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9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ramirezp\Downloads\"/>
    </mc:Choice>
  </mc:AlternateContent>
  <bookViews>
    <workbookView xWindow="0" yWindow="0" windowWidth="16560" windowHeight="6015" firstSheet="1" activeTab="1"/>
  </bookViews>
  <sheets>
    <sheet name="FORM No ACTU ULT DIG" sheetId="31" state="hidden" r:id="rId1"/>
    <sheet name="BASE PRESTADORES" sheetId="1" r:id="rId2"/>
    <sheet name="DATOS GENERALES" sheetId="25" r:id="rId3"/>
    <sheet name="Hoja1" sheetId="64" state="hidden" r:id="rId4"/>
    <sheet name="CANCELADAS 2025" sheetId="61" r:id="rId5"/>
    <sheet name="OPERATIVAS - NO INSCRITAS RUPS" sheetId="67" r:id="rId6"/>
    <sheet name="HISTORICO INSCRIP DE OFICIO " sheetId="68" r:id="rId7"/>
    <sheet name="HISTORICO CANCELACIO DE OFICIO" sheetId="69" r:id="rId8"/>
    <sheet name="Hoja3" sheetId="38" state="hidden" r:id="rId9"/>
    <sheet name="Hoja5" sheetId="18" state="hidden" r:id="rId10"/>
    <sheet name="Actualizaciones" sheetId="6" state="hidden" r:id="rId11"/>
  </sheets>
  <externalReferences>
    <externalReference r:id="rId12"/>
  </externalReferences>
  <definedNames>
    <definedName name="_xlnm._FilterDatabase" localSheetId="1" hidden="1">'BASE PRESTADORES'!$M$4615:$M$4654</definedName>
    <definedName name="_xlnm._FilterDatabase" localSheetId="0" hidden="1">'FORM No ACTU ULT DIG'!$M$1:$Q$1887</definedName>
    <definedName name="_xlnm._FilterDatabase" localSheetId="6" hidden="1">'HISTORICO INSCRIP DE OFICIO '!$A$1:$C$3187</definedName>
  </definedNames>
  <calcPr calcId="162913"/>
  <pivotCaches>
    <pivotCache cacheId="138" r:id="rId13"/>
    <pivotCache cacheId="139" r:id="rId14"/>
    <pivotCache cacheId="140" r:id="rId15"/>
    <pivotCache cacheId="141" r:id="rId16"/>
    <pivotCache cacheId="142" r:id="rId17"/>
    <pivotCache cacheId="143" r:id="rId18"/>
  </pivotCaches>
</workbook>
</file>

<file path=xl/calcChain.xml><?xml version="1.0" encoding="utf-8"?>
<calcChain xmlns="http://schemas.openxmlformats.org/spreadsheetml/2006/main">
  <c r="H1" i="31" l="1"/>
  <c r="Q1886" i="31"/>
  <c r="P1886" i="31"/>
  <c r="O1886" i="31"/>
  <c r="N1886" i="31"/>
  <c r="M1886" i="31"/>
  <c r="Q1885" i="31"/>
  <c r="P1885" i="31"/>
  <c r="O1885" i="31"/>
  <c r="N1885" i="31"/>
  <c r="M1885" i="31"/>
  <c r="Q1884" i="31"/>
  <c r="P1884" i="31"/>
  <c r="O1884" i="31"/>
  <c r="N1884" i="31"/>
  <c r="M1884" i="31"/>
  <c r="Q1883" i="31"/>
  <c r="P1883" i="31"/>
  <c r="O1883" i="31"/>
  <c r="N1883" i="31"/>
  <c r="M1883" i="31"/>
  <c r="Q1882" i="31"/>
  <c r="P1882" i="31"/>
  <c r="O1882" i="31"/>
  <c r="N1882" i="31"/>
  <c r="M1882" i="31"/>
  <c r="Q1881" i="31"/>
  <c r="P1881" i="31"/>
  <c r="O1881" i="31"/>
  <c r="N1881" i="31"/>
  <c r="M1881" i="31"/>
  <c r="Q1880" i="31"/>
  <c r="P1880" i="31"/>
  <c r="O1880" i="31"/>
  <c r="N1880" i="31"/>
  <c r="M1880" i="31"/>
  <c r="Q1879" i="31"/>
  <c r="P1879" i="31"/>
  <c r="O1879" i="31"/>
  <c r="N1879" i="31"/>
  <c r="M1879" i="31"/>
  <c r="Q1878" i="31"/>
  <c r="P1878" i="31"/>
  <c r="O1878" i="31"/>
  <c r="N1878" i="31"/>
  <c r="M1878" i="31"/>
  <c r="Q1877" i="31"/>
  <c r="P1877" i="31"/>
  <c r="O1877" i="31"/>
  <c r="N1877" i="31"/>
  <c r="M1877" i="31"/>
  <c r="Q1876" i="31"/>
  <c r="P1876" i="31"/>
  <c r="O1876" i="31"/>
  <c r="N1876" i="31"/>
  <c r="M1876" i="31"/>
  <c r="Q1875" i="31"/>
  <c r="P1875" i="31"/>
  <c r="O1875" i="31"/>
  <c r="N1875" i="31"/>
  <c r="M1875" i="31"/>
  <c r="Q1874" i="31"/>
  <c r="P1874" i="31"/>
  <c r="O1874" i="31"/>
  <c r="N1874" i="31"/>
  <c r="M1874" i="31"/>
  <c r="Q1873" i="31"/>
  <c r="P1873" i="31"/>
  <c r="O1873" i="31"/>
  <c r="N1873" i="31"/>
  <c r="M1873" i="31"/>
  <c r="Q1872" i="31"/>
  <c r="P1872" i="31"/>
  <c r="O1872" i="31"/>
  <c r="N1872" i="31"/>
  <c r="M1872" i="31"/>
  <c r="Q1871" i="31"/>
  <c r="P1871" i="31"/>
  <c r="O1871" i="31"/>
  <c r="N1871" i="31"/>
  <c r="M1871" i="31"/>
  <c r="Q1870" i="31"/>
  <c r="P1870" i="31"/>
  <c r="O1870" i="31"/>
  <c r="N1870" i="31"/>
  <c r="M1870" i="31"/>
  <c r="Q1869" i="31"/>
  <c r="P1869" i="31"/>
  <c r="O1869" i="31"/>
  <c r="N1869" i="31"/>
  <c r="M1869" i="31"/>
  <c r="Q1868" i="31"/>
  <c r="P1868" i="31"/>
  <c r="O1868" i="31"/>
  <c r="N1868" i="31"/>
  <c r="M1868" i="31"/>
  <c r="Q1867" i="31"/>
  <c r="P1867" i="31"/>
  <c r="O1867" i="31"/>
  <c r="N1867" i="31"/>
  <c r="M1867" i="31"/>
  <c r="Q1866" i="31"/>
  <c r="P1866" i="31"/>
  <c r="O1866" i="31"/>
  <c r="N1866" i="31"/>
  <c r="M1866" i="31"/>
  <c r="Q1865" i="31"/>
  <c r="P1865" i="31"/>
  <c r="O1865" i="31"/>
  <c r="N1865" i="31"/>
  <c r="M1865" i="31"/>
  <c r="Q1864" i="31"/>
  <c r="P1864" i="31"/>
  <c r="O1864" i="31"/>
  <c r="N1864" i="31"/>
  <c r="M1864" i="31"/>
  <c r="Q1863" i="31"/>
  <c r="P1863" i="31"/>
  <c r="O1863" i="31"/>
  <c r="N1863" i="31"/>
  <c r="M1863" i="31"/>
  <c r="Q1862" i="31"/>
  <c r="P1862" i="31"/>
  <c r="O1862" i="31"/>
  <c r="N1862" i="31"/>
  <c r="M1862" i="31"/>
  <c r="Q1861" i="31"/>
  <c r="P1861" i="31"/>
  <c r="O1861" i="31"/>
  <c r="N1861" i="31"/>
  <c r="M1861" i="31"/>
  <c r="Q1860" i="31"/>
  <c r="P1860" i="31"/>
  <c r="O1860" i="31"/>
  <c r="N1860" i="31"/>
  <c r="M1860" i="31"/>
  <c r="Q1859" i="31"/>
  <c r="P1859" i="31"/>
  <c r="O1859" i="31"/>
  <c r="N1859" i="31"/>
  <c r="M1859" i="31"/>
  <c r="Q1858" i="31"/>
  <c r="P1858" i="31"/>
  <c r="O1858" i="31"/>
  <c r="N1858" i="31"/>
  <c r="M1858" i="31"/>
  <c r="Q1857" i="31"/>
  <c r="P1857" i="31"/>
  <c r="O1857" i="31"/>
  <c r="N1857" i="31"/>
  <c r="M1857" i="31"/>
  <c r="Q1856" i="31"/>
  <c r="P1856" i="31"/>
  <c r="O1856" i="31"/>
  <c r="N1856" i="31"/>
  <c r="M1856" i="31"/>
  <c r="Q1855" i="31"/>
  <c r="P1855" i="31"/>
  <c r="O1855" i="31"/>
  <c r="N1855" i="31"/>
  <c r="M1855" i="31"/>
  <c r="Q1854" i="31"/>
  <c r="P1854" i="31"/>
  <c r="O1854" i="31"/>
  <c r="N1854" i="31"/>
  <c r="M1854" i="31"/>
  <c r="Q1853" i="31"/>
  <c r="P1853" i="31"/>
  <c r="O1853" i="31"/>
  <c r="N1853" i="31"/>
  <c r="M1853" i="31"/>
  <c r="Q1852" i="31"/>
  <c r="P1852" i="31"/>
  <c r="O1852" i="31"/>
  <c r="N1852" i="31"/>
  <c r="M1852" i="31"/>
  <c r="Q1851" i="31"/>
  <c r="P1851" i="31"/>
  <c r="O1851" i="31"/>
  <c r="N1851" i="31"/>
  <c r="M1851" i="31"/>
  <c r="Q1850" i="31"/>
  <c r="P1850" i="31"/>
  <c r="O1850" i="31"/>
  <c r="N1850" i="31"/>
  <c r="M1850" i="31"/>
  <c r="Q1849" i="31"/>
  <c r="P1849" i="31"/>
  <c r="O1849" i="31"/>
  <c r="N1849" i="31"/>
  <c r="M1849" i="31"/>
  <c r="Q1848" i="31"/>
  <c r="P1848" i="31"/>
  <c r="O1848" i="31"/>
  <c r="N1848" i="31"/>
  <c r="M1848" i="31"/>
  <c r="Q1847" i="31"/>
  <c r="P1847" i="31"/>
  <c r="O1847" i="31"/>
  <c r="N1847" i="31"/>
  <c r="M1847" i="31"/>
  <c r="Q1846" i="31"/>
  <c r="P1846" i="31"/>
  <c r="O1846" i="31"/>
  <c r="N1846" i="31"/>
  <c r="M1846" i="31"/>
  <c r="Q1845" i="31"/>
  <c r="P1845" i="31"/>
  <c r="O1845" i="31"/>
  <c r="N1845" i="31"/>
  <c r="M1845" i="31"/>
  <c r="Q1844" i="31"/>
  <c r="P1844" i="31"/>
  <c r="O1844" i="31"/>
  <c r="N1844" i="31"/>
  <c r="M1844" i="31"/>
  <c r="Q1843" i="31"/>
  <c r="P1843" i="31"/>
  <c r="O1843" i="31"/>
  <c r="N1843" i="31"/>
  <c r="M1843" i="31"/>
  <c r="Q1842" i="31"/>
  <c r="P1842" i="31"/>
  <c r="O1842" i="31"/>
  <c r="N1842" i="31"/>
  <c r="M1842" i="31"/>
  <c r="Q1841" i="31"/>
  <c r="P1841" i="31"/>
  <c r="O1841" i="31"/>
  <c r="N1841" i="31"/>
  <c r="M1841" i="31"/>
  <c r="Q1840" i="31"/>
  <c r="P1840" i="31"/>
  <c r="O1840" i="31"/>
  <c r="N1840" i="31"/>
  <c r="M1840" i="31"/>
  <c r="Q1839" i="31"/>
  <c r="P1839" i="31"/>
  <c r="O1839" i="31"/>
  <c r="N1839" i="31"/>
  <c r="M1839" i="31"/>
  <c r="Q1838" i="31"/>
  <c r="P1838" i="31"/>
  <c r="O1838" i="31"/>
  <c r="N1838" i="31"/>
  <c r="M1838" i="31"/>
  <c r="Q1837" i="31"/>
  <c r="P1837" i="31"/>
  <c r="O1837" i="31"/>
  <c r="N1837" i="31"/>
  <c r="M1837" i="31"/>
  <c r="Q1836" i="31"/>
  <c r="P1836" i="31"/>
  <c r="O1836" i="31"/>
  <c r="N1836" i="31"/>
  <c r="M1836" i="31"/>
  <c r="Q1835" i="31"/>
  <c r="P1835" i="31"/>
  <c r="O1835" i="31"/>
  <c r="N1835" i="31"/>
  <c r="M1835" i="31"/>
  <c r="Q1834" i="31"/>
  <c r="P1834" i="31"/>
  <c r="O1834" i="31"/>
  <c r="N1834" i="31"/>
  <c r="M1834" i="31"/>
  <c r="Q1833" i="31"/>
  <c r="P1833" i="31"/>
  <c r="O1833" i="31"/>
  <c r="N1833" i="31"/>
  <c r="M1833" i="31"/>
  <c r="Q1832" i="31"/>
  <c r="P1832" i="31"/>
  <c r="O1832" i="31"/>
  <c r="N1832" i="31"/>
  <c r="M1832" i="31"/>
  <c r="Q1831" i="31"/>
  <c r="P1831" i="31"/>
  <c r="O1831" i="31"/>
  <c r="N1831" i="31"/>
  <c r="M1831" i="31"/>
  <c r="Q1830" i="31"/>
  <c r="P1830" i="31"/>
  <c r="O1830" i="31"/>
  <c r="N1830" i="31"/>
  <c r="M1830" i="31"/>
  <c r="Q1829" i="31"/>
  <c r="P1829" i="31"/>
  <c r="O1829" i="31"/>
  <c r="N1829" i="31"/>
  <c r="M1829" i="31"/>
  <c r="Q1828" i="31"/>
  <c r="P1828" i="31"/>
  <c r="O1828" i="31"/>
  <c r="N1828" i="31"/>
  <c r="M1828" i="31"/>
  <c r="Q1827" i="31"/>
  <c r="P1827" i="31"/>
  <c r="O1827" i="31"/>
  <c r="N1827" i="31"/>
  <c r="M1827" i="31"/>
  <c r="Q1826" i="31"/>
  <c r="P1826" i="31"/>
  <c r="O1826" i="31"/>
  <c r="N1826" i="31"/>
  <c r="M1826" i="31"/>
  <c r="Q1825" i="31"/>
  <c r="P1825" i="31"/>
  <c r="O1825" i="31"/>
  <c r="N1825" i="31"/>
  <c r="M1825" i="31"/>
  <c r="Q1824" i="31"/>
  <c r="P1824" i="31"/>
  <c r="O1824" i="31"/>
  <c r="N1824" i="31"/>
  <c r="M1824" i="31"/>
  <c r="Q1823" i="31"/>
  <c r="P1823" i="31"/>
  <c r="O1823" i="31"/>
  <c r="N1823" i="31"/>
  <c r="M1823" i="31"/>
  <c r="Q1822" i="31"/>
  <c r="P1822" i="31"/>
  <c r="O1822" i="31"/>
  <c r="N1822" i="31"/>
  <c r="M1822" i="31"/>
  <c r="Q1821" i="31"/>
  <c r="P1821" i="31"/>
  <c r="O1821" i="31"/>
  <c r="N1821" i="31"/>
  <c r="M1821" i="31"/>
  <c r="Q1820" i="31"/>
  <c r="P1820" i="31"/>
  <c r="O1820" i="31"/>
  <c r="N1820" i="31"/>
  <c r="M1820" i="31"/>
  <c r="Q1819" i="31"/>
  <c r="P1819" i="31"/>
  <c r="O1819" i="31"/>
  <c r="N1819" i="31"/>
  <c r="M1819" i="31"/>
  <c r="Q1818" i="31"/>
  <c r="P1818" i="31"/>
  <c r="O1818" i="31"/>
  <c r="N1818" i="31"/>
  <c r="M1818" i="31"/>
  <c r="Q1817" i="31"/>
  <c r="P1817" i="31"/>
  <c r="O1817" i="31"/>
  <c r="N1817" i="31"/>
  <c r="M1817" i="31"/>
  <c r="Q1816" i="31"/>
  <c r="P1816" i="31"/>
  <c r="O1816" i="31"/>
  <c r="N1816" i="31"/>
  <c r="M1816" i="31"/>
  <c r="Q1815" i="31"/>
  <c r="P1815" i="31"/>
  <c r="O1815" i="31"/>
  <c r="N1815" i="31"/>
  <c r="M1815" i="31"/>
  <c r="Q1814" i="31"/>
  <c r="P1814" i="31"/>
  <c r="O1814" i="31"/>
  <c r="N1814" i="31"/>
  <c r="M1814" i="31"/>
  <c r="Q1813" i="31"/>
  <c r="P1813" i="31"/>
  <c r="O1813" i="31"/>
  <c r="N1813" i="31"/>
  <c r="M1813" i="31"/>
  <c r="Q1812" i="31"/>
  <c r="P1812" i="31"/>
  <c r="O1812" i="31"/>
  <c r="N1812" i="31"/>
  <c r="M1812" i="31"/>
  <c r="Q1811" i="31"/>
  <c r="P1811" i="31"/>
  <c r="O1811" i="31"/>
  <c r="N1811" i="31"/>
  <c r="M1811" i="31"/>
  <c r="Q1810" i="31"/>
  <c r="P1810" i="31"/>
  <c r="O1810" i="31"/>
  <c r="N1810" i="31"/>
  <c r="M1810" i="31"/>
  <c r="Q1809" i="31"/>
  <c r="P1809" i="31"/>
  <c r="O1809" i="31"/>
  <c r="N1809" i="31"/>
  <c r="M1809" i="31"/>
  <c r="Q1808" i="31"/>
  <c r="P1808" i="31"/>
  <c r="O1808" i="31"/>
  <c r="N1808" i="31"/>
  <c r="M1808" i="31"/>
  <c r="Q1807" i="31"/>
  <c r="P1807" i="31"/>
  <c r="O1807" i="31"/>
  <c r="N1807" i="31"/>
  <c r="M1807" i="31"/>
  <c r="Q1806" i="31"/>
  <c r="P1806" i="31"/>
  <c r="O1806" i="31"/>
  <c r="N1806" i="31"/>
  <c r="M1806" i="31"/>
  <c r="Q1805" i="31"/>
  <c r="P1805" i="31"/>
  <c r="O1805" i="31"/>
  <c r="N1805" i="31"/>
  <c r="M1805" i="31"/>
  <c r="Q1804" i="31"/>
  <c r="P1804" i="31"/>
  <c r="O1804" i="31"/>
  <c r="N1804" i="31"/>
  <c r="M1804" i="31"/>
  <c r="Q1803" i="31"/>
  <c r="P1803" i="31"/>
  <c r="O1803" i="31"/>
  <c r="N1803" i="31"/>
  <c r="M1803" i="31"/>
  <c r="Q1802" i="31"/>
  <c r="P1802" i="31"/>
  <c r="O1802" i="31"/>
  <c r="N1802" i="31"/>
  <c r="M1802" i="31"/>
  <c r="Q1801" i="31"/>
  <c r="P1801" i="31"/>
  <c r="O1801" i="31"/>
  <c r="N1801" i="31"/>
  <c r="M1801" i="31"/>
  <c r="Q1800" i="31"/>
  <c r="P1800" i="31"/>
  <c r="O1800" i="31"/>
  <c r="N1800" i="31"/>
  <c r="M1800" i="31"/>
  <c r="Q1799" i="31"/>
  <c r="P1799" i="31"/>
  <c r="O1799" i="31"/>
  <c r="N1799" i="31"/>
  <c r="M1799" i="31"/>
  <c r="Q1798" i="31"/>
  <c r="P1798" i="31"/>
  <c r="O1798" i="31"/>
  <c r="N1798" i="31"/>
  <c r="M1798" i="31"/>
  <c r="Q1797" i="31"/>
  <c r="P1797" i="31"/>
  <c r="O1797" i="31"/>
  <c r="N1797" i="31"/>
  <c r="M1797" i="31"/>
  <c r="Q1796" i="31"/>
  <c r="P1796" i="31"/>
  <c r="O1796" i="31"/>
  <c r="N1796" i="31"/>
  <c r="M1796" i="31"/>
  <c r="Q1795" i="31"/>
  <c r="P1795" i="31"/>
  <c r="O1795" i="31"/>
  <c r="N1795" i="31"/>
  <c r="M1795" i="31"/>
  <c r="Q1794" i="31"/>
  <c r="P1794" i="31"/>
  <c r="O1794" i="31"/>
  <c r="N1794" i="31"/>
  <c r="M1794" i="31"/>
  <c r="Q1793" i="31"/>
  <c r="P1793" i="31"/>
  <c r="O1793" i="31"/>
  <c r="N1793" i="31"/>
  <c r="M1793" i="31"/>
  <c r="Q1792" i="31"/>
  <c r="P1792" i="31"/>
  <c r="O1792" i="31"/>
  <c r="N1792" i="31"/>
  <c r="M1792" i="31"/>
  <c r="Q1791" i="31"/>
  <c r="P1791" i="31"/>
  <c r="O1791" i="31"/>
  <c r="N1791" i="31"/>
  <c r="M1791" i="31"/>
  <c r="Q1790" i="31"/>
  <c r="P1790" i="31"/>
  <c r="O1790" i="31"/>
  <c r="N1790" i="31"/>
  <c r="M1790" i="31"/>
  <c r="Q1789" i="31"/>
  <c r="P1789" i="31"/>
  <c r="O1789" i="31"/>
  <c r="N1789" i="31"/>
  <c r="M1789" i="31"/>
  <c r="Q1788" i="31"/>
  <c r="P1788" i="31"/>
  <c r="O1788" i="31"/>
  <c r="N1788" i="31"/>
  <c r="M1788" i="31"/>
  <c r="Q1787" i="31"/>
  <c r="P1787" i="31"/>
  <c r="O1787" i="31"/>
  <c r="N1787" i="31"/>
  <c r="M1787" i="31"/>
  <c r="Q1786" i="31"/>
  <c r="P1786" i="31"/>
  <c r="O1786" i="31"/>
  <c r="N1786" i="31"/>
  <c r="M1786" i="31"/>
  <c r="Q1785" i="31"/>
  <c r="P1785" i="31"/>
  <c r="O1785" i="31"/>
  <c r="N1785" i="31"/>
  <c r="M1785" i="31"/>
  <c r="Q1784" i="31"/>
  <c r="P1784" i="31"/>
  <c r="O1784" i="31"/>
  <c r="N1784" i="31"/>
  <c r="M1784" i="31"/>
  <c r="Q1783" i="31"/>
  <c r="P1783" i="31"/>
  <c r="O1783" i="31"/>
  <c r="N1783" i="31"/>
  <c r="M1783" i="31"/>
  <c r="Q1782" i="31"/>
  <c r="P1782" i="31"/>
  <c r="O1782" i="31"/>
  <c r="N1782" i="31"/>
  <c r="M1782" i="31"/>
  <c r="Q1781" i="31"/>
  <c r="P1781" i="31"/>
  <c r="O1781" i="31"/>
  <c r="N1781" i="31"/>
  <c r="M1781" i="31"/>
  <c r="Q1780" i="31"/>
  <c r="P1780" i="31"/>
  <c r="O1780" i="31"/>
  <c r="N1780" i="31"/>
  <c r="M1780" i="31"/>
  <c r="Q1779" i="31"/>
  <c r="P1779" i="31"/>
  <c r="O1779" i="31"/>
  <c r="N1779" i="31"/>
  <c r="M1779" i="31"/>
  <c r="Q1778" i="31"/>
  <c r="P1778" i="31"/>
  <c r="O1778" i="31"/>
  <c r="N1778" i="31"/>
  <c r="M1778" i="31"/>
  <c r="Q1777" i="31"/>
  <c r="P1777" i="31"/>
  <c r="O1777" i="31"/>
  <c r="N1777" i="31"/>
  <c r="M1777" i="31"/>
  <c r="Q1776" i="31"/>
  <c r="P1776" i="31"/>
  <c r="O1776" i="31"/>
  <c r="N1776" i="31"/>
  <c r="M1776" i="31"/>
  <c r="Q1775" i="31"/>
  <c r="P1775" i="31"/>
  <c r="O1775" i="31"/>
  <c r="N1775" i="31"/>
  <c r="M1775" i="31"/>
  <c r="Q1774" i="31"/>
  <c r="P1774" i="31"/>
  <c r="O1774" i="31"/>
  <c r="N1774" i="31"/>
  <c r="M1774" i="31"/>
  <c r="Q1773" i="31"/>
  <c r="P1773" i="31"/>
  <c r="O1773" i="31"/>
  <c r="N1773" i="31"/>
  <c r="M1773" i="31"/>
  <c r="Q1772" i="31"/>
  <c r="P1772" i="31"/>
  <c r="O1772" i="31"/>
  <c r="N1772" i="31"/>
  <c r="M1772" i="31"/>
  <c r="Q1771" i="31"/>
  <c r="P1771" i="31"/>
  <c r="O1771" i="31"/>
  <c r="N1771" i="31"/>
  <c r="M1771" i="31"/>
  <c r="Q1770" i="31"/>
  <c r="P1770" i="31"/>
  <c r="O1770" i="31"/>
  <c r="N1770" i="31"/>
  <c r="M1770" i="31"/>
  <c r="Q1769" i="31"/>
  <c r="P1769" i="31"/>
  <c r="O1769" i="31"/>
  <c r="N1769" i="31"/>
  <c r="M1769" i="31"/>
  <c r="Q1768" i="31"/>
  <c r="P1768" i="31"/>
  <c r="O1768" i="31"/>
  <c r="N1768" i="31"/>
  <c r="M1768" i="31"/>
  <c r="Q1767" i="31"/>
  <c r="P1767" i="31"/>
  <c r="O1767" i="31"/>
  <c r="N1767" i="31"/>
  <c r="M1767" i="31"/>
  <c r="Q1766" i="31"/>
  <c r="P1766" i="31"/>
  <c r="O1766" i="31"/>
  <c r="N1766" i="31"/>
  <c r="M1766" i="31"/>
  <c r="Q1765" i="31"/>
  <c r="P1765" i="31"/>
  <c r="O1765" i="31"/>
  <c r="N1765" i="31"/>
  <c r="M1765" i="31"/>
  <c r="Q1764" i="31"/>
  <c r="P1764" i="31"/>
  <c r="O1764" i="31"/>
  <c r="N1764" i="31"/>
  <c r="M1764" i="31"/>
  <c r="Q1763" i="31"/>
  <c r="P1763" i="31"/>
  <c r="O1763" i="31"/>
  <c r="N1763" i="31"/>
  <c r="M1763" i="31"/>
  <c r="Q1762" i="31"/>
  <c r="P1762" i="31"/>
  <c r="O1762" i="31"/>
  <c r="N1762" i="31"/>
  <c r="M1762" i="31"/>
  <c r="Q1761" i="31"/>
  <c r="P1761" i="31"/>
  <c r="O1761" i="31"/>
  <c r="N1761" i="31"/>
  <c r="M1761" i="31"/>
  <c r="Q1760" i="31"/>
  <c r="P1760" i="31"/>
  <c r="O1760" i="31"/>
  <c r="N1760" i="31"/>
  <c r="M1760" i="31"/>
  <c r="Q1759" i="31"/>
  <c r="P1759" i="31"/>
  <c r="O1759" i="31"/>
  <c r="N1759" i="31"/>
  <c r="M1759" i="31"/>
  <c r="Q1758" i="31"/>
  <c r="P1758" i="31"/>
  <c r="O1758" i="31"/>
  <c r="N1758" i="31"/>
  <c r="M1758" i="31"/>
  <c r="Q1757" i="31"/>
  <c r="P1757" i="31"/>
  <c r="O1757" i="31"/>
  <c r="N1757" i="31"/>
  <c r="M1757" i="31"/>
  <c r="Q1756" i="31"/>
  <c r="P1756" i="31"/>
  <c r="O1756" i="31"/>
  <c r="N1756" i="31"/>
  <c r="M1756" i="31"/>
  <c r="Q1755" i="31"/>
  <c r="P1755" i="31"/>
  <c r="O1755" i="31"/>
  <c r="N1755" i="31"/>
  <c r="M1755" i="31"/>
  <c r="Q1754" i="31"/>
  <c r="P1754" i="31"/>
  <c r="O1754" i="31"/>
  <c r="N1754" i="31"/>
  <c r="M1754" i="31"/>
  <c r="Q1753" i="31"/>
  <c r="P1753" i="31"/>
  <c r="O1753" i="31"/>
  <c r="N1753" i="31"/>
  <c r="M1753" i="31"/>
  <c r="Q1752" i="31"/>
  <c r="P1752" i="31"/>
  <c r="O1752" i="31"/>
  <c r="N1752" i="31"/>
  <c r="M1752" i="31"/>
  <c r="Q1751" i="31"/>
  <c r="P1751" i="31"/>
  <c r="O1751" i="31"/>
  <c r="N1751" i="31"/>
  <c r="M1751" i="31"/>
  <c r="Q1750" i="31"/>
  <c r="P1750" i="31"/>
  <c r="O1750" i="31"/>
  <c r="N1750" i="31"/>
  <c r="M1750" i="31"/>
  <c r="Q1749" i="31"/>
  <c r="P1749" i="31"/>
  <c r="O1749" i="31"/>
  <c r="N1749" i="31"/>
  <c r="M1749" i="31"/>
  <c r="Q1748" i="31"/>
  <c r="P1748" i="31"/>
  <c r="O1748" i="31"/>
  <c r="N1748" i="31"/>
  <c r="M1748" i="31"/>
  <c r="Q1747" i="31"/>
  <c r="P1747" i="31"/>
  <c r="O1747" i="31"/>
  <c r="N1747" i="31"/>
  <c r="M1747" i="31"/>
  <c r="Q1746" i="31"/>
  <c r="P1746" i="31"/>
  <c r="O1746" i="31"/>
  <c r="N1746" i="31"/>
  <c r="M1746" i="31"/>
  <c r="Q1745" i="31"/>
  <c r="P1745" i="31"/>
  <c r="O1745" i="31"/>
  <c r="N1745" i="31"/>
  <c r="M1745" i="31"/>
  <c r="Q1744" i="31"/>
  <c r="P1744" i="31"/>
  <c r="O1744" i="31"/>
  <c r="N1744" i="31"/>
  <c r="M1744" i="31"/>
  <c r="Q1743" i="31"/>
  <c r="P1743" i="31"/>
  <c r="O1743" i="31"/>
  <c r="N1743" i="31"/>
  <c r="M1743" i="31"/>
  <c r="Q1742" i="31"/>
  <c r="P1742" i="31"/>
  <c r="O1742" i="31"/>
  <c r="N1742" i="31"/>
  <c r="M1742" i="31"/>
  <c r="Q1741" i="31"/>
  <c r="P1741" i="31"/>
  <c r="O1741" i="31"/>
  <c r="N1741" i="31"/>
  <c r="M1741" i="31"/>
  <c r="Q1740" i="31"/>
  <c r="P1740" i="31"/>
  <c r="O1740" i="31"/>
  <c r="N1740" i="31"/>
  <c r="M1740" i="31"/>
  <c r="Q1739" i="31"/>
  <c r="P1739" i="31"/>
  <c r="O1739" i="31"/>
  <c r="N1739" i="31"/>
  <c r="M1739" i="31"/>
  <c r="Q1738" i="31"/>
  <c r="P1738" i="31"/>
  <c r="O1738" i="31"/>
  <c r="N1738" i="31"/>
  <c r="M1738" i="31"/>
  <c r="Q1737" i="31"/>
  <c r="P1737" i="31"/>
  <c r="O1737" i="31"/>
  <c r="N1737" i="31"/>
  <c r="M1737" i="31"/>
  <c r="Q1736" i="31"/>
  <c r="P1736" i="31"/>
  <c r="O1736" i="31"/>
  <c r="N1736" i="31"/>
  <c r="M1736" i="31"/>
  <c r="Q1735" i="31"/>
  <c r="P1735" i="31"/>
  <c r="O1735" i="31"/>
  <c r="N1735" i="31"/>
  <c r="M1735" i="31"/>
  <c r="Q1734" i="31"/>
  <c r="P1734" i="31"/>
  <c r="O1734" i="31"/>
  <c r="N1734" i="31"/>
  <c r="M1734" i="31"/>
  <c r="Q1733" i="31"/>
  <c r="P1733" i="31"/>
  <c r="O1733" i="31"/>
  <c r="N1733" i="31"/>
  <c r="M1733" i="31"/>
  <c r="Q1732" i="31"/>
  <c r="P1732" i="31"/>
  <c r="O1732" i="31"/>
  <c r="N1732" i="31"/>
  <c r="M1732" i="31"/>
  <c r="Q1731" i="31"/>
  <c r="P1731" i="31"/>
  <c r="O1731" i="31"/>
  <c r="N1731" i="31"/>
  <c r="M1731" i="31"/>
  <c r="Q1730" i="31"/>
  <c r="P1730" i="31"/>
  <c r="O1730" i="31"/>
  <c r="N1730" i="31"/>
  <c r="M1730" i="31"/>
  <c r="Q1729" i="31"/>
  <c r="P1729" i="31"/>
  <c r="O1729" i="31"/>
  <c r="N1729" i="31"/>
  <c r="M1729" i="31"/>
  <c r="Q1728" i="31"/>
  <c r="P1728" i="31"/>
  <c r="O1728" i="31"/>
  <c r="N1728" i="31"/>
  <c r="M1728" i="31"/>
  <c r="Q1727" i="31"/>
  <c r="P1727" i="31"/>
  <c r="O1727" i="31"/>
  <c r="N1727" i="31"/>
  <c r="M1727" i="31"/>
  <c r="Q1726" i="31"/>
  <c r="P1726" i="31"/>
  <c r="O1726" i="31"/>
  <c r="N1726" i="31"/>
  <c r="M1726" i="31"/>
  <c r="Q1725" i="31"/>
  <c r="P1725" i="31"/>
  <c r="O1725" i="31"/>
  <c r="N1725" i="31"/>
  <c r="M1725" i="31"/>
  <c r="Q1724" i="31"/>
  <c r="P1724" i="31"/>
  <c r="O1724" i="31"/>
  <c r="N1724" i="31"/>
  <c r="M1724" i="31"/>
  <c r="Q1723" i="31"/>
  <c r="P1723" i="31"/>
  <c r="O1723" i="31"/>
  <c r="N1723" i="31"/>
  <c r="M1723" i="31"/>
  <c r="Q1722" i="31"/>
  <c r="P1722" i="31"/>
  <c r="O1722" i="31"/>
  <c r="N1722" i="31"/>
  <c r="M1722" i="31"/>
  <c r="Q1721" i="31"/>
  <c r="P1721" i="31"/>
  <c r="O1721" i="31"/>
  <c r="N1721" i="31"/>
  <c r="M1721" i="31"/>
  <c r="Q1720" i="31"/>
  <c r="P1720" i="31"/>
  <c r="O1720" i="31"/>
  <c r="N1720" i="31"/>
  <c r="M1720" i="31"/>
  <c r="Q1719" i="31"/>
  <c r="P1719" i="31"/>
  <c r="O1719" i="31"/>
  <c r="N1719" i="31"/>
  <c r="M1719" i="31"/>
  <c r="Q1718" i="31"/>
  <c r="P1718" i="31"/>
  <c r="O1718" i="31"/>
  <c r="N1718" i="31"/>
  <c r="M1718" i="31"/>
  <c r="Q1717" i="31"/>
  <c r="P1717" i="31"/>
  <c r="O1717" i="31"/>
  <c r="N1717" i="31"/>
  <c r="M1717" i="31"/>
  <c r="Q1716" i="31"/>
  <c r="P1716" i="31"/>
  <c r="O1716" i="31"/>
  <c r="N1716" i="31"/>
  <c r="M1716" i="31"/>
  <c r="Q1715" i="31"/>
  <c r="P1715" i="31"/>
  <c r="O1715" i="31"/>
  <c r="N1715" i="31"/>
  <c r="M1715" i="31"/>
  <c r="Q1714" i="31"/>
  <c r="P1714" i="31"/>
  <c r="O1714" i="31"/>
  <c r="N1714" i="31"/>
  <c r="M1714" i="31"/>
  <c r="Q1713" i="31"/>
  <c r="P1713" i="31"/>
  <c r="O1713" i="31"/>
  <c r="N1713" i="31"/>
  <c r="M1713" i="31"/>
  <c r="Q1712" i="31"/>
  <c r="P1712" i="31"/>
  <c r="O1712" i="31"/>
  <c r="N1712" i="31"/>
  <c r="M1712" i="31"/>
  <c r="Q1711" i="31"/>
  <c r="P1711" i="31"/>
  <c r="O1711" i="31"/>
  <c r="N1711" i="31"/>
  <c r="M1711" i="31"/>
  <c r="Q1710" i="31"/>
  <c r="P1710" i="31"/>
  <c r="O1710" i="31"/>
  <c r="N1710" i="31"/>
  <c r="M1710" i="31"/>
  <c r="Q1709" i="31"/>
  <c r="P1709" i="31"/>
  <c r="O1709" i="31"/>
  <c r="N1709" i="31"/>
  <c r="M1709" i="31"/>
  <c r="Q1708" i="31"/>
  <c r="P1708" i="31"/>
  <c r="O1708" i="31"/>
  <c r="N1708" i="31"/>
  <c r="M1708" i="31"/>
  <c r="Q1707" i="31"/>
  <c r="P1707" i="31"/>
  <c r="O1707" i="31"/>
  <c r="N1707" i="31"/>
  <c r="M1707" i="31"/>
  <c r="Q1706" i="31"/>
  <c r="P1706" i="31"/>
  <c r="O1706" i="31"/>
  <c r="N1706" i="31"/>
  <c r="M1706" i="31"/>
  <c r="Q1705" i="31"/>
  <c r="P1705" i="31"/>
  <c r="O1705" i="31"/>
  <c r="N1705" i="31"/>
  <c r="M1705" i="31"/>
  <c r="Q1704" i="31"/>
  <c r="P1704" i="31"/>
  <c r="O1704" i="31"/>
  <c r="N1704" i="31"/>
  <c r="M1704" i="31"/>
  <c r="Q1703" i="31"/>
  <c r="P1703" i="31"/>
  <c r="O1703" i="31"/>
  <c r="N1703" i="31"/>
  <c r="M1703" i="31"/>
  <c r="Q1702" i="31"/>
  <c r="P1702" i="31"/>
  <c r="O1702" i="31"/>
  <c r="N1702" i="31"/>
  <c r="M1702" i="31"/>
  <c r="Q1701" i="31"/>
  <c r="P1701" i="31"/>
  <c r="O1701" i="31"/>
  <c r="N1701" i="31"/>
  <c r="M1701" i="31"/>
  <c r="Q1700" i="31"/>
  <c r="P1700" i="31"/>
  <c r="O1700" i="31"/>
  <c r="N1700" i="31"/>
  <c r="M1700" i="31"/>
  <c r="Q1699" i="31"/>
  <c r="P1699" i="31"/>
  <c r="O1699" i="31"/>
  <c r="N1699" i="31"/>
  <c r="M1699" i="31"/>
  <c r="Q1698" i="31"/>
  <c r="P1698" i="31"/>
  <c r="O1698" i="31"/>
  <c r="N1698" i="31"/>
  <c r="M1698" i="31"/>
  <c r="Q1697" i="31"/>
  <c r="P1697" i="31"/>
  <c r="O1697" i="31"/>
  <c r="N1697" i="31"/>
  <c r="M1697" i="31"/>
  <c r="Q1696" i="31"/>
  <c r="P1696" i="31"/>
  <c r="O1696" i="31"/>
  <c r="N1696" i="31"/>
  <c r="M1696" i="31"/>
  <c r="Q1695" i="31"/>
  <c r="P1695" i="31"/>
  <c r="O1695" i="31"/>
  <c r="N1695" i="31"/>
  <c r="M1695" i="31"/>
  <c r="Q1694" i="31"/>
  <c r="P1694" i="31"/>
  <c r="O1694" i="31"/>
  <c r="N1694" i="31"/>
  <c r="M1694" i="31"/>
  <c r="Q1693" i="31"/>
  <c r="P1693" i="31"/>
  <c r="O1693" i="31"/>
  <c r="N1693" i="31"/>
  <c r="M1693" i="31"/>
  <c r="Q1692" i="31"/>
  <c r="P1692" i="31"/>
  <c r="O1692" i="31"/>
  <c r="N1692" i="31"/>
  <c r="M1692" i="31"/>
  <c r="Q1691" i="31"/>
  <c r="P1691" i="31"/>
  <c r="O1691" i="31"/>
  <c r="N1691" i="31"/>
  <c r="M1691" i="31"/>
  <c r="Q1690" i="31"/>
  <c r="P1690" i="31"/>
  <c r="O1690" i="31"/>
  <c r="N1690" i="31"/>
  <c r="M1690" i="31"/>
  <c r="Q1689" i="31"/>
  <c r="P1689" i="31"/>
  <c r="O1689" i="31"/>
  <c r="N1689" i="31"/>
  <c r="M1689" i="31"/>
  <c r="Q1688" i="31"/>
  <c r="P1688" i="31"/>
  <c r="O1688" i="31"/>
  <c r="N1688" i="31"/>
  <c r="M1688" i="31"/>
  <c r="Q1687" i="31"/>
  <c r="P1687" i="31"/>
  <c r="O1687" i="31"/>
  <c r="N1687" i="31"/>
  <c r="M1687" i="31"/>
  <c r="Q1686" i="31"/>
  <c r="P1686" i="31"/>
  <c r="O1686" i="31"/>
  <c r="N1686" i="31"/>
  <c r="M1686" i="31"/>
  <c r="Q1685" i="31"/>
  <c r="P1685" i="31"/>
  <c r="O1685" i="31"/>
  <c r="N1685" i="31"/>
  <c r="M1685" i="31"/>
  <c r="Q1684" i="31"/>
  <c r="P1684" i="31"/>
  <c r="O1684" i="31"/>
  <c r="N1684" i="31"/>
  <c r="M1684" i="31"/>
  <c r="Q1683" i="31"/>
  <c r="P1683" i="31"/>
  <c r="O1683" i="31"/>
  <c r="N1683" i="31"/>
  <c r="M1683" i="31"/>
  <c r="Q1682" i="31"/>
  <c r="P1682" i="31"/>
  <c r="O1682" i="31"/>
  <c r="N1682" i="31"/>
  <c r="M1682" i="31"/>
  <c r="Q1681" i="31"/>
  <c r="P1681" i="31"/>
  <c r="O1681" i="31"/>
  <c r="N1681" i="31"/>
  <c r="M1681" i="31"/>
  <c r="Q1680" i="31"/>
  <c r="P1680" i="31"/>
  <c r="O1680" i="31"/>
  <c r="N1680" i="31"/>
  <c r="M1680" i="31"/>
  <c r="Q1679" i="31"/>
  <c r="P1679" i="31"/>
  <c r="O1679" i="31"/>
  <c r="N1679" i="31"/>
  <c r="M1679" i="31"/>
  <c r="Q1678" i="31"/>
  <c r="P1678" i="31"/>
  <c r="O1678" i="31"/>
  <c r="N1678" i="31"/>
  <c r="M1678" i="31"/>
  <c r="Q1677" i="31"/>
  <c r="P1677" i="31"/>
  <c r="O1677" i="31"/>
  <c r="N1677" i="31"/>
  <c r="M1677" i="31"/>
  <c r="Q1676" i="31"/>
  <c r="P1676" i="31"/>
  <c r="O1676" i="31"/>
  <c r="N1676" i="31"/>
  <c r="M1676" i="31"/>
  <c r="Q1675" i="31"/>
  <c r="P1675" i="31"/>
  <c r="O1675" i="31"/>
  <c r="N1675" i="31"/>
  <c r="M1675" i="31"/>
  <c r="Q1674" i="31"/>
  <c r="P1674" i="31"/>
  <c r="O1674" i="31"/>
  <c r="N1674" i="31"/>
  <c r="M1674" i="31"/>
  <c r="Q1673" i="31"/>
  <c r="P1673" i="31"/>
  <c r="O1673" i="31"/>
  <c r="N1673" i="31"/>
  <c r="M1673" i="31"/>
  <c r="Q1672" i="31"/>
  <c r="P1672" i="31"/>
  <c r="O1672" i="31"/>
  <c r="N1672" i="31"/>
  <c r="M1672" i="31"/>
  <c r="Q1671" i="31"/>
  <c r="P1671" i="31"/>
  <c r="O1671" i="31"/>
  <c r="N1671" i="31"/>
  <c r="M1671" i="31"/>
  <c r="Q1670" i="31"/>
  <c r="P1670" i="31"/>
  <c r="O1670" i="31"/>
  <c r="N1670" i="31"/>
  <c r="M1670" i="31"/>
  <c r="Q1669" i="31"/>
  <c r="P1669" i="31"/>
  <c r="O1669" i="31"/>
  <c r="N1669" i="31"/>
  <c r="M1669" i="31"/>
  <c r="Q1668" i="31"/>
  <c r="P1668" i="31"/>
  <c r="O1668" i="31"/>
  <c r="N1668" i="31"/>
  <c r="M1668" i="31"/>
  <c r="Q1667" i="31"/>
  <c r="P1667" i="31"/>
  <c r="O1667" i="31"/>
  <c r="N1667" i="31"/>
  <c r="M1667" i="31"/>
  <c r="Q1666" i="31"/>
  <c r="P1666" i="31"/>
  <c r="O1666" i="31"/>
  <c r="N1666" i="31"/>
  <c r="M1666" i="31"/>
  <c r="Q1665" i="31"/>
  <c r="P1665" i="31"/>
  <c r="O1665" i="31"/>
  <c r="N1665" i="31"/>
  <c r="M1665" i="31"/>
  <c r="Q1664" i="31"/>
  <c r="P1664" i="31"/>
  <c r="O1664" i="31"/>
  <c r="N1664" i="31"/>
  <c r="M1664" i="31"/>
  <c r="Q1663" i="31"/>
  <c r="P1663" i="31"/>
  <c r="O1663" i="31"/>
  <c r="N1663" i="31"/>
  <c r="M1663" i="31"/>
  <c r="Q1662" i="31"/>
  <c r="P1662" i="31"/>
  <c r="O1662" i="31"/>
  <c r="N1662" i="31"/>
  <c r="M1662" i="31"/>
  <c r="Q1661" i="31"/>
  <c r="P1661" i="31"/>
  <c r="O1661" i="31"/>
  <c r="N1661" i="31"/>
  <c r="M1661" i="31"/>
  <c r="Q1660" i="31"/>
  <c r="P1660" i="31"/>
  <c r="O1660" i="31"/>
  <c r="N1660" i="31"/>
  <c r="M1660" i="31"/>
  <c r="Q1659" i="31"/>
  <c r="P1659" i="31"/>
  <c r="O1659" i="31"/>
  <c r="N1659" i="31"/>
  <c r="M1659" i="31"/>
  <c r="Q1658" i="31"/>
  <c r="P1658" i="31"/>
  <c r="O1658" i="31"/>
  <c r="N1658" i="31"/>
  <c r="M1658" i="31"/>
  <c r="Q1657" i="31"/>
  <c r="P1657" i="31"/>
  <c r="O1657" i="31"/>
  <c r="N1657" i="31"/>
  <c r="M1657" i="31"/>
  <c r="Q1656" i="31"/>
  <c r="P1656" i="31"/>
  <c r="O1656" i="31"/>
  <c r="N1656" i="31"/>
  <c r="M1656" i="31"/>
  <c r="Q1655" i="31"/>
  <c r="P1655" i="31"/>
  <c r="O1655" i="31"/>
  <c r="N1655" i="31"/>
  <c r="M1655" i="31"/>
  <c r="Q1654" i="31"/>
  <c r="P1654" i="31"/>
  <c r="O1654" i="31"/>
  <c r="N1654" i="31"/>
  <c r="M1654" i="31"/>
  <c r="Q1653" i="31"/>
  <c r="P1653" i="31"/>
  <c r="O1653" i="31"/>
  <c r="N1653" i="31"/>
  <c r="M1653" i="31"/>
  <c r="Q1652" i="31"/>
  <c r="P1652" i="31"/>
  <c r="O1652" i="31"/>
  <c r="N1652" i="31"/>
  <c r="M1652" i="31"/>
  <c r="Q1651" i="31"/>
  <c r="P1651" i="31"/>
  <c r="O1651" i="31"/>
  <c r="N1651" i="31"/>
  <c r="M1651" i="31"/>
  <c r="Q1650" i="31"/>
  <c r="P1650" i="31"/>
  <c r="O1650" i="31"/>
  <c r="N1650" i="31"/>
  <c r="M1650" i="31"/>
  <c r="Q1649" i="31"/>
  <c r="P1649" i="31"/>
  <c r="O1649" i="31"/>
  <c r="N1649" i="31"/>
  <c r="M1649" i="31"/>
  <c r="Q1648" i="31"/>
  <c r="P1648" i="31"/>
  <c r="O1648" i="31"/>
  <c r="N1648" i="31"/>
  <c r="M1648" i="31"/>
  <c r="Q1647" i="31"/>
  <c r="P1647" i="31"/>
  <c r="O1647" i="31"/>
  <c r="N1647" i="31"/>
  <c r="M1647" i="31"/>
  <c r="Q1646" i="31"/>
  <c r="P1646" i="31"/>
  <c r="O1646" i="31"/>
  <c r="N1646" i="31"/>
  <c r="M1646" i="31"/>
  <c r="Q1645" i="31"/>
  <c r="P1645" i="31"/>
  <c r="O1645" i="31"/>
  <c r="N1645" i="31"/>
  <c r="M1645" i="31"/>
  <c r="Q1644" i="31"/>
  <c r="P1644" i="31"/>
  <c r="O1644" i="31"/>
  <c r="N1644" i="31"/>
  <c r="M1644" i="31"/>
  <c r="Q1643" i="31"/>
  <c r="P1643" i="31"/>
  <c r="O1643" i="31"/>
  <c r="N1643" i="31"/>
  <c r="M1643" i="31"/>
  <c r="Q1642" i="31"/>
  <c r="P1642" i="31"/>
  <c r="O1642" i="31"/>
  <c r="N1642" i="31"/>
  <c r="M1642" i="31"/>
  <c r="Q1641" i="31"/>
  <c r="P1641" i="31"/>
  <c r="O1641" i="31"/>
  <c r="N1641" i="31"/>
  <c r="M1641" i="31"/>
  <c r="Q1640" i="31"/>
  <c r="P1640" i="31"/>
  <c r="O1640" i="31"/>
  <c r="N1640" i="31"/>
  <c r="M1640" i="31"/>
  <c r="Q1639" i="31"/>
  <c r="P1639" i="31"/>
  <c r="O1639" i="31"/>
  <c r="N1639" i="31"/>
  <c r="M1639" i="31"/>
  <c r="Q1638" i="31"/>
  <c r="P1638" i="31"/>
  <c r="O1638" i="31"/>
  <c r="N1638" i="31"/>
  <c r="M1638" i="31"/>
  <c r="Q1637" i="31"/>
  <c r="P1637" i="31"/>
  <c r="O1637" i="31"/>
  <c r="N1637" i="31"/>
  <c r="M1637" i="31"/>
  <c r="Q1636" i="31"/>
  <c r="P1636" i="31"/>
  <c r="O1636" i="31"/>
  <c r="N1636" i="31"/>
  <c r="M1636" i="31"/>
  <c r="Q1635" i="31"/>
  <c r="P1635" i="31"/>
  <c r="O1635" i="31"/>
  <c r="N1635" i="31"/>
  <c r="M1635" i="31"/>
  <c r="Q1634" i="31"/>
  <c r="P1634" i="31"/>
  <c r="O1634" i="31"/>
  <c r="N1634" i="31"/>
  <c r="M1634" i="31"/>
  <c r="Q1633" i="31"/>
  <c r="P1633" i="31"/>
  <c r="O1633" i="31"/>
  <c r="N1633" i="31"/>
  <c r="M1633" i="31"/>
  <c r="Q1632" i="31"/>
  <c r="P1632" i="31"/>
  <c r="O1632" i="31"/>
  <c r="N1632" i="31"/>
  <c r="M1632" i="31"/>
  <c r="Q1631" i="31"/>
  <c r="P1631" i="31"/>
  <c r="O1631" i="31"/>
  <c r="N1631" i="31"/>
  <c r="M1631" i="31"/>
  <c r="Q1630" i="31"/>
  <c r="P1630" i="31"/>
  <c r="O1630" i="31"/>
  <c r="N1630" i="31"/>
  <c r="M1630" i="31"/>
  <c r="Q1629" i="31"/>
  <c r="P1629" i="31"/>
  <c r="O1629" i="31"/>
  <c r="N1629" i="31"/>
  <c r="M1629" i="31"/>
  <c r="Q1628" i="31"/>
  <c r="P1628" i="31"/>
  <c r="O1628" i="31"/>
  <c r="N1628" i="31"/>
  <c r="M1628" i="31"/>
  <c r="Q1627" i="31"/>
  <c r="P1627" i="31"/>
  <c r="O1627" i="31"/>
  <c r="N1627" i="31"/>
  <c r="M1627" i="31"/>
  <c r="Q1626" i="31"/>
  <c r="P1626" i="31"/>
  <c r="O1626" i="31"/>
  <c r="N1626" i="31"/>
  <c r="M1626" i="31"/>
  <c r="Q1625" i="31"/>
  <c r="P1625" i="31"/>
  <c r="O1625" i="31"/>
  <c r="N1625" i="31"/>
  <c r="M1625" i="31"/>
  <c r="Q1624" i="31"/>
  <c r="P1624" i="31"/>
  <c r="O1624" i="31"/>
  <c r="N1624" i="31"/>
  <c r="M1624" i="31"/>
  <c r="Q1623" i="31"/>
  <c r="P1623" i="31"/>
  <c r="O1623" i="31"/>
  <c r="N1623" i="31"/>
  <c r="M1623" i="31"/>
  <c r="Q1622" i="31"/>
  <c r="P1622" i="31"/>
  <c r="O1622" i="31"/>
  <c r="N1622" i="31"/>
  <c r="M1622" i="31"/>
  <c r="Q1621" i="31"/>
  <c r="P1621" i="31"/>
  <c r="O1621" i="31"/>
  <c r="N1621" i="31"/>
  <c r="M1621" i="31"/>
  <c r="Q1620" i="31"/>
  <c r="P1620" i="31"/>
  <c r="O1620" i="31"/>
  <c r="N1620" i="31"/>
  <c r="M1620" i="31"/>
  <c r="Q1619" i="31"/>
  <c r="P1619" i="31"/>
  <c r="O1619" i="31"/>
  <c r="N1619" i="31"/>
  <c r="M1619" i="31"/>
  <c r="Q1618" i="31"/>
  <c r="P1618" i="31"/>
  <c r="O1618" i="31"/>
  <c r="N1618" i="31"/>
  <c r="M1618" i="31"/>
  <c r="Q1617" i="31"/>
  <c r="P1617" i="31"/>
  <c r="O1617" i="31"/>
  <c r="N1617" i="31"/>
  <c r="M1617" i="31"/>
  <c r="Q1616" i="31"/>
  <c r="P1616" i="31"/>
  <c r="O1616" i="31"/>
  <c r="N1616" i="31"/>
  <c r="M1616" i="31"/>
  <c r="Q1615" i="31"/>
  <c r="P1615" i="31"/>
  <c r="O1615" i="31"/>
  <c r="N1615" i="31"/>
  <c r="M1615" i="31"/>
  <c r="Q1614" i="31"/>
  <c r="P1614" i="31"/>
  <c r="O1614" i="31"/>
  <c r="N1614" i="31"/>
  <c r="M1614" i="31"/>
  <c r="Q1613" i="31"/>
  <c r="P1613" i="31"/>
  <c r="O1613" i="31"/>
  <c r="N1613" i="31"/>
  <c r="M1613" i="31"/>
  <c r="Q1612" i="31"/>
  <c r="P1612" i="31"/>
  <c r="O1612" i="31"/>
  <c r="N1612" i="31"/>
  <c r="M1612" i="31"/>
  <c r="Q1611" i="31"/>
  <c r="P1611" i="31"/>
  <c r="O1611" i="31"/>
  <c r="N1611" i="31"/>
  <c r="M1611" i="31"/>
  <c r="Q1610" i="31"/>
  <c r="P1610" i="31"/>
  <c r="O1610" i="31"/>
  <c r="N1610" i="31"/>
  <c r="M1610" i="31"/>
  <c r="Q1609" i="31"/>
  <c r="P1609" i="31"/>
  <c r="O1609" i="31"/>
  <c r="N1609" i="31"/>
  <c r="M1609" i="31"/>
  <c r="Q1608" i="31"/>
  <c r="P1608" i="31"/>
  <c r="O1608" i="31"/>
  <c r="N1608" i="31"/>
  <c r="M1608" i="31"/>
  <c r="Q1607" i="31"/>
  <c r="P1607" i="31"/>
  <c r="O1607" i="31"/>
  <c r="N1607" i="31"/>
  <c r="M1607" i="31"/>
  <c r="Q1606" i="31"/>
  <c r="P1606" i="31"/>
  <c r="O1606" i="31"/>
  <c r="N1606" i="31"/>
  <c r="M1606" i="31"/>
  <c r="Q1605" i="31"/>
  <c r="P1605" i="31"/>
  <c r="O1605" i="31"/>
  <c r="N1605" i="31"/>
  <c r="M1605" i="31"/>
  <c r="Q1604" i="31"/>
  <c r="P1604" i="31"/>
  <c r="O1604" i="31"/>
  <c r="N1604" i="31"/>
  <c r="M1604" i="31"/>
  <c r="Q1603" i="31"/>
  <c r="P1603" i="31"/>
  <c r="O1603" i="31"/>
  <c r="N1603" i="31"/>
  <c r="M1603" i="31"/>
  <c r="Q1602" i="31"/>
  <c r="P1602" i="31"/>
  <c r="O1602" i="31"/>
  <c r="N1602" i="31"/>
  <c r="M1602" i="31"/>
  <c r="Q1601" i="31"/>
  <c r="P1601" i="31"/>
  <c r="O1601" i="31"/>
  <c r="N1601" i="31"/>
  <c r="M1601" i="31"/>
  <c r="Q1600" i="31"/>
  <c r="P1600" i="31"/>
  <c r="O1600" i="31"/>
  <c r="N1600" i="31"/>
  <c r="M1600" i="31"/>
  <c r="Q1599" i="31"/>
  <c r="P1599" i="31"/>
  <c r="O1599" i="31"/>
  <c r="N1599" i="31"/>
  <c r="M1599" i="31"/>
  <c r="Q1598" i="31"/>
  <c r="P1598" i="31"/>
  <c r="O1598" i="31"/>
  <c r="N1598" i="31"/>
  <c r="M1598" i="31"/>
  <c r="Q1597" i="31"/>
  <c r="P1597" i="31"/>
  <c r="O1597" i="31"/>
  <c r="N1597" i="31"/>
  <c r="M1597" i="31"/>
  <c r="Q1596" i="31"/>
  <c r="P1596" i="31"/>
  <c r="O1596" i="31"/>
  <c r="N1596" i="31"/>
  <c r="M1596" i="31"/>
  <c r="Q1595" i="31"/>
  <c r="P1595" i="31"/>
  <c r="O1595" i="31"/>
  <c r="N1595" i="31"/>
  <c r="M1595" i="31"/>
  <c r="Q1594" i="31"/>
  <c r="P1594" i="31"/>
  <c r="O1594" i="31"/>
  <c r="N1594" i="31"/>
  <c r="M1594" i="31"/>
  <c r="Q1593" i="31"/>
  <c r="P1593" i="31"/>
  <c r="O1593" i="31"/>
  <c r="N1593" i="31"/>
  <c r="M1593" i="31"/>
  <c r="Q1592" i="31"/>
  <c r="P1592" i="31"/>
  <c r="O1592" i="31"/>
  <c r="N1592" i="31"/>
  <c r="M1592" i="31"/>
  <c r="Q1591" i="31"/>
  <c r="P1591" i="31"/>
  <c r="O1591" i="31"/>
  <c r="N1591" i="31"/>
  <c r="M1591" i="31"/>
  <c r="Q1590" i="31"/>
  <c r="P1590" i="31"/>
  <c r="O1590" i="31"/>
  <c r="N1590" i="31"/>
  <c r="M1590" i="31"/>
  <c r="Q1589" i="31"/>
  <c r="P1589" i="31"/>
  <c r="O1589" i="31"/>
  <c r="N1589" i="31"/>
  <c r="M1589" i="31"/>
  <c r="Q1588" i="31"/>
  <c r="P1588" i="31"/>
  <c r="O1588" i="31"/>
  <c r="N1588" i="31"/>
  <c r="M1588" i="31"/>
  <c r="Q1587" i="31"/>
  <c r="P1587" i="31"/>
  <c r="O1587" i="31"/>
  <c r="N1587" i="31"/>
  <c r="M1587" i="31"/>
  <c r="Q1586" i="31"/>
  <c r="P1586" i="31"/>
  <c r="O1586" i="31"/>
  <c r="N1586" i="31"/>
  <c r="M1586" i="31"/>
  <c r="Q1585" i="31"/>
  <c r="P1585" i="31"/>
  <c r="O1585" i="31"/>
  <c r="N1585" i="31"/>
  <c r="M1585" i="31"/>
  <c r="Q1584" i="31"/>
  <c r="P1584" i="31"/>
  <c r="O1584" i="31"/>
  <c r="N1584" i="31"/>
  <c r="M1584" i="31"/>
  <c r="Q1583" i="31"/>
  <c r="P1583" i="31"/>
  <c r="O1583" i="31"/>
  <c r="N1583" i="31"/>
  <c r="M1583" i="31"/>
  <c r="Q1582" i="31"/>
  <c r="P1582" i="31"/>
  <c r="O1582" i="31"/>
  <c r="N1582" i="31"/>
  <c r="M1582" i="31"/>
  <c r="Q1581" i="31"/>
  <c r="P1581" i="31"/>
  <c r="O1581" i="31"/>
  <c r="N1581" i="31"/>
  <c r="M1581" i="31"/>
  <c r="Q1580" i="31"/>
  <c r="P1580" i="31"/>
  <c r="O1580" i="31"/>
  <c r="N1580" i="31"/>
  <c r="M1580" i="31"/>
  <c r="Q1579" i="31"/>
  <c r="P1579" i="31"/>
  <c r="O1579" i="31"/>
  <c r="N1579" i="31"/>
  <c r="M1579" i="31"/>
  <c r="Q1578" i="31"/>
  <c r="P1578" i="31"/>
  <c r="O1578" i="31"/>
  <c r="N1578" i="31"/>
  <c r="M1578" i="31"/>
  <c r="Q1577" i="31"/>
  <c r="P1577" i="31"/>
  <c r="O1577" i="31"/>
  <c r="N1577" i="31"/>
  <c r="M1577" i="31"/>
  <c r="Q1576" i="31"/>
  <c r="P1576" i="31"/>
  <c r="O1576" i="31"/>
  <c r="N1576" i="31"/>
  <c r="M1576" i="31"/>
  <c r="Q1575" i="31"/>
  <c r="P1575" i="31"/>
  <c r="O1575" i="31"/>
  <c r="N1575" i="31"/>
  <c r="M1575" i="31"/>
  <c r="Q1574" i="31"/>
  <c r="P1574" i="31"/>
  <c r="O1574" i="31"/>
  <c r="N1574" i="31"/>
  <c r="M1574" i="31"/>
  <c r="Q1573" i="31"/>
  <c r="P1573" i="31"/>
  <c r="O1573" i="31"/>
  <c r="N1573" i="31"/>
  <c r="M1573" i="31"/>
  <c r="Q1572" i="31"/>
  <c r="P1572" i="31"/>
  <c r="O1572" i="31"/>
  <c r="N1572" i="31"/>
  <c r="M1572" i="31"/>
  <c r="Q1571" i="31"/>
  <c r="P1571" i="31"/>
  <c r="O1571" i="31"/>
  <c r="N1571" i="31"/>
  <c r="M1571" i="31"/>
  <c r="Q1570" i="31"/>
  <c r="P1570" i="31"/>
  <c r="O1570" i="31"/>
  <c r="N1570" i="31"/>
  <c r="M1570" i="31"/>
  <c r="Q1569" i="31"/>
  <c r="P1569" i="31"/>
  <c r="O1569" i="31"/>
  <c r="N1569" i="31"/>
  <c r="M1569" i="31"/>
  <c r="Q1568" i="31"/>
  <c r="P1568" i="31"/>
  <c r="O1568" i="31"/>
  <c r="N1568" i="31"/>
  <c r="M1568" i="31"/>
  <c r="Q1567" i="31"/>
  <c r="P1567" i="31"/>
  <c r="O1567" i="31"/>
  <c r="N1567" i="31"/>
  <c r="M1567" i="31"/>
  <c r="Q1566" i="31"/>
  <c r="P1566" i="31"/>
  <c r="O1566" i="31"/>
  <c r="N1566" i="31"/>
  <c r="M1566" i="31"/>
  <c r="Q1565" i="31"/>
  <c r="P1565" i="31"/>
  <c r="O1565" i="31"/>
  <c r="N1565" i="31"/>
  <c r="M1565" i="31"/>
  <c r="Q1564" i="31"/>
  <c r="P1564" i="31"/>
  <c r="O1564" i="31"/>
  <c r="N1564" i="31"/>
  <c r="M1564" i="31"/>
  <c r="Q1563" i="31"/>
  <c r="P1563" i="31"/>
  <c r="O1563" i="31"/>
  <c r="N1563" i="31"/>
  <c r="M1563" i="31"/>
  <c r="Q1562" i="31"/>
  <c r="P1562" i="31"/>
  <c r="O1562" i="31"/>
  <c r="N1562" i="31"/>
  <c r="M1562" i="31"/>
  <c r="Q1561" i="31"/>
  <c r="P1561" i="31"/>
  <c r="O1561" i="31"/>
  <c r="N1561" i="31"/>
  <c r="M1561" i="31"/>
  <c r="Q1560" i="31"/>
  <c r="P1560" i="31"/>
  <c r="O1560" i="31"/>
  <c r="N1560" i="31"/>
  <c r="M1560" i="31"/>
  <c r="Q1559" i="31"/>
  <c r="P1559" i="31"/>
  <c r="O1559" i="31"/>
  <c r="N1559" i="31"/>
  <c r="M1559" i="31"/>
  <c r="Q1558" i="31"/>
  <c r="P1558" i="31"/>
  <c r="O1558" i="31"/>
  <c r="N1558" i="31"/>
  <c r="M1558" i="31"/>
  <c r="Q1557" i="31"/>
  <c r="P1557" i="31"/>
  <c r="O1557" i="31"/>
  <c r="N1557" i="31"/>
  <c r="M1557" i="31"/>
  <c r="Q1556" i="31"/>
  <c r="P1556" i="31"/>
  <c r="O1556" i="31"/>
  <c r="N1556" i="31"/>
  <c r="M1556" i="31"/>
  <c r="Q1555" i="31"/>
  <c r="P1555" i="31"/>
  <c r="O1555" i="31"/>
  <c r="N1555" i="31"/>
  <c r="M1555" i="31"/>
  <c r="Q1554" i="31"/>
  <c r="P1554" i="31"/>
  <c r="O1554" i="31"/>
  <c r="N1554" i="31"/>
  <c r="M1554" i="31"/>
  <c r="Q1553" i="31"/>
  <c r="P1553" i="31"/>
  <c r="O1553" i="31"/>
  <c r="N1553" i="31"/>
  <c r="M1553" i="31"/>
  <c r="Q1552" i="31"/>
  <c r="P1552" i="31"/>
  <c r="O1552" i="31"/>
  <c r="N1552" i="31"/>
  <c r="M1552" i="31"/>
  <c r="Q1551" i="31"/>
  <c r="P1551" i="31"/>
  <c r="O1551" i="31"/>
  <c r="N1551" i="31"/>
  <c r="M1551" i="31"/>
  <c r="Q1550" i="31"/>
  <c r="P1550" i="31"/>
  <c r="O1550" i="31"/>
  <c r="N1550" i="31"/>
  <c r="M1550" i="31"/>
  <c r="Q1549" i="31"/>
  <c r="P1549" i="31"/>
  <c r="O1549" i="31"/>
  <c r="N1549" i="31"/>
  <c r="M1549" i="31"/>
  <c r="Q1548" i="31"/>
  <c r="P1548" i="31"/>
  <c r="O1548" i="31"/>
  <c r="N1548" i="31"/>
  <c r="M1548" i="31"/>
  <c r="Q1547" i="31"/>
  <c r="P1547" i="31"/>
  <c r="O1547" i="31"/>
  <c r="N1547" i="31"/>
  <c r="M1547" i="31"/>
  <c r="Q1546" i="31"/>
  <c r="P1546" i="31"/>
  <c r="O1546" i="31"/>
  <c r="N1546" i="31"/>
  <c r="M1546" i="31"/>
  <c r="Q1545" i="31"/>
  <c r="P1545" i="31"/>
  <c r="O1545" i="31"/>
  <c r="N1545" i="31"/>
  <c r="M1545" i="31"/>
  <c r="Q1544" i="31"/>
  <c r="P1544" i="31"/>
  <c r="O1544" i="31"/>
  <c r="N1544" i="31"/>
  <c r="M1544" i="31"/>
  <c r="Q1543" i="31"/>
  <c r="P1543" i="31"/>
  <c r="O1543" i="31"/>
  <c r="N1543" i="31"/>
  <c r="M1543" i="31"/>
  <c r="Q1542" i="31"/>
  <c r="P1542" i="31"/>
  <c r="O1542" i="31"/>
  <c r="N1542" i="31"/>
  <c r="M1542" i="31"/>
  <c r="Q1541" i="31"/>
  <c r="P1541" i="31"/>
  <c r="O1541" i="31"/>
  <c r="N1541" i="31"/>
  <c r="M1541" i="31"/>
  <c r="Q1540" i="31"/>
  <c r="P1540" i="31"/>
  <c r="O1540" i="31"/>
  <c r="N1540" i="31"/>
  <c r="M1540" i="31"/>
  <c r="Q1539" i="31"/>
  <c r="P1539" i="31"/>
  <c r="O1539" i="31"/>
  <c r="N1539" i="31"/>
  <c r="M1539" i="31"/>
  <c r="Q1538" i="31"/>
  <c r="P1538" i="31"/>
  <c r="O1538" i="31"/>
  <c r="N1538" i="31"/>
  <c r="M1538" i="31"/>
  <c r="Q1537" i="31"/>
  <c r="P1537" i="31"/>
  <c r="O1537" i="31"/>
  <c r="N1537" i="31"/>
  <c r="M1537" i="31"/>
  <c r="Q1536" i="31"/>
  <c r="P1536" i="31"/>
  <c r="O1536" i="31"/>
  <c r="N1536" i="31"/>
  <c r="M1536" i="31"/>
  <c r="Q1535" i="31"/>
  <c r="P1535" i="31"/>
  <c r="O1535" i="31"/>
  <c r="N1535" i="31"/>
  <c r="M1535" i="31"/>
  <c r="Q1534" i="31"/>
  <c r="P1534" i="31"/>
  <c r="O1534" i="31"/>
  <c r="N1534" i="31"/>
  <c r="M1534" i="31"/>
  <c r="Q1533" i="31"/>
  <c r="P1533" i="31"/>
  <c r="O1533" i="31"/>
  <c r="N1533" i="31"/>
  <c r="M1533" i="31"/>
  <c r="Q1532" i="31"/>
  <c r="P1532" i="31"/>
  <c r="O1532" i="31"/>
  <c r="N1532" i="31"/>
  <c r="M1532" i="31"/>
  <c r="Q1531" i="31"/>
  <c r="P1531" i="31"/>
  <c r="O1531" i="31"/>
  <c r="N1531" i="31"/>
  <c r="M1531" i="31"/>
  <c r="Q1530" i="31"/>
  <c r="P1530" i="31"/>
  <c r="O1530" i="31"/>
  <c r="N1530" i="31"/>
  <c r="M1530" i="31"/>
  <c r="Q1529" i="31"/>
  <c r="P1529" i="31"/>
  <c r="O1529" i="31"/>
  <c r="N1529" i="31"/>
  <c r="M1529" i="31"/>
  <c r="Q1528" i="31"/>
  <c r="P1528" i="31"/>
  <c r="O1528" i="31"/>
  <c r="N1528" i="31"/>
  <c r="M1528" i="31"/>
  <c r="Q1527" i="31"/>
  <c r="P1527" i="31"/>
  <c r="O1527" i="31"/>
  <c r="N1527" i="31"/>
  <c r="M1527" i="31"/>
  <c r="Q1526" i="31"/>
  <c r="P1526" i="31"/>
  <c r="O1526" i="31"/>
  <c r="N1526" i="31"/>
  <c r="M1526" i="31"/>
  <c r="Q1525" i="31"/>
  <c r="P1525" i="31"/>
  <c r="O1525" i="31"/>
  <c r="N1525" i="31"/>
  <c r="M1525" i="31"/>
  <c r="Q1524" i="31"/>
  <c r="P1524" i="31"/>
  <c r="O1524" i="31"/>
  <c r="N1524" i="31"/>
  <c r="M1524" i="31"/>
  <c r="Q1523" i="31"/>
  <c r="P1523" i="31"/>
  <c r="O1523" i="31"/>
  <c r="N1523" i="31"/>
  <c r="M1523" i="31"/>
  <c r="Q1522" i="31"/>
  <c r="P1522" i="31"/>
  <c r="O1522" i="31"/>
  <c r="N1522" i="31"/>
  <c r="M1522" i="31"/>
  <c r="Q1521" i="31"/>
  <c r="P1521" i="31"/>
  <c r="O1521" i="31"/>
  <c r="N1521" i="31"/>
  <c r="M1521" i="31"/>
  <c r="Q1520" i="31"/>
  <c r="P1520" i="31"/>
  <c r="O1520" i="31"/>
  <c r="N1520" i="31"/>
  <c r="M1520" i="31"/>
  <c r="Q1519" i="31"/>
  <c r="P1519" i="31"/>
  <c r="O1519" i="31"/>
  <c r="N1519" i="31"/>
  <c r="M1519" i="31"/>
  <c r="Q1518" i="31"/>
  <c r="P1518" i="31"/>
  <c r="O1518" i="31"/>
  <c r="N1518" i="31"/>
  <c r="M1518" i="31"/>
  <c r="Q1517" i="31"/>
  <c r="P1517" i="31"/>
  <c r="O1517" i="31"/>
  <c r="N1517" i="31"/>
  <c r="M1517" i="31"/>
  <c r="Q1516" i="31"/>
  <c r="P1516" i="31"/>
  <c r="O1516" i="31"/>
  <c r="N1516" i="31"/>
  <c r="M1516" i="31"/>
  <c r="Q1515" i="31"/>
  <c r="P1515" i="31"/>
  <c r="O1515" i="31"/>
  <c r="N1515" i="31"/>
  <c r="M1515" i="31"/>
  <c r="Q1514" i="31"/>
  <c r="P1514" i="31"/>
  <c r="O1514" i="31"/>
  <c r="N1514" i="31"/>
  <c r="M1514" i="31"/>
  <c r="Q1513" i="31"/>
  <c r="P1513" i="31"/>
  <c r="O1513" i="31"/>
  <c r="N1513" i="31"/>
  <c r="M1513" i="31"/>
  <c r="Q1512" i="31"/>
  <c r="P1512" i="31"/>
  <c r="O1512" i="31"/>
  <c r="N1512" i="31"/>
  <c r="M1512" i="31"/>
  <c r="Q1511" i="31"/>
  <c r="P1511" i="31"/>
  <c r="O1511" i="31"/>
  <c r="N1511" i="31"/>
  <c r="M1511" i="31"/>
  <c r="Q1510" i="31"/>
  <c r="P1510" i="31"/>
  <c r="O1510" i="31"/>
  <c r="N1510" i="31"/>
  <c r="M1510" i="31"/>
  <c r="Q1509" i="31"/>
  <c r="P1509" i="31"/>
  <c r="O1509" i="31"/>
  <c r="N1509" i="31"/>
  <c r="M1509" i="31"/>
  <c r="Q1508" i="31"/>
  <c r="P1508" i="31"/>
  <c r="O1508" i="31"/>
  <c r="N1508" i="31"/>
  <c r="M1508" i="31"/>
  <c r="Q1507" i="31"/>
  <c r="P1507" i="31"/>
  <c r="O1507" i="31"/>
  <c r="N1507" i="31"/>
  <c r="M1507" i="31"/>
  <c r="Q1506" i="31"/>
  <c r="P1506" i="31"/>
  <c r="O1506" i="31"/>
  <c r="N1506" i="31"/>
  <c r="M1506" i="31"/>
  <c r="Q1505" i="31"/>
  <c r="P1505" i="31"/>
  <c r="O1505" i="31"/>
  <c r="N1505" i="31"/>
  <c r="M1505" i="31"/>
  <c r="Q1504" i="31"/>
  <c r="P1504" i="31"/>
  <c r="O1504" i="31"/>
  <c r="N1504" i="31"/>
  <c r="M1504" i="31"/>
  <c r="Q1503" i="31"/>
  <c r="P1503" i="31"/>
  <c r="O1503" i="31"/>
  <c r="N1503" i="31"/>
  <c r="M1503" i="31"/>
  <c r="Q1502" i="31"/>
  <c r="P1502" i="31"/>
  <c r="O1502" i="31"/>
  <c r="N1502" i="31"/>
  <c r="M1502" i="31"/>
  <c r="Q1501" i="31"/>
  <c r="P1501" i="31"/>
  <c r="O1501" i="31"/>
  <c r="N1501" i="31"/>
  <c r="M1501" i="31"/>
  <c r="Q1500" i="31"/>
  <c r="P1500" i="31"/>
  <c r="O1500" i="31"/>
  <c r="N1500" i="31"/>
  <c r="M1500" i="31"/>
  <c r="Q1499" i="31"/>
  <c r="P1499" i="31"/>
  <c r="O1499" i="31"/>
  <c r="N1499" i="31"/>
  <c r="M1499" i="31"/>
  <c r="Q1498" i="31"/>
  <c r="P1498" i="31"/>
  <c r="O1498" i="31"/>
  <c r="N1498" i="31"/>
  <c r="M1498" i="31"/>
  <c r="Q1497" i="31"/>
  <c r="P1497" i="31"/>
  <c r="O1497" i="31"/>
  <c r="N1497" i="31"/>
  <c r="M1497" i="31"/>
  <c r="Q1496" i="31"/>
  <c r="P1496" i="31"/>
  <c r="O1496" i="31"/>
  <c r="N1496" i="31"/>
  <c r="M1496" i="31"/>
  <c r="Q1495" i="31"/>
  <c r="P1495" i="31"/>
  <c r="O1495" i="31"/>
  <c r="N1495" i="31"/>
  <c r="M1495" i="31"/>
  <c r="Q1494" i="31"/>
  <c r="P1494" i="31"/>
  <c r="O1494" i="31"/>
  <c r="N1494" i="31"/>
  <c r="M1494" i="31"/>
  <c r="Q1493" i="31"/>
  <c r="P1493" i="31"/>
  <c r="O1493" i="31"/>
  <c r="N1493" i="31"/>
  <c r="M1493" i="31"/>
  <c r="Q1492" i="31"/>
  <c r="P1492" i="31"/>
  <c r="O1492" i="31"/>
  <c r="N1492" i="31"/>
  <c r="M1492" i="31"/>
  <c r="Q1491" i="31"/>
  <c r="P1491" i="31"/>
  <c r="O1491" i="31"/>
  <c r="N1491" i="31"/>
  <c r="M1491" i="31"/>
  <c r="Q1490" i="31"/>
  <c r="P1490" i="31"/>
  <c r="O1490" i="31"/>
  <c r="N1490" i="31"/>
  <c r="M1490" i="31"/>
  <c r="Q1489" i="31"/>
  <c r="P1489" i="31"/>
  <c r="O1489" i="31"/>
  <c r="N1489" i="31"/>
  <c r="M1489" i="31"/>
  <c r="Q1488" i="31"/>
  <c r="P1488" i="31"/>
  <c r="O1488" i="31"/>
  <c r="N1488" i="31"/>
  <c r="M1488" i="31"/>
  <c r="Q1487" i="31"/>
  <c r="P1487" i="31"/>
  <c r="O1487" i="31"/>
  <c r="N1487" i="31"/>
  <c r="M1487" i="31"/>
  <c r="Q1486" i="31"/>
  <c r="P1486" i="31"/>
  <c r="O1486" i="31"/>
  <c r="N1486" i="31"/>
  <c r="M1486" i="31"/>
  <c r="Q1485" i="31"/>
  <c r="P1485" i="31"/>
  <c r="O1485" i="31"/>
  <c r="N1485" i="31"/>
  <c r="M1485" i="31"/>
  <c r="Q1484" i="31"/>
  <c r="P1484" i="31"/>
  <c r="O1484" i="31"/>
  <c r="N1484" i="31"/>
  <c r="M1484" i="31"/>
  <c r="Q1483" i="31"/>
  <c r="P1483" i="31"/>
  <c r="O1483" i="31"/>
  <c r="N1483" i="31"/>
  <c r="M1483" i="31"/>
  <c r="Q1482" i="31"/>
  <c r="P1482" i="31"/>
  <c r="O1482" i="31"/>
  <c r="N1482" i="31"/>
  <c r="M1482" i="31"/>
  <c r="Q1481" i="31"/>
  <c r="P1481" i="31"/>
  <c r="O1481" i="31"/>
  <c r="N1481" i="31"/>
  <c r="M1481" i="31"/>
  <c r="Q1480" i="31"/>
  <c r="P1480" i="31"/>
  <c r="O1480" i="31"/>
  <c r="N1480" i="31"/>
  <c r="M1480" i="31"/>
  <c r="Q1479" i="31"/>
  <c r="P1479" i="31"/>
  <c r="O1479" i="31"/>
  <c r="N1479" i="31"/>
  <c r="M1479" i="31"/>
  <c r="Q1478" i="31"/>
  <c r="P1478" i="31"/>
  <c r="O1478" i="31"/>
  <c r="N1478" i="31"/>
  <c r="M1478" i="31"/>
  <c r="Q1477" i="31"/>
  <c r="P1477" i="31"/>
  <c r="O1477" i="31"/>
  <c r="N1477" i="31"/>
  <c r="M1477" i="31"/>
  <c r="Q1476" i="31"/>
  <c r="P1476" i="31"/>
  <c r="O1476" i="31"/>
  <c r="N1476" i="31"/>
  <c r="M1476" i="31"/>
  <c r="Q1475" i="31"/>
  <c r="P1475" i="31"/>
  <c r="O1475" i="31"/>
  <c r="N1475" i="31"/>
  <c r="M1475" i="31"/>
  <c r="Q1474" i="31"/>
  <c r="P1474" i="31"/>
  <c r="O1474" i="31"/>
  <c r="N1474" i="31"/>
  <c r="M1474" i="31"/>
  <c r="Q1473" i="31"/>
  <c r="P1473" i="31"/>
  <c r="O1473" i="31"/>
  <c r="N1473" i="31"/>
  <c r="M1473" i="31"/>
  <c r="Q1472" i="31"/>
  <c r="P1472" i="31"/>
  <c r="O1472" i="31"/>
  <c r="N1472" i="31"/>
  <c r="M1472" i="31"/>
  <c r="Q1471" i="31"/>
  <c r="P1471" i="31"/>
  <c r="O1471" i="31"/>
  <c r="N1471" i="31"/>
  <c r="M1471" i="31"/>
  <c r="Q1470" i="31"/>
  <c r="P1470" i="31"/>
  <c r="O1470" i="31"/>
  <c r="N1470" i="31"/>
  <c r="M1470" i="31"/>
  <c r="Q1469" i="31"/>
  <c r="P1469" i="31"/>
  <c r="O1469" i="31"/>
  <c r="N1469" i="31"/>
  <c r="M1469" i="31"/>
  <c r="Q1468" i="31"/>
  <c r="P1468" i="31"/>
  <c r="O1468" i="31"/>
  <c r="N1468" i="31"/>
  <c r="M1468" i="31"/>
  <c r="Q1467" i="31"/>
  <c r="P1467" i="31"/>
  <c r="O1467" i="31"/>
  <c r="N1467" i="31"/>
  <c r="M1467" i="31"/>
  <c r="Q1466" i="31"/>
  <c r="P1466" i="31"/>
  <c r="O1466" i="31"/>
  <c r="N1466" i="31"/>
  <c r="M1466" i="31"/>
  <c r="Q1465" i="31"/>
  <c r="P1465" i="31"/>
  <c r="O1465" i="31"/>
  <c r="N1465" i="31"/>
  <c r="M1465" i="31"/>
  <c r="Q1464" i="31"/>
  <c r="P1464" i="31"/>
  <c r="O1464" i="31"/>
  <c r="N1464" i="31"/>
  <c r="M1464" i="31"/>
  <c r="Q1463" i="31"/>
  <c r="P1463" i="31"/>
  <c r="O1463" i="31"/>
  <c r="N1463" i="31"/>
  <c r="M1463" i="31"/>
  <c r="Q1462" i="31"/>
  <c r="P1462" i="31"/>
  <c r="O1462" i="31"/>
  <c r="N1462" i="31"/>
  <c r="M1462" i="31"/>
  <c r="Q1461" i="31"/>
  <c r="P1461" i="31"/>
  <c r="O1461" i="31"/>
  <c r="N1461" i="31"/>
  <c r="M1461" i="31"/>
  <c r="Q1460" i="31"/>
  <c r="P1460" i="31"/>
  <c r="O1460" i="31"/>
  <c r="N1460" i="31"/>
  <c r="M1460" i="31"/>
  <c r="Q1459" i="31"/>
  <c r="P1459" i="31"/>
  <c r="O1459" i="31"/>
  <c r="N1459" i="31"/>
  <c r="M1459" i="31"/>
  <c r="Q1458" i="31"/>
  <c r="P1458" i="31"/>
  <c r="O1458" i="31"/>
  <c r="N1458" i="31"/>
  <c r="M1458" i="31"/>
  <c r="Q1457" i="31"/>
  <c r="P1457" i="31"/>
  <c r="O1457" i="31"/>
  <c r="N1457" i="31"/>
  <c r="M1457" i="31"/>
  <c r="Q1456" i="31"/>
  <c r="P1456" i="31"/>
  <c r="O1456" i="31"/>
  <c r="N1456" i="31"/>
  <c r="M1456" i="31"/>
  <c r="Q1455" i="31"/>
  <c r="P1455" i="31"/>
  <c r="O1455" i="31"/>
  <c r="N1455" i="31"/>
  <c r="M1455" i="31"/>
  <c r="Q1454" i="31"/>
  <c r="P1454" i="31"/>
  <c r="O1454" i="31"/>
  <c r="N1454" i="31"/>
  <c r="M1454" i="31"/>
  <c r="Q1453" i="31"/>
  <c r="P1453" i="31"/>
  <c r="O1453" i="31"/>
  <c r="N1453" i="31"/>
  <c r="M1453" i="31"/>
  <c r="Q1452" i="31"/>
  <c r="P1452" i="31"/>
  <c r="O1452" i="31"/>
  <c r="N1452" i="31"/>
  <c r="M1452" i="31"/>
  <c r="Q1451" i="31"/>
  <c r="P1451" i="31"/>
  <c r="O1451" i="31"/>
  <c r="N1451" i="31"/>
  <c r="M1451" i="31"/>
  <c r="Q1450" i="31"/>
  <c r="P1450" i="31"/>
  <c r="O1450" i="31"/>
  <c r="N1450" i="31"/>
  <c r="M1450" i="31"/>
  <c r="Q1449" i="31"/>
  <c r="P1449" i="31"/>
  <c r="O1449" i="31"/>
  <c r="N1449" i="31"/>
  <c r="M1449" i="31"/>
  <c r="Q1448" i="31"/>
  <c r="P1448" i="31"/>
  <c r="O1448" i="31"/>
  <c r="N1448" i="31"/>
  <c r="M1448" i="31"/>
  <c r="Q1447" i="31"/>
  <c r="P1447" i="31"/>
  <c r="O1447" i="31"/>
  <c r="N1447" i="31"/>
  <c r="M1447" i="31"/>
  <c r="Q1446" i="31"/>
  <c r="P1446" i="31"/>
  <c r="O1446" i="31"/>
  <c r="N1446" i="31"/>
  <c r="M1446" i="31"/>
  <c r="Q1445" i="31"/>
  <c r="P1445" i="31"/>
  <c r="O1445" i="31"/>
  <c r="N1445" i="31"/>
  <c r="M1445" i="31"/>
  <c r="Q1444" i="31"/>
  <c r="P1444" i="31"/>
  <c r="O1444" i="31"/>
  <c r="N1444" i="31"/>
  <c r="M1444" i="31"/>
  <c r="Q1443" i="31"/>
  <c r="P1443" i="31"/>
  <c r="O1443" i="31"/>
  <c r="N1443" i="31"/>
  <c r="M1443" i="31"/>
  <c r="Q1442" i="31"/>
  <c r="P1442" i="31"/>
  <c r="O1442" i="31"/>
  <c r="N1442" i="31"/>
  <c r="M1442" i="31"/>
  <c r="Q1441" i="31"/>
  <c r="P1441" i="31"/>
  <c r="O1441" i="31"/>
  <c r="N1441" i="31"/>
  <c r="M1441" i="31"/>
  <c r="Q1440" i="31"/>
  <c r="P1440" i="31"/>
  <c r="O1440" i="31"/>
  <c r="N1440" i="31"/>
  <c r="M1440" i="31"/>
  <c r="Q1439" i="31"/>
  <c r="P1439" i="31"/>
  <c r="O1439" i="31"/>
  <c r="N1439" i="31"/>
  <c r="M1439" i="31"/>
  <c r="Q1438" i="31"/>
  <c r="P1438" i="31"/>
  <c r="O1438" i="31"/>
  <c r="N1438" i="31"/>
  <c r="M1438" i="31"/>
  <c r="Q1437" i="31"/>
  <c r="P1437" i="31"/>
  <c r="O1437" i="31"/>
  <c r="N1437" i="31"/>
  <c r="M1437" i="31"/>
  <c r="Q1436" i="31"/>
  <c r="P1436" i="31"/>
  <c r="O1436" i="31"/>
  <c r="N1436" i="31"/>
  <c r="M1436" i="31"/>
  <c r="Q1435" i="31"/>
  <c r="P1435" i="31"/>
  <c r="O1435" i="31"/>
  <c r="N1435" i="31"/>
  <c r="M1435" i="31"/>
  <c r="Q1434" i="31"/>
  <c r="P1434" i="31"/>
  <c r="O1434" i="31"/>
  <c r="N1434" i="31"/>
  <c r="M1434" i="31"/>
  <c r="Q1433" i="31"/>
  <c r="P1433" i="31"/>
  <c r="O1433" i="31"/>
  <c r="N1433" i="31"/>
  <c r="M1433" i="31"/>
  <c r="Q1432" i="31"/>
  <c r="P1432" i="31"/>
  <c r="O1432" i="31"/>
  <c r="N1432" i="31"/>
  <c r="M1432" i="31"/>
  <c r="Q1431" i="31"/>
  <c r="P1431" i="31"/>
  <c r="O1431" i="31"/>
  <c r="N1431" i="31"/>
  <c r="M1431" i="31"/>
  <c r="Q1430" i="31"/>
  <c r="P1430" i="31"/>
  <c r="O1430" i="31"/>
  <c r="N1430" i="31"/>
  <c r="M1430" i="31"/>
  <c r="Q1429" i="31"/>
  <c r="P1429" i="31"/>
  <c r="O1429" i="31"/>
  <c r="N1429" i="31"/>
  <c r="M1429" i="31"/>
  <c r="Q1428" i="31"/>
  <c r="P1428" i="31"/>
  <c r="O1428" i="31"/>
  <c r="N1428" i="31"/>
  <c r="M1428" i="31"/>
  <c r="Q1427" i="31"/>
  <c r="P1427" i="31"/>
  <c r="O1427" i="31"/>
  <c r="N1427" i="31"/>
  <c r="M1427" i="31"/>
  <c r="Q1426" i="31"/>
  <c r="P1426" i="31"/>
  <c r="O1426" i="31"/>
  <c r="N1426" i="31"/>
  <c r="M1426" i="31"/>
  <c r="Q1425" i="31"/>
  <c r="P1425" i="31"/>
  <c r="O1425" i="31"/>
  <c r="N1425" i="31"/>
  <c r="M1425" i="31"/>
  <c r="Q1424" i="31"/>
  <c r="P1424" i="31"/>
  <c r="O1424" i="31"/>
  <c r="N1424" i="31"/>
  <c r="M1424" i="31"/>
  <c r="Q1423" i="31"/>
  <c r="P1423" i="31"/>
  <c r="O1423" i="31"/>
  <c r="N1423" i="31"/>
  <c r="M1423" i="31"/>
  <c r="Q1422" i="31"/>
  <c r="P1422" i="31"/>
  <c r="O1422" i="31"/>
  <c r="N1422" i="31"/>
  <c r="M1422" i="31"/>
  <c r="Q1421" i="31"/>
  <c r="P1421" i="31"/>
  <c r="O1421" i="31"/>
  <c r="N1421" i="31"/>
  <c r="M1421" i="31"/>
  <c r="Q1420" i="31"/>
  <c r="P1420" i="31"/>
  <c r="O1420" i="31"/>
  <c r="N1420" i="31"/>
  <c r="M1420" i="31"/>
  <c r="Q1419" i="31"/>
  <c r="P1419" i="31"/>
  <c r="O1419" i="31"/>
  <c r="N1419" i="31"/>
  <c r="M1419" i="31"/>
  <c r="Q1418" i="31"/>
  <c r="P1418" i="31"/>
  <c r="O1418" i="31"/>
  <c r="N1418" i="31"/>
  <c r="M1418" i="31"/>
  <c r="Q1417" i="31"/>
  <c r="P1417" i="31"/>
  <c r="O1417" i="31"/>
  <c r="N1417" i="31"/>
  <c r="M1417" i="31"/>
  <c r="Q1416" i="31"/>
  <c r="P1416" i="31"/>
  <c r="O1416" i="31"/>
  <c r="N1416" i="31"/>
  <c r="M1416" i="31"/>
  <c r="Q1415" i="31"/>
  <c r="P1415" i="31"/>
  <c r="O1415" i="31"/>
  <c r="N1415" i="31"/>
  <c r="M1415" i="31"/>
  <c r="Q1414" i="31"/>
  <c r="P1414" i="31"/>
  <c r="O1414" i="31"/>
  <c r="N1414" i="31"/>
  <c r="M1414" i="31"/>
  <c r="Q1413" i="31"/>
  <c r="P1413" i="31"/>
  <c r="O1413" i="31"/>
  <c r="N1413" i="31"/>
  <c r="M1413" i="31"/>
  <c r="Q1412" i="31"/>
  <c r="P1412" i="31"/>
  <c r="O1412" i="31"/>
  <c r="N1412" i="31"/>
  <c r="M1412" i="31"/>
  <c r="Q1411" i="31"/>
  <c r="P1411" i="31"/>
  <c r="O1411" i="31"/>
  <c r="N1411" i="31"/>
  <c r="M1411" i="31"/>
  <c r="Q1410" i="31"/>
  <c r="P1410" i="31"/>
  <c r="O1410" i="31"/>
  <c r="N1410" i="31"/>
  <c r="M1410" i="31"/>
  <c r="Q1409" i="31"/>
  <c r="P1409" i="31"/>
  <c r="O1409" i="31"/>
  <c r="N1409" i="31"/>
  <c r="M1409" i="31"/>
  <c r="Q1408" i="31"/>
  <c r="P1408" i="31"/>
  <c r="O1408" i="31"/>
  <c r="N1408" i="31"/>
  <c r="M1408" i="31"/>
  <c r="Q1407" i="31"/>
  <c r="P1407" i="31"/>
  <c r="O1407" i="31"/>
  <c r="N1407" i="31"/>
  <c r="M1407" i="31"/>
  <c r="Q1406" i="31"/>
  <c r="P1406" i="31"/>
  <c r="O1406" i="31"/>
  <c r="N1406" i="31"/>
  <c r="M1406" i="31"/>
  <c r="Q1405" i="31"/>
  <c r="P1405" i="31"/>
  <c r="O1405" i="31"/>
  <c r="N1405" i="31"/>
  <c r="M1405" i="31"/>
  <c r="Q1404" i="31"/>
  <c r="P1404" i="31"/>
  <c r="O1404" i="31"/>
  <c r="N1404" i="31"/>
  <c r="M1404" i="31"/>
  <c r="Q1403" i="31"/>
  <c r="P1403" i="31"/>
  <c r="O1403" i="31"/>
  <c r="N1403" i="31"/>
  <c r="M1403" i="31"/>
  <c r="Q1402" i="31"/>
  <c r="P1402" i="31"/>
  <c r="O1402" i="31"/>
  <c r="N1402" i="31"/>
  <c r="M1402" i="31"/>
  <c r="Q1401" i="31"/>
  <c r="P1401" i="31"/>
  <c r="O1401" i="31"/>
  <c r="N1401" i="31"/>
  <c r="M1401" i="31"/>
  <c r="Q1400" i="31"/>
  <c r="P1400" i="31"/>
  <c r="O1400" i="31"/>
  <c r="N1400" i="31"/>
  <c r="M1400" i="31"/>
  <c r="Q1399" i="31"/>
  <c r="P1399" i="31"/>
  <c r="O1399" i="31"/>
  <c r="N1399" i="31"/>
  <c r="M1399" i="31"/>
  <c r="Q1398" i="31"/>
  <c r="P1398" i="31"/>
  <c r="O1398" i="31"/>
  <c r="N1398" i="31"/>
  <c r="M1398" i="31"/>
  <c r="Q1397" i="31"/>
  <c r="P1397" i="31"/>
  <c r="O1397" i="31"/>
  <c r="N1397" i="31"/>
  <c r="M1397" i="31"/>
  <c r="Q1396" i="31"/>
  <c r="P1396" i="31"/>
  <c r="O1396" i="31"/>
  <c r="N1396" i="31"/>
  <c r="M1396" i="31"/>
  <c r="Q1395" i="31"/>
  <c r="P1395" i="31"/>
  <c r="O1395" i="31"/>
  <c r="N1395" i="31"/>
  <c r="M1395" i="31"/>
  <c r="Q1394" i="31"/>
  <c r="P1394" i="31"/>
  <c r="O1394" i="31"/>
  <c r="N1394" i="31"/>
  <c r="M1394" i="31"/>
  <c r="Q1393" i="31"/>
  <c r="P1393" i="31"/>
  <c r="O1393" i="31"/>
  <c r="N1393" i="31"/>
  <c r="M1393" i="31"/>
  <c r="Q1392" i="31"/>
  <c r="P1392" i="31"/>
  <c r="O1392" i="31"/>
  <c r="N1392" i="31"/>
  <c r="M1392" i="31"/>
  <c r="Q1391" i="31"/>
  <c r="P1391" i="31"/>
  <c r="O1391" i="31"/>
  <c r="N1391" i="31"/>
  <c r="M1391" i="31"/>
  <c r="Q1390" i="31"/>
  <c r="P1390" i="31"/>
  <c r="O1390" i="31"/>
  <c r="N1390" i="31"/>
  <c r="M1390" i="31"/>
  <c r="Q1389" i="31"/>
  <c r="P1389" i="31"/>
  <c r="O1389" i="31"/>
  <c r="N1389" i="31"/>
  <c r="M1389" i="31"/>
  <c r="Q1388" i="31"/>
  <c r="P1388" i="31"/>
  <c r="O1388" i="31"/>
  <c r="N1388" i="31"/>
  <c r="M1388" i="31"/>
  <c r="Q1387" i="31"/>
  <c r="P1387" i="31"/>
  <c r="O1387" i="31"/>
  <c r="N1387" i="31"/>
  <c r="M1387" i="31"/>
  <c r="Q1386" i="31"/>
  <c r="P1386" i="31"/>
  <c r="O1386" i="31"/>
  <c r="N1386" i="31"/>
  <c r="M1386" i="31"/>
  <c r="Q1385" i="31"/>
  <c r="P1385" i="31"/>
  <c r="O1385" i="31"/>
  <c r="N1385" i="31"/>
  <c r="M1385" i="31"/>
  <c r="Q1384" i="31"/>
  <c r="P1384" i="31"/>
  <c r="O1384" i="31"/>
  <c r="N1384" i="31"/>
  <c r="M1384" i="31"/>
  <c r="Q1383" i="31"/>
  <c r="P1383" i="31"/>
  <c r="O1383" i="31"/>
  <c r="N1383" i="31"/>
  <c r="M1383" i="31"/>
  <c r="Q1382" i="31"/>
  <c r="P1382" i="31"/>
  <c r="O1382" i="31"/>
  <c r="N1382" i="31"/>
  <c r="M1382" i="31"/>
  <c r="Q1381" i="31"/>
  <c r="P1381" i="31"/>
  <c r="O1381" i="31"/>
  <c r="N1381" i="31"/>
  <c r="M1381" i="31"/>
  <c r="Q1380" i="31"/>
  <c r="P1380" i="31"/>
  <c r="O1380" i="31"/>
  <c r="N1380" i="31"/>
  <c r="M1380" i="31"/>
  <c r="Q1379" i="31"/>
  <c r="P1379" i="31"/>
  <c r="O1379" i="31"/>
  <c r="N1379" i="31"/>
  <c r="M1379" i="31"/>
  <c r="Q1378" i="31"/>
  <c r="P1378" i="31"/>
  <c r="O1378" i="31"/>
  <c r="N1378" i="31"/>
  <c r="M1378" i="31"/>
  <c r="Q1377" i="31"/>
  <c r="P1377" i="31"/>
  <c r="O1377" i="31"/>
  <c r="N1377" i="31"/>
  <c r="M1377" i="31"/>
  <c r="Q1376" i="31"/>
  <c r="P1376" i="31"/>
  <c r="O1376" i="31"/>
  <c r="N1376" i="31"/>
  <c r="M1376" i="31"/>
  <c r="Q1375" i="31"/>
  <c r="P1375" i="31"/>
  <c r="O1375" i="31"/>
  <c r="N1375" i="31"/>
  <c r="M1375" i="31"/>
  <c r="Q1374" i="31"/>
  <c r="P1374" i="31"/>
  <c r="O1374" i="31"/>
  <c r="N1374" i="31"/>
  <c r="M1374" i="31"/>
  <c r="Q1373" i="31"/>
  <c r="P1373" i="31"/>
  <c r="O1373" i="31"/>
  <c r="N1373" i="31"/>
  <c r="M1373" i="31"/>
  <c r="Q1372" i="31"/>
  <c r="P1372" i="31"/>
  <c r="O1372" i="31"/>
  <c r="N1372" i="31"/>
  <c r="M1372" i="31"/>
  <c r="Q1371" i="31"/>
  <c r="P1371" i="31"/>
  <c r="O1371" i="31"/>
  <c r="N1371" i="31"/>
  <c r="M1371" i="31"/>
  <c r="Q1370" i="31"/>
  <c r="P1370" i="31"/>
  <c r="O1370" i="31"/>
  <c r="N1370" i="31"/>
  <c r="M1370" i="31"/>
  <c r="Q1369" i="31"/>
  <c r="P1369" i="31"/>
  <c r="O1369" i="31"/>
  <c r="N1369" i="31"/>
  <c r="M1369" i="31"/>
  <c r="Q1368" i="31"/>
  <c r="P1368" i="31"/>
  <c r="O1368" i="31"/>
  <c r="N1368" i="31"/>
  <c r="M1368" i="31"/>
  <c r="Q1367" i="31"/>
  <c r="P1367" i="31"/>
  <c r="O1367" i="31"/>
  <c r="N1367" i="31"/>
  <c r="M1367" i="31"/>
  <c r="Q1366" i="31"/>
  <c r="P1366" i="31"/>
  <c r="O1366" i="31"/>
  <c r="N1366" i="31"/>
  <c r="M1366" i="31"/>
  <c r="Q1365" i="31"/>
  <c r="P1365" i="31"/>
  <c r="O1365" i="31"/>
  <c r="N1365" i="31"/>
  <c r="M1365" i="31"/>
  <c r="Q1364" i="31"/>
  <c r="P1364" i="31"/>
  <c r="O1364" i="31"/>
  <c r="N1364" i="31"/>
  <c r="M1364" i="31"/>
  <c r="Q1363" i="31"/>
  <c r="P1363" i="31"/>
  <c r="O1363" i="31"/>
  <c r="N1363" i="31"/>
  <c r="M1363" i="31"/>
  <c r="Q1362" i="31"/>
  <c r="P1362" i="31"/>
  <c r="O1362" i="31"/>
  <c r="N1362" i="31"/>
  <c r="M1362" i="31"/>
  <c r="Q1361" i="31"/>
  <c r="P1361" i="31"/>
  <c r="O1361" i="31"/>
  <c r="N1361" i="31"/>
  <c r="M1361" i="31"/>
  <c r="Q1360" i="31"/>
  <c r="P1360" i="31"/>
  <c r="O1360" i="31"/>
  <c r="N1360" i="31"/>
  <c r="M1360" i="31"/>
  <c r="Q1359" i="31"/>
  <c r="P1359" i="31"/>
  <c r="O1359" i="31"/>
  <c r="N1359" i="31"/>
  <c r="M1359" i="31"/>
  <c r="Q1358" i="31"/>
  <c r="P1358" i="31"/>
  <c r="O1358" i="31"/>
  <c r="N1358" i="31"/>
  <c r="M1358" i="31"/>
  <c r="Q1357" i="31"/>
  <c r="P1357" i="31"/>
  <c r="O1357" i="31"/>
  <c r="N1357" i="31"/>
  <c r="M1357" i="31"/>
  <c r="Q1356" i="31"/>
  <c r="P1356" i="31"/>
  <c r="O1356" i="31"/>
  <c r="N1356" i="31"/>
  <c r="M1356" i="31"/>
  <c r="Q1355" i="31"/>
  <c r="P1355" i="31"/>
  <c r="O1355" i="31"/>
  <c r="N1355" i="31"/>
  <c r="M1355" i="31"/>
  <c r="Q1354" i="31"/>
  <c r="P1354" i="31"/>
  <c r="O1354" i="31"/>
  <c r="N1354" i="31"/>
  <c r="M1354" i="31"/>
  <c r="Q1353" i="31"/>
  <c r="P1353" i="31"/>
  <c r="O1353" i="31"/>
  <c r="N1353" i="31"/>
  <c r="M1353" i="31"/>
  <c r="Q1352" i="31"/>
  <c r="P1352" i="31"/>
  <c r="O1352" i="31"/>
  <c r="N1352" i="31"/>
  <c r="M1352" i="31"/>
  <c r="Q1351" i="31"/>
  <c r="P1351" i="31"/>
  <c r="O1351" i="31"/>
  <c r="N1351" i="31"/>
  <c r="M1351" i="31"/>
  <c r="Q1350" i="31"/>
  <c r="P1350" i="31"/>
  <c r="O1350" i="31"/>
  <c r="N1350" i="31"/>
  <c r="M1350" i="31"/>
  <c r="Q1349" i="31"/>
  <c r="P1349" i="31"/>
  <c r="O1349" i="31"/>
  <c r="N1349" i="31"/>
  <c r="M1349" i="31"/>
  <c r="Q1348" i="31"/>
  <c r="P1348" i="31"/>
  <c r="O1348" i="31"/>
  <c r="N1348" i="31"/>
  <c r="M1348" i="31"/>
  <c r="Q1347" i="31"/>
  <c r="P1347" i="31"/>
  <c r="O1347" i="31"/>
  <c r="N1347" i="31"/>
  <c r="M1347" i="31"/>
  <c r="Q1346" i="31"/>
  <c r="P1346" i="31"/>
  <c r="O1346" i="31"/>
  <c r="N1346" i="31"/>
  <c r="M1346" i="31"/>
  <c r="Q1345" i="31"/>
  <c r="P1345" i="31"/>
  <c r="O1345" i="31"/>
  <c r="N1345" i="31"/>
  <c r="M1345" i="31"/>
  <c r="Q1344" i="31"/>
  <c r="P1344" i="31"/>
  <c r="O1344" i="31"/>
  <c r="N1344" i="31"/>
  <c r="M1344" i="31"/>
  <c r="Q1343" i="31"/>
  <c r="P1343" i="31"/>
  <c r="O1343" i="31"/>
  <c r="N1343" i="31"/>
  <c r="M1343" i="31"/>
  <c r="Q1342" i="31"/>
  <c r="P1342" i="31"/>
  <c r="O1342" i="31"/>
  <c r="N1342" i="31"/>
  <c r="M1342" i="31"/>
  <c r="Q1341" i="31"/>
  <c r="P1341" i="31"/>
  <c r="O1341" i="31"/>
  <c r="N1341" i="31"/>
  <c r="M1341" i="31"/>
  <c r="Q1340" i="31"/>
  <c r="P1340" i="31"/>
  <c r="O1340" i="31"/>
  <c r="N1340" i="31"/>
  <c r="M1340" i="31"/>
  <c r="Q1339" i="31"/>
  <c r="P1339" i="31"/>
  <c r="O1339" i="31"/>
  <c r="N1339" i="31"/>
  <c r="M1339" i="31"/>
  <c r="Q1338" i="31"/>
  <c r="P1338" i="31"/>
  <c r="O1338" i="31"/>
  <c r="N1338" i="31"/>
  <c r="M1338" i="31"/>
  <c r="Q1337" i="31"/>
  <c r="P1337" i="31"/>
  <c r="O1337" i="31"/>
  <c r="N1337" i="31"/>
  <c r="M1337" i="31"/>
  <c r="Q1336" i="31"/>
  <c r="P1336" i="31"/>
  <c r="O1336" i="31"/>
  <c r="N1336" i="31"/>
  <c r="M1336" i="31"/>
  <c r="Q1335" i="31"/>
  <c r="P1335" i="31"/>
  <c r="O1335" i="31"/>
  <c r="N1335" i="31"/>
  <c r="M1335" i="31"/>
  <c r="Q1334" i="31"/>
  <c r="P1334" i="31"/>
  <c r="O1334" i="31"/>
  <c r="N1334" i="31"/>
  <c r="M1334" i="31"/>
  <c r="Q1333" i="31"/>
  <c r="P1333" i="31"/>
  <c r="O1333" i="31"/>
  <c r="N1333" i="31"/>
  <c r="M1333" i="31"/>
  <c r="Q1332" i="31"/>
  <c r="P1332" i="31"/>
  <c r="O1332" i="31"/>
  <c r="N1332" i="31"/>
  <c r="M1332" i="31"/>
  <c r="Q1331" i="31"/>
  <c r="P1331" i="31"/>
  <c r="O1331" i="31"/>
  <c r="N1331" i="31"/>
  <c r="M1331" i="31"/>
  <c r="Q1330" i="31"/>
  <c r="P1330" i="31"/>
  <c r="O1330" i="31"/>
  <c r="N1330" i="31"/>
  <c r="M1330" i="31"/>
  <c r="Q1329" i="31"/>
  <c r="P1329" i="31"/>
  <c r="O1329" i="31"/>
  <c r="N1329" i="31"/>
  <c r="M1329" i="31"/>
  <c r="Q1328" i="31"/>
  <c r="P1328" i="31"/>
  <c r="O1328" i="31"/>
  <c r="N1328" i="31"/>
  <c r="M1328" i="31"/>
  <c r="Q1327" i="31"/>
  <c r="P1327" i="31"/>
  <c r="O1327" i="31"/>
  <c r="N1327" i="31"/>
  <c r="M1327" i="31"/>
  <c r="Q1326" i="31"/>
  <c r="P1326" i="31"/>
  <c r="O1326" i="31"/>
  <c r="N1326" i="31"/>
  <c r="M1326" i="31"/>
  <c r="Q1325" i="31"/>
  <c r="P1325" i="31"/>
  <c r="O1325" i="31"/>
  <c r="N1325" i="31"/>
  <c r="M1325" i="31"/>
  <c r="Q1324" i="31"/>
  <c r="P1324" i="31"/>
  <c r="O1324" i="31"/>
  <c r="N1324" i="31"/>
  <c r="M1324" i="31"/>
  <c r="Q1323" i="31"/>
  <c r="P1323" i="31"/>
  <c r="O1323" i="31"/>
  <c r="N1323" i="31"/>
  <c r="M1323" i="31"/>
  <c r="Q1322" i="31"/>
  <c r="P1322" i="31"/>
  <c r="O1322" i="31"/>
  <c r="N1322" i="31"/>
  <c r="M1322" i="31"/>
  <c r="Q1321" i="31"/>
  <c r="P1321" i="31"/>
  <c r="O1321" i="31"/>
  <c r="N1321" i="31"/>
  <c r="M1321" i="31"/>
  <c r="Q1320" i="31"/>
  <c r="P1320" i="31"/>
  <c r="O1320" i="31"/>
  <c r="N1320" i="31"/>
  <c r="M1320" i="31"/>
  <c r="Q1319" i="31"/>
  <c r="P1319" i="31"/>
  <c r="O1319" i="31"/>
  <c r="N1319" i="31"/>
  <c r="M1319" i="31"/>
  <c r="Q1318" i="31"/>
  <c r="P1318" i="31"/>
  <c r="O1318" i="31"/>
  <c r="N1318" i="31"/>
  <c r="M1318" i="31"/>
  <c r="Q1317" i="31"/>
  <c r="P1317" i="31"/>
  <c r="O1317" i="31"/>
  <c r="N1317" i="31"/>
  <c r="M1317" i="31"/>
  <c r="Q1316" i="31"/>
  <c r="P1316" i="31"/>
  <c r="O1316" i="31"/>
  <c r="N1316" i="31"/>
  <c r="M1316" i="31"/>
  <c r="Q1315" i="31"/>
  <c r="P1315" i="31"/>
  <c r="O1315" i="31"/>
  <c r="N1315" i="31"/>
  <c r="M1315" i="31"/>
  <c r="Q1314" i="31"/>
  <c r="P1314" i="31"/>
  <c r="O1314" i="31"/>
  <c r="N1314" i="31"/>
  <c r="M1314" i="31"/>
  <c r="Q1313" i="31"/>
  <c r="P1313" i="31"/>
  <c r="O1313" i="31"/>
  <c r="N1313" i="31"/>
  <c r="M1313" i="31"/>
  <c r="Q1312" i="31"/>
  <c r="P1312" i="31"/>
  <c r="O1312" i="31"/>
  <c r="N1312" i="31"/>
  <c r="M1312" i="31"/>
  <c r="Q1311" i="31"/>
  <c r="P1311" i="31"/>
  <c r="O1311" i="31"/>
  <c r="N1311" i="31"/>
  <c r="M1311" i="31"/>
  <c r="Q1310" i="31"/>
  <c r="P1310" i="31"/>
  <c r="O1310" i="31"/>
  <c r="N1310" i="31"/>
  <c r="M1310" i="31"/>
  <c r="Q1309" i="31"/>
  <c r="P1309" i="31"/>
  <c r="O1309" i="31"/>
  <c r="N1309" i="31"/>
  <c r="M1309" i="31"/>
  <c r="Q1308" i="31"/>
  <c r="P1308" i="31"/>
  <c r="O1308" i="31"/>
  <c r="N1308" i="31"/>
  <c r="M1308" i="31"/>
  <c r="Q1307" i="31"/>
  <c r="P1307" i="31"/>
  <c r="O1307" i="31"/>
  <c r="N1307" i="31"/>
  <c r="M1307" i="31"/>
  <c r="Q1306" i="31"/>
  <c r="P1306" i="31"/>
  <c r="O1306" i="31"/>
  <c r="N1306" i="31"/>
  <c r="M1306" i="31"/>
  <c r="Q1305" i="31"/>
  <c r="P1305" i="31"/>
  <c r="O1305" i="31"/>
  <c r="N1305" i="31"/>
  <c r="M1305" i="31"/>
  <c r="Q1304" i="31"/>
  <c r="P1304" i="31"/>
  <c r="O1304" i="31"/>
  <c r="N1304" i="31"/>
  <c r="M1304" i="31"/>
  <c r="Q1303" i="31"/>
  <c r="P1303" i="31"/>
  <c r="O1303" i="31"/>
  <c r="N1303" i="31"/>
  <c r="M1303" i="31"/>
  <c r="Q1302" i="31"/>
  <c r="P1302" i="31"/>
  <c r="O1302" i="31"/>
  <c r="N1302" i="31"/>
  <c r="M1302" i="31"/>
  <c r="Q1301" i="31"/>
  <c r="P1301" i="31"/>
  <c r="O1301" i="31"/>
  <c r="N1301" i="31"/>
  <c r="M1301" i="31"/>
  <c r="Q1300" i="31"/>
  <c r="P1300" i="31"/>
  <c r="O1300" i="31"/>
  <c r="N1300" i="31"/>
  <c r="M1300" i="31"/>
  <c r="Q1299" i="31"/>
  <c r="P1299" i="31"/>
  <c r="O1299" i="31"/>
  <c r="N1299" i="31"/>
  <c r="M1299" i="31"/>
  <c r="Q1298" i="31"/>
  <c r="P1298" i="31"/>
  <c r="O1298" i="31"/>
  <c r="N1298" i="31"/>
  <c r="M1298" i="31"/>
  <c r="Q1297" i="31"/>
  <c r="P1297" i="31"/>
  <c r="O1297" i="31"/>
  <c r="N1297" i="31"/>
  <c r="M1297" i="31"/>
  <c r="Q1296" i="31"/>
  <c r="P1296" i="31"/>
  <c r="O1296" i="31"/>
  <c r="N1296" i="31"/>
  <c r="M1296" i="31"/>
  <c r="Q1295" i="31"/>
  <c r="P1295" i="31"/>
  <c r="O1295" i="31"/>
  <c r="N1295" i="31"/>
  <c r="M1295" i="31"/>
  <c r="Q1294" i="31"/>
  <c r="P1294" i="31"/>
  <c r="O1294" i="31"/>
  <c r="N1294" i="31"/>
  <c r="M1294" i="31"/>
  <c r="Q1293" i="31"/>
  <c r="P1293" i="31"/>
  <c r="O1293" i="31"/>
  <c r="N1293" i="31"/>
  <c r="M1293" i="31"/>
  <c r="Q1292" i="31"/>
  <c r="P1292" i="31"/>
  <c r="O1292" i="31"/>
  <c r="N1292" i="31"/>
  <c r="M1292" i="31"/>
  <c r="Q1291" i="31"/>
  <c r="P1291" i="31"/>
  <c r="O1291" i="31"/>
  <c r="N1291" i="31"/>
  <c r="M1291" i="31"/>
  <c r="Q1290" i="31"/>
  <c r="P1290" i="31"/>
  <c r="O1290" i="31"/>
  <c r="N1290" i="31"/>
  <c r="M1290" i="31"/>
  <c r="Q1289" i="31"/>
  <c r="P1289" i="31"/>
  <c r="O1289" i="31"/>
  <c r="N1289" i="31"/>
  <c r="M1289" i="31"/>
  <c r="Q1288" i="31"/>
  <c r="P1288" i="31"/>
  <c r="O1288" i="31"/>
  <c r="N1288" i="31"/>
  <c r="M1288" i="31"/>
  <c r="Q1287" i="31"/>
  <c r="P1287" i="31"/>
  <c r="O1287" i="31"/>
  <c r="N1287" i="31"/>
  <c r="M1287" i="31"/>
  <c r="Q1286" i="31"/>
  <c r="P1286" i="31"/>
  <c r="O1286" i="31"/>
  <c r="N1286" i="31"/>
  <c r="M1286" i="31"/>
  <c r="Q1285" i="31"/>
  <c r="P1285" i="31"/>
  <c r="O1285" i="31"/>
  <c r="N1285" i="31"/>
  <c r="M1285" i="31"/>
  <c r="Q1284" i="31"/>
  <c r="P1284" i="31"/>
  <c r="O1284" i="31"/>
  <c r="N1284" i="31"/>
  <c r="M1284" i="31"/>
  <c r="Q1283" i="31"/>
  <c r="P1283" i="31"/>
  <c r="O1283" i="31"/>
  <c r="N1283" i="31"/>
  <c r="M1283" i="31"/>
  <c r="Q1282" i="31"/>
  <c r="P1282" i="31"/>
  <c r="O1282" i="31"/>
  <c r="N1282" i="31"/>
  <c r="M1282" i="31"/>
  <c r="Q1281" i="31"/>
  <c r="P1281" i="31"/>
  <c r="O1281" i="31"/>
  <c r="N1281" i="31"/>
  <c r="M1281" i="31"/>
  <c r="Q1280" i="31"/>
  <c r="P1280" i="31"/>
  <c r="O1280" i="31"/>
  <c r="N1280" i="31"/>
  <c r="M1280" i="31"/>
  <c r="Q1279" i="31"/>
  <c r="P1279" i="31"/>
  <c r="O1279" i="31"/>
  <c r="N1279" i="31"/>
  <c r="M1279" i="31"/>
  <c r="Q1278" i="31"/>
  <c r="P1278" i="31"/>
  <c r="O1278" i="31"/>
  <c r="N1278" i="31"/>
  <c r="M1278" i="31"/>
  <c r="Q1277" i="31"/>
  <c r="P1277" i="31"/>
  <c r="O1277" i="31"/>
  <c r="N1277" i="31"/>
  <c r="M1277" i="31"/>
  <c r="Q1276" i="31"/>
  <c r="P1276" i="31"/>
  <c r="O1276" i="31"/>
  <c r="N1276" i="31"/>
  <c r="M1276" i="31"/>
  <c r="Q1275" i="31"/>
  <c r="P1275" i="31"/>
  <c r="O1275" i="31"/>
  <c r="N1275" i="31"/>
  <c r="M1275" i="31"/>
  <c r="Q1274" i="31"/>
  <c r="P1274" i="31"/>
  <c r="O1274" i="31"/>
  <c r="N1274" i="31"/>
  <c r="M1274" i="31"/>
  <c r="Q1273" i="31"/>
  <c r="P1273" i="31"/>
  <c r="O1273" i="31"/>
  <c r="N1273" i="31"/>
  <c r="M1273" i="31"/>
  <c r="Q1272" i="31"/>
  <c r="P1272" i="31"/>
  <c r="O1272" i="31"/>
  <c r="N1272" i="31"/>
  <c r="M1272" i="31"/>
  <c r="Q1271" i="31"/>
  <c r="P1271" i="31"/>
  <c r="O1271" i="31"/>
  <c r="N1271" i="31"/>
  <c r="M1271" i="31"/>
  <c r="Q1270" i="31"/>
  <c r="P1270" i="31"/>
  <c r="O1270" i="31"/>
  <c r="N1270" i="31"/>
  <c r="M1270" i="31"/>
  <c r="Q1269" i="31"/>
  <c r="P1269" i="31"/>
  <c r="O1269" i="31"/>
  <c r="N1269" i="31"/>
  <c r="M1269" i="31"/>
  <c r="Q1268" i="31"/>
  <c r="P1268" i="31"/>
  <c r="O1268" i="31"/>
  <c r="N1268" i="31"/>
  <c r="M1268" i="31"/>
  <c r="Q1267" i="31"/>
  <c r="P1267" i="31"/>
  <c r="O1267" i="31"/>
  <c r="N1267" i="31"/>
  <c r="M1267" i="31"/>
  <c r="Q1266" i="31"/>
  <c r="P1266" i="31"/>
  <c r="O1266" i="31"/>
  <c r="N1266" i="31"/>
  <c r="M1266" i="31"/>
  <c r="Q1265" i="31"/>
  <c r="P1265" i="31"/>
  <c r="O1265" i="31"/>
  <c r="N1265" i="31"/>
  <c r="M1265" i="31"/>
  <c r="Q1264" i="31"/>
  <c r="P1264" i="31"/>
  <c r="O1264" i="31"/>
  <c r="N1264" i="31"/>
  <c r="M1264" i="31"/>
  <c r="Q1263" i="31"/>
  <c r="P1263" i="31"/>
  <c r="O1263" i="31"/>
  <c r="N1263" i="31"/>
  <c r="M1263" i="31"/>
  <c r="Q1262" i="31"/>
  <c r="P1262" i="31"/>
  <c r="O1262" i="31"/>
  <c r="N1262" i="31"/>
  <c r="M1262" i="31"/>
  <c r="Q1261" i="31"/>
  <c r="P1261" i="31"/>
  <c r="O1261" i="31"/>
  <c r="N1261" i="31"/>
  <c r="M1261" i="31"/>
  <c r="Q1260" i="31"/>
  <c r="P1260" i="31"/>
  <c r="O1260" i="31"/>
  <c r="N1260" i="31"/>
  <c r="M1260" i="31"/>
  <c r="Q1259" i="31"/>
  <c r="P1259" i="31"/>
  <c r="O1259" i="31"/>
  <c r="N1259" i="31"/>
  <c r="M1259" i="31"/>
  <c r="Q1258" i="31"/>
  <c r="P1258" i="31"/>
  <c r="O1258" i="31"/>
  <c r="N1258" i="31"/>
  <c r="M1258" i="31"/>
  <c r="Q1257" i="31"/>
  <c r="P1257" i="31"/>
  <c r="O1257" i="31"/>
  <c r="N1257" i="31"/>
  <c r="M1257" i="31"/>
  <c r="Q1256" i="31"/>
  <c r="P1256" i="31"/>
  <c r="O1256" i="31"/>
  <c r="N1256" i="31"/>
  <c r="M1256" i="31"/>
  <c r="Q1255" i="31"/>
  <c r="P1255" i="31"/>
  <c r="O1255" i="31"/>
  <c r="N1255" i="31"/>
  <c r="M1255" i="31"/>
  <c r="Q1254" i="31"/>
  <c r="P1254" i="31"/>
  <c r="O1254" i="31"/>
  <c r="N1254" i="31"/>
  <c r="M1254" i="31"/>
  <c r="Q1253" i="31"/>
  <c r="P1253" i="31"/>
  <c r="O1253" i="31"/>
  <c r="N1253" i="31"/>
  <c r="M1253" i="31"/>
  <c r="Q1252" i="31"/>
  <c r="P1252" i="31"/>
  <c r="O1252" i="31"/>
  <c r="N1252" i="31"/>
  <c r="M1252" i="31"/>
  <c r="Q1251" i="31"/>
  <c r="P1251" i="31"/>
  <c r="O1251" i="31"/>
  <c r="N1251" i="31"/>
  <c r="M1251" i="31"/>
  <c r="Q1250" i="31"/>
  <c r="P1250" i="31"/>
  <c r="O1250" i="31"/>
  <c r="N1250" i="31"/>
  <c r="M1250" i="31"/>
  <c r="Q1249" i="31"/>
  <c r="P1249" i="31"/>
  <c r="O1249" i="31"/>
  <c r="N1249" i="31"/>
  <c r="M1249" i="31"/>
  <c r="Q1248" i="31"/>
  <c r="P1248" i="31"/>
  <c r="O1248" i="31"/>
  <c r="N1248" i="31"/>
  <c r="M1248" i="31"/>
  <c r="Q1247" i="31"/>
  <c r="P1247" i="31"/>
  <c r="O1247" i="31"/>
  <c r="N1247" i="31"/>
  <c r="M1247" i="31"/>
  <c r="Q1246" i="31"/>
  <c r="P1246" i="31"/>
  <c r="O1246" i="31"/>
  <c r="N1246" i="31"/>
  <c r="M1246" i="31"/>
  <c r="Q1245" i="31"/>
  <c r="P1245" i="31"/>
  <c r="O1245" i="31"/>
  <c r="N1245" i="31"/>
  <c r="M1245" i="31"/>
  <c r="Q1244" i="31"/>
  <c r="P1244" i="31"/>
  <c r="O1244" i="31"/>
  <c r="N1244" i="31"/>
  <c r="M1244" i="31"/>
  <c r="Q1243" i="31"/>
  <c r="P1243" i="31"/>
  <c r="O1243" i="31"/>
  <c r="N1243" i="31"/>
  <c r="M1243" i="31"/>
  <c r="Q1242" i="31"/>
  <c r="P1242" i="31"/>
  <c r="O1242" i="31"/>
  <c r="N1242" i="31"/>
  <c r="M1242" i="31"/>
  <c r="Q1241" i="31"/>
  <c r="P1241" i="31"/>
  <c r="O1241" i="31"/>
  <c r="N1241" i="31"/>
  <c r="M1241" i="31"/>
  <c r="Q1240" i="31"/>
  <c r="P1240" i="31"/>
  <c r="O1240" i="31"/>
  <c r="N1240" i="31"/>
  <c r="M1240" i="31"/>
  <c r="Q1239" i="31"/>
  <c r="P1239" i="31"/>
  <c r="O1239" i="31"/>
  <c r="N1239" i="31"/>
  <c r="M1239" i="31"/>
  <c r="Q1238" i="31"/>
  <c r="P1238" i="31"/>
  <c r="O1238" i="31"/>
  <c r="N1238" i="31"/>
  <c r="M1238" i="31"/>
  <c r="Q1237" i="31"/>
  <c r="P1237" i="31"/>
  <c r="O1237" i="31"/>
  <c r="N1237" i="31"/>
  <c r="M1237" i="31"/>
  <c r="Q1236" i="31"/>
  <c r="P1236" i="31"/>
  <c r="O1236" i="31"/>
  <c r="N1236" i="31"/>
  <c r="M1236" i="31"/>
  <c r="Q1235" i="31"/>
  <c r="P1235" i="31"/>
  <c r="O1235" i="31"/>
  <c r="N1235" i="31"/>
  <c r="M1235" i="31"/>
  <c r="Q1234" i="31"/>
  <c r="P1234" i="31"/>
  <c r="O1234" i="31"/>
  <c r="N1234" i="31"/>
  <c r="M1234" i="31"/>
  <c r="Q1233" i="31"/>
  <c r="P1233" i="31"/>
  <c r="O1233" i="31"/>
  <c r="N1233" i="31"/>
  <c r="M1233" i="31"/>
  <c r="Q1232" i="31"/>
  <c r="P1232" i="31"/>
  <c r="O1232" i="31"/>
  <c r="N1232" i="31"/>
  <c r="M1232" i="31"/>
  <c r="Q1231" i="31"/>
  <c r="P1231" i="31"/>
  <c r="O1231" i="31"/>
  <c r="N1231" i="31"/>
  <c r="M1231" i="31"/>
  <c r="Q1230" i="31"/>
  <c r="P1230" i="31"/>
  <c r="O1230" i="31"/>
  <c r="N1230" i="31"/>
  <c r="M1230" i="31"/>
  <c r="Q1229" i="31"/>
  <c r="P1229" i="31"/>
  <c r="O1229" i="31"/>
  <c r="N1229" i="31"/>
  <c r="M1229" i="31"/>
  <c r="Q1228" i="31"/>
  <c r="P1228" i="31"/>
  <c r="O1228" i="31"/>
  <c r="N1228" i="31"/>
  <c r="M1228" i="31"/>
  <c r="Q1227" i="31"/>
  <c r="P1227" i="31"/>
  <c r="O1227" i="31"/>
  <c r="N1227" i="31"/>
  <c r="M1227" i="31"/>
  <c r="Q1226" i="31"/>
  <c r="P1226" i="31"/>
  <c r="O1226" i="31"/>
  <c r="N1226" i="31"/>
  <c r="M1226" i="31"/>
  <c r="Q1225" i="31"/>
  <c r="P1225" i="31"/>
  <c r="O1225" i="31"/>
  <c r="N1225" i="31"/>
  <c r="M1225" i="31"/>
  <c r="Q1224" i="31"/>
  <c r="P1224" i="31"/>
  <c r="O1224" i="31"/>
  <c r="N1224" i="31"/>
  <c r="M1224" i="31"/>
  <c r="Q1223" i="31"/>
  <c r="P1223" i="31"/>
  <c r="O1223" i="31"/>
  <c r="N1223" i="31"/>
  <c r="M1223" i="31"/>
  <c r="Q1222" i="31"/>
  <c r="P1222" i="31"/>
  <c r="O1222" i="31"/>
  <c r="N1222" i="31"/>
  <c r="M1222" i="31"/>
  <c r="Q1221" i="31"/>
  <c r="P1221" i="31"/>
  <c r="O1221" i="31"/>
  <c r="N1221" i="31"/>
  <c r="M1221" i="31"/>
  <c r="Q1220" i="31"/>
  <c r="P1220" i="31"/>
  <c r="O1220" i="31"/>
  <c r="N1220" i="31"/>
  <c r="M1220" i="31"/>
  <c r="Q1219" i="31"/>
  <c r="P1219" i="31"/>
  <c r="O1219" i="31"/>
  <c r="N1219" i="31"/>
  <c r="M1219" i="31"/>
  <c r="Q1218" i="31"/>
  <c r="P1218" i="31"/>
  <c r="O1218" i="31"/>
  <c r="N1218" i="31"/>
  <c r="M1218" i="31"/>
  <c r="Q1217" i="31"/>
  <c r="P1217" i="31"/>
  <c r="O1217" i="31"/>
  <c r="N1217" i="31"/>
  <c r="M1217" i="31"/>
  <c r="Q1216" i="31"/>
  <c r="P1216" i="31"/>
  <c r="O1216" i="31"/>
  <c r="N1216" i="31"/>
  <c r="M1216" i="31"/>
  <c r="Q1215" i="31"/>
  <c r="P1215" i="31"/>
  <c r="O1215" i="31"/>
  <c r="N1215" i="31"/>
  <c r="M1215" i="31"/>
  <c r="Q1214" i="31"/>
  <c r="P1214" i="31"/>
  <c r="O1214" i="31"/>
  <c r="N1214" i="31"/>
  <c r="M1214" i="31"/>
  <c r="Q1213" i="31"/>
  <c r="P1213" i="31"/>
  <c r="O1213" i="31"/>
  <c r="N1213" i="31"/>
  <c r="M1213" i="31"/>
  <c r="Q1212" i="31"/>
  <c r="P1212" i="31"/>
  <c r="O1212" i="31"/>
  <c r="N1212" i="31"/>
  <c r="M1212" i="31"/>
  <c r="Q1211" i="31"/>
  <c r="P1211" i="31"/>
  <c r="O1211" i="31"/>
  <c r="N1211" i="31"/>
  <c r="M1211" i="31"/>
  <c r="Q1210" i="31"/>
  <c r="P1210" i="31"/>
  <c r="O1210" i="31"/>
  <c r="N1210" i="31"/>
  <c r="M1210" i="31"/>
  <c r="Q1209" i="31"/>
  <c r="P1209" i="31"/>
  <c r="O1209" i="31"/>
  <c r="N1209" i="31"/>
  <c r="M1209" i="31"/>
  <c r="Q1208" i="31"/>
  <c r="P1208" i="31"/>
  <c r="O1208" i="31"/>
  <c r="N1208" i="31"/>
  <c r="M1208" i="31"/>
  <c r="Q1207" i="31"/>
  <c r="P1207" i="31"/>
  <c r="O1207" i="31"/>
  <c r="N1207" i="31"/>
  <c r="M1207" i="31"/>
  <c r="Q1206" i="31"/>
  <c r="P1206" i="31"/>
  <c r="O1206" i="31"/>
  <c r="N1206" i="31"/>
  <c r="M1206" i="31"/>
  <c r="Q1205" i="31"/>
  <c r="P1205" i="31"/>
  <c r="O1205" i="31"/>
  <c r="N1205" i="31"/>
  <c r="M1205" i="31"/>
  <c r="Q1204" i="31"/>
  <c r="P1204" i="31"/>
  <c r="O1204" i="31"/>
  <c r="N1204" i="31"/>
  <c r="M1204" i="31"/>
  <c r="Q1203" i="31"/>
  <c r="P1203" i="31"/>
  <c r="O1203" i="31"/>
  <c r="N1203" i="31"/>
  <c r="M1203" i="31"/>
  <c r="Q1202" i="31"/>
  <c r="P1202" i="31"/>
  <c r="O1202" i="31"/>
  <c r="N1202" i="31"/>
  <c r="M1202" i="31"/>
  <c r="Q1201" i="31"/>
  <c r="P1201" i="31"/>
  <c r="O1201" i="31"/>
  <c r="N1201" i="31"/>
  <c r="M1201" i="31"/>
  <c r="Q1200" i="31"/>
  <c r="P1200" i="31"/>
  <c r="O1200" i="31"/>
  <c r="N1200" i="31"/>
  <c r="M1200" i="31"/>
  <c r="Q1199" i="31"/>
  <c r="P1199" i="31"/>
  <c r="O1199" i="31"/>
  <c r="N1199" i="31"/>
  <c r="M1199" i="31"/>
  <c r="Q1198" i="31"/>
  <c r="P1198" i="31"/>
  <c r="O1198" i="31"/>
  <c r="N1198" i="31"/>
  <c r="M1198" i="31"/>
  <c r="Q1197" i="31"/>
  <c r="P1197" i="31"/>
  <c r="O1197" i="31"/>
  <c r="N1197" i="31"/>
  <c r="M1197" i="31"/>
  <c r="Q1196" i="31"/>
  <c r="P1196" i="31"/>
  <c r="O1196" i="31"/>
  <c r="N1196" i="31"/>
  <c r="M1196" i="31"/>
  <c r="Q1195" i="31"/>
  <c r="P1195" i="31"/>
  <c r="O1195" i="31"/>
  <c r="N1195" i="31"/>
  <c r="M1195" i="31"/>
  <c r="Q1194" i="31"/>
  <c r="P1194" i="31"/>
  <c r="O1194" i="31"/>
  <c r="N1194" i="31"/>
  <c r="M1194" i="31"/>
  <c r="Q1193" i="31"/>
  <c r="P1193" i="31"/>
  <c r="O1193" i="31"/>
  <c r="N1193" i="31"/>
  <c r="M1193" i="31"/>
  <c r="Q1192" i="31"/>
  <c r="P1192" i="31"/>
  <c r="O1192" i="31"/>
  <c r="N1192" i="31"/>
  <c r="M1192" i="31"/>
  <c r="Q1191" i="31"/>
  <c r="P1191" i="31"/>
  <c r="O1191" i="31"/>
  <c r="N1191" i="31"/>
  <c r="M1191" i="31"/>
  <c r="Q1190" i="31"/>
  <c r="P1190" i="31"/>
  <c r="O1190" i="31"/>
  <c r="N1190" i="31"/>
  <c r="M1190" i="31"/>
  <c r="Q1189" i="31"/>
  <c r="P1189" i="31"/>
  <c r="O1189" i="31"/>
  <c r="N1189" i="31"/>
  <c r="M1189" i="31"/>
  <c r="Q1188" i="31"/>
  <c r="P1188" i="31"/>
  <c r="O1188" i="31"/>
  <c r="N1188" i="31"/>
  <c r="M1188" i="31"/>
  <c r="Q1187" i="31"/>
  <c r="P1187" i="31"/>
  <c r="O1187" i="31"/>
  <c r="N1187" i="31"/>
  <c r="M1187" i="31"/>
  <c r="Q1186" i="31"/>
  <c r="P1186" i="31"/>
  <c r="O1186" i="31"/>
  <c r="N1186" i="31"/>
  <c r="M1186" i="31"/>
  <c r="Q1185" i="31"/>
  <c r="P1185" i="31"/>
  <c r="O1185" i="31"/>
  <c r="N1185" i="31"/>
  <c r="M1185" i="31"/>
  <c r="Q1184" i="31"/>
  <c r="P1184" i="31"/>
  <c r="O1184" i="31"/>
  <c r="N1184" i="31"/>
  <c r="M1184" i="31"/>
  <c r="Q1183" i="31"/>
  <c r="P1183" i="31"/>
  <c r="O1183" i="31"/>
  <c r="N1183" i="31"/>
  <c r="M1183" i="31"/>
  <c r="Q1182" i="31"/>
  <c r="P1182" i="31"/>
  <c r="O1182" i="31"/>
  <c r="N1182" i="31"/>
  <c r="M1182" i="31"/>
  <c r="Q1181" i="31"/>
  <c r="P1181" i="31"/>
  <c r="O1181" i="31"/>
  <c r="N1181" i="31"/>
  <c r="M1181" i="31"/>
  <c r="Q1180" i="31"/>
  <c r="P1180" i="31"/>
  <c r="O1180" i="31"/>
  <c r="N1180" i="31"/>
  <c r="M1180" i="31"/>
  <c r="Q1179" i="31"/>
  <c r="P1179" i="31"/>
  <c r="O1179" i="31"/>
  <c r="N1179" i="31"/>
  <c r="M1179" i="31"/>
  <c r="Q1178" i="31"/>
  <c r="P1178" i="31"/>
  <c r="O1178" i="31"/>
  <c r="N1178" i="31"/>
  <c r="M1178" i="31"/>
  <c r="Q1177" i="31"/>
  <c r="P1177" i="31"/>
  <c r="O1177" i="31"/>
  <c r="N1177" i="31"/>
  <c r="M1177" i="31"/>
  <c r="Q1176" i="31"/>
  <c r="P1176" i="31"/>
  <c r="O1176" i="31"/>
  <c r="N1176" i="31"/>
  <c r="M1176" i="31"/>
  <c r="Q1175" i="31"/>
  <c r="P1175" i="31"/>
  <c r="O1175" i="31"/>
  <c r="N1175" i="31"/>
  <c r="M1175" i="31"/>
  <c r="Q1174" i="31"/>
  <c r="P1174" i="31"/>
  <c r="O1174" i="31"/>
  <c r="N1174" i="31"/>
  <c r="M1174" i="31"/>
  <c r="Q1173" i="31"/>
  <c r="P1173" i="31"/>
  <c r="O1173" i="31"/>
  <c r="N1173" i="31"/>
  <c r="M1173" i="31"/>
  <c r="Q1172" i="31"/>
  <c r="P1172" i="31"/>
  <c r="O1172" i="31"/>
  <c r="N1172" i="31"/>
  <c r="M1172" i="31"/>
  <c r="Q1171" i="31"/>
  <c r="P1171" i="31"/>
  <c r="O1171" i="31"/>
  <c r="N1171" i="31"/>
  <c r="M1171" i="31"/>
  <c r="Q1170" i="31"/>
  <c r="P1170" i="31"/>
  <c r="O1170" i="31"/>
  <c r="N1170" i="31"/>
  <c r="M1170" i="31"/>
  <c r="Q1169" i="31"/>
  <c r="P1169" i="31"/>
  <c r="O1169" i="31"/>
  <c r="N1169" i="31"/>
  <c r="M1169" i="31"/>
  <c r="Q1168" i="31"/>
  <c r="P1168" i="31"/>
  <c r="O1168" i="31"/>
  <c r="N1168" i="31"/>
  <c r="M1168" i="31"/>
  <c r="Q1167" i="31"/>
  <c r="P1167" i="31"/>
  <c r="O1167" i="31"/>
  <c r="N1167" i="31"/>
  <c r="M1167" i="31"/>
  <c r="Q1166" i="31"/>
  <c r="P1166" i="31"/>
  <c r="O1166" i="31"/>
  <c r="N1166" i="31"/>
  <c r="M1166" i="31"/>
  <c r="Q1165" i="31"/>
  <c r="P1165" i="31"/>
  <c r="O1165" i="31"/>
  <c r="N1165" i="31"/>
  <c r="M1165" i="31"/>
  <c r="Q1164" i="31"/>
  <c r="P1164" i="31"/>
  <c r="O1164" i="31"/>
  <c r="N1164" i="31"/>
  <c r="M1164" i="31"/>
  <c r="Q1163" i="31"/>
  <c r="P1163" i="31"/>
  <c r="O1163" i="31"/>
  <c r="N1163" i="31"/>
  <c r="M1163" i="31"/>
  <c r="Q1162" i="31"/>
  <c r="P1162" i="31"/>
  <c r="O1162" i="31"/>
  <c r="N1162" i="31"/>
  <c r="M1162" i="31"/>
  <c r="Q1161" i="31"/>
  <c r="P1161" i="31"/>
  <c r="O1161" i="31"/>
  <c r="N1161" i="31"/>
  <c r="M1161" i="31"/>
  <c r="Q1160" i="31"/>
  <c r="P1160" i="31"/>
  <c r="O1160" i="31"/>
  <c r="N1160" i="31"/>
  <c r="M1160" i="31"/>
  <c r="Q1159" i="31"/>
  <c r="P1159" i="31"/>
  <c r="O1159" i="31"/>
  <c r="N1159" i="31"/>
  <c r="M1159" i="31"/>
  <c r="Q1158" i="31"/>
  <c r="P1158" i="31"/>
  <c r="O1158" i="31"/>
  <c r="N1158" i="31"/>
  <c r="M1158" i="31"/>
  <c r="Q1157" i="31"/>
  <c r="P1157" i="31"/>
  <c r="O1157" i="31"/>
  <c r="N1157" i="31"/>
  <c r="M1157" i="31"/>
  <c r="Q1156" i="31"/>
  <c r="P1156" i="31"/>
  <c r="O1156" i="31"/>
  <c r="N1156" i="31"/>
  <c r="M1156" i="31"/>
  <c r="Q1155" i="31"/>
  <c r="P1155" i="31"/>
  <c r="O1155" i="31"/>
  <c r="N1155" i="31"/>
  <c r="M1155" i="31"/>
  <c r="Q1154" i="31"/>
  <c r="P1154" i="31"/>
  <c r="O1154" i="31"/>
  <c r="N1154" i="31"/>
  <c r="M1154" i="31"/>
  <c r="Q1153" i="31"/>
  <c r="P1153" i="31"/>
  <c r="O1153" i="31"/>
  <c r="N1153" i="31"/>
  <c r="M1153" i="31"/>
  <c r="Q1152" i="31"/>
  <c r="P1152" i="31"/>
  <c r="O1152" i="31"/>
  <c r="N1152" i="31"/>
  <c r="M1152" i="31"/>
  <c r="Q1151" i="31"/>
  <c r="P1151" i="31"/>
  <c r="O1151" i="31"/>
  <c r="N1151" i="31"/>
  <c r="M1151" i="31"/>
  <c r="Q1150" i="31"/>
  <c r="P1150" i="31"/>
  <c r="O1150" i="31"/>
  <c r="N1150" i="31"/>
  <c r="M1150" i="31"/>
  <c r="Q1149" i="31"/>
  <c r="P1149" i="31"/>
  <c r="O1149" i="31"/>
  <c r="N1149" i="31"/>
  <c r="M1149" i="31"/>
  <c r="Q1148" i="31"/>
  <c r="P1148" i="31"/>
  <c r="O1148" i="31"/>
  <c r="N1148" i="31"/>
  <c r="M1148" i="31"/>
  <c r="Q1147" i="31"/>
  <c r="P1147" i="31"/>
  <c r="O1147" i="31"/>
  <c r="N1147" i="31"/>
  <c r="M1147" i="31"/>
  <c r="Q1146" i="31"/>
  <c r="P1146" i="31"/>
  <c r="O1146" i="31"/>
  <c r="N1146" i="31"/>
  <c r="M1146" i="31"/>
  <c r="Q1145" i="31"/>
  <c r="P1145" i="31"/>
  <c r="O1145" i="31"/>
  <c r="N1145" i="31"/>
  <c r="M1145" i="31"/>
  <c r="Q1144" i="31"/>
  <c r="P1144" i="31"/>
  <c r="O1144" i="31"/>
  <c r="N1144" i="31"/>
  <c r="M1144" i="31"/>
  <c r="Q1143" i="31"/>
  <c r="P1143" i="31"/>
  <c r="O1143" i="31"/>
  <c r="N1143" i="31"/>
  <c r="M1143" i="31"/>
  <c r="Q1142" i="31"/>
  <c r="P1142" i="31"/>
  <c r="O1142" i="31"/>
  <c r="N1142" i="31"/>
  <c r="M1142" i="31"/>
  <c r="Q1141" i="31"/>
  <c r="P1141" i="31"/>
  <c r="O1141" i="31"/>
  <c r="N1141" i="31"/>
  <c r="M1141" i="31"/>
  <c r="Q1140" i="31"/>
  <c r="P1140" i="31"/>
  <c r="O1140" i="31"/>
  <c r="N1140" i="31"/>
  <c r="M1140" i="31"/>
  <c r="Q1139" i="31"/>
  <c r="P1139" i="31"/>
  <c r="O1139" i="31"/>
  <c r="N1139" i="31"/>
  <c r="M1139" i="31"/>
  <c r="Q1138" i="31"/>
  <c r="P1138" i="31"/>
  <c r="O1138" i="31"/>
  <c r="N1138" i="31"/>
  <c r="M1138" i="31"/>
  <c r="Q1137" i="31"/>
  <c r="P1137" i="31"/>
  <c r="O1137" i="31"/>
  <c r="N1137" i="31"/>
  <c r="M1137" i="31"/>
  <c r="Q1136" i="31"/>
  <c r="P1136" i="31"/>
  <c r="O1136" i="31"/>
  <c r="N1136" i="31"/>
  <c r="M1136" i="31"/>
  <c r="Q1135" i="31"/>
  <c r="P1135" i="31"/>
  <c r="O1135" i="31"/>
  <c r="N1135" i="31"/>
  <c r="M1135" i="31"/>
  <c r="Q1134" i="31"/>
  <c r="P1134" i="31"/>
  <c r="O1134" i="31"/>
  <c r="N1134" i="31"/>
  <c r="M1134" i="31"/>
  <c r="Q1133" i="31"/>
  <c r="P1133" i="31"/>
  <c r="O1133" i="31"/>
  <c r="N1133" i="31"/>
  <c r="M1133" i="31"/>
  <c r="Q1132" i="31"/>
  <c r="P1132" i="31"/>
  <c r="O1132" i="31"/>
  <c r="N1132" i="31"/>
  <c r="M1132" i="31"/>
  <c r="Q1131" i="31"/>
  <c r="P1131" i="31"/>
  <c r="O1131" i="31"/>
  <c r="N1131" i="31"/>
  <c r="M1131" i="31"/>
  <c r="Q1130" i="31"/>
  <c r="P1130" i="31"/>
  <c r="O1130" i="31"/>
  <c r="N1130" i="31"/>
  <c r="M1130" i="31"/>
  <c r="Q1129" i="31"/>
  <c r="P1129" i="31"/>
  <c r="O1129" i="31"/>
  <c r="N1129" i="31"/>
  <c r="M1129" i="31"/>
  <c r="Q1128" i="31"/>
  <c r="P1128" i="31"/>
  <c r="O1128" i="31"/>
  <c r="N1128" i="31"/>
  <c r="M1128" i="31"/>
  <c r="Q1127" i="31"/>
  <c r="P1127" i="31"/>
  <c r="O1127" i="31"/>
  <c r="N1127" i="31"/>
  <c r="M1127" i="31"/>
  <c r="Q1126" i="31"/>
  <c r="P1126" i="31"/>
  <c r="O1126" i="31"/>
  <c r="N1126" i="31"/>
  <c r="M1126" i="31"/>
  <c r="Q1125" i="31"/>
  <c r="P1125" i="31"/>
  <c r="O1125" i="31"/>
  <c r="N1125" i="31"/>
  <c r="M1125" i="31"/>
  <c r="Q1124" i="31"/>
  <c r="P1124" i="31"/>
  <c r="O1124" i="31"/>
  <c r="N1124" i="31"/>
  <c r="M1124" i="31"/>
  <c r="Q1123" i="31"/>
  <c r="P1123" i="31"/>
  <c r="O1123" i="31"/>
  <c r="N1123" i="31"/>
  <c r="M1123" i="31"/>
  <c r="Q1122" i="31"/>
  <c r="P1122" i="31"/>
  <c r="O1122" i="31"/>
  <c r="N1122" i="31"/>
  <c r="M1122" i="31"/>
  <c r="Q1121" i="31"/>
  <c r="P1121" i="31"/>
  <c r="O1121" i="31"/>
  <c r="N1121" i="31"/>
  <c r="M1121" i="31"/>
  <c r="Q1120" i="31"/>
  <c r="P1120" i="31"/>
  <c r="O1120" i="31"/>
  <c r="N1120" i="31"/>
  <c r="M1120" i="31"/>
  <c r="Q1119" i="31"/>
  <c r="P1119" i="31"/>
  <c r="O1119" i="31"/>
  <c r="N1119" i="31"/>
  <c r="M1119" i="31"/>
  <c r="Q1118" i="31"/>
  <c r="P1118" i="31"/>
  <c r="O1118" i="31"/>
  <c r="N1118" i="31"/>
  <c r="M1118" i="31"/>
  <c r="Q1117" i="31"/>
  <c r="P1117" i="31"/>
  <c r="O1117" i="31"/>
  <c r="N1117" i="31"/>
  <c r="M1117" i="31"/>
  <c r="Q1116" i="31"/>
  <c r="P1116" i="31"/>
  <c r="O1116" i="31"/>
  <c r="N1116" i="31"/>
  <c r="M1116" i="31"/>
  <c r="Q1115" i="31"/>
  <c r="P1115" i="31"/>
  <c r="O1115" i="31"/>
  <c r="N1115" i="31"/>
  <c r="M1115" i="31"/>
  <c r="Q1114" i="31"/>
  <c r="P1114" i="31"/>
  <c r="O1114" i="31"/>
  <c r="N1114" i="31"/>
  <c r="M1114" i="31"/>
  <c r="Q1113" i="31"/>
  <c r="P1113" i="31"/>
  <c r="O1113" i="31"/>
  <c r="N1113" i="31"/>
  <c r="M1113" i="31"/>
  <c r="Q1112" i="31"/>
  <c r="P1112" i="31"/>
  <c r="O1112" i="31"/>
  <c r="N1112" i="31"/>
  <c r="M1112" i="31"/>
  <c r="Q1111" i="31"/>
  <c r="P1111" i="31"/>
  <c r="O1111" i="31"/>
  <c r="N1111" i="31"/>
  <c r="M1111" i="31"/>
  <c r="Q1110" i="31"/>
  <c r="P1110" i="31"/>
  <c r="O1110" i="31"/>
  <c r="N1110" i="31"/>
  <c r="M1110" i="31"/>
  <c r="Q1109" i="31"/>
  <c r="P1109" i="31"/>
  <c r="O1109" i="31"/>
  <c r="N1109" i="31"/>
  <c r="M1109" i="31"/>
  <c r="Q1108" i="31"/>
  <c r="P1108" i="31"/>
  <c r="O1108" i="31"/>
  <c r="N1108" i="31"/>
  <c r="M1108" i="31"/>
  <c r="Q1107" i="31"/>
  <c r="P1107" i="31"/>
  <c r="O1107" i="31"/>
  <c r="N1107" i="31"/>
  <c r="M1107" i="31"/>
  <c r="Q1106" i="31"/>
  <c r="P1106" i="31"/>
  <c r="O1106" i="31"/>
  <c r="N1106" i="31"/>
  <c r="M1106" i="31"/>
  <c r="Q1105" i="31"/>
  <c r="P1105" i="31"/>
  <c r="O1105" i="31"/>
  <c r="N1105" i="31"/>
  <c r="M1105" i="31"/>
  <c r="Q1104" i="31"/>
  <c r="P1104" i="31"/>
  <c r="O1104" i="31"/>
  <c r="N1104" i="31"/>
  <c r="M1104" i="31"/>
  <c r="Q1103" i="31"/>
  <c r="P1103" i="31"/>
  <c r="O1103" i="31"/>
  <c r="N1103" i="31"/>
  <c r="M1103" i="31"/>
  <c r="Q1102" i="31"/>
  <c r="P1102" i="31"/>
  <c r="O1102" i="31"/>
  <c r="N1102" i="31"/>
  <c r="M1102" i="31"/>
  <c r="Q1887" i="31"/>
  <c r="P1887" i="31"/>
  <c r="O1887" i="31"/>
  <c r="N1887" i="31"/>
  <c r="M1887" i="31"/>
  <c r="M2" i="31"/>
  <c r="D56" i="25"/>
  <c r="C56" i="25"/>
  <c r="B56" i="25"/>
  <c r="D55" i="25"/>
  <c r="C55" i="25"/>
  <c r="B55" i="25"/>
  <c r="D54" i="25"/>
  <c r="C54" i="25"/>
  <c r="B54" i="25"/>
  <c r="K4764" i="1" l="1"/>
  <c r="J4764" i="1"/>
  <c r="I4764" i="1"/>
  <c r="H4764" i="1"/>
  <c r="G4764" i="1"/>
  <c r="V30" i="31"/>
  <c r="Q1101" i="31"/>
  <c r="P1101" i="31"/>
  <c r="O1101" i="31"/>
  <c r="N1101" i="31"/>
  <c r="M1101" i="31"/>
  <c r="Q1100" i="31"/>
  <c r="P1100" i="31"/>
  <c r="O1100" i="31"/>
  <c r="N1100" i="31"/>
  <c r="M1100" i="31"/>
  <c r="Q1099" i="31"/>
  <c r="P1099" i="31"/>
  <c r="O1099" i="31"/>
  <c r="N1099" i="31"/>
  <c r="M1099" i="31"/>
  <c r="Q1098" i="31"/>
  <c r="P1098" i="31"/>
  <c r="O1098" i="31"/>
  <c r="N1098" i="31"/>
  <c r="M1098" i="31"/>
  <c r="Q1097" i="31"/>
  <c r="P1097" i="31"/>
  <c r="O1097" i="31"/>
  <c r="N1097" i="31"/>
  <c r="M1097" i="31"/>
  <c r="Q1096" i="31"/>
  <c r="P1096" i="31"/>
  <c r="O1096" i="31"/>
  <c r="N1096" i="31"/>
  <c r="M1096" i="31"/>
  <c r="Q1095" i="31"/>
  <c r="P1095" i="31"/>
  <c r="O1095" i="31"/>
  <c r="N1095" i="31"/>
  <c r="M1095" i="31"/>
  <c r="Q1094" i="31"/>
  <c r="P1094" i="31"/>
  <c r="O1094" i="31"/>
  <c r="N1094" i="31"/>
  <c r="M1094" i="31"/>
  <c r="Q1093" i="31"/>
  <c r="P1093" i="31"/>
  <c r="O1093" i="31"/>
  <c r="N1093" i="31"/>
  <c r="M1093" i="31"/>
  <c r="Q1092" i="31"/>
  <c r="P1092" i="31"/>
  <c r="O1092" i="31"/>
  <c r="N1092" i="31"/>
  <c r="M1092" i="31"/>
  <c r="Q1091" i="31"/>
  <c r="P1091" i="31"/>
  <c r="O1091" i="31"/>
  <c r="N1091" i="31"/>
  <c r="M1091" i="31"/>
  <c r="Q1090" i="31"/>
  <c r="P1090" i="31"/>
  <c r="O1090" i="31"/>
  <c r="N1090" i="31"/>
  <c r="M1090" i="31"/>
  <c r="Q1089" i="31"/>
  <c r="P1089" i="31"/>
  <c r="O1089" i="31"/>
  <c r="N1089" i="31"/>
  <c r="M1089" i="31"/>
  <c r="Q1088" i="31"/>
  <c r="P1088" i="31"/>
  <c r="O1088" i="31"/>
  <c r="N1088" i="31"/>
  <c r="M1088" i="31"/>
  <c r="Q1087" i="31"/>
  <c r="P1087" i="31"/>
  <c r="O1087" i="31"/>
  <c r="N1087" i="31"/>
  <c r="M1087" i="31"/>
  <c r="Q1086" i="31"/>
  <c r="P1086" i="31"/>
  <c r="O1086" i="31"/>
  <c r="N1086" i="31"/>
  <c r="M1086" i="31"/>
  <c r="Q1085" i="31"/>
  <c r="P1085" i="31"/>
  <c r="O1085" i="31"/>
  <c r="N1085" i="31"/>
  <c r="M1085" i="31"/>
  <c r="Q1084" i="31"/>
  <c r="P1084" i="31"/>
  <c r="O1084" i="31"/>
  <c r="N1084" i="31"/>
  <c r="M1084" i="31"/>
  <c r="Q1083" i="31"/>
  <c r="P1083" i="31"/>
  <c r="O1083" i="31"/>
  <c r="N1083" i="31"/>
  <c r="M1083" i="31"/>
  <c r="Q1082" i="31"/>
  <c r="P1082" i="31"/>
  <c r="O1082" i="31"/>
  <c r="N1082" i="31"/>
  <c r="M1082" i="31"/>
  <c r="Q1081" i="31"/>
  <c r="P1081" i="31"/>
  <c r="O1081" i="31"/>
  <c r="N1081" i="31"/>
  <c r="M1081" i="31"/>
  <c r="Q1080" i="31"/>
  <c r="P1080" i="31"/>
  <c r="O1080" i="31"/>
  <c r="N1080" i="31"/>
  <c r="M1080" i="31"/>
  <c r="Q1079" i="31"/>
  <c r="P1079" i="31"/>
  <c r="O1079" i="31"/>
  <c r="N1079" i="31"/>
  <c r="M1079" i="31"/>
  <c r="Q1078" i="31"/>
  <c r="P1078" i="31"/>
  <c r="O1078" i="31"/>
  <c r="N1078" i="31"/>
  <c r="M1078" i="31"/>
  <c r="Q1077" i="31"/>
  <c r="P1077" i="31"/>
  <c r="O1077" i="31"/>
  <c r="N1077" i="31"/>
  <c r="M1077" i="31"/>
  <c r="Q1076" i="31"/>
  <c r="P1076" i="31"/>
  <c r="O1076" i="31"/>
  <c r="N1076" i="31"/>
  <c r="M1076" i="31"/>
  <c r="Q1075" i="31"/>
  <c r="P1075" i="31"/>
  <c r="O1075" i="31"/>
  <c r="N1075" i="31"/>
  <c r="M1075" i="31"/>
  <c r="Q1074" i="31"/>
  <c r="P1074" i="31"/>
  <c r="O1074" i="31"/>
  <c r="N1074" i="31"/>
  <c r="M1074" i="31"/>
  <c r="Q1073" i="31"/>
  <c r="P1073" i="31"/>
  <c r="O1073" i="31"/>
  <c r="N1073" i="31"/>
  <c r="M1073" i="31"/>
  <c r="Q1072" i="31"/>
  <c r="P1072" i="31"/>
  <c r="O1072" i="31"/>
  <c r="N1072" i="31"/>
  <c r="M1072" i="31"/>
  <c r="Q1071" i="31"/>
  <c r="P1071" i="31"/>
  <c r="O1071" i="31"/>
  <c r="N1071" i="31"/>
  <c r="M1071" i="31"/>
  <c r="Q1070" i="31"/>
  <c r="P1070" i="31"/>
  <c r="O1070" i="31"/>
  <c r="N1070" i="31"/>
  <c r="M1070" i="31"/>
  <c r="Q1069" i="31"/>
  <c r="P1069" i="31"/>
  <c r="O1069" i="31"/>
  <c r="N1069" i="31"/>
  <c r="M1069" i="31"/>
  <c r="Q1068" i="31"/>
  <c r="P1068" i="31"/>
  <c r="O1068" i="31"/>
  <c r="N1068" i="31"/>
  <c r="M1068" i="31"/>
  <c r="Q1067" i="31"/>
  <c r="P1067" i="31"/>
  <c r="O1067" i="31"/>
  <c r="N1067" i="31"/>
  <c r="M1067" i="31"/>
  <c r="Q1066" i="31"/>
  <c r="P1066" i="31"/>
  <c r="O1066" i="31"/>
  <c r="N1066" i="31"/>
  <c r="M1066" i="31"/>
  <c r="Q1065" i="31"/>
  <c r="P1065" i="31"/>
  <c r="O1065" i="31"/>
  <c r="N1065" i="31"/>
  <c r="M1065" i="31"/>
  <c r="Q1064" i="31"/>
  <c r="P1064" i="31"/>
  <c r="O1064" i="31"/>
  <c r="N1064" i="31"/>
  <c r="M1064" i="31"/>
  <c r="Q1063" i="31"/>
  <c r="P1063" i="31"/>
  <c r="O1063" i="31"/>
  <c r="N1063" i="31"/>
  <c r="M1063" i="31"/>
  <c r="Q1062" i="31"/>
  <c r="P1062" i="31"/>
  <c r="O1062" i="31"/>
  <c r="N1062" i="31"/>
  <c r="M1062" i="31"/>
  <c r="Q1061" i="31"/>
  <c r="P1061" i="31"/>
  <c r="O1061" i="31"/>
  <c r="N1061" i="31"/>
  <c r="M1061" i="31"/>
  <c r="Q1060" i="31"/>
  <c r="P1060" i="31"/>
  <c r="O1060" i="31"/>
  <c r="N1060" i="31"/>
  <c r="M1060" i="31"/>
  <c r="Q1059" i="31"/>
  <c r="P1059" i="31"/>
  <c r="O1059" i="31"/>
  <c r="N1059" i="31"/>
  <c r="M1059" i="31"/>
  <c r="Q1058" i="31"/>
  <c r="P1058" i="31"/>
  <c r="O1058" i="31"/>
  <c r="N1058" i="31"/>
  <c r="M1058" i="31"/>
  <c r="Q1057" i="31"/>
  <c r="P1057" i="31"/>
  <c r="O1057" i="31"/>
  <c r="N1057" i="31"/>
  <c r="M1057" i="31"/>
  <c r="Q1056" i="31"/>
  <c r="P1056" i="31"/>
  <c r="O1056" i="31"/>
  <c r="N1056" i="31"/>
  <c r="M1056" i="31"/>
  <c r="Q1055" i="31"/>
  <c r="P1055" i="31"/>
  <c r="O1055" i="31"/>
  <c r="N1055" i="31"/>
  <c r="M1055" i="31"/>
  <c r="Q1054" i="31"/>
  <c r="P1054" i="31"/>
  <c r="O1054" i="31"/>
  <c r="N1054" i="31"/>
  <c r="M1054" i="31"/>
  <c r="Q1053" i="31"/>
  <c r="P1053" i="31"/>
  <c r="O1053" i="31"/>
  <c r="N1053" i="31"/>
  <c r="M1053" i="31"/>
  <c r="Q1052" i="31"/>
  <c r="P1052" i="31"/>
  <c r="O1052" i="31"/>
  <c r="N1052" i="31"/>
  <c r="M1052" i="31"/>
  <c r="Q1051" i="31"/>
  <c r="P1051" i="31"/>
  <c r="O1051" i="31"/>
  <c r="N1051" i="31"/>
  <c r="M1051" i="31"/>
  <c r="Q1050" i="31"/>
  <c r="P1050" i="31"/>
  <c r="O1050" i="31"/>
  <c r="N1050" i="31"/>
  <c r="M1050" i="31"/>
  <c r="Q1049" i="31"/>
  <c r="P1049" i="31"/>
  <c r="O1049" i="31"/>
  <c r="N1049" i="31"/>
  <c r="M1049" i="31"/>
  <c r="Q1048" i="31"/>
  <c r="P1048" i="31"/>
  <c r="O1048" i="31"/>
  <c r="N1048" i="31"/>
  <c r="M1048" i="31"/>
  <c r="Q1047" i="31"/>
  <c r="P1047" i="31"/>
  <c r="O1047" i="31"/>
  <c r="N1047" i="31"/>
  <c r="M1047" i="31"/>
  <c r="Q1046" i="31"/>
  <c r="P1046" i="31"/>
  <c r="O1046" i="31"/>
  <c r="N1046" i="31"/>
  <c r="M1046" i="31"/>
  <c r="Q1045" i="31"/>
  <c r="P1045" i="31"/>
  <c r="O1045" i="31"/>
  <c r="N1045" i="31"/>
  <c r="M1045" i="31"/>
  <c r="Q1044" i="31"/>
  <c r="P1044" i="31"/>
  <c r="O1044" i="31"/>
  <c r="N1044" i="31"/>
  <c r="M1044" i="31"/>
  <c r="Q1043" i="31"/>
  <c r="P1043" i="31"/>
  <c r="O1043" i="31"/>
  <c r="N1043" i="31"/>
  <c r="M1043" i="31"/>
  <c r="Q1042" i="31"/>
  <c r="P1042" i="31"/>
  <c r="O1042" i="31"/>
  <c r="N1042" i="31"/>
  <c r="M1042" i="31"/>
  <c r="Q1041" i="31"/>
  <c r="P1041" i="31"/>
  <c r="O1041" i="31"/>
  <c r="N1041" i="31"/>
  <c r="M1041" i="31"/>
  <c r="Q1040" i="31"/>
  <c r="P1040" i="31"/>
  <c r="O1040" i="31"/>
  <c r="N1040" i="31"/>
  <c r="M1040" i="31"/>
  <c r="Q1039" i="31"/>
  <c r="P1039" i="31"/>
  <c r="O1039" i="31"/>
  <c r="N1039" i="31"/>
  <c r="M1039" i="31"/>
  <c r="Q1038" i="31"/>
  <c r="P1038" i="31"/>
  <c r="O1038" i="31"/>
  <c r="N1038" i="31"/>
  <c r="M1038" i="31"/>
  <c r="Q1037" i="31"/>
  <c r="P1037" i="31"/>
  <c r="O1037" i="31"/>
  <c r="N1037" i="31"/>
  <c r="M1037" i="31"/>
  <c r="Q1036" i="31"/>
  <c r="P1036" i="31"/>
  <c r="O1036" i="31"/>
  <c r="N1036" i="31"/>
  <c r="M1036" i="31"/>
  <c r="Q1035" i="31"/>
  <c r="P1035" i="31"/>
  <c r="O1035" i="31"/>
  <c r="N1035" i="31"/>
  <c r="M1035" i="31"/>
  <c r="Q1034" i="31"/>
  <c r="P1034" i="31"/>
  <c r="O1034" i="31"/>
  <c r="N1034" i="31"/>
  <c r="M1034" i="31"/>
  <c r="Q1033" i="31"/>
  <c r="P1033" i="31"/>
  <c r="O1033" i="31"/>
  <c r="N1033" i="31"/>
  <c r="M1033" i="31"/>
  <c r="Q1032" i="31"/>
  <c r="P1032" i="31"/>
  <c r="O1032" i="31"/>
  <c r="N1032" i="31"/>
  <c r="M1032" i="31"/>
  <c r="Q1031" i="31"/>
  <c r="P1031" i="31"/>
  <c r="O1031" i="31"/>
  <c r="N1031" i="31"/>
  <c r="M1031" i="31"/>
  <c r="Q1030" i="31"/>
  <c r="P1030" i="31"/>
  <c r="O1030" i="31"/>
  <c r="N1030" i="31"/>
  <c r="M1030" i="31"/>
  <c r="Q1029" i="31"/>
  <c r="P1029" i="31"/>
  <c r="O1029" i="31"/>
  <c r="N1029" i="31"/>
  <c r="M1029" i="31"/>
  <c r="Q1028" i="31"/>
  <c r="P1028" i="31"/>
  <c r="O1028" i="31"/>
  <c r="N1028" i="31"/>
  <c r="M1028" i="31"/>
  <c r="Q1027" i="31"/>
  <c r="P1027" i="31"/>
  <c r="O1027" i="31"/>
  <c r="N1027" i="31"/>
  <c r="M1027" i="31"/>
  <c r="Q1026" i="31"/>
  <c r="P1026" i="31"/>
  <c r="O1026" i="31"/>
  <c r="N1026" i="31"/>
  <c r="M1026" i="31"/>
  <c r="Q1025" i="31"/>
  <c r="P1025" i="31"/>
  <c r="O1025" i="31"/>
  <c r="N1025" i="31"/>
  <c r="M1025" i="31"/>
  <c r="Q1024" i="31"/>
  <c r="P1024" i="31"/>
  <c r="O1024" i="31"/>
  <c r="N1024" i="31"/>
  <c r="M1024" i="31"/>
  <c r="Q1023" i="31"/>
  <c r="P1023" i="31"/>
  <c r="O1023" i="31"/>
  <c r="N1023" i="31"/>
  <c r="M1023" i="31"/>
  <c r="Q1022" i="31"/>
  <c r="P1022" i="31"/>
  <c r="O1022" i="31"/>
  <c r="N1022" i="31"/>
  <c r="M1022" i="31"/>
  <c r="Q1021" i="31"/>
  <c r="P1021" i="31"/>
  <c r="O1021" i="31"/>
  <c r="N1021" i="31"/>
  <c r="M1021" i="31"/>
  <c r="Q1020" i="31"/>
  <c r="P1020" i="31"/>
  <c r="O1020" i="31"/>
  <c r="N1020" i="31"/>
  <c r="M1020" i="31"/>
  <c r="Q1019" i="31"/>
  <c r="P1019" i="31"/>
  <c r="O1019" i="31"/>
  <c r="N1019" i="31"/>
  <c r="M1019" i="31"/>
  <c r="Q1018" i="31"/>
  <c r="P1018" i="31"/>
  <c r="O1018" i="31"/>
  <c r="N1018" i="31"/>
  <c r="M1018" i="31"/>
  <c r="Q1017" i="31"/>
  <c r="P1017" i="31"/>
  <c r="O1017" i="31"/>
  <c r="N1017" i="31"/>
  <c r="M1017" i="31"/>
  <c r="Q1016" i="31"/>
  <c r="P1016" i="31"/>
  <c r="O1016" i="31"/>
  <c r="N1016" i="31"/>
  <c r="M1016" i="31"/>
  <c r="Q1015" i="31"/>
  <c r="P1015" i="31"/>
  <c r="O1015" i="31"/>
  <c r="N1015" i="31"/>
  <c r="M1015" i="31"/>
  <c r="Q1014" i="31"/>
  <c r="P1014" i="31"/>
  <c r="O1014" i="31"/>
  <c r="N1014" i="31"/>
  <c r="M1014" i="31"/>
  <c r="Q1013" i="31"/>
  <c r="P1013" i="31"/>
  <c r="O1013" i="31"/>
  <c r="N1013" i="31"/>
  <c r="M1013" i="31"/>
  <c r="Q1012" i="31"/>
  <c r="P1012" i="31"/>
  <c r="O1012" i="31"/>
  <c r="N1012" i="31"/>
  <c r="M1012" i="31"/>
  <c r="Q1011" i="31"/>
  <c r="P1011" i="31"/>
  <c r="O1011" i="31"/>
  <c r="N1011" i="31"/>
  <c r="M1011" i="31"/>
  <c r="Q1010" i="31"/>
  <c r="P1010" i="31"/>
  <c r="O1010" i="31"/>
  <c r="N1010" i="31"/>
  <c r="M1010" i="31"/>
  <c r="Q1009" i="31"/>
  <c r="P1009" i="31"/>
  <c r="O1009" i="31"/>
  <c r="N1009" i="31"/>
  <c r="M1009" i="31"/>
  <c r="Q1008" i="31"/>
  <c r="P1008" i="31"/>
  <c r="O1008" i="31"/>
  <c r="N1008" i="31"/>
  <c r="M1008" i="31"/>
  <c r="Q1007" i="31"/>
  <c r="P1007" i="31"/>
  <c r="O1007" i="31"/>
  <c r="N1007" i="31"/>
  <c r="M1007" i="31"/>
  <c r="Q1006" i="31"/>
  <c r="P1006" i="31"/>
  <c r="O1006" i="31"/>
  <c r="N1006" i="31"/>
  <c r="M1006" i="31"/>
  <c r="Q1005" i="31"/>
  <c r="P1005" i="31"/>
  <c r="O1005" i="31"/>
  <c r="N1005" i="31"/>
  <c r="M1005" i="31"/>
  <c r="Q1004" i="31"/>
  <c r="P1004" i="31"/>
  <c r="O1004" i="31"/>
  <c r="N1004" i="31"/>
  <c r="M1004" i="31"/>
  <c r="Q1003" i="31"/>
  <c r="P1003" i="31"/>
  <c r="O1003" i="31"/>
  <c r="N1003" i="31"/>
  <c r="M1003" i="31"/>
  <c r="Q1002" i="31"/>
  <c r="P1002" i="31"/>
  <c r="O1002" i="31"/>
  <c r="N1002" i="31"/>
  <c r="M1002" i="31"/>
  <c r="Q1001" i="31"/>
  <c r="P1001" i="31"/>
  <c r="O1001" i="31"/>
  <c r="N1001" i="31"/>
  <c r="M1001" i="31"/>
  <c r="Q1000" i="31"/>
  <c r="P1000" i="31"/>
  <c r="O1000" i="31"/>
  <c r="N1000" i="31"/>
  <c r="M1000" i="31"/>
  <c r="Q999" i="31"/>
  <c r="P999" i="31"/>
  <c r="O999" i="31"/>
  <c r="N999" i="31"/>
  <c r="M999" i="31"/>
  <c r="Q998" i="31"/>
  <c r="P998" i="31"/>
  <c r="O998" i="31"/>
  <c r="N998" i="31"/>
  <c r="M998" i="31"/>
  <c r="Q997" i="31"/>
  <c r="P997" i="31"/>
  <c r="O997" i="31"/>
  <c r="N997" i="31"/>
  <c r="M997" i="31"/>
  <c r="Q996" i="31"/>
  <c r="P996" i="31"/>
  <c r="O996" i="31"/>
  <c r="N996" i="31"/>
  <c r="M996" i="31"/>
  <c r="Q995" i="31"/>
  <c r="P995" i="31"/>
  <c r="O995" i="31"/>
  <c r="N995" i="31"/>
  <c r="M995" i="31"/>
  <c r="Q994" i="31"/>
  <c r="P994" i="31"/>
  <c r="O994" i="31"/>
  <c r="N994" i="31"/>
  <c r="M994" i="31"/>
  <c r="Q993" i="31"/>
  <c r="P993" i="31"/>
  <c r="O993" i="31"/>
  <c r="N993" i="31"/>
  <c r="M993" i="31"/>
  <c r="Q992" i="31"/>
  <c r="P992" i="31"/>
  <c r="O992" i="31"/>
  <c r="N992" i="31"/>
  <c r="M992" i="31"/>
  <c r="Q991" i="31"/>
  <c r="P991" i="31"/>
  <c r="O991" i="31"/>
  <c r="N991" i="31"/>
  <c r="M991" i="31"/>
  <c r="Q990" i="31"/>
  <c r="P990" i="31"/>
  <c r="O990" i="31"/>
  <c r="N990" i="31"/>
  <c r="M990" i="31"/>
  <c r="Q989" i="31"/>
  <c r="P989" i="31"/>
  <c r="O989" i="31"/>
  <c r="N989" i="31"/>
  <c r="M989" i="31"/>
  <c r="Q988" i="31"/>
  <c r="P988" i="31"/>
  <c r="O988" i="31"/>
  <c r="N988" i="31"/>
  <c r="M988" i="31"/>
  <c r="Q987" i="31"/>
  <c r="P987" i="31"/>
  <c r="O987" i="31"/>
  <c r="N987" i="31"/>
  <c r="M987" i="31"/>
  <c r="Q986" i="31"/>
  <c r="P986" i="31"/>
  <c r="O986" i="31"/>
  <c r="N986" i="31"/>
  <c r="M986" i="31"/>
  <c r="Q985" i="31"/>
  <c r="P985" i="31"/>
  <c r="O985" i="31"/>
  <c r="N985" i="31"/>
  <c r="M985" i="31"/>
  <c r="Q984" i="31"/>
  <c r="P984" i="31"/>
  <c r="O984" i="31"/>
  <c r="N984" i="31"/>
  <c r="M984" i="31"/>
  <c r="Q983" i="31"/>
  <c r="P983" i="31"/>
  <c r="O983" i="31"/>
  <c r="N983" i="31"/>
  <c r="M983" i="31"/>
  <c r="Q982" i="31"/>
  <c r="P982" i="31"/>
  <c r="O982" i="31"/>
  <c r="N982" i="31"/>
  <c r="M982" i="31"/>
  <c r="Q981" i="31"/>
  <c r="P981" i="31"/>
  <c r="O981" i="31"/>
  <c r="N981" i="31"/>
  <c r="M981" i="31"/>
  <c r="Q980" i="31"/>
  <c r="P980" i="31"/>
  <c r="O980" i="31"/>
  <c r="N980" i="31"/>
  <c r="M980" i="31"/>
  <c r="Q979" i="31"/>
  <c r="P979" i="31"/>
  <c r="O979" i="31"/>
  <c r="N979" i="31"/>
  <c r="M979" i="31"/>
  <c r="Q978" i="31"/>
  <c r="P978" i="31"/>
  <c r="O978" i="31"/>
  <c r="N978" i="31"/>
  <c r="M978" i="31"/>
  <c r="Q977" i="31"/>
  <c r="P977" i="31"/>
  <c r="O977" i="31"/>
  <c r="N977" i="31"/>
  <c r="M977" i="31"/>
  <c r="Q976" i="31"/>
  <c r="P976" i="31"/>
  <c r="O976" i="31"/>
  <c r="N976" i="31"/>
  <c r="M976" i="31"/>
  <c r="Q975" i="31"/>
  <c r="P975" i="31"/>
  <c r="O975" i="31"/>
  <c r="N975" i="31"/>
  <c r="M975" i="31"/>
  <c r="Q974" i="31"/>
  <c r="P974" i="31"/>
  <c r="O974" i="31"/>
  <c r="N974" i="31"/>
  <c r="M974" i="31"/>
  <c r="Q973" i="31"/>
  <c r="P973" i="31"/>
  <c r="O973" i="31"/>
  <c r="N973" i="31"/>
  <c r="M973" i="31"/>
  <c r="Q972" i="31"/>
  <c r="P972" i="31"/>
  <c r="O972" i="31"/>
  <c r="N972" i="31"/>
  <c r="M972" i="31"/>
  <c r="Q971" i="31"/>
  <c r="P971" i="31"/>
  <c r="O971" i="31"/>
  <c r="N971" i="31"/>
  <c r="M971" i="31"/>
  <c r="Q970" i="31"/>
  <c r="P970" i="31"/>
  <c r="O970" i="31"/>
  <c r="N970" i="31"/>
  <c r="M970" i="31"/>
  <c r="Q969" i="31"/>
  <c r="P969" i="31"/>
  <c r="O969" i="31"/>
  <c r="N969" i="31"/>
  <c r="M969" i="31"/>
  <c r="Q968" i="31"/>
  <c r="P968" i="31"/>
  <c r="O968" i="31"/>
  <c r="N968" i="31"/>
  <c r="M968" i="31"/>
  <c r="Q967" i="31"/>
  <c r="P967" i="31"/>
  <c r="O967" i="31"/>
  <c r="N967" i="31"/>
  <c r="M967" i="31"/>
  <c r="Q966" i="31"/>
  <c r="P966" i="31"/>
  <c r="O966" i="31"/>
  <c r="N966" i="31"/>
  <c r="M966" i="31"/>
  <c r="Q965" i="31"/>
  <c r="P965" i="31"/>
  <c r="O965" i="31"/>
  <c r="N965" i="31"/>
  <c r="M965" i="31"/>
  <c r="Q964" i="31"/>
  <c r="P964" i="31"/>
  <c r="O964" i="31"/>
  <c r="N964" i="31"/>
  <c r="M964" i="31"/>
  <c r="Q963" i="31"/>
  <c r="P963" i="31"/>
  <c r="O963" i="31"/>
  <c r="N963" i="31"/>
  <c r="M963" i="31"/>
  <c r="Q962" i="31"/>
  <c r="P962" i="31"/>
  <c r="O962" i="31"/>
  <c r="N962" i="31"/>
  <c r="M962" i="31"/>
  <c r="Q961" i="31"/>
  <c r="P961" i="31"/>
  <c r="O961" i="31"/>
  <c r="N961" i="31"/>
  <c r="M961" i="31"/>
  <c r="Q960" i="31"/>
  <c r="P960" i="31"/>
  <c r="O960" i="31"/>
  <c r="N960" i="31"/>
  <c r="M960" i="31"/>
  <c r="Q959" i="31"/>
  <c r="P959" i="31"/>
  <c r="O959" i="31"/>
  <c r="N959" i="31"/>
  <c r="M959" i="31"/>
  <c r="Q958" i="31"/>
  <c r="P958" i="31"/>
  <c r="O958" i="31"/>
  <c r="N958" i="31"/>
  <c r="M958" i="31"/>
  <c r="Q957" i="31"/>
  <c r="P957" i="31"/>
  <c r="O957" i="31"/>
  <c r="N957" i="31"/>
  <c r="M957" i="31"/>
  <c r="Q956" i="31"/>
  <c r="P956" i="31"/>
  <c r="O956" i="31"/>
  <c r="N956" i="31"/>
  <c r="M956" i="31"/>
  <c r="Q955" i="31"/>
  <c r="P955" i="31"/>
  <c r="O955" i="31"/>
  <c r="N955" i="31"/>
  <c r="M955" i="31"/>
  <c r="Q954" i="31"/>
  <c r="P954" i="31"/>
  <c r="O954" i="31"/>
  <c r="N954" i="31"/>
  <c r="M954" i="31"/>
  <c r="Q953" i="31"/>
  <c r="P953" i="31"/>
  <c r="O953" i="31"/>
  <c r="N953" i="31"/>
  <c r="M953" i="31"/>
  <c r="Q952" i="31"/>
  <c r="P952" i="31"/>
  <c r="O952" i="31"/>
  <c r="N952" i="31"/>
  <c r="M952" i="31"/>
  <c r="Q951" i="31"/>
  <c r="P951" i="31"/>
  <c r="O951" i="31"/>
  <c r="N951" i="31"/>
  <c r="M951" i="31"/>
  <c r="Q950" i="31"/>
  <c r="P950" i="31"/>
  <c r="O950" i="31"/>
  <c r="N950" i="31"/>
  <c r="M950" i="31"/>
  <c r="Q949" i="31"/>
  <c r="P949" i="31"/>
  <c r="O949" i="31"/>
  <c r="N949" i="31"/>
  <c r="M949" i="31"/>
  <c r="Q948" i="31"/>
  <c r="P948" i="31"/>
  <c r="O948" i="31"/>
  <c r="N948" i="31"/>
  <c r="M948" i="31"/>
  <c r="Q947" i="31"/>
  <c r="P947" i="31"/>
  <c r="O947" i="31"/>
  <c r="N947" i="31"/>
  <c r="M947" i="31"/>
  <c r="Q946" i="31"/>
  <c r="P946" i="31"/>
  <c r="O946" i="31"/>
  <c r="N946" i="31"/>
  <c r="M946" i="31"/>
  <c r="Q945" i="31"/>
  <c r="P945" i="31"/>
  <c r="O945" i="31"/>
  <c r="N945" i="31"/>
  <c r="M945" i="31"/>
  <c r="Q944" i="31"/>
  <c r="P944" i="31"/>
  <c r="O944" i="31"/>
  <c r="N944" i="31"/>
  <c r="M944" i="31"/>
  <c r="Q943" i="31"/>
  <c r="P943" i="31"/>
  <c r="O943" i="31"/>
  <c r="N943" i="31"/>
  <c r="M943" i="31"/>
  <c r="Q942" i="31"/>
  <c r="P942" i="31"/>
  <c r="O942" i="31"/>
  <c r="N942" i="31"/>
  <c r="M942" i="31"/>
  <c r="Q941" i="31"/>
  <c r="P941" i="31"/>
  <c r="O941" i="31"/>
  <c r="N941" i="31"/>
  <c r="M941" i="31"/>
  <c r="Q940" i="31"/>
  <c r="P940" i="31"/>
  <c r="O940" i="31"/>
  <c r="N940" i="31"/>
  <c r="M940" i="31"/>
  <c r="Q939" i="31"/>
  <c r="P939" i="31"/>
  <c r="O939" i="31"/>
  <c r="N939" i="31"/>
  <c r="M939" i="31"/>
  <c r="Q938" i="31"/>
  <c r="P938" i="31"/>
  <c r="O938" i="31"/>
  <c r="N938" i="31"/>
  <c r="M938" i="31"/>
  <c r="Q937" i="31"/>
  <c r="P937" i="31"/>
  <c r="O937" i="31"/>
  <c r="N937" i="31"/>
  <c r="M937" i="31"/>
  <c r="Q936" i="31"/>
  <c r="P936" i="31"/>
  <c r="O936" i="31"/>
  <c r="N936" i="31"/>
  <c r="M936" i="31"/>
  <c r="Q935" i="31"/>
  <c r="P935" i="31"/>
  <c r="O935" i="31"/>
  <c r="N935" i="31"/>
  <c r="M935" i="31"/>
  <c r="Q934" i="31"/>
  <c r="P934" i="31"/>
  <c r="O934" i="31"/>
  <c r="N934" i="31"/>
  <c r="M934" i="31"/>
  <c r="Q933" i="31"/>
  <c r="P933" i="31"/>
  <c r="O933" i="31"/>
  <c r="N933" i="31"/>
  <c r="M933" i="31"/>
  <c r="Q932" i="31"/>
  <c r="P932" i="31"/>
  <c r="O932" i="31"/>
  <c r="N932" i="31"/>
  <c r="M932" i="31"/>
  <c r="Q931" i="31"/>
  <c r="P931" i="31"/>
  <c r="O931" i="31"/>
  <c r="N931" i="31"/>
  <c r="M931" i="31"/>
  <c r="Q930" i="31"/>
  <c r="P930" i="31"/>
  <c r="O930" i="31"/>
  <c r="N930" i="31"/>
  <c r="M930" i="31"/>
  <c r="Q929" i="31"/>
  <c r="P929" i="31"/>
  <c r="O929" i="31"/>
  <c r="N929" i="31"/>
  <c r="M929" i="31"/>
  <c r="Q928" i="31"/>
  <c r="P928" i="31"/>
  <c r="O928" i="31"/>
  <c r="N928" i="31"/>
  <c r="M928" i="31"/>
  <c r="Q927" i="31"/>
  <c r="P927" i="31"/>
  <c r="O927" i="31"/>
  <c r="N927" i="31"/>
  <c r="M927" i="31"/>
  <c r="Q926" i="31"/>
  <c r="P926" i="31"/>
  <c r="O926" i="31"/>
  <c r="N926" i="31"/>
  <c r="M926" i="31"/>
  <c r="Q925" i="31"/>
  <c r="P925" i="31"/>
  <c r="O925" i="31"/>
  <c r="N925" i="31"/>
  <c r="M925" i="31"/>
  <c r="Q924" i="31"/>
  <c r="P924" i="31"/>
  <c r="O924" i="31"/>
  <c r="N924" i="31"/>
  <c r="M924" i="31"/>
  <c r="Q923" i="31"/>
  <c r="P923" i="31"/>
  <c r="O923" i="31"/>
  <c r="N923" i="31"/>
  <c r="M923" i="31"/>
  <c r="Q922" i="31"/>
  <c r="P922" i="31"/>
  <c r="O922" i="31"/>
  <c r="N922" i="31"/>
  <c r="M922" i="31"/>
  <c r="Q921" i="31"/>
  <c r="P921" i="31"/>
  <c r="O921" i="31"/>
  <c r="N921" i="31"/>
  <c r="M921" i="31"/>
  <c r="Q920" i="31"/>
  <c r="P920" i="31"/>
  <c r="O920" i="31"/>
  <c r="N920" i="31"/>
  <c r="M920" i="31"/>
  <c r="Q919" i="31"/>
  <c r="P919" i="31"/>
  <c r="O919" i="31"/>
  <c r="N919" i="31"/>
  <c r="M919" i="31"/>
  <c r="Q918" i="31"/>
  <c r="P918" i="31"/>
  <c r="O918" i="31"/>
  <c r="N918" i="31"/>
  <c r="M918" i="31"/>
  <c r="Q917" i="31"/>
  <c r="P917" i="31"/>
  <c r="O917" i="31"/>
  <c r="N917" i="31"/>
  <c r="M917" i="31"/>
  <c r="Q916" i="31"/>
  <c r="P916" i="31"/>
  <c r="O916" i="31"/>
  <c r="N916" i="31"/>
  <c r="M916" i="31"/>
  <c r="Q915" i="31"/>
  <c r="P915" i="31"/>
  <c r="O915" i="31"/>
  <c r="N915" i="31"/>
  <c r="M915" i="31"/>
  <c r="Q914" i="31"/>
  <c r="P914" i="31"/>
  <c r="O914" i="31"/>
  <c r="N914" i="31"/>
  <c r="M914" i="31"/>
  <c r="Q913" i="31"/>
  <c r="P913" i="31"/>
  <c r="O913" i="31"/>
  <c r="N913" i="31"/>
  <c r="M913" i="31"/>
  <c r="Q912" i="31"/>
  <c r="P912" i="31"/>
  <c r="O912" i="31"/>
  <c r="N912" i="31"/>
  <c r="M912" i="31"/>
  <c r="Q911" i="31"/>
  <c r="P911" i="31"/>
  <c r="O911" i="31"/>
  <c r="N911" i="31"/>
  <c r="M911" i="31"/>
  <c r="Q910" i="31"/>
  <c r="P910" i="31"/>
  <c r="O910" i="31"/>
  <c r="N910" i="31"/>
  <c r="M910" i="31"/>
  <c r="Q909" i="31"/>
  <c r="P909" i="31"/>
  <c r="O909" i="31"/>
  <c r="N909" i="31"/>
  <c r="M909" i="31"/>
  <c r="Q908" i="31"/>
  <c r="P908" i="31"/>
  <c r="O908" i="31"/>
  <c r="N908" i="31"/>
  <c r="M908" i="31"/>
  <c r="Q907" i="31"/>
  <c r="P907" i="31"/>
  <c r="O907" i="31"/>
  <c r="N907" i="31"/>
  <c r="M907" i="31"/>
  <c r="Q906" i="31"/>
  <c r="P906" i="31"/>
  <c r="O906" i="31"/>
  <c r="N906" i="31"/>
  <c r="M906" i="31"/>
  <c r="Q905" i="31"/>
  <c r="P905" i="31"/>
  <c r="O905" i="31"/>
  <c r="N905" i="31"/>
  <c r="M905" i="31"/>
  <c r="Q904" i="31"/>
  <c r="P904" i="31"/>
  <c r="O904" i="31"/>
  <c r="N904" i="31"/>
  <c r="M904" i="31"/>
  <c r="Q903" i="31"/>
  <c r="P903" i="31"/>
  <c r="O903" i="31"/>
  <c r="N903" i="31"/>
  <c r="M903" i="31"/>
  <c r="Q902" i="31"/>
  <c r="P902" i="31"/>
  <c r="O902" i="31"/>
  <c r="N902" i="31"/>
  <c r="M902" i="31"/>
  <c r="Q901" i="31"/>
  <c r="P901" i="31"/>
  <c r="O901" i="31"/>
  <c r="N901" i="31"/>
  <c r="M901" i="31"/>
  <c r="Q900" i="31"/>
  <c r="P900" i="31"/>
  <c r="O900" i="31"/>
  <c r="N900" i="31"/>
  <c r="M900" i="31"/>
  <c r="Q899" i="31"/>
  <c r="P899" i="31"/>
  <c r="O899" i="31"/>
  <c r="N899" i="31"/>
  <c r="M899" i="31"/>
  <c r="Q898" i="31"/>
  <c r="P898" i="31"/>
  <c r="O898" i="31"/>
  <c r="N898" i="31"/>
  <c r="M898" i="31"/>
  <c r="Q897" i="31"/>
  <c r="P897" i="31"/>
  <c r="O897" i="31"/>
  <c r="N897" i="31"/>
  <c r="M897" i="31"/>
  <c r="Q896" i="31"/>
  <c r="P896" i="31"/>
  <c r="O896" i="31"/>
  <c r="N896" i="31"/>
  <c r="M896" i="31"/>
  <c r="Q895" i="31"/>
  <c r="P895" i="31"/>
  <c r="O895" i="31"/>
  <c r="N895" i="31"/>
  <c r="M895" i="31"/>
  <c r="Q894" i="31"/>
  <c r="P894" i="31"/>
  <c r="O894" i="31"/>
  <c r="N894" i="31"/>
  <c r="M894" i="31"/>
  <c r="Q893" i="31"/>
  <c r="P893" i="31"/>
  <c r="O893" i="31"/>
  <c r="N893" i="31"/>
  <c r="M893" i="31"/>
  <c r="Q892" i="31"/>
  <c r="P892" i="31"/>
  <c r="O892" i="31"/>
  <c r="N892" i="31"/>
  <c r="M892" i="31"/>
  <c r="Q891" i="31"/>
  <c r="P891" i="31"/>
  <c r="O891" i="31"/>
  <c r="N891" i="31"/>
  <c r="M891" i="31"/>
  <c r="Q890" i="31"/>
  <c r="P890" i="31"/>
  <c r="O890" i="31"/>
  <c r="N890" i="31"/>
  <c r="M890" i="31"/>
  <c r="Q889" i="31"/>
  <c r="P889" i="31"/>
  <c r="O889" i="31"/>
  <c r="N889" i="31"/>
  <c r="M889" i="31"/>
  <c r="Q888" i="31"/>
  <c r="P888" i="31"/>
  <c r="O888" i="31"/>
  <c r="N888" i="31"/>
  <c r="M888" i="31"/>
  <c r="Q887" i="31"/>
  <c r="P887" i="31"/>
  <c r="O887" i="31"/>
  <c r="N887" i="31"/>
  <c r="M887" i="31"/>
  <c r="Q886" i="31"/>
  <c r="P886" i="31"/>
  <c r="O886" i="31"/>
  <c r="N886" i="31"/>
  <c r="M886" i="31"/>
  <c r="Q885" i="31"/>
  <c r="P885" i="31"/>
  <c r="O885" i="31"/>
  <c r="N885" i="31"/>
  <c r="M885" i="31"/>
  <c r="Q884" i="31"/>
  <c r="P884" i="31"/>
  <c r="O884" i="31"/>
  <c r="N884" i="31"/>
  <c r="M884" i="31"/>
  <c r="Q883" i="31"/>
  <c r="P883" i="31"/>
  <c r="O883" i="31"/>
  <c r="N883" i="31"/>
  <c r="M883" i="31"/>
  <c r="Q882" i="31"/>
  <c r="P882" i="31"/>
  <c r="O882" i="31"/>
  <c r="N882" i="31"/>
  <c r="M882" i="31"/>
  <c r="Q881" i="31"/>
  <c r="P881" i="31"/>
  <c r="O881" i="31"/>
  <c r="N881" i="31"/>
  <c r="M881" i="31"/>
  <c r="Q880" i="31"/>
  <c r="P880" i="31"/>
  <c r="O880" i="31"/>
  <c r="N880" i="31"/>
  <c r="M880" i="31"/>
  <c r="Q879" i="31"/>
  <c r="P879" i="31"/>
  <c r="O879" i="31"/>
  <c r="N879" i="31"/>
  <c r="M879" i="31"/>
  <c r="Q878" i="31"/>
  <c r="P878" i="31"/>
  <c r="O878" i="31"/>
  <c r="N878" i="31"/>
  <c r="M878" i="31"/>
  <c r="Q877" i="31"/>
  <c r="P877" i="31"/>
  <c r="O877" i="31"/>
  <c r="N877" i="31"/>
  <c r="M877" i="31"/>
  <c r="Q876" i="31"/>
  <c r="P876" i="31"/>
  <c r="O876" i="31"/>
  <c r="N876" i="31"/>
  <c r="M876" i="31"/>
  <c r="Q875" i="31"/>
  <c r="P875" i="31"/>
  <c r="O875" i="31"/>
  <c r="N875" i="31"/>
  <c r="M875" i="31"/>
  <c r="Q874" i="31"/>
  <c r="P874" i="31"/>
  <c r="O874" i="31"/>
  <c r="N874" i="31"/>
  <c r="M874" i="31"/>
  <c r="Q873" i="31"/>
  <c r="P873" i="31"/>
  <c r="O873" i="31"/>
  <c r="N873" i="31"/>
  <c r="M873" i="31"/>
  <c r="Q872" i="31"/>
  <c r="P872" i="31"/>
  <c r="O872" i="31"/>
  <c r="N872" i="31"/>
  <c r="M872" i="31"/>
  <c r="Q871" i="31"/>
  <c r="P871" i="31"/>
  <c r="O871" i="31"/>
  <c r="N871" i="31"/>
  <c r="M871" i="31"/>
  <c r="Q870" i="31"/>
  <c r="P870" i="31"/>
  <c r="O870" i="31"/>
  <c r="N870" i="31"/>
  <c r="M870" i="31"/>
  <c r="Q869" i="31"/>
  <c r="P869" i="31"/>
  <c r="O869" i="31"/>
  <c r="N869" i="31"/>
  <c r="M869" i="31"/>
  <c r="Q868" i="31"/>
  <c r="P868" i="31"/>
  <c r="O868" i="31"/>
  <c r="N868" i="31"/>
  <c r="M868" i="31"/>
  <c r="Q867" i="31"/>
  <c r="P867" i="31"/>
  <c r="O867" i="31"/>
  <c r="N867" i="31"/>
  <c r="M867" i="31"/>
  <c r="Q866" i="31"/>
  <c r="P866" i="31"/>
  <c r="O866" i="31"/>
  <c r="N866" i="31"/>
  <c r="M866" i="31"/>
  <c r="Q865" i="31"/>
  <c r="P865" i="31"/>
  <c r="O865" i="31"/>
  <c r="N865" i="31"/>
  <c r="M865" i="31"/>
  <c r="Q864" i="31"/>
  <c r="P864" i="31"/>
  <c r="O864" i="31"/>
  <c r="N864" i="31"/>
  <c r="M864" i="31"/>
  <c r="Q863" i="31"/>
  <c r="P863" i="31"/>
  <c r="O863" i="31"/>
  <c r="N863" i="31"/>
  <c r="M863" i="31"/>
  <c r="Q862" i="31"/>
  <c r="P862" i="31"/>
  <c r="O862" i="31"/>
  <c r="N862" i="31"/>
  <c r="M862" i="31"/>
  <c r="Q861" i="31"/>
  <c r="P861" i="31"/>
  <c r="O861" i="31"/>
  <c r="N861" i="31"/>
  <c r="M861" i="31"/>
  <c r="Q860" i="31"/>
  <c r="P860" i="31"/>
  <c r="O860" i="31"/>
  <c r="N860" i="31"/>
  <c r="M860" i="31"/>
  <c r="Q859" i="31"/>
  <c r="P859" i="31"/>
  <c r="O859" i="31"/>
  <c r="N859" i="31"/>
  <c r="M859" i="31"/>
  <c r="Q858" i="31"/>
  <c r="P858" i="31"/>
  <c r="O858" i="31"/>
  <c r="N858" i="31"/>
  <c r="M858" i="31"/>
  <c r="Q857" i="31"/>
  <c r="P857" i="31"/>
  <c r="O857" i="31"/>
  <c r="N857" i="31"/>
  <c r="M857" i="31"/>
  <c r="Q856" i="31"/>
  <c r="P856" i="31"/>
  <c r="O856" i="31"/>
  <c r="N856" i="31"/>
  <c r="M856" i="31"/>
  <c r="Q855" i="31"/>
  <c r="P855" i="31"/>
  <c r="O855" i="31"/>
  <c r="N855" i="31"/>
  <c r="M855" i="31"/>
  <c r="Q854" i="31"/>
  <c r="P854" i="31"/>
  <c r="O854" i="31"/>
  <c r="N854" i="31"/>
  <c r="M854" i="31"/>
  <c r="Q853" i="31"/>
  <c r="P853" i="31"/>
  <c r="O853" i="31"/>
  <c r="N853" i="31"/>
  <c r="M853" i="31"/>
  <c r="Q852" i="31"/>
  <c r="P852" i="31"/>
  <c r="O852" i="31"/>
  <c r="N852" i="31"/>
  <c r="M852" i="31"/>
  <c r="Q851" i="31"/>
  <c r="P851" i="31"/>
  <c r="O851" i="31"/>
  <c r="N851" i="31"/>
  <c r="M851" i="31"/>
  <c r="Q850" i="31"/>
  <c r="P850" i="31"/>
  <c r="O850" i="31"/>
  <c r="N850" i="31"/>
  <c r="M850" i="31"/>
  <c r="Q849" i="31"/>
  <c r="P849" i="31"/>
  <c r="O849" i="31"/>
  <c r="N849" i="31"/>
  <c r="M849" i="31"/>
  <c r="Q848" i="31"/>
  <c r="P848" i="31"/>
  <c r="O848" i="31"/>
  <c r="N848" i="31"/>
  <c r="M848" i="31"/>
  <c r="Q847" i="31"/>
  <c r="P847" i="31"/>
  <c r="O847" i="31"/>
  <c r="N847" i="31"/>
  <c r="M847" i="31"/>
  <c r="Q846" i="31"/>
  <c r="P846" i="31"/>
  <c r="O846" i="31"/>
  <c r="N846" i="31"/>
  <c r="M846" i="31"/>
  <c r="Q845" i="31"/>
  <c r="P845" i="31"/>
  <c r="O845" i="31"/>
  <c r="N845" i="31"/>
  <c r="M845" i="31"/>
  <c r="Q844" i="31"/>
  <c r="P844" i="31"/>
  <c r="O844" i="31"/>
  <c r="N844" i="31"/>
  <c r="M844" i="31"/>
  <c r="Q843" i="31"/>
  <c r="P843" i="31"/>
  <c r="O843" i="31"/>
  <c r="N843" i="31"/>
  <c r="M843" i="31"/>
  <c r="Q842" i="31"/>
  <c r="P842" i="31"/>
  <c r="O842" i="31"/>
  <c r="N842" i="31"/>
  <c r="M842" i="31"/>
  <c r="Q841" i="31"/>
  <c r="P841" i="31"/>
  <c r="O841" i="31"/>
  <c r="N841" i="31"/>
  <c r="M841" i="31"/>
  <c r="Q840" i="31"/>
  <c r="P840" i="31"/>
  <c r="O840" i="31"/>
  <c r="N840" i="31"/>
  <c r="M840" i="31"/>
  <c r="Q839" i="31"/>
  <c r="P839" i="31"/>
  <c r="O839" i="31"/>
  <c r="N839" i="31"/>
  <c r="M839" i="31"/>
  <c r="Q838" i="31"/>
  <c r="P838" i="31"/>
  <c r="O838" i="31"/>
  <c r="N838" i="31"/>
  <c r="M838" i="31"/>
  <c r="Q837" i="31"/>
  <c r="P837" i="31"/>
  <c r="O837" i="31"/>
  <c r="N837" i="31"/>
  <c r="M837" i="31"/>
  <c r="Q836" i="31"/>
  <c r="P836" i="31"/>
  <c r="O836" i="31"/>
  <c r="N836" i="31"/>
  <c r="M836" i="31"/>
  <c r="Q835" i="31"/>
  <c r="P835" i="31"/>
  <c r="O835" i="31"/>
  <c r="N835" i="31"/>
  <c r="M835" i="31"/>
  <c r="Q834" i="31"/>
  <c r="P834" i="31"/>
  <c r="O834" i="31"/>
  <c r="N834" i="31"/>
  <c r="M834" i="31"/>
  <c r="Q833" i="31"/>
  <c r="P833" i="31"/>
  <c r="O833" i="31"/>
  <c r="N833" i="31"/>
  <c r="M833" i="31"/>
  <c r="Q832" i="31"/>
  <c r="P832" i="31"/>
  <c r="O832" i="31"/>
  <c r="N832" i="31"/>
  <c r="M832" i="31"/>
  <c r="Q831" i="31"/>
  <c r="P831" i="31"/>
  <c r="O831" i="31"/>
  <c r="N831" i="31"/>
  <c r="M831" i="31"/>
  <c r="Q830" i="31"/>
  <c r="P830" i="31"/>
  <c r="O830" i="31"/>
  <c r="N830" i="31"/>
  <c r="M830" i="31"/>
  <c r="Q829" i="31"/>
  <c r="P829" i="31"/>
  <c r="O829" i="31"/>
  <c r="N829" i="31"/>
  <c r="M829" i="31"/>
  <c r="Q828" i="31"/>
  <c r="P828" i="31"/>
  <c r="O828" i="31"/>
  <c r="N828" i="31"/>
  <c r="M828" i="31"/>
  <c r="Q827" i="31"/>
  <c r="P827" i="31"/>
  <c r="O827" i="31"/>
  <c r="N827" i="31"/>
  <c r="M827" i="31"/>
  <c r="Q826" i="31"/>
  <c r="P826" i="31"/>
  <c r="O826" i="31"/>
  <c r="N826" i="31"/>
  <c r="M826" i="31"/>
  <c r="Q825" i="31"/>
  <c r="P825" i="31"/>
  <c r="O825" i="31"/>
  <c r="N825" i="31"/>
  <c r="M825" i="31"/>
  <c r="Q824" i="31"/>
  <c r="P824" i="31"/>
  <c r="O824" i="31"/>
  <c r="N824" i="31"/>
  <c r="M824" i="31"/>
  <c r="Q823" i="31"/>
  <c r="P823" i="31"/>
  <c r="O823" i="31"/>
  <c r="N823" i="31"/>
  <c r="M823" i="31"/>
  <c r="Q822" i="31"/>
  <c r="P822" i="31"/>
  <c r="O822" i="31"/>
  <c r="N822" i="31"/>
  <c r="M822" i="31"/>
  <c r="Q821" i="31"/>
  <c r="P821" i="31"/>
  <c r="O821" i="31"/>
  <c r="N821" i="31"/>
  <c r="M821" i="31"/>
  <c r="Q820" i="31"/>
  <c r="P820" i="31"/>
  <c r="O820" i="31"/>
  <c r="N820" i="31"/>
  <c r="M820" i="31"/>
  <c r="Q819" i="31"/>
  <c r="P819" i="31"/>
  <c r="O819" i="31"/>
  <c r="N819" i="31"/>
  <c r="M819" i="31"/>
  <c r="Q818" i="31"/>
  <c r="P818" i="31"/>
  <c r="O818" i="31"/>
  <c r="N818" i="31"/>
  <c r="M818" i="31"/>
  <c r="Q817" i="31"/>
  <c r="P817" i="31"/>
  <c r="O817" i="31"/>
  <c r="N817" i="31"/>
  <c r="M817" i="31"/>
  <c r="Q816" i="31"/>
  <c r="P816" i="31"/>
  <c r="O816" i="31"/>
  <c r="N816" i="31"/>
  <c r="M816" i="31"/>
  <c r="Q815" i="31"/>
  <c r="P815" i="31"/>
  <c r="O815" i="31"/>
  <c r="N815" i="31"/>
  <c r="M815" i="31"/>
  <c r="Q814" i="31"/>
  <c r="P814" i="31"/>
  <c r="O814" i="31"/>
  <c r="N814" i="31"/>
  <c r="M814" i="31"/>
  <c r="Q813" i="31"/>
  <c r="P813" i="31"/>
  <c r="O813" i="31"/>
  <c r="N813" i="31"/>
  <c r="M813" i="31"/>
  <c r="Q812" i="31"/>
  <c r="P812" i="31"/>
  <c r="O812" i="31"/>
  <c r="N812" i="31"/>
  <c r="M812" i="31"/>
  <c r="Q811" i="31"/>
  <c r="P811" i="31"/>
  <c r="O811" i="31"/>
  <c r="N811" i="31"/>
  <c r="M811" i="31"/>
  <c r="Q810" i="31"/>
  <c r="P810" i="31"/>
  <c r="O810" i="31"/>
  <c r="N810" i="31"/>
  <c r="M810" i="31"/>
  <c r="Q809" i="31"/>
  <c r="P809" i="31"/>
  <c r="O809" i="31"/>
  <c r="N809" i="31"/>
  <c r="M809" i="31"/>
  <c r="Q808" i="31"/>
  <c r="P808" i="31"/>
  <c r="O808" i="31"/>
  <c r="N808" i="31"/>
  <c r="M808" i="31"/>
  <c r="Q807" i="31"/>
  <c r="P807" i="31"/>
  <c r="O807" i="31"/>
  <c r="N807" i="31"/>
  <c r="M807" i="31"/>
  <c r="Q806" i="31"/>
  <c r="P806" i="31"/>
  <c r="O806" i="31"/>
  <c r="N806" i="31"/>
  <c r="M806" i="31"/>
  <c r="Q805" i="31"/>
  <c r="P805" i="31"/>
  <c r="O805" i="31"/>
  <c r="N805" i="31"/>
  <c r="M805" i="31"/>
  <c r="Q804" i="31"/>
  <c r="P804" i="31"/>
  <c r="O804" i="31"/>
  <c r="N804" i="31"/>
  <c r="M804" i="31"/>
  <c r="Q803" i="31"/>
  <c r="P803" i="31"/>
  <c r="O803" i="31"/>
  <c r="N803" i="31"/>
  <c r="M803" i="31"/>
  <c r="Q802" i="31"/>
  <c r="P802" i="31"/>
  <c r="O802" i="31"/>
  <c r="N802" i="31"/>
  <c r="M802" i="31"/>
  <c r="Q801" i="31"/>
  <c r="P801" i="31"/>
  <c r="O801" i="31"/>
  <c r="N801" i="31"/>
  <c r="M801" i="31"/>
  <c r="Q800" i="31"/>
  <c r="P800" i="31"/>
  <c r="O800" i="31"/>
  <c r="N800" i="31"/>
  <c r="M800" i="31"/>
  <c r="Q799" i="31"/>
  <c r="P799" i="31"/>
  <c r="O799" i="31"/>
  <c r="N799" i="31"/>
  <c r="M799" i="31"/>
  <c r="Q798" i="31"/>
  <c r="P798" i="31"/>
  <c r="O798" i="31"/>
  <c r="N798" i="31"/>
  <c r="M798" i="31"/>
  <c r="Q797" i="31"/>
  <c r="P797" i="31"/>
  <c r="O797" i="31"/>
  <c r="N797" i="31"/>
  <c r="M797" i="31"/>
  <c r="Q796" i="31"/>
  <c r="P796" i="31"/>
  <c r="O796" i="31"/>
  <c r="N796" i="31"/>
  <c r="M796" i="31"/>
  <c r="Q795" i="31"/>
  <c r="P795" i="31"/>
  <c r="O795" i="31"/>
  <c r="N795" i="31"/>
  <c r="M795" i="31"/>
  <c r="Q794" i="31"/>
  <c r="P794" i="31"/>
  <c r="O794" i="31"/>
  <c r="N794" i="31"/>
  <c r="M794" i="31"/>
  <c r="Q793" i="31"/>
  <c r="P793" i="31"/>
  <c r="O793" i="31"/>
  <c r="N793" i="31"/>
  <c r="M793" i="31"/>
  <c r="Q792" i="31"/>
  <c r="P792" i="31"/>
  <c r="O792" i="31"/>
  <c r="N792" i="31"/>
  <c r="M792" i="31"/>
  <c r="Q791" i="31"/>
  <c r="P791" i="31"/>
  <c r="O791" i="31"/>
  <c r="N791" i="31"/>
  <c r="M791" i="31"/>
  <c r="Q790" i="31"/>
  <c r="P790" i="31"/>
  <c r="O790" i="31"/>
  <c r="N790" i="31"/>
  <c r="M790" i="31"/>
  <c r="Q789" i="31"/>
  <c r="P789" i="31"/>
  <c r="O789" i="31"/>
  <c r="N789" i="31"/>
  <c r="M789" i="31"/>
  <c r="Q788" i="31"/>
  <c r="P788" i="31"/>
  <c r="O788" i="31"/>
  <c r="N788" i="31"/>
  <c r="M788" i="31"/>
  <c r="Q787" i="31"/>
  <c r="P787" i="31"/>
  <c r="O787" i="31"/>
  <c r="N787" i="31"/>
  <c r="M787" i="31"/>
  <c r="Q786" i="31"/>
  <c r="P786" i="31"/>
  <c r="O786" i="31"/>
  <c r="N786" i="31"/>
  <c r="M786" i="31"/>
  <c r="Q785" i="31"/>
  <c r="P785" i="31"/>
  <c r="O785" i="31"/>
  <c r="N785" i="31"/>
  <c r="M785" i="31"/>
  <c r="Q784" i="31"/>
  <c r="P784" i="31"/>
  <c r="O784" i="31"/>
  <c r="N784" i="31"/>
  <c r="M784" i="31"/>
  <c r="Q783" i="31"/>
  <c r="P783" i="31"/>
  <c r="O783" i="31"/>
  <c r="N783" i="31"/>
  <c r="M783" i="31"/>
  <c r="Q782" i="31"/>
  <c r="P782" i="31"/>
  <c r="O782" i="31"/>
  <c r="N782" i="31"/>
  <c r="M782" i="31"/>
  <c r="Q781" i="31"/>
  <c r="P781" i="31"/>
  <c r="O781" i="31"/>
  <c r="N781" i="31"/>
  <c r="M781" i="31"/>
  <c r="Q780" i="31"/>
  <c r="P780" i="31"/>
  <c r="O780" i="31"/>
  <c r="N780" i="31"/>
  <c r="M780" i="31"/>
  <c r="Q779" i="31"/>
  <c r="P779" i="31"/>
  <c r="O779" i="31"/>
  <c r="N779" i="31"/>
  <c r="M779" i="31"/>
  <c r="Q778" i="31"/>
  <c r="P778" i="31"/>
  <c r="O778" i="31"/>
  <c r="N778" i="31"/>
  <c r="M778" i="31"/>
  <c r="Q777" i="31"/>
  <c r="P777" i="31"/>
  <c r="O777" i="31"/>
  <c r="N777" i="31"/>
  <c r="M777" i="31"/>
  <c r="Q776" i="31"/>
  <c r="P776" i="31"/>
  <c r="O776" i="31"/>
  <c r="N776" i="31"/>
  <c r="M776" i="31"/>
  <c r="Q775" i="31"/>
  <c r="P775" i="31"/>
  <c r="O775" i="31"/>
  <c r="N775" i="31"/>
  <c r="M775" i="31"/>
  <c r="Q774" i="31"/>
  <c r="P774" i="31"/>
  <c r="O774" i="31"/>
  <c r="N774" i="31"/>
  <c r="M774" i="31"/>
  <c r="Q773" i="31"/>
  <c r="P773" i="31"/>
  <c r="O773" i="31"/>
  <c r="N773" i="31"/>
  <c r="M773" i="31"/>
  <c r="Q772" i="31"/>
  <c r="P772" i="31"/>
  <c r="O772" i="31"/>
  <c r="N772" i="31"/>
  <c r="M772" i="31"/>
  <c r="Q771" i="31"/>
  <c r="P771" i="31"/>
  <c r="O771" i="31"/>
  <c r="N771" i="31"/>
  <c r="M771" i="31"/>
  <c r="Q770" i="31"/>
  <c r="P770" i="31"/>
  <c r="O770" i="31"/>
  <c r="N770" i="31"/>
  <c r="M770" i="31"/>
  <c r="Q769" i="31"/>
  <c r="P769" i="31"/>
  <c r="O769" i="31"/>
  <c r="N769" i="31"/>
  <c r="M769" i="31"/>
  <c r="Q768" i="31"/>
  <c r="P768" i="31"/>
  <c r="O768" i="31"/>
  <c r="N768" i="31"/>
  <c r="M768" i="31"/>
  <c r="Q767" i="31"/>
  <c r="P767" i="31"/>
  <c r="O767" i="31"/>
  <c r="N767" i="31"/>
  <c r="M767" i="31"/>
  <c r="Q766" i="31"/>
  <c r="P766" i="31"/>
  <c r="O766" i="31"/>
  <c r="N766" i="31"/>
  <c r="M766" i="31"/>
  <c r="Q765" i="31"/>
  <c r="P765" i="31"/>
  <c r="O765" i="31"/>
  <c r="N765" i="31"/>
  <c r="M765" i="31"/>
  <c r="Q764" i="31"/>
  <c r="P764" i="31"/>
  <c r="O764" i="31"/>
  <c r="N764" i="31"/>
  <c r="M764" i="31"/>
  <c r="Q763" i="31"/>
  <c r="P763" i="31"/>
  <c r="O763" i="31"/>
  <c r="N763" i="31"/>
  <c r="M763" i="31"/>
  <c r="Q762" i="31"/>
  <c r="P762" i="31"/>
  <c r="O762" i="31"/>
  <c r="N762" i="31"/>
  <c r="M762" i="31"/>
  <c r="Q761" i="31"/>
  <c r="P761" i="31"/>
  <c r="O761" i="31"/>
  <c r="N761" i="31"/>
  <c r="M761" i="31"/>
  <c r="Q760" i="31"/>
  <c r="P760" i="31"/>
  <c r="O760" i="31"/>
  <c r="N760" i="31"/>
  <c r="M760" i="31"/>
  <c r="Q759" i="31"/>
  <c r="P759" i="31"/>
  <c r="O759" i="31"/>
  <c r="N759" i="31"/>
  <c r="M759" i="31"/>
  <c r="Q758" i="31"/>
  <c r="P758" i="31"/>
  <c r="O758" i="31"/>
  <c r="N758" i="31"/>
  <c r="M758" i="31"/>
  <c r="Q757" i="31"/>
  <c r="P757" i="31"/>
  <c r="O757" i="31"/>
  <c r="N757" i="31"/>
  <c r="M757" i="31"/>
  <c r="Q756" i="31"/>
  <c r="P756" i="31"/>
  <c r="O756" i="31"/>
  <c r="N756" i="31"/>
  <c r="M756" i="31"/>
  <c r="Q755" i="31"/>
  <c r="P755" i="31"/>
  <c r="O755" i="31"/>
  <c r="N755" i="31"/>
  <c r="M755" i="31"/>
  <c r="Q754" i="31"/>
  <c r="P754" i="31"/>
  <c r="O754" i="31"/>
  <c r="N754" i="31"/>
  <c r="M754" i="31"/>
  <c r="Q753" i="31"/>
  <c r="P753" i="31"/>
  <c r="O753" i="31"/>
  <c r="N753" i="31"/>
  <c r="M753" i="31"/>
  <c r="Q752" i="31"/>
  <c r="P752" i="31"/>
  <c r="O752" i="31"/>
  <c r="N752" i="31"/>
  <c r="M752" i="31"/>
  <c r="Q751" i="31"/>
  <c r="P751" i="31"/>
  <c r="O751" i="31"/>
  <c r="N751" i="31"/>
  <c r="M751" i="31"/>
  <c r="Q750" i="31"/>
  <c r="P750" i="31"/>
  <c r="O750" i="31"/>
  <c r="N750" i="31"/>
  <c r="M750" i="31"/>
  <c r="Q749" i="31"/>
  <c r="P749" i="31"/>
  <c r="O749" i="31"/>
  <c r="N749" i="31"/>
  <c r="M749" i="31"/>
  <c r="Q748" i="31"/>
  <c r="P748" i="31"/>
  <c r="O748" i="31"/>
  <c r="N748" i="31"/>
  <c r="M748" i="31"/>
  <c r="Q747" i="31"/>
  <c r="P747" i="31"/>
  <c r="O747" i="31"/>
  <c r="N747" i="31"/>
  <c r="M747" i="31"/>
  <c r="Q746" i="31"/>
  <c r="P746" i="31"/>
  <c r="O746" i="31"/>
  <c r="N746" i="31"/>
  <c r="M746" i="31"/>
  <c r="Q745" i="31"/>
  <c r="P745" i="31"/>
  <c r="O745" i="31"/>
  <c r="N745" i="31"/>
  <c r="M745" i="31"/>
  <c r="Q744" i="31"/>
  <c r="P744" i="31"/>
  <c r="O744" i="31"/>
  <c r="N744" i="31"/>
  <c r="M744" i="31"/>
  <c r="Q743" i="31"/>
  <c r="P743" i="31"/>
  <c r="O743" i="31"/>
  <c r="N743" i="31"/>
  <c r="M743" i="31"/>
  <c r="Q742" i="31"/>
  <c r="P742" i="31"/>
  <c r="O742" i="31"/>
  <c r="N742" i="31"/>
  <c r="M742" i="31"/>
  <c r="Q741" i="31"/>
  <c r="P741" i="31"/>
  <c r="O741" i="31"/>
  <c r="N741" i="31"/>
  <c r="M741" i="31"/>
  <c r="Q740" i="31"/>
  <c r="P740" i="31"/>
  <c r="O740" i="31"/>
  <c r="N740" i="31"/>
  <c r="M740" i="31"/>
  <c r="Q739" i="31"/>
  <c r="P739" i="31"/>
  <c r="O739" i="31"/>
  <c r="N739" i="31"/>
  <c r="M739" i="31"/>
  <c r="Q738" i="31"/>
  <c r="P738" i="31"/>
  <c r="O738" i="31"/>
  <c r="N738" i="31"/>
  <c r="M738" i="31"/>
  <c r="Q737" i="31"/>
  <c r="P737" i="31"/>
  <c r="O737" i="31"/>
  <c r="N737" i="31"/>
  <c r="M737" i="31"/>
  <c r="Q736" i="31"/>
  <c r="P736" i="31"/>
  <c r="O736" i="31"/>
  <c r="N736" i="31"/>
  <c r="M736" i="31"/>
  <c r="Q735" i="31"/>
  <c r="P735" i="31"/>
  <c r="O735" i="31"/>
  <c r="N735" i="31"/>
  <c r="M735" i="31"/>
  <c r="Q734" i="31"/>
  <c r="P734" i="31"/>
  <c r="O734" i="31"/>
  <c r="N734" i="31"/>
  <c r="M734" i="31"/>
  <c r="Q733" i="31"/>
  <c r="P733" i="31"/>
  <c r="O733" i="31"/>
  <c r="N733" i="31"/>
  <c r="M733" i="31"/>
  <c r="Q732" i="31"/>
  <c r="P732" i="31"/>
  <c r="O732" i="31"/>
  <c r="N732" i="31"/>
  <c r="M732" i="31"/>
  <c r="Q731" i="31"/>
  <c r="P731" i="31"/>
  <c r="O731" i="31"/>
  <c r="N731" i="31"/>
  <c r="M731" i="31"/>
  <c r="Q730" i="31"/>
  <c r="P730" i="31"/>
  <c r="O730" i="31"/>
  <c r="N730" i="31"/>
  <c r="M730" i="31"/>
  <c r="Q729" i="31"/>
  <c r="P729" i="31"/>
  <c r="O729" i="31"/>
  <c r="N729" i="31"/>
  <c r="M729" i="31"/>
  <c r="Q728" i="31"/>
  <c r="P728" i="31"/>
  <c r="O728" i="31"/>
  <c r="N728" i="31"/>
  <c r="M728" i="31"/>
  <c r="Q727" i="31"/>
  <c r="P727" i="31"/>
  <c r="O727" i="31"/>
  <c r="N727" i="31"/>
  <c r="M727" i="31"/>
  <c r="Q726" i="31"/>
  <c r="P726" i="31"/>
  <c r="O726" i="31"/>
  <c r="N726" i="31"/>
  <c r="M726" i="31"/>
  <c r="Q725" i="31"/>
  <c r="P725" i="31"/>
  <c r="O725" i="31"/>
  <c r="N725" i="31"/>
  <c r="M725" i="31"/>
  <c r="Q724" i="31"/>
  <c r="P724" i="31"/>
  <c r="O724" i="31"/>
  <c r="N724" i="31"/>
  <c r="M724" i="31"/>
  <c r="Q723" i="31"/>
  <c r="P723" i="31"/>
  <c r="O723" i="31"/>
  <c r="N723" i="31"/>
  <c r="M723" i="31"/>
  <c r="Q722" i="31"/>
  <c r="P722" i="31"/>
  <c r="O722" i="31"/>
  <c r="N722" i="31"/>
  <c r="M722" i="31"/>
  <c r="Q721" i="31"/>
  <c r="P721" i="31"/>
  <c r="O721" i="31"/>
  <c r="N721" i="31"/>
  <c r="M721" i="31"/>
  <c r="Q720" i="31"/>
  <c r="P720" i="31"/>
  <c r="O720" i="31"/>
  <c r="N720" i="31"/>
  <c r="M720" i="31"/>
  <c r="Q719" i="31"/>
  <c r="P719" i="31"/>
  <c r="O719" i="31"/>
  <c r="N719" i="31"/>
  <c r="M719" i="31"/>
  <c r="Q718" i="31"/>
  <c r="P718" i="31"/>
  <c r="O718" i="31"/>
  <c r="N718" i="31"/>
  <c r="M718" i="31"/>
  <c r="Q717" i="31"/>
  <c r="P717" i="31"/>
  <c r="O717" i="31"/>
  <c r="N717" i="31"/>
  <c r="M717" i="31"/>
  <c r="Q716" i="31"/>
  <c r="P716" i="31"/>
  <c r="O716" i="31"/>
  <c r="N716" i="31"/>
  <c r="M716" i="31"/>
  <c r="Q715" i="31"/>
  <c r="P715" i="31"/>
  <c r="O715" i="31"/>
  <c r="N715" i="31"/>
  <c r="M715" i="31"/>
  <c r="Q714" i="31"/>
  <c r="P714" i="31"/>
  <c r="O714" i="31"/>
  <c r="N714" i="31"/>
  <c r="M714" i="31"/>
  <c r="Q713" i="31"/>
  <c r="P713" i="31"/>
  <c r="O713" i="31"/>
  <c r="N713" i="31"/>
  <c r="M713" i="31"/>
  <c r="Q712" i="31"/>
  <c r="P712" i="31"/>
  <c r="O712" i="31"/>
  <c r="N712" i="31"/>
  <c r="M712" i="31"/>
  <c r="Q711" i="31"/>
  <c r="P711" i="31"/>
  <c r="O711" i="31"/>
  <c r="N711" i="31"/>
  <c r="M711" i="31"/>
  <c r="Q710" i="31"/>
  <c r="P710" i="31"/>
  <c r="O710" i="31"/>
  <c r="N710" i="31"/>
  <c r="M710" i="31"/>
  <c r="Q709" i="31"/>
  <c r="P709" i="31"/>
  <c r="O709" i="31"/>
  <c r="N709" i="31"/>
  <c r="M709" i="31"/>
  <c r="Q708" i="31"/>
  <c r="P708" i="31"/>
  <c r="O708" i="31"/>
  <c r="N708" i="31"/>
  <c r="M708" i="31"/>
  <c r="Q707" i="31"/>
  <c r="P707" i="31"/>
  <c r="O707" i="31"/>
  <c r="N707" i="31"/>
  <c r="M707" i="31"/>
  <c r="Q706" i="31"/>
  <c r="P706" i="31"/>
  <c r="O706" i="31"/>
  <c r="N706" i="31"/>
  <c r="M706" i="31"/>
  <c r="Q705" i="31"/>
  <c r="P705" i="31"/>
  <c r="O705" i="31"/>
  <c r="N705" i="31"/>
  <c r="M705" i="31"/>
  <c r="Q704" i="31"/>
  <c r="P704" i="31"/>
  <c r="O704" i="31"/>
  <c r="N704" i="31"/>
  <c r="M704" i="31"/>
  <c r="Q703" i="31"/>
  <c r="P703" i="31"/>
  <c r="O703" i="31"/>
  <c r="N703" i="31"/>
  <c r="M703" i="31"/>
  <c r="Q702" i="31"/>
  <c r="P702" i="31"/>
  <c r="O702" i="31"/>
  <c r="N702" i="31"/>
  <c r="M702" i="31"/>
  <c r="Q701" i="31"/>
  <c r="P701" i="31"/>
  <c r="O701" i="31"/>
  <c r="N701" i="31"/>
  <c r="M701" i="31"/>
  <c r="Q700" i="31"/>
  <c r="P700" i="31"/>
  <c r="O700" i="31"/>
  <c r="N700" i="31"/>
  <c r="M700" i="31"/>
  <c r="Q699" i="31"/>
  <c r="P699" i="31"/>
  <c r="O699" i="31"/>
  <c r="N699" i="31"/>
  <c r="M699" i="31"/>
  <c r="Q698" i="31"/>
  <c r="P698" i="31"/>
  <c r="O698" i="31"/>
  <c r="N698" i="31"/>
  <c r="M698" i="31"/>
  <c r="Q697" i="31"/>
  <c r="P697" i="31"/>
  <c r="O697" i="31"/>
  <c r="N697" i="31"/>
  <c r="M697" i="31"/>
  <c r="Q696" i="31"/>
  <c r="P696" i="31"/>
  <c r="O696" i="31"/>
  <c r="N696" i="31"/>
  <c r="M696" i="31"/>
  <c r="Q695" i="31"/>
  <c r="P695" i="31"/>
  <c r="O695" i="31"/>
  <c r="N695" i="31"/>
  <c r="M695" i="31"/>
  <c r="Q694" i="31"/>
  <c r="P694" i="31"/>
  <c r="O694" i="31"/>
  <c r="N694" i="31"/>
  <c r="M694" i="31"/>
  <c r="Q693" i="31"/>
  <c r="P693" i="31"/>
  <c r="O693" i="31"/>
  <c r="N693" i="31"/>
  <c r="M693" i="31"/>
  <c r="Q692" i="31"/>
  <c r="P692" i="31"/>
  <c r="O692" i="31"/>
  <c r="N692" i="31"/>
  <c r="M692" i="31"/>
  <c r="Q691" i="31"/>
  <c r="P691" i="31"/>
  <c r="O691" i="31"/>
  <c r="N691" i="31"/>
  <c r="M691" i="31"/>
  <c r="Q690" i="31"/>
  <c r="P690" i="31"/>
  <c r="O690" i="31"/>
  <c r="N690" i="31"/>
  <c r="M690" i="31"/>
  <c r="Q689" i="31"/>
  <c r="P689" i="31"/>
  <c r="O689" i="31"/>
  <c r="N689" i="31"/>
  <c r="M689" i="31"/>
  <c r="Q688" i="31"/>
  <c r="P688" i="31"/>
  <c r="O688" i="31"/>
  <c r="N688" i="31"/>
  <c r="M688" i="31"/>
  <c r="Q687" i="31"/>
  <c r="P687" i="31"/>
  <c r="O687" i="31"/>
  <c r="N687" i="31"/>
  <c r="M687" i="31"/>
  <c r="Q686" i="31"/>
  <c r="P686" i="31"/>
  <c r="O686" i="31"/>
  <c r="N686" i="31"/>
  <c r="M686" i="31"/>
  <c r="Q685" i="31"/>
  <c r="P685" i="31"/>
  <c r="O685" i="31"/>
  <c r="N685" i="31"/>
  <c r="M685" i="31"/>
  <c r="Q684" i="31"/>
  <c r="P684" i="31"/>
  <c r="O684" i="31"/>
  <c r="N684" i="31"/>
  <c r="M684" i="31"/>
  <c r="Q683" i="31"/>
  <c r="P683" i="31"/>
  <c r="O683" i="31"/>
  <c r="N683" i="31"/>
  <c r="M683" i="31"/>
  <c r="Q682" i="31"/>
  <c r="P682" i="31"/>
  <c r="O682" i="31"/>
  <c r="N682" i="31"/>
  <c r="M682" i="31"/>
  <c r="Q681" i="31"/>
  <c r="P681" i="31"/>
  <c r="O681" i="31"/>
  <c r="N681" i="31"/>
  <c r="M681" i="31"/>
  <c r="Q680" i="31"/>
  <c r="P680" i="31"/>
  <c r="O680" i="31"/>
  <c r="N680" i="31"/>
  <c r="M680" i="31"/>
  <c r="Q679" i="31"/>
  <c r="P679" i="31"/>
  <c r="O679" i="31"/>
  <c r="N679" i="31"/>
  <c r="M679" i="31"/>
  <c r="Q678" i="31"/>
  <c r="P678" i="31"/>
  <c r="O678" i="31"/>
  <c r="N678" i="31"/>
  <c r="M678" i="31"/>
  <c r="Q677" i="31"/>
  <c r="P677" i="31"/>
  <c r="O677" i="31"/>
  <c r="N677" i="31"/>
  <c r="M677" i="31"/>
  <c r="Q676" i="31"/>
  <c r="P676" i="31"/>
  <c r="O676" i="31"/>
  <c r="N676" i="31"/>
  <c r="M676" i="31"/>
  <c r="Q675" i="31"/>
  <c r="P675" i="31"/>
  <c r="O675" i="31"/>
  <c r="N675" i="31"/>
  <c r="M675" i="31"/>
  <c r="Q674" i="31"/>
  <c r="P674" i="31"/>
  <c r="O674" i="31"/>
  <c r="N674" i="31"/>
  <c r="M674" i="31"/>
  <c r="Q673" i="31"/>
  <c r="P673" i="31"/>
  <c r="O673" i="31"/>
  <c r="N673" i="31"/>
  <c r="M673" i="31"/>
  <c r="Q672" i="31"/>
  <c r="P672" i="31"/>
  <c r="O672" i="31"/>
  <c r="N672" i="31"/>
  <c r="M672" i="31"/>
  <c r="Q671" i="31"/>
  <c r="P671" i="31"/>
  <c r="O671" i="31"/>
  <c r="N671" i="31"/>
  <c r="M671" i="31"/>
  <c r="Q670" i="31"/>
  <c r="P670" i="31"/>
  <c r="O670" i="31"/>
  <c r="N670" i="31"/>
  <c r="M670" i="31"/>
  <c r="Q669" i="31"/>
  <c r="P669" i="31"/>
  <c r="O669" i="31"/>
  <c r="N669" i="31"/>
  <c r="M669" i="31"/>
  <c r="Q668" i="31"/>
  <c r="P668" i="31"/>
  <c r="O668" i="31"/>
  <c r="N668" i="31"/>
  <c r="M668" i="31"/>
  <c r="Q667" i="31"/>
  <c r="P667" i="31"/>
  <c r="O667" i="31"/>
  <c r="N667" i="31"/>
  <c r="M667" i="31"/>
  <c r="Q666" i="31"/>
  <c r="P666" i="31"/>
  <c r="O666" i="31"/>
  <c r="N666" i="31"/>
  <c r="M666" i="31"/>
  <c r="Q665" i="31"/>
  <c r="P665" i="31"/>
  <c r="O665" i="31"/>
  <c r="N665" i="31"/>
  <c r="M665" i="31"/>
  <c r="Q664" i="31"/>
  <c r="P664" i="31"/>
  <c r="O664" i="31"/>
  <c r="N664" i="31"/>
  <c r="M664" i="31"/>
  <c r="Q663" i="31"/>
  <c r="P663" i="31"/>
  <c r="O663" i="31"/>
  <c r="N663" i="31"/>
  <c r="M663" i="31"/>
  <c r="Q662" i="31"/>
  <c r="P662" i="31"/>
  <c r="O662" i="31"/>
  <c r="N662" i="31"/>
  <c r="M662" i="31"/>
  <c r="Q661" i="31"/>
  <c r="P661" i="31"/>
  <c r="O661" i="31"/>
  <c r="N661" i="31"/>
  <c r="M661" i="31"/>
  <c r="Q660" i="31"/>
  <c r="P660" i="31"/>
  <c r="O660" i="31"/>
  <c r="N660" i="31"/>
  <c r="M660" i="31"/>
  <c r="Q659" i="31"/>
  <c r="P659" i="31"/>
  <c r="O659" i="31"/>
  <c r="N659" i="31"/>
  <c r="M659" i="31"/>
  <c r="Q658" i="31"/>
  <c r="P658" i="31"/>
  <c r="O658" i="31"/>
  <c r="N658" i="31"/>
  <c r="M658" i="31"/>
  <c r="Q657" i="31"/>
  <c r="P657" i="31"/>
  <c r="O657" i="31"/>
  <c r="N657" i="31"/>
  <c r="M657" i="31"/>
  <c r="Q656" i="31"/>
  <c r="P656" i="31"/>
  <c r="O656" i="31"/>
  <c r="N656" i="31"/>
  <c r="M656" i="31"/>
  <c r="Q655" i="31"/>
  <c r="P655" i="31"/>
  <c r="O655" i="31"/>
  <c r="N655" i="31"/>
  <c r="M655" i="31"/>
  <c r="Q654" i="31"/>
  <c r="P654" i="31"/>
  <c r="O654" i="31"/>
  <c r="N654" i="31"/>
  <c r="M654" i="31"/>
  <c r="Q653" i="31"/>
  <c r="P653" i="31"/>
  <c r="O653" i="31"/>
  <c r="N653" i="31"/>
  <c r="M653" i="31"/>
  <c r="Q652" i="31"/>
  <c r="P652" i="31"/>
  <c r="O652" i="31"/>
  <c r="N652" i="31"/>
  <c r="M652" i="31"/>
  <c r="Q651" i="31"/>
  <c r="P651" i="31"/>
  <c r="O651" i="31"/>
  <c r="N651" i="31"/>
  <c r="M651" i="31"/>
  <c r="Q650" i="31"/>
  <c r="P650" i="31"/>
  <c r="O650" i="31"/>
  <c r="N650" i="31"/>
  <c r="M650" i="31"/>
  <c r="Q649" i="31"/>
  <c r="P649" i="31"/>
  <c r="O649" i="31"/>
  <c r="N649" i="31"/>
  <c r="M649" i="31"/>
  <c r="Q648" i="31"/>
  <c r="P648" i="31"/>
  <c r="O648" i="31"/>
  <c r="N648" i="31"/>
  <c r="M648" i="31"/>
  <c r="Q647" i="31"/>
  <c r="P647" i="31"/>
  <c r="O647" i="31"/>
  <c r="N647" i="31"/>
  <c r="M647" i="31"/>
  <c r="Q646" i="31"/>
  <c r="P646" i="31"/>
  <c r="O646" i="31"/>
  <c r="N646" i="31"/>
  <c r="M646" i="31"/>
  <c r="Q645" i="31"/>
  <c r="P645" i="31"/>
  <c r="O645" i="31"/>
  <c r="N645" i="31"/>
  <c r="M645" i="31"/>
  <c r="Q644" i="31"/>
  <c r="P644" i="31"/>
  <c r="O644" i="31"/>
  <c r="N644" i="31"/>
  <c r="M644" i="31"/>
  <c r="Q643" i="31"/>
  <c r="P643" i="31"/>
  <c r="O643" i="31"/>
  <c r="N643" i="31"/>
  <c r="M643" i="31"/>
  <c r="Q642" i="31"/>
  <c r="P642" i="31"/>
  <c r="O642" i="31"/>
  <c r="N642" i="31"/>
  <c r="M642" i="31"/>
  <c r="Q641" i="31"/>
  <c r="P641" i="31"/>
  <c r="O641" i="31"/>
  <c r="N641" i="31"/>
  <c r="M641" i="31"/>
  <c r="Q640" i="31"/>
  <c r="P640" i="31"/>
  <c r="O640" i="31"/>
  <c r="N640" i="31"/>
  <c r="M640" i="31"/>
  <c r="Q639" i="31"/>
  <c r="P639" i="31"/>
  <c r="O639" i="31"/>
  <c r="N639" i="31"/>
  <c r="M639" i="31"/>
  <c r="Q638" i="31"/>
  <c r="P638" i="31"/>
  <c r="O638" i="31"/>
  <c r="N638" i="31"/>
  <c r="M638" i="31"/>
  <c r="Q637" i="31"/>
  <c r="P637" i="31"/>
  <c r="O637" i="31"/>
  <c r="N637" i="31"/>
  <c r="M637" i="31"/>
  <c r="Q636" i="31"/>
  <c r="P636" i="31"/>
  <c r="O636" i="31"/>
  <c r="N636" i="31"/>
  <c r="M636" i="31"/>
  <c r="Q635" i="31"/>
  <c r="P635" i="31"/>
  <c r="O635" i="31"/>
  <c r="N635" i="31"/>
  <c r="M635" i="31"/>
  <c r="Q634" i="31"/>
  <c r="P634" i="31"/>
  <c r="O634" i="31"/>
  <c r="N634" i="31"/>
  <c r="M634" i="31"/>
  <c r="Q633" i="31"/>
  <c r="P633" i="31"/>
  <c r="O633" i="31"/>
  <c r="N633" i="31"/>
  <c r="M633" i="31"/>
  <c r="Q632" i="31"/>
  <c r="P632" i="31"/>
  <c r="O632" i="31"/>
  <c r="N632" i="31"/>
  <c r="M632" i="31"/>
  <c r="Q631" i="31"/>
  <c r="P631" i="31"/>
  <c r="O631" i="31"/>
  <c r="N631" i="31"/>
  <c r="M631" i="31"/>
  <c r="Q630" i="31"/>
  <c r="P630" i="31"/>
  <c r="O630" i="31"/>
  <c r="N630" i="31"/>
  <c r="M630" i="31"/>
  <c r="Q629" i="31"/>
  <c r="P629" i="31"/>
  <c r="O629" i="31"/>
  <c r="N629" i="31"/>
  <c r="M629" i="31"/>
  <c r="Q628" i="31"/>
  <c r="P628" i="31"/>
  <c r="O628" i="31"/>
  <c r="N628" i="31"/>
  <c r="M628" i="31"/>
  <c r="Q627" i="31"/>
  <c r="P627" i="31"/>
  <c r="O627" i="31"/>
  <c r="N627" i="31"/>
  <c r="M627" i="31"/>
  <c r="Q626" i="31"/>
  <c r="P626" i="31"/>
  <c r="O626" i="31"/>
  <c r="N626" i="31"/>
  <c r="M626" i="31"/>
  <c r="Q625" i="31"/>
  <c r="P625" i="31"/>
  <c r="O625" i="31"/>
  <c r="N625" i="31"/>
  <c r="M625" i="31"/>
  <c r="Q624" i="31"/>
  <c r="P624" i="31"/>
  <c r="O624" i="31"/>
  <c r="N624" i="31"/>
  <c r="M624" i="31"/>
  <c r="Q623" i="31"/>
  <c r="P623" i="31"/>
  <c r="O623" i="31"/>
  <c r="N623" i="31"/>
  <c r="M623" i="31"/>
  <c r="Q622" i="31"/>
  <c r="P622" i="31"/>
  <c r="O622" i="31"/>
  <c r="N622" i="31"/>
  <c r="M622" i="31"/>
  <c r="Q621" i="31"/>
  <c r="P621" i="31"/>
  <c r="O621" i="31"/>
  <c r="N621" i="31"/>
  <c r="M621" i="31"/>
  <c r="Q620" i="31"/>
  <c r="P620" i="31"/>
  <c r="O620" i="31"/>
  <c r="N620" i="31"/>
  <c r="M620" i="31"/>
  <c r="Q619" i="31"/>
  <c r="P619" i="31"/>
  <c r="O619" i="31"/>
  <c r="N619" i="31"/>
  <c r="M619" i="31"/>
  <c r="Q618" i="31"/>
  <c r="P618" i="31"/>
  <c r="O618" i="31"/>
  <c r="N618" i="31"/>
  <c r="M618" i="31"/>
  <c r="Q617" i="31"/>
  <c r="P617" i="31"/>
  <c r="O617" i="31"/>
  <c r="N617" i="31"/>
  <c r="M617" i="31"/>
  <c r="Q616" i="31"/>
  <c r="P616" i="31"/>
  <c r="O616" i="31"/>
  <c r="N616" i="31"/>
  <c r="M616" i="31"/>
  <c r="Q615" i="31"/>
  <c r="P615" i="31"/>
  <c r="O615" i="31"/>
  <c r="N615" i="31"/>
  <c r="M615" i="31"/>
  <c r="Q614" i="31"/>
  <c r="P614" i="31"/>
  <c r="O614" i="31"/>
  <c r="N614" i="31"/>
  <c r="M614" i="31"/>
  <c r="Q613" i="31"/>
  <c r="P613" i="31"/>
  <c r="O613" i="31"/>
  <c r="N613" i="31"/>
  <c r="M613" i="31"/>
  <c r="Q612" i="31"/>
  <c r="P612" i="31"/>
  <c r="O612" i="31"/>
  <c r="N612" i="31"/>
  <c r="M612" i="31"/>
  <c r="Q611" i="31"/>
  <c r="P611" i="31"/>
  <c r="O611" i="31"/>
  <c r="N611" i="31"/>
  <c r="M611" i="31"/>
  <c r="Q610" i="31"/>
  <c r="P610" i="31"/>
  <c r="O610" i="31"/>
  <c r="N610" i="31"/>
  <c r="M610" i="31"/>
  <c r="Q609" i="31"/>
  <c r="P609" i="31"/>
  <c r="O609" i="31"/>
  <c r="N609" i="31"/>
  <c r="M609" i="31"/>
  <c r="Q608" i="31"/>
  <c r="P608" i="31"/>
  <c r="O608" i="31"/>
  <c r="N608" i="31"/>
  <c r="M608" i="31"/>
  <c r="Q607" i="31"/>
  <c r="P607" i="31"/>
  <c r="O607" i="31"/>
  <c r="N607" i="31"/>
  <c r="M607" i="31"/>
  <c r="Q606" i="31"/>
  <c r="P606" i="31"/>
  <c r="O606" i="31"/>
  <c r="N606" i="31"/>
  <c r="M606" i="31"/>
  <c r="Q605" i="31"/>
  <c r="P605" i="31"/>
  <c r="O605" i="31"/>
  <c r="N605" i="31"/>
  <c r="M605" i="31"/>
  <c r="Q604" i="31"/>
  <c r="P604" i="31"/>
  <c r="O604" i="31"/>
  <c r="N604" i="31"/>
  <c r="M604" i="31"/>
  <c r="Q603" i="31"/>
  <c r="P603" i="31"/>
  <c r="O603" i="31"/>
  <c r="N603" i="31"/>
  <c r="M603" i="31"/>
  <c r="Q602" i="31"/>
  <c r="P602" i="31"/>
  <c r="O602" i="31"/>
  <c r="N602" i="31"/>
  <c r="M602" i="31"/>
  <c r="Q601" i="31"/>
  <c r="P601" i="31"/>
  <c r="O601" i="31"/>
  <c r="N601" i="31"/>
  <c r="M601" i="31"/>
  <c r="Q600" i="31"/>
  <c r="P600" i="31"/>
  <c r="O600" i="31"/>
  <c r="N600" i="31"/>
  <c r="M600" i="31"/>
  <c r="Q599" i="31"/>
  <c r="P599" i="31"/>
  <c r="O599" i="31"/>
  <c r="N599" i="31"/>
  <c r="M599" i="31"/>
  <c r="Q598" i="31"/>
  <c r="P598" i="31"/>
  <c r="O598" i="31"/>
  <c r="N598" i="31"/>
  <c r="M598" i="31"/>
  <c r="Q597" i="31"/>
  <c r="P597" i="31"/>
  <c r="O597" i="31"/>
  <c r="N597" i="31"/>
  <c r="M597" i="31"/>
  <c r="Q596" i="31"/>
  <c r="P596" i="31"/>
  <c r="O596" i="31"/>
  <c r="N596" i="31"/>
  <c r="M596" i="31"/>
  <c r="Q595" i="31"/>
  <c r="P595" i="31"/>
  <c r="O595" i="31"/>
  <c r="N595" i="31"/>
  <c r="M595" i="31"/>
  <c r="Q594" i="31"/>
  <c r="P594" i="31"/>
  <c r="O594" i="31"/>
  <c r="N594" i="31"/>
  <c r="M594" i="31"/>
  <c r="Q593" i="31"/>
  <c r="P593" i="31"/>
  <c r="O593" i="31"/>
  <c r="N593" i="31"/>
  <c r="M593" i="31"/>
  <c r="Q592" i="31"/>
  <c r="P592" i="31"/>
  <c r="O592" i="31"/>
  <c r="N592" i="31"/>
  <c r="M592" i="31"/>
  <c r="Q591" i="31"/>
  <c r="P591" i="31"/>
  <c r="O591" i="31"/>
  <c r="N591" i="31"/>
  <c r="M591" i="31"/>
  <c r="Q590" i="31"/>
  <c r="P590" i="31"/>
  <c r="O590" i="31"/>
  <c r="N590" i="31"/>
  <c r="M590" i="31"/>
  <c r="Q589" i="31"/>
  <c r="P589" i="31"/>
  <c r="O589" i="31"/>
  <c r="N589" i="31"/>
  <c r="M589" i="31"/>
  <c r="Q588" i="31"/>
  <c r="P588" i="31"/>
  <c r="O588" i="31"/>
  <c r="N588" i="31"/>
  <c r="M588" i="31"/>
  <c r="Q587" i="31"/>
  <c r="P587" i="31"/>
  <c r="O587" i="31"/>
  <c r="N587" i="31"/>
  <c r="M587" i="31"/>
  <c r="Q586" i="31"/>
  <c r="P586" i="31"/>
  <c r="O586" i="31"/>
  <c r="N586" i="31"/>
  <c r="M586" i="31"/>
  <c r="Q585" i="31"/>
  <c r="P585" i="31"/>
  <c r="O585" i="31"/>
  <c r="N585" i="31"/>
  <c r="M585" i="31"/>
  <c r="Q584" i="31"/>
  <c r="P584" i="31"/>
  <c r="O584" i="31"/>
  <c r="N584" i="31"/>
  <c r="M584" i="31"/>
  <c r="Q583" i="31"/>
  <c r="P583" i="31"/>
  <c r="O583" i="31"/>
  <c r="N583" i="31"/>
  <c r="M583" i="31"/>
  <c r="Q582" i="31"/>
  <c r="P582" i="31"/>
  <c r="O582" i="31"/>
  <c r="N582" i="31"/>
  <c r="M582" i="31"/>
  <c r="Q581" i="31"/>
  <c r="P581" i="31"/>
  <c r="O581" i="31"/>
  <c r="N581" i="31"/>
  <c r="M581" i="31"/>
  <c r="Q580" i="31"/>
  <c r="P580" i="31"/>
  <c r="O580" i="31"/>
  <c r="N580" i="31"/>
  <c r="M580" i="31"/>
  <c r="Q579" i="31"/>
  <c r="P579" i="31"/>
  <c r="O579" i="31"/>
  <c r="N579" i="31"/>
  <c r="M579" i="31"/>
  <c r="Q578" i="31"/>
  <c r="P578" i="31"/>
  <c r="O578" i="31"/>
  <c r="N578" i="31"/>
  <c r="M578" i="31"/>
  <c r="Q577" i="31"/>
  <c r="P577" i="31"/>
  <c r="O577" i="31"/>
  <c r="N577" i="31"/>
  <c r="M577" i="31"/>
  <c r="Q576" i="31"/>
  <c r="P576" i="31"/>
  <c r="O576" i="31"/>
  <c r="N576" i="31"/>
  <c r="M576" i="31"/>
  <c r="Q575" i="31"/>
  <c r="P575" i="31"/>
  <c r="O575" i="31"/>
  <c r="N575" i="31"/>
  <c r="M575" i="31"/>
  <c r="Q574" i="31"/>
  <c r="P574" i="31"/>
  <c r="O574" i="31"/>
  <c r="N574" i="31"/>
  <c r="M574" i="31"/>
  <c r="Q573" i="31"/>
  <c r="P573" i="31"/>
  <c r="O573" i="31"/>
  <c r="N573" i="31"/>
  <c r="M573" i="31"/>
  <c r="Q572" i="31"/>
  <c r="P572" i="31"/>
  <c r="O572" i="31"/>
  <c r="N572" i="31"/>
  <c r="M572" i="31"/>
  <c r="Q571" i="31"/>
  <c r="P571" i="31"/>
  <c r="O571" i="31"/>
  <c r="N571" i="31"/>
  <c r="M571" i="31"/>
  <c r="Q570" i="31"/>
  <c r="P570" i="31"/>
  <c r="O570" i="31"/>
  <c r="N570" i="31"/>
  <c r="M570" i="31"/>
  <c r="Q569" i="31"/>
  <c r="P569" i="31"/>
  <c r="O569" i="31"/>
  <c r="N569" i="31"/>
  <c r="M569" i="31"/>
  <c r="Q568" i="31"/>
  <c r="P568" i="31"/>
  <c r="O568" i="31"/>
  <c r="N568" i="31"/>
  <c r="M568" i="31"/>
  <c r="Q567" i="31"/>
  <c r="P567" i="31"/>
  <c r="O567" i="31"/>
  <c r="N567" i="31"/>
  <c r="M567" i="31"/>
  <c r="Q566" i="31"/>
  <c r="P566" i="31"/>
  <c r="O566" i="31"/>
  <c r="N566" i="31"/>
  <c r="M566" i="31"/>
  <c r="Q565" i="31"/>
  <c r="P565" i="31"/>
  <c r="O565" i="31"/>
  <c r="N565" i="31"/>
  <c r="M565" i="31"/>
  <c r="Q564" i="31"/>
  <c r="P564" i="31"/>
  <c r="O564" i="31"/>
  <c r="N564" i="31"/>
  <c r="M564" i="31"/>
  <c r="Q563" i="31"/>
  <c r="P563" i="31"/>
  <c r="O563" i="31"/>
  <c r="N563" i="31"/>
  <c r="M563" i="31"/>
  <c r="Q562" i="31"/>
  <c r="P562" i="31"/>
  <c r="O562" i="31"/>
  <c r="N562" i="31"/>
  <c r="M562" i="31"/>
  <c r="Q561" i="31"/>
  <c r="P561" i="31"/>
  <c r="O561" i="31"/>
  <c r="N561" i="31"/>
  <c r="M561" i="31"/>
  <c r="Q560" i="31"/>
  <c r="P560" i="31"/>
  <c r="O560" i="31"/>
  <c r="N560" i="31"/>
  <c r="M560" i="31"/>
  <c r="Q559" i="31"/>
  <c r="P559" i="31"/>
  <c r="O559" i="31"/>
  <c r="N559" i="31"/>
  <c r="M559" i="31"/>
  <c r="Q558" i="31"/>
  <c r="P558" i="31"/>
  <c r="O558" i="31"/>
  <c r="N558" i="31"/>
  <c r="M558" i="31"/>
  <c r="Q557" i="31"/>
  <c r="P557" i="31"/>
  <c r="O557" i="31"/>
  <c r="N557" i="31"/>
  <c r="M557" i="31"/>
  <c r="Q556" i="31"/>
  <c r="P556" i="31"/>
  <c r="O556" i="31"/>
  <c r="N556" i="31"/>
  <c r="M556" i="31"/>
  <c r="Q555" i="31"/>
  <c r="P555" i="31"/>
  <c r="O555" i="31"/>
  <c r="N555" i="31"/>
  <c r="M555" i="31"/>
  <c r="Q554" i="31"/>
  <c r="P554" i="31"/>
  <c r="O554" i="31"/>
  <c r="N554" i="31"/>
  <c r="M554" i="31"/>
  <c r="Q553" i="31"/>
  <c r="P553" i="31"/>
  <c r="O553" i="31"/>
  <c r="N553" i="31"/>
  <c r="M553" i="31"/>
  <c r="Q552" i="31"/>
  <c r="P552" i="31"/>
  <c r="O552" i="31"/>
  <c r="N552" i="31"/>
  <c r="M552" i="31"/>
  <c r="Q551" i="31"/>
  <c r="P551" i="31"/>
  <c r="O551" i="31"/>
  <c r="N551" i="31"/>
  <c r="M551" i="31"/>
  <c r="Q550" i="31"/>
  <c r="P550" i="31"/>
  <c r="O550" i="31"/>
  <c r="N550" i="31"/>
  <c r="M550" i="31"/>
  <c r="Q549" i="31"/>
  <c r="P549" i="31"/>
  <c r="O549" i="31"/>
  <c r="N549" i="31"/>
  <c r="M549" i="31"/>
  <c r="Q548" i="31"/>
  <c r="P548" i="31"/>
  <c r="O548" i="31"/>
  <c r="N548" i="31"/>
  <c r="M548" i="31"/>
  <c r="Q547" i="31"/>
  <c r="P547" i="31"/>
  <c r="O547" i="31"/>
  <c r="N547" i="31"/>
  <c r="M547" i="31"/>
  <c r="Q546" i="31"/>
  <c r="P546" i="31"/>
  <c r="O546" i="31"/>
  <c r="N546" i="31"/>
  <c r="M546" i="31"/>
  <c r="Q545" i="31"/>
  <c r="P545" i="31"/>
  <c r="O545" i="31"/>
  <c r="N545" i="31"/>
  <c r="M545" i="31"/>
  <c r="Q544" i="31"/>
  <c r="P544" i="31"/>
  <c r="O544" i="31"/>
  <c r="N544" i="31"/>
  <c r="M544" i="31"/>
  <c r="Q543" i="31"/>
  <c r="P543" i="31"/>
  <c r="O543" i="31"/>
  <c r="N543" i="31"/>
  <c r="M543" i="31"/>
  <c r="Q542" i="31"/>
  <c r="P542" i="31"/>
  <c r="O542" i="31"/>
  <c r="N542" i="31"/>
  <c r="M542" i="31"/>
  <c r="Q541" i="31"/>
  <c r="P541" i="31"/>
  <c r="O541" i="31"/>
  <c r="N541" i="31"/>
  <c r="M541" i="31"/>
  <c r="Q540" i="31"/>
  <c r="P540" i="31"/>
  <c r="O540" i="31"/>
  <c r="N540" i="31"/>
  <c r="M540" i="31"/>
  <c r="Q539" i="31"/>
  <c r="P539" i="31"/>
  <c r="O539" i="31"/>
  <c r="N539" i="31"/>
  <c r="M539" i="31"/>
  <c r="Q538" i="31"/>
  <c r="P538" i="31"/>
  <c r="O538" i="31"/>
  <c r="N538" i="31"/>
  <c r="M538" i="31"/>
  <c r="Q537" i="31"/>
  <c r="P537" i="31"/>
  <c r="O537" i="31"/>
  <c r="N537" i="31"/>
  <c r="M537" i="31"/>
  <c r="Q536" i="31"/>
  <c r="P536" i="31"/>
  <c r="O536" i="31"/>
  <c r="N536" i="31"/>
  <c r="M536" i="31"/>
  <c r="Q535" i="31"/>
  <c r="P535" i="31"/>
  <c r="O535" i="31"/>
  <c r="N535" i="31"/>
  <c r="M535" i="31"/>
  <c r="Q534" i="31"/>
  <c r="P534" i="31"/>
  <c r="O534" i="31"/>
  <c r="N534" i="31"/>
  <c r="M534" i="31"/>
  <c r="Q533" i="31"/>
  <c r="P533" i="31"/>
  <c r="O533" i="31"/>
  <c r="N533" i="31"/>
  <c r="M533" i="31"/>
  <c r="Q532" i="31"/>
  <c r="P532" i="31"/>
  <c r="O532" i="31"/>
  <c r="N532" i="31"/>
  <c r="M532" i="31"/>
  <c r="Q531" i="31"/>
  <c r="P531" i="31"/>
  <c r="O531" i="31"/>
  <c r="N531" i="31"/>
  <c r="M531" i="31"/>
  <c r="Q530" i="31"/>
  <c r="P530" i="31"/>
  <c r="O530" i="31"/>
  <c r="N530" i="31"/>
  <c r="M530" i="31"/>
  <c r="Q529" i="31"/>
  <c r="P529" i="31"/>
  <c r="O529" i="31"/>
  <c r="N529" i="31"/>
  <c r="M529" i="31"/>
  <c r="Q528" i="31"/>
  <c r="P528" i="31"/>
  <c r="O528" i="31"/>
  <c r="N528" i="31"/>
  <c r="M528" i="31"/>
  <c r="Q527" i="31"/>
  <c r="P527" i="31"/>
  <c r="O527" i="31"/>
  <c r="N527" i="31"/>
  <c r="M527" i="31"/>
  <c r="Q526" i="31"/>
  <c r="P526" i="31"/>
  <c r="O526" i="31"/>
  <c r="N526" i="31"/>
  <c r="M526" i="31"/>
  <c r="Q525" i="31"/>
  <c r="P525" i="31"/>
  <c r="O525" i="31"/>
  <c r="N525" i="31"/>
  <c r="M525" i="31"/>
  <c r="Q524" i="31"/>
  <c r="P524" i="31"/>
  <c r="O524" i="31"/>
  <c r="N524" i="31"/>
  <c r="M524" i="31"/>
  <c r="Q523" i="31"/>
  <c r="P523" i="31"/>
  <c r="O523" i="31"/>
  <c r="N523" i="31"/>
  <c r="M523" i="31"/>
  <c r="Q522" i="31"/>
  <c r="P522" i="31"/>
  <c r="O522" i="31"/>
  <c r="N522" i="31"/>
  <c r="M522" i="31"/>
  <c r="Q521" i="31"/>
  <c r="P521" i="31"/>
  <c r="O521" i="31"/>
  <c r="N521" i="31"/>
  <c r="M521" i="31"/>
  <c r="Q520" i="31"/>
  <c r="P520" i="31"/>
  <c r="O520" i="31"/>
  <c r="N520" i="31"/>
  <c r="M520" i="31"/>
  <c r="Q519" i="31"/>
  <c r="P519" i="31"/>
  <c r="O519" i="31"/>
  <c r="N519" i="31"/>
  <c r="M519" i="31"/>
  <c r="Q518" i="31"/>
  <c r="P518" i="31"/>
  <c r="O518" i="31"/>
  <c r="N518" i="31"/>
  <c r="M518" i="31"/>
  <c r="Q517" i="31"/>
  <c r="P517" i="31"/>
  <c r="O517" i="31"/>
  <c r="N517" i="31"/>
  <c r="M517" i="31"/>
  <c r="Q516" i="31"/>
  <c r="P516" i="31"/>
  <c r="O516" i="31"/>
  <c r="N516" i="31"/>
  <c r="M516" i="31"/>
  <c r="Q515" i="31"/>
  <c r="P515" i="31"/>
  <c r="O515" i="31"/>
  <c r="N515" i="31"/>
  <c r="M515" i="31"/>
  <c r="Q514" i="31"/>
  <c r="P514" i="31"/>
  <c r="O514" i="31"/>
  <c r="N514" i="31"/>
  <c r="M514" i="31"/>
  <c r="Q513" i="31"/>
  <c r="P513" i="31"/>
  <c r="O513" i="31"/>
  <c r="N513" i="31"/>
  <c r="M513" i="31"/>
  <c r="Q512" i="31"/>
  <c r="P512" i="31"/>
  <c r="O512" i="31"/>
  <c r="N512" i="31"/>
  <c r="M512" i="31"/>
  <c r="Q511" i="31"/>
  <c r="P511" i="31"/>
  <c r="O511" i="31"/>
  <c r="N511" i="31"/>
  <c r="M511" i="31"/>
  <c r="Q510" i="31"/>
  <c r="P510" i="31"/>
  <c r="O510" i="31"/>
  <c r="N510" i="31"/>
  <c r="M510" i="31"/>
  <c r="Q509" i="31"/>
  <c r="P509" i="31"/>
  <c r="O509" i="31"/>
  <c r="N509" i="31"/>
  <c r="M509" i="31"/>
  <c r="Q508" i="31"/>
  <c r="P508" i="31"/>
  <c r="O508" i="31"/>
  <c r="N508" i="31"/>
  <c r="M508" i="31"/>
  <c r="Q507" i="31"/>
  <c r="P507" i="31"/>
  <c r="O507" i="31"/>
  <c r="N507" i="31"/>
  <c r="M507" i="31"/>
  <c r="Q506" i="31"/>
  <c r="P506" i="31"/>
  <c r="O506" i="31"/>
  <c r="N506" i="31"/>
  <c r="M506" i="31"/>
  <c r="Q505" i="31"/>
  <c r="P505" i="31"/>
  <c r="O505" i="31"/>
  <c r="N505" i="31"/>
  <c r="M505" i="31"/>
  <c r="Q504" i="31"/>
  <c r="P504" i="31"/>
  <c r="O504" i="31"/>
  <c r="N504" i="31"/>
  <c r="M504" i="31"/>
  <c r="Q503" i="31"/>
  <c r="P503" i="31"/>
  <c r="O503" i="31"/>
  <c r="N503" i="31"/>
  <c r="M503" i="31"/>
  <c r="Q502" i="31"/>
  <c r="P502" i="31"/>
  <c r="O502" i="31"/>
  <c r="N502" i="31"/>
  <c r="M502" i="31"/>
  <c r="Q501" i="31"/>
  <c r="P501" i="31"/>
  <c r="O501" i="31"/>
  <c r="N501" i="31"/>
  <c r="M501" i="31"/>
  <c r="Q500" i="31"/>
  <c r="P500" i="31"/>
  <c r="O500" i="31"/>
  <c r="N500" i="31"/>
  <c r="M500" i="31"/>
  <c r="Q499" i="31"/>
  <c r="P499" i="31"/>
  <c r="O499" i="31"/>
  <c r="N499" i="31"/>
  <c r="M499" i="31"/>
  <c r="Q498" i="31"/>
  <c r="P498" i="31"/>
  <c r="O498" i="31"/>
  <c r="N498" i="31"/>
  <c r="M498" i="31"/>
  <c r="Q497" i="31"/>
  <c r="P497" i="31"/>
  <c r="O497" i="31"/>
  <c r="N497" i="31"/>
  <c r="M497" i="31"/>
  <c r="Q496" i="31"/>
  <c r="P496" i="31"/>
  <c r="O496" i="31"/>
  <c r="N496" i="31"/>
  <c r="M496" i="31"/>
  <c r="Q495" i="31"/>
  <c r="P495" i="31"/>
  <c r="O495" i="31"/>
  <c r="N495" i="31"/>
  <c r="M495" i="31"/>
  <c r="Q494" i="31"/>
  <c r="P494" i="31"/>
  <c r="O494" i="31"/>
  <c r="N494" i="31"/>
  <c r="M494" i="31"/>
  <c r="Q493" i="31"/>
  <c r="P493" i="31"/>
  <c r="O493" i="31"/>
  <c r="N493" i="31"/>
  <c r="M493" i="31"/>
  <c r="Q492" i="31"/>
  <c r="P492" i="31"/>
  <c r="O492" i="31"/>
  <c r="N492" i="31"/>
  <c r="M492" i="31"/>
  <c r="Q491" i="31"/>
  <c r="P491" i="31"/>
  <c r="O491" i="31"/>
  <c r="N491" i="31"/>
  <c r="M491" i="31"/>
  <c r="Q490" i="31"/>
  <c r="P490" i="31"/>
  <c r="O490" i="31"/>
  <c r="N490" i="31"/>
  <c r="M490" i="31"/>
  <c r="Q489" i="31"/>
  <c r="P489" i="31"/>
  <c r="O489" i="31"/>
  <c r="N489" i="31"/>
  <c r="M489" i="31"/>
  <c r="Q488" i="31"/>
  <c r="P488" i="31"/>
  <c r="O488" i="31"/>
  <c r="N488" i="31"/>
  <c r="M488" i="31"/>
  <c r="Q487" i="31"/>
  <c r="P487" i="31"/>
  <c r="O487" i="31"/>
  <c r="N487" i="31"/>
  <c r="M487" i="31"/>
  <c r="Q486" i="31"/>
  <c r="P486" i="31"/>
  <c r="O486" i="31"/>
  <c r="N486" i="31"/>
  <c r="M486" i="31"/>
  <c r="Q485" i="31"/>
  <c r="P485" i="31"/>
  <c r="O485" i="31"/>
  <c r="N485" i="31"/>
  <c r="M485" i="31"/>
  <c r="Q484" i="31"/>
  <c r="P484" i="31"/>
  <c r="O484" i="31"/>
  <c r="N484" i="31"/>
  <c r="M484" i="31"/>
  <c r="Q483" i="31"/>
  <c r="P483" i="31"/>
  <c r="O483" i="31"/>
  <c r="N483" i="31"/>
  <c r="M483" i="31"/>
  <c r="Q482" i="31"/>
  <c r="P482" i="31"/>
  <c r="O482" i="31"/>
  <c r="N482" i="31"/>
  <c r="M482" i="31"/>
  <c r="Q481" i="31"/>
  <c r="P481" i="31"/>
  <c r="O481" i="31"/>
  <c r="N481" i="31"/>
  <c r="M481" i="31"/>
  <c r="Q480" i="31"/>
  <c r="P480" i="31"/>
  <c r="O480" i="31"/>
  <c r="N480" i="31"/>
  <c r="M480" i="31"/>
  <c r="Q479" i="31"/>
  <c r="P479" i="31"/>
  <c r="O479" i="31"/>
  <c r="N479" i="31"/>
  <c r="M479" i="31"/>
  <c r="Q478" i="31"/>
  <c r="P478" i="31"/>
  <c r="O478" i="31"/>
  <c r="N478" i="31"/>
  <c r="M478" i="31"/>
  <c r="Q477" i="31"/>
  <c r="P477" i="31"/>
  <c r="O477" i="31"/>
  <c r="N477" i="31"/>
  <c r="M477" i="31"/>
  <c r="Q476" i="31"/>
  <c r="P476" i="31"/>
  <c r="O476" i="31"/>
  <c r="N476" i="31"/>
  <c r="M476" i="31"/>
  <c r="Q475" i="31"/>
  <c r="P475" i="31"/>
  <c r="O475" i="31"/>
  <c r="N475" i="31"/>
  <c r="M475" i="31"/>
  <c r="Q474" i="31"/>
  <c r="P474" i="31"/>
  <c r="O474" i="31"/>
  <c r="N474" i="31"/>
  <c r="M474" i="31"/>
  <c r="Q473" i="31"/>
  <c r="P473" i="31"/>
  <c r="O473" i="31"/>
  <c r="N473" i="31"/>
  <c r="M473" i="31"/>
  <c r="Q472" i="31"/>
  <c r="P472" i="31"/>
  <c r="O472" i="31"/>
  <c r="N472" i="31"/>
  <c r="M472" i="31"/>
  <c r="Q471" i="31"/>
  <c r="P471" i="31"/>
  <c r="O471" i="31"/>
  <c r="N471" i="31"/>
  <c r="M471" i="31"/>
  <c r="Q470" i="31"/>
  <c r="P470" i="31"/>
  <c r="O470" i="31"/>
  <c r="N470" i="31"/>
  <c r="M470" i="31"/>
  <c r="Q469" i="31"/>
  <c r="P469" i="31"/>
  <c r="O469" i="31"/>
  <c r="N469" i="31"/>
  <c r="M469" i="31"/>
  <c r="Q468" i="31"/>
  <c r="P468" i="31"/>
  <c r="O468" i="31"/>
  <c r="N468" i="31"/>
  <c r="M468" i="31"/>
  <c r="Q467" i="31"/>
  <c r="P467" i="31"/>
  <c r="O467" i="31"/>
  <c r="N467" i="31"/>
  <c r="M467" i="31"/>
  <c r="Q466" i="31"/>
  <c r="P466" i="31"/>
  <c r="O466" i="31"/>
  <c r="N466" i="31"/>
  <c r="M466" i="31"/>
  <c r="Q465" i="31"/>
  <c r="P465" i="31"/>
  <c r="O465" i="31"/>
  <c r="N465" i="31"/>
  <c r="M465" i="31"/>
  <c r="Q464" i="31"/>
  <c r="P464" i="31"/>
  <c r="O464" i="31"/>
  <c r="N464" i="31"/>
  <c r="M464" i="31"/>
  <c r="Q463" i="31"/>
  <c r="P463" i="31"/>
  <c r="O463" i="31"/>
  <c r="N463" i="31"/>
  <c r="M463" i="31"/>
  <c r="Q462" i="31"/>
  <c r="P462" i="31"/>
  <c r="O462" i="31"/>
  <c r="N462" i="31"/>
  <c r="M462" i="31"/>
  <c r="Q461" i="31"/>
  <c r="P461" i="31"/>
  <c r="O461" i="31"/>
  <c r="N461" i="31"/>
  <c r="M461" i="31"/>
  <c r="Q460" i="31"/>
  <c r="P460" i="31"/>
  <c r="O460" i="31"/>
  <c r="N460" i="31"/>
  <c r="M460" i="31"/>
  <c r="Q459" i="31"/>
  <c r="P459" i="31"/>
  <c r="O459" i="31"/>
  <c r="N459" i="31"/>
  <c r="M459" i="31"/>
  <c r="Q458" i="31"/>
  <c r="P458" i="31"/>
  <c r="O458" i="31"/>
  <c r="N458" i="31"/>
  <c r="M458" i="31"/>
  <c r="Q457" i="31"/>
  <c r="P457" i="31"/>
  <c r="O457" i="31"/>
  <c r="N457" i="31"/>
  <c r="M457" i="31"/>
  <c r="Q456" i="31"/>
  <c r="P456" i="31"/>
  <c r="O456" i="31"/>
  <c r="N456" i="31"/>
  <c r="M456" i="31"/>
  <c r="Q455" i="31"/>
  <c r="P455" i="31"/>
  <c r="O455" i="31"/>
  <c r="N455" i="31"/>
  <c r="M455" i="31"/>
  <c r="Q454" i="31"/>
  <c r="P454" i="31"/>
  <c r="O454" i="31"/>
  <c r="N454" i="31"/>
  <c r="M454" i="31"/>
  <c r="Q453" i="31"/>
  <c r="P453" i="31"/>
  <c r="O453" i="31"/>
  <c r="N453" i="31"/>
  <c r="M453" i="31"/>
  <c r="Q452" i="31"/>
  <c r="P452" i="31"/>
  <c r="O452" i="31"/>
  <c r="N452" i="31"/>
  <c r="M452" i="31"/>
  <c r="Q451" i="31"/>
  <c r="P451" i="31"/>
  <c r="O451" i="31"/>
  <c r="N451" i="31"/>
  <c r="M451" i="31"/>
  <c r="Q450" i="31"/>
  <c r="P450" i="31"/>
  <c r="O450" i="31"/>
  <c r="N450" i="31"/>
  <c r="M450" i="31"/>
  <c r="Q449" i="31"/>
  <c r="P449" i="31"/>
  <c r="O449" i="31"/>
  <c r="N449" i="31"/>
  <c r="M449" i="31"/>
  <c r="Q448" i="31"/>
  <c r="P448" i="31"/>
  <c r="O448" i="31"/>
  <c r="N448" i="31"/>
  <c r="M448" i="31"/>
  <c r="Q447" i="31"/>
  <c r="P447" i="31"/>
  <c r="O447" i="31"/>
  <c r="N447" i="31"/>
  <c r="M447" i="31"/>
  <c r="Q446" i="31"/>
  <c r="P446" i="31"/>
  <c r="O446" i="31"/>
  <c r="N446" i="31"/>
  <c r="M446" i="31"/>
  <c r="Q445" i="31"/>
  <c r="P445" i="31"/>
  <c r="O445" i="31"/>
  <c r="N445" i="31"/>
  <c r="M445" i="31"/>
  <c r="Q444" i="31"/>
  <c r="P444" i="31"/>
  <c r="O444" i="31"/>
  <c r="N444" i="31"/>
  <c r="M444" i="31"/>
  <c r="Q443" i="31"/>
  <c r="P443" i="31"/>
  <c r="O443" i="31"/>
  <c r="N443" i="31"/>
  <c r="M443" i="31"/>
  <c r="Q442" i="31"/>
  <c r="P442" i="31"/>
  <c r="O442" i="31"/>
  <c r="N442" i="31"/>
  <c r="M442" i="31"/>
  <c r="Q441" i="31"/>
  <c r="P441" i="31"/>
  <c r="O441" i="31"/>
  <c r="N441" i="31"/>
  <c r="M441" i="31"/>
  <c r="Q440" i="31"/>
  <c r="P440" i="31"/>
  <c r="O440" i="31"/>
  <c r="N440" i="31"/>
  <c r="M440" i="31"/>
  <c r="Q439" i="31"/>
  <c r="P439" i="31"/>
  <c r="O439" i="31"/>
  <c r="N439" i="31"/>
  <c r="M439" i="31"/>
  <c r="Q438" i="31"/>
  <c r="P438" i="31"/>
  <c r="O438" i="31"/>
  <c r="N438" i="31"/>
  <c r="M438" i="31"/>
  <c r="Q437" i="31"/>
  <c r="P437" i="31"/>
  <c r="O437" i="31"/>
  <c r="N437" i="31"/>
  <c r="M437" i="31"/>
  <c r="Q436" i="31"/>
  <c r="P436" i="31"/>
  <c r="O436" i="31"/>
  <c r="N436" i="31"/>
  <c r="M436" i="31"/>
  <c r="Q435" i="31"/>
  <c r="P435" i="31"/>
  <c r="O435" i="31"/>
  <c r="N435" i="31"/>
  <c r="M435" i="31"/>
  <c r="Q434" i="31"/>
  <c r="P434" i="31"/>
  <c r="O434" i="31"/>
  <c r="N434" i="31"/>
  <c r="M434" i="31"/>
  <c r="Q433" i="31"/>
  <c r="P433" i="31"/>
  <c r="O433" i="31"/>
  <c r="N433" i="31"/>
  <c r="M433" i="31"/>
  <c r="Q432" i="31"/>
  <c r="P432" i="31"/>
  <c r="O432" i="31"/>
  <c r="N432" i="31"/>
  <c r="M432" i="31"/>
  <c r="Q431" i="31"/>
  <c r="P431" i="31"/>
  <c r="O431" i="31"/>
  <c r="N431" i="31"/>
  <c r="M431" i="31"/>
  <c r="Q430" i="31"/>
  <c r="P430" i="31"/>
  <c r="O430" i="31"/>
  <c r="N430" i="31"/>
  <c r="M430" i="31"/>
  <c r="Q429" i="31"/>
  <c r="P429" i="31"/>
  <c r="O429" i="31"/>
  <c r="N429" i="31"/>
  <c r="M429" i="31"/>
  <c r="Q428" i="31"/>
  <c r="P428" i="31"/>
  <c r="O428" i="31"/>
  <c r="N428" i="31"/>
  <c r="M428" i="31"/>
  <c r="Q427" i="31"/>
  <c r="P427" i="31"/>
  <c r="O427" i="31"/>
  <c r="N427" i="31"/>
  <c r="M427" i="31"/>
  <c r="Q426" i="31"/>
  <c r="P426" i="31"/>
  <c r="O426" i="31"/>
  <c r="N426" i="31"/>
  <c r="M426" i="31"/>
  <c r="Q425" i="31"/>
  <c r="P425" i="31"/>
  <c r="O425" i="31"/>
  <c r="N425" i="31"/>
  <c r="M425" i="31"/>
  <c r="Q424" i="31"/>
  <c r="P424" i="31"/>
  <c r="O424" i="31"/>
  <c r="N424" i="31"/>
  <c r="M424" i="31"/>
  <c r="Q423" i="31"/>
  <c r="P423" i="31"/>
  <c r="O423" i="31"/>
  <c r="N423" i="31"/>
  <c r="M423" i="31"/>
  <c r="Q422" i="31"/>
  <c r="P422" i="31"/>
  <c r="O422" i="31"/>
  <c r="N422" i="31"/>
  <c r="M422" i="31"/>
  <c r="Q421" i="31"/>
  <c r="P421" i="31"/>
  <c r="O421" i="31"/>
  <c r="N421" i="31"/>
  <c r="M421" i="31"/>
  <c r="Q420" i="31"/>
  <c r="P420" i="31"/>
  <c r="O420" i="31"/>
  <c r="N420" i="31"/>
  <c r="M420" i="31"/>
  <c r="Q419" i="31"/>
  <c r="P419" i="31"/>
  <c r="O419" i="31"/>
  <c r="N419" i="31"/>
  <c r="M419" i="31"/>
  <c r="Q418" i="31"/>
  <c r="P418" i="31"/>
  <c r="O418" i="31"/>
  <c r="N418" i="31"/>
  <c r="M418" i="31"/>
  <c r="Q417" i="31"/>
  <c r="P417" i="31"/>
  <c r="O417" i="31"/>
  <c r="N417" i="31"/>
  <c r="M417" i="31"/>
  <c r="Q416" i="31"/>
  <c r="P416" i="31"/>
  <c r="O416" i="31"/>
  <c r="N416" i="31"/>
  <c r="M416" i="31"/>
  <c r="Q415" i="31"/>
  <c r="P415" i="31"/>
  <c r="O415" i="31"/>
  <c r="N415" i="31"/>
  <c r="M415" i="31"/>
  <c r="Q414" i="31"/>
  <c r="P414" i="31"/>
  <c r="O414" i="31"/>
  <c r="N414" i="31"/>
  <c r="M414" i="31"/>
  <c r="Q413" i="31"/>
  <c r="P413" i="31"/>
  <c r="O413" i="31"/>
  <c r="N413" i="31"/>
  <c r="M413" i="31"/>
  <c r="Q412" i="31"/>
  <c r="P412" i="31"/>
  <c r="O412" i="31"/>
  <c r="N412" i="31"/>
  <c r="M412" i="31"/>
  <c r="Q411" i="31"/>
  <c r="P411" i="31"/>
  <c r="O411" i="31"/>
  <c r="N411" i="31"/>
  <c r="M411" i="31"/>
  <c r="Q410" i="31"/>
  <c r="P410" i="31"/>
  <c r="O410" i="31"/>
  <c r="N410" i="31"/>
  <c r="M410" i="31"/>
  <c r="Q409" i="31"/>
  <c r="P409" i="31"/>
  <c r="O409" i="31"/>
  <c r="N409" i="31"/>
  <c r="M409" i="31"/>
  <c r="Q408" i="31"/>
  <c r="P408" i="31"/>
  <c r="O408" i="31"/>
  <c r="N408" i="31"/>
  <c r="M408" i="31"/>
  <c r="Q407" i="31"/>
  <c r="P407" i="31"/>
  <c r="O407" i="31"/>
  <c r="N407" i="31"/>
  <c r="M407" i="31"/>
  <c r="Q406" i="31"/>
  <c r="P406" i="31"/>
  <c r="O406" i="31"/>
  <c r="N406" i="31"/>
  <c r="M406" i="31"/>
  <c r="Q405" i="31"/>
  <c r="P405" i="31"/>
  <c r="O405" i="31"/>
  <c r="N405" i="31"/>
  <c r="M405" i="31"/>
  <c r="Q404" i="31"/>
  <c r="P404" i="31"/>
  <c r="O404" i="31"/>
  <c r="N404" i="31"/>
  <c r="M404" i="31"/>
  <c r="Q403" i="31"/>
  <c r="P403" i="31"/>
  <c r="O403" i="31"/>
  <c r="N403" i="31"/>
  <c r="M403" i="31"/>
  <c r="Q402" i="31"/>
  <c r="P402" i="31"/>
  <c r="O402" i="31"/>
  <c r="N402" i="31"/>
  <c r="M402" i="31"/>
  <c r="Q401" i="31"/>
  <c r="P401" i="31"/>
  <c r="O401" i="31"/>
  <c r="N401" i="31"/>
  <c r="M401" i="31"/>
  <c r="Q400" i="31"/>
  <c r="P400" i="31"/>
  <c r="O400" i="31"/>
  <c r="N400" i="31"/>
  <c r="M400" i="31"/>
  <c r="Q399" i="31"/>
  <c r="P399" i="31"/>
  <c r="O399" i="31"/>
  <c r="N399" i="31"/>
  <c r="M399" i="31"/>
  <c r="Q398" i="31"/>
  <c r="P398" i="31"/>
  <c r="O398" i="31"/>
  <c r="N398" i="31"/>
  <c r="M398" i="31"/>
  <c r="Q397" i="31"/>
  <c r="P397" i="31"/>
  <c r="O397" i="31"/>
  <c r="N397" i="31"/>
  <c r="M397" i="31"/>
  <c r="Q396" i="31"/>
  <c r="P396" i="31"/>
  <c r="O396" i="31"/>
  <c r="N396" i="31"/>
  <c r="M396" i="31"/>
  <c r="Q395" i="31"/>
  <c r="P395" i="31"/>
  <c r="O395" i="31"/>
  <c r="N395" i="31"/>
  <c r="M395" i="31"/>
  <c r="Q394" i="31"/>
  <c r="P394" i="31"/>
  <c r="O394" i="31"/>
  <c r="N394" i="31"/>
  <c r="M394" i="31"/>
  <c r="Q393" i="31"/>
  <c r="P393" i="31"/>
  <c r="O393" i="31"/>
  <c r="N393" i="31"/>
  <c r="M393" i="31"/>
  <c r="Q392" i="31"/>
  <c r="P392" i="31"/>
  <c r="O392" i="31"/>
  <c r="N392" i="31"/>
  <c r="M392" i="31"/>
  <c r="Q391" i="31"/>
  <c r="P391" i="31"/>
  <c r="O391" i="31"/>
  <c r="N391" i="31"/>
  <c r="M391" i="31"/>
  <c r="Q390" i="31"/>
  <c r="P390" i="31"/>
  <c r="O390" i="31"/>
  <c r="N390" i="31"/>
  <c r="M390" i="31"/>
  <c r="Q389" i="31"/>
  <c r="P389" i="31"/>
  <c r="O389" i="31"/>
  <c r="N389" i="31"/>
  <c r="M389" i="31"/>
  <c r="Q388" i="31"/>
  <c r="P388" i="31"/>
  <c r="O388" i="31"/>
  <c r="N388" i="31"/>
  <c r="M388" i="31"/>
  <c r="Q387" i="31"/>
  <c r="P387" i="31"/>
  <c r="O387" i="31"/>
  <c r="N387" i="31"/>
  <c r="M387" i="31"/>
  <c r="Q386" i="31"/>
  <c r="P386" i="31"/>
  <c r="O386" i="31"/>
  <c r="N386" i="31"/>
  <c r="M386" i="31"/>
  <c r="Q385" i="31"/>
  <c r="P385" i="31"/>
  <c r="O385" i="31"/>
  <c r="N385" i="31"/>
  <c r="M385" i="31"/>
  <c r="Q384" i="31"/>
  <c r="P384" i="31"/>
  <c r="O384" i="31"/>
  <c r="N384" i="31"/>
  <c r="M384" i="31"/>
  <c r="Q383" i="31"/>
  <c r="P383" i="31"/>
  <c r="O383" i="31"/>
  <c r="N383" i="31"/>
  <c r="M383" i="31"/>
  <c r="Q382" i="31"/>
  <c r="P382" i="31"/>
  <c r="O382" i="31"/>
  <c r="N382" i="31"/>
  <c r="M382" i="31"/>
  <c r="Q381" i="31"/>
  <c r="P381" i="31"/>
  <c r="O381" i="31"/>
  <c r="N381" i="31"/>
  <c r="M381" i="31"/>
  <c r="Q380" i="31"/>
  <c r="P380" i="31"/>
  <c r="O380" i="31"/>
  <c r="N380" i="31"/>
  <c r="M380" i="31"/>
  <c r="Q379" i="31"/>
  <c r="P379" i="31"/>
  <c r="O379" i="31"/>
  <c r="N379" i="31"/>
  <c r="M379" i="31"/>
  <c r="Q378" i="31"/>
  <c r="P378" i="31"/>
  <c r="O378" i="31"/>
  <c r="N378" i="31"/>
  <c r="M378" i="31"/>
  <c r="Q377" i="31"/>
  <c r="P377" i="31"/>
  <c r="O377" i="31"/>
  <c r="N377" i="31"/>
  <c r="M377" i="31"/>
  <c r="Q376" i="31"/>
  <c r="P376" i="31"/>
  <c r="O376" i="31"/>
  <c r="N376" i="31"/>
  <c r="M376" i="31"/>
  <c r="Q375" i="31"/>
  <c r="P375" i="31"/>
  <c r="O375" i="31"/>
  <c r="N375" i="31"/>
  <c r="M375" i="31"/>
  <c r="Q374" i="31"/>
  <c r="P374" i="31"/>
  <c r="O374" i="31"/>
  <c r="N374" i="31"/>
  <c r="M374" i="31"/>
  <c r="Q373" i="31"/>
  <c r="P373" i="31"/>
  <c r="O373" i="31"/>
  <c r="N373" i="31"/>
  <c r="M373" i="31"/>
  <c r="Q372" i="31"/>
  <c r="P372" i="31"/>
  <c r="O372" i="31"/>
  <c r="N372" i="31"/>
  <c r="M372" i="31"/>
  <c r="Q371" i="31"/>
  <c r="P371" i="31"/>
  <c r="O371" i="31"/>
  <c r="N371" i="31"/>
  <c r="M371" i="31"/>
  <c r="Q370" i="31"/>
  <c r="P370" i="31"/>
  <c r="O370" i="31"/>
  <c r="N370" i="31"/>
  <c r="M370" i="31"/>
  <c r="Q369" i="31"/>
  <c r="P369" i="31"/>
  <c r="O369" i="31"/>
  <c r="N369" i="31"/>
  <c r="M369" i="31"/>
  <c r="Q368" i="31"/>
  <c r="P368" i="31"/>
  <c r="O368" i="31"/>
  <c r="N368" i="31"/>
  <c r="M368" i="31"/>
  <c r="Q367" i="31"/>
  <c r="P367" i="31"/>
  <c r="O367" i="31"/>
  <c r="N367" i="31"/>
  <c r="M367" i="31"/>
  <c r="Q366" i="31"/>
  <c r="P366" i="31"/>
  <c r="O366" i="31"/>
  <c r="N366" i="31"/>
  <c r="M366" i="31"/>
  <c r="Q365" i="31"/>
  <c r="P365" i="31"/>
  <c r="O365" i="31"/>
  <c r="N365" i="31"/>
  <c r="M365" i="31"/>
  <c r="Q364" i="31"/>
  <c r="P364" i="31"/>
  <c r="O364" i="31"/>
  <c r="N364" i="31"/>
  <c r="M364" i="31"/>
  <c r="Q363" i="31"/>
  <c r="P363" i="31"/>
  <c r="O363" i="31"/>
  <c r="N363" i="31"/>
  <c r="M363" i="31"/>
  <c r="Q362" i="31"/>
  <c r="P362" i="31"/>
  <c r="O362" i="31"/>
  <c r="N362" i="31"/>
  <c r="M362" i="31"/>
  <c r="Q361" i="31"/>
  <c r="P361" i="31"/>
  <c r="O361" i="31"/>
  <c r="N361" i="31"/>
  <c r="M361" i="31"/>
  <c r="Q360" i="31"/>
  <c r="P360" i="31"/>
  <c r="O360" i="31"/>
  <c r="N360" i="31"/>
  <c r="M360" i="31"/>
  <c r="Q359" i="31"/>
  <c r="P359" i="31"/>
  <c r="O359" i="31"/>
  <c r="N359" i="31"/>
  <c r="M359" i="31"/>
  <c r="Q358" i="31"/>
  <c r="P358" i="31"/>
  <c r="O358" i="31"/>
  <c r="N358" i="31"/>
  <c r="M358" i="31"/>
  <c r="Q357" i="31"/>
  <c r="P357" i="31"/>
  <c r="O357" i="31"/>
  <c r="N357" i="31"/>
  <c r="M357" i="31"/>
  <c r="Q356" i="31"/>
  <c r="P356" i="31"/>
  <c r="O356" i="31"/>
  <c r="N356" i="31"/>
  <c r="M356" i="31"/>
  <c r="Q355" i="31"/>
  <c r="P355" i="31"/>
  <c r="O355" i="31"/>
  <c r="N355" i="31"/>
  <c r="M355" i="31"/>
  <c r="Q354" i="31"/>
  <c r="P354" i="31"/>
  <c r="O354" i="31"/>
  <c r="N354" i="31"/>
  <c r="M354" i="31"/>
  <c r="Q353" i="31"/>
  <c r="P353" i="31"/>
  <c r="O353" i="31"/>
  <c r="N353" i="31"/>
  <c r="M353" i="31"/>
  <c r="Q352" i="31"/>
  <c r="P352" i="31"/>
  <c r="O352" i="31"/>
  <c r="N352" i="31"/>
  <c r="M352" i="31"/>
  <c r="Q351" i="31"/>
  <c r="P351" i="31"/>
  <c r="O351" i="31"/>
  <c r="N351" i="31"/>
  <c r="M351" i="31"/>
  <c r="Q350" i="31"/>
  <c r="P350" i="31"/>
  <c r="O350" i="31"/>
  <c r="N350" i="31"/>
  <c r="M350" i="31"/>
  <c r="Q349" i="31"/>
  <c r="P349" i="31"/>
  <c r="O349" i="31"/>
  <c r="N349" i="31"/>
  <c r="M349" i="31"/>
  <c r="Q348" i="31"/>
  <c r="P348" i="31"/>
  <c r="O348" i="31"/>
  <c r="N348" i="31"/>
  <c r="M348" i="31"/>
  <c r="Q347" i="31"/>
  <c r="P347" i="31"/>
  <c r="O347" i="31"/>
  <c r="N347" i="31"/>
  <c r="M347" i="31"/>
  <c r="Q346" i="31"/>
  <c r="P346" i="31"/>
  <c r="O346" i="31"/>
  <c r="N346" i="31"/>
  <c r="M346" i="31"/>
  <c r="Q345" i="31"/>
  <c r="P345" i="31"/>
  <c r="O345" i="31"/>
  <c r="N345" i="31"/>
  <c r="M345" i="31"/>
  <c r="Q344" i="31"/>
  <c r="P344" i="31"/>
  <c r="O344" i="31"/>
  <c r="N344" i="31"/>
  <c r="M344" i="31"/>
  <c r="Q343" i="31"/>
  <c r="P343" i="31"/>
  <c r="O343" i="31"/>
  <c r="N343" i="31"/>
  <c r="M343" i="31"/>
  <c r="Q342" i="31"/>
  <c r="P342" i="31"/>
  <c r="O342" i="31"/>
  <c r="N342" i="31"/>
  <c r="M342" i="31"/>
  <c r="Q341" i="31"/>
  <c r="P341" i="31"/>
  <c r="O341" i="31"/>
  <c r="N341" i="31"/>
  <c r="M341" i="31"/>
  <c r="Q340" i="31"/>
  <c r="P340" i="31"/>
  <c r="O340" i="31"/>
  <c r="N340" i="31"/>
  <c r="M340" i="31"/>
  <c r="Q339" i="31"/>
  <c r="P339" i="31"/>
  <c r="O339" i="31"/>
  <c r="N339" i="31"/>
  <c r="M339" i="31"/>
  <c r="Q338" i="31"/>
  <c r="P338" i="31"/>
  <c r="O338" i="31"/>
  <c r="N338" i="31"/>
  <c r="M338" i="31"/>
  <c r="Q337" i="31"/>
  <c r="P337" i="31"/>
  <c r="O337" i="31"/>
  <c r="N337" i="31"/>
  <c r="M337" i="31"/>
  <c r="Q336" i="31"/>
  <c r="P336" i="31"/>
  <c r="O336" i="31"/>
  <c r="N336" i="31"/>
  <c r="M336" i="31"/>
  <c r="Q335" i="31"/>
  <c r="P335" i="31"/>
  <c r="O335" i="31"/>
  <c r="N335" i="31"/>
  <c r="M335" i="31"/>
  <c r="Q334" i="31"/>
  <c r="P334" i="31"/>
  <c r="O334" i="31"/>
  <c r="N334" i="31"/>
  <c r="M334" i="31"/>
  <c r="Q333" i="31"/>
  <c r="P333" i="31"/>
  <c r="O333" i="31"/>
  <c r="N333" i="31"/>
  <c r="M333" i="31"/>
  <c r="Q332" i="31"/>
  <c r="P332" i="31"/>
  <c r="O332" i="31"/>
  <c r="N332" i="31"/>
  <c r="M332" i="31"/>
  <c r="Q331" i="31"/>
  <c r="P331" i="31"/>
  <c r="O331" i="31"/>
  <c r="N331" i="31"/>
  <c r="M331" i="31"/>
  <c r="Q330" i="31"/>
  <c r="P330" i="31"/>
  <c r="O330" i="31"/>
  <c r="N330" i="31"/>
  <c r="M330" i="31"/>
  <c r="Q329" i="31"/>
  <c r="P329" i="31"/>
  <c r="O329" i="31"/>
  <c r="N329" i="31"/>
  <c r="M329" i="31"/>
  <c r="Q328" i="31"/>
  <c r="P328" i="31"/>
  <c r="O328" i="31"/>
  <c r="N328" i="31"/>
  <c r="M328" i="31"/>
  <c r="Q327" i="31"/>
  <c r="P327" i="31"/>
  <c r="O327" i="31"/>
  <c r="N327" i="31"/>
  <c r="M327" i="31"/>
  <c r="Q326" i="31"/>
  <c r="P326" i="31"/>
  <c r="O326" i="31"/>
  <c r="N326" i="31"/>
  <c r="M326" i="31"/>
  <c r="Q325" i="31"/>
  <c r="P325" i="31"/>
  <c r="O325" i="31"/>
  <c r="N325" i="31"/>
  <c r="M325" i="31"/>
  <c r="Q324" i="31"/>
  <c r="P324" i="31"/>
  <c r="O324" i="31"/>
  <c r="N324" i="31"/>
  <c r="M324" i="31"/>
  <c r="Q323" i="31"/>
  <c r="P323" i="31"/>
  <c r="O323" i="31"/>
  <c r="N323" i="31"/>
  <c r="M323" i="31"/>
  <c r="Q322" i="31"/>
  <c r="P322" i="31"/>
  <c r="O322" i="31"/>
  <c r="N322" i="31"/>
  <c r="M322" i="31"/>
  <c r="Q321" i="31"/>
  <c r="P321" i="31"/>
  <c r="O321" i="31"/>
  <c r="N321" i="31"/>
  <c r="M321" i="31"/>
  <c r="Q320" i="31"/>
  <c r="P320" i="31"/>
  <c r="O320" i="31"/>
  <c r="N320" i="31"/>
  <c r="M320" i="31"/>
  <c r="Q319" i="31"/>
  <c r="P319" i="31"/>
  <c r="O319" i="31"/>
  <c r="N319" i="31"/>
  <c r="M319" i="31"/>
  <c r="Q318" i="31"/>
  <c r="P318" i="31"/>
  <c r="O318" i="31"/>
  <c r="N318" i="31"/>
  <c r="M318" i="31"/>
  <c r="Q317" i="31"/>
  <c r="P317" i="31"/>
  <c r="O317" i="31"/>
  <c r="N317" i="31"/>
  <c r="M317" i="31"/>
  <c r="Q316" i="31"/>
  <c r="P316" i="31"/>
  <c r="O316" i="31"/>
  <c r="N316" i="31"/>
  <c r="M316" i="31"/>
  <c r="Q315" i="31"/>
  <c r="P315" i="31"/>
  <c r="O315" i="31"/>
  <c r="N315" i="31"/>
  <c r="M315" i="31"/>
  <c r="Q314" i="31"/>
  <c r="P314" i="31"/>
  <c r="O314" i="31"/>
  <c r="N314" i="31"/>
  <c r="M314" i="31"/>
  <c r="Q313" i="31"/>
  <c r="P313" i="31"/>
  <c r="O313" i="31"/>
  <c r="N313" i="31"/>
  <c r="M313" i="31"/>
  <c r="Q312" i="31"/>
  <c r="P312" i="31"/>
  <c r="O312" i="31"/>
  <c r="N312" i="31"/>
  <c r="M312" i="31"/>
  <c r="Q311" i="31"/>
  <c r="P311" i="31"/>
  <c r="O311" i="31"/>
  <c r="N311" i="31"/>
  <c r="M311" i="31"/>
  <c r="Q310" i="31"/>
  <c r="P310" i="31"/>
  <c r="O310" i="31"/>
  <c r="N310" i="31"/>
  <c r="M310" i="31"/>
  <c r="Q309" i="31"/>
  <c r="P309" i="31"/>
  <c r="O309" i="31"/>
  <c r="N309" i="31"/>
  <c r="M309" i="31"/>
  <c r="Q308" i="31"/>
  <c r="P308" i="31"/>
  <c r="O308" i="31"/>
  <c r="N308" i="31"/>
  <c r="M308" i="31"/>
  <c r="Q307" i="31"/>
  <c r="P307" i="31"/>
  <c r="O307" i="31"/>
  <c r="N307" i="31"/>
  <c r="M307" i="31"/>
  <c r="Q306" i="31"/>
  <c r="P306" i="31"/>
  <c r="O306" i="31"/>
  <c r="N306" i="31"/>
  <c r="M306" i="31"/>
  <c r="Q305" i="31"/>
  <c r="P305" i="31"/>
  <c r="O305" i="31"/>
  <c r="N305" i="31"/>
  <c r="M305" i="31"/>
  <c r="Q304" i="31"/>
  <c r="P304" i="31"/>
  <c r="O304" i="31"/>
  <c r="N304" i="31"/>
  <c r="M304" i="31"/>
  <c r="Q303" i="31"/>
  <c r="P303" i="31"/>
  <c r="O303" i="31"/>
  <c r="N303" i="31"/>
  <c r="M303" i="31"/>
  <c r="Q302" i="31"/>
  <c r="P302" i="31"/>
  <c r="O302" i="31"/>
  <c r="N302" i="31"/>
  <c r="M302" i="31"/>
  <c r="Q301" i="31"/>
  <c r="P301" i="31"/>
  <c r="O301" i="31"/>
  <c r="N301" i="31"/>
  <c r="M301" i="31"/>
  <c r="Q300" i="31"/>
  <c r="P300" i="31"/>
  <c r="O300" i="31"/>
  <c r="N300" i="31"/>
  <c r="M300" i="31"/>
  <c r="Q299" i="31"/>
  <c r="P299" i="31"/>
  <c r="O299" i="31"/>
  <c r="N299" i="31"/>
  <c r="M299" i="31"/>
  <c r="Q298" i="31"/>
  <c r="P298" i="31"/>
  <c r="O298" i="31"/>
  <c r="N298" i="31"/>
  <c r="M298" i="31"/>
  <c r="Q297" i="31"/>
  <c r="P297" i="31"/>
  <c r="O297" i="31"/>
  <c r="N297" i="31"/>
  <c r="M297" i="31"/>
  <c r="Q296" i="31"/>
  <c r="P296" i="31"/>
  <c r="O296" i="31"/>
  <c r="N296" i="31"/>
  <c r="M296" i="31"/>
  <c r="Q295" i="31"/>
  <c r="P295" i="31"/>
  <c r="O295" i="31"/>
  <c r="N295" i="31"/>
  <c r="M295" i="31"/>
  <c r="Q294" i="31"/>
  <c r="P294" i="31"/>
  <c r="O294" i="31"/>
  <c r="N294" i="31"/>
  <c r="M294" i="31"/>
  <c r="Q293" i="31"/>
  <c r="P293" i="31"/>
  <c r="O293" i="31"/>
  <c r="N293" i="31"/>
  <c r="M293" i="31"/>
  <c r="Q292" i="31"/>
  <c r="P292" i="31"/>
  <c r="O292" i="31"/>
  <c r="N292" i="31"/>
  <c r="M292" i="31"/>
  <c r="Q291" i="31"/>
  <c r="P291" i="31"/>
  <c r="O291" i="31"/>
  <c r="N291" i="31"/>
  <c r="M291" i="31"/>
  <c r="Q290" i="31"/>
  <c r="P290" i="31"/>
  <c r="O290" i="31"/>
  <c r="N290" i="31"/>
  <c r="M290" i="31"/>
  <c r="Q289" i="31"/>
  <c r="P289" i="31"/>
  <c r="O289" i="31"/>
  <c r="N289" i="31"/>
  <c r="M289" i="31"/>
  <c r="Q288" i="31"/>
  <c r="P288" i="31"/>
  <c r="O288" i="31"/>
  <c r="N288" i="31"/>
  <c r="M288" i="31"/>
  <c r="Q287" i="31"/>
  <c r="P287" i="31"/>
  <c r="O287" i="31"/>
  <c r="N287" i="31"/>
  <c r="M287" i="31"/>
  <c r="Q286" i="31"/>
  <c r="P286" i="31"/>
  <c r="O286" i="31"/>
  <c r="N286" i="31"/>
  <c r="M286" i="31"/>
  <c r="Q285" i="31"/>
  <c r="P285" i="31"/>
  <c r="O285" i="31"/>
  <c r="N285" i="31"/>
  <c r="M285" i="31"/>
  <c r="Q284" i="31"/>
  <c r="P284" i="31"/>
  <c r="O284" i="31"/>
  <c r="N284" i="31"/>
  <c r="M284" i="31"/>
  <c r="Q283" i="31"/>
  <c r="P283" i="31"/>
  <c r="O283" i="31"/>
  <c r="N283" i="31"/>
  <c r="M283" i="31"/>
  <c r="Q282" i="31"/>
  <c r="P282" i="31"/>
  <c r="O282" i="31"/>
  <c r="N282" i="31"/>
  <c r="M282" i="31"/>
  <c r="Q281" i="31"/>
  <c r="P281" i="31"/>
  <c r="O281" i="31"/>
  <c r="N281" i="31"/>
  <c r="M281" i="31"/>
  <c r="Q280" i="31"/>
  <c r="P280" i="31"/>
  <c r="O280" i="31"/>
  <c r="N280" i="31"/>
  <c r="M280" i="31"/>
  <c r="Q279" i="31"/>
  <c r="P279" i="31"/>
  <c r="O279" i="31"/>
  <c r="N279" i="31"/>
  <c r="M279" i="31"/>
  <c r="Q278" i="31"/>
  <c r="P278" i="31"/>
  <c r="O278" i="31"/>
  <c r="N278" i="31"/>
  <c r="M278" i="31"/>
  <c r="Q277" i="31"/>
  <c r="P277" i="31"/>
  <c r="O277" i="31"/>
  <c r="N277" i="31"/>
  <c r="M277" i="31"/>
  <c r="Q276" i="31"/>
  <c r="P276" i="31"/>
  <c r="O276" i="31"/>
  <c r="N276" i="31"/>
  <c r="M276" i="31"/>
  <c r="Q275" i="31"/>
  <c r="P275" i="31"/>
  <c r="O275" i="31"/>
  <c r="N275" i="31"/>
  <c r="M275" i="31"/>
  <c r="Q274" i="31"/>
  <c r="P274" i="31"/>
  <c r="O274" i="31"/>
  <c r="N274" i="31"/>
  <c r="M274" i="31"/>
  <c r="Q273" i="31"/>
  <c r="P273" i="31"/>
  <c r="O273" i="31"/>
  <c r="N273" i="31"/>
  <c r="M273" i="31"/>
  <c r="Q272" i="31"/>
  <c r="P272" i="31"/>
  <c r="O272" i="31"/>
  <c r="N272" i="31"/>
  <c r="M272" i="31"/>
  <c r="Q271" i="31"/>
  <c r="P271" i="31"/>
  <c r="O271" i="31"/>
  <c r="N271" i="31"/>
  <c r="M271" i="31"/>
  <c r="Q270" i="31"/>
  <c r="P270" i="31"/>
  <c r="O270" i="31"/>
  <c r="N270" i="31"/>
  <c r="M270" i="31"/>
  <c r="Q269" i="31"/>
  <c r="P269" i="31"/>
  <c r="O269" i="31"/>
  <c r="N269" i="31"/>
  <c r="M269" i="31"/>
  <c r="Q268" i="31"/>
  <c r="P268" i="31"/>
  <c r="O268" i="31"/>
  <c r="N268" i="31"/>
  <c r="M268" i="31"/>
  <c r="Q267" i="31"/>
  <c r="P267" i="31"/>
  <c r="O267" i="31"/>
  <c r="N267" i="31"/>
  <c r="M267" i="31"/>
  <c r="Q266" i="31"/>
  <c r="P266" i="31"/>
  <c r="O266" i="31"/>
  <c r="N266" i="31"/>
  <c r="M266" i="31"/>
  <c r="Q265" i="31"/>
  <c r="P265" i="31"/>
  <c r="O265" i="31"/>
  <c r="N265" i="31"/>
  <c r="M265" i="31"/>
  <c r="Q264" i="31"/>
  <c r="P264" i="31"/>
  <c r="O264" i="31"/>
  <c r="N264" i="31"/>
  <c r="M264" i="31"/>
  <c r="Q263" i="31"/>
  <c r="P263" i="31"/>
  <c r="O263" i="31"/>
  <c r="N263" i="31"/>
  <c r="M263" i="31"/>
  <c r="Q262" i="31"/>
  <c r="P262" i="31"/>
  <c r="O262" i="31"/>
  <c r="N262" i="31"/>
  <c r="M262" i="31"/>
  <c r="Q261" i="31"/>
  <c r="P261" i="31"/>
  <c r="O261" i="31"/>
  <c r="N261" i="31"/>
  <c r="M261" i="31"/>
  <c r="Q260" i="31"/>
  <c r="P260" i="31"/>
  <c r="O260" i="31"/>
  <c r="N260" i="31"/>
  <c r="M260" i="31"/>
  <c r="Q259" i="31"/>
  <c r="P259" i="31"/>
  <c r="O259" i="31"/>
  <c r="N259" i="31"/>
  <c r="M259" i="31"/>
  <c r="Q258" i="31"/>
  <c r="P258" i="31"/>
  <c r="O258" i="31"/>
  <c r="N258" i="31"/>
  <c r="M258" i="31"/>
  <c r="Q257" i="31"/>
  <c r="P257" i="31"/>
  <c r="O257" i="31"/>
  <c r="N257" i="31"/>
  <c r="M257" i="31"/>
  <c r="Q256" i="31"/>
  <c r="P256" i="31"/>
  <c r="O256" i="31"/>
  <c r="N256" i="31"/>
  <c r="M256" i="31"/>
  <c r="Q255" i="31"/>
  <c r="P255" i="31"/>
  <c r="O255" i="31"/>
  <c r="N255" i="31"/>
  <c r="M255" i="31"/>
  <c r="Q254" i="31"/>
  <c r="P254" i="31"/>
  <c r="O254" i="31"/>
  <c r="N254" i="31"/>
  <c r="M254" i="31"/>
  <c r="Q253" i="31"/>
  <c r="P253" i="31"/>
  <c r="O253" i="31"/>
  <c r="N253" i="31"/>
  <c r="M253" i="31"/>
  <c r="Q252" i="31"/>
  <c r="P252" i="31"/>
  <c r="O252" i="31"/>
  <c r="N252" i="31"/>
  <c r="M252" i="31"/>
  <c r="Q251" i="31"/>
  <c r="P251" i="31"/>
  <c r="O251" i="31"/>
  <c r="N251" i="31"/>
  <c r="M251" i="31"/>
  <c r="Q250" i="31"/>
  <c r="P250" i="31"/>
  <c r="O250" i="31"/>
  <c r="N250" i="31"/>
  <c r="M250" i="31"/>
  <c r="Q249" i="31"/>
  <c r="P249" i="31"/>
  <c r="O249" i="31"/>
  <c r="N249" i="31"/>
  <c r="M249" i="31"/>
  <c r="Q248" i="31"/>
  <c r="P248" i="31"/>
  <c r="O248" i="31"/>
  <c r="N248" i="31"/>
  <c r="M248" i="31"/>
  <c r="Q247" i="31"/>
  <c r="P247" i="31"/>
  <c r="O247" i="31"/>
  <c r="N247" i="31"/>
  <c r="M247" i="31"/>
  <c r="Q246" i="31"/>
  <c r="P246" i="31"/>
  <c r="O246" i="31"/>
  <c r="N246" i="31"/>
  <c r="M246" i="31"/>
  <c r="Q245" i="31"/>
  <c r="P245" i="31"/>
  <c r="O245" i="31"/>
  <c r="N245" i="31"/>
  <c r="M245" i="31"/>
  <c r="Q244" i="31"/>
  <c r="P244" i="31"/>
  <c r="O244" i="31"/>
  <c r="N244" i="31"/>
  <c r="M244" i="31"/>
  <c r="Q243" i="31"/>
  <c r="P243" i="31"/>
  <c r="O243" i="31"/>
  <c r="N243" i="31"/>
  <c r="M243" i="31"/>
  <c r="Q242" i="31"/>
  <c r="P242" i="31"/>
  <c r="O242" i="31"/>
  <c r="N242" i="31"/>
  <c r="M242" i="31"/>
  <c r="Q241" i="31"/>
  <c r="P241" i="31"/>
  <c r="O241" i="31"/>
  <c r="N241" i="31"/>
  <c r="M241" i="31"/>
  <c r="Q240" i="31"/>
  <c r="P240" i="31"/>
  <c r="O240" i="31"/>
  <c r="N240" i="31"/>
  <c r="M240" i="31"/>
  <c r="Q239" i="31"/>
  <c r="P239" i="31"/>
  <c r="O239" i="31"/>
  <c r="N239" i="31"/>
  <c r="M239" i="31"/>
  <c r="Q238" i="31"/>
  <c r="P238" i="31"/>
  <c r="O238" i="31"/>
  <c r="N238" i="31"/>
  <c r="M238" i="31"/>
  <c r="Q237" i="31"/>
  <c r="P237" i="31"/>
  <c r="O237" i="31"/>
  <c r="N237" i="31"/>
  <c r="M237" i="31"/>
  <c r="Q236" i="31"/>
  <c r="P236" i="31"/>
  <c r="O236" i="31"/>
  <c r="N236" i="31"/>
  <c r="M236" i="31"/>
  <c r="Q235" i="31"/>
  <c r="P235" i="31"/>
  <c r="O235" i="31"/>
  <c r="N235" i="31"/>
  <c r="M235" i="31"/>
  <c r="Q234" i="31"/>
  <c r="P234" i="31"/>
  <c r="O234" i="31"/>
  <c r="N234" i="31"/>
  <c r="M234" i="31"/>
  <c r="Q233" i="31"/>
  <c r="P233" i="31"/>
  <c r="O233" i="31"/>
  <c r="N233" i="31"/>
  <c r="M233" i="31"/>
  <c r="Q232" i="31"/>
  <c r="P232" i="31"/>
  <c r="O232" i="31"/>
  <c r="N232" i="31"/>
  <c r="M232" i="31"/>
  <c r="Q231" i="31"/>
  <c r="P231" i="31"/>
  <c r="O231" i="31"/>
  <c r="N231" i="31"/>
  <c r="M231" i="31"/>
  <c r="Q230" i="31"/>
  <c r="P230" i="31"/>
  <c r="O230" i="31"/>
  <c r="N230" i="31"/>
  <c r="M230" i="31"/>
  <c r="Q229" i="31"/>
  <c r="P229" i="31"/>
  <c r="O229" i="31"/>
  <c r="N229" i="31"/>
  <c r="M229" i="31"/>
  <c r="Q228" i="31"/>
  <c r="P228" i="31"/>
  <c r="O228" i="31"/>
  <c r="N228" i="31"/>
  <c r="M228" i="31"/>
  <c r="Q227" i="31"/>
  <c r="P227" i="31"/>
  <c r="O227" i="31"/>
  <c r="N227" i="31"/>
  <c r="M227" i="31"/>
  <c r="Q226" i="31"/>
  <c r="P226" i="31"/>
  <c r="O226" i="31"/>
  <c r="N226" i="31"/>
  <c r="M226" i="31"/>
  <c r="Q225" i="31"/>
  <c r="P225" i="31"/>
  <c r="O225" i="31"/>
  <c r="N225" i="31"/>
  <c r="M225" i="31"/>
  <c r="Q224" i="31"/>
  <c r="P224" i="31"/>
  <c r="O224" i="31"/>
  <c r="N224" i="31"/>
  <c r="M224" i="31"/>
  <c r="Q223" i="31"/>
  <c r="P223" i="31"/>
  <c r="O223" i="31"/>
  <c r="N223" i="31"/>
  <c r="M223" i="31"/>
  <c r="Q222" i="31"/>
  <c r="P222" i="31"/>
  <c r="O222" i="31"/>
  <c r="N222" i="31"/>
  <c r="M222" i="31"/>
  <c r="Q221" i="31"/>
  <c r="P221" i="31"/>
  <c r="O221" i="31"/>
  <c r="N221" i="31"/>
  <c r="M221" i="31"/>
  <c r="Q220" i="31"/>
  <c r="P220" i="31"/>
  <c r="O220" i="31"/>
  <c r="N220" i="31"/>
  <c r="M220" i="31"/>
  <c r="Q219" i="31"/>
  <c r="P219" i="31"/>
  <c r="O219" i="31"/>
  <c r="N219" i="31"/>
  <c r="M219" i="31"/>
  <c r="Q218" i="31"/>
  <c r="P218" i="31"/>
  <c r="O218" i="31"/>
  <c r="N218" i="31"/>
  <c r="M218" i="31"/>
  <c r="Q217" i="31"/>
  <c r="P217" i="31"/>
  <c r="O217" i="31"/>
  <c r="N217" i="31"/>
  <c r="M217" i="31"/>
  <c r="Q216" i="31"/>
  <c r="P216" i="31"/>
  <c r="O216" i="31"/>
  <c r="N216" i="31"/>
  <c r="M216" i="31"/>
  <c r="Q215" i="31"/>
  <c r="P215" i="31"/>
  <c r="O215" i="31"/>
  <c r="N215" i="31"/>
  <c r="M215" i="31"/>
  <c r="Q214" i="31"/>
  <c r="P214" i="31"/>
  <c r="O214" i="31"/>
  <c r="N214" i="31"/>
  <c r="M214" i="31"/>
  <c r="Q213" i="31"/>
  <c r="P213" i="31"/>
  <c r="O213" i="31"/>
  <c r="N213" i="31"/>
  <c r="M213" i="31"/>
  <c r="Q212" i="31"/>
  <c r="P212" i="31"/>
  <c r="O212" i="31"/>
  <c r="N212" i="31"/>
  <c r="M212" i="31"/>
  <c r="Q211" i="31"/>
  <c r="P211" i="31"/>
  <c r="O211" i="31"/>
  <c r="N211" i="31"/>
  <c r="M211" i="31"/>
  <c r="Q210" i="31"/>
  <c r="P210" i="31"/>
  <c r="O210" i="31"/>
  <c r="N210" i="31"/>
  <c r="M210" i="31"/>
  <c r="Q209" i="31"/>
  <c r="P209" i="31"/>
  <c r="O209" i="31"/>
  <c r="N209" i="31"/>
  <c r="M209" i="31"/>
  <c r="Q208" i="31"/>
  <c r="P208" i="31"/>
  <c r="O208" i="31"/>
  <c r="N208" i="31"/>
  <c r="M208" i="31"/>
  <c r="Q207" i="31"/>
  <c r="P207" i="31"/>
  <c r="O207" i="31"/>
  <c r="N207" i="31"/>
  <c r="M207" i="31"/>
  <c r="Q206" i="31"/>
  <c r="P206" i="31"/>
  <c r="O206" i="31"/>
  <c r="N206" i="31"/>
  <c r="M206" i="31"/>
  <c r="Q205" i="31"/>
  <c r="P205" i="31"/>
  <c r="O205" i="31"/>
  <c r="N205" i="31"/>
  <c r="M205" i="31"/>
  <c r="Q204" i="31"/>
  <c r="P204" i="31"/>
  <c r="O204" i="31"/>
  <c r="N204" i="31"/>
  <c r="M204" i="31"/>
  <c r="Q203" i="31"/>
  <c r="P203" i="31"/>
  <c r="O203" i="31"/>
  <c r="N203" i="31"/>
  <c r="M203" i="31"/>
  <c r="Q202" i="31"/>
  <c r="P202" i="31"/>
  <c r="O202" i="31"/>
  <c r="N202" i="31"/>
  <c r="M202" i="31"/>
  <c r="Q201" i="31"/>
  <c r="P201" i="31"/>
  <c r="O201" i="31"/>
  <c r="N201" i="31"/>
  <c r="M201" i="31"/>
  <c r="Q200" i="31"/>
  <c r="P200" i="31"/>
  <c r="O200" i="31"/>
  <c r="N200" i="31"/>
  <c r="M200" i="31"/>
  <c r="Q199" i="31"/>
  <c r="P199" i="31"/>
  <c r="O199" i="31"/>
  <c r="N199" i="31"/>
  <c r="M199" i="31"/>
  <c r="Q198" i="31"/>
  <c r="P198" i="31"/>
  <c r="O198" i="31"/>
  <c r="N198" i="31"/>
  <c r="M198" i="31"/>
  <c r="Q197" i="31"/>
  <c r="P197" i="31"/>
  <c r="O197" i="31"/>
  <c r="N197" i="31"/>
  <c r="M197" i="31"/>
  <c r="Q196" i="31"/>
  <c r="P196" i="31"/>
  <c r="O196" i="31"/>
  <c r="N196" i="31"/>
  <c r="M196" i="31"/>
  <c r="Q195" i="31"/>
  <c r="P195" i="31"/>
  <c r="O195" i="31"/>
  <c r="N195" i="31"/>
  <c r="M195" i="31"/>
  <c r="Q194" i="31"/>
  <c r="P194" i="31"/>
  <c r="O194" i="31"/>
  <c r="N194" i="31"/>
  <c r="M194" i="31"/>
  <c r="Q193" i="31"/>
  <c r="P193" i="31"/>
  <c r="O193" i="31"/>
  <c r="N193" i="31"/>
  <c r="M193" i="31"/>
  <c r="Q192" i="31"/>
  <c r="P192" i="31"/>
  <c r="O192" i="31"/>
  <c r="N192" i="31"/>
  <c r="M192" i="31"/>
  <c r="Q191" i="31"/>
  <c r="P191" i="31"/>
  <c r="O191" i="31"/>
  <c r="N191" i="31"/>
  <c r="M191" i="31"/>
  <c r="Q190" i="31"/>
  <c r="P190" i="31"/>
  <c r="O190" i="31"/>
  <c r="N190" i="31"/>
  <c r="M190" i="31"/>
  <c r="Q189" i="31"/>
  <c r="P189" i="31"/>
  <c r="O189" i="31"/>
  <c r="N189" i="31"/>
  <c r="M189" i="31"/>
  <c r="Q188" i="31"/>
  <c r="P188" i="31"/>
  <c r="O188" i="31"/>
  <c r="N188" i="31"/>
  <c r="M188" i="31"/>
  <c r="Q187" i="31"/>
  <c r="P187" i="31"/>
  <c r="O187" i="31"/>
  <c r="N187" i="31"/>
  <c r="M187" i="31"/>
  <c r="Q186" i="31"/>
  <c r="P186" i="31"/>
  <c r="O186" i="31"/>
  <c r="N186" i="31"/>
  <c r="M186" i="31"/>
  <c r="Q185" i="31"/>
  <c r="P185" i="31"/>
  <c r="O185" i="31"/>
  <c r="N185" i="31"/>
  <c r="M185" i="31"/>
  <c r="Q184" i="31"/>
  <c r="P184" i="31"/>
  <c r="O184" i="31"/>
  <c r="N184" i="31"/>
  <c r="M184" i="31"/>
  <c r="Q183" i="31"/>
  <c r="P183" i="31"/>
  <c r="O183" i="31"/>
  <c r="N183" i="31"/>
  <c r="M183" i="31"/>
  <c r="Q182" i="31"/>
  <c r="P182" i="31"/>
  <c r="O182" i="31"/>
  <c r="N182" i="31"/>
  <c r="M182" i="31"/>
  <c r="Q181" i="31"/>
  <c r="P181" i="31"/>
  <c r="O181" i="31"/>
  <c r="N181" i="31"/>
  <c r="M181" i="31"/>
  <c r="Q180" i="31"/>
  <c r="P180" i="31"/>
  <c r="O180" i="31"/>
  <c r="N180" i="31"/>
  <c r="M180" i="31"/>
  <c r="Q179" i="31"/>
  <c r="P179" i="31"/>
  <c r="O179" i="31"/>
  <c r="N179" i="31"/>
  <c r="M179" i="31"/>
  <c r="Q178" i="31"/>
  <c r="P178" i="31"/>
  <c r="O178" i="31"/>
  <c r="N178" i="31"/>
  <c r="M178" i="31"/>
  <c r="Q177" i="31"/>
  <c r="P177" i="31"/>
  <c r="O177" i="31"/>
  <c r="N177" i="31"/>
  <c r="M177" i="31"/>
  <c r="Q176" i="31"/>
  <c r="P176" i="31"/>
  <c r="O176" i="31"/>
  <c r="N176" i="31"/>
  <c r="M176" i="31"/>
  <c r="Q175" i="31"/>
  <c r="P175" i="31"/>
  <c r="O175" i="31"/>
  <c r="N175" i="31"/>
  <c r="M175" i="31"/>
  <c r="Q174" i="31"/>
  <c r="P174" i="31"/>
  <c r="O174" i="31"/>
  <c r="N174" i="31"/>
  <c r="M174" i="31"/>
  <c r="Q173" i="31"/>
  <c r="P173" i="31"/>
  <c r="O173" i="31"/>
  <c r="N173" i="31"/>
  <c r="M173" i="31"/>
  <c r="Q172" i="31"/>
  <c r="P172" i="31"/>
  <c r="O172" i="31"/>
  <c r="N172" i="31"/>
  <c r="M172" i="31"/>
  <c r="Q171" i="31"/>
  <c r="P171" i="31"/>
  <c r="O171" i="31"/>
  <c r="N171" i="31"/>
  <c r="M171" i="31"/>
  <c r="Q170" i="31"/>
  <c r="P170" i="31"/>
  <c r="O170" i="31"/>
  <c r="N170" i="31"/>
  <c r="M170" i="31"/>
  <c r="Q169" i="31"/>
  <c r="P169" i="31"/>
  <c r="O169" i="31"/>
  <c r="N169" i="31"/>
  <c r="M169" i="31"/>
  <c r="Q168" i="31"/>
  <c r="P168" i="31"/>
  <c r="O168" i="31"/>
  <c r="N168" i="31"/>
  <c r="M168" i="31"/>
  <c r="Q167" i="31"/>
  <c r="P167" i="31"/>
  <c r="O167" i="31"/>
  <c r="N167" i="31"/>
  <c r="M167" i="31"/>
  <c r="Q166" i="31"/>
  <c r="P166" i="31"/>
  <c r="O166" i="31"/>
  <c r="N166" i="31"/>
  <c r="M166" i="31"/>
  <c r="Q165" i="31"/>
  <c r="P165" i="31"/>
  <c r="O165" i="31"/>
  <c r="N165" i="31"/>
  <c r="M165" i="31"/>
  <c r="Q164" i="31"/>
  <c r="P164" i="31"/>
  <c r="O164" i="31"/>
  <c r="N164" i="31"/>
  <c r="M164" i="31"/>
  <c r="Q163" i="31"/>
  <c r="P163" i="31"/>
  <c r="O163" i="31"/>
  <c r="N163" i="31"/>
  <c r="M163" i="31"/>
  <c r="Q162" i="31"/>
  <c r="P162" i="31"/>
  <c r="O162" i="31"/>
  <c r="N162" i="31"/>
  <c r="M162" i="31"/>
  <c r="Q161" i="31"/>
  <c r="P161" i="31"/>
  <c r="O161" i="31"/>
  <c r="N161" i="31"/>
  <c r="M161" i="31"/>
  <c r="Q160" i="31"/>
  <c r="P160" i="31"/>
  <c r="O160" i="31"/>
  <c r="N160" i="31"/>
  <c r="M160" i="31"/>
  <c r="Q159" i="31"/>
  <c r="P159" i="31"/>
  <c r="O159" i="31"/>
  <c r="N159" i="31"/>
  <c r="M159" i="31"/>
  <c r="Q158" i="31"/>
  <c r="P158" i="31"/>
  <c r="O158" i="31"/>
  <c r="N158" i="31"/>
  <c r="M158" i="31"/>
  <c r="Q157" i="31"/>
  <c r="P157" i="31"/>
  <c r="O157" i="31"/>
  <c r="N157" i="31"/>
  <c r="M157" i="31"/>
  <c r="Q156" i="31"/>
  <c r="P156" i="31"/>
  <c r="O156" i="31"/>
  <c r="N156" i="31"/>
  <c r="M156" i="31"/>
  <c r="Q155" i="31"/>
  <c r="P155" i="31"/>
  <c r="O155" i="31"/>
  <c r="N155" i="31"/>
  <c r="M155" i="31"/>
  <c r="Q154" i="31"/>
  <c r="P154" i="31"/>
  <c r="O154" i="31"/>
  <c r="N154" i="31"/>
  <c r="M154" i="31"/>
  <c r="Q153" i="31"/>
  <c r="P153" i="31"/>
  <c r="O153" i="31"/>
  <c r="N153" i="31"/>
  <c r="M153" i="31"/>
  <c r="Q152" i="31"/>
  <c r="P152" i="31"/>
  <c r="O152" i="31"/>
  <c r="N152" i="31"/>
  <c r="M152" i="31"/>
  <c r="Q151" i="31"/>
  <c r="P151" i="31"/>
  <c r="O151" i="31"/>
  <c r="N151" i="31"/>
  <c r="M151" i="31"/>
  <c r="Q150" i="31"/>
  <c r="P150" i="31"/>
  <c r="O150" i="31"/>
  <c r="N150" i="31"/>
  <c r="M150" i="31"/>
  <c r="Q149" i="31"/>
  <c r="P149" i="31"/>
  <c r="O149" i="31"/>
  <c r="N149" i="31"/>
  <c r="M149" i="31"/>
  <c r="Q148" i="31"/>
  <c r="P148" i="31"/>
  <c r="O148" i="31"/>
  <c r="N148" i="31"/>
  <c r="M148" i="31"/>
  <c r="Q147" i="31"/>
  <c r="P147" i="31"/>
  <c r="O147" i="31"/>
  <c r="N147" i="31"/>
  <c r="M147" i="31"/>
  <c r="Q146" i="31"/>
  <c r="P146" i="31"/>
  <c r="O146" i="31"/>
  <c r="N146" i="31"/>
  <c r="M146" i="31"/>
  <c r="Q145" i="31"/>
  <c r="P145" i="31"/>
  <c r="O145" i="31"/>
  <c r="N145" i="31"/>
  <c r="M145" i="31"/>
  <c r="Q144" i="31"/>
  <c r="P144" i="31"/>
  <c r="O144" i="31"/>
  <c r="N144" i="31"/>
  <c r="M144" i="31"/>
  <c r="Q143" i="31"/>
  <c r="P143" i="31"/>
  <c r="O143" i="31"/>
  <c r="N143" i="31"/>
  <c r="M143" i="31"/>
  <c r="Q142" i="31"/>
  <c r="P142" i="31"/>
  <c r="O142" i="31"/>
  <c r="N142" i="31"/>
  <c r="M142" i="31"/>
  <c r="Q141" i="31"/>
  <c r="P141" i="31"/>
  <c r="O141" i="31"/>
  <c r="N141" i="31"/>
  <c r="M141" i="31"/>
  <c r="Q140" i="31"/>
  <c r="P140" i="31"/>
  <c r="O140" i="31"/>
  <c r="N140" i="31"/>
  <c r="M140" i="31"/>
  <c r="Q139" i="31"/>
  <c r="P139" i="31"/>
  <c r="O139" i="31"/>
  <c r="N139" i="31"/>
  <c r="M139" i="31"/>
  <c r="Q138" i="31"/>
  <c r="P138" i="31"/>
  <c r="O138" i="31"/>
  <c r="N138" i="31"/>
  <c r="M138" i="31"/>
  <c r="Q137" i="31"/>
  <c r="P137" i="31"/>
  <c r="O137" i="31"/>
  <c r="N137" i="31"/>
  <c r="M137" i="31"/>
  <c r="Q136" i="31"/>
  <c r="P136" i="31"/>
  <c r="O136" i="31"/>
  <c r="N136" i="31"/>
  <c r="M136" i="31"/>
  <c r="Q135" i="31"/>
  <c r="P135" i="31"/>
  <c r="O135" i="31"/>
  <c r="N135" i="31"/>
  <c r="M135" i="31"/>
  <c r="Q134" i="31"/>
  <c r="P134" i="31"/>
  <c r="O134" i="31"/>
  <c r="N134" i="31"/>
  <c r="M134" i="31"/>
  <c r="Q133" i="31"/>
  <c r="P133" i="31"/>
  <c r="O133" i="31"/>
  <c r="N133" i="31"/>
  <c r="M133" i="31"/>
  <c r="Q132" i="31"/>
  <c r="P132" i="31"/>
  <c r="O132" i="31"/>
  <c r="N132" i="31"/>
  <c r="M132" i="31"/>
  <c r="Q131" i="31"/>
  <c r="P131" i="31"/>
  <c r="O131" i="31"/>
  <c r="N131" i="31"/>
  <c r="M131" i="31"/>
  <c r="Q130" i="31"/>
  <c r="P130" i="31"/>
  <c r="O130" i="31"/>
  <c r="N130" i="31"/>
  <c r="M130" i="31"/>
  <c r="Q129" i="31"/>
  <c r="P129" i="31"/>
  <c r="O129" i="31"/>
  <c r="N129" i="31"/>
  <c r="M129" i="31"/>
  <c r="Q128" i="31"/>
  <c r="P128" i="31"/>
  <c r="O128" i="31"/>
  <c r="N128" i="31"/>
  <c r="M128" i="31"/>
  <c r="Q127" i="31"/>
  <c r="P127" i="31"/>
  <c r="O127" i="31"/>
  <c r="N127" i="31"/>
  <c r="M127" i="31"/>
  <c r="Q126" i="31"/>
  <c r="P126" i="31"/>
  <c r="O126" i="31"/>
  <c r="N126" i="31"/>
  <c r="M126" i="31"/>
  <c r="Q125" i="31"/>
  <c r="P125" i="31"/>
  <c r="O125" i="31"/>
  <c r="N125" i="31"/>
  <c r="M125" i="31"/>
  <c r="Q124" i="31"/>
  <c r="P124" i="31"/>
  <c r="O124" i="31"/>
  <c r="N124" i="31"/>
  <c r="M124" i="31"/>
  <c r="Q123" i="31"/>
  <c r="P123" i="31"/>
  <c r="O123" i="31"/>
  <c r="N123" i="31"/>
  <c r="M123" i="31"/>
  <c r="Q122" i="31"/>
  <c r="P122" i="31"/>
  <c r="O122" i="31"/>
  <c r="N122" i="31"/>
  <c r="M122" i="31"/>
  <c r="Q121" i="31"/>
  <c r="P121" i="31"/>
  <c r="O121" i="31"/>
  <c r="N121" i="31"/>
  <c r="M121" i="31"/>
  <c r="Q120" i="31"/>
  <c r="P120" i="31"/>
  <c r="O120" i="31"/>
  <c r="N120" i="31"/>
  <c r="M120" i="31"/>
  <c r="Q119" i="31"/>
  <c r="P119" i="31"/>
  <c r="O119" i="31"/>
  <c r="N119" i="31"/>
  <c r="M119" i="31"/>
  <c r="Q118" i="31"/>
  <c r="P118" i="31"/>
  <c r="O118" i="31"/>
  <c r="N118" i="31"/>
  <c r="M118" i="31"/>
  <c r="Q117" i="31"/>
  <c r="P117" i="31"/>
  <c r="O117" i="31"/>
  <c r="N117" i="31"/>
  <c r="M117" i="31"/>
  <c r="Q116" i="31"/>
  <c r="P116" i="31"/>
  <c r="O116" i="31"/>
  <c r="N116" i="31"/>
  <c r="M116" i="31"/>
  <c r="Q115" i="31"/>
  <c r="P115" i="31"/>
  <c r="O115" i="31"/>
  <c r="N115" i="31"/>
  <c r="M115" i="31"/>
  <c r="Q114" i="31"/>
  <c r="P114" i="31"/>
  <c r="O114" i="31"/>
  <c r="N114" i="31"/>
  <c r="M114" i="31"/>
  <c r="Q113" i="31"/>
  <c r="P113" i="31"/>
  <c r="O113" i="31"/>
  <c r="N113" i="31"/>
  <c r="M113" i="31"/>
  <c r="Q112" i="31"/>
  <c r="P112" i="31"/>
  <c r="O112" i="31"/>
  <c r="N112" i="31"/>
  <c r="M112" i="31"/>
  <c r="Q111" i="31"/>
  <c r="P111" i="31"/>
  <c r="O111" i="31"/>
  <c r="N111" i="31"/>
  <c r="M111" i="31"/>
  <c r="Q110" i="31"/>
  <c r="P110" i="31"/>
  <c r="O110" i="31"/>
  <c r="N110" i="31"/>
  <c r="M110" i="31"/>
  <c r="Q109" i="31"/>
  <c r="P109" i="31"/>
  <c r="O109" i="31"/>
  <c r="N109" i="31"/>
  <c r="M109" i="31"/>
  <c r="Q108" i="31"/>
  <c r="P108" i="31"/>
  <c r="O108" i="31"/>
  <c r="N108" i="31"/>
  <c r="M108" i="31"/>
  <c r="Q107" i="31"/>
  <c r="P107" i="31"/>
  <c r="O107" i="31"/>
  <c r="N107" i="31"/>
  <c r="M107" i="31"/>
  <c r="Q106" i="31"/>
  <c r="P106" i="31"/>
  <c r="O106" i="31"/>
  <c r="N106" i="31"/>
  <c r="M106" i="31"/>
  <c r="Q105" i="31"/>
  <c r="P105" i="31"/>
  <c r="O105" i="31"/>
  <c r="N105" i="31"/>
  <c r="M105" i="31"/>
  <c r="Q104" i="31"/>
  <c r="P104" i="31"/>
  <c r="O104" i="31"/>
  <c r="N104" i="31"/>
  <c r="M104" i="31"/>
  <c r="Q103" i="31"/>
  <c r="P103" i="31"/>
  <c r="O103" i="31"/>
  <c r="N103" i="31"/>
  <c r="M103" i="31"/>
  <c r="Q102" i="31"/>
  <c r="P102" i="31"/>
  <c r="O102" i="31"/>
  <c r="N102" i="31"/>
  <c r="M102" i="31"/>
  <c r="Q101" i="31"/>
  <c r="P101" i="31"/>
  <c r="O101" i="31"/>
  <c r="N101" i="31"/>
  <c r="M101" i="31"/>
  <c r="Q100" i="31"/>
  <c r="P100" i="31"/>
  <c r="O100" i="31"/>
  <c r="N100" i="31"/>
  <c r="M100" i="31"/>
  <c r="Q99" i="31"/>
  <c r="P99" i="31"/>
  <c r="O99" i="31"/>
  <c r="N99" i="31"/>
  <c r="M99" i="31"/>
  <c r="Q98" i="31"/>
  <c r="P98" i="31"/>
  <c r="O98" i="31"/>
  <c r="N98" i="31"/>
  <c r="M98" i="31"/>
  <c r="Q97" i="31"/>
  <c r="P97" i="31"/>
  <c r="O97" i="31"/>
  <c r="N97" i="31"/>
  <c r="M97" i="31"/>
  <c r="Q96" i="31"/>
  <c r="P96" i="31"/>
  <c r="O96" i="31"/>
  <c r="N96" i="31"/>
  <c r="M96" i="31"/>
  <c r="Q95" i="31"/>
  <c r="P95" i="31"/>
  <c r="O95" i="31"/>
  <c r="N95" i="31"/>
  <c r="M95" i="31"/>
  <c r="Q94" i="31"/>
  <c r="P94" i="31"/>
  <c r="O94" i="31"/>
  <c r="N94" i="31"/>
  <c r="M94" i="31"/>
  <c r="Q93" i="31"/>
  <c r="P93" i="31"/>
  <c r="O93" i="31"/>
  <c r="N93" i="31"/>
  <c r="M93" i="31"/>
  <c r="Q92" i="31"/>
  <c r="P92" i="31"/>
  <c r="O92" i="31"/>
  <c r="N92" i="31"/>
  <c r="M92" i="31"/>
  <c r="Q91" i="31"/>
  <c r="P91" i="31"/>
  <c r="O91" i="31"/>
  <c r="N91" i="31"/>
  <c r="M91" i="31"/>
  <c r="Q90" i="31"/>
  <c r="P90" i="31"/>
  <c r="O90" i="31"/>
  <c r="N90" i="31"/>
  <c r="M90" i="31"/>
  <c r="Q89" i="31"/>
  <c r="P89" i="31"/>
  <c r="O89" i="31"/>
  <c r="N89" i="31"/>
  <c r="M89" i="31"/>
  <c r="Q88" i="31"/>
  <c r="P88" i="31"/>
  <c r="O88" i="31"/>
  <c r="N88" i="31"/>
  <c r="M88" i="31"/>
  <c r="Q87" i="31"/>
  <c r="P87" i="31"/>
  <c r="O87" i="31"/>
  <c r="N87" i="31"/>
  <c r="M87" i="31"/>
  <c r="Q86" i="31"/>
  <c r="P86" i="31"/>
  <c r="O86" i="31"/>
  <c r="N86" i="31"/>
  <c r="M86" i="31"/>
  <c r="Q85" i="31"/>
  <c r="P85" i="31"/>
  <c r="O85" i="31"/>
  <c r="N85" i="31"/>
  <c r="M85" i="31"/>
  <c r="Q84" i="31"/>
  <c r="P84" i="31"/>
  <c r="O84" i="31"/>
  <c r="N84" i="31"/>
  <c r="M84" i="31"/>
  <c r="Q83" i="31"/>
  <c r="P83" i="31"/>
  <c r="O83" i="31"/>
  <c r="N83" i="31"/>
  <c r="M83" i="31"/>
  <c r="Q82" i="31"/>
  <c r="P82" i="31"/>
  <c r="O82" i="31"/>
  <c r="N82" i="31"/>
  <c r="M82" i="31"/>
  <c r="Q81" i="31"/>
  <c r="P81" i="31"/>
  <c r="O81" i="31"/>
  <c r="N81" i="31"/>
  <c r="M81" i="31"/>
  <c r="Q80" i="31"/>
  <c r="P80" i="31"/>
  <c r="O80" i="31"/>
  <c r="N80" i="31"/>
  <c r="M80" i="31"/>
  <c r="Q79" i="31"/>
  <c r="P79" i="31"/>
  <c r="O79" i="31"/>
  <c r="N79" i="31"/>
  <c r="M79" i="31"/>
  <c r="Q78" i="31"/>
  <c r="P78" i="31"/>
  <c r="O78" i="31"/>
  <c r="N78" i="31"/>
  <c r="M78" i="31"/>
  <c r="Q77" i="31"/>
  <c r="P77" i="31"/>
  <c r="O77" i="31"/>
  <c r="N77" i="31"/>
  <c r="M77" i="31"/>
  <c r="Q76" i="31"/>
  <c r="P76" i="31"/>
  <c r="O76" i="31"/>
  <c r="N76" i="31"/>
  <c r="M76" i="31"/>
  <c r="Q75" i="31"/>
  <c r="P75" i="31"/>
  <c r="O75" i="31"/>
  <c r="N75" i="31"/>
  <c r="M75" i="31"/>
  <c r="Q74" i="31"/>
  <c r="P74" i="31"/>
  <c r="O74" i="31"/>
  <c r="N74" i="31"/>
  <c r="M74" i="31"/>
  <c r="Q73" i="31"/>
  <c r="P73" i="31"/>
  <c r="O73" i="31"/>
  <c r="N73" i="31"/>
  <c r="M73" i="31"/>
  <c r="Q72" i="31"/>
  <c r="P72" i="31"/>
  <c r="O72" i="31"/>
  <c r="N72" i="31"/>
  <c r="M72" i="31"/>
  <c r="Q71" i="31"/>
  <c r="P71" i="31"/>
  <c r="O71" i="31"/>
  <c r="N71" i="31"/>
  <c r="M71" i="31"/>
  <c r="Q70" i="31"/>
  <c r="P70" i="31"/>
  <c r="O70" i="31"/>
  <c r="N70" i="31"/>
  <c r="M70" i="31"/>
  <c r="Q69" i="31"/>
  <c r="P69" i="31"/>
  <c r="O69" i="31"/>
  <c r="N69" i="31"/>
  <c r="M69" i="31"/>
  <c r="Q68" i="31"/>
  <c r="P68" i="31"/>
  <c r="O68" i="31"/>
  <c r="N68" i="31"/>
  <c r="M68" i="31"/>
  <c r="Q67" i="31"/>
  <c r="P67" i="31"/>
  <c r="O67" i="31"/>
  <c r="N67" i="31"/>
  <c r="M67" i="31"/>
  <c r="Q66" i="31"/>
  <c r="P66" i="31"/>
  <c r="O66" i="31"/>
  <c r="N66" i="31"/>
  <c r="M66" i="31"/>
  <c r="Q65" i="31"/>
  <c r="P65" i="31"/>
  <c r="O65" i="31"/>
  <c r="N65" i="31"/>
  <c r="M65" i="31"/>
  <c r="Q64" i="31"/>
  <c r="P64" i="31"/>
  <c r="O64" i="31"/>
  <c r="N64" i="31"/>
  <c r="M64" i="31"/>
  <c r="Q63" i="31"/>
  <c r="P63" i="31"/>
  <c r="O63" i="31"/>
  <c r="N63" i="31"/>
  <c r="M63" i="31"/>
  <c r="Q62" i="31"/>
  <c r="P62" i="31"/>
  <c r="O62" i="31"/>
  <c r="N62" i="31"/>
  <c r="M62" i="31"/>
  <c r="Q61" i="31"/>
  <c r="P61" i="31"/>
  <c r="O61" i="31"/>
  <c r="N61" i="31"/>
  <c r="M61" i="31"/>
  <c r="Q60" i="31"/>
  <c r="P60" i="31"/>
  <c r="O60" i="31"/>
  <c r="N60" i="31"/>
  <c r="M60" i="31"/>
  <c r="Q59" i="31"/>
  <c r="P59" i="31"/>
  <c r="O59" i="31"/>
  <c r="N59" i="31"/>
  <c r="M59" i="31"/>
  <c r="Q58" i="31"/>
  <c r="P58" i="31"/>
  <c r="O58" i="31"/>
  <c r="N58" i="31"/>
  <c r="M58" i="31"/>
  <c r="Q57" i="31"/>
  <c r="P57" i="31"/>
  <c r="O57" i="31"/>
  <c r="N57" i="31"/>
  <c r="M57" i="31"/>
  <c r="Q56" i="31"/>
  <c r="P56" i="31"/>
  <c r="O56" i="31"/>
  <c r="N56" i="31"/>
  <c r="M56" i="31"/>
  <c r="Q55" i="31"/>
  <c r="P55" i="31"/>
  <c r="O55" i="31"/>
  <c r="N55" i="31"/>
  <c r="M55" i="31"/>
  <c r="Q54" i="31"/>
  <c r="P54" i="31"/>
  <c r="O54" i="31"/>
  <c r="N54" i="31"/>
  <c r="M54" i="31"/>
  <c r="Q53" i="31"/>
  <c r="P53" i="31"/>
  <c r="O53" i="31"/>
  <c r="N53" i="31"/>
  <c r="M53" i="31"/>
  <c r="Q52" i="31"/>
  <c r="P52" i="31"/>
  <c r="O52" i="31"/>
  <c r="N52" i="31"/>
  <c r="M52" i="31"/>
  <c r="Q51" i="31"/>
  <c r="P51" i="31"/>
  <c r="O51" i="31"/>
  <c r="N51" i="31"/>
  <c r="M51" i="31"/>
  <c r="Q50" i="31"/>
  <c r="P50" i="31"/>
  <c r="O50" i="31"/>
  <c r="N50" i="31"/>
  <c r="M50" i="31"/>
  <c r="Q49" i="31"/>
  <c r="P49" i="31"/>
  <c r="O49" i="31"/>
  <c r="N49" i="31"/>
  <c r="M49" i="31"/>
  <c r="Q48" i="31"/>
  <c r="P48" i="31"/>
  <c r="O48" i="31"/>
  <c r="N48" i="31"/>
  <c r="M48" i="31"/>
  <c r="Q47" i="31"/>
  <c r="P47" i="31"/>
  <c r="O47" i="31"/>
  <c r="N47" i="31"/>
  <c r="M47" i="31"/>
  <c r="Q46" i="31"/>
  <c r="P46" i="31"/>
  <c r="O46" i="31"/>
  <c r="N46" i="31"/>
  <c r="M46" i="31"/>
  <c r="Q45" i="31"/>
  <c r="P45" i="31"/>
  <c r="O45" i="31"/>
  <c r="N45" i="31"/>
  <c r="M45" i="31"/>
  <c r="Q44" i="31"/>
  <c r="P44" i="31"/>
  <c r="O44" i="31"/>
  <c r="N44" i="31"/>
  <c r="M44" i="31"/>
  <c r="Q43" i="31"/>
  <c r="P43" i="31"/>
  <c r="O43" i="31"/>
  <c r="N43" i="31"/>
  <c r="M43" i="31"/>
  <c r="Q42" i="31"/>
  <c r="P42" i="31"/>
  <c r="O42" i="31"/>
  <c r="N42" i="31"/>
  <c r="M42" i="31"/>
  <c r="Q41" i="31"/>
  <c r="P41" i="31"/>
  <c r="O41" i="31"/>
  <c r="N41" i="31"/>
  <c r="M41" i="31"/>
  <c r="Q40" i="31"/>
  <c r="P40" i="31"/>
  <c r="O40" i="31"/>
  <c r="N40" i="31"/>
  <c r="M40" i="31"/>
  <c r="Q39" i="31"/>
  <c r="P39" i="31"/>
  <c r="O39" i="31"/>
  <c r="N39" i="31"/>
  <c r="M39" i="31"/>
  <c r="Q38" i="31"/>
  <c r="P38" i="31"/>
  <c r="O38" i="31"/>
  <c r="N38" i="31"/>
  <c r="M38" i="31"/>
  <c r="Q37" i="31"/>
  <c r="P37" i="31"/>
  <c r="O37" i="31"/>
  <c r="N37" i="31"/>
  <c r="M37" i="31"/>
  <c r="Q36" i="31"/>
  <c r="P36" i="31"/>
  <c r="O36" i="31"/>
  <c r="N36" i="31"/>
  <c r="M36" i="31"/>
  <c r="Q35" i="31"/>
  <c r="P35" i="31"/>
  <c r="O35" i="31"/>
  <c r="N35" i="31"/>
  <c r="M35" i="31"/>
  <c r="Q34" i="31"/>
  <c r="P34" i="31"/>
  <c r="O34" i="31"/>
  <c r="N34" i="31"/>
  <c r="M34" i="31"/>
  <c r="Q33" i="31"/>
  <c r="P33" i="31"/>
  <c r="O33" i="31"/>
  <c r="N33" i="31"/>
  <c r="M33" i="31"/>
  <c r="Q32" i="31"/>
  <c r="P32" i="31"/>
  <c r="O32" i="31"/>
  <c r="N32" i="31"/>
  <c r="M32" i="31"/>
  <c r="Q31" i="31"/>
  <c r="P31" i="31"/>
  <c r="O31" i="31"/>
  <c r="N31" i="31"/>
  <c r="M31" i="31"/>
  <c r="Q30" i="31"/>
  <c r="P30" i="31"/>
  <c r="O30" i="31"/>
  <c r="N30" i="31"/>
  <c r="M30" i="31"/>
  <c r="Q29" i="31"/>
  <c r="P29" i="31"/>
  <c r="O29" i="31"/>
  <c r="N29" i="31"/>
  <c r="M29" i="31"/>
  <c r="Q28" i="31"/>
  <c r="P28" i="31"/>
  <c r="O28" i="31"/>
  <c r="N28" i="31"/>
  <c r="M28" i="31"/>
  <c r="Q27" i="31"/>
  <c r="P27" i="31"/>
  <c r="O27" i="31"/>
  <c r="N27" i="31"/>
  <c r="M27" i="31"/>
  <c r="Q26" i="31"/>
  <c r="P26" i="31"/>
  <c r="O26" i="31"/>
  <c r="N26" i="31"/>
  <c r="M26" i="31"/>
  <c r="Q25" i="31"/>
  <c r="P25" i="31"/>
  <c r="O25" i="31"/>
  <c r="N25" i="31"/>
  <c r="M25" i="31"/>
  <c r="Q24" i="31"/>
  <c r="P24" i="31"/>
  <c r="O24" i="31"/>
  <c r="N24" i="31"/>
  <c r="M24" i="31"/>
  <c r="Q23" i="31"/>
  <c r="P23" i="31"/>
  <c r="O23" i="31"/>
  <c r="N23" i="31"/>
  <c r="M23" i="31"/>
  <c r="Q22" i="31"/>
  <c r="P22" i="31"/>
  <c r="O22" i="31"/>
  <c r="N22" i="31"/>
  <c r="M22" i="31"/>
  <c r="Q21" i="31"/>
  <c r="P21" i="31"/>
  <c r="O21" i="31"/>
  <c r="N21" i="31"/>
  <c r="M21" i="31"/>
  <c r="Q20" i="31"/>
  <c r="P20" i="31"/>
  <c r="O20" i="31"/>
  <c r="N20" i="31"/>
  <c r="M20" i="31"/>
  <c r="Q19" i="31"/>
  <c r="P19" i="31"/>
  <c r="O19" i="31"/>
  <c r="N19" i="31"/>
  <c r="M19" i="31"/>
  <c r="Q18" i="31"/>
  <c r="P18" i="31"/>
  <c r="O18" i="31"/>
  <c r="N18" i="31"/>
  <c r="M18" i="31"/>
  <c r="Q17" i="31"/>
  <c r="P17" i="31"/>
  <c r="O17" i="31"/>
  <c r="N17" i="31"/>
  <c r="M17" i="31"/>
  <c r="Q16" i="31"/>
  <c r="P16" i="31"/>
  <c r="O16" i="31"/>
  <c r="N16" i="31"/>
  <c r="M16" i="31"/>
  <c r="Q15" i="31"/>
  <c r="P15" i="31"/>
  <c r="O15" i="31"/>
  <c r="N15" i="31"/>
  <c r="M15" i="31"/>
  <c r="Q14" i="31"/>
  <c r="P14" i="31"/>
  <c r="O14" i="31"/>
  <c r="N14" i="31"/>
  <c r="M14" i="31"/>
  <c r="Q13" i="31"/>
  <c r="P13" i="31"/>
  <c r="O13" i="31"/>
  <c r="N13" i="31"/>
  <c r="M13" i="31"/>
  <c r="Q12" i="31"/>
  <c r="P12" i="31"/>
  <c r="O12" i="31"/>
  <c r="N12" i="31"/>
  <c r="M12" i="31"/>
  <c r="Q11" i="31"/>
  <c r="P11" i="31"/>
  <c r="O11" i="31"/>
  <c r="N11" i="31"/>
  <c r="M11" i="31"/>
  <c r="Q10" i="31"/>
  <c r="P10" i="31"/>
  <c r="O10" i="31"/>
  <c r="N10" i="31"/>
  <c r="M10" i="31"/>
  <c r="Q9" i="31"/>
  <c r="P9" i="31"/>
  <c r="O9" i="31"/>
  <c r="N9" i="31"/>
  <c r="M9" i="31"/>
  <c r="Q8" i="31"/>
  <c r="P8" i="31"/>
  <c r="O8" i="31"/>
  <c r="N8" i="31"/>
  <c r="M8" i="31"/>
  <c r="Q7" i="31"/>
  <c r="P7" i="31"/>
  <c r="O7" i="31"/>
  <c r="N7" i="31"/>
  <c r="M7" i="31"/>
  <c r="Q6" i="31"/>
  <c r="P6" i="31"/>
  <c r="O6" i="31"/>
  <c r="N6" i="31"/>
  <c r="M6" i="31"/>
  <c r="Q5" i="31"/>
  <c r="P5" i="31"/>
  <c r="O5" i="31"/>
  <c r="N5" i="31"/>
  <c r="M5" i="31"/>
  <c r="Q4" i="31"/>
  <c r="P4" i="31"/>
  <c r="O4" i="31"/>
  <c r="N4" i="31"/>
  <c r="M4" i="31"/>
  <c r="Q3" i="31"/>
  <c r="P3" i="31"/>
  <c r="O3" i="31"/>
  <c r="N3" i="31"/>
  <c r="M3" i="31"/>
  <c r="Q2" i="31"/>
  <c r="P2" i="31"/>
  <c r="O2" i="31"/>
  <c r="N2" i="31"/>
  <c r="J18" i="31"/>
  <c r="F4758" i="31"/>
  <c r="E4758" i="31"/>
  <c r="D4758" i="31"/>
  <c r="C4758" i="31"/>
  <c r="B4758" i="31"/>
  <c r="F4757" i="31"/>
  <c r="E4757" i="31"/>
  <c r="D4757" i="31"/>
  <c r="C4757" i="31"/>
  <c r="B4757" i="31"/>
  <c r="F4756" i="31"/>
  <c r="E4756" i="31"/>
  <c r="D4756" i="31"/>
  <c r="C4756" i="31"/>
  <c r="B4756" i="31"/>
  <c r="F4755" i="31"/>
  <c r="E4755" i="31"/>
  <c r="D4755" i="31"/>
  <c r="C4755" i="31"/>
  <c r="B4755" i="31"/>
  <c r="F4754" i="31"/>
  <c r="E4754" i="31"/>
  <c r="D4754" i="31"/>
  <c r="C4754" i="31"/>
  <c r="B4754" i="31"/>
  <c r="F4753" i="31"/>
  <c r="E4753" i="31"/>
  <c r="D4753" i="31"/>
  <c r="C4753" i="31"/>
  <c r="B4753" i="31"/>
  <c r="F4752" i="31"/>
  <c r="E4752" i="31"/>
  <c r="D4752" i="31"/>
  <c r="C4752" i="31"/>
  <c r="B4752" i="31"/>
  <c r="F4751" i="31"/>
  <c r="E4751" i="31"/>
  <c r="D4751" i="31"/>
  <c r="C4751" i="31"/>
  <c r="B4751" i="31"/>
  <c r="F4750" i="31"/>
  <c r="E4750" i="31"/>
  <c r="D4750" i="31"/>
  <c r="C4750" i="31"/>
  <c r="B4750" i="31"/>
  <c r="F4749" i="31"/>
  <c r="E4749" i="31"/>
  <c r="D4749" i="31"/>
  <c r="C4749" i="31"/>
  <c r="B4749" i="31"/>
  <c r="F4748" i="31"/>
  <c r="E4748" i="31"/>
  <c r="D4748" i="31"/>
  <c r="C4748" i="31"/>
  <c r="B4748" i="31"/>
  <c r="F4747" i="31"/>
  <c r="E4747" i="31"/>
  <c r="D4747" i="31"/>
  <c r="C4747" i="31"/>
  <c r="B4747" i="31"/>
  <c r="F4746" i="31"/>
  <c r="E4746" i="31"/>
  <c r="D4746" i="31"/>
  <c r="C4746" i="31"/>
  <c r="B4746" i="31"/>
  <c r="F4745" i="31"/>
  <c r="E4745" i="31"/>
  <c r="D4745" i="31"/>
  <c r="C4745" i="31"/>
  <c r="B4745" i="31"/>
  <c r="F4744" i="31"/>
  <c r="E4744" i="31"/>
  <c r="D4744" i="31"/>
  <c r="C4744" i="31"/>
  <c r="B4744" i="31"/>
  <c r="F4743" i="31"/>
  <c r="E4743" i="31"/>
  <c r="D4743" i="31"/>
  <c r="C4743" i="31"/>
  <c r="B4743" i="31"/>
  <c r="F4742" i="31"/>
  <c r="E4742" i="31"/>
  <c r="D4742" i="31"/>
  <c r="C4742" i="31"/>
  <c r="B4742" i="31"/>
  <c r="F4741" i="31"/>
  <c r="E4741" i="31"/>
  <c r="D4741" i="31"/>
  <c r="C4741" i="31"/>
  <c r="B4741" i="31"/>
  <c r="F4740" i="31"/>
  <c r="E4740" i="31"/>
  <c r="D4740" i="31"/>
  <c r="C4740" i="31"/>
  <c r="B4740" i="31"/>
  <c r="F4739" i="31"/>
  <c r="E4739" i="31"/>
  <c r="D4739" i="31"/>
  <c r="C4739" i="31"/>
  <c r="B4739" i="31"/>
  <c r="F4738" i="31"/>
  <c r="E4738" i="31"/>
  <c r="D4738" i="31"/>
  <c r="C4738" i="31"/>
  <c r="B4738" i="31"/>
  <c r="F4737" i="31"/>
  <c r="E4737" i="31"/>
  <c r="D4737" i="31"/>
  <c r="C4737" i="31"/>
  <c r="B4737" i="31"/>
  <c r="F4736" i="31"/>
  <c r="E4736" i="31"/>
  <c r="D4736" i="31"/>
  <c r="C4736" i="31"/>
  <c r="B4736" i="31"/>
  <c r="F4735" i="31"/>
  <c r="E4735" i="31"/>
  <c r="D4735" i="31"/>
  <c r="C4735" i="31"/>
  <c r="B4735" i="31"/>
  <c r="F4734" i="31"/>
  <c r="E4734" i="31"/>
  <c r="D4734" i="31"/>
  <c r="C4734" i="31"/>
  <c r="B4734" i="31"/>
  <c r="F4733" i="31"/>
  <c r="E4733" i="31"/>
  <c r="D4733" i="31"/>
  <c r="C4733" i="31"/>
  <c r="B4733" i="31"/>
  <c r="F4732" i="31"/>
  <c r="E4732" i="31"/>
  <c r="D4732" i="31"/>
  <c r="C4732" i="31"/>
  <c r="B4732" i="31"/>
  <c r="F4731" i="31"/>
  <c r="E4731" i="31"/>
  <c r="D4731" i="31"/>
  <c r="C4731" i="31"/>
  <c r="B4731" i="31"/>
  <c r="F4730" i="31"/>
  <c r="E4730" i="31"/>
  <c r="D4730" i="31"/>
  <c r="C4730" i="31"/>
  <c r="B4730" i="31"/>
  <c r="F4729" i="31"/>
  <c r="E4729" i="31"/>
  <c r="D4729" i="31"/>
  <c r="C4729" i="31"/>
  <c r="B4729" i="31"/>
  <c r="F4728" i="31"/>
  <c r="E4728" i="31"/>
  <c r="D4728" i="31"/>
  <c r="C4728" i="31"/>
  <c r="B4728" i="31"/>
  <c r="F4727" i="31"/>
  <c r="E4727" i="31"/>
  <c r="D4727" i="31"/>
  <c r="C4727" i="31"/>
  <c r="B4727" i="31"/>
  <c r="F4726" i="31"/>
  <c r="E4726" i="31"/>
  <c r="D4726" i="31"/>
  <c r="C4726" i="31"/>
  <c r="B4726" i="31"/>
  <c r="F4725" i="31"/>
  <c r="E4725" i="31"/>
  <c r="D4725" i="31"/>
  <c r="C4725" i="31"/>
  <c r="B4725" i="31"/>
  <c r="F4724" i="31"/>
  <c r="E4724" i="31"/>
  <c r="D4724" i="31"/>
  <c r="C4724" i="31"/>
  <c r="B4724" i="31"/>
  <c r="F4723" i="31"/>
  <c r="E4723" i="31"/>
  <c r="D4723" i="31"/>
  <c r="C4723" i="31"/>
  <c r="B4723" i="31"/>
  <c r="F4722" i="31"/>
  <c r="E4722" i="31"/>
  <c r="D4722" i="31"/>
  <c r="C4722" i="31"/>
  <c r="B4722" i="31"/>
  <c r="F4721" i="31"/>
  <c r="E4721" i="31"/>
  <c r="D4721" i="31"/>
  <c r="C4721" i="31"/>
  <c r="B4721" i="31"/>
  <c r="F4720" i="31"/>
  <c r="E4720" i="31"/>
  <c r="D4720" i="31"/>
  <c r="C4720" i="31"/>
  <c r="B4720" i="31"/>
  <c r="F4719" i="31"/>
  <c r="E4719" i="31"/>
  <c r="D4719" i="31"/>
  <c r="C4719" i="31"/>
  <c r="B4719" i="31"/>
  <c r="F4718" i="31"/>
  <c r="E4718" i="31"/>
  <c r="D4718" i="31"/>
  <c r="C4718" i="31"/>
  <c r="B4718" i="31"/>
  <c r="F4717" i="31"/>
  <c r="E4717" i="31"/>
  <c r="D4717" i="31"/>
  <c r="C4717" i="31"/>
  <c r="B4717" i="31"/>
  <c r="F4716" i="31"/>
  <c r="E4716" i="31"/>
  <c r="D4716" i="31"/>
  <c r="C4716" i="31"/>
  <c r="B4716" i="31"/>
  <c r="F4715" i="31"/>
  <c r="E4715" i="31"/>
  <c r="D4715" i="31"/>
  <c r="C4715" i="31"/>
  <c r="B4715" i="31"/>
  <c r="F4714" i="31"/>
  <c r="E4714" i="31"/>
  <c r="D4714" i="31"/>
  <c r="C4714" i="31"/>
  <c r="B4714" i="31"/>
  <c r="F4713" i="31"/>
  <c r="E4713" i="31"/>
  <c r="D4713" i="31"/>
  <c r="C4713" i="31"/>
  <c r="B4713" i="31"/>
  <c r="F4712" i="31"/>
  <c r="E4712" i="31"/>
  <c r="D4712" i="31"/>
  <c r="C4712" i="31"/>
  <c r="B4712" i="31"/>
  <c r="F4711" i="31"/>
  <c r="E4711" i="31"/>
  <c r="D4711" i="31"/>
  <c r="C4711" i="31"/>
  <c r="B4711" i="31"/>
  <c r="F4710" i="31"/>
  <c r="E4710" i="31"/>
  <c r="D4710" i="31"/>
  <c r="C4710" i="31"/>
  <c r="B4710" i="31"/>
  <c r="F4709" i="31"/>
  <c r="E4709" i="31"/>
  <c r="D4709" i="31"/>
  <c r="C4709" i="31"/>
  <c r="B4709" i="31"/>
  <c r="F4708" i="31"/>
  <c r="E4708" i="31"/>
  <c r="D4708" i="31"/>
  <c r="C4708" i="31"/>
  <c r="B4708" i="31"/>
  <c r="F4707" i="31"/>
  <c r="E4707" i="31"/>
  <c r="D4707" i="31"/>
  <c r="C4707" i="31"/>
  <c r="B4707" i="31"/>
  <c r="F4706" i="31"/>
  <c r="E4706" i="31"/>
  <c r="D4706" i="31"/>
  <c r="C4706" i="31"/>
  <c r="B4706" i="31"/>
  <c r="F4705" i="31"/>
  <c r="E4705" i="31"/>
  <c r="D4705" i="31"/>
  <c r="C4705" i="31"/>
  <c r="B4705" i="31"/>
  <c r="F4704" i="31"/>
  <c r="E4704" i="31"/>
  <c r="D4704" i="31"/>
  <c r="C4704" i="31"/>
  <c r="B4704" i="31"/>
  <c r="F4703" i="31"/>
  <c r="E4703" i="31"/>
  <c r="D4703" i="31"/>
  <c r="C4703" i="31"/>
  <c r="B4703" i="31"/>
  <c r="F4702" i="31"/>
  <c r="E4702" i="31"/>
  <c r="D4702" i="31"/>
  <c r="C4702" i="31"/>
  <c r="B4702" i="31"/>
  <c r="F4701" i="31"/>
  <c r="E4701" i="31"/>
  <c r="D4701" i="31"/>
  <c r="C4701" i="31"/>
  <c r="B4701" i="31"/>
  <c r="F4700" i="31"/>
  <c r="E4700" i="31"/>
  <c r="D4700" i="31"/>
  <c r="C4700" i="31"/>
  <c r="B4700" i="31"/>
  <c r="F4699" i="31"/>
  <c r="E4699" i="31"/>
  <c r="D4699" i="31"/>
  <c r="C4699" i="31"/>
  <c r="B4699" i="31"/>
  <c r="F4698" i="31"/>
  <c r="E4698" i="31"/>
  <c r="D4698" i="31"/>
  <c r="C4698" i="31"/>
  <c r="B4698" i="31"/>
  <c r="F4697" i="31"/>
  <c r="E4697" i="31"/>
  <c r="D4697" i="31"/>
  <c r="C4697" i="31"/>
  <c r="B4697" i="31"/>
  <c r="F4696" i="31"/>
  <c r="E4696" i="31"/>
  <c r="D4696" i="31"/>
  <c r="C4696" i="31"/>
  <c r="B4696" i="31"/>
  <c r="F4695" i="31"/>
  <c r="E4695" i="31"/>
  <c r="D4695" i="31"/>
  <c r="C4695" i="31"/>
  <c r="B4695" i="31"/>
  <c r="F4694" i="31"/>
  <c r="E4694" i="31"/>
  <c r="D4694" i="31"/>
  <c r="C4694" i="31"/>
  <c r="B4694" i="31"/>
  <c r="F4693" i="31"/>
  <c r="E4693" i="31"/>
  <c r="D4693" i="31"/>
  <c r="C4693" i="31"/>
  <c r="B4693" i="31"/>
  <c r="F4692" i="31"/>
  <c r="E4692" i="31"/>
  <c r="D4692" i="31"/>
  <c r="C4692" i="31"/>
  <c r="B4692" i="31"/>
  <c r="F4691" i="31"/>
  <c r="E4691" i="31"/>
  <c r="D4691" i="31"/>
  <c r="C4691" i="31"/>
  <c r="B4691" i="31"/>
  <c r="F4690" i="31"/>
  <c r="E4690" i="31"/>
  <c r="D4690" i="31"/>
  <c r="C4690" i="31"/>
  <c r="B4690" i="31"/>
  <c r="F4689" i="31"/>
  <c r="E4689" i="31"/>
  <c r="D4689" i="31"/>
  <c r="C4689" i="31"/>
  <c r="B4689" i="31"/>
  <c r="F4688" i="31"/>
  <c r="E4688" i="31"/>
  <c r="D4688" i="31"/>
  <c r="C4688" i="31"/>
  <c r="B4688" i="31"/>
  <c r="F4687" i="31"/>
  <c r="E4687" i="31"/>
  <c r="D4687" i="31"/>
  <c r="C4687" i="31"/>
  <c r="B4687" i="31"/>
  <c r="F4686" i="31"/>
  <c r="E4686" i="31"/>
  <c r="D4686" i="31"/>
  <c r="C4686" i="31"/>
  <c r="B4686" i="31"/>
  <c r="F4685" i="31"/>
  <c r="E4685" i="31"/>
  <c r="D4685" i="31"/>
  <c r="C4685" i="31"/>
  <c r="B4685" i="31"/>
  <c r="F4684" i="31"/>
  <c r="E4684" i="31"/>
  <c r="D4684" i="31"/>
  <c r="C4684" i="31"/>
  <c r="B4684" i="31"/>
  <c r="F4683" i="31"/>
  <c r="E4683" i="31"/>
  <c r="D4683" i="31"/>
  <c r="C4683" i="31"/>
  <c r="B4683" i="31"/>
  <c r="F4682" i="31"/>
  <c r="E4682" i="31"/>
  <c r="D4682" i="31"/>
  <c r="C4682" i="31"/>
  <c r="B4682" i="31"/>
  <c r="F4681" i="31"/>
  <c r="E4681" i="31"/>
  <c r="D4681" i="31"/>
  <c r="C4681" i="31"/>
  <c r="B4681" i="31"/>
  <c r="F4680" i="31"/>
  <c r="E4680" i="31"/>
  <c r="D4680" i="31"/>
  <c r="C4680" i="31"/>
  <c r="B4680" i="31"/>
  <c r="F4679" i="31"/>
  <c r="E4679" i="31"/>
  <c r="D4679" i="31"/>
  <c r="C4679" i="31"/>
  <c r="B4679" i="31"/>
  <c r="F4678" i="31"/>
  <c r="E4678" i="31"/>
  <c r="D4678" i="31"/>
  <c r="C4678" i="31"/>
  <c r="B4678" i="31"/>
  <c r="F4677" i="31"/>
  <c r="E4677" i="31"/>
  <c r="D4677" i="31"/>
  <c r="C4677" i="31"/>
  <c r="B4677" i="31"/>
  <c r="F4676" i="31"/>
  <c r="E4676" i="31"/>
  <c r="D4676" i="31"/>
  <c r="C4676" i="31"/>
  <c r="B4676" i="31"/>
  <c r="F4675" i="31"/>
  <c r="E4675" i="31"/>
  <c r="D4675" i="31"/>
  <c r="C4675" i="31"/>
  <c r="B4675" i="31"/>
  <c r="F4674" i="31"/>
  <c r="E4674" i="31"/>
  <c r="D4674" i="31"/>
  <c r="C4674" i="31"/>
  <c r="B4674" i="31"/>
  <c r="F4673" i="31"/>
  <c r="E4673" i="31"/>
  <c r="D4673" i="31"/>
  <c r="C4673" i="31"/>
  <c r="B4673" i="31"/>
  <c r="F4672" i="31"/>
  <c r="E4672" i="31"/>
  <c r="D4672" i="31"/>
  <c r="C4672" i="31"/>
  <c r="B4672" i="31"/>
  <c r="F4671" i="31"/>
  <c r="E4671" i="31"/>
  <c r="D4671" i="31"/>
  <c r="C4671" i="31"/>
  <c r="B4671" i="31"/>
  <c r="F4670" i="31"/>
  <c r="E4670" i="31"/>
  <c r="D4670" i="31"/>
  <c r="C4670" i="31"/>
  <c r="B4670" i="31"/>
  <c r="F4669" i="31"/>
  <c r="E4669" i="31"/>
  <c r="D4669" i="31"/>
  <c r="C4669" i="31"/>
  <c r="B4669" i="31"/>
  <c r="F4668" i="31"/>
  <c r="E4668" i="31"/>
  <c r="D4668" i="31"/>
  <c r="C4668" i="31"/>
  <c r="B4668" i="31"/>
  <c r="F4667" i="31"/>
  <c r="E4667" i="31"/>
  <c r="D4667" i="31"/>
  <c r="C4667" i="31"/>
  <c r="B4667" i="31"/>
  <c r="F4666" i="31"/>
  <c r="E4666" i="31"/>
  <c r="D4666" i="31"/>
  <c r="C4666" i="31"/>
  <c r="B4666" i="31"/>
  <c r="F4665" i="31"/>
  <c r="E4665" i="31"/>
  <c r="D4665" i="31"/>
  <c r="C4665" i="31"/>
  <c r="B4665" i="31"/>
  <c r="F4664" i="31"/>
  <c r="E4664" i="31"/>
  <c r="D4664" i="31"/>
  <c r="C4664" i="31"/>
  <c r="B4664" i="31"/>
  <c r="F4663" i="31"/>
  <c r="E4663" i="31"/>
  <c r="D4663" i="31"/>
  <c r="C4663" i="31"/>
  <c r="B4663" i="31"/>
  <c r="F4662" i="31"/>
  <c r="E4662" i="31"/>
  <c r="D4662" i="31"/>
  <c r="C4662" i="31"/>
  <c r="B4662" i="31"/>
  <c r="F4661" i="31"/>
  <c r="E4661" i="31"/>
  <c r="D4661" i="31"/>
  <c r="C4661" i="31"/>
  <c r="B4661" i="31"/>
  <c r="F4660" i="31"/>
  <c r="E4660" i="31"/>
  <c r="D4660" i="31"/>
  <c r="C4660" i="31"/>
  <c r="B4660" i="31"/>
  <c r="F4659" i="31"/>
  <c r="E4659" i="31"/>
  <c r="D4659" i="31"/>
  <c r="C4659" i="31"/>
  <c r="B4659" i="31"/>
  <c r="F4658" i="31"/>
  <c r="E4658" i="31"/>
  <c r="D4658" i="31"/>
  <c r="C4658" i="31"/>
  <c r="B4658" i="31"/>
  <c r="F4657" i="31"/>
  <c r="E4657" i="31"/>
  <c r="D4657" i="31"/>
  <c r="C4657" i="31"/>
  <c r="B4657" i="31"/>
  <c r="F4656" i="31"/>
  <c r="E4656" i="31"/>
  <c r="D4656" i="31"/>
  <c r="C4656" i="31"/>
  <c r="B4656" i="31"/>
  <c r="F4655" i="31"/>
  <c r="E4655" i="31"/>
  <c r="D4655" i="31"/>
  <c r="C4655" i="31"/>
  <c r="B4655" i="31"/>
  <c r="F4654" i="31"/>
  <c r="E4654" i="31"/>
  <c r="D4654" i="31"/>
  <c r="C4654" i="31"/>
  <c r="B4654" i="31"/>
  <c r="F4653" i="31"/>
  <c r="E4653" i="31"/>
  <c r="D4653" i="31"/>
  <c r="C4653" i="31"/>
  <c r="B4653" i="31"/>
  <c r="F4652" i="31"/>
  <c r="E4652" i="31"/>
  <c r="D4652" i="31"/>
  <c r="C4652" i="31"/>
  <c r="B4652" i="31"/>
  <c r="F4651" i="31"/>
  <c r="E4651" i="31"/>
  <c r="D4651" i="31"/>
  <c r="C4651" i="31"/>
  <c r="B4651" i="31"/>
  <c r="F4650" i="31"/>
  <c r="E4650" i="31"/>
  <c r="D4650" i="31"/>
  <c r="C4650" i="31"/>
  <c r="B4650" i="31"/>
  <c r="F4649" i="31"/>
  <c r="E4649" i="31"/>
  <c r="D4649" i="31"/>
  <c r="C4649" i="31"/>
  <c r="B4649" i="31"/>
  <c r="F4648" i="31"/>
  <c r="E4648" i="31"/>
  <c r="D4648" i="31"/>
  <c r="C4648" i="31"/>
  <c r="B4648" i="31"/>
  <c r="F4647" i="31"/>
  <c r="E4647" i="31"/>
  <c r="D4647" i="31"/>
  <c r="C4647" i="31"/>
  <c r="B4647" i="31"/>
  <c r="F4646" i="31"/>
  <c r="E4646" i="31"/>
  <c r="D4646" i="31"/>
  <c r="C4646" i="31"/>
  <c r="B4646" i="31"/>
  <c r="F4645" i="31"/>
  <c r="E4645" i="31"/>
  <c r="D4645" i="31"/>
  <c r="C4645" i="31"/>
  <c r="B4645" i="31"/>
  <c r="F4644" i="31"/>
  <c r="E4644" i="31"/>
  <c r="D4644" i="31"/>
  <c r="C4644" i="31"/>
  <c r="B4644" i="31"/>
  <c r="F4643" i="31"/>
  <c r="E4643" i="31"/>
  <c r="D4643" i="31"/>
  <c r="C4643" i="31"/>
  <c r="B4643" i="31"/>
  <c r="F4642" i="31"/>
  <c r="E4642" i="31"/>
  <c r="D4642" i="31"/>
  <c r="C4642" i="31"/>
  <c r="B4642" i="31"/>
  <c r="F4641" i="31"/>
  <c r="E4641" i="31"/>
  <c r="D4641" i="31"/>
  <c r="C4641" i="31"/>
  <c r="B4641" i="31"/>
  <c r="F4640" i="31"/>
  <c r="E4640" i="31"/>
  <c r="D4640" i="31"/>
  <c r="C4640" i="31"/>
  <c r="B4640" i="31"/>
  <c r="F4639" i="31"/>
  <c r="E4639" i="31"/>
  <c r="D4639" i="31"/>
  <c r="C4639" i="31"/>
  <c r="B4639" i="31"/>
  <c r="F4638" i="31"/>
  <c r="E4638" i="31"/>
  <c r="D4638" i="31"/>
  <c r="C4638" i="31"/>
  <c r="B4638" i="31"/>
  <c r="F4637" i="31"/>
  <c r="E4637" i="31"/>
  <c r="D4637" i="31"/>
  <c r="C4637" i="31"/>
  <c r="B4637" i="31"/>
  <c r="F4636" i="31"/>
  <c r="E4636" i="31"/>
  <c r="D4636" i="31"/>
  <c r="C4636" i="31"/>
  <c r="B4636" i="31"/>
  <c r="F4635" i="31"/>
  <c r="E4635" i="31"/>
  <c r="D4635" i="31"/>
  <c r="C4635" i="31"/>
  <c r="B4635" i="31"/>
  <c r="F4634" i="31"/>
  <c r="E4634" i="31"/>
  <c r="D4634" i="31"/>
  <c r="C4634" i="31"/>
  <c r="B4634" i="31"/>
  <c r="F4633" i="31"/>
  <c r="E4633" i="31"/>
  <c r="D4633" i="31"/>
  <c r="C4633" i="31"/>
  <c r="B4633" i="31"/>
  <c r="F4632" i="31"/>
  <c r="E4632" i="31"/>
  <c r="D4632" i="31"/>
  <c r="C4632" i="31"/>
  <c r="B4632" i="31"/>
  <c r="F4631" i="31"/>
  <c r="E4631" i="31"/>
  <c r="D4631" i="31"/>
  <c r="C4631" i="31"/>
  <c r="B4631" i="31"/>
  <c r="F4630" i="31"/>
  <c r="E4630" i="31"/>
  <c r="D4630" i="31"/>
  <c r="C4630" i="31"/>
  <c r="B4630" i="31"/>
  <c r="F4629" i="31"/>
  <c r="E4629" i="31"/>
  <c r="D4629" i="31"/>
  <c r="C4629" i="31"/>
  <c r="B4629" i="31"/>
  <c r="F4628" i="31"/>
  <c r="E4628" i="31"/>
  <c r="D4628" i="31"/>
  <c r="C4628" i="31"/>
  <c r="B4628" i="31"/>
  <c r="F4627" i="31"/>
  <c r="E4627" i="31"/>
  <c r="D4627" i="31"/>
  <c r="C4627" i="31"/>
  <c r="B4627" i="31"/>
  <c r="F4626" i="31"/>
  <c r="E4626" i="31"/>
  <c r="D4626" i="31"/>
  <c r="C4626" i="31"/>
  <c r="B4626" i="31"/>
  <c r="F4625" i="31"/>
  <c r="E4625" i="31"/>
  <c r="D4625" i="31"/>
  <c r="C4625" i="31"/>
  <c r="B4625" i="31"/>
  <c r="F4624" i="31"/>
  <c r="E4624" i="31"/>
  <c r="D4624" i="31"/>
  <c r="C4624" i="31"/>
  <c r="B4624" i="31"/>
  <c r="F4623" i="31"/>
  <c r="E4623" i="31"/>
  <c r="D4623" i="31"/>
  <c r="C4623" i="31"/>
  <c r="B4623" i="31"/>
  <c r="F4622" i="31"/>
  <c r="E4622" i="31"/>
  <c r="D4622" i="31"/>
  <c r="C4622" i="31"/>
  <c r="B4622" i="31"/>
  <c r="F4621" i="31"/>
  <c r="E4621" i="31"/>
  <c r="D4621" i="31"/>
  <c r="C4621" i="31"/>
  <c r="B4621" i="31"/>
  <c r="F4620" i="31"/>
  <c r="E4620" i="31"/>
  <c r="D4620" i="31"/>
  <c r="C4620" i="31"/>
  <c r="B4620" i="31"/>
  <c r="F4619" i="31"/>
  <c r="E4619" i="31"/>
  <c r="D4619" i="31"/>
  <c r="C4619" i="31"/>
  <c r="B4619" i="31"/>
  <c r="F4618" i="31"/>
  <c r="E4618" i="31"/>
  <c r="D4618" i="31"/>
  <c r="C4618" i="31"/>
  <c r="B4618" i="31"/>
  <c r="F4617" i="31"/>
  <c r="E4617" i="31"/>
  <c r="D4617" i="31"/>
  <c r="C4617" i="31"/>
  <c r="B4617" i="31"/>
  <c r="F4616" i="31"/>
  <c r="E4616" i="31"/>
  <c r="D4616" i="31"/>
  <c r="C4616" i="31"/>
  <c r="B4616" i="31"/>
  <c r="F4615" i="31"/>
  <c r="E4615" i="31"/>
  <c r="D4615" i="31"/>
  <c r="C4615" i="31"/>
  <c r="B4615" i="31"/>
  <c r="F4614" i="31"/>
  <c r="E4614" i="31"/>
  <c r="D4614" i="31"/>
  <c r="C4614" i="31"/>
  <c r="B4614" i="31"/>
  <c r="F4613" i="31"/>
  <c r="E4613" i="31"/>
  <c r="D4613" i="31"/>
  <c r="C4613" i="31"/>
  <c r="B4613" i="31"/>
  <c r="F4612" i="31"/>
  <c r="E4612" i="31"/>
  <c r="D4612" i="31"/>
  <c r="C4612" i="31"/>
  <c r="B4612" i="31"/>
  <c r="F4611" i="31"/>
  <c r="E4611" i="31"/>
  <c r="D4611" i="31"/>
  <c r="C4611" i="31"/>
  <c r="B4611" i="31"/>
  <c r="F4610" i="31"/>
  <c r="E4610" i="31"/>
  <c r="D4610" i="31"/>
  <c r="C4610" i="31"/>
  <c r="B4610" i="31"/>
  <c r="F4609" i="31"/>
  <c r="E4609" i="31"/>
  <c r="D4609" i="31"/>
  <c r="C4609" i="31"/>
  <c r="B4609" i="31"/>
  <c r="F4608" i="31"/>
  <c r="E4608" i="31"/>
  <c r="D4608" i="31"/>
  <c r="C4608" i="31"/>
  <c r="B4608" i="31"/>
  <c r="F4607" i="31"/>
  <c r="E4607" i="31"/>
  <c r="D4607" i="31"/>
  <c r="C4607" i="31"/>
  <c r="B4607" i="31"/>
  <c r="F4606" i="31"/>
  <c r="E4606" i="31"/>
  <c r="D4606" i="31"/>
  <c r="C4606" i="31"/>
  <c r="B4606" i="31"/>
  <c r="F4605" i="31"/>
  <c r="E4605" i="31"/>
  <c r="D4605" i="31"/>
  <c r="C4605" i="31"/>
  <c r="B4605" i="31"/>
  <c r="F4604" i="31"/>
  <c r="E4604" i="31"/>
  <c r="D4604" i="31"/>
  <c r="C4604" i="31"/>
  <c r="B4604" i="31"/>
  <c r="F4603" i="31"/>
  <c r="E4603" i="31"/>
  <c r="D4603" i="31"/>
  <c r="C4603" i="31"/>
  <c r="B4603" i="31"/>
  <c r="F4602" i="31"/>
  <c r="E4602" i="31"/>
  <c r="D4602" i="31"/>
  <c r="C4602" i="31"/>
  <c r="B4602" i="31"/>
  <c r="F4601" i="31"/>
  <c r="E4601" i="31"/>
  <c r="D4601" i="31"/>
  <c r="C4601" i="31"/>
  <c r="B4601" i="31"/>
  <c r="F4600" i="31"/>
  <c r="E4600" i="31"/>
  <c r="D4600" i="31"/>
  <c r="C4600" i="31"/>
  <c r="B4600" i="31"/>
  <c r="F4599" i="31"/>
  <c r="E4599" i="31"/>
  <c r="D4599" i="31"/>
  <c r="C4599" i="31"/>
  <c r="B4599" i="31"/>
  <c r="F4598" i="31"/>
  <c r="E4598" i="31"/>
  <c r="D4598" i="31"/>
  <c r="C4598" i="31"/>
  <c r="B4598" i="31"/>
  <c r="F4597" i="31"/>
  <c r="E4597" i="31"/>
  <c r="D4597" i="31"/>
  <c r="C4597" i="31"/>
  <c r="B4597" i="31"/>
  <c r="F4596" i="31"/>
  <c r="E4596" i="31"/>
  <c r="D4596" i="31"/>
  <c r="C4596" i="31"/>
  <c r="B4596" i="31"/>
  <c r="F4595" i="31"/>
  <c r="E4595" i="31"/>
  <c r="D4595" i="31"/>
  <c r="C4595" i="31"/>
  <c r="B4595" i="31"/>
  <c r="F4594" i="31"/>
  <c r="E4594" i="31"/>
  <c r="D4594" i="31"/>
  <c r="C4594" i="31"/>
  <c r="B4594" i="31"/>
  <c r="F4593" i="31"/>
  <c r="E4593" i="31"/>
  <c r="D4593" i="31"/>
  <c r="C4593" i="31"/>
  <c r="B4593" i="31"/>
  <c r="F4592" i="31"/>
  <c r="E4592" i="31"/>
  <c r="D4592" i="31"/>
  <c r="C4592" i="31"/>
  <c r="B4592" i="31"/>
  <c r="F4591" i="31"/>
  <c r="E4591" i="31"/>
  <c r="D4591" i="31"/>
  <c r="C4591" i="31"/>
  <c r="B4591" i="31"/>
  <c r="F4590" i="31"/>
  <c r="E4590" i="31"/>
  <c r="D4590" i="31"/>
  <c r="C4590" i="31"/>
  <c r="B4590" i="31"/>
  <c r="F4589" i="31"/>
  <c r="E4589" i="31"/>
  <c r="D4589" i="31"/>
  <c r="C4589" i="31"/>
  <c r="B4589" i="31"/>
  <c r="F4588" i="31"/>
  <c r="E4588" i="31"/>
  <c r="D4588" i="31"/>
  <c r="C4588" i="31"/>
  <c r="B4588" i="31"/>
  <c r="F4587" i="31"/>
  <c r="E4587" i="31"/>
  <c r="D4587" i="31"/>
  <c r="C4587" i="31"/>
  <c r="B4587" i="31"/>
  <c r="F4586" i="31"/>
  <c r="E4586" i="31"/>
  <c r="D4586" i="31"/>
  <c r="C4586" i="31"/>
  <c r="B4586" i="31"/>
  <c r="F4585" i="31"/>
  <c r="E4585" i="31"/>
  <c r="D4585" i="31"/>
  <c r="C4585" i="31"/>
  <c r="B4585" i="31"/>
  <c r="F4584" i="31"/>
  <c r="E4584" i="31"/>
  <c r="D4584" i="31"/>
  <c r="C4584" i="31"/>
  <c r="B4584" i="31"/>
  <c r="F4583" i="31"/>
  <c r="E4583" i="31"/>
  <c r="D4583" i="31"/>
  <c r="C4583" i="31"/>
  <c r="B4583" i="31"/>
  <c r="F4582" i="31"/>
  <c r="E4582" i="31"/>
  <c r="D4582" i="31"/>
  <c r="C4582" i="31"/>
  <c r="B4582" i="31"/>
  <c r="F4581" i="31"/>
  <c r="E4581" i="31"/>
  <c r="D4581" i="31"/>
  <c r="C4581" i="31"/>
  <c r="B4581" i="31"/>
  <c r="F4580" i="31"/>
  <c r="E4580" i="31"/>
  <c r="D4580" i="31"/>
  <c r="C4580" i="31"/>
  <c r="B4580" i="31"/>
  <c r="F4579" i="31"/>
  <c r="E4579" i="31"/>
  <c r="D4579" i="31"/>
  <c r="C4579" i="31"/>
  <c r="B4579" i="31"/>
  <c r="F4578" i="31"/>
  <c r="E4578" i="31"/>
  <c r="D4578" i="31"/>
  <c r="C4578" i="31"/>
  <c r="B4578" i="31"/>
  <c r="F4577" i="31"/>
  <c r="E4577" i="31"/>
  <c r="D4577" i="31"/>
  <c r="C4577" i="31"/>
  <c r="B4577" i="31"/>
  <c r="F4576" i="31"/>
  <c r="E4576" i="31"/>
  <c r="D4576" i="31"/>
  <c r="C4576" i="31"/>
  <c r="B4576" i="31"/>
  <c r="F4575" i="31"/>
  <c r="E4575" i="31"/>
  <c r="D4575" i="31"/>
  <c r="C4575" i="31"/>
  <c r="B4575" i="31"/>
  <c r="F4574" i="31"/>
  <c r="E4574" i="31"/>
  <c r="D4574" i="31"/>
  <c r="C4574" i="31"/>
  <c r="B4574" i="31"/>
  <c r="F4573" i="31"/>
  <c r="E4573" i="31"/>
  <c r="D4573" i="31"/>
  <c r="C4573" i="31"/>
  <c r="B4573" i="31"/>
  <c r="F4572" i="31"/>
  <c r="E4572" i="31"/>
  <c r="D4572" i="31"/>
  <c r="C4572" i="31"/>
  <c r="B4572" i="31"/>
  <c r="F4571" i="31"/>
  <c r="E4571" i="31"/>
  <c r="D4571" i="31"/>
  <c r="C4571" i="31"/>
  <c r="B4571" i="31"/>
  <c r="F4570" i="31"/>
  <c r="E4570" i="31"/>
  <c r="D4570" i="31"/>
  <c r="C4570" i="31"/>
  <c r="B4570" i="31"/>
  <c r="F4569" i="31"/>
  <c r="E4569" i="31"/>
  <c r="D4569" i="31"/>
  <c r="C4569" i="31"/>
  <c r="B4569" i="31"/>
  <c r="F4568" i="31"/>
  <c r="E4568" i="31"/>
  <c r="D4568" i="31"/>
  <c r="C4568" i="31"/>
  <c r="B4568" i="31"/>
  <c r="F4567" i="31"/>
  <c r="E4567" i="31"/>
  <c r="D4567" i="31"/>
  <c r="C4567" i="31"/>
  <c r="B4567" i="31"/>
  <c r="F4566" i="31"/>
  <c r="E4566" i="31"/>
  <c r="D4566" i="31"/>
  <c r="C4566" i="31"/>
  <c r="B4566" i="31"/>
  <c r="F4565" i="31"/>
  <c r="E4565" i="31"/>
  <c r="D4565" i="31"/>
  <c r="C4565" i="31"/>
  <c r="B4565" i="31"/>
  <c r="F4564" i="31"/>
  <c r="E4564" i="31"/>
  <c r="D4564" i="31"/>
  <c r="C4564" i="31"/>
  <c r="B4564" i="31"/>
  <c r="F4563" i="31"/>
  <c r="E4563" i="31"/>
  <c r="D4563" i="31"/>
  <c r="C4563" i="31"/>
  <c r="B4563" i="31"/>
  <c r="F4562" i="31"/>
  <c r="E4562" i="31"/>
  <c r="D4562" i="31"/>
  <c r="C4562" i="31"/>
  <c r="B4562" i="31"/>
  <c r="F4561" i="31"/>
  <c r="E4561" i="31"/>
  <c r="D4561" i="31"/>
  <c r="C4561" i="31"/>
  <c r="B4561" i="31"/>
  <c r="F4560" i="31"/>
  <c r="E4560" i="31"/>
  <c r="D4560" i="31"/>
  <c r="C4560" i="31"/>
  <c r="B4560" i="31"/>
  <c r="F4559" i="31"/>
  <c r="E4559" i="31"/>
  <c r="D4559" i="31"/>
  <c r="C4559" i="31"/>
  <c r="B4559" i="31"/>
  <c r="F4558" i="31"/>
  <c r="E4558" i="31"/>
  <c r="D4558" i="31"/>
  <c r="C4558" i="31"/>
  <c r="B4558" i="31"/>
  <c r="F4557" i="31"/>
  <c r="E4557" i="31"/>
  <c r="D4557" i="31"/>
  <c r="C4557" i="31"/>
  <c r="B4557" i="31"/>
  <c r="F4556" i="31"/>
  <c r="E4556" i="31"/>
  <c r="D4556" i="31"/>
  <c r="C4556" i="31"/>
  <c r="B4556" i="31"/>
  <c r="F4555" i="31"/>
  <c r="E4555" i="31"/>
  <c r="D4555" i="31"/>
  <c r="C4555" i="31"/>
  <c r="B4555" i="31"/>
  <c r="F4554" i="31"/>
  <c r="E4554" i="31"/>
  <c r="D4554" i="31"/>
  <c r="C4554" i="31"/>
  <c r="B4554" i="31"/>
  <c r="F4553" i="31"/>
  <c r="E4553" i="31"/>
  <c r="D4553" i="31"/>
  <c r="C4553" i="31"/>
  <c r="B4553" i="31"/>
  <c r="F4552" i="31"/>
  <c r="E4552" i="31"/>
  <c r="D4552" i="31"/>
  <c r="C4552" i="31"/>
  <c r="B4552" i="31"/>
  <c r="F4551" i="31"/>
  <c r="E4551" i="31"/>
  <c r="D4551" i="31"/>
  <c r="C4551" i="31"/>
  <c r="B4551" i="31"/>
  <c r="F4550" i="31"/>
  <c r="E4550" i="31"/>
  <c r="D4550" i="31"/>
  <c r="C4550" i="31"/>
  <c r="B4550" i="31"/>
  <c r="F4549" i="31"/>
  <c r="E4549" i="31"/>
  <c r="D4549" i="31"/>
  <c r="C4549" i="31"/>
  <c r="B4549" i="31"/>
  <c r="F4548" i="31"/>
  <c r="E4548" i="31"/>
  <c r="D4548" i="31"/>
  <c r="C4548" i="31"/>
  <c r="B4548" i="31"/>
  <c r="F4547" i="31"/>
  <c r="E4547" i="31"/>
  <c r="D4547" i="31"/>
  <c r="C4547" i="31"/>
  <c r="B4547" i="31"/>
  <c r="F4546" i="31"/>
  <c r="E4546" i="31"/>
  <c r="D4546" i="31"/>
  <c r="C4546" i="31"/>
  <c r="B4546" i="31"/>
  <c r="F4545" i="31"/>
  <c r="E4545" i="31"/>
  <c r="D4545" i="31"/>
  <c r="C4545" i="31"/>
  <c r="B4545" i="31"/>
  <c r="F4544" i="31"/>
  <c r="E4544" i="31"/>
  <c r="D4544" i="31"/>
  <c r="C4544" i="31"/>
  <c r="B4544" i="31"/>
  <c r="F4543" i="31"/>
  <c r="E4543" i="31"/>
  <c r="D4543" i="31"/>
  <c r="C4543" i="31"/>
  <c r="B4543" i="31"/>
  <c r="F4542" i="31"/>
  <c r="E4542" i="31"/>
  <c r="D4542" i="31"/>
  <c r="C4542" i="31"/>
  <c r="B4542" i="31"/>
  <c r="F4541" i="31"/>
  <c r="E4541" i="31"/>
  <c r="D4541" i="31"/>
  <c r="C4541" i="31"/>
  <c r="B4541" i="31"/>
  <c r="F4540" i="31"/>
  <c r="E4540" i="31"/>
  <c r="D4540" i="31"/>
  <c r="C4540" i="31"/>
  <c r="B4540" i="31"/>
  <c r="F4539" i="31"/>
  <c r="E4539" i="31"/>
  <c r="D4539" i="31"/>
  <c r="C4539" i="31"/>
  <c r="B4539" i="31"/>
  <c r="F4538" i="31"/>
  <c r="E4538" i="31"/>
  <c r="D4538" i="31"/>
  <c r="C4538" i="31"/>
  <c r="B4538" i="31"/>
  <c r="F4537" i="31"/>
  <c r="E4537" i="31"/>
  <c r="D4537" i="31"/>
  <c r="C4537" i="31"/>
  <c r="B4537" i="31"/>
  <c r="F4536" i="31"/>
  <c r="E4536" i="31"/>
  <c r="D4536" i="31"/>
  <c r="C4536" i="31"/>
  <c r="B4536" i="31"/>
  <c r="F4535" i="31"/>
  <c r="E4535" i="31"/>
  <c r="D4535" i="31"/>
  <c r="C4535" i="31"/>
  <c r="B4535" i="31"/>
  <c r="F4534" i="31"/>
  <c r="E4534" i="31"/>
  <c r="D4534" i="31"/>
  <c r="C4534" i="31"/>
  <c r="B4534" i="31"/>
  <c r="F4533" i="31"/>
  <c r="E4533" i="31"/>
  <c r="D4533" i="31"/>
  <c r="C4533" i="31"/>
  <c r="B4533" i="31"/>
  <c r="F4532" i="31"/>
  <c r="E4532" i="31"/>
  <c r="D4532" i="31"/>
  <c r="C4532" i="31"/>
  <c r="B4532" i="31"/>
  <c r="F4531" i="31"/>
  <c r="E4531" i="31"/>
  <c r="D4531" i="31"/>
  <c r="C4531" i="31"/>
  <c r="B4531" i="31"/>
  <c r="F4530" i="31"/>
  <c r="E4530" i="31"/>
  <c r="D4530" i="31"/>
  <c r="C4530" i="31"/>
  <c r="B4530" i="31"/>
  <c r="F4529" i="31"/>
  <c r="E4529" i="31"/>
  <c r="D4529" i="31"/>
  <c r="C4529" i="31"/>
  <c r="B4529" i="31"/>
  <c r="F4528" i="31"/>
  <c r="E4528" i="31"/>
  <c r="D4528" i="31"/>
  <c r="C4528" i="31"/>
  <c r="B4528" i="31"/>
  <c r="F4527" i="31"/>
  <c r="E4527" i="31"/>
  <c r="D4527" i="31"/>
  <c r="C4527" i="31"/>
  <c r="B4527" i="31"/>
  <c r="F4526" i="31"/>
  <c r="E4526" i="31"/>
  <c r="D4526" i="31"/>
  <c r="C4526" i="31"/>
  <c r="B4526" i="31"/>
  <c r="F4525" i="31"/>
  <c r="E4525" i="31"/>
  <c r="D4525" i="31"/>
  <c r="C4525" i="31"/>
  <c r="B4525" i="31"/>
  <c r="F4524" i="31"/>
  <c r="E4524" i="31"/>
  <c r="D4524" i="31"/>
  <c r="C4524" i="31"/>
  <c r="B4524" i="31"/>
  <c r="F4523" i="31"/>
  <c r="E4523" i="31"/>
  <c r="D4523" i="31"/>
  <c r="C4523" i="31"/>
  <c r="B4523" i="31"/>
  <c r="F4522" i="31"/>
  <c r="E4522" i="31"/>
  <c r="D4522" i="31"/>
  <c r="C4522" i="31"/>
  <c r="B4522" i="31"/>
  <c r="F4521" i="31"/>
  <c r="E4521" i="31"/>
  <c r="D4521" i="31"/>
  <c r="C4521" i="31"/>
  <c r="B4521" i="31"/>
  <c r="F4520" i="31"/>
  <c r="E4520" i="31"/>
  <c r="D4520" i="31"/>
  <c r="C4520" i="31"/>
  <c r="B4520" i="31"/>
  <c r="F4519" i="31"/>
  <c r="E4519" i="31"/>
  <c r="D4519" i="31"/>
  <c r="C4519" i="31"/>
  <c r="B4519" i="31"/>
  <c r="F4518" i="31"/>
  <c r="E4518" i="31"/>
  <c r="D4518" i="31"/>
  <c r="C4518" i="31"/>
  <c r="B4518" i="31"/>
  <c r="F4517" i="31"/>
  <c r="E4517" i="31"/>
  <c r="D4517" i="31"/>
  <c r="C4517" i="31"/>
  <c r="B4517" i="31"/>
  <c r="F4516" i="31"/>
  <c r="E4516" i="31"/>
  <c r="D4516" i="31"/>
  <c r="C4516" i="31"/>
  <c r="B4516" i="31"/>
  <c r="F4515" i="31"/>
  <c r="E4515" i="31"/>
  <c r="D4515" i="31"/>
  <c r="C4515" i="31"/>
  <c r="B4515" i="31"/>
  <c r="F4514" i="31"/>
  <c r="E4514" i="31"/>
  <c r="D4514" i="31"/>
  <c r="C4514" i="31"/>
  <c r="B4514" i="31"/>
  <c r="F4513" i="31"/>
  <c r="E4513" i="31"/>
  <c r="D4513" i="31"/>
  <c r="C4513" i="31"/>
  <c r="B4513" i="31"/>
  <c r="F4512" i="31"/>
  <c r="E4512" i="31"/>
  <c r="D4512" i="31"/>
  <c r="C4512" i="31"/>
  <c r="B4512" i="31"/>
  <c r="F4511" i="31"/>
  <c r="E4511" i="31"/>
  <c r="D4511" i="31"/>
  <c r="C4511" i="31"/>
  <c r="B4511" i="31"/>
  <c r="F4510" i="31"/>
  <c r="E4510" i="31"/>
  <c r="D4510" i="31"/>
  <c r="C4510" i="31"/>
  <c r="B4510" i="31"/>
  <c r="F4509" i="31"/>
  <c r="E4509" i="31"/>
  <c r="D4509" i="31"/>
  <c r="C4509" i="31"/>
  <c r="B4509" i="31"/>
  <c r="F4508" i="31"/>
  <c r="E4508" i="31"/>
  <c r="D4508" i="31"/>
  <c r="C4508" i="31"/>
  <c r="B4508" i="31"/>
  <c r="F4507" i="31"/>
  <c r="E4507" i="31"/>
  <c r="D4507" i="31"/>
  <c r="C4507" i="31"/>
  <c r="B4507" i="31"/>
  <c r="F4506" i="31"/>
  <c r="E4506" i="31"/>
  <c r="D4506" i="31"/>
  <c r="C4506" i="31"/>
  <c r="B4506" i="31"/>
  <c r="F4505" i="31"/>
  <c r="E4505" i="31"/>
  <c r="D4505" i="31"/>
  <c r="C4505" i="31"/>
  <c r="B4505" i="31"/>
  <c r="F4504" i="31"/>
  <c r="E4504" i="31"/>
  <c r="D4504" i="31"/>
  <c r="C4504" i="31"/>
  <c r="B4504" i="31"/>
  <c r="F4503" i="31"/>
  <c r="E4503" i="31"/>
  <c r="D4503" i="31"/>
  <c r="C4503" i="31"/>
  <c r="B4503" i="31"/>
  <c r="F4502" i="31"/>
  <c r="E4502" i="31"/>
  <c r="D4502" i="31"/>
  <c r="C4502" i="31"/>
  <c r="B4502" i="31"/>
  <c r="F4501" i="31"/>
  <c r="E4501" i="31"/>
  <c r="D4501" i="31"/>
  <c r="C4501" i="31"/>
  <c r="B4501" i="31"/>
  <c r="F4500" i="31"/>
  <c r="E4500" i="31"/>
  <c r="D4500" i="31"/>
  <c r="C4500" i="31"/>
  <c r="B4500" i="31"/>
  <c r="F4499" i="31"/>
  <c r="E4499" i="31"/>
  <c r="D4499" i="31"/>
  <c r="C4499" i="31"/>
  <c r="B4499" i="31"/>
  <c r="F4498" i="31"/>
  <c r="E4498" i="31"/>
  <c r="D4498" i="31"/>
  <c r="C4498" i="31"/>
  <c r="B4498" i="31"/>
  <c r="F4497" i="31"/>
  <c r="E4497" i="31"/>
  <c r="D4497" i="31"/>
  <c r="C4497" i="31"/>
  <c r="B4497" i="31"/>
  <c r="F4496" i="31"/>
  <c r="E4496" i="31"/>
  <c r="D4496" i="31"/>
  <c r="C4496" i="31"/>
  <c r="B4496" i="31"/>
  <c r="F4495" i="31"/>
  <c r="E4495" i="31"/>
  <c r="D4495" i="31"/>
  <c r="C4495" i="31"/>
  <c r="B4495" i="31"/>
  <c r="F4494" i="31"/>
  <c r="E4494" i="31"/>
  <c r="D4494" i="31"/>
  <c r="C4494" i="31"/>
  <c r="B4494" i="31"/>
  <c r="F4493" i="31"/>
  <c r="E4493" i="31"/>
  <c r="D4493" i="31"/>
  <c r="C4493" i="31"/>
  <c r="B4493" i="31"/>
  <c r="F4492" i="31"/>
  <c r="E4492" i="31"/>
  <c r="D4492" i="31"/>
  <c r="C4492" i="31"/>
  <c r="B4492" i="31"/>
  <c r="F4491" i="31"/>
  <c r="E4491" i="31"/>
  <c r="D4491" i="31"/>
  <c r="C4491" i="31"/>
  <c r="B4491" i="31"/>
  <c r="F4490" i="31"/>
  <c r="E4490" i="31"/>
  <c r="D4490" i="31"/>
  <c r="C4490" i="31"/>
  <c r="B4490" i="31"/>
  <c r="F4489" i="31"/>
  <c r="E4489" i="31"/>
  <c r="D4489" i="31"/>
  <c r="C4489" i="31"/>
  <c r="B4489" i="31"/>
  <c r="F4488" i="31"/>
  <c r="E4488" i="31"/>
  <c r="D4488" i="31"/>
  <c r="C4488" i="31"/>
  <c r="B4488" i="31"/>
  <c r="F4487" i="31"/>
  <c r="E4487" i="31"/>
  <c r="D4487" i="31"/>
  <c r="C4487" i="31"/>
  <c r="B4487" i="31"/>
  <c r="F4486" i="31"/>
  <c r="E4486" i="31"/>
  <c r="D4486" i="31"/>
  <c r="C4486" i="31"/>
  <c r="B4486" i="31"/>
  <c r="F4485" i="31"/>
  <c r="E4485" i="31"/>
  <c r="D4485" i="31"/>
  <c r="C4485" i="31"/>
  <c r="B4485" i="31"/>
  <c r="F4484" i="31"/>
  <c r="E4484" i="31"/>
  <c r="D4484" i="31"/>
  <c r="C4484" i="31"/>
  <c r="B4484" i="31"/>
  <c r="F4483" i="31"/>
  <c r="E4483" i="31"/>
  <c r="D4483" i="31"/>
  <c r="C4483" i="31"/>
  <c r="B4483" i="31"/>
  <c r="F4482" i="31"/>
  <c r="E4482" i="31"/>
  <c r="D4482" i="31"/>
  <c r="C4482" i="31"/>
  <c r="B4482" i="31"/>
  <c r="F4481" i="31"/>
  <c r="E4481" i="31"/>
  <c r="D4481" i="31"/>
  <c r="C4481" i="31"/>
  <c r="B4481" i="31"/>
  <c r="F4480" i="31"/>
  <c r="E4480" i="31"/>
  <c r="D4480" i="31"/>
  <c r="C4480" i="31"/>
  <c r="B4480" i="31"/>
  <c r="F4479" i="31"/>
  <c r="E4479" i="31"/>
  <c r="D4479" i="31"/>
  <c r="C4479" i="31"/>
  <c r="B4479" i="31"/>
  <c r="F4478" i="31"/>
  <c r="E4478" i="31"/>
  <c r="D4478" i="31"/>
  <c r="C4478" i="31"/>
  <c r="B4478" i="31"/>
  <c r="F4477" i="31"/>
  <c r="E4477" i="31"/>
  <c r="D4477" i="31"/>
  <c r="C4477" i="31"/>
  <c r="B4477" i="31"/>
  <c r="F4476" i="31"/>
  <c r="E4476" i="31"/>
  <c r="D4476" i="31"/>
  <c r="C4476" i="31"/>
  <c r="B4476" i="31"/>
  <c r="F4475" i="31"/>
  <c r="E4475" i="31"/>
  <c r="D4475" i="31"/>
  <c r="C4475" i="31"/>
  <c r="B4475" i="31"/>
  <c r="F4474" i="31"/>
  <c r="E4474" i="31"/>
  <c r="D4474" i="31"/>
  <c r="C4474" i="31"/>
  <c r="B4474" i="31"/>
  <c r="F4473" i="31"/>
  <c r="E4473" i="31"/>
  <c r="D4473" i="31"/>
  <c r="C4473" i="31"/>
  <c r="B4473" i="31"/>
  <c r="F4472" i="31"/>
  <c r="E4472" i="31"/>
  <c r="D4472" i="31"/>
  <c r="C4472" i="31"/>
  <c r="B4472" i="31"/>
  <c r="F4471" i="31"/>
  <c r="E4471" i="31"/>
  <c r="D4471" i="31"/>
  <c r="C4471" i="31"/>
  <c r="B4471" i="31"/>
  <c r="F4470" i="31"/>
  <c r="E4470" i="31"/>
  <c r="D4470" i="31"/>
  <c r="C4470" i="31"/>
  <c r="B4470" i="31"/>
  <c r="F4469" i="31"/>
  <c r="E4469" i="31"/>
  <c r="D4469" i="31"/>
  <c r="C4469" i="31"/>
  <c r="B4469" i="31"/>
  <c r="F4468" i="31"/>
  <c r="E4468" i="31"/>
  <c r="D4468" i="31"/>
  <c r="C4468" i="31"/>
  <c r="B4468" i="31"/>
  <c r="F4467" i="31"/>
  <c r="E4467" i="31"/>
  <c r="D4467" i="31"/>
  <c r="C4467" i="31"/>
  <c r="B4467" i="31"/>
  <c r="F4466" i="31"/>
  <c r="E4466" i="31"/>
  <c r="D4466" i="31"/>
  <c r="C4466" i="31"/>
  <c r="B4466" i="31"/>
  <c r="F4465" i="31"/>
  <c r="E4465" i="31"/>
  <c r="D4465" i="31"/>
  <c r="C4465" i="31"/>
  <c r="B4465" i="31"/>
  <c r="F4464" i="31"/>
  <c r="E4464" i="31"/>
  <c r="D4464" i="31"/>
  <c r="C4464" i="31"/>
  <c r="B4464" i="31"/>
  <c r="F4463" i="31"/>
  <c r="E4463" i="31"/>
  <c r="D4463" i="31"/>
  <c r="C4463" i="31"/>
  <c r="B4463" i="31"/>
  <c r="F4462" i="31"/>
  <c r="E4462" i="31"/>
  <c r="D4462" i="31"/>
  <c r="C4462" i="31"/>
  <c r="B4462" i="31"/>
  <c r="F4461" i="31"/>
  <c r="E4461" i="31"/>
  <c r="D4461" i="31"/>
  <c r="C4461" i="31"/>
  <c r="B4461" i="31"/>
  <c r="F4460" i="31"/>
  <c r="E4460" i="31"/>
  <c r="D4460" i="31"/>
  <c r="C4460" i="31"/>
  <c r="B4460" i="31"/>
  <c r="F4459" i="31"/>
  <c r="E4459" i="31"/>
  <c r="D4459" i="31"/>
  <c r="C4459" i="31"/>
  <c r="B4459" i="31"/>
  <c r="F4458" i="31"/>
  <c r="E4458" i="31"/>
  <c r="D4458" i="31"/>
  <c r="C4458" i="31"/>
  <c r="B4458" i="31"/>
  <c r="F4457" i="31"/>
  <c r="E4457" i="31"/>
  <c r="D4457" i="31"/>
  <c r="C4457" i="31"/>
  <c r="B4457" i="31"/>
  <c r="F4456" i="31"/>
  <c r="E4456" i="31"/>
  <c r="D4456" i="31"/>
  <c r="C4456" i="31"/>
  <c r="B4456" i="31"/>
  <c r="F4455" i="31"/>
  <c r="E4455" i="31"/>
  <c r="D4455" i="31"/>
  <c r="C4455" i="31"/>
  <c r="B4455" i="31"/>
  <c r="F4454" i="31"/>
  <c r="E4454" i="31"/>
  <c r="D4454" i="31"/>
  <c r="C4454" i="31"/>
  <c r="B4454" i="31"/>
  <c r="F4453" i="31"/>
  <c r="E4453" i="31"/>
  <c r="D4453" i="31"/>
  <c r="C4453" i="31"/>
  <c r="B4453" i="31"/>
  <c r="F4452" i="31"/>
  <c r="E4452" i="31"/>
  <c r="D4452" i="31"/>
  <c r="C4452" i="31"/>
  <c r="B4452" i="31"/>
  <c r="F4451" i="31"/>
  <c r="E4451" i="31"/>
  <c r="D4451" i="31"/>
  <c r="C4451" i="31"/>
  <c r="B4451" i="31"/>
  <c r="F4450" i="31"/>
  <c r="E4450" i="31"/>
  <c r="D4450" i="31"/>
  <c r="C4450" i="31"/>
  <c r="B4450" i="31"/>
  <c r="F4449" i="31"/>
  <c r="E4449" i="31"/>
  <c r="D4449" i="31"/>
  <c r="C4449" i="31"/>
  <c r="B4449" i="31"/>
  <c r="F4448" i="31"/>
  <c r="E4448" i="31"/>
  <c r="D4448" i="31"/>
  <c r="C4448" i="31"/>
  <c r="B4448" i="31"/>
  <c r="F4447" i="31"/>
  <c r="E4447" i="31"/>
  <c r="D4447" i="31"/>
  <c r="C4447" i="31"/>
  <c r="B4447" i="31"/>
  <c r="F4446" i="31"/>
  <c r="E4446" i="31"/>
  <c r="D4446" i="31"/>
  <c r="C4446" i="31"/>
  <c r="B4446" i="31"/>
  <c r="F4445" i="31"/>
  <c r="E4445" i="31"/>
  <c r="D4445" i="31"/>
  <c r="C4445" i="31"/>
  <c r="B4445" i="31"/>
  <c r="F4444" i="31"/>
  <c r="E4444" i="31"/>
  <c r="D4444" i="31"/>
  <c r="C4444" i="31"/>
  <c r="B4444" i="31"/>
  <c r="F4443" i="31"/>
  <c r="E4443" i="31"/>
  <c r="D4443" i="31"/>
  <c r="C4443" i="31"/>
  <c r="B4443" i="31"/>
  <c r="F4442" i="31"/>
  <c r="E4442" i="31"/>
  <c r="D4442" i="31"/>
  <c r="C4442" i="31"/>
  <c r="B4442" i="31"/>
  <c r="F4441" i="31"/>
  <c r="E4441" i="31"/>
  <c r="D4441" i="31"/>
  <c r="C4441" i="31"/>
  <c r="B4441" i="31"/>
  <c r="F4440" i="31"/>
  <c r="E4440" i="31"/>
  <c r="D4440" i="31"/>
  <c r="C4440" i="31"/>
  <c r="B4440" i="31"/>
  <c r="F4439" i="31"/>
  <c r="E4439" i="31"/>
  <c r="D4439" i="31"/>
  <c r="C4439" i="31"/>
  <c r="B4439" i="31"/>
  <c r="F4438" i="31"/>
  <c r="E4438" i="31"/>
  <c r="D4438" i="31"/>
  <c r="C4438" i="31"/>
  <c r="B4438" i="31"/>
  <c r="F4437" i="31"/>
  <c r="E4437" i="31"/>
  <c r="D4437" i="31"/>
  <c r="C4437" i="31"/>
  <c r="B4437" i="31"/>
  <c r="F4436" i="31"/>
  <c r="E4436" i="31"/>
  <c r="D4436" i="31"/>
  <c r="C4436" i="31"/>
  <c r="B4436" i="31"/>
  <c r="F4435" i="31"/>
  <c r="E4435" i="31"/>
  <c r="D4435" i="31"/>
  <c r="C4435" i="31"/>
  <c r="B4435" i="31"/>
  <c r="F4434" i="31"/>
  <c r="E4434" i="31"/>
  <c r="D4434" i="31"/>
  <c r="C4434" i="31"/>
  <c r="B4434" i="31"/>
  <c r="F4433" i="31"/>
  <c r="E4433" i="31"/>
  <c r="D4433" i="31"/>
  <c r="C4433" i="31"/>
  <c r="B4433" i="31"/>
  <c r="F4432" i="31"/>
  <c r="E4432" i="31"/>
  <c r="D4432" i="31"/>
  <c r="C4432" i="31"/>
  <c r="B4432" i="31"/>
  <c r="F4431" i="31"/>
  <c r="E4431" i="31"/>
  <c r="D4431" i="31"/>
  <c r="C4431" i="31"/>
  <c r="B4431" i="31"/>
  <c r="F4430" i="31"/>
  <c r="E4430" i="31"/>
  <c r="D4430" i="31"/>
  <c r="C4430" i="31"/>
  <c r="B4430" i="31"/>
  <c r="F4429" i="31"/>
  <c r="E4429" i="31"/>
  <c r="D4429" i="31"/>
  <c r="C4429" i="31"/>
  <c r="B4429" i="31"/>
  <c r="F4428" i="31"/>
  <c r="E4428" i="31"/>
  <c r="D4428" i="31"/>
  <c r="C4428" i="31"/>
  <c r="B4428" i="31"/>
  <c r="F4427" i="31"/>
  <c r="E4427" i="31"/>
  <c r="D4427" i="31"/>
  <c r="C4427" i="31"/>
  <c r="B4427" i="31"/>
  <c r="F4426" i="31"/>
  <c r="E4426" i="31"/>
  <c r="D4426" i="31"/>
  <c r="C4426" i="31"/>
  <c r="B4426" i="31"/>
  <c r="F4425" i="31"/>
  <c r="E4425" i="31"/>
  <c r="D4425" i="31"/>
  <c r="C4425" i="31"/>
  <c r="B4425" i="31"/>
  <c r="F4424" i="31"/>
  <c r="E4424" i="31"/>
  <c r="D4424" i="31"/>
  <c r="C4424" i="31"/>
  <c r="B4424" i="31"/>
  <c r="F4423" i="31"/>
  <c r="E4423" i="31"/>
  <c r="D4423" i="31"/>
  <c r="C4423" i="31"/>
  <c r="B4423" i="31"/>
  <c r="F4422" i="31"/>
  <c r="E4422" i="31"/>
  <c r="D4422" i="31"/>
  <c r="C4422" i="31"/>
  <c r="B4422" i="31"/>
  <c r="F4421" i="31"/>
  <c r="E4421" i="31"/>
  <c r="D4421" i="31"/>
  <c r="C4421" i="31"/>
  <c r="B4421" i="31"/>
  <c r="F4420" i="31"/>
  <c r="E4420" i="31"/>
  <c r="D4420" i="31"/>
  <c r="C4420" i="31"/>
  <c r="B4420" i="31"/>
  <c r="F4419" i="31"/>
  <c r="E4419" i="31"/>
  <c r="D4419" i="31"/>
  <c r="C4419" i="31"/>
  <c r="B4419" i="31"/>
  <c r="F4418" i="31"/>
  <c r="E4418" i="31"/>
  <c r="D4418" i="31"/>
  <c r="C4418" i="31"/>
  <c r="B4418" i="31"/>
  <c r="F4417" i="31"/>
  <c r="E4417" i="31"/>
  <c r="D4417" i="31"/>
  <c r="C4417" i="31"/>
  <c r="B4417" i="31"/>
  <c r="F4416" i="31"/>
  <c r="E4416" i="31"/>
  <c r="D4416" i="31"/>
  <c r="C4416" i="31"/>
  <c r="B4416" i="31"/>
  <c r="F4415" i="31"/>
  <c r="E4415" i="31"/>
  <c r="D4415" i="31"/>
  <c r="C4415" i="31"/>
  <c r="B4415" i="31"/>
  <c r="F4414" i="31"/>
  <c r="E4414" i="31"/>
  <c r="D4414" i="31"/>
  <c r="C4414" i="31"/>
  <c r="B4414" i="31"/>
  <c r="F4413" i="31"/>
  <c r="E4413" i="31"/>
  <c r="D4413" i="31"/>
  <c r="C4413" i="31"/>
  <c r="B4413" i="31"/>
  <c r="F4412" i="31"/>
  <c r="E4412" i="31"/>
  <c r="D4412" i="31"/>
  <c r="C4412" i="31"/>
  <c r="B4412" i="31"/>
  <c r="F4411" i="31"/>
  <c r="E4411" i="31"/>
  <c r="D4411" i="31"/>
  <c r="C4411" i="31"/>
  <c r="B4411" i="31"/>
  <c r="F4410" i="31"/>
  <c r="E4410" i="31"/>
  <c r="D4410" i="31"/>
  <c r="C4410" i="31"/>
  <c r="B4410" i="31"/>
  <c r="F4409" i="31"/>
  <c r="E4409" i="31"/>
  <c r="D4409" i="31"/>
  <c r="C4409" i="31"/>
  <c r="B4409" i="31"/>
  <c r="F4408" i="31"/>
  <c r="E4408" i="31"/>
  <c r="D4408" i="31"/>
  <c r="C4408" i="31"/>
  <c r="B4408" i="31"/>
  <c r="F4407" i="31"/>
  <c r="E4407" i="31"/>
  <c r="D4407" i="31"/>
  <c r="C4407" i="31"/>
  <c r="B4407" i="31"/>
  <c r="F4406" i="31"/>
  <c r="E4406" i="31"/>
  <c r="D4406" i="31"/>
  <c r="C4406" i="31"/>
  <c r="B4406" i="31"/>
  <c r="F4405" i="31"/>
  <c r="E4405" i="31"/>
  <c r="D4405" i="31"/>
  <c r="C4405" i="31"/>
  <c r="B4405" i="31"/>
  <c r="F4404" i="31"/>
  <c r="E4404" i="31"/>
  <c r="D4404" i="31"/>
  <c r="C4404" i="31"/>
  <c r="B4404" i="31"/>
  <c r="F4403" i="31"/>
  <c r="E4403" i="31"/>
  <c r="D4403" i="31"/>
  <c r="C4403" i="31"/>
  <c r="B4403" i="31"/>
  <c r="F4402" i="31"/>
  <c r="E4402" i="31"/>
  <c r="D4402" i="31"/>
  <c r="C4402" i="31"/>
  <c r="B4402" i="31"/>
  <c r="F4401" i="31"/>
  <c r="E4401" i="31"/>
  <c r="D4401" i="31"/>
  <c r="C4401" i="31"/>
  <c r="B4401" i="31"/>
  <c r="F4400" i="31"/>
  <c r="E4400" i="31"/>
  <c r="D4400" i="31"/>
  <c r="C4400" i="31"/>
  <c r="B4400" i="31"/>
  <c r="F4399" i="31"/>
  <c r="E4399" i="31"/>
  <c r="D4399" i="31"/>
  <c r="C4399" i="31"/>
  <c r="B4399" i="31"/>
  <c r="F4398" i="31"/>
  <c r="E4398" i="31"/>
  <c r="D4398" i="31"/>
  <c r="C4398" i="31"/>
  <c r="B4398" i="31"/>
  <c r="F4397" i="31"/>
  <c r="E4397" i="31"/>
  <c r="D4397" i="31"/>
  <c r="C4397" i="31"/>
  <c r="B4397" i="31"/>
  <c r="F4396" i="31"/>
  <c r="E4396" i="31"/>
  <c r="D4396" i="31"/>
  <c r="C4396" i="31"/>
  <c r="B4396" i="31"/>
  <c r="F4395" i="31"/>
  <c r="E4395" i="31"/>
  <c r="D4395" i="31"/>
  <c r="C4395" i="31"/>
  <c r="B4395" i="31"/>
  <c r="F4394" i="31"/>
  <c r="E4394" i="31"/>
  <c r="D4394" i="31"/>
  <c r="C4394" i="31"/>
  <c r="B4394" i="31"/>
  <c r="F4393" i="31"/>
  <c r="E4393" i="31"/>
  <c r="D4393" i="31"/>
  <c r="C4393" i="31"/>
  <c r="B4393" i="31"/>
  <c r="F4392" i="31"/>
  <c r="E4392" i="31"/>
  <c r="D4392" i="31"/>
  <c r="C4392" i="31"/>
  <c r="B4392" i="31"/>
  <c r="F4391" i="31"/>
  <c r="E4391" i="31"/>
  <c r="D4391" i="31"/>
  <c r="C4391" i="31"/>
  <c r="B4391" i="31"/>
  <c r="F4390" i="31"/>
  <c r="E4390" i="31"/>
  <c r="D4390" i="31"/>
  <c r="C4390" i="31"/>
  <c r="B4390" i="31"/>
  <c r="F4389" i="31"/>
  <c r="E4389" i="31"/>
  <c r="D4389" i="31"/>
  <c r="C4389" i="31"/>
  <c r="B4389" i="31"/>
  <c r="F4388" i="31"/>
  <c r="E4388" i="31"/>
  <c r="D4388" i="31"/>
  <c r="C4388" i="31"/>
  <c r="B4388" i="31"/>
  <c r="F4387" i="31"/>
  <c r="E4387" i="31"/>
  <c r="D4387" i="31"/>
  <c r="C4387" i="31"/>
  <c r="B4387" i="31"/>
  <c r="F4386" i="31"/>
  <c r="E4386" i="31"/>
  <c r="D4386" i="31"/>
  <c r="C4386" i="31"/>
  <c r="B4386" i="31"/>
  <c r="F4385" i="31"/>
  <c r="E4385" i="31"/>
  <c r="D4385" i="31"/>
  <c r="C4385" i="31"/>
  <c r="B4385" i="31"/>
  <c r="F4384" i="31"/>
  <c r="E4384" i="31"/>
  <c r="D4384" i="31"/>
  <c r="C4384" i="31"/>
  <c r="B4384" i="31"/>
  <c r="F4383" i="31"/>
  <c r="E4383" i="31"/>
  <c r="D4383" i="31"/>
  <c r="C4383" i="31"/>
  <c r="B4383" i="31"/>
  <c r="F4382" i="31"/>
  <c r="E4382" i="31"/>
  <c r="D4382" i="31"/>
  <c r="C4382" i="31"/>
  <c r="B4382" i="31"/>
  <c r="F4381" i="31"/>
  <c r="E4381" i="31"/>
  <c r="D4381" i="31"/>
  <c r="C4381" i="31"/>
  <c r="B4381" i="31"/>
  <c r="F4380" i="31"/>
  <c r="E4380" i="31"/>
  <c r="D4380" i="31"/>
  <c r="C4380" i="31"/>
  <c r="B4380" i="31"/>
  <c r="F4379" i="31"/>
  <c r="E4379" i="31"/>
  <c r="D4379" i="31"/>
  <c r="C4379" i="31"/>
  <c r="B4379" i="31"/>
  <c r="F4378" i="31"/>
  <c r="E4378" i="31"/>
  <c r="D4378" i="31"/>
  <c r="C4378" i="31"/>
  <c r="B4378" i="31"/>
  <c r="F4377" i="31"/>
  <c r="E4377" i="31"/>
  <c r="D4377" i="31"/>
  <c r="C4377" i="31"/>
  <c r="B4377" i="31"/>
  <c r="F4376" i="31"/>
  <c r="E4376" i="31"/>
  <c r="D4376" i="31"/>
  <c r="C4376" i="31"/>
  <c r="B4376" i="31"/>
  <c r="F4375" i="31"/>
  <c r="E4375" i="31"/>
  <c r="D4375" i="31"/>
  <c r="C4375" i="31"/>
  <c r="B4375" i="31"/>
  <c r="F4374" i="31"/>
  <c r="E4374" i="31"/>
  <c r="D4374" i="31"/>
  <c r="C4374" i="31"/>
  <c r="B4374" i="31"/>
  <c r="F4373" i="31"/>
  <c r="E4373" i="31"/>
  <c r="D4373" i="31"/>
  <c r="C4373" i="31"/>
  <c r="B4373" i="31"/>
  <c r="F4372" i="31"/>
  <c r="E4372" i="31"/>
  <c r="D4372" i="31"/>
  <c r="C4372" i="31"/>
  <c r="B4372" i="31"/>
  <c r="F4371" i="31"/>
  <c r="E4371" i="31"/>
  <c r="D4371" i="31"/>
  <c r="C4371" i="31"/>
  <c r="B4371" i="31"/>
  <c r="F4370" i="31"/>
  <c r="E4370" i="31"/>
  <c r="D4370" i="31"/>
  <c r="C4370" i="31"/>
  <c r="B4370" i="31"/>
  <c r="F4369" i="31"/>
  <c r="E4369" i="31"/>
  <c r="D4369" i="31"/>
  <c r="C4369" i="31"/>
  <c r="B4369" i="31"/>
  <c r="F4368" i="31"/>
  <c r="E4368" i="31"/>
  <c r="D4368" i="31"/>
  <c r="C4368" i="31"/>
  <c r="B4368" i="31"/>
  <c r="F4367" i="31"/>
  <c r="E4367" i="31"/>
  <c r="D4367" i="31"/>
  <c r="C4367" i="31"/>
  <c r="B4367" i="31"/>
  <c r="F4366" i="31"/>
  <c r="E4366" i="31"/>
  <c r="D4366" i="31"/>
  <c r="C4366" i="31"/>
  <c r="B4366" i="31"/>
  <c r="F4365" i="31"/>
  <c r="E4365" i="31"/>
  <c r="D4365" i="31"/>
  <c r="C4365" i="31"/>
  <c r="B4365" i="31"/>
  <c r="F4364" i="31"/>
  <c r="E4364" i="31"/>
  <c r="D4364" i="31"/>
  <c r="C4364" i="31"/>
  <c r="B4364" i="31"/>
  <c r="F4363" i="31"/>
  <c r="E4363" i="31"/>
  <c r="D4363" i="31"/>
  <c r="C4363" i="31"/>
  <c r="B4363" i="31"/>
  <c r="F4362" i="31"/>
  <c r="E4362" i="31"/>
  <c r="D4362" i="31"/>
  <c r="C4362" i="31"/>
  <c r="B4362" i="31"/>
  <c r="F4361" i="31"/>
  <c r="E4361" i="31"/>
  <c r="D4361" i="31"/>
  <c r="C4361" i="31"/>
  <c r="B4361" i="31"/>
  <c r="F4360" i="31"/>
  <c r="E4360" i="31"/>
  <c r="D4360" i="31"/>
  <c r="C4360" i="31"/>
  <c r="B4360" i="31"/>
  <c r="F4359" i="31"/>
  <c r="E4359" i="31"/>
  <c r="D4359" i="31"/>
  <c r="C4359" i="31"/>
  <c r="B4359" i="31"/>
  <c r="F4358" i="31"/>
  <c r="E4358" i="31"/>
  <c r="D4358" i="31"/>
  <c r="C4358" i="31"/>
  <c r="B4358" i="31"/>
  <c r="F4357" i="31"/>
  <c r="E4357" i="31"/>
  <c r="D4357" i="31"/>
  <c r="C4357" i="31"/>
  <c r="B4357" i="31"/>
  <c r="F4356" i="31"/>
  <c r="E4356" i="31"/>
  <c r="D4356" i="31"/>
  <c r="C4356" i="31"/>
  <c r="B4356" i="31"/>
  <c r="F4355" i="31"/>
  <c r="E4355" i="31"/>
  <c r="D4355" i="31"/>
  <c r="C4355" i="31"/>
  <c r="B4355" i="31"/>
  <c r="F4354" i="31"/>
  <c r="E4354" i="31"/>
  <c r="D4354" i="31"/>
  <c r="C4354" i="31"/>
  <c r="B4354" i="31"/>
  <c r="F4353" i="31"/>
  <c r="E4353" i="31"/>
  <c r="D4353" i="31"/>
  <c r="C4353" i="31"/>
  <c r="B4353" i="31"/>
  <c r="F4352" i="31"/>
  <c r="E4352" i="31"/>
  <c r="D4352" i="31"/>
  <c r="C4352" i="31"/>
  <c r="B4352" i="31"/>
  <c r="F4351" i="31"/>
  <c r="E4351" i="31"/>
  <c r="D4351" i="31"/>
  <c r="C4351" i="31"/>
  <c r="B4351" i="31"/>
  <c r="F4350" i="31"/>
  <c r="E4350" i="31"/>
  <c r="D4350" i="31"/>
  <c r="C4350" i="31"/>
  <c r="B4350" i="31"/>
  <c r="F4349" i="31"/>
  <c r="E4349" i="31"/>
  <c r="D4349" i="31"/>
  <c r="C4349" i="31"/>
  <c r="B4349" i="31"/>
  <c r="F4348" i="31"/>
  <c r="E4348" i="31"/>
  <c r="D4348" i="31"/>
  <c r="C4348" i="31"/>
  <c r="B4348" i="31"/>
  <c r="F4347" i="31"/>
  <c r="E4347" i="31"/>
  <c r="D4347" i="31"/>
  <c r="C4347" i="31"/>
  <c r="B4347" i="31"/>
  <c r="F4346" i="31"/>
  <c r="E4346" i="31"/>
  <c r="D4346" i="31"/>
  <c r="C4346" i="31"/>
  <c r="B4346" i="31"/>
  <c r="F4345" i="31"/>
  <c r="E4345" i="31"/>
  <c r="D4345" i="31"/>
  <c r="C4345" i="31"/>
  <c r="B4345" i="31"/>
  <c r="F4344" i="31"/>
  <c r="E4344" i="31"/>
  <c r="D4344" i="31"/>
  <c r="C4344" i="31"/>
  <c r="B4344" i="31"/>
  <c r="F4343" i="31"/>
  <c r="E4343" i="31"/>
  <c r="D4343" i="31"/>
  <c r="C4343" i="31"/>
  <c r="B4343" i="31"/>
  <c r="F4342" i="31"/>
  <c r="E4342" i="31"/>
  <c r="D4342" i="31"/>
  <c r="C4342" i="31"/>
  <c r="B4342" i="31"/>
  <c r="F4341" i="31"/>
  <c r="E4341" i="31"/>
  <c r="D4341" i="31"/>
  <c r="C4341" i="31"/>
  <c r="B4341" i="31"/>
  <c r="F4340" i="31"/>
  <c r="E4340" i="31"/>
  <c r="D4340" i="31"/>
  <c r="C4340" i="31"/>
  <c r="B4340" i="31"/>
  <c r="F4339" i="31"/>
  <c r="E4339" i="31"/>
  <c r="D4339" i="31"/>
  <c r="C4339" i="31"/>
  <c r="B4339" i="31"/>
  <c r="F4338" i="31"/>
  <c r="E4338" i="31"/>
  <c r="D4338" i="31"/>
  <c r="C4338" i="31"/>
  <c r="B4338" i="31"/>
  <c r="F4337" i="31"/>
  <c r="E4337" i="31"/>
  <c r="D4337" i="31"/>
  <c r="C4337" i="31"/>
  <c r="B4337" i="31"/>
  <c r="F4336" i="31"/>
  <c r="E4336" i="31"/>
  <c r="D4336" i="31"/>
  <c r="C4336" i="31"/>
  <c r="B4336" i="31"/>
  <c r="F4335" i="31"/>
  <c r="E4335" i="31"/>
  <c r="D4335" i="31"/>
  <c r="C4335" i="31"/>
  <c r="B4335" i="31"/>
  <c r="F4334" i="31"/>
  <c r="E4334" i="31"/>
  <c r="D4334" i="31"/>
  <c r="C4334" i="31"/>
  <c r="B4334" i="31"/>
  <c r="F4333" i="31"/>
  <c r="E4333" i="31"/>
  <c r="D4333" i="31"/>
  <c r="C4333" i="31"/>
  <c r="B4333" i="31"/>
  <c r="F4332" i="31"/>
  <c r="E4332" i="31"/>
  <c r="D4332" i="31"/>
  <c r="C4332" i="31"/>
  <c r="B4332" i="31"/>
  <c r="F4331" i="31"/>
  <c r="E4331" i="31"/>
  <c r="D4331" i="31"/>
  <c r="C4331" i="31"/>
  <c r="B4331" i="31"/>
  <c r="F4330" i="31"/>
  <c r="E4330" i="31"/>
  <c r="D4330" i="31"/>
  <c r="C4330" i="31"/>
  <c r="B4330" i="31"/>
  <c r="F4329" i="31"/>
  <c r="E4329" i="31"/>
  <c r="D4329" i="31"/>
  <c r="C4329" i="31"/>
  <c r="B4329" i="31"/>
  <c r="F4328" i="31"/>
  <c r="E4328" i="31"/>
  <c r="D4328" i="31"/>
  <c r="C4328" i="31"/>
  <c r="B4328" i="31"/>
  <c r="F4327" i="31"/>
  <c r="E4327" i="31"/>
  <c r="D4327" i="31"/>
  <c r="C4327" i="31"/>
  <c r="B4327" i="31"/>
  <c r="F4326" i="31"/>
  <c r="E4326" i="31"/>
  <c r="D4326" i="31"/>
  <c r="C4326" i="31"/>
  <c r="B4326" i="31"/>
  <c r="F4325" i="31"/>
  <c r="E4325" i="31"/>
  <c r="D4325" i="31"/>
  <c r="C4325" i="31"/>
  <c r="B4325" i="31"/>
  <c r="F4324" i="31"/>
  <c r="E4324" i="31"/>
  <c r="D4324" i="31"/>
  <c r="C4324" i="31"/>
  <c r="B4324" i="31"/>
  <c r="F4323" i="31"/>
  <c r="E4323" i="31"/>
  <c r="D4323" i="31"/>
  <c r="C4323" i="31"/>
  <c r="B4323" i="31"/>
  <c r="F4322" i="31"/>
  <c r="E4322" i="31"/>
  <c r="D4322" i="31"/>
  <c r="C4322" i="31"/>
  <c r="B4322" i="31"/>
  <c r="F4321" i="31"/>
  <c r="E4321" i="31"/>
  <c r="D4321" i="31"/>
  <c r="C4321" i="31"/>
  <c r="B4321" i="31"/>
  <c r="F4320" i="31"/>
  <c r="E4320" i="31"/>
  <c r="D4320" i="31"/>
  <c r="C4320" i="31"/>
  <c r="B4320" i="31"/>
  <c r="F4319" i="31"/>
  <c r="E4319" i="31"/>
  <c r="D4319" i="31"/>
  <c r="C4319" i="31"/>
  <c r="B4319" i="31"/>
  <c r="F4318" i="31"/>
  <c r="E4318" i="31"/>
  <c r="D4318" i="31"/>
  <c r="C4318" i="31"/>
  <c r="B4318" i="31"/>
  <c r="F4317" i="31"/>
  <c r="E4317" i="31"/>
  <c r="D4317" i="31"/>
  <c r="C4317" i="31"/>
  <c r="B4317" i="31"/>
  <c r="F4316" i="31"/>
  <c r="E4316" i="31"/>
  <c r="D4316" i="31"/>
  <c r="C4316" i="31"/>
  <c r="B4316" i="31"/>
  <c r="F4315" i="31"/>
  <c r="E4315" i="31"/>
  <c r="D4315" i="31"/>
  <c r="C4315" i="31"/>
  <c r="B4315" i="31"/>
  <c r="F4314" i="31"/>
  <c r="E4314" i="31"/>
  <c r="D4314" i="31"/>
  <c r="C4314" i="31"/>
  <c r="B4314" i="31"/>
  <c r="F4313" i="31"/>
  <c r="E4313" i="31"/>
  <c r="D4313" i="31"/>
  <c r="C4313" i="31"/>
  <c r="B4313" i="31"/>
  <c r="F4312" i="31"/>
  <c r="E4312" i="31"/>
  <c r="D4312" i="31"/>
  <c r="C4312" i="31"/>
  <c r="B4312" i="31"/>
  <c r="F4311" i="31"/>
  <c r="E4311" i="31"/>
  <c r="D4311" i="31"/>
  <c r="C4311" i="31"/>
  <c r="B4311" i="31"/>
  <c r="F4310" i="31"/>
  <c r="E4310" i="31"/>
  <c r="D4310" i="31"/>
  <c r="C4310" i="31"/>
  <c r="B4310" i="31"/>
  <c r="F4309" i="31"/>
  <c r="E4309" i="31"/>
  <c r="D4309" i="31"/>
  <c r="C4309" i="31"/>
  <c r="B4309" i="31"/>
  <c r="F4308" i="31"/>
  <c r="E4308" i="31"/>
  <c r="D4308" i="31"/>
  <c r="C4308" i="31"/>
  <c r="B4308" i="31"/>
  <c r="F4307" i="31"/>
  <c r="E4307" i="31"/>
  <c r="D4307" i="31"/>
  <c r="C4307" i="31"/>
  <c r="B4307" i="31"/>
  <c r="F4306" i="31"/>
  <c r="E4306" i="31"/>
  <c r="D4306" i="31"/>
  <c r="C4306" i="31"/>
  <c r="B4306" i="31"/>
  <c r="F4305" i="31"/>
  <c r="E4305" i="31"/>
  <c r="D4305" i="31"/>
  <c r="C4305" i="31"/>
  <c r="B4305" i="31"/>
  <c r="F4304" i="31"/>
  <c r="E4304" i="31"/>
  <c r="D4304" i="31"/>
  <c r="C4304" i="31"/>
  <c r="B4304" i="31"/>
  <c r="F4303" i="31"/>
  <c r="E4303" i="31"/>
  <c r="D4303" i="31"/>
  <c r="C4303" i="31"/>
  <c r="B4303" i="31"/>
  <c r="F4302" i="31"/>
  <c r="E4302" i="31"/>
  <c r="D4302" i="31"/>
  <c r="C4302" i="31"/>
  <c r="B4302" i="31"/>
  <c r="F4301" i="31"/>
  <c r="E4301" i="31"/>
  <c r="D4301" i="31"/>
  <c r="C4301" i="31"/>
  <c r="B4301" i="31"/>
  <c r="F4300" i="31"/>
  <c r="E4300" i="31"/>
  <c r="D4300" i="31"/>
  <c r="C4300" i="31"/>
  <c r="B4300" i="31"/>
  <c r="F4299" i="31"/>
  <c r="E4299" i="31"/>
  <c r="D4299" i="31"/>
  <c r="C4299" i="31"/>
  <c r="B4299" i="31"/>
  <c r="F4298" i="31"/>
  <c r="E4298" i="31"/>
  <c r="D4298" i="31"/>
  <c r="C4298" i="31"/>
  <c r="B4298" i="31"/>
  <c r="F4297" i="31"/>
  <c r="E4297" i="31"/>
  <c r="D4297" i="31"/>
  <c r="C4297" i="31"/>
  <c r="B4297" i="31"/>
  <c r="F4296" i="31"/>
  <c r="E4296" i="31"/>
  <c r="D4296" i="31"/>
  <c r="C4296" i="31"/>
  <c r="B4296" i="31"/>
  <c r="F4295" i="31"/>
  <c r="E4295" i="31"/>
  <c r="D4295" i="31"/>
  <c r="C4295" i="31"/>
  <c r="B4295" i="31"/>
  <c r="F4294" i="31"/>
  <c r="E4294" i="31"/>
  <c r="D4294" i="31"/>
  <c r="C4294" i="31"/>
  <c r="B4294" i="31"/>
  <c r="F4293" i="31"/>
  <c r="E4293" i="31"/>
  <c r="D4293" i="31"/>
  <c r="C4293" i="31"/>
  <c r="B4293" i="31"/>
  <c r="F4292" i="31"/>
  <c r="E4292" i="31"/>
  <c r="D4292" i="31"/>
  <c r="C4292" i="31"/>
  <c r="B4292" i="31"/>
  <c r="F4291" i="31"/>
  <c r="E4291" i="31"/>
  <c r="D4291" i="31"/>
  <c r="C4291" i="31"/>
  <c r="B4291" i="31"/>
  <c r="F4290" i="31"/>
  <c r="E4290" i="31"/>
  <c r="D4290" i="31"/>
  <c r="C4290" i="31"/>
  <c r="B4290" i="31"/>
  <c r="F4289" i="31"/>
  <c r="E4289" i="31"/>
  <c r="D4289" i="31"/>
  <c r="C4289" i="31"/>
  <c r="B4289" i="31"/>
  <c r="F4288" i="31"/>
  <c r="E4288" i="31"/>
  <c r="D4288" i="31"/>
  <c r="C4288" i="31"/>
  <c r="B4288" i="31"/>
  <c r="F4287" i="31"/>
  <c r="E4287" i="31"/>
  <c r="D4287" i="31"/>
  <c r="C4287" i="31"/>
  <c r="B4287" i="31"/>
  <c r="F4286" i="31"/>
  <c r="E4286" i="31"/>
  <c r="D4286" i="31"/>
  <c r="C4286" i="31"/>
  <c r="B4286" i="31"/>
  <c r="F4285" i="31"/>
  <c r="E4285" i="31"/>
  <c r="D4285" i="31"/>
  <c r="C4285" i="31"/>
  <c r="B4285" i="31"/>
  <c r="F4284" i="31"/>
  <c r="E4284" i="31"/>
  <c r="D4284" i="31"/>
  <c r="C4284" i="31"/>
  <c r="B4284" i="31"/>
  <c r="F4283" i="31"/>
  <c r="E4283" i="31"/>
  <c r="D4283" i="31"/>
  <c r="C4283" i="31"/>
  <c r="B4283" i="31"/>
  <c r="F4282" i="31"/>
  <c r="E4282" i="31"/>
  <c r="D4282" i="31"/>
  <c r="C4282" i="31"/>
  <c r="B4282" i="31"/>
  <c r="F4281" i="31"/>
  <c r="E4281" i="31"/>
  <c r="D4281" i="31"/>
  <c r="C4281" i="31"/>
  <c r="B4281" i="31"/>
  <c r="F4280" i="31"/>
  <c r="E4280" i="31"/>
  <c r="D4280" i="31"/>
  <c r="C4280" i="31"/>
  <c r="B4280" i="31"/>
  <c r="F4279" i="31"/>
  <c r="E4279" i="31"/>
  <c r="D4279" i="31"/>
  <c r="C4279" i="31"/>
  <c r="B4279" i="31"/>
  <c r="F4278" i="31"/>
  <c r="E4278" i="31"/>
  <c r="D4278" i="31"/>
  <c r="C4278" i="31"/>
  <c r="B4278" i="31"/>
  <c r="F4277" i="31"/>
  <c r="E4277" i="31"/>
  <c r="D4277" i="31"/>
  <c r="C4277" i="31"/>
  <c r="B4277" i="31"/>
  <c r="F4276" i="31"/>
  <c r="E4276" i="31"/>
  <c r="D4276" i="31"/>
  <c r="C4276" i="31"/>
  <c r="B4276" i="31"/>
  <c r="F4275" i="31"/>
  <c r="E4275" i="31"/>
  <c r="D4275" i="31"/>
  <c r="C4275" i="31"/>
  <c r="B4275" i="31"/>
  <c r="F4274" i="31"/>
  <c r="E4274" i="31"/>
  <c r="D4274" i="31"/>
  <c r="C4274" i="31"/>
  <c r="B4274" i="31"/>
  <c r="F4273" i="31"/>
  <c r="E4273" i="31"/>
  <c r="D4273" i="31"/>
  <c r="C4273" i="31"/>
  <c r="B4273" i="31"/>
  <c r="F4272" i="31"/>
  <c r="E4272" i="31"/>
  <c r="D4272" i="31"/>
  <c r="C4272" i="31"/>
  <c r="B4272" i="31"/>
  <c r="F4271" i="31"/>
  <c r="E4271" i="31"/>
  <c r="D4271" i="31"/>
  <c r="C4271" i="31"/>
  <c r="B4271" i="31"/>
  <c r="F4270" i="31"/>
  <c r="E4270" i="31"/>
  <c r="D4270" i="31"/>
  <c r="C4270" i="31"/>
  <c r="B4270" i="31"/>
  <c r="F4269" i="31"/>
  <c r="E4269" i="31"/>
  <c r="D4269" i="31"/>
  <c r="C4269" i="31"/>
  <c r="B4269" i="31"/>
  <c r="F4268" i="31"/>
  <c r="E4268" i="31"/>
  <c r="D4268" i="31"/>
  <c r="C4268" i="31"/>
  <c r="B4268" i="31"/>
  <c r="F4267" i="31"/>
  <c r="E4267" i="31"/>
  <c r="D4267" i="31"/>
  <c r="C4267" i="31"/>
  <c r="B4267" i="31"/>
  <c r="F4266" i="31"/>
  <c r="E4266" i="31"/>
  <c r="D4266" i="31"/>
  <c r="C4266" i="31"/>
  <c r="B4266" i="31"/>
  <c r="F4265" i="31"/>
  <c r="E4265" i="31"/>
  <c r="D4265" i="31"/>
  <c r="C4265" i="31"/>
  <c r="B4265" i="31"/>
  <c r="F4264" i="31"/>
  <c r="E4264" i="31"/>
  <c r="D4264" i="31"/>
  <c r="C4264" i="31"/>
  <c r="B4264" i="31"/>
  <c r="F4263" i="31"/>
  <c r="E4263" i="31"/>
  <c r="D4263" i="31"/>
  <c r="C4263" i="31"/>
  <c r="B4263" i="31"/>
  <c r="F4262" i="31"/>
  <c r="E4262" i="31"/>
  <c r="D4262" i="31"/>
  <c r="C4262" i="31"/>
  <c r="B4262" i="31"/>
  <c r="F4261" i="31"/>
  <c r="E4261" i="31"/>
  <c r="D4261" i="31"/>
  <c r="C4261" i="31"/>
  <c r="B4261" i="31"/>
  <c r="F4260" i="31"/>
  <c r="E4260" i="31"/>
  <c r="D4260" i="31"/>
  <c r="C4260" i="31"/>
  <c r="B4260" i="31"/>
  <c r="F4259" i="31"/>
  <c r="E4259" i="31"/>
  <c r="D4259" i="31"/>
  <c r="C4259" i="31"/>
  <c r="B4259" i="31"/>
  <c r="F4258" i="31"/>
  <c r="E4258" i="31"/>
  <c r="D4258" i="31"/>
  <c r="C4258" i="31"/>
  <c r="B4258" i="31"/>
  <c r="F4257" i="31"/>
  <c r="E4257" i="31"/>
  <c r="D4257" i="31"/>
  <c r="C4257" i="31"/>
  <c r="B4257" i="31"/>
  <c r="F4256" i="31"/>
  <c r="E4256" i="31"/>
  <c r="D4256" i="31"/>
  <c r="C4256" i="31"/>
  <c r="B4256" i="31"/>
  <c r="F4255" i="31"/>
  <c r="E4255" i="31"/>
  <c r="D4255" i="31"/>
  <c r="C4255" i="31"/>
  <c r="B4255" i="31"/>
  <c r="F4254" i="31"/>
  <c r="E4254" i="31"/>
  <c r="D4254" i="31"/>
  <c r="C4254" i="31"/>
  <c r="B4254" i="31"/>
  <c r="F4253" i="31"/>
  <c r="E4253" i="31"/>
  <c r="D4253" i="31"/>
  <c r="C4253" i="31"/>
  <c r="B4253" i="31"/>
  <c r="F4252" i="31"/>
  <c r="E4252" i="31"/>
  <c r="D4252" i="31"/>
  <c r="C4252" i="31"/>
  <c r="B4252" i="31"/>
  <c r="F4251" i="31"/>
  <c r="E4251" i="31"/>
  <c r="D4251" i="31"/>
  <c r="C4251" i="31"/>
  <c r="B4251" i="31"/>
  <c r="F4250" i="31"/>
  <c r="E4250" i="31"/>
  <c r="D4250" i="31"/>
  <c r="C4250" i="31"/>
  <c r="B4250" i="31"/>
  <c r="F4249" i="31"/>
  <c r="E4249" i="31"/>
  <c r="D4249" i="31"/>
  <c r="C4249" i="31"/>
  <c r="B4249" i="31"/>
  <c r="F4248" i="31"/>
  <c r="E4248" i="31"/>
  <c r="D4248" i="31"/>
  <c r="C4248" i="31"/>
  <c r="B4248" i="31"/>
  <c r="F4247" i="31"/>
  <c r="E4247" i="31"/>
  <c r="D4247" i="31"/>
  <c r="C4247" i="31"/>
  <c r="B4247" i="31"/>
  <c r="F4246" i="31"/>
  <c r="E4246" i="31"/>
  <c r="D4246" i="31"/>
  <c r="C4246" i="31"/>
  <c r="B4246" i="31"/>
  <c r="F4245" i="31"/>
  <c r="E4245" i="31"/>
  <c r="D4245" i="31"/>
  <c r="C4245" i="31"/>
  <c r="B4245" i="31"/>
  <c r="F4244" i="31"/>
  <c r="E4244" i="31"/>
  <c r="D4244" i="31"/>
  <c r="C4244" i="31"/>
  <c r="B4244" i="31"/>
  <c r="F4243" i="31"/>
  <c r="E4243" i="31"/>
  <c r="D4243" i="31"/>
  <c r="C4243" i="31"/>
  <c r="B4243" i="31"/>
  <c r="F4242" i="31"/>
  <c r="E4242" i="31"/>
  <c r="D4242" i="31"/>
  <c r="C4242" i="31"/>
  <c r="B4242" i="31"/>
  <c r="F4241" i="31"/>
  <c r="E4241" i="31"/>
  <c r="D4241" i="31"/>
  <c r="C4241" i="31"/>
  <c r="B4241" i="31"/>
  <c r="F4240" i="31"/>
  <c r="E4240" i="31"/>
  <c r="D4240" i="31"/>
  <c r="C4240" i="31"/>
  <c r="B4240" i="31"/>
  <c r="F4239" i="31"/>
  <c r="E4239" i="31"/>
  <c r="D4239" i="31"/>
  <c r="C4239" i="31"/>
  <c r="B4239" i="31"/>
  <c r="F4238" i="31"/>
  <c r="E4238" i="31"/>
  <c r="D4238" i="31"/>
  <c r="C4238" i="31"/>
  <c r="B4238" i="31"/>
  <c r="F4237" i="31"/>
  <c r="E4237" i="31"/>
  <c r="D4237" i="31"/>
  <c r="C4237" i="31"/>
  <c r="B4237" i="31"/>
  <c r="F4236" i="31"/>
  <c r="E4236" i="31"/>
  <c r="D4236" i="31"/>
  <c r="C4236" i="31"/>
  <c r="B4236" i="31"/>
  <c r="F4235" i="31"/>
  <c r="E4235" i="31"/>
  <c r="D4235" i="31"/>
  <c r="C4235" i="31"/>
  <c r="B4235" i="31"/>
  <c r="F4234" i="31"/>
  <c r="E4234" i="31"/>
  <c r="D4234" i="31"/>
  <c r="C4234" i="31"/>
  <c r="B4234" i="31"/>
  <c r="F4233" i="31"/>
  <c r="E4233" i="31"/>
  <c r="D4233" i="31"/>
  <c r="C4233" i="31"/>
  <c r="B4233" i="31"/>
  <c r="F4232" i="31"/>
  <c r="E4232" i="31"/>
  <c r="D4232" i="31"/>
  <c r="C4232" i="31"/>
  <c r="B4232" i="31"/>
  <c r="F4231" i="31"/>
  <c r="E4231" i="31"/>
  <c r="D4231" i="31"/>
  <c r="C4231" i="31"/>
  <c r="B4231" i="31"/>
  <c r="F4230" i="31"/>
  <c r="E4230" i="31"/>
  <c r="D4230" i="31"/>
  <c r="C4230" i="31"/>
  <c r="B4230" i="31"/>
  <c r="F4229" i="31"/>
  <c r="E4229" i="31"/>
  <c r="D4229" i="31"/>
  <c r="C4229" i="31"/>
  <c r="B4229" i="31"/>
  <c r="F4228" i="31"/>
  <c r="E4228" i="31"/>
  <c r="D4228" i="31"/>
  <c r="C4228" i="31"/>
  <c r="B4228" i="31"/>
  <c r="F4227" i="31"/>
  <c r="E4227" i="31"/>
  <c r="D4227" i="31"/>
  <c r="C4227" i="31"/>
  <c r="B4227" i="31"/>
  <c r="F4226" i="31"/>
  <c r="E4226" i="31"/>
  <c r="D4226" i="31"/>
  <c r="C4226" i="31"/>
  <c r="B4226" i="31"/>
  <c r="F4225" i="31"/>
  <c r="E4225" i="31"/>
  <c r="D4225" i="31"/>
  <c r="C4225" i="31"/>
  <c r="B4225" i="31"/>
  <c r="F4224" i="31"/>
  <c r="E4224" i="31"/>
  <c r="D4224" i="31"/>
  <c r="C4224" i="31"/>
  <c r="B4224" i="31"/>
  <c r="F4223" i="31"/>
  <c r="E4223" i="31"/>
  <c r="D4223" i="31"/>
  <c r="C4223" i="31"/>
  <c r="B4223" i="31"/>
  <c r="F4222" i="31"/>
  <c r="E4222" i="31"/>
  <c r="D4222" i="31"/>
  <c r="C4222" i="31"/>
  <c r="B4222" i="31"/>
  <c r="F4221" i="31"/>
  <c r="E4221" i="31"/>
  <c r="D4221" i="31"/>
  <c r="C4221" i="31"/>
  <c r="B4221" i="31"/>
  <c r="F4220" i="31"/>
  <c r="E4220" i="31"/>
  <c r="D4220" i="31"/>
  <c r="C4220" i="31"/>
  <c r="B4220" i="31"/>
  <c r="F4219" i="31"/>
  <c r="E4219" i="31"/>
  <c r="D4219" i="31"/>
  <c r="C4219" i="31"/>
  <c r="B4219" i="31"/>
  <c r="F4218" i="31"/>
  <c r="E4218" i="31"/>
  <c r="D4218" i="31"/>
  <c r="C4218" i="31"/>
  <c r="B4218" i="31"/>
  <c r="F4217" i="31"/>
  <c r="E4217" i="31"/>
  <c r="D4217" i="31"/>
  <c r="C4217" i="31"/>
  <c r="B4217" i="31"/>
  <c r="F4216" i="31"/>
  <c r="E4216" i="31"/>
  <c r="D4216" i="31"/>
  <c r="C4216" i="31"/>
  <c r="B4216" i="31"/>
  <c r="F4215" i="31"/>
  <c r="E4215" i="31"/>
  <c r="D4215" i="31"/>
  <c r="C4215" i="31"/>
  <c r="B4215" i="31"/>
  <c r="F4214" i="31"/>
  <c r="E4214" i="31"/>
  <c r="D4214" i="31"/>
  <c r="C4214" i="31"/>
  <c r="B4214" i="31"/>
  <c r="F4213" i="31"/>
  <c r="E4213" i="31"/>
  <c r="D4213" i="31"/>
  <c r="C4213" i="31"/>
  <c r="B4213" i="31"/>
  <c r="F4212" i="31"/>
  <c r="E4212" i="31"/>
  <c r="D4212" i="31"/>
  <c r="C4212" i="31"/>
  <c r="B4212" i="31"/>
  <c r="F4211" i="31"/>
  <c r="E4211" i="31"/>
  <c r="D4211" i="31"/>
  <c r="C4211" i="31"/>
  <c r="B4211" i="31"/>
  <c r="F4210" i="31"/>
  <c r="E4210" i="31"/>
  <c r="D4210" i="31"/>
  <c r="C4210" i="31"/>
  <c r="B4210" i="31"/>
  <c r="F4209" i="31"/>
  <c r="E4209" i="31"/>
  <c r="D4209" i="31"/>
  <c r="C4209" i="31"/>
  <c r="B4209" i="31"/>
  <c r="F4208" i="31"/>
  <c r="E4208" i="31"/>
  <c r="D4208" i="31"/>
  <c r="C4208" i="31"/>
  <c r="B4208" i="31"/>
  <c r="F4207" i="31"/>
  <c r="E4207" i="31"/>
  <c r="D4207" i="31"/>
  <c r="C4207" i="31"/>
  <c r="B4207" i="31"/>
  <c r="F4206" i="31"/>
  <c r="E4206" i="31"/>
  <c r="D4206" i="31"/>
  <c r="C4206" i="31"/>
  <c r="B4206" i="31"/>
  <c r="F4205" i="31"/>
  <c r="E4205" i="31"/>
  <c r="D4205" i="31"/>
  <c r="C4205" i="31"/>
  <c r="B4205" i="31"/>
  <c r="F4204" i="31"/>
  <c r="E4204" i="31"/>
  <c r="D4204" i="31"/>
  <c r="C4204" i="31"/>
  <c r="B4204" i="31"/>
  <c r="F4203" i="31"/>
  <c r="E4203" i="31"/>
  <c r="D4203" i="31"/>
  <c r="C4203" i="31"/>
  <c r="B4203" i="31"/>
  <c r="F4202" i="31"/>
  <c r="E4202" i="31"/>
  <c r="D4202" i="31"/>
  <c r="C4202" i="31"/>
  <c r="B4202" i="31"/>
  <c r="F4201" i="31"/>
  <c r="E4201" i="31"/>
  <c r="D4201" i="31"/>
  <c r="C4201" i="31"/>
  <c r="B4201" i="31"/>
  <c r="F4200" i="31"/>
  <c r="E4200" i="31"/>
  <c r="D4200" i="31"/>
  <c r="C4200" i="31"/>
  <c r="B4200" i="31"/>
  <c r="F4199" i="31"/>
  <c r="E4199" i="31"/>
  <c r="D4199" i="31"/>
  <c r="C4199" i="31"/>
  <c r="B4199" i="31"/>
  <c r="F4198" i="31"/>
  <c r="E4198" i="31"/>
  <c r="D4198" i="31"/>
  <c r="C4198" i="31"/>
  <c r="B4198" i="31"/>
  <c r="F4197" i="31"/>
  <c r="E4197" i="31"/>
  <c r="D4197" i="31"/>
  <c r="C4197" i="31"/>
  <c r="B4197" i="31"/>
  <c r="F4196" i="31"/>
  <c r="E4196" i="31"/>
  <c r="D4196" i="31"/>
  <c r="C4196" i="31"/>
  <c r="B4196" i="31"/>
  <c r="F4195" i="31"/>
  <c r="E4195" i="31"/>
  <c r="D4195" i="31"/>
  <c r="C4195" i="31"/>
  <c r="B4195" i="31"/>
  <c r="F4194" i="31"/>
  <c r="E4194" i="31"/>
  <c r="D4194" i="31"/>
  <c r="C4194" i="31"/>
  <c r="B4194" i="31"/>
  <c r="F4193" i="31"/>
  <c r="E4193" i="31"/>
  <c r="D4193" i="31"/>
  <c r="C4193" i="31"/>
  <c r="B4193" i="31"/>
  <c r="F4192" i="31"/>
  <c r="E4192" i="31"/>
  <c r="D4192" i="31"/>
  <c r="C4192" i="31"/>
  <c r="B4192" i="31"/>
  <c r="F4191" i="31"/>
  <c r="E4191" i="31"/>
  <c r="D4191" i="31"/>
  <c r="C4191" i="31"/>
  <c r="B4191" i="31"/>
  <c r="F4190" i="31"/>
  <c r="E4190" i="31"/>
  <c r="D4190" i="31"/>
  <c r="C4190" i="31"/>
  <c r="B4190" i="31"/>
  <c r="F4189" i="31"/>
  <c r="E4189" i="31"/>
  <c r="D4189" i="31"/>
  <c r="C4189" i="31"/>
  <c r="B4189" i="31"/>
  <c r="F4188" i="31"/>
  <c r="E4188" i="31"/>
  <c r="D4188" i="31"/>
  <c r="C4188" i="31"/>
  <c r="B4188" i="31"/>
  <c r="F4187" i="31"/>
  <c r="E4187" i="31"/>
  <c r="D4187" i="31"/>
  <c r="C4187" i="31"/>
  <c r="B4187" i="31"/>
  <c r="F4186" i="31"/>
  <c r="E4186" i="31"/>
  <c r="D4186" i="31"/>
  <c r="C4186" i="31"/>
  <c r="B4186" i="31"/>
  <c r="F4185" i="31"/>
  <c r="E4185" i="31"/>
  <c r="D4185" i="31"/>
  <c r="C4185" i="31"/>
  <c r="B4185" i="31"/>
  <c r="F4184" i="31"/>
  <c r="E4184" i="31"/>
  <c r="D4184" i="31"/>
  <c r="C4184" i="31"/>
  <c r="B4184" i="31"/>
  <c r="F4183" i="31"/>
  <c r="E4183" i="31"/>
  <c r="D4183" i="31"/>
  <c r="C4183" i="31"/>
  <c r="B4183" i="31"/>
  <c r="F4182" i="31"/>
  <c r="E4182" i="31"/>
  <c r="D4182" i="31"/>
  <c r="C4182" i="31"/>
  <c r="B4182" i="31"/>
  <c r="F4181" i="31"/>
  <c r="E4181" i="31"/>
  <c r="D4181" i="31"/>
  <c r="C4181" i="31"/>
  <c r="B4181" i="31"/>
  <c r="F4180" i="31"/>
  <c r="E4180" i="31"/>
  <c r="D4180" i="31"/>
  <c r="C4180" i="31"/>
  <c r="B4180" i="31"/>
  <c r="F4759" i="31"/>
  <c r="E4759" i="31"/>
  <c r="D4759" i="31"/>
  <c r="C4759" i="31"/>
  <c r="B4759" i="31"/>
  <c r="B2" i="31"/>
  <c r="C2" i="31"/>
  <c r="D2" i="31"/>
  <c r="E2" i="31"/>
  <c r="F2" i="31"/>
  <c r="B3" i="31"/>
  <c r="C3" i="31"/>
  <c r="D3" i="31"/>
  <c r="E3" i="31"/>
  <c r="F3" i="31"/>
  <c r="B4" i="31"/>
  <c r="C4" i="31"/>
  <c r="D4" i="31"/>
  <c r="E4" i="31"/>
  <c r="F4" i="31"/>
  <c r="B5" i="31"/>
  <c r="C5" i="31"/>
  <c r="D5" i="31"/>
  <c r="E5" i="31"/>
  <c r="F5" i="31"/>
  <c r="B6" i="31"/>
  <c r="C6" i="31"/>
  <c r="D6" i="31"/>
  <c r="E6" i="31"/>
  <c r="F6" i="31"/>
  <c r="B7" i="31"/>
  <c r="C7" i="31"/>
  <c r="D7" i="31"/>
  <c r="E7" i="31"/>
  <c r="F7" i="31"/>
  <c r="B8" i="31"/>
  <c r="C8" i="31"/>
  <c r="D8" i="31"/>
  <c r="E8" i="31"/>
  <c r="F8" i="31"/>
  <c r="B9" i="31"/>
  <c r="C9" i="31"/>
  <c r="D9" i="31"/>
  <c r="E9" i="31"/>
  <c r="F9" i="31"/>
  <c r="B10" i="31"/>
  <c r="C10" i="31"/>
  <c r="D10" i="31"/>
  <c r="E10" i="31"/>
  <c r="F10" i="31"/>
  <c r="B11" i="31"/>
  <c r="C11" i="31"/>
  <c r="D11" i="31"/>
  <c r="E11" i="31"/>
  <c r="F11" i="31"/>
  <c r="B12" i="31"/>
  <c r="C12" i="31"/>
  <c r="D12" i="31"/>
  <c r="E12" i="31"/>
  <c r="F12" i="31"/>
  <c r="B13" i="31"/>
  <c r="C13" i="31"/>
  <c r="D13" i="31"/>
  <c r="E13" i="31"/>
  <c r="F13" i="31"/>
  <c r="B14" i="31"/>
  <c r="C14" i="31"/>
  <c r="D14" i="31"/>
  <c r="E14" i="31"/>
  <c r="F14" i="31"/>
  <c r="B15" i="31"/>
  <c r="C15" i="31"/>
  <c r="D15" i="31"/>
  <c r="E15" i="31"/>
  <c r="F15" i="31"/>
  <c r="B16" i="31"/>
  <c r="C16" i="31"/>
  <c r="D16" i="31"/>
  <c r="E16" i="31"/>
  <c r="F16" i="31"/>
  <c r="B17" i="31"/>
  <c r="C17" i="31"/>
  <c r="D17" i="31"/>
  <c r="E17" i="31"/>
  <c r="F17" i="31"/>
  <c r="B18" i="31"/>
  <c r="C18" i="31"/>
  <c r="D18" i="31"/>
  <c r="E18" i="31"/>
  <c r="F18" i="31"/>
  <c r="B19" i="31"/>
  <c r="C19" i="31"/>
  <c r="D19" i="31"/>
  <c r="E19" i="31"/>
  <c r="F19" i="31"/>
  <c r="B20" i="31"/>
  <c r="C20" i="31"/>
  <c r="D20" i="31"/>
  <c r="E20" i="31"/>
  <c r="F20" i="31"/>
  <c r="B21" i="31"/>
  <c r="C21" i="31"/>
  <c r="D21" i="31"/>
  <c r="E21" i="31"/>
  <c r="F21" i="31"/>
  <c r="B22" i="31"/>
  <c r="C22" i="31"/>
  <c r="D22" i="31"/>
  <c r="E22" i="31"/>
  <c r="F22" i="31"/>
  <c r="B23" i="31"/>
  <c r="C23" i="31"/>
  <c r="D23" i="31"/>
  <c r="E23" i="31"/>
  <c r="F23" i="31"/>
  <c r="B24" i="31"/>
  <c r="C24" i="31"/>
  <c r="D24" i="31"/>
  <c r="E24" i="31"/>
  <c r="F24" i="31"/>
  <c r="B25" i="31"/>
  <c r="C25" i="31"/>
  <c r="D25" i="31"/>
  <c r="E25" i="31"/>
  <c r="F25" i="31"/>
  <c r="B26" i="31"/>
  <c r="C26" i="31"/>
  <c r="D26" i="31"/>
  <c r="E26" i="31"/>
  <c r="F26" i="31"/>
  <c r="B27" i="31"/>
  <c r="C27" i="31"/>
  <c r="D27" i="31"/>
  <c r="E27" i="31"/>
  <c r="F27" i="31"/>
  <c r="B28" i="31"/>
  <c r="C28" i="31"/>
  <c r="D28" i="31"/>
  <c r="E28" i="31"/>
  <c r="F28" i="31"/>
  <c r="B29" i="31"/>
  <c r="C29" i="31"/>
  <c r="D29" i="31"/>
  <c r="E29" i="31"/>
  <c r="F29" i="31"/>
  <c r="B30" i="31"/>
  <c r="C30" i="31"/>
  <c r="D30" i="31"/>
  <c r="E30" i="31"/>
  <c r="F30" i="31"/>
  <c r="B31" i="31"/>
  <c r="C31" i="31"/>
  <c r="D31" i="31"/>
  <c r="E31" i="31"/>
  <c r="F31" i="31"/>
  <c r="B32" i="31"/>
  <c r="C32" i="31"/>
  <c r="D32" i="31"/>
  <c r="E32" i="31"/>
  <c r="F32" i="31"/>
  <c r="B33" i="31"/>
  <c r="C33" i="31"/>
  <c r="D33" i="31"/>
  <c r="E33" i="31"/>
  <c r="F33" i="31"/>
  <c r="B34" i="31"/>
  <c r="C34" i="31"/>
  <c r="D34" i="31"/>
  <c r="E34" i="31"/>
  <c r="F34" i="31"/>
  <c r="B35" i="31"/>
  <c r="C35" i="31"/>
  <c r="D35" i="31"/>
  <c r="E35" i="31"/>
  <c r="F35" i="31"/>
  <c r="B36" i="31"/>
  <c r="C36" i="31"/>
  <c r="D36" i="31"/>
  <c r="E36" i="31"/>
  <c r="F36" i="31"/>
  <c r="B37" i="31"/>
  <c r="C37" i="31"/>
  <c r="D37" i="31"/>
  <c r="E37" i="31"/>
  <c r="F37" i="31"/>
  <c r="B38" i="31"/>
  <c r="C38" i="31"/>
  <c r="D38" i="31"/>
  <c r="E38" i="31"/>
  <c r="F38" i="31"/>
  <c r="B39" i="31"/>
  <c r="C39" i="31"/>
  <c r="D39" i="31"/>
  <c r="E39" i="31"/>
  <c r="F39" i="31"/>
  <c r="B40" i="31"/>
  <c r="C40" i="31"/>
  <c r="D40" i="31"/>
  <c r="E40" i="31"/>
  <c r="F40" i="31"/>
  <c r="B41" i="31"/>
  <c r="C41" i="31"/>
  <c r="D41" i="31"/>
  <c r="E41" i="31"/>
  <c r="F41" i="31"/>
  <c r="B42" i="31"/>
  <c r="C42" i="31"/>
  <c r="D42" i="31"/>
  <c r="E42" i="31"/>
  <c r="F42" i="31"/>
  <c r="B43" i="31"/>
  <c r="C43" i="31"/>
  <c r="D43" i="31"/>
  <c r="E43" i="31"/>
  <c r="F43" i="31"/>
  <c r="B44" i="31"/>
  <c r="C44" i="31"/>
  <c r="D44" i="31"/>
  <c r="E44" i="31"/>
  <c r="F44" i="31"/>
  <c r="B45" i="31"/>
  <c r="C45" i="31"/>
  <c r="D45" i="31"/>
  <c r="E45" i="31"/>
  <c r="F45" i="31"/>
  <c r="B46" i="31"/>
  <c r="C46" i="31"/>
  <c r="D46" i="31"/>
  <c r="E46" i="31"/>
  <c r="F46" i="31"/>
  <c r="B47" i="31"/>
  <c r="C47" i="31"/>
  <c r="D47" i="31"/>
  <c r="E47" i="31"/>
  <c r="F47" i="31"/>
  <c r="B48" i="31"/>
  <c r="C48" i="31"/>
  <c r="D48" i="31"/>
  <c r="E48" i="31"/>
  <c r="F48" i="31"/>
  <c r="B49" i="31"/>
  <c r="C49" i="31"/>
  <c r="D49" i="31"/>
  <c r="E49" i="31"/>
  <c r="F49" i="31"/>
  <c r="B50" i="31"/>
  <c r="C50" i="31"/>
  <c r="D50" i="31"/>
  <c r="E50" i="31"/>
  <c r="F50" i="31"/>
  <c r="B51" i="31"/>
  <c r="C51" i="31"/>
  <c r="D51" i="31"/>
  <c r="E51" i="31"/>
  <c r="F51" i="31"/>
  <c r="B52" i="31"/>
  <c r="C52" i="31"/>
  <c r="D52" i="31"/>
  <c r="E52" i="31"/>
  <c r="F52" i="31"/>
  <c r="B53" i="31"/>
  <c r="C53" i="31"/>
  <c r="D53" i="31"/>
  <c r="E53" i="31"/>
  <c r="F53" i="31"/>
  <c r="B54" i="31"/>
  <c r="C54" i="31"/>
  <c r="D54" i="31"/>
  <c r="E54" i="31"/>
  <c r="F54" i="31"/>
  <c r="B55" i="31"/>
  <c r="C55" i="31"/>
  <c r="D55" i="31"/>
  <c r="E55" i="31"/>
  <c r="F55" i="31"/>
  <c r="B56" i="31"/>
  <c r="C56" i="31"/>
  <c r="D56" i="31"/>
  <c r="E56" i="31"/>
  <c r="F56" i="31"/>
  <c r="B57" i="31"/>
  <c r="C57" i="31"/>
  <c r="D57" i="31"/>
  <c r="E57" i="31"/>
  <c r="F57" i="31"/>
  <c r="B58" i="31"/>
  <c r="C58" i="31"/>
  <c r="D58" i="31"/>
  <c r="E58" i="31"/>
  <c r="F58" i="31"/>
  <c r="B59" i="31"/>
  <c r="C59" i="31"/>
  <c r="D59" i="31"/>
  <c r="E59" i="31"/>
  <c r="F59" i="31"/>
  <c r="B60" i="31"/>
  <c r="C60" i="31"/>
  <c r="D60" i="31"/>
  <c r="E60" i="31"/>
  <c r="F60" i="31"/>
  <c r="B61" i="31"/>
  <c r="C61" i="31"/>
  <c r="D61" i="31"/>
  <c r="E61" i="31"/>
  <c r="F61" i="31"/>
  <c r="B62" i="31"/>
  <c r="C62" i="31"/>
  <c r="D62" i="31"/>
  <c r="E62" i="31"/>
  <c r="F62" i="31"/>
  <c r="B63" i="31"/>
  <c r="C63" i="31"/>
  <c r="D63" i="31"/>
  <c r="E63" i="31"/>
  <c r="F63" i="31"/>
  <c r="B64" i="31"/>
  <c r="C64" i="31"/>
  <c r="D64" i="31"/>
  <c r="E64" i="31"/>
  <c r="F64" i="31"/>
  <c r="B65" i="31"/>
  <c r="C65" i="31"/>
  <c r="D65" i="31"/>
  <c r="E65" i="31"/>
  <c r="F65" i="31"/>
  <c r="B66" i="31"/>
  <c r="C66" i="31"/>
  <c r="D66" i="31"/>
  <c r="E66" i="31"/>
  <c r="F66" i="31"/>
  <c r="B67" i="31"/>
  <c r="C67" i="31"/>
  <c r="D67" i="31"/>
  <c r="E67" i="31"/>
  <c r="F67" i="31"/>
  <c r="B68" i="31"/>
  <c r="C68" i="31"/>
  <c r="D68" i="31"/>
  <c r="E68" i="31"/>
  <c r="F68" i="31"/>
  <c r="B69" i="31"/>
  <c r="C69" i="31"/>
  <c r="D69" i="31"/>
  <c r="E69" i="31"/>
  <c r="F69" i="31"/>
  <c r="B70" i="31"/>
  <c r="C70" i="31"/>
  <c r="D70" i="31"/>
  <c r="E70" i="31"/>
  <c r="F70" i="31"/>
  <c r="B71" i="31"/>
  <c r="C71" i="31"/>
  <c r="D71" i="31"/>
  <c r="E71" i="31"/>
  <c r="F71" i="31"/>
  <c r="B72" i="31"/>
  <c r="C72" i="31"/>
  <c r="D72" i="31"/>
  <c r="E72" i="31"/>
  <c r="F72" i="31"/>
  <c r="B73" i="31"/>
  <c r="C73" i="31"/>
  <c r="D73" i="31"/>
  <c r="E73" i="31"/>
  <c r="F73" i="31"/>
  <c r="B74" i="31"/>
  <c r="C74" i="31"/>
  <c r="D74" i="31"/>
  <c r="E74" i="31"/>
  <c r="F74" i="31"/>
  <c r="B75" i="31"/>
  <c r="C75" i="31"/>
  <c r="D75" i="31"/>
  <c r="E75" i="31"/>
  <c r="F75" i="31"/>
  <c r="B76" i="31"/>
  <c r="C76" i="31"/>
  <c r="D76" i="31"/>
  <c r="E76" i="31"/>
  <c r="F76" i="31"/>
  <c r="B77" i="31"/>
  <c r="C77" i="31"/>
  <c r="D77" i="31"/>
  <c r="E77" i="31"/>
  <c r="F77" i="31"/>
  <c r="B78" i="31"/>
  <c r="C78" i="31"/>
  <c r="D78" i="31"/>
  <c r="E78" i="31"/>
  <c r="F78" i="31"/>
  <c r="B79" i="31"/>
  <c r="C79" i="31"/>
  <c r="D79" i="31"/>
  <c r="E79" i="31"/>
  <c r="F79" i="31"/>
  <c r="B80" i="31"/>
  <c r="C80" i="31"/>
  <c r="D80" i="31"/>
  <c r="E80" i="31"/>
  <c r="F80" i="31"/>
  <c r="B81" i="31"/>
  <c r="C81" i="31"/>
  <c r="D81" i="31"/>
  <c r="E81" i="31"/>
  <c r="F81" i="31"/>
  <c r="B82" i="31"/>
  <c r="C82" i="31"/>
  <c r="D82" i="31"/>
  <c r="E82" i="31"/>
  <c r="F82" i="31"/>
  <c r="B83" i="31"/>
  <c r="C83" i="31"/>
  <c r="D83" i="31"/>
  <c r="E83" i="31"/>
  <c r="F83" i="31"/>
  <c r="B84" i="31"/>
  <c r="C84" i="31"/>
  <c r="D84" i="31"/>
  <c r="E84" i="31"/>
  <c r="F84" i="31"/>
  <c r="B85" i="31"/>
  <c r="C85" i="31"/>
  <c r="D85" i="31"/>
  <c r="E85" i="31"/>
  <c r="F85" i="31"/>
  <c r="B86" i="31"/>
  <c r="C86" i="31"/>
  <c r="D86" i="31"/>
  <c r="E86" i="31"/>
  <c r="F86" i="31"/>
  <c r="B87" i="31"/>
  <c r="C87" i="31"/>
  <c r="D87" i="31"/>
  <c r="E87" i="31"/>
  <c r="F87" i="31"/>
  <c r="B88" i="31"/>
  <c r="C88" i="31"/>
  <c r="D88" i="31"/>
  <c r="E88" i="31"/>
  <c r="F88" i="31"/>
  <c r="B89" i="31"/>
  <c r="C89" i="31"/>
  <c r="D89" i="31"/>
  <c r="E89" i="31"/>
  <c r="F89" i="31"/>
  <c r="B90" i="31"/>
  <c r="C90" i="31"/>
  <c r="D90" i="31"/>
  <c r="E90" i="31"/>
  <c r="F90" i="31"/>
  <c r="B91" i="31"/>
  <c r="C91" i="31"/>
  <c r="D91" i="31"/>
  <c r="E91" i="31"/>
  <c r="F91" i="31"/>
  <c r="B92" i="31"/>
  <c r="C92" i="31"/>
  <c r="D92" i="31"/>
  <c r="E92" i="31"/>
  <c r="F92" i="31"/>
  <c r="B93" i="31"/>
  <c r="C93" i="31"/>
  <c r="D93" i="31"/>
  <c r="E93" i="31"/>
  <c r="F93" i="31"/>
  <c r="B94" i="31"/>
  <c r="C94" i="31"/>
  <c r="D94" i="31"/>
  <c r="E94" i="31"/>
  <c r="F94" i="31"/>
  <c r="B95" i="31"/>
  <c r="C95" i="31"/>
  <c r="D95" i="31"/>
  <c r="E95" i="31"/>
  <c r="F95" i="31"/>
  <c r="B96" i="31"/>
  <c r="C96" i="31"/>
  <c r="D96" i="31"/>
  <c r="E96" i="31"/>
  <c r="F96" i="31"/>
  <c r="B97" i="31"/>
  <c r="C97" i="31"/>
  <c r="D97" i="31"/>
  <c r="E97" i="31"/>
  <c r="F97" i="31"/>
  <c r="B98" i="31"/>
  <c r="C98" i="31"/>
  <c r="D98" i="31"/>
  <c r="E98" i="31"/>
  <c r="F98" i="31"/>
  <c r="B99" i="31"/>
  <c r="C99" i="31"/>
  <c r="D99" i="31"/>
  <c r="E99" i="31"/>
  <c r="F99" i="31"/>
  <c r="B100" i="31"/>
  <c r="C100" i="31"/>
  <c r="D100" i="31"/>
  <c r="E100" i="31"/>
  <c r="F100" i="31"/>
  <c r="B101" i="31"/>
  <c r="C101" i="31"/>
  <c r="D101" i="31"/>
  <c r="E101" i="31"/>
  <c r="F101" i="31"/>
  <c r="B102" i="31"/>
  <c r="C102" i="31"/>
  <c r="D102" i="31"/>
  <c r="E102" i="31"/>
  <c r="F102" i="31"/>
  <c r="B103" i="31"/>
  <c r="C103" i="31"/>
  <c r="D103" i="31"/>
  <c r="E103" i="31"/>
  <c r="F103" i="31"/>
  <c r="B104" i="31"/>
  <c r="C104" i="31"/>
  <c r="D104" i="31"/>
  <c r="E104" i="31"/>
  <c r="F104" i="31"/>
  <c r="B105" i="31"/>
  <c r="C105" i="31"/>
  <c r="D105" i="31"/>
  <c r="E105" i="31"/>
  <c r="F105" i="31"/>
  <c r="B106" i="31"/>
  <c r="C106" i="31"/>
  <c r="D106" i="31"/>
  <c r="E106" i="31"/>
  <c r="F106" i="31"/>
  <c r="B107" i="31"/>
  <c r="C107" i="31"/>
  <c r="D107" i="31"/>
  <c r="E107" i="31"/>
  <c r="F107" i="31"/>
  <c r="B108" i="31"/>
  <c r="C108" i="31"/>
  <c r="D108" i="31"/>
  <c r="E108" i="31"/>
  <c r="F108" i="31"/>
  <c r="B109" i="31"/>
  <c r="C109" i="31"/>
  <c r="D109" i="31"/>
  <c r="E109" i="31"/>
  <c r="F109" i="31"/>
  <c r="B110" i="31"/>
  <c r="C110" i="31"/>
  <c r="D110" i="31"/>
  <c r="E110" i="31"/>
  <c r="F110" i="31"/>
  <c r="B111" i="31"/>
  <c r="C111" i="31"/>
  <c r="D111" i="31"/>
  <c r="E111" i="31"/>
  <c r="F111" i="31"/>
  <c r="B112" i="31"/>
  <c r="C112" i="31"/>
  <c r="D112" i="31"/>
  <c r="E112" i="31"/>
  <c r="F112" i="31"/>
  <c r="B113" i="31"/>
  <c r="C113" i="31"/>
  <c r="D113" i="31"/>
  <c r="E113" i="31"/>
  <c r="F113" i="31"/>
  <c r="B114" i="31"/>
  <c r="C114" i="31"/>
  <c r="D114" i="31"/>
  <c r="E114" i="31"/>
  <c r="F114" i="31"/>
  <c r="B115" i="31"/>
  <c r="C115" i="31"/>
  <c r="D115" i="31"/>
  <c r="E115" i="31"/>
  <c r="F115" i="31"/>
  <c r="B116" i="31"/>
  <c r="C116" i="31"/>
  <c r="D116" i="31"/>
  <c r="E116" i="31"/>
  <c r="F116" i="31"/>
  <c r="B117" i="31"/>
  <c r="C117" i="31"/>
  <c r="D117" i="31"/>
  <c r="E117" i="31"/>
  <c r="F117" i="31"/>
  <c r="B118" i="31"/>
  <c r="C118" i="31"/>
  <c r="D118" i="31"/>
  <c r="E118" i="31"/>
  <c r="F118" i="31"/>
  <c r="B119" i="31"/>
  <c r="C119" i="31"/>
  <c r="D119" i="31"/>
  <c r="E119" i="31"/>
  <c r="F119" i="31"/>
  <c r="B120" i="31"/>
  <c r="C120" i="31"/>
  <c r="D120" i="31"/>
  <c r="E120" i="31"/>
  <c r="F120" i="31"/>
  <c r="B121" i="31"/>
  <c r="C121" i="31"/>
  <c r="D121" i="31"/>
  <c r="E121" i="31"/>
  <c r="F121" i="31"/>
  <c r="B122" i="31"/>
  <c r="C122" i="31"/>
  <c r="D122" i="31"/>
  <c r="E122" i="31"/>
  <c r="F122" i="31"/>
  <c r="B123" i="31"/>
  <c r="C123" i="31"/>
  <c r="D123" i="31"/>
  <c r="E123" i="31"/>
  <c r="F123" i="31"/>
  <c r="B124" i="31"/>
  <c r="C124" i="31"/>
  <c r="D124" i="31"/>
  <c r="E124" i="31"/>
  <c r="F124" i="31"/>
  <c r="B125" i="31"/>
  <c r="C125" i="31"/>
  <c r="D125" i="31"/>
  <c r="E125" i="31"/>
  <c r="F125" i="31"/>
  <c r="B126" i="31"/>
  <c r="C126" i="31"/>
  <c r="D126" i="31"/>
  <c r="E126" i="31"/>
  <c r="F126" i="31"/>
  <c r="B127" i="31"/>
  <c r="C127" i="31"/>
  <c r="D127" i="31"/>
  <c r="E127" i="31"/>
  <c r="F127" i="31"/>
  <c r="B128" i="31"/>
  <c r="C128" i="31"/>
  <c r="D128" i="31"/>
  <c r="E128" i="31"/>
  <c r="F128" i="31"/>
  <c r="B129" i="31"/>
  <c r="C129" i="31"/>
  <c r="D129" i="31"/>
  <c r="E129" i="31"/>
  <c r="F129" i="31"/>
  <c r="B130" i="31"/>
  <c r="C130" i="31"/>
  <c r="D130" i="31"/>
  <c r="E130" i="31"/>
  <c r="F130" i="31"/>
  <c r="B131" i="31"/>
  <c r="C131" i="31"/>
  <c r="D131" i="31"/>
  <c r="E131" i="31"/>
  <c r="F131" i="31"/>
  <c r="B132" i="31"/>
  <c r="C132" i="31"/>
  <c r="D132" i="31"/>
  <c r="E132" i="31"/>
  <c r="F132" i="31"/>
  <c r="B133" i="31"/>
  <c r="C133" i="31"/>
  <c r="D133" i="31"/>
  <c r="E133" i="31"/>
  <c r="F133" i="31"/>
  <c r="B134" i="31"/>
  <c r="C134" i="31"/>
  <c r="D134" i="31"/>
  <c r="E134" i="31"/>
  <c r="F134" i="31"/>
  <c r="B135" i="31"/>
  <c r="C135" i="31"/>
  <c r="D135" i="31"/>
  <c r="E135" i="31"/>
  <c r="F135" i="31"/>
  <c r="B136" i="31"/>
  <c r="C136" i="31"/>
  <c r="D136" i="31"/>
  <c r="E136" i="31"/>
  <c r="F136" i="31"/>
  <c r="B137" i="31"/>
  <c r="C137" i="31"/>
  <c r="D137" i="31"/>
  <c r="E137" i="31"/>
  <c r="F137" i="31"/>
  <c r="B138" i="31"/>
  <c r="C138" i="31"/>
  <c r="D138" i="31"/>
  <c r="E138" i="31"/>
  <c r="F138" i="31"/>
  <c r="B139" i="31"/>
  <c r="C139" i="31"/>
  <c r="D139" i="31"/>
  <c r="E139" i="31"/>
  <c r="F139" i="31"/>
  <c r="B140" i="31"/>
  <c r="C140" i="31"/>
  <c r="D140" i="31"/>
  <c r="E140" i="31"/>
  <c r="F140" i="31"/>
  <c r="B141" i="31"/>
  <c r="C141" i="31"/>
  <c r="D141" i="31"/>
  <c r="E141" i="31"/>
  <c r="F141" i="31"/>
  <c r="B142" i="31"/>
  <c r="C142" i="31"/>
  <c r="D142" i="31"/>
  <c r="E142" i="31"/>
  <c r="F142" i="31"/>
  <c r="B143" i="31"/>
  <c r="C143" i="31"/>
  <c r="D143" i="31"/>
  <c r="E143" i="31"/>
  <c r="F143" i="31"/>
  <c r="B144" i="31"/>
  <c r="C144" i="31"/>
  <c r="D144" i="31"/>
  <c r="E144" i="31"/>
  <c r="F144" i="31"/>
  <c r="B145" i="31"/>
  <c r="C145" i="31"/>
  <c r="D145" i="31"/>
  <c r="E145" i="31"/>
  <c r="F145" i="31"/>
  <c r="B146" i="31"/>
  <c r="C146" i="31"/>
  <c r="D146" i="31"/>
  <c r="E146" i="31"/>
  <c r="F146" i="31"/>
  <c r="B147" i="31"/>
  <c r="C147" i="31"/>
  <c r="D147" i="31"/>
  <c r="E147" i="31"/>
  <c r="F147" i="31"/>
  <c r="B148" i="31"/>
  <c r="C148" i="31"/>
  <c r="D148" i="31"/>
  <c r="E148" i="31"/>
  <c r="F148" i="31"/>
  <c r="B149" i="31"/>
  <c r="C149" i="31"/>
  <c r="D149" i="31"/>
  <c r="E149" i="31"/>
  <c r="F149" i="31"/>
  <c r="B150" i="31"/>
  <c r="C150" i="31"/>
  <c r="D150" i="31"/>
  <c r="E150" i="31"/>
  <c r="F150" i="31"/>
  <c r="B151" i="31"/>
  <c r="C151" i="31"/>
  <c r="D151" i="31"/>
  <c r="E151" i="31"/>
  <c r="F151" i="31"/>
  <c r="B152" i="31"/>
  <c r="C152" i="31"/>
  <c r="D152" i="31"/>
  <c r="E152" i="31"/>
  <c r="F152" i="31"/>
  <c r="B153" i="31"/>
  <c r="C153" i="31"/>
  <c r="D153" i="31"/>
  <c r="E153" i="31"/>
  <c r="F153" i="31"/>
  <c r="B154" i="31"/>
  <c r="C154" i="31"/>
  <c r="D154" i="31"/>
  <c r="E154" i="31"/>
  <c r="F154" i="31"/>
  <c r="B155" i="31"/>
  <c r="C155" i="31"/>
  <c r="D155" i="31"/>
  <c r="E155" i="31"/>
  <c r="F155" i="31"/>
  <c r="B156" i="31"/>
  <c r="C156" i="31"/>
  <c r="D156" i="31"/>
  <c r="E156" i="31"/>
  <c r="F156" i="31"/>
  <c r="B157" i="31"/>
  <c r="C157" i="31"/>
  <c r="D157" i="31"/>
  <c r="E157" i="31"/>
  <c r="F157" i="31"/>
  <c r="B158" i="31"/>
  <c r="C158" i="31"/>
  <c r="D158" i="31"/>
  <c r="E158" i="31"/>
  <c r="F158" i="31"/>
  <c r="B159" i="31"/>
  <c r="C159" i="31"/>
  <c r="D159" i="31"/>
  <c r="E159" i="31"/>
  <c r="F159" i="31"/>
  <c r="B160" i="31"/>
  <c r="C160" i="31"/>
  <c r="D160" i="31"/>
  <c r="E160" i="31"/>
  <c r="F160" i="31"/>
  <c r="B161" i="31"/>
  <c r="C161" i="31"/>
  <c r="D161" i="31"/>
  <c r="E161" i="31"/>
  <c r="F161" i="31"/>
  <c r="B162" i="31"/>
  <c r="C162" i="31"/>
  <c r="D162" i="31"/>
  <c r="E162" i="31"/>
  <c r="F162" i="31"/>
  <c r="B163" i="31"/>
  <c r="C163" i="31"/>
  <c r="D163" i="31"/>
  <c r="E163" i="31"/>
  <c r="F163" i="31"/>
  <c r="B164" i="31"/>
  <c r="C164" i="31"/>
  <c r="D164" i="31"/>
  <c r="E164" i="31"/>
  <c r="F164" i="31"/>
  <c r="B165" i="31"/>
  <c r="C165" i="31"/>
  <c r="D165" i="31"/>
  <c r="E165" i="31"/>
  <c r="F165" i="31"/>
  <c r="B166" i="31"/>
  <c r="C166" i="31"/>
  <c r="D166" i="31"/>
  <c r="E166" i="31"/>
  <c r="F166" i="31"/>
  <c r="B167" i="31"/>
  <c r="C167" i="31"/>
  <c r="D167" i="31"/>
  <c r="E167" i="31"/>
  <c r="F167" i="31"/>
  <c r="B168" i="31"/>
  <c r="C168" i="31"/>
  <c r="D168" i="31"/>
  <c r="E168" i="31"/>
  <c r="F168" i="31"/>
  <c r="B169" i="31"/>
  <c r="C169" i="31"/>
  <c r="D169" i="31"/>
  <c r="E169" i="31"/>
  <c r="F169" i="31"/>
  <c r="B170" i="31"/>
  <c r="C170" i="31"/>
  <c r="D170" i="31"/>
  <c r="E170" i="31"/>
  <c r="F170" i="31"/>
  <c r="B171" i="31"/>
  <c r="C171" i="31"/>
  <c r="D171" i="31"/>
  <c r="E171" i="31"/>
  <c r="F171" i="31"/>
  <c r="B172" i="31"/>
  <c r="C172" i="31"/>
  <c r="D172" i="31"/>
  <c r="E172" i="31"/>
  <c r="F172" i="31"/>
  <c r="B173" i="31"/>
  <c r="C173" i="31"/>
  <c r="D173" i="31"/>
  <c r="E173" i="31"/>
  <c r="F173" i="31"/>
  <c r="B174" i="31"/>
  <c r="C174" i="31"/>
  <c r="D174" i="31"/>
  <c r="E174" i="31"/>
  <c r="F174" i="31"/>
  <c r="B175" i="31"/>
  <c r="C175" i="31"/>
  <c r="D175" i="31"/>
  <c r="E175" i="31"/>
  <c r="F175" i="31"/>
  <c r="B176" i="31"/>
  <c r="C176" i="31"/>
  <c r="D176" i="31"/>
  <c r="E176" i="31"/>
  <c r="F176" i="31"/>
  <c r="B177" i="31"/>
  <c r="C177" i="31"/>
  <c r="D177" i="31"/>
  <c r="E177" i="31"/>
  <c r="F177" i="31"/>
  <c r="B178" i="31"/>
  <c r="C178" i="31"/>
  <c r="D178" i="31"/>
  <c r="E178" i="31"/>
  <c r="F178" i="31"/>
  <c r="B179" i="31"/>
  <c r="C179" i="31"/>
  <c r="D179" i="31"/>
  <c r="E179" i="31"/>
  <c r="F179" i="31"/>
  <c r="B180" i="31"/>
  <c r="C180" i="31"/>
  <c r="D180" i="31"/>
  <c r="E180" i="31"/>
  <c r="F180" i="31"/>
  <c r="B181" i="31"/>
  <c r="C181" i="31"/>
  <c r="D181" i="31"/>
  <c r="E181" i="31"/>
  <c r="F181" i="31"/>
  <c r="B182" i="31"/>
  <c r="C182" i="31"/>
  <c r="D182" i="31"/>
  <c r="E182" i="31"/>
  <c r="F182" i="31"/>
  <c r="B183" i="31"/>
  <c r="C183" i="31"/>
  <c r="D183" i="31"/>
  <c r="E183" i="31"/>
  <c r="F183" i="31"/>
  <c r="B184" i="31"/>
  <c r="C184" i="31"/>
  <c r="D184" i="31"/>
  <c r="E184" i="31"/>
  <c r="F184" i="31"/>
  <c r="B185" i="31"/>
  <c r="C185" i="31"/>
  <c r="D185" i="31"/>
  <c r="E185" i="31"/>
  <c r="F185" i="31"/>
  <c r="B186" i="31"/>
  <c r="C186" i="31"/>
  <c r="D186" i="31"/>
  <c r="E186" i="31"/>
  <c r="F186" i="31"/>
  <c r="B187" i="31"/>
  <c r="C187" i="31"/>
  <c r="D187" i="31"/>
  <c r="E187" i="31"/>
  <c r="F187" i="31"/>
  <c r="B188" i="31"/>
  <c r="C188" i="31"/>
  <c r="D188" i="31"/>
  <c r="E188" i="31"/>
  <c r="F188" i="31"/>
  <c r="B189" i="31"/>
  <c r="C189" i="31"/>
  <c r="D189" i="31"/>
  <c r="E189" i="31"/>
  <c r="F189" i="31"/>
  <c r="B190" i="31"/>
  <c r="C190" i="31"/>
  <c r="D190" i="31"/>
  <c r="E190" i="31"/>
  <c r="F190" i="31"/>
  <c r="B191" i="31"/>
  <c r="C191" i="31"/>
  <c r="D191" i="31"/>
  <c r="E191" i="31"/>
  <c r="F191" i="31"/>
  <c r="B192" i="31"/>
  <c r="C192" i="31"/>
  <c r="D192" i="31"/>
  <c r="E192" i="31"/>
  <c r="F192" i="31"/>
  <c r="B193" i="31"/>
  <c r="C193" i="31"/>
  <c r="D193" i="31"/>
  <c r="E193" i="31"/>
  <c r="F193" i="31"/>
  <c r="B194" i="31"/>
  <c r="C194" i="31"/>
  <c r="D194" i="31"/>
  <c r="E194" i="31"/>
  <c r="F194" i="31"/>
  <c r="B195" i="31"/>
  <c r="C195" i="31"/>
  <c r="D195" i="31"/>
  <c r="E195" i="31"/>
  <c r="F195" i="31"/>
  <c r="B196" i="31"/>
  <c r="C196" i="31"/>
  <c r="D196" i="31"/>
  <c r="E196" i="31"/>
  <c r="F196" i="31"/>
  <c r="B197" i="31"/>
  <c r="C197" i="31"/>
  <c r="D197" i="31"/>
  <c r="E197" i="31"/>
  <c r="F197" i="31"/>
  <c r="B198" i="31"/>
  <c r="C198" i="31"/>
  <c r="D198" i="31"/>
  <c r="E198" i="31"/>
  <c r="F198" i="31"/>
  <c r="B199" i="31"/>
  <c r="C199" i="31"/>
  <c r="D199" i="31"/>
  <c r="E199" i="31"/>
  <c r="F199" i="31"/>
  <c r="B200" i="31"/>
  <c r="C200" i="31"/>
  <c r="D200" i="31"/>
  <c r="E200" i="31"/>
  <c r="F200" i="31"/>
  <c r="B201" i="31"/>
  <c r="C201" i="31"/>
  <c r="D201" i="31"/>
  <c r="E201" i="31"/>
  <c r="F201" i="31"/>
  <c r="B202" i="31"/>
  <c r="C202" i="31"/>
  <c r="D202" i="31"/>
  <c r="E202" i="31"/>
  <c r="F202" i="31"/>
  <c r="B203" i="31"/>
  <c r="C203" i="31"/>
  <c r="D203" i="31"/>
  <c r="E203" i="31"/>
  <c r="F203" i="31"/>
  <c r="B204" i="31"/>
  <c r="C204" i="31"/>
  <c r="D204" i="31"/>
  <c r="E204" i="31"/>
  <c r="F204" i="31"/>
  <c r="B205" i="31"/>
  <c r="C205" i="31"/>
  <c r="D205" i="31"/>
  <c r="E205" i="31"/>
  <c r="F205" i="31"/>
  <c r="B206" i="31"/>
  <c r="C206" i="31"/>
  <c r="D206" i="31"/>
  <c r="E206" i="31"/>
  <c r="F206" i="31"/>
  <c r="B207" i="31"/>
  <c r="C207" i="31"/>
  <c r="D207" i="31"/>
  <c r="E207" i="31"/>
  <c r="F207" i="31"/>
  <c r="B208" i="31"/>
  <c r="C208" i="31"/>
  <c r="D208" i="31"/>
  <c r="E208" i="31"/>
  <c r="F208" i="31"/>
  <c r="B209" i="31"/>
  <c r="C209" i="31"/>
  <c r="D209" i="31"/>
  <c r="E209" i="31"/>
  <c r="F209" i="31"/>
  <c r="B210" i="31"/>
  <c r="C210" i="31"/>
  <c r="D210" i="31"/>
  <c r="E210" i="31"/>
  <c r="F210" i="31"/>
  <c r="B211" i="31"/>
  <c r="C211" i="31"/>
  <c r="D211" i="31"/>
  <c r="E211" i="31"/>
  <c r="F211" i="31"/>
  <c r="B212" i="31"/>
  <c r="C212" i="31"/>
  <c r="D212" i="31"/>
  <c r="E212" i="31"/>
  <c r="F212" i="31"/>
  <c r="B213" i="31"/>
  <c r="C213" i="31"/>
  <c r="D213" i="31"/>
  <c r="E213" i="31"/>
  <c r="F213" i="31"/>
  <c r="B214" i="31"/>
  <c r="C214" i="31"/>
  <c r="D214" i="31"/>
  <c r="E214" i="31"/>
  <c r="F214" i="31"/>
  <c r="B215" i="31"/>
  <c r="C215" i="31"/>
  <c r="D215" i="31"/>
  <c r="E215" i="31"/>
  <c r="F215" i="31"/>
  <c r="B216" i="31"/>
  <c r="C216" i="31"/>
  <c r="D216" i="31"/>
  <c r="E216" i="31"/>
  <c r="F216" i="31"/>
  <c r="B217" i="31"/>
  <c r="C217" i="31"/>
  <c r="D217" i="31"/>
  <c r="E217" i="31"/>
  <c r="F217" i="31"/>
  <c r="B218" i="31"/>
  <c r="C218" i="31"/>
  <c r="D218" i="31"/>
  <c r="E218" i="31"/>
  <c r="F218" i="31"/>
  <c r="B219" i="31"/>
  <c r="C219" i="31"/>
  <c r="D219" i="31"/>
  <c r="E219" i="31"/>
  <c r="F219" i="31"/>
  <c r="B220" i="31"/>
  <c r="C220" i="31"/>
  <c r="D220" i="31"/>
  <c r="E220" i="31"/>
  <c r="F220" i="31"/>
  <c r="B221" i="31"/>
  <c r="C221" i="31"/>
  <c r="D221" i="31"/>
  <c r="E221" i="31"/>
  <c r="F221" i="31"/>
  <c r="B222" i="31"/>
  <c r="C222" i="31"/>
  <c r="D222" i="31"/>
  <c r="E222" i="31"/>
  <c r="F222" i="31"/>
  <c r="B223" i="31"/>
  <c r="C223" i="31"/>
  <c r="D223" i="31"/>
  <c r="E223" i="31"/>
  <c r="F223" i="31"/>
  <c r="B224" i="31"/>
  <c r="C224" i="31"/>
  <c r="D224" i="31"/>
  <c r="E224" i="31"/>
  <c r="F224" i="31"/>
  <c r="B225" i="31"/>
  <c r="C225" i="31"/>
  <c r="D225" i="31"/>
  <c r="E225" i="31"/>
  <c r="F225" i="31"/>
  <c r="B226" i="31"/>
  <c r="C226" i="31"/>
  <c r="D226" i="31"/>
  <c r="E226" i="31"/>
  <c r="F226" i="31"/>
  <c r="B227" i="31"/>
  <c r="C227" i="31"/>
  <c r="D227" i="31"/>
  <c r="E227" i="31"/>
  <c r="F227" i="31"/>
  <c r="B228" i="31"/>
  <c r="C228" i="31"/>
  <c r="D228" i="31"/>
  <c r="E228" i="31"/>
  <c r="F228" i="31"/>
  <c r="B229" i="31"/>
  <c r="C229" i="31"/>
  <c r="D229" i="31"/>
  <c r="E229" i="31"/>
  <c r="F229" i="31"/>
  <c r="B230" i="31"/>
  <c r="C230" i="31"/>
  <c r="D230" i="31"/>
  <c r="E230" i="31"/>
  <c r="F230" i="31"/>
  <c r="B231" i="31"/>
  <c r="C231" i="31"/>
  <c r="D231" i="31"/>
  <c r="E231" i="31"/>
  <c r="F231" i="31"/>
  <c r="B232" i="31"/>
  <c r="C232" i="31"/>
  <c r="D232" i="31"/>
  <c r="E232" i="31"/>
  <c r="F232" i="31"/>
  <c r="B233" i="31"/>
  <c r="C233" i="31"/>
  <c r="D233" i="31"/>
  <c r="E233" i="31"/>
  <c r="F233" i="31"/>
  <c r="B234" i="31"/>
  <c r="C234" i="31"/>
  <c r="D234" i="31"/>
  <c r="E234" i="31"/>
  <c r="F234" i="31"/>
  <c r="B235" i="31"/>
  <c r="C235" i="31"/>
  <c r="D235" i="31"/>
  <c r="E235" i="31"/>
  <c r="F235" i="31"/>
  <c r="B236" i="31"/>
  <c r="C236" i="31"/>
  <c r="D236" i="31"/>
  <c r="E236" i="31"/>
  <c r="F236" i="31"/>
  <c r="B237" i="31"/>
  <c r="C237" i="31"/>
  <c r="D237" i="31"/>
  <c r="E237" i="31"/>
  <c r="F237" i="31"/>
  <c r="B238" i="31"/>
  <c r="C238" i="31"/>
  <c r="D238" i="31"/>
  <c r="E238" i="31"/>
  <c r="F238" i="31"/>
  <c r="B239" i="31"/>
  <c r="C239" i="31"/>
  <c r="D239" i="31"/>
  <c r="E239" i="31"/>
  <c r="F239" i="31"/>
  <c r="B240" i="31"/>
  <c r="C240" i="31"/>
  <c r="D240" i="31"/>
  <c r="E240" i="31"/>
  <c r="F240" i="31"/>
  <c r="B241" i="31"/>
  <c r="C241" i="31"/>
  <c r="D241" i="31"/>
  <c r="E241" i="31"/>
  <c r="F241" i="31"/>
  <c r="B242" i="31"/>
  <c r="C242" i="31"/>
  <c r="D242" i="31"/>
  <c r="E242" i="31"/>
  <c r="F242" i="31"/>
  <c r="B243" i="31"/>
  <c r="C243" i="31"/>
  <c r="D243" i="31"/>
  <c r="E243" i="31"/>
  <c r="F243" i="31"/>
  <c r="B244" i="31"/>
  <c r="C244" i="31"/>
  <c r="D244" i="31"/>
  <c r="E244" i="31"/>
  <c r="F244" i="31"/>
  <c r="B245" i="31"/>
  <c r="C245" i="31"/>
  <c r="D245" i="31"/>
  <c r="E245" i="31"/>
  <c r="F245" i="31"/>
  <c r="B246" i="31"/>
  <c r="C246" i="31"/>
  <c r="D246" i="31"/>
  <c r="E246" i="31"/>
  <c r="F246" i="31"/>
  <c r="B247" i="31"/>
  <c r="C247" i="31"/>
  <c r="D247" i="31"/>
  <c r="E247" i="31"/>
  <c r="F247" i="31"/>
  <c r="B248" i="31"/>
  <c r="C248" i="31"/>
  <c r="D248" i="31"/>
  <c r="E248" i="31"/>
  <c r="F248" i="31"/>
  <c r="B249" i="31"/>
  <c r="C249" i="31"/>
  <c r="D249" i="31"/>
  <c r="E249" i="31"/>
  <c r="F249" i="31"/>
  <c r="B250" i="31"/>
  <c r="C250" i="31"/>
  <c r="D250" i="31"/>
  <c r="E250" i="31"/>
  <c r="F250" i="31"/>
  <c r="B251" i="31"/>
  <c r="C251" i="31"/>
  <c r="D251" i="31"/>
  <c r="E251" i="31"/>
  <c r="F251" i="31"/>
  <c r="B252" i="31"/>
  <c r="C252" i="31"/>
  <c r="D252" i="31"/>
  <c r="E252" i="31"/>
  <c r="F252" i="31"/>
  <c r="B253" i="31"/>
  <c r="C253" i="31"/>
  <c r="D253" i="31"/>
  <c r="E253" i="31"/>
  <c r="F253" i="31"/>
  <c r="B254" i="31"/>
  <c r="C254" i="31"/>
  <c r="D254" i="31"/>
  <c r="E254" i="31"/>
  <c r="F254" i="31"/>
  <c r="B255" i="31"/>
  <c r="C255" i="31"/>
  <c r="D255" i="31"/>
  <c r="E255" i="31"/>
  <c r="F255" i="31"/>
  <c r="B256" i="31"/>
  <c r="C256" i="31"/>
  <c r="D256" i="31"/>
  <c r="E256" i="31"/>
  <c r="F256" i="31"/>
  <c r="B257" i="31"/>
  <c r="C257" i="31"/>
  <c r="D257" i="31"/>
  <c r="E257" i="31"/>
  <c r="F257" i="31"/>
  <c r="B258" i="31"/>
  <c r="C258" i="31"/>
  <c r="D258" i="31"/>
  <c r="E258" i="31"/>
  <c r="F258" i="31"/>
  <c r="B259" i="31"/>
  <c r="C259" i="31"/>
  <c r="D259" i="31"/>
  <c r="E259" i="31"/>
  <c r="F259" i="31"/>
  <c r="B260" i="31"/>
  <c r="C260" i="31"/>
  <c r="D260" i="31"/>
  <c r="E260" i="31"/>
  <c r="F260" i="31"/>
  <c r="B261" i="31"/>
  <c r="C261" i="31"/>
  <c r="D261" i="31"/>
  <c r="E261" i="31"/>
  <c r="F261" i="31"/>
  <c r="B262" i="31"/>
  <c r="C262" i="31"/>
  <c r="D262" i="31"/>
  <c r="E262" i="31"/>
  <c r="F262" i="31"/>
  <c r="B263" i="31"/>
  <c r="C263" i="31"/>
  <c r="D263" i="31"/>
  <c r="E263" i="31"/>
  <c r="F263" i="31"/>
  <c r="B264" i="31"/>
  <c r="C264" i="31"/>
  <c r="D264" i="31"/>
  <c r="E264" i="31"/>
  <c r="F264" i="31"/>
  <c r="B265" i="31"/>
  <c r="C265" i="31"/>
  <c r="D265" i="31"/>
  <c r="E265" i="31"/>
  <c r="F265" i="31"/>
  <c r="B266" i="31"/>
  <c r="C266" i="31"/>
  <c r="D266" i="31"/>
  <c r="E266" i="31"/>
  <c r="F266" i="31"/>
  <c r="B267" i="31"/>
  <c r="C267" i="31"/>
  <c r="D267" i="31"/>
  <c r="E267" i="31"/>
  <c r="F267" i="31"/>
  <c r="B268" i="31"/>
  <c r="C268" i="31"/>
  <c r="D268" i="31"/>
  <c r="E268" i="31"/>
  <c r="F268" i="31"/>
  <c r="B269" i="31"/>
  <c r="C269" i="31"/>
  <c r="D269" i="31"/>
  <c r="E269" i="31"/>
  <c r="F269" i="31"/>
  <c r="B270" i="31"/>
  <c r="C270" i="31"/>
  <c r="D270" i="31"/>
  <c r="E270" i="31"/>
  <c r="F270" i="31"/>
  <c r="B271" i="31"/>
  <c r="C271" i="31"/>
  <c r="D271" i="31"/>
  <c r="E271" i="31"/>
  <c r="F271" i="31"/>
  <c r="B272" i="31"/>
  <c r="C272" i="31"/>
  <c r="D272" i="31"/>
  <c r="E272" i="31"/>
  <c r="F272" i="31"/>
  <c r="B273" i="31"/>
  <c r="C273" i="31"/>
  <c r="D273" i="31"/>
  <c r="E273" i="31"/>
  <c r="F273" i="31"/>
  <c r="B274" i="31"/>
  <c r="C274" i="31"/>
  <c r="D274" i="31"/>
  <c r="E274" i="31"/>
  <c r="F274" i="31"/>
  <c r="B275" i="31"/>
  <c r="C275" i="31"/>
  <c r="D275" i="31"/>
  <c r="E275" i="31"/>
  <c r="F275" i="31"/>
  <c r="B276" i="31"/>
  <c r="C276" i="31"/>
  <c r="D276" i="31"/>
  <c r="E276" i="31"/>
  <c r="F276" i="31"/>
  <c r="B277" i="31"/>
  <c r="C277" i="31"/>
  <c r="D277" i="31"/>
  <c r="E277" i="31"/>
  <c r="F277" i="31"/>
  <c r="B278" i="31"/>
  <c r="C278" i="31"/>
  <c r="D278" i="31"/>
  <c r="E278" i="31"/>
  <c r="F278" i="31"/>
  <c r="B279" i="31"/>
  <c r="C279" i="31"/>
  <c r="D279" i="31"/>
  <c r="E279" i="31"/>
  <c r="F279" i="31"/>
  <c r="B280" i="31"/>
  <c r="C280" i="31"/>
  <c r="D280" i="31"/>
  <c r="E280" i="31"/>
  <c r="F280" i="31"/>
  <c r="B281" i="31"/>
  <c r="C281" i="31"/>
  <c r="D281" i="31"/>
  <c r="E281" i="31"/>
  <c r="F281" i="31"/>
  <c r="B282" i="31"/>
  <c r="C282" i="31"/>
  <c r="D282" i="31"/>
  <c r="E282" i="31"/>
  <c r="F282" i="31"/>
  <c r="B283" i="31"/>
  <c r="C283" i="31"/>
  <c r="D283" i="31"/>
  <c r="E283" i="31"/>
  <c r="F283" i="31"/>
  <c r="B284" i="31"/>
  <c r="C284" i="31"/>
  <c r="D284" i="31"/>
  <c r="E284" i="31"/>
  <c r="F284" i="31"/>
  <c r="B285" i="31"/>
  <c r="C285" i="31"/>
  <c r="D285" i="31"/>
  <c r="E285" i="31"/>
  <c r="F285" i="31"/>
  <c r="B286" i="31"/>
  <c r="C286" i="31"/>
  <c r="D286" i="31"/>
  <c r="E286" i="31"/>
  <c r="F286" i="31"/>
  <c r="B287" i="31"/>
  <c r="C287" i="31"/>
  <c r="D287" i="31"/>
  <c r="E287" i="31"/>
  <c r="F287" i="31"/>
  <c r="B288" i="31"/>
  <c r="C288" i="31"/>
  <c r="D288" i="31"/>
  <c r="E288" i="31"/>
  <c r="F288" i="31"/>
  <c r="B289" i="31"/>
  <c r="C289" i="31"/>
  <c r="D289" i="31"/>
  <c r="E289" i="31"/>
  <c r="F289" i="31"/>
  <c r="B290" i="31"/>
  <c r="C290" i="31"/>
  <c r="D290" i="31"/>
  <c r="E290" i="31"/>
  <c r="F290" i="31"/>
  <c r="B291" i="31"/>
  <c r="C291" i="31"/>
  <c r="D291" i="31"/>
  <c r="E291" i="31"/>
  <c r="F291" i="31"/>
  <c r="B292" i="31"/>
  <c r="C292" i="31"/>
  <c r="D292" i="31"/>
  <c r="E292" i="31"/>
  <c r="F292" i="31"/>
  <c r="B293" i="31"/>
  <c r="C293" i="31"/>
  <c r="D293" i="31"/>
  <c r="E293" i="31"/>
  <c r="F293" i="31"/>
  <c r="B294" i="31"/>
  <c r="C294" i="31"/>
  <c r="D294" i="31"/>
  <c r="E294" i="31"/>
  <c r="F294" i="31"/>
  <c r="B295" i="31"/>
  <c r="C295" i="31"/>
  <c r="D295" i="31"/>
  <c r="E295" i="31"/>
  <c r="F295" i="31"/>
  <c r="B296" i="31"/>
  <c r="C296" i="31"/>
  <c r="D296" i="31"/>
  <c r="E296" i="31"/>
  <c r="F296" i="31"/>
  <c r="B297" i="31"/>
  <c r="C297" i="31"/>
  <c r="D297" i="31"/>
  <c r="E297" i="31"/>
  <c r="F297" i="31"/>
  <c r="B298" i="31"/>
  <c r="C298" i="31"/>
  <c r="D298" i="31"/>
  <c r="E298" i="31"/>
  <c r="F298" i="31"/>
  <c r="B299" i="31"/>
  <c r="C299" i="31"/>
  <c r="D299" i="31"/>
  <c r="E299" i="31"/>
  <c r="F299" i="31"/>
  <c r="B300" i="31"/>
  <c r="C300" i="31"/>
  <c r="D300" i="31"/>
  <c r="E300" i="31"/>
  <c r="F300" i="31"/>
  <c r="B301" i="31"/>
  <c r="C301" i="31"/>
  <c r="D301" i="31"/>
  <c r="E301" i="31"/>
  <c r="F301" i="31"/>
  <c r="B302" i="31"/>
  <c r="C302" i="31"/>
  <c r="D302" i="31"/>
  <c r="E302" i="31"/>
  <c r="F302" i="31"/>
  <c r="B303" i="31"/>
  <c r="C303" i="31"/>
  <c r="D303" i="31"/>
  <c r="E303" i="31"/>
  <c r="F303" i="31"/>
  <c r="B304" i="31"/>
  <c r="C304" i="31"/>
  <c r="D304" i="31"/>
  <c r="E304" i="31"/>
  <c r="F304" i="31"/>
  <c r="B305" i="31"/>
  <c r="C305" i="31"/>
  <c r="D305" i="31"/>
  <c r="E305" i="31"/>
  <c r="F305" i="31"/>
  <c r="B306" i="31"/>
  <c r="C306" i="31"/>
  <c r="D306" i="31"/>
  <c r="E306" i="31"/>
  <c r="F306" i="31"/>
  <c r="B307" i="31"/>
  <c r="C307" i="31"/>
  <c r="D307" i="31"/>
  <c r="E307" i="31"/>
  <c r="F307" i="31"/>
  <c r="B308" i="31"/>
  <c r="C308" i="31"/>
  <c r="D308" i="31"/>
  <c r="E308" i="31"/>
  <c r="F308" i="31"/>
  <c r="B309" i="31"/>
  <c r="C309" i="31"/>
  <c r="D309" i="31"/>
  <c r="E309" i="31"/>
  <c r="F309" i="31"/>
  <c r="B310" i="31"/>
  <c r="C310" i="31"/>
  <c r="D310" i="31"/>
  <c r="E310" i="31"/>
  <c r="F310" i="31"/>
  <c r="B311" i="31"/>
  <c r="C311" i="31"/>
  <c r="D311" i="31"/>
  <c r="E311" i="31"/>
  <c r="F311" i="31"/>
  <c r="B312" i="31"/>
  <c r="C312" i="31"/>
  <c r="D312" i="31"/>
  <c r="E312" i="31"/>
  <c r="F312" i="31"/>
  <c r="B313" i="31"/>
  <c r="C313" i="31"/>
  <c r="D313" i="31"/>
  <c r="E313" i="31"/>
  <c r="F313" i="31"/>
  <c r="B314" i="31"/>
  <c r="C314" i="31"/>
  <c r="D314" i="31"/>
  <c r="E314" i="31"/>
  <c r="F314" i="31"/>
  <c r="B315" i="31"/>
  <c r="C315" i="31"/>
  <c r="D315" i="31"/>
  <c r="E315" i="31"/>
  <c r="F315" i="31"/>
  <c r="B316" i="31"/>
  <c r="C316" i="31"/>
  <c r="D316" i="31"/>
  <c r="E316" i="31"/>
  <c r="F316" i="31"/>
  <c r="B317" i="31"/>
  <c r="C317" i="31"/>
  <c r="D317" i="31"/>
  <c r="E317" i="31"/>
  <c r="F317" i="31"/>
  <c r="B318" i="31"/>
  <c r="C318" i="31"/>
  <c r="D318" i="31"/>
  <c r="E318" i="31"/>
  <c r="F318" i="31"/>
  <c r="B319" i="31"/>
  <c r="C319" i="31"/>
  <c r="D319" i="31"/>
  <c r="E319" i="31"/>
  <c r="F319" i="31"/>
  <c r="B320" i="31"/>
  <c r="C320" i="31"/>
  <c r="D320" i="31"/>
  <c r="E320" i="31"/>
  <c r="F320" i="31"/>
  <c r="B321" i="31"/>
  <c r="C321" i="31"/>
  <c r="D321" i="31"/>
  <c r="E321" i="31"/>
  <c r="F321" i="31"/>
  <c r="B322" i="31"/>
  <c r="C322" i="31"/>
  <c r="D322" i="31"/>
  <c r="E322" i="31"/>
  <c r="F322" i="31"/>
  <c r="B323" i="31"/>
  <c r="C323" i="31"/>
  <c r="D323" i="31"/>
  <c r="E323" i="31"/>
  <c r="F323" i="31"/>
  <c r="B324" i="31"/>
  <c r="C324" i="31"/>
  <c r="D324" i="31"/>
  <c r="E324" i="31"/>
  <c r="F324" i="31"/>
  <c r="B325" i="31"/>
  <c r="C325" i="31"/>
  <c r="D325" i="31"/>
  <c r="E325" i="31"/>
  <c r="F325" i="31"/>
  <c r="B326" i="31"/>
  <c r="C326" i="31"/>
  <c r="D326" i="31"/>
  <c r="E326" i="31"/>
  <c r="F326" i="31"/>
  <c r="B327" i="31"/>
  <c r="C327" i="31"/>
  <c r="D327" i="31"/>
  <c r="E327" i="31"/>
  <c r="F327" i="31"/>
  <c r="B328" i="31"/>
  <c r="C328" i="31"/>
  <c r="D328" i="31"/>
  <c r="E328" i="31"/>
  <c r="F328" i="31"/>
  <c r="B329" i="31"/>
  <c r="C329" i="31"/>
  <c r="D329" i="31"/>
  <c r="E329" i="31"/>
  <c r="F329" i="31"/>
  <c r="B330" i="31"/>
  <c r="C330" i="31"/>
  <c r="D330" i="31"/>
  <c r="E330" i="31"/>
  <c r="F330" i="31"/>
  <c r="B331" i="31"/>
  <c r="C331" i="31"/>
  <c r="D331" i="31"/>
  <c r="E331" i="31"/>
  <c r="F331" i="31"/>
  <c r="B332" i="31"/>
  <c r="C332" i="31"/>
  <c r="D332" i="31"/>
  <c r="E332" i="31"/>
  <c r="F332" i="31"/>
  <c r="B333" i="31"/>
  <c r="C333" i="31"/>
  <c r="D333" i="31"/>
  <c r="E333" i="31"/>
  <c r="F333" i="31"/>
  <c r="B334" i="31"/>
  <c r="C334" i="31"/>
  <c r="D334" i="31"/>
  <c r="E334" i="31"/>
  <c r="F334" i="31"/>
  <c r="B335" i="31"/>
  <c r="C335" i="31"/>
  <c r="D335" i="31"/>
  <c r="E335" i="31"/>
  <c r="F335" i="31"/>
  <c r="B336" i="31"/>
  <c r="C336" i="31"/>
  <c r="D336" i="31"/>
  <c r="E336" i="31"/>
  <c r="F336" i="31"/>
  <c r="B337" i="31"/>
  <c r="C337" i="31"/>
  <c r="D337" i="31"/>
  <c r="E337" i="31"/>
  <c r="F337" i="31"/>
  <c r="B338" i="31"/>
  <c r="C338" i="31"/>
  <c r="D338" i="31"/>
  <c r="E338" i="31"/>
  <c r="F338" i="31"/>
  <c r="B339" i="31"/>
  <c r="C339" i="31"/>
  <c r="D339" i="31"/>
  <c r="E339" i="31"/>
  <c r="F339" i="31"/>
  <c r="B340" i="31"/>
  <c r="C340" i="31"/>
  <c r="D340" i="31"/>
  <c r="E340" i="31"/>
  <c r="F340" i="31"/>
  <c r="B341" i="31"/>
  <c r="C341" i="31"/>
  <c r="D341" i="31"/>
  <c r="E341" i="31"/>
  <c r="F341" i="31"/>
  <c r="B342" i="31"/>
  <c r="C342" i="31"/>
  <c r="D342" i="31"/>
  <c r="E342" i="31"/>
  <c r="F342" i="31"/>
  <c r="B343" i="31"/>
  <c r="C343" i="31"/>
  <c r="D343" i="31"/>
  <c r="E343" i="31"/>
  <c r="F343" i="31"/>
  <c r="B344" i="31"/>
  <c r="C344" i="31"/>
  <c r="D344" i="31"/>
  <c r="E344" i="31"/>
  <c r="F344" i="31"/>
  <c r="B345" i="31"/>
  <c r="C345" i="31"/>
  <c r="D345" i="31"/>
  <c r="E345" i="31"/>
  <c r="F345" i="31"/>
  <c r="B346" i="31"/>
  <c r="C346" i="31"/>
  <c r="D346" i="31"/>
  <c r="E346" i="31"/>
  <c r="F346" i="31"/>
  <c r="B347" i="31"/>
  <c r="C347" i="31"/>
  <c r="D347" i="31"/>
  <c r="E347" i="31"/>
  <c r="F347" i="31"/>
  <c r="B348" i="31"/>
  <c r="C348" i="31"/>
  <c r="D348" i="31"/>
  <c r="E348" i="31"/>
  <c r="F348" i="31"/>
  <c r="B349" i="31"/>
  <c r="C349" i="31"/>
  <c r="D349" i="31"/>
  <c r="E349" i="31"/>
  <c r="F349" i="31"/>
  <c r="B350" i="31"/>
  <c r="C350" i="31"/>
  <c r="D350" i="31"/>
  <c r="E350" i="31"/>
  <c r="F350" i="31"/>
  <c r="B351" i="31"/>
  <c r="C351" i="31"/>
  <c r="D351" i="31"/>
  <c r="E351" i="31"/>
  <c r="F351" i="31"/>
  <c r="B352" i="31"/>
  <c r="C352" i="31"/>
  <c r="D352" i="31"/>
  <c r="E352" i="31"/>
  <c r="F352" i="31"/>
  <c r="B353" i="31"/>
  <c r="C353" i="31"/>
  <c r="D353" i="31"/>
  <c r="E353" i="31"/>
  <c r="F353" i="31"/>
  <c r="B354" i="31"/>
  <c r="C354" i="31"/>
  <c r="D354" i="31"/>
  <c r="E354" i="31"/>
  <c r="F354" i="31"/>
  <c r="B355" i="31"/>
  <c r="C355" i="31"/>
  <c r="D355" i="31"/>
  <c r="E355" i="31"/>
  <c r="F355" i="31"/>
  <c r="B356" i="31"/>
  <c r="C356" i="31"/>
  <c r="D356" i="31"/>
  <c r="E356" i="31"/>
  <c r="F356" i="31"/>
  <c r="B357" i="31"/>
  <c r="C357" i="31"/>
  <c r="D357" i="31"/>
  <c r="E357" i="31"/>
  <c r="F357" i="31"/>
  <c r="B358" i="31"/>
  <c r="C358" i="31"/>
  <c r="D358" i="31"/>
  <c r="E358" i="31"/>
  <c r="F358" i="31"/>
  <c r="B359" i="31"/>
  <c r="C359" i="31"/>
  <c r="D359" i="31"/>
  <c r="E359" i="31"/>
  <c r="F359" i="31"/>
  <c r="B360" i="31"/>
  <c r="C360" i="31"/>
  <c r="D360" i="31"/>
  <c r="E360" i="31"/>
  <c r="F360" i="31"/>
  <c r="B361" i="31"/>
  <c r="C361" i="31"/>
  <c r="D361" i="31"/>
  <c r="E361" i="31"/>
  <c r="F361" i="31"/>
  <c r="B362" i="31"/>
  <c r="C362" i="31"/>
  <c r="D362" i="31"/>
  <c r="E362" i="31"/>
  <c r="F362" i="31"/>
  <c r="B363" i="31"/>
  <c r="C363" i="31"/>
  <c r="D363" i="31"/>
  <c r="E363" i="31"/>
  <c r="F363" i="31"/>
  <c r="B364" i="31"/>
  <c r="C364" i="31"/>
  <c r="D364" i="31"/>
  <c r="E364" i="31"/>
  <c r="F364" i="31"/>
  <c r="B365" i="31"/>
  <c r="C365" i="31"/>
  <c r="D365" i="31"/>
  <c r="E365" i="31"/>
  <c r="F365" i="31"/>
  <c r="B366" i="31"/>
  <c r="C366" i="31"/>
  <c r="D366" i="31"/>
  <c r="E366" i="31"/>
  <c r="F366" i="31"/>
  <c r="B367" i="31"/>
  <c r="C367" i="31"/>
  <c r="D367" i="31"/>
  <c r="E367" i="31"/>
  <c r="F367" i="31"/>
  <c r="B368" i="31"/>
  <c r="C368" i="31"/>
  <c r="D368" i="31"/>
  <c r="E368" i="31"/>
  <c r="F368" i="31"/>
  <c r="B369" i="31"/>
  <c r="C369" i="31"/>
  <c r="D369" i="31"/>
  <c r="E369" i="31"/>
  <c r="F369" i="31"/>
  <c r="B370" i="31"/>
  <c r="C370" i="31"/>
  <c r="D370" i="31"/>
  <c r="E370" i="31"/>
  <c r="F370" i="31"/>
  <c r="B371" i="31"/>
  <c r="C371" i="31"/>
  <c r="D371" i="31"/>
  <c r="E371" i="31"/>
  <c r="F371" i="31"/>
  <c r="B372" i="31"/>
  <c r="C372" i="31"/>
  <c r="D372" i="31"/>
  <c r="E372" i="31"/>
  <c r="F372" i="31"/>
  <c r="B373" i="31"/>
  <c r="C373" i="31"/>
  <c r="D373" i="31"/>
  <c r="E373" i="31"/>
  <c r="F373" i="31"/>
  <c r="B374" i="31"/>
  <c r="C374" i="31"/>
  <c r="D374" i="31"/>
  <c r="E374" i="31"/>
  <c r="F374" i="31"/>
  <c r="B375" i="31"/>
  <c r="C375" i="31"/>
  <c r="D375" i="31"/>
  <c r="E375" i="31"/>
  <c r="F375" i="31"/>
  <c r="B376" i="31"/>
  <c r="C376" i="31"/>
  <c r="D376" i="31"/>
  <c r="E376" i="31"/>
  <c r="F376" i="31"/>
  <c r="B377" i="31"/>
  <c r="C377" i="31"/>
  <c r="D377" i="31"/>
  <c r="E377" i="31"/>
  <c r="F377" i="31"/>
  <c r="B378" i="31"/>
  <c r="C378" i="31"/>
  <c r="D378" i="31"/>
  <c r="E378" i="31"/>
  <c r="F378" i="31"/>
  <c r="B379" i="31"/>
  <c r="C379" i="31"/>
  <c r="D379" i="31"/>
  <c r="E379" i="31"/>
  <c r="F379" i="31"/>
  <c r="B380" i="31"/>
  <c r="C380" i="31"/>
  <c r="D380" i="31"/>
  <c r="E380" i="31"/>
  <c r="F380" i="31"/>
  <c r="B381" i="31"/>
  <c r="C381" i="31"/>
  <c r="D381" i="31"/>
  <c r="E381" i="31"/>
  <c r="F381" i="31"/>
  <c r="B382" i="31"/>
  <c r="C382" i="31"/>
  <c r="D382" i="31"/>
  <c r="E382" i="31"/>
  <c r="F382" i="31"/>
  <c r="B383" i="31"/>
  <c r="C383" i="31"/>
  <c r="D383" i="31"/>
  <c r="E383" i="31"/>
  <c r="F383" i="31"/>
  <c r="B384" i="31"/>
  <c r="C384" i="31"/>
  <c r="D384" i="31"/>
  <c r="E384" i="31"/>
  <c r="F384" i="31"/>
  <c r="B385" i="31"/>
  <c r="C385" i="31"/>
  <c r="D385" i="31"/>
  <c r="E385" i="31"/>
  <c r="F385" i="31"/>
  <c r="B386" i="31"/>
  <c r="C386" i="31"/>
  <c r="D386" i="31"/>
  <c r="E386" i="31"/>
  <c r="F386" i="31"/>
  <c r="B387" i="31"/>
  <c r="C387" i="31"/>
  <c r="D387" i="31"/>
  <c r="E387" i="31"/>
  <c r="F387" i="31"/>
  <c r="B388" i="31"/>
  <c r="C388" i="31"/>
  <c r="D388" i="31"/>
  <c r="E388" i="31"/>
  <c r="F388" i="31"/>
  <c r="B389" i="31"/>
  <c r="C389" i="31"/>
  <c r="D389" i="31"/>
  <c r="E389" i="31"/>
  <c r="F389" i="31"/>
  <c r="B390" i="31"/>
  <c r="C390" i="31"/>
  <c r="D390" i="31"/>
  <c r="E390" i="31"/>
  <c r="F390" i="31"/>
  <c r="B391" i="31"/>
  <c r="C391" i="31"/>
  <c r="D391" i="31"/>
  <c r="E391" i="31"/>
  <c r="F391" i="31"/>
  <c r="B392" i="31"/>
  <c r="C392" i="31"/>
  <c r="D392" i="31"/>
  <c r="E392" i="31"/>
  <c r="F392" i="31"/>
  <c r="B393" i="31"/>
  <c r="C393" i="31"/>
  <c r="D393" i="31"/>
  <c r="E393" i="31"/>
  <c r="F393" i="31"/>
  <c r="B394" i="31"/>
  <c r="C394" i="31"/>
  <c r="D394" i="31"/>
  <c r="E394" i="31"/>
  <c r="F394" i="31"/>
  <c r="B395" i="31"/>
  <c r="C395" i="31"/>
  <c r="D395" i="31"/>
  <c r="E395" i="31"/>
  <c r="F395" i="31"/>
  <c r="B396" i="31"/>
  <c r="C396" i="31"/>
  <c r="D396" i="31"/>
  <c r="E396" i="31"/>
  <c r="F396" i="31"/>
  <c r="B397" i="31"/>
  <c r="C397" i="31"/>
  <c r="D397" i="31"/>
  <c r="E397" i="31"/>
  <c r="F397" i="31"/>
  <c r="B398" i="31"/>
  <c r="C398" i="31"/>
  <c r="D398" i="31"/>
  <c r="E398" i="31"/>
  <c r="F398" i="31"/>
  <c r="B399" i="31"/>
  <c r="C399" i="31"/>
  <c r="D399" i="31"/>
  <c r="E399" i="31"/>
  <c r="F399" i="31"/>
  <c r="B400" i="31"/>
  <c r="C400" i="31"/>
  <c r="D400" i="31"/>
  <c r="E400" i="31"/>
  <c r="F400" i="31"/>
  <c r="B401" i="31"/>
  <c r="C401" i="31"/>
  <c r="D401" i="31"/>
  <c r="E401" i="31"/>
  <c r="F401" i="31"/>
  <c r="B402" i="31"/>
  <c r="C402" i="31"/>
  <c r="D402" i="31"/>
  <c r="E402" i="31"/>
  <c r="F402" i="31"/>
  <c r="B403" i="31"/>
  <c r="C403" i="31"/>
  <c r="D403" i="31"/>
  <c r="E403" i="31"/>
  <c r="F403" i="31"/>
  <c r="B404" i="31"/>
  <c r="C404" i="31"/>
  <c r="D404" i="31"/>
  <c r="E404" i="31"/>
  <c r="F404" i="31"/>
  <c r="B405" i="31"/>
  <c r="C405" i="31"/>
  <c r="D405" i="31"/>
  <c r="E405" i="31"/>
  <c r="F405" i="31"/>
  <c r="B406" i="31"/>
  <c r="C406" i="31"/>
  <c r="D406" i="31"/>
  <c r="E406" i="31"/>
  <c r="F406" i="31"/>
  <c r="B407" i="31"/>
  <c r="C407" i="31"/>
  <c r="D407" i="31"/>
  <c r="E407" i="31"/>
  <c r="F407" i="31"/>
  <c r="B408" i="31"/>
  <c r="C408" i="31"/>
  <c r="D408" i="31"/>
  <c r="E408" i="31"/>
  <c r="F408" i="31"/>
  <c r="B409" i="31"/>
  <c r="C409" i="31"/>
  <c r="D409" i="31"/>
  <c r="E409" i="31"/>
  <c r="F409" i="31"/>
  <c r="B410" i="31"/>
  <c r="C410" i="31"/>
  <c r="D410" i="31"/>
  <c r="E410" i="31"/>
  <c r="F410" i="31"/>
  <c r="B411" i="31"/>
  <c r="C411" i="31"/>
  <c r="D411" i="31"/>
  <c r="E411" i="31"/>
  <c r="F411" i="31"/>
  <c r="B412" i="31"/>
  <c r="C412" i="31"/>
  <c r="D412" i="31"/>
  <c r="E412" i="31"/>
  <c r="F412" i="31"/>
  <c r="B413" i="31"/>
  <c r="C413" i="31"/>
  <c r="D413" i="31"/>
  <c r="E413" i="31"/>
  <c r="F413" i="31"/>
  <c r="B414" i="31"/>
  <c r="C414" i="31"/>
  <c r="D414" i="31"/>
  <c r="E414" i="31"/>
  <c r="F414" i="31"/>
  <c r="B415" i="31"/>
  <c r="C415" i="31"/>
  <c r="D415" i="31"/>
  <c r="E415" i="31"/>
  <c r="F415" i="31"/>
  <c r="B416" i="31"/>
  <c r="C416" i="31"/>
  <c r="D416" i="31"/>
  <c r="E416" i="31"/>
  <c r="F416" i="31"/>
  <c r="B417" i="31"/>
  <c r="C417" i="31"/>
  <c r="D417" i="31"/>
  <c r="E417" i="31"/>
  <c r="F417" i="31"/>
  <c r="B418" i="31"/>
  <c r="C418" i="31"/>
  <c r="D418" i="31"/>
  <c r="E418" i="31"/>
  <c r="F418" i="31"/>
  <c r="B419" i="31"/>
  <c r="C419" i="31"/>
  <c r="D419" i="31"/>
  <c r="E419" i="31"/>
  <c r="F419" i="31"/>
  <c r="B420" i="31"/>
  <c r="C420" i="31"/>
  <c r="D420" i="31"/>
  <c r="E420" i="31"/>
  <c r="F420" i="31"/>
  <c r="B421" i="31"/>
  <c r="C421" i="31"/>
  <c r="D421" i="31"/>
  <c r="E421" i="31"/>
  <c r="F421" i="31"/>
  <c r="B422" i="31"/>
  <c r="C422" i="31"/>
  <c r="D422" i="31"/>
  <c r="E422" i="31"/>
  <c r="F422" i="31"/>
  <c r="B423" i="31"/>
  <c r="C423" i="31"/>
  <c r="D423" i="31"/>
  <c r="E423" i="31"/>
  <c r="F423" i="31"/>
  <c r="B424" i="31"/>
  <c r="C424" i="31"/>
  <c r="D424" i="31"/>
  <c r="E424" i="31"/>
  <c r="F424" i="31"/>
  <c r="B425" i="31"/>
  <c r="C425" i="31"/>
  <c r="D425" i="31"/>
  <c r="E425" i="31"/>
  <c r="F425" i="31"/>
  <c r="B426" i="31"/>
  <c r="C426" i="31"/>
  <c r="D426" i="31"/>
  <c r="E426" i="31"/>
  <c r="F426" i="31"/>
  <c r="B427" i="31"/>
  <c r="C427" i="31"/>
  <c r="D427" i="31"/>
  <c r="E427" i="31"/>
  <c r="F427" i="31"/>
  <c r="B428" i="31"/>
  <c r="C428" i="31"/>
  <c r="D428" i="31"/>
  <c r="E428" i="31"/>
  <c r="F428" i="31"/>
  <c r="B429" i="31"/>
  <c r="C429" i="31"/>
  <c r="D429" i="31"/>
  <c r="E429" i="31"/>
  <c r="F429" i="31"/>
  <c r="B430" i="31"/>
  <c r="C430" i="31"/>
  <c r="D430" i="31"/>
  <c r="E430" i="31"/>
  <c r="F430" i="31"/>
  <c r="B431" i="31"/>
  <c r="C431" i="31"/>
  <c r="D431" i="31"/>
  <c r="E431" i="31"/>
  <c r="F431" i="31"/>
  <c r="B432" i="31"/>
  <c r="C432" i="31"/>
  <c r="D432" i="31"/>
  <c r="E432" i="31"/>
  <c r="F432" i="31"/>
  <c r="B433" i="31"/>
  <c r="C433" i="31"/>
  <c r="D433" i="31"/>
  <c r="E433" i="31"/>
  <c r="F433" i="31"/>
  <c r="B434" i="31"/>
  <c r="C434" i="31"/>
  <c r="D434" i="31"/>
  <c r="E434" i="31"/>
  <c r="F434" i="31"/>
  <c r="B435" i="31"/>
  <c r="C435" i="31"/>
  <c r="D435" i="31"/>
  <c r="E435" i="31"/>
  <c r="F435" i="31"/>
  <c r="B436" i="31"/>
  <c r="C436" i="31"/>
  <c r="D436" i="31"/>
  <c r="E436" i="31"/>
  <c r="F436" i="31"/>
  <c r="B437" i="31"/>
  <c r="C437" i="31"/>
  <c r="D437" i="31"/>
  <c r="E437" i="31"/>
  <c r="F437" i="31"/>
  <c r="B438" i="31"/>
  <c r="C438" i="31"/>
  <c r="D438" i="31"/>
  <c r="E438" i="31"/>
  <c r="F438" i="31"/>
  <c r="B439" i="31"/>
  <c r="C439" i="31"/>
  <c r="D439" i="31"/>
  <c r="E439" i="31"/>
  <c r="F439" i="31"/>
  <c r="B440" i="31"/>
  <c r="C440" i="31"/>
  <c r="D440" i="31"/>
  <c r="E440" i="31"/>
  <c r="F440" i="31"/>
  <c r="B441" i="31"/>
  <c r="C441" i="31"/>
  <c r="D441" i="31"/>
  <c r="E441" i="31"/>
  <c r="F441" i="31"/>
  <c r="B442" i="31"/>
  <c r="C442" i="31"/>
  <c r="D442" i="31"/>
  <c r="E442" i="31"/>
  <c r="F442" i="31"/>
  <c r="B443" i="31"/>
  <c r="C443" i="31"/>
  <c r="D443" i="31"/>
  <c r="E443" i="31"/>
  <c r="F443" i="31"/>
  <c r="B444" i="31"/>
  <c r="C444" i="31"/>
  <c r="D444" i="31"/>
  <c r="E444" i="31"/>
  <c r="F444" i="31"/>
  <c r="B445" i="31"/>
  <c r="C445" i="31"/>
  <c r="D445" i="31"/>
  <c r="E445" i="31"/>
  <c r="F445" i="31"/>
  <c r="B446" i="31"/>
  <c r="C446" i="31"/>
  <c r="D446" i="31"/>
  <c r="E446" i="31"/>
  <c r="F446" i="31"/>
  <c r="B447" i="31"/>
  <c r="C447" i="31"/>
  <c r="D447" i="31"/>
  <c r="E447" i="31"/>
  <c r="F447" i="31"/>
  <c r="B448" i="31"/>
  <c r="C448" i="31"/>
  <c r="D448" i="31"/>
  <c r="E448" i="31"/>
  <c r="F448" i="31"/>
  <c r="B449" i="31"/>
  <c r="C449" i="31"/>
  <c r="D449" i="31"/>
  <c r="E449" i="31"/>
  <c r="F449" i="31"/>
  <c r="B450" i="31"/>
  <c r="C450" i="31"/>
  <c r="D450" i="31"/>
  <c r="E450" i="31"/>
  <c r="F450" i="31"/>
  <c r="B451" i="31"/>
  <c r="C451" i="31"/>
  <c r="D451" i="31"/>
  <c r="E451" i="31"/>
  <c r="F451" i="31"/>
  <c r="B452" i="31"/>
  <c r="C452" i="31"/>
  <c r="D452" i="31"/>
  <c r="E452" i="31"/>
  <c r="F452" i="31"/>
  <c r="B453" i="31"/>
  <c r="C453" i="31"/>
  <c r="D453" i="31"/>
  <c r="E453" i="31"/>
  <c r="F453" i="31"/>
  <c r="B454" i="31"/>
  <c r="C454" i="31"/>
  <c r="D454" i="31"/>
  <c r="E454" i="31"/>
  <c r="F454" i="31"/>
  <c r="B455" i="31"/>
  <c r="C455" i="31"/>
  <c r="D455" i="31"/>
  <c r="E455" i="31"/>
  <c r="F455" i="31"/>
  <c r="B456" i="31"/>
  <c r="C456" i="31"/>
  <c r="D456" i="31"/>
  <c r="E456" i="31"/>
  <c r="F456" i="31"/>
  <c r="B457" i="31"/>
  <c r="C457" i="31"/>
  <c r="D457" i="31"/>
  <c r="E457" i="31"/>
  <c r="F457" i="31"/>
  <c r="B458" i="31"/>
  <c r="C458" i="31"/>
  <c r="D458" i="31"/>
  <c r="E458" i="31"/>
  <c r="F458" i="31"/>
  <c r="B459" i="31"/>
  <c r="C459" i="31"/>
  <c r="D459" i="31"/>
  <c r="E459" i="31"/>
  <c r="F459" i="31"/>
  <c r="B460" i="31"/>
  <c r="C460" i="31"/>
  <c r="D460" i="31"/>
  <c r="E460" i="31"/>
  <c r="F460" i="31"/>
  <c r="B461" i="31"/>
  <c r="C461" i="31"/>
  <c r="D461" i="31"/>
  <c r="E461" i="31"/>
  <c r="F461" i="31"/>
  <c r="B462" i="31"/>
  <c r="C462" i="31"/>
  <c r="D462" i="31"/>
  <c r="E462" i="31"/>
  <c r="F462" i="31"/>
  <c r="B463" i="31"/>
  <c r="C463" i="31"/>
  <c r="D463" i="31"/>
  <c r="E463" i="31"/>
  <c r="F463" i="31"/>
  <c r="B464" i="31"/>
  <c r="C464" i="31"/>
  <c r="D464" i="31"/>
  <c r="E464" i="31"/>
  <c r="F464" i="31"/>
  <c r="B465" i="31"/>
  <c r="C465" i="31"/>
  <c r="D465" i="31"/>
  <c r="E465" i="31"/>
  <c r="F465" i="31"/>
  <c r="B466" i="31"/>
  <c r="C466" i="31"/>
  <c r="D466" i="31"/>
  <c r="E466" i="31"/>
  <c r="F466" i="31"/>
  <c r="B467" i="31"/>
  <c r="C467" i="31"/>
  <c r="D467" i="31"/>
  <c r="E467" i="31"/>
  <c r="F467" i="31"/>
  <c r="B468" i="31"/>
  <c r="C468" i="31"/>
  <c r="D468" i="31"/>
  <c r="E468" i="31"/>
  <c r="F468" i="31"/>
  <c r="B469" i="31"/>
  <c r="C469" i="31"/>
  <c r="D469" i="31"/>
  <c r="E469" i="31"/>
  <c r="F469" i="31"/>
  <c r="B470" i="31"/>
  <c r="C470" i="31"/>
  <c r="D470" i="31"/>
  <c r="E470" i="31"/>
  <c r="F470" i="31"/>
  <c r="B471" i="31"/>
  <c r="C471" i="31"/>
  <c r="D471" i="31"/>
  <c r="E471" i="31"/>
  <c r="F471" i="31"/>
  <c r="B472" i="31"/>
  <c r="C472" i="31"/>
  <c r="D472" i="31"/>
  <c r="E472" i="31"/>
  <c r="F472" i="31"/>
  <c r="B473" i="31"/>
  <c r="C473" i="31"/>
  <c r="D473" i="31"/>
  <c r="E473" i="31"/>
  <c r="F473" i="31"/>
  <c r="B474" i="31"/>
  <c r="C474" i="31"/>
  <c r="D474" i="31"/>
  <c r="E474" i="31"/>
  <c r="F474" i="31"/>
  <c r="B475" i="31"/>
  <c r="C475" i="31"/>
  <c r="D475" i="31"/>
  <c r="E475" i="31"/>
  <c r="F475" i="31"/>
  <c r="B476" i="31"/>
  <c r="C476" i="31"/>
  <c r="D476" i="31"/>
  <c r="E476" i="31"/>
  <c r="F476" i="31"/>
  <c r="B477" i="31"/>
  <c r="C477" i="31"/>
  <c r="D477" i="31"/>
  <c r="E477" i="31"/>
  <c r="F477" i="31"/>
  <c r="B478" i="31"/>
  <c r="C478" i="31"/>
  <c r="D478" i="31"/>
  <c r="E478" i="31"/>
  <c r="F478" i="31"/>
  <c r="B479" i="31"/>
  <c r="C479" i="31"/>
  <c r="D479" i="31"/>
  <c r="E479" i="31"/>
  <c r="F479" i="31"/>
  <c r="B480" i="31"/>
  <c r="C480" i="31"/>
  <c r="D480" i="31"/>
  <c r="E480" i="31"/>
  <c r="F480" i="31"/>
  <c r="B481" i="31"/>
  <c r="C481" i="31"/>
  <c r="D481" i="31"/>
  <c r="E481" i="31"/>
  <c r="F481" i="31"/>
  <c r="B482" i="31"/>
  <c r="C482" i="31"/>
  <c r="D482" i="31"/>
  <c r="E482" i="31"/>
  <c r="F482" i="31"/>
  <c r="B483" i="31"/>
  <c r="C483" i="31"/>
  <c r="D483" i="31"/>
  <c r="E483" i="31"/>
  <c r="F483" i="31"/>
  <c r="B484" i="31"/>
  <c r="C484" i="31"/>
  <c r="D484" i="31"/>
  <c r="E484" i="31"/>
  <c r="F484" i="31"/>
  <c r="B485" i="31"/>
  <c r="C485" i="31"/>
  <c r="D485" i="31"/>
  <c r="E485" i="31"/>
  <c r="F485" i="31"/>
  <c r="B486" i="31"/>
  <c r="C486" i="31"/>
  <c r="D486" i="31"/>
  <c r="E486" i="31"/>
  <c r="F486" i="31"/>
  <c r="B487" i="31"/>
  <c r="C487" i="31"/>
  <c r="D487" i="31"/>
  <c r="E487" i="31"/>
  <c r="F487" i="31"/>
  <c r="B488" i="31"/>
  <c r="C488" i="31"/>
  <c r="D488" i="31"/>
  <c r="E488" i="31"/>
  <c r="F488" i="31"/>
  <c r="B489" i="31"/>
  <c r="C489" i="31"/>
  <c r="D489" i="31"/>
  <c r="E489" i="31"/>
  <c r="F489" i="31"/>
  <c r="B490" i="31"/>
  <c r="C490" i="31"/>
  <c r="D490" i="31"/>
  <c r="E490" i="31"/>
  <c r="F490" i="31"/>
  <c r="B491" i="31"/>
  <c r="C491" i="31"/>
  <c r="D491" i="31"/>
  <c r="E491" i="31"/>
  <c r="F491" i="31"/>
  <c r="B492" i="31"/>
  <c r="C492" i="31"/>
  <c r="D492" i="31"/>
  <c r="E492" i="31"/>
  <c r="F492" i="31"/>
  <c r="B493" i="31"/>
  <c r="C493" i="31"/>
  <c r="D493" i="31"/>
  <c r="E493" i="31"/>
  <c r="F493" i="31"/>
  <c r="B494" i="31"/>
  <c r="C494" i="31"/>
  <c r="D494" i="31"/>
  <c r="E494" i="31"/>
  <c r="F494" i="31"/>
  <c r="B495" i="31"/>
  <c r="C495" i="31"/>
  <c r="D495" i="31"/>
  <c r="E495" i="31"/>
  <c r="F495" i="31"/>
  <c r="B496" i="31"/>
  <c r="C496" i="31"/>
  <c r="D496" i="31"/>
  <c r="E496" i="31"/>
  <c r="F496" i="31"/>
  <c r="B497" i="31"/>
  <c r="C497" i="31"/>
  <c r="D497" i="31"/>
  <c r="E497" i="31"/>
  <c r="F497" i="31"/>
  <c r="B498" i="31"/>
  <c r="C498" i="31"/>
  <c r="D498" i="31"/>
  <c r="E498" i="31"/>
  <c r="F498" i="31"/>
  <c r="B499" i="31"/>
  <c r="C499" i="31"/>
  <c r="D499" i="31"/>
  <c r="E499" i="31"/>
  <c r="F499" i="31"/>
  <c r="B500" i="31"/>
  <c r="C500" i="31"/>
  <c r="D500" i="31"/>
  <c r="E500" i="31"/>
  <c r="F500" i="31"/>
  <c r="B501" i="31"/>
  <c r="C501" i="31"/>
  <c r="D501" i="31"/>
  <c r="E501" i="31"/>
  <c r="F501" i="31"/>
  <c r="B502" i="31"/>
  <c r="C502" i="31"/>
  <c r="D502" i="31"/>
  <c r="E502" i="31"/>
  <c r="F502" i="31"/>
  <c r="B503" i="31"/>
  <c r="C503" i="31"/>
  <c r="D503" i="31"/>
  <c r="E503" i="31"/>
  <c r="F503" i="31"/>
  <c r="B504" i="31"/>
  <c r="C504" i="31"/>
  <c r="D504" i="31"/>
  <c r="E504" i="31"/>
  <c r="F504" i="31"/>
  <c r="B505" i="31"/>
  <c r="C505" i="31"/>
  <c r="D505" i="31"/>
  <c r="E505" i="31"/>
  <c r="F505" i="31"/>
  <c r="B506" i="31"/>
  <c r="C506" i="31"/>
  <c r="D506" i="31"/>
  <c r="E506" i="31"/>
  <c r="F506" i="31"/>
  <c r="B507" i="31"/>
  <c r="C507" i="31"/>
  <c r="D507" i="31"/>
  <c r="E507" i="31"/>
  <c r="F507" i="31"/>
  <c r="B508" i="31"/>
  <c r="C508" i="31"/>
  <c r="D508" i="31"/>
  <c r="E508" i="31"/>
  <c r="F508" i="31"/>
  <c r="B509" i="31"/>
  <c r="C509" i="31"/>
  <c r="D509" i="31"/>
  <c r="E509" i="31"/>
  <c r="F509" i="31"/>
  <c r="B510" i="31"/>
  <c r="C510" i="31"/>
  <c r="D510" i="31"/>
  <c r="E510" i="31"/>
  <c r="F510" i="31"/>
  <c r="B511" i="31"/>
  <c r="C511" i="31"/>
  <c r="D511" i="31"/>
  <c r="E511" i="31"/>
  <c r="F511" i="31"/>
  <c r="B512" i="31"/>
  <c r="C512" i="31"/>
  <c r="D512" i="31"/>
  <c r="E512" i="31"/>
  <c r="F512" i="31"/>
  <c r="B513" i="31"/>
  <c r="C513" i="31"/>
  <c r="D513" i="31"/>
  <c r="E513" i="31"/>
  <c r="F513" i="31"/>
  <c r="B514" i="31"/>
  <c r="C514" i="31"/>
  <c r="D514" i="31"/>
  <c r="E514" i="31"/>
  <c r="F514" i="31"/>
  <c r="B515" i="31"/>
  <c r="C515" i="31"/>
  <c r="D515" i="31"/>
  <c r="E515" i="31"/>
  <c r="F515" i="31"/>
  <c r="B516" i="31"/>
  <c r="C516" i="31"/>
  <c r="D516" i="31"/>
  <c r="E516" i="31"/>
  <c r="F516" i="31"/>
  <c r="B517" i="31"/>
  <c r="C517" i="31"/>
  <c r="D517" i="31"/>
  <c r="E517" i="31"/>
  <c r="F517" i="31"/>
  <c r="B518" i="31"/>
  <c r="C518" i="31"/>
  <c r="D518" i="31"/>
  <c r="E518" i="31"/>
  <c r="F518" i="31"/>
  <c r="B519" i="31"/>
  <c r="C519" i="31"/>
  <c r="D519" i="31"/>
  <c r="E519" i="31"/>
  <c r="F519" i="31"/>
  <c r="B520" i="31"/>
  <c r="C520" i="31"/>
  <c r="D520" i="31"/>
  <c r="E520" i="31"/>
  <c r="F520" i="31"/>
  <c r="B521" i="31"/>
  <c r="C521" i="31"/>
  <c r="D521" i="31"/>
  <c r="E521" i="31"/>
  <c r="F521" i="31"/>
  <c r="B522" i="31"/>
  <c r="C522" i="31"/>
  <c r="D522" i="31"/>
  <c r="E522" i="31"/>
  <c r="F522" i="31"/>
  <c r="B523" i="31"/>
  <c r="C523" i="31"/>
  <c r="D523" i="31"/>
  <c r="E523" i="31"/>
  <c r="F523" i="31"/>
  <c r="B524" i="31"/>
  <c r="C524" i="31"/>
  <c r="D524" i="31"/>
  <c r="E524" i="31"/>
  <c r="F524" i="31"/>
  <c r="B525" i="31"/>
  <c r="C525" i="31"/>
  <c r="D525" i="31"/>
  <c r="E525" i="31"/>
  <c r="F525" i="31"/>
  <c r="B526" i="31"/>
  <c r="C526" i="31"/>
  <c r="D526" i="31"/>
  <c r="E526" i="31"/>
  <c r="F526" i="31"/>
  <c r="B527" i="31"/>
  <c r="C527" i="31"/>
  <c r="D527" i="31"/>
  <c r="E527" i="31"/>
  <c r="F527" i="31"/>
  <c r="B528" i="31"/>
  <c r="C528" i="31"/>
  <c r="D528" i="31"/>
  <c r="E528" i="31"/>
  <c r="F528" i="31"/>
  <c r="B529" i="31"/>
  <c r="C529" i="31"/>
  <c r="D529" i="31"/>
  <c r="E529" i="31"/>
  <c r="F529" i="31"/>
  <c r="B530" i="31"/>
  <c r="C530" i="31"/>
  <c r="D530" i="31"/>
  <c r="E530" i="31"/>
  <c r="F530" i="31"/>
  <c r="B531" i="31"/>
  <c r="C531" i="31"/>
  <c r="D531" i="31"/>
  <c r="E531" i="31"/>
  <c r="F531" i="31"/>
  <c r="B532" i="31"/>
  <c r="C532" i="31"/>
  <c r="D532" i="31"/>
  <c r="E532" i="31"/>
  <c r="F532" i="31"/>
  <c r="B533" i="31"/>
  <c r="C533" i="31"/>
  <c r="D533" i="31"/>
  <c r="E533" i="31"/>
  <c r="F533" i="31"/>
  <c r="B534" i="31"/>
  <c r="C534" i="31"/>
  <c r="D534" i="31"/>
  <c r="E534" i="31"/>
  <c r="F534" i="31"/>
  <c r="B535" i="31"/>
  <c r="C535" i="31"/>
  <c r="D535" i="31"/>
  <c r="E535" i="31"/>
  <c r="F535" i="31"/>
  <c r="B536" i="31"/>
  <c r="C536" i="31"/>
  <c r="D536" i="31"/>
  <c r="E536" i="31"/>
  <c r="F536" i="31"/>
  <c r="B537" i="31"/>
  <c r="C537" i="31"/>
  <c r="D537" i="31"/>
  <c r="E537" i="31"/>
  <c r="F537" i="31"/>
  <c r="B538" i="31"/>
  <c r="C538" i="31"/>
  <c r="D538" i="31"/>
  <c r="E538" i="31"/>
  <c r="F538" i="31"/>
  <c r="B539" i="31"/>
  <c r="C539" i="31"/>
  <c r="D539" i="31"/>
  <c r="E539" i="31"/>
  <c r="F539" i="31"/>
  <c r="B540" i="31"/>
  <c r="C540" i="31"/>
  <c r="D540" i="31"/>
  <c r="E540" i="31"/>
  <c r="F540" i="31"/>
  <c r="B541" i="31"/>
  <c r="C541" i="31"/>
  <c r="D541" i="31"/>
  <c r="E541" i="31"/>
  <c r="F541" i="31"/>
  <c r="B542" i="31"/>
  <c r="C542" i="31"/>
  <c r="D542" i="31"/>
  <c r="E542" i="31"/>
  <c r="F542" i="31"/>
  <c r="B543" i="31"/>
  <c r="C543" i="31"/>
  <c r="D543" i="31"/>
  <c r="E543" i="31"/>
  <c r="F543" i="31"/>
  <c r="B544" i="31"/>
  <c r="C544" i="31"/>
  <c r="D544" i="31"/>
  <c r="E544" i="31"/>
  <c r="F544" i="31"/>
  <c r="B545" i="31"/>
  <c r="C545" i="31"/>
  <c r="D545" i="31"/>
  <c r="E545" i="31"/>
  <c r="F545" i="31"/>
  <c r="B546" i="31"/>
  <c r="C546" i="31"/>
  <c r="D546" i="31"/>
  <c r="E546" i="31"/>
  <c r="F546" i="31"/>
  <c r="B547" i="31"/>
  <c r="C547" i="31"/>
  <c r="D547" i="31"/>
  <c r="E547" i="31"/>
  <c r="F547" i="31"/>
  <c r="B548" i="31"/>
  <c r="C548" i="31"/>
  <c r="D548" i="31"/>
  <c r="E548" i="31"/>
  <c r="F548" i="31"/>
  <c r="B549" i="31"/>
  <c r="C549" i="31"/>
  <c r="D549" i="31"/>
  <c r="E549" i="31"/>
  <c r="F549" i="31"/>
  <c r="B550" i="31"/>
  <c r="C550" i="31"/>
  <c r="D550" i="31"/>
  <c r="E550" i="31"/>
  <c r="F550" i="31"/>
  <c r="B551" i="31"/>
  <c r="C551" i="31"/>
  <c r="D551" i="31"/>
  <c r="E551" i="31"/>
  <c r="F551" i="31"/>
  <c r="B552" i="31"/>
  <c r="C552" i="31"/>
  <c r="D552" i="31"/>
  <c r="E552" i="31"/>
  <c r="F552" i="31"/>
  <c r="B553" i="31"/>
  <c r="C553" i="31"/>
  <c r="D553" i="31"/>
  <c r="E553" i="31"/>
  <c r="F553" i="31"/>
  <c r="B554" i="31"/>
  <c r="C554" i="31"/>
  <c r="D554" i="31"/>
  <c r="E554" i="31"/>
  <c r="F554" i="31"/>
  <c r="B555" i="31"/>
  <c r="C555" i="31"/>
  <c r="D555" i="31"/>
  <c r="E555" i="31"/>
  <c r="F555" i="31"/>
  <c r="B556" i="31"/>
  <c r="C556" i="31"/>
  <c r="D556" i="31"/>
  <c r="E556" i="31"/>
  <c r="F556" i="31"/>
  <c r="B557" i="31"/>
  <c r="C557" i="31"/>
  <c r="D557" i="31"/>
  <c r="E557" i="31"/>
  <c r="F557" i="31"/>
  <c r="B558" i="31"/>
  <c r="C558" i="31"/>
  <c r="D558" i="31"/>
  <c r="E558" i="31"/>
  <c r="F558" i="31"/>
  <c r="B559" i="31"/>
  <c r="C559" i="31"/>
  <c r="D559" i="31"/>
  <c r="E559" i="31"/>
  <c r="F559" i="31"/>
  <c r="B560" i="31"/>
  <c r="C560" i="31"/>
  <c r="D560" i="31"/>
  <c r="E560" i="31"/>
  <c r="F560" i="31"/>
  <c r="B561" i="31"/>
  <c r="C561" i="31"/>
  <c r="D561" i="31"/>
  <c r="E561" i="31"/>
  <c r="F561" i="31"/>
  <c r="B562" i="31"/>
  <c r="C562" i="31"/>
  <c r="D562" i="31"/>
  <c r="E562" i="31"/>
  <c r="F562" i="31"/>
  <c r="B563" i="31"/>
  <c r="C563" i="31"/>
  <c r="D563" i="31"/>
  <c r="E563" i="31"/>
  <c r="F563" i="31"/>
  <c r="B564" i="31"/>
  <c r="C564" i="31"/>
  <c r="D564" i="31"/>
  <c r="E564" i="31"/>
  <c r="F564" i="31"/>
  <c r="B565" i="31"/>
  <c r="C565" i="31"/>
  <c r="D565" i="31"/>
  <c r="E565" i="31"/>
  <c r="F565" i="31"/>
  <c r="B566" i="31"/>
  <c r="C566" i="31"/>
  <c r="D566" i="31"/>
  <c r="E566" i="31"/>
  <c r="F566" i="31"/>
  <c r="B567" i="31"/>
  <c r="C567" i="31"/>
  <c r="D567" i="31"/>
  <c r="E567" i="31"/>
  <c r="F567" i="31"/>
  <c r="B568" i="31"/>
  <c r="C568" i="31"/>
  <c r="D568" i="31"/>
  <c r="E568" i="31"/>
  <c r="F568" i="31"/>
  <c r="B569" i="31"/>
  <c r="C569" i="31"/>
  <c r="D569" i="31"/>
  <c r="E569" i="31"/>
  <c r="F569" i="31"/>
  <c r="B570" i="31"/>
  <c r="C570" i="31"/>
  <c r="D570" i="31"/>
  <c r="E570" i="31"/>
  <c r="F570" i="31"/>
  <c r="B571" i="31"/>
  <c r="C571" i="31"/>
  <c r="D571" i="31"/>
  <c r="E571" i="31"/>
  <c r="F571" i="31"/>
  <c r="B572" i="31"/>
  <c r="C572" i="31"/>
  <c r="D572" i="31"/>
  <c r="E572" i="31"/>
  <c r="F572" i="31"/>
  <c r="B573" i="31"/>
  <c r="C573" i="31"/>
  <c r="D573" i="31"/>
  <c r="E573" i="31"/>
  <c r="F573" i="31"/>
  <c r="B574" i="31"/>
  <c r="C574" i="31"/>
  <c r="D574" i="31"/>
  <c r="E574" i="31"/>
  <c r="F574" i="31"/>
  <c r="B575" i="31"/>
  <c r="C575" i="31"/>
  <c r="D575" i="31"/>
  <c r="E575" i="31"/>
  <c r="F575" i="31"/>
  <c r="B576" i="31"/>
  <c r="C576" i="31"/>
  <c r="D576" i="31"/>
  <c r="E576" i="31"/>
  <c r="F576" i="31"/>
  <c r="B577" i="31"/>
  <c r="C577" i="31"/>
  <c r="D577" i="31"/>
  <c r="E577" i="31"/>
  <c r="F577" i="31"/>
  <c r="B578" i="31"/>
  <c r="C578" i="31"/>
  <c r="D578" i="31"/>
  <c r="E578" i="31"/>
  <c r="F578" i="31"/>
  <c r="B579" i="31"/>
  <c r="C579" i="31"/>
  <c r="D579" i="31"/>
  <c r="E579" i="31"/>
  <c r="F579" i="31"/>
  <c r="B580" i="31"/>
  <c r="C580" i="31"/>
  <c r="D580" i="31"/>
  <c r="E580" i="31"/>
  <c r="F580" i="31"/>
  <c r="B581" i="31"/>
  <c r="C581" i="31"/>
  <c r="D581" i="31"/>
  <c r="E581" i="31"/>
  <c r="F581" i="31"/>
  <c r="B582" i="31"/>
  <c r="C582" i="31"/>
  <c r="D582" i="31"/>
  <c r="E582" i="31"/>
  <c r="F582" i="31"/>
  <c r="B583" i="31"/>
  <c r="C583" i="31"/>
  <c r="D583" i="31"/>
  <c r="E583" i="31"/>
  <c r="F583" i="31"/>
  <c r="B584" i="31"/>
  <c r="C584" i="31"/>
  <c r="D584" i="31"/>
  <c r="E584" i="31"/>
  <c r="F584" i="31"/>
  <c r="B585" i="31"/>
  <c r="C585" i="31"/>
  <c r="D585" i="31"/>
  <c r="E585" i="31"/>
  <c r="F585" i="31"/>
  <c r="B586" i="31"/>
  <c r="C586" i="31"/>
  <c r="D586" i="31"/>
  <c r="E586" i="31"/>
  <c r="F586" i="31"/>
  <c r="B587" i="31"/>
  <c r="C587" i="31"/>
  <c r="D587" i="31"/>
  <c r="E587" i="31"/>
  <c r="F587" i="31"/>
  <c r="B588" i="31"/>
  <c r="C588" i="31"/>
  <c r="D588" i="31"/>
  <c r="E588" i="31"/>
  <c r="F588" i="31"/>
  <c r="B589" i="31"/>
  <c r="C589" i="31"/>
  <c r="D589" i="31"/>
  <c r="E589" i="31"/>
  <c r="F589" i="31"/>
  <c r="B590" i="31"/>
  <c r="C590" i="31"/>
  <c r="D590" i="31"/>
  <c r="E590" i="31"/>
  <c r="F590" i="31"/>
  <c r="B591" i="31"/>
  <c r="C591" i="31"/>
  <c r="D591" i="31"/>
  <c r="E591" i="31"/>
  <c r="F591" i="31"/>
  <c r="B592" i="31"/>
  <c r="C592" i="31"/>
  <c r="D592" i="31"/>
  <c r="E592" i="31"/>
  <c r="F592" i="31"/>
  <c r="B593" i="31"/>
  <c r="C593" i="31"/>
  <c r="D593" i="31"/>
  <c r="E593" i="31"/>
  <c r="F593" i="31"/>
  <c r="B594" i="31"/>
  <c r="C594" i="31"/>
  <c r="D594" i="31"/>
  <c r="E594" i="31"/>
  <c r="F594" i="31"/>
  <c r="B595" i="31"/>
  <c r="C595" i="31"/>
  <c r="D595" i="31"/>
  <c r="E595" i="31"/>
  <c r="F595" i="31"/>
  <c r="B596" i="31"/>
  <c r="C596" i="31"/>
  <c r="D596" i="31"/>
  <c r="E596" i="31"/>
  <c r="F596" i="31"/>
  <c r="B597" i="31"/>
  <c r="C597" i="31"/>
  <c r="D597" i="31"/>
  <c r="E597" i="31"/>
  <c r="F597" i="31"/>
  <c r="B598" i="31"/>
  <c r="C598" i="31"/>
  <c r="D598" i="31"/>
  <c r="E598" i="31"/>
  <c r="F598" i="31"/>
  <c r="B599" i="31"/>
  <c r="C599" i="31"/>
  <c r="D599" i="31"/>
  <c r="E599" i="31"/>
  <c r="F599" i="31"/>
  <c r="B600" i="31"/>
  <c r="C600" i="31"/>
  <c r="D600" i="31"/>
  <c r="E600" i="31"/>
  <c r="F600" i="31"/>
  <c r="B601" i="31"/>
  <c r="C601" i="31"/>
  <c r="D601" i="31"/>
  <c r="E601" i="31"/>
  <c r="F601" i="31"/>
  <c r="B602" i="31"/>
  <c r="C602" i="31"/>
  <c r="D602" i="31"/>
  <c r="E602" i="31"/>
  <c r="F602" i="31"/>
  <c r="B603" i="31"/>
  <c r="C603" i="31"/>
  <c r="D603" i="31"/>
  <c r="E603" i="31"/>
  <c r="F603" i="31"/>
  <c r="B604" i="31"/>
  <c r="C604" i="31"/>
  <c r="D604" i="31"/>
  <c r="E604" i="31"/>
  <c r="F604" i="31"/>
  <c r="B605" i="31"/>
  <c r="C605" i="31"/>
  <c r="D605" i="31"/>
  <c r="E605" i="31"/>
  <c r="F605" i="31"/>
  <c r="B606" i="31"/>
  <c r="C606" i="31"/>
  <c r="D606" i="31"/>
  <c r="E606" i="31"/>
  <c r="F606" i="31"/>
  <c r="B607" i="31"/>
  <c r="C607" i="31"/>
  <c r="D607" i="31"/>
  <c r="E607" i="31"/>
  <c r="F607" i="31"/>
  <c r="B608" i="31"/>
  <c r="C608" i="31"/>
  <c r="D608" i="31"/>
  <c r="E608" i="31"/>
  <c r="F608" i="31"/>
  <c r="B609" i="31"/>
  <c r="C609" i="31"/>
  <c r="D609" i="31"/>
  <c r="E609" i="31"/>
  <c r="F609" i="31"/>
  <c r="B610" i="31"/>
  <c r="C610" i="31"/>
  <c r="D610" i="31"/>
  <c r="E610" i="31"/>
  <c r="F610" i="31"/>
  <c r="B611" i="31"/>
  <c r="C611" i="31"/>
  <c r="D611" i="31"/>
  <c r="E611" i="31"/>
  <c r="F611" i="31"/>
  <c r="B612" i="31"/>
  <c r="C612" i="31"/>
  <c r="D612" i="31"/>
  <c r="E612" i="31"/>
  <c r="F612" i="31"/>
  <c r="B613" i="31"/>
  <c r="C613" i="31"/>
  <c r="D613" i="31"/>
  <c r="E613" i="31"/>
  <c r="F613" i="31"/>
  <c r="B614" i="31"/>
  <c r="C614" i="31"/>
  <c r="D614" i="31"/>
  <c r="E614" i="31"/>
  <c r="F614" i="31"/>
  <c r="B615" i="31"/>
  <c r="C615" i="31"/>
  <c r="D615" i="31"/>
  <c r="E615" i="31"/>
  <c r="F615" i="31"/>
  <c r="B616" i="31"/>
  <c r="C616" i="31"/>
  <c r="D616" i="31"/>
  <c r="E616" i="31"/>
  <c r="F616" i="31"/>
  <c r="B617" i="31"/>
  <c r="C617" i="31"/>
  <c r="D617" i="31"/>
  <c r="E617" i="31"/>
  <c r="F617" i="31"/>
  <c r="B618" i="31"/>
  <c r="C618" i="31"/>
  <c r="D618" i="31"/>
  <c r="E618" i="31"/>
  <c r="F618" i="31"/>
  <c r="B619" i="31"/>
  <c r="C619" i="31"/>
  <c r="D619" i="31"/>
  <c r="E619" i="31"/>
  <c r="F619" i="31"/>
  <c r="B620" i="31"/>
  <c r="C620" i="31"/>
  <c r="D620" i="31"/>
  <c r="E620" i="31"/>
  <c r="F620" i="31"/>
  <c r="B621" i="31"/>
  <c r="C621" i="31"/>
  <c r="D621" i="31"/>
  <c r="E621" i="31"/>
  <c r="F621" i="31"/>
  <c r="B622" i="31"/>
  <c r="C622" i="31"/>
  <c r="D622" i="31"/>
  <c r="E622" i="31"/>
  <c r="F622" i="31"/>
  <c r="B623" i="31"/>
  <c r="C623" i="31"/>
  <c r="D623" i="31"/>
  <c r="E623" i="31"/>
  <c r="F623" i="31"/>
  <c r="B624" i="31"/>
  <c r="C624" i="31"/>
  <c r="D624" i="31"/>
  <c r="E624" i="31"/>
  <c r="F624" i="31"/>
  <c r="B625" i="31"/>
  <c r="C625" i="31"/>
  <c r="D625" i="31"/>
  <c r="E625" i="31"/>
  <c r="F625" i="31"/>
  <c r="B626" i="31"/>
  <c r="C626" i="31"/>
  <c r="D626" i="31"/>
  <c r="E626" i="31"/>
  <c r="F626" i="31"/>
  <c r="B627" i="31"/>
  <c r="C627" i="31"/>
  <c r="D627" i="31"/>
  <c r="E627" i="31"/>
  <c r="F627" i="31"/>
  <c r="B628" i="31"/>
  <c r="C628" i="31"/>
  <c r="D628" i="31"/>
  <c r="E628" i="31"/>
  <c r="F628" i="31"/>
  <c r="B629" i="31"/>
  <c r="C629" i="31"/>
  <c r="D629" i="31"/>
  <c r="E629" i="31"/>
  <c r="F629" i="31"/>
  <c r="B630" i="31"/>
  <c r="C630" i="31"/>
  <c r="D630" i="31"/>
  <c r="E630" i="31"/>
  <c r="F630" i="31"/>
  <c r="B631" i="31"/>
  <c r="C631" i="31"/>
  <c r="D631" i="31"/>
  <c r="E631" i="31"/>
  <c r="F631" i="31"/>
  <c r="B632" i="31"/>
  <c r="C632" i="31"/>
  <c r="D632" i="31"/>
  <c r="E632" i="31"/>
  <c r="F632" i="31"/>
  <c r="B633" i="31"/>
  <c r="C633" i="31"/>
  <c r="D633" i="31"/>
  <c r="E633" i="31"/>
  <c r="F633" i="31"/>
  <c r="B634" i="31"/>
  <c r="C634" i="31"/>
  <c r="D634" i="31"/>
  <c r="E634" i="31"/>
  <c r="F634" i="31"/>
  <c r="B635" i="31"/>
  <c r="C635" i="31"/>
  <c r="D635" i="31"/>
  <c r="E635" i="31"/>
  <c r="F635" i="31"/>
  <c r="B636" i="31"/>
  <c r="C636" i="31"/>
  <c r="D636" i="31"/>
  <c r="E636" i="31"/>
  <c r="F636" i="31"/>
  <c r="B637" i="31"/>
  <c r="C637" i="31"/>
  <c r="D637" i="31"/>
  <c r="E637" i="31"/>
  <c r="F637" i="31"/>
  <c r="B638" i="31"/>
  <c r="C638" i="31"/>
  <c r="D638" i="31"/>
  <c r="E638" i="31"/>
  <c r="F638" i="31"/>
  <c r="B639" i="31"/>
  <c r="C639" i="31"/>
  <c r="D639" i="31"/>
  <c r="E639" i="31"/>
  <c r="F639" i="31"/>
  <c r="B640" i="31"/>
  <c r="C640" i="31"/>
  <c r="D640" i="31"/>
  <c r="E640" i="31"/>
  <c r="F640" i="31"/>
  <c r="B641" i="31"/>
  <c r="C641" i="31"/>
  <c r="D641" i="31"/>
  <c r="E641" i="31"/>
  <c r="F641" i="31"/>
  <c r="B642" i="31"/>
  <c r="C642" i="31"/>
  <c r="D642" i="31"/>
  <c r="E642" i="31"/>
  <c r="F642" i="31"/>
  <c r="B643" i="31"/>
  <c r="C643" i="31"/>
  <c r="D643" i="31"/>
  <c r="E643" i="31"/>
  <c r="F643" i="31"/>
  <c r="B644" i="31"/>
  <c r="C644" i="31"/>
  <c r="D644" i="31"/>
  <c r="E644" i="31"/>
  <c r="F644" i="31"/>
  <c r="B645" i="31"/>
  <c r="C645" i="31"/>
  <c r="D645" i="31"/>
  <c r="E645" i="31"/>
  <c r="F645" i="31"/>
  <c r="B646" i="31"/>
  <c r="C646" i="31"/>
  <c r="D646" i="31"/>
  <c r="E646" i="31"/>
  <c r="F646" i="31"/>
  <c r="B647" i="31"/>
  <c r="C647" i="31"/>
  <c r="D647" i="31"/>
  <c r="E647" i="31"/>
  <c r="F647" i="31"/>
  <c r="B648" i="31"/>
  <c r="C648" i="31"/>
  <c r="D648" i="31"/>
  <c r="E648" i="31"/>
  <c r="F648" i="31"/>
  <c r="B649" i="31"/>
  <c r="C649" i="31"/>
  <c r="D649" i="31"/>
  <c r="E649" i="31"/>
  <c r="F649" i="31"/>
  <c r="B650" i="31"/>
  <c r="C650" i="31"/>
  <c r="D650" i="31"/>
  <c r="E650" i="31"/>
  <c r="F650" i="31"/>
  <c r="B651" i="31"/>
  <c r="C651" i="31"/>
  <c r="D651" i="31"/>
  <c r="E651" i="31"/>
  <c r="F651" i="31"/>
  <c r="B652" i="31"/>
  <c r="C652" i="31"/>
  <c r="D652" i="31"/>
  <c r="E652" i="31"/>
  <c r="F652" i="31"/>
  <c r="B653" i="31"/>
  <c r="C653" i="31"/>
  <c r="D653" i="31"/>
  <c r="E653" i="31"/>
  <c r="F653" i="31"/>
  <c r="B654" i="31"/>
  <c r="C654" i="31"/>
  <c r="D654" i="31"/>
  <c r="E654" i="31"/>
  <c r="F654" i="31"/>
  <c r="B655" i="31"/>
  <c r="C655" i="31"/>
  <c r="D655" i="31"/>
  <c r="E655" i="31"/>
  <c r="F655" i="31"/>
  <c r="B656" i="31"/>
  <c r="C656" i="31"/>
  <c r="D656" i="31"/>
  <c r="E656" i="31"/>
  <c r="F656" i="31"/>
  <c r="B657" i="31"/>
  <c r="C657" i="31"/>
  <c r="D657" i="31"/>
  <c r="E657" i="31"/>
  <c r="F657" i="31"/>
  <c r="B658" i="31"/>
  <c r="C658" i="31"/>
  <c r="D658" i="31"/>
  <c r="E658" i="31"/>
  <c r="F658" i="31"/>
  <c r="B659" i="31"/>
  <c r="C659" i="31"/>
  <c r="D659" i="31"/>
  <c r="E659" i="31"/>
  <c r="F659" i="31"/>
  <c r="B660" i="31"/>
  <c r="C660" i="31"/>
  <c r="D660" i="31"/>
  <c r="E660" i="31"/>
  <c r="F660" i="31"/>
  <c r="B661" i="31"/>
  <c r="C661" i="31"/>
  <c r="D661" i="31"/>
  <c r="E661" i="31"/>
  <c r="F661" i="31"/>
  <c r="B662" i="31"/>
  <c r="C662" i="31"/>
  <c r="D662" i="31"/>
  <c r="E662" i="31"/>
  <c r="F662" i="31"/>
  <c r="B663" i="31"/>
  <c r="C663" i="31"/>
  <c r="D663" i="31"/>
  <c r="E663" i="31"/>
  <c r="F663" i="31"/>
  <c r="B664" i="31"/>
  <c r="C664" i="31"/>
  <c r="D664" i="31"/>
  <c r="E664" i="31"/>
  <c r="F664" i="31"/>
  <c r="B665" i="31"/>
  <c r="C665" i="31"/>
  <c r="D665" i="31"/>
  <c r="E665" i="31"/>
  <c r="F665" i="31"/>
  <c r="B666" i="31"/>
  <c r="C666" i="31"/>
  <c r="D666" i="31"/>
  <c r="E666" i="31"/>
  <c r="F666" i="31"/>
  <c r="B667" i="31"/>
  <c r="C667" i="31"/>
  <c r="D667" i="31"/>
  <c r="E667" i="31"/>
  <c r="F667" i="31"/>
  <c r="B668" i="31"/>
  <c r="C668" i="31"/>
  <c r="D668" i="31"/>
  <c r="E668" i="31"/>
  <c r="F668" i="31"/>
  <c r="B669" i="31"/>
  <c r="C669" i="31"/>
  <c r="D669" i="31"/>
  <c r="E669" i="31"/>
  <c r="F669" i="31"/>
  <c r="B670" i="31"/>
  <c r="C670" i="31"/>
  <c r="D670" i="31"/>
  <c r="E670" i="31"/>
  <c r="F670" i="31"/>
  <c r="B671" i="31"/>
  <c r="C671" i="31"/>
  <c r="D671" i="31"/>
  <c r="E671" i="31"/>
  <c r="F671" i="31"/>
  <c r="B672" i="31"/>
  <c r="C672" i="31"/>
  <c r="D672" i="31"/>
  <c r="E672" i="31"/>
  <c r="F672" i="31"/>
  <c r="B673" i="31"/>
  <c r="C673" i="31"/>
  <c r="D673" i="31"/>
  <c r="E673" i="31"/>
  <c r="F673" i="31"/>
  <c r="B674" i="31"/>
  <c r="C674" i="31"/>
  <c r="D674" i="31"/>
  <c r="E674" i="31"/>
  <c r="F674" i="31"/>
  <c r="B675" i="31"/>
  <c r="C675" i="31"/>
  <c r="D675" i="31"/>
  <c r="E675" i="31"/>
  <c r="F675" i="31"/>
  <c r="B676" i="31"/>
  <c r="C676" i="31"/>
  <c r="D676" i="31"/>
  <c r="E676" i="31"/>
  <c r="F676" i="31"/>
  <c r="B677" i="31"/>
  <c r="C677" i="31"/>
  <c r="D677" i="31"/>
  <c r="E677" i="31"/>
  <c r="F677" i="31"/>
  <c r="B678" i="31"/>
  <c r="C678" i="31"/>
  <c r="D678" i="31"/>
  <c r="E678" i="31"/>
  <c r="F678" i="31"/>
  <c r="B679" i="31"/>
  <c r="C679" i="31"/>
  <c r="D679" i="31"/>
  <c r="E679" i="31"/>
  <c r="F679" i="31"/>
  <c r="B680" i="31"/>
  <c r="C680" i="31"/>
  <c r="D680" i="31"/>
  <c r="E680" i="31"/>
  <c r="F680" i="31"/>
  <c r="B681" i="31"/>
  <c r="C681" i="31"/>
  <c r="D681" i="31"/>
  <c r="E681" i="31"/>
  <c r="F681" i="31"/>
  <c r="B682" i="31"/>
  <c r="C682" i="31"/>
  <c r="D682" i="31"/>
  <c r="E682" i="31"/>
  <c r="F682" i="31"/>
  <c r="B683" i="31"/>
  <c r="C683" i="31"/>
  <c r="D683" i="31"/>
  <c r="E683" i="31"/>
  <c r="F683" i="31"/>
  <c r="B684" i="31"/>
  <c r="C684" i="31"/>
  <c r="D684" i="31"/>
  <c r="E684" i="31"/>
  <c r="F684" i="31"/>
  <c r="B685" i="31"/>
  <c r="C685" i="31"/>
  <c r="D685" i="31"/>
  <c r="E685" i="31"/>
  <c r="F685" i="31"/>
  <c r="B686" i="31"/>
  <c r="C686" i="31"/>
  <c r="D686" i="31"/>
  <c r="E686" i="31"/>
  <c r="F686" i="31"/>
  <c r="B687" i="31"/>
  <c r="C687" i="31"/>
  <c r="D687" i="31"/>
  <c r="E687" i="31"/>
  <c r="F687" i="31"/>
  <c r="B688" i="31"/>
  <c r="C688" i="31"/>
  <c r="D688" i="31"/>
  <c r="E688" i="31"/>
  <c r="F688" i="31"/>
  <c r="B689" i="31"/>
  <c r="C689" i="31"/>
  <c r="D689" i="31"/>
  <c r="E689" i="31"/>
  <c r="F689" i="31"/>
  <c r="B690" i="31"/>
  <c r="C690" i="31"/>
  <c r="D690" i="31"/>
  <c r="E690" i="31"/>
  <c r="F690" i="31"/>
  <c r="B691" i="31"/>
  <c r="C691" i="31"/>
  <c r="D691" i="31"/>
  <c r="E691" i="31"/>
  <c r="F691" i="31"/>
  <c r="B692" i="31"/>
  <c r="C692" i="31"/>
  <c r="D692" i="31"/>
  <c r="E692" i="31"/>
  <c r="F692" i="31"/>
  <c r="B693" i="31"/>
  <c r="C693" i="31"/>
  <c r="D693" i="31"/>
  <c r="E693" i="31"/>
  <c r="F693" i="31"/>
  <c r="B694" i="31"/>
  <c r="C694" i="31"/>
  <c r="D694" i="31"/>
  <c r="E694" i="31"/>
  <c r="F694" i="31"/>
  <c r="B695" i="31"/>
  <c r="C695" i="31"/>
  <c r="D695" i="31"/>
  <c r="E695" i="31"/>
  <c r="F695" i="31"/>
  <c r="B696" i="31"/>
  <c r="C696" i="31"/>
  <c r="D696" i="31"/>
  <c r="E696" i="31"/>
  <c r="F696" i="31"/>
  <c r="B697" i="31"/>
  <c r="C697" i="31"/>
  <c r="D697" i="31"/>
  <c r="E697" i="31"/>
  <c r="F697" i="31"/>
  <c r="B698" i="31"/>
  <c r="C698" i="31"/>
  <c r="D698" i="31"/>
  <c r="E698" i="31"/>
  <c r="F698" i="31"/>
  <c r="B699" i="31"/>
  <c r="C699" i="31"/>
  <c r="D699" i="31"/>
  <c r="E699" i="31"/>
  <c r="F699" i="31"/>
  <c r="B700" i="31"/>
  <c r="C700" i="31"/>
  <c r="D700" i="31"/>
  <c r="E700" i="31"/>
  <c r="F700" i="31"/>
  <c r="B701" i="31"/>
  <c r="C701" i="31"/>
  <c r="D701" i="31"/>
  <c r="E701" i="31"/>
  <c r="F701" i="31"/>
  <c r="B702" i="31"/>
  <c r="C702" i="31"/>
  <c r="D702" i="31"/>
  <c r="E702" i="31"/>
  <c r="F702" i="31"/>
  <c r="B703" i="31"/>
  <c r="C703" i="31"/>
  <c r="D703" i="31"/>
  <c r="E703" i="31"/>
  <c r="F703" i="31"/>
  <c r="B704" i="31"/>
  <c r="C704" i="31"/>
  <c r="D704" i="31"/>
  <c r="E704" i="31"/>
  <c r="F704" i="31"/>
  <c r="B705" i="31"/>
  <c r="C705" i="31"/>
  <c r="D705" i="31"/>
  <c r="E705" i="31"/>
  <c r="F705" i="31"/>
  <c r="B706" i="31"/>
  <c r="C706" i="31"/>
  <c r="D706" i="31"/>
  <c r="E706" i="31"/>
  <c r="F706" i="31"/>
  <c r="B707" i="31"/>
  <c r="C707" i="31"/>
  <c r="D707" i="31"/>
  <c r="E707" i="31"/>
  <c r="F707" i="31"/>
  <c r="B708" i="31"/>
  <c r="C708" i="31"/>
  <c r="D708" i="31"/>
  <c r="E708" i="31"/>
  <c r="F708" i="31"/>
  <c r="B709" i="31"/>
  <c r="C709" i="31"/>
  <c r="D709" i="31"/>
  <c r="E709" i="31"/>
  <c r="F709" i="31"/>
  <c r="B710" i="31"/>
  <c r="C710" i="31"/>
  <c r="D710" i="31"/>
  <c r="E710" i="31"/>
  <c r="F710" i="31"/>
  <c r="B711" i="31"/>
  <c r="C711" i="31"/>
  <c r="D711" i="31"/>
  <c r="E711" i="31"/>
  <c r="F711" i="31"/>
  <c r="B712" i="31"/>
  <c r="C712" i="31"/>
  <c r="D712" i="31"/>
  <c r="E712" i="31"/>
  <c r="F712" i="31"/>
  <c r="B713" i="31"/>
  <c r="C713" i="31"/>
  <c r="D713" i="31"/>
  <c r="E713" i="31"/>
  <c r="F713" i="31"/>
  <c r="B714" i="31"/>
  <c r="C714" i="31"/>
  <c r="D714" i="31"/>
  <c r="E714" i="31"/>
  <c r="F714" i="31"/>
  <c r="B715" i="31"/>
  <c r="C715" i="31"/>
  <c r="D715" i="31"/>
  <c r="E715" i="31"/>
  <c r="F715" i="31"/>
  <c r="B716" i="31"/>
  <c r="C716" i="31"/>
  <c r="D716" i="31"/>
  <c r="E716" i="31"/>
  <c r="F716" i="31"/>
  <c r="B717" i="31"/>
  <c r="C717" i="31"/>
  <c r="D717" i="31"/>
  <c r="E717" i="31"/>
  <c r="F717" i="31"/>
  <c r="B718" i="31"/>
  <c r="C718" i="31"/>
  <c r="D718" i="31"/>
  <c r="E718" i="31"/>
  <c r="F718" i="31"/>
  <c r="B719" i="31"/>
  <c r="C719" i="31"/>
  <c r="D719" i="31"/>
  <c r="E719" i="31"/>
  <c r="F719" i="31"/>
  <c r="B720" i="31"/>
  <c r="C720" i="31"/>
  <c r="D720" i="31"/>
  <c r="E720" i="31"/>
  <c r="F720" i="31"/>
  <c r="B721" i="31"/>
  <c r="C721" i="31"/>
  <c r="D721" i="31"/>
  <c r="E721" i="31"/>
  <c r="F721" i="31"/>
  <c r="B722" i="31"/>
  <c r="C722" i="31"/>
  <c r="D722" i="31"/>
  <c r="E722" i="31"/>
  <c r="F722" i="31"/>
  <c r="B723" i="31"/>
  <c r="C723" i="31"/>
  <c r="D723" i="31"/>
  <c r="E723" i="31"/>
  <c r="F723" i="31"/>
  <c r="B724" i="31"/>
  <c r="C724" i="31"/>
  <c r="D724" i="31"/>
  <c r="E724" i="31"/>
  <c r="F724" i="31"/>
  <c r="B725" i="31"/>
  <c r="C725" i="31"/>
  <c r="D725" i="31"/>
  <c r="E725" i="31"/>
  <c r="F725" i="31"/>
  <c r="B726" i="31"/>
  <c r="C726" i="31"/>
  <c r="D726" i="31"/>
  <c r="E726" i="31"/>
  <c r="F726" i="31"/>
  <c r="B727" i="31"/>
  <c r="C727" i="31"/>
  <c r="D727" i="31"/>
  <c r="E727" i="31"/>
  <c r="F727" i="31"/>
  <c r="B728" i="31"/>
  <c r="C728" i="31"/>
  <c r="D728" i="31"/>
  <c r="E728" i="31"/>
  <c r="F728" i="31"/>
  <c r="B729" i="31"/>
  <c r="C729" i="31"/>
  <c r="D729" i="31"/>
  <c r="E729" i="31"/>
  <c r="F729" i="31"/>
  <c r="B730" i="31"/>
  <c r="C730" i="31"/>
  <c r="D730" i="31"/>
  <c r="E730" i="31"/>
  <c r="F730" i="31"/>
  <c r="B731" i="31"/>
  <c r="C731" i="31"/>
  <c r="D731" i="31"/>
  <c r="E731" i="31"/>
  <c r="F731" i="31"/>
  <c r="B732" i="31"/>
  <c r="C732" i="31"/>
  <c r="D732" i="31"/>
  <c r="E732" i="31"/>
  <c r="F732" i="31"/>
  <c r="B733" i="31"/>
  <c r="C733" i="31"/>
  <c r="D733" i="31"/>
  <c r="E733" i="31"/>
  <c r="F733" i="31"/>
  <c r="B734" i="31"/>
  <c r="C734" i="31"/>
  <c r="D734" i="31"/>
  <c r="E734" i="31"/>
  <c r="F734" i="31"/>
  <c r="B735" i="31"/>
  <c r="C735" i="31"/>
  <c r="D735" i="31"/>
  <c r="E735" i="31"/>
  <c r="F735" i="31"/>
  <c r="B736" i="31"/>
  <c r="C736" i="31"/>
  <c r="D736" i="31"/>
  <c r="E736" i="31"/>
  <c r="F736" i="31"/>
  <c r="B737" i="31"/>
  <c r="C737" i="31"/>
  <c r="D737" i="31"/>
  <c r="E737" i="31"/>
  <c r="F737" i="31"/>
  <c r="B738" i="31"/>
  <c r="C738" i="31"/>
  <c r="D738" i="31"/>
  <c r="E738" i="31"/>
  <c r="F738" i="31"/>
  <c r="B739" i="31"/>
  <c r="C739" i="31"/>
  <c r="D739" i="31"/>
  <c r="E739" i="31"/>
  <c r="F739" i="31"/>
  <c r="B740" i="31"/>
  <c r="C740" i="31"/>
  <c r="D740" i="31"/>
  <c r="E740" i="31"/>
  <c r="F740" i="31"/>
  <c r="B741" i="31"/>
  <c r="C741" i="31"/>
  <c r="D741" i="31"/>
  <c r="E741" i="31"/>
  <c r="F741" i="31"/>
  <c r="B742" i="31"/>
  <c r="C742" i="31"/>
  <c r="D742" i="31"/>
  <c r="E742" i="31"/>
  <c r="F742" i="31"/>
  <c r="B743" i="31"/>
  <c r="C743" i="31"/>
  <c r="D743" i="31"/>
  <c r="E743" i="31"/>
  <c r="F743" i="31"/>
  <c r="B744" i="31"/>
  <c r="C744" i="31"/>
  <c r="D744" i="31"/>
  <c r="E744" i="31"/>
  <c r="F744" i="31"/>
  <c r="B745" i="31"/>
  <c r="C745" i="31"/>
  <c r="D745" i="31"/>
  <c r="E745" i="31"/>
  <c r="F745" i="31"/>
  <c r="B746" i="31"/>
  <c r="C746" i="31"/>
  <c r="D746" i="31"/>
  <c r="E746" i="31"/>
  <c r="F746" i="31"/>
  <c r="B747" i="31"/>
  <c r="C747" i="31"/>
  <c r="D747" i="31"/>
  <c r="E747" i="31"/>
  <c r="F747" i="31"/>
  <c r="B748" i="31"/>
  <c r="C748" i="31"/>
  <c r="D748" i="31"/>
  <c r="E748" i="31"/>
  <c r="F748" i="31"/>
  <c r="B749" i="31"/>
  <c r="C749" i="31"/>
  <c r="D749" i="31"/>
  <c r="E749" i="31"/>
  <c r="F749" i="31"/>
  <c r="B750" i="31"/>
  <c r="C750" i="31"/>
  <c r="D750" i="31"/>
  <c r="E750" i="31"/>
  <c r="F750" i="31"/>
  <c r="B751" i="31"/>
  <c r="C751" i="31"/>
  <c r="D751" i="31"/>
  <c r="E751" i="31"/>
  <c r="F751" i="31"/>
  <c r="B752" i="31"/>
  <c r="C752" i="31"/>
  <c r="D752" i="31"/>
  <c r="E752" i="31"/>
  <c r="F752" i="31"/>
  <c r="B753" i="31"/>
  <c r="C753" i="31"/>
  <c r="D753" i="31"/>
  <c r="E753" i="31"/>
  <c r="F753" i="31"/>
  <c r="B754" i="31"/>
  <c r="C754" i="31"/>
  <c r="D754" i="31"/>
  <c r="E754" i="31"/>
  <c r="F754" i="31"/>
  <c r="B755" i="31"/>
  <c r="C755" i="31"/>
  <c r="D755" i="31"/>
  <c r="E755" i="31"/>
  <c r="F755" i="31"/>
  <c r="B756" i="31"/>
  <c r="C756" i="31"/>
  <c r="D756" i="31"/>
  <c r="E756" i="31"/>
  <c r="F756" i="31"/>
  <c r="B757" i="31"/>
  <c r="C757" i="31"/>
  <c r="D757" i="31"/>
  <c r="E757" i="31"/>
  <c r="F757" i="31"/>
  <c r="B758" i="31"/>
  <c r="C758" i="31"/>
  <c r="D758" i="31"/>
  <c r="E758" i="31"/>
  <c r="F758" i="31"/>
  <c r="B759" i="31"/>
  <c r="C759" i="31"/>
  <c r="D759" i="31"/>
  <c r="E759" i="31"/>
  <c r="F759" i="31"/>
  <c r="B760" i="31"/>
  <c r="C760" i="31"/>
  <c r="D760" i="31"/>
  <c r="E760" i="31"/>
  <c r="F760" i="31"/>
  <c r="B761" i="31"/>
  <c r="C761" i="31"/>
  <c r="D761" i="31"/>
  <c r="E761" i="31"/>
  <c r="F761" i="31"/>
  <c r="B762" i="31"/>
  <c r="C762" i="31"/>
  <c r="D762" i="31"/>
  <c r="E762" i="31"/>
  <c r="F762" i="31"/>
  <c r="B763" i="31"/>
  <c r="C763" i="31"/>
  <c r="D763" i="31"/>
  <c r="E763" i="31"/>
  <c r="F763" i="31"/>
  <c r="B764" i="31"/>
  <c r="C764" i="31"/>
  <c r="D764" i="31"/>
  <c r="E764" i="31"/>
  <c r="F764" i="31"/>
  <c r="B765" i="31"/>
  <c r="C765" i="31"/>
  <c r="D765" i="31"/>
  <c r="E765" i="31"/>
  <c r="F765" i="31"/>
  <c r="B766" i="31"/>
  <c r="C766" i="31"/>
  <c r="D766" i="31"/>
  <c r="E766" i="31"/>
  <c r="F766" i="31"/>
  <c r="B767" i="31"/>
  <c r="C767" i="31"/>
  <c r="D767" i="31"/>
  <c r="E767" i="31"/>
  <c r="F767" i="31"/>
  <c r="B768" i="31"/>
  <c r="C768" i="31"/>
  <c r="D768" i="31"/>
  <c r="E768" i="31"/>
  <c r="F768" i="31"/>
  <c r="B769" i="31"/>
  <c r="C769" i="31"/>
  <c r="D769" i="31"/>
  <c r="E769" i="31"/>
  <c r="F769" i="31"/>
  <c r="B770" i="31"/>
  <c r="C770" i="31"/>
  <c r="D770" i="31"/>
  <c r="E770" i="31"/>
  <c r="F770" i="31"/>
  <c r="B771" i="31"/>
  <c r="C771" i="31"/>
  <c r="D771" i="31"/>
  <c r="E771" i="31"/>
  <c r="F771" i="31"/>
  <c r="B772" i="31"/>
  <c r="C772" i="31"/>
  <c r="D772" i="31"/>
  <c r="E772" i="31"/>
  <c r="F772" i="31"/>
  <c r="B773" i="31"/>
  <c r="C773" i="31"/>
  <c r="D773" i="31"/>
  <c r="E773" i="31"/>
  <c r="F773" i="31"/>
  <c r="B774" i="31"/>
  <c r="C774" i="31"/>
  <c r="D774" i="31"/>
  <c r="E774" i="31"/>
  <c r="F774" i="31"/>
  <c r="B775" i="31"/>
  <c r="C775" i="31"/>
  <c r="D775" i="31"/>
  <c r="E775" i="31"/>
  <c r="F775" i="31"/>
  <c r="B776" i="31"/>
  <c r="C776" i="31"/>
  <c r="D776" i="31"/>
  <c r="E776" i="31"/>
  <c r="F776" i="31"/>
  <c r="B777" i="31"/>
  <c r="C777" i="31"/>
  <c r="D777" i="31"/>
  <c r="E777" i="31"/>
  <c r="F777" i="31"/>
  <c r="B778" i="31"/>
  <c r="C778" i="31"/>
  <c r="D778" i="31"/>
  <c r="E778" i="31"/>
  <c r="F778" i="31"/>
  <c r="B779" i="31"/>
  <c r="C779" i="31"/>
  <c r="D779" i="31"/>
  <c r="E779" i="31"/>
  <c r="F779" i="31"/>
  <c r="B780" i="31"/>
  <c r="C780" i="31"/>
  <c r="D780" i="31"/>
  <c r="E780" i="31"/>
  <c r="F780" i="31"/>
  <c r="B781" i="31"/>
  <c r="C781" i="31"/>
  <c r="D781" i="31"/>
  <c r="E781" i="31"/>
  <c r="F781" i="31"/>
  <c r="B782" i="31"/>
  <c r="C782" i="31"/>
  <c r="D782" i="31"/>
  <c r="E782" i="31"/>
  <c r="F782" i="31"/>
  <c r="B783" i="31"/>
  <c r="C783" i="31"/>
  <c r="D783" i="31"/>
  <c r="E783" i="31"/>
  <c r="F783" i="31"/>
  <c r="B784" i="31"/>
  <c r="C784" i="31"/>
  <c r="D784" i="31"/>
  <c r="E784" i="31"/>
  <c r="F784" i="31"/>
  <c r="B785" i="31"/>
  <c r="C785" i="31"/>
  <c r="D785" i="31"/>
  <c r="E785" i="31"/>
  <c r="F785" i="31"/>
  <c r="B786" i="31"/>
  <c r="C786" i="31"/>
  <c r="D786" i="31"/>
  <c r="E786" i="31"/>
  <c r="F786" i="31"/>
  <c r="B787" i="31"/>
  <c r="C787" i="31"/>
  <c r="D787" i="31"/>
  <c r="E787" i="31"/>
  <c r="F787" i="31"/>
  <c r="B788" i="31"/>
  <c r="C788" i="31"/>
  <c r="D788" i="31"/>
  <c r="E788" i="31"/>
  <c r="F788" i="31"/>
  <c r="B789" i="31"/>
  <c r="C789" i="31"/>
  <c r="D789" i="31"/>
  <c r="E789" i="31"/>
  <c r="F789" i="31"/>
  <c r="B790" i="31"/>
  <c r="C790" i="31"/>
  <c r="D790" i="31"/>
  <c r="E790" i="31"/>
  <c r="F790" i="31"/>
  <c r="B791" i="31"/>
  <c r="C791" i="31"/>
  <c r="D791" i="31"/>
  <c r="E791" i="31"/>
  <c r="F791" i="31"/>
  <c r="B792" i="31"/>
  <c r="C792" i="31"/>
  <c r="D792" i="31"/>
  <c r="E792" i="31"/>
  <c r="F792" i="31"/>
  <c r="B793" i="31"/>
  <c r="C793" i="31"/>
  <c r="D793" i="31"/>
  <c r="E793" i="31"/>
  <c r="F793" i="31"/>
  <c r="B794" i="31"/>
  <c r="C794" i="31"/>
  <c r="D794" i="31"/>
  <c r="E794" i="31"/>
  <c r="F794" i="31"/>
  <c r="B795" i="31"/>
  <c r="C795" i="31"/>
  <c r="D795" i="31"/>
  <c r="E795" i="31"/>
  <c r="F795" i="31"/>
  <c r="B796" i="31"/>
  <c r="C796" i="31"/>
  <c r="D796" i="31"/>
  <c r="E796" i="31"/>
  <c r="F796" i="31"/>
  <c r="B797" i="31"/>
  <c r="C797" i="31"/>
  <c r="D797" i="31"/>
  <c r="E797" i="31"/>
  <c r="F797" i="31"/>
  <c r="B798" i="31"/>
  <c r="C798" i="31"/>
  <c r="D798" i="31"/>
  <c r="E798" i="31"/>
  <c r="F798" i="31"/>
  <c r="B799" i="31"/>
  <c r="C799" i="31"/>
  <c r="D799" i="31"/>
  <c r="E799" i="31"/>
  <c r="F799" i="31"/>
  <c r="B800" i="31"/>
  <c r="C800" i="31"/>
  <c r="D800" i="31"/>
  <c r="E800" i="31"/>
  <c r="F800" i="31"/>
  <c r="B801" i="31"/>
  <c r="C801" i="31"/>
  <c r="D801" i="31"/>
  <c r="E801" i="31"/>
  <c r="F801" i="31"/>
  <c r="B802" i="31"/>
  <c r="C802" i="31"/>
  <c r="D802" i="31"/>
  <c r="E802" i="31"/>
  <c r="F802" i="31"/>
  <c r="B803" i="31"/>
  <c r="C803" i="31"/>
  <c r="D803" i="31"/>
  <c r="E803" i="31"/>
  <c r="F803" i="31"/>
  <c r="B804" i="31"/>
  <c r="C804" i="31"/>
  <c r="D804" i="31"/>
  <c r="E804" i="31"/>
  <c r="F804" i="31"/>
  <c r="B805" i="31"/>
  <c r="C805" i="31"/>
  <c r="D805" i="31"/>
  <c r="E805" i="31"/>
  <c r="F805" i="31"/>
  <c r="B806" i="31"/>
  <c r="C806" i="31"/>
  <c r="D806" i="31"/>
  <c r="E806" i="31"/>
  <c r="F806" i="31"/>
  <c r="B807" i="31"/>
  <c r="C807" i="31"/>
  <c r="D807" i="31"/>
  <c r="E807" i="31"/>
  <c r="F807" i="31"/>
  <c r="B808" i="31"/>
  <c r="C808" i="31"/>
  <c r="D808" i="31"/>
  <c r="E808" i="31"/>
  <c r="F808" i="31"/>
  <c r="B809" i="31"/>
  <c r="C809" i="31"/>
  <c r="D809" i="31"/>
  <c r="E809" i="31"/>
  <c r="F809" i="31"/>
  <c r="B810" i="31"/>
  <c r="C810" i="31"/>
  <c r="D810" i="31"/>
  <c r="E810" i="31"/>
  <c r="F810" i="31"/>
  <c r="B811" i="31"/>
  <c r="C811" i="31"/>
  <c r="D811" i="31"/>
  <c r="E811" i="31"/>
  <c r="F811" i="31"/>
  <c r="B812" i="31"/>
  <c r="C812" i="31"/>
  <c r="D812" i="31"/>
  <c r="E812" i="31"/>
  <c r="F812" i="31"/>
  <c r="B813" i="31"/>
  <c r="C813" i="31"/>
  <c r="D813" i="31"/>
  <c r="E813" i="31"/>
  <c r="F813" i="31"/>
  <c r="B814" i="31"/>
  <c r="C814" i="31"/>
  <c r="D814" i="31"/>
  <c r="E814" i="31"/>
  <c r="F814" i="31"/>
  <c r="B815" i="31"/>
  <c r="C815" i="31"/>
  <c r="D815" i="31"/>
  <c r="E815" i="31"/>
  <c r="F815" i="31"/>
  <c r="B816" i="31"/>
  <c r="C816" i="31"/>
  <c r="D816" i="31"/>
  <c r="E816" i="31"/>
  <c r="F816" i="31"/>
  <c r="B817" i="31"/>
  <c r="C817" i="31"/>
  <c r="D817" i="31"/>
  <c r="E817" i="31"/>
  <c r="F817" i="31"/>
  <c r="B818" i="31"/>
  <c r="C818" i="31"/>
  <c r="D818" i="31"/>
  <c r="E818" i="31"/>
  <c r="F818" i="31"/>
  <c r="B819" i="31"/>
  <c r="C819" i="31"/>
  <c r="D819" i="31"/>
  <c r="E819" i="31"/>
  <c r="F819" i="31"/>
  <c r="B820" i="31"/>
  <c r="C820" i="31"/>
  <c r="D820" i="31"/>
  <c r="E820" i="31"/>
  <c r="F820" i="31"/>
  <c r="B821" i="31"/>
  <c r="C821" i="31"/>
  <c r="D821" i="31"/>
  <c r="E821" i="31"/>
  <c r="F821" i="31"/>
  <c r="B822" i="31"/>
  <c r="C822" i="31"/>
  <c r="D822" i="31"/>
  <c r="E822" i="31"/>
  <c r="F822" i="31"/>
  <c r="B823" i="31"/>
  <c r="C823" i="31"/>
  <c r="D823" i="31"/>
  <c r="E823" i="31"/>
  <c r="F823" i="31"/>
  <c r="B824" i="31"/>
  <c r="C824" i="31"/>
  <c r="D824" i="31"/>
  <c r="E824" i="31"/>
  <c r="F824" i="31"/>
  <c r="B825" i="31"/>
  <c r="C825" i="31"/>
  <c r="D825" i="31"/>
  <c r="E825" i="31"/>
  <c r="F825" i="31"/>
  <c r="B826" i="31"/>
  <c r="C826" i="31"/>
  <c r="D826" i="31"/>
  <c r="E826" i="31"/>
  <c r="F826" i="31"/>
  <c r="B827" i="31"/>
  <c r="C827" i="31"/>
  <c r="D827" i="31"/>
  <c r="E827" i="31"/>
  <c r="F827" i="31"/>
  <c r="B828" i="31"/>
  <c r="C828" i="31"/>
  <c r="D828" i="31"/>
  <c r="E828" i="31"/>
  <c r="F828" i="31"/>
  <c r="B829" i="31"/>
  <c r="C829" i="31"/>
  <c r="D829" i="31"/>
  <c r="E829" i="31"/>
  <c r="F829" i="31"/>
  <c r="B830" i="31"/>
  <c r="C830" i="31"/>
  <c r="D830" i="31"/>
  <c r="E830" i="31"/>
  <c r="F830" i="31"/>
  <c r="B831" i="31"/>
  <c r="C831" i="31"/>
  <c r="D831" i="31"/>
  <c r="E831" i="31"/>
  <c r="F831" i="31"/>
  <c r="B832" i="31"/>
  <c r="C832" i="31"/>
  <c r="D832" i="31"/>
  <c r="E832" i="31"/>
  <c r="F832" i="31"/>
  <c r="B833" i="31"/>
  <c r="C833" i="31"/>
  <c r="D833" i="31"/>
  <c r="E833" i="31"/>
  <c r="F833" i="31"/>
  <c r="B834" i="31"/>
  <c r="C834" i="31"/>
  <c r="D834" i="31"/>
  <c r="E834" i="31"/>
  <c r="F834" i="31"/>
  <c r="B835" i="31"/>
  <c r="C835" i="31"/>
  <c r="D835" i="31"/>
  <c r="E835" i="31"/>
  <c r="F835" i="31"/>
  <c r="B836" i="31"/>
  <c r="C836" i="31"/>
  <c r="D836" i="31"/>
  <c r="E836" i="31"/>
  <c r="F836" i="31"/>
  <c r="B837" i="31"/>
  <c r="C837" i="31"/>
  <c r="D837" i="31"/>
  <c r="E837" i="31"/>
  <c r="F837" i="31"/>
  <c r="B838" i="31"/>
  <c r="C838" i="31"/>
  <c r="D838" i="31"/>
  <c r="E838" i="31"/>
  <c r="F838" i="31"/>
  <c r="B839" i="31"/>
  <c r="C839" i="31"/>
  <c r="D839" i="31"/>
  <c r="E839" i="31"/>
  <c r="F839" i="31"/>
  <c r="B840" i="31"/>
  <c r="C840" i="31"/>
  <c r="D840" i="31"/>
  <c r="E840" i="31"/>
  <c r="F840" i="31"/>
  <c r="B841" i="31"/>
  <c r="C841" i="31"/>
  <c r="D841" i="31"/>
  <c r="E841" i="31"/>
  <c r="F841" i="31"/>
  <c r="B842" i="31"/>
  <c r="C842" i="31"/>
  <c r="D842" i="31"/>
  <c r="E842" i="31"/>
  <c r="F842" i="31"/>
  <c r="B843" i="31"/>
  <c r="C843" i="31"/>
  <c r="D843" i="31"/>
  <c r="E843" i="31"/>
  <c r="F843" i="31"/>
  <c r="B844" i="31"/>
  <c r="C844" i="31"/>
  <c r="D844" i="31"/>
  <c r="E844" i="31"/>
  <c r="F844" i="31"/>
  <c r="B845" i="31"/>
  <c r="C845" i="31"/>
  <c r="D845" i="31"/>
  <c r="E845" i="31"/>
  <c r="F845" i="31"/>
  <c r="B846" i="31"/>
  <c r="C846" i="31"/>
  <c r="D846" i="31"/>
  <c r="E846" i="31"/>
  <c r="F846" i="31"/>
  <c r="B847" i="31"/>
  <c r="C847" i="31"/>
  <c r="D847" i="31"/>
  <c r="E847" i="31"/>
  <c r="F847" i="31"/>
  <c r="B848" i="31"/>
  <c r="C848" i="31"/>
  <c r="D848" i="31"/>
  <c r="E848" i="31"/>
  <c r="F848" i="31"/>
  <c r="B849" i="31"/>
  <c r="C849" i="31"/>
  <c r="D849" i="31"/>
  <c r="E849" i="31"/>
  <c r="F849" i="31"/>
  <c r="B850" i="31"/>
  <c r="C850" i="31"/>
  <c r="D850" i="31"/>
  <c r="E850" i="31"/>
  <c r="F850" i="31"/>
  <c r="B851" i="31"/>
  <c r="C851" i="31"/>
  <c r="D851" i="31"/>
  <c r="E851" i="31"/>
  <c r="F851" i="31"/>
  <c r="B852" i="31"/>
  <c r="C852" i="31"/>
  <c r="D852" i="31"/>
  <c r="E852" i="31"/>
  <c r="F852" i="31"/>
  <c r="B853" i="31"/>
  <c r="C853" i="31"/>
  <c r="D853" i="31"/>
  <c r="E853" i="31"/>
  <c r="F853" i="31"/>
  <c r="B854" i="31"/>
  <c r="C854" i="31"/>
  <c r="D854" i="31"/>
  <c r="E854" i="31"/>
  <c r="F854" i="31"/>
  <c r="B855" i="31"/>
  <c r="C855" i="31"/>
  <c r="D855" i="31"/>
  <c r="E855" i="31"/>
  <c r="F855" i="31"/>
  <c r="B856" i="31"/>
  <c r="C856" i="31"/>
  <c r="D856" i="31"/>
  <c r="E856" i="31"/>
  <c r="F856" i="31"/>
  <c r="B857" i="31"/>
  <c r="C857" i="31"/>
  <c r="D857" i="31"/>
  <c r="E857" i="31"/>
  <c r="F857" i="31"/>
  <c r="B858" i="31"/>
  <c r="C858" i="31"/>
  <c r="D858" i="31"/>
  <c r="E858" i="31"/>
  <c r="F858" i="31"/>
  <c r="B859" i="31"/>
  <c r="C859" i="31"/>
  <c r="D859" i="31"/>
  <c r="E859" i="31"/>
  <c r="F859" i="31"/>
  <c r="B860" i="31"/>
  <c r="C860" i="31"/>
  <c r="D860" i="31"/>
  <c r="E860" i="31"/>
  <c r="F860" i="31"/>
  <c r="B861" i="31"/>
  <c r="C861" i="31"/>
  <c r="D861" i="31"/>
  <c r="E861" i="31"/>
  <c r="F861" i="31"/>
  <c r="B862" i="31"/>
  <c r="C862" i="31"/>
  <c r="D862" i="31"/>
  <c r="E862" i="31"/>
  <c r="F862" i="31"/>
  <c r="B863" i="31"/>
  <c r="C863" i="31"/>
  <c r="D863" i="31"/>
  <c r="E863" i="31"/>
  <c r="F863" i="31"/>
  <c r="B864" i="31"/>
  <c r="C864" i="31"/>
  <c r="D864" i="31"/>
  <c r="E864" i="31"/>
  <c r="F864" i="31"/>
  <c r="B865" i="31"/>
  <c r="C865" i="31"/>
  <c r="D865" i="31"/>
  <c r="E865" i="31"/>
  <c r="F865" i="31"/>
  <c r="B866" i="31"/>
  <c r="C866" i="31"/>
  <c r="D866" i="31"/>
  <c r="E866" i="31"/>
  <c r="F866" i="31"/>
  <c r="B867" i="31"/>
  <c r="C867" i="31"/>
  <c r="D867" i="31"/>
  <c r="E867" i="31"/>
  <c r="F867" i="31"/>
  <c r="B868" i="31"/>
  <c r="C868" i="31"/>
  <c r="D868" i="31"/>
  <c r="E868" i="31"/>
  <c r="F868" i="31"/>
  <c r="B869" i="31"/>
  <c r="C869" i="31"/>
  <c r="D869" i="31"/>
  <c r="E869" i="31"/>
  <c r="F869" i="31"/>
  <c r="B870" i="31"/>
  <c r="C870" i="31"/>
  <c r="D870" i="31"/>
  <c r="E870" i="31"/>
  <c r="F870" i="31"/>
  <c r="B871" i="31"/>
  <c r="C871" i="31"/>
  <c r="D871" i="31"/>
  <c r="E871" i="31"/>
  <c r="F871" i="31"/>
  <c r="B872" i="31"/>
  <c r="C872" i="31"/>
  <c r="D872" i="31"/>
  <c r="E872" i="31"/>
  <c r="F872" i="31"/>
  <c r="B873" i="31"/>
  <c r="C873" i="31"/>
  <c r="D873" i="31"/>
  <c r="E873" i="31"/>
  <c r="F873" i="31"/>
  <c r="B874" i="31"/>
  <c r="C874" i="31"/>
  <c r="D874" i="31"/>
  <c r="E874" i="31"/>
  <c r="F874" i="31"/>
  <c r="B875" i="31"/>
  <c r="C875" i="31"/>
  <c r="D875" i="31"/>
  <c r="E875" i="31"/>
  <c r="F875" i="31"/>
  <c r="B876" i="31"/>
  <c r="C876" i="31"/>
  <c r="D876" i="31"/>
  <c r="E876" i="31"/>
  <c r="F876" i="31"/>
  <c r="B877" i="31"/>
  <c r="C877" i="31"/>
  <c r="D877" i="31"/>
  <c r="E877" i="31"/>
  <c r="F877" i="31"/>
  <c r="B878" i="31"/>
  <c r="C878" i="31"/>
  <c r="D878" i="31"/>
  <c r="E878" i="31"/>
  <c r="F878" i="31"/>
  <c r="B879" i="31"/>
  <c r="C879" i="31"/>
  <c r="D879" i="31"/>
  <c r="E879" i="31"/>
  <c r="F879" i="31"/>
  <c r="B880" i="31"/>
  <c r="C880" i="31"/>
  <c r="D880" i="31"/>
  <c r="E880" i="31"/>
  <c r="F880" i="31"/>
  <c r="B881" i="31"/>
  <c r="C881" i="31"/>
  <c r="D881" i="31"/>
  <c r="E881" i="31"/>
  <c r="F881" i="31"/>
  <c r="B882" i="31"/>
  <c r="C882" i="31"/>
  <c r="D882" i="31"/>
  <c r="E882" i="31"/>
  <c r="F882" i="31"/>
  <c r="B883" i="31"/>
  <c r="C883" i="31"/>
  <c r="D883" i="31"/>
  <c r="E883" i="31"/>
  <c r="F883" i="31"/>
  <c r="B884" i="31"/>
  <c r="C884" i="31"/>
  <c r="D884" i="31"/>
  <c r="E884" i="31"/>
  <c r="F884" i="31"/>
  <c r="B885" i="31"/>
  <c r="C885" i="31"/>
  <c r="D885" i="31"/>
  <c r="E885" i="31"/>
  <c r="F885" i="31"/>
  <c r="B886" i="31"/>
  <c r="C886" i="31"/>
  <c r="D886" i="31"/>
  <c r="E886" i="31"/>
  <c r="F886" i="31"/>
  <c r="B887" i="31"/>
  <c r="C887" i="31"/>
  <c r="D887" i="31"/>
  <c r="E887" i="31"/>
  <c r="F887" i="31"/>
  <c r="B888" i="31"/>
  <c r="C888" i="31"/>
  <c r="D888" i="31"/>
  <c r="E888" i="31"/>
  <c r="F888" i="31"/>
  <c r="B889" i="31"/>
  <c r="C889" i="31"/>
  <c r="D889" i="31"/>
  <c r="E889" i="31"/>
  <c r="F889" i="31"/>
  <c r="B890" i="31"/>
  <c r="C890" i="31"/>
  <c r="D890" i="31"/>
  <c r="E890" i="31"/>
  <c r="F890" i="31"/>
  <c r="B891" i="31"/>
  <c r="C891" i="31"/>
  <c r="D891" i="31"/>
  <c r="E891" i="31"/>
  <c r="F891" i="31"/>
  <c r="B892" i="31"/>
  <c r="C892" i="31"/>
  <c r="D892" i="31"/>
  <c r="E892" i="31"/>
  <c r="F892" i="31"/>
  <c r="B893" i="31"/>
  <c r="C893" i="31"/>
  <c r="D893" i="31"/>
  <c r="E893" i="31"/>
  <c r="F893" i="31"/>
  <c r="B894" i="31"/>
  <c r="C894" i="31"/>
  <c r="D894" i="31"/>
  <c r="E894" i="31"/>
  <c r="F894" i="31"/>
  <c r="B895" i="31"/>
  <c r="C895" i="31"/>
  <c r="D895" i="31"/>
  <c r="E895" i="31"/>
  <c r="F895" i="31"/>
  <c r="B896" i="31"/>
  <c r="C896" i="31"/>
  <c r="D896" i="31"/>
  <c r="E896" i="31"/>
  <c r="F896" i="31"/>
  <c r="B897" i="31"/>
  <c r="C897" i="31"/>
  <c r="D897" i="31"/>
  <c r="E897" i="31"/>
  <c r="F897" i="31"/>
  <c r="B898" i="31"/>
  <c r="C898" i="31"/>
  <c r="D898" i="31"/>
  <c r="E898" i="31"/>
  <c r="F898" i="31"/>
  <c r="B899" i="31"/>
  <c r="C899" i="31"/>
  <c r="D899" i="31"/>
  <c r="E899" i="31"/>
  <c r="F899" i="31"/>
  <c r="B900" i="31"/>
  <c r="C900" i="31"/>
  <c r="D900" i="31"/>
  <c r="E900" i="31"/>
  <c r="F900" i="31"/>
  <c r="B901" i="31"/>
  <c r="C901" i="31"/>
  <c r="D901" i="31"/>
  <c r="E901" i="31"/>
  <c r="F901" i="31"/>
  <c r="B902" i="31"/>
  <c r="C902" i="31"/>
  <c r="D902" i="31"/>
  <c r="E902" i="31"/>
  <c r="F902" i="31"/>
  <c r="B903" i="31"/>
  <c r="C903" i="31"/>
  <c r="D903" i="31"/>
  <c r="E903" i="31"/>
  <c r="F903" i="31"/>
  <c r="B904" i="31"/>
  <c r="C904" i="31"/>
  <c r="D904" i="31"/>
  <c r="E904" i="31"/>
  <c r="F904" i="31"/>
  <c r="B905" i="31"/>
  <c r="C905" i="31"/>
  <c r="D905" i="31"/>
  <c r="E905" i="31"/>
  <c r="F905" i="31"/>
  <c r="B906" i="31"/>
  <c r="C906" i="31"/>
  <c r="D906" i="31"/>
  <c r="E906" i="31"/>
  <c r="F906" i="31"/>
  <c r="B907" i="31"/>
  <c r="C907" i="31"/>
  <c r="D907" i="31"/>
  <c r="E907" i="31"/>
  <c r="F907" i="31"/>
  <c r="B908" i="31"/>
  <c r="C908" i="31"/>
  <c r="D908" i="31"/>
  <c r="E908" i="31"/>
  <c r="F908" i="31"/>
  <c r="B909" i="31"/>
  <c r="C909" i="31"/>
  <c r="D909" i="31"/>
  <c r="E909" i="31"/>
  <c r="F909" i="31"/>
  <c r="B910" i="31"/>
  <c r="C910" i="31"/>
  <c r="D910" i="31"/>
  <c r="E910" i="31"/>
  <c r="F910" i="31"/>
  <c r="B911" i="31"/>
  <c r="C911" i="31"/>
  <c r="D911" i="31"/>
  <c r="E911" i="31"/>
  <c r="F911" i="31"/>
  <c r="B912" i="31"/>
  <c r="C912" i="31"/>
  <c r="D912" i="31"/>
  <c r="E912" i="31"/>
  <c r="F912" i="31"/>
  <c r="B913" i="31"/>
  <c r="C913" i="31"/>
  <c r="D913" i="31"/>
  <c r="E913" i="31"/>
  <c r="F913" i="31"/>
  <c r="B914" i="31"/>
  <c r="C914" i="31"/>
  <c r="D914" i="31"/>
  <c r="E914" i="31"/>
  <c r="F914" i="31"/>
  <c r="B915" i="31"/>
  <c r="C915" i="31"/>
  <c r="D915" i="31"/>
  <c r="E915" i="31"/>
  <c r="F915" i="31"/>
  <c r="B916" i="31"/>
  <c r="C916" i="31"/>
  <c r="D916" i="31"/>
  <c r="E916" i="31"/>
  <c r="F916" i="31"/>
  <c r="B917" i="31"/>
  <c r="C917" i="31"/>
  <c r="D917" i="31"/>
  <c r="E917" i="31"/>
  <c r="F917" i="31"/>
  <c r="B918" i="31"/>
  <c r="C918" i="31"/>
  <c r="D918" i="31"/>
  <c r="E918" i="31"/>
  <c r="F918" i="31"/>
  <c r="B919" i="31"/>
  <c r="C919" i="31"/>
  <c r="D919" i="31"/>
  <c r="E919" i="31"/>
  <c r="F919" i="31"/>
  <c r="B920" i="31"/>
  <c r="C920" i="31"/>
  <c r="D920" i="31"/>
  <c r="E920" i="31"/>
  <c r="F920" i="31"/>
  <c r="B921" i="31"/>
  <c r="C921" i="31"/>
  <c r="D921" i="31"/>
  <c r="E921" i="31"/>
  <c r="F921" i="31"/>
  <c r="B922" i="31"/>
  <c r="C922" i="31"/>
  <c r="D922" i="31"/>
  <c r="E922" i="31"/>
  <c r="F922" i="31"/>
  <c r="B923" i="31"/>
  <c r="C923" i="31"/>
  <c r="D923" i="31"/>
  <c r="E923" i="31"/>
  <c r="F923" i="31"/>
  <c r="B924" i="31"/>
  <c r="C924" i="31"/>
  <c r="D924" i="31"/>
  <c r="E924" i="31"/>
  <c r="F924" i="31"/>
  <c r="B925" i="31"/>
  <c r="C925" i="31"/>
  <c r="D925" i="31"/>
  <c r="E925" i="31"/>
  <c r="F925" i="31"/>
  <c r="B926" i="31"/>
  <c r="C926" i="31"/>
  <c r="D926" i="31"/>
  <c r="E926" i="31"/>
  <c r="F926" i="31"/>
  <c r="B927" i="31"/>
  <c r="C927" i="31"/>
  <c r="D927" i="31"/>
  <c r="E927" i="31"/>
  <c r="F927" i="31"/>
  <c r="B928" i="31"/>
  <c r="C928" i="31"/>
  <c r="D928" i="31"/>
  <c r="E928" i="31"/>
  <c r="F928" i="31"/>
  <c r="B929" i="31"/>
  <c r="C929" i="31"/>
  <c r="D929" i="31"/>
  <c r="E929" i="31"/>
  <c r="F929" i="31"/>
  <c r="B930" i="31"/>
  <c r="C930" i="31"/>
  <c r="D930" i="31"/>
  <c r="E930" i="31"/>
  <c r="F930" i="31"/>
  <c r="B931" i="31"/>
  <c r="C931" i="31"/>
  <c r="D931" i="31"/>
  <c r="E931" i="31"/>
  <c r="F931" i="31"/>
  <c r="B932" i="31"/>
  <c r="C932" i="31"/>
  <c r="D932" i="31"/>
  <c r="E932" i="31"/>
  <c r="F932" i="31"/>
  <c r="B933" i="31"/>
  <c r="C933" i="31"/>
  <c r="D933" i="31"/>
  <c r="E933" i="31"/>
  <c r="F933" i="31"/>
  <c r="B934" i="31"/>
  <c r="C934" i="31"/>
  <c r="D934" i="31"/>
  <c r="E934" i="31"/>
  <c r="F934" i="31"/>
  <c r="B935" i="31"/>
  <c r="C935" i="31"/>
  <c r="D935" i="31"/>
  <c r="E935" i="31"/>
  <c r="F935" i="31"/>
  <c r="B936" i="31"/>
  <c r="C936" i="31"/>
  <c r="D936" i="31"/>
  <c r="E936" i="31"/>
  <c r="F936" i="31"/>
  <c r="B937" i="31"/>
  <c r="C937" i="31"/>
  <c r="D937" i="31"/>
  <c r="E937" i="31"/>
  <c r="F937" i="31"/>
  <c r="B938" i="31"/>
  <c r="C938" i="31"/>
  <c r="D938" i="31"/>
  <c r="E938" i="31"/>
  <c r="F938" i="31"/>
  <c r="B939" i="31"/>
  <c r="C939" i="31"/>
  <c r="D939" i="31"/>
  <c r="E939" i="31"/>
  <c r="F939" i="31"/>
  <c r="B940" i="31"/>
  <c r="C940" i="31"/>
  <c r="D940" i="31"/>
  <c r="E940" i="31"/>
  <c r="F940" i="31"/>
  <c r="B941" i="31"/>
  <c r="C941" i="31"/>
  <c r="D941" i="31"/>
  <c r="E941" i="31"/>
  <c r="F941" i="31"/>
  <c r="B942" i="31"/>
  <c r="C942" i="31"/>
  <c r="D942" i="31"/>
  <c r="E942" i="31"/>
  <c r="F942" i="31"/>
  <c r="B943" i="31"/>
  <c r="C943" i="31"/>
  <c r="D943" i="31"/>
  <c r="E943" i="31"/>
  <c r="F943" i="31"/>
  <c r="B944" i="31"/>
  <c r="C944" i="31"/>
  <c r="D944" i="31"/>
  <c r="E944" i="31"/>
  <c r="F944" i="31"/>
  <c r="B945" i="31"/>
  <c r="C945" i="31"/>
  <c r="D945" i="31"/>
  <c r="E945" i="31"/>
  <c r="F945" i="31"/>
  <c r="B946" i="31"/>
  <c r="C946" i="31"/>
  <c r="D946" i="31"/>
  <c r="E946" i="31"/>
  <c r="F946" i="31"/>
  <c r="B947" i="31"/>
  <c r="C947" i="31"/>
  <c r="D947" i="31"/>
  <c r="E947" i="31"/>
  <c r="F947" i="31"/>
  <c r="B948" i="31"/>
  <c r="C948" i="31"/>
  <c r="D948" i="31"/>
  <c r="E948" i="31"/>
  <c r="F948" i="31"/>
  <c r="B949" i="31"/>
  <c r="C949" i="31"/>
  <c r="D949" i="31"/>
  <c r="E949" i="31"/>
  <c r="F949" i="31"/>
  <c r="B950" i="31"/>
  <c r="C950" i="31"/>
  <c r="D950" i="31"/>
  <c r="E950" i="31"/>
  <c r="F950" i="31"/>
  <c r="B951" i="31"/>
  <c r="C951" i="31"/>
  <c r="D951" i="31"/>
  <c r="E951" i="31"/>
  <c r="F951" i="31"/>
  <c r="B952" i="31"/>
  <c r="C952" i="31"/>
  <c r="D952" i="31"/>
  <c r="E952" i="31"/>
  <c r="F952" i="31"/>
  <c r="B953" i="31"/>
  <c r="C953" i="31"/>
  <c r="D953" i="31"/>
  <c r="E953" i="31"/>
  <c r="F953" i="31"/>
  <c r="B954" i="31"/>
  <c r="C954" i="31"/>
  <c r="D954" i="31"/>
  <c r="E954" i="31"/>
  <c r="F954" i="31"/>
  <c r="B955" i="31"/>
  <c r="C955" i="31"/>
  <c r="D955" i="31"/>
  <c r="E955" i="31"/>
  <c r="F955" i="31"/>
  <c r="B956" i="31"/>
  <c r="C956" i="31"/>
  <c r="D956" i="31"/>
  <c r="E956" i="31"/>
  <c r="F956" i="31"/>
  <c r="B957" i="31"/>
  <c r="C957" i="31"/>
  <c r="D957" i="31"/>
  <c r="E957" i="31"/>
  <c r="F957" i="31"/>
  <c r="B958" i="31"/>
  <c r="C958" i="31"/>
  <c r="D958" i="31"/>
  <c r="E958" i="31"/>
  <c r="F958" i="31"/>
  <c r="B959" i="31"/>
  <c r="C959" i="31"/>
  <c r="D959" i="31"/>
  <c r="E959" i="31"/>
  <c r="F959" i="31"/>
  <c r="B960" i="31"/>
  <c r="C960" i="31"/>
  <c r="D960" i="31"/>
  <c r="E960" i="31"/>
  <c r="F960" i="31"/>
  <c r="B961" i="31"/>
  <c r="C961" i="31"/>
  <c r="D961" i="31"/>
  <c r="E961" i="31"/>
  <c r="F961" i="31"/>
  <c r="B962" i="31"/>
  <c r="C962" i="31"/>
  <c r="D962" i="31"/>
  <c r="E962" i="31"/>
  <c r="F962" i="31"/>
  <c r="B963" i="31"/>
  <c r="C963" i="31"/>
  <c r="D963" i="31"/>
  <c r="E963" i="31"/>
  <c r="F963" i="31"/>
  <c r="B964" i="31"/>
  <c r="C964" i="31"/>
  <c r="D964" i="31"/>
  <c r="E964" i="31"/>
  <c r="F964" i="31"/>
  <c r="B965" i="31"/>
  <c r="C965" i="31"/>
  <c r="D965" i="31"/>
  <c r="E965" i="31"/>
  <c r="F965" i="31"/>
  <c r="B966" i="31"/>
  <c r="C966" i="31"/>
  <c r="D966" i="31"/>
  <c r="E966" i="31"/>
  <c r="F966" i="31"/>
  <c r="B967" i="31"/>
  <c r="C967" i="31"/>
  <c r="D967" i="31"/>
  <c r="E967" i="31"/>
  <c r="F967" i="31"/>
  <c r="B968" i="31"/>
  <c r="C968" i="31"/>
  <c r="D968" i="31"/>
  <c r="E968" i="31"/>
  <c r="F968" i="31"/>
  <c r="B969" i="31"/>
  <c r="C969" i="31"/>
  <c r="D969" i="31"/>
  <c r="E969" i="31"/>
  <c r="F969" i="31"/>
  <c r="B970" i="31"/>
  <c r="C970" i="31"/>
  <c r="D970" i="31"/>
  <c r="E970" i="31"/>
  <c r="F970" i="31"/>
  <c r="B971" i="31"/>
  <c r="C971" i="31"/>
  <c r="D971" i="31"/>
  <c r="E971" i="31"/>
  <c r="F971" i="31"/>
  <c r="B972" i="31"/>
  <c r="C972" i="31"/>
  <c r="D972" i="31"/>
  <c r="E972" i="31"/>
  <c r="F972" i="31"/>
  <c r="B973" i="31"/>
  <c r="C973" i="31"/>
  <c r="D973" i="31"/>
  <c r="E973" i="31"/>
  <c r="F973" i="31"/>
  <c r="B974" i="31"/>
  <c r="C974" i="31"/>
  <c r="D974" i="31"/>
  <c r="E974" i="31"/>
  <c r="F974" i="31"/>
  <c r="B975" i="31"/>
  <c r="C975" i="31"/>
  <c r="D975" i="31"/>
  <c r="E975" i="31"/>
  <c r="F975" i="31"/>
  <c r="B976" i="31"/>
  <c r="C976" i="31"/>
  <c r="D976" i="31"/>
  <c r="E976" i="31"/>
  <c r="F976" i="31"/>
  <c r="B977" i="31"/>
  <c r="C977" i="31"/>
  <c r="D977" i="31"/>
  <c r="E977" i="31"/>
  <c r="F977" i="31"/>
  <c r="B978" i="31"/>
  <c r="C978" i="31"/>
  <c r="D978" i="31"/>
  <c r="E978" i="31"/>
  <c r="F978" i="31"/>
  <c r="B979" i="31"/>
  <c r="C979" i="31"/>
  <c r="D979" i="31"/>
  <c r="E979" i="31"/>
  <c r="F979" i="31"/>
  <c r="B980" i="31"/>
  <c r="C980" i="31"/>
  <c r="D980" i="31"/>
  <c r="E980" i="31"/>
  <c r="F980" i="31"/>
  <c r="B981" i="31"/>
  <c r="C981" i="31"/>
  <c r="D981" i="31"/>
  <c r="E981" i="31"/>
  <c r="F981" i="31"/>
  <c r="B982" i="31"/>
  <c r="C982" i="31"/>
  <c r="D982" i="31"/>
  <c r="E982" i="31"/>
  <c r="F982" i="31"/>
  <c r="B983" i="31"/>
  <c r="C983" i="31"/>
  <c r="D983" i="31"/>
  <c r="E983" i="31"/>
  <c r="F983" i="31"/>
  <c r="B984" i="31"/>
  <c r="C984" i="31"/>
  <c r="D984" i="31"/>
  <c r="E984" i="31"/>
  <c r="F984" i="31"/>
  <c r="B985" i="31"/>
  <c r="C985" i="31"/>
  <c r="D985" i="31"/>
  <c r="E985" i="31"/>
  <c r="F985" i="31"/>
  <c r="B986" i="31"/>
  <c r="C986" i="31"/>
  <c r="D986" i="31"/>
  <c r="E986" i="31"/>
  <c r="F986" i="31"/>
  <c r="B987" i="31"/>
  <c r="C987" i="31"/>
  <c r="D987" i="31"/>
  <c r="E987" i="31"/>
  <c r="F987" i="31"/>
  <c r="B988" i="31"/>
  <c r="C988" i="31"/>
  <c r="D988" i="31"/>
  <c r="E988" i="31"/>
  <c r="F988" i="31"/>
  <c r="B989" i="31"/>
  <c r="C989" i="31"/>
  <c r="D989" i="31"/>
  <c r="E989" i="31"/>
  <c r="F989" i="31"/>
  <c r="B990" i="31"/>
  <c r="C990" i="31"/>
  <c r="D990" i="31"/>
  <c r="E990" i="31"/>
  <c r="F990" i="31"/>
  <c r="B991" i="31"/>
  <c r="C991" i="31"/>
  <c r="D991" i="31"/>
  <c r="E991" i="31"/>
  <c r="F991" i="31"/>
  <c r="B992" i="31"/>
  <c r="C992" i="31"/>
  <c r="D992" i="31"/>
  <c r="E992" i="31"/>
  <c r="F992" i="31"/>
  <c r="B993" i="31"/>
  <c r="C993" i="31"/>
  <c r="D993" i="31"/>
  <c r="E993" i="31"/>
  <c r="F993" i="31"/>
  <c r="B994" i="31"/>
  <c r="C994" i="31"/>
  <c r="D994" i="31"/>
  <c r="E994" i="31"/>
  <c r="F994" i="31"/>
  <c r="B995" i="31"/>
  <c r="C995" i="31"/>
  <c r="D995" i="31"/>
  <c r="E995" i="31"/>
  <c r="F995" i="31"/>
  <c r="B996" i="31"/>
  <c r="C996" i="31"/>
  <c r="D996" i="31"/>
  <c r="E996" i="31"/>
  <c r="F996" i="31"/>
  <c r="B997" i="31"/>
  <c r="C997" i="31"/>
  <c r="D997" i="31"/>
  <c r="E997" i="31"/>
  <c r="F997" i="31"/>
  <c r="B998" i="31"/>
  <c r="C998" i="31"/>
  <c r="D998" i="31"/>
  <c r="E998" i="31"/>
  <c r="F998" i="31"/>
  <c r="B999" i="31"/>
  <c r="C999" i="31"/>
  <c r="D999" i="31"/>
  <c r="E999" i="31"/>
  <c r="F999" i="31"/>
  <c r="B1000" i="31"/>
  <c r="C1000" i="31"/>
  <c r="D1000" i="31"/>
  <c r="E1000" i="31"/>
  <c r="F1000" i="31"/>
  <c r="B1001" i="31"/>
  <c r="C1001" i="31"/>
  <c r="D1001" i="31"/>
  <c r="E1001" i="31"/>
  <c r="F1001" i="31"/>
  <c r="B1002" i="31"/>
  <c r="C1002" i="31"/>
  <c r="D1002" i="31"/>
  <c r="E1002" i="31"/>
  <c r="F1002" i="31"/>
  <c r="B1003" i="31"/>
  <c r="C1003" i="31"/>
  <c r="D1003" i="31"/>
  <c r="E1003" i="31"/>
  <c r="F1003" i="31"/>
  <c r="B1004" i="31"/>
  <c r="C1004" i="31"/>
  <c r="D1004" i="31"/>
  <c r="E1004" i="31"/>
  <c r="F1004" i="31"/>
  <c r="B1005" i="31"/>
  <c r="C1005" i="31"/>
  <c r="D1005" i="31"/>
  <c r="E1005" i="31"/>
  <c r="F1005" i="31"/>
  <c r="B1006" i="31"/>
  <c r="C1006" i="31"/>
  <c r="D1006" i="31"/>
  <c r="E1006" i="31"/>
  <c r="F1006" i="31"/>
  <c r="B1007" i="31"/>
  <c r="C1007" i="31"/>
  <c r="D1007" i="31"/>
  <c r="E1007" i="31"/>
  <c r="F1007" i="31"/>
  <c r="B1008" i="31"/>
  <c r="C1008" i="31"/>
  <c r="D1008" i="31"/>
  <c r="E1008" i="31"/>
  <c r="F1008" i="31"/>
  <c r="B1009" i="31"/>
  <c r="C1009" i="31"/>
  <c r="D1009" i="31"/>
  <c r="E1009" i="31"/>
  <c r="F1009" i="31"/>
  <c r="B1010" i="31"/>
  <c r="C1010" i="31"/>
  <c r="D1010" i="31"/>
  <c r="E1010" i="31"/>
  <c r="F1010" i="31"/>
  <c r="B1011" i="31"/>
  <c r="C1011" i="31"/>
  <c r="D1011" i="31"/>
  <c r="E1011" i="31"/>
  <c r="F1011" i="31"/>
  <c r="B1012" i="31"/>
  <c r="C1012" i="31"/>
  <c r="D1012" i="31"/>
  <c r="E1012" i="31"/>
  <c r="F1012" i="31"/>
  <c r="B1013" i="31"/>
  <c r="C1013" i="31"/>
  <c r="D1013" i="31"/>
  <c r="E1013" i="31"/>
  <c r="F1013" i="31"/>
  <c r="B1014" i="31"/>
  <c r="C1014" i="31"/>
  <c r="D1014" i="31"/>
  <c r="E1014" i="31"/>
  <c r="F1014" i="31"/>
  <c r="B1015" i="31"/>
  <c r="C1015" i="31"/>
  <c r="D1015" i="31"/>
  <c r="E1015" i="31"/>
  <c r="F1015" i="31"/>
  <c r="B1016" i="31"/>
  <c r="C1016" i="31"/>
  <c r="D1016" i="31"/>
  <c r="E1016" i="31"/>
  <c r="F1016" i="31"/>
  <c r="B1017" i="31"/>
  <c r="C1017" i="31"/>
  <c r="D1017" i="31"/>
  <c r="E1017" i="31"/>
  <c r="F1017" i="31"/>
  <c r="B1018" i="31"/>
  <c r="C1018" i="31"/>
  <c r="D1018" i="31"/>
  <c r="E1018" i="31"/>
  <c r="F1018" i="31"/>
  <c r="B1019" i="31"/>
  <c r="C1019" i="31"/>
  <c r="D1019" i="31"/>
  <c r="E1019" i="31"/>
  <c r="F1019" i="31"/>
  <c r="B1020" i="31"/>
  <c r="C1020" i="31"/>
  <c r="D1020" i="31"/>
  <c r="E1020" i="31"/>
  <c r="F1020" i="31"/>
  <c r="B1021" i="31"/>
  <c r="C1021" i="31"/>
  <c r="D1021" i="31"/>
  <c r="E1021" i="31"/>
  <c r="F1021" i="31"/>
  <c r="B1022" i="31"/>
  <c r="C1022" i="31"/>
  <c r="D1022" i="31"/>
  <c r="E1022" i="31"/>
  <c r="F1022" i="31"/>
  <c r="B1023" i="31"/>
  <c r="C1023" i="31"/>
  <c r="D1023" i="31"/>
  <c r="E1023" i="31"/>
  <c r="F1023" i="31"/>
  <c r="B1024" i="31"/>
  <c r="C1024" i="31"/>
  <c r="D1024" i="31"/>
  <c r="E1024" i="31"/>
  <c r="F1024" i="31"/>
  <c r="B1025" i="31"/>
  <c r="C1025" i="31"/>
  <c r="D1025" i="31"/>
  <c r="E1025" i="31"/>
  <c r="F1025" i="31"/>
  <c r="B1026" i="31"/>
  <c r="C1026" i="31"/>
  <c r="D1026" i="31"/>
  <c r="E1026" i="31"/>
  <c r="F1026" i="31"/>
  <c r="B1027" i="31"/>
  <c r="C1027" i="31"/>
  <c r="D1027" i="31"/>
  <c r="E1027" i="31"/>
  <c r="F1027" i="31"/>
  <c r="B1028" i="31"/>
  <c r="C1028" i="31"/>
  <c r="D1028" i="31"/>
  <c r="E1028" i="31"/>
  <c r="F1028" i="31"/>
  <c r="B1029" i="31"/>
  <c r="C1029" i="31"/>
  <c r="D1029" i="31"/>
  <c r="E1029" i="31"/>
  <c r="F1029" i="31"/>
  <c r="B1030" i="31"/>
  <c r="C1030" i="31"/>
  <c r="D1030" i="31"/>
  <c r="E1030" i="31"/>
  <c r="F1030" i="31"/>
  <c r="B1031" i="31"/>
  <c r="C1031" i="31"/>
  <c r="D1031" i="31"/>
  <c r="E1031" i="31"/>
  <c r="F1031" i="31"/>
  <c r="B1032" i="31"/>
  <c r="C1032" i="31"/>
  <c r="D1032" i="31"/>
  <c r="E1032" i="31"/>
  <c r="F1032" i="31"/>
  <c r="B1033" i="31"/>
  <c r="C1033" i="31"/>
  <c r="D1033" i="31"/>
  <c r="E1033" i="31"/>
  <c r="F1033" i="31"/>
  <c r="B1034" i="31"/>
  <c r="C1034" i="31"/>
  <c r="D1034" i="31"/>
  <c r="E1034" i="31"/>
  <c r="F1034" i="31"/>
  <c r="B1035" i="31"/>
  <c r="C1035" i="31"/>
  <c r="D1035" i="31"/>
  <c r="E1035" i="31"/>
  <c r="F1035" i="31"/>
  <c r="B1036" i="31"/>
  <c r="C1036" i="31"/>
  <c r="D1036" i="31"/>
  <c r="E1036" i="31"/>
  <c r="F1036" i="31"/>
  <c r="B1037" i="31"/>
  <c r="C1037" i="31"/>
  <c r="D1037" i="31"/>
  <c r="E1037" i="31"/>
  <c r="F1037" i="31"/>
  <c r="B1038" i="31"/>
  <c r="C1038" i="31"/>
  <c r="D1038" i="31"/>
  <c r="E1038" i="31"/>
  <c r="F1038" i="31"/>
  <c r="B1039" i="31"/>
  <c r="C1039" i="31"/>
  <c r="D1039" i="31"/>
  <c r="E1039" i="31"/>
  <c r="F1039" i="31"/>
  <c r="B1040" i="31"/>
  <c r="C1040" i="31"/>
  <c r="D1040" i="31"/>
  <c r="E1040" i="31"/>
  <c r="F1040" i="31"/>
  <c r="B1041" i="31"/>
  <c r="C1041" i="31"/>
  <c r="D1041" i="31"/>
  <c r="E1041" i="31"/>
  <c r="F1041" i="31"/>
  <c r="B1042" i="31"/>
  <c r="C1042" i="31"/>
  <c r="D1042" i="31"/>
  <c r="E1042" i="31"/>
  <c r="F1042" i="31"/>
  <c r="B1043" i="31"/>
  <c r="C1043" i="31"/>
  <c r="D1043" i="31"/>
  <c r="E1043" i="31"/>
  <c r="F1043" i="31"/>
  <c r="B1044" i="31"/>
  <c r="C1044" i="31"/>
  <c r="D1044" i="31"/>
  <c r="E1044" i="31"/>
  <c r="F1044" i="31"/>
  <c r="B1045" i="31"/>
  <c r="C1045" i="31"/>
  <c r="D1045" i="31"/>
  <c r="E1045" i="31"/>
  <c r="F1045" i="31"/>
  <c r="B1046" i="31"/>
  <c r="C1046" i="31"/>
  <c r="D1046" i="31"/>
  <c r="E1046" i="31"/>
  <c r="F1046" i="31"/>
  <c r="B1047" i="31"/>
  <c r="C1047" i="31"/>
  <c r="D1047" i="31"/>
  <c r="E1047" i="31"/>
  <c r="F1047" i="31"/>
  <c r="B1048" i="31"/>
  <c r="C1048" i="31"/>
  <c r="D1048" i="31"/>
  <c r="E1048" i="31"/>
  <c r="F1048" i="31"/>
  <c r="B1049" i="31"/>
  <c r="C1049" i="31"/>
  <c r="D1049" i="31"/>
  <c r="E1049" i="31"/>
  <c r="F1049" i="31"/>
  <c r="B1050" i="31"/>
  <c r="C1050" i="31"/>
  <c r="D1050" i="31"/>
  <c r="E1050" i="31"/>
  <c r="F1050" i="31"/>
  <c r="B1051" i="31"/>
  <c r="C1051" i="31"/>
  <c r="D1051" i="31"/>
  <c r="E1051" i="31"/>
  <c r="F1051" i="31"/>
  <c r="B1052" i="31"/>
  <c r="C1052" i="31"/>
  <c r="D1052" i="31"/>
  <c r="E1052" i="31"/>
  <c r="F1052" i="31"/>
  <c r="B1053" i="31"/>
  <c r="C1053" i="31"/>
  <c r="D1053" i="31"/>
  <c r="E1053" i="31"/>
  <c r="F1053" i="31"/>
  <c r="B1054" i="31"/>
  <c r="C1054" i="31"/>
  <c r="D1054" i="31"/>
  <c r="E1054" i="31"/>
  <c r="F1054" i="31"/>
  <c r="B1055" i="31"/>
  <c r="C1055" i="31"/>
  <c r="D1055" i="31"/>
  <c r="E1055" i="31"/>
  <c r="F1055" i="31"/>
  <c r="B1056" i="31"/>
  <c r="C1056" i="31"/>
  <c r="D1056" i="31"/>
  <c r="E1056" i="31"/>
  <c r="F1056" i="31"/>
  <c r="B1057" i="31"/>
  <c r="C1057" i="31"/>
  <c r="D1057" i="31"/>
  <c r="E1057" i="31"/>
  <c r="F1057" i="31"/>
  <c r="B1058" i="31"/>
  <c r="C1058" i="31"/>
  <c r="D1058" i="31"/>
  <c r="E1058" i="31"/>
  <c r="F1058" i="31"/>
  <c r="B1059" i="31"/>
  <c r="C1059" i="31"/>
  <c r="D1059" i="31"/>
  <c r="E1059" i="31"/>
  <c r="F1059" i="31"/>
  <c r="B1060" i="31"/>
  <c r="C1060" i="31"/>
  <c r="D1060" i="31"/>
  <c r="E1060" i="31"/>
  <c r="F1060" i="31"/>
  <c r="B1061" i="31"/>
  <c r="C1061" i="31"/>
  <c r="D1061" i="31"/>
  <c r="E1061" i="31"/>
  <c r="F1061" i="31"/>
  <c r="B1062" i="31"/>
  <c r="C1062" i="31"/>
  <c r="D1062" i="31"/>
  <c r="E1062" i="31"/>
  <c r="F1062" i="31"/>
  <c r="B1063" i="31"/>
  <c r="C1063" i="31"/>
  <c r="D1063" i="31"/>
  <c r="E1063" i="31"/>
  <c r="F1063" i="31"/>
  <c r="B1064" i="31"/>
  <c r="C1064" i="31"/>
  <c r="D1064" i="31"/>
  <c r="E1064" i="31"/>
  <c r="F1064" i="31"/>
  <c r="B1065" i="31"/>
  <c r="C1065" i="31"/>
  <c r="D1065" i="31"/>
  <c r="E1065" i="31"/>
  <c r="F1065" i="31"/>
  <c r="B1066" i="31"/>
  <c r="C1066" i="31"/>
  <c r="D1066" i="31"/>
  <c r="E1066" i="31"/>
  <c r="F1066" i="31"/>
  <c r="B1067" i="31"/>
  <c r="C1067" i="31"/>
  <c r="D1067" i="31"/>
  <c r="E1067" i="31"/>
  <c r="F1067" i="31"/>
  <c r="B1068" i="31"/>
  <c r="C1068" i="31"/>
  <c r="D1068" i="31"/>
  <c r="E1068" i="31"/>
  <c r="F1068" i="31"/>
  <c r="B1069" i="31"/>
  <c r="C1069" i="31"/>
  <c r="D1069" i="31"/>
  <c r="E1069" i="31"/>
  <c r="F1069" i="31"/>
  <c r="B1070" i="31"/>
  <c r="C1070" i="31"/>
  <c r="D1070" i="31"/>
  <c r="E1070" i="31"/>
  <c r="F1070" i="31"/>
  <c r="B1071" i="31"/>
  <c r="C1071" i="31"/>
  <c r="D1071" i="31"/>
  <c r="E1071" i="31"/>
  <c r="F1071" i="31"/>
  <c r="B1072" i="31"/>
  <c r="C1072" i="31"/>
  <c r="D1072" i="31"/>
  <c r="E1072" i="31"/>
  <c r="F1072" i="31"/>
  <c r="B1073" i="31"/>
  <c r="C1073" i="31"/>
  <c r="D1073" i="31"/>
  <c r="E1073" i="31"/>
  <c r="F1073" i="31"/>
  <c r="B1074" i="31"/>
  <c r="C1074" i="31"/>
  <c r="D1074" i="31"/>
  <c r="E1074" i="31"/>
  <c r="F1074" i="31"/>
  <c r="B1075" i="31"/>
  <c r="C1075" i="31"/>
  <c r="D1075" i="31"/>
  <c r="E1075" i="31"/>
  <c r="F1075" i="31"/>
  <c r="B1076" i="31"/>
  <c r="C1076" i="31"/>
  <c r="D1076" i="31"/>
  <c r="E1076" i="31"/>
  <c r="F1076" i="31"/>
  <c r="B1077" i="31"/>
  <c r="C1077" i="31"/>
  <c r="D1077" i="31"/>
  <c r="E1077" i="31"/>
  <c r="F1077" i="31"/>
  <c r="B1078" i="31"/>
  <c r="C1078" i="31"/>
  <c r="D1078" i="31"/>
  <c r="E1078" i="31"/>
  <c r="F1078" i="31"/>
  <c r="B1079" i="31"/>
  <c r="C1079" i="31"/>
  <c r="D1079" i="31"/>
  <c r="E1079" i="31"/>
  <c r="F1079" i="31"/>
  <c r="B1080" i="31"/>
  <c r="C1080" i="31"/>
  <c r="D1080" i="31"/>
  <c r="E1080" i="31"/>
  <c r="F1080" i="31"/>
  <c r="B1081" i="31"/>
  <c r="C1081" i="31"/>
  <c r="D1081" i="31"/>
  <c r="E1081" i="31"/>
  <c r="F1081" i="31"/>
  <c r="B1082" i="31"/>
  <c r="C1082" i="31"/>
  <c r="D1082" i="31"/>
  <c r="E1082" i="31"/>
  <c r="F1082" i="31"/>
  <c r="B1083" i="31"/>
  <c r="C1083" i="31"/>
  <c r="D1083" i="31"/>
  <c r="E1083" i="31"/>
  <c r="F1083" i="31"/>
  <c r="B1084" i="31"/>
  <c r="C1084" i="31"/>
  <c r="D1084" i="31"/>
  <c r="E1084" i="31"/>
  <c r="F1084" i="31"/>
  <c r="B1085" i="31"/>
  <c r="C1085" i="31"/>
  <c r="D1085" i="31"/>
  <c r="E1085" i="31"/>
  <c r="F1085" i="31"/>
  <c r="B1086" i="31"/>
  <c r="C1086" i="31"/>
  <c r="D1086" i="31"/>
  <c r="E1086" i="31"/>
  <c r="F1086" i="31"/>
  <c r="B1087" i="31"/>
  <c r="C1087" i="31"/>
  <c r="D1087" i="31"/>
  <c r="E1087" i="31"/>
  <c r="F1087" i="31"/>
  <c r="B1088" i="31"/>
  <c r="C1088" i="31"/>
  <c r="D1088" i="31"/>
  <c r="E1088" i="31"/>
  <c r="F1088" i="31"/>
  <c r="B1089" i="31"/>
  <c r="C1089" i="31"/>
  <c r="D1089" i="31"/>
  <c r="E1089" i="31"/>
  <c r="F1089" i="31"/>
  <c r="B1090" i="31"/>
  <c r="C1090" i="31"/>
  <c r="D1090" i="31"/>
  <c r="E1090" i="31"/>
  <c r="F1090" i="31"/>
  <c r="B1091" i="31"/>
  <c r="C1091" i="31"/>
  <c r="D1091" i="31"/>
  <c r="E1091" i="31"/>
  <c r="F1091" i="31"/>
  <c r="B1092" i="31"/>
  <c r="C1092" i="31"/>
  <c r="D1092" i="31"/>
  <c r="E1092" i="31"/>
  <c r="F1092" i="31"/>
  <c r="B1093" i="31"/>
  <c r="C1093" i="31"/>
  <c r="D1093" i="31"/>
  <c r="E1093" i="31"/>
  <c r="F1093" i="31"/>
  <c r="B1094" i="31"/>
  <c r="C1094" i="31"/>
  <c r="D1094" i="31"/>
  <c r="E1094" i="31"/>
  <c r="F1094" i="31"/>
  <c r="B1095" i="31"/>
  <c r="C1095" i="31"/>
  <c r="D1095" i="31"/>
  <c r="E1095" i="31"/>
  <c r="F1095" i="31"/>
  <c r="B1096" i="31"/>
  <c r="C1096" i="31"/>
  <c r="D1096" i="31"/>
  <c r="E1096" i="31"/>
  <c r="F1096" i="31"/>
  <c r="B1097" i="31"/>
  <c r="C1097" i="31"/>
  <c r="D1097" i="31"/>
  <c r="E1097" i="31"/>
  <c r="F1097" i="31"/>
  <c r="B1098" i="31"/>
  <c r="C1098" i="31"/>
  <c r="D1098" i="31"/>
  <c r="E1098" i="31"/>
  <c r="F1098" i="31"/>
  <c r="B1099" i="31"/>
  <c r="C1099" i="31"/>
  <c r="D1099" i="31"/>
  <c r="E1099" i="31"/>
  <c r="F1099" i="31"/>
  <c r="B1100" i="31"/>
  <c r="C1100" i="31"/>
  <c r="D1100" i="31"/>
  <c r="E1100" i="31"/>
  <c r="F1100" i="31"/>
  <c r="B1101" i="31"/>
  <c r="C1101" i="31"/>
  <c r="D1101" i="31"/>
  <c r="E1101" i="31"/>
  <c r="F1101" i="31"/>
  <c r="B1102" i="31"/>
  <c r="C1102" i="31"/>
  <c r="D1102" i="31"/>
  <c r="E1102" i="31"/>
  <c r="F1102" i="31"/>
  <c r="B1103" i="31"/>
  <c r="C1103" i="31"/>
  <c r="D1103" i="31"/>
  <c r="E1103" i="31"/>
  <c r="F1103" i="31"/>
  <c r="B1104" i="31"/>
  <c r="C1104" i="31"/>
  <c r="D1104" i="31"/>
  <c r="E1104" i="31"/>
  <c r="F1104" i="31"/>
  <c r="B1105" i="31"/>
  <c r="C1105" i="31"/>
  <c r="D1105" i="31"/>
  <c r="E1105" i="31"/>
  <c r="F1105" i="31"/>
  <c r="B1106" i="31"/>
  <c r="C1106" i="31"/>
  <c r="D1106" i="31"/>
  <c r="E1106" i="31"/>
  <c r="F1106" i="31"/>
  <c r="B1107" i="31"/>
  <c r="C1107" i="31"/>
  <c r="D1107" i="31"/>
  <c r="E1107" i="31"/>
  <c r="F1107" i="31"/>
  <c r="B1108" i="31"/>
  <c r="C1108" i="31"/>
  <c r="D1108" i="31"/>
  <c r="E1108" i="31"/>
  <c r="F1108" i="31"/>
  <c r="B1109" i="31"/>
  <c r="C1109" i="31"/>
  <c r="D1109" i="31"/>
  <c r="E1109" i="31"/>
  <c r="F1109" i="31"/>
  <c r="B1110" i="31"/>
  <c r="C1110" i="31"/>
  <c r="D1110" i="31"/>
  <c r="E1110" i="31"/>
  <c r="F1110" i="31"/>
  <c r="B1111" i="31"/>
  <c r="C1111" i="31"/>
  <c r="D1111" i="31"/>
  <c r="E1111" i="31"/>
  <c r="F1111" i="31"/>
  <c r="B1112" i="31"/>
  <c r="C1112" i="31"/>
  <c r="D1112" i="31"/>
  <c r="E1112" i="31"/>
  <c r="F1112" i="31"/>
  <c r="B1113" i="31"/>
  <c r="C1113" i="31"/>
  <c r="D1113" i="31"/>
  <c r="E1113" i="31"/>
  <c r="F1113" i="31"/>
  <c r="B1114" i="31"/>
  <c r="C1114" i="31"/>
  <c r="D1114" i="31"/>
  <c r="E1114" i="31"/>
  <c r="F1114" i="31"/>
  <c r="B1115" i="31"/>
  <c r="C1115" i="31"/>
  <c r="D1115" i="31"/>
  <c r="E1115" i="31"/>
  <c r="F1115" i="31"/>
  <c r="B1116" i="31"/>
  <c r="C1116" i="31"/>
  <c r="D1116" i="31"/>
  <c r="E1116" i="31"/>
  <c r="F1116" i="31"/>
  <c r="B1117" i="31"/>
  <c r="C1117" i="31"/>
  <c r="D1117" i="31"/>
  <c r="E1117" i="31"/>
  <c r="F1117" i="31"/>
  <c r="B1118" i="31"/>
  <c r="C1118" i="31"/>
  <c r="D1118" i="31"/>
  <c r="E1118" i="31"/>
  <c r="F1118" i="31"/>
  <c r="B1119" i="31"/>
  <c r="C1119" i="31"/>
  <c r="D1119" i="31"/>
  <c r="E1119" i="31"/>
  <c r="F1119" i="31"/>
  <c r="B1120" i="31"/>
  <c r="C1120" i="31"/>
  <c r="D1120" i="31"/>
  <c r="E1120" i="31"/>
  <c r="F1120" i="31"/>
  <c r="B1121" i="31"/>
  <c r="C1121" i="31"/>
  <c r="D1121" i="31"/>
  <c r="E1121" i="31"/>
  <c r="F1121" i="31"/>
  <c r="B1122" i="31"/>
  <c r="C1122" i="31"/>
  <c r="D1122" i="31"/>
  <c r="E1122" i="31"/>
  <c r="F1122" i="31"/>
  <c r="B1123" i="31"/>
  <c r="C1123" i="31"/>
  <c r="D1123" i="31"/>
  <c r="E1123" i="31"/>
  <c r="F1123" i="31"/>
  <c r="B1124" i="31"/>
  <c r="C1124" i="31"/>
  <c r="D1124" i="31"/>
  <c r="E1124" i="31"/>
  <c r="F1124" i="31"/>
  <c r="B1125" i="31"/>
  <c r="C1125" i="31"/>
  <c r="D1125" i="31"/>
  <c r="E1125" i="31"/>
  <c r="F1125" i="31"/>
  <c r="B1126" i="31"/>
  <c r="C1126" i="31"/>
  <c r="D1126" i="31"/>
  <c r="E1126" i="31"/>
  <c r="F1126" i="31"/>
  <c r="B1127" i="31"/>
  <c r="C1127" i="31"/>
  <c r="D1127" i="31"/>
  <c r="E1127" i="31"/>
  <c r="F1127" i="31"/>
  <c r="B1128" i="31"/>
  <c r="C1128" i="31"/>
  <c r="D1128" i="31"/>
  <c r="E1128" i="31"/>
  <c r="F1128" i="31"/>
  <c r="B1129" i="31"/>
  <c r="C1129" i="31"/>
  <c r="D1129" i="31"/>
  <c r="E1129" i="31"/>
  <c r="F1129" i="31"/>
  <c r="B1130" i="31"/>
  <c r="C1130" i="31"/>
  <c r="D1130" i="31"/>
  <c r="E1130" i="31"/>
  <c r="F1130" i="31"/>
  <c r="B1131" i="31"/>
  <c r="C1131" i="31"/>
  <c r="D1131" i="31"/>
  <c r="E1131" i="31"/>
  <c r="F1131" i="31"/>
  <c r="B1132" i="31"/>
  <c r="C1132" i="31"/>
  <c r="D1132" i="31"/>
  <c r="E1132" i="31"/>
  <c r="F1132" i="31"/>
  <c r="B1133" i="31"/>
  <c r="C1133" i="31"/>
  <c r="D1133" i="31"/>
  <c r="E1133" i="31"/>
  <c r="F1133" i="31"/>
  <c r="B1134" i="31"/>
  <c r="C1134" i="31"/>
  <c r="D1134" i="31"/>
  <c r="E1134" i="31"/>
  <c r="F1134" i="31"/>
  <c r="B1135" i="31"/>
  <c r="C1135" i="31"/>
  <c r="D1135" i="31"/>
  <c r="E1135" i="31"/>
  <c r="F1135" i="31"/>
  <c r="B1136" i="31"/>
  <c r="C1136" i="31"/>
  <c r="D1136" i="31"/>
  <c r="E1136" i="31"/>
  <c r="F1136" i="31"/>
  <c r="B1137" i="31"/>
  <c r="C1137" i="31"/>
  <c r="D1137" i="31"/>
  <c r="E1137" i="31"/>
  <c r="F1137" i="31"/>
  <c r="B1138" i="31"/>
  <c r="C1138" i="31"/>
  <c r="D1138" i="31"/>
  <c r="E1138" i="31"/>
  <c r="F1138" i="31"/>
  <c r="B1139" i="31"/>
  <c r="C1139" i="31"/>
  <c r="D1139" i="31"/>
  <c r="E1139" i="31"/>
  <c r="F1139" i="31"/>
  <c r="B1140" i="31"/>
  <c r="C1140" i="31"/>
  <c r="D1140" i="31"/>
  <c r="E1140" i="31"/>
  <c r="F1140" i="31"/>
  <c r="B1141" i="31"/>
  <c r="C1141" i="31"/>
  <c r="D1141" i="31"/>
  <c r="E1141" i="31"/>
  <c r="F1141" i="31"/>
  <c r="B1142" i="31"/>
  <c r="C1142" i="31"/>
  <c r="D1142" i="31"/>
  <c r="E1142" i="31"/>
  <c r="F1142" i="31"/>
  <c r="B1143" i="31"/>
  <c r="C1143" i="31"/>
  <c r="D1143" i="31"/>
  <c r="E1143" i="31"/>
  <c r="F1143" i="31"/>
  <c r="B1144" i="31"/>
  <c r="C1144" i="31"/>
  <c r="D1144" i="31"/>
  <c r="E1144" i="31"/>
  <c r="F1144" i="31"/>
  <c r="B1145" i="31"/>
  <c r="C1145" i="31"/>
  <c r="D1145" i="31"/>
  <c r="E1145" i="31"/>
  <c r="F1145" i="31"/>
  <c r="B1146" i="31"/>
  <c r="C1146" i="31"/>
  <c r="D1146" i="31"/>
  <c r="E1146" i="31"/>
  <c r="F1146" i="31"/>
  <c r="B1147" i="31"/>
  <c r="C1147" i="31"/>
  <c r="D1147" i="31"/>
  <c r="E1147" i="31"/>
  <c r="F1147" i="31"/>
  <c r="B1148" i="31"/>
  <c r="C1148" i="31"/>
  <c r="D1148" i="31"/>
  <c r="E1148" i="31"/>
  <c r="F1148" i="31"/>
  <c r="B1149" i="31"/>
  <c r="C1149" i="31"/>
  <c r="D1149" i="31"/>
  <c r="E1149" i="31"/>
  <c r="F1149" i="31"/>
  <c r="B1150" i="31"/>
  <c r="C1150" i="31"/>
  <c r="D1150" i="31"/>
  <c r="E1150" i="31"/>
  <c r="F1150" i="31"/>
  <c r="B1151" i="31"/>
  <c r="C1151" i="31"/>
  <c r="D1151" i="31"/>
  <c r="E1151" i="31"/>
  <c r="F1151" i="31"/>
  <c r="B1152" i="31"/>
  <c r="C1152" i="31"/>
  <c r="D1152" i="31"/>
  <c r="E1152" i="31"/>
  <c r="F1152" i="31"/>
  <c r="B1153" i="31"/>
  <c r="C1153" i="31"/>
  <c r="D1153" i="31"/>
  <c r="E1153" i="31"/>
  <c r="F1153" i="31"/>
  <c r="B1154" i="31"/>
  <c r="C1154" i="31"/>
  <c r="D1154" i="31"/>
  <c r="E1154" i="31"/>
  <c r="F1154" i="31"/>
  <c r="B1155" i="31"/>
  <c r="C1155" i="31"/>
  <c r="D1155" i="31"/>
  <c r="E1155" i="31"/>
  <c r="F1155" i="31"/>
  <c r="B1156" i="31"/>
  <c r="C1156" i="31"/>
  <c r="D1156" i="31"/>
  <c r="E1156" i="31"/>
  <c r="F1156" i="31"/>
  <c r="B1157" i="31"/>
  <c r="C1157" i="31"/>
  <c r="D1157" i="31"/>
  <c r="E1157" i="31"/>
  <c r="F1157" i="31"/>
  <c r="B1158" i="31"/>
  <c r="C1158" i="31"/>
  <c r="D1158" i="31"/>
  <c r="E1158" i="31"/>
  <c r="F1158" i="31"/>
  <c r="B1159" i="31"/>
  <c r="C1159" i="31"/>
  <c r="D1159" i="31"/>
  <c r="E1159" i="31"/>
  <c r="F1159" i="31"/>
  <c r="B1160" i="31"/>
  <c r="C1160" i="31"/>
  <c r="D1160" i="31"/>
  <c r="E1160" i="31"/>
  <c r="F1160" i="31"/>
  <c r="B1161" i="31"/>
  <c r="C1161" i="31"/>
  <c r="D1161" i="31"/>
  <c r="E1161" i="31"/>
  <c r="F1161" i="31"/>
  <c r="B1162" i="31"/>
  <c r="C1162" i="31"/>
  <c r="D1162" i="31"/>
  <c r="E1162" i="31"/>
  <c r="F1162" i="31"/>
  <c r="B1163" i="31"/>
  <c r="C1163" i="31"/>
  <c r="D1163" i="31"/>
  <c r="E1163" i="31"/>
  <c r="F1163" i="31"/>
  <c r="B1164" i="31"/>
  <c r="C1164" i="31"/>
  <c r="D1164" i="31"/>
  <c r="E1164" i="31"/>
  <c r="F1164" i="31"/>
  <c r="B1165" i="31"/>
  <c r="C1165" i="31"/>
  <c r="D1165" i="31"/>
  <c r="E1165" i="31"/>
  <c r="F1165" i="31"/>
  <c r="B1166" i="31"/>
  <c r="C1166" i="31"/>
  <c r="D1166" i="31"/>
  <c r="E1166" i="31"/>
  <c r="F1166" i="31"/>
  <c r="B1167" i="31"/>
  <c r="C1167" i="31"/>
  <c r="D1167" i="31"/>
  <c r="E1167" i="31"/>
  <c r="F1167" i="31"/>
  <c r="B1168" i="31"/>
  <c r="C1168" i="31"/>
  <c r="D1168" i="31"/>
  <c r="E1168" i="31"/>
  <c r="F1168" i="31"/>
  <c r="B1169" i="31"/>
  <c r="C1169" i="31"/>
  <c r="D1169" i="31"/>
  <c r="E1169" i="31"/>
  <c r="F1169" i="31"/>
  <c r="B1170" i="31"/>
  <c r="C1170" i="31"/>
  <c r="D1170" i="31"/>
  <c r="E1170" i="31"/>
  <c r="F1170" i="31"/>
  <c r="B1171" i="31"/>
  <c r="C1171" i="31"/>
  <c r="D1171" i="31"/>
  <c r="E1171" i="31"/>
  <c r="F1171" i="31"/>
  <c r="B1172" i="31"/>
  <c r="C1172" i="31"/>
  <c r="D1172" i="31"/>
  <c r="E1172" i="31"/>
  <c r="F1172" i="31"/>
  <c r="B1173" i="31"/>
  <c r="C1173" i="31"/>
  <c r="D1173" i="31"/>
  <c r="E1173" i="31"/>
  <c r="F1173" i="31"/>
  <c r="B1174" i="31"/>
  <c r="C1174" i="31"/>
  <c r="D1174" i="31"/>
  <c r="E1174" i="31"/>
  <c r="F1174" i="31"/>
  <c r="B1175" i="31"/>
  <c r="C1175" i="31"/>
  <c r="D1175" i="31"/>
  <c r="E1175" i="31"/>
  <c r="F1175" i="31"/>
  <c r="B1176" i="31"/>
  <c r="C1176" i="31"/>
  <c r="D1176" i="31"/>
  <c r="E1176" i="31"/>
  <c r="F1176" i="31"/>
  <c r="B1177" i="31"/>
  <c r="C1177" i="31"/>
  <c r="D1177" i="31"/>
  <c r="E1177" i="31"/>
  <c r="F1177" i="31"/>
  <c r="B1178" i="31"/>
  <c r="C1178" i="31"/>
  <c r="D1178" i="31"/>
  <c r="E1178" i="31"/>
  <c r="F1178" i="31"/>
  <c r="B1179" i="31"/>
  <c r="C1179" i="31"/>
  <c r="D1179" i="31"/>
  <c r="E1179" i="31"/>
  <c r="F1179" i="31"/>
  <c r="B1180" i="31"/>
  <c r="C1180" i="31"/>
  <c r="D1180" i="31"/>
  <c r="E1180" i="31"/>
  <c r="F1180" i="31"/>
  <c r="B1181" i="31"/>
  <c r="C1181" i="31"/>
  <c r="D1181" i="31"/>
  <c r="E1181" i="31"/>
  <c r="F1181" i="31"/>
  <c r="B1182" i="31"/>
  <c r="C1182" i="31"/>
  <c r="D1182" i="31"/>
  <c r="E1182" i="31"/>
  <c r="F1182" i="31"/>
  <c r="B1183" i="31"/>
  <c r="C1183" i="31"/>
  <c r="D1183" i="31"/>
  <c r="E1183" i="31"/>
  <c r="F1183" i="31"/>
  <c r="B1184" i="31"/>
  <c r="C1184" i="31"/>
  <c r="D1184" i="31"/>
  <c r="E1184" i="31"/>
  <c r="F1184" i="31"/>
  <c r="B1185" i="31"/>
  <c r="C1185" i="31"/>
  <c r="D1185" i="31"/>
  <c r="E1185" i="31"/>
  <c r="F1185" i="31"/>
  <c r="B1186" i="31"/>
  <c r="C1186" i="31"/>
  <c r="D1186" i="31"/>
  <c r="E1186" i="31"/>
  <c r="F1186" i="31"/>
  <c r="B1187" i="31"/>
  <c r="C1187" i="31"/>
  <c r="D1187" i="31"/>
  <c r="E1187" i="31"/>
  <c r="F1187" i="31"/>
  <c r="B1188" i="31"/>
  <c r="C1188" i="31"/>
  <c r="D1188" i="31"/>
  <c r="E1188" i="31"/>
  <c r="F1188" i="31"/>
  <c r="B1189" i="31"/>
  <c r="C1189" i="31"/>
  <c r="D1189" i="31"/>
  <c r="E1189" i="31"/>
  <c r="F1189" i="31"/>
  <c r="B1190" i="31"/>
  <c r="C1190" i="31"/>
  <c r="D1190" i="31"/>
  <c r="E1190" i="31"/>
  <c r="F1190" i="31"/>
  <c r="B1191" i="31"/>
  <c r="C1191" i="31"/>
  <c r="D1191" i="31"/>
  <c r="E1191" i="31"/>
  <c r="F1191" i="31"/>
  <c r="B1192" i="31"/>
  <c r="C1192" i="31"/>
  <c r="D1192" i="31"/>
  <c r="E1192" i="31"/>
  <c r="F1192" i="31"/>
  <c r="B1193" i="31"/>
  <c r="C1193" i="31"/>
  <c r="D1193" i="31"/>
  <c r="E1193" i="31"/>
  <c r="F1193" i="31"/>
  <c r="B1194" i="31"/>
  <c r="C1194" i="31"/>
  <c r="D1194" i="31"/>
  <c r="E1194" i="31"/>
  <c r="F1194" i="31"/>
  <c r="B1195" i="31"/>
  <c r="C1195" i="31"/>
  <c r="D1195" i="31"/>
  <c r="E1195" i="31"/>
  <c r="F1195" i="31"/>
  <c r="B1196" i="31"/>
  <c r="C1196" i="31"/>
  <c r="D1196" i="31"/>
  <c r="E1196" i="31"/>
  <c r="F1196" i="31"/>
  <c r="B1197" i="31"/>
  <c r="C1197" i="31"/>
  <c r="D1197" i="31"/>
  <c r="E1197" i="31"/>
  <c r="F1197" i="31"/>
  <c r="B1198" i="31"/>
  <c r="C1198" i="31"/>
  <c r="D1198" i="31"/>
  <c r="E1198" i="31"/>
  <c r="F1198" i="31"/>
  <c r="B1199" i="31"/>
  <c r="C1199" i="31"/>
  <c r="D1199" i="31"/>
  <c r="E1199" i="31"/>
  <c r="F1199" i="31"/>
  <c r="B1200" i="31"/>
  <c r="C1200" i="31"/>
  <c r="D1200" i="31"/>
  <c r="E1200" i="31"/>
  <c r="F1200" i="31"/>
  <c r="B1201" i="31"/>
  <c r="C1201" i="31"/>
  <c r="D1201" i="31"/>
  <c r="E1201" i="31"/>
  <c r="F1201" i="31"/>
  <c r="B1202" i="31"/>
  <c r="C1202" i="31"/>
  <c r="D1202" i="31"/>
  <c r="E1202" i="31"/>
  <c r="F1202" i="31"/>
  <c r="B1203" i="31"/>
  <c r="C1203" i="31"/>
  <c r="D1203" i="31"/>
  <c r="E1203" i="31"/>
  <c r="F1203" i="31"/>
  <c r="B1204" i="31"/>
  <c r="C1204" i="31"/>
  <c r="D1204" i="31"/>
  <c r="E1204" i="31"/>
  <c r="F1204" i="31"/>
  <c r="B1205" i="31"/>
  <c r="C1205" i="31"/>
  <c r="D1205" i="31"/>
  <c r="E1205" i="31"/>
  <c r="F1205" i="31"/>
  <c r="B1206" i="31"/>
  <c r="C1206" i="31"/>
  <c r="D1206" i="31"/>
  <c r="E1206" i="31"/>
  <c r="F1206" i="31"/>
  <c r="B1207" i="31"/>
  <c r="C1207" i="31"/>
  <c r="D1207" i="31"/>
  <c r="E1207" i="31"/>
  <c r="F1207" i="31"/>
  <c r="B1208" i="31"/>
  <c r="C1208" i="31"/>
  <c r="D1208" i="31"/>
  <c r="E1208" i="31"/>
  <c r="F1208" i="31"/>
  <c r="B1209" i="31"/>
  <c r="C1209" i="31"/>
  <c r="D1209" i="31"/>
  <c r="E1209" i="31"/>
  <c r="F1209" i="31"/>
  <c r="B1210" i="31"/>
  <c r="C1210" i="31"/>
  <c r="D1210" i="31"/>
  <c r="E1210" i="31"/>
  <c r="F1210" i="31"/>
  <c r="B1211" i="31"/>
  <c r="C1211" i="31"/>
  <c r="D1211" i="31"/>
  <c r="E1211" i="31"/>
  <c r="F1211" i="31"/>
  <c r="B1212" i="31"/>
  <c r="C1212" i="31"/>
  <c r="D1212" i="31"/>
  <c r="E1212" i="31"/>
  <c r="F1212" i="31"/>
  <c r="B1213" i="31"/>
  <c r="C1213" i="31"/>
  <c r="D1213" i="31"/>
  <c r="E1213" i="31"/>
  <c r="F1213" i="31"/>
  <c r="B1214" i="31"/>
  <c r="C1214" i="31"/>
  <c r="D1214" i="31"/>
  <c r="E1214" i="31"/>
  <c r="F1214" i="31"/>
  <c r="B1215" i="31"/>
  <c r="C1215" i="31"/>
  <c r="D1215" i="31"/>
  <c r="E1215" i="31"/>
  <c r="F1215" i="31"/>
  <c r="B1216" i="31"/>
  <c r="C1216" i="31"/>
  <c r="D1216" i="31"/>
  <c r="E1216" i="31"/>
  <c r="F1216" i="31"/>
  <c r="B1217" i="31"/>
  <c r="C1217" i="31"/>
  <c r="D1217" i="31"/>
  <c r="E1217" i="31"/>
  <c r="F1217" i="31"/>
  <c r="B1218" i="31"/>
  <c r="C1218" i="31"/>
  <c r="D1218" i="31"/>
  <c r="E1218" i="31"/>
  <c r="F1218" i="31"/>
  <c r="B1219" i="31"/>
  <c r="C1219" i="31"/>
  <c r="D1219" i="31"/>
  <c r="E1219" i="31"/>
  <c r="F1219" i="31"/>
  <c r="B1220" i="31"/>
  <c r="C1220" i="31"/>
  <c r="D1220" i="31"/>
  <c r="E1220" i="31"/>
  <c r="F1220" i="31"/>
  <c r="B1221" i="31"/>
  <c r="C1221" i="31"/>
  <c r="D1221" i="31"/>
  <c r="E1221" i="31"/>
  <c r="F1221" i="31"/>
  <c r="B1222" i="31"/>
  <c r="C1222" i="31"/>
  <c r="D1222" i="31"/>
  <c r="E1222" i="31"/>
  <c r="F1222" i="31"/>
  <c r="B1223" i="31"/>
  <c r="C1223" i="31"/>
  <c r="D1223" i="31"/>
  <c r="E1223" i="31"/>
  <c r="F1223" i="31"/>
  <c r="B1224" i="31"/>
  <c r="C1224" i="31"/>
  <c r="D1224" i="31"/>
  <c r="E1224" i="31"/>
  <c r="F1224" i="31"/>
  <c r="B1225" i="31"/>
  <c r="C1225" i="31"/>
  <c r="D1225" i="31"/>
  <c r="E1225" i="31"/>
  <c r="F1225" i="31"/>
  <c r="B1226" i="31"/>
  <c r="C1226" i="31"/>
  <c r="D1226" i="31"/>
  <c r="E1226" i="31"/>
  <c r="F1226" i="31"/>
  <c r="B1227" i="31"/>
  <c r="C1227" i="31"/>
  <c r="D1227" i="31"/>
  <c r="E1227" i="31"/>
  <c r="F1227" i="31"/>
  <c r="B1228" i="31"/>
  <c r="C1228" i="31"/>
  <c r="D1228" i="31"/>
  <c r="E1228" i="31"/>
  <c r="F1228" i="31"/>
  <c r="B1229" i="31"/>
  <c r="C1229" i="31"/>
  <c r="D1229" i="31"/>
  <c r="E1229" i="31"/>
  <c r="F1229" i="31"/>
  <c r="B1230" i="31"/>
  <c r="C1230" i="31"/>
  <c r="D1230" i="31"/>
  <c r="E1230" i="31"/>
  <c r="F1230" i="31"/>
  <c r="B1231" i="31"/>
  <c r="C1231" i="31"/>
  <c r="D1231" i="31"/>
  <c r="E1231" i="31"/>
  <c r="F1231" i="31"/>
  <c r="B1232" i="31"/>
  <c r="C1232" i="31"/>
  <c r="D1232" i="31"/>
  <c r="E1232" i="31"/>
  <c r="F1232" i="31"/>
  <c r="B1233" i="31"/>
  <c r="C1233" i="31"/>
  <c r="D1233" i="31"/>
  <c r="E1233" i="31"/>
  <c r="F1233" i="31"/>
  <c r="B1234" i="31"/>
  <c r="C1234" i="31"/>
  <c r="D1234" i="31"/>
  <c r="E1234" i="31"/>
  <c r="F1234" i="31"/>
  <c r="B1235" i="31"/>
  <c r="C1235" i="31"/>
  <c r="D1235" i="31"/>
  <c r="E1235" i="31"/>
  <c r="F1235" i="31"/>
  <c r="B1236" i="31"/>
  <c r="C1236" i="31"/>
  <c r="D1236" i="31"/>
  <c r="E1236" i="31"/>
  <c r="F1236" i="31"/>
  <c r="B1237" i="31"/>
  <c r="C1237" i="31"/>
  <c r="D1237" i="31"/>
  <c r="E1237" i="31"/>
  <c r="F1237" i="31"/>
  <c r="B1238" i="31"/>
  <c r="C1238" i="31"/>
  <c r="D1238" i="31"/>
  <c r="E1238" i="31"/>
  <c r="F1238" i="31"/>
  <c r="B1239" i="31"/>
  <c r="C1239" i="31"/>
  <c r="D1239" i="31"/>
  <c r="E1239" i="31"/>
  <c r="F1239" i="31"/>
  <c r="B1240" i="31"/>
  <c r="C1240" i="31"/>
  <c r="D1240" i="31"/>
  <c r="E1240" i="31"/>
  <c r="F1240" i="31"/>
  <c r="B1241" i="31"/>
  <c r="C1241" i="31"/>
  <c r="D1241" i="31"/>
  <c r="E1241" i="31"/>
  <c r="F1241" i="31"/>
  <c r="B1242" i="31"/>
  <c r="C1242" i="31"/>
  <c r="D1242" i="31"/>
  <c r="E1242" i="31"/>
  <c r="F1242" i="31"/>
  <c r="B1243" i="31"/>
  <c r="C1243" i="31"/>
  <c r="D1243" i="31"/>
  <c r="E1243" i="31"/>
  <c r="F1243" i="31"/>
  <c r="B1244" i="31"/>
  <c r="C1244" i="31"/>
  <c r="D1244" i="31"/>
  <c r="E1244" i="31"/>
  <c r="F1244" i="31"/>
  <c r="B1245" i="31"/>
  <c r="C1245" i="31"/>
  <c r="D1245" i="31"/>
  <c r="E1245" i="31"/>
  <c r="F1245" i="31"/>
  <c r="B1246" i="31"/>
  <c r="C1246" i="31"/>
  <c r="D1246" i="31"/>
  <c r="E1246" i="31"/>
  <c r="F1246" i="31"/>
  <c r="B1247" i="31"/>
  <c r="C1247" i="31"/>
  <c r="D1247" i="31"/>
  <c r="E1247" i="31"/>
  <c r="F1247" i="31"/>
  <c r="B1248" i="31"/>
  <c r="C1248" i="31"/>
  <c r="D1248" i="31"/>
  <c r="E1248" i="31"/>
  <c r="F1248" i="31"/>
  <c r="B1249" i="31"/>
  <c r="C1249" i="31"/>
  <c r="D1249" i="31"/>
  <c r="E1249" i="31"/>
  <c r="F1249" i="31"/>
  <c r="B1250" i="31"/>
  <c r="C1250" i="31"/>
  <c r="D1250" i="31"/>
  <c r="E1250" i="31"/>
  <c r="F1250" i="31"/>
  <c r="B1251" i="31"/>
  <c r="C1251" i="31"/>
  <c r="D1251" i="31"/>
  <c r="E1251" i="31"/>
  <c r="F1251" i="31"/>
  <c r="B1252" i="31"/>
  <c r="C1252" i="31"/>
  <c r="D1252" i="31"/>
  <c r="E1252" i="31"/>
  <c r="F1252" i="31"/>
  <c r="B1253" i="31"/>
  <c r="C1253" i="31"/>
  <c r="D1253" i="31"/>
  <c r="E1253" i="31"/>
  <c r="F1253" i="31"/>
  <c r="B1254" i="31"/>
  <c r="C1254" i="31"/>
  <c r="D1254" i="31"/>
  <c r="E1254" i="31"/>
  <c r="F1254" i="31"/>
  <c r="B1255" i="31"/>
  <c r="C1255" i="31"/>
  <c r="D1255" i="31"/>
  <c r="E1255" i="31"/>
  <c r="F1255" i="31"/>
  <c r="B1256" i="31"/>
  <c r="C1256" i="31"/>
  <c r="D1256" i="31"/>
  <c r="E1256" i="31"/>
  <c r="F1256" i="31"/>
  <c r="B1257" i="31"/>
  <c r="C1257" i="31"/>
  <c r="D1257" i="31"/>
  <c r="E1257" i="31"/>
  <c r="F1257" i="31"/>
  <c r="B1258" i="31"/>
  <c r="C1258" i="31"/>
  <c r="D1258" i="31"/>
  <c r="E1258" i="31"/>
  <c r="F1258" i="31"/>
  <c r="B1259" i="31"/>
  <c r="C1259" i="31"/>
  <c r="D1259" i="31"/>
  <c r="E1259" i="31"/>
  <c r="F1259" i="31"/>
  <c r="B1260" i="31"/>
  <c r="C1260" i="31"/>
  <c r="D1260" i="31"/>
  <c r="E1260" i="31"/>
  <c r="F1260" i="31"/>
  <c r="B1261" i="31"/>
  <c r="C1261" i="31"/>
  <c r="D1261" i="31"/>
  <c r="E1261" i="31"/>
  <c r="F1261" i="31"/>
  <c r="B1262" i="31"/>
  <c r="C1262" i="31"/>
  <c r="D1262" i="31"/>
  <c r="E1262" i="31"/>
  <c r="F1262" i="31"/>
  <c r="B1263" i="31"/>
  <c r="C1263" i="31"/>
  <c r="D1263" i="31"/>
  <c r="E1263" i="31"/>
  <c r="F1263" i="31"/>
  <c r="B1264" i="31"/>
  <c r="C1264" i="31"/>
  <c r="D1264" i="31"/>
  <c r="E1264" i="31"/>
  <c r="F1264" i="31"/>
  <c r="B1265" i="31"/>
  <c r="C1265" i="31"/>
  <c r="D1265" i="31"/>
  <c r="E1265" i="31"/>
  <c r="F1265" i="31"/>
  <c r="B1266" i="31"/>
  <c r="C1266" i="31"/>
  <c r="D1266" i="31"/>
  <c r="E1266" i="31"/>
  <c r="F1266" i="31"/>
  <c r="B1267" i="31"/>
  <c r="C1267" i="31"/>
  <c r="D1267" i="31"/>
  <c r="E1267" i="31"/>
  <c r="F1267" i="31"/>
  <c r="B1268" i="31"/>
  <c r="C1268" i="31"/>
  <c r="D1268" i="31"/>
  <c r="E1268" i="31"/>
  <c r="F1268" i="31"/>
  <c r="B1269" i="31"/>
  <c r="C1269" i="31"/>
  <c r="D1269" i="31"/>
  <c r="E1269" i="31"/>
  <c r="F1269" i="31"/>
  <c r="B1270" i="31"/>
  <c r="C1270" i="31"/>
  <c r="D1270" i="31"/>
  <c r="E1270" i="31"/>
  <c r="F1270" i="31"/>
  <c r="B1271" i="31"/>
  <c r="C1271" i="31"/>
  <c r="D1271" i="31"/>
  <c r="E1271" i="31"/>
  <c r="F1271" i="31"/>
  <c r="B1272" i="31"/>
  <c r="C1272" i="31"/>
  <c r="D1272" i="31"/>
  <c r="E1272" i="31"/>
  <c r="F1272" i="31"/>
  <c r="B1273" i="31"/>
  <c r="C1273" i="31"/>
  <c r="D1273" i="31"/>
  <c r="E1273" i="31"/>
  <c r="F1273" i="31"/>
  <c r="B1274" i="31"/>
  <c r="C1274" i="31"/>
  <c r="D1274" i="31"/>
  <c r="E1274" i="31"/>
  <c r="F1274" i="31"/>
  <c r="B1275" i="31"/>
  <c r="C1275" i="31"/>
  <c r="D1275" i="31"/>
  <c r="E1275" i="31"/>
  <c r="F1275" i="31"/>
  <c r="B1276" i="31"/>
  <c r="C1276" i="31"/>
  <c r="D1276" i="31"/>
  <c r="E1276" i="31"/>
  <c r="F1276" i="31"/>
  <c r="B1277" i="31"/>
  <c r="C1277" i="31"/>
  <c r="D1277" i="31"/>
  <c r="E1277" i="31"/>
  <c r="F1277" i="31"/>
  <c r="B1278" i="31"/>
  <c r="C1278" i="31"/>
  <c r="D1278" i="31"/>
  <c r="E1278" i="31"/>
  <c r="F1278" i="31"/>
  <c r="B1279" i="31"/>
  <c r="C1279" i="31"/>
  <c r="D1279" i="31"/>
  <c r="E1279" i="31"/>
  <c r="F1279" i="31"/>
  <c r="B1280" i="31"/>
  <c r="C1280" i="31"/>
  <c r="D1280" i="31"/>
  <c r="E1280" i="31"/>
  <c r="F1280" i="31"/>
  <c r="B1281" i="31"/>
  <c r="C1281" i="31"/>
  <c r="D1281" i="31"/>
  <c r="E1281" i="31"/>
  <c r="F1281" i="31"/>
  <c r="B1282" i="31"/>
  <c r="C1282" i="31"/>
  <c r="D1282" i="31"/>
  <c r="E1282" i="31"/>
  <c r="F1282" i="31"/>
  <c r="B1283" i="31"/>
  <c r="C1283" i="31"/>
  <c r="D1283" i="31"/>
  <c r="E1283" i="31"/>
  <c r="F1283" i="31"/>
  <c r="B1284" i="31"/>
  <c r="C1284" i="31"/>
  <c r="D1284" i="31"/>
  <c r="E1284" i="31"/>
  <c r="F1284" i="31"/>
  <c r="B1285" i="31"/>
  <c r="C1285" i="31"/>
  <c r="D1285" i="31"/>
  <c r="E1285" i="31"/>
  <c r="F1285" i="31"/>
  <c r="B1286" i="31"/>
  <c r="C1286" i="31"/>
  <c r="D1286" i="31"/>
  <c r="E1286" i="31"/>
  <c r="F1286" i="31"/>
  <c r="B1287" i="31"/>
  <c r="C1287" i="31"/>
  <c r="D1287" i="31"/>
  <c r="E1287" i="31"/>
  <c r="F1287" i="31"/>
  <c r="B1288" i="31"/>
  <c r="C1288" i="31"/>
  <c r="D1288" i="31"/>
  <c r="E1288" i="31"/>
  <c r="F1288" i="31"/>
  <c r="B1289" i="31"/>
  <c r="C1289" i="31"/>
  <c r="D1289" i="31"/>
  <c r="E1289" i="31"/>
  <c r="F1289" i="31"/>
  <c r="B1290" i="31"/>
  <c r="C1290" i="31"/>
  <c r="D1290" i="31"/>
  <c r="E1290" i="31"/>
  <c r="F1290" i="31"/>
  <c r="B1291" i="31"/>
  <c r="C1291" i="31"/>
  <c r="D1291" i="31"/>
  <c r="E1291" i="31"/>
  <c r="F1291" i="31"/>
  <c r="B1292" i="31"/>
  <c r="C1292" i="31"/>
  <c r="D1292" i="31"/>
  <c r="E1292" i="31"/>
  <c r="F1292" i="31"/>
  <c r="B1293" i="31"/>
  <c r="C1293" i="31"/>
  <c r="D1293" i="31"/>
  <c r="E1293" i="31"/>
  <c r="F1293" i="31"/>
  <c r="B1294" i="31"/>
  <c r="C1294" i="31"/>
  <c r="D1294" i="31"/>
  <c r="E1294" i="31"/>
  <c r="F1294" i="31"/>
  <c r="B1295" i="31"/>
  <c r="C1295" i="31"/>
  <c r="D1295" i="31"/>
  <c r="E1295" i="31"/>
  <c r="F1295" i="31"/>
  <c r="B1296" i="31"/>
  <c r="C1296" i="31"/>
  <c r="D1296" i="31"/>
  <c r="E1296" i="31"/>
  <c r="F1296" i="31"/>
  <c r="B1297" i="31"/>
  <c r="C1297" i="31"/>
  <c r="D1297" i="31"/>
  <c r="E1297" i="31"/>
  <c r="F1297" i="31"/>
  <c r="B1298" i="31"/>
  <c r="C1298" i="31"/>
  <c r="D1298" i="31"/>
  <c r="E1298" i="31"/>
  <c r="F1298" i="31"/>
  <c r="B1299" i="31"/>
  <c r="C1299" i="31"/>
  <c r="D1299" i="31"/>
  <c r="E1299" i="31"/>
  <c r="F1299" i="31"/>
  <c r="B1300" i="31"/>
  <c r="C1300" i="31"/>
  <c r="D1300" i="31"/>
  <c r="E1300" i="31"/>
  <c r="F1300" i="31"/>
  <c r="B1301" i="31"/>
  <c r="C1301" i="31"/>
  <c r="D1301" i="31"/>
  <c r="E1301" i="31"/>
  <c r="F1301" i="31"/>
  <c r="B1302" i="31"/>
  <c r="C1302" i="31"/>
  <c r="D1302" i="31"/>
  <c r="E1302" i="31"/>
  <c r="F1302" i="31"/>
  <c r="B1303" i="31"/>
  <c r="C1303" i="31"/>
  <c r="D1303" i="31"/>
  <c r="E1303" i="31"/>
  <c r="F1303" i="31"/>
  <c r="B1304" i="31"/>
  <c r="C1304" i="31"/>
  <c r="D1304" i="31"/>
  <c r="E1304" i="31"/>
  <c r="F1304" i="31"/>
  <c r="B1305" i="31"/>
  <c r="C1305" i="31"/>
  <c r="D1305" i="31"/>
  <c r="E1305" i="31"/>
  <c r="F1305" i="31"/>
  <c r="B1306" i="31"/>
  <c r="C1306" i="31"/>
  <c r="D1306" i="31"/>
  <c r="E1306" i="31"/>
  <c r="F1306" i="31"/>
  <c r="B1307" i="31"/>
  <c r="C1307" i="31"/>
  <c r="D1307" i="31"/>
  <c r="E1307" i="31"/>
  <c r="F1307" i="31"/>
  <c r="B1308" i="31"/>
  <c r="C1308" i="31"/>
  <c r="D1308" i="31"/>
  <c r="E1308" i="31"/>
  <c r="F1308" i="31"/>
  <c r="B1309" i="31"/>
  <c r="C1309" i="31"/>
  <c r="D1309" i="31"/>
  <c r="E1309" i="31"/>
  <c r="F1309" i="31"/>
  <c r="B1310" i="31"/>
  <c r="C1310" i="31"/>
  <c r="D1310" i="31"/>
  <c r="E1310" i="31"/>
  <c r="F1310" i="31"/>
  <c r="B1311" i="31"/>
  <c r="C1311" i="31"/>
  <c r="D1311" i="31"/>
  <c r="E1311" i="31"/>
  <c r="F1311" i="31"/>
  <c r="B1312" i="31"/>
  <c r="C1312" i="31"/>
  <c r="D1312" i="31"/>
  <c r="E1312" i="31"/>
  <c r="F1312" i="31"/>
  <c r="B1313" i="31"/>
  <c r="C1313" i="31"/>
  <c r="D1313" i="31"/>
  <c r="E1313" i="31"/>
  <c r="F1313" i="31"/>
  <c r="B1314" i="31"/>
  <c r="C1314" i="31"/>
  <c r="D1314" i="31"/>
  <c r="E1314" i="31"/>
  <c r="F1314" i="31"/>
  <c r="B1315" i="31"/>
  <c r="C1315" i="31"/>
  <c r="D1315" i="31"/>
  <c r="E1315" i="31"/>
  <c r="F1315" i="31"/>
  <c r="B1316" i="31"/>
  <c r="C1316" i="31"/>
  <c r="D1316" i="31"/>
  <c r="E1316" i="31"/>
  <c r="F1316" i="31"/>
  <c r="B1317" i="31"/>
  <c r="C1317" i="31"/>
  <c r="D1317" i="31"/>
  <c r="E1317" i="31"/>
  <c r="F1317" i="31"/>
  <c r="B1318" i="31"/>
  <c r="C1318" i="31"/>
  <c r="D1318" i="31"/>
  <c r="E1318" i="31"/>
  <c r="F1318" i="31"/>
  <c r="B1319" i="31"/>
  <c r="C1319" i="31"/>
  <c r="D1319" i="31"/>
  <c r="E1319" i="31"/>
  <c r="F1319" i="31"/>
  <c r="B1320" i="31"/>
  <c r="C1320" i="31"/>
  <c r="D1320" i="31"/>
  <c r="E1320" i="31"/>
  <c r="F1320" i="31"/>
  <c r="B1321" i="31"/>
  <c r="C1321" i="31"/>
  <c r="D1321" i="31"/>
  <c r="E1321" i="31"/>
  <c r="F1321" i="31"/>
  <c r="B1322" i="31"/>
  <c r="C1322" i="31"/>
  <c r="D1322" i="31"/>
  <c r="E1322" i="31"/>
  <c r="F1322" i="31"/>
  <c r="B1323" i="31"/>
  <c r="C1323" i="31"/>
  <c r="D1323" i="31"/>
  <c r="E1323" i="31"/>
  <c r="F1323" i="31"/>
  <c r="B1324" i="31"/>
  <c r="C1324" i="31"/>
  <c r="D1324" i="31"/>
  <c r="E1324" i="31"/>
  <c r="F1324" i="31"/>
  <c r="B1325" i="31"/>
  <c r="C1325" i="31"/>
  <c r="D1325" i="31"/>
  <c r="E1325" i="31"/>
  <c r="F1325" i="31"/>
  <c r="B1326" i="31"/>
  <c r="C1326" i="31"/>
  <c r="D1326" i="31"/>
  <c r="E1326" i="31"/>
  <c r="F1326" i="31"/>
  <c r="B1327" i="31"/>
  <c r="C1327" i="31"/>
  <c r="D1327" i="31"/>
  <c r="E1327" i="31"/>
  <c r="F1327" i="31"/>
  <c r="B1328" i="31"/>
  <c r="C1328" i="31"/>
  <c r="D1328" i="31"/>
  <c r="E1328" i="31"/>
  <c r="F1328" i="31"/>
  <c r="B1329" i="31"/>
  <c r="C1329" i="31"/>
  <c r="D1329" i="31"/>
  <c r="E1329" i="31"/>
  <c r="F1329" i="31"/>
  <c r="B1330" i="31"/>
  <c r="C1330" i="31"/>
  <c r="D1330" i="31"/>
  <c r="E1330" i="31"/>
  <c r="F1330" i="31"/>
  <c r="B1331" i="31"/>
  <c r="C1331" i="31"/>
  <c r="D1331" i="31"/>
  <c r="E1331" i="31"/>
  <c r="F1331" i="31"/>
  <c r="B1332" i="31"/>
  <c r="C1332" i="31"/>
  <c r="D1332" i="31"/>
  <c r="E1332" i="31"/>
  <c r="F1332" i="31"/>
  <c r="B1333" i="31"/>
  <c r="C1333" i="31"/>
  <c r="D1333" i="31"/>
  <c r="E1333" i="31"/>
  <c r="F1333" i="31"/>
  <c r="B1334" i="31"/>
  <c r="C1334" i="31"/>
  <c r="D1334" i="31"/>
  <c r="E1334" i="31"/>
  <c r="F1334" i="31"/>
  <c r="B1335" i="31"/>
  <c r="C1335" i="31"/>
  <c r="D1335" i="31"/>
  <c r="E1335" i="31"/>
  <c r="F1335" i="31"/>
  <c r="B1336" i="31"/>
  <c r="C1336" i="31"/>
  <c r="D1336" i="31"/>
  <c r="E1336" i="31"/>
  <c r="F1336" i="31"/>
  <c r="B1337" i="31"/>
  <c r="C1337" i="31"/>
  <c r="D1337" i="31"/>
  <c r="E1337" i="31"/>
  <c r="F1337" i="31"/>
  <c r="B1338" i="31"/>
  <c r="C1338" i="31"/>
  <c r="D1338" i="31"/>
  <c r="E1338" i="31"/>
  <c r="F1338" i="31"/>
  <c r="B1339" i="31"/>
  <c r="C1339" i="31"/>
  <c r="D1339" i="31"/>
  <c r="E1339" i="31"/>
  <c r="F1339" i="31"/>
  <c r="B1340" i="31"/>
  <c r="C1340" i="31"/>
  <c r="D1340" i="31"/>
  <c r="E1340" i="31"/>
  <c r="F1340" i="31"/>
  <c r="B1341" i="31"/>
  <c r="C1341" i="31"/>
  <c r="D1341" i="31"/>
  <c r="E1341" i="31"/>
  <c r="F1341" i="31"/>
  <c r="B1342" i="31"/>
  <c r="C1342" i="31"/>
  <c r="D1342" i="31"/>
  <c r="E1342" i="31"/>
  <c r="F1342" i="31"/>
  <c r="B1343" i="31"/>
  <c r="C1343" i="31"/>
  <c r="D1343" i="31"/>
  <c r="E1343" i="31"/>
  <c r="F1343" i="31"/>
  <c r="B1344" i="31"/>
  <c r="C1344" i="31"/>
  <c r="D1344" i="31"/>
  <c r="E1344" i="31"/>
  <c r="F1344" i="31"/>
  <c r="B1345" i="31"/>
  <c r="C1345" i="31"/>
  <c r="D1345" i="31"/>
  <c r="E1345" i="31"/>
  <c r="F1345" i="31"/>
  <c r="B1346" i="31"/>
  <c r="C1346" i="31"/>
  <c r="D1346" i="31"/>
  <c r="E1346" i="31"/>
  <c r="F1346" i="31"/>
  <c r="B1347" i="31"/>
  <c r="C1347" i="31"/>
  <c r="D1347" i="31"/>
  <c r="E1347" i="31"/>
  <c r="F1347" i="31"/>
  <c r="B1348" i="31"/>
  <c r="C1348" i="31"/>
  <c r="D1348" i="31"/>
  <c r="E1348" i="31"/>
  <c r="F1348" i="31"/>
  <c r="B1349" i="31"/>
  <c r="C1349" i="31"/>
  <c r="D1349" i="31"/>
  <c r="E1349" i="31"/>
  <c r="F1349" i="31"/>
  <c r="B1350" i="31"/>
  <c r="C1350" i="31"/>
  <c r="D1350" i="31"/>
  <c r="E1350" i="31"/>
  <c r="F1350" i="31"/>
  <c r="B1351" i="31"/>
  <c r="C1351" i="31"/>
  <c r="D1351" i="31"/>
  <c r="E1351" i="31"/>
  <c r="F1351" i="31"/>
  <c r="B1352" i="31"/>
  <c r="C1352" i="31"/>
  <c r="D1352" i="31"/>
  <c r="E1352" i="31"/>
  <c r="F1352" i="31"/>
  <c r="B1353" i="31"/>
  <c r="C1353" i="31"/>
  <c r="D1353" i="31"/>
  <c r="E1353" i="31"/>
  <c r="F1353" i="31"/>
  <c r="B1354" i="31"/>
  <c r="C1354" i="31"/>
  <c r="D1354" i="31"/>
  <c r="E1354" i="31"/>
  <c r="F1354" i="31"/>
  <c r="B1355" i="31"/>
  <c r="C1355" i="31"/>
  <c r="D1355" i="31"/>
  <c r="E1355" i="31"/>
  <c r="F1355" i="31"/>
  <c r="B1356" i="31"/>
  <c r="C1356" i="31"/>
  <c r="D1356" i="31"/>
  <c r="E1356" i="31"/>
  <c r="F1356" i="31"/>
  <c r="B1357" i="31"/>
  <c r="C1357" i="31"/>
  <c r="D1357" i="31"/>
  <c r="E1357" i="31"/>
  <c r="F1357" i="31"/>
  <c r="B1358" i="31"/>
  <c r="C1358" i="31"/>
  <c r="D1358" i="31"/>
  <c r="E1358" i="31"/>
  <c r="F1358" i="31"/>
  <c r="B1359" i="31"/>
  <c r="C1359" i="31"/>
  <c r="D1359" i="31"/>
  <c r="E1359" i="31"/>
  <c r="F1359" i="31"/>
  <c r="B1360" i="31"/>
  <c r="C1360" i="31"/>
  <c r="D1360" i="31"/>
  <c r="E1360" i="31"/>
  <c r="F1360" i="31"/>
  <c r="B1361" i="31"/>
  <c r="C1361" i="31"/>
  <c r="D1361" i="31"/>
  <c r="E1361" i="31"/>
  <c r="F1361" i="31"/>
  <c r="B1362" i="31"/>
  <c r="C1362" i="31"/>
  <c r="D1362" i="31"/>
  <c r="E1362" i="31"/>
  <c r="F1362" i="31"/>
  <c r="B1363" i="31"/>
  <c r="C1363" i="31"/>
  <c r="D1363" i="31"/>
  <c r="E1363" i="31"/>
  <c r="F1363" i="31"/>
  <c r="B1364" i="31"/>
  <c r="C1364" i="31"/>
  <c r="D1364" i="31"/>
  <c r="E1364" i="31"/>
  <c r="F1364" i="31"/>
  <c r="B1365" i="31"/>
  <c r="C1365" i="31"/>
  <c r="D1365" i="31"/>
  <c r="E1365" i="31"/>
  <c r="F1365" i="31"/>
  <c r="B1366" i="31"/>
  <c r="C1366" i="31"/>
  <c r="D1366" i="31"/>
  <c r="E1366" i="31"/>
  <c r="F1366" i="31"/>
  <c r="B1367" i="31"/>
  <c r="C1367" i="31"/>
  <c r="D1367" i="31"/>
  <c r="E1367" i="31"/>
  <c r="F1367" i="31"/>
  <c r="B1368" i="31"/>
  <c r="C1368" i="31"/>
  <c r="D1368" i="31"/>
  <c r="E1368" i="31"/>
  <c r="F1368" i="31"/>
  <c r="B1369" i="31"/>
  <c r="C1369" i="31"/>
  <c r="D1369" i="31"/>
  <c r="E1369" i="31"/>
  <c r="F1369" i="31"/>
  <c r="B1370" i="31"/>
  <c r="C1370" i="31"/>
  <c r="D1370" i="31"/>
  <c r="E1370" i="31"/>
  <c r="F1370" i="31"/>
  <c r="B1371" i="31"/>
  <c r="C1371" i="31"/>
  <c r="D1371" i="31"/>
  <c r="E1371" i="31"/>
  <c r="F1371" i="31"/>
  <c r="B1372" i="31"/>
  <c r="C1372" i="31"/>
  <c r="D1372" i="31"/>
  <c r="E1372" i="31"/>
  <c r="F1372" i="31"/>
  <c r="B1373" i="31"/>
  <c r="C1373" i="31"/>
  <c r="D1373" i="31"/>
  <c r="E1373" i="31"/>
  <c r="F1373" i="31"/>
  <c r="B1374" i="31"/>
  <c r="C1374" i="31"/>
  <c r="D1374" i="31"/>
  <c r="E1374" i="31"/>
  <c r="F1374" i="31"/>
  <c r="B1375" i="31"/>
  <c r="C1375" i="31"/>
  <c r="D1375" i="31"/>
  <c r="E1375" i="31"/>
  <c r="F1375" i="31"/>
  <c r="B1376" i="31"/>
  <c r="C1376" i="31"/>
  <c r="D1376" i="31"/>
  <c r="E1376" i="31"/>
  <c r="F1376" i="31"/>
  <c r="B1377" i="31"/>
  <c r="C1377" i="31"/>
  <c r="D1377" i="31"/>
  <c r="E1377" i="31"/>
  <c r="F1377" i="31"/>
  <c r="B1378" i="31"/>
  <c r="C1378" i="31"/>
  <c r="D1378" i="31"/>
  <c r="E1378" i="31"/>
  <c r="F1378" i="31"/>
  <c r="B1379" i="31"/>
  <c r="C1379" i="31"/>
  <c r="D1379" i="31"/>
  <c r="E1379" i="31"/>
  <c r="F1379" i="31"/>
  <c r="B1380" i="31"/>
  <c r="C1380" i="31"/>
  <c r="D1380" i="31"/>
  <c r="E1380" i="31"/>
  <c r="F1380" i="31"/>
  <c r="B1381" i="31"/>
  <c r="C1381" i="31"/>
  <c r="D1381" i="31"/>
  <c r="E1381" i="31"/>
  <c r="F1381" i="31"/>
  <c r="B1382" i="31"/>
  <c r="C1382" i="31"/>
  <c r="D1382" i="31"/>
  <c r="E1382" i="31"/>
  <c r="F1382" i="31"/>
  <c r="B1383" i="31"/>
  <c r="C1383" i="31"/>
  <c r="D1383" i="31"/>
  <c r="E1383" i="31"/>
  <c r="F1383" i="31"/>
  <c r="B1384" i="31"/>
  <c r="C1384" i="31"/>
  <c r="D1384" i="31"/>
  <c r="E1384" i="31"/>
  <c r="F1384" i="31"/>
  <c r="B1385" i="31"/>
  <c r="C1385" i="31"/>
  <c r="D1385" i="31"/>
  <c r="E1385" i="31"/>
  <c r="F1385" i="31"/>
  <c r="B1386" i="31"/>
  <c r="C1386" i="31"/>
  <c r="D1386" i="31"/>
  <c r="E1386" i="31"/>
  <c r="F1386" i="31"/>
  <c r="B1387" i="31"/>
  <c r="C1387" i="31"/>
  <c r="D1387" i="31"/>
  <c r="E1387" i="31"/>
  <c r="F1387" i="31"/>
  <c r="B1388" i="31"/>
  <c r="C1388" i="31"/>
  <c r="D1388" i="31"/>
  <c r="E1388" i="31"/>
  <c r="F1388" i="31"/>
  <c r="B1389" i="31"/>
  <c r="C1389" i="31"/>
  <c r="D1389" i="31"/>
  <c r="E1389" i="31"/>
  <c r="F1389" i="31"/>
  <c r="B1390" i="31"/>
  <c r="C1390" i="31"/>
  <c r="D1390" i="31"/>
  <c r="E1390" i="31"/>
  <c r="F1390" i="31"/>
  <c r="B1391" i="31"/>
  <c r="C1391" i="31"/>
  <c r="D1391" i="31"/>
  <c r="E1391" i="31"/>
  <c r="F1391" i="31"/>
  <c r="B1392" i="31"/>
  <c r="C1392" i="31"/>
  <c r="D1392" i="31"/>
  <c r="E1392" i="31"/>
  <c r="F1392" i="31"/>
  <c r="B1393" i="31"/>
  <c r="C1393" i="31"/>
  <c r="D1393" i="31"/>
  <c r="E1393" i="31"/>
  <c r="F1393" i="31"/>
  <c r="B1394" i="31"/>
  <c r="C1394" i="31"/>
  <c r="D1394" i="31"/>
  <c r="E1394" i="31"/>
  <c r="F1394" i="31"/>
  <c r="B1395" i="31"/>
  <c r="C1395" i="31"/>
  <c r="D1395" i="31"/>
  <c r="E1395" i="31"/>
  <c r="F1395" i="31"/>
  <c r="B1396" i="31"/>
  <c r="C1396" i="31"/>
  <c r="D1396" i="31"/>
  <c r="E1396" i="31"/>
  <c r="F1396" i="31"/>
  <c r="B1397" i="31"/>
  <c r="C1397" i="31"/>
  <c r="D1397" i="31"/>
  <c r="E1397" i="31"/>
  <c r="F1397" i="31"/>
  <c r="B1398" i="31"/>
  <c r="C1398" i="31"/>
  <c r="D1398" i="31"/>
  <c r="E1398" i="31"/>
  <c r="F1398" i="31"/>
  <c r="B1399" i="31"/>
  <c r="C1399" i="31"/>
  <c r="D1399" i="31"/>
  <c r="E1399" i="31"/>
  <c r="F1399" i="31"/>
  <c r="B1400" i="31"/>
  <c r="C1400" i="31"/>
  <c r="D1400" i="31"/>
  <c r="E1400" i="31"/>
  <c r="F1400" i="31"/>
  <c r="B1401" i="31"/>
  <c r="C1401" i="31"/>
  <c r="D1401" i="31"/>
  <c r="E1401" i="31"/>
  <c r="F1401" i="31"/>
  <c r="B1402" i="31"/>
  <c r="C1402" i="31"/>
  <c r="D1402" i="31"/>
  <c r="E1402" i="31"/>
  <c r="F1402" i="31"/>
  <c r="B1403" i="31"/>
  <c r="C1403" i="31"/>
  <c r="D1403" i="31"/>
  <c r="E1403" i="31"/>
  <c r="F1403" i="31"/>
  <c r="B1404" i="31"/>
  <c r="C1404" i="31"/>
  <c r="D1404" i="31"/>
  <c r="E1404" i="31"/>
  <c r="F1404" i="31"/>
  <c r="B1405" i="31"/>
  <c r="C1405" i="31"/>
  <c r="D1405" i="31"/>
  <c r="E1405" i="31"/>
  <c r="F1405" i="31"/>
  <c r="B1406" i="31"/>
  <c r="C1406" i="31"/>
  <c r="D1406" i="31"/>
  <c r="E1406" i="31"/>
  <c r="F1406" i="31"/>
  <c r="B1407" i="31"/>
  <c r="C1407" i="31"/>
  <c r="D1407" i="31"/>
  <c r="E1407" i="31"/>
  <c r="F1407" i="31"/>
  <c r="B1408" i="31"/>
  <c r="C1408" i="31"/>
  <c r="D1408" i="31"/>
  <c r="E1408" i="31"/>
  <c r="F1408" i="31"/>
  <c r="B1409" i="31"/>
  <c r="C1409" i="31"/>
  <c r="D1409" i="31"/>
  <c r="E1409" i="31"/>
  <c r="F1409" i="31"/>
  <c r="B1410" i="31"/>
  <c r="C1410" i="31"/>
  <c r="D1410" i="31"/>
  <c r="E1410" i="31"/>
  <c r="F1410" i="31"/>
  <c r="B1411" i="31"/>
  <c r="C1411" i="31"/>
  <c r="D1411" i="31"/>
  <c r="E1411" i="31"/>
  <c r="F1411" i="31"/>
  <c r="B1412" i="31"/>
  <c r="C1412" i="31"/>
  <c r="D1412" i="31"/>
  <c r="E1412" i="31"/>
  <c r="F1412" i="31"/>
  <c r="B1413" i="31"/>
  <c r="C1413" i="31"/>
  <c r="D1413" i="31"/>
  <c r="E1413" i="31"/>
  <c r="F1413" i="31"/>
  <c r="B1414" i="31"/>
  <c r="C1414" i="31"/>
  <c r="D1414" i="31"/>
  <c r="E1414" i="31"/>
  <c r="F1414" i="31"/>
  <c r="B1415" i="31"/>
  <c r="C1415" i="31"/>
  <c r="D1415" i="31"/>
  <c r="E1415" i="31"/>
  <c r="F1415" i="31"/>
  <c r="B1416" i="31"/>
  <c r="C1416" i="31"/>
  <c r="D1416" i="31"/>
  <c r="E1416" i="31"/>
  <c r="F1416" i="31"/>
  <c r="B1417" i="31"/>
  <c r="C1417" i="31"/>
  <c r="D1417" i="31"/>
  <c r="E1417" i="31"/>
  <c r="F1417" i="31"/>
  <c r="B1418" i="31"/>
  <c r="C1418" i="31"/>
  <c r="D1418" i="31"/>
  <c r="E1418" i="31"/>
  <c r="F1418" i="31"/>
  <c r="B1419" i="31"/>
  <c r="C1419" i="31"/>
  <c r="D1419" i="31"/>
  <c r="E1419" i="31"/>
  <c r="F1419" i="31"/>
  <c r="B1420" i="31"/>
  <c r="C1420" i="31"/>
  <c r="D1420" i="31"/>
  <c r="E1420" i="31"/>
  <c r="F1420" i="31"/>
  <c r="B1421" i="31"/>
  <c r="C1421" i="31"/>
  <c r="D1421" i="31"/>
  <c r="E1421" i="31"/>
  <c r="F1421" i="31"/>
  <c r="B1422" i="31"/>
  <c r="C1422" i="31"/>
  <c r="D1422" i="31"/>
  <c r="E1422" i="31"/>
  <c r="F1422" i="31"/>
  <c r="B1423" i="31"/>
  <c r="C1423" i="31"/>
  <c r="D1423" i="31"/>
  <c r="E1423" i="31"/>
  <c r="F1423" i="31"/>
  <c r="B1424" i="31"/>
  <c r="C1424" i="31"/>
  <c r="D1424" i="31"/>
  <c r="E1424" i="31"/>
  <c r="F1424" i="31"/>
  <c r="B1425" i="31"/>
  <c r="C1425" i="31"/>
  <c r="D1425" i="31"/>
  <c r="E1425" i="31"/>
  <c r="F1425" i="31"/>
  <c r="B1426" i="31"/>
  <c r="C1426" i="31"/>
  <c r="D1426" i="31"/>
  <c r="E1426" i="31"/>
  <c r="F1426" i="31"/>
  <c r="B1427" i="31"/>
  <c r="C1427" i="31"/>
  <c r="D1427" i="31"/>
  <c r="E1427" i="31"/>
  <c r="F1427" i="31"/>
  <c r="B1428" i="31"/>
  <c r="C1428" i="31"/>
  <c r="D1428" i="31"/>
  <c r="E1428" i="31"/>
  <c r="F1428" i="31"/>
  <c r="B1429" i="31"/>
  <c r="C1429" i="31"/>
  <c r="D1429" i="31"/>
  <c r="E1429" i="31"/>
  <c r="F1429" i="31"/>
  <c r="B1430" i="31"/>
  <c r="C1430" i="31"/>
  <c r="D1430" i="31"/>
  <c r="E1430" i="31"/>
  <c r="F1430" i="31"/>
  <c r="B1431" i="31"/>
  <c r="C1431" i="31"/>
  <c r="D1431" i="31"/>
  <c r="E1431" i="31"/>
  <c r="F1431" i="31"/>
  <c r="B1432" i="31"/>
  <c r="C1432" i="31"/>
  <c r="D1432" i="31"/>
  <c r="E1432" i="31"/>
  <c r="F1432" i="31"/>
  <c r="B1433" i="31"/>
  <c r="C1433" i="31"/>
  <c r="D1433" i="31"/>
  <c r="E1433" i="31"/>
  <c r="F1433" i="31"/>
  <c r="B1434" i="31"/>
  <c r="C1434" i="31"/>
  <c r="D1434" i="31"/>
  <c r="E1434" i="31"/>
  <c r="F1434" i="31"/>
  <c r="B1435" i="31"/>
  <c r="C1435" i="31"/>
  <c r="D1435" i="31"/>
  <c r="E1435" i="31"/>
  <c r="F1435" i="31"/>
  <c r="B1436" i="31"/>
  <c r="C1436" i="31"/>
  <c r="D1436" i="31"/>
  <c r="E1436" i="31"/>
  <c r="F1436" i="31"/>
  <c r="B1437" i="31"/>
  <c r="C1437" i="31"/>
  <c r="D1437" i="31"/>
  <c r="E1437" i="31"/>
  <c r="F1437" i="31"/>
  <c r="B1438" i="31"/>
  <c r="C1438" i="31"/>
  <c r="D1438" i="31"/>
  <c r="E1438" i="31"/>
  <c r="F1438" i="31"/>
  <c r="B1439" i="31"/>
  <c r="C1439" i="31"/>
  <c r="D1439" i="31"/>
  <c r="E1439" i="31"/>
  <c r="F1439" i="31"/>
  <c r="B1440" i="31"/>
  <c r="C1440" i="31"/>
  <c r="D1440" i="31"/>
  <c r="E1440" i="31"/>
  <c r="F1440" i="31"/>
  <c r="B1441" i="31"/>
  <c r="C1441" i="31"/>
  <c r="D1441" i="31"/>
  <c r="E1441" i="31"/>
  <c r="F1441" i="31"/>
  <c r="B1442" i="31"/>
  <c r="C1442" i="31"/>
  <c r="D1442" i="31"/>
  <c r="E1442" i="31"/>
  <c r="F1442" i="31"/>
  <c r="B1443" i="31"/>
  <c r="C1443" i="31"/>
  <c r="D1443" i="31"/>
  <c r="E1443" i="31"/>
  <c r="F1443" i="31"/>
  <c r="B1444" i="31"/>
  <c r="C1444" i="31"/>
  <c r="D1444" i="31"/>
  <c r="E1444" i="31"/>
  <c r="F1444" i="31"/>
  <c r="B1445" i="31"/>
  <c r="C1445" i="31"/>
  <c r="D1445" i="31"/>
  <c r="E1445" i="31"/>
  <c r="F1445" i="31"/>
  <c r="B1446" i="31"/>
  <c r="C1446" i="31"/>
  <c r="D1446" i="31"/>
  <c r="E1446" i="31"/>
  <c r="F1446" i="31"/>
  <c r="B1447" i="31"/>
  <c r="C1447" i="31"/>
  <c r="D1447" i="31"/>
  <c r="E1447" i="31"/>
  <c r="F1447" i="31"/>
  <c r="B1448" i="31"/>
  <c r="C1448" i="31"/>
  <c r="D1448" i="31"/>
  <c r="E1448" i="31"/>
  <c r="F1448" i="31"/>
  <c r="B1449" i="31"/>
  <c r="C1449" i="31"/>
  <c r="D1449" i="31"/>
  <c r="E1449" i="31"/>
  <c r="F1449" i="31"/>
  <c r="B1450" i="31"/>
  <c r="C1450" i="31"/>
  <c r="D1450" i="31"/>
  <c r="E1450" i="31"/>
  <c r="F1450" i="31"/>
  <c r="B1451" i="31"/>
  <c r="C1451" i="31"/>
  <c r="D1451" i="31"/>
  <c r="E1451" i="31"/>
  <c r="F1451" i="31"/>
  <c r="B1452" i="31"/>
  <c r="C1452" i="31"/>
  <c r="D1452" i="31"/>
  <c r="E1452" i="31"/>
  <c r="F1452" i="31"/>
  <c r="B1453" i="31"/>
  <c r="C1453" i="31"/>
  <c r="D1453" i="31"/>
  <c r="E1453" i="31"/>
  <c r="F1453" i="31"/>
  <c r="B1454" i="31"/>
  <c r="C1454" i="31"/>
  <c r="D1454" i="31"/>
  <c r="E1454" i="31"/>
  <c r="F1454" i="31"/>
  <c r="B1455" i="31"/>
  <c r="C1455" i="31"/>
  <c r="D1455" i="31"/>
  <c r="E1455" i="31"/>
  <c r="F1455" i="31"/>
  <c r="B1456" i="31"/>
  <c r="C1456" i="31"/>
  <c r="D1456" i="31"/>
  <c r="E1456" i="31"/>
  <c r="F1456" i="31"/>
  <c r="B1457" i="31"/>
  <c r="C1457" i="31"/>
  <c r="D1457" i="31"/>
  <c r="E1457" i="31"/>
  <c r="F1457" i="31"/>
  <c r="B1458" i="31"/>
  <c r="C1458" i="31"/>
  <c r="D1458" i="31"/>
  <c r="E1458" i="31"/>
  <c r="F1458" i="31"/>
  <c r="B1459" i="31"/>
  <c r="C1459" i="31"/>
  <c r="D1459" i="31"/>
  <c r="E1459" i="31"/>
  <c r="F1459" i="31"/>
  <c r="B1460" i="31"/>
  <c r="C1460" i="31"/>
  <c r="D1460" i="31"/>
  <c r="E1460" i="31"/>
  <c r="F1460" i="31"/>
  <c r="B1461" i="31"/>
  <c r="C1461" i="31"/>
  <c r="D1461" i="31"/>
  <c r="E1461" i="31"/>
  <c r="F1461" i="31"/>
  <c r="B1462" i="31"/>
  <c r="C1462" i="31"/>
  <c r="D1462" i="31"/>
  <c r="E1462" i="31"/>
  <c r="F1462" i="31"/>
  <c r="B1463" i="31"/>
  <c r="C1463" i="31"/>
  <c r="D1463" i="31"/>
  <c r="E1463" i="31"/>
  <c r="F1463" i="31"/>
  <c r="B1464" i="31"/>
  <c r="C1464" i="31"/>
  <c r="D1464" i="31"/>
  <c r="E1464" i="31"/>
  <c r="F1464" i="31"/>
  <c r="B1465" i="31"/>
  <c r="C1465" i="31"/>
  <c r="D1465" i="31"/>
  <c r="E1465" i="31"/>
  <c r="F1465" i="31"/>
  <c r="B1466" i="31"/>
  <c r="C1466" i="31"/>
  <c r="D1466" i="31"/>
  <c r="E1466" i="31"/>
  <c r="F1466" i="31"/>
  <c r="B1467" i="31"/>
  <c r="C1467" i="31"/>
  <c r="D1467" i="31"/>
  <c r="E1467" i="31"/>
  <c r="F1467" i="31"/>
  <c r="B1468" i="31"/>
  <c r="C1468" i="31"/>
  <c r="D1468" i="31"/>
  <c r="E1468" i="31"/>
  <c r="F1468" i="31"/>
  <c r="B1469" i="31"/>
  <c r="C1469" i="31"/>
  <c r="D1469" i="31"/>
  <c r="E1469" i="31"/>
  <c r="F1469" i="31"/>
  <c r="B1470" i="31"/>
  <c r="C1470" i="31"/>
  <c r="D1470" i="31"/>
  <c r="E1470" i="31"/>
  <c r="F1470" i="31"/>
  <c r="B1471" i="31"/>
  <c r="C1471" i="31"/>
  <c r="D1471" i="31"/>
  <c r="E1471" i="31"/>
  <c r="F1471" i="31"/>
  <c r="B1472" i="31"/>
  <c r="C1472" i="31"/>
  <c r="D1472" i="31"/>
  <c r="E1472" i="31"/>
  <c r="F1472" i="31"/>
  <c r="B1473" i="31"/>
  <c r="C1473" i="31"/>
  <c r="D1473" i="31"/>
  <c r="E1473" i="31"/>
  <c r="F1473" i="31"/>
  <c r="B1474" i="31"/>
  <c r="C1474" i="31"/>
  <c r="D1474" i="31"/>
  <c r="E1474" i="31"/>
  <c r="F1474" i="31"/>
  <c r="B1475" i="31"/>
  <c r="C1475" i="31"/>
  <c r="D1475" i="31"/>
  <c r="E1475" i="31"/>
  <c r="F1475" i="31"/>
  <c r="B1476" i="31"/>
  <c r="C1476" i="31"/>
  <c r="D1476" i="31"/>
  <c r="E1476" i="31"/>
  <c r="F1476" i="31"/>
  <c r="B1477" i="31"/>
  <c r="C1477" i="31"/>
  <c r="D1477" i="31"/>
  <c r="E1477" i="31"/>
  <c r="F1477" i="31"/>
  <c r="B1478" i="31"/>
  <c r="C1478" i="31"/>
  <c r="D1478" i="31"/>
  <c r="E1478" i="31"/>
  <c r="F1478" i="31"/>
  <c r="B1479" i="31"/>
  <c r="C1479" i="31"/>
  <c r="D1479" i="31"/>
  <c r="E1479" i="31"/>
  <c r="F1479" i="31"/>
  <c r="B1480" i="31"/>
  <c r="C1480" i="31"/>
  <c r="D1480" i="31"/>
  <c r="E1480" i="31"/>
  <c r="F1480" i="31"/>
  <c r="B1481" i="31"/>
  <c r="C1481" i="31"/>
  <c r="D1481" i="31"/>
  <c r="E1481" i="31"/>
  <c r="F1481" i="31"/>
  <c r="B1482" i="31"/>
  <c r="C1482" i="31"/>
  <c r="D1482" i="31"/>
  <c r="E1482" i="31"/>
  <c r="F1482" i="31"/>
  <c r="B1483" i="31"/>
  <c r="C1483" i="31"/>
  <c r="D1483" i="31"/>
  <c r="E1483" i="31"/>
  <c r="F1483" i="31"/>
  <c r="B1484" i="31"/>
  <c r="C1484" i="31"/>
  <c r="D1484" i="31"/>
  <c r="E1484" i="31"/>
  <c r="F1484" i="31"/>
  <c r="B1485" i="31"/>
  <c r="C1485" i="31"/>
  <c r="D1485" i="31"/>
  <c r="E1485" i="31"/>
  <c r="F1485" i="31"/>
  <c r="B1486" i="31"/>
  <c r="C1486" i="31"/>
  <c r="D1486" i="31"/>
  <c r="E1486" i="31"/>
  <c r="F1486" i="31"/>
  <c r="B1487" i="31"/>
  <c r="C1487" i="31"/>
  <c r="D1487" i="31"/>
  <c r="E1487" i="31"/>
  <c r="F1487" i="31"/>
  <c r="B1488" i="31"/>
  <c r="C1488" i="31"/>
  <c r="D1488" i="31"/>
  <c r="E1488" i="31"/>
  <c r="F1488" i="31"/>
  <c r="B1489" i="31"/>
  <c r="C1489" i="31"/>
  <c r="D1489" i="31"/>
  <c r="E1489" i="31"/>
  <c r="F1489" i="31"/>
  <c r="B1490" i="31"/>
  <c r="C1490" i="31"/>
  <c r="D1490" i="31"/>
  <c r="E1490" i="31"/>
  <c r="F1490" i="31"/>
  <c r="B1491" i="31"/>
  <c r="C1491" i="31"/>
  <c r="D1491" i="31"/>
  <c r="E1491" i="31"/>
  <c r="F1491" i="31"/>
  <c r="B1492" i="31"/>
  <c r="C1492" i="31"/>
  <c r="D1492" i="31"/>
  <c r="E1492" i="31"/>
  <c r="F1492" i="31"/>
  <c r="B1493" i="31"/>
  <c r="C1493" i="31"/>
  <c r="D1493" i="31"/>
  <c r="E1493" i="31"/>
  <c r="F1493" i="31"/>
  <c r="B1494" i="31"/>
  <c r="C1494" i="31"/>
  <c r="D1494" i="31"/>
  <c r="E1494" i="31"/>
  <c r="F1494" i="31"/>
  <c r="B1495" i="31"/>
  <c r="C1495" i="31"/>
  <c r="D1495" i="31"/>
  <c r="E1495" i="31"/>
  <c r="F1495" i="31"/>
  <c r="B1496" i="31"/>
  <c r="C1496" i="31"/>
  <c r="D1496" i="31"/>
  <c r="E1496" i="31"/>
  <c r="F1496" i="31"/>
  <c r="B1497" i="31"/>
  <c r="C1497" i="31"/>
  <c r="D1497" i="31"/>
  <c r="E1497" i="31"/>
  <c r="F1497" i="31"/>
  <c r="B1498" i="31"/>
  <c r="C1498" i="31"/>
  <c r="D1498" i="31"/>
  <c r="E1498" i="31"/>
  <c r="F1498" i="31"/>
  <c r="B1499" i="31"/>
  <c r="C1499" i="31"/>
  <c r="D1499" i="31"/>
  <c r="E1499" i="31"/>
  <c r="F1499" i="31"/>
  <c r="B1500" i="31"/>
  <c r="C1500" i="31"/>
  <c r="D1500" i="31"/>
  <c r="E1500" i="31"/>
  <c r="F1500" i="31"/>
  <c r="B1501" i="31"/>
  <c r="C1501" i="31"/>
  <c r="D1501" i="31"/>
  <c r="E1501" i="31"/>
  <c r="F1501" i="31"/>
  <c r="B1502" i="31"/>
  <c r="C1502" i="31"/>
  <c r="D1502" i="31"/>
  <c r="E1502" i="31"/>
  <c r="F1502" i="31"/>
  <c r="B1503" i="31"/>
  <c r="C1503" i="31"/>
  <c r="D1503" i="31"/>
  <c r="E1503" i="31"/>
  <c r="F1503" i="31"/>
  <c r="B1504" i="31"/>
  <c r="C1504" i="31"/>
  <c r="D1504" i="31"/>
  <c r="E1504" i="31"/>
  <c r="F1504" i="31"/>
  <c r="B1505" i="31"/>
  <c r="C1505" i="31"/>
  <c r="D1505" i="31"/>
  <c r="E1505" i="31"/>
  <c r="F1505" i="31"/>
  <c r="B1506" i="31"/>
  <c r="C1506" i="31"/>
  <c r="D1506" i="31"/>
  <c r="E1506" i="31"/>
  <c r="F1506" i="31"/>
  <c r="B1507" i="31"/>
  <c r="C1507" i="31"/>
  <c r="D1507" i="31"/>
  <c r="E1507" i="31"/>
  <c r="F1507" i="31"/>
  <c r="B1508" i="31"/>
  <c r="C1508" i="31"/>
  <c r="D1508" i="31"/>
  <c r="E1508" i="31"/>
  <c r="F1508" i="31"/>
  <c r="B1509" i="31"/>
  <c r="C1509" i="31"/>
  <c r="D1509" i="31"/>
  <c r="E1509" i="31"/>
  <c r="F1509" i="31"/>
  <c r="B1510" i="31"/>
  <c r="C1510" i="31"/>
  <c r="D1510" i="31"/>
  <c r="E1510" i="31"/>
  <c r="F1510" i="31"/>
  <c r="B1511" i="31"/>
  <c r="C1511" i="31"/>
  <c r="D1511" i="31"/>
  <c r="E1511" i="31"/>
  <c r="F1511" i="31"/>
  <c r="B1512" i="31"/>
  <c r="C1512" i="31"/>
  <c r="D1512" i="31"/>
  <c r="E1512" i="31"/>
  <c r="F1512" i="31"/>
  <c r="B1513" i="31"/>
  <c r="C1513" i="31"/>
  <c r="D1513" i="31"/>
  <c r="E1513" i="31"/>
  <c r="F1513" i="31"/>
  <c r="B1514" i="31"/>
  <c r="C1514" i="31"/>
  <c r="D1514" i="31"/>
  <c r="E1514" i="31"/>
  <c r="F1514" i="31"/>
  <c r="B1515" i="31"/>
  <c r="C1515" i="31"/>
  <c r="D1515" i="31"/>
  <c r="E1515" i="31"/>
  <c r="F1515" i="31"/>
  <c r="B1516" i="31"/>
  <c r="C1516" i="31"/>
  <c r="D1516" i="31"/>
  <c r="E1516" i="31"/>
  <c r="F1516" i="31"/>
  <c r="B1517" i="31"/>
  <c r="C1517" i="31"/>
  <c r="D1517" i="31"/>
  <c r="E1517" i="31"/>
  <c r="F1517" i="31"/>
  <c r="B1518" i="31"/>
  <c r="C1518" i="31"/>
  <c r="D1518" i="31"/>
  <c r="E1518" i="31"/>
  <c r="F1518" i="31"/>
  <c r="B1519" i="31"/>
  <c r="C1519" i="31"/>
  <c r="D1519" i="31"/>
  <c r="E1519" i="31"/>
  <c r="F1519" i="31"/>
  <c r="B1520" i="31"/>
  <c r="C1520" i="31"/>
  <c r="D1520" i="31"/>
  <c r="E1520" i="31"/>
  <c r="F1520" i="31"/>
  <c r="B1521" i="31"/>
  <c r="C1521" i="31"/>
  <c r="D1521" i="31"/>
  <c r="E1521" i="31"/>
  <c r="F1521" i="31"/>
  <c r="B1522" i="31"/>
  <c r="C1522" i="31"/>
  <c r="D1522" i="31"/>
  <c r="E1522" i="31"/>
  <c r="F1522" i="31"/>
  <c r="B1523" i="31"/>
  <c r="C1523" i="31"/>
  <c r="D1523" i="31"/>
  <c r="E1523" i="31"/>
  <c r="F1523" i="31"/>
  <c r="B1524" i="31"/>
  <c r="C1524" i="31"/>
  <c r="D1524" i="31"/>
  <c r="E1524" i="31"/>
  <c r="F1524" i="31"/>
  <c r="B1525" i="31"/>
  <c r="C1525" i="31"/>
  <c r="D1525" i="31"/>
  <c r="E1525" i="31"/>
  <c r="F1525" i="31"/>
  <c r="B1526" i="31"/>
  <c r="C1526" i="31"/>
  <c r="D1526" i="31"/>
  <c r="E1526" i="31"/>
  <c r="F1526" i="31"/>
  <c r="B1527" i="31"/>
  <c r="C1527" i="31"/>
  <c r="D1527" i="31"/>
  <c r="E1527" i="31"/>
  <c r="F1527" i="31"/>
  <c r="B1528" i="31"/>
  <c r="C1528" i="31"/>
  <c r="D1528" i="31"/>
  <c r="E1528" i="31"/>
  <c r="F1528" i="31"/>
  <c r="B1529" i="31"/>
  <c r="C1529" i="31"/>
  <c r="D1529" i="31"/>
  <c r="E1529" i="31"/>
  <c r="F1529" i="31"/>
  <c r="B1530" i="31"/>
  <c r="C1530" i="31"/>
  <c r="D1530" i="31"/>
  <c r="E1530" i="31"/>
  <c r="F1530" i="31"/>
  <c r="B1531" i="31"/>
  <c r="C1531" i="31"/>
  <c r="D1531" i="31"/>
  <c r="E1531" i="31"/>
  <c r="F1531" i="31"/>
  <c r="B1532" i="31"/>
  <c r="C1532" i="31"/>
  <c r="D1532" i="31"/>
  <c r="E1532" i="31"/>
  <c r="F1532" i="31"/>
  <c r="B1533" i="31"/>
  <c r="C1533" i="31"/>
  <c r="D1533" i="31"/>
  <c r="E1533" i="31"/>
  <c r="F1533" i="31"/>
  <c r="B1534" i="31"/>
  <c r="C1534" i="31"/>
  <c r="D1534" i="31"/>
  <c r="E1534" i="31"/>
  <c r="F1534" i="31"/>
  <c r="B1535" i="31"/>
  <c r="C1535" i="31"/>
  <c r="D1535" i="31"/>
  <c r="E1535" i="31"/>
  <c r="F1535" i="31"/>
  <c r="B1536" i="31"/>
  <c r="C1536" i="31"/>
  <c r="D1536" i="31"/>
  <c r="E1536" i="31"/>
  <c r="F1536" i="31"/>
  <c r="B1537" i="31"/>
  <c r="C1537" i="31"/>
  <c r="D1537" i="31"/>
  <c r="E1537" i="31"/>
  <c r="F1537" i="31"/>
  <c r="B1538" i="31"/>
  <c r="C1538" i="31"/>
  <c r="D1538" i="31"/>
  <c r="E1538" i="31"/>
  <c r="F1538" i="31"/>
  <c r="B1539" i="31"/>
  <c r="C1539" i="31"/>
  <c r="D1539" i="31"/>
  <c r="E1539" i="31"/>
  <c r="F1539" i="31"/>
  <c r="B1540" i="31"/>
  <c r="C1540" i="31"/>
  <c r="D1540" i="31"/>
  <c r="E1540" i="31"/>
  <c r="F1540" i="31"/>
  <c r="B1541" i="31"/>
  <c r="C1541" i="31"/>
  <c r="D1541" i="31"/>
  <c r="E1541" i="31"/>
  <c r="F1541" i="31"/>
  <c r="B1542" i="31"/>
  <c r="C1542" i="31"/>
  <c r="D1542" i="31"/>
  <c r="E1542" i="31"/>
  <c r="F1542" i="31"/>
  <c r="B1543" i="31"/>
  <c r="C1543" i="31"/>
  <c r="D1543" i="31"/>
  <c r="E1543" i="31"/>
  <c r="F1543" i="31"/>
  <c r="B1544" i="31"/>
  <c r="C1544" i="31"/>
  <c r="D1544" i="31"/>
  <c r="E1544" i="31"/>
  <c r="F1544" i="31"/>
  <c r="B1545" i="31"/>
  <c r="C1545" i="31"/>
  <c r="D1545" i="31"/>
  <c r="E1545" i="31"/>
  <c r="F1545" i="31"/>
  <c r="B1546" i="31"/>
  <c r="C1546" i="31"/>
  <c r="D1546" i="31"/>
  <c r="E1546" i="31"/>
  <c r="F1546" i="31"/>
  <c r="B1547" i="31"/>
  <c r="C1547" i="31"/>
  <c r="D1547" i="31"/>
  <c r="E1547" i="31"/>
  <c r="F1547" i="31"/>
  <c r="B1548" i="31"/>
  <c r="C1548" i="31"/>
  <c r="D1548" i="31"/>
  <c r="E1548" i="31"/>
  <c r="F1548" i="31"/>
  <c r="B1549" i="31"/>
  <c r="C1549" i="31"/>
  <c r="D1549" i="31"/>
  <c r="E1549" i="31"/>
  <c r="F1549" i="31"/>
  <c r="B1550" i="31"/>
  <c r="C1550" i="31"/>
  <c r="D1550" i="31"/>
  <c r="E1550" i="31"/>
  <c r="F1550" i="31"/>
  <c r="B1551" i="31"/>
  <c r="C1551" i="31"/>
  <c r="D1551" i="31"/>
  <c r="E1551" i="31"/>
  <c r="F1551" i="31"/>
  <c r="B1552" i="31"/>
  <c r="C1552" i="31"/>
  <c r="D1552" i="31"/>
  <c r="E1552" i="31"/>
  <c r="F1552" i="31"/>
  <c r="B1553" i="31"/>
  <c r="C1553" i="31"/>
  <c r="D1553" i="31"/>
  <c r="E1553" i="31"/>
  <c r="F1553" i="31"/>
  <c r="B1554" i="31"/>
  <c r="C1554" i="31"/>
  <c r="D1554" i="31"/>
  <c r="E1554" i="31"/>
  <c r="F1554" i="31"/>
  <c r="B1555" i="31"/>
  <c r="C1555" i="31"/>
  <c r="D1555" i="31"/>
  <c r="E1555" i="31"/>
  <c r="F1555" i="31"/>
  <c r="B1556" i="31"/>
  <c r="C1556" i="31"/>
  <c r="D1556" i="31"/>
  <c r="E1556" i="31"/>
  <c r="F1556" i="31"/>
  <c r="B1557" i="31"/>
  <c r="C1557" i="31"/>
  <c r="D1557" i="31"/>
  <c r="E1557" i="31"/>
  <c r="F1557" i="31"/>
  <c r="B1558" i="31"/>
  <c r="C1558" i="31"/>
  <c r="D1558" i="31"/>
  <c r="E1558" i="31"/>
  <c r="F1558" i="31"/>
  <c r="B1559" i="31"/>
  <c r="C1559" i="31"/>
  <c r="D1559" i="31"/>
  <c r="E1559" i="31"/>
  <c r="F1559" i="31"/>
  <c r="B1560" i="31"/>
  <c r="C1560" i="31"/>
  <c r="D1560" i="31"/>
  <c r="E1560" i="31"/>
  <c r="F1560" i="31"/>
  <c r="B1561" i="31"/>
  <c r="C1561" i="31"/>
  <c r="D1561" i="31"/>
  <c r="E1561" i="31"/>
  <c r="F1561" i="31"/>
  <c r="B1562" i="31"/>
  <c r="C1562" i="31"/>
  <c r="D1562" i="31"/>
  <c r="E1562" i="31"/>
  <c r="F1562" i="31"/>
  <c r="B1563" i="31"/>
  <c r="C1563" i="31"/>
  <c r="D1563" i="31"/>
  <c r="E1563" i="31"/>
  <c r="F1563" i="31"/>
  <c r="B1564" i="31"/>
  <c r="C1564" i="31"/>
  <c r="D1564" i="31"/>
  <c r="E1564" i="31"/>
  <c r="F1564" i="31"/>
  <c r="B1565" i="31"/>
  <c r="C1565" i="31"/>
  <c r="D1565" i="31"/>
  <c r="E1565" i="31"/>
  <c r="F1565" i="31"/>
  <c r="B1566" i="31"/>
  <c r="C1566" i="31"/>
  <c r="D1566" i="31"/>
  <c r="E1566" i="31"/>
  <c r="F1566" i="31"/>
  <c r="B1567" i="31"/>
  <c r="C1567" i="31"/>
  <c r="D1567" i="31"/>
  <c r="E1567" i="31"/>
  <c r="F1567" i="31"/>
  <c r="B1568" i="31"/>
  <c r="C1568" i="31"/>
  <c r="D1568" i="31"/>
  <c r="E1568" i="31"/>
  <c r="F1568" i="31"/>
  <c r="B1569" i="31"/>
  <c r="C1569" i="31"/>
  <c r="D1569" i="31"/>
  <c r="E1569" i="31"/>
  <c r="F1569" i="31"/>
  <c r="B1570" i="31"/>
  <c r="C1570" i="31"/>
  <c r="D1570" i="31"/>
  <c r="E1570" i="31"/>
  <c r="F1570" i="31"/>
  <c r="B1571" i="31"/>
  <c r="C1571" i="31"/>
  <c r="D1571" i="31"/>
  <c r="E1571" i="31"/>
  <c r="F1571" i="31"/>
  <c r="B1572" i="31"/>
  <c r="C1572" i="31"/>
  <c r="D1572" i="31"/>
  <c r="E1572" i="31"/>
  <c r="F1572" i="31"/>
  <c r="B1573" i="31"/>
  <c r="C1573" i="31"/>
  <c r="D1573" i="31"/>
  <c r="E1573" i="31"/>
  <c r="F1573" i="31"/>
  <c r="B1574" i="31"/>
  <c r="C1574" i="31"/>
  <c r="D1574" i="31"/>
  <c r="E1574" i="31"/>
  <c r="F1574" i="31"/>
  <c r="B1575" i="31"/>
  <c r="C1575" i="31"/>
  <c r="D1575" i="31"/>
  <c r="E1575" i="31"/>
  <c r="F1575" i="31"/>
  <c r="B1576" i="31"/>
  <c r="C1576" i="31"/>
  <c r="D1576" i="31"/>
  <c r="E1576" i="31"/>
  <c r="F1576" i="31"/>
  <c r="B1577" i="31"/>
  <c r="C1577" i="31"/>
  <c r="D1577" i="31"/>
  <c r="E1577" i="31"/>
  <c r="F1577" i="31"/>
  <c r="B1578" i="31"/>
  <c r="C1578" i="31"/>
  <c r="D1578" i="31"/>
  <c r="E1578" i="31"/>
  <c r="F1578" i="31"/>
  <c r="B1579" i="31"/>
  <c r="C1579" i="31"/>
  <c r="D1579" i="31"/>
  <c r="E1579" i="31"/>
  <c r="F1579" i="31"/>
  <c r="B1580" i="31"/>
  <c r="C1580" i="31"/>
  <c r="D1580" i="31"/>
  <c r="E1580" i="31"/>
  <c r="F1580" i="31"/>
  <c r="B1581" i="31"/>
  <c r="C1581" i="31"/>
  <c r="D1581" i="31"/>
  <c r="E1581" i="31"/>
  <c r="F1581" i="31"/>
  <c r="B1582" i="31"/>
  <c r="C1582" i="31"/>
  <c r="D1582" i="31"/>
  <c r="E1582" i="31"/>
  <c r="F1582" i="31"/>
  <c r="B1583" i="31"/>
  <c r="C1583" i="31"/>
  <c r="D1583" i="31"/>
  <c r="E1583" i="31"/>
  <c r="F1583" i="31"/>
  <c r="B1584" i="31"/>
  <c r="C1584" i="31"/>
  <c r="D1584" i="31"/>
  <c r="E1584" i="31"/>
  <c r="F1584" i="31"/>
  <c r="B1585" i="31"/>
  <c r="C1585" i="31"/>
  <c r="D1585" i="31"/>
  <c r="E1585" i="31"/>
  <c r="F1585" i="31"/>
  <c r="B1586" i="31"/>
  <c r="C1586" i="31"/>
  <c r="D1586" i="31"/>
  <c r="E1586" i="31"/>
  <c r="F1586" i="31"/>
  <c r="B1587" i="31"/>
  <c r="C1587" i="31"/>
  <c r="D1587" i="31"/>
  <c r="E1587" i="31"/>
  <c r="F1587" i="31"/>
  <c r="B1588" i="31"/>
  <c r="C1588" i="31"/>
  <c r="D1588" i="31"/>
  <c r="E1588" i="31"/>
  <c r="F1588" i="31"/>
  <c r="B1589" i="31"/>
  <c r="C1589" i="31"/>
  <c r="D1589" i="31"/>
  <c r="E1589" i="31"/>
  <c r="F1589" i="31"/>
  <c r="B1590" i="31"/>
  <c r="C1590" i="31"/>
  <c r="D1590" i="31"/>
  <c r="E1590" i="31"/>
  <c r="F1590" i="31"/>
  <c r="B1591" i="31"/>
  <c r="C1591" i="31"/>
  <c r="D1591" i="31"/>
  <c r="E1591" i="31"/>
  <c r="F1591" i="31"/>
  <c r="B1592" i="31"/>
  <c r="C1592" i="31"/>
  <c r="D1592" i="31"/>
  <c r="E1592" i="31"/>
  <c r="F1592" i="31"/>
  <c r="B1593" i="31"/>
  <c r="C1593" i="31"/>
  <c r="D1593" i="31"/>
  <c r="E1593" i="31"/>
  <c r="F1593" i="31"/>
  <c r="B1594" i="31"/>
  <c r="C1594" i="31"/>
  <c r="D1594" i="31"/>
  <c r="E1594" i="31"/>
  <c r="F1594" i="31"/>
  <c r="B1595" i="31"/>
  <c r="C1595" i="31"/>
  <c r="D1595" i="31"/>
  <c r="E1595" i="31"/>
  <c r="F1595" i="31"/>
  <c r="B1596" i="31"/>
  <c r="C1596" i="31"/>
  <c r="D1596" i="31"/>
  <c r="E1596" i="31"/>
  <c r="F1596" i="31"/>
  <c r="B1597" i="31"/>
  <c r="C1597" i="31"/>
  <c r="D1597" i="31"/>
  <c r="E1597" i="31"/>
  <c r="F1597" i="31"/>
  <c r="B1598" i="31"/>
  <c r="C1598" i="31"/>
  <c r="D1598" i="31"/>
  <c r="E1598" i="31"/>
  <c r="F1598" i="31"/>
  <c r="B1599" i="31"/>
  <c r="C1599" i="31"/>
  <c r="D1599" i="31"/>
  <c r="E1599" i="31"/>
  <c r="F1599" i="31"/>
  <c r="B1600" i="31"/>
  <c r="C1600" i="31"/>
  <c r="D1600" i="31"/>
  <c r="E1600" i="31"/>
  <c r="F1600" i="31"/>
  <c r="B1601" i="31"/>
  <c r="C1601" i="31"/>
  <c r="D1601" i="31"/>
  <c r="E1601" i="31"/>
  <c r="F1601" i="31"/>
  <c r="B1602" i="31"/>
  <c r="C1602" i="31"/>
  <c r="D1602" i="31"/>
  <c r="E1602" i="31"/>
  <c r="F1602" i="31"/>
  <c r="B1603" i="31"/>
  <c r="C1603" i="31"/>
  <c r="D1603" i="31"/>
  <c r="E1603" i="31"/>
  <c r="F1603" i="31"/>
  <c r="B1604" i="31"/>
  <c r="C1604" i="31"/>
  <c r="D1604" i="31"/>
  <c r="E1604" i="31"/>
  <c r="F1604" i="31"/>
  <c r="B1605" i="31"/>
  <c r="C1605" i="31"/>
  <c r="D1605" i="31"/>
  <c r="E1605" i="31"/>
  <c r="F1605" i="31"/>
  <c r="B1606" i="31"/>
  <c r="C1606" i="31"/>
  <c r="D1606" i="31"/>
  <c r="E1606" i="31"/>
  <c r="F1606" i="31"/>
  <c r="B1607" i="31"/>
  <c r="C1607" i="31"/>
  <c r="D1607" i="31"/>
  <c r="E1607" i="31"/>
  <c r="F1607" i="31"/>
  <c r="B1608" i="31"/>
  <c r="C1608" i="31"/>
  <c r="D1608" i="31"/>
  <c r="E1608" i="31"/>
  <c r="F1608" i="31"/>
  <c r="B1609" i="31"/>
  <c r="C1609" i="31"/>
  <c r="D1609" i="31"/>
  <c r="E1609" i="31"/>
  <c r="F1609" i="31"/>
  <c r="B1610" i="31"/>
  <c r="C1610" i="31"/>
  <c r="D1610" i="31"/>
  <c r="E1610" i="31"/>
  <c r="F1610" i="31"/>
  <c r="B1611" i="31"/>
  <c r="C1611" i="31"/>
  <c r="D1611" i="31"/>
  <c r="E1611" i="31"/>
  <c r="F1611" i="31"/>
  <c r="B1612" i="31"/>
  <c r="C1612" i="31"/>
  <c r="D1612" i="31"/>
  <c r="E1612" i="31"/>
  <c r="F1612" i="31"/>
  <c r="B1613" i="31"/>
  <c r="C1613" i="31"/>
  <c r="D1613" i="31"/>
  <c r="E1613" i="31"/>
  <c r="F1613" i="31"/>
  <c r="B1614" i="31"/>
  <c r="C1614" i="31"/>
  <c r="D1614" i="31"/>
  <c r="E1614" i="31"/>
  <c r="F1614" i="31"/>
  <c r="B1615" i="31"/>
  <c r="C1615" i="31"/>
  <c r="D1615" i="31"/>
  <c r="E1615" i="31"/>
  <c r="F1615" i="31"/>
  <c r="B1616" i="31"/>
  <c r="C1616" i="31"/>
  <c r="D1616" i="31"/>
  <c r="E1616" i="31"/>
  <c r="F1616" i="31"/>
  <c r="B1617" i="31"/>
  <c r="C1617" i="31"/>
  <c r="D1617" i="31"/>
  <c r="E1617" i="31"/>
  <c r="F1617" i="31"/>
  <c r="B1618" i="31"/>
  <c r="C1618" i="31"/>
  <c r="D1618" i="31"/>
  <c r="E1618" i="31"/>
  <c r="F1618" i="31"/>
  <c r="B1619" i="31"/>
  <c r="C1619" i="31"/>
  <c r="D1619" i="31"/>
  <c r="E1619" i="31"/>
  <c r="F1619" i="31"/>
  <c r="B1620" i="31"/>
  <c r="C1620" i="31"/>
  <c r="D1620" i="31"/>
  <c r="E1620" i="31"/>
  <c r="F1620" i="31"/>
  <c r="B1621" i="31"/>
  <c r="C1621" i="31"/>
  <c r="D1621" i="31"/>
  <c r="E1621" i="31"/>
  <c r="F1621" i="31"/>
  <c r="B1622" i="31"/>
  <c r="C1622" i="31"/>
  <c r="D1622" i="31"/>
  <c r="E1622" i="31"/>
  <c r="F1622" i="31"/>
  <c r="B1623" i="31"/>
  <c r="C1623" i="31"/>
  <c r="D1623" i="31"/>
  <c r="E1623" i="31"/>
  <c r="F1623" i="31"/>
  <c r="B1624" i="31"/>
  <c r="C1624" i="31"/>
  <c r="D1624" i="31"/>
  <c r="E1624" i="31"/>
  <c r="F1624" i="31"/>
  <c r="B1625" i="31"/>
  <c r="C1625" i="31"/>
  <c r="D1625" i="31"/>
  <c r="E1625" i="31"/>
  <c r="F1625" i="31"/>
  <c r="B1626" i="31"/>
  <c r="C1626" i="31"/>
  <c r="D1626" i="31"/>
  <c r="E1626" i="31"/>
  <c r="F1626" i="31"/>
  <c r="B1627" i="31"/>
  <c r="C1627" i="31"/>
  <c r="D1627" i="31"/>
  <c r="E1627" i="31"/>
  <c r="F1627" i="31"/>
  <c r="B1628" i="31"/>
  <c r="C1628" i="31"/>
  <c r="D1628" i="31"/>
  <c r="E1628" i="31"/>
  <c r="F1628" i="31"/>
  <c r="B1629" i="31"/>
  <c r="C1629" i="31"/>
  <c r="D1629" i="31"/>
  <c r="E1629" i="31"/>
  <c r="F1629" i="31"/>
  <c r="B1630" i="31"/>
  <c r="C1630" i="31"/>
  <c r="D1630" i="31"/>
  <c r="E1630" i="31"/>
  <c r="F1630" i="31"/>
  <c r="B1631" i="31"/>
  <c r="C1631" i="31"/>
  <c r="D1631" i="31"/>
  <c r="E1631" i="31"/>
  <c r="F1631" i="31"/>
  <c r="B1632" i="31"/>
  <c r="C1632" i="31"/>
  <c r="D1632" i="31"/>
  <c r="E1632" i="31"/>
  <c r="F1632" i="31"/>
  <c r="B1633" i="31"/>
  <c r="C1633" i="31"/>
  <c r="D1633" i="31"/>
  <c r="E1633" i="31"/>
  <c r="F1633" i="31"/>
  <c r="B1634" i="31"/>
  <c r="C1634" i="31"/>
  <c r="D1634" i="31"/>
  <c r="E1634" i="31"/>
  <c r="F1634" i="31"/>
  <c r="B1635" i="31"/>
  <c r="C1635" i="31"/>
  <c r="D1635" i="31"/>
  <c r="E1635" i="31"/>
  <c r="F1635" i="31"/>
  <c r="B1636" i="31"/>
  <c r="C1636" i="31"/>
  <c r="D1636" i="31"/>
  <c r="E1636" i="31"/>
  <c r="F1636" i="31"/>
  <c r="B1637" i="31"/>
  <c r="C1637" i="31"/>
  <c r="D1637" i="31"/>
  <c r="E1637" i="31"/>
  <c r="F1637" i="31"/>
  <c r="B1638" i="31"/>
  <c r="C1638" i="31"/>
  <c r="D1638" i="31"/>
  <c r="E1638" i="31"/>
  <c r="F1638" i="31"/>
  <c r="B1639" i="31"/>
  <c r="C1639" i="31"/>
  <c r="D1639" i="31"/>
  <c r="E1639" i="31"/>
  <c r="F1639" i="31"/>
  <c r="B1640" i="31"/>
  <c r="C1640" i="31"/>
  <c r="D1640" i="31"/>
  <c r="E1640" i="31"/>
  <c r="F1640" i="31"/>
  <c r="B1641" i="31"/>
  <c r="C1641" i="31"/>
  <c r="D1641" i="31"/>
  <c r="E1641" i="31"/>
  <c r="F1641" i="31"/>
  <c r="B1642" i="31"/>
  <c r="C1642" i="31"/>
  <c r="D1642" i="31"/>
  <c r="E1642" i="31"/>
  <c r="F1642" i="31"/>
  <c r="B1643" i="31"/>
  <c r="C1643" i="31"/>
  <c r="D1643" i="31"/>
  <c r="E1643" i="31"/>
  <c r="F1643" i="31"/>
  <c r="B1644" i="31"/>
  <c r="C1644" i="31"/>
  <c r="D1644" i="31"/>
  <c r="E1644" i="31"/>
  <c r="F1644" i="31"/>
  <c r="B1645" i="31"/>
  <c r="C1645" i="31"/>
  <c r="D1645" i="31"/>
  <c r="E1645" i="31"/>
  <c r="F1645" i="31"/>
  <c r="B1646" i="31"/>
  <c r="C1646" i="31"/>
  <c r="D1646" i="31"/>
  <c r="E1646" i="31"/>
  <c r="F1646" i="31"/>
  <c r="B1647" i="31"/>
  <c r="C1647" i="31"/>
  <c r="D1647" i="31"/>
  <c r="E1647" i="31"/>
  <c r="F1647" i="31"/>
  <c r="B1648" i="31"/>
  <c r="C1648" i="31"/>
  <c r="D1648" i="31"/>
  <c r="E1648" i="31"/>
  <c r="F1648" i="31"/>
  <c r="B1649" i="31"/>
  <c r="C1649" i="31"/>
  <c r="D1649" i="31"/>
  <c r="E1649" i="31"/>
  <c r="F1649" i="31"/>
  <c r="B1650" i="31"/>
  <c r="C1650" i="31"/>
  <c r="D1650" i="31"/>
  <c r="E1650" i="31"/>
  <c r="F1650" i="31"/>
  <c r="B1651" i="31"/>
  <c r="C1651" i="31"/>
  <c r="D1651" i="31"/>
  <c r="E1651" i="31"/>
  <c r="F1651" i="31"/>
  <c r="B1652" i="31"/>
  <c r="C1652" i="31"/>
  <c r="D1652" i="31"/>
  <c r="E1652" i="31"/>
  <c r="F1652" i="31"/>
  <c r="B1653" i="31"/>
  <c r="C1653" i="31"/>
  <c r="D1653" i="31"/>
  <c r="E1653" i="31"/>
  <c r="F1653" i="31"/>
  <c r="B1654" i="31"/>
  <c r="C1654" i="31"/>
  <c r="D1654" i="31"/>
  <c r="E1654" i="31"/>
  <c r="F1654" i="31"/>
  <c r="B1655" i="31"/>
  <c r="C1655" i="31"/>
  <c r="D1655" i="31"/>
  <c r="E1655" i="31"/>
  <c r="F1655" i="31"/>
  <c r="B1656" i="31"/>
  <c r="C1656" i="31"/>
  <c r="D1656" i="31"/>
  <c r="E1656" i="31"/>
  <c r="F1656" i="31"/>
  <c r="B1657" i="31"/>
  <c r="C1657" i="31"/>
  <c r="D1657" i="31"/>
  <c r="E1657" i="31"/>
  <c r="F1657" i="31"/>
  <c r="B1658" i="31"/>
  <c r="C1658" i="31"/>
  <c r="D1658" i="31"/>
  <c r="E1658" i="31"/>
  <c r="F1658" i="31"/>
  <c r="B1659" i="31"/>
  <c r="C1659" i="31"/>
  <c r="D1659" i="31"/>
  <c r="E1659" i="31"/>
  <c r="F1659" i="31"/>
  <c r="B1660" i="31"/>
  <c r="C1660" i="31"/>
  <c r="D1660" i="31"/>
  <c r="E1660" i="31"/>
  <c r="F1660" i="31"/>
  <c r="B1661" i="31"/>
  <c r="C1661" i="31"/>
  <c r="D1661" i="31"/>
  <c r="E1661" i="31"/>
  <c r="F1661" i="31"/>
  <c r="B1662" i="31"/>
  <c r="C1662" i="31"/>
  <c r="D1662" i="31"/>
  <c r="E1662" i="31"/>
  <c r="F1662" i="31"/>
  <c r="B1663" i="31"/>
  <c r="C1663" i="31"/>
  <c r="D1663" i="31"/>
  <c r="E1663" i="31"/>
  <c r="F1663" i="31"/>
  <c r="B1664" i="31"/>
  <c r="C1664" i="31"/>
  <c r="D1664" i="31"/>
  <c r="E1664" i="31"/>
  <c r="F1664" i="31"/>
  <c r="B1665" i="31"/>
  <c r="C1665" i="31"/>
  <c r="D1665" i="31"/>
  <c r="E1665" i="31"/>
  <c r="F1665" i="31"/>
  <c r="B1666" i="31"/>
  <c r="C1666" i="31"/>
  <c r="D1666" i="31"/>
  <c r="E1666" i="31"/>
  <c r="F1666" i="31"/>
  <c r="B1667" i="31"/>
  <c r="C1667" i="31"/>
  <c r="D1667" i="31"/>
  <c r="E1667" i="31"/>
  <c r="F1667" i="31"/>
  <c r="B1668" i="31"/>
  <c r="C1668" i="31"/>
  <c r="D1668" i="31"/>
  <c r="E1668" i="31"/>
  <c r="F1668" i="31"/>
  <c r="B1669" i="31"/>
  <c r="C1669" i="31"/>
  <c r="D1669" i="31"/>
  <c r="E1669" i="31"/>
  <c r="F1669" i="31"/>
  <c r="B1670" i="31"/>
  <c r="C1670" i="31"/>
  <c r="D1670" i="31"/>
  <c r="E1670" i="31"/>
  <c r="F1670" i="31"/>
  <c r="B1671" i="31"/>
  <c r="C1671" i="31"/>
  <c r="D1671" i="31"/>
  <c r="E1671" i="31"/>
  <c r="F1671" i="31"/>
  <c r="B1672" i="31"/>
  <c r="C1672" i="31"/>
  <c r="D1672" i="31"/>
  <c r="E1672" i="31"/>
  <c r="F1672" i="31"/>
  <c r="B1673" i="31"/>
  <c r="C1673" i="31"/>
  <c r="D1673" i="31"/>
  <c r="E1673" i="31"/>
  <c r="F1673" i="31"/>
  <c r="B1674" i="31"/>
  <c r="C1674" i="31"/>
  <c r="D1674" i="31"/>
  <c r="E1674" i="31"/>
  <c r="F1674" i="31"/>
  <c r="B1675" i="31"/>
  <c r="C1675" i="31"/>
  <c r="D1675" i="31"/>
  <c r="E1675" i="31"/>
  <c r="F1675" i="31"/>
  <c r="B1676" i="31"/>
  <c r="C1676" i="31"/>
  <c r="D1676" i="31"/>
  <c r="E1676" i="31"/>
  <c r="F1676" i="31"/>
  <c r="B1677" i="31"/>
  <c r="C1677" i="31"/>
  <c r="D1677" i="31"/>
  <c r="E1677" i="31"/>
  <c r="F1677" i="31"/>
  <c r="B1678" i="31"/>
  <c r="C1678" i="31"/>
  <c r="D1678" i="31"/>
  <c r="E1678" i="31"/>
  <c r="F1678" i="31"/>
  <c r="B1679" i="31"/>
  <c r="C1679" i="31"/>
  <c r="D1679" i="31"/>
  <c r="E1679" i="31"/>
  <c r="F1679" i="31"/>
  <c r="B1680" i="31"/>
  <c r="C1680" i="31"/>
  <c r="D1680" i="31"/>
  <c r="E1680" i="31"/>
  <c r="F1680" i="31"/>
  <c r="B1681" i="31"/>
  <c r="C1681" i="31"/>
  <c r="D1681" i="31"/>
  <c r="E1681" i="31"/>
  <c r="F1681" i="31"/>
  <c r="B1682" i="31"/>
  <c r="C1682" i="31"/>
  <c r="D1682" i="31"/>
  <c r="E1682" i="31"/>
  <c r="F1682" i="31"/>
  <c r="B1683" i="31"/>
  <c r="C1683" i="31"/>
  <c r="D1683" i="31"/>
  <c r="E1683" i="31"/>
  <c r="F1683" i="31"/>
  <c r="B1684" i="31"/>
  <c r="C1684" i="31"/>
  <c r="D1684" i="31"/>
  <c r="E1684" i="31"/>
  <c r="F1684" i="31"/>
  <c r="B1685" i="31"/>
  <c r="C1685" i="31"/>
  <c r="D1685" i="31"/>
  <c r="E1685" i="31"/>
  <c r="F1685" i="31"/>
  <c r="B1686" i="31"/>
  <c r="C1686" i="31"/>
  <c r="D1686" i="31"/>
  <c r="E1686" i="31"/>
  <c r="F1686" i="31"/>
  <c r="B1687" i="31"/>
  <c r="C1687" i="31"/>
  <c r="D1687" i="31"/>
  <c r="E1687" i="31"/>
  <c r="F1687" i="31"/>
  <c r="B1688" i="31"/>
  <c r="C1688" i="31"/>
  <c r="D1688" i="31"/>
  <c r="E1688" i="31"/>
  <c r="F1688" i="31"/>
  <c r="B1689" i="31"/>
  <c r="C1689" i="31"/>
  <c r="D1689" i="31"/>
  <c r="E1689" i="31"/>
  <c r="F1689" i="31"/>
  <c r="B1690" i="31"/>
  <c r="C1690" i="31"/>
  <c r="D1690" i="31"/>
  <c r="E1690" i="31"/>
  <c r="F1690" i="31"/>
  <c r="B1691" i="31"/>
  <c r="C1691" i="31"/>
  <c r="D1691" i="31"/>
  <c r="E1691" i="31"/>
  <c r="F1691" i="31"/>
  <c r="B1692" i="31"/>
  <c r="C1692" i="31"/>
  <c r="D1692" i="31"/>
  <c r="E1692" i="31"/>
  <c r="F1692" i="31"/>
  <c r="B1693" i="31"/>
  <c r="C1693" i="31"/>
  <c r="D1693" i="31"/>
  <c r="E1693" i="31"/>
  <c r="F1693" i="31"/>
  <c r="B1694" i="31"/>
  <c r="C1694" i="31"/>
  <c r="D1694" i="31"/>
  <c r="E1694" i="31"/>
  <c r="F1694" i="31"/>
  <c r="B1695" i="31"/>
  <c r="C1695" i="31"/>
  <c r="D1695" i="31"/>
  <c r="E1695" i="31"/>
  <c r="F1695" i="31"/>
  <c r="B1696" i="31"/>
  <c r="C1696" i="31"/>
  <c r="D1696" i="31"/>
  <c r="E1696" i="31"/>
  <c r="F1696" i="31"/>
  <c r="B1697" i="31"/>
  <c r="C1697" i="31"/>
  <c r="D1697" i="31"/>
  <c r="E1697" i="31"/>
  <c r="F1697" i="31"/>
  <c r="B1698" i="31"/>
  <c r="C1698" i="31"/>
  <c r="D1698" i="31"/>
  <c r="E1698" i="31"/>
  <c r="F1698" i="31"/>
  <c r="B1699" i="31"/>
  <c r="C1699" i="31"/>
  <c r="D1699" i="31"/>
  <c r="E1699" i="31"/>
  <c r="F1699" i="31"/>
  <c r="B1700" i="31"/>
  <c r="C1700" i="31"/>
  <c r="D1700" i="31"/>
  <c r="E1700" i="31"/>
  <c r="F1700" i="31"/>
  <c r="B1701" i="31"/>
  <c r="C1701" i="31"/>
  <c r="D1701" i="31"/>
  <c r="E1701" i="31"/>
  <c r="F1701" i="31"/>
  <c r="B1702" i="31"/>
  <c r="C1702" i="31"/>
  <c r="D1702" i="31"/>
  <c r="E1702" i="31"/>
  <c r="F1702" i="31"/>
  <c r="B1703" i="31"/>
  <c r="C1703" i="31"/>
  <c r="D1703" i="31"/>
  <c r="E1703" i="31"/>
  <c r="F1703" i="31"/>
  <c r="B1704" i="31"/>
  <c r="C1704" i="31"/>
  <c r="D1704" i="31"/>
  <c r="E1704" i="31"/>
  <c r="F1704" i="31"/>
  <c r="B1705" i="31"/>
  <c r="C1705" i="31"/>
  <c r="D1705" i="31"/>
  <c r="E1705" i="31"/>
  <c r="F1705" i="31"/>
  <c r="B1706" i="31"/>
  <c r="C1706" i="31"/>
  <c r="D1706" i="31"/>
  <c r="E1706" i="31"/>
  <c r="F1706" i="31"/>
  <c r="B1707" i="31"/>
  <c r="C1707" i="31"/>
  <c r="D1707" i="31"/>
  <c r="E1707" i="31"/>
  <c r="F1707" i="31"/>
  <c r="B1708" i="31"/>
  <c r="C1708" i="31"/>
  <c r="D1708" i="31"/>
  <c r="E1708" i="31"/>
  <c r="F1708" i="31"/>
  <c r="B1709" i="31"/>
  <c r="C1709" i="31"/>
  <c r="D1709" i="31"/>
  <c r="E1709" i="31"/>
  <c r="F1709" i="31"/>
  <c r="B1710" i="31"/>
  <c r="C1710" i="31"/>
  <c r="D1710" i="31"/>
  <c r="E1710" i="31"/>
  <c r="F1710" i="31"/>
  <c r="B1711" i="31"/>
  <c r="C1711" i="31"/>
  <c r="D1711" i="31"/>
  <c r="E1711" i="31"/>
  <c r="F1711" i="31"/>
  <c r="B1712" i="31"/>
  <c r="C1712" i="31"/>
  <c r="D1712" i="31"/>
  <c r="E1712" i="31"/>
  <c r="F1712" i="31"/>
  <c r="B1713" i="31"/>
  <c r="C1713" i="31"/>
  <c r="D1713" i="31"/>
  <c r="E1713" i="31"/>
  <c r="F1713" i="31"/>
  <c r="B1714" i="31"/>
  <c r="C1714" i="31"/>
  <c r="D1714" i="31"/>
  <c r="E1714" i="31"/>
  <c r="F1714" i="31"/>
  <c r="B1715" i="31"/>
  <c r="C1715" i="31"/>
  <c r="D1715" i="31"/>
  <c r="E1715" i="31"/>
  <c r="F1715" i="31"/>
  <c r="B1716" i="31"/>
  <c r="C1716" i="31"/>
  <c r="D1716" i="31"/>
  <c r="E1716" i="31"/>
  <c r="F1716" i="31"/>
  <c r="B1717" i="31"/>
  <c r="C1717" i="31"/>
  <c r="D1717" i="31"/>
  <c r="E1717" i="31"/>
  <c r="F1717" i="31"/>
  <c r="B1718" i="31"/>
  <c r="C1718" i="31"/>
  <c r="D1718" i="31"/>
  <c r="E1718" i="31"/>
  <c r="F1718" i="31"/>
  <c r="B1719" i="31"/>
  <c r="C1719" i="31"/>
  <c r="D1719" i="31"/>
  <c r="E1719" i="31"/>
  <c r="F1719" i="31"/>
  <c r="B1720" i="31"/>
  <c r="C1720" i="31"/>
  <c r="D1720" i="31"/>
  <c r="E1720" i="31"/>
  <c r="F1720" i="31"/>
  <c r="B1721" i="31"/>
  <c r="C1721" i="31"/>
  <c r="D1721" i="31"/>
  <c r="E1721" i="31"/>
  <c r="F1721" i="31"/>
  <c r="B1722" i="31"/>
  <c r="C1722" i="31"/>
  <c r="D1722" i="31"/>
  <c r="E1722" i="31"/>
  <c r="F1722" i="31"/>
  <c r="B1723" i="31"/>
  <c r="C1723" i="31"/>
  <c r="D1723" i="31"/>
  <c r="E1723" i="31"/>
  <c r="F1723" i="31"/>
  <c r="B1724" i="31"/>
  <c r="C1724" i="31"/>
  <c r="D1724" i="31"/>
  <c r="E1724" i="31"/>
  <c r="F1724" i="31"/>
  <c r="B1725" i="31"/>
  <c r="C1725" i="31"/>
  <c r="D1725" i="31"/>
  <c r="E1725" i="31"/>
  <c r="F1725" i="31"/>
  <c r="B1726" i="31"/>
  <c r="C1726" i="31"/>
  <c r="D1726" i="31"/>
  <c r="E1726" i="31"/>
  <c r="F1726" i="31"/>
  <c r="B1727" i="31"/>
  <c r="C1727" i="31"/>
  <c r="D1727" i="31"/>
  <c r="E1727" i="31"/>
  <c r="F1727" i="31"/>
  <c r="B1728" i="31"/>
  <c r="C1728" i="31"/>
  <c r="D1728" i="31"/>
  <c r="E1728" i="31"/>
  <c r="F1728" i="31"/>
  <c r="B1729" i="31"/>
  <c r="C1729" i="31"/>
  <c r="D1729" i="31"/>
  <c r="E1729" i="31"/>
  <c r="F1729" i="31"/>
  <c r="B1730" i="31"/>
  <c r="C1730" i="31"/>
  <c r="D1730" i="31"/>
  <c r="E1730" i="31"/>
  <c r="F1730" i="31"/>
  <c r="B1731" i="31"/>
  <c r="C1731" i="31"/>
  <c r="D1731" i="31"/>
  <c r="E1731" i="31"/>
  <c r="F1731" i="31"/>
  <c r="B1732" i="31"/>
  <c r="C1732" i="31"/>
  <c r="D1732" i="31"/>
  <c r="E1732" i="31"/>
  <c r="F1732" i="31"/>
  <c r="B1733" i="31"/>
  <c r="C1733" i="31"/>
  <c r="D1733" i="31"/>
  <c r="E1733" i="31"/>
  <c r="F1733" i="31"/>
  <c r="B1734" i="31"/>
  <c r="C1734" i="31"/>
  <c r="D1734" i="31"/>
  <c r="E1734" i="31"/>
  <c r="F1734" i="31"/>
  <c r="B1735" i="31"/>
  <c r="C1735" i="31"/>
  <c r="D1735" i="31"/>
  <c r="E1735" i="31"/>
  <c r="F1735" i="31"/>
  <c r="B1736" i="31"/>
  <c r="C1736" i="31"/>
  <c r="D1736" i="31"/>
  <c r="E1736" i="31"/>
  <c r="F1736" i="31"/>
  <c r="B1737" i="31"/>
  <c r="C1737" i="31"/>
  <c r="D1737" i="31"/>
  <c r="E1737" i="31"/>
  <c r="F1737" i="31"/>
  <c r="B1738" i="31"/>
  <c r="C1738" i="31"/>
  <c r="D1738" i="31"/>
  <c r="E1738" i="31"/>
  <c r="F1738" i="31"/>
  <c r="B1739" i="31"/>
  <c r="C1739" i="31"/>
  <c r="D1739" i="31"/>
  <c r="E1739" i="31"/>
  <c r="F1739" i="31"/>
  <c r="B1740" i="31"/>
  <c r="C1740" i="31"/>
  <c r="D1740" i="31"/>
  <c r="E1740" i="31"/>
  <c r="F1740" i="31"/>
  <c r="B1741" i="31"/>
  <c r="C1741" i="31"/>
  <c r="D1741" i="31"/>
  <c r="E1741" i="31"/>
  <c r="F1741" i="31"/>
  <c r="B1742" i="31"/>
  <c r="C1742" i="31"/>
  <c r="D1742" i="31"/>
  <c r="E1742" i="31"/>
  <c r="F1742" i="31"/>
  <c r="B1743" i="31"/>
  <c r="C1743" i="31"/>
  <c r="D1743" i="31"/>
  <c r="E1743" i="31"/>
  <c r="F1743" i="31"/>
  <c r="B1744" i="31"/>
  <c r="C1744" i="31"/>
  <c r="D1744" i="31"/>
  <c r="E1744" i="31"/>
  <c r="F1744" i="31"/>
  <c r="B1745" i="31"/>
  <c r="C1745" i="31"/>
  <c r="D1745" i="31"/>
  <c r="E1745" i="31"/>
  <c r="F1745" i="31"/>
  <c r="B1746" i="31"/>
  <c r="C1746" i="31"/>
  <c r="D1746" i="31"/>
  <c r="E1746" i="31"/>
  <c r="F1746" i="31"/>
  <c r="B1747" i="31"/>
  <c r="C1747" i="31"/>
  <c r="D1747" i="31"/>
  <c r="E1747" i="31"/>
  <c r="F1747" i="31"/>
  <c r="B1748" i="31"/>
  <c r="C1748" i="31"/>
  <c r="D1748" i="31"/>
  <c r="E1748" i="31"/>
  <c r="F1748" i="31"/>
  <c r="B1749" i="31"/>
  <c r="C1749" i="31"/>
  <c r="D1749" i="31"/>
  <c r="E1749" i="31"/>
  <c r="F1749" i="31"/>
  <c r="B1750" i="31"/>
  <c r="C1750" i="31"/>
  <c r="D1750" i="31"/>
  <c r="E1750" i="31"/>
  <c r="F1750" i="31"/>
  <c r="B1751" i="31"/>
  <c r="C1751" i="31"/>
  <c r="D1751" i="31"/>
  <c r="E1751" i="31"/>
  <c r="F1751" i="31"/>
  <c r="B1752" i="31"/>
  <c r="C1752" i="31"/>
  <c r="D1752" i="31"/>
  <c r="E1752" i="31"/>
  <c r="F1752" i="31"/>
  <c r="B1753" i="31"/>
  <c r="C1753" i="31"/>
  <c r="D1753" i="31"/>
  <c r="E1753" i="31"/>
  <c r="F1753" i="31"/>
  <c r="B1754" i="31"/>
  <c r="C1754" i="31"/>
  <c r="D1754" i="31"/>
  <c r="E1754" i="31"/>
  <c r="F1754" i="31"/>
  <c r="B1755" i="31"/>
  <c r="C1755" i="31"/>
  <c r="D1755" i="31"/>
  <c r="E1755" i="31"/>
  <c r="F1755" i="31"/>
  <c r="B1756" i="31"/>
  <c r="C1756" i="31"/>
  <c r="D1756" i="31"/>
  <c r="E1756" i="31"/>
  <c r="F1756" i="31"/>
  <c r="B1757" i="31"/>
  <c r="C1757" i="31"/>
  <c r="D1757" i="31"/>
  <c r="E1757" i="31"/>
  <c r="F1757" i="31"/>
  <c r="B1758" i="31"/>
  <c r="C1758" i="31"/>
  <c r="D1758" i="31"/>
  <c r="E1758" i="31"/>
  <c r="F1758" i="31"/>
  <c r="B1759" i="31"/>
  <c r="C1759" i="31"/>
  <c r="D1759" i="31"/>
  <c r="E1759" i="31"/>
  <c r="F1759" i="31"/>
  <c r="B1760" i="31"/>
  <c r="C1760" i="31"/>
  <c r="D1760" i="31"/>
  <c r="E1760" i="31"/>
  <c r="F1760" i="31"/>
  <c r="B1761" i="31"/>
  <c r="C1761" i="31"/>
  <c r="D1761" i="31"/>
  <c r="E1761" i="31"/>
  <c r="F1761" i="31"/>
  <c r="B1762" i="31"/>
  <c r="C1762" i="31"/>
  <c r="D1762" i="31"/>
  <c r="E1762" i="31"/>
  <c r="F1762" i="31"/>
  <c r="B1763" i="31"/>
  <c r="C1763" i="31"/>
  <c r="D1763" i="31"/>
  <c r="E1763" i="31"/>
  <c r="F1763" i="31"/>
  <c r="B1764" i="31"/>
  <c r="C1764" i="31"/>
  <c r="D1764" i="31"/>
  <c r="E1764" i="31"/>
  <c r="F1764" i="31"/>
  <c r="B1765" i="31"/>
  <c r="C1765" i="31"/>
  <c r="D1765" i="31"/>
  <c r="E1765" i="31"/>
  <c r="F1765" i="31"/>
  <c r="B1766" i="31"/>
  <c r="C1766" i="31"/>
  <c r="D1766" i="31"/>
  <c r="E1766" i="31"/>
  <c r="F1766" i="31"/>
  <c r="B1767" i="31"/>
  <c r="C1767" i="31"/>
  <c r="D1767" i="31"/>
  <c r="E1767" i="31"/>
  <c r="F1767" i="31"/>
  <c r="B1768" i="31"/>
  <c r="C1768" i="31"/>
  <c r="D1768" i="31"/>
  <c r="E1768" i="31"/>
  <c r="F1768" i="31"/>
  <c r="B1769" i="31"/>
  <c r="C1769" i="31"/>
  <c r="D1769" i="31"/>
  <c r="E1769" i="31"/>
  <c r="F1769" i="31"/>
  <c r="B1770" i="31"/>
  <c r="C1770" i="31"/>
  <c r="D1770" i="31"/>
  <c r="E1770" i="31"/>
  <c r="F1770" i="31"/>
  <c r="B1771" i="31"/>
  <c r="C1771" i="31"/>
  <c r="D1771" i="31"/>
  <c r="E1771" i="31"/>
  <c r="F1771" i="31"/>
  <c r="B1772" i="31"/>
  <c r="C1772" i="31"/>
  <c r="D1772" i="31"/>
  <c r="E1772" i="31"/>
  <c r="F1772" i="31"/>
  <c r="B1773" i="31"/>
  <c r="C1773" i="31"/>
  <c r="D1773" i="31"/>
  <c r="E1773" i="31"/>
  <c r="F1773" i="31"/>
  <c r="B1774" i="31"/>
  <c r="C1774" i="31"/>
  <c r="D1774" i="31"/>
  <c r="E1774" i="31"/>
  <c r="F1774" i="31"/>
  <c r="B1775" i="31"/>
  <c r="C1775" i="31"/>
  <c r="D1775" i="31"/>
  <c r="E1775" i="31"/>
  <c r="F1775" i="31"/>
  <c r="B1776" i="31"/>
  <c r="C1776" i="31"/>
  <c r="D1776" i="31"/>
  <c r="E1776" i="31"/>
  <c r="F1776" i="31"/>
  <c r="B1777" i="31"/>
  <c r="C1777" i="31"/>
  <c r="D1777" i="31"/>
  <c r="E1777" i="31"/>
  <c r="F1777" i="31"/>
  <c r="B1778" i="31"/>
  <c r="C1778" i="31"/>
  <c r="D1778" i="31"/>
  <c r="E1778" i="31"/>
  <c r="F1778" i="31"/>
  <c r="B1779" i="31"/>
  <c r="C1779" i="31"/>
  <c r="D1779" i="31"/>
  <c r="E1779" i="31"/>
  <c r="F1779" i="31"/>
  <c r="B1780" i="31"/>
  <c r="C1780" i="31"/>
  <c r="D1780" i="31"/>
  <c r="E1780" i="31"/>
  <c r="F1780" i="31"/>
  <c r="B1781" i="31"/>
  <c r="C1781" i="31"/>
  <c r="D1781" i="31"/>
  <c r="E1781" i="31"/>
  <c r="F1781" i="31"/>
  <c r="B1782" i="31"/>
  <c r="C1782" i="31"/>
  <c r="D1782" i="31"/>
  <c r="E1782" i="31"/>
  <c r="F1782" i="31"/>
  <c r="B1783" i="31"/>
  <c r="C1783" i="31"/>
  <c r="D1783" i="31"/>
  <c r="E1783" i="31"/>
  <c r="F1783" i="31"/>
  <c r="B1784" i="31"/>
  <c r="C1784" i="31"/>
  <c r="D1784" i="31"/>
  <c r="E1784" i="31"/>
  <c r="F1784" i="31"/>
  <c r="B1785" i="31"/>
  <c r="C1785" i="31"/>
  <c r="D1785" i="31"/>
  <c r="E1785" i="31"/>
  <c r="F1785" i="31"/>
  <c r="B1786" i="31"/>
  <c r="C1786" i="31"/>
  <c r="D1786" i="31"/>
  <c r="E1786" i="31"/>
  <c r="F1786" i="31"/>
  <c r="B1787" i="31"/>
  <c r="C1787" i="31"/>
  <c r="D1787" i="31"/>
  <c r="E1787" i="31"/>
  <c r="F1787" i="31"/>
  <c r="B1788" i="31"/>
  <c r="C1788" i="31"/>
  <c r="D1788" i="31"/>
  <c r="E1788" i="31"/>
  <c r="F1788" i="31"/>
  <c r="B1789" i="31"/>
  <c r="C1789" i="31"/>
  <c r="D1789" i="31"/>
  <c r="E1789" i="31"/>
  <c r="F1789" i="31"/>
  <c r="B1790" i="31"/>
  <c r="C1790" i="31"/>
  <c r="D1790" i="31"/>
  <c r="E1790" i="31"/>
  <c r="F1790" i="31"/>
  <c r="B1791" i="31"/>
  <c r="C1791" i="31"/>
  <c r="D1791" i="31"/>
  <c r="E1791" i="31"/>
  <c r="F1791" i="31"/>
  <c r="B1792" i="31"/>
  <c r="C1792" i="31"/>
  <c r="D1792" i="31"/>
  <c r="E1792" i="31"/>
  <c r="F1792" i="31"/>
  <c r="B1793" i="31"/>
  <c r="C1793" i="31"/>
  <c r="D1793" i="31"/>
  <c r="E1793" i="31"/>
  <c r="F1793" i="31"/>
  <c r="B1794" i="31"/>
  <c r="C1794" i="31"/>
  <c r="D1794" i="31"/>
  <c r="E1794" i="31"/>
  <c r="F1794" i="31"/>
  <c r="B1795" i="31"/>
  <c r="C1795" i="31"/>
  <c r="D1795" i="31"/>
  <c r="E1795" i="31"/>
  <c r="F1795" i="31"/>
  <c r="B1796" i="31"/>
  <c r="C1796" i="31"/>
  <c r="D1796" i="31"/>
  <c r="E1796" i="31"/>
  <c r="F1796" i="31"/>
  <c r="B1797" i="31"/>
  <c r="C1797" i="31"/>
  <c r="D1797" i="31"/>
  <c r="E1797" i="31"/>
  <c r="F1797" i="31"/>
  <c r="B1798" i="31"/>
  <c r="C1798" i="31"/>
  <c r="D1798" i="31"/>
  <c r="E1798" i="31"/>
  <c r="F1798" i="31"/>
  <c r="B1799" i="31"/>
  <c r="C1799" i="31"/>
  <c r="D1799" i="31"/>
  <c r="E1799" i="31"/>
  <c r="F1799" i="31"/>
  <c r="B1800" i="31"/>
  <c r="C1800" i="31"/>
  <c r="D1800" i="31"/>
  <c r="E1800" i="31"/>
  <c r="F1800" i="31"/>
  <c r="B1801" i="31"/>
  <c r="C1801" i="31"/>
  <c r="D1801" i="31"/>
  <c r="E1801" i="31"/>
  <c r="F1801" i="31"/>
  <c r="B1802" i="31"/>
  <c r="C1802" i="31"/>
  <c r="D1802" i="31"/>
  <c r="E1802" i="31"/>
  <c r="F1802" i="31"/>
  <c r="B1803" i="31"/>
  <c r="C1803" i="31"/>
  <c r="D1803" i="31"/>
  <c r="E1803" i="31"/>
  <c r="F1803" i="31"/>
  <c r="B1804" i="31"/>
  <c r="C1804" i="31"/>
  <c r="D1804" i="31"/>
  <c r="E1804" i="31"/>
  <c r="F1804" i="31"/>
  <c r="B1805" i="31"/>
  <c r="C1805" i="31"/>
  <c r="D1805" i="31"/>
  <c r="E1805" i="31"/>
  <c r="F1805" i="31"/>
  <c r="B1806" i="31"/>
  <c r="C1806" i="31"/>
  <c r="D1806" i="31"/>
  <c r="E1806" i="31"/>
  <c r="F1806" i="31"/>
  <c r="B1807" i="31"/>
  <c r="C1807" i="31"/>
  <c r="D1807" i="31"/>
  <c r="E1807" i="31"/>
  <c r="F1807" i="31"/>
  <c r="B1808" i="31"/>
  <c r="C1808" i="31"/>
  <c r="D1808" i="31"/>
  <c r="E1808" i="31"/>
  <c r="F1808" i="31"/>
  <c r="B1809" i="31"/>
  <c r="C1809" i="31"/>
  <c r="D1809" i="31"/>
  <c r="E1809" i="31"/>
  <c r="F1809" i="31"/>
  <c r="B1810" i="31"/>
  <c r="C1810" i="31"/>
  <c r="D1810" i="31"/>
  <c r="E1810" i="31"/>
  <c r="F1810" i="31"/>
  <c r="B1811" i="31"/>
  <c r="C1811" i="31"/>
  <c r="D1811" i="31"/>
  <c r="E1811" i="31"/>
  <c r="F1811" i="31"/>
  <c r="B1812" i="31"/>
  <c r="C1812" i="31"/>
  <c r="D1812" i="31"/>
  <c r="E1812" i="31"/>
  <c r="F1812" i="31"/>
  <c r="B1813" i="31"/>
  <c r="C1813" i="31"/>
  <c r="D1813" i="31"/>
  <c r="E1813" i="31"/>
  <c r="F1813" i="31"/>
  <c r="B1814" i="31"/>
  <c r="C1814" i="31"/>
  <c r="D1814" i="31"/>
  <c r="E1814" i="31"/>
  <c r="F1814" i="31"/>
  <c r="B1815" i="31"/>
  <c r="C1815" i="31"/>
  <c r="D1815" i="31"/>
  <c r="E1815" i="31"/>
  <c r="F1815" i="31"/>
  <c r="B1816" i="31"/>
  <c r="C1816" i="31"/>
  <c r="D1816" i="31"/>
  <c r="E1816" i="31"/>
  <c r="F1816" i="31"/>
  <c r="B1817" i="31"/>
  <c r="C1817" i="31"/>
  <c r="D1817" i="31"/>
  <c r="E1817" i="31"/>
  <c r="F1817" i="31"/>
  <c r="B1818" i="31"/>
  <c r="C1818" i="31"/>
  <c r="D1818" i="31"/>
  <c r="E1818" i="31"/>
  <c r="F1818" i="31"/>
  <c r="B1819" i="31"/>
  <c r="C1819" i="31"/>
  <c r="D1819" i="31"/>
  <c r="E1819" i="31"/>
  <c r="F1819" i="31"/>
  <c r="B1820" i="31"/>
  <c r="C1820" i="31"/>
  <c r="D1820" i="31"/>
  <c r="E1820" i="31"/>
  <c r="F1820" i="31"/>
  <c r="B1821" i="31"/>
  <c r="C1821" i="31"/>
  <c r="D1821" i="31"/>
  <c r="E1821" i="31"/>
  <c r="F1821" i="31"/>
  <c r="B1822" i="31"/>
  <c r="C1822" i="31"/>
  <c r="D1822" i="31"/>
  <c r="E1822" i="31"/>
  <c r="F1822" i="31"/>
  <c r="B1823" i="31"/>
  <c r="C1823" i="31"/>
  <c r="D1823" i="31"/>
  <c r="E1823" i="31"/>
  <c r="F1823" i="31"/>
  <c r="B1824" i="31"/>
  <c r="C1824" i="31"/>
  <c r="D1824" i="31"/>
  <c r="E1824" i="31"/>
  <c r="F1824" i="31"/>
  <c r="B1825" i="31"/>
  <c r="C1825" i="31"/>
  <c r="D1825" i="31"/>
  <c r="E1825" i="31"/>
  <c r="F1825" i="31"/>
  <c r="B1826" i="31"/>
  <c r="C1826" i="31"/>
  <c r="D1826" i="31"/>
  <c r="E1826" i="31"/>
  <c r="F1826" i="31"/>
  <c r="B1827" i="31"/>
  <c r="C1827" i="31"/>
  <c r="D1827" i="31"/>
  <c r="E1827" i="31"/>
  <c r="F1827" i="31"/>
  <c r="B1828" i="31"/>
  <c r="C1828" i="31"/>
  <c r="D1828" i="31"/>
  <c r="E1828" i="31"/>
  <c r="F1828" i="31"/>
  <c r="B1829" i="31"/>
  <c r="C1829" i="31"/>
  <c r="D1829" i="31"/>
  <c r="E1829" i="31"/>
  <c r="F1829" i="31"/>
  <c r="B1830" i="31"/>
  <c r="C1830" i="31"/>
  <c r="D1830" i="31"/>
  <c r="E1830" i="31"/>
  <c r="F1830" i="31"/>
  <c r="B1831" i="31"/>
  <c r="C1831" i="31"/>
  <c r="D1831" i="31"/>
  <c r="E1831" i="31"/>
  <c r="F1831" i="31"/>
  <c r="B1832" i="31"/>
  <c r="C1832" i="31"/>
  <c r="D1832" i="31"/>
  <c r="E1832" i="31"/>
  <c r="F1832" i="31"/>
  <c r="B1833" i="31"/>
  <c r="C1833" i="31"/>
  <c r="D1833" i="31"/>
  <c r="E1833" i="31"/>
  <c r="F1833" i="31"/>
  <c r="B1834" i="31"/>
  <c r="C1834" i="31"/>
  <c r="D1834" i="31"/>
  <c r="E1834" i="31"/>
  <c r="F1834" i="31"/>
  <c r="B1835" i="31"/>
  <c r="C1835" i="31"/>
  <c r="D1835" i="31"/>
  <c r="E1835" i="31"/>
  <c r="F1835" i="31"/>
  <c r="B1836" i="31"/>
  <c r="C1836" i="31"/>
  <c r="D1836" i="31"/>
  <c r="E1836" i="31"/>
  <c r="F1836" i="31"/>
  <c r="B1837" i="31"/>
  <c r="C1837" i="31"/>
  <c r="D1837" i="31"/>
  <c r="E1837" i="31"/>
  <c r="F1837" i="31"/>
  <c r="B1838" i="31"/>
  <c r="C1838" i="31"/>
  <c r="D1838" i="31"/>
  <c r="E1838" i="31"/>
  <c r="F1838" i="31"/>
  <c r="B1839" i="31"/>
  <c r="C1839" i="31"/>
  <c r="D1839" i="31"/>
  <c r="E1839" i="31"/>
  <c r="F1839" i="31"/>
  <c r="B1840" i="31"/>
  <c r="C1840" i="31"/>
  <c r="D1840" i="31"/>
  <c r="E1840" i="31"/>
  <c r="F1840" i="31"/>
  <c r="B1841" i="31"/>
  <c r="C1841" i="31"/>
  <c r="D1841" i="31"/>
  <c r="E1841" i="31"/>
  <c r="F1841" i="31"/>
  <c r="B1842" i="31"/>
  <c r="C1842" i="31"/>
  <c r="D1842" i="31"/>
  <c r="E1842" i="31"/>
  <c r="F1842" i="31"/>
  <c r="B1843" i="31"/>
  <c r="C1843" i="31"/>
  <c r="D1843" i="31"/>
  <c r="E1843" i="31"/>
  <c r="F1843" i="31"/>
  <c r="B1844" i="31"/>
  <c r="C1844" i="31"/>
  <c r="D1844" i="31"/>
  <c r="E1844" i="31"/>
  <c r="F1844" i="31"/>
  <c r="B1845" i="31"/>
  <c r="C1845" i="31"/>
  <c r="D1845" i="31"/>
  <c r="E1845" i="31"/>
  <c r="F1845" i="31"/>
  <c r="B1846" i="31"/>
  <c r="C1846" i="31"/>
  <c r="D1846" i="31"/>
  <c r="E1846" i="31"/>
  <c r="F1846" i="31"/>
  <c r="B1847" i="31"/>
  <c r="C1847" i="31"/>
  <c r="D1847" i="31"/>
  <c r="E1847" i="31"/>
  <c r="F1847" i="31"/>
  <c r="B1848" i="31"/>
  <c r="C1848" i="31"/>
  <c r="D1848" i="31"/>
  <c r="E1848" i="31"/>
  <c r="F1848" i="31"/>
  <c r="B1849" i="31"/>
  <c r="C1849" i="31"/>
  <c r="D1849" i="31"/>
  <c r="E1849" i="31"/>
  <c r="F1849" i="31"/>
  <c r="B1850" i="31"/>
  <c r="C1850" i="31"/>
  <c r="D1850" i="31"/>
  <c r="E1850" i="31"/>
  <c r="F1850" i="31"/>
  <c r="B1851" i="31"/>
  <c r="C1851" i="31"/>
  <c r="D1851" i="31"/>
  <c r="E1851" i="31"/>
  <c r="F1851" i="31"/>
  <c r="B1852" i="31"/>
  <c r="C1852" i="31"/>
  <c r="D1852" i="31"/>
  <c r="E1852" i="31"/>
  <c r="F1852" i="31"/>
  <c r="B1853" i="31"/>
  <c r="C1853" i="31"/>
  <c r="D1853" i="31"/>
  <c r="E1853" i="31"/>
  <c r="F1853" i="31"/>
  <c r="B1854" i="31"/>
  <c r="C1854" i="31"/>
  <c r="D1854" i="31"/>
  <c r="E1854" i="31"/>
  <c r="F1854" i="31"/>
  <c r="B1855" i="31"/>
  <c r="C1855" i="31"/>
  <c r="D1855" i="31"/>
  <c r="E1855" i="31"/>
  <c r="F1855" i="31"/>
  <c r="B1856" i="31"/>
  <c r="C1856" i="31"/>
  <c r="D1856" i="31"/>
  <c r="E1856" i="31"/>
  <c r="F1856" i="31"/>
  <c r="B1857" i="31"/>
  <c r="C1857" i="31"/>
  <c r="D1857" i="31"/>
  <c r="E1857" i="31"/>
  <c r="F1857" i="31"/>
  <c r="B1858" i="31"/>
  <c r="C1858" i="31"/>
  <c r="D1858" i="31"/>
  <c r="E1858" i="31"/>
  <c r="F1858" i="31"/>
  <c r="B1859" i="31"/>
  <c r="C1859" i="31"/>
  <c r="D1859" i="31"/>
  <c r="E1859" i="31"/>
  <c r="F1859" i="31"/>
  <c r="B1860" i="31"/>
  <c r="C1860" i="31"/>
  <c r="D1860" i="31"/>
  <c r="E1860" i="31"/>
  <c r="F1860" i="31"/>
  <c r="B1861" i="31"/>
  <c r="C1861" i="31"/>
  <c r="D1861" i="31"/>
  <c r="E1861" i="31"/>
  <c r="F1861" i="31"/>
  <c r="B1862" i="31"/>
  <c r="C1862" i="31"/>
  <c r="D1862" i="31"/>
  <c r="E1862" i="31"/>
  <c r="F1862" i="31"/>
  <c r="B1863" i="31"/>
  <c r="C1863" i="31"/>
  <c r="D1863" i="31"/>
  <c r="E1863" i="31"/>
  <c r="F1863" i="31"/>
  <c r="B1864" i="31"/>
  <c r="C1864" i="31"/>
  <c r="D1864" i="31"/>
  <c r="E1864" i="31"/>
  <c r="F1864" i="31"/>
  <c r="B1865" i="31"/>
  <c r="C1865" i="31"/>
  <c r="D1865" i="31"/>
  <c r="E1865" i="31"/>
  <c r="F1865" i="31"/>
  <c r="B1866" i="31"/>
  <c r="C1866" i="31"/>
  <c r="D1866" i="31"/>
  <c r="E1866" i="31"/>
  <c r="F1866" i="31"/>
  <c r="B1867" i="31"/>
  <c r="C1867" i="31"/>
  <c r="D1867" i="31"/>
  <c r="E1867" i="31"/>
  <c r="F1867" i="31"/>
  <c r="B1868" i="31"/>
  <c r="C1868" i="31"/>
  <c r="D1868" i="31"/>
  <c r="E1868" i="31"/>
  <c r="F1868" i="31"/>
  <c r="B1869" i="31"/>
  <c r="C1869" i="31"/>
  <c r="D1869" i="31"/>
  <c r="E1869" i="31"/>
  <c r="F1869" i="31"/>
  <c r="B1870" i="31"/>
  <c r="C1870" i="31"/>
  <c r="D1870" i="31"/>
  <c r="E1870" i="31"/>
  <c r="F1870" i="31"/>
  <c r="B1871" i="31"/>
  <c r="C1871" i="31"/>
  <c r="D1871" i="31"/>
  <c r="E1871" i="31"/>
  <c r="F1871" i="31"/>
  <c r="B1872" i="31"/>
  <c r="C1872" i="31"/>
  <c r="D1872" i="31"/>
  <c r="E1872" i="31"/>
  <c r="F1872" i="31"/>
  <c r="B1873" i="31"/>
  <c r="C1873" i="31"/>
  <c r="D1873" i="31"/>
  <c r="E1873" i="31"/>
  <c r="F1873" i="31"/>
  <c r="B1874" i="31"/>
  <c r="C1874" i="31"/>
  <c r="D1874" i="31"/>
  <c r="E1874" i="31"/>
  <c r="F1874" i="31"/>
  <c r="B1875" i="31"/>
  <c r="C1875" i="31"/>
  <c r="D1875" i="31"/>
  <c r="E1875" i="31"/>
  <c r="F1875" i="31"/>
  <c r="B1876" i="31"/>
  <c r="C1876" i="31"/>
  <c r="D1876" i="31"/>
  <c r="E1876" i="31"/>
  <c r="F1876" i="31"/>
  <c r="B1877" i="31"/>
  <c r="C1877" i="31"/>
  <c r="D1877" i="31"/>
  <c r="E1877" i="31"/>
  <c r="F1877" i="31"/>
  <c r="B1878" i="31"/>
  <c r="C1878" i="31"/>
  <c r="D1878" i="31"/>
  <c r="E1878" i="31"/>
  <c r="F1878" i="31"/>
  <c r="B1879" i="31"/>
  <c r="C1879" i="31"/>
  <c r="D1879" i="31"/>
  <c r="E1879" i="31"/>
  <c r="F1879" i="31"/>
  <c r="B1880" i="31"/>
  <c r="C1880" i="31"/>
  <c r="D1880" i="31"/>
  <c r="E1880" i="31"/>
  <c r="F1880" i="31"/>
  <c r="B1881" i="31"/>
  <c r="C1881" i="31"/>
  <c r="D1881" i="31"/>
  <c r="E1881" i="31"/>
  <c r="F1881" i="31"/>
  <c r="B1882" i="31"/>
  <c r="C1882" i="31"/>
  <c r="D1882" i="31"/>
  <c r="E1882" i="31"/>
  <c r="F1882" i="31"/>
  <c r="B1883" i="31"/>
  <c r="C1883" i="31"/>
  <c r="D1883" i="31"/>
  <c r="E1883" i="31"/>
  <c r="F1883" i="31"/>
  <c r="B1884" i="31"/>
  <c r="C1884" i="31"/>
  <c r="D1884" i="31"/>
  <c r="E1884" i="31"/>
  <c r="F1884" i="31"/>
  <c r="B1885" i="31"/>
  <c r="C1885" i="31"/>
  <c r="D1885" i="31"/>
  <c r="E1885" i="31"/>
  <c r="F1885" i="31"/>
  <c r="B1886" i="31"/>
  <c r="C1886" i="31"/>
  <c r="D1886" i="31"/>
  <c r="E1886" i="31"/>
  <c r="F1886" i="31"/>
  <c r="B1887" i="31"/>
  <c r="C1887" i="31"/>
  <c r="D1887" i="31"/>
  <c r="E1887" i="31"/>
  <c r="F1887" i="31"/>
  <c r="B1888" i="31"/>
  <c r="C1888" i="31"/>
  <c r="D1888" i="31"/>
  <c r="E1888" i="31"/>
  <c r="F1888" i="31"/>
  <c r="B1889" i="31"/>
  <c r="C1889" i="31"/>
  <c r="D1889" i="31"/>
  <c r="E1889" i="31"/>
  <c r="F1889" i="31"/>
  <c r="B1890" i="31"/>
  <c r="C1890" i="31"/>
  <c r="D1890" i="31"/>
  <c r="E1890" i="31"/>
  <c r="F1890" i="31"/>
  <c r="B1891" i="31"/>
  <c r="C1891" i="31"/>
  <c r="D1891" i="31"/>
  <c r="E1891" i="31"/>
  <c r="F1891" i="31"/>
  <c r="B1892" i="31"/>
  <c r="C1892" i="31"/>
  <c r="D1892" i="31"/>
  <c r="E1892" i="31"/>
  <c r="F1892" i="31"/>
  <c r="B1893" i="31"/>
  <c r="C1893" i="31"/>
  <c r="D1893" i="31"/>
  <c r="E1893" i="31"/>
  <c r="F1893" i="31"/>
  <c r="B1894" i="31"/>
  <c r="C1894" i="31"/>
  <c r="D1894" i="31"/>
  <c r="E1894" i="31"/>
  <c r="F1894" i="31"/>
  <c r="B1895" i="31"/>
  <c r="C1895" i="31"/>
  <c r="D1895" i="31"/>
  <c r="E1895" i="31"/>
  <c r="F1895" i="31"/>
  <c r="B1896" i="31"/>
  <c r="C1896" i="31"/>
  <c r="D1896" i="31"/>
  <c r="E1896" i="31"/>
  <c r="F1896" i="31"/>
  <c r="B1897" i="31"/>
  <c r="C1897" i="31"/>
  <c r="D1897" i="31"/>
  <c r="E1897" i="31"/>
  <c r="F1897" i="31"/>
  <c r="B1898" i="31"/>
  <c r="C1898" i="31"/>
  <c r="D1898" i="31"/>
  <c r="E1898" i="31"/>
  <c r="F1898" i="31"/>
  <c r="B1899" i="31"/>
  <c r="C1899" i="31"/>
  <c r="D1899" i="31"/>
  <c r="E1899" i="31"/>
  <c r="F1899" i="31"/>
  <c r="B1900" i="31"/>
  <c r="C1900" i="31"/>
  <c r="D1900" i="31"/>
  <c r="E1900" i="31"/>
  <c r="F1900" i="31"/>
  <c r="B1901" i="31"/>
  <c r="C1901" i="31"/>
  <c r="D1901" i="31"/>
  <c r="E1901" i="31"/>
  <c r="F1901" i="31"/>
  <c r="B1902" i="31"/>
  <c r="C1902" i="31"/>
  <c r="D1902" i="31"/>
  <c r="E1902" i="31"/>
  <c r="F1902" i="31"/>
  <c r="B1903" i="31"/>
  <c r="C1903" i="31"/>
  <c r="D1903" i="31"/>
  <c r="E1903" i="31"/>
  <c r="F1903" i="31"/>
  <c r="B1904" i="31"/>
  <c r="C1904" i="31"/>
  <c r="D1904" i="31"/>
  <c r="E1904" i="31"/>
  <c r="F1904" i="31"/>
  <c r="B1905" i="31"/>
  <c r="C1905" i="31"/>
  <c r="D1905" i="31"/>
  <c r="E1905" i="31"/>
  <c r="F1905" i="31"/>
  <c r="B1906" i="31"/>
  <c r="C1906" i="31"/>
  <c r="D1906" i="31"/>
  <c r="E1906" i="31"/>
  <c r="F1906" i="31"/>
  <c r="B1907" i="31"/>
  <c r="C1907" i="31"/>
  <c r="D1907" i="31"/>
  <c r="E1907" i="31"/>
  <c r="F1907" i="31"/>
  <c r="B1908" i="31"/>
  <c r="C1908" i="31"/>
  <c r="D1908" i="31"/>
  <c r="E1908" i="31"/>
  <c r="F1908" i="31"/>
  <c r="B1909" i="31"/>
  <c r="C1909" i="31"/>
  <c r="D1909" i="31"/>
  <c r="E1909" i="31"/>
  <c r="F1909" i="31"/>
  <c r="B1910" i="31"/>
  <c r="C1910" i="31"/>
  <c r="D1910" i="31"/>
  <c r="E1910" i="31"/>
  <c r="F1910" i="31"/>
  <c r="B1911" i="31"/>
  <c r="C1911" i="31"/>
  <c r="D1911" i="31"/>
  <c r="E1911" i="31"/>
  <c r="F1911" i="31"/>
  <c r="B1912" i="31"/>
  <c r="C1912" i="31"/>
  <c r="D1912" i="31"/>
  <c r="E1912" i="31"/>
  <c r="F1912" i="31"/>
  <c r="B1913" i="31"/>
  <c r="C1913" i="31"/>
  <c r="D1913" i="31"/>
  <c r="E1913" i="31"/>
  <c r="F1913" i="31"/>
  <c r="B1914" i="31"/>
  <c r="C1914" i="31"/>
  <c r="D1914" i="31"/>
  <c r="E1914" i="31"/>
  <c r="F1914" i="31"/>
  <c r="B1915" i="31"/>
  <c r="C1915" i="31"/>
  <c r="D1915" i="31"/>
  <c r="E1915" i="31"/>
  <c r="F1915" i="31"/>
  <c r="B1916" i="31"/>
  <c r="C1916" i="31"/>
  <c r="D1916" i="31"/>
  <c r="E1916" i="31"/>
  <c r="F1916" i="31"/>
  <c r="B1917" i="31"/>
  <c r="C1917" i="31"/>
  <c r="D1917" i="31"/>
  <c r="E1917" i="31"/>
  <c r="F1917" i="31"/>
  <c r="B1918" i="31"/>
  <c r="C1918" i="31"/>
  <c r="D1918" i="31"/>
  <c r="E1918" i="31"/>
  <c r="F1918" i="31"/>
  <c r="B1919" i="31"/>
  <c r="C1919" i="31"/>
  <c r="D1919" i="31"/>
  <c r="E1919" i="31"/>
  <c r="F1919" i="31"/>
  <c r="B1920" i="31"/>
  <c r="C1920" i="31"/>
  <c r="D1920" i="31"/>
  <c r="E1920" i="31"/>
  <c r="F1920" i="31"/>
  <c r="B1921" i="31"/>
  <c r="C1921" i="31"/>
  <c r="D1921" i="31"/>
  <c r="E1921" i="31"/>
  <c r="F1921" i="31"/>
  <c r="B1922" i="31"/>
  <c r="C1922" i="31"/>
  <c r="D1922" i="31"/>
  <c r="E1922" i="31"/>
  <c r="F1922" i="31"/>
  <c r="B1923" i="31"/>
  <c r="C1923" i="31"/>
  <c r="D1923" i="31"/>
  <c r="E1923" i="31"/>
  <c r="F1923" i="31"/>
  <c r="B1924" i="31"/>
  <c r="C1924" i="31"/>
  <c r="D1924" i="31"/>
  <c r="E1924" i="31"/>
  <c r="F1924" i="31"/>
  <c r="B1925" i="31"/>
  <c r="C1925" i="31"/>
  <c r="D1925" i="31"/>
  <c r="E1925" i="31"/>
  <c r="F1925" i="31"/>
  <c r="B1926" i="31"/>
  <c r="C1926" i="31"/>
  <c r="D1926" i="31"/>
  <c r="E1926" i="31"/>
  <c r="F1926" i="31"/>
  <c r="B1927" i="31"/>
  <c r="C1927" i="31"/>
  <c r="D1927" i="31"/>
  <c r="E1927" i="31"/>
  <c r="F1927" i="31"/>
  <c r="B1928" i="31"/>
  <c r="C1928" i="31"/>
  <c r="D1928" i="31"/>
  <c r="E1928" i="31"/>
  <c r="F1928" i="31"/>
  <c r="B1929" i="31"/>
  <c r="C1929" i="31"/>
  <c r="D1929" i="31"/>
  <c r="E1929" i="31"/>
  <c r="F1929" i="31"/>
  <c r="B1930" i="31"/>
  <c r="C1930" i="31"/>
  <c r="D1930" i="31"/>
  <c r="E1930" i="31"/>
  <c r="F1930" i="31"/>
  <c r="B1931" i="31"/>
  <c r="C1931" i="31"/>
  <c r="D1931" i="31"/>
  <c r="E1931" i="31"/>
  <c r="F1931" i="31"/>
  <c r="B1932" i="31"/>
  <c r="C1932" i="31"/>
  <c r="D1932" i="31"/>
  <c r="E1932" i="31"/>
  <c r="F1932" i="31"/>
  <c r="B1933" i="31"/>
  <c r="C1933" i="31"/>
  <c r="D1933" i="31"/>
  <c r="E1933" i="31"/>
  <c r="F1933" i="31"/>
  <c r="B1934" i="31"/>
  <c r="C1934" i="31"/>
  <c r="D1934" i="31"/>
  <c r="E1934" i="31"/>
  <c r="F1934" i="31"/>
  <c r="B1935" i="31"/>
  <c r="C1935" i="31"/>
  <c r="D1935" i="31"/>
  <c r="E1935" i="31"/>
  <c r="F1935" i="31"/>
  <c r="B1936" i="31"/>
  <c r="C1936" i="31"/>
  <c r="D1936" i="31"/>
  <c r="E1936" i="31"/>
  <c r="F1936" i="31"/>
  <c r="B1937" i="31"/>
  <c r="C1937" i="31"/>
  <c r="D1937" i="31"/>
  <c r="E1937" i="31"/>
  <c r="F1937" i="31"/>
  <c r="B1938" i="31"/>
  <c r="C1938" i="31"/>
  <c r="D1938" i="31"/>
  <c r="E1938" i="31"/>
  <c r="F1938" i="31"/>
  <c r="B1939" i="31"/>
  <c r="C1939" i="31"/>
  <c r="D1939" i="31"/>
  <c r="E1939" i="31"/>
  <c r="F1939" i="31"/>
  <c r="B1940" i="31"/>
  <c r="C1940" i="31"/>
  <c r="D1940" i="31"/>
  <c r="E1940" i="31"/>
  <c r="F1940" i="31"/>
  <c r="B1941" i="31"/>
  <c r="C1941" i="31"/>
  <c r="D1941" i="31"/>
  <c r="E1941" i="31"/>
  <c r="F1941" i="31"/>
  <c r="B1942" i="31"/>
  <c r="C1942" i="31"/>
  <c r="D1942" i="31"/>
  <c r="E1942" i="31"/>
  <c r="F1942" i="31"/>
  <c r="B1943" i="31"/>
  <c r="C1943" i="31"/>
  <c r="D1943" i="31"/>
  <c r="E1943" i="31"/>
  <c r="F1943" i="31"/>
  <c r="B1944" i="31"/>
  <c r="C1944" i="31"/>
  <c r="D1944" i="31"/>
  <c r="E1944" i="31"/>
  <c r="F1944" i="31"/>
  <c r="B1945" i="31"/>
  <c r="C1945" i="31"/>
  <c r="D1945" i="31"/>
  <c r="E1945" i="31"/>
  <c r="F1945" i="31"/>
  <c r="B1946" i="31"/>
  <c r="C1946" i="31"/>
  <c r="D1946" i="31"/>
  <c r="E1946" i="31"/>
  <c r="F1946" i="31"/>
  <c r="B1947" i="31"/>
  <c r="C1947" i="31"/>
  <c r="D1947" i="31"/>
  <c r="E1947" i="31"/>
  <c r="F1947" i="31"/>
  <c r="B1948" i="31"/>
  <c r="C1948" i="31"/>
  <c r="D1948" i="31"/>
  <c r="E1948" i="31"/>
  <c r="F1948" i="31"/>
  <c r="B1949" i="31"/>
  <c r="C1949" i="31"/>
  <c r="D1949" i="31"/>
  <c r="E1949" i="31"/>
  <c r="F1949" i="31"/>
  <c r="B1950" i="31"/>
  <c r="C1950" i="31"/>
  <c r="D1950" i="31"/>
  <c r="E1950" i="31"/>
  <c r="F1950" i="31"/>
  <c r="B1951" i="31"/>
  <c r="C1951" i="31"/>
  <c r="D1951" i="31"/>
  <c r="E1951" i="31"/>
  <c r="F1951" i="31"/>
  <c r="B1952" i="31"/>
  <c r="C1952" i="31"/>
  <c r="D1952" i="31"/>
  <c r="E1952" i="31"/>
  <c r="F1952" i="31"/>
  <c r="B1953" i="31"/>
  <c r="C1953" i="31"/>
  <c r="D1953" i="31"/>
  <c r="E1953" i="31"/>
  <c r="F1953" i="31"/>
  <c r="B1954" i="31"/>
  <c r="C1954" i="31"/>
  <c r="D1954" i="31"/>
  <c r="E1954" i="31"/>
  <c r="F1954" i="31"/>
  <c r="B1955" i="31"/>
  <c r="C1955" i="31"/>
  <c r="D1955" i="31"/>
  <c r="E1955" i="31"/>
  <c r="F1955" i="31"/>
  <c r="B1956" i="31"/>
  <c r="C1956" i="31"/>
  <c r="D1956" i="31"/>
  <c r="E1956" i="31"/>
  <c r="F1956" i="31"/>
  <c r="B1957" i="31"/>
  <c r="C1957" i="31"/>
  <c r="D1957" i="31"/>
  <c r="E1957" i="31"/>
  <c r="F1957" i="31"/>
  <c r="B1958" i="31"/>
  <c r="C1958" i="31"/>
  <c r="D1958" i="31"/>
  <c r="E1958" i="31"/>
  <c r="F1958" i="31"/>
  <c r="B1959" i="31"/>
  <c r="C1959" i="31"/>
  <c r="D1959" i="31"/>
  <c r="E1959" i="31"/>
  <c r="F1959" i="31"/>
  <c r="B1960" i="31"/>
  <c r="C1960" i="31"/>
  <c r="D1960" i="31"/>
  <c r="E1960" i="31"/>
  <c r="F1960" i="31"/>
  <c r="B1961" i="31"/>
  <c r="C1961" i="31"/>
  <c r="D1961" i="31"/>
  <c r="E1961" i="31"/>
  <c r="F1961" i="31"/>
  <c r="B1962" i="31"/>
  <c r="C1962" i="31"/>
  <c r="D1962" i="31"/>
  <c r="E1962" i="31"/>
  <c r="F1962" i="31"/>
  <c r="B1963" i="31"/>
  <c r="C1963" i="31"/>
  <c r="D1963" i="31"/>
  <c r="E1963" i="31"/>
  <c r="F1963" i="31"/>
  <c r="B1964" i="31"/>
  <c r="C1964" i="31"/>
  <c r="D1964" i="31"/>
  <c r="E1964" i="31"/>
  <c r="F1964" i="31"/>
  <c r="B1965" i="31"/>
  <c r="C1965" i="31"/>
  <c r="D1965" i="31"/>
  <c r="E1965" i="31"/>
  <c r="F1965" i="31"/>
  <c r="B1966" i="31"/>
  <c r="C1966" i="31"/>
  <c r="D1966" i="31"/>
  <c r="E1966" i="31"/>
  <c r="F1966" i="31"/>
  <c r="B1967" i="31"/>
  <c r="C1967" i="31"/>
  <c r="D1967" i="31"/>
  <c r="E1967" i="31"/>
  <c r="F1967" i="31"/>
  <c r="B1968" i="31"/>
  <c r="C1968" i="31"/>
  <c r="D1968" i="31"/>
  <c r="E1968" i="31"/>
  <c r="F1968" i="31"/>
  <c r="B1969" i="31"/>
  <c r="C1969" i="31"/>
  <c r="D1969" i="31"/>
  <c r="E1969" i="31"/>
  <c r="F1969" i="31"/>
  <c r="B1970" i="31"/>
  <c r="C1970" i="31"/>
  <c r="D1970" i="31"/>
  <c r="E1970" i="31"/>
  <c r="F1970" i="31"/>
  <c r="B1971" i="31"/>
  <c r="C1971" i="31"/>
  <c r="D1971" i="31"/>
  <c r="E1971" i="31"/>
  <c r="F1971" i="31"/>
  <c r="B1972" i="31"/>
  <c r="C1972" i="31"/>
  <c r="D1972" i="31"/>
  <c r="E1972" i="31"/>
  <c r="F1972" i="31"/>
  <c r="B1973" i="31"/>
  <c r="C1973" i="31"/>
  <c r="D1973" i="31"/>
  <c r="E1973" i="31"/>
  <c r="F1973" i="31"/>
  <c r="B1974" i="31"/>
  <c r="C1974" i="31"/>
  <c r="D1974" i="31"/>
  <c r="E1974" i="31"/>
  <c r="F1974" i="31"/>
  <c r="B1975" i="31"/>
  <c r="C1975" i="31"/>
  <c r="D1975" i="31"/>
  <c r="E1975" i="31"/>
  <c r="F1975" i="31"/>
  <c r="B1976" i="31"/>
  <c r="C1976" i="31"/>
  <c r="D1976" i="31"/>
  <c r="E1976" i="31"/>
  <c r="F1976" i="31"/>
  <c r="B1977" i="31"/>
  <c r="C1977" i="31"/>
  <c r="D1977" i="31"/>
  <c r="E1977" i="31"/>
  <c r="F1977" i="31"/>
  <c r="B1978" i="31"/>
  <c r="C1978" i="31"/>
  <c r="D1978" i="31"/>
  <c r="E1978" i="31"/>
  <c r="F1978" i="31"/>
  <c r="B1979" i="31"/>
  <c r="C1979" i="31"/>
  <c r="D1979" i="31"/>
  <c r="E1979" i="31"/>
  <c r="F1979" i="31"/>
  <c r="B1980" i="31"/>
  <c r="C1980" i="31"/>
  <c r="D1980" i="31"/>
  <c r="E1980" i="31"/>
  <c r="F1980" i="31"/>
  <c r="B1981" i="31"/>
  <c r="C1981" i="31"/>
  <c r="D1981" i="31"/>
  <c r="E1981" i="31"/>
  <c r="F1981" i="31"/>
  <c r="B1982" i="31"/>
  <c r="C1982" i="31"/>
  <c r="D1982" i="31"/>
  <c r="E1982" i="31"/>
  <c r="F1982" i="31"/>
  <c r="B1983" i="31"/>
  <c r="C1983" i="31"/>
  <c r="D1983" i="31"/>
  <c r="E1983" i="31"/>
  <c r="F1983" i="31"/>
  <c r="B1984" i="31"/>
  <c r="C1984" i="31"/>
  <c r="D1984" i="31"/>
  <c r="E1984" i="31"/>
  <c r="F1984" i="31"/>
  <c r="B1985" i="31"/>
  <c r="C1985" i="31"/>
  <c r="D1985" i="31"/>
  <c r="E1985" i="31"/>
  <c r="F1985" i="31"/>
  <c r="B1986" i="31"/>
  <c r="C1986" i="31"/>
  <c r="D1986" i="31"/>
  <c r="E1986" i="31"/>
  <c r="F1986" i="31"/>
  <c r="B1987" i="31"/>
  <c r="C1987" i="31"/>
  <c r="D1987" i="31"/>
  <c r="E1987" i="31"/>
  <c r="F1987" i="31"/>
  <c r="B1988" i="31"/>
  <c r="C1988" i="31"/>
  <c r="D1988" i="31"/>
  <c r="E1988" i="31"/>
  <c r="F1988" i="31"/>
  <c r="B1989" i="31"/>
  <c r="C1989" i="31"/>
  <c r="D1989" i="31"/>
  <c r="E1989" i="31"/>
  <c r="F1989" i="31"/>
  <c r="B1990" i="31"/>
  <c r="C1990" i="31"/>
  <c r="D1990" i="31"/>
  <c r="E1990" i="31"/>
  <c r="F1990" i="31"/>
  <c r="B1991" i="31"/>
  <c r="C1991" i="31"/>
  <c r="D1991" i="31"/>
  <c r="E1991" i="31"/>
  <c r="F1991" i="31"/>
  <c r="B1992" i="31"/>
  <c r="C1992" i="31"/>
  <c r="D1992" i="31"/>
  <c r="E1992" i="31"/>
  <c r="F1992" i="31"/>
  <c r="B1993" i="31"/>
  <c r="C1993" i="31"/>
  <c r="D1993" i="31"/>
  <c r="E1993" i="31"/>
  <c r="F1993" i="31"/>
  <c r="B1994" i="31"/>
  <c r="C1994" i="31"/>
  <c r="D1994" i="31"/>
  <c r="E1994" i="31"/>
  <c r="F1994" i="31"/>
  <c r="B1995" i="31"/>
  <c r="C1995" i="31"/>
  <c r="D1995" i="31"/>
  <c r="E1995" i="31"/>
  <c r="F1995" i="31"/>
  <c r="B1996" i="31"/>
  <c r="C1996" i="31"/>
  <c r="D1996" i="31"/>
  <c r="E1996" i="31"/>
  <c r="F1996" i="31"/>
  <c r="B1997" i="31"/>
  <c r="C1997" i="31"/>
  <c r="D1997" i="31"/>
  <c r="E1997" i="31"/>
  <c r="F1997" i="31"/>
  <c r="B1998" i="31"/>
  <c r="C1998" i="31"/>
  <c r="D1998" i="31"/>
  <c r="E1998" i="31"/>
  <c r="F1998" i="31"/>
  <c r="B1999" i="31"/>
  <c r="C1999" i="31"/>
  <c r="D1999" i="31"/>
  <c r="E1999" i="31"/>
  <c r="F1999" i="31"/>
  <c r="B2000" i="31"/>
  <c r="C2000" i="31"/>
  <c r="D2000" i="31"/>
  <c r="E2000" i="31"/>
  <c r="F2000" i="31"/>
  <c r="B2001" i="31"/>
  <c r="C2001" i="31"/>
  <c r="D2001" i="31"/>
  <c r="E2001" i="31"/>
  <c r="F2001" i="31"/>
  <c r="B2002" i="31"/>
  <c r="C2002" i="31"/>
  <c r="D2002" i="31"/>
  <c r="E2002" i="31"/>
  <c r="F2002" i="31"/>
  <c r="B2003" i="31"/>
  <c r="C2003" i="31"/>
  <c r="D2003" i="31"/>
  <c r="E2003" i="31"/>
  <c r="F2003" i="31"/>
  <c r="B2004" i="31"/>
  <c r="C2004" i="31"/>
  <c r="D2004" i="31"/>
  <c r="E2004" i="31"/>
  <c r="F2004" i="31"/>
  <c r="B2005" i="31"/>
  <c r="C2005" i="31"/>
  <c r="D2005" i="31"/>
  <c r="E2005" i="31"/>
  <c r="F2005" i="31"/>
  <c r="B2006" i="31"/>
  <c r="C2006" i="31"/>
  <c r="D2006" i="31"/>
  <c r="E2006" i="31"/>
  <c r="F2006" i="31"/>
  <c r="B2007" i="31"/>
  <c r="C2007" i="31"/>
  <c r="D2007" i="31"/>
  <c r="E2007" i="31"/>
  <c r="F2007" i="31"/>
  <c r="B2008" i="31"/>
  <c r="C2008" i="31"/>
  <c r="D2008" i="31"/>
  <c r="E2008" i="31"/>
  <c r="F2008" i="31"/>
  <c r="B2009" i="31"/>
  <c r="C2009" i="31"/>
  <c r="D2009" i="31"/>
  <c r="E2009" i="31"/>
  <c r="F2009" i="31"/>
  <c r="B2010" i="31"/>
  <c r="C2010" i="31"/>
  <c r="D2010" i="31"/>
  <c r="E2010" i="31"/>
  <c r="F2010" i="31"/>
  <c r="B2011" i="31"/>
  <c r="C2011" i="31"/>
  <c r="D2011" i="31"/>
  <c r="E2011" i="31"/>
  <c r="F2011" i="31"/>
  <c r="B2012" i="31"/>
  <c r="C2012" i="31"/>
  <c r="D2012" i="31"/>
  <c r="E2012" i="31"/>
  <c r="F2012" i="31"/>
  <c r="B2013" i="31"/>
  <c r="C2013" i="31"/>
  <c r="D2013" i="31"/>
  <c r="E2013" i="31"/>
  <c r="F2013" i="31"/>
  <c r="B2014" i="31"/>
  <c r="C2014" i="31"/>
  <c r="D2014" i="31"/>
  <c r="E2014" i="31"/>
  <c r="F2014" i="31"/>
  <c r="B2015" i="31"/>
  <c r="C2015" i="31"/>
  <c r="D2015" i="31"/>
  <c r="E2015" i="31"/>
  <c r="F2015" i="31"/>
  <c r="B2016" i="31"/>
  <c r="C2016" i="31"/>
  <c r="D2016" i="31"/>
  <c r="E2016" i="31"/>
  <c r="F2016" i="31"/>
  <c r="B2017" i="31"/>
  <c r="C2017" i="31"/>
  <c r="D2017" i="31"/>
  <c r="E2017" i="31"/>
  <c r="F2017" i="31"/>
  <c r="B2018" i="31"/>
  <c r="C2018" i="31"/>
  <c r="D2018" i="31"/>
  <c r="E2018" i="31"/>
  <c r="F2018" i="31"/>
  <c r="B2019" i="31"/>
  <c r="C2019" i="31"/>
  <c r="D2019" i="31"/>
  <c r="E2019" i="31"/>
  <c r="F2019" i="31"/>
  <c r="B2020" i="31"/>
  <c r="C2020" i="31"/>
  <c r="D2020" i="31"/>
  <c r="E2020" i="31"/>
  <c r="F2020" i="31"/>
  <c r="B2021" i="31"/>
  <c r="C2021" i="31"/>
  <c r="D2021" i="31"/>
  <c r="E2021" i="31"/>
  <c r="F2021" i="31"/>
  <c r="B2022" i="31"/>
  <c r="C2022" i="31"/>
  <c r="D2022" i="31"/>
  <c r="E2022" i="31"/>
  <c r="F2022" i="31"/>
  <c r="B2023" i="31"/>
  <c r="C2023" i="31"/>
  <c r="D2023" i="31"/>
  <c r="E2023" i="31"/>
  <c r="F2023" i="31"/>
  <c r="B2024" i="31"/>
  <c r="C2024" i="31"/>
  <c r="D2024" i="31"/>
  <c r="E2024" i="31"/>
  <c r="F2024" i="31"/>
  <c r="B2025" i="31"/>
  <c r="C2025" i="31"/>
  <c r="D2025" i="31"/>
  <c r="E2025" i="31"/>
  <c r="F2025" i="31"/>
  <c r="B2026" i="31"/>
  <c r="C2026" i="31"/>
  <c r="D2026" i="31"/>
  <c r="E2026" i="31"/>
  <c r="F2026" i="31"/>
  <c r="B2027" i="31"/>
  <c r="C2027" i="31"/>
  <c r="D2027" i="31"/>
  <c r="E2027" i="31"/>
  <c r="F2027" i="31"/>
  <c r="B2028" i="31"/>
  <c r="C2028" i="31"/>
  <c r="D2028" i="31"/>
  <c r="E2028" i="31"/>
  <c r="F2028" i="31"/>
  <c r="B2029" i="31"/>
  <c r="C2029" i="31"/>
  <c r="D2029" i="31"/>
  <c r="E2029" i="31"/>
  <c r="F2029" i="31"/>
  <c r="B2030" i="31"/>
  <c r="C2030" i="31"/>
  <c r="D2030" i="31"/>
  <c r="E2030" i="31"/>
  <c r="F2030" i="31"/>
  <c r="B2031" i="31"/>
  <c r="C2031" i="31"/>
  <c r="D2031" i="31"/>
  <c r="E2031" i="31"/>
  <c r="F2031" i="31"/>
  <c r="B2032" i="31"/>
  <c r="C2032" i="31"/>
  <c r="D2032" i="31"/>
  <c r="E2032" i="31"/>
  <c r="F2032" i="31"/>
  <c r="B2033" i="31"/>
  <c r="C2033" i="31"/>
  <c r="D2033" i="31"/>
  <c r="E2033" i="31"/>
  <c r="F2033" i="31"/>
  <c r="B2034" i="31"/>
  <c r="C2034" i="31"/>
  <c r="D2034" i="31"/>
  <c r="E2034" i="31"/>
  <c r="F2034" i="31"/>
  <c r="B2035" i="31"/>
  <c r="C2035" i="31"/>
  <c r="D2035" i="31"/>
  <c r="E2035" i="31"/>
  <c r="F2035" i="31"/>
  <c r="B2036" i="31"/>
  <c r="C2036" i="31"/>
  <c r="D2036" i="31"/>
  <c r="E2036" i="31"/>
  <c r="F2036" i="31"/>
  <c r="B2037" i="31"/>
  <c r="C2037" i="31"/>
  <c r="D2037" i="31"/>
  <c r="E2037" i="31"/>
  <c r="F2037" i="31"/>
  <c r="B2038" i="31"/>
  <c r="C2038" i="31"/>
  <c r="D2038" i="31"/>
  <c r="E2038" i="31"/>
  <c r="F2038" i="31"/>
  <c r="B2039" i="31"/>
  <c r="C2039" i="31"/>
  <c r="D2039" i="31"/>
  <c r="E2039" i="31"/>
  <c r="F2039" i="31"/>
  <c r="B2040" i="31"/>
  <c r="C2040" i="31"/>
  <c r="D2040" i="31"/>
  <c r="E2040" i="31"/>
  <c r="F2040" i="31"/>
  <c r="B2041" i="31"/>
  <c r="C2041" i="31"/>
  <c r="D2041" i="31"/>
  <c r="E2041" i="31"/>
  <c r="F2041" i="31"/>
  <c r="B2042" i="31"/>
  <c r="C2042" i="31"/>
  <c r="D2042" i="31"/>
  <c r="E2042" i="31"/>
  <c r="F2042" i="31"/>
  <c r="B2043" i="31"/>
  <c r="C2043" i="31"/>
  <c r="D2043" i="31"/>
  <c r="E2043" i="31"/>
  <c r="F2043" i="31"/>
  <c r="B2044" i="31"/>
  <c r="C2044" i="31"/>
  <c r="D2044" i="31"/>
  <c r="E2044" i="31"/>
  <c r="F2044" i="31"/>
  <c r="B2045" i="31"/>
  <c r="C2045" i="31"/>
  <c r="D2045" i="31"/>
  <c r="E2045" i="31"/>
  <c r="F2045" i="31"/>
  <c r="B2046" i="31"/>
  <c r="C2046" i="31"/>
  <c r="D2046" i="31"/>
  <c r="E2046" i="31"/>
  <c r="F2046" i="31"/>
  <c r="B2047" i="31"/>
  <c r="C2047" i="31"/>
  <c r="D2047" i="31"/>
  <c r="E2047" i="31"/>
  <c r="F2047" i="31"/>
  <c r="B2048" i="31"/>
  <c r="C2048" i="31"/>
  <c r="D2048" i="31"/>
  <c r="E2048" i="31"/>
  <c r="F2048" i="31"/>
  <c r="B2049" i="31"/>
  <c r="C2049" i="31"/>
  <c r="D2049" i="31"/>
  <c r="E2049" i="31"/>
  <c r="F2049" i="31"/>
  <c r="B2050" i="31"/>
  <c r="C2050" i="31"/>
  <c r="D2050" i="31"/>
  <c r="E2050" i="31"/>
  <c r="F2050" i="31"/>
  <c r="B2051" i="31"/>
  <c r="C2051" i="31"/>
  <c r="D2051" i="31"/>
  <c r="E2051" i="31"/>
  <c r="F2051" i="31"/>
  <c r="B2052" i="31"/>
  <c r="C2052" i="31"/>
  <c r="D2052" i="31"/>
  <c r="E2052" i="31"/>
  <c r="F2052" i="31"/>
  <c r="B2053" i="31"/>
  <c r="C2053" i="31"/>
  <c r="D2053" i="31"/>
  <c r="E2053" i="31"/>
  <c r="F2053" i="31"/>
  <c r="B2054" i="31"/>
  <c r="C2054" i="31"/>
  <c r="D2054" i="31"/>
  <c r="E2054" i="31"/>
  <c r="F2054" i="31"/>
  <c r="B2055" i="31"/>
  <c r="C2055" i="31"/>
  <c r="D2055" i="31"/>
  <c r="E2055" i="31"/>
  <c r="F2055" i="31"/>
  <c r="B2056" i="31"/>
  <c r="C2056" i="31"/>
  <c r="D2056" i="31"/>
  <c r="E2056" i="31"/>
  <c r="F2056" i="31"/>
  <c r="B2057" i="31"/>
  <c r="C2057" i="31"/>
  <c r="D2057" i="31"/>
  <c r="E2057" i="31"/>
  <c r="F2057" i="31"/>
  <c r="B2058" i="31"/>
  <c r="C2058" i="31"/>
  <c r="D2058" i="31"/>
  <c r="E2058" i="31"/>
  <c r="F2058" i="31"/>
  <c r="B2059" i="31"/>
  <c r="C2059" i="31"/>
  <c r="D2059" i="31"/>
  <c r="E2059" i="31"/>
  <c r="F2059" i="31"/>
  <c r="B2060" i="31"/>
  <c r="C2060" i="31"/>
  <c r="D2060" i="31"/>
  <c r="E2060" i="31"/>
  <c r="F2060" i="31"/>
  <c r="B2061" i="31"/>
  <c r="C2061" i="31"/>
  <c r="D2061" i="31"/>
  <c r="E2061" i="31"/>
  <c r="F2061" i="31"/>
  <c r="B2062" i="31"/>
  <c r="C2062" i="31"/>
  <c r="D2062" i="31"/>
  <c r="E2062" i="31"/>
  <c r="F2062" i="31"/>
  <c r="B2063" i="31"/>
  <c r="C2063" i="31"/>
  <c r="D2063" i="31"/>
  <c r="E2063" i="31"/>
  <c r="F2063" i="31"/>
  <c r="B2064" i="31"/>
  <c r="C2064" i="31"/>
  <c r="D2064" i="31"/>
  <c r="E2064" i="31"/>
  <c r="F2064" i="31"/>
  <c r="B2065" i="31"/>
  <c r="C2065" i="31"/>
  <c r="D2065" i="31"/>
  <c r="E2065" i="31"/>
  <c r="F2065" i="31"/>
  <c r="B2066" i="31"/>
  <c r="C2066" i="31"/>
  <c r="D2066" i="31"/>
  <c r="E2066" i="31"/>
  <c r="F2066" i="31"/>
  <c r="B2067" i="31"/>
  <c r="C2067" i="31"/>
  <c r="D2067" i="31"/>
  <c r="E2067" i="31"/>
  <c r="F2067" i="31"/>
  <c r="B2068" i="31"/>
  <c r="C2068" i="31"/>
  <c r="D2068" i="31"/>
  <c r="E2068" i="31"/>
  <c r="F2068" i="31"/>
  <c r="B2069" i="31"/>
  <c r="C2069" i="31"/>
  <c r="D2069" i="31"/>
  <c r="E2069" i="31"/>
  <c r="F2069" i="31"/>
  <c r="B2070" i="31"/>
  <c r="C2070" i="31"/>
  <c r="D2070" i="31"/>
  <c r="E2070" i="31"/>
  <c r="F2070" i="31"/>
  <c r="B2071" i="31"/>
  <c r="C2071" i="31"/>
  <c r="D2071" i="31"/>
  <c r="E2071" i="31"/>
  <c r="F2071" i="31"/>
  <c r="B2072" i="31"/>
  <c r="C2072" i="31"/>
  <c r="D2072" i="31"/>
  <c r="E2072" i="31"/>
  <c r="F2072" i="31"/>
  <c r="B2073" i="31"/>
  <c r="C2073" i="31"/>
  <c r="D2073" i="31"/>
  <c r="E2073" i="31"/>
  <c r="F2073" i="31"/>
  <c r="B2074" i="31"/>
  <c r="C2074" i="31"/>
  <c r="D2074" i="31"/>
  <c r="E2074" i="31"/>
  <c r="F2074" i="31"/>
  <c r="B2075" i="31"/>
  <c r="C2075" i="31"/>
  <c r="D2075" i="31"/>
  <c r="E2075" i="31"/>
  <c r="F2075" i="31"/>
  <c r="B2076" i="31"/>
  <c r="C2076" i="31"/>
  <c r="D2076" i="31"/>
  <c r="E2076" i="31"/>
  <c r="F2076" i="31"/>
  <c r="B2077" i="31"/>
  <c r="C2077" i="31"/>
  <c r="D2077" i="31"/>
  <c r="E2077" i="31"/>
  <c r="F2077" i="31"/>
  <c r="B2078" i="31"/>
  <c r="C2078" i="31"/>
  <c r="D2078" i="31"/>
  <c r="E2078" i="31"/>
  <c r="F2078" i="31"/>
  <c r="B2079" i="31"/>
  <c r="C2079" i="31"/>
  <c r="D2079" i="31"/>
  <c r="E2079" i="31"/>
  <c r="F2079" i="31"/>
  <c r="B2080" i="31"/>
  <c r="C2080" i="31"/>
  <c r="D2080" i="31"/>
  <c r="E2080" i="31"/>
  <c r="F2080" i="31"/>
  <c r="B2081" i="31"/>
  <c r="C2081" i="31"/>
  <c r="D2081" i="31"/>
  <c r="E2081" i="31"/>
  <c r="F2081" i="31"/>
  <c r="B2082" i="31"/>
  <c r="C2082" i="31"/>
  <c r="D2082" i="31"/>
  <c r="E2082" i="31"/>
  <c r="F2082" i="31"/>
  <c r="B2083" i="31"/>
  <c r="C2083" i="31"/>
  <c r="D2083" i="31"/>
  <c r="E2083" i="31"/>
  <c r="F2083" i="31"/>
  <c r="B2084" i="31"/>
  <c r="C2084" i="31"/>
  <c r="D2084" i="31"/>
  <c r="E2084" i="31"/>
  <c r="F2084" i="31"/>
  <c r="B2085" i="31"/>
  <c r="C2085" i="31"/>
  <c r="D2085" i="31"/>
  <c r="E2085" i="31"/>
  <c r="F2085" i="31"/>
  <c r="B2086" i="31"/>
  <c r="C2086" i="31"/>
  <c r="D2086" i="31"/>
  <c r="E2086" i="31"/>
  <c r="F2086" i="31"/>
  <c r="B2087" i="31"/>
  <c r="C2087" i="31"/>
  <c r="D2087" i="31"/>
  <c r="E2087" i="31"/>
  <c r="F2087" i="31"/>
  <c r="B2088" i="31"/>
  <c r="C2088" i="31"/>
  <c r="D2088" i="31"/>
  <c r="E2088" i="31"/>
  <c r="F2088" i="31"/>
  <c r="B2089" i="31"/>
  <c r="C2089" i="31"/>
  <c r="D2089" i="31"/>
  <c r="E2089" i="31"/>
  <c r="F2089" i="31"/>
  <c r="B2090" i="31"/>
  <c r="C2090" i="31"/>
  <c r="D2090" i="31"/>
  <c r="E2090" i="31"/>
  <c r="F2090" i="31"/>
  <c r="B2091" i="31"/>
  <c r="C2091" i="31"/>
  <c r="D2091" i="31"/>
  <c r="E2091" i="31"/>
  <c r="F2091" i="31"/>
  <c r="B2092" i="31"/>
  <c r="C2092" i="31"/>
  <c r="D2092" i="31"/>
  <c r="E2092" i="31"/>
  <c r="F2092" i="31"/>
  <c r="B2093" i="31"/>
  <c r="C2093" i="31"/>
  <c r="D2093" i="31"/>
  <c r="E2093" i="31"/>
  <c r="F2093" i="31"/>
  <c r="B2094" i="31"/>
  <c r="C2094" i="31"/>
  <c r="D2094" i="31"/>
  <c r="E2094" i="31"/>
  <c r="F2094" i="31"/>
  <c r="B2095" i="31"/>
  <c r="C2095" i="31"/>
  <c r="D2095" i="31"/>
  <c r="E2095" i="31"/>
  <c r="F2095" i="31"/>
  <c r="B2096" i="31"/>
  <c r="C2096" i="31"/>
  <c r="D2096" i="31"/>
  <c r="E2096" i="31"/>
  <c r="F2096" i="31"/>
  <c r="B2097" i="31"/>
  <c r="C2097" i="31"/>
  <c r="D2097" i="31"/>
  <c r="E2097" i="31"/>
  <c r="F2097" i="31"/>
  <c r="B2098" i="31"/>
  <c r="C2098" i="31"/>
  <c r="D2098" i="31"/>
  <c r="E2098" i="31"/>
  <c r="F2098" i="31"/>
  <c r="B2099" i="31"/>
  <c r="C2099" i="31"/>
  <c r="D2099" i="31"/>
  <c r="E2099" i="31"/>
  <c r="F2099" i="31"/>
  <c r="B2100" i="31"/>
  <c r="C2100" i="31"/>
  <c r="D2100" i="31"/>
  <c r="E2100" i="31"/>
  <c r="F2100" i="31"/>
  <c r="B2101" i="31"/>
  <c r="C2101" i="31"/>
  <c r="D2101" i="31"/>
  <c r="E2101" i="31"/>
  <c r="F2101" i="31"/>
  <c r="B2102" i="31"/>
  <c r="C2102" i="31"/>
  <c r="D2102" i="31"/>
  <c r="E2102" i="31"/>
  <c r="F2102" i="31"/>
  <c r="B2103" i="31"/>
  <c r="C2103" i="31"/>
  <c r="D2103" i="31"/>
  <c r="E2103" i="31"/>
  <c r="F2103" i="31"/>
  <c r="B2104" i="31"/>
  <c r="C2104" i="31"/>
  <c r="D2104" i="31"/>
  <c r="E2104" i="31"/>
  <c r="F2104" i="31"/>
  <c r="B2105" i="31"/>
  <c r="C2105" i="31"/>
  <c r="D2105" i="31"/>
  <c r="E2105" i="31"/>
  <c r="F2105" i="31"/>
  <c r="B2106" i="31"/>
  <c r="C2106" i="31"/>
  <c r="D2106" i="31"/>
  <c r="E2106" i="31"/>
  <c r="F2106" i="31"/>
  <c r="B2107" i="31"/>
  <c r="C2107" i="31"/>
  <c r="D2107" i="31"/>
  <c r="E2107" i="31"/>
  <c r="F2107" i="31"/>
  <c r="B2108" i="31"/>
  <c r="C2108" i="31"/>
  <c r="D2108" i="31"/>
  <c r="E2108" i="31"/>
  <c r="F2108" i="31"/>
  <c r="B2109" i="31"/>
  <c r="C2109" i="31"/>
  <c r="D2109" i="31"/>
  <c r="E2109" i="31"/>
  <c r="F2109" i="31"/>
  <c r="B2110" i="31"/>
  <c r="C2110" i="31"/>
  <c r="D2110" i="31"/>
  <c r="E2110" i="31"/>
  <c r="F2110" i="31"/>
  <c r="B2111" i="31"/>
  <c r="C2111" i="31"/>
  <c r="D2111" i="31"/>
  <c r="E2111" i="31"/>
  <c r="F2111" i="31"/>
  <c r="B2112" i="31"/>
  <c r="C2112" i="31"/>
  <c r="D2112" i="31"/>
  <c r="E2112" i="31"/>
  <c r="F2112" i="31"/>
  <c r="B2113" i="31"/>
  <c r="C2113" i="31"/>
  <c r="D2113" i="31"/>
  <c r="E2113" i="31"/>
  <c r="F2113" i="31"/>
  <c r="B2114" i="31"/>
  <c r="C2114" i="31"/>
  <c r="D2114" i="31"/>
  <c r="E2114" i="31"/>
  <c r="F2114" i="31"/>
  <c r="B2115" i="31"/>
  <c r="C2115" i="31"/>
  <c r="D2115" i="31"/>
  <c r="E2115" i="31"/>
  <c r="F2115" i="31"/>
  <c r="B2116" i="31"/>
  <c r="C2116" i="31"/>
  <c r="D2116" i="31"/>
  <c r="E2116" i="31"/>
  <c r="F2116" i="31"/>
  <c r="B2117" i="31"/>
  <c r="C2117" i="31"/>
  <c r="D2117" i="31"/>
  <c r="E2117" i="31"/>
  <c r="F2117" i="31"/>
  <c r="B2118" i="31"/>
  <c r="C2118" i="31"/>
  <c r="D2118" i="31"/>
  <c r="E2118" i="31"/>
  <c r="F2118" i="31"/>
  <c r="B2119" i="31"/>
  <c r="C2119" i="31"/>
  <c r="D2119" i="31"/>
  <c r="E2119" i="31"/>
  <c r="F2119" i="31"/>
  <c r="B2120" i="31"/>
  <c r="C2120" i="31"/>
  <c r="D2120" i="31"/>
  <c r="E2120" i="31"/>
  <c r="F2120" i="31"/>
  <c r="B2121" i="31"/>
  <c r="C2121" i="31"/>
  <c r="D2121" i="31"/>
  <c r="E2121" i="31"/>
  <c r="F2121" i="31"/>
  <c r="B2122" i="31"/>
  <c r="C2122" i="31"/>
  <c r="D2122" i="31"/>
  <c r="E2122" i="31"/>
  <c r="F2122" i="31"/>
  <c r="B2123" i="31"/>
  <c r="C2123" i="31"/>
  <c r="D2123" i="31"/>
  <c r="E2123" i="31"/>
  <c r="F2123" i="31"/>
  <c r="B2124" i="31"/>
  <c r="C2124" i="31"/>
  <c r="D2124" i="31"/>
  <c r="E2124" i="31"/>
  <c r="F2124" i="31"/>
  <c r="B2125" i="31"/>
  <c r="C2125" i="31"/>
  <c r="D2125" i="31"/>
  <c r="E2125" i="31"/>
  <c r="F2125" i="31"/>
  <c r="B2126" i="31"/>
  <c r="C2126" i="31"/>
  <c r="D2126" i="31"/>
  <c r="E2126" i="31"/>
  <c r="F2126" i="31"/>
  <c r="B2127" i="31"/>
  <c r="C2127" i="31"/>
  <c r="D2127" i="31"/>
  <c r="E2127" i="31"/>
  <c r="F2127" i="31"/>
  <c r="B2128" i="31"/>
  <c r="C2128" i="31"/>
  <c r="D2128" i="31"/>
  <c r="E2128" i="31"/>
  <c r="F2128" i="31"/>
  <c r="B2129" i="31"/>
  <c r="C2129" i="31"/>
  <c r="D2129" i="31"/>
  <c r="E2129" i="31"/>
  <c r="F2129" i="31"/>
  <c r="B2130" i="31"/>
  <c r="C2130" i="31"/>
  <c r="D2130" i="31"/>
  <c r="E2130" i="31"/>
  <c r="F2130" i="31"/>
  <c r="B2131" i="31"/>
  <c r="C2131" i="31"/>
  <c r="D2131" i="31"/>
  <c r="E2131" i="31"/>
  <c r="F2131" i="31"/>
  <c r="B2132" i="31"/>
  <c r="C2132" i="31"/>
  <c r="D2132" i="31"/>
  <c r="E2132" i="31"/>
  <c r="F2132" i="31"/>
  <c r="B2133" i="31"/>
  <c r="C2133" i="31"/>
  <c r="D2133" i="31"/>
  <c r="E2133" i="31"/>
  <c r="F2133" i="31"/>
  <c r="B2134" i="31"/>
  <c r="C2134" i="31"/>
  <c r="D2134" i="31"/>
  <c r="E2134" i="31"/>
  <c r="F2134" i="31"/>
  <c r="B2135" i="31"/>
  <c r="C2135" i="31"/>
  <c r="D2135" i="31"/>
  <c r="E2135" i="31"/>
  <c r="F2135" i="31"/>
  <c r="B2136" i="31"/>
  <c r="C2136" i="31"/>
  <c r="D2136" i="31"/>
  <c r="E2136" i="31"/>
  <c r="F2136" i="31"/>
  <c r="B2137" i="31"/>
  <c r="C2137" i="31"/>
  <c r="D2137" i="31"/>
  <c r="E2137" i="31"/>
  <c r="F2137" i="31"/>
  <c r="B2138" i="31"/>
  <c r="C2138" i="31"/>
  <c r="D2138" i="31"/>
  <c r="E2138" i="31"/>
  <c r="F2138" i="31"/>
  <c r="B2139" i="31"/>
  <c r="C2139" i="31"/>
  <c r="D2139" i="31"/>
  <c r="E2139" i="31"/>
  <c r="F2139" i="31"/>
  <c r="B2140" i="31"/>
  <c r="C2140" i="31"/>
  <c r="D2140" i="31"/>
  <c r="E2140" i="31"/>
  <c r="F2140" i="31"/>
  <c r="B2141" i="31"/>
  <c r="C2141" i="31"/>
  <c r="D2141" i="31"/>
  <c r="E2141" i="31"/>
  <c r="F2141" i="31"/>
  <c r="B2142" i="31"/>
  <c r="C2142" i="31"/>
  <c r="D2142" i="31"/>
  <c r="E2142" i="31"/>
  <c r="F2142" i="31"/>
  <c r="B2143" i="31"/>
  <c r="C2143" i="31"/>
  <c r="D2143" i="31"/>
  <c r="E2143" i="31"/>
  <c r="F2143" i="31"/>
  <c r="B2144" i="31"/>
  <c r="C2144" i="31"/>
  <c r="D2144" i="31"/>
  <c r="E2144" i="31"/>
  <c r="F2144" i="31"/>
  <c r="B2145" i="31"/>
  <c r="C2145" i="31"/>
  <c r="D2145" i="31"/>
  <c r="E2145" i="31"/>
  <c r="F2145" i="31"/>
  <c r="B2146" i="31"/>
  <c r="C2146" i="31"/>
  <c r="D2146" i="31"/>
  <c r="E2146" i="31"/>
  <c r="F2146" i="31"/>
  <c r="B2147" i="31"/>
  <c r="C2147" i="31"/>
  <c r="D2147" i="31"/>
  <c r="E2147" i="31"/>
  <c r="F2147" i="31"/>
  <c r="B2148" i="31"/>
  <c r="C2148" i="31"/>
  <c r="D2148" i="31"/>
  <c r="E2148" i="31"/>
  <c r="F2148" i="31"/>
  <c r="B2149" i="31"/>
  <c r="C2149" i="31"/>
  <c r="D2149" i="31"/>
  <c r="E2149" i="31"/>
  <c r="F2149" i="31"/>
  <c r="B2150" i="31"/>
  <c r="C2150" i="31"/>
  <c r="D2150" i="31"/>
  <c r="E2150" i="31"/>
  <c r="F2150" i="31"/>
  <c r="B2151" i="31"/>
  <c r="C2151" i="31"/>
  <c r="D2151" i="31"/>
  <c r="E2151" i="31"/>
  <c r="F2151" i="31"/>
  <c r="B2152" i="31"/>
  <c r="C2152" i="31"/>
  <c r="D2152" i="31"/>
  <c r="E2152" i="31"/>
  <c r="F2152" i="31"/>
  <c r="B2153" i="31"/>
  <c r="C2153" i="31"/>
  <c r="D2153" i="31"/>
  <c r="E2153" i="31"/>
  <c r="F2153" i="31"/>
  <c r="B2154" i="31"/>
  <c r="C2154" i="31"/>
  <c r="D2154" i="31"/>
  <c r="E2154" i="31"/>
  <c r="F2154" i="31"/>
  <c r="B2155" i="31"/>
  <c r="C2155" i="31"/>
  <c r="D2155" i="31"/>
  <c r="E2155" i="31"/>
  <c r="F2155" i="31"/>
  <c r="B2156" i="31"/>
  <c r="C2156" i="31"/>
  <c r="D2156" i="31"/>
  <c r="E2156" i="31"/>
  <c r="F2156" i="31"/>
  <c r="B2157" i="31"/>
  <c r="C2157" i="31"/>
  <c r="D2157" i="31"/>
  <c r="E2157" i="31"/>
  <c r="F2157" i="31"/>
  <c r="B2158" i="31"/>
  <c r="C2158" i="31"/>
  <c r="D2158" i="31"/>
  <c r="E2158" i="31"/>
  <c r="F2158" i="31"/>
  <c r="B2159" i="31"/>
  <c r="C2159" i="31"/>
  <c r="D2159" i="31"/>
  <c r="E2159" i="31"/>
  <c r="F2159" i="31"/>
  <c r="B2160" i="31"/>
  <c r="C2160" i="31"/>
  <c r="D2160" i="31"/>
  <c r="E2160" i="31"/>
  <c r="F2160" i="31"/>
  <c r="B2161" i="31"/>
  <c r="C2161" i="31"/>
  <c r="D2161" i="31"/>
  <c r="E2161" i="31"/>
  <c r="F2161" i="31"/>
  <c r="B2162" i="31"/>
  <c r="C2162" i="31"/>
  <c r="D2162" i="31"/>
  <c r="E2162" i="31"/>
  <c r="F2162" i="31"/>
  <c r="B2163" i="31"/>
  <c r="C2163" i="31"/>
  <c r="D2163" i="31"/>
  <c r="E2163" i="31"/>
  <c r="F2163" i="31"/>
  <c r="B2164" i="31"/>
  <c r="C2164" i="31"/>
  <c r="D2164" i="31"/>
  <c r="E2164" i="31"/>
  <c r="F2164" i="31"/>
  <c r="B2165" i="31"/>
  <c r="C2165" i="31"/>
  <c r="D2165" i="31"/>
  <c r="E2165" i="31"/>
  <c r="F2165" i="31"/>
  <c r="B2166" i="31"/>
  <c r="C2166" i="31"/>
  <c r="D2166" i="31"/>
  <c r="E2166" i="31"/>
  <c r="F2166" i="31"/>
  <c r="B2167" i="31"/>
  <c r="C2167" i="31"/>
  <c r="D2167" i="31"/>
  <c r="E2167" i="31"/>
  <c r="F2167" i="31"/>
  <c r="B2168" i="31"/>
  <c r="C2168" i="31"/>
  <c r="D2168" i="31"/>
  <c r="E2168" i="31"/>
  <c r="F2168" i="31"/>
  <c r="B2169" i="31"/>
  <c r="C2169" i="31"/>
  <c r="D2169" i="31"/>
  <c r="E2169" i="31"/>
  <c r="F2169" i="31"/>
  <c r="B2170" i="31"/>
  <c r="C2170" i="31"/>
  <c r="D2170" i="31"/>
  <c r="E2170" i="31"/>
  <c r="F2170" i="31"/>
  <c r="B2171" i="31"/>
  <c r="C2171" i="31"/>
  <c r="D2171" i="31"/>
  <c r="E2171" i="31"/>
  <c r="F2171" i="31"/>
  <c r="B2172" i="31"/>
  <c r="C2172" i="31"/>
  <c r="D2172" i="31"/>
  <c r="E2172" i="31"/>
  <c r="F2172" i="31"/>
  <c r="B2173" i="31"/>
  <c r="C2173" i="31"/>
  <c r="D2173" i="31"/>
  <c r="E2173" i="31"/>
  <c r="F2173" i="31"/>
  <c r="B2174" i="31"/>
  <c r="C2174" i="31"/>
  <c r="D2174" i="31"/>
  <c r="E2174" i="31"/>
  <c r="F2174" i="31"/>
  <c r="B2175" i="31"/>
  <c r="C2175" i="31"/>
  <c r="D2175" i="31"/>
  <c r="E2175" i="31"/>
  <c r="F2175" i="31"/>
  <c r="B2176" i="31"/>
  <c r="C2176" i="31"/>
  <c r="D2176" i="31"/>
  <c r="E2176" i="31"/>
  <c r="F2176" i="31"/>
  <c r="B2177" i="31"/>
  <c r="C2177" i="31"/>
  <c r="D2177" i="31"/>
  <c r="E2177" i="31"/>
  <c r="F2177" i="31"/>
  <c r="B2178" i="31"/>
  <c r="C2178" i="31"/>
  <c r="D2178" i="31"/>
  <c r="E2178" i="31"/>
  <c r="F2178" i="31"/>
  <c r="B2179" i="31"/>
  <c r="C2179" i="31"/>
  <c r="D2179" i="31"/>
  <c r="E2179" i="31"/>
  <c r="F2179" i="31"/>
  <c r="B2180" i="31"/>
  <c r="C2180" i="31"/>
  <c r="D2180" i="31"/>
  <c r="E2180" i="31"/>
  <c r="F2180" i="31"/>
  <c r="B2181" i="31"/>
  <c r="C2181" i="31"/>
  <c r="D2181" i="31"/>
  <c r="E2181" i="31"/>
  <c r="F2181" i="31"/>
  <c r="B2182" i="31"/>
  <c r="C2182" i="31"/>
  <c r="D2182" i="31"/>
  <c r="E2182" i="31"/>
  <c r="F2182" i="31"/>
  <c r="B2183" i="31"/>
  <c r="C2183" i="31"/>
  <c r="D2183" i="31"/>
  <c r="E2183" i="31"/>
  <c r="F2183" i="31"/>
  <c r="B2184" i="31"/>
  <c r="C2184" i="31"/>
  <c r="D2184" i="31"/>
  <c r="E2184" i="31"/>
  <c r="F2184" i="31"/>
  <c r="B2185" i="31"/>
  <c r="C2185" i="31"/>
  <c r="D2185" i="31"/>
  <c r="E2185" i="31"/>
  <c r="F2185" i="31"/>
  <c r="B2186" i="31"/>
  <c r="C2186" i="31"/>
  <c r="D2186" i="31"/>
  <c r="E2186" i="31"/>
  <c r="F2186" i="31"/>
  <c r="B2187" i="31"/>
  <c r="C2187" i="31"/>
  <c r="D2187" i="31"/>
  <c r="E2187" i="31"/>
  <c r="F2187" i="31"/>
  <c r="B2188" i="31"/>
  <c r="C2188" i="31"/>
  <c r="D2188" i="31"/>
  <c r="E2188" i="31"/>
  <c r="F2188" i="31"/>
  <c r="B2189" i="31"/>
  <c r="C2189" i="31"/>
  <c r="D2189" i="31"/>
  <c r="E2189" i="31"/>
  <c r="F2189" i="31"/>
  <c r="B2190" i="31"/>
  <c r="C2190" i="31"/>
  <c r="D2190" i="31"/>
  <c r="E2190" i="31"/>
  <c r="F2190" i="31"/>
  <c r="B2191" i="31"/>
  <c r="C2191" i="31"/>
  <c r="D2191" i="31"/>
  <c r="E2191" i="31"/>
  <c r="F2191" i="31"/>
  <c r="B2192" i="31"/>
  <c r="C2192" i="31"/>
  <c r="D2192" i="31"/>
  <c r="E2192" i="31"/>
  <c r="F2192" i="31"/>
  <c r="B2193" i="31"/>
  <c r="C2193" i="31"/>
  <c r="D2193" i="31"/>
  <c r="E2193" i="31"/>
  <c r="F2193" i="31"/>
  <c r="B2194" i="31"/>
  <c r="C2194" i="31"/>
  <c r="D2194" i="31"/>
  <c r="E2194" i="31"/>
  <c r="F2194" i="31"/>
  <c r="B2195" i="31"/>
  <c r="C2195" i="31"/>
  <c r="D2195" i="31"/>
  <c r="E2195" i="31"/>
  <c r="F2195" i="31"/>
  <c r="B2196" i="31"/>
  <c r="C2196" i="31"/>
  <c r="D2196" i="31"/>
  <c r="E2196" i="31"/>
  <c r="F2196" i="31"/>
  <c r="B2197" i="31"/>
  <c r="C2197" i="31"/>
  <c r="D2197" i="31"/>
  <c r="E2197" i="31"/>
  <c r="F2197" i="31"/>
  <c r="B2198" i="31"/>
  <c r="C2198" i="31"/>
  <c r="D2198" i="31"/>
  <c r="E2198" i="31"/>
  <c r="F2198" i="31"/>
  <c r="B2199" i="31"/>
  <c r="C2199" i="31"/>
  <c r="D2199" i="31"/>
  <c r="E2199" i="31"/>
  <c r="F2199" i="31"/>
  <c r="B2200" i="31"/>
  <c r="C2200" i="31"/>
  <c r="D2200" i="31"/>
  <c r="E2200" i="31"/>
  <c r="F2200" i="31"/>
  <c r="B2201" i="31"/>
  <c r="C2201" i="31"/>
  <c r="D2201" i="31"/>
  <c r="E2201" i="31"/>
  <c r="F2201" i="31"/>
  <c r="B2202" i="31"/>
  <c r="C2202" i="31"/>
  <c r="D2202" i="31"/>
  <c r="E2202" i="31"/>
  <c r="F2202" i="31"/>
  <c r="B2203" i="31"/>
  <c r="C2203" i="31"/>
  <c r="D2203" i="31"/>
  <c r="E2203" i="31"/>
  <c r="F2203" i="31"/>
  <c r="B2204" i="31"/>
  <c r="C2204" i="31"/>
  <c r="D2204" i="31"/>
  <c r="E2204" i="31"/>
  <c r="F2204" i="31"/>
  <c r="B2205" i="31"/>
  <c r="C2205" i="31"/>
  <c r="D2205" i="31"/>
  <c r="E2205" i="31"/>
  <c r="F2205" i="31"/>
  <c r="B2206" i="31"/>
  <c r="C2206" i="31"/>
  <c r="D2206" i="31"/>
  <c r="E2206" i="31"/>
  <c r="F2206" i="31"/>
  <c r="B2207" i="31"/>
  <c r="C2207" i="31"/>
  <c r="D2207" i="31"/>
  <c r="E2207" i="31"/>
  <c r="F2207" i="31"/>
  <c r="B2208" i="31"/>
  <c r="C2208" i="31"/>
  <c r="D2208" i="31"/>
  <c r="E2208" i="31"/>
  <c r="F2208" i="31"/>
  <c r="B2209" i="31"/>
  <c r="C2209" i="31"/>
  <c r="D2209" i="31"/>
  <c r="E2209" i="31"/>
  <c r="F2209" i="31"/>
  <c r="B2210" i="31"/>
  <c r="C2210" i="31"/>
  <c r="D2210" i="31"/>
  <c r="E2210" i="31"/>
  <c r="F2210" i="31"/>
  <c r="B2211" i="31"/>
  <c r="C2211" i="31"/>
  <c r="D2211" i="31"/>
  <c r="E2211" i="31"/>
  <c r="F2211" i="31"/>
  <c r="B2212" i="31"/>
  <c r="C2212" i="31"/>
  <c r="D2212" i="31"/>
  <c r="E2212" i="31"/>
  <c r="F2212" i="31"/>
  <c r="B2213" i="31"/>
  <c r="C2213" i="31"/>
  <c r="D2213" i="31"/>
  <c r="E2213" i="31"/>
  <c r="F2213" i="31"/>
  <c r="B2214" i="31"/>
  <c r="C2214" i="31"/>
  <c r="D2214" i="31"/>
  <c r="E2214" i="31"/>
  <c r="F2214" i="31"/>
  <c r="B2215" i="31"/>
  <c r="C2215" i="31"/>
  <c r="D2215" i="31"/>
  <c r="E2215" i="31"/>
  <c r="F2215" i="31"/>
  <c r="B2216" i="31"/>
  <c r="C2216" i="31"/>
  <c r="D2216" i="31"/>
  <c r="E2216" i="31"/>
  <c r="F2216" i="31"/>
  <c r="B2217" i="31"/>
  <c r="C2217" i="31"/>
  <c r="D2217" i="31"/>
  <c r="E2217" i="31"/>
  <c r="F2217" i="31"/>
  <c r="B2218" i="31"/>
  <c r="C2218" i="31"/>
  <c r="D2218" i="31"/>
  <c r="E2218" i="31"/>
  <c r="F2218" i="31"/>
  <c r="B2219" i="31"/>
  <c r="C2219" i="31"/>
  <c r="D2219" i="31"/>
  <c r="E2219" i="31"/>
  <c r="F2219" i="31"/>
  <c r="B2220" i="31"/>
  <c r="C2220" i="31"/>
  <c r="D2220" i="31"/>
  <c r="E2220" i="31"/>
  <c r="F2220" i="31"/>
  <c r="B2221" i="31"/>
  <c r="C2221" i="31"/>
  <c r="D2221" i="31"/>
  <c r="E2221" i="31"/>
  <c r="F2221" i="31"/>
  <c r="B2222" i="31"/>
  <c r="C2222" i="31"/>
  <c r="D2222" i="31"/>
  <c r="E2222" i="31"/>
  <c r="F2222" i="31"/>
  <c r="B2223" i="31"/>
  <c r="C2223" i="31"/>
  <c r="D2223" i="31"/>
  <c r="E2223" i="31"/>
  <c r="F2223" i="31"/>
  <c r="B2224" i="31"/>
  <c r="C2224" i="31"/>
  <c r="D2224" i="31"/>
  <c r="E2224" i="31"/>
  <c r="F2224" i="31"/>
  <c r="B2225" i="31"/>
  <c r="C2225" i="31"/>
  <c r="D2225" i="31"/>
  <c r="E2225" i="31"/>
  <c r="F2225" i="31"/>
  <c r="B2226" i="31"/>
  <c r="C2226" i="31"/>
  <c r="D2226" i="31"/>
  <c r="E2226" i="31"/>
  <c r="F2226" i="31"/>
  <c r="B2227" i="31"/>
  <c r="C2227" i="31"/>
  <c r="D2227" i="31"/>
  <c r="E2227" i="31"/>
  <c r="F2227" i="31"/>
  <c r="B2228" i="31"/>
  <c r="C2228" i="31"/>
  <c r="D2228" i="31"/>
  <c r="E2228" i="31"/>
  <c r="F2228" i="31"/>
  <c r="B2229" i="31"/>
  <c r="C2229" i="31"/>
  <c r="D2229" i="31"/>
  <c r="E2229" i="31"/>
  <c r="F2229" i="31"/>
  <c r="B2230" i="31"/>
  <c r="C2230" i="31"/>
  <c r="D2230" i="31"/>
  <c r="E2230" i="31"/>
  <c r="F2230" i="31"/>
  <c r="B2231" i="31"/>
  <c r="C2231" i="31"/>
  <c r="D2231" i="31"/>
  <c r="E2231" i="31"/>
  <c r="F2231" i="31"/>
  <c r="B2232" i="31"/>
  <c r="C2232" i="31"/>
  <c r="D2232" i="31"/>
  <c r="E2232" i="31"/>
  <c r="F2232" i="31"/>
  <c r="B2233" i="31"/>
  <c r="C2233" i="31"/>
  <c r="D2233" i="31"/>
  <c r="E2233" i="31"/>
  <c r="F2233" i="31"/>
  <c r="B2234" i="31"/>
  <c r="C2234" i="31"/>
  <c r="D2234" i="31"/>
  <c r="E2234" i="31"/>
  <c r="F2234" i="31"/>
  <c r="B2235" i="31"/>
  <c r="C2235" i="31"/>
  <c r="D2235" i="31"/>
  <c r="E2235" i="31"/>
  <c r="F2235" i="31"/>
  <c r="B2236" i="31"/>
  <c r="C2236" i="31"/>
  <c r="D2236" i="31"/>
  <c r="E2236" i="31"/>
  <c r="F2236" i="31"/>
  <c r="B2237" i="31"/>
  <c r="C2237" i="31"/>
  <c r="D2237" i="31"/>
  <c r="E2237" i="31"/>
  <c r="F2237" i="31"/>
  <c r="B2238" i="31"/>
  <c r="C2238" i="31"/>
  <c r="D2238" i="31"/>
  <c r="E2238" i="31"/>
  <c r="F2238" i="31"/>
  <c r="B2239" i="31"/>
  <c r="C2239" i="31"/>
  <c r="D2239" i="31"/>
  <c r="E2239" i="31"/>
  <c r="F2239" i="31"/>
  <c r="B2240" i="31"/>
  <c r="C2240" i="31"/>
  <c r="D2240" i="31"/>
  <c r="E2240" i="31"/>
  <c r="F2240" i="31"/>
  <c r="B2241" i="31"/>
  <c r="C2241" i="31"/>
  <c r="D2241" i="31"/>
  <c r="E2241" i="31"/>
  <c r="F2241" i="31"/>
  <c r="B2242" i="31"/>
  <c r="C2242" i="31"/>
  <c r="D2242" i="31"/>
  <c r="E2242" i="31"/>
  <c r="F2242" i="31"/>
  <c r="B2243" i="31"/>
  <c r="C2243" i="31"/>
  <c r="D2243" i="31"/>
  <c r="E2243" i="31"/>
  <c r="F2243" i="31"/>
  <c r="B2244" i="31"/>
  <c r="C2244" i="31"/>
  <c r="D2244" i="31"/>
  <c r="E2244" i="31"/>
  <c r="F2244" i="31"/>
  <c r="B2245" i="31"/>
  <c r="C2245" i="31"/>
  <c r="D2245" i="31"/>
  <c r="E2245" i="31"/>
  <c r="F2245" i="31"/>
  <c r="B2246" i="31"/>
  <c r="C2246" i="31"/>
  <c r="D2246" i="31"/>
  <c r="E2246" i="31"/>
  <c r="F2246" i="31"/>
  <c r="B2247" i="31"/>
  <c r="C2247" i="31"/>
  <c r="D2247" i="31"/>
  <c r="E2247" i="31"/>
  <c r="F2247" i="31"/>
  <c r="B2248" i="31"/>
  <c r="C2248" i="31"/>
  <c r="D2248" i="31"/>
  <c r="E2248" i="31"/>
  <c r="F2248" i="31"/>
  <c r="B2249" i="31"/>
  <c r="C2249" i="31"/>
  <c r="D2249" i="31"/>
  <c r="E2249" i="31"/>
  <c r="F2249" i="31"/>
  <c r="B2250" i="31"/>
  <c r="C2250" i="31"/>
  <c r="D2250" i="31"/>
  <c r="E2250" i="31"/>
  <c r="F2250" i="31"/>
  <c r="B2251" i="31"/>
  <c r="C2251" i="31"/>
  <c r="D2251" i="31"/>
  <c r="E2251" i="31"/>
  <c r="F2251" i="31"/>
  <c r="B2252" i="31"/>
  <c r="C2252" i="31"/>
  <c r="D2252" i="31"/>
  <c r="E2252" i="31"/>
  <c r="F2252" i="31"/>
  <c r="B2253" i="31"/>
  <c r="C2253" i="31"/>
  <c r="D2253" i="31"/>
  <c r="E2253" i="31"/>
  <c r="F2253" i="31"/>
  <c r="B2254" i="31"/>
  <c r="C2254" i="31"/>
  <c r="D2254" i="31"/>
  <c r="E2254" i="31"/>
  <c r="F2254" i="31"/>
  <c r="B2255" i="31"/>
  <c r="C2255" i="31"/>
  <c r="D2255" i="31"/>
  <c r="E2255" i="31"/>
  <c r="F2255" i="31"/>
  <c r="B2256" i="31"/>
  <c r="C2256" i="31"/>
  <c r="D2256" i="31"/>
  <c r="E2256" i="31"/>
  <c r="F2256" i="31"/>
  <c r="B2257" i="31"/>
  <c r="C2257" i="31"/>
  <c r="D2257" i="31"/>
  <c r="E2257" i="31"/>
  <c r="F2257" i="31"/>
  <c r="B2258" i="31"/>
  <c r="C2258" i="31"/>
  <c r="D2258" i="31"/>
  <c r="E2258" i="31"/>
  <c r="F2258" i="31"/>
  <c r="B2259" i="31"/>
  <c r="C2259" i="31"/>
  <c r="D2259" i="31"/>
  <c r="E2259" i="31"/>
  <c r="F2259" i="31"/>
  <c r="B2260" i="31"/>
  <c r="C2260" i="31"/>
  <c r="D2260" i="31"/>
  <c r="E2260" i="31"/>
  <c r="F2260" i="31"/>
  <c r="B2261" i="31"/>
  <c r="C2261" i="31"/>
  <c r="D2261" i="31"/>
  <c r="E2261" i="31"/>
  <c r="F2261" i="31"/>
  <c r="B2262" i="31"/>
  <c r="C2262" i="31"/>
  <c r="D2262" i="31"/>
  <c r="E2262" i="31"/>
  <c r="F2262" i="31"/>
  <c r="B2263" i="31"/>
  <c r="C2263" i="31"/>
  <c r="D2263" i="31"/>
  <c r="E2263" i="31"/>
  <c r="F2263" i="31"/>
  <c r="B2264" i="31"/>
  <c r="C2264" i="31"/>
  <c r="D2264" i="31"/>
  <c r="E2264" i="31"/>
  <c r="F2264" i="31"/>
  <c r="B2265" i="31"/>
  <c r="C2265" i="31"/>
  <c r="D2265" i="31"/>
  <c r="E2265" i="31"/>
  <c r="F2265" i="31"/>
  <c r="B2266" i="31"/>
  <c r="C2266" i="31"/>
  <c r="D2266" i="31"/>
  <c r="E2266" i="31"/>
  <c r="F2266" i="31"/>
  <c r="B2267" i="31"/>
  <c r="C2267" i="31"/>
  <c r="D2267" i="31"/>
  <c r="E2267" i="31"/>
  <c r="F2267" i="31"/>
  <c r="B2268" i="31"/>
  <c r="C2268" i="31"/>
  <c r="D2268" i="31"/>
  <c r="E2268" i="31"/>
  <c r="F2268" i="31"/>
  <c r="B2269" i="31"/>
  <c r="C2269" i="31"/>
  <c r="D2269" i="31"/>
  <c r="E2269" i="31"/>
  <c r="F2269" i="31"/>
  <c r="B2270" i="31"/>
  <c r="C2270" i="31"/>
  <c r="D2270" i="31"/>
  <c r="E2270" i="31"/>
  <c r="F2270" i="31"/>
  <c r="B2271" i="31"/>
  <c r="C2271" i="31"/>
  <c r="D2271" i="31"/>
  <c r="E2271" i="31"/>
  <c r="F2271" i="31"/>
  <c r="B2272" i="31"/>
  <c r="C2272" i="31"/>
  <c r="D2272" i="31"/>
  <c r="E2272" i="31"/>
  <c r="F2272" i="31"/>
  <c r="B2273" i="31"/>
  <c r="C2273" i="31"/>
  <c r="D2273" i="31"/>
  <c r="E2273" i="31"/>
  <c r="F2273" i="31"/>
  <c r="B2274" i="31"/>
  <c r="C2274" i="31"/>
  <c r="D2274" i="31"/>
  <c r="E2274" i="31"/>
  <c r="F2274" i="31"/>
  <c r="B2275" i="31"/>
  <c r="C2275" i="31"/>
  <c r="D2275" i="31"/>
  <c r="E2275" i="31"/>
  <c r="F2275" i="31"/>
  <c r="B2276" i="31"/>
  <c r="C2276" i="31"/>
  <c r="D2276" i="31"/>
  <c r="E2276" i="31"/>
  <c r="F2276" i="31"/>
  <c r="B2277" i="31"/>
  <c r="C2277" i="31"/>
  <c r="D2277" i="31"/>
  <c r="E2277" i="31"/>
  <c r="F2277" i="31"/>
  <c r="B2278" i="31"/>
  <c r="C2278" i="31"/>
  <c r="D2278" i="31"/>
  <c r="E2278" i="31"/>
  <c r="F2278" i="31"/>
  <c r="B2279" i="31"/>
  <c r="C2279" i="31"/>
  <c r="D2279" i="31"/>
  <c r="E2279" i="31"/>
  <c r="F2279" i="31"/>
  <c r="B2280" i="31"/>
  <c r="C2280" i="31"/>
  <c r="D2280" i="31"/>
  <c r="E2280" i="31"/>
  <c r="F2280" i="31"/>
  <c r="B2281" i="31"/>
  <c r="C2281" i="31"/>
  <c r="D2281" i="31"/>
  <c r="E2281" i="31"/>
  <c r="F2281" i="31"/>
  <c r="B2282" i="31"/>
  <c r="C2282" i="31"/>
  <c r="D2282" i="31"/>
  <c r="E2282" i="31"/>
  <c r="F2282" i="31"/>
  <c r="B2283" i="31"/>
  <c r="C2283" i="31"/>
  <c r="D2283" i="31"/>
  <c r="E2283" i="31"/>
  <c r="F2283" i="31"/>
  <c r="B2284" i="31"/>
  <c r="C2284" i="31"/>
  <c r="D2284" i="31"/>
  <c r="E2284" i="31"/>
  <c r="F2284" i="31"/>
  <c r="B2285" i="31"/>
  <c r="C2285" i="31"/>
  <c r="D2285" i="31"/>
  <c r="E2285" i="31"/>
  <c r="F2285" i="31"/>
  <c r="B2286" i="31"/>
  <c r="C2286" i="31"/>
  <c r="D2286" i="31"/>
  <c r="E2286" i="31"/>
  <c r="F2286" i="31"/>
  <c r="B2287" i="31"/>
  <c r="C2287" i="31"/>
  <c r="D2287" i="31"/>
  <c r="E2287" i="31"/>
  <c r="F2287" i="31"/>
  <c r="B2288" i="31"/>
  <c r="C2288" i="31"/>
  <c r="D2288" i="31"/>
  <c r="E2288" i="31"/>
  <c r="F2288" i="31"/>
  <c r="B2289" i="31"/>
  <c r="C2289" i="31"/>
  <c r="D2289" i="31"/>
  <c r="E2289" i="31"/>
  <c r="F2289" i="31"/>
  <c r="B2290" i="31"/>
  <c r="C2290" i="31"/>
  <c r="D2290" i="31"/>
  <c r="E2290" i="31"/>
  <c r="F2290" i="31"/>
  <c r="B2291" i="31"/>
  <c r="C2291" i="31"/>
  <c r="D2291" i="31"/>
  <c r="E2291" i="31"/>
  <c r="F2291" i="31"/>
  <c r="B2292" i="31"/>
  <c r="C2292" i="31"/>
  <c r="D2292" i="31"/>
  <c r="E2292" i="31"/>
  <c r="F2292" i="31"/>
  <c r="B2293" i="31"/>
  <c r="C2293" i="31"/>
  <c r="D2293" i="31"/>
  <c r="E2293" i="31"/>
  <c r="F2293" i="31"/>
  <c r="B2294" i="31"/>
  <c r="C2294" i="31"/>
  <c r="D2294" i="31"/>
  <c r="E2294" i="31"/>
  <c r="F2294" i="31"/>
  <c r="B2295" i="31"/>
  <c r="C2295" i="31"/>
  <c r="D2295" i="31"/>
  <c r="E2295" i="31"/>
  <c r="F2295" i="31"/>
  <c r="B2296" i="31"/>
  <c r="C2296" i="31"/>
  <c r="D2296" i="31"/>
  <c r="E2296" i="31"/>
  <c r="F2296" i="31"/>
  <c r="B2297" i="31"/>
  <c r="C2297" i="31"/>
  <c r="D2297" i="31"/>
  <c r="E2297" i="31"/>
  <c r="F2297" i="31"/>
  <c r="B2298" i="31"/>
  <c r="C2298" i="31"/>
  <c r="D2298" i="31"/>
  <c r="E2298" i="31"/>
  <c r="F2298" i="31"/>
  <c r="B2299" i="31"/>
  <c r="C2299" i="31"/>
  <c r="D2299" i="31"/>
  <c r="E2299" i="31"/>
  <c r="F2299" i="31"/>
  <c r="B2300" i="31"/>
  <c r="C2300" i="31"/>
  <c r="D2300" i="31"/>
  <c r="E2300" i="31"/>
  <c r="F2300" i="31"/>
  <c r="B2301" i="31"/>
  <c r="C2301" i="31"/>
  <c r="D2301" i="31"/>
  <c r="E2301" i="31"/>
  <c r="F2301" i="31"/>
  <c r="B2302" i="31"/>
  <c r="C2302" i="31"/>
  <c r="D2302" i="31"/>
  <c r="E2302" i="31"/>
  <c r="F2302" i="31"/>
  <c r="B2303" i="31"/>
  <c r="C2303" i="31"/>
  <c r="D2303" i="31"/>
  <c r="E2303" i="31"/>
  <c r="F2303" i="31"/>
  <c r="B2304" i="31"/>
  <c r="C2304" i="31"/>
  <c r="D2304" i="31"/>
  <c r="E2304" i="31"/>
  <c r="F2304" i="31"/>
  <c r="B2305" i="31"/>
  <c r="C2305" i="31"/>
  <c r="D2305" i="31"/>
  <c r="E2305" i="31"/>
  <c r="F2305" i="31"/>
  <c r="B2306" i="31"/>
  <c r="C2306" i="31"/>
  <c r="D2306" i="31"/>
  <c r="E2306" i="31"/>
  <c r="F2306" i="31"/>
  <c r="B2307" i="31"/>
  <c r="C2307" i="31"/>
  <c r="D2307" i="31"/>
  <c r="E2307" i="31"/>
  <c r="F2307" i="31"/>
  <c r="B2308" i="31"/>
  <c r="C2308" i="31"/>
  <c r="D2308" i="31"/>
  <c r="E2308" i="31"/>
  <c r="F2308" i="31"/>
  <c r="B2309" i="31"/>
  <c r="C2309" i="31"/>
  <c r="D2309" i="31"/>
  <c r="E2309" i="31"/>
  <c r="F2309" i="31"/>
  <c r="B2310" i="31"/>
  <c r="C2310" i="31"/>
  <c r="D2310" i="31"/>
  <c r="E2310" i="31"/>
  <c r="F2310" i="31"/>
  <c r="B2311" i="31"/>
  <c r="C2311" i="31"/>
  <c r="D2311" i="31"/>
  <c r="E2311" i="31"/>
  <c r="F2311" i="31"/>
  <c r="B2312" i="31"/>
  <c r="C2312" i="31"/>
  <c r="D2312" i="31"/>
  <c r="E2312" i="31"/>
  <c r="F2312" i="31"/>
  <c r="B2313" i="31"/>
  <c r="C2313" i="31"/>
  <c r="D2313" i="31"/>
  <c r="E2313" i="31"/>
  <c r="F2313" i="31"/>
  <c r="B2314" i="31"/>
  <c r="C2314" i="31"/>
  <c r="D2314" i="31"/>
  <c r="E2314" i="31"/>
  <c r="F2314" i="31"/>
  <c r="B2315" i="31"/>
  <c r="C2315" i="31"/>
  <c r="D2315" i="31"/>
  <c r="E2315" i="31"/>
  <c r="F2315" i="31"/>
  <c r="B2316" i="31"/>
  <c r="C2316" i="31"/>
  <c r="D2316" i="31"/>
  <c r="E2316" i="31"/>
  <c r="F2316" i="31"/>
  <c r="B2317" i="31"/>
  <c r="C2317" i="31"/>
  <c r="D2317" i="31"/>
  <c r="E2317" i="31"/>
  <c r="F2317" i="31"/>
  <c r="B2318" i="31"/>
  <c r="C2318" i="31"/>
  <c r="D2318" i="31"/>
  <c r="E2318" i="31"/>
  <c r="F2318" i="31"/>
  <c r="B2319" i="31"/>
  <c r="C2319" i="31"/>
  <c r="D2319" i="31"/>
  <c r="E2319" i="31"/>
  <c r="F2319" i="31"/>
  <c r="B2320" i="31"/>
  <c r="C2320" i="31"/>
  <c r="D2320" i="31"/>
  <c r="E2320" i="31"/>
  <c r="F2320" i="31"/>
  <c r="B2321" i="31"/>
  <c r="C2321" i="31"/>
  <c r="D2321" i="31"/>
  <c r="E2321" i="31"/>
  <c r="F2321" i="31"/>
  <c r="B2322" i="31"/>
  <c r="C2322" i="31"/>
  <c r="D2322" i="31"/>
  <c r="E2322" i="31"/>
  <c r="F2322" i="31"/>
  <c r="B2323" i="31"/>
  <c r="C2323" i="31"/>
  <c r="D2323" i="31"/>
  <c r="E2323" i="31"/>
  <c r="F2323" i="31"/>
  <c r="B2324" i="31"/>
  <c r="C2324" i="31"/>
  <c r="D2324" i="31"/>
  <c r="E2324" i="31"/>
  <c r="F2324" i="31"/>
  <c r="B2325" i="31"/>
  <c r="C2325" i="31"/>
  <c r="D2325" i="31"/>
  <c r="E2325" i="31"/>
  <c r="F2325" i="31"/>
  <c r="B2326" i="31"/>
  <c r="C2326" i="31"/>
  <c r="D2326" i="31"/>
  <c r="E2326" i="31"/>
  <c r="F2326" i="31"/>
  <c r="B2327" i="31"/>
  <c r="C2327" i="31"/>
  <c r="D2327" i="31"/>
  <c r="E2327" i="31"/>
  <c r="F2327" i="31"/>
  <c r="B2328" i="31"/>
  <c r="C2328" i="31"/>
  <c r="D2328" i="31"/>
  <c r="E2328" i="31"/>
  <c r="F2328" i="31"/>
  <c r="B2329" i="31"/>
  <c r="C2329" i="31"/>
  <c r="D2329" i="31"/>
  <c r="E2329" i="31"/>
  <c r="F2329" i="31"/>
  <c r="B2330" i="31"/>
  <c r="C2330" i="31"/>
  <c r="D2330" i="31"/>
  <c r="E2330" i="31"/>
  <c r="F2330" i="31"/>
  <c r="B2331" i="31"/>
  <c r="C2331" i="31"/>
  <c r="D2331" i="31"/>
  <c r="E2331" i="31"/>
  <c r="F2331" i="31"/>
  <c r="B2332" i="31"/>
  <c r="C2332" i="31"/>
  <c r="D2332" i="31"/>
  <c r="E2332" i="31"/>
  <c r="F2332" i="31"/>
  <c r="B2333" i="31"/>
  <c r="C2333" i="31"/>
  <c r="D2333" i="31"/>
  <c r="E2333" i="31"/>
  <c r="F2333" i="31"/>
  <c r="B2334" i="31"/>
  <c r="C2334" i="31"/>
  <c r="D2334" i="31"/>
  <c r="E2334" i="31"/>
  <c r="F2334" i="31"/>
  <c r="B2335" i="31"/>
  <c r="C2335" i="31"/>
  <c r="D2335" i="31"/>
  <c r="E2335" i="31"/>
  <c r="F2335" i="31"/>
  <c r="B2336" i="31"/>
  <c r="C2336" i="31"/>
  <c r="D2336" i="31"/>
  <c r="E2336" i="31"/>
  <c r="F2336" i="31"/>
  <c r="B2337" i="31"/>
  <c r="C2337" i="31"/>
  <c r="D2337" i="31"/>
  <c r="E2337" i="31"/>
  <c r="F2337" i="31"/>
  <c r="B2338" i="31"/>
  <c r="C2338" i="31"/>
  <c r="D2338" i="31"/>
  <c r="E2338" i="31"/>
  <c r="F2338" i="31"/>
  <c r="B2339" i="31"/>
  <c r="C2339" i="31"/>
  <c r="D2339" i="31"/>
  <c r="E2339" i="31"/>
  <c r="F2339" i="31"/>
  <c r="B2340" i="31"/>
  <c r="C2340" i="31"/>
  <c r="D2340" i="31"/>
  <c r="E2340" i="31"/>
  <c r="F2340" i="31"/>
  <c r="B2341" i="31"/>
  <c r="C2341" i="31"/>
  <c r="D2341" i="31"/>
  <c r="E2341" i="31"/>
  <c r="F2341" i="31"/>
  <c r="B2342" i="31"/>
  <c r="C2342" i="31"/>
  <c r="D2342" i="31"/>
  <c r="E2342" i="31"/>
  <c r="F2342" i="31"/>
  <c r="B2343" i="31"/>
  <c r="C2343" i="31"/>
  <c r="D2343" i="31"/>
  <c r="E2343" i="31"/>
  <c r="F2343" i="31"/>
  <c r="B2344" i="31"/>
  <c r="C2344" i="31"/>
  <c r="D2344" i="31"/>
  <c r="E2344" i="31"/>
  <c r="F2344" i="31"/>
  <c r="B2345" i="31"/>
  <c r="C2345" i="31"/>
  <c r="D2345" i="31"/>
  <c r="E2345" i="31"/>
  <c r="F2345" i="31"/>
  <c r="B2346" i="31"/>
  <c r="C2346" i="31"/>
  <c r="D2346" i="31"/>
  <c r="E2346" i="31"/>
  <c r="F2346" i="31"/>
  <c r="B2347" i="31"/>
  <c r="C2347" i="31"/>
  <c r="D2347" i="31"/>
  <c r="E2347" i="31"/>
  <c r="F2347" i="31"/>
  <c r="B2348" i="31"/>
  <c r="C2348" i="31"/>
  <c r="D2348" i="31"/>
  <c r="E2348" i="31"/>
  <c r="F2348" i="31"/>
  <c r="B2349" i="31"/>
  <c r="C2349" i="31"/>
  <c r="D2349" i="31"/>
  <c r="E2349" i="31"/>
  <c r="F2349" i="31"/>
  <c r="B2350" i="31"/>
  <c r="C2350" i="31"/>
  <c r="D2350" i="31"/>
  <c r="E2350" i="31"/>
  <c r="F2350" i="31"/>
  <c r="B2351" i="31"/>
  <c r="C2351" i="31"/>
  <c r="D2351" i="31"/>
  <c r="E2351" i="31"/>
  <c r="F2351" i="31"/>
  <c r="B2352" i="31"/>
  <c r="C2352" i="31"/>
  <c r="D2352" i="31"/>
  <c r="E2352" i="31"/>
  <c r="F2352" i="31"/>
  <c r="B2353" i="31"/>
  <c r="C2353" i="31"/>
  <c r="D2353" i="31"/>
  <c r="E2353" i="31"/>
  <c r="F2353" i="31"/>
  <c r="B2354" i="31"/>
  <c r="C2354" i="31"/>
  <c r="D2354" i="31"/>
  <c r="E2354" i="31"/>
  <c r="F2354" i="31"/>
  <c r="B2355" i="31"/>
  <c r="C2355" i="31"/>
  <c r="D2355" i="31"/>
  <c r="E2355" i="31"/>
  <c r="F2355" i="31"/>
  <c r="B2356" i="31"/>
  <c r="C2356" i="31"/>
  <c r="D2356" i="31"/>
  <c r="E2356" i="31"/>
  <c r="F2356" i="31"/>
  <c r="B2357" i="31"/>
  <c r="C2357" i="31"/>
  <c r="D2357" i="31"/>
  <c r="E2357" i="31"/>
  <c r="F2357" i="31"/>
  <c r="B2358" i="31"/>
  <c r="C2358" i="31"/>
  <c r="D2358" i="31"/>
  <c r="E2358" i="31"/>
  <c r="F2358" i="31"/>
  <c r="B2359" i="31"/>
  <c r="C2359" i="31"/>
  <c r="D2359" i="31"/>
  <c r="E2359" i="31"/>
  <c r="F2359" i="31"/>
  <c r="B2360" i="31"/>
  <c r="C2360" i="31"/>
  <c r="D2360" i="31"/>
  <c r="E2360" i="31"/>
  <c r="F2360" i="31"/>
  <c r="B2361" i="31"/>
  <c r="C2361" i="31"/>
  <c r="D2361" i="31"/>
  <c r="E2361" i="31"/>
  <c r="F2361" i="31"/>
  <c r="B2362" i="31"/>
  <c r="C2362" i="31"/>
  <c r="D2362" i="31"/>
  <c r="E2362" i="31"/>
  <c r="F2362" i="31"/>
  <c r="B2363" i="31"/>
  <c r="C2363" i="31"/>
  <c r="D2363" i="31"/>
  <c r="E2363" i="31"/>
  <c r="F2363" i="31"/>
  <c r="B2364" i="31"/>
  <c r="C2364" i="31"/>
  <c r="D2364" i="31"/>
  <c r="E2364" i="31"/>
  <c r="F2364" i="31"/>
  <c r="B2365" i="31"/>
  <c r="C2365" i="31"/>
  <c r="D2365" i="31"/>
  <c r="E2365" i="31"/>
  <c r="F2365" i="31"/>
  <c r="B2366" i="31"/>
  <c r="C2366" i="31"/>
  <c r="D2366" i="31"/>
  <c r="E2366" i="31"/>
  <c r="F2366" i="31"/>
  <c r="B2367" i="31"/>
  <c r="C2367" i="31"/>
  <c r="D2367" i="31"/>
  <c r="E2367" i="31"/>
  <c r="F2367" i="31"/>
  <c r="B2368" i="31"/>
  <c r="C2368" i="31"/>
  <c r="D2368" i="31"/>
  <c r="E2368" i="31"/>
  <c r="F2368" i="31"/>
  <c r="B2369" i="31"/>
  <c r="C2369" i="31"/>
  <c r="D2369" i="31"/>
  <c r="E2369" i="31"/>
  <c r="F2369" i="31"/>
  <c r="B2370" i="31"/>
  <c r="C2370" i="31"/>
  <c r="D2370" i="31"/>
  <c r="E2370" i="31"/>
  <c r="F2370" i="31"/>
  <c r="B2371" i="31"/>
  <c r="C2371" i="31"/>
  <c r="D2371" i="31"/>
  <c r="E2371" i="31"/>
  <c r="F2371" i="31"/>
  <c r="B2372" i="31"/>
  <c r="C2372" i="31"/>
  <c r="D2372" i="31"/>
  <c r="E2372" i="31"/>
  <c r="F2372" i="31"/>
  <c r="B2373" i="31"/>
  <c r="C2373" i="31"/>
  <c r="D2373" i="31"/>
  <c r="E2373" i="31"/>
  <c r="F2373" i="31"/>
  <c r="B2374" i="31"/>
  <c r="C2374" i="31"/>
  <c r="D2374" i="31"/>
  <c r="E2374" i="31"/>
  <c r="F2374" i="31"/>
  <c r="B2375" i="31"/>
  <c r="C2375" i="31"/>
  <c r="D2375" i="31"/>
  <c r="E2375" i="31"/>
  <c r="F2375" i="31"/>
  <c r="B2376" i="31"/>
  <c r="C2376" i="31"/>
  <c r="D2376" i="31"/>
  <c r="E2376" i="31"/>
  <c r="F2376" i="31"/>
  <c r="B2377" i="31"/>
  <c r="C2377" i="31"/>
  <c r="D2377" i="31"/>
  <c r="E2377" i="31"/>
  <c r="F2377" i="31"/>
  <c r="B2378" i="31"/>
  <c r="C2378" i="31"/>
  <c r="D2378" i="31"/>
  <c r="E2378" i="31"/>
  <c r="F2378" i="31"/>
  <c r="B2379" i="31"/>
  <c r="C2379" i="31"/>
  <c r="D2379" i="31"/>
  <c r="E2379" i="31"/>
  <c r="F2379" i="31"/>
  <c r="B2380" i="31"/>
  <c r="C2380" i="31"/>
  <c r="D2380" i="31"/>
  <c r="E2380" i="31"/>
  <c r="F2380" i="31"/>
  <c r="B2381" i="31"/>
  <c r="C2381" i="31"/>
  <c r="D2381" i="31"/>
  <c r="E2381" i="31"/>
  <c r="F2381" i="31"/>
  <c r="B2382" i="31"/>
  <c r="C2382" i="31"/>
  <c r="D2382" i="31"/>
  <c r="E2382" i="31"/>
  <c r="F2382" i="31"/>
  <c r="B2383" i="31"/>
  <c r="C2383" i="31"/>
  <c r="D2383" i="31"/>
  <c r="E2383" i="31"/>
  <c r="F2383" i="31"/>
  <c r="B2384" i="31"/>
  <c r="C2384" i="31"/>
  <c r="D2384" i="31"/>
  <c r="E2384" i="31"/>
  <c r="F2384" i="31"/>
  <c r="B2385" i="31"/>
  <c r="C2385" i="31"/>
  <c r="D2385" i="31"/>
  <c r="E2385" i="31"/>
  <c r="F2385" i="31"/>
  <c r="B2386" i="31"/>
  <c r="C2386" i="31"/>
  <c r="D2386" i="31"/>
  <c r="E2386" i="31"/>
  <c r="F2386" i="31"/>
  <c r="B2387" i="31"/>
  <c r="C2387" i="31"/>
  <c r="D2387" i="31"/>
  <c r="E2387" i="31"/>
  <c r="F2387" i="31"/>
  <c r="B2388" i="31"/>
  <c r="C2388" i="31"/>
  <c r="D2388" i="31"/>
  <c r="E2388" i="31"/>
  <c r="F2388" i="31"/>
  <c r="B2389" i="31"/>
  <c r="C2389" i="31"/>
  <c r="D2389" i="31"/>
  <c r="E2389" i="31"/>
  <c r="F2389" i="31"/>
  <c r="B2390" i="31"/>
  <c r="C2390" i="31"/>
  <c r="D2390" i="31"/>
  <c r="E2390" i="31"/>
  <c r="F2390" i="31"/>
  <c r="B2391" i="31"/>
  <c r="C2391" i="31"/>
  <c r="D2391" i="31"/>
  <c r="E2391" i="31"/>
  <c r="F2391" i="31"/>
  <c r="B2392" i="31"/>
  <c r="C2392" i="31"/>
  <c r="D2392" i="31"/>
  <c r="E2392" i="31"/>
  <c r="F2392" i="31"/>
  <c r="B2393" i="31"/>
  <c r="C2393" i="31"/>
  <c r="D2393" i="31"/>
  <c r="E2393" i="31"/>
  <c r="F2393" i="31"/>
  <c r="B2394" i="31"/>
  <c r="C2394" i="31"/>
  <c r="D2394" i="31"/>
  <c r="E2394" i="31"/>
  <c r="F2394" i="31"/>
  <c r="B2395" i="31"/>
  <c r="C2395" i="31"/>
  <c r="D2395" i="31"/>
  <c r="E2395" i="31"/>
  <c r="F2395" i="31"/>
  <c r="B2396" i="31"/>
  <c r="C2396" i="31"/>
  <c r="D2396" i="31"/>
  <c r="E2396" i="31"/>
  <c r="F2396" i="31"/>
  <c r="B2397" i="31"/>
  <c r="C2397" i="31"/>
  <c r="D2397" i="31"/>
  <c r="E2397" i="31"/>
  <c r="F2397" i="31"/>
  <c r="B2398" i="31"/>
  <c r="C2398" i="31"/>
  <c r="D2398" i="31"/>
  <c r="E2398" i="31"/>
  <c r="F2398" i="31"/>
  <c r="B2399" i="31"/>
  <c r="C2399" i="31"/>
  <c r="D2399" i="31"/>
  <c r="E2399" i="31"/>
  <c r="F2399" i="31"/>
  <c r="B2400" i="31"/>
  <c r="C2400" i="31"/>
  <c r="D2400" i="31"/>
  <c r="E2400" i="31"/>
  <c r="F2400" i="31"/>
  <c r="B2401" i="31"/>
  <c r="C2401" i="31"/>
  <c r="D2401" i="31"/>
  <c r="E2401" i="31"/>
  <c r="F2401" i="31"/>
  <c r="B2402" i="31"/>
  <c r="C2402" i="31"/>
  <c r="D2402" i="31"/>
  <c r="E2402" i="31"/>
  <c r="F2402" i="31"/>
  <c r="B2403" i="31"/>
  <c r="C2403" i="31"/>
  <c r="D2403" i="31"/>
  <c r="E2403" i="31"/>
  <c r="F2403" i="31"/>
  <c r="B2404" i="31"/>
  <c r="C2404" i="31"/>
  <c r="D2404" i="31"/>
  <c r="E2404" i="31"/>
  <c r="F2404" i="31"/>
  <c r="B2405" i="31"/>
  <c r="C2405" i="31"/>
  <c r="D2405" i="31"/>
  <c r="E2405" i="31"/>
  <c r="F2405" i="31"/>
  <c r="B2406" i="31"/>
  <c r="C2406" i="31"/>
  <c r="D2406" i="31"/>
  <c r="E2406" i="31"/>
  <c r="F2406" i="31"/>
  <c r="B2407" i="31"/>
  <c r="C2407" i="31"/>
  <c r="D2407" i="31"/>
  <c r="E2407" i="31"/>
  <c r="F2407" i="31"/>
  <c r="B2408" i="31"/>
  <c r="C2408" i="31"/>
  <c r="D2408" i="31"/>
  <c r="E2408" i="31"/>
  <c r="F2408" i="31"/>
  <c r="B2409" i="31"/>
  <c r="C2409" i="31"/>
  <c r="D2409" i="31"/>
  <c r="E2409" i="31"/>
  <c r="F2409" i="31"/>
  <c r="B2410" i="31"/>
  <c r="C2410" i="31"/>
  <c r="D2410" i="31"/>
  <c r="E2410" i="31"/>
  <c r="F2410" i="31"/>
  <c r="B2411" i="31"/>
  <c r="C2411" i="31"/>
  <c r="D2411" i="31"/>
  <c r="E2411" i="31"/>
  <c r="F2411" i="31"/>
  <c r="B2412" i="31"/>
  <c r="C2412" i="31"/>
  <c r="D2412" i="31"/>
  <c r="E2412" i="31"/>
  <c r="F2412" i="31"/>
  <c r="B2413" i="31"/>
  <c r="C2413" i="31"/>
  <c r="D2413" i="31"/>
  <c r="E2413" i="31"/>
  <c r="F2413" i="31"/>
  <c r="B2414" i="31"/>
  <c r="C2414" i="31"/>
  <c r="D2414" i="31"/>
  <c r="E2414" i="31"/>
  <c r="F2414" i="31"/>
  <c r="B2415" i="31"/>
  <c r="C2415" i="31"/>
  <c r="D2415" i="31"/>
  <c r="E2415" i="31"/>
  <c r="F2415" i="31"/>
  <c r="B2416" i="31"/>
  <c r="C2416" i="31"/>
  <c r="D2416" i="31"/>
  <c r="E2416" i="31"/>
  <c r="F2416" i="31"/>
  <c r="B2417" i="31"/>
  <c r="C2417" i="31"/>
  <c r="D2417" i="31"/>
  <c r="E2417" i="31"/>
  <c r="F2417" i="31"/>
  <c r="B2418" i="31"/>
  <c r="C2418" i="31"/>
  <c r="D2418" i="31"/>
  <c r="E2418" i="31"/>
  <c r="F2418" i="31"/>
  <c r="B2419" i="31"/>
  <c r="C2419" i="31"/>
  <c r="D2419" i="31"/>
  <c r="E2419" i="31"/>
  <c r="F2419" i="31"/>
  <c r="B2420" i="31"/>
  <c r="C2420" i="31"/>
  <c r="D2420" i="31"/>
  <c r="E2420" i="31"/>
  <c r="F2420" i="31"/>
  <c r="B2421" i="31"/>
  <c r="C2421" i="31"/>
  <c r="D2421" i="31"/>
  <c r="E2421" i="31"/>
  <c r="F2421" i="31"/>
  <c r="B2422" i="31"/>
  <c r="C2422" i="31"/>
  <c r="D2422" i="31"/>
  <c r="E2422" i="31"/>
  <c r="F2422" i="31"/>
  <c r="B2423" i="31"/>
  <c r="C2423" i="31"/>
  <c r="D2423" i="31"/>
  <c r="E2423" i="31"/>
  <c r="F2423" i="31"/>
  <c r="B2424" i="31"/>
  <c r="C2424" i="31"/>
  <c r="D2424" i="31"/>
  <c r="E2424" i="31"/>
  <c r="F2424" i="31"/>
  <c r="B2425" i="31"/>
  <c r="C2425" i="31"/>
  <c r="D2425" i="31"/>
  <c r="E2425" i="31"/>
  <c r="F2425" i="31"/>
  <c r="B2426" i="31"/>
  <c r="C2426" i="31"/>
  <c r="D2426" i="31"/>
  <c r="E2426" i="31"/>
  <c r="F2426" i="31"/>
  <c r="B2427" i="31"/>
  <c r="C2427" i="31"/>
  <c r="D2427" i="31"/>
  <c r="E2427" i="31"/>
  <c r="F2427" i="31"/>
  <c r="B2428" i="31"/>
  <c r="C2428" i="31"/>
  <c r="D2428" i="31"/>
  <c r="E2428" i="31"/>
  <c r="F2428" i="31"/>
  <c r="B2429" i="31"/>
  <c r="C2429" i="31"/>
  <c r="D2429" i="31"/>
  <c r="E2429" i="31"/>
  <c r="F2429" i="31"/>
  <c r="B2430" i="31"/>
  <c r="C2430" i="31"/>
  <c r="D2430" i="31"/>
  <c r="E2430" i="31"/>
  <c r="F2430" i="31"/>
  <c r="B2431" i="31"/>
  <c r="C2431" i="31"/>
  <c r="D2431" i="31"/>
  <c r="E2431" i="31"/>
  <c r="F2431" i="31"/>
  <c r="B2432" i="31"/>
  <c r="C2432" i="31"/>
  <c r="D2432" i="31"/>
  <c r="E2432" i="31"/>
  <c r="F2432" i="31"/>
  <c r="B2433" i="31"/>
  <c r="C2433" i="31"/>
  <c r="D2433" i="31"/>
  <c r="E2433" i="31"/>
  <c r="F2433" i="31"/>
  <c r="B2434" i="31"/>
  <c r="C2434" i="31"/>
  <c r="D2434" i="31"/>
  <c r="E2434" i="31"/>
  <c r="F2434" i="31"/>
  <c r="B2435" i="31"/>
  <c r="C2435" i="31"/>
  <c r="D2435" i="31"/>
  <c r="E2435" i="31"/>
  <c r="F2435" i="31"/>
  <c r="B2436" i="31"/>
  <c r="C2436" i="31"/>
  <c r="D2436" i="31"/>
  <c r="E2436" i="31"/>
  <c r="F2436" i="31"/>
  <c r="B2437" i="31"/>
  <c r="C2437" i="31"/>
  <c r="D2437" i="31"/>
  <c r="E2437" i="31"/>
  <c r="F2437" i="31"/>
  <c r="B2438" i="31"/>
  <c r="C2438" i="31"/>
  <c r="D2438" i="31"/>
  <c r="E2438" i="31"/>
  <c r="F2438" i="31"/>
  <c r="B2439" i="31"/>
  <c r="C2439" i="31"/>
  <c r="D2439" i="31"/>
  <c r="E2439" i="31"/>
  <c r="F2439" i="31"/>
  <c r="B2440" i="31"/>
  <c r="C2440" i="31"/>
  <c r="D2440" i="31"/>
  <c r="E2440" i="31"/>
  <c r="F2440" i="31"/>
  <c r="B2441" i="31"/>
  <c r="C2441" i="31"/>
  <c r="D2441" i="31"/>
  <c r="E2441" i="31"/>
  <c r="F2441" i="31"/>
  <c r="B2442" i="31"/>
  <c r="C2442" i="31"/>
  <c r="D2442" i="31"/>
  <c r="E2442" i="31"/>
  <c r="F2442" i="31"/>
  <c r="B2443" i="31"/>
  <c r="C2443" i="31"/>
  <c r="D2443" i="31"/>
  <c r="E2443" i="31"/>
  <c r="F2443" i="31"/>
  <c r="B2444" i="31"/>
  <c r="C2444" i="31"/>
  <c r="D2444" i="31"/>
  <c r="E2444" i="31"/>
  <c r="F2444" i="31"/>
  <c r="B2445" i="31"/>
  <c r="C2445" i="31"/>
  <c r="D2445" i="31"/>
  <c r="E2445" i="31"/>
  <c r="F2445" i="31"/>
  <c r="B2446" i="31"/>
  <c r="C2446" i="31"/>
  <c r="D2446" i="31"/>
  <c r="E2446" i="31"/>
  <c r="F2446" i="31"/>
  <c r="B2447" i="31"/>
  <c r="C2447" i="31"/>
  <c r="D2447" i="31"/>
  <c r="E2447" i="31"/>
  <c r="F2447" i="31"/>
  <c r="B2448" i="31"/>
  <c r="C2448" i="31"/>
  <c r="D2448" i="31"/>
  <c r="E2448" i="31"/>
  <c r="F2448" i="31"/>
  <c r="B2449" i="31"/>
  <c r="C2449" i="31"/>
  <c r="D2449" i="31"/>
  <c r="E2449" i="31"/>
  <c r="F2449" i="31"/>
  <c r="B2450" i="31"/>
  <c r="C2450" i="31"/>
  <c r="D2450" i="31"/>
  <c r="E2450" i="31"/>
  <c r="F2450" i="31"/>
  <c r="B2451" i="31"/>
  <c r="C2451" i="31"/>
  <c r="D2451" i="31"/>
  <c r="E2451" i="31"/>
  <c r="F2451" i="31"/>
  <c r="B2452" i="31"/>
  <c r="C2452" i="31"/>
  <c r="D2452" i="31"/>
  <c r="E2452" i="31"/>
  <c r="F2452" i="31"/>
  <c r="B2453" i="31"/>
  <c r="C2453" i="31"/>
  <c r="D2453" i="31"/>
  <c r="E2453" i="31"/>
  <c r="F2453" i="31"/>
  <c r="B2454" i="31"/>
  <c r="C2454" i="31"/>
  <c r="D2454" i="31"/>
  <c r="E2454" i="31"/>
  <c r="F2454" i="31"/>
  <c r="B2455" i="31"/>
  <c r="C2455" i="31"/>
  <c r="D2455" i="31"/>
  <c r="E2455" i="31"/>
  <c r="F2455" i="31"/>
  <c r="B2456" i="31"/>
  <c r="C2456" i="31"/>
  <c r="D2456" i="31"/>
  <c r="E2456" i="31"/>
  <c r="F2456" i="31"/>
  <c r="B2457" i="31"/>
  <c r="C2457" i="31"/>
  <c r="D2457" i="31"/>
  <c r="E2457" i="31"/>
  <c r="F2457" i="31"/>
  <c r="B2458" i="31"/>
  <c r="C2458" i="31"/>
  <c r="D2458" i="31"/>
  <c r="E2458" i="31"/>
  <c r="F2458" i="31"/>
  <c r="B2459" i="31"/>
  <c r="C2459" i="31"/>
  <c r="D2459" i="31"/>
  <c r="E2459" i="31"/>
  <c r="F2459" i="31"/>
  <c r="B2460" i="31"/>
  <c r="C2460" i="31"/>
  <c r="D2460" i="31"/>
  <c r="E2460" i="31"/>
  <c r="F2460" i="31"/>
  <c r="B2461" i="31"/>
  <c r="C2461" i="31"/>
  <c r="D2461" i="31"/>
  <c r="E2461" i="31"/>
  <c r="F2461" i="31"/>
  <c r="B2462" i="31"/>
  <c r="C2462" i="31"/>
  <c r="D2462" i="31"/>
  <c r="E2462" i="31"/>
  <c r="F2462" i="31"/>
  <c r="B2463" i="31"/>
  <c r="C2463" i="31"/>
  <c r="D2463" i="31"/>
  <c r="E2463" i="31"/>
  <c r="F2463" i="31"/>
  <c r="B2464" i="31"/>
  <c r="C2464" i="31"/>
  <c r="D2464" i="31"/>
  <c r="E2464" i="31"/>
  <c r="F2464" i="31"/>
  <c r="B2465" i="31"/>
  <c r="C2465" i="31"/>
  <c r="D2465" i="31"/>
  <c r="E2465" i="31"/>
  <c r="F2465" i="31"/>
  <c r="B2466" i="31"/>
  <c r="C2466" i="31"/>
  <c r="D2466" i="31"/>
  <c r="E2466" i="31"/>
  <c r="F2466" i="31"/>
  <c r="B2467" i="31"/>
  <c r="C2467" i="31"/>
  <c r="D2467" i="31"/>
  <c r="E2467" i="31"/>
  <c r="F2467" i="31"/>
  <c r="B2468" i="31"/>
  <c r="C2468" i="31"/>
  <c r="D2468" i="31"/>
  <c r="E2468" i="31"/>
  <c r="F2468" i="31"/>
  <c r="B2469" i="31"/>
  <c r="C2469" i="31"/>
  <c r="D2469" i="31"/>
  <c r="E2469" i="31"/>
  <c r="F2469" i="31"/>
  <c r="B2470" i="31"/>
  <c r="C2470" i="31"/>
  <c r="D2470" i="31"/>
  <c r="E2470" i="31"/>
  <c r="F2470" i="31"/>
  <c r="B2471" i="31"/>
  <c r="C2471" i="31"/>
  <c r="D2471" i="31"/>
  <c r="E2471" i="31"/>
  <c r="F2471" i="31"/>
  <c r="B2472" i="31"/>
  <c r="C2472" i="31"/>
  <c r="D2472" i="31"/>
  <c r="E2472" i="31"/>
  <c r="F2472" i="31"/>
  <c r="B2473" i="31"/>
  <c r="C2473" i="31"/>
  <c r="D2473" i="31"/>
  <c r="E2473" i="31"/>
  <c r="F2473" i="31"/>
  <c r="B2474" i="31"/>
  <c r="C2474" i="31"/>
  <c r="D2474" i="31"/>
  <c r="E2474" i="31"/>
  <c r="F2474" i="31"/>
  <c r="B2475" i="31"/>
  <c r="C2475" i="31"/>
  <c r="D2475" i="31"/>
  <c r="E2475" i="31"/>
  <c r="F2475" i="31"/>
  <c r="B2476" i="31"/>
  <c r="C2476" i="31"/>
  <c r="D2476" i="31"/>
  <c r="E2476" i="31"/>
  <c r="F2476" i="31"/>
  <c r="B2477" i="31"/>
  <c r="C2477" i="31"/>
  <c r="D2477" i="31"/>
  <c r="E2477" i="31"/>
  <c r="F2477" i="31"/>
  <c r="B2478" i="31"/>
  <c r="C2478" i="31"/>
  <c r="D2478" i="31"/>
  <c r="E2478" i="31"/>
  <c r="F2478" i="31"/>
  <c r="B2479" i="31"/>
  <c r="C2479" i="31"/>
  <c r="D2479" i="31"/>
  <c r="E2479" i="31"/>
  <c r="F2479" i="31"/>
  <c r="B2480" i="31"/>
  <c r="C2480" i="31"/>
  <c r="D2480" i="31"/>
  <c r="E2480" i="31"/>
  <c r="F2480" i="31"/>
  <c r="B2481" i="31"/>
  <c r="C2481" i="31"/>
  <c r="D2481" i="31"/>
  <c r="E2481" i="31"/>
  <c r="F2481" i="31"/>
  <c r="B2482" i="31"/>
  <c r="C2482" i="31"/>
  <c r="D2482" i="31"/>
  <c r="E2482" i="31"/>
  <c r="F2482" i="31"/>
  <c r="B2483" i="31"/>
  <c r="C2483" i="31"/>
  <c r="D2483" i="31"/>
  <c r="E2483" i="31"/>
  <c r="F2483" i="31"/>
  <c r="B2484" i="31"/>
  <c r="C2484" i="31"/>
  <c r="D2484" i="31"/>
  <c r="E2484" i="31"/>
  <c r="F2484" i="31"/>
  <c r="B2485" i="31"/>
  <c r="C2485" i="31"/>
  <c r="D2485" i="31"/>
  <c r="E2485" i="31"/>
  <c r="F2485" i="31"/>
  <c r="B2486" i="31"/>
  <c r="C2486" i="31"/>
  <c r="D2486" i="31"/>
  <c r="E2486" i="31"/>
  <c r="F2486" i="31"/>
  <c r="B2487" i="31"/>
  <c r="C2487" i="31"/>
  <c r="D2487" i="31"/>
  <c r="E2487" i="31"/>
  <c r="F2487" i="31"/>
  <c r="B2488" i="31"/>
  <c r="C2488" i="31"/>
  <c r="D2488" i="31"/>
  <c r="E2488" i="31"/>
  <c r="F2488" i="31"/>
  <c r="B2489" i="31"/>
  <c r="C2489" i="31"/>
  <c r="D2489" i="31"/>
  <c r="E2489" i="31"/>
  <c r="F2489" i="31"/>
  <c r="B2490" i="31"/>
  <c r="C2490" i="31"/>
  <c r="D2490" i="31"/>
  <c r="E2490" i="31"/>
  <c r="F2490" i="31"/>
  <c r="B2491" i="31"/>
  <c r="C2491" i="31"/>
  <c r="D2491" i="31"/>
  <c r="E2491" i="31"/>
  <c r="F2491" i="31"/>
  <c r="B2492" i="31"/>
  <c r="C2492" i="31"/>
  <c r="D2492" i="31"/>
  <c r="E2492" i="31"/>
  <c r="F2492" i="31"/>
  <c r="B2493" i="31"/>
  <c r="C2493" i="31"/>
  <c r="D2493" i="31"/>
  <c r="E2493" i="31"/>
  <c r="F2493" i="31"/>
  <c r="B2494" i="31"/>
  <c r="C2494" i="31"/>
  <c r="D2494" i="31"/>
  <c r="E2494" i="31"/>
  <c r="F2494" i="31"/>
  <c r="B2495" i="31"/>
  <c r="C2495" i="31"/>
  <c r="D2495" i="31"/>
  <c r="E2495" i="31"/>
  <c r="F2495" i="31"/>
  <c r="B2496" i="31"/>
  <c r="C2496" i="31"/>
  <c r="D2496" i="31"/>
  <c r="E2496" i="31"/>
  <c r="F2496" i="31"/>
  <c r="B2497" i="31"/>
  <c r="C2497" i="31"/>
  <c r="D2497" i="31"/>
  <c r="E2497" i="31"/>
  <c r="F2497" i="31"/>
  <c r="B2498" i="31"/>
  <c r="C2498" i="31"/>
  <c r="D2498" i="31"/>
  <c r="E2498" i="31"/>
  <c r="F2498" i="31"/>
  <c r="B2499" i="31"/>
  <c r="C2499" i="31"/>
  <c r="D2499" i="31"/>
  <c r="E2499" i="31"/>
  <c r="F2499" i="31"/>
  <c r="B2500" i="31"/>
  <c r="C2500" i="31"/>
  <c r="D2500" i="31"/>
  <c r="E2500" i="31"/>
  <c r="F2500" i="31"/>
  <c r="B2501" i="31"/>
  <c r="C2501" i="31"/>
  <c r="D2501" i="31"/>
  <c r="E2501" i="31"/>
  <c r="F2501" i="31"/>
  <c r="B2502" i="31"/>
  <c r="C2502" i="31"/>
  <c r="D2502" i="31"/>
  <c r="E2502" i="31"/>
  <c r="F2502" i="31"/>
  <c r="B2503" i="31"/>
  <c r="C2503" i="31"/>
  <c r="D2503" i="31"/>
  <c r="E2503" i="31"/>
  <c r="F2503" i="31"/>
  <c r="B2504" i="31"/>
  <c r="C2504" i="31"/>
  <c r="D2504" i="31"/>
  <c r="E2504" i="31"/>
  <c r="F2504" i="31"/>
  <c r="B2505" i="31"/>
  <c r="C2505" i="31"/>
  <c r="D2505" i="31"/>
  <c r="E2505" i="31"/>
  <c r="F2505" i="31"/>
  <c r="B2506" i="31"/>
  <c r="C2506" i="31"/>
  <c r="D2506" i="31"/>
  <c r="E2506" i="31"/>
  <c r="F2506" i="31"/>
  <c r="B2507" i="31"/>
  <c r="C2507" i="31"/>
  <c r="D2507" i="31"/>
  <c r="E2507" i="31"/>
  <c r="F2507" i="31"/>
  <c r="B2508" i="31"/>
  <c r="C2508" i="31"/>
  <c r="D2508" i="31"/>
  <c r="E2508" i="31"/>
  <c r="F2508" i="31"/>
  <c r="B2509" i="31"/>
  <c r="C2509" i="31"/>
  <c r="D2509" i="31"/>
  <c r="E2509" i="31"/>
  <c r="F2509" i="31"/>
  <c r="B2510" i="31"/>
  <c r="C2510" i="31"/>
  <c r="D2510" i="31"/>
  <c r="E2510" i="31"/>
  <c r="F2510" i="31"/>
  <c r="B2511" i="31"/>
  <c r="C2511" i="31"/>
  <c r="D2511" i="31"/>
  <c r="E2511" i="31"/>
  <c r="F2511" i="31"/>
  <c r="B2512" i="31"/>
  <c r="C2512" i="31"/>
  <c r="D2512" i="31"/>
  <c r="E2512" i="31"/>
  <c r="F2512" i="31"/>
  <c r="B2513" i="31"/>
  <c r="C2513" i="31"/>
  <c r="D2513" i="31"/>
  <c r="E2513" i="31"/>
  <c r="F2513" i="31"/>
  <c r="B2514" i="31"/>
  <c r="C2514" i="31"/>
  <c r="D2514" i="31"/>
  <c r="E2514" i="31"/>
  <c r="F2514" i="31"/>
  <c r="B2515" i="31"/>
  <c r="C2515" i="31"/>
  <c r="D2515" i="31"/>
  <c r="E2515" i="31"/>
  <c r="F2515" i="31"/>
  <c r="B2516" i="31"/>
  <c r="C2516" i="31"/>
  <c r="D2516" i="31"/>
  <c r="E2516" i="31"/>
  <c r="F2516" i="31"/>
  <c r="B2517" i="31"/>
  <c r="C2517" i="31"/>
  <c r="D2517" i="31"/>
  <c r="E2517" i="31"/>
  <c r="F2517" i="31"/>
  <c r="B2518" i="31"/>
  <c r="C2518" i="31"/>
  <c r="D2518" i="31"/>
  <c r="E2518" i="31"/>
  <c r="F2518" i="31"/>
  <c r="B2519" i="31"/>
  <c r="C2519" i="31"/>
  <c r="D2519" i="31"/>
  <c r="E2519" i="31"/>
  <c r="F2519" i="31"/>
  <c r="B2520" i="31"/>
  <c r="C2520" i="31"/>
  <c r="D2520" i="31"/>
  <c r="E2520" i="31"/>
  <c r="F2520" i="31"/>
  <c r="B2521" i="31"/>
  <c r="C2521" i="31"/>
  <c r="D2521" i="31"/>
  <c r="E2521" i="31"/>
  <c r="F2521" i="31"/>
  <c r="B2522" i="31"/>
  <c r="C2522" i="31"/>
  <c r="D2522" i="31"/>
  <c r="E2522" i="31"/>
  <c r="F2522" i="31"/>
  <c r="B2523" i="31"/>
  <c r="C2523" i="31"/>
  <c r="D2523" i="31"/>
  <c r="E2523" i="31"/>
  <c r="F2523" i="31"/>
  <c r="B2524" i="31"/>
  <c r="C2524" i="31"/>
  <c r="D2524" i="31"/>
  <c r="E2524" i="31"/>
  <c r="F2524" i="31"/>
  <c r="B2525" i="31"/>
  <c r="C2525" i="31"/>
  <c r="D2525" i="31"/>
  <c r="E2525" i="31"/>
  <c r="F2525" i="31"/>
  <c r="B2526" i="31"/>
  <c r="C2526" i="31"/>
  <c r="D2526" i="31"/>
  <c r="E2526" i="31"/>
  <c r="F2526" i="31"/>
  <c r="B2527" i="31"/>
  <c r="C2527" i="31"/>
  <c r="D2527" i="31"/>
  <c r="E2527" i="31"/>
  <c r="F2527" i="31"/>
  <c r="B2528" i="31"/>
  <c r="C2528" i="31"/>
  <c r="D2528" i="31"/>
  <c r="E2528" i="31"/>
  <c r="F2528" i="31"/>
  <c r="B2529" i="31"/>
  <c r="C2529" i="31"/>
  <c r="D2529" i="31"/>
  <c r="E2529" i="31"/>
  <c r="F2529" i="31"/>
  <c r="B2530" i="31"/>
  <c r="C2530" i="31"/>
  <c r="D2530" i="31"/>
  <c r="E2530" i="31"/>
  <c r="F2530" i="31"/>
  <c r="B2531" i="31"/>
  <c r="C2531" i="31"/>
  <c r="D2531" i="31"/>
  <c r="E2531" i="31"/>
  <c r="F2531" i="31"/>
  <c r="B2532" i="31"/>
  <c r="C2532" i="31"/>
  <c r="D2532" i="31"/>
  <c r="E2532" i="31"/>
  <c r="F2532" i="31"/>
  <c r="B2533" i="31"/>
  <c r="C2533" i="31"/>
  <c r="D2533" i="31"/>
  <c r="E2533" i="31"/>
  <c r="F2533" i="31"/>
  <c r="B2534" i="31"/>
  <c r="C2534" i="31"/>
  <c r="D2534" i="31"/>
  <c r="E2534" i="31"/>
  <c r="F2534" i="31"/>
  <c r="B2535" i="31"/>
  <c r="C2535" i="31"/>
  <c r="D2535" i="31"/>
  <c r="E2535" i="31"/>
  <c r="F2535" i="31"/>
  <c r="B2536" i="31"/>
  <c r="C2536" i="31"/>
  <c r="D2536" i="31"/>
  <c r="E2536" i="31"/>
  <c r="F2536" i="31"/>
  <c r="B2537" i="31"/>
  <c r="C2537" i="31"/>
  <c r="D2537" i="31"/>
  <c r="E2537" i="31"/>
  <c r="F2537" i="31"/>
  <c r="B2538" i="31"/>
  <c r="C2538" i="31"/>
  <c r="D2538" i="31"/>
  <c r="E2538" i="31"/>
  <c r="F2538" i="31"/>
  <c r="B2539" i="31"/>
  <c r="C2539" i="31"/>
  <c r="D2539" i="31"/>
  <c r="E2539" i="31"/>
  <c r="F2539" i="31"/>
  <c r="B2540" i="31"/>
  <c r="C2540" i="31"/>
  <c r="D2540" i="31"/>
  <c r="E2540" i="31"/>
  <c r="F2540" i="31"/>
  <c r="B2541" i="31"/>
  <c r="C2541" i="31"/>
  <c r="D2541" i="31"/>
  <c r="E2541" i="31"/>
  <c r="F2541" i="31"/>
  <c r="B2542" i="31"/>
  <c r="C2542" i="31"/>
  <c r="D2542" i="31"/>
  <c r="E2542" i="31"/>
  <c r="F2542" i="31"/>
  <c r="B2543" i="31"/>
  <c r="C2543" i="31"/>
  <c r="D2543" i="31"/>
  <c r="E2543" i="31"/>
  <c r="F2543" i="31"/>
  <c r="B2544" i="31"/>
  <c r="C2544" i="31"/>
  <c r="D2544" i="31"/>
  <c r="E2544" i="31"/>
  <c r="F2544" i="31"/>
  <c r="B2545" i="31"/>
  <c r="C2545" i="31"/>
  <c r="D2545" i="31"/>
  <c r="E2545" i="31"/>
  <c r="F2545" i="31"/>
  <c r="B2546" i="31"/>
  <c r="C2546" i="31"/>
  <c r="D2546" i="31"/>
  <c r="E2546" i="31"/>
  <c r="F2546" i="31"/>
  <c r="B2547" i="31"/>
  <c r="C2547" i="31"/>
  <c r="D2547" i="31"/>
  <c r="E2547" i="31"/>
  <c r="F2547" i="31"/>
  <c r="B2548" i="31"/>
  <c r="C2548" i="31"/>
  <c r="D2548" i="31"/>
  <c r="E2548" i="31"/>
  <c r="F2548" i="31"/>
  <c r="B2549" i="31"/>
  <c r="C2549" i="31"/>
  <c r="D2549" i="31"/>
  <c r="E2549" i="31"/>
  <c r="F2549" i="31"/>
  <c r="B2550" i="31"/>
  <c r="C2550" i="31"/>
  <c r="D2550" i="31"/>
  <c r="E2550" i="31"/>
  <c r="F2550" i="31"/>
  <c r="B2551" i="31"/>
  <c r="C2551" i="31"/>
  <c r="D2551" i="31"/>
  <c r="E2551" i="31"/>
  <c r="F2551" i="31"/>
  <c r="B2552" i="31"/>
  <c r="C2552" i="31"/>
  <c r="D2552" i="31"/>
  <c r="E2552" i="31"/>
  <c r="F2552" i="31"/>
  <c r="B2553" i="31"/>
  <c r="C2553" i="31"/>
  <c r="D2553" i="31"/>
  <c r="E2553" i="31"/>
  <c r="F2553" i="31"/>
  <c r="B2554" i="31"/>
  <c r="C2554" i="31"/>
  <c r="D2554" i="31"/>
  <c r="E2554" i="31"/>
  <c r="F2554" i="31"/>
  <c r="B2555" i="31"/>
  <c r="C2555" i="31"/>
  <c r="D2555" i="31"/>
  <c r="E2555" i="31"/>
  <c r="F2555" i="31"/>
  <c r="B2556" i="31"/>
  <c r="C2556" i="31"/>
  <c r="D2556" i="31"/>
  <c r="E2556" i="31"/>
  <c r="F2556" i="31"/>
  <c r="B2557" i="31"/>
  <c r="C2557" i="31"/>
  <c r="D2557" i="31"/>
  <c r="E2557" i="31"/>
  <c r="F2557" i="31"/>
  <c r="B2558" i="31"/>
  <c r="C2558" i="31"/>
  <c r="D2558" i="31"/>
  <c r="E2558" i="31"/>
  <c r="F2558" i="31"/>
  <c r="B2559" i="31"/>
  <c r="C2559" i="31"/>
  <c r="D2559" i="31"/>
  <c r="E2559" i="31"/>
  <c r="F2559" i="31"/>
  <c r="B2560" i="31"/>
  <c r="C2560" i="31"/>
  <c r="D2560" i="31"/>
  <c r="E2560" i="31"/>
  <c r="F2560" i="31"/>
  <c r="B2561" i="31"/>
  <c r="C2561" i="31"/>
  <c r="D2561" i="31"/>
  <c r="E2561" i="31"/>
  <c r="F2561" i="31"/>
  <c r="B2562" i="31"/>
  <c r="C2562" i="31"/>
  <c r="D2562" i="31"/>
  <c r="E2562" i="31"/>
  <c r="F2562" i="31"/>
  <c r="B2563" i="31"/>
  <c r="C2563" i="31"/>
  <c r="D2563" i="31"/>
  <c r="E2563" i="31"/>
  <c r="F2563" i="31"/>
  <c r="B2564" i="31"/>
  <c r="C2564" i="31"/>
  <c r="D2564" i="31"/>
  <c r="E2564" i="31"/>
  <c r="F2564" i="31"/>
  <c r="B2565" i="31"/>
  <c r="C2565" i="31"/>
  <c r="D2565" i="31"/>
  <c r="E2565" i="31"/>
  <c r="F2565" i="31"/>
  <c r="B2566" i="31"/>
  <c r="C2566" i="31"/>
  <c r="D2566" i="31"/>
  <c r="E2566" i="31"/>
  <c r="F2566" i="31"/>
  <c r="B2567" i="31"/>
  <c r="C2567" i="31"/>
  <c r="D2567" i="31"/>
  <c r="E2567" i="31"/>
  <c r="F2567" i="31"/>
  <c r="B2568" i="31"/>
  <c r="C2568" i="31"/>
  <c r="D2568" i="31"/>
  <c r="E2568" i="31"/>
  <c r="F2568" i="31"/>
  <c r="B2569" i="31"/>
  <c r="C2569" i="31"/>
  <c r="D2569" i="31"/>
  <c r="E2569" i="31"/>
  <c r="F2569" i="31"/>
  <c r="B2570" i="31"/>
  <c r="C2570" i="31"/>
  <c r="D2570" i="31"/>
  <c r="E2570" i="31"/>
  <c r="F2570" i="31"/>
  <c r="B2571" i="31"/>
  <c r="C2571" i="31"/>
  <c r="D2571" i="31"/>
  <c r="E2571" i="31"/>
  <c r="F2571" i="31"/>
  <c r="B2572" i="31"/>
  <c r="C2572" i="31"/>
  <c r="D2572" i="31"/>
  <c r="E2572" i="31"/>
  <c r="F2572" i="31"/>
  <c r="B2573" i="31"/>
  <c r="C2573" i="31"/>
  <c r="D2573" i="31"/>
  <c r="E2573" i="31"/>
  <c r="F2573" i="31"/>
  <c r="B2574" i="31"/>
  <c r="C2574" i="31"/>
  <c r="D2574" i="31"/>
  <c r="E2574" i="31"/>
  <c r="F2574" i="31"/>
  <c r="B2575" i="31"/>
  <c r="C2575" i="31"/>
  <c r="D2575" i="31"/>
  <c r="E2575" i="31"/>
  <c r="F2575" i="31"/>
  <c r="B2576" i="31"/>
  <c r="C2576" i="31"/>
  <c r="D2576" i="31"/>
  <c r="E2576" i="31"/>
  <c r="F2576" i="31"/>
  <c r="B2577" i="31"/>
  <c r="C2577" i="31"/>
  <c r="D2577" i="31"/>
  <c r="E2577" i="31"/>
  <c r="F2577" i="31"/>
  <c r="B2578" i="31"/>
  <c r="C2578" i="31"/>
  <c r="D2578" i="31"/>
  <c r="E2578" i="31"/>
  <c r="F2578" i="31"/>
  <c r="B2579" i="31"/>
  <c r="C2579" i="31"/>
  <c r="D2579" i="31"/>
  <c r="E2579" i="31"/>
  <c r="F2579" i="31"/>
  <c r="B2580" i="31"/>
  <c r="C2580" i="31"/>
  <c r="D2580" i="31"/>
  <c r="E2580" i="31"/>
  <c r="F2580" i="31"/>
  <c r="B2581" i="31"/>
  <c r="C2581" i="31"/>
  <c r="D2581" i="31"/>
  <c r="E2581" i="31"/>
  <c r="F2581" i="31"/>
  <c r="B2582" i="31"/>
  <c r="C2582" i="31"/>
  <c r="D2582" i="31"/>
  <c r="E2582" i="31"/>
  <c r="F2582" i="31"/>
  <c r="B2583" i="31"/>
  <c r="C2583" i="31"/>
  <c r="D2583" i="31"/>
  <c r="E2583" i="31"/>
  <c r="F2583" i="31"/>
  <c r="B2584" i="31"/>
  <c r="C2584" i="31"/>
  <c r="D2584" i="31"/>
  <c r="E2584" i="31"/>
  <c r="F2584" i="31"/>
  <c r="B2585" i="31"/>
  <c r="C2585" i="31"/>
  <c r="D2585" i="31"/>
  <c r="E2585" i="31"/>
  <c r="F2585" i="31"/>
  <c r="B2586" i="31"/>
  <c r="C2586" i="31"/>
  <c r="D2586" i="31"/>
  <c r="E2586" i="31"/>
  <c r="F2586" i="31"/>
  <c r="B2587" i="31"/>
  <c r="C2587" i="31"/>
  <c r="D2587" i="31"/>
  <c r="E2587" i="31"/>
  <c r="F2587" i="31"/>
  <c r="B2588" i="31"/>
  <c r="C2588" i="31"/>
  <c r="D2588" i="31"/>
  <c r="E2588" i="31"/>
  <c r="F2588" i="31"/>
  <c r="B2589" i="31"/>
  <c r="C2589" i="31"/>
  <c r="D2589" i="31"/>
  <c r="E2589" i="31"/>
  <c r="F2589" i="31"/>
  <c r="B2590" i="31"/>
  <c r="C2590" i="31"/>
  <c r="D2590" i="31"/>
  <c r="E2590" i="31"/>
  <c r="F2590" i="31"/>
  <c r="B2591" i="31"/>
  <c r="C2591" i="31"/>
  <c r="D2591" i="31"/>
  <c r="E2591" i="31"/>
  <c r="F2591" i="31"/>
  <c r="B2592" i="31"/>
  <c r="C2592" i="31"/>
  <c r="D2592" i="31"/>
  <c r="E2592" i="31"/>
  <c r="F2592" i="31"/>
  <c r="B2593" i="31"/>
  <c r="C2593" i="31"/>
  <c r="D2593" i="31"/>
  <c r="E2593" i="31"/>
  <c r="F2593" i="31"/>
  <c r="B2594" i="31"/>
  <c r="C2594" i="31"/>
  <c r="D2594" i="31"/>
  <c r="E2594" i="31"/>
  <c r="F2594" i="31"/>
  <c r="B2595" i="31"/>
  <c r="C2595" i="31"/>
  <c r="D2595" i="31"/>
  <c r="E2595" i="31"/>
  <c r="F2595" i="31"/>
  <c r="B2596" i="31"/>
  <c r="C2596" i="31"/>
  <c r="D2596" i="31"/>
  <c r="E2596" i="31"/>
  <c r="F2596" i="31"/>
  <c r="B2597" i="31"/>
  <c r="C2597" i="31"/>
  <c r="D2597" i="31"/>
  <c r="E2597" i="31"/>
  <c r="F2597" i="31"/>
  <c r="B2598" i="31"/>
  <c r="C2598" i="31"/>
  <c r="D2598" i="31"/>
  <c r="E2598" i="31"/>
  <c r="F2598" i="31"/>
  <c r="B2599" i="31"/>
  <c r="C2599" i="31"/>
  <c r="D2599" i="31"/>
  <c r="E2599" i="31"/>
  <c r="F2599" i="31"/>
  <c r="B2600" i="31"/>
  <c r="C2600" i="31"/>
  <c r="D2600" i="31"/>
  <c r="E2600" i="31"/>
  <c r="F2600" i="31"/>
  <c r="B2601" i="31"/>
  <c r="C2601" i="31"/>
  <c r="D2601" i="31"/>
  <c r="E2601" i="31"/>
  <c r="F2601" i="31"/>
  <c r="B2602" i="31"/>
  <c r="C2602" i="31"/>
  <c r="D2602" i="31"/>
  <c r="E2602" i="31"/>
  <c r="F2602" i="31"/>
  <c r="B2603" i="31"/>
  <c r="C2603" i="31"/>
  <c r="D2603" i="31"/>
  <c r="E2603" i="31"/>
  <c r="F2603" i="31"/>
  <c r="B2604" i="31"/>
  <c r="C2604" i="31"/>
  <c r="D2604" i="31"/>
  <c r="E2604" i="31"/>
  <c r="F2604" i="31"/>
  <c r="B2605" i="31"/>
  <c r="C2605" i="31"/>
  <c r="D2605" i="31"/>
  <c r="E2605" i="31"/>
  <c r="F2605" i="31"/>
  <c r="B2606" i="31"/>
  <c r="C2606" i="31"/>
  <c r="D2606" i="31"/>
  <c r="E2606" i="31"/>
  <c r="F2606" i="31"/>
  <c r="B2607" i="31"/>
  <c r="C2607" i="31"/>
  <c r="D2607" i="31"/>
  <c r="E2607" i="31"/>
  <c r="F2607" i="31"/>
  <c r="B2608" i="31"/>
  <c r="C2608" i="31"/>
  <c r="D2608" i="31"/>
  <c r="E2608" i="31"/>
  <c r="F2608" i="31"/>
  <c r="B2609" i="31"/>
  <c r="C2609" i="31"/>
  <c r="D2609" i="31"/>
  <c r="E2609" i="31"/>
  <c r="F2609" i="31"/>
  <c r="B2610" i="31"/>
  <c r="C2610" i="31"/>
  <c r="D2610" i="31"/>
  <c r="E2610" i="31"/>
  <c r="F2610" i="31"/>
  <c r="B2611" i="31"/>
  <c r="C2611" i="31"/>
  <c r="D2611" i="31"/>
  <c r="E2611" i="31"/>
  <c r="F2611" i="31"/>
  <c r="B2612" i="31"/>
  <c r="C2612" i="31"/>
  <c r="D2612" i="31"/>
  <c r="E2612" i="31"/>
  <c r="F2612" i="31"/>
  <c r="B2613" i="31"/>
  <c r="C2613" i="31"/>
  <c r="D2613" i="31"/>
  <c r="E2613" i="31"/>
  <c r="F2613" i="31"/>
  <c r="B2614" i="31"/>
  <c r="C2614" i="31"/>
  <c r="D2614" i="31"/>
  <c r="E2614" i="31"/>
  <c r="F2614" i="31"/>
  <c r="B2615" i="31"/>
  <c r="C2615" i="31"/>
  <c r="D2615" i="31"/>
  <c r="E2615" i="31"/>
  <c r="F2615" i="31"/>
  <c r="B2616" i="31"/>
  <c r="C2616" i="31"/>
  <c r="D2616" i="31"/>
  <c r="E2616" i="31"/>
  <c r="F2616" i="31"/>
  <c r="B2617" i="31"/>
  <c r="C2617" i="31"/>
  <c r="D2617" i="31"/>
  <c r="E2617" i="31"/>
  <c r="F2617" i="31"/>
  <c r="B2618" i="31"/>
  <c r="C2618" i="31"/>
  <c r="D2618" i="31"/>
  <c r="E2618" i="31"/>
  <c r="F2618" i="31"/>
  <c r="B2619" i="31"/>
  <c r="C2619" i="31"/>
  <c r="D2619" i="31"/>
  <c r="E2619" i="31"/>
  <c r="F2619" i="31"/>
  <c r="B2620" i="31"/>
  <c r="C2620" i="31"/>
  <c r="D2620" i="31"/>
  <c r="E2620" i="31"/>
  <c r="F2620" i="31"/>
  <c r="B2621" i="31"/>
  <c r="C2621" i="31"/>
  <c r="D2621" i="31"/>
  <c r="E2621" i="31"/>
  <c r="F2621" i="31"/>
  <c r="B2622" i="31"/>
  <c r="C2622" i="31"/>
  <c r="D2622" i="31"/>
  <c r="E2622" i="31"/>
  <c r="F2622" i="31"/>
  <c r="B2623" i="31"/>
  <c r="C2623" i="31"/>
  <c r="D2623" i="31"/>
  <c r="E2623" i="31"/>
  <c r="F2623" i="31"/>
  <c r="B2624" i="31"/>
  <c r="C2624" i="31"/>
  <c r="D2624" i="31"/>
  <c r="E2624" i="31"/>
  <c r="F2624" i="31"/>
  <c r="B2625" i="31"/>
  <c r="C2625" i="31"/>
  <c r="D2625" i="31"/>
  <c r="E2625" i="31"/>
  <c r="F2625" i="31"/>
  <c r="B2626" i="31"/>
  <c r="C2626" i="31"/>
  <c r="D2626" i="31"/>
  <c r="E2626" i="31"/>
  <c r="F2626" i="31"/>
  <c r="B2627" i="31"/>
  <c r="C2627" i="31"/>
  <c r="D2627" i="31"/>
  <c r="E2627" i="31"/>
  <c r="F2627" i="31"/>
  <c r="B2628" i="31"/>
  <c r="C2628" i="31"/>
  <c r="D2628" i="31"/>
  <c r="E2628" i="31"/>
  <c r="F2628" i="31"/>
  <c r="B2629" i="31"/>
  <c r="C2629" i="31"/>
  <c r="D2629" i="31"/>
  <c r="E2629" i="31"/>
  <c r="F2629" i="31"/>
  <c r="B2630" i="31"/>
  <c r="C2630" i="31"/>
  <c r="D2630" i="31"/>
  <c r="E2630" i="31"/>
  <c r="F2630" i="31"/>
  <c r="B2631" i="31"/>
  <c r="C2631" i="31"/>
  <c r="D2631" i="31"/>
  <c r="E2631" i="31"/>
  <c r="F2631" i="31"/>
  <c r="B2632" i="31"/>
  <c r="C2632" i="31"/>
  <c r="D2632" i="31"/>
  <c r="E2632" i="31"/>
  <c r="F2632" i="31"/>
  <c r="B2633" i="31"/>
  <c r="C2633" i="31"/>
  <c r="D2633" i="31"/>
  <c r="E2633" i="31"/>
  <c r="F2633" i="31"/>
  <c r="B2634" i="31"/>
  <c r="C2634" i="31"/>
  <c r="D2634" i="31"/>
  <c r="E2634" i="31"/>
  <c r="F2634" i="31"/>
  <c r="B2635" i="31"/>
  <c r="C2635" i="31"/>
  <c r="D2635" i="31"/>
  <c r="E2635" i="31"/>
  <c r="F2635" i="31"/>
  <c r="B2636" i="31"/>
  <c r="C2636" i="31"/>
  <c r="D2636" i="31"/>
  <c r="E2636" i="31"/>
  <c r="F2636" i="31"/>
  <c r="B2637" i="31"/>
  <c r="C2637" i="31"/>
  <c r="D2637" i="31"/>
  <c r="E2637" i="31"/>
  <c r="F2637" i="31"/>
  <c r="B2638" i="31"/>
  <c r="C2638" i="31"/>
  <c r="D2638" i="31"/>
  <c r="E2638" i="31"/>
  <c r="F2638" i="31"/>
  <c r="B2639" i="31"/>
  <c r="C2639" i="31"/>
  <c r="D2639" i="31"/>
  <c r="E2639" i="31"/>
  <c r="F2639" i="31"/>
  <c r="B2640" i="31"/>
  <c r="C2640" i="31"/>
  <c r="D2640" i="31"/>
  <c r="E2640" i="31"/>
  <c r="F2640" i="31"/>
  <c r="B2641" i="31"/>
  <c r="C2641" i="31"/>
  <c r="D2641" i="31"/>
  <c r="E2641" i="31"/>
  <c r="F2641" i="31"/>
  <c r="B2642" i="31"/>
  <c r="C2642" i="31"/>
  <c r="D2642" i="31"/>
  <c r="E2642" i="31"/>
  <c r="F2642" i="31"/>
  <c r="B2643" i="31"/>
  <c r="C2643" i="31"/>
  <c r="D2643" i="31"/>
  <c r="E2643" i="31"/>
  <c r="F2643" i="31"/>
  <c r="B2644" i="31"/>
  <c r="C2644" i="31"/>
  <c r="D2644" i="31"/>
  <c r="E2644" i="31"/>
  <c r="F2644" i="31"/>
  <c r="B2645" i="31"/>
  <c r="C2645" i="31"/>
  <c r="D2645" i="31"/>
  <c r="E2645" i="31"/>
  <c r="F2645" i="31"/>
  <c r="B2646" i="31"/>
  <c r="C2646" i="31"/>
  <c r="D2646" i="31"/>
  <c r="E2646" i="31"/>
  <c r="F2646" i="31"/>
  <c r="B2647" i="31"/>
  <c r="C2647" i="31"/>
  <c r="D2647" i="31"/>
  <c r="E2647" i="31"/>
  <c r="F2647" i="31"/>
  <c r="B2648" i="31"/>
  <c r="C2648" i="31"/>
  <c r="D2648" i="31"/>
  <c r="E2648" i="31"/>
  <c r="F2648" i="31"/>
  <c r="B2649" i="31"/>
  <c r="C2649" i="31"/>
  <c r="D2649" i="31"/>
  <c r="E2649" i="31"/>
  <c r="F2649" i="31"/>
  <c r="B2650" i="31"/>
  <c r="C2650" i="31"/>
  <c r="D2650" i="31"/>
  <c r="E2650" i="31"/>
  <c r="F2650" i="31"/>
  <c r="B2651" i="31"/>
  <c r="C2651" i="31"/>
  <c r="D2651" i="31"/>
  <c r="E2651" i="31"/>
  <c r="F2651" i="31"/>
  <c r="B2652" i="31"/>
  <c r="C2652" i="31"/>
  <c r="D2652" i="31"/>
  <c r="E2652" i="31"/>
  <c r="F2652" i="31"/>
  <c r="B2653" i="31"/>
  <c r="C2653" i="31"/>
  <c r="D2653" i="31"/>
  <c r="E2653" i="31"/>
  <c r="F2653" i="31"/>
  <c r="B2654" i="31"/>
  <c r="C2654" i="31"/>
  <c r="D2654" i="31"/>
  <c r="E2654" i="31"/>
  <c r="F2654" i="31"/>
  <c r="B2655" i="31"/>
  <c r="C2655" i="31"/>
  <c r="D2655" i="31"/>
  <c r="E2655" i="31"/>
  <c r="F2655" i="31"/>
  <c r="B2656" i="31"/>
  <c r="C2656" i="31"/>
  <c r="D2656" i="31"/>
  <c r="E2656" i="31"/>
  <c r="F2656" i="31"/>
  <c r="B2657" i="31"/>
  <c r="C2657" i="31"/>
  <c r="D2657" i="31"/>
  <c r="E2657" i="31"/>
  <c r="F2657" i="31"/>
  <c r="B2658" i="31"/>
  <c r="C2658" i="31"/>
  <c r="D2658" i="31"/>
  <c r="E2658" i="31"/>
  <c r="F2658" i="31"/>
  <c r="B2659" i="31"/>
  <c r="C2659" i="31"/>
  <c r="D2659" i="31"/>
  <c r="E2659" i="31"/>
  <c r="F2659" i="31"/>
  <c r="B2660" i="31"/>
  <c r="C2660" i="31"/>
  <c r="D2660" i="31"/>
  <c r="E2660" i="31"/>
  <c r="F2660" i="31"/>
  <c r="B2661" i="31"/>
  <c r="C2661" i="31"/>
  <c r="D2661" i="31"/>
  <c r="E2661" i="31"/>
  <c r="F2661" i="31"/>
  <c r="B2662" i="31"/>
  <c r="C2662" i="31"/>
  <c r="D2662" i="31"/>
  <c r="E2662" i="31"/>
  <c r="F2662" i="31"/>
  <c r="B2663" i="31"/>
  <c r="C2663" i="31"/>
  <c r="D2663" i="31"/>
  <c r="E2663" i="31"/>
  <c r="F2663" i="31"/>
  <c r="B2664" i="31"/>
  <c r="C2664" i="31"/>
  <c r="D2664" i="31"/>
  <c r="E2664" i="31"/>
  <c r="F2664" i="31"/>
  <c r="B2665" i="31"/>
  <c r="C2665" i="31"/>
  <c r="D2665" i="31"/>
  <c r="E2665" i="31"/>
  <c r="F2665" i="31"/>
  <c r="B2666" i="31"/>
  <c r="C2666" i="31"/>
  <c r="D2666" i="31"/>
  <c r="E2666" i="31"/>
  <c r="F2666" i="31"/>
  <c r="B2667" i="31"/>
  <c r="C2667" i="31"/>
  <c r="D2667" i="31"/>
  <c r="E2667" i="31"/>
  <c r="F2667" i="31"/>
  <c r="B2668" i="31"/>
  <c r="C2668" i="31"/>
  <c r="D2668" i="31"/>
  <c r="E2668" i="31"/>
  <c r="F2668" i="31"/>
  <c r="B2669" i="31"/>
  <c r="C2669" i="31"/>
  <c r="D2669" i="31"/>
  <c r="E2669" i="31"/>
  <c r="F2669" i="31"/>
  <c r="B2670" i="31"/>
  <c r="C2670" i="31"/>
  <c r="D2670" i="31"/>
  <c r="E2670" i="31"/>
  <c r="F2670" i="31"/>
  <c r="B2671" i="31"/>
  <c r="C2671" i="31"/>
  <c r="D2671" i="31"/>
  <c r="E2671" i="31"/>
  <c r="F2671" i="31"/>
  <c r="B2672" i="31"/>
  <c r="C2672" i="31"/>
  <c r="D2672" i="31"/>
  <c r="E2672" i="31"/>
  <c r="F2672" i="31"/>
  <c r="B2673" i="31"/>
  <c r="C2673" i="31"/>
  <c r="D2673" i="31"/>
  <c r="E2673" i="31"/>
  <c r="F2673" i="31"/>
  <c r="B2674" i="31"/>
  <c r="C2674" i="31"/>
  <c r="D2674" i="31"/>
  <c r="E2674" i="31"/>
  <c r="F2674" i="31"/>
  <c r="B2675" i="31"/>
  <c r="C2675" i="31"/>
  <c r="D2675" i="31"/>
  <c r="E2675" i="31"/>
  <c r="F2675" i="31"/>
  <c r="B2676" i="31"/>
  <c r="C2676" i="31"/>
  <c r="D2676" i="31"/>
  <c r="E2676" i="31"/>
  <c r="F2676" i="31"/>
  <c r="B2677" i="31"/>
  <c r="C2677" i="31"/>
  <c r="D2677" i="31"/>
  <c r="E2677" i="31"/>
  <c r="F2677" i="31"/>
  <c r="B2678" i="31"/>
  <c r="C2678" i="31"/>
  <c r="D2678" i="31"/>
  <c r="E2678" i="31"/>
  <c r="F2678" i="31"/>
  <c r="B2679" i="31"/>
  <c r="C2679" i="31"/>
  <c r="D2679" i="31"/>
  <c r="E2679" i="31"/>
  <c r="F2679" i="31"/>
  <c r="B2680" i="31"/>
  <c r="C2680" i="31"/>
  <c r="D2680" i="31"/>
  <c r="E2680" i="31"/>
  <c r="F2680" i="31"/>
  <c r="B2681" i="31"/>
  <c r="C2681" i="31"/>
  <c r="D2681" i="31"/>
  <c r="E2681" i="31"/>
  <c r="F2681" i="31"/>
  <c r="B2682" i="31"/>
  <c r="C2682" i="31"/>
  <c r="D2682" i="31"/>
  <c r="E2682" i="31"/>
  <c r="F2682" i="31"/>
  <c r="B2683" i="31"/>
  <c r="C2683" i="31"/>
  <c r="D2683" i="31"/>
  <c r="E2683" i="31"/>
  <c r="F2683" i="31"/>
  <c r="B2684" i="31"/>
  <c r="C2684" i="31"/>
  <c r="D2684" i="31"/>
  <c r="E2684" i="31"/>
  <c r="F2684" i="31"/>
  <c r="B2685" i="31"/>
  <c r="C2685" i="31"/>
  <c r="D2685" i="31"/>
  <c r="E2685" i="31"/>
  <c r="F2685" i="31"/>
  <c r="B2686" i="31"/>
  <c r="C2686" i="31"/>
  <c r="D2686" i="31"/>
  <c r="E2686" i="31"/>
  <c r="F2686" i="31"/>
  <c r="B2687" i="31"/>
  <c r="C2687" i="31"/>
  <c r="D2687" i="31"/>
  <c r="E2687" i="31"/>
  <c r="F2687" i="31"/>
  <c r="B2688" i="31"/>
  <c r="C2688" i="31"/>
  <c r="D2688" i="31"/>
  <c r="E2688" i="31"/>
  <c r="F2688" i="31"/>
  <c r="B2689" i="31"/>
  <c r="C2689" i="31"/>
  <c r="D2689" i="31"/>
  <c r="E2689" i="31"/>
  <c r="F2689" i="31"/>
  <c r="B2690" i="31"/>
  <c r="C2690" i="31"/>
  <c r="D2690" i="31"/>
  <c r="E2690" i="31"/>
  <c r="F2690" i="31"/>
  <c r="B2691" i="31"/>
  <c r="C2691" i="31"/>
  <c r="D2691" i="31"/>
  <c r="E2691" i="31"/>
  <c r="F2691" i="31"/>
  <c r="B2692" i="31"/>
  <c r="C2692" i="31"/>
  <c r="D2692" i="31"/>
  <c r="E2692" i="31"/>
  <c r="F2692" i="31"/>
  <c r="B2693" i="31"/>
  <c r="C2693" i="31"/>
  <c r="D2693" i="31"/>
  <c r="E2693" i="31"/>
  <c r="F2693" i="31"/>
  <c r="B2694" i="31"/>
  <c r="C2694" i="31"/>
  <c r="D2694" i="31"/>
  <c r="E2694" i="31"/>
  <c r="F2694" i="31"/>
  <c r="B2695" i="31"/>
  <c r="C2695" i="31"/>
  <c r="D2695" i="31"/>
  <c r="E2695" i="31"/>
  <c r="F2695" i="31"/>
  <c r="B2696" i="31"/>
  <c r="C2696" i="31"/>
  <c r="D2696" i="31"/>
  <c r="E2696" i="31"/>
  <c r="F2696" i="31"/>
  <c r="B2697" i="31"/>
  <c r="C2697" i="31"/>
  <c r="D2697" i="31"/>
  <c r="E2697" i="31"/>
  <c r="F2697" i="31"/>
  <c r="B2698" i="31"/>
  <c r="C2698" i="31"/>
  <c r="D2698" i="31"/>
  <c r="E2698" i="31"/>
  <c r="F2698" i="31"/>
  <c r="B2699" i="31"/>
  <c r="C2699" i="31"/>
  <c r="D2699" i="31"/>
  <c r="E2699" i="31"/>
  <c r="F2699" i="31"/>
  <c r="B2700" i="31"/>
  <c r="C2700" i="31"/>
  <c r="D2700" i="31"/>
  <c r="E2700" i="31"/>
  <c r="F2700" i="31"/>
  <c r="B2701" i="31"/>
  <c r="C2701" i="31"/>
  <c r="D2701" i="31"/>
  <c r="E2701" i="31"/>
  <c r="F2701" i="31"/>
  <c r="B2702" i="31"/>
  <c r="C2702" i="31"/>
  <c r="D2702" i="31"/>
  <c r="E2702" i="31"/>
  <c r="F2702" i="31"/>
  <c r="B2703" i="31"/>
  <c r="C2703" i="31"/>
  <c r="D2703" i="31"/>
  <c r="E2703" i="31"/>
  <c r="F2703" i="31"/>
  <c r="B2704" i="31"/>
  <c r="C2704" i="31"/>
  <c r="D2704" i="31"/>
  <c r="E2704" i="31"/>
  <c r="F2704" i="31"/>
  <c r="B2705" i="31"/>
  <c r="C2705" i="31"/>
  <c r="D2705" i="31"/>
  <c r="E2705" i="31"/>
  <c r="F2705" i="31"/>
  <c r="B2706" i="31"/>
  <c r="C2706" i="31"/>
  <c r="D2706" i="31"/>
  <c r="E2706" i="31"/>
  <c r="F2706" i="31"/>
  <c r="B2707" i="31"/>
  <c r="C2707" i="31"/>
  <c r="D2707" i="31"/>
  <c r="E2707" i="31"/>
  <c r="F2707" i="31"/>
  <c r="B2708" i="31"/>
  <c r="C2708" i="31"/>
  <c r="D2708" i="31"/>
  <c r="E2708" i="31"/>
  <c r="F2708" i="31"/>
  <c r="B2709" i="31"/>
  <c r="C2709" i="31"/>
  <c r="D2709" i="31"/>
  <c r="E2709" i="31"/>
  <c r="F2709" i="31"/>
  <c r="B2710" i="31"/>
  <c r="C2710" i="31"/>
  <c r="D2710" i="31"/>
  <c r="E2710" i="31"/>
  <c r="F2710" i="31"/>
  <c r="B2711" i="31"/>
  <c r="C2711" i="31"/>
  <c r="D2711" i="31"/>
  <c r="E2711" i="31"/>
  <c r="F2711" i="31"/>
  <c r="B2712" i="31"/>
  <c r="C2712" i="31"/>
  <c r="D2712" i="31"/>
  <c r="E2712" i="31"/>
  <c r="F2712" i="31"/>
  <c r="B2713" i="31"/>
  <c r="C2713" i="31"/>
  <c r="D2713" i="31"/>
  <c r="E2713" i="31"/>
  <c r="F2713" i="31"/>
  <c r="B2714" i="31"/>
  <c r="C2714" i="31"/>
  <c r="D2714" i="31"/>
  <c r="E2714" i="31"/>
  <c r="F2714" i="31"/>
  <c r="B2715" i="31"/>
  <c r="C2715" i="31"/>
  <c r="D2715" i="31"/>
  <c r="E2715" i="31"/>
  <c r="F2715" i="31"/>
  <c r="B2716" i="31"/>
  <c r="C2716" i="31"/>
  <c r="D2716" i="31"/>
  <c r="E2716" i="31"/>
  <c r="F2716" i="31"/>
  <c r="B2717" i="31"/>
  <c r="C2717" i="31"/>
  <c r="D2717" i="31"/>
  <c r="E2717" i="31"/>
  <c r="F2717" i="31"/>
  <c r="B2718" i="31"/>
  <c r="C2718" i="31"/>
  <c r="D2718" i="31"/>
  <c r="E2718" i="31"/>
  <c r="F2718" i="31"/>
  <c r="B2719" i="31"/>
  <c r="C2719" i="31"/>
  <c r="D2719" i="31"/>
  <c r="E2719" i="31"/>
  <c r="F2719" i="31"/>
  <c r="B2720" i="31"/>
  <c r="C2720" i="31"/>
  <c r="D2720" i="31"/>
  <c r="E2720" i="31"/>
  <c r="F2720" i="31"/>
  <c r="B2721" i="31"/>
  <c r="C2721" i="31"/>
  <c r="D2721" i="31"/>
  <c r="E2721" i="31"/>
  <c r="F2721" i="31"/>
  <c r="B2722" i="31"/>
  <c r="C2722" i="31"/>
  <c r="D2722" i="31"/>
  <c r="E2722" i="31"/>
  <c r="F2722" i="31"/>
  <c r="B2723" i="31"/>
  <c r="C2723" i="31"/>
  <c r="D2723" i="31"/>
  <c r="E2723" i="31"/>
  <c r="F2723" i="31"/>
  <c r="B2724" i="31"/>
  <c r="C2724" i="31"/>
  <c r="D2724" i="31"/>
  <c r="E2724" i="31"/>
  <c r="F2724" i="31"/>
  <c r="B2725" i="31"/>
  <c r="C2725" i="31"/>
  <c r="D2725" i="31"/>
  <c r="E2725" i="31"/>
  <c r="F2725" i="31"/>
  <c r="B2726" i="31"/>
  <c r="C2726" i="31"/>
  <c r="D2726" i="31"/>
  <c r="E2726" i="31"/>
  <c r="F2726" i="31"/>
  <c r="B2727" i="31"/>
  <c r="C2727" i="31"/>
  <c r="D2727" i="31"/>
  <c r="E2727" i="31"/>
  <c r="F2727" i="31"/>
  <c r="B2728" i="31"/>
  <c r="C2728" i="31"/>
  <c r="D2728" i="31"/>
  <c r="E2728" i="31"/>
  <c r="F2728" i="31"/>
  <c r="B2729" i="31"/>
  <c r="C2729" i="31"/>
  <c r="D2729" i="31"/>
  <c r="E2729" i="31"/>
  <c r="F2729" i="31"/>
  <c r="B2730" i="31"/>
  <c r="C2730" i="31"/>
  <c r="D2730" i="31"/>
  <c r="E2730" i="31"/>
  <c r="F2730" i="31"/>
  <c r="B2731" i="31"/>
  <c r="C2731" i="31"/>
  <c r="D2731" i="31"/>
  <c r="E2731" i="31"/>
  <c r="F2731" i="31"/>
  <c r="B2732" i="31"/>
  <c r="C2732" i="31"/>
  <c r="D2732" i="31"/>
  <c r="E2732" i="31"/>
  <c r="F2732" i="31"/>
  <c r="B2733" i="31"/>
  <c r="C2733" i="31"/>
  <c r="D2733" i="31"/>
  <c r="E2733" i="31"/>
  <c r="F2733" i="31"/>
  <c r="B2734" i="31"/>
  <c r="C2734" i="31"/>
  <c r="D2734" i="31"/>
  <c r="E2734" i="31"/>
  <c r="F2734" i="31"/>
  <c r="B2735" i="31"/>
  <c r="C2735" i="31"/>
  <c r="D2735" i="31"/>
  <c r="E2735" i="31"/>
  <c r="F2735" i="31"/>
  <c r="B2736" i="31"/>
  <c r="C2736" i="31"/>
  <c r="D2736" i="31"/>
  <c r="E2736" i="31"/>
  <c r="F2736" i="31"/>
  <c r="B2737" i="31"/>
  <c r="C2737" i="31"/>
  <c r="D2737" i="31"/>
  <c r="E2737" i="31"/>
  <c r="F2737" i="31"/>
  <c r="B2738" i="31"/>
  <c r="C2738" i="31"/>
  <c r="D2738" i="31"/>
  <c r="E2738" i="31"/>
  <c r="F2738" i="31"/>
  <c r="B2739" i="31"/>
  <c r="C2739" i="31"/>
  <c r="D2739" i="31"/>
  <c r="E2739" i="31"/>
  <c r="F2739" i="31"/>
  <c r="B2740" i="31"/>
  <c r="C2740" i="31"/>
  <c r="D2740" i="31"/>
  <c r="E2740" i="31"/>
  <c r="F2740" i="31"/>
  <c r="B2741" i="31"/>
  <c r="C2741" i="31"/>
  <c r="D2741" i="31"/>
  <c r="E2741" i="31"/>
  <c r="F2741" i="31"/>
  <c r="B2742" i="31"/>
  <c r="C2742" i="31"/>
  <c r="D2742" i="31"/>
  <c r="E2742" i="31"/>
  <c r="F2742" i="31"/>
  <c r="B2743" i="31"/>
  <c r="C2743" i="31"/>
  <c r="D2743" i="31"/>
  <c r="E2743" i="31"/>
  <c r="F2743" i="31"/>
  <c r="B2744" i="31"/>
  <c r="C2744" i="31"/>
  <c r="D2744" i="31"/>
  <c r="E2744" i="31"/>
  <c r="F2744" i="31"/>
  <c r="B2745" i="31"/>
  <c r="C2745" i="31"/>
  <c r="D2745" i="31"/>
  <c r="E2745" i="31"/>
  <c r="F2745" i="31"/>
  <c r="B2746" i="31"/>
  <c r="C2746" i="31"/>
  <c r="D2746" i="31"/>
  <c r="E2746" i="31"/>
  <c r="F2746" i="31"/>
  <c r="B2747" i="31"/>
  <c r="C2747" i="31"/>
  <c r="D2747" i="31"/>
  <c r="E2747" i="31"/>
  <c r="F2747" i="31"/>
  <c r="B2748" i="31"/>
  <c r="C2748" i="31"/>
  <c r="D2748" i="31"/>
  <c r="E2748" i="31"/>
  <c r="F2748" i="31"/>
  <c r="B2749" i="31"/>
  <c r="C2749" i="31"/>
  <c r="D2749" i="31"/>
  <c r="E2749" i="31"/>
  <c r="F2749" i="31"/>
  <c r="B2750" i="31"/>
  <c r="C2750" i="31"/>
  <c r="D2750" i="31"/>
  <c r="E2750" i="31"/>
  <c r="F2750" i="31"/>
  <c r="B2751" i="31"/>
  <c r="C2751" i="31"/>
  <c r="D2751" i="31"/>
  <c r="E2751" i="31"/>
  <c r="F2751" i="31"/>
  <c r="B2752" i="31"/>
  <c r="C2752" i="31"/>
  <c r="D2752" i="31"/>
  <c r="E2752" i="31"/>
  <c r="F2752" i="31"/>
  <c r="B2753" i="31"/>
  <c r="C2753" i="31"/>
  <c r="D2753" i="31"/>
  <c r="E2753" i="31"/>
  <c r="F2753" i="31"/>
  <c r="B2754" i="31"/>
  <c r="C2754" i="31"/>
  <c r="D2754" i="31"/>
  <c r="E2754" i="31"/>
  <c r="F2754" i="31"/>
  <c r="B2755" i="31"/>
  <c r="C2755" i="31"/>
  <c r="D2755" i="31"/>
  <c r="E2755" i="31"/>
  <c r="F2755" i="31"/>
  <c r="B2756" i="31"/>
  <c r="C2756" i="31"/>
  <c r="D2756" i="31"/>
  <c r="E2756" i="31"/>
  <c r="F2756" i="31"/>
  <c r="B2757" i="31"/>
  <c r="C2757" i="31"/>
  <c r="D2757" i="31"/>
  <c r="E2757" i="31"/>
  <c r="F2757" i="31"/>
  <c r="B2758" i="31"/>
  <c r="C2758" i="31"/>
  <c r="D2758" i="31"/>
  <c r="E2758" i="31"/>
  <c r="F2758" i="31"/>
  <c r="B2759" i="31"/>
  <c r="C2759" i="31"/>
  <c r="D2759" i="31"/>
  <c r="E2759" i="31"/>
  <c r="F2759" i="31"/>
  <c r="B2760" i="31"/>
  <c r="C2760" i="31"/>
  <c r="D2760" i="31"/>
  <c r="E2760" i="31"/>
  <c r="F2760" i="31"/>
  <c r="B2761" i="31"/>
  <c r="C2761" i="31"/>
  <c r="D2761" i="31"/>
  <c r="E2761" i="31"/>
  <c r="F2761" i="31"/>
  <c r="B2762" i="31"/>
  <c r="C2762" i="31"/>
  <c r="D2762" i="31"/>
  <c r="E2762" i="31"/>
  <c r="F2762" i="31"/>
  <c r="B2763" i="31"/>
  <c r="C2763" i="31"/>
  <c r="D2763" i="31"/>
  <c r="E2763" i="31"/>
  <c r="F2763" i="31"/>
  <c r="B2764" i="31"/>
  <c r="C2764" i="31"/>
  <c r="D2764" i="31"/>
  <c r="E2764" i="31"/>
  <c r="F2764" i="31"/>
  <c r="B2765" i="31"/>
  <c r="C2765" i="31"/>
  <c r="D2765" i="31"/>
  <c r="E2765" i="31"/>
  <c r="F2765" i="31"/>
  <c r="B2766" i="31"/>
  <c r="C2766" i="31"/>
  <c r="D2766" i="31"/>
  <c r="E2766" i="31"/>
  <c r="F2766" i="31"/>
  <c r="B2767" i="31"/>
  <c r="C2767" i="31"/>
  <c r="D2767" i="31"/>
  <c r="E2767" i="31"/>
  <c r="F2767" i="31"/>
  <c r="B2768" i="31"/>
  <c r="C2768" i="31"/>
  <c r="D2768" i="31"/>
  <c r="E2768" i="31"/>
  <c r="F2768" i="31"/>
  <c r="B2769" i="31"/>
  <c r="C2769" i="31"/>
  <c r="D2769" i="31"/>
  <c r="E2769" i="31"/>
  <c r="F2769" i="31"/>
  <c r="B2770" i="31"/>
  <c r="C2770" i="31"/>
  <c r="D2770" i="31"/>
  <c r="E2770" i="31"/>
  <c r="F2770" i="31"/>
  <c r="B2771" i="31"/>
  <c r="C2771" i="31"/>
  <c r="D2771" i="31"/>
  <c r="E2771" i="31"/>
  <c r="F2771" i="31"/>
  <c r="B2772" i="31"/>
  <c r="C2772" i="31"/>
  <c r="D2772" i="31"/>
  <c r="E2772" i="31"/>
  <c r="F2772" i="31"/>
  <c r="B2773" i="31"/>
  <c r="C2773" i="31"/>
  <c r="D2773" i="31"/>
  <c r="E2773" i="31"/>
  <c r="F2773" i="31"/>
  <c r="B2774" i="31"/>
  <c r="C2774" i="31"/>
  <c r="D2774" i="31"/>
  <c r="E2774" i="31"/>
  <c r="F2774" i="31"/>
  <c r="B2775" i="31"/>
  <c r="C2775" i="31"/>
  <c r="D2775" i="31"/>
  <c r="E2775" i="31"/>
  <c r="F2775" i="31"/>
  <c r="B2776" i="31"/>
  <c r="C2776" i="31"/>
  <c r="D2776" i="31"/>
  <c r="E2776" i="31"/>
  <c r="F2776" i="31"/>
  <c r="B2777" i="31"/>
  <c r="C2777" i="31"/>
  <c r="D2777" i="31"/>
  <c r="E2777" i="31"/>
  <c r="F2777" i="31"/>
  <c r="B2778" i="31"/>
  <c r="C2778" i="31"/>
  <c r="D2778" i="31"/>
  <c r="E2778" i="31"/>
  <c r="F2778" i="31"/>
  <c r="B2779" i="31"/>
  <c r="C2779" i="31"/>
  <c r="D2779" i="31"/>
  <c r="E2779" i="31"/>
  <c r="F2779" i="31"/>
  <c r="B2780" i="31"/>
  <c r="C2780" i="31"/>
  <c r="D2780" i="31"/>
  <c r="E2780" i="31"/>
  <c r="F2780" i="31"/>
  <c r="B2781" i="31"/>
  <c r="C2781" i="31"/>
  <c r="D2781" i="31"/>
  <c r="E2781" i="31"/>
  <c r="F2781" i="31"/>
  <c r="B2782" i="31"/>
  <c r="C2782" i="31"/>
  <c r="D2782" i="31"/>
  <c r="E2782" i="31"/>
  <c r="F2782" i="31"/>
  <c r="B2783" i="31"/>
  <c r="C2783" i="31"/>
  <c r="D2783" i="31"/>
  <c r="E2783" i="31"/>
  <c r="F2783" i="31"/>
  <c r="B2784" i="31"/>
  <c r="C2784" i="31"/>
  <c r="D2784" i="31"/>
  <c r="E2784" i="31"/>
  <c r="F2784" i="31"/>
  <c r="B2785" i="31"/>
  <c r="C2785" i="31"/>
  <c r="D2785" i="31"/>
  <c r="E2785" i="31"/>
  <c r="F2785" i="31"/>
  <c r="B2786" i="31"/>
  <c r="C2786" i="31"/>
  <c r="D2786" i="31"/>
  <c r="E2786" i="31"/>
  <c r="F2786" i="31"/>
  <c r="B2787" i="31"/>
  <c r="C2787" i="31"/>
  <c r="D2787" i="31"/>
  <c r="E2787" i="31"/>
  <c r="F2787" i="31"/>
  <c r="B2788" i="31"/>
  <c r="C2788" i="31"/>
  <c r="D2788" i="31"/>
  <c r="E2788" i="31"/>
  <c r="F2788" i="31"/>
  <c r="B2789" i="31"/>
  <c r="C2789" i="31"/>
  <c r="D2789" i="31"/>
  <c r="E2789" i="31"/>
  <c r="F2789" i="31"/>
  <c r="B2790" i="31"/>
  <c r="C2790" i="31"/>
  <c r="D2790" i="31"/>
  <c r="E2790" i="31"/>
  <c r="F2790" i="31"/>
  <c r="B2791" i="31"/>
  <c r="C2791" i="31"/>
  <c r="D2791" i="31"/>
  <c r="E2791" i="31"/>
  <c r="F2791" i="31"/>
  <c r="B2792" i="31"/>
  <c r="C2792" i="31"/>
  <c r="D2792" i="31"/>
  <c r="E2792" i="31"/>
  <c r="F2792" i="31"/>
  <c r="B2793" i="31"/>
  <c r="C2793" i="31"/>
  <c r="D2793" i="31"/>
  <c r="E2793" i="31"/>
  <c r="F2793" i="31"/>
  <c r="B2794" i="31"/>
  <c r="C2794" i="31"/>
  <c r="D2794" i="31"/>
  <c r="E2794" i="31"/>
  <c r="F2794" i="31"/>
  <c r="B2795" i="31"/>
  <c r="C2795" i="31"/>
  <c r="D2795" i="31"/>
  <c r="E2795" i="31"/>
  <c r="F2795" i="31"/>
  <c r="B2796" i="31"/>
  <c r="C2796" i="31"/>
  <c r="D2796" i="31"/>
  <c r="E2796" i="31"/>
  <c r="F2796" i="31"/>
  <c r="B2797" i="31"/>
  <c r="C2797" i="31"/>
  <c r="D2797" i="31"/>
  <c r="E2797" i="31"/>
  <c r="F2797" i="31"/>
  <c r="B2798" i="31"/>
  <c r="C2798" i="31"/>
  <c r="D2798" i="31"/>
  <c r="E2798" i="31"/>
  <c r="F2798" i="31"/>
  <c r="B2799" i="31"/>
  <c r="C2799" i="31"/>
  <c r="D2799" i="31"/>
  <c r="E2799" i="31"/>
  <c r="F2799" i="31"/>
  <c r="B2800" i="31"/>
  <c r="C2800" i="31"/>
  <c r="D2800" i="31"/>
  <c r="E2800" i="31"/>
  <c r="F2800" i="31"/>
  <c r="B2801" i="31"/>
  <c r="C2801" i="31"/>
  <c r="D2801" i="31"/>
  <c r="E2801" i="31"/>
  <c r="F2801" i="31"/>
  <c r="B2802" i="31"/>
  <c r="C2802" i="31"/>
  <c r="D2802" i="31"/>
  <c r="E2802" i="31"/>
  <c r="F2802" i="31"/>
  <c r="B2803" i="31"/>
  <c r="C2803" i="31"/>
  <c r="D2803" i="31"/>
  <c r="E2803" i="31"/>
  <c r="F2803" i="31"/>
  <c r="B2804" i="31"/>
  <c r="C2804" i="31"/>
  <c r="D2804" i="31"/>
  <c r="E2804" i="31"/>
  <c r="F2804" i="31"/>
  <c r="B2805" i="31"/>
  <c r="C2805" i="31"/>
  <c r="D2805" i="31"/>
  <c r="E2805" i="31"/>
  <c r="F2805" i="31"/>
  <c r="B2806" i="31"/>
  <c r="C2806" i="31"/>
  <c r="D2806" i="31"/>
  <c r="E2806" i="31"/>
  <c r="F2806" i="31"/>
  <c r="B2807" i="31"/>
  <c r="C2807" i="31"/>
  <c r="D2807" i="31"/>
  <c r="E2807" i="31"/>
  <c r="F2807" i="31"/>
  <c r="B2808" i="31"/>
  <c r="C2808" i="31"/>
  <c r="D2808" i="31"/>
  <c r="E2808" i="31"/>
  <c r="F2808" i="31"/>
  <c r="B2809" i="31"/>
  <c r="C2809" i="31"/>
  <c r="D2809" i="31"/>
  <c r="E2809" i="31"/>
  <c r="F2809" i="31"/>
  <c r="B2810" i="31"/>
  <c r="C2810" i="31"/>
  <c r="D2810" i="31"/>
  <c r="E2810" i="31"/>
  <c r="F2810" i="31"/>
  <c r="B2811" i="31"/>
  <c r="C2811" i="31"/>
  <c r="D2811" i="31"/>
  <c r="E2811" i="31"/>
  <c r="F2811" i="31"/>
  <c r="B2812" i="31"/>
  <c r="C2812" i="31"/>
  <c r="D2812" i="31"/>
  <c r="E2812" i="31"/>
  <c r="F2812" i="31"/>
  <c r="B2813" i="31"/>
  <c r="C2813" i="31"/>
  <c r="D2813" i="31"/>
  <c r="E2813" i="31"/>
  <c r="F2813" i="31"/>
  <c r="B2814" i="31"/>
  <c r="C2814" i="31"/>
  <c r="D2814" i="31"/>
  <c r="E2814" i="31"/>
  <c r="F2814" i="31"/>
  <c r="B2815" i="31"/>
  <c r="C2815" i="31"/>
  <c r="D2815" i="31"/>
  <c r="E2815" i="31"/>
  <c r="F2815" i="31"/>
  <c r="B2816" i="31"/>
  <c r="C2816" i="31"/>
  <c r="D2816" i="31"/>
  <c r="E2816" i="31"/>
  <c r="F2816" i="31"/>
  <c r="B2817" i="31"/>
  <c r="C2817" i="31"/>
  <c r="D2817" i="31"/>
  <c r="E2817" i="31"/>
  <c r="F2817" i="31"/>
  <c r="B2818" i="31"/>
  <c r="C2818" i="31"/>
  <c r="D2818" i="31"/>
  <c r="E2818" i="31"/>
  <c r="F2818" i="31"/>
  <c r="B2819" i="31"/>
  <c r="C2819" i="31"/>
  <c r="D2819" i="31"/>
  <c r="E2819" i="31"/>
  <c r="F2819" i="31"/>
  <c r="B2820" i="31"/>
  <c r="C2820" i="31"/>
  <c r="D2820" i="31"/>
  <c r="E2820" i="31"/>
  <c r="F2820" i="31"/>
  <c r="B2821" i="31"/>
  <c r="C2821" i="31"/>
  <c r="D2821" i="31"/>
  <c r="E2821" i="31"/>
  <c r="F2821" i="31"/>
  <c r="B2822" i="31"/>
  <c r="C2822" i="31"/>
  <c r="D2822" i="31"/>
  <c r="E2822" i="31"/>
  <c r="F2822" i="31"/>
  <c r="B2823" i="31"/>
  <c r="C2823" i="31"/>
  <c r="D2823" i="31"/>
  <c r="E2823" i="31"/>
  <c r="F2823" i="31"/>
  <c r="B2824" i="31"/>
  <c r="C2824" i="31"/>
  <c r="D2824" i="31"/>
  <c r="E2824" i="31"/>
  <c r="F2824" i="31"/>
  <c r="B2825" i="31"/>
  <c r="C2825" i="31"/>
  <c r="D2825" i="31"/>
  <c r="E2825" i="31"/>
  <c r="F2825" i="31"/>
  <c r="B2826" i="31"/>
  <c r="C2826" i="31"/>
  <c r="D2826" i="31"/>
  <c r="E2826" i="31"/>
  <c r="F2826" i="31"/>
  <c r="B2827" i="31"/>
  <c r="C2827" i="31"/>
  <c r="D2827" i="31"/>
  <c r="E2827" i="31"/>
  <c r="F2827" i="31"/>
  <c r="B2828" i="31"/>
  <c r="C2828" i="31"/>
  <c r="D2828" i="31"/>
  <c r="E2828" i="31"/>
  <c r="F2828" i="31"/>
  <c r="B2829" i="31"/>
  <c r="C2829" i="31"/>
  <c r="D2829" i="31"/>
  <c r="E2829" i="31"/>
  <c r="F2829" i="31"/>
  <c r="B2830" i="31"/>
  <c r="C2830" i="31"/>
  <c r="D2830" i="31"/>
  <c r="E2830" i="31"/>
  <c r="F2830" i="31"/>
  <c r="B2831" i="31"/>
  <c r="C2831" i="31"/>
  <c r="D2831" i="31"/>
  <c r="E2831" i="31"/>
  <c r="F2831" i="31"/>
  <c r="B2832" i="31"/>
  <c r="C2832" i="31"/>
  <c r="D2832" i="31"/>
  <c r="E2832" i="31"/>
  <c r="F2832" i="31"/>
  <c r="B2833" i="31"/>
  <c r="C2833" i="31"/>
  <c r="D2833" i="31"/>
  <c r="E2833" i="31"/>
  <c r="F2833" i="31"/>
  <c r="B2834" i="31"/>
  <c r="C2834" i="31"/>
  <c r="D2834" i="31"/>
  <c r="E2834" i="31"/>
  <c r="F2834" i="31"/>
  <c r="B2835" i="31"/>
  <c r="C2835" i="31"/>
  <c r="D2835" i="31"/>
  <c r="E2835" i="31"/>
  <c r="F2835" i="31"/>
  <c r="B2836" i="31"/>
  <c r="C2836" i="31"/>
  <c r="D2836" i="31"/>
  <c r="E2836" i="31"/>
  <c r="F2836" i="31"/>
  <c r="B2837" i="31"/>
  <c r="C2837" i="31"/>
  <c r="D2837" i="31"/>
  <c r="E2837" i="31"/>
  <c r="F2837" i="31"/>
  <c r="B2838" i="31"/>
  <c r="C2838" i="31"/>
  <c r="D2838" i="31"/>
  <c r="E2838" i="31"/>
  <c r="F2838" i="31"/>
  <c r="B2839" i="31"/>
  <c r="C2839" i="31"/>
  <c r="D2839" i="31"/>
  <c r="E2839" i="31"/>
  <c r="F2839" i="31"/>
  <c r="B2840" i="31"/>
  <c r="C2840" i="31"/>
  <c r="D2840" i="31"/>
  <c r="E2840" i="31"/>
  <c r="F2840" i="31"/>
  <c r="B2841" i="31"/>
  <c r="C2841" i="31"/>
  <c r="D2841" i="31"/>
  <c r="E2841" i="31"/>
  <c r="F2841" i="31"/>
  <c r="B2842" i="31"/>
  <c r="C2842" i="31"/>
  <c r="D2842" i="31"/>
  <c r="E2842" i="31"/>
  <c r="F2842" i="31"/>
  <c r="B2843" i="31"/>
  <c r="C2843" i="31"/>
  <c r="D2843" i="31"/>
  <c r="E2843" i="31"/>
  <c r="F2843" i="31"/>
  <c r="B2844" i="31"/>
  <c r="C2844" i="31"/>
  <c r="D2844" i="31"/>
  <c r="E2844" i="31"/>
  <c r="F2844" i="31"/>
  <c r="B2845" i="31"/>
  <c r="C2845" i="31"/>
  <c r="D2845" i="31"/>
  <c r="E2845" i="31"/>
  <c r="F2845" i="31"/>
  <c r="B2846" i="31"/>
  <c r="C2846" i="31"/>
  <c r="D2846" i="31"/>
  <c r="E2846" i="31"/>
  <c r="F2846" i="31"/>
  <c r="B2847" i="31"/>
  <c r="C2847" i="31"/>
  <c r="D2847" i="31"/>
  <c r="E2847" i="31"/>
  <c r="F2847" i="31"/>
  <c r="B2848" i="31"/>
  <c r="C2848" i="31"/>
  <c r="D2848" i="31"/>
  <c r="E2848" i="31"/>
  <c r="F2848" i="31"/>
  <c r="B2849" i="31"/>
  <c r="C2849" i="31"/>
  <c r="D2849" i="31"/>
  <c r="E2849" i="31"/>
  <c r="F2849" i="31"/>
  <c r="B2850" i="31"/>
  <c r="C2850" i="31"/>
  <c r="D2850" i="31"/>
  <c r="E2850" i="31"/>
  <c r="F2850" i="31"/>
  <c r="B2851" i="31"/>
  <c r="C2851" i="31"/>
  <c r="D2851" i="31"/>
  <c r="E2851" i="31"/>
  <c r="F2851" i="31"/>
  <c r="B2852" i="31"/>
  <c r="C2852" i="31"/>
  <c r="D2852" i="31"/>
  <c r="E2852" i="31"/>
  <c r="F2852" i="31"/>
  <c r="B2853" i="31"/>
  <c r="C2853" i="31"/>
  <c r="D2853" i="31"/>
  <c r="E2853" i="31"/>
  <c r="F2853" i="31"/>
  <c r="B2854" i="31"/>
  <c r="C2854" i="31"/>
  <c r="D2854" i="31"/>
  <c r="E2854" i="31"/>
  <c r="F2854" i="31"/>
  <c r="B2855" i="31"/>
  <c r="C2855" i="31"/>
  <c r="D2855" i="31"/>
  <c r="E2855" i="31"/>
  <c r="F2855" i="31"/>
  <c r="B2856" i="31"/>
  <c r="C2856" i="31"/>
  <c r="D2856" i="31"/>
  <c r="E2856" i="31"/>
  <c r="F2856" i="31"/>
  <c r="B2857" i="31"/>
  <c r="C2857" i="31"/>
  <c r="D2857" i="31"/>
  <c r="E2857" i="31"/>
  <c r="F2857" i="31"/>
  <c r="B2858" i="31"/>
  <c r="C2858" i="31"/>
  <c r="D2858" i="31"/>
  <c r="E2858" i="31"/>
  <c r="F2858" i="31"/>
  <c r="B2859" i="31"/>
  <c r="C2859" i="31"/>
  <c r="D2859" i="31"/>
  <c r="E2859" i="31"/>
  <c r="F2859" i="31"/>
  <c r="B2860" i="31"/>
  <c r="C2860" i="31"/>
  <c r="D2860" i="31"/>
  <c r="E2860" i="31"/>
  <c r="F2860" i="31"/>
  <c r="B2861" i="31"/>
  <c r="C2861" i="31"/>
  <c r="D2861" i="31"/>
  <c r="E2861" i="31"/>
  <c r="F2861" i="31"/>
  <c r="B2862" i="31"/>
  <c r="C2862" i="31"/>
  <c r="D2862" i="31"/>
  <c r="E2862" i="31"/>
  <c r="F2862" i="31"/>
  <c r="B2863" i="31"/>
  <c r="C2863" i="31"/>
  <c r="D2863" i="31"/>
  <c r="E2863" i="31"/>
  <c r="F2863" i="31"/>
  <c r="B2864" i="31"/>
  <c r="C2864" i="31"/>
  <c r="D2864" i="31"/>
  <c r="E2864" i="31"/>
  <c r="F2864" i="31"/>
  <c r="B2865" i="31"/>
  <c r="C2865" i="31"/>
  <c r="D2865" i="31"/>
  <c r="E2865" i="31"/>
  <c r="F2865" i="31"/>
  <c r="B2866" i="31"/>
  <c r="C2866" i="31"/>
  <c r="D2866" i="31"/>
  <c r="E2866" i="31"/>
  <c r="F2866" i="31"/>
  <c r="B2867" i="31"/>
  <c r="C2867" i="31"/>
  <c r="D2867" i="31"/>
  <c r="E2867" i="31"/>
  <c r="F2867" i="31"/>
  <c r="B2868" i="31"/>
  <c r="C2868" i="31"/>
  <c r="D2868" i="31"/>
  <c r="E2868" i="31"/>
  <c r="F2868" i="31"/>
  <c r="B2869" i="31"/>
  <c r="C2869" i="31"/>
  <c r="D2869" i="31"/>
  <c r="E2869" i="31"/>
  <c r="F2869" i="31"/>
  <c r="B2870" i="31"/>
  <c r="C2870" i="31"/>
  <c r="D2870" i="31"/>
  <c r="E2870" i="31"/>
  <c r="F2870" i="31"/>
  <c r="B2871" i="31"/>
  <c r="C2871" i="31"/>
  <c r="D2871" i="31"/>
  <c r="E2871" i="31"/>
  <c r="F2871" i="31"/>
  <c r="B2872" i="31"/>
  <c r="C2872" i="31"/>
  <c r="D2872" i="31"/>
  <c r="E2872" i="31"/>
  <c r="F2872" i="31"/>
  <c r="B2873" i="31"/>
  <c r="C2873" i="31"/>
  <c r="D2873" i="31"/>
  <c r="E2873" i="31"/>
  <c r="F2873" i="31"/>
  <c r="B2874" i="31"/>
  <c r="C2874" i="31"/>
  <c r="D2874" i="31"/>
  <c r="E2874" i="31"/>
  <c r="F2874" i="31"/>
  <c r="B2875" i="31"/>
  <c r="C2875" i="31"/>
  <c r="D2875" i="31"/>
  <c r="E2875" i="31"/>
  <c r="F2875" i="31"/>
  <c r="B2876" i="31"/>
  <c r="C2876" i="31"/>
  <c r="D2876" i="31"/>
  <c r="E2876" i="31"/>
  <c r="F2876" i="31"/>
  <c r="B2877" i="31"/>
  <c r="C2877" i="31"/>
  <c r="D2877" i="31"/>
  <c r="E2877" i="31"/>
  <c r="F2877" i="31"/>
  <c r="B2878" i="31"/>
  <c r="C2878" i="31"/>
  <c r="D2878" i="31"/>
  <c r="E2878" i="31"/>
  <c r="F2878" i="31"/>
  <c r="B2879" i="31"/>
  <c r="C2879" i="31"/>
  <c r="D2879" i="31"/>
  <c r="E2879" i="31"/>
  <c r="F2879" i="31"/>
  <c r="B2880" i="31"/>
  <c r="C2880" i="31"/>
  <c r="D2880" i="31"/>
  <c r="E2880" i="31"/>
  <c r="F2880" i="31"/>
  <c r="B2881" i="31"/>
  <c r="C2881" i="31"/>
  <c r="D2881" i="31"/>
  <c r="E2881" i="31"/>
  <c r="F2881" i="31"/>
  <c r="B2882" i="31"/>
  <c r="C2882" i="31"/>
  <c r="D2882" i="31"/>
  <c r="E2882" i="31"/>
  <c r="F2882" i="31"/>
  <c r="B2883" i="31"/>
  <c r="C2883" i="31"/>
  <c r="D2883" i="31"/>
  <c r="E2883" i="31"/>
  <c r="F2883" i="31"/>
  <c r="B2884" i="31"/>
  <c r="C2884" i="31"/>
  <c r="D2884" i="31"/>
  <c r="E2884" i="31"/>
  <c r="F2884" i="31"/>
  <c r="B2885" i="31"/>
  <c r="C2885" i="31"/>
  <c r="D2885" i="31"/>
  <c r="E2885" i="31"/>
  <c r="F2885" i="31"/>
  <c r="B2886" i="31"/>
  <c r="C2886" i="31"/>
  <c r="D2886" i="31"/>
  <c r="E2886" i="31"/>
  <c r="F2886" i="31"/>
  <c r="B2887" i="31"/>
  <c r="C2887" i="31"/>
  <c r="D2887" i="31"/>
  <c r="E2887" i="31"/>
  <c r="F2887" i="31"/>
  <c r="B2888" i="31"/>
  <c r="C2888" i="31"/>
  <c r="D2888" i="31"/>
  <c r="E2888" i="31"/>
  <c r="F2888" i="31"/>
  <c r="B2889" i="31"/>
  <c r="C2889" i="31"/>
  <c r="D2889" i="31"/>
  <c r="E2889" i="31"/>
  <c r="F2889" i="31"/>
  <c r="B2890" i="31"/>
  <c r="C2890" i="31"/>
  <c r="D2890" i="31"/>
  <c r="E2890" i="31"/>
  <c r="F2890" i="31"/>
  <c r="B2891" i="31"/>
  <c r="C2891" i="31"/>
  <c r="D2891" i="31"/>
  <c r="E2891" i="31"/>
  <c r="F2891" i="31"/>
  <c r="B2892" i="31"/>
  <c r="C2892" i="31"/>
  <c r="D2892" i="31"/>
  <c r="E2892" i="31"/>
  <c r="F2892" i="31"/>
  <c r="B2893" i="31"/>
  <c r="C2893" i="31"/>
  <c r="D2893" i="31"/>
  <c r="E2893" i="31"/>
  <c r="F2893" i="31"/>
  <c r="B2894" i="31"/>
  <c r="C2894" i="31"/>
  <c r="D2894" i="31"/>
  <c r="E2894" i="31"/>
  <c r="F2894" i="31"/>
  <c r="B2895" i="31"/>
  <c r="C2895" i="31"/>
  <c r="D2895" i="31"/>
  <c r="E2895" i="31"/>
  <c r="F2895" i="31"/>
  <c r="B2896" i="31"/>
  <c r="C2896" i="31"/>
  <c r="D2896" i="31"/>
  <c r="E2896" i="31"/>
  <c r="F2896" i="31"/>
  <c r="B2897" i="31"/>
  <c r="C2897" i="31"/>
  <c r="D2897" i="31"/>
  <c r="E2897" i="31"/>
  <c r="F2897" i="31"/>
  <c r="B2898" i="31"/>
  <c r="C2898" i="31"/>
  <c r="D2898" i="31"/>
  <c r="E2898" i="31"/>
  <c r="F2898" i="31"/>
  <c r="B2899" i="31"/>
  <c r="C2899" i="31"/>
  <c r="D2899" i="31"/>
  <c r="E2899" i="31"/>
  <c r="F2899" i="31"/>
  <c r="B2900" i="31"/>
  <c r="C2900" i="31"/>
  <c r="D2900" i="31"/>
  <c r="E2900" i="31"/>
  <c r="F2900" i="31"/>
  <c r="B2901" i="31"/>
  <c r="C2901" i="31"/>
  <c r="D2901" i="31"/>
  <c r="E2901" i="31"/>
  <c r="F2901" i="31"/>
  <c r="B2902" i="31"/>
  <c r="C2902" i="31"/>
  <c r="D2902" i="31"/>
  <c r="E2902" i="31"/>
  <c r="F2902" i="31"/>
  <c r="B2903" i="31"/>
  <c r="C2903" i="31"/>
  <c r="D2903" i="31"/>
  <c r="E2903" i="31"/>
  <c r="F2903" i="31"/>
  <c r="B2904" i="31"/>
  <c r="C2904" i="31"/>
  <c r="D2904" i="31"/>
  <c r="E2904" i="31"/>
  <c r="F2904" i="31"/>
  <c r="B2905" i="31"/>
  <c r="C2905" i="31"/>
  <c r="D2905" i="31"/>
  <c r="E2905" i="31"/>
  <c r="F2905" i="31"/>
  <c r="B2906" i="31"/>
  <c r="C2906" i="31"/>
  <c r="D2906" i="31"/>
  <c r="E2906" i="31"/>
  <c r="F2906" i="31"/>
  <c r="B2907" i="31"/>
  <c r="C2907" i="31"/>
  <c r="D2907" i="31"/>
  <c r="E2907" i="31"/>
  <c r="F2907" i="31"/>
  <c r="B2908" i="31"/>
  <c r="C2908" i="31"/>
  <c r="D2908" i="31"/>
  <c r="E2908" i="31"/>
  <c r="F2908" i="31"/>
  <c r="B2909" i="31"/>
  <c r="C2909" i="31"/>
  <c r="D2909" i="31"/>
  <c r="E2909" i="31"/>
  <c r="F2909" i="31"/>
  <c r="B2910" i="31"/>
  <c r="C2910" i="31"/>
  <c r="D2910" i="31"/>
  <c r="E2910" i="31"/>
  <c r="F2910" i="31"/>
  <c r="B2911" i="31"/>
  <c r="C2911" i="31"/>
  <c r="D2911" i="31"/>
  <c r="E2911" i="31"/>
  <c r="F2911" i="31"/>
  <c r="B2912" i="31"/>
  <c r="C2912" i="31"/>
  <c r="D2912" i="31"/>
  <c r="E2912" i="31"/>
  <c r="F2912" i="31"/>
  <c r="B2913" i="31"/>
  <c r="C2913" i="31"/>
  <c r="D2913" i="31"/>
  <c r="E2913" i="31"/>
  <c r="F2913" i="31"/>
  <c r="B2914" i="31"/>
  <c r="C2914" i="31"/>
  <c r="D2914" i="31"/>
  <c r="E2914" i="31"/>
  <c r="F2914" i="31"/>
  <c r="B2915" i="31"/>
  <c r="C2915" i="31"/>
  <c r="D2915" i="31"/>
  <c r="E2915" i="31"/>
  <c r="F2915" i="31"/>
  <c r="B2916" i="31"/>
  <c r="C2916" i="31"/>
  <c r="D2916" i="31"/>
  <c r="E2916" i="31"/>
  <c r="F2916" i="31"/>
  <c r="B2917" i="31"/>
  <c r="C2917" i="31"/>
  <c r="D2917" i="31"/>
  <c r="E2917" i="31"/>
  <c r="F2917" i="31"/>
  <c r="B2918" i="31"/>
  <c r="C2918" i="31"/>
  <c r="D2918" i="31"/>
  <c r="E2918" i="31"/>
  <c r="F2918" i="31"/>
  <c r="B2919" i="31"/>
  <c r="C2919" i="31"/>
  <c r="D2919" i="31"/>
  <c r="E2919" i="31"/>
  <c r="F2919" i="31"/>
  <c r="B2920" i="31"/>
  <c r="C2920" i="31"/>
  <c r="D2920" i="31"/>
  <c r="E2920" i="31"/>
  <c r="F2920" i="31"/>
  <c r="B2921" i="31"/>
  <c r="C2921" i="31"/>
  <c r="D2921" i="31"/>
  <c r="E2921" i="31"/>
  <c r="F2921" i="31"/>
  <c r="B2922" i="31"/>
  <c r="C2922" i="31"/>
  <c r="D2922" i="31"/>
  <c r="E2922" i="31"/>
  <c r="F2922" i="31"/>
  <c r="B2923" i="31"/>
  <c r="C2923" i="31"/>
  <c r="D2923" i="31"/>
  <c r="E2923" i="31"/>
  <c r="F2923" i="31"/>
  <c r="B2924" i="31"/>
  <c r="C2924" i="31"/>
  <c r="D2924" i="31"/>
  <c r="E2924" i="31"/>
  <c r="F2924" i="31"/>
  <c r="B2925" i="31"/>
  <c r="C2925" i="31"/>
  <c r="D2925" i="31"/>
  <c r="E2925" i="31"/>
  <c r="F2925" i="31"/>
  <c r="B2926" i="31"/>
  <c r="C2926" i="31"/>
  <c r="D2926" i="31"/>
  <c r="E2926" i="31"/>
  <c r="F2926" i="31"/>
  <c r="B2927" i="31"/>
  <c r="C2927" i="31"/>
  <c r="D2927" i="31"/>
  <c r="E2927" i="31"/>
  <c r="F2927" i="31"/>
  <c r="B2928" i="31"/>
  <c r="C2928" i="31"/>
  <c r="D2928" i="31"/>
  <c r="E2928" i="31"/>
  <c r="F2928" i="31"/>
  <c r="B2929" i="31"/>
  <c r="C2929" i="31"/>
  <c r="D2929" i="31"/>
  <c r="E2929" i="31"/>
  <c r="F2929" i="31"/>
  <c r="B2930" i="31"/>
  <c r="C2930" i="31"/>
  <c r="D2930" i="31"/>
  <c r="E2930" i="31"/>
  <c r="F2930" i="31"/>
  <c r="B2931" i="31"/>
  <c r="C2931" i="31"/>
  <c r="D2931" i="31"/>
  <c r="E2931" i="31"/>
  <c r="F2931" i="31"/>
  <c r="B2932" i="31"/>
  <c r="C2932" i="31"/>
  <c r="D2932" i="31"/>
  <c r="E2932" i="31"/>
  <c r="F2932" i="31"/>
  <c r="B2933" i="31"/>
  <c r="C2933" i="31"/>
  <c r="D2933" i="31"/>
  <c r="E2933" i="31"/>
  <c r="F2933" i="31"/>
  <c r="B2934" i="31"/>
  <c r="C2934" i="31"/>
  <c r="D2934" i="31"/>
  <c r="E2934" i="31"/>
  <c r="F2934" i="31"/>
  <c r="B2935" i="31"/>
  <c r="C2935" i="31"/>
  <c r="D2935" i="31"/>
  <c r="E2935" i="31"/>
  <c r="F2935" i="31"/>
  <c r="B2936" i="31"/>
  <c r="C2936" i="31"/>
  <c r="D2936" i="31"/>
  <c r="E2936" i="31"/>
  <c r="F2936" i="31"/>
  <c r="B2937" i="31"/>
  <c r="C2937" i="31"/>
  <c r="D2937" i="31"/>
  <c r="E2937" i="31"/>
  <c r="F2937" i="31"/>
  <c r="B2938" i="31"/>
  <c r="C2938" i="31"/>
  <c r="D2938" i="31"/>
  <c r="E2938" i="31"/>
  <c r="F2938" i="31"/>
  <c r="B2939" i="31"/>
  <c r="C2939" i="31"/>
  <c r="D2939" i="31"/>
  <c r="E2939" i="31"/>
  <c r="F2939" i="31"/>
  <c r="B2940" i="31"/>
  <c r="C2940" i="31"/>
  <c r="D2940" i="31"/>
  <c r="E2940" i="31"/>
  <c r="F2940" i="31"/>
  <c r="B2941" i="31"/>
  <c r="C2941" i="31"/>
  <c r="D2941" i="31"/>
  <c r="E2941" i="31"/>
  <c r="F2941" i="31"/>
  <c r="B2942" i="31"/>
  <c r="C2942" i="31"/>
  <c r="D2942" i="31"/>
  <c r="E2942" i="31"/>
  <c r="F2942" i="31"/>
  <c r="B2943" i="31"/>
  <c r="C2943" i="31"/>
  <c r="D2943" i="31"/>
  <c r="E2943" i="31"/>
  <c r="F2943" i="31"/>
  <c r="B2944" i="31"/>
  <c r="C2944" i="31"/>
  <c r="D2944" i="31"/>
  <c r="E2944" i="31"/>
  <c r="F2944" i="31"/>
  <c r="B2945" i="31"/>
  <c r="C2945" i="31"/>
  <c r="D2945" i="31"/>
  <c r="E2945" i="31"/>
  <c r="F2945" i="31"/>
  <c r="B2946" i="31"/>
  <c r="C2946" i="31"/>
  <c r="D2946" i="31"/>
  <c r="E2946" i="31"/>
  <c r="F2946" i="31"/>
  <c r="B2947" i="31"/>
  <c r="C2947" i="31"/>
  <c r="D2947" i="31"/>
  <c r="E2947" i="31"/>
  <c r="F2947" i="31"/>
  <c r="B2948" i="31"/>
  <c r="C2948" i="31"/>
  <c r="D2948" i="31"/>
  <c r="E2948" i="31"/>
  <c r="F2948" i="31"/>
  <c r="B2949" i="31"/>
  <c r="C2949" i="31"/>
  <c r="D2949" i="31"/>
  <c r="E2949" i="31"/>
  <c r="F2949" i="31"/>
  <c r="B2950" i="31"/>
  <c r="C2950" i="31"/>
  <c r="D2950" i="31"/>
  <c r="E2950" i="31"/>
  <c r="F2950" i="31"/>
  <c r="B2951" i="31"/>
  <c r="C2951" i="31"/>
  <c r="D2951" i="31"/>
  <c r="E2951" i="31"/>
  <c r="F2951" i="31"/>
  <c r="B2952" i="31"/>
  <c r="C2952" i="31"/>
  <c r="D2952" i="31"/>
  <c r="E2952" i="31"/>
  <c r="F2952" i="31"/>
  <c r="B2953" i="31"/>
  <c r="C2953" i="31"/>
  <c r="D2953" i="31"/>
  <c r="E2953" i="31"/>
  <c r="F2953" i="31"/>
  <c r="B2954" i="31"/>
  <c r="C2954" i="31"/>
  <c r="D2954" i="31"/>
  <c r="E2954" i="31"/>
  <c r="F2954" i="31"/>
  <c r="B2955" i="31"/>
  <c r="C2955" i="31"/>
  <c r="D2955" i="31"/>
  <c r="E2955" i="31"/>
  <c r="F2955" i="31"/>
  <c r="B2956" i="31"/>
  <c r="C2956" i="31"/>
  <c r="D2956" i="31"/>
  <c r="E2956" i="31"/>
  <c r="F2956" i="31"/>
  <c r="B2957" i="31"/>
  <c r="C2957" i="31"/>
  <c r="D2957" i="31"/>
  <c r="E2957" i="31"/>
  <c r="F2957" i="31"/>
  <c r="B2958" i="31"/>
  <c r="C2958" i="31"/>
  <c r="D2958" i="31"/>
  <c r="E2958" i="31"/>
  <c r="F2958" i="31"/>
  <c r="B2959" i="31"/>
  <c r="C2959" i="31"/>
  <c r="D2959" i="31"/>
  <c r="E2959" i="31"/>
  <c r="F2959" i="31"/>
  <c r="B2960" i="31"/>
  <c r="C2960" i="31"/>
  <c r="D2960" i="31"/>
  <c r="E2960" i="31"/>
  <c r="F2960" i="31"/>
  <c r="B2961" i="31"/>
  <c r="C2961" i="31"/>
  <c r="D2961" i="31"/>
  <c r="E2961" i="31"/>
  <c r="F2961" i="31"/>
  <c r="B2962" i="31"/>
  <c r="C2962" i="31"/>
  <c r="D2962" i="31"/>
  <c r="E2962" i="31"/>
  <c r="F2962" i="31"/>
  <c r="B2963" i="31"/>
  <c r="C2963" i="31"/>
  <c r="D2963" i="31"/>
  <c r="E2963" i="31"/>
  <c r="F2963" i="31"/>
  <c r="B2964" i="31"/>
  <c r="C2964" i="31"/>
  <c r="D2964" i="31"/>
  <c r="E2964" i="31"/>
  <c r="F2964" i="31"/>
  <c r="B2965" i="31"/>
  <c r="C2965" i="31"/>
  <c r="D2965" i="31"/>
  <c r="E2965" i="31"/>
  <c r="F2965" i="31"/>
  <c r="B2966" i="31"/>
  <c r="C2966" i="31"/>
  <c r="D2966" i="31"/>
  <c r="E2966" i="31"/>
  <c r="F2966" i="31"/>
  <c r="B2967" i="31"/>
  <c r="C2967" i="31"/>
  <c r="D2967" i="31"/>
  <c r="E2967" i="31"/>
  <c r="F2967" i="31"/>
  <c r="B2968" i="31"/>
  <c r="C2968" i="31"/>
  <c r="D2968" i="31"/>
  <c r="E2968" i="31"/>
  <c r="F2968" i="31"/>
  <c r="B2969" i="31"/>
  <c r="C2969" i="31"/>
  <c r="D2969" i="31"/>
  <c r="E2969" i="31"/>
  <c r="F2969" i="31"/>
  <c r="B2970" i="31"/>
  <c r="C2970" i="31"/>
  <c r="D2970" i="31"/>
  <c r="E2970" i="31"/>
  <c r="F2970" i="31"/>
  <c r="B2971" i="31"/>
  <c r="C2971" i="31"/>
  <c r="D2971" i="31"/>
  <c r="E2971" i="31"/>
  <c r="F2971" i="31"/>
  <c r="B2972" i="31"/>
  <c r="C2972" i="31"/>
  <c r="D2972" i="31"/>
  <c r="E2972" i="31"/>
  <c r="F2972" i="31"/>
  <c r="B2973" i="31"/>
  <c r="C2973" i="31"/>
  <c r="D2973" i="31"/>
  <c r="E2973" i="31"/>
  <c r="F2973" i="31"/>
  <c r="B2974" i="31"/>
  <c r="C2974" i="31"/>
  <c r="D2974" i="31"/>
  <c r="E2974" i="31"/>
  <c r="F2974" i="31"/>
  <c r="B2975" i="31"/>
  <c r="C2975" i="31"/>
  <c r="D2975" i="31"/>
  <c r="E2975" i="31"/>
  <c r="F2975" i="31"/>
  <c r="B2976" i="31"/>
  <c r="C2976" i="31"/>
  <c r="D2976" i="31"/>
  <c r="E2976" i="31"/>
  <c r="F2976" i="31"/>
  <c r="B2977" i="31"/>
  <c r="C2977" i="31"/>
  <c r="D2977" i="31"/>
  <c r="E2977" i="31"/>
  <c r="F2977" i="31"/>
  <c r="B2978" i="31"/>
  <c r="C2978" i="31"/>
  <c r="D2978" i="31"/>
  <c r="E2978" i="31"/>
  <c r="F2978" i="31"/>
  <c r="B2979" i="31"/>
  <c r="C2979" i="31"/>
  <c r="D2979" i="31"/>
  <c r="E2979" i="31"/>
  <c r="F2979" i="31"/>
  <c r="B2980" i="31"/>
  <c r="C2980" i="31"/>
  <c r="D2980" i="31"/>
  <c r="E2980" i="31"/>
  <c r="F2980" i="31"/>
  <c r="B2981" i="31"/>
  <c r="C2981" i="31"/>
  <c r="D2981" i="31"/>
  <c r="E2981" i="31"/>
  <c r="F2981" i="31"/>
  <c r="B2982" i="31"/>
  <c r="C2982" i="31"/>
  <c r="D2982" i="31"/>
  <c r="E2982" i="31"/>
  <c r="F2982" i="31"/>
  <c r="B2983" i="31"/>
  <c r="C2983" i="31"/>
  <c r="D2983" i="31"/>
  <c r="E2983" i="31"/>
  <c r="F2983" i="31"/>
  <c r="B2984" i="31"/>
  <c r="C2984" i="31"/>
  <c r="D2984" i="31"/>
  <c r="E2984" i="31"/>
  <c r="F2984" i="31"/>
  <c r="B2985" i="31"/>
  <c r="C2985" i="31"/>
  <c r="D2985" i="31"/>
  <c r="E2985" i="31"/>
  <c r="F2985" i="31"/>
  <c r="B2986" i="31"/>
  <c r="C2986" i="31"/>
  <c r="D2986" i="31"/>
  <c r="E2986" i="31"/>
  <c r="F2986" i="31"/>
  <c r="B2987" i="31"/>
  <c r="C2987" i="31"/>
  <c r="D2987" i="31"/>
  <c r="E2987" i="31"/>
  <c r="F2987" i="31"/>
  <c r="B2988" i="31"/>
  <c r="C2988" i="31"/>
  <c r="D2988" i="31"/>
  <c r="E2988" i="31"/>
  <c r="F2988" i="31"/>
  <c r="B2989" i="31"/>
  <c r="C2989" i="31"/>
  <c r="D2989" i="31"/>
  <c r="E2989" i="31"/>
  <c r="F2989" i="31"/>
  <c r="B2990" i="31"/>
  <c r="C2990" i="31"/>
  <c r="D2990" i="31"/>
  <c r="E2990" i="31"/>
  <c r="F2990" i="31"/>
  <c r="B2991" i="31"/>
  <c r="C2991" i="31"/>
  <c r="D2991" i="31"/>
  <c r="E2991" i="31"/>
  <c r="F2991" i="31"/>
  <c r="B2992" i="31"/>
  <c r="C2992" i="31"/>
  <c r="D2992" i="31"/>
  <c r="E2992" i="31"/>
  <c r="F2992" i="31"/>
  <c r="B2993" i="31"/>
  <c r="C2993" i="31"/>
  <c r="D2993" i="31"/>
  <c r="E2993" i="31"/>
  <c r="F2993" i="31"/>
  <c r="B2994" i="31"/>
  <c r="C2994" i="31"/>
  <c r="D2994" i="31"/>
  <c r="E2994" i="31"/>
  <c r="F2994" i="31"/>
  <c r="B2995" i="31"/>
  <c r="C2995" i="31"/>
  <c r="D2995" i="31"/>
  <c r="E2995" i="31"/>
  <c r="F2995" i="31"/>
  <c r="B2996" i="31"/>
  <c r="C2996" i="31"/>
  <c r="D2996" i="31"/>
  <c r="E2996" i="31"/>
  <c r="F2996" i="31"/>
  <c r="B2997" i="31"/>
  <c r="C2997" i="31"/>
  <c r="D2997" i="31"/>
  <c r="E2997" i="31"/>
  <c r="F2997" i="31"/>
  <c r="B2998" i="31"/>
  <c r="C2998" i="31"/>
  <c r="D2998" i="31"/>
  <c r="E2998" i="31"/>
  <c r="F2998" i="31"/>
  <c r="B2999" i="31"/>
  <c r="C2999" i="31"/>
  <c r="D2999" i="31"/>
  <c r="E2999" i="31"/>
  <c r="F2999" i="31"/>
  <c r="B3000" i="31"/>
  <c r="C3000" i="31"/>
  <c r="D3000" i="31"/>
  <c r="E3000" i="31"/>
  <c r="F3000" i="31"/>
  <c r="B3001" i="31"/>
  <c r="C3001" i="31"/>
  <c r="D3001" i="31"/>
  <c r="E3001" i="31"/>
  <c r="F3001" i="31"/>
  <c r="B3002" i="31"/>
  <c r="C3002" i="31"/>
  <c r="D3002" i="31"/>
  <c r="E3002" i="31"/>
  <c r="F3002" i="31"/>
  <c r="B3003" i="31"/>
  <c r="C3003" i="31"/>
  <c r="D3003" i="31"/>
  <c r="E3003" i="31"/>
  <c r="F3003" i="31"/>
  <c r="B3004" i="31"/>
  <c r="C3004" i="31"/>
  <c r="D3004" i="31"/>
  <c r="E3004" i="31"/>
  <c r="F3004" i="31"/>
  <c r="B3005" i="31"/>
  <c r="C3005" i="31"/>
  <c r="D3005" i="31"/>
  <c r="E3005" i="31"/>
  <c r="F3005" i="31"/>
  <c r="B3006" i="31"/>
  <c r="C3006" i="31"/>
  <c r="D3006" i="31"/>
  <c r="E3006" i="31"/>
  <c r="F3006" i="31"/>
  <c r="B3007" i="31"/>
  <c r="C3007" i="31"/>
  <c r="D3007" i="31"/>
  <c r="E3007" i="31"/>
  <c r="F3007" i="31"/>
  <c r="B3008" i="31"/>
  <c r="C3008" i="31"/>
  <c r="D3008" i="31"/>
  <c r="E3008" i="31"/>
  <c r="F3008" i="31"/>
  <c r="B3009" i="31"/>
  <c r="C3009" i="31"/>
  <c r="D3009" i="31"/>
  <c r="E3009" i="31"/>
  <c r="F3009" i="31"/>
  <c r="B3010" i="31"/>
  <c r="C3010" i="31"/>
  <c r="D3010" i="31"/>
  <c r="E3010" i="31"/>
  <c r="F3010" i="31"/>
  <c r="B3011" i="31"/>
  <c r="C3011" i="31"/>
  <c r="D3011" i="31"/>
  <c r="E3011" i="31"/>
  <c r="F3011" i="31"/>
  <c r="B3012" i="31"/>
  <c r="C3012" i="31"/>
  <c r="D3012" i="31"/>
  <c r="E3012" i="31"/>
  <c r="F3012" i="31"/>
  <c r="B3013" i="31"/>
  <c r="C3013" i="31"/>
  <c r="D3013" i="31"/>
  <c r="E3013" i="31"/>
  <c r="F3013" i="31"/>
  <c r="B3014" i="31"/>
  <c r="C3014" i="31"/>
  <c r="D3014" i="31"/>
  <c r="E3014" i="31"/>
  <c r="F3014" i="31"/>
  <c r="B3015" i="31"/>
  <c r="C3015" i="31"/>
  <c r="D3015" i="31"/>
  <c r="E3015" i="31"/>
  <c r="F3015" i="31"/>
  <c r="B3016" i="31"/>
  <c r="C3016" i="31"/>
  <c r="D3016" i="31"/>
  <c r="E3016" i="31"/>
  <c r="F3016" i="31"/>
  <c r="B3017" i="31"/>
  <c r="C3017" i="31"/>
  <c r="D3017" i="31"/>
  <c r="E3017" i="31"/>
  <c r="F3017" i="31"/>
  <c r="B3018" i="31"/>
  <c r="C3018" i="31"/>
  <c r="D3018" i="31"/>
  <c r="E3018" i="31"/>
  <c r="F3018" i="31"/>
  <c r="B3019" i="31"/>
  <c r="C3019" i="31"/>
  <c r="D3019" i="31"/>
  <c r="E3019" i="31"/>
  <c r="F3019" i="31"/>
  <c r="B3020" i="31"/>
  <c r="C3020" i="31"/>
  <c r="D3020" i="31"/>
  <c r="E3020" i="31"/>
  <c r="F3020" i="31"/>
  <c r="B3021" i="31"/>
  <c r="C3021" i="31"/>
  <c r="D3021" i="31"/>
  <c r="E3021" i="31"/>
  <c r="F3021" i="31"/>
  <c r="B3022" i="31"/>
  <c r="C3022" i="31"/>
  <c r="D3022" i="31"/>
  <c r="E3022" i="31"/>
  <c r="F3022" i="31"/>
  <c r="B3023" i="31"/>
  <c r="C3023" i="31"/>
  <c r="D3023" i="31"/>
  <c r="E3023" i="31"/>
  <c r="F3023" i="31"/>
  <c r="B3024" i="31"/>
  <c r="C3024" i="31"/>
  <c r="D3024" i="31"/>
  <c r="E3024" i="31"/>
  <c r="F3024" i="31"/>
  <c r="B3025" i="31"/>
  <c r="C3025" i="31"/>
  <c r="D3025" i="31"/>
  <c r="E3025" i="31"/>
  <c r="F3025" i="31"/>
  <c r="B3026" i="31"/>
  <c r="C3026" i="31"/>
  <c r="D3026" i="31"/>
  <c r="E3026" i="31"/>
  <c r="F3026" i="31"/>
  <c r="B3027" i="31"/>
  <c r="C3027" i="31"/>
  <c r="D3027" i="31"/>
  <c r="E3027" i="31"/>
  <c r="F3027" i="31"/>
  <c r="B3028" i="31"/>
  <c r="C3028" i="31"/>
  <c r="D3028" i="31"/>
  <c r="E3028" i="31"/>
  <c r="F3028" i="31"/>
  <c r="B3029" i="31"/>
  <c r="C3029" i="31"/>
  <c r="D3029" i="31"/>
  <c r="E3029" i="31"/>
  <c r="F3029" i="31"/>
  <c r="B3030" i="31"/>
  <c r="C3030" i="31"/>
  <c r="D3030" i="31"/>
  <c r="E3030" i="31"/>
  <c r="F3030" i="31"/>
  <c r="B3031" i="31"/>
  <c r="C3031" i="31"/>
  <c r="D3031" i="31"/>
  <c r="E3031" i="31"/>
  <c r="F3031" i="31"/>
  <c r="B3032" i="31"/>
  <c r="C3032" i="31"/>
  <c r="D3032" i="31"/>
  <c r="E3032" i="31"/>
  <c r="F3032" i="31"/>
  <c r="B3033" i="31"/>
  <c r="C3033" i="31"/>
  <c r="D3033" i="31"/>
  <c r="E3033" i="31"/>
  <c r="F3033" i="31"/>
  <c r="B3034" i="31"/>
  <c r="C3034" i="31"/>
  <c r="D3034" i="31"/>
  <c r="E3034" i="31"/>
  <c r="F3034" i="31"/>
  <c r="B3035" i="31"/>
  <c r="C3035" i="31"/>
  <c r="D3035" i="31"/>
  <c r="E3035" i="31"/>
  <c r="F3035" i="31"/>
  <c r="B3036" i="31"/>
  <c r="C3036" i="31"/>
  <c r="D3036" i="31"/>
  <c r="E3036" i="31"/>
  <c r="F3036" i="31"/>
  <c r="B3037" i="31"/>
  <c r="C3037" i="31"/>
  <c r="D3037" i="31"/>
  <c r="E3037" i="31"/>
  <c r="F3037" i="31"/>
  <c r="B3038" i="31"/>
  <c r="C3038" i="31"/>
  <c r="D3038" i="31"/>
  <c r="E3038" i="31"/>
  <c r="F3038" i="31"/>
  <c r="B3039" i="31"/>
  <c r="C3039" i="31"/>
  <c r="D3039" i="31"/>
  <c r="E3039" i="31"/>
  <c r="F3039" i="31"/>
  <c r="B3040" i="31"/>
  <c r="C3040" i="31"/>
  <c r="D3040" i="31"/>
  <c r="E3040" i="31"/>
  <c r="F3040" i="31"/>
  <c r="B3041" i="31"/>
  <c r="C3041" i="31"/>
  <c r="D3041" i="31"/>
  <c r="E3041" i="31"/>
  <c r="F3041" i="31"/>
  <c r="B3042" i="31"/>
  <c r="C3042" i="31"/>
  <c r="D3042" i="31"/>
  <c r="E3042" i="31"/>
  <c r="F3042" i="31"/>
  <c r="B3043" i="31"/>
  <c r="C3043" i="31"/>
  <c r="D3043" i="31"/>
  <c r="E3043" i="31"/>
  <c r="F3043" i="31"/>
  <c r="B3044" i="31"/>
  <c r="C3044" i="31"/>
  <c r="D3044" i="31"/>
  <c r="E3044" i="31"/>
  <c r="F3044" i="31"/>
  <c r="B3045" i="31"/>
  <c r="C3045" i="31"/>
  <c r="D3045" i="31"/>
  <c r="E3045" i="31"/>
  <c r="F3045" i="31"/>
  <c r="B3046" i="31"/>
  <c r="C3046" i="31"/>
  <c r="D3046" i="31"/>
  <c r="E3046" i="31"/>
  <c r="F3046" i="31"/>
  <c r="B3047" i="31"/>
  <c r="C3047" i="31"/>
  <c r="D3047" i="31"/>
  <c r="E3047" i="31"/>
  <c r="F3047" i="31"/>
  <c r="B3048" i="31"/>
  <c r="C3048" i="31"/>
  <c r="D3048" i="31"/>
  <c r="E3048" i="31"/>
  <c r="F3048" i="31"/>
  <c r="B3049" i="31"/>
  <c r="C3049" i="31"/>
  <c r="D3049" i="31"/>
  <c r="E3049" i="31"/>
  <c r="F3049" i="31"/>
  <c r="B3050" i="31"/>
  <c r="C3050" i="31"/>
  <c r="D3050" i="31"/>
  <c r="E3050" i="31"/>
  <c r="F3050" i="31"/>
  <c r="B3051" i="31"/>
  <c r="C3051" i="31"/>
  <c r="D3051" i="31"/>
  <c r="E3051" i="31"/>
  <c r="F3051" i="31"/>
  <c r="B3052" i="31"/>
  <c r="C3052" i="31"/>
  <c r="D3052" i="31"/>
  <c r="E3052" i="31"/>
  <c r="F3052" i="31"/>
  <c r="B3053" i="31"/>
  <c r="C3053" i="31"/>
  <c r="D3053" i="31"/>
  <c r="E3053" i="31"/>
  <c r="F3053" i="31"/>
  <c r="B3054" i="31"/>
  <c r="C3054" i="31"/>
  <c r="D3054" i="31"/>
  <c r="E3054" i="31"/>
  <c r="F3054" i="31"/>
  <c r="B3055" i="31"/>
  <c r="C3055" i="31"/>
  <c r="D3055" i="31"/>
  <c r="E3055" i="31"/>
  <c r="F3055" i="31"/>
  <c r="B3056" i="31"/>
  <c r="C3056" i="31"/>
  <c r="D3056" i="31"/>
  <c r="E3056" i="31"/>
  <c r="F3056" i="31"/>
  <c r="B3057" i="31"/>
  <c r="C3057" i="31"/>
  <c r="D3057" i="31"/>
  <c r="E3057" i="31"/>
  <c r="F3057" i="31"/>
  <c r="B3058" i="31"/>
  <c r="C3058" i="31"/>
  <c r="D3058" i="31"/>
  <c r="E3058" i="31"/>
  <c r="F3058" i="31"/>
  <c r="B3059" i="31"/>
  <c r="C3059" i="31"/>
  <c r="D3059" i="31"/>
  <c r="E3059" i="31"/>
  <c r="F3059" i="31"/>
  <c r="B3060" i="31"/>
  <c r="C3060" i="31"/>
  <c r="D3060" i="31"/>
  <c r="E3060" i="31"/>
  <c r="F3060" i="31"/>
  <c r="B3061" i="31"/>
  <c r="C3061" i="31"/>
  <c r="D3061" i="31"/>
  <c r="E3061" i="31"/>
  <c r="F3061" i="31"/>
  <c r="B3062" i="31"/>
  <c r="C3062" i="31"/>
  <c r="D3062" i="31"/>
  <c r="E3062" i="31"/>
  <c r="F3062" i="31"/>
  <c r="B3063" i="31"/>
  <c r="C3063" i="31"/>
  <c r="D3063" i="31"/>
  <c r="E3063" i="31"/>
  <c r="F3063" i="31"/>
  <c r="B3064" i="31"/>
  <c r="C3064" i="31"/>
  <c r="D3064" i="31"/>
  <c r="E3064" i="31"/>
  <c r="F3064" i="31"/>
  <c r="B3065" i="31"/>
  <c r="C3065" i="31"/>
  <c r="D3065" i="31"/>
  <c r="E3065" i="31"/>
  <c r="F3065" i="31"/>
  <c r="B3066" i="31"/>
  <c r="C3066" i="31"/>
  <c r="D3066" i="31"/>
  <c r="E3066" i="31"/>
  <c r="F3066" i="31"/>
  <c r="B3067" i="31"/>
  <c r="C3067" i="31"/>
  <c r="D3067" i="31"/>
  <c r="E3067" i="31"/>
  <c r="F3067" i="31"/>
  <c r="B3068" i="31"/>
  <c r="C3068" i="31"/>
  <c r="D3068" i="31"/>
  <c r="E3068" i="31"/>
  <c r="F3068" i="31"/>
  <c r="B3069" i="31"/>
  <c r="C3069" i="31"/>
  <c r="D3069" i="31"/>
  <c r="E3069" i="31"/>
  <c r="F3069" i="31"/>
  <c r="B3070" i="31"/>
  <c r="C3070" i="31"/>
  <c r="D3070" i="31"/>
  <c r="E3070" i="31"/>
  <c r="F3070" i="31"/>
  <c r="B3071" i="31"/>
  <c r="C3071" i="31"/>
  <c r="D3071" i="31"/>
  <c r="E3071" i="31"/>
  <c r="F3071" i="31"/>
  <c r="B3072" i="31"/>
  <c r="C3072" i="31"/>
  <c r="D3072" i="31"/>
  <c r="E3072" i="31"/>
  <c r="F3072" i="31"/>
  <c r="B3073" i="31"/>
  <c r="C3073" i="31"/>
  <c r="D3073" i="31"/>
  <c r="E3073" i="31"/>
  <c r="F3073" i="31"/>
  <c r="B3074" i="31"/>
  <c r="C3074" i="31"/>
  <c r="D3074" i="31"/>
  <c r="E3074" i="31"/>
  <c r="F3074" i="31"/>
  <c r="B3075" i="31"/>
  <c r="C3075" i="31"/>
  <c r="D3075" i="31"/>
  <c r="E3075" i="31"/>
  <c r="F3075" i="31"/>
  <c r="B3076" i="31"/>
  <c r="C3076" i="31"/>
  <c r="D3076" i="31"/>
  <c r="E3076" i="31"/>
  <c r="F3076" i="31"/>
  <c r="B3077" i="31"/>
  <c r="C3077" i="31"/>
  <c r="D3077" i="31"/>
  <c r="E3077" i="31"/>
  <c r="F3077" i="31"/>
  <c r="B3078" i="31"/>
  <c r="C3078" i="31"/>
  <c r="D3078" i="31"/>
  <c r="E3078" i="31"/>
  <c r="F3078" i="31"/>
  <c r="B3079" i="31"/>
  <c r="C3079" i="31"/>
  <c r="D3079" i="31"/>
  <c r="E3079" i="31"/>
  <c r="F3079" i="31"/>
  <c r="B3080" i="31"/>
  <c r="C3080" i="31"/>
  <c r="D3080" i="31"/>
  <c r="E3080" i="31"/>
  <c r="F3080" i="31"/>
  <c r="B3081" i="31"/>
  <c r="C3081" i="31"/>
  <c r="D3081" i="31"/>
  <c r="E3081" i="31"/>
  <c r="F3081" i="31"/>
  <c r="B3082" i="31"/>
  <c r="C3082" i="31"/>
  <c r="D3082" i="31"/>
  <c r="E3082" i="31"/>
  <c r="F3082" i="31"/>
  <c r="B3083" i="31"/>
  <c r="C3083" i="31"/>
  <c r="D3083" i="31"/>
  <c r="E3083" i="31"/>
  <c r="F3083" i="31"/>
  <c r="B3084" i="31"/>
  <c r="C3084" i="31"/>
  <c r="D3084" i="31"/>
  <c r="E3084" i="31"/>
  <c r="F3084" i="31"/>
  <c r="B3085" i="31"/>
  <c r="C3085" i="31"/>
  <c r="D3085" i="31"/>
  <c r="E3085" i="31"/>
  <c r="F3085" i="31"/>
  <c r="B3086" i="31"/>
  <c r="C3086" i="31"/>
  <c r="D3086" i="31"/>
  <c r="E3086" i="31"/>
  <c r="F3086" i="31"/>
  <c r="B3087" i="31"/>
  <c r="C3087" i="31"/>
  <c r="D3087" i="31"/>
  <c r="E3087" i="31"/>
  <c r="F3087" i="31"/>
  <c r="B3088" i="31"/>
  <c r="C3088" i="31"/>
  <c r="D3088" i="31"/>
  <c r="E3088" i="31"/>
  <c r="F3088" i="31"/>
  <c r="B3089" i="31"/>
  <c r="C3089" i="31"/>
  <c r="D3089" i="31"/>
  <c r="E3089" i="31"/>
  <c r="F3089" i="31"/>
  <c r="B3090" i="31"/>
  <c r="C3090" i="31"/>
  <c r="D3090" i="31"/>
  <c r="E3090" i="31"/>
  <c r="F3090" i="31"/>
  <c r="B3091" i="31"/>
  <c r="C3091" i="31"/>
  <c r="D3091" i="31"/>
  <c r="E3091" i="31"/>
  <c r="F3091" i="31"/>
  <c r="B3092" i="31"/>
  <c r="C3092" i="31"/>
  <c r="D3092" i="31"/>
  <c r="E3092" i="31"/>
  <c r="F3092" i="31"/>
  <c r="B3093" i="31"/>
  <c r="C3093" i="31"/>
  <c r="D3093" i="31"/>
  <c r="E3093" i="31"/>
  <c r="F3093" i="31"/>
  <c r="B3094" i="31"/>
  <c r="C3094" i="31"/>
  <c r="D3094" i="31"/>
  <c r="E3094" i="31"/>
  <c r="F3094" i="31"/>
  <c r="B3095" i="31"/>
  <c r="C3095" i="31"/>
  <c r="D3095" i="31"/>
  <c r="E3095" i="31"/>
  <c r="F3095" i="31"/>
  <c r="B3096" i="31"/>
  <c r="C3096" i="31"/>
  <c r="D3096" i="31"/>
  <c r="E3096" i="31"/>
  <c r="F3096" i="31"/>
  <c r="B3097" i="31"/>
  <c r="C3097" i="31"/>
  <c r="D3097" i="31"/>
  <c r="E3097" i="31"/>
  <c r="F3097" i="31"/>
  <c r="B3098" i="31"/>
  <c r="C3098" i="31"/>
  <c r="D3098" i="31"/>
  <c r="E3098" i="31"/>
  <c r="F3098" i="31"/>
  <c r="B3099" i="31"/>
  <c r="C3099" i="31"/>
  <c r="D3099" i="31"/>
  <c r="E3099" i="31"/>
  <c r="F3099" i="31"/>
  <c r="B3100" i="31"/>
  <c r="C3100" i="31"/>
  <c r="D3100" i="31"/>
  <c r="E3100" i="31"/>
  <c r="F3100" i="31"/>
  <c r="B3101" i="31"/>
  <c r="C3101" i="31"/>
  <c r="D3101" i="31"/>
  <c r="E3101" i="31"/>
  <c r="F3101" i="31"/>
  <c r="B3102" i="31"/>
  <c r="C3102" i="31"/>
  <c r="D3102" i="31"/>
  <c r="E3102" i="31"/>
  <c r="F3102" i="31"/>
  <c r="B3103" i="31"/>
  <c r="C3103" i="31"/>
  <c r="D3103" i="31"/>
  <c r="E3103" i="31"/>
  <c r="F3103" i="31"/>
  <c r="B3104" i="31"/>
  <c r="C3104" i="31"/>
  <c r="D3104" i="31"/>
  <c r="E3104" i="31"/>
  <c r="F3104" i="31"/>
  <c r="B3105" i="31"/>
  <c r="C3105" i="31"/>
  <c r="D3105" i="31"/>
  <c r="E3105" i="31"/>
  <c r="F3105" i="31"/>
  <c r="B3106" i="31"/>
  <c r="C3106" i="31"/>
  <c r="D3106" i="31"/>
  <c r="E3106" i="31"/>
  <c r="F3106" i="31"/>
  <c r="B3107" i="31"/>
  <c r="C3107" i="31"/>
  <c r="D3107" i="31"/>
  <c r="E3107" i="31"/>
  <c r="F3107" i="31"/>
  <c r="B3108" i="31"/>
  <c r="C3108" i="31"/>
  <c r="D3108" i="31"/>
  <c r="E3108" i="31"/>
  <c r="F3108" i="31"/>
  <c r="B3109" i="31"/>
  <c r="C3109" i="31"/>
  <c r="D3109" i="31"/>
  <c r="E3109" i="31"/>
  <c r="F3109" i="31"/>
  <c r="B3110" i="31"/>
  <c r="C3110" i="31"/>
  <c r="D3110" i="31"/>
  <c r="E3110" i="31"/>
  <c r="F3110" i="31"/>
  <c r="B3111" i="31"/>
  <c r="C3111" i="31"/>
  <c r="D3111" i="31"/>
  <c r="E3111" i="31"/>
  <c r="F3111" i="31"/>
  <c r="B3112" i="31"/>
  <c r="C3112" i="31"/>
  <c r="D3112" i="31"/>
  <c r="E3112" i="31"/>
  <c r="F3112" i="31"/>
  <c r="B3113" i="31"/>
  <c r="C3113" i="31"/>
  <c r="D3113" i="31"/>
  <c r="E3113" i="31"/>
  <c r="F3113" i="31"/>
  <c r="B3114" i="31"/>
  <c r="C3114" i="31"/>
  <c r="D3114" i="31"/>
  <c r="E3114" i="31"/>
  <c r="F3114" i="31"/>
  <c r="B3115" i="31"/>
  <c r="C3115" i="31"/>
  <c r="D3115" i="31"/>
  <c r="E3115" i="31"/>
  <c r="F3115" i="31"/>
  <c r="B3116" i="31"/>
  <c r="C3116" i="31"/>
  <c r="D3116" i="31"/>
  <c r="E3116" i="31"/>
  <c r="F3116" i="31"/>
  <c r="B3117" i="31"/>
  <c r="C3117" i="31"/>
  <c r="D3117" i="31"/>
  <c r="E3117" i="31"/>
  <c r="F3117" i="31"/>
  <c r="B3118" i="31"/>
  <c r="C3118" i="31"/>
  <c r="D3118" i="31"/>
  <c r="E3118" i="31"/>
  <c r="F3118" i="31"/>
  <c r="B3119" i="31"/>
  <c r="C3119" i="31"/>
  <c r="D3119" i="31"/>
  <c r="E3119" i="31"/>
  <c r="F3119" i="31"/>
  <c r="B3120" i="31"/>
  <c r="C3120" i="31"/>
  <c r="D3120" i="31"/>
  <c r="E3120" i="31"/>
  <c r="F3120" i="31"/>
  <c r="B3121" i="31"/>
  <c r="C3121" i="31"/>
  <c r="D3121" i="31"/>
  <c r="E3121" i="31"/>
  <c r="F3121" i="31"/>
  <c r="B3122" i="31"/>
  <c r="C3122" i="31"/>
  <c r="D3122" i="31"/>
  <c r="E3122" i="31"/>
  <c r="F3122" i="31"/>
  <c r="B3123" i="31"/>
  <c r="C3123" i="31"/>
  <c r="D3123" i="31"/>
  <c r="E3123" i="31"/>
  <c r="F3123" i="31"/>
  <c r="B3124" i="31"/>
  <c r="C3124" i="31"/>
  <c r="D3124" i="31"/>
  <c r="E3124" i="31"/>
  <c r="F3124" i="31"/>
  <c r="B3125" i="31"/>
  <c r="C3125" i="31"/>
  <c r="D3125" i="31"/>
  <c r="E3125" i="31"/>
  <c r="F3125" i="31"/>
  <c r="B3126" i="31"/>
  <c r="C3126" i="31"/>
  <c r="D3126" i="31"/>
  <c r="E3126" i="31"/>
  <c r="F3126" i="31"/>
  <c r="B3127" i="31"/>
  <c r="C3127" i="31"/>
  <c r="D3127" i="31"/>
  <c r="E3127" i="31"/>
  <c r="F3127" i="31"/>
  <c r="B3128" i="31"/>
  <c r="C3128" i="31"/>
  <c r="D3128" i="31"/>
  <c r="E3128" i="31"/>
  <c r="F3128" i="31"/>
  <c r="B3129" i="31"/>
  <c r="C3129" i="31"/>
  <c r="D3129" i="31"/>
  <c r="E3129" i="31"/>
  <c r="F3129" i="31"/>
  <c r="B3130" i="31"/>
  <c r="C3130" i="31"/>
  <c r="D3130" i="31"/>
  <c r="E3130" i="31"/>
  <c r="F3130" i="31"/>
  <c r="B3131" i="31"/>
  <c r="C3131" i="31"/>
  <c r="D3131" i="31"/>
  <c r="E3131" i="31"/>
  <c r="F3131" i="31"/>
  <c r="B3132" i="31"/>
  <c r="C3132" i="31"/>
  <c r="D3132" i="31"/>
  <c r="E3132" i="31"/>
  <c r="F3132" i="31"/>
  <c r="B3133" i="31"/>
  <c r="C3133" i="31"/>
  <c r="D3133" i="31"/>
  <c r="E3133" i="31"/>
  <c r="F3133" i="31"/>
  <c r="B3134" i="31"/>
  <c r="C3134" i="31"/>
  <c r="D3134" i="31"/>
  <c r="E3134" i="31"/>
  <c r="F3134" i="31"/>
  <c r="B3135" i="31"/>
  <c r="C3135" i="31"/>
  <c r="D3135" i="31"/>
  <c r="E3135" i="31"/>
  <c r="F3135" i="31"/>
  <c r="B3136" i="31"/>
  <c r="C3136" i="31"/>
  <c r="D3136" i="31"/>
  <c r="E3136" i="31"/>
  <c r="F3136" i="31"/>
  <c r="B3137" i="31"/>
  <c r="C3137" i="31"/>
  <c r="D3137" i="31"/>
  <c r="E3137" i="31"/>
  <c r="F3137" i="31"/>
  <c r="B3138" i="31"/>
  <c r="C3138" i="31"/>
  <c r="D3138" i="31"/>
  <c r="E3138" i="31"/>
  <c r="F3138" i="31"/>
  <c r="B3139" i="31"/>
  <c r="C3139" i="31"/>
  <c r="D3139" i="31"/>
  <c r="E3139" i="31"/>
  <c r="F3139" i="31"/>
  <c r="B3140" i="31"/>
  <c r="C3140" i="31"/>
  <c r="D3140" i="31"/>
  <c r="E3140" i="31"/>
  <c r="F3140" i="31"/>
  <c r="B3141" i="31"/>
  <c r="C3141" i="31"/>
  <c r="D3141" i="31"/>
  <c r="E3141" i="31"/>
  <c r="F3141" i="31"/>
  <c r="B3142" i="31"/>
  <c r="C3142" i="31"/>
  <c r="D3142" i="31"/>
  <c r="E3142" i="31"/>
  <c r="F3142" i="31"/>
  <c r="B3143" i="31"/>
  <c r="C3143" i="31"/>
  <c r="D3143" i="31"/>
  <c r="E3143" i="31"/>
  <c r="F3143" i="31"/>
  <c r="B3144" i="31"/>
  <c r="C3144" i="31"/>
  <c r="D3144" i="31"/>
  <c r="E3144" i="31"/>
  <c r="F3144" i="31"/>
  <c r="B3145" i="31"/>
  <c r="C3145" i="31"/>
  <c r="D3145" i="31"/>
  <c r="E3145" i="31"/>
  <c r="F3145" i="31"/>
  <c r="B3146" i="31"/>
  <c r="C3146" i="31"/>
  <c r="D3146" i="31"/>
  <c r="E3146" i="31"/>
  <c r="F3146" i="31"/>
  <c r="B3147" i="31"/>
  <c r="C3147" i="31"/>
  <c r="D3147" i="31"/>
  <c r="E3147" i="31"/>
  <c r="F3147" i="31"/>
  <c r="B3148" i="31"/>
  <c r="C3148" i="31"/>
  <c r="D3148" i="31"/>
  <c r="E3148" i="31"/>
  <c r="F3148" i="31"/>
  <c r="B3149" i="31"/>
  <c r="C3149" i="31"/>
  <c r="D3149" i="31"/>
  <c r="E3149" i="31"/>
  <c r="F3149" i="31"/>
  <c r="B3150" i="31"/>
  <c r="C3150" i="31"/>
  <c r="D3150" i="31"/>
  <c r="E3150" i="31"/>
  <c r="F3150" i="31"/>
  <c r="B3151" i="31"/>
  <c r="C3151" i="31"/>
  <c r="D3151" i="31"/>
  <c r="E3151" i="31"/>
  <c r="F3151" i="31"/>
  <c r="B3152" i="31"/>
  <c r="C3152" i="31"/>
  <c r="D3152" i="31"/>
  <c r="E3152" i="31"/>
  <c r="F3152" i="31"/>
  <c r="B3153" i="31"/>
  <c r="C3153" i="31"/>
  <c r="D3153" i="31"/>
  <c r="E3153" i="31"/>
  <c r="F3153" i="31"/>
  <c r="B3154" i="31"/>
  <c r="C3154" i="31"/>
  <c r="D3154" i="31"/>
  <c r="E3154" i="31"/>
  <c r="F3154" i="31"/>
  <c r="B3155" i="31"/>
  <c r="C3155" i="31"/>
  <c r="D3155" i="31"/>
  <c r="E3155" i="31"/>
  <c r="F3155" i="31"/>
  <c r="B3156" i="31"/>
  <c r="C3156" i="31"/>
  <c r="D3156" i="31"/>
  <c r="E3156" i="31"/>
  <c r="F3156" i="31"/>
  <c r="B3157" i="31"/>
  <c r="C3157" i="31"/>
  <c r="D3157" i="31"/>
  <c r="E3157" i="31"/>
  <c r="F3157" i="31"/>
  <c r="B3158" i="31"/>
  <c r="C3158" i="31"/>
  <c r="D3158" i="31"/>
  <c r="E3158" i="31"/>
  <c r="F3158" i="31"/>
  <c r="B3159" i="31"/>
  <c r="C3159" i="31"/>
  <c r="D3159" i="31"/>
  <c r="E3159" i="31"/>
  <c r="F3159" i="31"/>
  <c r="B3160" i="31"/>
  <c r="C3160" i="31"/>
  <c r="D3160" i="31"/>
  <c r="E3160" i="31"/>
  <c r="F3160" i="31"/>
  <c r="B3161" i="31"/>
  <c r="C3161" i="31"/>
  <c r="D3161" i="31"/>
  <c r="E3161" i="31"/>
  <c r="F3161" i="31"/>
  <c r="B3162" i="31"/>
  <c r="C3162" i="31"/>
  <c r="D3162" i="31"/>
  <c r="E3162" i="31"/>
  <c r="F3162" i="31"/>
  <c r="B3163" i="31"/>
  <c r="C3163" i="31"/>
  <c r="D3163" i="31"/>
  <c r="E3163" i="31"/>
  <c r="F3163" i="31"/>
  <c r="B3164" i="31"/>
  <c r="C3164" i="31"/>
  <c r="D3164" i="31"/>
  <c r="E3164" i="31"/>
  <c r="F3164" i="31"/>
  <c r="B3165" i="31"/>
  <c r="C3165" i="31"/>
  <c r="D3165" i="31"/>
  <c r="E3165" i="31"/>
  <c r="F3165" i="31"/>
  <c r="B3166" i="31"/>
  <c r="C3166" i="31"/>
  <c r="D3166" i="31"/>
  <c r="E3166" i="31"/>
  <c r="F3166" i="31"/>
  <c r="B3167" i="31"/>
  <c r="C3167" i="31"/>
  <c r="D3167" i="31"/>
  <c r="E3167" i="31"/>
  <c r="F3167" i="31"/>
  <c r="B3168" i="31"/>
  <c r="C3168" i="31"/>
  <c r="D3168" i="31"/>
  <c r="E3168" i="31"/>
  <c r="F3168" i="31"/>
  <c r="B3169" i="31"/>
  <c r="C3169" i="31"/>
  <c r="D3169" i="31"/>
  <c r="E3169" i="31"/>
  <c r="F3169" i="31"/>
  <c r="B3170" i="31"/>
  <c r="C3170" i="31"/>
  <c r="D3170" i="31"/>
  <c r="E3170" i="31"/>
  <c r="F3170" i="31"/>
  <c r="B3171" i="31"/>
  <c r="C3171" i="31"/>
  <c r="D3171" i="31"/>
  <c r="E3171" i="31"/>
  <c r="F3171" i="31"/>
  <c r="B3172" i="31"/>
  <c r="C3172" i="31"/>
  <c r="D3172" i="31"/>
  <c r="E3172" i="31"/>
  <c r="F3172" i="31"/>
  <c r="B3173" i="31"/>
  <c r="C3173" i="31"/>
  <c r="D3173" i="31"/>
  <c r="E3173" i="31"/>
  <c r="F3173" i="31"/>
  <c r="B3174" i="31"/>
  <c r="C3174" i="31"/>
  <c r="D3174" i="31"/>
  <c r="E3174" i="31"/>
  <c r="F3174" i="31"/>
  <c r="B3175" i="31"/>
  <c r="C3175" i="31"/>
  <c r="D3175" i="31"/>
  <c r="E3175" i="31"/>
  <c r="F3175" i="31"/>
  <c r="B3176" i="31"/>
  <c r="C3176" i="31"/>
  <c r="D3176" i="31"/>
  <c r="E3176" i="31"/>
  <c r="F3176" i="31"/>
  <c r="B3177" i="31"/>
  <c r="C3177" i="31"/>
  <c r="D3177" i="31"/>
  <c r="E3177" i="31"/>
  <c r="F3177" i="31"/>
  <c r="B3178" i="31"/>
  <c r="C3178" i="31"/>
  <c r="D3178" i="31"/>
  <c r="E3178" i="31"/>
  <c r="F3178" i="31"/>
  <c r="B3179" i="31"/>
  <c r="C3179" i="31"/>
  <c r="D3179" i="31"/>
  <c r="E3179" i="31"/>
  <c r="F3179" i="31"/>
  <c r="B3180" i="31"/>
  <c r="C3180" i="31"/>
  <c r="D3180" i="31"/>
  <c r="E3180" i="31"/>
  <c r="F3180" i="31"/>
  <c r="B3181" i="31"/>
  <c r="C3181" i="31"/>
  <c r="D3181" i="31"/>
  <c r="E3181" i="31"/>
  <c r="F3181" i="31"/>
  <c r="B3182" i="31"/>
  <c r="C3182" i="31"/>
  <c r="D3182" i="31"/>
  <c r="E3182" i="31"/>
  <c r="F3182" i="31"/>
  <c r="B3183" i="31"/>
  <c r="C3183" i="31"/>
  <c r="D3183" i="31"/>
  <c r="E3183" i="31"/>
  <c r="F3183" i="31"/>
  <c r="B3184" i="31"/>
  <c r="C3184" i="31"/>
  <c r="D3184" i="31"/>
  <c r="E3184" i="31"/>
  <c r="F3184" i="31"/>
  <c r="B3185" i="31"/>
  <c r="C3185" i="31"/>
  <c r="D3185" i="31"/>
  <c r="E3185" i="31"/>
  <c r="F3185" i="31"/>
  <c r="B3186" i="31"/>
  <c r="C3186" i="31"/>
  <c r="D3186" i="31"/>
  <c r="E3186" i="31"/>
  <c r="F3186" i="31"/>
  <c r="B3187" i="31"/>
  <c r="C3187" i="31"/>
  <c r="D3187" i="31"/>
  <c r="E3187" i="31"/>
  <c r="F3187" i="31"/>
  <c r="B3188" i="31"/>
  <c r="C3188" i="31"/>
  <c r="D3188" i="31"/>
  <c r="E3188" i="31"/>
  <c r="F3188" i="31"/>
  <c r="B3189" i="31"/>
  <c r="C3189" i="31"/>
  <c r="D3189" i="31"/>
  <c r="E3189" i="31"/>
  <c r="F3189" i="31"/>
  <c r="B3190" i="31"/>
  <c r="C3190" i="31"/>
  <c r="D3190" i="31"/>
  <c r="E3190" i="31"/>
  <c r="F3190" i="31"/>
  <c r="B3191" i="31"/>
  <c r="C3191" i="31"/>
  <c r="D3191" i="31"/>
  <c r="E3191" i="31"/>
  <c r="F3191" i="31"/>
  <c r="B3192" i="31"/>
  <c r="C3192" i="31"/>
  <c r="D3192" i="31"/>
  <c r="E3192" i="31"/>
  <c r="F3192" i="31"/>
  <c r="B3193" i="31"/>
  <c r="C3193" i="31"/>
  <c r="D3193" i="31"/>
  <c r="E3193" i="31"/>
  <c r="F3193" i="31"/>
  <c r="B3194" i="31"/>
  <c r="C3194" i="31"/>
  <c r="D3194" i="31"/>
  <c r="E3194" i="31"/>
  <c r="F3194" i="31"/>
  <c r="B3195" i="31"/>
  <c r="C3195" i="31"/>
  <c r="D3195" i="31"/>
  <c r="E3195" i="31"/>
  <c r="F3195" i="31"/>
  <c r="B3196" i="31"/>
  <c r="C3196" i="31"/>
  <c r="D3196" i="31"/>
  <c r="E3196" i="31"/>
  <c r="F3196" i="31"/>
  <c r="B3197" i="31"/>
  <c r="C3197" i="31"/>
  <c r="D3197" i="31"/>
  <c r="E3197" i="31"/>
  <c r="F3197" i="31"/>
  <c r="B3198" i="31"/>
  <c r="C3198" i="31"/>
  <c r="D3198" i="31"/>
  <c r="E3198" i="31"/>
  <c r="F3198" i="31"/>
  <c r="B3199" i="31"/>
  <c r="C3199" i="31"/>
  <c r="D3199" i="31"/>
  <c r="E3199" i="31"/>
  <c r="F3199" i="31"/>
  <c r="B3200" i="31"/>
  <c r="C3200" i="31"/>
  <c r="D3200" i="31"/>
  <c r="E3200" i="31"/>
  <c r="F3200" i="31"/>
  <c r="B3201" i="31"/>
  <c r="C3201" i="31"/>
  <c r="D3201" i="31"/>
  <c r="E3201" i="31"/>
  <c r="F3201" i="31"/>
  <c r="B3202" i="31"/>
  <c r="C3202" i="31"/>
  <c r="D3202" i="31"/>
  <c r="E3202" i="31"/>
  <c r="F3202" i="31"/>
  <c r="B3203" i="31"/>
  <c r="C3203" i="31"/>
  <c r="D3203" i="31"/>
  <c r="E3203" i="31"/>
  <c r="F3203" i="31"/>
  <c r="B3204" i="31"/>
  <c r="C3204" i="31"/>
  <c r="D3204" i="31"/>
  <c r="E3204" i="31"/>
  <c r="F3204" i="31"/>
  <c r="B3205" i="31"/>
  <c r="C3205" i="31"/>
  <c r="D3205" i="31"/>
  <c r="E3205" i="31"/>
  <c r="F3205" i="31"/>
  <c r="B3206" i="31"/>
  <c r="C3206" i="31"/>
  <c r="D3206" i="31"/>
  <c r="E3206" i="31"/>
  <c r="F3206" i="31"/>
  <c r="B3207" i="31"/>
  <c r="C3207" i="31"/>
  <c r="D3207" i="31"/>
  <c r="E3207" i="31"/>
  <c r="F3207" i="31"/>
  <c r="B3208" i="31"/>
  <c r="C3208" i="31"/>
  <c r="D3208" i="31"/>
  <c r="E3208" i="31"/>
  <c r="F3208" i="31"/>
  <c r="B3209" i="31"/>
  <c r="C3209" i="31"/>
  <c r="D3209" i="31"/>
  <c r="E3209" i="31"/>
  <c r="F3209" i="31"/>
  <c r="B3210" i="31"/>
  <c r="C3210" i="31"/>
  <c r="D3210" i="31"/>
  <c r="E3210" i="31"/>
  <c r="F3210" i="31"/>
  <c r="B3211" i="31"/>
  <c r="C3211" i="31"/>
  <c r="D3211" i="31"/>
  <c r="E3211" i="31"/>
  <c r="F3211" i="31"/>
  <c r="B3212" i="31"/>
  <c r="C3212" i="31"/>
  <c r="D3212" i="31"/>
  <c r="E3212" i="31"/>
  <c r="F3212" i="31"/>
  <c r="B3213" i="31"/>
  <c r="C3213" i="31"/>
  <c r="D3213" i="31"/>
  <c r="E3213" i="31"/>
  <c r="F3213" i="31"/>
  <c r="B3214" i="31"/>
  <c r="C3214" i="31"/>
  <c r="D3214" i="31"/>
  <c r="E3214" i="31"/>
  <c r="F3214" i="31"/>
  <c r="B3215" i="31"/>
  <c r="C3215" i="31"/>
  <c r="D3215" i="31"/>
  <c r="E3215" i="31"/>
  <c r="F3215" i="31"/>
  <c r="B3216" i="31"/>
  <c r="C3216" i="31"/>
  <c r="D3216" i="31"/>
  <c r="E3216" i="31"/>
  <c r="F3216" i="31"/>
  <c r="B3217" i="31"/>
  <c r="C3217" i="31"/>
  <c r="D3217" i="31"/>
  <c r="E3217" i="31"/>
  <c r="F3217" i="31"/>
  <c r="B3218" i="31"/>
  <c r="C3218" i="31"/>
  <c r="D3218" i="31"/>
  <c r="E3218" i="31"/>
  <c r="F3218" i="31"/>
  <c r="B3219" i="31"/>
  <c r="C3219" i="31"/>
  <c r="D3219" i="31"/>
  <c r="E3219" i="31"/>
  <c r="F3219" i="31"/>
  <c r="B3220" i="31"/>
  <c r="C3220" i="31"/>
  <c r="D3220" i="31"/>
  <c r="E3220" i="31"/>
  <c r="F3220" i="31"/>
  <c r="B3221" i="31"/>
  <c r="C3221" i="31"/>
  <c r="D3221" i="31"/>
  <c r="E3221" i="31"/>
  <c r="F3221" i="31"/>
  <c r="B3222" i="31"/>
  <c r="C3222" i="31"/>
  <c r="D3222" i="31"/>
  <c r="E3222" i="31"/>
  <c r="F3222" i="31"/>
  <c r="B3223" i="31"/>
  <c r="C3223" i="31"/>
  <c r="D3223" i="31"/>
  <c r="E3223" i="31"/>
  <c r="F3223" i="31"/>
  <c r="B3224" i="31"/>
  <c r="C3224" i="31"/>
  <c r="D3224" i="31"/>
  <c r="E3224" i="31"/>
  <c r="F3224" i="31"/>
  <c r="B3225" i="31"/>
  <c r="C3225" i="31"/>
  <c r="D3225" i="31"/>
  <c r="E3225" i="31"/>
  <c r="F3225" i="31"/>
  <c r="B3226" i="31"/>
  <c r="C3226" i="31"/>
  <c r="D3226" i="31"/>
  <c r="E3226" i="31"/>
  <c r="F3226" i="31"/>
  <c r="B3227" i="31"/>
  <c r="C3227" i="31"/>
  <c r="D3227" i="31"/>
  <c r="E3227" i="31"/>
  <c r="F3227" i="31"/>
  <c r="B3228" i="31"/>
  <c r="C3228" i="31"/>
  <c r="D3228" i="31"/>
  <c r="E3228" i="31"/>
  <c r="F3228" i="31"/>
  <c r="B3229" i="31"/>
  <c r="C3229" i="31"/>
  <c r="D3229" i="31"/>
  <c r="E3229" i="31"/>
  <c r="F3229" i="31"/>
  <c r="B3230" i="31"/>
  <c r="C3230" i="31"/>
  <c r="D3230" i="31"/>
  <c r="E3230" i="31"/>
  <c r="F3230" i="31"/>
  <c r="B3231" i="31"/>
  <c r="C3231" i="31"/>
  <c r="D3231" i="31"/>
  <c r="E3231" i="31"/>
  <c r="F3231" i="31"/>
  <c r="B3232" i="31"/>
  <c r="C3232" i="31"/>
  <c r="D3232" i="31"/>
  <c r="E3232" i="31"/>
  <c r="F3232" i="31"/>
  <c r="B3233" i="31"/>
  <c r="C3233" i="31"/>
  <c r="D3233" i="31"/>
  <c r="E3233" i="31"/>
  <c r="F3233" i="31"/>
  <c r="B3234" i="31"/>
  <c r="C3234" i="31"/>
  <c r="D3234" i="31"/>
  <c r="E3234" i="31"/>
  <c r="F3234" i="31"/>
  <c r="B3235" i="31"/>
  <c r="C3235" i="31"/>
  <c r="D3235" i="31"/>
  <c r="E3235" i="31"/>
  <c r="F3235" i="31"/>
  <c r="B3236" i="31"/>
  <c r="C3236" i="31"/>
  <c r="D3236" i="31"/>
  <c r="E3236" i="31"/>
  <c r="F3236" i="31"/>
  <c r="B3237" i="31"/>
  <c r="C3237" i="31"/>
  <c r="D3237" i="31"/>
  <c r="E3237" i="31"/>
  <c r="F3237" i="31"/>
  <c r="B3238" i="31"/>
  <c r="C3238" i="31"/>
  <c r="D3238" i="31"/>
  <c r="E3238" i="31"/>
  <c r="F3238" i="31"/>
  <c r="B3239" i="31"/>
  <c r="C3239" i="31"/>
  <c r="D3239" i="31"/>
  <c r="E3239" i="31"/>
  <c r="F3239" i="31"/>
  <c r="B3240" i="31"/>
  <c r="C3240" i="31"/>
  <c r="D3240" i="31"/>
  <c r="E3240" i="31"/>
  <c r="F3240" i="31"/>
  <c r="B3241" i="31"/>
  <c r="C3241" i="31"/>
  <c r="D3241" i="31"/>
  <c r="E3241" i="31"/>
  <c r="F3241" i="31"/>
  <c r="B3242" i="31"/>
  <c r="C3242" i="31"/>
  <c r="D3242" i="31"/>
  <c r="E3242" i="31"/>
  <c r="F3242" i="31"/>
  <c r="B3243" i="31"/>
  <c r="C3243" i="31"/>
  <c r="D3243" i="31"/>
  <c r="E3243" i="31"/>
  <c r="F3243" i="31"/>
  <c r="B3244" i="31"/>
  <c r="C3244" i="31"/>
  <c r="D3244" i="31"/>
  <c r="E3244" i="31"/>
  <c r="F3244" i="31"/>
  <c r="B3245" i="31"/>
  <c r="C3245" i="31"/>
  <c r="D3245" i="31"/>
  <c r="E3245" i="31"/>
  <c r="F3245" i="31"/>
  <c r="B3246" i="31"/>
  <c r="C3246" i="31"/>
  <c r="D3246" i="31"/>
  <c r="E3246" i="31"/>
  <c r="F3246" i="31"/>
  <c r="B3247" i="31"/>
  <c r="C3247" i="31"/>
  <c r="D3247" i="31"/>
  <c r="E3247" i="31"/>
  <c r="F3247" i="31"/>
  <c r="B3248" i="31"/>
  <c r="C3248" i="31"/>
  <c r="D3248" i="31"/>
  <c r="E3248" i="31"/>
  <c r="F3248" i="31"/>
  <c r="B3249" i="31"/>
  <c r="C3249" i="31"/>
  <c r="D3249" i="31"/>
  <c r="E3249" i="31"/>
  <c r="F3249" i="31"/>
  <c r="B3250" i="31"/>
  <c r="C3250" i="31"/>
  <c r="D3250" i="31"/>
  <c r="E3250" i="31"/>
  <c r="F3250" i="31"/>
  <c r="B3251" i="31"/>
  <c r="C3251" i="31"/>
  <c r="D3251" i="31"/>
  <c r="E3251" i="31"/>
  <c r="F3251" i="31"/>
  <c r="B3252" i="31"/>
  <c r="C3252" i="31"/>
  <c r="D3252" i="31"/>
  <c r="E3252" i="31"/>
  <c r="F3252" i="31"/>
  <c r="B3253" i="31"/>
  <c r="C3253" i="31"/>
  <c r="D3253" i="31"/>
  <c r="E3253" i="31"/>
  <c r="F3253" i="31"/>
  <c r="B3254" i="31"/>
  <c r="C3254" i="31"/>
  <c r="D3254" i="31"/>
  <c r="E3254" i="31"/>
  <c r="F3254" i="31"/>
  <c r="B3255" i="31"/>
  <c r="C3255" i="31"/>
  <c r="D3255" i="31"/>
  <c r="E3255" i="31"/>
  <c r="F3255" i="31"/>
  <c r="B3256" i="31"/>
  <c r="C3256" i="31"/>
  <c r="D3256" i="31"/>
  <c r="E3256" i="31"/>
  <c r="F3256" i="31"/>
  <c r="B3257" i="31"/>
  <c r="C3257" i="31"/>
  <c r="D3257" i="31"/>
  <c r="E3257" i="31"/>
  <c r="F3257" i="31"/>
  <c r="B3258" i="31"/>
  <c r="C3258" i="31"/>
  <c r="D3258" i="31"/>
  <c r="E3258" i="31"/>
  <c r="F3258" i="31"/>
  <c r="B3259" i="31"/>
  <c r="C3259" i="31"/>
  <c r="D3259" i="31"/>
  <c r="E3259" i="31"/>
  <c r="F3259" i="31"/>
  <c r="B3260" i="31"/>
  <c r="C3260" i="31"/>
  <c r="D3260" i="31"/>
  <c r="E3260" i="31"/>
  <c r="F3260" i="31"/>
  <c r="B3261" i="31"/>
  <c r="C3261" i="31"/>
  <c r="D3261" i="31"/>
  <c r="E3261" i="31"/>
  <c r="F3261" i="31"/>
  <c r="B3262" i="31"/>
  <c r="C3262" i="31"/>
  <c r="D3262" i="31"/>
  <c r="E3262" i="31"/>
  <c r="F3262" i="31"/>
  <c r="B3263" i="31"/>
  <c r="C3263" i="31"/>
  <c r="D3263" i="31"/>
  <c r="E3263" i="31"/>
  <c r="F3263" i="31"/>
  <c r="B3264" i="31"/>
  <c r="C3264" i="31"/>
  <c r="D3264" i="31"/>
  <c r="E3264" i="31"/>
  <c r="F3264" i="31"/>
  <c r="B3265" i="31"/>
  <c r="C3265" i="31"/>
  <c r="D3265" i="31"/>
  <c r="E3265" i="31"/>
  <c r="F3265" i="31"/>
  <c r="B3266" i="31"/>
  <c r="C3266" i="31"/>
  <c r="D3266" i="31"/>
  <c r="E3266" i="31"/>
  <c r="F3266" i="31"/>
  <c r="B3267" i="31"/>
  <c r="C3267" i="31"/>
  <c r="D3267" i="31"/>
  <c r="E3267" i="31"/>
  <c r="F3267" i="31"/>
  <c r="B3268" i="31"/>
  <c r="C3268" i="31"/>
  <c r="D3268" i="31"/>
  <c r="E3268" i="31"/>
  <c r="F3268" i="31"/>
  <c r="B3269" i="31"/>
  <c r="C3269" i="31"/>
  <c r="D3269" i="31"/>
  <c r="E3269" i="31"/>
  <c r="F3269" i="31"/>
  <c r="B3270" i="31"/>
  <c r="C3270" i="31"/>
  <c r="D3270" i="31"/>
  <c r="E3270" i="31"/>
  <c r="F3270" i="31"/>
  <c r="B3271" i="31"/>
  <c r="C3271" i="31"/>
  <c r="D3271" i="31"/>
  <c r="E3271" i="31"/>
  <c r="F3271" i="31"/>
  <c r="B3272" i="31"/>
  <c r="C3272" i="31"/>
  <c r="D3272" i="31"/>
  <c r="E3272" i="31"/>
  <c r="F3272" i="31"/>
  <c r="B3273" i="31"/>
  <c r="C3273" i="31"/>
  <c r="D3273" i="31"/>
  <c r="E3273" i="31"/>
  <c r="F3273" i="31"/>
  <c r="B3274" i="31"/>
  <c r="C3274" i="31"/>
  <c r="D3274" i="31"/>
  <c r="E3274" i="31"/>
  <c r="F3274" i="31"/>
  <c r="B3275" i="31"/>
  <c r="C3275" i="31"/>
  <c r="D3275" i="31"/>
  <c r="E3275" i="31"/>
  <c r="F3275" i="31"/>
  <c r="B3276" i="31"/>
  <c r="C3276" i="31"/>
  <c r="D3276" i="31"/>
  <c r="E3276" i="31"/>
  <c r="F3276" i="31"/>
  <c r="B3277" i="31"/>
  <c r="C3277" i="31"/>
  <c r="D3277" i="31"/>
  <c r="E3277" i="31"/>
  <c r="F3277" i="31"/>
  <c r="B3278" i="31"/>
  <c r="C3278" i="31"/>
  <c r="D3278" i="31"/>
  <c r="E3278" i="31"/>
  <c r="F3278" i="31"/>
  <c r="B3279" i="31"/>
  <c r="C3279" i="31"/>
  <c r="D3279" i="31"/>
  <c r="E3279" i="31"/>
  <c r="F3279" i="31"/>
  <c r="B3280" i="31"/>
  <c r="C3280" i="31"/>
  <c r="D3280" i="31"/>
  <c r="E3280" i="31"/>
  <c r="F3280" i="31"/>
  <c r="B3281" i="31"/>
  <c r="C3281" i="31"/>
  <c r="D3281" i="31"/>
  <c r="E3281" i="31"/>
  <c r="F3281" i="31"/>
  <c r="B3282" i="31"/>
  <c r="C3282" i="31"/>
  <c r="D3282" i="31"/>
  <c r="E3282" i="31"/>
  <c r="F3282" i="31"/>
  <c r="B3283" i="31"/>
  <c r="C3283" i="31"/>
  <c r="D3283" i="31"/>
  <c r="E3283" i="31"/>
  <c r="F3283" i="31"/>
  <c r="B3284" i="31"/>
  <c r="C3284" i="31"/>
  <c r="D3284" i="31"/>
  <c r="E3284" i="31"/>
  <c r="F3284" i="31"/>
  <c r="B3285" i="31"/>
  <c r="C3285" i="31"/>
  <c r="D3285" i="31"/>
  <c r="E3285" i="31"/>
  <c r="F3285" i="31"/>
  <c r="B3286" i="31"/>
  <c r="C3286" i="31"/>
  <c r="D3286" i="31"/>
  <c r="E3286" i="31"/>
  <c r="F3286" i="31"/>
  <c r="B3287" i="31"/>
  <c r="C3287" i="31"/>
  <c r="D3287" i="31"/>
  <c r="E3287" i="31"/>
  <c r="F3287" i="31"/>
  <c r="B3288" i="31"/>
  <c r="C3288" i="31"/>
  <c r="D3288" i="31"/>
  <c r="E3288" i="31"/>
  <c r="F3288" i="31"/>
  <c r="B3289" i="31"/>
  <c r="C3289" i="31"/>
  <c r="D3289" i="31"/>
  <c r="E3289" i="31"/>
  <c r="F3289" i="31"/>
  <c r="B3290" i="31"/>
  <c r="C3290" i="31"/>
  <c r="D3290" i="31"/>
  <c r="E3290" i="31"/>
  <c r="F3290" i="31"/>
  <c r="B3291" i="31"/>
  <c r="C3291" i="31"/>
  <c r="D3291" i="31"/>
  <c r="E3291" i="31"/>
  <c r="F3291" i="31"/>
  <c r="B3292" i="31"/>
  <c r="C3292" i="31"/>
  <c r="D3292" i="31"/>
  <c r="E3292" i="31"/>
  <c r="F3292" i="31"/>
  <c r="B3293" i="31"/>
  <c r="C3293" i="31"/>
  <c r="D3293" i="31"/>
  <c r="E3293" i="31"/>
  <c r="F3293" i="31"/>
  <c r="B3294" i="31"/>
  <c r="C3294" i="31"/>
  <c r="D3294" i="31"/>
  <c r="E3294" i="31"/>
  <c r="F3294" i="31"/>
  <c r="B3295" i="31"/>
  <c r="C3295" i="31"/>
  <c r="D3295" i="31"/>
  <c r="E3295" i="31"/>
  <c r="F3295" i="31"/>
  <c r="B3296" i="31"/>
  <c r="C3296" i="31"/>
  <c r="D3296" i="31"/>
  <c r="E3296" i="31"/>
  <c r="F3296" i="31"/>
  <c r="B3297" i="31"/>
  <c r="C3297" i="31"/>
  <c r="D3297" i="31"/>
  <c r="E3297" i="31"/>
  <c r="F3297" i="31"/>
  <c r="B3298" i="31"/>
  <c r="C3298" i="31"/>
  <c r="D3298" i="31"/>
  <c r="E3298" i="31"/>
  <c r="F3298" i="31"/>
  <c r="B3299" i="31"/>
  <c r="C3299" i="31"/>
  <c r="D3299" i="31"/>
  <c r="E3299" i="31"/>
  <c r="F3299" i="31"/>
  <c r="B3300" i="31"/>
  <c r="C3300" i="31"/>
  <c r="D3300" i="31"/>
  <c r="E3300" i="31"/>
  <c r="F3300" i="31"/>
  <c r="B3301" i="31"/>
  <c r="C3301" i="31"/>
  <c r="D3301" i="31"/>
  <c r="E3301" i="31"/>
  <c r="F3301" i="31"/>
  <c r="B3302" i="31"/>
  <c r="C3302" i="31"/>
  <c r="D3302" i="31"/>
  <c r="E3302" i="31"/>
  <c r="F3302" i="31"/>
  <c r="B3303" i="31"/>
  <c r="C3303" i="31"/>
  <c r="D3303" i="31"/>
  <c r="E3303" i="31"/>
  <c r="F3303" i="31"/>
  <c r="B3304" i="31"/>
  <c r="C3304" i="31"/>
  <c r="D3304" i="31"/>
  <c r="E3304" i="31"/>
  <c r="F3304" i="31"/>
  <c r="B3305" i="31"/>
  <c r="C3305" i="31"/>
  <c r="D3305" i="31"/>
  <c r="E3305" i="31"/>
  <c r="F3305" i="31"/>
  <c r="B3306" i="31"/>
  <c r="C3306" i="31"/>
  <c r="D3306" i="31"/>
  <c r="E3306" i="31"/>
  <c r="F3306" i="31"/>
  <c r="B3307" i="31"/>
  <c r="C3307" i="31"/>
  <c r="D3307" i="31"/>
  <c r="E3307" i="31"/>
  <c r="F3307" i="31"/>
  <c r="B3308" i="31"/>
  <c r="C3308" i="31"/>
  <c r="D3308" i="31"/>
  <c r="E3308" i="31"/>
  <c r="F3308" i="31"/>
  <c r="B3309" i="31"/>
  <c r="C3309" i="31"/>
  <c r="D3309" i="31"/>
  <c r="E3309" i="31"/>
  <c r="F3309" i="31"/>
  <c r="B3310" i="31"/>
  <c r="C3310" i="31"/>
  <c r="D3310" i="31"/>
  <c r="E3310" i="31"/>
  <c r="F3310" i="31"/>
  <c r="B3311" i="31"/>
  <c r="C3311" i="31"/>
  <c r="D3311" i="31"/>
  <c r="E3311" i="31"/>
  <c r="F3311" i="31"/>
  <c r="B3312" i="31"/>
  <c r="C3312" i="31"/>
  <c r="D3312" i="31"/>
  <c r="E3312" i="31"/>
  <c r="F3312" i="31"/>
  <c r="B3313" i="31"/>
  <c r="C3313" i="31"/>
  <c r="D3313" i="31"/>
  <c r="E3313" i="31"/>
  <c r="F3313" i="31"/>
  <c r="B3314" i="31"/>
  <c r="C3314" i="31"/>
  <c r="D3314" i="31"/>
  <c r="E3314" i="31"/>
  <c r="F3314" i="31"/>
  <c r="B3315" i="31"/>
  <c r="C3315" i="31"/>
  <c r="D3315" i="31"/>
  <c r="E3315" i="31"/>
  <c r="F3315" i="31"/>
  <c r="B3316" i="31"/>
  <c r="C3316" i="31"/>
  <c r="D3316" i="31"/>
  <c r="E3316" i="31"/>
  <c r="F3316" i="31"/>
  <c r="B3317" i="31"/>
  <c r="C3317" i="31"/>
  <c r="D3317" i="31"/>
  <c r="E3317" i="31"/>
  <c r="F3317" i="31"/>
  <c r="B3318" i="31"/>
  <c r="C3318" i="31"/>
  <c r="D3318" i="31"/>
  <c r="E3318" i="31"/>
  <c r="F3318" i="31"/>
  <c r="B3319" i="31"/>
  <c r="C3319" i="31"/>
  <c r="D3319" i="31"/>
  <c r="E3319" i="31"/>
  <c r="F3319" i="31"/>
  <c r="B3320" i="31"/>
  <c r="C3320" i="31"/>
  <c r="D3320" i="31"/>
  <c r="E3320" i="31"/>
  <c r="F3320" i="31"/>
  <c r="B3321" i="31"/>
  <c r="C3321" i="31"/>
  <c r="D3321" i="31"/>
  <c r="E3321" i="31"/>
  <c r="F3321" i="31"/>
  <c r="B3322" i="31"/>
  <c r="C3322" i="31"/>
  <c r="D3322" i="31"/>
  <c r="E3322" i="31"/>
  <c r="F3322" i="31"/>
  <c r="B3323" i="31"/>
  <c r="C3323" i="31"/>
  <c r="D3323" i="31"/>
  <c r="E3323" i="31"/>
  <c r="F3323" i="31"/>
  <c r="B3324" i="31"/>
  <c r="C3324" i="31"/>
  <c r="D3324" i="31"/>
  <c r="E3324" i="31"/>
  <c r="F3324" i="31"/>
  <c r="B3325" i="31"/>
  <c r="C3325" i="31"/>
  <c r="D3325" i="31"/>
  <c r="E3325" i="31"/>
  <c r="F3325" i="31"/>
  <c r="B3326" i="31"/>
  <c r="C3326" i="31"/>
  <c r="D3326" i="31"/>
  <c r="E3326" i="31"/>
  <c r="F3326" i="31"/>
  <c r="B3327" i="31"/>
  <c r="C3327" i="31"/>
  <c r="D3327" i="31"/>
  <c r="E3327" i="31"/>
  <c r="F3327" i="31"/>
  <c r="B3328" i="31"/>
  <c r="C3328" i="31"/>
  <c r="D3328" i="31"/>
  <c r="E3328" i="31"/>
  <c r="F3328" i="31"/>
  <c r="B3329" i="31"/>
  <c r="C3329" i="31"/>
  <c r="D3329" i="31"/>
  <c r="E3329" i="31"/>
  <c r="F3329" i="31"/>
  <c r="B3330" i="31"/>
  <c r="C3330" i="31"/>
  <c r="D3330" i="31"/>
  <c r="E3330" i="31"/>
  <c r="F3330" i="31"/>
  <c r="B3331" i="31"/>
  <c r="C3331" i="31"/>
  <c r="D3331" i="31"/>
  <c r="E3331" i="31"/>
  <c r="F3331" i="31"/>
  <c r="B3332" i="31"/>
  <c r="C3332" i="31"/>
  <c r="D3332" i="31"/>
  <c r="E3332" i="31"/>
  <c r="F3332" i="31"/>
  <c r="B3333" i="31"/>
  <c r="C3333" i="31"/>
  <c r="D3333" i="31"/>
  <c r="E3333" i="31"/>
  <c r="F3333" i="31"/>
  <c r="B3334" i="31"/>
  <c r="C3334" i="31"/>
  <c r="D3334" i="31"/>
  <c r="E3334" i="31"/>
  <c r="F3334" i="31"/>
  <c r="B3335" i="31"/>
  <c r="C3335" i="31"/>
  <c r="D3335" i="31"/>
  <c r="E3335" i="31"/>
  <c r="F3335" i="31"/>
  <c r="B3336" i="31"/>
  <c r="C3336" i="31"/>
  <c r="D3336" i="31"/>
  <c r="E3336" i="31"/>
  <c r="F3336" i="31"/>
  <c r="B3337" i="31"/>
  <c r="C3337" i="31"/>
  <c r="D3337" i="31"/>
  <c r="E3337" i="31"/>
  <c r="F3337" i="31"/>
  <c r="B3338" i="31"/>
  <c r="C3338" i="31"/>
  <c r="D3338" i="31"/>
  <c r="E3338" i="31"/>
  <c r="F3338" i="31"/>
  <c r="B3339" i="31"/>
  <c r="C3339" i="31"/>
  <c r="D3339" i="31"/>
  <c r="E3339" i="31"/>
  <c r="F3339" i="31"/>
  <c r="B3340" i="31"/>
  <c r="C3340" i="31"/>
  <c r="D3340" i="31"/>
  <c r="E3340" i="31"/>
  <c r="F3340" i="31"/>
  <c r="B3341" i="31"/>
  <c r="C3341" i="31"/>
  <c r="D3341" i="31"/>
  <c r="E3341" i="31"/>
  <c r="F3341" i="31"/>
  <c r="B3342" i="31"/>
  <c r="C3342" i="31"/>
  <c r="D3342" i="31"/>
  <c r="E3342" i="31"/>
  <c r="F3342" i="31"/>
  <c r="B3343" i="31"/>
  <c r="C3343" i="31"/>
  <c r="D3343" i="31"/>
  <c r="E3343" i="31"/>
  <c r="F3343" i="31"/>
  <c r="B3344" i="31"/>
  <c r="C3344" i="31"/>
  <c r="D3344" i="31"/>
  <c r="E3344" i="31"/>
  <c r="F3344" i="31"/>
  <c r="B3345" i="31"/>
  <c r="C3345" i="31"/>
  <c r="D3345" i="31"/>
  <c r="E3345" i="31"/>
  <c r="F3345" i="31"/>
  <c r="B3346" i="31"/>
  <c r="C3346" i="31"/>
  <c r="D3346" i="31"/>
  <c r="E3346" i="31"/>
  <c r="F3346" i="31"/>
  <c r="B3347" i="31"/>
  <c r="C3347" i="31"/>
  <c r="D3347" i="31"/>
  <c r="E3347" i="31"/>
  <c r="F3347" i="31"/>
  <c r="B3348" i="31"/>
  <c r="C3348" i="31"/>
  <c r="D3348" i="31"/>
  <c r="E3348" i="31"/>
  <c r="F3348" i="31"/>
  <c r="B3349" i="31"/>
  <c r="C3349" i="31"/>
  <c r="D3349" i="31"/>
  <c r="E3349" i="31"/>
  <c r="F3349" i="31"/>
  <c r="B3350" i="31"/>
  <c r="C3350" i="31"/>
  <c r="D3350" i="31"/>
  <c r="E3350" i="31"/>
  <c r="F3350" i="31"/>
  <c r="B3351" i="31"/>
  <c r="C3351" i="31"/>
  <c r="D3351" i="31"/>
  <c r="E3351" i="31"/>
  <c r="F3351" i="31"/>
  <c r="B3352" i="31"/>
  <c r="C3352" i="31"/>
  <c r="D3352" i="31"/>
  <c r="E3352" i="31"/>
  <c r="F3352" i="31"/>
  <c r="B3353" i="31"/>
  <c r="C3353" i="31"/>
  <c r="D3353" i="31"/>
  <c r="E3353" i="31"/>
  <c r="F3353" i="31"/>
  <c r="B3354" i="31"/>
  <c r="C3354" i="31"/>
  <c r="D3354" i="31"/>
  <c r="E3354" i="31"/>
  <c r="F3354" i="31"/>
  <c r="B3355" i="31"/>
  <c r="C3355" i="31"/>
  <c r="D3355" i="31"/>
  <c r="E3355" i="31"/>
  <c r="F3355" i="31"/>
  <c r="B3356" i="31"/>
  <c r="C3356" i="31"/>
  <c r="D3356" i="31"/>
  <c r="E3356" i="31"/>
  <c r="F3356" i="31"/>
  <c r="B3357" i="31"/>
  <c r="C3357" i="31"/>
  <c r="D3357" i="31"/>
  <c r="E3357" i="31"/>
  <c r="F3357" i="31"/>
  <c r="B3358" i="31"/>
  <c r="C3358" i="31"/>
  <c r="D3358" i="31"/>
  <c r="E3358" i="31"/>
  <c r="F3358" i="31"/>
  <c r="B3359" i="31"/>
  <c r="C3359" i="31"/>
  <c r="D3359" i="31"/>
  <c r="E3359" i="31"/>
  <c r="F3359" i="31"/>
  <c r="B3360" i="31"/>
  <c r="C3360" i="31"/>
  <c r="D3360" i="31"/>
  <c r="E3360" i="31"/>
  <c r="F3360" i="31"/>
  <c r="B3361" i="31"/>
  <c r="C3361" i="31"/>
  <c r="D3361" i="31"/>
  <c r="E3361" i="31"/>
  <c r="F3361" i="31"/>
  <c r="B3362" i="31"/>
  <c r="C3362" i="31"/>
  <c r="D3362" i="31"/>
  <c r="E3362" i="31"/>
  <c r="F3362" i="31"/>
  <c r="B3363" i="31"/>
  <c r="C3363" i="31"/>
  <c r="D3363" i="31"/>
  <c r="E3363" i="31"/>
  <c r="F3363" i="31"/>
  <c r="B3364" i="31"/>
  <c r="C3364" i="31"/>
  <c r="D3364" i="31"/>
  <c r="E3364" i="31"/>
  <c r="F3364" i="31"/>
  <c r="B3365" i="31"/>
  <c r="C3365" i="31"/>
  <c r="D3365" i="31"/>
  <c r="E3365" i="31"/>
  <c r="F3365" i="31"/>
  <c r="B3366" i="31"/>
  <c r="C3366" i="31"/>
  <c r="D3366" i="31"/>
  <c r="E3366" i="31"/>
  <c r="F3366" i="31"/>
  <c r="B3367" i="31"/>
  <c r="C3367" i="31"/>
  <c r="D3367" i="31"/>
  <c r="E3367" i="31"/>
  <c r="F3367" i="31"/>
  <c r="B3368" i="31"/>
  <c r="C3368" i="31"/>
  <c r="D3368" i="31"/>
  <c r="E3368" i="31"/>
  <c r="F3368" i="31"/>
  <c r="B3369" i="31"/>
  <c r="C3369" i="31"/>
  <c r="D3369" i="31"/>
  <c r="E3369" i="31"/>
  <c r="F3369" i="31"/>
  <c r="B3370" i="31"/>
  <c r="C3370" i="31"/>
  <c r="D3370" i="31"/>
  <c r="E3370" i="31"/>
  <c r="F3370" i="31"/>
  <c r="B3371" i="31"/>
  <c r="C3371" i="31"/>
  <c r="D3371" i="31"/>
  <c r="E3371" i="31"/>
  <c r="F3371" i="31"/>
  <c r="B3372" i="31"/>
  <c r="C3372" i="31"/>
  <c r="D3372" i="31"/>
  <c r="E3372" i="31"/>
  <c r="F3372" i="31"/>
  <c r="B3373" i="31"/>
  <c r="C3373" i="31"/>
  <c r="D3373" i="31"/>
  <c r="E3373" i="31"/>
  <c r="F3373" i="31"/>
  <c r="B3374" i="31"/>
  <c r="C3374" i="31"/>
  <c r="D3374" i="31"/>
  <c r="E3374" i="31"/>
  <c r="F3374" i="31"/>
  <c r="B3375" i="31"/>
  <c r="C3375" i="31"/>
  <c r="D3375" i="31"/>
  <c r="E3375" i="31"/>
  <c r="F3375" i="31"/>
  <c r="B3376" i="31"/>
  <c r="C3376" i="31"/>
  <c r="D3376" i="31"/>
  <c r="E3376" i="31"/>
  <c r="F3376" i="31"/>
  <c r="B3377" i="31"/>
  <c r="C3377" i="31"/>
  <c r="D3377" i="31"/>
  <c r="E3377" i="31"/>
  <c r="F3377" i="31"/>
  <c r="B3378" i="31"/>
  <c r="C3378" i="31"/>
  <c r="D3378" i="31"/>
  <c r="E3378" i="31"/>
  <c r="F3378" i="31"/>
  <c r="B3379" i="31"/>
  <c r="C3379" i="31"/>
  <c r="D3379" i="31"/>
  <c r="E3379" i="31"/>
  <c r="F3379" i="31"/>
  <c r="B3380" i="31"/>
  <c r="C3380" i="31"/>
  <c r="D3380" i="31"/>
  <c r="E3380" i="31"/>
  <c r="F3380" i="31"/>
  <c r="B3381" i="31"/>
  <c r="C3381" i="31"/>
  <c r="D3381" i="31"/>
  <c r="E3381" i="31"/>
  <c r="F3381" i="31"/>
  <c r="B3382" i="31"/>
  <c r="C3382" i="31"/>
  <c r="D3382" i="31"/>
  <c r="E3382" i="31"/>
  <c r="F3382" i="31"/>
  <c r="B3383" i="31"/>
  <c r="C3383" i="31"/>
  <c r="D3383" i="31"/>
  <c r="E3383" i="31"/>
  <c r="F3383" i="31"/>
  <c r="B3384" i="31"/>
  <c r="C3384" i="31"/>
  <c r="D3384" i="31"/>
  <c r="E3384" i="31"/>
  <c r="F3384" i="31"/>
  <c r="B3385" i="31"/>
  <c r="C3385" i="31"/>
  <c r="D3385" i="31"/>
  <c r="E3385" i="31"/>
  <c r="F3385" i="31"/>
  <c r="B3386" i="31"/>
  <c r="C3386" i="31"/>
  <c r="D3386" i="31"/>
  <c r="E3386" i="31"/>
  <c r="F3386" i="31"/>
  <c r="B3387" i="31"/>
  <c r="C3387" i="31"/>
  <c r="D3387" i="31"/>
  <c r="E3387" i="31"/>
  <c r="F3387" i="31"/>
  <c r="B3388" i="31"/>
  <c r="C3388" i="31"/>
  <c r="D3388" i="31"/>
  <c r="E3388" i="31"/>
  <c r="F3388" i="31"/>
  <c r="B3389" i="31"/>
  <c r="C3389" i="31"/>
  <c r="D3389" i="31"/>
  <c r="E3389" i="31"/>
  <c r="F3389" i="31"/>
  <c r="B3390" i="31"/>
  <c r="C3390" i="31"/>
  <c r="D3390" i="31"/>
  <c r="E3390" i="31"/>
  <c r="F3390" i="31"/>
  <c r="B3391" i="31"/>
  <c r="C3391" i="31"/>
  <c r="D3391" i="31"/>
  <c r="E3391" i="31"/>
  <c r="F3391" i="31"/>
  <c r="B3392" i="31"/>
  <c r="C3392" i="31"/>
  <c r="D3392" i="31"/>
  <c r="E3392" i="31"/>
  <c r="F3392" i="31"/>
  <c r="B3393" i="31"/>
  <c r="C3393" i="31"/>
  <c r="D3393" i="31"/>
  <c r="E3393" i="31"/>
  <c r="F3393" i="31"/>
  <c r="B3394" i="31"/>
  <c r="C3394" i="31"/>
  <c r="D3394" i="31"/>
  <c r="E3394" i="31"/>
  <c r="F3394" i="31"/>
  <c r="B3395" i="31"/>
  <c r="C3395" i="31"/>
  <c r="D3395" i="31"/>
  <c r="E3395" i="31"/>
  <c r="F3395" i="31"/>
  <c r="B3396" i="31"/>
  <c r="C3396" i="31"/>
  <c r="D3396" i="31"/>
  <c r="E3396" i="31"/>
  <c r="F3396" i="31"/>
  <c r="B3397" i="31"/>
  <c r="C3397" i="31"/>
  <c r="D3397" i="31"/>
  <c r="E3397" i="31"/>
  <c r="F3397" i="31"/>
  <c r="B3398" i="31"/>
  <c r="C3398" i="31"/>
  <c r="D3398" i="31"/>
  <c r="E3398" i="31"/>
  <c r="F3398" i="31"/>
  <c r="B3399" i="31"/>
  <c r="C3399" i="31"/>
  <c r="D3399" i="31"/>
  <c r="E3399" i="31"/>
  <c r="F3399" i="31"/>
  <c r="B3400" i="31"/>
  <c r="C3400" i="31"/>
  <c r="D3400" i="31"/>
  <c r="E3400" i="31"/>
  <c r="F3400" i="31"/>
  <c r="B3401" i="31"/>
  <c r="C3401" i="31"/>
  <c r="D3401" i="31"/>
  <c r="E3401" i="31"/>
  <c r="F3401" i="31"/>
  <c r="B3402" i="31"/>
  <c r="C3402" i="31"/>
  <c r="D3402" i="31"/>
  <c r="E3402" i="31"/>
  <c r="F3402" i="31"/>
  <c r="B3403" i="31"/>
  <c r="C3403" i="31"/>
  <c r="D3403" i="31"/>
  <c r="E3403" i="31"/>
  <c r="F3403" i="31"/>
  <c r="B3404" i="31"/>
  <c r="C3404" i="31"/>
  <c r="D3404" i="31"/>
  <c r="E3404" i="31"/>
  <c r="F3404" i="31"/>
  <c r="B3405" i="31"/>
  <c r="C3405" i="31"/>
  <c r="D3405" i="31"/>
  <c r="E3405" i="31"/>
  <c r="F3405" i="31"/>
  <c r="B3406" i="31"/>
  <c r="C3406" i="31"/>
  <c r="D3406" i="31"/>
  <c r="E3406" i="31"/>
  <c r="F3406" i="31"/>
  <c r="B3407" i="31"/>
  <c r="C3407" i="31"/>
  <c r="D3407" i="31"/>
  <c r="E3407" i="31"/>
  <c r="F3407" i="31"/>
  <c r="B3408" i="31"/>
  <c r="C3408" i="31"/>
  <c r="D3408" i="31"/>
  <c r="E3408" i="31"/>
  <c r="F3408" i="31"/>
  <c r="B3409" i="31"/>
  <c r="C3409" i="31"/>
  <c r="D3409" i="31"/>
  <c r="E3409" i="31"/>
  <c r="F3409" i="31"/>
  <c r="B3410" i="31"/>
  <c r="C3410" i="31"/>
  <c r="D3410" i="31"/>
  <c r="E3410" i="31"/>
  <c r="F3410" i="31"/>
  <c r="B3411" i="31"/>
  <c r="C3411" i="31"/>
  <c r="D3411" i="31"/>
  <c r="E3411" i="31"/>
  <c r="F3411" i="31"/>
  <c r="B3412" i="31"/>
  <c r="C3412" i="31"/>
  <c r="D3412" i="31"/>
  <c r="E3412" i="31"/>
  <c r="F3412" i="31"/>
  <c r="B3413" i="31"/>
  <c r="C3413" i="31"/>
  <c r="D3413" i="31"/>
  <c r="E3413" i="31"/>
  <c r="F3413" i="31"/>
  <c r="B3414" i="31"/>
  <c r="C3414" i="31"/>
  <c r="D3414" i="31"/>
  <c r="E3414" i="31"/>
  <c r="F3414" i="31"/>
  <c r="B3415" i="31"/>
  <c r="C3415" i="31"/>
  <c r="D3415" i="31"/>
  <c r="E3415" i="31"/>
  <c r="F3415" i="31"/>
  <c r="B3416" i="31"/>
  <c r="C3416" i="31"/>
  <c r="D3416" i="31"/>
  <c r="E3416" i="31"/>
  <c r="F3416" i="31"/>
  <c r="B3417" i="31"/>
  <c r="C3417" i="31"/>
  <c r="D3417" i="31"/>
  <c r="E3417" i="31"/>
  <c r="F3417" i="31"/>
  <c r="B3418" i="31"/>
  <c r="C3418" i="31"/>
  <c r="D3418" i="31"/>
  <c r="E3418" i="31"/>
  <c r="F3418" i="31"/>
  <c r="B3419" i="31"/>
  <c r="C3419" i="31"/>
  <c r="D3419" i="31"/>
  <c r="E3419" i="31"/>
  <c r="F3419" i="31"/>
  <c r="B3420" i="31"/>
  <c r="C3420" i="31"/>
  <c r="D3420" i="31"/>
  <c r="E3420" i="31"/>
  <c r="F3420" i="31"/>
  <c r="B3421" i="31"/>
  <c r="C3421" i="31"/>
  <c r="D3421" i="31"/>
  <c r="E3421" i="31"/>
  <c r="F3421" i="31"/>
  <c r="B3422" i="31"/>
  <c r="C3422" i="31"/>
  <c r="D3422" i="31"/>
  <c r="E3422" i="31"/>
  <c r="F3422" i="31"/>
  <c r="B3423" i="31"/>
  <c r="C3423" i="31"/>
  <c r="D3423" i="31"/>
  <c r="E3423" i="31"/>
  <c r="F3423" i="31"/>
  <c r="B3424" i="31"/>
  <c r="C3424" i="31"/>
  <c r="D3424" i="31"/>
  <c r="E3424" i="31"/>
  <c r="F3424" i="31"/>
  <c r="B3425" i="31"/>
  <c r="C3425" i="31"/>
  <c r="D3425" i="31"/>
  <c r="E3425" i="31"/>
  <c r="F3425" i="31"/>
  <c r="B3426" i="31"/>
  <c r="C3426" i="31"/>
  <c r="D3426" i="31"/>
  <c r="E3426" i="31"/>
  <c r="F3426" i="31"/>
  <c r="B3427" i="31"/>
  <c r="C3427" i="31"/>
  <c r="D3427" i="31"/>
  <c r="E3427" i="31"/>
  <c r="F3427" i="31"/>
  <c r="B3428" i="31"/>
  <c r="C3428" i="31"/>
  <c r="D3428" i="31"/>
  <c r="E3428" i="31"/>
  <c r="F3428" i="31"/>
  <c r="B3429" i="31"/>
  <c r="C3429" i="31"/>
  <c r="D3429" i="31"/>
  <c r="E3429" i="31"/>
  <c r="F3429" i="31"/>
  <c r="B3430" i="31"/>
  <c r="C3430" i="31"/>
  <c r="D3430" i="31"/>
  <c r="E3430" i="31"/>
  <c r="F3430" i="31"/>
  <c r="B3431" i="31"/>
  <c r="C3431" i="31"/>
  <c r="D3431" i="31"/>
  <c r="E3431" i="31"/>
  <c r="F3431" i="31"/>
  <c r="B3432" i="31"/>
  <c r="C3432" i="31"/>
  <c r="D3432" i="31"/>
  <c r="E3432" i="31"/>
  <c r="F3432" i="31"/>
  <c r="B3433" i="31"/>
  <c r="C3433" i="31"/>
  <c r="D3433" i="31"/>
  <c r="E3433" i="31"/>
  <c r="F3433" i="31"/>
  <c r="B3434" i="31"/>
  <c r="C3434" i="31"/>
  <c r="D3434" i="31"/>
  <c r="E3434" i="31"/>
  <c r="F3434" i="31"/>
  <c r="B3435" i="31"/>
  <c r="C3435" i="31"/>
  <c r="D3435" i="31"/>
  <c r="E3435" i="31"/>
  <c r="F3435" i="31"/>
  <c r="B3436" i="31"/>
  <c r="C3436" i="31"/>
  <c r="D3436" i="31"/>
  <c r="E3436" i="31"/>
  <c r="F3436" i="31"/>
  <c r="B3437" i="31"/>
  <c r="C3437" i="31"/>
  <c r="D3437" i="31"/>
  <c r="E3437" i="31"/>
  <c r="F3437" i="31"/>
  <c r="B3438" i="31"/>
  <c r="C3438" i="31"/>
  <c r="D3438" i="31"/>
  <c r="E3438" i="31"/>
  <c r="F3438" i="31"/>
  <c r="B3439" i="31"/>
  <c r="C3439" i="31"/>
  <c r="D3439" i="31"/>
  <c r="E3439" i="31"/>
  <c r="F3439" i="31"/>
  <c r="B3440" i="31"/>
  <c r="C3440" i="31"/>
  <c r="D3440" i="31"/>
  <c r="E3440" i="31"/>
  <c r="F3440" i="31"/>
  <c r="B3441" i="31"/>
  <c r="C3441" i="31"/>
  <c r="D3441" i="31"/>
  <c r="E3441" i="31"/>
  <c r="F3441" i="31"/>
  <c r="B3442" i="31"/>
  <c r="C3442" i="31"/>
  <c r="D3442" i="31"/>
  <c r="E3442" i="31"/>
  <c r="F3442" i="31"/>
  <c r="B3443" i="31"/>
  <c r="C3443" i="31"/>
  <c r="D3443" i="31"/>
  <c r="E3443" i="31"/>
  <c r="F3443" i="31"/>
  <c r="B3444" i="31"/>
  <c r="C3444" i="31"/>
  <c r="D3444" i="31"/>
  <c r="E3444" i="31"/>
  <c r="F3444" i="31"/>
  <c r="B3445" i="31"/>
  <c r="C3445" i="31"/>
  <c r="D3445" i="31"/>
  <c r="E3445" i="31"/>
  <c r="F3445" i="31"/>
  <c r="B3446" i="31"/>
  <c r="C3446" i="31"/>
  <c r="D3446" i="31"/>
  <c r="E3446" i="31"/>
  <c r="F3446" i="31"/>
  <c r="B3447" i="31"/>
  <c r="C3447" i="31"/>
  <c r="D3447" i="31"/>
  <c r="E3447" i="31"/>
  <c r="F3447" i="31"/>
  <c r="B3448" i="31"/>
  <c r="C3448" i="31"/>
  <c r="D3448" i="31"/>
  <c r="E3448" i="31"/>
  <c r="F3448" i="31"/>
  <c r="B3449" i="31"/>
  <c r="C3449" i="31"/>
  <c r="D3449" i="31"/>
  <c r="E3449" i="31"/>
  <c r="F3449" i="31"/>
  <c r="B3450" i="31"/>
  <c r="C3450" i="31"/>
  <c r="D3450" i="31"/>
  <c r="E3450" i="31"/>
  <c r="F3450" i="31"/>
  <c r="B3451" i="31"/>
  <c r="C3451" i="31"/>
  <c r="D3451" i="31"/>
  <c r="E3451" i="31"/>
  <c r="F3451" i="31"/>
  <c r="B3452" i="31"/>
  <c r="C3452" i="31"/>
  <c r="D3452" i="31"/>
  <c r="E3452" i="31"/>
  <c r="F3452" i="31"/>
  <c r="B3453" i="31"/>
  <c r="C3453" i="31"/>
  <c r="D3453" i="31"/>
  <c r="E3453" i="31"/>
  <c r="F3453" i="31"/>
  <c r="B3454" i="31"/>
  <c r="C3454" i="31"/>
  <c r="D3454" i="31"/>
  <c r="E3454" i="31"/>
  <c r="F3454" i="31"/>
  <c r="B3455" i="31"/>
  <c r="C3455" i="31"/>
  <c r="D3455" i="31"/>
  <c r="E3455" i="31"/>
  <c r="F3455" i="31"/>
  <c r="B3456" i="31"/>
  <c r="C3456" i="31"/>
  <c r="D3456" i="31"/>
  <c r="E3456" i="31"/>
  <c r="F3456" i="31"/>
  <c r="B3457" i="31"/>
  <c r="C3457" i="31"/>
  <c r="D3457" i="31"/>
  <c r="E3457" i="31"/>
  <c r="F3457" i="31"/>
  <c r="B3458" i="31"/>
  <c r="C3458" i="31"/>
  <c r="D3458" i="31"/>
  <c r="E3458" i="31"/>
  <c r="F3458" i="31"/>
  <c r="B3459" i="31"/>
  <c r="C3459" i="31"/>
  <c r="D3459" i="31"/>
  <c r="E3459" i="31"/>
  <c r="F3459" i="31"/>
  <c r="B3460" i="31"/>
  <c r="C3460" i="31"/>
  <c r="D3460" i="31"/>
  <c r="E3460" i="31"/>
  <c r="F3460" i="31"/>
  <c r="B3461" i="31"/>
  <c r="C3461" i="31"/>
  <c r="D3461" i="31"/>
  <c r="E3461" i="31"/>
  <c r="F3461" i="31"/>
  <c r="B3462" i="31"/>
  <c r="C3462" i="31"/>
  <c r="D3462" i="31"/>
  <c r="E3462" i="31"/>
  <c r="F3462" i="31"/>
  <c r="B3463" i="31"/>
  <c r="C3463" i="31"/>
  <c r="D3463" i="31"/>
  <c r="E3463" i="31"/>
  <c r="F3463" i="31"/>
  <c r="B3464" i="31"/>
  <c r="C3464" i="31"/>
  <c r="D3464" i="31"/>
  <c r="E3464" i="31"/>
  <c r="F3464" i="31"/>
  <c r="B3465" i="31"/>
  <c r="C3465" i="31"/>
  <c r="D3465" i="31"/>
  <c r="E3465" i="31"/>
  <c r="F3465" i="31"/>
  <c r="B3466" i="31"/>
  <c r="C3466" i="31"/>
  <c r="D3466" i="31"/>
  <c r="E3466" i="31"/>
  <c r="F3466" i="31"/>
  <c r="B3467" i="31"/>
  <c r="C3467" i="31"/>
  <c r="D3467" i="31"/>
  <c r="E3467" i="31"/>
  <c r="F3467" i="31"/>
  <c r="B3468" i="31"/>
  <c r="C3468" i="31"/>
  <c r="D3468" i="31"/>
  <c r="E3468" i="31"/>
  <c r="F3468" i="31"/>
  <c r="B3469" i="31"/>
  <c r="C3469" i="31"/>
  <c r="D3469" i="31"/>
  <c r="E3469" i="31"/>
  <c r="F3469" i="31"/>
  <c r="B3470" i="31"/>
  <c r="C3470" i="31"/>
  <c r="D3470" i="31"/>
  <c r="E3470" i="31"/>
  <c r="F3470" i="31"/>
  <c r="B3471" i="31"/>
  <c r="C3471" i="31"/>
  <c r="D3471" i="31"/>
  <c r="E3471" i="31"/>
  <c r="F3471" i="31"/>
  <c r="B3472" i="31"/>
  <c r="C3472" i="31"/>
  <c r="D3472" i="31"/>
  <c r="E3472" i="31"/>
  <c r="F3472" i="31"/>
  <c r="B3473" i="31"/>
  <c r="C3473" i="31"/>
  <c r="D3473" i="31"/>
  <c r="E3473" i="31"/>
  <c r="F3473" i="31"/>
  <c r="B3474" i="31"/>
  <c r="C3474" i="31"/>
  <c r="D3474" i="31"/>
  <c r="E3474" i="31"/>
  <c r="F3474" i="31"/>
  <c r="B3475" i="31"/>
  <c r="C3475" i="31"/>
  <c r="D3475" i="31"/>
  <c r="E3475" i="31"/>
  <c r="F3475" i="31"/>
  <c r="B3476" i="31"/>
  <c r="C3476" i="31"/>
  <c r="D3476" i="31"/>
  <c r="E3476" i="31"/>
  <c r="F3476" i="31"/>
  <c r="B3477" i="31"/>
  <c r="C3477" i="31"/>
  <c r="D3477" i="31"/>
  <c r="E3477" i="31"/>
  <c r="F3477" i="31"/>
  <c r="B3478" i="31"/>
  <c r="C3478" i="31"/>
  <c r="D3478" i="31"/>
  <c r="E3478" i="31"/>
  <c r="F3478" i="31"/>
  <c r="B3479" i="31"/>
  <c r="C3479" i="31"/>
  <c r="D3479" i="31"/>
  <c r="E3479" i="31"/>
  <c r="F3479" i="31"/>
  <c r="B3480" i="31"/>
  <c r="C3480" i="31"/>
  <c r="D3480" i="31"/>
  <c r="E3480" i="31"/>
  <c r="F3480" i="31"/>
  <c r="B3481" i="31"/>
  <c r="C3481" i="31"/>
  <c r="D3481" i="31"/>
  <c r="E3481" i="31"/>
  <c r="F3481" i="31"/>
  <c r="B3482" i="31"/>
  <c r="C3482" i="31"/>
  <c r="D3482" i="31"/>
  <c r="E3482" i="31"/>
  <c r="F3482" i="31"/>
  <c r="B3483" i="31"/>
  <c r="C3483" i="31"/>
  <c r="D3483" i="31"/>
  <c r="E3483" i="31"/>
  <c r="F3483" i="31"/>
  <c r="B3484" i="31"/>
  <c r="C3484" i="31"/>
  <c r="D3484" i="31"/>
  <c r="E3484" i="31"/>
  <c r="F3484" i="31"/>
  <c r="B3485" i="31"/>
  <c r="C3485" i="31"/>
  <c r="D3485" i="31"/>
  <c r="E3485" i="31"/>
  <c r="F3485" i="31"/>
  <c r="B3486" i="31"/>
  <c r="C3486" i="31"/>
  <c r="D3486" i="31"/>
  <c r="E3486" i="31"/>
  <c r="F3486" i="31"/>
  <c r="B3487" i="31"/>
  <c r="C3487" i="31"/>
  <c r="D3487" i="31"/>
  <c r="E3487" i="31"/>
  <c r="F3487" i="31"/>
  <c r="B3488" i="31"/>
  <c r="C3488" i="31"/>
  <c r="D3488" i="31"/>
  <c r="E3488" i="31"/>
  <c r="F3488" i="31"/>
  <c r="B3489" i="31"/>
  <c r="C3489" i="31"/>
  <c r="D3489" i="31"/>
  <c r="E3489" i="31"/>
  <c r="F3489" i="31"/>
  <c r="B3490" i="31"/>
  <c r="C3490" i="31"/>
  <c r="D3490" i="31"/>
  <c r="E3490" i="31"/>
  <c r="F3490" i="31"/>
  <c r="B3491" i="31"/>
  <c r="C3491" i="31"/>
  <c r="D3491" i="31"/>
  <c r="E3491" i="31"/>
  <c r="F3491" i="31"/>
  <c r="B3492" i="31"/>
  <c r="C3492" i="31"/>
  <c r="D3492" i="31"/>
  <c r="E3492" i="31"/>
  <c r="F3492" i="31"/>
  <c r="B3493" i="31"/>
  <c r="C3493" i="31"/>
  <c r="D3493" i="31"/>
  <c r="E3493" i="31"/>
  <c r="F3493" i="31"/>
  <c r="B3494" i="31"/>
  <c r="C3494" i="31"/>
  <c r="D3494" i="31"/>
  <c r="E3494" i="31"/>
  <c r="F3494" i="31"/>
  <c r="B3495" i="31"/>
  <c r="C3495" i="31"/>
  <c r="D3495" i="31"/>
  <c r="E3495" i="31"/>
  <c r="F3495" i="31"/>
  <c r="B3496" i="31"/>
  <c r="C3496" i="31"/>
  <c r="D3496" i="31"/>
  <c r="E3496" i="31"/>
  <c r="F3496" i="31"/>
  <c r="B3497" i="31"/>
  <c r="C3497" i="31"/>
  <c r="D3497" i="31"/>
  <c r="E3497" i="31"/>
  <c r="F3497" i="31"/>
  <c r="B3498" i="31"/>
  <c r="C3498" i="31"/>
  <c r="D3498" i="31"/>
  <c r="E3498" i="31"/>
  <c r="F3498" i="31"/>
  <c r="B3499" i="31"/>
  <c r="C3499" i="31"/>
  <c r="D3499" i="31"/>
  <c r="E3499" i="31"/>
  <c r="F3499" i="31"/>
  <c r="B3500" i="31"/>
  <c r="C3500" i="31"/>
  <c r="D3500" i="31"/>
  <c r="E3500" i="31"/>
  <c r="F3500" i="31"/>
  <c r="B3501" i="31"/>
  <c r="C3501" i="31"/>
  <c r="D3501" i="31"/>
  <c r="E3501" i="31"/>
  <c r="F3501" i="31"/>
  <c r="B3502" i="31"/>
  <c r="C3502" i="31"/>
  <c r="D3502" i="31"/>
  <c r="E3502" i="31"/>
  <c r="F3502" i="31"/>
  <c r="B3503" i="31"/>
  <c r="C3503" i="31"/>
  <c r="D3503" i="31"/>
  <c r="E3503" i="31"/>
  <c r="F3503" i="31"/>
  <c r="B3504" i="31"/>
  <c r="C3504" i="31"/>
  <c r="D3504" i="31"/>
  <c r="E3504" i="31"/>
  <c r="F3504" i="31"/>
  <c r="B3505" i="31"/>
  <c r="C3505" i="31"/>
  <c r="D3505" i="31"/>
  <c r="E3505" i="31"/>
  <c r="F3505" i="31"/>
  <c r="B3506" i="31"/>
  <c r="C3506" i="31"/>
  <c r="D3506" i="31"/>
  <c r="E3506" i="31"/>
  <c r="F3506" i="31"/>
  <c r="B3507" i="31"/>
  <c r="C3507" i="31"/>
  <c r="D3507" i="31"/>
  <c r="E3507" i="31"/>
  <c r="F3507" i="31"/>
  <c r="B3508" i="31"/>
  <c r="C3508" i="31"/>
  <c r="D3508" i="31"/>
  <c r="E3508" i="31"/>
  <c r="F3508" i="31"/>
  <c r="B3509" i="31"/>
  <c r="C3509" i="31"/>
  <c r="D3509" i="31"/>
  <c r="E3509" i="31"/>
  <c r="F3509" i="31"/>
  <c r="B3510" i="31"/>
  <c r="C3510" i="31"/>
  <c r="D3510" i="31"/>
  <c r="E3510" i="31"/>
  <c r="F3510" i="31"/>
  <c r="B3511" i="31"/>
  <c r="C3511" i="31"/>
  <c r="D3511" i="31"/>
  <c r="E3511" i="31"/>
  <c r="F3511" i="31"/>
  <c r="B3512" i="31"/>
  <c r="C3512" i="31"/>
  <c r="D3512" i="31"/>
  <c r="E3512" i="31"/>
  <c r="F3512" i="31"/>
  <c r="B3513" i="31"/>
  <c r="C3513" i="31"/>
  <c r="D3513" i="31"/>
  <c r="E3513" i="31"/>
  <c r="F3513" i="31"/>
  <c r="B3514" i="31"/>
  <c r="C3514" i="31"/>
  <c r="D3514" i="31"/>
  <c r="E3514" i="31"/>
  <c r="F3514" i="31"/>
  <c r="B3515" i="31"/>
  <c r="C3515" i="31"/>
  <c r="D3515" i="31"/>
  <c r="E3515" i="31"/>
  <c r="F3515" i="31"/>
  <c r="B3516" i="31"/>
  <c r="C3516" i="31"/>
  <c r="D3516" i="31"/>
  <c r="E3516" i="31"/>
  <c r="F3516" i="31"/>
  <c r="B3517" i="31"/>
  <c r="C3517" i="31"/>
  <c r="D3517" i="31"/>
  <c r="E3517" i="31"/>
  <c r="F3517" i="31"/>
  <c r="B3518" i="31"/>
  <c r="C3518" i="31"/>
  <c r="D3518" i="31"/>
  <c r="E3518" i="31"/>
  <c r="F3518" i="31"/>
  <c r="B3519" i="31"/>
  <c r="C3519" i="31"/>
  <c r="D3519" i="31"/>
  <c r="E3519" i="31"/>
  <c r="F3519" i="31"/>
  <c r="B3520" i="31"/>
  <c r="C3520" i="31"/>
  <c r="D3520" i="31"/>
  <c r="E3520" i="31"/>
  <c r="F3520" i="31"/>
  <c r="B3521" i="31"/>
  <c r="C3521" i="31"/>
  <c r="D3521" i="31"/>
  <c r="E3521" i="31"/>
  <c r="F3521" i="31"/>
  <c r="B3522" i="31"/>
  <c r="C3522" i="31"/>
  <c r="D3522" i="31"/>
  <c r="E3522" i="31"/>
  <c r="F3522" i="31"/>
  <c r="B3523" i="31"/>
  <c r="C3523" i="31"/>
  <c r="D3523" i="31"/>
  <c r="E3523" i="31"/>
  <c r="F3523" i="31"/>
  <c r="B3524" i="31"/>
  <c r="C3524" i="31"/>
  <c r="D3524" i="31"/>
  <c r="E3524" i="31"/>
  <c r="F3524" i="31"/>
  <c r="B3525" i="31"/>
  <c r="C3525" i="31"/>
  <c r="D3525" i="31"/>
  <c r="E3525" i="31"/>
  <c r="F3525" i="31"/>
  <c r="B3526" i="31"/>
  <c r="C3526" i="31"/>
  <c r="D3526" i="31"/>
  <c r="E3526" i="31"/>
  <c r="F3526" i="31"/>
  <c r="B3527" i="31"/>
  <c r="C3527" i="31"/>
  <c r="D3527" i="31"/>
  <c r="E3527" i="31"/>
  <c r="F3527" i="31"/>
  <c r="B3528" i="31"/>
  <c r="C3528" i="31"/>
  <c r="D3528" i="31"/>
  <c r="E3528" i="31"/>
  <c r="F3528" i="31"/>
  <c r="B3529" i="31"/>
  <c r="C3529" i="31"/>
  <c r="D3529" i="31"/>
  <c r="E3529" i="31"/>
  <c r="F3529" i="31"/>
  <c r="B3530" i="31"/>
  <c r="C3530" i="31"/>
  <c r="D3530" i="31"/>
  <c r="E3530" i="31"/>
  <c r="F3530" i="31"/>
  <c r="B3531" i="31"/>
  <c r="C3531" i="31"/>
  <c r="D3531" i="31"/>
  <c r="E3531" i="31"/>
  <c r="F3531" i="31"/>
  <c r="B3532" i="31"/>
  <c r="C3532" i="31"/>
  <c r="D3532" i="31"/>
  <c r="E3532" i="31"/>
  <c r="F3532" i="31"/>
  <c r="B3533" i="31"/>
  <c r="C3533" i="31"/>
  <c r="D3533" i="31"/>
  <c r="E3533" i="31"/>
  <c r="F3533" i="31"/>
  <c r="B3534" i="31"/>
  <c r="C3534" i="31"/>
  <c r="D3534" i="31"/>
  <c r="E3534" i="31"/>
  <c r="F3534" i="31"/>
  <c r="B3535" i="31"/>
  <c r="C3535" i="31"/>
  <c r="D3535" i="31"/>
  <c r="E3535" i="31"/>
  <c r="F3535" i="31"/>
  <c r="B3536" i="31"/>
  <c r="C3536" i="31"/>
  <c r="D3536" i="31"/>
  <c r="E3536" i="31"/>
  <c r="F3536" i="31"/>
  <c r="B3537" i="31"/>
  <c r="C3537" i="31"/>
  <c r="D3537" i="31"/>
  <c r="E3537" i="31"/>
  <c r="F3537" i="31"/>
  <c r="B3538" i="31"/>
  <c r="C3538" i="31"/>
  <c r="D3538" i="31"/>
  <c r="E3538" i="31"/>
  <c r="F3538" i="31"/>
  <c r="B3539" i="31"/>
  <c r="C3539" i="31"/>
  <c r="D3539" i="31"/>
  <c r="E3539" i="31"/>
  <c r="F3539" i="31"/>
  <c r="B3540" i="31"/>
  <c r="C3540" i="31"/>
  <c r="D3540" i="31"/>
  <c r="E3540" i="31"/>
  <c r="F3540" i="31"/>
  <c r="B3541" i="31"/>
  <c r="C3541" i="31"/>
  <c r="D3541" i="31"/>
  <c r="E3541" i="31"/>
  <c r="F3541" i="31"/>
  <c r="B3542" i="31"/>
  <c r="C3542" i="31"/>
  <c r="D3542" i="31"/>
  <c r="E3542" i="31"/>
  <c r="F3542" i="31"/>
  <c r="B3543" i="31"/>
  <c r="C3543" i="31"/>
  <c r="D3543" i="31"/>
  <c r="E3543" i="31"/>
  <c r="F3543" i="31"/>
  <c r="B3544" i="31"/>
  <c r="C3544" i="31"/>
  <c r="D3544" i="31"/>
  <c r="E3544" i="31"/>
  <c r="F3544" i="31"/>
  <c r="B3545" i="31"/>
  <c r="C3545" i="31"/>
  <c r="D3545" i="31"/>
  <c r="E3545" i="31"/>
  <c r="F3545" i="31"/>
  <c r="B3546" i="31"/>
  <c r="C3546" i="31"/>
  <c r="D3546" i="31"/>
  <c r="E3546" i="31"/>
  <c r="F3546" i="31"/>
  <c r="B3547" i="31"/>
  <c r="C3547" i="31"/>
  <c r="D3547" i="31"/>
  <c r="E3547" i="31"/>
  <c r="F3547" i="31"/>
  <c r="B3548" i="31"/>
  <c r="C3548" i="31"/>
  <c r="D3548" i="31"/>
  <c r="E3548" i="31"/>
  <c r="F3548" i="31"/>
  <c r="B3549" i="31"/>
  <c r="C3549" i="31"/>
  <c r="D3549" i="31"/>
  <c r="E3549" i="31"/>
  <c r="F3549" i="31"/>
  <c r="B3550" i="31"/>
  <c r="C3550" i="31"/>
  <c r="D3550" i="31"/>
  <c r="E3550" i="31"/>
  <c r="F3550" i="31"/>
  <c r="B3551" i="31"/>
  <c r="C3551" i="31"/>
  <c r="D3551" i="31"/>
  <c r="E3551" i="31"/>
  <c r="F3551" i="31"/>
  <c r="B3552" i="31"/>
  <c r="C3552" i="31"/>
  <c r="D3552" i="31"/>
  <c r="E3552" i="31"/>
  <c r="F3552" i="31"/>
  <c r="B3553" i="31"/>
  <c r="C3553" i="31"/>
  <c r="D3553" i="31"/>
  <c r="E3553" i="31"/>
  <c r="F3553" i="31"/>
  <c r="B3554" i="31"/>
  <c r="C3554" i="31"/>
  <c r="D3554" i="31"/>
  <c r="E3554" i="31"/>
  <c r="F3554" i="31"/>
  <c r="B3555" i="31"/>
  <c r="C3555" i="31"/>
  <c r="D3555" i="31"/>
  <c r="E3555" i="31"/>
  <c r="F3555" i="31"/>
  <c r="B3556" i="31"/>
  <c r="C3556" i="31"/>
  <c r="D3556" i="31"/>
  <c r="E3556" i="31"/>
  <c r="F3556" i="31"/>
  <c r="B3557" i="31"/>
  <c r="C3557" i="31"/>
  <c r="D3557" i="31"/>
  <c r="E3557" i="31"/>
  <c r="F3557" i="31"/>
  <c r="B3558" i="31"/>
  <c r="C3558" i="31"/>
  <c r="D3558" i="31"/>
  <c r="E3558" i="31"/>
  <c r="F3558" i="31"/>
  <c r="B3559" i="31"/>
  <c r="C3559" i="31"/>
  <c r="D3559" i="31"/>
  <c r="E3559" i="31"/>
  <c r="F3559" i="31"/>
  <c r="B3560" i="31"/>
  <c r="C3560" i="31"/>
  <c r="D3560" i="31"/>
  <c r="E3560" i="31"/>
  <c r="F3560" i="31"/>
  <c r="B3561" i="31"/>
  <c r="C3561" i="31"/>
  <c r="D3561" i="31"/>
  <c r="E3561" i="31"/>
  <c r="F3561" i="31"/>
  <c r="B3562" i="31"/>
  <c r="C3562" i="31"/>
  <c r="D3562" i="31"/>
  <c r="E3562" i="31"/>
  <c r="F3562" i="31"/>
  <c r="B3563" i="31"/>
  <c r="C3563" i="31"/>
  <c r="D3563" i="31"/>
  <c r="E3563" i="31"/>
  <c r="F3563" i="31"/>
  <c r="B3564" i="31"/>
  <c r="C3564" i="31"/>
  <c r="D3564" i="31"/>
  <c r="E3564" i="31"/>
  <c r="F3564" i="31"/>
  <c r="B3565" i="31"/>
  <c r="C3565" i="31"/>
  <c r="D3565" i="31"/>
  <c r="E3565" i="31"/>
  <c r="F3565" i="31"/>
  <c r="B3566" i="31"/>
  <c r="C3566" i="31"/>
  <c r="D3566" i="31"/>
  <c r="E3566" i="31"/>
  <c r="F3566" i="31"/>
  <c r="B3567" i="31"/>
  <c r="C3567" i="31"/>
  <c r="D3567" i="31"/>
  <c r="E3567" i="31"/>
  <c r="F3567" i="31"/>
  <c r="B3568" i="31"/>
  <c r="C3568" i="31"/>
  <c r="D3568" i="31"/>
  <c r="E3568" i="31"/>
  <c r="F3568" i="31"/>
  <c r="B3569" i="31"/>
  <c r="C3569" i="31"/>
  <c r="D3569" i="31"/>
  <c r="E3569" i="31"/>
  <c r="F3569" i="31"/>
  <c r="B3570" i="31"/>
  <c r="C3570" i="31"/>
  <c r="D3570" i="31"/>
  <c r="E3570" i="31"/>
  <c r="F3570" i="31"/>
  <c r="B3571" i="31"/>
  <c r="C3571" i="31"/>
  <c r="D3571" i="31"/>
  <c r="E3571" i="31"/>
  <c r="F3571" i="31"/>
  <c r="B3572" i="31"/>
  <c r="C3572" i="31"/>
  <c r="D3572" i="31"/>
  <c r="E3572" i="31"/>
  <c r="F3572" i="31"/>
  <c r="B3573" i="31"/>
  <c r="C3573" i="31"/>
  <c r="D3573" i="31"/>
  <c r="E3573" i="31"/>
  <c r="F3573" i="31"/>
  <c r="B3574" i="31"/>
  <c r="C3574" i="31"/>
  <c r="D3574" i="31"/>
  <c r="E3574" i="31"/>
  <c r="F3574" i="31"/>
  <c r="B3575" i="31"/>
  <c r="C3575" i="31"/>
  <c r="D3575" i="31"/>
  <c r="E3575" i="31"/>
  <c r="F3575" i="31"/>
  <c r="B3576" i="31"/>
  <c r="C3576" i="31"/>
  <c r="D3576" i="31"/>
  <c r="E3576" i="31"/>
  <c r="F3576" i="31"/>
  <c r="B3577" i="31"/>
  <c r="C3577" i="31"/>
  <c r="D3577" i="31"/>
  <c r="E3577" i="31"/>
  <c r="F3577" i="31"/>
  <c r="B3578" i="31"/>
  <c r="C3578" i="31"/>
  <c r="D3578" i="31"/>
  <c r="E3578" i="31"/>
  <c r="F3578" i="31"/>
  <c r="B3579" i="31"/>
  <c r="C3579" i="31"/>
  <c r="D3579" i="31"/>
  <c r="E3579" i="31"/>
  <c r="F3579" i="31"/>
  <c r="B3580" i="31"/>
  <c r="C3580" i="31"/>
  <c r="D3580" i="31"/>
  <c r="E3580" i="31"/>
  <c r="F3580" i="31"/>
  <c r="B3581" i="31"/>
  <c r="C3581" i="31"/>
  <c r="D3581" i="31"/>
  <c r="E3581" i="31"/>
  <c r="F3581" i="31"/>
  <c r="B3582" i="31"/>
  <c r="C3582" i="31"/>
  <c r="D3582" i="31"/>
  <c r="E3582" i="31"/>
  <c r="F3582" i="31"/>
  <c r="B3583" i="31"/>
  <c r="C3583" i="31"/>
  <c r="D3583" i="31"/>
  <c r="E3583" i="31"/>
  <c r="F3583" i="31"/>
  <c r="B3584" i="31"/>
  <c r="C3584" i="31"/>
  <c r="D3584" i="31"/>
  <c r="E3584" i="31"/>
  <c r="F3584" i="31"/>
  <c r="B3585" i="31"/>
  <c r="C3585" i="31"/>
  <c r="D3585" i="31"/>
  <c r="E3585" i="31"/>
  <c r="F3585" i="31"/>
  <c r="B3586" i="31"/>
  <c r="C3586" i="31"/>
  <c r="D3586" i="31"/>
  <c r="E3586" i="31"/>
  <c r="F3586" i="31"/>
  <c r="B3587" i="31"/>
  <c r="C3587" i="31"/>
  <c r="D3587" i="31"/>
  <c r="E3587" i="31"/>
  <c r="F3587" i="31"/>
  <c r="B3588" i="31"/>
  <c r="C3588" i="31"/>
  <c r="D3588" i="31"/>
  <c r="E3588" i="31"/>
  <c r="F3588" i="31"/>
  <c r="B3589" i="31"/>
  <c r="C3589" i="31"/>
  <c r="D3589" i="31"/>
  <c r="E3589" i="31"/>
  <c r="F3589" i="31"/>
  <c r="B3590" i="31"/>
  <c r="C3590" i="31"/>
  <c r="D3590" i="31"/>
  <c r="E3590" i="31"/>
  <c r="F3590" i="31"/>
  <c r="B3591" i="31"/>
  <c r="C3591" i="31"/>
  <c r="D3591" i="31"/>
  <c r="E3591" i="31"/>
  <c r="F3591" i="31"/>
  <c r="B3592" i="31"/>
  <c r="C3592" i="31"/>
  <c r="D3592" i="31"/>
  <c r="E3592" i="31"/>
  <c r="F3592" i="31"/>
  <c r="B3593" i="31"/>
  <c r="C3593" i="31"/>
  <c r="D3593" i="31"/>
  <c r="E3593" i="31"/>
  <c r="F3593" i="31"/>
  <c r="B3594" i="31"/>
  <c r="C3594" i="31"/>
  <c r="D3594" i="31"/>
  <c r="E3594" i="31"/>
  <c r="F3594" i="31"/>
  <c r="B3595" i="31"/>
  <c r="C3595" i="31"/>
  <c r="D3595" i="31"/>
  <c r="E3595" i="31"/>
  <c r="F3595" i="31"/>
  <c r="B3596" i="31"/>
  <c r="C3596" i="31"/>
  <c r="D3596" i="31"/>
  <c r="E3596" i="31"/>
  <c r="F3596" i="31"/>
  <c r="B3597" i="31"/>
  <c r="C3597" i="31"/>
  <c r="D3597" i="31"/>
  <c r="E3597" i="31"/>
  <c r="F3597" i="31"/>
  <c r="B3598" i="31"/>
  <c r="C3598" i="31"/>
  <c r="D3598" i="31"/>
  <c r="E3598" i="31"/>
  <c r="F3598" i="31"/>
  <c r="B3599" i="31"/>
  <c r="C3599" i="31"/>
  <c r="D3599" i="31"/>
  <c r="E3599" i="31"/>
  <c r="F3599" i="31"/>
  <c r="B3600" i="31"/>
  <c r="C3600" i="31"/>
  <c r="D3600" i="31"/>
  <c r="E3600" i="31"/>
  <c r="F3600" i="31"/>
  <c r="B3601" i="31"/>
  <c r="C3601" i="31"/>
  <c r="D3601" i="31"/>
  <c r="E3601" i="31"/>
  <c r="F3601" i="31"/>
  <c r="B3602" i="31"/>
  <c r="C3602" i="31"/>
  <c r="D3602" i="31"/>
  <c r="E3602" i="31"/>
  <c r="F3602" i="31"/>
  <c r="B3603" i="31"/>
  <c r="C3603" i="31"/>
  <c r="D3603" i="31"/>
  <c r="E3603" i="31"/>
  <c r="F3603" i="31"/>
  <c r="B3604" i="31"/>
  <c r="C3604" i="31"/>
  <c r="D3604" i="31"/>
  <c r="E3604" i="31"/>
  <c r="F3604" i="31"/>
  <c r="B3605" i="31"/>
  <c r="C3605" i="31"/>
  <c r="D3605" i="31"/>
  <c r="E3605" i="31"/>
  <c r="F3605" i="31"/>
  <c r="B3606" i="31"/>
  <c r="C3606" i="31"/>
  <c r="D3606" i="31"/>
  <c r="E3606" i="31"/>
  <c r="F3606" i="31"/>
  <c r="B3607" i="31"/>
  <c r="C3607" i="31"/>
  <c r="D3607" i="31"/>
  <c r="E3607" i="31"/>
  <c r="F3607" i="31"/>
  <c r="B3608" i="31"/>
  <c r="C3608" i="31"/>
  <c r="D3608" i="31"/>
  <c r="E3608" i="31"/>
  <c r="F3608" i="31"/>
  <c r="B3609" i="31"/>
  <c r="C3609" i="31"/>
  <c r="D3609" i="31"/>
  <c r="E3609" i="31"/>
  <c r="F3609" i="31"/>
  <c r="B3610" i="31"/>
  <c r="C3610" i="31"/>
  <c r="D3610" i="31"/>
  <c r="E3610" i="31"/>
  <c r="F3610" i="31"/>
  <c r="B3611" i="31"/>
  <c r="C3611" i="31"/>
  <c r="D3611" i="31"/>
  <c r="E3611" i="31"/>
  <c r="F3611" i="31"/>
  <c r="B3612" i="31"/>
  <c r="C3612" i="31"/>
  <c r="D3612" i="31"/>
  <c r="E3612" i="31"/>
  <c r="F3612" i="31"/>
  <c r="B3613" i="31"/>
  <c r="C3613" i="31"/>
  <c r="D3613" i="31"/>
  <c r="E3613" i="31"/>
  <c r="F3613" i="31"/>
  <c r="B3614" i="31"/>
  <c r="C3614" i="31"/>
  <c r="D3614" i="31"/>
  <c r="E3614" i="31"/>
  <c r="F3614" i="31"/>
  <c r="B3615" i="31"/>
  <c r="C3615" i="31"/>
  <c r="D3615" i="31"/>
  <c r="E3615" i="31"/>
  <c r="F3615" i="31"/>
  <c r="B3616" i="31"/>
  <c r="C3616" i="31"/>
  <c r="D3616" i="31"/>
  <c r="E3616" i="31"/>
  <c r="F3616" i="31"/>
  <c r="B3617" i="31"/>
  <c r="C3617" i="31"/>
  <c r="D3617" i="31"/>
  <c r="E3617" i="31"/>
  <c r="F3617" i="31"/>
  <c r="B3618" i="31"/>
  <c r="C3618" i="31"/>
  <c r="D3618" i="31"/>
  <c r="E3618" i="31"/>
  <c r="F3618" i="31"/>
  <c r="B3619" i="31"/>
  <c r="C3619" i="31"/>
  <c r="D3619" i="31"/>
  <c r="E3619" i="31"/>
  <c r="F3619" i="31"/>
  <c r="B3620" i="31"/>
  <c r="C3620" i="31"/>
  <c r="D3620" i="31"/>
  <c r="E3620" i="31"/>
  <c r="F3620" i="31"/>
  <c r="B3621" i="31"/>
  <c r="C3621" i="31"/>
  <c r="D3621" i="31"/>
  <c r="E3621" i="31"/>
  <c r="F3621" i="31"/>
  <c r="B3622" i="31"/>
  <c r="C3622" i="31"/>
  <c r="D3622" i="31"/>
  <c r="E3622" i="31"/>
  <c r="F3622" i="31"/>
  <c r="B3623" i="31"/>
  <c r="C3623" i="31"/>
  <c r="D3623" i="31"/>
  <c r="E3623" i="31"/>
  <c r="F3623" i="31"/>
  <c r="B3624" i="31"/>
  <c r="C3624" i="31"/>
  <c r="D3624" i="31"/>
  <c r="E3624" i="31"/>
  <c r="F3624" i="31"/>
  <c r="B3625" i="31"/>
  <c r="C3625" i="31"/>
  <c r="D3625" i="31"/>
  <c r="E3625" i="31"/>
  <c r="F3625" i="31"/>
  <c r="B3626" i="31"/>
  <c r="C3626" i="31"/>
  <c r="D3626" i="31"/>
  <c r="E3626" i="31"/>
  <c r="F3626" i="31"/>
  <c r="B3627" i="31"/>
  <c r="C3627" i="31"/>
  <c r="D3627" i="31"/>
  <c r="E3627" i="31"/>
  <c r="F3627" i="31"/>
  <c r="B3628" i="31"/>
  <c r="C3628" i="31"/>
  <c r="D3628" i="31"/>
  <c r="E3628" i="31"/>
  <c r="F3628" i="31"/>
  <c r="B3629" i="31"/>
  <c r="C3629" i="31"/>
  <c r="D3629" i="31"/>
  <c r="E3629" i="31"/>
  <c r="F3629" i="31"/>
  <c r="B3630" i="31"/>
  <c r="C3630" i="31"/>
  <c r="D3630" i="31"/>
  <c r="E3630" i="31"/>
  <c r="F3630" i="31"/>
  <c r="B3631" i="31"/>
  <c r="C3631" i="31"/>
  <c r="D3631" i="31"/>
  <c r="E3631" i="31"/>
  <c r="F3631" i="31"/>
  <c r="B3632" i="31"/>
  <c r="C3632" i="31"/>
  <c r="D3632" i="31"/>
  <c r="E3632" i="31"/>
  <c r="F3632" i="31"/>
  <c r="B3633" i="31"/>
  <c r="C3633" i="31"/>
  <c r="D3633" i="31"/>
  <c r="E3633" i="31"/>
  <c r="F3633" i="31"/>
  <c r="B3634" i="31"/>
  <c r="C3634" i="31"/>
  <c r="D3634" i="31"/>
  <c r="E3634" i="31"/>
  <c r="F3634" i="31"/>
  <c r="B3635" i="31"/>
  <c r="C3635" i="31"/>
  <c r="D3635" i="31"/>
  <c r="E3635" i="31"/>
  <c r="F3635" i="31"/>
  <c r="B3636" i="31"/>
  <c r="C3636" i="31"/>
  <c r="D3636" i="31"/>
  <c r="E3636" i="31"/>
  <c r="F3636" i="31"/>
  <c r="B3637" i="31"/>
  <c r="C3637" i="31"/>
  <c r="D3637" i="31"/>
  <c r="E3637" i="31"/>
  <c r="F3637" i="31"/>
  <c r="B3638" i="31"/>
  <c r="C3638" i="31"/>
  <c r="D3638" i="31"/>
  <c r="E3638" i="31"/>
  <c r="F3638" i="31"/>
  <c r="B3639" i="31"/>
  <c r="C3639" i="31"/>
  <c r="D3639" i="31"/>
  <c r="E3639" i="31"/>
  <c r="F3639" i="31"/>
  <c r="B3640" i="31"/>
  <c r="C3640" i="31"/>
  <c r="D3640" i="31"/>
  <c r="E3640" i="31"/>
  <c r="F3640" i="31"/>
  <c r="B3641" i="31"/>
  <c r="C3641" i="31"/>
  <c r="D3641" i="31"/>
  <c r="E3641" i="31"/>
  <c r="F3641" i="31"/>
  <c r="B3642" i="31"/>
  <c r="C3642" i="31"/>
  <c r="D3642" i="31"/>
  <c r="E3642" i="31"/>
  <c r="F3642" i="31"/>
  <c r="B3643" i="31"/>
  <c r="C3643" i="31"/>
  <c r="D3643" i="31"/>
  <c r="E3643" i="31"/>
  <c r="F3643" i="31"/>
  <c r="B3644" i="31"/>
  <c r="C3644" i="31"/>
  <c r="D3644" i="31"/>
  <c r="E3644" i="31"/>
  <c r="F3644" i="31"/>
  <c r="B3645" i="31"/>
  <c r="C3645" i="31"/>
  <c r="D3645" i="31"/>
  <c r="E3645" i="31"/>
  <c r="F3645" i="31"/>
  <c r="B3646" i="31"/>
  <c r="C3646" i="31"/>
  <c r="D3646" i="31"/>
  <c r="E3646" i="31"/>
  <c r="F3646" i="31"/>
  <c r="B3647" i="31"/>
  <c r="C3647" i="31"/>
  <c r="D3647" i="31"/>
  <c r="E3647" i="31"/>
  <c r="F3647" i="31"/>
  <c r="B3648" i="31"/>
  <c r="C3648" i="31"/>
  <c r="D3648" i="31"/>
  <c r="E3648" i="31"/>
  <c r="F3648" i="31"/>
  <c r="B3649" i="31"/>
  <c r="C3649" i="31"/>
  <c r="D3649" i="31"/>
  <c r="E3649" i="31"/>
  <c r="F3649" i="31"/>
  <c r="B3650" i="31"/>
  <c r="C3650" i="31"/>
  <c r="D3650" i="31"/>
  <c r="E3650" i="31"/>
  <c r="F3650" i="31"/>
  <c r="B3651" i="31"/>
  <c r="C3651" i="31"/>
  <c r="D3651" i="31"/>
  <c r="E3651" i="31"/>
  <c r="F3651" i="31"/>
  <c r="B3652" i="31"/>
  <c r="C3652" i="31"/>
  <c r="D3652" i="31"/>
  <c r="E3652" i="31"/>
  <c r="F3652" i="31"/>
  <c r="B3653" i="31"/>
  <c r="C3653" i="31"/>
  <c r="D3653" i="31"/>
  <c r="E3653" i="31"/>
  <c r="F3653" i="31"/>
  <c r="B3654" i="31"/>
  <c r="C3654" i="31"/>
  <c r="D3654" i="31"/>
  <c r="E3654" i="31"/>
  <c r="F3654" i="31"/>
  <c r="B3655" i="31"/>
  <c r="C3655" i="31"/>
  <c r="D3655" i="31"/>
  <c r="E3655" i="31"/>
  <c r="F3655" i="31"/>
  <c r="B3656" i="31"/>
  <c r="C3656" i="31"/>
  <c r="D3656" i="31"/>
  <c r="E3656" i="31"/>
  <c r="F3656" i="31"/>
  <c r="B3657" i="31"/>
  <c r="C3657" i="31"/>
  <c r="D3657" i="31"/>
  <c r="E3657" i="31"/>
  <c r="F3657" i="31"/>
  <c r="B3658" i="31"/>
  <c r="C3658" i="31"/>
  <c r="D3658" i="31"/>
  <c r="E3658" i="31"/>
  <c r="F3658" i="31"/>
  <c r="B3659" i="31"/>
  <c r="C3659" i="31"/>
  <c r="D3659" i="31"/>
  <c r="E3659" i="31"/>
  <c r="F3659" i="31"/>
  <c r="B3660" i="31"/>
  <c r="C3660" i="31"/>
  <c r="D3660" i="31"/>
  <c r="E3660" i="31"/>
  <c r="F3660" i="31"/>
  <c r="B3661" i="31"/>
  <c r="C3661" i="31"/>
  <c r="D3661" i="31"/>
  <c r="E3661" i="31"/>
  <c r="F3661" i="31"/>
  <c r="B3662" i="31"/>
  <c r="C3662" i="31"/>
  <c r="D3662" i="31"/>
  <c r="E3662" i="31"/>
  <c r="F3662" i="31"/>
  <c r="B3663" i="31"/>
  <c r="C3663" i="31"/>
  <c r="D3663" i="31"/>
  <c r="E3663" i="31"/>
  <c r="F3663" i="31"/>
  <c r="B3664" i="31"/>
  <c r="C3664" i="31"/>
  <c r="D3664" i="31"/>
  <c r="E3664" i="31"/>
  <c r="F3664" i="31"/>
  <c r="B3665" i="31"/>
  <c r="C3665" i="31"/>
  <c r="D3665" i="31"/>
  <c r="E3665" i="31"/>
  <c r="F3665" i="31"/>
  <c r="B3666" i="31"/>
  <c r="C3666" i="31"/>
  <c r="D3666" i="31"/>
  <c r="E3666" i="31"/>
  <c r="F3666" i="31"/>
  <c r="B3667" i="31"/>
  <c r="C3667" i="31"/>
  <c r="D3667" i="31"/>
  <c r="E3667" i="31"/>
  <c r="F3667" i="31"/>
  <c r="B3668" i="31"/>
  <c r="C3668" i="31"/>
  <c r="D3668" i="31"/>
  <c r="E3668" i="31"/>
  <c r="F3668" i="31"/>
  <c r="B3669" i="31"/>
  <c r="C3669" i="31"/>
  <c r="D3669" i="31"/>
  <c r="E3669" i="31"/>
  <c r="F3669" i="31"/>
  <c r="B3670" i="31"/>
  <c r="C3670" i="31"/>
  <c r="D3670" i="31"/>
  <c r="E3670" i="31"/>
  <c r="F3670" i="31"/>
  <c r="B3671" i="31"/>
  <c r="C3671" i="31"/>
  <c r="D3671" i="31"/>
  <c r="E3671" i="31"/>
  <c r="F3671" i="31"/>
  <c r="B3672" i="31"/>
  <c r="C3672" i="31"/>
  <c r="D3672" i="31"/>
  <c r="E3672" i="31"/>
  <c r="F3672" i="31"/>
  <c r="B3673" i="31"/>
  <c r="C3673" i="31"/>
  <c r="D3673" i="31"/>
  <c r="E3673" i="31"/>
  <c r="F3673" i="31"/>
  <c r="B3674" i="31"/>
  <c r="C3674" i="31"/>
  <c r="D3674" i="31"/>
  <c r="E3674" i="31"/>
  <c r="F3674" i="31"/>
  <c r="B3675" i="31"/>
  <c r="C3675" i="31"/>
  <c r="D3675" i="31"/>
  <c r="E3675" i="31"/>
  <c r="F3675" i="31"/>
  <c r="B3676" i="31"/>
  <c r="C3676" i="31"/>
  <c r="D3676" i="31"/>
  <c r="E3676" i="31"/>
  <c r="F3676" i="31"/>
  <c r="B3677" i="31"/>
  <c r="C3677" i="31"/>
  <c r="D3677" i="31"/>
  <c r="E3677" i="31"/>
  <c r="F3677" i="31"/>
  <c r="B3678" i="31"/>
  <c r="C3678" i="31"/>
  <c r="D3678" i="31"/>
  <c r="E3678" i="31"/>
  <c r="F3678" i="31"/>
  <c r="B3679" i="31"/>
  <c r="C3679" i="31"/>
  <c r="D3679" i="31"/>
  <c r="E3679" i="31"/>
  <c r="F3679" i="31"/>
  <c r="B3680" i="31"/>
  <c r="C3680" i="31"/>
  <c r="D3680" i="31"/>
  <c r="E3680" i="31"/>
  <c r="F3680" i="31"/>
  <c r="B3681" i="31"/>
  <c r="C3681" i="31"/>
  <c r="D3681" i="31"/>
  <c r="E3681" i="31"/>
  <c r="F3681" i="31"/>
  <c r="B3682" i="31"/>
  <c r="C3682" i="31"/>
  <c r="D3682" i="31"/>
  <c r="E3682" i="31"/>
  <c r="F3682" i="31"/>
  <c r="B3683" i="31"/>
  <c r="C3683" i="31"/>
  <c r="D3683" i="31"/>
  <c r="E3683" i="31"/>
  <c r="F3683" i="31"/>
  <c r="B3684" i="31"/>
  <c r="C3684" i="31"/>
  <c r="D3684" i="31"/>
  <c r="E3684" i="31"/>
  <c r="F3684" i="31"/>
  <c r="B3685" i="31"/>
  <c r="C3685" i="31"/>
  <c r="D3685" i="31"/>
  <c r="E3685" i="31"/>
  <c r="F3685" i="31"/>
  <c r="B3686" i="31"/>
  <c r="C3686" i="31"/>
  <c r="D3686" i="31"/>
  <c r="E3686" i="31"/>
  <c r="F3686" i="31"/>
  <c r="B3687" i="31"/>
  <c r="C3687" i="31"/>
  <c r="D3687" i="31"/>
  <c r="E3687" i="31"/>
  <c r="F3687" i="31"/>
  <c r="B3688" i="31"/>
  <c r="C3688" i="31"/>
  <c r="D3688" i="31"/>
  <c r="E3688" i="31"/>
  <c r="F3688" i="31"/>
  <c r="B3689" i="31"/>
  <c r="C3689" i="31"/>
  <c r="D3689" i="31"/>
  <c r="E3689" i="31"/>
  <c r="F3689" i="31"/>
  <c r="B3690" i="31"/>
  <c r="C3690" i="31"/>
  <c r="D3690" i="31"/>
  <c r="E3690" i="31"/>
  <c r="F3690" i="31"/>
  <c r="B3691" i="31"/>
  <c r="C3691" i="31"/>
  <c r="D3691" i="31"/>
  <c r="E3691" i="31"/>
  <c r="F3691" i="31"/>
  <c r="B3692" i="31"/>
  <c r="C3692" i="31"/>
  <c r="D3692" i="31"/>
  <c r="E3692" i="31"/>
  <c r="F3692" i="31"/>
  <c r="B3693" i="31"/>
  <c r="C3693" i="31"/>
  <c r="D3693" i="31"/>
  <c r="E3693" i="31"/>
  <c r="F3693" i="31"/>
  <c r="B3694" i="31"/>
  <c r="C3694" i="31"/>
  <c r="D3694" i="31"/>
  <c r="E3694" i="31"/>
  <c r="F3694" i="31"/>
  <c r="B3695" i="31"/>
  <c r="C3695" i="31"/>
  <c r="D3695" i="31"/>
  <c r="E3695" i="31"/>
  <c r="F3695" i="31"/>
  <c r="B3696" i="31"/>
  <c r="C3696" i="31"/>
  <c r="D3696" i="31"/>
  <c r="E3696" i="31"/>
  <c r="F3696" i="31"/>
  <c r="B3697" i="31"/>
  <c r="C3697" i="31"/>
  <c r="D3697" i="31"/>
  <c r="E3697" i="31"/>
  <c r="F3697" i="31"/>
  <c r="B3698" i="31"/>
  <c r="C3698" i="31"/>
  <c r="D3698" i="31"/>
  <c r="E3698" i="31"/>
  <c r="F3698" i="31"/>
  <c r="B3699" i="31"/>
  <c r="C3699" i="31"/>
  <c r="D3699" i="31"/>
  <c r="E3699" i="31"/>
  <c r="F3699" i="31"/>
  <c r="B3700" i="31"/>
  <c r="C3700" i="31"/>
  <c r="D3700" i="31"/>
  <c r="E3700" i="31"/>
  <c r="F3700" i="31"/>
  <c r="B3701" i="31"/>
  <c r="C3701" i="31"/>
  <c r="D3701" i="31"/>
  <c r="E3701" i="31"/>
  <c r="F3701" i="31"/>
  <c r="B3702" i="31"/>
  <c r="C3702" i="31"/>
  <c r="D3702" i="31"/>
  <c r="E3702" i="31"/>
  <c r="F3702" i="31"/>
  <c r="B3703" i="31"/>
  <c r="C3703" i="31"/>
  <c r="D3703" i="31"/>
  <c r="E3703" i="31"/>
  <c r="F3703" i="31"/>
  <c r="B3704" i="31"/>
  <c r="C3704" i="31"/>
  <c r="D3704" i="31"/>
  <c r="E3704" i="31"/>
  <c r="F3704" i="31"/>
  <c r="B3705" i="31"/>
  <c r="C3705" i="31"/>
  <c r="D3705" i="31"/>
  <c r="E3705" i="31"/>
  <c r="F3705" i="31"/>
  <c r="B3706" i="31"/>
  <c r="C3706" i="31"/>
  <c r="D3706" i="31"/>
  <c r="E3706" i="31"/>
  <c r="F3706" i="31"/>
  <c r="B3707" i="31"/>
  <c r="C3707" i="31"/>
  <c r="D3707" i="31"/>
  <c r="E3707" i="31"/>
  <c r="F3707" i="31"/>
  <c r="B3708" i="31"/>
  <c r="C3708" i="31"/>
  <c r="D3708" i="31"/>
  <c r="E3708" i="31"/>
  <c r="F3708" i="31"/>
  <c r="B3709" i="31"/>
  <c r="C3709" i="31"/>
  <c r="D3709" i="31"/>
  <c r="E3709" i="31"/>
  <c r="F3709" i="31"/>
  <c r="B3710" i="31"/>
  <c r="C3710" i="31"/>
  <c r="D3710" i="31"/>
  <c r="E3710" i="31"/>
  <c r="F3710" i="31"/>
  <c r="B3711" i="31"/>
  <c r="C3711" i="31"/>
  <c r="D3711" i="31"/>
  <c r="E3711" i="31"/>
  <c r="F3711" i="31"/>
  <c r="B3712" i="31"/>
  <c r="C3712" i="31"/>
  <c r="D3712" i="31"/>
  <c r="E3712" i="31"/>
  <c r="F3712" i="31"/>
  <c r="B3713" i="31"/>
  <c r="C3713" i="31"/>
  <c r="D3713" i="31"/>
  <c r="E3713" i="31"/>
  <c r="F3713" i="31"/>
  <c r="B3714" i="31"/>
  <c r="C3714" i="31"/>
  <c r="D3714" i="31"/>
  <c r="E3714" i="31"/>
  <c r="F3714" i="31"/>
  <c r="B3715" i="31"/>
  <c r="C3715" i="31"/>
  <c r="D3715" i="31"/>
  <c r="E3715" i="31"/>
  <c r="F3715" i="31"/>
  <c r="B3716" i="31"/>
  <c r="C3716" i="31"/>
  <c r="D3716" i="31"/>
  <c r="E3716" i="31"/>
  <c r="F3716" i="31"/>
  <c r="B3717" i="31"/>
  <c r="C3717" i="31"/>
  <c r="D3717" i="31"/>
  <c r="E3717" i="31"/>
  <c r="F3717" i="31"/>
  <c r="B3718" i="31"/>
  <c r="C3718" i="31"/>
  <c r="D3718" i="31"/>
  <c r="E3718" i="31"/>
  <c r="F3718" i="31"/>
  <c r="B3719" i="31"/>
  <c r="C3719" i="31"/>
  <c r="D3719" i="31"/>
  <c r="E3719" i="31"/>
  <c r="F3719" i="31"/>
  <c r="B3720" i="31"/>
  <c r="C3720" i="31"/>
  <c r="D3720" i="31"/>
  <c r="E3720" i="31"/>
  <c r="F3720" i="31"/>
  <c r="B3721" i="31"/>
  <c r="C3721" i="31"/>
  <c r="D3721" i="31"/>
  <c r="E3721" i="31"/>
  <c r="F3721" i="31"/>
  <c r="B3722" i="31"/>
  <c r="C3722" i="31"/>
  <c r="D3722" i="31"/>
  <c r="E3722" i="31"/>
  <c r="F3722" i="31"/>
  <c r="B3723" i="31"/>
  <c r="C3723" i="31"/>
  <c r="D3723" i="31"/>
  <c r="E3723" i="31"/>
  <c r="F3723" i="31"/>
  <c r="B3724" i="31"/>
  <c r="C3724" i="31"/>
  <c r="D3724" i="31"/>
  <c r="E3724" i="31"/>
  <c r="F3724" i="31"/>
  <c r="B3725" i="31"/>
  <c r="C3725" i="31"/>
  <c r="D3725" i="31"/>
  <c r="E3725" i="31"/>
  <c r="F3725" i="31"/>
  <c r="B3726" i="31"/>
  <c r="C3726" i="31"/>
  <c r="D3726" i="31"/>
  <c r="E3726" i="31"/>
  <c r="F3726" i="31"/>
  <c r="B3727" i="31"/>
  <c r="C3727" i="31"/>
  <c r="D3727" i="31"/>
  <c r="E3727" i="31"/>
  <c r="F3727" i="31"/>
  <c r="B3728" i="31"/>
  <c r="C3728" i="31"/>
  <c r="D3728" i="31"/>
  <c r="E3728" i="31"/>
  <c r="F3728" i="31"/>
  <c r="B3729" i="31"/>
  <c r="C3729" i="31"/>
  <c r="D3729" i="31"/>
  <c r="E3729" i="31"/>
  <c r="F3729" i="31"/>
  <c r="B3730" i="31"/>
  <c r="C3730" i="31"/>
  <c r="D3730" i="31"/>
  <c r="E3730" i="31"/>
  <c r="F3730" i="31"/>
  <c r="B3731" i="31"/>
  <c r="C3731" i="31"/>
  <c r="D3731" i="31"/>
  <c r="E3731" i="31"/>
  <c r="F3731" i="31"/>
  <c r="B3732" i="31"/>
  <c r="C3732" i="31"/>
  <c r="D3732" i="31"/>
  <c r="E3732" i="31"/>
  <c r="F3732" i="31"/>
  <c r="B3733" i="31"/>
  <c r="C3733" i="31"/>
  <c r="D3733" i="31"/>
  <c r="E3733" i="31"/>
  <c r="F3733" i="31"/>
  <c r="B3734" i="31"/>
  <c r="C3734" i="31"/>
  <c r="D3734" i="31"/>
  <c r="E3734" i="31"/>
  <c r="F3734" i="31"/>
  <c r="B3735" i="31"/>
  <c r="C3735" i="31"/>
  <c r="D3735" i="31"/>
  <c r="E3735" i="31"/>
  <c r="F3735" i="31"/>
  <c r="B3736" i="31"/>
  <c r="C3736" i="31"/>
  <c r="D3736" i="31"/>
  <c r="E3736" i="31"/>
  <c r="F3736" i="31"/>
  <c r="B3737" i="31"/>
  <c r="C3737" i="31"/>
  <c r="D3737" i="31"/>
  <c r="E3737" i="31"/>
  <c r="F3737" i="31"/>
  <c r="B3738" i="31"/>
  <c r="C3738" i="31"/>
  <c r="D3738" i="31"/>
  <c r="E3738" i="31"/>
  <c r="F3738" i="31"/>
  <c r="B3739" i="31"/>
  <c r="C3739" i="31"/>
  <c r="D3739" i="31"/>
  <c r="E3739" i="31"/>
  <c r="F3739" i="31"/>
  <c r="B3740" i="31"/>
  <c r="C3740" i="31"/>
  <c r="D3740" i="31"/>
  <c r="E3740" i="31"/>
  <c r="F3740" i="31"/>
  <c r="B3741" i="31"/>
  <c r="C3741" i="31"/>
  <c r="D3741" i="31"/>
  <c r="E3741" i="31"/>
  <c r="F3741" i="31"/>
  <c r="B3742" i="31"/>
  <c r="C3742" i="31"/>
  <c r="D3742" i="31"/>
  <c r="E3742" i="31"/>
  <c r="F3742" i="31"/>
  <c r="B3743" i="31"/>
  <c r="C3743" i="31"/>
  <c r="D3743" i="31"/>
  <c r="E3743" i="31"/>
  <c r="F3743" i="31"/>
  <c r="B3744" i="31"/>
  <c r="C3744" i="31"/>
  <c r="D3744" i="31"/>
  <c r="E3744" i="31"/>
  <c r="F3744" i="31"/>
  <c r="B3745" i="31"/>
  <c r="C3745" i="31"/>
  <c r="D3745" i="31"/>
  <c r="E3745" i="31"/>
  <c r="F3745" i="31"/>
  <c r="B3746" i="31"/>
  <c r="C3746" i="31"/>
  <c r="D3746" i="31"/>
  <c r="E3746" i="31"/>
  <c r="F3746" i="31"/>
  <c r="B3747" i="31"/>
  <c r="C3747" i="31"/>
  <c r="D3747" i="31"/>
  <c r="E3747" i="31"/>
  <c r="F3747" i="31"/>
  <c r="B3748" i="31"/>
  <c r="C3748" i="31"/>
  <c r="D3748" i="31"/>
  <c r="E3748" i="31"/>
  <c r="F3748" i="31"/>
  <c r="B3749" i="31"/>
  <c r="C3749" i="31"/>
  <c r="D3749" i="31"/>
  <c r="E3749" i="31"/>
  <c r="F3749" i="31"/>
  <c r="B3750" i="31"/>
  <c r="C3750" i="31"/>
  <c r="D3750" i="31"/>
  <c r="E3750" i="31"/>
  <c r="F3750" i="31"/>
  <c r="B3751" i="31"/>
  <c r="C3751" i="31"/>
  <c r="D3751" i="31"/>
  <c r="E3751" i="31"/>
  <c r="F3751" i="31"/>
  <c r="B3752" i="31"/>
  <c r="C3752" i="31"/>
  <c r="D3752" i="31"/>
  <c r="E3752" i="31"/>
  <c r="F3752" i="31"/>
  <c r="B3753" i="31"/>
  <c r="C3753" i="31"/>
  <c r="D3753" i="31"/>
  <c r="E3753" i="31"/>
  <c r="F3753" i="31"/>
  <c r="B3754" i="31"/>
  <c r="C3754" i="31"/>
  <c r="D3754" i="31"/>
  <c r="E3754" i="31"/>
  <c r="F3754" i="31"/>
  <c r="B3755" i="31"/>
  <c r="C3755" i="31"/>
  <c r="D3755" i="31"/>
  <c r="E3755" i="31"/>
  <c r="F3755" i="31"/>
  <c r="B3756" i="31"/>
  <c r="C3756" i="31"/>
  <c r="D3756" i="31"/>
  <c r="E3756" i="31"/>
  <c r="F3756" i="31"/>
  <c r="B3757" i="31"/>
  <c r="C3757" i="31"/>
  <c r="D3757" i="31"/>
  <c r="E3757" i="31"/>
  <c r="F3757" i="31"/>
  <c r="B3758" i="31"/>
  <c r="C3758" i="31"/>
  <c r="D3758" i="31"/>
  <c r="E3758" i="31"/>
  <c r="F3758" i="31"/>
  <c r="B3759" i="31"/>
  <c r="C3759" i="31"/>
  <c r="D3759" i="31"/>
  <c r="E3759" i="31"/>
  <c r="F3759" i="31"/>
  <c r="B3760" i="31"/>
  <c r="C3760" i="31"/>
  <c r="D3760" i="31"/>
  <c r="E3760" i="31"/>
  <c r="F3760" i="31"/>
  <c r="B3761" i="31"/>
  <c r="C3761" i="31"/>
  <c r="D3761" i="31"/>
  <c r="E3761" i="31"/>
  <c r="F3761" i="31"/>
  <c r="B3762" i="31"/>
  <c r="C3762" i="31"/>
  <c r="D3762" i="31"/>
  <c r="E3762" i="31"/>
  <c r="F3762" i="31"/>
  <c r="B3763" i="31"/>
  <c r="C3763" i="31"/>
  <c r="D3763" i="31"/>
  <c r="E3763" i="31"/>
  <c r="F3763" i="31"/>
  <c r="B3764" i="31"/>
  <c r="C3764" i="31"/>
  <c r="D3764" i="31"/>
  <c r="E3764" i="31"/>
  <c r="F3764" i="31"/>
  <c r="B3765" i="31"/>
  <c r="C3765" i="31"/>
  <c r="D3765" i="31"/>
  <c r="E3765" i="31"/>
  <c r="F3765" i="31"/>
  <c r="B3766" i="31"/>
  <c r="C3766" i="31"/>
  <c r="D3766" i="31"/>
  <c r="E3766" i="31"/>
  <c r="F3766" i="31"/>
  <c r="B3767" i="31"/>
  <c r="C3767" i="31"/>
  <c r="D3767" i="31"/>
  <c r="E3767" i="31"/>
  <c r="F3767" i="31"/>
  <c r="B3768" i="31"/>
  <c r="C3768" i="31"/>
  <c r="D3768" i="31"/>
  <c r="E3768" i="31"/>
  <c r="F3768" i="31"/>
  <c r="B3769" i="31"/>
  <c r="C3769" i="31"/>
  <c r="D3769" i="31"/>
  <c r="E3769" i="31"/>
  <c r="F3769" i="31"/>
  <c r="B3770" i="31"/>
  <c r="C3770" i="31"/>
  <c r="D3770" i="31"/>
  <c r="E3770" i="31"/>
  <c r="F3770" i="31"/>
  <c r="B3771" i="31"/>
  <c r="C3771" i="31"/>
  <c r="D3771" i="31"/>
  <c r="E3771" i="31"/>
  <c r="F3771" i="31"/>
  <c r="B3772" i="31"/>
  <c r="C3772" i="31"/>
  <c r="D3772" i="31"/>
  <c r="E3772" i="31"/>
  <c r="F3772" i="31"/>
  <c r="B3773" i="31"/>
  <c r="C3773" i="31"/>
  <c r="D3773" i="31"/>
  <c r="E3773" i="31"/>
  <c r="F3773" i="31"/>
  <c r="B3774" i="31"/>
  <c r="C3774" i="31"/>
  <c r="D3774" i="31"/>
  <c r="E3774" i="31"/>
  <c r="F3774" i="31"/>
  <c r="B3775" i="31"/>
  <c r="C3775" i="31"/>
  <c r="D3775" i="31"/>
  <c r="E3775" i="31"/>
  <c r="F3775" i="31"/>
  <c r="B3776" i="31"/>
  <c r="C3776" i="31"/>
  <c r="D3776" i="31"/>
  <c r="E3776" i="31"/>
  <c r="F3776" i="31"/>
  <c r="B3777" i="31"/>
  <c r="C3777" i="31"/>
  <c r="D3777" i="31"/>
  <c r="E3777" i="31"/>
  <c r="F3777" i="31"/>
  <c r="B3778" i="31"/>
  <c r="C3778" i="31"/>
  <c r="D3778" i="31"/>
  <c r="E3778" i="31"/>
  <c r="F3778" i="31"/>
  <c r="B3779" i="31"/>
  <c r="C3779" i="31"/>
  <c r="D3779" i="31"/>
  <c r="E3779" i="31"/>
  <c r="F3779" i="31"/>
  <c r="B3780" i="31"/>
  <c r="C3780" i="31"/>
  <c r="D3780" i="31"/>
  <c r="E3780" i="31"/>
  <c r="F3780" i="31"/>
  <c r="B3781" i="31"/>
  <c r="C3781" i="31"/>
  <c r="D3781" i="31"/>
  <c r="E3781" i="31"/>
  <c r="F3781" i="31"/>
  <c r="B3782" i="31"/>
  <c r="C3782" i="31"/>
  <c r="D3782" i="31"/>
  <c r="E3782" i="31"/>
  <c r="F3782" i="31"/>
  <c r="B3783" i="31"/>
  <c r="C3783" i="31"/>
  <c r="D3783" i="31"/>
  <c r="E3783" i="31"/>
  <c r="F3783" i="31"/>
  <c r="B3784" i="31"/>
  <c r="C3784" i="31"/>
  <c r="D3784" i="31"/>
  <c r="E3784" i="31"/>
  <c r="F3784" i="31"/>
  <c r="B3785" i="31"/>
  <c r="C3785" i="31"/>
  <c r="D3785" i="31"/>
  <c r="E3785" i="31"/>
  <c r="F3785" i="31"/>
  <c r="B3786" i="31"/>
  <c r="C3786" i="31"/>
  <c r="D3786" i="31"/>
  <c r="E3786" i="31"/>
  <c r="F3786" i="31"/>
  <c r="B3787" i="31"/>
  <c r="C3787" i="31"/>
  <c r="D3787" i="31"/>
  <c r="E3787" i="31"/>
  <c r="F3787" i="31"/>
  <c r="B3788" i="31"/>
  <c r="C3788" i="31"/>
  <c r="D3788" i="31"/>
  <c r="E3788" i="31"/>
  <c r="F3788" i="31"/>
  <c r="B3789" i="31"/>
  <c r="C3789" i="31"/>
  <c r="D3789" i="31"/>
  <c r="E3789" i="31"/>
  <c r="F3789" i="31"/>
  <c r="B3790" i="31"/>
  <c r="C3790" i="31"/>
  <c r="D3790" i="31"/>
  <c r="E3790" i="31"/>
  <c r="F3790" i="31"/>
  <c r="B3791" i="31"/>
  <c r="C3791" i="31"/>
  <c r="D3791" i="31"/>
  <c r="E3791" i="31"/>
  <c r="F3791" i="31"/>
  <c r="B3792" i="31"/>
  <c r="C3792" i="31"/>
  <c r="D3792" i="31"/>
  <c r="E3792" i="31"/>
  <c r="F3792" i="31"/>
  <c r="B3793" i="31"/>
  <c r="C3793" i="31"/>
  <c r="D3793" i="31"/>
  <c r="E3793" i="31"/>
  <c r="F3793" i="31"/>
  <c r="B3794" i="31"/>
  <c r="C3794" i="31"/>
  <c r="D3794" i="31"/>
  <c r="E3794" i="31"/>
  <c r="F3794" i="31"/>
  <c r="B3795" i="31"/>
  <c r="C3795" i="31"/>
  <c r="D3795" i="31"/>
  <c r="E3795" i="31"/>
  <c r="F3795" i="31"/>
  <c r="B3796" i="31"/>
  <c r="C3796" i="31"/>
  <c r="D3796" i="31"/>
  <c r="E3796" i="31"/>
  <c r="F3796" i="31"/>
  <c r="B3797" i="31"/>
  <c r="C3797" i="31"/>
  <c r="D3797" i="31"/>
  <c r="E3797" i="31"/>
  <c r="F3797" i="31"/>
  <c r="B3798" i="31"/>
  <c r="C3798" i="31"/>
  <c r="D3798" i="31"/>
  <c r="E3798" i="31"/>
  <c r="F3798" i="31"/>
  <c r="B3799" i="31"/>
  <c r="C3799" i="31"/>
  <c r="D3799" i="31"/>
  <c r="E3799" i="31"/>
  <c r="F3799" i="31"/>
  <c r="B3800" i="31"/>
  <c r="C3800" i="31"/>
  <c r="D3800" i="31"/>
  <c r="E3800" i="31"/>
  <c r="F3800" i="31"/>
  <c r="B3801" i="31"/>
  <c r="C3801" i="31"/>
  <c r="D3801" i="31"/>
  <c r="E3801" i="31"/>
  <c r="F3801" i="31"/>
  <c r="B3802" i="31"/>
  <c r="C3802" i="31"/>
  <c r="D3802" i="31"/>
  <c r="E3802" i="31"/>
  <c r="F3802" i="31"/>
  <c r="B3803" i="31"/>
  <c r="C3803" i="31"/>
  <c r="D3803" i="31"/>
  <c r="E3803" i="31"/>
  <c r="F3803" i="31"/>
  <c r="B3804" i="31"/>
  <c r="C3804" i="31"/>
  <c r="D3804" i="31"/>
  <c r="E3804" i="31"/>
  <c r="F3804" i="31"/>
  <c r="B3805" i="31"/>
  <c r="C3805" i="31"/>
  <c r="D3805" i="31"/>
  <c r="E3805" i="31"/>
  <c r="F3805" i="31"/>
  <c r="B3806" i="31"/>
  <c r="C3806" i="31"/>
  <c r="D3806" i="31"/>
  <c r="E3806" i="31"/>
  <c r="F3806" i="31"/>
  <c r="B3807" i="31"/>
  <c r="C3807" i="31"/>
  <c r="D3807" i="31"/>
  <c r="E3807" i="31"/>
  <c r="F3807" i="31"/>
  <c r="B3808" i="31"/>
  <c r="C3808" i="31"/>
  <c r="D3808" i="31"/>
  <c r="E3808" i="31"/>
  <c r="F3808" i="31"/>
  <c r="B3809" i="31"/>
  <c r="C3809" i="31"/>
  <c r="D3809" i="31"/>
  <c r="E3809" i="31"/>
  <c r="F3809" i="31"/>
  <c r="B3810" i="31"/>
  <c r="C3810" i="31"/>
  <c r="D3810" i="31"/>
  <c r="E3810" i="31"/>
  <c r="F3810" i="31"/>
  <c r="B3811" i="31"/>
  <c r="C3811" i="31"/>
  <c r="D3811" i="31"/>
  <c r="E3811" i="31"/>
  <c r="F3811" i="31"/>
  <c r="B3812" i="31"/>
  <c r="C3812" i="31"/>
  <c r="D3812" i="31"/>
  <c r="E3812" i="31"/>
  <c r="F3812" i="31"/>
  <c r="B3813" i="31"/>
  <c r="C3813" i="31"/>
  <c r="D3813" i="31"/>
  <c r="E3813" i="31"/>
  <c r="F3813" i="31"/>
  <c r="B3814" i="31"/>
  <c r="C3814" i="31"/>
  <c r="D3814" i="31"/>
  <c r="E3814" i="31"/>
  <c r="F3814" i="31"/>
  <c r="B3815" i="31"/>
  <c r="C3815" i="31"/>
  <c r="D3815" i="31"/>
  <c r="E3815" i="31"/>
  <c r="F3815" i="31"/>
  <c r="B3816" i="31"/>
  <c r="C3816" i="31"/>
  <c r="D3816" i="31"/>
  <c r="E3816" i="31"/>
  <c r="F3816" i="31"/>
  <c r="B3817" i="31"/>
  <c r="C3817" i="31"/>
  <c r="D3817" i="31"/>
  <c r="E3817" i="31"/>
  <c r="F3817" i="31"/>
  <c r="B3818" i="31"/>
  <c r="C3818" i="31"/>
  <c r="D3818" i="31"/>
  <c r="E3818" i="31"/>
  <c r="F3818" i="31"/>
  <c r="B3819" i="31"/>
  <c r="C3819" i="31"/>
  <c r="D3819" i="31"/>
  <c r="E3819" i="31"/>
  <c r="F3819" i="31"/>
  <c r="B3820" i="31"/>
  <c r="C3820" i="31"/>
  <c r="D3820" i="31"/>
  <c r="E3820" i="31"/>
  <c r="F3820" i="31"/>
  <c r="B3821" i="31"/>
  <c r="C3821" i="31"/>
  <c r="D3821" i="31"/>
  <c r="E3821" i="31"/>
  <c r="F3821" i="31"/>
  <c r="B3822" i="31"/>
  <c r="C3822" i="31"/>
  <c r="D3822" i="31"/>
  <c r="E3822" i="31"/>
  <c r="F3822" i="31"/>
  <c r="B3823" i="31"/>
  <c r="C3823" i="31"/>
  <c r="D3823" i="31"/>
  <c r="E3823" i="31"/>
  <c r="F3823" i="31"/>
  <c r="B3824" i="31"/>
  <c r="C3824" i="31"/>
  <c r="D3824" i="31"/>
  <c r="E3824" i="31"/>
  <c r="F3824" i="31"/>
  <c r="B3825" i="31"/>
  <c r="C3825" i="31"/>
  <c r="D3825" i="31"/>
  <c r="E3825" i="31"/>
  <c r="F3825" i="31"/>
  <c r="B3826" i="31"/>
  <c r="C3826" i="31"/>
  <c r="D3826" i="31"/>
  <c r="E3826" i="31"/>
  <c r="F3826" i="31"/>
  <c r="B3827" i="31"/>
  <c r="C3827" i="31"/>
  <c r="D3827" i="31"/>
  <c r="E3827" i="31"/>
  <c r="F3827" i="31"/>
  <c r="B3828" i="31"/>
  <c r="C3828" i="31"/>
  <c r="D3828" i="31"/>
  <c r="E3828" i="31"/>
  <c r="F3828" i="31"/>
  <c r="B3829" i="31"/>
  <c r="C3829" i="31"/>
  <c r="D3829" i="31"/>
  <c r="E3829" i="31"/>
  <c r="F3829" i="31"/>
  <c r="B3830" i="31"/>
  <c r="C3830" i="31"/>
  <c r="D3830" i="31"/>
  <c r="E3830" i="31"/>
  <c r="F3830" i="31"/>
  <c r="B3831" i="31"/>
  <c r="C3831" i="31"/>
  <c r="D3831" i="31"/>
  <c r="E3831" i="31"/>
  <c r="F3831" i="31"/>
  <c r="B3832" i="31"/>
  <c r="C3832" i="31"/>
  <c r="D3832" i="31"/>
  <c r="E3832" i="31"/>
  <c r="F3832" i="31"/>
  <c r="B3833" i="31"/>
  <c r="C3833" i="31"/>
  <c r="D3833" i="31"/>
  <c r="E3833" i="31"/>
  <c r="F3833" i="31"/>
  <c r="B3834" i="31"/>
  <c r="C3834" i="31"/>
  <c r="D3834" i="31"/>
  <c r="E3834" i="31"/>
  <c r="F3834" i="31"/>
  <c r="B3835" i="31"/>
  <c r="C3835" i="31"/>
  <c r="D3835" i="31"/>
  <c r="E3835" i="31"/>
  <c r="F3835" i="31"/>
  <c r="B3836" i="31"/>
  <c r="C3836" i="31"/>
  <c r="D3836" i="31"/>
  <c r="E3836" i="31"/>
  <c r="F3836" i="31"/>
  <c r="B3837" i="31"/>
  <c r="C3837" i="31"/>
  <c r="D3837" i="31"/>
  <c r="E3837" i="31"/>
  <c r="F3837" i="31"/>
  <c r="B3838" i="31"/>
  <c r="C3838" i="31"/>
  <c r="D3838" i="31"/>
  <c r="E3838" i="31"/>
  <c r="F3838" i="31"/>
  <c r="B3839" i="31"/>
  <c r="C3839" i="31"/>
  <c r="D3839" i="31"/>
  <c r="E3839" i="31"/>
  <c r="F3839" i="31"/>
  <c r="B3840" i="31"/>
  <c r="C3840" i="31"/>
  <c r="D3840" i="31"/>
  <c r="E3840" i="31"/>
  <c r="F3840" i="31"/>
  <c r="B3841" i="31"/>
  <c r="C3841" i="31"/>
  <c r="D3841" i="31"/>
  <c r="E3841" i="31"/>
  <c r="F3841" i="31"/>
  <c r="B3842" i="31"/>
  <c r="C3842" i="31"/>
  <c r="D3842" i="31"/>
  <c r="E3842" i="31"/>
  <c r="F3842" i="31"/>
  <c r="B3843" i="31"/>
  <c r="C3843" i="31"/>
  <c r="D3843" i="31"/>
  <c r="E3843" i="31"/>
  <c r="F3843" i="31"/>
  <c r="B3844" i="31"/>
  <c r="C3844" i="31"/>
  <c r="D3844" i="31"/>
  <c r="E3844" i="31"/>
  <c r="F3844" i="31"/>
  <c r="B3845" i="31"/>
  <c r="C3845" i="31"/>
  <c r="D3845" i="31"/>
  <c r="E3845" i="31"/>
  <c r="F3845" i="31"/>
  <c r="B3846" i="31"/>
  <c r="C3846" i="31"/>
  <c r="D3846" i="31"/>
  <c r="E3846" i="31"/>
  <c r="F3846" i="31"/>
  <c r="B3847" i="31"/>
  <c r="C3847" i="31"/>
  <c r="D3847" i="31"/>
  <c r="E3847" i="31"/>
  <c r="F3847" i="31"/>
  <c r="B3848" i="31"/>
  <c r="C3848" i="31"/>
  <c r="D3848" i="31"/>
  <c r="E3848" i="31"/>
  <c r="F3848" i="31"/>
  <c r="B3849" i="31"/>
  <c r="C3849" i="31"/>
  <c r="D3849" i="31"/>
  <c r="E3849" i="31"/>
  <c r="F3849" i="31"/>
  <c r="B3850" i="31"/>
  <c r="C3850" i="31"/>
  <c r="D3850" i="31"/>
  <c r="E3850" i="31"/>
  <c r="F3850" i="31"/>
  <c r="B3851" i="31"/>
  <c r="C3851" i="31"/>
  <c r="D3851" i="31"/>
  <c r="E3851" i="31"/>
  <c r="F3851" i="31"/>
  <c r="B3852" i="31"/>
  <c r="C3852" i="31"/>
  <c r="D3852" i="31"/>
  <c r="E3852" i="31"/>
  <c r="F3852" i="31"/>
  <c r="B3853" i="31"/>
  <c r="C3853" i="31"/>
  <c r="D3853" i="31"/>
  <c r="E3853" i="31"/>
  <c r="F3853" i="31"/>
  <c r="B3854" i="31"/>
  <c r="C3854" i="31"/>
  <c r="D3854" i="31"/>
  <c r="E3854" i="31"/>
  <c r="F3854" i="31"/>
  <c r="B3855" i="31"/>
  <c r="C3855" i="31"/>
  <c r="D3855" i="31"/>
  <c r="E3855" i="31"/>
  <c r="F3855" i="31"/>
  <c r="B3856" i="31"/>
  <c r="C3856" i="31"/>
  <c r="D3856" i="31"/>
  <c r="E3856" i="31"/>
  <c r="F3856" i="31"/>
  <c r="B3857" i="31"/>
  <c r="C3857" i="31"/>
  <c r="D3857" i="31"/>
  <c r="E3857" i="31"/>
  <c r="F3857" i="31"/>
  <c r="B3858" i="31"/>
  <c r="C3858" i="31"/>
  <c r="D3858" i="31"/>
  <c r="E3858" i="31"/>
  <c r="F3858" i="31"/>
  <c r="B3859" i="31"/>
  <c r="C3859" i="31"/>
  <c r="D3859" i="31"/>
  <c r="E3859" i="31"/>
  <c r="F3859" i="31"/>
  <c r="B3860" i="31"/>
  <c r="C3860" i="31"/>
  <c r="D3860" i="31"/>
  <c r="E3860" i="31"/>
  <c r="F3860" i="31"/>
  <c r="B3861" i="31"/>
  <c r="C3861" i="31"/>
  <c r="D3861" i="31"/>
  <c r="E3861" i="31"/>
  <c r="F3861" i="31"/>
  <c r="B3862" i="31"/>
  <c r="C3862" i="31"/>
  <c r="D3862" i="31"/>
  <c r="E3862" i="31"/>
  <c r="F3862" i="31"/>
  <c r="B3863" i="31"/>
  <c r="C3863" i="31"/>
  <c r="D3863" i="31"/>
  <c r="E3863" i="31"/>
  <c r="F3863" i="31"/>
  <c r="B3864" i="31"/>
  <c r="C3864" i="31"/>
  <c r="D3864" i="31"/>
  <c r="E3864" i="31"/>
  <c r="F3864" i="31"/>
  <c r="B3865" i="31"/>
  <c r="C3865" i="31"/>
  <c r="D3865" i="31"/>
  <c r="E3865" i="31"/>
  <c r="F3865" i="31"/>
  <c r="B3866" i="31"/>
  <c r="C3866" i="31"/>
  <c r="D3866" i="31"/>
  <c r="E3866" i="31"/>
  <c r="F3866" i="31"/>
  <c r="B3867" i="31"/>
  <c r="C3867" i="31"/>
  <c r="D3867" i="31"/>
  <c r="E3867" i="31"/>
  <c r="F3867" i="31"/>
  <c r="B3868" i="31"/>
  <c r="C3868" i="31"/>
  <c r="D3868" i="31"/>
  <c r="E3868" i="31"/>
  <c r="F3868" i="31"/>
  <c r="B3869" i="31"/>
  <c r="C3869" i="31"/>
  <c r="D3869" i="31"/>
  <c r="E3869" i="31"/>
  <c r="F3869" i="31"/>
  <c r="B3870" i="31"/>
  <c r="C3870" i="31"/>
  <c r="D3870" i="31"/>
  <c r="E3870" i="31"/>
  <c r="F3870" i="31"/>
  <c r="B3871" i="31"/>
  <c r="C3871" i="31"/>
  <c r="D3871" i="31"/>
  <c r="E3871" i="31"/>
  <c r="F3871" i="31"/>
  <c r="B3872" i="31"/>
  <c r="C3872" i="31"/>
  <c r="D3872" i="31"/>
  <c r="E3872" i="31"/>
  <c r="F3872" i="31"/>
  <c r="B3873" i="31"/>
  <c r="C3873" i="31"/>
  <c r="D3873" i="31"/>
  <c r="E3873" i="31"/>
  <c r="F3873" i="31"/>
  <c r="B3874" i="31"/>
  <c r="C3874" i="31"/>
  <c r="D3874" i="31"/>
  <c r="E3874" i="31"/>
  <c r="F3874" i="31"/>
  <c r="B3875" i="31"/>
  <c r="C3875" i="31"/>
  <c r="D3875" i="31"/>
  <c r="E3875" i="31"/>
  <c r="F3875" i="31"/>
  <c r="B3876" i="31"/>
  <c r="C3876" i="31"/>
  <c r="D3876" i="31"/>
  <c r="E3876" i="31"/>
  <c r="F3876" i="31"/>
  <c r="B3877" i="31"/>
  <c r="C3877" i="31"/>
  <c r="D3877" i="31"/>
  <c r="E3877" i="31"/>
  <c r="F3877" i="31"/>
  <c r="B3878" i="31"/>
  <c r="C3878" i="31"/>
  <c r="D3878" i="31"/>
  <c r="E3878" i="31"/>
  <c r="F3878" i="31"/>
  <c r="B3879" i="31"/>
  <c r="C3879" i="31"/>
  <c r="D3879" i="31"/>
  <c r="E3879" i="31"/>
  <c r="F3879" i="31"/>
  <c r="B3880" i="31"/>
  <c r="C3880" i="31"/>
  <c r="D3880" i="31"/>
  <c r="E3880" i="31"/>
  <c r="F3880" i="31"/>
  <c r="B3881" i="31"/>
  <c r="C3881" i="31"/>
  <c r="D3881" i="31"/>
  <c r="E3881" i="31"/>
  <c r="F3881" i="31"/>
  <c r="B3882" i="31"/>
  <c r="C3882" i="31"/>
  <c r="D3882" i="31"/>
  <c r="E3882" i="31"/>
  <c r="F3882" i="31"/>
  <c r="B3883" i="31"/>
  <c r="C3883" i="31"/>
  <c r="D3883" i="31"/>
  <c r="E3883" i="31"/>
  <c r="F3883" i="31"/>
  <c r="B3884" i="31"/>
  <c r="C3884" i="31"/>
  <c r="D3884" i="31"/>
  <c r="E3884" i="31"/>
  <c r="F3884" i="31"/>
  <c r="B3885" i="31"/>
  <c r="C3885" i="31"/>
  <c r="D3885" i="31"/>
  <c r="E3885" i="31"/>
  <c r="F3885" i="31"/>
  <c r="B3886" i="31"/>
  <c r="C3886" i="31"/>
  <c r="D3886" i="31"/>
  <c r="E3886" i="31"/>
  <c r="F3886" i="31"/>
  <c r="B3887" i="31"/>
  <c r="C3887" i="31"/>
  <c r="D3887" i="31"/>
  <c r="E3887" i="31"/>
  <c r="F3887" i="31"/>
  <c r="B3888" i="31"/>
  <c r="C3888" i="31"/>
  <c r="D3888" i="31"/>
  <c r="E3888" i="31"/>
  <c r="F3888" i="31"/>
  <c r="B3889" i="31"/>
  <c r="C3889" i="31"/>
  <c r="D3889" i="31"/>
  <c r="E3889" i="31"/>
  <c r="F3889" i="31"/>
  <c r="B3890" i="31"/>
  <c r="C3890" i="31"/>
  <c r="D3890" i="31"/>
  <c r="E3890" i="31"/>
  <c r="F3890" i="31"/>
  <c r="B3891" i="31"/>
  <c r="C3891" i="31"/>
  <c r="D3891" i="31"/>
  <c r="E3891" i="31"/>
  <c r="F3891" i="31"/>
  <c r="B3892" i="31"/>
  <c r="C3892" i="31"/>
  <c r="D3892" i="31"/>
  <c r="E3892" i="31"/>
  <c r="F3892" i="31"/>
  <c r="B3893" i="31"/>
  <c r="C3893" i="31"/>
  <c r="D3893" i="31"/>
  <c r="E3893" i="31"/>
  <c r="F3893" i="31"/>
  <c r="B3894" i="31"/>
  <c r="C3894" i="31"/>
  <c r="D3894" i="31"/>
  <c r="E3894" i="31"/>
  <c r="F3894" i="31"/>
  <c r="B3895" i="31"/>
  <c r="C3895" i="31"/>
  <c r="D3895" i="31"/>
  <c r="E3895" i="31"/>
  <c r="F3895" i="31"/>
  <c r="B3896" i="31"/>
  <c r="C3896" i="31"/>
  <c r="D3896" i="31"/>
  <c r="E3896" i="31"/>
  <c r="F3896" i="31"/>
  <c r="B3897" i="31"/>
  <c r="C3897" i="31"/>
  <c r="D3897" i="31"/>
  <c r="E3897" i="31"/>
  <c r="F3897" i="31"/>
  <c r="B3898" i="31"/>
  <c r="C3898" i="31"/>
  <c r="D3898" i="31"/>
  <c r="E3898" i="31"/>
  <c r="F3898" i="31"/>
  <c r="B3899" i="31"/>
  <c r="C3899" i="31"/>
  <c r="D3899" i="31"/>
  <c r="E3899" i="31"/>
  <c r="F3899" i="31"/>
  <c r="B3900" i="31"/>
  <c r="C3900" i="31"/>
  <c r="D3900" i="31"/>
  <c r="E3900" i="31"/>
  <c r="F3900" i="31"/>
  <c r="B3901" i="31"/>
  <c r="C3901" i="31"/>
  <c r="D3901" i="31"/>
  <c r="E3901" i="31"/>
  <c r="F3901" i="31"/>
  <c r="B3902" i="31"/>
  <c r="C3902" i="31"/>
  <c r="D3902" i="31"/>
  <c r="E3902" i="31"/>
  <c r="F3902" i="31"/>
  <c r="B3903" i="31"/>
  <c r="C3903" i="31"/>
  <c r="D3903" i="31"/>
  <c r="E3903" i="31"/>
  <c r="F3903" i="31"/>
  <c r="B3904" i="31"/>
  <c r="C3904" i="31"/>
  <c r="D3904" i="31"/>
  <c r="E3904" i="31"/>
  <c r="F3904" i="31"/>
  <c r="B3905" i="31"/>
  <c r="C3905" i="31"/>
  <c r="D3905" i="31"/>
  <c r="E3905" i="31"/>
  <c r="F3905" i="31"/>
  <c r="B3906" i="31"/>
  <c r="C3906" i="31"/>
  <c r="D3906" i="31"/>
  <c r="E3906" i="31"/>
  <c r="F3906" i="31"/>
  <c r="B3907" i="31"/>
  <c r="C3907" i="31"/>
  <c r="D3907" i="31"/>
  <c r="E3907" i="31"/>
  <c r="F3907" i="31"/>
  <c r="B3908" i="31"/>
  <c r="C3908" i="31"/>
  <c r="D3908" i="31"/>
  <c r="E3908" i="31"/>
  <c r="F3908" i="31"/>
  <c r="B3909" i="31"/>
  <c r="C3909" i="31"/>
  <c r="D3909" i="31"/>
  <c r="E3909" i="31"/>
  <c r="F3909" i="31"/>
  <c r="B3910" i="31"/>
  <c r="C3910" i="31"/>
  <c r="D3910" i="31"/>
  <c r="E3910" i="31"/>
  <c r="F3910" i="31"/>
  <c r="B3911" i="31"/>
  <c r="C3911" i="31"/>
  <c r="D3911" i="31"/>
  <c r="E3911" i="31"/>
  <c r="F3911" i="31"/>
  <c r="B3912" i="31"/>
  <c r="C3912" i="31"/>
  <c r="D3912" i="31"/>
  <c r="E3912" i="31"/>
  <c r="F3912" i="31"/>
  <c r="B3913" i="31"/>
  <c r="C3913" i="31"/>
  <c r="D3913" i="31"/>
  <c r="E3913" i="31"/>
  <c r="F3913" i="31"/>
  <c r="B3914" i="31"/>
  <c r="C3914" i="31"/>
  <c r="D3914" i="31"/>
  <c r="E3914" i="31"/>
  <c r="F3914" i="31"/>
  <c r="B3915" i="31"/>
  <c r="C3915" i="31"/>
  <c r="D3915" i="31"/>
  <c r="E3915" i="31"/>
  <c r="F3915" i="31"/>
  <c r="B3916" i="31"/>
  <c r="C3916" i="31"/>
  <c r="D3916" i="31"/>
  <c r="E3916" i="31"/>
  <c r="F3916" i="31"/>
  <c r="B3917" i="31"/>
  <c r="C3917" i="31"/>
  <c r="D3917" i="31"/>
  <c r="E3917" i="31"/>
  <c r="F3917" i="31"/>
  <c r="B3918" i="31"/>
  <c r="C3918" i="31"/>
  <c r="D3918" i="31"/>
  <c r="E3918" i="31"/>
  <c r="F3918" i="31"/>
  <c r="B3919" i="31"/>
  <c r="C3919" i="31"/>
  <c r="D3919" i="31"/>
  <c r="E3919" i="31"/>
  <c r="F3919" i="31"/>
  <c r="B3920" i="31"/>
  <c r="C3920" i="31"/>
  <c r="D3920" i="31"/>
  <c r="E3920" i="31"/>
  <c r="F3920" i="31"/>
  <c r="B3921" i="31"/>
  <c r="C3921" i="31"/>
  <c r="D3921" i="31"/>
  <c r="E3921" i="31"/>
  <c r="F3921" i="31"/>
  <c r="B3922" i="31"/>
  <c r="C3922" i="31"/>
  <c r="D3922" i="31"/>
  <c r="E3922" i="31"/>
  <c r="F3922" i="31"/>
  <c r="B3923" i="31"/>
  <c r="C3923" i="31"/>
  <c r="D3923" i="31"/>
  <c r="E3923" i="31"/>
  <c r="F3923" i="31"/>
  <c r="B3924" i="31"/>
  <c r="C3924" i="31"/>
  <c r="D3924" i="31"/>
  <c r="E3924" i="31"/>
  <c r="F3924" i="31"/>
  <c r="B3925" i="31"/>
  <c r="C3925" i="31"/>
  <c r="D3925" i="31"/>
  <c r="E3925" i="31"/>
  <c r="F3925" i="31"/>
  <c r="B3926" i="31"/>
  <c r="C3926" i="31"/>
  <c r="D3926" i="31"/>
  <c r="E3926" i="31"/>
  <c r="F3926" i="31"/>
  <c r="B3927" i="31"/>
  <c r="C3927" i="31"/>
  <c r="D3927" i="31"/>
  <c r="E3927" i="31"/>
  <c r="F3927" i="31"/>
  <c r="B3928" i="31"/>
  <c r="C3928" i="31"/>
  <c r="D3928" i="31"/>
  <c r="E3928" i="31"/>
  <c r="F3928" i="31"/>
  <c r="B3929" i="31"/>
  <c r="C3929" i="31"/>
  <c r="D3929" i="31"/>
  <c r="E3929" i="31"/>
  <c r="F3929" i="31"/>
  <c r="B3930" i="31"/>
  <c r="C3930" i="31"/>
  <c r="D3930" i="31"/>
  <c r="E3930" i="31"/>
  <c r="F3930" i="31"/>
  <c r="B3931" i="31"/>
  <c r="C3931" i="31"/>
  <c r="D3931" i="31"/>
  <c r="E3931" i="31"/>
  <c r="F3931" i="31"/>
  <c r="B3932" i="31"/>
  <c r="C3932" i="31"/>
  <c r="D3932" i="31"/>
  <c r="E3932" i="31"/>
  <c r="F3932" i="31"/>
  <c r="B3933" i="31"/>
  <c r="C3933" i="31"/>
  <c r="D3933" i="31"/>
  <c r="E3933" i="31"/>
  <c r="F3933" i="31"/>
  <c r="B3934" i="31"/>
  <c r="C3934" i="31"/>
  <c r="D3934" i="31"/>
  <c r="E3934" i="31"/>
  <c r="F3934" i="31"/>
  <c r="B3935" i="31"/>
  <c r="C3935" i="31"/>
  <c r="D3935" i="31"/>
  <c r="E3935" i="31"/>
  <c r="F3935" i="31"/>
  <c r="B3936" i="31"/>
  <c r="C3936" i="31"/>
  <c r="D3936" i="31"/>
  <c r="E3936" i="31"/>
  <c r="F3936" i="31"/>
  <c r="B3937" i="31"/>
  <c r="C3937" i="31"/>
  <c r="D3937" i="31"/>
  <c r="E3937" i="31"/>
  <c r="F3937" i="31"/>
  <c r="B3938" i="31"/>
  <c r="C3938" i="31"/>
  <c r="D3938" i="31"/>
  <c r="E3938" i="31"/>
  <c r="F3938" i="31"/>
  <c r="B3939" i="31"/>
  <c r="C3939" i="31"/>
  <c r="D3939" i="31"/>
  <c r="E3939" i="31"/>
  <c r="F3939" i="31"/>
  <c r="B3940" i="31"/>
  <c r="C3940" i="31"/>
  <c r="D3940" i="31"/>
  <c r="E3940" i="31"/>
  <c r="F3940" i="31"/>
  <c r="B3941" i="31"/>
  <c r="C3941" i="31"/>
  <c r="D3941" i="31"/>
  <c r="E3941" i="31"/>
  <c r="F3941" i="31"/>
  <c r="B3942" i="31"/>
  <c r="C3942" i="31"/>
  <c r="D3942" i="31"/>
  <c r="E3942" i="31"/>
  <c r="F3942" i="31"/>
  <c r="B3943" i="31"/>
  <c r="C3943" i="31"/>
  <c r="D3943" i="31"/>
  <c r="E3943" i="31"/>
  <c r="F3943" i="31"/>
  <c r="B3944" i="31"/>
  <c r="C3944" i="31"/>
  <c r="D3944" i="31"/>
  <c r="E3944" i="31"/>
  <c r="F3944" i="31"/>
  <c r="B3945" i="31"/>
  <c r="C3945" i="31"/>
  <c r="D3945" i="31"/>
  <c r="E3945" i="31"/>
  <c r="F3945" i="31"/>
  <c r="B3946" i="31"/>
  <c r="C3946" i="31"/>
  <c r="D3946" i="31"/>
  <c r="E3946" i="31"/>
  <c r="F3946" i="31"/>
  <c r="B3947" i="31"/>
  <c r="C3947" i="31"/>
  <c r="D3947" i="31"/>
  <c r="E3947" i="31"/>
  <c r="F3947" i="31"/>
  <c r="B3948" i="31"/>
  <c r="C3948" i="31"/>
  <c r="D3948" i="31"/>
  <c r="E3948" i="31"/>
  <c r="F3948" i="31"/>
  <c r="B3949" i="31"/>
  <c r="C3949" i="31"/>
  <c r="D3949" i="31"/>
  <c r="E3949" i="31"/>
  <c r="F3949" i="31"/>
  <c r="B3950" i="31"/>
  <c r="C3950" i="31"/>
  <c r="D3950" i="31"/>
  <c r="E3950" i="31"/>
  <c r="F3950" i="31"/>
  <c r="B3951" i="31"/>
  <c r="C3951" i="31"/>
  <c r="D3951" i="31"/>
  <c r="E3951" i="31"/>
  <c r="F3951" i="31"/>
  <c r="B3952" i="31"/>
  <c r="C3952" i="31"/>
  <c r="D3952" i="31"/>
  <c r="E3952" i="31"/>
  <c r="F3952" i="31"/>
  <c r="B3953" i="31"/>
  <c r="C3953" i="31"/>
  <c r="D3953" i="31"/>
  <c r="E3953" i="31"/>
  <c r="F3953" i="31"/>
  <c r="B3954" i="31"/>
  <c r="C3954" i="31"/>
  <c r="D3954" i="31"/>
  <c r="E3954" i="31"/>
  <c r="F3954" i="31"/>
  <c r="B3955" i="31"/>
  <c r="C3955" i="31"/>
  <c r="D3955" i="31"/>
  <c r="E3955" i="31"/>
  <c r="F3955" i="31"/>
  <c r="B3956" i="31"/>
  <c r="C3956" i="31"/>
  <c r="D3956" i="31"/>
  <c r="E3956" i="31"/>
  <c r="F3956" i="31"/>
  <c r="B3957" i="31"/>
  <c r="C3957" i="31"/>
  <c r="D3957" i="31"/>
  <c r="E3957" i="31"/>
  <c r="F3957" i="31"/>
  <c r="B3958" i="31"/>
  <c r="C3958" i="31"/>
  <c r="D3958" i="31"/>
  <c r="E3958" i="31"/>
  <c r="F3958" i="31"/>
  <c r="B3959" i="31"/>
  <c r="C3959" i="31"/>
  <c r="D3959" i="31"/>
  <c r="E3959" i="31"/>
  <c r="F3959" i="31"/>
  <c r="B3960" i="31"/>
  <c r="C3960" i="31"/>
  <c r="D3960" i="31"/>
  <c r="E3960" i="31"/>
  <c r="F3960" i="31"/>
  <c r="B3961" i="31"/>
  <c r="C3961" i="31"/>
  <c r="D3961" i="31"/>
  <c r="E3961" i="31"/>
  <c r="F3961" i="31"/>
  <c r="B3962" i="31"/>
  <c r="C3962" i="31"/>
  <c r="D3962" i="31"/>
  <c r="E3962" i="31"/>
  <c r="F3962" i="31"/>
  <c r="B3963" i="31"/>
  <c r="C3963" i="31"/>
  <c r="D3963" i="31"/>
  <c r="E3963" i="31"/>
  <c r="F3963" i="31"/>
  <c r="B3964" i="31"/>
  <c r="C3964" i="31"/>
  <c r="D3964" i="31"/>
  <c r="E3964" i="31"/>
  <c r="F3964" i="31"/>
  <c r="B3965" i="31"/>
  <c r="C3965" i="31"/>
  <c r="D3965" i="31"/>
  <c r="E3965" i="31"/>
  <c r="F3965" i="31"/>
  <c r="B3966" i="31"/>
  <c r="C3966" i="31"/>
  <c r="D3966" i="31"/>
  <c r="E3966" i="31"/>
  <c r="F3966" i="31"/>
  <c r="B3967" i="31"/>
  <c r="C3967" i="31"/>
  <c r="D3967" i="31"/>
  <c r="E3967" i="31"/>
  <c r="F3967" i="31"/>
  <c r="B3968" i="31"/>
  <c r="C3968" i="31"/>
  <c r="D3968" i="31"/>
  <c r="E3968" i="31"/>
  <c r="F3968" i="31"/>
  <c r="B3969" i="31"/>
  <c r="C3969" i="31"/>
  <c r="D3969" i="31"/>
  <c r="E3969" i="31"/>
  <c r="F3969" i="31"/>
  <c r="B3970" i="31"/>
  <c r="C3970" i="31"/>
  <c r="D3970" i="31"/>
  <c r="E3970" i="31"/>
  <c r="F3970" i="31"/>
  <c r="B3971" i="31"/>
  <c r="C3971" i="31"/>
  <c r="D3971" i="31"/>
  <c r="E3971" i="31"/>
  <c r="F3971" i="31"/>
  <c r="B3972" i="31"/>
  <c r="C3972" i="31"/>
  <c r="D3972" i="31"/>
  <c r="E3972" i="31"/>
  <c r="F3972" i="31"/>
  <c r="B3973" i="31"/>
  <c r="C3973" i="31"/>
  <c r="D3973" i="31"/>
  <c r="E3973" i="31"/>
  <c r="F3973" i="31"/>
  <c r="B3974" i="31"/>
  <c r="C3974" i="31"/>
  <c r="D3974" i="31"/>
  <c r="E3974" i="31"/>
  <c r="F3974" i="31"/>
  <c r="B3975" i="31"/>
  <c r="C3975" i="31"/>
  <c r="D3975" i="31"/>
  <c r="E3975" i="31"/>
  <c r="F3975" i="31"/>
  <c r="B3976" i="31"/>
  <c r="C3976" i="31"/>
  <c r="D3976" i="31"/>
  <c r="E3976" i="31"/>
  <c r="F3976" i="31"/>
  <c r="B3977" i="31"/>
  <c r="C3977" i="31"/>
  <c r="D3977" i="31"/>
  <c r="E3977" i="31"/>
  <c r="F3977" i="31"/>
  <c r="B3978" i="31"/>
  <c r="C3978" i="31"/>
  <c r="D3978" i="31"/>
  <c r="E3978" i="31"/>
  <c r="F3978" i="31"/>
  <c r="B3979" i="31"/>
  <c r="C3979" i="31"/>
  <c r="D3979" i="31"/>
  <c r="E3979" i="31"/>
  <c r="F3979" i="31"/>
  <c r="B3980" i="31"/>
  <c r="C3980" i="31"/>
  <c r="D3980" i="31"/>
  <c r="E3980" i="31"/>
  <c r="F3980" i="31"/>
  <c r="B3981" i="31"/>
  <c r="C3981" i="31"/>
  <c r="D3981" i="31"/>
  <c r="E3981" i="31"/>
  <c r="F3981" i="31"/>
  <c r="B3982" i="31"/>
  <c r="C3982" i="31"/>
  <c r="D3982" i="31"/>
  <c r="E3982" i="31"/>
  <c r="F3982" i="31"/>
  <c r="B3983" i="31"/>
  <c r="C3983" i="31"/>
  <c r="D3983" i="31"/>
  <c r="E3983" i="31"/>
  <c r="F3983" i="31"/>
  <c r="B3984" i="31"/>
  <c r="C3984" i="31"/>
  <c r="D3984" i="31"/>
  <c r="E3984" i="31"/>
  <c r="F3984" i="31"/>
  <c r="B3985" i="31"/>
  <c r="C3985" i="31"/>
  <c r="D3985" i="31"/>
  <c r="E3985" i="31"/>
  <c r="F3985" i="31"/>
  <c r="B3986" i="31"/>
  <c r="C3986" i="31"/>
  <c r="D3986" i="31"/>
  <c r="E3986" i="31"/>
  <c r="F3986" i="31"/>
  <c r="B3987" i="31"/>
  <c r="C3987" i="31"/>
  <c r="D3987" i="31"/>
  <c r="E3987" i="31"/>
  <c r="F3987" i="31"/>
  <c r="B3988" i="31"/>
  <c r="C3988" i="31"/>
  <c r="D3988" i="31"/>
  <c r="E3988" i="31"/>
  <c r="F3988" i="31"/>
  <c r="B3989" i="31"/>
  <c r="C3989" i="31"/>
  <c r="D3989" i="31"/>
  <c r="E3989" i="31"/>
  <c r="F3989" i="31"/>
  <c r="B3990" i="31"/>
  <c r="C3990" i="31"/>
  <c r="D3990" i="31"/>
  <c r="E3990" i="31"/>
  <c r="F3990" i="31"/>
  <c r="B3991" i="31"/>
  <c r="C3991" i="31"/>
  <c r="D3991" i="31"/>
  <c r="E3991" i="31"/>
  <c r="F3991" i="31"/>
  <c r="B3992" i="31"/>
  <c r="C3992" i="31"/>
  <c r="D3992" i="31"/>
  <c r="E3992" i="31"/>
  <c r="F3992" i="31"/>
  <c r="B3993" i="31"/>
  <c r="C3993" i="31"/>
  <c r="D3993" i="31"/>
  <c r="E3993" i="31"/>
  <c r="F3993" i="31"/>
  <c r="B3994" i="31"/>
  <c r="C3994" i="31"/>
  <c r="D3994" i="31"/>
  <c r="E3994" i="31"/>
  <c r="F3994" i="31"/>
  <c r="B3995" i="31"/>
  <c r="C3995" i="31"/>
  <c r="D3995" i="31"/>
  <c r="E3995" i="31"/>
  <c r="F3995" i="31"/>
  <c r="B3996" i="31"/>
  <c r="C3996" i="31"/>
  <c r="D3996" i="31"/>
  <c r="E3996" i="31"/>
  <c r="F3996" i="31"/>
  <c r="B3997" i="31"/>
  <c r="C3997" i="31"/>
  <c r="D3997" i="31"/>
  <c r="E3997" i="31"/>
  <c r="F3997" i="31"/>
  <c r="B3998" i="31"/>
  <c r="C3998" i="31"/>
  <c r="D3998" i="31"/>
  <c r="E3998" i="31"/>
  <c r="F3998" i="31"/>
  <c r="B3999" i="31"/>
  <c r="C3999" i="31"/>
  <c r="D3999" i="31"/>
  <c r="E3999" i="31"/>
  <c r="F3999" i="31"/>
  <c r="B4000" i="31"/>
  <c r="C4000" i="31"/>
  <c r="D4000" i="31"/>
  <c r="E4000" i="31"/>
  <c r="F4000" i="31"/>
  <c r="B4001" i="31"/>
  <c r="C4001" i="31"/>
  <c r="D4001" i="31"/>
  <c r="E4001" i="31"/>
  <c r="F4001" i="31"/>
  <c r="B4002" i="31"/>
  <c r="C4002" i="31"/>
  <c r="D4002" i="31"/>
  <c r="E4002" i="31"/>
  <c r="F4002" i="31"/>
  <c r="B4003" i="31"/>
  <c r="C4003" i="31"/>
  <c r="D4003" i="31"/>
  <c r="E4003" i="31"/>
  <c r="F4003" i="31"/>
  <c r="B4004" i="31"/>
  <c r="C4004" i="31"/>
  <c r="D4004" i="31"/>
  <c r="E4004" i="31"/>
  <c r="F4004" i="31"/>
  <c r="B4005" i="31"/>
  <c r="C4005" i="31"/>
  <c r="D4005" i="31"/>
  <c r="E4005" i="31"/>
  <c r="F4005" i="31"/>
  <c r="B4006" i="31"/>
  <c r="C4006" i="31"/>
  <c r="D4006" i="31"/>
  <c r="E4006" i="31"/>
  <c r="F4006" i="31"/>
  <c r="B4007" i="31"/>
  <c r="C4007" i="31"/>
  <c r="D4007" i="31"/>
  <c r="E4007" i="31"/>
  <c r="F4007" i="31"/>
  <c r="B4008" i="31"/>
  <c r="C4008" i="31"/>
  <c r="D4008" i="31"/>
  <c r="E4008" i="31"/>
  <c r="F4008" i="31"/>
  <c r="B4009" i="31"/>
  <c r="C4009" i="31"/>
  <c r="D4009" i="31"/>
  <c r="E4009" i="31"/>
  <c r="F4009" i="31"/>
  <c r="B4010" i="31"/>
  <c r="C4010" i="31"/>
  <c r="D4010" i="31"/>
  <c r="E4010" i="31"/>
  <c r="F4010" i="31"/>
  <c r="B4011" i="31"/>
  <c r="C4011" i="31"/>
  <c r="D4011" i="31"/>
  <c r="E4011" i="31"/>
  <c r="F4011" i="31"/>
  <c r="B4012" i="31"/>
  <c r="C4012" i="31"/>
  <c r="D4012" i="31"/>
  <c r="E4012" i="31"/>
  <c r="F4012" i="31"/>
  <c r="B4013" i="31"/>
  <c r="C4013" i="31"/>
  <c r="D4013" i="31"/>
  <c r="E4013" i="31"/>
  <c r="F4013" i="31"/>
  <c r="B4014" i="31"/>
  <c r="C4014" i="31"/>
  <c r="D4014" i="31"/>
  <c r="E4014" i="31"/>
  <c r="F4014" i="31"/>
  <c r="B4015" i="31"/>
  <c r="C4015" i="31"/>
  <c r="D4015" i="31"/>
  <c r="E4015" i="31"/>
  <c r="F4015" i="31"/>
  <c r="B4016" i="31"/>
  <c r="C4016" i="31"/>
  <c r="D4016" i="31"/>
  <c r="E4016" i="31"/>
  <c r="F4016" i="31"/>
  <c r="B4017" i="31"/>
  <c r="C4017" i="31"/>
  <c r="D4017" i="31"/>
  <c r="E4017" i="31"/>
  <c r="F4017" i="31"/>
  <c r="B4018" i="31"/>
  <c r="C4018" i="31"/>
  <c r="D4018" i="31"/>
  <c r="E4018" i="31"/>
  <c r="F4018" i="31"/>
  <c r="B4019" i="31"/>
  <c r="C4019" i="31"/>
  <c r="D4019" i="31"/>
  <c r="E4019" i="31"/>
  <c r="F4019" i="31"/>
  <c r="B4020" i="31"/>
  <c r="C4020" i="31"/>
  <c r="D4020" i="31"/>
  <c r="E4020" i="31"/>
  <c r="F4020" i="31"/>
  <c r="B4021" i="31"/>
  <c r="C4021" i="31"/>
  <c r="D4021" i="31"/>
  <c r="E4021" i="31"/>
  <c r="F4021" i="31"/>
  <c r="B4022" i="31"/>
  <c r="C4022" i="31"/>
  <c r="D4022" i="31"/>
  <c r="E4022" i="31"/>
  <c r="F4022" i="31"/>
  <c r="B4023" i="31"/>
  <c r="C4023" i="31"/>
  <c r="D4023" i="31"/>
  <c r="E4023" i="31"/>
  <c r="F4023" i="31"/>
  <c r="B4024" i="31"/>
  <c r="C4024" i="31"/>
  <c r="D4024" i="31"/>
  <c r="E4024" i="31"/>
  <c r="F4024" i="31"/>
  <c r="B4025" i="31"/>
  <c r="C4025" i="31"/>
  <c r="D4025" i="31"/>
  <c r="E4025" i="31"/>
  <c r="F4025" i="31"/>
  <c r="B4026" i="31"/>
  <c r="C4026" i="31"/>
  <c r="D4026" i="31"/>
  <c r="E4026" i="31"/>
  <c r="F4026" i="31"/>
  <c r="B4027" i="31"/>
  <c r="C4027" i="31"/>
  <c r="D4027" i="31"/>
  <c r="E4027" i="31"/>
  <c r="F4027" i="31"/>
  <c r="B4028" i="31"/>
  <c r="C4028" i="31"/>
  <c r="D4028" i="31"/>
  <c r="E4028" i="31"/>
  <c r="F4028" i="31"/>
  <c r="B4029" i="31"/>
  <c r="C4029" i="31"/>
  <c r="D4029" i="31"/>
  <c r="E4029" i="31"/>
  <c r="F4029" i="31"/>
  <c r="B4030" i="31"/>
  <c r="C4030" i="31"/>
  <c r="D4030" i="31"/>
  <c r="E4030" i="31"/>
  <c r="F4030" i="31"/>
  <c r="B4031" i="31"/>
  <c r="C4031" i="31"/>
  <c r="D4031" i="31"/>
  <c r="E4031" i="31"/>
  <c r="F4031" i="31"/>
  <c r="B4032" i="31"/>
  <c r="C4032" i="31"/>
  <c r="D4032" i="31"/>
  <c r="E4032" i="31"/>
  <c r="F4032" i="31"/>
  <c r="B4033" i="31"/>
  <c r="C4033" i="31"/>
  <c r="D4033" i="31"/>
  <c r="E4033" i="31"/>
  <c r="F4033" i="31"/>
  <c r="B4034" i="31"/>
  <c r="C4034" i="31"/>
  <c r="D4034" i="31"/>
  <c r="E4034" i="31"/>
  <c r="F4034" i="31"/>
  <c r="B4035" i="31"/>
  <c r="C4035" i="31"/>
  <c r="D4035" i="31"/>
  <c r="E4035" i="31"/>
  <c r="F4035" i="31"/>
  <c r="B4036" i="31"/>
  <c r="C4036" i="31"/>
  <c r="D4036" i="31"/>
  <c r="E4036" i="31"/>
  <c r="F4036" i="31"/>
  <c r="B4037" i="31"/>
  <c r="C4037" i="31"/>
  <c r="D4037" i="31"/>
  <c r="E4037" i="31"/>
  <c r="F4037" i="31"/>
  <c r="B4038" i="31"/>
  <c r="C4038" i="31"/>
  <c r="D4038" i="31"/>
  <c r="E4038" i="31"/>
  <c r="F4038" i="31"/>
  <c r="B4039" i="31"/>
  <c r="C4039" i="31"/>
  <c r="D4039" i="31"/>
  <c r="E4039" i="31"/>
  <c r="F4039" i="31"/>
  <c r="B4040" i="31"/>
  <c r="C4040" i="31"/>
  <c r="D4040" i="31"/>
  <c r="E4040" i="31"/>
  <c r="F4040" i="31"/>
  <c r="B4041" i="31"/>
  <c r="C4041" i="31"/>
  <c r="D4041" i="31"/>
  <c r="E4041" i="31"/>
  <c r="F4041" i="31"/>
  <c r="B4042" i="31"/>
  <c r="C4042" i="31"/>
  <c r="D4042" i="31"/>
  <c r="E4042" i="31"/>
  <c r="F4042" i="31"/>
  <c r="B4043" i="31"/>
  <c r="C4043" i="31"/>
  <c r="D4043" i="31"/>
  <c r="E4043" i="31"/>
  <c r="F4043" i="31"/>
  <c r="B4044" i="31"/>
  <c r="C4044" i="31"/>
  <c r="D4044" i="31"/>
  <c r="E4044" i="31"/>
  <c r="F4044" i="31"/>
  <c r="B4045" i="31"/>
  <c r="C4045" i="31"/>
  <c r="D4045" i="31"/>
  <c r="E4045" i="31"/>
  <c r="F4045" i="31"/>
  <c r="B4046" i="31"/>
  <c r="C4046" i="31"/>
  <c r="D4046" i="31"/>
  <c r="E4046" i="31"/>
  <c r="F4046" i="31"/>
  <c r="B4047" i="31"/>
  <c r="C4047" i="31"/>
  <c r="D4047" i="31"/>
  <c r="E4047" i="31"/>
  <c r="F4047" i="31"/>
  <c r="B4048" i="31"/>
  <c r="C4048" i="31"/>
  <c r="D4048" i="31"/>
  <c r="E4048" i="31"/>
  <c r="F4048" i="31"/>
  <c r="B4049" i="31"/>
  <c r="C4049" i="31"/>
  <c r="D4049" i="31"/>
  <c r="E4049" i="31"/>
  <c r="F4049" i="31"/>
  <c r="B4050" i="31"/>
  <c r="C4050" i="31"/>
  <c r="D4050" i="31"/>
  <c r="E4050" i="31"/>
  <c r="F4050" i="31"/>
  <c r="B4051" i="31"/>
  <c r="C4051" i="31"/>
  <c r="D4051" i="31"/>
  <c r="E4051" i="31"/>
  <c r="F4051" i="31"/>
  <c r="B4052" i="31"/>
  <c r="C4052" i="31"/>
  <c r="D4052" i="31"/>
  <c r="E4052" i="31"/>
  <c r="F4052" i="31"/>
  <c r="B4053" i="31"/>
  <c r="C4053" i="31"/>
  <c r="D4053" i="31"/>
  <c r="E4053" i="31"/>
  <c r="F4053" i="31"/>
  <c r="B4054" i="31"/>
  <c r="C4054" i="31"/>
  <c r="D4054" i="31"/>
  <c r="E4054" i="31"/>
  <c r="F4054" i="31"/>
  <c r="B4055" i="31"/>
  <c r="C4055" i="31"/>
  <c r="D4055" i="31"/>
  <c r="E4055" i="31"/>
  <c r="F4055" i="31"/>
  <c r="B4056" i="31"/>
  <c r="C4056" i="31"/>
  <c r="D4056" i="31"/>
  <c r="E4056" i="31"/>
  <c r="F4056" i="31"/>
  <c r="B4057" i="31"/>
  <c r="C4057" i="31"/>
  <c r="D4057" i="31"/>
  <c r="E4057" i="31"/>
  <c r="F4057" i="31"/>
  <c r="B4058" i="31"/>
  <c r="C4058" i="31"/>
  <c r="D4058" i="31"/>
  <c r="E4058" i="31"/>
  <c r="F4058" i="31"/>
  <c r="B4059" i="31"/>
  <c r="C4059" i="31"/>
  <c r="D4059" i="31"/>
  <c r="E4059" i="31"/>
  <c r="F4059" i="31"/>
  <c r="B4060" i="31"/>
  <c r="C4060" i="31"/>
  <c r="D4060" i="31"/>
  <c r="E4060" i="31"/>
  <c r="F4060" i="31"/>
  <c r="B4061" i="31"/>
  <c r="C4061" i="31"/>
  <c r="D4061" i="31"/>
  <c r="E4061" i="31"/>
  <c r="F4061" i="31"/>
  <c r="B4062" i="31"/>
  <c r="C4062" i="31"/>
  <c r="D4062" i="31"/>
  <c r="E4062" i="31"/>
  <c r="F4062" i="31"/>
  <c r="B4063" i="31"/>
  <c r="C4063" i="31"/>
  <c r="D4063" i="31"/>
  <c r="E4063" i="31"/>
  <c r="F4063" i="31"/>
  <c r="B4064" i="31"/>
  <c r="C4064" i="31"/>
  <c r="D4064" i="31"/>
  <c r="E4064" i="31"/>
  <c r="F4064" i="31"/>
  <c r="B4065" i="31"/>
  <c r="C4065" i="31"/>
  <c r="D4065" i="31"/>
  <c r="E4065" i="31"/>
  <c r="F4065" i="31"/>
  <c r="B4066" i="31"/>
  <c r="C4066" i="31"/>
  <c r="D4066" i="31"/>
  <c r="E4066" i="31"/>
  <c r="F4066" i="31"/>
  <c r="B4067" i="31"/>
  <c r="C4067" i="31"/>
  <c r="D4067" i="31"/>
  <c r="E4067" i="31"/>
  <c r="F4067" i="31"/>
  <c r="B4068" i="31"/>
  <c r="C4068" i="31"/>
  <c r="D4068" i="31"/>
  <c r="E4068" i="31"/>
  <c r="F4068" i="31"/>
  <c r="B4069" i="31"/>
  <c r="C4069" i="31"/>
  <c r="D4069" i="31"/>
  <c r="E4069" i="31"/>
  <c r="F4069" i="31"/>
  <c r="B4070" i="31"/>
  <c r="C4070" i="31"/>
  <c r="D4070" i="31"/>
  <c r="E4070" i="31"/>
  <c r="F4070" i="31"/>
  <c r="B4071" i="31"/>
  <c r="C4071" i="31"/>
  <c r="D4071" i="31"/>
  <c r="E4071" i="31"/>
  <c r="F4071" i="31"/>
  <c r="B4072" i="31"/>
  <c r="C4072" i="31"/>
  <c r="D4072" i="31"/>
  <c r="E4072" i="31"/>
  <c r="F4072" i="31"/>
  <c r="B4073" i="31"/>
  <c r="C4073" i="31"/>
  <c r="D4073" i="31"/>
  <c r="E4073" i="31"/>
  <c r="F4073" i="31"/>
  <c r="B4074" i="31"/>
  <c r="C4074" i="31"/>
  <c r="D4074" i="31"/>
  <c r="E4074" i="31"/>
  <c r="F4074" i="31"/>
  <c r="B4075" i="31"/>
  <c r="C4075" i="31"/>
  <c r="D4075" i="31"/>
  <c r="E4075" i="31"/>
  <c r="F4075" i="31"/>
  <c r="B4076" i="31"/>
  <c r="C4076" i="31"/>
  <c r="D4076" i="31"/>
  <c r="E4076" i="31"/>
  <c r="F4076" i="31"/>
  <c r="B4077" i="31"/>
  <c r="C4077" i="31"/>
  <c r="D4077" i="31"/>
  <c r="E4077" i="31"/>
  <c r="F4077" i="31"/>
  <c r="B4078" i="31"/>
  <c r="C4078" i="31"/>
  <c r="D4078" i="31"/>
  <c r="E4078" i="31"/>
  <c r="F4078" i="31"/>
  <c r="B4079" i="31"/>
  <c r="C4079" i="31"/>
  <c r="D4079" i="31"/>
  <c r="E4079" i="31"/>
  <c r="F4079" i="31"/>
  <c r="B4080" i="31"/>
  <c r="C4080" i="31"/>
  <c r="D4080" i="31"/>
  <c r="E4080" i="31"/>
  <c r="F4080" i="31"/>
  <c r="B4081" i="31"/>
  <c r="C4081" i="31"/>
  <c r="D4081" i="31"/>
  <c r="E4081" i="31"/>
  <c r="F4081" i="31"/>
  <c r="B4082" i="31"/>
  <c r="C4082" i="31"/>
  <c r="D4082" i="31"/>
  <c r="E4082" i="31"/>
  <c r="F4082" i="31"/>
  <c r="B4083" i="31"/>
  <c r="C4083" i="31"/>
  <c r="D4083" i="31"/>
  <c r="E4083" i="31"/>
  <c r="F4083" i="31"/>
  <c r="B4084" i="31"/>
  <c r="C4084" i="31"/>
  <c r="D4084" i="31"/>
  <c r="E4084" i="31"/>
  <c r="F4084" i="31"/>
  <c r="B4085" i="31"/>
  <c r="C4085" i="31"/>
  <c r="D4085" i="31"/>
  <c r="E4085" i="31"/>
  <c r="F4085" i="31"/>
  <c r="B4086" i="31"/>
  <c r="C4086" i="31"/>
  <c r="D4086" i="31"/>
  <c r="E4086" i="31"/>
  <c r="F4086" i="31"/>
  <c r="B4087" i="31"/>
  <c r="C4087" i="31"/>
  <c r="D4087" i="31"/>
  <c r="E4087" i="31"/>
  <c r="F4087" i="31"/>
  <c r="B4088" i="31"/>
  <c r="C4088" i="31"/>
  <c r="D4088" i="31"/>
  <c r="E4088" i="31"/>
  <c r="F4088" i="31"/>
  <c r="B4089" i="31"/>
  <c r="C4089" i="31"/>
  <c r="D4089" i="31"/>
  <c r="E4089" i="31"/>
  <c r="F4089" i="31"/>
  <c r="B4090" i="31"/>
  <c r="C4090" i="31"/>
  <c r="D4090" i="31"/>
  <c r="E4090" i="31"/>
  <c r="F4090" i="31"/>
  <c r="B4091" i="31"/>
  <c r="C4091" i="31"/>
  <c r="D4091" i="31"/>
  <c r="E4091" i="31"/>
  <c r="F4091" i="31"/>
  <c r="B4092" i="31"/>
  <c r="C4092" i="31"/>
  <c r="D4092" i="31"/>
  <c r="E4092" i="31"/>
  <c r="F4092" i="31"/>
  <c r="B4093" i="31"/>
  <c r="C4093" i="31"/>
  <c r="D4093" i="31"/>
  <c r="E4093" i="31"/>
  <c r="F4093" i="31"/>
  <c r="B4094" i="31"/>
  <c r="C4094" i="31"/>
  <c r="D4094" i="31"/>
  <c r="E4094" i="31"/>
  <c r="F4094" i="31"/>
  <c r="B4095" i="31"/>
  <c r="C4095" i="31"/>
  <c r="D4095" i="31"/>
  <c r="E4095" i="31"/>
  <c r="F4095" i="31"/>
  <c r="B4096" i="31"/>
  <c r="C4096" i="31"/>
  <c r="D4096" i="31"/>
  <c r="E4096" i="31"/>
  <c r="F4096" i="31"/>
  <c r="B4097" i="31"/>
  <c r="C4097" i="31"/>
  <c r="D4097" i="31"/>
  <c r="E4097" i="31"/>
  <c r="F4097" i="31"/>
  <c r="B4098" i="31"/>
  <c r="C4098" i="31"/>
  <c r="D4098" i="31"/>
  <c r="E4098" i="31"/>
  <c r="F4098" i="31"/>
  <c r="B4099" i="31"/>
  <c r="C4099" i="31"/>
  <c r="D4099" i="31"/>
  <c r="E4099" i="31"/>
  <c r="F4099" i="31"/>
  <c r="B4100" i="31"/>
  <c r="C4100" i="31"/>
  <c r="D4100" i="31"/>
  <c r="E4100" i="31"/>
  <c r="F4100" i="31"/>
  <c r="B4101" i="31"/>
  <c r="C4101" i="31"/>
  <c r="D4101" i="31"/>
  <c r="E4101" i="31"/>
  <c r="F4101" i="31"/>
  <c r="B4102" i="31"/>
  <c r="C4102" i="31"/>
  <c r="D4102" i="31"/>
  <c r="E4102" i="31"/>
  <c r="F4102" i="31"/>
  <c r="B4103" i="31"/>
  <c r="C4103" i="31"/>
  <c r="D4103" i="31"/>
  <c r="E4103" i="31"/>
  <c r="F4103" i="31"/>
  <c r="B4104" i="31"/>
  <c r="C4104" i="31"/>
  <c r="D4104" i="31"/>
  <c r="E4104" i="31"/>
  <c r="F4104" i="31"/>
  <c r="B4105" i="31"/>
  <c r="C4105" i="31"/>
  <c r="D4105" i="31"/>
  <c r="E4105" i="31"/>
  <c r="F4105" i="31"/>
  <c r="B4106" i="31"/>
  <c r="C4106" i="31"/>
  <c r="D4106" i="31"/>
  <c r="E4106" i="31"/>
  <c r="F4106" i="31"/>
  <c r="B4107" i="31"/>
  <c r="C4107" i="31"/>
  <c r="D4107" i="31"/>
  <c r="E4107" i="31"/>
  <c r="F4107" i="31"/>
  <c r="B4108" i="31"/>
  <c r="C4108" i="31"/>
  <c r="D4108" i="31"/>
  <c r="E4108" i="31"/>
  <c r="F4108" i="31"/>
  <c r="B4109" i="31"/>
  <c r="C4109" i="31"/>
  <c r="D4109" i="31"/>
  <c r="E4109" i="31"/>
  <c r="F4109" i="31"/>
  <c r="B4110" i="31"/>
  <c r="C4110" i="31"/>
  <c r="D4110" i="31"/>
  <c r="E4110" i="31"/>
  <c r="F4110" i="31"/>
  <c r="B4111" i="31"/>
  <c r="C4111" i="31"/>
  <c r="D4111" i="31"/>
  <c r="E4111" i="31"/>
  <c r="F4111" i="31"/>
  <c r="B4112" i="31"/>
  <c r="C4112" i="31"/>
  <c r="D4112" i="31"/>
  <c r="E4112" i="31"/>
  <c r="F4112" i="31"/>
  <c r="B4113" i="31"/>
  <c r="C4113" i="31"/>
  <c r="D4113" i="31"/>
  <c r="E4113" i="31"/>
  <c r="F4113" i="31"/>
  <c r="B4114" i="31"/>
  <c r="C4114" i="31"/>
  <c r="D4114" i="31"/>
  <c r="E4114" i="31"/>
  <c r="F4114" i="31"/>
  <c r="B4115" i="31"/>
  <c r="C4115" i="31"/>
  <c r="D4115" i="31"/>
  <c r="E4115" i="31"/>
  <c r="F4115" i="31"/>
  <c r="B4116" i="31"/>
  <c r="C4116" i="31"/>
  <c r="D4116" i="31"/>
  <c r="E4116" i="31"/>
  <c r="F4116" i="31"/>
  <c r="B4117" i="31"/>
  <c r="C4117" i="31"/>
  <c r="D4117" i="31"/>
  <c r="E4117" i="31"/>
  <c r="F4117" i="31"/>
  <c r="B4118" i="31"/>
  <c r="C4118" i="31"/>
  <c r="D4118" i="31"/>
  <c r="E4118" i="31"/>
  <c r="F4118" i="31"/>
  <c r="B4119" i="31"/>
  <c r="C4119" i="31"/>
  <c r="D4119" i="31"/>
  <c r="E4119" i="31"/>
  <c r="F4119" i="31"/>
  <c r="B4120" i="31"/>
  <c r="C4120" i="31"/>
  <c r="D4120" i="31"/>
  <c r="E4120" i="31"/>
  <c r="F4120" i="31"/>
  <c r="B4121" i="31"/>
  <c r="C4121" i="31"/>
  <c r="D4121" i="31"/>
  <c r="E4121" i="31"/>
  <c r="F4121" i="31"/>
  <c r="B4122" i="31"/>
  <c r="C4122" i="31"/>
  <c r="D4122" i="31"/>
  <c r="E4122" i="31"/>
  <c r="F4122" i="31"/>
  <c r="B4123" i="31"/>
  <c r="C4123" i="31"/>
  <c r="D4123" i="31"/>
  <c r="E4123" i="31"/>
  <c r="F4123" i="31"/>
  <c r="B4124" i="31"/>
  <c r="C4124" i="31"/>
  <c r="D4124" i="31"/>
  <c r="E4124" i="31"/>
  <c r="F4124" i="31"/>
  <c r="B4125" i="31"/>
  <c r="C4125" i="31"/>
  <c r="D4125" i="31"/>
  <c r="E4125" i="31"/>
  <c r="F4125" i="31"/>
  <c r="B4126" i="31"/>
  <c r="C4126" i="31"/>
  <c r="D4126" i="31"/>
  <c r="E4126" i="31"/>
  <c r="F4126" i="31"/>
  <c r="B4127" i="31"/>
  <c r="C4127" i="31"/>
  <c r="D4127" i="31"/>
  <c r="E4127" i="31"/>
  <c r="F4127" i="31"/>
  <c r="B4128" i="31"/>
  <c r="C4128" i="31"/>
  <c r="D4128" i="31"/>
  <c r="E4128" i="31"/>
  <c r="F4128" i="31"/>
  <c r="B4129" i="31"/>
  <c r="C4129" i="31"/>
  <c r="D4129" i="31"/>
  <c r="E4129" i="31"/>
  <c r="F4129" i="31"/>
  <c r="B4130" i="31"/>
  <c r="C4130" i="31"/>
  <c r="D4130" i="31"/>
  <c r="E4130" i="31"/>
  <c r="F4130" i="31"/>
  <c r="B4131" i="31"/>
  <c r="C4131" i="31"/>
  <c r="D4131" i="31"/>
  <c r="E4131" i="31"/>
  <c r="F4131" i="31"/>
  <c r="B4132" i="31"/>
  <c r="C4132" i="31"/>
  <c r="D4132" i="31"/>
  <c r="E4132" i="31"/>
  <c r="F4132" i="31"/>
  <c r="B4133" i="31"/>
  <c r="C4133" i="31"/>
  <c r="D4133" i="31"/>
  <c r="E4133" i="31"/>
  <c r="F4133" i="31"/>
  <c r="B4134" i="31"/>
  <c r="C4134" i="31"/>
  <c r="D4134" i="31"/>
  <c r="E4134" i="31"/>
  <c r="F4134" i="31"/>
  <c r="B4135" i="31"/>
  <c r="C4135" i="31"/>
  <c r="D4135" i="31"/>
  <c r="E4135" i="31"/>
  <c r="F4135" i="31"/>
  <c r="B4136" i="31"/>
  <c r="C4136" i="31"/>
  <c r="D4136" i="31"/>
  <c r="E4136" i="31"/>
  <c r="F4136" i="31"/>
  <c r="B4137" i="31"/>
  <c r="C4137" i="31"/>
  <c r="D4137" i="31"/>
  <c r="E4137" i="31"/>
  <c r="F4137" i="31"/>
  <c r="B4138" i="31"/>
  <c r="C4138" i="31"/>
  <c r="D4138" i="31"/>
  <c r="E4138" i="31"/>
  <c r="F4138" i="31"/>
  <c r="B4139" i="31"/>
  <c r="C4139" i="31"/>
  <c r="D4139" i="31"/>
  <c r="E4139" i="31"/>
  <c r="F4139" i="31"/>
  <c r="B4140" i="31"/>
  <c r="C4140" i="31"/>
  <c r="D4140" i="31"/>
  <c r="E4140" i="31"/>
  <c r="F4140" i="31"/>
  <c r="B4141" i="31"/>
  <c r="C4141" i="31"/>
  <c r="D4141" i="31"/>
  <c r="E4141" i="31"/>
  <c r="F4141" i="31"/>
  <c r="B4142" i="31"/>
  <c r="C4142" i="31"/>
  <c r="D4142" i="31"/>
  <c r="E4142" i="31"/>
  <c r="F4142" i="31"/>
  <c r="B4143" i="31"/>
  <c r="C4143" i="31"/>
  <c r="D4143" i="31"/>
  <c r="E4143" i="31"/>
  <c r="F4143" i="31"/>
  <c r="B4144" i="31"/>
  <c r="C4144" i="31"/>
  <c r="D4144" i="31"/>
  <c r="E4144" i="31"/>
  <c r="F4144" i="31"/>
  <c r="B4145" i="31"/>
  <c r="C4145" i="31"/>
  <c r="D4145" i="31"/>
  <c r="E4145" i="31"/>
  <c r="F4145" i="31"/>
  <c r="B4146" i="31"/>
  <c r="C4146" i="31"/>
  <c r="D4146" i="31"/>
  <c r="E4146" i="31"/>
  <c r="F4146" i="31"/>
  <c r="B4147" i="31"/>
  <c r="C4147" i="31"/>
  <c r="D4147" i="31"/>
  <c r="E4147" i="31"/>
  <c r="F4147" i="31"/>
  <c r="B4148" i="31"/>
  <c r="C4148" i="31"/>
  <c r="D4148" i="31"/>
  <c r="E4148" i="31"/>
  <c r="F4148" i="31"/>
  <c r="B4149" i="31"/>
  <c r="C4149" i="31"/>
  <c r="D4149" i="31"/>
  <c r="E4149" i="31"/>
  <c r="F4149" i="31"/>
  <c r="B4150" i="31"/>
  <c r="C4150" i="31"/>
  <c r="D4150" i="31"/>
  <c r="E4150" i="31"/>
  <c r="F4150" i="31"/>
  <c r="B4151" i="31"/>
  <c r="C4151" i="31"/>
  <c r="D4151" i="31"/>
  <c r="E4151" i="31"/>
  <c r="F4151" i="31"/>
  <c r="B4152" i="31"/>
  <c r="C4152" i="31"/>
  <c r="D4152" i="31"/>
  <c r="E4152" i="31"/>
  <c r="F4152" i="31"/>
  <c r="B4153" i="31"/>
  <c r="C4153" i="31"/>
  <c r="D4153" i="31"/>
  <c r="E4153" i="31"/>
  <c r="F4153" i="31"/>
  <c r="B4154" i="31"/>
  <c r="C4154" i="31"/>
  <c r="D4154" i="31"/>
  <c r="E4154" i="31"/>
  <c r="F4154" i="31"/>
  <c r="B4155" i="31"/>
  <c r="C4155" i="31"/>
  <c r="D4155" i="31"/>
  <c r="E4155" i="31"/>
  <c r="F4155" i="31"/>
  <c r="B4156" i="31"/>
  <c r="C4156" i="31"/>
  <c r="D4156" i="31"/>
  <c r="E4156" i="31"/>
  <c r="F4156" i="31"/>
  <c r="B4157" i="31"/>
  <c r="C4157" i="31"/>
  <c r="D4157" i="31"/>
  <c r="E4157" i="31"/>
  <c r="F4157" i="31"/>
  <c r="B4158" i="31"/>
  <c r="C4158" i="31"/>
  <c r="D4158" i="31"/>
  <c r="E4158" i="31"/>
  <c r="F4158" i="31"/>
  <c r="B4159" i="31"/>
  <c r="C4159" i="31"/>
  <c r="D4159" i="31"/>
  <c r="E4159" i="31"/>
  <c r="F4159" i="31"/>
  <c r="B4160" i="31"/>
  <c r="C4160" i="31"/>
  <c r="D4160" i="31"/>
  <c r="E4160" i="31"/>
  <c r="F4160" i="31"/>
  <c r="B4161" i="31"/>
  <c r="C4161" i="31"/>
  <c r="D4161" i="31"/>
  <c r="E4161" i="31"/>
  <c r="F4161" i="31"/>
  <c r="B4162" i="31"/>
  <c r="C4162" i="31"/>
  <c r="D4162" i="31"/>
  <c r="E4162" i="31"/>
  <c r="F4162" i="31"/>
  <c r="B4163" i="31"/>
  <c r="C4163" i="31"/>
  <c r="D4163" i="31"/>
  <c r="E4163" i="31"/>
  <c r="F4163" i="31"/>
  <c r="B4164" i="31"/>
  <c r="C4164" i="31"/>
  <c r="D4164" i="31"/>
  <c r="E4164" i="31"/>
  <c r="F4164" i="31"/>
  <c r="B4165" i="31"/>
  <c r="C4165" i="31"/>
  <c r="D4165" i="31"/>
  <c r="E4165" i="31"/>
  <c r="F4165" i="31"/>
  <c r="B4166" i="31"/>
  <c r="C4166" i="31"/>
  <c r="D4166" i="31"/>
  <c r="E4166" i="31"/>
  <c r="F4166" i="31"/>
  <c r="B4167" i="31"/>
  <c r="C4167" i="31"/>
  <c r="D4167" i="31"/>
  <c r="E4167" i="31"/>
  <c r="F4167" i="31"/>
  <c r="B4168" i="31"/>
  <c r="C4168" i="31"/>
  <c r="D4168" i="31"/>
  <c r="E4168" i="31"/>
  <c r="F4168" i="31"/>
  <c r="B4169" i="31"/>
  <c r="C4169" i="31"/>
  <c r="D4169" i="31"/>
  <c r="E4169" i="31"/>
  <c r="F4169" i="31"/>
  <c r="B4170" i="31"/>
  <c r="C4170" i="31"/>
  <c r="D4170" i="31"/>
  <c r="E4170" i="31"/>
  <c r="F4170" i="31"/>
  <c r="B4171" i="31"/>
  <c r="C4171" i="31"/>
  <c r="D4171" i="31"/>
  <c r="E4171" i="31"/>
  <c r="F4171" i="31"/>
  <c r="B4172" i="31"/>
  <c r="C4172" i="31"/>
  <c r="D4172" i="31"/>
  <c r="E4172" i="31"/>
  <c r="F4172" i="31"/>
  <c r="B4173" i="31"/>
  <c r="C4173" i="31"/>
  <c r="D4173" i="31"/>
  <c r="E4173" i="31"/>
  <c r="F4173" i="31"/>
  <c r="B4174" i="31"/>
  <c r="C4174" i="31"/>
  <c r="D4174" i="31"/>
  <c r="E4174" i="31"/>
  <c r="F4174" i="31"/>
  <c r="B4175" i="31"/>
  <c r="C4175" i="31"/>
  <c r="D4175" i="31"/>
  <c r="E4175" i="31"/>
  <c r="F4175" i="31"/>
  <c r="B4176" i="31"/>
  <c r="C4176" i="31"/>
  <c r="D4176" i="31"/>
  <c r="E4176" i="31"/>
  <c r="F4176" i="31"/>
  <c r="B4177" i="31"/>
  <c r="C4177" i="31"/>
  <c r="D4177" i="31"/>
  <c r="E4177" i="31"/>
  <c r="F4177" i="31"/>
  <c r="B4178" i="31"/>
  <c r="C4178" i="31"/>
  <c r="D4178" i="31"/>
  <c r="E4178" i="31"/>
  <c r="F4178" i="31"/>
  <c r="B4179" i="31"/>
  <c r="C4179" i="31"/>
  <c r="D4179" i="31"/>
  <c r="E4179" i="31"/>
  <c r="F4179" i="31"/>
  <c r="B41" i="25"/>
  <c r="B42" i="25"/>
  <c r="B43" i="25"/>
  <c r="B44" i="25"/>
  <c r="B45" i="25"/>
  <c r="B46" i="25"/>
  <c r="B47" i="25"/>
  <c r="B48" i="25"/>
  <c r="E54" i="25"/>
  <c r="E55" i="25"/>
  <c r="E56" i="25"/>
</calcChain>
</file>

<file path=xl/sharedStrings.xml><?xml version="1.0" encoding="utf-8"?>
<sst xmlns="http://schemas.openxmlformats.org/spreadsheetml/2006/main" count="60831" uniqueCount="9622">
  <si>
    <t>ID</t>
  </si>
  <si>
    <t>EMPRESA</t>
  </si>
  <si>
    <t>ESTADO_PRESTADOR</t>
  </si>
  <si>
    <t>CLASIFICACION</t>
  </si>
  <si>
    <t>TIPO PRESTADOR</t>
  </si>
  <si>
    <t>ZONA DE PRESTACIÓN</t>
  </si>
  <si>
    <t>Departamento</t>
  </si>
  <si>
    <t>Municipio</t>
  </si>
  <si>
    <t>TIPO_TRAMITE</t>
  </si>
  <si>
    <t>ACUEDUCTO</t>
  </si>
  <si>
    <t>ALCANTARILLADO</t>
  </si>
  <si>
    <t>ASEO</t>
  </si>
  <si>
    <t>EMPRESA MUNICIPAL DE SERVICIOS DE ASEO DE RIOSUCIO - CALDAS</t>
  </si>
  <si>
    <t>OPERATIVA</t>
  </si>
  <si>
    <t>MAYOR O IGUAL A 5001 USUARIOS</t>
  </si>
  <si>
    <t>EMPRESA INDUSTRIAL Y COMERCIAL DEL ESTADO</t>
  </si>
  <si>
    <t>Urbano</t>
  </si>
  <si>
    <t>CALDAS</t>
  </si>
  <si>
    <t>RIOSUCIO</t>
  </si>
  <si>
    <t>ACTUALIZACION</t>
  </si>
  <si>
    <t>MUNICIPIO (PRESTACIÓN DIRECTA)</t>
  </si>
  <si>
    <t>RISARALDA</t>
  </si>
  <si>
    <t>AQUAMANA E.S.P.</t>
  </si>
  <si>
    <t>VILLAMARIA</t>
  </si>
  <si>
    <t>EMPRESA DE SERVICIOS PÚBLICOS DE SOATA</t>
  </si>
  <si>
    <t>MENOR O IGUAL A 2500 USUARIOS</t>
  </si>
  <si>
    <t>BOYACA</t>
  </si>
  <si>
    <t>UNIDAD DE SERVICIOS PUBLICOS DOMICILIARIOS DE TASCO</t>
  </si>
  <si>
    <t>ACUEDUCTO REGIONAL PEÑA NEGRA DE TIBASOSA ESP</t>
  </si>
  <si>
    <t>ORGANIZACION AUTORIZADA</t>
  </si>
  <si>
    <t>DUITAMA</t>
  </si>
  <si>
    <t>EMPRESA DE OBRAS SANITARIAS DE CALDAS  S. A. EMPRESA DE SERVICIOS PUBLICOS</t>
  </si>
  <si>
    <t>SOCIEDADES (EMPRESA DE SERVICIOS PUBLICOS)</t>
  </si>
  <si>
    <t>MANIZALES</t>
  </si>
  <si>
    <t>UNIDAD ADMINISTRADORA DE SERVICIOS PUBLICOS DE ACUEDUCTO, ALCANTARILLADO Y ASEO EN EL MUNICIPIO DE OICATA</t>
  </si>
  <si>
    <t>ASOCIACION DE SUSCRIPTORES DEL ACUEDUCTO SADACHI DE LA VEREDA SAZA SECTORES SAZA, DAITA Y CHITAL DEL MUNICIPIO DE GAMEZA</t>
  </si>
  <si>
    <t>Rural</t>
  </si>
  <si>
    <t>DIRECCIÓN ADMINISTRATIVA DE SERVICIOS PÚBLICOS DE GUATEQUE</t>
  </si>
  <si>
    <t>DESDE 2501 HASTA 5000 USUARIOS</t>
  </si>
  <si>
    <t>JUNTA DE SERVICIOS PÚBLICOS DEL MUNICIPIO DE CHITA BOYACA</t>
  </si>
  <si>
    <t>EMPRESA DE SERVICIOS PUBLICOS DOMICILIARIOS DE DUITAMA S.A. E.S.P.</t>
  </si>
  <si>
    <t>UNIDAD DE SERVICIOS PÚBLICOS DOMICILIARIOS DE ACUEDUCTO, ALCANTARILLADO Y ASEO DE AQUITANIA</t>
  </si>
  <si>
    <t>AGUAS DE CARTAGENA S.A.  E.S.P.</t>
  </si>
  <si>
    <t>BOLIVAR</t>
  </si>
  <si>
    <t>CARTAGENA DE INDIAS</t>
  </si>
  <si>
    <t>EMPRESA MUNICIPAL DE SERVICIOS PUBLICOS EMPOSAN E.S.P.</t>
  </si>
  <si>
    <t>EMPRESA DE ACUEDUCTO Y ALCANTARILLADO DE BOGOTÁ E.S.P</t>
  </si>
  <si>
    <t>BOGOTA, D.C.</t>
  </si>
  <si>
    <t>ATLANTICO</t>
  </si>
  <si>
    <t>ANTIOQUIA</t>
  </si>
  <si>
    <t>EMPRESAS PUBLICAS MUNICIPALES DE PUERTO NARE E.S.P.</t>
  </si>
  <si>
    <t>PUERTO NARE</t>
  </si>
  <si>
    <t>EMPRESA DE SERVICIOS DE EL RETIRO - RETIRAR S.A. E.S.P.</t>
  </si>
  <si>
    <t>RETIRO</t>
  </si>
  <si>
    <t>ASOCIACION ACUEDUCTO Y ALCANTARILLADO CUATRO ESQUINAS RIONEGRO, ANTIOQUIA</t>
  </si>
  <si>
    <t>RIONEGRO</t>
  </si>
  <si>
    <t>ASEO TECNICO S.A.S. E.S.P.</t>
  </si>
  <si>
    <t>MEDELLIN</t>
  </si>
  <si>
    <t>SOCIEDAD DE ACUEDUCTO, ALCANTARILLADO Y ASEO DE BARRANQUILLA S.A. E.S.P.</t>
  </si>
  <si>
    <t>BARRANQUILLA</t>
  </si>
  <si>
    <t>JARDIN</t>
  </si>
  <si>
    <t>JERICO</t>
  </si>
  <si>
    <t>ASOCIACION DE USUARIOS DEL ACUEDUCTO Y ALCANTARILLADO VERAMIEL</t>
  </si>
  <si>
    <t>LA CEJA</t>
  </si>
  <si>
    <t>ASOCIACION DE USUARIOS DEL ACUEDUCTO Y ALCANTARILLADO CESTILLAL LA PALMA</t>
  </si>
  <si>
    <t>EMPRESA DE SERVICIOS PUBLICOS LA UNION S.A E.S.P.</t>
  </si>
  <si>
    <t>LA UNION</t>
  </si>
  <si>
    <t>EMPRESA DE SERVICIOS PÚBLICOS DE EL CARMEN DE VIBORAL E.S.P.</t>
  </si>
  <si>
    <t>EL CARMEN DE VIBORAL</t>
  </si>
  <si>
    <t>ASOCIACION COMUNITARIA DE USUARIOS DE ACUEDUCTO DEL BARRIO SAN ANTONIO</t>
  </si>
  <si>
    <t>TOLIMA</t>
  </si>
  <si>
    <t>IBAGUE</t>
  </si>
  <si>
    <t>ASOCIACION COMUNITARIA DE USUARIOS DEL ACUEDUCTO Y ALCANTARILLADO DE BARRIO LA UNION DEL MUNICIPIO DE IBAGUE</t>
  </si>
  <si>
    <t>ASOCIACION DE USUARIOS DEL ACUEDUCTO DEL BARRIO LOS CIRUELOS</t>
  </si>
  <si>
    <t>CORPORACION DE ACUEDUCTO DE ALTAVISTA</t>
  </si>
  <si>
    <t>EMPRESAS VARIAS DE MEDELLIN  S.A. E.S. P.</t>
  </si>
  <si>
    <t>AMAGA</t>
  </si>
  <si>
    <t>ASOCIACION DE USUARIOS DEL ACUEDUCTO RURAL DEL CASERIO LAS DELICIAS</t>
  </si>
  <si>
    <t>ASOCIACIÓN DE USUARIOS DEL ACUEDUCTO DEL BARRIO SANTA CRUZ</t>
  </si>
  <si>
    <t>EMPRESA IBAGUEREÑA DE ACUEDUCTO Y ALCANTARILLADO S.A E.S.P OFICIAL</t>
  </si>
  <si>
    <t>ACUEDUCTO Y ALCANTARILLADO DE POPAYAN S.A.  E.S.P</t>
  </si>
  <si>
    <t>CAUCA</t>
  </si>
  <si>
    <t>EMPRESA MUNICIPAL DE SERVICIOS PUBLICOS DOMICILIARIOS INDUSTRIAL Y COMERCIAL DEL ESTADO DE MIRANDA CAUCA</t>
  </si>
  <si>
    <t>MIRANDA</t>
  </si>
  <si>
    <t>EMPRESA DE ACUEDUCTO Y ALCANTARILLADO DEL RIO PALO SOCIEDAD POR ACCIONES E.S.P. EN LIQUIDACION</t>
  </si>
  <si>
    <t>EN PROCESO DE LIQUIDACION</t>
  </si>
  <si>
    <t>VILLA RICA</t>
  </si>
  <si>
    <t>EMPRESAS MUNICIPALES DE SANTANDER DE QUILICHAO E.S.P.</t>
  </si>
  <si>
    <t>SANTANDER DE QUILICHAO</t>
  </si>
  <si>
    <t>EMPRESA DE SERVICIOS PUBLICOS DE VALLEDUPAR S.A. E.S.P.</t>
  </si>
  <si>
    <t>CESAR</t>
  </si>
  <si>
    <t>VALLEDUPAR</t>
  </si>
  <si>
    <t>EMPRESA DE SERVICIOS PUBLICOS DE AGUSTIN CODAZZI  E.S.P.</t>
  </si>
  <si>
    <t>AGUSTIN CODAZZI</t>
  </si>
  <si>
    <t>EMPRESA DE SERVICIOS PUBLICOS DE BOSCONIA E.S.P.</t>
  </si>
  <si>
    <t>BOSCONIA</t>
  </si>
  <si>
    <t>EMPRESA DE ACUEDUCTO, ALCANTARILLADO Y ASEO DE CHIMICHAGUA E. S. P.</t>
  </si>
  <si>
    <t>EMPRESA DE SERVICIOS PUBLICOS DE ACUEDUCTO, ALCANTARILLADO Y ASEO DEL MUNICIPIO DE PAILITAS E.S.P.</t>
  </si>
  <si>
    <t>PAILITAS</t>
  </si>
  <si>
    <t>EMPRESA DE SERVICIOS PUBLICOS DE LA PAZ E.S.P. EMPAZ</t>
  </si>
  <si>
    <t>LA PAZ</t>
  </si>
  <si>
    <t>PRESTADORES FUERA DEL ART. 15 LSPD</t>
  </si>
  <si>
    <t>CORDOBA</t>
  </si>
  <si>
    <t>ASOCIACION DE USUARIOS DEL ACUEDUCTO ACUAPAZ</t>
  </si>
  <si>
    <t>CUNDINAMARCA</t>
  </si>
  <si>
    <t>ASOCIACIÓN DE SUSCRIPTORES DEL ACUEDUCTO DINDAL</t>
  </si>
  <si>
    <t>EMPRESA DE SERVICIOS PUBLICOS DE CHIA EMSERCHIA E.S.P.</t>
  </si>
  <si>
    <t>OFICINA DE SERVICIOS PUBLICOS DE ACUEDUCTO ALCANTARILLADO Y ASEO DEL MUNICIPIO DE CHIPAQUE</t>
  </si>
  <si>
    <t>ASOCIACION DE SUSCRIPTORES DEL ACUEDUCTO RURAL DE LAS VEREDAS MUNAR, QUERENTE Y LLANO DE CHIPAQUE</t>
  </si>
  <si>
    <t>EMPRESA DE SERVICIOS PUBLICOS DE ACUEDUCTO, ALCANTARILLADO Y ASEO DEL MUNICIPIO DE CHOACHI</t>
  </si>
  <si>
    <t>EMPRESA DE SERVICIOS PÚBLICOS DE EL COLEGIO E.S.P.</t>
  </si>
  <si>
    <t>EL COLEGIO</t>
  </si>
  <si>
    <t>OFICINA SERVICIOS PUBLICOS EL PEÑON - CUNDINAMARCA</t>
  </si>
  <si>
    <t>INSCRIPCION</t>
  </si>
  <si>
    <t>UNIDAD DE SERVICIOS PUBLICOS DOMICILIARIOS DEL MUNICIPIO DE FOSCA CUNDINAMARCA</t>
  </si>
  <si>
    <t xml:space="preserve">EMPRESA MUNICIPAL DE ACUEDUCTO, ALCANTARILLADO Y ASEO DE FUNZA </t>
  </si>
  <si>
    <t>FUNZA</t>
  </si>
  <si>
    <t>ASOCIACION DE USUARIOS DEL ACUEDUCTO DE LAS VEREDAS DEL NORTE DE FUSAGASUGA</t>
  </si>
  <si>
    <t>FUSAGASUGA</t>
  </si>
  <si>
    <t>EMPRESA DE AGUAS DE GIRARDOT, RICAURTE Y LA REGION S.A.  E.S.P.</t>
  </si>
  <si>
    <t>GIRARDOT</t>
  </si>
  <si>
    <t>GUADUAS</t>
  </si>
  <si>
    <t>OFICINA DE SERVICIOS PUBLICOS DEL MUNICIPIO DE GUATAQUI</t>
  </si>
  <si>
    <t>OFICINA DE SERVICIOS PUBLICOS DEL MUNICIPIO DE LENGUAZAQUE</t>
  </si>
  <si>
    <t>EMPRESA DE ACUEDUCTO, ALCANTARILLADO Y ASEO DE MADRID E.S.P.</t>
  </si>
  <si>
    <t>MADRID</t>
  </si>
  <si>
    <t>OFICINA DE SERVICIOS PÚBLICOS DEL MUNICPIO DE VENECIA</t>
  </si>
  <si>
    <t>VENECIA</t>
  </si>
  <si>
    <t>ASOCIACION DE USUARIOS DEL ACUEDUCTO DE LA VEREDA SAN ANTONIO APULO</t>
  </si>
  <si>
    <t>ASOCIACION DE USUARIOS DEL ACUEDUCTO DE LA VEREDA EL ARRAYAN</t>
  </si>
  <si>
    <t>ASOCIACION DE USUARIOS DEL ACUEDUCTO SAN MIGUEL MUÑA SAN ANTONIO</t>
  </si>
  <si>
    <t xml:space="preserve">EMPRESA DE ACUEDUCTO Y ALCANTARILLADO EL RINCON S A </t>
  </si>
  <si>
    <t>SOACHA</t>
  </si>
  <si>
    <t>ALCALDIA MUNICIPAL DE SUSA</t>
  </si>
  <si>
    <t>VILLETA</t>
  </si>
  <si>
    <t>EMPRESAS PUBLICAS DE GARZON E.S.P.</t>
  </si>
  <si>
    <t>HUILA</t>
  </si>
  <si>
    <t>GARZON</t>
  </si>
  <si>
    <t>ASOCIACIÓN DE USUARIOS DEL SERVICIO DE AGUA REGIONAL PRIMAVERA</t>
  </si>
  <si>
    <t>JUNTA ADMINISTRADORA DEL ACUEDUCTO REGIONAL ISNOS</t>
  </si>
  <si>
    <t>RIVERA</t>
  </si>
  <si>
    <t>JUNTA ADMINISTRADORA DEL ACUEDUCTO DE LA VEREDA LA ESTRELLA</t>
  </si>
  <si>
    <t>SAN AGUSTIN</t>
  </si>
  <si>
    <t>EMPRESA DE SERVICIOS PUBLICOS DE EL BANCO</t>
  </si>
  <si>
    <t>MAGDALENA</t>
  </si>
  <si>
    <t>EL BANCO</t>
  </si>
  <si>
    <t>MUNICIPIO DE CUBARRAL-META</t>
  </si>
  <si>
    <t>META</t>
  </si>
  <si>
    <t>EMPRESA DE SERVICIOS PÚBLICOS DE GRANADA ESP -  META</t>
  </si>
  <si>
    <t>GRANADA</t>
  </si>
  <si>
    <t>EMPRESA DE OBRAS SANITARIAS DE PASTO EMPOPASTO S.A. E.S.P.</t>
  </si>
  <si>
    <t>NARINO</t>
  </si>
  <si>
    <t>PASTO</t>
  </si>
  <si>
    <t>ASOCIACION DEL ACUDUCTO TERCERA ETAPA DEL RESGUARDO INDIGENA DE MALES</t>
  </si>
  <si>
    <t>ASOCIACION JUNTA ADMINISTRADORA DEL ACUEDUCTO DE LA VEREDA TROJAYACO</t>
  </si>
  <si>
    <t>JUNTA DE ACCION COMUNAL DE LA VEREDA HUMITARIO</t>
  </si>
  <si>
    <t>JUNTA DE ACCION COMUNAL DE LA VEREDA SAN JOSE DEL CIDRAL</t>
  </si>
  <si>
    <t>EMPRESAS PUBLICAS DE MARSELLA E.S.P.</t>
  </si>
  <si>
    <t>MARSELLA</t>
  </si>
  <si>
    <t>JUNTA ADMINISTRADORA ACUEDUCTO RURAL MIRASOL CHAPETON PARTE ALTA</t>
  </si>
  <si>
    <t>ASOCIACION DEL ACUEDUCTO URBANO BARRIO LA PAZ DEL MUNICIPIO DE IBAGUE DEPARTAMENTO DEL TOLIMA</t>
  </si>
  <si>
    <t>ASOCIACION DE USUARIOS DEL ACUEDUCTO RURAL SAN JUAN DE LA CHINA</t>
  </si>
  <si>
    <t>EMPRESA DE SERVICIOS PUBLICOS DE POTOSI</t>
  </si>
  <si>
    <t>EMPRESA DE SERVICIOS PUBLICOS DE SANDONA</t>
  </si>
  <si>
    <t>SANDONA</t>
  </si>
  <si>
    <t>NORTE DE SANTANDER</t>
  </si>
  <si>
    <t>EMPRESA PRIVADA DE SERVICIOS S.A. E.S.P.</t>
  </si>
  <si>
    <t>LOS PATIOS</t>
  </si>
  <si>
    <t>JUNTA DE ACCION COMUNAL DE LA URBANIZACION SAN FERNANDO</t>
  </si>
  <si>
    <t>EMPRESAS MUNICIPALES DE TIBÚ E.S.P.</t>
  </si>
  <si>
    <t>TIBU</t>
  </si>
  <si>
    <t>UNIDAD DE SERVICIOS PÚBLICOS DE AGUA POTABLE, ALCANTARILLADO Y ASEO DEL MUNICIPIO DE VILLA CARO</t>
  </si>
  <si>
    <t>EMPRESAS PÚBLICAS DEL QUINDIO S.A.   E.S.P.</t>
  </si>
  <si>
    <t>QUINDIO</t>
  </si>
  <si>
    <t>ARMENIA</t>
  </si>
  <si>
    <t>EMPRESAS PÚBLICAS MUNICIPALES DE APÍA E.S.P.</t>
  </si>
  <si>
    <t>COMPAÑIA DE SERVICIOS PUBLICOS DOMICILIARIOS S.A. E.S.P.</t>
  </si>
  <si>
    <t>DOSQUEBRADAS</t>
  </si>
  <si>
    <t>EMPRESA DE SERVICIOS PUBLICOS DEL MUNICIPIO DE LA CELIA S.A.S E.S.P</t>
  </si>
  <si>
    <t>EMPRESA DE SERVICIOS PUBLICOS DE MISTRATO RISARALDA E.S.P.</t>
  </si>
  <si>
    <t>EMPRESAS PUBLICAS MUNICIPALES DE QUINCHIA E.S.P</t>
  </si>
  <si>
    <t>QUINCHIA</t>
  </si>
  <si>
    <t>ACUEDUCTO METROPOLITANO DE BUCARAMANGA S. A. E.S.P.</t>
  </si>
  <si>
    <t>SANTANDER</t>
  </si>
  <si>
    <t>BUCARAMANGA</t>
  </si>
  <si>
    <t>UNIDAD ADMINISTRADORA DE SERVICIOS PUBLICOS DE ACUEDUCTO ALCANTARILLADO Y ASEO DE BETULIA</t>
  </si>
  <si>
    <t>EMPRESA MUNICIPAL DE SERVICIOS PUBLICOS DOMICILIARIOS DE ACUEDUCTO, ALCANTARILLADO Y ASEO EN LA CABECERA MUNICIPAL DEL MUNICIPIO DE EL GUACAMAYO</t>
  </si>
  <si>
    <t>JUNTA DIRECTIVA ADMINISTRADORA DEL ACUEDUCTO LOCAL DEL BARRIO LA GAVIOTA</t>
  </si>
  <si>
    <t>OFICINA DE SERVICIOS PUBLICOS CHAGUANI</t>
  </si>
  <si>
    <t>EMPRESA DE SERVICIOS PUBLICOS DE FUSAGASUGA E.S.P</t>
  </si>
  <si>
    <t>ASOCIACION DE USUARIOS DE SERVICIOS COLECTIVOS DE LA VEREDA MANZANARES</t>
  </si>
  <si>
    <t>EMPRESAS PUBLICAS DE PENSILVANIA E.S.P.</t>
  </si>
  <si>
    <t>ASOCIACION DE USUARIOS DE SERVICIOS COLECTIVOS DE BOLIVIA</t>
  </si>
  <si>
    <t>ASOCIACIÓN DE USUARIOS DEL ACUEDUCTO CABECERA MUNICIPAL DE ALPUJARRA TOLIMA</t>
  </si>
  <si>
    <t>EMPRESA DE SERVICIOS PUBLICOS DE FLANDES</t>
  </si>
  <si>
    <t>FLANDES</t>
  </si>
  <si>
    <t xml:space="preserve">CORPORACION FRESNENSE DE OBRAS SANITARIAS  </t>
  </si>
  <si>
    <t>FRESNO</t>
  </si>
  <si>
    <t>EMPRESA DE SERVICIOS PÚBLICOS DE ACUEDUCTO, ALCANTARILLADO Y ASEO DEL GUAMO - TOLIMA E.S.P.</t>
  </si>
  <si>
    <t>GUAMO</t>
  </si>
  <si>
    <t>EMPRESA DE SERVICIOS PUBLICOS DE ACUEDUCTO ALCANTARILLADO Y ASEO DEL LIBANO E.S.P.</t>
  </si>
  <si>
    <t>LIBANO</t>
  </si>
  <si>
    <t>EMPRESA DE SERVICIOS PUBLICOS DOMICILIARIOS DE MELGAR E.S.P.</t>
  </si>
  <si>
    <t>MELGAR</t>
  </si>
  <si>
    <t>ASOCIACION DE USUARIOS DEL ACUEDUCTO REGIONAL PLAYAVERDE LA SORTIJA</t>
  </si>
  <si>
    <t>ORTEGA</t>
  </si>
  <si>
    <t>EMPRESA DE SERVICIOS PUBLICOS DE ACUEDUCTO, ALCANTARILLADO Y ASEO DE PURIFICACIÓN TOLIMA E.S.P.</t>
  </si>
  <si>
    <t>PURIFICACION</t>
  </si>
  <si>
    <t>SOCIEDAD DE ACUEDUCTOS Y ALCANTARILLADOS DEL VALLE DEL CAUCA S.A.  E.S.P.</t>
  </si>
  <si>
    <t>VALLE DEL CAUCA</t>
  </si>
  <si>
    <t>CALI</t>
  </si>
  <si>
    <t>ASOCIACION DE USUARIOS DEL SERVICIO DE AGUA POTABLE Y ALCANTARILLADO DE HATO VIEJO</t>
  </si>
  <si>
    <t>TRUJILLO</t>
  </si>
  <si>
    <t>ASOCIACION DE USUARIOS DEL SERVICIO DE AGUA POTABLE Y ALCANTARILLADO DEL CORREGIMIENTO DE NARIÑO</t>
  </si>
  <si>
    <t>TULUA</t>
  </si>
  <si>
    <t>EMPRESA MUNICIPAL DE SERVICIOS PUBLICOS DE ARAUCA E.S.P.</t>
  </si>
  <si>
    <t>ARAUCA</t>
  </si>
  <si>
    <t>EMPRESA DE SERVICIOS PUBLICOS DE TAME  CARIBABARE E.S.P.</t>
  </si>
  <si>
    <t>TAME</t>
  </si>
  <si>
    <t>AGUA VITAL TRINIDAD S.A. E.S.P.</t>
  </si>
  <si>
    <t>CASANARE</t>
  </si>
  <si>
    <t>EMPRESAS PÚBLICAS DE MEDELLIN E.S.P.</t>
  </si>
  <si>
    <t>MUNICIPIO DE CAMPAMENTO ANTIOQUIA</t>
  </si>
  <si>
    <t>EMPRESA MUNICIPAL DE SERVICIOS PUBLICOS DE CARTAGENA DEL CHAIRA</t>
  </si>
  <si>
    <t>CAQUETA</t>
  </si>
  <si>
    <t>CARTAGENA DEL CHAIRA</t>
  </si>
  <si>
    <t>EMPRESAS PUBLICAS DE PALERMO E.S.P</t>
  </si>
  <si>
    <t>PALERMO</t>
  </si>
  <si>
    <t>MUNICIPIO DE GUAMAL -UNIDAD ESPECIAL DE MEDIO AMBIENTE Y ASEO</t>
  </si>
  <si>
    <t>ALCALDIA MUNICIPAL DEL TAMBO NARIÑO</t>
  </si>
  <si>
    <t>EMPRESAS PÚBLICAS  DE URRAO E.S.P.</t>
  </si>
  <si>
    <t>URRAO</t>
  </si>
  <si>
    <t>EMPRESAS MUNICIPALES DE CARTAGO E.S.P.</t>
  </si>
  <si>
    <t>CARTAGO</t>
  </si>
  <si>
    <t>EMPRESA COMUNITARIA DE ACUEDUCTO, ALCANTARILLADO Y ASEO DE SARAVENA</t>
  </si>
  <si>
    <t>EMPRESA METROPOLITANA DE ASEO S.A.  E.S.P.</t>
  </si>
  <si>
    <t>EMPRESA MUNICIPAL DE SERVICIOS PUBLICOS DE MORALES</t>
  </si>
  <si>
    <t>EMPRESA DE SERVICIOS DE FLORENCIA S.A.  E.S.P.</t>
  </si>
  <si>
    <t>FLORENCIA</t>
  </si>
  <si>
    <t>EMPRESAS PUBLICAS DE PUERTO BOYACA E.S.P.</t>
  </si>
  <si>
    <t>PUERTO BOYACA</t>
  </si>
  <si>
    <t xml:space="preserve">EMPRESA DE SERVICIOS PUBLICOS DE AGUAZUL S.A. E.S.P.  </t>
  </si>
  <si>
    <t>AGUAZUL</t>
  </si>
  <si>
    <t>COMPAÑÍA DE SERVICIOS PÚBLICOS DE SOGAMOSO S.A. E.S.P.</t>
  </si>
  <si>
    <t>SOGAMOSO</t>
  </si>
  <si>
    <t>EMPRESA MUNICIPAL DE SERVICIOS PÚBLICOS DE TAURAMENA S.A. E.S.P.</t>
  </si>
  <si>
    <t>TAURAMENA</t>
  </si>
  <si>
    <t>EMPRESA DE ACUEDUCTO, ALCANTARILLADO Y ASEO DE CORINTO CAUCA</t>
  </si>
  <si>
    <t>CORINTO</t>
  </si>
  <si>
    <t>EMPRESA MUNICIPAL DE SERVICIOS PUBLICOS DE PIENDAMO E.S.P.</t>
  </si>
  <si>
    <t>PIENDAMO</t>
  </si>
  <si>
    <t>EMPRESA MUNICIPAL DE SERVICIOS PUBLICOS DE VILLA DE LEYVA E.S.P.</t>
  </si>
  <si>
    <t>VILLA DE LEYVA</t>
  </si>
  <si>
    <t>EMPRESA INDUSTRIAL Y COMERCIAL DE SERVICIOS PUBLICOS DE CHIQUINQUIRA</t>
  </si>
  <si>
    <t>CHIQUINQUIRA</t>
  </si>
  <si>
    <t>UNIDAD DE SERVICIOS PUBLICOS DE ACUEDUCTO, ALCANTARILLADO Y ASEO DE JENESANO</t>
  </si>
  <si>
    <t>EMPRESA DE SERVICIOS PUBLICOS  DE ACUEDUCTO, ALCANTARILLADO Y ASEO DE AGUACHICA E.S.P.</t>
  </si>
  <si>
    <t>AGUACHICA</t>
  </si>
  <si>
    <t>EMPRESA DE SERVICIOS PUBLICOS DE BECERRIL - EMBECERRIL E.S.P.</t>
  </si>
  <si>
    <t>BECERRIL</t>
  </si>
  <si>
    <t>ASOCIACION DE SUSCRIPTORES DEL ACUEDUCTO DE LA VEREDA VILLA GIRON MUNICIPIO DE GAMEZA</t>
  </si>
  <si>
    <t>JUNTA DE SERVICIOS PUBLICOS DEL MUNICIPIO DE LA PEÑA</t>
  </si>
  <si>
    <t>EMPRESAS PUBLICAS MUNICIPALES DE SAN PELAYO</t>
  </si>
  <si>
    <t>SAN PELAYO</t>
  </si>
  <si>
    <t>EMPRESA DE SERVICIOS PUBLICOS DE PUERTO SALGAR E.S.P.</t>
  </si>
  <si>
    <t>PUERTO SALGAR</t>
  </si>
  <si>
    <t>EMPRESA AGUAS DE FACATATIVA ACUEDUCTO ALCANTARILLADO ASEO Y SERVICIOS COMPLEMENTARIOS  E.A.F. S.A.S. E.S.P.</t>
  </si>
  <si>
    <t>FACATATIVA</t>
  </si>
  <si>
    <t>EMPRESA DE ACUEDUCTO, ALCANTARILLADO Y ASEO DE LA VEGA ESP</t>
  </si>
  <si>
    <t>LA VEGA</t>
  </si>
  <si>
    <t>EMPRESA DE ACUEDUCTO Y ALCANTARILLADO DE VILLAVICENCIO E.S.P.</t>
  </si>
  <si>
    <t>VILLAVICENCIO</t>
  </si>
  <si>
    <t>OFICINA DE SERVICIOS PUBLICOS DE ACUEDUCTO, ALCANTARILLADO Y ASEO URBANO DEL MUNICIPIIO DE GUACHETA</t>
  </si>
  <si>
    <t>OFICINA DE SERVICIOS PUBLICOS MUNICIPIO DE ANZA</t>
  </si>
  <si>
    <t>EMPRESA DE SERVICIOS PUBLICOS DOMICILIARIOS DE GUARNE</t>
  </si>
  <si>
    <t>GUARNE</t>
  </si>
  <si>
    <t>OFICINA DE SERVICIOS PUBLICOS DOMICILIARIOS DE VILLAGOMEZ</t>
  </si>
  <si>
    <t>UNIDAD DE SERVICIOS PUBLICOS DOMICILIARIOS DEL MUNICIPIO DE SAN JOSE DE LA MONTAÑA</t>
  </si>
  <si>
    <t>DONMATIAS</t>
  </si>
  <si>
    <t>ALCALDÍA MUNICIPAL DE CAPARRAPÍ</t>
  </si>
  <si>
    <t>EMPRESA DE SERVICIOS PUBLICOS SAN AGUSTIN E.S.P.</t>
  </si>
  <si>
    <t>EMPRESA DE SERVICIOS PUBLICOS DOMICILIARIOS DE TUQUERRES E.S.P.</t>
  </si>
  <si>
    <t>TUQUERRES</t>
  </si>
  <si>
    <t>LA GUAJIRA</t>
  </si>
  <si>
    <t>EL MOLINO</t>
  </si>
  <si>
    <t>INSTITUTO DE SERVICIOS VARIOS DE IPIALES</t>
  </si>
  <si>
    <t>IPIALES</t>
  </si>
  <si>
    <t>EMPRESA DE SERVICIOS PUBLICOS DOMICILIARIOS DE LEBRIJA E.S.P.</t>
  </si>
  <si>
    <t>LEBRIJA</t>
  </si>
  <si>
    <t>ACUASAN E.I.C.E  E.S.P</t>
  </si>
  <si>
    <t>SAN GIL</t>
  </si>
  <si>
    <t>EMPRESA DE SERVICIOS PÚBLICOS DE LA VIRGINIA E.S.P.</t>
  </si>
  <si>
    <t>LA VIRGINIA</t>
  </si>
  <si>
    <t>EMPRESA INDUSTRIAL Y COMERCIAL DEL ESTADO EMPRESA DE SERVICIOS PÚBLICOS DOMICILIARIOS</t>
  </si>
  <si>
    <t xml:space="preserve">EMPRESA DE OBRAS SANITARIAS DE SANTA ROSA DE CABAL EMPOCABAL </t>
  </si>
  <si>
    <t>SANTA ROSA DE CABAL</t>
  </si>
  <si>
    <t xml:space="preserve">EMPRESAS PUBLICAS DE ARMENIA </t>
  </si>
  <si>
    <t>EMPRESA DE ACUEDUCTO ALCANTARILLADO Y ASEO DE PUERTO ASIS E.S.P.</t>
  </si>
  <si>
    <t>PUTUMAYO</t>
  </si>
  <si>
    <t>PUERTO ASIS</t>
  </si>
  <si>
    <t>EMPRESAS MUNICIPALES DE SERVICIOS PUBLICOS DOMICILIARIOS DE EL ZULIA</t>
  </si>
  <si>
    <t>EL ZULIA</t>
  </si>
  <si>
    <t>JUNTA ADMINISTRADORA ACUEDUCTO REGIONAL ZULUAGA MUNICIPIO DE GARZON LA VEGA MUNICIPIO DE GIGANTE</t>
  </si>
  <si>
    <t>EMPRESA DE SERVICIOS PUBLICOS DE OCAÑA S.A.  E.S.P.</t>
  </si>
  <si>
    <t>OCANA</t>
  </si>
  <si>
    <t>EMPRESA DE SERVICIOS PUBLICOS DE PAMPLONA S.A. E.S.P.</t>
  </si>
  <si>
    <t>PAMPLONA</t>
  </si>
  <si>
    <t>JUNTA ADMINISTRADORA DEL ACUEDUCTO DE PUEBLO VIEJO, AZOGUE Y OVEJERA</t>
  </si>
  <si>
    <t>ASOCIACION DE USUARIOS DEL SERVICIO DE AGUA POTABLE DEL ACUEDUCTO Y ALCANTARILLADO DE MESTIZAL</t>
  </si>
  <si>
    <t xml:space="preserve">EMPRESA DE SERVICIOS PUBLICOS DE SOPO </t>
  </si>
  <si>
    <t>SOPO</t>
  </si>
  <si>
    <t>EMPRESA DE ACUEDUCTO, ALCANTARILLADO Y ASEO DEL ESPINAL E.S.P.</t>
  </si>
  <si>
    <t>ESPINAL</t>
  </si>
  <si>
    <t>EMPRESA DE SERVICIOS PUBLICOS  DOMICILIARIOS DE ORTEGA E.S.P.</t>
  </si>
  <si>
    <t xml:space="preserve">EMPRESA DE SERVICIOS PUBLICOS DE LERIDA </t>
  </si>
  <si>
    <t>LERIDA</t>
  </si>
  <si>
    <t>EMPRESA DE SERVICIOS PÚBLICOS DE SAN ANTONIO TOLIMA</t>
  </si>
  <si>
    <t>EMPRESA DE SERVICIOS PUBLICOS DEL MUNICIPIO DE PACHO CUNDINAMARCA S.A. E.S.P.M.P ESP</t>
  </si>
  <si>
    <t>PACHO</t>
  </si>
  <si>
    <t>COGUA</t>
  </si>
  <si>
    <t>DIRECCION DE SERVICIOS PUBLICOS DEL MUNICIPIO DE PIEDRAS</t>
  </si>
  <si>
    <t>EMPRESA DE SERVICIOS PUBLICOS DE VENADILLO S.A E.S.P.</t>
  </si>
  <si>
    <t>VENADILLO</t>
  </si>
  <si>
    <t>EMPRESA DE SERVICIOS PUBLICOS  DE FRONTINO E.S.P. FRONTINO</t>
  </si>
  <si>
    <t>FRONTINO</t>
  </si>
  <si>
    <t>AGUAS Y ASEO DE EL PEÑOL E.S.P.</t>
  </si>
  <si>
    <t>PENOL</t>
  </si>
  <si>
    <t>ASOCIACION DE SUSCRIPTORES DEL ACUEDUCTO HONDITA HOJAS ANCHAS DEL MUNICIPIO DE GUARNE</t>
  </si>
  <si>
    <t>BIOAGRICOLA DEL LLANO S.A  EMPRESA DE SERVICIOS PUBLICOS</t>
  </si>
  <si>
    <t>JUNTA ADMINISTRADORA DEL ACUEDUCTO DE LA VEREDA SAN RAFAEL MUNICIPIO DE TANGUA</t>
  </si>
  <si>
    <t>ASOCIACION VIVA CERRITOS</t>
  </si>
  <si>
    <t>PEREIRA</t>
  </si>
  <si>
    <t>EMPRESA DE SERVICIOS PUBLICOS DE PUEBLO RICO RISARALDA E.S.P.</t>
  </si>
  <si>
    <t xml:space="preserve">EMPRESA  DE SERVICIOS  PUBLICOS DE LA CALERA </t>
  </si>
  <si>
    <t>LA CALERA</t>
  </si>
  <si>
    <t>UNIDAD DE SERVICIOS PUBLICOS DOMICILIARIOS DE GAMEZA</t>
  </si>
  <si>
    <t>ASOCIACIÓN JUNTA ADMINISTRADORA DEL ACUEDUCTO VEREDA EL CAMPAMENTO</t>
  </si>
  <si>
    <t>UNIDAD ADMINISTRADORA DE LOS SERVICOS PUBLICOS DE SURATA</t>
  </si>
  <si>
    <t>UNIDAD DE LOS SERVICIOS PUBLICOS DE PAJARITO-BOYACA</t>
  </si>
  <si>
    <t>EMPRESA OFICIAL DE SERVICIOS PÚBLICOS DE YUMBO S.A. E.S.P.</t>
  </si>
  <si>
    <t>YUMBO</t>
  </si>
  <si>
    <t>UNIDAD DE SERVICIOS PUBLICOS DOMICILIARIOS MUNICIPIO DE ALEJANDRIA</t>
  </si>
  <si>
    <t>FUNDACION ACUEDUCTO VANGUARDIA</t>
  </si>
  <si>
    <t>EMPRESA MUNICIPAL DE ACUEDUCTO ALCANTARILLADO Y ASEO DE PATIA</t>
  </si>
  <si>
    <t>PATIA</t>
  </si>
  <si>
    <t>ASOCIACION DE USUARIOS DE SERVICIOS DE BARCELONA QUINDIO</t>
  </si>
  <si>
    <t>CALARCA</t>
  </si>
  <si>
    <t>UNIDAD DE SERVICIOS PUBLICOS DOMICILIARIOS DE AGUA POTABLE, ALCANTARILLADO Y ASEO DEL MUNICIPIO DE QUIPAMA</t>
  </si>
  <si>
    <t>ASOCIACION DE USUARIOS DE ACUEDUCTO REGIONAL DE RASGATA Y OTRAS DE LOS MUNICIPIOS DE TAUSA,NEMOCON,CUCUNUBA,SUTATAUSA Y COGUA</t>
  </si>
  <si>
    <t>VILLA DE SAN DIEGO DE UBATE</t>
  </si>
  <si>
    <t>EMPRESA DE ACUEDUCTO Y ALCANTARILLADO DE SANTA ANA E.S.P S.A</t>
  </si>
  <si>
    <t>UNIDAD ADMINISTRADORA DE LOS SERVICIOS PUBLICOS DE ACUEDUCTO, ALCANTARILLADO Y ASEO DE CARCASI</t>
  </si>
  <si>
    <t>UNIDAD DE SERVICIOS PÚBLICOS DEL MUNICIPIO DE SAN CAYETANO</t>
  </si>
  <si>
    <t>MUNICIPIO DE SOCHA</t>
  </si>
  <si>
    <t>PAZ DE ARIPORO S.A.  E.S.P.</t>
  </si>
  <si>
    <t>PAZ DE ARIPORO</t>
  </si>
  <si>
    <t>AIPE</t>
  </si>
  <si>
    <t>ASOCIACION DE SUSCRIPTORES DEL ACUEDUCTO MULTIVEREDAL JUAN XXIII CHAPARRAL</t>
  </si>
  <si>
    <t>ASOCIACION DE USUARIOS DEL ACUEDUCTO REGIONAL DE LA VICTORIA Y LAS VEREDAS LA PITALA, SUBIA, SANTA ISABEL, SANTA CRUZ, SAN MIGUEL, SANTA RITA, EL CARM</t>
  </si>
  <si>
    <t>UNIDAD ADMINISTRADORA DE SERVICIOS PUBLICOS DE ACUEDUCTO, ALCANTARILLADO Y ASEO PARAMO SANTANDER</t>
  </si>
  <si>
    <t>OFICINA DE SERVICIOS PUBLICOS DE ACUEDUCTO, ALCANTARILLADO Y ASEO</t>
  </si>
  <si>
    <t>ASOCIACIÓN DE USUARIOS "ACUEDUCTO CHARCO VERDE" BELLO ANTIOQUIA</t>
  </si>
  <si>
    <t>EMPRESA DE OBRAS SANITARIAS DE LA PROVINCIA DE OBANDO</t>
  </si>
  <si>
    <t>JUNTA DE ACCIÓN COMUNAL DE LA VEREDA LOS LLANOS DE MANCHABAJOY DE EL TAMBO</t>
  </si>
  <si>
    <t>EMPRESA OFICIAL DE ACUEDUCTO, ALCANTARILLADO Y ASEO DE SAMPUES E.S.P.</t>
  </si>
  <si>
    <t>SUCRE</t>
  </si>
  <si>
    <t>SAMPUES</t>
  </si>
  <si>
    <t>ACUEDUCTO COMUNAL DE CAMPECHE DEL MUNICIPIO DE BARANOA</t>
  </si>
  <si>
    <t>JUNTA ADMINISTRADORA DEL ACUEDUCTO COMUNAL DE SIBARCO DEL MUNICIPIO DE BARANOA</t>
  </si>
  <si>
    <t>ASOCIACION DEL ACUEDUCTO DEL BARRIO BOQUERON</t>
  </si>
  <si>
    <t>ASOCIACION DE ACUEDUCTO Y ALCANTARILLADO BARRIO AMBALA</t>
  </si>
  <si>
    <t>JUNTA DE ACCION COMUNAL BARRIO RICAURTE</t>
  </si>
  <si>
    <t>JUNTA DE ACCION COMUNAL DE LA VEREDA SAN FRANCISCO</t>
  </si>
  <si>
    <t>CARMEN DE APICALA</t>
  </si>
  <si>
    <t>AMAZONAS</t>
  </si>
  <si>
    <t>UNIDAD DE SERVICIOS PUBLICOS DOMICILIARIOS DEL MUNICIPIO DE SANTA MARIA BOYACA</t>
  </si>
  <si>
    <t>UNIDAD DE SERVICIOS PUBLICOS DOMICILIARIOS DEL MUNICIPIO DE SANTA SOFIA-BOYACA</t>
  </si>
  <si>
    <t>EMPRESA DE SERVICIOS PUBLICOS DE ACUEDUCTO, ALCANTARILLADO Y ASEO DEL MUNICIPIO DE CURUMANI E.S.P.</t>
  </si>
  <si>
    <t>CURUMANI</t>
  </si>
  <si>
    <t>EMPRESA DE ACUEDUCTO ALCANTARILLADO Y ASEO DE SAN ALBERTO EMPOSANAL S.A.  E.S.P.</t>
  </si>
  <si>
    <t>SAN ALBERTO</t>
  </si>
  <si>
    <t>SECRETARIA DE SERVICIOS PUBLICOS DOMICILIARIOS DE ACUEDUCTO ALCANTARILLADO Y ASEO DEL MUNICIPIO DE BOJACA</t>
  </si>
  <si>
    <t>EMPRESA DE SERVICIOS PUBLICOS DE RESTREPO AGUA VIVA S.A.  E.S.P.</t>
  </si>
  <si>
    <t>RESTREPO</t>
  </si>
  <si>
    <t>UNIDAD DE SERVICIOS PUBLICOS DE AGUA POTABLE, ALCANTARILLADO Y ASEO URBANO DEL MUNICIPIO DE SAN CALIXTO</t>
  </si>
  <si>
    <t>EMPRESAS PUBLICAS MUNICIPALES DE MALAGA  E.S.P.</t>
  </si>
  <si>
    <t>MALAGA</t>
  </si>
  <si>
    <t>MUNICIPIO DE ANOLAIMA</t>
  </si>
  <si>
    <t>DIRECCIÓN DE SERVICIOS PÚBLICOS MUNICIPIO DE GUAYABETAL CUNDINAMARCA</t>
  </si>
  <si>
    <t>JUNTA DE ACCION COMUNAL VEREDA MONTECARLO</t>
  </si>
  <si>
    <t>ASOCIACION DE USUARIOS DEL ACUEDUCTO RURAL VEREDA TAPIAS</t>
  </si>
  <si>
    <t>EMPRESA DE SERVICIOS PUBLICOS DE EBEJICO E.S.P.E.</t>
  </si>
  <si>
    <t>MUNICIPIO DE GAMA</t>
  </si>
  <si>
    <t>JUNTA MUNICIPAL DE SERVICIOS PUBLICOS DEL MUNICIPIO DE PAUNA</t>
  </si>
  <si>
    <t>AGUAS MANANTIALES DE PACORA  S.A.  E.S.P.</t>
  </si>
  <si>
    <t>PACORA</t>
  </si>
  <si>
    <t>EMPRESA MUNICIPAL DE ASEO, ALCANTARILLADO Y ACUEDUCTO DE FLORIDABLANCA E.S.P</t>
  </si>
  <si>
    <t>FLORIDABLANCA</t>
  </si>
  <si>
    <t>JAMUNDI</t>
  </si>
  <si>
    <t>JUNTA ADMINISTRADORA DEL ACUEDUCTO ROSENDO ALVAREZ DE BARRIO JAZMIN</t>
  </si>
  <si>
    <t>ASOCIACION DE USUARIOS DE ACUEDUCTO Y ALCANTARILLADO EL OCASO</t>
  </si>
  <si>
    <t>ASOCIACION DE USUARIOS DEL ACUEDUCTO VEREDAL SAN JOSE</t>
  </si>
  <si>
    <t>FONDO DE SERVICIOS PUBLICOS DEL MUNICIPIO DE NARIÑO - CUNDINAMARCA</t>
  </si>
  <si>
    <t>EMPRESA DE SERVICIOS PUBLICOS MUNICIPALES PERLA DEL MANACACIAS</t>
  </si>
  <si>
    <t>PUERTO GAITAN</t>
  </si>
  <si>
    <t>EMPRESA DE SERVICIOS PÚBLICOS DEL DISTRITO DE SANTA MARTA E.S.P.</t>
  </si>
  <si>
    <t>SANTA MARTA</t>
  </si>
  <si>
    <t>UNIDAD DE SERVICIOS PÚBLICOS DOMICILIARIOS DEL MUNICIPIO DE TIPACOQUE</t>
  </si>
  <si>
    <t>JUNTA DE ACCION COMUNAL DEL BARRIO SAN MIGUEL I ETAPA</t>
  </si>
  <si>
    <t>UNIDAD DE SERVICIOS PUBLICOS DOMICILIARIOS DEL MUNICIPIO DE MUZO</t>
  </si>
  <si>
    <t>JUNTA DE ACCION COMUNAL BARRIO SAN JOSE COGUA</t>
  </si>
  <si>
    <t>CHOCO</t>
  </si>
  <si>
    <t>ASOCIACION DE USUARIOS DEL ACUEDUCTO REGIONAL ZIPACON CACHIPAY LA MESA ACUAZICAME</t>
  </si>
  <si>
    <t>ASOCIACION DE USUARIOS PROPIETARIOS DEL ACUEDUCTO RURAL ALTO DEL MERCADO SAN JOSE SANTA CRUZ PARTE DEL CHOCHO Y EL SOCORRO</t>
  </si>
  <si>
    <t>MARINILLA</t>
  </si>
  <si>
    <t>MARIA LA BAJA</t>
  </si>
  <si>
    <t>EMPRESA DE SERVICIOS  PUBLICOS DE GUATAPE S.A.S E.S.P</t>
  </si>
  <si>
    <t>GUATAPE</t>
  </si>
  <si>
    <t>ASOCIACION DE USUARIOS DEL ACUEDUCTO VEREDAL DE CHASQUEZ</t>
  </si>
  <si>
    <t>JUNTA ADMINISTRADORA DEL ACUEDUCTO RURAL DE LA UNION DE LA VEREDA LA CAPILLA</t>
  </si>
  <si>
    <t>EMPRESA DE SERVICIOS PUBLICOS DE SANDIEGO E.S.P.</t>
  </si>
  <si>
    <t>SAN DIEGO</t>
  </si>
  <si>
    <t>ASOCIACION DE USUARIOS DEL ACUEDUCTO REGIONAL DE ANAPOIMA</t>
  </si>
  <si>
    <t>EMPRESA DE SERVICIOS PUBLICOS DOMICILIARIOS DE PITALITO E.S.P.</t>
  </si>
  <si>
    <t>PITALITO</t>
  </si>
  <si>
    <t>UNIDAD DE SERVICIOS PUBLICOS DE SAN ANDRES SANTANDER</t>
  </si>
  <si>
    <t>SAN ANDRES</t>
  </si>
  <si>
    <t>AGUAS DE SAN JERÓNIMO E.S.P.</t>
  </si>
  <si>
    <t>SAN JERONIMO</t>
  </si>
  <si>
    <t>UNIDAD MUNICIPAL DE SERVICIOS PÚBLICOS RURAL DE TENERIFE</t>
  </si>
  <si>
    <t>ASOCIACION DE SUSCRIPTORES DEL ACUEDUCTO NUMERO CINCO DE LA VEREDA DE POZO NEGRO DEL MUNICIPIO DE TURMEQUE</t>
  </si>
  <si>
    <t>OFICINA DE SERVICIOS PÚBLICOS DE AGUA POTABLE, ALCANTARILLADO Y ASEO DEL MUNICIPIO DE MANTA</t>
  </si>
  <si>
    <t>EMPRESA DE SERVICIOS PUBLICOS DE LA PLATA HUILA E.S.P.</t>
  </si>
  <si>
    <t>LA PLATA</t>
  </si>
  <si>
    <t>ZIPAQUIRA</t>
  </si>
  <si>
    <t>UNIDAD DE SERVICIOS PUBLICOS DEL MUNICIPIO DE FIRAVITOBA</t>
  </si>
  <si>
    <t>ASOCIACION DE SUSCRIPTORES DEL ACUEDUCTO QUEBRADA GRANDE DE LA VEREDA DE ROSALES MUNICIPIO DE TURMEQUE DEPARTAMENTO DE BOYACA</t>
  </si>
  <si>
    <t>ASOCIACION DE SUSCRIPTORES DEL ACUEDUCTO DE PEÑA BLANCA VEREDA DE SIGUINEQUE MUNICIPIO DE TURMEQUE</t>
  </si>
  <si>
    <t>ASOCIACION DE USUARIOS DEL ACUEDUCTO EL GACAL VEREDA GUANZAQUE</t>
  </si>
  <si>
    <t>JUNTA DE SERVICIOS PUBLICOS DEL MUNICIPIO DE CHOCONTA</t>
  </si>
  <si>
    <t>SUBACHOQUE</t>
  </si>
  <si>
    <t>ASOCIACION QUEBRADA HONDA LA GRANDE ACUEDUCTO VEREDAL</t>
  </si>
  <si>
    <t>PAIPA</t>
  </si>
  <si>
    <t>JUNTA DE ACCIÓN COMUNAL DE LA VEREDA DE LA PIRULINDA</t>
  </si>
  <si>
    <t>EMPRESA METROPOLITANA DE ASEO DE CHINCHINA S.A E.S.P</t>
  </si>
  <si>
    <t>CHINCHINA</t>
  </si>
  <si>
    <t>ACUEDUCTO VEREDAL LA MORENA Y MESETAS</t>
  </si>
  <si>
    <t>ACUEDUCTO VEREDA RESGUARDO MUNICIPIO DE TIBASOSA</t>
  </si>
  <si>
    <t>ASOCIACION DE USUARIOS DEL ACUEDUCTO DE LA VEREDA EL SOCORRO DEL MUNICIPIO DE VITERBO CALDAS</t>
  </si>
  <si>
    <t>VITERBO</t>
  </si>
  <si>
    <t>ASOCIACIÓN DE USUARIOS DEL ACUEDUCTO EL PORVENIR</t>
  </si>
  <si>
    <t>EMPRESA DE SERVICIOS PUBLICOS DE LA GLORIA CESAR</t>
  </si>
  <si>
    <t>JUNTA DE SERVICIOS PUBLICOS DE ARBELAEZ</t>
  </si>
  <si>
    <t>JUNTA ADMINISTRADORA DEL ACUEDUCTO DE LA VEREDA TAINDALA</t>
  </si>
  <si>
    <t>ASOCIACION JUNTA ADMINISTRADORA DE ACUEDUCTO VEREDA TASNAQUE</t>
  </si>
  <si>
    <t>JUNTA ADMINISTRADORA DE ACUEDUCTOS CUATRO ESQUINAS</t>
  </si>
  <si>
    <t>ASOCIACIÓN DE USUARIOS DE ACUEDUCTO, ALCANTARILLADO Y ASEO DE BUENOS AIRES BRISAS DEL CERRO</t>
  </si>
  <si>
    <t xml:space="preserve">EMPRESAS PUBLICAS DE VENECIA S.A. E.S.P. </t>
  </si>
  <si>
    <t>ASOCIACIÓN DE USUARIOS DEL ACUEDUCTO RURAL SAN ISIDRO MUNICIPIO DE UNE CUNDINAMARCA</t>
  </si>
  <si>
    <t>UNIDAD DE SERVICIOS PÚBLICOS DOMICILIARIOS DEL MUNICIPIO DE COVARACHÍA BOYACA</t>
  </si>
  <si>
    <t>UNIDAD DE SERVICIOS PUBLICOS DOMICILIARIOS DEL MUNICIPIO DE EL ESPINO-BOYACA</t>
  </si>
  <si>
    <t>JUNTA ADMINISTRADORA DEL ACUEDUCTO Y ALCANTARILLADO ACUALFUNES E.S.P.</t>
  </si>
  <si>
    <t>FUNES</t>
  </si>
  <si>
    <t>CORPORACION PARA LA CONSERVACION Y APROVECHAMIENTO RACIONAL DEL AGUA DE LAS VEREDAS LA YEGUERA, LAS PILAS, TIBAGOTA Y EL SANTUARIO</t>
  </si>
  <si>
    <t>JUNTA ADMINISTRADORA DEL SERVICIO DE ACUEDUCTO DE LA VEREDA EL ZARZAL</t>
  </si>
  <si>
    <t>OFICINA DE SERVICIOS PÚBLCOS DE JUNIN</t>
  </si>
  <si>
    <t>UNIDAD DE SERVICIOS PUBLICOS DEL MUNICIPIO DE BOCHALEMA</t>
  </si>
  <si>
    <t>TENJO</t>
  </si>
  <si>
    <t>ASOCIACION DE USUARIOS DEL ACUEDUCTO RURAL VEREDA, PUENTE DE TIERRA</t>
  </si>
  <si>
    <t>JUNTA ADMINISTRADORA DE ACUEDUCTO VEREDA CALOTO DEL MUNICIPIO DE PAICOL</t>
  </si>
  <si>
    <t>ASOCIADOS DEL ACUEDUCTO DE CASCAJO</t>
  </si>
  <si>
    <t>ASOCIACION DE USUARIOS PROPIETARIOS DEL ACUEDUCTO MULTIVEREDAL GAVIRIA SAN JUAN BOSCO</t>
  </si>
  <si>
    <t>ASOCIACION DE USUARIOS DE LA VEREDA DE RIO FRIO ORIENTAL</t>
  </si>
  <si>
    <t>TABIO</t>
  </si>
  <si>
    <t>ASOCIACION DE USUARIOS PROPIETARIOS DEL ACUEDUCTO RURAL LA PRIMAVERA EL SOCORRO LA ASUNCION Y PARTE DEL ALTO DEL MERCADO</t>
  </si>
  <si>
    <t>ASOCIACION REGIONAL DEL ACUEDUCTO SACHACOCO</t>
  </si>
  <si>
    <t>TIMBIO</t>
  </si>
  <si>
    <t>JUNTA ADMINISTRADORA DEL ACUEDUCTO RURAL TEPUD</t>
  </si>
  <si>
    <t>ASOCIACION DE USUARIOS DEL ACUEDUCTO RURAL EL SALADITO DE TIMBIO CAUCA</t>
  </si>
  <si>
    <t>CORPORACION DE SERVICIOS PUBLICOS DE BELEN MARINILLA CORBELEN</t>
  </si>
  <si>
    <t>EMPRESAS PUBLICAS DE ABEJORRAL E.S.P.</t>
  </si>
  <si>
    <t>ABEJORRAL</t>
  </si>
  <si>
    <t>EMPRESA DE SERVICIOS PUBLICOS DE SAN JOSE DEL PALMAR</t>
  </si>
  <si>
    <t>ASOCIACION DE USUARIOS DEL ACUEDUCTO DE LA VEREDA DE ROZO DE COTA</t>
  </si>
  <si>
    <t>COTA</t>
  </si>
  <si>
    <t>EMPRESA DE SERVICOS PUBLICOS DE EL COPEY E.S.P.</t>
  </si>
  <si>
    <t>EL COPEY</t>
  </si>
  <si>
    <t>EMPRESA DE SERVICIOS PUBLICOS DOMICILIARIOS DEL MUNICIPIO DE SACHICA E.S.P.</t>
  </si>
  <si>
    <t>ASOCIACION DEL ACUEDUCTO INTERVEREDAL POZO HONDODEL MUNICIPIO DE BOYACA BOYACA</t>
  </si>
  <si>
    <t>UNIDAD DE SERVICIOS PUBLICOS DE PAZ DE RIO</t>
  </si>
  <si>
    <t>ASOCIACION DE USUARIOS DEL ACUEDUCTO DE LA LOMA ALTA ABEJORRAL</t>
  </si>
  <si>
    <t>SAN LUIS</t>
  </si>
  <si>
    <t>ALCALDIA MUNICIPAL DE UTICA CUNDINAMARCA</t>
  </si>
  <si>
    <t>ASOCIACION DE SUSCRIPTORES DEL ACUEDUCTO REGIONAL DE LA VEREDA EL TEJAR Y LOS SECTORES COLORADO MONSERRATE Y SANTA BARBARA</t>
  </si>
  <si>
    <t>ASOCIACION DE USUARIOS DEL ACUEDUCTO EL YUYAL</t>
  </si>
  <si>
    <t>EMPRESA DE ACUEDUCTO Y ALCANTARILLADO DE MOSQUERA</t>
  </si>
  <si>
    <t>MOSQUERA</t>
  </si>
  <si>
    <t>ASOCIACION COMUNITARIA DE USUARIOS DEL ACUEDUCTO REGIONAL DE PAYANDE - EL HOBO Y SANTA ISABEL</t>
  </si>
  <si>
    <t>EMPRESA DE SERVICIOS PUBLICOS DOMICILIARIOS DE ROVIRA E.S.P.</t>
  </si>
  <si>
    <t>ROVIRA</t>
  </si>
  <si>
    <t>SIBATE</t>
  </si>
  <si>
    <t>EMPRESA DE SERVICIOS PUBLICOS DOMICILIARIOS DE BUENAVISTA</t>
  </si>
  <si>
    <t>OFICINA DE SERVICIOS PUBLICOS DE ASEO, AGUA POTABLE Y ALCANTARILLADO DEL MUNICIPIO DE NIMAIMA</t>
  </si>
  <si>
    <t>EMPRESA DE SERVICIOS PUBLICOS DE NATAGAIMA SA ESP</t>
  </si>
  <si>
    <t>NATAGAIMA</t>
  </si>
  <si>
    <t>EMPRESA DE SERVICIOS DOMICILIARIOS DE CAJAMARCA - TOLIMA</t>
  </si>
  <si>
    <t>ALCALDIA MUNICIPAL DE VILLARRICA</t>
  </si>
  <si>
    <t>OFICINA DE SERVICIOS PUBLICOS DEL MUNICIPIO DE MEDINA</t>
  </si>
  <si>
    <t>EMPRESA DE SERVICIOS PUBLICOS DE AGUA POTABLE, ALCANTARILLADO Y ASEO DEL MUNICIPIO DE ICONONZO</t>
  </si>
  <si>
    <t>UNIDAD DE SERVICIOS PUBLICOS DEL MUNICIPIO DE TONA</t>
  </si>
  <si>
    <t>SECRETARIA DE SERVICIOS PUBLICOS DE ACUEDUCTO ALCANTARILLADO Y ASEO EL PLAYON</t>
  </si>
  <si>
    <t>JUNTA ADMINISTRADORA DEL ACUEDUCTO PARTIDAS DE MORELIA</t>
  </si>
  <si>
    <t>CONCORDIA</t>
  </si>
  <si>
    <t>ASOCIACION DE USUARIOS DEL ACUEDUCTO VIEJO DE JOSE MARIA HERNANDEZ DE PUPIALES</t>
  </si>
  <si>
    <t>UNIDAD DE SERVICIOS PUBLICOS DOMICILIARIOS DE ACUEDUCTO, ALCANTARILLADO Y ASEO DEL MUNICIPIO DE TOPAIPI</t>
  </si>
  <si>
    <t>OFICINA DE SERVICIOS PUBLICOS DOMICILIARIOS DEL MUNICIPIO DE MACHETA</t>
  </si>
  <si>
    <t>JUNTA DE ACCION COMUNAL BARRIO SALAZAR</t>
  </si>
  <si>
    <t>JUNTA ADMINISTRADORA ACUEDUCTO DE MATITUY</t>
  </si>
  <si>
    <t>EMPRESA DE SERVICIOS PÚBLICOS DE ACUEDUCTO ALCANTARILLADO Y ASEO DE CHIPATA - DEPENDENCIA MUNICIPAL</t>
  </si>
  <si>
    <t>CANDELARIA</t>
  </si>
  <si>
    <t>MUNICIPIO DE SUCRE</t>
  </si>
  <si>
    <t>SIBUNDOY</t>
  </si>
  <si>
    <t>ASOCIACION DE USUARIOS DEL ACUEDUCTO VEREDAL LA CLARA</t>
  </si>
  <si>
    <t>FREDONIA</t>
  </si>
  <si>
    <t>CORPORACION ACUEDUCTO MULTIVEREDAL CRUCES COCORNA</t>
  </si>
  <si>
    <t>COCORNA</t>
  </si>
  <si>
    <t>EMPRESA MUNICIPAL DE SERVICIOS PUBLICOS DOMICILIARIOS DE ACUEDUCTO, ALCANTARILLADO Y SANEAMIENTO BASICO DE SABANA DE TORRES ESPUSATO E.S.P.</t>
  </si>
  <si>
    <t>SABANA DE TORRES</t>
  </si>
  <si>
    <t>EMPRESA DE SERVICIOS PUBLICOS DE ACUEDUCTO, ALCANTARILLADO Y ASEO DEL MUNICIPIO DE CERRITO</t>
  </si>
  <si>
    <t>EMPRESA OFICIAL DE SERVICIOS PUBLICOS DOMICILIARIOS DE MERCADERES CAUCA E.S.P·</t>
  </si>
  <si>
    <t>CHINACOTA</t>
  </si>
  <si>
    <t>MUNICIPIO DE CEPITA - SANTANDER</t>
  </si>
  <si>
    <t>ASOCIACION DE SUSCRIPTORES DEL ACUEDUCTO RURAL DE TRES QUEBRADAS</t>
  </si>
  <si>
    <t>CORPORACION DE SERVICIOS DE ACUEDUCTO Y ALCANTARILLADO DE CURITI MUNICIPIO DE CURITI</t>
  </si>
  <si>
    <t>ASOCIACIÓN DE USUARIOS ACUEDUCTO LA CRUZADA, REMEDIOS</t>
  </si>
  <si>
    <t>ASOCIACION DE USUARIOS DEL ACUEDUCTO DE LA VEREDA SANTA INES MUNICIPIO DE SALDANA DEPARTAMENTO DEL TOLIMA</t>
  </si>
  <si>
    <t>SALDANA</t>
  </si>
  <si>
    <t>RUITOQUE S.A. E.S.P.</t>
  </si>
  <si>
    <t>EMPRESA DE SERVICIOS PÚBLICOS MUNICIPALES DE CALIMA EL DARIEN</t>
  </si>
  <si>
    <t>CALIMA</t>
  </si>
  <si>
    <t>FONTANA S.A.  E.S.P.</t>
  </si>
  <si>
    <t>ASOCIACION DE USUARIOS SUSCRIPTORES DEL ACUEDUCTO, ALCANTARILLADO Y ASEO COMUNITARIO DEL CORREGIMIENTO DE CARACOLI MUNICIPIO DE MALAMBO</t>
  </si>
  <si>
    <t>MALAMBO</t>
  </si>
  <si>
    <t>ASOCIACION DE USUARIOS DEL ACUEDUCTO REGIONAL EL TRIUNFO LA PAZ</t>
  </si>
  <si>
    <t>EMPRESA  DE SERVICIOS PUBLICOS DOMICILIARIOS DE PUERTO LEGUIZAMO</t>
  </si>
  <si>
    <t>PUERTO LEGUIZAMO</t>
  </si>
  <si>
    <t>ACUEDUCTO VEREDAL SAN ANTONIO-SANTA BARBARA ARBELAEZ</t>
  </si>
  <si>
    <t>ASUARTELAM</t>
  </si>
  <si>
    <t>ACUEDUCTO SAN JOSÉ MULTIVEREDAL</t>
  </si>
  <si>
    <t>CARTAGÜEÑA DE ASEO TOTAL E.S.P.</t>
  </si>
  <si>
    <t>ASOCIACIÓN DE SUSCRIPTORES DEL ACUEDUCTO RURAL DE OICATÁ</t>
  </si>
  <si>
    <t>JUNTA MUNICIPAL DE SERVICIOS PUBLICOS DEL MUNICIPIO DE SATIVANORTE</t>
  </si>
  <si>
    <t>EMPRESA DE SERVICIOS PUBLICOS DE CHAPARRAL E.S.P.</t>
  </si>
  <si>
    <t>CHAPARRAL</t>
  </si>
  <si>
    <t>ASOCIACION DE USUARIOS DEL ACUEDUCTO ALCANTARILLADO Y ASEO DE CALAMBEO</t>
  </si>
  <si>
    <t>EMPRESA MUNICIPAL DE SERVICIOS PUBLICOS DE TIMBIO CAUCA E.S.P.</t>
  </si>
  <si>
    <t>ACUEDUCTO REGIONAL DE PAJONAL Y OTRAS VEREDAS DEL MUNICIPIO DE GUAYABAL DE SIQUIMA Y BITUIMA</t>
  </si>
  <si>
    <t>UNIDAD DE SERVICIOS PÚBLICOS DOMICILIARIOS DE ZAPATOCA</t>
  </si>
  <si>
    <t>EMPRESAS MUNICIPALES DE CHINACOTA E.S.P.</t>
  </si>
  <si>
    <t>VILLA DEL ROSARIO</t>
  </si>
  <si>
    <t>RIO ASEO TOTAL S.A. E.S.P.</t>
  </si>
  <si>
    <t>URBASER COLOMBIA S.A. E.S.P.</t>
  </si>
  <si>
    <t>VEOLIA AGUAS DE TUNJA S.A E.S.P.</t>
  </si>
  <si>
    <t>TUNJA</t>
  </si>
  <si>
    <t>ASOCIACION DE LOS USUARIOS DEL ACUEDUCTO RURAL DE LAS VEREDAS UNIDAS DE ACACIAS</t>
  </si>
  <si>
    <t>ACACIAS</t>
  </si>
  <si>
    <t>EMPRESAS PÚBLICAS MUNICIPALES DE CONCORDIA E.S.P.</t>
  </si>
  <si>
    <t>VEOLIA ASEO BUGA  S.A.  E.S.P.</t>
  </si>
  <si>
    <t>PALMIRA</t>
  </si>
  <si>
    <t>VEOLIA ASEO TULUA S.A.S  E.S.P</t>
  </si>
  <si>
    <t>TRASH BUSTERS S.A.  E.S.P.</t>
  </si>
  <si>
    <t>ARCHIPIELAGO DE SAN ANDRES, PROVIDENCIA Y SANTA CATALINA</t>
  </si>
  <si>
    <t>AMBIENTAR E.S.P. S.A.</t>
  </si>
  <si>
    <t>GUAVIARE</t>
  </si>
  <si>
    <t>SAN JOSE DEL GUAVIARE</t>
  </si>
  <si>
    <t>EMPRESA DE SERVICIOS PUBLICOS DOMICILIARIOS DE BARBOSA</t>
  </si>
  <si>
    <t>BARBOSA</t>
  </si>
  <si>
    <t xml:space="preserve">EMPRESA METROPOLITANA DE ASEO DE PASTO S.A.  E.S.P. </t>
  </si>
  <si>
    <t>VEOLIA ASEO PALMIRA S.A.S. E.S.P.</t>
  </si>
  <si>
    <t>JUNTA DE ACCIÓN COMUNAL DE INSPECCIÓN SAN JOAQUIN</t>
  </si>
  <si>
    <t>LA MESA</t>
  </si>
  <si>
    <t>COMPAÑIA DE SERVICIOS BASICOS DE COLOMBIA S.A. E.S.P.</t>
  </si>
  <si>
    <t>SOCIEDAD DE ASEO DE BELLO S.A. E.S.P.</t>
  </si>
  <si>
    <t>SABANETA</t>
  </si>
  <si>
    <t>ASEO CALDAS EMPRESA DE SERVICIOS PUBLICOS S.A.S. E.S.P.</t>
  </si>
  <si>
    <t>OFICINA DE SERVICIOS PUBLICOS DE ACUEDUCTO, ALCANTARILLADO Y ASEO DEL MUNICIPIO DE NEMOCON</t>
  </si>
  <si>
    <t>EMPRESAS PÚBLICAS DE LA CEJA E.S.P.</t>
  </si>
  <si>
    <t>VEOLIA ASEO PRADERA S.A.S. E.S.P.</t>
  </si>
  <si>
    <t>SISTEMAS PUBLICOS S.A. E.S.P.</t>
  </si>
  <si>
    <t>ENVIASEO E.S.P.</t>
  </si>
  <si>
    <t>ENVIGADO</t>
  </si>
  <si>
    <t>INTERASEO S.A.S.  E.S.P.</t>
  </si>
  <si>
    <t>ACUEDUCTO CHIPAGRE</t>
  </si>
  <si>
    <t>ACUEDUCTOS Y ALCANTARILLADOS SOSTENIBLES A.A.S. S.A.  E.S.P.</t>
  </si>
  <si>
    <t>INGENIERIA TOTAL SERVICIOS PUBLICOS S.A.S E.S.P.</t>
  </si>
  <si>
    <t>ASOCIACION DE SUSCRIPTORES DEL AGUABLANCA VEREDA DE CHAINE</t>
  </si>
  <si>
    <t>JUNTA ADMINISTRADORA DEL SERVICIO DE ACUEDUCTO RURAL FIVESAMON</t>
  </si>
  <si>
    <t>ASOCIACION DE USUARIOS DEL ACUEDUCTO MULTIVEREDAL DE FREDONIA RODRIGO ARENAS BETANCUR</t>
  </si>
  <si>
    <t>EMPRESA DE ACUEDUCTO Y ALCANTARILLADO DE PEREIRA S.A.S ESP.</t>
  </si>
  <si>
    <t>UNIDAD ADMINISTRATIVA ESPECIAL DE SERVICIOS PUBLICOS DOMICILIARIOS DE CAROLINA DEL PRINCIPE</t>
  </si>
  <si>
    <t>EMPRESA DE ACUEDUCTO, ALCANTARILLADO Y ASEO DE YOPAL  EICE - ESP</t>
  </si>
  <si>
    <t>YOPAL</t>
  </si>
  <si>
    <t>ASOCIACION DEL ACUEDUCTO CRISTAL PEÑAZUL E.S.P.</t>
  </si>
  <si>
    <t>EMPRESAS PUBLICAS DE NEIVA E.S.P.</t>
  </si>
  <si>
    <t>NEIVA</t>
  </si>
  <si>
    <t>UNIDAD DE SERVICIOS PUBLICOS DOMICILIARIOS DE BUSBANZA</t>
  </si>
  <si>
    <t>ASOCIACION DE USUARIOS PRESTADORA DE SERVICIOS PUBLICOS DEL TEUSACA</t>
  </si>
  <si>
    <t>CHIA</t>
  </si>
  <si>
    <t>ASOCIACION DE AFILIADOS DEL ACUEDUCTO DE LA VERADA ALTANIA</t>
  </si>
  <si>
    <t>EMPRESA COLOMBIANA DE SERVICIOS PUBLICOS S.A. ESP</t>
  </si>
  <si>
    <t>ZONA FRANCA INDUSTRIAL DE BIENES Y SERVICIOS DE RIONEGRO</t>
  </si>
  <si>
    <t>MUNICIPIO DE BETEITIVA</t>
  </si>
  <si>
    <t>ASOCIACION DE USUARIOS DEL ACUEDUCTO Y ALCANTARILLADO EL ARENAL E.S.P</t>
  </si>
  <si>
    <t>ASOCIACION DE USUARIOS SUSCRIPTORES DEL ACUEDUCTO,ALCANTARILLADO Y ASEO COMUNITARIO DEL CORREGIMIENTO DE AGUADA DE PABLO</t>
  </si>
  <si>
    <t>JUNTA DE ACCION COMUNAL PALOCABILDO</t>
  </si>
  <si>
    <t xml:space="preserve">BIORGANICOS DEL SUR DEL HUILA S.A  E.S.P. </t>
  </si>
  <si>
    <t>AGUAS DEL PUERTO S.A E.S.P</t>
  </si>
  <si>
    <t>PUERTO BERRIO</t>
  </si>
  <si>
    <t>OPERADORES DE SERVICIOS S.A.  E.S.P.</t>
  </si>
  <si>
    <t>SECRETARIA DE SERVICIOS PÚBLICOS DOMICILIARIOS DEL MUNICIPIO DE SASAIMA - CUNDINAMARCA</t>
  </si>
  <si>
    <t>EMPRESA DE SERVICIOS PÚBLICOS E.S.P. DE VILLETA</t>
  </si>
  <si>
    <t>ASOCIACION EMPRESA COMUNITARIA DE ACUEDUCTO DE BORRERO AYERBE</t>
  </si>
  <si>
    <t>EMPRESA DE SERVICIOS PUBLICOS DE BELEN</t>
  </si>
  <si>
    <t>EMPRESA DE SERVICIOS PÚBLICOS DE ACACIAS ESP</t>
  </si>
  <si>
    <t>EMPRESA DE SERVICIO PRIVADO ACUASALUD EL CARMELO E.S.P</t>
  </si>
  <si>
    <t>EMPRESA SIGLO XXI EICE ESP</t>
  </si>
  <si>
    <t>VICHADA</t>
  </si>
  <si>
    <t>ASOCIACION DE USUARIOS DEL SERVICIO DE AGUA POTABLE Y/O ALCANTARILLADO Y/O ASEO DEL CORREGIMIENTO DE COSTA RICA - MUNICIPIO DE GINEBRA</t>
  </si>
  <si>
    <t>GINEBRA</t>
  </si>
  <si>
    <t>SERVIASEO ITAGÜÍ S.A.S. E.S.P.</t>
  </si>
  <si>
    <t>ACUEDUCTO COMUNITARIO EL SOCORRO</t>
  </si>
  <si>
    <t>EMPRESA COMUNITARIA DE ACUEDUCTO, ALCANTARILLADO Y ASEO URBANO Y RURAL DEL MUNICIPIO DE FORTUL</t>
  </si>
  <si>
    <t>EMPRESA MUNICIPAL DE SERVICIOS PUBLICOS DOMICILIARIOS DE VELEZ EMPREVEL E.S.P.</t>
  </si>
  <si>
    <t>VELEZ</t>
  </si>
  <si>
    <t>ASOCIACION DE USUARIOS DEL ACUEDUCTO Y ALCANTARILLADO DE MAVE BAGAZAL VILLETA CUNDINAMARCA</t>
  </si>
  <si>
    <t>UNIDAD DE SERVICIOS PUBLICOS DOMICILIARIOS DE ACUEDUCTO ALCANTARILLADO Y ASEO DEL MUNICIPIO DE DURANIA</t>
  </si>
  <si>
    <t>CUCUTA</t>
  </si>
  <si>
    <t>ASEO GIRARDOTA S.A.S E.S.P.</t>
  </si>
  <si>
    <t>EMPRESA DE SERVICIOS PUBLICOS DE CAJICA S.A.  E.S.P.</t>
  </si>
  <si>
    <t>CAJICA</t>
  </si>
  <si>
    <t>JUNTA ADMINISTRADORA DEL SERVICIO DE SERVICIO DE AGUA POTABLE DE PRINGAMOSAL LOS PASOS</t>
  </si>
  <si>
    <t>EMPRESA DE ACUEDUCTO Y ALCANTARILLADO DE SAN JOSÉ DEL GUAVIARE</t>
  </si>
  <si>
    <t>EMPRESA DE SERVICIOS PUBLICOS DE TORO</t>
  </si>
  <si>
    <t>TORO</t>
  </si>
  <si>
    <t>JUNTA DE ACCION COMUNAL LA MOYA - SERVICIO ACUEDUCTO VEREDAL</t>
  </si>
  <si>
    <t>EMPRESA DE AGUA POTABLE Y SANEAMIENTO BASICO DEL MUNICIPIO DE ORITO E.S.P.</t>
  </si>
  <si>
    <t>ORITO</t>
  </si>
  <si>
    <t>ASOCIACION DE USUARIOS DEL ACUEDUCTO RURAL DE LA VEREDA LA 22 SURORIENTAL</t>
  </si>
  <si>
    <t>ASOCIACION DE SUSCRIPTORES DEL ACUEDUCTO Y ALCANTARILLADO DE LA VEREDA VUELTAS DEL MUNICIPIO DE CALDAS</t>
  </si>
  <si>
    <t>JUNTA MUNICIPAL DE SERVICIOS PUBLICOS DEL MUNICIPIO DE ZARAGOZA</t>
  </si>
  <si>
    <t>ASEO SABANETA S.A.S. E.S.P.</t>
  </si>
  <si>
    <t>ASOCIACION DE SOCIOS SUSCRIPTORES DEL SERVICIO DE ACUEDUCTO ALCANTARILLADO Y ASEO DEL BARRIO CARTAGENA FACATATIVA</t>
  </si>
  <si>
    <t>EMPRESA DE ASEO DE COPACABANA S.A. E.S.P.</t>
  </si>
  <si>
    <t>OPERADORA DE SERVICIOS PUBLICOS S.A. EMPRESA DE SERVICIOS PUBLICOS</t>
  </si>
  <si>
    <t>PLANETA RICA</t>
  </si>
  <si>
    <t>EMPRESA DE SERVICIOS  DE ASEO DE VALLEDUPAR S.A.S. E.S.P. ASEOUPAR S.A.S. E.S.P.</t>
  </si>
  <si>
    <t>EMPRESAS PUBLICAS DEL MUNICIPIO DE EL SANTUARIO E.S.P.</t>
  </si>
  <si>
    <t>EL SANTUARIO</t>
  </si>
  <si>
    <t>EMPRESA MUNICIPAL DE SERVICIOS PUBLICOS DOMICILIARIOS DE PIEDECUESTA E.S.P.</t>
  </si>
  <si>
    <t>PIEDECUESTA</t>
  </si>
  <si>
    <t>JUNTA DE ACCION COMUNAL DE PARCELACION CAÑASGORDAS</t>
  </si>
  <si>
    <t>EMPRESA DE SERVICIOS PUBLICOS DE YOLOMBO</t>
  </si>
  <si>
    <t>UNIDAD DE SERVICIOS PUBLICOS DOMICILIARIOS DEL MUNICIPIO DE GOMEZ PLATA</t>
  </si>
  <si>
    <t>ASOCIACION DE SUSCRIPTORES DE SERVICIOS PUBLICOS DEL MUNICIPIO DE PINCHOTE DEPARTAMENTO DE SANTANDER ESP</t>
  </si>
  <si>
    <t>EMPRESA DE SERVICIOS PUBLICOS DE SAN JOSE DE LA MARINILLA E.S.P.</t>
  </si>
  <si>
    <t>ASOCIACION DE SUSCRIPTORES DEL ACUEDUCTO Y ALCANTARILLADO DE LA URBANIZACION MODELIA ACUAMODELIA</t>
  </si>
  <si>
    <t>EMPRESA DE SEVICIOS PUBLICOS DE ACUEDUCTO, ALCANTARILLADO Y ASEO - EMTAMBO E.S.P.</t>
  </si>
  <si>
    <t>EMPRESA DE RECICLAJE, ASEO Y SERVICIOS DE MONTELIBANO S.A. E.S.P.</t>
  </si>
  <si>
    <t>MONTELIBANO</t>
  </si>
  <si>
    <t>AGUAS DE BUGA S.A. E.S.P.</t>
  </si>
  <si>
    <t>GUADALAJARA DE BUGA</t>
  </si>
  <si>
    <t>JUNTA COMUNITARIA ADMINISTRADORA DE ACUEDUCTO PRO AGUA DE MULALO</t>
  </si>
  <si>
    <t>ASOCIACION DE USUARIOS DEL ACUEDUCTO AGUABONITA SECTOR EL PORVENIR</t>
  </si>
  <si>
    <t>SILVANIA</t>
  </si>
  <si>
    <t>EMPRESA REGIONAL DE OBRAS SANITARIAS DE TAMINANGO EMPOTAM ESP</t>
  </si>
  <si>
    <t>ASOCIACION DE USUARIOS DEL ACUEDUCTO MULTIVEREDAL EL MOLINO</t>
  </si>
  <si>
    <t>CORPORACION ACUEDUCTO MULTIVEREDAL CARMIN, CUCHILLAS, MAMPUESTO Y ANEXOS</t>
  </si>
  <si>
    <t>EMPRESA MUNICIPAL DE SERVICIOS PUBLICOS DOMICILIARIOS DE OIBA E.S.P</t>
  </si>
  <si>
    <t>ASOCIACIÓN DE USUARIOS DEL ACUEDUCTO Y/O ALCANTARILLADO Y/O ASEO DE CAMPO ALEGRE E.S.P</t>
  </si>
  <si>
    <t>ASOCIACION DE USUARIOS ACUEDUCTO PEÑA NEGRA SUESCUN</t>
  </si>
  <si>
    <t>EMPRESA DE SERVICIOS PÚBLICOS DE GRANADA</t>
  </si>
  <si>
    <t>ASEO SIDERENSE S.A.S. E.S.P.</t>
  </si>
  <si>
    <t>AGUAS DEL ATLANTICO S.A. E.S.P.</t>
  </si>
  <si>
    <t>ASOCIACION DE USUARIOS DEL ACUEDUCTO RURAL COMUNITARIO DEL MUNICIPIO DE SAN MATEO</t>
  </si>
  <si>
    <t>EMPRESA DE ASEO DE BUCARAMANGA S.A. E.S.P.</t>
  </si>
  <si>
    <t>ASOCIACIÒN PARA LA ADMINISTRACIÒN,SOSTENIMIENTO Y MANTENIMIENTO DEL ACUEDUCTO Y ALCANTARILLADO DE CALDAS VIEJO TOLIMA</t>
  </si>
  <si>
    <t>DINAMICA SERVICIOS PUBLICOS E INGENIERIA ESP SAS</t>
  </si>
  <si>
    <t>BELEN DE UMBRIA</t>
  </si>
  <si>
    <t>EMPRESA DE SERVICIOS PUBLICOS DE ACUEDUCTO Y ALCANTARILLADO DE CHACHAGUI</t>
  </si>
  <si>
    <t>CHACHAGUI</t>
  </si>
  <si>
    <t>ASOCIACION DE SUSCRIPTORES ACUEDUCTO RANCHERIAS</t>
  </si>
  <si>
    <t>EMPRESA PRESTADORA DEL SERVICIO PUBLICO DE ASEO CIUDAD BOLIVAR</t>
  </si>
  <si>
    <t>CIUDAD BOLIVAR</t>
  </si>
  <si>
    <t xml:space="preserve">EMPRESAS PUBLICAS MUNICIPALES DE SOPETRAN E.S.P </t>
  </si>
  <si>
    <t>SOPETRAN</t>
  </si>
  <si>
    <t>ASOCIACION DE USUARIOS DEL ACUEDUCTO LA MARIPOSA DE LA VEREDA CAY PARTE BAJA VILLA MARIA DEL MUNICIPIO DE IBAGUE</t>
  </si>
  <si>
    <t>ASOCIACIÓN DE USUARIOS DEL ACUEDUCTO Y ALCANTARILLADO DE PUERTO PERALES E.S.P</t>
  </si>
  <si>
    <t>PUERTO TRIUNFO</t>
  </si>
  <si>
    <t>ASOCIACIÓN DE USUARIOS DEL ACUEDUCTO DE PRADILLA</t>
  </si>
  <si>
    <t>ACUEDUCTO VEREDAL EL CHUSCAL E.S.P.</t>
  </si>
  <si>
    <t>EMPRESAS PUBLICAS DE CAICEDONIA E.S.P.</t>
  </si>
  <si>
    <t>CAICEDONIA</t>
  </si>
  <si>
    <t>EMPRESA METROPOLITANA DE ASEO DE OCCIDENTE S.A.  E.S.P.</t>
  </si>
  <si>
    <t>ANSERMA</t>
  </si>
  <si>
    <t>ASOCIACION DE USUARIOS DE LOS SERVICIOS PUBLICOS DEL CORREGIMIENTO DE CEILAN MUNICIPIO BUGALAGRANDE</t>
  </si>
  <si>
    <t>UNIDAD DE SERVICIOS PUBLICOS DOMICILIARIOS DEL MUNICIPIO DE QUEBRADANEGRA</t>
  </si>
  <si>
    <t>SERRAMONTE S.A. ESP</t>
  </si>
  <si>
    <t>MUNICIPIO DE CUMARIBO</t>
  </si>
  <si>
    <t>EMPRESA ADMINISTRADORA DE SERVICIOS PUBLICOS ACUEDUCTO Y ALCANTARILLADO GOLONDRINAS</t>
  </si>
  <si>
    <t>EMPRESA DE SERVICIOS PUBLICOS DOMICILIARIOS DE PARATEBUENO ESP</t>
  </si>
  <si>
    <t>EMPRESAS MUNICIPALES DE CALI   E.I.C.E  E.S.P</t>
  </si>
  <si>
    <t>ASOCIACIÓN DE USUARIOS DEL ACUEDUCTO LA REPRESA CHARCO HONDO</t>
  </si>
  <si>
    <t>ASOCIACION DE USUARIOS DEL SERVICIO DE AGUA POTABLE DEL MUNICIPIO DE SAN BERNARDO CUNDINAMARCA</t>
  </si>
  <si>
    <t>UNIDAD DE SERVICIOS PUBLICOS DE CAMPOHERMOSO</t>
  </si>
  <si>
    <t>ASOCIACION DE USUARIOS DEL SERVICIO DE ACUEDUCTO DE LA VEREDA DE USABA LA CANTERA</t>
  </si>
  <si>
    <t>JUNTA PROBIENESTAR SOCIAL DE CUCUTILLA</t>
  </si>
  <si>
    <t>PRO-AMBIENTALES  S.A  E.S.P.</t>
  </si>
  <si>
    <t>EMPRESA DE SERVICIOS PUBLICOS DE ACUEDUCTO Y ALCANTARILLADO DE ALBAN</t>
  </si>
  <si>
    <t>ASOCIACION JUNTA ADMINISTRADORA DEL ACUEDUCTO Y ALCANTARILLADO DE DORADAL</t>
  </si>
  <si>
    <t>ASOCIACION DE USUARIOS DE LOS SERVICIOS DE ACUEDUCTO ALCANTARILLADO Y ASEO DEL MUNICIPIO DE TORIBIO</t>
  </si>
  <si>
    <t>TORIBIO</t>
  </si>
  <si>
    <t>ASOCIACIÒN DE USUARIOS DE ACUEDUCTO, ALCANTARILLADO Y ASEO DE SAN JOAQUIN E.SP</t>
  </si>
  <si>
    <t>EMPRESAS PUBLICAS MUNICIPALES DE TIERRALTA E.S.P</t>
  </si>
  <si>
    <t>TIERRALTA</t>
  </si>
  <si>
    <t>UNIDAD DE SERVICIOS PUBLICOS DE TOCA</t>
  </si>
  <si>
    <t>UNIDAD DE SERVICIOS PUBLICOS DEL MUNICIPIO DE VENTAQUEMADA</t>
  </si>
  <si>
    <t>ASOCIACION DE SUSCRIPTORES DEL SERVICIO DE AGUA DE LA VEREDA EL VERGEL MUNICIPIO DE DAGUA</t>
  </si>
  <si>
    <t>EMPRESA MUNICIPAL DE ACUEDUCTO ALCANTARILLADO Y ASEO DE SILVIA CAUCA EMSILVIA ESP</t>
  </si>
  <si>
    <t>CORPORACION ACUEDUCTO Y ALCANTARILLADO VEREDA CAÑAVERALEJO E.S.P</t>
  </si>
  <si>
    <t>CORPORACION DE ACUEDUCTO MULTIVEREDAL SANTA ELENA</t>
  </si>
  <si>
    <t>UNIDAD DE SERVICIOS PUBLICOS DOMICILIARIOS DE SAN PABLO DE BORBUR</t>
  </si>
  <si>
    <t>AGUAS DE ARANZAZU S.A. E.S.P.</t>
  </si>
  <si>
    <t>SAN PABLO</t>
  </si>
  <si>
    <t>EMPRESA DE SERVICIOS PUBLICOS DE COCORNA E.S.P.</t>
  </si>
  <si>
    <t>UNIDAD ADMINISTRATIVA DE SERVICOS PUBLICOS DOMICILIARIOS DE ACUEDUCTO ALCANTARILLADO Y ASEO</t>
  </si>
  <si>
    <t>CORPORACIÓN DE ACUEDUCTO SAN JOSÉ</t>
  </si>
  <si>
    <t>OFICINA DE SERVICIOS PUBLICOS MUNICIPALES DEL MUNICIPIO DE PUERTO SANTANDER</t>
  </si>
  <si>
    <t>UNIDAD DE SERVICIOS PUBLICOS DOMICILIARIOS DE ACUEDUCTO, ALCANTARILLADO Y ASEO DEL MUNICIPIO DE SANTIAGO</t>
  </si>
  <si>
    <t>OFICINA DE SERVICIOS PUBLICOS DEL MUNICIPIO DE UBAQUE</t>
  </si>
  <si>
    <t>JUNTA ADMINISTRADORA DE ACUEDUCTO Y ALCANTARILLADO BARRIO CHAPETON</t>
  </si>
  <si>
    <t>UNIDAD DE SERVICIOS PUBLICOS DEL MUNICIPIO DE JERICO</t>
  </si>
  <si>
    <t>EMPRESA MUNICIPAL DE ASEO DE VICTORIA S.A. E.S.P.</t>
  </si>
  <si>
    <t>SECRETARIA DE INFRAESTRUCTURA Y SERVICIOS PUBLICOS DEL MUNICIPIO DE SUESCA</t>
  </si>
  <si>
    <t>OFICINA DE SERVICIOS PUBLICOS DOMICILIARIOS DE LOURDES</t>
  </si>
  <si>
    <t>JUNTA ADMINISTRADORA ACUEDUCTO Y OBRAS VARIAS VEREDA LAS ANIMAS IPIALES</t>
  </si>
  <si>
    <t>APARTADO</t>
  </si>
  <si>
    <t>ASOCIACION DE USUARIOS DE ACUEDUCTO URBANO Y RURAL DE LA INSPECCION DE LA ESPERANZA MUNICIPIO DE LA MESA</t>
  </si>
  <si>
    <t>ASOCIACION DE USUARIOS DEL ACUEDUCTO MULTIVEREDAL BETANIA - HISPANIA</t>
  </si>
  <si>
    <t>SECRETARIA DE PLANEACION, OBRAS PUBLICAS Y SERVICIOS PUBLICOS DEL MUNICIPIO DE TIBACUY</t>
  </si>
  <si>
    <t>UNIDAD ESPECIAL DE SERVICIOS PUBLICOS DOMICILIARIOS DEL MUNICIPIO DE MITU</t>
  </si>
  <si>
    <t>CORPORACION DE USUARIOS DE ACUEDUCTO VEREDA MARIA AUXILIADORA</t>
  </si>
  <si>
    <t>ASOCIACION JUNTA ADMINISTRADORA ACUEDUCTO COMUNITARIO LAS ISAZAS DE TITIRIBI</t>
  </si>
  <si>
    <t>ASOCIACION DE ACUEDUCTO LA LANA</t>
  </si>
  <si>
    <t>ASOCIACION DE USUARIOS DE ACUEDUCTO RURAL DE LA PESQUERA</t>
  </si>
  <si>
    <t>ASOCIACION DE USUARIOS DEL ACUEDUCTO Y/O ALCANTARILLADO SAN NICOLAS</t>
  </si>
  <si>
    <t>CORPORACION DE SERVICIOS DEL ACUEDUCTO Y ALCANTARILLADO DE LA CABECERA MUNICIPAL MUNICIPIO DE LA PAZ</t>
  </si>
  <si>
    <t>UNIDAD DE SERVICIOS PUBLICOS DE ABRIAQUI</t>
  </si>
  <si>
    <t>SISTEMA INTEGRADO DE ALCANTARILLADO Y ASEO DE PINCHOTE SANTANDER</t>
  </si>
  <si>
    <t>EMPRESA DE SERVICIOS PUBLICOS DE SANTUARIO</t>
  </si>
  <si>
    <t>ACUEDUCTO REGIONAL PEÑA NEGRA DEL MUNICIPIO DE PAIPA</t>
  </si>
  <si>
    <t>EMPRESA DE SERVICIOS PUBLICOS DOMICILIARIOS DE PUERRES E.S.P.</t>
  </si>
  <si>
    <t>ACUEDUCTO LA HERRADURA DE MELGAR S.A. E.S.P.</t>
  </si>
  <si>
    <t>EMPRESA DE SERVICIOS PUBLICOS DEL MUNICIPIO DE BALBOA EMILIO GARTNER GOMEZ S.A. E.S.P.</t>
  </si>
  <si>
    <t>UNIDAD DE SERVICIOS PUBLICOS DE GAMBITA</t>
  </si>
  <si>
    <t>MUNICIPIO DE BITUIMA</t>
  </si>
  <si>
    <t>UNIDAD DE SERVICIOS PUBLICOS DOMICILIARIOS DE SAN CAYETANO</t>
  </si>
  <si>
    <t>SAN JOSE DEL FRAGUA</t>
  </si>
  <si>
    <t>UNIDAD DE SERVICIOS PÚBLICOS DEL MUNICIPIO DE VERGARA</t>
  </si>
  <si>
    <t>CIUDAD LIMPIA BOGOTÁ S.A. E.S.P.</t>
  </si>
  <si>
    <t>UNIDAD DE SERVICIOS PUBLICOS DOMICILIARIOS ACUEDUCTO, ALCANTARILLADO, ASEO DE CHITAGA</t>
  </si>
  <si>
    <t>ASOCIACION DE PROPIETARIOS O USUARIOS DEL ACUEDUCTO DE LA VEREDAS SOCORRO Y CABANDIA</t>
  </si>
  <si>
    <t>ASOCIACION COOPERATIVA DE RECICLADORES DE BOGOTA</t>
  </si>
  <si>
    <t>EMPRESAS PUBLICAS MINICIPALES DE CANALETE</t>
  </si>
  <si>
    <t>UNIDAD DE SERVICIOS PUBLICOS DOMICILIARIOS DEL MUNICIPIO DE CAICEDO.</t>
  </si>
  <si>
    <t>UNIDAD DE SERVICIOS PUBLICOS DOMICILIARIOS DEL MUNICIPIO CACOTA DE VELAZCO</t>
  </si>
  <si>
    <t xml:space="preserve">AGUAS &amp; ASEO YONDO SA ESP </t>
  </si>
  <si>
    <t>YONDO</t>
  </si>
  <si>
    <t>MUNICIPIO DE MORELIA CAQUETA</t>
  </si>
  <si>
    <t>CORPORACIÓN DE ACUEDUCTO MULTIVEREDAL "ARCOIRIS"</t>
  </si>
  <si>
    <t>UNIDAD DE SERVICIOS PUBLICOS DE ACUEDUCTO, ALCANTARILLADO Y ASEO</t>
  </si>
  <si>
    <t>ASOCIACION DEL ACUEDUCTO CABECERAS DE LLANOGRANDE</t>
  </si>
  <si>
    <t>VEOLIA AGUAS DE MONTERÍA S.A. E.S.P.</t>
  </si>
  <si>
    <t>MONTERIA</t>
  </si>
  <si>
    <t>ASOCIACION DE USUARIOS DEL SERVICIO DE AGUA POTABLEY ALCANTARILLADODEL CORREGIMIENTO LA OLGA</t>
  </si>
  <si>
    <t>UNIDAD DE SERVICIOS PUBLICOS DE ACUEDUCTO, ALCANTARILLADO Y ASEO MUNICIPAL DE RAMIRIQUI</t>
  </si>
  <si>
    <t>CORPORACION DE ASOCIADOS DEL ACUEDUCTO LAS FLORES</t>
  </si>
  <si>
    <t>ASOCIACION DE USUARIOS.DEL ACUEDUCTO VEREDAL LAS BRISAS Y SAN ISISDRO</t>
  </si>
  <si>
    <t>ASOCIACION DE SOCIOS DEL ACUEDUCTO Y ALCANTARILLADO CAMPOALEGRE</t>
  </si>
  <si>
    <t>ASOCIACION DE SOCIOS DEL ACUEDUCTO CAMARGO</t>
  </si>
  <si>
    <t>JUNTA ADMINISTRADORA DEL ACUEDUCTO DE SAN JOSE DE MANZANILLO - AGUA PURA-</t>
  </si>
  <si>
    <t>VEOLIA ASEO SUR OCCIDENTE S.A.  E.S.P.</t>
  </si>
  <si>
    <t>DIBULLA</t>
  </si>
  <si>
    <t>EMPRESA DE SERVICIOS PÚBLICOS DE ACUEDUCTO Y ALCANTARILLADO DEL MUNICIPIO DE SUAN E.S.P.</t>
  </si>
  <si>
    <t>BIOGER S.A.S. E.S.P.</t>
  </si>
  <si>
    <t>TURBACO</t>
  </si>
  <si>
    <t>EMPRESA PRESTADORA DEL SERVICIO PÚBLICO DE ASEO E.S.P.</t>
  </si>
  <si>
    <t>CHIGORODO</t>
  </si>
  <si>
    <t>MUNICIPIO EL DOVIO</t>
  </si>
  <si>
    <t>EMPRESA DE AGUAS DEL ORIENTE ANTIOQUEÑO S.A.  E.S.P.</t>
  </si>
  <si>
    <t>CORPORACION DE USUARIOS DE ACUEDUCTO Y ALCANTARILLADO DE LA VEREDA PAN DE AZUCAR</t>
  </si>
  <si>
    <t>ASOCIACION COMUNITARIA PRESTADORA DE SERVICIOS ACUEDUCTO Y ALCANTARILLADO CAMPOALEGRE</t>
  </si>
  <si>
    <t>EMPRESA DE SERVICIOS PÚBLICOS DE BARBOSA</t>
  </si>
  <si>
    <t>ASOCIACION DE SUSCRIPTORES O USUARIOS DEL ACUEDUCTO DE QUIMBAYO EL ALTICO MUNICIPIO DE SAN JERONIMO</t>
  </si>
  <si>
    <t>JUNTA ADMINISTRADORA DEL ACUEDUCTO DE PALERMO</t>
  </si>
  <si>
    <t>MUNICIPIO DE GACHANTIVA</t>
  </si>
  <si>
    <t>ASOCIACION DE USUARIOS DE ACUEDUCTO VEREDA EL CANO</t>
  </si>
  <si>
    <t>JUNTA DE SERVICIOS PUBLICOS DEL MUNICIPIO DEL CALVARIO</t>
  </si>
  <si>
    <t>ASOCIACION DE USUARIOS DE ACUEDUCTO Y ALCANTARILLADO DE LA LOCALIDAD DE LA VORAGINE</t>
  </si>
  <si>
    <t>ASOCIACION DE USUARIOS DEL ACUEDUCTO DEL CORREGIMIENTO EL CONCILIO DEL MUNICIPIO DE SALGAR</t>
  </si>
  <si>
    <t>MUNICIPIO LA PALMA CUNDINAMARCA</t>
  </si>
  <si>
    <t>ASOCIACION DE USUARIOS DEL ACUEDUCTO VEREDAL LA RAYA</t>
  </si>
  <si>
    <t>JUNTA ADMINISTRADORA DEL ACUEDUCTO VELIGUARIN</t>
  </si>
  <si>
    <t>ASOCIACION ACUEDUCTO TABLACITO</t>
  </si>
  <si>
    <t>ASOCIACION DE USUARIOS DEL ACUEDUCTO MULTIVEREDAL JOSE ANTONIO CORREA</t>
  </si>
  <si>
    <t>ASOCIACION DE SUSCRIPTORES RESERVA EL CARRIQUI</t>
  </si>
  <si>
    <t>CORPORACION DE ACUEDUCTO DEL BARRIO EL PLAN AGUAPLAN</t>
  </si>
  <si>
    <t>UNIDAD DE SERVICIOS PÚBLICOS DE FÚQUENE</t>
  </si>
  <si>
    <t>UNIDAD DE SERVICIOS PUBLICOS DOMICILIARIOS E.S.P. DEL MUNICIPIO DE TOLEDO ANTIOQUIA</t>
  </si>
  <si>
    <t>ASOCIACION DE USUARIOS DE ACUEDUCTO, ALCANTARILLADO Y ASEO DE DOÑA JOSEFA</t>
  </si>
  <si>
    <t>ASOCIACIÓN DE USUARIOS DEL ACUEDUCTO RURAL MARTINICA LOS MONOS</t>
  </si>
  <si>
    <t>ASOCIACION DE USUARIOS DEL ACUEDUCTO RURAL NOVOA ESP</t>
  </si>
  <si>
    <t>JUNTA ADMINISTRADORA DEL SERVICIO DE AGUA POTABLE Y ALCANTARILLADO EL CABUYO DE LA VEREDA LA FONDA</t>
  </si>
  <si>
    <t>ASOCIACIÓN DE USUARIOS DEL ACUEDUCTO EL ROSARIO PIEDRAS BLANCAS</t>
  </si>
  <si>
    <t>JUNTA ADMINISTRADORA DE ACUEDUCTO Y ALCANTARILLADO DE LA VEREDA ALTO DAPA</t>
  </si>
  <si>
    <t>ACUEDUCTO LA CAMARA</t>
  </si>
  <si>
    <t>OFICINA DE SERVICIOS PUBLICOS DE ACUEDUCTO, ALCANTARILLADO Y ASEO DEL MUNICIPIO DE SUTATAUSA</t>
  </si>
  <si>
    <t xml:space="preserve">EMPRESA DE SERVICIOS DE SAN MARCOS </t>
  </si>
  <si>
    <t>SAN MARCOS</t>
  </si>
  <si>
    <t>ASOCIACION DE USUARIOS DEL ACUEDUCTO Y ALCANTARILLADO DE SAN FELIX- AGUALINDA.</t>
  </si>
  <si>
    <t>CORPORACION DE ACUEDUCTO EL MANANTIAL</t>
  </si>
  <si>
    <t>JUNTA ADMINISTRADORA DE SERVICIOS DE EL VERGEL</t>
  </si>
  <si>
    <t>ASOCIACIÓN DE USUARIOS DE SUSCRIPTORES O USUARIOS DEL ACUEDUCTO EL POMAR DEL MUNICIPIO DE SAN JERONIMO</t>
  </si>
  <si>
    <t>JUNTA ADMINISTRADORA DEL SERVICIO DE AGUA POTABLE Y ALCANTARILLADO DE FLAMENCO</t>
  </si>
  <si>
    <t>ASOCIACION DE SOCIOS DEL ACUEDUCTO LA CHAPA</t>
  </si>
  <si>
    <t>ASOCIACION DE SOCIOS DEL ACUEDUCTO SONADORA GARZONAS DE EL MUNICIPIO DE EL CARMEN DE VIBORAL</t>
  </si>
  <si>
    <t>ASOCIACION DE USUARIOS DEL ACUEDUCTO AGUAS CLARAS DEL MUNICIPIO DE EL CARMEN DE VIBORAL</t>
  </si>
  <si>
    <t>ASOCIACION DE USUARIO DEL ACUEDUCTO BETANIA DEL MUNICIPIO DE EL CARMEN DE VIBORAL</t>
  </si>
  <si>
    <t>ASOCIACION DE SUSCRIPTORES O USUARIOS DEL ACUEDUCTO POLEAL ESPIRITU SANTO DEL MUNICIPIO DE SAN JERONIMO</t>
  </si>
  <si>
    <t>ASOCIACION DE SUSCRIPTORES O USUARIOS DEL ACUEDUCTO DE LA VEREDA EL CALVARIO DE SAN JERONIMO</t>
  </si>
  <si>
    <t>ASOCIACION DE USUARIOS DEL ACUEDUCTO DE LA VEREDA LA BERMEJALA</t>
  </si>
  <si>
    <t>ACUEDUCTO LOMA EL ESCOBERO</t>
  </si>
  <si>
    <t>ASOCIACION DE USUARIOS DEL ACUEDUCTO RURAL SAJONIA ALTO DEL VALLEJO ESP</t>
  </si>
  <si>
    <t>CENTROAGUAS S.A E.S.P</t>
  </si>
  <si>
    <t>ASOCIACION DE USUARIOS DEL ACUEDUCTO RURAL MARIANO OSPINA E.S.P.</t>
  </si>
  <si>
    <t>JUNTA ADMINISTRADORA ACUEDUCTO MULTIVEREDAL LA IGUANA</t>
  </si>
  <si>
    <t>ASOCIACIÓN ACUEDUCTO COMUNITARIO EL LIBANO</t>
  </si>
  <si>
    <t>TAMESIS</t>
  </si>
  <si>
    <t>JUNTA ADMINISTRADORA DEL ACUEDUCTO SAN FRANCISCO DE SAN PEDRO DE LOS MILAGROS</t>
  </si>
  <si>
    <t>ASOCIACION DE USUARIOS DEL SERVICIO DE ACUEDUCTO ALCANTARILLADO Y ASEO</t>
  </si>
  <si>
    <t>VEOLIA ASEO NORTE DE SANTANDER SAS ESP</t>
  </si>
  <si>
    <t>ASOCIACION DE USUARIOS DEL ACUEDUCTO VEREDAS MONTERREDONDO ALTO DEL INGENIO</t>
  </si>
  <si>
    <t>MUNICIPIO DE CHIRIGUANA</t>
  </si>
  <si>
    <t>CORPORACION DE USUARIOS DE ACUEDUCTO DE LA FLORESTA</t>
  </si>
  <si>
    <t>JUNTA ADMINISTRADORA ACUEDUCTO LA SORBETANA</t>
  </si>
  <si>
    <t>AGUAS DE L A MERCED E.S.P</t>
  </si>
  <si>
    <t>ASOCIACION DE USUARIOS DE LOS SISTEMAS DE ACUEDUCTO Y ALCANTARILLADO DE PICHINDE</t>
  </si>
  <si>
    <t>ASOCIACION DE SUSCRIPTORES DEL SERVICIO DE ACUEDUCTO Y MANEJO DE AGUAS RESIDUALES DEL CORREGIMIENTO LA CASTILLA</t>
  </si>
  <si>
    <t>CORPORACION CIVICA DE SOCIOS DEL ACUEDUCTO DON DIEGO MUNICIPIO DE EL RETIRO DEPARTAMENTO DE ANTIOQUIA</t>
  </si>
  <si>
    <t>UNIDAD DE SERVICIOS PUBLICOS DEL MUNICIPIO DE GUICAN</t>
  </si>
  <si>
    <t>ASOCIACION DE SUSCRIPTORES DEL ACUEDUCTO EL TUNAL DE LA VEREDA EL TUNAL</t>
  </si>
  <si>
    <t>EMPRESA DE ACUEDUCTO Y ALCANTARILLADO DE PADILLA CAUCA E.S.P.</t>
  </si>
  <si>
    <t>ASOCIACION DE USUARIOS DE ACUEDUCTO Y ALCANTARILLADO DE VILLA ELENA</t>
  </si>
  <si>
    <t>MUNICIPIO DE CALDONO</t>
  </si>
  <si>
    <t>ASOCIACION ADMINISTRADORA DEL ACUEDUCTO ALTO LOS MANGOS</t>
  </si>
  <si>
    <t>UNIDAD DE SERVICIOS PUBLICOS DOMICILIARIOS DEL MUNICIPIO DE IZA</t>
  </si>
  <si>
    <t>EMPRESA DE SERVICIOS PÚBLICOS DOMICILIARIOS DE PUENTE NACIONAL E.S.P.</t>
  </si>
  <si>
    <t>ASOCIACION DE USUARIOS DEL SERVICIO DE AGUA POTABLE Y ALCANTARILLADO DE LA INSPECCION DE POLICIA EL GUAMAL MUNICIPIO DE SUBACHOQUE</t>
  </si>
  <si>
    <t>ASOCIACION DE SUSCRIPTORES DEL ACUEDUCTO Y ALCANTARILLADO CAMPOALEGRE TULUA</t>
  </si>
  <si>
    <t>ASOCIACION DE USUARIOS DE LA VEREDA PICO DE AGUILA</t>
  </si>
  <si>
    <t>ASOCIACION DE USUARIOS DE LA VEREDA EL BANQUEO</t>
  </si>
  <si>
    <t>ASOCIACIÓN DE PROGRESO LLANOS DE CUIVA</t>
  </si>
  <si>
    <t>YARUMAL</t>
  </si>
  <si>
    <t>JUNTA ADMINISTRADORA ACUEDUCTO MULTIVEREDAL EL HATO</t>
  </si>
  <si>
    <t>UNIDAD MUNICIPAL DE SERVICIOS PUBLICOS DE ACUEDUCTO, ALCANTARILLADO Y ASEO DEL MUNICIPIO DE SAN EDUARDO</t>
  </si>
  <si>
    <t>UNIDAD ADMINISTRADORA DE SERVICIOS PUBLICOS DE ACUEDUCTO, ALCANTARILLADO Y ASEO DE VETAS</t>
  </si>
  <si>
    <t>JUNTA ADMINISTRADORA DEL SERVICIO DE ACUEDUCTO DEL PLAN DE VIVIENDA LA MARGARITA DEL MUNICIPIO DE NEIVA</t>
  </si>
  <si>
    <t>AGUAS DE LA PENINSULA S.A E.S.P.</t>
  </si>
  <si>
    <t>MAICAO</t>
  </si>
  <si>
    <t>UNIDAD MUNICIPAL DE SERVICIOS PUBLICOS DE ACUEDUCTO ALCANTARILLADO Y ASEO DE BUCARASICA</t>
  </si>
  <si>
    <t>ASEO DEL NORTE S.A.S  E.S.P.</t>
  </si>
  <si>
    <t>ASOCIACION DE USUARIOS DEL ACUEDUCTO MULTIVEREDAL LA PIEDRA, LA PEÑA Y LOS NARANJOS MUNICIPIO DE GUATAPE DEPARTAMENTO DE ANTIOQUIA</t>
  </si>
  <si>
    <t>CORPORACION CIVICA ACUEDUCTO EL TABLAZO</t>
  </si>
  <si>
    <t>UNIDAD DE SERVICIOS PUBLICOS DOMICILIARIOS DEL MUNICIPIO DE SATIVASUR</t>
  </si>
  <si>
    <t>UNIDAD ADMINISTRADORA DE SERVICIOS PUBLICOS DE ACUEDUCTO, ALCANTARILLADO Y ASEO DE AGUADA SANTANDER</t>
  </si>
  <si>
    <t>CORPORACION DEL ACUEDUCTO TRESPUERTAS GUAYABITO</t>
  </si>
  <si>
    <t>ASOCIACION JUNTA ADMINISTRADORA ACUEDUCTO VEREDA LA CONVENCION</t>
  </si>
  <si>
    <t>ACUEDUCTO COMUNAL BARRIO EL PEDRERO</t>
  </si>
  <si>
    <t>ASOCIACION DE USUARIOS DEL ACUEDUCTO RURAL SECTOR ALTO</t>
  </si>
  <si>
    <t>EMPRESA DE SERVICIOS URBANOS S.A.S E.S.P.</t>
  </si>
  <si>
    <t>OFICINA DE SERVICIOS PUBLICOS DOMICILIARIOS DEL MUNICIPIO DE QUIPILE</t>
  </si>
  <si>
    <t>OPERADORES DE SERVICIOS DE LA SIERRA S.A.S. E.S.P.</t>
  </si>
  <si>
    <t>MUNICIPIO DE MIRAFLORES GUAVIARE</t>
  </si>
  <si>
    <t>ASOCIACION DE USUARIOS DEL SERVICIO DE ACUEDUCTO Y SANEAMIENTO BASICO DE LA VEREDA PARAMO DEL MUNICIPIO DE SUBACHOQUE</t>
  </si>
  <si>
    <t>EMPRESA DE SERVICIOS PUBLICOS DE LA DORADA E.S.P.</t>
  </si>
  <si>
    <t>LA DORADA</t>
  </si>
  <si>
    <t>ASOCIACIÒN DE USUARIOS DE LOS SERVICIOS PÙBLICOS DE LA PAILA - ASEPAILA</t>
  </si>
  <si>
    <t>ASOCIACION DE SUSCRIPTORES DE ACUEDUCTO Y ALCANTARILLADO DEL BARRIO MANDALAY CENTRAL</t>
  </si>
  <si>
    <t>ASOCIACION DE USUARIOS ACUEDUCTO VEREDAL LA UNION-BELLO</t>
  </si>
  <si>
    <t>ASOCIACION DE USUARIOS DEL ACUEDUCTO DE LAS VEREDAS ESPIRITU SANTO - PANTANILLO</t>
  </si>
  <si>
    <t>ASOCIACION DE USUARIOS DEL SERVICIO DE AGUA POTABLE DEL SUR</t>
  </si>
  <si>
    <t xml:space="preserve">VEOLIA ASEO CARTAGENA Establecimiento-Sucursal </t>
  </si>
  <si>
    <t>JUNTA ADMINISTRADORA ACUEDUCTO MANZANILLO</t>
  </si>
  <si>
    <t>SAN JUAN NEPOMUCENO</t>
  </si>
  <si>
    <t>CORPORACIÓN JUNTA ADMINISTRADORA ACUEDUCTO AGUAS FRIAS</t>
  </si>
  <si>
    <t>JUNTA ADMINISTRADORA DEL ACUEDUCTO Y ALCANTARILLADO DEL CORREGIMIENTO DE MONTEBELLO</t>
  </si>
  <si>
    <t>ASOCIACION DE SUSCRIPTORES DEL SERVICIO DE ACUEDUCTO ASEO Y ALCANTARILLADO DE CHINAUTA DEL MUNICIPIO DE FUSAGASUGA</t>
  </si>
  <si>
    <t>EMPRESA DE SERVICIOS PUBLICOS DE EL PASO</t>
  </si>
  <si>
    <t>EL PASO</t>
  </si>
  <si>
    <t>ASOCIACIÓN DE USUARIOS JUNTA ADMINISTRADORA DE ACUEDUCTO Y ALCANTARILLADO MIRADOR</t>
  </si>
  <si>
    <t>ASOCIACIÓN DE USUARIOS DEL ACUEDUCTO EL MOHAN</t>
  </si>
  <si>
    <t>ASOCIACION DE USUARIOS DEL SERVICIO DE AGUA POTABLE DE EL SALON MUNICIPIO ZONA BANANERA</t>
  </si>
  <si>
    <t>AGUAS Y ASEO DE EL PITAL Y AGRADO S.A. E.S.P.</t>
  </si>
  <si>
    <t>PITAL</t>
  </si>
  <si>
    <t>JUNTA DE USUARIOS DEL ACUEDUCTO ELMANANTIAL</t>
  </si>
  <si>
    <t>ASOCIACIÓN DE USUARIOS DEL ACUEDUCTO MALABRIGO PARTE BAJA</t>
  </si>
  <si>
    <t>ASOCIACION DE USUARIOS DEL ACUEDUCTO DEL CENTRO POBLADO LA CLARITA</t>
  </si>
  <si>
    <t>ASOCIACION DE SUSCRIPTORES DEL ACUEDUCTO DE CASABLANCA MUNICIPIO DE SUBACHOQUE</t>
  </si>
  <si>
    <t>ASOCIACION DE USUARIOS DE LAS AGUAS DE MALABRIGO</t>
  </si>
  <si>
    <t>ASOCIACION DE USUARIOS DEL ACUEDUCTO MULTIVEREDAL DEL CORREGIMIENTO DE DAMASCO DEL MUNICIPIO DE SANTA BARBARA</t>
  </si>
  <si>
    <t>SANTA BARBARA</t>
  </si>
  <si>
    <t>ASOCIACIÓN DE USUARIOS DEL ACUEDUCTO PUERTO LLERAS VEREDA PAYACAL-ASUAPPAY</t>
  </si>
  <si>
    <t>ASOCIACION DE USUARIOS DEL ACUEDUCTO DE LA FERRERIA</t>
  </si>
  <si>
    <t>AVANZADAS SOLUCIONES DE ACUEDUCTO Y ALCANTARILLADO  S.A.  E.S.P.</t>
  </si>
  <si>
    <t>RIOHACHA</t>
  </si>
  <si>
    <t>ASOCIACION DE USUARIOS DEL ACUEDUCTO ALTO DE LA VIRGEN</t>
  </si>
  <si>
    <t>ASOCIACION DE USUARIOS DEL ACUEDUCTO DE CALLE NUEVA</t>
  </si>
  <si>
    <t>MOCOA</t>
  </si>
  <si>
    <t>ASEO URBANO DE LOS PATIOS S.A. E.S.P.</t>
  </si>
  <si>
    <t>JUNTA MUNICIPAL DE SERVICIOS PUBLICOS DEL MUNICIPIO DE SIMIJACA</t>
  </si>
  <si>
    <t>ASOCIACION DE USUARIOS DEL ACUEDUCTO DE LA VEREDA LA MONTANITA MUNICIPIO DE SALGAR DEPARTAMENTO DE ANTIOQUIA</t>
  </si>
  <si>
    <t>JUNTA DE ACCION COMUNAL INSPECCION POLICIA DE CITE</t>
  </si>
  <si>
    <t>ASOCIACION DE USUARIOS DEL ACUEDUCTO DE PIEDECUESTA</t>
  </si>
  <si>
    <t>ASOCIACION DE SUSCRIPTORES ACUEDUCTO RIO CHAINA ESP</t>
  </si>
  <si>
    <t>JUNTA ACUEDUCTO GUAYURIBE LOS ROBLES</t>
  </si>
  <si>
    <t>JUNTA DE ACCION COMUNAL DEL BARRIO LA PAZ DE SIBATE</t>
  </si>
  <si>
    <t>SOCIEDAD DE ACUEDUCTO, ALCANTARILLADO Y ASEO DE BUENAVENTURA S.A. E.S.P.</t>
  </si>
  <si>
    <t>BUENAVENTURA</t>
  </si>
  <si>
    <t>ASOCIACION JUNTA ACUEDUCTO SECTOR HOYO DEL BARRO, CORREGIMIENTO DEL LIBANO, LA ALBANIA MUNICIPIO DE TITIRIBI</t>
  </si>
  <si>
    <t>ASOCIACION DE USUARIOS DEL ACUEDUCTO COMUNAL LA REVUELTA ACLARE</t>
  </si>
  <si>
    <t>PARQUE INDUSTRIAL MALAMBO S.A.</t>
  </si>
  <si>
    <t>EMPRESA DE SERVICIOS PUBLICOS DE MURINDO S.A.S E.S.P.</t>
  </si>
  <si>
    <t>CORPORACION ADMINISTRADORA DEL ACUEDUCTO VEREDAL DEL CORREGIMIENTO EL CENTRO</t>
  </si>
  <si>
    <t>BARRANCABERMEJA</t>
  </si>
  <si>
    <t>ASOCIACION DE USUARIOS SUSCRIPTORES DEL ACUEDUCTO, ALCANTARRILLADO Y ASEO COMUNITARIO DEL CORREGIMIENTO DE VILLA ROSA</t>
  </si>
  <si>
    <t>AGUAS DE LA MOJANA S.A. E.S.P</t>
  </si>
  <si>
    <t>MISION AMBIENTAL S.A. E.S.P.</t>
  </si>
  <si>
    <t>ASOCIACION DE SUSCRIPTORES DEL ACUEDUCTO ACUAGUALIVA</t>
  </si>
  <si>
    <t>ASOCIACION DE USUARIOS DEL ACUEDUCTO SAN ANTONIO DE ANAPOIMA</t>
  </si>
  <si>
    <t>EMPRESA COMUNITARIA DE SERVICIOS PUBLICOS MIRAVALLE DAPA ECODAPA</t>
  </si>
  <si>
    <t>EMPRESA DE SERVICIOS PUBLICOS DOMICILIARIOS DE SOLITA S.A. E.S.P.</t>
  </si>
  <si>
    <t>ASOCIACION DE USUARIOS DEL ACUEDUCTO DE COMBIA BAJA E.S.P</t>
  </si>
  <si>
    <t>CAUCASIA</t>
  </si>
  <si>
    <t>ASOCIACION DE SUSCRIPTORES DEL SERVICIO DE ACUEDUCTO Y ALCANTARILLADO DE PUENTE DE PIEDRA DEL MUNICIPIO DE MADRID DEPARTAMENTO DE CUNDINAMARCA</t>
  </si>
  <si>
    <t>ASOCIACION USUARIOS ACUEDUCTO MULTIVEREDAL BOLIVAR ARRIBA</t>
  </si>
  <si>
    <t>ASOCIACIÒN DE SUSCRIPTORES DEL ACUEDUCTO Y ALCANTARILLADO DEL BARRIO LA TRINIDAD</t>
  </si>
  <si>
    <t>EMPRESA DE SERVICIOS PUBLICOS DOMICILIARIOS DE COYAIMA TOLIMA</t>
  </si>
  <si>
    <t>AGUAS DE LA SABANA S.A. E.S.P.</t>
  </si>
  <si>
    <t>SINCELEJO</t>
  </si>
  <si>
    <t>COOPERATIVA ANTIOQUEÑA DE RECOLECTORES DE SUBPRODUCTOS</t>
  </si>
  <si>
    <t>JUNTA DEL ACUEDUCTO DE LA VEREDA BUENOS AIRES BAJO</t>
  </si>
  <si>
    <t>ASOCIACION DE SUSCRIPTORES Y USUARIOS DEL ACUEDUCTO CORREGIMIENTO EL BRASIL-EBEJICO-ANTIOQUIA</t>
  </si>
  <si>
    <t>CORPORACION ACUEDUCTO VEREDAL ZARZAL LA LUZ</t>
  </si>
  <si>
    <t>ASOCIACION DE USUARIOS DEL SERVICIO DE ACUEDUCTO DE LAS VEREDAS CHIMBI BOMBOTE</t>
  </si>
  <si>
    <t>ASOCIACION DE SOCIOS DEL ACUEDUCTO LA MADERA</t>
  </si>
  <si>
    <t>CORPORACION LA ENEA</t>
  </si>
  <si>
    <t>ASOCIACION COMUNITARIA ALTO SANO EMPRESA DE SERVICIOS PUBLICOS</t>
  </si>
  <si>
    <t>AGUAS NACIONALES EPM S.A E.S.P.</t>
  </si>
  <si>
    <t>PROYECTO AMBIENTAL S.A. E.S.P.</t>
  </si>
  <si>
    <t>ASOCIACION DE USUARIOS DEL ACUEDUCTO Y ALCANTARILLADO DEL CORREGIMIENTO DE LA VIRGINIA</t>
  </si>
  <si>
    <t>EMPRESA ASOCIATIVA DE SUSCRIPTORES DEL SERVICIO DE AGUA POTABLE Y ALCANTARILLADO DEL MUNICIPIO DE SAN CRISTÓBAL BOLIVAR - ASOAGUAS ESP</t>
  </si>
  <si>
    <t>ASOCIACION DEL ACUEDUCTO Y/O ALCANTARILLADO CHINGUI NO1</t>
  </si>
  <si>
    <t>AGUAS DEL PARAISO SA ESP</t>
  </si>
  <si>
    <t>ACUEDUCTO Y ALCANTARILLADO RIO BONITO S.A. E.S.P.</t>
  </si>
  <si>
    <t>UNIDAD DE SERVICIOS PUBLICOS DE ARIGUANI</t>
  </si>
  <si>
    <t>SERVIASEO S.A.  E.S.P.</t>
  </si>
  <si>
    <t>COROZAL</t>
  </si>
  <si>
    <t>JUNTA ADMINISTRADORA ACUEDUCTO CORREGIMIENTO DE BONDA</t>
  </si>
  <si>
    <t>ASOCIACION DE SUSCRIPTORES Y USUARIOS DEL ACUEDUCTO REGIONAL ACUALIMONAL</t>
  </si>
  <si>
    <t>ASOCIACION DE USUARIOS DEL ACUEDUCTO VEREDA YARUMAL</t>
  </si>
  <si>
    <t>ACUEDUCTO SAN FRANCISCO S.A. EMPRESA DE SERVICIOS PÚBLICOS DOMICILIARIOS</t>
  </si>
  <si>
    <t>SERVICIOS INTEGRALES EFECTIVOS S.A.  E.S.P.</t>
  </si>
  <si>
    <t>COOPERATIVA DE USUARIOS DEL ACUEDUCTO COMUNAL DE LAS VEREDAS DEL SUR LIMITADA</t>
  </si>
  <si>
    <t>COPROPIEDAD CONDOMINIO HACIENDA LA ESTANCIA</t>
  </si>
  <si>
    <t>ASOCIACION DE RECICLAJE RECICLATODO'S</t>
  </si>
  <si>
    <t>LIMPIEZA METROPOLITANA S.A E.S.P.</t>
  </si>
  <si>
    <t>ASOCIACION DE USUARIOS DEL ACUEDUCTO DE LA VEREDA SAN VICENTE</t>
  </si>
  <si>
    <t>ADMINISTRACION COOPERATIVA ULLOA E.S.P.</t>
  </si>
  <si>
    <t>ADMINISTRACION COOPERATIVA LA CUMBRE-DAGUA E.S.P</t>
  </si>
  <si>
    <t>ASOCIACIÓN DE USUARIOS DEL ACUEDUCTO Y ALCANTARILLADO SAN IGNACIO</t>
  </si>
  <si>
    <t>UNIDAD MUNICIPAL DE SERVICIOS PUBLICOS DE PAEZ</t>
  </si>
  <si>
    <t>JUNTA ADMINISTRADORA DEL ACUEDUCTO DE LA MADERA</t>
  </si>
  <si>
    <t>ASOCIACION DE USUSARIOS DEL SERVICIO DE ACUEDUCTO DE LAS VEREDAS SAN JOSE SAN JOSE BAJO Y LA PLAYITA (SECTOR LA CONQUISTA)</t>
  </si>
  <si>
    <t>EMPRESA DE ASEO, ACUEDUCTO Y ALCANTARILLADO DEL VALLE DE SIBUNDOY S.A. E.S.P</t>
  </si>
  <si>
    <t>ASOCIACION COMUNITARIA DEL ACUEDUCTO VEREDAL AQUA 7</t>
  </si>
  <si>
    <t>ASOCIACION DE USUARIOS DEL ACUEDUCTO VEREDA LOS SALADOS</t>
  </si>
  <si>
    <t>TERRANOVA SERVICIOS S.A. E.S.P</t>
  </si>
  <si>
    <t>EMPRESA DE SERVICIOS PUBLICOS DE PUEBLO BELLO S.A.S. E.S.P</t>
  </si>
  <si>
    <t>ASOCIACION GREMIAL DE USUARIOS DEL ACUEDUCTO RURAL DE SAN RAFAEL EL SALITRE</t>
  </si>
  <si>
    <t>ADMINISTRACION COOPERATIVA SEVILLA E.S.P.</t>
  </si>
  <si>
    <t>SEVILLA</t>
  </si>
  <si>
    <t>EMPRESA DE SERVICIOS PUBLICOS DOMICILIARIOS DE ACUEDUCTO, ALCANTARILLADO Y ASEO, SANTO DOMINGO S.A. E.S.P</t>
  </si>
  <si>
    <t>ASOCIACION DE USUARIOS DEL ACUEDUCTO Y/O ALCANTARILLADO Y/O ASEO EL MANANTIAL</t>
  </si>
  <si>
    <t>SERVICIOS AMBIENTALES S.A.  E.S.P.</t>
  </si>
  <si>
    <t>ASOCIACION DE USUARIOS DEL ACUEDUCTO MORROPLANCHO</t>
  </si>
  <si>
    <t>ASOCIACION ACOLINDA</t>
  </si>
  <si>
    <t>ASOCIACION DE USUARIOS DEL ACUEDUCTO DE CHAPARRAL</t>
  </si>
  <si>
    <t>CORPORACION ACUEDUCTO MORROPLANCHO PARTE BAJA CAMPAMENTO</t>
  </si>
  <si>
    <t>ASOCIACION DE USUARIOS DEL ACUEDUCTO MULTIVEREDAL CAMILOCE, EL MORRO Y LA MANI, MUNICIPIO DE AMAGA, ANTIOQUIA</t>
  </si>
  <si>
    <t>UNIDAD MUNICIPAL DE SERVICIOS PUBLICOS DOMICILIARIOS DE ACUEDUCTO, ALCANTARILLADO Y ASEO DE SAN JOSE DE MIRANDA, SANTANDER</t>
  </si>
  <si>
    <t>UNIDAD DE SERVICIOS PUBLICOS DOMICILIARIOS DEL MUNCIPIO DE TUTA</t>
  </si>
  <si>
    <t>UNIDAD DE SERVICIOS PUBLICOS DOMICILIARIOS DEL MUNICIPIO DE CALAMAR - GUAVIARE</t>
  </si>
  <si>
    <t>ACUEDUCTO VEREDA LA ESPERANZA</t>
  </si>
  <si>
    <t>EMPRESA MUNICIPAL DE SERVICIOS PUBLICOS DE SUAREZ E.S.P.</t>
  </si>
  <si>
    <t>ASOCIACION DE USUARIOS DEL ACUEDUCTO GUELEITO ANAYES SEGUENGUE</t>
  </si>
  <si>
    <t>ASOCIACION DE USUARIOS DE ACUEDUCTO VEREDA LA GRANJA</t>
  </si>
  <si>
    <t>UNIDAD DE SERVICIOS PÚBLICOS DEL MUNICIPIO DE ENTRERRIOS</t>
  </si>
  <si>
    <t>EMPRESA DE SERVICIOS PUBLICOS DEL META S.A. E.S.P.</t>
  </si>
  <si>
    <t>ASOCIACION DE USUARIOS DEL ACUEDUCTO DE PONTEZUELA</t>
  </si>
  <si>
    <t>UNIDAD DE SERVICIOS PUBLICOS DOMICILIARIOS MUNICIPIO DE OLAYA - ANTIOQUIA</t>
  </si>
  <si>
    <t>UNIDAD DE SERVICIOS PUBLICOS DEL MUNICIPIO DE RAGONVALIA</t>
  </si>
  <si>
    <t>UNIAGUAS S.A. E.S.P.</t>
  </si>
  <si>
    <t>CERETE</t>
  </si>
  <si>
    <t>EMPRESA DE ACUEDUCTO, ALCANTARILLADO Y ASEO DE MANAURE E.S.P.</t>
  </si>
  <si>
    <t>MANAURE</t>
  </si>
  <si>
    <t>EMPRESA DE SERVICIOS PUBLICOS DE LA CRUZ - EMPOCRUZ E.S.P</t>
  </si>
  <si>
    <t>JUNTA ADMINISTRADORA ACUEDUCTO EL LITORAL VEREDA CENTRO FUQUENE</t>
  </si>
  <si>
    <t>APC ACUEDUCTO PIENDAMO MORALES ORGANIZACION AUTORIZADA</t>
  </si>
  <si>
    <t>COOPERATIVA DE TRABAJO ASOCIADO, RECICLAJE Y SERVICIOS, COOPRESER</t>
  </si>
  <si>
    <t>EMPRESA DE SERVICIOS PUBLICOS DE CICUCO BOLIVAR E.S.P.</t>
  </si>
  <si>
    <t>Asociación de Usuarios del Acueducto vereda La Palma Municipio de Girardota</t>
  </si>
  <si>
    <t>MUNICIPIO DE VILLANUEVA</t>
  </si>
  <si>
    <t>VILLANUEVA</t>
  </si>
  <si>
    <t>COOPERATIVA DE SERVICIOS PÚBLICOS DE SAN SEBASTIAN LIMITADA.</t>
  </si>
  <si>
    <t>UNIDAD DE SERVICIOS PUBLICOS DEL MUNICIPIO DE COMBITA</t>
  </si>
  <si>
    <t>UNIDAD DE SERVICIOS PUBLICOS DEL MUNICIPIO DE ALBANIA SANTANDER</t>
  </si>
  <si>
    <t>ALBANIA</t>
  </si>
  <si>
    <t>ACUEDUCTO CERRO DE SAN ANTONIO</t>
  </si>
  <si>
    <t>COOPERATIVA DE SERVICIOS PUBLICOS REGIONAL PIJIÑO DEL CARMEN LIMITADA</t>
  </si>
  <si>
    <t>UNIDAD DE SERVICIOS PUBLICOS DOMICILIARIOS DE ACUEDUCTO, ALCANTARILLADO Y ASEO DEL MUNICIPIO DE PAMPLONITA</t>
  </si>
  <si>
    <t>ASOCIACION DE USUARIOS DEL SERVICIO DE AGUA Y ALCANTARILLADO DE EL MAMEYAL</t>
  </si>
  <si>
    <t>JUNTA DE SERVICIOS PÚBLICOS DEL MUNICIPIO DE ANGELOPOLIS</t>
  </si>
  <si>
    <t>LIMPIEZA Y SERVICIOS PÚBLICOS S.A.  E.S.P.</t>
  </si>
  <si>
    <t>UNIDAD DE SERVICIOS PUBLICOS DOMICILIARIOS DEL MUNICIPIO DE SAN CARLOS AGUAS Y ASEO DEL TABOR</t>
  </si>
  <si>
    <t>ADMINISTRADORA PUBLICA COOPERATIVA DE SERVICIOS PUBLICOS DE SAN ZENON LIMITADA</t>
  </si>
  <si>
    <t>ASOCIACION DE USUARIOS DEL ACUEDUCTO DE LA VEREDA LA BRIZUELA</t>
  </si>
  <si>
    <t>ASOCIACION DE USUARIOS DEL ACUEDUCTO EL CHILCO- CHIQUINQUIRA Y LA MESETA</t>
  </si>
  <si>
    <t>ASOCIACION DE USUARIOS ACUEDUCTO HELIDA CONCORDIA</t>
  </si>
  <si>
    <t>ASOCIACION DE USUARIOS DE ACUEDUCTO DE LA INMACULADA DEL MUNICIPIO DE SABANETA</t>
  </si>
  <si>
    <t>ACUEDUCTOS Y ALCANTARILLADOS DE COLOMBIA S.A. E.S.P.</t>
  </si>
  <si>
    <t>ARJONA</t>
  </si>
  <si>
    <t>UNIDAD MUNICIPAL DE SERVICIOS PUBLICOS DE CONCORDIA</t>
  </si>
  <si>
    <t>OFICINA DE SERVICIOS PUBLICOS DOMICILIARIOS DE ALCANTARILLADO Y ASEO MORALES CAUCA</t>
  </si>
  <si>
    <t>UNIDAD DE SERVICIOS PUBLICOS</t>
  </si>
  <si>
    <t>ASOCIACION DE USUARIOS DEL ACUEDUCTO GUAMITO</t>
  </si>
  <si>
    <t>REGIONAL DE ASEO S.A. E.S.P.</t>
  </si>
  <si>
    <t>MAGANGUE</t>
  </si>
  <si>
    <t>ALCALDIA MUNICPAL DE FUNES</t>
  </si>
  <si>
    <t>MUNICIPIO DE TARAIRA</t>
  </si>
  <si>
    <t>UNIDAD DE SERVICIOS PUBLICOS DE ENERGIA, ACUEDUCTO, ALCANTARILLO Y ASEO DEL MUNICIPIO LITORAL DEL SAN JUAN</t>
  </si>
  <si>
    <t>OFICINA DE SERVICIOS PÙBLICOS DOMICILIARIOS DE ACUEDUCTO, ALCANTARILLADO Y ASEO DEL MUNICIPIO DE ALVARADO TOLIMA</t>
  </si>
  <si>
    <t>UNIDAD DE SERVICIOS PUBLICOS DOMICILIARIOS DE ACUEDUCTO, ALCANTARILLADO Y ASEO EN EL MUNICIPIO DE QUETAME CUNDINAMARCA</t>
  </si>
  <si>
    <t>EMPRESA AGUAS DE LA MIEL S.A. E.S.P.</t>
  </si>
  <si>
    <t>ASOCIACION DE USUARIOS DEL ACUEDUCTO LEONARDO HOYOS DE FUSAGASUGA</t>
  </si>
  <si>
    <t>JUNTA ADMINISTRADORA DEL SERVICIO DE ACUEDUCTO DEL BARRIO LA FLORIDA</t>
  </si>
  <si>
    <t>ADMINISTRACIÓN PUBLICA COOPERATIVA DE SERVICIOS PUBLICOS DE ALGARROBO</t>
  </si>
  <si>
    <t>ASOCIACION DE USUARIOS DEL ACUEDUCTO Y ALCANTARILLADO BARRIO GRANADA DEL MUNICIPIO DE IBAGUE</t>
  </si>
  <si>
    <t>AGUASCOL ARBELAEZ S.A. E.S.P.</t>
  </si>
  <si>
    <t>MUNICIPIO DE ROBERTO PAYAN</t>
  </si>
  <si>
    <t>ROBERTO PAYAN</t>
  </si>
  <si>
    <t>UNIDAD DE SERVICIOS PUBLICOS DOMICILIARIOS DE ACUEDUCTO, ALCANTARILLADO, ASEO Y ENERGIA ZONA NO INTERCONECTADA, EN EL MUNICIPIO DE CARURU - VAUPES</t>
  </si>
  <si>
    <t>MUNICIPIO DE BAGADO</t>
  </si>
  <si>
    <t>SERVIAMBIENTAL EMPRESA DE SERVICIOS PUBLICOS S.A.E.S.P.</t>
  </si>
  <si>
    <t>MUNICIPIO DE CURITI</t>
  </si>
  <si>
    <t>EMPRESA DE SERVICIOS PUBLICOS DEL MUNICIPIO DE DOLORES E.S.P.</t>
  </si>
  <si>
    <t>JUNTA DE SERVICIOS PUBLICOS DE GUAYABAL DE SIQUIMA</t>
  </si>
  <si>
    <t>PUERTO TEJADA</t>
  </si>
  <si>
    <t>ASOCIACIÓN DE USUARIOS DEL ACUEDUCTO DE MESITAS DE CABALLERO</t>
  </si>
  <si>
    <t>SECRETARÍA DE PLANEACIÓN INFRAESTRUCTURA Y SERVICIOS PÚBLICOS DE TIBIRITA</t>
  </si>
  <si>
    <t>EMPRESA INTERMUNICIPAL DE SERVICIOS PUBLICOS DOMICILIARIOS DE ACUEDUCTO Y ALCANTARILLADO S.A. E.S.P.</t>
  </si>
  <si>
    <t>SANTA ROSA</t>
  </si>
  <si>
    <t>ASOCIACIÓN DE SOCIOS DEL ACUEDUCTO LA PALMA RIVERA ALTO GRANDE</t>
  </si>
  <si>
    <t>ASOCIACION DE USUARIOS DEL ACUEDUCTO LA AURORA VIBORAL MUNICIPIO DE EL CARMEN DE VIBORAL</t>
  </si>
  <si>
    <t>ASOCIACION DE USUARIOS DE SERVICIO DE AGUA POTABLE DEL PERIMETRO URBANO DEL MUNICIPIO DE TASCO</t>
  </si>
  <si>
    <t>BUENAVENTURA MEDIO AMBIENTE S.A. E.S.P.</t>
  </si>
  <si>
    <t>EMPRESA SOLIDARIA DE PELAYA EMSOPEL E.S.P.</t>
  </si>
  <si>
    <t>ADMINISTRADORA PUBLICA COOPERATIVA EMPRESA SOLIDARIA DE SAN MARTIN CESAR</t>
  </si>
  <si>
    <t>SAN MARTIN</t>
  </si>
  <si>
    <t>MUNICIPIO DE REMOLINO</t>
  </si>
  <si>
    <t>URBASER MONTENEGRO S.A E.S.P.</t>
  </si>
  <si>
    <t>MONTENEGRO</t>
  </si>
  <si>
    <t>ASOCIACION ACUEDUCTO REGIONAL LA SALVIA</t>
  </si>
  <si>
    <t>ASOCIACIÓN DE USUARIOS DEL ACUEDUCTO RURAL DE BARCELONA ALTA Y BAJA DE CIRCASIA</t>
  </si>
  <si>
    <t>CIRCASIA</t>
  </si>
  <si>
    <t>ASOCIACION DE USUARIOS ACUEDUCTO LA TOLDA</t>
  </si>
  <si>
    <t>ASOCIACION DE USUARIOS DEL ACUEDUCTO LOS ALJIBES</t>
  </si>
  <si>
    <t>EMPRESA COMUNITARIA DE ACUEDUCTO DE RIO DE ORO ADMINISTRACION PUBLICA COOPERATIVA</t>
  </si>
  <si>
    <t>EMPRESA DE SERVICIOS PUBLICOS DE TARAZA S.A.S  E.S.P.</t>
  </si>
  <si>
    <t>TARAZA</t>
  </si>
  <si>
    <t xml:space="preserve">ASEO ESPECIAL SOLEDAD S.A.S.  E.S.P. </t>
  </si>
  <si>
    <t>OFICINA DE SEVICIOS PUBLICOS DOMICILIARIOS DE CHIVOR</t>
  </si>
  <si>
    <t>ADMINISTRACION PUBLICA COOPERATIVA EMPRESA SOLIDARIA DE SERVICIOS PUBLICOS DE GUARANDA</t>
  </si>
  <si>
    <t>POPAYAN</t>
  </si>
  <si>
    <t>ADMINISTRACION PUBLICA COOPERATIVA DE SERVICIOS PUBLICOS DE CHIVOLO LTDA</t>
  </si>
  <si>
    <t>CARIBE VERDE S. A.   E. S. P.</t>
  </si>
  <si>
    <t>TURBANA</t>
  </si>
  <si>
    <t>EMPRESAS PUBLICAS DE GARAGOA S.A. E.S.P</t>
  </si>
  <si>
    <t>GARAGOA</t>
  </si>
  <si>
    <t>ASOCOCORNA</t>
  </si>
  <si>
    <t>ADMINISTRACIÓN PÚBLICA COOPERATIVA DE SERVICIOS PUBLICOS GALERAS</t>
  </si>
  <si>
    <t>ASOCIACIÓN DE USUARIOS ACUEDUCTO LAGUNA VERDE VEREDA SAN REIMUNDO TERRITORIAL DEL MUNICIPIO DE GRANADA CUNDINAMARCA</t>
  </si>
  <si>
    <t>ASOCIACION DE SUSCRIPTORES DEL ACUEDUCTO DE LA VEREDA EL ROBLE SEGUNDA ETAPA</t>
  </si>
  <si>
    <t>ASOCIACION DE USUARIOS DEL ACUEDUCTO RURAL SAN ANTONIO-LOS PINOS DE LOS MUNICIPIOS DE SALENTO Y CIRCASIA</t>
  </si>
  <si>
    <t>EMPRESAS PUBLICAS DE MONTERREY S.A.  E.S.P.</t>
  </si>
  <si>
    <t>MONTERREY</t>
  </si>
  <si>
    <t>LIMPIEZA URBANA S.A. E.S.P.</t>
  </si>
  <si>
    <t>ADMINISTRACION PUBLICA COOPERATIVA DE AGUA POTABLE Y SANEAMIENTO BÁSICO AGUAS DEL FRAILEJÓN</t>
  </si>
  <si>
    <t>ADMINISTRACION PUBLICA COOPERATIVA DE SERVICIOS PUBLICOS DOMICILIARIOS DEL CONTADERO</t>
  </si>
  <si>
    <t>ADMINISTRACIÓN PÚBLICA COOPERATIVA DE AGUA POTABLE Y SANEAMIENTO BASICO PARA EL CASCO URBANO DEL MUNICIPIO DE CUMBAL</t>
  </si>
  <si>
    <t>EMPRESA DE ADMINISTRACION PUBLICA COOPERATIVA DE SERVICIOS PUBLICOS DOMICILIARIOS</t>
  </si>
  <si>
    <t>MUNICIPIO DE SAMANIEGO NARIÑO</t>
  </si>
  <si>
    <t>ASOCIACIÓN DE USUARIOS DEL ACUEDUCTO TORIBA DEL MUNICIPIO DE SAN FRANCISCO</t>
  </si>
  <si>
    <t>ASOCIACION DE USUARIOS DEL ACUEDUCTO VEREDA GUASIMAL_AGUASIMAL</t>
  </si>
  <si>
    <t>EMPRESA DE SERVICIOS PUBLICOS DE LA JAGUA DEL PILAR</t>
  </si>
  <si>
    <t>ASOCIACIÓN DE SUSCRIPTORES DE LOS SERVICIOS DE ACUEDUCTO ALCANTARILLADO Y ASEO DEL CENRO POBLADO CACICAZGO DEL MUNICIPIO DE SUESCA DEPARTAMENTO DE CUN</t>
  </si>
  <si>
    <t>INGEAMBIENTE DEL CARIBE S.A. E.S.P.</t>
  </si>
  <si>
    <t>UNIDAD DE SERVICIOS PÚBLICOS DOMICILIARIOS DEL MUNICIPIO DE LA UVITA</t>
  </si>
  <si>
    <t>ASOCIACIÓN DE USUARIOS DEL ACUEDUCTO LA SOLEDAD MUNICIPIO DE CAICEDO</t>
  </si>
  <si>
    <t>EMPRESA DE SERVICIOS PÚBLICOS DE CUNDAY ESP</t>
  </si>
  <si>
    <t>ASOCIACIÓN DE USUARIOS DEL ACUEDUCTO EL ENCANTO MUNICIPIO DE CAICEDO</t>
  </si>
  <si>
    <t>UNIDAD DE SERVICIOS PUBLICOS DE ACUEDUCTO, ALCANTARILLADO Y ASEO DEL MUNICIPIO DE ARBOLEDAS</t>
  </si>
  <si>
    <t>UNIDAD DE SERVICIOS PUBLICOS DOMICILIARIOS DEL MUNICIPIO DE MUTISCUA</t>
  </si>
  <si>
    <t>JUNTA ADMINISTRADORA DE ACUEDUCTO ACHUPALLAS CORREGIMIENTO DE ROBLES MUNICIPIO DE LA FLORIDA</t>
  </si>
  <si>
    <t>ADMINISTRACIÓN PÚBLICA COOPERATIVA DE LOS SERVICIOS DE ACUEDUCTO, ALCANTARILLADO Y ASEO DE FLORENCIA - CAUCA</t>
  </si>
  <si>
    <t>UNIDAD DE SERVICIOS PUBLICOS DE ACUEDUCTO ALCANTARILLADO Y ASEO DEL MUNICIPIO DE BRICENO</t>
  </si>
  <si>
    <t>ADMINISTRACION PUBLICA COOPERATIVA EMPRESA SOLIDARIA DE SERVICIOS PUBLICOS DE GUAYATA</t>
  </si>
  <si>
    <t>ALCALDIA MUNICIPAL DE GRANADA CUNDINAMARCA</t>
  </si>
  <si>
    <t>ASOCIACION DE SERVICIOS PUBLICOS DE MALAGANA</t>
  </si>
  <si>
    <t>UNIDAD ADMINISTRADORA DE SERVICIOS PUBLICOS DE ACUEDUCTO, ALCANTARILLADO Y ASEO DEL MUNICIPIO DE TOTA-BOYACA</t>
  </si>
  <si>
    <t>UNIDAD MUNICIPAL DE SERVICIOS PUBLICOS DOMICILIARIOS DE TUNUNGUA</t>
  </si>
  <si>
    <t>UNIDAD DE SERVICIOS PUBLICOS DOMICILIARIOS DE YACOPI CUNDINAMARCA</t>
  </si>
  <si>
    <t>ASOCIACION DE SUSCRIPTORES ACUEDUCTO MULTIVEREDAL EL COLORADO ASUCOL</t>
  </si>
  <si>
    <t>COOPERATIVA DE SERVICIOS PUBLICOS DE CUPICA</t>
  </si>
  <si>
    <t>BAHIA SOLANO</t>
  </si>
  <si>
    <t>ASOCIACION DE USUARIOS DEL ACUEDUCTO DE LAS VEREDAS TOCAREMA Y EL RETIRO DEL MUNICIPIO DE CACHIPAY</t>
  </si>
  <si>
    <t>COOPERATIVA AGROINDUSTRIAL Y DE SERVICIO DE BOLIVAR</t>
  </si>
  <si>
    <t>ASOCIACIÓN DE USUARIOS DEL ACUEDUCTO RURAL DE LA VEREDA LA ARADITA</t>
  </si>
  <si>
    <t>VEOLIA AGUAS DEL ARCHIPIÉLAGO S.A.S  E.S.P.</t>
  </si>
  <si>
    <t>ASOCIACION COMUNITARIA DE USUARIOS DEL ACUEDUCTO DE LA VEREDA MALACHI</t>
  </si>
  <si>
    <t>JUNTA ADMINISTRADORA DEL ACUEDUCTO CONTRERAS TOMINCITO</t>
  </si>
  <si>
    <t>UNIDAD DE SERVICIOS PUBLICOS DOMICILIARIOS DEL MUNICIPIO DE TITIRIBI</t>
  </si>
  <si>
    <t>EMPRESAS PUBLICAS DE JARDIN S.A.  E.S.P. - EPJ</t>
  </si>
  <si>
    <t>SESPA SANTANDER S.A.  E.S.P.</t>
  </si>
  <si>
    <t>SOCORRO</t>
  </si>
  <si>
    <t>COOPERATIVA DE SERVICIOS PUBLICOS PANDIGUANDO PIAGUA</t>
  </si>
  <si>
    <t>SOCIEDAD DE ACUEDUCTOS, ALCANTARILLADOS Y ASEO DEL HUILA - AGUAS DEL HUILA S.A. E.S.P.</t>
  </si>
  <si>
    <t>AGUAS DE BARRANCABERMEJA S.A. E.S.P</t>
  </si>
  <si>
    <t>ADMINISTRACION PUBLICA COOPERATIVA DE SIMITI</t>
  </si>
  <si>
    <t>SIMITI</t>
  </si>
  <si>
    <t>EMPRESA MUNICIPAL DE SERVICIOS PUBLICOS DE PUERTO PARRA EMSEPAR E.S.P. S.A.</t>
  </si>
  <si>
    <t>ASOCIACION LIBARDO GONZALEZ E. ACUEDUCTO Y ALCANTARILLADO</t>
  </si>
  <si>
    <t>CORPORACION CIVICA SAN LUIS SANTA BARBARA</t>
  </si>
  <si>
    <t>ASOCIACION DE SUSCRIPTORES DEL SERVICIO DE AGUA POTABLE Y ALCANTARILLADO DE LA VEREDA DE OVEJERAS</t>
  </si>
  <si>
    <t>DABEIBA</t>
  </si>
  <si>
    <t>INSERGRUP SOCIEDAD ANONIMA EMPRESA DE SERVICIOS PUBLICOS</t>
  </si>
  <si>
    <t>ECOPROCESOS HÁBITAT LÍMPIO S. EN C.A. E.S.P.</t>
  </si>
  <si>
    <t>ASOCIACIÓN DE USUARIOS DEL ACUEDUCTO REGIONAL NO 4</t>
  </si>
  <si>
    <t>EMPRESA DE SERVICIOS PÚBLICOS DOMICILIARIOS DE ACUEDUCTO Y ALCANTARILLADO DE EL CARMEN DE BOLÍVAR S.A. E.S.P.</t>
  </si>
  <si>
    <t>EL CARMEN DE BOLIVAR</t>
  </si>
  <si>
    <t>JUNTA DE ACCION COMUNAL VEREDA SALADA PARTE BAJA</t>
  </si>
  <si>
    <t>ASOCIACION DE SUSCRIPTORES AGUAS LA CHORRERA</t>
  </si>
  <si>
    <t>AGUA RICA AAA S.A. E.S.P.</t>
  </si>
  <si>
    <t>PUERTO RICO</t>
  </si>
  <si>
    <t>MUNICIPIO GUAPOTA</t>
  </si>
  <si>
    <t>ASOCIACION DE USUARIOS DEL ACUEDUCTO DE LAS VEREDAS LA MARIA, CALANDAIMA, SAN JUANITO, SAN CAYETANO.</t>
  </si>
  <si>
    <t>EMPRESA COMUNITARIA DE ACUEDUCTO, ALCANTAILLADO Y ASEO DE SANTIAGO EMCOAAAS ESP</t>
  </si>
  <si>
    <t>UNIDAD ADMINISTRADORA DE SERVICIOS PUBLICOS DEL MUNICIPIO DE MARIPI</t>
  </si>
  <si>
    <t>JUNTA DE SERVICIOS PUBLICOS DOMICILIARIOS DEL MUNICIPIO DE SANTA ISABEL</t>
  </si>
  <si>
    <t>OCCIDENTE LIMPIO S.A.S E.S.P.</t>
  </si>
  <si>
    <t>SANTA FE DE ANTIOQUIA</t>
  </si>
  <si>
    <t>ALCALDIA ESPECIAL DE CUBARA</t>
  </si>
  <si>
    <t>ASOCIACION COMUNITARIA DE USUARIOS DEL ACUEDUCTO DOIMA, LAS VILLAS CAMPOALEGRE Y LAS CABRAS</t>
  </si>
  <si>
    <t>CORASEO S.A. E.S.P.</t>
  </si>
  <si>
    <t>PACARIBE S.A E.S.P</t>
  </si>
  <si>
    <t>MUNICIPIO DE GUAVATA</t>
  </si>
  <si>
    <t>ASOCIACION DE USUARIOS DEL ACUEDUCTO DE LA VEREDA MANI DE LAS CASAS</t>
  </si>
  <si>
    <t>ASOCIACION DE USUARIOS DEL ACUEDUCTO AGUAS UNIDAS DE ANZA</t>
  </si>
  <si>
    <t>CORPORACIÓN DE USUARIOS DEL ACUEDUCTO EL PORTENTO</t>
  </si>
  <si>
    <t>CORPORACION ACUEDUCTO GALICIA J.H.G.N.</t>
  </si>
  <si>
    <t>COMISIÓN EMPRESARIAL DE ACUEDUCTO DE LA URBANIZACIÓN VILLA DEL RÍO I</t>
  </si>
  <si>
    <t>UNIDAD ADMINISTRATIVA DE LOS SERVICIOS PUBLICOS DOMICILIARIOS DE ACUEDUCTO, ALCANTARILLADO Y ASEO DEL MUNICIPIO DE SANTA BARBARA</t>
  </si>
  <si>
    <t>ASOCIACIÓN DE USUARIOS DEL ACUEDUCTO MULTIVEREDAL PLATANEROS UNIDOS</t>
  </si>
  <si>
    <t>ASOCIACION DE USUARIOS DEL ACUEDUCTO MULTIVEREDAL TRES MONTAÑAS</t>
  </si>
  <si>
    <t>ADMINISTRACION COOPERATIVA SAN ROQUE E.S.P.</t>
  </si>
  <si>
    <t>ASOCIACION DE USUARIOS DEL ACUEDUCTO Y/O ALCANTARILLADO Y/O ASEO DE ROZO ESP</t>
  </si>
  <si>
    <t>ASOCIACIÓN DE USUARIOS DEL ACUEDUCTO NARANGITOS</t>
  </si>
  <si>
    <t>ASOCIACION DE SUSCRIPTORES DEL ACUEDUCTO DE LA VEREDA LA SIRENA</t>
  </si>
  <si>
    <t>ADMINISTRACION PUBLICA COOPERATIVA DE SERVICIOS PUBLICOS DE AGUA Y SANEAMIENTO BASICO DE PUEBLO NUEVO</t>
  </si>
  <si>
    <t>ACUEDUCTO DE MONDOMO</t>
  </si>
  <si>
    <t>ASOCIACION DE USURARIOS DEL ACUEDUCTO MULTIVEREDAL PIEDRA GORDA</t>
  </si>
  <si>
    <t>ASOCIACION DE USUARIOS DEL ACUEDUCTO DE LA VEREDA LA PULGARINA DEL MUNICIPIO DE SAN PEDRO DE LOS MILAGROS</t>
  </si>
  <si>
    <t>ASOCIACION DE USUARIOS DEL ACUEDUCTO REGIONAL DE LAS VEREDAS RANCHERIA PEÑAS FRONTERA Y CABRERA DEL MUNICIPIO DE GUACHETA DEPARTAMENTO DE CUNDINAMARCA</t>
  </si>
  <si>
    <t>PUERTO LOPEZ</t>
  </si>
  <si>
    <t>ASOCIACION DE USUARIOS DE ACUEDUCTO DE LA VEREDA CHENCHE ASOLEADOS</t>
  </si>
  <si>
    <t>MUNICIPIO LOPEZ DE MICAY</t>
  </si>
  <si>
    <t>ASOCIACION DE SUSCRIPTORES DEL ACUEDUCTO DE LA VEREDA CARBONERA DEL MUNICIPIO DE MOTAVITA</t>
  </si>
  <si>
    <t>ASOCIACION DE USUARIOS DEL ACUEDUCTO MULTIVEREDAL DEL CORREGIMIENTO ALTO DEL CORRAL</t>
  </si>
  <si>
    <t>EMPRESA MUNICIPAL DE ACUEDUCTO, ALCANTARILLADO Y ASEO DE OVEJAS SA ESP</t>
  </si>
  <si>
    <t>OVEJAS</t>
  </si>
  <si>
    <t>EMPRESA DE ASEO DE CAREPA S.A.S . E.S.P.</t>
  </si>
  <si>
    <t>CAREPA</t>
  </si>
  <si>
    <t>UNIDAD DE SERVICIOS PUBLICOS DE LA SALINA CASANARE</t>
  </si>
  <si>
    <t>EMPRESAS PUBLICAS MUNICIPALES DE CAIMITO</t>
  </si>
  <si>
    <t>EMPRESA MUNICIPAL DE ACUEDUCTO,ALCANTARILLADO Y ASEO DEL MUNICIPIO DE LA UNION SUCRE SA ESP</t>
  </si>
  <si>
    <t>CORPORACION ACUEDUCTO MULTIVEREDAL LA CHUSCALA</t>
  </si>
  <si>
    <t>EMPRESA DE SERVICIOS PUBLICOS DE SAN ANTONIO DE GETUCHA S.A. E.S.P</t>
  </si>
  <si>
    <t>EMPRESA DE SERVICIOS PUBLICOS DE MILAN S.A. E.S.P.</t>
  </si>
  <si>
    <t>ASOCIACION DE USUARIOS DEL ACUEDUCTO REGIONAL LA SALADA ALTO DEVIGA VILA ASOMADERO Y MALBERTO DEL MUNICIPIO DE TOCAIMA</t>
  </si>
  <si>
    <t>TOCAIMA</t>
  </si>
  <si>
    <t>ASOCIACIÓN DE USUARIOS DEL ACUEDUCTO RURAL EL PIRUCHO DE NOCAIMA</t>
  </si>
  <si>
    <t>ASOCIACION DE USUARIOS DEL ACUEDUCTO RURAL DEL CARMEN Y SAN JUAN DE LA VEREDA PATIO DE BOLAS</t>
  </si>
  <si>
    <t>ASOCIACION DE USUARIOS DEL ACUEDUCTO SANTIVAR ALTO Y BAJO QUEBRADA VARILICE</t>
  </si>
  <si>
    <t>ASOCIACION DE SUSCRIPTORES USUARIOS O CONSUMIDORES DEL ACUEDUCTO LAS ANGUSTIAS SANTAFE MUNICIPIO DE SAN ANTONIO DEL TEQUENDAMA DEPARTAMENTO DE CUNDINA</t>
  </si>
  <si>
    <t>JUNTA ADMINISTRADORA DEL ACUEDUCTO QUEBRADON REFORMA FUNDADOR MUNICIPIO DE PALESTINA DEPARTAMENTO DEL HUILA</t>
  </si>
  <si>
    <t>ASOCIACIÒN DE USUARIOS DEL ACUEDUCTO REGIONAL INTEGRADO EL HIGUERÓN GUAYABAL</t>
  </si>
  <si>
    <t>MUNICIPIO DE GACHANCIPA</t>
  </si>
  <si>
    <t>CORPORACION ACUEDUCTO REGIONAL MACAREGUA</t>
  </si>
  <si>
    <t>ASOCIACION DE USUARIOS DEL ACUEDUCTO RURAL LOS NARANJOS VEREDA LAS ANGUSTIAS</t>
  </si>
  <si>
    <t>ASOCIACION DE AFILIADOS DEL ACUEDUCTO RURAL SALIBARBA</t>
  </si>
  <si>
    <t>ASOCIACION DE SUSCRIPTORES DEL ACUEDUCTO SANTO CRISTO DE LA VEREDAS LLANO GRANDE ESPINAL LAGUNA</t>
  </si>
  <si>
    <t>MUNICIPIO DE JORDAN</t>
  </si>
  <si>
    <t>CORPORACION DE SERVICIOS DE ACUEDUCTO Y ALCANTARILLADO DEL CHORO AGUACHORO</t>
  </si>
  <si>
    <t>CORPORACION DE ACUEDUCTO Y ALCANTARILLADO REGIONAL DE AGUAFRIA</t>
  </si>
  <si>
    <t>SANTIAGO DE TOLU</t>
  </si>
  <si>
    <t>ASOCIACION DE USUARIOS ACUEDUCTO REGIONAL SUR OCCIDENTE DEL MUNICIPIO DE SASAIMA DEPARTAMENTO DE CUNDINAMARCA</t>
  </si>
  <si>
    <t>ASOCIACION DE USUARIOS DEL ACUEDUCTO, ALCANTARILLADO Y ASEO DE SAN MIGUEL</t>
  </si>
  <si>
    <t>SONSON</t>
  </si>
  <si>
    <t>ASOCIACION DE USUARIOS DEL ACUEDUCTO VEREDAS LA LAGUNA LA ESMERALDA Y OTRAS</t>
  </si>
  <si>
    <t>MUNICIPIO DE JERUSALEN</t>
  </si>
  <si>
    <t>ASOCIACION DE USUARIOS DEL ACUEDUCTO DE LA VEREDA EL MORRO</t>
  </si>
  <si>
    <t>AGUAS KPITAL CÚCUTA S.A. E.S.P.</t>
  </si>
  <si>
    <t>ASOCIACION DE SUSCRIPTORES DEL ACUEDUCTO INTERVEREDAL NUMERO UNO DEL MUNICIPIO DE GARAGOA</t>
  </si>
  <si>
    <t>ASOCIACION DE USUARIOS ACUEDUCTO CARACOL EL ROCIO</t>
  </si>
  <si>
    <t>ASOCIACION DE USUARIOS ACUEDUCTO CHOCHO CANCELES</t>
  </si>
  <si>
    <t>ASOCIACION DE USUARIOS DEL ACUEDUCTO PLAN DEL MANZANO DEL CORREGIMIENTO DE LA FLORIDA MUNICIPIO DE PEREIRA</t>
  </si>
  <si>
    <t>ASOCIACIÓN JUNTA ADMINISTRADORA DEL ACUEDUCTO DE PUERTO CALDAS</t>
  </si>
  <si>
    <t>ASOCIACION COMUNITARIA DE SUSCRIPTORES DEL ACUEDUCTO SANTA CRUZ DE BARBAS</t>
  </si>
  <si>
    <t>ASOCIACION DE USUARIOS DEL ACUEDUCTO RURAL COLECTIVO DE LAS VEREDAS DOIMA LA ESPERANZA</t>
  </si>
  <si>
    <t>ASOCIACION DE USUARIOS DE LA EMPRESA COMUNITARIA DEL ACUEDUCTO Y ALCANTARILLADO DE CAIMALITO</t>
  </si>
  <si>
    <t>ASOCIACION COMUNITARIA DE USUARIOS DEL ACUEDUCTO VEREDAL DE MALACHI SECTOR EL POBLADITO</t>
  </si>
  <si>
    <t>MUNICIPIO DE FLORIAN SANTANDER</t>
  </si>
  <si>
    <t>ASOCIACION DE USUARIOS DEL SERVICIO DE AGUA POTABLE DE SANTA ROSALIA MUNICIPIO DE CIENAGA</t>
  </si>
  <si>
    <t>INGENIERIA SANITARIA Y AMBIENTAL SA.ESP</t>
  </si>
  <si>
    <t>HATONUEVO</t>
  </si>
  <si>
    <t>ASOCIACION DE USUARIOS DEL ACUEDUCTO RURAL ROBLE CRUCES DE LOS MUNICIPIOS DE CIRCASIA FILANDIA Y SALENTO</t>
  </si>
  <si>
    <t>ADMINISTRACIÓN PÚBLICA COOPERATIVA DE SERVICIOS PÚBLICOS DE LA PLAYA DE BELEN</t>
  </si>
  <si>
    <t>ASOCIACION DE SUSCRIPTORES DEL PROACUEDUCTO LA TENERIA VEREDA COBAGOTE DEL MUNICIPIO DE CERINZA</t>
  </si>
  <si>
    <t>UNIDAD DE SERVICIOS PÚBLICOS DOMICILIARIOS DE ACUEDUCTO, ALCANTARILLADO Y ASEO DE GUAMAL MAGDALENA</t>
  </si>
  <si>
    <t>MUNICPIO DE EL CHARCO</t>
  </si>
  <si>
    <t>EL CHARCO</t>
  </si>
  <si>
    <t>MUNICIPIO DE SANTA BARBARA</t>
  </si>
  <si>
    <t>AGUAS DE TEORAMA</t>
  </si>
  <si>
    <t>MUNICIPIO DE ZAMBRANO</t>
  </si>
  <si>
    <t>UNIDAD DE SERVICIOS PUBLICOS DE CUCUTILLA</t>
  </si>
  <si>
    <t>ALCALDIA MUNICIPAL DE SANTA CATALINA</t>
  </si>
  <si>
    <t>MUNICIPIO DE LA PAZ</t>
  </si>
  <si>
    <t>ASOCIACION DE USUARIOS DE L SERVICIO DE ACUEDUCTO DE ANDORRA</t>
  </si>
  <si>
    <t>JUNTA DE ACCION COMUNAL DE LA VEREDA RODAMONTAL</t>
  </si>
  <si>
    <t>ASOCIACION DE USUARIOS ACUEDUCTO, ALCANTARILLADO Y OTROS SERVICIOS DE TOBIA MUNICIPIO DE NIMAIMA</t>
  </si>
  <si>
    <t>JUNTA ADMINISTRADORA DE ACUEDUCTO Y ALCANTARRILLADO DEL CORREGIMIENTO DE SANTA INES</t>
  </si>
  <si>
    <t>CORPORACION VEREDAL LLANOS DE SAN JUAN</t>
  </si>
  <si>
    <t>ASOCIACION DE USUARIOS DEL ACUEDUCTO Y O ALCANTARILLADO COLMENAS GARCIA</t>
  </si>
  <si>
    <t>ASOCIACION DE USUARIOS DEL ACUEDUCTO DE LA VEREDA PLATANITO</t>
  </si>
  <si>
    <t>ASOCIACION DE USUARIOS DEL ACUEDUCTO MULTIVEREDAL JAMUNDI - EL BARRO</t>
  </si>
  <si>
    <t>ADMINISTRACION PUBLICA COOPERATIVA DE AGUA POTABLE Y SANEAMIENTO BASICO SINAI AAA DE PACHAVITA (BOYACA)</t>
  </si>
  <si>
    <t>ASOCIACION DE SUSCRIPTORES ACUEDUCTO NUMERO UNO B VEREDA DE POZO NEGRO DEL MUNICIPIO DE TURMEQUE BOYACA</t>
  </si>
  <si>
    <t>ASOCIACION DE SUSCRIPTORES DEL ACUEDUCTO DE SAN JOSE DE LA VEREDA DE JARAQUIRA DEL MUNICIPIO DE TURMEQUE</t>
  </si>
  <si>
    <t>ADMINISTRACIÓN PÚBLICA COOPERATIVA DE AGUA POTABLE Y SANEAMIENTO BÁSICO DE ILES</t>
  </si>
  <si>
    <t>MUNICIPIO DE LA TOLA</t>
  </si>
  <si>
    <t>MUNICIPIO DE MOSQUERA NARIÑO</t>
  </si>
  <si>
    <t>MUNICIPIO DE TAMINANGO</t>
  </si>
  <si>
    <t>ASOCIACION COMUNITARIA ACUEDUCTO VEREDA SAN DIEGO DEL MUNICIPIO DE GIRARDOTA</t>
  </si>
  <si>
    <t>UNIDAD DE SERVICIOS PUBLICOS DOMICILIARIOS DE ACUEDUCTO, ALCANTARILLADO Y ASEO DEL MUNICIPIO DE SIACHOQUE</t>
  </si>
  <si>
    <t>ASOCIACIÓN DE LOS USUARIOS ACUEDUCTO AGUA Y VIDA</t>
  </si>
  <si>
    <t>COMITE EMPRESARIAL JUNTA DE ACUEDUCTO VEREDA LA MIEL</t>
  </si>
  <si>
    <t>JUNTA ADMINISTRADORA ACUEDUCTO INTERVEDERAL CUNE</t>
  </si>
  <si>
    <t>ASOCIACION DE USUARIOS DEL ACUEDUCTO Y/O ALCANTARILLADO DE LA VEREDA CESTILLAS</t>
  </si>
  <si>
    <t>ASOCIACION DE SUSCRIPTORES DEL ACUEDUCTO ALTO DE LA VISTA DE LA VEREDA FIARIA PARTE ALTA DEL MUNICIPIO SIACHOQUE</t>
  </si>
  <si>
    <t>SUSCRIPTORES DEL ACUEDUCTO SAN ISIDRO TASCO BOYACA</t>
  </si>
  <si>
    <t>ASOCIACION DE SUSCRIPTORES DEL ACUEDUCTO DE CHORRO BLANCO DEL MUNICIPIO DE TASCO BOYACÁ</t>
  </si>
  <si>
    <t>COOPERATIVA MULTISERVICIOS ACUAVICA</t>
  </si>
  <si>
    <t>ASOCIACIÓN DE SUSCRIPTORES DEL ACUEDUCTO MULTIVEREDAL EL ROBLE</t>
  </si>
  <si>
    <t>JUNTA DE ACXCION COMUNAL, VEREDA AGUADITA CHIQUITA</t>
  </si>
  <si>
    <t>ASOCIACION DE SUSCRIPTORES DEL ACUEDUCTO DEL VALLE DE SANTO ECCEHOMO</t>
  </si>
  <si>
    <t>ASOCIACION DE USUARIOS DEL ACUEDUCTO VEREDAL MERCEDES ABREGO DEL MUNICIPIO DE GIRARDOTA</t>
  </si>
  <si>
    <t>ASOCIACION DEL ACUEDUCTO MULTIVEREDAL LOMATICA, VEREDAS LA MATA, EL SOCORRO, LA MATICA, Y LOMA DE LOS OCHOA</t>
  </si>
  <si>
    <t>ASOCIACION DE SUSCRIPTORES DEL ACUEDUCTO LA LAJITA DE LA VEREDA LA LAJITA DEL MUNICIPIO DE TUNJA</t>
  </si>
  <si>
    <t>JUNTA DE ACCION COMUNAL VEREDA CHIRAPOTO</t>
  </si>
  <si>
    <t>JUNTAS DE ACCIÓN COMUNAL, VEREDA NARANJAL</t>
  </si>
  <si>
    <t>ASOCIACION DE USUARIOS ACUEDUCTO SAN PEDRO Y SAN LUIS</t>
  </si>
  <si>
    <t>ASOCIACION DE USUARIOS DEL ACUEDUCTO VEREDAL OROTOY, PIO XII, SANTA BARBARA Y EL ENCANTO</t>
  </si>
  <si>
    <t>ASOCIACION DE USUARIOS DEL ACUEDUCTO INTERVEREDAL DE REVENTONES, CORRALEJAS, BOQUERON DE ILO Y VEREDAS ADYACENTES</t>
  </si>
  <si>
    <t>ASOCIACION DE USUARIOS DEL SERVICIO DE AGUA POTABLE DEL ACUEDUCTO DE LAS VEREDAS DE RESGUARDO Y PUEBLO VIEJO DE GUAYABAL DE SIQUIMA CUNDINAMARCA</t>
  </si>
  <si>
    <t>ASOCIACION DE USUARIOS DEL ACUEDUCTO Y/O ALCANTARILLADO VEDSAGUEL</t>
  </si>
  <si>
    <t>ASOCIACION DE SUSCRIPTORES DEL ACUEDUCTO QUEBRADA TENCUA DE LAS VEREDAS CALICHE ARRIBA CALICHE ABAJO SUNUBA GUAQUIRA HATO VIEJO SOCHAQUIRA ABAJO B.NG</t>
  </si>
  <si>
    <t>ASOCIACION DE USUARIOS DE ACUEDUCTO Y SANEAMIENTO BASICO VEREDA CUATRO ESQUINAS DE BERMEO</t>
  </si>
  <si>
    <t>ASOCIACION DE USUARIOS DEL ACUEDUCTO RURAL BRISAS DEL PARAMILLO</t>
  </si>
  <si>
    <t>ASOCACION DE USUARIOS DEL ACUEDUCTO RURAL LAS CRUCES</t>
  </si>
  <si>
    <t>ASOCIACION DE USUARIOS DE EL ACUEDUCTO LAS YESCAS</t>
  </si>
  <si>
    <t>ASOCIACION DE PROPIETARIOS Y USUARIOS MONTEBELLO I Y II</t>
  </si>
  <si>
    <t>ASOCIACION DE SUSCRIPTORES ACUEDUCTO VEREDA RISTA MUNICIPIO DE MOTAVITA</t>
  </si>
  <si>
    <t>ASOCIACION DE USUARIOS DEL ACUEDUCTO MULTIVEREDAL ROMERAL LA MIEL</t>
  </si>
  <si>
    <t>CORPORACIÓN DE SERVICIOS DE ACUEDUCTO Y SANEAMIENTO BASICO DE LA VEREDA SANTO DOMINGO MUNICIPIO DE LEBRIJA DEPARTAMENTO DE SANTANDER</t>
  </si>
  <si>
    <t>ASOCIACIÓN DE USUARIOS DEL ACUEDUCTO DEL CORREGIMIENTO DE IRRA</t>
  </si>
  <si>
    <t>CORPORACION CIVICA VECINOS DE SANTAGUEDA</t>
  </si>
  <si>
    <t>JUNTA ADMINISTRADORA DEL SERVICIO DEL ACUEDUCTO DE EL ALGARROBO Y CASCAJAL DEL MUNICIPIO DE GIGANTE</t>
  </si>
  <si>
    <t>GIGANTE</t>
  </si>
  <si>
    <t>JUNTA ADMINISTRADORA DEL ACUEDUCTO DE TRES ESQUINAS TOLIMA</t>
  </si>
  <si>
    <t>JUNTA ADMINSTRADORA DEL ACUEDUCTO DE LA VEREDA DINA SECTOR RIO BACHE DEL MUNICIPIO DE AIPE</t>
  </si>
  <si>
    <t>ASOCIACION DE SUSCRIPTORES DEL ACUEDUCTO NO. 2 EL CALABAZAL DEL MUNICIPIO DE TURMEQUE DEPARTAMENTO DE BOYACA</t>
  </si>
  <si>
    <t>ASOCIACION DE USUARIOS DEL ACUEDUCTO INTERVEREDAL PALOBLANCO Y NUEVE VEREDAS</t>
  </si>
  <si>
    <t>ASOCIACION DE USUARIOS DEL ACUEDUCTO RURAL AIRES DEL CAMPO DE TIMBIO CAUCA</t>
  </si>
  <si>
    <t>ASOCIACION DE USUARIOS ACUEDUTO VEREDA LA COMUNIDAD, ESP MUNICIPIO DE AMAGA</t>
  </si>
  <si>
    <t>ASOCIACION DE USUARIOS DEL ACUEDUCTO RURAL LUCIGA ROMERO Y OTRAS</t>
  </si>
  <si>
    <t>EMPRESA COMUNITARIA DE EL CARMEN Y GUAMALITO ADMINISTRACION PUBLICA COOPERATIVA</t>
  </si>
  <si>
    <t>ASOCIACION DE USUARIOS DEL ACUEDUCTO DE LA VEREDA GUASIMALES</t>
  </si>
  <si>
    <t>ASOCIACIÓN DE USUARIOS DEL ACUEDUCTO "EL RUISITO" DE LAS VEREDAS BRASIL Y OTRAS</t>
  </si>
  <si>
    <t>ASOCIACION DE SUSCRIPTORES DEL ACUEDUCTO SAN ANTONIO NORTE</t>
  </si>
  <si>
    <t>ASOCIACION DE USUARIOS DEL ACUEDUCTO PUERTO VENUS</t>
  </si>
  <si>
    <t>ASOCIACION DE USUARIOS DEL ACUEDUCTO DE TIMBA CAUCA</t>
  </si>
  <si>
    <t>ASOCIACION DE USUARIOS DEL ACUEDUCTO VEREDA PUEBLITO DE LOS SANCHEZ</t>
  </si>
  <si>
    <t>ASOCIACION DE USUARIOS DEL ACUEDUCTO ANTIGUO DE PUEBLO NUEVO DE SANTIVAR DEL MUNICIPIO DE SAN ANTONIO DEL TEQUENDAMA</t>
  </si>
  <si>
    <t>ASOCIACION DE SUSCRIPTORES DEL ACUEDUCTO PEÑA NEGRA Y EL RETIRO DE LAS VEREDAS PALOCAIDO Y LLANO VERDE DEL MUNICIPIO DE UMBITA</t>
  </si>
  <si>
    <t>ASOCIACIÓN DE USUARIOS DEL ACUEDUCTO REGIONAL DE LA VEREDA PUNTA GRANDE GUACHETA</t>
  </si>
  <si>
    <t>ASOCIACION JUNTA ADMINISTRADORA DE AGUAS DEL SECTOR LAS BRISAS</t>
  </si>
  <si>
    <t>ASOCIACION DE AFILIADOS DEL ACUEDUCTO RURAL VEREDA DE LA TRINIDAD</t>
  </si>
  <si>
    <t>ACUEDUCTO RURAL RINCONES Y OTRAS</t>
  </si>
  <si>
    <t>FUNDACION</t>
  </si>
  <si>
    <t>ASOCIACION DE USUARIOS SUSCRIPTORES DEL ACUEDUCTO COMUNITARIO DE CIPACOA-EL MORRO-BAJO OSTION Y JURUCO</t>
  </si>
  <si>
    <t>JUNTA ADMINISTRADORA DEL ACUEDUCTO ACOMUNAL DE PITAL DE MEGUA DEL MUNICIPIO DE BARANOA</t>
  </si>
  <si>
    <t>ASOCIACION DE USUARIOS SUSCRIPTORES DEL ACUEDUCTO ALCANTARILLADO Y ASEO COMUNITARIO DEL CORREGIMIENTO DE PUERTO GIRALDO MUNICIPIO DE PONEDERA</t>
  </si>
  <si>
    <t>ASOCIACION DE USUARIOS SUSCRIPTORES DEL ACUEDUCTO,ALCANTARILLADO Y ASEO COMUNITARIO DEL CORREGIMIENTO DE ISABEL LOPEZ</t>
  </si>
  <si>
    <t>ASOCIACION DE USUARIOS DEL ACUEDUCTO DE PASONIVEL</t>
  </si>
  <si>
    <t>Asociación Junta Administradora de Acueducto y Alcantarillado de la Vereda Peñas Negras Corregimiento Santa Inés del Municipio de Yumbo Departamento d</t>
  </si>
  <si>
    <t>ASOCIACION DE USUARIOS DEL ACUEDUCTO Y/O ALCANTARILLADO DE LA VEREDA POPALITO -ASUAP-</t>
  </si>
  <si>
    <t>ASOCIACION DE USUARIOS SUSCRIPTORES DEL ACUEDUCTO, ALCANTARILLADO Y ASEO COMUNITARIO DELCORREGIMIENTO DE LA PEÑA</t>
  </si>
  <si>
    <t>ASOCIACION DE USUARIOS DEL ACUEDUCTO, ALCANTARILLADO Y ASEO DEL CORREGIMIENTO DE COLOMBIA, MUNICIPIO DE SABANALARGA</t>
  </si>
  <si>
    <t>MUNICIPIO DE VIGIA DEL FUERTE</t>
  </si>
  <si>
    <t>UNIDAD MUNICIPAL DE SERVICIOS PUBLICOS MUNICIPIO DE BERBEO</t>
  </si>
  <si>
    <t>OFICINA DE SERVICIOS PÚBLICOS MUNICIPIO DE BOAVITA</t>
  </si>
  <si>
    <t>MUNICIPIO DE CALOTO</t>
  </si>
  <si>
    <t>ALCALDIA MUNICIPAL ALPUJARRA TOLIMA</t>
  </si>
  <si>
    <t>UNIDAD DE SERVICIOS PUBLICOS DOMICILIARIOS DEL MUNICIPIO DE LA VICTORIA</t>
  </si>
  <si>
    <t>LA VICTORIA</t>
  </si>
  <si>
    <t>NUEVO MONDOÑEDO S.A. E.S.P.</t>
  </si>
  <si>
    <t>ASOCIACION DE SUSCRIPTORES DEL ACUEDUCTO DE LA VEREDA SAN ANTONIO</t>
  </si>
  <si>
    <t>ASOCIACIÓN DE AFILIADOS DEL ACUEDUCTO DE LA CONCEPCIÓN DEL MUNICIPIO DE QUEBRADANEGRA</t>
  </si>
  <si>
    <t>JUNTA DE ACCION COMUNAL DE LA VEREDA LA CLARA</t>
  </si>
  <si>
    <t>MUNICIPIO DE CHIVATA</t>
  </si>
  <si>
    <t>ASOCIACION DE USUARIOS DEL ACUEDUCTO VEREDA PUEBLITO DE SAN JOSE</t>
  </si>
  <si>
    <t>EMPRESA DE SERVICIOS PUBLICOS DOMICILIARIOS DE ALBANIA S.A E.S.P</t>
  </si>
  <si>
    <t>ASOCIACION DE SUSCRIPTORES ACUEDUCTO VEREDA HORNILLAS</t>
  </si>
  <si>
    <t>EMPRESA PUBLICA DE ALCANTARILLADO DE SANTANDER S.A. E.S.P.</t>
  </si>
  <si>
    <t>ASOCIACION DE SUSCRIPTORES DEL ACUEDUCTO VEREDA LA PRADERA</t>
  </si>
  <si>
    <t>ASOCIACION REGIONAL DE RECICLADORES DEL MAGDALENA MEDIO CENTRAL DEL RECICLAJE</t>
  </si>
  <si>
    <t>ASOCIACION DE SUSCRIPTORES DEL ACUEDUCTO AGUAS CLARAS DEL MUNICIPIO DE TURMEQUE DEPARTAMENTO DE BOYACA</t>
  </si>
  <si>
    <t>ASOCIACION DE SUSCRIPTORES ACUEDUCTO PAJAS BLANCAS VEREDA JOYAGUA DEL MUNICIPIO DE TURMEQUE DEPARTAMENTO DE BOYACA</t>
  </si>
  <si>
    <t>ASOCIACION DE SUSCRIPTORES DEL ACUEDUCTO LA GRANJA NUMERO TRES DE LAS VEREDAS DE POZO NEGRO JARAQUIRA Y CENTRO DEL MUNICIPIO DE TURMEQUE BOYACA</t>
  </si>
  <si>
    <t>ASOCIACION DE SUSCRIPTORES DEL ACUEDUCTO Y ALCANTARILLADO DE LA JUNTA ADMINISTRADORA DEL CORREGIMIENTO DE NARIÑO MUNICIPIO DE CALDAS</t>
  </si>
  <si>
    <t>UNIDAD ADMINISTRADORA DE LOS SERVICIOS PUBLICOS DOMICILIARIOS DE CALDAS - BOYACA</t>
  </si>
  <si>
    <t>ASOCIACIÓN DE SUSCRIPTORES DEL ACUEDUCTO ALCANTARILLADO Y SANEAMIENTO BASICO DE PALERMO MUNICIPIO DE PAIPA DEPARTAMENTO DE BOYACA</t>
  </si>
  <si>
    <t>ASOCIACION DE SUSCRIPTORES ACUEDUCTO RIO DE PIEDRAS SAN ANTONIO Y RESGUARDO SANTA TERESA</t>
  </si>
  <si>
    <t>ASOCIACION DE SUSCRIPTORES DEL ACUEDUCTO LA COLONIA</t>
  </si>
  <si>
    <t>COOPERATIVA DE ACUEDUCTO LOS CEDROS TAMBO</t>
  </si>
  <si>
    <t>ASOCIACION DE USUARIOS DEL ACUEDUCTO MULTIVEREDAL DEL MUNICIPIO DE EBEJICO</t>
  </si>
  <si>
    <t>TOLU VIEJO</t>
  </si>
  <si>
    <t>ASOCIACION DE SUSCRIPTORES DEL ACUEDUCTO REGIONAL CUEVA LA ANTIGUA DE LAS VEREDAS JOYAGUA, GUANZAQUE, JARAQUIRA, CHINQUIRA, PASCATA MUNICIPIO TURMEQUE</t>
  </si>
  <si>
    <t>MUNICIPIO DE MARGARITA</t>
  </si>
  <si>
    <t>ASOCIACION DE SUSCRIPTORES DEL ACUEDUCTO DE LAS VEREDAS DEL MOLINO LA MESA Y CASABLANCA DE MUNICIPIO DE CHIQUINQUIRA</t>
  </si>
  <si>
    <t>ALCALDIA MUNICIPAL DE CHACHAGUI</t>
  </si>
  <si>
    <t>EMSERCOTA S.A.  E.S.P.</t>
  </si>
  <si>
    <t>ASOCIACION DE USUARIOS DEL ACUEDUCTO LA MARIA PARTE BAJA Y LAS ANGUSTIAS</t>
  </si>
  <si>
    <t>ASOCIACION DE SUSCRIPTORES DEL SERVICIO DE ACUEDUCTO DE LA MASATA</t>
  </si>
  <si>
    <t>ASOCIACIÓN DE USUARIOS DEL SERVICIO DE ACUEDUCTO DE LA VEREDA RINCÓN SANTO DEL MUNICIPIO DE ZIPACÓN</t>
  </si>
  <si>
    <t>ASOCIACION DE SUSCRIPTORES DEL ACUEDUCTO PARROQUIA VIEJA MUNICIPIO DE VENTAQUEMADA</t>
  </si>
  <si>
    <t>ASOCIACION DE SUSCRIPTORES DEL ACUEDUCTO SAN MIGUEL MUNICIPIO DE COMBITA</t>
  </si>
  <si>
    <t>ASOCIACION DE SUSCRIPTORES DEL ACUEDUCTO DE LA VEREDA SANTA LUCIA DEL MUNICIPIO DE DUITAMA</t>
  </si>
  <si>
    <t>EMPRESA COMUNITARIA DE SERVICIOS PUBLICOS DE ACUEDUCTO Y ALCANTARILLADO DE LA TRINIDAD</t>
  </si>
  <si>
    <t>ASOCIACION DE SUSCRIPTORES DEL ACUEDUCTO SECTOR CENTRO DE LA VEREDA SIRATA DEL MUNICIPIO DE DUITAMA</t>
  </si>
  <si>
    <t>ASOCIACION DE USUARIOS DEL ACUEDUCTO DE LAS VEREDAS LA LAGUNA SOCUATA Y GUSVITA DEL MUNICIPIO DE TIBIRITA DEPARTAMENTO DE CUNDINAMARCA</t>
  </si>
  <si>
    <t>ASOCIACION DE USUARIOS DEL ACUEDUCTO LA ESPERANZA VEREDA ANTIOQUIA DEL MUNICIPIO DE EL COLEGIO</t>
  </si>
  <si>
    <t>EMPRESA MUNICIPAL DE SERVICIOS PUBLICOS DOMICILIARIOS "AGUAS DEL CAGUAN S.A. ESP MIXTA"</t>
  </si>
  <si>
    <t>SAN VICENTE DEL CAGUAN</t>
  </si>
  <si>
    <t>JUNTA ADMINISTRADORA DEL ACUEDUCTO URBANO MUNICIPAL DE LA CAPILLA-BOYACA</t>
  </si>
  <si>
    <t>ASOCIACION DE USUARIOS DEL ACUEDUCTO LOS GUADUALES VEREDA EL PARAISO</t>
  </si>
  <si>
    <t>ASOCIACION DE USUARIOS DEL SERVICIO DE AGUA POTABLE Y ALCANTARILLADO DE EL QUEREMAL</t>
  </si>
  <si>
    <t>ASOCIACION DE SUSCRIPTORES DEL ACUEDUCTO DE LA VEREDA GUANTO GAMEZA BOYACA</t>
  </si>
  <si>
    <t>ASOCIACION DE SUSCRIPTORES DEL ACUEDUCTO PEDERNALES DE LA VEREDA EL PALMAR ALTO CALDAS BOYACA</t>
  </si>
  <si>
    <t>CORPORACIÓN DE SERVICIOS PÚBLICOS DE ACUEDUCTO ALCANTARILLADO Y ASEO</t>
  </si>
  <si>
    <t>ECOAMBIENTAL DEL NORTE SAS. ESP</t>
  </si>
  <si>
    <t>CORPORACION ADMINISTRADORA DE ACUEDUCTO VEREDA SANTA ROSA BAJA MUNICIPIO DE BARBOSA, SANTANDER</t>
  </si>
  <si>
    <t>ASOCIACION DE USUARIOS DE ACUEDUCTO LA ESPERANZA</t>
  </si>
  <si>
    <t>ADMINISTRACION PUBLICA COOPERATIVA DE SERVICIOS PUBLICOS INTEGRALES DEL GUAVIO</t>
  </si>
  <si>
    <t>JUNTA ADMINISTRADORA DEL SERVICIO DE ACUEDUCTO Y ALCANTARILLADO DEL CORREGIMIENTO DEL CAGUAN MPIO DE NEIVA</t>
  </si>
  <si>
    <t>ASOCIACION DE USURIOS DEL ACUEDUCTO REGIONAL DE LAS VEREDAS NORUEGA BAJA SUBIA ALTA Y SUBIA ORIENTAL</t>
  </si>
  <si>
    <t>CORPORACION DE ASOCIOACIONES COMUNITARIAS UNIDAS POR LAS AGUAS DE LA QUEBRADA EL SILENCIO</t>
  </si>
  <si>
    <t>ASOCIACION DE SUSCRIPTORES DEL ACUEDUCTO MULTIVEREDAL SAN ANTONIO ONG</t>
  </si>
  <si>
    <t>ASOCIACION DE SUSCRIPTORES DEL ACUEDUCTO EL ROCIO</t>
  </si>
  <si>
    <t>ATESA DE OCCIDENTE S.A.S  E.S.P.</t>
  </si>
  <si>
    <t>ECOLOGIA Y ENTORNO S.A.S  E.S.P. - ECOENTORNO</t>
  </si>
  <si>
    <t>ASOCIACIÓN ACUEDUCTO REGIONAL</t>
  </si>
  <si>
    <t>EMPRESA DE ACUEDUCTO ALCANTARILLADO Y ASEO DE BAHIA SOLANO S.A E.S.P</t>
  </si>
  <si>
    <t>EMPRESA DE SERVICIOS PUBLICOS DOMICILIARIOS ASEO PLUS PEREIRA S.A E.S.P</t>
  </si>
  <si>
    <t>COVENAS</t>
  </si>
  <si>
    <t>EMPRESA DE SERVICIOS PUBLICOS DE ROLDANILLO S.A. E.S.P.</t>
  </si>
  <si>
    <t>ROLDANILLO</t>
  </si>
  <si>
    <t>JUNTA DE ACCION COMUNAL ACUEDUCTO LA SABANA VILLA DE LEYVA</t>
  </si>
  <si>
    <t>ASOCIACION DE USUARIOS DE LOS SERVICIOS PUBLICOS DE AGUA POTABLE ALCANTARILLADO Y ASEO DE LA ZONA URBANA DEL CORREGIMIENTO PURACE</t>
  </si>
  <si>
    <t>EMPRESA DE SERVICIOS PUBLICOS DOMICILIARIOS DE TALAIGUA NUEVO S.A</t>
  </si>
  <si>
    <t>ASOCIACION DE USUARIOS DEL ACUEDUCTO DE LA VEREDA ENTRERIOS</t>
  </si>
  <si>
    <t>JUNTA ADMINISTRATIVA ACUEDUCTO BARRIO SAN DIEGO</t>
  </si>
  <si>
    <t>ASOCIACION DE USUARIOS DEL ACUEDUCTO RURAL EL ARRACACHAL DE LA VEREDA ARRACACHAL</t>
  </si>
  <si>
    <t>EMPRESA SOLIDARIA DE SERVICIOS PUBLICOS DE MONGUI</t>
  </si>
  <si>
    <t>ASOCIACION DE SUSCRIPTORES DEL ACUEDUCTO LA COMUNIDAD DE LA VEREDA RESGUARDO OCCIDENTE DEL MUNICIPIO DE RAQUIRA DEPARTAMENTO DE BOYACA</t>
  </si>
  <si>
    <t>ASOCIACION DE USUARIOS DEL SERVICIO DE AGUA POTABLE DE LA VEREDA LIMONAL GUADITA DEL MUNICIPIO DE SUAREZ DEPARTAMENTO DEL TOLIMA</t>
  </si>
  <si>
    <t>EMPRESAS PUBLICAS DE VEGACHI S.A. E.S.P.</t>
  </si>
  <si>
    <t>VEGACHI</t>
  </si>
  <si>
    <t>ASOCIACION ACUEDUCTO LA ANTIGUA</t>
  </si>
  <si>
    <t>ASOCIACION DE USUARIOS DEL ACUEDUCTO DEL CORREGIMIENTO EL HORMIGUERO ASOHORMIGUERO ESP</t>
  </si>
  <si>
    <t>ASOCIACION DESUSCRIPTORES DEL SERVICIO DE AGUA POTABLE DE LA VEREDA LAS DELICIAS Y BARRIO SANTA TERESA, MUNICIPIO DE SIBATE, DEPARTAMENTO DE CUNDINAMA</t>
  </si>
  <si>
    <t>EMPRESAS PUBLICAS DE HISPANIA S.A. E.S.P.</t>
  </si>
  <si>
    <t>EMPRESA DE SERVICIOS PUBLICOS DOMICILIARIOS DEL MUNICIPIO DE CISNEROS S.A. E.S.P.</t>
  </si>
  <si>
    <t>CISNEROS</t>
  </si>
  <si>
    <t>ASOCIACION DE USUARIOS DEL ACUEDUCTO RURAL VEREDAS UNIDAS ARMERO GUAYABAL</t>
  </si>
  <si>
    <t>ARMERO GUAYABAL</t>
  </si>
  <si>
    <t>ASOCIACION DE USUARIOS DE SERVICIOS COLECTIVOS DE SANTAGUEDA</t>
  </si>
  <si>
    <t>JUNTA DE ACCION COMUNAL CORREGIMIENTO DE GUACHINTE MUNICIPIO DE JAMUNDI</t>
  </si>
  <si>
    <t>ASOCIACION DE SUSCRIPTORES DEL ACUEDUCTO EL ROBLE ALTO DEL MUNICIPIO DE VILLA DE LEYVA DEPARTAMENTO DE BOYACA</t>
  </si>
  <si>
    <t>ADMINISTRACION PUBLICA COOPERATIVA AGUA AZUL A.A.A. LA ESPERANZA</t>
  </si>
  <si>
    <t>COOPERATIVA ADMINISTRADORA DE SERVICIOS PUBLICOS DE VERSALLES "CAMINO VERDE"</t>
  </si>
  <si>
    <t>EMPRESA DE ACUEDUCTO ALCANTARILLADO Y ASEO DE MANI  S.A.  E.S.P.</t>
  </si>
  <si>
    <t>MANI</t>
  </si>
  <si>
    <t>URBASER TUNJA S.A.  E.S.P.</t>
  </si>
  <si>
    <t>ASOCIACION COMUNITARIA ADMINISTRADORA DEL ACUEDUCTO DE QUEBRADA GRANDE DEL MUNICIPIO DE LA UNION</t>
  </si>
  <si>
    <t>SAN LUIS DE SINCE</t>
  </si>
  <si>
    <t>JUNTA DE ACCION COMUNAL GALDAMEZ</t>
  </si>
  <si>
    <t>EMPRESA MIXTA MUNICIPAL DE SERVICIOS PUBLICOS S.A.E.S.P.- EMS S.A. E.S.P.</t>
  </si>
  <si>
    <t>SALAMINA</t>
  </si>
  <si>
    <t>ADMINISTRACION PUBLICA COOPERATIVA DE SERVICIOS PUBLICOS DOMICILIARIOS DE ACUEDUCTO, ALCANTARILLADO Y ASEO DE BUESACO</t>
  </si>
  <si>
    <t>ASOCIACION DE SUSCRIPTORES DEL ACUEDUCTO REGIONAL DE MURCIA</t>
  </si>
  <si>
    <t>AGUA DE LOS PATIOS S.A. E.S.P.</t>
  </si>
  <si>
    <t>ADMINISTRACION PUBLICA COOPERATIVA EMPRESA DE SERVICIOS PUBLICOS DEL RIO E.S.P.</t>
  </si>
  <si>
    <t>EMPRESA DE ASEO DE SANTANDER SA ESP</t>
  </si>
  <si>
    <t>LOS SANTOS</t>
  </si>
  <si>
    <t>ASOCIACION DE SUSCRIPTORES DEL ACUEDUCTO LOS ARRAYANES DE LA VEREDA TORRES DE SAN PEDRO DEL MUNICIPIO DE RAQUIRA</t>
  </si>
  <si>
    <t>EMPRESA DE ASEO RIOGRANDE S.A.S. E.S.P.</t>
  </si>
  <si>
    <t>EMPRESA DE SERVICIOS PUBLICOS DE TENJO S.A. E.S.P.</t>
  </si>
  <si>
    <t>ASOCIACIÓN DE USUARIOS DEL ACUEDUCTO VEREDAL ALTO DE LA CRUZ</t>
  </si>
  <si>
    <t>AGUAS DE HELICONIA SA ESP</t>
  </si>
  <si>
    <t>SEGOVIA ASEO S.A.  E.S.P.</t>
  </si>
  <si>
    <t>AMALFI</t>
  </si>
  <si>
    <t>CLEMENCIA</t>
  </si>
  <si>
    <t>COOPERATIVA DE SERVICIOS PUBLICOS REGIONAL DE MOÑITOS</t>
  </si>
  <si>
    <t xml:space="preserve">EMPRESAS PUBLICAS MUNICIPALES DE SIBATE  S.C.A.  E.S.P </t>
  </si>
  <si>
    <t>EMPRESA DE ACUEDUCTO, ALCANTARILLADO Y ASEO DE CAMPOALEGRE SOCIEDAD ANONIMA EMPRESA DE SERVICIOS PUBLICOS</t>
  </si>
  <si>
    <t>CAMPOALEGRE</t>
  </si>
  <si>
    <t>JUNTA ADMINISTRADORA DEL ACUEDUCTO Y ALCANTARILLADO RURAL DE LA LOCALIDAD DE DOS CAMINOS MUNICIPIO DE GUALMATAN</t>
  </si>
  <si>
    <t>EMPRESAS PUBLICAS DE RIVERA S.A. E.S.P.</t>
  </si>
  <si>
    <t>EMPRESA DE SERVICIOS PUBLICOS DE SAN JOSE DE FRAGUA S.A. E.S.P</t>
  </si>
  <si>
    <t>CIUDAD LIMPIA DEL HUILA S.A. E.S.P.</t>
  </si>
  <si>
    <t>EMPRESA REGIONAL DE ACUEDUCTO, ALCANTARILLADO Y ASEO DEL NORTE DE CALDAS S.A., E.S.P.</t>
  </si>
  <si>
    <t>AGUADAS</t>
  </si>
  <si>
    <t>EMPRESA DE SERVICIOS PUBLICOS DE VITERBO S.A.S.  E.S.P.</t>
  </si>
  <si>
    <t>AGUAS DEL BAUDO S.A. ESP.</t>
  </si>
  <si>
    <t>ASOCIACION JUNTA ADMINISTRADORA ACUEDUCTO BARRIO ANGOSTURAS</t>
  </si>
  <si>
    <t>ENTIDAD DESCENTRALIZADA TERRITORIAL MIXTA EMBOLIVAR SA ESP</t>
  </si>
  <si>
    <t>EMPRESA DE SERVICIOS PUBLICOS DE EL TARRA - NORTE DE SANTANDER</t>
  </si>
  <si>
    <t>ASOCIACION DE SUSCRIPTORES DEL ACUEDUCTO EL ARROYITO DEL MUNICIPIO DE VIRACACHA</t>
  </si>
  <si>
    <t>ASOCIACION DE SUSCRIPTORES DE PRO-ACUEDUCTO DE LA VEREDA CAROS SECTOR EL GAQUE – AGUAREGADA DEL MUNICIPIO DE VIRACACHA</t>
  </si>
  <si>
    <t>ASOCIACION DE SUSCRIPTORES DEL ACUEDUCTO DE LA VEREDA CAROS Y GALINDOS DEL MUNICIPIO DE VIRACACHA</t>
  </si>
  <si>
    <t>EMPRESAS PUBLICAS DE TERUEL SOCIEDAD ANONIMA EMPRESA DE SERVICIOS PUBLICOS</t>
  </si>
  <si>
    <t>ASOCIACION DE USUARIOS DEL ACUEDUCTO DEL CORREGIMIENTO DE CHIMILA</t>
  </si>
  <si>
    <t>ALCALDIA DE PALOCABILDO</t>
  </si>
  <si>
    <t>MORROA</t>
  </si>
  <si>
    <t>MUNICIPIO EL CAIRO</t>
  </si>
  <si>
    <t>MUNICIPIO DE BOLIVAR VALLE</t>
  </si>
  <si>
    <t>UNIDAD DE SERVICIOS PUBLICOS DOMICILIARIOS DE CHIQUIZA</t>
  </si>
  <si>
    <t>MUNICIPIO DE PALESTINA HUILA</t>
  </si>
  <si>
    <t>UNIDAD ADMINISTRATIVA ESPECIAL DE SERVICIOS PUBLICOS</t>
  </si>
  <si>
    <t>MUNICIPIO DE BOJAYA</t>
  </si>
  <si>
    <t>ASOCIACION DE USUARIOS DEL ACUEDUCTO Y ALCANTARILLADO CORREGIMIENTO ALFONSO LOPEZ</t>
  </si>
  <si>
    <t>ACUEDUCTO CENTRAL VEREDA QUEBRADA GRANDE ALTO DE VIVAS</t>
  </si>
  <si>
    <t>EMPRESAS PUBLICAS DE VALDIVIA ANTIOQUIA S.A. E.S.P</t>
  </si>
  <si>
    <t>VALDIVIA</t>
  </si>
  <si>
    <t>FUTURASEO S.A.S E.S.P</t>
  </si>
  <si>
    <t>ASOCIACION DE USUARIOS DEL ACUEDUCTO Y ALCANTARILLADO DEL CORREGIMIENTO DE MESOPOTAMIA</t>
  </si>
  <si>
    <t>OPTIMA DE URABA S.A. E.S.P.</t>
  </si>
  <si>
    <t>EMPRESAS PUBLICAS EL HOBO SOCIEDAD ANONIMA EMPRESA DE SERVICIOS PUBLICOS</t>
  </si>
  <si>
    <t>AGUAS REGIONALES EPM S.A E.S.P</t>
  </si>
  <si>
    <t>ADMINISTRACION PUBLICA COOPERATIVA SERVIR AAA</t>
  </si>
  <si>
    <t>EMPRESA DE DISTRIBUCION DE AGUA POTABLE, ALCANTARILLADO Y ASEO DEL CARMEN DE APICALA S.A.  E.S.P.</t>
  </si>
  <si>
    <t>JUNTA DE ACCION COMUNAL DE LA VEREDA EL VIRUDO DEL MUNICIPIO DE BAJO BAUDO</t>
  </si>
  <si>
    <t>JUNTA DE ACCIÓN COMUNAL DE LA VEREDA DE SAN AGUSTÍN DE TERRÓN</t>
  </si>
  <si>
    <t>EMPRESA DE SERVICIOS PUBLICOS DEL ORIENTE DE CALDAS S.A. E.S.P.</t>
  </si>
  <si>
    <t>MARQUETALIA</t>
  </si>
  <si>
    <t>ASOCIACION DE SUSCRIPTORES ACUEDUCTO REGIONAL AGUA BLANCA DEL MUNICIPIO DE JENESANO DEPARTAMENTO DE BOYACA</t>
  </si>
  <si>
    <t>COOPERATIVA DEL ACUEDUCTO REGIONAL DE RIO CHIQUITO</t>
  </si>
  <si>
    <t>EMPRESAS PUBLICAS DE AMAGA  S.A.   E.S.P.</t>
  </si>
  <si>
    <t>ASOCIACION DE USUARIOS DEL SERVICIO DE AGUA POTABLE DE LA VEREDA LA GLORA - EL RECODO</t>
  </si>
  <si>
    <t>ASOCIACION DE USUARIOS DEL ACUEDUCTO DEL CORREGIMIENTO DE ANAIME</t>
  </si>
  <si>
    <t>ASOCIACION DE USUARIOS DEL ACUEDUCTO DE INTEGRACIÓN VEREDAS ANTIOQUEÑITA PARAISO MUNICIPIO DE EL COLEGIO</t>
  </si>
  <si>
    <t>ASOCIACION DE SUSCRIPTORES DEL ACUEDUCTO CHORRO DEL MUNICIPIO DE COMBITA DEPARTAMENTO DE BOYACÁ</t>
  </si>
  <si>
    <t>MUNICIPIO DE CALIMA EL DARIEN</t>
  </si>
  <si>
    <t>INTERASEO DEL VALLE S.A.S. E.S.P.</t>
  </si>
  <si>
    <t>ASOCIACION DE SUSCRIPTORES DEL ACUEDUCTO DE HORMEZAQUE</t>
  </si>
  <si>
    <t>EMPRESA COMUNITARIA ACUEDUCTO RURAL EL PALMAR</t>
  </si>
  <si>
    <t>ASOCIACION DE USUARIOS ACUEDUCTO VEREDA ZUMBICO</t>
  </si>
  <si>
    <t>ASOCIACION DE USUARIOS DE SERVICIO DE ALCANTARILLADO Y ACUEDUCTO DE LA VEREDA LA ODISEA</t>
  </si>
  <si>
    <t>EMPRESA DE ACUEDUCTO Y ALCANTARILLADO DEL PARAJE LA LUISA</t>
  </si>
  <si>
    <t>ASOCIACION DE USUARIOS DEL ACUEDUCTO MULTIVEREDAL SANTA ANA LOS CHOCHOS MUNICIPIO DE ANGOSTURA</t>
  </si>
  <si>
    <t>AGUAS DE BOGOTA S.A. ESP</t>
  </si>
  <si>
    <t>ADMINISTRACION PUBLICA COOPERATIVA DE SERVICIOS PUBLICOS DE SAN VICENTE DE CHUCURI</t>
  </si>
  <si>
    <t>ASOCIACION DE USUARIOS DEL SERVICIO DE ACUEDUCTO DE LAS VEREDAS DE CHIGUALA SONSA Y GUANGUITA SECTOR EL ALTILLO MUNICIPIO DE VILLAPINZON</t>
  </si>
  <si>
    <t>JUNTA ADMINISTRADORA ACUEDUCTO REGIONAL RIVERAS DEL GUARAPAS DE PITALITO HUILA</t>
  </si>
  <si>
    <t>MUNICIPIO DE GUACHENE</t>
  </si>
  <si>
    <t>ASOCIACIÓN DE USUARIOS ACUEDUCTO AGUAS CLARAS VEREDA OLARTE</t>
  </si>
  <si>
    <t>ARACATACA</t>
  </si>
  <si>
    <t>ASOCIACION DE SUSCRIPTORES DEL PROACUEDUCTO RUNTA ABAJO PARTE ORIENTAL DE LA CIRCUNVALAR MUNICIPIO DE TUNJA</t>
  </si>
  <si>
    <t>ASOCIACION DE SERVICIOS PUBLICOS ALCANTARILLADO Y OTROS</t>
  </si>
  <si>
    <t>ASOCIACION DE SUSCRIPTORES DEL ACUEDUCTO LA CAL</t>
  </si>
  <si>
    <t>ASOCIACION DE SUSCRIPTORES DEL ACUEDUCTO EL CHORRO DE LA NINFA, VEREDAS SAN RAFAEL Y OTRAS DEL MUNICIPIO DE COMBITA - BOYACA</t>
  </si>
  <si>
    <t>GRUPO EMPRESARIAL DE LA RECUPERACION Y TRANSFORMACION DE MATERIALES S.A.  E.S.P.</t>
  </si>
  <si>
    <t>EMPRESAS PUBLICAS DE SANTA BARBARA SA ESP</t>
  </si>
  <si>
    <t>ASOCIACION DE USUARIOS DEL ACUEDUCTO DE LA VEREDA EL LIMON</t>
  </si>
  <si>
    <t>EMPRESA DE SERVICIOS PUBLICOS AGUAS DE TADO S.A.</t>
  </si>
  <si>
    <t>TADO</t>
  </si>
  <si>
    <t>AGUAS DE MORROA SA ESP</t>
  </si>
  <si>
    <t>ASOCIACION DE SUSCRIPTORES DEL ACUEDUCTO EL CHUSCAL DE LA VEREDA DE SAN ISIDRO MUNICIPIO DE COMBITA</t>
  </si>
  <si>
    <t>EMPRESA DE SERVICIOS PUBLICOS DE TOCANCIPA S.A.  E.S.P.</t>
  </si>
  <si>
    <t>TOCANCIPA</t>
  </si>
  <si>
    <t>JUNTA ADMINISTRADORA DE ACUEDUCTO Y ALCANTARILLADO DEL CORREGIMIENTO DE SAN MARCOS</t>
  </si>
  <si>
    <t>ASOCIACION DESUSCRIPTORES DEL ACUEDUCTO JURACAMBITA-ASAJ, VEREDA JURACAMBITA DEL MUNICIPIO DE ZETAQUIRA DEPARTAMENTO DE BOYACA</t>
  </si>
  <si>
    <t>AGUAS DEL NORTE ANTIOQUEÑO S.A E.S.P</t>
  </si>
  <si>
    <t>AGUAS DEL MORROSQUILLO S.A E.S.P.</t>
  </si>
  <si>
    <t>EMPRESA DE SERVICIOS PUBLICOS DE ACUEDUCTO ALCANTARILLADO Y ASEO DE GUAITARILLA</t>
  </si>
  <si>
    <t>VEOLIA ASEO CALI  S.A   E. S. P.</t>
  </si>
  <si>
    <t>ASOCIACION DE USUARIOS DEL ACUEDUCTO DEL CORREGIMIENTO DE VERSALLES</t>
  </si>
  <si>
    <t>PROMOVALLE S.A. ESP</t>
  </si>
  <si>
    <t>JUNTA ADMINISTRADORA DE ACUEDUCTO Y ALCANTARILLADO DE LA SECCION SAN LUIS DEL MUNICIPIO DE ALDANA</t>
  </si>
  <si>
    <t>ASOCIACION DE SUSCRIPTORES DEL ACUEDUCTO DE LA VEREDA CHITAL CENTRO DEL MUNICIPIO DE CERINZA BOYACA</t>
  </si>
  <si>
    <t>EMPRESA DE SERVICIOS PUBLICOS DE PUERTO LOPEZ  ESPUERTO  S.A.  E.S.P.</t>
  </si>
  <si>
    <t>ASOCIACION ACUEDUCTO COMUNAL Y COMUNITARIO BUENOS AIRES LA CABAÑA</t>
  </si>
  <si>
    <t>Serviulloa SA ESP</t>
  </si>
  <si>
    <t>ASOCIACION DE USUARIOS DEL ACUEDUCTO MULTIVEREDAL HONDA FLORESTA SANTA ANA DEL MUNICIPIO DE SAN VICENTE FERRER ANTIOQUIA</t>
  </si>
  <si>
    <t>ADMINISTRACION COOPERATIVA MARAVELEZ - ALCALA E.S.P.</t>
  </si>
  <si>
    <t>ALCALA</t>
  </si>
  <si>
    <t>ASOCIACION DE USUARIOS DEL ACUEDUCTO COMUNITARIO DE LOS SECTORES LA BRETANA LA MARINA PUENTE NEGRO Y EL ROSAL</t>
  </si>
  <si>
    <t>ASOCIACION DE USUARIOS DEL ACUEDUCTO DEL LAS VEREDAS PASTOR OSPINA Y FLORES</t>
  </si>
  <si>
    <t>ASOCIACIÓN ACUEDUCTO POZO PROFUNDO VEREDA LA CONCEPCIÓN MUNICIPIO DE COMBITA</t>
  </si>
  <si>
    <t>EMPRESAS PUBLICAS DE LA ARGENTINA SOCIEDAD ANONIMA</t>
  </si>
  <si>
    <t>ASOCIACION DE USUARIOS DEL ACUEDUCTO Y ALCANTARILLADO DEL CORREGIMIENTO LOS CHANCOS SAN PEDRO VALLE</t>
  </si>
  <si>
    <t>ACUEDUCTO REGIONAL RURAL DEL MUNICIPIO DE FILANDIA DEPARTAMENTO DE QUINDIO</t>
  </si>
  <si>
    <t>FILANDIA</t>
  </si>
  <si>
    <t>EMPRESA DE SERVICIOS PUBLICOS DE SALADOBLANCO S.A.S</t>
  </si>
  <si>
    <t>JUNTA ADMINISTRADORA DE ACUEDUCTO AGUA CLARA CARBONERA</t>
  </si>
  <si>
    <t>JUNTA ADMINISTRADORA ACUEDUCTO ACUECINTAS</t>
  </si>
  <si>
    <t>ADMINISTRACION PUBLICA COOPERATIVA DE SERVICIOS PUBLICOS DE EL MUNICIPIO DE EL PENOL</t>
  </si>
  <si>
    <t>SERVICIOS AMBIENTALES DE CORDOBA S.A.S. E.S.P.</t>
  </si>
  <si>
    <t>EMPRESA REGIONAL DE SERVICIOS PUBLICOS S.A. E.S.P.</t>
  </si>
  <si>
    <t>PUERTO COLOMBIA</t>
  </si>
  <si>
    <t>ADMINISTRACION PUBLICA COOPERATIVA DE AGUA POTABLE Y SANEAMIENTO BASICO DE SANTACRUZ</t>
  </si>
  <si>
    <t>ASOCIACION DE USUARIOS DEL SERVICIO DE ACUEDUCTO DE LA VEREDA EL SANGO</t>
  </si>
  <si>
    <t>ASOCIACIÓN DE USUARIOS DE ACUEDUCTO REGIONAL DE GUACHAVITA Y OTROS</t>
  </si>
  <si>
    <t>ASOCIACIÓN DE USUARIOS DEL ACUEDUCTO, DE LAS VEREDAS MORTIÑO, OLIVO RINCON SANTO Y SUSAGUA DEL MUNICIPIO DE COGUA</t>
  </si>
  <si>
    <t>JUNTA ADMINISTRADORA DE ACUEDUCTO REGIONAL SAN PABLO SAN PEDRO LOS LIMOS</t>
  </si>
  <si>
    <t>EMPRESAS PUBLICAS DE YAGUARA S.A. E.S.P.</t>
  </si>
  <si>
    <t>ASOCIACION DE USUARIOS PROPIETARIOS ACUEDUCTO RURAL POZO DE LA NUTRIA</t>
  </si>
  <si>
    <t>EMPRESA MUNICIPAL DE ACUEDUCTO, ALCANTARILLADO Y ASEO DEL MUNICIPIO DE COLOSO SUCRE S.A. E.S.P.</t>
  </si>
  <si>
    <t>ASOCIACION DE USUARIOS DEL ACUEDUCTO VILLAS DE SAN ANDRES</t>
  </si>
  <si>
    <t>ASOCIACION DE SUSCRIPTORES O USUARIOS DEL ACUEDUCTO DE LA VEREDA LAPALMA PARTE ALTA DEL MUNICIPIO DE SAN JERONIMO</t>
  </si>
  <si>
    <t>ASOCIACION DE USUARIOS DEL ACUEDUCTO VEREDA SABALETAS</t>
  </si>
  <si>
    <t>ASOCIACION DE USUARIOS DEL ACUEDUCTO MULTIVEREDAL SAN ROQUE</t>
  </si>
  <si>
    <t>JUNTA ADMINISTRADORA DEL ACUEDUCTO DE LA VEREDA CHAVES MUNICIPIO DE TANGUA</t>
  </si>
  <si>
    <t>ASOCIACION DE USUARIOS DEL ACUEDUCTO Y ALCANTARILLADO DE LA VEREDA EL ZANCUDO MUNICIPIO DE FREDONIA</t>
  </si>
  <si>
    <t>JUNTA ADMINISTRADORA DEL ACUEDUCTO DE LA VEREDA SAN JOSE-JAAVSJ-</t>
  </si>
  <si>
    <t>JUNTA COMUNITARIA SERVICIO ACUEDUCTO DE LA VEREDA DE CHALECHE MUNICIPIO DE SESQUILE</t>
  </si>
  <si>
    <t>JUNTA DE ACCION COMUNAL VEREDA JORDANIA</t>
  </si>
  <si>
    <t>JUNTA ADMINISTRADORA DEL ACUEDUCTO DE LA VEREDA GOBERNADOR</t>
  </si>
  <si>
    <t>ITUANGO</t>
  </si>
  <si>
    <t>JUNTA ADMINISTRADORA DE USUARIOS DEL SERVICIO DE ACUEDUCTO Y ALCANTARILLADO DEL CORREGIMIENTO DE SIMAÑA CESAR</t>
  </si>
  <si>
    <t>JUNTA ADMINISTRADORA DEL ACUEDUCTO DE LA VEREDA SAN BENITO</t>
  </si>
  <si>
    <t>ASOCIACION DE SUSCRIPTORES DEL ACUEDUCTO EL REGAZO DE LAS VEREDAS PUENTE DE TIERRA Y MOLINO SECTORES BAJO</t>
  </si>
  <si>
    <t>ASEOBANDO ESP S.A</t>
  </si>
  <si>
    <t>EMPRESA DE SERVICIOS PUBLICOS DE SANTA ROSA DE VITERBO S.A. E.S.P.</t>
  </si>
  <si>
    <t>ASOCIACIÓN JUNTA DE ACUEDUCTO Y ALCANTARILLADO LA PLATA DEL CORREGIMIENTO DE PROVIDENCIA</t>
  </si>
  <si>
    <t>ASOCIACION DE USUARIOS DEL ACUEDUCTO RURAL REGIONAL PALOCABILDO</t>
  </si>
  <si>
    <t>JUNTA ADMINISTRADORA DE ACUEDUCTO OJITO DE AGUA</t>
  </si>
  <si>
    <t>ASOCIACION ACUEDUCTO RURAL DE RIONEGRO</t>
  </si>
  <si>
    <t>ASOCIACION DE USUARIOS DEL ACUEDUCTO DELICIAS CONVENIO</t>
  </si>
  <si>
    <t>EMPRESA MUNICIPAL DE ACUEDUCTO ALCANTARILLADO Y ASEO DEL MUNICIPIO DE SAN ANTONIO DE PALMITO SUCRE SA ESP</t>
  </si>
  <si>
    <t>EMPRESA MUNICIPAL DE SERVICIOS PUBLICOS DE OROCUE SA ESP</t>
  </si>
  <si>
    <t>CABRERANA DE SERVICIOS PUBLICOS S.A. E.S.P</t>
  </si>
  <si>
    <t>COOPERATIVA DE SERVICIOS PUBLICOS DE HATILLO DE LOBA</t>
  </si>
  <si>
    <t>ASOCIACION ACUEDUCTO VEREDA LA MEJIA</t>
  </si>
  <si>
    <t>ASOCIACION DE USUARIOS DEL SISTEMA DE ACUEDUCTO Y DEMAS SERVICIOS PUBLICOS DE LA VERDES EL CABUYAL SECTOR CRISTO REY</t>
  </si>
  <si>
    <t>ASOCIACION DE SUSCRIPTORES DEL ACUEDUCTO DE BOSIGAS Y OTRAS VEREDAS SOTAQUIRA</t>
  </si>
  <si>
    <t>ASOCIACION DE USUARIOS ACUEDUCTO MULTIVEREDAL LA GOTA DE AGUA</t>
  </si>
  <si>
    <t>ASOCIACION DE USUARIOS ACUEDUCTO LA CHAPA</t>
  </si>
  <si>
    <t>ASOCIACION DE SUSCRIPTORES DEL ACUEDUCTO GUACIRU CALVARIO</t>
  </si>
  <si>
    <t>EMPRESAS DEL PUEBLO Y PARA EL PUEBLO DE GIGANTE - EMPUGIGANTE S.A. E.S.P.</t>
  </si>
  <si>
    <t>EMPRESAS PUBLICAS DE ACEVEDO S.A.S E.S.P.</t>
  </si>
  <si>
    <t>COMPAÑIA DE SERVICIOS PUBLICOS DEL ORIENTE S. A. E. S. P.</t>
  </si>
  <si>
    <t>PALMAR DE VARELA</t>
  </si>
  <si>
    <t>EMPRESA MUNICIPAL DE ACUEDUCTO ALCANTARILLADO Y ASEO DEL MUNICIPIO DE SAN JUAN DE BETULIA SA ESP</t>
  </si>
  <si>
    <t>ASOCIACION DE USUARIOS DEL ACUEDUCTO Y /0 ALCANTARILLADO PUEBLITO VIEJO ESP</t>
  </si>
  <si>
    <t>ASOCIACION DE SUSCRIPTORES DEL ACUEDUCTO EL PETAQUINAL DEL MUNICIPIO DE COMBITA</t>
  </si>
  <si>
    <t>ASOCIACION DE SUSCRIPTORES DEL ACUEDUCTO EL CAJON DE LA VEREDA SANTA BARBARA DEL MUNICIPIO DE COMBITA</t>
  </si>
  <si>
    <t>ADMINISTRACION PUBLICA COOPERATIVA SOLIDARIA DE SERVICIOS PUBLICOS DEL MUNICIPIO DE SOTAQUIRA</t>
  </si>
  <si>
    <t>EMPRESA COMUNITARIA AGUAS DE EL CARMEN ADMINISTRACION PUBLICA COOPERATIVA</t>
  </si>
  <si>
    <t>ASOCIACION DE SUSCRIPTORES DEL ACUEDUCTO Y ALCANTARILLADO DE LA VEREDA LA LIBORIANA,CORREGIMIENTO DE VERSALLES</t>
  </si>
  <si>
    <t>JAGUAZUL S.A E.S.P</t>
  </si>
  <si>
    <t>ASOCIACION DE USUARIOS DEL ACUEDUCTO VEREDA CARRIZALES PARTE BAJA EL VENTIADERO</t>
  </si>
  <si>
    <t>AGUAS DE CASTILLA S.A. E.S.P</t>
  </si>
  <si>
    <t>CASTILLA LA NUEVA</t>
  </si>
  <si>
    <t>ASOCIACION DE USUARIOS DEL ACUEDUCTO RURAL DE LA VEREDA EL SALITRE MUNICIPIO DE LA CALERA DEPARTAMENTO DE CUNDINAMARCA</t>
  </si>
  <si>
    <t>ASOSICION DE SUSCRIPTORES ACUEDUCTO NARANJOS Y DELCEYES DEL MUNICIPIO DE JENESANO BOYACA</t>
  </si>
  <si>
    <t>ASOCIACION DE SUSCRIPTORES DEL ACUEDUCTO SAN ROQUE DE LA VEREDA RUCHICAL SECTOR ALTO MUNICIPIO DE SAMACA</t>
  </si>
  <si>
    <t>REGION LIMPIA S.A. ESP</t>
  </si>
  <si>
    <t>DAGUA LIMPIA S.A ESP</t>
  </si>
  <si>
    <t>ADMINISTRACION COOPERATIVA DE SERVICIOS PUBLICOS DE ACUEDUCTO, ALCANTARILLADO Y ASEO AGUAS DE BOLIVAR</t>
  </si>
  <si>
    <t>AGUAS DE ARCABUCOSA ESP</t>
  </si>
  <si>
    <t>EMPRESA SOLIDARIA DE SERVICIOS PUBLICOS DEL MUNICIPIO DE EL COCUY</t>
  </si>
  <si>
    <t>ASOCIACION DE USUARIOS DE SERVICIOS COLECTIVOS DE TUMBABARRETO SIPIRRA Y MIRAFLORES</t>
  </si>
  <si>
    <t>ASOCIACION DE USUARIOS DE SERVICIO COLECTIVOS DE SAMARIA</t>
  </si>
  <si>
    <t>JUNTA ADMINISTRADORA DE ACUEDUCTO Y ALCANTARILLADO DE CORREGIMIENTO DE MONTANITAS</t>
  </si>
  <si>
    <t>EMPRESA DE SERVICIOS PUBLICOS DOMICILIARIOS DE AMALFI S.A E.S.P.</t>
  </si>
  <si>
    <t>AGUAS ANDAKI S.A. E.S.P.</t>
  </si>
  <si>
    <t>JUNTA ADMINISTRADORA DE ACUEDUCTO CAÑAS CENTRO</t>
  </si>
  <si>
    <t>COJARDIN SA ESP</t>
  </si>
  <si>
    <t>EMPRESA DE SERVICIOS PUBLICOS DE ASEO Y ALCANTARILLADO DEL MUNICIPIO DE RESTREPO VALLE DEL CAUCA S.A. ESP.</t>
  </si>
  <si>
    <t>EMPRESAS PUBLICAS DE AIPE SOCIEDAD ANONIMA EMPRESA DE SERVICIOS PUBLICOS</t>
  </si>
  <si>
    <t>ASOCIACIÓN DE USUARIOS DEL SERVICIO DE ACUEDUCTO DE SANTA BARBARA Y SECTOR NORTE DE PASTOR OSPINA DEL MUNICIPIO DE GUASCA</t>
  </si>
  <si>
    <t>EMPRESA DE SERVICIOS PUBLICOS DE GALAN SEPGA S.A.- E.S.P.</t>
  </si>
  <si>
    <t>ASOCIACION DE SUSCRIPTORES DEL ACUEDUCTO EL CHUSCAL</t>
  </si>
  <si>
    <t>ASEO ALCALA S.A  E.S.P</t>
  </si>
  <si>
    <t>EMPRESAS PUBLICAS DE IQUIRA S.A. E.S.P.</t>
  </si>
  <si>
    <t>EMPRESA DE SERVICIOS PUBLICOS DE VILLANUEVA ESPAVI S.A. E.S.P.</t>
  </si>
  <si>
    <t>ASOCIACION DE ACUEDUCTO Y SERVICIOS PUBLICOS EL ORATORIO</t>
  </si>
  <si>
    <t>JUNTA ADMINISTRADORA DEL ACUEDUCTO Y ALCANTARILLADO DE LA FELISA</t>
  </si>
  <si>
    <t>ASOCIACION COMUNITARIA FRAILES - NARANJALES</t>
  </si>
  <si>
    <t>JUNTA ADMINISTRADORA DEL ACUEDUCTO VEREDAL SECTOR 1 DE LA COMUNIDAD DE LA VEREDA EL CARMEN</t>
  </si>
  <si>
    <t>ASOCIACION DE USUARIOS DEL ACUEDUCTO CAÑADA HONDA</t>
  </si>
  <si>
    <t>ASOCIACION DE USUARIOS DEL ACUEDUCTO DE LAS VEREDAS HATO, SANTA BARBARA Y LAS MERCEDES</t>
  </si>
  <si>
    <t>ASOCIACION DE USUARIOS DEL ACUEDUCTO DE LAS VEREDAS DE PASQUILLITA Y SANTA ROSA</t>
  </si>
  <si>
    <t>ASOCIACION DE USUARIOS DE ACUEDUCTO DE LA VEREDA MOCHUELO ALTO ASOPORQUERA ESP</t>
  </si>
  <si>
    <t>EMPRESA DE SERVICIOS PUBLICOS DE GALERAS S.A. E.S.P.</t>
  </si>
  <si>
    <t>GALERAS</t>
  </si>
  <si>
    <t>EMPRESA REGIONAL DE SERVICIO PUBLICO DE ASEO DE CANDELARIA S.A. ESP.</t>
  </si>
  <si>
    <t>URBASER DUITAMA S.A. E.S.P.</t>
  </si>
  <si>
    <t>URBASER SOACHA S.A. E.S.P.</t>
  </si>
  <si>
    <t>ASOCIACION DE USUARIOS DEL ACUEDUCTO RURAL DEL CORREGIMIENTO VILLARESTREPO</t>
  </si>
  <si>
    <t>ASOCIACION DE USUARIOS DE ACUEDUCTO Y/O ALCANTARILLADO Y/O ASEO DE LA HERRADURA E.S.P</t>
  </si>
  <si>
    <t>ADMINISTRACIÓN PÚBLICA COOPERATIVA DE AGUA POTABLE Y SANEAMIENTO BÁSICO DE LINARES</t>
  </si>
  <si>
    <t>EMPRESA DE ACUEDUCTO, ALCANTARILLADO, ASEO Y SERVICIO COMPLEMENTARIOS DE ZIPACON S.A.S E.S.P</t>
  </si>
  <si>
    <t>SERVIPULI S.A. E.S.P.</t>
  </si>
  <si>
    <t>ASOCIACION ACUEDUCTO EL GRANADILLO</t>
  </si>
  <si>
    <t>EMPRESA DE SERVICIOS PUBLICOS DE PRADO S.A. E.S.P.</t>
  </si>
  <si>
    <t>ASOCIACION DE USUARIOS DEL SERVICIO DE ACUEDUCTO REGIONAL SANTA ANA VEREDA MESETA GRANDE Y EL LIMONAL DEL MUNICIPIO DE PIEDECUESTA ACUESAMEGLI</t>
  </si>
  <si>
    <t>ASOCIACION DE SUSCRIPTORES DEL ACUEDUCTO BARON GERMANIA</t>
  </si>
  <si>
    <t>ADMINISTRACION PUBLICA COPERATIVA DE GUACAMAYAS</t>
  </si>
  <si>
    <t>EMPRESA DE SERVICIOS PUBLICOS DE MACANAL MANANTIAL SA ESP</t>
  </si>
  <si>
    <t>SERVITEATINOSAMACA S.A. E.S.P.</t>
  </si>
  <si>
    <t>SELECSA S.A E.S.P</t>
  </si>
  <si>
    <t>ASOCIACION DE USUARIOS DEL ACUEDUCTO DE LA VEREDA EL HELECHAL</t>
  </si>
  <si>
    <t>ASOCIACIÓN SALITRE AMBIENTAL</t>
  </si>
  <si>
    <t>LA CUMBRE LIMPIA S.A. ESP</t>
  </si>
  <si>
    <t>RESTREPO LIMPIA SA ESP</t>
  </si>
  <si>
    <t>JUNTA ADMINISTRADORA DE LOS SERVICIOS DE ACUEDUCTO Y ALCANTARILLADO DE MORELIA SAN PACHO</t>
  </si>
  <si>
    <t>RED VITAL PAIPA S.A. E.S.P</t>
  </si>
  <si>
    <t>EMPRESA DE SERVICIOS PUBLICOS DE TARSO S.A. E.S.P.</t>
  </si>
  <si>
    <t>ASOCIACION DE USUARIOS ADMINISTRADORA DE LOS SERVICIOS PUBLICOS DE ACUEDUCTO, ALCANTARILLADO Y ASEO DEL CASCO URBANO</t>
  </si>
  <si>
    <t>CORPORACION DE SERVICIOS DEL ACUEDUCTO Y ALCANTARILLADO DE BERLIN</t>
  </si>
  <si>
    <t>EMPRESA DE SERVICIOS PÚBLICOS DE RONCESVALLES S.A. E.S.P.</t>
  </si>
  <si>
    <t>JUNTA ADMINISTRADORA DEL ACUEDUCTO DE LA VEREDA NAZARETH MUNICIPIO DE PALESTINA</t>
  </si>
  <si>
    <t>ADMINISTRACIÓN PUBLICA COOPERATIVA EMPRESA SOLIDARIA DE SERVICIOS PUBLICOS DE CHISCAS BOYACA</t>
  </si>
  <si>
    <t xml:space="preserve">EMPRESA DE SERVICIOS PUBLICOS DE TABIO SA </t>
  </si>
  <si>
    <t>EMPRESA DE SERVICIOS PUBLICOS DE LEJANIAS META E.S.P.L.</t>
  </si>
  <si>
    <t>SOCIEDAD POR ACCIONES SIMPLIFICADA PARA LA PRESTACIÓN DE LOS SERVICIOS PÚBLICOS DE AGUA POTABLE Y SANEAMIENTO BÁSICO</t>
  </si>
  <si>
    <t>EMPRESA REGIONAL COMUNITARIA DE ADMINISTRACION PUBLICA COOPERATIVA DE LOS SERVICIOS PUBLICOS DOMICILIARIOS DE ACUEDUCTO ALCANTARILLADO Y ASEO</t>
  </si>
  <si>
    <t>COMITÉ EMPRESARIAL DEL ACUEDUCTO CEAB DE LA VEREDA BOITIVA DEL MUNICIPIO DE SESQUILE CUNDINAMARCA</t>
  </si>
  <si>
    <t>EMPRESA DE SERVICIOS PUBLICOS LOS PALMITOS S.A. E.S.P</t>
  </si>
  <si>
    <t>IMPULSADORA DEL DESARROLLO ARMONICO DE SEVILLA S.A.E.S.P</t>
  </si>
  <si>
    <t>EMPRESA DE ACUEDUCTO, ALCANTARILLADO Y ASEO DE TENZA S.A ESP</t>
  </si>
  <si>
    <t>ADMINISTRACION PUBLICA COOPERATIVA DE CAJIBIO</t>
  </si>
  <si>
    <t>ADMINISTRACION PUBLICA COOPERATIVA DE AGUA POTABLE Y SANEAMIENTO BASICO DE TANGUA</t>
  </si>
  <si>
    <t>EMPRESA COOPERATIVA DE ACUEDUCTO ALCANTARILLADO Y ASEO DE RICAURTE</t>
  </si>
  <si>
    <t>RICAURTE</t>
  </si>
  <si>
    <t>EMPRESA SOLIDARIA DE SERVICIOS PUBLICOS DOMICILIARIOS DEL ALTO BAUDO</t>
  </si>
  <si>
    <t>EMPRESAS PÚBLICAS DE BRICEÑO S.A. E.S.P</t>
  </si>
  <si>
    <t>ADMINISTRACIÓN PUBLICA COOPERATIVA DEL MUNICIPIO DE ENCINO, SANTANDER</t>
  </si>
  <si>
    <t>ASOCIACION DE USUARIOS DEL ACUEDUCTO DEL BARRIO LA CAPILLA</t>
  </si>
  <si>
    <t>ADMINISTRACION PUBLICA COOPERATIVA DEL MUNICIPIO DE SIMACOTA SANTANDER SIMSACOOP A.P.C.</t>
  </si>
  <si>
    <t>ADMINISTRACIÓN PÚBLICA COOPERATIVA ENTIDAD PRESTADORA DE SERVICIOS PÚBLICOS DE ACUEDUCTO ALCANTARILLADO Y ASEO</t>
  </si>
  <si>
    <t>EMPRESA OFICIAL DE ACUEDUCTO ALCANTARILLADO Y ASEO DEL MUNICIPIO DE TOLUVIEJO SA ESP</t>
  </si>
  <si>
    <t>JUNTA ADMINISTRADORA DEL ACUEDUCTO RURAL DE BOTANILLA</t>
  </si>
  <si>
    <t>ADMINISTRACION COOPERATIVA DE SERVICIOS PUBLICOS DE ACUEDUCTO, ALCANTARILLADO, ASEO Y A FINES DE PUERTO LIBERTADOR</t>
  </si>
  <si>
    <t>VEOLIA ASEO SANTANDER Y CESAR S.A E.S.P</t>
  </si>
  <si>
    <t>GIRON</t>
  </si>
  <si>
    <t>ADMINISTRACION PUBLICA COOPERATIVA DE SERVICIOS PUBLICOS DE CORDOBA AGUAS DE SAN FRANCISCO</t>
  </si>
  <si>
    <t>EMPRESA DE SERVICIOS PUBLICOS DE SESQUILE CUNDINAMARCA SA ESP</t>
  </si>
  <si>
    <t>EMPRESA DE ACUEDUCTO ALCANTARILLADO Y ASEO DEL MUNICIPIO DE CHALAN SA ESP</t>
  </si>
  <si>
    <t>ASOCIACION DE USUARIOS DEL ACUEDUCTO DE MARQUEZ - LA AURORA</t>
  </si>
  <si>
    <t>ADMINISTRACION PUBLICA COOPERATIVA DEL MUNICIPIO DE EL PEÑON</t>
  </si>
  <si>
    <t>CORPORACION DE ACUEDUCTO MEDIA LUNA</t>
  </si>
  <si>
    <t>SERVICIOS PUBLICOS YALÍ S.A. E.S.P.</t>
  </si>
  <si>
    <t>EMPRESA SOLIDARIA DE SERVICIOS PUBLICOS DEL MUNICIPIO DE FLORESTA</t>
  </si>
  <si>
    <t>ASOCIACION DE USUARIOS ACUEDUCTO RURAL EL PEDREGAL ASUAPE</t>
  </si>
  <si>
    <t>ASOCIACION DE USUARIOS DEL ACUEDUCTO PICACHO CERRO ALTO MUNICIPIO DE CALDONO</t>
  </si>
  <si>
    <t>MANANTIAL DEL CEDRO SAS ESP</t>
  </si>
  <si>
    <t>EMPRESA DE SERVICIOS PUBLICOS DE SALDAÑA SA ESP</t>
  </si>
  <si>
    <t>ASOCIACION DE SUSCRIPTORES DE SISTEMA DE ACUEDUCTO DE LA VEREDA DE RINCHOQUE DEL MUNICIPIO DE TURMEQUE BOYACA</t>
  </si>
  <si>
    <t>ASOCIACION DE USUARIOS DEL ACUEDUCTO MULTIVEREDAL DEL MUNICIPIO DE ANDES</t>
  </si>
  <si>
    <t>ANDES</t>
  </si>
  <si>
    <t>ASOCIACION DE PROPIETARIOS YO USUARIOS DEL ACUEDUCTO LOS VIKINGOS DE LA VEREDA LA PLATILLA</t>
  </si>
  <si>
    <t>ASOCIACION DE USUARIOS DEL ACUEDUCTO DE LA ZONA MEDIA DE LA PARCELACION FLORESTA DE LA SABANA</t>
  </si>
  <si>
    <t>ASOCIACION DE USUARIOS DEL ACUEDUCTO DE LA VEREDA ROMERAL</t>
  </si>
  <si>
    <t>ASOCIACION ACUEDUCTO REGIONAL EL SALITRE</t>
  </si>
  <si>
    <t>ASOCIACION DE USUARIOS DEL ACUEDUCTO RURAL DE NARIÑO Y PALO DEAGUA</t>
  </si>
  <si>
    <t>ADMINISTRACION PUBLICA COOPERATIVA DEL MUNICIPIO DE LANDAZURI</t>
  </si>
  <si>
    <t>EMPRESA SOLIDARIA DE SERVICIOS PUBLICOS DEL MUNICIPIO DE MOTAVITA EN LIQUIDACION</t>
  </si>
  <si>
    <t>ASOCIACION DE SUSCRIPTORES DEL ACUEDUCTO EL REJALGAR DE LA VEREDA RINCON DE VARGAS DEL MUNICIPIO DE PAIPA</t>
  </si>
  <si>
    <t>ADMINISTRACION PUBLICA COOPERATIVA DE SERVICIOS PUBLICOS DEL MUNICIPIO DE TUTAZA E.S.P.</t>
  </si>
  <si>
    <t>EMPRESA DE SERVICIOS PUBLICOS DOMICILIARIOS DE ARMERO GUAYABAL S.A.. E.S.P.</t>
  </si>
  <si>
    <t>LA EMPRESA DE SERVICIOS PUBLICOS DOMICILIARIOS DE ANGOSTURA S.A. E.S.P.</t>
  </si>
  <si>
    <t>EMPRESA DE SERVICIOS VARIOS LA VICTORIA ESP  S.A</t>
  </si>
  <si>
    <t>JUNTA ADMINISTRADORA DEL SERVICIO DEL ACUEDUCTO DE LAS VEREDAS LOS OLIVOS RECREO PLAYA RICA SANTA ROSA Y RETIRO</t>
  </si>
  <si>
    <t>ASOCIACION DE USUARIOS DEL ACUEDUCTO VEREDAL UNIDO DEL CORREGIMIENTO DE JIGUALES LA CUMBRE</t>
  </si>
  <si>
    <t>EMPRESA DE SERVICIOS PUBLICOS DOMICILIARIOS DE ALTAMIRA S.A. E.S.P.</t>
  </si>
  <si>
    <t>ASOCIACION DE SUSCRIPTORES DEL ACUEDUCTO RINCON SANTO VEREDAS TEJAR ARRIBA Y JABONERA DEL MUNICIPIO DE NUEVO COLON</t>
  </si>
  <si>
    <t>PARQUE AMBIENTAL DE SOPETRAN S.A. E.S.P.</t>
  </si>
  <si>
    <t>EMPRESA DE SERVICIOS PUBLICOS DE ALMEIDA</t>
  </si>
  <si>
    <t>ADMINISTRACION PUBLICA COOPERATIVA DE SERVICIOS PUBLICOS DOMICILIARIOS DE ALDANA</t>
  </si>
  <si>
    <t>EMPRESA DE SERVICIOS PÙBLICOS ARGELIA DE MARÍA S.A</t>
  </si>
  <si>
    <t>ASOCIACION DE USUARIOS DEL ACUEDUCTO DE LA VEREDA SAN MIGUEL COYAIMA</t>
  </si>
  <si>
    <t>ASOCIACIÒN COMUNITARIA DEL USUARIO DEL ACUEDUCTO HILARCO GUAYAQUIL MUNICIPIO DE COYAIMA</t>
  </si>
  <si>
    <t>ASOCIACION DE USUARIOS ACUEDUCTO INTERVEREDAL SAN MIGUEL BALOCA PALMALTA Y EL SECTOR NATARODCO</t>
  </si>
  <si>
    <t>ASOCIACION DE USUARIOS EL ACUEDUCTO DE TRAVESIAS SECTOR CARRETERA EL MANGAL-23056</t>
  </si>
  <si>
    <t>EMPRESA DE SERVICIOS PUBLICOS AGUAS DE PADILLA S.A. E.S.P.</t>
  </si>
  <si>
    <t>ASOCIACION JUNTA ADMINISTRADORA DEL ACUEDUCTO ALCANTARILLADO Y ASEO DE SOTOMAYOR</t>
  </si>
  <si>
    <t>AGUAS Y ASEO DE SUBACHOQUE S.A E.S.P</t>
  </si>
  <si>
    <t>ADMINISTRACION PUBLICA COOPERATIVA EMPRESA SOLIDARIA DE SERVICIOS PUBLICOS DE SAN MATEO</t>
  </si>
  <si>
    <t>EMPRESA DE ACUEDUCTO, ALCANTARILLADO Y ASEO DEL ROSAL S.A E.S.P.</t>
  </si>
  <si>
    <t>EL ROSAL</t>
  </si>
  <si>
    <t>EMPRESAS PUBLICAS DE ALGECIRAS SOCIEDAD ANONIMA EMPRESA DE SERVICIOS PUBLICOS</t>
  </si>
  <si>
    <t>ALGECIRAS</t>
  </si>
  <si>
    <t>ASOCIACION DE SUSCRIPTORES DEL ACUEDUCTO REGIONAL NO.1 DE COMBITA</t>
  </si>
  <si>
    <t>ASOCIACIÓN DE USUARIOS DEL ACUEDUCTO DE LA LOCALIDAD DE PLAYA RICA</t>
  </si>
  <si>
    <t>ADMINISTRACION PUBLICA COOPERATIVA DE SERVICIOS PUBLICOS DE COLON GENOVA</t>
  </si>
  <si>
    <t>ASOCIACION DE USUARIOS DEL ACUEDUCTO EL TRIUNFO DE LA VEREDA SAN MARTIN</t>
  </si>
  <si>
    <t>ASOCIACION DE SUSCRIPTORES DEL ACUEDUCTO POZO PROFUNDO SURQUIRA VEREDA SAN ISIDRO</t>
  </si>
  <si>
    <t>ASOCIACION DE USUARIOS DEL CORREGIMIENTO DEL VALLE ESP</t>
  </si>
  <si>
    <t>ADMINISTRACION PUBLICA COOPERATIVA - AGUAS DE RIO QUITO - ESP</t>
  </si>
  <si>
    <t>EMPRESA REGIONAL DE AGUAS DEL TEQUENDAMA S.A. E.S.P.</t>
  </si>
  <si>
    <t>EMPRESA DE SERVICIOS PUBLICOS DEL MUNICIPIO DE POLICARPA ESP SA</t>
  </si>
  <si>
    <t>EMPRESA ADMINISTRATIVA DE SERVICIOS PUBLICOS DOMICILIARIOS DE EL VALLE DEL GUAMUEZ S.A. E.S.P.</t>
  </si>
  <si>
    <t>VALLE DEL GUAMUEZ</t>
  </si>
  <si>
    <t>EMPRESA DE SERVICIOS PÚBLICOS DE BUENAVISTA S.A E.S.P.</t>
  </si>
  <si>
    <t>SAN PEDRO</t>
  </si>
  <si>
    <t>EMPRESA DE SERVICIOS PUBLICOS DE URAMITA S.A.S E.S.P</t>
  </si>
  <si>
    <t>ASOCIACION DE ACUEDUCTO RURAL SAJEL</t>
  </si>
  <si>
    <t>ASOCIACION USUARIOS ACUEDUCTO COMUNITARIO VEREDA EL RODEO</t>
  </si>
  <si>
    <t>ASOCIACION DE USUARIOS DEL ACUEDCUTO REGIONAL EMBERA KARAMBA</t>
  </si>
  <si>
    <t>JUNTA ADMINISTRADORA DE ACUEDUCTO PILCUAN RECTA</t>
  </si>
  <si>
    <t>JUNTA ADMINISTRADORA DEL ACUEDUCTO EL ROSARIO</t>
  </si>
  <si>
    <t>JUNTA ADMINISTRADORA DEL ACUEDUCTO BELEN Y SAMARIA</t>
  </si>
  <si>
    <t>JUNTA ADMINISTRADORA DEL ACUEDUCTO DE CUBIJAN BAJO</t>
  </si>
  <si>
    <t>ASOCIACION DE USUARIOS DEL ACUEDUCTO COMUNITARIO DE LOS BARRIOS UNIDOS DE FRAILES</t>
  </si>
  <si>
    <t>ASOCIACION DE USUARIOS ACUEDUCTO NARANJAL</t>
  </si>
  <si>
    <t>JUNTA ADMINISTRADORA ACUEDUCTO REGIONAL DE LA VEREDA EL TIGRE</t>
  </si>
  <si>
    <t>AGUAS LA CRISTALINA S.A. E.S.P.</t>
  </si>
  <si>
    <t>VILLAGARZON</t>
  </si>
  <si>
    <t>EMPRESA DE SERVICIOS PUBLICOS DE PUERTO TRIUNFO S.A. E.S.P.</t>
  </si>
  <si>
    <t>ASOCIACIÓN DE USUARIOS DEL ACUEDUCTO COMUNAL DEL BARRIO CAMILO MEJÍA DUQUE</t>
  </si>
  <si>
    <t>ASOCIACION DE USUARIOS DEL ACUEDUCTO OJO DE AGUA</t>
  </si>
  <si>
    <t>EMPRESAS PUBLICAS DE TIMANA SA ESP</t>
  </si>
  <si>
    <t>TIMANA</t>
  </si>
  <si>
    <t>JUNTA ADMINISTRADORA DEL SERVICIO DEL ACUEDUCTO DE LA VEREDA LOS CAUCHOS DEL MUNICIPO DE GUADALUPE</t>
  </si>
  <si>
    <t>ASOCIACION AMBIENTAL ADMINISTRADORA DEL ACUEDUCTO AGUAS DEL NARANJAL</t>
  </si>
  <si>
    <t>FUNDACION DE USUARIOS DEL ACUEDUCTO DEL CORREGIMIENTO DE SALONICA</t>
  </si>
  <si>
    <t>EMPRESA DE SERVICIOS PUBLICOS DOMICILIARIOS DE LA ESTRELLA S.A E.S.P.</t>
  </si>
  <si>
    <t>ASOCIACION DE USUARIOS DEL ACUEDUCTO DEL ROBLE ACUAROBLE</t>
  </si>
  <si>
    <t>ASOCIACION DE USUARIOS DEL ACUEDUCTO COMUNITARIO SAN CLEMENTE</t>
  </si>
  <si>
    <t>EMPRESA DE ACUEDUCTO ALCANTARILLADO Y ASEO DE GUADALUPE SOCIEDAD ANONIMA EMPRESA DE SERVICIOS PUBLICOS</t>
  </si>
  <si>
    <t>JUNTA ADMINIISTRADORA DEL ACUEDUCTO REGIONAL DEL CORREGIMIENTO DE LA LAGUNA DE PITALITO</t>
  </si>
  <si>
    <t>AGUAS DE VILLAHERMOSA S.A.S. E.S.P.</t>
  </si>
  <si>
    <t>ASOCIACION DE USUARIOS DEL ACUEDUCTO DE MORELIA</t>
  </si>
  <si>
    <t>EMPRESA DE SERVICIOS DEL GUALIVA S.A.S. E.S.P.</t>
  </si>
  <si>
    <t>ASOCIACION SOCIAL JUNTA ADMINISTRADORA ACUEDUCTO EL GUARANGO</t>
  </si>
  <si>
    <t>JUNTA ADMINISTRADORA DEL ACUEDUCTO Y ALCANTARILLADO DE LA ESTANCIA MUNICIPIO DE LA CRUZ</t>
  </si>
  <si>
    <t>ACUEDUCTOS LA ENEA S.A.S.E.S.P</t>
  </si>
  <si>
    <t>EMPRESAS PUBLICAS DE TESALIA S.A. E.S.P.</t>
  </si>
  <si>
    <t>ASOCIACION DE USUARIOS DE SERVICIOS COLECTIVOS DE TACON MUDARRA</t>
  </si>
  <si>
    <t>SUPIA</t>
  </si>
  <si>
    <t>ASOCIACION DE USUARIOS DEL ACUEDUCTO VEREDA CHONTADURO PALMIRA VALLE</t>
  </si>
  <si>
    <t>JUNTA ADMINISTRADORA DEL ACUEDUCTO BARRIO LAS BRISAS</t>
  </si>
  <si>
    <t>ASOCIACION DE ACUEDUCTO Y ALCANTARILLADO DE AYACUCHO LA BUITRERA E.S.P.</t>
  </si>
  <si>
    <t>JUNTA DE ACCION COMUNAL DE LA VEREDA ALTO BUENAVISTA</t>
  </si>
  <si>
    <t>ASOCIACION JUNTA ADMINISTRADORA ACUEDUCTO BARRIO SUCRE MUNICIPIO DE LA UNION NARIÑO</t>
  </si>
  <si>
    <t>JUNTA ADMINISTRADORA DEL ACUEDUCTO EL MESON DEL MUNICIPIO DE GARZON</t>
  </si>
  <si>
    <t>EMPRESA DE SERVICIOS PUBLICOS DE SACAMA</t>
  </si>
  <si>
    <t>EMPRESA DE SERVICIOS PÚBLICOS DOMICILIARIOS DE BURITICÁ S.A. E.S.P.</t>
  </si>
  <si>
    <t>ASOCIACION DE USUARIOS DEL SERVICIO DE AGUA POTABLE DE LA VEREDA CHORRERA MUNICIPIO DE VERGARA</t>
  </si>
  <si>
    <t>ASOCIACION DE SUSCRIPTORES DEL SERVICIO DE ACUEDUCTO</t>
  </si>
  <si>
    <t>EMPRESA DE SERVICIOS PUBLICOS DOMICILIARIOS DEL MUNICIPIO DE TOPAGA S.A. E.S.P.</t>
  </si>
  <si>
    <t>ASOCIACION JUNTA ADMINISTRADORA DE ACUEDUCTO VEREDA PALMA CHICA</t>
  </si>
  <si>
    <t>EMPRESA DE SERVICIOS PUBLICOS DEL MUNICIPIO DE CUITIVA S.A.E.S.P.</t>
  </si>
  <si>
    <t>EMPRESA DE ACUEDUCTO ALCANTARILLADO ASEO Y SERVICIOS COMPLEMENTARIOS DE OTANCHE SAS AGUAS DE OTANCHE SAS ESP</t>
  </si>
  <si>
    <t>ASOCIACION DE USUARIOS DEL ACUEDUCTO RURAL CUBA GUAMITOS Y CANADA ESCOCIA</t>
  </si>
  <si>
    <t>COOPERATIVA COMUNITARIA DE ASEO Y RECICLAJE</t>
  </si>
  <si>
    <t>ASOCIACIÒN DE USUARIOS DEL ACUEDUCTO DE TOBASIA</t>
  </si>
  <si>
    <t>ANDALUCIA  LIMPIA  S.A   ESP</t>
  </si>
  <si>
    <t>EMPRESA DE ACUEDUCTO, ALCANTARILLADO Y ASEO DE SILVANIA S.A. ESP EMPUSILVANIA S.A. ESP</t>
  </si>
  <si>
    <t>EMPRESA DE SERVICIOS PUBLICOS DE ACUEDUCTO, ALCANTARILLADO Y ASEO DE MOGOTES S.A.-E.S.P.</t>
  </si>
  <si>
    <t>EMPRESAS PUBLICAS DE JERICO ANTIOQUIA S.A E.S.P</t>
  </si>
  <si>
    <t>NEPSA DEL QUINDIO EMPRESA REGIONAL DE SERVICIOS PÚBLICOS S.A. ESP</t>
  </si>
  <si>
    <t>ASOCIACIÓN DE USUARIOS DE LA VEREDA LOS SOCHES AGUAS CRISTALINAS LOS SOCHES ESP</t>
  </si>
  <si>
    <t>ASOCIACION JUNTA ADMINISTRADORA ACUEDUCTO VEREDA LA TRAVESIA ETAPA 1</t>
  </si>
  <si>
    <t>ASOCIACION DE USUARIOS DEL ACUEDUCTO MURILLO</t>
  </si>
  <si>
    <t>EMPRESA DE SERVICIOS PUBLICOS DE HERVEO EMPOHERVEO E.S.P. S.A.</t>
  </si>
  <si>
    <t>ASOCIACION DE USUARIOS VEREDA ALTO MIRA</t>
  </si>
  <si>
    <t>JUNTA DE ACCION COMUNAL DE LA VEREDA PLAN VERDE</t>
  </si>
  <si>
    <t>JUNTA ADMINISTRADORA DE USUARIOS DEL ACUEDUCTO DEL SERVICIO DE AGUA POTABLE Y ALCANTARILLADO DE BAJO SARTENEJO MUNICIPIO DE GARZON</t>
  </si>
  <si>
    <t xml:space="preserve">EMPRESA DE SERVICIOS PUBLICOS DOMICILIARIOS DE EL PAUJIL S.A. ESP </t>
  </si>
  <si>
    <t>EL PAUJIL</t>
  </si>
  <si>
    <t>EMPRESA DE SERVICIOS PUBLICOS DOMICILAIRIOS DE CARMEN DEL DARIEN SA ESP</t>
  </si>
  <si>
    <t>EMPRESAS PUBLICAS DE SAN ANDRES DE CUERQUIA SA ESP</t>
  </si>
  <si>
    <t>PROMOCALI S.A. E.S.P.</t>
  </si>
  <si>
    <t>ASOCIACION DE USUARIOS DEL SERVICIO DE AGUA POTABLE Y ALCANTARILLADO DEL SECTOR LA VILLA</t>
  </si>
  <si>
    <t>ASOCIACION DE USUARIOS DEL ACUEDUCTO COMUNITARIO LA ROMELIA</t>
  </si>
  <si>
    <t>ASOCIACION DE USUARIOS DE AGUA DOMICILIARIA GUAPUSCAL BELLA VISTA</t>
  </si>
  <si>
    <t>ASOCIACION DE USUARIOS DEL SERVICIO DE AGUA POTABLE Y ALCANTARILLADO DE LAS CAMELIAS Y EMPRESA COMUNITARIA DE SERVICIOS PUBLICOS</t>
  </si>
  <si>
    <t>CORPORACION MULTIVEREDAL SALINAS, EL CONVENTO, EL LLANO</t>
  </si>
  <si>
    <t>ECOSANGIL SAS E.S.P.</t>
  </si>
  <si>
    <t>ASOCIACION DE USUARIOS DEL ACUEDUCTO RURAL CARRIZAL TOMA Y CARREÑO DEL MUNICIPIO DE SOTAQUIRA</t>
  </si>
  <si>
    <t>EMPRESA DE SERVICIOS PUBLICOS DE ACUEDUCTO Y ALCANTARILLADO DE SAN PEDRO SUCRE SA ESP</t>
  </si>
  <si>
    <t>JUNTA ADMINISTRADORA DE ACUEDUCTO Y ALCANTARILLADO DE ANGANOY</t>
  </si>
  <si>
    <t>ASOCIACION DE USUARIOS DEL ACUEDUCTO ALTO RISARALDITA</t>
  </si>
  <si>
    <t>ASOCIACION DE SUSCRIPTORES DEL ACUEDUCTO LA MINA E.S.P.</t>
  </si>
  <si>
    <t>AGUA RIVERAS DE YUMBO E.S.P SAS</t>
  </si>
  <si>
    <t>JUNTA DE ACCION COMUNAL VEREDA ALTO DE LA COMPAÑIA</t>
  </si>
  <si>
    <t>ASOCIACION DE USUARIOS DEL ACUEDUCTOMULTIVEREDAL SAN JOSE CANTOR</t>
  </si>
  <si>
    <t>ASOCIACION DE USUARIOS DEL ACUEDUCTO MULTIVEREDAL CARMELO CORRIENTES</t>
  </si>
  <si>
    <t>ECOSERVICIOS DE OCCIDENTE SAS ESP</t>
  </si>
  <si>
    <t>EMPRESA DE SERVICIOS PUBLICOS DE SAN FRANCISCO SAS E.S.P.</t>
  </si>
  <si>
    <t>JUNTA ADMINISTRADORA DEL ACUEDUCTO REGIONAL EL INGENIO MUNICIPIO DE SANDONA</t>
  </si>
  <si>
    <t>EMPRESAS PÚBLICAS DE FILANDIA S.A.S. E.S.P.</t>
  </si>
  <si>
    <t xml:space="preserve">EMPRESAS PUBLICAS DE DABEIBA S.A.S   E.S.P        </t>
  </si>
  <si>
    <t>ADMINISTRACION PUBLICA COOPERATIVA DE ACUEDUCTO ALCANTARILLADO Y ASEO DE LA CABECERA MUNICIPAL DE TIQUISIO-BOLIVAR</t>
  </si>
  <si>
    <t>AGUAS DE PUERTO WILCHES S.A.S.E.S.P</t>
  </si>
  <si>
    <t>PUERTO WILCHES</t>
  </si>
  <si>
    <t>ASOCIACIÓN DE USUARIOS DEL ACUEDUCTO Y ALCANTARILLADO DE LA INSPECCIÓN DEPARTAMENTAL DE SUBIA CENTRAL</t>
  </si>
  <si>
    <t>EMPRESA MUNICIPAL DE ACUEDUCTO ALCANTARILLADO ASEO DE SAN PABLO BOLIVAR</t>
  </si>
  <si>
    <t>EMPRESA DE SERVICIOS DE BARICHARA S.A. - E.S.P.</t>
  </si>
  <si>
    <t>ADMINISTRACION PUBLICA COOPERATIVA DE SERVICIOS PUBLICOS DEL MUNICIPIO DE CASABIANCA E.S.P</t>
  </si>
  <si>
    <t>EMPRESA DE SERVICIOS PUBLICOS DE ACUEDUCTO ALCANTARILLADO Y ASEO DE ACHI BOLIVAR SA ESP</t>
  </si>
  <si>
    <t>EMPRESA DE SERVICIOS DE NOBSA S.A. E.S.P</t>
  </si>
  <si>
    <t>NOBSA</t>
  </si>
  <si>
    <t>ONZAGUA</t>
  </si>
  <si>
    <t>EMPRESA DE SERVICIOS PUBLICOS DOMICILIARIOS AGUAS DEL SAN AGUSTIN S.A E.S.P</t>
  </si>
  <si>
    <t>URBASER LA TEBAIDA S.A. E.S.P.</t>
  </si>
  <si>
    <t>LA TEBAIDA</t>
  </si>
  <si>
    <t>COOPERATIVA DE TRABAJO ASOCIADO ECOAMBIENTAL EL PORVENIR</t>
  </si>
  <si>
    <t>ASOCIACION DE USUARIOS DEL ACUEDUCTO LA CABUYALA</t>
  </si>
  <si>
    <t>AGUAS DEL CARMELO A.S E.S.P</t>
  </si>
  <si>
    <t>EMPRESA DE SERVICIOS PUBLICOS DE TOGUI</t>
  </si>
  <si>
    <t>ASOCIACION DE USUARIOS DEL ACUEDUCTO Y/O ALCANTARILLADO DE BOLO SAN ISIDRO E.S.P</t>
  </si>
  <si>
    <t>EMPRESA DE ACUEDUCTO ALCANTARILLADO Y ASEO DE SAN LUIS DE PALENQUE S.A. E.S.P.</t>
  </si>
  <si>
    <t>EMPRESA DE SERVICIOS PUBLICOS DE ACUEDUCTO, ALCANTARILLADO Y ASEO DE OCAMONTE S.A E.S.P</t>
  </si>
  <si>
    <t>ASOCIACION DE USUARIOS ACUEDUCTO COMUNITARIO SANTIAGO LONDOÑO VELA I Y VELA II</t>
  </si>
  <si>
    <t>ASOCIACION DE USUARIOS DEL ACUEDUCTO COMUNITARIO DE PUERTO NUEVO</t>
  </si>
  <si>
    <t>ASOCIACION DE USUARIOS DL ACUEDUCTO COMUNITARIO DEL BARRIO LOS LAGOS</t>
  </si>
  <si>
    <t>ASOCIACION DE USUARIOS DEL ACUEDUCTO DEL BARRIO LA FLORESTA</t>
  </si>
  <si>
    <t>ASOCIACION DEL ACUEDUCTO COMUNITARIO DEL BARRIO SAN FERNANDO</t>
  </si>
  <si>
    <t>ASOCIACION DE USUARIOS DEL ACUEDUCTO DEL BARRIO LOS COMUNEROS</t>
  </si>
  <si>
    <t>ALCALDIA DE LETICIA</t>
  </si>
  <si>
    <t>EMPRESA DE SERVICIOS PUBLICOS DE MONIQUIRA S.A E.S.P</t>
  </si>
  <si>
    <t>MONIQUIRA</t>
  </si>
  <si>
    <t>ASOCIACION ACUEDUCTO EL SALITRE DE LA VEREDA TEGUANEQUE DEL MUNICIPIO DE TURMEQUE</t>
  </si>
  <si>
    <t>RIO LUISA EMPRESA DE SERVICIOS PÚBLICOS S.A. E.S.P.</t>
  </si>
  <si>
    <t>EMPRESA DE ACUEDUCTO,ALCANTARILLADO, ASEO Y ENERGÍA ELÉCTRICA SAS ESP</t>
  </si>
  <si>
    <t>ASOCIACION DE USUARIOS DEL ACUEDUCTO RURAL DE FLORIAN Y PAYACAL</t>
  </si>
  <si>
    <t>EMPRESA DE SERVICIO DE ASEO DE ARGELIA</t>
  </si>
  <si>
    <t>ADMINISTRACION PUBLICA COOPERATIVA EMPRESA SOLIDARIA DE SERVICIOS PUBLICOS DEL MUNICIPIO DE SAN MIGUEL DE SEMA</t>
  </si>
  <si>
    <t>EMPRESAS PUBLICAS DE TELLO S.A.S. E.S.P</t>
  </si>
  <si>
    <t>CORPORACION DE ACUEDUCTOS COMUNITARIOS DE GUAPOTA SANTANDER CORAGUAS O.N.G - E.S.P.</t>
  </si>
  <si>
    <t>EMPRESA DE SERVICIOS PUBLICOS DOMICILIARIOS DE TURMEQUE</t>
  </si>
  <si>
    <t>ADMINISTRACION PUBLICA COOPERATIVA DE ACUEDUCTO ALCANTARILLADO Y ASEO DEL MUNICIPIO DE JAMBALO CAUCA</t>
  </si>
  <si>
    <t>EMPRESA DE SERVICIOS PUBLICOS DE CRAVO NORTE JAGUEY S.A E.S.P</t>
  </si>
  <si>
    <t>ADMINISTRACION PÙBLICA COOPERATIVA DE ACUEDUCTO ALCANTARILLADO Y ASEO DEL MUNICIPIO DE SOTARA</t>
  </si>
  <si>
    <t>ASOCIACION DE USUARIOS DEL ACUEDUCTO COMUNITARIO DEL BARRIO MARIANA GIRALDO</t>
  </si>
  <si>
    <t>ASOCIACION DE USUARIOS DEL ACUEDUCTO COMUNITARIO GAITAN LA PLAYA</t>
  </si>
  <si>
    <t>GESTION ORGANICA GEO SAS</t>
  </si>
  <si>
    <t>ASOCIACION DE SERVICIOS PUBLICOS DE MONTEBONITO MARULANDA</t>
  </si>
  <si>
    <t>ASOCIACION DE USUARIOS DE SERVICIOS COLECTIVOS DE NARANJAL, LA QUIEBRA Y LA FLORESTA</t>
  </si>
  <si>
    <t>ASOCIACIÓN DE USUARIOS DE ACUEDUCTO DE LA VEREDA AGUALINDA CHIGUAZA</t>
  </si>
  <si>
    <t>ASOCIACION DE USUARIOS DE ACUEDUCTO DE LAS VEREDAS PEÑALIZA, RAIZAL, BETANIA, EL CARMEN, ITSMO TABACO Y LAGUNA VERDE DE LA LOCALIDAD DE SUMAPAZ BOGOTA</t>
  </si>
  <si>
    <t>JUNTA DE ACCIÓN COMUNAL DE AURORA ALTA SECTOR LA CAPILLA</t>
  </si>
  <si>
    <t>JUNTA ADMINISTRADORA DE ACUEDUCTO VEREDA EL VENADO</t>
  </si>
  <si>
    <t>ASOCIACIÓN DE USUARIOS DEL ACUEDUCTO DE PIEDRA PARADA</t>
  </si>
  <si>
    <t>ASOCIACION DE USUARIOS DEL ACUEDUCTO COMUNITARIO RURAL DE LA VEREDA PEPINO Y LAS PLANADAS</t>
  </si>
  <si>
    <t>JUNTA ADMINISTRADORA DE ACUEDUCTO CABILDO INDIGENA INGA DE SAN ANDRES PUTUMAYO</t>
  </si>
  <si>
    <t>LA JUNTA ADMINISTRADORA DEL ACUEDUCTO DE LA VEREDA ALTO DE SAN JOAQUIN DEL MUNICIPIO DE SANTA MARIA, DEPARTAMENTO DEL HUILA</t>
  </si>
  <si>
    <t>JUNTA ADMININSTRADORA DEL ACUEDUCTO DE LA VEREDA LAS ORQUIDEAS</t>
  </si>
  <si>
    <t>JUNTA ADMINISTRADORA DEL SERVICIO DEL ACUEDUCTO DE LAS VEREDAS ALTO SAN MIGUEL, LA CUMBRE Y SANTA INES</t>
  </si>
  <si>
    <t>JUNTA ADMINISTRADORA DEL SERVICIO DEL ACUEDUCTO DE LA VEREDA LAS MINAS DEL MUNICIPIO DE LA ARGENTINA HUILA</t>
  </si>
  <si>
    <t>ASOCIACION DE USUARIOS DE ACUEDUCTO Y ALCANTARILLADO DE LA VEREDA PASQUILLA CENTRO</t>
  </si>
  <si>
    <t>JUNTA DE ACCION COMUNAL DE LA VEREDA EL BRILLANTE</t>
  </si>
  <si>
    <t>ASOCIACIÓN DE USUARIIOS DE SERVICIIOS PUBLICOS DEL CORREGIMIENTO DE LAS PALMAS</t>
  </si>
  <si>
    <t>ASOCIACION DE USUARIOS DEL ACUEDUCTO Y/O ALCANTARILLADO Y/O ASEO DE GUANABANAL E.S.P</t>
  </si>
  <si>
    <t>JUNTA DE ACCION COMUNAL BARRIO LA CRUZ</t>
  </si>
  <si>
    <t>ASOCIACION DE USUARIOS DEL ACUEDUCTO COMUNITARIO VEREDA LA PALMA</t>
  </si>
  <si>
    <t>ASOCIACION DE USUARIOS DEL ACUEDUCTO COMUNITARIO DEL BARRIO LAURELES PRIMERA ETAPA</t>
  </si>
  <si>
    <t>COMITE DE SERVICIOS PUBLICOS REMOLINOS DEL CAGUAN</t>
  </si>
  <si>
    <t>JUNTA DE ACCION COMUNAL VEREDA MORRO AZUL</t>
  </si>
  <si>
    <t>ASOCIACIO DE USUARIOS DE SERVICIOS COLECTIVOS DEL CORREGIMIENTO DE SAN LUIS</t>
  </si>
  <si>
    <t>ASOCIACION DE USUARIOS MICRO CUENCA PECHIBLANCA CHINCHANO ARBOLEDA BERRUECOS</t>
  </si>
  <si>
    <t>ASOCIACION DE ACUEDUCTO VEREDA LA PAZ ALTA, LA QUIEBRA DE SANTA BARBARA Y LA PATRIA</t>
  </si>
  <si>
    <t>ASOCIACION JUNTA ADMINISTRADORA DE ACUEDUCTO Y ALCANTARILLADO DEL CORREGIMIENTO DE CUATIS</t>
  </si>
  <si>
    <t>JUNTA ADMINISTRADORA DEL ACUEDUCTO DE LAS VEREDAS LA CUCHILLA TACUAYA MINDA Y LA COCHA MUNICIPIO DEYACUANQUER</t>
  </si>
  <si>
    <t>ASOCIACIÓN JUNTA ADMINISTRADORA DE ACUEDUCTO VEREDA PLAZUELAS</t>
  </si>
  <si>
    <t>JUNTA ADMINISTRADORA DE AGUA POTABLE DE LA VEREDA SAN ANTONIO DE CASANARE CORREGIMIENTO DE CATAMBUCO</t>
  </si>
  <si>
    <t>JUNTA ADMINISTRADORA DEL ACUEDUCTO DE CATAMBUCO</t>
  </si>
  <si>
    <t>ASOCIACION JUNTA ADMINISTRADORA DE ACUEDUCTO DE SAN JOSE Y ALTO CASANARE</t>
  </si>
  <si>
    <t>ASOCIACION ACUEDUCTOVEREDA EL ESTANQUILLO LA FRIA</t>
  </si>
  <si>
    <t>ASOCIACION DE USUARIOS DEL ACUEDUCTO COMUNITARIO LA PRIMAVERA Y GUAYACANES</t>
  </si>
  <si>
    <t>JUNTA ADMINISTRADORA DEL SERVICIO DE ACUECTO REGIONAL DE BORBONES EN EL MUNICIPIO DE ISNOS</t>
  </si>
  <si>
    <t>ASOCIACIÓN DE USUARIOS DE ACUEDUCTO VEREDA LA ESTANCIA MUNICIPIO SAN PEDRO DE CARTAGO</t>
  </si>
  <si>
    <t>ASOCIACION DE USUARIOS DE ACUEDUCTO BUENAVISTA VEREDA LA RINCONADA MUNICIPIO SAN PEDRO DE CARTAGO</t>
  </si>
  <si>
    <t>ASOCIACION DE USUARIOS DE ACUEDUCTO VEREDA LAS ACACIAS MUNICIPIO DE SAN PEDRO DE CARTAGO</t>
  </si>
  <si>
    <t>ASOCIACIÓN JUNTA ADMINISTRADORA DE ACUEDUCTO VEREDAL MARACAS</t>
  </si>
  <si>
    <t>JUNTA ADMINISTRADORA DEL ACUEDUCTO REGIONAL DE LAS VEREDAS RICABRISAS BELLAVISTA Y LA PLAYA DEL MUNICIPIO DE TARQUI</t>
  </si>
  <si>
    <t>JUNTA ADMINISTRADORA DEL SERVICIO DEL ACUEDUCTO REGIONAL SAN ROQUE - ALTO SAN FRANCISCO DEL MUNICIPIO DE OPORAPA</t>
  </si>
  <si>
    <t>ASOCIACIÓN DE USUARIOS DEL SERVICIO DE ACUEDUCTO Y AGUA POTABLE DEL CORREGIMIENTO DE ALTO PEÑOL</t>
  </si>
  <si>
    <t>JUNTA ADMINISTRADORA DE ACUEDUCTO ARANDA</t>
  </si>
  <si>
    <t>JUNTA ADMINISTRADORA DEL ACUEDUCTO DE LA SECCION DEL BARRANCO</t>
  </si>
  <si>
    <t>JUNTA ADMINISTRADORA DEL ACUEDUCTO DE CAMPO MARIA Y LA ESPERANZA</t>
  </si>
  <si>
    <t>ASOCIACION JUNTA ADMINISTRADORA DE ACUEDUCTO AGUAS BAJO CASANARE</t>
  </si>
  <si>
    <t>JUNTA DE ACCION COMUNAL DE LA VEREDA CHAGRAURCO</t>
  </si>
  <si>
    <t>ASOCIACION DE USUARIOS DE ACUEDUCTO Y ALCANTARILLADO DE JONGOVITO</t>
  </si>
  <si>
    <t>JUNTA ADMINISTRADORA ACUEDUCTO LOS CEDROS GUALMATAN</t>
  </si>
  <si>
    <t>ASOCIACIÓN DE USUARIOS DE SERVICIOS COLECTIVOS DE SAN NICOLAS-ALTO DE LA MONTAÑA</t>
  </si>
  <si>
    <t>ASOCIACIÓN DE USUARIOS DEL ACUEDUCTO LA BADEA</t>
  </si>
  <si>
    <t>JUNTA ADMINISTRADORA DEL ACUDUCTO DE BUESAQUILLO</t>
  </si>
  <si>
    <t>ASOCIACION JUNTA ADMINISTRADORA DE ACUEDUCTO DE LA VEREDA CANDAGAN</t>
  </si>
  <si>
    <t>ASOCIACION DE SUSCRIPTORES DEL ACUEDUCTO CANTAMONOS</t>
  </si>
  <si>
    <t>ASOCIACION DE USUARIOS DEL ACUEDUCTO DEL CORREGIMIENTO DE CHIMARRAN</t>
  </si>
  <si>
    <t>ASOCIACION JUNTA ADMINISTRADORA DEL ACUEDUCTO CUADQUIRAN</t>
  </si>
  <si>
    <t>JUNTA ADMINISTRADORA DEL ACUEDUCTO DE LA VEREDA EL CARMEN CORREGIMIENTO SANTA BARBARA</t>
  </si>
  <si>
    <t>ASOCIACION DE USUARIOS ACUEDUCTO EL POBLADO</t>
  </si>
  <si>
    <t>ASOCIACION JUNTA ADMINISTRADORA DEL ACUEDUCTO EL BARRIO EL ROSAL</t>
  </si>
  <si>
    <t>JUNTA ADMINISTRADORA DEL ACUEDUCTO Y ALCANTARILLDO BARRIO LA ESTRELLA</t>
  </si>
  <si>
    <t>JUNTA ADMINISTRADORA ACUEDUCTO LA UNION</t>
  </si>
  <si>
    <t>JUNTA ADMINISTRADORA DEL SERVICIO DEL ACUEDUCTO REGIONAL DE LAS VEREDAS EL TENIENTE-LAS MERCEDES</t>
  </si>
  <si>
    <t>JUNTA DE ACCION COMUNAL DEL BARRIO EL MENTIDERO</t>
  </si>
  <si>
    <t>ASOCIACION DE USUARIOS DEL ACUEDUCTO PINAR DEL RIO Y PLAYA RICA</t>
  </si>
  <si>
    <t>ASOCIACION DE JUNTA ADMINISTRADORA DEL ACUEDUCTO DE LA VEREDA SAN JAVIER</t>
  </si>
  <si>
    <t>ASOCIACION DE USUARIOS DEL ACUEDUCTO DE LA VEREDA LA ARGENTINA</t>
  </si>
  <si>
    <t>JUNTA ADMINISTRADORA DEL SERVICIPO DE ACUEDUCTO ALTO SINAI</t>
  </si>
  <si>
    <t>ASOCIACIÓN DE USUARIOS DEL ACUEDUCTO DE ALDEA DE MARIA</t>
  </si>
  <si>
    <t>JUNTA DE ACCION COMUNAL DEL BARRIO SAN NICOLAS</t>
  </si>
  <si>
    <t>ASOCIACION DE USUARIOS DEL ACUEDUCTO REGIONAL BONAFONT</t>
  </si>
  <si>
    <t>ASOCIACION DE USUARIOS ADMINISTRADORA DEL SERVICIO PUBLICO DOMICILIARIO DE ACUEDUCTO DE LA VEREDA CAMPO ALEGRE Y LAS ARADAS TABLON DE GOMEZ NARIÑO</t>
  </si>
  <si>
    <t>ASOCIACION DE USUARIOS DEL ACUEDUCTO COMUNITARIO DEL BARRIO DIVINO NIÑO</t>
  </si>
  <si>
    <t>ASOCIACION DE USUARIOS DEL ACUEDUCTO COMUNITARIO DEL BARRIO LAS ACACIAS</t>
  </si>
  <si>
    <t>ASOCIACION JUNTA ADMINISTRADORA DE ACUEDUCTO EL PESACADOR DEL TABLOR OBRAJE</t>
  </si>
  <si>
    <t>ASOCIACION DE PESCADORES DE LAS PAVITAS</t>
  </si>
  <si>
    <t>ASOCIACION DE USUARIOS DEL ACUEDUCTO PUEBLO VIEJO MUNICIPIO DE SAN BERNARDO</t>
  </si>
  <si>
    <t>ASOCIACION JUNTA ADMINISTRADORA DE ACUEDUCTO VEREDA SAN BOSCO</t>
  </si>
  <si>
    <t>JUNTA ADMINISTRADORA DEL ACUEDUCTO VEREDA SIERRA DEL GRAMAL</t>
  </si>
  <si>
    <t>JUNTA ADMINISTRADORA DE SERVICIOS DEL ACUEDUCTO DE LA VEREDA EL OROZCO MUNICIPIO DE NATAGA</t>
  </si>
  <si>
    <t>JUNTA ADMINISTRADORA ACUEDUCTO VEREDA EL PATA</t>
  </si>
  <si>
    <t>JUNTA DE ACCION COMUNAL DE LA VEREDA LA ESTRELLA</t>
  </si>
  <si>
    <t>COMITE EMPRESARIAL DE SERVICIOS PUBLICOS DOMICILIARIOS EL CRISTAL</t>
  </si>
  <si>
    <t>ASOCIACION COMUNAL DE USUARIOS DEL ACUEDUCTO LA ESTRELLA</t>
  </si>
  <si>
    <t>JUNTA DE ACCION COMUNAL VEREDA CRISTALES</t>
  </si>
  <si>
    <t>ASOCIACION AMBIENTAL ADMINISTRADORA DEL ACUEDUCTO DEL PLAN DE VIVIENDA EL RAYO</t>
  </si>
  <si>
    <t>JUNTA DE ACCION COMUNAL VEREDA PURACE</t>
  </si>
  <si>
    <t>JUNTA DE ACCIÓN COMUNAL VEREDA LA MANCHA</t>
  </si>
  <si>
    <t>JUNTA DE ACCION COMUNAL VEREDA LA PALMERA</t>
  </si>
  <si>
    <t>ASOCIACION DE USUARIOS DEL ACUEDUCTO VEREDAL INTERMUNICIPAL SANJOSE-ALBANIA E.S.P</t>
  </si>
  <si>
    <t>JUNTA ADMINISTRADORA DEL ACUEDUCTO DE LA VEREDA EL UVITAL DE MUNICIPIO DE EL PITAL</t>
  </si>
  <si>
    <t>ASOCIACION DE USUARIOS DEL ACUEDUCTO AGUACILLAS BAJA MUNICIPIO DE SAN BERNARDO</t>
  </si>
  <si>
    <t>ASOCIACION CIVICA SOCIAL DE LAS VEREDAS LA AGUADITA GRANDE Y LA AGUADITA PEQUENA</t>
  </si>
  <si>
    <t>JUNTA ADMINISTRADORA DEL ACUEDUCTO DEL CORREGIMIENTO DE CORNETA</t>
  </si>
  <si>
    <t>SAN PEDRO LIMPIA S.A ESP</t>
  </si>
  <si>
    <t>ASOCIACION DE USUARIOS DEL ACUEDUCTO COMUNITARIO DEL BARRIO LAS VEGAS</t>
  </si>
  <si>
    <t>CENTRO DE GERENCIAMIENTO DE RESIDUOS DOÑA JUANA S.A. E.S.P.</t>
  </si>
  <si>
    <t>ASOCIACION DE SUSCRIPTORES DEL ACUEDUCTO EL GRAN TESORO DE LA VEREDA EL CHIVECHE DEL MUNICIPIO DE GUACAMAYAS BOYACA</t>
  </si>
  <si>
    <t>COOPERATIVA MULTIACTIVA DE SERVICIOS AMBIENTALES DE RECICLADORES DE CORDOBA E.S.P.</t>
  </si>
  <si>
    <t>ASOCIACION DE USUARIOS DEL ACUEDUCTO EL CONGO Y SAN JOSE S.J</t>
  </si>
  <si>
    <t>ASOCIACION DE USUARIOS ACUEDUCTO EL PORVENIR DE GUATICA</t>
  </si>
  <si>
    <t>ASOCIACION AMBIENTALISTA LOS ARRAYANES</t>
  </si>
  <si>
    <t>ASOCIACION DE USUARIOS DEL ACUEDUCTO COMUNITARIO BARRIO LOS GUAMOS</t>
  </si>
  <si>
    <t>ASOCIACION DE USUARIOS DEL ACUEDUCTO COMUNITARIO BARRIO GALAXIA</t>
  </si>
  <si>
    <t>ASOCIACION DE USUARIOS DEL ACUEDUCTO COMUNITARIO DEL BARRIO LOS PINOS</t>
  </si>
  <si>
    <t>ACUEDUCTO LA TOMINEJA</t>
  </si>
  <si>
    <t>ASOCIACION DE USUARIOS DEL ACUEDUCTO DE COROZAL</t>
  </si>
  <si>
    <t>ASOCIACION DE USUARIOS DE LOS ACUEDUCTOS PRIMAVERA 1 Y PRIMAVERA 2 DE LA VEREDA PRIMAVERA</t>
  </si>
  <si>
    <t>ASOCIACION AMBIENTAL ADMINISTRADORA DEL ACUEDUCTO DE LA VEREDA VILLANUEVA</t>
  </si>
  <si>
    <t>ASOCIACION DE SUSCRIPTORES DEL ACUEDUCTO PIE DE PEÑA DEL MUNICIPIO DE EL ESPINO DEPARTAMENTO DE BOYACA</t>
  </si>
  <si>
    <t>ASOCIACION DE SUSCRIPTORES DEL ACUEDUCTO SABANETA</t>
  </si>
  <si>
    <t>ASOCIACION DE SUSCRIPTORES DEL ACUEDUCTO LOMA DEL TORO DE LA VEREDA EL TOBAL DEL MUNICIPIO DEL ESPINO</t>
  </si>
  <si>
    <t>ASOCIACION DE SUSCRIPTORES DE LOS ACUEDUCTOS DEL SECTOR DE EL LIMON</t>
  </si>
  <si>
    <t>ASOCIACION DE SUSCRIPTORES DEL ACUEDUCTO REGIONAL JORDAN OVEJERAS</t>
  </si>
  <si>
    <t>JUNTA ADMINISTRADORA DE ACUEDUCTO PITALITO BAJO</t>
  </si>
  <si>
    <t>EMPRESA DE SERVICIOS PUBLICOS DOMICILIARIOS DE LA PROVINCIA DE MARQUEZ -SERVIMARQUEZ SA ESP</t>
  </si>
  <si>
    <t>ASOCIACION DE USUARIOS DEL ACUEDUCTO SANTA RITA</t>
  </si>
  <si>
    <t>ASOCIACION DE USUARIOS ACUEDUCTO DE LA CUENCA BUENOS AIRES</t>
  </si>
  <si>
    <t>ASOCIACION DE USUARIOS DEL ACUEDUCTO DE LA VEREDA MINAS DEL SOCORRO</t>
  </si>
  <si>
    <t>ACUEDUCTO LA LEONA</t>
  </si>
  <si>
    <t>JUNTA ADMINISTRADORA DEL ACUEDUCTO DE LA VEREDA DE CASCAJAL</t>
  </si>
  <si>
    <t>JUNTA ADMINISTRADORA DEL SERVICIO DE ACUEDUCTO DE LA VEREDA DE SAN ISIDRO</t>
  </si>
  <si>
    <t>JUNTA DE ACCION COMUNAL DE LA VEREDA LAS PALMAS</t>
  </si>
  <si>
    <t>JUNTA ADMINISTRADORA ACUEDUCTO VEREDA PARAISO LA PALMA</t>
  </si>
  <si>
    <t>ASOCIACION DE USUARIOS ADMINISTRADORA DE LOS SRVICIOS PUBLICOS DOMICILIARIOS DE ACUEDUCTO ALCANTARILLADO Y ASEO DE LA VEREDA DE LOS ALPES TABLON DE GOMEZ</t>
  </si>
  <si>
    <t>ASOCIACION DE SUSCRIPTORES DEL ACUEDUCTO RURAL DE LA VEREDA CUSAGUI</t>
  </si>
  <si>
    <t>ASOCIACION DE USUARIOS DEL ACUEDUCTO REGIONAL OLAYA HERRERA, CANALI, BALSILLAS, GUAIPA DEL MUNICIPIO DE ORTEGA TOLIMA.</t>
  </si>
  <si>
    <t>ASOCIACION DE SUSCRIPTORES DEL ACUEDUCTO DE LA VEREDA LLUVIOSOS PARTE ALTA DEL MUNICIPIO DE CUCAITA - BOYACA</t>
  </si>
  <si>
    <t>ASOCIACION DE SUSCRIPTORES DEL ACUEDUCTO DE LA VEREDA EL LLANO ACUALLANO DEL MUNICIPIO DE CUCAITA</t>
  </si>
  <si>
    <t>ASOCIACION DE SUSCRIPTORES DEL ACUEDUCTO DE LA VEREDA EL ESCALONES DEL MUNICIPIO DE CUCAITA BOYACA</t>
  </si>
  <si>
    <t>ASOCIACION DE USUARIOS DEL ACUEDUCTO RURAL COMUNITARIO DEL CORREGIMIENTO LA PRADERA, MUNICIPIO DE EL DOVIO DEPARTAMENTO DEL VALLE DEL CAUCA</t>
  </si>
  <si>
    <t>ASOCIACION DE USUARIOS DEL ACUEDUCTO SEBASTOPOL</t>
  </si>
  <si>
    <t>EMPRESA DE SERVICIOS PUBLICOS DOMICILIARIOS DE CACHIRA E.S.P SAS</t>
  </si>
  <si>
    <t>ASOCIACION ADMINISTRADORA DEL ACUEDUCTO RURAL COMUNITARIO DEL CORREGIMIENTO DE LA FLORIDA</t>
  </si>
  <si>
    <t>ASOCIACION DE USUARIOS DEL ACUEDUCTO COMUNITARIO DEL BARRIO SANTA TERESITA</t>
  </si>
  <si>
    <t>JUNTA DE ACCION COMUNAL DEL BARRIO PUEBLO NUEVO</t>
  </si>
  <si>
    <t>ASOCIACION DE USUARIOS DEL ACUEDUCTO LA CEIBA DE LA VEREDA LA CEIBA</t>
  </si>
  <si>
    <t>ASOCIACION DE USUARIOS DEL ACUEDUCTO RURAL COMUNITARIO DEL CORREGIMIENTO MONTE AZUL MUNICIO DEL DOVIO</t>
  </si>
  <si>
    <t>JUNTA DE ACCIÓN COMUNAL VEREDA GÉNOVA</t>
  </si>
  <si>
    <t>JUNTA DE ACCION COMUNAL DE LAVEREDA BAJO PEÑAS BLANCAS</t>
  </si>
  <si>
    <t>JUNTA ADMINISTRADORA DE LOS SERVICIOS DE ACUEDUCTO Y ALCANTARILLADO DE LA URBANIZACION CERROS DEL GRANATE</t>
  </si>
  <si>
    <t>ASOCIACION DE USUARIOS DEL ACUEDUCTO LA CRISTALINA</t>
  </si>
  <si>
    <t>ASOCIACION DE USUARIOS DEL ACUEDUCTO LA PALMA</t>
  </si>
  <si>
    <t>ASOCIACION DE USUARIOS DEL ACUEDUCTO RURAL COMUNITARIO DE LA VEREDA CUCHILLA ALTA</t>
  </si>
  <si>
    <t>ASOCIACION DE SUSCRIPTORES DEL ACUEDUCTO Y REGADIO DE LAS VEREDAS DE SAN ANTONIO</t>
  </si>
  <si>
    <t>ASOCIACIÓN DE USUARIOS DEL ACUEDUCTO RURAL COMUNITARIO DE LA VEREDA BUENOS AIRES, MUNICIPIO DE OBANDO, VALLE DEL CAUCA</t>
  </si>
  <si>
    <t>ASOCIACION DE SUSCRIPTORES DEL ACUEDUCTO EL CABUYAL</t>
  </si>
  <si>
    <t>ASOCIACION DE SUSCRIPTORES DE LOS ACUEDUCTOS DEL SECTOR DE BETAVEBA</t>
  </si>
  <si>
    <t>ASOCIACION DE SUSCRIPTORES DE LOS ACUEDUCTOS DEL SECTOR DE SOYAGRA</t>
  </si>
  <si>
    <t>ASOCIACION DE AFILIADOS A LOS ACUEDUCTOS DE LA RAMADA</t>
  </si>
  <si>
    <t>ASOCIACION DE BENEFICIARIOS DIRECTOS E INDIRECTOS DE LA QUEBRADA MACHACUNTA LOS PACHECOS O LA CALERANA DEL MUNICIPIO DE TIPACOQUE</t>
  </si>
  <si>
    <t>ASOCIACION DE USUARIOS Y SUSCRIPTORES DEL ACUEDUCTO DE LA VEREDA DE SAN IGNACIO</t>
  </si>
  <si>
    <t>ASOCIACION DE SUSCRIPTORES DEL ACUEDUCTO CHINCHILLA SECTOR EL PORTILLO</t>
  </si>
  <si>
    <t>ACUEDUCTO EL HAYO VEREDA SOCOTACITO SECTOR ALTO</t>
  </si>
  <si>
    <t>ASOCIACION DE USUARIOS DEL SERVICIO DE AGUA POTABLE DE LA VEREDA ALTO SANTA MARTA</t>
  </si>
  <si>
    <t>ASOCIACION DE SUSCRIPTORES DEL ACUEDUCTO DE LA VEREDA CENTRO SECTOR SINAI DE SANTA ROSA DE VITERBO</t>
  </si>
  <si>
    <t>AGUAS DE NUQUI SA ESP</t>
  </si>
  <si>
    <t>EMPRESA SOLIDARIA DE SERVICIOS PUBLICOS DOMICILIARIOS DEL MEDIO BAUDO CHOCO</t>
  </si>
  <si>
    <t>JUNTA ADMINISTRADORA DEL SERVICIO DEL ACUEDUCTO DE LA VEREDA EL CARMEN DEL MUNICIPIO DE GUADALUPE</t>
  </si>
  <si>
    <t>EMPRESA DE SERVICIOS PUBLICOS DOMICILIARIOS AGUAS DEL SAN JUAN S.A. E.S.P.</t>
  </si>
  <si>
    <t>ISTMINA</t>
  </si>
  <si>
    <t>ASOCIACION DE USUARIOS DEL ACUEDUCTO DE LAS VEREDAS LA CRISTALINA Y PURNIO</t>
  </si>
  <si>
    <t>ASOCIACION DE USUARIOS DEL ACUEDUCTO RURAL COMUNITARIO DE LA VEREDA LA PLAZUELA</t>
  </si>
  <si>
    <t>ASOCIACION DE USUARIOS DEL SERVICIO COMUNITARIO RURAL DE AGUA Y ALCANTARILLADO LA MONTAÑUELA</t>
  </si>
  <si>
    <t>ASOCIACION DE SUSCRIPTORES DE ACUEDUCTO Y ALCANTARILLADO</t>
  </si>
  <si>
    <t>ASOCIACION DE USUARIOS DEL CORREGIMIENTO DE COROZAL</t>
  </si>
  <si>
    <t>ASOCIACION DE SUSCRIPTORES DEL ACUEDUCTO INTERVEREDAL DE LAS VEREDAS TEBGUA REGINALDO Y SAN ANTONIO DEL MUNICIPIO DE MONGUI</t>
  </si>
  <si>
    <t>ASOCIACION DE USUARIOS DEL ACUEDUCTO DE LA VEREDA HOLANDA ASUHOL</t>
  </si>
  <si>
    <t>JUNTA ADMINISTRADORA ACUEDUCTO LA ESPERANZA VEREDA EL REMOLINO</t>
  </si>
  <si>
    <t>JUNTA ADMINISTRADORA DEL ACUEDUCTO REGIONAL DE MIRAFLORES LOS MEDIOS LA AZULITA, MUNICIPIO DE GARZON</t>
  </si>
  <si>
    <t>JUNTA ADMINISTRADORA DEL ACUEDUCTO DE LA VEREDA PALMAR BAJO</t>
  </si>
  <si>
    <t>JUNTA ADMINISTRADORA ACUEDUCTO VEREDA VEGA DE ORIENTE</t>
  </si>
  <si>
    <t>JUNTA ADMINISTRADORA DEL SERVICIO DEL ACUEDUCTO DE LA VEREDA PANDO EL ROBLE</t>
  </si>
  <si>
    <t>JUNTA ADMINISTRADORA DEL SERVICIO DEL ACUEDUCTO EL PROGRESO VEREDA BAJO PIRAVANTE, DEL MUNICIPIO DE CAMPOALEGRE</t>
  </si>
  <si>
    <t>JUNTA DE ACCION COMUNAL DE LA VEREDA EL DIVISO LA LOMA PUEBLO VIEJO</t>
  </si>
  <si>
    <t>ASOCIACION JUNTA ADMINISTRADORA ACUEDUCTO DEL SECTOR BELLAFLORIDA</t>
  </si>
  <si>
    <t>LA ASOCIACION DE USUARIOS DEL SERVICIO DE ACUEDUCTO DE LA VEREDA BARRANCO BAJO-MUNICIPIO DE GINEBRA</t>
  </si>
  <si>
    <t>ASOCIACION DE RECURSOS HIDRICOS NATURALES Y ACUEDUCTO DE EL CASTILLO</t>
  </si>
  <si>
    <t>ASOCIACION DE USUARIOS DEL ACUEDUCTO DE PARRAGA</t>
  </si>
  <si>
    <t>ADMINISTRACION PÚBLICA COOPERATIVA DE SERVICIOS PÚBLICOS DOMICILIARIOS DE SAN BERNARDO DEL VIENTO</t>
  </si>
  <si>
    <t>ADMINISTRACION PUBLICA COOPERATIVA DE SERVICIOS PÚBLICOS DOMICILIARIOS DE ACUEDUCTO, ALCANTARILLADO Y ASEO - AGUACOR</t>
  </si>
  <si>
    <t>ASOCIACION AGRO ECOLOGICA LA PRADERA A</t>
  </si>
  <si>
    <t>JUNTA DE ACCION COMUNAL DEL BARRIO BELALCAZAR</t>
  </si>
  <si>
    <t>EL DONCELLO</t>
  </si>
  <si>
    <t>ACUEDUCTO ALCANTARILLADO Y ASEO DE SANTA ROSA S.A E.S.P</t>
  </si>
  <si>
    <t>ASOCIACIÓN DE USUARIOS DEL ACUEDUCTO DE LA VEREDA PARAÍSO DEL MUNICIPIO DE SUPATÁ</t>
  </si>
  <si>
    <t>ASOCIACION DE USUARIOS ADMINISTRADORA DEL SERVICIO PUBLICO DOMICILIARIO DE ACUEDUCTO DE LA VEREDA CUATRO ESQUINAS MUNICIPIO DE GUATARILLA NARIÑO</t>
  </si>
  <si>
    <t>ASOCIACION DE USUARIOS ADMMINISTRADORA DEL SERVICIO PUBLICO DOMICILIARIO DE ACUEDUCTO DE LA VEREDA SAN VICENTE MUNICIPIO DE GUATARILLA NARIÑO</t>
  </si>
  <si>
    <t>JUNTA ADMINISTRADORA DE ACUEDUCTO CHIRES</t>
  </si>
  <si>
    <t>JUNTA ADMINISTRADORA DEL ACUEDUCTO DE LA VEREDA TAPIALQUER BAJO MUNICIPIO DE TANGUA</t>
  </si>
  <si>
    <t>EMPRESA DE ASEO CACERES SAS ESP</t>
  </si>
  <si>
    <t>ASOCIACION JUNTA ADMINISTRADORA ACUEDUCTO MANANTIAL</t>
  </si>
  <si>
    <t>ASOCIACION JUNTA ADMINISTRADORA DEL ACUEDUCTO Y ALCANTARILLADO PALMAS BAJO</t>
  </si>
  <si>
    <t>COOPERATIVA AGUAS DE URUMITA LTDA ESP</t>
  </si>
  <si>
    <t>ASOCIACION JUNTA ADMONISTRADORA DE USUARIOS DEL SRVICIO DE ACUEDUCTO DEL RESGUARDO DE YARAMAL</t>
  </si>
  <si>
    <t>ASOCIACION DE SUSCRIPTORES DEL ACUEDUCTO DE LA VEREDA PIJAOS</t>
  </si>
  <si>
    <t>ASOCIACION DE USUARIOS ADMINISTRADORA DEL SERVICIO PUBLICO DOMICILIARIO DE ACUEDUCTO DE LA VEREDA SAN NICOLAS MUNICIPIO DE GUAITARILLA</t>
  </si>
  <si>
    <t>ASOCIACION DE SUSCRIPTORES DEL PROACUEDUCTO DE LA VEREDA PIJAOS PARTE ALTA DEL MUNICIPIO DE CUCAITA BOYACA</t>
  </si>
  <si>
    <t>ASOCIACION DE SUSCRIPTORES DEL ACUEDUCTO DE LA VEREDA LA CANDELARIA</t>
  </si>
  <si>
    <t>ASOCIACION DE USUARIOS DEL SERVICIO DE ACUEDUCTO Y ALCANTARILLADO DE PARADERO DE CHIPALO</t>
  </si>
  <si>
    <t>ASOCIACION DE SUSCRIPTORES VEREDA CHIPACATA DEL MUNICIPIO DE CUCAITA</t>
  </si>
  <si>
    <t>ASOCIACION DE SUSCRIPTORES DEL ACUEDUCTO GACAL CENTRO DEL MUNICIPIO DE SAMACA DEPARTAMENTO DE BOYACA</t>
  </si>
  <si>
    <t>ASOCIACION DE SUSCRIPTORES DEL ACUEDUCTO EL TRIUNFO DE LAS VEREDAS PARAMO CENTRO TIBAQUIRA Y GUANTOQUE DEL MUNICIPIO DE SAMACA DEPARTAMENTO DE BOYACA</t>
  </si>
  <si>
    <t>EMPRESA DE ACUEDUCTO ALCANTARILLADO Y ASEO DE LABRANZAGRANDE SA ESP</t>
  </si>
  <si>
    <t>ASOCIACION DE SUSCRIPTORES DEL ACUEDUCTO VEREDAL LAS PEÑITAS DEL MUNICIPIO DE SAMACA</t>
  </si>
  <si>
    <t>ASOCIACION DE SUSCRIPTORES DEL PROACUEDUCTO RINCONES DE LA VEREDA TAPIAS DEL MUNICIPIO DE RAQUIRA BOYACA</t>
  </si>
  <si>
    <t>ASOCIACION DE SUSCRIPTORES DEL ACUEDUCTO LAS ANIMAS DE LA VEREDA RUCHICAL RINCON SANTO DEL MUNICIPIO DE SAMACA</t>
  </si>
  <si>
    <t>ASOCIACION DE SUSCRIPTORES DEL ACUEDUCTO CARTAGENA</t>
  </si>
  <si>
    <t>ASOCIACION DE USUARIOS PRO ACUEDUCTO VEREDA CALAVERNAS SECTOR BOSQUE BAJO Y PUNTOS ALEDAÑOS A LAS VEREDAS OCAN VEREDA LA VICTORIA</t>
  </si>
  <si>
    <t>ASOCIACION DE SUSCRIPTORES DEL ACUEDUCTO QUEBRADA QUIPE Y PALMAR</t>
  </si>
  <si>
    <t>ASOCIACION DE SUSCRIPTORES DEL PROACUEDUCTO LA UMBA Y SECTOR BOCADEMONTE DE LA VEREDA CHINGAGUTA Y QUIPE DEL MUNICIPIO DE CALDAS BOYACA</t>
  </si>
  <si>
    <t>ASOCIACION DE SUSCRIPTORES DEL ACUEDUCTO REGIONAL SASTOQUE DEL MUNICIPIO DE TIBANA</t>
  </si>
  <si>
    <t>ASOCIACION DE SUSCRIPTORES DEL ACUEDUCTO ARRAYANCITOS DE LA VEREDA BARON GERMANIA DEL MUNICIPIO DE TUNJA</t>
  </si>
  <si>
    <t>ASOCIACION DE SUSCRIPTORES DEL ACUEDUCTO POZO DE BURRO ALTAMIRA VENTAQUEMADA DEL MUNICIPIO DE SANTANA</t>
  </si>
  <si>
    <t>ASOCIACION DE SUSCRIPTORES DEL ACUEDUCTO DE LAS VEREDAS DE GARIBAY MANGA GACHANZUCA DEL MUNICIPIO DE TOGUI</t>
  </si>
  <si>
    <t>ASOCIACION DE SUSCRIPTORES DEL ACUEDUCTO DE LA VEREDA LOS BANCOS DEL MUNICIPIO DE OTANCHE</t>
  </si>
  <si>
    <t>ASOCIACION DE USUARIOS DEL SERVICIO DE ACUEDUCTO VEREDA EL FLORAL</t>
  </si>
  <si>
    <t>JUNTA DE ACCION COMUNAL DE LA VEREDA LOS ANDES</t>
  </si>
  <si>
    <t>JUNTA ADMINISTRADORA DEL SERVICIO DEL ACUEDUCTO DE LAS VEREDAS LA FLORESTA Y ALTO GUALPI</t>
  </si>
  <si>
    <t>JUNTA ADMINISTRADORA ACUEDUCTO REGIONAL VEREDA EL DINDAL</t>
  </si>
  <si>
    <t>AGUAS DEL ROBLE SAS E.S.P.</t>
  </si>
  <si>
    <t>EMPRESA DE SERVICIOS PUBLICOS DE LA PALMEÑA SAS ESP</t>
  </si>
  <si>
    <t>ASOCIACION ADMINISTRADORA DE ACUEDUCTO LOS ROBLES Y LA GEMELA</t>
  </si>
  <si>
    <t>EMPAAAYAC SAS ESP SOCIEDAD POR ACCIONES SIMPLIFICADA SAS EMPRESA DE SERVICIOS PUBLICOS DOMICILIARIOS DE ECONOMIA MIXTA</t>
  </si>
  <si>
    <t>EMPRESA DE SERVICIO DE ASEO DE TRUJILLO S.A E.S.P</t>
  </si>
  <si>
    <t>ASOCIACION DE USUARIOS DEL ACUEDUCTO DE LAS VEREDAS JUAICA EL CARRON JUAICA EL SANTUARIO Y DEFENSA DEL MEDIO AMBIENTE</t>
  </si>
  <si>
    <t>JUNTA ADMINISTRADORA DEL ACUEDUCTO DE BELLA VISTA, LA TOLA Y LLANO GRANDE</t>
  </si>
  <si>
    <t>EMPRESA DE SERVICIOS PUBLICOS DOMICILIARIOS DEL MUNICIPIO DE SORACA SERVIR SORACA S.A. E.S.P.</t>
  </si>
  <si>
    <t>ASOCIACION AMBIENTAL ADMINISTRADORA DEL ACUEDUCTO VEREDA LAS TAZAS DEL MUNICIPIO DE MARSELLA</t>
  </si>
  <si>
    <t>EMPRESA DE SERVICIO PUBLICO DE ASEO DEL MUNICIPIO DE YOTOCO - VALLE DEL CAUCA S.A.S. E.S.P.</t>
  </si>
  <si>
    <t>YOTOCO</t>
  </si>
  <si>
    <t>AGUAS DE MALAMBO S.A. E.S.P.</t>
  </si>
  <si>
    <t>EMPRESA DE ACUEDUCTO ALCANTARILLADO Y ASEO DEL MUNICIPIO DE DIBULLA S.A.S ESP</t>
  </si>
  <si>
    <t>ASOCIACION DE USUARIOS DE ACUEDUCTO VEREDA SAN GABRIEL</t>
  </si>
  <si>
    <t>ASOCIACION DE USUARIOS DEL ACUEDUCTO DE LA VEREDA AGUA CALIENTE PARTE BAJA MUNICIPIO DE CHOCONTA</t>
  </si>
  <si>
    <t>ASOCIACION DE SUSCRIPTORES DEL ACUEDUCTO SALAMANCA DE MUNICIPIO DE SAMACA</t>
  </si>
  <si>
    <t>ASOCIACION DE SUSCRIPTORES DEL ACUEDUCTO DE LA VEREDA TOBA</t>
  </si>
  <si>
    <t>ASOCIACION DE SUSCRIPTORES DEL ACUEDUCTO LA ESPERANZA DEL MUNICIPIO DE TUNJA</t>
  </si>
  <si>
    <t>ASOCIACION DE SUSCRIPTORESDEL ACUEDUCTO EL CHUSCAL VEREDA LA LAGUNA Y SECTOR SALINITAS</t>
  </si>
  <si>
    <t>ASOCIACION DE SUSCRIPTORES DEL ACUEDUCTO EL AMARILLAL VEREDA CHORRO BLANCO BAJO SECTOR EL CASADERO</t>
  </si>
  <si>
    <t>ASOCIACION DE SUSCRIPTORES DEL ACUEDUCTO LA PRIMAVERA DE LAS VEREDAS SIACHOQUE ARIIBA Y SIACHOQUE ABAJO</t>
  </si>
  <si>
    <t>ASOCIACION DE SUSCRIPTORES DEL ACUEDUCTO CUPAMUY DE LA VEREDA RIQUE MUNICIPIO DE BOYACA</t>
  </si>
  <si>
    <t>ACUEDUCTO RURAL RUCHICAL DE LAS VEREDAS CHINGAGUTA CUBO CENTRO QUIPE TIERRA NEGRA Y AREA URBANA DEL MUNICIPIO DE CALDAS DEPARTAMENTO DE BOYACA</t>
  </si>
  <si>
    <t>ASOCIACION DE USUARIOS DEL ACUEDUCTO DE LAS VEREDAS CAPILLA ALTO CAPILLA, BAJO CANTANO Y ALTO CATANO DEL MUNICIPIO DE PUENTE NACIONAL SANTANDER</t>
  </si>
  <si>
    <t>ASOCIACION SUSCRIPTORES ACUEDUCTO DE LA VDA TRAS DEL ALTO SECTOR EL MANZANO TUNJA</t>
  </si>
  <si>
    <t>JUNTA DE ACCION COMUNAL DE LA VEREDA CLARAS</t>
  </si>
  <si>
    <t>Asociacion de usuarios acueducto san Vicente Betania</t>
  </si>
  <si>
    <t>ASOCIACION DE SUSCRIPTORES DEL ACUEDUCTO PANTANO DE DUGA</t>
  </si>
  <si>
    <t>ASOCIACION DE SUSCRIPTORES DEL ACUEDUCTO VEREDAL DE LA LAGUNA DEL MUNICIPIO DE GUACAMAYAS</t>
  </si>
  <si>
    <t>ASOCIACION DE SUSCRIPTORES DEL ACUEDUCTO EL MANANTIAL DE LA VEREDA DE GUIRAGON</t>
  </si>
  <si>
    <t>ASOCIACIÓN DE SUSCRIPTORES DEL ACUEDUCTO VEREDAL DE CHISCOTE Y CHIMITA</t>
  </si>
  <si>
    <t>ASOCIACIÓN DE USUARIOS ADMINISTRADORA DE LOS SERVICIOS PUBLICOS DE ACAUEDUCTO ALCANTARILLADO Y ASEO DEL CORREGIMIENTO DE LAS MESAS EL TABLON DE GOMEZ</t>
  </si>
  <si>
    <t>CABILDO MENOR PARA LA ADMINISTRACION DE SERVICIOS PUBLICOS DEL RESGUARDO INGA DE APONTE</t>
  </si>
  <si>
    <t>ASOCIACION CLUB AMAS DE CASA EL PROGRESO</t>
  </si>
  <si>
    <t>ASOCIACION DE USUARIOS DE ACUEDUCTO DE LA VEREDA SAN ISIDRO DEL MUNICIPIO DE SAN PEDRO DE CARTAGO</t>
  </si>
  <si>
    <t>GRUPO ASOCIATIVO LOMA LARGA TAUSO ARBOLEDA</t>
  </si>
  <si>
    <t>ASOCIACION DE USUARIOS DEL ACUEDUCTO LLANO GRANDE COFRADIA ALTO CABUYAL</t>
  </si>
  <si>
    <t>JUNTA ADMINISTRADORA ACUEDUCTO VEREDA PROGRESO MUNICIPIO DE ELIAS</t>
  </si>
  <si>
    <t>JUNTA ADMINISTRADORA ACUEDUCTO ALCANTARILLADO DE EL MESON NORTE</t>
  </si>
  <si>
    <t>JUNTA ADMINISTRADORA DEL SERVICIO DEL ACUEDUCTO REGIONAL LA GRAN VIA</t>
  </si>
  <si>
    <t>JUNTA ADMINISTRADORA DEL ACUEDUCTO DE LOS PLANES DE VIVIENDA TINAJITAS Y EL PORVENIR DE LA VEREDA RIO NEIVA DE CAMPOALEGRE</t>
  </si>
  <si>
    <t>ASOCIACION DE SUSCRIPTORES DEL ACUEDUCTO SANTA TERESA DE LA VEREDA CHORRERA</t>
  </si>
  <si>
    <t>ASOCIACION PROACUEDUCTO DE LA VEREDA CHURUVITA SECTOR CERRITO</t>
  </si>
  <si>
    <t>ASOCIACION DE SUSCRIPTORES DEL PRO-ACUEDUCTO DE LA VEREDA GACAL BAJO SECTOR BARRIO LOPEZ</t>
  </si>
  <si>
    <t>ASOCIACION DE SUSCRIPTORES DEL ACUEDUCTO LA MANITA DE LA VEREDA RUCHICAL SECTOR MEDIO MUNICIPIO DE SAMACA</t>
  </si>
  <si>
    <t>ASOCIACION DE SUSCRIPTORES DEL ACUEDUCTO DE LA VEREDA QUEBRADA ARRIBA</t>
  </si>
  <si>
    <t>ASOCIACION DE SUSCRIPTORES DEL ACUEDUCTO TUNAL DEL MUNICIPIO DE SACHICA</t>
  </si>
  <si>
    <t>ASOCIACION DE USUARIOS DEL ACUEDUCTO EL ROBLE DE LA VEREDA RESGUARDO COCIDENTE PARTE ALTA</t>
  </si>
  <si>
    <t>ASOCIACION DE USUARIOS DEL ACUEDUCTO EL HORNILLO DEL MUNICIPIO DE TABIO</t>
  </si>
  <si>
    <t>EMPRESA SOLIDARIA DE SERVICIOS PUBLICOS DOMICILIARIOS DE NUEVO COLON BOYACA</t>
  </si>
  <si>
    <t>ASOCIACION DE USUARIOS ADMINISTRADORA DE LOS SERVICIOS PUBLICOS DE ACUEDUCTO ALCANTARILLADO Y ASEO DEL CORREGIMIENTO OPONGOY VEREDA DE SANTANDER TANGU</t>
  </si>
  <si>
    <t>CORPORACION DE SERVICIOS DEL ACUEDUCTO DE LA FUENTE</t>
  </si>
  <si>
    <t>ASOCIACION DE USUARIOS DEL ACUEDUCTO NACEDERO POZO HONDO LINEA RICKENMANN</t>
  </si>
  <si>
    <t>EMPRESA DE SERVICIOS PUBLICOS DE ACUEDUCTO ALCANTARILLADO Y ASEO DESUCRE SUCRE SA ESP</t>
  </si>
  <si>
    <t>ASOCIACION DE SUSCRIPTORES DEL ACUEDUCTO HUERTA CHIQUITA DE LA VEREDA VILLA FRANCA Y CARICHANA DEL MUNICIPIO DE PAZ DE RIO BOYACÁ</t>
  </si>
  <si>
    <t>ASOCIACION DE USUARIOS DEL ACUEDUCTO RURAL DE MATAREDONDA</t>
  </si>
  <si>
    <t>EMPRESA REGIONAL DE ACUEDUCTO Y SANEAMIENTO BASICO S.A.S. E.S.P.</t>
  </si>
  <si>
    <t>TRES A EMPRESA DE SERVICIOS PUBLICOS S.A.S</t>
  </si>
  <si>
    <t>ASOCIACION DE USUARIOS DEL ACUEDUCTO RURAL DE LAS VEREDAS EL BOSQUE LA ALDANA</t>
  </si>
  <si>
    <t>ASOCIACION DE USUARIOS DEL ACUEDUCTO DEL CORREGIMIENTO DE CHORRERAS MUNICIPIO DE BUGALAGRANDE</t>
  </si>
  <si>
    <t>ASOCIACION DE USUARIOS DEL ACUEDUCTO VEREDA BARRIO NUEVO CORREGIMIENTO BOLO ALIZAL PALMIRA VALLE</t>
  </si>
  <si>
    <t>ASOCIACION DE USUARIOS DEL ACUEDUCTO Y/O ALCANTARILLADO Y/O ASEO DE BOYACA E.S.P</t>
  </si>
  <si>
    <t>ASOCIACION DE ACUEDUCTO ALCANTARILLADO Y ASEO DE LA VEREDA LA CASCADA CORREGIMIENTO DE TIENDA NUEVA MUNICIPIO DE PALMIRA E S P</t>
  </si>
  <si>
    <t>JUNTA DE AGUAS VEREDA LA VENTURA</t>
  </si>
  <si>
    <t>ASOCIACION ADMINITRADORA DEL ACUEDUCTO RURAL COMUNITARIO DEL CORREGIMIENTO DE PUENTE ROJO ACUASALUD PUENTE ROJO</t>
  </si>
  <si>
    <t>ASOCIACION DE USUARIOS AGUA ALBANIA ESP</t>
  </si>
  <si>
    <t>ASOCIACION DE SUSCRIPTORES DEL ACUEDUCTO DE SAN JUAN ESP</t>
  </si>
  <si>
    <t>ASOCIACION DE USUARIOS DEL ACUEDUCTO RURAL RINCON PLACER</t>
  </si>
  <si>
    <t>JUNTA DE ACCION COMUNAL DE LA VEREDA LA CERRAJOSA</t>
  </si>
  <si>
    <t>ASOCIACION DE USUARIOS ACUEDUCTO RURAL SAN LORENZO ALTO Y BAJO</t>
  </si>
  <si>
    <t>CORPORACION DE SERVICIOS DE ACUEDUCTO DE CASAS BLANCAS LA LOMA Y LA CORCOVADA</t>
  </si>
  <si>
    <t>EMPRESA DE SERVICIOS PUBLICOS DE SAN ANTONIO DEL TEQUENDAMA - PROGRESAR SA. ESP</t>
  </si>
  <si>
    <t>ASOCIACION DE USUARIOS DEL ACUEDUCTO MULTIVEREDAL AMORSSAN SANTA ROSA DE OSOS</t>
  </si>
  <si>
    <t>COOPERATIVA DE TRABAJO ASOCIADO DE MICROEMPRESARIOS DE SAN VICENTE DE CHUCURI</t>
  </si>
  <si>
    <t>ASOCIACION JUNTA ADMINISTRADORA DEL ACUEDUCTO VEREDA ESTORACAL DE EL HOBO</t>
  </si>
  <si>
    <t>EMPRESA DE SERVICOS PUBLICOS DE GUADUAS S.A. E.S.P. - AGUAS DEL CAPIRA S.A. E.S.P.</t>
  </si>
  <si>
    <t>ASOCIACION DE SUSCRIPTORES DEL ACUEDUCTO VEREDA CHURUVITA SECTOR EL MAMONAL DE SAMACA</t>
  </si>
  <si>
    <t>ASOCIACIÓN DE USUARIOS DEL ACUEDUCTO DE LA VEREDA EL CARMELO BAJO</t>
  </si>
  <si>
    <t>JUNTA ADMINISTRADORA DEL ACUEDUCTO REGIONAL IDOLOS</t>
  </si>
  <si>
    <t>ASOCIACION DE USUARIOS DEL ACUEDUCTO CERRO DE GUATICA DE LA VEREDA DIRAVITA ALTO MUNICIPIO FIRAVITOBA</t>
  </si>
  <si>
    <t>COOPERATIVA DE GESTORES AMBIENTALES DE TASAJERA</t>
  </si>
  <si>
    <t>EMPRESA DE SERVICIOS PUBLICOS DOMICILIARIOS DE GUATAVITA CUNDINAMARCA S.A. E.S.P.</t>
  </si>
  <si>
    <t>ASOCIACION DE SUSCRIPTORES DEL ACUEDUCTO LOS CERROS DE LAS VEREDAS DE CARAPACHO ALTO Y BAJO DEL MUNICIPIO DE CHIQUINQUIRA</t>
  </si>
  <si>
    <t>ASOCIACION DE SUSCRIPTORES DEL ACUEDUCTO RURAL "FUENTE DE ORO" VEREDA LA CABUYA, MUNICIPIO ENCINO</t>
  </si>
  <si>
    <t>ASOCIACION DE USUARIOS DEL ACUEDUCTO Y ALCANTARILLADO DE PALMASECA</t>
  </si>
  <si>
    <t>ASOCIACION DE USUARIOS DEL ACUEDUCTO RURAL LA MARIA</t>
  </si>
  <si>
    <t>ASOCIACION ACUEDUCTO GUAPANTE ASOAGUA</t>
  </si>
  <si>
    <t>ASOCIACION DE SUSCRIPTORES DEL ACUEDUCTO BARRIO SAN ANTONIO AGUASANAN</t>
  </si>
  <si>
    <t>ADMINISTRACION PUBLICA COOPERATIVA DE AGUA POTABLE Y SANEAMIENTO BASICO DE CUMBITARA</t>
  </si>
  <si>
    <t>URBASER POPAYAN S.A. E.S.P.</t>
  </si>
  <si>
    <t>AGUAS Y ASEO DEL MACIZO S.A.S. E.S.P.</t>
  </si>
  <si>
    <t>EMPRESA DE SERVICIOS PUBLICOS DE GUADALUPE S.A.S ESP</t>
  </si>
  <si>
    <t>FLORIDASEO S.A ESP</t>
  </si>
  <si>
    <t>ASOCIACION DE USUARIOS DEL ACUEDUCTO COLECTIVO (COSTA)</t>
  </si>
  <si>
    <t>Asociacion de Usuarios del Servicio de Agua Potable y Alcantrillado del Estero municipio de Cali Dpto del Valle</t>
  </si>
  <si>
    <t>ASOSIACION DE USUARIOS DE ACUEDUCTOS SAN RAFAEL</t>
  </si>
  <si>
    <t>EMPRESAS PUBLICAS DE SAN RAFAEL S.A. E.S.P.</t>
  </si>
  <si>
    <t>SAN RAFAEL</t>
  </si>
  <si>
    <t>ASOCIACION DE USUARIOS DEL ACUEDUCTO DE LAS VEREDAS BOQUERON ALTO Y BOQUERON BAJO DEL MUNICIPIO DE CHOCONTA</t>
  </si>
  <si>
    <t>CURIPA EMPRESA DE SERVICIOS PUBLICOS DE SAN JOAQUIN AAA SAS ESP</t>
  </si>
  <si>
    <t>ASOCIACION JUNTA ADMINISTRADORA DEL ACUEDUCTO VEREDA PEÑOLCITO PARTE MEDIA Y ALTA MUNICIPIO DE COPACABANA</t>
  </si>
  <si>
    <t>CENTRAL COLOMBIANA DE ASEO S.A ESP</t>
  </si>
  <si>
    <t>AGUAS DE TUMACO SA ESP</t>
  </si>
  <si>
    <t>SAN ANDRES DE TUMACO</t>
  </si>
  <si>
    <t>EMPRESA DE SERVICIOS AMBIENTALES DEL CAQUETA SOCIEDAD ANONIMA EMPRESA DE SERVICIOS PUBLICOS</t>
  </si>
  <si>
    <t>AGUAS CON FUTURO SA ESP</t>
  </si>
  <si>
    <t>ASOCIACION DE SUSRIPTORES PROACUEDUCTO DE LA VEREDA DE LLUVIOSOS SECTOR ALTO BLANCO</t>
  </si>
  <si>
    <t>EMPRESA DE SERVICIOS PUBLICOS DE LEIVA ESP SAS</t>
  </si>
  <si>
    <t>ADMINISTRACION PUBLICA COOPERATIVA DE AGUA POTABLE Y SANEAMIENTO BASICO DE ALMAGUER CAUCA</t>
  </si>
  <si>
    <t>EDIFICIO HANSA REEF CLUB</t>
  </si>
  <si>
    <t>JUNTA DE ACCIÓN COMUNAL VEREDA LAS ENCARNACIONES</t>
  </si>
  <si>
    <t>ASOCIACION DE USUARIOS DEL ACUEDUCTO LAS ANIMAS LAS AURAS Y NAZARETH</t>
  </si>
  <si>
    <t>ASOCIACIÓN DE USUARIOS DEL ACUEDUCTO DE LA VEREDA LAGUNA VERDE ESP</t>
  </si>
  <si>
    <t>ASOCIACIÓN DE USUARIOS DE ACUEDUCTO ARRAYANES ARGENTINA</t>
  </si>
  <si>
    <t>ASOCIACION DE USUARIOS DE ACUEDUCTO MANANTIAL DE AGUAS CERRO REDONDO Y CORINTO ESP</t>
  </si>
  <si>
    <t>ASOCIACIÓN ASOQUIBA</t>
  </si>
  <si>
    <t>ASOCIACION DE USUARIOS ACUEDUCTO EL JORDAN</t>
  </si>
  <si>
    <t>ASOCIACIÓN DE USUARIOS DEL ACUEDUCTO DE LA VEREDA LA MAGDALENA DEL MUNICIPIO DE SAN VICENTE</t>
  </si>
  <si>
    <t>EMPRESA MUNICIPAL DE ACUEDUCTO ALCANTARILLADO Y ASEO DEL MUNICIPIO DE BUENAVISTA SUCRE SA ESP</t>
  </si>
  <si>
    <t>ASOCIACION COMUNITARIA DE ACUEDUCTO VEREDA SANTIAGO PEREZ</t>
  </si>
  <si>
    <t>ASOCIACION DE USUARIOS DEL ACUEDUCTO INTERVEREDAL EL RETIRO Y OTRAS ASUAINRO</t>
  </si>
  <si>
    <t>ASOCIACION DE USUARIOS DEL ACUEDUCTO MULTIVEREDAL ASOAGUAS TAMESIS</t>
  </si>
  <si>
    <t>ASOCIACION DE SUSCRIPTORES DEL ACUEDUCTO LA PIÑUELA DE LAS VEREDAS CHORRO BLANCO ALTO</t>
  </si>
  <si>
    <t>CORPORACION DE ACUEDUCTO PIEDRAS BLANCAS</t>
  </si>
  <si>
    <t>ASOCIACION DE USUARIOS DEL ACUEDUCTO Y ALCANTARILLADO DE EL HATILLO</t>
  </si>
  <si>
    <t>EMPRESA COMUNITARIA DE SERVICIOS PUBLICOS Y SANEAMIENTO BASICO DEL CORREGIMIENTO DE LA ESMERALDA</t>
  </si>
  <si>
    <t>ASOCIACION DE USUARIOS DE ACUEDUCTO PANTANILLO</t>
  </si>
  <si>
    <t>EMPRESA COMUNITARIA DE ACUEDUCTO ALCANTARILLADO Y ASEO DEL OASIS Y AGUACHICA</t>
  </si>
  <si>
    <t>ASOCIACION DE USUARIOS DE ACUEDUCTO LA CHINA-CUARTAS</t>
  </si>
  <si>
    <t>ASOCIACION DE USUARIOS DEL ACUEDUCTO VEREDA MANGA ARRIBA SECTOR LA LOMA</t>
  </si>
  <si>
    <t>ASOCIACION ACUEDUCTO MARIA SANTIFICADORA</t>
  </si>
  <si>
    <t>ASOCIACION DE SUSCRIPTORES DE ACUEDUCTO BARON GALLERO SECTOR LA CAPILLA</t>
  </si>
  <si>
    <t>ASOCIACION DE SUSCRIPTORES DEL ACUEDUCTO BARON GALLERO</t>
  </si>
  <si>
    <t>ASOCIACION DE SUSCRIPTORES DEL ACUEDUCTO VEREDAL DE RUNTA ALTA SECTOR LA AGUADITA</t>
  </si>
  <si>
    <t>EMPRESA DE SERVICIOS PUBLICOS DOMICILIARIOS DEL MUNICIPIO DE VIANI "EMSERVIANI" S.A.S. E.S.P.</t>
  </si>
  <si>
    <t>ASOCIACION DE USUARIOS DEL ACUEDUCTO REGIONAL DE LA VEREDA RINCON SANTO</t>
  </si>
  <si>
    <t>ASOCIACION ADMINISTRADORA DEL ACUEDUCTO SAN ISIDRO LA FLORIDA</t>
  </si>
  <si>
    <t>ASOCIACION RURAL COMUNITARIA DE ACUEDUCTO DE LA VEREDA SABANA MUNICIPIO VILLA DE LEYVA</t>
  </si>
  <si>
    <t>AGUAS Y ASEO DE LA CORDIALIDAD S.A.S. E.S.P.</t>
  </si>
  <si>
    <t>JUNTA ADMINISTRADORA DEL SERVICIO DEL ACUEDUCTO EL JORDAN DEL MUNICIPIO DE PALERMO</t>
  </si>
  <si>
    <t>AGUAS DEL TRAPICHE SAS ESP</t>
  </si>
  <si>
    <t>EMPRESAS PUBLICAS DE EL DONCELLO S.A.E.S.P.</t>
  </si>
  <si>
    <t>REFUGIO DEL ARCO IRIS ESP SAS</t>
  </si>
  <si>
    <t>GGN AMBIENTE SOLUCIONES AMBIENTALES SAS ESP</t>
  </si>
  <si>
    <t>EMPRESAS PUBLICAS DE NILO SAS ESP</t>
  </si>
  <si>
    <t>JUNTA DE ACCION COMUNAL BARRIO LA VEGA</t>
  </si>
  <si>
    <t>ASOCIACION DE USUARIOS DE SERVICIOS PUBLICOS ACUEDUCTO ALCANTARILLADO Y ASEO DEL BARRIO SANTO Y EL TRONCAL E.S.P.</t>
  </si>
  <si>
    <t>ASOCIACION DE USUARIOS DEL ACUEDUCTO COMUNITARIO DEL BARRIO LOS LIBERTADORES</t>
  </si>
  <si>
    <t>EMPRESA DE SERVICIOS PUBLICOS DOMICILIARIOS DE VALPARAISO SAS ESP</t>
  </si>
  <si>
    <t>JAMUNDI ASEO SA ESP</t>
  </si>
  <si>
    <t>SABANALARGA EMPRESA DE SERVICIOS PÚBLICOS E.S.P. S.A.</t>
  </si>
  <si>
    <t>ASOCIACION DE USUARIOS AGUAS DE SANTANDERCITO ESP</t>
  </si>
  <si>
    <t>ASOCIACION DE USUARIOS DEL ACUEDUCTO RURAL DE MIREYA</t>
  </si>
  <si>
    <t>ASOCIACION DE USUARIOS DE LOS SERVICIOS DE ACUEDUCTO ALCANTARILLADO Y ASEO DEL CORREGIMIENTO LA DANTA MUNICIPIO DE SONSON</t>
  </si>
  <si>
    <t>ASOCIACIÓN DE PROPIETARIOS DE LA PARCELACIÓN LA FLORESTA</t>
  </si>
  <si>
    <t>FONDO DE EMPLEADOS DE CARULLA</t>
  </si>
  <si>
    <t>ASOCIACION DE USUARIOS DEL ACUEDUCTO DEL ESPINAL</t>
  </si>
  <si>
    <t>EMPRESAS PUBLICAS DE SUAZA SOCIEDAD ANONIMA EMPRESA DE SERVICIOS PUBLICOS</t>
  </si>
  <si>
    <t>ASOCIACION DE USUARIOS DEL ACUEDUCTO Y DE PRODUCTORES AGROPECUARIOS JORDAN ORTIZ</t>
  </si>
  <si>
    <t>EMPRESA DE SERVICIOS PUBLICOS DE NOVITA S.A ESP</t>
  </si>
  <si>
    <t>EMPRESAS PUBLICAS DE SAN LUIS S.A.S. E.S.P.</t>
  </si>
  <si>
    <t>ACUEDUCTO SAN ANTONIO</t>
  </si>
  <si>
    <t>Empresa de acueducto y alcantarillado Acuapinasaco SA empresa de servicios publicos</t>
  </si>
  <si>
    <t>JUNTA DE ACCION COMUNAL VEREDA EL TABLAZO MUNICIPIO DE MANZANARES</t>
  </si>
  <si>
    <t>UNIDAD ADMINISTRATIVA MUNICIPAL DE SERVICIOS PUBLICOS DOMICILIARIOS DE ACUEDUCTO, ALCANTARILLADO Y ASEO</t>
  </si>
  <si>
    <t>ASOCIACION DE USUARIOS DEL ACUEDUCTO DEL CORREGIMIENTO DE CANDELARIA (CESAR)</t>
  </si>
  <si>
    <t>ASOCIACIÓN ACUEDUCTO EL ESPIGAL</t>
  </si>
  <si>
    <t>EMPRESA DE ASEO Y SERVICIOS PÚBLICOS DE SUPÍA S.A. E.S.P</t>
  </si>
  <si>
    <t>ASOCIACION DE USUARIOS DE LOS SERVICIOS PUBLICOS DE AGUA POTABLE Y SANEAMIENTO BASICO DEL CORREGIMIENTO DE SEMPEGUA</t>
  </si>
  <si>
    <t>EMPRESA DE SOLUCIONES AMBIENTALES PARA COLOMBIA S.A E.S.P.</t>
  </si>
  <si>
    <t>ASOCIACION DE USUARIOS DE ACUEDUCTO Y ALCANTARILLADO DE LAS COMUNIDADES DE ROCHE CHANCLETA Y PATILLA</t>
  </si>
  <si>
    <t>BARRANCAS</t>
  </si>
  <si>
    <t>ASOCIACION JUNTA ADMINISTRADORA DE SERVICIOS PUBLICOS E.S.P. DE COLON</t>
  </si>
  <si>
    <t>ACUAGER S.A. E.S.P.</t>
  </si>
  <si>
    <t>ASOCIACION DE SUSCRIPTORES DEL ACUEDUCTO RURAL EL CARPINTERO DE LA VEREDA SOAPAGA DEL MUNICIPIO DE PAZ DE RÍO DEPARTAMENTO DE BOYACA</t>
  </si>
  <si>
    <t>AGUAS DE CHIRIBIQUETE S.A.S. ESP.</t>
  </si>
  <si>
    <t>ASOCIACION DE USUARIOS DEL ACUEDUCTO LOS CHARCOS VEREDA LOS CHARCOS MUNICIPIO DE GUADUAS</t>
  </si>
  <si>
    <t>ASOCIACION ECO ALIANZA ESTRATEGICA DE RECICLADORES</t>
  </si>
  <si>
    <t>INGENIERIA Y GESTION DEL AGUA SAS ESP</t>
  </si>
  <si>
    <t>ASOCIACION DE USUARIOS DEL SERVICIO DE ACUEDUCTO DE LA VEREDA YOLOMBAL</t>
  </si>
  <si>
    <t>ASOCIACION DE USUARIOS DEL ACUEDUCTO DE LA VEREDA SINAI EL NOGAL</t>
  </si>
  <si>
    <t>ASOCIACION DE RECICLADORES UNIDOS POR BOGOTA ARUB</t>
  </si>
  <si>
    <t>JUNTA ADMINISTRADORA ACUEDUCTO TANGUANA VILLANUEVA</t>
  </si>
  <si>
    <t>JUNTA DE ACCION COMUNAL DE LA VEREDA POTRERILLO</t>
  </si>
  <si>
    <t>JUNTA DE ACCION COMUNAL DEL BARRIO SAN JOSE MUNICIPIO DEL TAMBO</t>
  </si>
  <si>
    <t>JUNTA ADMINISTRADORA ACUEDUCTO REGIONAL EL LIBANO MUNICIPIO DE SUAZA DEPARTAMENTO DEL HUILA</t>
  </si>
  <si>
    <t>ASOCIACIÓN DE USUARIOS ACUEDUCTO NUEVA ANTIOQUIA</t>
  </si>
  <si>
    <t>EMPRESA PRESTADORA DE LOS SERVICIOS PUBLICOS DOMICILIARIOS DE ACUEDUCTO, ALCANTARILLADO Y ASEO DEL MUNICIPIO DE RIO IRO</t>
  </si>
  <si>
    <t>ASOCIACION DE RECICLADORES PEDRO LEON TRABUCHI LOCALIDAD 16 PUENTE ARANDA ARPLT ESP</t>
  </si>
  <si>
    <t>UNIDAD DE SERVICIOS PUBLICOS DE CORRALES</t>
  </si>
  <si>
    <t>AGUAS DE MANARE S.A.S E.S.P</t>
  </si>
  <si>
    <t>fesnopma cooperativa empresa de servicios publicos</t>
  </si>
  <si>
    <t>ASOCIACION DE USUARIOS DEL ACUEDUCTO RURAL VEREDA CARBONERA ALTA DEL MUNICIPIO DE GUATAVITA</t>
  </si>
  <si>
    <t>ASOCIACION DE USUARIOS DEL SERVICIO DE AGUA DE LA VEREDA BUENAVISTA</t>
  </si>
  <si>
    <t>ASOCIACION DE SUSCRIPTORES DEL ACUEDUCTO VEREDA COPER Y MATA REDONDA DEL MUNICIPIO DE MONIQUIRA</t>
  </si>
  <si>
    <t>ASOCIACION DE USUARIOS DEL ACUEDUCTO DE CUMACA</t>
  </si>
  <si>
    <t>ASOCIACIÓN DE USUARIOS DEL ACUEDUCTO INTERVEREDAL MARGEN DERECHA RIO MAGDALENA DEL MUNICIPIO DE NATAGAIMA</t>
  </si>
  <si>
    <t>ASOCIACION DE USUARIOS DEL ACUEDUCTO VEREDAL COLOYA-LA PALMITA DE NATAGAIMA TOLIMA</t>
  </si>
  <si>
    <t>ADMINISTRACION PUBLICA COOPERATIVA DE AGUA POTABLE Y SANEAMIENTO BASICO DE EL ROSARIO</t>
  </si>
  <si>
    <t>Asociación de usuarios suscriptores del acueducto San Isidro vereda laguneta</t>
  </si>
  <si>
    <t>AGUAS MOCOA SA ESP</t>
  </si>
  <si>
    <t>EMPRESAS PUBLICAS DE CARAMANTA S.A.S. E.S.P.</t>
  </si>
  <si>
    <t>EMPRESA MUNICIPAL DE ACUEDUCTO ALCANTARILLADO Y ASEO DEL MUNICIPIO DE CAIMITO SUCRE SA ESP</t>
  </si>
  <si>
    <t>INGENIERÍA INVESTIGACIÓN Y AMBIENTE S.A.S E.S.P</t>
  </si>
  <si>
    <t>EMPRESA DE SERVICIOS PÚBLICOS DEL MUNICIPIO DE LLORO E.S.P FUENTE DE VIDA DE LLORO S.A.S</t>
  </si>
  <si>
    <t>ASOSIACION DE USUARIOS DEL ACUEDUCTO DEL CORREGIMIENTO DE SANTA ISABEL MONTERIA</t>
  </si>
  <si>
    <t>SOCIEDAD DE ACUEDUCTO ALCANTARILLADO Y ASEO DEL NORTE  SAS  E.S.P</t>
  </si>
  <si>
    <t>EMPRESA DE ASEO DE ARAUCA S.A. ESP</t>
  </si>
  <si>
    <t>ASEO UNA A S.A. E.S.P.</t>
  </si>
  <si>
    <t>AGUAS Y AMBIENTE LA FONTANA DEL LLANO SAS ESP</t>
  </si>
  <si>
    <t>AGUAS DE SAN FRANCISCO EMPRESA PRESTADORA DE SERVICIOS DE ACUEDUCTO ALCANTARILLADO Y ASEO ESP SA</t>
  </si>
  <si>
    <t>EMPRESA PRESTADORA DE LOS SERVICIOS PÚBLICOS DOMICILIARIOS DE ACUEDUCTO, ALCANTARILLADO Y ASEO DEL MUNICIPIO DE VALPARAÍSO S.A.S. E.S.P.</t>
  </si>
  <si>
    <t>EMPRESA DE SERVICIOS PUBLICOS DOMICILIARIOS DE MURILLO TOLIMA S.A.S - E.S.P</t>
  </si>
  <si>
    <t>ASOCIACION DE USUARIOS ACUEDUCTO PALMIRA GUADUAL NUEVO MUNDO Y LLANA FRIA</t>
  </si>
  <si>
    <t>ACUEDUCTO ALCANTARILLADO Y ASEO DE COCONUCO S.A ESP</t>
  </si>
  <si>
    <t>ASOCIACIÓN DE USUARIOS DEL ACUEDUCTO Y ALCANTARILLADO DE LA ZONA RURAL-RESGUARDO INDIGENA WAYUU TAMAQUITO II</t>
  </si>
  <si>
    <t>ASOCIACION DE USUARIOS DEL ACUEDUCTO SAN JUAN-LA MARIA</t>
  </si>
  <si>
    <t>JUNTA DE ACCION COMUNAL INSPECCION DE SANTA HELENA</t>
  </si>
  <si>
    <t>EMPRESA DE SERVICIOS PUBLICOS DOMICILIARIOS DE PROVIDENCIA SAS E.S.P</t>
  </si>
  <si>
    <t>ASOCIACION DE SUSCRIPTORES DEL ACUEDUCTO LAGUNA NEGRA DE LA VEREDA ALIZAL DEL MUNICIPIO DE GUACAMAYAS</t>
  </si>
  <si>
    <t>ASOCIACION DE USUARIOS DEL ACUEDUCTO DEL CORREGIMIENTO DE CAUCA DEL MUNICIPIO DE ARACATACA</t>
  </si>
  <si>
    <t>EMPRESA DE SERVICIOS PUBLICOS DOMICILIARIOS DE ITUANGO S.A. E.S.P.</t>
  </si>
  <si>
    <t>ASOCIACION DE USUARIOS DEL ACUEDUCTO DE LAS VEREDAS SANTA FE LA ESPERANZA Y TRES VINDES</t>
  </si>
  <si>
    <t>ASOCIACIÓN DE RECUPERADORES AMBIENTALES ASEO ECOACTIVA</t>
  </si>
  <si>
    <t>Asociación de Recicladores de Cajica ARCA</t>
  </si>
  <si>
    <t>ASOCIACION DE USUARIOS DE SERVICIOS PUBLICOS AAA DE SUCRE CAUCA</t>
  </si>
  <si>
    <t>CAFUCHES EMPRESA DE SERVICIOS PÚBLICOS DOMICILIARIOS DE SAN MARTÍN DE LOS LLANOS S.A E.S.P</t>
  </si>
  <si>
    <t>EMPRESA DE AGUAS DE CIUDAD DEL SUR SURAGUAS S.A. E.S.P.</t>
  </si>
  <si>
    <t>AGUAS DEL SOCORRO S.A E.S.P</t>
  </si>
  <si>
    <t>EMPRESA PRESTADORA DE SERVICIOS PÚBLICOS DE OCCIDENTE SAS ESP AQUAMBIENTAL</t>
  </si>
  <si>
    <t>COOPERATIVA EMPRESARIAL DE RECICLADORES DE NARIÑO</t>
  </si>
  <si>
    <t>EMPRESA DE SERVICIOS PUBLICOS DE SANEAMIENTO BASICO SAS ESP</t>
  </si>
  <si>
    <t>ASOCIACIÓN DE RECUPERADORES MYM UNIVERSAL</t>
  </si>
  <si>
    <t>ASOCIACION DE USUARIOS DE LOS SERVICIOS PUBLICOS DE AGUA POTABLE Y SANEAMIENTO BASICO DEL CORREGIMIENTO DEL GUAMO</t>
  </si>
  <si>
    <t>EMPRESA DE SERVICIOS PÚBLICOS DE ALCANTARILLADO Y ACUEDUCTO DEL MUNICIPIO DE RICAURTE S.A.S. E.S.P.</t>
  </si>
  <si>
    <t>EMPRESA DE SERVICIO PÚBLICOS DOMICILIARIOS ACUASER SAS ESP</t>
  </si>
  <si>
    <t>EMPRESA DE SERVICIOS PUBLICOS DE FALAN S.A.S E.S.P</t>
  </si>
  <si>
    <t>ASOCIACIÓN DE ASEO DE RECICLADORES Y CARRETEROS RECICLEMOSTODOS</t>
  </si>
  <si>
    <t>CAUCASEO LIMPIA S.A E.S.P</t>
  </si>
  <si>
    <t>ASOCIACION DE USUARIOS ACUEDUCTO NUTIBARA</t>
  </si>
  <si>
    <t>EMPRESA MUNICIPAL DE ACUEDUCTO ALCANTARILLADO Y ASEO DEL MUNICIPIO DE EL BAGRE ANTIOQUIA SA ESP</t>
  </si>
  <si>
    <t>EL BAGRE</t>
  </si>
  <si>
    <t>AQUAOCCIDENTE S.A. E.S.P.</t>
  </si>
  <si>
    <t>ADMINISTRACION PUBLICA COOPERATIVA DE ACUEDUCTO ALCANTARILLADO Y ASEO DE LA SIERRA CAUCA</t>
  </si>
  <si>
    <t>AGUAS DEL PÁRAMO DE SONSÓN S.A.S. E.S.P</t>
  </si>
  <si>
    <t>EMPRESA DE SERVICIOS PUBLICOS DE SAN FRANCISCO ANTIOQUIA SAS ESP</t>
  </si>
  <si>
    <t>EMPRESA DE SERVICIOS PUBLICOS DE ROBERTO PAYAN SAS</t>
  </si>
  <si>
    <t>JUNTA ADMINISTRADORA DEL ACUEDUCTO VEREDA HONDA PORVENIR</t>
  </si>
  <si>
    <t>COOPERATIVA MULTIACTIVA DE RECICLADORES BELLO RENACER</t>
  </si>
  <si>
    <t>EMPRESA DE SERVICIOS PUBLICOS DOMICILIARIOS DE ACUEDUCTO ALCANTARILLADO Y ASEO DEL MUNICIPIO DE ANCUYA NARINO SAS ESP</t>
  </si>
  <si>
    <t>EMPRESA DE SERVICIOS PUBLICOS MIXTA LA CANDELARIA S.A. ESP DEL MUNICIPIO DE CERTEGUI</t>
  </si>
  <si>
    <t>AFROCAUCANA DE AGUAS S.A.S. E.S.P.</t>
  </si>
  <si>
    <t>EMPRESA DE SERVICIOS PUBLICOS DE SANTANDER S.A.E.S.P.</t>
  </si>
  <si>
    <t>ASOCIACIÓN DE USUARIOS DEL MICROACUEDUCTO DEL CORREGIMIENTO DE SAN LUIS SUCRE</t>
  </si>
  <si>
    <t>OFICINA DE SERVICIOS PUBLICOS DE SAN BERNARDO CUNDINAMARCA</t>
  </si>
  <si>
    <t>ACUEDUCTO ALCANTARILLADO Y ASEO DE ROSAS S.A E.S.P</t>
  </si>
  <si>
    <t>METROLIMPIA S.A.S E.S.P</t>
  </si>
  <si>
    <t>ASOCIACIÓN DE SUSCRIPTORES DEL ACUEDUCTO EL MANANTIAL VEREDA CHURUVITA DEL MUNICIPIO DE SAMACA DEPARTAMENTO DE BOYACA</t>
  </si>
  <si>
    <t>ASOCIACIÓN DE SUSCRIPTORES DEL ACUEDUCTO VEREDAL SAN FELIPE DE LA VEREDA CHORRERA ALTO DEL AIRE DEL MUNICIPIO DE SAMACA</t>
  </si>
  <si>
    <t>CIUDAD LIMPIA NEIVA S.A E.S.P</t>
  </si>
  <si>
    <t>ASOCIACIÓN DE USUARIOS DE ACUEDUCTO Y ALCANTARILLADO EL PEDREGAL</t>
  </si>
  <si>
    <t>EMPRESA DE SERVICIOS PUBLICOS DOMICILIARIOS DE ACUEDUCTO ALCANTARILLADO Y ASEO DEL MUNICIPIO DE LA FLORIDA NARIÑO AGUAS DEL GUILQUE SAS ESP</t>
  </si>
  <si>
    <t>ADMINISTRACION PUBLICA COOPERATIVA DE SAN JOSE DE URE</t>
  </si>
  <si>
    <t>ASOCIACION ADMINISTRADORA DE ACUEDUCTO DE SAN FRANCISCO DE LA SIERRA</t>
  </si>
  <si>
    <t>EMPRESA DE SERVICIOS PÚBLICOS VITALES DE ACUEDUCTO ALCANTARILLADO ASEO ELECTRICIDAD GAS Y COMUNICACIONES S.A., E.S.P.</t>
  </si>
  <si>
    <t>ASOCIACION DE USUARIOS DEL ACUEDUCTO VEREDAL LA PASTORCITA</t>
  </si>
  <si>
    <t>ASOCIACION DE USUARIOS DEL ACUEDUCTO VEREDAL EL COCO DEL MUNICIPIO DE COCORNA</t>
  </si>
  <si>
    <t>ASOCIACION DE USUARIOS DEL SERVICIO DE AGUA POTABLE DE PALENQUE AKUAPALENQUE</t>
  </si>
  <si>
    <t>ASOCIACION DE SUSCRIPTORES DEL ACUEDUCTO EL MIRADOR DE LA VEREDA DE SALAMANCA SECTOR LA FABRICA</t>
  </si>
  <si>
    <t>ASOCIACIÓN DE SUSCRIPTORES DEL ACUEDUCTO LOS PINOS DEL MUNICIPIO DE SAMACA</t>
  </si>
  <si>
    <t>PUERTO TEJADA SAS ESP</t>
  </si>
  <si>
    <t>IWM AGUA &amp; SANEAMIENTO SAS ESP</t>
  </si>
  <si>
    <t>UNIDAD PRESTADORA DE LOS SERVICIOS PUBLICOS DOMICILIARIOS DE ACUEDUCTO ALCANTARILLADO Y ASEO UNION PANAMERICANA ESP</t>
  </si>
  <si>
    <t>ASOCIACIÓN DE USUARIOS DEL ACUEDUCTO DEL BARRIO LA LAGUNA</t>
  </si>
  <si>
    <t>EMPRESA DE SERVICIOS PUBLICOS DOMICILIARIOS TAMESIS ESP SAS</t>
  </si>
  <si>
    <t>EMPRESA DE ASEO DE EL AGUILA S.A E.S.P</t>
  </si>
  <si>
    <t>ASOCIACION DE USUARIOS DEL MICRO ACUEDUCTO DEL CORREGIMIENTO DE PAMPANILLA SUCRE-SUCRE</t>
  </si>
  <si>
    <t>ASOCIACION COMUNITARIA DE USUARIOS DEL SERVICIO DE AGUA POTABLE Y ALCANTARILLADO DE LA VEREDA EL CHOCHO</t>
  </si>
  <si>
    <t>ASOCIACION COMUNITARIA DE SERVICIO DE AGUA Y SANEAMIENTO BASICO DEL CORREGIMIENTO DE EL ENCANO</t>
  </si>
  <si>
    <t>LA PRADERA DE POTOSI S.A. E.S.P.</t>
  </si>
  <si>
    <t>ASOCIACIÓN DE USUARIOS DE ACUEDUCTO MAZATAS</t>
  </si>
  <si>
    <t>ASOCIACION DE USUARIOS DE ACUEDUCTO DE LAS VEREDAS REQUILINA Y EL UVAL AGUAS DORADAS ESP</t>
  </si>
  <si>
    <t>EMPRESA DE SERVICIOS PUBLICOS DE ANDES S.A E.S.P</t>
  </si>
  <si>
    <t>MONASH S.A. ESP</t>
  </si>
  <si>
    <t>EMPRESA MUNICIPAL DE ACUEDUCTO ALCANTARILLADO Y ASEO DEL MUNICIPIO DE SAN BENITO ABAD SA ESP</t>
  </si>
  <si>
    <t>EMPRESA DE ACUEDUCTO, ALCANTARILLADO, ASEO Y ENERGIA (ZNI) DE PUERTO GUZMAN S.A ESP</t>
  </si>
  <si>
    <t>JUNTA ADMINISTRADORA DE USUARIOS ACUEDUCTO COMUNITARIO DE LOS HIGALES</t>
  </si>
  <si>
    <t>ACUEDUCTO EL POBLADITO S.A.S.</t>
  </si>
  <si>
    <t>ASOCIACION DE USUARIOS DEL ACUEDUCTO RURAL INTERVEREDAL MECHE SAN CAYETANO, BUENAVISTA Y ZANJA HONDA</t>
  </si>
  <si>
    <t>ASOCIACION DE SUSCRIPTORES DEL ACUEDUCTO RAMA BLANCA DE LA VEREDA PATAGUY DEL MUNICIPIO DE SAMACA</t>
  </si>
  <si>
    <t>ASOCIACIÓN DE SUSCRIPTORES DEL ACUEDUCTO EL RUBI DE LA VEREDA PARAMO CENTRO DEL MUNICIPIO DE SAMACÁ</t>
  </si>
  <si>
    <t>CORPORACION DE ACUEDUCTO EL MANANTIAL DE ANA DIAZ</t>
  </si>
  <si>
    <t>ASOCIACION DE USUARIOS DE ACUEDUCTO DE LA VEREDA CURUBITAL AGUAS CRISTALINAS DE BOCAGRANDE</t>
  </si>
  <si>
    <t>3A EMPRESA DE SERVICIOS PUBLICOS S.A.S.</t>
  </si>
  <si>
    <t>ASOCIACION DE USUARIOS DEL SERVICIO DE MICROACUEDUCTO DEL CORREGIMIENTO DE ARBOLEDA SUCRE</t>
  </si>
  <si>
    <t>ASOCIACION DE USUARIOS DE ACUEDUCTO Y SANEAMIENTO BASICO AGUAS DEL OCCIDENTE</t>
  </si>
  <si>
    <t>TRASH GLOBAL S.A. E.S.P.</t>
  </si>
  <si>
    <t>ASOCIACION OIKOS VIDA</t>
  </si>
  <si>
    <t>ADMINISTRACION PUBLICA COOPERATIVA DE AYAPEL</t>
  </si>
  <si>
    <t>ASEO INTEGRAL DE RESIDUOS AIRE TRES ERES S.A ESP</t>
  </si>
  <si>
    <t>ASOCIACION ACUEDUCTO ECOSOSTENIBLE VEREDA LA MESETA</t>
  </si>
  <si>
    <t>ASOCIACIÓN DE USUARIOS DEL SERVICIO PÚBLICO DE ACUEDUCTO DEL CORREGIMIENTO DEL REMOLINO MUNICIPIO DE SANTA CRUZ DE LORICA</t>
  </si>
  <si>
    <t>ASOCIACIÓN DE USUARIOS DEL SERVICIO PÚBLICO DE ACUEDUCTO DEL CORREGIMIENTO DEL CAMPANO MUNICIPIO DE SANTA CRUZ DE LORICA</t>
  </si>
  <si>
    <t>ASOCIACIÓN DE SUSCRIPTORES DEL ACUEDUCTO EL PAPAYO DE LA VEREDA SIRATA DEL MUNICIPIO DE DUITAMA BOYACA</t>
  </si>
  <si>
    <t>ASOCIACIÓN COMUNITARIA DE USUARIOS DEL ACUEDUCTO DE VILLACONCEPCIÓN</t>
  </si>
  <si>
    <t>EMPRESA DE SERVICIOS PUBLICOS DEL MUNICIPIO VILLA SAN DIEGO DE UBATE EMSERVILLA S.A E.S.P</t>
  </si>
  <si>
    <t>ASOCIACION DE SUSCRIPTORES DEL ACUEDUCTO LA RANCHERIA DE LA VEREDA EL QUITE</t>
  </si>
  <si>
    <t>AGUAS DE PUERTO CAICEDO S.A.S E.S.P</t>
  </si>
  <si>
    <t>EMPRESA DE ACUEDUCTO, ALCANTARILLADO Y ASEO DEL MUNICIPIO DE LA JAGUA DE IBIRICO - CESAR S.A E.S.P</t>
  </si>
  <si>
    <t>LA JAGUA DE IBIRICO</t>
  </si>
  <si>
    <t>ASOCIACIÓN DE USUARIOS DEL SERVICIO DE MICROACUEDUCTO Y SANEAMIENTO BÁSICO DEL CORREGIMIENTO DE SAN MATEO SUCRE</t>
  </si>
  <si>
    <t>EMPRESA METROPOLITANA DE ASEO DEL PUTUMAYO S.A.S. E.S.P.</t>
  </si>
  <si>
    <t>EMPRESA EFICIENTE DE SERVICIOS PUBLICOS DE YUTO SAS ESP</t>
  </si>
  <si>
    <t>AGUAS DEL POCUNÉ S.A.S E.S.P.</t>
  </si>
  <si>
    <t>EMPRESA DE ACUEDUCTO ALCANTARILLADO Y ASEO DEL MUNICIPIO DE BELTRAN S.A.S.</t>
  </si>
  <si>
    <t>ASOCIACION DE SUSCRIPTORES DEL ACUEDUCTO LAS QUEBRADITAS DE LA VEREDA SALAMANCA DE SAMACA BOYACA</t>
  </si>
  <si>
    <t>EMPRESA DE SERVICIOS PUBLICOS DE ACUEDUCTO Y ALCANTARILLADO SERCOV SA ESP</t>
  </si>
  <si>
    <t>SOLUCIONES INTEGRALES DE PROCESOS ECOLÓGICOS SOCIEDAD POR ACCIONES SIMPLIFICADAS EMPRESA DE SERVICIOS PUBLICOS</t>
  </si>
  <si>
    <t>ASOCIACIÓN DE USUARIOS DE ACUEDUCTO DE LA VEREDA LAS MARGARITAS DE LA LOCALIDAD DE USME SANTA DE DE BOGOTA D.C</t>
  </si>
  <si>
    <t xml:space="preserve">EMPRESA PRESTADORA DEL SERVICIO PUBLICO DE ASEO DE SAN JACINTO </t>
  </si>
  <si>
    <t>COOPERATIVA DE SERVICIOS PUBLICOS MUNICIPAL DE SAN ZENON</t>
  </si>
  <si>
    <t>ADMINISTRACIÓN PUBLICA COOPERATIVA DE SANTA BARBARA DE PINTO LIMITADA</t>
  </si>
  <si>
    <t>IGLESIA CRISTIANA DE LOS TESTIGOS DE JEHOVA</t>
  </si>
  <si>
    <t>Corporación de Acueducto Multiveredal Palmitas La China</t>
  </si>
  <si>
    <t>ASOCIACION DE USUARIOS DE LOS SERVICIOS PUBLICOS DOMICILIARIOS DE ACUEDUCTO Y DEMAS SERVICIOS COMPLEMENTARIOS DEL CORREGIMIENTO DE SOLEDAD</t>
  </si>
  <si>
    <t>JUNTA ADMINISTRADORA DEL ACUEDUCTO Y ALCANTARILLADO REGIONAL DEL CENTRO POBLADO EL NARANJAL</t>
  </si>
  <si>
    <t>ASOCIACION DE USUARIOS DE ACUEDUCTO LOS CORREGIMIENTOS DE CASTAÑEDA Y MIRABEL</t>
  </si>
  <si>
    <t>COOPERATIVA MULTIACTIVA DE RECICLADORES RENACER DE VALLEDUPAR</t>
  </si>
  <si>
    <t>SERVIDONMATIAS ESP SAS</t>
  </si>
  <si>
    <t>EMPRESA DE SERVICIOS PUBLICOS DE BARBACOAS S.A.S E.S.P</t>
  </si>
  <si>
    <t>ASOCIACION DE SOCIOS DEL ACUEDUCTO RIVERA ARRIBA</t>
  </si>
  <si>
    <t>ASOCIACION AGUA AZUL DE EL SITIO</t>
  </si>
  <si>
    <t>ASOCIACION DE USUARIOS DEL ACUEDUCTO VEREDAL LA FORTUNA E.S.P</t>
  </si>
  <si>
    <t>CORPORACION CIVICA ACUEDUCTO SANTA TERESA</t>
  </si>
  <si>
    <t>ASOCIACION DE SOCIOS DEL ACUEDUCTO LA FLORIDA MUNICIPIO DE EL CARMEN DE VIBORAL</t>
  </si>
  <si>
    <t>AGUAS DE ARACATACA S.A.S E.S.P</t>
  </si>
  <si>
    <t>SERVI AMBIENTALES VALLE S.A. E.S.P.</t>
  </si>
  <si>
    <t>AGUAS Y SERVICIOS DEL ITE  S.A.S   E.S.P.</t>
  </si>
  <si>
    <t xml:space="preserve">EMPRESA DE SERVICIOS PUBLICOS DOMICILIARIOS EMPCORECICLAR SAS ESP </t>
  </si>
  <si>
    <t>ASOCIACION DE USUARIOS DE ACUEDUCTO ALCANTARILLADO Y ASEO DE LA VEREDA ROSABLANCA - BIRMANIA Y PARCELACION LAS CRISTALINAS Y LA BAHIA</t>
  </si>
  <si>
    <t>SERVICIOS EMPRESARIALES DE ASEO S.A.S E.S.P</t>
  </si>
  <si>
    <t>ASOCIACION DE USUARIOS DE ACUEDUCTO ALCANTARILLADO Y ASEO DE LAS VEREDAS LA PEÑA - AGUASEMBRADA</t>
  </si>
  <si>
    <t>CORPORACIÓN DE SERVICIO DE ACUEDUCTO, ALCANTARILLADO Y ASEO JAIRO RICO NIÑO DE LA VEREDA CLAVELLINAS SECTOR LA LAJA SAN IGNACIO</t>
  </si>
  <si>
    <t>ASOCIACIÓN ACUEDUCTO MULTIVEREDAL SAN ESTEBAN</t>
  </si>
  <si>
    <t>ASOCIACIÓN DE RECICLADORES DE CARTAGENA ESP</t>
  </si>
  <si>
    <t>ASOCIACION DE USUARIOS DEL ACUEDUCTO DE SIROMA DE LA VEREDA CUALAMANA DE MELGAR TOLIMA AGUASIROMA</t>
  </si>
  <si>
    <t>ESQUISAN S.A  ESP</t>
  </si>
  <si>
    <t>COOPERATIVA DE TRABAJO ASOCIADO DE RECICLADORES UNIDOS POR EL MEDIO SOCIAL COLOMBIANO</t>
  </si>
  <si>
    <t>ASOCIACIÓN DE RECICLADORES RECUPERADORES AMBIENTALES UN PASO AL FUTURO</t>
  </si>
  <si>
    <t>ASOCIACION NACIONAL DE RECICLADORES TRANSFORMADORES</t>
  </si>
  <si>
    <t>ASOCIACIÓN DE USUARIOS DEL ACUEDUCTO INTERVEREDAL IDELFONSO OBANDO</t>
  </si>
  <si>
    <t>ASOCIACION INTEGRAL DE TRABAJADORES INFORMALES DE BOGOTA</t>
  </si>
  <si>
    <t>AGUAS PUBLICAS DE CANTAGALLO S.A. E.S.P.</t>
  </si>
  <si>
    <t>CANTAGALLO</t>
  </si>
  <si>
    <t>ASOCIACIÓN DE RECICLADORES DE ANTIOQUIA</t>
  </si>
  <si>
    <t>ASOCIACIÓN DE USUARIOS DE ACUEDUCTO DE LA VEREDA LAS ANIMAS CON LA SIGLA ASOAGUA Y CAÑIZO ESP</t>
  </si>
  <si>
    <t>ASOCIACION ECOLOGICA DE RECICLADORES ECOORA ESP</t>
  </si>
  <si>
    <t>ASOCIACIÓN ENTIDAD MEDIOAMBIENTAL DE RECICLADORES</t>
  </si>
  <si>
    <t>ASOCIACION DE RECICLADORES AMBIENTALES</t>
  </si>
  <si>
    <t>COOPERATIVA DE RECUPERADORES ASOCIADOS DE TEUSAQUILLO</t>
  </si>
  <si>
    <t>ASOCIACIÓN DE RECICLADORES DE CALI</t>
  </si>
  <si>
    <t>ASOCIACIÓN DE CARRETEROS RECICLADORES DE BOGOTÁ ACB</t>
  </si>
  <si>
    <t>Precooperativa Multiactiva Conciencia Ecológica PRMCEG No Al Calentamiento Global</t>
  </si>
  <si>
    <t>RED DE ORGANIZACIONES DE RECICLADORES AMBIENTALES</t>
  </si>
  <si>
    <t>ASOCIACIÓN DE RECICLADORES Y RECUPERADORES AMBIENTALES ASOREMA</t>
  </si>
  <si>
    <t>AGUAS DE ALBANIA S.A.S. E.S.P.</t>
  </si>
  <si>
    <t>AQUAMAG S.A.S E.S.P.</t>
  </si>
  <si>
    <t>ASOCIACION COMUNITARIADE ACUEDUCTO ALCANTARILLADO Y ASEO DE PUERTO JORDAN</t>
  </si>
  <si>
    <t>ASOCIACIÓN RECICLEMOS DIFERENTE E.S.A.</t>
  </si>
  <si>
    <t>ASOCIACIÓN DE RECICLADORES CRECER SIN FRONTERAS ARCRECIFRONT</t>
  </si>
  <si>
    <t>ASOCIACION DE SUSCRIPTORES DEL ACUEDUCTO LAS PILAS DEL MUNICIPIO DE PAIPA</t>
  </si>
  <si>
    <t>ASOCIACION DE USUARIOS DEL ACUEDUCTO DE CAMALA</t>
  </si>
  <si>
    <t>ASOCIACION DE RECICLADORES DE BOYACA</t>
  </si>
  <si>
    <t>SOLUCIONES AMBIENTALES INTEGRALES DE LA AMAZONIA S.A. E.S.P.</t>
  </si>
  <si>
    <t>COOPERATIVA MULTIACTIVA AMBIENTAL DE RESIDUOS SÓLIDOS APROVECHABLES</t>
  </si>
  <si>
    <t>ASOCIACION DE USUARIOS DEL ACUEDUCTO DE TARQUI PARADERO 2</t>
  </si>
  <si>
    <t>EMPRESA DE SERVICIOS PUBLICOS DE TENA S.A. E.S.P.</t>
  </si>
  <si>
    <t>EMPRESA AGUAS DE BARRANCAS SA.ESP</t>
  </si>
  <si>
    <t>COOPERATIVA DE RECICLADORES PARA LA PRESERVACIÓN DEL MEDIO AMBIENTE COLOMBIANO ESP</t>
  </si>
  <si>
    <t>ASOCIACION DE USUARIOS DEL ACUEDUCTO DE PATIO BONITO</t>
  </si>
  <si>
    <t>Corporación nacional para el ambiente</t>
  </si>
  <si>
    <t>COOPERATIVA MULTIACTIVA DE RECICLADORES RENACER</t>
  </si>
  <si>
    <t>ASOCIACION DE RECICLADORES BARRANQUILLA PUERTA DE ORO</t>
  </si>
  <si>
    <t>ASOCIACIÓN DE RECICLADORES PUERTA DE ORO BOGOTA</t>
  </si>
  <si>
    <t>ASOCIACIÓN DE RECICLADORES AMBIENTALES</t>
  </si>
  <si>
    <t>EMPRESA DE SERVICIOS PUBLICOS DE VIOTA S.A.S E.S.P</t>
  </si>
  <si>
    <t>INTERASEO SOLUCIONES AMBIENTALES S.A.S. E.S.P.</t>
  </si>
  <si>
    <t>ASOCIACION DE RECICLADORES POR UNA BOGOTA MEJOR Y MAS LIMPIA ESP</t>
  </si>
  <si>
    <t>ASOCIACION DE USUARIOS DEL ACUEDUCTO DE TOTUMOS</t>
  </si>
  <si>
    <t>ASOCIACIÓN ACUEDUCTO RURAL SAN JUAN DE CAROLINA</t>
  </si>
  <si>
    <t>COOPERATIVA DE TRABAJO ASOCIADO PLANETA VERDE</t>
  </si>
  <si>
    <t>ASOCIACIÓN DE RECICLADORES DE PEREIRA Y RISARALDA</t>
  </si>
  <si>
    <t>ASOCIACION DE RECOLECTORES DE MATERIALES RECICLABLES DE POPAYAN</t>
  </si>
  <si>
    <t>ASOCIACION DE SUSCRIPTORES DEL ACUEDUCTO EL LAUREL DEL MUNICIPIO DE SAMACA DEPARTAMENTO DE BOYACA</t>
  </si>
  <si>
    <t>ECOLOGICA SOCIAL DINAMICA S.A.S</t>
  </si>
  <si>
    <t>CORPORACIÓN DE RECICLADORES DEL CARIBE</t>
  </si>
  <si>
    <t>CORPORACIÓN RECICLADORA PARA EL DESARROLLO AMBIENTAL ESP</t>
  </si>
  <si>
    <t>ASOCIACION RECUPERADORES AMBIENTALISTAS COLOMBIANOS</t>
  </si>
  <si>
    <t>GEOFUTURO S.A.S. ESP</t>
  </si>
  <si>
    <t>Empresa de Servicios Publicos Mixta Servi Medio San Juan S.A ESP</t>
  </si>
  <si>
    <t>ASOCIACION DE USUARIOS DELSERVICIO PUBLICO DE ACUEDUCTO DELOS CORREGIMIENTOS DE SANTA LUCIA DE LAS GARITAS Y LA DOCTRINA</t>
  </si>
  <si>
    <t>ASOCIACION DE RECICLADORES ACTIVOS DE USAQUEN ESP</t>
  </si>
  <si>
    <t xml:space="preserve"> INGEASEO DE LA COSTA S.A.S E.S.P</t>
  </si>
  <si>
    <t>ASOCIACION DE SUSCRIPTORES DEL ACUEDUCTO LA PIÑUELA DE LA VEREDA EL QUITE DEL MUNICIPIO DE SAMACA</t>
  </si>
  <si>
    <t>OZONO EMPRESA DE SERVICIOS PUBLICOS S.A.S E.S.P</t>
  </si>
  <si>
    <t>EMPRESA DE SERVICIOS PÚBLICOS DOMICILIARIOS SERVIARAUCARIAS SAS ESP</t>
  </si>
  <si>
    <t>ASOCIACION DE USUARIOS DE ACUEDUCTO ALCANTARILLADO Y ASEO DE LA VEREDA SAN RAFAEL DE PAYOA</t>
  </si>
  <si>
    <t>ASOCIACION DE RECICLADORES RECUPERANDO ESPERANZA</t>
  </si>
  <si>
    <t>ASOCIACIÓN ACUEDUCTO AGUAS DE PORCESITO</t>
  </si>
  <si>
    <t>ASOCIACION DE RECICLADORES DE FLORIDABLANCA</t>
  </si>
  <si>
    <t>CORPORACION DE RECICLADORES SIDERENSE</t>
  </si>
  <si>
    <t>Fundacion para la Gestion Social y Ambiental Tecnisolidos</t>
  </si>
  <si>
    <t>asociacion de recicladores promotores del porvenir ecologicos de engativa</t>
  </si>
  <si>
    <t>Corporacion de Recicladores en Materiales Aprovechables</t>
  </si>
  <si>
    <t>ASOCIACION DE RECICLADORES DE OFICIO ARO AMBIENTALES</t>
  </si>
  <si>
    <t>Cooperativa Multiactiva de Recuperadores de Reciclaje del Tolima LTDA.</t>
  </si>
  <si>
    <t>RECIICLAR S.A.S. E.S.P.</t>
  </si>
  <si>
    <t>CORPORACIÒN COLOMBIA RECICLA</t>
  </si>
  <si>
    <t>ASOCIACION COOPERATIVA REGIONAL DE RECICLADORES DE LA COSTA NORTE ESP</t>
  </si>
  <si>
    <t>FUNDACIÓN AMBIENTAL Y SOCIAL ONG SAN MIGUEL</t>
  </si>
  <si>
    <t>COOPERATIVA DE TRABAJO ASOCIADO ALBORADA</t>
  </si>
  <si>
    <t>EMPRESA DE SERVICIOS PÚBLICOS LA FUENTE S.A.S E.S.P</t>
  </si>
  <si>
    <t>CORPORACION DE GESTORES TECNOLOGOS Y RECUPERADORES DE ORIENTE</t>
  </si>
  <si>
    <t>HONDA TRIPLE A SAS ESP</t>
  </si>
  <si>
    <t>HONDA</t>
  </si>
  <si>
    <t>corporacion de recicladores de santa rosa de osos</t>
  </si>
  <si>
    <t>CORPORACIÓN GRUPASSO</t>
  </si>
  <si>
    <t>ASOCIACION JUNTA ADMINISTRADORA DE SERVICIOS PUBLICOS DOMICILIARIOS ESP</t>
  </si>
  <si>
    <t>CORPORACION SOCIOAMBIENTAL DE RECICLADORES DE LA COSTA RECICLEMOS AMOR</t>
  </si>
  <si>
    <t>Asociacion de Usuarios del Acueducto Yarumito Tamborcito</t>
  </si>
  <si>
    <t>ASOCIACIÓN RAS RECICLAJE Y AMBIENTE SOLIDARIO ESP</t>
  </si>
  <si>
    <t>EMPRESA PRESTADORA DEL SERVICIO PUBLICO DOMICILIARIO DE ASEO VISION INTEGRAL AMBIENTAL DE ASEO</t>
  </si>
  <si>
    <t>ASOCIACION DE USUARIOS ACUEDUCTO LA CHARANGA PARTE ALTA</t>
  </si>
  <si>
    <t>ASOCIACION DE RECICLADORES DE ZIPAQUIRA POR UN MUNDO MEJOR</t>
  </si>
  <si>
    <t>Fundacion Huella Ambiental</t>
  </si>
  <si>
    <t>fundacion amazonas sin limites</t>
  </si>
  <si>
    <t>CICLO TOTAL SAS E.S.P</t>
  </si>
  <si>
    <t>ASOCIACION DE USUARIOS DEL ACUEDUCTO POTRERO GRANDE LA YERBABUENA Y AGUADAS</t>
  </si>
  <si>
    <t>SERVICIOS MULTIPLES DOMICILIARIOS SAS ESP</t>
  </si>
  <si>
    <t>ASOCIACION DE USUARIOS DEL ACUEDUCTO DE LA VEREDA SAN ISIDRO</t>
  </si>
  <si>
    <t>ASOCIACION RECUPERANDO MATERIALES RECICLABLES DE KENNEDY</t>
  </si>
  <si>
    <t>Corporación Cívica Juventudes de Antioquia</t>
  </si>
  <si>
    <t>ASOCIACION ORA AMBIENTAL ACTIVA DE RECICLADORES DE BOGOTA</t>
  </si>
  <si>
    <t>ASOCIACIÓN DE USUARIOS DE ACUEDUCTO Y SANEAMIENTO BÁSICO DEL CORREGIMIENTO DE OREJERO SUCRE</t>
  </si>
  <si>
    <t>ASOCIACION RECICLADORES UNIDOS DE RIOHACHA PARA LA GUAJIRA</t>
  </si>
  <si>
    <t>CORPORACION CENTRO HISTORICO</t>
  </si>
  <si>
    <t>ASOCIACIÓN AGUAS DE SAN JOAQUÍN</t>
  </si>
  <si>
    <t xml:space="preserve">SANEAMIENTO Y MEJORAMIENTO AMBIENTAL S.A.S ESP </t>
  </si>
  <si>
    <t>ASOCIACION DE TRABAJADORES POR EL MEDIO AMBIENTE</t>
  </si>
  <si>
    <t>CORPORACION AMBIENTAL POR LA VIDA Y EL DESARROLLO SOSTENIBLE</t>
  </si>
  <si>
    <t>ASOCIACIÓN DE RECICLADORES DE OFICIO RC ASOCIACIÓN RECICLOSOCIAL</t>
  </si>
  <si>
    <t>COPROFERCOL S.A.S</t>
  </si>
  <si>
    <t>ASOCIACION DE PRODUCTORES, RECOLECTORES, RECICLADORES, CLASIFICADORES Y TRANSFORMADORES DE RESIDUOS ORGNICOS</t>
  </si>
  <si>
    <t>ASOCIACION DE SERVICIOS PUBLICOS DOMICILIARIOS DE ACUEDUCTO Y ALCANTARILLADO DE LA VEREDA DE PALENQUITO CORREGIMIENTO DE MALAGANA MUNICIPIO DE MAHATES</t>
  </si>
  <si>
    <t>ASOCIACION DE USUARIOS DEL ACUEDUCTO RURAL VEREDA EL CURAL CORREGIMIENTO 17 DE LA FLORIDA MUNCIPIO DE IBAGUE</t>
  </si>
  <si>
    <t>ASOCIACION DE RECICLADORES Y RECUPERADORES AMBIENTALES MILENIUM 3000</t>
  </si>
  <si>
    <t>ASOCIACION DE RECICLADORES DE CAMPOALEGRE</t>
  </si>
  <si>
    <t>ECOAMBIENTAL ACTIVA DE COLOMBIA S.A. ESP</t>
  </si>
  <si>
    <t>ASOCIACIÓN DE USUARIOS DEL SERVICIO DE MICROACUEDUCTO DEL CORREGIMIENTO DE CAMPO ALEGRE</t>
  </si>
  <si>
    <t>UBOCAR</t>
  </si>
  <si>
    <t>ASOCIACION ACUEDUCTO REGIONAL VILLARAZO</t>
  </si>
  <si>
    <t>EMPRESA MUNICIPAL DE ACUEDUCTO ALCANTARILLADO Y ASEO DEL MUNICIPIO DE SAN JACINTO DEL CAUCA SA ESP</t>
  </si>
  <si>
    <t>JUNTA ADMINISTRADORA DE ACUEDUCTO RURAL DEL CAIRO</t>
  </si>
  <si>
    <t>AQUASIBUNDOY SA ESP</t>
  </si>
  <si>
    <t>EMPRESA DE SERVICIOS PUBLICOS DE SAPUYES EMSSAP SA ESP</t>
  </si>
  <si>
    <t>AGUAS Y ESQUEMAS SANITARIOS S.A.S. E.S.P.</t>
  </si>
  <si>
    <t>FUNDACION ALIANZAS AMBIENTALES DEL CARIBE</t>
  </si>
  <si>
    <t>ADMINISTRACIÓN PÚBLICA COOPERATIVA DE CORDOBA BOLÍVAR LIMITADA</t>
  </si>
  <si>
    <t>ASOCIACION DE SUSCRIPTORES DEL ACUEDUCTO LA CASCADA VEREDA CHURUBITA MUNICIPIO DE SAMACA</t>
  </si>
  <si>
    <t>ASOCIACION DE SERVICIOS PUBLICOS DOMICILIARIOS DE ACUEDUCTO Y SANEAMIENTO BASICO DEL CORREGIMIENTO DE SINCERIN ARJONA DEPARTAMENTO DE BOLIVAR</t>
  </si>
  <si>
    <t>EL CERRITO LIMPIO S.A.S ESP</t>
  </si>
  <si>
    <t>ASOCIACION UNIDOS POR MANDINGA</t>
  </si>
  <si>
    <t>ASOCIACION BASICA DE RECICLAJE SINEAMBORE</t>
  </si>
  <si>
    <t>ECO-ACCION INGENIERIA</t>
  </si>
  <si>
    <t>PUERTO CARRENO</t>
  </si>
  <si>
    <t>Asociación de Recicladores Ecoplaneta El Amparo ESP</t>
  </si>
  <si>
    <t>Asociacion O.R.A Bogota Recicla ESP</t>
  </si>
  <si>
    <t>CORPORACION RECICLAJES DE CARTAGENA</t>
  </si>
  <si>
    <t>ASOCIACION DE RECICLADORES BUENOS AIRES GLADYS</t>
  </si>
  <si>
    <t>ASOCIACION DE RECUPERADORES AMBIENTALES DE COLOMBIA 7</t>
  </si>
  <si>
    <t>ECO AMBIENTAL DE COLOMBIA S.A. E.S.P.</t>
  </si>
  <si>
    <t>ASOCIACION DE RECICLADORES RECICLANDO POR SIEMPRE</t>
  </si>
  <si>
    <t>EMPRESA COMUNITARIA DE ACUEDUCTO Y ALCANTARILLADO AMBALA SECTOR TRIUNFO</t>
  </si>
  <si>
    <t>ASOCIACION DE RECICLADORES EN CRECIMIENTO</t>
  </si>
  <si>
    <t>EMPRESA DE SERVICIOS PUBLICOS DOMICILIARIOS DE ARENAL S.A. E.S.P.</t>
  </si>
  <si>
    <t>ASOCIACION DE RECICLADORES DE PUENTE ARANDA LA COLOMBIANITA</t>
  </si>
  <si>
    <t>ASOCIACION DE RECICLADORES ECORESIDUOS</t>
  </si>
  <si>
    <t>ASOCIACION DE RECICLADORES DE MARIA PAZ</t>
  </si>
  <si>
    <t>ASOCIACION DE RECUPERADORES AMBIENTALES COLOMBIA VIVA 7 ESP</t>
  </si>
  <si>
    <t>ASOCIACION DE RECICLADORES Y PROCESADORES ESP</t>
  </si>
  <si>
    <t>VR3 EMPRESA DE SERVICIOS PUBLICOS ESP</t>
  </si>
  <si>
    <t>ASOCIACION DE RECICLADORES Y BODEGUEROS UNIDOS POR LA IGUALDAD EN COLOMBIA</t>
  </si>
  <si>
    <t>ASOCIACION DE RECICLADORES DE OFICIO NEW WORLD</t>
  </si>
  <si>
    <t>CORPORACION BELLO.AMBIENTE ESAL</t>
  </si>
  <si>
    <t>ASOCIACIÓN DE RECICLADORES EMPRENDEDORES DEL NORTE DE SANTANDER</t>
  </si>
  <si>
    <t>LEON GRUPO EMPRESARIAL S.A.S</t>
  </si>
  <si>
    <t>CORPORACIÓN RECICLADORA RECICLAR</t>
  </si>
  <si>
    <t>ASOCIACIÓN DE RECUPERADORES AMBIENTALES SIN DIFERENCIA</t>
  </si>
  <si>
    <t>ASOCIACIÓN DE RECICLADORES DEL META</t>
  </si>
  <si>
    <t>CORPORACION COLOMBIANA DE RECICLAJE</t>
  </si>
  <si>
    <t>Asociacion Ambientalista de popayan</t>
  </si>
  <si>
    <t>ASOCIACIÓN DE RECICLADORES HÉROES DEL PLANETA</t>
  </si>
  <si>
    <t>CORPORACION DE RECICLADORES PUENTE ARANDA</t>
  </si>
  <si>
    <t>Asociacion Gremial de Recicladores de Cartagena</t>
  </si>
  <si>
    <t>INTERAMERICANA DE SERVICIOS PUBLICOS SAS ESP</t>
  </si>
  <si>
    <t>ASOCIACIÓN INTERNACIONAL PARA EL DESARROLLO SOCIOAMBIENTAL</t>
  </si>
  <si>
    <t>AGUAS DE NOROSI S.A.S. E.S.P.</t>
  </si>
  <si>
    <t>CORPORACION DE RECICLADORES DE ENGATIVA</t>
  </si>
  <si>
    <t>ASOCIACION ECO VIVE DE COLOMBIA</t>
  </si>
  <si>
    <t>ASOCIACION NACIONAL DE RECUPERADORES AMBIENTALES ESP</t>
  </si>
  <si>
    <t>ASOCIACION DE RECICLADORES DEL TEQUENDAMA ASORETEQ</t>
  </si>
  <si>
    <t>ASOCIACIÓN RECICLANDO ANDO</t>
  </si>
  <si>
    <t>MUJERES POR UN AMBIENTE MEJOR</t>
  </si>
  <si>
    <t>asociación defensora de recicladores y el medio ambiente</t>
  </si>
  <si>
    <t>ASOCIACION DE RECICLADORES Y PROTECCIÓN AMBIENTAL</t>
  </si>
  <si>
    <t>Asociacion de Recicladores por un Manana Mejor</t>
  </si>
  <si>
    <t>ASOCIACION DE RECICLADORES MODELO DE VIDA ZONA DECIMA</t>
  </si>
  <si>
    <t>ASOCIACION DE MUJERES EL RECICLAJE UNA OPCION DIGNA</t>
  </si>
  <si>
    <t>Asociación Recicladores Camilo Torres</t>
  </si>
  <si>
    <t>ASOCIACION DE RECICLADORES EL TRIUNFO</t>
  </si>
  <si>
    <t>asociación de recicladores julio flores y doce de octubre</t>
  </si>
  <si>
    <t>ASOCIACIÓN DE RECICLADORES JUNTOS POR LA SOSTENIBILIDAD AMBIENTAL</t>
  </si>
  <si>
    <t>GESTION DE SERVICIOS AMBIENTALES EN RESIDUOS LOCATIVOS E INSTITUCIONALES SAS</t>
  </si>
  <si>
    <t>ASOCIACION COLOMBIANA DE RECICLADORES GAIAREC</t>
  </si>
  <si>
    <t>COOPERATIVA MULTIACTIVA DE RECICLADORES FONTIBON POR COLOMBIA</t>
  </si>
  <si>
    <t>ASOCIACIÓN DE RECICLADORES SOMOS LA ESPERANZA</t>
  </si>
  <si>
    <t>ASOCIACION DE RECUPERADORES DEL MEDIO AMBIENTE</t>
  </si>
  <si>
    <t>ASOCIACION RECICLADORES AMBIENTALES JAG</t>
  </si>
  <si>
    <t xml:space="preserve">ESTACIÓN DE CLASIFICACIÓN Y APROVECHAMIENTO S.A.S. E.S.P. </t>
  </si>
  <si>
    <t>ASOCIACION SOLUCIONES AMBIENTALES POSITIVAS</t>
  </si>
  <si>
    <t>CORPORACION JAVIER DE NICOLO DISCIPULOS</t>
  </si>
  <si>
    <t>EMPRESA DE SERVICIOS PUBLICOS DE ASEO DEL NOROESTE DE CALDAS SAS ESP</t>
  </si>
  <si>
    <t>ASOCIACION DE RECUPERADORES AMBIENTALES UNIDOS DE KENNEDY</t>
  </si>
  <si>
    <t>ASOCIACION DE RECUPERADORES DEL TEQUENDAMA "ASORTEQ"</t>
  </si>
  <si>
    <t>Asociación de Recicladores de Oficio para Córdoba y Sucre ESP</t>
  </si>
  <si>
    <t>ASOCIACION DE RECICLADORES DE OFICIO Y RECUPERADORES AMBIENTALES COMUNA 22</t>
  </si>
  <si>
    <t>Asociación Estación de Clasificación y aprovechamiento Centro de Acopio Cartagena Amigable</t>
  </si>
  <si>
    <t>ASOCIACION DE RECICLADORES DEL CARIBE ECARS</t>
  </si>
  <si>
    <t>BIOFIBRAS SAS ESP</t>
  </si>
  <si>
    <t>Eco Mundo Concept SAS</t>
  </si>
  <si>
    <t>ASOCIACIÓN DE RECICLADORES CON CANITAS DE VILLAVICENCIO</t>
  </si>
  <si>
    <t>ASOCIACION MUNDIAL AMIGOS DEL RECICLAJE ESP</t>
  </si>
  <si>
    <t>COOPERATIVA MULTIACTIVA DE RECICLADORES DEL EJE CAFETERO Y NORTE DEL VALLE CORECV</t>
  </si>
  <si>
    <t>ASOCIACION COLOMBIANA DE RECICLADORES</t>
  </si>
  <si>
    <t>ASOCIACION DE RECUPERADORES SOLIDARIOS CON EL MEDIO AMBIENTE</t>
  </si>
  <si>
    <t>ASOCIACION DE USUARIOS DE LOS SERVICIOS PUBLICOS DOMICILIARIOS DE ACUEDUCTO, ALCANTARILLADO Y ASEO CORREGIMIENTO DE TUTUNENDO</t>
  </si>
  <si>
    <t>AGUASEO TOTAL S.A. E.S.P.</t>
  </si>
  <si>
    <t>Fundacion Ecopiensa Evolution</t>
  </si>
  <si>
    <t>RECUPERADORA AMBIENTAL DE COLOMBIA S.A.S. E.S.P.</t>
  </si>
  <si>
    <t>GESTION AMBIENTAL - GA S.A.S. E.S.P.</t>
  </si>
  <si>
    <t>ASOCIACION DE RECICLADORES PUNTO CALIDAD DE VIDA E.S.P</t>
  </si>
  <si>
    <t>EMPRESA DE APROVECHAMIENTO DE RECICLADORES DE SANTANDER EMARES S.A.S. E.S.P.</t>
  </si>
  <si>
    <t>ASOCIACIÓN DE RECICLADORES</t>
  </si>
  <si>
    <t>Asociacion ambiental de recuperadores y prestadores de servicios de palmitas ARRECUPERAR</t>
  </si>
  <si>
    <t>ECOCIUDAD S.A.S</t>
  </si>
  <si>
    <t>Ecoeficientes sas</t>
  </si>
  <si>
    <t>EMPRESA DE SERVICIOS PUBLICOS DOMICILIARIOS DEL VALLE DE SAN JUAN S.A.S. E.S.P.</t>
  </si>
  <si>
    <t>PRE-COOPERATIVA MULTIACTIVA PRESTADORA DE SERVICIOS PUBLICOS DE ASEO EN LA ACTIVIDAD DE APROVECHAMIENTO DE RESIDUOS SOLIDOS</t>
  </si>
  <si>
    <t>ASOCIACION DE RECICLADORES REVIVIR CARIBE</t>
  </si>
  <si>
    <t>ASOCIACION DE RECICLAJE AMBIENTE Y SERVICIOS AREYS</t>
  </si>
  <si>
    <t>ASOCIACION DE MUJERES EMPRENDEDORAS DE CHOCOITA ADME</t>
  </si>
  <si>
    <t>Asociacion Ecorecuperadores de Piedecuesta</t>
  </si>
  <si>
    <t>Asociacion de recicladores y recuperadores del area metropolitana de Bucaramanga y municipios de santander RECICLEMOS</t>
  </si>
  <si>
    <t>ASOCIACION DE RECUPERADORES DE OFICIO DE MONTENEGRO -QUINDIO</t>
  </si>
  <si>
    <t>EKOPLANET S.A.S. E.S.P.</t>
  </si>
  <si>
    <t>ECORECSA E.S.P S.A.S</t>
  </si>
  <si>
    <t>ASOCIACION DE EMPRESARIOS DEL MATERIAL RECUPERADO</t>
  </si>
  <si>
    <t>ASOCIACION DE RECICLADORES DE LA VIRGINIA RISARALDA</t>
  </si>
  <si>
    <t>ONG SOL NACIENTE</t>
  </si>
  <si>
    <t>PRECOOPERATIVA MULTIACTIVA PARA EL EMPRENDEMIENTO SOLIDARIO DE CERRITOS</t>
  </si>
  <si>
    <t>Asociación de recuperadores y defensores del medio ambiente Eco-Risaralda</t>
  </si>
  <si>
    <t>FUNDACION CENTRO INTEGRAL PARA EL DESARROLLO HUMANO</t>
  </si>
  <si>
    <t>ADMINISTRACION PUBLICA COOPERATIVA DE SERVICIOS PUBLICOS DE NUEVA GRANADA LIMITADA</t>
  </si>
  <si>
    <t>CORPORACION AMBIENTAL DE RECICLADORES DE LA COSTA</t>
  </si>
  <si>
    <t>Asociación de recicladores de Girardota</t>
  </si>
  <si>
    <t>ASOCIACIÓN DE RECICLADORES DEL MUNICIPIO DE SABANETA</t>
  </si>
  <si>
    <t>Corporación para la recuperación y aprovechamiento de residuos</t>
  </si>
  <si>
    <t>ASOCIACION DE OPERADORES AMBIENTALES Y SERVICIOS MULTIPLES DE ITAGUI</t>
  </si>
  <si>
    <t>Asociacion Municipal de Recolectores ambientales fortaleza</t>
  </si>
  <si>
    <t>Corporación Comunitaria productiva para la preservación del medio ambiente en Medellin</t>
  </si>
  <si>
    <t>ASOCIACION EMPRESA AGUAS DE VALENCIA</t>
  </si>
  <si>
    <t>COOPERATIVA MULTIACTIVA LAS VIOLETAS COOMULVI</t>
  </si>
  <si>
    <t>Asociacion Marmateña de mujeres emprendedoras</t>
  </si>
  <si>
    <t>Asociación de recicladores de la comuna 20</t>
  </si>
  <si>
    <t>Asociación de recicladores de Navarro</t>
  </si>
  <si>
    <t>Asociación de recicladores asociados de Colombia</t>
  </si>
  <si>
    <t>Asociación de comerciantes y bodegueros de la zona centro del municipio de Santiago de Cali</t>
  </si>
  <si>
    <t>Asociación de recicladores y fami-bodegas del sur</t>
  </si>
  <si>
    <t>Asociación de comerciantes de materiales reciclables de Siloe</t>
  </si>
  <si>
    <t>Fundación de recuperadores ambientales de Cali</t>
  </si>
  <si>
    <t>Fundacion Sembrando para Cosechar</t>
  </si>
  <si>
    <t>ASOCIACIÓN DE RECICLADORES ECOINNOVANDO</t>
  </si>
  <si>
    <t>Asociación de Recicladores de Oficio de Cali</t>
  </si>
  <si>
    <t>ASOCIACION MUTUAL DE RECUPERADORES DEL MEDIO AMBIENTE</t>
  </si>
  <si>
    <t>ASOCIACION DE RECICLADORES DE CERETE</t>
  </si>
  <si>
    <t>COOPERATIVA DE TRABAJO ASOCIADO UNIDOS HACIA EL FUTURO PROTEGIENDO EL MEDIO AMBIENTE</t>
  </si>
  <si>
    <t>ASOCIACION MEDIO AMBIENTAL Y RECICLAJE JUAN VALENCIA &amp; MANTILLA</t>
  </si>
  <si>
    <t>SERVICIOS MUNICIPALES 1A SAS ESP</t>
  </si>
  <si>
    <t>FUNDACION AMBIENTAL BIOMUNDO E.S.P.</t>
  </si>
  <si>
    <t>FUNDACIÓN DE RECICLADORES AMBIENTALISTAS DE COLOMBIA</t>
  </si>
  <si>
    <t>ASOCIACION DE RECICLADORES RECICLEAN</t>
  </si>
  <si>
    <t>EMPRESA DE SERVICIOS PUBLICOS DOMICILIARIOS DE EL CASTILLO SA ESP</t>
  </si>
  <si>
    <t>ASOCIACION DE RECICLADORES PORVENIR - ASOPORVENIR</t>
  </si>
  <si>
    <t>ASOCIACION DE RECICLADORES EMPRENDEDORES DE BOSCONIA</t>
  </si>
  <si>
    <t>Fundación Recicla - Vida Integral</t>
  </si>
  <si>
    <t>RECUPERADORA LA 55 SAS ESP</t>
  </si>
  <si>
    <t>ECOGESTION E.S.P S.A.S.</t>
  </si>
  <si>
    <t>ASOCIACION GREMIAL DE RECICLADORES NACIONALES ECOCLEAN ESP</t>
  </si>
  <si>
    <t>INTERASEO DEL ARCHIPIELAGO S.A.S. E.S.P.</t>
  </si>
  <si>
    <t>ASOCIACIÓN DE RECICLADORAS UNIDAS DEL SINU</t>
  </si>
  <si>
    <t>asociacion de recuperadores activos de usaquen esp</t>
  </si>
  <si>
    <t>ASOCIACION DE RECICLADORES LOS PIJAOS</t>
  </si>
  <si>
    <t>corporacion de recicladores de itagui</t>
  </si>
  <si>
    <t>Bodegas de reciclaje asociadas del suroccidente colombiano SAS</t>
  </si>
  <si>
    <t>ASOCIACION DE RECICLADORES DEVOLVER</t>
  </si>
  <si>
    <t>COOPRECUPERARFACA</t>
  </si>
  <si>
    <t>ASEOYLIMP EAT</t>
  </si>
  <si>
    <t>Asociacion ambientalista de Bayunca ASOABA</t>
  </si>
  <si>
    <t>CONCIENCIA CIUDADANA CONCA ZOMAC E.S.P S.A.S</t>
  </si>
  <si>
    <t>CORPORACION CORPOARCO (CORPORACION AMBIENTALISTA DE RECUPERADORES DE COLOMBIA)</t>
  </si>
  <si>
    <t>ASOCIACIÓN DE USUARIOS DEL ACUEDUCTO DE ALTAMIRA, MUNICIPIO DE BETULIA - ANTIOQUIA</t>
  </si>
  <si>
    <t>JUNTA ADMINISTRADORA DEL ACUEDUCTO VEREDAL CAÑO ROJO LUSITANIA AGUALINDA ALBANIA Y YUCAPE</t>
  </si>
  <si>
    <t>Asociacion Colombiana de Reciclaje y Recuperacion Reutiliza Esp</t>
  </si>
  <si>
    <t>CORPORACION DE RECUPERADORES AMBIENTALES DE LA COSTA TODOS POR UNA CIUDAD LIMPIA</t>
  </si>
  <si>
    <t>ADMINISTRACION PUBLICA COOPERATIVA DE SERVICIOS PUBLICOS DE PUEBLOVIEJO LIMITADA</t>
  </si>
  <si>
    <t>REINNVENTA SOLUCIONES SAS-ESP</t>
  </si>
  <si>
    <t>ASOCIACION DE USUARIOS DEL ACUEDUCTO REGIONAL DEL HATILLO</t>
  </si>
  <si>
    <t xml:space="preserve">ECORECICLA </t>
  </si>
  <si>
    <t>ASOCIACION DE MANEJO INTEGRAL DE RESIDUOS SOLIDOS DE AGUACHICA</t>
  </si>
  <si>
    <t>eco visionarios s.a.s</t>
  </si>
  <si>
    <t>Fundación Geo Verde</t>
  </si>
  <si>
    <t>ASOCIACIÓN GREMIAL DE RECUPERADORES UNIDOS ESP</t>
  </si>
  <si>
    <t>ARCANAS TRADING CO E.S.P SAS CI</t>
  </si>
  <si>
    <t>ASOCIACION ASOECOVIDA</t>
  </si>
  <si>
    <t>EMPRESA DE ACUEDUCTO Y ALCANTARILLADO DEL MUNICIPIO DE PIJIÑO DEL CARMEN MAGDALENA S.A E.S.P</t>
  </si>
  <si>
    <t>EMPRESA DE SERVICIOS PUBLICOS DE PUERTO RONDON SAS ESP</t>
  </si>
  <si>
    <t>Recuperadora Ecovital S.A.S</t>
  </si>
  <si>
    <t xml:space="preserve">GESTION INTEGRAL DE SERVICIOS DE ASEO S.A.S. </t>
  </si>
  <si>
    <t>EMPRESA DE SERVICIOS PUBLICOS DE NARIÑO S.A.S. E.S.P.</t>
  </si>
  <si>
    <t>PROMOAMBIENTAL DISTRITO S A S ESP</t>
  </si>
  <si>
    <t>ASOCIACION DE USUARIOS DEL ACUEDUCTO MONTANES EL AGUACATE</t>
  </si>
  <si>
    <t>BOGOTA LIMPIA S.A.S. E.S.P.</t>
  </si>
  <si>
    <t>ASOCIACION RECOPLANET E.S.P. SAS</t>
  </si>
  <si>
    <t>EMPRESA DE SERVICIOS PÚBLICOS DE ACUEDUCTO, ALCANTARILLADO Y ASEO DE SUAITA S.A. E.S.P</t>
  </si>
  <si>
    <t>ASOCIACION DE RECICLADORES CANO JESUS</t>
  </si>
  <si>
    <t>RECCO RECYCLING</t>
  </si>
  <si>
    <t>CORPORACION PARA EL PROCESO AMBIENTAL</t>
  </si>
  <si>
    <t>Fundación Recuperambiente E.S.P</t>
  </si>
  <si>
    <t>ADMINISTRACIÓN PUBLICA COOPERATIVA CORAZÓN DEL MACIZO</t>
  </si>
  <si>
    <t>Area Limpia Distrito Capital S.A.S E.S.P</t>
  </si>
  <si>
    <t>ASOCIACIÓN DE USUARIOS DEL ACUEDUCTO PALMIRA MARIAL</t>
  </si>
  <si>
    <t>EMPRESA MUNICIPAL OFICIAL DE SERVICIOS PÚBLICOS DOMICILIARIOS DE ACUEDUCTO, ALCANTARILLADO Y ASEO DE GUAPI CAUCA SAS ESP</t>
  </si>
  <si>
    <t>GUAPI</t>
  </si>
  <si>
    <t>ASOCIACION GREMIAL MUNDIAL RECICLADORES DEL GUAVIARE E.S.P</t>
  </si>
  <si>
    <t>ASOCIACION JUNTA ADMINISTRADORA ACUEDUCTO EL PLACER</t>
  </si>
  <si>
    <t>Asociacion de reciclaje y recuperacion eco colombia esp</t>
  </si>
  <si>
    <t>Cooperativa Multiactiva de Lebrija" Vida y Medio Ambiente"</t>
  </si>
  <si>
    <t>asociacion de recicladores de sogamoso reciclando ando</t>
  </si>
  <si>
    <t>ASOCIACIÓN ACUEDUCTO DE JUANCHITO - MALTERIA</t>
  </si>
  <si>
    <t>ASOCIACION DE RECICLADORES RECINAM DEL LLANO</t>
  </si>
  <si>
    <t>asociacion de recuperadores ambientales ECOVILLETA</t>
  </si>
  <si>
    <t>ASOCIACIÓN DE RECICLADORES BIOPLASS</t>
  </si>
  <si>
    <t>ASOCIACION DE RECUPERADORES AMBIENTALES DE RESTREPO</t>
  </si>
  <si>
    <t>asociacion de recicladores de soacha soluciones ambientales</t>
  </si>
  <si>
    <t>ASOCIACIÓN DE RECICLADORES DE OFICIO DE IBAGUÉ</t>
  </si>
  <si>
    <t>Asociación Ángeles Recicladores</t>
  </si>
  <si>
    <t>ASOCIACIÓN DE RECICLADORES HERSILIA PRADA VILLABONA</t>
  </si>
  <si>
    <t>asociacion de reciclaje nuestro futuro</t>
  </si>
  <si>
    <t>AGUAS DEL SUR DEL ATLANTICO S.A E.S.P</t>
  </si>
  <si>
    <t>ASOCIACION DE RECICLADORES LEON VERDE ESP</t>
  </si>
  <si>
    <t>ASOCIACION DE RECICLADORES DEL ARIARI</t>
  </si>
  <si>
    <t>NERTA SOLUCIONES AMBIENTALES SAS</t>
  </si>
  <si>
    <t>Asociación de Recicladores de Oficio de Acacias</t>
  </si>
  <si>
    <t>Asociación Gremial de Reciclaje de Tocancipá E.S.P</t>
  </si>
  <si>
    <t>ASOCIACION DE RECICLADORES DE OFICIO ORIENTE ANTIOQUEÑO</t>
  </si>
  <si>
    <t>ASOCIACIÓN DE INTEGRACIÓN A RECICLADORES DE COLOMBIA</t>
  </si>
  <si>
    <t>FUNDACION PRO AMBIENTE JUAN PABLO SEGUNDO</t>
  </si>
  <si>
    <t>PRECOOPERATIVA DE RECICLADORES NATURALEZA VIVA UPZ 89</t>
  </si>
  <si>
    <t xml:space="preserve">recuperadores de materiales industriales s.a.s </t>
  </si>
  <si>
    <t>Asociación de Recicladores del Valle de Ubate</t>
  </si>
  <si>
    <t>ASOCIACION DE RECICLADORES CENTRO DE BOGOTA - ASORECENBOG</t>
  </si>
  <si>
    <t>ASOCIACIÓN DE USUARIOS DEL ACUEDUCTO DE SABANA LARGA Y SANTA INES DE PALITO ESP</t>
  </si>
  <si>
    <t>Asociación de recicladores 5rs</t>
  </si>
  <si>
    <t>CICLO SOSTENIBLE S.A.S E.S.P</t>
  </si>
  <si>
    <t>asociacion de recicladores barranquilla limpia &amp; viva</t>
  </si>
  <si>
    <t>PROCESOS Y GESTION ECOLOGICA PROGECOL SAS</t>
  </si>
  <si>
    <t>Asociación de recicladores y recuperadores del municipio de Yopal y Municipios de Casanare Reciclando Casanare</t>
  </si>
  <si>
    <t>ASOCIACIÓN DE SUSCRIPTORES DEL ACUEDUCTO REGIONAL "MOCHÁ"</t>
  </si>
  <si>
    <t>ASOCIACION DE SUSCRIPTORES DEL ACUEDUCTO REGIONAL DE GAVALDA Y JARDIN</t>
  </si>
  <si>
    <t>EMPRESA DE SERVICIOS PUBLICOS ANORI S.A. E.S.P.</t>
  </si>
  <si>
    <t>Cooperativa de Trabajo Asociado Recicladores Unidos por Quibdo</t>
  </si>
  <si>
    <t>Junta de Acción Comunal la Magdalena</t>
  </si>
  <si>
    <t>Fundación de recicladores unidos de Candelaria</t>
  </si>
  <si>
    <t>ASOCIACION GRUPAL DE RECICLADORES UNIDOS POR COLOMBIA ESP</t>
  </si>
  <si>
    <t>ADMINISTRACIÓN PUBLICA COOPERATIVA DE SERVICIOS PÚBLICOS DE GONZALEZ</t>
  </si>
  <si>
    <t>AGUAS DE LA PROSPERIDAD S.A.S. E.S.P.</t>
  </si>
  <si>
    <t>ASOCIACION DE USUARIOS DEL ACUEDUCTO DE POTRERITO</t>
  </si>
  <si>
    <t>DISTRACCION</t>
  </si>
  <si>
    <t>ASOCIACION METROPOLITANA DE RECICLADORES</t>
  </si>
  <si>
    <t>JUNTA ADMINISTRADORA ACUEDUCTO VEREDA PAQUIES DEL MUNICIPIO DE TIMANA</t>
  </si>
  <si>
    <t>ASOCIACIÓN DE USUARIOS DEL ACUEDUCTO CORREGIMIENTO SANTIAGO BERRIO</t>
  </si>
  <si>
    <t>Asociación de Recuperadores y Recicladores del Valle de Aburra para Antioquia</t>
  </si>
  <si>
    <t>ASOCIACION DE RECICLADORES IMPACTO AMBIENTAL</t>
  </si>
  <si>
    <t>ASOCIACIÓN DE RECUPERADORES AMBIENTALES DE VILLETA</t>
  </si>
  <si>
    <t>ASOCIACION DE RECICLAJE Y RECUPERADORES DEL MEDIO AMBIENTE</t>
  </si>
  <si>
    <t>EMPRESA DE SERVICIOS PÚBLICOS DE PANDI SAS ESP</t>
  </si>
  <si>
    <t>ASOCIACION DE USUARIOS DEL SERVICIO DE ACUEDUCTO Y ALCANTARILLADO DEL CORREGIMIENTO DE LA MATA</t>
  </si>
  <si>
    <t>ASOCIACION RECICLARTE - SOLUCIONES INTEGRALES PARA EL MEDIO AMBIENTE</t>
  </si>
  <si>
    <t>Asociación de Recicladores de Tibasosa</t>
  </si>
  <si>
    <t>Organicos Del Caribe SAS</t>
  </si>
  <si>
    <t>EMPRESA DE SERVICIOS PUBLICOS DE MESETAS S.A.S. ESP</t>
  </si>
  <si>
    <t>ASOCIACIÓN DE USUARIOS DEL ACUEDUCTO VEREDAL LA VETA CENTRO</t>
  </si>
  <si>
    <t>asociaciòn de recicladores del llano</t>
  </si>
  <si>
    <t>ASOCIACION DE RECUPERADORES AMBIENTALES DE COLOMBIA</t>
  </si>
  <si>
    <t>Asociación de Recicladores de Paipa Recipaipa</t>
  </si>
  <si>
    <t>biociclo s.a.s  e.s.p</t>
  </si>
  <si>
    <t>ASOCIACION DE RECICLADORES YARIGUIES</t>
  </si>
  <si>
    <t>ASOCIACIÓN DE RECUPERADORES RENACER</t>
  </si>
  <si>
    <t>ASOCIACIÓN DE ASOCIADOS ACUEDUCTO ALTO DEL CALVARIO</t>
  </si>
  <si>
    <t>COOPERATIVA DE RECICLADORES DE LA COSTA NORTE</t>
  </si>
  <si>
    <t>EMPRESA DE TRATAMIENTOS RESIDUALES S.A.S.</t>
  </si>
  <si>
    <t>RECICLAJE Y ASEO DEL CARIBE</t>
  </si>
  <si>
    <t>ASOCIACION DE RECUPERADORES PUNTO VERDE</t>
  </si>
  <si>
    <t>JUNTA ADMINISTRADORA DEL ACUEDUCTO DE LA VEREDA LOS TUNELES</t>
  </si>
  <si>
    <t>SERVICIOS PARA LA GESTIÓN INTEGRAL DE RESIDUOS S.A.S. E.S.P.</t>
  </si>
  <si>
    <t>SOCIEDAD EMPRESARIAL DE ASEO PARA COLOMBIA SAS ESP</t>
  </si>
  <si>
    <t>Asociación Recicladores de Sumapaz y Cundinamarca</t>
  </si>
  <si>
    <t>Asociación de recicladores de oficio Puerta de Oriente</t>
  </si>
  <si>
    <t>AAA DE COLOMBIA S.A.S ESP</t>
  </si>
  <si>
    <t>ASOCIACIÓN DE RECUPERADORES AMBIENTALES DEL CORAZÓN DEL VALE</t>
  </si>
  <si>
    <t>ASOCIACION DE RECICLADORES RECOAMBIENTAL</t>
  </si>
  <si>
    <t>GALAPA</t>
  </si>
  <si>
    <t>ASOCIACION DE RECICLADORES DE CAUCASIA</t>
  </si>
  <si>
    <t>ASOCIACION EMPRESARIAL DE RECICLADORES UNIDOS POR UBATE</t>
  </si>
  <si>
    <t>ASOCIACION DE RECICLADORES Y ARTESANOS DEL META</t>
  </si>
  <si>
    <t>EMPRESA ASOCIATIVA DE TRABAJO RECICLADORES DE COLOMBIA</t>
  </si>
  <si>
    <t>Asociación De Reciclaje De Personas Con Discapacidad</t>
  </si>
  <si>
    <t>Asociación de Recicladores Universal</t>
  </si>
  <si>
    <t>ASOMAPRO DEL EJE SAS</t>
  </si>
  <si>
    <t>ECOAMBIENTE GENERAL COLOMBIA S.A.S. E.S.P.</t>
  </si>
  <si>
    <t>Asociación de recicladores por una Ciudad Limpia</t>
  </si>
  <si>
    <t>ASOCIACION SOPOSENA DE EDUCADORES Y RECUPERADORES AMBIENTALES</t>
  </si>
  <si>
    <t>RECICLAR TULUA</t>
  </si>
  <si>
    <t>CORPORACION ACUEDUCTO REGIONAL CORREGIMIENTO DE TRAVESIAS</t>
  </si>
  <si>
    <t>VITAPLANET S.A.S ESP</t>
  </si>
  <si>
    <t>ASOCIACION DE RECICLADORES ESTRELLA E.S.P.</t>
  </si>
  <si>
    <t>Corporacion Procesos Ambientales de Colombia</t>
  </si>
  <si>
    <t>GEOASEO SAS ESP</t>
  </si>
  <si>
    <t>EMPRESA DE ASEO REGIONAL DEL SUR DE BOLIVAR S.A.S. E.S.P.</t>
  </si>
  <si>
    <t>ASOCIACIÓN RECICLADORES ECORECICLAJE LA CALERA</t>
  </si>
  <si>
    <t>CORPORACION UNIDOS POR COLOMBIA</t>
  </si>
  <si>
    <t>ASOCIACION DE RECICLADORES COLOMBIA RECICLA</t>
  </si>
  <si>
    <t>FUNDACION RECUPERADORES DE OFICIO NUESTRO PLANETA</t>
  </si>
  <si>
    <t>Asociacion de Recicladores del Valle de Aburra</t>
  </si>
  <si>
    <t>ASOCIACION DE RECICLADORES LA POPA</t>
  </si>
  <si>
    <t>ASOCIACIÓN DE RECICLADORES COLOMBIA LIMPIA</t>
  </si>
  <si>
    <t>ASOCIACION DE RECICLADORES DE VILLA DE LEYVA</t>
  </si>
  <si>
    <t>GEO RECICLABLES DE COLOMBIA S.A.S.</t>
  </si>
  <si>
    <t>BIO-ASEO SAS ESP</t>
  </si>
  <si>
    <t>ASOCIACION DE RECUPERADORES DE YOPAL</t>
  </si>
  <si>
    <t>FUNDACION ECOASEO ENTIDAD DE SERVICIO PUBLICO DE ASEO Y APROVECHAMIENTO DE RESIDUOS SOLIDOS ECOASEO E.S.P.A</t>
  </si>
  <si>
    <t>ASOCIACION DE RECICLADORES INDEPENDIENTES DE POPAYAN E.A.T RECINPAYAN</t>
  </si>
  <si>
    <t>RECICLA POR CARTAGENA ESP SAS</t>
  </si>
  <si>
    <t>Asociación de suscriptores del acueducto Suaneme del municipio de Pesca departamento de Boyaca</t>
  </si>
  <si>
    <t>ADMINISTRACIÓN PUBLICA COOPERATIVA DE SERVICIOS PÚBLICOS DOMICILIARIOS DE SAN SEBASTIÁN DE BUENAVISTA</t>
  </si>
  <si>
    <t>GRUPO EMRESARIAL BIO GREEN S.A.S. E.S.P.</t>
  </si>
  <si>
    <t>ASOCIACIÓN DE RECICLADORES DE COROZAL</t>
  </si>
  <si>
    <t>ASOCIACION SOLIDARIA DE RECICLADORES DEL SERVICIO DE APROVECHAMIENTO</t>
  </si>
  <si>
    <t>AGUAS DE SUCRE CAUCA EMPRESA DE SERVICIOS PUBLICOS SOCIEDAD POR ACCIONES SIMPLIFICADAS</t>
  </si>
  <si>
    <t>Asociacion de Recuperadores Ambientales del Nuevo Combeima</t>
  </si>
  <si>
    <t>Asociación Centro de Procesos Ambientales del Norte del Tolima</t>
  </si>
  <si>
    <t>Asociacion recolectora de reciclaje de colombia</t>
  </si>
  <si>
    <t>SEPUDO SAS ESP</t>
  </si>
  <si>
    <t>BUGALAGRANDE LIMPIA S.A.S ESP</t>
  </si>
  <si>
    <t>CORPORACIÓN ACUEDUCTO TRECE VEREDAS</t>
  </si>
  <si>
    <t>ASOCIACION DE RECUPERADORES AMBIENTALES DE CUNDINAMARCA</t>
  </si>
  <si>
    <t>Administración Pública Cooperativa de servicios Públicos domiciliarios de Acueducto, Alcantarillado y Aseo de Herrán</t>
  </si>
  <si>
    <t>ASOCIACIÓN DE RECICLADORES DE PUERTO BOYACÁ</t>
  </si>
  <si>
    <t>ASOCIACIÓN DE RECICLADORES AMBIENTALISTAS CON RESPONSABILIDAD SOCIAL</t>
  </si>
  <si>
    <t>ASOCIACIÓN DE SUSCRIPTORES DEL ACUEDUCTO AGUAS DEL CHAUTE DE LAS VEREDAS QUICAGOTA Y SAN CAYETANO DEL MUNICIPIO DE RAQUIRA DEPARTAMENTO DE BOYACA</t>
  </si>
  <si>
    <t>ASOCIACIÓN DE SUSCRIPTORES DEL ACUEDUCTO EL CEDRO DE LA VEREDA CASA BLANCA DEL MUNICIPIO DE RAQUIRA BOYACA</t>
  </si>
  <si>
    <t>ASOCIACION DE RECICLADORES EL MAGDALENA Y DE COLOMBIA</t>
  </si>
  <si>
    <t>ASOCIACION DE RECICLADORES BARRANCABERMEJA LIMPIA</t>
  </si>
  <si>
    <t xml:space="preserve">AGUACARIBE COLOMBIA SAS ESP </t>
  </si>
  <si>
    <t>ASOCIACION INTEGRAL DE RECICLADORES ESP</t>
  </si>
  <si>
    <t>ASOCIACION DE RECUPERADORES DE MATERIALES APROVECHABLES DEL CAUCA</t>
  </si>
  <si>
    <t>EMPRESA DE SERVICIOS PÚBLICOS DOMICILIARIOS GIRÓN S.A.S E.S.P</t>
  </si>
  <si>
    <t>ASOCIACION INTEGRAL DE RECICLADORES ECOLOGICOS ESP</t>
  </si>
  <si>
    <t>LA ADMINISTRACION PUBLICA COOPERATIVA DE ACUEDUCTO ALCANTARILLADO Y ASEO DEL MUNICIPIO DE PAEZ CAUCA</t>
  </si>
  <si>
    <t>ASOCIACION DE RECICLADORES REDCICLAMOS</t>
  </si>
  <si>
    <t>ASOCIACIÓN DE RECICLAJE PLANETA AZUL</t>
  </si>
  <si>
    <t>ASOCIACIÓN DE RECUPERADORES AMBIENTALES DEL CENTRO DEL VALLE E.S.P.</t>
  </si>
  <si>
    <t>ASOCIACION ORA TODOS RECICLAMOS POR UN MEJOR AMBIENTE ESP</t>
  </si>
  <si>
    <t>Asociación de Recicladores de Oficio del Municipio de El Santuario Mil Colores</t>
  </si>
  <si>
    <t>Soluciones Ambientales del Sur S.A.S.</t>
  </si>
  <si>
    <t>asociacion de recicladores jovenes de ayer y hoy medio ambiental</t>
  </si>
  <si>
    <t>ASOCIACION DE RECICLADORES DE SAN CARLOS DE GUAROA</t>
  </si>
  <si>
    <t>ASOCIACION DE RECICLADORES PROTECTORES Y PROMOTORES AMBIENTALES</t>
  </si>
  <si>
    <t>ASOCIACION DE RECICLADORES DE PUERTO GAITAN KAITUATA</t>
  </si>
  <si>
    <t>ASOCIACIÓN DE EMPRENDEDORES ECOLÓGICOS TECNIFICADOS DE COLOMBIA</t>
  </si>
  <si>
    <t>ASOIMPACTO AMBIENTAL</t>
  </si>
  <si>
    <t>Recuperadora para el fomento de la sostenibilidad ambiental SAS</t>
  </si>
  <si>
    <t>OPERADOR DE SOLUCIONES AMBIENTALES ASAF S.A. E.S.P.</t>
  </si>
  <si>
    <t>ASOCIACION DE RECICLADORES HUELLA NATURAL E.S.P.</t>
  </si>
  <si>
    <t>asociacion de recicladores unidos por el medio ambiente</t>
  </si>
  <si>
    <t>ARTECOLOGICA_ARTECOLOGICA</t>
  </si>
  <si>
    <t>Asociación de Recicladores Eco Atlántico</t>
  </si>
  <si>
    <t>RAEE CASANARE SAS - ESP</t>
  </si>
  <si>
    <t>ASOCIACION ECOLOGICA Y RECICLAJE</t>
  </si>
  <si>
    <t>ASOCIACIÓN DE USUARIOS DE ACUEDUCTO Y ALCANTARILLADO VEREDA EL ROBLE</t>
  </si>
  <si>
    <t>ASOCIACION DE USUARIOS DEL ACUEDUCTO DEL CORREGIMIENTO DE CIEN PESOS LAS TABLAS</t>
  </si>
  <si>
    <t>Banco de recuperación y reciclaje Canaima SAS</t>
  </si>
  <si>
    <t>ASOCIACIION DE PROFESIONALES PARA EL DESARROLLO DE PROYECTOS DE INVERSION PUBLICA Y PRIVADA</t>
  </si>
  <si>
    <t>Empresas Publicas de Apartado S.A.S. ESP</t>
  </si>
  <si>
    <t>ASOCIACION DE RECICLADORES DE OFICIO LOS PRIMOS</t>
  </si>
  <si>
    <t>ASOCIACION DE USUARIOS DEL ACUEDUCTO DE NARIÑO SUCRE</t>
  </si>
  <si>
    <t>CORPORACIÓN PARA EL DESARROLLO INTEGRAL DE SERVICIOS AMBIENTALES Y DE RECICLAJE E.S.P</t>
  </si>
  <si>
    <t>ASOCIACION DE RECICLADORES GUARDIANES DEL PLANETA</t>
  </si>
  <si>
    <t>ASOCIACION DE EMPRESAS DE RECICLAJE APROVECHAMIENTO Y FORTALECIMIENTO AMBIENTAL DE COLOMBIA</t>
  </si>
  <si>
    <t>ASOCIACION DE RECICLADORES DE OFICIO DE SINCELEJO</t>
  </si>
  <si>
    <t>ASOCIACION RECICLAR RECUPERAR Y REDUCIR</t>
  </si>
  <si>
    <t>ASOCIACION DE RECICLADORES PROYECTOS AMBIENTALES RECUPERABLES DEL META</t>
  </si>
  <si>
    <t>P&amp;G RENACER INVERSIONES S.A.S.</t>
  </si>
  <si>
    <t>RECUPERADORA ALAPE S.A.S. E.S.P.</t>
  </si>
  <si>
    <t>ASOCIACION DE USUARIOS ACUEDUCTO Y ALCANTARILLADO VEREDA TIERRA MORADA FACATATIVA</t>
  </si>
  <si>
    <t>CORPORACION COLOMBIANA SOCIAL AMBIENTAL CULTURAL Y DE PAZ</t>
  </si>
  <si>
    <t>ASOCIACION USUARIOS ACUEDUCTO DE LA COCA BARRAGAN</t>
  </si>
  <si>
    <t>ASOCIACION DE RECICLAJE GEOAMBIENTAL</t>
  </si>
  <si>
    <t>ADMINSTRACION PUBLICA COOPERATIVA DE ACUEDUCTO Y ALCANTARILLADO DE LA ZONA CAMPESINA DEL MUNICIPIO DE SILVIA CAUCA</t>
  </si>
  <si>
    <t>ASOCIACION DE RECICLADORES RECUPERANDO ANDO</t>
  </si>
  <si>
    <t>ASOCIACIÓN DE RECICLADORES UNIDOS FE Y ESPERANZA</t>
  </si>
  <si>
    <t>Corporación ambiental de servicio y limpieza a la comunidad</t>
  </si>
  <si>
    <t>ASOCIACION DE RECICLADORES DEL HUILA</t>
  </si>
  <si>
    <t>Corporación de servicios de acueducto veredal Flores de San Guillerma del municipio del Carmen de Chucuri</t>
  </si>
  <si>
    <t>JUNTA ADMINISTRADORA DEL AGUA ACUEDUCTO RURAL DE LAS LLANADA</t>
  </si>
  <si>
    <t>ACUEDUCTO RURAL VEREDAS LA JULIA LA CASTALIA Y LA LOTERIA</t>
  </si>
  <si>
    <t>ASOCIACION DE RECICLADORES DE OFICIO DEL ESPINAL</t>
  </si>
  <si>
    <t>APROVECHAMIENTO COLOMBIANO DE RECICLAJE SAS ESP</t>
  </si>
  <si>
    <t>GRUPO EMPRESARIAL RECICLA SAS ESP</t>
  </si>
  <si>
    <t>COOPERATIVA DE RECICLADORES COORPLAZ</t>
  </si>
  <si>
    <t>ASOCIACION DE RECICLADORES DEL META UNIDOS POR EL DESARROLLO SOCIAL Y AMBIENTAL</t>
  </si>
  <si>
    <t>Asociación de Usuarios Colectivos de Cuba</t>
  </si>
  <si>
    <t>NEIRA</t>
  </si>
  <si>
    <t>POLIPROPIPLASTIDIEGO ESP SAS</t>
  </si>
  <si>
    <t>ASOCIACION DE SUSCRIPTORES DEL ACUEDUCTO RURAL EL ROSARIO DE LA VEREDA BOQUIA DEL MUNICIPIO DE SALENTO</t>
  </si>
  <si>
    <t>ASOCIACION DE RECICLADORES DE OFICIO GOLEROS</t>
  </si>
  <si>
    <t>ASOCIACION DE USUARIOS ACUEDUTO DE LA VEREDA MOQUENTIVA DEL MUNICIPIO DE GACHETA</t>
  </si>
  <si>
    <t>ASOCIACION DE RECICLADORES DE PLANETA RICA</t>
  </si>
  <si>
    <t>JUNTA ADMINISTRADORA CAPUGARNA SERVICIOS PUBLICOS</t>
  </si>
  <si>
    <t>ASOCIACION DE RECICLADORES DE YAGUARA</t>
  </si>
  <si>
    <t>COMPAÑIA DE RECICLAJE Y PROTECCIÓN AMBIENTAL RETO MUNDIAL SAS ESP</t>
  </si>
  <si>
    <t>ASOCIACION ECO RECICLAJE CAPITAL ERC</t>
  </si>
  <si>
    <t>SOLUCIONES AMBIENTALES MARIN</t>
  </si>
  <si>
    <t>ecorecuperamos sas</t>
  </si>
  <si>
    <t>ASOCIACION DE RECUPERACION AMBIENTAL SOSTENIBLE DE BOGOTA</t>
  </si>
  <si>
    <t>FUNDACION LATINOAMERICANA DE ACCION SOCIAL</t>
  </si>
  <si>
    <t>SOCIEDAD FUENTE DE VIDA SAS ESP</t>
  </si>
  <si>
    <t>FUNDACIÓN AMBIENTAL MI MUNDO VERDE</t>
  </si>
  <si>
    <t>asociacion de recicladores reciclando por colombia esp</t>
  </si>
  <si>
    <t>ASOCIACION DE USUARIOS ACUEDUCTO VEREDA JUAN DE VERA</t>
  </si>
  <si>
    <t>GESTION RENOVADORA SAS</t>
  </si>
  <si>
    <t>Asociación de Recicladores y Recuperadores Ambientales por Bogotá Limpia</t>
  </si>
  <si>
    <t>ASOCIACIÓN DE RECICLADORES PROSPERIDAD</t>
  </si>
  <si>
    <t>FUNDACION CICLOS VALLE</t>
  </si>
  <si>
    <t>ASOCIACIÓN DE RECICLADORES BUEN FUTURO</t>
  </si>
  <si>
    <t>ASOCIACION DE RECICLADORES DE OFICIO Y ACOPIO DEL LITORAL</t>
  </si>
  <si>
    <t>Asociacion de autoridades tradicionales indigenas wayuu AKATALAWA</t>
  </si>
  <si>
    <t>ASOCIACION DE RECICLADORES HUELLA AMBIENTAL DE COLOMBIA ESP</t>
  </si>
  <si>
    <t>ASOCIACION DE USUARIOS ACUEDUCTO EL GUADUAL</t>
  </si>
  <si>
    <t>FUNDACION TEJIDO SOCIAL NARIÑENSE ESP</t>
  </si>
  <si>
    <t>Asociación Recicaldas</t>
  </si>
  <si>
    <t>AMBIENTE Y CRECIMIENTO S.A.S</t>
  </si>
  <si>
    <t>Asociación de Usuarios del Acueducto Horizonte</t>
  </si>
  <si>
    <t>ASOCIACION COLOMBIANA DE RECICLADORES DE OFICIO</t>
  </si>
  <si>
    <t>ASOCIACION DE RECICLADORES ECOWORLD RECYCLING THINK GREEN</t>
  </si>
  <si>
    <t>JUNTA ADMINISTRADORA DE ACUEDUCTO Y ALCANTARILLADO ALTO CANCHALA</t>
  </si>
  <si>
    <t>Asociación de Recicladores de Barrancabermeja La Nueva Esperanza (ASORBANUES)</t>
  </si>
  <si>
    <t>LATIN GREEN S.A E.S.P</t>
  </si>
  <si>
    <t>JUNTA ADMINISTRADORA DE SERVICIOS PUBLICOS MIRAMAR</t>
  </si>
  <si>
    <t>ADMINISTRACION PUBLICA COOPERATIVA DE SERVICIOS PUBLICOS DOMICILIARIOS POR EL BIENESTAR DE ACANDI</t>
  </si>
  <si>
    <t>RECIPLANET E.S.P S.A.S</t>
  </si>
  <si>
    <t>ASOCIACIÓN DE RECICLADORES COLOMBIA SOSTENIBLE INDUSTRIAL</t>
  </si>
  <si>
    <t>ASOCIACION DE RECICLADORES JUNTOS</t>
  </si>
  <si>
    <t>ASOCIACIÓN DE USUARIOS DE LOS SERVICIOS PÚBLICOS DE LAS COMUNIDADES CENTRICAS DEL RESGUARDO INDÍGENA KANKUAMO</t>
  </si>
  <si>
    <t>BLUEBOX S.A.S.</t>
  </si>
  <si>
    <t>AGUAS DE CIMITARRA S.A.S E.S.P</t>
  </si>
  <si>
    <t>CIMITARRA</t>
  </si>
  <si>
    <t>RE-CICLO SAS ESP</t>
  </si>
  <si>
    <t>ASOCIACION DE USUARIOS DEL ACUEDUCTO DE PLAYARRICA</t>
  </si>
  <si>
    <t>ASOCIACION DE ACUEDUCTO COMUNITARIO HERRERA</t>
  </si>
  <si>
    <t>JUNTA ADMINISTRADORA ACUEDUCTO VEREDA SAN ANTONIO MUNICIPIO DE ANZOATEGUI TOLIMA</t>
  </si>
  <si>
    <t>ASOCIACION DE RECICLADORES DE OFICIO PARA COLOMBIA</t>
  </si>
  <si>
    <t>Aprovechamiento Circular</t>
  </si>
  <si>
    <t>ASOCIACION DE RECICLADORES POR EL MEDIO AMBIENTE</t>
  </si>
  <si>
    <t>APROVECHAMIENTO DE COLOMBIA S.A.S ESP</t>
  </si>
  <si>
    <t>AGAVCA SAS</t>
  </si>
  <si>
    <t>ASOCIACION DE RECICLADORES AMBIENTALES DE OFICIO</t>
  </si>
  <si>
    <t>ASOCIACION DE RECICLADORES UNIDOS POR EL CASANARE</t>
  </si>
  <si>
    <t>ASOCIACION DE RECICLAJE ECOGREEN</t>
  </si>
  <si>
    <t>FUNDACION DE RECICLADORES REVERDECER NATURAL</t>
  </si>
  <si>
    <t>ASOCIACION DE RECICLADORES EL TREBOL</t>
  </si>
  <si>
    <t>ASOCIACION DE USUARIOS DEL ACUEDUCTTO RURAL COLECTIVO SAN RAFAEL PUEBLO NUEVO</t>
  </si>
  <si>
    <t>CORPORACION CORPROAMBIENTE COLOMBIA</t>
  </si>
  <si>
    <t>ASOCIACION DE RECICLADORES RECICLAJE VR</t>
  </si>
  <si>
    <t>ASOCIACION ADMINISTRADORA ACUEDUCTO VEREDAL LA ESPERANZA</t>
  </si>
  <si>
    <t>YUMBO LIMPIO S.A.S. E.S.P.</t>
  </si>
  <si>
    <t>Asociación Acueducto Veredal El Pedregal</t>
  </si>
  <si>
    <t>Asociación de Recicladores de Oficio RECIGRUP</t>
  </si>
  <si>
    <t>Junta Administradora Acueducto Vereda El Ajizal sector Los Florianos</t>
  </si>
  <si>
    <t>Asociación de Recicladores Gestión Integral de Residuos Aprovechables</t>
  </si>
  <si>
    <t>Asociación colombiana de recicladores guardianes del planeta</t>
  </si>
  <si>
    <t>asociacion corporativa recicladores de ibague</t>
  </si>
  <si>
    <t>ASOCIACIÓN DE SUSCRIPTORES DEL ACUEDUCTO RURAL LLANO DEL COMBEIMA</t>
  </si>
  <si>
    <t>Asociación hormiguitas recicladoras de Paipa</t>
  </si>
  <si>
    <t>EMPRESA DE SERVICIOS PUBLICOS AGUAS DE VALENCIA SAS ESP</t>
  </si>
  <si>
    <t>VALENCIA</t>
  </si>
  <si>
    <t>ASOCIACIÓN DE RECICLADORES Y TRANSFORMADORES DEL MEDIO AMBIENTE DE LOS LLANOS ORIENTALES</t>
  </si>
  <si>
    <t>ASOCIACION DE USUARIOS DEL ACUEDUCTO VEREDA LA PRIMAVERA DEL MUNICIPIO DE PRADO TOLIMA</t>
  </si>
  <si>
    <t>EMPRESA DE SERVICIOS PUBLICOS ISCUANDE SAS</t>
  </si>
  <si>
    <t>Acueducto Veredal Comunidad Unida por el Mejoramiento del Agua</t>
  </si>
  <si>
    <t>asociacion de recicladores los pitufos</t>
  </si>
  <si>
    <t>ASOCIACION DE USUARIOS DEL ACUEDUCTO CAMPAMENTO Y MITACAS</t>
  </si>
  <si>
    <t>ASOCIACION COLOMBIANA DE RESIDUOS APROVECHABLES</t>
  </si>
  <si>
    <t>Corporacion de Recicladores de la Cordialidad</t>
  </si>
  <si>
    <t>ASOCIACIÓN DE RECICLADORES DE VILLA DEL ROSARIO</t>
  </si>
  <si>
    <t>SERVIAPROVECHABLES</t>
  </si>
  <si>
    <t>FUNDACIÓN HACIA UN MUNDOSOSTENIBLE</t>
  </si>
  <si>
    <t>Asociación Recircular</t>
  </si>
  <si>
    <t>Asociación para el desarrollo social y recuperación ambiental colmena</t>
  </si>
  <si>
    <t>Asociacion de Reciclaje de residuos solidos aprovechables</t>
  </si>
  <si>
    <t>ASOCIACION DE USUARIOS DE ACUEDUCTO Y ALCANTARILLADO CALDAS VIEJO</t>
  </si>
  <si>
    <t>ASOCIACION DE USUARIOS DEL ACUEDUCTO DEL CORREGIMIENTO DE MANDINGUILLA</t>
  </si>
  <si>
    <t>RECUPERA E.S.P S.A.S</t>
  </si>
  <si>
    <t>RESPIRAMOS S.A.S E.S.P</t>
  </si>
  <si>
    <t>PLANETA RICA AMBIENTAL S.A.S. E.S.P.</t>
  </si>
  <si>
    <t>asociación de usuarios del servicio publico de acueducto de la vereda el juncal municipio de Macaravita</t>
  </si>
  <si>
    <t>asociación de usuarios del servicio de acueducto de la vereda pajarito parte alta municipio de Macaravita</t>
  </si>
  <si>
    <t>TRADE CENTRAL SAS ESP</t>
  </si>
  <si>
    <t>ASOCIACION DE USUARIOS DEL ACUEDUCTO DEL CORREGIMIENTO EL BOSQUE MUNICIPIO MURILLO TOLIMA</t>
  </si>
  <si>
    <t>CORPORACIÓN ECOAPROVECHABLES DE LA COSTA</t>
  </si>
  <si>
    <t>ASOCIACION DE RECICLADORES DEL MUNICIPIO DEL SOCORRO</t>
  </si>
  <si>
    <t>ASOCIACION RECICLAMOS PLANETA VERDE</t>
  </si>
  <si>
    <t>ASOCIACION DE RECUPERADORES NATURA</t>
  </si>
  <si>
    <t>SERVICIOS LOGISTICOS AMBIENTALES UNA A. S.A.S.. E.S.P.</t>
  </si>
  <si>
    <t>ASOCIACION ECOLOGICA VITAL PARA EL AMBIENTE</t>
  </si>
  <si>
    <t>ASOCIACION MEGAREC</t>
  </si>
  <si>
    <t>ASOCIACION DE RECICLADORES CONSTRUYENDO CAMINOS</t>
  </si>
  <si>
    <t>ASEO ECOLOGICO S.A.S ESP</t>
  </si>
  <si>
    <t>ASOCIACIÓN DE RECICLADORES CICLO AMBIENTAL E.S.P</t>
  </si>
  <si>
    <t>ASOCIACIÓN DE RECICLADORES UN MEJOR VIVIR</t>
  </si>
  <si>
    <t>ASOCIACION DE RECICLADORES GRANADA LIMPIA</t>
  </si>
  <si>
    <t>EMPRESA DE SERVICIOS PÚBLICOS DOMICILIARIOS DE EL CHARCO S.A.S.</t>
  </si>
  <si>
    <t>AGUAS DE ARROYOHONDO EMPRESA DE SERVICIOS PUBLICOS DOMICILIARIOS E.S.P. S.A.S.</t>
  </si>
  <si>
    <t>ECO HABITAT MAS S.A.S E.S.P.</t>
  </si>
  <si>
    <t>ASOCIACION DE RECUPERACION AMBIENTAL GO PLANET</t>
  </si>
  <si>
    <t>ASOCIACIÓN DE RECICLADORES DE CUCUTA Y SU AREA METROPOLITANA</t>
  </si>
  <si>
    <t>RECUPERADORA Y ECOSOLUCIONES PLASTICAS AMBIENTALES SAS</t>
  </si>
  <si>
    <t>CORPORACION DE APROVECHAMIENTO DE RECICLABLES</t>
  </si>
  <si>
    <t>ASOCIACION DE RECICLADORES SOSTENIBILIDAD AMBIENTAL</t>
  </si>
  <si>
    <t>ASOCIACION DE RECICLADORES UNA COLOMBIA LIMPIA</t>
  </si>
  <si>
    <t>ASOCIACION YO RECICLO M&amp;M</t>
  </si>
  <si>
    <t>ASOCIACION DE RECICLADORES DEL MUNICIPIO DE SASAIMA</t>
  </si>
  <si>
    <t>ASOCIACION ECOVITAL</t>
  </si>
  <si>
    <t>FAMILIA ASOCIACION DE RECICLADORES DE OFICIO DE LA CEJA DEL TAMBO</t>
  </si>
  <si>
    <t>Aguas del Calarma empresa de servicios públicos domiciliarios ESP SAS ZOMAC</t>
  </si>
  <si>
    <t>AGUAS LA COLINA E.S.P. S.A.S.</t>
  </si>
  <si>
    <t>ASOCIACION DE RECICLADORES LA IGUALDAD Y EL DERECHO</t>
  </si>
  <si>
    <t>CICLOPET, S.A.S.E.S.P.</t>
  </si>
  <si>
    <t>ASOCIACION DE RECICLADORES DE OFICIO GREENCOL</t>
  </si>
  <si>
    <t>ASOCIACION PLANETA RECICLABLE ASOPLANET</t>
  </si>
  <si>
    <t>ASOCIACIÓN DE RECICLADORES DE BOGOTÁ BIOVIDA</t>
  </si>
  <si>
    <t>ASOCIACION DE RECICLADORES POR UN FUTURO MEJOR</t>
  </si>
  <si>
    <t>ASOCIACION DE RECICLADORES MUNDO AMBIENTAL ESP</t>
  </si>
  <si>
    <t>ASOCIACION DE RECICLADORES AMBIENTALES DEL MUNICIPIO DE CAICEDONIA</t>
  </si>
  <si>
    <t>EMPRESA NACIONAL DE RECICLAJE SAS</t>
  </si>
  <si>
    <t>EMPRESA ORTEGUNA DE RECICLAJE E.S.P. S.A.S.</t>
  </si>
  <si>
    <t>SERVIALES MANTENIMIENTO ESP SAS</t>
  </si>
  <si>
    <t>ASOCIACION RECTULUA</t>
  </si>
  <si>
    <t>ECAVITAL SAS</t>
  </si>
  <si>
    <t>ASOCIACION DE RECICLADORES POR UNA VIDA MEJOR</t>
  </si>
  <si>
    <t>Tomoeda Operador de servicios públlicos domiciliarios y no domiciliarios SAS ESP</t>
  </si>
  <si>
    <t>ASOECOLOGIA VERDE</t>
  </si>
  <si>
    <t>ASOCIACION DE RECICLADORES DE MONTELIBANO</t>
  </si>
  <si>
    <t>AQUALIA VILLA DEL ROSARIO S.A.S. E.S.P</t>
  </si>
  <si>
    <t>AQUALIA LATINOAMERICA S.A. E.S.P.</t>
  </si>
  <si>
    <t>RECICLA O PIERDE SAS</t>
  </si>
  <si>
    <t>ASOCIACION DE USUARIOS RURAL VEREDA CHUCUNI</t>
  </si>
  <si>
    <t>FUNDACION PARA EL RECICLADOR ENTORNO LIMPIO</t>
  </si>
  <si>
    <t>ASOCIACION DE SUSCRIPTORES DEL ACUEDUCTO Y ALCANTARILLADO LA ISLA</t>
  </si>
  <si>
    <t>asociación de recicladores orbe</t>
  </si>
  <si>
    <t>ASOCIACION JUNTA ADMINISTRADORA DEL ACUEDUCTO DE LA VEREDA MARTINICA BAJA NACIMIENTO LA CRISTALINA SECTOR MIRADOR MUNICIPIO DE IBAGUE TOLIMA</t>
  </si>
  <si>
    <t>ASOCIACION GREMIAL DE RECICLADORES ASOR HELICONIA</t>
  </si>
  <si>
    <t>ASOCIACION DE RECICLADORES LOS MOTILONES</t>
  </si>
  <si>
    <t>ASOCIACION DE RECICLADORES CAMINANDO AL FUTURO</t>
  </si>
  <si>
    <t>CORPORACIÓN SOLIDARIA NACIONAL PARA EL APROVECHAMIENTO DE RESIDUOS Y ENERGÍAS RENOVABLES</t>
  </si>
  <si>
    <t>ASOCIACIÓN DE USUARIOS DE ACUEDUCTO Y ALCANTARILLADO DEL CENTRO POBLADO MARACAIBO Y VEREDA GUAPAYA BAJO</t>
  </si>
  <si>
    <t>EMPRESA DE MANTENIMIENTO &amp; ASEO DE SAN ALBERTO CESAR ECO ASEO S.A.S ESP</t>
  </si>
  <si>
    <t>ASOCIACION DE RECICLADORES NUEVO MAÑANA ESP</t>
  </si>
  <si>
    <t>CORPORACIÓN PARA LA RESTAURACIÓN DEL MEDIO AMBIENTE Y EL LIDERAZGO AMBIENTAL</t>
  </si>
  <si>
    <t>junta administradora de usuarios del acueducto la montañuela</t>
  </si>
  <si>
    <t>ASOCIACION DE RECICLADORES DE LA LIBERTAD</t>
  </si>
  <si>
    <t>ASOCIACIÓN DE RECICLADORES YO RECICLO</t>
  </si>
  <si>
    <t>ASOCIACIÓN INTEGRAL ACUEDUCTO LA LOMA</t>
  </si>
  <si>
    <t>asociación de usuarios del acueducto del corregimiento de Bilbao</t>
  </si>
  <si>
    <t>ASOCIACIÓN DE USUARIOS DEL ACUEDUCTO LA DELGADITA BARBOSA</t>
  </si>
  <si>
    <t>CORPORACION REDECU ESP</t>
  </si>
  <si>
    <t>ASOCIACION DEL ACUEDUCTO DE CEIBAL</t>
  </si>
  <si>
    <t>ASOCIACIÓN DE RECICLADORES NUEVO FUTURO DE BOYACÁ</t>
  </si>
  <si>
    <t>ASOCIACION COMUNITARIA DE ACUEDUCTO RURAL ALCANTARILLADO Y ASEO DE LA VEREDA MARARABE</t>
  </si>
  <si>
    <t>JUNTA ADMINSITRADORA DEL ACUEDUCTO REGIONAL LAS TRES P</t>
  </si>
  <si>
    <t>CORPORACIÓN AMBIENTAL BIOGREENLOOP</t>
  </si>
  <si>
    <t>CORPORACION COLOMBIA SI RECICLA</t>
  </si>
  <si>
    <t>ASOCIACIÓN DE USUARIOS DEL ACUEDUCTO DE LAS VEREDAS DOIMA-HOSPICIO Y SAN JAVIER</t>
  </si>
  <si>
    <t>ASEO GLOBAL COLOMBIA S.A.S E.S.P</t>
  </si>
  <si>
    <t>BIOMUNDO ORGÁNICO SAS ESP</t>
  </si>
  <si>
    <t>ASOCIACIÓN DE USUARIOS DEL ACUEDUCTO DE LA VEREDA HOJAS ANCHAS</t>
  </si>
  <si>
    <t>JUNTA DE ACCION COMUNAL DEL CORREGIMIENTO PUEBLO NUEVO PRIMERO</t>
  </si>
  <si>
    <t>ASOCIACION DE RECICLADORES DE MONIQUIRA JAR</t>
  </si>
  <si>
    <t>EMPRESA DE SERVICIOS PUBLICOS DOMICILIARIOS ASEOVIP SAS ESP</t>
  </si>
  <si>
    <t>COOPERATIVA MULTIACTIVA PARA EL RECICLAJE Y LA CONSERVACIÓN AMBIENTAL EMPRESA DE SERVICIOS PÚBLICOS</t>
  </si>
  <si>
    <t>ASOCIACION NATIONAL ASSOCIATION OF RECYCLERS</t>
  </si>
  <si>
    <t>ASOCIACION DE RECICLADORES TIERRA NUEVA ESP</t>
  </si>
  <si>
    <t>ASOCIACION DE USUARIOS DEL AGUA DEL CORREGIMIENTO DE SOLERA SUCRE</t>
  </si>
  <si>
    <t>ASOCIACION DE USUARIOS DEL ACUEDUCTO VEREDA EL TIGRE</t>
  </si>
  <si>
    <t>ASOCIACION OROZUL RECYCLING</t>
  </si>
  <si>
    <t>ASOCIACION AMBIENTAL DE RECUPERACION ECOLOGICA</t>
  </si>
  <si>
    <t>ASOCIACION DE SUSCRIPTORES DEL ACUEDUCTO VEREDAL CALDERA, SIECHA Y CUMBA</t>
  </si>
  <si>
    <t>COOPERATIVA DE SERVICIOS PUBLICOS DE SANTA BARBARA DE PINTO LIMITADA</t>
  </si>
  <si>
    <t>JUNTA DE ACCIÓN COMUNAL VEREDA LAS MINAS</t>
  </si>
  <si>
    <t>ASOCIACIÓN DE SUSCRIPTORES DEL ACUEDUCTO ALFARAS DEL MUNICIPIO DE NUEVO COLÓN</t>
  </si>
  <si>
    <t>Corporacion Empresa de Servicios Publicos de Recuperadores Ambientales</t>
  </si>
  <si>
    <t>ECOBASS SAS ESP</t>
  </si>
  <si>
    <t>JUNTA DE ACCION COMUNAL DE LA VEREDA EL TAMBILLO</t>
  </si>
  <si>
    <t>JUNTA DE ACCION COMUNAL DE LA VEREDA EL CAPULI</t>
  </si>
  <si>
    <t>ASOCIACION DE RECICLADORES POR UNA NUEVA VIDA</t>
  </si>
  <si>
    <t>fundacion sociocultural ambientarte</t>
  </si>
  <si>
    <t>ASOCIACIÓN DE GESTORES AMBIENTALES UNIDOS POR COLOMBIA</t>
  </si>
  <si>
    <t>JAC.VEREDAALTOSANO</t>
  </si>
  <si>
    <t>ASOCIACION DE SUSCRIPTORES DEL ACUEDUCTO DE LAS VEREDAS TIERRA DE CASTRO TIERRA DE GONZALEZ PAPAYAL Y COLORADO DEL MUNICIPIO DE MONIQUIRA BOYACA</t>
  </si>
  <si>
    <t>ASOCIACION DE USUARIOS DE ACUEDUCTO Y ALCANTARILLADO COMUNITARIO ASUICHAL</t>
  </si>
  <si>
    <t>ASOCIACION DE RECICLADORES TRIPLE R ESP</t>
  </si>
  <si>
    <t>ASEOCARIBE COLOMBIA S.A.S. E.S.P.</t>
  </si>
  <si>
    <t>JUNTA DE ACCIÓN COMUNAL VEREDA PUERANQUER</t>
  </si>
  <si>
    <t>ASOCIACION DE USUARIOS DEL ACUEDUCTO RURAL SAN MIGUEL RESPALDO</t>
  </si>
  <si>
    <t>FUNDACION ARCA GPS ' servimos de corazon '</t>
  </si>
  <si>
    <t>JUNTA DE ACCION COMUNAL DE LA VEREDA CAPULI DE MINAS MUNICIPIO DE EL TAMBO NARIÑO</t>
  </si>
  <si>
    <t>ASOCIACION GLOBAL SOCIO AMBIENTAL IMPACTO VERDE</t>
  </si>
  <si>
    <t>asociacion ambiental industriales del reciclaje calimenio</t>
  </si>
  <si>
    <t>ASOCIACION DE USUARIOS DEL ACUEDUCTO ALTO DE LOS JARAMILLOS</t>
  </si>
  <si>
    <t>ASOCIACION DE USUARIOS DEL ACUEDUCTO MULTIVEREDAL VENTORRILLO - ABEJERO MUNICIPIO CIUDAD BOLÍVAR</t>
  </si>
  <si>
    <t>ASOCIACION COOPERATIVA PARA EL DESARROLLO INTEGRAL DE LA FAMILIA LA SOCIEDAD Y EL MEDIO AMBIENTE</t>
  </si>
  <si>
    <t>ASOCIACION DE RECICLADORES ECOPRAS</t>
  </si>
  <si>
    <t>JUNTA DE ACCION COMUNAL DE LA VEREDA LA CAFELINA</t>
  </si>
  <si>
    <t>ASOCIACION DE RECICLADORES BRILLAMBIENTE DEL LLANO</t>
  </si>
  <si>
    <t>ASOCIACION DE RECICLADORES DE GIRARDOT</t>
  </si>
  <si>
    <t>ASOCIACION DE RECICLADORES RECUPERADOES AMBIENTALES ECO NUEVA DIMENSION</t>
  </si>
  <si>
    <t>ASOCIACION DE SUSCRIPTORES DEL ACUEDUCTO MULTIVEREDAL LA QUINTERO</t>
  </si>
  <si>
    <t>AGUA BLANCA SOCIEDAD DE GESTORES DE SERVICIOS PUBLICOS DE CIUDAD PORFIA E.S.P SAS</t>
  </si>
  <si>
    <t>ASOCIACION DE USUARIOS AGUAS TAPIAS</t>
  </si>
  <si>
    <t>Asociacion Guardianes del Ambiente</t>
  </si>
  <si>
    <t>JUNTA DE ACCION COMUNAL DEL CORREGIMIENTO SAN ANDRES PALOMO</t>
  </si>
  <si>
    <t>ASOCIACION DE USUARIOS DEL ACUEDUCTO VEREDAL EL POPO</t>
  </si>
  <si>
    <t>ASOCIACION DE RECUPERADORES PLANETA AZUL+</t>
  </si>
  <si>
    <t>ASOCIACION ACUEDUCTO COMUNITARIO AGUAS CLARAS VEREDA TAUMA</t>
  </si>
  <si>
    <t>JUNTA DE ACCION COMUNAL DE AMINDA MUNICIPO DEL TAMBO</t>
  </si>
  <si>
    <t>COMPAÑIA COLOMBIANA DE RECICLAJE SAS ESP</t>
  </si>
  <si>
    <t>ASOCIACION DE SUSCRIPTORES O USUARIOS DEL ACUEDUCTO LA ARBOLEDA</t>
  </si>
  <si>
    <t>ASOCIACION DE USUARIOS DEL ACUEDUCTO VEREDA LA UNION MUNICIPIO QUIPILE DEPARTAMENTO DE CUNDINAMARCA</t>
  </si>
  <si>
    <t>ASOCIACION ADMINISTRADORA DE SERVICIOS PUBLICOS DE SANTA CECILIA</t>
  </si>
  <si>
    <t>JUNTA ADMINISTRADORA DEL ACUEDUCTO DE LAS VEREDAS DE PUEBLO NUEVO EL TENDIDO Y EL RECREO</t>
  </si>
  <si>
    <t>ASOCIACION DE SUSCRIPTORES O USUARIOS ACUEDUCTO Y ALCANTARILLADO EL PORVENIR</t>
  </si>
  <si>
    <t>ASOCIACION DE RECICLADORES AMBIENTALES DE BOGOTA</t>
  </si>
  <si>
    <t>ASOCIACION DE AGUAS DE PALENQUITO BOLIVAR E.S.P-</t>
  </si>
  <si>
    <t>asociacion de usuarios del acueducto de mateo perez, mata de caña y calle fria esp</t>
  </si>
  <si>
    <t>ASOCIACION DE USUARIOS DEL ACUEDUCTO VEREDA MINIPI DE QUIJANO</t>
  </si>
  <si>
    <t>ASOCIACION DE USUARIOS DE ACUEDUCTO Y SANEAMIENTO BASICO DEL CORREGIMIENTO DE HATONUEVO ARRIBA AGUAS EL PROGRESO</t>
  </si>
  <si>
    <t>Asociación de Usuarios del Servicio de Agua Potable Alcantarillado y/o Aseo de Canutal Municipio de Ovejas Departamento de Sucre</t>
  </si>
  <si>
    <t>ASOCIACION DE USUARIOS ACUEDUCTO TAPARCAL</t>
  </si>
  <si>
    <t>ASOCIACION DE USUARIOS DE SERVICIOS PUBLICOS DOMICILIARIOS DE LA ESMERALDA PUERTO RICO CAQUETA</t>
  </si>
  <si>
    <t>ASOCIACION DE USUARIOS DE LOS SERVICIOS PUBLICOS DOMICILIARIOS DE GUACAMAYAS</t>
  </si>
  <si>
    <t>ASOCIACIÓN DE RECICLADORES EL MORICHAL</t>
  </si>
  <si>
    <t>ASOCICIACION DE RECICLADORES EL GUAMITO</t>
  </si>
  <si>
    <t>ASOCIACION INTREGAL Y POPULAR DE RECICLADORES DE OFICIO DE COLOMBIA</t>
  </si>
  <si>
    <t>Asociacion de Usuarios del Acueducto Inter-Veredal El Alba,Marañon,Caicedo, San Nicolas y Santa Rosa</t>
  </si>
  <si>
    <t>ASOCIACION DE RECUPERADORES Y BODEGUEROS DE LA ORINOQUIA</t>
  </si>
  <si>
    <t>ASOCIACION DE USUARIOS DE ACUEDUCTO DE SAN FRANCISCO CALANDAIMA</t>
  </si>
  <si>
    <t>asociacion de usuarios acueductoy alcantarillado puerto claver</t>
  </si>
  <si>
    <t>ASOCIACION DE USUARIOS DEL ACUEDUCTO VEREDA LEJOS DEL NIDO</t>
  </si>
  <si>
    <t>ASOCIACION DE RECICLADORES FLANDES TOLIMA</t>
  </si>
  <si>
    <t>INNOVACIÓN BIOAMBIENTAL S.A.S. E.S.P.</t>
  </si>
  <si>
    <t>JUNTA ADMINISTRADORA ACUEDUCTO REGIONAL EL ROBLE EL TABLON CAPARROSA ALTO CAPARROSA Y SANCIRO</t>
  </si>
  <si>
    <t>GREEN ENERGY CB SAS</t>
  </si>
  <si>
    <t>ASOCIACION DE USUARIOS DEL SERVICIO DE AGUA POTABLE Y ALCANTARILLADO DE SAN ANTONIO DEL CHAMI</t>
  </si>
  <si>
    <t>ASEO DE COLOMBIA S.A.S. E.S.P.</t>
  </si>
  <si>
    <t>JUNTA DE ACCION COMUNAL VEREDA LA VALERIA</t>
  </si>
  <si>
    <t>ASO MUNDO ECOLOGICO</t>
  </si>
  <si>
    <t>ASOCIACION DE RECUPERADORES INVERSIONISTAS EN LA ECOLOGIA</t>
  </si>
  <si>
    <t>ASO POLLITOS</t>
  </si>
  <si>
    <t>ACUEDUCTO SAN PEDRO DE CACHIPAY</t>
  </si>
  <si>
    <t>ASOCIACION ADMINISTRADORA DE AGUAS DEL SOCORRO</t>
  </si>
  <si>
    <t>ASOCIACION DE USUARIOS DEL ACUEDUCTO VIBORAL</t>
  </si>
  <si>
    <t>FUNDACION DE RECICLADORES DE JAMUNDI</t>
  </si>
  <si>
    <t>ASOCIACION DE RECICLADORES HERENCIA VERDE</t>
  </si>
  <si>
    <t>JUNTA DE ACCION COMUNAL DE LA VEREDA DE GRANADILLO</t>
  </si>
  <si>
    <t>JUNTA DE ACCION COMUNAL DE LA VEREDA LOS LLANOS DE MANCHABAJOY</t>
  </si>
  <si>
    <t>ASOCIACIÓN DE USUARIOS DE LOS SERVICIOS PÚBLICOS DE ATANQUES</t>
  </si>
  <si>
    <t>ASOCIACION DE RECICLADORES CREANDO CULTURA AMBIENTAL - ASOARCCA</t>
  </si>
  <si>
    <t>ASOCIACION DE SERVICIOS PUBLICOS DOMICILIARIOS DE ACUEDUCTO Y SANEAMIENTO BASICO DEL CORREGIMIENTO DE GAMBOTE, ARJONA - DEPARTAMENTO DE BOLIVAR</t>
  </si>
  <si>
    <t>FUNDACION DE ARTESANOS DE LA SERRANIA DE LOS YARIGUIES</t>
  </si>
  <si>
    <t>EMPRESA DE SERVICIOS PUBLICOS DOMICILIARIOS DE LA SABANA DE SUCRE S.A.S E.S.P</t>
  </si>
  <si>
    <t>ASOCIACION DE RECICLADORES NUEVA FUERZA AMBIENTAL ASOFUERZA</t>
  </si>
  <si>
    <t>GREENCYCLE S.A.S</t>
  </si>
  <si>
    <t>ASOCIACION COLOMBIANA DE RECICLADORES HUELLA VERDE ESP</t>
  </si>
  <si>
    <t>Junta de Acción Comunal Vereda el Naranjo</t>
  </si>
  <si>
    <t>RECYCLEAN SAS ESP</t>
  </si>
  <si>
    <t>ASOCIACION NACIONAL HUELLA VERDE AMBIENTAL</t>
  </si>
  <si>
    <t>ASO SALVANDO LA TIERRA BC</t>
  </si>
  <si>
    <t>ASOCIACIÓN DE RECICLADORES NUEVA ERA ESP</t>
  </si>
  <si>
    <t>ASOCIACION JUNTA ADMINISTRADORA DE ACUEDUCTO DEL CORREGIMIENTO DE SANTA ROSALIA</t>
  </si>
  <si>
    <t>ASOCIACIÓN DE USUARIOS DEL SERVICIO DE AGUA POTABLE Y ALCANTARILLADO DEL CONJUNTO CAMPESTRE EL IMPERIO</t>
  </si>
  <si>
    <t>ASOCIACION DE RESIDUOS ORGANICOS E INORGANICOS DE MADRID</t>
  </si>
  <si>
    <t>ASOCIACION DE RECICLADORES PLANETA EN RECUPERACION</t>
  </si>
  <si>
    <t>EMPRESA CIRCULO VERDE S.A.S ESP</t>
  </si>
  <si>
    <t>CORPORACION DE SERVICIO DE ACUEDUCTO DE LAS VEREDAS LLANITA Y LLANOGRANDE DEL MUNICIPIO DE SIMACOTA</t>
  </si>
  <si>
    <t>JUNTA DE ACCION COMUNAL DE LA VEREDA LA GRANJA</t>
  </si>
  <si>
    <t>ASOCIACION DE RECICLADORES PROSPERAR EJE CAFETERO ARP</t>
  </si>
  <si>
    <t>ASOCIACION DE RECICLADORES DE MAICAO A.R.M</t>
  </si>
  <si>
    <t>ASOCIACIÓN DE USUARIOS DE ACUEDUCTO LA POBLACEÑA</t>
  </si>
  <si>
    <t>JUNTA DE ACCION COMUNAL DE LA VEREDA BELLO HORIZONTE</t>
  </si>
  <si>
    <t>ASOCIACIÓN DE RECICLADORES TEJIDO VERDE</t>
  </si>
  <si>
    <t>CORPORACION RECICLADORA PERLA DEL NORTE</t>
  </si>
  <si>
    <t>ASOCIACION DE RECICLADORES SION DE COLOMBIA</t>
  </si>
  <si>
    <t>SERVICIOS PUBLICOS DOMICILIARIOS ESPECIALIZADOS S.A.S. E.S.P.</t>
  </si>
  <si>
    <t>Asociación de recicladores la huella del ambiente</t>
  </si>
  <si>
    <t>ASOCIACION DE SUSCRIPTORES DEL ACUEDUCTO LA NARANJA VEREDA LA CAPILLA DEL MUNICIPIO DE MONIQUIRA</t>
  </si>
  <si>
    <t>asociacion de usuarios del acueducto asoaguas los ribereños</t>
  </si>
  <si>
    <t>ASOCIACION DE RECICLADORES DE OFICIO COLOMBIA VERDE</t>
  </si>
  <si>
    <t>ASOCIACION DE RECICLADORES ECOPLAST</t>
  </si>
  <si>
    <t>ASOCIACION DE RECICLADORES UPAR</t>
  </si>
  <si>
    <t>JUNTA ADMINISTRADORA DEL ACUEDUCTO CORREGIMIENTOS SANCHEZ EL CONVENTO</t>
  </si>
  <si>
    <t>asociación de recicladores amigos del planeta</t>
  </si>
  <si>
    <t>ASOCIACION DE RECICLADORES SHALOM ESP</t>
  </si>
  <si>
    <t>ASOCIACION COMUNITARIA DE USUARIOS DEL ACUEDUCTO DE LA VEREDA CULEBRAS</t>
  </si>
  <si>
    <t>Asociacion de recuperadores global</t>
  </si>
  <si>
    <t>ASOCIACIÓN ECALLANOS DE RECICLADORES DE PUERTO LÓPEZ</t>
  </si>
  <si>
    <t>ASOCIACION DE RECICLADORES DEL CARMEN DE BOLIVAR</t>
  </si>
  <si>
    <t>FUNDACION ABURRA VERDE E.S.P.</t>
  </si>
  <si>
    <t>ASOCIACION ECONMEDELLIN</t>
  </si>
  <si>
    <t>ASOCIACION DE RECICLADORES EL TRIUNFO BOSA</t>
  </si>
  <si>
    <t>ASOCIACION DE RECICLADORES LA FORTALEZA</t>
  </si>
  <si>
    <t>ASOCIACIÓN PARA LA PROMOCIÓN DE ACTIVIDADES DE RESIDUOS APROVECHABLES EN EL DEPARTAMENTO DEL ATLÁNTICO</t>
  </si>
  <si>
    <t>ASOCIACION DE RECICLADORES DE BARRANQUILLA CIUDAD LIMPIA</t>
  </si>
  <si>
    <t>ARECICLAR SAS ESP</t>
  </si>
  <si>
    <t>ASOCIACION RECICLADORES DE OFICIO</t>
  </si>
  <si>
    <t>Corporacion de Recicladores de Oficio del Barrio 7 de Abril</t>
  </si>
  <si>
    <t>ASOCIACION DE RECICLADORES EMG</t>
  </si>
  <si>
    <t>ASOCIACION DE RECICLADORES WAY OF HOPE</t>
  </si>
  <si>
    <t>Asociación Asocompact</t>
  </si>
  <si>
    <t>INGENIERIA Y DESARROLLO TOTAL SAS</t>
  </si>
  <si>
    <t>ASOCIACION DE USUARIOS DEL ACUEDUCTO VEREDAL AGUA PURA LA MARIA</t>
  </si>
  <si>
    <t>EMPRESA DE SERVICIOS PÚBLICOS DOMICILIARIOS AGUAS DEL UPIA S.A.S E.S.P</t>
  </si>
  <si>
    <t>JUNTA DE ACCION COMUNAL DE LA VEREDA GUARNE</t>
  </si>
  <si>
    <t>ASOCIACION DE RECICLADORES ECOGREEN NDS</t>
  </si>
  <si>
    <t>ASOCIACION AMBIENTE SALUDABLEAAS</t>
  </si>
  <si>
    <t>ECOSUR EMPRESA ECOLOGICA DEL SUR DEL TOLIMA S.A.S ZOMAC</t>
  </si>
  <si>
    <t>ASOCIACION GESTION Y RECUPERACION ECOLOGICA</t>
  </si>
  <si>
    <t>ASOCIACION DE RECICLADORES ECOAMIGOS DEL PLANETA</t>
  </si>
  <si>
    <t>RECOVEN ECA SAS ESP</t>
  </si>
  <si>
    <t>Asociacion de Recicladores Equilibrio Huella Ambiental</t>
  </si>
  <si>
    <t>ASOCIACION MUNDO AMBIENTAL DE RECICLADORES</t>
  </si>
  <si>
    <t>SERVIAPROVECHABLES VALLE SAS ESP</t>
  </si>
  <si>
    <t>ASOCIACION UNIDOS POR EL DESARROLLO AMBIENTAL SOSTENIBLE</t>
  </si>
  <si>
    <t>EMPRESAS PUBLICAS DE CONCEPCION S.A.S.E.S.P</t>
  </si>
  <si>
    <t>ASOCIACIÓN GREMIAL DE RECICLADORES AMBIENTALES 3R</t>
  </si>
  <si>
    <t>ASOCIACION DE RECUPERADORES DE RESIDUOS APROVECHABLES ECOYELA</t>
  </si>
  <si>
    <t>EMPRESA DE SERVICIOS ESENCIALES DEL RECICLAJE Y APROVECHAMIENTO EN LA ECONOMIA CIRCULAR ASOFUTURO S.A.S. E.S.P.</t>
  </si>
  <si>
    <t>FUNDACION RECICLADORES UNIDAD Y SOSTENIBILIDAD</t>
  </si>
  <si>
    <t>RECICLA ORIENTE H S.A.S ESP</t>
  </si>
  <si>
    <t>CORPORACION WUIN ANAASU</t>
  </si>
  <si>
    <t>ASOCIACION DE RECUPERADORES AMBIENTALES TIERRA VIVA</t>
  </si>
  <si>
    <t>ASOCIACION DE RECUPERADORES RENOVANDO EL FUTURO</t>
  </si>
  <si>
    <t>Corporacion de Aprovechamiento Ambiental E.S.P</t>
  </si>
  <si>
    <t>ASOCIACION DE RECICLADORES ESPINAL LIMPIO</t>
  </si>
  <si>
    <t>CORPORACION DE RECICLADORES DE OFICIO DEL BARRIO SAN ROQUE</t>
  </si>
  <si>
    <t>ASOCIACION DE RECICLADORES DE TIERRALTA CORDOBA ASORECTIECOR</t>
  </si>
  <si>
    <t>FUNDACIÓN VALLE RECICLA</t>
  </si>
  <si>
    <t>J.C. APROVECHAMIENTO S.A.S. E.S.P</t>
  </si>
  <si>
    <t>ASOCIACION DE SUSCRIPTORES DEL ACUEDUCTO RURAL DE LA VEREDA LA FLORIDA</t>
  </si>
  <si>
    <t>ASOCIACION RECICLAYA</t>
  </si>
  <si>
    <t>Yo soy super heroe reciclin</t>
  </si>
  <si>
    <t>ASOCIACION NUEVA GENERACION DE RECICLADORES UNIDOS POR BTA</t>
  </si>
  <si>
    <t>ASOCIACION DE RECICLADORES COMPROMETIDOS Y ORGANIZADOS</t>
  </si>
  <si>
    <t>ASOCIACION DE RECUPERADORES AMBIENTALES UNIDOS POR UN MEJOR MAÑANA</t>
  </si>
  <si>
    <t>ASOCIACIÓN DE RECICLADORES LA ESTRELLA DEL SUR</t>
  </si>
  <si>
    <t>ASOCIACION DE RECICLADORES ECOFAMILIA ESP</t>
  </si>
  <si>
    <t>ASOCIACION DE RECICLADORES BOGOTA RECICLA DISTRITO CAPITAL ESP</t>
  </si>
  <si>
    <t>ASOCIACION DE RECICLADORES PRESERVANDO EL MEDIO AMBIENTE</t>
  </si>
  <si>
    <t>COLOMBIANA ORIENTAL DE AMBIENTE SAS ESP</t>
  </si>
  <si>
    <t>CORPORACION DE RECICLADORES GECKO-E.S.P.</t>
  </si>
  <si>
    <t>EMPRESA DE SERVICIOS PUBLICOS AGUAS DEL PIENTA S.A.S E.S.P</t>
  </si>
  <si>
    <t>CHARALA</t>
  </si>
  <si>
    <t>COLOMBIANA DE ASEO Y APROVECHAMIENTO E.S.P. S.A.S</t>
  </si>
  <si>
    <t>ASOCIACION DE RECUPERADORES PROAMBIENTE SOSTENIBLE</t>
  </si>
  <si>
    <t>ASOCIACION DE RECICLADORES ECOCEIBA</t>
  </si>
  <si>
    <t>ASOCIACION DE RECICLADORES RECUPERADORES ECOLOGICOS</t>
  </si>
  <si>
    <t>ASOCIACION GENERACION NUEVA DE RECICLAJE</t>
  </si>
  <si>
    <t>ASOCIACION DE USUARIOS DE ACUEDUCTO Y ALCANTARILLADO DEL CORREGIMIENTO DEL BOQUERON</t>
  </si>
  <si>
    <t>ASOCIACION DE RECICLADORES RECUPERANDO VIDA RECUPERANDO AL MUNDO</t>
  </si>
  <si>
    <t>PROAMBIENTAL EL PITAL SAS ESP</t>
  </si>
  <si>
    <t>RENOVA E.S.P. S.A.S</t>
  </si>
  <si>
    <t>ASOCIACION DE RECUPERACION ECOLOGICA AMBIENTE VERDE</t>
  </si>
  <si>
    <t>ASOCIACION DE RECUPERACION ECOLOGICA VIDA VERDE</t>
  </si>
  <si>
    <t>ASOCIACION DE RECICLADORES DE OFICIO PARA CORDOBA</t>
  </si>
  <si>
    <t>ASOCIACION DE RECICLADORES MUNDO MEJOR ESP</t>
  </si>
  <si>
    <t>ASOCIACION DE RECUPERADORES DE MATERIALES APROVECHABLES</t>
  </si>
  <si>
    <t>ASOCIACION DE SUSCRIPTORES DEL ACUEDUCTO VEREDA SAN ESTEBAN DEL MUNICIPIO DE MONIQUIRA</t>
  </si>
  <si>
    <t>ASOCIACION DE SUSCRIPTORES DEL ACUEDUCTO VEREDA NARANJAL ALTO DEL MUNICIPIO DE MONIQUIRA DEPARTAMENTO DE BOYACA</t>
  </si>
  <si>
    <t>EMPRESAS PÚBLICAS MUNICIPALES DE CANDELARIA S.A.S E.S.P</t>
  </si>
  <si>
    <t>ASOCIACIÓN DE ACUEDUCTO EL RETIRO</t>
  </si>
  <si>
    <t>COMERCIALIZADORA DISEÑO AMBIENTAL S.A.S.</t>
  </si>
  <si>
    <t>CORPORACIÓN AMBIENTAL RECUPERADORA DEL SAN JORGE</t>
  </si>
  <si>
    <t>Asociación de Recicladores del Tolima Limpia</t>
  </si>
  <si>
    <t>ECO AMBIENTALES DEL HUILA ESP SAS</t>
  </si>
  <si>
    <t>Corporación de Reciclajes de la Costa</t>
  </si>
  <si>
    <t>ASOCIACION DE RECICLADORES DC</t>
  </si>
  <si>
    <t>ASOCIACION DE RECICLADORES RECICLAJE ESPECIAL</t>
  </si>
  <si>
    <t>JUNTA DE ACCION COMUNAL DE LA VEREDA COSTA RICA</t>
  </si>
  <si>
    <t>JUNTA DE ACCION COMUNAL ACUEDUCTO RURAL CORREGIMIENTO CIENAGA LAS MARIAS</t>
  </si>
  <si>
    <t>ECOREVERTIR SAS</t>
  </si>
  <si>
    <t>ASOCIACION COLOMBIANA DE RECUPERADORES DE OFICIO DEL HABITAT</t>
  </si>
  <si>
    <t>ASOCIACION AMBIENTAL DE RECUPERADORES Y RECICLADORES DE TENJO</t>
  </si>
  <si>
    <t>JUNTA DE ACCION COMUNAL VEREDA BUENOS AIRES</t>
  </si>
  <si>
    <t>ASOCIACION DE RECICLADORES P&amp;L</t>
  </si>
  <si>
    <t>Asociacion de Recicladores GREEN PLANET</t>
  </si>
  <si>
    <t>ASOCIACION DE RECICLADORES ECA SOLEDAD CERO BASURA</t>
  </si>
  <si>
    <t>ASOCIACION VIDA PARA EL PLANETA RECICLANDO</t>
  </si>
  <si>
    <t>ASOCIACION DE USUARIOS DEL AGUA LAGUNA PESCADOR</t>
  </si>
  <si>
    <t>ASOCIACIÓN DE RECICLADORES Y GESTORES AMBIENTALES RURALES DE ANTIOQUIA</t>
  </si>
  <si>
    <t>ASOCIACION DE RECICLADORES LAS 3R</t>
  </si>
  <si>
    <t>ASOCIACION DE GESTORES AMBIENTALES</t>
  </si>
  <si>
    <t>Asociación de recicladores cuidando el medio ambiente</t>
  </si>
  <si>
    <t>ASOCIACION DE RECICLADORES ECOGAIRA</t>
  </si>
  <si>
    <t>ASOCIACION GREMIAL DE RECICLADORES TATUCO ESP</t>
  </si>
  <si>
    <t>ASOCIACION DE RECICLADORES Y RECUPERADORES ECOMUNDO E.S.P.</t>
  </si>
  <si>
    <t>AGUA PURA DE GRANADA SAS ESP</t>
  </si>
  <si>
    <t>ASOCIACIÓN NACIONAL DE RECUPERADORES ORGANIZADOS POR EL MEDIO AMBIENTE</t>
  </si>
  <si>
    <t>ASOCIACION DE RECUPERADORES UNIDOS POR UNA COLOMBIA</t>
  </si>
  <si>
    <t>ASOCIACION FUNZANA LIDER EN GESTION AMBIENTAL Y TRANSFORMACION DE RESIDUOS TINGUA E.S.P</t>
  </si>
  <si>
    <t>EJE AMBIENTAL DE RECUPERACIÓN Y RECICLAJE DOÑA JUANA</t>
  </si>
  <si>
    <t>AMBIENTAL DE RECUPERADORES VERDE OLIVO ASOCIACION</t>
  </si>
  <si>
    <t>ASOCIACIÓN DE RECICLADORES DE MESETAS META</t>
  </si>
  <si>
    <t>ASOCIACIÓN SERVIEJE AMBIENTAL</t>
  </si>
  <si>
    <t>ASEOYA- R&amp;R S.A.S E.S.P</t>
  </si>
  <si>
    <t>ASOCIACION DE RECICLADORES LISTOS A MEJORAR EL MEDIO AMBIENTE E.S.P.</t>
  </si>
  <si>
    <t>RECUPERADORA ECOLOGICA DEL OCCIDENTE BOYACENSE REECOBOY S.A.S. E.S.P.</t>
  </si>
  <si>
    <t>RECICLAJE INDUSTRIAL DE COLOMBIA S.A.S.</t>
  </si>
  <si>
    <t>Asociación de Recicladores de Suarez</t>
  </si>
  <si>
    <t>ASOACIÓN CIUDAD VERDE</t>
  </si>
  <si>
    <t>SIEMPRE LIMPIO DEL CARIBE S.A.S. E.S.P.</t>
  </si>
  <si>
    <t>ASOCIACION DE APROVECHAMIENTO ECOLOGICO DE BOGOTA</t>
  </si>
  <si>
    <t>ASOCIACION DE RECICLADORES UNA MIRADA AL MEDIO AMBIENTE ESP</t>
  </si>
  <si>
    <t>VEOLIA AGUAS DE LA GUAJIRA S.A.S E.S.P.</t>
  </si>
  <si>
    <t>ASOCIACION COLOMBIANA DE RECICLADORES MUNDO ECOLOGICO MP</t>
  </si>
  <si>
    <t>ASOCIACION ECOLOGICA DE RECICLAJE</t>
  </si>
  <si>
    <t>ASOCIACION COMUNITARIA DE SUSCRIPTORES DEL ACUEDUCTO LOS GUANES</t>
  </si>
  <si>
    <t>CORPORACION DE RECICLADORES DE PAMPLONA E.S.P.</t>
  </si>
  <si>
    <t>ASOCIACION DE SUSCRIPTORES DEL ACUEDUCTO VEREDA CANOCAS</t>
  </si>
  <si>
    <t>ASOCIACION DE RECICLADORES DE COLOMBIA Y LLANOS ARCOLL E.S.A.L.</t>
  </si>
  <si>
    <t>AGUAS COLON SAS ESP</t>
  </si>
  <si>
    <t>ASOCIACION DE RECICLADORES EMPRENDIMIETO SIEMPRE</t>
  </si>
  <si>
    <t>ASOCIACION DE RECICLADORES GLOBAL RECYCLING</t>
  </si>
  <si>
    <t>ASOCIACION DE RECICLADORES Y ARTESANOS UNIDOS POR EL QUINDIO</t>
  </si>
  <si>
    <t>CORPORACION NACIONAL ECORESIDUOS</t>
  </si>
  <si>
    <t>ASOCIACIÓN DE RECICLAJE MOVIMIENTO NO ES BASURA</t>
  </si>
  <si>
    <t>ECOTRANSFORMA S.A.S E.S.P</t>
  </si>
  <si>
    <t>Asociación de Recicladores de Oficio de Rozo</t>
  </si>
  <si>
    <t>ECORENUEVA ESP SAS</t>
  </si>
  <si>
    <t>FUNDACION RECICLANDO BIEN</t>
  </si>
  <si>
    <t>ASOCIACION DE RECICLADORES SOL RENACIENTE DEL META</t>
  </si>
  <si>
    <t>ASOAMBIENTAL DEL FUTURO</t>
  </si>
  <si>
    <t>MUNDO RENACIENTE SAS</t>
  </si>
  <si>
    <t>ECO PUNTO ECA S.A.S. E.S.P.</t>
  </si>
  <si>
    <t>ASOCREAR FUTURO R.R</t>
  </si>
  <si>
    <t>ASOCIACION DE RECICLADORES REVERDECIENDO</t>
  </si>
  <si>
    <t>PROVIDENCE AND KETTLINA UTILITIES COMPANY SAS ESP</t>
  </si>
  <si>
    <t>RECICLAR PARA UNA MEJOR VIDA DO.MI</t>
  </si>
  <si>
    <t>Asociación Renovando el Entorno Urbano y Social</t>
  </si>
  <si>
    <t>ASOCIACION DE RECICLADORES DE AYAPEL</t>
  </si>
  <si>
    <t>ASOCIACION DE SUSCRIPTORES DEL ACUEDUCTO DE LA VEREDA SAN CRISTOBAL DEL MUNICIPIO DE MONIQUIRA DEPARTAMENTO DE BOYACA</t>
  </si>
  <si>
    <t>ASOCIACION DE USUARIOS SUSCRIPTORES DEL ACUEDUCTO MULTIVEREDAL CRUCES EL CERRO LA INMACULADA Y SAN JOSE</t>
  </si>
  <si>
    <t>ASOCIACION DE RECUPERADORES AMBIENTALES ECOFUTURO</t>
  </si>
  <si>
    <t>ASOCIACION DE SUSCRIPTORES DEL ACUEDUCTO POZO DE BURRO SECTOR ALTOVIENTO DE LA VEREDA SANTA BARBARA DEL MUNICIPIO DE SANTANA</t>
  </si>
  <si>
    <t>ASOCIACION DE USUARIOS DEL SISTEMA DE AGUA SECTOR EL MANZANO ALTO</t>
  </si>
  <si>
    <t>ASOCIACION COLOMBIANA DE RECUPERADORES MUNDO VERDE</t>
  </si>
  <si>
    <t>ESTACIÓN DE CLASIFICACIÓN Y APROVECHAMIENTO CRECIENDO JUNTOS SAS E.S.P.</t>
  </si>
  <si>
    <t>ASOCIACION DE RECICLADORES BIOCRECER JR</t>
  </si>
  <si>
    <t>EMPRESA COMUNITARIA DE SERVICIOS PUBLICOS DE ARGELIA CAUCA SA ESP</t>
  </si>
  <si>
    <t>ASOCIACION DE RECICLAJE LA RELIQUIA</t>
  </si>
  <si>
    <t>JUNTA DE ACCION COMUNAL CORREGIMIENTO EL PARAISO</t>
  </si>
  <si>
    <t>ASOCIACION COLOMBIANA DE RECICLADORES FOMENTANDO EL PROGRESO</t>
  </si>
  <si>
    <t>ASOCIACION ADMINISTRADORA DEL ACUEDUCTO REGIONAL LAS LOMAS</t>
  </si>
  <si>
    <t>Asociación Gestores Ambientales de Colombia</t>
  </si>
  <si>
    <t>ÀSOCIACION DE RECICLADORES CUIDEMOS EL MEDIO AMBIENTE ESP</t>
  </si>
  <si>
    <t>ASOCIACION DE RECICLADORES FUENTE DE VIDA</t>
  </si>
  <si>
    <t>ASOCIACION DE RECICLADORES LIMPIANDO EL PLANETA</t>
  </si>
  <si>
    <t>ASOCIACION DE RECICLADORES THIAGO</t>
  </si>
  <si>
    <t>FUNDACION RECOFLA RECUPERADORES AMBIENTALES DE FLORIDA</t>
  </si>
  <si>
    <t>Asociación de Recicladores Ambientales JN</t>
  </si>
  <si>
    <t>Asociacion de recicladores solucion planeta</t>
  </si>
  <si>
    <t>JUNTA ADMINISTRADORA DEL ACUEDUCTO RURAL DE PALMITAL</t>
  </si>
  <si>
    <t>JUNTA ADMINISTRADORA DE ACUEDUCTO CUASPUD NUCLEO DEL MUNICIPIO DE POTOSI</t>
  </si>
  <si>
    <t>ASOCIACION DE USUARIOS DEL SERVICIO DE ACUEDUCTO ALCANTARILLADO Y ASEO DE LAS VEREDAS CRISTALES LA YE Y CAYUMBITA DEL AREA RURAL DEL MUNICIPIO DE SABA</t>
  </si>
  <si>
    <t>ASOCIACION JUNTA ADMINISTRADORA DEL ACUEDUCTO SAN VICENTE</t>
  </si>
  <si>
    <t>ASOCIACION JUNTA ACUEDUCTO REGIONAL</t>
  </si>
  <si>
    <t>ORGANIZACION AMBIENTAL DE ASEO SAS ESP</t>
  </si>
  <si>
    <t>ESTRUCTURA DE ASEO AMBIENTAL S.A.S. E.S.P</t>
  </si>
  <si>
    <t>CABILDO MENOR DE LAS LOMAS</t>
  </si>
  <si>
    <t>ASOCIACION JUNTA ADMINISTRADORA DE ACUEDUCTO DE LA VEREDA ARBOLEDA</t>
  </si>
  <si>
    <t>ASOCIACION JUNTA ADMINISTRADORA DE ACUEDUCTO DEL SECTOR FATIMA ALTO SAN FRANCISCO</t>
  </si>
  <si>
    <t>ASOCIACION JUNTA ADMINISTRADORA DE ACUEDUCTO EL ESPINO</t>
  </si>
  <si>
    <t>ÀSOCIACION DE RECICLADORES NUEVA ESPERANZA</t>
  </si>
  <si>
    <t>ÀSOCIACION DE RECICLADORES Y GESTORES AMBIENTALES ESP</t>
  </si>
  <si>
    <t>ORGANIZACIÓN PROYECTO AMBIENTAL E.S.P.</t>
  </si>
  <si>
    <t>ECAPROVECHABLES S.A.S. E.S.P.</t>
  </si>
  <si>
    <t>ADMINISTRACION PUBLICA COOPERATIVA DE ACUEDUCTO, ALCANTARILLADO Y ASEO DEL MUNICIPIO DE BUENOS AIRES CAUCA</t>
  </si>
  <si>
    <t>ASOCIACION DE RECICLADORES BIOHUELLA</t>
  </si>
  <si>
    <t>ASOCIACION DE RECICLADORES CONSTRUYENDO OPORTUNIDADES</t>
  </si>
  <si>
    <t>ASOCIACIÓN DE RECICLADORES DE OFICIO NUEVA CAPITAL</t>
  </si>
  <si>
    <t>ASOCIACION DE RECICLADORES CICLO ECOLOGICO ESP</t>
  </si>
  <si>
    <t>ASOCIACION DE RECICLADORES MC</t>
  </si>
  <si>
    <t>ASORENOVANDO EL PLANETA ESP</t>
  </si>
  <si>
    <t>ASOCIACION NACIONAL DE RECICLADORES BIOVIDA E.S.P.</t>
  </si>
  <si>
    <t>ASOCIACION ECOLOGICA PROGRESIVA EM</t>
  </si>
  <si>
    <t>ASOCIACION DE RECICLADORES LAS P. .P. P.</t>
  </si>
  <si>
    <t>ASOCIACION DE RECICLADORES DISTRITO CAPITAL</t>
  </si>
  <si>
    <t>ASOCIACIÓN DE RECICLADORES DE OFICIO MONTERÍA RECICLA</t>
  </si>
  <si>
    <t>Asociación de Recicladores Mi Bella Villas</t>
  </si>
  <si>
    <t>ASOMUNDO RECICLABLE</t>
  </si>
  <si>
    <t>CORPORACIÓN BIOEFICIENCIA</t>
  </si>
  <si>
    <t>ASOCIACIÓN DE RECICLADORES EN DEFENSA DEL MEDIO AMBIENTE</t>
  </si>
  <si>
    <t>AGROWPLAST S.A.S. E.S.P.</t>
  </si>
  <si>
    <t>ASOCIACION DE RECICLADORES DEL SUR</t>
  </si>
  <si>
    <t>ASOCIACIÓN DE RECICLADORES REGION CARIBE</t>
  </si>
  <si>
    <t>ASOCIACION AMBIENTAL DE RECUPERADORES Y RECICLADORES CAVA 88</t>
  </si>
  <si>
    <t>ASOAMBIENTAL NACIONAL</t>
  </si>
  <si>
    <t>ASOCIACION DE RECICLADORES DIOS VIVE</t>
  </si>
  <si>
    <t>ASOCIACION DE RECLICLADORES DE AGUACHICA LAS BATEAS</t>
  </si>
  <si>
    <t>ASOCIACION DE RECICLADORES NUEVA VIDA</t>
  </si>
  <si>
    <t>ASOCIACION GREMIAL DE RECICLADORES ECOCHIQUINQUIRA ESP</t>
  </si>
  <si>
    <t>INVERSIONES Y CONSTRUCTORA VIPLUS 2020 SAS E.S.P.</t>
  </si>
  <si>
    <t>ASOCIACION DE RECICLADORES LA ESPERANZA WM</t>
  </si>
  <si>
    <t>ASOCIACION DE USUARIOS DEL ACUEDUCTO VEREDAL TIESTOS PADILLA</t>
  </si>
  <si>
    <t>EMPRESA REGIONAL DE APROVECHAMIENTO S.A.S. E.S.P. B.I.C.</t>
  </si>
  <si>
    <t>ASOCIACION AMBIENTAL DE RECOLECCION DE RESIDUOS E.S.P</t>
  </si>
  <si>
    <t>ASOCIACION DE RECICLADORES DE OFICIO PUNTO ECOLOGICO</t>
  </si>
  <si>
    <t>ASOCIACION DE RECICLADORES MEJORANDO EL MEDIO AMBIENTE</t>
  </si>
  <si>
    <t>EMPRESAS PÚBLICAS DE PIAMONTE AAA S.A.S E.S.P.</t>
  </si>
  <si>
    <t>CORPORACION INNOVAR RECICLA</t>
  </si>
  <si>
    <t>ASOCIACION DE USUARIOS DEL ACUEDUCTO VEREDAL PESQUINAL Y LOMA HERMOSA</t>
  </si>
  <si>
    <t>ASOCIACION DE RECICLADORES ECO VIDA INTEGRAL</t>
  </si>
  <si>
    <t>SALVANDO PLANETA S.A.S.</t>
  </si>
  <si>
    <t>AGUA DE DIOS</t>
  </si>
  <si>
    <t>Recorganicos ESP S.A.S</t>
  </si>
  <si>
    <t>ASOCIACION DE RECICLADORES COLOMBIA RECUPERA</t>
  </si>
  <si>
    <t>ASOCIACION DE RECICLADORES COLOMBIA ECOLOGICA</t>
  </si>
  <si>
    <t>ORGANIZACIÓN ECOLÓGICA COLOMBIANA E.S.P.</t>
  </si>
  <si>
    <t>ASOCIACION DE RECICLADORES FUTURO AMBIENTE</t>
  </si>
  <si>
    <t>ASOCIACIÓN DE RECUPERADORES AMBIENTALES TRABAJANDO POR UN FUTURO</t>
  </si>
  <si>
    <t>FUNDACION CONCIENCIA RECIPROCO AMBIENTAL</t>
  </si>
  <si>
    <t>ASOCIACION "FUTURO AMBIENTAL" RECICLADORES Y RECUPERADORES DE OFICIO</t>
  </si>
  <si>
    <t>ASOCIACION RECICLADORES Y AMBIENTE DE AGUACHICA</t>
  </si>
  <si>
    <t>ASOCIACION RECUPERADORES AMBIENTALES DEL GUALIVA</t>
  </si>
  <si>
    <t>ASOCIACIÓN FUTURO LIMPIO SIEMPRE</t>
  </si>
  <si>
    <t>ASOCIACIÓN DE RECICLADORES DE OFICIO FORMALIZADOS DE ARMERO GUAYABAL</t>
  </si>
  <si>
    <t>ALTERNATIVAS AMBIENTALES DE COLOMBIA SAS</t>
  </si>
  <si>
    <t>ASOCIACION DE RECICLADORES VIDA VERDE</t>
  </si>
  <si>
    <t>ASOCIACIÓN VIDA VERDE RECICLADORES E.S.P</t>
  </si>
  <si>
    <t>ASOCIACION DE RECICLADORES UN CICLO NUEVO</t>
  </si>
  <si>
    <t>ASOCIACION DE RECICLADORES UNIDOS CUIDANDO EL PLANETA</t>
  </si>
  <si>
    <t>ASOCIACION DE USUARIOS DEL ACUEDUCTO VEREDAL COMBIA CHIQUITA SECTOR #3</t>
  </si>
  <si>
    <t>INVERNAB S.A.S. E.S.P.</t>
  </si>
  <si>
    <t>ASOCIACION DE RECICLADORES DE UBAQUE</t>
  </si>
  <si>
    <t>ASOCIACION DE USUARIOS IPUJE</t>
  </si>
  <si>
    <t>ASOCIACION DE RECICLADORES HR</t>
  </si>
  <si>
    <t>asociacion de recicladores independientes green veintiuno</t>
  </si>
  <si>
    <t>Coporacion ZonaEco</t>
  </si>
  <si>
    <t>ASOCIACION DE RECICLADORES SALVANDO EL MUNDO</t>
  </si>
  <si>
    <t>asociación de recicladores arsenal ambiental</t>
  </si>
  <si>
    <t>ASOCIACION DE RECICLADORES LEONES AMBIENTALES</t>
  </si>
  <si>
    <t>ASOCIACION PARA LA GESTION INTEGRAL Y DESARROLLO DE LOS RESIDUOS SOLIDOS MUNICIPALES Y EMPRESARIALES</t>
  </si>
  <si>
    <t>ASOCIACION DE RECICLADORES NATIVOS</t>
  </si>
  <si>
    <t>ASOCIACION DE RECUPERADORES REUSANDO E.S.P</t>
  </si>
  <si>
    <t>ASOCIACIÓN DE RECICLADORES ECO-CHUCURI</t>
  </si>
  <si>
    <t>ASOCIACION DE RECICLADORES ECOSION E.S.P</t>
  </si>
  <si>
    <t>FUNDACION DE RECICLADORES UNIDOS CREAMOS UN MUNDO MEJOR</t>
  </si>
  <si>
    <t>RETORNAR SOLUCIONES AMBIENTALES SAS E.S.P</t>
  </si>
  <si>
    <t>Fundación Integral de Emprendedores del Magdalena</t>
  </si>
  <si>
    <t>COOPERATIVA DE SERVICIOS PUBLICOS DOMICILIARIOS DE SANTA ANA MAGDALENA</t>
  </si>
  <si>
    <t>RECICAM S.A.S</t>
  </si>
  <si>
    <t>ASOCIACION DE RECUPERADORES JERUSALEN ECOLOGICA</t>
  </si>
  <si>
    <t>ASOCIACION DE RECUPERADORES EL OASIS VERDE</t>
  </si>
  <si>
    <t>COOPERATIVA AMBIENTAL DE ASEO Y RECICLAJE DEL POZON</t>
  </si>
  <si>
    <t>ASOCIACIÓN DE USUARIOS DEL ACUEDUCTO DE BOSQUES DE MÁRQUEZ</t>
  </si>
  <si>
    <t>ASOCIACION RECUPERAR POR UN MEJOR AMBIENTE Y UN MEJOR FUTURO</t>
  </si>
  <si>
    <t>ASOCIACION DE RECICLADORES EMPRENDIENDO SIEMPRE UNIDOS</t>
  </si>
  <si>
    <t>ASOCIACION DE RECICLADORES DE OFICIO BOGOTA</t>
  </si>
  <si>
    <t>asociación de recicladores Bogotá ecológica esp</t>
  </si>
  <si>
    <t>MANANTIAL AGUAS S.A.S. E.S.P</t>
  </si>
  <si>
    <t>ASOCIACION DE RECICLADORES UNIDOS SOMOS MAS</t>
  </si>
  <si>
    <t>CORPORACION DE RECUPERADORES DEL CARIBE</t>
  </si>
  <si>
    <t>CORPORACION DE RECUPERADORES DE RESIDUOS APROVECHABLES E.S.P.</t>
  </si>
  <si>
    <t>ASOCIACIÓN DE RECICLADORES NUEVA GENERACIÓN JMM</t>
  </si>
  <si>
    <t>ASOCIACIÓN MANEJO INTEGRAL DE RESIDUOS SOLIDOS DE COLOMBIA</t>
  </si>
  <si>
    <t>ASOCIACION MEDIO AMBIENTAL DE RECICLADORES DE KENNEDY AMARK</t>
  </si>
  <si>
    <t>ASOUNION ECOLOGICA DE CHIQUINQUIRA ESP</t>
  </si>
  <si>
    <t>UTORS SAS ESP</t>
  </si>
  <si>
    <t>ASOCIACION DE RECUPERADORES POR UN FUTURO AMBIENTAL</t>
  </si>
  <si>
    <t>ASOCIACIÓN DE RECUPERADORES DE YUMBO</t>
  </si>
  <si>
    <t>ADMINISTRACION PUBLICA COOPERATIVA DE SERVICIOS PUBLICOS DOMICILIARIOS DE ZAPAYAN MAGDALENA</t>
  </si>
  <si>
    <t>ASOCIACION DE RECICLADORES BIOAMBIENTAL</t>
  </si>
  <si>
    <t>A.E.R GLOBAL</t>
  </si>
  <si>
    <t>EMPRESAS PUBLICAS AGUAS DE FLORENCIA S.A.S. E.S.P.</t>
  </si>
  <si>
    <t>ASOCIACION DE RECICLADORES SINERGIA AMBIENTAL</t>
  </si>
  <si>
    <t>ASOCIACION DE RECICLADORES AMIGOS DEL PLANETA TIERRA</t>
  </si>
  <si>
    <t>ASOCIACIÓN MUNDIAL DE RECICLADORES UNA SOLA LUCHA</t>
  </si>
  <si>
    <t>ASOCIACION MUNDIAL DE RECICLAJE</t>
  </si>
  <si>
    <t>ASOCIACION REDCICLO</t>
  </si>
  <si>
    <t>ASOCIACION DE APROVECHAMIENTO DE RESIDUOS</t>
  </si>
  <si>
    <t>ASOCIACION DE RECICLADORES CIRCULO AMBIENTAL DE COLOMBIA</t>
  </si>
  <si>
    <t>asociacion de recicladores unidas por un futuro</t>
  </si>
  <si>
    <t>EMPRESA DE ACUEDUCTO Y ALCANTARILLADO PARA PROYECTOS INDUSTRIALES TURISTICOS COMERCIALES Y DE SERVICIOS DE LA ZONA RURAL DEL TOLIMA - ACUARUTOL ESP SA</t>
  </si>
  <si>
    <t>GESTOR EXTERNO DE RESIDUOS S.A.S. E.S.P.</t>
  </si>
  <si>
    <t>ASOCIACION DE SUSCRIPTORES DEL ACUEDUCTO DE LA VEREDA ROA DEL MUNICIPIO DE RAQUIRA</t>
  </si>
  <si>
    <t>ASOCIACION DE USUARIOS DEL ACUEDUCTO DEL CORREGIMIENTO EL CONGRESO DEL MUNICIPIO DE SUCRE</t>
  </si>
  <si>
    <t>ASOCIACION DE RECICLADORES ECONOMIA CIRCULAR</t>
  </si>
  <si>
    <t>ASOCIACIÓN DE RECICLADORES ESPIRITU VERDE</t>
  </si>
  <si>
    <t>ASOCIACION DE RECICLADORES TRABAJANDO PARA SALVAR EL PLANETA</t>
  </si>
  <si>
    <t>ASOCIACIÓN GREMIAL DE RECICLADORES ASOR AMAZON PLANEV</t>
  </si>
  <si>
    <t>CORPORACION AMBIENTAL DE LA COSTA</t>
  </si>
  <si>
    <t>ASOCIACION DE RECICLADORES SAN FRANCISCO DE ASIS</t>
  </si>
  <si>
    <t>RECOVERING ESP</t>
  </si>
  <si>
    <t>ORGANIZACIÓN PROTECTORES AMBIENTALES DEL MUNDO</t>
  </si>
  <si>
    <t>ASOCIACION NACIONAL DE RECICLADORES SEMILLAS DEL FUTURO E.S.P.</t>
  </si>
  <si>
    <t>ASOCIACION RB SOLEDAD SOSTENIBLE</t>
  </si>
  <si>
    <t>ASOCIACIÓN DE RECICLADORES ECO PROJECT</t>
  </si>
  <si>
    <t>ASOCIACION COLECTIVA DE RECICLADORES POR COLOMBIA</t>
  </si>
  <si>
    <t>ASOCIACION DE RECICLADORES ECO - LOGIC</t>
  </si>
  <si>
    <t>ASOCIACION DE RECICLADORES RECICLANDO PLANETA VERDE</t>
  </si>
  <si>
    <t>ASOCIACION DE RECICLADORES POR UNA COLOMBIA LIMPIA</t>
  </si>
  <si>
    <t>ASOCIACION ECOLOGICA AMBIENTAL DE RECICLADORES POR BOGOTA ESP</t>
  </si>
  <si>
    <t>ASOCIACION DE USUARIOS DEL SERVICIO DE AGUA POTABLE DEL CORREGIMIENTO DE PUEBLO NUEVO SUCRE ESP</t>
  </si>
  <si>
    <t>RECUPERADORA OXITERRA SAS ESP</t>
  </si>
  <si>
    <t>Asociacion de recicladores mi region casanare</t>
  </si>
  <si>
    <t>ASOCIACION ECOLOGICA RECYCLING</t>
  </si>
  <si>
    <t>ASOCIACION MAR VERDE R</t>
  </si>
  <si>
    <t>FECHA TRAMITE</t>
  </si>
  <si>
    <t>SERVICIO</t>
  </si>
  <si>
    <t>ACUEDUCTO, ALCANTARILLADO, ASEO</t>
  </si>
  <si>
    <t>ALCANTARILLADO, ASEO</t>
  </si>
  <si>
    <t>ACUEDUCTO, ASEO</t>
  </si>
  <si>
    <t>ACUEDUCTO, ALCANTARILLADO</t>
  </si>
  <si>
    <t>DEPENDENCIA</t>
  </si>
  <si>
    <t>GRANDES PRESTADORES</t>
  </si>
  <si>
    <t>PEQUEÑOS PRESTADORES</t>
  </si>
  <si>
    <t>APROVECHAMIENTO</t>
  </si>
  <si>
    <t>Etiquetas de fila</t>
  </si>
  <si>
    <t>Cuenta de ID</t>
  </si>
  <si>
    <t>Total general</t>
  </si>
  <si>
    <t>ASOCIACION DE RECICLADORES MANEJO DE APROVECHAMIENTO NACIONAL</t>
  </si>
  <si>
    <t>EMPRESA INDUSTRIAL Y COMERCIAL DE SERVICIOS PUBLICOS DOMICILIARIOS DE VILLA DEL ROSARIO</t>
  </si>
  <si>
    <t>GISCOL SOCIEDAD ANÓNIMA EMPRESA DE SERVICOS PÚBLICOS</t>
  </si>
  <si>
    <t>EMPRESA DE SERVICIOS PUBLICOS DOMICILIARIOS AGUAS Y ASEO DE FREDONIA S.A E.S.P "EN LIQUIDACION"</t>
  </si>
  <si>
    <t>ASOCIACION DE RECICLADORES CRECER AL FUTURO</t>
  </si>
  <si>
    <t>Asociacion colombiana de recicladores milenio ESP</t>
  </si>
  <si>
    <t>ASOUNION ECOLOGICA DE COLOMBIA ESP</t>
  </si>
  <si>
    <t>ASOCIACION DE RECUPERADORES DE LA SABANA</t>
  </si>
  <si>
    <t>ASOCIACION COLOMBIANA DE RECICLADORES DE OFICIO DE BOGOTA</t>
  </si>
  <si>
    <t>FUNDACION DE RECICLADORES ECOFUTURO</t>
  </si>
  <si>
    <t>ASOCIACION DE USUARIOS DEL ACUEDUCTO DE LA VEREDA PLAYA BONITA Y NACEDEROS E.S.P</t>
  </si>
  <si>
    <t>asociacion de recicladores de oficio sostenible</t>
  </si>
  <si>
    <t>ASOCIACION MEDIOAMBIENTAL DE RECICLAJE DE MATERIALES ASMAREMA</t>
  </si>
  <si>
    <t>ASOCIACION DE RECICLADORES DE OFICIO BIO VIDA</t>
  </si>
  <si>
    <t>ASOCIACION DE RECICLADORES ECOGLOBAL INTEGRAL</t>
  </si>
  <si>
    <t>ASOCIACION GRUPO AMBIENTAL RENACER ESP</t>
  </si>
  <si>
    <t>ASOSALVAR EL PLANETA SYC ESP</t>
  </si>
  <si>
    <t>ASOCIACIÓN GREMIAL DE RECICLADORES SUPERAMBIENTALES E.S.P</t>
  </si>
  <si>
    <t>ASOCIACION DE RECICLADORES LIMPIANDO A COLOMBIA</t>
  </si>
  <si>
    <t>Asociacion de Recicladores RECIDAR</t>
  </si>
  <si>
    <t>ASOCIACION DE RECICLADORES RECUPERANDO A COLOMBIA ESP</t>
  </si>
  <si>
    <t>ASOCIACION DE RECICLADORES PENTARIOS CORAZON VERDE AMBIENTE TSUNAMI YO RECICLO</t>
  </si>
  <si>
    <t>RECICLA POR CARTAGENA DE INDIAS ESP SAS</t>
  </si>
  <si>
    <t>ASOCIACION DE RECICLADORES DE CIUDAD BOLIVAR</t>
  </si>
  <si>
    <t>ASOCIACION DE RECUPERADORES AMBIENTALES NUEVO ESFUERZO ESP</t>
  </si>
  <si>
    <t>EMPRESA BOYACENSE DE ASEO AMBIENTAL S.A.S. E.S.P.</t>
  </si>
  <si>
    <t>ASOCIACION RECONSTRUYENDO DE COLOMBIA</t>
  </si>
  <si>
    <t>ASOCIACION DE RECICLAJES DEL ATLANTICO</t>
  </si>
  <si>
    <t>ASOCIACIÓN DE RECICLADORES LOS OCOBOS</t>
  </si>
  <si>
    <t>ASOCIACION DE RECICLADORES ECO APROVECHABLES POR EL MEDIO AMBIENTE ESP</t>
  </si>
  <si>
    <t>CORPORACION AMBIENTAL MOKANA</t>
  </si>
  <si>
    <t>ASBED RECICLAJE ESP SAS</t>
  </si>
  <si>
    <t>ASOCIACION ECOLOGICA DE AMBIENTES AMIGABLES Y RENOVABLES</t>
  </si>
  <si>
    <t>ASOCIACION TECNI AMBIENTALES</t>
  </si>
  <si>
    <t>CORPORACION DE RECICLADORES TECHOTIBA ESP</t>
  </si>
  <si>
    <t>ASOCIACION DE RECICLADORES MUNDO VERDE REAL ESP</t>
  </si>
  <si>
    <t>Asociacion de Recuperadores Ambientales de la Orinoquia</t>
  </si>
  <si>
    <t>EMPRESAS PUBLICAS DE ZIPAQUIRA  E.P.Z ESP</t>
  </si>
  <si>
    <t>AGUAS DE MANIZALES S.A  E.S.P. - BIC</t>
  </si>
  <si>
    <t>AGUAS DE LA COSTA S.A. ESP</t>
  </si>
  <si>
    <t>ASEO TECNICO DE LA SABANA S.A.S. E.S.P.</t>
  </si>
  <si>
    <t>ACUEDUCTOS DEL SUR S.A.S ESP</t>
  </si>
  <si>
    <t>COMISIÓN EMPRESARIAL DE ACUEDUCTO Y ALCANTARILLADO DE LA JUNTA DE ACCIÓN COMUNAL URBANIZACIÓN LA CEIBA</t>
  </si>
  <si>
    <t>ASOCIACION JUNTA ADMINISTRADORA DE ACUEDUCTO Y ALCANTARILLADO VEREDA CUJACAL BAJO</t>
  </si>
  <si>
    <t>EMPRESA DE SERVICIOS PÚBLICOS DEL MUNICIPIO DE CUCUNUBÁ SAS ESP</t>
  </si>
  <si>
    <t>EMPRESA DE SERVICIOS PUBLICOS DE SAMANA E.S.P. S.A.S</t>
  </si>
  <si>
    <t>ACUEDUCTO EL RECREO S.A.S. E.S.P.</t>
  </si>
  <si>
    <t>EMPRESA DE SERVICIOS PUBLICOS DE PUERTO CARREÑO VICHADA S.A. E.S.P.</t>
  </si>
  <si>
    <t>ECOLOGÍSTICA SOCIEDAD POR ACCIONES SIMPLIFICADA - EMPRESA DE SERVICIOS PÚBLICOS</t>
  </si>
  <si>
    <t>FUNDACION DE RECUPERADORES ECOLOGICOS DE COLOMBIA</t>
  </si>
  <si>
    <t>Asociación de Operadores de Reciclaje, Economía Circular y Desarrollo Sostenible</t>
  </si>
  <si>
    <t>ASOCIACION AMBIENTAL DE RECUPERADORES DE LA COSTA ATLANTICA</t>
  </si>
  <si>
    <t>ASOCIACIÓN DE RECICLADORES DEL BAJO SINU</t>
  </si>
  <si>
    <t>FUNDACION FRIC</t>
  </si>
  <si>
    <t>TERRA SANA S.A.S E.S.P</t>
  </si>
  <si>
    <t>CARIBE + LIMPIO S.A.S. E.S.P.</t>
  </si>
  <si>
    <t>Asociacion Recical</t>
  </si>
  <si>
    <t>ASOCIACIÓN DE RECICLADORES ACTIVOS DE CUNDINAMARCA</t>
  </si>
  <si>
    <t>ASOCIACIÓN DE GESTORES AMBIENTALES DEL PACIFICO</t>
  </si>
  <si>
    <t>EMPRESA DE SERVICIOS PUBLICOS DE REGIDOR S.A.S. E.S.P</t>
  </si>
  <si>
    <t>ASOCIACION DE RECUPERADORES AMBIENTALES DEL MERCADO PUBLICO E.S.P.</t>
  </si>
  <si>
    <t>ASOCIACION DE BODEGUEROS Y RECICLADORES DEL SUROCCIDENTE COLOMBIANO</t>
  </si>
  <si>
    <t>ASORECICLA "MI CIUDAD"</t>
  </si>
  <si>
    <t>ECOAMBIENTE</t>
  </si>
  <si>
    <t>ASOCIACION DE PRESTADORES DE SERVICIO PUBLICO DE APROVECHAMIENTO</t>
  </si>
  <si>
    <t>EMPRESA DE SERVICIOS PÚBLICOS DE ACUEDUCTO, ALCANTARILLADO, ASEO Y COMPLEMENTARIOS DE NEIRA CALDAS S.A.S E.S.P.</t>
  </si>
  <si>
    <t>LA RECICLADORA DE TU BARRIO S.A.S E.S.P</t>
  </si>
  <si>
    <t>Asociación de Recuperadores que Protegen el Medio Ambiente</t>
  </si>
  <si>
    <t>ASOCIACION POR EL MEDIO AMBIENTE PATIÑOS ESP</t>
  </si>
  <si>
    <t>AGUAS DEL MEDITERRANEO E.S.P. S.A.S.</t>
  </si>
  <si>
    <t>ESPUMAS EMPRESAS PÚBLICAS DE ELÍAS S.A.S E.S.P</t>
  </si>
  <si>
    <t>ASOCIACIÓN DE RECUPERADORES AMBIENTALES NUEVO HORIZONTE E Y E</t>
  </si>
  <si>
    <t>ASOCIACION PLANETA VERDE TOTAL ESP</t>
  </si>
  <si>
    <t>ASOCIACIÓN DE RECICLADORES Y RECUPERADORES DE SAHAGÚN ESP ARRECICLAR</t>
  </si>
  <si>
    <t>ASOCIACION DE RECICLADORES AMBIENTALES DE SEVILLA</t>
  </si>
  <si>
    <t>ASOCIACION DE RECUPERADORES LA LIDER DE TABIO</t>
  </si>
  <si>
    <t>asociacion estacion de clasificacion y aprovechamiento playa blanca cartagena</t>
  </si>
  <si>
    <t>Asociación De Recuperadores Ecológicos Ambientales De Fusagasugá</t>
  </si>
  <si>
    <t>ECOCAPITAL MONSERRAT E.S.P.</t>
  </si>
  <si>
    <t>ECO GREEN SOLUCIONES AMBIENTALES S.A.S. E.S.P.</t>
  </si>
  <si>
    <t>ASOCIACION DE RECICLADORES UNIDOS POR EL CARIBE ESP</t>
  </si>
  <si>
    <t>Asociacion de recuperadores ambientales del futuro</t>
  </si>
  <si>
    <t>Asociación de Recicladores del Colegio</t>
  </si>
  <si>
    <t>Asociación Eco Ambiental de Colombia</t>
  </si>
  <si>
    <t>ASOCIACION DE RECICLAJE CORPOAMBIENTAL</t>
  </si>
  <si>
    <t>ASOCIACION EL AGUA ES VIDA CUIDEMOS EL PLANETA ESP</t>
  </si>
  <si>
    <t>ASOCIACION DE RECICLADORES EQUIDAD AMBIENTAL E.S.P.</t>
  </si>
  <si>
    <t>Asociacion Gremial de Recuperadores Ecology Colombia Esp</t>
  </si>
  <si>
    <t>RECUPERADORES AMBIENTALES DEL META E.S.P SAS</t>
  </si>
  <si>
    <t>ASOCIACION DE RECICLADORES DE OFICIO PARA LA RECUPERACION DEL MEDIO AMBIENTE</t>
  </si>
  <si>
    <t>UNIÓN DE RECICLADORES DE ANTIOQUIA</t>
  </si>
  <si>
    <t>ASOCIACION DE RECUPERADORES AMBIENTALES DE SOGAMOSO</t>
  </si>
  <si>
    <t>ASOCIACION DE RECUPERADORES BIOVIDA</t>
  </si>
  <si>
    <t>RECUPERADORES ECO TERUEL S.A.S. E.S.P.</t>
  </si>
  <si>
    <t>Asociacion de recuperadores ambientales de la region caribe</t>
  </si>
  <si>
    <t>APROVECHAMIENTO PLUS SAS ESP</t>
  </si>
  <si>
    <t>ASOCIACION RECICLADORA MONO ANGARITA</t>
  </si>
  <si>
    <t>CORPORACION DE RECICLADORES ECO AMBIENTE</t>
  </si>
  <si>
    <t>ASOCIACIÓN DE RECICLADORES RECICLAJE DE PAPEL PLANETA LIMPIO</t>
  </si>
  <si>
    <t>CORPORACION AMBIENTAL DE RESIDUOS REECICLAMAS</t>
  </si>
  <si>
    <t>ASOCIACION COLOMBIANA DE RECUPERADORES AMBIENTALES ECARECYCLE</t>
  </si>
  <si>
    <t>ASOCIACION DE RECICLADORES DE COLOMBIA PARA EL MUNDO</t>
  </si>
  <si>
    <t>ASOCIACION CICLO SEGURO</t>
  </si>
  <si>
    <t>ASOCIACION DE RECUPERADORES RECICLO</t>
  </si>
  <si>
    <t>ASOCIACION GREMIAL DE RECICLADORES DE ARAUCA</t>
  </si>
  <si>
    <t>ASOCIACION DE RECUPERADORES LA HEROICA DE BOLIVAR</t>
  </si>
  <si>
    <t>ASOCIACIÓN DE RECICLADORES SI RECICLÓ VIVO E.S.P</t>
  </si>
  <si>
    <t>ASOCIACIÓN TRANSFORMANDO VIDA POR BURITICA</t>
  </si>
  <si>
    <t>ASOCIACION DE RECUPERADORES AMBIENTALES DE BOYACA</t>
  </si>
  <si>
    <t>ASOCIACION DE RECICLADORES BIOVIDA VILLANUEVA</t>
  </si>
  <si>
    <t>ASOCIACION DE RECUPERADORES AMBIENTALES RECICLATEK</t>
  </si>
  <si>
    <t>Corporación Structuras y Soluciones Ambientales de Occidente</t>
  </si>
  <si>
    <t>ASOCIACION DE RECICLAJES TAMO</t>
  </si>
  <si>
    <t>asociacion limpiando eloxigeno</t>
  </si>
  <si>
    <t>ASOCIACION RED DE RECICLADORES ECO PUNTO</t>
  </si>
  <si>
    <t>ASOCIACION DE RECICLADORES DE OFICIO PARA EL DESARROLLO DE LA ECONOMIA CIRCULAR</t>
  </si>
  <si>
    <t>CORPORACION INTERNACIONAL DE RECICLAJE</t>
  </si>
  <si>
    <t>ASOCIACION DE RECICLADORES APROVECHANDO EL PLANETA</t>
  </si>
  <si>
    <t>ASOCIACION DE RECUPERADORES FUTURO VERDE</t>
  </si>
  <si>
    <t>ASOCIACIÓN DE RECUPERADORES CLEAN PLANET AA</t>
  </si>
  <si>
    <t>ASOCIACION DE RECICLADORES DE OFICIO HUELLA VERDE</t>
  </si>
  <si>
    <t>ASOCIACION ECOLOGICA EL TRIUNFO</t>
  </si>
  <si>
    <t>ASOCIACION NACIONAL PARA LA CONSERVACION URBANISTICA DE LOS MUNICIPIOS VERDES</t>
  </si>
  <si>
    <t>ASOCIACION COLECTIVA DE RECUPERADORES AMBIENTALES NUEVO MUNDO</t>
  </si>
  <si>
    <t>CORPORACION DE RECICLADORES EVENECER</t>
  </si>
  <si>
    <t>ASOCIACION DE RECICLADORES EL RENACIMIENTO</t>
  </si>
  <si>
    <t>ASOCIACION DE RECICLADORES AMBIENTALES DE CORDOBA</t>
  </si>
  <si>
    <t>Columna1</t>
  </si>
  <si>
    <t>4</t>
  </si>
  <si>
    <t>7</t>
  </si>
  <si>
    <t>5</t>
  </si>
  <si>
    <t>8</t>
  </si>
  <si>
    <t>0</t>
  </si>
  <si>
    <t>2</t>
  </si>
  <si>
    <t>9</t>
  </si>
  <si>
    <t>6</t>
  </si>
  <si>
    <t>3</t>
  </si>
  <si>
    <t>1</t>
  </si>
  <si>
    <t>(Varios elementos)</t>
  </si>
  <si>
    <t xml:space="preserve">Porcentaje representativo del total de prestadores  </t>
  </si>
  <si>
    <t xml:space="preserve">Porcentaje representativo por servicio </t>
  </si>
  <si>
    <t>MUNICIPIO DE GUTIÉRREZ CUNDINAMARCA</t>
  </si>
  <si>
    <t>CORPORACION DE SERVICIOS DE AGUA POTABLE Y SANEAMIENTO BASICO DEL MUNICIPIO DE GUEPSA DEPARTAMENTO DE SANTANDER</t>
  </si>
  <si>
    <t>EMPRESA METROPOLITANA DE ASEO S.A. E.S.P.</t>
  </si>
  <si>
    <t>ASOCIACION DE USUARIOS DEL SERVICIO DE ACUEDUCTO DE LA VEREDA SAN MARTIN DEL MUNICIPIO DE GACHANCIPA DEPARTAMENTO DE CUNDINAMARCA</t>
  </si>
  <si>
    <t>SERVICIOS AMBIENTALES S.A. E.S.P.</t>
  </si>
  <si>
    <t>ACUEDUCTOS Y ALCANTARILLADOS DE COLOMBIA S.A.S. E.S.P.</t>
  </si>
  <si>
    <t>ASOCIACION COMUNITARIA DE USUARIOS DE SERVICIOS PUBLICOS DEL CORREGIMIENTO DE EL PLACER, MUNICIPIO DE EL CERRITO, DEPARTAMENTO DEL VALLE DEL CAUCA ESP</t>
  </si>
  <si>
    <t>UNIDAD DE SERVICIOS PUBLICOS ALCALDIA DE VISTAHERMOSA, META</t>
  </si>
  <si>
    <t>ASOCIACIÓN ACUEDUCTO PORTACHUELO</t>
  </si>
  <si>
    <t>ASOCIACIÓN DE USUARIOS DEL ACUEDUCTO YARUMAL</t>
  </si>
  <si>
    <t>UNIDAD DE SERVICIOS PUBLICOS DOMICILIARIOS DE PISBA</t>
  </si>
  <si>
    <t>MUNICIPIO DE SAN JUANITO</t>
  </si>
  <si>
    <t>FUNDACIÓN PARA LA PRESTACIÓN DE LOS SERVICIOS PÚBLICOS DOMICILIARIOS, LA CONSERVACIÓN DEL MEDIO AMBIENTE Y LOS RECURSOS NATURALES</t>
  </si>
  <si>
    <t>ASOCIACION DE SUSCRIPTORES DEL ACUEDUCTO EL RABANAL DE LA VEREDA PARAMO CENTRO DEL MUNICIPIO DE SAMACA</t>
  </si>
  <si>
    <t>ASOCIACIÓN DE USUARIOS DEL ACUEDUCTO DEL CORREGIMIENTO DE SAN DIEGO SAMANA, CALDAS</t>
  </si>
  <si>
    <t>ASOCIACION DE SUSCRIPTORES DEL ACUEDUCTO MULTIVEREDAL EL PORVENIR</t>
  </si>
  <si>
    <t>ASOCIACION DEL ACUEDUCTO DE LAS VEREDAS ARBOLEDAS Y CORDOBITAS DEL MUNICIPIO DE LA CUMBRE</t>
  </si>
  <si>
    <t>ASOCIACIÓN DE USUARIOS DE SERVICIOS COLECTIVOS DE EL HORRO ANSERMA</t>
  </si>
  <si>
    <t>ASOCIACION DE RECICLADORES POR COLOMBIA</t>
  </si>
  <si>
    <t>Fundación Coragyps Atratus</t>
  </si>
  <si>
    <t>ASOCIACION DE LA JUNTA ADMINISTRADORA DEL ACUEDUCTO LA ARGENTINA</t>
  </si>
  <si>
    <t>ASOCIACION DE RECICLADORES LA SUAITANA</t>
  </si>
  <si>
    <t>Asociación de Recicladores El bunde</t>
  </si>
  <si>
    <t>ASOCIACIÓN DE RECICLADORES PUNTO AMBIENTAL</t>
  </si>
  <si>
    <t>ASOCIACIÓN URRAO LIMPIO</t>
  </si>
  <si>
    <t>AGUAS DEL PARQUE EMPRESA DE SERVICIOS PUBLICOS DOMICILIARIOS DE ACUEDUCTO, ALCANTARILLADO Y ASEO S.A.S</t>
  </si>
  <si>
    <t>ASOUNION NACIONAL ECOLIGICA ESP</t>
  </si>
  <si>
    <t>ASOCIACION DE USUARIOS DEL ACUEDUCTO AQUAVIDA DINAMICA</t>
  </si>
  <si>
    <t>ASOCIACION DE RECICLADORES POR UN CUNDINAMARCA MEJOR</t>
  </si>
  <si>
    <t>ASOCIACIÓN DE RECICLADORES FORMALIZADOS DEL GUAMO</t>
  </si>
  <si>
    <t>ASOCIACION BANCO DE RECICLAJE COLOMBIA</t>
  </si>
  <si>
    <t>Fundacion Ecocanje</t>
  </si>
  <si>
    <t>Asociación de Recicladores El bambuco</t>
  </si>
  <si>
    <t>ASOCIACION DE RECUPERADORES AMBIENTALES DE OFICIO ECOTOCANCIPA ESAL</t>
  </si>
  <si>
    <t>ASOCIACION DE RECUPERADORES RG</t>
  </si>
  <si>
    <t>EMPRESA DE SERVICIOS PUBLICOS DOMICILIARIOS AGUA NUEVA S.A.S E.S.P.</t>
  </si>
  <si>
    <t>ASOCIACION DE RECICLADORES EL RENACER</t>
  </si>
  <si>
    <t>Asociación de Recicladores Ocean Clean</t>
  </si>
  <si>
    <t>ASOCIACION NACIONAL MUNDO AMBIENTAL ESP</t>
  </si>
  <si>
    <t>PROYECTOS DE INVERSION LATAM SAS ESP</t>
  </si>
  <si>
    <t>ASOCIACION ECO CIUDADES RECICLA ESP</t>
  </si>
  <si>
    <t>ASOCIACIÓN DE RECUPERADORES AMBIENTALES NUEVO FUTURO E.S.P.</t>
  </si>
  <si>
    <t>EMPRESA DE SERVICIOS DE RECUPERADORES DE SOACHA S.A.S ESP</t>
  </si>
  <si>
    <t>FUNDACION DE RECICLADORES DEL FUTURO</t>
  </si>
  <si>
    <t>ASOCIACION DE RECICLADORES EXISTO AMBIENTAL</t>
  </si>
  <si>
    <t>ASOCIACIÓN DE RECICLADORES VIVA COLOMBIA E.S.P.</t>
  </si>
  <si>
    <t>ASOCIACION DE FACILITADORES AMBIENTALES ECOZEL</t>
  </si>
  <si>
    <t>ASOCIACION RECUPERADORA DE RECICLAJE ARR</t>
  </si>
  <si>
    <t>ASOCIACION RENACERES DEL VALLE</t>
  </si>
  <si>
    <t>ASOCIACIÓN DE RECUPERADORES AMBIENTALES GREEN WORLD</t>
  </si>
  <si>
    <t>RECYCLE COLOMBIA SAS ESP</t>
  </si>
  <si>
    <t>ASOCIACION DE RECUPERADORES AMBAR</t>
  </si>
  <si>
    <t>AGUASMARADENTROESPSAS</t>
  </si>
  <si>
    <t>EMPRESA OFICIAL DE SERVICIOS PUBLICOS DEL DISTRITO DE SANTA CRUZ DE MOMPOX</t>
  </si>
  <si>
    <t>RECICLA AMBIENTE S.A.S ESP</t>
  </si>
  <si>
    <t>AQUALIA FLANDES S.A.S E.S.P.</t>
  </si>
  <si>
    <t>ASOCIACION DE RECICLADORES TRANSFORMADORES DE VIDAS</t>
  </si>
  <si>
    <t>CORPORACION DE RECUPERADORES PARA EL MUNDO</t>
  </si>
  <si>
    <t>ASOCIACIÓN DE RECUPERADORES AMBIENTALES DE CASTILLA LA NUEVA</t>
  </si>
  <si>
    <t>CORPORACION CONCIENCIA AMBIENTAL CTG</t>
  </si>
  <si>
    <t>Asociación recuperadores arbores</t>
  </si>
  <si>
    <t>ASOCIACION GREMIAL POR EL AMBIENTE SAS</t>
  </si>
  <si>
    <t>EMPRESA DE SERVICIOS PUBLICOS DOMICILIARIOS DE ACUEDUCTO ALCANTARILLADO Y ASEO DE RIOBLANCO SAS ESP</t>
  </si>
  <si>
    <t>asociacion de recicladores el gran manantial</t>
  </si>
  <si>
    <t>ASOCIACION RECUPERADORES ASOCIADOS POR UN MUNDO MEJOR</t>
  </si>
  <si>
    <t>ARBOL VERDE RECICLAJE S.A.S E.S.P</t>
  </si>
  <si>
    <t>ASOCIACION DE RECICLADORES LA SERRANIA</t>
  </si>
  <si>
    <t>ASOCIACION RECICLANDO POR ARAUCA</t>
  </si>
  <si>
    <t>ASOCIACION DE RECUPERADORES POR CIUDADES MAS LIMPIAS</t>
  </si>
  <si>
    <t>ASOCIACION DE RECUPERADORES AMBIENTALES UNIDOS POR EL MAGDALENA</t>
  </si>
  <si>
    <t>ASOCIACION DE RECICLADORES MEDIOAMBIENTALES</t>
  </si>
  <si>
    <t>ASOCIACION ARSIRECUPERADORES E.S.P</t>
  </si>
  <si>
    <t>ASOCIACION DE RECICLADORES PLANETA ECOLOGICO</t>
  </si>
  <si>
    <t>ASOCIACION DE RECICLAJE BACATA</t>
  </si>
  <si>
    <t>ASOCIACION DE RECICLADORES ALTERNATIVA AMBIENTAL</t>
  </si>
  <si>
    <t>ASOCIACION RECICLEMOSYA</t>
  </si>
  <si>
    <t>ASOCIACION DE RECICLADORES DE OFICIO JN</t>
  </si>
  <si>
    <t>ASOCIACION DE RECUPERADORES ECO HABITAT</t>
  </si>
  <si>
    <t>ASOCIACION DE RECUPERADORES AMBIENTALES DE SUCRE</t>
  </si>
  <si>
    <t>ASOCIACION AMBIENTAL DE RECICLAJE DE GIRARDOT</t>
  </si>
  <si>
    <t>ASOCIACION ECORECICLAR TOLIMA</t>
  </si>
  <si>
    <t>ASOCIACION GREMIAL DE RECICLADORES DEL SUR Y ORIENTE DEL TOLIMA</t>
  </si>
  <si>
    <t>ASOCIACION LUCHANDO POR EL GREMIO RECICLADOR</t>
  </si>
  <si>
    <t>ASOCIACION AMBIENTAL DEL MAGDALENA MEDIO</t>
  </si>
  <si>
    <t>ASOCIACION MOVIMIENTO ORGANIZACIONAL DE RECUPERADORES Y VIDA</t>
  </si>
  <si>
    <t>ECOLTRASH</t>
  </si>
  <si>
    <t>CORPORACION DE RECICLADORES REVERDECER</t>
  </si>
  <si>
    <t>CORPORACION DE RECICLADORES RECUPERADORA DE LA COSTA J &amp; s</t>
  </si>
  <si>
    <t>ASOCIACION DE RECICLADORES DEL CARIBE 1</t>
  </si>
  <si>
    <t>ASOCIACION DE RECICLADORES ANILLO AMBIENTAL</t>
  </si>
  <si>
    <t>ASOCIACION DE RECICLADORES AMBIENTALES DE BUENAVENTURA</t>
  </si>
  <si>
    <t>ASOCIACION DE EMPRENDEDORES RECICLA YA</t>
  </si>
  <si>
    <t>COOPERATIVA DE EMPRENDEDORES ECOPRODUCTIVOS</t>
  </si>
  <si>
    <t>ASORECICLEMOS NUESTRA TIERRA</t>
  </si>
  <si>
    <t>ASOCIACION CONCIENCIA ECOAMBIENTAL ESP</t>
  </si>
  <si>
    <t>ASOUNION DE RECICLADORES DE ABASTOS ESP</t>
  </si>
  <si>
    <t>ASOCIACION DE RECUPERADORES UNIDOS POR EL PLANETA</t>
  </si>
  <si>
    <t>ASOCIACION DE RECICLADORES MAKRO RECUPERADORA YAG</t>
  </si>
  <si>
    <t>ASOCIACION GRUPO AMBIENTAL DEL CASANARE ESP</t>
  </si>
  <si>
    <t>HASTA 2500 SUSCRIPTORES</t>
  </si>
  <si>
    <t>MAS DE 2500 SUSCRIPTORES</t>
  </si>
  <si>
    <t>AAA</t>
  </si>
  <si>
    <t xml:space="preserve">VIGILANCIA </t>
  </si>
  <si>
    <t>SERVICIOS</t>
  </si>
  <si>
    <t xml:space="preserve">Clasificaciòn </t>
  </si>
  <si>
    <t xml:space="preserve">Porcentaje representativo por  Clasificaciòn y Zona de prestaciòn </t>
  </si>
  <si>
    <t>Total</t>
  </si>
  <si>
    <t>EMPRESA DE ACUEDUCTO Y ALCANTARILLADO DEL RIO PALO SOCIEDAD POR ACCIONES SIMPLIFICADA EMPRESA DE SERVICIOS PUBLICOS EARPA SAS ESP</t>
  </si>
  <si>
    <t>EMPRESA DE SERVICIOS PUBLICOS DEL MUNICIPIO DE DIBULLA GUAJIRA ESP</t>
  </si>
  <si>
    <t>JUNTA ADMINISTRADORA DEL ACUEDUCTO VEREDAL EL LLANO</t>
  </si>
  <si>
    <t>EMPRESA DE SERVICIOS PUBLICOS DE VALPARAISO CAQUETA</t>
  </si>
  <si>
    <t>EMPRESA INDUSTRIAL Y COMERCIAL DE AGUA POTABLE ALCANTARILLADO Y ASEO</t>
  </si>
  <si>
    <t>EMPRESA DE SERVICIOS PÚBLICOS DE ACUEDUCTO, ALCANTARILLADO Y ASEO UNIAIMO SA - ESP</t>
  </si>
  <si>
    <t>ADMINISTRACIÓN PÚBLICA COOPERATIVA DE EL GUAMO BOLÍVAR</t>
  </si>
  <si>
    <t>EMPRESA OFICIAL DE SERVICIOS PUBLICOS DOMICILIARIOS DEL MUNICIPIO DE TOLUVIEJO S.A. E.S.P.</t>
  </si>
  <si>
    <t>ASOCIACION TRANSFORMADORA DE RESIDUOS SOLIDOS</t>
  </si>
  <si>
    <t>ACUEDUCTO Y ALCANTARILLADO CENTRO POBLADO EL VERGEL TARQUI</t>
  </si>
  <si>
    <t>EMPRESAS PUBLICAS DE LLORO S.A. ESP</t>
  </si>
  <si>
    <t>ASOCIACION AGUAS DE CALDONO</t>
  </si>
  <si>
    <t>EMPRESA DE ACUEDUCTO ALCANTARILLADO Y ASEO DEL MUNICIPIO DE GUARANDA SA ESP</t>
  </si>
  <si>
    <t>SERVICIOS VIALES SAS ESP</t>
  </si>
  <si>
    <t>ASOCIACION ASOMUJER</t>
  </si>
  <si>
    <t>ASOCIACION PARA LA RECUPERACION AMBIENTAL INTEGRAL ANDINA ESP</t>
  </si>
  <si>
    <t>FUNDACION EXPRESION LIBRE ESP</t>
  </si>
  <si>
    <t>FUNDACION LABRANDO CAMINOS ESP</t>
  </si>
  <si>
    <t>ROBERTO SANCHEZ H S.A.S. E.S.P.</t>
  </si>
  <si>
    <t>ASOCIACIÓN EMPRESARIAL DE FAMILIAS RECUPERADORAS AMBIENTALES COLOMBIANAS E.S.P.</t>
  </si>
  <si>
    <t>Empresa de Servicios Públicos de Boyacá Sociedad por Acciones Simplificada EMPSERVPBOY S.A.S E.S.P</t>
  </si>
  <si>
    <t>AGUAS DE PINILLOS E.S.P. S.A.S.</t>
  </si>
  <si>
    <t>ORGANIZACIÓN DE RECICLAJE MUNDOAMBIENTE S.A.S. E.S.P.</t>
  </si>
  <si>
    <t xml:space="preserve">GRANDES PRESTADORES </t>
  </si>
  <si>
    <t xml:space="preserve">Urbano </t>
  </si>
  <si>
    <t>CLIP AGUAS SAS ESP</t>
  </si>
  <si>
    <t>ASOCIACION DE USUARIOS RURAL DEL ACUEDUCTO DE HONDURAS</t>
  </si>
  <si>
    <t>ASOCIACION DE RECICLADORES MADEREROS DE COLOMBIA</t>
  </si>
  <si>
    <t>UNIDAD ADMINISTRADORA DE LOS  SERVICIOS PUBLICOS DE ACUEDUCTO, ALACANTARILLADO Y ASEO DEL MUNICIPIO DE CAPITANEJO</t>
  </si>
  <si>
    <t>UNIDAD DE SERVICIOS PUBLICOS DE MATANZA</t>
  </si>
  <si>
    <t>UNIDAD ADMINISTRATIVA ESPECIAL DE SERVICIOS PUBLICOS DEL MUNICIPIO DE NUNCHIA</t>
  </si>
  <si>
    <t>JUNTA ADMINISTRADORA ACUEDUCTO VEREDA PRIMAVERA</t>
  </si>
  <si>
    <t>UNIDAD DE SERVICIOS PUBLICOS DOMICILIARIOS DEL MUNICIPIO DE CABRERA</t>
  </si>
  <si>
    <t>EMPRESA DE ACUEDUCTO CORINTO S.A E.S.P.</t>
  </si>
  <si>
    <t>EMPRESA DE SERVICIOS PUBLICOS DOMICILIARIOS DE AMBALEMA E.S.P.</t>
  </si>
  <si>
    <t>JUNTA DE ACCION COMUNAL DE LA VEREDA LA QUINTA DEL MUNICIPIO DE SUPIA</t>
  </si>
  <si>
    <t>EMPRESA DE SERVICIOS PUBLICOS DE MANAURE BALCON DEL CESAR E.S.P</t>
  </si>
  <si>
    <t>MUNICIPIO OLAYA HERRERA</t>
  </si>
  <si>
    <t>MUNICIPIO DE FRANCISCO PIZARRO</t>
  </si>
  <si>
    <t>ESTADO PRESTADOR</t>
  </si>
  <si>
    <t>CLASIFICACIÓN</t>
  </si>
  <si>
    <t>TIPO TRÁMITE</t>
  </si>
  <si>
    <t xml:space="preserve">ASOCIACION DE USUARIOS DEL ACUEDUCTO URBANO DEL MUNICIPIO DE TURMEQUE </t>
  </si>
  <si>
    <t>EMPRESA DE ACUEDUCTO ALCANTARILLADO Y ASEO DE REPELON</t>
  </si>
  <si>
    <t>OFICINA DE SERVICIOS PÚBLICOS DE  MONTEBELLO</t>
  </si>
  <si>
    <t xml:space="preserve">ASOCIACIÓN DE USUARIOS DEL ACUEDUCTO MULTIVEREDAL DE JARDIN </t>
  </si>
  <si>
    <t xml:space="preserve">EMPRESA DE SERVICIOS PUBLICOS DE CALOTO </t>
  </si>
  <si>
    <t>INTERVENIDA</t>
  </si>
  <si>
    <t>EMPRESAS PUBLICAS MUNICIPALES DE AYAPEL E.S.P.</t>
  </si>
  <si>
    <t xml:space="preserve">ASOCIACION MULTIACTIVA DE LAS VEREDAS BALSILLAS, LOS BALSOS, CORAMA, SAN ISIDRO Y MATIMA  </t>
  </si>
  <si>
    <t>ASOCIACION DE USUARIOS DEL ACUEDUCTO REGIONAL VEREDA SANTA HELENA  BAJA</t>
  </si>
  <si>
    <t xml:space="preserve">ASOCIACION DE USUARIOS DEL ACUEDUCTO ZONA URBANA DE SAN FRANCISCO </t>
  </si>
  <si>
    <t>ACUEDUCTO COMUNAL INTERVEREDAL CENTRO LA ESTACION LLANO GRANDE  PUNTA DE CRUZ. SUSA</t>
  </si>
  <si>
    <t xml:space="preserve">MUNICIPIO DE TAUSA </t>
  </si>
  <si>
    <t xml:space="preserve">ASOCIACION DE USUARIOS DEL ACUEDUCTO FERNANDO SALAZAR  Y VEREDA  RIO DULCE </t>
  </si>
  <si>
    <t>ALCALDIA MUNICIPAL NATAGA HUILA</t>
  </si>
  <si>
    <t xml:space="preserve">UNIDAD DE SERVICIOS PUBLICOS DEL MUNICIPIO DE PAICOL </t>
  </si>
  <si>
    <t>JUNTA ADMINISTRADORA DE LOS SERVICIOS PUBLICOS DE ACUEDUCTO ALCANTARILLADO Y ASEO DE LA INSPECCION DE LA ULLOA</t>
  </si>
  <si>
    <t>EMPRESA DE SERVICIOS PUBLICOS DE CORDOBA -NARIÑO-</t>
  </si>
  <si>
    <t>JUNTA ADMINISTRADORA ACUEDUCTO VEREDA CAPULI DE MINAS</t>
  </si>
  <si>
    <t>EMPRESA DE SERVICIOS PÚBLICOS  MUNICIPALES DE LA UNIÓN NARIÑO E.I.C.E</t>
  </si>
  <si>
    <t xml:space="preserve">UNIDAD DE SERVICIOS PUBLICOS DEL MUNICIPIO DE ABREGO </t>
  </si>
  <si>
    <t>EMPRESA DE SERVICIOS PUBLICOS DE AGUA POTABLE, ALCANTARILLADO Y ASEO DEL MUNICIPIO DE  CONVENCIÓN</t>
  </si>
  <si>
    <t>EMPRESAS PUBLICAS MUNICIPALES DE GUATICA  E.S.P.</t>
  </si>
  <si>
    <t>EMPRESA DE SERVICIOS PUBLICOS DEL MUNICIPIO DE COELLO TOLIMA  E.S.P.</t>
  </si>
  <si>
    <t>ASOCIACION DE USUARIOS DEL SERVICIO DE AGUA POTABLE  Y ALCANTARILLADO DE SAN ANTONIO</t>
  </si>
  <si>
    <t>OFICINA DE SERVICIOS PUBLICOS  DE GACHALA</t>
  </si>
  <si>
    <t>UNIDAD MUNICIPAL DE  SERVICIOS PUBLICOS DOMICILIARIOS  DE ACUEDUCTO, ALCANTARILLADO Y ASEO DEL MUNICIPIO DE SAN LUIS DE GACENO</t>
  </si>
  <si>
    <t xml:space="preserve">CORPORACIÓN CIVICA ACUEDUCTO SAN ANTONIO DE PEREIRA </t>
  </si>
  <si>
    <t>CORPORACION DE ACUEDUCTO  SAN PEDRO</t>
  </si>
  <si>
    <t>MUNICIPIO EL MOLINO</t>
  </si>
  <si>
    <t xml:space="preserve">EMPRESA DE SERVICIOS PUBLICOS VARIOS DE PUPIALES </t>
  </si>
  <si>
    <t>JUNTA DE ACCION COMUNAL DE LA VEREDA ALTO SAN PABLO  MUNICIPIO DEL TAMBO</t>
  </si>
  <si>
    <t>UNIDAD DE SERVICIOS PUBLICOS DOMICILIARIOS  DEL MUNICIPIO DE MOTAVITA</t>
  </si>
  <si>
    <t>MUNICIPIO BALBOA CAUCA</t>
  </si>
  <si>
    <t xml:space="preserve">EMPRESA MUNICIPAL DE SERVICIOS PUBLICOS DOMICILIARIOS DE ACUEDUCTO, ALCANTARILLADO Y ASEO EN LA CABECERA MUNICIPAL DEL MUNICIPIO DE ARATOCA </t>
  </si>
  <si>
    <t>UNIDAD  DE SERVICIOS PUBLICOS DOMICILIARIOS DEL MUNICIPIO DE  COROMORO</t>
  </si>
  <si>
    <t>OFICINA DE SERVICIOS PUBLICOS DOMICILIARIOS  DE ACUEDUCTO, ALCANTARILLADO Y ASEO DEL MUNICIPIO DE CACHIPAY</t>
  </si>
  <si>
    <t>EMPRESAS PÚBLICAS DE BELMIRA  SA ESP</t>
  </si>
  <si>
    <t>JUNTA ADMINISTRADORA DEL ACUEDUCTO COMUNAL DEL EL VAIVEN MUNICIPIO JUAN DE ACOSTA</t>
  </si>
  <si>
    <t>JUNTA DE ACCION COMUNAL DEL BARRIO MIRAMAR COMUNA TRECE DE IBAGUE</t>
  </si>
  <si>
    <t>JUNTA DE ACCION COMUNAL DEL CASERIO LOS TUNELES</t>
  </si>
  <si>
    <t xml:space="preserve">ASOCIACIÓN DE USUARIOS DE ACUEDUCTO Y ALCANTARILLADO DE LA URBANIZACIÓN COLINAS DEL SUR PRIMERA ETAPA </t>
  </si>
  <si>
    <t xml:space="preserve"> ASOCIACION COMUNITARIA ACUEDUCTO RURAL "ACUACINCO"</t>
  </si>
  <si>
    <t>EMPRESAS PUBLICAS DE CALARCA  E.S.P.</t>
  </si>
  <si>
    <t>UNIDAD MUNICIPAL DE SERVICIOS PUBLICOS DOMICILIARIOS DE ACUEDUCTO, ALCANTARILLADO Y ASEO  DEL MUNICIPIO DE CONCEPCION</t>
  </si>
  <si>
    <t xml:space="preserve">ASOCIACION DE SUSCRIPTORES DE ACUEDUCTO Y ALCANTARILLADO DE TRES ESQUINAS </t>
  </si>
  <si>
    <t xml:space="preserve">MUNICIPIO DE SAN JUAN DE RIOSECO - CUNDINAMARCA </t>
  </si>
  <si>
    <t>EMPRESA MUNICIPAL DE SERVICIO PUBLICO DE ASEO DOMICILIARIO ASEO JAMUNDI E.S.P.</t>
  </si>
  <si>
    <t>ASOCIACIÓN "AUSACO" URBANIZACIÓN COLINAS DEL SUR SEGUNDA ETAPA</t>
  </si>
  <si>
    <t>EMPRESA DE SERVICIOS PUBLICOS DE CONDOTO</t>
  </si>
  <si>
    <t xml:space="preserve">OFICINA DE SERVICIOS PUBLICOS DE ACUEDUCTO, ALCANTARILLADO Y ASEO DEL MUNICIPIO DE  UNE CUNDINAMARCA </t>
  </si>
  <si>
    <t>JUNTA ADMINISTRADORA ACUEDUCTO REGIONAL  PALESTINA E.S.P.</t>
  </si>
  <si>
    <t>ASOCIACION COMUNITARIA DE USUARIOS DEL ACUEDUCTO RURAL DE OLAYA HERRERA Y BARRIO EL LLANO</t>
  </si>
  <si>
    <t xml:space="preserve">ASOCIACION DE SUSCRIPTORES DEL ACUEDUCTO DE LA VEREDA CASCAJAL </t>
  </si>
  <si>
    <t xml:space="preserve">ASOCIACION ACUEDUCTO GUANE-SANTA TERESA </t>
  </si>
  <si>
    <t xml:space="preserve">UNIDAD MUNICIPAL DE SERVICIOS PUBLICOS DEL MUNICIPIO DE PAIME  </t>
  </si>
  <si>
    <t xml:space="preserve">ASOCIACION DE USUARIOS DEL ACUEDUCTO VEREDA QUEBRADA GRANDE DEL MUNICIPIO DE SORACA </t>
  </si>
  <si>
    <t xml:space="preserve">ASOCIACION DE USUARIOS DEL ACUEDUCTO ENSENILLO </t>
  </si>
  <si>
    <t xml:space="preserve">COOPERATIVA DE TRABAJO ASOCIADO DE RECICLADORES Y RECOLECTORES DE AGUACHICA </t>
  </si>
  <si>
    <t xml:space="preserve">ASOCIACION DE ACUEDUCTO REGIONAL VEREDAS SAN MIGUEL, SANTA ROSA, SAN JOSE </t>
  </si>
  <si>
    <t xml:space="preserve">EMPRESA ASOCIATIVA ACUEDUCTO COMUNAL DE LA PUNTA E.S.P. </t>
  </si>
  <si>
    <t>ASOCIACION DE USUARIOS DE ACUEDUCTO Y ALCANTARILLADO DE PELAYA</t>
  </si>
  <si>
    <t>ASOCIACION DE USUARIOS DEL ACUEDUCTO DE  LA VEREDA DE CANICA</t>
  </si>
  <si>
    <t xml:space="preserve">FUNDACIÓN FONDO ACUEDUCTO INTERVEREDAL MESITAS DE SANTA INES Y SAN MATEO </t>
  </si>
  <si>
    <t>ASOCIACION DE USUARIOS DEL ACUEDUCTO  RURAL DE LA VEREDA NAMAY ACUANAMAY</t>
  </si>
  <si>
    <t>ASOCIACION DE AFILIADOS DEL ACUEDUCTO REGIONAL  DE GRANADA CUNDINAMARCA</t>
  </si>
  <si>
    <t xml:space="preserve">SECRETARIA DE SERVICIOS PUBLICOS MUNICIPIO DE SAN VICENTE </t>
  </si>
  <si>
    <t>ASOCIACION DE SUSCRIPTORES DEL ACUEDUCTO LOS VENCEDORES DE LA VEREDA ROSALES DEL MUNICIPIO DE TURMEQUE DEPARTAMENTO DE BOYACA</t>
  </si>
  <si>
    <t xml:space="preserve">EMPRESA DE SERVICIOS PUBLICOS DE AGUA POTABLE , ALCANTARILLADO Y ASEO DEL MUNIIPIO DE  COPER </t>
  </si>
  <si>
    <t xml:space="preserve">JUNTA DE ACCION COMUNAL DE LA VEREDA EL ALTICO </t>
  </si>
  <si>
    <t>ASOCIACION DE AMIGOS USUARIOS  ACUEDUCTO INDEPENDIENTE BARRIOS SANTA CLARA JOSE ANTONIO GALAN Y BERMEJAL</t>
  </si>
  <si>
    <t xml:space="preserve">ASOCIACION DE AFILIADOS ACUEDUCTO REGIONAL VEREDAS Y SECTORES DE LOS MUNICIPIOS DE SIBATÉ  SOACHA Y GRANADA </t>
  </si>
  <si>
    <t>Ciudad Limpia S.A. ESP</t>
  </si>
  <si>
    <t>UNIDAD  DE SERVICIOS PUBLICOS DOMICILIARIOS DE PALMAR - SANTANDER</t>
  </si>
  <si>
    <t>UNIDAD ADMINISTRADORA  DE LOS SERVICIOS PÚBLICOS DOMICILIARIOS DEL MUNICIPIO DE PAYA</t>
  </si>
  <si>
    <t>AQUASERVICIOS S.A.  E.S.P.</t>
  </si>
  <si>
    <t>ASOCIACION  DE USUARIOS DEL ACUEDUCTO  DE  HOYO FRIO</t>
  </si>
  <si>
    <t xml:space="preserve">JUNTA ADMINISTRADORA DEL ACUEDUCTO DEL COMUN, CANTERA Y PALMAR </t>
  </si>
  <si>
    <t>JUNTA DIRECTIVA  DE  SERVICIOS PUBLICOS DEL MUNICIPIO CARMEN  DE  CARUPA</t>
  </si>
  <si>
    <t>ASOCIACION DE USUARIOS DEL ACUEDUCTO REGIONAL  PORTONES HATO VIEJO Y OTRAS DE LOS  MUNICIPIOS DE SAN BERNARDO Y ARBELAEZ CUNDINAMARCA E.S.P</t>
  </si>
  <si>
    <t>ASOCIACION DE  USUARIOS DEL ACUEDUCTO Y ALCANTARILLADO DE UTICA ESP</t>
  </si>
  <si>
    <t>JUNTA  DE SERVICIOS PUBLICOS DEL MUNICIPIO DE ALBAN</t>
  </si>
  <si>
    <t>ASOCIACION DE SERVICIOS PÚBLICOS COMUNITARIOS SAN ISIDRO I Y II SECTOR SAN LUIS Y LA SUREÑA  ESP</t>
  </si>
  <si>
    <t>CORPORACION DE USUARIOS  ACUEDUCTO EL CAPIRO</t>
  </si>
  <si>
    <t>INTERASEO S.A.S E.S.P.</t>
  </si>
  <si>
    <t xml:space="preserve">ACUEDUCTO VEREDAL SAN JOIS </t>
  </si>
  <si>
    <t xml:space="preserve">ASOCIACION DE USUARIOS DEL ACUEDUCTO DE LAS VEREDAS DE QUITASOL Y JAZMIN DEL MUNICIPIO DE VIOTA </t>
  </si>
  <si>
    <t>ASEO ESPECIAL EMPRESA DE SERVICIOS`PUBLICOS SA</t>
  </si>
  <si>
    <t>COMITÉ EMPRESARIAL DE ACUEDUCTO Y ALCANTARILLADO URBANIZACION LAS AMÉRICAS</t>
  </si>
  <si>
    <t>LA MOTILONA DE ASEO TOTAL E.S.P.</t>
  </si>
  <si>
    <t xml:space="preserve">ASOCIACIÓN DE USUARIOS DEL ACUEDUCTO MULTIVEREDAL DE PANTANILLO </t>
  </si>
  <si>
    <t>AGUAS DEL SUR S.A.  E.S.P.</t>
  </si>
  <si>
    <t xml:space="preserve">EMPRESA COMUNITARIA ASOCIACION DE SUSCRITORES DE ACUEDUCTO Y ALCANTARILLADO DEL CORREGIMIENTO DE FELIDIA EMPRESA DE SERVICIO PUBLICO </t>
  </si>
  <si>
    <t>ASOCIACION DE USUARIOS DEL ACUEDUCTO Y ALCANTARILLADO Y ASEO DEL BARRIO EL SAMAN</t>
  </si>
  <si>
    <t>ASOCIACION DE SUSCRIPTORES DEL  ACUEDUCTO DE LA VEREDA EL CHUSCAL-ASOACHUZIPA</t>
  </si>
  <si>
    <t>CORPORACION DE SERVICIOS PUBLICOS DE SANTA VERONICA</t>
  </si>
  <si>
    <t>DEPENDENCIA EMPRESA DE  SERVICIOS PUBLICOS  DE AGUA POTABLE Y ALCANTARILLADO DE GRAMALOTE</t>
  </si>
  <si>
    <t>EMPRESAS MUNICIPALES DE TIBASOSA  E.S.P.</t>
  </si>
  <si>
    <t>EMPRESA METROPOLITANA DE ASEO DE OCCIDENTE S.A.S  E.S.P.</t>
  </si>
  <si>
    <t xml:space="preserve">JUNTA ADMINISTRADORA DE SERVICIOS PUBLICOS-MUNICIPIO DE PASCA </t>
  </si>
  <si>
    <t>ASOCIACIÓN DE SUSCRIPTORES  DE SERVICIOS PUBLICOS DOMICILIARIOS AQUASAT</t>
  </si>
  <si>
    <t>OFICINA DE SERVICIOS PÚBLICOS  DOMICIILIARIOS DE ACUEDUCTO,  ALCANTARILLADO Y ASEO DE SUPATA</t>
  </si>
  <si>
    <t xml:space="preserve"> ASOCIACION DE USUARIOS DEL ACUEDUCTO MULTIVEREDAL CORRALA CORRALITA Y CORRALA PARTE BAJA</t>
  </si>
  <si>
    <t>TURBO EXPRESS ACUATURBO</t>
  </si>
  <si>
    <t>UNIDAD MUNICIPAL DE SERVICIOS PUBLICOS DE  PEDRAZA MAGDALENA</t>
  </si>
  <si>
    <t>MUNICIPIO DE FLORENCIA CAUCA</t>
  </si>
  <si>
    <t>EMPRESA DE SERVICIOS PUBLICOS DE CORDOBA QUINDIO  E.S.P. S.A.S.</t>
  </si>
  <si>
    <t>ASOCIACION DE USUARIOS DEL ACUEDUEDUCTO MULTIVEREDAL  ANGELOPOLIS, AMAGA Y TITIRIBI</t>
  </si>
  <si>
    <t>URABAEÑA DE ASEO S.A. U.R.A. EMPRESA DE SERVICIOS PUBLICOS</t>
  </si>
  <si>
    <t xml:space="preserve">ASOCIACION DE USUARIOS DEL SERVICIO DE AGUA POTABLE Y ALCANTARILLADO DEL BARRIO LA INMACULADA NO. 1 </t>
  </si>
  <si>
    <t>EMPRESAS PUBLICAS DE QUIBDÓ E.S.P.</t>
  </si>
  <si>
    <t xml:space="preserve">UNIDAD DE SERVICIOS PUBLICOS DEL MUNICIPIO DE ZETAQUIRA </t>
  </si>
  <si>
    <t xml:space="preserve">JUNTA DE ACCION COMUNAL DE PARCELACION EL RETIRO </t>
  </si>
  <si>
    <t>ASOCIACION DE USUARIOS DEL ACUEDUCTO  DE LA QUEBRADA CHIQUEROS</t>
  </si>
  <si>
    <t>FITOTECNIA S.A. E.S.P.</t>
  </si>
  <si>
    <t>CORPORACION  DE ACUEDUCTO MULTIVEREDAL LA ACUARELA</t>
  </si>
  <si>
    <t xml:space="preserve">OFICINA DE SERVICIOS PUBLICOS DEL MUNICIPIO DE ATACO </t>
  </si>
  <si>
    <t>CORPORACION ACUEDUCTO ISAAC GAVIRIA</t>
  </si>
  <si>
    <t>GRUPO DE ASEO Y SERVICIOS GENERALES S.A. G.A.G.</t>
  </si>
  <si>
    <t>VEOLIA  ASEO SUR OCCIDENTE S.A.  E.S.P.</t>
  </si>
  <si>
    <t>ACUEDUCTO REGIONAL COOPERATIVO EL COMUN  ACUASCOOP  - EMPRESA DE SERVICIOS PUBLICOS E.S.P.</t>
  </si>
  <si>
    <t xml:space="preserve">PRODUCTORA MARGINAL DE SERVICIOS PUBLICOS DOMICILIARIOS ACUEDUCTO BARRIO MARIA </t>
  </si>
  <si>
    <t xml:space="preserve">UNIDAD DE SERVICIOS PÚBLICOS DOMICILIARIOS DE PUERTO TRIUNFO </t>
  </si>
  <si>
    <t>EMPRESA DE SERVICIOS DE CURILLO   S.A. E.S.P.</t>
  </si>
  <si>
    <t>JUNTA ADMINISTRADORA DEL ACUEDUCTO  EL CONVENTO</t>
  </si>
  <si>
    <t>EMPRESA COMUNITARIA ASOCIACION DE USUARIOS Y / O  SUSCRIPTORES DE ACUEDUCTO Y ALCANTARILLADO RURAL DE LA VEREDA LAS PALMAS CORREGIMIENTO LA CASTILLA</t>
  </si>
  <si>
    <t>MUNICIPIO  DE  ARMENIA  ANTIOQUIA</t>
  </si>
  <si>
    <t xml:space="preserve">ASOCIACION DE USUARIOS DEL ACUEDUCTO Y/O ALCANTARILLADO DE LAS VEREDAS DE LA PITALA </t>
  </si>
  <si>
    <t xml:space="preserve">ACUEDUCTO Y ALCANTARILLADO DE LA BUITRERA CALI </t>
  </si>
  <si>
    <t>ASOCIACIÓN COMUNITARIA DE ACUEDUCTO Y ALCANTARILLADO  REGIONAL DEL CORREGIMIENTO LA LEONERA</t>
  </si>
  <si>
    <t>ASOCIACION DE SOCIOS DEL ACUEDUCTO EL CERRO SAMARIA LA MILAGROSA QUIRAMA CRISTO REY  EL SALADO</t>
  </si>
  <si>
    <t>UNIDAD ADMINISTRADORA DE SERVICIOS PUBLICOS DE ACUEDUCTO ALCANTARILLADO Y  ASEO DE CHARTA</t>
  </si>
  <si>
    <t xml:space="preserve">ASOCIACION DE USUARIOS DE ACUEDUCTO DE LA VEREDA LA MARIA </t>
  </si>
  <si>
    <t xml:space="preserve">UNIDAD DE SERVICIOS PUBLICOS DOMICILIARIOS DEL MUNICIPIO DE SORA </t>
  </si>
  <si>
    <t>UNIDAD DE SERVICIOS PUBLICOS DOMICILIARIOS DE ACUEDUCTO ALCANTARILLADO Y ASEO DEL MUNICIPIO DE  SUSACON</t>
  </si>
  <si>
    <t xml:space="preserve">UNIDAD ADMINISTRADORA DE LOS SERVICIOS PUBLICOS DE ACUEDUCTO, ALCANTARILLADO Y ASEO DE SAN BENITO - SANTANDER </t>
  </si>
  <si>
    <t xml:space="preserve">UNIDAD MUNICIPAL DE SERVICIOS PÚBLICOS DOMICILIARIOS DE AAA DE SUTATENZA </t>
  </si>
  <si>
    <t xml:space="preserve">UNIDAD ADMINISTRADORA DE SERVICIOS PUBLICOS DE ACUEDUCTO, ALCANTARILLADO Y ASEO DE LA CABECERA MUNICIPAL CONTRATACION </t>
  </si>
  <si>
    <t>INGEAMBIENTE S.A. E.S.P.</t>
  </si>
  <si>
    <t xml:space="preserve">ASOCIACION DE  USUARIOS DEL ACUEDUCTO Y EL ALCANTARILLADO ASOCASCAJAL DE LA VEREDA CASCAJAL DEL CORREGIMIENTO EL HORMIGUERO DEL MUNICIPIO DE CALI  </t>
  </si>
  <si>
    <t>ASOCIACION COMUNITARIA  DEL ACUEDUCTO VEREDA EL CABUYAL</t>
  </si>
  <si>
    <t xml:space="preserve">ASOCIACION DE USUARIOS DEL ACUEDUCTO URBANIZACION LAS PALMAS </t>
  </si>
  <si>
    <t>ASOCIACION  COMUNITARIA  DEL ACUEDUCTO DEL BARRIO CRISTO REY DEL  MUNICIPIO DE COPACABANA</t>
  </si>
  <si>
    <t xml:space="preserve">ASOCIACION DE SUSCRIPTORES DEL ACUEDUCTO Y SANEAMIENTO BASICO DE LA PRADERA MUNICIPIO DE SUBACHOQUE CUND ESP </t>
  </si>
  <si>
    <t xml:space="preserve">ASOCIACION DE SUSCRIPTORES DEL ACUEDUCTO DE LA VEREDA EL PEDREGAL DEL MUNICIPIO DE TASCO </t>
  </si>
  <si>
    <t>UNIDAD MUNICIPAL DE SERVICIOS PÚBLICOS DOMICILIARIOS DEL MUNICIPIO DE  SALAZAR DE LAS PALMAS</t>
  </si>
  <si>
    <t>CORPORACIÓN DE   ACUEDUCTO MAZO</t>
  </si>
  <si>
    <t>INCINERACIONES BOK S.A. E.S.P.</t>
  </si>
  <si>
    <t xml:space="preserve">ASOCIACION DE SUSCRIPTORES DEL ACUEDUCTO LAGUNITAS </t>
  </si>
  <si>
    <t>ASOCIACION DE SUSCRIPTORES DE LA EMPRESA DE SERVICIOS PUBLICOS  TRIBUNAS CORCEGA E.S.P</t>
  </si>
  <si>
    <t xml:space="preserve">ASOCIACION DE USUARIOS DE AGUA POTABLE DE  LA VEREDA MERCENARIO MUNICIPIO DE SOPO </t>
  </si>
  <si>
    <t>ASOCIACION COMUNITARIA DE  USUARIOS DEL BARRIO JULIO CESAR TURBAY AYALA</t>
  </si>
  <si>
    <t xml:space="preserve">ASOCIACIÓN DE USUARIOS DEL SERVICIO DE ACUEDUCTO DE EL RETOÑO </t>
  </si>
  <si>
    <t xml:space="preserve">ASOCIACION DE USUARIOS DEL SERVICIO DE ACUEDUCTO Y SANEAMIENTO BASICO DE LA VEREDA DE LOS LLANITOS ASULLANITOS DEL MUNICIPIO DE SUBACHOQUE </t>
  </si>
  <si>
    <t>CORPORACION DE  USUARIOS DE ACUEDUCTO Y ALCANTARILLADO LAS MARGARITAS</t>
  </si>
  <si>
    <t xml:space="preserve">ASOCIACION DE USUARIOS  DEL ACUEDUCTO MULTIVEREDAL LAS NIEVES </t>
  </si>
  <si>
    <t>ASEO AMBIENTAL S.A. E.S.P.</t>
  </si>
  <si>
    <t xml:space="preserve">ASOCIACION CIVICA JUNTA ADMINISTRADORA DEL ACUEDUCTO DEL CORREGIMIENTO DE SAN FRANCISCO (CABECERA) MUNICIPIO DE TORO </t>
  </si>
  <si>
    <t>UNIDAD ADMINISTRADORA DE SERVICIOS PUBLICOS DOMICILIARIOS DE ACUEDUCTO ALCANTARILLADO Y ASEO DEL MUNICIPIO DE SAN MIGUEL</t>
  </si>
  <si>
    <t>ASOCIACION DE USUARIOS DEL ACUEDUCTO DE LOS ALVARES</t>
  </si>
  <si>
    <t>ASOCIACION DE  USUARIOS DEL  ACUEDUCTO, ASEO Y ALCANTARILLADO DE LA  URBANIZACION CAMPO VERDE</t>
  </si>
  <si>
    <t xml:space="preserve">ACUEDUCTO INTERVEREDAL  ANTIOQUIA, LUCERNA, GUACHACA </t>
  </si>
  <si>
    <t>ACUEDUCTO  VEREDAL  AGUAS CLARAS LOS OLIVARES</t>
  </si>
  <si>
    <t>AGUAS DE LA RIBERA S. A. ESP</t>
  </si>
  <si>
    <t>CAUCASIA MEDIO AMBIENTE S.A. E.S.P.</t>
  </si>
  <si>
    <t xml:space="preserve">CORPORACION REGIONAL DE ACUEDUCTO Y SANEAMIENTO BÁSICO PUENTE VELEZ </t>
  </si>
  <si>
    <t>CONSASA SAS ESP</t>
  </si>
  <si>
    <t>CONSORCIO AMBIENTAL EMPRESA DE SERVICIOS PÚBLICOS SA</t>
  </si>
  <si>
    <t xml:space="preserve">ASOCIACION COMUNITARIA DE SUSCRIPTORES DEL ACUEDUCTO CESTILLAL EL DIAMANTE E.S.P. </t>
  </si>
  <si>
    <t>ASOCIACION DE SUSCRIPTORES DEL SERVICIO DE ACUEDUCTO,  ALCANTARILLADO  Y ASEO DE LAVEREDA TEJAR DEL MUNICIPIO DE CHOCONTA  ASOTEJAR ESP</t>
  </si>
  <si>
    <t>UNIDAD DE SERVICIOS PUBLICOS DEL MUNICIPIO  DE SARDINATA</t>
  </si>
  <si>
    <t>JUNTA ADMINISTRADORA ACUEDUCTO Y ALCANTARILLADO VEREDAL MORGAN</t>
  </si>
  <si>
    <t>AGUAS Y ASEO DE COLOMBIA S.A ESP</t>
  </si>
  <si>
    <t>ASOCIACIÓN DE USUARIOS DE SERVICIOS PÚBLICOS DE ACUEDUCTO, ALCANTARILLADO  Y ASEO</t>
  </si>
  <si>
    <t>CORPORACIÓN  ACUEDUCTO RURAL COMUNITARIO</t>
  </si>
  <si>
    <t>ASOCIACION DE USUARIOS ACUEDUCTO AGUAS DEL ALTO VERED LA MILAGROSA</t>
  </si>
  <si>
    <t>ASOCIACIÓN DE USUARIOS  DEL ACUEDUCTO  DE OVEJAS</t>
  </si>
  <si>
    <t xml:space="preserve">UNIDAD ADMINISTRADORA DE LOS SERVICIOS PÚBLICOS DE JESÚS MARÍA </t>
  </si>
  <si>
    <t xml:space="preserve">ASOCIACION DE USUARIOS DEL ACUEDUCTO RURAL CATAIMITA </t>
  </si>
  <si>
    <t xml:space="preserve">ASOCIACION DE USUARIOS DEL SERVICIO DE AGUA TRATADA FISICA Y BIOLOGICAMENTE Y ALCANTARILLADO DE LA PARCELACION LA REFORMA </t>
  </si>
  <si>
    <t xml:space="preserve">ASOCIACION DE USUARIOS DEL ACUEDUCTO Y ALCANTARILLADO DE LA VEREDA CUSIO </t>
  </si>
  <si>
    <t xml:space="preserve">ASOCIACION DE USUARIOS DE SERVICIO DE AGUA POTABLE Y ALCANTARILLADO DE LA PARCELACION MONACO CORREGIMIENTO DE LOS ANDES MUNICIPIO DE SANTIAGO DE CALI </t>
  </si>
  <si>
    <t xml:space="preserve">JUNTA ADMINISTRADORA DEL SERVICIO DE AGUA POTABLE Y ALCANTARILLADO  </t>
  </si>
  <si>
    <t xml:space="preserve">EMPRESA SOLIDARIA DE SERVICIOS PUBLICOS DE BELEN </t>
  </si>
  <si>
    <t>ASOCIACION DE USUARIOS DEL ACUEDUCTO  DE LAS VEREDAS DE PAJONALES, LLANO DE LA HACIENDAY LA RAMADA</t>
  </si>
  <si>
    <t xml:space="preserve">CORPORACION USUARIOS DEL  ACUEDUCTO CARRIZALES  PARTE  ALTA </t>
  </si>
  <si>
    <t xml:space="preserve">ASOCIACIÓN DE USUARIOS DEL ACUEDUCTO VEREDA ALTO MEDINA DE SAN PEDRO DE LOS MILAGROS </t>
  </si>
  <si>
    <t>ECOCAPITAL INTERNACIONAL S.A  ESP</t>
  </si>
  <si>
    <t xml:space="preserve">ASOCIACION DE USUARIOS DEL ACUEDUCTO REGIONAL VEREDAS DE ARABIA,CAROLINA,NEPTUNA,LA RUIDOSA,PUEBLO DE PIEDRA, GLASGOW.CALANDAIMA Y MAGDALENA </t>
  </si>
  <si>
    <t xml:space="preserve">SECRETARIA DE SERVICIOS PUBLICOS DOMICILIARIOS DE FOMEQUE </t>
  </si>
  <si>
    <t>EMPRESAS PUBLICAS DE SALGAR  S.A. E.S.P.</t>
  </si>
  <si>
    <t>COMERCIALIZADORA DE SERVICIOS VARIOS S.A. E.S.P</t>
  </si>
  <si>
    <t xml:space="preserve">ASOCIACION DE USUARIOS DEL ACUEDUCTO DE LA QUEBRADA EL ZURRON </t>
  </si>
  <si>
    <t xml:space="preserve">COOPERATIVA DE SERVICIOS PUBLICOS DE SABANAS DE SAN ANGEL </t>
  </si>
  <si>
    <t xml:space="preserve">UNIDAD DE SERVICIOS PUBLICOS DOMICILIARIOS DEL MUNICIPIO DE GUACA </t>
  </si>
  <si>
    <t>UNIDAD ADMINISTRADORA DE SERVICIOS PÚBLICOS DE ACUEDUCTO, ALCANTARILLADO Y ASEO EN LA CABECERA MUNICIPAL  DEL MUNICIPIO DE SAN MIGUEL</t>
  </si>
  <si>
    <t xml:space="preserve">ASOCIACION JUNTA ADMINISTRADORA DEL ACUEDUCTO REGIONAL LA LOMA </t>
  </si>
  <si>
    <t xml:space="preserve">MUNICIPIO DEL MEDIO ATRATO </t>
  </si>
  <si>
    <t>COOPERATIVA DE TRANSPORTADORES MULTIACTIVA DE VILLA DEL ROSARIO</t>
  </si>
  <si>
    <t>ASOCIACIÓN DE USUARIOS DEL ACUEDUCTO MULTIVEREDAL GUACAMAYAL  LA LEONA</t>
  </si>
  <si>
    <t xml:space="preserve">JUNTA ADMINISTRADORA DEL ACUEDUCTO Y ALCANTARILLADO DEL BARRIO SAN ISIDRO </t>
  </si>
  <si>
    <t xml:space="preserve">ASOCIACIÓN DE USUARIOS ACUEDUCTO VALENCIA </t>
  </si>
  <si>
    <t>BIORGÁNICOS DEL OTÚN S.A. E.S.P.</t>
  </si>
  <si>
    <t>SEAN S.A.  E.S.P</t>
  </si>
  <si>
    <t xml:space="preserve">ASOCIACIÓN DE USUARIOS DE SERVICIOS PUBLICOS DE CARACOL ARAUCA </t>
  </si>
  <si>
    <t>ABORGANICOS S.A. E.S.P</t>
  </si>
  <si>
    <t xml:space="preserve">ASOCIACION DE USUARIOS DEL SERVICIO DE ACUEDUCTO DE LA VEREDA QUEBRADA HONDA PARTE BAJA </t>
  </si>
  <si>
    <t>UNIDAD ADMINISTRATIVA ESPECIAL  DE SERVICIOS PUBLICOS DEL MUNICIPIO DE SITIONUEVO</t>
  </si>
  <si>
    <t xml:space="preserve">ASEO ESPECIAL SOLEDAD S.A.S. E.S.P. </t>
  </si>
  <si>
    <t>EMPRESA MUNICIPAL DE SERVICIOS PUBLICOS DEL MUNICIPIO DE  BARAYA HUILA</t>
  </si>
  <si>
    <t>INGENIERIA, MEDICIONES, EMISIONES Y CONTROLES SA</t>
  </si>
  <si>
    <t>CORPORACION SERVICIO  DE ASEO DE SAN ESTANISLAO - BOLIVAR</t>
  </si>
  <si>
    <t xml:space="preserve">COOPERATIVA DE TRABAJO ASOCIADO DE AAA DEL MUNICIPIO DE CONCORDIA MAGDALENA  </t>
  </si>
  <si>
    <t>PRECOOPERATIVA CONSERVACIÓN Y APROVECHAMIENTO INTEGRAL</t>
  </si>
  <si>
    <t>EMPRESA SOLIDARIA DE SERVICIOS PUBLICOS AGUA VIVA DE PUERTO GUZMAN E.S.P.</t>
  </si>
  <si>
    <t xml:space="preserve">ASOCIACION DE SUSCRIPTORES DEL ACUEDUCTO REGIONAL DE PEÑA NEGRA MUNICIPIO DE CACHIPAY Y DE LOS MUNICIPIOS DE ANOLAIMA Y LA MESA </t>
  </si>
  <si>
    <t xml:space="preserve">ADMINISTRACION PUBLICA COOPERATIVA DEL ACUEDUCTO  ALCANTARILLADO Y ASEO DE ARGELIA CAUCA </t>
  </si>
  <si>
    <t>MUNICIPIO DE LA SIERRA CAUCA</t>
  </si>
  <si>
    <t>ASEO REGIONAL S.A. E.S.P.</t>
  </si>
  <si>
    <t xml:space="preserve">EMPRESA SOLIDARIA DE SERVICIOS PUBLICOS DE CHINAVITA </t>
  </si>
  <si>
    <t>COOPERATIVA DE TRABAJO ASOCIADO DE SERVICIOS PUBLICOS DE ZAPAYAN CTA  E.S.P.</t>
  </si>
  <si>
    <t xml:space="preserve">ASOCIACION DE USUARIOS PROPIETARIOS DEL ACUEDUCTO MULTIVEREDAL LA VETA E.S.P </t>
  </si>
  <si>
    <t>ASOCIACIÓN DE USUARIOS DEL ACUEDUCTO DE LA VEREDA  EL VALLE</t>
  </si>
  <si>
    <t>LA ZONAL DE  CANDELARIA DE LA ASOCIACION DE MUNICIPIOS DE LA REGIONAL DOS</t>
  </si>
  <si>
    <t xml:space="preserve">COOPERATIVA DE TRABAJO ASOCIADO DE ASEO Y RECICLAJE DEL MUNICIPIO DE SAN CRISTOBAL BOLIVAR </t>
  </si>
  <si>
    <t>ADMINISTRACION PUBLICA COOPERATIVA ACUEDUCTO  ASEO Y ALCANTARILLADO DEL SUR</t>
  </si>
  <si>
    <t>ADMINISTRACIÓN PÚBLICA COOPERATIVA DE ACUEDUCTO, ALCANTARILLADO Y ASEO DEL MUNICIPIO DE  INZA - CAUCA</t>
  </si>
  <si>
    <t>LA ASOCIACION DE USUARIOS DE ACUEDUCTO DE LAS VEREDAS LA UNIÓN Y LOS ANDES PICOS DE BOCA GRANDE ASOPICOS DE  BOCAGRANDE ESP</t>
  </si>
  <si>
    <t xml:space="preserve">UNIDAD DE SERVICIOS PUBLICOS DOMICILIARIOS HATO SANTANDER </t>
  </si>
  <si>
    <t xml:space="preserve">COOPERATIVA PARA SERVICIOS VARIOS COMUNITARIOS </t>
  </si>
  <si>
    <t>ASOCIACIÓN DE USUARIOS DEL ACUEDUCTO ALBAPALAR</t>
  </si>
  <si>
    <t xml:space="preserve">COOPERATIVA YARUMAL DE AGUAS </t>
  </si>
  <si>
    <t xml:space="preserve">ASOCIACION DE SOCIOS DEL ACUEDUCTO BOQUERON DEL MUNICIPIO DE EL CARMEN DE VIBORAL </t>
  </si>
  <si>
    <t xml:space="preserve">ASOCIACION DE USUARIOS DEL ACUEDUCTO SAN ISIDRO DEL MUNICIPIO DE SANTA ROSA DE OSOS </t>
  </si>
  <si>
    <t>ADMINISTRACION PUBLICA COOPERATIVA PROVIDENCE AND SANTA CATALINA CLEAN AND WITH FRESH WATER ESP.</t>
  </si>
  <si>
    <t>SECRETARIA DE SERVICIOS PUBLICOS DEL MUNICIPIO  DE ARAUQUITA</t>
  </si>
  <si>
    <t>ACUAPATIOS S.A.  E.S.P.</t>
  </si>
  <si>
    <t xml:space="preserve">EMPRESA ASOCIATIVA DE TRABAJO MUCAF E.S.P. </t>
  </si>
  <si>
    <t>ACUEDUCTO DE LA VEREDA SOTE PANELAS DEL MUNICIPIO DE MOTAVITA</t>
  </si>
  <si>
    <t xml:space="preserve">ASOCIACIÓN DE SUSCRIPTORES DEL ACUEDUCTO LA PALMERA </t>
  </si>
  <si>
    <t xml:space="preserve">UNIDAD MUNICIPAL DE SERVICIOS PÚBLICOS DE SOMONDOCO </t>
  </si>
  <si>
    <t xml:space="preserve">ASOCIACION DE USUARIOS DE ACUEDUCTO DE LA VEREDA PUEBLO VIEJO SECTOR PUERTO RICO </t>
  </si>
  <si>
    <t>MUNICIPIO DE SAN PEDRO DE URABA</t>
  </si>
  <si>
    <t>MUNIICIPIO DE ARBOLETES</t>
  </si>
  <si>
    <t xml:space="preserve">ASOCIACION DE SUSCRIPTORES DEL ACUEDUCTO LA VARILICE </t>
  </si>
  <si>
    <t xml:space="preserve">ASOCIACIÓN DE USUARIOS DEL ACUEDUCTO VEREDAL SANTIVAR PUEBLO NUEVO LAS ANGUSTIAS </t>
  </si>
  <si>
    <t xml:space="preserve">ASOCIACION DEL ACUEDUCTO AGUACHICAQUE </t>
  </si>
  <si>
    <t>ASOCIACION DEL ACUEDUCTO Y ALCANTARILLADO DEL WAYCO AWAYCO</t>
  </si>
  <si>
    <t xml:space="preserve">ASOCIACION DE USUARIOS DEL ACUEDUCTO RURAL EL PROGRESO </t>
  </si>
  <si>
    <t xml:space="preserve">ASOCIACION DE USUARIOS DEL ACUEDUCTO DE LAS VEREDAS NAPOLES, PONCHOS Y SEBASTOPOL   </t>
  </si>
  <si>
    <t xml:space="preserve">ASOCIACION ADMINISTRADORA DE SERVICIOS PUBLICOS DE SAPUYES </t>
  </si>
  <si>
    <t>TECNOAMBIENTALES S.A. E.S.P.</t>
  </si>
  <si>
    <t xml:space="preserve">OFICINA DE SERVICIOS PÚBLICOS DEL MUNICIPIO DE UBALÁ </t>
  </si>
  <si>
    <t>ASOCIACIÓN DE SUSCRIPTORES DEL SERVICIO DE AGUA POTABLE  DE LA VEREDA MUNDO NUEVO E.S.P.</t>
  </si>
  <si>
    <t>UNIDAD ADMINISTRADORA DE SERVICIOS PUBLICOS DE ACUEDUCTO, ALCANTARILLADO Y ASEO DEL MUNICIPIO EL  PEÑON</t>
  </si>
  <si>
    <t>TECNOCICLAR S.A.</t>
  </si>
  <si>
    <t xml:space="preserve">ASOCIACION DE SUSCRIPTORES DEL ACUEDUCTO LA FLORIDA </t>
  </si>
  <si>
    <t xml:space="preserve">EMPRESA SOLIDARIA DE SERVICIOS PUBLICOS DE MONGUA </t>
  </si>
  <si>
    <t xml:space="preserve">UNIDAD DE SERVICIOS PUBLICOS DE ACUEDUCTO, ALCANTARILLADO Y ASEO DE CHIMA </t>
  </si>
  <si>
    <t>ASOCIACION DE SUSCRIPTORES  DEL ACUEDUCTO INTERVEREDAL  DE LAS VEREDAS QUEMADOS, PEÑAS BLANCAS, ALCAPARROS, MONTESUAREZ Y CABECERAS</t>
  </si>
  <si>
    <t xml:space="preserve">ASOCIACION DE SUSCRIPTORES DEL ACUEDUCTO N. CUATRO VEREDA DE POZO NEGRO N. </t>
  </si>
  <si>
    <t>COOPERATIVA DE TRABAJO ASOCIADO DE RECICLADORES Y RECUPERADORES AMBIENTALES NUEVO AMBIENTE</t>
  </si>
  <si>
    <t xml:space="preserve">JUNTA DE ACCION COMUNAL DE LA VEREDA EL MORTIÑO </t>
  </si>
  <si>
    <t>ASOCIACION DE RECOLESTORES DE BASURA Y RECICLAJE DEL SUR OCCIDENTE DE SOLEDAD</t>
  </si>
  <si>
    <t>ASOCIACIÓN  DE  SUSCRIPTORES  DEL ACUEDUCTO DE LAS VEREDAS PRIMERA Y SEGUNDA CHORRERA DEL MUNICIPIO DE SOGAMOSO</t>
  </si>
  <si>
    <t>ASOCIACION  DE USUARIOS ACUEDUCTO Y ALCANTARILLADO CASERIO EL PUENTE</t>
  </si>
  <si>
    <t xml:space="preserve">JUNTA ADMINISTRADORA ACUEDUCTO PEDREGAL </t>
  </si>
  <si>
    <t>ASOCIACION  DE SUSCRIPTORES ACUEDUCTO VEREDA LA HOYA</t>
  </si>
  <si>
    <t>ASOCIACION DE USUARIOS DEL ACUEDUCTO VEREDA RETIRO DE BLANCOS Y VEREDA RETIRO DE INDIOS  DEL MUNICIPIO DE CHOCONTA</t>
  </si>
  <si>
    <t>ASOCIACIÓN DE USUARIOS DEL ACUEDUCTO DE LA VEREDA LOS CEDROS  MUNICIPIO DE SAN JERONIMO DEPARTAMENTO DE ANTIOQUIA</t>
  </si>
  <si>
    <t xml:space="preserve">ASOCIACION DE USUARIOS DEL ACUEDUCTO LAS PALMAS DE LAS VEREDAS RAMBLA Y VANCOUVER </t>
  </si>
  <si>
    <t>MUNICIPIO  DE RONDON</t>
  </si>
  <si>
    <t xml:space="preserve">ASOCIACION JUNTA ADMINISTRADORA DEL ACUEDUCTO COMUNITARIO DE MOLINEROS DEL MUNICIPIO DE SABANALARGA </t>
  </si>
  <si>
    <t>JUNTA ADMINISTRADORA DEL ACUEDUCTO COMUNAL DE PITALITO DEL MUNICIPIO DE POLONUEVO</t>
  </si>
  <si>
    <t xml:space="preserve">ASOCIACION DE USUARIOS DEL ACUEDUCTO DE LA VEREDA QUEBRADA GRANDE DEL MUNICIPIO DE SAN ANTONIO DEL TEQUENDAMA DEPARTAMENTO DE CUNDINAMARCA </t>
  </si>
  <si>
    <t>JUNTA ADMINISTRADORA DEL ACUEDUCTO COMUNAL DE PENDALES DEL MUNICIPIO DE LURUACO</t>
  </si>
  <si>
    <t xml:space="preserve">ASOCIACION DE USUARIOS SUSCRIPTORES DEL ACUEDUCTO,ALCANTARILLADO Y ASEO COMUNITARIO DEL CORREGIMIENTO DE  DE AGUADA DE CARACOLI </t>
  </si>
  <si>
    <t>ASOCIACION DE USUARIOS DEL ACUEDUCTO DE  CASCARON</t>
  </si>
  <si>
    <t>ASOCIACION ADMINISTRADORA DEL ACUEDUCTO COMUNITARIO DE PALMAR DE CANDELARIA</t>
  </si>
  <si>
    <t>ASOCIACION DE USUARIOS SUSCRIPTORES DEL ACUEDUCTO ALCANTARILLADO Y ASEO COMUNITARIO DE ROTINET MUNICIPIO DE REPELON DEPARTAMENTO DEL ATLANTICO</t>
  </si>
  <si>
    <t>ASOCIACIÓN DE USUARIOS DEL ACUEDUCTO DE LA VEREDA LA PALMA DEL MUNICIPIO DE  SAN PEDRO DE LOS MILAGROS</t>
  </si>
  <si>
    <t>JUNTA ADMINISTRADORA ACUEDUCTO COMUNAL DE CUATRO BOCAS</t>
  </si>
  <si>
    <t>JUNTA ADMINISTRADORA DEL ACUEDUCTO COMUNAL DE LA VEREDA DE SAN PABLO</t>
  </si>
  <si>
    <t xml:space="preserve">ASOCIACION DE SUSCRIPTORES DEL SERVICIO DE ACUEDUCTO VEREDA SAN AGUSTIN DEL MUNICIPIO DE ANOLAIMA </t>
  </si>
  <si>
    <t>ACUEDUCTO COMUNAL DE ARROYO DE PIEDRA DEL MUNICIPIO DE LURUACO</t>
  </si>
  <si>
    <t xml:space="preserve">UNIDAD DE SERVICIOS PUBLICOS DEL MUNICIPIO DE SOCOTA </t>
  </si>
  <si>
    <t>MUNICIPIO DE TORIBIO</t>
  </si>
  <si>
    <t>UNIDAD DE SERVICIOS PUBLICOS DOMICILIARIOS  DE MACARAVITA</t>
  </si>
  <si>
    <t xml:space="preserve">ASOCIACION DE USUARIOS DEL ACUEDUCTO RURAL DE LA VEREDA VANCOUVER LA RAMBLA PARTE ALTA </t>
  </si>
  <si>
    <t xml:space="preserve">EMPRESA ASOCIATIVA DE TABAJO </t>
  </si>
  <si>
    <t xml:space="preserve">ADMINISTRACION PUBLICA  COOPERATIVA  DE MAJAGUAL  - COOASEO </t>
  </si>
  <si>
    <t>EMPRESA DE SERVICIOS PUBLICOS DE ACUEDUCTO DE  BARRANCO DE LOBA-BOLIVAR</t>
  </si>
  <si>
    <t xml:space="preserve">Asociación de usuarios del Acueducto de las veredas La Esmeralda, Montelargo, San Jerónimo, Milán y Limonal del municipio de Anolaima </t>
  </si>
  <si>
    <t>EMPRESA COMUNITARIA DE SERVICIOS PUBLICOS DE  PUERTO CAICEDO</t>
  </si>
  <si>
    <t xml:space="preserve">JUNTA ADMINISTRADORA DEL ACUEDUCTO REGIONAL  VEGALARGA DEL MUNICIPIO DE NEIVA DEPARTAMENTO HUILA </t>
  </si>
  <si>
    <t xml:space="preserve">ASOCIACION ACUEDUCTO LOS OCOBOS </t>
  </si>
  <si>
    <t>ASOCIACION DE USUARIOS DEL ACUEDUCTO DE INTEGRACION DE LAS VEREDAS DE LA INSPECCION DE PRADILLA EL COLEGIO DEPARTAMENTO CUNDINAMARCA</t>
  </si>
  <si>
    <t xml:space="preserve">ASOCIACION DE USUARIOS DEL ACUEDUCTO VEREDAL VEREDA LOS CAMPOS </t>
  </si>
  <si>
    <t xml:space="preserve">ASOCIACION DE USUARIOS DEL ACUEDUCTO VEREDAL LA CAPILLA LAGUNA VERDE SAN MIGUEL E.S.P. </t>
  </si>
  <si>
    <t>GRUPO DE ESTUDIOS AMBIENTALES LTDA</t>
  </si>
  <si>
    <t>UNIDAD DE RECOLECCION DE RESIDUOS Y SERVICIOS SA ESP</t>
  </si>
  <si>
    <t xml:space="preserve">ASOCIACION DE SUSCRIPTORES DEL ACUEDUCTO LAS HUERTAS DEL MUNICIPIO DE TURMEQUE </t>
  </si>
  <si>
    <t xml:space="preserve">ASOCIACION DE USUARIOS DEL ACUEDUCTO COMUNITARIO VEREDA BRASIL BAJO Y ANTIOQUIA Y SECTOR REBANARIO </t>
  </si>
  <si>
    <t>ACUEDUCTO COMUNAL DE SAN JUAN DE TOCAGUA DEL MUNICIPIO DE LURUACO</t>
  </si>
  <si>
    <t>AGUAS DE SAN NICOLAS S.A.  E.S.P.</t>
  </si>
  <si>
    <t>EMPRESAS PÚBLICAS DE LA PINTADA S.A.  E.S.P.</t>
  </si>
  <si>
    <t xml:space="preserve">ASOCIACION DE USUARIOS DEL ACUEDUCTO RURAL MISIONES </t>
  </si>
  <si>
    <t>ASOCIACION COMUNAL DE CHORRERA</t>
  </si>
  <si>
    <t>JUNTA DE ACCION COMUNAL  DEL BARRIO DOCE DE OCTUBRE DE VILLAVICENCIO</t>
  </si>
  <si>
    <t>ACUEDUCTO COMUNAL DE ARROYO NEGRO</t>
  </si>
  <si>
    <t>ADMINISTRADORA PUBLICA COOPERATIVA DE SERVICIOS PUBLICOS DOMICILIARIOS DE GUAMAL</t>
  </si>
  <si>
    <t>ASOCIACION DE USUARIOS DEL ACUEDUCTO SALTAMONTE</t>
  </si>
  <si>
    <t>ASOCIACION DE USUARIOS DE SERVICIOS PUBLICOS DE ACUEDUCTO, ALCANTARILLADO Y ASEO DE EL TAMBO NARINO</t>
  </si>
  <si>
    <t xml:space="preserve">ASOCIACION DE USUARIOS DEL ACUEDUCTO RURAL REBOSADERO EL PARAISO SANTA CECILIA </t>
  </si>
  <si>
    <t xml:space="preserve">ASOCIACION DE USUARIOS DEL SERVICIO DE AGUA POTABLE Y ALCANTARILLADO DE LA VEREDA EL CARMELO </t>
  </si>
  <si>
    <t xml:space="preserve">JUNTA DE ACUEDUCTO BELLAVISTA CENTRO VEREDA VANCOUVER </t>
  </si>
  <si>
    <t>AGUAS DEL GOLFO S.A. .E.S.P.</t>
  </si>
  <si>
    <t>COOPERATIVA INDUSTRIAL DE BOYACA LTDA</t>
  </si>
  <si>
    <t xml:space="preserve"> EMPRESA DE SERVICIOS PUBLICOS DOMICILIARIOS DE CARACOLI S.A  E.S.P.</t>
  </si>
  <si>
    <t>COOPERATIVA DE RECICLAJE, ASEO Y MEDIO AMBIENTE DE SAN JUAN NEPOMUCENO COORAMAS</t>
  </si>
  <si>
    <t>ADMINISTRACCION PUBLICA COOPERATIVA DE ALBANIA</t>
  </si>
  <si>
    <t>AGUAS DE  LA SABANA DE BOGOTA S.A.  E.S.P.</t>
  </si>
  <si>
    <t>EMPRESA DE SERVICIOS PUBLICOS DOMICILIARIOS DEL MUNICIPIO DE  LIBORINA S.A. E.S.P.</t>
  </si>
  <si>
    <t>ASOCIACION DE USUARIOS DE LOS SERVICIOS PUBLICOS DE ACUEDUCTO, ALCANTARILLADO Y ASEO DEL CORREGIMIENTO DE VALENCIA-SUCRE</t>
  </si>
  <si>
    <t>ALCALDIA  MUNICIPAL DE CONSACÁ</t>
  </si>
  <si>
    <t>MUNICIPIO DE LA FLORIDA</t>
  </si>
  <si>
    <t xml:space="preserve">ASOCIACION DE USUARIOS DE ACUEDUCTO Y SANEAMIENTO BASICO VEREDA PUEBLO VIEJO SECTOR LA JOYA SABANALARGA </t>
  </si>
  <si>
    <t>EMPRESA DE ACUEDUCTO Y SANEAMIENTO BASICO DE LOS MUNICIPIOS CLEMENCIA Y SANTA CATALINA  AGUAS DEL NORTE E.S.P.</t>
  </si>
  <si>
    <t>ASOCIACION ACUEDUCTO SALUD Y VIDA</t>
  </si>
  <si>
    <t>EMPRESA REGIONAL DE ADMINISTRACION PUBLICA COOPERATIVA COMUNITARIA DE SERVICIOS PUBLICOS DOMICILIARIOS DE ACUEDUCTO, ALCANTARILLADO Y ASEO AGUAS DEL SINU A.P.C.</t>
  </si>
  <si>
    <t xml:space="preserve">ASOCIACION DE SUSCRIPTORES DEL SERVICIO DE ACUEDUCTO DE VALDEPEÑA VEREDA MERCADILLO SECTORES POMARROSO CAMBULOS Y TENDIDO DEL MUNICIPIO DE PANDI </t>
  </si>
  <si>
    <t>EMPRESA PUEBLORRIQUEÑA DE ACUEDUCTO, ALCANTARILLADO Y ASEO S.A.  E.S.P</t>
  </si>
  <si>
    <t>MUNICIPIO DE SAN JOSE</t>
  </si>
  <si>
    <t>MUNICIPIO DE ISNOS</t>
  </si>
  <si>
    <t xml:space="preserve">MUNICIPIO DE TURBANA </t>
  </si>
  <si>
    <t>MUNICIPIO DE SUAN</t>
  </si>
  <si>
    <t>MUNICIPIO DE ATRATO</t>
  </si>
  <si>
    <t>ASOCIACION DE SUSCRIPTORES DEL ACUEDUCTO AGUA CLARA  DE LA VEREDA FORAQUIRA DEL MUNICIPIO DE JENESANO</t>
  </si>
  <si>
    <t>ASOCIACION DE SUSCRIPTORES DEL ACUEDUCTO SANTA LUCIA  DE LA VEREDA APOSENTOS MUNICIPIO DE NUEVO COLON</t>
  </si>
  <si>
    <t>ASOCIACIÓN DE USUARIOS DEL SERVICIO DE ACUEDUCTO Y ALCANTARILLADO DE LA VEREDA DE  EL VOLCAN DEL  MUNICIPIO DE LA CALERA DEPARTAMENTO DE CUNDINAMARCA</t>
  </si>
  <si>
    <t>ASOCIACION DE SUSCRIPTORES DEL  ACUEDUCTO DEL  SECTOR APOSENTOS  VEREDA TRAS DEL ALTO MUNICIPIO DE TUNJA</t>
  </si>
  <si>
    <t>ADMINISTRACIÓN PÚBLICA COOPERATIVA EMPRESA DE SERVICIOS PÚBLICOS DEL VALLE E.S.P.</t>
  </si>
  <si>
    <t>EMPRESA DE SERVICIOS PUBLICOS DOMICILIARIOS SAN ROQUE E.S.P.</t>
  </si>
  <si>
    <t>ASOCIACION DE USUARIOS DEL ACUEDUCTO DE LA VEREDA SANTA MARTA SECTOR BELLA VISTA  DEL MUNICIPIO DE EL COLEGIO</t>
  </si>
  <si>
    <t xml:space="preserve">ASOCIACION DE USUARIOS DEL SERVICIO DE ACUEDUCTO DE LAS VEREDAS SAN PABLO LA JOYA  Y SECTOR SALITRE </t>
  </si>
  <si>
    <t>ASOCIACION DE SUSCRIPTORES  DEL ACUEDUCTO TEATINOS PUENTE DE BOYACA DE LA VEREDA PUENTE DE BOYACA DEL MUNICIPIO DE VENTAQUEMADA</t>
  </si>
  <si>
    <t>ACUEDUCTO VEREDA MEUSA ESP</t>
  </si>
  <si>
    <t>EMPRESA DE SERVICIOS PUBLICOS DEL MUNICIPIO DE SANTANA -  EMSANTANA S.A E.S.P</t>
  </si>
  <si>
    <t>ASOCIACION DE SUSCRIPTORES DEL ACUEDUCTO CHINATA LA CAL CHIQUITA DE LA VEREDA SAN RAFAEL  DEL MUNICIPIO DE COMBITA - BOYACA</t>
  </si>
  <si>
    <t>ASOCIACIÓN DE SUSCRIPTORES DEL ACUEDUCTO DEL PARAÍSO VEREDA  SABANA- VILLA DE LEYVA</t>
  </si>
  <si>
    <t>EMPRESAS PUBLICAS DE HATO COROZAL, ACUEDUCTO, ALCANTARILLADO, GAS Y ASEO S.A  E.S.P</t>
  </si>
  <si>
    <t xml:space="preserve">ASOCIACIÓN DE SUCRIPTORES DEL ACUEDUCTO REGIONAL COMBITA RED NUMERO 2 DEL MUNICIPIO DE CÓMBITA </t>
  </si>
  <si>
    <t xml:space="preserve">JUNTA DE ACCION COMUNAL DE LA VEREDA LA CHAPA </t>
  </si>
  <si>
    <t xml:space="preserve">ASOCIACION DE USUARIOS LA PLAZUELA </t>
  </si>
  <si>
    <t xml:space="preserve">JUNTA DE ACCION COMUNAL DE LA VEREDA CARDONAL </t>
  </si>
  <si>
    <t>ADMINISTRACION PUBLICA COOPERATIVA DE SERVICIOS PUBLICOS DE ACUEDUCTO, ALCANTARILLADO Y ASEO  DE MALLAMA</t>
  </si>
  <si>
    <t xml:space="preserve">COOPERATIVA DE SERVICIOS PUBLICOS DE TIMBIQUI </t>
  </si>
  <si>
    <t>ASOCIACION DE SUSCRIPTORES DEL ACUEDUCTO VEREDAS TURMAL  Y PUENTE PIEDRA DEL MUNICIPIO DE CHIQUIZA BOYACA</t>
  </si>
  <si>
    <t xml:space="preserve">JUNTA DE ACCION COMUNAL DE LA VEREDA RINCON SANTO </t>
  </si>
  <si>
    <t>ASOCIACION DE USUARIOS DE ACUEDUCTO DE LA SUCIA LA MARIA MUNICIPIO DE CIUDAD BOLIVAR DEPARTAMENTO DE ANTIOQUIA</t>
  </si>
  <si>
    <t>JUNTA ADMINISTRADORA DEL ACUEDUCTO DE LA VEREDA GRANADILLO</t>
  </si>
  <si>
    <t xml:space="preserve">ASOCIACION DE USUARIOS DEL ACUEDUCTO DE LA  VEREDA EL CALVARIO </t>
  </si>
  <si>
    <t>EMPRESAS PUBLICAS DE ITUANGO S.A.  E.S.P.</t>
  </si>
  <si>
    <t xml:space="preserve">ASOCIACION ACUEDUCTO  LA VENTA EL COFRE </t>
  </si>
  <si>
    <t xml:space="preserve">ADMINISTRACION PUBLICA COOPERATIVA EMPRESA DE SERVICIOS PUBLICOS DE ACUEDUCTO, ALCANTARILLADO Y ASEO </t>
  </si>
  <si>
    <t>EMPRESA DE ACUEDUCTO ALCANTARILLADO Y ASEO DE PORE S.A -  E.S.P.</t>
  </si>
  <si>
    <t>ASOCIACION DE USUARIOS DEL ACUEDUCTO RURAL DE LA VEREDA BUENOS AIRES BAJO, EL GRANADILLO MUNICIPIO DE  LA CALERA</t>
  </si>
  <si>
    <t xml:space="preserve"> ASOCIACION ACUEDUCTO CHORRO DE LA PITA</t>
  </si>
  <si>
    <t xml:space="preserve"> ASOCIACION DE USUARIOS DEL ACUEDUCTO RURAL EL MORICHAL</t>
  </si>
  <si>
    <t>ASOCIACION  AGUAS VITAL DE SAN ANTONIO SUR E.S.P</t>
  </si>
  <si>
    <t>ADMINISTRACION PUBLICA COOPERATIVA DE ACUEDUCTO, ALCANTARILLADO Y ASEO DE LA PRIMAVERA</t>
  </si>
  <si>
    <t>ASOCIACION DE SUSCRIPTORES DEL ACUEDUCTO OJO DE AGUA DE LA VEREDA DE CHINQUIRA DEL MUNICIPIO DE TURMEQUE DEL DEPARTAMENTO  DE BOYACA</t>
  </si>
  <si>
    <t>CONFINEÑA DE SERVICIOS PUBLICOS  S A  E.S.P</t>
  </si>
  <si>
    <t>ASOCIACION DE USUARIOS ACUEDUCTO LA PAVITA</t>
  </si>
  <si>
    <t xml:space="preserve">CORPORACION DE SERVICIOS DEL ACUEDUCTO DE LAS VEREDAS PAVAS Y AGUABUENA DEL MUNICIPIO DE PALMAS DEL SOCORRO Y AGUABUENA </t>
  </si>
  <si>
    <t xml:space="preserve">EMPRESA DE SERVICIOS PUBLICOS DOMICILIARIOS DEL MUNICIPIO DE SABANALARGA S.A E.S.P </t>
  </si>
  <si>
    <t>ADMINISTRADORA PUBLICA COOPERATIVA DE ACUEDUCTO, ALCANTARILLADO Y ASEO DE MARGARITA</t>
  </si>
  <si>
    <t xml:space="preserve">ADMINISTRACION  PÚBLICA COOPERATIVA DE PANQUEBA </t>
  </si>
  <si>
    <t>ASOCIACION DE SUSCRIPTORES  DEL ACUEDUCTO RURAL COMUNITARIO -ACUACAMPO</t>
  </si>
  <si>
    <t xml:space="preserve">ASOCIACION DE SUSCRIPTORES DEL ACUEDUCTO DE LA VEREDA VARSOVIA </t>
  </si>
  <si>
    <t>MUNICIPIO DE PADILLA CAUCA</t>
  </si>
  <si>
    <t>EMPRESAS PÚBLICAS DE CHÁMEZA S.A.S   E.S.P</t>
  </si>
  <si>
    <t>ASOCIACION DE SERVICIOS PUBLICOS REGIONALES SABANAS DE CALI, EL RINCON Y LOS HATOS, JURISDICCION DEL MUNICIPIO DE MORROA</t>
  </si>
  <si>
    <t>EMPRESA DE SERVICIOS PUBLICOS DE SAN PEDRO DE CARTAGO  SA</t>
  </si>
  <si>
    <t>ADMINISTRACION  PUBLICA COOPERATIVA DE SERVICIOS PUBLICOS DOMICILIARIOS DEL MUNICIPIO DE LA APARTADA</t>
  </si>
  <si>
    <t>ASOCIACION JUNTA ADMINISTRADORA DE ACUEDUCTO VEREDAL EL RINCON ASORINCON</t>
  </si>
  <si>
    <t>ASOCIACION COMUNITARIA ADMINISTRADORA  DEL ACUEDUCTO DEL CORREIMIENTO DE  BITACO MUNICIPIO DE LA CUMBRE</t>
  </si>
  <si>
    <t xml:space="preserve">ASOCIACIÓN DEL ACUEDUCTO EL TAMBO ALTO DE LA CAPILLA DE TENA </t>
  </si>
  <si>
    <t>JUNTA DE ACCION COMUNAL VEREDA PERIQUITO MUNICIPIO DE MEDINA  CUNDINAMARCA</t>
  </si>
  <si>
    <t>COOPERATIVA AGUAS DE CORDOBA</t>
  </si>
  <si>
    <t xml:space="preserve">ADMINISTRACION PUBLICA COOPERATIVA AGUA VIDA HACARI </t>
  </si>
  <si>
    <t>EMPRESAS PUBLICAS DE RECETOR S.A.S  ESP</t>
  </si>
  <si>
    <t>ASOCIACION COMUNITARIA ADMINISTRADORA DEL ACUEDUCTO ALCANTARILLADO Y ASEO DE LOS CORREGIMIENTOS DE VILLA COLOMBIA  AMPUDIA Y VEREDAS ALEDAÑAS</t>
  </si>
  <si>
    <t>EMPRESAS PUBLICAS DE TAMARA  S.A.S  E.S.P</t>
  </si>
  <si>
    <t xml:space="preserve">CORPORACION  DE SERVICIOS DEL ACUEDUCTO DE LAS VEREDAS OJO DE AGUA  Y CUCHILLAS DEL MUNICIPIO DE CABRERA </t>
  </si>
  <si>
    <t>ASOCIACION DE USUARIOS DEL  ACUEDUCTO DE LA VEREDA EL MORAL</t>
  </si>
  <si>
    <t xml:space="preserve">EMPRESAS PUBLICAS DE BETULIA S.A E.S.P </t>
  </si>
  <si>
    <t xml:space="preserve">ASOCIACION DE USUARIOS ADMINISTRADORA DE LOS SERVICIOS PUBLICOS DE ACUEDUCTO ALCANTARILLADO Y ASEO DEL CASCO URBANO MUNICIPIO DEL TABLON DE GOMEZ  </t>
  </si>
  <si>
    <t>EMPRESA DE ASEO SAN PEDRO SENTIDO SOCIAL S.A. E.S.P.</t>
  </si>
  <si>
    <t>EMPRESA DE SERVICIOS PUBLICOS  DOMICILIARIOS DE LA PROVINCIA DE LENGUPA SERVILENGUPA S.A. E.S.P.</t>
  </si>
  <si>
    <t xml:space="preserve">ASOCIACION DE USUARIOS DEL SERVICIO DE AGUAPOTABLE ACUEDUCTO INTERVEREDAL LA LAGUNA CHAPUESMAL </t>
  </si>
  <si>
    <t>ASOCIACION DE ACUEDUCTO ALCANTARILLADO Y/O ASEO DEL CORREGIMIENTO DE TIENDA NUEVA MUNICIPIO DE PALMIRA E.S.P.</t>
  </si>
  <si>
    <t xml:space="preserve"> EMPRESA SOLIDARIA DE SERVICIOS PUBLICOS DEL MUNICIPIO DE SAN JOSE DE PARE</t>
  </si>
  <si>
    <t xml:space="preserve">ASOCIACION DE USUARIOS DEL ACUEDUCTO COMUNITARIO DE LOS BARRIOS ROSALES VIOLETAS </t>
  </si>
  <si>
    <t xml:space="preserve">ASOCIACION DE SUSCRIPTORES DE ACUEDUCTO LA RAPIDA </t>
  </si>
  <si>
    <t>ASOCIACION JUNTA ADMINISTRADORA  ACUEDUCTO VEREDA LA CASTILLA</t>
  </si>
  <si>
    <t>ADMINISTRACION  PUBLICA COOPERATIVA ACUEDUCTO, ASEO Y ALCANTARILLADO DE LA BELLEZA</t>
  </si>
  <si>
    <t>EMPRESA DE SERVICIOS PUBLICOS DE MACEO S.A.S  E.S.P.</t>
  </si>
  <si>
    <t>AGUAS DE CHITARAQUE S.A.  E.S.P</t>
  </si>
  <si>
    <t>FUNDACION MICROEMPRESARIAL GENERANDO EMPLEO AUTOSOSTENIBLE FUNDESUR</t>
  </si>
  <si>
    <t xml:space="preserve">ADMINISTRACION PUBLICA COOPERATIVA EMPRESA SOLIDARIA DE SERVICIOS PUBLICOS DE TINJACA E.S.P </t>
  </si>
  <si>
    <t>ASOCIACION DE USUARIOS AAA DE FRANCISCO PIZARRO</t>
  </si>
  <si>
    <t xml:space="preserve">COOPERATIVA DE ASEO Y SERVICIO DE PLATO - MAGDALENA </t>
  </si>
  <si>
    <t>FUNDACION CODESARROLLO</t>
  </si>
  <si>
    <t>EMPRESA MULTISERVICIOS DEL DARIEN S.A.S. E.S.P.</t>
  </si>
  <si>
    <t xml:space="preserve">EMPRESA DE SERVICIOS DE ACUEDUCTO, ALCANTARILLADO Y ASEO DEL MUNICIPIO DE APULO S.A. E.S.P.  EMPOAPULO S.A. E.S.P. </t>
  </si>
  <si>
    <t xml:space="preserve">ASOCIACION DE USUARIOS DEL ACUEDUCTO COMUNITARIO AGUAS CALIENTES </t>
  </si>
  <si>
    <t>ASOCIACION DE USUARIOS DE LOS SERVICIOS PUBLICOS DOMICILIARIOS DE ACUEDUCTO, ALCANTARILLADO Y ASEO DEL CORREGIMIENTO DE BARRANCOMINAS</t>
  </si>
  <si>
    <t xml:space="preserve">EMPRESA DE SERVICIOS PUBLICOS DEL VALLE DE SAN JOSE S.A - E.S.P </t>
  </si>
  <si>
    <t xml:space="preserve">ASOCIACION DE SUSCRIPTORES DEL ACUEDUCTO  DE LAS VEREDAS SALITRE SIATOCA Y TIERRA NEGRA </t>
  </si>
  <si>
    <t xml:space="preserve">ADMINISTRACION PÚBLICA COOPERATIVA DE SERVICIOS PÚBLICOS DE TUCHIN </t>
  </si>
  <si>
    <t>EMPRESAS PUBLICAS DE CAÑASGORDAS S.A.  E.S.P</t>
  </si>
  <si>
    <t xml:space="preserve">JUNTA ADMINISTRADORA DEL ACUEDUCTO REGIONAL LA PITA DEL MUNICIPIO DE GARZON </t>
  </si>
  <si>
    <t xml:space="preserve">JUNTA ADMINISTRADORA ACUEDUCTO VEREDAL EL DESTINO USME </t>
  </si>
  <si>
    <t xml:space="preserve">JUNTA ADMINISTRADORA DEL ACUEDUCTO VEREDAL POTRERILLOS DEL MUNICIPIO DE GARZON </t>
  </si>
  <si>
    <t xml:space="preserve">ASOCIACION DE USUARIOS DE SERVICIOS COLECTIVOS DE LAS COLES LA LOMA LAS TROJES Y EL ZANCUDO  </t>
  </si>
  <si>
    <t xml:space="preserve">ASOCIACION DE USUARIOS DE ACUEDUCTO DE LA VEREDA DOMINGO LOMA DEL MUNICIPIO SAN PEDRO DE CARTAGO </t>
  </si>
  <si>
    <t xml:space="preserve">ASOCIACION DE USUARIOS DE SERVICIOS COLECTIVOS DE SAN PEDRO </t>
  </si>
  <si>
    <t xml:space="preserve">JUNTA ADMINISTRADORA DEL ACUEDUCTO NARIÑO </t>
  </si>
  <si>
    <t xml:space="preserve">ASOCIACION DE USUARIOS ACUEDUCTO EL MADROÑO </t>
  </si>
  <si>
    <t xml:space="preserve">ASOCIACION DE USUARIOS SERVICIOS COLECTIVOS DE LA VEREDA EL CERRO </t>
  </si>
  <si>
    <t xml:space="preserve">JUNTA ADMINISTRADORA DEL ACUEDUCTO DE GUACACALLO </t>
  </si>
  <si>
    <t>COMITE EMPRESARIAL DE SERVICIOS PUBLICOS DOMICILIARIOS SANTA FE DEL CAGUAN</t>
  </si>
  <si>
    <t>ASOCIACION DE USUARIOS  ACUEDUCTO SANTA ANA</t>
  </si>
  <si>
    <t>ASOCIACION DE SUSCRIPTORES DEL ACUEDUCTO  DE PUERTA GRANDE LAS MERCEDES</t>
  </si>
  <si>
    <t>EMPRESAS PUBLICAS DE VILLAVIEJA S.A.S.  E.S.P.</t>
  </si>
  <si>
    <t xml:space="preserve">ASOCIACION JUNTA ADMINISTRADORA DE ACUEDUCTO VEREDA POTRERITO </t>
  </si>
  <si>
    <t>JUNTA  ADMINISTRADORA DEL ACUEDUCTO LA BALSORA</t>
  </si>
  <si>
    <t>ASOCIACION DE USUARIOS DEL ACUEDUCTO  DEL CORREGIMIENTO DE PERALONSO</t>
  </si>
  <si>
    <t>JUNTA ADMINISTRADORA ACUEDUCTO CUIDEMOS LOS BOSQUES DE LA VEREDA EL BATAN</t>
  </si>
  <si>
    <t xml:space="preserve">JUNTA ADMINISTRADORA DEL SERVICO DEL ACUEDUCTO DE LA VEREDA SAN ISIDRO BAJO DEL MUNICIPIO DE CAMPOALEGRE </t>
  </si>
  <si>
    <t>MEJOR VIVIR S.A  E.S.P</t>
  </si>
  <si>
    <t>ASOCIACION DE USUARIOS ADMINISTRADORA DEL SERVICIO PUBLIICO DOMICILIARIO  DE ACUEDUCTO DEL CORREGIMIENTO DE CASABUY</t>
  </si>
  <si>
    <t xml:space="preserve">ASOCIACIÓN DE RECICLADORES DE ENGATIVA ZONA 10 </t>
  </si>
  <si>
    <t>EMPRESA DE SERVICIOS PUBLICOS DE ACUEDUCTO, ALCANTARILLADO Y ASEO "GONZALO ROMAÑA PALACIOS" E.S.P.  S.A</t>
  </si>
  <si>
    <t xml:space="preserve">JUNTA DE ACCION COMUNAL DE LA VEREDA RICAURTE </t>
  </si>
  <si>
    <t>EMPRESA COMUNITARIA DE ACUEDUCTO, ALCANTARILLADO Y ASEO  DE PANAMA DE ARAUCA E.S.P.</t>
  </si>
  <si>
    <t>AQUA TOSCANA E.S.P  S.A.S.</t>
  </si>
  <si>
    <t xml:space="preserve">ASOCIACION DE USUARIOS DEL ACUEDUCTO DE LAS VEREDAS ALIZAL Y CARRIZAL </t>
  </si>
  <si>
    <t xml:space="preserve">ASOCIACIÓN DE SUSCRIPTORES DEL ACUEDUCTO DE LA VEREDA PIRGUA DEL MUNICIPIO DE TUNJA </t>
  </si>
  <si>
    <t>ASOCIACION DE USUARIOS DEL ACUEDUCTO NO. 2 DEL  CORREGIMIENTO CAIMALITO</t>
  </si>
  <si>
    <t xml:space="preserve">ASOCIACIÓN DE USUARIOS ADMINISTRADORA DE LOS SERVICIOS PUBLICOS Y DOMICILIARIOS DE ACUEDUCTO ALCANTARILLADO Y ASEO DE LA VEREDA LA VICTORIA </t>
  </si>
  <si>
    <t xml:space="preserve">ASOCIACION DE USUARIOS DE ACUEDUCTO Y ALCANTARILLADO DEL BARRIO BOSQUES DE BELLAVISTA ACUABOSQUES </t>
  </si>
  <si>
    <t xml:space="preserve">EMPRESA MUNICIPAL DE SERVICIOS PUBLICOS DOMICILIARIOS DEL MUNICIPIO DE SAN LORENZO </t>
  </si>
  <si>
    <t>EMPRESAS PUBLICAS DE GUASCA S.A. E.S.P.</t>
  </si>
  <si>
    <t xml:space="preserve">ASOCIACION DE USUARIOS DEL ACUEDUCTO DE QUEBRADA NUEVA </t>
  </si>
  <si>
    <t xml:space="preserve">ASOCIACIÓN DE USUARIOS DEL ACUEDUCTO DE LA VEREDA LA CAJITA DEL MUNICIPIO DE MELGAR DEPARTAMENTO DEL TOLIMA </t>
  </si>
  <si>
    <t>ASOCIACIÓN DE JUNTA ADMINISTRADORA DEL ACUEDUCTO  DE LA VEREDA SIMON BOLIVAR</t>
  </si>
  <si>
    <t xml:space="preserve">EMPRESA DE SERVICIOS PUBLICOS DOMICILIARIOS DE GIRALDO S.A. E.S.P </t>
  </si>
  <si>
    <t xml:space="preserve">EMPRESAS PUBLICAS MUNICIPALES DE BETANIA S.A E.S.P </t>
  </si>
  <si>
    <t>COOPERATIVA AGUAS DE REMOLINO LTDA E.S.P.</t>
  </si>
  <si>
    <t>EMPRESA DE SERVICIOS PUBLICOS  DOMICILIARIOS DE MOLAGAVITA E.A.M. S.A. E.S.P.</t>
  </si>
  <si>
    <t>ADMINISTRACION PUBLICA COOPERATIVA AGUAS ARROYO CEIBA</t>
  </si>
  <si>
    <t>EMPRESA DE SERVICIOS PUBLICOS DOMICILIARIOS DE ACUEDUCTO ALCANTARILLADO Y ASEO - SANTA HELENA A.A.A.  S.A. - E.S.P</t>
  </si>
  <si>
    <t xml:space="preserve">ASOCIACION DE USUARIOS DEL ACUEDUCTO INTERVEREDAL DE SONSA, GUANGUITA ALTO, GUANGUITA BAJO NEMOCONCITO Y TIBITA  MUNICIPIO DE VILLAPINZON </t>
  </si>
  <si>
    <t>ASOCIACIÓN DE USUARIOS DEL SERVICIO DE AGUA POTABLE  DE LA FLORESTA DE LA SABANA</t>
  </si>
  <si>
    <t>INTERAMBIENTAL S.A. E.S.P</t>
  </si>
  <si>
    <t xml:space="preserve">ASOCIACION DE USUARIOS ACUEDUCTO MULTIVEREDAL LA MIEL Y LOS RODAS </t>
  </si>
  <si>
    <t>ASOCIACION DE USUSARIOS DEL ACUEDUCTOY/O ALCANTARILLADO Y/O ASEO DE BOLO ALIZAL  E. S.P</t>
  </si>
  <si>
    <t xml:space="preserve">ASOCIACIÓN DE USUARIOS DEL SERVICIO DE AGUA POTABLE Y ALCANTARILLADO DE LA VEREDA PALMIRA </t>
  </si>
  <si>
    <t>ASOCIACION DE  USUARIOS DEL ACUEDUCTO COMUNITARIO NUEVA COLOMBIA</t>
  </si>
  <si>
    <t xml:space="preserve">AGUAS MARAKATA S.A. EMPRESA DE SERVICIOS PUBLICOS </t>
  </si>
  <si>
    <t>COOPERATIVA MULTIACTIVA  DE RECICLADORES NUEVO HORIZONTE</t>
  </si>
  <si>
    <t>EMPRESA DE ASEO INTEGRAL S.A E.S.P</t>
  </si>
  <si>
    <t>ACUACENTRO AAA SA ESP</t>
  </si>
  <si>
    <t>SERVICIOS INDUSTRIALES ESP SAS</t>
  </si>
  <si>
    <t>ADMINISTRACION PUBLICA COOPERATIVA AGUAS DE SAN MARTIN E.S.P.</t>
  </si>
  <si>
    <t xml:space="preserve">ADMINISTRACIÓN PÚBLICA COOPERATIVA DE BARRANCO DE LOBA BOLÍVAR  </t>
  </si>
  <si>
    <t xml:space="preserve">JUNTA ADMINISTRADORA DE ACUEDUCTO, ALCANTARILLADO Y ASEO DEL CORREGIMIENTO GUACIRCO </t>
  </si>
  <si>
    <t xml:space="preserve">ASOCIACION DE USUARIOS DE LOS SERVICIOS PUBLICOS DOMICILIARIOS DE ACUEDUCTO Y DEMAS SERVICIOS COMPLEMENTARIOS DEL CORREGIMIENTO DE SALOA MUNICIPIO DE </t>
  </si>
  <si>
    <t>ASOCIACION DE USUARIOS PROPIETARIOS DEL ACUEDUCTO MULTIVEREDAL POZO INMACULADA  MILAGROSA</t>
  </si>
  <si>
    <t>ADMINISTRACIÓN PUBLICA COOPERATIVA AGUAS DE SANTA BARBARA EMPRESA DE SERVICIOS PUBLICOS</t>
  </si>
  <si>
    <t xml:space="preserve">ASOCIACION DE USUARIOS DEL ACUEDUCTO CHISQUIO MONTERREDONDO DE EL TAMBO CAUCA </t>
  </si>
  <si>
    <t>JUNTA ADMINISTRADORA DE ACUEDUCTO Y ALCANTARILLADO DE LA VEREDA SAN FRANCISCO DEL MUNICIPIO DE NEIVA DEPARTAMENTO DEL HUILA</t>
  </si>
  <si>
    <t>ASOCIACION DE SUSCRIPTORES DEL SERVICIO DE ACUEDUCTO  DE LA INSPECCION DE MAYA DEL MUNICIPIODE PARATEBUENO</t>
  </si>
  <si>
    <t xml:space="preserve">ASOCIACION DE USUARIOS DEL ACUEDUCTO DE LAS VEREDAS PONCHOS Y ZARAGOZA </t>
  </si>
  <si>
    <t xml:space="preserve">ASOCIACION DE USUARIOS DEL ACUEDUCTO DE LA VEREDA PALACIO </t>
  </si>
  <si>
    <t>ASOCIACION DE SUSCRIPTORES DEL ACUEDUCTO DE LA VEREDA HUERTA GRANDE SECTOR AGUA BLANCA  MUNICIPIO DE BOYACA - BOYACA</t>
  </si>
  <si>
    <t>CORPORACION DE SERVICIOS DEL ACUEDUCTO Y ALCANTARILLADO DE LAS VEREDAS VILLA HERMOSA, FUNCIAL Y CAMPO HERMOSO</t>
  </si>
  <si>
    <t xml:space="preserve">ASOCIACION DE USUARIOS DEL ACUEDUCTO REGIONAL VELU </t>
  </si>
  <si>
    <t xml:space="preserve">EMPRESA DE SERVICIOS PUBLICOS DOMICILIARIOS DEL MUNICIPIO DE PEQUE ANTIOQUIA S.A E.S.P </t>
  </si>
  <si>
    <t>EMPRESAS PUBLICAS DE ACUEDUCTO, ALCANTARILLADO Y ASEO DE VILLA RICA S.A.  E.S.P.</t>
  </si>
  <si>
    <t>ASOCIACION DE SUSCRIPTORES URBANIZACION COLINAS, SEGUNDA ETAPA - SUR</t>
  </si>
  <si>
    <t>EMPRESA DE SERVICIOS PUBLICOS  DE RIOVIEJO SAS ESP</t>
  </si>
  <si>
    <t>ASOCIACION DE USUARIOS DE LOS SERVICIOS PUBLICOS DOMICILIARIOS DE ACUEDUCTO, ALCANTARILLADO Y ASEO  "AGUAS DE JURADO O.A. E.S.P."</t>
  </si>
  <si>
    <t xml:space="preserve">ASOCIACION DE USUARIOS DEL SERVICIOS DE ACUEDUCTO Y SANEAMIENTO BÁSICO DEL CORREGIMIENTO DE NARANJAL SUCRE </t>
  </si>
  <si>
    <t>COOPERATIVA DE ASEO Y RECICLAJE DEL NORTE</t>
  </si>
  <si>
    <t xml:space="preserve">ADMINISTRACION PUBLICA COOPERATIVA DE SERVICIOS PUBLICOS DE ALTOS DEL ROSARIO </t>
  </si>
  <si>
    <t>ASOCIACION DE SUSCRIPTORES DEL ACUEDUCTO EL  TOBAL</t>
  </si>
  <si>
    <t>AGUAS PUBLICAS DE GUADALUPE  E.P.G. S.A - E.S.P</t>
  </si>
  <si>
    <t>ASOCIACION DE USUARIOS DEL ACUEDUCTO  Y ALCANTARILLADO DE LAS MERCEDES PUERTO TRIUNFO</t>
  </si>
  <si>
    <t xml:space="preserve">ASOCIACIÓN DE USUARIOS DEL ACUEDUCTO REGIONAL SAN GREGORIO DE QUEBRADA DE BECERRAS DE DUITAMA </t>
  </si>
  <si>
    <t>COOPERATIVA DE TRABAJO ASOCIADO Y PRESTACION DE SERVICIOS AVANZAR</t>
  </si>
  <si>
    <t>AGUAS Y SERVICIOS AMBIENTALES DEL ALTO MAGDALENA S.A.S. E.S.P.</t>
  </si>
  <si>
    <t>ASOCIACION DE ACUEDUCTO VEREDA SANTO DOMINGO COCORNA</t>
  </si>
  <si>
    <t>ASOCIACIÓN DE SUSCRIPTORES DE ACUEDUCTO Y  ALCANTARILLADO DEL CORREGIMIENTO BOTERO</t>
  </si>
  <si>
    <t>ASOCIACION  DE SUSCRIPTORES DEL ACUEDUCTO Y ALCANTARILLADO DEL CORREGIMIENTO DE ZANJON HONDO</t>
  </si>
  <si>
    <t>JUNTA ADMINISTRADORA DEL  ACUEDUCTO DE LA VEREDA LA FLORIDA DEL MUNICIPIO DE DUITAMA</t>
  </si>
  <si>
    <t>EMPRESA DE SERVICIOS PÚBLICOS DOMICILIARIOS DEL MUNICIPIO DE SAN MIGUEL S.A.  E.S.P.</t>
  </si>
  <si>
    <t>EMPRESA DE SERVICIOS PUBLICOS DOMICILIARIOS  DE ACUEDUCTO Y ALCANTARILLADO DE GAMARRA CESAR SAS ESP</t>
  </si>
  <si>
    <t>EMPRESA MUNICIPAL DE AGUA Y ASEO  LA MERCED S.A.S E.S.P</t>
  </si>
  <si>
    <t>ASOCIACION DE USUARIOS DE LOS SERVICIOS PUBLICOS DOMICILIARIOS DE ACUEDUCTO Y DEMAS  SERVICIOS COMPLEMENTARIOS  DEL CORREGIMIENTO DE LAS VEGAS</t>
  </si>
  <si>
    <t>ASOCIACION  DE USUARIOS DEL ACUEDUCTO RURAL GAITANIA</t>
  </si>
  <si>
    <t xml:space="preserve">ASOCIACIÓN DE SUSCRIPTORES DEL ACUEDUCTO RURAL TOBA COBAGOTE Y NOVARE DEL MUNICIPIO DE CERINZA, BOYACA </t>
  </si>
  <si>
    <t xml:space="preserve">ASOCIACION DE SUSCRIPTORES DEL ACUEDUCTO DE LA VEREDA CHURUVITA DEL SECTOR SANTO DOMINGO MUNICIPIO DE SAMACA-BOYACA DESAGUADERO </t>
  </si>
  <si>
    <t xml:space="preserve">COLOMBIANA RECICLEMOS EMPRESA DE SERVICIOS PÚBLICOS S.A. </t>
  </si>
  <si>
    <t xml:space="preserve">ASOCIACIÓN DE USUARIOS DEL SERVICIO PÚBLICO DE ACUEDUCTO DE LOS CORREGIMIENTOS DE MANATIAL CAMPO ALEGRE Y EL GUANABANO MUNICIPIO LORICA </t>
  </si>
  <si>
    <t xml:space="preserve">ADMINISTRACIÓN PÚBLICA COOPERATIVA DE SERVICIOS PÚBLICOS DE ACUEDUCTO ALCANTARILLADO Y ASEO DEL MUNICIPIO DE LABATECA </t>
  </si>
  <si>
    <t>FUNDACION EL TOPACIO ESP</t>
  </si>
  <si>
    <t xml:space="preserve">ASOCIACION DE SUSCRIPTORES DEL ACUEDUCTO ALTO DE LOS MIGUELES DE LA VEREDA EL ROBLE </t>
  </si>
  <si>
    <t xml:space="preserve">asociación de recicladores de santa marta </t>
  </si>
  <si>
    <t xml:space="preserve">ASOCIACIÓN DE USUARIOS DEL SERVICIO DE ACUEDUCTO Y ALCANTARILLADO DEL CORREGIMIENTO DE SAN JUAN LOCALIDAD DE SUMAPAZ ESP </t>
  </si>
  <si>
    <t xml:space="preserve">ASOCIACION DE RECICLADORES </t>
  </si>
  <si>
    <t>ASOCIACION  DE USUARIOS DEL ACUEDUCTO INTERVEREDAL DEL CARMEN DE PASCA Y BATAN DE FUSAGASUGA</t>
  </si>
  <si>
    <t>ASOCIACION DE USUARIOS DEL ACUEDUCTO CENTRO POBLADO  EL TOTUMO</t>
  </si>
  <si>
    <t>GEOFUTURO S.A.S. ESP BIC</t>
  </si>
  <si>
    <t>ESAFAC SAS ESP</t>
  </si>
  <si>
    <t>Fundación  Social  Amigos  del  Medio  Ambiente</t>
  </si>
  <si>
    <t xml:space="preserve">ASOCIACIÓN DE USUARIOS DE SERVICIOS COLECTIVOS AGUAS EL PARAÍSO </t>
  </si>
  <si>
    <t>ASOCIACION DE USUARIOS DEL ACUEDUCTO Y DEMAS SERVICIOS COMPLEMENTARIOS DEL CORREGIMIENTO DE ULTIMO CASO</t>
  </si>
  <si>
    <t xml:space="preserve">Corporación de Reciclaje Nuevo Occidente </t>
  </si>
  <si>
    <t xml:space="preserve">ASOCIACION AMBIENTAL DE ASEO Y RECICLAJE RENACER </t>
  </si>
  <si>
    <t>COOPERATIVA  DE TRABAJO ASOCIADO SERVIMOS DE ORIENTE</t>
  </si>
  <si>
    <t xml:space="preserve">ASOCIACION DE RECICLADORES DE TUNJA </t>
  </si>
  <si>
    <t xml:space="preserve">Asociación Empresarial de Recicladores Tenjo </t>
  </si>
  <si>
    <t xml:space="preserve">COOPERATIVA MULTIACTIVA DE RECUPERADORES PREAMBIENTALES </t>
  </si>
  <si>
    <t xml:space="preserve">ASOCIACION GRUPO EMPRESARIAL DE LA ZONA OCTAVA </t>
  </si>
  <si>
    <t xml:space="preserve">Corporación Asociativa de Recicladores y Coroteros </t>
  </si>
  <si>
    <t xml:space="preserve">ASOCIACION DE RECICLADORES RECICLAR ES VIDA </t>
  </si>
  <si>
    <t>ASOCIACION ECOFUTURO ROA</t>
  </si>
  <si>
    <t xml:space="preserve">ASOCIACION DE RECICLADORES AMBIENTALES </t>
  </si>
  <si>
    <t>ASOCIACIÓN  DE SUSCRIPTORES DEL ACUEDUCTO SAN PEDRO DE LAS VEREDAS DE SOLERES Y VOLADOR</t>
  </si>
  <si>
    <t xml:space="preserve">ASOCIACION COLOMBIANA DE RECICLADORES DE BOGOTA </t>
  </si>
  <si>
    <t xml:space="preserve">ASOCIACION DE RECICLADORES Y PRESTADORES DE SERVICIOS AMBIENTALES ALQUERIA </t>
  </si>
  <si>
    <t xml:space="preserve">Asociacion de Recuperadores Ambientales Mundo Verde </t>
  </si>
  <si>
    <t xml:space="preserve">ASOCIACION DE RECICLADORES NUEVA GENERACION DE BOSA </t>
  </si>
  <si>
    <t xml:space="preserve">ASOCIACION COLOMBIANA DE RECUPERADORES UNIDOS </t>
  </si>
  <si>
    <t xml:space="preserve">ASOCIACION DE RECICLADORES DE OFICIO UNIDOS POR USME </t>
  </si>
  <si>
    <t xml:space="preserve">Asociación de recicladores Semilleros del futuro para un ambiente mejor </t>
  </si>
  <si>
    <t>ASOCIACIÓN  DE PUENTE ARANDA RECICLADORES INDEPENDIENTES</t>
  </si>
  <si>
    <t xml:space="preserve">ASOCIACION MUNDIAL DEL RECICLADOR POR EL PLANETA </t>
  </si>
  <si>
    <t xml:space="preserve">ASOCIACION DE RECICLADORES PLANETARIA UNIDOS SOSTENIBLE </t>
  </si>
  <si>
    <t xml:space="preserve">ASOCIACIÓN DE RECICLADORES AMBIENTALES DE MALAGA </t>
  </si>
  <si>
    <t xml:space="preserve">ASOCIACION ORA DE RECICLADORES NUEVA GENERACION </t>
  </si>
  <si>
    <t xml:space="preserve">ASOCIACION DE USUARIOS DEL ACUEDUCTO DE LA VEREDA SAN JOSE </t>
  </si>
  <si>
    <t xml:space="preserve">asociacion recuperadores del reciclaje roca verde </t>
  </si>
  <si>
    <t>ECA ECOVIDA SAS</t>
  </si>
  <si>
    <t xml:space="preserve">EMPRESA DE SERVICIOS PÚBLICOS DOMICILIARIOS DEL VALLE S.A.S E.S.P </t>
  </si>
  <si>
    <t xml:space="preserve">CORPORACION DE RECICLAJE DE COPACABANA </t>
  </si>
  <si>
    <t xml:space="preserve">Cooperativa Trabajo Asociado Manos Solidarias </t>
  </si>
  <si>
    <t xml:space="preserve">Fundación Zaranda </t>
  </si>
  <si>
    <t xml:space="preserve">ASOCIACIÓN DE TRABAJADORES DEL RECICLAJE EL TRIUNFO </t>
  </si>
  <si>
    <t>ASOCIACIÓN GREMIAL DE RECICLADORES LA UNION E.S.P.</t>
  </si>
  <si>
    <t>ASOCIACION DE RECICLADORES FUERTES EN LA  RTA</t>
  </si>
  <si>
    <t xml:space="preserve">ASOCIACION DE RECICLADORES DE OFICIO NUEVA VISION </t>
  </si>
  <si>
    <t>CORPORACION DE RECICLADORES Y CARBONEROS DE COLOMBIA</t>
  </si>
  <si>
    <t xml:space="preserve">ASOCIACION DE USUARIOS DEL SERVICIO DE AGUA DE ACUEDUCTO DE JIGUALES  </t>
  </si>
  <si>
    <t xml:space="preserve">GEIRA SAS </t>
  </si>
  <si>
    <t xml:space="preserve">ASOCIACIÓN DE RECICLADORES BOGOTA V </t>
  </si>
  <si>
    <t xml:space="preserve">FUNDACIÓN PROGRESANDO JUNTOS POR COLOMBIA </t>
  </si>
  <si>
    <t xml:space="preserve">ASOCIACIÓN DE RECICLADORES BARRANQUILLA PRESENTE </t>
  </si>
  <si>
    <t xml:space="preserve">ASOCIACIÓN DE MUJERES RECUPERADORAS Y TRANSFORMADORAS DE RESIDUOS SÓLIDOS Y OTRAS FORMAS DE EMPRENDIMIENTO  </t>
  </si>
  <si>
    <t>EMPRESA  DE ACUEDUCTO ALCANTARILLADO Y ASEO E.S.P DEL MUNICIPIO DE MAGUI PAYAN S.A.S</t>
  </si>
  <si>
    <t xml:space="preserve">asociacion de reciclaje y recuperacion eco ambiental esp </t>
  </si>
  <si>
    <t xml:space="preserve">ASOCIACION GREMIAL DE RECICLADORES ORA MARIANIS ESP </t>
  </si>
  <si>
    <t>ASOCIACIÓN GREMIAL  DE RECICLADORES DE OFICIO</t>
  </si>
  <si>
    <t>ASOCIACIÓN DE RECICLADORES AMBIENTALES  AFRODESCENDIENTES DE COLOMBIA</t>
  </si>
  <si>
    <t xml:space="preserve"> ACUALLANITOS S.A.S.</t>
  </si>
  <si>
    <t xml:space="preserve">Asociación de recuperadores de Tocaima y de la provincia del alto magdalena en pro del medio ambiente y desarrollo social </t>
  </si>
  <si>
    <t xml:space="preserve">ASOCIACIÓN DE RECICLADORES DE LA COSTA </t>
  </si>
  <si>
    <t xml:space="preserve">Asociación ambiental de mujeres emprendedoras de Soacha </t>
  </si>
  <si>
    <t>Asociación de Recuperadores de Residuos Sólidos  Integrados para el Aprovechamiento</t>
  </si>
  <si>
    <t xml:space="preserve">Asociación Ambiental Recicla y Protege la Vida </t>
  </si>
  <si>
    <t xml:space="preserve">Asociación de Recicladores por el Futuro de Sogamoso </t>
  </si>
  <si>
    <t xml:space="preserve">Asociación ambiental de recuperadores en ecología industrial </t>
  </si>
  <si>
    <t xml:space="preserve">Asociación de Productores Ambientales del Municipio de Socha </t>
  </si>
  <si>
    <t xml:space="preserve">ASOCIACIÓN DE ACUEDUCTO MULTIVEREDAL JESUS ARCESIO BOTERO BOTERO VEREDA MORRO - UVITAL </t>
  </si>
  <si>
    <t xml:space="preserve">ASOCIACIÓN DE RECICLADORES AMBIENTALISTAS DEL MUNICIPIO DE SABANALARGA ATLANTICO </t>
  </si>
  <si>
    <t>EMPRESA DE SERVICIOS PÚBLICOS SAN  FRANCISCO  DOIMA S.A.S. E.S.P.</t>
  </si>
  <si>
    <t>ASOCIACION DE RECICLADORES  DE VILLA DEL ROSARIO ARVO</t>
  </si>
  <si>
    <t xml:space="preserve">ASOCIACION DE RECICLADORES DEL LLANO LUZ VERDE </t>
  </si>
  <si>
    <t xml:space="preserve">ASOCIACIÓN DE SUSCRIPTORES DEL ACUEDUCTO Y DISTRITO DE RIEGO OASIS DEL MUNICIPIO DE MIRAFLORES BOYACÁ </t>
  </si>
  <si>
    <t xml:space="preserve">ASOCIACION DE SUSCRIPTORES DEL ACUEDUCTO COMUNITARIO DE LA VEREDA FIRITA PEÑA ARRIBA DEL MUNICIPIO DE RAQUIRA BOYACA </t>
  </si>
  <si>
    <t xml:space="preserve">ASOCIACION DE SUSCRIPTORES DEL ACUEDUCTO VENTA VIEJA DE LAS VEREDAS DE VALERO MIRQUE Y RESGUARDO OCCIDENTE SECTOR ALTO DEL MUNICIPIO DE RAQUIRA </t>
  </si>
  <si>
    <t xml:space="preserve">ASOCIACIÓN DE SUSCRIPTORES DEL ACUEDUCTO DE LA VEREDA DE SAN CAYETANO DEL MUNICIPIO DE RAQUIRA DEPARTAMENTO DE BOYACA  </t>
  </si>
  <si>
    <t xml:space="preserve">ASOCIACION DE RECICLADORES GLOBO AMBIENTAL </t>
  </si>
  <si>
    <t xml:space="preserve">FUNDACION SER AMBIENTAL </t>
  </si>
  <si>
    <t xml:space="preserve">ASOCIACION DE RECUPERADORES POR BELEN </t>
  </si>
  <si>
    <t xml:space="preserve">ASOCIACIÓN DE RECICLADORES FENACICLAR </t>
  </si>
  <si>
    <t>ASOCIACIÓN DE RECICLADORES  TRANSFORMANDO VIDA AMBIENTAL</t>
  </si>
  <si>
    <t xml:space="preserve">ASOCIACION DE RECUPERADORES DE SALENTO ESP </t>
  </si>
  <si>
    <t>TECNI-AGUA DEL VALLE S.A.S E.S.P</t>
  </si>
  <si>
    <t xml:space="preserve">Asociación de Recicladores Mundo Ecológico de Bogotá </t>
  </si>
  <si>
    <t xml:space="preserve">FUNDACION MI CASA PA TI </t>
  </si>
  <si>
    <t xml:space="preserve">Asociacion de recuperadores de cota </t>
  </si>
  <si>
    <t>ASOCIACIÓN NACIONAL DE RECUPERADORES  RECICLANDO PARA EL FUTURO E.S.P.</t>
  </si>
  <si>
    <t xml:space="preserve">asociación de recuperadores ambientales de ocaña la provincia y sur del cesar </t>
  </si>
  <si>
    <t xml:space="preserve">ASOCIACION DE RECICLADORES NUEVA VIDA COLOMBIA </t>
  </si>
  <si>
    <t xml:space="preserve"> ASOCIACION DE RECICLADORES DE OFICIO DE LA VILLA DE LAS PALMAS</t>
  </si>
  <si>
    <t>ASOCIACION DE RECICLADORES DE OFICIO  ECOHABITAT</t>
  </si>
  <si>
    <t>FUNDACIÓN SERVICIOS, OPORTUNIDADES Y LOGROS  COLOMBIA</t>
  </si>
  <si>
    <t xml:space="preserve">FUNDACION AMBIENTAL RESIPLAST ENTIDAD PRESTADORA DE SERVICIOS PUBLICOS DOMICILIARIOS E.S.P. </t>
  </si>
  <si>
    <t xml:space="preserve">ASOCIACION DE RECUPERADORES DE RESIDUOS RECICLABLES </t>
  </si>
  <si>
    <t xml:space="preserve">asociación de usuarios del servicio de acueducto de la vereda la bricha municipio de Macaravita </t>
  </si>
  <si>
    <t xml:space="preserve">asociación de usuarios del servicio de acueducto Donaldo Ortiz sierra del municipio de Macaravita </t>
  </si>
  <si>
    <t xml:space="preserve">Asociación de recicladores de oficio de villavicencio y llanos orientales </t>
  </si>
  <si>
    <t xml:space="preserve">ASOCIACION ECO NATURALEZA </t>
  </si>
  <si>
    <t>ASOCIACIÓN DE RECICLADORES SOL  NACIENTE</t>
  </si>
  <si>
    <t xml:space="preserve">ASOCIACION AMBIENTAL DE RECICLADORES BOSA </t>
  </si>
  <si>
    <t xml:space="preserve">ASOCIACIÓN COLOMBIANA DE RECICLADORES VENDEDORES </t>
  </si>
  <si>
    <t xml:space="preserve">asociación de recicladores ambiente y progreso </t>
  </si>
  <si>
    <t xml:space="preserve">bio strategic esp sas </t>
  </si>
  <si>
    <t xml:space="preserve">JUNTA DE ACCION COMUNAL DEL BARRIO BELLAVISTA </t>
  </si>
  <si>
    <t>NUEVA CORPORACIÓN AMBIENTALISTA DE ECOLOGIA Y  PAZ</t>
  </si>
  <si>
    <t xml:space="preserve">ASOCIACION DE RECUPERADORES LAS FERIAS </t>
  </si>
  <si>
    <t>Asociación de Recicladores  de la Frontera</t>
  </si>
  <si>
    <t>ASOCIACION DE USUARIOS DEL ACUEDUCTO DE LA VEREDA LA PIEDRA</t>
  </si>
  <si>
    <t xml:space="preserve">asociación de recicladores en recuperación de material </t>
  </si>
  <si>
    <t xml:space="preserve">ASOCIACION DE USUARIOS DEL ACUEDUCTO VEREDA LA VUELTA EL OCOBO MUNICIPIO TIBACUY </t>
  </si>
  <si>
    <t xml:space="preserve">ASOCIACION DE USUARIOS DEL ACUEDCUTO NOE VEREDA LA VUELTA </t>
  </si>
  <si>
    <t xml:space="preserve">ASOCIACION DE RECICLADORES RECIFUTURO </t>
  </si>
  <si>
    <t xml:space="preserve">ASOCIACIÓN DE RECICLADORES ECOPROSPERAR  </t>
  </si>
  <si>
    <t xml:space="preserve">ASOCIACION JUNTA ADMINISTRADORA DE ACUEDUCTO </t>
  </si>
  <si>
    <t xml:space="preserve">ASOCIACIÓN DE SUSCRIPTORES DEL ACUEDUCTO TRAS DEL ALTO SECTOR FLORENCIA DEL MUNICIPIO DE TUNJA DEPARTAMENTO DE BOYACA </t>
  </si>
  <si>
    <t xml:space="preserve">ASOCIACIÓN DE SUSCRIPTORES DEL ACUEDUCTO PEÑA DE LAS ÁGUILAS DE LA VEREDA DE CENTRO ARRIBA DEL MUNICIPIO DE TOCA DEPARTAMENTO DE BOYACÁ </t>
  </si>
  <si>
    <t xml:space="preserve">asociación administradora de acueducto vereda guaimaral bocatoma la estrella </t>
  </si>
  <si>
    <t>ASOCIACIÓN DE RECICLADORES CON  HONOR</t>
  </si>
  <si>
    <t xml:space="preserve">ASOCIACION DE RECICLADORES AQUA UNIDOS POR EL AMBIENTE </t>
  </si>
  <si>
    <t xml:space="preserve">Asociación de recolectores </t>
  </si>
  <si>
    <t xml:space="preserve">shooner bight ethnic association </t>
  </si>
  <si>
    <t xml:space="preserve">asociación colombiana de recuperadores ambientales </t>
  </si>
  <si>
    <t>ASOCIACIÓN AMBIENTAL CICLO  ALTERNATIVO</t>
  </si>
  <si>
    <t xml:space="preserve">ASOACIACION DE RECICLADORES EMPRENDEDORES DEL SUR </t>
  </si>
  <si>
    <t>ASOCIACIÓN DE SUSCRIPTORES DEL ACUEDUCTO DE LAS VEREDAS  CENTRO Y LLANOGRANDE</t>
  </si>
  <si>
    <t xml:space="preserve">Asociación Macarena Verde de Reciclaje </t>
  </si>
  <si>
    <t>ASOCIACION DE USUARIOS DEL ACUEDUCTO VEREDAL LA ROSITA   E.S.P</t>
  </si>
  <si>
    <t>JUNTA ACCION COMUNAL  DEL BARRIO PORVENIR</t>
  </si>
  <si>
    <t xml:space="preserve">ASOCIACION DE RECICLADORES RECICONDOR </t>
  </si>
  <si>
    <t xml:space="preserve">ADMINISTRACION PUBLICA COOPERATIVA REGIONAL DE SERVICIOS PÚBLICOS DE ACUEDUCTO, ALCANTARILLADO, ASEO Y OTROS  SERVICIOS PUBLICOS - COOPSERVICOSTA APC </t>
  </si>
  <si>
    <t xml:space="preserve">ASOCIACIÓN DE RECICLADORES ECOLÓGICOS - AREC  </t>
  </si>
  <si>
    <t xml:space="preserve">Asociacion de recicladores green world </t>
  </si>
  <si>
    <t xml:space="preserve">Vakua S.A.S E.S.P </t>
  </si>
  <si>
    <t xml:space="preserve">ASOCIACION DE RECICLADORES GREEN ENERGY </t>
  </si>
  <si>
    <t xml:space="preserve">ASOCIACION DE RECUPERADORES AMBIENTALES </t>
  </si>
  <si>
    <t xml:space="preserve">ASOCIACION DE BIOSOLUCIONES Y APROVECHAMIENTO </t>
  </si>
  <si>
    <t>EMPRESA DE SERVICIOS PUBLICOS  DOMICILIARIO DE SAN CRISTOBAL BOLIVAR SAS  ESP</t>
  </si>
  <si>
    <t xml:space="preserve">ASOCIACION ECOLLANO </t>
  </si>
  <si>
    <t xml:space="preserve">ASOCIACION DE RECICLADORES  ACTIVOS SOSTENIENDO EL AMBIENTE </t>
  </si>
  <si>
    <t xml:space="preserve">Asociación de recicladores Mosquera ecológica </t>
  </si>
  <si>
    <t xml:space="preserve">ASOCIACION SOLIDARIA DE RECICLADORES UNIDOS POR CUNDINAMARCA </t>
  </si>
  <si>
    <t xml:space="preserve">JUNTA DE ACCION COMUNAL VEREDA CALDO PRIETO </t>
  </si>
  <si>
    <t xml:space="preserve">JUNTA DE ACCION COMUNAL VEREDA LAS AGUADITAS </t>
  </si>
  <si>
    <t xml:space="preserve">ASOCIACION DE RECICLADORES NATURALEZA VIVA </t>
  </si>
  <si>
    <t xml:space="preserve">FUNDACION DE RECICLADORES APROHABITAT </t>
  </si>
  <si>
    <t xml:space="preserve">ASOCIACION DE RECICLADORES UNIDOS PARA EL FUTURO </t>
  </si>
  <si>
    <t>ASEOPRONTO S.A.S E.S.P</t>
  </si>
  <si>
    <t xml:space="preserve">ASOCIACION DE RECUPERACION Y RECICLAJE TERRA VERDE </t>
  </si>
  <si>
    <t xml:space="preserve">ASOCIACION DE RECICLADORES  VIDA NUEVA </t>
  </si>
  <si>
    <t>ASOCIACION  DE  RECUPERADORES  DESARROLLO VERDE</t>
  </si>
  <si>
    <t>ASOCIACION  GREMIAL DE RECICLADORES DE OFICIO PROGRESAR ESP</t>
  </si>
  <si>
    <t xml:space="preserve">DUCTOS MAX </t>
  </si>
  <si>
    <t xml:space="preserve">RECICLAJAGUA </t>
  </si>
  <si>
    <t>Organización de Recicladores Unidos Por el Planeta S.A.S E.S.P</t>
  </si>
  <si>
    <t xml:space="preserve"> ASOCIACION DE SUSCRIPTORES DEL ACUEDUCTO VEREDAS MACIEGAL – SAN VICIENTE DEL MUNICIPIO DE MONIQUIRA  DEPARTAMENTO DE BOYACA</t>
  </si>
  <si>
    <t>ASOCIACION DE  RECICLADORES ACOPIANDO SUEÑOS</t>
  </si>
  <si>
    <t xml:space="preserve">JUNTA DE ACCION COMUNAL VEREDA LAS BARRAS </t>
  </si>
  <si>
    <t>ASOCIACION DE RECICLAJE  EL AMPARO</t>
  </si>
  <si>
    <t xml:space="preserve">ASORESIT COLOMBIA </t>
  </si>
  <si>
    <t xml:space="preserve">ASOESTELUNA </t>
  </si>
  <si>
    <t xml:space="preserve">ASOAMBIENTE DE VIDA VERDE 3R </t>
  </si>
  <si>
    <t>GLOEXPORT S.A.S. E.S.P</t>
  </si>
  <si>
    <t xml:space="preserve">ASOCIACION DE RECUPERADORES DEL CARIBE COLOMBIANO </t>
  </si>
  <si>
    <t>ASOCIACIÓN DE RECICLADORES  AMANECER DEL RECICLAJE</t>
  </si>
  <si>
    <t xml:space="preserve">INDUSTRIA DE RECICLAJE Y APROVECHAMIENTO DEL VALLE S.A.S.  E.S.P. </t>
  </si>
  <si>
    <t>ASOCIACION  DE GENERACIONES POR UN PLANETA MEJOR ESP</t>
  </si>
  <si>
    <t xml:space="preserve">ASOCIACION NACIONAL DE RECICLADORES DE ARBELAEZ UNIDOS POR EL MEDIO AMBIENTE </t>
  </si>
  <si>
    <t>ASOCIACION DE RECICLADORES HUELLA VERDE</t>
  </si>
  <si>
    <t xml:space="preserve">ASOCIACION DE RECUPERADORES BIOUNIVERSO </t>
  </si>
  <si>
    <t>JUNTA DE ACCION COMUNAL VEREDA SANTA ROSA  MUNICIPIO DE SUBACHOQUE</t>
  </si>
  <si>
    <t xml:space="preserve">ASOCIACION DE RECICLADORES MOJARRA </t>
  </si>
  <si>
    <t xml:space="preserve">ASOCIACION DE RECICLADORES EMMANUEL </t>
  </si>
  <si>
    <t xml:space="preserve">SERVICIOS PÚBLICOS Y RECICLAJES EL PACTO S.A.S. E.S.P. </t>
  </si>
  <si>
    <t xml:space="preserve">ASOCIACION DE RECICLADORES DE OFICIO PUNTO VERDE </t>
  </si>
  <si>
    <t xml:space="preserve">ASOCIACION DE RECICLADORES DE BOGOTA EL TRIUNFO ESP </t>
  </si>
  <si>
    <t xml:space="preserve">ASOCIACION PARA EL DESARROLLO SOCIAL Y AMBIENTAL SOSTENIBLE DE COLOMBIA </t>
  </si>
  <si>
    <t xml:space="preserve">Fundación recicladores oficio colombia </t>
  </si>
  <si>
    <t>ASOCIACION DE RECICLADORES  RECIHALCON</t>
  </si>
  <si>
    <t>RECUPERADORES AMBIENTALES DE BELLO S.A.S  E.S.P</t>
  </si>
  <si>
    <t xml:space="preserve">ASOCIACION DE RECICLADORES RECICLEMOS TODOS </t>
  </si>
  <si>
    <t>ASOCIACION DE RECUPERADORES AMBIENTALES UNIDOS  POR EL RECICLAJE</t>
  </si>
  <si>
    <t>AGUAS MORICHAL ESP SAS</t>
  </si>
  <si>
    <t xml:space="preserve">EMPRESA DE SERVICIOS PÚBLICOS DE LA REGIÓN DE LOS MONTES DE MARÍA </t>
  </si>
  <si>
    <t>CENTRO DE RECICLAJE JULIO CAPOTE SAS</t>
  </si>
  <si>
    <t xml:space="preserve">ASOCIACION DE RECICLADORES DE OFICIO DE LA COSTA </t>
  </si>
  <si>
    <t xml:space="preserve">ASOCIACIÓN ECOLÓGICA DE RECUPERADORES RENACER </t>
  </si>
  <si>
    <t xml:space="preserve">ASOCIACION EKOVIANA </t>
  </si>
  <si>
    <t xml:space="preserve">METROPOLITANA DE SERVICIOS AMBIANTALES ESP SAS </t>
  </si>
  <si>
    <t xml:space="preserve">CORPORACION AMBIENTAL LIMPIA Y RECUPERACION ESP </t>
  </si>
  <si>
    <t xml:space="preserve">asociacion de recicladores renaciendo juntos </t>
  </si>
  <si>
    <t xml:space="preserve">asociación de recicladores opitas </t>
  </si>
  <si>
    <t xml:space="preserve">ASOCIACION DE RECICLADORES KAMINANDO AL FUTURO </t>
  </si>
  <si>
    <t>JUNTA ADMINISTRADORA DEL ACUEDUCTO Y ALCANTARILLADO REGIONAL GUAYABAL DEL MUNICIPIO DE SUAZA HUILA</t>
  </si>
  <si>
    <t xml:space="preserve">ASOCIACION DE RECICLADORES DE OFICIO GUATAPE RECICLA </t>
  </si>
  <si>
    <t>ASOCIACIÓN DE RECICLADORES  RENOVAR</t>
  </si>
  <si>
    <t>EMPRESA SANTANDEREANA DE ASEO E.S.A. S.A.S - E.S.P.</t>
  </si>
  <si>
    <t>ASOCIACIÓN GREMIAL DE RECICLADORES AGRERECICOL  E.S.P.</t>
  </si>
  <si>
    <t>ASOCIACIÓN GREMIAL DE RECICLADORES ECOFUTUROROA  E.S.P.</t>
  </si>
  <si>
    <t xml:space="preserve">ASOCIACION RECICLANDO SALVAMOS EL PLANETA </t>
  </si>
  <si>
    <t xml:space="preserve">Asociación de Suscriptores del Acueducto del Sector El Cardonal  Vereda El Porvenir </t>
  </si>
  <si>
    <t>EMPRESA DE SERVICIOS PUBLICOS DE PUERTO NARIÑO SAS ESP</t>
  </si>
  <si>
    <t xml:space="preserve">Asociación de recicladores súper asoecovida </t>
  </si>
  <si>
    <t>ASOCIACION DE RECICLADORES OJO DE AGUA</t>
  </si>
  <si>
    <t>ASOCIACION DE RECUPERADORES DE RESIDUOS SOLIDOS RECICLABLES EN LA FUENTE DE INDUSTRIA Y COMERCIO E.S.P</t>
  </si>
  <si>
    <t>ASOCIACION  DE  RECICLADORES  LAS CUATRO R.R.R.R.  ESP</t>
  </si>
  <si>
    <t xml:space="preserve">ASOCIACION DE RECICLADORES PRESERVANDO SEMILLAS DE VIDA </t>
  </si>
  <si>
    <t xml:space="preserve">CORPORACION ECORENOVAR DE LA COSTA </t>
  </si>
  <si>
    <t>ASOCIACION USUARIOS ACUEDUCTO VEREDA PAVA</t>
  </si>
  <si>
    <t>ASOCIACION BAHIA AZUL ESAL</t>
  </si>
  <si>
    <t xml:space="preserve">Asociación de recicladores recuperando el medio ambiente MV </t>
  </si>
  <si>
    <t xml:space="preserve">ASOCIACION DE RECUPERADORES ECOLOGICOS AMBIENTALISTAS DE LA SABANA </t>
  </si>
  <si>
    <t xml:space="preserve">ASOCIACION DE RECICLADORES EL REY LLANO </t>
  </si>
  <si>
    <t>MOVIMIENTO EMPRENDEDOR RECICLADOR</t>
  </si>
  <si>
    <t>Empresa Municipal de servicios publicos domiciliarios de Guepsa</t>
  </si>
  <si>
    <t>ASOCIACION DE RECICLADORES DE CUCUTA</t>
  </si>
  <si>
    <t xml:space="preserve">Asociacion ReciLorax Guardianes del Reciclaje </t>
  </si>
  <si>
    <t>ASOCIACION PARA EL FOMENTO DEL RECICLAJE SOY RECICLO ESP</t>
  </si>
  <si>
    <t>CORPORACION PUNTO DE REUSO ECOLOGICO SABANA DE TORRES ESP-A</t>
  </si>
  <si>
    <t>Asociacion Reciclando Vidas</t>
  </si>
  <si>
    <t>ECARINGENIERIA DEL SUR DEL HUILA S.A.S.E.S.P.</t>
  </si>
  <si>
    <t xml:space="preserve">CORPORACION DE RECUPERADORES DE LA COSTA ATLANTICA </t>
  </si>
  <si>
    <t>ASOCIACION BIOPLANET BOGOTA</t>
  </si>
  <si>
    <t>ASOCIACION DE RECICLADORES UNIDOS POR UNA COLOMBIA AMBIENTAL</t>
  </si>
  <si>
    <t>ASOCIACION CENTRAL DE RECICLADORES ASORED</t>
  </si>
  <si>
    <t>asociacion de recicladores bio reciclaje salva planet</t>
  </si>
  <si>
    <t>ASOCIACION DE RECICLADORES ESLABON VERDE</t>
  </si>
  <si>
    <t>ASOCIACION DE RECICLADORES GUERREROS DE DIOS</t>
  </si>
  <si>
    <t>ASOCIACION DE RECICLADORES PLANETA CIRCULAR</t>
  </si>
  <si>
    <t>ASOCIACION DE USUARIOS DEL ACUEDCUTO MOTILON</t>
  </si>
  <si>
    <t>ASOCIACION DE RECICLADORESRECOLECTORES DE SOACHA</t>
  </si>
  <si>
    <t>FUNDACION DE RECICLADORES ESPERANZA DEL MAÑANA</t>
  </si>
  <si>
    <t>ASOCIACION DE SUSCRIPTORES DEL ACUEDUCTO QUEBRADA LA CHIQUITA VEREDA BAGANIQUE</t>
  </si>
  <si>
    <t>FUNDACION DE RECICLADORES INDEPENDIENTES DEL META</t>
  </si>
  <si>
    <t>CORPORACION CORDOBESA DE RECICLAJE</t>
  </si>
  <si>
    <t>ASOCIACION DE SUSCRIPTORES DEL ACUEDUCTO MANANTIAL QUEBRADA LA GRANDE</t>
  </si>
  <si>
    <t>ASOCIACION DE RECICLADORES LIBRE AMBIENTE</t>
  </si>
  <si>
    <t>Asociación de Recuperadores Ambientales de Materiales Aprovechables</t>
  </si>
  <si>
    <t>CORPORACION ECO PLANET BQ</t>
  </si>
  <si>
    <t>ASOCIACION MUNDIAL DE RECICLAJES BQ</t>
  </si>
  <si>
    <t>RECICLAJE Y AMBIENTE SANO</t>
  </si>
  <si>
    <t>ASOCIACION DE RECICLADORES ECOVERDE</t>
  </si>
  <si>
    <t>ASOCIACION DE RECICLADORES PUENTE AMBIENTAL</t>
  </si>
  <si>
    <t>ASOCIACIÓN GREMIAL DE RECICLADORES RECISOG E.S.P.</t>
  </si>
  <si>
    <t>ASOCIACION DE RECICLADORES POR UN MEJOR AMBIENTE</t>
  </si>
  <si>
    <t>ASOCIACION RECICLOPLAS</t>
  </si>
  <si>
    <t xml:space="preserve"> CORPORACION AMBIENTAL RECICLAR DE COLOMBIA CORECICLARC</t>
  </si>
  <si>
    <t>ASOCIACION DE RECICLADORES DEL QUINDIO</t>
  </si>
  <si>
    <t>ASOCIACIÓN DE RECICLADORES AL RESCATE DE NUESTRO PLANETA E.S.P</t>
  </si>
  <si>
    <t>ASOCIACION DE RECICLADORES DEPARTAMENTOS LIMPIOS</t>
  </si>
  <si>
    <t>RECUPERADORA DE MATERIALES RECICLABLES SAQUA S.A.S. E.S.P.</t>
  </si>
  <si>
    <t>ASOCIACION DE RECICLADORES CUIDANDO EL PLANETA</t>
  </si>
  <si>
    <t>ASOCIACIÓN DE RECICLADORES ECAVERDE</t>
  </si>
  <si>
    <t>ASOCIACIÓN MUTUAL MUJERES CABEZA DE HOGAR Y RECICLADORES DEL CENTRO DE CALÍ</t>
  </si>
  <si>
    <t xml:space="preserve">OFICINA DE DESARROLLO ECONOMICO Y SERVICIOS PUBLICOS DEL MUNICIPIO DE RISARALDA </t>
  </si>
  <si>
    <t>CONHYDRA S.A. E.S.P.</t>
  </si>
  <si>
    <t>ASOCIACION DE USUARIOS DEL ACUEDUCTO VEREDA LA CHUSCALA</t>
  </si>
  <si>
    <t>ASOCIACION ACUEDCUTO  LOMITAS- PRIMAVERA</t>
  </si>
  <si>
    <t>ASOCIACION DE SUSCRIPTORES DEL SERVICIO DE ACUEDUCTO Y ALCANTARILLADO DEL CORREGIMIENTO LA BELLA E.S.P.</t>
  </si>
  <si>
    <t>JUNTA ADMINISTRADORA DEL ACUEDUCTO COMUNITARIO DE GALLEGO DEL MUNICIPIO DE SABANALARGA</t>
  </si>
  <si>
    <t>ASOCIACIÓN DE USUARIOS DE ACUEDUCTO DE LA VEREDA TENERIA SUESCA DEPARTAMENTO CUNDINAMARCA</t>
  </si>
  <si>
    <t xml:space="preserve">Asociacion de Recuperadores Ambientales Nuevo Ambiente                              </t>
  </si>
  <si>
    <t>COMPAÑIA MILETO S.A.S. E.S.P.</t>
  </si>
  <si>
    <t>AGUAS DEL SUR DEL ATLANTICO S.A. E.S.P</t>
  </si>
  <si>
    <t>EMPRESA COMUNITARIA DE SERVICIOS PUBLICOS DE LA PESQUERA</t>
  </si>
  <si>
    <t>GRUPO TERRA ZAN S.A.S. E.S.P.</t>
  </si>
  <si>
    <t>ASOCIACION DE RECICLADORES LA PROSPERIDAD</t>
  </si>
  <si>
    <t>ASOCIACIÓN CREANDO ECOLOGÍA</t>
  </si>
  <si>
    <t>ASOCIACION ASOPRORECICLAJE</t>
  </si>
  <si>
    <t>CORDILLERAS S.A.S ESP</t>
  </si>
  <si>
    <t>AQUA.FLUX ESP SAS</t>
  </si>
  <si>
    <t>ASOCIACION DE USUSARIOS DE LOS SERVICIOS PUBLICOS DOMICILIARIOS DE ACUEDUCTO ALCANTARILLADO Y ASEO CORREGIMIENTO DE SAMURINDO</t>
  </si>
  <si>
    <t>AGUAS PALMASECA S.A.S. E.S.P.</t>
  </si>
  <si>
    <t>ASOCIACION DE RECICLADORES DE TIERRALTA</t>
  </si>
  <si>
    <t>CORPORACIÓN REGIONAL DE APROVECHADORES Y TRATADORES DE RESIDUOS CRAT VALLE DE TENZA E.S.P.</t>
  </si>
  <si>
    <t>ASOCIACION ACUEDUCTO VEREDA PANTANILLO SAN JERONIMO</t>
  </si>
  <si>
    <t>ASOCIACIÓN DE USUARIOS DEL ACUEDUCTO DE SAN ANTONIO ACUASAN</t>
  </si>
  <si>
    <t>asociación de recuperadores ambientales de la tebaida</t>
  </si>
  <si>
    <t>ASOCIACION DE RECICLADORES DE OFICIO DEL SUROCCIDENTE COLOMBIANO</t>
  </si>
  <si>
    <t>ASOUNION AMBIENTAL DE COLOMBIA ESP</t>
  </si>
  <si>
    <t>EMPRESA OFICIAL DE SERVICIOS PUBLICOS DOMICILIARIOS SUTAMARCHAN S.A.S. E.S.P</t>
  </si>
  <si>
    <t>PROHIDRIK S.A.S. E.S.P.</t>
  </si>
  <si>
    <t>ASOCIACION DE RECICLADORES ECO GREEN FAMILY</t>
  </si>
  <si>
    <t>RECICLAJE DEL ORIENTE S.A.S. E.S.P. ZOMAC</t>
  </si>
  <si>
    <t>COOPERATIVA DE SERVICIOS PUBLICOS DOMICILIARIOS DE GUAMAL MAGDALENA</t>
  </si>
  <si>
    <t>ASOCIACION DE RECICLADORES PROGRESO COLOMBIA</t>
  </si>
  <si>
    <t>ASOCIACIÓN ECOLÓGICA AL DESARROLLO SOSTENIBLE</t>
  </si>
  <si>
    <t>asociacion de recicladores ecoreciclaje del caribe</t>
  </si>
  <si>
    <t>ASOCIACION DE RECICLADORES Y RECICLAJE BOSA CENTRO</t>
  </si>
  <si>
    <t>ASOCIACION AMBIENTALISTA GREEN GARBAGE</t>
  </si>
  <si>
    <t>SOLUCIONES PARA EL AMBIENTE Y LA SOSTENIBILIDAD SAS BIC E.S.P.</t>
  </si>
  <si>
    <t>ASOCIACION MEDIO AMBIENTAL DE RECICLADORES ESP</t>
  </si>
  <si>
    <t>ASOCIACION DE RECICLADORES RIO Y MAR</t>
  </si>
  <si>
    <t>ASOCIACION DE RECUPERADORES UNIDOS POR EL AMBIENTE Y LA VIDA</t>
  </si>
  <si>
    <t>Asociación de Recuperadores Ambientales para Vivir Sabroso - Reciclaje con Propósitos Ecológicos</t>
  </si>
  <si>
    <t>Recuperadores Ecologista E.S.P. S.A.S.</t>
  </si>
  <si>
    <t>ASOCIACION NACIONAL DE RECUPERADORES AMBIENTALES PROPLANETA</t>
  </si>
  <si>
    <t>ASOCIACION DE RECICLADORES CORDILLERA</t>
  </si>
  <si>
    <t>TRANSFORMACION GLOBAL E.S.P S.A.S BIC</t>
  </si>
  <si>
    <t>ASOCIACION DE RECICLADORES POR UN MUNDO NUEVO</t>
  </si>
  <si>
    <t>ASOCIACION AMBIENTAL PETAGUA</t>
  </si>
  <si>
    <t>ASOCIACION ASORECICLAMOS</t>
  </si>
  <si>
    <t>ASOCIACION DE RECICLADORES ALIANZA R</t>
  </si>
  <si>
    <t>ASOCIACIÓN MUÑOZ PINEDA</t>
  </si>
  <si>
    <t>ASOCIACIÓN DE APROVECHAMIENTO RECICLAJE Y LIMPIEZA</t>
  </si>
  <si>
    <t>ASOCIACION DE RECICLADORES DE TODOS</t>
  </si>
  <si>
    <t>Asociacion de recuperadores Madrileños</t>
  </si>
  <si>
    <t>ASOCIACION DE USUARIOS DEL ACUEDUCTO COMUNITARIO DEL ALTO DEL ATA</t>
  </si>
  <si>
    <t>FUNDACION NACIONAL DE APROVECHAMIENTO Y RECICLAJE</t>
  </si>
  <si>
    <t>ASOCIACION DE RECICLADORES DE LOS ANDES</t>
  </si>
  <si>
    <t>ASOCIACIÓN DE RECICLADORES TRANSFORMANDO EL FUTURO DEL MEDIO AMBIENTE</t>
  </si>
  <si>
    <t>ASOCIACION ECO RECUPERADORES SABANA DEL TOMINE</t>
  </si>
  <si>
    <t>ECAMBIENTAL DE COLOMBIA S.A.S. E.S.P.</t>
  </si>
  <si>
    <t>OCOBOS SAS ESP</t>
  </si>
  <si>
    <t>ASOCIACION DE RECICLADORES DE OFICIO PARA CORDOBA Y ANTIOQUIA</t>
  </si>
  <si>
    <t>ASOCIACION DE RECICLADORES ECORECICLA</t>
  </si>
  <si>
    <t>ASOCIACION DE RECUPERADORES SIN FRONTERA ECOLOGICA</t>
  </si>
  <si>
    <t>Asociacion el imperio verde</t>
  </si>
  <si>
    <t>Corporacion para la restauracion ambiental y formacion asociativa sanando la tierra E.S.P.</t>
  </si>
  <si>
    <t>ASOCIACION DE RECUPERADORES LLENITOS DE AMOR</t>
  </si>
  <si>
    <t>Verdelimpio Colombia S.A.S. E.S.P.</t>
  </si>
  <si>
    <t>ASOCIACION DE RECUPERADORES AMBIENTALES ECOVIDA</t>
  </si>
  <si>
    <t>AGUAS DE TOROBE SAS E.S.P</t>
  </si>
  <si>
    <t>ASOCIACION VERDE ESPERANZA DE LOS LLANOS</t>
  </si>
  <si>
    <t>J&amp;J PLANET CORPORATION</t>
  </si>
  <si>
    <t>ECO RECICLYCLING ESP SAS</t>
  </si>
  <si>
    <t xml:space="preserve">Zona de prestacion </t>
  </si>
  <si>
    <t xml:space="preserve">Sevicios </t>
  </si>
  <si>
    <t>ASOCIACION ACUEDUCTO EL AMOR A MI PUEBLO</t>
  </si>
  <si>
    <t>ASOCIACION GREMIAL DE RECICLADORES ECOSUAMOX ESP</t>
  </si>
  <si>
    <t>ASOCIACIÓN DE USUARIOS DE SERVICIOS COLECTIVOS DE PUEBLO RICO</t>
  </si>
  <si>
    <t>EMPRESA DE SERVICIOS PUBLICOS DOMICILIARIOS Y ECOLOGICOS DE SUCRE S.A.S E.S.P</t>
  </si>
  <si>
    <t>CABILDO MENOR DE EL TIGRE</t>
  </si>
  <si>
    <t>asociacion de recuperadores amigos del medio ambiente</t>
  </si>
  <si>
    <t>ASOCIACION DE SUSCRIPTORES DEL ACUEDUCTO DEL CENTRO POBLADO MINAS AMAGA</t>
  </si>
  <si>
    <t>EMPRESA MUNICIPAL DE SERVICIOS PUBLICOS DE ARAUCA E.I.C.E. E.S.P.</t>
  </si>
  <si>
    <t>EMPRESAS MUNICIPALES DE CARTAGO S.A.S. E.S.P.</t>
  </si>
  <si>
    <t>EMPRESAS PUBLICAS MUNICIPALES DE SAN PELAYO EE.PP.MM,</t>
  </si>
  <si>
    <t>ASOCIACION DE USUARIOS DEL ACUEDUCTO REGIONAL CRUCERO DE GUALI</t>
  </si>
  <si>
    <t>EMPRESA DE ACUEDUCTO Y ALCANTARILLADO DE SAN JOSE DEL GUAVIARE</t>
  </si>
  <si>
    <t>ASOCIACION DE SUSCRIPTORES ACUEDUCTO CAMILO C</t>
  </si>
  <si>
    <t>EMPRESA DE SERVICIOS PUBLICOS DE LOS ANDES - SOTOMAYOR</t>
  </si>
  <si>
    <t>ASOCIACION DE ACUEDUCTO VEREDA EL OLIVO DEL MUNICIPIO DE COGUA CUNDINAMARCA</t>
  </si>
  <si>
    <t>INCINERADOS DEL HUILA -INCIHUILA S.A.S E.S.P.</t>
  </si>
  <si>
    <t>SOCIEDAD DE ACUEDUCTO, ALCANTARILLADO Y ASEO DE BUENAVENTURA S.A.S  E.S.P.</t>
  </si>
  <si>
    <t>SECRETARÍA DE SERVICIOS PÚBLICOS DEL MUNICIPIO DE VILLAPINZÓN</t>
  </si>
  <si>
    <t>SERVICIOS AMBIENTALES FENIX S. A. E. S. P.</t>
  </si>
  <si>
    <t>JUNTA ADMINISTRADORA DEL ACUEDUCTO Y ALCANTARILLADO DE LA JAGUA</t>
  </si>
  <si>
    <t>ASOCIACION COMUNITARIA ADMINISTRADORA DEL ACUEDUCTO DEL CORREGIMIENTO SAN JOSE DE PAVAS MUNICIPIO DE LA CUMBRE VALLE DEL CAUCA</t>
  </si>
  <si>
    <t>ACUEDUCTO REGIONAL AGUA BLANCA CLAROS DEL MUNICIPIO DE GARZON</t>
  </si>
  <si>
    <t>JUNTA ADMINISTRADORA ACUEDUCTO REGIONAL MAJO JAGUALITO DEL MUNICIPIO DE GARZON</t>
  </si>
  <si>
    <t>ASOCIACION DE USUARIOS DEL ACUEDUCTO INTERVEREDAL SUCUNCHOQUE DEL MUNICIPIO DE UBATE DEPARTAMENTO DE CUNDINAMARCA</t>
  </si>
  <si>
    <t>EMPRESA DE SOLUCIONES AMBIENTALES PARA COLOMBIA S.A .S E.S.P.</t>
  </si>
  <si>
    <t>EMPRESAS PUBLICAS DE SAN ROQUE S.A.S E.S.P</t>
  </si>
  <si>
    <t>ASOCIACIÓN DE USUARIOS ACUEDUCTO JUAN COJO CUCHILLAS</t>
  </si>
  <si>
    <t>ASOCIACION DE RECICLADORES DE OFICIO LAZOS UNIDOS MEDIANTE ESPERANZAS NUEVAS</t>
  </si>
  <si>
    <t>ASOCIACION COMUNITARIA DE AGUA Y ALCANTARILLADO DE EL SALADO</t>
  </si>
  <si>
    <t>IMAC APROBECHABLES S.A.S E.S.P</t>
  </si>
  <si>
    <t>Asociación de recicladores de Kennedy unidos por el medio ambiente</t>
  </si>
  <si>
    <t>RECICLADORES ASOCIADOS RECICLAR PARA VIVIR E.S.P.</t>
  </si>
  <si>
    <t>AGUA OLIMPO S.A.S. E.S.P.</t>
  </si>
  <si>
    <t>ASOCIACIÓN DE RECICLAJE PRIVADA  ECOCLEAN S.A.S.  E.S.P.</t>
  </si>
  <si>
    <t>Asociación de Usuarios del Acueducto Alcantarillado y Aseo de San Sebastián Cauca</t>
  </si>
  <si>
    <t>EMPRESA COMUNAL RENTABLE DE LOS SERVICIOS PÚBLICOS DE ACUEDUCTO Y ALCANTARILLADO DE CASTILLA</t>
  </si>
  <si>
    <t>COOPERATIVA INDUSTRIAL DE RECICLADORES LA PROSPERIDAD</t>
  </si>
  <si>
    <t>ASOCIACION NACIONAL DE RECICLADORES MUNDO NUEVO</t>
  </si>
  <si>
    <t>ASOCIACION DE RECICLADORES ECO MILLENNIUM</t>
  </si>
  <si>
    <t xml:space="preserve">ASOCIACION DE RECICLADORES ECOLIMPIEZA AMBIENTAL KYP </t>
  </si>
  <si>
    <t>ASOCIACION ECOLOGICA MONTANA VERDE ESP</t>
  </si>
  <si>
    <t>ASOCIACIÓN RECUPERADORES AMBIENTALES UNIDOS POR EL MEDIO AMBIENTE</t>
  </si>
  <si>
    <t>ASOCIACIÓN DE MUJERES RECOLECTORAS ECO MAS</t>
  </si>
  <si>
    <t>ASOCIACION DE RECICLADORES ASOFUTURO</t>
  </si>
  <si>
    <t>WATER &amp; WASTEWATER SERVICES ESP SAS</t>
  </si>
  <si>
    <t>ASOCAICION DE USUARIOS DEL MICROACUEDUCTO DE CACAGUAL SUCRE</t>
  </si>
  <si>
    <t>ECOAMBIENTAL RECICLAJE SAS ESP</t>
  </si>
  <si>
    <t>asociacion de recicladores green horse</t>
  </si>
  <si>
    <t>SOLUCIONES EN SERVICIOS PUBLICOS COLOMBIA S.A.S E.S.P.</t>
  </si>
  <si>
    <t>ASOCIACION DE RECUPERADORES ECORECICLA DEL ARIARI</t>
  </si>
  <si>
    <t>Asociación Nacional de Recicladores Conciencia Verde</t>
  </si>
  <si>
    <t>ASOCIACION DE USUARIOS DE ACUEDUCTO VEREDA COLINAS</t>
  </si>
  <si>
    <t>ASOCIACION AMBIENTAL DE RECICLADORES UNION BTA</t>
  </si>
  <si>
    <t>EMPRESAS PÚBLICAS DE BALBOA EMBALBOA SAS ESP</t>
  </si>
  <si>
    <t>ASOCAR AMBIENTAL</t>
  </si>
  <si>
    <t>ASOCIACION DE RECUPERADORES FUTURO AMBIENTAL ESP</t>
  </si>
  <si>
    <t>ecoplanetario</t>
  </si>
  <si>
    <t>ASOCIACION DE RECICLADORES COLOMBIA RENACE</t>
  </si>
  <si>
    <t>ASOCIACIÓN DE RECICLADORES DE SEGUNDO NIVEL RECIKOLFUTURO</t>
  </si>
  <si>
    <t>ASOCIACION RECUPERANDO EL PLANETA</t>
  </si>
  <si>
    <t>ASOCIACION DE RECICLADORES RECIPROCA</t>
  </si>
  <si>
    <t>ASOCIACION DE RECICLADORES NUEVO FUTURO COLOMBIA ESP</t>
  </si>
  <si>
    <t>JUNTA DE ACCION COMUNAL CORREGIMIENTO DE BELEN</t>
  </si>
  <si>
    <t>ASOCIACION PARA EL FOMENTO DEL RECICLAJE ECOCIUDAES ESP</t>
  </si>
  <si>
    <t>ASOCIACIÓN DE RECUPERADORES AMBIENTALES RECIGREEN</t>
  </si>
  <si>
    <t>ASOCIACION DE USUARIOS DEL ACUEDUCTO DE ABRE EL OJO</t>
  </si>
  <si>
    <t>ASOCIACION DE USUARIOS DE ACUEDUCTO DE CORREGIMIENTO DEL LIMÓN</t>
  </si>
  <si>
    <t>ASOCIACIÓN DE USUARIOS DEL ACUEDUCTO DE QUEBRADA SECA GARCERO Y CARTAGENITA</t>
  </si>
  <si>
    <t>ASOCIACION DE USUARIOS DEL ACUEDUCTO DE MIRAFLORES MEDIO Y ARRIBA</t>
  </si>
  <si>
    <t>ECORECICLAJE MUNDO LIMPIO</t>
  </si>
  <si>
    <t>ASOCIACION DE RECICLADORES R.A</t>
  </si>
  <si>
    <t>asociación de recicladores 2.5</t>
  </si>
  <si>
    <t>ASOCIACION DE RECICLADORES DE TAME</t>
  </si>
  <si>
    <t>AGUAS DE ASTREA S.A.S. E.S.P.</t>
  </si>
  <si>
    <t>FUNDACION VERDE ESPERANZA DEL LLANO</t>
  </si>
  <si>
    <t>asociacion de recicladores promesa ambiental esp</t>
  </si>
  <si>
    <t>ASOCIACION DE RECICLADORES DE OFICIO DEL CARIBE</t>
  </si>
  <si>
    <t>ASOCIACIÓN DE RECICLADORES LOS PINOS A.R.P.</t>
  </si>
  <si>
    <t>COOPERATIVA AMBIENTAL NARIÑO VERDE E.S.P</t>
  </si>
  <si>
    <t>ASOCIACION DE RECICLADORES Y ACCIONES RESPONSABLES  AMBIENTALES</t>
  </si>
  <si>
    <t>Fundacion de recicladores ambientales de Palomino</t>
  </si>
  <si>
    <t>ASOCIACION COLOMBIANA DE GESTORES TRABAJADORES Y RECUPERADORES AMBIENTALES</t>
  </si>
  <si>
    <t>ASOCIACION DE RECICLADORES MUNDO ECOVERDE</t>
  </si>
  <si>
    <t>CORPORACION RECICALDORA BIOCOSTA</t>
  </si>
  <si>
    <t>FUNDACION GIRARDOT REUTILIZA RECICLA</t>
  </si>
  <si>
    <t>FUNDACION RECICLADORES LOS PAISAS</t>
  </si>
  <si>
    <t xml:space="preserve">asociacion de recicladoras incluyentes </t>
  </si>
  <si>
    <t>ASOCIACION DE RECICLADORES EQUILIBRIO AMBIENTAL</t>
  </si>
  <si>
    <t>ASOCIACION NACIONAL DE RECICLADORES NEOAMBIENTAL</t>
  </si>
  <si>
    <t>CORPORACION DE SERVICIOS PUBLICOS AAA DE SAN LUIS MUNICIPIO DE SIMITI BOLIVAR ESP</t>
  </si>
  <si>
    <t>RECICLAJE Y CUIDADO AMBIENTAL PROGRESIVO</t>
  </si>
  <si>
    <t>FUNDACION SOCIAL Y AMBIENTAL PARA RECICLADORES DE OFICIO</t>
  </si>
  <si>
    <t>VEOLIA AGUAS DE COROZAL SAS E.S.P</t>
  </si>
  <si>
    <t>ASOCIACION DE RECUPERADORES AMBIENTALES LA CORDILLERA</t>
  </si>
  <si>
    <t>ASOCIACION DE USUARIOS ACUEDUCTO PATILLAL</t>
  </si>
  <si>
    <t>ASOCIACION RECICLADORES DE SANTANDER</t>
  </si>
  <si>
    <t>ASOCIACIÓN DE USUARIOS DEL SERVICIO PÚBLICO DE ACUEDUCTO DEL CORREGIMIENTO DE VARAS BLANCAS, MUNICIPIO DE LA PAZ- CESAR</t>
  </si>
  <si>
    <t>ASOCIACION DE RECICLADORES ECOGUARDIANES E.S.P</t>
  </si>
  <si>
    <t>ASOCIACION DE RECICLADORES BIO RENACER E.S.P</t>
  </si>
  <si>
    <t>CORPORACION PUERTO ECOLOGICOL</t>
  </si>
  <si>
    <t>ASOCIACION AMBIENTAL SEMBRANDO VIDAS</t>
  </si>
  <si>
    <t>ASOCIACION DE RECICLADORES DE OFICIO MUNDO NUEVO</t>
  </si>
  <si>
    <t>ASOCIACION DE RECICLADORES TRANSFORMADORES DE UN FUTURO POR COLOMBIA</t>
  </si>
  <si>
    <t>ASOCIACION DE USUARIOS DEL ACUEDUCTO DEL CORREGIMIENTO DE REMOLINO</t>
  </si>
  <si>
    <t>ASOCIACION DE USUARIOS DEL SERVICIO PUBLICO DE ACUEDUCTO DE LAS VEREDAS DE CAMPO ALEGRE, 12 DE OCTUBRE Y EL JOBO</t>
  </si>
  <si>
    <t>ASOCIACION RECICLADORES ESPERANZA VERDE</t>
  </si>
  <si>
    <t>ASOCIACIÓN GREMIAL DE RECICLADORES RECILAB E.S.P</t>
  </si>
  <si>
    <t>ASOCIACIÓN GREMIAL DE RECICLADORES VERDE RENUEVA E.S.P</t>
  </si>
  <si>
    <t>ASOCIACIÓN GREMIAL DE RECICLADORES PACTO VERDE E.S.P.</t>
  </si>
  <si>
    <t>ASOCIACION DE RECICLADORES AMBIENTALES DE URABA</t>
  </si>
  <si>
    <t>ASOCIACION RECICLANDO VOY ESP</t>
  </si>
  <si>
    <t>ASOCIACIÓN GREMIAL DE RECICLADORES PLANETA LIMPIO E.S.P</t>
  </si>
  <si>
    <t>ASOCIACIÓN GREMIAL DE RECICLADORES ECOAMANECER E.S.P</t>
  </si>
  <si>
    <t>ASOCIACIÓN DE RECICLADORES LA TOCA</t>
  </si>
  <si>
    <t>ASOAMBIENTALES EL FARAÓN</t>
  </si>
  <si>
    <t>ECOGAIAR3 "RECICLANDO, REDUCIENDO Y REUTILIZANDO"</t>
  </si>
  <si>
    <t>ASOCIACION ECOLOGICA PUNTO VERDE ESP</t>
  </si>
  <si>
    <t>ASOCIACION DE USUARIOS ACUEDUCTO LAJAS- LA HERRADURA</t>
  </si>
  <si>
    <t>CORPORACION IMAC APROVECHABLES ESP</t>
  </si>
  <si>
    <t>ECOAMBIENTAL DE ARAUCA S.A.S. E.S.P.</t>
  </si>
  <si>
    <t>CORPORACION DE AMBIENTALISTAS ECO MUNDO</t>
  </si>
  <si>
    <t>ASOCIACION DE RECICLADORES AMBIENTALES NUESTRO FUTURO</t>
  </si>
  <si>
    <t>FUNDACION RECUPERACION OXIGENO PENIEL</t>
  </si>
  <si>
    <t>ASOCIACIÓN ASOAMBIENTAL</t>
  </si>
  <si>
    <t>CORPORACION PARA LA PAZ AMBIENTAL Y AGROPECUARIA DE COLOMBIA</t>
  </si>
  <si>
    <t>ASOCIACION DE RECICLADORES AREZ 10</t>
  </si>
  <si>
    <t>ASOCIACION CENTRO DE RECUPERACION AMBIENTAL CUNDINAMARQUESA</t>
  </si>
  <si>
    <t>ASOCIACION DE RECICLADORES LA RECICLATON EL CHECHO E.S.P</t>
  </si>
  <si>
    <t>CORPORACION VIVO POSITIVO</t>
  </si>
  <si>
    <t>ASOCIACION DE RECUPERADORES ECOWORLD ESP</t>
  </si>
  <si>
    <t>BOYACÁ</t>
  </si>
  <si>
    <t>BOLÍVAR</t>
  </si>
  <si>
    <t>BOGOTÁ, D.C.</t>
  </si>
  <si>
    <t>ATLÁNTICO</t>
  </si>
  <si>
    <t>CÓRDOBA</t>
  </si>
  <si>
    <t>NARIÑO</t>
  </si>
  <si>
    <t>QUINDÍO</t>
  </si>
  <si>
    <t>CAQUETÁ</t>
  </si>
  <si>
    <t>CHOCÓ</t>
  </si>
  <si>
    <t>ARCHIPIÉLAGO DE SAN ANDRÉS, PROVIDENCIA Y SANTA CATALINA</t>
  </si>
  <si>
    <t>VAUPÉS</t>
  </si>
  <si>
    <t>GUAINÍA</t>
  </si>
  <si>
    <t>Aseo</t>
  </si>
  <si>
    <t>Alcantarillado - Aseo</t>
  </si>
  <si>
    <t xml:space="preserve">Acueducto </t>
  </si>
  <si>
    <t>Acueducto - Alcantarillado</t>
  </si>
  <si>
    <t>Acueducto - Aseo</t>
  </si>
  <si>
    <t>Alcantarillado</t>
  </si>
  <si>
    <t xml:space="preserve">Aprovechamiento </t>
  </si>
  <si>
    <t>Acueducto</t>
  </si>
  <si>
    <t>CANCELACION</t>
  </si>
  <si>
    <t>FECHA DE TRÁMITE</t>
  </si>
  <si>
    <t>ASOCIACION DE USUARIOS DEL SERVICIO DE AGUA POTABLE DE LA VEREDA EL TUNAL  MUNICIPIO DE ZIPAQUIRA DEPARTAMENTO DE CUNDINAMARCA</t>
  </si>
  <si>
    <t>ZAPAYÁN - MPD TRANSITORIO</t>
  </si>
  <si>
    <t>JUNTA ADMINISTRADORA ACUEDCUTO</t>
  </si>
  <si>
    <t>ASOCIACION ACEDUCTO COMUNITARIO SAN MIGUEL</t>
  </si>
  <si>
    <t>INGESAM.ASEO.S.A.S.E.S.P</t>
  </si>
  <si>
    <t>ASOCIACION JUNTA ADMINISTRADORA DEL SERVICIO DE AGUA POTABLE Y ALCANTARILLADO DE LA VEREDA LA VICTORIA MUNICIPIO DE GUACHUCAL</t>
  </si>
  <si>
    <t>ASOCIACIÓN DE RECUPERADORES AMBIENTALES EL MILAGRO DE GUADALAJARA DE BUGA</t>
  </si>
  <si>
    <t>JUNTA DE ACCION COMUNAL DE LA VEREDA LAS CRUCES</t>
  </si>
  <si>
    <t>JUNTA ADMINISTRADORA DE ACUEDUCTO Y ALCANTARILLADO ACUALANDAYES</t>
  </si>
  <si>
    <t>ECOAMBIENTE Y ASESORIAS -ESP- S.A.S.</t>
  </si>
  <si>
    <t>FUNDACION SANTA MARTA SOSTENIBLE</t>
  </si>
  <si>
    <t>JUNTA DE ACCION COMUNAL VEREDA TRES PALOS</t>
  </si>
  <si>
    <t>EMPRESA DE SERVICIOS PUBLICOS DE MONTECRISTO S.A E.S.P</t>
  </si>
  <si>
    <t>ASOCIACION DE RECICLADORES APROVECHAMIENTO URBANO ESP</t>
  </si>
  <si>
    <t>ASOCIACION DE JUVENTUDES Y MADRES CABEZA DE FAMILIA PARA EL RECICLAJE DE RESIDUOS SOLIDOS DEL TOLIMA RESITOL</t>
  </si>
  <si>
    <t>EMPRESA DE SERVICIOS PÚBLICOS LOS NOGALES DE SAN FRANCISCO PUTUMAYO SA E.S.P</t>
  </si>
  <si>
    <t xml:space="preserve">ASOCIACION COLOMBIANA DE RECICLADORES ECOCITY </t>
  </si>
  <si>
    <t>asociacion colombiana de recicladores avt</t>
  </si>
  <si>
    <t>V.C.G. Recuperadora SAS E.S.P.</t>
  </si>
  <si>
    <t>Empresa de Servicios Públicos de Tinjacá S.A.S. E.S.P.</t>
  </si>
  <si>
    <t>ASOCIACION JUNTA ADMINISTRADORA DE USUARIOS DEL ACUEDUCTO MINA DE PIEDRA</t>
  </si>
  <si>
    <t>ASOCIACION DE RECICLADORES IMPACTO AMBIENTAL ESP</t>
  </si>
  <si>
    <t>CREA OCCIDENTAL ESP ZOMAC S.A.S</t>
  </si>
  <si>
    <t>ASOCIACION DE RECICLADORES MANOS SUCIAS CORAZON LIMPIO</t>
  </si>
  <si>
    <t>COLOMBIANA DE GESTIÓN DE RESIDUOS S.A.S. E.S.P.</t>
  </si>
  <si>
    <t xml:space="preserve">asociacion de recicladores familia ciklo esp </t>
  </si>
  <si>
    <t>FUNDACION ESTRELLA VERDE ESP</t>
  </si>
  <si>
    <t>JUTA DE ACCION COMUNAL PUERTO CORDOBA</t>
  </si>
  <si>
    <t>ASOCIACION REGIONAL DE RECICLADORES DE OFICIO PARA LA COSTA</t>
  </si>
  <si>
    <t>SERVICIOS PÚBLICOS DE SACHICA S.A.S E.S.P</t>
  </si>
  <si>
    <t>ALIANZA ECOLOGICA DE RECUPERADORES</t>
  </si>
  <si>
    <t>ASOCIACION DE RECICLADORES HEROES AMBIENTALES ESP</t>
  </si>
  <si>
    <t>COOPERATIVA MULTIACTIVA COMERCIALIZADORA DE METALES PARA EL AMBIENTE</t>
  </si>
  <si>
    <t>ASOCIACION DE MUJERES SEMBRADORAS DE VIDA</t>
  </si>
  <si>
    <t>ASOCIACION DE RECICLADORES YO SOY EL CAMBIO</t>
  </si>
  <si>
    <t>COOPERATIVA MULTIACTIVA AMBIENTAL Y SOSTENIBLE C MAS</t>
  </si>
  <si>
    <t>ASOCIACION REGSINIFICAR</t>
  </si>
  <si>
    <t>JUNTA ADMINISTRADORA ACUEDUCTO REGIONAL SANTA MARTA - BIRMANIA DEL MUNICIPIO DE LA PLATA DEPARTAMENTO DEL HUILA</t>
  </si>
  <si>
    <t>ASOCIACIÓN GREMIAL DE RECICLADORES ECOHEROES E.S.P</t>
  </si>
  <si>
    <t>CABILDO MENOR INDIGENA DE CACAOTAL</t>
  </si>
  <si>
    <t>ASOCIACION ECO RENACER M.A ESP</t>
  </si>
  <si>
    <t>ASOCIACIÓN  DE  RECICLADORES ASOLUZ SOACHA POR UN MEJOR AMBIENTE E.S.P</t>
  </si>
  <si>
    <t>GRUPO GERA SAS BIC ESP</t>
  </si>
  <si>
    <t>Junta de Accion Comunal Vereda Genova</t>
  </si>
  <si>
    <t>CORPORACION DE SERVICIOS PUBLICOS AAA DE SINAI MUNICIPIO DE SIMITI BOLIVAR ESP</t>
  </si>
  <si>
    <t>Junta de Accion Comunal Corregimiento el Viajano</t>
  </si>
  <si>
    <t>Junta de Accion Comunal Corregimiento de Villa Nueva</t>
  </si>
  <si>
    <t>ASOCIACION DE USUARIOS DEL ACUEDUCTO DEL CORREGIMIENTO DEL MAMON DEL MUNICIPIO DE COROZAL SUCRE</t>
  </si>
  <si>
    <t>ASOCIACION DE SERVICIOS PUBLICOS DE ACUEDUCTO ALCANTARILLADO Y ASEO DEL CORREGIMIENTO DE ROCHA</t>
  </si>
  <si>
    <t>ASOCIACION DE RECICLADORES VALLEDUPAR</t>
  </si>
  <si>
    <t>ASOCIACION DE RECICLADORES DE OFICIO DEL SINU</t>
  </si>
  <si>
    <t>ASOCIACION ACUEDUCTO COMUNITARIO ALTO AFAN</t>
  </si>
  <si>
    <t>ASOCIACION DE RECICLADORES  GREEN LIFE</t>
  </si>
  <si>
    <t>ASOCIACION DE RECICLADORES ECO OXIGENO</t>
  </si>
  <si>
    <t>JUNTA DE ACCION COMUNAL SAN JOSE DEL NUS</t>
  </si>
  <si>
    <t>Asociación de Recicladores Asreambiental</t>
  </si>
  <si>
    <t>Soji Solutions SAS ESP</t>
  </si>
  <si>
    <t>FUNDACION RECUPERACION Y RECICLAJE DE RESIDUOS -ESP</t>
  </si>
  <si>
    <t>ASOCIACION DE RECILADORES UNIVERSO AMBIENTAL</t>
  </si>
  <si>
    <t>ASOCIACION DE RECICLADORES RIVER EARTH</t>
  </si>
  <si>
    <t>ASOCIACION DE RECICLADORES RECICLEMOS JUNTOS E.T.R.</t>
  </si>
  <si>
    <t>ASOCIACION ECORECICLAR JD</t>
  </si>
  <si>
    <t>CONVERGENCIA AMBIENTAL S.A.S</t>
  </si>
  <si>
    <t>ASOCIACION DE USUARIOS DEL ACUEDUCTO DE SAN LUIS BELTRAN</t>
  </si>
  <si>
    <t>Asociacion de recicladores bonavista esp</t>
  </si>
  <si>
    <t>ASOCIACION DEL ACUEDUCTO DE LA VEREDA MORALES DEL MUNICIPIO DE CALOTO CAUCA</t>
  </si>
  <si>
    <t xml:space="preserve">ASOCIACION MUNDO AMARILLO </t>
  </si>
  <si>
    <t>ASOCIACION RECICLADORES ASOREPLAST</t>
  </si>
  <si>
    <t>Asociacion el mundo del reciclaje</t>
  </si>
  <si>
    <t>ASOCIACION DE RECICLADORES POR CONVICCION EN MI REGION</t>
  </si>
  <si>
    <t>ASOCIACION AMBIENTAL Y RECICLADORES DEL CHORRO LEGUA Y BAJO DEL TIGRE</t>
  </si>
  <si>
    <t>ASO APROVECHAR PARA SALVAR</t>
  </si>
  <si>
    <t>SEA EJE CAFETERO S.A.S. E.S.P.</t>
  </si>
  <si>
    <t>ASOCIACION DE USUARIOS DEL ACUEDUCTO LA QUINTA  LA AMALIA</t>
  </si>
  <si>
    <t>ASOCIACION DE RECICLADORES CAPYBARA</t>
  </si>
  <si>
    <t>CABILDO MENOR INDIGENA DE BLEO BERDINAL</t>
  </si>
  <si>
    <t>ASOCIACION DE RECUPERADORES AMBIENTALES POR LA VIDA DEL PLANETA ESP</t>
  </si>
  <si>
    <t>ASOCIACION DE SUSCRIPTORES DEL ACUEDUCTO ARRAYANCITOS</t>
  </si>
  <si>
    <t>FUNDACIÓN AMBIENTAL EMPRENDEDORES SOACHUNOS</t>
  </si>
  <si>
    <t>EMPRESA OFICIAL DE SERVICIOS PUBLICOS DEL MUNICIPIO DE SAN MARTIN DE LOBA BOLIVAR SAS ESP</t>
  </si>
  <si>
    <t>ASOCIACION DE USUARIOS DEL ACUEDUCTO RURAL LA CUCHILLA</t>
  </si>
  <si>
    <t>FUNDACION DE RECICLADORES RECYFUTURO ECO</t>
  </si>
  <si>
    <t>ASOCIACION DE SUSCRIPTORES DEL ACUEDUCTO LA JABONOSA PUENTE DE ARCO DE LA VEREDA LA PARROQUIA DEL MUNICIPIO DE DUITAMA BOYACA</t>
  </si>
  <si>
    <t>LOGISTICA Y RECICLAJE CON SENTIDO SOCIAL S.A.S E.S.P</t>
  </si>
  <si>
    <t>ASOCIACION DE RECICLADORES UNIDOS POR UNA META</t>
  </si>
  <si>
    <t>ASOCIACION DE RECICLADORES DE OFICIO Y ACOPIO LA VICTORIA</t>
  </si>
  <si>
    <t>ASOCIACION RECICLAR POR UN MEJOR AMBIENTE</t>
  </si>
  <si>
    <t xml:space="preserve">ASOCIACION RECUPERADORES DEL PLANETA </t>
  </si>
  <si>
    <t xml:space="preserve"> ASOCIACION DE RECUPERADORES DE RESIDUOS SOLIDOS ASOCIACION DE RECICLADORES Y APROVECHAMIENTO DE RESIDUOS SOLIDOS RECICLABLES EN LA FUENTE E.S.P. </t>
  </si>
  <si>
    <t>ASOREFP E.S.P</t>
  </si>
  <si>
    <t>RECIRCULANDO SAS ESP</t>
  </si>
  <si>
    <t>ASOCIACION APROVECHAMIENTO DE RESIDUOS SOLIDOS CONSERVA Y LIMPIA</t>
  </si>
  <si>
    <t>ASOCIACION DE SUSCRIPTORES DEL ACUEDUCTO REGIONAL EL BOSQUE (ASOBOSQUE) DE LOS MUNICIPIOS DE VENTAQUEMADA Y TURMEQUE DEPARTAMENTO DE BOYACA</t>
  </si>
  <si>
    <t>ASOCIACION DE USUARIOS DEL ACUEDUCTO RURAL EL ACHOTE MARTINICA PARTE BAJA</t>
  </si>
  <si>
    <t>PUBLIVITAL S.A.S E.S.P.</t>
  </si>
  <si>
    <t>ASOCIACION DE USUSARIOS DE ACUEDUCTO Y ALCANTARILLADO DE NATALA - TORIBIO CAUCA</t>
  </si>
  <si>
    <t>ASOCIACION DE RECICLADORES DE OFICIO YAHVES GREEN WORLD</t>
  </si>
  <si>
    <t>EMPRESA DE SERVICIOS PUBLICOS DEL MUNICIPIO DE SABANAS DE SAN ANGEL E.S.P S.A.S</t>
  </si>
  <si>
    <t>JUNTA DE ACCIÓN COMUNAL DEL CORREGIMIENTO GUACHARACAL</t>
  </si>
  <si>
    <t>ASOCIACION DE USUARIOS DEL ACUEDUCTO DEL CORREGIMIENTO DE SACANA EN EL MUNICIPIO DE MOMIL</t>
  </si>
  <si>
    <t>ASOCIACION DE RECICLADORES EITHAN SOACHA</t>
  </si>
  <si>
    <t xml:space="preserve">ASOCIACIÓN DE RECICLADORES RENOVANDO MI PLANETA </t>
  </si>
  <si>
    <t>ASOCIACION DE RECICLADORES VILLA SOLEDAD</t>
  </si>
  <si>
    <t>EMPRESA DE SERVICIOS PÚBLICOS Y DESARROLLO TECNOLOGICO AMBIENTAL PUERTA DE ORO S.A.S. E.S.P.</t>
  </si>
  <si>
    <t>ASOCIACION DE RECICLADORES Y SERVICIOS AMBIENTALES LLANO VERDE 3R</t>
  </si>
  <si>
    <t>FUNDACIÓN DE RECICLADORES DE RECICLAJES DE BOGOTÁ</t>
  </si>
  <si>
    <t>ECOTRANSFORMANDO PLANETA S.A.S. E.S.P.</t>
  </si>
  <si>
    <t>Baru Construye SAS</t>
  </si>
  <si>
    <t>ASOCIACION DE RECUPERADORES AMBIENTALES PUNTO VERDE</t>
  </si>
  <si>
    <t>ASOCIACION RECICLA-T GESTORES AMBIENTALES E.S.P</t>
  </si>
  <si>
    <t>GESTION ECOCAPITAL SAS E.S.P.</t>
  </si>
  <si>
    <t>Corporación de Recicladores Ambiente Limpio</t>
  </si>
  <si>
    <t>EMPRESA DE ASOCIADOS PARA EL ASEO Y EL APROVECHAMIENTO SAS ESP</t>
  </si>
  <si>
    <t>ASOCIACION DE GESTION AMBIENTAL S.A.S.</t>
  </si>
  <si>
    <t>ASOCIACION DEJANDO HUELLA POR EL PLANETA</t>
  </si>
  <si>
    <t>ASOCIACION DE RECICLADORES ECOPASOS</t>
  </si>
  <si>
    <t>CORPORACION RECUPERADORA DEL CARIBE G Y A</t>
  </si>
  <si>
    <t>COOPERATIVA MULTIACTIVA RECICLAJE INTELIGENTE</t>
  </si>
  <si>
    <t>ASOCIACION DE RECUPERADORES EBENEZER ESP</t>
  </si>
  <si>
    <t>CIUDAD CIRCULAR S.A.S E.S.P</t>
  </si>
  <si>
    <t>VITAL TIERRA E.S.P SAS BIC</t>
  </si>
  <si>
    <t>ASOCIACION DE RECICLADORES NUEVO CICLO</t>
  </si>
  <si>
    <t>ALIANZA INTEGRAL DE RECICLADORES</t>
  </si>
  <si>
    <t>ASOCIACION DE RECICLADORES EL MILAGRO</t>
  </si>
  <si>
    <t>ASOCIACION DE RECICLADORES AMBIENTALISTAS DEL VALLE DE TENZA JIREH</t>
  </si>
  <si>
    <t>REHACER SAS ESP ZOMAC</t>
  </si>
  <si>
    <t>ASOCIACION DE RECUPERADORES SOSTENIENDO EL PLANETA</t>
  </si>
  <si>
    <t>ASOCIACION DE RECICLAJE CORAZON DEL VALLE E.S.P.</t>
  </si>
  <si>
    <t>OOPERATIVA MULTIACTIVA DE SERVICIOS AMBIENTALES Y RECUPERADORES DE OFICIO</t>
  </si>
  <si>
    <t>Asociacion de Reciclaodres El Frailejon Por El Agua del Futuro</t>
  </si>
  <si>
    <t>ASOCIACION DE RECUPERADORE AMBIENTALES LAUDATO</t>
  </si>
  <si>
    <t>ASOCIACIÓN GREMIAL DE RECICLADORES ASEO AMBIENTAL CHIA E.S.P</t>
  </si>
  <si>
    <t>ASOCIACION DE RECICLADORES MAKA</t>
  </si>
  <si>
    <t>asociacion ecocircular lineal ambiental</t>
  </si>
  <si>
    <t>ASOCIACION DE RECICLADORES BASURA ZERO ESP</t>
  </si>
  <si>
    <t xml:space="preserve">corporación de recuperadores y recicladores de colombia </t>
  </si>
  <si>
    <t>ASOCIACION RECICLANDO EXITOS</t>
  </si>
  <si>
    <t>EMPRESA DISTRITAL DE APROVECHAMIENTO ESP SAS</t>
  </si>
  <si>
    <t>ASOCIACION ECORENUEVA TU PLANETA</t>
  </si>
  <si>
    <t>DEPARTAMENTO</t>
  </si>
  <si>
    <t>MUNICIPIO</t>
  </si>
  <si>
    <t>AÑO</t>
  </si>
  <si>
    <t>ACTUALIZACIONES</t>
  </si>
  <si>
    <t>TIPO TRAMITE</t>
  </si>
  <si>
    <t>ACUAPAEZ S.A. E.S.P.</t>
  </si>
  <si>
    <t>AGUAZUL BOGOTA S.A.  E.S.P.</t>
  </si>
  <si>
    <t>PROACTIVA DE SERVICIOS INTEGRALES S.A.  E.S.P.</t>
  </si>
  <si>
    <t>INGENIERIA &amp; MULTISOLUCIONES E.S.P. S.A.</t>
  </si>
  <si>
    <t>EMPRESA DE SERVICIOS PUBLICOS DOMICILIARIOS DE CAQUEZA SA ESP</t>
  </si>
  <si>
    <t>EMPRESA DE SERVICIOS PUBLICOS DOMICILIARIOS DE RIOSUCIO S.A. ESP.</t>
  </si>
  <si>
    <t>ACUEDUCTO ALCANTARILLADO Y ASEO DE SUCRE S.A. E.S.P.</t>
  </si>
  <si>
    <t>ASOCIACION JUNTA ADMINISTRADORA DE ACUEDUCTO Y ALCANTARILLADO DE SIBUNDOY</t>
  </si>
  <si>
    <t>AMBORCO S.A. EMPRESA DE SERVICIOS PUBLICOS (A.S.A. E.S.P.) EN LIQUIDACION</t>
  </si>
  <si>
    <t>EMPRESA DE ACUEDUCTO DEL LLANO SAS - ESP</t>
  </si>
  <si>
    <t>Empresa de Servicios Publicos Santa Cecilia SA ESP</t>
  </si>
  <si>
    <t>COOPERATIVA DE SERVICIOS PUBLICOS DE ACUEDUCTO Y ALCANTARILLADO DE LA PARCELACION EL JARDIN LIMITADA</t>
  </si>
  <si>
    <t xml:space="preserve">D. INGENIERIA LIMITADA </t>
  </si>
  <si>
    <t>ASOCIACION DE SERVICIOS PUBLICOS DE BELALCAZAR</t>
  </si>
  <si>
    <t>COOPERATIVA DE ACUEDUCTO Y ALCANTARILLADO MANANTIAL TOTOREÑO</t>
  </si>
  <si>
    <t xml:space="preserve">COOPERATIVA DE TRABAJO ASOCIADO EFICIENTE </t>
  </si>
  <si>
    <t>ASOCIACION DE USUARIOS DE AGUAS CALIENTES</t>
  </si>
  <si>
    <t>ASOCIACION ADMINISTRADORA COMUNITARIA DE ACUEDUCTO Y ALCANTARILLADO DEL CONDOMINIO BOSQUES DE ABAJAM</t>
  </si>
  <si>
    <t>COMISION EMPRESARIAL DE ACUEDUCTO Y ALCANTARILLADO DE LA JUNTA DE ACCION COMUNAL DEL BARRIO VILLA DEL ORIENTE</t>
  </si>
  <si>
    <t>ADMINISTRADORA PUBLICA COOPERATIVA DE SERVICIOS PUBLICOS DE SANTA BARBARA DE PINTO LIMITADA</t>
  </si>
  <si>
    <t>ASOCIACION DE USUARIOS DEL ACUEDUCTO NACEDERO POZO HONDO</t>
  </si>
  <si>
    <t>ASOCIACIÓN JUNTA ADMINISTRADORA DE SERVICIOS PUBLICOS DE YACUANQUER</t>
  </si>
  <si>
    <t xml:space="preserve">COMITÉ DE USUARIOS DEL ACUEDUCTO Y ALCANTARILLADO DE LA VEREDA CAICEDO </t>
  </si>
  <si>
    <t xml:space="preserve">ASOCIACION DE USUARIOS DEL ACUEDUCTO EL MORICHAL </t>
  </si>
  <si>
    <t>ADMINISTRACION PUBLICA COOPERATIVA DE ACUEDUCTO, ALCANTARILLADO Y ASEO DE LA SIERRA</t>
  </si>
  <si>
    <t xml:space="preserve">ASOCIACION DE USUARIOS JUNTA DEL ACUEDUCTO VIEJO DE SANTANDERCITO </t>
  </si>
  <si>
    <t>JUNTA DE ACCION COMUNAL DEL BARRIO JOSE ANTONIO GALAN VILLAVICENCIO META</t>
  </si>
  <si>
    <t>ADMINISTRACION PUBLICA COOPERATIVA EMPRESA SOLIDARIA DE SERVICIOS PUBLICOS DE SAN SEBASTIAN AGUAS DE SAN SEBASTIAN ESP.</t>
  </si>
  <si>
    <t>JUNTA DE ACCION COMUNAL BARRIO MONTECARLO ALTO</t>
  </si>
  <si>
    <t>ASOCIACION COMUNITARIA DE ACUEDUCTO NUEVO ORIENTE</t>
  </si>
  <si>
    <t>JUNTA DE ACCION COMUNAL URBANIZACION LLANO LINDO</t>
  </si>
  <si>
    <t>ASOCIACION COMUNITARIA DE SERVICIOS PULICOS ALTO DE POMPEYA A.C.A.P.</t>
  </si>
  <si>
    <t>APC DE SERVICIOS PUBLICOS DE BAGADO</t>
  </si>
  <si>
    <t>JUNTA DE ACCIÓN COMUNAL - LA CONCEPCIÓN</t>
  </si>
  <si>
    <t>ASOCIACION DE GESTORES COMUNITARIOS DE SERVICIOS PÚBLICOS DE CIUDAD PORFÍA</t>
  </si>
  <si>
    <t>DIRECCION DE SERVICIOS PUBLICOS DOMICILIARIOS DE JERICO-ANTIOQUIA</t>
  </si>
  <si>
    <t>MUNICIPIO DE ALMAGUER</t>
  </si>
  <si>
    <t>MUNICIPIO DE PURACE - COCONUCO CAUCA</t>
  </si>
  <si>
    <t xml:space="preserve">OFICINA DE SERVICIOS PUBLICOS DE ACUEDUCTO, ALCANTARILLADO Y ASEO DEL MUNICIPIO DE GUADUAS </t>
  </si>
  <si>
    <t xml:space="preserve">MUNICIPIO DE VIANI </t>
  </si>
  <si>
    <t xml:space="preserve">UNIDAD DE SERVICIOS PUBLICOS DEL MUNICIPIO DE FALAN </t>
  </si>
  <si>
    <t>UNIDAD ADMINISTRATIVA DE SERVICIOS PUBLICOS DOMICILIARIOS  DEL MUNICIPIO DE SAN JOSE DE CRAVO NORTE</t>
  </si>
  <si>
    <t>JUNTA ADMINISTRADORA DE LOS SERVICIOS DEL MUNICIPIO DE PURISIMA</t>
  </si>
  <si>
    <t>UNIDAD DE SERVICIOS PUBLICOS DE ACUEDUCTO, ALCANTARILLADO Y ASEO DE AIPE</t>
  </si>
  <si>
    <t>ALCALDIA DE MARIALABAJA</t>
  </si>
  <si>
    <t xml:space="preserve">MUNICIPIO DE SOLANO </t>
  </si>
  <si>
    <t>UNIDAD MUNICIPAL DE SERVICIOS PUBLICOS DOMICILIARIOS DE SAN LUIS, ANTIOQUIA</t>
  </si>
  <si>
    <t>MUNICIPIO DE LEIVA</t>
  </si>
  <si>
    <t>UNIDAD DE  SERVICIOS  PUBLICOS  DOMICILIARIOS</t>
  </si>
  <si>
    <t>MUNICIPIO DE SAN BENITO ABAD - UNIDAD ESPECIAL DE SERVICIOS PUBLICOS UESP</t>
  </si>
  <si>
    <t>OFICINA DE SERVICIOS PUBLICOS DE PRADO</t>
  </si>
  <si>
    <t>JUNTA ADMINISTRADORA DE ACUEDUCTO Y ALCANTARILLADO DE SIBUNDOY</t>
  </si>
  <si>
    <t>ALCALDIA MUNICIPAL LEJANIAS META</t>
  </si>
  <si>
    <t>UNIDAD DESERVICIOS PUBLICOS MUNICIPALES DE BETANIA E.S.P</t>
  </si>
  <si>
    <t>UNIDAD DE SERVICIOS PUBLICOS DE SAN JOSE DE FRAGUA</t>
  </si>
  <si>
    <t>EMPRESA DE SERVICIOS PUBLICOS DE AGUA POTABLE, ALCANTARILLADO Y ASEO DEL MUNICIPIO DE POLICARPA</t>
  </si>
  <si>
    <t>JUNTA DE SERVICIOS PUBLICOS DEL MUNCIPIO DE RECETOR PARA ACUEDUCTO, ALCANTARILLADO Y ASEO</t>
  </si>
  <si>
    <t>UNIDAD DE SERVICIOS PUBLICOS DE PUERTO RONDON</t>
  </si>
  <si>
    <t>MUNICIPIO DE PULI, OFICINA DE PLANEACION</t>
  </si>
  <si>
    <t>OFICINA DE  ACUEDUCTO, ALCANTARILLADO Y ASEO DEL MUNICIPIO DE CAJIBIO CAUCA</t>
  </si>
  <si>
    <t>ALCALDIA DEL MUNICIPIO DE PUEBLOVIEJO</t>
  </si>
  <si>
    <t>MUNICIPIO DE CORDOBA</t>
  </si>
  <si>
    <t>ALCALDIA  MUNICIPAL DE IMUES</t>
  </si>
  <si>
    <t>UNIDAD PRESTADORA DE LOS SERVICIOS PUBLICOS DOMICILIARIOS DE ACUEDUCTO ALCANTARILLADO Y ASEO DEL MUNICIPIO DE TOGUI</t>
  </si>
  <si>
    <t>MUNICIPIO DE LA APARTADA</t>
  </si>
  <si>
    <t>MUNICIPIO DE SANTA ROSALIA -  VICHADA</t>
  </si>
  <si>
    <t>UNIDAD ADMINISTRATIVA ESPECIAL DE SERVICIOS PUBLICOS DE PUERTO LOPEZ</t>
  </si>
  <si>
    <t>MUNICIPIO  SANTIAGO DE TOLU</t>
  </si>
  <si>
    <t>MUNICIPIO DE PROVIDENCIA</t>
  </si>
  <si>
    <t>MUNICIPIO DE FUNDACION</t>
  </si>
  <si>
    <t>MUNICIPO SAN JACINTO DEL CAUCA</t>
  </si>
  <si>
    <t>ALCALDIA DE REGIDOR</t>
  </si>
  <si>
    <t>ALCALDIA MUNICIPAL DE ALGARROBO MAGDALENA</t>
  </si>
  <si>
    <t>UNIDAD ESPECIAL DE SERVICIOS PUBLICOS "UESPAAA"</t>
  </si>
  <si>
    <t>UNIDAD MUNICIPAL DE SERVICIOS PUBLICOS DEL MUNICIPIO DE TINJACA</t>
  </si>
  <si>
    <t xml:space="preserve">MUNICIPIO DE TOLUVIEJO </t>
  </si>
  <si>
    <t>ALCALDIA  MUNICIPIO COLON</t>
  </si>
  <si>
    <t>MUNICIPIO DE EL PEÑOL</t>
  </si>
  <si>
    <t>UNIDAD DE AGUA POTABLE Y SANEAMIENTO BASICO DE MORROA</t>
  </si>
  <si>
    <t>MUNICIPIO DE FLORESTA</t>
  </si>
  <si>
    <t>MUNICIPO DE CERINZA</t>
  </si>
  <si>
    <t>EMPRESA DE SERVICIOS PUBLICOS DE ACUEDUCTO, ALCANTARILLADO Y ASEO DEL MUNICIPIO DE TIQUISIO</t>
  </si>
  <si>
    <t>MUNICIPIO DE JURADO</t>
  </si>
  <si>
    <t>ALCALDIA MUNICIPAL DE ARACATACA</t>
  </si>
  <si>
    <t>JUNTA MUNICIPAL DE SERVICIOS PUBLICOS DOMICILIARIOS</t>
  </si>
  <si>
    <t>EMPRESA MUNICIPAL DE SERVICIOS PUBLICOS DE ROSAS - CAUCA</t>
  </si>
  <si>
    <t>EMPRESA DE SERVICIOS DE ACUEDUCTO, ALCANTARILLADO Y ASEO -ESAGUA E.S.P.</t>
  </si>
  <si>
    <t>Acueducto , Alcantarillado , Aseo</t>
  </si>
  <si>
    <t>AGUAS DEL SINU S.A E.S.P</t>
  </si>
  <si>
    <t>GISCOL DIQUE S.A. E.S.P.</t>
  </si>
  <si>
    <t>Acueducto - Alcantarillado - Aseo</t>
  </si>
  <si>
    <t>EMPRESA MUNICIPAL DE SERVICIOS PUBLICOS DE RIONEGRO SANTANDER</t>
  </si>
  <si>
    <t>SERVICIUDAD EMPRESA INDUSTRIAL Y COMERCIAL DEL ESTADO EMPRESA DE SERVICIOS PÚBLICOS DOMICILIARIOS</t>
  </si>
  <si>
    <t>LA JUNTA ADMINISTRADORA DE ACUEDUCTO ALCANTARILLADO Y ASEO DE LA VICTORIA MUNICIPIO DE VILLAVIEJA</t>
  </si>
  <si>
    <t xml:space="preserve">MUNICIPIO DE COGUA </t>
  </si>
  <si>
    <t>UNIDAD DE SERVICIOS PUBLICOS DOMICILIOS DE ACUERDO,ALCANTARILLADO Y ASEO DEL MUNICIPIO DE CHARALA</t>
  </si>
  <si>
    <t>ASOCIACION DE SUSCRIPTORES DEL ACUEDUCTO RURAL DE LAS VEREDAS LA CABAÑA - LA CAPILLA</t>
  </si>
  <si>
    <t>EMPRESA DE SERVICIOS PUBLICOS DEL MUNICIPIO DE LA PLATA HUILA ESP</t>
  </si>
  <si>
    <t>EMCALIMA E. S. P</t>
  </si>
  <si>
    <t>EMPRESA DE SERVICIOS PUBLICOS DOMICILIARIOS DE PUERTO LEGUIZAMO</t>
  </si>
  <si>
    <t xml:space="preserve">JUNTA ADMINISTRADORA SSERVIREGIONAL PARAISO </t>
  </si>
  <si>
    <t>EMPRESA DE RECICLAJE ASEO Y SERVICIOS DE MONTELIBANO S.A.S E.S.P.</t>
  </si>
  <si>
    <t>EMPRESA DE SERVICIOS PUBLICOS DE SAN BERNARDO - EMPOSAN  E.S.P. SAS</t>
  </si>
  <si>
    <t>EMPRESA DE SERVICIOS PÚBLICOS MUNICIPALES DE SAN PABLO E.S.P. SAS</t>
  </si>
  <si>
    <t>UNIDAD DE SERVICIOS  PUBLICOS DOMICILIARIOS DE ACUEDUCTO, ALCANTARILLADO Y ASEO DEL MUNICIPIO DE PESCA</t>
  </si>
  <si>
    <t>VEOLIA COLOMBIA SAS ESP</t>
  </si>
  <si>
    <t xml:space="preserve">ASOCIACION GREMIAL DE USUARIOS DEL SERVICIO DE ACUEDUCTO DE LA VEREDA PAYACAL </t>
  </si>
  <si>
    <t>ORGANIZACION ACUEDUCTO COMUNITARIO DE LOS BARRIOS UNIDOS DE MOCOA</t>
  </si>
  <si>
    <t>ADMINISTRACION PUBLICA COOPERATIVA EMPRESA SOLIDARIA DE SERVICIOS PUBLICOS DE RAQUIRA E S P</t>
  </si>
  <si>
    <t>LIMPIEZA URBANA S.A.S. E.S.P.</t>
  </si>
  <si>
    <t>SOCIEDAD AGUAS DEL HUILA. SERVICIOS INTEGRALES. INFRAESTRUCTURA, CONSULTORIA Y ADMINISTRACION S.A E.S.P.</t>
  </si>
  <si>
    <t>CORPORACION DE SERVICIOS DE ACUEDUCTO Y  ALCANTARILLADO DE LA TIGRA</t>
  </si>
  <si>
    <t>EMPRESA MUNICIPAL DE ACUEDUCTO, ALCANTARILLADO Y ASEO DE OVEJAS S.A. ESP</t>
  </si>
  <si>
    <t xml:space="preserve"> ASOCIACION DE SUSCRIPTORES DEL ACUEDUCTO  COMUNITARIO  Y SANEAMIENTO BÁSICO  DE LA FLORIDA</t>
  </si>
  <si>
    <t>JUNTA ADMINISTRADORA DE SERVICIOS PUBLICOS DE FORTALECILLAS</t>
  </si>
  <si>
    <t>EMPRESA MUNICIPAL DE SERVICIOS PUBLICOS DOMICILIARIOS AGUAS DEL CAGUAN S.A. E.S.P. MIXTA</t>
  </si>
  <si>
    <t>CORPORACION AMBIENTAL CIDER</t>
  </si>
  <si>
    <t>ASOCIACION COMUNITARIA DE SERVICIOS DE ACUEDUCTO Y ALCANTARILLADO DE PUERTO NARIÑO</t>
  </si>
  <si>
    <t>EMPRESAS PUBLICAS DE CASTILLA LA NUEVA S.A. E.S.P.</t>
  </si>
  <si>
    <t>ADMINISTRACION PUBLICA COOPERATIVA DE SERVICIOS PUBLICOS DE SANTA ROSALIA</t>
  </si>
  <si>
    <t>JUNTA ADMINISTRADORA DEL ACUEDUCTO VEREDAS EL TRIUNFO NORMANDIA Y AGUA BLANCA</t>
  </si>
  <si>
    <t xml:space="preserve">ASOCIACION JUNTA ADMINISTRADORA DE ACUEDUCTO Y ALCANTARILLADO DE SANTA MARIA </t>
  </si>
  <si>
    <t>CENTRO DE GERENCIAMIENTO DE RESIDUOS DOÑA JUANA SA ESP</t>
  </si>
  <si>
    <t>ASOCIACION ACUEDUCTO INTEGRADO CAICEDOS ROMASAL Y SANTUARIO</t>
  </si>
  <si>
    <t>ASOCIACION DE USUARIOS DE SERVICIOS PUBLICOS DOMICILIARIOS DE LA PEDREGOSA E.S.P</t>
  </si>
  <si>
    <t xml:space="preserve">CORPORACIÓN LLANO LINDO ASOCIACIÓN DE USUARIOS PRESTADOR AUTORIZADO DE SERVICIOS PÚBLICOS DOMICILIARIOS ACUEDUCTO Y ALCANTARILLADO </t>
  </si>
  <si>
    <t>RESVAL SAS E.S.P</t>
  </si>
  <si>
    <t xml:space="preserve">Cooperativa Multiactiva de Recicladores de Medellín </t>
  </si>
  <si>
    <t xml:space="preserve"> ASOCIACIÓN ASOREENCOL</t>
  </si>
  <si>
    <t>ANTIOQUEÑA DE AGUAS Y ASEO, ALCANTARILLADO, ENERGIAS Y GAS SAS ESP</t>
  </si>
  <si>
    <t>ECO BARU S.A.S</t>
  </si>
  <si>
    <t>asociacion eje ambiente Quindío</t>
  </si>
  <si>
    <t>EMPRESA DE SERVICIOS PUBLICOS DE COLOMBIA HUILA S.A.S. E.S.P.</t>
  </si>
  <si>
    <t>AREA LIMPIA SERVICIOS MEDIOAMBIENTALES S.A.S. E.S.P.</t>
  </si>
  <si>
    <t>LATIN GREEN S.A.S E.S.P</t>
  </si>
  <si>
    <t>ASOCIACION RED DE RECICLADORES</t>
  </si>
  <si>
    <t>ASOCIACION DE DE RECICLADORES Y RECUPERADORES DE COLOMBIA ARC</t>
  </si>
  <si>
    <t>ECAVITAL ZESE SAS</t>
  </si>
  <si>
    <t>TOMOEDA SAS ESP</t>
  </si>
  <si>
    <t>EMPRESA REGIONAL DE SERVICIOS PUBLICOS JENAGUAS S.A.S E.S.P.</t>
  </si>
  <si>
    <t>COOPERATIVA MULTIACTIVA DE SERVICIOS DE RECICLAJE</t>
  </si>
  <si>
    <t>JUNTA DE ACCIÓN COMUNAL DE LA VEREDA TERMINOS</t>
  </si>
  <si>
    <t>Asociacion Ecologica De Recuperadores Del Sinu</t>
  </si>
  <si>
    <t>ASOCIACION DE RECICLADORES LIBERTAD AMBIENTAL</t>
  </si>
  <si>
    <t>ASOCIACIÓN DE RECICLADORES POR UNA PAZ MÁS LIMPIA E.S.P</t>
  </si>
  <si>
    <t>ASOCIACION DE RECUPERADORES ANDALUCES</t>
  </si>
  <si>
    <t>ASOCIACION DE RECICLADORES DEL PUTUMAYO SIN RECICLAJE NO HAY FUTURO</t>
  </si>
  <si>
    <t>Asociación de recicladores y aprovechamiento de residuos sólidos reciclables caribe ambiental E.S.P</t>
  </si>
  <si>
    <t>ASOCIACION NACIONAL DE RECICLADORES CAMBIO INTEGRAL</t>
  </si>
  <si>
    <t>ASOCIACION MUNDO ECOVERDE</t>
  </si>
  <si>
    <t>ASOCIACION DE RECICLADORES PARA UN MUNDO SOSTENIBLE</t>
  </si>
  <si>
    <t>AQUALIA RIOHACHA S.A.S E.S.P.</t>
  </si>
  <si>
    <t>FUNDACION AMBIENTAL CREANDO AMBITOS</t>
  </si>
  <si>
    <t>Corporacion Reciclub</t>
  </si>
  <si>
    <t>asociación de colaboradores ciudad jardin</t>
  </si>
  <si>
    <t>ASOCIACION DE RECICLADORES EMPRENDEDORES AMBIENTALES</t>
  </si>
  <si>
    <t>ASOBIOAMBIENTAL C.C. ESP</t>
  </si>
  <si>
    <t>ASOCIACIÓN GREMIAL DE RECICLADORES ECOTRANSFOR ESP</t>
  </si>
  <si>
    <t>ASOCIACION DE USUARIOS ACUEDUCTO EL TREBOL</t>
  </si>
  <si>
    <t>ASOCIACION ECOLOGICA DE RECICLADORES COSTA SUR</t>
  </si>
  <si>
    <t>Asociación de recuperadores PASTUPLAST</t>
  </si>
  <si>
    <t>ASOCIACIÓN DE RECICLADORES ECORECICLA'ARTE</t>
  </si>
  <si>
    <t>ASOCIACION DE RECUPERADORES BIOMAGDALENA</t>
  </si>
  <si>
    <t>ASOCIACION CIUDAD LIMPIA</t>
  </si>
  <si>
    <t>ASOCIACION DE RECICLADORES DE SEGUNDO NIVEL ECOSOSTENIBLE E..R</t>
  </si>
  <si>
    <t>Asociación ambiental renova verde</t>
  </si>
  <si>
    <t>ECORESIDUOS MADRID SAS ESP</t>
  </si>
  <si>
    <t>ASOCIACIÓN DE RECICLADORES CONSTRUYENDO VIDA TRANSFORMANDO EL PLANETA</t>
  </si>
  <si>
    <t>ASOCIACION DE RECICLADORES DE OFICIO PARA  EL BAJO CAUCA Y CORDOBA</t>
  </si>
  <si>
    <t>CORPORACION CENTRO DE RECICLAJE SAN ONOFRE</t>
  </si>
  <si>
    <t>FUNDACION RECICLADORES DESPLAZADOS DE NAVARRO</t>
  </si>
  <si>
    <t>ASOCIACION DE RECICLADORES DE OFICIO TRANSFORMAR</t>
  </si>
  <si>
    <t>ECO GLOBAL SOLUCIONES AMBIENTALES SAS ESP</t>
  </si>
  <si>
    <t>ASOCIACIÓN RECUPERADORES AMBIENTALES DE COLOMBIA</t>
  </si>
  <si>
    <t>ASOCIACION DE RECICLADORES VERDE Y LIMPIO ESP</t>
  </si>
  <si>
    <t>SOLUCIONES FERPI SAS ESP</t>
  </si>
  <si>
    <t>ASOCIACIONLASABANA</t>
  </si>
  <si>
    <t>ASOCIACION DE RECICLADORES DEL CARARE</t>
  </si>
  <si>
    <t>ASOCICACION DE RECICLADORES HORIZONTE VERDE</t>
  </si>
  <si>
    <t>ASOCIACIÓN MI VALLE</t>
  </si>
  <si>
    <t>ASOCIACION DE RECICLADORES MARTINEZ</t>
  </si>
  <si>
    <t>RUTA LIMPIA S.A.S E.S.P.</t>
  </si>
  <si>
    <t>ASOCIACION ECOGAIA PACHAMAMA E.S.P.</t>
  </si>
  <si>
    <t>ASOCIACION DE RECICLADORES NUEVA COLOMBIA ESP</t>
  </si>
  <si>
    <t>ASOCIACION HUMANOS ECOLOGICOS POR EL MUNDO</t>
  </si>
  <si>
    <t xml:space="preserve">ASOCIACIÓN DE RECUPERADORES AMBIENTALES JYR ESP </t>
  </si>
  <si>
    <t>ECOLIMPIA S.A.S E.S.P.</t>
  </si>
  <si>
    <t>EMPRESA DE SERVICIOS PUBLICOS DOMICILIARIOS DE TUQUERRES EMPSA E.S.P.</t>
  </si>
  <si>
    <t>SERVICIOS PÚBLICOS DEL MUNICIPIO DE ANAPOIMA</t>
  </si>
  <si>
    <t>EMPRESA DE SERVICIOS PUBLICOS DE GUACHUCAL</t>
  </si>
  <si>
    <t>PROAMBIENTALES S.A. E.S.P.</t>
  </si>
  <si>
    <t>ALCALDIA MUNICIPAL</t>
  </si>
  <si>
    <t>CORPORACION DE ACUEDUCTO MONTAÑITA</t>
  </si>
  <si>
    <t>ASOCIACIÓN ACUEDUCTO LA CUCHILLA</t>
  </si>
  <si>
    <t>ASOCIACION DE USUARIOS DEL ACUEDUCTO MULTIVEREDAL AGUAS CRISTALINAS</t>
  </si>
  <si>
    <t>MUNICIPIO DE BARBACOAS - NARIÑO</t>
  </si>
  <si>
    <t xml:space="preserve">ASOCIACION DE SUSCRIPTORES DE ACUEDUCTO DE PUEBLO VIEJO </t>
  </si>
  <si>
    <t>PACARIBE S.A.S. E.S.P</t>
  </si>
  <si>
    <t>EMPRESA DE SERVICIOS PUBLICOS DOMICILIARIOS DE LA MONTAÑITA S.A E.S.P.</t>
  </si>
  <si>
    <t>CORPORACION ADMINISTRADORA DEL ACUEDUCTO URBANO YARIMA  CORREGIMIENTO DE SAN VICENTE DE CHUCURI DEPARTAMENTO DE SANTANDER</t>
  </si>
  <si>
    <t>EMPRESA DE SERVICIOS PUBLICOS DOMICILIARIOS ASEO PLUS PEREIRA S.A.S. E.S.P</t>
  </si>
  <si>
    <t>PROMOVALLE S.A.S. ESP</t>
  </si>
  <si>
    <t>JUNTA ADMINISTRADORA DE ACUEDUCTO Y ALCANTARILLADO COMUNITARIO   ACUACLARITA</t>
  </si>
  <si>
    <t>PROMOCALI S.A.S. E.S.P.</t>
  </si>
  <si>
    <t>JUNTA ADMINISTRADORA DEL ACUEDUCTO DEL CENTRO POBLADO QUITURO</t>
  </si>
  <si>
    <t>CENTRAL COLOMBIANA DE ASEO S.A.S. ESP</t>
  </si>
  <si>
    <t>AFROCAUCANA DE AGUAS S.A.S. E.S.P</t>
  </si>
  <si>
    <t>ASOCIACION DE RECICLADORES DE OFICIO DE MATATIGRES</t>
  </si>
  <si>
    <t>ALIAT SERVICIOS S.A.S ESP</t>
  </si>
  <si>
    <t>ECAR EFICIENTES SAS ESP</t>
  </si>
  <si>
    <t>A.A.A. MONTE MARIANA S.A.S. E.S.P</t>
  </si>
  <si>
    <t>ASICIACION DE RECUPERADORES POR UN PLANETA VERDE</t>
  </si>
  <si>
    <t xml:space="preserve">Participación Ambiental Orgánica con Objetivo Social </t>
  </si>
  <si>
    <t>ASOCIACION JUNTA ADMINISTRADORA DE ACUEDUCTO VEREDA SAN FRANCISCO DE YUNGACHALA</t>
  </si>
  <si>
    <t>JUNTA ADMINISTRADORA CENTRAL INDIGENA DEL SUMINISTRO DE AGUA DE LAS QUEBRADAS GRANDE Y CHURACUANA JUNTA CENTRAL INDIGENA LA PIEDRA BLANCA</t>
  </si>
  <si>
    <t>EMPRESAS PUBLICAS DE TORIBIO  EMTORIBIO SAS ESP</t>
  </si>
  <si>
    <t>EMPRESA PRESTADORA DE SERVICIOS DE AGUA Y ALCANTARILLADO DE BARBOSA SAS ESP</t>
  </si>
  <si>
    <t xml:space="preserve"> EMPRESA OFICIAL DE SERVICIOS PUBLICOS DE ACUEDUCTO Y ALCANTARILLADO DEL MUNICIPIO DE SINCE SUCRE</t>
  </si>
  <si>
    <t>ASOCIACION DE USUARIOS DEL ACUEDUCTO DE RESERVAS DEL PAUJIL</t>
  </si>
  <si>
    <t>ASOCIACION DE  USUARIOS DEL SERVICIO DE AGUA POTABLE DE LA VEGA</t>
  </si>
  <si>
    <t>Asociación de usuarios de alcantarillado del corregimiento de la Torre</t>
  </si>
  <si>
    <t>ASOCIACIÓN DE RECICLADORES AEROVIDA</t>
  </si>
  <si>
    <t>ASOCIACION PARA LA PROTECCION DE LA TIERRA</t>
  </si>
  <si>
    <t>CONEXION ECOVERDE ESP SAS</t>
  </si>
  <si>
    <t>Pequeño Prestador</t>
  </si>
  <si>
    <t>Gran Prestador</t>
  </si>
  <si>
    <t>Aprovechamiento</t>
  </si>
  <si>
    <t xml:space="preserve">VALLE DEL CAUCA	</t>
  </si>
  <si>
    <t xml:space="preserve">SANTANDER	</t>
  </si>
  <si>
    <t>CIUDAD MEJOR SA ESP</t>
  </si>
  <si>
    <t xml:space="preserve">OFICINA DE SERVICIOS PUBLICOS DE ACUEDUCTO, ALCANTARILLADO Y ASEO DEL MUNICIPIO DE TENA </t>
  </si>
  <si>
    <t>Urbano y Rural</t>
  </si>
  <si>
    <t>Total Aprovechamiento</t>
  </si>
  <si>
    <t>Total Pequeño Prestador</t>
  </si>
  <si>
    <t>Total Gran Prestador</t>
  </si>
  <si>
    <t xml:space="preserve">ADMINISTRACIÓN PUBLICA COOPERATIVA DE ACUEDUCTO ALCANTARILLADO Y ASEO   DE TOTORO </t>
  </si>
  <si>
    <t xml:space="preserve">Cuenta de VIGILANCIA </t>
  </si>
  <si>
    <t xml:space="preserve">Urbano y Rural </t>
  </si>
  <si>
    <t xml:space="preserve">Cuenta de Zona de prestacion </t>
  </si>
  <si>
    <t xml:space="preserve">Servicio / Zona de prestacion </t>
  </si>
  <si>
    <t xml:space="preserve">Tamaño del prestador </t>
  </si>
  <si>
    <t>-</t>
  </si>
  <si>
    <t>Cuenta de TIPO TRÁMITE</t>
  </si>
  <si>
    <t>MENOS 8 INSCRIPCIONES DE 2025</t>
  </si>
  <si>
    <t>0-4</t>
  </si>
  <si>
    <t>ACTUALIZACION 28 FEBRERO</t>
  </si>
  <si>
    <t>ABASTO</t>
  </si>
  <si>
    <t>BIOAGRICOLA DEL LLANO S.A EMPRESA DE SERVICIOS PUBLICOS BIC</t>
  </si>
  <si>
    <t>EMPRESA DE SERVICOS PUBLICOS DE ACANDI S.A E.S.P.</t>
  </si>
  <si>
    <t>ADMINISTRACIÓN PUBLICA COOPERATIVA EMPRESA SOLIDARIA DE SERVICIOS PUBLICOS DE AGUA POTABLE Y SANEAMIENTO BASICO DE CHOCHÓ</t>
  </si>
  <si>
    <t>ASOCIACION DE USUARIOS DEL SERVICIO DE AGUA POTABLE DE LA VEREDA ARCADIA</t>
  </si>
  <si>
    <t>GENDECAR S.A. E.S.P.</t>
  </si>
  <si>
    <t>Asociación junta administradora de acueducto san pedro</t>
  </si>
  <si>
    <t xml:space="preserve">ASOCIACION DE USUARIOS DEL ACUEDUCTO REGIONAL NO 1 DE LAS VEREDAS DE SAN ANTONIO, FALDA DE MOLINO, FRONTERA, SANTUARIO, PUEBLO VIEJO, PEÑAS Y RABANAL </t>
  </si>
  <si>
    <t xml:space="preserve">Empresa de servicios públicos de Planadas Tolima ESP SAS </t>
  </si>
  <si>
    <t>recuperadora ambiental engativa</t>
  </si>
  <si>
    <t>CISCO INVERSIONES ESP. SAS</t>
  </si>
  <si>
    <t>Asociacion de recicladores basura cero santa marta esp</t>
  </si>
  <si>
    <t>ASOCIACIÓN DE USUARIOS DE SERVICIOS PÚBLICOS DE  ACUEDUCTO , ALCANTARILLADO Y ASEO AGUA BLANCA DE PANAN</t>
  </si>
  <si>
    <t>INTERNACIONAL DE APROVECHAMIENTO SAS E.S.P</t>
  </si>
  <si>
    <t>ASOCIACION DE RECICLADORES ECOREVERDECER</t>
  </si>
  <si>
    <t>ASOCIACION DE RECICLADORES ECOTRANSORMAR EMPRESA DE SERVICIOS PUBLICOS ESP</t>
  </si>
  <si>
    <t>CABILDO INDIGENA BOCON BETULIA</t>
  </si>
  <si>
    <t>ASOCIACION DE USUARIOS DEL ACUEDUCTO RURAL VEREDA CAJAMARQUITA</t>
  </si>
  <si>
    <t>IN-NOVUS INGENIERIA ESP SAS</t>
  </si>
  <si>
    <t>OPERATIVA (No activa)</t>
  </si>
  <si>
    <t>INACTIVA (No activa)</t>
  </si>
  <si>
    <t>EN PROCESO DE LIQUIDACION (No activa)</t>
  </si>
  <si>
    <t>EMPRESAS MUNICIPALES DE ANSERMANUEVO</t>
  </si>
  <si>
    <t>ASOCIACION DE SUSCRIPTORES DEL ACUEDUCTO LA POSETA DE LA VEREDA LAS MERCEDES DEL MUNICIPIO DE COMBITA</t>
  </si>
  <si>
    <t xml:space="preserve">ASOCIACION DE RECICLADORES DE OFICIO AMIGOS DE LA TIERRA </t>
  </si>
  <si>
    <t>Alcantarillado , Aseo</t>
  </si>
  <si>
    <t>Cuenta de EMPRESA</t>
  </si>
  <si>
    <t>Grupo de Pequeños</t>
  </si>
  <si>
    <t>Grupo de Grandes</t>
  </si>
  <si>
    <t>ACUEDUCTO - ALCANTARILLADO - ASEO</t>
  </si>
  <si>
    <t>SOATA</t>
  </si>
  <si>
    <t>TASCO</t>
  </si>
  <si>
    <t>ALCANTARILLADO - ASEO</t>
  </si>
  <si>
    <t xml:space="preserve">ACUEDUCTO </t>
  </si>
  <si>
    <t>TURMEQUE</t>
  </si>
  <si>
    <t>ACUEDUCTO - ALCANTARILLADO</t>
  </si>
  <si>
    <t>OICATA</t>
  </si>
  <si>
    <t>GAMEZA</t>
  </si>
  <si>
    <t>GUATEQUE</t>
  </si>
  <si>
    <t>CHITA</t>
  </si>
  <si>
    <t>AQUITANIA</t>
  </si>
  <si>
    <t>SAN FERNANDO</t>
  </si>
  <si>
    <t>REPELON</t>
  </si>
  <si>
    <t>ACUEDUCTO - ASEO</t>
  </si>
  <si>
    <t>MONTEBELLO</t>
  </si>
  <si>
    <t>MEDELLÍN</t>
  </si>
  <si>
    <t>AMAGÁ</t>
  </si>
  <si>
    <t>ALMAGUER</t>
  </si>
  <si>
    <t>CALOTO</t>
  </si>
  <si>
    <t>PURACE</t>
  </si>
  <si>
    <t>CHIMICHAGUA</t>
  </si>
  <si>
    <t>AYAPEL</t>
  </si>
  <si>
    <t>ANAPOIMA</t>
  </si>
  <si>
    <t>CAPARRAPI</t>
  </si>
  <si>
    <t>CHIPAQUE</t>
  </si>
  <si>
    <t>CHOACHI</t>
  </si>
  <si>
    <t>EL PENON</t>
  </si>
  <si>
    <t>ANOLAIMA</t>
  </si>
  <si>
    <t>FOSCA</t>
  </si>
  <si>
    <t>GUATAQUI</t>
  </si>
  <si>
    <t>GUTIERREZ</t>
  </si>
  <si>
    <t>LENGUAZAQUE</t>
  </si>
  <si>
    <t>PANDI</t>
  </si>
  <si>
    <t>APULO</t>
  </si>
  <si>
    <t>SAN FRANCISCO</t>
  </si>
  <si>
    <t>SUSA</t>
  </si>
  <si>
    <t>TAUSA</t>
  </si>
  <si>
    <t>VIANI</t>
  </si>
  <si>
    <t>ISNOS</t>
  </si>
  <si>
    <t>NATAGA</t>
  </si>
  <si>
    <t>PAICOL</t>
  </si>
  <si>
    <t>CUBARRAL</t>
  </si>
  <si>
    <t>EL TAMBO</t>
  </si>
  <si>
    <t>POTOSI</t>
  </si>
  <si>
    <t>ABREGO</t>
  </si>
  <si>
    <t>CONVENCION</t>
  </si>
  <si>
    <t>VILLA CARO</t>
  </si>
  <si>
    <t>APIA</t>
  </si>
  <si>
    <t>GUATICA</t>
  </si>
  <si>
    <t>LA CELIA</t>
  </si>
  <si>
    <t>MISTRATO</t>
  </si>
  <si>
    <t>BETULIA</t>
  </si>
  <si>
    <t>CAPITANEJO</t>
  </si>
  <si>
    <t>EL GUACAMAYO</t>
  </si>
  <si>
    <t>GUEPSA</t>
  </si>
  <si>
    <t>MATANZA</t>
  </si>
  <si>
    <t>CHAGUANI</t>
  </si>
  <si>
    <t>PENSILVANIA</t>
  </si>
  <si>
    <t>ALPUJARRA</t>
  </si>
  <si>
    <t>COELLO</t>
  </si>
  <si>
    <t>FALAN</t>
  </si>
  <si>
    <t>BUGALAGRANDE</t>
  </si>
  <si>
    <t>CRAVO NORTE</t>
  </si>
  <si>
    <t>TRINIDAD</t>
  </si>
  <si>
    <t>CAMPAMENTO</t>
  </si>
  <si>
    <t>GUAMAL</t>
  </si>
  <si>
    <t>NUNCHIA</t>
  </si>
  <si>
    <t>SARAVENA</t>
  </si>
  <si>
    <t>MORALES</t>
  </si>
  <si>
    <t>JENESANO</t>
  </si>
  <si>
    <t>GACHALA</t>
  </si>
  <si>
    <t>LA PENA</t>
  </si>
  <si>
    <t>SAN LUIS DE GACENO</t>
  </si>
  <si>
    <t>CABRERA</t>
  </si>
  <si>
    <t>GUACHETA</t>
  </si>
  <si>
    <t>ANZÁ</t>
  </si>
  <si>
    <t>VILLAGOMEZ</t>
  </si>
  <si>
    <t>SAN JOSE DE LA MONTANA</t>
  </si>
  <si>
    <t>PUPIALES</t>
  </si>
  <si>
    <t>VILLAVIEJA</t>
  </si>
  <si>
    <t>SAN ANTONIO</t>
  </si>
  <si>
    <t>AMBALEMA</t>
  </si>
  <si>
    <t>PIEDRAS</t>
  </si>
  <si>
    <t>PURISIMA DE LA CONCEPCION</t>
  </si>
  <si>
    <t>MOTAVITA</t>
  </si>
  <si>
    <t>TANGUA</t>
  </si>
  <si>
    <t>PUEBLO RICO</t>
  </si>
  <si>
    <t>CONSACA</t>
  </si>
  <si>
    <t>SURATA</t>
  </si>
  <si>
    <t>PAJARITO</t>
  </si>
  <si>
    <t>ALEJANDRÍA</t>
  </si>
  <si>
    <t>BALBOA</t>
  </si>
  <si>
    <t>QUIPAMA</t>
  </si>
  <si>
    <t>ARATOCA</t>
  </si>
  <si>
    <t>CARCASI</t>
  </si>
  <si>
    <t>SAN CAYETANO</t>
  </si>
  <si>
    <t>SOCHA</t>
  </si>
  <si>
    <t>COROMORO</t>
  </si>
  <si>
    <t>PARAMO</t>
  </si>
  <si>
    <t>OPORAPA</t>
  </si>
  <si>
    <t>BELLO</t>
  </si>
  <si>
    <t>CACHIPAY</t>
  </si>
  <si>
    <t>BELMIRA</t>
  </si>
  <si>
    <t>BARANOA</t>
  </si>
  <si>
    <t>JUAN DE ACOSTA</t>
  </si>
  <si>
    <t>SANTA MARIA</t>
  </si>
  <si>
    <t>SANTA SOFIA</t>
  </si>
  <si>
    <t>MANAURE BALCON DEL CESAR</t>
  </si>
  <si>
    <t>BOJACA</t>
  </si>
  <si>
    <t>SAN CALIXTO</t>
  </si>
  <si>
    <t>CONCEPCIÓN</t>
  </si>
  <si>
    <t>GUAYABETAL</t>
  </si>
  <si>
    <t>EBÉJICO</t>
  </si>
  <si>
    <t>GAMA</t>
  </si>
  <si>
    <t>SAN JUAN DE RIOSECO</t>
  </si>
  <si>
    <t>PAUNA</t>
  </si>
  <si>
    <t>ZIPACON</t>
  </si>
  <si>
    <t>TIPACOQUE</t>
  </si>
  <si>
    <t>RIO DE ORO</t>
  </si>
  <si>
    <t>MUZO</t>
  </si>
  <si>
    <t>CONDOTO</t>
  </si>
  <si>
    <t>GUATAPÉ</t>
  </si>
  <si>
    <t>VILLAPINZON</t>
  </si>
  <si>
    <t>UNE</t>
  </si>
  <si>
    <t>PALESTINA</t>
  </si>
  <si>
    <t>TENERIFE</t>
  </si>
  <si>
    <t>MANTA</t>
  </si>
  <si>
    <t>SOLANO</t>
  </si>
  <si>
    <t>FIRAVITOBA</t>
  </si>
  <si>
    <t>CHOCONTA</t>
  </si>
  <si>
    <t>SASAIMA</t>
  </si>
  <si>
    <t>PAIME</t>
  </si>
  <si>
    <t>SALADOBLANCO</t>
  </si>
  <si>
    <t>SORACA</t>
  </si>
  <si>
    <t>TIBASOSA</t>
  </si>
  <si>
    <t>LA GLORIA</t>
  </si>
  <si>
    <t>ARBELAEZ</t>
  </si>
  <si>
    <t>YACUANQUER</t>
  </si>
  <si>
    <t>BUENOS AIRES</t>
  </si>
  <si>
    <t>GUACHUCAL</t>
  </si>
  <si>
    <t>COVARACHIA</t>
  </si>
  <si>
    <t>EL ESPINO</t>
  </si>
  <si>
    <t>JUNIN</t>
  </si>
  <si>
    <t>BOCHALEMA</t>
  </si>
  <si>
    <t>PELAYA</t>
  </si>
  <si>
    <t>SAN JOSE DEL PALMAR</t>
  </si>
  <si>
    <t>ALBAN</t>
  </si>
  <si>
    <t>SAN VICENTE FERRER</t>
  </si>
  <si>
    <t>PAZ DE RIO</t>
  </si>
  <si>
    <t>LEIVA</t>
  </si>
  <si>
    <t>UTICA</t>
  </si>
  <si>
    <t>COPER</t>
  </si>
  <si>
    <t>SAN ROQUE</t>
  </si>
  <si>
    <t>BUENAVISTA</t>
  </si>
  <si>
    <t>NIMAIMA</t>
  </si>
  <si>
    <t>CAJAMARCA</t>
  </si>
  <si>
    <t>VILLARRICA</t>
  </si>
  <si>
    <t>SAN BENITO ABAD</t>
  </si>
  <si>
    <t>MEDINA</t>
  </si>
  <si>
    <t>ICONONZO</t>
  </si>
  <si>
    <t>TONA</t>
  </si>
  <si>
    <t>PALMAR</t>
  </si>
  <si>
    <t>PRADO</t>
  </si>
  <si>
    <t>EL PLAYON</t>
  </si>
  <si>
    <t>TOPAIPI</t>
  </si>
  <si>
    <t>MACHETA</t>
  </si>
  <si>
    <t>PAYA</t>
  </si>
  <si>
    <t>LA FLORIDA</t>
  </si>
  <si>
    <t>CHIPATA</t>
  </si>
  <si>
    <t>COCORNÁ</t>
  </si>
  <si>
    <t>CERRITO</t>
  </si>
  <si>
    <t>MERCADERES</t>
  </si>
  <si>
    <t>CURITI</t>
  </si>
  <si>
    <t>CARMEN DE CARUPA</t>
  </si>
  <si>
    <t>CEPITA</t>
  </si>
  <si>
    <t>REMEDIOS</t>
  </si>
  <si>
    <t>SAN BERNARDO</t>
  </si>
  <si>
    <t>TENA</t>
  </si>
  <si>
    <t>SATIVANORTE</t>
  </si>
  <si>
    <t>GUAYABAL DE SIQUIMA</t>
  </si>
  <si>
    <t>ZAPATOCA</t>
  </si>
  <si>
    <t>ACANDI</t>
  </si>
  <si>
    <t>NEMOCON</t>
  </si>
  <si>
    <t>GUASCA</t>
  </si>
  <si>
    <t>CAROLINA</t>
  </si>
  <si>
    <t>BUSBANZA</t>
  </si>
  <si>
    <t>VIOTA</t>
  </si>
  <si>
    <t>PRODUCTOR MARGINAL, INDEPENDIENTE O USO PARTICULAR</t>
  </si>
  <si>
    <t>BETEITIVA</t>
  </si>
  <si>
    <t>SABANALARGA</t>
  </si>
  <si>
    <t>PALOCABILDO</t>
  </si>
  <si>
    <t>DAGUA</t>
  </si>
  <si>
    <t>BELEN</t>
  </si>
  <si>
    <t>LA PRIMAVERA</t>
  </si>
  <si>
    <t>FORTUL</t>
  </si>
  <si>
    <t>DURANIA</t>
  </si>
  <si>
    <t>LEJANIAS</t>
  </si>
  <si>
    <t>ZARAGOZA</t>
  </si>
  <si>
    <t>YOLOMBO</t>
  </si>
  <si>
    <t>GÓMEZ PLATA</t>
  </si>
  <si>
    <t>PINCHOTE</t>
  </si>
  <si>
    <t>TAMINANGO</t>
  </si>
  <si>
    <t>OIBA</t>
  </si>
  <si>
    <t>EL CERRITO</t>
  </si>
  <si>
    <t>SAN MATEO</t>
  </si>
  <si>
    <t>ALVARADO</t>
  </si>
  <si>
    <t>CIUDAD BOLÍVAR</t>
  </si>
  <si>
    <t>GRAMALOTE</t>
  </si>
  <si>
    <t>QUEBRADANEGRA</t>
  </si>
  <si>
    <t>CUMARIBO</t>
  </si>
  <si>
    <t>PASCA</t>
  </si>
  <si>
    <t>PARATEBUENO</t>
  </si>
  <si>
    <t>SUPATA</t>
  </si>
  <si>
    <t>CAMPOHERMOSO</t>
  </si>
  <si>
    <t>BETANIA</t>
  </si>
  <si>
    <t>CUCUTILLA</t>
  </si>
  <si>
    <t>TOCA</t>
  </si>
  <si>
    <t>VENTAQUEMADA</t>
  </si>
  <si>
    <t>TURBO</t>
  </si>
  <si>
    <t>SILVIA</t>
  </si>
  <si>
    <t>SAN PABLO DE BORBUR</t>
  </si>
  <si>
    <t>ARANZAZU</t>
  </si>
  <si>
    <t>TOLEDO</t>
  </si>
  <si>
    <t>PEDRAZA</t>
  </si>
  <si>
    <t>ANZOATEGUI</t>
  </si>
  <si>
    <t>PUERTO SANTANDER</t>
  </si>
  <si>
    <t>SANTIAGO</t>
  </si>
  <si>
    <t>UBAQUE</t>
  </si>
  <si>
    <t>VICTORIA</t>
  </si>
  <si>
    <t>SUESCA</t>
  </si>
  <si>
    <t>LOURDES</t>
  </si>
  <si>
    <t>ANGELÓPOLIS</t>
  </si>
  <si>
    <t>APARTADÓ</t>
  </si>
  <si>
    <t>TIBACUY</t>
  </si>
  <si>
    <t>MITU</t>
  </si>
  <si>
    <t>LA ESTRELLA</t>
  </si>
  <si>
    <t>TITIRIBI</t>
  </si>
  <si>
    <t>SAN PEDRO DE LOS MILAGROS</t>
  </si>
  <si>
    <t>ABRIAQUÍ</t>
  </si>
  <si>
    <t>SANTUARIO</t>
  </si>
  <si>
    <t>QUIBDO</t>
  </si>
  <si>
    <t>PAEZ</t>
  </si>
  <si>
    <t>PUERRES</t>
  </si>
  <si>
    <t>ZETAQUIRA</t>
  </si>
  <si>
    <t>GAMBITA</t>
  </si>
  <si>
    <t>BITUIMA</t>
  </si>
  <si>
    <t>VERGARA</t>
  </si>
  <si>
    <t>CHITAGA</t>
  </si>
  <si>
    <t xml:space="preserve">APROVECHAMIENTO </t>
  </si>
  <si>
    <t>CANALETE</t>
  </si>
  <si>
    <t>CAICEDO</t>
  </si>
  <si>
    <t>CACOTA</t>
  </si>
  <si>
    <t>POLICARPA</t>
  </si>
  <si>
    <t>MORELIA</t>
  </si>
  <si>
    <t>CALIFORNIA</t>
  </si>
  <si>
    <t>PESCA</t>
  </si>
  <si>
    <t>ATACO</t>
  </si>
  <si>
    <t>RAMIRIQUI</t>
  </si>
  <si>
    <t>FILADELFIA</t>
  </si>
  <si>
    <t>SUAN</t>
  </si>
  <si>
    <t>CHIGORODÓ</t>
  </si>
  <si>
    <t>EL DOVIO</t>
  </si>
  <si>
    <t>COPACABANA</t>
  </si>
  <si>
    <t>GACHANTIVA</t>
  </si>
  <si>
    <t>EL CALVARIO</t>
  </si>
  <si>
    <t>SALGAR</t>
  </si>
  <si>
    <t>BARICHARA</t>
  </si>
  <si>
    <t>LA PALMA</t>
  </si>
  <si>
    <t>RECETOR</t>
  </si>
  <si>
    <t>FUQUENE</t>
  </si>
  <si>
    <t>ATRATO</t>
  </si>
  <si>
    <t>CURILLO</t>
  </si>
  <si>
    <t>SUTATAUSA</t>
  </si>
  <si>
    <t>CHARTA</t>
  </si>
  <si>
    <t>CERINZA</t>
  </si>
  <si>
    <t>CHIRIGUANA</t>
  </si>
  <si>
    <t>LA MERCED</t>
  </si>
  <si>
    <t>PUERTO RONDON</t>
  </si>
  <si>
    <t>PULI</t>
  </si>
  <si>
    <t>GUICAN</t>
  </si>
  <si>
    <t>SORA</t>
  </si>
  <si>
    <t>SUSACON</t>
  </si>
  <si>
    <t>SAN BENITO</t>
  </si>
  <si>
    <t>PADILLA</t>
  </si>
  <si>
    <t>CALDONO</t>
  </si>
  <si>
    <t>SUTATENZA</t>
  </si>
  <si>
    <t>IZA</t>
  </si>
  <si>
    <t>PUENTE NACIONAL</t>
  </si>
  <si>
    <t>CONTRATACION</t>
  </si>
  <si>
    <t>SAN EDUARDO</t>
  </si>
  <si>
    <t>VETAS</t>
  </si>
  <si>
    <t>BUCARASICA</t>
  </si>
  <si>
    <t>SATIVASUR</t>
  </si>
  <si>
    <t>AGUADA</t>
  </si>
  <si>
    <t>QUIPILE</t>
  </si>
  <si>
    <t>SALAZAR</t>
  </si>
  <si>
    <t>MIRAFLORES</t>
  </si>
  <si>
    <t>LOS ANDES</t>
  </si>
  <si>
    <t>VALPARAISO</t>
  </si>
  <si>
    <t>ZARZAL</t>
  </si>
  <si>
    <t>SAN SEBASTIAN DE MARIQUITA</t>
  </si>
  <si>
    <t>GACHANCIPA</t>
  </si>
  <si>
    <t>ZONA BANANERA</t>
  </si>
  <si>
    <t>SAN MIGUEL</t>
  </si>
  <si>
    <t>GUATAVITA</t>
  </si>
  <si>
    <t>SIMIJACA</t>
  </si>
  <si>
    <t>ITAGUI</t>
  </si>
  <si>
    <t>MURINDO</t>
  </si>
  <si>
    <t>SOLITA</t>
  </si>
  <si>
    <t>TOTORO</t>
  </si>
  <si>
    <t>PONEDERA</t>
  </si>
  <si>
    <t>COYAIMA</t>
  </si>
  <si>
    <t>LA CUMBRE</t>
  </si>
  <si>
    <t>SARDINATA</t>
  </si>
  <si>
    <t>SAN CRISTOBAL</t>
  </si>
  <si>
    <t>ARIGUANI</t>
  </si>
  <si>
    <t>EL ROSARIO</t>
  </si>
  <si>
    <t>ULLOA</t>
  </si>
  <si>
    <t>LORICA</t>
  </si>
  <si>
    <t>PUEBLO BELLO</t>
  </si>
  <si>
    <t>SANTO DOMINGO</t>
  </si>
  <si>
    <t>JESUS MARIA</t>
  </si>
  <si>
    <t>SAN JOSE DE MIRANDA</t>
  </si>
  <si>
    <t>TUTA</t>
  </si>
  <si>
    <t>CALAMAR</t>
  </si>
  <si>
    <t>SUAREZ</t>
  </si>
  <si>
    <t>SAN ANTONIO DEL TEQUENDAMA</t>
  </si>
  <si>
    <t>ENTRERRÍOS</t>
  </si>
  <si>
    <t>OLAYA</t>
  </si>
  <si>
    <t>RAGONVALIA</t>
  </si>
  <si>
    <t>LA CRUZ</t>
  </si>
  <si>
    <t>CAJIBIO</t>
  </si>
  <si>
    <t>CICUCO</t>
  </si>
  <si>
    <t>GIRARDOTA</t>
  </si>
  <si>
    <t>ROSAS</t>
  </si>
  <si>
    <t>SAN SEBASTIAN DE BUENAVISTA</t>
  </si>
  <si>
    <t>COMBITA</t>
  </si>
  <si>
    <t>CERRO DE SAN ANTONIO</t>
  </si>
  <si>
    <t>PIJINO DEL CARMEN</t>
  </si>
  <si>
    <t>FOMEQUE</t>
  </si>
  <si>
    <t>PAMPLONITA</t>
  </si>
  <si>
    <t>SAN CARLOS</t>
  </si>
  <si>
    <t>SAN ZENON</t>
  </si>
  <si>
    <t>PUEBLOVIEJO</t>
  </si>
  <si>
    <t>SABANAS DE SAN ANGEL</t>
  </si>
  <si>
    <t>GUACA</t>
  </si>
  <si>
    <t>SILOS</t>
  </si>
  <si>
    <t>MUNICIPAL</t>
  </si>
  <si>
    <t>MILAN</t>
  </si>
  <si>
    <t>TARAIRA</t>
  </si>
  <si>
    <t>BARBACOAS</t>
  </si>
  <si>
    <t>MEDIO ATRATO</t>
  </si>
  <si>
    <t>EL LITORAL DEL SAN JUAN</t>
  </si>
  <si>
    <t>No disponible</t>
  </si>
  <si>
    <t>QUETAME</t>
  </si>
  <si>
    <t>NORCASIA</t>
  </si>
  <si>
    <t>ALGARROBO</t>
  </si>
  <si>
    <t>SANTA BARBARA DE PINTO</t>
  </si>
  <si>
    <t>VISTAHERMOSA</t>
  </si>
  <si>
    <t>CUNDAY</t>
  </si>
  <si>
    <t>CARURU</t>
  </si>
  <si>
    <t>BAGADO</t>
  </si>
  <si>
    <t>DOLORES</t>
  </si>
  <si>
    <t>TIBIRITA</t>
  </si>
  <si>
    <t>REMOLINO</t>
  </si>
  <si>
    <t>ZAPAYAN</t>
  </si>
  <si>
    <t>SITIONUEVO</t>
  </si>
  <si>
    <t>CHIVOR</t>
  </si>
  <si>
    <t>BARAYA</t>
  </si>
  <si>
    <t>GUARANDA</t>
  </si>
  <si>
    <t>CHIVOLO</t>
  </si>
  <si>
    <t>SAN ESTANISLAO</t>
  </si>
  <si>
    <t>RAQUIRA</t>
  </si>
  <si>
    <t>PUERTO GUZMAN</t>
  </si>
  <si>
    <t>GUALMATAN</t>
  </si>
  <si>
    <t>ARGELIA</t>
  </si>
  <si>
    <t>LA SIERRA</t>
  </si>
  <si>
    <t>CONTADERO</t>
  </si>
  <si>
    <t>CUMBAL</t>
  </si>
  <si>
    <t>IMUES</t>
  </si>
  <si>
    <t>OSPINA</t>
  </si>
  <si>
    <t>SAMANIEGO</t>
  </si>
  <si>
    <t>SOCIEDAD PRIVADA</t>
  </si>
  <si>
    <t>CHINAVITA</t>
  </si>
  <si>
    <t>TOGUI</t>
  </si>
  <si>
    <t>LA JAGUA DEL PILAR</t>
  </si>
  <si>
    <t>LA UVITA</t>
  </si>
  <si>
    <t>ARBOLEDAS</t>
  </si>
  <si>
    <t>MUTISCUA</t>
  </si>
  <si>
    <t>LA APARTADA</t>
  </si>
  <si>
    <t>SANTA ROSALIA</t>
  </si>
  <si>
    <t>BRICEÑO</t>
  </si>
  <si>
    <t>GUAYATA</t>
  </si>
  <si>
    <t>MAHATES</t>
  </si>
  <si>
    <t>TOTA</t>
  </si>
  <si>
    <t>TUNUNGUA</t>
  </si>
  <si>
    <t>YACOPI</t>
  </si>
  <si>
    <t>SANTA ROSA DEL SUR</t>
  </si>
  <si>
    <t>SOPLAVIENTO</t>
  </si>
  <si>
    <t>INZA</t>
  </si>
  <si>
    <t>PUERTO PARRA</t>
  </si>
  <si>
    <t>HATO</t>
  </si>
  <si>
    <t>EL RETEN</t>
  </si>
  <si>
    <t>GUAPOTA</t>
  </si>
  <si>
    <t>MARIPI</t>
  </si>
  <si>
    <t>SANTA ISABEL</t>
  </si>
  <si>
    <t>SANTA FÉ DE ANTIOQUIA</t>
  </si>
  <si>
    <t>CUBARA</t>
  </si>
  <si>
    <t>SANTA ROSA DE OSOS</t>
  </si>
  <si>
    <t>GUAVATA</t>
  </si>
  <si>
    <t>OLAYA HERRERA</t>
  </si>
  <si>
    <t>PROVIDENCIA</t>
  </si>
  <si>
    <t>HELICONIA</t>
  </si>
  <si>
    <t>ARAUQUITA</t>
  </si>
  <si>
    <t>PUEBLO NUEVO</t>
  </si>
  <si>
    <t>LOPEZ DE MICAY</t>
  </si>
  <si>
    <t>LA MONTANITA</t>
  </si>
  <si>
    <t>SOMONDOCO</t>
  </si>
  <si>
    <t>LA SALINA</t>
  </si>
  <si>
    <t>CAIMITO</t>
  </si>
  <si>
    <t>NOCAIMA</t>
  </si>
  <si>
    <t>SAN PEDRO DE URABA</t>
  </si>
  <si>
    <t>ARBOLETES</t>
  </si>
  <si>
    <t>JORDAN</t>
  </si>
  <si>
    <t>SAPUYES</t>
  </si>
  <si>
    <t>JERUSALEN</t>
  </si>
  <si>
    <t>UBALA</t>
  </si>
  <si>
    <t>FLORIAN</t>
  </si>
  <si>
    <t>LA PLAYA</t>
  </si>
  <si>
    <t>TEORAMA</t>
  </si>
  <si>
    <t>ZAMBRANO</t>
  </si>
  <si>
    <t>SAN VICENTE DE CHUCURI</t>
  </si>
  <si>
    <t>SANTA CATALINA</t>
  </si>
  <si>
    <t>SAN SEBASTIAN</t>
  </si>
  <si>
    <t>MONGUA</t>
  </si>
  <si>
    <t>CHIMA</t>
  </si>
  <si>
    <t>PACHAVITA</t>
  </si>
  <si>
    <t>FRANCISCO PIZARRO</t>
  </si>
  <si>
    <t>ILES</t>
  </si>
  <si>
    <t>LA TOLA</t>
  </si>
  <si>
    <t>SIACHOQUE</t>
  </si>
  <si>
    <t>SOLEDAD</t>
  </si>
  <si>
    <t>CARAMANTA</t>
  </si>
  <si>
    <t>SUTAMARCHAN</t>
  </si>
  <si>
    <t>PISBA</t>
  </si>
  <si>
    <t>EL CARMEN</t>
  </si>
  <si>
    <t>UMBITA</t>
  </si>
  <si>
    <t>RONDON</t>
  </si>
  <si>
    <t>SAN JACINTO DEL CAUCA</t>
  </si>
  <si>
    <t>TUBARA</t>
  </si>
  <si>
    <t>POLONUEVO</t>
  </si>
  <si>
    <t>LURUACO</t>
  </si>
  <si>
    <t>VIGIA DEL FUERTE</t>
  </si>
  <si>
    <t>REGIDOR</t>
  </si>
  <si>
    <t>BERBEO</t>
  </si>
  <si>
    <t>BOAVITA</t>
  </si>
  <si>
    <t>SOCOTA</t>
  </si>
  <si>
    <t>MACARAVITA</t>
  </si>
  <si>
    <t>ANCUYA</t>
  </si>
  <si>
    <t>CHIVATA</t>
  </si>
  <si>
    <t>TINJACA</t>
  </si>
  <si>
    <t>MAJAGUAL</t>
  </si>
  <si>
    <t>BARRANCO DE LOBA</t>
  </si>
  <si>
    <t>EL GUAMO</t>
  </si>
  <si>
    <t>MARGARITA</t>
  </si>
  <si>
    <t>PUERTO CAICEDO</t>
  </si>
  <si>
    <t>COLON</t>
  </si>
  <si>
    <t>LA CAPILLA</t>
  </si>
  <si>
    <t>GACHETA</t>
  </si>
  <si>
    <t>LA PINTADA</t>
  </si>
  <si>
    <t>TALAIGUA NUEVO</t>
  </si>
  <si>
    <t>MONGUI</t>
  </si>
  <si>
    <t>CARACOLÍ</t>
  </si>
  <si>
    <t>HISPANIA</t>
  </si>
  <si>
    <t>LIBORINA</t>
  </si>
  <si>
    <t>SAN JUANITO</t>
  </si>
  <si>
    <t>LA ESPERANZA</t>
  </si>
  <si>
    <t>VERSALLES</t>
  </si>
  <si>
    <t>EL PENOL</t>
  </si>
  <si>
    <t>BUESACO</t>
  </si>
  <si>
    <t>MONITOS</t>
  </si>
  <si>
    <t>SAN PEDRO DE CARTAGO</t>
  </si>
  <si>
    <t>COTORRA</t>
  </si>
  <si>
    <t>BAJO BAUDO</t>
  </si>
  <si>
    <t>PUEBLORRICO</t>
  </si>
  <si>
    <t>EL TARRA</t>
  </si>
  <si>
    <t>VIRACACHA</t>
  </si>
  <si>
    <t>SAN JOSE</t>
  </si>
  <si>
    <t>TERUEL</t>
  </si>
  <si>
    <t>EL CAIRO</t>
  </si>
  <si>
    <t>CHIQUIZA</t>
  </si>
  <si>
    <t>FLORESTA</t>
  </si>
  <si>
    <t>TIQUISIO</t>
  </si>
  <si>
    <t>UNGUIA</t>
  </si>
  <si>
    <t>BOJAYA</t>
  </si>
  <si>
    <t>JURADO</t>
  </si>
  <si>
    <t>NUEVO COLON</t>
  </si>
  <si>
    <t>HOBO</t>
  </si>
  <si>
    <t>EL RETORNO</t>
  </si>
  <si>
    <t>VALLE DE SAN JUAN</t>
  </si>
  <si>
    <t>JAMBALO</t>
  </si>
  <si>
    <t>ANGOSTURA</t>
  </si>
  <si>
    <t>GUACHENE</t>
  </si>
  <si>
    <t>SANTANA</t>
  </si>
  <si>
    <t>FLORIDA</t>
  </si>
  <si>
    <t>HATO COROZAL</t>
  </si>
  <si>
    <t>SIN DATOS</t>
  </si>
  <si>
    <t>GUAITARILLA</t>
  </si>
  <si>
    <t>SAMACA</t>
  </si>
  <si>
    <t>ALDANA</t>
  </si>
  <si>
    <t>MALLAMA</t>
  </si>
  <si>
    <t>TIMBIQUI</t>
  </si>
  <si>
    <t>LA ARGENTINA</t>
  </si>
  <si>
    <t>SANTACRUZ</t>
  </si>
  <si>
    <t>YAGUARA</t>
  </si>
  <si>
    <t>COLOSO</t>
  </si>
  <si>
    <t>SESQUILE</t>
  </si>
  <si>
    <t>SABOYA</t>
  </si>
  <si>
    <t>OBANDO</t>
  </si>
  <si>
    <t>SANTA ROSA DE VITERBO</t>
  </si>
  <si>
    <t>CAQUEZA</t>
  </si>
  <si>
    <t>PALMITO</t>
  </si>
  <si>
    <t>OROCUE</t>
  </si>
  <si>
    <t>HATILLO DE LOBA</t>
  </si>
  <si>
    <t>SOTAQUIRA</t>
  </si>
  <si>
    <t>ACEVEDO</t>
  </si>
  <si>
    <t>SAN JUAN DE BETULIA</t>
  </si>
  <si>
    <t>PORE</t>
  </si>
  <si>
    <t>EL CARMEN DE CHUCURI</t>
  </si>
  <si>
    <t>EL COCUY</t>
  </si>
  <si>
    <t>BELEN DE LOS ANDAQUIES</t>
  </si>
  <si>
    <t>GALAN</t>
  </si>
  <si>
    <t>IQUIRA</t>
  </si>
  <si>
    <t>CONFINES</t>
  </si>
  <si>
    <t>LINARES</t>
  </si>
  <si>
    <t>GUACAMAYAS</t>
  </si>
  <si>
    <t>MACANAL</t>
  </si>
  <si>
    <t>PANQUEBA</t>
  </si>
  <si>
    <t>TARSO</t>
  </si>
  <si>
    <t>RONCESVALLES</t>
  </si>
  <si>
    <t>CHISCAS</t>
  </si>
  <si>
    <t>CHAMEZA</t>
  </si>
  <si>
    <t>CUASPUD</t>
  </si>
  <si>
    <t>INIRIDA</t>
  </si>
  <si>
    <t>LOS PALMITOS</t>
  </si>
  <si>
    <t>TENZA</t>
  </si>
  <si>
    <t>ALTO BAUDO</t>
  </si>
  <si>
    <t>ENCINO</t>
  </si>
  <si>
    <t>SIMACOTA</t>
  </si>
  <si>
    <t>CUCAITA</t>
  </si>
  <si>
    <t>PUERTO LIBERTADOR</t>
  </si>
  <si>
    <t>CHALAN</t>
  </si>
  <si>
    <t>HACARI</t>
  </si>
  <si>
    <t>LA LLANADA</t>
  </si>
  <si>
    <t>LANDAZURI</t>
  </si>
  <si>
    <t>TUTAZA</t>
  </si>
  <si>
    <t>TAMARA</t>
  </si>
  <si>
    <t>ALTAMIRA</t>
  </si>
  <si>
    <t>ALMEIDA</t>
  </si>
  <si>
    <t>EL ROBLE</t>
  </si>
  <si>
    <t>EL TABLON DE GOMEZ</t>
  </si>
  <si>
    <t>RIO QUITO</t>
  </si>
  <si>
    <t>URAMITA</t>
  </si>
  <si>
    <t>TARQUI</t>
  </si>
  <si>
    <t>GUADALUPE</t>
  </si>
  <si>
    <t>RIOFRIO</t>
  </si>
  <si>
    <t>ANSERMANUEVO</t>
  </si>
  <si>
    <t>VILLAHERMOSA</t>
  </si>
  <si>
    <t>SAN JOSE DE PARE</t>
  </si>
  <si>
    <t>SAMANA</t>
  </si>
  <si>
    <t>TESALIA</t>
  </si>
  <si>
    <t>SACAMA</t>
  </si>
  <si>
    <t>BURITICÁ</t>
  </si>
  <si>
    <t>TOPAGA</t>
  </si>
  <si>
    <t>CUITIVA</t>
  </si>
  <si>
    <t>OTANCHE</t>
  </si>
  <si>
    <t>MOGOTES</t>
  </si>
  <si>
    <t>LA BELLEZA</t>
  </si>
  <si>
    <t>MACEO</t>
  </si>
  <si>
    <t>HERVEO</t>
  </si>
  <si>
    <t>CARMEN DEL DARIEN</t>
  </si>
  <si>
    <t>SAN ANDRES DE CUERQUIA</t>
  </si>
  <si>
    <t>CHITARAQUE</t>
  </si>
  <si>
    <t>CASABIANCA</t>
  </si>
  <si>
    <t>ACHI</t>
  </si>
  <si>
    <t>ONZAGA</t>
  </si>
  <si>
    <t>SIPI</t>
  </si>
  <si>
    <t>PLATO</t>
  </si>
  <si>
    <t>EL CARMEN DE ATRATO</t>
  </si>
  <si>
    <t>SAN LUIS DE PALENQUE</t>
  </si>
  <si>
    <t>OCAMONTE</t>
  </si>
  <si>
    <t>LETICIA</t>
  </si>
  <si>
    <t>URIBIA</t>
  </si>
  <si>
    <t>SAN MIGUEL DE SEMA</t>
  </si>
  <si>
    <t>TELLO</t>
  </si>
  <si>
    <t>LLORO</t>
  </si>
  <si>
    <t>SOTARA</t>
  </si>
  <si>
    <t>VALLE DE SAN JOSE</t>
  </si>
  <si>
    <t>TUCHIN</t>
  </si>
  <si>
    <t>CAÑASGORDAS</t>
  </si>
  <si>
    <t>MARULANDA</t>
  </si>
  <si>
    <t>AGRADO</t>
  </si>
  <si>
    <t>ARBOLEDA</t>
  </si>
  <si>
    <t>BELALCAZAR</t>
  </si>
  <si>
    <t>CIENEGA</t>
  </si>
  <si>
    <t>EL AGUILA</t>
  </si>
  <si>
    <t>CACHIRA</t>
  </si>
  <si>
    <t>NUQUI</t>
  </si>
  <si>
    <t>MEDIO BAUDO</t>
  </si>
  <si>
    <t>SAN BERNARDO DEL VIENTO</t>
  </si>
  <si>
    <t>LOS CORDOBAS</t>
  </si>
  <si>
    <t>CÁCERES</t>
  </si>
  <si>
    <t>URUMITA</t>
  </si>
  <si>
    <t>LABRANZAGRANDE</t>
  </si>
  <si>
    <t>TIBANA</t>
  </si>
  <si>
    <t>EL CANTON DEL SAN PABLO</t>
  </si>
  <si>
    <t>PALMAS DEL SOCORRO</t>
  </si>
  <si>
    <t>ELIAS</t>
  </si>
  <si>
    <t>SACHICA</t>
  </si>
  <si>
    <t>SAN LORENZO</t>
  </si>
  <si>
    <t>GUACARI</t>
  </si>
  <si>
    <t>GIRALDO</t>
  </si>
  <si>
    <t>MOLAGAVITA</t>
  </si>
  <si>
    <t>CUMBITARA</t>
  </si>
  <si>
    <t>ARROYOHONDO</t>
  </si>
  <si>
    <t>SANTA HELENA DEL OPON</t>
  </si>
  <si>
    <t>SAN JOAQUIN</t>
  </si>
  <si>
    <t>NILO</t>
  </si>
  <si>
    <t>SAN MARTIN DE LOBA</t>
  </si>
  <si>
    <t>SUAZA</t>
  </si>
  <si>
    <t>NOVITA</t>
  </si>
  <si>
    <t>CUCUNUBA</t>
  </si>
  <si>
    <t>RIO IRO</t>
  </si>
  <si>
    <t>CORRALES</t>
  </si>
  <si>
    <t>PEQUE</t>
  </si>
  <si>
    <t>RIO VIEJO</t>
  </si>
  <si>
    <t>MURILLO</t>
  </si>
  <si>
    <t>ALTOS DEL ROSARIO</t>
  </si>
  <si>
    <t>CERTEGUI</t>
  </si>
  <si>
    <t>ANORÍ</t>
  </si>
  <si>
    <t>SAN JOSE DE URE</t>
  </si>
  <si>
    <t>UNION PANAMERICANA</t>
  </si>
  <si>
    <t>GAMARRA</t>
  </si>
  <si>
    <t>PLANADAS</t>
  </si>
  <si>
    <t>LABATECA</t>
  </si>
  <si>
    <t>BELTRAN</t>
  </si>
  <si>
    <t>DONMATÍAS</t>
  </si>
  <si>
    <t>SALENTO</t>
  </si>
  <si>
    <t>MEDIO SAN JUAN</t>
  </si>
  <si>
    <t>ARENAL</t>
  </si>
  <si>
    <t>NOROSI</t>
  </si>
  <si>
    <t>MARMATO</t>
  </si>
  <si>
    <t>NUEVA GRANADA</t>
  </si>
  <si>
    <t>EL CASTILLO</t>
  </si>
  <si>
    <t>SUAITA</t>
  </si>
  <si>
    <t>MAGUI</t>
  </si>
  <si>
    <t>GONZALEZ</t>
  </si>
  <si>
    <t>MESETAS</t>
  </si>
  <si>
    <t>HERRAN</t>
  </si>
  <si>
    <t>PIJAO</t>
  </si>
  <si>
    <t>COLOMBIA</t>
  </si>
  <si>
    <t>RIOBLANCO</t>
  </si>
  <si>
    <t>CIENAGA</t>
  </si>
  <si>
    <t>PINILLOS</t>
  </si>
  <si>
    <t>LA MACARENA</t>
  </si>
  <si>
    <t>BARRANCA DE UPIA</t>
  </si>
  <si>
    <t>CUMARAL</t>
  </si>
  <si>
    <t>CHINU</t>
  </si>
  <si>
    <t>MONTECRISTO</t>
  </si>
  <si>
    <t>PIAMONTE</t>
  </si>
  <si>
    <t>SANTA ANA</t>
  </si>
  <si>
    <t>SAHAGUN</t>
  </si>
  <si>
    <t>ANDALUCIA</t>
  </si>
  <si>
    <t>PUERTO NARINO</t>
  </si>
  <si>
    <t>MOMPOS</t>
  </si>
  <si>
    <t>SANTO TOMAS</t>
  </si>
  <si>
    <t>ASTREA</t>
  </si>
  <si>
    <t>SAN ONOFRE</t>
  </si>
  <si>
    <t>TAMALAMEQUE</t>
  </si>
  <si>
    <t>MOMIL</t>
  </si>
  <si>
    <t xml:space="preserve">GUAITARILLA </t>
  </si>
  <si>
    <t xml:space="preserve">NARINO </t>
  </si>
  <si>
    <t>Etiquetas de columna</t>
  </si>
  <si>
    <t>Total Grupo de Grandes</t>
  </si>
  <si>
    <t>Total Grupo de Pequeños</t>
  </si>
  <si>
    <t xml:space="preserve">Total Aprovechamiento </t>
  </si>
  <si>
    <t>NIT</t>
  </si>
  <si>
    <t>SERVICIOS PRESTADOS</t>
  </si>
  <si>
    <t>DELEGADA</t>
  </si>
  <si>
    <t>TAMAÑO PRESTADOR</t>
  </si>
  <si>
    <t>CLASE</t>
  </si>
  <si>
    <t>ORDEN</t>
  </si>
  <si>
    <t>EMPRESA DE SERVICIOS PÚBLICOS DEL MUNICIPIO DE NECOCLÍ S.A.S. E.S.P.</t>
  </si>
  <si>
    <t>901505251-9</t>
  </si>
  <si>
    <t>SOCIEDADES (EMPRESA DE SERVICIOS PÚBLICOS)</t>
  </si>
  <si>
    <t>NO INSCRITO</t>
  </si>
  <si>
    <t>DAAA</t>
  </si>
  <si>
    <t>OFICIAL</t>
  </si>
  <si>
    <t>EMPRESAS PÚBLICAS DE INÍRIDA S.A.S. E.S.P</t>
  </si>
  <si>
    <t>901740622-4</t>
  </si>
  <si>
    <t>MIXTA</t>
  </si>
  <si>
    <t>NACIONAL</t>
  </si>
  <si>
    <t>EMPRESA DE SERVICIOS PÚBLICOS DE ACUEDUCTO ALCANTARILLADO Y ASEO TRIPLE AAA DE COTORRA SA ESP</t>
  </si>
  <si>
    <t>901489951-7</t>
  </si>
  <si>
    <t>MUNICIPIO MURINDO</t>
  </si>
  <si>
    <t xml:space="preserve">	890984882-0</t>
  </si>
  <si>
    <t>Pequeño prestador</t>
  </si>
  <si>
    <t>ALCALDIA MUNICIPAL ALTOS DEL ROSARIO</t>
  </si>
  <si>
    <t xml:space="preserve">	800254879-9</t>
  </si>
  <si>
    <t>ALCALDIA MUNICIPAL DE SAN MARTIN DE LOBA BOLIVAR</t>
  </si>
  <si>
    <t>800043486 - 2</t>
  </si>
  <si>
    <t>MUNICIPIO DE TIMBIQUI-CAUCA</t>
  </si>
  <si>
    <t>800051167 - 1</t>
  </si>
  <si>
    <t>ASOCIACION DE USUARIOS PARA LA PRESTACION DE LOS SERVICIOS DE ACUEDUCTO Y ASEO MUNICIPIO DE FRANCISCO PIZARRO</t>
  </si>
  <si>
    <t>901004927 - 9</t>
  </si>
  <si>
    <t>PRIVADA</t>
  </si>
  <si>
    <t>PRESTADOR EN MUNICIPIO MENOR</t>
  </si>
  <si>
    <t>UNIDAD ADMINISTRATIVA DE SERVICIOS PUBLICOS DE ACUEDUCTO ALCANTARILLADO Y ASEO DE LA TOLA</t>
  </si>
  <si>
    <t>901556587 - 6</t>
  </si>
  <si>
    <t>EMPRESA DE SERVICIOS PÚBLICOS DE FILADELFIA</t>
  </si>
  <si>
    <t>901666057-6</t>
  </si>
  <si>
    <t>EMPRESA DE SERVICIOS PUBLICOS DE ACUEDUCTO ALCANTARILLADO Y ASEO DE ALTOS DEL ROSARIO S A S E.S.P</t>
  </si>
  <si>
    <t>901673368-0</t>
  </si>
  <si>
    <t>CORPOASEO TOTAL S.A. E.S.P.</t>
  </si>
  <si>
    <t>830066570-1</t>
  </si>
  <si>
    <t>ACUEDUCTO JUNTA DE ACCIÓN COMUNAL BARRIO CALUCAIMA</t>
  </si>
  <si>
    <t>ASOCIACIÓN DE USUARIOS</t>
  </si>
  <si>
    <t>Tipo de inscripcion</t>
  </si>
  <si>
    <t>Registro por oficio</t>
  </si>
  <si>
    <t>ACUEDUCTO EL BOSQUE  LA COSTA</t>
  </si>
  <si>
    <t>JUNTA DE ACCION COMUNAL  JUNTA ADMINISTRADORA 4 VEREDAS</t>
  </si>
  <si>
    <t>JUNTA DE ACCION COMUNAL CAMINO ARRIBA</t>
  </si>
  <si>
    <t>JUNTA DE ACCION COMUNAL MATA DE ZARZA  Y LA PUERTA</t>
  </si>
  <si>
    <t>UNIDAD DE SERVICIOS PUBLICOS DE MONGUA</t>
  </si>
  <si>
    <t>JUNTA ADMINISTRADORA DE ACUEDUCTO EL BOSQUE</t>
  </si>
  <si>
    <t>JUNTA ADMINISTRADORA PROACUEDUCTO SATOBA SECTOR HATO VIEJO</t>
  </si>
  <si>
    <t>JUNTA ACCION COMUNAL VILLA COSCUCUA</t>
  </si>
  <si>
    <t>AGUA FRIA JENESANO</t>
  </si>
  <si>
    <t>EL SAGRADO CORAZON</t>
  </si>
  <si>
    <t>AGUADITA  PATIO BONITO</t>
  </si>
  <si>
    <t>JUNTA DE ACCION COMUNAL  VEREDA CONCEPCION  BUENAVISTA</t>
  </si>
  <si>
    <t>JUNTA DE ACCION COMUNAL  VEREDA EL TORO</t>
  </si>
  <si>
    <t>JUNTA DE ACCION COMUNAL  VEREDA LA LAJA</t>
  </si>
  <si>
    <t>JUNTA DE ACCION COMUNAL  VEREDA SANTO DOMINGO</t>
  </si>
  <si>
    <t>JUNTA ACCION COMUNAL VEREDA POTOSI</t>
  </si>
  <si>
    <t>ACUEDUCTO EL MANZANO  AQUITANIA</t>
  </si>
  <si>
    <t>ACUEDUCTO VEREDA DE SUSE  SECTOR LAJA Y SAN JOSE  AQUITANIA</t>
  </si>
  <si>
    <t>ACUEDUCTO VEREDA DE SUSE SECTOR HATO VIEJO  ZAPATERO  AQUITANIA</t>
  </si>
  <si>
    <t>COLORADOS Y SINCHOS  AQUITANIA</t>
  </si>
  <si>
    <t>COMITE ACUEDUCTO NO  1  VEREDA DAITO  CUARTO LA LAGUNITA</t>
  </si>
  <si>
    <t>CUARTO SAN ANTONIO  AQUITANIA</t>
  </si>
  <si>
    <t>LA LAGUNITA  AQUITANIA</t>
  </si>
  <si>
    <t>ASOCIACIÓN DE SUSCRIPTORES DEL ACUEDUCTO RURAL DEL SECTOR VALLADO NUEVO Y AGUA BLANCA DE L VEREDA DAITO</t>
  </si>
  <si>
    <t>SALVIAL  CORALES  AQUITANIA</t>
  </si>
  <si>
    <t>EMPRESA DE SERVICIOS PUBLICOS DEL CARMEN DE BOLIVAR</t>
  </si>
  <si>
    <t>ASOCIACION DE LOS MUNICIPIOS DE SABANAGRANDE Y SANTO TOMAS EMPRESA DE SERVICIOS PUBLICOS</t>
  </si>
  <si>
    <t xml:space="preserve"> ASEO TOTAL E.S.P</t>
  </si>
  <si>
    <t>UNIDAD ADMINISTRATIVA DE AGUA POTABLE Y SANEAMIENTO BASICO DEL MUN  DE PONEDERA</t>
  </si>
  <si>
    <t>ACUEDUCTO RURAL DE INTAL MEYUA</t>
  </si>
  <si>
    <t>JUNTA DE ACCION COMUNAL (COMITE ACUEDUCTO) VEREDA SAN MIGUEL</t>
  </si>
  <si>
    <t>JUNTA DE ACCION COMUNAL (COMITE ACUEDUCTO) VEREDA SAN NICOLAS</t>
  </si>
  <si>
    <t>JUNTA ADMINISTRADORA DE ACUEDUCTO VEREDA LA CHUSCALA</t>
  </si>
  <si>
    <t>JUNTA DE ACCION COMUNAL ACUEDUCTO LA CHUSCALA</t>
  </si>
  <si>
    <t>JUNTA ADMINISTRADORA EL SOCORRO</t>
  </si>
  <si>
    <t>ACUEDUCTO YATAI</t>
  </si>
  <si>
    <t>ASOCIACION DE PROPIETARIOS Y USUARIO DEL ACUEDUCTO PARTE ALTA DEL BARRIO ALASKA</t>
  </si>
  <si>
    <t>ASOCIACION DE USUARIOS ACUEDUCTO RURAL LA VEGA</t>
  </si>
  <si>
    <t>JUNTA DE ACCION COMUNAL CENTRAL EL TRIUNFO</t>
  </si>
  <si>
    <t>JUNTA DE ACCION COMUNAL LA MONTAÑITA</t>
  </si>
  <si>
    <t>JUNTA VEREDAL MATEGUADUA</t>
  </si>
  <si>
    <t>ACUEDUCTO DE GUAIMARAL</t>
  </si>
  <si>
    <t>ACUEDUCTO DE SABANA GRANDE</t>
  </si>
  <si>
    <t>ACUEDUCTO DE SAN ROQUE</t>
  </si>
  <si>
    <t>ACUEDUCTO DE SAN SEBASTIAN</t>
  </si>
  <si>
    <t>ACUEDUCTO DE SANTA ISABEL</t>
  </si>
  <si>
    <t>ACUEDUCTO EL MAMEY</t>
  </si>
  <si>
    <t>ACUASAN</t>
  </si>
  <si>
    <t>JUNTA ADMINISTRADORA SERVICIOS PUBLICOS de  SAN CARLOS</t>
  </si>
  <si>
    <t>ASOCIACION DE USUARIOS DEL ACUEDUCTO VEREDAL DE GOLCONDA  ANDALUCIA Y SITIO PATIO BONITO</t>
  </si>
  <si>
    <t>ACUEDUCTO VEREDA PANAMA</t>
  </si>
  <si>
    <t>ACUEDUCTO BARRO BLANCO  EL RETIRO</t>
  </si>
  <si>
    <t>ACUEDUCTO CASERIO SAN PABLO</t>
  </si>
  <si>
    <t>ACUEDUCTO CASERIO SAN PEDRO</t>
  </si>
  <si>
    <t>ACUEDUCTO INSPECCION CORDOBA</t>
  </si>
  <si>
    <t>ACUEDUCTO LOMA DE ALDANAS  LA MARIA</t>
  </si>
  <si>
    <t>ACUEDUCTO SAN CARLOS</t>
  </si>
  <si>
    <t>ACUEDUCTO VEREDA EL CAMBULO</t>
  </si>
  <si>
    <t>ACUEDUCTO VEREDA LA AZAHUNCHA</t>
  </si>
  <si>
    <t>ACUEDUCTO VEREDA MATA DE PLATANO</t>
  </si>
  <si>
    <t xml:space="preserve">ACUEDUCTO EL PEÑON S A  E S P </t>
  </si>
  <si>
    <t>ACUEDUCTO NAGUY</t>
  </si>
  <si>
    <t>ASOCIACION DE SUSCRIPTORES ACUEDUCTO ACUELAGUNA</t>
  </si>
  <si>
    <t>ACUEDUCTO MUNICIPAL LAS LAJAS  PACHO</t>
  </si>
  <si>
    <t>ACUEDUCTO VEREDAL DE BETANIA</t>
  </si>
  <si>
    <t>ACUEDUCTO INTERVEREDAL MERCADILLO  LA LOMA</t>
  </si>
  <si>
    <t>ACUEDUCTO VALDEPEÑA</t>
  </si>
  <si>
    <t>JUNTA ADMIISTRADORA DE ACUEDUCTO EL PALMAR</t>
  </si>
  <si>
    <t>JUNTA ADMINISTRADORA ACUEDUCTO MATANZAS  SAN AGUSTIN</t>
  </si>
  <si>
    <t>JUNTA ADMINISTRADORA DE ACUEDUCTO DE OBANDO</t>
  </si>
  <si>
    <t>JUNTA ADMINISTRADORA DE ACUEDUCTO DE VILLA FATIMA</t>
  </si>
  <si>
    <t>JUNTA ADMINISTRADORA DE ACUEDUCTO EL ROSARIO</t>
  </si>
  <si>
    <t>JUNTA ADMINISTRADORA DE ACUEDUCTO LA PRADERA</t>
  </si>
  <si>
    <t>JUNTA ADMINISTRADORA DE ACUEDUCTO LAS ERAS</t>
  </si>
  <si>
    <t>JUNTA ADMINISTRADORA DE ACUEDUCTO LOS CAUCHOS</t>
  </si>
  <si>
    <t>JUNTA ADMINISTRADORA DE ACUEDUCTO PUERTO QUINCHANA</t>
  </si>
  <si>
    <t>MUNICIPIO DE SAN JUAN DEL CESAR-LA GUAJIRA</t>
  </si>
  <si>
    <t>JUNTA ADMINISTRADORA DEL ACUEDUCTO VEREDA TANDAUD</t>
  </si>
  <si>
    <t>VEREDA ALTO PEÑOL</t>
  </si>
  <si>
    <t>VEREDA ALTO SAN FRANCISCO</t>
  </si>
  <si>
    <t>JUNTA DE ACCION COMUNAL VEREDAA TORRECILLA</t>
  </si>
  <si>
    <t>VEREDA AMINDA</t>
  </si>
  <si>
    <t>JUNTA DE ACCION COMUNAL VEREDAA BANAO</t>
  </si>
  <si>
    <t xml:space="preserve">JUNTA DE ACCION COMUNAL VEREDA EL PINDAL </t>
  </si>
  <si>
    <t>VEREDA EL SANJON</t>
  </si>
  <si>
    <t>VEREDA GRANADILLO</t>
  </si>
  <si>
    <t>VEREDA GUAMBANGA</t>
  </si>
  <si>
    <t>VEREDA LA OVEJERA</t>
  </si>
  <si>
    <t>VEREDA LOS LIMOS</t>
  </si>
  <si>
    <t>VEREDA PLAN VERDE</t>
  </si>
  <si>
    <t>VEREDA PUEBLO VIEJO</t>
  </si>
  <si>
    <t>JUNTA ADMINISTRADORA DE ACUEDUCTO CUMAG GRANDE</t>
  </si>
  <si>
    <t>JUNTA DE ACCION COMUNAL EL ECUADOR</t>
  </si>
  <si>
    <t xml:space="preserve">ACUEDUCTO BELLAVISTA </t>
  </si>
  <si>
    <t>ASOCIACIÓN DE USUARIOS DEL ACUEDUCTO RURAL EL ACHIOTE MARTINICA PARTEBAJA</t>
  </si>
  <si>
    <t>ACUEDUCTO HONDURAS</t>
  </si>
  <si>
    <t>ACUEDUCTO LA CASCADA</t>
  </si>
  <si>
    <t>ACUEDUCTO LA PALOMA</t>
  </si>
  <si>
    <t>ACUEDUCTO POTRERO GRANDE</t>
  </si>
  <si>
    <t>ACUEDUCTO QUEBRADA LA MOCHILA  VEREDA CAÑADA</t>
  </si>
  <si>
    <t>ACUEDUCTO SAN CAYETANO ALTO</t>
  </si>
  <si>
    <t>ACUEDUCTO SAN RAFAEL  ALTAMIRA  VEREDA SAN RAFAEL</t>
  </si>
  <si>
    <t>ACUEDUCTO SAN SIMON  PARTE ALTA  IBAGUE</t>
  </si>
  <si>
    <t>ACUEDUCTO VEREDA ANCON TESORITO BAJO</t>
  </si>
  <si>
    <t>ACUEDUCTO VEREDA CAY</t>
  </si>
  <si>
    <t>ACUEDUCTO VEREDA INGENIO</t>
  </si>
  <si>
    <t xml:space="preserve">PLAN DE SANEAMIENTO BASICO ACUEDUCTO EL CEBADAL - TANGUA </t>
  </si>
  <si>
    <t>ACUEDUCTO VEREDAL AGUALINDA</t>
  </si>
  <si>
    <t>JUNTA DE ACCION COMUNAL EL PALMAR</t>
  </si>
  <si>
    <t xml:space="preserve">BIORGANICOS DE SANTANDER S A  E S P </t>
  </si>
  <si>
    <t>ACUEDUCTO VEREDA ALTAMIRA</t>
  </si>
  <si>
    <t>ACUEDUCTO VEREDA LA BATALLA  SIMACOTA</t>
  </si>
  <si>
    <t>ACUEDUCTO VEREDA LA MONTUOSA  SIMACOTA</t>
  </si>
  <si>
    <t>ACUEDUCTO VEREDA SAN PEDRO</t>
  </si>
  <si>
    <t>ASOCIACION PROACUEDUCTO VEREDA SANTA ANA DE FLORES</t>
  </si>
  <si>
    <t>COMITE ADMINISTRADOR ACUEDUCTO NAUNO</t>
  </si>
  <si>
    <t>CORPORACION DE SERVICIOS DE ACUEDUCTO DE LAS VEREDAS LLANITA Y LLANOGRANDE DEL MUNICIPIO DE SIMACOTA</t>
  </si>
  <si>
    <t>MUNICIPIO DE SAN ONOFRE-SUCRE</t>
  </si>
  <si>
    <t>JUNTA ADMINISTRADORA VEREDA SECTOR ESCUELA SAN ALEJANDRO</t>
  </si>
  <si>
    <t>JUNTA ADMINISTRADORA DE ACUEDUCTO VEREDA BUENOS AIRES</t>
  </si>
  <si>
    <t>JUNTA ADMINISTRADORA DE ACUEDUCTO CABUYO  CAPILLA VIEJA</t>
  </si>
  <si>
    <t>JUNTA ADMINISTRADORA DE ACUEDUCTO EL CABUYO SECTOR ESCUELA</t>
  </si>
  <si>
    <t>JUNTA ADMINISTRADORA DE ACUEDUCTO VEREDA CABUYO LA LOMA</t>
  </si>
  <si>
    <t>JUNTA ADMINISTRADORA VEREDA MOTILON</t>
  </si>
  <si>
    <t>JUNTA ADMINISTRADORA DE ACUEDUCTO VEREDA GUARAMUEZ</t>
  </si>
  <si>
    <t>JUNTA ADMINISTRADORA DE ACUEDUCTO CUATRO ESQUINAS</t>
  </si>
  <si>
    <t>JUNTA ADMINISTRADORA DE ACUEDUCTO VEREDA PROCONSTRUCCION CUMAY CHIQUITO</t>
  </si>
  <si>
    <t>JUNTA ADMINISTRADORA DE ACUEDUCTO VEREDA SAN FRANCISCO SAN GERMAN</t>
  </si>
  <si>
    <t>JUNTA ADMINISTRADORA DE ACUEDUCTO VEREDA YUNGUITA</t>
  </si>
  <si>
    <t>JUNTA ADMINISTRADORA VEREDA SAN ANTONIO</t>
  </si>
  <si>
    <t>JUNTA ADMINISTRADORA DE ACUEDUCTO VEREDA ALEX</t>
  </si>
  <si>
    <t>JUNTA ADMINISTRADORA DE ACUEDUCTO VEREDA GIRARDOTH</t>
  </si>
  <si>
    <t>JUNTA DE ACUEDUCTO LA VICTORIA</t>
  </si>
  <si>
    <t>JUNTA ADMINISTRADORA DE ACUEDUCTO VEREDA SAN ALEJANDRO</t>
  </si>
  <si>
    <t>JUNTA DE ACCION COMUNAL  INSPECCION DE PUERTO SANTANDER</t>
  </si>
  <si>
    <t>JUNTA ADMINISTRADORA DE ACUEDUCTO BARRIO BELEN</t>
  </si>
  <si>
    <t>JUNTA ADMINISTRADORA DE ACUEDUCTO LA CIENAGA</t>
  </si>
  <si>
    <t>JUNTA ADMINISTRADORA DE ACUEDUCTO SAN JOSE ALTO</t>
  </si>
  <si>
    <t>ASOCIACION DE USUARIOS DE SERVICIOS COLECTIVOS DE EL HIGUERON</t>
  </si>
  <si>
    <t>JUNTA ADMINISTRADORA ACUEDUCTO LA RIOJA</t>
  </si>
  <si>
    <t>JUNTA ADMINISTRADORA DE ACUEDUCTO PUEBLO NUEVO</t>
  </si>
  <si>
    <t>ACUEDUCTO VEREDAL MESGAS MUNICIPIO DE CHAGUANI</t>
  </si>
  <si>
    <t>ACUEDUCTO VEREDAL LOMALARGA</t>
  </si>
  <si>
    <t>JUNTA ADMINISTRADORA ACUEDUCTO EL BATAN</t>
  </si>
  <si>
    <t>ACUEDUCTO LA CRISTALINA</t>
  </si>
  <si>
    <t>ACUEDUCTO MALPASO</t>
  </si>
  <si>
    <t>ACUEDUCTO CABAÑA</t>
  </si>
  <si>
    <t xml:space="preserve">ASOCIACION DE USUARIOS SERVICIOS COLECTIVOS LA LINDA  SAN DANIEL  VILLARAZ </t>
  </si>
  <si>
    <t xml:space="preserve">ASOCIACION DE USUARIOS DE SERVICIOS COLECTIVOS DE ARBOLEDA </t>
  </si>
  <si>
    <t>JUNTA DE ACCION COMUNAL VEREDA 3 ESQUINAS  IBAGUE</t>
  </si>
  <si>
    <t>ACUEDUCTO VEREDA EL COLEGIO</t>
  </si>
  <si>
    <t>ASOCIACION ACUEDUCTO ALTO DEL SOL LERIDA</t>
  </si>
  <si>
    <t>ASOCIACION COMUNITARIO DE USUARIOS DEL ACUEDUCTO EL VERGEL</t>
  </si>
  <si>
    <t>ACUEDUCTO RURAL VEREDA SANTA FE</t>
  </si>
  <si>
    <t>MUNICIPIO DE RIOBLANCO  VEREDA LA ESPERANZA</t>
  </si>
  <si>
    <t>MUNICIPIO DE RIOBLANCO  VEREDA LA PORFIA</t>
  </si>
  <si>
    <t>MUNICIPIO DE RIOBLANCO  VEREDA LAS MIRLAS</t>
  </si>
  <si>
    <t>ACUASALUD POTRERILLO</t>
  </si>
  <si>
    <t>ACUASALUD EL GUAYABO</t>
  </si>
  <si>
    <t>ACUASALUD PAILARRIBA</t>
  </si>
  <si>
    <t>ACUASALUD URIBE</t>
  </si>
  <si>
    <t>ACUASALUD CALABAZAS</t>
  </si>
  <si>
    <t>ACUASALUD PORTUGAL DE PIEDRAS</t>
  </si>
  <si>
    <t>ACUASALUD HUASANO</t>
  </si>
  <si>
    <t>ACUASALUD ROBLEDO</t>
  </si>
  <si>
    <t>ACUASALUD VENECIA</t>
  </si>
  <si>
    <t>ACUASALUD LA PALMERA</t>
  </si>
  <si>
    <t>ACUASALUD MONTE LORO</t>
  </si>
  <si>
    <t>ACUASALUD SANTA LUCIA</t>
  </si>
  <si>
    <t>EMPRESAS MUNICIPALES DE TULUA ESP</t>
  </si>
  <si>
    <t>ALCALDIA MUNICIPAL DE SARAVENA</t>
  </si>
  <si>
    <t>MUNICIPIO DE SIMITI-BOLIVAR</t>
  </si>
  <si>
    <t>ACUEDUCTO MUNICIPAL DE LA VEREDA PORTUGAL  PACHO</t>
  </si>
  <si>
    <t>ACUEDUCTO VEREDA ALTO DE MELOS</t>
  </si>
  <si>
    <t>ACUEDUCTO VEREDAL LA MOYA  PACHO</t>
  </si>
  <si>
    <t>AGUADAR LIMITADA</t>
  </si>
  <si>
    <t>SERVICIO DE ASEO URBANO LTDA</t>
  </si>
  <si>
    <t xml:space="preserve">CORPOASEO TOTAL S A  E S P </t>
  </si>
  <si>
    <t>JUNTA ADMINISTRADORA ACUEDUCTO VEREDA LA QUIEBRA</t>
  </si>
  <si>
    <t xml:space="preserve"> ALCALDIA MUNICIPAL DE CAQUEZA</t>
  </si>
  <si>
    <t>JUNTA DEL ACUEDUCTO BARRIO LA RAYA</t>
  </si>
  <si>
    <t>JUNTA ADMINISTRADORA DEL ACUEDUCTO REGIONAL LA CUCHILLA</t>
  </si>
  <si>
    <t>ACUEDUCTO REGIONAL DELICIAS  (ISNOS)</t>
  </si>
  <si>
    <t xml:space="preserve">RAMONERRE S A </t>
  </si>
  <si>
    <t>JUNTA DE ACCION COMUNAL CORREGIMIENTO DE SAN FRANCISCO</t>
  </si>
  <si>
    <t>SECRETARIA DE SERVCISO PUBLICOS DE SAN PEDRO - SUCRE
PEDRO</t>
  </si>
  <si>
    <t>ASOCIACION DE USUARIOS DEL SERVICIO DE AGUA POTABLE Y ALCANTARILLADO DE LA VEREDA SAN PASCUAL MUNICIPIO DE SIMACOTA</t>
  </si>
  <si>
    <t>ASOCIACION DE USUARIOS DEL ACUEDUCTO Y ALCANTARILLADO DE LA VEREDA SANTA ANA DEL OLVIDO AGUAS CRISTALINAS DEL MUNICIPIO DE SIMACOTA</t>
  </si>
  <si>
    <t>JUNTA ADMINISTRADORA DEL ACUEDUCTO VEREDA SAN FRANCISCO DE PAYAN</t>
  </si>
  <si>
    <t>JUNTA ADMINSISTRADORA DE ACUEDUCTO ALCANTARILLADO Y ASEO CENTRO POBLADO INSPECCION DE GUACIRCO</t>
  </si>
  <si>
    <t>VEREDA CAPULI GRANDE</t>
  </si>
  <si>
    <t>VEREDA EL TAMBILLO</t>
  </si>
  <si>
    <t>ACUASALUD MADRIGAL</t>
  </si>
  <si>
    <t>VEREDA LA CAFELINA</t>
  </si>
  <si>
    <t>ACUASALUD BOCAS DE TULUA</t>
  </si>
  <si>
    <t>VEREDA PEÑOL VIEJO</t>
  </si>
  <si>
    <t>VEREDA SAN PEDRO</t>
  </si>
  <si>
    <t>VEREDA DEL CUZCO</t>
  </si>
  <si>
    <t>VEREDA POLONIA</t>
  </si>
  <si>
    <t>INSPECCION DE POLICIA SAN ALFONSO</t>
  </si>
  <si>
    <t>ASOCIACIÓN DE USUARIOS DEL ACUEDUCTO Y ALCANTARILLADO DEL BARRIO GRANADA DEL MUNICIPIO DE IBAGUÉ</t>
  </si>
  <si>
    <t>MUNICIPIO DE RIOBLANCO  VEREDA GAITAN</t>
  </si>
  <si>
    <t>ACUEDUCTO DE CHAMPAN  HOTANCHA</t>
  </si>
  <si>
    <t>ACUEDUCTO COMUNITARIO LA ARGELIA  VEREDA PAVAS</t>
  </si>
  <si>
    <t>ACUEDUCTO VEREDAL EL RETIRO  MUNICIPIO DE CHAGUANI</t>
  </si>
  <si>
    <t>ACUEDUCTO RURAL DE LA VEREDA EL CHORRILLO</t>
  </si>
  <si>
    <t>ACUEDUCTO RURAL DE AMBALEMA  BOQUERON</t>
  </si>
  <si>
    <t>JUNTA DE ACCION COMUNAL DE AMBALEMA</t>
  </si>
  <si>
    <t>JUNTA DE ACCION COMUNAL VEREDA TAJOMEDIO</t>
  </si>
  <si>
    <t>CORPORACION DE SERVICIOS DEL ACUEDUCTO Y ALCANTARILLADO DE LA VEREDA LA CHAPA</t>
  </si>
  <si>
    <t>ACUEDUCTO DE PROVIDENCIA ISLA</t>
  </si>
  <si>
    <t>JUNTA ADMINISTRADORA ACUEDUCTO Y ALCANTARILLADO DE CONSACA</t>
  </si>
  <si>
    <t>JUNTA USUARIOS ACUEDUCTO RUMIPAMBA Y CARACOL</t>
  </si>
  <si>
    <t>JUNTA ADMINISTRADORA ACUEDUCTO PIARAN</t>
  </si>
  <si>
    <t>JUNTA PRO  ACUEDUCTO VEREDA HATILLO</t>
  </si>
  <si>
    <t>JUNTA ADMINISTRADORA ACUEDUCTO VEREDA SAN JOSE DEL SALADO</t>
  </si>
  <si>
    <t>JUNTA ADMINISTRADORA ACUEDUCTO CAJABAMBA  CHURUPAMBA</t>
  </si>
  <si>
    <t>CORREGIMIENTO BARCELONA  QUINDIO</t>
  </si>
  <si>
    <t>ASOCIACION DE USUARIOS ACUEDUCTO NEME  VALLE DE SAN JUAN</t>
  </si>
  <si>
    <t>JUNTA ADMINISTRADORA ACUEDUCTO Y ALCANTARILLADO DE ARGELIA</t>
  </si>
  <si>
    <t>ACUASALUD MORELIA</t>
  </si>
  <si>
    <t>ACUASALUD CANDELARIA</t>
  </si>
  <si>
    <t>MUNICIPIO DE SAN ESTANISLAO-BOLIVAR</t>
  </si>
  <si>
    <t>ACUASALUD DE MATEGUADUA</t>
  </si>
  <si>
    <t>ACUASALUD DE SIMON BOLIVAR</t>
  </si>
  <si>
    <t>ASOCIACION DE USUARIOS DEL ACUEDUCTO COMUNITARIO EL REY</t>
  </si>
  <si>
    <t>COOPERATIVA COMUNERA DE SERVICIOS PUBLICOS LTDA  COOPSERVICOMUNERA</t>
  </si>
  <si>
    <t>COOPERATIVA DE TRABAJADORES ASOCIADOS AGROECOLOGICA Y CAMPESINA LAS CAPITANAS</t>
  </si>
  <si>
    <t>JUNTA DE ACCION COMUNAL BUENAVISTA  BELLO</t>
  </si>
  <si>
    <t>JUNTA DE ACCION COMUNAL SAN FELIX</t>
  </si>
  <si>
    <t>JUNTA DE ACCION COMUNAL LA CHINA</t>
  </si>
  <si>
    <t>JUNTA DE ACCION COMUNAL VEREDA TIERRADENTRO</t>
  </si>
  <si>
    <t>JUNTA DE ACCION COMUNAL LA MENESES</t>
  </si>
  <si>
    <t xml:space="preserve">JUNTA DE ACCION COMUNAL VEREDA POTRERITO  BELLO ZONA RURAL </t>
  </si>
  <si>
    <t>JUNTA DE ACCION COMUNAL EL CARMELO</t>
  </si>
  <si>
    <t>ASOCIACION DE USUARIOS DE ACUEDUCTO Y ALCANTARILLADO CIUDADELA SUCRE</t>
  </si>
  <si>
    <t xml:space="preserve">ACUEDUCTO REGIONAL DE LOS MONTES DE MARIA S A  ESP </t>
  </si>
  <si>
    <t xml:space="preserve">EMPRESA DE ACUEDUCTO Y ALCANTARILLADO DE PUEBLO NUEVO E S P </t>
  </si>
  <si>
    <t>JUNTA DE ACCION COMUNAL VEREDA HATO VIEJO</t>
  </si>
  <si>
    <t>CORREGIMIENTO DE EL PEÑOL</t>
  </si>
  <si>
    <t>JUNTA VEREDAL LA DELGADITA</t>
  </si>
  <si>
    <t>JUNTA VEREDAL NICANOR</t>
  </si>
  <si>
    <t>JUNTA VEREDAL PASONIVEL</t>
  </si>
  <si>
    <t>JUNTA VEREDAL EL CEDRO</t>
  </si>
  <si>
    <t>JUNTA VEREDAL LA CLARITA</t>
  </si>
  <si>
    <t>JUNTA VEREDAL LA FERREIRA</t>
  </si>
  <si>
    <t>JUNTA VEREDAL LA GUALI</t>
  </si>
  <si>
    <t>JUNTA ADMINISTRADORA ACUEDUCTO TENCHE VIEJO</t>
  </si>
  <si>
    <t>JUNTA ADMINISTRADORA ACUEDUCTO LOS CAÑAVERALES</t>
  </si>
  <si>
    <t>JUNTA ADMINISTRADORA  ACUEDUCTO  LA QUIEBRA</t>
  </si>
  <si>
    <t>JUNTA ADMINISTRADORA DE ACUEDUCTO  PAJARITO  LA CULEBRIA</t>
  </si>
  <si>
    <t>ACUEDUCTO COMUNAL LA INDEPENDENCIA</t>
  </si>
  <si>
    <t>ACUEDUCTO EL AMOR</t>
  </si>
  <si>
    <t>ACUEDUCTO SAN TROPEL</t>
  </si>
  <si>
    <t>ACUEDUCTO SAN VICENTE  DOS QUEBRADAS</t>
  </si>
  <si>
    <t>ACUEDUCTO EL ROBLE</t>
  </si>
  <si>
    <t>JUNTA ADMINISTRADORA LOCAL CORREGIMIENTO MESOPOTAMIA</t>
  </si>
  <si>
    <t>MUNICIPIO DE BARANOA</t>
  </si>
  <si>
    <t>ASOCIACION INTERMUNICIPAL PARA EL SERVICIO DE LA REGIONAL NUMERO 4</t>
  </si>
  <si>
    <t>JUNTA ADMINISTRADORA ACUEDUCTO JAZMIN  P  ALTA</t>
  </si>
  <si>
    <t>JUNTA DE ACCION COMUNAL BARRIO LA ISLA  IBAGUE</t>
  </si>
  <si>
    <t>JUNTA DE ACCION COMUNAL CAY PARTE ALTA  IBAGUE</t>
  </si>
  <si>
    <t>JUNTA DE ACCION COMUNAL MARTINICA PARTE MEDIA ALTA</t>
  </si>
  <si>
    <t>JUNTA DE ACCION COMUNAL VEREDA ALASKA</t>
  </si>
  <si>
    <t>JUNTA DE ACCION COMUNAL VEREDA CHUCUNI  IBAGUE</t>
  </si>
  <si>
    <t>JUNTA DE ACCION COMUNAL VEREDA LA FLORIDA  IBAGUE</t>
  </si>
  <si>
    <t>JUNTA DE ACCION COMUNAL VEREDA PIEDECUESTA  IBAGUE</t>
  </si>
  <si>
    <t>JUNTA DE ACCION COMUNAL VEREDA RAMOS Y ASTILLEROS</t>
  </si>
  <si>
    <t>ASOCIACIÓN DE USUARIOS DEL ACUEDUCTO RURAL DE LA VEREDA EL TAMBO</t>
  </si>
  <si>
    <t>JUNTA DE ACCION COMUNAL VEREDA EL MORAL</t>
  </si>
  <si>
    <t>ACUEDUCTO COLECTIVO DE ANCON (FEDERACION DE CAFETEROS)</t>
  </si>
  <si>
    <t>JUNTA DE ACCION COMUNAL LOMA DE COCORA  IBAGUE</t>
  </si>
  <si>
    <t>JUNTA DE ACCION COMUNAL VEREDA GUAICO  IBAGUE</t>
  </si>
  <si>
    <t>ACUEDUCTO VEREDA LOS PASTOS</t>
  </si>
  <si>
    <t>JUNTA DE ACCION COMUNAL VEREDA DANTAS  IBAGUE</t>
  </si>
  <si>
    <t>JUNTA DE ACCION COMUNAL DE LA VEREDA JUNTAS</t>
  </si>
  <si>
    <t>JUNTA DE ACCION COMUNAL VEREDA LAURELES  IBAGUE</t>
  </si>
  <si>
    <t>ACUEDUCTO QUEBRADA EL ESCOBA  VEREDA LAURELES  IBAGUE</t>
  </si>
  <si>
    <t>JUNTA DE ACCION COMUNAL VEREDA VILLA RESTREPO</t>
  </si>
  <si>
    <t>ACUEDUCTO QUEBRADA POTRERO GRANDE LLANO DEL COMBEIMA</t>
  </si>
  <si>
    <t>ASOCIACIÓN DE USUARIOS DEL ACUEDUCTO EL SALITRE  EL RODEO Y EL CURAL</t>
  </si>
  <si>
    <t>JUNTA DE ACCION COMUNAL COELLO CORREGIMIENTO 03</t>
  </si>
  <si>
    <t>ACUEDUCTO SANTA TERESA</t>
  </si>
  <si>
    <t>ACUEDUCTO CHARCO RICO LOS CAUCHOS</t>
  </si>
  <si>
    <t>JUNTA DE ACCION COMUNAL VEREDA CHARCO RICO  IBAGUE</t>
  </si>
  <si>
    <t>ACUEDUCTO EL CORTIJO LTDA.</t>
  </si>
  <si>
    <t>JUNTA DE ACCION COMUNAL DE LA VEREDA SAN FRANCISCO  (IBAGUE)</t>
  </si>
  <si>
    <t xml:space="preserve"> EMPRESA DE ACUEDUCTO ALCAANTARILLADO Y ASEO DE ARACATACA E. S. P.</t>
  </si>
  <si>
    <t>ACUEDUCTO VEREDA LA CAROLINA</t>
  </si>
  <si>
    <t>JUNTA DE ACCION COMUNAL VEREDA PANTANOS</t>
  </si>
  <si>
    <t>JUNTA DE ACCION COMUNAL VEREDA SAN ANTONIO DE ANCONIA</t>
  </si>
  <si>
    <t xml:space="preserve">ASOCIACION DE USUARIOS ACUEDUCTO HIJO DEL VALLE  CABUYAL </t>
  </si>
  <si>
    <t>ACUEDUCTO GENOVA</t>
  </si>
  <si>
    <t>ACUEDUCTO VILLA NUEVA  CORREGIMIENTO</t>
  </si>
  <si>
    <t>ACUEDUCTO SAN CARLOS  PALACIO  VEREDA</t>
  </si>
  <si>
    <t>ACUEDUCTO LA PLATA  CORREGIMIENTO</t>
  </si>
  <si>
    <t>ACUEDUCTO HELECHAL  CUAJACAL VEREDA</t>
  </si>
  <si>
    <t>ACUEDUCTO LA VICTORIA  VEREDA</t>
  </si>
  <si>
    <t>ACUEDUCTO DAVID ALTO  VEREDA</t>
  </si>
  <si>
    <t>ACUEDUCTO DAVID BAJO  VEREDA</t>
  </si>
  <si>
    <t>ACUEDUCTO RINCON  VEREDA</t>
  </si>
  <si>
    <t>ACUEDUCTO EL BORDO  VEREDA</t>
  </si>
  <si>
    <t>ACUEDUCTO SIMARRONAS  VEREDA</t>
  </si>
  <si>
    <t>ACUEDUCTO DE LAS LAJAS  VEREDA</t>
  </si>
  <si>
    <t>ACUEDUCTO LOMA DE ORTICES  VEREDA</t>
  </si>
  <si>
    <t>ACUEDUCTO LOMA EL PLACER VEREDA</t>
  </si>
  <si>
    <t>JUNTA ADMINISTRADORA DEL ACUEDUCTO DE LA CABECERA MUNICIPAL DE COLON NARIÑO</t>
  </si>
  <si>
    <t>ACUEDUCTO EL MACAL</t>
  </si>
  <si>
    <t>ALCANTARILLADO VILLA NUEVA  CORREGIMIENTO</t>
  </si>
  <si>
    <t>ASOCIACION DE USUARIOS ACUEDUCTO RURAL: MINAS  LA ALIANZA "ASUMINAL"</t>
  </si>
  <si>
    <t>JUNTA DE ACCION COMUNAL ACUEDUCTO CENTRAL</t>
  </si>
  <si>
    <t>OFICINA DE SERVICIOS PUBLICOS DOMICILIARIOS DE AGUA POTABLE  ALCANTARILLADO Y ASEO DEL VALLE DE SAN JUAN</t>
  </si>
  <si>
    <t>JUNTA ADMINISTRADORA ACUEDUCTO DE PACARNI  TESALIA</t>
  </si>
  <si>
    <t>ACUEDUCTO CABEZA DE PIÑA</t>
  </si>
  <si>
    <t>ACUEDUCTO ATALAYA</t>
  </si>
  <si>
    <t>JUNTA ACCION COMUNAL DE LA VEREDA DE CHORRERA  BOAVITA</t>
  </si>
  <si>
    <t>ACUEDUCTO COMUNITARIO VEREDA SAN JOSE</t>
  </si>
  <si>
    <t xml:space="preserve">ACUEDUCTO PUEBLO VIEJO  PARTE BAJA  </t>
  </si>
  <si>
    <t>ACUEDUCTO REGIONAL RESGUARDO DE BONZA Y OTROS</t>
  </si>
  <si>
    <t>ASOCIACION DE USUARIOS DEL ACUEDUCTO Y ALCANTARILLADO DE PALERMO</t>
  </si>
  <si>
    <t>ACUEDUCTO DE PASTORES</t>
  </si>
  <si>
    <t>JUNTA ADMINISTRADORA DEL ACUEDUCTO DE LAS VEREDAS  EL MOLINO LA MESA Y CASA BLANCA</t>
  </si>
  <si>
    <t>ACUEDUCTO EL VERGEL Y MARAYAL</t>
  </si>
  <si>
    <t>JUNTA ADMINISTRADORA ACUEDUCTO #2 VEREDA POZO NEGRO</t>
  </si>
  <si>
    <t>ACUEDUCTO VEREDAL NESCUATA  SESQUILE CUNDINAMARCA</t>
  </si>
  <si>
    <t>ACUEDUCTO BUENA VISTA VEREDA SAN JOSE SESQUILE CUNDINAMARCA</t>
  </si>
  <si>
    <t>ACUEDUCTO AGUAS CLARAS VEREDA SAN JOSE  SESQUILE CUNDINAMARCA</t>
  </si>
  <si>
    <t>ACUEDUCTO VEREDAL GOBERNADOR SESQUILE</t>
  </si>
  <si>
    <t>JUNTA ACCION COMUNAL VEREDA LA QUINTA</t>
  </si>
  <si>
    <t>JUNTA ADMINISTRADORA ACUEDUCTO VEREDA DE VARGAS</t>
  </si>
  <si>
    <t>ACUEDUCTO DE CHAVARRO</t>
  </si>
  <si>
    <t>ACUEDUCTO VEREDA EL CEDRO</t>
  </si>
  <si>
    <t>AGUA BLANCA  AQUITANIA</t>
  </si>
  <si>
    <t>AGUAS DEL ABIBE E.S.P.</t>
  </si>
  <si>
    <t>JUNTA DE ACCION COMUNAL INSPECCION DEPARTAMENTAL DE SAN ANTONIO  ANAPOIMA</t>
  </si>
  <si>
    <t>VEREDA LAS CACHAS  LA TUMA  HOMERO</t>
  </si>
  <si>
    <t>ACUASALUD CAMPOALEGRE</t>
  </si>
  <si>
    <t>JUNTA ADMINISTRADORA ACUEDUCTO SANSUSI</t>
  </si>
  <si>
    <t>JUNTA ADMINISTRADORA ACUEDUCTO RAMOS</t>
  </si>
  <si>
    <t>JUNTA DE ACCION COMUNAL VEREDA MONIQUIRA</t>
  </si>
  <si>
    <t>ACUEDUCTO Y ALCANTARILLADO LA UNION</t>
  </si>
  <si>
    <t>ACUEDUCTO EL PEDREGAL</t>
  </si>
  <si>
    <t>JUNTA ADMINISTRADORA GALILEO MIRAFLORES</t>
  </si>
  <si>
    <t>ACUEDUCTO RURAL VEREDA SAN MIGUEL  SANTA FE</t>
  </si>
  <si>
    <t>JUNTA PROACUEDUCTO VEREDA RUPAQUATA</t>
  </si>
  <si>
    <t>JUNTA DE ACCION COMUNAL VEREDA ARGENTINA</t>
  </si>
  <si>
    <t>JUNTA ACCION COMUNAL VEREDA LA CHILCA</t>
  </si>
  <si>
    <t>JUNTA ACCION COMUNAL VEREDA LAS MERCEDES</t>
  </si>
  <si>
    <t>JUNTA ACCION COMUNAL LA ESPERANZA</t>
  </si>
  <si>
    <t>JUNTA ACCION COMUNAL VEREDA EL CEDRO</t>
  </si>
  <si>
    <t>ACUEDUCTO VEREDA BUENOS IRES</t>
  </si>
  <si>
    <t>JUNTA ADMINISTRADORA ACUEDUCTO SANTA MARIA  BUESACO</t>
  </si>
  <si>
    <t>JUNTA ADMINISTRADORA ACUEDUCTO SAN PEDRO POTOSI</t>
  </si>
  <si>
    <t>ASOCIACION DE USUARIOS ACUEDUCTO LAS MANAS</t>
  </si>
  <si>
    <t>JUNTA ADMINISTRADORA ACUEDUCTO LOS CURUBOS</t>
  </si>
  <si>
    <t>ASOCIACION DE USUARIOS ACUEDUCTO EL CEDRO</t>
  </si>
  <si>
    <t>JUNTA DE ACUEDUCTO SAN ALEJANDRO EL MEJICO</t>
  </si>
  <si>
    <t>JUNTA DE ACCION COMUNAL VEREDA LA CHORRERA</t>
  </si>
  <si>
    <t>ACUEDUCTO EL ERIZO</t>
  </si>
  <si>
    <t>JUNTA ADMINISTRADORA ACUEDUCTO NUMERO UNO</t>
  </si>
  <si>
    <t>JUNTA ADMINISTRADORA ACUEDUCTO LA HONDURA</t>
  </si>
  <si>
    <t>JUNTA ADMINISTRADORA ACUEDUCTO EL VOLADOR</t>
  </si>
  <si>
    <t>JUNTA ADMINISTRADORA ACUEDUCTO EL ESPARTILLAL  ASOCIACION DE USUARIOS ACUEDUCTO</t>
  </si>
  <si>
    <t>JUNTA DE ACCION COMUNAL ALTAMIRA  MUNICIPIO DE PIENDAMO</t>
  </si>
  <si>
    <t>JUNTA ACCION COMUNAL DE LA VEREDA SAN RAFAEL DE ALBAN</t>
  </si>
  <si>
    <t>JUNTA DE ACCION COMUNAL SECTOR LA MACARENA VEREDA DE PERICO</t>
  </si>
  <si>
    <t>JUNTA DE ACCION COMUNAL VEREDA LAS PITAS</t>
  </si>
  <si>
    <t>JUNTA ACCION COMUNAL VEREDA EL PEDREGAL</t>
  </si>
  <si>
    <t>JUNTA ACCION COMUNAL VEREDA ORITOGUAZ</t>
  </si>
  <si>
    <t>JUNTA ACCION COMUNAL VEREDA BAJO MEDIANAS</t>
  </si>
  <si>
    <t>JUNTA ACCION COMUNAL VEREDA VEGA CHIQUITA</t>
  </si>
  <si>
    <t>JUNTA DE ACCION COMUNAL VEREDA LAS MORAS</t>
  </si>
  <si>
    <t>JUNTA ACCION COMUNAL EL DIAMANTE</t>
  </si>
  <si>
    <t>JUNTA ADMINISTRADORA DE ACUEDUCTO VEREDAL ROBLE  JORDAN  JUNTAS</t>
  </si>
  <si>
    <t>JUNTA ADMINISTRADORA ACUEDUCTO O VEREDA GUAJIRA TABOR</t>
  </si>
  <si>
    <t>JUNTA ADMINISTRADORA DEL ACUEDUCTO REGIONAL DEL MUNICIPIO DE PALESTINA</t>
  </si>
  <si>
    <t>JUNTA ADMINISTRADORA DE MAGDALENO CARRISAL</t>
  </si>
  <si>
    <t>ACUEDUCTO DE LA VEREDA PURIMA ABEJORRAL ANTIOQUIA</t>
  </si>
  <si>
    <t>ACUEDUCTO RURAL LA ESPERANZA  ESMERALDA</t>
  </si>
  <si>
    <t>ACUEDUCTO ESCOBAL LAJITA SOBOYA</t>
  </si>
  <si>
    <t>ACUEDUCTO EL REGAZO VEREDA DE PUENTE DE TIERRA SABOYA</t>
  </si>
  <si>
    <t>ACUEDUCTO PUENTE DE TIERRA LA ROSITA SABOYA BOYACA</t>
  </si>
  <si>
    <t>ACUEDUCTO RESGUARDO ESCOBAL SABOYA BOYACA</t>
  </si>
  <si>
    <t>ASOCIACION USUARIOS ACUEDUCTO VEREDA EL RESGUARDO</t>
  </si>
  <si>
    <t>ACUEDUCTO VEREDAS CENTRO Y CHAGUATOQUE</t>
  </si>
  <si>
    <t>JUNTA ADMINISTRADORA VEREDA LA TESALIA</t>
  </si>
  <si>
    <t>JUNTA ADMINISTRADORA VEREDA CANAAN</t>
  </si>
  <si>
    <t>JUNTA ADMINISTRADORA EL GRANADILLO</t>
  </si>
  <si>
    <t>JUNTA ADMINISTRADORA VEREDA LA ARABIA</t>
  </si>
  <si>
    <t>JUNTA ADMINISTRADORA VEREDA BELLAVISTA LA MERCED</t>
  </si>
  <si>
    <t>JUNTA ADMINISTRADORA VEREDA LA LINDA</t>
  </si>
  <si>
    <t>EMPRESA PUBLICA DE BOMBEO DE BARROBLANCO</t>
  </si>
  <si>
    <t>JUNTA ADMINISTRADORA DEL ACUEDUCTO VEREDA CHAPAMAL</t>
  </si>
  <si>
    <t>JUNTA ADMINISTRADORA DEL ACUEDUCTO Y SISTEMA DE RIEGO DE LA VEREDA ZARAGOZA</t>
  </si>
  <si>
    <t>ASOCIACION DE USUARIOS DE PEQUEÑA IRRIGACION DE ARGUELLO</t>
  </si>
  <si>
    <t>JUNTA ADMINISTRADORA DEL ACUEDUCTO DE EL ROSARIO Y SAN FELIPE</t>
  </si>
  <si>
    <t>ASOCIACION DE USUARIOS DEL ACUEDUCTO CHAGUALAL</t>
  </si>
  <si>
    <t xml:space="preserve">ACUEDUCTO REGIONAL ARJONA TURBACO TURBANA E I C E  E S P </t>
  </si>
  <si>
    <t>ACUEDUCTO VEREDAL VILLANUEVA</t>
  </si>
  <si>
    <t>JUNTA ADMINISTRADORA DEL ACUEDUCTO DE LOURDES</t>
  </si>
  <si>
    <t>ACUEDUCTO DE PIJIÑO</t>
  </si>
  <si>
    <t>JUNTA ADMINISTRADORA DE ACUEDUCTO Y ALCANTARILLADO DE ALBANIA</t>
  </si>
  <si>
    <t>JUNTA ADMINISTRADORA VEREDA BETANIA</t>
  </si>
  <si>
    <t>CORREGIMIENTO DE LA AGUILILLA CAQUETA</t>
  </si>
  <si>
    <t>JUNTA ADMINISTRADORA DE LOS SERVICIOS PUBLICOS DE ACUEDUCTO Y ALCANTARILLADO</t>
  </si>
  <si>
    <t>JUNTA DE ACCION COMUNAL VEREDA CIENAGUITA</t>
  </si>
  <si>
    <t>VEREDA SANTA RITA</t>
  </si>
  <si>
    <t>JUNTA ADMINISTRADORA DE SERVICIOS DE ACUEDUCTO TUCURINCA</t>
  </si>
  <si>
    <t>ACUEDUCTO COMUNITARIO ARCON BRASIL</t>
  </si>
  <si>
    <t>JUNTA DE ACCION COMUNAL GUARACAN SAN VICENTE</t>
  </si>
  <si>
    <t>JUNTA ADMINISTRADORA ACUEDUCTO LOMA DEL MEDIO</t>
  </si>
  <si>
    <t>JUNTA DE ACCION COMUNAL DE LA VEREDA LA ESTRELLA RIOCLARO</t>
  </si>
  <si>
    <t>JUNTA ADMINISTRADORA DEL ACUEDUCTO DE PARRAGA</t>
  </si>
  <si>
    <t>JUNTA DE ACCION COMUNAL DE GUAMAL</t>
  </si>
  <si>
    <t>JUNTA DE ACCION COMUNAL DEL ACUEDUCTO DE LA VEREDA SAN MIGUEL CUBARRAL</t>
  </si>
  <si>
    <t>JUNTA DE ACCION COMUNAL CENTRAL OTANCHE BOYACA</t>
  </si>
  <si>
    <t>ACUEDUCTO VEREDAL EL CARMELO</t>
  </si>
  <si>
    <t>JUNTA ADMINISTRADORA ACUEDUCTO DE SANTA ROSA</t>
  </si>
  <si>
    <t>ACUEDUCTO VEREDA ALTA CRISTALINA MUNICIPIO DE LEJANIAS (META)</t>
  </si>
  <si>
    <t>ACUEDUCTO PALMAS Y OTRAS</t>
  </si>
  <si>
    <t>JUNTA ADMINISTRADORA ACUEDUCTO VEREDAL NAZARETH</t>
  </si>
  <si>
    <t>ACUEDUCTO JUNTA DE ACCION COMUNAL GUAYABAL</t>
  </si>
  <si>
    <t>ACUEDUCTO Y ALCANTARILLADO INSPECCION GALLARDO</t>
  </si>
  <si>
    <t>ACUEDUCTO DE SAN PEDRO</t>
  </si>
  <si>
    <t>JUNTA DE ACCION COMUNAL GUADUAL LAS BRISAS</t>
  </si>
  <si>
    <t>JUNTA ADMINISTRADORA DE ACUEDUCTO ALTO SINAI</t>
  </si>
  <si>
    <t>EMPRESA DE SERVICIOS PUBLICOS DE ACUEDUCTO ALCANTARILLADO Y ASEO DE LOS CORDOBAS</t>
  </si>
  <si>
    <t>ACUEDUCTO VEREDAL DE EL BARRANQUITO LA FLORIDA</t>
  </si>
  <si>
    <t>ACUEDUCTO REGIONAL DE GAZATEVENA  SAN JUANITO Y EL RETIRO</t>
  </si>
  <si>
    <t>JUNTA DE ACCION COMUNAL VEREDA TABORDA</t>
  </si>
  <si>
    <t xml:space="preserve">GRUPO ASOCIATIVO PRO-ACUEDUCTO VEREDA EL CARMEN   	  </t>
  </si>
  <si>
    <t>ACUEDUCTO ROSAL DEL MONTE</t>
  </si>
  <si>
    <t>JUNTA ADMINISTRADORA ACUEDUCTO INTEGRAL ZULUAGA  LA VEGA Y PIÑAL</t>
  </si>
  <si>
    <t>JUNTA DE ACCION COMUNAL URARCO</t>
  </si>
  <si>
    <t>ACUEDUCTO TUNJA GRANDE</t>
  </si>
  <si>
    <t>ACUEDUCTO NARANJAL</t>
  </si>
  <si>
    <t>JUNTA ADMINISTRADORA ACUEDUCTO CERRO GORDO</t>
  </si>
  <si>
    <t>ASOCIACION DE SUSCRIPTORES DE ACUEDUCTO VEREDA CONCHUDO</t>
  </si>
  <si>
    <t>ASOCIACION DE SUSCRIPTORES ACUEDUCTO VEREDAS DE PIEDRALARGA Y CABEZAL</t>
  </si>
  <si>
    <t>ASOCIACION DE SUSCRIPTORES ACUEDUCTO DE REAVITA</t>
  </si>
  <si>
    <t>ASOCIACION DE SUSCRIPTORES DE LA VEREDA DE ESPINAL</t>
  </si>
  <si>
    <t>JUNTA DE ACCION COMUNAL CORREGIMIENTO LLANADAS OLAYA</t>
  </si>
  <si>
    <t>ASOCIACION DE USUARIOS DEL ACUEDUCTO DE LA VEREDA DE SAN JUAN</t>
  </si>
  <si>
    <t>JUNTA PRO ACUEDUCTO AGUA CALIENTE HUERTA GRANDE N°  2</t>
  </si>
  <si>
    <t>JUNTA PROACUEDUCTO VEREDA PACHAQUIRA</t>
  </si>
  <si>
    <t>JUNTA PRO ACUEDUCTO VEREDA RIQUE</t>
  </si>
  <si>
    <t>JUNTA PROACUEDUCTO SOCONZAQUE OCCIDENTE</t>
  </si>
  <si>
    <t>JUNTA PRO ACUEDUCTO VANEGAS SUR Y NORTE</t>
  </si>
  <si>
    <t>JUNTA DE ACCION COMUNAL VEREDA PEÑA NEGRA</t>
  </si>
  <si>
    <t>JUNTA DE ACCION COMUNAL VANEGA NORTE</t>
  </si>
  <si>
    <t>JUNTA PRO ACUEDUCTO SOCONZAQUE ORIENTE</t>
  </si>
  <si>
    <t>ACUEDUCTO VEREDAL "LOS BARROBLANCOS"</t>
  </si>
  <si>
    <t>JUNTA ADMINISTRADORA DEL ACUEDUCTO DE LA VEREDA DE SAN MARCOS POTOSI  NARIÑO</t>
  </si>
  <si>
    <t>ASOCIACION DE SUSCRIPTORES DEL ACUEDUCTO DE LA VEREDA DE LOS SIOTES</t>
  </si>
  <si>
    <t>ACUEDUCTO VEREDA SALITRE ALTO</t>
  </si>
  <si>
    <t>ACUEDUCTO VEREDAL OROZCO LOS ALAMOS</t>
  </si>
  <si>
    <t>JUNTA ADMINISTRADORA DE ACUEDUCTO Y ALCANTARILLADO</t>
  </si>
  <si>
    <t>DEPOSITO LOS CACHOS</t>
  </si>
  <si>
    <t>JUNTA ADMINISTRADORA ACUEDUCTO DE LA VEREDA DE PANCHINDO</t>
  </si>
  <si>
    <t>JUNTA ADMINISTRADORA ACUEDUCTO DE SAN FRANCISCO ALTO  LA FLORIDA NARIÑO</t>
  </si>
  <si>
    <t>ACUEDUCTO VEREDA EL CAUCHO SECTOR LA LAJA</t>
  </si>
  <si>
    <t>ALFONSO RAMIREZ AVILA - SUCESION</t>
  </si>
  <si>
    <t>DIVISION DE SERVICIOS PÚBLICOS DE FONSECA GUAJIRA</t>
  </si>
  <si>
    <t>ASOCIACION DE USUARIOS ACUEDUCTO MIRANDA</t>
  </si>
  <si>
    <t>ACUEDUCTO URBANO LA CORTADERA</t>
  </si>
  <si>
    <t>ASOCIACION USUARIOS ACUEDUCTO LAS CIRCAS</t>
  </si>
  <si>
    <t>ACUEDUCTO VEREDA ROSAPAMBA</t>
  </si>
  <si>
    <t>JUNTA DE ACCION COMUNAL LA SEGUNDA MORELIA</t>
  </si>
  <si>
    <t>ASOCIACION PRO  ACUEDUCTO TRIUNFO DIVISO PALMAR</t>
  </si>
  <si>
    <t>FEDERACION NACIONAL DE CAFETEROS</t>
  </si>
  <si>
    <t>JUNTA DE ACCION COMUNAL VEREDA EL MANZANILLO</t>
  </si>
  <si>
    <t>JUNTA ADMINISTRADORA ACUEDUCTO MUECES</t>
  </si>
  <si>
    <t>JUNTA ADMINISTRADORA ANTONIO NARIÑO</t>
  </si>
  <si>
    <t>JUNTA ADMINISTRADORA ACUEDUCTO SAN LUIS POTOSI</t>
  </si>
  <si>
    <t>ASOCIACION DE USUARIOS DEL ACUEDUCTO Y ALCANTARILLADO DE LA VEREDA JABALCON</t>
  </si>
  <si>
    <t>CORPORACION DEL ACUEDUCTO DEL CORREGIMIENTO DE VIJAGUAL</t>
  </si>
  <si>
    <t>ASOCIACION DE USUARIOS DEL ACUEDUCTO REGIONAL DE SANTA LUCIA</t>
  </si>
  <si>
    <t>CORREGIMIENTO DE PUERTO UMBRIA PUTUMAYO</t>
  </si>
  <si>
    <t>ACUEDUCTO VEREDAL MALTA</t>
  </si>
  <si>
    <t>JUNTA ADMINISTRADORA VEREDA BAJO GUAMITO</t>
  </si>
  <si>
    <t>COMITE PROACUEDUCTO VERACRUZ</t>
  </si>
  <si>
    <t>JUNTA DE ACUEDUCTO SEVILLA</t>
  </si>
  <si>
    <t>JUNTA ADMINISTRADORA DE ACUEDUCTO DE SAN JOSE DE LA PILITA</t>
  </si>
  <si>
    <t>JUNTA DE ACCION COMUNAL SAN JOSE DEL GOLPE</t>
  </si>
  <si>
    <t>JUNTA DE ACCION COMUNAL VEREDA JORDANIA  APIA</t>
  </si>
  <si>
    <t>ASOCIACION DE USUARIOS ACUEDUCTO RURAL DE PATICUNDE</t>
  </si>
  <si>
    <t>ACUEDUCTO SUPARI LA MAYORIA</t>
  </si>
  <si>
    <t>ASOCIACION DE USUARIOS NUEVO ACUEDUCTO VEREDA ANDICA</t>
  </si>
  <si>
    <t>JUNTA DE ACCION COMUNAL "EL DEPOSITO"</t>
  </si>
  <si>
    <t>JUNTA ACCION COMUNAL PALETARA</t>
  </si>
  <si>
    <t>ACUEDUCTO CORREGIMIENTO DE PLAN DE ZUÑIGA</t>
  </si>
  <si>
    <t>JUNTA DE ACCION COMUNAL VEREDA SAN FRANCISCO BAJO</t>
  </si>
  <si>
    <t>JUNTA ADMINISTRADORA ACUEDUCTO DE DON ALONSO</t>
  </si>
  <si>
    <t>JUNTA DE ACCION COMUNAL LA MURALLA VEREDA PARAMO</t>
  </si>
  <si>
    <t>JUNTA DE ACCION COMUNAL QUEBRADA NEGRA</t>
  </si>
  <si>
    <t>JUNTA DE ACCION COMUNAL VEREDA BAJO SEMISA</t>
  </si>
  <si>
    <t>FUENTE QUEBRADA CABUYALERA</t>
  </si>
  <si>
    <t>JUNTA ADMINISTRADORA DEL ACUEDUCTO DE LA CRISTALINA</t>
  </si>
  <si>
    <t>ASOCIACION DE USUARIOS DEL ACUEDUCTO RURAL SALITRE  SAN LUIS</t>
  </si>
  <si>
    <t>ASOCIACION DE USUARIOS DEL ACUEDUCTO DE BALKANES</t>
  </si>
  <si>
    <t>JUNTA DE ACUEDUCTO VEREDAL  LOS GUAYABOS  TOLIMA</t>
  </si>
  <si>
    <t>COMITE EMPRESARIAL DE ACUEDUCTO INTEGRAL DE MONTECARLO BAJO</t>
  </si>
  <si>
    <t>CORREGIMIENTO LA PRADERA SUCRE</t>
  </si>
  <si>
    <t>JUNTA ADMINISTRADORA ACUEDUCTO CHAPINERO LAS PEÑAS</t>
  </si>
  <si>
    <t>JUNTA ADMINISTRADORA DEL ACUEDUCTO DE CUCHINA SEGUNDA</t>
  </si>
  <si>
    <t>JUNTA ADMINISTRADORA DE ACUEDUCTO PUENTE IGLESIAS</t>
  </si>
  <si>
    <t>ACUEDUCTO VEREDAL EL CALVARIO</t>
  </si>
  <si>
    <t>JUNTA DE ACCION COMUNAL MARSELLA</t>
  </si>
  <si>
    <t>ACUEDUCTO VEREDA MONTOSO PRADO</t>
  </si>
  <si>
    <t>ACUEDUCTO VEREDA JABONERA MUNICIPIO SOATA</t>
  </si>
  <si>
    <t>JUNTA ACUEDUCTO VILLAMORENO</t>
  </si>
  <si>
    <t>JUNTA DE ACCION COMUNAL LA MILAGROSA INZA</t>
  </si>
  <si>
    <t>JUNTA ADMINISTRADORA ACUEDUCTO VEREDA LA PICA  PUEBLORRICO</t>
  </si>
  <si>
    <t>JUNTA ADMINISTRADORA ACUEDUCTO VEREDA MULATICO</t>
  </si>
  <si>
    <t>ACUEDUCTO VEREDAL TAMBILLO DE ACOSTAS LINARES</t>
  </si>
  <si>
    <t>ACUASALUD LA UNION TAMBORAL</t>
  </si>
  <si>
    <t>JUNTA ADMINISTRADORA ACUEDUCTO VEREDA CASTILLAL  CAÑASGORDAS</t>
  </si>
  <si>
    <t>JUNTA ADMINISTRADORA ACUEDUCTO VEREDA LA MANGA  CAÑASGORDAS</t>
  </si>
  <si>
    <t>JUNTA ADMINISTRADORA ACUEDUCTO VEREDA RUBICON  CAÑASGORDAS</t>
  </si>
  <si>
    <t>JUNTA ADMINISTRADORA ACUEDUCTO VEREDA LA LOMA  CAÑASGORDAS</t>
  </si>
  <si>
    <t>JUNTA ADMINISTRADORA ACUEDUCTO VEREDA SAN MIGUEL  CAÑASGORDAS</t>
  </si>
  <si>
    <t>JUNTA ADMINISTRADORA ACUEDUCTO VEREDA CUMBARRA  CAÑASGORDAS</t>
  </si>
  <si>
    <t>JUNTA ADMINISTRADORA ACUEDUCTO VEREDA LLANO GRANDE  CAÑASGORDAS</t>
  </si>
  <si>
    <t>JUNTA ADMINISTRADORA DE ACUEDUCTO VEREDA SAN PASCUAL CAÑASGORDAS</t>
  </si>
  <si>
    <t>JUNTA ADMINISTRADORA ACUEDUCTO VEREDA LA ALDEA  CAÑASGORDAS</t>
  </si>
  <si>
    <t>JUNTA ADMINISTRADORA ACUEDUCTO VEREDA SAN LUIS  CAÑASGORDAS</t>
  </si>
  <si>
    <t>JUNTA DEL ACUEDUCTO DE LA VEREDA EL SOCORRO  EL SANTUARIO</t>
  </si>
  <si>
    <t>JUNTA ADMINISTRADORA DEL ACUEDUCTO IMBULA TERCERA ETAPA SECTOR CALPUTAN</t>
  </si>
  <si>
    <t>JUNTA ADMINISTRADORA DE ACUEDUCTO CORREGIMIENTO DE LOMITAS  MUNICIPIO PRADERA</t>
  </si>
  <si>
    <t>ACUASALUD TARRAGONA</t>
  </si>
  <si>
    <t>ACUASALUD EL PEDREGAL</t>
  </si>
  <si>
    <t>ASOCIACION DE USUARIOS DEL ACUEDUCTO Y ALCANTARILLADO ACUALLANITO</t>
  </si>
  <si>
    <t>JUNTA ADMINISTRADORA ACUEDUCTO VEREDA SONSA  CHIGUALA  ALTILLO</t>
  </si>
  <si>
    <t>JUNTA ADMINISTRADORA ACUEDUCTO VEREDA GUADUAL  CAÑASGORDAS</t>
  </si>
  <si>
    <t xml:space="preserve">EMPRESA COMERCIAL DEL SERVICIO DE ASEO S A  E S P </t>
  </si>
  <si>
    <t>ACUASALUD POTRERITO</t>
  </si>
  <si>
    <t>ASOCIACION DE USUARIOS DEL ACUEDUCTO VEREDA SAN ANTONIO</t>
  </si>
  <si>
    <t>ACUASALUD LA HERRADURA  PALMIRA</t>
  </si>
  <si>
    <t>ASOCIACIÓN ADMINISTRADORA COMUNITARIA DEL ACUEDUCTO POZO PROFUNDO  SAN ISIDRO VEREDA  CENTRO FUQUENE</t>
  </si>
  <si>
    <t>JUNTA ADMINISTRADORA DEL ACUEDUCTO VEREDA CHACHAFRUTA</t>
  </si>
  <si>
    <t>ACUEDUCTO COMUNAL VEREDAS LOS ARADOS  LOS NARANJOS</t>
  </si>
  <si>
    <t>JUNTA DE ACCION COMUNAL EL SOCORRO  CONCORDIA</t>
  </si>
  <si>
    <t>JUNTA ADMINISTRADORA DE ACUEDUCTO EL CRUCE</t>
  </si>
  <si>
    <t>ACUASALUD LA HONDA</t>
  </si>
  <si>
    <t>JUNTA ADMINISTRADORA DEL ACUEDUCTO RURAL COMUNITARIO DEL CMTO  DE POTRERILLO</t>
  </si>
  <si>
    <t>JUNTA DE ACCCION COMUNAL DE SAN ROQUE</t>
  </si>
  <si>
    <t xml:space="preserve">LATINOAMERICANA DE SERVICIOS PUBLICOS S A  E S P </t>
  </si>
  <si>
    <t>ASOCIACION USUARIOS ACUEDUCTO EL CASTILLO</t>
  </si>
  <si>
    <t>EMPRESA DE SERVICIOS PUBLICOS DE ALGECIRAS</t>
  </si>
  <si>
    <t>COOPERATIVA DE TRABAJO ASOCIADO DE URABA COOTRASU</t>
  </si>
  <si>
    <t>ACUEDUCTO CALICHE  SAN PEDRO</t>
  </si>
  <si>
    <t xml:space="preserve">ECOFUTURO S A  E S P </t>
  </si>
  <si>
    <t xml:space="preserve">EMPRESA COMUNITARIA REVERDECER S A  E S P </t>
  </si>
  <si>
    <t xml:space="preserve">EMPRESA COMUNITARIA CONVITE C  SUCRE S A  E S P </t>
  </si>
  <si>
    <t xml:space="preserve">ASEO DEL CARIBE E S P </t>
  </si>
  <si>
    <t xml:space="preserve">PROYECTO MULTIPROPOSITO GUAMUES S A  E S P </t>
  </si>
  <si>
    <t>ACUEDUCTO COMPARTIR</t>
  </si>
  <si>
    <t>APOCENTOS LA LAJA</t>
  </si>
  <si>
    <t>ACUEDUCTO VEREDA PEÑA BLANCA</t>
  </si>
  <si>
    <t xml:space="preserve">SOCIEDAD DE ASEO DE RIOHACHA URBASEO E S P  S A </t>
  </si>
  <si>
    <t>AQUAPACK COLOMBIA LIMITADA</t>
  </si>
  <si>
    <t>CONTAMINACION ZERO DE COLOMBIA LIMITADA</t>
  </si>
  <si>
    <t>EMPRESA DE SERVICIOS PUBLICOS DE SAN MARTIN "EMPUSAM"</t>
  </si>
  <si>
    <t>ASOCIACION DE SUSCRIPTORES DEL ACUEDUCTO INTERVEREDAL</t>
  </si>
  <si>
    <t xml:space="preserve">MANANTIALES DEL ROSARIO S A  E S P </t>
  </si>
  <si>
    <t xml:space="preserve">INDUSTRIAL COLOMBIANA DE BASURAS Y DESECHOS S A  E S P </t>
  </si>
  <si>
    <t>COOPERATIVA DE ASOCIACIONES</t>
  </si>
  <si>
    <t>COOPERATIVA MULTIACTIVA ECOLOGICA COMULEC</t>
  </si>
  <si>
    <t xml:space="preserve">AMBIENTE URBANO S A </t>
  </si>
  <si>
    <t>COMITE EMPRESARIAL ALCANTARILLADO BARRIO MONTECARLO TERCER SECTOR</t>
  </si>
  <si>
    <t xml:space="preserve">ACUEDUCTO DE CARTAGENA NORTE S A  E S P </t>
  </si>
  <si>
    <t>COMUNIDAD ORGANIZADA ACUEDUCTO EL RECREO</t>
  </si>
  <si>
    <t xml:space="preserve">COOPERATIVA DE TRABAJO ASOCIADO MULTISERVICIOS LTDA </t>
  </si>
  <si>
    <t>EMPRESA OFICIAL DE ACUEDUCTO Y SANEAMIENTO BASICO DE COROZAL</t>
  </si>
  <si>
    <t>PRECOOPERATIVA DEL SERVICIO DE ASEO DEL MUNICIPIO DE CUCUTA</t>
  </si>
  <si>
    <t>PRECOOPERATIVA DE SERVICIO DE ASEO</t>
  </si>
  <si>
    <t xml:space="preserve">PRECOOPERATIVA DE PRESTACION DE SERVICIOS DE ASEO DEL ORIENTE LTDA </t>
  </si>
  <si>
    <t>INGENIERIA AMBIENTAL S.A. E.S.P.</t>
  </si>
  <si>
    <t>COOPERATIVA TECNICA DE LIDERES AMBIENTALES Y SERVICIOS</t>
  </si>
  <si>
    <t xml:space="preserve">AGUAS DEL COCLI S A  E S P </t>
  </si>
  <si>
    <t>JUNTA DE ACCION COMUNAL DE LA VEREDA SAN LUIS</t>
  </si>
  <si>
    <t>ACUEDUCTO DE LA JUNTA DE ACCION COMUNAL DE EL CARMEN</t>
  </si>
  <si>
    <t xml:space="preserve">LOHER EMPRESA DE RECOLECCION DE BASURAS DOMICILIARIAS Y AFINES S A  E S P </t>
  </si>
  <si>
    <t>COMPAÑIA PARA EL MANEJO Y ADMINISTRACION DE ACUEDUCTO DE PIRAMIDES Y SERENA LTDA</t>
  </si>
  <si>
    <t>JUNTA ADMINISTRADORA DEL ACUEDUCTO VEREDA SAN BENITO</t>
  </si>
  <si>
    <t xml:space="preserve">EMPRESA DE SERVICIO PUBLICO DOMICILIARIO DE ASEO S A </t>
  </si>
  <si>
    <t xml:space="preserve">ASOCIACION DE USUARIOS DEL CORREGIMIENTO DE VILLA GORGONA E S P </t>
  </si>
  <si>
    <t>PRECOOPERATIVA DE TRABAJO ASOCIADO Y SERVICIOS VARIOS DE PIZARRO</t>
  </si>
  <si>
    <t>ASOCIACION DE USUARIOS DEL ACUEDUCTO RURAL AGUA DULCE DEL COLEGIO</t>
  </si>
  <si>
    <t>BIO  CIUDAD E S P  S A  EMPRESA DE SERVICIO PUBLICO DOMICILIAR</t>
  </si>
  <si>
    <t xml:space="preserve">RECICLAJE Y ABONOS CASCARILLAL E A T </t>
  </si>
  <si>
    <t>LINEA VISTA S.A. E.S.P.</t>
  </si>
  <si>
    <t xml:space="preserve">AGUAS DEL ARROYO S A  E S P </t>
  </si>
  <si>
    <t xml:space="preserve">PROSANTANA S A  E S P </t>
  </si>
  <si>
    <t>ASOCIACION DE USUARIOS DEL ACUEDUCTO Y ALCANTARILLADO  DE EL RODEO  ASUAVER</t>
  </si>
  <si>
    <t xml:space="preserve">ASEO MUNICIPAL S A  E S P </t>
  </si>
  <si>
    <t>ASOCIACION DE USUARIOS DEL ACUEDUCTO DE LA VEREDA EL ABRA Y ZONAS ALEDAÑAS</t>
  </si>
  <si>
    <t>ACUEDUCTO REGIONAL HATO Y QUIZA</t>
  </si>
  <si>
    <t>MUNICIPIOS ASEADOS S.A. E.S.P.</t>
  </si>
  <si>
    <t>ASOCIACION DE USUARIOS DEL ACUEDUCTO VEREDA LA AURORA ALTA</t>
  </si>
  <si>
    <t xml:space="preserve">ASEORIENTE S A  E S P </t>
  </si>
  <si>
    <t>COOPERATIVA INTEGRAL DE SERVICIOS DE COLOMBIA</t>
  </si>
  <si>
    <t>MAX LIMPIEZA LTDA</t>
  </si>
  <si>
    <t xml:space="preserve">UNION AMBIENTAL S A  E S P </t>
  </si>
  <si>
    <t xml:space="preserve">SERMIGUEL S A  E S P </t>
  </si>
  <si>
    <t xml:space="preserve">ASOCIACION DE TRABAJADORES PARA EL ASEO DE CUCUTA S A  E S P </t>
  </si>
  <si>
    <t xml:space="preserve"> EMPRESA DE ACUEDUCTO Y ALCANTARILLADO IGLESIA DEL NAZARENO EN COLOMBIA S.A. ESP</t>
  </si>
  <si>
    <t>ASOCIACION COMUNITARIA USUARIOS ACUEDUCTO REGIONAL SAN LUIS</t>
  </si>
  <si>
    <t xml:space="preserve">SALVACION PARA LA MESA DE LOS SANTOS S A  E S P </t>
  </si>
  <si>
    <t xml:space="preserve">ACUEDUCTOS VEREDALES LTDA E S P </t>
  </si>
  <si>
    <t xml:space="preserve">ASEAMOS CRIDIFER S A </t>
  </si>
  <si>
    <t xml:space="preserve">SUPER GRAN ASEO S A </t>
  </si>
  <si>
    <t>ASOCIACION DE USUARIOS DEL ACUEDUCTO CENTRAL COMUNITARIO DE SAN MATEO</t>
  </si>
  <si>
    <t>ASOCIACION DE USUARIOS DEL ACUEDUCTO BARRIO LAS AMERICAS</t>
  </si>
  <si>
    <t xml:space="preserve">ONDINA S A  E S P </t>
  </si>
  <si>
    <t>ACUEDUCTO LA PLAYA</t>
  </si>
  <si>
    <t>ACUEDUCTO SAN JUAN ALTO</t>
  </si>
  <si>
    <t>ASOCIACION DE USUARIOS DEL ACUEDUCTO RURAL LAS MARGARITAS</t>
  </si>
  <si>
    <t>JUNTA ADMINISTRADORA DEL ACUEDUCTO LA JACA Nº 1 DEL CORREGIMIENTO DE CARBONERO</t>
  </si>
  <si>
    <t>ASOCIACION DE USUARIOS DEL ACUEDUCTO DE LA VEREDA CHENCHE ASOLEADO</t>
  </si>
  <si>
    <t>EMPRESA ASOCIATIVA DE TRABAJO GRUPO ECOLOGICO VERDE</t>
  </si>
  <si>
    <t>ASOCIACION DE USUARIOS ACUEDUCTO EL TRIUNFO DE LA VEREDA HOYO NEGRO</t>
  </si>
  <si>
    <t>ASOCIACION DE USUARIOS DEL ACUEDUCTO EL JARDIN  CALIMITA</t>
  </si>
  <si>
    <t xml:space="preserve">EMPRESA DE SERVICIOS PUBLICOS EL BOSQUE S A  E S P </t>
  </si>
  <si>
    <t xml:space="preserve">ELECTROAGUAS Y RESIDUOS S A  E S P </t>
  </si>
  <si>
    <t>ASOCIACION DE USUARIOS DEL ACUEDUCTO RURAL LAJAS CUCHARO</t>
  </si>
  <si>
    <t xml:space="preserve">EMPRESA DE ACUEDUCTO Y ALCANTARILLADO ECOFUTURO E S P </t>
  </si>
  <si>
    <t xml:space="preserve">RECOGEMOS BASURAS DE COLOMBIA S A  E S P </t>
  </si>
  <si>
    <t xml:space="preserve">EMPRESA DE SERVICIOS PUBLICOS DEL SUR EMPOSUR S A  E S P </t>
  </si>
  <si>
    <t>ASOCIA  DE USUARIOS DEL SERVICIO DE AGUA POTAB  DEL ACUED  Y ALCANT  DE MESTIZAL</t>
  </si>
  <si>
    <t>ASOC  DE USUARIOS DEL SERVICIO DE AGUA POTABLE Y ALCANTARILLADO DE SAN ANTONIO</t>
  </si>
  <si>
    <t>ASOCIACION DE USUARIOS DEL ACUEDUCTO DEL CORREGIMIENTO EL HORMIGUERO</t>
  </si>
  <si>
    <t>ASOCIACION DE USUARIOS DE ACUEDUCTO Y ALCANTARILLADO</t>
  </si>
  <si>
    <t>ASOCIACION DE USUARIOS  DE ACUEDUCTO Y ALCANTARILLADO EL GUAYABO</t>
  </si>
  <si>
    <t>ASOCIACION DE USUARIOS DE ACUEDUCTO Y ALCANTARILLADO DE GALICIA</t>
  </si>
  <si>
    <t xml:space="preserve">ASOCIACION DE USUARIOS DEL SERVICIO DE ACUEDUCTO  V E R S A </t>
  </si>
  <si>
    <t>EMPRESAS PUBLICAS MUNICIPALES DE BUESACO</t>
  </si>
  <si>
    <t>JUNTA ADMINISTRADORA DEL ACUEDUCTO Y DEL ALCANTARILLADO DE RIOGRANDE</t>
  </si>
  <si>
    <t>JUNTA ADMINISTRADORA DE ACUEDUCTO  ALCANTARILLADO Y ASEO DE SAN PEDRO</t>
  </si>
  <si>
    <t>EMPRESAS PUBLICAS MUNICIPALES DE CHIMA</t>
  </si>
  <si>
    <t xml:space="preserve">EMPRESA COMUNITARIA DEL SISTEMA DE ACUEDUCTO ALCANTARILLADO Y OTROS SERVICIOS DE SANEAMIENTO BASICOS DE EL SALADITO E P S </t>
  </si>
  <si>
    <t>JUNTA ADMINISTRADORA ACUEDUCTO VEREDAL OTRABANDA RIO CLARO</t>
  </si>
  <si>
    <t>PROPIETARIOS DE LA PARCELACION LA RIVERITA 1 ETAPA</t>
  </si>
  <si>
    <t>MUNICIPIO DE HATILLO DE LOBA-BOLIVAR</t>
  </si>
  <si>
    <t>JUNTA ADMINISTRADORA DEL ACUEDUCTO DE ESTACION COCORNA</t>
  </si>
  <si>
    <t>ASOCIACION DE USUARIOS DEL ACUEDUCTO DE LA VEREDA ALTO DE ISNA</t>
  </si>
  <si>
    <t>JUNTA ADMINISTRADORA DE ACUEDUCTO Y ALCANTARILLADO  DE SAN PABLO</t>
  </si>
  <si>
    <t xml:space="preserve">EMPRESA DE OBRAS SANITARIAS DE PILCUAN  EMPILCUAN  S A  E S P </t>
  </si>
  <si>
    <t>ASOCIACION DE USUARIOS DEL ACUEDUCTO  DE LA VEREDA DE  AHITONCITO MUNICIPIO DE SANTA ROSA DE OSOS</t>
  </si>
  <si>
    <t xml:space="preserve">EMPRESAS PUBLICAS DEL MUNICIPIO DE LA PINTADA E S P </t>
  </si>
  <si>
    <t>ACUEDUCTO RURAL COMUNITARIO DE SAN ANTONIO  SANTA BARBARA  SONSITO  EL BOSQUE</t>
  </si>
  <si>
    <t xml:space="preserve">PACIFICO ASEO S A  E S P </t>
  </si>
  <si>
    <t>FONDO DE USUARIOS DEL ACUEDUCTO DE LA VEREDA ALTO DEL RAMO</t>
  </si>
  <si>
    <t>COOPERATIVA DE LIMPIEZA DE TURBACO</t>
  </si>
  <si>
    <t xml:space="preserve">ASOCIACION DE USUARIOS  DEL ACUEDUCTO VEREDAL LAS LOMITAS E S P </t>
  </si>
  <si>
    <t>ASOCIACION DE USUARIOS DEL SERVICIO DE AGUA POTABLE DE SANTA BARBARA Nº 2</t>
  </si>
  <si>
    <t>JUNTA ADMINISTRADORA DE LA VEREDA DE RIO FRIO</t>
  </si>
  <si>
    <t xml:space="preserve">MORGAN SERVICE S A  E S P </t>
  </si>
  <si>
    <t xml:space="preserve">A  ASEAR S A  E S P </t>
  </si>
  <si>
    <t>ASOCIACION DE USUARIOS DEL SERVICIO DE AGUA POTABLE DEL ACUEDUCTO DE MANZANILLO</t>
  </si>
  <si>
    <t xml:space="preserve">INCINERACIONES FULLIER S A  E S P </t>
  </si>
  <si>
    <t>ASOCIACION DE USUARIOS DEL SERVICIO DE ACUEDUCTO DE LA VEREDA DE RIONEGRO SUR</t>
  </si>
  <si>
    <t>JUNTA ADMINISTRADORA DEL ACUEDUCTO DE OTRAMINA MUNICIPIO DE TITIRIBI</t>
  </si>
  <si>
    <t>ASOCIACION  DE SUSCRIPTORES O USUARIOS DEL ACUEDUCTO DE LAS VEREDAS PIEDRA NEGRA Y QUEBRAHITAS</t>
  </si>
  <si>
    <t>COOPERATIVA DE RECICLADORES RESCATAR LTDA</t>
  </si>
  <si>
    <t>ASOCIACION DE SUSCRIPORES O USUARIOS DEL ACUEDUCTO DE LAS VEREDAS MESTIZAL  QUEBRAHITAS PARTE BAJA  CHISPERO DEL MUNICIPIO DE SAN JERONIMO</t>
  </si>
  <si>
    <t>ASOCIACION DE  SUSCRIPTORES O USUARIOS DE ACUEDUCTO LA PALMA PARTE BAJA DE LA VEREDA DE LA PALMA</t>
  </si>
  <si>
    <t>ASOCIACION DE SUSCRIPTORES O USUARIOS DEL ACUEDUCTO DE LA VEREDA LLANO AGUIRRE DEL MUNICIPIO SAN JERONIMO</t>
  </si>
  <si>
    <t>ASOCIACION DE USUARIOS DEL ACUEDUCTO RURAL DE ALTAMIRA  COCORA</t>
  </si>
  <si>
    <t>ASOCIACION DE USUARIOS DEL ACUEDUCTO DE LA VEREDA PAPAGALA</t>
  </si>
  <si>
    <t>ASOCIACION DE USUARIOS DEL ACUEDUCTO DE LA VEREDA LA CHAQUIRO DOS</t>
  </si>
  <si>
    <t>ASOCIACION DE SUSCRIPTORES O USUARIOS DE ACUEDUCTO LA PALMA PARTE ALTA</t>
  </si>
  <si>
    <t>ASOCIACION DE USUARIOS O SUSCRIPTORES DEL ACUEDUCTO DE LA VEREDA LA CIENAGA DEL MUNICIPIO DE SAN JERONIMO</t>
  </si>
  <si>
    <t>ASOCIACION DE USUARIOS DEL ACUEDUCTO DEL CORREGIMIENTO LA MARGARITA</t>
  </si>
  <si>
    <t>ASOCIACION DE USUARIOS DEL ACUEDUCTO RURAL COELLO SAN JUAN</t>
  </si>
  <si>
    <t>COOPERATIVA DE SERVICIOS VARIOS DEL NORTE LIMITADA</t>
  </si>
  <si>
    <t>JUNTA ADMINISTRADORA DEL ACUEDUCTO Y ALCANTARILLADO DE NUEVA COLONIA</t>
  </si>
  <si>
    <t>EMPRESA ASOCIATIVA DE TRABAJO "COMUNEROS TURBO E A T "</t>
  </si>
  <si>
    <t>ASOCIACION DE USUARIOS DEL ACUEDUCTO EL PARAJE EL CLAVEL VEREDA LA HUMAREDA</t>
  </si>
  <si>
    <t>ASOCIACION DE USUARIOS DEL ACUEDUCTO DE LA VEREDA LA TABORDA SALGAR</t>
  </si>
  <si>
    <t>ASOCIACION DE USUARIOS DEL ACUEDUCTO RURAL VEREDA TILATA MUNICIPIO CHOCONTA</t>
  </si>
  <si>
    <t>ASOCIACION DE USUARIOS DEL ACUEDUCTO DEL CORREGIMIENTO PEÑALISA SALGAR</t>
  </si>
  <si>
    <t>JUNTA ADMINISTRADORA DEL ACUEDUCTO DE COPOMA</t>
  </si>
  <si>
    <t>JUNTA ADMINISTRADORA DE SERVICIOS PUBLICOS DOMICILIARIOS DEL CORREGIMIENTO LA VICTORIA</t>
  </si>
  <si>
    <t>JUNTA ADMINISTRADORA DEL SERVICIO DE ACUEDUCTO VEREDA LOS PEREA</t>
  </si>
  <si>
    <t>JUNTA ADMINISTRADORA DE SERVICIOS PUBLICOS DOMICILIARIOS DE ACUEDUCTO DE PUERTO PERVEL</t>
  </si>
  <si>
    <t>JUNTA ADMINISTRADORA DEL SERVICIO DE ACUEDUCTO DEL CORREGIMIENTO DE PALESTINA</t>
  </si>
  <si>
    <t>JUNTA ADMINISTRADORA DE SERVICIOS PUBLICOS DOMICILIARIOS DEL CORREGIMIENTO LA ITALIA</t>
  </si>
  <si>
    <t xml:space="preserve">JUNTA INDIGENA ADMINISTRADORA DEL ACUEDUCTO VEREDA SAN ANTONIO DO DI WOUNAAN DEN </t>
  </si>
  <si>
    <t>JUNTA ADMINISTRADORA DE SERVICIOS PUBLICOS DOMICILIARIOS DE LA VEREDA LA BADEA</t>
  </si>
  <si>
    <t>JUNTA ADMINISTRADORA DE SERVICIOS PUBLICOS DOMICILIARIOS DEL CORREGIMIENTO SAN PEDRO DE INGARA</t>
  </si>
  <si>
    <t>COOPERATIVA MULTIACTIVA SANTA FE DE ANTIOQUIA</t>
  </si>
  <si>
    <t>ASOCIACION DE USUARIOS DEL ACUEDUCTO MULTIVEREDAL DE SABANALARGA</t>
  </si>
  <si>
    <t xml:space="preserve">ARQUIASEO E S P </t>
  </si>
  <si>
    <t>JUNTA ADMINISTRADORA DEL ACUEDUCTO VEREDA DE PEÑOLCITO PARTE BAJA</t>
  </si>
  <si>
    <t>ASOCIACION DE USUARIOS DEL ACUEDUCTO RURAL DE LA VEREDA CURALITO</t>
  </si>
  <si>
    <t>JUNTA ADMINISTRADORA DEL ACUEDUCTO DE LA VEREDA SAN LUIS LA LORA MUNICIPIO DE TAMESIS</t>
  </si>
  <si>
    <t>JUNTA ADMINISTRADORA DEL ACUEDUCTO VEREDA MANCILLA</t>
  </si>
  <si>
    <t>ASOCIACION DE USUARIOS DEL ACUEDUCTO VEREDA LLANADAS</t>
  </si>
  <si>
    <t>ASOCIACION DE USUARIOS DEL ACUEDUCTO DE LA VEREDA MORRITOS SALGAR</t>
  </si>
  <si>
    <t>ASOCIACION DE USUARIOS DEL ACUEDUCTO DE LA VEREDA BELLA VISTA</t>
  </si>
  <si>
    <t>JUNTA ADMINISTRADORA DE SERVICIOS PUBLICOS DOMICILIARIOS DE ACUEDUCTO  ALCANTARILLADO Y ASEO DEL MUNICIPIO DE ANCUYA</t>
  </si>
  <si>
    <t>ASEO TOTAL INDUSTRIAL S.A. E.S.P</t>
  </si>
  <si>
    <t>ASOCIACION DE USUARIOS DEL SERVICIO DE AGUA POTABLE Y ALCANTARILLADO DE LA VEREDA MEDIA LUNA</t>
  </si>
  <si>
    <t>ASOCIACION DE USUARIOS DEL ACUEDUCTO Y ALCANTARILLADO DE LA INSPECCION DE LA SIERRA</t>
  </si>
  <si>
    <t>ASOCIACION DE USUARIOS DEL SERVICIO DE AGUA POTABLE DEL CORREGIMIENTO LA PAZ</t>
  </si>
  <si>
    <t>UNIDAD ADMINISTRADORA DE SERVICIOS PUBLICOS DOMICILIARIOS DEL MUNICIPIO DE SANTIAGO</t>
  </si>
  <si>
    <t>JUNTA ADMINISTRADORA ACUEDUCTO VEREDAL SAN LUIS  LA PRADERA DEL MUNICIPIO DE TAMESIS</t>
  </si>
  <si>
    <t>ASOCIACION DE USUARIOS DEL ACUEDUCTO DE LA VEREDA LA HUMAREDA  EL TUNJAL DEL MUNICIPIO DE SALGAR</t>
  </si>
  <si>
    <t>ASOCIACION DE USUARIOS DEL ACUEDUCTO RURAL DE LA VEREDA SAN RAFAEL PARTE BAJA</t>
  </si>
  <si>
    <t>JUNTA ADMINISTRADORA DEL ACUEDUCTO VEREDAL TRAVESIAS DEL MUNICIPIO DE TAMESIS</t>
  </si>
  <si>
    <t>JUNTA ADMINISTRADORA DEL ACUEDUCTO DE LA VEREDA PIEDRA MOLER DEL MUNICIPIO DE TAMESIS</t>
  </si>
  <si>
    <t>JUNTA ADMINISTRADORA DEL ACUEDUCTO DE LA VEREDA LA FLORIDA DEL MUNICIPIO DE TAMESIS ANTIOQUIA</t>
  </si>
  <si>
    <t>JUNTA ADMINISTRADORA ACUEDUCTO SAN JOSE  MELEGUINDO</t>
  </si>
  <si>
    <t>ASOCIACION DE SUSCRIPTORES DEL SERVICIO DE ACUEDUCTO  ALCANTARILLADO Y ASEO DE LA VEREDA DE CRUCES DEL MUNICIPIO DE CHOCONTA</t>
  </si>
  <si>
    <t>ASOCIACION DE USUARIOS DEL ACUEDUCTO DEL BARRIO LA HABANA DE SALGAR</t>
  </si>
  <si>
    <t>JUNTA ADMINISTRADORA DEL ACUEDUCTO VEREDAL LA PRADERA  LA MESA "LA LAGUNA" DEL MUNICIPIO DE TAMESIS</t>
  </si>
  <si>
    <t>ASOCIACION DE USUARIOS  DEL SERVICIO DE AGUA POTABLE Y ALCANTARILLADO ASOAGUAS</t>
  </si>
  <si>
    <t>ASOCIACION DE USUARIOS DEL SERVICIO DE AGUA POTABLE Y ALCANTARILLADO DE LA ZONA RURAL DEL SECTOR DE ATENAS</t>
  </si>
  <si>
    <t>ASOCIACION DE USUARIOS DEL SERVICIO DEL ACUEDUCTO DEL POZO DE LA ZONA RURAL DEL SECTOR MONTAÑUELAS</t>
  </si>
  <si>
    <t>JUNTA ADMINISTRATIVA DEL SERVICIO DE ACUEDUCTO EL MANANTIAL DE LA VEREDA DE MORGAN</t>
  </si>
  <si>
    <t>ASOCIACION DE USUARIOS DEL ACUEDUCTO Y ALCANTARILLADO DE LA VEREDA BUENA VISTA  MUNICIPIO DE LA UNION</t>
  </si>
  <si>
    <t xml:space="preserve">SOLUCIONES AMBIENTALES S A  E S P </t>
  </si>
  <si>
    <t>JUNTA ADMINISTRADORA COMUNITARIA DEL ACUEDUCTO Nº 6 DE LA VEREDA ROMERITO</t>
  </si>
  <si>
    <t>ASOCIACION DE USUARIOS DEL SERVICIO DE AGUA POTABLE Y ALCANTARILLADO DE LA ZONA RURAL DE LA VEREDA LA PAILITA DEL CORREGIMIENTO EL HORMIGUERO</t>
  </si>
  <si>
    <t>JUNTA ADMINISTRADORA DEL SERVICIO DE AGUA POTABLE Y ALCANTARILLADO DE LA CABECERA DEL CORREGIMIENTO DE VILLACARMELO</t>
  </si>
  <si>
    <t>ASOCIACION DE USUARIOS Y JUNTA ADMINISTRADORA DE LOS SISTEMAS DE ACUEDUCTO  ALCANTARILLADO SANEAMIENTO AMBIENTAL DE LA VEREDA EL CABUYAL</t>
  </si>
  <si>
    <t>ASOCIACION DE USUARIOS DEL ACUEDUCTO DE LA VEREDA "LA MARIA" MUNICIPIO DE SAN PEDRO</t>
  </si>
  <si>
    <t>ACUEDUCTO ZUÑIGA FEDERACION</t>
  </si>
  <si>
    <t>JUNTA ADMINISTRADORA DEL SERVICIO DE AGUA POTABLE Y ALCANTARILLADO DE LA VEREDA LOS LIMONES PARTE BAJA DEL CORREGIMIENTO DE LA CASTILLA</t>
  </si>
  <si>
    <t>ASOCIACION DE USUARIOS DEL SERVICIO DE AGUA POTABLE Y ALCANTARILLADO DE LA VEREDA LOS LIMONES PARTE ALTA</t>
  </si>
  <si>
    <t>EMPRESA DE ACUEDUCTO  ALCANTARILLADO Y ASEO DEL MUNICIPIO DE HATONUEVO</t>
  </si>
  <si>
    <t>ASOCIACION DE USUARIOS DEL ACUEDUCTO DE LA VEREDA ALTO BONITO DEL MUNICIPIO DE PALOCABILDO</t>
  </si>
  <si>
    <t>OFICINA DE SERVICIOS PUBLICOS DOMICILIARIOS DE ACUEDUCTO  ALCANTARILLADO Y ASEO DEL MUNICIPIO DE  SAN CARLOS DE GUAROA</t>
  </si>
  <si>
    <t>ASOCIACION DE USUARIOS DE SERVICIOS PUBLICOS DOMICILIARIOS DE AGUA POTABLE CAMINO REAL</t>
  </si>
  <si>
    <t>JUNTA ADMINISTRADORA DEL ACUEDUCTO  DE SAN JOSE DEL MANZANILLO  ARCO IRIS SECTOR LOS CANOS</t>
  </si>
  <si>
    <t>JUNTA ADMINISTRADORA DE AGUAS VEREDA LAURELES</t>
  </si>
  <si>
    <t>JUNTA ADMINISTRADORA DEL ACUEDUCTO VEREDA LOMITAS DEL CORREGIMIENTO DE LA PAZ</t>
  </si>
  <si>
    <t xml:space="preserve">ASOCIACION DE USUARIOS DEL ACUEDUCTO Y/O ALCANTARILLADO  Y/O ASEO DE ACUA  JUANCHITO RURAL DE CANDELARIA VALLE E S P </t>
  </si>
  <si>
    <t>CORPORACION PARA EL SANEAMIENTO BASICO Y ACUEDUCTO DE LA VEREDA DEL VALLE DEL ABRA</t>
  </si>
  <si>
    <t xml:space="preserve">EMPRESAS PUBLICAS DEL ORIENTE S A  E S P </t>
  </si>
  <si>
    <t xml:space="preserve">AMBIENTE SANO S A  E S P </t>
  </si>
  <si>
    <t xml:space="preserve">SURASEO S A  E S P </t>
  </si>
  <si>
    <t>ASOCIACION DE USUARIOS  DEL SERVICIO DE AGUA POTABLE DE LA GRAN VIA MUNICIPIO DE CIENAGA</t>
  </si>
  <si>
    <t>ASOCIACION ADMINISTRADORA ACUEDUCTO EL ENCENILLO</t>
  </si>
  <si>
    <t>ASOCIACION DE USUARIOS DEL ACUEDUCTO RURAL DE LA VEREDA MANCILLA SECTOR PUENTE MOTA  PUENTE PINO DEL MUNICIPIO DE FACATATIVA</t>
  </si>
  <si>
    <t xml:space="preserve">SERVIDORA DE AGUAS  EMPRESA DE SERVICIOS PUBLICOS DOMICILIARIOS S A </t>
  </si>
  <si>
    <t>COOPERATIVA NACIONAL DE EXFERROVIARIOS LTDA</t>
  </si>
  <si>
    <t>ASOCIACION DE USUARIOS DEL ACUEDUCTO DE LA VEREDA ALTO AGUACATAL DEL CORREGIMIENTO DE LA ELVIRA</t>
  </si>
  <si>
    <t xml:space="preserve">EMPRESA DE SERVICIOS DE VILLAGARZON S A  E S P </t>
  </si>
  <si>
    <t>ASOCIACION DE USUARIOSDEL ACUEDUCTO LOS GUAYABOS</t>
  </si>
  <si>
    <t>JUNTA ADMINISTRADORA DE ACUEDUCTO Y ALCANTARILLADO DE LAS VEREDAS LA CUMBRE  LA GRACIELA DEL MUNICIPIO DE VALPARAISO</t>
  </si>
  <si>
    <t>ASOCIACION DE USUARIOS DE ACUEDUCTO Y ALCANTARILLADO DE NUQUI</t>
  </si>
  <si>
    <t>ASOCIACION DE USUARIOS DEL ACUEDUCTO JORDAN ALTO</t>
  </si>
  <si>
    <t>COMITE EMPRESARIAL DE ACUEDUCTO VILLA DEL RIO 1</t>
  </si>
  <si>
    <t>ASOCIACION DE USUARIOS DEL SERVICIO DE ACUEDUCTO DE TAQUIRA PANTANO CAPITOLIO ESTACION Y CHURVESI DEL MUNICIPIO DE SIMIJACA</t>
  </si>
  <si>
    <t>ASOCIACION DE ACUEDUCTO EL VEGON LOS ROBLES</t>
  </si>
  <si>
    <t xml:space="preserve">ASOCIACION DE USUARIOS DEL ACUEDUCTO Y/O ALCANTARILLADO PUEBLITO VIEJO E S P </t>
  </si>
  <si>
    <t>ASOCIACION DE USUARIOS DEL SERVICIO DE ACUEDUCTO Y SANEAMIENTO BASICO DE LA VEREDA MANCILLA PARTE ALTA</t>
  </si>
  <si>
    <t>ASOCIACION DE USUARIOS DEL ACUEDUCTO DEL SECTOR SAN JORGE</t>
  </si>
  <si>
    <t>ASOCIACION DE USUARIOS DEL ACUEDUCTO Y/O ALCANTARILLADO DEL BARRIO EL PEDREGAL DE ITAGUI</t>
  </si>
  <si>
    <t>ASOCIACION DE USUARIOS DEL ACUEDUCTO DE LA CUENCA DEL ALTO CIELO Y LA TESALIA DEL MUNICIPIO DE RESTREPO</t>
  </si>
  <si>
    <t xml:space="preserve">EMPRESA ASOCIATIVA DE TRABAJO MICROAMBIENTAL S  Y R </t>
  </si>
  <si>
    <t xml:space="preserve">EMPRESA DE ACUEDUCTO  ALCANTARILLADO Y ASEO DE PONEDERA E S P </t>
  </si>
  <si>
    <t>ASOCIACION ADMINISTRADORA DE ACUEDUCTO BARRIO EL SALADO</t>
  </si>
  <si>
    <t>ASOCIACION DE USUARIOS DEL SERVICIO DE AGUA POTABLE Y ALCANTARILLADO DE LA VEREDA TIERRA GRATA  MUNICIPIO DE FACATATIVA</t>
  </si>
  <si>
    <t>CORPORACION DE USUARIOS DEL ACUEDUCTO Y ALCANTARILLADO BARRIO ALTO DE LAS FLORES</t>
  </si>
  <si>
    <t xml:space="preserve">DESARROLLO Y GESTION DG SERVICIOS PUBLICOS E S P  S A </t>
  </si>
  <si>
    <t>JUNTA ADMINISTRADORA DEL ACUEDUCTO COMUNITARIO DE LAS VEREDAS CIMALTA  LA UNION Y VEGA DEL CUINDE</t>
  </si>
  <si>
    <t>ASOCIACION DE USUARIOS DEL SERVICIO DE ACUEDUCTO DE LA VEREDA BUENOS AIRES SECTOR LOS PINOS</t>
  </si>
  <si>
    <t>ASOCIACION DE USUARIOS DEL ACUEDUCTO MULTIVEREDAL EL ENCANTO  EL RAYO  PESCADERO  TAMESIS</t>
  </si>
  <si>
    <t>ASOCIACION COMUNITARIA DE USUARIOS DEL ACUEDUCTO CHICUAMBE  HATO DE IGLESIAS</t>
  </si>
  <si>
    <t xml:space="preserve">ASEO RENDON E S P  E U </t>
  </si>
  <si>
    <t>ASOCIACION DE USUARIOS DE SERVICIOS PUBLICOS DOMICILIARIOS "ASOSED" DE BUENOS AIRES</t>
  </si>
  <si>
    <t>ASOCIACION DE USUARIOS DEL SERVICIO DE ACUEDUCTO  DE LA LOCALIDAD DE GUACAMAYAL</t>
  </si>
  <si>
    <t>ASOCIACION DE USUARIOS DE ACUEDUCTO Y SANEAMIENTO BASICO VEREDA PUEBLO VIEJO SECTOR LA JOYA SABANALARGA DEL MUNICIPIO DE ZIPACON</t>
  </si>
  <si>
    <t>ASOCIACION DE USUARIOS DEL ACUEDUCTO DE LA VEREDA LA MONTERA</t>
  </si>
  <si>
    <t>ASOCIACION DE USUARIOS DEL ACUEDUCTO Y SANEAMIENTO BASICO VEREDA LOS MANZANOS</t>
  </si>
  <si>
    <t>ASOCIACION COMUNITARIA DEL ACUEDUCTO PARTE BAJA E S P  DEL CORREGIMIENTO DE MONTEBELLO</t>
  </si>
  <si>
    <t>ASOCIACION DE USUARIOS DEL ACUEDUCTO CORREGIMIENTO DE LA ELVIRA</t>
  </si>
  <si>
    <t xml:space="preserve">EMPRESA DE MANEJO INTEGRAL DE SERVICIOS DE ASEO S A  E S P </t>
  </si>
  <si>
    <t xml:space="preserve">EMPRESA DE SERVICIOS PUBLICOS DOMICILIARIOS CALIDAD AMBIENTAL Y MANEJO EFICIENTE DE RESIDUOS SOLIDOS CAMERS E S P </t>
  </si>
  <si>
    <t xml:space="preserve">ANDINA DE SERVICIOS PUBLICOS S A  E S P </t>
  </si>
  <si>
    <t>ASOCIACION DE USUARIOS DEL ACUEDUCTO LA DELGADITA</t>
  </si>
  <si>
    <t>JUNTA DE ACCION COMUNAL DEL KILOMETRO 18 CARRETERA AL MAR  DAPA</t>
  </si>
  <si>
    <t>ASOCIACION DE USUARIOS DEL ACUEDUCTO LA ESPERANZA</t>
  </si>
  <si>
    <t>ASOCIACION AGROPECUARIA DE USUARIOS DEL ACUEDUCTO DE LAS MERCEDES NO NACIONAL</t>
  </si>
  <si>
    <t>ASOCIACION DE USUARIOS DEL ACUEDUCTO DE LA PARCELACION LA BONITA</t>
  </si>
  <si>
    <t>ASOCIACION DE USUARIOS DE ACUEDUCTO DE LAS VEREDAS TAQUECITOS SANTA ROSA Y SANTA HELENA DE LA LOCALIDAD DE SUMAPAZ DE BOGOTA DISTRITO CAPITAL</t>
  </si>
  <si>
    <t xml:space="preserve">ASOCIACION DE USUARIOS DE ACUEDUCTO DE LAS VEREDAS PEÑALIZA  RAIZAL  BETANIA Y EL CARMEN DE LA LOCALIDAD DE SUMAPAZ BOGOTA D C </t>
  </si>
  <si>
    <t>COOPERATIVA ESPECIALIZADA EN LA PRESTACION DE SERVICIOS</t>
  </si>
  <si>
    <t>ASOCIACION DE USUARIOS DEL ACUEDUCTO VEREDAL "ACUACIELO E S P "</t>
  </si>
  <si>
    <t xml:space="preserve">ECOAGUAS S A </t>
  </si>
  <si>
    <t>ASOCIACION DE USUARIOS DEL ACUEDUCTO MULTIVEREDAL LA GALLINERA  SAN PASCUAL DEL MUNICIPIO DE VEGACHI</t>
  </si>
  <si>
    <t>ASOCIACION DE USUARIOS DEL ACUEDUCTO VEREDA LA MONTAÑITA MIRAFLOREZ</t>
  </si>
  <si>
    <t>ASOCIACION DE USUARIOS DEL ACUEDUCTO DE EL CARMELO PARAJE UNO</t>
  </si>
  <si>
    <t>ASOCIACION DE USUARIOS DEL ACUEDUCTO DE LA VEREDA EL ALTO LOS MARINES</t>
  </si>
  <si>
    <t>ASOCIACION DE USUARIOS DEL ACUEDUCTO PARAJE FILO DE HAMBRE SALGAR</t>
  </si>
  <si>
    <t>ASOCIACION DE USUARIOS DEL ACUEDUCTO DE LA VEREDA EL LEON</t>
  </si>
  <si>
    <t>ASOCIACION DE USUARIOS DEL SERVICIO DE ACUEDUCTO DE LA VEREDA EL LIBANO DEL MUNICIPIO DE LA CALERA</t>
  </si>
  <si>
    <t>ASOCIACION DE USUARIOS DEL ACUEDUCTO DE LA VEREDA EL CARMELO MUNICIPIO DE SALGAR  ANTIOQUIA</t>
  </si>
  <si>
    <t>COMITE INTERVEREDAL PROACUEDUCTO DE LOS ANAYES SEGUENGUE</t>
  </si>
  <si>
    <t>ASOCIACION DE USUARIOS DEL ACUEDUCTO DE TRAVESIAS SECTOR CARRETERA EL MANGAL</t>
  </si>
  <si>
    <t>JUNTA ADMINISTRADORA DE LOS SERVICIOS PUBLICOS DOMICILIARIOS</t>
  </si>
  <si>
    <t xml:space="preserve">TIERRA BLANCA S A  E S P </t>
  </si>
  <si>
    <t>ASOCIACION DE USUARIOS DEL ACUEDUCTO DE LA VEREDA LA CHAQUIRO ABAJO MUNICIPIO DE SALGAR</t>
  </si>
  <si>
    <t>ASOCIACION DE USUARIOS DEL ACUEDUCTO LA MARITU</t>
  </si>
  <si>
    <t>AQUARUIS SOCIEDAD ANONIMA EMPRESA DE SERVICIOS PUBLICOS</t>
  </si>
  <si>
    <t>ASOCIACIÓN DE USUARIOS DEL ACUEDUCTO AGROPECUARIO LAS DANTAS</t>
  </si>
  <si>
    <t>ASOCIACION DE USUARIOS DEL ACUEDUCTO DE LA VEREDA LA CHAQUIRO ARRIBA</t>
  </si>
  <si>
    <t>ASOCIACIÓN DE USUARIOS DEL ACUEDUCTO DE LA VEREDA COYA</t>
  </si>
  <si>
    <t xml:space="preserve">ELECTRORINOQUIA S A  E S P </t>
  </si>
  <si>
    <t>EMPRESA ASOCIATIVA DE TRABAJO CATARSIS INTEGRAL</t>
  </si>
  <si>
    <t>ASOCIACION DE SUSCRIPTORES O USUARIOS DEL ACUEDUCTO URQUITA DE PALMITAS</t>
  </si>
  <si>
    <t>ASOCIACION DE USUARIOS DEL ACUEDUCTO Y SANEAMIENTO BASICO DE ZUÑIGA</t>
  </si>
  <si>
    <t>ASOCIACIÓN DE RECOLECTORES DE BASURAS, ASEO Y EMBELLECIMIENTO DE MAICAO</t>
  </si>
  <si>
    <t>ASOCIACIÓN DE USUARIOS DEL ACUEDUCTO SAN JOSÉ DEL SECTOR (S) LA MINA Y SAN JOSÉ DEL MUNICIPIO DE ENVIGADO</t>
  </si>
  <si>
    <t>EMPRESA DE SERVICIOS PUBLICOS DOMICILIARIOS DE ACUEDUCTO - ALCANTARILLADO Y ASEO DE FONSECA E.S.P.</t>
  </si>
  <si>
    <t>EMPRESA ASOCIATIVA DE TRABAJO DE ASEO Y RECICLAJE DE URABÁ "EATAR"</t>
  </si>
  <si>
    <t>ASOCIACIÓN DE USUARIOS DEL ACUEDUCTO MULTIVEREDAL EL GUAICO</t>
  </si>
  <si>
    <t>ASOCIACIÓN DE USUARIOS DEL ACUEDUCTO DE ALTO NICANOR</t>
  </si>
  <si>
    <t>ASOCIACIÓN DE USUARIOS DEL ACUEDUCTO DE LA VEREDA AGUILA</t>
  </si>
  <si>
    <t xml:space="preserve">SIDERAL DE SERVICIOS S A  E S P </t>
  </si>
  <si>
    <t>ASEO YUMBO S.A. E.S.P</t>
  </si>
  <si>
    <t>EMPRESAS PUBLICAS DE ANORI E.S.P.</t>
  </si>
  <si>
    <t>ASOC. DE USUARIOS DEL ACUEDUCTO Y/O ALCANTARILLADO Y/O ASEO DE ACU. JUANCHITO RURAL DE CANDELARIA VALLE E.S.P.</t>
  </si>
  <si>
    <t>COOPERATIVA MULTIACTIVA AMIGOS DE LA TIERRA</t>
  </si>
  <si>
    <t>COMITE EMPRESARIAL DE ACUEDUCTO DE LA JUNTA DE ACCION COMUNAL VILLA LORENA</t>
  </si>
  <si>
    <t>COMITE ADMINISTRATIVO DEL ACUEDUCTO VEREDA MAZO</t>
  </si>
  <si>
    <t>PROCESOS PRODUCTIVOS ECOLOGICOS</t>
  </si>
  <si>
    <t>COMPANIA DE INGENIERIA - ASEO Y RECICLAJE CORISA LIMITADA</t>
  </si>
  <si>
    <t>ASOCAICION DE USUARIOS DEL ACUEDUCTO LA MARITA</t>
  </si>
  <si>
    <t>ASOCIACION DE MUJERES MADRES CABEZA DE FAMILIA DE ZARAGOZA</t>
  </si>
  <si>
    <t>COOPERATIVA DE TRABAJO ASOCIADO SANTA BARBARA DE PINTO LTDA</t>
  </si>
  <si>
    <t>JUNTA DE ACUEDUCTO Y ALCANTARILLADO DE VISTA HERMOSA Y PATIO BONITO</t>
  </si>
  <si>
    <t>TECNIASEO E.S.P. E.U.</t>
  </si>
  <si>
    <t>ASOCIACION DE USUARIOS DEL ACUEDUCTO Y ALCANTARILLADO</t>
  </si>
  <si>
    <t>ASOCIACION DE USUARIOS DEL ACUEDUCTO SAN JOSE</t>
  </si>
  <si>
    <t>ASOCIACION MADRES CABEZA DE FAMILIA</t>
  </si>
  <si>
    <t>EMPRESA ECOLOGICA Y COMUNITARIA ANDINA DE ASEO S.A. E.S.P.</t>
  </si>
  <si>
    <t>JUNTA DE ACCION COMUNAL COMITE EMPRESARIAL ACUEDUCTO BARRIO EL TRIUNFO</t>
  </si>
  <si>
    <t>COOPERATIVA PARA LA RECOLECCION Y EL RECICLAJE DE RESIDUOS SOLIDOS DE SABANAGRANDE</t>
  </si>
  <si>
    <t>ASOCIACION DE USUARIOS DE LA VEREDA LA BATEA</t>
  </si>
  <si>
    <t>AGUAS Y SERVICIOS DE SABANALARGA S.A.</t>
  </si>
  <si>
    <t>ASOCIACION DE MUJERES CAMPESINAS DE YALI E.S.P.</t>
  </si>
  <si>
    <t>ASOCIACION DAMAS P.S. ASEO DE ACANDI</t>
  </si>
  <si>
    <t>EMPRESA COLOMBIANA DE ECOLOGIA Y SERVICIOS PUBLICOS S.A. E.S.P.</t>
  </si>
  <si>
    <t>ASOCIACION USUARIOS ACUEDUCTO RURAL VEREDA MUNDO NUEVO</t>
  </si>
  <si>
    <t>COOPSERVIR LTDA. E.S.P.</t>
  </si>
  <si>
    <t>FRISAN</t>
  </si>
  <si>
    <t>ASOCIACION DE USUARIOS DEL ACUEDUCTO VEREDAL LA EMPALIZADA</t>
  </si>
  <si>
    <t>ACUEDUCTO EL CRUCERO DEL MUNICIPIO DE HELICONIA ANTIOQUIA</t>
  </si>
  <si>
    <t>ASOCIACIÓN DE USUARIOS DEL ACUEDUCTO VEREDAL EL OSO</t>
  </si>
  <si>
    <t>ACUEDUCTO INTERVEREDAL VEREDAS PASCA</t>
  </si>
  <si>
    <t>CORP.SERV.ACUEDUCTO Y ALCANTARILLADO VEREDA STO.DOMINGO-LEB</t>
  </si>
  <si>
    <t>AGUACLARA DEL CARIBE S.A. E.S.P.</t>
  </si>
  <si>
    <t>MUNICIPIO DE YALI</t>
  </si>
  <si>
    <t>GEOAMBIENTAL S.A E.S.P</t>
  </si>
  <si>
    <t>UNIDAD DE SERVICIOS PUBLICOS DOMICILIARIOS DE EL CARMEN</t>
  </si>
  <si>
    <t>CORPORACION DE SERVICIOS DEL ACUEDUCTO DE FLORIAN</t>
  </si>
  <si>
    <t>AIMARA EMPRESA PRESTADORA DE SERVICIOS PUBLICOS E.S.P - S.A</t>
  </si>
  <si>
    <t>ASOC USUARIOS ACUEDUCTO VDA LA FLORIDA CHAGUALAL ABEJORRAL</t>
  </si>
  <si>
    <t>JUNTA ADMINISTRADORA DEL ACUEDUCTO DEL BARRIO SAN DIEGO</t>
  </si>
  <si>
    <t>COOP.INTEGRAL DE SERVICIOS PUBLICOS SONSON LTDA. SERVICOOPS</t>
  </si>
  <si>
    <t>ALCALDIA MUNICIPAL DE VILLAGARZÓN</t>
  </si>
  <si>
    <t>SIGTECH LTDA</t>
  </si>
  <si>
    <t>ASOCIACIÓN DE TRABAJADORES COMUNITARIOS POR EL FUTURO DE SAN</t>
  </si>
  <si>
    <t>MUNICIPIO DE TAME</t>
  </si>
  <si>
    <t>E.A.T. TURBACO LIMPIO Y SALUDABLE</t>
  </si>
  <si>
    <t>EMPRESA DE AGUAS Y ASEO DEL PACIFÍCO SA ESP</t>
  </si>
  <si>
    <t>COMPAÑIA PRESTADORA DE SERVICIOS PUBLICOS DE SOACHA COPSUA S</t>
  </si>
  <si>
    <t>ASOCIACIÓN DE USUARIOS DE SERVICIO DE ACUEDUCTO INSPECCIÓN LA ESMERALDA</t>
  </si>
  <si>
    <t>ASESORÍA AMBIENTAL S.A. E.S.P.</t>
  </si>
  <si>
    <t>COOPROFEN S.A. E.S.P.</t>
  </si>
  <si>
    <t>JUNTA DE ACCION COMUNAL VEREDA OLARTE - COMITE DE ACUEDUCTO</t>
  </si>
  <si>
    <t>AGAMA S.A.-E.S.P.</t>
  </si>
  <si>
    <t>aseo saneamiento basico acueducto limitada</t>
  </si>
  <si>
    <t>Asociación de usuarios del acueducto el Madero</t>
  </si>
  <si>
    <t xml:space="preserve">ASOCIACION DE USUARIOS DEL ACUEDUCTO MULTIVEREDAL ASORADA </t>
  </si>
  <si>
    <t>ASOCIACION COLOMBIANA DE INGENIERIA SANITARIA Y AMBIENTAL</t>
  </si>
  <si>
    <t>COLOMBIANA DE RESIDUOS  S.A.  E.S.P.</t>
  </si>
  <si>
    <t>ASOCIACIÓN AKAYÚ</t>
  </si>
  <si>
    <t>EMPR. DE SERVICIOS PUBLICOS PROYECTOS BIOAMBIENTALES SA ESP</t>
  </si>
  <si>
    <t>SIEC ESP S.A.</t>
  </si>
  <si>
    <t>ESCOMBROS S.A E.S.P</t>
  </si>
  <si>
    <t>ASOCIACIÓN DE USUARIOS DEL ACUEDUCTO BELLAVISTA LOS AGUACATE</t>
  </si>
  <si>
    <t>ASOC. DE USUARIOS DEL ACUEDUCTO MULTIVEREDAL LA ALACENA EL HACHA EL TABOR</t>
  </si>
  <si>
    <t>MUNICIPIO DE LA ARGENTINA-HUILA</t>
  </si>
  <si>
    <t>COOPERATIVA DE TRABAJO ASOCIADO  "COOPSERVA"</t>
  </si>
  <si>
    <t>ASOCIACION DE USUARIOS DEL ACUEDUCTO DE LA VEREDA TOMINE DE</t>
  </si>
  <si>
    <t>SERVICIOS PUBLICOS INTEGRALES EFICIENTES S.A E.S.P</t>
  </si>
  <si>
    <t>MUNICIPIO DE ACHI-BOLIVAR</t>
  </si>
  <si>
    <t>ASOCIACION COMUNITARIA DE ACUEDUCTO Y ALCANTARILLADO SIN ANIMO DE LUCRO DE CIUDAD PORFIA</t>
  </si>
  <si>
    <t>JUNTA DE ACCIÓN COMUNAL VEREDA LA AGUACATALA</t>
  </si>
  <si>
    <t>JUNTA DE ACCIÓN COMUNAL VEREDA LA MANÍ DEL CARDAL</t>
  </si>
  <si>
    <t>ALCALDIA SANTA BARBARA</t>
  </si>
  <si>
    <t>ALCALDIA MUNICIPAL DE SANTA CRUZ DE LORICA</t>
  </si>
  <si>
    <t>ASOCIACION DE USUARIOS DE ACUEDUCTO Y ALCANTARILLADO - VEREDA HATO ASUAAHG</t>
  </si>
  <si>
    <t>MUNICIPIO DE CHAMEZA</t>
  </si>
  <si>
    <t>JUNTA ADM.  DE SERV.PUBL. COMUNITARIOS DEL RESG.DE RIOBLANCO</t>
  </si>
  <si>
    <t>JUNTA DE ACCIÓN COMUNAL BAJO CORINTO</t>
  </si>
  <si>
    <t>ASOCIACION DE SUSCRIPTORES DEL ACUEDUCTO EL BOSQUE SECTOR NIMISIA DE LA VEREDA DA SATOBA MUNICIPIO DE GAMEZA</t>
  </si>
  <si>
    <t>EMPRESA DE ACUEDUCTO ALCANTARILLADO Y ASEO DE RONCESVALLES</t>
  </si>
  <si>
    <t>JUNTA DE ACCION COMUNAL DE LA VEREDA JAVA</t>
  </si>
  <si>
    <t>MUNICIPIO DE SAN ZENON</t>
  </si>
  <si>
    <t>JUNTA DE ACCION COMUNAL EL JORDAN</t>
  </si>
  <si>
    <t>JUNTA ADMINISTRADORA DE EL ACUEDUCTO DE HELICONIA</t>
  </si>
  <si>
    <t>MUNICIPIO DE SAN FERNANDO-BOLIVAR</t>
  </si>
  <si>
    <t>ASOCIACION DE USUARIOS DEL ACUEDUCTO LA TERMINAL</t>
  </si>
  <si>
    <t>ASOCIACION DE SUSCRIPTORES DEL ACUEDUCTO SAN JUAN</t>
  </si>
  <si>
    <t>MUNICIPIO DE MUNICIPIO DE RICAURTE</t>
  </si>
  <si>
    <t>EMPRESA DE SERVICIOS PÚBLICOS CONFIABLES GARZA S.A. E.S.P.</t>
  </si>
  <si>
    <t>ASOCIACION DE USUARIOS DEL ACUEDUCTO ALCANTARILLADO Y ASEO DE PAISPAMBA</t>
  </si>
  <si>
    <t>JUNTA ADMINIRTRADORA ACUEDUCTO REGIONAL GALILEA MIRAFLORES</t>
  </si>
  <si>
    <t>JUNTA ADMINISTRADORA DEL ACUEDUCTO DE JERICO</t>
  </si>
  <si>
    <t>COMITE DE SERVICIOS DOMICILIARIOS EL TRIUNFO</t>
  </si>
  <si>
    <t>SERVINORTE S.A. E.S.P.</t>
  </si>
  <si>
    <t>JUNTA ADMINISTRADORA DEL ACUEDUCTO DE SANTA ANA</t>
  </si>
  <si>
    <t>ACUEDUCTO MUNICIPAL DE REMOLINO</t>
  </si>
  <si>
    <t>ACUEDUCTO MUNICIPAL DE TENERIFE</t>
  </si>
  <si>
    <t>ACUEDUCTO MUNICIPAL DE ZAMBRANO</t>
  </si>
  <si>
    <t>ACUEDUCTO MUNICIPAL DE ZAPAYAN</t>
  </si>
  <si>
    <t>ACUEDUCTO MUNICIPAL DE CANDELARIA</t>
  </si>
  <si>
    <t>ACUEDUCTO MUNICIPAL DE USIACURI</t>
  </si>
  <si>
    <t>ACUEDUCTO MUNICIPAL DE PIOJO</t>
  </si>
  <si>
    <t>ASOCIACION DE USUARIOS DEL ACUEDUCTO LA HONDA</t>
  </si>
  <si>
    <t>ACUEDUCTO VEREDA LA HOYA MUNICIPIO DE COROMORO</t>
  </si>
  <si>
    <t>ACUEDUCTO VEREDA ANACAL MUNICIPIO DE COROMORO</t>
  </si>
  <si>
    <t>ACUEDUCTO VEREDA ARRAYANA MUNICIPIO DE COROMORO</t>
  </si>
  <si>
    <t>MUNICIPIO DE FLORENCIA</t>
  </si>
  <si>
    <t>INSTITUTO FINANCIERO FOMENTO PARA DESARROLLO MUNICIPAL Y SERVICIOS PUBLICO</t>
  </si>
  <si>
    <t xml:space="preserve">MUNICIPIO DE DISTRACCION </t>
  </si>
  <si>
    <t>MUNICIPIO HATO COROZAL</t>
  </si>
  <si>
    <t>MUNICIPIO DE PIJIÑO DEL CARMEN</t>
  </si>
  <si>
    <t>MUNICIPIO DE ZONA BANANERA</t>
  </si>
  <si>
    <t>MUNICIPIO DE CAREPA-DIVISION DE SERVICIOS PUBLICOS</t>
  </si>
  <si>
    <t>MUNICIPIO DE CALDAS BOYACA</t>
  </si>
  <si>
    <t>UNION TEMPORAL BIORGANICOS DEL TUNDAMA</t>
  </si>
  <si>
    <t>MUNICIPIO DE ARJONA</t>
  </si>
  <si>
    <t>UNIDAD EJECUTIVA DE SERVICIOS PUBLICOS U.E.S.P.</t>
  </si>
  <si>
    <t>MUNICIPIO DE BARRANCO DE LOBA</t>
  </si>
  <si>
    <t>ASOCIACION DE SUCRIPTORES DEL ACUEDUCTO REGIONAL COMPERA</t>
  </si>
  <si>
    <t>ASOC SUSC ACUEDUCTO QUEBRADA LA ROCA DE LAS VDAS DE SAN ROQUE Y SANTA BARBARA</t>
  </si>
  <si>
    <t>MUNICIPIO DE MANAURE</t>
  </si>
  <si>
    <t>MUNICIPIO DE TOLUVIEJO</t>
  </si>
  <si>
    <t>ASOCIACION DE USUSARIOS ACUEDUCTO VEREDA CONCUBITA</t>
  </si>
  <si>
    <t>ECOOPERATIVA DE RECICLAJE DE MEDIO AMBIENTE Y ASEO DE ARJONA</t>
  </si>
  <si>
    <t>CORPORACIÓN GESTORA DE PROYECTOS SOSTENIBLES</t>
  </si>
  <si>
    <t>ASOCIACION DE USUARIOS ACUEDUCTO VEREDA LAGUNAS</t>
  </si>
  <si>
    <t>JUNTA DE ACCION COMUNAL VEREDA ESTANCIAS</t>
  </si>
  <si>
    <t>ACUEDUCTO VEREDA EL CENTRO COROMORO</t>
  </si>
  <si>
    <t>ACUEDUCTO VEREDA EL NARANJAL COROMORO</t>
  </si>
  <si>
    <t>ACUEDUCTO VEREDA PERCACHAL  COROMORO</t>
  </si>
  <si>
    <t>ACUEDUCTO VEREDA  SANTA CLARA COROMORO</t>
  </si>
  <si>
    <t>ACUEDUCTO VEREDA  BATAN COROMORO</t>
  </si>
  <si>
    <t>ACUEDUCTO VEREDA  LA LAGUNA CORP COROMORO</t>
  </si>
  <si>
    <t>MUNICIPIO DE EL ROSARIO</t>
  </si>
  <si>
    <t>JUNTA DE ACCION COMUNAL LA CEJA MESITAS</t>
  </si>
  <si>
    <t>ACUEDUCTO CORREGIMIENTO CINCELADA MUNICIPIO DE COROMORO</t>
  </si>
  <si>
    <t>JUNTA DE ACCION COMUNAL ANIMAS BAJAS</t>
  </si>
  <si>
    <t>JUNTA DE ACCION COMUNAL SAN JOAQUIN</t>
  </si>
  <si>
    <t>ASOCIACIÓN DE USUARIOS ACUEDUCTO EL TOTUMO SECTOR ESCUELA</t>
  </si>
  <si>
    <t>ASOCIACION DE USUARIOS DEL ACUEDUCTO VEREDA EL CHORRILLO</t>
  </si>
  <si>
    <t>ASOC DE USU ACUEDUCTO VEREDA MANGA ARRIBA</t>
  </si>
  <si>
    <t>ASOCIACION DE USUARIOS DEL ACUEDUCTO VEREDA SAN ISIDRO</t>
  </si>
  <si>
    <t>ASOSUSCRIP DEL ACUEDUCTO DE PAVELLON Y PEÑAS</t>
  </si>
  <si>
    <t>JUNTA DE ACCIÓN COMUNAL VEREDA PALMICHAL</t>
  </si>
  <si>
    <t>JUNTA DE ACCION COMUNAL SAN BLAS</t>
  </si>
  <si>
    <t>USUARIOS DEL SERVICIO DE ACUEDUCTO VEREDAS CAJON FLORIDA</t>
  </si>
  <si>
    <t>JUNTA  ADMINISTRADORA ACUEDUCTO SAN CAYETANO</t>
  </si>
  <si>
    <t>JUNTA ADMINISTRADORA ACUEDUCTO LA MORTANA</t>
  </si>
  <si>
    <t>ASAMBLEA GENERAL DE USUARIOS ACUEDUCTO RURAL EL PANTANO HATI</t>
  </si>
  <si>
    <t>JUNTA ADMINISTRADORA ACUEDUCTO LA CHORRERANA</t>
  </si>
  <si>
    <t>JUNTA ADMINISTRADORA ACUEDUCTO EL ARENAL</t>
  </si>
  <si>
    <t>UNIDAD ADMINISTRADORA DE SERVICIOS PUBLICOS DE COROMORO</t>
  </si>
  <si>
    <t>ASOCIACION DE SUSCRIPTORES ACUEDUCTO APOSENTOS DE LA VDA PEDREGAL BAJO</t>
  </si>
  <si>
    <t xml:space="preserve">ASOCIACION DE SUSCRIPTORES ACUEDUCTO LA UNION DE LA VEREDA DE GUANZAQUE MUNICIPIO DE TURMEQUE </t>
  </si>
  <si>
    <t>ASOCIACIÓN DE USUSRIOS DEL ACUEDUCTO DE LA VEREDA BAQUERO</t>
  </si>
  <si>
    <t>ASOCIACION DE USUARIOS DEL ACUEDUCTO DE SANTA BARBARA</t>
  </si>
  <si>
    <t>ACUEDUCTO VEREDAL LA ESMERALDA</t>
  </si>
  <si>
    <t>ASOCIACIÓN DE USUARIOS DEL ACUEDUCTO DE LA VEREDA LA CONCEPCION</t>
  </si>
  <si>
    <t>ASOCIACIÓN DE USUARIOS DEL ACUEDUCTO PIEDRAS EL SALVIO</t>
  </si>
  <si>
    <t>ASOCIACION  PROACUEDUTO POTREROS RAMIRIQUI</t>
  </si>
  <si>
    <t>ASOCIACION SUSCRIPTORES DEL ACUEDUCTO LAS CANDELILLAS DE LA</t>
  </si>
  <si>
    <t>ASOCIACIÓN DE SUSCRIPTORES DEL ACUEDUCTO DE LA VEREDA PANTAN</t>
  </si>
  <si>
    <t>ASOCIACIÓN DE JUNTA DE ACCIÓN COMUNAL CORCEGA</t>
  </si>
  <si>
    <t>ASOCIACION DE SUSCRIPTORES DEL ACUEDUCTO DE LA VEREDA DE OTRO LADO</t>
  </si>
  <si>
    <t>ASOCIACION DE SUSCRIPTORES DEL ACUEDUCTO LA PRIMAVERA</t>
  </si>
  <si>
    <t>ACUEDUCTO FARIQUE</t>
  </si>
  <si>
    <t>ACUEDUCTO PEÑAS BLANCAS</t>
  </si>
  <si>
    <t>JUNTA DE ACCION COMUNAL VEREDA EL HIGUERON LOS PLANES</t>
  </si>
  <si>
    <t>FUNDACION DE USUARIOS DEL ACUEDUCTO DEL CORREGI IENTO DE POR</t>
  </si>
  <si>
    <t>ASOCIACION DE SUSCRIPTORES DEL ACUEDUCTO EL VIEJO DE LA VDA ALTO NEGRO</t>
  </si>
  <si>
    <t>JUNTA DE ACCION COMUNAL VEREDA EL RECREO</t>
  </si>
  <si>
    <t>JTA ADMINISTRADORA ALTO DE LAS AGUILAS</t>
  </si>
  <si>
    <t>JUNTA ADMINISTRADORA ACUEDUCTO POTRERILLOS</t>
  </si>
  <si>
    <t>EMPRESA REGIONAL CIENAGA GRANDE S.A. ERCA S.A.</t>
  </si>
  <si>
    <t>ASOCIACION DE SUSCRIPTORES DEL ACUEDUCTO AVE MARIA</t>
  </si>
  <si>
    <t>ASOCIACION DE USUARIOS DEL ACUEDUCTO RURAL  VDA  ALTOGRANDE</t>
  </si>
  <si>
    <t>ASOCIACION DE USUARIOS DEL ACUD DE LA VEREDA BUENOS AIRES</t>
  </si>
  <si>
    <t>ACUEDUCTO DE LA VEREDA DE TOBIAGRANDE MUNICIPIO NIMAIMA CUND</t>
  </si>
  <si>
    <t>ASOCIACION DE US ACUEDUCTO LOCAL DE LAS PIEDRAS SAN ESTANIS</t>
  </si>
  <si>
    <t>ASOCIACION DE USUARIOS ACUEDUCTO CALIFORNIA BAJA</t>
  </si>
  <si>
    <t>ASOCIACION USUARIOS ACUEDUCTO SAN ANTONIO RIOLINDO</t>
  </si>
  <si>
    <t>JUNTA ADMINISTRADORA ACUEDUCTO RURAL CUBITA LIBERIA BAJA</t>
  </si>
  <si>
    <t>ASOCIACIÓN DE USUARIOS DEL ACUEDUCTO EL MOLINO</t>
  </si>
  <si>
    <t>ASOCIACION DE USUARIOS DEL ACUEDUCTO SAN DIEGO SAN DIEGUITO</t>
  </si>
  <si>
    <t>JUNTA DE ACCION COMUNAL VEREDA EL MESTIZO</t>
  </si>
  <si>
    <t>JUNTA DE ACCION COMUNAL BUENOS AURES PARTE BAJA</t>
  </si>
  <si>
    <t>ASOCIACION DE USUARIOS DEL ACUEDUCTO DE ANATOLY  ACUANATOLY</t>
  </si>
  <si>
    <t>JUNTA DE ACCION COMUNAL AGUAS CLARAS</t>
  </si>
  <si>
    <t>JUNTA ADMINISTRADORA DE ACUEDUCTO Y ALCANTARILLADO SILVANIA</t>
  </si>
  <si>
    <t>ASOCIACION DE USUARIOS DEL ACUEDUCTO DE LA LOCALIDAD DE JULIO ZAWADY</t>
  </si>
  <si>
    <t>JUNTA ADMINISTRADORA DE ACUEDUCTO SA FRANCISCO BRICEÑO</t>
  </si>
  <si>
    <t>ACUEDUCTO REGIONAL LA PALMA LOS CAFETOS</t>
  </si>
  <si>
    <t>ACUEDUCTO VEREDA LA CEIBA</t>
  </si>
  <si>
    <t>ASOCIACION DE USUARIOS DEL ACUEDUCTO SAN ANTONIO ESP</t>
  </si>
  <si>
    <t>MUNICIPIO DE SABANAGRANDE</t>
  </si>
  <si>
    <t>MUNICIPIO DE CIÉNAGA DE ORO</t>
  </si>
  <si>
    <t>MUNICIPIO SANTA FE DE ANTIOQUIA</t>
  </si>
  <si>
    <t>MUNICIPIO DE APARTADO</t>
  </si>
  <si>
    <t>SECRETARIA DE PLANEACION</t>
  </si>
  <si>
    <t>ALCALDIA DE PROVIDENCIA</t>
  </si>
  <si>
    <t>MUNICIPIO LA UNION</t>
  </si>
  <si>
    <t>ADMINISTRACION PUBLICA COOPERATIVA YEWAEE TRIPLE A DE PUERTO NARINO</t>
  </si>
  <si>
    <t>ADMINISTRADORA PUBLICA COOPERATIVA AQUASEO E.SP. DE GÜICAN</t>
  </si>
  <si>
    <t>ALCANOS DE COLOMBIA</t>
  </si>
  <si>
    <t>MUNICIPIO DE COVENAS</t>
  </si>
  <si>
    <t>MUNICIPIO EL PENON</t>
  </si>
  <si>
    <t>ASOCIACION DE USUARIOS ACUEDUCTO Y ALCANTARILLADO LA DOLORES</t>
  </si>
  <si>
    <t>JUNTA ADMINISTRADORA DEL SERVICIO DE AGUA POTABLE DE LA VEREDA DE CASABLANCA DEL MUNISIPIO DE COGUA</t>
  </si>
  <si>
    <t>MUNICIPIO DE ALTOS DEL ROSARIO-BOLIVAR</t>
  </si>
  <si>
    <t>JUNTA ADMINISTRADORA DEL SERVICIO DE AGUA POTABLE Y ALCANTARILLADO DE LA ZONA RURAL DE SAN FRANCISCO PANCE</t>
  </si>
  <si>
    <t>CONSTRUCCIONES Y MONTAJES T Y C LTDA</t>
  </si>
  <si>
    <t>ASOCIACIÓN DE USUARIOS DEL ACUEDUCTO DE OROBUGO MEDIO</t>
  </si>
  <si>
    <t>SAYAS LEZCANO Y GALEANO LTDA</t>
  </si>
  <si>
    <t>ASOCIACION DE USUARIOS DEL ACUEDUCTO DE ALTO ERAZO LLANO GRANDE</t>
  </si>
  <si>
    <t>CORPORACION AVOCAR</t>
  </si>
  <si>
    <t xml:space="preserve">CORPORACIÓN CIUDAD VERDE </t>
  </si>
  <si>
    <t>SABANASEO S.A. E.S.P</t>
  </si>
  <si>
    <t>CECIF</t>
  </si>
  <si>
    <t>ACUEDUCTO LAS MARGARITAS DE LA VEREDA SAN LUIS</t>
  </si>
  <si>
    <t>ASOCIACIÓN DE SUSCRIPTORES DEL ACUEDUCTO CAÑADAS HONDAS DE LA VEREDA SAN ANTONIO SUR</t>
  </si>
  <si>
    <t>ASOCIACION DE USUARIOS DEL ACUEDUCTO MULTIVEREDAL EL CARMELO  LOURDES</t>
  </si>
  <si>
    <t>CORPORIENTAL</t>
  </si>
  <si>
    <t>ACUEDUCTO MULTIVEREDAL SAN ANTONIO - LA COMPAÑIA</t>
  </si>
  <si>
    <t>ICAGEL LTDA</t>
  </si>
  <si>
    <t>ASODER SA ESP</t>
  </si>
  <si>
    <t>EMPRESA DE SERVICIOS PUBLICOS DOMICILIARIOS MONARCA SA ESP</t>
  </si>
  <si>
    <t>CIPSA LTDA</t>
  </si>
  <si>
    <t>MUNICIPIO DE CHIMICHAGUA-CESAR</t>
  </si>
  <si>
    <t>OFICINA DE SERVICIOS PUBLICOS</t>
  </si>
  <si>
    <t>CERROS DE YERBABUENA S.A E.S.P</t>
  </si>
  <si>
    <t>ASOCIACIO DE USUARIOS Y SUSCRIPTORES DEL ACUEDUCTO DEL CORREGIMIENTO DE LLANADAS MUNICIPIO DE OLAYA</t>
  </si>
  <si>
    <t>JUNTA ADMINISTRADORA DEL CORREGIMIENTO DE SAN JORGE</t>
  </si>
  <si>
    <t>JUNTA DE USUARIOS DE ACUEDUCTO Y ALCANTARILLADO DE PRADO</t>
  </si>
  <si>
    <t>MUNICIPIO DE ANDAGOYA</t>
  </si>
  <si>
    <t>EMPRESA ASOCIATIVA ASEO SOCIAL DE MALAMBO</t>
  </si>
  <si>
    <t>AAA E.S.P. DE MAJAGUAL</t>
  </si>
  <si>
    <t>COMUNIDAD EMPRESARIAL DE ACUEDUCTO Y ALCANTARILLADO INTEGRAL DE MONTECARLO BAJO S.A. E.S.P.</t>
  </si>
  <si>
    <t>ASOCIACION DE USUARIOS DEL SERVICIO DE ACUEDUCTO RURAL DE LA VEREDA EL PALOMAR</t>
  </si>
  <si>
    <t xml:space="preserve">CORPORACIÓN AUTÓNOMA REGIONAL DE CUNDINAMARCA </t>
  </si>
  <si>
    <t>BJC MANTENIMIENTO Y SERVICIOS PETROLEROS LTDA</t>
  </si>
  <si>
    <t>JUNTA ADMINISTRADORA MERIZALDE</t>
  </si>
  <si>
    <t>JUNTA ADMINISTRADORA SAN JOSE LA TURBIA</t>
  </si>
  <si>
    <t>MOINCO LTDA</t>
  </si>
  <si>
    <t>ASESORIAS Y SERVICIOS ECOLOGICOS E INDUSTRIALES LTDA *ASEI LTDA*</t>
  </si>
  <si>
    <t>ACUEDUCTO COMUNITARIO EL CLAVEL</t>
  </si>
  <si>
    <t>ASINAL LTDA</t>
  </si>
  <si>
    <t>ASOCIACION DE USUARIOS DEL ACUEDUCTO VEREDAL DE LIBERIA CENTRO</t>
  </si>
  <si>
    <t>ÁGORA INGENIERIA LTDA</t>
  </si>
  <si>
    <t>ASOCIACION DE SUSCRIPTORES DEL ACUEDUCTO BUENOS AIRES DE LA VEREDA SUTA ARRIBA</t>
  </si>
  <si>
    <t xml:space="preserve">CORPORACION DE ACUEDUCTO Y ALCANTARILLADO DE ROSABLANCA </t>
  </si>
  <si>
    <t>ASOC DE SUSCRIPTORES ACUEDUCTO EL AMARILLAL VDA CHORRO BLANCO BAJO SECTOR CASADERO</t>
  </si>
  <si>
    <t>ASOCIACION DE USUARIOS DE LOS SERVICIOS PUBLICOS DE COCOROTE SUCRE</t>
  </si>
  <si>
    <t>MUNICIPIO DE YACUANQUER (AC-ALC-AS)</t>
  </si>
  <si>
    <t>ASOPALMAS</t>
  </si>
  <si>
    <t>ASOCIACION DE USUARIOS DE ACUEDUCTO DE LA VEREDA SABANETA ALTA SECTOR MEDIO</t>
  </si>
  <si>
    <t xml:space="preserve">EMPRESA DE SERVICIOS PUBLICOS DEMONTERRUBIO </t>
  </si>
  <si>
    <t>ASOACUEDOS ESP</t>
  </si>
  <si>
    <t>EMPRESA DE ACUEDUCTO LINARES</t>
  </si>
  <si>
    <t xml:space="preserve">DIVISA INGENIEROS ASOCIADOS </t>
  </si>
  <si>
    <t>EMPRESA DE SERVICIOS PUBLICOS REGIONALES ESPRESA SA ESP</t>
  </si>
  <si>
    <t>EMPRESA DE ACUEDUCTO ALCANTARILLADO Y ASEO DE SAN JUAN DEL CESAR</t>
  </si>
  <si>
    <t>NEUTRON INGENIERIA</t>
  </si>
  <si>
    <t>ASOC DE USU ACUEDUCTO VEREDA JUANOY</t>
  </si>
  <si>
    <t>ASOCIACION DE USUARIOS ACUEDUCTO BOSQUE ALTO</t>
  </si>
  <si>
    <t xml:space="preserve">ASOCIACION DE USUARIOS PARA LA PRESTACION DE LOS SERVICIOS DE AGUA POTABLE Y SANEAMIENTO BASICO ACUALIMAN </t>
  </si>
  <si>
    <t>MUNICIPIO DE CANDELARIA-ATLANTICO</t>
  </si>
  <si>
    <t>COOPERATIVA DE RECICLAJE PARA EL MEJORAMIENTO DEL MEDIO DE TRABAJO</t>
  </si>
  <si>
    <t>ASOCIAICION DE USUARIOS ACUEDUCTO CORREGIMIENTO BATATA -ASOCUABATATA ESP</t>
  </si>
  <si>
    <t>MEDIO AMBIENTE Y CONSULTORIA EN INGENIERIA SA ESP</t>
  </si>
  <si>
    <t>MUNICIPIO DE PUERTO CAICEDO-PUTUMAYO</t>
  </si>
  <si>
    <t>MUNICIPIO DE VILLANUEVA-LA GUAJIRA</t>
  </si>
  <si>
    <t>MUNICIPIO DE SABANAS DE SAN ANGEL-MAGDALENA</t>
  </si>
  <si>
    <t>MUNICIPIO DE SAN LUIS DE PALENQUE-CASANARE</t>
  </si>
  <si>
    <t>MUNICIPIO DE EL CARMEN DE BOLIVAR-BOLIVAR</t>
  </si>
  <si>
    <t>MUNICIPIO DE SANTA BARBARA DE PINTO-MAGDALENA</t>
  </si>
  <si>
    <t>MUNICIPIO DE MAPIRIPAN-META</t>
  </si>
  <si>
    <t>MUNICIPIO DE CHALAN-SUCRE</t>
  </si>
  <si>
    <t>MUNICIPIO DE NATAGAIMA</t>
  </si>
  <si>
    <t>MUNICIPIO DE CAIMITO-SUCRE</t>
  </si>
  <si>
    <t>MUNICIPIO DE SAN MARCOS-SUCRE</t>
  </si>
  <si>
    <t>MUNICIPIO DE GUARANDA-SUCRE</t>
  </si>
  <si>
    <t>MUNICIPIO DE CICUCO-BOLIVAR</t>
  </si>
  <si>
    <t>MUNICIPIO DE SANTUARIO-RISARALDA</t>
  </si>
  <si>
    <t>MUNICIPIO DE SAN PEDRO-VALLE</t>
  </si>
  <si>
    <t>MUNICIPIO DE TIMBIO-CAUCA</t>
  </si>
  <si>
    <t>MUNICIPIO DE COTORRA-CORDOBA</t>
  </si>
  <si>
    <t>MUNICIPIO DE MONTECRISTO-BOLIVAR</t>
  </si>
  <si>
    <t>MUNICIPIO DE RIO IRO-CHOCO</t>
  </si>
  <si>
    <t>MUNICIPIO DE SANTA LUCIA-ATLANTICO</t>
  </si>
  <si>
    <t>MUNICIPIO DE PUERTO ESCONDIDO-CORDOBA</t>
  </si>
  <si>
    <t>MUNICIPIO DE PUERTO LIBERTADOR-CORDOBA</t>
  </si>
  <si>
    <t>MUNICIPIO DE PALMAR DE VARELA-ATLANTICO</t>
  </si>
  <si>
    <t>MUNICIPIO DE MAHATES-BOLIVAR</t>
  </si>
  <si>
    <t>MUNICIPIO DE BELEN DE BAJIRA-CHOCO</t>
  </si>
  <si>
    <t xml:space="preserve">SOCIEDAD ACUEDUCTOS VEREDALES Y MUNICIPALES ANDINOS LIMITADA </t>
  </si>
  <si>
    <t>ASEO LINDO MALAMBO S.A. E.S.P.</t>
  </si>
  <si>
    <t>MUNICIPIO DE PUERTO LOPEZ META</t>
  </si>
  <si>
    <t>ASOCIACIÓN DE USUARIOS DEL ACUEDUCTO VEREDAL LA TOMA DE ANAPOIMA</t>
  </si>
  <si>
    <t>ASOCIACIÓN DE USUARIOS  ACUEDUCTO LOS ARRAYANES</t>
  </si>
  <si>
    <t>ADMINISTRACIÓN PUBLICA COOPERATIVA SERVIR</t>
  </si>
  <si>
    <t>ASOCIACIÓN DE USUARIOS DEL ACUEDUCTO VEREDA EL RETIRO</t>
  </si>
  <si>
    <t>ASOCIACIÓN DE USUARIOS DEL ACUEDUCTO DE LA VEREDA LAS LOMAS</t>
  </si>
  <si>
    <t>ASOCIACIÓN DE USUARIOS DEL SERVICIO DE AGUA POTABLE DE LA VEREDA LA GLORIA – EL RECODO</t>
  </si>
  <si>
    <t>ASOCIACIÓN DE USUARIOS PROPIETARIOS DEL ACUEDUCTO RURAL MONTAÑITA ARRIBA</t>
  </si>
  <si>
    <t>ASOCIACIÓN DE USUARIOS PROPIETARIOS DEL ACUEDUCTO  DE LA VEREDA SAN ISIDRO</t>
  </si>
  <si>
    <t>ASOCIACIÓN DE  ACUEDUCTOS VEREDALES DEL MUNICIPIO DEL CARMEN DE VIBORAL</t>
  </si>
  <si>
    <t>ASOCIACIÓN DE USUARIOS DEL ACUEDUCTO VEREDAL DANTAS</t>
  </si>
  <si>
    <t>CORPORACIÓN CÍVICA DE USUARIOS DEL ACUEDUCTO DE NAZARETH</t>
  </si>
  <si>
    <t>ASOCIACIÓN DE USUARIOS DEL ACUEDUCTO VEREDAL DE QUEBRADA NEGRA - ABEJORRAL</t>
  </si>
  <si>
    <t>ASOCIACIÓN DE USUARIOS DEL SERVICIO DE AGUA POTABLE Y ALCANTARILLADO DE PRIMAVERA</t>
  </si>
  <si>
    <t>EMPRESA NACIONAL DE SERVICIOS PUBLICOS S.A E.S.P “ENASEP S.A E.S.P”</t>
  </si>
  <si>
    <t>COOPERATIVA AGUAS DEL SARARE LIMITADA COAGUASAR</t>
  </si>
  <si>
    <t>EMPRESA COMUNAL DE AGUA POTABLE Y SANEAMIENTO BASICO DE VILLAMARIA</t>
  </si>
  <si>
    <t>MUNICIPIO DE SAN JOSE DE LA FRAGUA</t>
  </si>
  <si>
    <t>MUNICIPIO DE VISTA HERMOSA</t>
  </si>
  <si>
    <t>ACUEDUCTO VEREDA CHACUA Y/O JUNTA DE ACCION COMUNAL VEREDA CHACUA</t>
  </si>
  <si>
    <t>ASOCIACION DE MUNICIPIOS DEL SUR DE LAGUAJIRA</t>
  </si>
  <si>
    <t xml:space="preserve">ACUEDUCTO REGIONAL EL PEDREGAL </t>
  </si>
  <si>
    <t>ASOCIACIÓN DE USUARIOS DEL ACUEDUCTO RURAL DE TURMAL,MANACA,CRUCES, CHINAUTA Y SANTA BARBARA DEL MUNICIPIO DE CHOCONTÁ</t>
  </si>
  <si>
    <t>JUNTA DE ACCION COMUNAL DE LA VEREDA SAN JOSE</t>
  </si>
  <si>
    <t>MUNICIPIO DE LA JAGUA DEL PILAR</t>
  </si>
  <si>
    <t>EMPRESA PROTEJAMOS E.S.P.</t>
  </si>
  <si>
    <t>MUNICIPIO DE TUCHIN</t>
  </si>
  <si>
    <t>ASOCIACION DE MUNICIPIOS DE LA CUENCA DE LOS RIOS CACHIRA, SAN ALBERTO Y BAJO LEBRIJA *CORCAS*</t>
  </si>
  <si>
    <t>ASOCIACIÓN DE USUARIOS DEL ACUEDUCTO DE LA PARCELACION “LA MATA” MUNICIPIO DE PIEDECUESTA, DEPARTAMENTO SANTANDER</t>
  </si>
  <si>
    <t>ASOCIACION DE SUSCRIPTORES DEL ACUEDUCTO VEREDA ALISAL BAJO</t>
  </si>
  <si>
    <t>JUNTA DE ACUEDUCTO RURAL DE LA VEREDA LAS DAMAS DE PURIFICACION TOLIMA</t>
  </si>
  <si>
    <t>ASOCIACION DE USUARIOS DEL ACUEDUCTO REGIONAL SANTA LUCIA PURIFICACION</t>
  </si>
  <si>
    <t>MUNICIPIO DE EL PINON</t>
  </si>
  <si>
    <t>MUNICIPIO DE SAN SEBASTIAN</t>
  </si>
  <si>
    <t>ASOCIACION DE USUARIOS DEL ACUEDUCTO DE LIBERIA PARTE ALTA DEL MUNICIPIO DE VIOTA</t>
  </si>
  <si>
    <t>ASOCIACION DE SUSCRIPTORES DEL ACUEDUCTO LAS LAJAS DE LA VEREDA MATAREDONDA ABAJO ASOCUAMATREDONDA DEL MUNICIPIO DE MIRAFLORES</t>
  </si>
  <si>
    <t>OPERADORES DE AGUA Y ENERGIA S.A.</t>
  </si>
  <si>
    <t>EMPRESA DE SERVICIOS PUBLICOS LOS OCOBOS SA ESP</t>
  </si>
  <si>
    <t>MUNICIPIO DE SAN JOSE DE URE</t>
  </si>
  <si>
    <t>JUNTA ADMINISTRADORA DEL ACUEDUCTO DE VILLA MORENO</t>
  </si>
  <si>
    <t>ACUEDUCTO REGIONAL DELICIAS ISNOS HUILA</t>
  </si>
  <si>
    <t xml:space="preserve">ASOCIACION DE USUARIOS ACUEDUCTO PLAYA RICA </t>
  </si>
  <si>
    <t>ACUEDUCTO QUEBRADA CINCO MIL BARANDILLAS SAN PEDRO SIMACOTA ALTO SANTANDER</t>
  </si>
  <si>
    <t>ACUEDUCTO REGIONAL DEL SUR DEL ATLANTICO S.A. E.S.P - “ARESUR S.A. E.S.P”</t>
  </si>
  <si>
    <t>ASOCIACION DE USURIOS DEL ACUEDUCTO VEREDA QUEBRADA GRANDE DEL MUNICIPIO DE SORACA</t>
  </si>
  <si>
    <t>EMPRESA ACUEDUCTO ALCANTARILLADO BONANZA VIDA S.A. E.S.P.</t>
  </si>
  <si>
    <t>ASOCIACIÓN DE USUARIOS DEL ACUEDUCTO DE LA VEREDA DE LAGUNAS</t>
  </si>
  <si>
    <t>URBANIZADORA DEL NORTE LIMITADA</t>
  </si>
  <si>
    <t>JUNTA DE ACCION COMUNAL DE ISAZA</t>
  </si>
  <si>
    <t>ASOCIACION DE USUARIOS  DE SERVICIOS COLECTIVOS  DE MIRAFLOREZ,  VILLARAZO Y RIOCLARO</t>
  </si>
  <si>
    <t>ASOCIACION DE USUARIOS  DE SERVICIOS COLECTIVOS  DE SAN BARTOLOME Y CASTILLA</t>
  </si>
  <si>
    <t>JUNTA DE ACCION COMUNAL – ACUEDUCTO CASERO LA FELISA</t>
  </si>
  <si>
    <t>JUNTA ADMINISTRADORA DE ACUEDUCTO DE MATAPALO</t>
  </si>
  <si>
    <t>ACUAMOR E.U.</t>
  </si>
  <si>
    <t>Asociación de Usuarios del Servicios de Acueducto Regional Santa Ana, veredas Meseta Grande y el Limonal del Municipio de Piedecuesta ACUESAMEGLI</t>
  </si>
  <si>
    <t>JUNTA ADMINISTRADORA ACUEDUCTO REGIONAL RICAURTE EL TAMBO NARINO</t>
  </si>
  <si>
    <t>DMINISTRACION PUBLICA COOPERATIVA ESPUVALLE ESP</t>
  </si>
  <si>
    <t>CONDOMINIOS RESIDENCIALES DE LA LLANURA LIMITADA – CONDORES LTDA-</t>
  </si>
  <si>
    <t>COMITE CIVICO TRABAJO PROACUEDUCTO RURAL LA FUENTE SALUD VIAS CARRETEABLES</t>
  </si>
  <si>
    <t>ASOCIACIÓN COMUNITARIA DE USUARIOS DEL ACUEDUCTO DE LA VEREDA LA HOLANDA</t>
  </si>
  <si>
    <t>ASOCIACIÓN DE USUARIOS DEL ACUEDUCTO DE LA VEREDA CHENCHE TRES</t>
  </si>
  <si>
    <t>JUNTA DE ACUEDUCTO DE LA VEREDA CERRITOS</t>
  </si>
  <si>
    <t>ASOCIACIÓN DE USUARIOS DEL ACUEDUCTO RURAL VEREDA EL ACHIRAL</t>
  </si>
  <si>
    <t>JUNTA ADMINISTRADORA ACUEDUCTO RURAL CARBONERO</t>
  </si>
  <si>
    <t>JUNTA ADMINISTRADORA  DEL ACUEDUCTO RURAL CACHIMBAL</t>
  </si>
  <si>
    <t>JUNTA ADMINISTRADORA  COMUNITARIA ACUEDUCTO EL PORVENIR SECTOR ALTO LAS BRISAS</t>
  </si>
  <si>
    <t>JACA CACHIMBAL No 10</t>
  </si>
  <si>
    <t>JUNTA ADMINISTRADORA ACUEDUCTO BAJO FRESNEDA</t>
  </si>
  <si>
    <t>JUNTA ADMINISTRADORA  ACUEDUCTO AGUANIPU</t>
  </si>
  <si>
    <t>ASOCIACION DE USUARIOS DEL ACUEDUCTO DE LAS VEREDAS DE CALLEJON Y CUMACA</t>
  </si>
  <si>
    <t xml:space="preserve">ASOCIACION DE USUARIOS DEL ACUEDUCTO RURAL ASOUARA DE LA VEREDA ARRACACHAL ALTO </t>
  </si>
  <si>
    <t>ASOCIACION DE USUARIOS DEL ACUEDUCTO DE LA VEREDA BRIZUELA</t>
  </si>
  <si>
    <t>ASOCIACION DE USUARIOS  ACUEDUCTO VEREDA LA SERRANIA E.S.P.D.</t>
  </si>
  <si>
    <t>ASOCIACION DE USUARIOS DEL ACUEDUCTO VEREDA CARRRIZALES PARTE BAJA</t>
  </si>
  <si>
    <t>ASOCIACION DE USUARIOS ACUEDUCTO VEREDA EL MORRO</t>
  </si>
  <si>
    <t>AACUAPASA</t>
  </si>
  <si>
    <t>CERRITO BLANCO</t>
  </si>
  <si>
    <t>ASOPORQUERA NUEVA II</t>
  </si>
  <si>
    <t>ASOCIACIÓN DE USUARIOS DEL SERVICIO DE AGUA POTABLE Y ALCANTARILLADO DEL MUNICIPIO DE TASCO</t>
  </si>
  <si>
    <t>JUNTA ADMINISTRADORA DEL ACUEDUCTO RURAL EL TAMBOR</t>
  </si>
  <si>
    <t xml:space="preserve">ASOCIACION DE PROPIETARIOS Y/O USUARIOS DEL ACUEDUCTO LOS VIKINGOS DE LA VEREDA LA PLATILLA </t>
  </si>
  <si>
    <t>ASOCIACIÓN DE USUARIOS DEL ACUEDUCTO Y/O ALCANTARILLADO Y/O ASEO DE LA VEREDA PILES</t>
  </si>
  <si>
    <t>JUNTA DE ACCIÓN COMUNAL DE LA VEREDA SAN RAFAEL DE ALBAN</t>
  </si>
  <si>
    <t>JUNTA ADMINISTRADORA DEL ACUEDUCTO RURAL DE LA VEREDA NARANJERA</t>
  </si>
  <si>
    <t>ASOCIACION DE USUARIOS DEL ACUEDUCTO RURAL DE LA VEREDA LAGUNAGRANDE</t>
  </si>
  <si>
    <t>ASOCIACIÓN DE SUSCRIPTORES DEL ACUEDUCTO RURAL ACUASALUD LA PAMPA</t>
  </si>
  <si>
    <t>ACUEDUCTO COMUNITARIO (ASOCIACION DE USUARIOS ACUEDUCTO REGIONAL) - PUENTE UMBRIA</t>
  </si>
  <si>
    <t>ACUEDUCTO COMUNITARIO (PIÑALES ALTO)</t>
  </si>
  <si>
    <t>ACUEDUCTO COMUNITARIO (PIÑALES BAJO)</t>
  </si>
  <si>
    <t>ACUEDUCTO COMUNITARIO (ANDICA VIEJO)</t>
  </si>
  <si>
    <t>ACUEDUCTO COMUNITARIO (BALDELOMAR)</t>
  </si>
  <si>
    <t>ASOCIACION DE USUARIOS ACUEDUCTO SAN JOSE EL CONGO</t>
  </si>
  <si>
    <t>JUNTA ADMINISTRADORA DE ACUEDUCTO EL HORNILLO</t>
  </si>
  <si>
    <t>ALCALDIA MUNICIPAL DE TURBACO</t>
  </si>
  <si>
    <t>ASEAR DEL CARIBE</t>
  </si>
  <si>
    <t>ACUEDUCTO DE SAN LORENZO ALTO</t>
  </si>
  <si>
    <t>CORPORACION DE ASEADORES Y RECICLADORES DE CALAMAR</t>
  </si>
  <si>
    <t>JUNTA ADMINISTRADORA DEL ACUEDUCTO PISARREAL</t>
  </si>
  <si>
    <t>ASORREGLORIA</t>
  </si>
  <si>
    <t>JUNTA ADMINISTRADORA DEL ACUEDUCTO DE BETANIA</t>
  </si>
  <si>
    <t xml:space="preserve">CORPORACION AMBIENTAL PORFIASEO </t>
  </si>
  <si>
    <t>ADMINISTRADORA PÚBLICA COOPERATIVA DE FIRAVITOBA - ACOPSEFIRA</t>
  </si>
  <si>
    <t>JUNTA ADMINISTRADORA DEL ACUEDUCTO NUEVO MIRAFLORES</t>
  </si>
  <si>
    <t>ASOCIACION DE SUSCRIPTORES DE ACUEDUCTO DE CHIVATA</t>
  </si>
  <si>
    <t>COMITÉ DE CAFETEROS DEL QUINDIO</t>
  </si>
  <si>
    <t>JUNTA ADMINISTRADORA VEREDA LA REFORMA</t>
  </si>
  <si>
    <t>EMPRESA DE ACUEDUCTO REMOLINO</t>
  </si>
  <si>
    <t>JUNTA ADMINISTRADORA DE ACUEDUCTO EL EDEN VEREDA GUALANDAY PARTE ALTA</t>
  </si>
  <si>
    <t>ASOCIACION COMUNITARIA DE ACUEDUCTO 5 VEREDAS</t>
  </si>
  <si>
    <t>JUNTA ADMINISTRADORA ACUEDUCTO PANTANOS, SECTOR LA PALESTINA, VEREDA SANTA ROSA DEL CORREGIMIENTO DE CITE MUNICIPIO DE BARBOSA DEPATAMENTO DE SANTANDER</t>
  </si>
  <si>
    <t>ASOCIACION DE USUARIOS DEL SERVICIO DE ACUEDUCTO DE REPOSO-LA AGUJA</t>
  </si>
  <si>
    <t>ASOCIACION DE USUARIOS DEL SERVICIO DE ACUEDUCTO DE SALON</t>
  </si>
  <si>
    <t>ASOCIACION DE USUARIOS DEL SERVICIO DE ACUEDUCTO DE VARELA</t>
  </si>
  <si>
    <t>ASOCIACION DE USUARIOS DEL SERVICIO DE ACUEDUCTO DE LA GRAN VIA</t>
  </si>
  <si>
    <t>JUNTA DE ACCION COMUNAL DE CANDELARIA</t>
  </si>
  <si>
    <t>ASOCIACION DE USUARIOS DEL SERVICIO DE ACUEDUCTO DE IBERIA</t>
  </si>
  <si>
    <t>ASOCIACION DE USUARIOS DEL SERVICIO DE ACUEDUCTO DE SOPLADOR</t>
  </si>
  <si>
    <t>ASOCIACION DE USUARIOS DEL SERVICIO DE ACUEDUCTO DE TUCURINCA</t>
  </si>
  <si>
    <t>ASOCIACION DE USUARIOS DEL SERVICIO DE ACUEDUCTO DE LA VEREDA RAIZAL Y CAJON</t>
  </si>
  <si>
    <t>EMPRESA DE SERVICIOS VARIOS  LA VICTORIA ESP SA (ESV ESP SA)</t>
  </si>
  <si>
    <t>ACUEDUCTO VEREDA LOMA LARGA CAÑUTAL Y EL VOLCAN</t>
  </si>
  <si>
    <t>JUNTA ADMINISTRADORA DEL ACUEDUCTO DE ANACONIA</t>
  </si>
  <si>
    <t>AGUA COMUNITARIA DE LA  URBANIZACIÓN MONACO DEL MUNICIPIO VILLA DEL ROSARIO  DE NORTE DE SANTANDER</t>
  </si>
  <si>
    <t>JUNTA DEL ACUEDUCTO VEREDAL LAS CRUCES VEREDA CHIRVANEQUE</t>
  </si>
  <si>
    <t>ASOCIACION DE USUARIOS ACUEDUCTO DEL SUR DE ACACIAS</t>
  </si>
  <si>
    <t>ASOCIACION DE USUARIOS DEL ACUEDUCTO INTERVEREDAL DE LAS VEREDAS LA VEGA Y GUACAMAYAS DEL MUNICPIO DE APULO</t>
  </si>
  <si>
    <t>ASOCIACION DE USUARIOS DEL ACUEDUCTO REGIONAL CONVERTIJAGUA LA AGUILITA</t>
  </si>
  <si>
    <t>ASOCIACION DE USUARIOS DEL ACUEDUCTO DE LA VEREDA SAN CAYETANO</t>
  </si>
  <si>
    <t>ASOCIACION DE USUARIOS DEL ACUEDUCTO DE LA VEREDA LA FILA</t>
  </si>
  <si>
    <t>ASOCIACION DE USUARIOS DEL ACUEDUCTO DEL ACUEDUCTO RURAL DE LA PARCELACION SAN JOSE</t>
  </si>
  <si>
    <t>JUNTA ADMINISTRADORA DEL ACUEDUCTO RURAL DE LA VEREDA FUNZA SECTOR ALTO</t>
  </si>
  <si>
    <t>ASOCIACIÓN DE SUSCRIPTORES DEL ACUEDUCTO INTERVEREDAL CARDONAL PIRANGUTA Y PULIDOS DEL MUNICIPIO DE JENESANO</t>
  </si>
  <si>
    <t>TRACLASEL &amp; CIA S.C.A.</t>
  </si>
  <si>
    <t>ENTORNO VERDE S.A ESP</t>
  </si>
  <si>
    <t>JUNTA ADMINISTRADORA DEL ACUEDUCTO JUANANBU</t>
  </si>
  <si>
    <t>Métodos Ambientales S. A. E.S.P</t>
  </si>
  <si>
    <t>ADMINISTRACION PÚBLICA COOPERATIVA DE ACUEDUCTO ALCANTARILLADO Y ASEO DE SANTA ROSALIA</t>
  </si>
  <si>
    <t>JUNTA DE ACCIÓN COMUNAL INSPECCIÓN DE HUMADEA</t>
  </si>
  <si>
    <t>ASOCIACION DE USUARIOS DEL ACUEDUCTO ARCON LA LOMA SUPIA</t>
  </si>
  <si>
    <t>ASOCIACION DE USUARIOS DEL ACUEDUCTO RURAL VARSOVIA - LA MESETA</t>
  </si>
  <si>
    <t>JUNTA ADMINISTRADORA DEL ACUEDUCTO RINCON SANTO</t>
  </si>
  <si>
    <t>ASOCIACION DE USUARIOS DEL ACUEDUCTO ALTO GUAMITOS</t>
  </si>
  <si>
    <t>JUNTA ADMINISTRADORA DEL ACUEDUCTO VEREDA CANADA LA ESPERANZA</t>
  </si>
  <si>
    <t>JUNTA ADMINISTRADORA ACUEDUCTO LA PRIMAVERA 2</t>
  </si>
  <si>
    <t>JUNTA ADMINISTRADORA VEREDA SAN JOSE</t>
  </si>
  <si>
    <t>JUNTA ADMINISTRADORA DEL ACUEDUCTO BAJO CHUSCAL</t>
  </si>
  <si>
    <t>JUNTA ADMINISTRADORA ACUEDUCTO LA ESTRELLA</t>
  </si>
  <si>
    <t>ASOCIACION DE ACUEDUCTO DEL CORREGIMIENTO DE TRAVESIA</t>
  </si>
  <si>
    <t>COMITÉ DE ACUEDUCTO LA CEIBA</t>
  </si>
  <si>
    <t>ACUEDUCTO ALEJANDRÍA GARZÓN</t>
  </si>
  <si>
    <t>JUNTA ADMINISTRADORA ACUEDUCTO MURRAPAL 1</t>
  </si>
  <si>
    <t>Junta de Acción Comunal Comunidad Morelia</t>
  </si>
  <si>
    <t>Junta Acueducto el Llano</t>
  </si>
  <si>
    <t>JUNTA ADMINISTRADORA CANTARRANO SAN PABLO</t>
  </si>
  <si>
    <t>JUNTA ADMINISTRADORA DEL ACUEDUCTO VEREDA LAS JUNTAS</t>
  </si>
  <si>
    <t>COMUNIDAD VEREDA LA MERMITA</t>
  </si>
  <si>
    <t>COMUNIDAD VEREDA COLORADOS</t>
  </si>
  <si>
    <t>JUNTA ADMINISTRADORA DEL ACUEDUCTO VEREDA LA CAÑADA SAN PABLO</t>
  </si>
  <si>
    <t>JUNTA ADMINISTRADORA CASCARILLAL</t>
  </si>
  <si>
    <t>JUNTA ADMINISTRADORA SAN JUAN LA SIRIA</t>
  </si>
  <si>
    <t>Junta Administradora del Acueducto de la Vereda el Carmen</t>
  </si>
  <si>
    <t>Acueducto Rural Vereda Cañaveral</t>
  </si>
  <si>
    <t>JUNTA ADMINISTRADORA COMUNIDAD VEREDA LOS COLORADOS</t>
  </si>
  <si>
    <t>ASOCIACION DE USUARIOS DEL ACUEDUCTO, ALCANTARILLADO Y ASEO DEL BARRIO EL SAMAN E.S.P</t>
  </si>
  <si>
    <t>JUNTA ADMINISTRADORA DE ACUEDUCTO VDA EL ÁGUILA</t>
  </si>
  <si>
    <t>JUNTA ADMINISTRADORA ACUEDUCTO CAICEDONIA PASTO</t>
  </si>
  <si>
    <t>JUNTA ADMINISTRADORA ACUEDUCTO LA ARGENTINA 1</t>
  </si>
  <si>
    <t>ACUEDUCTO MONTEBELLO</t>
  </si>
  <si>
    <t>COOPERATIVA DE RECOLECCION DE ASEO</t>
  </si>
  <si>
    <t>ALVARO GUTIERREZ YAÑEZ</t>
  </si>
  <si>
    <t>Empresa Aseo de Fundación</t>
  </si>
  <si>
    <t>AGUAS DE BAJO CAUCA</t>
  </si>
  <si>
    <t>RECIREC S.A. E.S.P.</t>
  </si>
  <si>
    <t>ASOCIACIÓN DE USUARIOS  ACUEDUCTO Y SANEAMIENTO BASICO DEL ESMERALDAL</t>
  </si>
  <si>
    <t>ASOCIACIÒN DE USUARIOS DEL SERVICIOS DE AGUA POTABLE DE LA VEREDA ARRAYANES  DEL MUNICIPIO DE SUARES TOLIMA</t>
  </si>
  <si>
    <t>ASOCIACION DE USUARIOS DE SERVICIOS COLECTIVOS VEREDA LA CABAÑA</t>
  </si>
  <si>
    <t>ACUEDUCTO MORRO UVITAL</t>
  </si>
  <si>
    <t>¿FUNDACION USUARIOS DEL AGUA</t>
  </si>
  <si>
    <t>ASOCIACION DE AGUA DE LA JUNTA DE ACCION COMUNAL DEL BARRIO BUENAVISTA</t>
  </si>
  <si>
    <t>ASOCIACIÒN DE USUARIOS DE LAS AGUAS MICROCUENCA QUEBRADA LA AGUILITA DE QUIPILE CUNDINAMARCA</t>
  </si>
  <si>
    <t>ASOCIACIÓN DE USUARIOS  DE LOS SEVICIOS PUBLICOS DE ACUEDUCTO ALCANTARILLADO Y ASEO DEL CORREGIMIENTO DE EL MANGO MUNICIPIO DE ARGELIA CAUCA</t>
  </si>
  <si>
    <t>UNION TEMPORAL DE RECICLADORES</t>
  </si>
  <si>
    <t>AC ALCARAVAN CUMARIBO</t>
  </si>
  <si>
    <t>AC EL TROMPILLO</t>
  </si>
  <si>
    <t>AC NICOLINO MATAR</t>
  </si>
  <si>
    <t>AC NUEVO HORIZONTE</t>
  </si>
  <si>
    <t>ACAA PAVAS</t>
  </si>
  <si>
    <t>ACCION COMUNAL CANO PRIETO</t>
  </si>
  <si>
    <t>ACCION COMUNAL VEREDA LA ATARRAYA</t>
  </si>
  <si>
    <t>ACU RURAL VDAS GANCHO ROSARIO PALMAR MARQUETALIA</t>
  </si>
  <si>
    <t>ACU VDAS STA RITA SILENCIOSAN ISIDRO VENCIONSAMANA</t>
  </si>
  <si>
    <t>ACUAMIGUEL VEREDA SAN MIGUEL</t>
  </si>
  <si>
    <t>ACUASALUD BOLIVAR</t>
  </si>
  <si>
    <t>ACUASALUD BOLO LA ITALIA</t>
  </si>
  <si>
    <t>ACUASALUD BOLO SAN ISIDRO</t>
  </si>
  <si>
    <t>ACUASALUD CHONTADURO</t>
  </si>
  <si>
    <t>ACUASALUD EL BALSAL</t>
  </si>
  <si>
    <t>ACUASALUD EL CASTILLO</t>
  </si>
  <si>
    <t>ACUDUCTO SAN PEDRO  EL VISO GARZON</t>
  </si>
  <si>
    <t>ACUEDTVEREDAL LA UNION  PALMASECA</t>
  </si>
  <si>
    <t>ACUEDUCTO  VDA FIERRITOS</t>
  </si>
  <si>
    <t>ACUEDUCTO ACARICUARA</t>
  </si>
  <si>
    <t>ACUEDUCTO ACUABOSQUES</t>
  </si>
  <si>
    <t>ACUEDUCTO AGUAS DORADAS</t>
  </si>
  <si>
    <t>ACUEDUCTO ANIMAS BAJAS  JOSUE OMAR DIAZ</t>
  </si>
  <si>
    <t>ACUEDUCTO ARRAYAN</t>
  </si>
  <si>
    <t>ACUEDUCTO ASOAGUAS</t>
  </si>
  <si>
    <t>ACUEDUCTO ASOPICOS DE BOCA GRANDE</t>
  </si>
  <si>
    <t>ACUEDUCTO BOSQUES DE TORCA</t>
  </si>
  <si>
    <t>ACUEDUCTO CHUPADEROS  ANIBAL MORALES</t>
  </si>
  <si>
    <t>ACUEDUCTO COMUNITARIO</t>
  </si>
  <si>
    <t>ACUEDUCTO COMUNITARIO CANUTAL</t>
  </si>
  <si>
    <t>ACUEDUCTO COMUNITARIO CASTANEDA</t>
  </si>
  <si>
    <t>ACUEDUCTO COMUNITARIO DE LA LIBERTAD ( SAN ONOFRE)</t>
  </si>
  <si>
    <t>ACUEDUCTO COMUNITARIO EL TABOR</t>
  </si>
  <si>
    <t>ACUEDUCTO COMUNITARIO FLOR DEL MONTE</t>
  </si>
  <si>
    <t>ACUEDUCTO COMUNITARIO LAS MOCHILAS (GUARANDA)</t>
  </si>
  <si>
    <t>ACUEDUCTO COMUNITARIO RIOS  ARMANDO BENABIDES</t>
  </si>
  <si>
    <t>ACUEDUCTO COMUNITARIO VEREDA CENTRO</t>
  </si>
  <si>
    <t>ACUEDUCTO COMUNITARIO VIOLETAS</t>
  </si>
  <si>
    <t>ACUEDUCTO DE BETANIA BOLIVAR</t>
  </si>
  <si>
    <t>ACUEDUCTO DE LA ESPERANZA</t>
  </si>
  <si>
    <t>ACUEDUCTO DE MATA DEPITA</t>
  </si>
  <si>
    <t>ACUEDUCTO DE TAXFNU</t>
  </si>
  <si>
    <t>ACUEDUCTO EL CEIBO</t>
  </si>
  <si>
    <t>ACUEDUCTO EL ITSMO  LUIS ELADIO PALACIO</t>
  </si>
  <si>
    <t>ACUEDUCTO ESPINO SUR  PUPIALES</t>
  </si>
  <si>
    <t>ACUEDUCTO LA ENEA SA</t>
  </si>
  <si>
    <t>ACUEDUCTO LA GUERRA</t>
  </si>
  <si>
    <t>ACUEDUCTO LA INDEPENDENCIA GARZON</t>
  </si>
  <si>
    <t>ACUEDUCTO LA MARIA</t>
  </si>
  <si>
    <t>ACUEDUCTO LA PICHE</t>
  </si>
  <si>
    <t>ACUEDUCTO LA PRIMAVERABUGA</t>
  </si>
  <si>
    <t>ACUEDUCTO LA REFORMA</t>
  </si>
  <si>
    <t>ACUEDUCTO LAS MARGARITAS</t>
  </si>
  <si>
    <t>ACUEDUCTO LAS PALMAS</t>
  </si>
  <si>
    <t>ACUEDUCTO MINIDISTRITO RIEGO SANTA MARTA GARZON</t>
  </si>
  <si>
    <t>ACUEDUCTO MOSCOVITA</t>
  </si>
  <si>
    <t>ACUEDUCTO NOVITA</t>
  </si>
  <si>
    <t>ACUEDUCTO PEDREGAL CENTRO  IMUES</t>
  </si>
  <si>
    <t>ACUEDUCTO PEDREGAL URBANIZACION  IMUES</t>
  </si>
  <si>
    <t>ACUEDUCTO PILCUAN VIEJO  IMUES</t>
  </si>
  <si>
    <t>ACUEDUCTO PLAN DEL SUMAPAZ  JHON RIVEROS</t>
  </si>
  <si>
    <t>ACUEDUCTO PRIVADO MUNICIPIO DE NEIRA</t>
  </si>
  <si>
    <t>ACUEDUCTO PUEBLO NUEVO</t>
  </si>
  <si>
    <t>ACUEDUCTO PUEBLO VIEJO</t>
  </si>
  <si>
    <t>ACUEDUCTO RURAL  VDA SAN PABLO</t>
  </si>
  <si>
    <t>ACUEDUCTO RURAL CALIYACO</t>
  </si>
  <si>
    <t>ACUEDUCTO RURAL COMUNIDAD LA CUCHILLA</t>
  </si>
  <si>
    <t>ACUEDUCTO RURAL COMUNIDAD VEREDA BUENOS AIRES</t>
  </si>
  <si>
    <t>ACUEDUCTO RURAL HOJAS ANCHAS BUENA VISTA</t>
  </si>
  <si>
    <t>ACUEDUCTO RURAL KM 40</t>
  </si>
  <si>
    <t>ACUEDUCTO RURAL OBISPOLA CONCENTRACIONSUPIA</t>
  </si>
  <si>
    <t>ACUEDUCTO RURAL RUMIYACO</t>
  </si>
  <si>
    <t>ACUEDUCTO RURAL VDA SAN JOSE  LA UNION</t>
  </si>
  <si>
    <t>ACUEDUCTO RURAL VEREDA CADENALESNORCASIA</t>
  </si>
  <si>
    <t>ACUEDUCTO RURAL VEREDA EL CAIRO</t>
  </si>
  <si>
    <t>ACUEDUCTO RURAL VEREDA EL PALMAR</t>
  </si>
  <si>
    <t>ACUEDUCTO RURAL VEREDA EL PARAMO</t>
  </si>
  <si>
    <t>ACUEDUCTO RURAL VEREDA GUACOAGUADAS</t>
  </si>
  <si>
    <t>ACUEDUCTO RURAL VEREDA LIMONESSAMANA</t>
  </si>
  <si>
    <t>ACUEDUCTO RURAL VEREDA PLANESNORCASIA</t>
  </si>
  <si>
    <t>ACUEDUCTO RURAL VEREDA SAN NICOLAS</t>
  </si>
  <si>
    <t>ACUEDUCTO RURAL VEREDAS LA UNIONTENERIFESAMANA</t>
  </si>
  <si>
    <t>ACUEDUCTO RURAL VILLANUEVA</t>
  </si>
  <si>
    <t>ACUEDUCTO SAN ANTONIO DEL PESCADO</t>
  </si>
  <si>
    <t>ACUEDUCTO SAN JUAN  GILBERTO RIVEROS</t>
  </si>
  <si>
    <t>ACUEDUCTO SAN JUAN MARMATO</t>
  </si>
  <si>
    <t>ACUEDUCTO SAN PABLO  VDA SAN PABLO</t>
  </si>
  <si>
    <t>ACUEDUCTO SANTO DOMINGO LA UNION  LIBERATO TAUTIVA</t>
  </si>
  <si>
    <t>ACUEDUCTO TOLDO  LUIS BUSTOS</t>
  </si>
  <si>
    <t>ACUEDUCTO TUNALES  ALBERTO AREVALO</t>
  </si>
  <si>
    <t>ACUEDUCTO VDA LA PALMA</t>
  </si>
  <si>
    <t>ACUEDUCTO VEGAS  FIDEL HURTADO</t>
  </si>
  <si>
    <t>ACUEDUCTO VEREDA EL BOSQUESAMANA</t>
  </si>
  <si>
    <t>ACUEDUCTO VEREDA EL PLACER</t>
  </si>
  <si>
    <t>ACUEDUCTO VEREDA ENCIMADASSAMANA</t>
  </si>
  <si>
    <t>ACUEDUCTO VEREDA LA MARIAVITERBO</t>
  </si>
  <si>
    <t>ACUEDUCTO VEREDA LA PALMAEL NARANJOSAMANA</t>
  </si>
  <si>
    <t>ACUEDUCTO VEREDA LA PLANTA BALCONESSAMANA</t>
  </si>
  <si>
    <t>ACUEDUCTO VEREDA LAS ANIMAS</t>
  </si>
  <si>
    <t>ACUEDUCTO VEREDA LLANO GRANDE</t>
  </si>
  <si>
    <t>ACUEDUCTO VEREDA MORRO ALEGRESAMANA</t>
  </si>
  <si>
    <t>ACUEDUCTO VEREDA NUEVA REFORMA</t>
  </si>
  <si>
    <t>ACUEDUCTO VEREDA PATIO BONITOSAMANA</t>
  </si>
  <si>
    <t>ACUEDUCTO VEREDA RANCHO LARGOCOSTA RICADELGADITAS</t>
  </si>
  <si>
    <t>ACUEDUCTO VEREDA RIO IQUIRA</t>
  </si>
  <si>
    <t>ACUEDUCTO VEREDA RIONEGRO IQUIRA</t>
  </si>
  <si>
    <t>ACUEDUCTO VEREDA SAN FELIXSALAMINA</t>
  </si>
  <si>
    <t>ACUEDUCTO VEREDA SAN ISIDRO BAJO</t>
  </si>
  <si>
    <t>ACUEDUCTO VEREDA SAN RAFAEL</t>
  </si>
  <si>
    <t>ACUEDUCTO VEREDA SOTO</t>
  </si>
  <si>
    <t>ACUEDUCTO VEREDA TURQUESTAN</t>
  </si>
  <si>
    <t>ACUEDUCTO VEREDA VILLETASAMANA</t>
  </si>
  <si>
    <t>ACUEDUCTO VEREDAL</t>
  </si>
  <si>
    <t>ACUEDUCTO VEREDAL  VDA LLANADAS</t>
  </si>
  <si>
    <t>ACUEDUCTO VEREDAL COMUNIDAD CABRAS</t>
  </si>
  <si>
    <t>ACUEDUCTO VEREDAL COMUNITARIO</t>
  </si>
  <si>
    <t>ACUEDUCTO VEREDAL COMUNITARIO AGUA FRIA</t>
  </si>
  <si>
    <t>ACUEDUCTO VEREDAL DE GUAYABAL</t>
  </si>
  <si>
    <t>ACUEDUCTO VEREDAL DEL CARMEN ISNOS</t>
  </si>
  <si>
    <t>ACUEDUCTO VEREDAL EL DESTINO</t>
  </si>
  <si>
    <t>ACUEDUCTO VEREDAL LA ARGELIA</t>
  </si>
  <si>
    <t>ACUEDUCTO VEREDAL LAS LAJAS</t>
  </si>
  <si>
    <t>ACUEDUCTO VEREDAL LAS MARGARITAS</t>
  </si>
  <si>
    <t>ACUEDUCTO VEREDAL RIO ARRIBAAGUADAS</t>
  </si>
  <si>
    <t>ACUEDUCTO VEREDAL TARRO PINTADO</t>
  </si>
  <si>
    <t>ACUEDUCTO VEREDAL VEREDA CARRASPOSA</t>
  </si>
  <si>
    <t>ACUEDUCTO VEREDAL VILACO</t>
  </si>
  <si>
    <t>ACUEDUCTO VEREDAS CONFINESSASAIMASAMANA</t>
  </si>
  <si>
    <t>ACUEDUCTO VILLA RETIRO</t>
  </si>
  <si>
    <t>ACUEDUCTO ZONA ALTA</t>
  </si>
  <si>
    <t>AGUA LA COLINA</t>
  </si>
  <si>
    <t>AGUAS DE VALENCIA</t>
  </si>
  <si>
    <t>ALCALDIA MUNICIPAL  PROVIDENCIA  CUASPUD CARLOSAMA</t>
  </si>
  <si>
    <t>ALCALDIA MUNICIPAL VEREDA OTAS</t>
  </si>
  <si>
    <t>ALCALDIA MUNICIPAL VEREDA RIO NEIVA</t>
  </si>
  <si>
    <t>ALCALDIA MUNICIPAL VEREDA SAN ISIDRO BAJO</t>
  </si>
  <si>
    <t>ALCALDIA VEREDA EL VISO</t>
  </si>
  <si>
    <t>ALCALDIA VEREDA LA ESPERANZA CAMPOALEGRE</t>
  </si>
  <si>
    <t>ALCALDIA VEREDA LA VEGA CAMPOALEGRE</t>
  </si>
  <si>
    <t>ALCALDIA VEREDA SARDINATA CAMPOALEGRE</t>
  </si>
  <si>
    <t>ASAGAL DE ARGELIA</t>
  </si>
  <si>
    <t>ASO DE USU VEREDA LOS SOCHES ASOAGUAS CRISTALINAS</t>
  </si>
  <si>
    <t>ASO DE USUARIOS ACUEDUCTO VEREDA PUEBLO NUEVO</t>
  </si>
  <si>
    <t>ASO RURAL SERVIC PUBLIC SANEAMIENTO BASICO BREMEN</t>
  </si>
  <si>
    <t>ASO USU ACU COLEC FELICIA VDA EL CARDALNEIRA</t>
  </si>
  <si>
    <t>ASO USUARIOS ACUEDUCTO LOS PLANES DE SAN RAFAEL</t>
  </si>
  <si>
    <t>ASO USUARIOS ACUEDUCTO Y ALCANTARILLADO LA TORRE</t>
  </si>
  <si>
    <t>ASOCCOMUNITARIA ACUEDTPUEBLO NUEVO BUGA</t>
  </si>
  <si>
    <t>ASOCDE USUARACUEDTCHAMBIMBAL BUGA</t>
  </si>
  <si>
    <t>ASOCIACION ACUEDUCTO COLECTIVO PUEBLO RICO</t>
  </si>
  <si>
    <t>ASOCIACION ACUEDUCTOS COLECTIVOS PAN DE AZUCAR</t>
  </si>
  <si>
    <t>ASOCIACION DE ACUEDUCTO COMUNITARIO SAN GERARDO</t>
  </si>
  <si>
    <t>ASOCIACION DE ACUEDUCTOS COLECTIVOS LA GREGORITA</t>
  </si>
  <si>
    <t>ASOCIACION DE USUARIOS ACUEDUCTO ALTA ESMERALDA</t>
  </si>
  <si>
    <t>ASOCIACION DE USUARIOS ACUEDUCTO BUENOS AIRES</t>
  </si>
  <si>
    <t>ASOCIACION DE USUARIOS ACUEDUCTO CIATOCITO</t>
  </si>
  <si>
    <t>ASOCIACION DE USUARIOS ACUEDUCTO EL DIAMANTE</t>
  </si>
  <si>
    <t>ASOCIACION DE USUARIOS ACUEDUCTO EL SALADO</t>
  </si>
  <si>
    <t>ASOCIACION DE USUARIOS ACUEDUCTO EL SILENCIO</t>
  </si>
  <si>
    <t>ASOCIACION DE USUARIOS ACUEDUCTO EL TAMBO</t>
  </si>
  <si>
    <t>ASOCIACION DE USUARIOS ACUEDUCTO LA CAPILLA</t>
  </si>
  <si>
    <t>ASOCIACION DE USUARIOS ACUEDUCTO LA ESTRELLA</t>
  </si>
  <si>
    <t>ASOCIACION DE USUARIOS ACUEDUCTO LA MONTOYA</t>
  </si>
  <si>
    <t>ASOCIACION DE USUARIOS ACUEDUCTO LA PLAYA</t>
  </si>
  <si>
    <t>ASOCIACION DE USUARIOS ACUEDUCTO LA POLONIA</t>
  </si>
  <si>
    <t>ASOCIACION DE USUARIOS ACUEDUCTO LA SOMBRA</t>
  </si>
  <si>
    <t>ASOCIACION DE USUARIOS ACUEDUCTO LA VIRGEN</t>
  </si>
  <si>
    <t>ASOCIACION DE USUARIOS ACUEDUCTO LA ZELANDIA</t>
  </si>
  <si>
    <t>ASOCIACION DE USUARIOS ACUEDUCTO MONBLAN</t>
  </si>
  <si>
    <t>ASOCIACION DE USUARIOS ACUEDUCTO MONOS</t>
  </si>
  <si>
    <t>ASOCIACION DE USUARIOS ACUEDUCTO YARUMAL</t>
  </si>
  <si>
    <t>ASOCIACION DE USUARIOS BARRIO PABLO NERUDA</t>
  </si>
  <si>
    <t>ASOCIACION DE USUARIOS DEL ACUEDUCTO DE SIBERIA</t>
  </si>
  <si>
    <t>ASOCIACION USUARIOS ACUEDUCTOS CAUCASECO</t>
  </si>
  <si>
    <t>ASOCIACION USUARIOS ACUHONDA</t>
  </si>
  <si>
    <t>ASOTOCOTA</t>
  </si>
  <si>
    <t>ASUALCAN ESP</t>
  </si>
  <si>
    <t>CABANA SOL Y MAR</t>
  </si>
  <si>
    <t>CAJETE ACUEDUCTO VEREDAL CAJETE</t>
  </si>
  <si>
    <t>COMITE ACUEDUCTO LA QUIEBRA BALBOA</t>
  </si>
  <si>
    <t>COMITE ACUEDUCTO TACHIGUI</t>
  </si>
  <si>
    <t>COMITE DE ACUEDUCTO COCOHONDO</t>
  </si>
  <si>
    <t>COMITE DE ACUEDUCTO EL CAIRO 2</t>
  </si>
  <si>
    <t>COMITE DE ACUEDUCTO EL CAIRO 3</t>
  </si>
  <si>
    <t>COMITE DE ACUEDUCTO EL RECREO</t>
  </si>
  <si>
    <t>COMITE DE ACUEDUCTO EL RODEO II</t>
  </si>
  <si>
    <t>COMITE DE ACUEDUCTO EL TABOR</t>
  </si>
  <si>
    <t>COMITE DE ACUEDUCTO ESPERANZA I</t>
  </si>
  <si>
    <t>COMITE DE ACUEDUCTO ESPERANZA II</t>
  </si>
  <si>
    <t>COMITE DE ACUEDUCTO ESPERANZA III</t>
  </si>
  <si>
    <t>COMITE DE ACUEDUCTO LA ARGENTINA</t>
  </si>
  <si>
    <t>COMITE DE ACUEDUCTO LA FRIA  LOS TUBOS</t>
  </si>
  <si>
    <t>COMITE DE ACUEDUCTO LA ITALICA 1</t>
  </si>
  <si>
    <t>COMITE DE ACUEDUCTO LA ITALICA 2</t>
  </si>
  <si>
    <t>COMITE DE ACUEDUCTO LA SIRENA</t>
  </si>
  <si>
    <t>COMITE DE ACUEDUCTO LA SOLEDAD</t>
  </si>
  <si>
    <t>COMITE DE ACUEDUCTO LAS HORTENSIAS</t>
  </si>
  <si>
    <t>COMITE DE ACUEDUCTO LOS PUEBLOS</t>
  </si>
  <si>
    <t>COMITE DE ACUEDUCTO MOLINOS BAJO</t>
  </si>
  <si>
    <t>COMITE DE ACUEDUCTO PUEBLO NUEVO</t>
  </si>
  <si>
    <t>COMITE DE ACUEDUCTO SANTA FE</t>
  </si>
  <si>
    <t>COMITE DE ACUEDUCTO STA CECILIA 1</t>
  </si>
  <si>
    <t>ALCALDIA VEREDA BAJO PIRAVANTE</t>
  </si>
  <si>
    <t>COMITE DEL AGUA SAN ANTONIO DE YURUMANGUI</t>
  </si>
  <si>
    <t>COMUNIDAD  JUNIN  BARBACOAS</t>
  </si>
  <si>
    <t>COMUNIDAD  VDA CAIMOS ALTO</t>
  </si>
  <si>
    <t>COMUNIDAD  VDA EL VATICANO</t>
  </si>
  <si>
    <t>COMUNIDAD  VDA MORRITOS</t>
  </si>
  <si>
    <t>COMUNIDAD  VDA PRIMAVERA</t>
  </si>
  <si>
    <t>COMUNIDAD ACUEDUCTO VEREDAL LA GARRUCHA</t>
  </si>
  <si>
    <t>COMUNIDAD BALMORAL</t>
  </si>
  <si>
    <t>COMUNIDAD CARLOS RESTREPO</t>
  </si>
  <si>
    <t>COMUNIDAD DE USUARIOS NARANJAL  SANTA ELENA</t>
  </si>
  <si>
    <t>COMUNIDAD PIEDRAS BLANCAS</t>
  </si>
  <si>
    <t>COMUNIDAD RURAL ANTONIO MORA</t>
  </si>
  <si>
    <t>COMUNIDAD SAN MIGUEL PIRA</t>
  </si>
  <si>
    <t>COMUNIDAD VDA EL TAMBO</t>
  </si>
  <si>
    <t>COMUNIDAD VDA LA CHOCOLASALAMINA</t>
  </si>
  <si>
    <t>COMUNIDAD VDA PACIFICO</t>
  </si>
  <si>
    <t>COMUNIDAD VEREDA AMOLADORA GRANDESALAMINA</t>
  </si>
  <si>
    <t>COMUNIDAD VEREDA CAIMOS BAJO SAN JOSE</t>
  </si>
  <si>
    <t>COMUNIDAD VEREDA EL CONTENTOSAN JOSE</t>
  </si>
  <si>
    <t>COMUNIDAD VEREDA EL EDEN  AGUADAS</t>
  </si>
  <si>
    <t>COMUNIDAD VEREDA EL VERSO</t>
  </si>
  <si>
    <t>COMUNIDAD VEREDA GUARUMO</t>
  </si>
  <si>
    <t>COMUNIDAD VEREDA LA INDIAFILADELFIA</t>
  </si>
  <si>
    <t>COMUNIDAD VEREDA MUDANA</t>
  </si>
  <si>
    <t>COMUNIDAD VEREDA SANTA ANA  SUPIA</t>
  </si>
  <si>
    <t>COMUNIDAD VEREDA SANTA CRUZ SUPIA</t>
  </si>
  <si>
    <t>CONCEJO COMUNITARIO DE PUNTA SOLDADO</t>
  </si>
  <si>
    <t>CONCEJO COMUNITARIO SAN ISIDRO</t>
  </si>
  <si>
    <t>CONCEJO COMUNITARIO SILVA CAJAMBRE</t>
  </si>
  <si>
    <t>CONCEJO COMUNITARIO TRIANA</t>
  </si>
  <si>
    <t>EL PORVENIR ABASTECIMIENTO DE AGUA EL PORVENIR</t>
  </si>
  <si>
    <t>EMCOOG</t>
  </si>
  <si>
    <t>EMPOCAITOFEME</t>
  </si>
  <si>
    <t>EMPOCHALAN</t>
  </si>
  <si>
    <t>EMPRESA ACU ALCA CORREGIMIENTO DE GRANADA ESP</t>
  </si>
  <si>
    <t>EMPRESA MUNICIPAL DE MACAJAN</t>
  </si>
  <si>
    <t>EMPRESA PUBLICA MUNICIPAL ALTO CAUCA</t>
  </si>
  <si>
    <t>EMPRESA PUBLICA MUNICIPAL LA PALMA</t>
  </si>
  <si>
    <t>EMPRESA PUBLICA MUNICIPAL MIL OCHENTA</t>
  </si>
  <si>
    <t>EMPRESA PUBLICA MUNICIPAL MOTORISTAS</t>
  </si>
  <si>
    <t>ENVASADORA SUPER JOVI</t>
  </si>
  <si>
    <t>EPS PLANTA DE TRATAMIENTO LAS BRISAS</t>
  </si>
  <si>
    <t>ESAB ESP BETULIA</t>
  </si>
  <si>
    <t>ESP EMILIO GATNER ACUEDUCTO SAN ANTONIO</t>
  </si>
  <si>
    <t>ESP PLANTA DE TRATAMIENTO</t>
  </si>
  <si>
    <t>JASAPUYES  SECTOR URBANO  SAPUYES</t>
  </si>
  <si>
    <t>JUANTA ACCION COMUNAL VEREDA PARAGUAY</t>
  </si>
  <si>
    <t>JUNT ACCION COMUNAL Y ADMIN ACUEDUCTO LA MILAGROSA</t>
  </si>
  <si>
    <t>JUNT ADMIN ACU ALTO REY SECTOR EL MANZANO  ILES</t>
  </si>
  <si>
    <t>JUNT ADMIN ACU CHIMAYOY ALTO SAN PEDRO CARTAGO</t>
  </si>
  <si>
    <t>JUNT ADMIN ACU CORREGIMIENTO PLANESMANZANARES</t>
  </si>
  <si>
    <t>JUNT ADMIN ACU PIEDRA BLANC LOMA CENTRAL SAMANIEGO</t>
  </si>
  <si>
    <t>JUNT ADMIN ACU PUEBLO VANO QUEB  LA ARGENTINA</t>
  </si>
  <si>
    <t>JUNT ADMIN ACU RURAL GUACAS SAN PABLOALTO BONITO</t>
  </si>
  <si>
    <t>JUNT ADMIN ACU VALLE DE CUMBITARA  EL ROSARIO</t>
  </si>
  <si>
    <t>JUNT ADMIN ACU VEREDA EL MIRADOR   LA ARGENTINA</t>
  </si>
  <si>
    <t>JUNT ADMIN ACUEDUCTO  MIRAFLORES CATAMBUCO  PASTO</t>
  </si>
  <si>
    <t>JUNT ADMIN ACUEDUCTO ALTERNO URBANO  SANDONA</t>
  </si>
  <si>
    <t>JUNT ADMIN ACUEDUCTO ATICANCE MAPACHICO PASTO</t>
  </si>
  <si>
    <t>JUNT ADMIN ACUEDUCTO BARRIOS UNIDOS DE ORIENTE</t>
  </si>
  <si>
    <t>JUNT ADMIN ACUEDUCTO CHAVES  CHAVES BAJO  SANDONA</t>
  </si>
  <si>
    <t>JUNT ADMIN ACUEDUCTO CUJACAL VILLA JULIA  PASTO</t>
  </si>
  <si>
    <t>JUNT ADMIN ACUEDUCTO EL PARAMILLO  GUAITARILLA</t>
  </si>
  <si>
    <t>JUNT ADMIN ACUEDUCTO GARCES ALTO  LA FLORIDA</t>
  </si>
  <si>
    <t>JUNT ADMIN ACUEDUCTO GARCES BAJO  LA FLORIDA</t>
  </si>
  <si>
    <t>JUNT ADMIN ACUEDUCTO JONGOVITO CENTRO  PASTO</t>
  </si>
  <si>
    <t>JUNT ADMIN ACUEDUCTO LA PRADERA  SAN LORENZO</t>
  </si>
  <si>
    <t>JUNT ADMIN ACUEDUCTO LA TOMA NUEVO PENOL EL PENOL</t>
  </si>
  <si>
    <t>JUNT ADMIN ACUEDUCTO LA VICTORIA CATAMBUCO  PASTO</t>
  </si>
  <si>
    <t>JUNT ADMIN ACUEDUCTO LA VICTORIA MAPACHICO PASTO</t>
  </si>
  <si>
    <t>JUNT ADMIN ACUEDUCTO PAYACAN LA ESPERANZA  PASTO</t>
  </si>
  <si>
    <t>JUNT ADMIN ACUEDUCTO PLAN BONITO  GUAITARILLA</t>
  </si>
  <si>
    <t>JUNT ADMIN ACUEDUCTO PLAN GRANDE  GUAITARILLA</t>
  </si>
  <si>
    <t>JUNT ADMIN ACUEDUCTO SAN ANTONIO DE ACUYUYO PASTO</t>
  </si>
  <si>
    <t>JUNT ADMIN ACUEDUCTO SAN FRANCISCO  EL PENOL</t>
  </si>
  <si>
    <t>JUNT ADMIN ACUEDUCTO SAN FRANCISCO FATIMA LINARES</t>
  </si>
  <si>
    <t>JUNT ADMIN ACUEDUCTO SAN FRANCISCO TAMINANGO PASTO</t>
  </si>
  <si>
    <t>JUNT ADMIN ACUEDUCTO SAN GERARDO  SAN LORENZO</t>
  </si>
  <si>
    <t>JUNT ADMIN ACUEDUCTO SAN JOSE DE CATAMBUCO  PASTO</t>
  </si>
  <si>
    <t>JUNT ADMIN ACUEDUCTO SAN JUAN DE ANGANOY  PASTO</t>
  </si>
  <si>
    <t>JUNT ADMIN ACUEDUCTO SAN NICOLAS  GUAITARILLA</t>
  </si>
  <si>
    <t>JUNT ADMIN ACUEDUCTO SANTA CECILIA  SAN LORENZO</t>
  </si>
  <si>
    <t>JUNT ADMIN ACUEDUCTO SECTOR 20 DE JULIO SAMANIEGO</t>
  </si>
  <si>
    <t>JUNT ADMIN ACUEDUCTO VEREDA EL TAMBORLA MERCED</t>
  </si>
  <si>
    <t>JUNT ADMIN ACUEDUCTO VEREDA MATA DE GUADUAPACORA</t>
  </si>
  <si>
    <t>JUNT ADMIN ACUEDUCTO VEREDA SAN LORENCITOPACORA</t>
  </si>
  <si>
    <t>JUNT ADMIN ACUEDUCTO VILLA NUEVA  GUAITARILLA</t>
  </si>
  <si>
    <t>JUNT ADMIN BOTANILLA BAJO  SAN PEDRO DE CARTAGO</t>
  </si>
  <si>
    <t>JUNT ADMIN CORREGIMIENTO EL CHORRILLO  NARINO</t>
  </si>
  <si>
    <t>JUNT ADMIN DE ACUEDUCTO VEREDA BUENOS AIRESPACORA</t>
  </si>
  <si>
    <t>JUNT ADMIN DE ACUEDUCTO VEREDA MIRAFLORESPACORA</t>
  </si>
  <si>
    <t>JUNT ADMIN DE ACUEDUCTO VEREDA PAYAN DE PACORA</t>
  </si>
  <si>
    <t>JUNT ADMIN DE SERVICIOS PUBLICOS DE YURAYACO</t>
  </si>
  <si>
    <t>JUNT ADMIN DEL ACUEDUCTO CORREGIMIENTO DE RIOLORO</t>
  </si>
  <si>
    <t>JUNT ADMIN DEL ACUEDUCTO LA GUANDINOSA GIGANTE</t>
  </si>
  <si>
    <t>JUNT ADMIN DEL ACUEDUCTO LA NUEVA INDEPENDENCIA</t>
  </si>
  <si>
    <t>JUNT ADMIN DEL ACUEDUCTO LOS GUAMOSBOCACANOA</t>
  </si>
  <si>
    <t>JUNT ADMIN DEL ACUEDUCTO LOS PINOS LA FLORESTA</t>
  </si>
  <si>
    <t>JUNT ADMIN GRANADILLO LA VICTORIA  TABLON DE GOMEZ</t>
  </si>
  <si>
    <t>JUNT ADMIN MARIA INMACULADA  TABLON DE GOMEZ</t>
  </si>
  <si>
    <t>JUNT ADMIN SAN ANTONIO DE PALTAPAMBA  CONSACA</t>
  </si>
  <si>
    <t>JUNT COMUNAL ACUEDUCTO VDA LA CACHUCHA CHINCHINA</t>
  </si>
  <si>
    <t>JUNT DE ACCION COMUNAL ACU TAMBORES  EL MOTOR</t>
  </si>
  <si>
    <t>JUNTA ACCCION COMUNAL GUAISES  MALLAMA</t>
  </si>
  <si>
    <t>JUNTA ACCCION COMUNAL PALMAR  RICAURTE</t>
  </si>
  <si>
    <t>JUNTA ACCION COMUNAL</t>
  </si>
  <si>
    <t>JUNTA ACCION COMUNAL  VDA LA FLORESTA</t>
  </si>
  <si>
    <t>JUNTA ACCION COMUNAL  VDA PATIOBONITO</t>
  </si>
  <si>
    <t>JUNTA ACCION COMUNAL  VDA PORTACHUELO</t>
  </si>
  <si>
    <t>JUNTA ACCION COMUNAL ALTO DEL GUAMO</t>
  </si>
  <si>
    <t>JUNTA ACCION COMUNAL ALTOMIRA</t>
  </si>
  <si>
    <t>JUNTA ACCION COMUNAL BALALAIKA  SANTACRUZ</t>
  </si>
  <si>
    <t>JUNTA ACCION COMUNAL CAMPO ALEGRE  LEIVA</t>
  </si>
  <si>
    <t>JUNTA ACCION COMUNAL CANADUZAL  LEIVA</t>
  </si>
  <si>
    <t>JUNTA ACCION COMUNAL CANAVERAL</t>
  </si>
  <si>
    <t>JUNTA ACCION COMUNAL CHAMBU  MALLAMA</t>
  </si>
  <si>
    <t>JUNTA ACCION COMUNAL CHUPADERO  SANDONA</t>
  </si>
  <si>
    <t>JUNTA ACCION COMUNAL COFRADIA  LA CRUZ</t>
  </si>
  <si>
    <t>JUNTA ACCION COMUNAL CUAIQUER VIEJO  RICAURTE</t>
  </si>
  <si>
    <t>JUNTA ACCION COMUNAL EL CARMEN  LA CRUZ</t>
  </si>
  <si>
    <t>JUNTA ACCION COMUNAL EL COFRE  SAN LORENZO</t>
  </si>
  <si>
    <t>JUNTA ACCION COMUNAL EL GUABO  MALLAMA</t>
  </si>
  <si>
    <t>JUNTA ACCION COMUNAL EL LLANO</t>
  </si>
  <si>
    <t>JUNTA ACCION COMUNAL EL OFRIO  LEIVA</t>
  </si>
  <si>
    <t>JUNT ADMIN ACUEDUCTO LA ESTANCIA  SAN LORENZA</t>
  </si>
  <si>
    <t>JUNTA ACCION COMUNAL EL TABLON  LEIVA</t>
  </si>
  <si>
    <t>JUNTA ACCION COMUNAL EL VISO</t>
  </si>
  <si>
    <t>JUNTA ACCION COMUNAL GUACHACA</t>
  </si>
  <si>
    <t>JUNTA ACCION COMUNAL LA AGUSTINA</t>
  </si>
  <si>
    <t>JUNTA ACCION COMUNAL LA COCHA  SANDONA</t>
  </si>
  <si>
    <t>JUNTA ACCION COMUNAL LA FLORESTA</t>
  </si>
  <si>
    <t>JUNTA ACCION COMUNAL LA OSCURANA  MALLAMA</t>
  </si>
  <si>
    <t>JUNTA ACCION COMUNAL LA PLANADA  LEIVA</t>
  </si>
  <si>
    <t>JUNTA ACCION COMUNAL LAS HUERTAS  LEIVA</t>
  </si>
  <si>
    <t>JUNTA ACCION COMUNAL MALLAMA  MALLAMA</t>
  </si>
  <si>
    <t>JUNTA ACCION COMUNAL MALTERIA</t>
  </si>
  <si>
    <t>JUNTA ACCION COMUNAL MINCA</t>
  </si>
  <si>
    <t>JUNTA ACCION COMUNAL MIRAVALLE</t>
  </si>
  <si>
    <t>JUNTA ACCION COMUNAL MORRO  SAMANIEGO</t>
  </si>
  <si>
    <t>JUNTA ACCION COMUNAL OSPINA PEREZ  RICAURTE</t>
  </si>
  <si>
    <t>JUNTA ACCION COMUNAL PALPIS  RICAURTE</t>
  </si>
  <si>
    <t>JUNTA ACCION COMUNAL POTRERITO  EL ROSARIO</t>
  </si>
  <si>
    <t>JUNTA ACCION COMUNAL PUEBLO NUEVO  EL ROSARIO</t>
  </si>
  <si>
    <t>JUNTA ACCION COMUNAL PUERAN  MALLAMA</t>
  </si>
  <si>
    <t>JUNTA ACCION COMUNAL PUERTO NUEVO  LEIVA</t>
  </si>
  <si>
    <t>JUNTA ACCION COMUNAL PUSPUED  MALLAMA</t>
  </si>
  <si>
    <t>JUNTA ACCION COMUNAL SAN ANDRES</t>
  </si>
  <si>
    <t>JUNTA ACCION COMUNAL SAN ANTONIO  LA CRUZ</t>
  </si>
  <si>
    <t>JUNTA ACCION COMUNAL SAN FRANCISCO  RICAURTE</t>
  </si>
  <si>
    <t>JUNTA ACCION COMUNAL SAN JORGE  MALLAMA</t>
  </si>
  <si>
    <t>JUNTA ACCION COMUNAL SANTA LUCIA  LEIVA</t>
  </si>
  <si>
    <t>JUNTA ACCION COMUNAL SARAGOZA  RICAURTE</t>
  </si>
  <si>
    <t>JUNTA ACCION COMUNAL SECTOR RURAL  LA LLANADA</t>
  </si>
  <si>
    <t>JUNTA ACCION COMUNAL VEREDA EL LLANO</t>
  </si>
  <si>
    <t>JUNTA ACCION COMUNAL VEREDA ESMERALDA</t>
  </si>
  <si>
    <t>JUNTA ACCION COMUNAL VEREDA GUAYABITOMARMATO</t>
  </si>
  <si>
    <t>JUNTA ACCION COMUNAL VEREDA JAVA</t>
  </si>
  <si>
    <t>JUNTA ACCION COMUNAL VEREDA MAGUARE</t>
  </si>
  <si>
    <t>JUNTA ACCION COMUNAL VEREDA MEDIO ROBLAL</t>
  </si>
  <si>
    <t>JUNTA ACCION COMUNAL VEREDA MINA RICA  MANIZALES</t>
  </si>
  <si>
    <t>JUNTA ACCION COMUNAL VEREDA SAN GABRIEL MANIZALES</t>
  </si>
  <si>
    <t>JUNTA ACCION COMUNAL VEREDA URBANO  ILES</t>
  </si>
  <si>
    <t>JUNTA ACUEDUCTO</t>
  </si>
  <si>
    <t>JUNTA ACUEDUCTO  VDA BAJO CASTILLO</t>
  </si>
  <si>
    <t>JUNTA ACUEDUCTO  VDA BUENA VISTA SANTA CRUZ</t>
  </si>
  <si>
    <t>JUNTA ACUEDUCTO ALMORZADERO  TERUEL</t>
  </si>
  <si>
    <t>JUNTA ACUEDUCTO CRISTALINA</t>
  </si>
  <si>
    <t>JUNTA ACUEDUCTO CUATRO ESQUINAS  LINARES</t>
  </si>
  <si>
    <t>JUNTA ACUEDUCTO EL CENTRO TESALIA</t>
  </si>
  <si>
    <t>JUNTA ACUEDUCTO EL DORADO</t>
  </si>
  <si>
    <t>JUNTA ACUEDUCTO EL GUINEO LA ESTUFA</t>
  </si>
  <si>
    <t>JUNTA ACUEDUCTO EL PARAISO</t>
  </si>
  <si>
    <t>JUNTA ACUEDUCTO LA CANDELARIA CAMPOALEGRE</t>
  </si>
  <si>
    <t>JUNTA ACUEDUCTO LAS VEGAS</t>
  </si>
  <si>
    <t>JUNTA ACUEDUCTO LOCAL BRISAS</t>
  </si>
  <si>
    <t>JUNTA ACUEDUCTO LOS CEDROS</t>
  </si>
  <si>
    <t>JUNTA ACUEDUCTO NUEVO JERUSALEN</t>
  </si>
  <si>
    <t>JUNTA ACUEDUCTO OTAS CAMPOALEGRE</t>
  </si>
  <si>
    <t>JUNTA ACUEDUCTO PALMAR ALTO</t>
  </si>
  <si>
    <t>JUNTA ACUEDUCTO PALMAR BAJO CAMPOALEGRE</t>
  </si>
  <si>
    <t>JUNTA ACUEDUCTO REGIONAL DAVE MORAL LOS YUYOS</t>
  </si>
  <si>
    <t>JUNTA ACUEDUCTO REGIONAL LLANO BAJO</t>
  </si>
  <si>
    <t>JUNTA ACUEDUCTO RIO NEIVA CAMPOALEGRE</t>
  </si>
  <si>
    <t>JUNTA ACUEDUCTO SALAMINAS</t>
  </si>
  <si>
    <t>JUNTA ACUEDUCTO SAN ISIDRO CAMPOALEGRE</t>
  </si>
  <si>
    <t>JUNTA ACUEDUCTO SAN PEDRO BOCANA</t>
  </si>
  <si>
    <t>JUNTA ACUEDUCTO VEREDA CAMPO ALEGRE</t>
  </si>
  <si>
    <t>JUNTA ACUEDUCTO VEREDA CHAVARQUIAANSERMA</t>
  </si>
  <si>
    <t>JUNTA ACUEDUCTO VEREDA EL HORRO  ANSERMA</t>
  </si>
  <si>
    <t>JUNTA ACUEDUCTO VEREDA LA MUNOZ</t>
  </si>
  <si>
    <t>JUNTA ACUEDUCTO VEREDA LOS POZOS</t>
  </si>
  <si>
    <t>JUNTA ACUEDUCTO VEREDA LOURDES</t>
  </si>
  <si>
    <t>JUNTA ACUEDUCTO VEREDA PRGA</t>
  </si>
  <si>
    <t>JUNTA ACUEDUCTO VEREDA SAN ANTONIO</t>
  </si>
  <si>
    <t>JUNTA ADIMINSTRADORA VDA VENEROS</t>
  </si>
  <si>
    <t>JUNTA ADMIN ACU CAMPOALEGRE VDA CEIBAMANZANARES</t>
  </si>
  <si>
    <t>JUNTA ADMIN ACUEDUCTO  EL GUABO  SAN LORENZO</t>
  </si>
  <si>
    <t>JUNTA ADMIN ACUEDUCTO ALTA Y BAJA ESTRELLA</t>
  </si>
  <si>
    <t>JUNTA ADMIN ACUEDUCTO ARBOLEDAS CORDOBITAS</t>
  </si>
  <si>
    <t>JUNTA ADMIN ACUEDUCTO ARRAYANES ALTO  PASTO</t>
  </si>
  <si>
    <t>JUNTA ADMIN ACUEDUCTO BELLAFLORIDA  LINARES</t>
  </si>
  <si>
    <t>JUNTA ADMIN ACUEDUCTO BELLAVISTA  LA FLORIDA</t>
  </si>
  <si>
    <t>JUNTA ADMIN ACUEDUCTO BUENOS AIRES  LA UNION</t>
  </si>
  <si>
    <t>JUNTA ADMIN ACUEDUCTO CASTILLO LOMA  PASTO</t>
  </si>
  <si>
    <t>JUNTA ADMIN ACUEDUCTO CHAPACUAL  YACUANQUER</t>
  </si>
  <si>
    <t>JUNTA ADMIN ACUEDUCTO CHILCAL ALTO  LA UNION</t>
  </si>
  <si>
    <t>JUNTA ADMIN ACUEDUCTO CHILCAL BAJO  LA UNION</t>
  </si>
  <si>
    <t>JUNTA ADMIN ACUEDUCTO CISNEROS PUEBLO NUEVO</t>
  </si>
  <si>
    <t>JUNTA ADMIN ACUEDUCTO CUMAG CHIQUITO GUAITARILLA</t>
  </si>
  <si>
    <t>JUNTA ADMIN ACUEDUCTO EL CARMEN  SAN LORENZO</t>
  </si>
  <si>
    <t>JUNTA ADMIN ACUEDUCTO EL CHEPE  SAN LORENZO</t>
  </si>
  <si>
    <t>JUNTA ADMIN ACUEDUCTO EL PEREJIL  EL PENOL</t>
  </si>
  <si>
    <t>JUNTA ADMIN ACUEDUCTO EL PINAL  SAN LORENZO</t>
  </si>
  <si>
    <t>JUNTA ADMIN ACUEDUCTO EL PLACER  SAMANIEGO</t>
  </si>
  <si>
    <t>JUNTA ADMIN ACUEDUCTO EL RINCON  EL ROSARIO</t>
  </si>
  <si>
    <t>JUNTA ADMIN ACUEDUCTO EL SALADO  SAMANIEGO</t>
  </si>
  <si>
    <t>JUNTA ADMIN ACUEDUCTO ESMERALDA  SAMANIEGO</t>
  </si>
  <si>
    <t>JUNTA ADMIN ACUEDUCTO GUALMATAN ALTO  PASTO</t>
  </si>
  <si>
    <t>JUNTA ADMIN ACUEDUCTO LA BETULIA  LA UNION</t>
  </si>
  <si>
    <t>JUNTA ADMIN ACUEDUCTO LA CUCHILLA  EL PENOL</t>
  </si>
  <si>
    <t>JUNTA ADMIN ACUEDUCTO LA HACIENDA  PUERRES</t>
  </si>
  <si>
    <t>JUNTA ADMIN ACUEDUCTO LA LAGUNA  SAN LORENZO</t>
  </si>
  <si>
    <t>JUNTA ADMIN ACUEDUCTO LA MONTANA  EL ROSARIO</t>
  </si>
  <si>
    <t>JUNTA ADMIN ACUEDUCTO LAS COCHAS  EL PENOL</t>
  </si>
  <si>
    <t>JUNTA ADMIN ACUEDUCTO LAS MERCEDES  OSPINA</t>
  </si>
  <si>
    <t>JUNTA ADMIN ACUEDUCTO LAS PALMAS  EL TAMBO</t>
  </si>
  <si>
    <t>JUNTA ADMIN ACUEDUCTO LLANO GRANDE  LA UNION</t>
  </si>
  <si>
    <t>JUNTA ADMIN ACUEDUCTO LOMA REDONDA  PUERRES</t>
  </si>
  <si>
    <t>JUNTA ADMIN ACUEDUCTO LOS PINOS  SAN LORENZO</t>
  </si>
  <si>
    <t>JUNTA ADMIN ACUEDUCTO PEJENDINO REYES  PASTO</t>
  </si>
  <si>
    <t>JUNTA ADMIN ACUEDUCTO PENA BLANCA  LA UNION</t>
  </si>
  <si>
    <t>JUNTA ADMIN ACUEDUCTO PLAZUELAS  LA FLORIDA</t>
  </si>
  <si>
    <t>JUNTA ADMIN ACUEDUCTO PROVIDENCIA  LINARES</t>
  </si>
  <si>
    <t>JUNTA ADMIN ACUEDUCTO SAN JOSE DE MAPACHICO</t>
  </si>
  <si>
    <t>JUNTA ADMIN ACUEDUCTO SECTOR URBANO  LINARES</t>
  </si>
  <si>
    <t>JUNTA ADMIN ACUEDUCTO TRES CRUCES  PUERRES</t>
  </si>
  <si>
    <t>JUNTA ADMIN ACUEDUCTO VEREDAL DE GUADUALES</t>
  </si>
  <si>
    <t>JUNTA ADMIN CARMELO ALTO  ALBAN</t>
  </si>
  <si>
    <t>JUNTA ADMIN CARMELO MEDIO ALBAN</t>
  </si>
  <si>
    <t>JUNTA ADMIN DEL ACUEDUCTO DE FATIMA OPORAPA</t>
  </si>
  <si>
    <t>JUNTA ADMIN DEL ACUEDUCTO GAITAN  LA PLAYA</t>
  </si>
  <si>
    <t>JUNTA ADMIN DEL ACUEDUCTO LA MARIA</t>
  </si>
  <si>
    <t>JUNTA ADMIN DEL ACUEDUCTO REGIONAL AGUA CLARA</t>
  </si>
  <si>
    <t>JUNTA ADMIN DEL ACUEDUCTO SABANITAS MOLINOS</t>
  </si>
  <si>
    <t>JUNTA ADMIN VEREDA AGUA BENOLITA SAN AGUSTIN</t>
  </si>
  <si>
    <t>JUNTA ADMIN VEREDA ALTO CASTILLO VILLAMARIA</t>
  </si>
  <si>
    <t>JUNTA ADMIN VEREDA ESPERANZA BAJARISARALDA</t>
  </si>
  <si>
    <t>JUNTA ADMIN VEREDA SAN ANTONIO BAJO</t>
  </si>
  <si>
    <t>JUNTA ADMIN VEREDA SANTO DOMINIGOVILLAMARIA</t>
  </si>
  <si>
    <t>JUNTA ADMIN YANANGONA  SAN PEDRO DE CARTAGO</t>
  </si>
  <si>
    <t>JUNTA ADMINISTRADDORA ACUEDUCTO EL GUADUAL</t>
  </si>
  <si>
    <t>JUNTA ADMINISTRADORA  ACUEDUCTO LA SOMBRA</t>
  </si>
  <si>
    <t>JUNTA ADMINISTRADORA  FLORENCIA</t>
  </si>
  <si>
    <t>JUNTA ADMINISTRADORA  SAN DIEGO</t>
  </si>
  <si>
    <t>JUNTA ADMINISTRADORA  VDA LA GUAYANA</t>
  </si>
  <si>
    <t>JUNTA ADMIN ACUE CORREG  MARGARITASMANZANARES</t>
  </si>
  <si>
    <t>JUNTA ADMINISTRADORA  VDA PUEBLO HONDO</t>
  </si>
  <si>
    <t>JUNTA ADMINISTRADORA  VDA SAN RAFAEL</t>
  </si>
  <si>
    <t>JUNTA ADMINISTRADORA  VDA SANTA BARBARA</t>
  </si>
  <si>
    <t>JUNTA ADMINISTRADORA  VDA TAMARBIA</t>
  </si>
  <si>
    <t>JUNTA ADMINISTRADORA  VEREDA SAN ISIDROBELALCAZAR</t>
  </si>
  <si>
    <t>JUNTA ADMINISTRADORA ACUEDUCTO  CONCECION</t>
  </si>
  <si>
    <t>JUNTA ADMINISTRADORA ACUEDUCTO  VDA LA BOHEMIA</t>
  </si>
  <si>
    <t>JUNTA ADMINISTRADORA ACUEDUCTO ALTO BONITO</t>
  </si>
  <si>
    <t>JUNTA ADMINISTRADORA ACUEDUCTO ALTO SOCORRO  PASTO</t>
  </si>
  <si>
    <t>JUNTA ADMINISTRADORA ACUEDUCTO ARENAL  LOS ANDES</t>
  </si>
  <si>
    <t>JUNTA ADMINISTRADORA ACUEDUCTO BAJA CAMPANA</t>
  </si>
  <si>
    <t>JUNTA ADMINISTRADORA ACUEDUCTO BARCINAL</t>
  </si>
  <si>
    <t>JUNTA ADMINISTRADORA ACUEDUCTO BELLAVISTA</t>
  </si>
  <si>
    <t>JUNTA ADMINISTRADORA ACUEDUCTO BOLIVAR  ILES</t>
  </si>
  <si>
    <t>JUNTA ADMINISTRADORA ACUEDUCTO BUENOS AIRES</t>
  </si>
  <si>
    <t>JUNTA ADMINISTRADORA ACUEDUCTO CANCHALA  PASTO</t>
  </si>
  <si>
    <t>JUNTA ADMINISTRADORA ACUEDUCTO CANTADELICIA</t>
  </si>
  <si>
    <t>JUNTA ADMINISTRADORA ACUEDUCTO CERRITO  LA UNION</t>
  </si>
  <si>
    <t>JUNTA ADMINISTRADORA ACUEDUCTO CHAMIZAL  LOS ANDES</t>
  </si>
  <si>
    <t>JUNTA ADMINISTRADORA ACUEDUCTO CHARGUAYACO  PASTO</t>
  </si>
  <si>
    <t>JUNTA ADMINISTRADORA ACUEDUCTO CHITARRAN II  FUNES</t>
  </si>
  <si>
    <t>JUNTA ADMINISTRADORA ACUEDUCTO CHORRILLO  ALDANA</t>
  </si>
  <si>
    <t>JUNTA ADMINISTRADORA ACUEDUCTO CUENCA</t>
  </si>
  <si>
    <t>JUNTA ADMINISTRADORA ACUEDUCTO CUJACAL ALTO  PASTO</t>
  </si>
  <si>
    <t>JUNTA ADMINISTRADORA ACUEDUCTO CUNCHILA  OSPINA</t>
  </si>
  <si>
    <t>JUNTA ADMINISTRADORA ACUEDUCTO DE LA QUEBRADA</t>
  </si>
  <si>
    <t>JUNTA ADMINISTRADORA ACUEDUCTO DONANA  SAMANIEGO</t>
  </si>
  <si>
    <t>JUNTA ADMINISTRADORA ACUEDUCTO EL ARENILLO</t>
  </si>
  <si>
    <t>JUNTA ADMINISTRADORA ACUEDUCTO EL BRONCAZO  BELEN</t>
  </si>
  <si>
    <t>JUNTA ADMINISTRADORA ACUEDUCTO EL CARMELO</t>
  </si>
  <si>
    <t>JUNTA ADMINISTRADORA ACUEDUCTO EL ENCANTO</t>
  </si>
  <si>
    <t>JUNTA ADMINISTRADORA ACUEDUCTO EL GUAYABO</t>
  </si>
  <si>
    <t>JUNTA ADMINISTRADORA ACUEDUCTO EL JAZMIN</t>
  </si>
  <si>
    <t>JUNTA ADMINISTRADORA ACUEDUCTO EL MANZANO</t>
  </si>
  <si>
    <t>JUNTA ADMINISTRADORA ACUEDUCTO EL MANZANO  OSPINA</t>
  </si>
  <si>
    <t>JUNTA ADMINISTRADORA ACUEDUCTO EL NIVEL I</t>
  </si>
  <si>
    <t>JUNTA ADMINISTRADORA ACUEDUCTO EL NIVEL II</t>
  </si>
  <si>
    <t>JUNTA ADMINISTRADORA ACUEDUCTO EL PARAISO</t>
  </si>
  <si>
    <t>JUNTA ADMINISTRADORA ACUEDUCTO EL PARAMO  PUERRES</t>
  </si>
  <si>
    <t>JUNTA ADMINISTRADORA ACUEDUCTO EL PITAL</t>
  </si>
  <si>
    <t>JUNTA ADMINISTRADORA ACUEDUCTO EL REPARO</t>
  </si>
  <si>
    <t>JUNTA ADMINISTRADORA ACUEDUCTO EL RINCON</t>
  </si>
  <si>
    <t>JUNTA ADMINISTRADORA ACUEDUCTO EL SALADO</t>
  </si>
  <si>
    <t>JUNTA ADMINISTRADORA ACUEDUCTO EL TERRERO</t>
  </si>
  <si>
    <t>JUNTA ADMINISTRADORA ACUEDUCTO EL VERGEL</t>
  </si>
  <si>
    <t>JUNTA ADMINISTRADORA ACUEDUCTO GAVILANES  OSPINA</t>
  </si>
  <si>
    <t>JUNTA ADMINISTRADORA ACUEDUCTO GENOY CENTRO  PASTO</t>
  </si>
  <si>
    <t>JUNTA ADMINISTRADORA ACUEDUCTO GRANADA  PASTO</t>
  </si>
  <si>
    <t>JUNTA ADMINISTRADORA ACUEDUCTO GUACAS</t>
  </si>
  <si>
    <t>JUNTA ADMINISTRADORA ACUEDUCTO GUADUALITO</t>
  </si>
  <si>
    <t>JUNTA ADMINISTRADORA ACUEDUCTO GUAITARA  LINARES</t>
  </si>
  <si>
    <t>JUNTA ADMINISTRADORA ACUEDUCTO HOLANDO  PITALITO</t>
  </si>
  <si>
    <t>JUNTA ADMINISTRADORA ACUEDUCTO ISAMBRA 1</t>
  </si>
  <si>
    <t>JUNTA ADMINISTRADORA ACUEDUCTO JAMONDINO  PASTO</t>
  </si>
  <si>
    <t>JUNTA ADMINISTRADORA ACUEDUCTO JONGOVITO  PASTO</t>
  </si>
  <si>
    <t>JUNTA ADMINISTRADORA ACUEDUCTO JUANOY  PASTO</t>
  </si>
  <si>
    <t>JUNTA ADMINISTRADORA ACUEDUCTO JUANOY ALTO  PASTO</t>
  </si>
  <si>
    <t>JUNTA ADMINISTRADORA ACUEDUCTO LA BANANERA</t>
  </si>
  <si>
    <t>JUNTA ADMINISTRADORA ACUEDUCTO LA CABANA NATAGA</t>
  </si>
  <si>
    <t>JUNTA ADMINISTRADORA ACUEDUCTO LA CALDERA  PASTO</t>
  </si>
  <si>
    <t>JUNTA ADMINISTRADORA ACUEDUCTO LA CASCADA</t>
  </si>
  <si>
    <t>JUNTA ADMINISTRADORA ACUEDUCTO LA CEJA</t>
  </si>
  <si>
    <t>JUNTA ADMINISTRADORA ACUEDUCTO LA COCHA  PASTO</t>
  </si>
  <si>
    <t>JUNTA ADMINISTRADORA ACUEDUCTO LA ESPERANZA  ILES</t>
  </si>
  <si>
    <t>JUNTA ADMINISTRADORA ACUEDUCTO LA JAGUA</t>
  </si>
  <si>
    <t>JUNTA ADMINISTRADORA ACUEDUCTO LA LAGUNA  LINARES</t>
  </si>
  <si>
    <t>JUNTA ADMINISTRADORA ACUEDUCTO LA LAGUNA  PUERRES</t>
  </si>
  <si>
    <t>JUNTA ADMINISTRADORA ACUEDUCTO LA LINDA</t>
  </si>
  <si>
    <t>JUNTA ADMINISTRADORA ACUEDUCTO LA MARIA 1</t>
  </si>
  <si>
    <t>JUNTA ADMINISTRADORA ACUEDUCTO LA MARIA 2</t>
  </si>
  <si>
    <t>JUNTA ADMINISTRADORA ACUEDUCTO LA MERCED  PASTO</t>
  </si>
  <si>
    <t>JUNTA ADMINISTRADORA ACUEDUCTO LA MESA  FUNES</t>
  </si>
  <si>
    <t>JUNTA ADMINISTRADORA ACUEDUCTO LA ORIENTAL</t>
  </si>
  <si>
    <t>JUNTA ADMINISTRADORA ACUEDUCTO LA PALMA  BELEN</t>
  </si>
  <si>
    <t>JUNTA ADMINISTRADORA ACUEDUCTO LA PATRIA</t>
  </si>
  <si>
    <t>JUNTA ADMINISTRADORA ACUEDUCTO LA PLAYA  LA UNION</t>
  </si>
  <si>
    <t>JUNTA ADMINISTRADORA ACUEDUCTO LA PRIMAVERA 1</t>
  </si>
  <si>
    <t>JUNTA ADMINISTRADORA ACUEDUCTO LA ROMELIA</t>
  </si>
  <si>
    <t>JUNTA ADMINISTRADORA ACUEDUCTO LA VILLADA</t>
  </si>
  <si>
    <t>JUNTA ADMINISTRADORA ACUEDUCTO LAS CAMELIAS</t>
  </si>
  <si>
    <t>JUNTA ADMINISTRADORA ACUEDUCTO LOMA LARGA  PUERRES</t>
  </si>
  <si>
    <t>JUNTA ADMINISTRADORA ACUEDUCTO LOS ALPES</t>
  </si>
  <si>
    <t>JUNTA ADMINISTRADORA ACUEDUCTO LOS ANGELES  PASTO</t>
  </si>
  <si>
    <t>JUNTA ADMINISTRADORA ACUEDUCTO LOS CUERVOS</t>
  </si>
  <si>
    <t>JUNTA ADMINISTRADORA ACUEDUCTO LOS LAURELES</t>
  </si>
  <si>
    <t>JUNTA ADMINISTRADORA ACUEDUCTO LOS LIRIOS  PASTO</t>
  </si>
  <si>
    <t>JUNTA ADMINISTRADORA ACUEDUCTO LOS ROBLES  PASTO</t>
  </si>
  <si>
    <t>JUNTA ADMINISTRADORA ACUEDUCTO MAGDALENA  POTOSI</t>
  </si>
  <si>
    <t>JUNTA ADMINISTRADORA ACUEDUCTO MANCHAG  SANTACRUZ</t>
  </si>
  <si>
    <t>JUNTA ADMINISTRADORA ACUEDUCTO MARMOLEJO</t>
  </si>
  <si>
    <t>JUNTA ADMINISTRADORA ACUEDUCTO MILAN</t>
  </si>
  <si>
    <t>JUNTA ADMINISTRADORA ACUEDUCTO MILAN BAJO</t>
  </si>
  <si>
    <t>JUNTA ADMINISTRADORA ACUEDUCTO MIRAVALLE B</t>
  </si>
  <si>
    <t>JUNTA ADMINISTRADORA ACUEDUCTO MOCONDINO  PASTO</t>
  </si>
  <si>
    <t>JUNTA ADMINISTRADORA ACUEDUCTO MONONGUETE</t>
  </si>
  <si>
    <t>JUNTA ADMINISTRADORA ACUEDUCTO MONTANITAS TIMANA</t>
  </si>
  <si>
    <t>JUNTA ADMINISTRADORA ACUEDUCTO MURRAPAL 2</t>
  </si>
  <si>
    <t>JUNTA ADMINISTRADORA ACUEDUCTO OBONUCO  PASTO</t>
  </si>
  <si>
    <t>JUNTA ADMINISTRADORA ACUEDUCTO OSPIRMA ALTO</t>
  </si>
  <si>
    <t>JUNTA ADMINISTRADORA ACUEDUCTO PEREZ ALTO</t>
  </si>
  <si>
    <t>JUNTA ADMINISTRADORA ACUEDUCTO PEREZ BAJO</t>
  </si>
  <si>
    <t>JUNTA ADMINISTRADORA ACUEDUCTO PIACUAL  LINARES</t>
  </si>
  <si>
    <t>JUNTA ADMINISTRADORA ACUEDUCTO PRADERA  LA UNION</t>
  </si>
  <si>
    <t>JUNTA ADMINISTRADORA ACUEDUCTO PRADERA BAJO  PASTO</t>
  </si>
  <si>
    <t>JUNTA ADMINISTRADORA ACUEDUCTO PUERRES  PASTO</t>
  </si>
  <si>
    <t>JUNTA ADMINISTRADORA ACUEDUCTO PUZPAN  SANTACRUZ</t>
  </si>
  <si>
    <t>JUNTA ADMINISTRADORA ACUEDUCTO QUEBRADA ARRIBA</t>
  </si>
  <si>
    <t>JUNTA ADMINISTRADORA ACUEDUCTO RIVERITA</t>
  </si>
  <si>
    <t>JUNTA ADMINISTRADORA ACUEDUCTO RODEO  LA FLORIDA</t>
  </si>
  <si>
    <t>JUNTA ADMINISTRADORA ACUEDUCTO RURAL CHOCO  PLACER</t>
  </si>
  <si>
    <t>JUNTA ADMINISTRADORA ACUEDUCTO SAN ANTONIO  ILES</t>
  </si>
  <si>
    <t>JUNTA ADMINISTRADORA ACUEDUCTO SAN ANTONIO  POTOSI</t>
  </si>
  <si>
    <t>JUNTA ADMINISTRADORA ACUEDUCTO SAN CLEMENTE</t>
  </si>
  <si>
    <t>JUNTA ADMINISTRADORA ACUEDUCTO SAN FRANCISCO</t>
  </si>
  <si>
    <t>JUNTA ADMINISTRADORA ACUEDUCTO SAN FRANCISCO  ILES</t>
  </si>
  <si>
    <t>JUNTA ADMINISTRADORA ACUEDUCTO SAN ISIDRO</t>
  </si>
  <si>
    <t>JUNTA ADMINISTRADORA ACUEDUCTO SAN JOSE</t>
  </si>
  <si>
    <t>JUNTA ADMINISTRADORA ACUEDUCTO SAN JOSE  OSPINA</t>
  </si>
  <si>
    <t>JUNTA ADMINISTRADORA ACUEDUCTO SAN LUIS  NEIVA</t>
  </si>
  <si>
    <t>JUNTA ADMINISTRADORA ACUEDUCTO SAN MATEO  PUERRES</t>
  </si>
  <si>
    <t>JUNTA ADMINISTRADORA ACUEDUCTO SAN MIGUEL  OSPINA</t>
  </si>
  <si>
    <t>JUNTA ADMINISTRADORA ACUEDUCTO SAN MIGUEL  PUERRES</t>
  </si>
  <si>
    <t>JUNTA ADMINISTRADORA ACUEDUCTO SAN PABLO  SANDONA</t>
  </si>
  <si>
    <t>JUNTA ADMINISTRADORA ACUEDUCTO SAN VICENTE PANJAMO</t>
  </si>
  <si>
    <t>JUNTA ADMINISTRADORA ACUEDUCTO SANTA ANA</t>
  </si>
  <si>
    <t>JUNTA ADMINISTRADORA ACUEDUCTO SANTA BARBARA ALTA</t>
  </si>
  <si>
    <t>JUNTA ADMINISTRADORA ACUEDUCTO SANTA BARBARA BAJA</t>
  </si>
  <si>
    <t>JUNTA ADMINISTRADORA ACUEDUCTO SANTA ELENA</t>
  </si>
  <si>
    <t>JUNTA ADMINISTRADORA ACUEDUCTO SANTA ROSA  BELEN</t>
  </si>
  <si>
    <t>JUNTA ADMINISTRADORA ACUEDUCTO SARTENEJAL</t>
  </si>
  <si>
    <t>JUNTA ADMINISTRADORA ACUEDUCTO STA CECILIA 2</t>
  </si>
  <si>
    <t>JUNTA ADMINISTRADORA ACUEDUCTO SUAIVA</t>
  </si>
  <si>
    <t>JUNTA ADMINISTRADORA ACUEDUCTO TARQUI II</t>
  </si>
  <si>
    <t>JUNTA ADMINISTRADORA ACUEDUCTO TARQUI YARUMAL</t>
  </si>
  <si>
    <t>JUNTA ADMINISTRADORA ACUEDUCTO TAUMA</t>
  </si>
  <si>
    <t>JUNTA ADMINISTRADORA ACUEDUCTO TESCUAL ALTO  PASTO</t>
  </si>
  <si>
    <t>JUNTA ADMINISTRADORA ACUEDUCTO VERDA CANADA LA ESPERANZA</t>
  </si>
  <si>
    <t>JUNTA ADMINISTRADORA ACUEDUCTO VEREDA ALEGRIAS</t>
  </si>
  <si>
    <t>JUNTA ADMINISTRADORA ACUEDUCTO VEREDA CACHIMBAL</t>
  </si>
  <si>
    <t>JUNTA ADMINISTRADORA ACUEDUCTO VEREDA EL TRIUNFO</t>
  </si>
  <si>
    <t>JUNTA ADMINISTRADORA ACUEDUCTO VEREDA LOS ALETONES</t>
  </si>
  <si>
    <t>JUNTA ADMINISTRADORA ACUEDUCTO VEREDA PARRAGA</t>
  </si>
  <si>
    <t>JUNTA ADMINISTRADORA ACUEDUCTO VEREDA PLATANILLO</t>
  </si>
  <si>
    <t>JUNTA ADMINISTRADORA ACUEDUCTO VILLA NUEVA</t>
  </si>
  <si>
    <t>JUNTA ADMINISTRADORA ACUEDUCTO VILLARICA 1</t>
  </si>
  <si>
    <t>JUNTA ADMINISTRADORA ACUEDUCTO YAMUESQUER  POTOSI</t>
  </si>
  <si>
    <t>JUNTA ADMINISTRADORA ACUEDUCTO ZARAGOZA</t>
  </si>
  <si>
    <t>JUNTA ADMINISTRADORA ALBAN  TUQUERRES</t>
  </si>
  <si>
    <t>JUNTA ADMINISTRADORA ALTO PRADERA  NARINO</t>
  </si>
  <si>
    <t>JUNTA ADMINISTRADORA ARRAYANES  ARBOLEDA</t>
  </si>
  <si>
    <t>JUNTA ADMINISTRADORA BAJO ORIENTE</t>
  </si>
  <si>
    <t>JUNTA ADMINISTRADORA BARRIO CHIQUINQUIRA</t>
  </si>
  <si>
    <t>JUNTA ADMINISTRADORA BARRIO EL JARDIN</t>
  </si>
  <si>
    <t>JUNTA ADMINISTRADORA BELLAVISTA  CHACHAGUI</t>
  </si>
  <si>
    <t>JUNTA ADMINISTRADORA BOMBONA  CONSACA</t>
  </si>
  <si>
    <t>JUNTA ADMINISTRADORA BUENA VISTA  SALON ROJO</t>
  </si>
  <si>
    <t>JUNTA ADMINISTRADORA BUESACO  COLON</t>
  </si>
  <si>
    <t>JUNTA ADMINISTRADORA CARTAGO  SAN PEDRO DE CARTAGO</t>
  </si>
  <si>
    <t>JUNTA ADMINISTRADORA CHORRERA NEGRA  CONTADERO</t>
  </si>
  <si>
    <t>JUNTA ADMINISTRADORA CHORRO ALTO Y BAJO  TUQUERRES</t>
  </si>
  <si>
    <t>JUNTA ADMINISTRADORA CHUNGEL  SAPUYES</t>
  </si>
  <si>
    <t>JUNTA ADMINISTRADORA CISNEROS LA GUINEA</t>
  </si>
  <si>
    <t>JUNTA ADMINISTRADORA CORREGIMIENTO SAN LORENZO</t>
  </si>
  <si>
    <t>JUNTA ADMINISTRADORA DE ACUEDUCTO  LA PALMA</t>
  </si>
  <si>
    <t>ASOCIACION DE USUARIOS DEL ACUEDUCTO LA RICA</t>
  </si>
  <si>
    <t>JUNTA ADMINISTRADORA DE ACUEDUCTO  LAS COLES</t>
  </si>
  <si>
    <t>JUNTA ADMINISTRADORA DE ACUEDUCTO  LOS MORROS</t>
  </si>
  <si>
    <t>JUNTA ADMINISTRADORA DE ACUEDUCTO  PUERTO FRANCO</t>
  </si>
  <si>
    <t>JUNTA ADMINISTRADORA DE ACUEDUCTO  VDA EL ARROYO</t>
  </si>
  <si>
    <t>JUNTA ADMINISTRADORA DE ACUEDUCTO  VDA MARACAS</t>
  </si>
  <si>
    <t>JUNTA ADMINISTRADORA DE ACUEDUCTO AGUA BONITA</t>
  </si>
  <si>
    <t>ASOCIACION DE USUARIOS DEL ACUEDUCTO LA LOMA CHAPATA</t>
  </si>
  <si>
    <t>JUNTA ADMINISTRADORA DE ACUEDUCTO EL AGUILA</t>
  </si>
  <si>
    <t>JUNTA ADMINISTRADORA DE ACUEDUCTO PAYANDE</t>
  </si>
  <si>
    <t>JUNTA ADMINISTRADORA DE MOLINERO</t>
  </si>
  <si>
    <t>JUNTA ADMINISTRADORA DEL ACUEDUCTO ALGARROBO</t>
  </si>
  <si>
    <t>JUNTA ADMINISTRADORA DEL ACUEDUCTO BOQUERON</t>
  </si>
  <si>
    <t>JUNTA ADMINISTRADORA DEL ACUEDUCTO BOQUERONCITO</t>
  </si>
  <si>
    <t>JUNTA ADMINISTRADORA DEL ACUEDUCTO COMUNEROS</t>
  </si>
  <si>
    <t>JUNTA ADMINISTRADORA DEL ACUEDUCTO EL LIMON</t>
  </si>
  <si>
    <t>JUNTA ADMINISTRADORA DEL ACUEDUCTO GUADUALITO</t>
  </si>
  <si>
    <t>JUNTA ADMINISTRADORA DEL ACUEDUCTO LA GUAIRA</t>
  </si>
  <si>
    <t>JUNTA ADMINISTRADORA DEL ACUEDUCTO LA RIVERA</t>
  </si>
  <si>
    <t>JUNTA ADMINISTRADORA DEL ACUEDUCTO LA ZAINERA</t>
  </si>
  <si>
    <t>JUNTA ADMINISTRADORA DEL ACUEDUCTO LAS VEGAS</t>
  </si>
  <si>
    <t>JUNTA ADMINISTRADORA DEL ACUEDUCTO NUEVA COLOMBIA</t>
  </si>
  <si>
    <t>JUNTA ADMINISTRADORA DEL ACUEDUCTO SANTA ANA ALTO</t>
  </si>
  <si>
    <t>JUNTA ADMINISTRADORA DEL ACUEDUCTO SANTA ANA BAJO</t>
  </si>
  <si>
    <t>JUNTA ADMINISTRADORA EL CARCHI  CUASPUD CARLOSAMA</t>
  </si>
  <si>
    <t>JUNTA ADMINISTRADORA EL CARMELO  TABLON DE GOMEZ</t>
  </si>
  <si>
    <t>JUNTA ADMINISTRADORA EL CONSUELO  LA ESMERALDA</t>
  </si>
  <si>
    <t>JUNTA ADMINISTRADORA EL CUCHO  CONSACA</t>
  </si>
  <si>
    <t>JUNTA ADMINISTRADORA EL ESPINO  SAPUYES</t>
  </si>
  <si>
    <t>JUNTA ADMINISTRADORA EL MAMON</t>
  </si>
  <si>
    <t>JUNTA ADMINISTRADORA EL PINDO</t>
  </si>
  <si>
    <t>JUNTA ADMINISTRADORA EL POMO</t>
  </si>
  <si>
    <t>JUNTA ADMINISTRADORA EL REGADIO  LA CRUZ</t>
  </si>
  <si>
    <t>JUNTA ADMINISTRADORA EL TABLON</t>
  </si>
  <si>
    <t>JUNTA ADMINISTRADORA EL TAUSO  ARBOLEDA</t>
  </si>
  <si>
    <t>JUNTA ADMINISTRADORA EL VERGEL</t>
  </si>
  <si>
    <t>JUNTA ADMINISTRADORA EL VOLADOR  ARBOLEDA</t>
  </si>
  <si>
    <t>JUNTA ADMINISTRADORA ENSENILLAL</t>
  </si>
  <si>
    <t>JUNTA ADMINISTRADORA ESNAMBUT  TUQUERRES</t>
  </si>
  <si>
    <t>JUNTA ADMINISTRADORA GUACO LA RUEDA PARTE BAJA</t>
  </si>
  <si>
    <t>JUNTA ADMINISTRADORA INSPECCION DE GUAYABAL</t>
  </si>
  <si>
    <t>JUNTA ADMINISTRADORA INSPECCION LA ARCADIA</t>
  </si>
  <si>
    <t>JUNTA ADMINISTRADORA LA BOCANA</t>
  </si>
  <si>
    <t>JUNTA ADMINISTRADORA LA CANADA  ARBOLEDA</t>
  </si>
  <si>
    <t>JUNTA ADMINISTRADORA LA ELVIRA</t>
  </si>
  <si>
    <t>JUNTA ADMINISTRADORA LA FLOR  TUQUERRES</t>
  </si>
  <si>
    <t>JUNTA ADMINISTRADORA LA FLORIDA  TABLON DE GOMEZ</t>
  </si>
  <si>
    <t>JUNTA ADMINISTRADORA LA GARRUCHA</t>
  </si>
  <si>
    <t>JUNTA ADMINISTRADORA LA MEJIA</t>
  </si>
  <si>
    <t>JUNTA ADMINISTRADORA LA MIEL</t>
  </si>
  <si>
    <t>JUNTA ADMINISTRADORA LAS LOMITAS  CHACHAGUI</t>
  </si>
  <si>
    <t>JUNTA ADMINISTRADORA LAS MARGARITAS</t>
  </si>
  <si>
    <t>JUNTA ADMINISTRADORA LAS PALMAS  ARBOLEDA</t>
  </si>
  <si>
    <t>JUNTA ADMINISTRADORA LIMONES LA DELFINA</t>
  </si>
  <si>
    <t>JUNTA ADMINISTRADORA LLANO CHICO  SAN PABLO</t>
  </si>
  <si>
    <t>JUNTA ADMINISTRADORA LLANO GRANDE  SAN PABLO</t>
  </si>
  <si>
    <t>JUNTA ADMINISTRADORA LOCAL MUESES  ALDANA</t>
  </si>
  <si>
    <t>JUNTA ADMINISTRADORA LOMA DE YAEZ  CONTADERO</t>
  </si>
  <si>
    <t>JUNTA ADMINISTRADORA LOS  PLANES</t>
  </si>
  <si>
    <t>JUNTA ADMINISTRADORA LOS MEDIOSPACORA</t>
  </si>
  <si>
    <t>JUNTA ADMINISTRADORA MALAVER  SAPUYES</t>
  </si>
  <si>
    <t>JUNTA ADMINISTRADORA MARQUEZA ALTA  TANGUA</t>
  </si>
  <si>
    <t>JUNTA ADMINISTRADORA MARTIN  SAN PEDRO DE CARTAGO</t>
  </si>
  <si>
    <t>JUNTA ADMINISTRADORA MATARREDONDA  CHACHAGUI</t>
  </si>
  <si>
    <t>JUNTA ADMINISTRADORA NUEVA ESTACION</t>
  </si>
  <si>
    <t>JUNTA ADMINISTRADORA NUEVA GRANADA  TUQUERRES</t>
  </si>
  <si>
    <t>JUNTA ADMINISTRADORA OLAYA  ARBOLEDA</t>
  </si>
  <si>
    <t>JUNTA ADMINISTRADORA OSPINA PEREZ  CONTADERO</t>
  </si>
  <si>
    <t>JUNTA ADMINISTRADORA PALO ALTO</t>
  </si>
  <si>
    <t>JUNTA ADMINISTRADORA PAMPUMA</t>
  </si>
  <si>
    <t>JUNTA ADMINISTRADORA PANAMAL  SAPUYES</t>
  </si>
  <si>
    <t>JUNTA ADMINISTRADORA PENA RICA</t>
  </si>
  <si>
    <t>JUNTA ADMINISTRADORA PLAYA ALTA  SAN PABLO</t>
  </si>
  <si>
    <t>JUNTA ADMINISTRADORA PUEBLO VIEJO  NARINO</t>
  </si>
  <si>
    <t>JUNTA ADMINISTRADORA QUEEBRADA OSCURA  TUQUERRES</t>
  </si>
  <si>
    <t>JUNTA ADMINISTRADORA ROSA FLORIDA NORTE  ARBOLEDA</t>
  </si>
  <si>
    <t>JUNTA ADMINISTRADORA ROSARIO PAMBA  TUQUERRES</t>
  </si>
  <si>
    <t>JUNTA ADMINISTRADORA SAN FRANCISCO  SAN BERNARDO</t>
  </si>
  <si>
    <t>JUNTA ADMINISTRADORA SAN GERARDO  LA CRUZ</t>
  </si>
  <si>
    <t>JUNTA ADMINISTRADORA SAN JOAQUIN  ARBOLEDA</t>
  </si>
  <si>
    <t>JUNTA ADMINISTRADORA DEL ACUEDUCTO GALAXIA</t>
  </si>
  <si>
    <t>JUNTA ADMINISTRADORA SAN VICENTE  SAN BERNARDO</t>
  </si>
  <si>
    <t>JUNTA ADMINISTRADORA SANTA ISABEL  TUQUERRES</t>
  </si>
  <si>
    <t>JUNTA ADMINISTRADORA SANTO DOMINGO  CONTADERO</t>
  </si>
  <si>
    <t>JUNTA ADMINISTRADORA TAMBO ALTO  ALBAN</t>
  </si>
  <si>
    <t>JUNTA ADMINISTRADORA TEPUD  CAUPUERAN  ALDANA</t>
  </si>
  <si>
    <t>JUNTA ADMINISTRADORA TOFEMA</t>
  </si>
  <si>
    <t>JUNTA ADMINISTRADORA VALMARIA  TABLON DE GOMEZ</t>
  </si>
  <si>
    <t>JUNTA ADMINISTRADORA VDA LAS ESTANCIAS</t>
  </si>
  <si>
    <t>JUNTA ADMINISTRADORA VDA PIRZA</t>
  </si>
  <si>
    <t>JUNTA ADMINISTRADORA VDA SAN JERONIMO  RIOSUCIO</t>
  </si>
  <si>
    <t>JUNTA ADMINISTRADORA VEGA QUITO  SAN PABLO</t>
  </si>
  <si>
    <t>JUNTA ADMINISTRADORA VEREDA ALTO BONITOBELALCAZAR</t>
  </si>
  <si>
    <t>JUNTA ADMINISTRADORA VEREDA BACHE</t>
  </si>
  <si>
    <t>JUNTA ADMINISTRADORA VEREDA BLANDON RIOSUCIO</t>
  </si>
  <si>
    <t>JUNTA ADMINISTRADORA VEREDA BUENAVISTABELALCAZAR</t>
  </si>
  <si>
    <t>JUNTA ADMINISTRADORA VEREDA CAMPOBELLO</t>
  </si>
  <si>
    <t>JUNTA ADMINISTRADORA VEREDA CASCAJAL</t>
  </si>
  <si>
    <t>JUNTA ADMINISTRADORA VEREDA CUBA NEIRA</t>
  </si>
  <si>
    <t>JUNTA ADMINISTRADORA VEREDA DULCENOMBRESAMANA</t>
  </si>
  <si>
    <t>JUNTA ADMINISTRADORA VEREDA EL BRILLANTEBELALCAZAR</t>
  </si>
  <si>
    <t>JUNTA ADMINISTRADORA VEREDA EL CENSO</t>
  </si>
  <si>
    <t>JUNTA ADMINISTRADORA VEREDA EL LIMON</t>
  </si>
  <si>
    <t>JUNTA ADMINISTRADORA VEREDA EL PLACERMARQUETALIA</t>
  </si>
  <si>
    <t>JUNTA ADMINISTRADORA VEREDA FLORENCIA</t>
  </si>
  <si>
    <t>JUNTA ADMINISTRADORA VEREDA GALLINAZO</t>
  </si>
  <si>
    <t>JUNTA ADMINISTRADORA VEREDA GUAYABAL</t>
  </si>
  <si>
    <t>JUNTA ADMINISTRADORA VEREDA JABON SAN AGUSTIN</t>
  </si>
  <si>
    <t>JUNTA ADMINISTRADORA VEREDA LA CASCADABELALCAZAR</t>
  </si>
  <si>
    <t>JUNTA ADMINISTRADORA VEREDA LA LAGUNA</t>
  </si>
  <si>
    <t>JUNTA ADMINISTRADORA VEREDA LA TRINIDAD</t>
  </si>
  <si>
    <t>JUNTA ADMINISTRADORA VEREDA LAS AGUILAS</t>
  </si>
  <si>
    <t>JUNTA ADMINISTRADORA VEREDA LAS QUEMADAS  SUAZA</t>
  </si>
  <si>
    <t>JUNTA ADMINISTRADORA VEREDA LLANOGRANDE RIOSUCIO</t>
  </si>
  <si>
    <t>JUNTA ADMINISTRADORA VEREDA LOMITASRIOSUCIO</t>
  </si>
  <si>
    <t>JUNTA ADMINISTRADORA VEREDA MESITAS</t>
  </si>
  <si>
    <t>JUNTA ADMINISTRADORA VEREDA MORTINAL</t>
  </si>
  <si>
    <t>JUNTA ADMINISTRADORA VEREDA PAJIJI</t>
  </si>
  <si>
    <t>JUNTA ADMINISTRADORA VEREDA PALMERAS</t>
  </si>
  <si>
    <t>JUNTA ADMINISTRADORA VEREDA PANESSORIOSUCIO</t>
  </si>
  <si>
    <t>JUNTA ADMINISTRADORA VEREDA PANORAMA</t>
  </si>
  <si>
    <t>JUNTA ADMINISTRADORA VEREDA PASMIRIOSUCIO</t>
  </si>
  <si>
    <t>JUNTA ADMINISTRADORA VEREDA PIEDRASRIOSUCIO</t>
  </si>
  <si>
    <t>JUNTA ADMINISTRADORA VEREDA PORTACHUELORIOSUCIO</t>
  </si>
  <si>
    <t>JUNTA ADMINISTRADORA VEREDA POTRERITO</t>
  </si>
  <si>
    <t>JUNTA ADMINISTRADORA VEREDA PUEBLO VIEJO</t>
  </si>
  <si>
    <t>JUNTA ADMINISTRADORA VEREDA QUIEBRALOMO RIOSUCIO</t>
  </si>
  <si>
    <t>JUNTA ADMINISTRADORA VEREDA SAN ANDRES</t>
  </si>
  <si>
    <t>JUNTA ADMINISTRADORA VEREDA SAN FRANCISCO</t>
  </si>
  <si>
    <t>JUNTA ADMINISTRADORA VEREDA SAN JOSE SUAZA</t>
  </si>
  <si>
    <t>JUNTA ADMINISTRADORA VEREDA SAN JULIAN</t>
  </si>
  <si>
    <t>JUNTA ADMINISTRADORA VEREDA SINAI</t>
  </si>
  <si>
    <t>JUNTA ADMINISTRADORA VEREDA TRUJILLO</t>
  </si>
  <si>
    <t>JUNTA ADMINISTRADORA VEREDA TUCANDIRA</t>
  </si>
  <si>
    <t>JUNTA ADMINISTRADORA VEREDA VENTANAS</t>
  </si>
  <si>
    <t>JUNTA ADMINISTRADORA ZACARIAS RIO DAGUA</t>
  </si>
  <si>
    <t>JUNTA ADMINISTRADORAVDA LAS DELICIASBELALCAZAR</t>
  </si>
  <si>
    <t>JUNTA ADMINISTRATIVA ACUEDUCTO EL RECREO</t>
  </si>
  <si>
    <t>JUNTA ADMINISTRATIVA ACUEDUCTO LA FERIA</t>
  </si>
  <si>
    <t>JUNTA ADMINISTRATIVA BARRANCO BAJO</t>
  </si>
  <si>
    <t>JUNTA ADMINISTRDORA</t>
  </si>
  <si>
    <t>JUNTA ADMINISTRDORA VEREDA SAN ISIDRO</t>
  </si>
  <si>
    <t>JUNTA ADMINSITRADORA VEREDA EL PENSIL</t>
  </si>
  <si>
    <t>JUNTA ADMINSTRADORA INSPECCION EL TORO</t>
  </si>
  <si>
    <t>JUNTA ADMISTRADORA  VENERAL DE YURUMANGUI</t>
  </si>
  <si>
    <t>JUNTA ADMONACUEDTVDALOMA GORDA</t>
  </si>
  <si>
    <t>JUNTA COMUNAL LA ESTRELLA</t>
  </si>
  <si>
    <t>JUNTA COMUNIDAD VEREDA ALTO CHUSCAL</t>
  </si>
  <si>
    <t>JUNTA COMUNITARIA EL LIMON</t>
  </si>
  <si>
    <t>JUNTA CORPORACION CAMBIARISARALDA</t>
  </si>
  <si>
    <t>JUNTA DE ACCION COMUNAL  VDA BAJO CORINTO</t>
  </si>
  <si>
    <t>JUNTA DE ACCION COMUNAL ACUEDUCTO LA QUIEBRA</t>
  </si>
  <si>
    <t>JUNTA DE ACCION COMUNAL ACUEDUCTO SAN ANDRES</t>
  </si>
  <si>
    <t>JUNTA DE ACCION COMUNAL ACUEDUCTO SINAI</t>
  </si>
  <si>
    <t>JUNTA DE ACCION COMUNAL ALTO BARCINAL</t>
  </si>
  <si>
    <t>JUNTA DE ACCION COMUNAL BUENA VISTA</t>
  </si>
  <si>
    <t>JUNTA DE ACCION COMUNAL CAMELIAS</t>
  </si>
  <si>
    <t>JUNTA DE ACCION COMUNAL CARACAS</t>
  </si>
  <si>
    <t>JUNTA DE ACCION COMUNAL CARMINALES ALTO</t>
  </si>
  <si>
    <t>JUNTA DE ACCION COMUNAL DOMINGO ARIAS PAICOL</t>
  </si>
  <si>
    <t>JUNTA DE ACCION COMUNAL EL PARAISO</t>
  </si>
  <si>
    <t>JUNTA DE ACCION COMUNAL EL TIGRE</t>
  </si>
  <si>
    <t>JUNTA DE ACCION COMUNAL EL ZURRUMBO</t>
  </si>
  <si>
    <t>JUNTA DE ACCION COMUNAL HORIZONTES</t>
  </si>
  <si>
    <t>JUNTA DE ACCION COMUNAL INSPECCION GUACAMAYAS</t>
  </si>
  <si>
    <t>JUNTA DE ACCION COMUNAL KM 30</t>
  </si>
  <si>
    <t>JUNTA DE ACCION COMUNAL LA ARGELIA SOLITA</t>
  </si>
  <si>
    <t>JUNTA DE ACCION COMUNAL LA HABANA</t>
  </si>
  <si>
    <t>JUNTA DE ACCION COMUNAL LA NUBIA</t>
  </si>
  <si>
    <t>JUNTA DE ACCION COMUNAL LA PENA</t>
  </si>
  <si>
    <t>JUNTA DE ACCION COMUNAL LA SERRANIA</t>
  </si>
  <si>
    <t>JUNTA DE ACCION COMUNAL LAS CEIBAS</t>
  </si>
  <si>
    <t>JUNTA DE ACCION COMUNAL LAS MERCEDES</t>
  </si>
  <si>
    <t>JUNTA DE ACCION COMUNAL LAS TAZAS</t>
  </si>
  <si>
    <t>JUNTA DE ACCION COMUNAL MONTERREDONDO</t>
  </si>
  <si>
    <t>JUNTA DE ACCION COMUNAL NINA DEL CARMEN</t>
  </si>
  <si>
    <t>JUNTA DE ACCION COMUNAL PROVIDENCIA PAUJIL</t>
  </si>
  <si>
    <t>JUNTA DE ACCION COMUNAL PUERTO AMOR</t>
  </si>
  <si>
    <t>JUNTA DE ACCION COMUNAL SAN JORGE</t>
  </si>
  <si>
    <t>JUNTA DE ACCION COMUNAL TARROLISO 1 Y 2</t>
  </si>
  <si>
    <t>JUNTA DE ACCION COMUNAL VALENCIA</t>
  </si>
  <si>
    <t>JUNTA DE ACCION COMUNAL VDA BUENAVISTA</t>
  </si>
  <si>
    <t>JUNTA DE ACCION COMUNAL VDA LLANITOS</t>
  </si>
  <si>
    <t>JUNTA DE ACCION COMUNAL VDA MINA RICA F2 MANIZALES</t>
  </si>
  <si>
    <t>JUNTA DE ACCION COMUNAL VEREDA EL CISNE</t>
  </si>
  <si>
    <t>JUNTA DE ACCION COMUNAL VEREDA LA FLORESTAARANZAZU</t>
  </si>
  <si>
    <t>JUNTA DE ACCION COMUNAL VEREDA LA HONDA</t>
  </si>
  <si>
    <t>JUNTA DE ACCION COMUNAL VIJAGUAL</t>
  </si>
  <si>
    <t>JUNTA DE ACUEDUCTO  VDA MUELAS</t>
  </si>
  <si>
    <t>JUNTA DE ACUEDUCTO ALTO LA MINA  CHINCHINA</t>
  </si>
  <si>
    <t>JUNTA DE ACUEDUCTO BUENA VISTA</t>
  </si>
  <si>
    <t>JUNTA DE ACUEDUCTO E L BOMBON</t>
  </si>
  <si>
    <t>JUNTA DE ACUEDUCTO ECHANDIA</t>
  </si>
  <si>
    <t>JUNTA DE ACUEDUCTO EL DAVE</t>
  </si>
  <si>
    <t>JUNTA DE ACUEDUCTO LAS DELICIAS TESALIA</t>
  </si>
  <si>
    <t>JUNTA DE ACUEDUCTO POTREROGRANDE</t>
  </si>
  <si>
    <t>JUNTA DE ACUEDUCTO REGIONAL 5 VEREDAS</t>
  </si>
  <si>
    <t>JUNTA DE ACUEDUCTO SAN JUAN</t>
  </si>
  <si>
    <t>JUNTA DE ACUEDUCTO SANTIAGO DE LA SELVA</t>
  </si>
  <si>
    <t>JUNTA DE ACUEDUCTO TRES QUEBRADAS</t>
  </si>
  <si>
    <t>JUNTA DE ACUEDUCTO VDA EL PARAISO  ANSERMA</t>
  </si>
  <si>
    <t>JUNTA DE ACUEDUCTO VEREDA BAJO ESPANOL</t>
  </si>
  <si>
    <t>JUNTA DE ACUEDUCTO VEREDA CRUCETASCHINCHINA</t>
  </si>
  <si>
    <t>JUNTA DE ACUEDUCTO VEREDA EL CARMELO</t>
  </si>
  <si>
    <t>JUNTA DE ACUEDUCTO VEREDA EL VEGON</t>
  </si>
  <si>
    <t>JUNTA DE ACUEDUCTO VEREDA SOCORRO</t>
  </si>
  <si>
    <t>JUNTA DE ACUEDUCTO VEREDAL EL TREBOL</t>
  </si>
  <si>
    <t>JUNTA DE ACUEDUCTO Y ALCANTARILLA VEREDA LA LAJITA</t>
  </si>
  <si>
    <t>JUNTA ADMONACUEDTLA TULIA  BOLIVAR</t>
  </si>
  <si>
    <t>JUNTA DE CUEDUCTO LA ITALIA</t>
  </si>
  <si>
    <t>LLACUANAS (ALAMGUER)  ACUEDUCTO VEREDAL LLACUANAS</t>
  </si>
  <si>
    <t>MICROACUEDUCTO CISPATACA</t>
  </si>
  <si>
    <t>MICROACUEDUCTO DE CORDOBA</t>
  </si>
  <si>
    <t>MICROACUEDUCTO DE LA SOLERA</t>
  </si>
  <si>
    <t>MICROACUEDUCTO LA MOLINA</t>
  </si>
  <si>
    <t>MICROACUEDUCTO VILLA NUEVA</t>
  </si>
  <si>
    <t>PLANTA DE TRATAMIENTO COFEMA SA</t>
  </si>
  <si>
    <t>POZOS ACUIFEROS COMUNITARIOS</t>
  </si>
  <si>
    <t>SD  LA PRIMAVERA  SAN BERNARDO</t>
  </si>
  <si>
    <t>SD JUNIN  SAN BERNARDO</t>
  </si>
  <si>
    <t>SD SABANETAS  SN BERNARDO</t>
  </si>
  <si>
    <t>SIE SA  BUSTAMANTE  EL CHARCO</t>
  </si>
  <si>
    <t>SUCRE ACUEDUCTO LAS MINAS</t>
  </si>
  <si>
    <t>TABLON (ALMAGUER)  ACUEDUCTO REGIONAL EL TABLON</t>
  </si>
  <si>
    <t>TACUEYO ASOCIACION ACUEDUCTO TACUEYO</t>
  </si>
  <si>
    <t>TANQUE ALMACENAMIENTO VDA BALCONES</t>
  </si>
  <si>
    <t>VEREDA EL TIGRE ( ALJIBES)</t>
  </si>
  <si>
    <t>ADMINISTRACION PUBLICA COOPERATIVA DE SERVICIOS PUBLICOS</t>
  </si>
  <si>
    <t>JUNTA ADMINISTRADORA DE ACUEDUCTO DE EL SALADO PANTANO LA COCHA LA CORNETA</t>
  </si>
  <si>
    <t>ASOCIACION DE USUARIOS DEL ACUEDUCTO VEREDA LA AGUADA</t>
  </si>
  <si>
    <t>ASOCIACION DE USUARIOS DEL ACUEDUCTO RURAL LA AGUADA LA CHICA EL AJIZAL TAMBORAL</t>
  </si>
  <si>
    <t>CORPORACIÓN DE ACUEDUCTO LA ESTRELLA</t>
  </si>
  <si>
    <t>ASOCIACION DE USUARIOS DEL ACUEDUCTO DE SAN JOSE</t>
  </si>
  <si>
    <t>ACUEDUCTO EL HOYO</t>
  </si>
  <si>
    <t>ACUEDUCTO EL JORDAN</t>
  </si>
  <si>
    <t>ACUEDUCTO LA ESTRELLA</t>
  </si>
  <si>
    <t>ACUEDUCTO COSTA RICA – LA GUAIRA</t>
  </si>
  <si>
    <t>ASOCIACION DE SUSCRIPTORES BARRIO LA ESPERANZA PEREZ ALTO</t>
  </si>
  <si>
    <t>ACUEDUCTO COCONUCO</t>
  </si>
  <si>
    <t>ACUEDUCTO COMUNITARIO N° 2</t>
  </si>
  <si>
    <t>ACUEDUCTO CAMPOALEGRE</t>
  </si>
  <si>
    <t>ACUEDUCTO COMUNITARIO LA CAPILLA</t>
  </si>
  <si>
    <t>ACUEDUCTO CALAMAR</t>
  </si>
  <si>
    <t>ACUEDUCTO ALTO EL VENADO</t>
  </si>
  <si>
    <t>ASOCIACION DE USUARIOS DEL ACUEDUCTO COMUNA DEL BARRIO CAMILO MEJIA DUQU</t>
  </si>
  <si>
    <t>ASOCIACION COMUNITARIA FRAILES HORAPALES</t>
  </si>
  <si>
    <t>ACUEDUCTO PUERTRO NUEVO</t>
  </si>
  <si>
    <t>ACUEDUCTO PUENTE TIERRA</t>
  </si>
  <si>
    <t>ACUEDUCTO LA PALMA PINARES MORROÑATO</t>
  </si>
  <si>
    <t>ASOCIACION DE USUARIOS DEL ACUEDUCTO VEREDA LA CIMA</t>
  </si>
  <si>
    <t>ACUEDUCTO EL VERGEL</t>
  </si>
  <si>
    <t xml:space="preserve">ACUEDUCTO SAN DIEGO </t>
  </si>
  <si>
    <t>ACUEDUCTO EL DIAMANTE</t>
  </si>
  <si>
    <t>ACUEDUCTO EL CONSUELO</t>
  </si>
  <si>
    <t>ACUEDUCTO BUIENAVISTA EL VERGEL</t>
  </si>
  <si>
    <t>ACUEDUCTO LA GAVIOTA</t>
  </si>
  <si>
    <t>ACUEDUCTO COMUNITARIO LA QUIEBRA AGUALINDA</t>
  </si>
  <si>
    <t>ACUEDUCTO VEREDA CASCARILLO</t>
  </si>
  <si>
    <t>Acueducto vereda el jordan</t>
  </si>
  <si>
    <t>ACUEDUCTO COMUNAL VEREDA MATEGUADUA</t>
  </si>
  <si>
    <t>ASOCIACION Y ACUEDUCTO VEREDA MATECAÑA-ACIDRERA</t>
  </si>
  <si>
    <t>ACUEDUCTO RURAL LA CABAÑA</t>
  </si>
  <si>
    <t>ASOCIACION DE ACUEDUCTO COMUNITARIO BUENAVISTA</t>
  </si>
  <si>
    <t>ASOCIACION DE ACUEDUCTO VEREDA SANTA CECILIA</t>
  </si>
  <si>
    <t>ACUEDUCTO CORREGIMIENTO DE LA ESPERANZA</t>
  </si>
  <si>
    <t>LAS PEÑITAS ACUEDUCTO DE MANZANARES</t>
  </si>
  <si>
    <t>ACUEDUCTO VEREDA MARAVELEZ</t>
  </si>
  <si>
    <t>ACUEDUCTO VEREDA EL HIGO</t>
  </si>
  <si>
    <t>ACUEDUCTO CORREGIMIENTO SIRIMUNDA</t>
  </si>
  <si>
    <t>ACUEDUCTO RURAL EL CRUCERO</t>
  </si>
  <si>
    <t>ACUEDUCTO RURAL LA HONDURA</t>
  </si>
  <si>
    <t>ASOCIACION DE USUARIOS DEL ACUEDUCTO DE LA VEREDA BARCINAL</t>
  </si>
  <si>
    <t>ACUEDUCTO MAMPAY</t>
  </si>
  <si>
    <t>VEREDA LA VILLADA</t>
  </si>
  <si>
    <t>ASOCIACION DE USUARIOS DEL ACUEDUCTO LA MARIA</t>
  </si>
  <si>
    <t>ACUEDUCTO CAUCHO</t>
  </si>
  <si>
    <t>ACUEDUCTO VEREDA BELLAVISTA</t>
  </si>
  <si>
    <t>ACUEDUCTO RIO ARRIBA BAJO</t>
  </si>
  <si>
    <t>ASOCIACION DE ACUEDUCTO VEREDA LA LINDA</t>
  </si>
  <si>
    <t>ASOCIACION DE DESARROLLO COMUNAL DE LA VEREDA TAGACHI DOS</t>
  </si>
  <si>
    <t>ASOCIACION DE DASARROLLO COMUNAL DE LA VEREDA TACHIGI UNO</t>
  </si>
  <si>
    <t>ACUEDUCTO COMUNITARIO VEREDA LA PLATA</t>
  </si>
  <si>
    <t>JUNTA DE ACCION COMUNAL VEREDA EL ROCIO</t>
  </si>
  <si>
    <t>JUNTA DE ACCION COMUNAL VEREDA PALO BLANCO</t>
  </si>
  <si>
    <t>JUNTA DE ACCION COMUNAL VEREDA REMOLINO</t>
  </si>
  <si>
    <t>JUNTA DE ACCION COMUNAL CORREGIMIENTO SANTA CECILIA</t>
  </si>
  <si>
    <t>JUNTA DE ACCION COMUNAL VEREDA EL INDIO</t>
  </si>
  <si>
    <t>ACUEDUCTO VEREDA LA CRISTALINA</t>
  </si>
  <si>
    <t>ACUEDUCTO VEREDA EL LULAR</t>
  </si>
  <si>
    <t>ASOCIACION DE USUARIOS DE ACUEDUCTO DE LA VEREDA CORINTO</t>
  </si>
  <si>
    <t>ACUEDUCTO VEREDA CALLE LARGA</t>
  </si>
  <si>
    <t>ACUEDUCTO VEREDA LIMONES- JUNTA DE ACCION COMUNAL</t>
  </si>
  <si>
    <t>ACUEDUCTO LA ESPERANZA</t>
  </si>
  <si>
    <t>ACUEDUCTO VEREDA TOLDA FRIA</t>
  </si>
  <si>
    <t>ACUEDUCTO VEREDA EL ROBLE</t>
  </si>
  <si>
    <t>ACUEDUCTO VEREDA LAS VUELTAS</t>
  </si>
  <si>
    <t>ACUEDUCTO VEREDA CRISTALINA ALTA</t>
  </si>
  <si>
    <t>ACUEDUCTO DE BITACO</t>
  </si>
  <si>
    <t>ACUEDUCTO VEREDA SAMANA</t>
  </si>
  <si>
    <t>ACUEDUCTO VEREDA PUEBLO VANO</t>
  </si>
  <si>
    <t>ACUEDUCTO CAÑADA HONDA</t>
  </si>
  <si>
    <t>ACUEDUCTO VEREDA ALTA ESMERALDA</t>
  </si>
  <si>
    <t>ACUEDUCTO VEREDA LA VIRGINIA</t>
  </si>
  <si>
    <t>ASOCIACION ACUEDUCTO COMUNITARIO LA BOMBA</t>
  </si>
  <si>
    <t>ACUEDUCTO DE GUATEMALA</t>
  </si>
  <si>
    <t>ACUEDUCTO VEREDA LA GRECIA</t>
  </si>
  <si>
    <t>ACUEDUCTO VEREDA EL MODIN</t>
  </si>
  <si>
    <t>ACUEDUCTO SANTA CLARA</t>
  </si>
  <si>
    <t>ACUEDUCTO COMUNITARIO ACAPOCO</t>
  </si>
  <si>
    <t>ACUEDUCTO VEREDA PAJARO DE ORO</t>
  </si>
  <si>
    <t>ACUEDUCTO VEREDA LA FLORESTA</t>
  </si>
  <si>
    <t>ACUEDUCTO COMUNITARIO VALLADOLID</t>
  </si>
  <si>
    <t>ACUEDUCTO VEREDA LA ISLA</t>
  </si>
  <si>
    <t>ACUEDUCTO ALTO CAMPANA</t>
  </si>
  <si>
    <t>ACUEDUCTO VEREDA ALTA ESTRELLA</t>
  </si>
  <si>
    <t>ACUEDUCTO VEREDA MATA DE CAÑA</t>
  </si>
  <si>
    <t>ACUEDUCTO VEREDA LA MARINA N° 2</t>
  </si>
  <si>
    <t>ACUEDUCTO COMUNITARIO SAN RAFAEL</t>
  </si>
  <si>
    <t>ACUASALUD COREGA</t>
  </si>
  <si>
    <t>ASOCIACION DE USUARIOS DEL ACUEDUCTO MIRAVALLE SAN CARLOS</t>
  </si>
  <si>
    <t>VEREDA DOS QUEBRADAS</t>
  </si>
  <si>
    <t>JUNTA ACCION COMUNAL LINDERO</t>
  </si>
  <si>
    <t>JUNTA DE ACCIÓN COMUNAL LA POLONIA</t>
  </si>
  <si>
    <t>ACUEDUCTO VEREDA EL ALTO TIGRE</t>
  </si>
  <si>
    <t>ASOCIACIÓN AMIGOS DEL AGUA</t>
  </si>
  <si>
    <t>ACUEDUCTO COMUNITARIO PIEDRAS DE MOLER</t>
  </si>
  <si>
    <t>ACUEDUCTO RURAL LA FLORESTA</t>
  </si>
  <si>
    <t>VEREDA EL AGUACATE</t>
  </si>
  <si>
    <t>VEREDA LA PALMA</t>
  </si>
  <si>
    <t>ACUEDUCTO LA PALMA LA TEBAIDA Y CALENTADEROS</t>
  </si>
  <si>
    <t xml:space="preserve">ACUEDUCTO VEREDAL LA ALBANIA </t>
  </si>
  <si>
    <t>ACUEDUCTO VEREDAL EL EMBAL</t>
  </si>
  <si>
    <t>JUNTA DE ACCION COMUNAL LALAMONTE</t>
  </si>
  <si>
    <t>ACUEDUCTO VEREDAL LA MARIA</t>
  </si>
  <si>
    <t>ASOCIACION DE USUARIOS DE AGUA POTABLE PLATACER</t>
  </si>
  <si>
    <t>ACUEDUCTO VEREDAL ESPARTA</t>
  </si>
  <si>
    <t>ACUAVIVA ACUEDUCTO DE AGUA VIVA</t>
  </si>
  <si>
    <t>ACUEDUCTO LA JUDEA</t>
  </si>
  <si>
    <t>ACUEDUCTO EL CHUZO</t>
  </si>
  <si>
    <t>COMITE EMPRESARIAL SANTA CLARA</t>
  </si>
  <si>
    <t>LA LIBERTAD CATARINA</t>
  </si>
  <si>
    <t>ACUEDUCTO VEREDAL LIMONES-YUCATAN</t>
  </si>
  <si>
    <t>ASOCIACION ACUEDUCTO RURAL VEREDA ALTOMIRA BAJO</t>
  </si>
  <si>
    <t>ACUEDUCTO VEREDAL SAN ISIDRO</t>
  </si>
  <si>
    <t>ACUEDUCTO LA PRIMAVERA</t>
  </si>
  <si>
    <t>ACUEDUCTO LA ZENAIDA ALTA</t>
  </si>
  <si>
    <t>ACUEDUCTO CORREGIMIENTO YAGUALES</t>
  </si>
  <si>
    <t>ASOCIACION DE USUARIOS DEL ACUEDUCTO RURAL DE LA VEREDA CAIMAL</t>
  </si>
  <si>
    <t>ASOCIACION JUNTA ADMINISTRADORA ACUEDUCTO RURAL MIRAVALLES</t>
  </si>
  <si>
    <t>ASOCIACION AMBIENTAL ADMINISTRADORA DE ACUEDUCTO ASOVERDUM</t>
  </si>
  <si>
    <t>VEREDA ACUEDUCTO LA GUARDIA</t>
  </si>
  <si>
    <t>ASOCIACION DE ACUEDUCTO VEREDA EL TAMBO</t>
  </si>
  <si>
    <t>ACUEDUCTO LLANO GRANDE</t>
  </si>
  <si>
    <t>ACUEDUCTO VEREDA POTREROS</t>
  </si>
  <si>
    <t>ASOCIACION DE USUARIOS DEL SERVICIO DE AGUA POTABLE Y ALCANTARILLADO DE LA VEREDA LA CARBONERA KM 5</t>
  </si>
  <si>
    <t>ASOCIACION DE USUARIOS DEL ACUEDUCTO LA COLONIA ALTA</t>
  </si>
  <si>
    <t>JUNTA DE ACCIÒN COMUNAL VEREDA NAPOLES</t>
  </si>
  <si>
    <t>VEREDA SAN JOSE DEL CAIRO</t>
  </si>
  <si>
    <t>ACUEDUCTO LA SONORA</t>
  </si>
  <si>
    <t>ACUEDUCTO VEREDA LA MIRANDA</t>
  </si>
  <si>
    <t>ACUEDUCTO VEREDAL EL JARDIN</t>
  </si>
  <si>
    <t>ASOCIACIÒN DE PRODUCTORES AGROECOLOGICOS</t>
  </si>
  <si>
    <t>ACUEDUCTO ALBAN</t>
  </si>
  <si>
    <t>JUNTA ADMINISTRADORA ACUEDUCTO ALTO CIELO</t>
  </si>
  <si>
    <t>VEREDA LA PALMERA</t>
  </si>
  <si>
    <t>ASOC DE SUSC DEL ACUEDLOS MORTIEOS SEC SN JOAQUIN VDA SANTA ANA</t>
  </si>
  <si>
    <t>JUNTA ADMINISTRADORA DEL ACUEDUCTO DE LA VEREDA EL HATILLO PADUA NUEVO</t>
  </si>
  <si>
    <t>JUNTA ADMINISTRADORA VEREDA CENTRO</t>
  </si>
  <si>
    <t>ACUEDUCTO VEREDAL RIO SUAREZ</t>
  </si>
  <si>
    <t>ACUEDUCTO VEREDAL BARRIO EL JARDIN VEREDA SANTA BARBARA</t>
  </si>
  <si>
    <t>ACUEDUCTO COMUNAL VEREDA LA PALMERA</t>
  </si>
  <si>
    <t>PROAGUAS SINCELEJO ASOCIACION DE USUARIOS PROAGUAS</t>
  </si>
  <si>
    <t>JUNTA DE ACCION COMUNALVEREDA TUBAVITA</t>
  </si>
  <si>
    <t>ASOCIACION DE USUARIOS DEL ACUEDUCTO DE LA VEREDA BOTIVA Y CAPILLA</t>
  </si>
  <si>
    <t>JUNTA DE ACCION COMUNAL DE LA VEREDA DE PORTACHUELO</t>
  </si>
  <si>
    <t>JUNTA DE ACCION COMUNAL ALTO DEL CRISTAL VEREDA JUDAL</t>
  </si>
  <si>
    <t>ACUEDUCTO VEREDA LOS CEDROS</t>
  </si>
  <si>
    <t>ACUEDUCTO VEREDA EL TIGRE</t>
  </si>
  <si>
    <t>ASOCIACION DE USUSARIOS DE LOS ACUEDUCTOS BUENOS AIRES Y OJO DE AGUA</t>
  </si>
  <si>
    <t>ASOC SUSC ACUEDUCTO MICOS DOS VDAS  PALMAR CUARTO EL NOGAL LOS COLORADOS</t>
  </si>
  <si>
    <t>ASOCIACION DE SUSCRIPTORES ACUEDUCTO VEREDA EL ROSAL PARTE ALTA</t>
  </si>
  <si>
    <t>ACUEDUCTO VEREDA LA DOCTRINA</t>
  </si>
  <si>
    <t>CORPORACION DE SERVICIOS DEL ACUEDUCTO DE LA VEREDA LOMALTA</t>
  </si>
  <si>
    <t>JUNTA ADMINISTRADORA DEL ACUEDUCTO DE LA VEREDA PIACUN</t>
  </si>
  <si>
    <t>JUNTA DE ACCION COMUNAL VEREDA LOS EJIDOS</t>
  </si>
  <si>
    <t>JUNTA ACCION COMUNAL VEREDA MORAVIA</t>
  </si>
  <si>
    <t>ASOBALBA</t>
  </si>
  <si>
    <t>ASOC USUARIOS ACUEDUCTO RURAL COLECTIVO LA GUAMUCA EDUARDO RUEDA BARRERA</t>
  </si>
  <si>
    <t>ACUEDUCTO NUEVO EL AMARILLO</t>
  </si>
  <si>
    <t>ACUEDUCTO REGIONAL LA MATA CASAS BLANCAS Y TIGRE</t>
  </si>
  <si>
    <t>ACUEDUCTO EL HIGO</t>
  </si>
  <si>
    <t>ACUEDUCTO ORGONIGA OVEJEROS</t>
  </si>
  <si>
    <t>ACUEDUCTO DE LA LAGUNA LAS HOJAS DE LA VEREDA DE MOSTAZAL</t>
  </si>
  <si>
    <t>ACUEDUCTO SANTA ANA</t>
  </si>
  <si>
    <t>ASOCIACION DE SUSCRIPTORES DEL PRO ACUEDUCTO EL RECUERDO VDA QUEBRADA VIEJA</t>
  </si>
  <si>
    <t>ASOCIACION DE SUSCRIPTORES DEL ACUEDUCTO LA ROCA</t>
  </si>
  <si>
    <t>ASOC DE SUSCRIPTORES ACUEDUCTO EL MANANTIAL DE LA VDA CHAINE Y ROMINGUIRA</t>
  </si>
  <si>
    <t>JUNTA ADMIN ACUEDUCTO VDA DE COMUNIDAD PARTE CORAZON SECTOR PEÑA DE AGUILA</t>
  </si>
  <si>
    <t>ASOCIACION DE SUSCRIPTORES DEL ACUEDUCTO GAUNZA Y CATOBA</t>
  </si>
  <si>
    <t>ASOCIACION DE SUSCRIPTORES DEL ACUEDUCTO LA CRISTALINA DE LA VEREDA RIQUE</t>
  </si>
  <si>
    <t>ACUEDUCTO AGUA BLANCA</t>
  </si>
  <si>
    <t>ASOC DE SUSC ACUE RURAL EL PROGRESO VDAS FERNANDEZ HERVIDEROS FRAGUA Y GACHACAVITA</t>
  </si>
  <si>
    <t>JUNTA DE ACCION COMUNAL VEREDA LOS ROBLES</t>
  </si>
  <si>
    <t>ASOCIACION DE USUARIOS DEL ACUEDUCTO DE SANTA ANA PESCADILLO</t>
  </si>
  <si>
    <t>ASOC DE SUSC DEL ACUEDUCTO TAMBORES CASCAJAL VEREDA SANTA ANA</t>
  </si>
  <si>
    <t>ASOCIACION DE SUSCRIPTORES DEL ACUEDUCTO DE LAS VEREDAS RANCHERIA</t>
  </si>
  <si>
    <t>ASOCIACION DE SUSCRIPTORES DEL ACUEDUCTO VEREDA LA PUERTA SECTOR ALTO</t>
  </si>
  <si>
    <t>ASOC DE SUSC DEL ACUEDUCTO DE LAS VEREDAS IGUAS PARTE ALTA Y CIENAGA</t>
  </si>
  <si>
    <t>JUNTA DE ACCION COMUNAL DE LA VEREDA MARACAIBO</t>
  </si>
  <si>
    <t>ASOCIACION DE USUARIOS DEL ACUEDUCTO DE LA VEREDA MIRAVALLE ACUAMIRAVALLE</t>
  </si>
  <si>
    <t>ASOCIACION DE USUARIOS DEL ACUEDUCTO COMUNITARIO VEREDA CARBONERA PASONIVEL</t>
  </si>
  <si>
    <t>ACUEDUCTO EL HATO DEL MUNICIPIO DE CERINZA</t>
  </si>
  <si>
    <t>ASOC DE USUARIOS DEL ACUED DE LA VDA POTRERITOS</t>
  </si>
  <si>
    <t>ASOC ACUE PANT HONDO VDS COLACOTE SOAPAGA</t>
  </si>
  <si>
    <t>JTA ADM DEL AC VDAS CHITAGOTO TIZA PIEDRA GORDA</t>
  </si>
  <si>
    <t>ASOC DE SUSC DEL ACUEDUCTO POTRERITO DE LA VDA SANTA ANA</t>
  </si>
  <si>
    <t>ASOC DE SUSC DEL ACUE DE LA VDA SAN IGNACIO PARTE ALTA</t>
  </si>
  <si>
    <t>ASOCIACION DE SUSCRIPTORES DEL ACUEDUCTO DE EL CARMEN</t>
  </si>
  <si>
    <t>ASOC DE SUSC DE LOS ACUEDUCTOS DEL SECTOR DE DEL SALADO DEL PUEBLO</t>
  </si>
  <si>
    <t>ASOC DE SUSC DE LOS ACUEDUCTOS DEL SECTOR GOLONDRINAS VDA DE EL PUEBLO</t>
  </si>
  <si>
    <t>ASO SUS ACUE LOMA ROMERO VDS S JUAN S IGNACIO</t>
  </si>
  <si>
    <t>JUNTA ADMINISTRADORA DEL ACUEDUCTO LLANO LARGO</t>
  </si>
  <si>
    <t>JUNTA ADMINISTRADORA DEL ACUEDUCTO VEREDAL LA VICTORIA</t>
  </si>
  <si>
    <t>ASOCIACION JUNTA ADMINISTRADORA DEL ACUEDUCTO EL BOSQUE DE LA VEREDA SAN ANTONIO ALTO</t>
  </si>
  <si>
    <t>ASOCIACION JUNTA ADMIN DE LOS ACUEDUCTOS EL CEDRO Y LOS ROBLES DE LA VDA LOS ARBOLES</t>
  </si>
  <si>
    <t>ASOCIACION DE USUARIOS DEL ACUEDUCTO EL MIRADOR MUNICIPIO DE SAN BERNARDO</t>
  </si>
  <si>
    <t>ASOCIACION ACUEDUCTO SAN MIGUEL DE LA CIUDADELA BOMBONA</t>
  </si>
  <si>
    <t>GRUPO ASOCIATIVO CLUB AMAS DE CASA EL PROGRESO</t>
  </si>
  <si>
    <t>JUNTA DE ACCION COMUNAL DE LA VEREDA LA PRADERA DEL MUNICIPIO DE YACUANQUER</t>
  </si>
  <si>
    <t>JUNTA ADMINISTRADORA DEL ACUEDUCTO DE LA VEREDA EL PARAMO</t>
  </si>
  <si>
    <t>ASOCIACION DE USUARIOS DEL ACUEDUCTO DE LA VEREDA ALTO BOMBONA</t>
  </si>
  <si>
    <t>JUNTA ADMNISTRADORA ACUEDUCTO BUENA VISTA</t>
  </si>
  <si>
    <t>JUNTA ADMINISTRADORA ACUEDUCTO VEREDA ALTO NARANJAL</t>
  </si>
  <si>
    <t>JUNTA ADMINISTRADORA ACUEDUCTO VEREDA ALTO ORITOGUAZ</t>
  </si>
  <si>
    <t>JUNTA ADMINISTRADORA ACUEDUCTO VEREDA FATIMA</t>
  </si>
  <si>
    <t>JUNTA ADMINISTRADORA ACUEDUCTO VEREDA ORITOGUAZ</t>
  </si>
  <si>
    <t>JUNTA ADMINISTRADORA DEL ACUEDUCTO EL AMPARO</t>
  </si>
  <si>
    <t>JUNTA ADMIN SERVICIO DEL ACUEDUCTO VDA MONSERRATE DEL MUNICIPIO DE EL PITAL</t>
  </si>
  <si>
    <t>JUNTA DE ACCION COMUNAL DE LA VEREDA LAS VUELTAS</t>
  </si>
  <si>
    <t>JUNTA DE ACCION COMUNAL DE LA VEREDA EL ESMERO</t>
  </si>
  <si>
    <t>JUNTA ADMINISTRADORA DEL ACUEDUCTO LA CANDELARIA</t>
  </si>
  <si>
    <t>JUNTA DE ACCION COMUNAL DE EL GUADUAL</t>
  </si>
  <si>
    <t>JUNTA DE ACCION COMUNAL DE PAMPLONA</t>
  </si>
  <si>
    <t>ASOCIACION DE USUARIOS ACUEDUCTO VEREDAL LA CUNERA</t>
  </si>
  <si>
    <t>CORPORACION DE ACUEDUCTO Y ALCANTARILLADO DE TIENDA NUEVA</t>
  </si>
  <si>
    <t>ASOCIACION DE SUSCRIPTORES LAS MANITAS</t>
  </si>
  <si>
    <t>ASOCIACION DE SUSCRIPTORES DEL ACUEDUCTO RURAL DE LAS VEREDAS ROA Y CARRIZAL</t>
  </si>
  <si>
    <t>ASOCIACION DE SUSCRIPTORES DEL ACUEDUCTO RURAL VEREDA MANOTE BAJO</t>
  </si>
  <si>
    <t>ASOCIACION SUSCRIPTORES DEL ACUEDUCTO RURAL VEREDA MIAVE</t>
  </si>
  <si>
    <t>ASOCIACION DE SUSCRIPTORES DEL ACUEDUCTO RURAL VEREDA AGUASAL</t>
  </si>
  <si>
    <t>ASOCIACION DE SUSCRIPTORES DEL ACUEDUCTO RURAL DE LAS VDAS FURATENA Y SANTA ROSA</t>
  </si>
  <si>
    <t>ASOCIACIÓN MUNICIPIOS DE LA PROVINCIA DE LENGUPÁ  ASOLENGUPA</t>
  </si>
  <si>
    <t>JUNTA ADMINISTRADORA DE ACUEDUCTO DE LA VEREDA PEÑAS ALTO DEL MUNICIPIO DE TINJACA</t>
  </si>
  <si>
    <t>ASOCIACION DE SUSCRIPTORES DEL ACUEDUCTO EL ORIGEN MALMO ARRAYANES Y AGUA BLANCA</t>
  </si>
  <si>
    <t xml:space="preserve">ASOCIACION DE SUSCRIPTORES DEL ACUEDUCTO EL ORIGEN MALMO ARRAYANES Y AGUA BLANCA </t>
  </si>
  <si>
    <t>RESGUARDO INDIGENA ZENU CABILDOS MENORES INDIGENAS DEL MUNICIPIO DE SAMPUES DE SAN ANDRES DE SOTAVENTO</t>
  </si>
  <si>
    <t>ASOCIACION JUNTA ADMINISTRADORA DE ACUEDUCTO Y ALCANTARILLADO LOS GUAYABOS</t>
  </si>
  <si>
    <t>ASOCIACION DE SUSCRIPTORES PARA EL ACUEDUCTO DE AGUA BLANCA LLANO GRANDE LAURELES</t>
  </si>
  <si>
    <t>ASOCIACION DE USUARIOS DEL ACUEDUCTO CERRO DE GUATICA DE LA VEREDA DURAVITA ALTO MUNICIPIO DE FIRAVITOBA</t>
  </si>
  <si>
    <t>ACUEDUCTO  MORROPLANCHO</t>
  </si>
  <si>
    <t xml:space="preserve">ACUEDUCTO DINA LA ARABIA </t>
  </si>
  <si>
    <t>ACUEDUCTO GUAYABAL</t>
  </si>
  <si>
    <t>ACUEDUCTO SAN JOSE DE LA SELVA</t>
  </si>
  <si>
    <t>ASOCIACION ACUEDUCTO VEREDA LA ITALIA</t>
  </si>
  <si>
    <t>ACUEDUCTO AGUA RUBI</t>
  </si>
  <si>
    <t>FUNDACION DE USUARIOS DEL ACUEDUCTO VEREDA EL COROZAL</t>
  </si>
  <si>
    <t>ACUEDUCTO LOS ESTRECHOS</t>
  </si>
  <si>
    <t>ASOCIACION ACUEDUCTO RURAL LA ZULIA</t>
  </si>
  <si>
    <t>ACUEDUCTO LA ZULTANA</t>
  </si>
  <si>
    <t xml:space="preserve">ACUEDUCTO ALEGRIAS </t>
  </si>
  <si>
    <t xml:space="preserve">ACUEDUCTO ALTAMIRA </t>
  </si>
  <si>
    <t>AGUA COLORADAS</t>
  </si>
  <si>
    <t>ASOCIACION DEL ACUEDUCTO VEREDA ALTO CONGAL</t>
  </si>
  <si>
    <t xml:space="preserve">ACUEDUCTO ALTO RECREO </t>
  </si>
  <si>
    <t>ACUEDUCTO ALTO SAN MARCOS</t>
  </si>
  <si>
    <t xml:space="preserve">ACUEDUCTO ARGELIA </t>
  </si>
  <si>
    <t xml:space="preserve">ACUEDUCTO BAJO COLORADAS </t>
  </si>
  <si>
    <t xml:space="preserve">ACUEDUCTO BAJO CONGAL </t>
  </si>
  <si>
    <t xml:space="preserve">ACUEDUCTO BAJO PIJAO </t>
  </si>
  <si>
    <t xml:space="preserve">ACUEDUCTO BARSINO </t>
  </si>
  <si>
    <t>ACUEDUCTO BILLAR</t>
  </si>
  <si>
    <t xml:space="preserve">JUNTA ADMINISTRADORA DEL ACUEDUCTO VEREDA BUENOS AIRES </t>
  </si>
  <si>
    <t xml:space="preserve">ACUEDUCTO CALAMAR </t>
  </si>
  <si>
    <t xml:space="preserve">ACUEDUCTO CANOAS </t>
  </si>
  <si>
    <t xml:space="preserve">ACUEDUCTO CEBOLLAL </t>
  </si>
  <si>
    <t xml:space="preserve">ACUEDUCTO COMINALES </t>
  </si>
  <si>
    <t xml:space="preserve">ACUEDUCTO CRISTALES </t>
  </si>
  <si>
    <t xml:space="preserve">ACUEDUCTO CRUCERO </t>
  </si>
  <si>
    <t xml:space="preserve">JUNTA ADMINISTRADORA DEL ACUEDUCTO ALCANTARILLADO Y RESIDUOS SOLIDOS ASUACUM </t>
  </si>
  <si>
    <t xml:space="preserve">ACUEDUCTO EL BAYANO </t>
  </si>
  <si>
    <t>ACUEDUCTO EL CANADA</t>
  </si>
  <si>
    <t>ACUEDUCTO EL JARDIN</t>
  </si>
  <si>
    <t>ACUEDUCTO EL POPAL</t>
  </si>
  <si>
    <t>ACUEDUCTO EL TIBI</t>
  </si>
  <si>
    <t>ASOCIACION DE USUARIOS VEREDA LA FLORESTA</t>
  </si>
  <si>
    <t>ACUEDUCTO GUARAPO</t>
  </si>
  <si>
    <t xml:space="preserve">ACUEDUCTO H MIRANDA </t>
  </si>
  <si>
    <t>ACUEDUCTO HIGUERONES</t>
  </si>
  <si>
    <t>ACUEDUCTO IRLANDA</t>
  </si>
  <si>
    <t>ACUEDUCTO LA ESTELIA</t>
  </si>
  <si>
    <t xml:space="preserve">ACUEDUCTO LA CABAÑA </t>
  </si>
  <si>
    <t>ACUEDUCTO LA CEIBA</t>
  </si>
  <si>
    <t xml:space="preserve">ACUEDUCTO LA COQUETA </t>
  </si>
  <si>
    <t>ACUEDUCTO LA CUCHILLA</t>
  </si>
  <si>
    <t xml:space="preserve">ACUEDUCTO LA ESTRELLA </t>
  </si>
  <si>
    <t>ASOCIACION COMUNITARIA ADMINISTRADORA ACUEDUCTO RURAL LA MARIA LA ESTRELLA</t>
  </si>
  <si>
    <t>ACUEDUCTO MIRAMELVA</t>
  </si>
  <si>
    <t>ACUEDUCTO LA MILONGA</t>
  </si>
  <si>
    <t>ACUEDUCTO LA RAQUELITA</t>
  </si>
  <si>
    <t>ACUEDUCTO LOCALIZACION</t>
  </si>
  <si>
    <t>ACUEDUTO LAS BRISAS</t>
  </si>
  <si>
    <t>ACUEDUCTO M SAN MARCOS</t>
  </si>
  <si>
    <t xml:space="preserve">ACUEDUCTO MANZANILLO </t>
  </si>
  <si>
    <t>ACUEDUCTO MANZANO</t>
  </si>
  <si>
    <t>ACUEDUCTO MAULEN</t>
  </si>
  <si>
    <t>ACUEDUCTO MIRAMAR</t>
  </si>
  <si>
    <t>ACUEDUCTO MORRO AZUL</t>
  </si>
  <si>
    <t>ACUEDUCTO PALMICHAL</t>
  </si>
  <si>
    <t>ACUEDUCTO PALOMINO</t>
  </si>
  <si>
    <t>ACUEDUCTO Q NUEVA</t>
  </si>
  <si>
    <t>ACUEDUCTO ROCIO</t>
  </si>
  <si>
    <t>ACUEDUCTO SALDAÑA</t>
  </si>
  <si>
    <t>ACUEDUCTO ZELANDIA</t>
  </si>
  <si>
    <t>ASOCIACION DE USUARIOS DE LA HERRADURA</t>
  </si>
  <si>
    <t>ACUEDUCTO LA ESMERALDA</t>
  </si>
  <si>
    <t>ACUEDUCTO ALTO BONITO</t>
  </si>
  <si>
    <t>ACUEDUCTO SAN ISIDRO</t>
  </si>
  <si>
    <t>ACUEDUCTO CHICORAL</t>
  </si>
  <si>
    <t>ACUEDUCTO LA COLONIA</t>
  </si>
  <si>
    <t>ACUEDUCTO LAGUNILLA</t>
  </si>
  <si>
    <t>ACUEDUCTO LA VERANERA</t>
  </si>
  <si>
    <t>ACUEDUCTO EL PUERTO</t>
  </si>
  <si>
    <t>ACUEDUCTO EL BOSQUE</t>
  </si>
  <si>
    <t>ACUEDUCTO LA MINA</t>
  </si>
  <si>
    <t>ACUEDUCTO VEREDA ALMENDRONAL</t>
  </si>
  <si>
    <t>ACUEDUCTO VEREDA CAMPOALEGRE</t>
  </si>
  <si>
    <t>ACUEDUCTO VEREDA LA MORENA</t>
  </si>
  <si>
    <t>ACUEDUCTO VEREDA RAICEROS</t>
  </si>
  <si>
    <t>SISTEMA DE ACUEDUCTO CORREGIMIENTO DE OVERO</t>
  </si>
  <si>
    <t>SISTEMA DE ACUEDUCTO VEREDA DE EL PORVENIR</t>
  </si>
  <si>
    <t>SISTEMA DE ACUEDUCTO VEREDA DE JIGUALES</t>
  </si>
  <si>
    <t>SISTEMA DE ACUEDUCTO VEREDA DE EL ROCIO</t>
  </si>
  <si>
    <t>SISTEMA DE ACUEDUCTO VEREDA DE EL PLACER</t>
  </si>
  <si>
    <t>ACUEDUCTO BOLO HARTONAL</t>
  </si>
  <si>
    <t>ACUEDUCTO LA TUPIA</t>
  </si>
  <si>
    <t>ACUEDUCTO LA RUIZA</t>
  </si>
  <si>
    <t>ACUEDUCTO LA GRANJA</t>
  </si>
  <si>
    <t>ACUEDUCTO LA FLORESTA</t>
  </si>
  <si>
    <t>ACUEDUCTO PARRAGA</t>
  </si>
  <si>
    <t>ACUEDUCTO BOLO AZUL</t>
  </si>
  <si>
    <t>ACUEDUCTO BOLO BLANCO</t>
  </si>
  <si>
    <t>ACUEDUCTO EL RETIRO</t>
  </si>
  <si>
    <t>ACUEDUCTO EL LIBANO</t>
  </si>
  <si>
    <t>ACUEDUCTO EL NOGAL</t>
  </si>
  <si>
    <t>ACUEDUCTO LA FRIA</t>
  </si>
  <si>
    <t>ACUEDUCTO LA CARBONERA</t>
  </si>
  <si>
    <t>ACUEDUCTO LOS PINOS</t>
  </si>
  <si>
    <t>ACUAPUERO</t>
  </si>
  <si>
    <t>ACUEDUCTO COCUYOS</t>
  </si>
  <si>
    <t>ACUEDUCTO CASCADA</t>
  </si>
  <si>
    <t>ACUEDUCTO COMINAL</t>
  </si>
  <si>
    <t>ACUEDUCTO COLECTIVO RURAL LA SELVA ACUASELVA</t>
  </si>
  <si>
    <t>JUNTA DE ACUEDUCTO VEREDA CANAIMA</t>
  </si>
  <si>
    <t>JUNTA DE ACUEDUCTO RURAL VEREDA EL JARDIN</t>
  </si>
  <si>
    <t>JUNTA DE ACUEDUCTO RURAL VEREDA LAS HERMOSAS</t>
  </si>
  <si>
    <t>JUNTA DE ACUEDUCTO RURAL VEREDA FLAUTAS</t>
  </si>
  <si>
    <t>JUNTA DE ACUEDUCTO RURAL VEREDA BETANIA</t>
  </si>
  <si>
    <t>JUNTA DE ACUEDUCTO RURAL VEREDA LULOS</t>
  </si>
  <si>
    <t>JUNTA DE ACUEDUCTO RURAL VEREDA VALLEDUPAR</t>
  </si>
  <si>
    <t>JUNTA DE ACUEDUCTO RURAL VEREDA CAMPO ALEGRE</t>
  </si>
  <si>
    <t>ASOCIACION DE USUARIOS ACUEDUCTO LA CARCEL TABLONES LA BALASTRERA</t>
  </si>
  <si>
    <t>ASOCIACION DE USUARIOS ACUEDUCTO Y ALCANTARILLADO DE OBANDO</t>
  </si>
  <si>
    <t>ACUEDUCTO TORRE NORTE</t>
  </si>
  <si>
    <t>ASOCIACION DE USUARIOS ACUEDUCTO TABLONES EL TABURETE</t>
  </si>
  <si>
    <t>ASOCIACION DE USUARIOS DEL ACUEDUCTO DE TENJO</t>
  </si>
  <si>
    <t>ASOCIACION DE SISTEMA DE RIEGO EL OLIVO CALUCE</t>
  </si>
  <si>
    <t>ACUEDUCTO ACUA QUISQUINA</t>
  </si>
  <si>
    <t>JUNTA ADMINISTRADORA DEL ACUEDUCTO VEREDA GUALANDAY PARTE BAJA</t>
  </si>
  <si>
    <t>ASOCIACION DE USUARIOS DEL ACUEDUCTO DE AGUA CLARA</t>
  </si>
  <si>
    <t>ASOCIACION DE USUARIOS DEL ACUEDUCTO, ALCANTARILLADO Y ASEO BOLO ALIZAL</t>
  </si>
  <si>
    <t xml:space="preserve">ASOCIACION DE USUARIOS DEL ACUEDUCTO CHARCO </t>
  </si>
  <si>
    <t>ASOCIACION DE USUARIOS DEL ACUEDUCTO VEREDA SINCERIN</t>
  </si>
  <si>
    <t>ASOCIACION DE USUARIOS ACUEDUCTO Y ALCANTARILLADO LA ACEQUIA</t>
  </si>
  <si>
    <t>ACUEDUCTO PILES</t>
  </si>
  <si>
    <t>ASOCIACION DE USUARIOS ACUEDUCTO, ALCANTARILLADO Y ASEO AMAIME</t>
  </si>
  <si>
    <t>ASOCIACION DE USUARIOS ACUEDUCTO Y ALCANTARILLADO LA BOLSA</t>
  </si>
  <si>
    <t>ASOCIACION DE USUARIOS ACUEDUCTO LA ZAPATA</t>
  </si>
  <si>
    <t xml:space="preserve">ASOCIACION DE USUARIOS DEL ACUEDUCTO PARTE BAJA CALUCE LOS CUCHOS </t>
  </si>
  <si>
    <t>ASOCIACION DE USUARIOS DEL ACUEDUCTO COMBIA</t>
  </si>
  <si>
    <t>ASOCIACION DE USUARIOS DEL SERVICIO DE AGUA POTABLE Y ALCANTARILLADO DE TENERIFE</t>
  </si>
  <si>
    <t xml:space="preserve">ASOCIACION DE USUARIOS DEL ACUEDUCTO  DE SANTA FE  DEL MUNICPIO DE LA CUMBRE VALLE </t>
  </si>
  <si>
    <t xml:space="preserve">ASOCIACION ADMISNTRADORA  DE ACUEDUCTO  DE LA MARIA CORABASE </t>
  </si>
  <si>
    <t xml:space="preserve">JUNTA DE AGUAS  PAVITAS </t>
  </si>
  <si>
    <t xml:space="preserve">COMITÉ DE ACUEDUCTO EL RETIRO </t>
  </si>
  <si>
    <t>COMITÉ ACUEDUCTO  ZARAGOZA</t>
  </si>
  <si>
    <t xml:space="preserve">COMITÉ DE AGUAS CHICORAL </t>
  </si>
  <si>
    <t xml:space="preserve">COMITÉ DE AGUAS CHICORALITO </t>
  </si>
  <si>
    <t xml:space="preserve">COMITÉ DE AGUAS LA CASTILLA </t>
  </si>
  <si>
    <t xml:space="preserve">JUNTA DE ACCION COMUNAL EL DIAMANTE </t>
  </si>
  <si>
    <t xml:space="preserve">JUNTA DE AGUAS MONTAÑITAS </t>
  </si>
  <si>
    <t>JUNTA ADMINISTRADORA DE ACUEDUCTO EL LAURO</t>
  </si>
  <si>
    <t>EMPRESA PRESTADORA DEL SERVICIO DE ACUEDUCTO Y ALCANTARILLADO DE BUCHITOLO</t>
  </si>
  <si>
    <t>ASOCIACION DE USUARIOS DEL ACUEDUCTO Y ALCANTARILLADO LA REGINA</t>
  </si>
  <si>
    <t>JUNTA ADMINISTRADORA DEL ACUEDUCTO MADREVIEJA</t>
  </si>
  <si>
    <t>ACUEDUCTO VEREDA CAUCHAL</t>
  </si>
  <si>
    <t>ACUEDUCTO VEREDA EL JORDAN</t>
  </si>
  <si>
    <t>ACUEDUCTO ECAPS</t>
  </si>
  <si>
    <t>ACUEDUCTO SANTA MARIA PARTE BAJA</t>
  </si>
  <si>
    <t>ACUEDUCTO K-26</t>
  </si>
  <si>
    <t>ACUEDUCTO LOMA ALTA</t>
  </si>
  <si>
    <t>ACUEDUCTO TIGRE SENDO</t>
  </si>
  <si>
    <t>ACUEDUCTO LA PULIDA</t>
  </si>
  <si>
    <t>ACUEDUCTO AGUA FLORIDA</t>
  </si>
  <si>
    <t>ACUEDUCTO VEREDA EL VERGEL</t>
  </si>
  <si>
    <t>ASOCIACION COMUNITARIA ADMINISTRADORA DEL ACUEDUCTO VEREDA SANTA ELENA</t>
  </si>
  <si>
    <t>ACUEDUCTO PARCELACION AGUADULCE</t>
  </si>
  <si>
    <t>PARCELACIO REFUGIOS DEL SOL</t>
  </si>
  <si>
    <t>ACUEDUCTO LLANITOS</t>
  </si>
  <si>
    <t>ACUEDUCTO ASOCIACION DE USUARIOS VEREDA LA GAVIOTA</t>
  </si>
  <si>
    <t>JUNTA ADMNISTRADORA ACUEDUCTO RURAL  SAN JOSE</t>
  </si>
  <si>
    <t>JUNTA ADMNISTRADORA ACUEDUCTO RURAL ALTO BOLEO</t>
  </si>
  <si>
    <t>JUNTA ADMNISTRADORA ACUEDUCTO RURAL EL MIRADOR</t>
  </si>
  <si>
    <t>JUNTA ADMNISTRADORA ACUEDUCTO RURAL  BAJO BOLEO</t>
  </si>
  <si>
    <t>ACUEDUCTO VEREDA LA JULIA</t>
  </si>
  <si>
    <t>ACUEDUCTO VEREDA CHAFALOTE</t>
  </si>
  <si>
    <t>ACUEDUCTO VEREDA LA MAGDALENA</t>
  </si>
  <si>
    <t>ASOCIACION DE SUSCRIPTORES DEL ACUEDUCTO REGIONAL RURAL COMUNITARIO DE SANTA ROSA DE TAPIAS</t>
  </si>
  <si>
    <t>ACUEDUCTO COMUNITARIO EL PLACER</t>
  </si>
  <si>
    <t xml:space="preserve">ACUEDUCTO RIOGRANDE </t>
  </si>
  <si>
    <t xml:space="preserve">ACUEDUCTO ROMAN </t>
  </si>
  <si>
    <t>ACUEDUCTO ALTO SAN PABLO BELLAVISTA</t>
  </si>
  <si>
    <t>ACUEDUCTO CALIMITA</t>
  </si>
  <si>
    <t>Comunidad Indigena Niaza</t>
  </si>
  <si>
    <t>ACUEDUCTO LA ESCUELA</t>
  </si>
  <si>
    <t>ACUEDUCTO ALTO DEL OSO LA TESALIA</t>
  </si>
  <si>
    <t>ACUEDUCTO SAN MARTIN</t>
  </si>
  <si>
    <t>ACUEDUCTO SANTA ROSA PARTE MEDIA</t>
  </si>
  <si>
    <t>ACUEDUCTO AVESARO</t>
  </si>
  <si>
    <t>ACUEDUCTO LA SOLEDAD</t>
  </si>
  <si>
    <t>ACUEDUCTO LA SELVA</t>
  </si>
  <si>
    <t>AGUAS DE DIOS</t>
  </si>
  <si>
    <t>ACUEDUCTO BOMBAY</t>
  </si>
  <si>
    <t>ACUEDUCTO ZABALETAS</t>
  </si>
  <si>
    <t xml:space="preserve">ACUEDUCTO LA GUAIRA PLAYA RICA </t>
  </si>
  <si>
    <t xml:space="preserve">ACUEDUCTO ALTO ZABALETAS </t>
  </si>
  <si>
    <t>ACUEDUCTO LA ALBANIA</t>
  </si>
  <si>
    <t xml:space="preserve">ACUEDUCTO La Belmira </t>
  </si>
  <si>
    <t>ACUEDUCTO SAN SALVADOR EL SILENCIO</t>
  </si>
  <si>
    <t>ACUEDUCTO AGUABLANCA</t>
  </si>
  <si>
    <t>ACUEDUCTO LA ITALIA</t>
  </si>
  <si>
    <t>ACUEDUCTO SAN ANTONIO DE PIEDRAS</t>
  </si>
  <si>
    <t>ACUEDUCTO MEDIA CANOA</t>
  </si>
  <si>
    <t>ACUEDUCTO EL CANEY</t>
  </si>
  <si>
    <t>ACUEDUCTO EL DOPO</t>
  </si>
  <si>
    <t>ACUEDUCTO CORDOBITAS</t>
  </si>
  <si>
    <t>ACUEDUCTO EL DORADO</t>
  </si>
  <si>
    <t>JUNTA DE ACCION COMUNAL VEREDA EL TOSTADO PARTE BAJA</t>
  </si>
  <si>
    <t>ASOCIACION DE USUARIOS VEREDAS RECREO ALTO RECREO BAJO ALSACIA Y EL TOSTADO</t>
  </si>
  <si>
    <t>JUNTA DE ACCION COMUNAL VEREDA CIUDADELA MONSEÑOR ISMAEL PERDOMO</t>
  </si>
  <si>
    <t>JUNTA DE ACCION COMUNAL VEREDA LOS TUNJOS BAJOS</t>
  </si>
  <si>
    <t>JUNTA DE ACCION COMUNAL VEREDA LA PLAYA</t>
  </si>
  <si>
    <t>JUNTA DE ACCION COMUNAL VEREDA EL ROSAL</t>
  </si>
  <si>
    <t>JUNTA DE ACCION COMUNAL VEREDA LA ESPERANZA</t>
  </si>
  <si>
    <t>JUNTA DE ACCION COMUNAL VEREDA LAS HORMAS</t>
  </si>
  <si>
    <t>JUNTA DE ACCION COMUNAL VEREDA PUENTE HIERRO</t>
  </si>
  <si>
    <t>JUNTA DE ACCION COMUNAL VEREDA EL AGUILA</t>
  </si>
  <si>
    <t>JUNTA DE ACCION COMUNAL VEREDA PLANADAS</t>
  </si>
  <si>
    <t>ASOCIACION DE USUARIOS VEREDA CAJAMARQUITA</t>
  </si>
  <si>
    <t>ASOCIACION USUARIOS CORREGIMIENTO BUENOS AIRES</t>
  </si>
  <si>
    <t>ACUEDUCTO LA CIMARRONA</t>
  </si>
  <si>
    <t>ACUEDUCTO VEREDA COELLO COCORA</t>
  </si>
  <si>
    <t>JUNTA DE ACCION COMUNAL VEREDA ALTO DE LA PALMA</t>
  </si>
  <si>
    <t>ASOCIACION DE USUARIOS DE ACUEDUCTO VEREDA LA REFORMA</t>
  </si>
  <si>
    <t>ASOCIACION DE USUARIOS DEL ACUEDUCTO DE LA VEREDA ARABIA</t>
  </si>
  <si>
    <t>JUNTA DE ACCION COMUNAL VEREDA ARABIA ORGANIZACIÓN TOVAR</t>
  </si>
  <si>
    <t>ACUEDUCTO VEREDA CUALAMANÁ</t>
  </si>
  <si>
    <t>JUNTA DE ACCION COMUNAL VEREDA CALCUTA</t>
  </si>
  <si>
    <t>JUNTA DE ACCION COMUNAL VEREDA LA PRIMAVERA</t>
  </si>
  <si>
    <t>ACUEDUCTO VEREDAL GUACAMAYAS</t>
  </si>
  <si>
    <t>ACUEDUCTO VEREDA EL FLORAL</t>
  </si>
  <si>
    <t>JUNTA DE ACCION COMUNAL VEREDA EL BALSO LA LAGUNA LA PAZ</t>
  </si>
  <si>
    <t>ACUEDUCTO VEREDA INALY</t>
  </si>
  <si>
    <t>ACUEDUCTO KILOMETRO 39</t>
  </si>
  <si>
    <t>ACUEDUCTO BAHONDO</t>
  </si>
  <si>
    <t>ACUEDUCTO LAS JUNTAS</t>
  </si>
  <si>
    <t>ACUEDUCTO JORDANCITO PEÑAS SUCIAS</t>
  </si>
  <si>
    <t>CONSEJO COMUNITARIO CISNEROS</t>
  </si>
  <si>
    <t>ACUEDUCTO VEREDA CLORINDA</t>
  </si>
  <si>
    <t>ACUEDUCTO CORREGIMIENTO ZELANDIA</t>
  </si>
  <si>
    <t>ACUEDUCTO VEREDA EL ZAPOTE</t>
  </si>
  <si>
    <t>ACUEDUCTO CORREGIMIENTO LOS ALPES</t>
  </si>
  <si>
    <t>ACUEDUCTO CORREGIMIENTO DE SANTA MARIA PARTE ALTA</t>
  </si>
  <si>
    <t>ACUEDUCTO CORREGIMIENTO EL DANUBIO</t>
  </si>
  <si>
    <t>ACUEDUCTO CORREGIMIENTO EL PIÑAL</t>
  </si>
  <si>
    <t>ACUEDUCTO CORREGIMIENTO DE ZABALETAS</t>
  </si>
  <si>
    <t>ACUEDUCTO CORREGIMIENTO VILLA HERMOSA</t>
  </si>
  <si>
    <t>ACUEDUCTO CORREGIMIENTO SAN BERNARDO</t>
  </si>
  <si>
    <t>ACUEDUCTO VEREDA PUERTA DAGUA</t>
  </si>
  <si>
    <t>ACUEDUCTO VEREDA EL ENGAÑO</t>
  </si>
  <si>
    <t>JUNTA DE ACUEDUCTO RURAL VEREDA MORAVIA</t>
  </si>
  <si>
    <t>JUNTA DE ACUEDUCTO RURAL BELLO HORIZONTE</t>
  </si>
  <si>
    <t>JUNTA DE ACUEDUCTO RURAL EL SAUCE</t>
  </si>
  <si>
    <t>JUNTA DE ACUEDUCTO RURAL REGADEROS</t>
  </si>
  <si>
    <t>JUNTA DE ACUEDUCTO RURAL LAS JUNTAS</t>
  </si>
  <si>
    <t>JUNTA DE ACUEDUCTO RURAL LA CECILIA</t>
  </si>
  <si>
    <t>JUNTA DE ACUEDUCTO RURAL PORTUGAL</t>
  </si>
  <si>
    <t>JUNTA DE ACUEDUCTO RURAL  LA CUESTA</t>
  </si>
  <si>
    <t>JUNTA DE ACUEDUCTO RURAL PATIO BONITO</t>
  </si>
  <si>
    <t>JUNTA DE ACUEDUCTO RURAL VILLAVANEGAS</t>
  </si>
  <si>
    <t>JUNTA DE ACUEDUCTO RURAL NOVILLERA</t>
  </si>
  <si>
    <t>JUNTA DE ACUEDUCTO RURAL BARRANCO ALTO</t>
  </si>
  <si>
    <t>JUNTA DE ACUEDUCTO RURAL LOS MEDIOS</t>
  </si>
  <si>
    <t>JUNTA DE ACUEDUCTO RURAL ZABALETAS</t>
  </si>
  <si>
    <t>JUNTA DE ACUEDUCTO RURAL EL GUABITO</t>
  </si>
  <si>
    <t>JUNTA DE ACUEDUCTO RURAL MOSOCO</t>
  </si>
  <si>
    <t xml:space="preserve">ACUEDUCTO VEREDA EL HATO </t>
  </si>
  <si>
    <t>ACUEDUCTO IBERA</t>
  </si>
  <si>
    <t xml:space="preserve">ASOCIACION DE SUSCRIPTORES DEL ACUEDUCTO EL CHORRERON </t>
  </si>
  <si>
    <t>ASOCIACION DE ACUEDUCTO RURAL PEÑAS BLANCAS SAN JOSE DEL CHOCO</t>
  </si>
  <si>
    <t>MEJOR VIVIR S.A. E.S.P.</t>
  </si>
  <si>
    <t>ASOCIACIÓN JUNTA ADMINISTRADORA DE ACUEDUCTO AGUAS DEL CARMEN</t>
  </si>
  <si>
    <t>ASOCIACION DE JUNTA ADMINSTRADORA DEL ACUEDUCTO DE LA VEREDA SANTO DOMINGO</t>
  </si>
  <si>
    <t>ASOCIACION DE SUSCRIPTORES DEL ACUEDUCTO INTERVEREDAL GRANADILLO DE LAS VEREDAS VALERO FIRITA PEÑA ABAJO Y PUEBLO VIEJO</t>
  </si>
  <si>
    <t>ASOCIACIÓN DE USUARIOS DE SERVICIOS COLECTIVOS VEREDA ALSACIA</t>
  </si>
  <si>
    <t>ASOCIACION DE ACUEDUCTO DE LA VEREDA COACHARI</t>
  </si>
  <si>
    <t>ASOCIACION DE USUARIOS DE SERVICIOS COLECTIVOS DE NOBIA BAJA</t>
  </si>
  <si>
    <t>RECOLECCION Y ASEO S.A. E.S.P.</t>
  </si>
  <si>
    <t>ACUEDUCTO VEREDAL LA CALERA</t>
  </si>
  <si>
    <t>ASOCIACION DE SUSCRIPTORES DE ACUEDUCTO VEREDA QUEBRADA HONDA MACHETA</t>
  </si>
  <si>
    <t xml:space="preserve">ASOCIACION DE SUSCRIPTORES DEL ACUEDUCTO DE LA VEREDA DE VARGAS DEL MUNICIPIO DE LA UVITA DEPARTAMENTO DE BOYACA </t>
  </si>
  <si>
    <t>ASOCIACION DE SUSCRIPTORES DEL ACUEDUCTO RURAL ALTO DE SERRANIA</t>
  </si>
  <si>
    <t>ASOCIACION DE USUARIOS DEL ACUEDUCTO DE LA VEREDA SAN ISIDRO ASUASANIS</t>
  </si>
  <si>
    <t>CORPORACION DE SERVICIOS DE ACUEDUCTO REGIONAL ALTO Y BAJO JORDAN</t>
  </si>
  <si>
    <t>ASOCIACION ACUEDUCTO RURAL ESPINAL VEREDA EL CENTRO</t>
  </si>
  <si>
    <t>ASOCIACION DE SUSCRIPTORES DEL ACUEDUCTO RURAL POZO AZUL</t>
  </si>
  <si>
    <t>ASOCIACION DE SUSCRIPTORES DEL ACUEDUCTO RURAL LA CINTA</t>
  </si>
  <si>
    <t>ASOC DE SUSCRIPTORES ACUEDUCTO RURAL OJO DE BUEY VDA OLVIDO MONCHIA PARTE ALTA</t>
  </si>
  <si>
    <t>ASOCIACION DE SUSCRIPTORES DEL ACUEDUCTO RURAL AGUA PURA</t>
  </si>
  <si>
    <t>ASOCIACION JUNTA ADMINISTRADORA DEL ACUEDUCTO VEREDA BOQUERON</t>
  </si>
  <si>
    <t>ASOC DE SUSCRIPTORES ACUEDUCTO COMUNITARIO RURAL MONTEFRIO VDA MONTEFRIO</t>
  </si>
  <si>
    <t>ASOCIACION DE USUARIOS DEL ACUEDUCTO SALAITO</t>
  </si>
  <si>
    <t>ASOCIACION DE SUSCRIPTORES DEL ACUEDUCTO RURAL LOS ABEJONES VEREDA LA MINA</t>
  </si>
  <si>
    <t>ASOCIACION DE SUSCRIPTORES DEL ACUEDUCTO RURAL LAS PALOMAS</t>
  </si>
  <si>
    <t>ASOC DE SUSC ACUEDUCTO RURAL EL CALAPAL VDA LAPALMA PRIMER SECTOR</t>
  </si>
  <si>
    <t>ASOC DE USUARIOS PRODUC AGROPECUARIOS Y PRESTADORES DE SERVICIOS VDA ROBLES</t>
  </si>
  <si>
    <t>ASOC DE USUARIOS DEL ACUEDUCTO RURAL COMUNITARIO DE LAS VDAS CHICOLARAL Y EL PORVENIR</t>
  </si>
  <si>
    <t>ACUEDUCTO MUNICIPAL REGIONAL II</t>
  </si>
  <si>
    <t>ASOCIACION DE SUSCRIPTORES DEL ACUEDUCTO RURAL FLORACENTRO</t>
  </si>
  <si>
    <t>ASOCIACION DE SUSCRIPTORES DEL ACUEDUCTO RURAL EL PROGRESO</t>
  </si>
  <si>
    <t>ASOCIACION ACUASANTA</t>
  </si>
  <si>
    <t>ASOCIACION DE SUSCRIPTORES DEL ACUEDUCTO RURAL LA MESETA VEREDA EL HATILLO</t>
  </si>
  <si>
    <t>CORPORACION DE SERVICIOS DEL ACUEDUCTO Y ALCANTARILLASO DE LA LAGUNA ACOLAGUNA</t>
  </si>
  <si>
    <t>ASOCIACION DE SUSCRIPTORES DEL ACUEDUCTO RURAL AQUA OASIS VEREDA HATIGAL</t>
  </si>
  <si>
    <t>ASOCIACION AGUAS DE GALICIA</t>
  </si>
  <si>
    <t>ASOCIACION COMUNITARIA DE USUARIOS DEL ACUEDUCTO VEREDA SANTIAGO</t>
  </si>
  <si>
    <t>ASOCIACION DE SUSCRIPTORES DEL ACUEDUCTO RURAL PENA NEGRA</t>
  </si>
  <si>
    <t>ASOC DE SUSCRIPTORES DEL ACUEDUCTO COMUNITARIO HOYO FRIO CORREG CINCELADA</t>
  </si>
  <si>
    <t>ASOCIACION ACUEDUCTO RURAL ASOAL VEREDA OLVIDO MONCHIA</t>
  </si>
  <si>
    <t>ASOCIACION DE USUARIOS DEL ACUEDUCTO RURAL LOS ANDES</t>
  </si>
  <si>
    <t>ASOCIACION DE SUSCRIPTORES DEL ACUEDUCTO RURAL CORPOMARAVILLAS</t>
  </si>
  <si>
    <t>ASOC DE USUARIOS ACUEDUCTO AGUA PARA TODOS VDA MUNDO NUEVO SECTOR URBANO Y RURAL</t>
  </si>
  <si>
    <t>ASOCIACION DE SUSCRIPTORES DEL SERVICIO DE ACUEDCO SANTA CLARA DE LA VDA ZELANDIA</t>
  </si>
  <si>
    <t>ASOCIACION DE USUARIOS DEL ACUEDUCTO VEREDAL EL BRASIL GUAYABAL</t>
  </si>
  <si>
    <t>CORP DE SERVICIOS DE ACUEDUCTO LAGUNA DE SUMANA DE LA VDA NARINO NUCUBUCA</t>
  </si>
  <si>
    <t>ASOCIACION DE USUARIOS DE ALCANTARRILLADO Y ASEO PARCELACION COMUNEROS ASUAYAPAC</t>
  </si>
  <si>
    <t>ASOCIACION DE USUARIOS DEL ACUEDUCTO Y SANEAMIENTO RURAL DE LA VDA EL CHAPARRO</t>
  </si>
  <si>
    <t>ASOCIACION DE USUARIOS DE ACUEDUCTO RURAL COMUNITARIO LA FLORESTA VEREDA LA LUISA</t>
  </si>
  <si>
    <t>CORPORACION ACUEDUCTO LA LADERA CHUSCALITO</t>
  </si>
  <si>
    <t>ASOCIACION ACUEDUCTO SANTA BARBARA CORREGIMIENTO DE RIACHUELO</t>
  </si>
  <si>
    <t>ASOCIACION DE USUARIOS DEL ACUEDUCTO RURAL COLECTIVO DEL CORREGIMIENTO CERRO AZUL Y LAS VEREDAS LA SIRIA Y LA SOLEDAD</t>
  </si>
  <si>
    <t>ASOCIACION DE SUSCRIPTORES DEL ACUEDUCTO RURAL EL OASIS</t>
  </si>
  <si>
    <t>ASOCIACION DE USUARIOS CASALOMA LA PLANADA</t>
  </si>
  <si>
    <t>ASOCIACION DE ACUEDUCTOS RURALES DEL MUNICIPIO DE OIBA ARO</t>
  </si>
  <si>
    <t>CORPORACION AGUAS DEL MIRADOR</t>
  </si>
  <si>
    <t>ASOCIACION DE ACUEDUCTOS VEREDALES DEL MUNICIPIO DE EL CARMEN DE VIBORAL</t>
  </si>
  <si>
    <t>ASOCIACION DE USUARIOS DEL ACUEDUCTO DE LA VEREDA SAN PABLO</t>
  </si>
  <si>
    <t>ASOCIACION DE SERVICIOS DE BOLIVAR</t>
  </si>
  <si>
    <t>ASOCIACION DE SUSCRIPTORES DEL ACUEDUCTO DE LA VEREDA HATILLO SAN JOAQUIN</t>
  </si>
  <si>
    <t>ASOCIACION ACUEDUCTO RURAL EL CANELO</t>
  </si>
  <si>
    <t>ASOCIACION DE SUSCRIPTORES DEL ACUEDUCTO RURAL EL MANANTIAL</t>
  </si>
  <si>
    <t>ASOCIACION DE USUARIOS DEL ACUEDUCTO MATA DE PAJA</t>
  </si>
  <si>
    <t>ASOCIACION DE SUSCRIPTORES DEL ACUEDUCTO RURAL LA CARPINTERA</t>
  </si>
  <si>
    <t>ASOCIACION DE USUARIOS DEL ACUEDUCTO COFRERIA LA VICTORIA LA MARAVILLA</t>
  </si>
  <si>
    <t>ASOCIACION DE SUSCRIPTORES DEL ACUEDUCTO RURAL EL TRIUNFO</t>
  </si>
  <si>
    <t>ASOCIACION DE SUSCRIPTORES DEL ACUEDUCTO RURAL LA JABONERA</t>
  </si>
  <si>
    <t>ASOCIACION DE SUSCRIPTORES DEL ACUEDUCTO RURAL CLAVELLINO</t>
  </si>
  <si>
    <t>ASOCIACION DE USUARIOS DEL ACUEDUCTO DE LA VEREDA EL BRILLANTE</t>
  </si>
  <si>
    <t>ASOCIACION DE USUARIOS DEL ACUEDUCTO ALCANTARILLADO EL PEDREGAL ESP</t>
  </si>
  <si>
    <t>ASOCIACION DE USUARIOS DEL ACUEDUCTO ALCANTARILLADO ASEO DE LA DOLORES ESP</t>
  </si>
  <si>
    <t>ASOCIACION DE USUARIOS DEL ACUEDUCTO ALCANTARILLADO ASEO DE BOLO ALIZAL ESP</t>
  </si>
  <si>
    <t>ASOCIACION DE USUARIOS DEL ACUEDUCTO ALCANTARILLADO ASEO ACUALLANITO ESP</t>
  </si>
  <si>
    <t>ASOCIACION DE USUARIOS DEL ACUEDUCTO ALCANTARILLADO ASEO DE MATAPALO ESP</t>
  </si>
  <si>
    <t>ASOCIACION DE USUARIOS DEL ACUEDUCTO ALCANTARILLADO ASEO DE LA BOLSA ESP</t>
  </si>
  <si>
    <t>ASOCIACION DE USUARIOS DEL ACUEDUCTO ALCANTARILLADO ASEO DE BOYACA ESP</t>
  </si>
  <si>
    <t>ASOCIACION DE USUARIOS DEL ACUEDUCTO RURAL COMUNITARIO QUEBRADA LA PACHA</t>
  </si>
  <si>
    <t>ASOC DE USUARIOS ACUEDUCTO ALCANTARILLADO ASEO CORREGIMIENTO LA DIANA ESP</t>
  </si>
  <si>
    <t>ACUASALUD BOLO MADRE VIEJA</t>
  </si>
  <si>
    <t>ACUALIBANO</t>
  </si>
  <si>
    <t>ASOC MUNICIPAL DE COMITES DE DESARROLLO Y CONTROL SOCIAL DE LOS SERV PUBL DOMICILIARIOS</t>
  </si>
  <si>
    <t>ASOCIACION GESTORA USUARIOS DEL AGUA AGUA</t>
  </si>
  <si>
    <t>ASOCIACION DE USUARIOS DEL ACUEDUCTO RURAL TOPACIO ALTO</t>
  </si>
  <si>
    <t>ASOCIACION DE USUARIOS DEL ACUEDUCTO VEREDAL LA VETA</t>
  </si>
  <si>
    <t>ASOCIACION DE USUARIOS PROPIETARIOS DEL ACUEDUCTO RURAL DE LLANADAS</t>
  </si>
  <si>
    <t>ASOCIACION DE SUSCRIPTORES DEL ACUEDUCTO RURAL LAS ALEGRIAS</t>
  </si>
  <si>
    <t>CORPORACION DE SERVICIOS DE ACUEDUCTO DE LA VEREDA MORARIO PARTE BAJA</t>
  </si>
  <si>
    <t>ASOCIACION DE SUSCRIPTORES DEL ACUEDUCTO RURAL LENGUPA</t>
  </si>
  <si>
    <t>ASOCIACION DE SUSCRIPTORES DEL ACUEDUCTO RURAL LA UNION</t>
  </si>
  <si>
    <t>ASOCIACION DE SUSCRIPTORES DEL ACUEDUCTO RURAL LA PENA VEREDA GUACAMAYAS</t>
  </si>
  <si>
    <t>CORPORACION DE SERVICIOS PUBLICOS UNIDOS DE GUAPOTA SANTANDER</t>
  </si>
  <si>
    <t>ASOCIACION DE SUSCRIPTORES DEL ACUEDUCTO RURAL PALONEGRO SECTOR PUENTEREAL</t>
  </si>
  <si>
    <t>CORPORACION DE ACUEDUCTOS COMUNITARIOS LOS PINOS DE CURITI</t>
  </si>
  <si>
    <t>ASOCIACION DE SUSCRIPTORES DEL ACUEDUCTO RURAL ALTOS DE LA JABONERA</t>
  </si>
  <si>
    <t>ASOC USUARIOS ACUE INTERVEREDAL VDAS SAN JOSE DE GUATIMBOL EL MESON Y EL SANTUARIO</t>
  </si>
  <si>
    <t>ASOCIACION DE USUARIOS DEL ACUEDUCTO RURAL CANADA ESCOCIA</t>
  </si>
  <si>
    <t>JUNTA ADMINISTRADORA DE AGUAS DE LA VEREDA EL MESON</t>
  </si>
  <si>
    <t>ASOCIACION DE SUSCRIPTORES DEL ACUEDUCTO RURAL CANAROSAL</t>
  </si>
  <si>
    <t>ASOCIACION DE USUARIOS DEL ACUEDUCTO COLECTIVO RURAL DE LA VEREDA PALERMO</t>
  </si>
  <si>
    <t>PORTOBELO HOTEL</t>
  </si>
  <si>
    <t>OPERADORA APARTAHOTEL LAS AMERICAS</t>
  </si>
  <si>
    <t>EDIFICIO BAY POINT</t>
  </si>
  <si>
    <t>FREE PORT HOTEL SENCS</t>
  </si>
  <si>
    <t>COMITE ACUEDUCTO</t>
  </si>
  <si>
    <t>JUNTA ADMINISTRADORA ACUEDUCTO</t>
  </si>
  <si>
    <t>JUNTA DE ACCION COMUNAL</t>
  </si>
  <si>
    <t>JUNTA ADMINISTRADORA ACUEDUCTO LA MORA</t>
  </si>
  <si>
    <t>JUNTA ADMINISTRADORA ACUEDUCTO SAN MATEO BESUBIO LA PUREZA</t>
  </si>
  <si>
    <t>JUNTA ADMINISTRADORA ACUEDUCTO SAN JUAN</t>
  </si>
  <si>
    <t>EMPRESA REGIONAL COMUNITARIA DE ADMINISTRACION PUBLICA COOPERATIVA SPD DE ACUEDUCTO, ALCANTARILLADO Y ASEO "Aguas del Guainía A.P.C "</t>
  </si>
  <si>
    <t>Acueducto Rios y palmas</t>
  </si>
  <si>
    <t>Acueducto Taquecitos y Santa Rosa ASO MEDIA NARANJA</t>
  </si>
  <si>
    <t>ASOCIACION DE USUARIOS DEL ACUEDUCTO BRISAS DEL GOBERNADOR</t>
  </si>
  <si>
    <t xml:space="preserve">ASOCIACION DE USUARIOS Amigos del Paramo  </t>
  </si>
  <si>
    <t>JUNTA DE ACCION COMUNAL CIUDAD LONDRES</t>
  </si>
  <si>
    <t>ACUEDUCTO COMUNITARIO LA ESPERANZA</t>
  </si>
  <si>
    <t>ACUEDUCTO CIE LA AUSTRALIA</t>
  </si>
  <si>
    <t>JUNTA DE ACCION COMUNAL BARRIO RECUERDO SUR RECUERDO SUR</t>
  </si>
  <si>
    <t>ACUEDUCTO EL ARRAYAN INMOBILIARIA ROJAS GARZON Y CIA LTDA.</t>
  </si>
  <si>
    <t>ASOCIACION DE SUSCRIPTORES DEL ACUEDUCTO RURAL LA GOLONDRINA VEREDA PALMADOS</t>
  </si>
  <si>
    <t>ASOCIACION DE SUSCRIPTORES DEL ACUEDUCTO RURAL LOS DOS AMIGOS VEREDA GUACHAVITA</t>
  </si>
  <si>
    <t>ASOCIACION DE SUSCRIPTORES DEL ACUEDUCTO RURAL VENECIA CORREGIMIENTO VIROLIN BARRIO OBRERO</t>
  </si>
  <si>
    <t>ASOCIACION DEL ACUEDUCTO RURAL EL ARENAL VEREDA QUEBRADA SECA</t>
  </si>
  <si>
    <t>ASOCIACION DE SUSCRIPTORES DEL ACUEDUCTO RURAL SAN PEDRO VEREDA SAN JOSE DEGUADUAS</t>
  </si>
  <si>
    <t>ASOC DE SUSCRIPTORES ACUEDUCTO RURAL SANTA RITA VEREDA LA HOYA CORREGIMIENTO CINCELADA</t>
  </si>
  <si>
    <t>ASOCIACION DE SUSCRIPTORES DEL ACUEDUCTO RURAL CARMED VEREDA MEDIOS CARRILLO</t>
  </si>
  <si>
    <t>ASOCIACION DE SUSCRIPTORES DEL ACUEDUCTO RURAL EL OLVIDO VEREDA LACHAPA-HOYA GRANDE</t>
  </si>
  <si>
    <t>ASOCIACION DE SUSCRIPTORES DEL ACUEDUCTO RURAL AGUA FLORIDA VEREDA CANADA</t>
  </si>
  <si>
    <t>ASOCIACION DE SUSCRIPTORES DEL ACUEDUCTO RURAL ASAFLORES VEREDA LASFLORES</t>
  </si>
  <si>
    <t>ASOCIACION DE SUSCRIPTORES DEL ACUEDUCTO RURAL LA AGUADA VEREDA PUENTES</t>
  </si>
  <si>
    <t>ASOCIACION DE SUSCRIPTORES DEL ACUEDUCTO RURAL SAN FRANCISCO VEREDA SANTACLARA</t>
  </si>
  <si>
    <t>ASOC DE SUSCRIPTORES DEL ACUEDUCTO VEREDAL EL PUNTERAL DENOMINADA VELLA VISTA Y MACANAS</t>
  </si>
  <si>
    <t>ASOC DE SUSCRIPTORES ACUEDUCTO RURAL LA FLORESTA VDA SANTAROSA CORREGIMIENTO RIACHUELO</t>
  </si>
  <si>
    <t>ASOC DE SUSCRIPTORES DEL ACUEDUCTO RURAL ARCOIRIS VEREDA BATAN CORREGIMIENTO CINCELADA</t>
  </si>
  <si>
    <t>ASOC DE SUSCRIPTORES DEL ACUEDUCTO RURAL EL CEDRO VEREDA ARBOLSOLO CORREG DE CINCELADA</t>
  </si>
  <si>
    <t>ASOCIACION DE USUARIOS DEL SERVICIO DE AGUA POTABLE DE LA VEREDA PLATERA</t>
  </si>
  <si>
    <t>ASOC DE SUSCRIPTORES ACUEDUCTO RURAL HOYA DE SANTA MARIA VDA PERCACHAL CORREG CINCELADA</t>
  </si>
  <si>
    <t>ASOC DE SUSCRIPTORES DEL ACUEDUCTO RURAL AGUA TOMA VEREDA SALINA CORREGIMIENTO CINCELADA</t>
  </si>
  <si>
    <t>ASOCIACION DE SUSCRIPTORES DEL ACUEDUCTO RURAL LOS ALPES VEREDA GRIMABAJA</t>
  </si>
  <si>
    <t>ASOC DE SUSCRIPTORES DEL ACUEDUCTO RURAL EL MANZANO CHAGRES CORREGIMIENTO CINCELADA</t>
  </si>
  <si>
    <t>ASOC DE SUSCRIPTORES ACUEDUCTO RURAL AGUAS DE ANACAL VDA ANACAL BAJO CORREG CINCELADA</t>
  </si>
  <si>
    <t>ASOCIACION DE SUSCRIPTORES DEL ACUEDUCTO RURAL AGUAS VIVAS VEREDA EL OSO</t>
  </si>
  <si>
    <t>ASOCIACION DE SUSCRIPTORES ACUEDUCTO BUENAVISTA DE LA VEREDA BUENAVISTA</t>
  </si>
  <si>
    <t>ASOCIACION DE USUARIOS ACUEDUCTO BARSALI OVEJERA</t>
  </si>
  <si>
    <t>CORPORACION DE SERVICIOS DEL ACUEDUCTO LA HONDA BAJA</t>
  </si>
  <si>
    <t>ASOC DE USUARIOS ACUEDUCTO COMUNITARIO VEREDA SEMISA POZOLA NUTRIA SECTOR LAS FLORES</t>
  </si>
  <si>
    <t>ASO USUA AC REG INS DTAL GRAN VIA VDS ROSA HELEC BETUL PENA NEG ESCAL GUAYABAL ZAPATA</t>
  </si>
  <si>
    <t>ASOC USUARIOS PARA EL MANEJO DEL SIST DE ACUEDUCTO VDA LLAGUNETAS SECTOR ALTO DE LA ALDEA</t>
  </si>
  <si>
    <t>ASOCIACION DE SUSCRIPTORES DEL ACUEDUCTO RURAL AGUAS NUEVAS VEREDA LA SANTA ELENA</t>
  </si>
  <si>
    <t>CORP DE SERVICIO ACUEDUCTO Y ALCANTARILLADO VEREDA SANFRANCISCO PARTE BAJA ACISANFRA</t>
  </si>
  <si>
    <t>ASOC DE USUARIOS SERVICIO DE AGUA POTABLE Y ALCANTARILLADO DE LA VDA ALTO DE REINAS</t>
  </si>
  <si>
    <t>ASOCIACION DE USUARIOS DEL ACUEDUCTO COMUNITARIO DE LA VEREDA MONTE</t>
  </si>
  <si>
    <t>CORPORACION DE USUARIOS DEL ACUEDUCTO DE LA VEREDA CERRO LA AURORA</t>
  </si>
  <si>
    <t>ASOCIACION DE SUSCRIPTORES DEL ACUEDUCTO RURAL LOS COMUNEROS VEREDA LALAJA</t>
  </si>
  <si>
    <t>ASOCIACION DE USUARIOS DEL ACUEDUCTO RURAL COLECTIVO DE LA VEREDA BAJO PALERMO</t>
  </si>
  <si>
    <t>ASOCIACION DE USUARIOS BRADAMONTE ASUACUEBRA</t>
  </si>
  <si>
    <t>ACUEDUCTO SECTOR LA HONDA</t>
  </si>
  <si>
    <t>ACUEDUCTO RURAL VEREDA CHITIVA BAJO</t>
  </si>
  <si>
    <t>ASOCIACION DE USUARIOS DEL SERVICIO DE AGUA POTABLE Y ALCANTARILLADO DE LA VEREDA DE PALMIRA</t>
  </si>
  <si>
    <t>ASOCIACION DE USUARIOS DEL ACUEDUCTO VEREDA CHINELA</t>
  </si>
  <si>
    <t>ASOCIACION DE USUARIOS DE LA PLAZA DE MERCADO</t>
  </si>
  <si>
    <t>ASOCIACIÓN DE USUARIOS DEL ACUEDUCTO RURAL TOPACIO ALTO</t>
  </si>
  <si>
    <t>ASOCIACION DE USUARIO DEL ACUEDUCTO RURAL DE MIREYA</t>
  </si>
  <si>
    <t>ASOCIACION DE USUARIOS DEL ACUEDUCTO DE LA VEREDA TABACAL ALTO</t>
  </si>
  <si>
    <t>ASOCIACION DE USUARIOS DEL ACUEDUCTO CORREGIMIENTO LOS POTREROS</t>
  </si>
  <si>
    <t>ASOCIACION DE ACUEDUCTOS VEREDALES EL RETIRO</t>
  </si>
  <si>
    <t>ASOC ACUEDUCTOS SIST DE REC TRATAMI DISPO FINAL DE AGUAS RESIDUALES Y RES SOLIDOS</t>
  </si>
  <si>
    <t>JUNTA ADMINISTRADORA ACUEDUCTO MULATAL</t>
  </si>
  <si>
    <t>ASOCIACIÓN COMUNITARIA DE USUARIOS DEL ACUEDUCTO VEREDA CERRO GORDO</t>
  </si>
  <si>
    <t>ASOCIACION COMUNITARIA DE USUARIOS DEL ACUEDUCTO CABECERA MUNI</t>
  </si>
  <si>
    <t xml:space="preserve">ASOCIACION COMUNITARIA DE USUARIOS DEL ACUEDUCTO </t>
  </si>
  <si>
    <t>ASOCIACION DE USUARIOS DEL ACUEDUCTO INTERVEREDAL</t>
  </si>
  <si>
    <t>ASOCIACION DE USUARIOS DEL ACUEDUCTO RURAL VEREDA</t>
  </si>
  <si>
    <t>COOPERATIVA AGUAS DE REMOLINO LTDA</t>
  </si>
  <si>
    <t xml:space="preserve">ASOCIACIÓN DE AFILIADOS DEL ACUEDUCTO DE LA VEREDA ALTANIA DEL MUNICIPIO DE </t>
  </si>
  <si>
    <t>ACUEDUCTO EL DATIL</t>
  </si>
  <si>
    <t>ASOCIACIÓN DE USUARIOS ACUEDUCTO VEREDA APOSENTOS CAPELLANIA</t>
  </si>
  <si>
    <t>COMITE ACUEDUCTO HOYO HONDO</t>
  </si>
  <si>
    <t>Asociación de usuarios del Acueducto el Progreso vereda alto del Rompe</t>
  </si>
  <si>
    <t>Asociación de Usuarios del Acueducto de la Vereda Mondeco</t>
  </si>
  <si>
    <t>Asociación de Usuarios del Acueducto Veredas Las Pirsas y Alto del Rompe</t>
  </si>
  <si>
    <t>ASOCIACIÓN DE USUARIOS COMUNITARIOS Y PROTECTORES DE LA QUEBRADA LOS CEDROS</t>
  </si>
  <si>
    <t>AGUA CRISTALINA HOREB E.U</t>
  </si>
  <si>
    <t>ASOCIACION DE USUARIOS DEL ACUEDUCTO RURAL COMUNITARIO DE LA VEREDA SALEM</t>
  </si>
  <si>
    <t xml:space="preserve">ASOCIACIÓN DE USUARIOS DE SERVICIOS COLECTIVOS DEL ACUEDUCTO DEL BARRIO MILENIO </t>
  </si>
  <si>
    <t xml:space="preserve">LA JUNTA ADMINISTRADORA DEL ACUEDUCTO, ALCANTARILLADO Y ASEO DE LA VEREDA SAN LUIS ROBLES-LAS VARAS E.S.P DEL MUNICIPIO DE TUMACO, DEPARTAMENTO DE NARIÑO </t>
  </si>
  <si>
    <t>ASUASANTARITA ASOCIACIÓN DE USUARIOS DEL ACUEDUCTO SANTA RITA</t>
  </si>
  <si>
    <t>ASOCIACION DE USUARIOS DEL ACUEDUCTO SAN JUAN</t>
  </si>
  <si>
    <t>ASOCIACIÓN DE USUARIOS DEL ACUEDUCTO DE LA INSPECCIÓN ESPECIAL DE POLICIA DE SAN FELIPE DEL MUNICIPIO DE ARMERO GUAYABAL</t>
  </si>
  <si>
    <t>ASOCIACIÓN DEL ACUEDUCTO MERÍDA CARPINTEROS</t>
  </si>
  <si>
    <t>ASOCIACION DE USUARIOS DEL ACUEDUCTO DE LA QUEBRADA EL BARRO</t>
  </si>
  <si>
    <t>ASOCIACION DE USUARIOS DEL ACUEDUCTO COMUNITARIO AGUAS CALIENTES</t>
  </si>
  <si>
    <t>ASOCIACIÓN ADMINISTRADORA COMUNITARIA DEL ACUEDUCTO DE LA VEREDA NEMOGÁ MUNICIPIO FUQUENE JUNTA ADMINISTRADORA</t>
  </si>
  <si>
    <t>RAFAEL GUTIERREZ POLO</t>
  </si>
  <si>
    <t>CORPORACIÓN DE SERVICIO ACUEDUCTO VEREDAL SAN JOSE</t>
  </si>
  <si>
    <t>CORPORACIÓN REGIONAL DE SERVICIOS PÚBLICOS DEL PLAN DE PATIA</t>
  </si>
  <si>
    <t>ASOCIACION DE USUARIOS DEL SERVICIO DE ACUEDUCTO  AGAULARGA</t>
  </si>
  <si>
    <t>ACUEDUCTO CAPREA</t>
  </si>
  <si>
    <t>ACUEDUCTO CENTRO POBLADO REVENTONES</t>
  </si>
  <si>
    <t>ACUEDUCTO VEREDA SANTA BARBARA</t>
  </si>
  <si>
    <t>ASOCIACION DE USUARIOS LOS BALSOS</t>
  </si>
  <si>
    <t>ASOCIACION DE USUARIOS PENAS BLANCAS</t>
  </si>
  <si>
    <t>ASOCIACION DE USUARIOS SANTA LUCIA</t>
  </si>
  <si>
    <t>ASOCIACION DE USUARIOS SANTA RITA</t>
  </si>
  <si>
    <t>ASOSANTALUCIA</t>
  </si>
  <si>
    <t>ASOCIACION DE USUARIOS ACUEDUCTO VEREDA CHINGACIO ESP</t>
  </si>
  <si>
    <t>ASOCIACION DE USUARIOS ACUEDUCTO VEREDA GUANGUITA BAJO</t>
  </si>
  <si>
    <t>ASOCIACION DE USUARIOS ACUEDUCTO VEREDA HATOFIERO ALTO Y BAJO</t>
  </si>
  <si>
    <t>ASOCIACION DE USUARIOS DEL SERVICIO DE ACUEDUCTO DE LA VEREDA PUEBLO VIEJO ALTO Y DEL SECTOR PIEDRA DE SAL</t>
  </si>
  <si>
    <t>JUNTA DE ACCION COMUNAL VEREDA PATASICA</t>
  </si>
  <si>
    <t>ASOCIACION DE BENEFICIARIOS DEL ACUEDUCTO EL CARDONAL VEREDA</t>
  </si>
  <si>
    <t>ASOCIACION DE USARIOS DE AGUA POTABLE SAMARFLE</t>
  </si>
  <si>
    <t>ASOINVEPRA</t>
  </si>
  <si>
    <t>ACUEDUCTO RURAL PASO HONDO</t>
  </si>
  <si>
    <t>ASOCIACION DE USUARIOS DEL ACUEDUCTO VEREDA SANTA LUCIA</t>
  </si>
  <si>
    <t>JUNTA DE ACCION COMUNAL VEREDA LA TRINIDAD SECTOR PERICOS</t>
  </si>
  <si>
    <t>ACUEDUCTO VEREDAL TOMINE DE INDIOS</t>
  </si>
  <si>
    <t>ASOCIACION DE USUARIOS DEL ACUEDUCTO RURAL DE LOS COCUOS VEREDA CHALECHE DEL MUNICIPIO DE GUATAVITA</t>
  </si>
  <si>
    <t>ASOCIACION DE USUARIOS DEL ACUEDUCTO VEREDA MONTECILLO  ASOMONTECILLO</t>
  </si>
  <si>
    <t>ACUEDUCTO VEREDAL DE CHOCHE Y SANTA MARIA</t>
  </si>
  <si>
    <t>ACUEDUCTO VEREDAL GUANDITA Y HATILLO</t>
  </si>
  <si>
    <t>ACUEDUCTO VEREDAL MONQUENTIVA</t>
  </si>
  <si>
    <t>ACUEDUCTO  FUENTE CRISTALINA</t>
  </si>
  <si>
    <t>ACUEDUCTO ACUARESBA</t>
  </si>
  <si>
    <t>ACUEDUCTO VEREDA DE TORRES SECTOR ALTO</t>
  </si>
  <si>
    <t>ACUEDUCTO EL TRIGO</t>
  </si>
  <si>
    <t>ACUEDUCTO MANOA</t>
  </si>
  <si>
    <t>ACUEDUCTO VEREDAL CURUBITAL</t>
  </si>
  <si>
    <t>ASOCIACION AGROPECUARIA DE USUARIOS DEL ACUEDUCTO DEL TURIN</t>
  </si>
  <si>
    <t>ACUADOIMA</t>
  </si>
  <si>
    <t>ASOCIACION ACUARETIRO</t>
  </si>
  <si>
    <t>ACUEDUCTO FLORIAN  HOSPICIO</t>
  </si>
  <si>
    <t>ASOCIACION DE USUARIOS DE SERVICIOS PUBLICOS HIDROVIDA</t>
  </si>
  <si>
    <t>A U TOBIA</t>
  </si>
  <si>
    <t>ASOCIACION DE USUARIOS ACUEDUCTO DE TOBIA ALTA</t>
  </si>
  <si>
    <t>ASOCIACION DE USUARIOS DE TOBIA CHICA</t>
  </si>
  <si>
    <t>ACUEDUCTO UNIDAD INMOBILIARIA CAMPRESTRE CERRADA PAYANDE</t>
  </si>
  <si>
    <t>ASOCIACION DE USUARIOS DEL SERVICIO DE ACUEDUCTO VEREDA SAN MIGUEL</t>
  </si>
  <si>
    <t>ASOCIACION DEL ACUEDUCTO VEREDA SAN MIGUEL PARTE ALTA ASALTA</t>
  </si>
  <si>
    <t>ASOCIACION DE USUARIOS DE ACUEDUCTO SAN LUIS LA BOTICA JOSE MARIA VALBUENA</t>
  </si>
  <si>
    <t>ASOCIACION DE USUARIOS DE ACUEDUCTO Y ALCANTARILLADO DE  LA INSPECCION LA SIERRA MUNICIPIO DE QUIPILE Y BITUIMA CUNDINAMARCA URIEL DIAZ LANCHEROS</t>
  </si>
  <si>
    <t>ASOCIACION DE USUARIOS DE LA INSPECCION SANTA MARTHA CARLOS ARTURO RAMOS</t>
  </si>
  <si>
    <t>ASOCIACION DE USUARIOS DEL ACUEDUCTO DE LA VIRGEN DARIO GUTIERREZ</t>
  </si>
  <si>
    <t>ASOCIACION DE USUARIOS DEL ACUEDUCTO INDEPENDIENTE VEREDA BERLIN</t>
  </si>
  <si>
    <t>ASOCIACION DE USUARIOS DE ACUEDUCTO VEREDA CASABLANCA</t>
  </si>
  <si>
    <t>ASOCIACION DE USUARIOS DEL ACUEDUCTO VEREDA EL PORTAL</t>
  </si>
  <si>
    <t>ASOCIACION DE USUARIOS DEL ACUEDUCTO URBANO EL OASIS DE LA VEREDA EL CUBSIO</t>
  </si>
  <si>
    <t>ASOCIACION DE USUARIOS DE ACUEDUCTO VEREDA SALINAS MUNICIPIO DE SESQUILE</t>
  </si>
  <si>
    <t>ASOCIACION DE SUSCRIPTORES DEL SERVICIO DE ACUEDUCTO DE LA VEREDA SANTA ISABEL</t>
  </si>
  <si>
    <t>ASOCIACION DE USUARIOS DEL ACUEDUCTO SAN JOSE DEL CHOCHO Y PENA BLANCA  ASOACHOCHO</t>
  </si>
  <si>
    <t>ASOCIACION DE SUSCRIPTORES VEREDA ARRAYANES</t>
  </si>
  <si>
    <t>ASOCIACION DE USUARIOS DEL ACUEDUCTO DE LA VEREDA EL ENCANTADO</t>
  </si>
  <si>
    <t>ASOCIACION DE USUARIOS DEL ACUEDUCTO DE LA VEREDA LAS DELICIAS</t>
  </si>
  <si>
    <t>ASOCIACION DE USUARIOS DEL ACUEDUCTO REGIONAL DE LAS VEREDAS DE SANTAROSA PROVIDENCIA CRISTALES Y MESITAS DEL MUNICIPIO DE SUPATA</t>
  </si>
  <si>
    <t>ASOCIACION DE USUARIOS DEL ACUEDUCTO VEREDAL LOS CRISTALES MUNICIPIO DE SUPATA CUNDINAMARCA</t>
  </si>
  <si>
    <t>ASOCIACION DE USUARIOS EL SALITRE</t>
  </si>
  <si>
    <t>LAS HUERTAS MATARREDONDA</t>
  </si>
  <si>
    <t>ACUEDUCTO Y ALCANTARILLADO LA HONDA</t>
  </si>
  <si>
    <t>ASOCIACION ACUEDUCTO VEREDA CATALAMONTE MUNICIPIO DE TENA</t>
  </si>
  <si>
    <t>ASOCIACION DE USUARIOS DEL ACUEDUCTO EL MANANTIAL DE LA VEREDA SANTA BARBARA</t>
  </si>
  <si>
    <t>ASOCIACION DEL ACUEDUCTO DE LAS VEREDAS CATIVA LAGUNETA Y SANTABARBARA CALABAR LTDA TENA CUINAMARCA</t>
  </si>
  <si>
    <t>ASOCIACION DE USUARIOS DEL ACUEDUCTO LA PANIAGUA</t>
  </si>
  <si>
    <t>ASOCIACION  DE USUARIOS DEL ACUEDUCTO PAJARITO ARRIBA LA CULEBRA</t>
  </si>
  <si>
    <t>ASOCIACION DE USUARIOS DE ACUEDUCTO  LOS PANTANOS RIO ARRIBA</t>
  </si>
  <si>
    <t>ASOCIACION DE USUARIOS DEL ACUEDUCTO VEREDAL FUENTE AGUA VIVA LOS PINOS</t>
  </si>
  <si>
    <t>ASOCIACION DE USUARIOS DEL ACUEDUCTO VEREDAL DE LA QUINTA</t>
  </si>
  <si>
    <t>ASOCIACION DE USUARIOS DEL ACUEDUCTO  ALTO RHIN MATABLANCO</t>
  </si>
  <si>
    <t>ASOCIACION DE USUARIOS DEL ACUEDUCTO LA QUIEBRITA</t>
  </si>
  <si>
    <t>ASOCIACION DE USUARIOS DEL ACUEDUCTO QUIEBRA ARRIBA SANTA ANITA</t>
  </si>
  <si>
    <t>ASOCIACION DE USUARIOS ACUEDUTO GUAJIRA ARRIBA</t>
  </si>
  <si>
    <t>ASOCIACION DE USUARIOS ACUEDUCTO LA MUNOZ</t>
  </si>
  <si>
    <t>ASOCIACION DE USUARIOS DEL ACUEDUCTO DE LA VEREDA GUAJIRA ABAJO</t>
  </si>
  <si>
    <t>ASOCIACION DE USUARIOS DEL ACUEDUCTO  SAN ALEJANDRO</t>
  </si>
  <si>
    <t>ASOCIACION DE USUARIOS DEL ACUEDUCTO LA TRINIDAD</t>
  </si>
  <si>
    <t>ASOCIACION DE USUARIOS ACUEDUCTO LA PRADERA</t>
  </si>
  <si>
    <t>ASOCIACION DE USUARIOS DEL ACUEDUCTO MULTIVEREDAL PLAYAS</t>
  </si>
  <si>
    <t>ASOCIACION DE USUARIOS ACUEDUCTO ZAFRA</t>
  </si>
  <si>
    <t>USUARIOS DEL ACUEDUCTO VEREDA LA AMOLADORA</t>
  </si>
  <si>
    <t>ASOCIACION DE USUARIOS DE LOS SERVICIOS PUBLICOS DE LABORES</t>
  </si>
  <si>
    <t>JUNTA ACCION COMUNAL VEREDA LA VARGAS</t>
  </si>
  <si>
    <t>JAC EL PITAL</t>
  </si>
  <si>
    <t>JAC CASCARON</t>
  </si>
  <si>
    <t>JAC BOTIJAS</t>
  </si>
  <si>
    <t>JAC EL 62</t>
  </si>
  <si>
    <t>JAC SARDINAS</t>
  </si>
  <si>
    <t>JAC QUEBRADONA</t>
  </si>
  <si>
    <t>ACUEDUCTO DE LA GARITA</t>
  </si>
  <si>
    <t>ACUEDUCTO VEREDA LOS TRAPICHES</t>
  </si>
  <si>
    <t>ACUEDUCTO VEREDAL LOS VADOS</t>
  </si>
  <si>
    <t>ASOCIACION DE USUARIOS ACUEDUCTO INTERVEREDAL J10 CLUB DE LEONES LA CUATRO VENECIA GUAMALITO Y TRES BOCAS</t>
  </si>
  <si>
    <t>COMITE DE ACUEDUCTO PETROLEA DE LA JAC CENTRAL</t>
  </si>
  <si>
    <t>COOPERATIVA MULTIACTIVA CAMPO DOS</t>
  </si>
  <si>
    <t>JAC VEREDA CAMPO GILES</t>
  </si>
  <si>
    <t>JAC VEREDA VERSALLES</t>
  </si>
  <si>
    <t>MIREMBAC EAT</t>
  </si>
  <si>
    <t>JUNTA DE ACCION COMUNAL SAN BERNARDO</t>
  </si>
  <si>
    <t>ASOCIACION DEL  ACUEDUCTO RURAL COLECTIVO</t>
  </si>
  <si>
    <t>ASOCIACION DE USUARIOS PASO REO VEREDA BUENAVISTA</t>
  </si>
  <si>
    <t>APEBLAPON</t>
  </si>
  <si>
    <t>ASOCIACION DE USUARIOS DEL ACUEDUCTO DEL AMARILLO</t>
  </si>
  <si>
    <t>JUNTA DE ACCION COMUNAL EL PARAMITO</t>
  </si>
  <si>
    <t>JUNTA DE ACCION COMUNAL GUANE</t>
  </si>
  <si>
    <t>ASOCIACION DE SUSCRIPTORES DEL ACUEDUCTO RURAL AGUAS CRISTALINAS</t>
  </si>
  <si>
    <t>CORPORACION DE SERVICIOS DE ACUEDUCTO Y ALCANTARILLADO REGIONAL DE LAS VEREDAS CENTRO MIRABUENOS TOROBA TUBAVITA Y BATAN DEL MUNICIPIO DE CHIPATA</t>
  </si>
  <si>
    <t>CORPORACION DE SERVICIO DE ACUEDUCTO Y ALCANTARILLADO VEREDAS SAN MIGUEL SALITRE SECO TIERRA NEGRA Y HATILLO</t>
  </si>
  <si>
    <t>JUNTA DE ACCION COMUNAL SANTA ROSA</t>
  </si>
  <si>
    <t>JUNTA DE ACCION COMUNAL SAN JUAN DE LA CARRETERA</t>
  </si>
  <si>
    <t>JUNTA DE ACCION COMUNAL CAMPO SECO</t>
  </si>
  <si>
    <t>JUNTA DE ACCION COMUNAL CRUCE DE SANTA ROSA</t>
  </si>
  <si>
    <t>JUNTA DE ACCION COMUNAL LA TERRAZA</t>
  </si>
  <si>
    <t>JUNTA DE ACCION COMUNAL PALMAS DEL GUAYABITO</t>
  </si>
  <si>
    <t>JUNTA DE ACCION COMUNAL CURVA DE LA NUBIA</t>
  </si>
  <si>
    <t>JUNTA DE ACCION COMUNAL EL ATERRADO</t>
  </si>
  <si>
    <t>JUNTA DE ACCION COMUNAL PRIMAVERA</t>
  </si>
  <si>
    <t>CORPORACION DE ACUEDUCTO ACOVUELTAS CURITI</t>
  </si>
  <si>
    <t>ASOCIACION ACUEDUCTO VEREDAL SAN JOSE ALTO MPIO DE FLORIAN</t>
  </si>
  <si>
    <t>ASOCIACION ACUEDUCTO VEREDAL LA COLORADA MPIO DE FLORIAN</t>
  </si>
  <si>
    <t>ASOCIACION ACUEDUCTO VEREDAL CUNTARI MPIO DE FLORIAN</t>
  </si>
  <si>
    <t>ASOCIACION ACUEDUCTO VEREDAL SANTA ROSA MPIO DE FLORIAN</t>
  </si>
  <si>
    <t>CORPORACION DE SERVICIOS DEL ACUEDUCTO Y ALCANTARILLADO DE LA VENTA Y SANTA LUCIA</t>
  </si>
  <si>
    <t>ASOCIACION ACUEDUCTO VEREDAL DE MOPORA MPIO DE FLORIAN</t>
  </si>
  <si>
    <t>ASOCIACION ACUEDUCTO VEREDAL TISQUIZOQUE MPIO DE FLORIAN</t>
  </si>
  <si>
    <t>ASOCIACION ACUEDUCTO VEREDAL GUAYMARAL LA CABANA MPIO DE FLORIAN</t>
  </si>
  <si>
    <t>CORPORACION ACUEDUCTO INTERVEREDAL CARACOL VIANI</t>
  </si>
  <si>
    <t>ACUEDUCTO VEREDAL SAN ANTONIO DE LEONES</t>
  </si>
  <si>
    <t>ASOCIACION DE ACUEDUCTO VEREDAL EL CARMEN DE FLORIAN</t>
  </si>
  <si>
    <t>ASOCIACION ACUEDUCTO VEREDAL EL OPON MPIO DE FLORIAN</t>
  </si>
  <si>
    <t>ASOCIACION JUNTA ADMINISTRADORA  ACUEDUCTO VEREDA LAS VUELTAS</t>
  </si>
  <si>
    <t>CORPORACION SERVICIOS DEL ACUEDUCTO Y ALCANTARILLADO VEREDA AGUA FRIA</t>
  </si>
  <si>
    <t>ASOCIACION USUARIOS DEL SERVICIO DE AGUA POTABLE Y ALCANTARILLO SECTOR CAPELLANIA</t>
  </si>
  <si>
    <t>ASOCIACION DE USUARIOS DE AGUA POTABLE Y ALCANTARILLADO DE LAS VEREDAS CABRAS Y GUALILOS DEL MUNICIPIO DE GUAPOTA</t>
  </si>
  <si>
    <t>ACUEDUCTO DE USUARIOS LA LAGUNA</t>
  </si>
  <si>
    <t>ASOCIACION DE SUSCRIPTORES ACUEDUCTO LAS BRISAS</t>
  </si>
  <si>
    <t>ASOCIACION DE SUSCRIPTORES ACUEDUCTO AGUABLANCA JOTAS HIGUERON</t>
  </si>
  <si>
    <t>ASOCIACION DE SUSCRIPTORES DEL ACUEDUCTO EL ALCARAVAN DEL MUNICIPIO DE BERBEO</t>
  </si>
  <si>
    <t>ASOCIACION DE SUSCRIPTORES DEL ACUEDUCTO EL EMPEDRADO DE LA VEREDA CENTRO RURAL</t>
  </si>
  <si>
    <t>ACUEDUCTO REGIONAL VEREDA LA BALSA</t>
  </si>
  <si>
    <t>VEREDAS HATO DE SUSA ALTO Y BAJO</t>
  </si>
  <si>
    <t>ASOCIACION DE SUSCRIPTORES DE LOS ACUEDUCTOS DEL SECTOR MESETAGRANDE VEREDA TAUCASI</t>
  </si>
  <si>
    <t>ASOCIACION DE SUSCRIPTORES DE LOS ACUEDUCTOS DEL SECTOR DE LAS CANAS VEREDA DE TAPIAS</t>
  </si>
  <si>
    <t>ASOCIACION DE SUSCRIPTORES DE LOS ACUEDUCTOS DEL SECTOR DE LLANTENAL VEREDA DE TAUCASI</t>
  </si>
  <si>
    <t>ACUEDUCTO VDA GUATARETA</t>
  </si>
  <si>
    <t>ACUEDUCTO EL ROSAL VDA CEBADAL</t>
  </si>
  <si>
    <t>ACUEDUCTO INTERVEREDAL PENAS Y OTRAS</t>
  </si>
  <si>
    <t>CUEVA DE LA BOLA</t>
  </si>
  <si>
    <t>ACUEDUCTO VEREDAL DE LA CAPILLA</t>
  </si>
  <si>
    <t>ASOCIACION ACUEDUCTO VEREDA MAMARRAMOS LLANO BLANCO</t>
  </si>
  <si>
    <t>ASOCIACION DE SUSCRIPTORES DEL ACUEDUCTO DE LA VEREDA CARDONAL</t>
  </si>
  <si>
    <t>ASOCIACION DE SUSCRIPTORES ACUEDUCTO EL MANANTIAL DE LA VEREDA SALTO Y LA LAVANDERA</t>
  </si>
  <si>
    <t>JUNTA ADMINISTRADORA CHARANDU</t>
  </si>
  <si>
    <t>JUNTA ADMINISTRADORA DE SAN ANTONIO</t>
  </si>
  <si>
    <t>JUNTA ADMINISTRADORA DE ACUEDUCTO VEREDA  TABLON BAJO</t>
  </si>
  <si>
    <t>JUNTA ADMINISTRADORA DE ACUEDUCTO VEREDA CACIQUE BAJO</t>
  </si>
  <si>
    <t>JUNTA ADMINISTRADORA DE ACUEDUCTO Y ALCANTARILLADO DE SAN FERNANDO</t>
  </si>
  <si>
    <t>COMITE DE AGUA JUNTA DE ACCION COMUNAL VEREDA SAN JOSE</t>
  </si>
  <si>
    <t>JUNTA ADMINISTRADORA DEL ACUEDUCTO DE LA VEREDA EL SOCORRO</t>
  </si>
  <si>
    <t>EL SALADO</t>
  </si>
  <si>
    <t>EL MANANTIAL</t>
  </si>
  <si>
    <t>LA MINA</t>
  </si>
  <si>
    <t>EL HIGUERON</t>
  </si>
  <si>
    <t>LOS ALPES</t>
  </si>
  <si>
    <t>SAN ANTONIO BAJO</t>
  </si>
  <si>
    <t>TUNDURURCO</t>
  </si>
  <si>
    <t>PENAS BLANCAS</t>
  </si>
  <si>
    <t>JUNTA DE ACCION COMUNAL VECINAL GUAITARA SAN BERNARDO</t>
  </si>
  <si>
    <t>JUNTA ADMINISTRADORA DE ACUEDUCTO ALTO INGENIO COMUNAL VIEJO</t>
  </si>
  <si>
    <t>JUNTA DE ACCION COMUNAL ALTO INGENIO COMUNAL NUEVO</t>
  </si>
  <si>
    <t>JUNTA DE ACCION COMUNAL PARAGUAY</t>
  </si>
  <si>
    <t>JUNTA DE ACCION COMUNAL SAN ANDRES ALTO Y BAJO</t>
  </si>
  <si>
    <t>JUNTA DE ACCION COMUNAL SAN JOSE</t>
  </si>
  <si>
    <t>JUNTA DE ACCION COMUNAL SANTA ROSA ALTO</t>
  </si>
  <si>
    <t>JUNTA DE ACCION COMUNAL SANTA ROSA BAJO</t>
  </si>
  <si>
    <t>JUNTA DE ACCION COMUNAL SANTA BARBARA</t>
  </si>
  <si>
    <t>JUNTA DE ACCION COMUNAL ALTO JIMENEZ</t>
  </si>
  <si>
    <t>JUNTA DE ACCION COMUNAL DORADA GUAITARA</t>
  </si>
  <si>
    <t>JUNTA DE ACCION COMUNAL SAN ISIDRO</t>
  </si>
  <si>
    <t>CORPORACION DE SERVICIOS DE ACUEDUCTO Y ALCANTARILLADO DE LA VEREDA SAN ISIDRO DEL MUNICIPIO DE AGUADA SANTANDER</t>
  </si>
  <si>
    <t>ASOCIACION DE USUARIOS VEREDA CINCO MIL</t>
  </si>
  <si>
    <t>ACUEDUCTO ASOPALMITA</t>
  </si>
  <si>
    <t>ASOCIACION DE USUARIOS DEL ACUEDUCTO DE LA VEREDA EL BOSQUE</t>
  </si>
  <si>
    <t>ASOCIACION DE USUARIOS DEL SERVICIO DE ACUEDUCTO VEREDAL  ASOMORAL</t>
  </si>
  <si>
    <t>JUNTA DE ACCION COMUNAL VEREDA LA LAGUNA</t>
  </si>
  <si>
    <t>ASOCIACION DEL ACUEDUCTO LA ESTACION DE LA VEREDA LOS PEDREGALES II ETAPA</t>
  </si>
  <si>
    <t>ASOCIACION DEL ACUEDUCTO VEREDAL PEDREGALES III ETAPA SECTOR RESUMIDERO</t>
  </si>
  <si>
    <t>JUNTA ADMINISTRADORA ACUEDUCTO VEREDAL PEDREGALES SECTOR LA CHARCA I ETAPA</t>
  </si>
  <si>
    <t>ASOCIACION DE USUARIOS DEL SERVICIO DE ACUEDUCTO DE LA VEREDA JUAN CURI</t>
  </si>
  <si>
    <t>ASOCIACION DE USUARIOS DEL SERVICIO DE ACUEDUCTO DE LAS VEREDAS PALMAR GRANDE DE LOS MUNICIPIOS DE PARAMO Y CONFINES</t>
  </si>
  <si>
    <t>CORPORACION DE SERVICIOS DEL SERVICIO DE ACUEDUCTO Y ALCANTARILLADO DE PALMARITO ALTO Y PALMARITO</t>
  </si>
  <si>
    <t>ASOCIACION DE PRODUCTORES DE LA CABECERA DEL RIO OPON</t>
  </si>
  <si>
    <t>ASOCIACION DE USUARIOS LA CORCOVA</t>
  </si>
  <si>
    <t>CORPORACION DEL SERVICIO DE ACUEDUCTO RURAL LAS PUENTES</t>
  </si>
  <si>
    <t>JAC LA PLAZUELA</t>
  </si>
  <si>
    <t>JAC LA GUAYANA</t>
  </si>
  <si>
    <t>JAC PALO BLANCO</t>
  </si>
  <si>
    <t>CORPORACION DE SERVICIO DE ACUEDUCTO DE LA FUENTE</t>
  </si>
  <si>
    <t>COMITE EMPRESARIAL VEREDA SAN JUAN DE LA GUADUA</t>
  </si>
  <si>
    <t>LIGA DE USUARIOS EL PLATEADO</t>
  </si>
  <si>
    <t>ASOACUEPI</t>
  </si>
  <si>
    <t>ACUEDUCTO MAZAMORRERO LOMITAS</t>
  </si>
  <si>
    <t>ASOCIACION DE USUARIOS DEL SERVICIO DE ACUEDUCTO DE LA VEREDA BELLAVISTA CORREGIMIENTO DE MONDOMO</t>
  </si>
  <si>
    <t>ASOCIACION DE USUARIOS DEL SERVICIO DE ACUEDUCTO DE SAN ISIDRO PARTE BAJA</t>
  </si>
  <si>
    <t>ASOCIACION DE USUARIOS DEL SERVICIO DE ACUEDUCTO INTERVEREDAL CHONTADURO CASCABEL</t>
  </si>
  <si>
    <t>ASOCIACION DE USUARIOS DEL SERVICIO DE ACUEDUCTO INTERVEREDAL DE LA VEREDA EL PALMAR SANTA LUCIA LA TOMA LA ARBOLEDA</t>
  </si>
  <si>
    <t>ASOCIACION DE USUARIOS DEL SERVICIO ACUEDUCTO MONDOMITO DE SANTANDER DE QUILICHAO</t>
  </si>
  <si>
    <t>JUNTA ADMINISTRADORA DEL SERVICIO ACUEDUCTO DE SAN BERNABE</t>
  </si>
  <si>
    <t>ASOCIACION DE USUARIOS DEL SERVICIO ACUEDUCTO EL MIRADOR</t>
  </si>
  <si>
    <t>ASOCIACION DE USUARIOS DEL SERVICIO ACUEDUCTO REGIONAL LA VETICA</t>
  </si>
  <si>
    <t>EMPRESA COMUNITARIA DEL SISTEMA DE ACUEDUCTO LOURDES RURAL</t>
  </si>
  <si>
    <t>ASOCIACION DE USUARIOS DEL SERVICIO DE ACUEDUCTO DE LA VEREDA EL TRIUNFO</t>
  </si>
  <si>
    <t>ASOCIACION DE USUARIOS DEL SERVICIO DE  ACUEDUCTO SAN FRANCISCO</t>
  </si>
  <si>
    <t>ASOCIACION DE USUARIOS DEL SERVICIO ACUEDUCTO VEREDAS CARACOLI SAN VICENTE  Y SIBERIA</t>
  </si>
  <si>
    <t>ASOCIACION DE USUARIOS DEL SERVICIO ACUEDUCTO VEREDA SAN JOSE</t>
  </si>
  <si>
    <t>ASOCIACION DE USUARIOS DEL SERVICIO DE ACUEDUCTO DE LA VEREDA LA PORTADA</t>
  </si>
  <si>
    <t>JUNTA DE ACUEDUCTO NACIMIENTO LOS CUROS VEREDA EL CAIRO</t>
  </si>
  <si>
    <t>ACUEDUCTO VEREDAL TERMINOS</t>
  </si>
  <si>
    <t>ASOCIACION DE USUARIOS DEL SERVICIO ACUEDUCTO SAN ANTONIO DE AGUILERA PAICAL Y ROBLON</t>
  </si>
  <si>
    <t>ACUEDUCTO SAN PABLO</t>
  </si>
  <si>
    <t>ASOCIACION SAGRADO CORAZON DE JESUS</t>
  </si>
  <si>
    <t>ASOCIACION DE USUARIOS DEL SERVICIO DE  ACUEDUCTO INDUSTRIAL Y PECUARIO DE LA VEREDA DE SAN PEDRO DEL MUNICIPIO DE VILLAPINZON</t>
  </si>
  <si>
    <t>JUNTA ADMINISTRADORA DE  ACUEDUCTO GUANGUITA PARTE BAJA</t>
  </si>
  <si>
    <t>JUNTA ADMINISTRADORA ASOCIACION DE USUARIOS DEL  SERVICIO DE ACUEDUCTO INDUSTRIAL Y PECUARIO DE LA VEREDA SAN PEDRO SECTOR II</t>
  </si>
  <si>
    <t>ACUEDUCTO INTERVEREDAL CUNE</t>
  </si>
  <si>
    <t>ASOCIACION DE USUARIOS DEL SERVICIO DE ACUEDUCTO PARTE BAJA  EL CHIRCAL SECTOR BARRO BLANCO</t>
  </si>
  <si>
    <t>JUNTA ACCION COMUNAL LA SOLEDAD</t>
  </si>
  <si>
    <t>JUNTA DE ACCION COMUNAL CHAPAL</t>
  </si>
  <si>
    <t>JUNTA ACCION COMUNAL LA VEGA</t>
  </si>
  <si>
    <t>JUNTA ACCION COMUNAL SUCUMBIOS</t>
  </si>
  <si>
    <t>ASOCIACION DE USUSARIOS DEL SERVICIO DE  ACUEDUCTO RURAL VEREDA EL PLACER PARTE BAJA</t>
  </si>
  <si>
    <t>JUNTA ADMINISTRADORA DEL SERVICIO DE ACUEDUCTO RURAL ALDEAS COMUNITARIAS HACIENDA BRUJAS</t>
  </si>
  <si>
    <t>JUNTA DE ACCION COMUNAL MENDEZ</t>
  </si>
  <si>
    <t>ASOCIACION DE USUARIOS  ACUEDUCTO RURAL VEREDA EL MANGO</t>
  </si>
  <si>
    <t>ASOCIACION COMUNITARIA DE USUARIOS DEL ACUEDUCTO Y ALCANTARILLADO LA CHAMBA DEL MUNICIPIO DEL GUAMO DEPARTAMENTO DEL TOLIMA</t>
  </si>
  <si>
    <t>ACUATEJAR</t>
  </si>
  <si>
    <t>ACUEDUCTO  ALTO PERICO</t>
  </si>
  <si>
    <t>ACUEDUCTO  LA ISABELA</t>
  </si>
  <si>
    <t>ACUEDUCTO  PICO DE ORO</t>
  </si>
  <si>
    <t>ACUEDUCTO COMUNAL LA LOMA LA PLANADA</t>
  </si>
  <si>
    <t>ACUEDUCTO LA CUEVA</t>
  </si>
  <si>
    <t>ACUEDUCTO SAN CAYETANO BAJO</t>
  </si>
  <si>
    <t>ASOCIACION DE USUARIOS DEL ACUEDUCTO LA MARTINICA PARTE BAJA SECTOR LA ESCUELA</t>
  </si>
  <si>
    <t>ASOCIACION DE USUARIOS DEL ACUEDUCTO RURAL TRES ESQUINAS</t>
  </si>
  <si>
    <t>ASOCIACION ECOLOGICA ACUEDUCTO LLANITOS</t>
  </si>
  <si>
    <t>JUNTA DE ACCION COMUNAL VEREDA APARCO</t>
  </si>
  <si>
    <t>JUNTA ACCION COMUNAL VEREDA BRICENO</t>
  </si>
  <si>
    <t>ASOCIACION DE USUARIOS ACUEDUCTO CAMPOALEGRE</t>
  </si>
  <si>
    <t>ASOCIACION DE USUARIOS ACUEDUCTO CORALITO</t>
  </si>
  <si>
    <t>ASOCIACION DE USUARIOS ACUEDUCTO EL BILLAR LA AMERICA</t>
  </si>
  <si>
    <t>ASOCIACION DE USUARIOS ACUEDUCTO EL RETIRO</t>
  </si>
  <si>
    <t>ASOCIACION DE USUARIOS ACUEDUCTO EL TOCHE</t>
  </si>
  <si>
    <t>ASOCIACION DE USUARIOS ACUEDUCTO LA MARCADA</t>
  </si>
  <si>
    <t>ASOCIACION DE USUARIOS ACUEDUCTO PANTANILLO</t>
  </si>
  <si>
    <t>ASOCIACION DE USUARIOS ACUEDUCTO SAN JORGE</t>
  </si>
  <si>
    <t>ASOCIACION DE USUARIOS ACUEDUCTO TARAPACA</t>
  </si>
  <si>
    <t>ASOCIACION DE USUARIOS DEL ACUEDUCTO RURAL SANTATERESA</t>
  </si>
  <si>
    <t>ASOCIACION DE USUARIOS ACUEDUCTO EL HORIZONTE</t>
  </si>
  <si>
    <t>ASOCIACION  COMUNITARIA DE USUARIOS DEL ACUEDUCTO DE LA VEREDA CHICALA PERALONSO</t>
  </si>
  <si>
    <t>ASOCIACION COMUNITARIA DE USUARIOS DEL ACUEDUCTO DE LA VEREDA DE CHENCHE UNO DEL MUNICIPIO DE PURIFICACION  ASOCUACHENCHE</t>
  </si>
  <si>
    <t>ASOCIACION COMUNITARIA DE USUARIOS DEL ACUEDUCTO DE LA VEREDA DEL TAMBO DEL MUNICIPIO DE PURIFICACION</t>
  </si>
  <si>
    <t>ASOCIACION COMUNITARIA DE USUARIOS DEL ACUEDUCTO EL CAIRO SOCORRO DEL MUNICIPIO DE PURIFICACION DEPARTAMENTO DEL TOLIMA</t>
  </si>
  <si>
    <t>ASOCIACION COMUNITARIA DE USUARIOS DEL ACUEDUCTO MADRONO DEL MUNICIPIO DE PURIFICACION DEPARTAMENTO DEL TOLIMA</t>
  </si>
  <si>
    <t>ASOCIACION COMUNITARIA DE USUARIOS DEL ACUEDUCTO REGIONAL DE LAS VEREDAS BUENAVISTA Y LA MATA</t>
  </si>
  <si>
    <t>ASOCIACION DE USUARIOS DEL ACUEDUCTO DE LA VEREDA HILARCO MUNICIPIO DE PURIFICACION DEPARTAMENTO DEL TOLIMA</t>
  </si>
  <si>
    <t>PRESIDENTE JOSE URIBE</t>
  </si>
  <si>
    <t>ASOCIACIÓN DE USUARIOS ACUEDUCTO VEREDA LA CEJITA</t>
  </si>
  <si>
    <t>ASOCIACIÓN ADMINISTRADORA ACUEDUCTO LLANO 2000</t>
  </si>
  <si>
    <t>ASOCIACIÓN ACUEDUCTO INTERVEREDAL CORREGIMIENTO DE CALIBIO (CAUCA)</t>
  </si>
  <si>
    <t>ASOCIACIÓN DE SUSCRIPTORES DEL ACUEDUCTO DE LA VEREDA DE SAN FRANCISCO, MUNICIPIO DE TOCA</t>
  </si>
  <si>
    <t xml:space="preserve">ASOCIACIÓN DE USUARIOS DEL ACUEDUCTO RURAL PARTE BAJA DE LA VEREDA LA CONCHA </t>
  </si>
  <si>
    <t>JUNTA DE ACCIÓN COMUNAL VEREDA LOMA DE DON SANTOS</t>
  </si>
  <si>
    <t xml:space="preserve">JUNTA DE ACCIÓN COMUNAL VEREDA EL EDÉN </t>
  </si>
  <si>
    <t>ASOCIACIÓN DE USUARIOS DE SERVICIOS COLECTIVOS MUELAS, BUENOS AIRES Y CAMPOALEGRE</t>
  </si>
  <si>
    <t>JUNTA DE ACCION COMUNAL VERERDA LA MESESTA</t>
  </si>
  <si>
    <t>FUNDACION ECOLOGICA CAFETERA CAPOALEGRE</t>
  </si>
  <si>
    <t>JUNTA ADMINISTRADORA SAN LORENZO</t>
  </si>
  <si>
    <t>JUNTA ADMINISTRADORA VEREDA SANTA ISABEL</t>
  </si>
  <si>
    <t>CORPORACION DE SERVICIOS DE ACUEDUCTO Y ALCANTARILLADO DE VEREDA CALLE DE RUITOQUE</t>
  </si>
  <si>
    <t xml:space="preserve">ASOCIACIÓN DE SUSCRIPTORES DEL ACUEDUCTO  EL HIGUERÓN  DE LA VEREDA SUCRE OCCIDENTAL DEL MUNICIPIO DE CHIQUINQUIRA </t>
  </si>
  <si>
    <t>ASOCIACIÓN DE USUARIOS DEL ACUEDUCTO Y ALCANTARILLADO DE LA VEREDA DE ALGODONALES</t>
  </si>
  <si>
    <t>JUNTA DEL ACUEDUCTO VEREDA LA GLORIA SAN PABLO</t>
  </si>
  <si>
    <t>CONJUNTO RESIDENCIAL ALTOS DE VILLACODEM</t>
  </si>
  <si>
    <t>ASOCIACIÓN JUNTA ADMINISTRADORA DEL ACUEDUCTO SAN CAYETANO</t>
  </si>
  <si>
    <t>FUNDACIÓN DE USUARIOS DEL ACUEDUCTO DEL CORREGIMIENTO DE FENICIA</t>
  </si>
  <si>
    <t>EMPRESA DE SERVICIOS PÚBLICOS DE VIOTÁ - CUNDINAMARCA</t>
  </si>
  <si>
    <t>ASOCIACIÓN DE SUSCRIPTORES DEL ACUEDUCTO BARRIO SAN LUIS MUNICIPIO DE DUITAMA</t>
  </si>
  <si>
    <t>EMPRESA COMUNITARIA ASOCIACIÓN DE USUARIOS DEL PARAISO</t>
  </si>
  <si>
    <t xml:space="preserve">JUNTA ADMINISTRADORA DE ACUEDUCTO, ALCANTARILLADO Y SANEAMIENTO BÁSICO DE LA VEREDA MANGA VIEJA </t>
  </si>
  <si>
    <t>ASOCIACIÓN DE USUARIOS DEL SERVICIO DE AGUA POTABLE Y ALCANTARILLADO YUMBILLO</t>
  </si>
  <si>
    <t>JUNTA ADMINISTRADORA DEL ACUEDUCTO RURAL COMUNITARIO DEL CORREGIMIENTO DE POTRERILLO</t>
  </si>
  <si>
    <t xml:space="preserve">UNDAD DE SERVICIOS PUBLICOS DOMICILIARIOS  DE AGUA POTABLE Y ALCANTARILLADO SANITARIO DE  CAMPO DE LA CRUZ E.S.P.  </t>
  </si>
  <si>
    <t>JUNTA DE ACUEDUCTO – VEREDA BUENAVISTA</t>
  </si>
  <si>
    <t>ACUEDUCTOS MINEROS S.A.</t>
  </si>
  <si>
    <t>JUNTA DE ACUEDUCTO EL OBISPO</t>
  </si>
  <si>
    <t>Junta de Asociación de Usuarios de Acueducto y Alcantarillado Barrio La Isla</t>
  </si>
  <si>
    <t>JUNTA DE ACCIÓN COMUNAL BARRIO BELLAVISTA</t>
  </si>
  <si>
    <t>INVERSIONES INMOBILIARIAS BUCARAMANGA ARAUCO S.A.S</t>
  </si>
  <si>
    <t>FECHA_RADICACION</t>
  </si>
  <si>
    <t>FECHA_APROBACION</t>
  </si>
  <si>
    <t>NOMBRE_ESP</t>
  </si>
  <si>
    <t>IMPRIMIBLE</t>
  </si>
  <si>
    <t>FECHA_CAMBIO_ESTADO</t>
  </si>
  <si>
    <t>805001538-5</t>
  </si>
  <si>
    <t xml:space="preserve"> 2010103052193469</t>
  </si>
  <si>
    <t>asociacion de usuarios del acueducto regional buenavista y mata</t>
  </si>
  <si>
    <t>900089853-3</t>
  </si>
  <si>
    <t xml:space="preserve"> 20151221222338358</t>
  </si>
  <si>
    <t>MUNICIPIO DE PUERTO TEJADA</t>
  </si>
  <si>
    <t>891500580-9</t>
  </si>
  <si>
    <t xml:space="preserve"> 20151221455338337</t>
  </si>
  <si>
    <t>EMPRESA DE SERVICIOS PUBLICOS DOMICILIARIOS DEL MUNICIPIO DE SIBATE E.S.P.</t>
  </si>
  <si>
    <t>832004319-0</t>
  </si>
  <si>
    <t xml:space="preserve"> 201512771338330</t>
  </si>
  <si>
    <t>ASOCIACION DE USUARIOS DE SERVICIOS PUBLICOS DOMICILIARIOS DE BARRANCOMINAS</t>
  </si>
  <si>
    <t>900030229-2</t>
  </si>
  <si>
    <t xml:space="preserve"> 2016920389353752</t>
  </si>
  <si>
    <t>EMPRESA DE SERVICIOS PUBLICOS DE PIVIJAY E.S.P.</t>
  </si>
  <si>
    <t>800086204-7</t>
  </si>
  <si>
    <t xml:space="preserve"> 201972579373433</t>
  </si>
  <si>
    <t>EMPRESAS PUBLICAS DE EL BAGRE E.S.P.</t>
  </si>
  <si>
    <t>800062831-1</t>
  </si>
  <si>
    <t xml:space="preserve"> 2019499371458</t>
  </si>
  <si>
    <t>SERVICIOS PÚBLICOS DE VILLA DEL ROSARIO S.A.  E.S.P.</t>
  </si>
  <si>
    <t>900040512-5</t>
  </si>
  <si>
    <t xml:space="preserve"> 2019420484371461</t>
  </si>
  <si>
    <t>AAA ATLANTICO S.A. E.S.P.</t>
  </si>
  <si>
    <t>802012174-4</t>
  </si>
  <si>
    <t xml:space="preserve"> 2019120012370076</t>
  </si>
  <si>
    <t>GREEN COUNTRY S.A.S. E.S.P.</t>
  </si>
  <si>
    <t>900773954-2</t>
  </si>
  <si>
    <t xml:space="preserve"> 20211028532398650</t>
  </si>
  <si>
    <t>EMPRESA COMUNITARIA DE SERVICIOS PUBLICOS DOMICILIARIOS DE CARTAGENA DEL CHAIRA S.A.S E.S.P</t>
  </si>
  <si>
    <t>900943044-5</t>
  </si>
  <si>
    <t xml:space="preserve"> 2022932613412980</t>
  </si>
  <si>
    <t>AGUAS KAPITAL BOGOTA S.A. E.S.P.</t>
  </si>
  <si>
    <t>900178700-7</t>
  </si>
  <si>
    <t xml:space="preserve"> 20221122805416171</t>
  </si>
  <si>
    <t>900068823-2</t>
  </si>
  <si>
    <t xml:space="preserve"> 2023820549426769</t>
  </si>
  <si>
    <t>COOPERATIVA TINAJUELA COCONUCO</t>
  </si>
  <si>
    <t>817001729-9</t>
  </si>
  <si>
    <t xml:space="preserve"> 2024220348432124</t>
  </si>
  <si>
    <t>ACUEDUCTO COMUNAL DE SANTA CRUZ DEL MUNICIPIO DE LURUACO</t>
  </si>
  <si>
    <t>802010986-9</t>
  </si>
  <si>
    <t xml:space="preserve"> 20221121232416133</t>
  </si>
  <si>
    <t>CONCESIONARIA TIBITOC S.A. E.S.P.</t>
  </si>
  <si>
    <t>830036211-4</t>
  </si>
  <si>
    <t xml:space="preserve"> 201492148322183</t>
  </si>
  <si>
    <t>800096765-1</t>
  </si>
  <si>
    <t xml:space="preserve"> 20151220890338285</t>
  </si>
  <si>
    <t>ALCALDIA DE CARTAGO</t>
  </si>
  <si>
    <t>800148720-3</t>
  </si>
  <si>
    <t xml:space="preserve"> 20181220110369665</t>
  </si>
  <si>
    <t xml:space="preserve"> 2019120012370074</t>
  </si>
  <si>
    <t xml:space="preserve">EMPRESA MUNICIPAL DE SERVICIOS PUBLICOS DOMICILIARIOS DE MOCOA </t>
  </si>
  <si>
    <t>900015714-0</t>
  </si>
  <si>
    <t xml:space="preserve"> 2019420375371462</t>
  </si>
  <si>
    <t>CONSULTORIA Y CONSTRUCCIONES SAS ESP</t>
  </si>
  <si>
    <t>830145803-1</t>
  </si>
  <si>
    <t xml:space="preserve"> 2019725957373435</t>
  </si>
  <si>
    <t>MUNICIPIO DE CURILLO - CAQUETA</t>
  </si>
  <si>
    <t>800095757-6</t>
  </si>
  <si>
    <t xml:space="preserve"> 2019105375129</t>
  </si>
  <si>
    <t>ALCALDIA MUNICIPAL DE PAZ DE ARIPORO</t>
  </si>
  <si>
    <t>800103659-8</t>
  </si>
  <si>
    <t xml:space="preserve"> 20191220227375548</t>
  </si>
  <si>
    <t>INGENIERIA ASEO Y SERVICIOS S.A.  E.S.P.</t>
  </si>
  <si>
    <t>810002465-9</t>
  </si>
  <si>
    <t xml:space="preserve"> 2019102414375141</t>
  </si>
  <si>
    <t>ASOCIACION DE USUARIOS DE SERVICIOS PUBLICOS DE LAS COMUNIDADES DE LA ZONA SUR DEL MUNICIPIO DE BAJO BAUDO</t>
  </si>
  <si>
    <t>900534991-0</t>
  </si>
  <si>
    <t xml:space="preserve"> 20221226184417149</t>
  </si>
  <si>
    <t>COLOMBIANA DE SERVICIOS PUBLICOS SAS ESP - COLSERPU SAS ESP</t>
  </si>
  <si>
    <t>829003728-4</t>
  </si>
  <si>
    <t xml:space="preserve"> 2023426152423465</t>
  </si>
  <si>
    <t>ECO 3A S.A.S E.S.P</t>
  </si>
  <si>
    <t>900579633-2</t>
  </si>
  <si>
    <t xml:space="preserve"> 2023726594426035</t>
  </si>
  <si>
    <t>817007402-3</t>
  </si>
  <si>
    <t xml:space="preserve"> 2023820264426768</t>
  </si>
  <si>
    <t xml:space="preserve">EMPRESA COLOMBIANA DE SERVICIOS PUBLICOS </t>
  </si>
  <si>
    <t>804014241-6</t>
  </si>
  <si>
    <t xml:space="preserve"> 201423336314564</t>
  </si>
  <si>
    <t>891801994-6</t>
  </si>
  <si>
    <t xml:space="preserve"> 201512808338356</t>
  </si>
  <si>
    <t>ASOCIACIÓN JUNTA ADMINISTRADORA DE ACUEDUCTO CARIACO MUNICIPIO DE CONSACA</t>
  </si>
  <si>
    <t>900190130-8</t>
  </si>
  <si>
    <t xml:space="preserve"> 20151225095338360</t>
  </si>
  <si>
    <t>CORPATIA</t>
  </si>
  <si>
    <t>817004674-6</t>
  </si>
  <si>
    <t xml:space="preserve"> 20151220111338352</t>
  </si>
  <si>
    <t>COORPORACION 2</t>
  </si>
  <si>
    <t>900172242-8</t>
  </si>
  <si>
    <t xml:space="preserve"> 20181099908368691</t>
  </si>
  <si>
    <t>MUNICIPIO DE SAN JOAQUIN - SANTANDER</t>
  </si>
  <si>
    <t>890208676-2</t>
  </si>
  <si>
    <t xml:space="preserve"> 2018123719369415</t>
  </si>
  <si>
    <t>EMPRESA DE ACUEDUCTO, ALCANTARILLADO Y ASEO DE COLOMBIA S.A. E.S.P. EN LIQUIDACION</t>
  </si>
  <si>
    <t>900327657-8</t>
  </si>
  <si>
    <t xml:space="preserve"> 2019823303374115</t>
  </si>
  <si>
    <t>EMPRESA PRIVADA EN SERVICIO DE ASEO S.A. ESP</t>
  </si>
  <si>
    <t>900043923-2</t>
  </si>
  <si>
    <t xml:space="preserve"> 2019220537370601</t>
  </si>
  <si>
    <t>EMPRESA DE SERVICIOS PUBLICOS MUNICIPALES DE MAPIRIPAN</t>
  </si>
  <si>
    <t>822001709-1</t>
  </si>
  <si>
    <t xml:space="preserve"> 2018112149369130</t>
  </si>
  <si>
    <t xml:space="preserve">MUNICIPIO DE ORITO </t>
  </si>
  <si>
    <t>800102896-2</t>
  </si>
  <si>
    <t xml:space="preserve"> 20191020159375039</t>
  </si>
  <si>
    <t>ASEAR S.A. E.S.P.</t>
  </si>
  <si>
    <t>802000295-5</t>
  </si>
  <si>
    <t xml:space="preserve"> 20191020261375140</t>
  </si>
  <si>
    <t>EMPLUS SAS ESP</t>
  </si>
  <si>
    <t>900462942-1</t>
  </si>
  <si>
    <t xml:space="preserve"> 20191025987375034</t>
  </si>
  <si>
    <t xml:space="preserve">ASOCIACION DE USUARIOS DE ACUEDUCTO Y/O ALCANTARILLADO DE LA VEREDA FRANCIA </t>
  </si>
  <si>
    <t>808003632-1</t>
  </si>
  <si>
    <t xml:space="preserve"> 20211221537401246</t>
  </si>
  <si>
    <t>ASOCIACION DE USUARIOS DEL ACUEDUCTO DE PUEBLO VIEJO- SECTOR LA CARLINA</t>
  </si>
  <si>
    <t>832008624-0</t>
  </si>
  <si>
    <t xml:space="preserve"> 20222670404057</t>
  </si>
  <si>
    <t>ASOCIACIÓN DE ASEADORES Y RECICLADORES NATURALEZA VIVA</t>
  </si>
  <si>
    <t>830502756-5</t>
  </si>
  <si>
    <t xml:space="preserve"> 2023721717426038</t>
  </si>
  <si>
    <t xml:space="preserve">ASOCIACIÓN DE USUARIOS DEL ACUEDUCTO COLECTIVO LOS CRISTALES VEREDA LA RAMBLA </t>
  </si>
  <si>
    <t>808000802-1</t>
  </si>
  <si>
    <t xml:space="preserve"> 2023920724427325</t>
  </si>
  <si>
    <t xml:space="preserve">JUNTA ADMINISTRADORA DEL ACUEDUCTO COMUNITARIO DE SAN JOSE DE SACO </t>
  </si>
  <si>
    <t>802010985-1</t>
  </si>
  <si>
    <t xml:space="preserve"> 20242935432125</t>
  </si>
  <si>
    <t>ASOCIACION DE SUSCRIPTORES DEL ACUEDUCTO DE 4 VEREDAS MONJAS, MONSALVE, PILA GRANDE Y POTRERO GRANDE DEL MUNICIPIO DE MONIQUIRA</t>
  </si>
  <si>
    <t>900293535-1</t>
  </si>
  <si>
    <t xml:space="preserve"> 20241225696439447</t>
  </si>
  <si>
    <t>900018871-2</t>
  </si>
  <si>
    <t xml:space="preserve"> 2010320341168347</t>
  </si>
  <si>
    <t>R.H. S.A. E.S.P.</t>
  </si>
  <si>
    <t>805007083-3</t>
  </si>
  <si>
    <t xml:space="preserve"> 2010102009194441</t>
  </si>
  <si>
    <t>RELLENOS DE COLOMBIA S.A. E.S.P.</t>
  </si>
  <si>
    <t>830104997-6</t>
  </si>
  <si>
    <t xml:space="preserve"> 20111021742232440</t>
  </si>
  <si>
    <t>MUNICIPIO DE MANAURE BALCON DEL CESAR</t>
  </si>
  <si>
    <t>892301761-5</t>
  </si>
  <si>
    <t xml:space="preserve"> 20151223106338357</t>
  </si>
  <si>
    <t>900085692-6</t>
  </si>
  <si>
    <t xml:space="preserve"> 20151225979338339</t>
  </si>
  <si>
    <t>ASOCIACION DE USUARIOS DE AGUA POTABLE Y ALCANTARILLADO DE LAS VEREDAS CABRAS Y GUALILO</t>
  </si>
  <si>
    <t>804016387-1</t>
  </si>
  <si>
    <t xml:space="preserve"> 20151220744338351</t>
  </si>
  <si>
    <t xml:space="preserve">acueducto comula villalorena </t>
  </si>
  <si>
    <t>822002379-7</t>
  </si>
  <si>
    <t xml:space="preserve"> 20151221196338353</t>
  </si>
  <si>
    <t>SOLUCIONES AMBIENTALES DEL CARIBE SA ESP</t>
  </si>
  <si>
    <t>824006522-1</t>
  </si>
  <si>
    <t xml:space="preserve"> 2016620464349089</t>
  </si>
  <si>
    <t>EMPUAMAZONAS SOCIEDAD ANONIMA EMPRESA DE SERVICIOS PUBLICOS</t>
  </si>
  <si>
    <t>900232683-0</t>
  </si>
  <si>
    <t xml:space="preserve"> 2019422390371457</t>
  </si>
  <si>
    <t>EMPRESAS PUBLICAS DE SONSON S.A. E.S.P.</t>
  </si>
  <si>
    <t>900146706-3</t>
  </si>
  <si>
    <t xml:space="preserve"> 2019421720371707</t>
  </si>
  <si>
    <t>MUNICIPIO VALLE DEL GUAMUEZ</t>
  </si>
  <si>
    <t>800102912-2</t>
  </si>
  <si>
    <t xml:space="preserve"> 2019921692374293</t>
  </si>
  <si>
    <t>EMPRESA DE ASEO Y RECICLAJE DE SINCE SERES</t>
  </si>
  <si>
    <t>800195504-9</t>
  </si>
  <si>
    <t xml:space="preserve"> 2019220335370602</t>
  </si>
  <si>
    <t>MUNICIPIO DE RIO QUITO</t>
  </si>
  <si>
    <t>818000899-1</t>
  </si>
  <si>
    <t xml:space="preserve"> 20181120494369127</t>
  </si>
  <si>
    <t>BIORGANICOS DEL CENTRO DE HUILA S.A.  E.S.P.</t>
  </si>
  <si>
    <t>900138063-2</t>
  </si>
  <si>
    <t xml:space="preserve"> 2019921896374593</t>
  </si>
  <si>
    <t>ASEO JAMUNDI EMPRESA DE SERVICIOS PUBLICOS S.A E.S.P</t>
  </si>
  <si>
    <t>900133882-5</t>
  </si>
  <si>
    <t xml:space="preserve"> 20191021678375146</t>
  </si>
  <si>
    <t>EMPRESA DE SERVICIOS PUBLICOS DE PUERTO RICO - META</t>
  </si>
  <si>
    <t>822001395-0</t>
  </si>
  <si>
    <t xml:space="preserve"> 2019102054375032</t>
  </si>
  <si>
    <t>ASOCIADOS DE RECURSOS MERCANTILES S.A. E.S.P.</t>
  </si>
  <si>
    <t>900045425-5</t>
  </si>
  <si>
    <t xml:space="preserve"> 20211220503400744</t>
  </si>
  <si>
    <t>CORPORACION DE USUARIOS DEL ACUEDUCTO Y ALCANTARILLADO VEREDA SAN JOSE PARTE BAJA</t>
  </si>
  <si>
    <t>811019167-7</t>
  </si>
  <si>
    <t xml:space="preserve"> 2022112483416135</t>
  </si>
  <si>
    <t>JUNTA ADMINISTRADORA ACUEDUCTO VEREDA SANTA BARBARA</t>
  </si>
  <si>
    <t>832006162-0</t>
  </si>
  <si>
    <t xml:space="preserve"> 2022113087416132</t>
  </si>
  <si>
    <t>MULTISERVICIOS DE ISCUANDE S.A. E.S.P.</t>
  </si>
  <si>
    <t>900662790-5</t>
  </si>
  <si>
    <t xml:space="preserve"> 2023826724426244</t>
  </si>
  <si>
    <t>GESTION INTEGRAL DE ASEO S.A.  E.S.P.</t>
  </si>
  <si>
    <t>900149458-5</t>
  </si>
  <si>
    <t xml:space="preserve"> 2023721746426036</t>
  </si>
  <si>
    <t>900584310-9</t>
  </si>
  <si>
    <t xml:space="preserve"> 2025349505444487</t>
  </si>
  <si>
    <t>EMPRESA DE LIMPIEZA INTEGRAL Y TECNOLOGIAS ESPECIALES S.A. E.S.P.</t>
  </si>
  <si>
    <t>830057372-1</t>
  </si>
  <si>
    <t xml:space="preserve"> 201012395157728</t>
  </si>
  <si>
    <t xml:space="preserve"> INGENIERIA Y OBRAS  SOCIEDAD ANONIMA EMPRESA DE SERVICIOS PUBLICOS</t>
  </si>
  <si>
    <t>900007543-4</t>
  </si>
  <si>
    <t xml:space="preserve"> 2012520323248218</t>
  </si>
  <si>
    <t>MUNICPIO DE BARICHARA</t>
  </si>
  <si>
    <t>890210932-1</t>
  </si>
  <si>
    <t xml:space="preserve"> 20151223043338334</t>
  </si>
  <si>
    <t>CORPORACION DE USUARIOS DEL ACUEDUCTO DE  LA VEREDA CERRO DE LA AURORA</t>
  </si>
  <si>
    <t>900421082-5</t>
  </si>
  <si>
    <t xml:space="preserve"> 20151226212338350</t>
  </si>
  <si>
    <t>ASOCIACION DE USUARIOS DEL SERVICIO DE ACUEDUCTO AGUALARGA</t>
  </si>
  <si>
    <t>832004291-3</t>
  </si>
  <si>
    <t xml:space="preserve"> 20151220864338355</t>
  </si>
  <si>
    <t>ACUEDUCTO MUNICIPAL SAN VICENTE DE CHUCURI</t>
  </si>
  <si>
    <t>800099829-6</t>
  </si>
  <si>
    <t xml:space="preserve"> 201512356338286</t>
  </si>
  <si>
    <t>TRAFICO IP COLOMBIA ESP SA</t>
  </si>
  <si>
    <t>900204768-9</t>
  </si>
  <si>
    <t xml:space="preserve"> 20151222312338361</t>
  </si>
  <si>
    <t>OPERAGUA EL BANCO S.A  E.S.P</t>
  </si>
  <si>
    <t>830119726-2</t>
  </si>
  <si>
    <t xml:space="preserve"> 201853306366454</t>
  </si>
  <si>
    <t>EMPRESA DE OBRAS SANITARIAS DE LETICIA E.S.P. "EN LIQUIDACIÓN"</t>
  </si>
  <si>
    <t>860051039-5</t>
  </si>
  <si>
    <t xml:space="preserve"> 20192476370471</t>
  </si>
  <si>
    <t>EMPRESA ECOLÓGICA DE SERVICIOS PÚBLICOS LOS PIJAOS S.A. E.S.P.</t>
  </si>
  <si>
    <t>809002300-9</t>
  </si>
  <si>
    <t xml:space="preserve"> 201941824371704</t>
  </si>
  <si>
    <t>EMPRESA DE SERVICIOS PUBLICOS DE MOMPOX</t>
  </si>
  <si>
    <t>800140670-7</t>
  </si>
  <si>
    <t xml:space="preserve"> 2019161370166</t>
  </si>
  <si>
    <t>MUNICIPIO DEL MEDIO SAN JUAN</t>
  </si>
  <si>
    <t>818001206-2</t>
  </si>
  <si>
    <t xml:space="preserve"> 20181120157369126</t>
  </si>
  <si>
    <t>ASOCIACION DE USUARIOS DE SERVICIOS PUBLICOS DE BELLAVISTA</t>
  </si>
  <si>
    <t>900191427-4</t>
  </si>
  <si>
    <t xml:space="preserve"> 20181122200369128</t>
  </si>
  <si>
    <t>EMPRESA DE ACUEDUCTO ALCANTARILLADO Y ASEO DE PALMAR DE VARELA E.S.P.</t>
  </si>
  <si>
    <t>802006808-0</t>
  </si>
  <si>
    <t xml:space="preserve"> 20194624371459</t>
  </si>
  <si>
    <t>EMPRESA PUBLICA DE FLORIDA E.I.C.E. E.S.P.</t>
  </si>
  <si>
    <t>815004129-6</t>
  </si>
  <si>
    <t xml:space="preserve"> 20199452374609</t>
  </si>
  <si>
    <t>MUNICIPIO DE EL PAUJIL</t>
  </si>
  <si>
    <t>800095763-0</t>
  </si>
  <si>
    <t xml:space="preserve"> 20181120220369129</t>
  </si>
  <si>
    <t>MUNICIPIO DE CUMBAL</t>
  </si>
  <si>
    <t>800099066-3</t>
  </si>
  <si>
    <t xml:space="preserve"> 20191020225375038</t>
  </si>
  <si>
    <t>SERVICIOS AMBIENTALES MONTEJO ASOCIADOS S.A.  E.S.P.</t>
  </si>
  <si>
    <t>830508346-6</t>
  </si>
  <si>
    <t xml:space="preserve"> 20191020285375144</t>
  </si>
  <si>
    <t>830123625-2</t>
  </si>
  <si>
    <t xml:space="preserve"> 2019103343375142</t>
  </si>
  <si>
    <t>EMPRESA ADMINISTRADORA DE SERVICIOS PUBLICOS DOMICILIARIOS DEL MUNICIPIO VALLE DEL GUAMUEZ</t>
  </si>
  <si>
    <t>846003488-3</t>
  </si>
  <si>
    <t xml:space="preserve"> 2019102956375148</t>
  </si>
  <si>
    <t>ASOCIACION DE ACUEDUCTO Y ALCANTARILLADO SAN TROPEL</t>
  </si>
  <si>
    <t>811045470-4</t>
  </si>
  <si>
    <t xml:space="preserve"> 2022222307404157</t>
  </si>
  <si>
    <t>EMPRESA DE DESECHOS ESPECIALES S.A.  E.S.P.</t>
  </si>
  <si>
    <t>816004244-9</t>
  </si>
  <si>
    <t xml:space="preserve"> 20101020001193149</t>
  </si>
  <si>
    <t>RECICLAJE EXCEDENTES E INCINERACIONES INDUSTRIALES REII S.A. E.S.P.</t>
  </si>
  <si>
    <t>832008711-3</t>
  </si>
  <si>
    <t xml:space="preserve"> 2010123382199668</t>
  </si>
  <si>
    <t>ACUEDUCTOREGIONALDELSURDELATLANTICO</t>
  </si>
  <si>
    <t>900108813-1</t>
  </si>
  <si>
    <t xml:space="preserve"> 20151221563338359</t>
  </si>
  <si>
    <t>MUNICIPIO DE PUERTO WILCHES -UNIDAD DE SERVICIOS PÚBLICOS</t>
  </si>
  <si>
    <t>890109201-3</t>
  </si>
  <si>
    <t xml:space="preserve"> 20151220602338333</t>
  </si>
  <si>
    <t>AGUAS DE MARULANDA E.S.P.</t>
  </si>
  <si>
    <t>890801146-3</t>
  </si>
  <si>
    <t xml:space="preserve"> 2015122451338336</t>
  </si>
  <si>
    <t>MUNICIPIO DE ALTO BAUDO</t>
  </si>
  <si>
    <t>891600062-4</t>
  </si>
  <si>
    <t xml:space="preserve"> 2018720252367341</t>
  </si>
  <si>
    <t>MUNICIPIO DE ISTMINA</t>
  </si>
  <si>
    <t>891680067-2</t>
  </si>
  <si>
    <t xml:space="preserve"> 20189658368303</t>
  </si>
  <si>
    <t>UNIDAD ADMINISTRATIVA ESPECIAL DE SERVICIOS PUBLICOS SUPIA CALDAS</t>
  </si>
  <si>
    <t>890801150-3</t>
  </si>
  <si>
    <t xml:space="preserve"> 2019220474370600</t>
  </si>
  <si>
    <t xml:space="preserve"> 2019422390371456</t>
  </si>
  <si>
    <t>EMPRESA REGIONAL DE ASEO S.A.E.S.P.</t>
  </si>
  <si>
    <t>808001096-2</t>
  </si>
  <si>
    <t xml:space="preserve"> 201942260371705</t>
  </si>
  <si>
    <t>BIORGANICOS DEL PAEZ S.A.  E.S.P.</t>
  </si>
  <si>
    <t>900057795-7</t>
  </si>
  <si>
    <t xml:space="preserve"> 2019420652371706</t>
  </si>
  <si>
    <t>900175706-7</t>
  </si>
  <si>
    <t xml:space="preserve"> 2019421888371460</t>
  </si>
  <si>
    <t>MUNICIPIO DE LA MONTAÑITA - CAQUETA</t>
  </si>
  <si>
    <t>800095770-2</t>
  </si>
  <si>
    <t xml:space="preserve"> 201910117375041</t>
  </si>
  <si>
    <t>EMPRESAS PUBLICAS DE ANDES E.S.P</t>
  </si>
  <si>
    <t>811044882-0</t>
  </si>
  <si>
    <t xml:space="preserve"> 20191020024375143</t>
  </si>
  <si>
    <t>CATENA MANOA  SA ESP</t>
  </si>
  <si>
    <t>830108459-3</t>
  </si>
  <si>
    <t xml:space="preserve"> 20191220497375826</t>
  </si>
  <si>
    <t>EMPRESA INDUSTRIAL Y COMERCIAL DE SERVICIOS PUBLICOS  DE SANTA LUCIA  E.S.P</t>
  </si>
  <si>
    <t>802000787-7</t>
  </si>
  <si>
    <t xml:space="preserve"> 2021920953397906</t>
  </si>
  <si>
    <t xml:space="preserve">JUNTA ADMINISTRADORA DEL ACUEDUCTO DEL SECTOR ORIENTAL </t>
  </si>
  <si>
    <t>814005480-8</t>
  </si>
  <si>
    <t xml:space="preserve"> 2021121413401249</t>
  </si>
  <si>
    <t>JUNTA DE ACCION COMUNAL DE LA VEREDA LAS PAVAS PIRAVANTE</t>
  </si>
  <si>
    <t>891103295-1</t>
  </si>
  <si>
    <t xml:space="preserve"> 2021924827397907</t>
  </si>
  <si>
    <t>ASOCIACION MUNICIPAL DE ACUEDUCTOS COMUNITARIOS RURALES AGUA Y VIDA AGUILA</t>
  </si>
  <si>
    <t>900428044-7</t>
  </si>
  <si>
    <t xml:space="preserve"> 2022225980404251</t>
  </si>
  <si>
    <t xml:space="preserve">SECRETARIA DE SERVICIOS PUBLICOS DE PANDI - CUNDINAMARCA </t>
  </si>
  <si>
    <t>890680173-1</t>
  </si>
  <si>
    <t xml:space="preserve"> 202211191416136</t>
  </si>
  <si>
    <t>ALCALDIA MUNICIPAL DE BUENAVENTURA - VALLE DEL CAUCA</t>
  </si>
  <si>
    <t>890399045-3</t>
  </si>
  <si>
    <t xml:space="preserve"> 20221220179417153</t>
  </si>
  <si>
    <t>PROMOTORA DE SERVICIOS PUBLICOS DE URABA S.A E.S.P</t>
  </si>
  <si>
    <t>900374345-5</t>
  </si>
  <si>
    <t xml:space="preserve"> 2023425547423462</t>
  </si>
  <si>
    <t>SERVICIOS PUBLICOS DE COLOMBIA SOCIEDAD ANONIMA EMPRESA DE SERVICIOS PUBLICOS</t>
  </si>
  <si>
    <t>830509809-9</t>
  </si>
  <si>
    <t xml:space="preserve"> 2023420367423466</t>
  </si>
  <si>
    <t xml:space="preserve">ASOCIACION DE ACUEDUCTO LOS CRISTALES VANCOUVER PARTE MEDIA  Y LA RAMBLA PARTE BAJA </t>
  </si>
  <si>
    <t>808000693-5</t>
  </si>
  <si>
    <t xml:space="preserve"> 2023920719427326</t>
  </si>
  <si>
    <t>ASOCIACION DE USUARIOS DE ASEO DEL MUNICIPIO DE PIOJO</t>
  </si>
  <si>
    <t>900122387-3</t>
  </si>
  <si>
    <t xml:space="preserve"> 2023721521426033</t>
  </si>
  <si>
    <t>ASOCIACION DE USUARIOS DEL ACUEDUCTO Y/O ALCANTARILLADO DE EL PARAISO CORREGIMIENTO DE EL HATILLO, MUNICIPIO DE BARBOSA, DEPARTAMENTO DE ANTIOQUIA</t>
  </si>
  <si>
    <t>900078276-6</t>
  </si>
  <si>
    <t xml:space="preserve"> 20241021247437828</t>
  </si>
  <si>
    <t>LIMPIEZA E INCINERACIÓN SA ESP</t>
  </si>
  <si>
    <t>900153613-6</t>
  </si>
  <si>
    <t xml:space="preserve"> 20111221773238017</t>
  </si>
  <si>
    <t>OFICINA DE SERVICIOS PUBLICOS DE ACUEDUCTO, ALCANTARILLADO Y ASEO DEL MUNICIPIO DE ARMERO GUAYABAL</t>
  </si>
  <si>
    <t>809006264-1</t>
  </si>
  <si>
    <t xml:space="preserve"> 20127416256794</t>
  </si>
  <si>
    <t xml:space="preserve">ASOCIACION DE ACUEDUCTOS VEREDALES EL RETIRO </t>
  </si>
  <si>
    <t>900405938-7</t>
  </si>
  <si>
    <t xml:space="preserve"> 20151225679338349</t>
  </si>
  <si>
    <t>892099242-8</t>
  </si>
  <si>
    <t xml:space="preserve"> 201512253338338</t>
  </si>
  <si>
    <t>MUNICIPIO DE RIOSUCIO</t>
  </si>
  <si>
    <t>891680079-0</t>
  </si>
  <si>
    <t xml:space="preserve"> 20171022026362711</t>
  </si>
  <si>
    <t>EMPRESAS MUNICIPALES DE PUERTO TEJADA  E.S.P</t>
  </si>
  <si>
    <t>800136541-1</t>
  </si>
  <si>
    <t xml:space="preserve"> 2017121006363631</t>
  </si>
  <si>
    <t>EMPRESA DE ACUEDUCTO Y ALCANTARILLADO DE CUCUTA S.A.  E.S.P.</t>
  </si>
  <si>
    <t>890500529-9</t>
  </si>
  <si>
    <t xml:space="preserve"> 2017121324363634</t>
  </si>
  <si>
    <t>MUNICIPIO DE BELEN DE LOS ANDAQUIES</t>
  </si>
  <si>
    <t>800095734-7</t>
  </si>
  <si>
    <t xml:space="preserve"> 201891337368306</t>
  </si>
  <si>
    <t>AGUAS DEL ALTO MAGDALENA S.A. E.S.P.</t>
  </si>
  <si>
    <t>830125649-8</t>
  </si>
  <si>
    <t xml:space="preserve"> 201853352366452</t>
  </si>
  <si>
    <t xml:space="preserve">MUNICIPIO DE PUERTO LLERAS </t>
  </si>
  <si>
    <t>892099309-2</t>
  </si>
  <si>
    <t xml:space="preserve"> 20196256372860</t>
  </si>
  <si>
    <t>CIUDAD CAPITAL S.A.  E.S.P.</t>
  </si>
  <si>
    <t>804013883-1</t>
  </si>
  <si>
    <t xml:space="preserve"> 2019103236374713</t>
  </si>
  <si>
    <t xml:space="preserve"> 2019921692374292</t>
  </si>
  <si>
    <t>UNIDAD DE SERVICIOS PUBLICOS DE NUEVA GRANADA</t>
  </si>
  <si>
    <t>819003849-0</t>
  </si>
  <si>
    <t xml:space="preserve"> 20181220095369669</t>
  </si>
  <si>
    <t xml:space="preserve"> 2019105375128</t>
  </si>
  <si>
    <t>ALCALDIA MUNICIPAL DE QUIBDO</t>
  </si>
  <si>
    <t>891680011-0</t>
  </si>
  <si>
    <t xml:space="preserve"> 20191020228375035</t>
  </si>
  <si>
    <t>CORPORACION COMUNITARIA DE ACUEDUCTO Y ALCANTARILLADO JUNTAS DE ACCION COMUNAL CIUDAD PORFIA</t>
  </si>
  <si>
    <t>822001979-1</t>
  </si>
  <si>
    <t xml:space="preserve"> 2021122422401247</t>
  </si>
  <si>
    <t>ASOCIACION DE USUARIOS AGUAS DE LA FLORIDA AU</t>
  </si>
  <si>
    <t>814003792-1</t>
  </si>
  <si>
    <t xml:space="preserve"> 202261449410260</t>
  </si>
  <si>
    <t>EMPRESA DE ACUEDUCTO COMUNITARIO DE SANTANDERCITO E.S.P.</t>
  </si>
  <si>
    <t>808002667-2</t>
  </si>
  <si>
    <t xml:space="preserve"> 202353147423844</t>
  </si>
  <si>
    <t>A.P.D.M ASEO PUBLICO DOMICILIARIO DE MALAMBO, EMPRESAS ASOCIATIVA DE TRABAJO</t>
  </si>
  <si>
    <t>802015249-1</t>
  </si>
  <si>
    <t xml:space="preserve"> 2023720229426032</t>
  </si>
  <si>
    <t>ASOCIACION DE USUARIOS ACUEDUCTO DE AGUA POTABLE LOS RAMBLUNOS</t>
  </si>
  <si>
    <t>808002078-4</t>
  </si>
  <si>
    <t xml:space="preserve"> 20231020715428311</t>
  </si>
  <si>
    <t>DESCONT S.A. E.S.P.</t>
  </si>
  <si>
    <t>804002433-1</t>
  </si>
  <si>
    <t xml:space="preserve"> 201013262160629</t>
  </si>
  <si>
    <t>TRANSPORTAMOS A.L.  S.A.  E.S.P.</t>
  </si>
  <si>
    <t>802014853-6</t>
  </si>
  <si>
    <t xml:space="preserve"> 2010821469185749</t>
  </si>
  <si>
    <t>PARCELACION CERROS DE YERBABUENA</t>
  </si>
  <si>
    <t>830114995-4</t>
  </si>
  <si>
    <t xml:space="preserve"> 20151221676338354</t>
  </si>
  <si>
    <t>ALCALDIA MUNICIPAL DE LLORO</t>
  </si>
  <si>
    <t>891680281-2</t>
  </si>
  <si>
    <t xml:space="preserve"> 20171020221362708</t>
  </si>
  <si>
    <t>GESTIONES INTEGRALES  DE OCCIDENTE SAS ESP</t>
  </si>
  <si>
    <t>900217301-1</t>
  </si>
  <si>
    <t xml:space="preserve"> 20171024604362710</t>
  </si>
  <si>
    <t>EMPRESA DE SERVICIOS PÚBLICOS DEL ORIENTE E.S.P.O. S.A. EN LIQUIDACIÓN</t>
  </si>
  <si>
    <t>892002672-5</t>
  </si>
  <si>
    <t xml:space="preserve"> 201712829363636</t>
  </si>
  <si>
    <t>MUNICIPIO DEL RIO IRO</t>
  </si>
  <si>
    <t>818001203-0</t>
  </si>
  <si>
    <t xml:space="preserve"> 2018920164368304</t>
  </si>
  <si>
    <t xml:space="preserve"> 20181099908368692</t>
  </si>
  <si>
    <t>MUNICIPIO SAN VICENTE DEL CAGUAN</t>
  </si>
  <si>
    <t>800095785-2</t>
  </si>
  <si>
    <t xml:space="preserve"> 201871357367342</t>
  </si>
  <si>
    <t>ALCALDIA DE CONDOTO</t>
  </si>
  <si>
    <t>891680057-9</t>
  </si>
  <si>
    <t xml:space="preserve"> 2018920160368305</t>
  </si>
  <si>
    <t>AGUAS REGIONAL DE MACONDO ARM S.A E.S.P</t>
  </si>
  <si>
    <t>900311176-7</t>
  </si>
  <si>
    <t xml:space="preserve"> 2018522986366455</t>
  </si>
  <si>
    <t>HYDROS CHIA S EN C.A.  E.S.P</t>
  </si>
  <si>
    <t>832009250-4</t>
  </si>
  <si>
    <t xml:space="preserve"> 201853320366456</t>
  </si>
  <si>
    <t>MUNIICIPIO DE NOVITA</t>
  </si>
  <si>
    <t>891680075-1</t>
  </si>
  <si>
    <t xml:space="preserve"> 2019622032372861</t>
  </si>
  <si>
    <t>INGENIERIA AMBIENTAL DE AMAZONIA S.A. E.S.P</t>
  </si>
  <si>
    <t>830512096-5</t>
  </si>
  <si>
    <t xml:space="preserve"> 2019220288370604</t>
  </si>
  <si>
    <t xml:space="preserve">AGUAS DEL NORDESTE S.A.  E.S.P. </t>
  </si>
  <si>
    <t>900217641-9</t>
  </si>
  <si>
    <t xml:space="preserve"> 2019422323371708</t>
  </si>
  <si>
    <t xml:space="preserve"> 2019120012370075</t>
  </si>
  <si>
    <t>UNIDAD DE SERVICIOS PUBLICOS DOMICILIARIOS DE ASEO DEL MUNICIPIO DE  FREDONIA</t>
  </si>
  <si>
    <t>890980848-1</t>
  </si>
  <si>
    <t xml:space="preserve"> 2019220582370603</t>
  </si>
  <si>
    <t>ASEOS INTEGRALES DE COLOMBIA ASINCOL S.A. E.S.P.</t>
  </si>
  <si>
    <t>900105051-2</t>
  </si>
  <si>
    <t xml:space="preserve"> 20191021461375145</t>
  </si>
  <si>
    <t>MUNICIPIO DE PUERTO GUZMAN</t>
  </si>
  <si>
    <t>800222489-2</t>
  </si>
  <si>
    <t xml:space="preserve"> 20191220181375547</t>
  </si>
  <si>
    <t>TERRASEO SOCIEDAD ANONIMA EMPRESA DE SERVICIOS PUBLICOS</t>
  </si>
  <si>
    <t>900315604-6</t>
  </si>
  <si>
    <t xml:space="preserve"> 20191023273375147</t>
  </si>
  <si>
    <t>UNIVERSAL DE SERVICIOS PUBLICOS SA ESP</t>
  </si>
  <si>
    <t>900234303-6</t>
  </si>
  <si>
    <t xml:space="preserve"> 20211026637398651</t>
  </si>
  <si>
    <t>EMPRESA MUNICIPAL DE ACUEDUCTO, ALCANTARILLADO Y ASEO DEL MUNICIPIO DE SINCE SUCRE S.A. E.S.P.</t>
  </si>
  <si>
    <t>900087114-1</t>
  </si>
  <si>
    <t xml:space="preserve"> 2022220709404058</t>
  </si>
  <si>
    <t>AGUAS KPITAL S.A. E.S.P.</t>
  </si>
  <si>
    <t>830112456-7</t>
  </si>
  <si>
    <t xml:space="preserve"> 2022113311416172</t>
  </si>
  <si>
    <t xml:space="preserve">ASOCIACION DE USUARIOS DEL ACUEDUCTO Y ALCANTARILLADO DE LA VEREDA SAN JOSE </t>
  </si>
  <si>
    <t>808002709-3</t>
  </si>
  <si>
    <t xml:space="preserve"> 2023920792427327</t>
  </si>
  <si>
    <t xml:space="preserve">JUNTA DE USUARIOS DE ABASTECIMIENTO DE AGUA ACUEDUCTO LA MALOCHA VEREDA LA RAMBLA </t>
  </si>
  <si>
    <t>808003055-1</t>
  </si>
  <si>
    <t xml:space="preserve"> 2024220793432123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</si>
</sst>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8"/>
      <name val="Abadi"/>
      <family val="2"/>
    </font>
    <font>
      <sz val="8"/>
      <color theme="1"/>
      <name val="Calibri"/>
      <family val="2"/>
      <scheme val="minor"/>
    </font>
    <font>
      <b/>
      <sz val="10"/>
      <color rgb="FF000000"/>
      <name val="Calibri Light"/>
      <family val="2"/>
    </font>
    <font>
      <sz val="10"/>
      <name val="Dialog"/>
    </font>
    <font>
      <b/>
      <sz val="11"/>
      <color theme="0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FFFF00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0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10" fontId="3" fillId="2" borderId="0" xfId="0" applyNumberFormat="1" applyFont="1" applyFill="1" applyAlignment="1">
      <alignment horizontal="center"/>
    </xf>
    <xf numFmtId="0" fontId="5" fillId="0" borderId="0" xfId="0" applyFont="1"/>
    <xf numFmtId="0" fontId="0" fillId="3" borderId="0" xfId="0" applyFill="1"/>
    <xf numFmtId="0" fontId="6" fillId="2" borderId="0" xfId="0" applyFont="1" applyFill="1" applyAlignment="1">
      <alignment vertical="center" wrapText="1"/>
    </xf>
    <xf numFmtId="0" fontId="4" fillId="4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0" fontId="0" fillId="0" borderId="0" xfId="0" applyNumberFormat="1" applyAlignment="1">
      <alignment horizontal="center"/>
    </xf>
    <xf numFmtId="10" fontId="4" fillId="2" borderId="0" xfId="0" applyNumberFormat="1" applyFont="1" applyFill="1" applyAlignment="1">
      <alignment horizontal="center"/>
    </xf>
    <xf numFmtId="16" fontId="0" fillId="0" borderId="0" xfId="0" applyNumberFormat="1"/>
    <xf numFmtId="16" fontId="0" fillId="6" borderId="0" xfId="0" applyNumberFormat="1" applyFill="1"/>
    <xf numFmtId="0" fontId="4" fillId="7" borderId="1" xfId="0" applyFont="1" applyFill="1" applyBorder="1"/>
    <xf numFmtId="0" fontId="0" fillId="0" borderId="1" xfId="0" applyBorder="1" applyAlignment="1">
      <alignment horizontal="left"/>
    </xf>
    <xf numFmtId="0" fontId="0" fillId="8" borderId="1" xfId="0" applyFill="1" applyBorder="1"/>
    <xf numFmtId="0" fontId="0" fillId="0" borderId="1" xfId="0" applyBorder="1"/>
    <xf numFmtId="0" fontId="4" fillId="7" borderId="1" xfId="0" applyFont="1" applyFill="1" applyBorder="1" applyAlignment="1">
      <alignment horizontal="left"/>
    </xf>
    <xf numFmtId="0" fontId="0" fillId="8" borderId="0" xfId="0" applyFill="1"/>
    <xf numFmtId="3" fontId="0" fillId="0" borderId="0" xfId="0" applyNumberFormat="1"/>
    <xf numFmtId="0" fontId="0" fillId="2" borderId="0" xfId="0" applyFill="1"/>
    <xf numFmtId="0" fontId="0" fillId="9" borderId="0" xfId="0" applyFill="1"/>
    <xf numFmtId="2" fontId="0" fillId="0" borderId="0" xfId="0" applyNumberFormat="1"/>
    <xf numFmtId="2" fontId="0" fillId="0" borderId="1" xfId="0" applyNumberFormat="1" applyBorder="1"/>
    <xf numFmtId="0" fontId="0" fillId="0" borderId="0" xfId="0" applyAlignment="1">
      <alignment horizontal="center"/>
    </xf>
    <xf numFmtId="0" fontId="9" fillId="1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1" xfId="0" pivotButton="1" applyBorder="1"/>
    <xf numFmtId="0" fontId="0" fillId="0" borderId="44" xfId="0" applyBorder="1"/>
    <xf numFmtId="0" fontId="0" fillId="0" borderId="45" xfId="0" applyBorder="1"/>
    <xf numFmtId="0" fontId="0" fillId="0" borderId="47" xfId="0" applyBorder="1"/>
    <xf numFmtId="0" fontId="0" fillId="0" borderId="48" xfId="0" applyBorder="1"/>
    <xf numFmtId="3" fontId="0" fillId="0" borderId="44" xfId="0" applyNumberFormat="1" applyBorder="1"/>
    <xf numFmtId="3" fontId="0" fillId="0" borderId="46" xfId="0" applyNumberFormat="1" applyBorder="1"/>
    <xf numFmtId="0" fontId="0" fillId="4" borderId="41" xfId="0" applyFill="1" applyBorder="1"/>
    <xf numFmtId="0" fontId="0" fillId="0" borderId="49" xfId="0" applyBorder="1"/>
    <xf numFmtId="164" fontId="0" fillId="0" borderId="1" xfId="0" applyNumberFormat="1" applyBorder="1"/>
    <xf numFmtId="0" fontId="4" fillId="2" borderId="8" xfId="0" applyFont="1" applyFill="1" applyBorder="1" applyAlignment="1">
      <alignment horizontal="center"/>
    </xf>
    <xf numFmtId="0" fontId="4" fillId="11" borderId="8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2" fontId="0" fillId="0" borderId="9" xfId="0" applyNumberFormat="1" applyBorder="1"/>
    <xf numFmtId="2" fontId="0" fillId="0" borderId="10" xfId="0" applyNumberFormat="1" applyBorder="1"/>
    <xf numFmtId="164" fontId="0" fillId="0" borderId="10" xfId="0" applyNumberFormat="1" applyBorder="1"/>
    <xf numFmtId="2" fontId="4" fillId="3" borderId="11" xfId="0" applyNumberFormat="1" applyFont="1" applyFill="1" applyBorder="1" applyAlignment="1">
      <alignment horizontal="center"/>
    </xf>
    <xf numFmtId="2" fontId="0" fillId="0" borderId="12" xfId="0" applyNumberFormat="1" applyBorder="1"/>
    <xf numFmtId="2" fontId="4" fillId="3" borderId="13" xfId="0" applyNumberFormat="1" applyFont="1" applyFill="1" applyBorder="1" applyAlignment="1">
      <alignment horizontal="center"/>
    </xf>
    <xf numFmtId="2" fontId="0" fillId="0" borderId="14" xfId="0" applyNumberFormat="1" applyBorder="1"/>
    <xf numFmtId="2" fontId="0" fillId="0" borderId="15" xfId="0" applyNumberFormat="1" applyBorder="1"/>
    <xf numFmtId="164" fontId="0" fillId="0" borderId="15" xfId="0" applyNumberFormat="1" applyBorder="1"/>
    <xf numFmtId="2" fontId="4" fillId="3" borderId="16" xfId="0" applyNumberFormat="1" applyFont="1" applyFill="1" applyBorder="1" applyAlignment="1">
      <alignment horizontal="center"/>
    </xf>
    <xf numFmtId="2" fontId="0" fillId="3" borderId="0" xfId="0" applyNumberFormat="1" applyFill="1"/>
    <xf numFmtId="0" fontId="4" fillId="3" borderId="0" xfId="0" applyFont="1" applyFill="1" applyAlignment="1">
      <alignment horizontal="center"/>
    </xf>
    <xf numFmtId="10" fontId="0" fillId="3" borderId="0" xfId="0" applyNumberFormat="1" applyFill="1" applyAlignment="1">
      <alignment horizontal="center"/>
    </xf>
    <xf numFmtId="10" fontId="4" fillId="3" borderId="0" xfId="0" applyNumberFormat="1" applyFont="1" applyFill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left" wrapText="1"/>
    </xf>
    <xf numFmtId="3" fontId="0" fillId="0" borderId="1" xfId="0" applyNumberFormat="1" applyBorder="1" applyAlignment="1">
      <alignment horizontal="center"/>
    </xf>
    <xf numFmtId="0" fontId="0" fillId="2" borderId="8" xfId="0" applyFill="1" applyBorder="1" applyAlignment="1">
      <alignment horizontal="left"/>
    </xf>
    <xf numFmtId="0" fontId="0" fillId="2" borderId="8" xfId="0" applyFill="1" applyBorder="1" applyAlignment="1">
      <alignment horizontal="left" wrapText="1"/>
    </xf>
    <xf numFmtId="3" fontId="0" fillId="0" borderId="6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0" fontId="0" fillId="2" borderId="18" xfId="0" applyFill="1" applyBorder="1" applyAlignment="1">
      <alignment horizontal="left"/>
    </xf>
    <xf numFmtId="3" fontId="0" fillId="0" borderId="19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4" fillId="0" borderId="21" xfId="0" applyFont="1" applyBorder="1" applyAlignment="1">
      <alignment horizontal="left"/>
    </xf>
    <xf numFmtId="3" fontId="4" fillId="0" borderId="22" xfId="0" applyNumberFormat="1" applyFont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4" fillId="0" borderId="26" xfId="0" applyNumberFormat="1" applyFont="1" applyBorder="1" applyAlignment="1">
      <alignment horizontal="center"/>
    </xf>
    <xf numFmtId="3" fontId="4" fillId="0" borderId="29" xfId="0" applyNumberFormat="1" applyFont="1" applyBorder="1" applyAlignment="1">
      <alignment horizontal="center"/>
    </xf>
    <xf numFmtId="3" fontId="4" fillId="0" borderId="30" xfId="0" applyNumberFormat="1" applyFont="1" applyBorder="1" applyAlignment="1">
      <alignment horizontal="center"/>
    </xf>
    <xf numFmtId="3" fontId="4" fillId="0" borderId="31" xfId="0" applyNumberFormat="1" applyFont="1" applyBorder="1" applyAlignment="1">
      <alignment horizontal="center"/>
    </xf>
    <xf numFmtId="0" fontId="0" fillId="0" borderId="32" xfId="0" applyBorder="1"/>
    <xf numFmtId="0" fontId="0" fillId="2" borderId="4" xfId="0" applyFill="1" applyBorder="1" applyAlignment="1">
      <alignment horizontal="left"/>
    </xf>
    <xf numFmtId="3" fontId="0" fillId="0" borderId="33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3" fontId="0" fillId="0" borderId="34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4" fillId="0" borderId="35" xfId="0" applyNumberFormat="1" applyFont="1" applyBorder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15" xfId="0" applyFill="1" applyBorder="1" applyAlignment="1">
      <alignment horizontal="center" vertical="center"/>
    </xf>
    <xf numFmtId="0" fontId="0" fillId="12" borderId="16" xfId="0" applyFill="1" applyBorder="1" applyAlignment="1">
      <alignment horizontal="center" vertical="center"/>
    </xf>
    <xf numFmtId="0" fontId="0" fillId="14" borderId="39" xfId="0" applyFill="1" applyBorder="1" applyAlignment="1">
      <alignment horizontal="center" vertical="center"/>
    </xf>
    <xf numFmtId="0" fontId="0" fillId="14" borderId="15" xfId="0" applyFill="1" applyBorder="1" applyAlignment="1">
      <alignment horizontal="center" vertical="center"/>
    </xf>
    <xf numFmtId="0" fontId="0" fillId="14" borderId="40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40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2" fontId="0" fillId="2" borderId="0" xfId="0" applyNumberFormat="1" applyFill="1" applyAlignment="1">
      <alignment horizontal="center" wrapText="1"/>
    </xf>
    <xf numFmtId="2" fontId="0" fillId="2" borderId="0" xfId="0" applyNumberFormat="1" applyFill="1" applyAlignment="1">
      <alignment wrapText="1"/>
    </xf>
    <xf numFmtId="0" fontId="0" fillId="3" borderId="0" xfId="0" applyFill="1" applyAlignment="1">
      <alignment horizontal="left"/>
    </xf>
    <xf numFmtId="0" fontId="0" fillId="0" borderId="48" xfId="0" pivotButton="1" applyBorder="1"/>
    <xf numFmtId="0" fontId="0" fillId="15" borderId="0" xfId="0" applyFill="1"/>
    <xf numFmtId="3" fontId="0" fillId="15" borderId="0" xfId="0" applyNumberFormat="1" applyFill="1"/>
    <xf numFmtId="0" fontId="0" fillId="0" borderId="1" xfId="0" pivotButton="1" applyBorder="1"/>
    <xf numFmtId="0" fontId="9" fillId="10" borderId="1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5" borderId="5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0" fillId="4" borderId="1" xfId="0" applyFill="1" applyBorder="1"/>
    <xf numFmtId="0" fontId="0" fillId="16" borderId="1" xfId="0" applyFill="1" applyBorder="1"/>
    <xf numFmtId="0" fontId="0" fillId="17" borderId="1" xfId="0" applyFill="1" applyBorder="1"/>
    <xf numFmtId="0" fontId="0" fillId="18" borderId="1" xfId="0" applyFill="1" applyBorder="1"/>
    <xf numFmtId="14" fontId="0" fillId="0" borderId="1" xfId="0" applyNumberFormat="1" applyBorder="1" applyAlignment="1">
      <alignment horizontal="left"/>
    </xf>
    <xf numFmtId="0" fontId="0" fillId="5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8" fillId="2" borderId="0" xfId="0" applyFont="1" applyFill="1"/>
    <xf numFmtId="0" fontId="7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left"/>
    </xf>
    <xf numFmtId="14" fontId="9" fillId="10" borderId="2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left"/>
    </xf>
    <xf numFmtId="0" fontId="0" fillId="0" borderId="0" xfId="0" applyFont="1" applyAlignment="1">
      <alignment horizontal="left"/>
    </xf>
    <xf numFmtId="0" fontId="0" fillId="5" borderId="0" xfId="0" applyFont="1" applyFill="1" applyAlignment="1">
      <alignment horizontal="left"/>
    </xf>
    <xf numFmtId="0" fontId="0" fillId="0" borderId="17" xfId="0" applyFont="1" applyBorder="1" applyAlignment="1">
      <alignment horizontal="left"/>
    </xf>
    <xf numFmtId="14" fontId="0" fillId="5" borderId="0" xfId="0" applyNumberFormat="1" applyFont="1" applyFill="1" applyAlignment="1">
      <alignment horizontal="left"/>
    </xf>
    <xf numFmtId="14" fontId="0" fillId="0" borderId="0" xfId="0" applyNumberFormat="1" applyFont="1" applyAlignment="1">
      <alignment horizontal="left"/>
    </xf>
    <xf numFmtId="14" fontId="0" fillId="0" borderId="17" xfId="0" applyNumberFormat="1" applyFont="1" applyBorder="1" applyAlignment="1">
      <alignment horizontal="left"/>
    </xf>
    <xf numFmtId="0" fontId="0" fillId="5" borderId="54" xfId="0" applyFont="1" applyFill="1" applyBorder="1"/>
    <xf numFmtId="0" fontId="0" fillId="0" borderId="54" xfId="0" applyFont="1" applyBorder="1" applyAlignment="1">
      <alignment horizontal="left"/>
    </xf>
    <xf numFmtId="0" fontId="0" fillId="5" borderId="54" xfId="0" applyFont="1" applyFill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0" xfId="0" applyNumberFormat="1"/>
    <xf numFmtId="0" fontId="0" fillId="0" borderId="41" xfId="0" applyNumberFormat="1" applyBorder="1"/>
    <xf numFmtId="0" fontId="0" fillId="0" borderId="49" xfId="0" applyNumberFormat="1" applyBorder="1"/>
    <xf numFmtId="0" fontId="0" fillId="0" borderId="44" xfId="0" applyNumberFormat="1" applyBorder="1"/>
    <xf numFmtId="0" fontId="0" fillId="0" borderId="45" xfId="0" applyNumberFormat="1" applyBorder="1"/>
    <xf numFmtId="0" fontId="0" fillId="0" borderId="46" xfId="0" applyNumberFormat="1" applyBorder="1"/>
    <xf numFmtId="0" fontId="0" fillId="0" borderId="47" xfId="0" applyNumberFormat="1" applyBorder="1"/>
    <xf numFmtId="0" fontId="0" fillId="0" borderId="50" xfId="0" applyNumberFormat="1" applyBorder="1"/>
    <xf numFmtId="0" fontId="0" fillId="0" borderId="48" xfId="0" applyNumberFormat="1" applyBorder="1"/>
    <xf numFmtId="3" fontId="13" fillId="4" borderId="48" xfId="0" applyNumberFormat="1" applyFont="1" applyFill="1" applyBorder="1"/>
    <xf numFmtId="0" fontId="13" fillId="4" borderId="47" xfId="0" applyFont="1" applyFill="1" applyBorder="1"/>
    <xf numFmtId="0" fontId="3" fillId="0" borderId="44" xfId="0" applyNumberFormat="1" applyFont="1" applyBorder="1"/>
    <xf numFmtId="0" fontId="0" fillId="19" borderId="0" xfId="0" applyFill="1"/>
    <xf numFmtId="0" fontId="3" fillId="0" borderId="46" xfId="0" applyNumberFormat="1" applyFont="1" applyBorder="1"/>
    <xf numFmtId="0" fontId="4" fillId="7" borderId="53" xfId="0" applyNumberFormat="1" applyFont="1" applyFill="1" applyBorder="1"/>
    <xf numFmtId="0" fontId="0" fillId="5" borderId="0" xfId="0" applyNumberFormat="1" applyFill="1"/>
    <xf numFmtId="0" fontId="0" fillId="0" borderId="0" xfId="0" applyNumberFormat="1" applyFill="1" applyBorder="1"/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/>
    </xf>
    <xf numFmtId="2" fontId="15" fillId="2" borderId="1" xfId="0" applyNumberFormat="1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left" wrapText="1"/>
    </xf>
    <xf numFmtId="0" fontId="15" fillId="0" borderId="0" xfId="0" pivotButton="1" applyFont="1"/>
    <xf numFmtId="0" fontId="15" fillId="0" borderId="0" xfId="0" applyFont="1"/>
    <xf numFmtId="0" fontId="15" fillId="2" borderId="0" xfId="0" applyFont="1" applyFill="1"/>
    <xf numFmtId="0" fontId="15" fillId="0" borderId="0" xfId="0" applyFont="1" applyAlignment="1">
      <alignment horizontal="left"/>
    </xf>
    <xf numFmtId="3" fontId="15" fillId="0" borderId="0" xfId="0" applyNumberFormat="1" applyFont="1"/>
    <xf numFmtId="0" fontId="16" fillId="2" borderId="0" xfId="0" applyFont="1" applyFill="1" applyBorder="1" applyAlignment="1">
      <alignment horizontal="right" wrapText="1" readingOrder="1"/>
    </xf>
    <xf numFmtId="0" fontId="16" fillId="2" borderId="0" xfId="0" applyFont="1" applyFill="1" applyBorder="1" applyAlignment="1">
      <alignment horizontal="center" wrapText="1" readingOrder="1"/>
    </xf>
    <xf numFmtId="0" fontId="0" fillId="2" borderId="0" xfId="0" applyFill="1" applyBorder="1"/>
    <xf numFmtId="0" fontId="0" fillId="5" borderId="55" xfId="0" applyFont="1" applyFill="1" applyBorder="1"/>
    <xf numFmtId="0" fontId="0" fillId="0" borderId="55" xfId="0" applyFont="1" applyBorder="1"/>
    <xf numFmtId="0" fontId="0" fillId="5" borderId="55" xfId="0" applyFont="1" applyFill="1" applyBorder="1" applyAlignment="1">
      <alignment horizontal="left"/>
    </xf>
    <xf numFmtId="0" fontId="0" fillId="0" borderId="55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1" fontId="12" fillId="20" borderId="52" xfId="0" applyNumberFormat="1" applyFont="1" applyFill="1" applyBorder="1" applyAlignment="1">
      <alignment horizontal="left" vertical="center"/>
    </xf>
    <xf numFmtId="0" fontId="12" fillId="20" borderId="52" xfId="0" applyFont="1" applyFill="1" applyBorder="1" applyAlignment="1">
      <alignment horizontal="left" vertical="center" wrapText="1"/>
    </xf>
    <xf numFmtId="0" fontId="12" fillId="20" borderId="52" xfId="0" applyFont="1" applyFill="1" applyBorder="1" applyAlignment="1">
      <alignment horizontal="left" vertical="center"/>
    </xf>
    <xf numFmtId="0" fontId="0" fillId="0" borderId="1" xfId="0" applyBorder="1" applyAlignment="1">
      <alignment wrapText="1"/>
    </xf>
    <xf numFmtId="14" fontId="0" fillId="0" borderId="1" xfId="0" applyNumberFormat="1" applyBorder="1"/>
    <xf numFmtId="0" fontId="17" fillId="0" borderId="1" xfId="0" applyFont="1" applyBorder="1" applyAlignment="1">
      <alignment horizontal="right"/>
    </xf>
    <xf numFmtId="0" fontId="2" fillId="21" borderId="1" xfId="0" applyFont="1" applyFill="1" applyBorder="1" applyAlignment="1">
      <alignment horizontal="center"/>
    </xf>
    <xf numFmtId="14" fontId="2" fillId="21" borderId="1" xfId="0" applyNumberFormat="1" applyFont="1" applyFill="1" applyBorder="1" applyAlignment="1">
      <alignment horizontal="center"/>
    </xf>
    <xf numFmtId="0" fontId="18" fillId="22" borderId="52" xfId="0" applyFont="1" applyFill="1" applyBorder="1" applyAlignment="1">
      <alignment horizontal="left" vertical="center" wrapText="1"/>
    </xf>
    <xf numFmtId="0" fontId="2" fillId="21" borderId="0" xfId="0" applyFont="1" applyFill="1" applyAlignment="1">
      <alignment horizontal="center" vertical="center"/>
    </xf>
    <xf numFmtId="0" fontId="0" fillId="17" borderId="8" xfId="0" applyFill="1" applyBorder="1" applyAlignment="1">
      <alignment horizontal="center" wrapText="1"/>
    </xf>
    <xf numFmtId="0" fontId="0" fillId="17" borderId="51" xfId="0" applyFill="1" applyBorder="1" applyAlignment="1">
      <alignment horizontal="center" wrapText="1"/>
    </xf>
    <xf numFmtId="0" fontId="0" fillId="17" borderId="6" xfId="0" applyFill="1" applyBorder="1" applyAlignment="1">
      <alignment horizontal="center" wrapText="1"/>
    </xf>
    <xf numFmtId="0" fontId="6" fillId="2" borderId="1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4" fillId="2" borderId="17" xfId="0" applyFont="1" applyFill="1" applyBorder="1" applyAlignment="1">
      <alignment horizontal="center"/>
    </xf>
    <xf numFmtId="0" fontId="0" fillId="4" borderId="8" xfId="0" applyFill="1" applyBorder="1" applyAlignment="1">
      <alignment horizontal="center" wrapText="1"/>
    </xf>
    <xf numFmtId="0" fontId="0" fillId="4" borderId="51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0" fillId="16" borderId="8" xfId="0" applyFill="1" applyBorder="1" applyAlignment="1">
      <alignment horizontal="center" wrapText="1"/>
    </xf>
    <xf numFmtId="0" fontId="0" fillId="16" borderId="51" xfId="0" applyFill="1" applyBorder="1" applyAlignment="1">
      <alignment horizontal="center" wrapText="1"/>
    </xf>
    <xf numFmtId="0" fontId="0" fillId="16" borderId="6" xfId="0" applyFill="1" applyBorder="1" applyAlignment="1">
      <alignment horizontal="center" wrapText="1"/>
    </xf>
    <xf numFmtId="0" fontId="0" fillId="12" borderId="9" xfId="0" applyFill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4" borderId="37" xfId="0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0" fillId="13" borderId="9" xfId="0" applyFill="1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 wrapText="1"/>
    </xf>
    <xf numFmtId="0" fontId="0" fillId="13" borderId="27" xfId="0" applyFill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</cellXfs>
  <cellStyles count="1">
    <cellStyle name="Normal" xfId="0" builtinId="0"/>
  </cellStyles>
  <dxfs count="45">
    <dxf>
      <numFmt numFmtId="165" formatCode="dd/mm/yyyy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dd/mm/yyyy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" formatCode="#,##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dd/mm/yy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theme="9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theme="9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minor"/>
      </font>
      <numFmt numFmtId="0" formatCode="General"/>
      <fill>
        <patternFill patternType="none">
          <fgColor indexed="64"/>
          <bgColor theme="9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ptos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Aptos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Aptos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LISTADO ACTIVAS-style" pivot="0" count="3">
      <tableStyleElement type="headerRow" dxfId="44"/>
      <tableStyleElement type="firstRowStripe" dxfId="43"/>
      <tableStyleElement type="secondRowStripe" dxfId="4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Historico Anual de actualizaciones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GENERALES'!$B$93</c:f>
              <c:strCache>
                <c:ptCount val="1"/>
                <c:pt idx="0">
                  <c:v>ACTUALIZACIONES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2.775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5-4B1D-8642-BF181B72437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GENERALES'!$A$94:$A$109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'DATOS GENERALES'!$B$94:$B$109</c:f>
              <c:numCache>
                <c:formatCode>#,##0</c:formatCode>
                <c:ptCount val="16"/>
                <c:pt idx="0">
                  <c:v>910</c:v>
                </c:pt>
                <c:pt idx="1">
                  <c:v>1191</c:v>
                </c:pt>
                <c:pt idx="2">
                  <c:v>951</c:v>
                </c:pt>
                <c:pt idx="3">
                  <c:v>813</c:v>
                </c:pt>
                <c:pt idx="4">
                  <c:v>811</c:v>
                </c:pt>
                <c:pt idx="5">
                  <c:v>770</c:v>
                </c:pt>
                <c:pt idx="6">
                  <c:v>614</c:v>
                </c:pt>
                <c:pt idx="7">
                  <c:v>738</c:v>
                </c:pt>
                <c:pt idx="8">
                  <c:v>1226</c:v>
                </c:pt>
                <c:pt idx="9">
                  <c:v>1620</c:v>
                </c:pt>
                <c:pt idx="10">
                  <c:v>2145</c:v>
                </c:pt>
                <c:pt idx="11">
                  <c:v>2233</c:v>
                </c:pt>
                <c:pt idx="12">
                  <c:v>2845</c:v>
                </c:pt>
                <c:pt idx="13">
                  <c:v>2633</c:v>
                </c:pt>
                <c:pt idx="14">
                  <c:v>2775</c:v>
                </c:pt>
                <c:pt idx="15">
                  <c:v>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5-4B1D-8642-BF181B724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34"/>
        <c:axId val="708524655"/>
        <c:axId val="1"/>
      </c:barChart>
      <c:catAx>
        <c:axId val="7085246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No</a:t>
                </a:r>
                <a:r>
                  <a:rPr lang="es-CO" baseline="0"/>
                  <a:t> de prestadores que actualizaron</a:t>
                </a:r>
                <a:endParaRPr lang="es-CO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85246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[Base-de-datos-RUPS-2024-30-03-2025.xlsx]DATOS GENERALES!TablaDinámica1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INSCRIPCIONES</a:t>
            </a:r>
            <a:r>
              <a:rPr lang="es-CO" baseline="0"/>
              <a:t> RUPS 2025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GENERALES'!$B$114:$B$115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GENERALES'!$A$116:$A$126</c:f>
              <c:strCache>
                <c:ptCount val="10"/>
                <c:pt idx="0">
                  <c:v>BOGOTÁ, D.C.</c:v>
                </c:pt>
                <c:pt idx="1">
                  <c:v>CAUCA</c:v>
                </c:pt>
                <c:pt idx="2">
                  <c:v>HUILA</c:v>
                </c:pt>
                <c:pt idx="3">
                  <c:v>NARIÑO</c:v>
                </c:pt>
                <c:pt idx="4">
                  <c:v>RISARALDA</c:v>
                </c:pt>
                <c:pt idx="5">
                  <c:v>SANTANDER</c:v>
                </c:pt>
                <c:pt idx="6">
                  <c:v>SUCRE</c:v>
                </c:pt>
                <c:pt idx="7">
                  <c:v>TOLIMA</c:v>
                </c:pt>
                <c:pt idx="8">
                  <c:v>VALLE DEL CAUCA</c:v>
                </c:pt>
                <c:pt idx="9">
                  <c:v>NARINO </c:v>
                </c:pt>
              </c:strCache>
            </c:strRef>
          </c:cat>
          <c:val>
            <c:numRef>
              <c:f>'DATOS GENERALES'!$B$116:$B$126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4-410B-86B3-E16C1DA0F1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4981471"/>
        <c:axId val="1204965151"/>
      </c:barChart>
      <c:catAx>
        <c:axId val="12049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04965151"/>
        <c:crosses val="autoZero"/>
        <c:auto val="1"/>
        <c:lblAlgn val="ctr"/>
        <c:lblOffset val="100"/>
        <c:noMultiLvlLbl val="0"/>
      </c:catAx>
      <c:valAx>
        <c:axId val="1204965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049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[Base-de-datos-RUPS-2024-30-03-2025.xlsx]DATOS GENERALES!TablaDinámica2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Actualizacion RUPS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GENERALES'!$B$136:$B$137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GENERALES'!$A$138:$A$171</c:f>
              <c:strCache>
                <c:ptCount val="33"/>
                <c:pt idx="0">
                  <c:v>ANTIOQUIA</c:v>
                </c:pt>
                <c:pt idx="1">
                  <c:v>ARAUCA</c:v>
                </c:pt>
                <c:pt idx="2">
                  <c:v>ARCHIPIÉLAGO DE SAN ANDRÉS, PROVIDENCIA Y SANTA CATALINA</c:v>
                </c:pt>
                <c:pt idx="3">
                  <c:v>ATLÁNTICO</c:v>
                </c:pt>
                <c:pt idx="4">
                  <c:v>BOGOTÁ, D.C.</c:v>
                </c:pt>
                <c:pt idx="5">
                  <c:v>BOLÍVAR</c:v>
                </c:pt>
                <c:pt idx="6">
                  <c:v>BOYACÁ</c:v>
                </c:pt>
                <c:pt idx="7">
                  <c:v>CALDAS</c:v>
                </c:pt>
                <c:pt idx="8">
                  <c:v>CAQUETÁ</c:v>
                </c:pt>
                <c:pt idx="9">
                  <c:v>CASANARE</c:v>
                </c:pt>
                <c:pt idx="10">
                  <c:v>CAUCA</c:v>
                </c:pt>
                <c:pt idx="11">
                  <c:v>CESAR</c:v>
                </c:pt>
                <c:pt idx="12">
                  <c:v>CHOCÓ</c:v>
                </c:pt>
                <c:pt idx="13">
                  <c:v>CÓRDOBA</c:v>
                </c:pt>
                <c:pt idx="14">
                  <c:v>CUNDINAMARCA</c:v>
                </c:pt>
                <c:pt idx="15">
                  <c:v>GUAINÍA</c:v>
                </c:pt>
                <c:pt idx="16">
                  <c:v>GUAVIARE</c:v>
                </c:pt>
                <c:pt idx="17">
                  <c:v>HUILA</c:v>
                </c:pt>
                <c:pt idx="18">
                  <c:v>LA GUAJIRA</c:v>
                </c:pt>
                <c:pt idx="19">
                  <c:v>MAGDALENA</c:v>
                </c:pt>
                <c:pt idx="20">
                  <c:v>META</c:v>
                </c:pt>
                <c:pt idx="21">
                  <c:v>NARIÑO</c:v>
                </c:pt>
                <c:pt idx="22">
                  <c:v>NORTE DE SANTANDER</c:v>
                </c:pt>
                <c:pt idx="23">
                  <c:v>PUTUMAYO</c:v>
                </c:pt>
                <c:pt idx="24">
                  <c:v>QUINDÍO</c:v>
                </c:pt>
                <c:pt idx="25">
                  <c:v>RISARALDA</c:v>
                </c:pt>
                <c:pt idx="26">
                  <c:v>SANTANDER</c:v>
                </c:pt>
                <c:pt idx="27">
                  <c:v>SUCRE</c:v>
                </c:pt>
                <c:pt idx="28">
                  <c:v>TOLIMA</c:v>
                </c:pt>
                <c:pt idx="29">
                  <c:v>VALLE DEL CAUCA</c:v>
                </c:pt>
                <c:pt idx="30">
                  <c:v>VAUPÉS</c:v>
                </c:pt>
                <c:pt idx="31">
                  <c:v>VICHADA</c:v>
                </c:pt>
                <c:pt idx="32">
                  <c:v>SIN DATOS</c:v>
                </c:pt>
              </c:strCache>
            </c:strRef>
          </c:cat>
          <c:val>
            <c:numRef>
              <c:f>'DATOS GENERALES'!$B$138:$B$171</c:f>
              <c:numCache>
                <c:formatCode>General</c:formatCode>
                <c:ptCount val="33"/>
                <c:pt idx="0">
                  <c:v>265</c:v>
                </c:pt>
                <c:pt idx="1">
                  <c:v>10</c:v>
                </c:pt>
                <c:pt idx="2">
                  <c:v>3</c:v>
                </c:pt>
                <c:pt idx="3">
                  <c:v>54</c:v>
                </c:pt>
                <c:pt idx="4">
                  <c:v>320</c:v>
                </c:pt>
                <c:pt idx="5">
                  <c:v>47</c:v>
                </c:pt>
                <c:pt idx="6">
                  <c:v>133</c:v>
                </c:pt>
                <c:pt idx="7">
                  <c:v>34</c:v>
                </c:pt>
                <c:pt idx="8">
                  <c:v>11</c:v>
                </c:pt>
                <c:pt idx="9">
                  <c:v>15</c:v>
                </c:pt>
                <c:pt idx="10">
                  <c:v>35</c:v>
                </c:pt>
                <c:pt idx="11">
                  <c:v>34</c:v>
                </c:pt>
                <c:pt idx="12">
                  <c:v>10</c:v>
                </c:pt>
                <c:pt idx="13">
                  <c:v>32</c:v>
                </c:pt>
                <c:pt idx="14">
                  <c:v>245</c:v>
                </c:pt>
                <c:pt idx="15">
                  <c:v>1</c:v>
                </c:pt>
                <c:pt idx="16">
                  <c:v>5</c:v>
                </c:pt>
                <c:pt idx="17">
                  <c:v>48</c:v>
                </c:pt>
                <c:pt idx="18">
                  <c:v>9</c:v>
                </c:pt>
                <c:pt idx="19">
                  <c:v>19</c:v>
                </c:pt>
                <c:pt idx="20">
                  <c:v>48</c:v>
                </c:pt>
                <c:pt idx="21">
                  <c:v>64</c:v>
                </c:pt>
                <c:pt idx="22">
                  <c:v>43</c:v>
                </c:pt>
                <c:pt idx="23">
                  <c:v>13</c:v>
                </c:pt>
                <c:pt idx="24">
                  <c:v>17</c:v>
                </c:pt>
                <c:pt idx="25">
                  <c:v>42</c:v>
                </c:pt>
                <c:pt idx="26">
                  <c:v>101</c:v>
                </c:pt>
                <c:pt idx="27">
                  <c:v>29</c:v>
                </c:pt>
                <c:pt idx="28">
                  <c:v>73</c:v>
                </c:pt>
                <c:pt idx="29">
                  <c:v>118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C-4F05-8465-99D22756B0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275103"/>
        <c:axId val="1202276543"/>
      </c:barChart>
      <c:catAx>
        <c:axId val="1202275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02276543"/>
        <c:crosses val="autoZero"/>
        <c:auto val="1"/>
        <c:lblAlgn val="ctr"/>
        <c:lblOffset val="100"/>
        <c:noMultiLvlLbl val="0"/>
      </c:catAx>
      <c:valAx>
        <c:axId val="1202276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02275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[Base-de-datos-RUPS-2024-30-03-2025.xlsx]DATOS GENERALES!TablaDinámica7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INSCRIPCIONES RUPS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'DATOS GENERALES'!$H$180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3-4528-8774-0F7078E124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B3-4528-8774-0F7078E124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B3-4528-8774-0F7078E124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3-4528-8774-0F7078E124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1B3-4528-8774-0F7078E124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1B3-4528-8774-0F7078E124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'DATOS GENERALES'!$G$181:$G$187</c:f>
              <c:strCache>
                <c:ptCount val="6"/>
                <c:pt idx="0">
                  <c:v>ACUEDUCTO </c:v>
                </c:pt>
                <c:pt idx="1">
                  <c:v>ACUEDUCTO - ALCANTARILLADO</c:v>
                </c:pt>
                <c:pt idx="2">
                  <c:v>ACUEDUCTO - ALCANTARILLADO - ASEO</c:v>
                </c:pt>
                <c:pt idx="3">
                  <c:v>ALCANTARILLADO</c:v>
                </c:pt>
                <c:pt idx="4">
                  <c:v>APROVECHAMIENTO </c:v>
                </c:pt>
                <c:pt idx="5">
                  <c:v>ASEO</c:v>
                </c:pt>
              </c:strCache>
            </c:strRef>
          </c:cat>
          <c:val>
            <c:numRef>
              <c:f>'DATOS GENERALES'!$H$181:$H$187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0-470B-8067-6ADCF9D3A0B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[Base-de-datos-RUPS-2024-30-03-2025.xlsx]CANCELADAS 2025!TablaDinámica2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CANCELADAS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'CANCELADAS 2025'!$H$2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'CANCELADAS 2025'!$G$3:$G$8</c:f>
              <c:strCache>
                <c:ptCount val="5"/>
                <c:pt idx="0">
                  <c:v>Acueducto</c:v>
                </c:pt>
                <c:pt idx="1">
                  <c:v>Acueducto , Alcantarillado , Aseo</c:v>
                </c:pt>
                <c:pt idx="2">
                  <c:v>Alcantarillado , Aseo</c:v>
                </c:pt>
                <c:pt idx="3">
                  <c:v>Aprovechamiento</c:v>
                </c:pt>
                <c:pt idx="4">
                  <c:v>Aseo</c:v>
                </c:pt>
              </c:strCache>
            </c:strRef>
          </c:cat>
          <c:val>
            <c:numRef>
              <c:f>'CANCELADAS 2025'!$H$3:$H$8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33-4DBE-9599-2E5E7FF8EE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0260496"/>
        <c:axId val="1250260976"/>
      </c:barChart>
      <c:catAx>
        <c:axId val="125026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50260976"/>
        <c:crosses val="autoZero"/>
        <c:auto val="1"/>
        <c:lblAlgn val="ctr"/>
        <c:lblOffset val="100"/>
        <c:noMultiLvlLbl val="0"/>
      </c:catAx>
      <c:valAx>
        <c:axId val="125026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5026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338817</xdr:colOff>
      <xdr:row>95</xdr:row>
      <xdr:rowOff>95250</xdr:rowOff>
    </xdr:from>
    <xdr:to>
      <xdr:col>8</xdr:col>
      <xdr:colOff>84364</xdr:colOff>
      <xdr:row>107</xdr:row>
      <xdr:rowOff>180975</xdr:rowOff>
    </xdr:to>
    <xdr:graphicFrame macro="">
      <xdr:nvGraphicFramePr>
        <xdr:cNvPr id="1125" name="Gráfico 6">
          <a:extLst>
            <a:ext uri="{FF2B5EF4-FFF2-40B4-BE49-F238E27FC236}">
              <a16:creationId xmlns:a16="http://schemas.microsoft.com/office/drawing/2014/main" id="{4DCEAD5C-37D7-CF3C-2093-41C619E1B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1013731</xdr:colOff>
      <xdr:row>110</xdr:row>
      <xdr:rowOff>179614</xdr:rowOff>
    </xdr:from>
    <xdr:to>
      <xdr:col>7</xdr:col>
      <xdr:colOff>88445</xdr:colOff>
      <xdr:row>125</xdr:row>
      <xdr:rowOff>65314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6A0032-62B1-0301-DD95-AEDCCFDC9E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918480</xdr:colOff>
      <xdr:row>140</xdr:row>
      <xdr:rowOff>43542</xdr:rowOff>
    </xdr:from>
    <xdr:to>
      <xdr:col>8</xdr:col>
      <xdr:colOff>312963</xdr:colOff>
      <xdr:row>157</xdr:row>
      <xdr:rowOff>163285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B0CDCB-C65F-FB17-131D-7FCFDED225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82479</xdr:colOff>
      <xdr:row>193</xdr:row>
      <xdr:rowOff>131466</xdr:rowOff>
    </xdr:from>
    <xdr:to>
      <xdr:col>4</xdr:col>
      <xdr:colOff>2381250</xdr:colOff>
      <xdr:row>207</xdr:row>
      <xdr:rowOff>128744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FAFCD0-79F9-093F-E454-775776A21B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1028700</xdr:colOff>
      <xdr:row>12</xdr:row>
      <xdr:rowOff>128587</xdr:rowOff>
    </xdr:from>
    <xdr:to>
      <xdr:col>4</xdr:col>
      <xdr:colOff>561975</xdr:colOff>
      <xdr:row>27</xdr:row>
      <xdr:rowOff>14287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F21E798-BE59-9BFF-D5E0-F1D35BEA7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5d10e167cda284/Escritorio/LISTADO%20GLOBAL%203003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O"/>
      <sheetName val="DATOS GENERALES "/>
      <sheetName val="ACTIVIDADES "/>
      <sheetName val="ZONA DE PRESTACION "/>
      <sheetName val="CANCELADAS "/>
    </sheetNames>
    <sheetDataSet>
      <sheetData sheetId="0" refreshError="1"/>
      <sheetData sheetId="1" refreshError="1">
        <row r="2">
          <cell r="A2">
            <v>1</v>
          </cell>
          <cell r="B2" t="str">
            <v>EMPRESA MUNICIPAL DE SERVICIOS DE ASEO DE RIOSUCIO - CALDAS</v>
          </cell>
          <cell r="C2">
            <v>38888</v>
          </cell>
          <cell r="D2" t="str">
            <v>890801631-4</v>
          </cell>
          <cell r="E2" t="str">
            <v>OPERATIVA</v>
          </cell>
          <cell r="F2">
            <v>35256</v>
          </cell>
          <cell r="G2" t="str">
            <v>ACTUALIZACION</v>
          </cell>
          <cell r="H2">
            <v>45713</v>
          </cell>
          <cell r="I2" t="str">
            <v>SANDRA MILENA SUAREZ OBANDO</v>
          </cell>
          <cell r="J2">
            <v>17614</v>
          </cell>
          <cell r="K2" t="str">
            <v>CARRERA 7 CALLE 10 ESQUINA 1 PISO PALACIO MUNICIPAL</v>
          </cell>
          <cell r="L2" t="str">
            <v>CALDAS</v>
          </cell>
          <cell r="M2" t="str">
            <v>RIOSUCIO</v>
          </cell>
          <cell r="N2" t="str">
            <v>8592201  |  8592201</v>
          </cell>
          <cell r="O2">
            <v>3127914493</v>
          </cell>
          <cell r="P2" t="str">
            <v>controlinterno@emsaesp.gov.co</v>
          </cell>
          <cell r="Q2" t="str">
            <v>No disponible</v>
          </cell>
          <cell r="R2" t="str">
            <v>EMPRESA INDUSTRIAL Y COMERCIAL DEL ESTADO</v>
          </cell>
        </row>
        <row r="3">
          <cell r="A3">
            <v>2</v>
          </cell>
          <cell r="B3" t="str">
            <v xml:space="preserve">OFICINA DE DESARROLLO ECONOMICO Y SERVICIOS PUBLICOS DEL MUNICIPIO DE RISARALDA </v>
          </cell>
          <cell r="C3">
            <v>40789</v>
          </cell>
          <cell r="D3" t="str">
            <v>800095461-1</v>
          </cell>
          <cell r="E3" t="str">
            <v>OPERATIVA (No activa)</v>
          </cell>
          <cell r="F3">
            <v>39569</v>
          </cell>
          <cell r="G3" t="str">
            <v>ACTUALIZACION</v>
          </cell>
          <cell r="H3">
            <v>40892</v>
          </cell>
          <cell r="I3" t="str">
            <v>JORGE DANILO GUTIERREZ  CUARTAS</v>
          </cell>
          <cell r="J3">
            <v>17616</v>
          </cell>
          <cell r="K3" t="str">
            <v>Carrera 2 Calle 5 Esquina</v>
          </cell>
          <cell r="L3" t="str">
            <v>CALDAS</v>
          </cell>
          <cell r="M3" t="str">
            <v>RISARALDA</v>
          </cell>
          <cell r="N3" t="str">
            <v>8557220  |  8557221</v>
          </cell>
          <cell r="O3">
            <v>3103756850</v>
          </cell>
          <cell r="P3" t="str">
            <v>alcaldia@risaralda-caldas.gov.co</v>
          </cell>
          <cell r="Q3" t="str">
            <v>No disponible</v>
          </cell>
          <cell r="R3" t="str">
            <v>MUNICIPIO (PRESTACIÓN DIRECTA)</v>
          </cell>
        </row>
        <row r="4">
          <cell r="A4">
            <v>4</v>
          </cell>
          <cell r="B4" t="str">
            <v>AQUAMANA E.S.P.</v>
          </cell>
          <cell r="C4">
            <v>38785</v>
          </cell>
          <cell r="D4" t="str">
            <v>810001898-1</v>
          </cell>
          <cell r="E4" t="str">
            <v>OPERATIVA</v>
          </cell>
          <cell r="F4">
            <v>35856</v>
          </cell>
          <cell r="G4" t="str">
            <v>ACTUALIZACION</v>
          </cell>
          <cell r="H4">
            <v>45702</v>
          </cell>
          <cell r="I4" t="str">
            <v>SANTIAGO MARIN RESTREPO</v>
          </cell>
          <cell r="J4">
            <v>17873</v>
          </cell>
          <cell r="K4" t="str">
            <v>CALLE 9 NO  4 - 29</v>
          </cell>
          <cell r="L4" t="str">
            <v>CALDAS</v>
          </cell>
          <cell r="M4" t="str">
            <v>VILLAMARIA</v>
          </cell>
          <cell r="N4" t="str">
            <v>8775141  |  8771495</v>
          </cell>
          <cell r="O4">
            <v>3213389199</v>
          </cell>
          <cell r="P4" t="str">
            <v>pqr@aquamanaesp.gov.co</v>
          </cell>
          <cell r="Q4" t="str">
            <v>No disponible</v>
          </cell>
          <cell r="R4" t="str">
            <v>EMPRESA INDUSTRIAL Y COMERCIAL DEL ESTADO</v>
          </cell>
        </row>
        <row r="5">
          <cell r="A5">
            <v>6</v>
          </cell>
          <cell r="B5" t="str">
            <v>EMPRESA DE SERVICIOS PÚBLICOS DE SOATA</v>
          </cell>
          <cell r="C5">
            <v>38973</v>
          </cell>
          <cell r="D5" t="str">
            <v>800091634-0</v>
          </cell>
          <cell r="E5" t="str">
            <v>OPERATIVA</v>
          </cell>
          <cell r="F5">
            <v>32739</v>
          </cell>
          <cell r="G5" t="str">
            <v>ACTUALIZACION</v>
          </cell>
          <cell r="H5">
            <v>45719</v>
          </cell>
          <cell r="I5" t="str">
            <v>YURY ANDREA MAYORGA GRANADOS</v>
          </cell>
          <cell r="J5">
            <v>15753</v>
          </cell>
          <cell r="K5" t="str">
            <v>CARRERA 4 No 10-47 PALACIO MUNICIPAL</v>
          </cell>
          <cell r="L5" t="str">
            <v>BOYACÁ</v>
          </cell>
          <cell r="M5" t="str">
            <v>SOATA</v>
          </cell>
          <cell r="N5" t="str">
            <v>7881660  |  7881660</v>
          </cell>
          <cell r="O5">
            <v>3114488399</v>
          </cell>
          <cell r="P5" t="str">
            <v>emposoataesp@soata-boyaca.gov.co</v>
          </cell>
          <cell r="Q5" t="str">
            <v>No disponible</v>
          </cell>
          <cell r="R5" t="str">
            <v>EMPRESA INDUSTRIAL Y COMERCIAL DEL ESTADO</v>
          </cell>
        </row>
        <row r="6">
          <cell r="A6">
            <v>7</v>
          </cell>
          <cell r="B6" t="str">
            <v>UNIDAD DE SERVICIOS PUBLICOS DOMICILIARIOS DE TASCO</v>
          </cell>
          <cell r="C6">
            <v>40152</v>
          </cell>
          <cell r="D6" t="str">
            <v>891856131-3</v>
          </cell>
          <cell r="E6" t="str">
            <v>OPERATIVA</v>
          </cell>
          <cell r="F6">
            <v>37024</v>
          </cell>
          <cell r="G6" t="str">
            <v>ACTUALIZACION</v>
          </cell>
          <cell r="H6">
            <v>45699</v>
          </cell>
          <cell r="I6" t="str">
            <v xml:space="preserve">GERMAN MORALES RINCON </v>
          </cell>
          <cell r="J6">
            <v>15790</v>
          </cell>
          <cell r="K6" t="str">
            <v>CARRERA 5 #5A-51 CENTRO PARQUE PRINCIPAL</v>
          </cell>
          <cell r="L6" t="str">
            <v>BOYACÁ</v>
          </cell>
          <cell r="M6" t="str">
            <v>TASCO</v>
          </cell>
          <cell r="N6" t="str">
            <v>7879090  |  7879090</v>
          </cell>
          <cell r="O6">
            <v>3106955466</v>
          </cell>
          <cell r="P6" t="str">
            <v>alcaldia@tasco-boyaca.gov.co</v>
          </cell>
          <cell r="Q6" t="str">
            <v>No disponible</v>
          </cell>
          <cell r="R6" t="str">
            <v>MUNICIPIO (PRESTACIÓN DIRECTA)</v>
          </cell>
        </row>
        <row r="7">
          <cell r="A7">
            <v>8</v>
          </cell>
          <cell r="B7" t="str">
            <v>ACUEDUCTO REGIONAL PEÑA NEGRA DE TIBASOSA ESP</v>
          </cell>
          <cell r="C7">
            <v>39073</v>
          </cell>
          <cell r="D7" t="str">
            <v>800243924-5</v>
          </cell>
          <cell r="E7" t="str">
            <v>OPERATIVA</v>
          </cell>
          <cell r="F7">
            <v>35531</v>
          </cell>
          <cell r="G7" t="str">
            <v>ACTUALIZACION</v>
          </cell>
          <cell r="H7">
            <v>45706</v>
          </cell>
          <cell r="I7" t="str">
            <v>LUIS GENARO BECERRA  RIANO</v>
          </cell>
          <cell r="J7">
            <v>15238</v>
          </cell>
          <cell r="K7" t="str">
            <v>CL 16 9 10 - PISO 3 BARRIO SALESIANO</v>
          </cell>
          <cell r="L7" t="str">
            <v>BOYACÁ</v>
          </cell>
          <cell r="M7" t="str">
            <v>DUITAMA</v>
          </cell>
          <cell r="N7" t="str">
            <v>7658997  |  7650117</v>
          </cell>
          <cell r="O7">
            <v>3153283327</v>
          </cell>
          <cell r="P7" t="str">
            <v>jenymartinezo@yahoo.es</v>
          </cell>
          <cell r="Q7" t="str">
            <v>SIN ANIMO DE LUCRO</v>
          </cell>
          <cell r="R7" t="str">
            <v>ORGANIZACION AUTORIZADA</v>
          </cell>
        </row>
        <row r="8">
          <cell r="A8">
            <v>9</v>
          </cell>
          <cell r="B8" t="str">
            <v xml:space="preserve">ASOCIACION DE USUARIOS DEL ACUEDUCTO URBANO DEL MUNICIPIO DE TURMEQUE </v>
          </cell>
          <cell r="C8">
            <v>39080</v>
          </cell>
          <cell r="D8" t="str">
            <v>820003743-2</v>
          </cell>
          <cell r="E8" t="str">
            <v>OPERATIVA</v>
          </cell>
          <cell r="F8">
            <v>35570</v>
          </cell>
          <cell r="G8" t="str">
            <v>ACTUALIZACION</v>
          </cell>
          <cell r="H8">
            <v>45713</v>
          </cell>
          <cell r="I8" t="str">
            <v>JOSE OTONIEL CANON ALONSO</v>
          </cell>
          <cell r="J8">
            <v>15835</v>
          </cell>
          <cell r="K8" t="str">
            <v>Carrera 1 Calle 1centro</v>
          </cell>
          <cell r="L8" t="str">
            <v>BOYACÁ</v>
          </cell>
          <cell r="M8" t="str">
            <v>TURMEQUE</v>
          </cell>
          <cell r="N8" t="str">
            <v>7326369  |  7326369</v>
          </cell>
          <cell r="O8">
            <v>3204140613</v>
          </cell>
          <cell r="P8" t="str">
            <v>acueductoturmeque@hotmail.com</v>
          </cell>
          <cell r="Q8" t="str">
            <v>ASOCIACION DE USUARIOS</v>
          </cell>
          <cell r="R8" t="str">
            <v>ORGANIZACION AUTORIZADA</v>
          </cell>
        </row>
        <row r="9">
          <cell r="A9">
            <v>10</v>
          </cell>
          <cell r="B9" t="str">
            <v>EMPRESA DE OBRAS SANITARIAS DE CALDAS  S. A. EMPRESA DE SERVICIOS PUBLICOS</v>
          </cell>
          <cell r="C9">
            <v>38819</v>
          </cell>
          <cell r="D9" t="str">
            <v>890803239-9</v>
          </cell>
          <cell r="E9" t="str">
            <v>OPERATIVA</v>
          </cell>
          <cell r="F9">
            <v>27941</v>
          </cell>
          <cell r="G9" t="str">
            <v>ACTUALIZACION</v>
          </cell>
          <cell r="H9">
            <v>45714</v>
          </cell>
          <cell r="I9" t="str">
            <v>CRISTIAN MATEO LOAIZA ALFONSO</v>
          </cell>
          <cell r="J9">
            <v>17001</v>
          </cell>
          <cell r="K9" t="str">
            <v>Carrera 23 No 75 - 82 Barrio Milán</v>
          </cell>
          <cell r="L9" t="str">
            <v>CALDAS</v>
          </cell>
          <cell r="M9" t="str">
            <v>MANIZALES</v>
          </cell>
          <cell r="N9" t="str">
            <v>8867080  |  8867080</v>
          </cell>
          <cell r="O9">
            <v>3138471283</v>
          </cell>
          <cell r="P9" t="str">
            <v>gerencia@empocaldas.com.co</v>
          </cell>
          <cell r="Q9" t="str">
            <v>SOCIEDAD ANONIMA</v>
          </cell>
          <cell r="R9" t="str">
            <v>SOCIEDADES (EMPRESA DE SERVICIOS PUBLICOS)</v>
          </cell>
        </row>
        <row r="10">
          <cell r="A10">
            <v>20</v>
          </cell>
          <cell r="B10" t="str">
            <v>UNIDAD ADMINISTRADORA DE SERVICIOS PUBLICOS DE ACUEDUCTO, ALCANTARILLADO Y ASEO EN EL MUNICIPIO DE OICATA</v>
          </cell>
          <cell r="C10">
            <v>39514</v>
          </cell>
          <cell r="D10" t="str">
            <v>800026156-5</v>
          </cell>
          <cell r="E10" t="str">
            <v>OPERATIVA</v>
          </cell>
          <cell r="F10">
            <v>36490</v>
          </cell>
          <cell r="G10" t="str">
            <v>ACTUALIZACION</v>
          </cell>
          <cell r="H10">
            <v>45378</v>
          </cell>
          <cell r="I10" t="str">
            <v xml:space="preserve">NENDY JOSE  FAGUA  CAINA </v>
          </cell>
          <cell r="J10">
            <v>15500</v>
          </cell>
          <cell r="K10" t="str">
            <v>Calle 4 No. 3-17 Oicata</v>
          </cell>
          <cell r="L10" t="str">
            <v>BOYACÁ</v>
          </cell>
          <cell r="M10" t="str">
            <v>OICATA</v>
          </cell>
          <cell r="N10" t="str">
            <v>0000000  |  0000000</v>
          </cell>
          <cell r="O10">
            <v>3132013437</v>
          </cell>
          <cell r="P10" t="str">
            <v>alcaldia@oicata-boyaca.gov.co</v>
          </cell>
          <cell r="Q10" t="str">
            <v>No disponible</v>
          </cell>
          <cell r="R10" t="str">
            <v>MUNICIPIO (PRESTACIÓN DIRECTA)</v>
          </cell>
        </row>
        <row r="11">
          <cell r="A11">
            <v>27</v>
          </cell>
          <cell r="B11" t="str">
            <v>ASOCIACION DE SUSCRIPTORES DEL ACUEDUCTO SADACHI DE LA VEREDA SAZA SECTORES SAZA, DAITA Y CHITAL DEL MUNICIPIO DE GAMEZA</v>
          </cell>
          <cell r="C11">
            <v>41200</v>
          </cell>
          <cell r="D11" t="str">
            <v>900116666-9</v>
          </cell>
          <cell r="E11" t="str">
            <v>OPERATIVA</v>
          </cell>
          <cell r="F11">
            <v>39001</v>
          </cell>
          <cell r="G11" t="str">
            <v>ACTUALIZACION</v>
          </cell>
          <cell r="H11">
            <v>44296</v>
          </cell>
          <cell r="I11" t="str">
            <v>LUIS GABRIEL VARGAS SANABRIA</v>
          </cell>
          <cell r="J11">
            <v>15296</v>
          </cell>
          <cell r="K11" t="str">
            <v>CALLE 3A No 3 - 44</v>
          </cell>
          <cell r="L11" t="str">
            <v>BOYACÁ</v>
          </cell>
          <cell r="M11" t="str">
            <v>GAMEZA</v>
          </cell>
          <cell r="N11" t="str">
            <v>7778107  |  7778107</v>
          </cell>
          <cell r="O11">
            <v>3144458690</v>
          </cell>
          <cell r="P11" t="str">
            <v>lgvargas1067@gmail.com</v>
          </cell>
          <cell r="Q11" t="str">
            <v>ASOCIACION DE USUARIOS</v>
          </cell>
          <cell r="R11" t="str">
            <v>ORGANIZACION AUTORIZADA</v>
          </cell>
        </row>
        <row r="12">
          <cell r="A12">
            <v>28</v>
          </cell>
          <cell r="B12" t="str">
            <v>DIRECCIÓN ADMINISTRATIVA DE SERVICIOS PÚBLICOS DE GUATEQUE</v>
          </cell>
          <cell r="C12">
            <v>38888</v>
          </cell>
          <cell r="D12" t="str">
            <v>800013683-9</v>
          </cell>
          <cell r="E12" t="str">
            <v>OPERATIVA</v>
          </cell>
          <cell r="F12">
            <v>35388</v>
          </cell>
          <cell r="G12" t="str">
            <v>ACTUALIZACION</v>
          </cell>
          <cell r="H12">
            <v>45673</v>
          </cell>
          <cell r="I12" t="str">
            <v>DAVID FRANCISCO MORALES CASTILLO</v>
          </cell>
          <cell r="J12">
            <v>15322</v>
          </cell>
          <cell r="K12" t="str">
            <v>carrera 6 No. 9 - 60</v>
          </cell>
          <cell r="L12" t="str">
            <v>BOYACÁ</v>
          </cell>
          <cell r="M12" t="str">
            <v>GUATEQUE</v>
          </cell>
          <cell r="N12" t="str">
            <v>7540321  |  7540321</v>
          </cell>
          <cell r="O12">
            <v>0</v>
          </cell>
          <cell r="P12" t="str">
            <v>alcaldia@guateque-boyaca.gov.co</v>
          </cell>
          <cell r="Q12" t="str">
            <v>No disponible</v>
          </cell>
          <cell r="R12" t="str">
            <v>MUNICIPIO (PRESTACIÓN DIRECTA)</v>
          </cell>
        </row>
        <row r="13">
          <cell r="A13">
            <v>39</v>
          </cell>
          <cell r="B13" t="str">
            <v>JUNTA DE SERVICIOS PÚBLICOS DEL MUNICIPIO DE CHITA BOYACA</v>
          </cell>
          <cell r="C13">
            <v>40326</v>
          </cell>
          <cell r="D13" t="str">
            <v>891801962-0</v>
          </cell>
          <cell r="E13" t="str">
            <v>OPERATIVA</v>
          </cell>
          <cell r="F13">
            <v>36030</v>
          </cell>
          <cell r="G13" t="str">
            <v>ACTUALIZACION</v>
          </cell>
          <cell r="H13">
            <v>45720</v>
          </cell>
          <cell r="I13" t="str">
            <v>VLADIMIR RISCANEVO POBLADOR</v>
          </cell>
          <cell r="J13">
            <v>15183</v>
          </cell>
          <cell r="K13" t="str">
            <v>ALCALDIA MUNICIPAL DE CHITA BOYACA CENTRO</v>
          </cell>
          <cell r="L13" t="str">
            <v>BOYACÁ</v>
          </cell>
          <cell r="M13" t="str">
            <v>CHITA</v>
          </cell>
          <cell r="N13" t="str">
            <v>7892158  |  7892158</v>
          </cell>
          <cell r="O13">
            <v>3228919638</v>
          </cell>
          <cell r="P13" t="str">
            <v>serviciospublicos@chita-boyaca.gov.co</v>
          </cell>
          <cell r="Q13" t="str">
            <v>No disponible</v>
          </cell>
          <cell r="R13" t="str">
            <v>MUNICIPIO (PRESTACIÓN DIRECTA)</v>
          </cell>
        </row>
        <row r="14">
          <cell r="A14">
            <v>40</v>
          </cell>
          <cell r="B14" t="str">
            <v>EMPRESA DE SERVICIOS PUBLICOS DOMICILIARIOS DE DUITAMA S.A. E.S.P.</v>
          </cell>
          <cell r="C14">
            <v>38874</v>
          </cell>
          <cell r="D14" t="str">
            <v>891855578-7</v>
          </cell>
          <cell r="E14" t="str">
            <v>OPERATIVA</v>
          </cell>
          <cell r="F14">
            <v>27984</v>
          </cell>
          <cell r="G14" t="str">
            <v>ACTUALIZACION</v>
          </cell>
          <cell r="H14">
            <v>45730</v>
          </cell>
          <cell r="I14" t="str">
            <v>FREDY ALEJANDRO MARINO RODRIGUEZ</v>
          </cell>
          <cell r="J14">
            <v>15238</v>
          </cell>
          <cell r="K14" t="str">
            <v>CALLE 16 No. 14-68</v>
          </cell>
          <cell r="L14" t="str">
            <v>BOYACÁ</v>
          </cell>
          <cell r="M14" t="str">
            <v>DUITAMA</v>
          </cell>
          <cell r="N14" t="str">
            <v>7604400  |  7605304</v>
          </cell>
          <cell r="O14">
            <v>3002587553</v>
          </cell>
          <cell r="P14" t="str">
            <v>gerencia@empoduitama.com</v>
          </cell>
          <cell r="Q14" t="str">
            <v>SOCIEDAD ANONIMA</v>
          </cell>
          <cell r="R14" t="str">
            <v>SOCIEDADES (EMPRESA DE SERVICIOS PUBLICOS)</v>
          </cell>
        </row>
        <row r="15">
          <cell r="A15">
            <v>51</v>
          </cell>
          <cell r="B15" t="str">
            <v>UNIDAD DE SERVICIOS PÚBLICOS DOMICILIARIOS DE ACUEDUCTO, ALCANTARILLADO Y ASEO DE AQUITANIA</v>
          </cell>
          <cell r="C15">
            <v>39050</v>
          </cell>
          <cell r="D15" t="str">
            <v>800077545-5</v>
          </cell>
          <cell r="E15" t="str">
            <v>OPERATIVA</v>
          </cell>
          <cell r="F15">
            <v>38355</v>
          </cell>
          <cell r="G15" t="str">
            <v>ACTUALIZACION</v>
          </cell>
          <cell r="H15">
            <v>45295</v>
          </cell>
          <cell r="I15" t="str">
            <v>OSCAR DARIO HURTADO  PEREZ</v>
          </cell>
          <cell r="J15">
            <v>15047</v>
          </cell>
          <cell r="K15" t="str">
            <v>Carrera 6° Nº 7-68</v>
          </cell>
          <cell r="L15" t="str">
            <v>BOYACÁ</v>
          </cell>
          <cell r="M15" t="str">
            <v>AQUITANIA</v>
          </cell>
          <cell r="N15" t="str">
            <v>7794118  |  7794315</v>
          </cell>
          <cell r="O15">
            <v>3182704063</v>
          </cell>
          <cell r="P15" t="str">
            <v>usp@aquitania-boyaca.gov.co</v>
          </cell>
          <cell r="Q15" t="str">
            <v>No disponible</v>
          </cell>
          <cell r="R15" t="str">
            <v>MUNICIPIO (PRESTACIÓN DIRECTA)</v>
          </cell>
        </row>
        <row r="16">
          <cell r="A16">
            <v>56</v>
          </cell>
          <cell r="B16" t="str">
            <v>AGUAS DE CARTAGENA S.A.  E.S.P.</v>
          </cell>
          <cell r="C16">
            <v>38708</v>
          </cell>
          <cell r="D16" t="str">
            <v>800252396-4</v>
          </cell>
          <cell r="E16" t="str">
            <v>OPERATIVA</v>
          </cell>
          <cell r="F16">
            <v>34898</v>
          </cell>
          <cell r="G16" t="str">
            <v>ACTUALIZACION</v>
          </cell>
          <cell r="H16">
            <v>45728</v>
          </cell>
          <cell r="I16" t="str">
            <v>JOHN JAIRO MONTOYA CANAS</v>
          </cell>
          <cell r="J16">
            <v>13001</v>
          </cell>
          <cell r="K16" t="str">
            <v>EDIFICIO CHAMBACU CRA. 13B No.26-78</v>
          </cell>
          <cell r="L16" t="str">
            <v>BOLÍVAR</v>
          </cell>
          <cell r="M16" t="str">
            <v>CARTAGENA DE INDIAS</v>
          </cell>
          <cell r="N16" t="str">
            <v>6932770  |  6932770</v>
          </cell>
          <cell r="O16">
            <v>3226739728</v>
          </cell>
          <cell r="P16" t="str">
            <v>gerencia@acuacar.com</v>
          </cell>
          <cell r="Q16" t="str">
            <v>SOCIEDAD ANONIMA</v>
          </cell>
          <cell r="R16" t="str">
            <v>SOCIEDADES (EMPRESA DE SERVICIOS PUBLICOS)</v>
          </cell>
        </row>
        <row r="17">
          <cell r="A17">
            <v>62</v>
          </cell>
          <cell r="B17" t="str">
            <v>EMPRESA MUNICIPAL DE SERVICIOS PUBLICOS EMPOSAN E.S.P.</v>
          </cell>
          <cell r="C17">
            <v>39097</v>
          </cell>
          <cell r="D17" t="str">
            <v>900127883-8</v>
          </cell>
          <cell r="E17" t="str">
            <v>OPERATIVA</v>
          </cell>
          <cell r="F17">
            <v>35797</v>
          </cell>
          <cell r="G17" t="str">
            <v>ACTUALIZACION</v>
          </cell>
          <cell r="H17">
            <v>44699</v>
          </cell>
          <cell r="I17" t="str">
            <v>SAMY LEON PEREZ</v>
          </cell>
          <cell r="J17">
            <v>13650</v>
          </cell>
          <cell r="K17" t="str">
            <v>Calle 3 No 1 - 33 Barrio Maria Inmaculada</v>
          </cell>
          <cell r="L17" t="str">
            <v>BOLÍVAR</v>
          </cell>
          <cell r="M17" t="str">
            <v>SAN FERNANDO</v>
          </cell>
          <cell r="N17" t="str">
            <v>3104062  |  3104062</v>
          </cell>
          <cell r="O17">
            <v>3104062749</v>
          </cell>
          <cell r="P17" t="str">
            <v>emposanesp@hotmail.com</v>
          </cell>
          <cell r="Q17" t="str">
            <v>No disponible</v>
          </cell>
          <cell r="R17" t="str">
            <v>EMPRESA INDUSTRIAL Y COMERCIAL DEL ESTADO</v>
          </cell>
        </row>
        <row r="18">
          <cell r="A18">
            <v>70</v>
          </cell>
          <cell r="B18" t="str">
            <v>EMPRESA DE ACUEDUCTO Y ALCANTARILLADO DE BOGOTÁ E.S.P</v>
          </cell>
          <cell r="C18">
            <v>34855</v>
          </cell>
          <cell r="D18" t="str">
            <v>899999094-1</v>
          </cell>
          <cell r="E18" t="str">
            <v>OPERATIVA</v>
          </cell>
          <cell r="F18">
            <v>20432</v>
          </cell>
          <cell r="G18" t="str">
            <v>ACTUALIZACION</v>
          </cell>
          <cell r="H18">
            <v>45713</v>
          </cell>
          <cell r="I18" t="str">
            <v>NATASHA AVENDANO GARCIA</v>
          </cell>
          <cell r="J18">
            <v>11001</v>
          </cell>
          <cell r="K18" t="str">
            <v>Av Calle 24 No 37 - 15</v>
          </cell>
          <cell r="L18" t="str">
            <v>BOGOTÁ, D.C.</v>
          </cell>
          <cell r="M18" t="str">
            <v>BOGOTA, D.C.</v>
          </cell>
          <cell r="N18" t="str">
            <v>3447000  |  3447000</v>
          </cell>
          <cell r="O18">
            <v>3008080670</v>
          </cell>
          <cell r="P18" t="str">
            <v>notificaciones.sspd@acueducto.com.co</v>
          </cell>
          <cell r="Q18" t="str">
            <v>No disponible</v>
          </cell>
          <cell r="R18" t="str">
            <v>EMPRESA INDUSTRIAL Y COMERCIAL DEL ESTADO</v>
          </cell>
        </row>
        <row r="19">
          <cell r="A19">
            <v>75</v>
          </cell>
          <cell r="B19" t="str">
            <v>EMPRESA DE ACUEDUCTO ALCANTARILLADO Y ASEO DE REPELON</v>
          </cell>
          <cell r="C19">
            <v>39127</v>
          </cell>
          <cell r="D19" t="str">
            <v>802003794-2</v>
          </cell>
          <cell r="E19" t="str">
            <v>OPERATIVA (No activa)</v>
          </cell>
          <cell r="F19">
            <v>35065</v>
          </cell>
          <cell r="G19" t="str">
            <v>ACTUALIZACION</v>
          </cell>
          <cell r="H19">
            <v>42121</v>
          </cell>
          <cell r="I19" t="str">
            <v>ALEX OLIVEROS BAYUELO</v>
          </cell>
          <cell r="J19">
            <v>8606</v>
          </cell>
          <cell r="K19" t="str">
            <v>Carrera 11 No 10B - 123 Esquina</v>
          </cell>
          <cell r="L19" t="str">
            <v>ATLÁNTICO</v>
          </cell>
          <cell r="M19" t="str">
            <v>REPELON</v>
          </cell>
          <cell r="N19" t="str">
            <v>8709872  |  8709711</v>
          </cell>
          <cell r="O19">
            <v>3006667724</v>
          </cell>
          <cell r="P19" t="str">
            <v>acueductoderepelonesp@yahoo.com</v>
          </cell>
          <cell r="Q19" t="str">
            <v>No disponible</v>
          </cell>
          <cell r="R19" t="str">
            <v>EMPRESA INDUSTRIAL Y COMERCIAL DEL ESTADO</v>
          </cell>
        </row>
        <row r="20">
          <cell r="A20">
            <v>76</v>
          </cell>
          <cell r="B20" t="str">
            <v>OFICINA DE SERVICIOS PÚBLICOS DE  MONTEBELLO</v>
          </cell>
          <cell r="C20">
            <v>38776</v>
          </cell>
          <cell r="D20" t="str">
            <v>890981115-6</v>
          </cell>
          <cell r="E20" t="str">
            <v>OPERATIVA</v>
          </cell>
          <cell r="F20">
            <v>35385</v>
          </cell>
          <cell r="G20" t="str">
            <v>ACTUALIZACION</v>
          </cell>
          <cell r="H20">
            <v>45743</v>
          </cell>
          <cell r="I20" t="str">
            <v>OSCAR ERNESTO  CUERVO  VILLADA</v>
          </cell>
          <cell r="J20">
            <v>5467</v>
          </cell>
          <cell r="K20" t="str">
            <v>Calle 20 No 19 - 51 P1</v>
          </cell>
          <cell r="L20" t="str">
            <v>ANTIOQUIA</v>
          </cell>
          <cell r="M20" t="str">
            <v>MONTEBELLO</v>
          </cell>
          <cell r="N20" t="str">
            <v>8480564  |  8480564</v>
          </cell>
          <cell r="O20">
            <v>3207124880</v>
          </cell>
          <cell r="P20" t="str">
            <v>alcladia@montebello-antioquia.gov.co</v>
          </cell>
          <cell r="Q20" t="str">
            <v>No disponible</v>
          </cell>
          <cell r="R20" t="str">
            <v>MUNICIPIO (PRESTACIÓN DIRECTA)</v>
          </cell>
        </row>
        <row r="21">
          <cell r="A21">
            <v>77</v>
          </cell>
          <cell r="B21" t="str">
            <v>EMPRESAS PUBLICAS MUNICIPALES DE PUERTO NARE E.S.P.</v>
          </cell>
          <cell r="C21">
            <v>38807</v>
          </cell>
          <cell r="D21" t="str">
            <v>800196071-6</v>
          </cell>
          <cell r="E21" t="str">
            <v>OPERATIVA</v>
          </cell>
          <cell r="F21">
            <v>35065</v>
          </cell>
          <cell r="G21" t="str">
            <v>ACTUALIZACION</v>
          </cell>
          <cell r="H21">
            <v>45007</v>
          </cell>
          <cell r="I21" t="str">
            <v>RODRIGO SANCHEZ BUSTOS</v>
          </cell>
          <cell r="J21">
            <v>5585</v>
          </cell>
          <cell r="K21" t="str">
            <v>Carrera 2 No. 49 - 35</v>
          </cell>
          <cell r="L21" t="str">
            <v>ANTIOQUIA</v>
          </cell>
          <cell r="M21" t="str">
            <v>PUERTO NARE</v>
          </cell>
          <cell r="N21" t="str">
            <v>8347184  |  8347184</v>
          </cell>
          <cell r="O21">
            <v>3207500674</v>
          </cell>
          <cell r="P21" t="str">
            <v>gerencia@eppn.gov.co</v>
          </cell>
          <cell r="Q21" t="str">
            <v>No disponible</v>
          </cell>
          <cell r="R21" t="str">
            <v>EMPRESA INDUSTRIAL Y COMERCIAL DEL ESTADO</v>
          </cell>
        </row>
        <row r="22">
          <cell r="A22">
            <v>78</v>
          </cell>
          <cell r="B22" t="str">
            <v>EMPRESA DE SERVICIOS DE EL RETIRO - RETIRAR S.A. E.S.P.</v>
          </cell>
          <cell r="C22">
            <v>39071</v>
          </cell>
          <cell r="D22" t="str">
            <v>811028985-3</v>
          </cell>
          <cell r="E22" t="str">
            <v>OPERATIVA</v>
          </cell>
          <cell r="F22">
            <v>37058</v>
          </cell>
          <cell r="G22" t="str">
            <v>ACTUALIZACION</v>
          </cell>
          <cell r="H22">
            <v>45745</v>
          </cell>
          <cell r="I22" t="str">
            <v>YEIDER ALEXANDER RINCON BENJUMEA</v>
          </cell>
          <cell r="J22">
            <v>5607</v>
          </cell>
          <cell r="K22" t="str">
            <v>CALLE 19 No. 26-150</v>
          </cell>
          <cell r="L22" t="str">
            <v>ANTIOQUIA</v>
          </cell>
          <cell r="M22" t="str">
            <v>RETIRO</v>
          </cell>
          <cell r="N22" t="str">
            <v>5412887  |  5412887</v>
          </cell>
          <cell r="O22">
            <v>3136036636</v>
          </cell>
          <cell r="P22" t="str">
            <v>administrativo@retirarsaesp.com</v>
          </cell>
          <cell r="Q22" t="str">
            <v>SOCIEDAD ANONIMA</v>
          </cell>
          <cell r="R22" t="str">
            <v>SOCIEDADES (EMPRESA DE SERVICIOS PUBLICOS)</v>
          </cell>
        </row>
        <row r="23">
          <cell r="A23">
            <v>79</v>
          </cell>
          <cell r="B23" t="str">
            <v>ASOCIACION ACUEDUCTO Y ALCANTARILLADO CUATRO ESQUINAS RIONEGRO, ANTIOQUIA</v>
          </cell>
          <cell r="C23">
            <v>38869</v>
          </cell>
          <cell r="D23" t="str">
            <v>811018505-9</v>
          </cell>
          <cell r="E23" t="str">
            <v>OPERATIVA</v>
          </cell>
          <cell r="F23">
            <v>34166</v>
          </cell>
          <cell r="G23" t="str">
            <v>ACTUALIZACION</v>
          </cell>
          <cell r="H23">
            <v>45701</v>
          </cell>
          <cell r="I23" t="str">
            <v>HUMBERTO LEON SANTA CARDONA</v>
          </cell>
          <cell r="J23">
            <v>5615</v>
          </cell>
          <cell r="K23" t="str">
            <v xml:space="preserve">CARRERA 38A NO. 40 - 54 </v>
          </cell>
          <cell r="L23" t="str">
            <v>ANTIOQUIA</v>
          </cell>
          <cell r="M23" t="str">
            <v>RIONEGRO</v>
          </cell>
          <cell r="N23" t="str">
            <v>6146360  |  5615848</v>
          </cell>
          <cell r="O23">
            <v>3104548938</v>
          </cell>
          <cell r="P23" t="str">
            <v>acueducto4444@hotmail.com</v>
          </cell>
          <cell r="Q23" t="str">
            <v>ASOCIACION DE USUARIOS</v>
          </cell>
          <cell r="R23" t="str">
            <v>ORGANIZACION AUTORIZADA</v>
          </cell>
        </row>
        <row r="24">
          <cell r="A24">
            <v>81</v>
          </cell>
          <cell r="B24" t="str">
            <v>ASEO TECNICO S.A.S. E.S.P.</v>
          </cell>
          <cell r="C24">
            <v>39668</v>
          </cell>
          <cell r="D24" t="str">
            <v>800233739-6</v>
          </cell>
          <cell r="E24" t="str">
            <v>OPERATIVA</v>
          </cell>
          <cell r="F24">
            <v>41916</v>
          </cell>
          <cell r="G24" t="str">
            <v>ACTUALIZACION</v>
          </cell>
          <cell r="H24">
            <v>45709</v>
          </cell>
          <cell r="I24" t="str">
            <v>JUAN MANUEL GOMEZ MEJIA</v>
          </cell>
          <cell r="J24">
            <v>5001</v>
          </cell>
          <cell r="K24" t="str">
            <v>Carrera 38 No. 10 - 36 Edificio Milenio Of 907</v>
          </cell>
          <cell r="L24" t="str">
            <v>ANTIOQUIA</v>
          </cell>
          <cell r="M24" t="str">
            <v>MEDELLÍN</v>
          </cell>
          <cell r="N24" t="str">
            <v>3473447  |  3259970</v>
          </cell>
          <cell r="O24">
            <v>3113027353</v>
          </cell>
          <cell r="P24" t="str">
            <v>notificaciones@interaseo.com.co</v>
          </cell>
          <cell r="Q24" t="str">
            <v>SOCIEDAD POR ACCIONES SIMPLIFICADA</v>
          </cell>
          <cell r="R24" t="str">
            <v>SOCIEDADES (EMPRESA DE SERVICIOS PUBLICOS)</v>
          </cell>
        </row>
        <row r="25">
          <cell r="A25">
            <v>82</v>
          </cell>
          <cell r="B25" t="str">
            <v>SOCIEDAD DE ACUEDUCTO, ALCANTARILLADO Y ASEO DE BARRANQUILLA S.A. E.S.P.</v>
          </cell>
          <cell r="C25">
            <v>38827</v>
          </cell>
          <cell r="D25" t="str">
            <v>800135913-1</v>
          </cell>
          <cell r="E25" t="str">
            <v>OPERATIVA</v>
          </cell>
          <cell r="F25">
            <v>33649</v>
          </cell>
          <cell r="G25" t="str">
            <v>ACTUALIZACION</v>
          </cell>
          <cell r="H25">
            <v>45715</v>
          </cell>
          <cell r="I25" t="str">
            <v>RAMON HERACLITO HEMER REDONDO</v>
          </cell>
          <cell r="J25">
            <v>8001</v>
          </cell>
          <cell r="K25" t="str">
            <v>Calle 63 B con Carrera 36 Esquina</v>
          </cell>
          <cell r="L25" t="str">
            <v>ATLÁNTICO</v>
          </cell>
          <cell r="M25" t="str">
            <v>BARRANQUILLA</v>
          </cell>
          <cell r="N25" t="str">
            <v>3850376  |  3850376</v>
          </cell>
          <cell r="O25">
            <v>6053850376</v>
          </cell>
          <cell r="P25" t="str">
            <v>info@aaa.com.co</v>
          </cell>
          <cell r="Q25" t="str">
            <v>SOCIEDAD ANONIMA</v>
          </cell>
          <cell r="R25" t="str">
            <v>SOCIEDADES (EMPRESA DE SERVICIOS PUBLICOS)</v>
          </cell>
        </row>
        <row r="26">
          <cell r="A26">
            <v>85</v>
          </cell>
          <cell r="B26" t="str">
            <v xml:space="preserve">ASOCIACIÓN DE USUARIOS DEL ACUEDUCTO MULTIVEREDAL DE JARDIN </v>
          </cell>
          <cell r="C26">
            <v>38789</v>
          </cell>
          <cell r="D26" t="str">
            <v>800210933-1</v>
          </cell>
          <cell r="E26" t="str">
            <v>OPERATIVA</v>
          </cell>
          <cell r="F26">
            <v>35033</v>
          </cell>
          <cell r="G26" t="str">
            <v>ACTUALIZACION</v>
          </cell>
          <cell r="H26">
            <v>45741</v>
          </cell>
          <cell r="I26" t="str">
            <v>YENNY PAOLA CARMONA MARIN</v>
          </cell>
          <cell r="J26">
            <v>5364</v>
          </cell>
          <cell r="K26" t="str">
            <v>CARRERA 7 No. 9-23</v>
          </cell>
          <cell r="L26" t="str">
            <v>ANTIOQUIA</v>
          </cell>
          <cell r="M26" t="str">
            <v>JARDIN</v>
          </cell>
          <cell r="N26" t="str">
            <v>8455838  |  8455838</v>
          </cell>
          <cell r="O26">
            <v>3113623822</v>
          </cell>
          <cell r="P26" t="str">
            <v>acueductomultiveredaljardin@hotmail.com</v>
          </cell>
          <cell r="Q26" t="str">
            <v>ASOCIACION DE USUARIOS</v>
          </cell>
          <cell r="R26" t="str">
            <v>ORGANIZACION AUTORIZADA</v>
          </cell>
        </row>
        <row r="27">
          <cell r="A27">
            <v>86</v>
          </cell>
          <cell r="B27" t="str">
            <v>DIRECCION DE SERVICIOS PUBLICOS DOMICILIARIOS DE JERICO-ANTIOQUIA</v>
          </cell>
          <cell r="C27">
            <v>39513</v>
          </cell>
          <cell r="D27" t="str">
            <v>890981069-5</v>
          </cell>
          <cell r="E27" t="str">
            <v>OPERATIVA (No activa)</v>
          </cell>
          <cell r="F27">
            <v>35308</v>
          </cell>
          <cell r="G27" t="str">
            <v>ACTUALIZACION</v>
          </cell>
          <cell r="H27">
            <v>40030</v>
          </cell>
          <cell r="I27" t="str">
            <v>CARLOS AUGUSTO GIRALDO BERMUDEZ</v>
          </cell>
          <cell r="J27">
            <v>5368</v>
          </cell>
          <cell r="K27" t="str">
            <v>Carrera 5 No. 7 - 50 piso 1</v>
          </cell>
          <cell r="L27" t="str">
            <v>ANTIOQUIA</v>
          </cell>
          <cell r="M27" t="str">
            <v>JERICO</v>
          </cell>
          <cell r="N27" t="str">
            <v>8523101  |  8523764</v>
          </cell>
          <cell r="O27">
            <v>3116301045</v>
          </cell>
          <cell r="P27" t="str">
            <v>serviciospublicos@jerico-antioquia.gov.co</v>
          </cell>
          <cell r="Q27" t="str">
            <v>No disponible</v>
          </cell>
          <cell r="R27" t="str">
            <v>MUNICIPIO (PRESTACIÓN DIRECTA)</v>
          </cell>
        </row>
        <row r="28">
          <cell r="A28">
            <v>87</v>
          </cell>
          <cell r="B28" t="str">
            <v>ASOCIACION DE USUARIOS DEL ACUEDUCTO Y ALCANTARILLADO VERAMIEL</v>
          </cell>
          <cell r="C28">
            <v>40523</v>
          </cell>
          <cell r="D28" t="str">
            <v>811035755-5</v>
          </cell>
          <cell r="E28" t="str">
            <v>OPERATIVA</v>
          </cell>
          <cell r="F28">
            <v>37622</v>
          </cell>
          <cell r="G28" t="str">
            <v>ACTUALIZACION</v>
          </cell>
          <cell r="H28">
            <v>43945</v>
          </cell>
          <cell r="I28" t="str">
            <v>LIBARDO DE JESUS YEPEZ GONZALES</v>
          </cell>
          <cell r="J28">
            <v>5376</v>
          </cell>
          <cell r="K28" t="str">
            <v xml:space="preserve">Calle 20 No. 27-20 Secretaria de Obras Publicas de La Ceja </v>
          </cell>
          <cell r="L28" t="str">
            <v>ANTIOQUIA</v>
          </cell>
          <cell r="M28" t="str">
            <v>LA CEJA</v>
          </cell>
          <cell r="N28" t="str">
            <v>5531654  |  5625370</v>
          </cell>
          <cell r="O28">
            <v>3148492308</v>
          </cell>
          <cell r="P28" t="str">
            <v>acueductoveredalamiel@gmail.com</v>
          </cell>
          <cell r="Q28" t="str">
            <v>ASOCIACION DE USUARIOS</v>
          </cell>
          <cell r="R28" t="str">
            <v>ORGANIZACION AUTORIZADA</v>
          </cell>
        </row>
        <row r="29">
          <cell r="A29">
            <v>88</v>
          </cell>
          <cell r="B29" t="str">
            <v>ASOCIACION DE USUARIOS DEL ACUEDUCTO Y ALCANTARILLADO CESTILLAL LA PALMA</v>
          </cell>
          <cell r="C29">
            <v>40760</v>
          </cell>
          <cell r="D29" t="str">
            <v>900241023-8</v>
          </cell>
          <cell r="E29" t="str">
            <v>OPERATIVA</v>
          </cell>
          <cell r="F29">
            <v>39592</v>
          </cell>
          <cell r="G29" t="str">
            <v>ACTUALIZACION</v>
          </cell>
          <cell r="H29">
            <v>44481</v>
          </cell>
          <cell r="I29" t="str">
            <v>JULIAN ANDRES OSORIO ECHEVERRY</v>
          </cell>
          <cell r="J29">
            <v>5376</v>
          </cell>
          <cell r="K29" t="str">
            <v>CORREGIMIENTO SAN JOSE</v>
          </cell>
          <cell r="L29" t="str">
            <v>ANTIOQUIA</v>
          </cell>
          <cell r="M29" t="str">
            <v>LA CEJA</v>
          </cell>
          <cell r="N29" t="str">
            <v>5625414  |  5625414</v>
          </cell>
          <cell r="O29">
            <v>3137345120</v>
          </cell>
          <cell r="P29" t="str">
            <v>acueductosanjoselaceja@gmail.com</v>
          </cell>
          <cell r="Q29" t="str">
            <v>ASOCIACION DE USUARIOS</v>
          </cell>
          <cell r="R29" t="str">
            <v>ORGANIZACION AUTORIZADA</v>
          </cell>
        </row>
        <row r="30">
          <cell r="A30">
            <v>91</v>
          </cell>
          <cell r="B30" t="str">
            <v>EMPRESA DE SERVICIOS PUBLICOS LA UNION S.A E.S.P.</v>
          </cell>
          <cell r="C30">
            <v>38874</v>
          </cell>
          <cell r="D30" t="str">
            <v>811014879-1</v>
          </cell>
          <cell r="E30" t="str">
            <v>OPERATIVA</v>
          </cell>
          <cell r="F30">
            <v>35902</v>
          </cell>
          <cell r="G30" t="str">
            <v>ACTUALIZACION</v>
          </cell>
          <cell r="H30">
            <v>45679</v>
          </cell>
          <cell r="I30" t="str">
            <v>CESAR AUGUSTO GOMEZ NARANJO</v>
          </cell>
          <cell r="J30">
            <v>5400</v>
          </cell>
          <cell r="K30" t="str">
            <v>CALLE 10 N° 10-36</v>
          </cell>
          <cell r="L30" t="str">
            <v>ANTIOQUIA</v>
          </cell>
          <cell r="M30" t="str">
            <v>LA UNION</v>
          </cell>
          <cell r="N30" t="str">
            <v>5561650  |  5560732</v>
          </cell>
          <cell r="O30">
            <v>3132910740</v>
          </cell>
          <cell r="P30" t="str">
            <v>esp@launion-antioquia.gov.co</v>
          </cell>
          <cell r="Q30" t="str">
            <v>SOCIEDAD ANONIMA</v>
          </cell>
          <cell r="R30" t="str">
            <v>SOCIEDADES (EMPRESA DE SERVICIOS PUBLICOS)</v>
          </cell>
        </row>
        <row r="31">
          <cell r="A31">
            <v>96</v>
          </cell>
          <cell r="B31" t="str">
            <v>EMPRESA DE SERVICIOS PÚBLICOS DE EL CARMEN DE VIBORAL E.S.P.</v>
          </cell>
          <cell r="C31">
            <v>38791</v>
          </cell>
          <cell r="D31" t="str">
            <v>811011532-6</v>
          </cell>
          <cell r="E31" t="str">
            <v>OPERATIVA</v>
          </cell>
          <cell r="F31">
            <v>35591</v>
          </cell>
          <cell r="G31" t="str">
            <v>ACTUALIZACION</v>
          </cell>
          <cell r="H31">
            <v>45727</v>
          </cell>
          <cell r="I31" t="str">
            <v>BERNARDO ELIAS GIRALDO HOYOS</v>
          </cell>
          <cell r="J31">
            <v>5148</v>
          </cell>
          <cell r="K31" t="str">
            <v>Carrera 30 No 29 - 90 2 Piso</v>
          </cell>
          <cell r="L31" t="str">
            <v>ANTIOQUIA</v>
          </cell>
          <cell r="M31" t="str">
            <v>EL CARMEN DE VIBORAL</v>
          </cell>
          <cell r="N31" t="str">
            <v>5432127  |  5435382</v>
          </cell>
          <cell r="O31">
            <v>3113016784</v>
          </cell>
          <cell r="P31" t="str">
            <v>lacimarrona.esp@lacimarronaesp.gov.co</v>
          </cell>
          <cell r="Q31" t="str">
            <v>No disponible</v>
          </cell>
          <cell r="R31" t="str">
            <v>EMPRESA INDUSTRIAL Y COMERCIAL DEL ESTADO</v>
          </cell>
        </row>
        <row r="32">
          <cell r="A32">
            <v>104</v>
          </cell>
          <cell r="B32" t="str">
            <v>ASOCIACION COMUNITARIA DE USUARIOS DE ACUEDUCTO DEL BARRIO SAN ANTONIO</v>
          </cell>
          <cell r="C32">
            <v>38978</v>
          </cell>
          <cell r="D32" t="str">
            <v>809004831-7</v>
          </cell>
          <cell r="E32" t="str">
            <v>OPERATIVA</v>
          </cell>
          <cell r="F32">
            <v>35655</v>
          </cell>
          <cell r="G32" t="str">
            <v>ACTUALIZACION</v>
          </cell>
          <cell r="H32">
            <v>45742</v>
          </cell>
          <cell r="I32" t="str">
            <v>MARTA CECILIA  QUINTERO SAAVEDRA</v>
          </cell>
          <cell r="J32">
            <v>73001</v>
          </cell>
          <cell r="K32" t="str">
            <v>Calle 57 #23-24 barrio San Antonio</v>
          </cell>
          <cell r="L32" t="str">
            <v>TOLIMA</v>
          </cell>
          <cell r="M32" t="str">
            <v>IBAGUE</v>
          </cell>
          <cell r="N32" t="str">
            <v>2750966  |  0000000</v>
          </cell>
          <cell r="O32">
            <v>3159279216</v>
          </cell>
          <cell r="P32" t="str">
            <v>asoacueductosanantonio@gmail.com</v>
          </cell>
          <cell r="Q32" t="str">
            <v>SIN ANIMO DE LUCRO</v>
          </cell>
          <cell r="R32" t="str">
            <v>ORGANIZACION AUTORIZADA</v>
          </cell>
        </row>
        <row r="33">
          <cell r="A33">
            <v>106</v>
          </cell>
          <cell r="B33" t="str">
            <v>ASOCIACION COMUNITARIA DE USUARIOS DEL ACUEDUCTO Y ALCANTARILLADO DE BARRIO LA UNION DEL MUNICIPIO DE IBAGUE</v>
          </cell>
          <cell r="C33">
            <v>41081</v>
          </cell>
          <cell r="D33" t="str">
            <v>809000869-8</v>
          </cell>
          <cell r="E33" t="str">
            <v>OPERATIVA</v>
          </cell>
          <cell r="F33">
            <v>35496</v>
          </cell>
          <cell r="G33" t="str">
            <v>ACTUALIZACION</v>
          </cell>
          <cell r="H33">
            <v>45697</v>
          </cell>
          <cell r="I33" t="str">
            <v xml:space="preserve">WILLIAM ALBERTO BETANCUR </v>
          </cell>
          <cell r="J33">
            <v>73001</v>
          </cell>
          <cell r="K33" t="str">
            <v>Calle 17 No 31A - 14 Sur Barrio la Unión</v>
          </cell>
          <cell r="L33" t="str">
            <v>TOLIMA</v>
          </cell>
          <cell r="M33" t="str">
            <v>IBAGUE</v>
          </cell>
          <cell r="N33" t="str">
            <v>0000000  |  0000000</v>
          </cell>
          <cell r="O33">
            <v>3205801120</v>
          </cell>
          <cell r="P33" t="str">
            <v>acuaunion8@gmail.com</v>
          </cell>
          <cell r="Q33" t="str">
            <v>ASOCIACION DE USUARIOS</v>
          </cell>
          <cell r="R33" t="str">
            <v>ORGANIZACION AUTORIZADA</v>
          </cell>
        </row>
        <row r="34">
          <cell r="A34">
            <v>108</v>
          </cell>
          <cell r="B34" t="str">
            <v>ASOCIACION DE USUARIOS DEL ACUEDUCTO DEL BARRIO LOS CIRUELOS</v>
          </cell>
          <cell r="C34">
            <v>40765</v>
          </cell>
          <cell r="D34" t="str">
            <v>809003288-2</v>
          </cell>
          <cell r="E34" t="str">
            <v>OPERATIVA</v>
          </cell>
          <cell r="F34">
            <v>33233</v>
          </cell>
          <cell r="G34" t="str">
            <v>ACTUALIZACION</v>
          </cell>
          <cell r="H34">
            <v>45352</v>
          </cell>
          <cell r="I34" t="str">
            <v>DANIEL CARDOZO GONZALEZ</v>
          </cell>
          <cell r="J34">
            <v>73001</v>
          </cell>
          <cell r="K34" t="str">
            <v>Cll 70 No. 28 A-45 Los Ciruelos</v>
          </cell>
          <cell r="L34" t="str">
            <v>TOLIMA</v>
          </cell>
          <cell r="M34" t="str">
            <v>IBAGUE</v>
          </cell>
          <cell r="N34" t="str">
            <v>2751117  |  2612843</v>
          </cell>
          <cell r="O34">
            <v>3154195332</v>
          </cell>
          <cell r="P34" t="str">
            <v>acueductolosciruelosibague@gmail.com</v>
          </cell>
          <cell r="Q34" t="str">
            <v>ASOCIACION DE USUARIOS</v>
          </cell>
          <cell r="R34" t="str">
            <v>ORGANIZACION AUTORIZADA</v>
          </cell>
        </row>
        <row r="35">
          <cell r="A35">
            <v>110</v>
          </cell>
          <cell r="B35" t="str">
            <v>CORPORACION DE ACUEDUCTO DE ALTAVISTA</v>
          </cell>
          <cell r="C35">
            <v>38804</v>
          </cell>
          <cell r="D35" t="str">
            <v>800218478-6</v>
          </cell>
          <cell r="E35" t="str">
            <v>OPERATIVA</v>
          </cell>
          <cell r="F35">
            <v>34326</v>
          </cell>
          <cell r="G35" t="str">
            <v>ACTUALIZACION</v>
          </cell>
          <cell r="H35">
            <v>45699</v>
          </cell>
          <cell r="I35" t="str">
            <v>JULLY ELIANA CARDONA LONDONO</v>
          </cell>
          <cell r="J35">
            <v>5001</v>
          </cell>
          <cell r="K35" t="str">
            <v>CRA 105 AC Nº 18 - 08</v>
          </cell>
          <cell r="L35" t="str">
            <v>ANTIOQUIA</v>
          </cell>
          <cell r="M35" t="str">
            <v>MEDELLÍN</v>
          </cell>
          <cell r="N35" t="str">
            <v>4083423  |  4089418</v>
          </cell>
          <cell r="O35">
            <v>3043082824</v>
          </cell>
          <cell r="P35" t="str">
            <v>gerencia@acueductoaltavista.com</v>
          </cell>
          <cell r="Q35" t="str">
            <v>CORPORACION</v>
          </cell>
          <cell r="R35" t="str">
            <v>ORGANIZACION AUTORIZADA</v>
          </cell>
        </row>
        <row r="36">
          <cell r="A36">
            <v>111</v>
          </cell>
          <cell r="B36" t="str">
            <v>EMPRESAS VARIAS DE MEDELLIN  S.A. E.S. P.</v>
          </cell>
          <cell r="C36">
            <v>34851</v>
          </cell>
          <cell r="D36" t="str">
            <v>890905055-9</v>
          </cell>
          <cell r="E36" t="str">
            <v>OPERATIVA</v>
          </cell>
          <cell r="F36">
            <v>23631</v>
          </cell>
          <cell r="G36" t="str">
            <v>ACTUALIZACION</v>
          </cell>
          <cell r="H36">
            <v>45714</v>
          </cell>
          <cell r="I36" t="str">
            <v>GUSTAVO ADOLFO CASTANO GALVIS</v>
          </cell>
          <cell r="J36">
            <v>5001</v>
          </cell>
          <cell r="K36" t="str">
            <v>Carrera 58 no. 42-125, sótano -2 costado norte</v>
          </cell>
          <cell r="L36" t="str">
            <v>ANTIOQUIA</v>
          </cell>
          <cell r="M36" t="str">
            <v>MEDELLÍN</v>
          </cell>
          <cell r="N36" t="str">
            <v>3807946  |  3803656</v>
          </cell>
          <cell r="O36">
            <v>3007078318</v>
          </cell>
          <cell r="P36" t="str">
            <v>contacto@emvarias.com.co</v>
          </cell>
          <cell r="Q36" t="str">
            <v>SOCIEDAD ANONIMA</v>
          </cell>
          <cell r="R36" t="str">
            <v>SOCIEDADES (EMPRESA DE SERVICIOS PUBLICOS)</v>
          </cell>
        </row>
        <row r="37">
          <cell r="A37">
            <v>112</v>
          </cell>
          <cell r="B37" t="str">
            <v>ASOCIACION DE SUSCRIPTORES DEL ACUEDUCTO DEL CENTRO POBLADO MINAS AMAGA</v>
          </cell>
          <cell r="C37">
            <v>40339</v>
          </cell>
          <cell r="D37" t="str">
            <v>811015156-8</v>
          </cell>
          <cell r="E37" t="str">
            <v>OPERATIVA</v>
          </cell>
          <cell r="F37">
            <v>35334</v>
          </cell>
          <cell r="G37" t="str">
            <v>ACTUALIZACION</v>
          </cell>
          <cell r="H37">
            <v>45717</v>
          </cell>
          <cell r="I37" t="str">
            <v>GILDARDO DE JESUS ROJAS CARMONA</v>
          </cell>
          <cell r="J37">
            <v>5030</v>
          </cell>
          <cell r="K37" t="str">
            <v>MINAS PARQUE PRINCIPAL</v>
          </cell>
          <cell r="L37" t="str">
            <v>ANTIOQUIA</v>
          </cell>
          <cell r="M37" t="str">
            <v>AMAGÁ</v>
          </cell>
          <cell r="N37" t="str">
            <v>0000000  |  0000000</v>
          </cell>
          <cell r="O37">
            <v>3105292886</v>
          </cell>
          <cell r="P37" t="str">
            <v>acueductodeminas@hotmail.com</v>
          </cell>
          <cell r="Q37" t="str">
            <v>SIN ANIMO DE LUCRO</v>
          </cell>
          <cell r="R37" t="str">
            <v>ORGANIZACION AUTORIZADA</v>
          </cell>
        </row>
        <row r="38">
          <cell r="A38">
            <v>113</v>
          </cell>
          <cell r="B38" t="str">
            <v>ASOCIACION DE USUARIOS DEL ACUEDUCTO RURAL DEL CASERIO LAS DELICIAS</v>
          </cell>
          <cell r="C38">
            <v>40151</v>
          </cell>
          <cell r="D38" t="str">
            <v>800121010-5</v>
          </cell>
          <cell r="E38" t="str">
            <v>OPERATIVA</v>
          </cell>
          <cell r="F38">
            <v>32938</v>
          </cell>
          <cell r="G38" t="str">
            <v>ACTUALIZACION</v>
          </cell>
          <cell r="H38">
            <v>45687</v>
          </cell>
          <cell r="I38" t="str">
            <v>MARIA ELINA ALVIS DE GARCIA</v>
          </cell>
          <cell r="J38">
            <v>73001</v>
          </cell>
          <cell r="K38" t="str">
            <v>Cale 73 Nro. 34-95  Barrio Las Delicias</v>
          </cell>
          <cell r="L38" t="str">
            <v>TOLIMA</v>
          </cell>
          <cell r="M38" t="str">
            <v>IBAGUE</v>
          </cell>
          <cell r="N38" t="str">
            <v>2751047  |  2690197</v>
          </cell>
          <cell r="O38">
            <v>3134134707</v>
          </cell>
          <cell r="P38" t="str">
            <v>acueductolasdelicias@gmail.com</v>
          </cell>
          <cell r="Q38" t="str">
            <v>ASOCIACION DE USUARIOS</v>
          </cell>
          <cell r="R38" t="str">
            <v>ORGANIZACION AUTORIZADA</v>
          </cell>
        </row>
        <row r="39">
          <cell r="A39">
            <v>114</v>
          </cell>
          <cell r="B39" t="str">
            <v>ASOCIACIÓN DE USUARIOS DEL ACUEDUCTO DEL BARRIO SANTA CRUZ</v>
          </cell>
          <cell r="C39">
            <v>41081</v>
          </cell>
          <cell r="D39" t="str">
            <v>900052696-3</v>
          </cell>
          <cell r="E39" t="str">
            <v>OPERATIVA</v>
          </cell>
          <cell r="F39">
            <v>34166</v>
          </cell>
          <cell r="G39" t="str">
            <v>ACTUALIZACION</v>
          </cell>
          <cell r="H39">
            <v>45707</v>
          </cell>
          <cell r="I39" t="str">
            <v>TANIA ALEJANDRA HORMAZA HERNANDEZ</v>
          </cell>
          <cell r="J39">
            <v>73001</v>
          </cell>
          <cell r="K39" t="str">
            <v>MANZANA H CASA 2 BARRIO SANTA CRUZ</v>
          </cell>
          <cell r="L39" t="str">
            <v>TOLIMA</v>
          </cell>
          <cell r="M39" t="str">
            <v>IBAGUE</v>
          </cell>
          <cell r="N39" t="str">
            <v>0000000  |  0000000</v>
          </cell>
          <cell r="O39">
            <v>3116287660</v>
          </cell>
          <cell r="P39" t="str">
            <v>acuasantacruz@gmail.com</v>
          </cell>
          <cell r="Q39" t="str">
            <v>ASOCIACION DE USUARIOS</v>
          </cell>
          <cell r="R39" t="str">
            <v>ORGANIZACION AUTORIZADA</v>
          </cell>
        </row>
        <row r="40">
          <cell r="A40">
            <v>116</v>
          </cell>
          <cell r="B40" t="str">
            <v>EMPRESA IBAGUEREÑA DE ACUEDUCTO Y ALCANTARILLADO S.A E.S.P OFICIAL</v>
          </cell>
          <cell r="C40">
            <v>38730</v>
          </cell>
          <cell r="D40" t="str">
            <v>800089809-6</v>
          </cell>
          <cell r="E40" t="str">
            <v>OPERATIVA</v>
          </cell>
          <cell r="F40">
            <v>36038</v>
          </cell>
          <cell r="G40" t="str">
            <v>ACTUALIZACION</v>
          </cell>
          <cell r="H40">
            <v>45742</v>
          </cell>
          <cell r="I40" t="str">
            <v>ERIKA MELISSA PALMA HUERTAS</v>
          </cell>
          <cell r="J40">
            <v>73001</v>
          </cell>
          <cell r="K40" t="str">
            <v>carrera 5 no. 41-16 local 202 edificio F25</v>
          </cell>
          <cell r="L40" t="str">
            <v>TOLIMA</v>
          </cell>
          <cell r="M40" t="str">
            <v>IBAGUE</v>
          </cell>
          <cell r="N40" t="str">
            <v>3234895  |  3234895</v>
          </cell>
          <cell r="O40">
            <v>3004360709</v>
          </cell>
          <cell r="P40" t="str">
            <v>ventanilla.unica@ibal.gov.co</v>
          </cell>
          <cell r="Q40" t="str">
            <v>SOCIEDAD ANONIMA</v>
          </cell>
          <cell r="R40" t="str">
            <v>SOCIEDADES (EMPRESA DE SERVICIOS PUBLICOS)</v>
          </cell>
        </row>
        <row r="41">
          <cell r="A41">
            <v>121</v>
          </cell>
          <cell r="B41" t="str">
            <v>ACUEDUCTO Y ALCANTARILLADO DE POPAYAN S.A.  E.S.P</v>
          </cell>
          <cell r="C41">
            <v>38698</v>
          </cell>
          <cell r="D41" t="str">
            <v>891500117-1</v>
          </cell>
          <cell r="E41" t="str">
            <v>OPERATIVA</v>
          </cell>
          <cell r="F41">
            <v>20724</v>
          </cell>
          <cell r="G41" t="str">
            <v>ACTUALIZACION</v>
          </cell>
          <cell r="H41">
            <v>45686</v>
          </cell>
          <cell r="I41" t="str">
            <v>JHON DIEGO PARRA TOBAR</v>
          </cell>
          <cell r="J41">
            <v>19001</v>
          </cell>
          <cell r="K41" t="str">
            <v>Calle 3 N° 4-21</v>
          </cell>
          <cell r="L41" t="str">
            <v>CAUCA</v>
          </cell>
          <cell r="M41" t="str">
            <v>POPAYAN</v>
          </cell>
          <cell r="N41" t="str">
            <v>8321000  |  8321000</v>
          </cell>
          <cell r="O41">
            <v>3162558881</v>
          </cell>
          <cell r="P41" t="str">
            <v>contactenos@aapsa.com.co</v>
          </cell>
          <cell r="Q41" t="str">
            <v>SOCIEDAD ANONIMA</v>
          </cell>
          <cell r="R41" t="str">
            <v>SOCIEDADES (EMPRESA DE SERVICIOS PUBLICOS)</v>
          </cell>
        </row>
        <row r="42">
          <cell r="A42">
            <v>122</v>
          </cell>
          <cell r="B42" t="str">
            <v>MUNICIPIO DE ALMAGUER</v>
          </cell>
          <cell r="C42">
            <v>39546</v>
          </cell>
          <cell r="D42" t="str">
            <v>891502664-8</v>
          </cell>
          <cell r="E42" t="str">
            <v>OPERATIVA</v>
          </cell>
          <cell r="F42">
            <v>5604</v>
          </cell>
          <cell r="G42" t="str">
            <v>ACTUALIZACION</v>
          </cell>
          <cell r="H42">
            <v>40466</v>
          </cell>
          <cell r="I42" t="str">
            <v>MILTON FABIAN HURTADO GOMEZ</v>
          </cell>
          <cell r="J42">
            <v>19022</v>
          </cell>
          <cell r="K42" t="str">
            <v>CENTRO ADMINISTRATIVO MUNICIPAL</v>
          </cell>
          <cell r="L42" t="str">
            <v>CAUCA</v>
          </cell>
          <cell r="M42" t="str">
            <v>ALMAGUER</v>
          </cell>
          <cell r="N42" t="str">
            <v>8267750  |  8267558</v>
          </cell>
          <cell r="O42">
            <v>3168416296</v>
          </cell>
          <cell r="P42" t="str">
            <v>fabianhurtadogomez@yahoo.es</v>
          </cell>
          <cell r="Q42" t="str">
            <v>No disponible</v>
          </cell>
          <cell r="R42" t="str">
            <v>MUNICIPIO (PRESTACIÓN DIRECTA)</v>
          </cell>
        </row>
        <row r="43">
          <cell r="A43">
            <v>123</v>
          </cell>
          <cell r="B43" t="str">
            <v xml:space="preserve">EMPRESA DE SERVICIOS PUBLICOS DE CALOTO </v>
          </cell>
          <cell r="C43">
            <v>38806</v>
          </cell>
          <cell r="D43" t="str">
            <v>817000100-2</v>
          </cell>
          <cell r="E43" t="str">
            <v>OPERATIVA</v>
          </cell>
          <cell r="F43">
            <v>33862</v>
          </cell>
          <cell r="G43" t="str">
            <v>ACTUALIZACION</v>
          </cell>
          <cell r="H43">
            <v>45729</v>
          </cell>
          <cell r="I43" t="str">
            <v xml:space="preserve">MARTHA ISABEL MESTIZO </v>
          </cell>
          <cell r="J43">
            <v>19142</v>
          </cell>
          <cell r="K43" t="str">
            <v>carrera 4 # 12-79</v>
          </cell>
          <cell r="L43" t="str">
            <v>CAUCA</v>
          </cell>
          <cell r="M43" t="str">
            <v>CALOTO</v>
          </cell>
          <cell r="N43" t="str">
            <v>3102254  |  3116090</v>
          </cell>
          <cell r="O43">
            <v>3102254921</v>
          </cell>
          <cell r="P43" t="str">
            <v>empocaloto@yahoo.com</v>
          </cell>
          <cell r="Q43" t="str">
            <v>No disponible</v>
          </cell>
          <cell r="R43" t="str">
            <v>EMPRESA INDUSTRIAL Y COMERCIAL DEL ESTADO</v>
          </cell>
        </row>
        <row r="44">
          <cell r="A44">
            <v>124</v>
          </cell>
          <cell r="B44" t="str">
            <v>EMPRESA MUNICIPAL DE SERVICIOS PUBLICOS DOMICILIARIOS INDUSTRIAL Y COMERCIAL DEL ESTADO DE MIRANDA CAUCA</v>
          </cell>
          <cell r="C44">
            <v>38793</v>
          </cell>
          <cell r="D44" t="str">
            <v>800114551-9</v>
          </cell>
          <cell r="E44" t="str">
            <v>OPERATIVA</v>
          </cell>
          <cell r="F44">
            <v>32632</v>
          </cell>
          <cell r="G44" t="str">
            <v>ACTUALIZACION</v>
          </cell>
          <cell r="H44">
            <v>45677</v>
          </cell>
          <cell r="I44" t="str">
            <v xml:space="preserve"> ANDRES FELIPE MEJIA ORTIZ</v>
          </cell>
          <cell r="J44">
            <v>19455</v>
          </cell>
          <cell r="K44" t="str">
            <v>CALLE 6 # 4-30</v>
          </cell>
          <cell r="L44" t="str">
            <v>CAUCA</v>
          </cell>
          <cell r="M44" t="str">
            <v>MIRANDA</v>
          </cell>
          <cell r="N44" t="str">
            <v>8476093  |  8476093</v>
          </cell>
          <cell r="O44">
            <v>3217465044</v>
          </cell>
          <cell r="P44" t="str">
            <v>emmir@emmir.gov.co</v>
          </cell>
          <cell r="Q44" t="str">
            <v>No disponible</v>
          </cell>
          <cell r="R44" t="str">
            <v>EMPRESA INDUSTRIAL Y COMERCIAL DEL ESTADO</v>
          </cell>
        </row>
        <row r="45">
          <cell r="A45">
            <v>125</v>
          </cell>
          <cell r="B45" t="str">
            <v>EMPRESA DE ACUEDUCTO Y ALCANTARILLADO DEL RIO PALO SOCIEDAD POR ACCIONES SIMPLIFICADA EMPRESA DE SERVICIOS PUBLICOS EARPA SAS ESP</v>
          </cell>
          <cell r="C45">
            <v>38757</v>
          </cell>
          <cell r="D45" t="str">
            <v>800155877-1</v>
          </cell>
          <cell r="E45" t="str">
            <v>OPERATIVA</v>
          </cell>
          <cell r="F45">
            <v>33512</v>
          </cell>
          <cell r="G45" t="str">
            <v>ACTUALIZACION</v>
          </cell>
          <cell r="H45">
            <v>45715</v>
          </cell>
          <cell r="I45" t="str">
            <v>MARIA DEL PILAR VILLEGAS MULATO</v>
          </cell>
          <cell r="J45">
            <v>19573</v>
          </cell>
          <cell r="K45" t="str">
            <v>CALLE 10 NO 25 30 BARRIO EL TRIUNFO</v>
          </cell>
          <cell r="L45" t="str">
            <v>CAUCA</v>
          </cell>
          <cell r="M45" t="str">
            <v>PUERTO TEJADA</v>
          </cell>
          <cell r="N45" t="str">
            <v>3136226  |  3136226</v>
          </cell>
          <cell r="O45">
            <v>3136226558</v>
          </cell>
          <cell r="P45" t="str">
            <v>earpasaesp@yahoo.com</v>
          </cell>
          <cell r="Q45" t="str">
            <v>SOCIEDAD POR ACCIONES SIMPLIFICADA</v>
          </cell>
          <cell r="R45" t="str">
            <v>SOCIEDADES (EMPRESA DE SERVICIOS PUBLICOS)</v>
          </cell>
        </row>
        <row r="46">
          <cell r="A46">
            <v>126</v>
          </cell>
          <cell r="B46" t="str">
            <v>MUNICIPIO DE PURACE - COCONUCO CAUCA</v>
          </cell>
          <cell r="C46">
            <v>39580</v>
          </cell>
          <cell r="D46" t="str">
            <v>891500721-0</v>
          </cell>
          <cell r="E46" t="str">
            <v>OPERATIVA (No activa)</v>
          </cell>
          <cell r="F46">
            <v>5604</v>
          </cell>
          <cell r="G46" t="str">
            <v>ACTUALIZACION</v>
          </cell>
          <cell r="H46">
            <v>41474</v>
          </cell>
          <cell r="I46" t="str">
            <v>NELSON MAZABUEL QUILINDO</v>
          </cell>
          <cell r="J46">
            <v>19585</v>
          </cell>
          <cell r="K46" t="str">
            <v>Carrera 3 No.  9-81 Barrio Centro</v>
          </cell>
          <cell r="L46" t="str">
            <v>CAUCA</v>
          </cell>
          <cell r="M46" t="str">
            <v>PURACE</v>
          </cell>
          <cell r="N46" t="str">
            <v>8277002  |  8277002</v>
          </cell>
          <cell r="O46">
            <v>3148841209</v>
          </cell>
          <cell r="P46" t="str">
            <v>contactenos@purace-cauca.gov.co</v>
          </cell>
          <cell r="Q46" t="str">
            <v>No disponible</v>
          </cell>
          <cell r="R46" t="str">
            <v>MUNICIPIO (PRESTACIÓN DIRECTA)</v>
          </cell>
        </row>
        <row r="47">
          <cell r="A47">
            <v>128</v>
          </cell>
          <cell r="B47" t="str">
            <v>EMPRESAS MUNICIPALES DE SANTANDER DE QUILICHAO E.S.P.</v>
          </cell>
          <cell r="C47">
            <v>38695</v>
          </cell>
          <cell r="D47" t="str">
            <v>800019993-4</v>
          </cell>
          <cell r="E47" t="str">
            <v>OPERATIVA</v>
          </cell>
          <cell r="F47">
            <v>31961</v>
          </cell>
          <cell r="G47" t="str">
            <v>ACTUALIZACION</v>
          </cell>
          <cell r="H47">
            <v>45296</v>
          </cell>
          <cell r="I47" t="str">
            <v>JOHN HAROLD SALAZAR CORDOBA</v>
          </cell>
          <cell r="J47">
            <v>19698</v>
          </cell>
          <cell r="K47" t="str">
            <v>CALLE 2B No 6-49</v>
          </cell>
          <cell r="L47" t="str">
            <v>CAUCA</v>
          </cell>
          <cell r="M47" t="str">
            <v>SANTANDER DE QUILICHAO</v>
          </cell>
          <cell r="N47" t="str">
            <v>8292233  |  8293279</v>
          </cell>
          <cell r="O47">
            <v>3127885725</v>
          </cell>
          <cell r="P47" t="str">
            <v>emquilichaoesp@emquilichao.gov.co</v>
          </cell>
          <cell r="Q47" t="str">
            <v>No disponible</v>
          </cell>
          <cell r="R47" t="str">
            <v>EMPRESA INDUSTRIAL Y COMERCIAL DEL ESTADO</v>
          </cell>
        </row>
        <row r="48">
          <cell r="A48">
            <v>129</v>
          </cell>
          <cell r="B48" t="str">
            <v>EMPRESA DE SERVICIOS PUBLICOS DE VALLEDUPAR S.A. E.S.P.</v>
          </cell>
          <cell r="C48">
            <v>38713</v>
          </cell>
          <cell r="D48" t="str">
            <v>892300548-8</v>
          </cell>
          <cell r="E48" t="str">
            <v>INTERVENIDA</v>
          </cell>
          <cell r="F48">
            <v>27267</v>
          </cell>
          <cell r="G48" t="str">
            <v>ACTUALIZACION</v>
          </cell>
          <cell r="H48">
            <v>45692</v>
          </cell>
          <cell r="I48" t="str">
            <v>JOSE LUIS PALOMINO LOPEZ</v>
          </cell>
          <cell r="J48">
            <v>20001</v>
          </cell>
          <cell r="K48" t="str">
            <v>CALLE 15 NO. 15-40</v>
          </cell>
          <cell r="L48" t="str">
            <v>CESAR</v>
          </cell>
          <cell r="M48" t="str">
            <v>VALLEDUPAR</v>
          </cell>
          <cell r="N48" t="str">
            <v>5730040  |  5730040</v>
          </cell>
          <cell r="O48">
            <v>3232862721</v>
          </cell>
          <cell r="P48" t="str">
            <v>emdupar@emdupar.gov.co</v>
          </cell>
          <cell r="Q48" t="str">
            <v>SOCIEDAD ANONIMA</v>
          </cell>
          <cell r="R48" t="str">
            <v>SOCIEDADES (EMPRESA DE SERVICIOS PUBLICOS)</v>
          </cell>
        </row>
        <row r="49">
          <cell r="A49">
            <v>130</v>
          </cell>
          <cell r="B49" t="str">
            <v>EMPRESA DE SERVICIOS PUBLICOS DE AGUSTIN CODAZZI  E.S.P.</v>
          </cell>
          <cell r="C49">
            <v>38931</v>
          </cell>
          <cell r="D49" t="str">
            <v>800118095-1</v>
          </cell>
          <cell r="E49" t="str">
            <v>OPERATIVA</v>
          </cell>
          <cell r="F49">
            <v>34950</v>
          </cell>
          <cell r="G49" t="str">
            <v>ACTUALIZACION</v>
          </cell>
          <cell r="H49">
            <v>45721</v>
          </cell>
          <cell r="I49" t="str">
            <v>JAVIN EDUARDO ALVAREZ YANGUAS</v>
          </cell>
          <cell r="J49">
            <v>20013</v>
          </cell>
          <cell r="K49" t="str">
            <v>calle 20 # 14-113</v>
          </cell>
          <cell r="L49" t="str">
            <v>CESAR</v>
          </cell>
          <cell r="M49" t="str">
            <v>AGUSTIN CODAZZI</v>
          </cell>
          <cell r="N49" t="str">
            <v>5581152  |  5581152</v>
          </cell>
          <cell r="O49">
            <v>3008536114</v>
          </cell>
          <cell r="P49" t="str">
            <v>info@emcodazzi.gov.co</v>
          </cell>
          <cell r="Q49" t="str">
            <v>No disponible</v>
          </cell>
          <cell r="R49" t="str">
            <v>EMPRESA INDUSTRIAL Y COMERCIAL DEL ESTADO</v>
          </cell>
        </row>
        <row r="50">
          <cell r="A50">
            <v>131</v>
          </cell>
          <cell r="B50" t="str">
            <v>EMPRESA DE SERVICIOS PUBLICOS DE BOSCONIA E.S.P.</v>
          </cell>
          <cell r="C50">
            <v>39043</v>
          </cell>
          <cell r="D50" t="str">
            <v>800215902-4</v>
          </cell>
          <cell r="E50" t="str">
            <v>OPERATIVA</v>
          </cell>
          <cell r="F50">
            <v>34335</v>
          </cell>
          <cell r="G50" t="str">
            <v>ACTUALIZACION</v>
          </cell>
          <cell r="H50">
            <v>45728</v>
          </cell>
          <cell r="I50" t="str">
            <v>JAIME LUIS BAZZA CASTRILLO</v>
          </cell>
          <cell r="J50">
            <v>20060</v>
          </cell>
          <cell r="K50" t="str">
            <v>Calle 13 No. 18-79</v>
          </cell>
          <cell r="L50" t="str">
            <v>CESAR</v>
          </cell>
          <cell r="M50" t="str">
            <v>BOSCONIA</v>
          </cell>
          <cell r="N50" t="str">
            <v>5779933  |  5779933</v>
          </cell>
          <cell r="O50">
            <v>3104234740</v>
          </cell>
          <cell r="P50" t="str">
            <v>contactenos@empobosconiaesp.gov.co</v>
          </cell>
          <cell r="Q50" t="str">
            <v>No disponible</v>
          </cell>
          <cell r="R50" t="str">
            <v>EMPRESA INDUSTRIAL Y COMERCIAL DEL ESTADO</v>
          </cell>
        </row>
        <row r="51">
          <cell r="A51">
            <v>132</v>
          </cell>
          <cell r="B51" t="str">
            <v>EMPRESA DE ACUEDUCTO, ALCANTARILLADO Y ASEO DE CHIMICHAGUA E. S. P.</v>
          </cell>
          <cell r="C51">
            <v>38761</v>
          </cell>
          <cell r="D51" t="str">
            <v>824002226-6</v>
          </cell>
          <cell r="E51" t="str">
            <v>OPERATIVA</v>
          </cell>
          <cell r="F51">
            <v>35788</v>
          </cell>
          <cell r="G51" t="str">
            <v>ACTUALIZACION</v>
          </cell>
          <cell r="H51">
            <v>45735</v>
          </cell>
          <cell r="I51" t="str">
            <v>JAVIER ANDRES QUINTANA MARTINEZ</v>
          </cell>
          <cell r="J51">
            <v>20175</v>
          </cell>
          <cell r="K51" t="str">
            <v>CALLE 5 No 10 - 04</v>
          </cell>
          <cell r="L51" t="str">
            <v>CESAR</v>
          </cell>
          <cell r="M51" t="str">
            <v>CHIMICHAGUA</v>
          </cell>
          <cell r="N51" t="str">
            <v>5280165  |  5280165</v>
          </cell>
          <cell r="O51">
            <v>3135313216</v>
          </cell>
          <cell r="P51" t="str">
            <v>acuachim@chimichagua-cesar.gov.co</v>
          </cell>
          <cell r="Q51" t="str">
            <v>No disponible</v>
          </cell>
          <cell r="R51" t="str">
            <v>EMPRESA INDUSTRIAL Y COMERCIAL DEL ESTADO</v>
          </cell>
        </row>
        <row r="52">
          <cell r="A52">
            <v>140</v>
          </cell>
          <cell r="B52" t="str">
            <v>EMPRESA DE SERVICIOS PUBLICOS DE ACUEDUCTO, ALCANTARILLADO Y ASEO DEL MUNICIPIO DE PAILITAS E.S.P.</v>
          </cell>
          <cell r="C52">
            <v>38806</v>
          </cell>
          <cell r="D52" t="str">
            <v>800218640-3</v>
          </cell>
          <cell r="E52" t="str">
            <v>OPERATIVA</v>
          </cell>
          <cell r="F52">
            <v>34313</v>
          </cell>
          <cell r="G52" t="str">
            <v>ACTUALIZACION</v>
          </cell>
          <cell r="H52">
            <v>45715</v>
          </cell>
          <cell r="I52" t="str">
            <v>JORGE ALBERTO MORENO LEMUS</v>
          </cell>
          <cell r="J52">
            <v>20517</v>
          </cell>
          <cell r="K52" t="str">
            <v>Carrera 8 No  6-16</v>
          </cell>
          <cell r="L52" t="str">
            <v>CESAR</v>
          </cell>
          <cell r="M52" t="str">
            <v>PAILITAS</v>
          </cell>
          <cell r="N52" t="str">
            <v>5287712  |  5287712</v>
          </cell>
          <cell r="O52">
            <v>3183439021</v>
          </cell>
          <cell r="P52" t="str">
            <v>aaemserpupa@gmail.com</v>
          </cell>
          <cell r="Q52" t="str">
            <v>No disponible</v>
          </cell>
          <cell r="R52" t="str">
            <v>EMPRESA INDUSTRIAL Y COMERCIAL DEL ESTADO</v>
          </cell>
        </row>
        <row r="53">
          <cell r="A53">
            <v>142</v>
          </cell>
          <cell r="B53" t="str">
            <v>EMPRESAS PUBLICAS MUNICIPALES DE AYAPEL E.S.P.</v>
          </cell>
          <cell r="C53">
            <v>39534</v>
          </cell>
          <cell r="D53" t="str">
            <v>800111216-2</v>
          </cell>
          <cell r="E53" t="str">
            <v>OPERATIVA (No activa)</v>
          </cell>
          <cell r="F53">
            <v>33053</v>
          </cell>
          <cell r="G53" t="str">
            <v>ACTUALIZACION</v>
          </cell>
          <cell r="H53">
            <v>40892</v>
          </cell>
          <cell r="I53" t="str">
            <v>BEDER ALFONSO PINEDA CUADRADO</v>
          </cell>
          <cell r="J53">
            <v>23068</v>
          </cell>
          <cell r="K53" t="str">
            <v>Calle 9 No 3A - 68</v>
          </cell>
          <cell r="L53" t="str">
            <v>CÓRDOBA</v>
          </cell>
          <cell r="M53" t="str">
            <v>AYAPEL</v>
          </cell>
          <cell r="N53" t="str">
            <v>7724166  |  7706288</v>
          </cell>
          <cell r="O53">
            <v>3206750094</v>
          </cell>
          <cell r="P53" t="str">
            <v>empublicasayapel@hotmail.com</v>
          </cell>
          <cell r="Q53" t="str">
            <v>ESTABLECIMIENTO PUBLICO</v>
          </cell>
          <cell r="R53" t="str">
            <v>PRESTADORES FUERA DEL ART. 15 LSPD</v>
          </cell>
        </row>
        <row r="54">
          <cell r="A54">
            <v>152</v>
          </cell>
          <cell r="B54" t="str">
            <v>ASOCIACION DE USUARIOS DEL ACUEDUCTO ACUAPAZ</v>
          </cell>
          <cell r="C54">
            <v>44117</v>
          </cell>
          <cell r="D54" t="str">
            <v>808001467-1</v>
          </cell>
          <cell r="E54" t="str">
            <v>OPERATIVA</v>
          </cell>
          <cell r="F54">
            <v>42490</v>
          </cell>
          <cell r="G54" t="str">
            <v>ACTUALIZACION</v>
          </cell>
          <cell r="H54">
            <v>45482</v>
          </cell>
          <cell r="I54" t="str">
            <v>JOSE DIEGO RODRIGUEZ ZAMORA</v>
          </cell>
          <cell r="J54">
            <v>25035</v>
          </cell>
          <cell r="K54" t="str">
            <v>patiobonito anapoima</v>
          </cell>
          <cell r="L54" t="str">
            <v>CUNDINAMARCA</v>
          </cell>
          <cell r="M54" t="str">
            <v>ANAPOIMA</v>
          </cell>
          <cell r="N54" t="str">
            <v>1111111  |  1111111</v>
          </cell>
          <cell r="O54">
            <v>3185411093</v>
          </cell>
          <cell r="P54" t="str">
            <v>acueductoacuapaz@gmail.com</v>
          </cell>
          <cell r="Q54" t="str">
            <v>SIN ANIMO DE LUCRO</v>
          </cell>
          <cell r="R54" t="str">
            <v>ORGANIZACION AUTORIZADA</v>
          </cell>
        </row>
        <row r="55">
          <cell r="A55">
            <v>159</v>
          </cell>
          <cell r="B55" t="str">
            <v>ASOCIACIÓN DE SUSCRIPTORES DEL ACUEDUCTO DINDAL</v>
          </cell>
          <cell r="C55">
            <v>41102</v>
          </cell>
          <cell r="D55" t="str">
            <v>900249254-9</v>
          </cell>
          <cell r="E55" t="str">
            <v>OPERATIVA</v>
          </cell>
          <cell r="F55">
            <v>39687</v>
          </cell>
          <cell r="G55" t="str">
            <v>ACTUALIZACION</v>
          </cell>
          <cell r="H55">
            <v>44279</v>
          </cell>
          <cell r="I55" t="str">
            <v>ANATOLIO ESCOBAR REYES</v>
          </cell>
          <cell r="J55">
            <v>25148</v>
          </cell>
          <cell r="K55" t="str">
            <v>KRA 3 #4-34</v>
          </cell>
          <cell r="L55" t="str">
            <v>CUNDINAMARCA</v>
          </cell>
          <cell r="M55" t="str">
            <v>CAPARRAPI</v>
          </cell>
          <cell r="N55" t="str">
            <v>3202720  |  3202720</v>
          </cell>
          <cell r="O55">
            <v>3202720790</v>
          </cell>
          <cell r="P55" t="str">
            <v>escobaranatolio5@gmail.com</v>
          </cell>
          <cell r="Q55" t="str">
            <v>ASOCIACION DE USUARIOS</v>
          </cell>
          <cell r="R55" t="str">
            <v>ORGANIZACION AUTORIZADA</v>
          </cell>
        </row>
        <row r="56">
          <cell r="A56">
            <v>166</v>
          </cell>
          <cell r="B56" t="str">
            <v>EMPRESA DE SERVICIOS PUBLICOS DE CHIA EMSERCHIA E.S.P.</v>
          </cell>
          <cell r="C56">
            <v>38771</v>
          </cell>
          <cell r="D56" t="str">
            <v>899999714-1</v>
          </cell>
          <cell r="E56" t="str">
            <v>OPERATIVA</v>
          </cell>
          <cell r="F56">
            <v>28889</v>
          </cell>
          <cell r="G56" t="str">
            <v>ACTUALIZACION</v>
          </cell>
          <cell r="H56">
            <v>45741</v>
          </cell>
          <cell r="I56" t="str">
            <v>IVAN DARIO MONTANO NEISA</v>
          </cell>
          <cell r="J56">
            <v>25175</v>
          </cell>
          <cell r="K56" t="str">
            <v>Calle 11 No 17 - 00</v>
          </cell>
          <cell r="L56" t="str">
            <v>CUNDINAMARCA</v>
          </cell>
          <cell r="M56" t="str">
            <v>CHIA</v>
          </cell>
          <cell r="N56" t="str">
            <v>4926464  |  4926464</v>
          </cell>
          <cell r="O56">
            <v>3203220123</v>
          </cell>
          <cell r="P56" t="str">
            <v>gerencia@emserchia.gov.co</v>
          </cell>
          <cell r="Q56" t="str">
            <v>No disponible</v>
          </cell>
          <cell r="R56" t="str">
            <v>EMPRESA INDUSTRIAL Y COMERCIAL DEL ESTADO</v>
          </cell>
        </row>
        <row r="57">
          <cell r="A57">
            <v>167</v>
          </cell>
          <cell r="B57" t="str">
            <v>OFICINA DE SERVICIOS PUBLICOS DE ACUEDUCTO ALCANTARILLADO Y ASEO DEL MUNICIPIO DE CHIPAQUE</v>
          </cell>
          <cell r="C57">
            <v>39511</v>
          </cell>
          <cell r="D57" t="str">
            <v>899999467-5</v>
          </cell>
          <cell r="E57" t="str">
            <v>OPERATIVA</v>
          </cell>
          <cell r="F57">
            <v>35779</v>
          </cell>
          <cell r="G57" t="str">
            <v>ACTUALIZACION</v>
          </cell>
          <cell r="H57">
            <v>45705</v>
          </cell>
          <cell r="I57" t="str">
            <v>DAISY JHOANA MORENO MORA</v>
          </cell>
          <cell r="J57">
            <v>25178</v>
          </cell>
          <cell r="K57" t="str">
            <v>Cll 5 No 4-16</v>
          </cell>
          <cell r="L57" t="str">
            <v>CUNDINAMARCA</v>
          </cell>
          <cell r="M57" t="str">
            <v>CHIPAQUE</v>
          </cell>
          <cell r="N57" t="str">
            <v>8484266  |  8484269</v>
          </cell>
          <cell r="O57">
            <v>3043362636</v>
          </cell>
          <cell r="P57" t="str">
            <v>serviciospublicos@chipaque-cundinamarca.gov.co</v>
          </cell>
          <cell r="Q57" t="str">
            <v>No disponible</v>
          </cell>
          <cell r="R57" t="str">
            <v>MUNICIPIO (PRESTACIÓN DIRECTA)</v>
          </cell>
        </row>
        <row r="58">
          <cell r="A58">
            <v>168</v>
          </cell>
          <cell r="B58" t="str">
            <v>ASOCIACION DE SUSCRIPTORES DEL ACUEDUCTO RURAL DE LAS VEREDAS MUNAR, QUERENTE Y LLANO DE CHIPAQUE</v>
          </cell>
          <cell r="C58">
            <v>38733</v>
          </cell>
          <cell r="D58" t="str">
            <v>800235546-0</v>
          </cell>
          <cell r="E58" t="str">
            <v>OPERATIVA</v>
          </cell>
          <cell r="F58">
            <v>32276</v>
          </cell>
          <cell r="G58" t="str">
            <v>ACTUALIZACION</v>
          </cell>
          <cell r="H58">
            <v>45674</v>
          </cell>
          <cell r="I58" t="str">
            <v>WILMER GONZALO PARRADO GUAVITA</v>
          </cell>
          <cell r="J58">
            <v>25178</v>
          </cell>
          <cell r="K58" t="str">
            <v>CARRERA 4 No 5 - 30 Of 202</v>
          </cell>
          <cell r="L58" t="str">
            <v>CUNDINAMARCA</v>
          </cell>
          <cell r="M58" t="str">
            <v>CHIPAQUE</v>
          </cell>
          <cell r="N58" t="str">
            <v>3112132  |  3112132</v>
          </cell>
          <cell r="O58">
            <v>3112132648</v>
          </cell>
          <cell r="P58" t="str">
            <v>asuar_@hotmail.com</v>
          </cell>
          <cell r="Q58" t="str">
            <v>ASOCIACION DE USUARIOS</v>
          </cell>
          <cell r="R58" t="str">
            <v>ORGANIZACION AUTORIZADA</v>
          </cell>
        </row>
        <row r="59">
          <cell r="A59">
            <v>169</v>
          </cell>
          <cell r="B59" t="str">
            <v>EMPRESA DE SERVICIOS PUBLICOS DE ACUEDUCTO, ALCANTARILLADO Y ASEO DEL MUNICIPIO DE CHOACHI</v>
          </cell>
          <cell r="C59">
            <v>38859</v>
          </cell>
          <cell r="D59" t="str">
            <v>832003470-0</v>
          </cell>
          <cell r="E59" t="str">
            <v>OPERATIVA</v>
          </cell>
          <cell r="F59">
            <v>36161</v>
          </cell>
          <cell r="G59" t="str">
            <v>ACTUALIZACION</v>
          </cell>
          <cell r="H59">
            <v>45708</v>
          </cell>
          <cell r="I59" t="str">
            <v>SANDY LORENA BORBON RIVEROS</v>
          </cell>
          <cell r="J59">
            <v>25181</v>
          </cell>
          <cell r="K59" t="str">
            <v>CARRERA 4 No 5-29</v>
          </cell>
          <cell r="L59" t="str">
            <v>CUNDINAMARCA</v>
          </cell>
          <cell r="M59" t="str">
            <v>CHOACHI</v>
          </cell>
          <cell r="N59" t="str">
            <v>8486465  |  8486465</v>
          </cell>
          <cell r="O59">
            <v>3133135880</v>
          </cell>
          <cell r="P59" t="str">
            <v>gerencia@emserchoachi.com</v>
          </cell>
          <cell r="Q59" t="str">
            <v>No disponible</v>
          </cell>
          <cell r="R59" t="str">
            <v>EMPRESA INDUSTRIAL Y COMERCIAL DEL ESTADO</v>
          </cell>
        </row>
        <row r="60">
          <cell r="A60">
            <v>170</v>
          </cell>
          <cell r="B60" t="str">
            <v>EMPRESA DE SERVICIOS PÚBLICOS DE EL COLEGIO E.S.P.</v>
          </cell>
          <cell r="C60">
            <v>39170</v>
          </cell>
          <cell r="D60" t="str">
            <v>808000463-8</v>
          </cell>
          <cell r="E60" t="str">
            <v>OPERATIVA</v>
          </cell>
          <cell r="F60">
            <v>35309</v>
          </cell>
          <cell r="G60" t="str">
            <v>ACTUALIZACION</v>
          </cell>
          <cell r="H60">
            <v>45709</v>
          </cell>
          <cell r="I60" t="str">
            <v>JOSE ENRIQUE MENDOZA CAMARGO</v>
          </cell>
          <cell r="J60">
            <v>25245</v>
          </cell>
          <cell r="K60" t="str">
            <v>CALLE 7 N° 2B-05 Parador Turistico Piso 2</v>
          </cell>
          <cell r="L60" t="str">
            <v>CUNDINAMARCA</v>
          </cell>
          <cell r="M60" t="str">
            <v>EL COLEGIO</v>
          </cell>
          <cell r="N60" t="str">
            <v>9170027  |  9170027</v>
          </cell>
          <cell r="O60">
            <v>3108508013</v>
          </cell>
          <cell r="P60" t="str">
            <v>contacto@empucol.com.co</v>
          </cell>
          <cell r="Q60" t="str">
            <v>No disponible</v>
          </cell>
          <cell r="R60" t="str">
            <v>EMPRESA INDUSTRIAL Y COMERCIAL DEL ESTADO</v>
          </cell>
        </row>
        <row r="61">
          <cell r="A61">
            <v>171</v>
          </cell>
          <cell r="B61" t="str">
            <v>OFICINA SERVICIOS PUBLICOS EL PEÑON - CUNDINAMARCA</v>
          </cell>
          <cell r="C61">
            <v>39476</v>
          </cell>
          <cell r="D61" t="str">
            <v>899999460-4</v>
          </cell>
          <cell r="E61" t="str">
            <v>OPERATIVA</v>
          </cell>
          <cell r="F61">
            <v>37987</v>
          </cell>
          <cell r="G61" t="str">
            <v>ACTUALIZACION</v>
          </cell>
          <cell r="H61">
            <v>45411</v>
          </cell>
          <cell r="I61" t="str">
            <v>NILSON JAVIER TRIANA BUITRAGO</v>
          </cell>
          <cell r="J61">
            <v>25258</v>
          </cell>
          <cell r="K61" t="str">
            <v>CALLE 4 No  2 - 19</v>
          </cell>
          <cell r="L61" t="str">
            <v>CUNDINAMARCA</v>
          </cell>
          <cell r="M61" t="str">
            <v>EL PENON</v>
          </cell>
          <cell r="N61" t="str">
            <v>5209401  |  5209402</v>
          </cell>
          <cell r="O61">
            <v>3188282973</v>
          </cell>
          <cell r="P61" t="str">
            <v>alcaldia@elpenon-cundinamarca.gov.co</v>
          </cell>
          <cell r="Q61" t="str">
            <v>No disponible</v>
          </cell>
          <cell r="R61" t="str">
            <v>MUNICIPIO (PRESTACIÓN DIRECTA)</v>
          </cell>
        </row>
        <row r="62">
          <cell r="A62">
            <v>172</v>
          </cell>
          <cell r="B62" t="str">
            <v xml:space="preserve">ASOCIACION MULTIACTIVA DE LAS VEREDAS BALSILLAS, LOS BALSOS, CORAMA, SAN ISIDRO Y MATIMA  </v>
          </cell>
          <cell r="C62">
            <v>38898</v>
          </cell>
          <cell r="D62" t="str">
            <v>800193572-0</v>
          </cell>
          <cell r="E62" t="str">
            <v>OPERATIVA</v>
          </cell>
          <cell r="F62">
            <v>33283</v>
          </cell>
          <cell r="G62" t="str">
            <v>INSCRIPCION</v>
          </cell>
          <cell r="H62">
            <v>38946</v>
          </cell>
          <cell r="I62" t="str">
            <v xml:space="preserve">MERCEDES LOZANO DE SERNA </v>
          </cell>
          <cell r="J62">
            <v>25040</v>
          </cell>
          <cell r="K62" t="str">
            <v xml:space="preserve">CAFE INTERNET SAN DIEGO </v>
          </cell>
          <cell r="L62" t="str">
            <v>CUNDINAMARCA</v>
          </cell>
          <cell r="M62" t="str">
            <v>ANOLAIMA</v>
          </cell>
          <cell r="N62" t="str">
            <v>8453487  |  6137032</v>
          </cell>
          <cell r="O62">
            <v>3112292717</v>
          </cell>
          <cell r="P62" t="str">
            <v>sandiego80@hotmail.com</v>
          </cell>
          <cell r="Q62" t="str">
            <v>ASOCIACION DE USUARIOS</v>
          </cell>
          <cell r="R62" t="str">
            <v>ORGANIZACION AUTORIZADA</v>
          </cell>
        </row>
        <row r="63">
          <cell r="A63">
            <v>174</v>
          </cell>
          <cell r="B63" t="str">
            <v>UNIDAD DE SERVICIOS PUBLICOS DOMICILIARIOS DEL MUNICIPIO DE FOSCA CUNDINAMARCA</v>
          </cell>
          <cell r="C63">
            <v>39071</v>
          </cell>
          <cell r="D63" t="str">
            <v>899999420-1</v>
          </cell>
          <cell r="E63" t="str">
            <v>OPERATIVA</v>
          </cell>
          <cell r="F63">
            <v>36585</v>
          </cell>
          <cell r="G63" t="str">
            <v>ACTUALIZACION</v>
          </cell>
          <cell r="H63">
            <v>45397</v>
          </cell>
          <cell r="I63" t="str">
            <v>MILTON ALBINO BARBOSA REY</v>
          </cell>
          <cell r="J63">
            <v>25281</v>
          </cell>
          <cell r="K63" t="str">
            <v>Calle 3 No. 1-20 Casa de Gobierno</v>
          </cell>
          <cell r="L63" t="str">
            <v>CUNDINAMARCA</v>
          </cell>
          <cell r="M63" t="str">
            <v>FOSCA</v>
          </cell>
          <cell r="N63" t="str">
            <v>8490001  |  8490226</v>
          </cell>
          <cell r="O63">
            <v>3227228875</v>
          </cell>
          <cell r="P63" t="str">
            <v>serviciospublicos@fosca-cundinamarca.gov.co</v>
          </cell>
          <cell r="Q63" t="str">
            <v>No disponible</v>
          </cell>
          <cell r="R63" t="str">
            <v>MUNICIPIO (PRESTACIÓN DIRECTA)</v>
          </cell>
        </row>
        <row r="64">
          <cell r="A64">
            <v>175</v>
          </cell>
          <cell r="B64" t="str">
            <v xml:space="preserve">EMPRESA MUNICIPAL DE ACUEDUCTO, ALCANTARILLADO Y ASEO DE FUNZA </v>
          </cell>
          <cell r="C64">
            <v>38715</v>
          </cell>
          <cell r="D64" t="str">
            <v>832000776-5</v>
          </cell>
          <cell r="E64" t="str">
            <v>OPERATIVA</v>
          </cell>
          <cell r="F64">
            <v>35065</v>
          </cell>
          <cell r="G64" t="str">
            <v>ACTUALIZACION</v>
          </cell>
          <cell r="H64">
            <v>45715</v>
          </cell>
          <cell r="I64" t="str">
            <v>INOCENCIO MARIA VILLAMIL SANCHEZ</v>
          </cell>
          <cell r="J64">
            <v>25286</v>
          </cell>
          <cell r="K64" t="str">
            <v>CALLE 16 No 16 - 04</v>
          </cell>
          <cell r="L64" t="str">
            <v>CUNDINAMARCA</v>
          </cell>
          <cell r="M64" t="str">
            <v>FUNZA</v>
          </cell>
          <cell r="N64" t="str">
            <v>8221450  |  8257650</v>
          </cell>
          <cell r="O64">
            <v>3138866011</v>
          </cell>
          <cell r="P64" t="str">
            <v>info@emaafesp.gov.co</v>
          </cell>
          <cell r="Q64" t="str">
            <v>No disponible</v>
          </cell>
          <cell r="R64" t="str">
            <v>EMPRESA INDUSTRIAL Y COMERCIAL DEL ESTADO</v>
          </cell>
        </row>
        <row r="65">
          <cell r="A65">
            <v>176</v>
          </cell>
          <cell r="B65" t="str">
            <v>ASOCIACION DE USUARIOS DEL ACUEDUCTO DE LAS VEREDAS DEL NORTE DE FUSAGASUGA</v>
          </cell>
          <cell r="C65">
            <v>38861</v>
          </cell>
          <cell r="D65" t="str">
            <v>800184323-5</v>
          </cell>
          <cell r="E65" t="str">
            <v>OPERATIVA</v>
          </cell>
          <cell r="F65">
            <v>28383</v>
          </cell>
          <cell r="G65" t="str">
            <v>ACTUALIZACION</v>
          </cell>
          <cell r="H65">
            <v>45679</v>
          </cell>
          <cell r="I65" t="str">
            <v>JESICA NATALIA ZULETA BETANCOURT</v>
          </cell>
          <cell r="J65">
            <v>25290</v>
          </cell>
          <cell r="K65" t="str">
            <v>Cra 26 #6-21, Barrio San Jorge, Fusagasugá</v>
          </cell>
          <cell r="L65" t="str">
            <v>CUNDINAMARCA</v>
          </cell>
          <cell r="M65" t="str">
            <v>FUSAGASUGA</v>
          </cell>
          <cell r="N65" t="str">
            <v>8676230  |  8676230</v>
          </cell>
          <cell r="O65">
            <v>3002938045</v>
          </cell>
          <cell r="P65" t="str">
            <v>administracion@aguasdelnorte.co</v>
          </cell>
          <cell r="Q65" t="str">
            <v>ASOCIACION DE USUARIOS</v>
          </cell>
          <cell r="R65" t="str">
            <v>ORGANIZACION AUTORIZADA</v>
          </cell>
        </row>
        <row r="66">
          <cell r="A66">
            <v>178</v>
          </cell>
          <cell r="B66" t="str">
            <v>EMPRESA DE AGUAS DE GIRARDOT, RICAURTE Y LA REGION S.A.  E.S.P.</v>
          </cell>
          <cell r="C66">
            <v>38751</v>
          </cell>
          <cell r="D66" t="str">
            <v>890600003-6</v>
          </cell>
          <cell r="E66" t="str">
            <v>OPERATIVA</v>
          </cell>
          <cell r="F66">
            <v>21401</v>
          </cell>
          <cell r="G66" t="str">
            <v>ACTUALIZACION</v>
          </cell>
          <cell r="H66">
            <v>45744</v>
          </cell>
          <cell r="I66" t="str">
            <v>ADRIANA VANESSA PEREZ BORDA</v>
          </cell>
          <cell r="J66">
            <v>25307</v>
          </cell>
          <cell r="K66" t="str">
            <v>CALLE 16 CARRERA 1</v>
          </cell>
          <cell r="L66" t="str">
            <v>CUNDINAMARCA</v>
          </cell>
          <cell r="M66" t="str">
            <v>GIRARDOT</v>
          </cell>
          <cell r="N66" t="str">
            <v>4414444  |  4414444</v>
          </cell>
          <cell r="O66">
            <v>3005030005</v>
          </cell>
          <cell r="P66" t="str">
            <v>gerencia@acuagyr.com</v>
          </cell>
          <cell r="Q66" t="str">
            <v>SOCIEDAD ANONIMA</v>
          </cell>
          <cell r="R66" t="str">
            <v>SOCIEDADES (EMPRESA DE SERVICIOS PUBLICOS)</v>
          </cell>
        </row>
        <row r="67">
          <cell r="A67">
            <v>179</v>
          </cell>
          <cell r="B67" t="str">
            <v xml:space="preserve">OFICINA DE SERVICIOS PUBLICOS DE ACUEDUCTO, ALCANTARILLADO Y ASEO DEL MUNICIPIO DE GUADUAS </v>
          </cell>
          <cell r="C67">
            <v>38793</v>
          </cell>
          <cell r="D67" t="str">
            <v>899999701-4</v>
          </cell>
          <cell r="E67" t="str">
            <v>OPERATIVA (No activa)</v>
          </cell>
          <cell r="F67">
            <v>35673</v>
          </cell>
          <cell r="G67" t="str">
            <v>ACTUALIZACION</v>
          </cell>
          <cell r="H67">
            <v>40151</v>
          </cell>
          <cell r="I67" t="str">
            <v>JOSE RAUL PINILLA MARTINEZ</v>
          </cell>
          <cell r="J67">
            <v>25320</v>
          </cell>
          <cell r="K67" t="str">
            <v>CALLE 4 No.1-88</v>
          </cell>
          <cell r="L67" t="str">
            <v>CUNDINAMARCA</v>
          </cell>
          <cell r="M67" t="str">
            <v>GUADUAS</v>
          </cell>
          <cell r="N67" t="str">
            <v>8466100  |  8466253</v>
          </cell>
          <cell r="O67" t="str">
            <v>No disponible</v>
          </cell>
          <cell r="P67" t="str">
            <v>alcaldia@villadeguaduas.gov.co</v>
          </cell>
          <cell r="Q67" t="str">
            <v>No disponible</v>
          </cell>
          <cell r="R67" t="str">
            <v>MUNICIPIO (PRESTACIÓN DIRECTA)</v>
          </cell>
        </row>
        <row r="68">
          <cell r="A68">
            <v>180</v>
          </cell>
          <cell r="B68" t="str">
            <v>OFICINA DE SERVICIOS PUBLICOS DEL MUNICIPIO DE GUATAQUI</v>
          </cell>
          <cell r="C68">
            <v>39513</v>
          </cell>
          <cell r="D68" t="str">
            <v>800011271-9</v>
          </cell>
          <cell r="E68" t="str">
            <v>OPERATIVA</v>
          </cell>
          <cell r="F68">
            <v>37435</v>
          </cell>
          <cell r="G68" t="str">
            <v>ACTUALIZACION</v>
          </cell>
          <cell r="H68">
            <v>45411</v>
          </cell>
          <cell r="I68" t="str">
            <v>ELVIN AUDIVER MOSQUERA PALACIOS</v>
          </cell>
          <cell r="J68">
            <v>25324</v>
          </cell>
          <cell r="K68" t="str">
            <v>CRA 2 # 5-29 PALACIO MUNICIPAL</v>
          </cell>
          <cell r="L68" t="str">
            <v>CUNDINAMARCA</v>
          </cell>
          <cell r="M68" t="str">
            <v>GUATAQUI</v>
          </cell>
          <cell r="N68" t="str">
            <v>8371011  |  8371019</v>
          </cell>
          <cell r="O68">
            <v>3132065304</v>
          </cell>
          <cell r="P68" t="str">
            <v>serviciospublicos@guataqui-cundinamarca.gov.co</v>
          </cell>
          <cell r="Q68" t="str">
            <v>No disponible</v>
          </cell>
          <cell r="R68" t="str">
            <v>MUNICIPIO (PRESTACIÓN DIRECTA)</v>
          </cell>
        </row>
        <row r="69">
          <cell r="A69">
            <v>181</v>
          </cell>
          <cell r="B69" t="str">
            <v>MUNICIPIO DE GUTIÉRREZ CUNDINAMARCA</v>
          </cell>
          <cell r="C69">
            <v>39119</v>
          </cell>
          <cell r="D69" t="str">
            <v>800094704-1</v>
          </cell>
          <cell r="E69" t="str">
            <v>OPERATIVA</v>
          </cell>
          <cell r="F69">
            <v>35556</v>
          </cell>
          <cell r="G69" t="str">
            <v>ACTUALIZACION</v>
          </cell>
          <cell r="H69">
            <v>45699</v>
          </cell>
          <cell r="I69" t="str">
            <v>LEONARDO  ACUNA GUASCA</v>
          </cell>
          <cell r="J69">
            <v>25339</v>
          </cell>
          <cell r="K69" t="str">
            <v>ALCALDIA MUNICIPAL</v>
          </cell>
          <cell r="L69" t="str">
            <v>CUNDINAMARCA</v>
          </cell>
          <cell r="M69" t="str">
            <v>GUTIERREZ</v>
          </cell>
          <cell r="N69" t="str">
            <v>8489006  |  8489006</v>
          </cell>
          <cell r="O69">
            <v>3229163940</v>
          </cell>
          <cell r="P69" t="str">
            <v>of.serviciospublicos@gutierrez-cundinamarca.gov.co</v>
          </cell>
          <cell r="Q69" t="str">
            <v>No disponible</v>
          </cell>
          <cell r="R69" t="str">
            <v>MUNICIPIO (PRESTACIÓN DIRECTA)</v>
          </cell>
        </row>
        <row r="70">
          <cell r="A70">
            <v>184</v>
          </cell>
          <cell r="B70" t="str">
            <v>OFICINA DE SERVICIOS PUBLICOS DEL MUNICIPIO DE LENGUAZAQUE</v>
          </cell>
          <cell r="C70">
            <v>38792</v>
          </cell>
          <cell r="D70" t="str">
            <v>899999330-5</v>
          </cell>
          <cell r="E70" t="str">
            <v>OPERATIVA</v>
          </cell>
          <cell r="F70">
            <v>36892</v>
          </cell>
          <cell r="G70" t="str">
            <v>ACTUALIZACION</v>
          </cell>
          <cell r="H70">
            <v>45741</v>
          </cell>
          <cell r="I70" t="str">
            <v>JUAN CARLOS ROBAYO LADINO</v>
          </cell>
          <cell r="J70">
            <v>25407</v>
          </cell>
          <cell r="K70" t="str">
            <v>Cra 5 No. 3 - 09</v>
          </cell>
          <cell r="L70" t="str">
            <v>CUNDINAMARCA</v>
          </cell>
          <cell r="M70" t="str">
            <v>LENGUAZAQUE</v>
          </cell>
          <cell r="N70" t="str">
            <v>8557114  |  8557072</v>
          </cell>
          <cell r="O70">
            <v>3209021324</v>
          </cell>
          <cell r="P70" t="str">
            <v>serviciospublicos@lenguazaque-cundinamarca.gov.co</v>
          </cell>
          <cell r="Q70" t="str">
            <v>No disponible</v>
          </cell>
          <cell r="R70" t="str">
            <v>MUNICIPIO (PRESTACIÓN DIRECTA)</v>
          </cell>
        </row>
        <row r="71">
          <cell r="A71">
            <v>185</v>
          </cell>
          <cell r="B71" t="str">
            <v>EMPRESA DE ACUEDUCTO, ALCANTARILLADO Y ASEO DE MADRID E.S.P.</v>
          </cell>
          <cell r="C71">
            <v>38824</v>
          </cell>
          <cell r="D71" t="str">
            <v>832001512-2</v>
          </cell>
          <cell r="E71" t="str">
            <v>OPERATIVA</v>
          </cell>
          <cell r="F71">
            <v>35432</v>
          </cell>
          <cell r="G71" t="str">
            <v>ACTUALIZACION</v>
          </cell>
          <cell r="H71">
            <v>45712</v>
          </cell>
          <cell r="I71" t="str">
            <v>RAFAEL ARTURO CUBILLOS  CAMPOS</v>
          </cell>
          <cell r="J71">
            <v>25430</v>
          </cell>
          <cell r="K71" t="str">
            <v>CL 9-7 99</v>
          </cell>
          <cell r="L71" t="str">
            <v>CUNDINAMARCA</v>
          </cell>
          <cell r="M71" t="str">
            <v>MADRID</v>
          </cell>
          <cell r="N71" t="str">
            <v>8205803  |  8205806</v>
          </cell>
          <cell r="O71">
            <v>3104335737</v>
          </cell>
          <cell r="P71" t="str">
            <v>contactenos@eaaamesp.gov.co</v>
          </cell>
          <cell r="Q71" t="str">
            <v>No disponible</v>
          </cell>
          <cell r="R71" t="str">
            <v>EMPRESA INDUSTRIAL Y COMERCIAL DEL ESTADO</v>
          </cell>
        </row>
        <row r="72">
          <cell r="A72">
            <v>187</v>
          </cell>
          <cell r="B72" t="str">
            <v>OFICINA DE SERVICIOS PÚBLICOS DEL MUNICPIO DE VENECIA</v>
          </cell>
          <cell r="C72">
            <v>39518</v>
          </cell>
          <cell r="D72" t="str">
            <v>890680088-3</v>
          </cell>
          <cell r="E72" t="str">
            <v>OPERATIVA</v>
          </cell>
          <cell r="F72">
            <v>35933</v>
          </cell>
          <cell r="G72" t="str">
            <v>ACTUALIZACION</v>
          </cell>
          <cell r="H72">
            <v>45713</v>
          </cell>
          <cell r="I72" t="str">
            <v>HECTOR GIOVANNY ESCOBAR CABRERA</v>
          </cell>
          <cell r="J72">
            <v>25506</v>
          </cell>
          <cell r="K72" t="str">
            <v>Call 3 No. 3-97</v>
          </cell>
          <cell r="L72" t="str">
            <v>CUNDINAMARCA</v>
          </cell>
          <cell r="M72" t="str">
            <v>VENECIA</v>
          </cell>
          <cell r="N72" t="str">
            <v>1111111  |  1111111</v>
          </cell>
          <cell r="O72">
            <v>3142842978</v>
          </cell>
          <cell r="P72" t="str">
            <v>serviciospublicos@venecia-cundinamarca.gov.co</v>
          </cell>
          <cell r="Q72" t="str">
            <v>No disponible</v>
          </cell>
          <cell r="R72" t="str">
            <v>MUNICIPIO (PRESTACIÓN DIRECTA)</v>
          </cell>
        </row>
        <row r="73">
          <cell r="A73">
            <v>193</v>
          </cell>
          <cell r="B73" t="str">
            <v>ASOCIACION DE USUARIOS DEL ACUEDUCTO REGIONAL VEREDA SANTA HELENA  BAJA</v>
          </cell>
          <cell r="C73">
            <v>40750</v>
          </cell>
          <cell r="D73" t="str">
            <v>808002681-6</v>
          </cell>
          <cell r="E73" t="str">
            <v>OPERATIVA</v>
          </cell>
          <cell r="F73">
            <v>36603</v>
          </cell>
          <cell r="G73" t="str">
            <v>INSCRIPCION</v>
          </cell>
          <cell r="H73">
            <v>40892</v>
          </cell>
          <cell r="I73" t="str">
            <v xml:space="preserve">FRANCISCO  ACOSTA </v>
          </cell>
          <cell r="J73">
            <v>25524</v>
          </cell>
          <cell r="K73" t="str">
            <v xml:space="preserve">Carrera 4 N 3 - 55 Palacio Municipal </v>
          </cell>
          <cell r="L73" t="str">
            <v>CUNDINAMARCA</v>
          </cell>
          <cell r="M73" t="str">
            <v>PANDI</v>
          </cell>
          <cell r="N73" t="str">
            <v>8419300  |  8419300</v>
          </cell>
          <cell r="O73">
            <v>3208362202</v>
          </cell>
          <cell r="P73" t="str">
            <v>contactenos@pandi-cundinamarca.gov.co</v>
          </cell>
          <cell r="Q73" t="str">
            <v>JUNTA ADMINISTRADORA</v>
          </cell>
          <cell r="R73" t="str">
            <v>ORGANIZACION AUTORIZADA</v>
          </cell>
        </row>
        <row r="74">
          <cell r="A74">
            <v>195</v>
          </cell>
          <cell r="B74" t="str">
            <v>ASOCIACION DE USUARIOS DEL ACUEDUCTO DE LA VEREDA SAN ANTONIO APULO</v>
          </cell>
          <cell r="C74">
            <v>40751</v>
          </cell>
          <cell r="D74" t="str">
            <v>808004085-5</v>
          </cell>
          <cell r="E74" t="str">
            <v>OPERATIVA</v>
          </cell>
          <cell r="F74">
            <v>38195</v>
          </cell>
          <cell r="G74" t="str">
            <v>ACTUALIZACION</v>
          </cell>
          <cell r="H74">
            <v>41218</v>
          </cell>
          <cell r="I74" t="str">
            <v>DONALDO CHACON BELTRAN</v>
          </cell>
          <cell r="J74">
            <v>25599</v>
          </cell>
          <cell r="K74" t="str">
            <v>ESCUELA SAN ANTONIO  APULO</v>
          </cell>
          <cell r="L74" t="str">
            <v>CUNDINAMARCA</v>
          </cell>
          <cell r="M74" t="str">
            <v>APULO</v>
          </cell>
          <cell r="N74" t="str">
            <v>8349011  |  8349024</v>
          </cell>
          <cell r="O74">
            <v>3123640752</v>
          </cell>
          <cell r="P74" t="str">
            <v>dhp67@hotmail.com</v>
          </cell>
          <cell r="Q74" t="str">
            <v>ASOCIACION DE USUARIOS</v>
          </cell>
          <cell r="R74" t="str">
            <v>ORGANIZACION AUTORIZADA</v>
          </cell>
        </row>
        <row r="75">
          <cell r="A75">
            <v>196</v>
          </cell>
          <cell r="B75" t="str">
            <v>ASOCIACION DE USUARIOS DEL ACUEDUCTO DE LA VEREDA EL ARRAYAN</v>
          </cell>
          <cell r="C75">
            <v>38898</v>
          </cell>
          <cell r="D75" t="str">
            <v>832005717-3</v>
          </cell>
          <cell r="E75" t="str">
            <v>OPERATIVA</v>
          </cell>
          <cell r="F75">
            <v>33763</v>
          </cell>
          <cell r="G75" t="str">
            <v>ACTUALIZACION</v>
          </cell>
          <cell r="H75">
            <v>45721</v>
          </cell>
          <cell r="I75" t="str">
            <v>GERMAN ENRIQUE TAMAYO LOMBANA</v>
          </cell>
          <cell r="J75">
            <v>25658</v>
          </cell>
          <cell r="K75" t="str">
            <v>CALLE 2 No 8-24</v>
          </cell>
          <cell r="L75" t="str">
            <v>CUNDINAMARCA</v>
          </cell>
          <cell r="M75" t="str">
            <v>SAN FRANCISCO</v>
          </cell>
          <cell r="N75" t="str">
            <v>8478912  |  3044077</v>
          </cell>
          <cell r="O75">
            <v>3142373683</v>
          </cell>
          <cell r="P75" t="str">
            <v>acuarrayan@yahoo.es</v>
          </cell>
          <cell r="Q75" t="str">
            <v>ASOCIACION DE USUARIOS</v>
          </cell>
          <cell r="R75" t="str">
            <v>ORGANIZACION AUTORIZADA</v>
          </cell>
        </row>
        <row r="76">
          <cell r="A76">
            <v>197</v>
          </cell>
          <cell r="B76" t="str">
            <v xml:space="preserve">ASOCIACION DE USUARIOS DEL ACUEDUCTO ZONA URBANA DE SAN FRANCISCO </v>
          </cell>
          <cell r="C76">
            <v>39079</v>
          </cell>
          <cell r="D76" t="str">
            <v>800204055-3</v>
          </cell>
          <cell r="E76" t="str">
            <v>OPERATIVA</v>
          </cell>
          <cell r="F76">
            <v>36136</v>
          </cell>
          <cell r="G76" t="str">
            <v>ACTUALIZACION</v>
          </cell>
          <cell r="H76">
            <v>45700</v>
          </cell>
          <cell r="I76" t="str">
            <v>MARTHA INES FORERO FLOREZ</v>
          </cell>
          <cell r="J76">
            <v>25658</v>
          </cell>
          <cell r="K76" t="str">
            <v>CALLE 4 No 7 - 56 Piso 3</v>
          </cell>
          <cell r="L76" t="str">
            <v>CUNDINAMARCA</v>
          </cell>
          <cell r="M76" t="str">
            <v>SAN FRANCISCO</v>
          </cell>
          <cell r="N76" t="str">
            <v>0000000  |  0000000</v>
          </cell>
          <cell r="O76">
            <v>3105614679</v>
          </cell>
          <cell r="P76" t="str">
            <v>acuasafra@hotmail.com</v>
          </cell>
          <cell r="Q76" t="str">
            <v>ASOCIACION DE USUARIOS</v>
          </cell>
          <cell r="R76" t="str">
            <v>ORGANIZACION AUTORIZADA</v>
          </cell>
        </row>
        <row r="77">
          <cell r="A77">
            <v>198</v>
          </cell>
          <cell r="B77" t="str">
            <v>ASOCIACION DE USUARIOS DEL ACUEDUCTO SAN MIGUEL MUÑA SAN ANTONIO</v>
          </cell>
          <cell r="C77">
            <v>38884</v>
          </cell>
          <cell r="D77" t="str">
            <v>800247792-8</v>
          </cell>
          <cell r="E77" t="str">
            <v>OPERATIVA</v>
          </cell>
          <cell r="F77">
            <v>36439</v>
          </cell>
          <cell r="G77" t="str">
            <v>ACTUALIZACION</v>
          </cell>
          <cell r="H77">
            <v>45407</v>
          </cell>
          <cell r="I77" t="str">
            <v xml:space="preserve">HERNANDO RODRIGUEZ SANTOS </v>
          </cell>
          <cell r="J77">
            <v>25658</v>
          </cell>
          <cell r="K77" t="str">
            <v>Carrera 8 No. 4-10</v>
          </cell>
          <cell r="L77" t="str">
            <v>CUNDINAMARCA</v>
          </cell>
          <cell r="M77" t="str">
            <v>SAN FRANCISCO</v>
          </cell>
          <cell r="N77" t="str">
            <v>8478562  |  8478215</v>
          </cell>
          <cell r="O77">
            <v>3108602706</v>
          </cell>
          <cell r="P77" t="str">
            <v>acueducto.sanmiguel@hotmail.com</v>
          </cell>
          <cell r="Q77" t="str">
            <v>ASOCIACION DE USUARIOS</v>
          </cell>
          <cell r="R77" t="str">
            <v>ORGANIZACION AUTORIZADA</v>
          </cell>
        </row>
        <row r="78">
          <cell r="A78">
            <v>199</v>
          </cell>
          <cell r="B78" t="str">
            <v xml:space="preserve">EMPRESA DE ACUEDUCTO Y ALCANTARILLADO EL RINCON S A </v>
          </cell>
          <cell r="C78">
            <v>38691</v>
          </cell>
          <cell r="D78" t="str">
            <v>800199900-0</v>
          </cell>
          <cell r="E78" t="str">
            <v>OPERATIVA</v>
          </cell>
          <cell r="F78">
            <v>34243</v>
          </cell>
          <cell r="G78" t="str">
            <v>ACTUALIZACION</v>
          </cell>
          <cell r="H78">
            <v>45714</v>
          </cell>
          <cell r="I78" t="str">
            <v>CIELO GRACIELA BOGOTA CORTES</v>
          </cell>
          <cell r="J78">
            <v>25754</v>
          </cell>
          <cell r="K78" t="str">
            <v>KR 7-33C 21</v>
          </cell>
          <cell r="L78" t="str">
            <v>CUNDINAMARCA</v>
          </cell>
          <cell r="M78" t="str">
            <v>SOACHA</v>
          </cell>
          <cell r="N78" t="str">
            <v>0000000  |  0000000</v>
          </cell>
          <cell r="O78">
            <v>3102104273</v>
          </cell>
          <cell r="P78" t="str">
            <v>emarsaesp@gmail.com</v>
          </cell>
          <cell r="Q78" t="str">
            <v>SOCIEDAD ANONIMA</v>
          </cell>
          <cell r="R78" t="str">
            <v>SOCIEDADES (EMPRESA DE SERVICIOS PUBLICOS)</v>
          </cell>
        </row>
        <row r="79">
          <cell r="A79">
            <v>201</v>
          </cell>
          <cell r="B79" t="str">
            <v>ALCALDIA MUNICIPAL DE SUSA</v>
          </cell>
          <cell r="C79">
            <v>38975</v>
          </cell>
          <cell r="D79" t="str">
            <v>899999700-7</v>
          </cell>
          <cell r="E79" t="str">
            <v>OPERATIVA</v>
          </cell>
          <cell r="F79">
            <v>38091</v>
          </cell>
          <cell r="G79" t="str">
            <v>ACTUALIZACION</v>
          </cell>
          <cell r="H79">
            <v>45720</v>
          </cell>
          <cell r="I79" t="str">
            <v>JIMMY OSWALDO CARO BALLESTEROS</v>
          </cell>
          <cell r="J79">
            <v>25779</v>
          </cell>
          <cell r="K79" t="str">
            <v>carrera 4 Nº 6 - 07</v>
          </cell>
          <cell r="L79" t="str">
            <v>CUNDINAMARCA</v>
          </cell>
          <cell r="M79" t="str">
            <v>SUSA</v>
          </cell>
          <cell r="N79" t="str">
            <v>8559010  |  8559011</v>
          </cell>
          <cell r="O79">
            <v>3219266095</v>
          </cell>
          <cell r="P79" t="str">
            <v>secpublicos@susa-cundinamarca.gov.co</v>
          </cell>
          <cell r="Q79" t="str">
            <v>No disponible</v>
          </cell>
          <cell r="R79" t="str">
            <v>MUNICIPIO (PRESTACIÓN DIRECTA)</v>
          </cell>
        </row>
        <row r="80">
          <cell r="A80">
            <v>202</v>
          </cell>
          <cell r="B80" t="str">
            <v>ACUEDUCTO COMUNAL INTERVEREDAL CENTRO LA ESTACION LLANO GRANDE  PUNTA DE CRUZ. SUSA</v>
          </cell>
          <cell r="C80">
            <v>40430</v>
          </cell>
          <cell r="D80" t="str">
            <v>832003941-8</v>
          </cell>
          <cell r="E80" t="str">
            <v>OPERATIVA</v>
          </cell>
          <cell r="F80">
            <v>31639</v>
          </cell>
          <cell r="G80" t="str">
            <v>ACTUALIZACION</v>
          </cell>
          <cell r="H80">
            <v>45490</v>
          </cell>
          <cell r="I80" t="str">
            <v>GERMAN FELIPE CASTRO MURCIA</v>
          </cell>
          <cell r="J80">
            <v>25779</v>
          </cell>
          <cell r="K80" t="str">
            <v>CARRERA 3 # 4 - 21</v>
          </cell>
          <cell r="L80" t="str">
            <v>CUNDINAMARCA</v>
          </cell>
          <cell r="M80" t="str">
            <v>SUSA</v>
          </cell>
          <cell r="N80" t="str">
            <v>2117878  |  8559069</v>
          </cell>
          <cell r="O80">
            <v>3204787408</v>
          </cell>
          <cell r="P80" t="str">
            <v>acueductocomunal@hotmail.com</v>
          </cell>
          <cell r="Q80" t="str">
            <v>SIN ANIMO DE LUCRO</v>
          </cell>
          <cell r="R80" t="str">
            <v>ORGANIZACION AUTORIZADA</v>
          </cell>
        </row>
        <row r="81">
          <cell r="A81">
            <v>204</v>
          </cell>
          <cell r="B81" t="str">
            <v xml:space="preserve">MUNICIPIO DE TAUSA </v>
          </cell>
          <cell r="C81">
            <v>38847</v>
          </cell>
          <cell r="D81" t="str">
            <v>899999481-9</v>
          </cell>
          <cell r="E81" t="str">
            <v>OPERATIVA</v>
          </cell>
          <cell r="F81">
            <v>35529</v>
          </cell>
          <cell r="G81" t="str">
            <v>ACTUALIZACION</v>
          </cell>
          <cell r="H81">
            <v>45714</v>
          </cell>
          <cell r="I81" t="str">
            <v>DAVID ALEJANDRO ORTIZ GARCIA</v>
          </cell>
          <cell r="J81">
            <v>25793</v>
          </cell>
          <cell r="K81" t="str">
            <v>Carrera 3 # 3-24</v>
          </cell>
          <cell r="L81" t="str">
            <v>CUNDINAMARCA</v>
          </cell>
          <cell r="M81" t="str">
            <v>TAUSA</v>
          </cell>
          <cell r="N81" t="str">
            <v>8583058  |  8583034</v>
          </cell>
          <cell r="O81">
            <v>3132393874</v>
          </cell>
          <cell r="P81" t="str">
            <v>alcaldia@tausa-cundinamarca.gov.co</v>
          </cell>
          <cell r="Q81" t="str">
            <v>No disponible</v>
          </cell>
          <cell r="R81" t="str">
            <v>MUNICIPIO (PRESTACIÓN DIRECTA)</v>
          </cell>
        </row>
        <row r="82">
          <cell r="A82">
            <v>207</v>
          </cell>
          <cell r="B82" t="str">
            <v xml:space="preserve">MUNICIPIO DE VIANI </v>
          </cell>
          <cell r="C82">
            <v>39520</v>
          </cell>
          <cell r="D82" t="str">
            <v>899999709-2</v>
          </cell>
          <cell r="E82" t="str">
            <v>OPERATIVA (No activa)</v>
          </cell>
          <cell r="F82">
            <v>36949</v>
          </cell>
          <cell r="G82" t="str">
            <v>ACTUALIZACION</v>
          </cell>
          <cell r="H82">
            <v>39618</v>
          </cell>
          <cell r="I82" t="str">
            <v>MAXIMO VALERO  AVILA  TELLEZ</v>
          </cell>
          <cell r="J82">
            <v>25867</v>
          </cell>
          <cell r="K82" t="str">
            <v xml:space="preserve">Carrera 5 No. 3 - 46 </v>
          </cell>
          <cell r="L82" t="str">
            <v>CUNDINAMARCA</v>
          </cell>
          <cell r="M82" t="str">
            <v>VIANI</v>
          </cell>
          <cell r="N82" t="str">
            <v>8441265  |  8441266</v>
          </cell>
          <cell r="O82">
            <v>3118762206</v>
          </cell>
          <cell r="P82" t="str">
            <v>municipiodeviani@yahoo.es</v>
          </cell>
          <cell r="Q82" t="str">
            <v>No disponible</v>
          </cell>
          <cell r="R82" t="str">
            <v>MUNICIPIO (PRESTACIÓN DIRECTA)</v>
          </cell>
        </row>
        <row r="83">
          <cell r="A83">
            <v>209</v>
          </cell>
          <cell r="B83" t="str">
            <v xml:space="preserve">ASOCIACION DE USUARIOS DEL ACUEDUCTO FERNANDO SALAZAR  Y VEREDA  RIO DULCE </v>
          </cell>
          <cell r="C83">
            <v>38929</v>
          </cell>
          <cell r="D83" t="str">
            <v>832000072-9</v>
          </cell>
          <cell r="E83" t="str">
            <v>OPERATIVA</v>
          </cell>
          <cell r="F83">
            <v>36846</v>
          </cell>
          <cell r="G83" t="str">
            <v>ACTUALIZACION</v>
          </cell>
          <cell r="H83">
            <v>45709</v>
          </cell>
          <cell r="I83" t="str">
            <v>SARA ALEXANDRA MORERA LLANOS</v>
          </cell>
          <cell r="J83">
            <v>25875</v>
          </cell>
          <cell r="K83" t="str">
            <v xml:space="preserve">CARRERA 9 SUR No. 6A-28 Barrio Fernando Salazar </v>
          </cell>
          <cell r="L83" t="str">
            <v>CUNDINAMARCA</v>
          </cell>
          <cell r="M83" t="str">
            <v>VILLETA</v>
          </cell>
          <cell r="N83" t="str">
            <v>8447371  |  8447371</v>
          </cell>
          <cell r="O83">
            <v>3173684816</v>
          </cell>
          <cell r="P83" t="str">
            <v>asuaferdulce1@gmail.com</v>
          </cell>
          <cell r="Q83" t="str">
            <v>ASOCIACION DE USUARIOS</v>
          </cell>
          <cell r="R83" t="str">
            <v>ORGANIZACION AUTORIZADA</v>
          </cell>
        </row>
        <row r="84">
          <cell r="A84">
            <v>216</v>
          </cell>
          <cell r="B84" t="str">
            <v>EMPRESAS PUBLICAS DE GARZON E.S.P.</v>
          </cell>
          <cell r="C84">
            <v>38869</v>
          </cell>
          <cell r="D84" t="str">
            <v>891180074-9</v>
          </cell>
          <cell r="E84" t="str">
            <v>OPERATIVA</v>
          </cell>
          <cell r="F84">
            <v>35796</v>
          </cell>
          <cell r="G84" t="str">
            <v>ACTUALIZACION</v>
          </cell>
          <cell r="H84">
            <v>45722</v>
          </cell>
          <cell r="I84" t="str">
            <v>YULY PAOLA GONZALEZ ELIZALDE</v>
          </cell>
          <cell r="J84">
            <v>41298</v>
          </cell>
          <cell r="K84" t="str">
            <v>Centro Comercial Paseo del Rosario 3er Piso - Oficina 3/013</v>
          </cell>
          <cell r="L84" t="str">
            <v>HUILA</v>
          </cell>
          <cell r="M84" t="str">
            <v>GARZON</v>
          </cell>
          <cell r="N84" t="str">
            <v>8332011  |  8332430</v>
          </cell>
          <cell r="O84">
            <v>3224708879</v>
          </cell>
          <cell r="P84" t="str">
            <v>contactenos@empugaresp.gov.co</v>
          </cell>
          <cell r="Q84" t="str">
            <v>No disponible</v>
          </cell>
          <cell r="R84" t="str">
            <v>EMPRESA INDUSTRIAL Y COMERCIAL DEL ESTADO</v>
          </cell>
        </row>
        <row r="85">
          <cell r="A85">
            <v>218</v>
          </cell>
          <cell r="B85" t="str">
            <v>ASOCIACIÓN DE USUARIOS DEL SERVICIO DE AGUA REGIONAL PRIMAVERA</v>
          </cell>
          <cell r="C85">
            <v>41193</v>
          </cell>
          <cell r="D85" t="str">
            <v>813005389-1</v>
          </cell>
          <cell r="E85" t="str">
            <v>OPERATIVA</v>
          </cell>
          <cell r="F85">
            <v>35673</v>
          </cell>
          <cell r="G85" t="str">
            <v>ACTUALIZACION</v>
          </cell>
          <cell r="H85">
            <v>45708</v>
          </cell>
          <cell r="I85" t="str">
            <v>ORLANDO SAMBONI PIAMBA</v>
          </cell>
          <cell r="J85">
            <v>41359</v>
          </cell>
          <cell r="K85" t="str">
            <v>CARRERA 3 N° 2-42 SALIDA A PITALITO</v>
          </cell>
          <cell r="L85" t="str">
            <v>HUILA</v>
          </cell>
          <cell r="M85" t="str">
            <v>ISNOS</v>
          </cell>
          <cell r="N85" t="str">
            <v>0000000  |  0000000</v>
          </cell>
          <cell r="O85">
            <v>3213208747</v>
          </cell>
          <cell r="P85" t="str">
            <v>asoaprimaveraisnos@gmail.com</v>
          </cell>
          <cell r="Q85" t="str">
            <v>ASOCIACION DE USUARIOS</v>
          </cell>
          <cell r="R85" t="str">
            <v>ORGANIZACION AUTORIZADA</v>
          </cell>
        </row>
        <row r="86">
          <cell r="A86">
            <v>219</v>
          </cell>
          <cell r="B86" t="str">
            <v>JUNTA ADMINISTRADORA DEL ACUEDUCTO REGIONAL ISNOS</v>
          </cell>
          <cell r="C86">
            <v>39693</v>
          </cell>
          <cell r="D86" t="str">
            <v>813012696-7</v>
          </cell>
          <cell r="E86" t="str">
            <v>OPERATIVA</v>
          </cell>
          <cell r="F86">
            <v>37951</v>
          </cell>
          <cell r="G86" t="str">
            <v>ACTUALIZACION</v>
          </cell>
          <cell r="H86">
            <v>45737</v>
          </cell>
          <cell r="I86" t="str">
            <v>LAURA SOFIA ORTEGA  CUERVO</v>
          </cell>
          <cell r="J86">
            <v>41359</v>
          </cell>
          <cell r="K86" t="str">
            <v>CARRERA 4 # 3 - 16 - LA PALMA</v>
          </cell>
          <cell r="L86" t="str">
            <v>HUILA</v>
          </cell>
          <cell r="M86" t="str">
            <v>ISNOS</v>
          </cell>
          <cell r="N86" t="str">
            <v>0000000  |  0000000</v>
          </cell>
          <cell r="O86">
            <v>3187070933</v>
          </cell>
          <cell r="P86" t="str">
            <v>jarisnos@gmail.com</v>
          </cell>
          <cell r="Q86" t="str">
            <v>JUNTA ADMINISTRADORA</v>
          </cell>
          <cell r="R86" t="str">
            <v>ORGANIZACION AUTORIZADA</v>
          </cell>
        </row>
        <row r="87">
          <cell r="A87">
            <v>221</v>
          </cell>
          <cell r="B87" t="str">
            <v>ALCALDIA MUNICIPAL NATAGA HUILA</v>
          </cell>
          <cell r="C87">
            <v>43571</v>
          </cell>
          <cell r="D87" t="str">
            <v>891102844-0</v>
          </cell>
          <cell r="E87" t="str">
            <v>OPERATIVA (No activa)</v>
          </cell>
          <cell r="F87">
            <v>37043</v>
          </cell>
          <cell r="G87" t="str">
            <v>INSCRIPCION</v>
          </cell>
          <cell r="H87">
            <v>43592</v>
          </cell>
          <cell r="I87" t="str">
            <v>EDNA MAGALY ALVAREZ SERRATO</v>
          </cell>
          <cell r="J87">
            <v>41483</v>
          </cell>
          <cell r="K87" t="str">
            <v>CARRERA 8 No. 2-43</v>
          </cell>
          <cell r="L87" t="str">
            <v>HUILA</v>
          </cell>
          <cell r="M87" t="str">
            <v>NATAGA</v>
          </cell>
          <cell r="N87" t="str">
            <v>0000000  |  0000000</v>
          </cell>
          <cell r="O87">
            <v>3183475719</v>
          </cell>
          <cell r="P87" t="str">
            <v>ALCALDIA@NATAGA-HUILA.GOV.CO</v>
          </cell>
          <cell r="Q87" t="str">
            <v>No disponible</v>
          </cell>
          <cell r="R87" t="str">
            <v>MUNICIPIO (PRESTACIÓN DIRECTA)</v>
          </cell>
        </row>
        <row r="88">
          <cell r="A88">
            <v>222</v>
          </cell>
          <cell r="B88" t="str">
            <v xml:space="preserve">UNIDAD DE SERVICIOS PUBLICOS DEL MUNICIPIO DE PAICOL </v>
          </cell>
          <cell r="C88">
            <v>39591</v>
          </cell>
          <cell r="D88" t="str">
            <v>891180194-4</v>
          </cell>
          <cell r="E88" t="str">
            <v>OPERATIVA</v>
          </cell>
          <cell r="F88">
            <v>37497</v>
          </cell>
          <cell r="G88" t="str">
            <v>ACTUALIZACION</v>
          </cell>
          <cell r="H88">
            <v>39603</v>
          </cell>
          <cell r="I88" t="str">
            <v>MAURICIO DURAN DURAN</v>
          </cell>
          <cell r="J88">
            <v>41518</v>
          </cell>
          <cell r="K88" t="str">
            <v>CALLE 4 No. 6-68</v>
          </cell>
          <cell r="L88" t="str">
            <v>HUILA</v>
          </cell>
          <cell r="M88" t="str">
            <v>PAICOL</v>
          </cell>
          <cell r="N88" t="str">
            <v>8378031  |  8370831</v>
          </cell>
          <cell r="O88">
            <v>3134317096</v>
          </cell>
          <cell r="P88" t="str">
            <v>alcaldia@paicol-huila.gov.co</v>
          </cell>
          <cell r="Q88" t="str">
            <v>No disponible</v>
          </cell>
          <cell r="R88" t="str">
            <v>MUNICIPIO (PRESTACIÓN DIRECTA)</v>
          </cell>
        </row>
        <row r="89">
          <cell r="A89">
            <v>225</v>
          </cell>
          <cell r="B89" t="str">
            <v>JUNTA ADMINISTRADORA DE LOS SERVICIOS PUBLICOS DE ACUEDUCTO ALCANTARILLADO Y ASEO DE LA INSPECCION DE LA ULLOA</v>
          </cell>
          <cell r="C89">
            <v>40834</v>
          </cell>
          <cell r="D89" t="str">
            <v>813003318-1</v>
          </cell>
          <cell r="E89" t="str">
            <v>OPERATIVA</v>
          </cell>
          <cell r="F89">
            <v>36005</v>
          </cell>
          <cell r="G89" t="str">
            <v>ACTUALIZACION</v>
          </cell>
          <cell r="H89">
            <v>45744</v>
          </cell>
          <cell r="I89" t="str">
            <v>JULIO DIAZ MOSQUERA</v>
          </cell>
          <cell r="J89">
            <v>41615</v>
          </cell>
          <cell r="K89" t="str">
            <v>PALACIO MUNICIPAL</v>
          </cell>
          <cell r="L89" t="str">
            <v>HUILA</v>
          </cell>
          <cell r="M89" t="str">
            <v>RIVERA</v>
          </cell>
          <cell r="N89" t="str">
            <v>8627544  |  3223866</v>
          </cell>
          <cell r="O89">
            <v>3112356006</v>
          </cell>
          <cell r="P89" t="str">
            <v>juntaaalaulloa@gmail.com</v>
          </cell>
          <cell r="Q89" t="str">
            <v>JUNTA ADMINISTRADORA</v>
          </cell>
          <cell r="R89" t="str">
            <v>ORGANIZACION AUTORIZADA</v>
          </cell>
        </row>
        <row r="90">
          <cell r="A90">
            <v>233</v>
          </cell>
          <cell r="B90" t="str">
            <v>JUNTA ADMINISTRADORA DEL ACUEDUCTO DE LA VEREDA LA ESTRELLA</v>
          </cell>
          <cell r="C90">
            <v>41167</v>
          </cell>
          <cell r="D90" t="str">
            <v>900021645-5</v>
          </cell>
          <cell r="E90" t="str">
            <v>OPERATIVA</v>
          </cell>
          <cell r="F90">
            <v>36043</v>
          </cell>
          <cell r="G90" t="str">
            <v>INSCRIPCION</v>
          </cell>
          <cell r="H90">
            <v>41269</v>
          </cell>
          <cell r="I90" t="str">
            <v>LEONEL GALINDEZ ALVAREZ</v>
          </cell>
          <cell r="J90">
            <v>41668</v>
          </cell>
          <cell r="K90" t="str">
            <v>CARRERA 2 No 4 - 24 SUR LARA BONILLA</v>
          </cell>
          <cell r="L90" t="str">
            <v>HUILA</v>
          </cell>
          <cell r="M90" t="str">
            <v>SAN AGUSTIN</v>
          </cell>
          <cell r="N90" t="str">
            <v>8751112  |  8751112</v>
          </cell>
          <cell r="O90">
            <v>3123710182</v>
          </cell>
          <cell r="P90" t="str">
            <v>lopezome@yahoo.es</v>
          </cell>
          <cell r="Q90" t="str">
            <v>JUNTA ADMINISTRADORA</v>
          </cell>
          <cell r="R90" t="str">
            <v>ORGANIZACION AUTORIZADA</v>
          </cell>
        </row>
        <row r="91">
          <cell r="A91">
            <v>245</v>
          </cell>
          <cell r="B91" t="str">
            <v>EMPRESA DE SERVICIOS PUBLICOS DE EL BANCO</v>
          </cell>
          <cell r="C91">
            <v>38857</v>
          </cell>
          <cell r="D91" t="str">
            <v>800106050-7</v>
          </cell>
          <cell r="E91" t="str">
            <v>OPERATIVA</v>
          </cell>
          <cell r="F91">
            <v>32782</v>
          </cell>
          <cell r="G91" t="str">
            <v>ACTUALIZACION</v>
          </cell>
          <cell r="H91">
            <v>45477</v>
          </cell>
          <cell r="I91" t="str">
            <v>FREDY ALEXANDER ORTEGA CADENA</v>
          </cell>
          <cell r="J91">
            <v>47245</v>
          </cell>
          <cell r="K91" t="str">
            <v>Calle 2 No 6  -50</v>
          </cell>
          <cell r="L91" t="str">
            <v>MAGDALENA</v>
          </cell>
          <cell r="M91" t="str">
            <v>EL BANCO</v>
          </cell>
          <cell r="N91" t="str">
            <v>4294852  |  4292984</v>
          </cell>
          <cell r="O91">
            <v>3205286561</v>
          </cell>
          <cell r="P91" t="str">
            <v>gerencia@esp-elbancomagdalena.gov.co</v>
          </cell>
          <cell r="Q91" t="str">
            <v>No disponible</v>
          </cell>
          <cell r="R91" t="str">
            <v>EMPRESA INDUSTRIAL Y COMERCIAL DEL ESTADO</v>
          </cell>
        </row>
        <row r="92">
          <cell r="A92">
            <v>248</v>
          </cell>
          <cell r="B92" t="str">
            <v>MUNICIPIO DE CUBARRAL-META</v>
          </cell>
          <cell r="C92">
            <v>40619</v>
          </cell>
          <cell r="D92" t="str">
            <v>892000812-0</v>
          </cell>
          <cell r="E92" t="str">
            <v>OPERATIVA</v>
          </cell>
          <cell r="F92">
            <v>35096</v>
          </cell>
          <cell r="G92" t="str">
            <v>ACTUALIZACION</v>
          </cell>
          <cell r="H92">
            <v>45394</v>
          </cell>
          <cell r="I92" t="str">
            <v>BRAYHANN CAMILO VELASQUEZ SUAREZ</v>
          </cell>
          <cell r="J92">
            <v>50223</v>
          </cell>
          <cell r="K92" t="str">
            <v>CARRERA 9 No 8-12</v>
          </cell>
          <cell r="L92" t="str">
            <v>META</v>
          </cell>
          <cell r="M92" t="str">
            <v>CUBARRAL</v>
          </cell>
          <cell r="N92" t="str">
            <v>6763123  |  6763123</v>
          </cell>
          <cell r="O92">
            <v>3103023868</v>
          </cell>
          <cell r="P92" t="str">
            <v>serviciospublicos@cubarral-meta.gov.co</v>
          </cell>
          <cell r="Q92" t="str">
            <v>No disponible</v>
          </cell>
          <cell r="R92" t="str">
            <v>MUNICIPIO (PRESTACIÓN DIRECTA)</v>
          </cell>
        </row>
        <row r="93">
          <cell r="A93">
            <v>251</v>
          </cell>
          <cell r="B93" t="str">
            <v>EMPRESA DE SERVICIOS PÚBLICOS DE GRANADA ESP -  META</v>
          </cell>
          <cell r="C93">
            <v>38904</v>
          </cell>
          <cell r="D93" t="str">
            <v>800071835-9</v>
          </cell>
          <cell r="E93" t="str">
            <v>OPERATIVA</v>
          </cell>
          <cell r="F93">
            <v>32721</v>
          </cell>
          <cell r="G93" t="str">
            <v>ACTUALIZACION</v>
          </cell>
          <cell r="H93">
            <v>45720</v>
          </cell>
          <cell r="I93" t="str">
            <v>WILLIAN REINOSO RODRIGUEZ</v>
          </cell>
          <cell r="J93">
            <v>50313</v>
          </cell>
          <cell r="K93" t="str">
            <v>CARRERA 14 N° 22-30 BARRIO DELICIAS</v>
          </cell>
          <cell r="L93" t="str">
            <v>META</v>
          </cell>
          <cell r="M93" t="str">
            <v>GRANADA</v>
          </cell>
          <cell r="N93" t="str">
            <v>6500765  |  6500765</v>
          </cell>
          <cell r="O93">
            <v>3147823171</v>
          </cell>
          <cell r="P93" t="str">
            <v>gerencia@espgranadameta.gov.co</v>
          </cell>
          <cell r="Q93" t="str">
            <v>No disponible</v>
          </cell>
          <cell r="R93" t="str">
            <v>EMPRESA INDUSTRIAL Y COMERCIAL DEL ESTADO</v>
          </cell>
        </row>
        <row r="94">
          <cell r="A94">
            <v>260</v>
          </cell>
          <cell r="B94" t="str">
            <v>EMPRESA DE OBRAS SANITARIAS DE PASTO EMPOPASTO S.A. E.S.P.</v>
          </cell>
          <cell r="C94">
            <v>38944</v>
          </cell>
          <cell r="D94" t="str">
            <v>891200686-3</v>
          </cell>
          <cell r="E94" t="str">
            <v>OPERATIVA</v>
          </cell>
          <cell r="F94">
            <v>27298</v>
          </cell>
          <cell r="G94" t="str">
            <v>ACTUALIZACION</v>
          </cell>
          <cell r="H94">
            <v>45716</v>
          </cell>
          <cell r="I94" t="str">
            <v>NEYIP JAVIER ONATE PAZ</v>
          </cell>
          <cell r="J94">
            <v>52001</v>
          </cell>
          <cell r="K94" t="str">
            <v>Carrera 24 No. 21-40</v>
          </cell>
          <cell r="L94" t="str">
            <v>NARIÑO</v>
          </cell>
          <cell r="M94" t="str">
            <v>PASTO</v>
          </cell>
          <cell r="N94" t="str">
            <v>7330030  |  7330024</v>
          </cell>
          <cell r="O94">
            <v>3155808597</v>
          </cell>
          <cell r="P94" t="str">
            <v>ventanilla.unica@empopasto.com.co</v>
          </cell>
          <cell r="Q94" t="str">
            <v>SOCIEDAD ANONIMA</v>
          </cell>
          <cell r="R94" t="str">
            <v>SOCIEDADES (EMPRESA DE SERVICIOS PUBLICOS)</v>
          </cell>
        </row>
        <row r="95">
          <cell r="A95">
            <v>261</v>
          </cell>
          <cell r="B95" t="str">
            <v>ASOCIACION DEL ACUDUCTO TERCERA ETAPA DEL RESGUARDO INDIGENA DE MALES</v>
          </cell>
          <cell r="C95">
            <v>41185</v>
          </cell>
          <cell r="D95" t="str">
            <v>900321046-0</v>
          </cell>
          <cell r="E95" t="str">
            <v>OPERATIVA</v>
          </cell>
          <cell r="F95">
            <v>39716</v>
          </cell>
          <cell r="G95" t="str">
            <v>ACTUALIZACION</v>
          </cell>
          <cell r="H95">
            <v>45742</v>
          </cell>
          <cell r="I95" t="str">
            <v>JOSE CLODOMIRO IMBACUAN REALPE</v>
          </cell>
          <cell r="J95">
            <v>52215</v>
          </cell>
          <cell r="K95" t="str">
            <v>SAN PABLO DE PAYAN</v>
          </cell>
          <cell r="L95" t="str">
            <v>NARIÑO</v>
          </cell>
          <cell r="M95" t="str">
            <v>CORDOBA</v>
          </cell>
          <cell r="N95" t="str">
            <v>3147793  |  3147793</v>
          </cell>
          <cell r="O95">
            <v>3147793019</v>
          </cell>
          <cell r="P95" t="str">
            <v>asociacionacueductodemales@gmail.com</v>
          </cell>
          <cell r="Q95" t="str">
            <v>ASOCIACION DE USUARIOS</v>
          </cell>
          <cell r="R95" t="str">
            <v>ORGANIZACION AUTORIZADA</v>
          </cell>
        </row>
        <row r="96">
          <cell r="A96">
            <v>263</v>
          </cell>
          <cell r="B96" t="str">
            <v>EMPRESA DE SERVICIOS PUBLICOS DE CORDOBA -NARIÑO-</v>
          </cell>
          <cell r="C96">
            <v>38834</v>
          </cell>
          <cell r="D96" t="str">
            <v>814004580-1</v>
          </cell>
          <cell r="E96" t="str">
            <v>OPERATIVA (No activa)</v>
          </cell>
          <cell r="F96">
            <v>37115</v>
          </cell>
          <cell r="G96" t="str">
            <v>ACTUALIZACION</v>
          </cell>
          <cell r="H96">
            <v>39650</v>
          </cell>
          <cell r="I96" t="str">
            <v>JUAN CARLOS TREJO CASTRO</v>
          </cell>
          <cell r="J96">
            <v>52215</v>
          </cell>
          <cell r="K96" t="str">
            <v>Calle 4 No 4 - 18  B /CENTRO</v>
          </cell>
          <cell r="L96" t="str">
            <v>NARIÑO</v>
          </cell>
          <cell r="M96" t="str">
            <v>CORDOBA</v>
          </cell>
          <cell r="N96" t="str">
            <v>7780078  |  7780003</v>
          </cell>
          <cell r="O96">
            <v>3176493697</v>
          </cell>
          <cell r="P96" t="str">
            <v>empocordobaesp@gmail.com</v>
          </cell>
          <cell r="Q96" t="str">
            <v>No disponible</v>
          </cell>
          <cell r="R96" t="str">
            <v>EMPRESA INDUSTRIAL Y COMERCIAL DEL ESTADO</v>
          </cell>
        </row>
        <row r="97">
          <cell r="A97">
            <v>269</v>
          </cell>
          <cell r="B97" t="str">
            <v>ASOCIACION JUNTA ADMINISTRADORA DEL ACUEDUCTO DE LA VEREDA TROJAYACO</v>
          </cell>
          <cell r="C97">
            <v>40816</v>
          </cell>
          <cell r="D97" t="str">
            <v>900208837-7</v>
          </cell>
          <cell r="E97" t="str">
            <v>OPERATIVA</v>
          </cell>
          <cell r="F97">
            <v>39495</v>
          </cell>
          <cell r="G97" t="str">
            <v>ACTUALIZACION</v>
          </cell>
          <cell r="H97">
            <v>45685</v>
          </cell>
          <cell r="I97" t="str">
            <v>AUDELO LUIS ALFONSO ERASO CHAVES</v>
          </cell>
          <cell r="J97">
            <v>52260</v>
          </cell>
          <cell r="K97" t="str">
            <v>VEREDA TROJAYACO</v>
          </cell>
          <cell r="L97" t="str">
            <v>NARIÑO</v>
          </cell>
          <cell r="M97" t="str">
            <v>EL TAMBO</v>
          </cell>
          <cell r="N97" t="str">
            <v>0000000  |  0000000</v>
          </cell>
          <cell r="O97">
            <v>3128667982</v>
          </cell>
          <cell r="P97" t="str">
            <v>chaveso2021@gmai.com</v>
          </cell>
          <cell r="Q97" t="str">
            <v>JUNTA ADMINISTRADORA</v>
          </cell>
          <cell r="R97" t="str">
            <v>ORGANIZACION AUTORIZADA</v>
          </cell>
        </row>
        <row r="98">
          <cell r="A98">
            <v>279</v>
          </cell>
          <cell r="B98" t="str">
            <v>JUNTA DE ACCION COMUNAL DE LA VEREDA HUMITARIO</v>
          </cell>
          <cell r="C98">
            <v>41185</v>
          </cell>
          <cell r="D98" t="str">
            <v>900322838-1</v>
          </cell>
          <cell r="E98" t="str">
            <v>OPERATIVA</v>
          </cell>
          <cell r="F98">
            <v>40452</v>
          </cell>
          <cell r="G98" t="str">
            <v>ACTUALIZACION</v>
          </cell>
          <cell r="H98">
            <v>45470</v>
          </cell>
          <cell r="I98" t="str">
            <v>ANCISAR NORBEY LOPEZ MAYA</v>
          </cell>
          <cell r="J98">
            <v>52260</v>
          </cell>
          <cell r="K98" t="str">
            <v>VEREDA HUMITARO</v>
          </cell>
          <cell r="L98" t="str">
            <v>NARIÑO</v>
          </cell>
          <cell r="M98" t="str">
            <v>EL TAMBO</v>
          </cell>
          <cell r="N98" t="str">
            <v>1111111  |  1111111</v>
          </cell>
          <cell r="O98">
            <v>3105926146</v>
          </cell>
          <cell r="P98" t="str">
            <v>jachumitaro@gmail.com</v>
          </cell>
          <cell r="Q98" t="str">
            <v>JUNTA DE ACCION COMUNAL</v>
          </cell>
          <cell r="R98" t="str">
            <v>ORGANIZACION AUTORIZADA</v>
          </cell>
        </row>
        <row r="99">
          <cell r="A99">
            <v>286</v>
          </cell>
          <cell r="B99" t="str">
            <v>JUNTA DE ACCION COMUNAL DE LA VEREDA SAN JOSE DEL CIDRAL</v>
          </cell>
          <cell r="C99">
            <v>41186</v>
          </cell>
          <cell r="D99" t="str">
            <v>900344189-4</v>
          </cell>
          <cell r="E99" t="str">
            <v>OPERATIVA</v>
          </cell>
          <cell r="F99">
            <v>36526</v>
          </cell>
          <cell r="G99" t="str">
            <v>ACTUALIZACION</v>
          </cell>
          <cell r="H99">
            <v>45699</v>
          </cell>
          <cell r="I99" t="str">
            <v>ROBERTO ANDRES PEJENDINO CARLOSAMA</v>
          </cell>
          <cell r="J99">
            <v>52260</v>
          </cell>
          <cell r="K99" t="str">
            <v>Vereda San Jose del Cidral</v>
          </cell>
          <cell r="L99" t="str">
            <v>NARIÑO</v>
          </cell>
          <cell r="M99" t="str">
            <v>EL TAMBO</v>
          </cell>
          <cell r="N99" t="str">
            <v>1111111  |  1111111</v>
          </cell>
          <cell r="O99">
            <v>3226350119</v>
          </cell>
          <cell r="P99" t="str">
            <v>andrespejendino351@gmail.com</v>
          </cell>
          <cell r="Q99" t="str">
            <v>JUNTA DE ACCION COMUNAL</v>
          </cell>
          <cell r="R99" t="str">
            <v>ORGANIZACION AUTORIZADA</v>
          </cell>
        </row>
        <row r="100">
          <cell r="A100">
            <v>287</v>
          </cell>
          <cell r="B100" t="str">
            <v>JUNTA ADMINISTRADORA ACUEDUCTO VEREDA CAPULI DE MINAS</v>
          </cell>
          <cell r="C100">
            <v>40814</v>
          </cell>
          <cell r="D100" t="str">
            <v>814003720-1</v>
          </cell>
          <cell r="E100" t="str">
            <v>OPERATIVA (No activa)</v>
          </cell>
          <cell r="F100">
            <v>36233</v>
          </cell>
          <cell r="G100" t="str">
            <v>INSCRIPCION</v>
          </cell>
          <cell r="H100">
            <v>40892</v>
          </cell>
          <cell r="I100" t="str">
            <v>FRANCO JAVIER ROJAS DAVID</v>
          </cell>
          <cell r="J100">
            <v>52260</v>
          </cell>
          <cell r="K100" t="str">
            <v>PALACIO MUNICIPAL</v>
          </cell>
          <cell r="L100" t="str">
            <v>NARIÑO</v>
          </cell>
          <cell r="M100" t="str">
            <v>EL TAMBO</v>
          </cell>
          <cell r="N100" t="str">
            <v>3102248  |  3102248</v>
          </cell>
          <cell r="O100">
            <v>3102248174</v>
          </cell>
          <cell r="P100" t="str">
            <v>acueductocapuli@gmail.com</v>
          </cell>
          <cell r="Q100" t="str">
            <v>JUNTA ADMINISTRADORA</v>
          </cell>
          <cell r="R100" t="str">
            <v>ORGANIZACION AUTORIZADA</v>
          </cell>
        </row>
        <row r="101">
          <cell r="A101">
            <v>288</v>
          </cell>
          <cell r="B101" t="str">
            <v>JUNTA ADMINISTRADORA DE ACUEDUCTO REGIONAL SAN PABLO SAN PEDRO LOS LIMOS</v>
          </cell>
          <cell r="C101">
            <v>44124</v>
          </cell>
          <cell r="D101" t="str">
            <v>814005835-9</v>
          </cell>
          <cell r="E101" t="str">
            <v>OPERATIVA</v>
          </cell>
          <cell r="F101">
            <v>37743</v>
          </cell>
          <cell r="G101" t="str">
            <v>ACTUALIZACION</v>
          </cell>
          <cell r="H101">
            <v>45703</v>
          </cell>
          <cell r="I101" t="str">
            <v>SILVIO ANDRES MELO BURBANO</v>
          </cell>
          <cell r="J101">
            <v>52260</v>
          </cell>
          <cell r="K101" t="str">
            <v>VEREDA SAN PEDRO</v>
          </cell>
          <cell r="L101" t="str">
            <v>NARIÑO</v>
          </cell>
          <cell r="M101" t="str">
            <v>EL TAMBO</v>
          </cell>
          <cell r="N101" t="str">
            <v>7777777  |  7777777</v>
          </cell>
          <cell r="O101">
            <v>3127931375</v>
          </cell>
          <cell r="P101" t="str">
            <v>meloandres8@gmail.com</v>
          </cell>
          <cell r="Q101" t="str">
            <v>JUNTA ADMINISTRADORA</v>
          </cell>
          <cell r="R101" t="str">
            <v>ORGANIZACION AUTORIZADA</v>
          </cell>
        </row>
        <row r="102">
          <cell r="A102">
            <v>290</v>
          </cell>
          <cell r="B102" t="str">
            <v>EMPRESAS PUBLICAS DE MARSELLA E.S.P.</v>
          </cell>
          <cell r="C102">
            <v>38871</v>
          </cell>
          <cell r="D102" t="str">
            <v>891411995-1</v>
          </cell>
          <cell r="E102" t="str">
            <v>OPERATIVA</v>
          </cell>
          <cell r="F102">
            <v>30616</v>
          </cell>
          <cell r="G102" t="str">
            <v>ACTUALIZACION</v>
          </cell>
          <cell r="H102">
            <v>45717</v>
          </cell>
          <cell r="I102" t="str">
            <v>JORGE EDILBERTO HERNANDEZ NIETO</v>
          </cell>
          <cell r="J102">
            <v>66440</v>
          </cell>
          <cell r="K102" t="str">
            <v>CARRERA 11 No. 7-09</v>
          </cell>
          <cell r="L102" t="str">
            <v>RISARALDA</v>
          </cell>
          <cell r="M102" t="str">
            <v>MARSELLA</v>
          </cell>
          <cell r="N102" t="str">
            <v>3685751  |  3685185</v>
          </cell>
          <cell r="O102">
            <v>3206668379</v>
          </cell>
          <cell r="P102" t="str">
            <v>gerencia@empumar.gov.co</v>
          </cell>
          <cell r="Q102" t="str">
            <v>No disponible</v>
          </cell>
          <cell r="R102" t="str">
            <v>EMPRESA INDUSTRIAL Y COMERCIAL DEL ESTADO</v>
          </cell>
        </row>
        <row r="103">
          <cell r="A103">
            <v>291</v>
          </cell>
          <cell r="B103" t="str">
            <v>JUNTA ADMINISTRADORA ACUEDUCTO RURAL MIRASOL CHAPETON PARTE ALTA</v>
          </cell>
          <cell r="C103">
            <v>40018</v>
          </cell>
          <cell r="D103" t="str">
            <v>809003213-0</v>
          </cell>
          <cell r="E103" t="str">
            <v>ABASTO</v>
          </cell>
          <cell r="F103">
            <v>35572</v>
          </cell>
          <cell r="G103" t="str">
            <v>ACTUALIZACION</v>
          </cell>
          <cell r="H103">
            <v>41127</v>
          </cell>
          <cell r="I103" t="str">
            <v>PABLO EMILIO GARCIA RINCON</v>
          </cell>
          <cell r="J103">
            <v>73001</v>
          </cell>
          <cell r="K103" t="str">
            <v>CARRERA 2 No.4A-652 BARRIO CHAPETON</v>
          </cell>
          <cell r="L103" t="str">
            <v>TOLIMA</v>
          </cell>
          <cell r="M103" t="str">
            <v>IBAGUE</v>
          </cell>
          <cell r="N103" t="str">
            <v>2697883  |  2625256</v>
          </cell>
          <cell r="O103">
            <v>3158313818</v>
          </cell>
          <cell r="P103" t="str">
            <v>acueductomirasol@hotmail.com</v>
          </cell>
          <cell r="Q103" t="str">
            <v>ASOCIACION DE USUARIOS</v>
          </cell>
          <cell r="R103" t="str">
            <v>ORGANIZACION AUTORIZADA</v>
          </cell>
        </row>
        <row r="104">
          <cell r="A104">
            <v>295</v>
          </cell>
          <cell r="B104" t="str">
            <v>ASOCIACION DEL ACUEDUCTO URBANO BARRIO LA PAZ DEL MUNICIPIO DE IBAGUE DEPARTAMENTO DEL TOLIMA</v>
          </cell>
          <cell r="C104">
            <v>40870</v>
          </cell>
          <cell r="D104" t="str">
            <v>800224944-1</v>
          </cell>
          <cell r="E104" t="str">
            <v>OPERATIVA</v>
          </cell>
          <cell r="F104">
            <v>36595</v>
          </cell>
          <cell r="G104" t="str">
            <v>ACTUALIZACION</v>
          </cell>
          <cell r="H104">
            <v>45688</v>
          </cell>
          <cell r="I104" t="str">
            <v>JORGE JAIR DUARTE ESCOBAR</v>
          </cell>
          <cell r="J104">
            <v>73001</v>
          </cell>
          <cell r="K104" t="str">
            <v>CLL 17 N 18-35</v>
          </cell>
          <cell r="L104" t="str">
            <v>TOLIMA</v>
          </cell>
          <cell r="M104" t="str">
            <v>IBAGUE</v>
          </cell>
          <cell r="N104" t="str">
            <v>2691522  |  2691522</v>
          </cell>
          <cell r="O104">
            <v>3176960188</v>
          </cell>
          <cell r="P104" t="str">
            <v>acuapaz2017@gmail.com</v>
          </cell>
          <cell r="Q104" t="str">
            <v>ASOCIACION DE USUARIOS</v>
          </cell>
          <cell r="R104" t="str">
            <v>ORGANIZACION AUTORIZADA</v>
          </cell>
        </row>
        <row r="105">
          <cell r="A105">
            <v>298</v>
          </cell>
          <cell r="B105" t="str">
            <v>ASOCIACION DE USUARIOS DEL ACUEDUCTO RURAL SAN JUAN DE LA CHINA</v>
          </cell>
          <cell r="C105">
            <v>40368</v>
          </cell>
          <cell r="D105" t="str">
            <v>900189132-0</v>
          </cell>
          <cell r="E105" t="str">
            <v>OPERATIVA</v>
          </cell>
          <cell r="F105">
            <v>39426</v>
          </cell>
          <cell r="G105" t="str">
            <v>ACTUALIZACION</v>
          </cell>
          <cell r="H105">
            <v>40611</v>
          </cell>
          <cell r="I105" t="str">
            <v>LEONEL ROMERO SALAS</v>
          </cell>
          <cell r="J105">
            <v>73001</v>
          </cell>
          <cell r="K105" t="str">
            <v>super manzana 3 manzana 1 casa 6 las americas</v>
          </cell>
          <cell r="L105" t="str">
            <v>TOLIMA</v>
          </cell>
          <cell r="M105" t="str">
            <v>IBAGUE</v>
          </cell>
          <cell r="N105" t="str">
            <v>2697503  |  2696703</v>
          </cell>
          <cell r="O105">
            <v>3142202648</v>
          </cell>
          <cell r="P105" t="str">
            <v>asoacueductosanjuan@yahoo.com.co</v>
          </cell>
          <cell r="Q105" t="str">
            <v>ASOCIACION DE USUARIOS</v>
          </cell>
          <cell r="R105" t="str">
            <v>ORGANIZACION AUTORIZADA</v>
          </cell>
        </row>
        <row r="106">
          <cell r="A106">
            <v>312</v>
          </cell>
          <cell r="B106" t="str">
            <v>EMPRESA DE SERVICIOS PÚBLICOS  MUNICIPALES DE LA UNIÓN NARIÑO E.I.C.E</v>
          </cell>
          <cell r="C106">
            <v>40815</v>
          </cell>
          <cell r="D106" t="str">
            <v>800123756-1</v>
          </cell>
          <cell r="E106" t="str">
            <v>OPERATIVA</v>
          </cell>
          <cell r="F106">
            <v>33116</v>
          </cell>
          <cell r="G106" t="str">
            <v>ACTUALIZACION</v>
          </cell>
          <cell r="H106">
            <v>45295</v>
          </cell>
          <cell r="I106" t="str">
            <v>KAREN SALAZAR RAMIREZ</v>
          </cell>
          <cell r="J106">
            <v>52399</v>
          </cell>
          <cell r="K106" t="str">
            <v>Carrera 1 No. 21-118 Barrio Inmaculada</v>
          </cell>
          <cell r="L106" t="str">
            <v>NARIÑO</v>
          </cell>
          <cell r="M106" t="str">
            <v>LA UNION</v>
          </cell>
          <cell r="N106" t="str">
            <v>7265307  |  7265307</v>
          </cell>
          <cell r="O106">
            <v>3102731103</v>
          </cell>
          <cell r="P106" t="str">
            <v>emlaunioneice@hotmail.com</v>
          </cell>
          <cell r="Q106" t="str">
            <v>No disponible</v>
          </cell>
          <cell r="R106" t="str">
            <v>EMPRESA INDUSTRIAL Y COMERCIAL DEL ESTADO</v>
          </cell>
        </row>
        <row r="107">
          <cell r="A107">
            <v>313</v>
          </cell>
          <cell r="B107" t="str">
            <v>EMPRESA DE SERVICIOS PUBLICOS DE POTOSI</v>
          </cell>
          <cell r="C107">
            <v>39304</v>
          </cell>
          <cell r="D107" t="str">
            <v>814000252-2</v>
          </cell>
          <cell r="E107" t="str">
            <v>OPERATIVA</v>
          </cell>
          <cell r="F107">
            <v>34443</v>
          </cell>
          <cell r="G107" t="str">
            <v>ACTUALIZACION</v>
          </cell>
          <cell r="H107">
            <v>45583</v>
          </cell>
          <cell r="I107" t="str">
            <v>JESUS GEOVANNY PATINO SOLARTE</v>
          </cell>
          <cell r="J107">
            <v>52560</v>
          </cell>
          <cell r="K107" t="str">
            <v>calle 7 parque la inmaculada alcaldia de potosi</v>
          </cell>
          <cell r="L107" t="str">
            <v>NARIÑO</v>
          </cell>
          <cell r="M107" t="str">
            <v>POTOSI</v>
          </cell>
          <cell r="N107" t="str">
            <v>7263095  |  3006503</v>
          </cell>
          <cell r="O107">
            <v>3006503118</v>
          </cell>
          <cell r="P107" t="str">
            <v>gerencia@empo-potosi.gov.co</v>
          </cell>
          <cell r="Q107" t="str">
            <v>No disponible</v>
          </cell>
          <cell r="R107" t="str">
            <v>EMPRESA INDUSTRIAL Y COMERCIAL DEL ESTADO</v>
          </cell>
        </row>
        <row r="108">
          <cell r="A108">
            <v>315</v>
          </cell>
          <cell r="B108" t="str">
            <v>EMPRESA DE SERVICIOS PUBLICOS DE SANDONA</v>
          </cell>
          <cell r="C108">
            <v>39225</v>
          </cell>
          <cell r="D108" t="str">
            <v>800197457-1</v>
          </cell>
          <cell r="E108" t="str">
            <v>OPERATIVA</v>
          </cell>
          <cell r="F108">
            <v>35779</v>
          </cell>
          <cell r="G108" t="str">
            <v>ACTUALIZACION</v>
          </cell>
          <cell r="H108">
            <v>45694</v>
          </cell>
          <cell r="I108" t="str">
            <v>ARMANDO RAUL ROJAS BETANCUR</v>
          </cell>
          <cell r="J108">
            <v>52683</v>
          </cell>
          <cell r="K108" t="str">
            <v>CARRERA 5 No 04-44 BARRIO SAN CARLOS</v>
          </cell>
          <cell r="L108" t="str">
            <v>NARIÑO</v>
          </cell>
          <cell r="M108" t="str">
            <v>SANDONA</v>
          </cell>
          <cell r="N108" t="str">
            <v>7288087  |  7287085</v>
          </cell>
          <cell r="O108">
            <v>3154783271</v>
          </cell>
          <cell r="P108" t="str">
            <v>contactenos@emsanesp-sandona-narino.gov.co</v>
          </cell>
          <cell r="Q108" t="str">
            <v>No disponible</v>
          </cell>
          <cell r="R108" t="str">
            <v>EMPRESA INDUSTRIAL Y COMERCIAL DEL ESTADO</v>
          </cell>
        </row>
        <row r="109">
          <cell r="A109">
            <v>320</v>
          </cell>
          <cell r="B109" t="str">
            <v xml:space="preserve">UNIDAD DE SERVICIOS PUBLICOS DEL MUNICIPIO DE ABREGO </v>
          </cell>
          <cell r="C109">
            <v>39590</v>
          </cell>
          <cell r="D109" t="str">
            <v>890504612-0</v>
          </cell>
          <cell r="E109" t="str">
            <v>OPERATIVA</v>
          </cell>
          <cell r="F109">
            <v>36308</v>
          </cell>
          <cell r="G109" t="str">
            <v>ACTUALIZACION</v>
          </cell>
          <cell r="H109">
            <v>45684</v>
          </cell>
          <cell r="I109" t="str">
            <v>HUBER DARIO SANCHEZ ORTEGA</v>
          </cell>
          <cell r="J109">
            <v>54003</v>
          </cell>
          <cell r="K109" t="str">
            <v xml:space="preserve"> calle 14 cra 5 PALACIO MUNICIPAL</v>
          </cell>
          <cell r="L109" t="str">
            <v>NORTE DE SANTANDER</v>
          </cell>
          <cell r="M109" t="str">
            <v>ABREGO</v>
          </cell>
          <cell r="N109" t="str">
            <v>5642137  |  5642137</v>
          </cell>
          <cell r="O109">
            <v>3225097636</v>
          </cell>
          <cell r="P109" t="str">
            <v>serviciospublicos@abrego-nortedesantander.gov.co</v>
          </cell>
          <cell r="Q109" t="str">
            <v>No disponible</v>
          </cell>
          <cell r="R109" t="str">
            <v>MUNICIPIO (PRESTACIÓN DIRECTA)</v>
          </cell>
        </row>
        <row r="110">
          <cell r="A110">
            <v>322</v>
          </cell>
          <cell r="B110" t="str">
            <v>EMPRESA DE SERVICIOS PUBLICOS DE AGUA POTABLE, ALCANTARILLADO Y ASEO DEL MUNICIPIO DE  CONVENCIÓN</v>
          </cell>
          <cell r="C110">
            <v>39056</v>
          </cell>
          <cell r="D110" t="str">
            <v>800099236-9</v>
          </cell>
          <cell r="E110" t="str">
            <v>OPERATIVA</v>
          </cell>
          <cell r="F110">
            <v>35667</v>
          </cell>
          <cell r="G110" t="str">
            <v>ACTUALIZACION</v>
          </cell>
          <cell r="H110">
            <v>45498</v>
          </cell>
          <cell r="I110" t="str">
            <v>ALEXANDER BOTELLO LOPEZ</v>
          </cell>
          <cell r="J110">
            <v>54206</v>
          </cell>
          <cell r="K110" t="str">
            <v>CARRERA 6 No 5-12</v>
          </cell>
          <cell r="L110" t="str">
            <v>NORTE DE SANTANDER</v>
          </cell>
          <cell r="M110" t="str">
            <v>CONVENCION</v>
          </cell>
          <cell r="N110" t="str">
            <v>5630840  |  5630840</v>
          </cell>
          <cell r="O110">
            <v>3168035060</v>
          </cell>
          <cell r="P110" t="str">
            <v>contactenos@convencion-nortedesantander.gov.co</v>
          </cell>
          <cell r="Q110" t="str">
            <v>No disponible</v>
          </cell>
          <cell r="R110" t="str">
            <v>MUNICIPIO (PRESTACIÓN DIRECTA)</v>
          </cell>
        </row>
        <row r="111">
          <cell r="A111">
            <v>324</v>
          </cell>
          <cell r="B111" t="str">
            <v>EMPRESA PRIVADA DE SERVICIOS S.A. E.S.P.</v>
          </cell>
          <cell r="C111">
            <v>39322</v>
          </cell>
          <cell r="D111" t="str">
            <v>890505508-7</v>
          </cell>
          <cell r="E111" t="str">
            <v>OPERATIVA</v>
          </cell>
          <cell r="F111">
            <v>31149</v>
          </cell>
          <cell r="G111" t="str">
            <v>ACTUALIZACION</v>
          </cell>
          <cell r="H111">
            <v>45685</v>
          </cell>
          <cell r="I111" t="str">
            <v>PABLO CARVAJALINO SUAREZ</v>
          </cell>
          <cell r="J111">
            <v>54405</v>
          </cell>
          <cell r="K111" t="str">
            <v>Avenida 9B No. 15-10 Tierra Linda</v>
          </cell>
          <cell r="L111" t="str">
            <v>NORTE DE SANTANDER</v>
          </cell>
          <cell r="M111" t="str">
            <v>LOS PATIOS</v>
          </cell>
          <cell r="N111" t="str">
            <v>5558641  |  5558641</v>
          </cell>
          <cell r="O111">
            <v>3204833426</v>
          </cell>
          <cell r="P111" t="str">
            <v>g.a.empresaprivadadeservicios@gmail.com</v>
          </cell>
          <cell r="Q111" t="str">
            <v>SOCIEDAD ANONIMA</v>
          </cell>
          <cell r="R111" t="str">
            <v>SOCIEDADES (EMPRESA DE SERVICIOS PUBLICOS)</v>
          </cell>
        </row>
        <row r="112">
          <cell r="A112">
            <v>326</v>
          </cell>
          <cell r="B112" t="str">
            <v>JUNTA DE ACCION COMUNAL DE LA URBANIZACION SAN FERNANDO</v>
          </cell>
          <cell r="C112">
            <v>39403</v>
          </cell>
          <cell r="D112" t="str">
            <v>800236626-6</v>
          </cell>
          <cell r="E112" t="str">
            <v>OPERATIVA</v>
          </cell>
          <cell r="F112">
            <v>34700</v>
          </cell>
          <cell r="G112" t="str">
            <v>ACTUALIZACION</v>
          </cell>
          <cell r="H112">
            <v>45719</v>
          </cell>
          <cell r="I112" t="str">
            <v>CARMEN OFELIA SANTOS CONTRERAS</v>
          </cell>
          <cell r="J112">
            <v>54405</v>
          </cell>
          <cell r="K112" t="str">
            <v>URB. SAN FERNANDO SALON COMUNAL</v>
          </cell>
          <cell r="L112" t="str">
            <v>NORTE DE SANTANDER</v>
          </cell>
          <cell r="M112" t="str">
            <v>LOS PATIOS</v>
          </cell>
          <cell r="N112" t="str">
            <v>5800686  |  5800686</v>
          </cell>
          <cell r="O112">
            <v>3112969892</v>
          </cell>
          <cell r="P112" t="str">
            <v>jac_sanfernando@hotmail.com</v>
          </cell>
          <cell r="Q112" t="str">
            <v>JUNTA DE ACCION COMUNAL</v>
          </cell>
          <cell r="R112" t="str">
            <v>ORGANIZACION AUTORIZADA</v>
          </cell>
        </row>
        <row r="113">
          <cell r="A113">
            <v>328</v>
          </cell>
          <cell r="B113" t="str">
            <v>EMPRESAS MUNICIPALES DE TIBÚ E.S.P.</v>
          </cell>
          <cell r="C113">
            <v>38692</v>
          </cell>
          <cell r="D113" t="str">
            <v>807000697-0</v>
          </cell>
          <cell r="E113" t="str">
            <v>OPERATIVA</v>
          </cell>
          <cell r="F113">
            <v>35065</v>
          </cell>
          <cell r="G113" t="str">
            <v>ACTUALIZACION</v>
          </cell>
          <cell r="H113">
            <v>45316</v>
          </cell>
          <cell r="I113" t="str">
            <v>JOSE IVAN MAZO AGUDELO</v>
          </cell>
          <cell r="J113">
            <v>54810</v>
          </cell>
          <cell r="K113" t="str">
            <v>Carrera 7 Nro 10 - 35</v>
          </cell>
          <cell r="L113" t="str">
            <v>NORTE DE SANTANDER</v>
          </cell>
          <cell r="M113" t="str">
            <v>TIBU</v>
          </cell>
          <cell r="N113" t="str">
            <v>5663305  |  5663038</v>
          </cell>
          <cell r="O113">
            <v>3108636456</v>
          </cell>
          <cell r="P113" t="str">
            <v>info@emtibuesp.gov.co</v>
          </cell>
          <cell r="Q113" t="str">
            <v>No disponible</v>
          </cell>
          <cell r="R113" t="str">
            <v>EMPRESA INDUSTRIAL Y COMERCIAL DEL ESTADO</v>
          </cell>
        </row>
        <row r="114">
          <cell r="A114">
            <v>329</v>
          </cell>
          <cell r="B114" t="str">
            <v>UNIDAD DE SERVICIOS PÚBLICOS DE AGUA POTABLE, ALCANTARILLADO Y ASEO DEL MUNICIPIO DE VILLA CARO</v>
          </cell>
          <cell r="C114">
            <v>38861</v>
          </cell>
          <cell r="D114" t="str">
            <v>890501981-1</v>
          </cell>
          <cell r="E114" t="str">
            <v>OPERATIVA</v>
          </cell>
          <cell r="F114">
            <v>36302</v>
          </cell>
          <cell r="G114" t="str">
            <v>ACTUALIZACION</v>
          </cell>
          <cell r="H114">
            <v>45709</v>
          </cell>
          <cell r="I114" t="str">
            <v>JESUS AMADO SEPULVEDA CELIS</v>
          </cell>
          <cell r="J114">
            <v>54871</v>
          </cell>
          <cell r="K114" t="str">
            <v>PALACIO MUNICIPAL</v>
          </cell>
          <cell r="L114" t="str">
            <v>NORTE DE SANTANDER</v>
          </cell>
          <cell r="M114" t="str">
            <v>VILLA CARO</v>
          </cell>
          <cell r="N114" t="str">
            <v>5566008  |  5566007</v>
          </cell>
          <cell r="O114">
            <v>3138901462</v>
          </cell>
          <cell r="P114" t="str">
            <v>alcaldia@villacaro-nortedesantander.gov.co</v>
          </cell>
          <cell r="Q114" t="str">
            <v>No disponible</v>
          </cell>
          <cell r="R114" t="str">
            <v>MUNICIPIO (PRESTACIÓN DIRECTA)</v>
          </cell>
        </row>
        <row r="115">
          <cell r="A115">
            <v>330</v>
          </cell>
          <cell r="B115" t="str">
            <v>EMPRESAS PÚBLICAS DEL QUINDIO S.A.   E.S.P.</v>
          </cell>
          <cell r="C115">
            <v>38763</v>
          </cell>
          <cell r="D115" t="str">
            <v>800063823-7</v>
          </cell>
          <cell r="E115" t="str">
            <v>OPERATIVA</v>
          </cell>
          <cell r="F115">
            <v>32624</v>
          </cell>
          <cell r="G115" t="str">
            <v>ACTUALIZACION</v>
          </cell>
          <cell r="H115">
            <v>45687</v>
          </cell>
          <cell r="I115" t="str">
            <v xml:space="preserve">JOSE ALEJANDRO GUEVARA </v>
          </cell>
          <cell r="J115">
            <v>63001</v>
          </cell>
          <cell r="K115" t="str">
            <v>CARRERA 14 N° 22-30 CENTRO</v>
          </cell>
          <cell r="L115" t="str">
            <v>QUINDÍO</v>
          </cell>
          <cell r="M115" t="str">
            <v>ARMENIA</v>
          </cell>
          <cell r="N115" t="str">
            <v>7441774  |  7441702</v>
          </cell>
          <cell r="O115">
            <v>3217551971</v>
          </cell>
          <cell r="P115" t="str">
            <v>contactenos@epq.gov.co</v>
          </cell>
          <cell r="Q115" t="str">
            <v>SOCIEDAD ANONIMA</v>
          </cell>
          <cell r="R115" t="str">
            <v>SOCIEDADES (EMPRESA DE SERVICIOS PUBLICOS)</v>
          </cell>
        </row>
        <row r="116">
          <cell r="A116">
            <v>332</v>
          </cell>
          <cell r="B116" t="str">
            <v>EMPRESAS PÚBLICAS MUNICIPALES DE APÍA E.S.P.</v>
          </cell>
          <cell r="C116">
            <v>39639</v>
          </cell>
          <cell r="D116" t="str">
            <v>800232840-8</v>
          </cell>
          <cell r="E116" t="str">
            <v>OPERATIVA</v>
          </cell>
          <cell r="F116">
            <v>34353</v>
          </cell>
          <cell r="G116" t="str">
            <v>ACTUALIZACION</v>
          </cell>
          <cell r="H116">
            <v>45709</v>
          </cell>
          <cell r="I116" t="str">
            <v>DORA EMILSE SANCHEZ ARCILA</v>
          </cell>
          <cell r="J116">
            <v>66045</v>
          </cell>
          <cell r="K116" t="str">
            <v>Carrera 9 No 9-12</v>
          </cell>
          <cell r="L116" t="str">
            <v>RISARALDA</v>
          </cell>
          <cell r="M116" t="str">
            <v>APIA</v>
          </cell>
          <cell r="N116" t="str">
            <v>3609927  |  3609021</v>
          </cell>
          <cell r="O116">
            <v>3136726606</v>
          </cell>
          <cell r="P116" t="str">
            <v>espapia@apia-risaralda.gov.co</v>
          </cell>
          <cell r="Q116" t="str">
            <v>No disponible</v>
          </cell>
          <cell r="R116" t="str">
            <v>EMPRESA INDUSTRIAL Y COMERCIAL DEL ESTADO</v>
          </cell>
        </row>
        <row r="117">
          <cell r="A117">
            <v>333</v>
          </cell>
          <cell r="B117" t="str">
            <v>COMPAÑIA DE SERVICIOS PUBLICOS DOMICILIARIOS S.A. E.S.P.</v>
          </cell>
          <cell r="C117">
            <v>38875</v>
          </cell>
          <cell r="D117" t="str">
            <v>800211801-0</v>
          </cell>
          <cell r="E117" t="str">
            <v>OPERATIVA</v>
          </cell>
          <cell r="F117">
            <v>34760</v>
          </cell>
          <cell r="G117" t="str">
            <v>ACTUALIZACION</v>
          </cell>
          <cell r="H117">
            <v>45716</v>
          </cell>
          <cell r="I117" t="str">
            <v>GABRIEL HERNAN OCAMPO MEJIA</v>
          </cell>
          <cell r="J117">
            <v>66170</v>
          </cell>
          <cell r="K117" t="str">
            <v xml:space="preserve">CR 10 DIAG 69 ESQUINA RINCON DE LA ESTACION </v>
          </cell>
          <cell r="L117" t="str">
            <v>RISARALDA</v>
          </cell>
          <cell r="M117" t="str">
            <v>DOSQUEBRADAS</v>
          </cell>
          <cell r="N117" t="str">
            <v>3116570  |  3116570</v>
          </cell>
          <cell r="O117">
            <v>3206770018</v>
          </cell>
          <cell r="P117" t="str">
            <v>notificaciones@acuaseo.com</v>
          </cell>
          <cell r="Q117" t="str">
            <v>SOCIEDAD ANONIMA</v>
          </cell>
          <cell r="R117" t="str">
            <v>SOCIEDADES (EMPRESA DE SERVICIOS PUBLICOS)</v>
          </cell>
        </row>
        <row r="118">
          <cell r="A118">
            <v>334</v>
          </cell>
          <cell r="B118" t="str">
            <v>EMPRESAS PUBLICAS MUNICIPALES DE GUATICA  E.S.P.</v>
          </cell>
          <cell r="C118">
            <v>38847</v>
          </cell>
          <cell r="D118" t="str">
            <v>816003140-7</v>
          </cell>
          <cell r="E118" t="str">
            <v>OPERATIVA</v>
          </cell>
          <cell r="F118">
            <v>35798</v>
          </cell>
          <cell r="G118" t="str">
            <v>ACTUALIZACION</v>
          </cell>
          <cell r="H118">
            <v>45691</v>
          </cell>
          <cell r="I118" t="str">
            <v>DIANA YANET CHAVERRA MARIN</v>
          </cell>
          <cell r="J118">
            <v>66318</v>
          </cell>
          <cell r="K118" t="str">
            <v>EDIFICIO CAM PISO 1 PLAZA PRINCIPAL</v>
          </cell>
          <cell r="L118" t="str">
            <v>RISARALDA</v>
          </cell>
          <cell r="M118" t="str">
            <v>GUATICA</v>
          </cell>
          <cell r="N118" t="str">
            <v>3539010  |  3539010</v>
          </cell>
          <cell r="O118">
            <v>3103233937</v>
          </cell>
          <cell r="P118" t="str">
            <v>epm.guatica@gmail.com</v>
          </cell>
          <cell r="Q118" t="str">
            <v>No disponible</v>
          </cell>
          <cell r="R118" t="str">
            <v>EMPRESA INDUSTRIAL Y COMERCIAL DEL ESTADO</v>
          </cell>
        </row>
        <row r="119">
          <cell r="A119">
            <v>335</v>
          </cell>
          <cell r="B119" t="str">
            <v>EMPRESA DE SERVICIOS PUBLICOS DEL MUNICIPIO DE LA CELIA S.A.S E.S.P</v>
          </cell>
          <cell r="C119">
            <v>38747</v>
          </cell>
          <cell r="D119" t="str">
            <v>800091379-7</v>
          </cell>
          <cell r="E119" t="str">
            <v>OPERATIVA</v>
          </cell>
          <cell r="F119">
            <v>36450</v>
          </cell>
          <cell r="G119" t="str">
            <v>ACTUALIZACION</v>
          </cell>
          <cell r="H119">
            <v>45303</v>
          </cell>
          <cell r="I119" t="str">
            <v>LINA MARCELA SEPULVEDA VANEGAS</v>
          </cell>
          <cell r="J119">
            <v>66383</v>
          </cell>
          <cell r="K119" t="str">
            <v xml:space="preserve"> Cra 3 Nº 3-16</v>
          </cell>
          <cell r="L119" t="str">
            <v>RISARALDA</v>
          </cell>
          <cell r="M119" t="str">
            <v>LA CELIA</v>
          </cell>
          <cell r="N119" t="str">
            <v>3671783  |  3671525</v>
          </cell>
          <cell r="O119">
            <v>3148947523</v>
          </cell>
          <cell r="P119" t="str">
            <v>esp@lacelia-risaralda.gov.co</v>
          </cell>
          <cell r="Q119" t="str">
            <v>SOCIEDAD POR ACCIONES SIMPLIFICADA</v>
          </cell>
          <cell r="R119" t="str">
            <v>SOCIEDADES (EMPRESA DE SERVICIOS PUBLICOS)</v>
          </cell>
        </row>
        <row r="120">
          <cell r="A120">
            <v>337</v>
          </cell>
          <cell r="B120" t="str">
            <v>EMPRESA DE SERVICIOS PUBLICOS DE MISTRATO RISARALDA E.S.P.</v>
          </cell>
          <cell r="C120">
            <v>39106</v>
          </cell>
          <cell r="D120" t="str">
            <v>816001463-1</v>
          </cell>
          <cell r="E120" t="str">
            <v>OPERATIVA</v>
          </cell>
          <cell r="F120">
            <v>35225</v>
          </cell>
          <cell r="G120" t="str">
            <v>ACTUALIZACION</v>
          </cell>
          <cell r="H120">
            <v>45706</v>
          </cell>
          <cell r="I120" t="str">
            <v>DIEGO ARMANDO BEDOYA MOSCOSO</v>
          </cell>
          <cell r="J120">
            <v>66456</v>
          </cell>
          <cell r="K120" t="str">
            <v>Carrera 6 5-70</v>
          </cell>
          <cell r="L120" t="str">
            <v>RISARALDA</v>
          </cell>
          <cell r="M120" t="str">
            <v>MISTRATO</v>
          </cell>
          <cell r="N120" t="str">
            <v>3526245  |  3526002</v>
          </cell>
          <cell r="O120">
            <v>3128909710</v>
          </cell>
          <cell r="P120" t="str">
            <v>esp@mistrato-risaralda.gov.co</v>
          </cell>
          <cell r="Q120" t="str">
            <v>No disponible</v>
          </cell>
          <cell r="R120" t="str">
            <v>EMPRESA INDUSTRIAL Y COMERCIAL DEL ESTADO</v>
          </cell>
        </row>
        <row r="121">
          <cell r="A121">
            <v>338</v>
          </cell>
          <cell r="B121" t="str">
            <v>EMPRESAS PUBLICAS MUNICIPALES DE QUINCHIA E.S.P</v>
          </cell>
          <cell r="C121">
            <v>38772</v>
          </cell>
          <cell r="D121" t="str">
            <v>800122736-8</v>
          </cell>
          <cell r="E121" t="str">
            <v>OPERATIVA</v>
          </cell>
          <cell r="F121">
            <v>32876</v>
          </cell>
          <cell r="G121" t="str">
            <v>ACTUALIZACION</v>
          </cell>
          <cell r="H121">
            <v>45694</v>
          </cell>
          <cell r="I121" t="str">
            <v>JORGE MARIO GOMEZ TONUSCO</v>
          </cell>
          <cell r="J121">
            <v>66594</v>
          </cell>
          <cell r="K121" t="str">
            <v>Carrera 7 Calle 8 Esquina 2 Piso Pabellon de Carnes</v>
          </cell>
          <cell r="L121" t="str">
            <v>RISARALDA</v>
          </cell>
          <cell r="M121" t="str">
            <v>QUINCHIA</v>
          </cell>
          <cell r="N121" t="str">
            <v>0000000  |  0000000</v>
          </cell>
          <cell r="O121">
            <v>3146905892</v>
          </cell>
          <cell r="P121" t="str">
            <v>contactenos@epm-quinchia-risaralda.gov.co</v>
          </cell>
          <cell r="Q121" t="str">
            <v>No disponible</v>
          </cell>
          <cell r="R121" t="str">
            <v>EMPRESA INDUSTRIAL Y COMERCIAL DEL ESTADO</v>
          </cell>
        </row>
        <row r="122">
          <cell r="A122">
            <v>341</v>
          </cell>
          <cell r="B122" t="str">
            <v>ACUEDUCTO METROPOLITANO DE BUCARAMANGA S. A. E.S.P.</v>
          </cell>
          <cell r="C122">
            <v>38714</v>
          </cell>
          <cell r="D122" t="str">
            <v>890200162-2</v>
          </cell>
          <cell r="E122" t="str">
            <v>OPERATIVA</v>
          </cell>
          <cell r="F122">
            <v>5964</v>
          </cell>
          <cell r="G122" t="str">
            <v>ACTUALIZACION</v>
          </cell>
          <cell r="H122">
            <v>45660</v>
          </cell>
          <cell r="I122" t="str">
            <v>JUAN CARLOS SUAREZ MUNOZ</v>
          </cell>
          <cell r="J122">
            <v>68001</v>
          </cell>
          <cell r="K122" t="str">
            <v>DIAGONAL 32 No  30A - 51 PARQUE DEL AGUA</v>
          </cell>
          <cell r="L122" t="str">
            <v>SANTANDER</v>
          </cell>
          <cell r="M122" t="str">
            <v>BUCARAMANGA</v>
          </cell>
          <cell r="N122" t="str">
            <v>6320220  |  6320220</v>
          </cell>
          <cell r="O122">
            <v>3158608369</v>
          </cell>
          <cell r="P122" t="str">
            <v>notificacionesjudiciales@amb.com.co</v>
          </cell>
          <cell r="Q122" t="str">
            <v>SOCIEDAD ANONIMA</v>
          </cell>
          <cell r="R122" t="str">
            <v>SOCIEDADES (EMPRESA DE SERVICIOS PUBLICOS)</v>
          </cell>
        </row>
        <row r="123">
          <cell r="A123">
            <v>346</v>
          </cell>
          <cell r="B123" t="str">
            <v>UNIDAD ADMINISTRADORA DE SERVICIOS PUBLICOS DE ACUEDUCTO ALCANTARILLADO Y ASEO DE BETULIA</v>
          </cell>
          <cell r="C123">
            <v>39106</v>
          </cell>
          <cell r="D123" t="str">
            <v>890208119-1</v>
          </cell>
          <cell r="E123" t="str">
            <v>OPERATIVA</v>
          </cell>
          <cell r="F123">
            <v>36392</v>
          </cell>
          <cell r="G123" t="str">
            <v>ACTUALIZACION</v>
          </cell>
          <cell r="H123">
            <v>45734</v>
          </cell>
          <cell r="I123" t="str">
            <v>HARLLEY DELGADO MARTINEZ</v>
          </cell>
          <cell r="J123">
            <v>68092</v>
          </cell>
          <cell r="K123" t="str">
            <v>Carrera 5  No 5 -35</v>
          </cell>
          <cell r="L123" t="str">
            <v>SANTANDER</v>
          </cell>
          <cell r="M123" t="str">
            <v>BETULIA</v>
          </cell>
          <cell r="N123" t="str">
            <v>1111111  |  1111111</v>
          </cell>
          <cell r="O123">
            <v>3208496867</v>
          </cell>
          <cell r="P123" t="str">
            <v>serviciospublicos@betulia-santander.gov.co</v>
          </cell>
          <cell r="Q123" t="str">
            <v>No disponible</v>
          </cell>
          <cell r="R123" t="str">
            <v>MUNICIPIO (PRESTACIÓN DIRECTA)</v>
          </cell>
        </row>
        <row r="124">
          <cell r="A124">
            <v>347</v>
          </cell>
          <cell r="B124" t="str">
            <v>UNIDAD ADMINISTRADORA DE LOS  SERVICIOS PUBLICOS DE ACUEDUCTO, ALACANTARILLADO Y ASEO DEL MUNICIPIO DE CAPITANEJO</v>
          </cell>
          <cell r="C124">
            <v>39079</v>
          </cell>
          <cell r="D124" t="str">
            <v>890205119-8</v>
          </cell>
          <cell r="E124" t="str">
            <v>OPERATIVA</v>
          </cell>
          <cell r="F124">
            <v>35214</v>
          </cell>
          <cell r="G124" t="str">
            <v>ACTUALIZACION</v>
          </cell>
          <cell r="H124">
            <v>45722</v>
          </cell>
          <cell r="I124" t="str">
            <v>JAIME ANTONIO SEPULVEDA GUTIERREZ</v>
          </cell>
          <cell r="J124">
            <v>68147</v>
          </cell>
          <cell r="K124" t="str">
            <v>Calle 5 No 5 - 48</v>
          </cell>
          <cell r="L124" t="str">
            <v>SANTANDER</v>
          </cell>
          <cell r="M124" t="str">
            <v>CAPITANEJO</v>
          </cell>
          <cell r="N124" t="str">
            <v>6600032  |  6600102</v>
          </cell>
          <cell r="O124">
            <v>3102301679</v>
          </cell>
          <cell r="P124" t="str">
            <v>alcaldia@capitanejo-santander.gov.co</v>
          </cell>
          <cell r="Q124" t="str">
            <v>No disponible</v>
          </cell>
          <cell r="R124" t="str">
            <v>MUNICIPIO (PRESTACIÓN DIRECTA)</v>
          </cell>
        </row>
        <row r="125">
          <cell r="A125">
            <v>348</v>
          </cell>
          <cell r="B125" t="str">
            <v>EMPRESA MUNICIPAL DE SERVICIOS PUBLICOS DOMICILIARIOS DE ACUEDUCTO, ALCANTARILLADO Y ASEO EN LA CABECERA MUNICIPAL DEL MUNICIPIO DE EL GUACAMAYO</v>
          </cell>
          <cell r="C125">
            <v>38947</v>
          </cell>
          <cell r="D125" t="str">
            <v>890205439-1</v>
          </cell>
          <cell r="E125" t="str">
            <v>OPERATIVA</v>
          </cell>
          <cell r="F125">
            <v>35298</v>
          </cell>
          <cell r="G125" t="str">
            <v>ACTUALIZACION</v>
          </cell>
          <cell r="H125">
            <v>45727</v>
          </cell>
          <cell r="I125" t="str">
            <v>FABIO NEL DIAZ CASTILLO</v>
          </cell>
          <cell r="J125">
            <v>68245</v>
          </cell>
          <cell r="K125" t="str">
            <v>CALLE 5 No. 5 - 62</v>
          </cell>
          <cell r="L125" t="str">
            <v>SANTANDER</v>
          </cell>
          <cell r="M125" t="str">
            <v>EL GUACAMAYO</v>
          </cell>
          <cell r="N125" t="str">
            <v>7274281  |  7274291</v>
          </cell>
          <cell r="O125">
            <v>3102634925</v>
          </cell>
          <cell r="P125" t="str">
            <v>planeacion@elguacamayo-santander.gov.co</v>
          </cell>
          <cell r="Q125" t="str">
            <v>No disponible</v>
          </cell>
          <cell r="R125" t="str">
            <v>MUNICIPIO (PRESTACIÓN DIRECTA)</v>
          </cell>
        </row>
        <row r="126">
          <cell r="A126">
            <v>350</v>
          </cell>
          <cell r="B126" t="str">
            <v>CORPORACION DE SERVICIOS DE AGUA POTABLE Y SANEAMIENTO BASICO DEL MUNICIPIO DE GUEPSA DEPARTAMENTO DE SANTANDER</v>
          </cell>
          <cell r="C126">
            <v>39290</v>
          </cell>
          <cell r="D126" t="str">
            <v>890212189-2</v>
          </cell>
          <cell r="E126" t="str">
            <v>OPERATIVA</v>
          </cell>
          <cell r="F126">
            <v>31299</v>
          </cell>
          <cell r="G126" t="str">
            <v>ACTUALIZACION</v>
          </cell>
          <cell r="H126">
            <v>45728</v>
          </cell>
          <cell r="I126" t="str">
            <v>MILTON FORERO MORA</v>
          </cell>
          <cell r="J126">
            <v>68327</v>
          </cell>
          <cell r="K126" t="str">
            <v>VIA VEREDA PLATANAL PLANTA DE TRATAMIENTO</v>
          </cell>
          <cell r="L126" t="str">
            <v>SANTANDER</v>
          </cell>
          <cell r="M126" t="str">
            <v>GUEPSA</v>
          </cell>
          <cell r="N126" t="str">
            <v>7583327  |  7583327</v>
          </cell>
          <cell r="O126">
            <v>3125868758</v>
          </cell>
          <cell r="P126" t="str">
            <v>corpoguepsa@gmail.com</v>
          </cell>
          <cell r="Q126" t="str">
            <v>CORPORACION</v>
          </cell>
          <cell r="R126" t="str">
            <v>ORGANIZACION AUTORIZADA</v>
          </cell>
        </row>
        <row r="127">
          <cell r="A127">
            <v>352</v>
          </cell>
          <cell r="B127" t="str">
            <v>UNIDAD DE SERVICIOS PUBLICOS DE MATANZA</v>
          </cell>
          <cell r="C127">
            <v>38794</v>
          </cell>
          <cell r="D127" t="str">
            <v>890206696-0</v>
          </cell>
          <cell r="E127" t="str">
            <v>OPERATIVA</v>
          </cell>
          <cell r="F127">
            <v>34302</v>
          </cell>
          <cell r="G127" t="str">
            <v>ACTUALIZACION</v>
          </cell>
          <cell r="H127">
            <v>45691</v>
          </cell>
          <cell r="I127" t="str">
            <v>MONICA STELLA GONZALEZ HERNANDEZ</v>
          </cell>
          <cell r="J127">
            <v>68444</v>
          </cell>
          <cell r="K127" t="str">
            <v>Carrera 5   No 5 - 85</v>
          </cell>
          <cell r="L127" t="str">
            <v>SANTANDER</v>
          </cell>
          <cell r="M127" t="str">
            <v>MATANZA</v>
          </cell>
          <cell r="N127" t="str">
            <v>6298300  |  6298202</v>
          </cell>
          <cell r="O127">
            <v>3226331257</v>
          </cell>
          <cell r="P127" t="str">
            <v>usp@matanza-santander.gov.co</v>
          </cell>
          <cell r="Q127" t="str">
            <v>No disponible</v>
          </cell>
          <cell r="R127" t="str">
            <v>MUNICIPIO (PRESTACIÓN DIRECTA)</v>
          </cell>
        </row>
        <row r="128">
          <cell r="A128">
            <v>354</v>
          </cell>
          <cell r="B128" t="str">
            <v>EMPRESA MUNICIPAL DE SERVICIOS PUBLICOS DE RIONEGRO SANTANDER</v>
          </cell>
          <cell r="C128">
            <v>39168</v>
          </cell>
          <cell r="D128" t="str">
            <v>800194163-6</v>
          </cell>
          <cell r="E128" t="str">
            <v>OPERATIVA</v>
          </cell>
          <cell r="F128">
            <v>33605</v>
          </cell>
          <cell r="G128" t="str">
            <v>ACTUALIZACION</v>
          </cell>
          <cell r="H128">
            <v>45705</v>
          </cell>
          <cell r="I128" t="str">
            <v>LENIN VLADIMIR BUSTOS DURAN</v>
          </cell>
          <cell r="J128">
            <v>68615</v>
          </cell>
          <cell r="K128" t="str">
            <v>CALLE 11 No. 9-11 PISO 3 CASA DE MERCADO</v>
          </cell>
          <cell r="L128" t="str">
            <v>SANTANDER</v>
          </cell>
          <cell r="M128" t="str">
            <v>RIONEGRO</v>
          </cell>
          <cell r="N128" t="str">
            <v>6188386  |  6188386</v>
          </cell>
          <cell r="O128">
            <v>3174527396</v>
          </cell>
          <cell r="P128" t="str">
            <v>emserviresp@hotmail.com</v>
          </cell>
          <cell r="Q128" t="str">
            <v>No disponible</v>
          </cell>
          <cell r="R128" t="str">
            <v>EMPRESA INDUSTRIAL Y COMERCIAL DEL ESTADO</v>
          </cell>
        </row>
        <row r="129">
          <cell r="A129">
            <v>369</v>
          </cell>
          <cell r="B129" t="str">
            <v>JUNTA DIRECTIVA ADMINISTRADORA DEL ACUEDUCTO LOCAL DEL BARRIO LA GAVIOTA</v>
          </cell>
          <cell r="C129">
            <v>38818</v>
          </cell>
          <cell r="D129" t="str">
            <v>809001875-7</v>
          </cell>
          <cell r="E129" t="str">
            <v>OPERATIVA</v>
          </cell>
          <cell r="F129">
            <v>35204</v>
          </cell>
          <cell r="G129" t="str">
            <v>ACTUALIZACION</v>
          </cell>
          <cell r="H129">
            <v>45744</v>
          </cell>
          <cell r="I129" t="str">
            <v>ALVARO MONTOYA RODRIGUEZ</v>
          </cell>
          <cell r="J129">
            <v>73001</v>
          </cell>
          <cell r="K129" t="str">
            <v>Carrera 2 No. 15 -11 Barrio La Gaviota</v>
          </cell>
          <cell r="L129" t="str">
            <v>TOLIMA</v>
          </cell>
          <cell r="M129" t="str">
            <v>IBAGUE</v>
          </cell>
          <cell r="N129" t="str">
            <v>2719395  |  2715429</v>
          </cell>
          <cell r="O129">
            <v>3212040908</v>
          </cell>
          <cell r="P129" t="str">
            <v>ACUEDUCTOLAGAVIOTA@HOTMAIL.COM</v>
          </cell>
          <cell r="Q129" t="str">
            <v>JUNTA ADMINISTRADORA</v>
          </cell>
          <cell r="R129" t="str">
            <v>ORGANIZACION AUTORIZADA</v>
          </cell>
        </row>
        <row r="130">
          <cell r="A130">
            <v>400</v>
          </cell>
          <cell r="B130" t="str">
            <v>OFICINA DE SERVICIOS PUBLICOS CHAGUANI</v>
          </cell>
          <cell r="C130">
            <v>39511</v>
          </cell>
          <cell r="D130" t="str">
            <v>899999400-2</v>
          </cell>
          <cell r="E130" t="str">
            <v>OPERATIVA</v>
          </cell>
          <cell r="F130">
            <v>37327</v>
          </cell>
          <cell r="G130" t="str">
            <v>ACTUALIZACION</v>
          </cell>
          <cell r="H130">
            <v>45726</v>
          </cell>
          <cell r="I130" t="str">
            <v>MARIA ELENA LOZANO MARTINEZ</v>
          </cell>
          <cell r="J130">
            <v>25168</v>
          </cell>
          <cell r="K130" t="str">
            <v>k 4 4 10</v>
          </cell>
          <cell r="L130" t="str">
            <v>CUNDINAMARCA</v>
          </cell>
          <cell r="M130" t="str">
            <v>CHAGUANI</v>
          </cell>
          <cell r="N130" t="str">
            <v>8461028  |  8461015</v>
          </cell>
          <cell r="O130">
            <v>3208086296</v>
          </cell>
          <cell r="P130" t="str">
            <v>serviciospublicos@chaguani-cundinamarca.gov.co</v>
          </cell>
          <cell r="Q130" t="str">
            <v>No disponible</v>
          </cell>
          <cell r="R130" t="str">
            <v>MUNICIPIO (PRESTACIÓN DIRECTA)</v>
          </cell>
        </row>
        <row r="131">
          <cell r="A131">
            <v>403</v>
          </cell>
          <cell r="B131" t="str">
            <v>EMPRESA DE SERVICIOS PUBLICOS DE FUSAGASUGA E.S.P</v>
          </cell>
          <cell r="C131">
            <v>38713</v>
          </cell>
          <cell r="D131" t="str">
            <v>890680053-6</v>
          </cell>
          <cell r="E131" t="str">
            <v>OPERATIVA</v>
          </cell>
          <cell r="F131">
            <v>35796</v>
          </cell>
          <cell r="G131" t="str">
            <v>ACTUALIZACION</v>
          </cell>
          <cell r="H131">
            <v>45715</v>
          </cell>
          <cell r="I131" t="str">
            <v>CARLOS ALBERTO LESSER SANABRIA</v>
          </cell>
          <cell r="J131">
            <v>25290</v>
          </cell>
          <cell r="K131" t="str">
            <v>AV LAS PALMAS No  4 - 66</v>
          </cell>
          <cell r="L131" t="str">
            <v>CUNDINAMARCA</v>
          </cell>
          <cell r="M131" t="str">
            <v>FUSAGASUGA</v>
          </cell>
          <cell r="N131" t="str">
            <v>8679877  |  8672120</v>
          </cell>
          <cell r="O131">
            <v>3160100680</v>
          </cell>
          <cell r="P131" t="str">
            <v>gerente@emserfusa.com.co</v>
          </cell>
          <cell r="Q131" t="str">
            <v>No disponible</v>
          </cell>
          <cell r="R131" t="str">
            <v>EMPRESA INDUSTRIAL Y COMERCIAL DEL ESTADO</v>
          </cell>
        </row>
        <row r="132">
          <cell r="A132">
            <v>408</v>
          </cell>
          <cell r="B132" t="str">
            <v>ASOCIACION DE USUARIOS DE SERVICIOS COLECTIVOS DE LA VEREDA MANZANARES</v>
          </cell>
          <cell r="C132">
            <v>40788</v>
          </cell>
          <cell r="D132" t="str">
            <v>900252106-8</v>
          </cell>
          <cell r="E132" t="str">
            <v>OPERATIVA (No activa)</v>
          </cell>
          <cell r="F132">
            <v>39663</v>
          </cell>
          <cell r="G132" t="str">
            <v>INSCRIPCION</v>
          </cell>
          <cell r="H132">
            <v>40892</v>
          </cell>
          <cell r="I132" t="str">
            <v>DELFIN GONZALEZ TORRES</v>
          </cell>
          <cell r="J132">
            <v>17001</v>
          </cell>
          <cell r="K132" t="str">
            <v>RECINTO DEL PENSAMIENTO</v>
          </cell>
          <cell r="L132" t="str">
            <v>CALDAS</v>
          </cell>
          <cell r="M132" t="str">
            <v>MANIZALES</v>
          </cell>
          <cell r="N132" t="str">
            <v>3117736  |  3117736</v>
          </cell>
          <cell r="O132">
            <v>3117736797</v>
          </cell>
          <cell r="P132" t="str">
            <v>info@recintodelpensamiento.com</v>
          </cell>
          <cell r="Q132" t="str">
            <v>ASOCIACION DE USUARIOS</v>
          </cell>
          <cell r="R132" t="str">
            <v>ORGANIZACION AUTORIZADA</v>
          </cell>
        </row>
        <row r="133">
          <cell r="A133">
            <v>412</v>
          </cell>
          <cell r="B133" t="str">
            <v>EMPRESAS PUBLICAS DE PENSILVANIA E.S.P.</v>
          </cell>
          <cell r="C133">
            <v>38953</v>
          </cell>
          <cell r="D133" t="str">
            <v>800153304-2</v>
          </cell>
          <cell r="E133" t="str">
            <v>OPERATIVA</v>
          </cell>
          <cell r="F133">
            <v>33604</v>
          </cell>
          <cell r="G133" t="str">
            <v>ACTUALIZACION</v>
          </cell>
          <cell r="H133">
            <v>45710</v>
          </cell>
          <cell r="I133" t="str">
            <v>JUAN PABLO HERRERA ARCE</v>
          </cell>
          <cell r="J133">
            <v>17541</v>
          </cell>
          <cell r="K133" t="str">
            <v>EDIFICIO ALCALDIA MUNICIPAL</v>
          </cell>
          <cell r="L133" t="str">
            <v>CALDAS</v>
          </cell>
          <cell r="M133" t="str">
            <v>PENSILVANIA</v>
          </cell>
          <cell r="N133" t="str">
            <v>8555691  |  8555171</v>
          </cell>
          <cell r="O133">
            <v>3147793316</v>
          </cell>
          <cell r="P133" t="str">
            <v>gerencia@empen.com.co</v>
          </cell>
          <cell r="Q133" t="str">
            <v>No disponible</v>
          </cell>
          <cell r="R133" t="str">
            <v>EMPRESA INDUSTRIAL Y COMERCIAL DEL ESTADO</v>
          </cell>
        </row>
        <row r="134">
          <cell r="A134">
            <v>414</v>
          </cell>
          <cell r="B134" t="str">
            <v>ASOCIACION DE USUARIOS DE SERVICIOS COLECTIVOS DE BOLIVIA</v>
          </cell>
          <cell r="C134">
            <v>40787</v>
          </cell>
          <cell r="D134" t="str">
            <v>810000897-8</v>
          </cell>
          <cell r="E134" t="str">
            <v>OPERATIVA</v>
          </cell>
          <cell r="F134">
            <v>35508</v>
          </cell>
          <cell r="G134" t="str">
            <v>ACTUALIZACION</v>
          </cell>
          <cell r="H134">
            <v>45709</v>
          </cell>
          <cell r="I134" t="str">
            <v>ROGELIO CARDONA CARDONA</v>
          </cell>
          <cell r="J134">
            <v>17541</v>
          </cell>
          <cell r="K134" t="str">
            <v>CALLE PRINCIPAL CORREGIMIENTO DE BOLIVIA</v>
          </cell>
          <cell r="L134" t="str">
            <v>CALDAS</v>
          </cell>
          <cell r="M134" t="str">
            <v>PENSILVANIA</v>
          </cell>
          <cell r="N134" t="str">
            <v>3206688  |  3104497</v>
          </cell>
          <cell r="O134">
            <v>3104497730</v>
          </cell>
          <cell r="P134" t="str">
            <v>USUARIOSCOLECTIVOS1@HOTMAIL.COM</v>
          </cell>
          <cell r="Q134" t="str">
            <v>ASOCIACION DE USUARIOS</v>
          </cell>
          <cell r="R134" t="str">
            <v>ORGANIZACION AUTORIZADA</v>
          </cell>
        </row>
        <row r="135">
          <cell r="A135">
            <v>415</v>
          </cell>
          <cell r="B135" t="str">
            <v>ASOCIACIÓN DE USUARIOS DEL ACUEDUCTO CABECERA MUNICIPAL DE ALPUJARRA TOLIMA</v>
          </cell>
          <cell r="C135">
            <v>38896</v>
          </cell>
          <cell r="D135" t="str">
            <v>800210205-6</v>
          </cell>
          <cell r="E135" t="str">
            <v>OPERATIVA</v>
          </cell>
          <cell r="F135">
            <v>34226</v>
          </cell>
          <cell r="G135" t="str">
            <v>ACTUALIZACION</v>
          </cell>
          <cell r="H135">
            <v>45191</v>
          </cell>
          <cell r="I135" t="str">
            <v>EFREN SANCHEZ ESQUIVEL</v>
          </cell>
          <cell r="J135">
            <v>73024</v>
          </cell>
          <cell r="K135" t="str">
            <v>CL 5 6 55</v>
          </cell>
          <cell r="L135" t="str">
            <v>TOLIMA</v>
          </cell>
          <cell r="M135" t="str">
            <v>ALPUJARRA</v>
          </cell>
          <cell r="N135" t="str">
            <v>2261084  |  2261143</v>
          </cell>
          <cell r="O135">
            <v>3123405913</v>
          </cell>
          <cell r="P135" t="str">
            <v>asousuacal@yahoo.com</v>
          </cell>
          <cell r="Q135" t="str">
            <v>ASOCIACION DE USUARIOS</v>
          </cell>
          <cell r="R135" t="str">
            <v>ORGANIZACION AUTORIZADA</v>
          </cell>
        </row>
        <row r="136">
          <cell r="A136">
            <v>417</v>
          </cell>
          <cell r="B136" t="str">
            <v>EMPRESA DE SERVICIOS PUBLICOS DEL MUNICIPIO DE COELLO TOLIMA  E.S.P.</v>
          </cell>
          <cell r="C136">
            <v>39122</v>
          </cell>
          <cell r="D136" t="str">
            <v>809006200-9</v>
          </cell>
          <cell r="E136" t="str">
            <v>OPERATIVA</v>
          </cell>
          <cell r="F136">
            <v>32356</v>
          </cell>
          <cell r="G136" t="str">
            <v>ACTUALIZACION</v>
          </cell>
          <cell r="H136">
            <v>45483</v>
          </cell>
          <cell r="I136" t="str">
            <v>HAROLD RODRIGUEZ PEREIRA</v>
          </cell>
          <cell r="J136">
            <v>73200</v>
          </cell>
          <cell r="K136" t="str">
            <v>Carrera 3 No 3 - 64 B. El Centro</v>
          </cell>
          <cell r="L136" t="str">
            <v>TOLIMA</v>
          </cell>
          <cell r="M136" t="str">
            <v>COELLO</v>
          </cell>
          <cell r="N136" t="str">
            <v>2886262  |  2886074</v>
          </cell>
          <cell r="O136">
            <v>3112039793</v>
          </cell>
          <cell r="P136" t="str">
            <v>administrador@espucoello.gov.co</v>
          </cell>
          <cell r="Q136" t="str">
            <v>No disponible</v>
          </cell>
          <cell r="R136" t="str">
            <v>EMPRESA INDUSTRIAL Y COMERCIAL DEL ESTADO</v>
          </cell>
        </row>
        <row r="137">
          <cell r="A137">
            <v>422</v>
          </cell>
          <cell r="B137" t="str">
            <v xml:space="preserve">UNIDAD DE SERVICIOS PUBLICOS DEL MUNICIPIO DE FALAN </v>
          </cell>
          <cell r="C137">
            <v>39554</v>
          </cell>
          <cell r="D137" t="str">
            <v>800100054-9</v>
          </cell>
          <cell r="E137" t="str">
            <v>OPERATIVA (No activa)</v>
          </cell>
          <cell r="F137">
            <v>36517</v>
          </cell>
          <cell r="G137" t="str">
            <v>ACTUALIZACION</v>
          </cell>
          <cell r="H137">
            <v>39972</v>
          </cell>
          <cell r="I137" t="str">
            <v>VIANEY CUBIDES ACOSTA</v>
          </cell>
          <cell r="J137">
            <v>73270</v>
          </cell>
          <cell r="K137" t="str">
            <v>Calle 6 No. 3 - 98</v>
          </cell>
          <cell r="L137" t="str">
            <v>TOLIMA</v>
          </cell>
          <cell r="M137" t="str">
            <v>FALAN</v>
          </cell>
          <cell r="N137" t="str">
            <v>2528086  |  2528282</v>
          </cell>
          <cell r="O137">
            <v>3103349152</v>
          </cell>
          <cell r="P137" t="str">
            <v>alcaldiafalantolima@yahoo.com</v>
          </cell>
          <cell r="Q137" t="str">
            <v>No disponible</v>
          </cell>
          <cell r="R137" t="str">
            <v>MUNICIPIO (PRESTACIÓN DIRECTA)</v>
          </cell>
        </row>
        <row r="138">
          <cell r="A138">
            <v>424</v>
          </cell>
          <cell r="B138" t="str">
            <v>EMPRESA DE SERVICIOS PUBLICOS DE FLANDES</v>
          </cell>
          <cell r="C138">
            <v>39062</v>
          </cell>
          <cell r="D138" t="str">
            <v>800190921-4</v>
          </cell>
          <cell r="E138" t="str">
            <v>OPERATIVA</v>
          </cell>
          <cell r="F138">
            <v>33239</v>
          </cell>
          <cell r="G138" t="str">
            <v>ACTUALIZACION</v>
          </cell>
          <cell r="H138">
            <v>45517</v>
          </cell>
          <cell r="I138" t="str">
            <v>JAVIER HERNANDO GUAYARA RAMIREZ</v>
          </cell>
          <cell r="J138">
            <v>73275</v>
          </cell>
          <cell r="K138" t="str">
            <v>calle  12 Esquina 8-85</v>
          </cell>
          <cell r="L138" t="str">
            <v>TOLIMA</v>
          </cell>
          <cell r="M138" t="str">
            <v>FLANDES</v>
          </cell>
          <cell r="N138" t="str">
            <v>0000000  |  0000000</v>
          </cell>
          <cell r="O138">
            <v>3183473172</v>
          </cell>
          <cell r="P138" t="str">
            <v>archivo@espuflan.com.co</v>
          </cell>
          <cell r="Q138" t="str">
            <v>No disponible</v>
          </cell>
          <cell r="R138" t="str">
            <v>EMPRESA INDUSTRIAL Y COMERCIAL DEL ESTADO</v>
          </cell>
        </row>
        <row r="139">
          <cell r="A139">
            <v>425</v>
          </cell>
          <cell r="B139" t="str">
            <v xml:space="preserve">CORPORACION FRESNENSE DE OBRAS SANITARIAS  </v>
          </cell>
          <cell r="C139">
            <v>38835</v>
          </cell>
          <cell r="D139" t="str">
            <v>800123131-7</v>
          </cell>
          <cell r="E139" t="str">
            <v>OPERATIVA</v>
          </cell>
          <cell r="F139">
            <v>33451</v>
          </cell>
          <cell r="G139" t="str">
            <v>ACTUALIZACION</v>
          </cell>
          <cell r="H139">
            <v>45744</v>
          </cell>
          <cell r="I139" t="str">
            <v>ALBERTO MARULANDA PINEDA</v>
          </cell>
          <cell r="J139">
            <v>73283</v>
          </cell>
          <cell r="K139" t="str">
            <v>KR 6 # 5-05</v>
          </cell>
          <cell r="L139" t="str">
            <v>TOLIMA</v>
          </cell>
          <cell r="M139" t="str">
            <v>FRESNO</v>
          </cell>
          <cell r="N139" t="str">
            <v>2581421  |  2580028</v>
          </cell>
          <cell r="O139">
            <v>3104843851</v>
          </cell>
          <cell r="P139" t="str">
            <v>corfres2@hotmail.com</v>
          </cell>
          <cell r="Q139" t="str">
            <v>No disponible</v>
          </cell>
          <cell r="R139" t="str">
            <v>EMPRESA INDUSTRIAL Y COMERCIAL DEL ESTADO</v>
          </cell>
        </row>
        <row r="140">
          <cell r="A140">
            <v>426</v>
          </cell>
          <cell r="B140" t="str">
            <v>EMPRESA DE SERVICIOS PÚBLICOS DE ACUEDUCTO, ALCANTARILLADO Y ASEO DEL GUAMO - TOLIMA E.S.P.</v>
          </cell>
          <cell r="C140">
            <v>38785</v>
          </cell>
          <cell r="D140" t="str">
            <v>800091355-0</v>
          </cell>
          <cell r="E140" t="str">
            <v>OPERATIVA</v>
          </cell>
          <cell r="F140">
            <v>35234</v>
          </cell>
          <cell r="G140" t="str">
            <v>ACTUALIZACION</v>
          </cell>
          <cell r="H140">
            <v>45666</v>
          </cell>
          <cell r="I140" t="str">
            <v>ROBINSON  VILLANUEVA GONGORA</v>
          </cell>
          <cell r="J140">
            <v>73319</v>
          </cell>
          <cell r="K140" t="str">
            <v xml:space="preserve">carrera 10 N° 9-37 BARRIO CENTRO </v>
          </cell>
          <cell r="L140" t="str">
            <v>TOLIMA</v>
          </cell>
          <cell r="M140" t="str">
            <v>GUAMO</v>
          </cell>
          <cell r="N140" t="str">
            <v>2270135  |  2271461</v>
          </cell>
          <cell r="O140">
            <v>3107952274</v>
          </cell>
          <cell r="P140" t="str">
            <v>espag@elguamo-tolima.gov.co</v>
          </cell>
          <cell r="Q140" t="str">
            <v>No disponible</v>
          </cell>
          <cell r="R140" t="str">
            <v>EMPRESA INDUSTRIAL Y COMERCIAL DEL ESTADO</v>
          </cell>
        </row>
        <row r="141">
          <cell r="A141">
            <v>429</v>
          </cell>
          <cell r="B141" t="str">
            <v>EMPRESA DE SERVICIOS PUBLICOS DE ACUEDUCTO ALCANTARILLADO Y ASEO DEL LIBANO E.S.P.</v>
          </cell>
          <cell r="C141">
            <v>38748</v>
          </cell>
          <cell r="D141" t="str">
            <v>890703733-7</v>
          </cell>
          <cell r="E141" t="str">
            <v>OPERATIVA</v>
          </cell>
          <cell r="F141">
            <v>35247</v>
          </cell>
          <cell r="G141" t="str">
            <v>ACTUALIZACION</v>
          </cell>
          <cell r="H141">
            <v>45741</v>
          </cell>
          <cell r="I141" t="str">
            <v>LILIANA LONDONO MOGOLLON</v>
          </cell>
          <cell r="J141">
            <v>73411</v>
          </cell>
          <cell r="K141" t="str">
            <v>Calle 4 Carrera 13 Esquina 2do Piso</v>
          </cell>
          <cell r="L141" t="str">
            <v>TOLIMA</v>
          </cell>
          <cell r="M141" t="str">
            <v>LIBANO</v>
          </cell>
          <cell r="N141" t="str">
            <v>2564347  |  2561211</v>
          </cell>
          <cell r="O141">
            <v>3508171126</v>
          </cell>
          <cell r="P141" t="str">
            <v>contacto@emseresp.com</v>
          </cell>
          <cell r="Q141" t="str">
            <v>No disponible</v>
          </cell>
          <cell r="R141" t="str">
            <v>EMPRESA INDUSTRIAL Y COMERCIAL DEL ESTADO</v>
          </cell>
        </row>
        <row r="142">
          <cell r="A142">
            <v>431</v>
          </cell>
          <cell r="B142" t="str">
            <v>EMPRESA DE SERVICIOS PUBLICOS DOMICILIARIOS DE MELGAR E.S.P.</v>
          </cell>
          <cell r="C142">
            <v>41658</v>
          </cell>
          <cell r="D142" t="str">
            <v>809001720-4</v>
          </cell>
          <cell r="E142" t="str">
            <v>OPERATIVA</v>
          </cell>
          <cell r="F142">
            <v>41649</v>
          </cell>
          <cell r="G142" t="str">
            <v>ACTUALIZACION</v>
          </cell>
          <cell r="H142">
            <v>45714</v>
          </cell>
          <cell r="I142" t="str">
            <v>ALEJANDRO ANDRES MARTINEZ ARIAS</v>
          </cell>
          <cell r="J142">
            <v>73449</v>
          </cell>
          <cell r="K142" t="str">
            <v>CR 23 5 42</v>
          </cell>
          <cell r="L142" t="str">
            <v>TOLIMA</v>
          </cell>
          <cell r="M142" t="str">
            <v>MELGAR</v>
          </cell>
          <cell r="N142" t="str">
            <v>2454333  |  2450256</v>
          </cell>
          <cell r="O142">
            <v>3176425686</v>
          </cell>
          <cell r="P142" t="str">
            <v>serviciospublicos@melgar-tolima.gov.co</v>
          </cell>
          <cell r="Q142" t="str">
            <v>No disponible</v>
          </cell>
          <cell r="R142" t="str">
            <v>EMPRESA INDUSTRIAL Y COMERCIAL DEL ESTADO</v>
          </cell>
        </row>
        <row r="143">
          <cell r="A143">
            <v>432</v>
          </cell>
          <cell r="B143" t="str">
            <v>ASOCIACION DE USUARIOS DEL ACUEDUCTO REGIONAL PLAYAVERDE LA SORTIJA</v>
          </cell>
          <cell r="C143">
            <v>40399</v>
          </cell>
          <cell r="D143" t="str">
            <v>800067474-8</v>
          </cell>
          <cell r="E143" t="str">
            <v>OPERATIVA</v>
          </cell>
          <cell r="F143">
            <v>37987</v>
          </cell>
          <cell r="G143" t="str">
            <v>ACTUALIZACION</v>
          </cell>
          <cell r="H143">
            <v>45726</v>
          </cell>
          <cell r="I143" t="str">
            <v>NORMA CONSTANZA CABALLERO GARCIA</v>
          </cell>
          <cell r="J143">
            <v>73504</v>
          </cell>
          <cell r="K143" t="str">
            <v>CALLE 5 3 37</v>
          </cell>
          <cell r="L143" t="str">
            <v>TOLIMA</v>
          </cell>
          <cell r="M143" t="str">
            <v>ORTEGA</v>
          </cell>
          <cell r="N143" t="str">
            <v>0000000  |  0000000</v>
          </cell>
          <cell r="O143">
            <v>3118105839</v>
          </cell>
          <cell r="P143" t="str">
            <v>acueductoplayaverdelasortija@gmail.com</v>
          </cell>
          <cell r="Q143" t="str">
            <v>ASOCIACION DE USUARIOS</v>
          </cell>
          <cell r="R143" t="str">
            <v>ORGANIZACION AUTORIZADA</v>
          </cell>
        </row>
        <row r="144">
          <cell r="A144">
            <v>434</v>
          </cell>
          <cell r="B144" t="str">
            <v>EMPRESA DE SERVICIOS PUBLICOS DE ACUEDUCTO, ALCANTARILLADO Y ASEO DE PURIFICACIÓN TOLIMA E.S.P.</v>
          </cell>
          <cell r="C144">
            <v>38778</v>
          </cell>
          <cell r="D144" t="str">
            <v>809004412-4</v>
          </cell>
          <cell r="E144" t="str">
            <v>OPERATIVA</v>
          </cell>
          <cell r="F144">
            <v>35797</v>
          </cell>
          <cell r="G144" t="str">
            <v>ACTUALIZACION</v>
          </cell>
          <cell r="H144">
            <v>45715</v>
          </cell>
          <cell r="I144" t="str">
            <v>OSCAR JAVIER ORTIZ FLORIAN</v>
          </cell>
          <cell r="J144">
            <v>73585</v>
          </cell>
          <cell r="K144" t="str">
            <v>Carrera 4 No. 8 - 15</v>
          </cell>
          <cell r="L144" t="str">
            <v>TOLIMA</v>
          </cell>
          <cell r="M144" t="str">
            <v>PURIFICACION</v>
          </cell>
          <cell r="N144" t="str">
            <v>2280261  |  2282827</v>
          </cell>
          <cell r="O144">
            <v>3123771498</v>
          </cell>
          <cell r="P144" t="str">
            <v>purificaesp@yahoo.es</v>
          </cell>
          <cell r="Q144" t="str">
            <v>No disponible</v>
          </cell>
          <cell r="R144" t="str">
            <v>EMPRESA INDUSTRIAL Y COMERCIAL DEL ESTADO</v>
          </cell>
        </row>
        <row r="145">
          <cell r="A145">
            <v>443</v>
          </cell>
          <cell r="B145" t="str">
            <v>SOCIEDAD DE ACUEDUCTOS Y ALCANTARILLADOS DEL VALLE DEL CAUCA S.A.  E.S.P.</v>
          </cell>
          <cell r="C145">
            <v>38747</v>
          </cell>
          <cell r="D145" t="str">
            <v>890399032-8</v>
          </cell>
          <cell r="E145" t="str">
            <v>OPERATIVA</v>
          </cell>
          <cell r="F145">
            <v>21747</v>
          </cell>
          <cell r="G145" t="str">
            <v>ACTUALIZACION</v>
          </cell>
          <cell r="H145">
            <v>45716</v>
          </cell>
          <cell r="I145" t="str">
            <v>JORGE ENRIQUE SANCHEZ CERON</v>
          </cell>
          <cell r="J145">
            <v>76001</v>
          </cell>
          <cell r="K145" t="str">
            <v>AVENIDA 5 N # 23 AN 41</v>
          </cell>
          <cell r="L145" t="str">
            <v>VALLE DEL CAUCA</v>
          </cell>
          <cell r="M145" t="str">
            <v>CALI</v>
          </cell>
          <cell r="N145" t="str">
            <v>6203400  |  6203400</v>
          </cell>
          <cell r="O145">
            <v>3207164582</v>
          </cell>
          <cell r="P145" t="str">
            <v>acuavalle@acuavalle.gov.co</v>
          </cell>
          <cell r="Q145" t="str">
            <v>SOCIEDAD ANONIMA</v>
          </cell>
          <cell r="R145" t="str">
            <v>SOCIEDADES (EMPRESA DE SERVICIOS PUBLICOS)</v>
          </cell>
        </row>
        <row r="146">
          <cell r="A146">
            <v>448</v>
          </cell>
          <cell r="B146" t="str">
            <v>ASOCIACION DE USUARIOS DEL SERVICIO DE AGUA POTABLE  Y ALCANTARILLADO DE SAN ANTONIO</v>
          </cell>
          <cell r="C146">
            <v>41152</v>
          </cell>
          <cell r="D146" t="str">
            <v>821000642-7</v>
          </cell>
          <cell r="E146" t="str">
            <v>OPERATIVA</v>
          </cell>
          <cell r="F146">
            <v>35375</v>
          </cell>
          <cell r="G146" t="str">
            <v>INSCRIPCION</v>
          </cell>
          <cell r="H146">
            <v>41269</v>
          </cell>
          <cell r="I146" t="str">
            <v>DARIO  DARAVILA CARDONA</v>
          </cell>
          <cell r="J146">
            <v>76113</v>
          </cell>
          <cell r="K146" t="str">
            <v>CARRERA 6 No 5 - 65 PISO  PALACIO MUNICIPAL</v>
          </cell>
          <cell r="L146" t="str">
            <v>VALLE DEL CAUCA</v>
          </cell>
          <cell r="M146" t="str">
            <v>BUGALAGRANDE</v>
          </cell>
          <cell r="N146" t="str">
            <v>2236235  |  2236235</v>
          </cell>
          <cell r="O146">
            <v>3207251858</v>
          </cell>
          <cell r="P146" t="str">
            <v>contactenos@bugalagrande-valle.gov.co</v>
          </cell>
          <cell r="Q146" t="str">
            <v>ASOCIACION DE USUARIOS</v>
          </cell>
          <cell r="R146" t="str">
            <v>ORGANIZACION AUTORIZADA</v>
          </cell>
        </row>
        <row r="147">
          <cell r="A147">
            <v>456</v>
          </cell>
          <cell r="B147" t="str">
            <v>ASOCIACION DE USUARIOS DEL SERVICIO DE AGUA POTABLE Y ALCANTARILLADO DE HATO VIEJO</v>
          </cell>
          <cell r="C147">
            <v>41152</v>
          </cell>
          <cell r="D147" t="str">
            <v>900083509-7</v>
          </cell>
          <cell r="E147" t="str">
            <v>OPERATIVA</v>
          </cell>
          <cell r="F147">
            <v>40179</v>
          </cell>
          <cell r="G147" t="str">
            <v>INSCRIPCION</v>
          </cell>
          <cell r="H147">
            <v>41323</v>
          </cell>
          <cell r="I147" t="str">
            <v>ELSEIDA BECERRA GONZALEZ</v>
          </cell>
          <cell r="J147">
            <v>76828</v>
          </cell>
          <cell r="K147" t="str">
            <v>INSPECCION DE POLICIA</v>
          </cell>
          <cell r="L147" t="str">
            <v>VALLE DEL CAUCA</v>
          </cell>
          <cell r="M147" t="str">
            <v>TRUJILLO</v>
          </cell>
          <cell r="N147" t="str">
            <v>3137588  |  3137588</v>
          </cell>
          <cell r="O147">
            <v>3137588432</v>
          </cell>
          <cell r="P147" t="str">
            <v>elseidahato1963@hotmail.com</v>
          </cell>
          <cell r="Q147" t="str">
            <v>ASOCIACION DE USUARIOS</v>
          </cell>
          <cell r="R147" t="str">
            <v>ORGANIZACION AUTORIZADA</v>
          </cell>
        </row>
        <row r="148">
          <cell r="A148">
            <v>462</v>
          </cell>
          <cell r="B148" t="str">
            <v>ASOCIACION DE USUARIOS DEL SERVICIO DE AGUA POTABLE Y ALCANTARILLADO DEL CORREGIMIENTO DE NARIÑO</v>
          </cell>
          <cell r="C148">
            <v>40164</v>
          </cell>
          <cell r="D148" t="str">
            <v>821000551-5</v>
          </cell>
          <cell r="E148" t="str">
            <v>OPERATIVA</v>
          </cell>
          <cell r="F148">
            <v>35362</v>
          </cell>
          <cell r="G148" t="str">
            <v>ACTUALIZACION</v>
          </cell>
          <cell r="H148">
            <v>45499</v>
          </cell>
          <cell r="I148" t="str">
            <v>DANIEL  MONTAYES VICTORIA</v>
          </cell>
          <cell r="J148">
            <v>76834</v>
          </cell>
          <cell r="K148" t="str">
            <v>PASAJE EL JARDIN N 22 43 CORREGIMIENTO DE NARIÑO</v>
          </cell>
          <cell r="L148" t="str">
            <v>VALLE DEL CAUCA</v>
          </cell>
          <cell r="M148" t="str">
            <v>TULUA</v>
          </cell>
          <cell r="N148" t="str">
            <v>0000000  |  0000000</v>
          </cell>
          <cell r="O148">
            <v>3160233068</v>
          </cell>
          <cell r="P148" t="str">
            <v>acuanarino@gmail.com</v>
          </cell>
          <cell r="Q148" t="str">
            <v>ASOCIACION DE USUARIOS</v>
          </cell>
          <cell r="R148" t="str">
            <v>ORGANIZACION AUTORIZADA</v>
          </cell>
        </row>
        <row r="149">
          <cell r="A149">
            <v>465</v>
          </cell>
          <cell r="B149" t="str">
            <v>EMPRESA MUNICIPAL DE SERVICIOS PUBLICOS DE ARAUCA E.I.C.E. E.S.P.</v>
          </cell>
          <cell r="C149">
            <v>38712</v>
          </cell>
          <cell r="D149" t="str">
            <v>800113549-9</v>
          </cell>
          <cell r="E149" t="str">
            <v>OPERATIVA</v>
          </cell>
          <cell r="F149">
            <v>35439</v>
          </cell>
          <cell r="G149" t="str">
            <v>ACTUALIZACION</v>
          </cell>
          <cell r="H149">
            <v>45336</v>
          </cell>
          <cell r="I149" t="str">
            <v>CESAR ALESSANDER GUTIERREZ  ROJAS</v>
          </cell>
          <cell r="J149">
            <v>81001</v>
          </cell>
          <cell r="K149" t="str">
            <v>CARRERA 24 ENTRE CALLES 18 Y 19 BLOQUE No. 03 CAM</v>
          </cell>
          <cell r="L149" t="str">
            <v>ARAUCA</v>
          </cell>
          <cell r="M149" t="str">
            <v>ARAUCA</v>
          </cell>
          <cell r="N149" t="str">
            <v>8852455  |  8852455</v>
          </cell>
          <cell r="O149">
            <v>3107857130</v>
          </cell>
          <cell r="P149" t="str">
            <v>gerencia@emserpa.gov.co</v>
          </cell>
          <cell r="Q149" t="str">
            <v>No disponible</v>
          </cell>
          <cell r="R149" t="str">
            <v>EMPRESA INDUSTRIAL Y COMERCIAL DEL ESTADO</v>
          </cell>
        </row>
        <row r="150">
          <cell r="A150">
            <v>467</v>
          </cell>
          <cell r="B150" t="str">
            <v>UNIDAD ADMINISTRATIVA DE SERVICIOS PUBLICOS DOMICILIARIOS  DEL MUNICIPIO DE SAN JOSE DE CRAVO NORTE</v>
          </cell>
          <cell r="C150">
            <v>39545</v>
          </cell>
          <cell r="D150" t="str">
            <v>800014434-6</v>
          </cell>
          <cell r="E150" t="str">
            <v>OPERATIVA (No activa)</v>
          </cell>
          <cell r="F150">
            <v>35774</v>
          </cell>
          <cell r="G150" t="str">
            <v>ACTUALIZACION</v>
          </cell>
          <cell r="H150">
            <v>39549</v>
          </cell>
          <cell r="I150" t="str">
            <v>IVAN YESID HIDALGO MARTINEZ</v>
          </cell>
          <cell r="J150">
            <v>81220</v>
          </cell>
          <cell r="K150" t="str">
            <v>Carrear 4 No. 2 - 62</v>
          </cell>
          <cell r="L150" t="str">
            <v>ARAUCA</v>
          </cell>
          <cell r="M150" t="str">
            <v>CRAVO NORTE</v>
          </cell>
          <cell r="N150" t="str">
            <v>8889058  |  8889058</v>
          </cell>
          <cell r="O150" t="str">
            <v>No disponible</v>
          </cell>
          <cell r="P150" t="str">
            <v>alcaldiacnarauca@yahoo.com</v>
          </cell>
          <cell r="Q150" t="str">
            <v>No disponible</v>
          </cell>
          <cell r="R150" t="str">
            <v>MUNICIPIO (PRESTACIÓN DIRECTA)</v>
          </cell>
        </row>
        <row r="151">
          <cell r="A151">
            <v>469</v>
          </cell>
          <cell r="B151" t="str">
            <v>EMPRESA DE SERVICIOS PUBLICOS DE TAME  CARIBABARE E.S.P.</v>
          </cell>
          <cell r="C151">
            <v>38841</v>
          </cell>
          <cell r="D151" t="str">
            <v>800093257-6</v>
          </cell>
          <cell r="E151" t="str">
            <v>OPERATIVA</v>
          </cell>
          <cell r="F151">
            <v>35431</v>
          </cell>
          <cell r="G151" t="str">
            <v>ACTUALIZACION</v>
          </cell>
          <cell r="H151">
            <v>45700</v>
          </cell>
          <cell r="I151" t="str">
            <v>YULIAM ESNEIDER SIERRA  GUTIERREZ</v>
          </cell>
          <cell r="J151">
            <v>81794</v>
          </cell>
          <cell r="K151" t="str">
            <v>Carrera 18  No. 15- 68</v>
          </cell>
          <cell r="L151" t="str">
            <v>ARAUCA</v>
          </cell>
          <cell r="M151" t="str">
            <v>TAME</v>
          </cell>
          <cell r="N151" t="str">
            <v>8886311  |  8886000</v>
          </cell>
          <cell r="O151">
            <v>3107669447</v>
          </cell>
          <cell r="P151" t="str">
            <v>sui@caribabare.gov.co</v>
          </cell>
          <cell r="Q151" t="str">
            <v>No disponible</v>
          </cell>
          <cell r="R151" t="str">
            <v>EMPRESA INDUSTRIAL Y COMERCIAL DEL ESTADO</v>
          </cell>
        </row>
        <row r="152">
          <cell r="A152">
            <v>472</v>
          </cell>
          <cell r="B152" t="str">
            <v>AGUA VITAL TRINIDAD S.A. E.S.P.</v>
          </cell>
          <cell r="C152">
            <v>38806</v>
          </cell>
          <cell r="D152" t="str">
            <v>844002929-8</v>
          </cell>
          <cell r="E152" t="str">
            <v>OPERATIVA</v>
          </cell>
          <cell r="F152">
            <v>37012</v>
          </cell>
          <cell r="G152" t="str">
            <v>ACTUALIZACION</v>
          </cell>
          <cell r="H152">
            <v>45513</v>
          </cell>
          <cell r="I152" t="str">
            <v xml:space="preserve">JOEL MENDIVELSO CUBURUCO </v>
          </cell>
          <cell r="J152">
            <v>85430</v>
          </cell>
          <cell r="K152" t="str">
            <v>CARRERA 5 No 7 - 58</v>
          </cell>
          <cell r="L152" t="str">
            <v>CASANARE</v>
          </cell>
          <cell r="M152" t="str">
            <v>TRINIDAD</v>
          </cell>
          <cell r="N152" t="str">
            <v>6371072  |  6371072</v>
          </cell>
          <cell r="O152">
            <v>3138854798</v>
          </cell>
          <cell r="P152" t="str">
            <v>emsptrinidad@yahoo.es</v>
          </cell>
          <cell r="Q152" t="str">
            <v>SOCIEDAD ANONIMA</v>
          </cell>
          <cell r="R152" t="str">
            <v>SOCIEDADES (EMPRESA DE SERVICIOS PUBLICOS)</v>
          </cell>
        </row>
        <row r="153">
          <cell r="A153">
            <v>564</v>
          </cell>
          <cell r="B153" t="str">
            <v>EMPRESAS PÚBLICAS DE MEDELLIN E.S.P.</v>
          </cell>
          <cell r="C153">
            <v>35064</v>
          </cell>
          <cell r="D153" t="str">
            <v>890904996-1</v>
          </cell>
          <cell r="E153" t="str">
            <v>OPERATIVA</v>
          </cell>
          <cell r="F153">
            <v>20307</v>
          </cell>
          <cell r="G153" t="str">
            <v>ACTUALIZACION</v>
          </cell>
          <cell r="H153">
            <v>45687</v>
          </cell>
          <cell r="I153" t="str">
            <v>JOHN ALBERTO  MAYA SALAZAR</v>
          </cell>
          <cell r="J153">
            <v>5001</v>
          </cell>
          <cell r="K153" t="str">
            <v>CRA 58 No 42-125</v>
          </cell>
          <cell r="L153" t="str">
            <v>ANTIOQUIA</v>
          </cell>
          <cell r="M153" t="str">
            <v>MEDELLÍN</v>
          </cell>
          <cell r="N153" t="str">
            <v>3808080  |  3806900</v>
          </cell>
          <cell r="O153">
            <v>3006514154</v>
          </cell>
          <cell r="P153" t="str">
            <v>epm@epm.com.co</v>
          </cell>
          <cell r="Q153" t="str">
            <v>No disponible</v>
          </cell>
          <cell r="R153" t="str">
            <v>EMPRESA INDUSTRIAL Y COMERCIAL DEL ESTADO</v>
          </cell>
        </row>
        <row r="154">
          <cell r="A154">
            <v>565</v>
          </cell>
          <cell r="B154" t="str">
            <v>MUNICIPIO DE CAMPAMENTO ANTIOQUIA</v>
          </cell>
          <cell r="C154">
            <v>35064</v>
          </cell>
          <cell r="D154" t="str">
            <v>890982147-6</v>
          </cell>
          <cell r="E154" t="str">
            <v>OPERATIVA</v>
          </cell>
          <cell r="F154">
            <v>25601</v>
          </cell>
          <cell r="G154" t="str">
            <v>ACTUALIZACION</v>
          </cell>
          <cell r="H154">
            <v>45372</v>
          </cell>
          <cell r="I154" t="str">
            <v>CRISTIAN ANDRES AGUDELO  POSADA</v>
          </cell>
          <cell r="J154">
            <v>5134</v>
          </cell>
          <cell r="K154" t="str">
            <v>Carrera 10 Nro. 930- Parque Principal</v>
          </cell>
          <cell r="L154" t="str">
            <v>ANTIOQUIA</v>
          </cell>
          <cell r="M154" t="str">
            <v>CAMPAMENTO</v>
          </cell>
          <cell r="N154" t="str">
            <v>8614020  |  8614020</v>
          </cell>
          <cell r="O154">
            <v>3207320016</v>
          </cell>
          <cell r="P154" t="str">
            <v>serviciospublicos@campamento-antioquia.gov.co</v>
          </cell>
          <cell r="Q154" t="str">
            <v>No disponible</v>
          </cell>
          <cell r="R154" t="str">
            <v>MUNICIPIO (PRESTACIÓN DIRECTA)</v>
          </cell>
        </row>
        <row r="155">
          <cell r="A155">
            <v>569</v>
          </cell>
          <cell r="B155" t="str">
            <v>EMPRESA MUNICIPAL DE SERVICIOS PUBLICOS DE CARTAGENA DEL CHAIRA</v>
          </cell>
          <cell r="C155">
            <v>39079</v>
          </cell>
          <cell r="D155" t="str">
            <v>828000191-2</v>
          </cell>
          <cell r="E155" t="str">
            <v>OPERATIVA</v>
          </cell>
          <cell r="F155">
            <v>35436</v>
          </cell>
          <cell r="G155" t="str">
            <v>ACTUALIZACION</v>
          </cell>
          <cell r="H155">
            <v>45729</v>
          </cell>
          <cell r="I155" t="str">
            <v>JOSE EUSEBIO OSORIO MOLINA</v>
          </cell>
          <cell r="J155">
            <v>18150</v>
          </cell>
          <cell r="K155" t="str">
            <v>calle 4 No.5-32</v>
          </cell>
          <cell r="L155" t="str">
            <v>CAQUETÁ</v>
          </cell>
          <cell r="M155" t="str">
            <v>CARTAGENA DEL CHAIRA</v>
          </cell>
          <cell r="N155" t="str">
            <v>4318230  |  4318233</v>
          </cell>
          <cell r="O155">
            <v>3213701363</v>
          </cell>
          <cell r="P155" t="str">
            <v>ventanilla-unica@emserpucar-esp.gov.co</v>
          </cell>
          <cell r="Q155" t="str">
            <v>No disponible</v>
          </cell>
          <cell r="R155" t="str">
            <v>EMPRESA INDUSTRIAL Y COMERCIAL DEL ESTADO</v>
          </cell>
        </row>
        <row r="156">
          <cell r="A156">
            <v>571</v>
          </cell>
          <cell r="B156" t="str">
            <v>EMPRESAS PUBLICAS DE PALERMO E.S.P</v>
          </cell>
          <cell r="C156">
            <v>38925</v>
          </cell>
          <cell r="D156" t="str">
            <v>813002609-3</v>
          </cell>
          <cell r="E156" t="str">
            <v>OPERATIVA</v>
          </cell>
          <cell r="F156">
            <v>35796</v>
          </cell>
          <cell r="G156" t="str">
            <v>ACTUALIZACION</v>
          </cell>
          <cell r="H156">
            <v>45716</v>
          </cell>
          <cell r="I156" t="str">
            <v>MAURICIO VARGAS TORO</v>
          </cell>
          <cell r="J156">
            <v>41524</v>
          </cell>
          <cell r="K156" t="str">
            <v>Carrera 9 No 9 - 31</v>
          </cell>
          <cell r="L156" t="str">
            <v>HUILA</v>
          </cell>
          <cell r="M156" t="str">
            <v>PALERMO</v>
          </cell>
          <cell r="N156" t="str">
            <v>8783788  |  8783920</v>
          </cell>
          <cell r="O156">
            <v>3162334589</v>
          </cell>
          <cell r="P156" t="str">
            <v>radicacion@eppesp.gov.co</v>
          </cell>
          <cell r="Q156" t="str">
            <v>No disponible</v>
          </cell>
          <cell r="R156" t="str">
            <v>EMPRESA INDUSTRIAL Y COMERCIAL DEL ESTADO</v>
          </cell>
        </row>
        <row r="157">
          <cell r="A157">
            <v>574</v>
          </cell>
          <cell r="B157" t="str">
            <v>MUNICIPIO DE GUAMAL -UNIDAD ESPECIAL DE MEDIO AMBIENTE Y ASEO</v>
          </cell>
          <cell r="C157">
            <v>40637</v>
          </cell>
          <cell r="D157" t="str">
            <v>800098193-6</v>
          </cell>
          <cell r="E157" t="str">
            <v>OPERATIVA</v>
          </cell>
          <cell r="F157">
            <v>36123</v>
          </cell>
          <cell r="G157" t="str">
            <v>ACTUALIZACION</v>
          </cell>
          <cell r="H157">
            <v>45367</v>
          </cell>
          <cell r="I157" t="str">
            <v>FERNADO PENA RAVELO</v>
          </cell>
          <cell r="J157">
            <v>50318</v>
          </cell>
          <cell r="K157" t="str">
            <v>CALLE 13 No 07-09 alcaldia municipal</v>
          </cell>
          <cell r="L157" t="str">
            <v>META</v>
          </cell>
          <cell r="M157" t="str">
            <v>GUAMAL</v>
          </cell>
          <cell r="N157" t="str">
            <v>6755658  |  6755009</v>
          </cell>
          <cell r="O157">
            <v>3214023826</v>
          </cell>
          <cell r="P157" t="str">
            <v>unidaddeaseo@guamal-meta.gov.co</v>
          </cell>
          <cell r="Q157" t="str">
            <v>No disponible</v>
          </cell>
          <cell r="R157" t="str">
            <v>MUNICIPIO (PRESTACIÓN DIRECTA)</v>
          </cell>
        </row>
        <row r="158">
          <cell r="A158">
            <v>575</v>
          </cell>
          <cell r="B158" t="str">
            <v>ALCALDIA MUNICIPAL DEL TAMBO NARIÑO</v>
          </cell>
          <cell r="C158">
            <v>41555</v>
          </cell>
          <cell r="D158" t="str">
            <v>800099084-6</v>
          </cell>
          <cell r="E158" t="str">
            <v>OPERATIVA</v>
          </cell>
          <cell r="F158">
            <v>35086</v>
          </cell>
          <cell r="G158" t="str">
            <v>ACTUALIZACION</v>
          </cell>
          <cell r="H158">
            <v>45722</v>
          </cell>
          <cell r="I158" t="str">
            <v>HECTOR FAUSTO FAJARDO ENRIQUEZ</v>
          </cell>
          <cell r="J158">
            <v>52260</v>
          </cell>
          <cell r="K158" t="str">
            <v>BARRIO EL COMERCIO CALLE 3 No 10 29 PLAZA PRICIPAL</v>
          </cell>
          <cell r="L158" t="str">
            <v>NARIÑO</v>
          </cell>
          <cell r="M158" t="str">
            <v>EL TAMBO</v>
          </cell>
          <cell r="N158" t="str">
            <v>7450135  |  7450135</v>
          </cell>
          <cell r="O158">
            <v>3206805721</v>
          </cell>
          <cell r="P158" t="str">
            <v>serviciospublicos@eltambo-narino.gov.co</v>
          </cell>
          <cell r="Q158" t="str">
            <v>No disponible</v>
          </cell>
          <cell r="R158" t="str">
            <v>MUNICIPIO (PRESTACIÓN DIRECTA)</v>
          </cell>
        </row>
        <row r="159">
          <cell r="A159">
            <v>582</v>
          </cell>
          <cell r="B159" t="str">
            <v>EMPRESAS PÚBLICAS  DE URRAO E.S.P.</v>
          </cell>
          <cell r="C159">
            <v>38705</v>
          </cell>
          <cell r="D159" t="str">
            <v>800152294-2</v>
          </cell>
          <cell r="E159" t="str">
            <v>OPERATIVA</v>
          </cell>
          <cell r="F159">
            <v>33604</v>
          </cell>
          <cell r="G159" t="str">
            <v>ACTUALIZACION</v>
          </cell>
          <cell r="H159">
            <v>45358</v>
          </cell>
          <cell r="I159" t="str">
            <v>CARLOS ANDRES MONTOYA MORENO</v>
          </cell>
          <cell r="J159">
            <v>5847</v>
          </cell>
          <cell r="K159" t="str">
            <v>CALLE 29 N 29-57</v>
          </cell>
          <cell r="L159" t="str">
            <v>ANTIOQUIA</v>
          </cell>
          <cell r="M159" t="str">
            <v>URRAO</v>
          </cell>
          <cell r="N159" t="str">
            <v>8503641  |  8504227</v>
          </cell>
          <cell r="O159">
            <v>3186228962</v>
          </cell>
          <cell r="P159" t="str">
            <v>contactenos@empresaspublicasurrao.gov.co</v>
          </cell>
          <cell r="Q159" t="str">
            <v>No disponible</v>
          </cell>
          <cell r="R159" t="str">
            <v>EMPRESA INDUSTRIAL Y COMERCIAL DEL ESTADO</v>
          </cell>
        </row>
        <row r="160">
          <cell r="A160">
            <v>586</v>
          </cell>
          <cell r="B160" t="str">
            <v>UNIDAD ADMINISTRATIVA ESPECIAL DE SERVICIOS PUBLICOS DEL MUNICIPIO DE NUNCHIA</v>
          </cell>
          <cell r="C160">
            <v>39231</v>
          </cell>
          <cell r="D160" t="str">
            <v>800099425-4</v>
          </cell>
          <cell r="E160" t="str">
            <v>OPERATIVA</v>
          </cell>
          <cell r="F160">
            <v>35038</v>
          </cell>
          <cell r="G160" t="str">
            <v>ACTUALIZACION</v>
          </cell>
          <cell r="H160">
            <v>45356</v>
          </cell>
          <cell r="I160" t="str">
            <v>YEISON ROMALDO GUICON BARRERA</v>
          </cell>
          <cell r="J160">
            <v>85225</v>
          </cell>
          <cell r="K160" t="str">
            <v>CARRERA 5 # 7 44</v>
          </cell>
          <cell r="L160" t="str">
            <v>CASANARE</v>
          </cell>
          <cell r="M160" t="str">
            <v>NUNCHIA</v>
          </cell>
          <cell r="N160" t="str">
            <v>6352010  |  6352010</v>
          </cell>
          <cell r="O160">
            <v>3204149042</v>
          </cell>
          <cell r="P160" t="str">
            <v>despachoalcalde@nunchia-casanare.gov.co</v>
          </cell>
          <cell r="Q160" t="str">
            <v>No disponible</v>
          </cell>
          <cell r="R160" t="str">
            <v>MUNICIPIO (PRESTACIÓN DIRECTA)</v>
          </cell>
        </row>
        <row r="161">
          <cell r="A161">
            <v>617</v>
          </cell>
          <cell r="B161" t="str">
            <v>EMPRESAS MUNICIPALES DE CARTAGO S.A.S. E.S.P.</v>
          </cell>
          <cell r="C161">
            <v>38888</v>
          </cell>
          <cell r="D161" t="str">
            <v>836000349-8</v>
          </cell>
          <cell r="E161" t="str">
            <v>OPERATIVA</v>
          </cell>
          <cell r="F161">
            <v>36068</v>
          </cell>
          <cell r="G161" t="str">
            <v>ACTUALIZACION</v>
          </cell>
          <cell r="H161">
            <v>45670</v>
          </cell>
          <cell r="I161" t="str">
            <v>JUAN MANUEL GARCIA PAREJA</v>
          </cell>
          <cell r="J161">
            <v>76147</v>
          </cell>
          <cell r="K161" t="str">
            <v>CALLE 1E # 1-00</v>
          </cell>
          <cell r="L161" t="str">
            <v>VALLE DEL CAUCA</v>
          </cell>
          <cell r="M161" t="str">
            <v>CARTAGO</v>
          </cell>
          <cell r="N161" t="str">
            <v>2147200  |  2147200</v>
          </cell>
          <cell r="O161">
            <v>3155439423</v>
          </cell>
          <cell r="P161" t="str">
            <v>contactenos@emcartago.com</v>
          </cell>
          <cell r="Q161" t="str">
            <v>SOCIEDAD POR ACCIONES SIMPLIFICADA</v>
          </cell>
          <cell r="R161" t="str">
            <v>SOCIEDADES (EMPRESA DE SERVICIOS PUBLICOS)</v>
          </cell>
        </row>
        <row r="162">
          <cell r="A162">
            <v>622</v>
          </cell>
          <cell r="B162" t="str">
            <v>EMPRESA COMUNITARIA DE ACUEDUCTO, ALCANTARILLADO Y ASEO DE SARAVENA</v>
          </cell>
          <cell r="C162">
            <v>38841</v>
          </cell>
          <cell r="D162" t="str">
            <v>800163392-3</v>
          </cell>
          <cell r="E162" t="str">
            <v>OPERATIVA</v>
          </cell>
          <cell r="F162">
            <v>33673</v>
          </cell>
          <cell r="G162" t="str">
            <v>ACTUALIZACION</v>
          </cell>
          <cell r="H162">
            <v>45715</v>
          </cell>
          <cell r="I162" t="str">
            <v>GLORIA LISETH ROA MONTANEZ</v>
          </cell>
          <cell r="J162">
            <v>81736</v>
          </cell>
          <cell r="K162" t="str">
            <v>CALLE 30 No  15 - 30</v>
          </cell>
          <cell r="L162" t="str">
            <v>ARAUCA</v>
          </cell>
          <cell r="M162" t="str">
            <v>SARAVENA</v>
          </cell>
          <cell r="N162" t="str">
            <v>8892028  |  8892028</v>
          </cell>
          <cell r="O162">
            <v>3223738501</v>
          </cell>
          <cell r="P162" t="str">
            <v>ecaaas@gmail.com</v>
          </cell>
          <cell r="Q162" t="str">
            <v>EMPRESA COMUNITARIA</v>
          </cell>
          <cell r="R162" t="str">
            <v>ORGANIZACION AUTORIZADA</v>
          </cell>
        </row>
        <row r="163">
          <cell r="A163">
            <v>626</v>
          </cell>
          <cell r="B163" t="str">
            <v>EMPRESA METROPOLITANA DE ASEO S.A. E.S.P.</v>
          </cell>
          <cell r="C163">
            <v>35064</v>
          </cell>
          <cell r="D163" t="str">
            <v>800249174-5</v>
          </cell>
          <cell r="E163" t="str">
            <v>OPERATIVA</v>
          </cell>
          <cell r="F163">
            <v>34746</v>
          </cell>
          <cell r="G163" t="str">
            <v>ACTUALIZACION</v>
          </cell>
          <cell r="H163">
            <v>45744</v>
          </cell>
          <cell r="I163" t="str">
            <v>JUAN CARLOS QUINTERO NARANJO</v>
          </cell>
          <cell r="J163">
            <v>17001</v>
          </cell>
          <cell r="K163" t="str">
            <v>Calle 62 No 23-61 Local 203 Edificio Plaza 62</v>
          </cell>
          <cell r="L163" t="str">
            <v>CALDAS</v>
          </cell>
          <cell r="M163" t="str">
            <v>MANIZALES</v>
          </cell>
          <cell r="N163" t="str">
            <v>8845868  |  8848383</v>
          </cell>
          <cell r="O163">
            <v>3206731724</v>
          </cell>
          <cell r="P163" t="str">
            <v>co.notificacionesjudiciales.emas@veolia.com</v>
          </cell>
          <cell r="Q163" t="str">
            <v>SOCIEDAD ANONIMA</v>
          </cell>
          <cell r="R163" t="str">
            <v>SOCIEDADES (EMPRESA DE SERVICIOS PUBLICOS)</v>
          </cell>
        </row>
        <row r="164">
          <cell r="A164">
            <v>631</v>
          </cell>
          <cell r="B164" t="str">
            <v>EMPRESA MUNICIPAL DE SERVICIOS PUBLICOS DE MORALES</v>
          </cell>
          <cell r="C164">
            <v>39074</v>
          </cell>
          <cell r="D164" t="str">
            <v>806000230-1</v>
          </cell>
          <cell r="E164" t="str">
            <v>OPERATIVA</v>
          </cell>
          <cell r="F164">
            <v>33219</v>
          </cell>
          <cell r="G164" t="str">
            <v>ACTUALIZACION</v>
          </cell>
          <cell r="H164">
            <v>41368</v>
          </cell>
          <cell r="I164" t="str">
            <v>MARCELO TOLOSA PALLARES</v>
          </cell>
          <cell r="J164">
            <v>13473</v>
          </cell>
          <cell r="K164" t="str">
            <v>CRA 2 # 15 - 05 PALACIO MUNICIPAL</v>
          </cell>
          <cell r="L164" t="str">
            <v>BOLÍVAR</v>
          </cell>
          <cell r="M164" t="str">
            <v>MORALES</v>
          </cell>
          <cell r="N164" t="str">
            <v>5698376  |  5698376</v>
          </cell>
          <cell r="O164" t="str">
            <v>No disponible</v>
          </cell>
          <cell r="P164" t="str">
            <v>matopa12@hotmail.com</v>
          </cell>
          <cell r="Q164" t="str">
            <v>No disponible</v>
          </cell>
          <cell r="R164" t="str">
            <v>EMPRESA INDUSTRIAL Y COMERCIAL DEL ESTADO</v>
          </cell>
        </row>
        <row r="165">
          <cell r="A165">
            <v>634</v>
          </cell>
          <cell r="B165" t="str">
            <v>EMPRESA DE SERVICIOS DE FLORENCIA S.A.  E.S.P.</v>
          </cell>
          <cell r="C165">
            <v>38743</v>
          </cell>
          <cell r="D165" t="str">
            <v>800169470-7</v>
          </cell>
          <cell r="E165" t="str">
            <v>OPERATIVA</v>
          </cell>
          <cell r="F165">
            <v>33809</v>
          </cell>
          <cell r="G165" t="str">
            <v>ACTUALIZACION</v>
          </cell>
          <cell r="H165">
            <v>45615</v>
          </cell>
          <cell r="I165" t="str">
            <v>JOSE DAVID GARZON RIVEROS</v>
          </cell>
          <cell r="J165">
            <v>18001</v>
          </cell>
          <cell r="K165" t="str">
            <v>CALLE 16 17-117 La Vega</v>
          </cell>
          <cell r="L165" t="str">
            <v>CAQUETÁ</v>
          </cell>
          <cell r="M165" t="str">
            <v>FLORENCIA</v>
          </cell>
          <cell r="N165" t="str">
            <v>4366836  |  4366836</v>
          </cell>
          <cell r="O165">
            <v>3105777470</v>
          </cell>
          <cell r="P165" t="str">
            <v>servaf@servaf.com</v>
          </cell>
          <cell r="Q165" t="str">
            <v>SOCIEDAD ANONIMA</v>
          </cell>
          <cell r="R165" t="str">
            <v>SOCIEDADES (EMPRESA DE SERVICIOS PUBLICOS)</v>
          </cell>
        </row>
        <row r="166">
          <cell r="A166">
            <v>635</v>
          </cell>
          <cell r="B166" t="str">
            <v>EMPRESAS PUBLICAS DE PUERTO BOYACA E.S.P.</v>
          </cell>
          <cell r="C166">
            <v>38761</v>
          </cell>
          <cell r="D166" t="str">
            <v>820001405-9</v>
          </cell>
          <cell r="E166" t="str">
            <v>OPERATIVA</v>
          </cell>
          <cell r="F166">
            <v>35796</v>
          </cell>
          <cell r="G166" t="str">
            <v>ACTUALIZACION</v>
          </cell>
          <cell r="H166">
            <v>45666</v>
          </cell>
          <cell r="I166" t="str">
            <v>YUCEDITH GIRALDO GUZMAN</v>
          </cell>
          <cell r="J166">
            <v>15572</v>
          </cell>
          <cell r="K166" t="str">
            <v>CARRERA 3 No. 6-48 PUEBLO NUEVO</v>
          </cell>
          <cell r="L166" t="str">
            <v>BOYACÁ</v>
          </cell>
          <cell r="M166" t="str">
            <v>PUERTO BOYACA</v>
          </cell>
          <cell r="N166" t="str">
            <v>7383259  |  7383181</v>
          </cell>
          <cell r="O166">
            <v>3506649325</v>
          </cell>
          <cell r="P166" t="str">
            <v>epbesp@gmail.com</v>
          </cell>
          <cell r="Q166" t="str">
            <v>No disponible</v>
          </cell>
          <cell r="R166" t="str">
            <v>EMPRESA INDUSTRIAL Y COMERCIAL DEL ESTADO</v>
          </cell>
        </row>
        <row r="167">
          <cell r="A167">
            <v>639</v>
          </cell>
          <cell r="B167" t="str">
            <v xml:space="preserve">EMPRESA DE SERVICIOS PUBLICOS DE AGUAZUL S.A. E.S.P.  </v>
          </cell>
          <cell r="C167">
            <v>38895</v>
          </cell>
          <cell r="D167" t="str">
            <v>844003247-8</v>
          </cell>
          <cell r="E167" t="str">
            <v>OPERATIVA</v>
          </cell>
          <cell r="F167">
            <v>37196</v>
          </cell>
          <cell r="G167" t="str">
            <v>ACTUALIZACION</v>
          </cell>
          <cell r="H167">
            <v>45726</v>
          </cell>
          <cell r="I167" t="str">
            <v>LEONARDO BARON PULIDO</v>
          </cell>
          <cell r="J167">
            <v>85010</v>
          </cell>
          <cell r="K167" t="str">
            <v>Calle 11 No 20 - 41</v>
          </cell>
          <cell r="L167" t="str">
            <v>CASANARE</v>
          </cell>
          <cell r="M167" t="str">
            <v>AGUAZUL</v>
          </cell>
          <cell r="N167" t="str">
            <v>6382646  |  6382646</v>
          </cell>
          <cell r="O167">
            <v>3217547205</v>
          </cell>
          <cell r="P167" t="str">
            <v>contactenos@espa-aguazul.gov.co</v>
          </cell>
          <cell r="Q167" t="str">
            <v>SOCIEDAD ANONIMA</v>
          </cell>
          <cell r="R167" t="str">
            <v>SOCIEDADES (EMPRESA DE SERVICIOS PUBLICOS)</v>
          </cell>
        </row>
        <row r="168">
          <cell r="A168">
            <v>640</v>
          </cell>
          <cell r="B168" t="str">
            <v>COMPAÑÍA DE SERVICIOS PÚBLICOS DE SOGAMOSO S.A. E.S.P.</v>
          </cell>
          <cell r="C168">
            <v>38715</v>
          </cell>
          <cell r="D168" t="str">
            <v>891800031-4</v>
          </cell>
          <cell r="E168" t="str">
            <v>OPERATIVA</v>
          </cell>
          <cell r="F168">
            <v>20215</v>
          </cell>
          <cell r="G168" t="str">
            <v>ACTUALIZACION</v>
          </cell>
          <cell r="H168">
            <v>45348</v>
          </cell>
          <cell r="I168" t="str">
            <v>JORGE ELIECER CARO BELLO</v>
          </cell>
          <cell r="J168">
            <v>15759</v>
          </cell>
          <cell r="K168" t="str">
            <v>Carrera 11 no 15-10 Edificio Mirador Plaza</v>
          </cell>
          <cell r="L168" t="str">
            <v>BOYACÁ</v>
          </cell>
          <cell r="M168" t="str">
            <v>SOGAMOSO</v>
          </cell>
          <cell r="N168" t="str">
            <v>7702110  |  7715789</v>
          </cell>
          <cell r="O168">
            <v>3158111742</v>
          </cell>
          <cell r="P168" t="str">
            <v>gerencia@coserviciosesp.com.co</v>
          </cell>
          <cell r="Q168" t="str">
            <v>SOCIEDAD DE ECONOMIA MIXTA</v>
          </cell>
          <cell r="R168" t="str">
            <v>SOCIEDADES (EMPRESA DE SERVICIOS PUBLICOS)</v>
          </cell>
        </row>
        <row r="169">
          <cell r="A169">
            <v>641</v>
          </cell>
          <cell r="B169" t="str">
            <v>EMPRESA MUNICIPAL DE SERVICIOS PÚBLICOS DE TAURAMENA S.A. E.S.P.</v>
          </cell>
          <cell r="C169">
            <v>38776</v>
          </cell>
          <cell r="D169" t="str">
            <v>844001456-1</v>
          </cell>
          <cell r="E169" t="str">
            <v>OPERATIVA</v>
          </cell>
          <cell r="F169">
            <v>36167</v>
          </cell>
          <cell r="G169" t="str">
            <v>ACTUALIZACION</v>
          </cell>
          <cell r="H169">
            <v>45730</v>
          </cell>
          <cell r="I169" t="str">
            <v xml:space="preserve">MARISOL SANCHEZ </v>
          </cell>
          <cell r="J169">
            <v>85410</v>
          </cell>
          <cell r="K169" t="str">
            <v>CARRERA 12 No. 5-40</v>
          </cell>
          <cell r="L169" t="str">
            <v>CASANARE</v>
          </cell>
          <cell r="M169" t="str">
            <v>TAURAMENA</v>
          </cell>
          <cell r="N169" t="str">
            <v>6247674  |  6257220</v>
          </cell>
          <cell r="O169">
            <v>3138931505</v>
          </cell>
          <cell r="P169" t="str">
            <v>emset@msn.com</v>
          </cell>
          <cell r="Q169" t="str">
            <v>SOCIEDAD ANONIMA</v>
          </cell>
          <cell r="R169" t="str">
            <v>SOCIEDADES (EMPRESA DE SERVICIOS PUBLICOS)</v>
          </cell>
        </row>
        <row r="170">
          <cell r="A170">
            <v>643</v>
          </cell>
          <cell r="B170" t="str">
            <v>EMPRESA DE ACUEDUCTO, ALCANTARILLADO Y ASEO DE CORINTO CAUCA</v>
          </cell>
          <cell r="C170">
            <v>38729</v>
          </cell>
          <cell r="D170" t="str">
            <v>800121567-5</v>
          </cell>
          <cell r="E170" t="str">
            <v>OPERATIVA</v>
          </cell>
          <cell r="F170">
            <v>32984</v>
          </cell>
          <cell r="G170" t="str">
            <v>ACTUALIZACION</v>
          </cell>
          <cell r="H170">
            <v>45680</v>
          </cell>
          <cell r="I170" t="str">
            <v>HOVER ADRIAN PRADO OTELA</v>
          </cell>
          <cell r="J170">
            <v>19212</v>
          </cell>
          <cell r="K170" t="str">
            <v>CARRERA 8 8 40</v>
          </cell>
          <cell r="L170" t="str">
            <v>CAUCA</v>
          </cell>
          <cell r="M170" t="str">
            <v>CORINTO</v>
          </cell>
          <cell r="N170" t="str">
            <v>8270099  |  8270099</v>
          </cell>
          <cell r="O170">
            <v>3164498682</v>
          </cell>
          <cell r="P170" t="str">
            <v>emcorinto@emcorintoesp.com.co</v>
          </cell>
          <cell r="Q170" t="str">
            <v>No disponible</v>
          </cell>
          <cell r="R170" t="str">
            <v>EMPRESA INDUSTRIAL Y COMERCIAL DEL ESTADO</v>
          </cell>
        </row>
        <row r="171">
          <cell r="A171">
            <v>646</v>
          </cell>
          <cell r="B171" t="str">
            <v>EMPRESA MUNICIPAL DE SERVICIOS PUBLICOS DE PIENDAMO E.S.P.</v>
          </cell>
          <cell r="C171">
            <v>38897</v>
          </cell>
          <cell r="D171" t="str">
            <v>800219666-9</v>
          </cell>
          <cell r="E171" t="str">
            <v>OPERATIVA</v>
          </cell>
          <cell r="F171">
            <v>35209</v>
          </cell>
          <cell r="G171" t="str">
            <v>ACTUALIZACION</v>
          </cell>
          <cell r="H171">
            <v>45716</v>
          </cell>
          <cell r="I171" t="str">
            <v>YONI OLMEDO RODRIGUEZ CASTRO</v>
          </cell>
          <cell r="J171">
            <v>19548</v>
          </cell>
          <cell r="K171" t="str">
            <v>PLANTA DE ACUEDUCTO BARRIO SAN CAYETANO</v>
          </cell>
          <cell r="L171" t="str">
            <v>CAUCA</v>
          </cell>
          <cell r="M171" t="str">
            <v>PIENDAMO</v>
          </cell>
          <cell r="N171" t="str">
            <v>8250099  |  8250921</v>
          </cell>
          <cell r="O171">
            <v>3186268237</v>
          </cell>
          <cell r="P171" t="str">
            <v>empiendamo@piendamo-cauca.gov.co</v>
          </cell>
          <cell r="Q171" t="str">
            <v>No disponible</v>
          </cell>
          <cell r="R171" t="str">
            <v>EMPRESA INDUSTRIAL Y COMERCIAL DEL ESTADO</v>
          </cell>
        </row>
        <row r="172">
          <cell r="A172">
            <v>649</v>
          </cell>
          <cell r="B172" t="str">
            <v>EMPRESA MUNICIPAL DE SERVICIOS PUBLICOS DE VILLA DE LEYVA E.S.P.</v>
          </cell>
          <cell r="C172">
            <v>38836</v>
          </cell>
          <cell r="D172" t="str">
            <v>800067555-6</v>
          </cell>
          <cell r="E172" t="str">
            <v>OPERATIVA</v>
          </cell>
          <cell r="F172">
            <v>33196</v>
          </cell>
          <cell r="G172" t="str">
            <v>ACTUALIZACION</v>
          </cell>
          <cell r="H172">
            <v>45702</v>
          </cell>
          <cell r="I172" t="str">
            <v>CAMILO ANDRES BUITRAGO MUNEVAR</v>
          </cell>
          <cell r="J172">
            <v>15407</v>
          </cell>
          <cell r="K172" t="str">
            <v>Calle 10 No. 7-92 Claustro San Francisco</v>
          </cell>
          <cell r="L172" t="str">
            <v>BOYACÁ</v>
          </cell>
          <cell r="M172" t="str">
            <v>VILLA DE LEYVA</v>
          </cell>
          <cell r="N172" t="str">
            <v>7320621  |  7320621</v>
          </cell>
          <cell r="O172">
            <v>3112576602</v>
          </cell>
          <cell r="P172" t="str">
            <v>esvilla_esp@gmail.com</v>
          </cell>
          <cell r="Q172" t="str">
            <v>No disponible</v>
          </cell>
          <cell r="R172" t="str">
            <v>EMPRESA INDUSTRIAL Y COMERCIAL DEL ESTADO</v>
          </cell>
        </row>
        <row r="173">
          <cell r="A173">
            <v>650</v>
          </cell>
          <cell r="B173" t="str">
            <v>EMPRESA INDUSTRIAL Y COMERCIAL DE SERVICIOS PUBLICOS DE CHIQUINQUIRA</v>
          </cell>
          <cell r="C173">
            <v>38847</v>
          </cell>
          <cell r="D173" t="str">
            <v>800082204-9</v>
          </cell>
          <cell r="E173" t="str">
            <v>OPERATIVA</v>
          </cell>
          <cell r="F173">
            <v>32563</v>
          </cell>
          <cell r="G173" t="str">
            <v>ACTUALIZACION</v>
          </cell>
          <cell r="H173">
            <v>45694</v>
          </cell>
          <cell r="I173" t="str">
            <v>CESAR PARMENIO PEDROZA HERNANDEZ</v>
          </cell>
          <cell r="J173">
            <v>15176</v>
          </cell>
          <cell r="K173" t="str">
            <v>Avenida 6 No 14A -  03</v>
          </cell>
          <cell r="L173" t="str">
            <v>BOYACÁ</v>
          </cell>
          <cell r="M173" t="str">
            <v>CHIQUINQUIRA</v>
          </cell>
          <cell r="N173" t="str">
            <v>7213056  |  7213056</v>
          </cell>
          <cell r="O173">
            <v>3142748707</v>
          </cell>
          <cell r="P173" t="str">
            <v>sistemas@empochiquinquira.gov.co</v>
          </cell>
          <cell r="Q173" t="str">
            <v>No disponible</v>
          </cell>
          <cell r="R173" t="str">
            <v>EMPRESA INDUSTRIAL Y COMERCIAL DEL ESTADO</v>
          </cell>
        </row>
        <row r="174">
          <cell r="A174">
            <v>651</v>
          </cell>
          <cell r="B174" t="str">
            <v>UNIDAD DE SERVICIOS PUBLICOS DE ACUEDUCTO, ALCANTARILLADO Y ASEO DE JENESANO</v>
          </cell>
          <cell r="C174">
            <v>38980</v>
          </cell>
          <cell r="D174" t="str">
            <v>891801376-4</v>
          </cell>
          <cell r="E174" t="str">
            <v>OPERATIVA</v>
          </cell>
          <cell r="F174">
            <v>37338</v>
          </cell>
          <cell r="G174" t="str">
            <v>ACTUALIZACION</v>
          </cell>
          <cell r="H174">
            <v>45715</v>
          </cell>
          <cell r="I174" t="str">
            <v>HUGO ALEXANDER REYES PARRA</v>
          </cell>
          <cell r="J174">
            <v>15367</v>
          </cell>
          <cell r="K174" t="str">
            <v>Carrera 4 No. 7 - 11</v>
          </cell>
          <cell r="L174" t="str">
            <v>BOYACÁ</v>
          </cell>
          <cell r="M174" t="str">
            <v>JENESANO</v>
          </cell>
          <cell r="N174" t="str">
            <v>7363258  |  7363258</v>
          </cell>
          <cell r="O174">
            <v>3138761214</v>
          </cell>
          <cell r="P174" t="str">
            <v>unidadserviciospublicos@jenesano-boyaca.gov.co</v>
          </cell>
          <cell r="Q174" t="str">
            <v>No disponible</v>
          </cell>
          <cell r="R174" t="str">
            <v>MUNICIPIO (PRESTACIÓN DIRECTA)</v>
          </cell>
        </row>
        <row r="175">
          <cell r="A175">
            <v>652</v>
          </cell>
          <cell r="B175" t="str">
            <v>EMPRESA DE SERVICIOS PUBLICOS  DE ACUEDUCTO, ALCANTARILLADO Y ASEO DE AGUACHICA E.S.P.</v>
          </cell>
          <cell r="C175">
            <v>39029</v>
          </cell>
          <cell r="D175" t="str">
            <v>800105650-1</v>
          </cell>
          <cell r="E175" t="str">
            <v>OPERATIVA</v>
          </cell>
          <cell r="F175">
            <v>33240</v>
          </cell>
          <cell r="G175" t="str">
            <v>ACTUALIZACION</v>
          </cell>
          <cell r="H175">
            <v>45741</v>
          </cell>
          <cell r="I175" t="str">
            <v>WILMER ALEXANDER ORTIZ CAYCEDO</v>
          </cell>
          <cell r="J175">
            <v>20011</v>
          </cell>
          <cell r="K175" t="str">
            <v>Calle 5  34  69</v>
          </cell>
          <cell r="L175" t="str">
            <v>CESAR</v>
          </cell>
          <cell r="M175" t="str">
            <v>AGUACHICA</v>
          </cell>
          <cell r="N175" t="str">
            <v>5662384  |  5662384</v>
          </cell>
          <cell r="O175">
            <v>3216287905</v>
          </cell>
          <cell r="P175" t="str">
            <v>gerencia@esp-aguachica-cesar.gov.co</v>
          </cell>
          <cell r="Q175" t="str">
            <v>No disponible</v>
          </cell>
          <cell r="R175" t="str">
            <v>EMPRESA INDUSTRIAL Y COMERCIAL DEL ESTADO</v>
          </cell>
        </row>
        <row r="176">
          <cell r="A176">
            <v>654</v>
          </cell>
          <cell r="B176" t="str">
            <v>EMPRESA DE SERVICIOS PUBLICOS DE BECERRIL - EMBECERRIL E.S.P.</v>
          </cell>
          <cell r="C176">
            <v>39542</v>
          </cell>
          <cell r="D176" t="str">
            <v>800154065-1</v>
          </cell>
          <cell r="E176" t="str">
            <v>OPERATIVA</v>
          </cell>
          <cell r="F176">
            <v>34589</v>
          </cell>
          <cell r="G176" t="str">
            <v>ACTUALIZACION</v>
          </cell>
          <cell r="H176">
            <v>45401</v>
          </cell>
          <cell r="I176" t="str">
            <v>LUCAS FELIX RICARDO SILVA MEJIA</v>
          </cell>
          <cell r="J176">
            <v>20045</v>
          </cell>
          <cell r="K176" t="str">
            <v>Calle 9 N° 5-54</v>
          </cell>
          <cell r="L176" t="str">
            <v>CESAR</v>
          </cell>
          <cell r="M176" t="str">
            <v>BECERRIL</v>
          </cell>
          <cell r="N176" t="str">
            <v>5768434  |  0000000</v>
          </cell>
          <cell r="O176">
            <v>3218341699</v>
          </cell>
          <cell r="P176" t="str">
            <v>gerencia@embecerril-becerril-cesar.gov.co</v>
          </cell>
          <cell r="Q176" t="str">
            <v>No disponible</v>
          </cell>
          <cell r="R176" t="str">
            <v>EMPRESA INDUSTRIAL Y COMERCIAL DEL ESTADO</v>
          </cell>
        </row>
        <row r="177">
          <cell r="A177">
            <v>655</v>
          </cell>
          <cell r="B177" t="str">
            <v>ASOCIACION DE SUSCRIPTORES DEL ACUEDUCTO DE LA VEREDA VILLA GIRON MUNICIPIO DE GAMEZA</v>
          </cell>
          <cell r="C177">
            <v>39079</v>
          </cell>
          <cell r="D177" t="str">
            <v>900108429-6</v>
          </cell>
          <cell r="E177" t="str">
            <v>OPERATIVA</v>
          </cell>
          <cell r="F177">
            <v>36013</v>
          </cell>
          <cell r="G177" t="str">
            <v>ACTUALIZACION</v>
          </cell>
          <cell r="H177">
            <v>41031</v>
          </cell>
          <cell r="I177" t="str">
            <v>LUIS VALERIO PEREZ SUAREZ</v>
          </cell>
          <cell r="J177">
            <v>15296</v>
          </cell>
          <cell r="K177" t="str">
            <v>Cr 5 No. 3 45</v>
          </cell>
          <cell r="L177" t="str">
            <v>BOYACÁ</v>
          </cell>
          <cell r="M177" t="str">
            <v>GAMEZA</v>
          </cell>
          <cell r="N177" t="str">
            <v>7778050  |  7778050</v>
          </cell>
          <cell r="O177" t="str">
            <v>No disponible</v>
          </cell>
          <cell r="P177" t="str">
            <v>asuagiron@hotmail.com</v>
          </cell>
          <cell r="Q177" t="str">
            <v>ASOCIACION DE USUARIOS</v>
          </cell>
          <cell r="R177" t="str">
            <v>ORGANIZACION AUTORIZADA</v>
          </cell>
        </row>
        <row r="178">
          <cell r="A178">
            <v>661</v>
          </cell>
          <cell r="B178" t="str">
            <v>OFICINA DE SERVICIOS PUBLICOS  DE GACHALA</v>
          </cell>
          <cell r="C178">
            <v>39085</v>
          </cell>
          <cell r="D178" t="str">
            <v>800094671-7</v>
          </cell>
          <cell r="E178" t="str">
            <v>OPERATIVA</v>
          </cell>
          <cell r="F178">
            <v>37205</v>
          </cell>
          <cell r="G178" t="str">
            <v>ACTUALIZACION</v>
          </cell>
          <cell r="H178">
            <v>45729</v>
          </cell>
          <cell r="I178" t="str">
            <v>PEDRO ANTONIO RODRIGUEZ ROJAS</v>
          </cell>
          <cell r="J178">
            <v>25293</v>
          </cell>
          <cell r="K178" t="str">
            <v>Carrera  4a  No. 5-18</v>
          </cell>
          <cell r="L178" t="str">
            <v>CUNDINAMARCA</v>
          </cell>
          <cell r="M178" t="str">
            <v>GACHALA</v>
          </cell>
          <cell r="N178" t="str">
            <v>8538503  |  8538507</v>
          </cell>
          <cell r="O178">
            <v>3142743090</v>
          </cell>
          <cell r="P178" t="str">
            <v>alcaldia@gachala-cundinamarca.gov.co</v>
          </cell>
          <cell r="Q178" t="str">
            <v>No disponible</v>
          </cell>
          <cell r="R178" t="str">
            <v>MUNICIPIO (PRESTACIÓN DIRECTA)</v>
          </cell>
        </row>
        <row r="179">
          <cell r="A179">
            <v>663</v>
          </cell>
          <cell r="B179" t="str">
            <v>JUNTA DE SERVICIOS PUBLICOS DEL MUNICIPIO DE LA PEÑA</v>
          </cell>
          <cell r="C179">
            <v>39513</v>
          </cell>
          <cell r="D179" t="str">
            <v>899999721-1</v>
          </cell>
          <cell r="E179" t="str">
            <v>OPERATIVA</v>
          </cell>
          <cell r="F179">
            <v>35307</v>
          </cell>
          <cell r="G179" t="str">
            <v>ACTUALIZACION</v>
          </cell>
          <cell r="H179">
            <v>45715</v>
          </cell>
          <cell r="I179" t="str">
            <v>ANDREA YURANNY RAMIREZ ORTIZ</v>
          </cell>
          <cell r="J179">
            <v>25398</v>
          </cell>
          <cell r="K179" t="str">
            <v>CARRERA 3 No. 6-61</v>
          </cell>
          <cell r="L179" t="str">
            <v>CUNDINAMARCA</v>
          </cell>
          <cell r="M179" t="str">
            <v>LA PENA</v>
          </cell>
          <cell r="N179" t="str">
            <v>8449028  |  8449028</v>
          </cell>
          <cell r="O179">
            <v>3103010133</v>
          </cell>
          <cell r="P179" t="str">
            <v>serviciospublicos@lapena-cundinamarca.gov.co</v>
          </cell>
          <cell r="Q179" t="str">
            <v>No disponible</v>
          </cell>
          <cell r="R179" t="str">
            <v>MUNICIPIO (PRESTACIÓN DIRECTA)</v>
          </cell>
        </row>
        <row r="180">
          <cell r="A180">
            <v>666</v>
          </cell>
          <cell r="B180" t="str">
            <v>EMPRESAS PUBLICAS MUNICIPALES DE SAN PELAYO EE.PP.MM,</v>
          </cell>
          <cell r="C180">
            <v>43664</v>
          </cell>
          <cell r="D180" t="str">
            <v>900044218-2</v>
          </cell>
          <cell r="E180" t="str">
            <v>OPERATIVA</v>
          </cell>
          <cell r="F180">
            <v>35256</v>
          </cell>
          <cell r="G180" t="str">
            <v>ACTUALIZACION</v>
          </cell>
          <cell r="H180">
            <v>45713</v>
          </cell>
          <cell r="I180" t="str">
            <v>ROBERTO CARLOS SIERRA MENDOZA</v>
          </cell>
          <cell r="J180">
            <v>23686</v>
          </cell>
          <cell r="K180" t="str">
            <v>CARRERA 7 No.11-17 BRR EL PARAISO</v>
          </cell>
          <cell r="L180" t="str">
            <v>CÓRDOBA</v>
          </cell>
          <cell r="M180" t="str">
            <v>SAN PELAYO</v>
          </cell>
          <cell r="N180" t="str">
            <v>7633173  |  7633173</v>
          </cell>
          <cell r="O180">
            <v>3218274754</v>
          </cell>
          <cell r="P180" t="str">
            <v>empresaspublicassanpelayo@hotmail.com</v>
          </cell>
          <cell r="Q180" t="str">
            <v>No disponible</v>
          </cell>
          <cell r="R180" t="str">
            <v>EMPRESA INDUSTRIAL Y COMERCIAL DEL ESTADO</v>
          </cell>
        </row>
        <row r="181">
          <cell r="A181">
            <v>671</v>
          </cell>
          <cell r="B181" t="str">
            <v>UNIDAD MUNICIPAL DE  SERVICIOS PUBLICOS DOMICILIARIOS  DE ACUEDUCTO, ALCANTARILLADO Y ASEO DEL MUNICIPIO DE SAN LUIS DE GACENO</v>
          </cell>
          <cell r="C181">
            <v>38810</v>
          </cell>
          <cell r="D181" t="str">
            <v>891802151-9</v>
          </cell>
          <cell r="E181" t="str">
            <v>OPERATIVA</v>
          </cell>
          <cell r="F181">
            <v>37431</v>
          </cell>
          <cell r="G181" t="str">
            <v>ACTUALIZACION</v>
          </cell>
          <cell r="H181">
            <v>45742</v>
          </cell>
          <cell r="I181" t="str">
            <v>NELZON GARZON CHITIVA</v>
          </cell>
          <cell r="J181">
            <v>15667</v>
          </cell>
          <cell r="K181" t="str">
            <v>Carrera 4 No. 6-09</v>
          </cell>
          <cell r="L181" t="str">
            <v>BOYACÁ</v>
          </cell>
          <cell r="M181" t="str">
            <v>SAN LUIS DE GACENO</v>
          </cell>
          <cell r="N181" t="str">
            <v>6248457  |  6248238</v>
          </cell>
          <cell r="O181">
            <v>3203956874</v>
          </cell>
          <cell r="P181" t="str">
            <v>uspd@sanluisdegaceno-boyaca.gov.co</v>
          </cell>
          <cell r="Q181" t="str">
            <v>No disponible</v>
          </cell>
          <cell r="R181" t="str">
            <v>MUNICIPIO (PRESTACIÓN DIRECTA)</v>
          </cell>
        </row>
        <row r="182">
          <cell r="A182">
            <v>672</v>
          </cell>
          <cell r="B182" t="str">
            <v xml:space="preserve">CORPORACIÓN CIVICA ACUEDUCTO SAN ANTONIO DE PEREIRA </v>
          </cell>
          <cell r="C182">
            <v>38757</v>
          </cell>
          <cell r="D182" t="str">
            <v>811013205-1</v>
          </cell>
          <cell r="E182" t="str">
            <v>OPERATIVA</v>
          </cell>
          <cell r="F182">
            <v>35547</v>
          </cell>
          <cell r="G182" t="str">
            <v>ACTUALIZACION</v>
          </cell>
          <cell r="H182">
            <v>45687</v>
          </cell>
          <cell r="I182" t="str">
            <v>JULIAN NICANOR CARDENAS HENAO</v>
          </cell>
          <cell r="J182">
            <v>5615</v>
          </cell>
          <cell r="K182" t="str">
            <v>CALLE 24 55B-65</v>
          </cell>
          <cell r="L182" t="str">
            <v>ANTIOQUIA</v>
          </cell>
          <cell r="M182" t="str">
            <v>RIONEGRO</v>
          </cell>
          <cell r="N182" t="str">
            <v>5576228  |  0000000</v>
          </cell>
          <cell r="O182">
            <v>3128084669</v>
          </cell>
          <cell r="P182" t="str">
            <v>acuesanantonio@gmail.com</v>
          </cell>
          <cell r="Q182" t="str">
            <v>JUNTA ADMINISTRADORA</v>
          </cell>
          <cell r="R182" t="str">
            <v>ORGANIZACION AUTORIZADA</v>
          </cell>
        </row>
        <row r="183">
          <cell r="A183">
            <v>676</v>
          </cell>
          <cell r="B183" t="str">
            <v>EMPRESA DE SERVICIOS PUBLICOS DE PUERTO SALGAR E.S.P.</v>
          </cell>
          <cell r="C183">
            <v>39044</v>
          </cell>
          <cell r="D183" t="str">
            <v>832004274-8</v>
          </cell>
          <cell r="E183" t="str">
            <v>OPERATIVA</v>
          </cell>
          <cell r="F183">
            <v>36532</v>
          </cell>
          <cell r="G183" t="str">
            <v>ACTUALIZACION</v>
          </cell>
          <cell r="H183">
            <v>45726</v>
          </cell>
          <cell r="I183" t="str">
            <v>YEIMI MAHECHA OLAYA</v>
          </cell>
          <cell r="J183">
            <v>25572</v>
          </cell>
          <cell r="K183" t="str">
            <v>CARRERA 5 N° 11-22 B/ ALTO BUENOS AIRES</v>
          </cell>
          <cell r="L183" t="str">
            <v>CUNDINAMARCA</v>
          </cell>
          <cell r="M183" t="str">
            <v>PUERTO SALGAR</v>
          </cell>
          <cell r="N183" t="str">
            <v>8399705  |  8399705</v>
          </cell>
          <cell r="O183">
            <v>3104031298</v>
          </cell>
          <cell r="P183" t="str">
            <v>gerencia@esppuertosalgar-cundinamarca.gov.co</v>
          </cell>
          <cell r="Q183" t="str">
            <v>No disponible</v>
          </cell>
          <cell r="R183" t="str">
            <v>EMPRESA INDUSTRIAL Y COMERCIAL DEL ESTADO</v>
          </cell>
        </row>
        <row r="184">
          <cell r="A184">
            <v>677</v>
          </cell>
          <cell r="B184" t="str">
            <v>EMPRESA AGUAS DE FACATATIVA ACUEDUCTO ALCANTARILLADO ASEO Y SERVICIOS COMPLEMENTARIOS  E.A.F. S.A.S. E.S.P.</v>
          </cell>
          <cell r="C184">
            <v>34849</v>
          </cell>
          <cell r="D184" t="str">
            <v>800188660-0</v>
          </cell>
          <cell r="E184" t="str">
            <v>OPERATIVA</v>
          </cell>
          <cell r="F184">
            <v>33857</v>
          </cell>
          <cell r="G184" t="str">
            <v>ACTUALIZACION</v>
          </cell>
          <cell r="H184">
            <v>45316</v>
          </cell>
          <cell r="I184" t="str">
            <v xml:space="preserve">FRANCISCO JAVIER  BELTRAN  BUSTOS </v>
          </cell>
          <cell r="J184">
            <v>25269</v>
          </cell>
          <cell r="K184" t="str">
            <v>Carrera 1 Sur Calle 16</v>
          </cell>
          <cell r="L184" t="str">
            <v>CUNDINAMARCA</v>
          </cell>
          <cell r="M184" t="str">
            <v>FACATATIVA</v>
          </cell>
          <cell r="N184" t="str">
            <v>8921442  |  8921492</v>
          </cell>
          <cell r="O184">
            <v>3183741549</v>
          </cell>
          <cell r="P184" t="str">
            <v>gerencia.general@acueductofacatativa.gov.co</v>
          </cell>
          <cell r="Q184" t="str">
            <v>SOCIEDAD POR ACCIONES SIMPLIFICADA</v>
          </cell>
          <cell r="R184" t="str">
            <v>SOCIEDADES (EMPRESA DE SERVICIOS PUBLICOS)</v>
          </cell>
        </row>
        <row r="185">
          <cell r="A185">
            <v>678</v>
          </cell>
          <cell r="B185" t="str">
            <v>CORPORACION DE ACUEDUCTO  SAN PEDRO</v>
          </cell>
          <cell r="C185">
            <v>38773</v>
          </cell>
          <cell r="D185" t="str">
            <v>800198711-0</v>
          </cell>
          <cell r="E185" t="str">
            <v>OPERATIVA</v>
          </cell>
          <cell r="F185">
            <v>34136</v>
          </cell>
          <cell r="G185" t="str">
            <v>ACTUALIZACION</v>
          </cell>
          <cell r="H185">
            <v>45736</v>
          </cell>
          <cell r="I185" t="str">
            <v>SERGIO ALEJANDRO RIOS VASQUEZ</v>
          </cell>
          <cell r="J185">
            <v>5001</v>
          </cell>
          <cell r="K185" t="str">
            <v xml:space="preserve">Diagonal 37 este N7A 573 vial el Llano N501 </v>
          </cell>
          <cell r="L185" t="str">
            <v>ANTIOQUIA</v>
          </cell>
          <cell r="M185" t="str">
            <v>MEDELLÍN</v>
          </cell>
          <cell r="N185" t="str">
            <v>5400550  |  5400550</v>
          </cell>
          <cell r="O185">
            <v>3128310529</v>
          </cell>
          <cell r="P185" t="str">
            <v>llanoplan@gmail.com</v>
          </cell>
          <cell r="Q185" t="str">
            <v>CORPORACION</v>
          </cell>
          <cell r="R185" t="str">
            <v>ORGANIZACION AUTORIZADA</v>
          </cell>
        </row>
        <row r="186">
          <cell r="A186">
            <v>679</v>
          </cell>
          <cell r="B186" t="str">
            <v>EMPRESA DE ACUEDUCTO, ALCANTARILLADO Y ASEO DE LA VEGA ESP</v>
          </cell>
          <cell r="C186">
            <v>38888</v>
          </cell>
          <cell r="D186" t="str">
            <v>832002460-2</v>
          </cell>
          <cell r="E186" t="str">
            <v>OPERATIVA</v>
          </cell>
          <cell r="F186">
            <v>35943</v>
          </cell>
          <cell r="G186" t="str">
            <v>ACTUALIZACION</v>
          </cell>
          <cell r="H186">
            <v>45712</v>
          </cell>
          <cell r="I186" t="str">
            <v>JOSE NARCIZO MORENO MELO</v>
          </cell>
          <cell r="J186">
            <v>25402</v>
          </cell>
          <cell r="K186" t="str">
            <v>Carrera 3A No. 23</v>
          </cell>
          <cell r="L186" t="str">
            <v>CUNDINAMARCA</v>
          </cell>
          <cell r="M186" t="str">
            <v>LA VEGA</v>
          </cell>
          <cell r="N186" t="str">
            <v>8455882  |  8458852</v>
          </cell>
          <cell r="O186">
            <v>3202220697</v>
          </cell>
          <cell r="P186" t="str">
            <v>atencion.usuarioesplavega@gmail.com</v>
          </cell>
          <cell r="Q186" t="str">
            <v>No disponible</v>
          </cell>
          <cell r="R186" t="str">
            <v>EMPRESA INDUSTRIAL Y COMERCIAL DEL ESTADO</v>
          </cell>
        </row>
        <row r="187">
          <cell r="A187">
            <v>680</v>
          </cell>
          <cell r="B187" t="str">
            <v>EMPRESA DE ACUEDUCTO Y ALCANTARILLADO DE VILLAVICENCIO E.S.P.</v>
          </cell>
          <cell r="C187">
            <v>39001</v>
          </cell>
          <cell r="D187" t="str">
            <v>892000265-1</v>
          </cell>
          <cell r="E187" t="str">
            <v>OPERATIVA</v>
          </cell>
          <cell r="F187">
            <v>23355</v>
          </cell>
          <cell r="G187" t="str">
            <v>ACTUALIZACION</v>
          </cell>
          <cell r="H187">
            <v>45719</v>
          </cell>
          <cell r="I187" t="str">
            <v>AUGUSTO ALEJANDRO APONTE PINZON</v>
          </cell>
          <cell r="J187">
            <v>50001</v>
          </cell>
          <cell r="K187" t="str">
            <v>Calle 39 Carrera 20 Barrio Paraiso</v>
          </cell>
          <cell r="L187" t="str">
            <v>META</v>
          </cell>
          <cell r="M187" t="str">
            <v>VILLAVICENCIO</v>
          </cell>
          <cell r="N187" t="str">
            <v>6818080  |  6818080</v>
          </cell>
          <cell r="O187">
            <v>3202650348</v>
          </cell>
          <cell r="P187" t="str">
            <v>gerencia@eaav.gov.co</v>
          </cell>
          <cell r="Q187" t="str">
            <v>No disponible</v>
          </cell>
          <cell r="R187" t="str">
            <v>EMPRESA INDUSTRIAL Y COMERCIAL DEL ESTADO</v>
          </cell>
        </row>
        <row r="188">
          <cell r="A188">
            <v>683</v>
          </cell>
          <cell r="B188" t="str">
            <v>JUNTA ADMINISTRADORA ACUEDUCTO VEREDA PRIMAVERA</v>
          </cell>
          <cell r="C188">
            <v>39230</v>
          </cell>
          <cell r="D188" t="str">
            <v>811032173-5</v>
          </cell>
          <cell r="E188" t="str">
            <v>OPERATIVA</v>
          </cell>
          <cell r="F188">
            <v>27001</v>
          </cell>
          <cell r="G188" t="str">
            <v>ACTUALIZACION</v>
          </cell>
          <cell r="H188">
            <v>45742</v>
          </cell>
          <cell r="I188" t="str">
            <v>GLORIA LILIANA LOPEZ CASTRILLON</v>
          </cell>
          <cell r="J188">
            <v>5129</v>
          </cell>
          <cell r="K188" t="str">
            <v>VEREDA PRIMAVERA</v>
          </cell>
          <cell r="L188" t="str">
            <v>ANTIOQUIA</v>
          </cell>
          <cell r="M188" t="str">
            <v>CALDAS</v>
          </cell>
          <cell r="N188" t="str">
            <v>3030440  |  2786229</v>
          </cell>
          <cell r="O188">
            <v>3184948282</v>
          </cell>
          <cell r="P188" t="str">
            <v>jadavepri@gmail.com</v>
          </cell>
          <cell r="Q188" t="str">
            <v>JUNTA DE ACCION COMUNAL</v>
          </cell>
          <cell r="R188" t="str">
            <v>ORGANIZACION AUTORIZADA</v>
          </cell>
        </row>
        <row r="189">
          <cell r="A189">
            <v>686</v>
          </cell>
          <cell r="B189" t="str">
            <v>UNIDAD DE SERVICIOS PUBLICOS DOMICILIARIOS DEL MUNICIPIO DE CABRERA</v>
          </cell>
          <cell r="C189">
            <v>39511</v>
          </cell>
          <cell r="D189" t="str">
            <v>890680107-5</v>
          </cell>
          <cell r="E189" t="str">
            <v>OPERATIVA</v>
          </cell>
          <cell r="F189">
            <v>38583</v>
          </cell>
          <cell r="G189" t="str">
            <v>ACTUALIZACION</v>
          </cell>
          <cell r="H189">
            <v>45700</v>
          </cell>
          <cell r="I189" t="str">
            <v>ENYER CAMILO SANCHEZ PASTOR</v>
          </cell>
          <cell r="J189">
            <v>25120</v>
          </cell>
          <cell r="K189" t="str">
            <v>PALACIO MUNICIPAL</v>
          </cell>
          <cell r="L189" t="str">
            <v>CUNDINAMARCA</v>
          </cell>
          <cell r="M189" t="str">
            <v>CABRERA</v>
          </cell>
          <cell r="N189" t="str">
            <v>8689096  |  8689096</v>
          </cell>
          <cell r="O189">
            <v>3213754997</v>
          </cell>
          <cell r="P189" t="str">
            <v>alcaldia@cabrera-cundinamarca.gov.co</v>
          </cell>
          <cell r="Q189" t="str">
            <v>No disponible</v>
          </cell>
          <cell r="R189" t="str">
            <v>MUNICIPIO (PRESTACIÓN DIRECTA)</v>
          </cell>
        </row>
        <row r="190">
          <cell r="A190">
            <v>688</v>
          </cell>
          <cell r="B190" t="str">
            <v>OFICINA DE SERVICIOS PUBLICOS DE ACUEDUCTO, ALCANTARILLADO Y ASEO URBANO DEL MUNICIPIIO DE GUACHETA</v>
          </cell>
          <cell r="C190">
            <v>39510</v>
          </cell>
          <cell r="D190" t="str">
            <v>899999362-0</v>
          </cell>
          <cell r="E190" t="str">
            <v>OPERATIVA</v>
          </cell>
          <cell r="F190">
            <v>36661</v>
          </cell>
          <cell r="G190" t="str">
            <v>ACTUALIZACION</v>
          </cell>
          <cell r="H190">
            <v>45716</v>
          </cell>
          <cell r="I190" t="str">
            <v>PABLO ENRIQUE QUICAZAN BALLESTEROS</v>
          </cell>
          <cell r="J190">
            <v>25317</v>
          </cell>
          <cell r="K190" t="str">
            <v>CARRERA 4a No 4-37</v>
          </cell>
          <cell r="L190" t="str">
            <v>CUNDINAMARCA</v>
          </cell>
          <cell r="M190" t="str">
            <v>GUACHETA</v>
          </cell>
          <cell r="N190" t="str">
            <v>8556125  |  8556127</v>
          </cell>
          <cell r="O190">
            <v>3102680052</v>
          </cell>
          <cell r="P190" t="str">
            <v>serviciospublicos@guacheta-cundinamarca.gov.co</v>
          </cell>
          <cell r="Q190" t="str">
            <v>No disponible</v>
          </cell>
          <cell r="R190" t="str">
            <v>MUNICIPIO (PRESTACIÓN DIRECTA)</v>
          </cell>
        </row>
        <row r="191">
          <cell r="A191">
            <v>697</v>
          </cell>
          <cell r="B191" t="str">
            <v>OFICINA DE SERVICIOS PUBLICOS MUNICIPIO DE ANZA</v>
          </cell>
          <cell r="C191">
            <v>39510</v>
          </cell>
          <cell r="D191" t="str">
            <v>890983824-9</v>
          </cell>
          <cell r="E191" t="str">
            <v>OPERATIVA</v>
          </cell>
          <cell r="F191">
            <v>38771</v>
          </cell>
          <cell r="G191" t="str">
            <v>ACTUALIZACION</v>
          </cell>
          <cell r="H191">
            <v>45695</v>
          </cell>
          <cell r="I191" t="str">
            <v>JUAN GUILLERMO HINCAPIE FIGUEROA</v>
          </cell>
          <cell r="J191">
            <v>5044</v>
          </cell>
          <cell r="K191" t="str">
            <v>Carrera 10 No. 10-15</v>
          </cell>
          <cell r="L191" t="str">
            <v>ANTIOQUIA</v>
          </cell>
          <cell r="M191" t="str">
            <v>ANZÁ</v>
          </cell>
          <cell r="N191" t="str">
            <v>8522047  |  8522082</v>
          </cell>
          <cell r="O191">
            <v>3235869754</v>
          </cell>
          <cell r="P191" t="str">
            <v>serviciospublicos@anza-antioquia.gov.co</v>
          </cell>
          <cell r="Q191" t="str">
            <v>No disponible</v>
          </cell>
          <cell r="R191" t="str">
            <v>MUNICIPIO (PRESTACIÓN DIRECTA)</v>
          </cell>
        </row>
        <row r="192">
          <cell r="A192">
            <v>704</v>
          </cell>
          <cell r="B192" t="str">
            <v>EMPRESA DE SERVICIOS PUBLICOS DOMICILIARIOS DE GUARNE</v>
          </cell>
          <cell r="C192">
            <v>38764</v>
          </cell>
          <cell r="D192" t="str">
            <v>811013060-0</v>
          </cell>
          <cell r="E192" t="str">
            <v>OPERATIVA</v>
          </cell>
          <cell r="F192">
            <v>35857</v>
          </cell>
          <cell r="G192" t="str">
            <v>ACTUALIZACION</v>
          </cell>
          <cell r="H192">
            <v>45701</v>
          </cell>
          <cell r="I192" t="str">
            <v>JULIANA OCHOA PUERTA</v>
          </cell>
          <cell r="J192">
            <v>5318</v>
          </cell>
          <cell r="K192" t="str">
            <v>Carrera 50  No.42 - 100 Local 209</v>
          </cell>
          <cell r="L192" t="str">
            <v>ANTIOQUIA</v>
          </cell>
          <cell r="M192" t="str">
            <v>GUARNE</v>
          </cell>
          <cell r="N192" t="str">
            <v>3589116  |  3588711</v>
          </cell>
          <cell r="O192">
            <v>3148801262</v>
          </cell>
          <cell r="P192" t="str">
            <v>gerencia@aquaterraesp.gov.co</v>
          </cell>
          <cell r="Q192" t="str">
            <v>No disponible</v>
          </cell>
          <cell r="R192" t="str">
            <v>EMPRESA INDUSTRIAL Y COMERCIAL DEL ESTADO</v>
          </cell>
        </row>
        <row r="193">
          <cell r="A193">
            <v>705</v>
          </cell>
          <cell r="B193" t="str">
            <v>OFICINA DE SERVICIOS PUBLICOS DOMICILIARIOS DE VILLAGOMEZ</v>
          </cell>
          <cell r="C193">
            <v>39219</v>
          </cell>
          <cell r="D193" t="str">
            <v>899999447-8</v>
          </cell>
          <cell r="E193" t="str">
            <v>OPERATIVA</v>
          </cell>
          <cell r="F193">
            <v>36321</v>
          </cell>
          <cell r="G193" t="str">
            <v>ACTUALIZACION</v>
          </cell>
          <cell r="H193">
            <v>45416</v>
          </cell>
          <cell r="I193" t="str">
            <v>MARY LUZ MORENO BERTOLETTI</v>
          </cell>
          <cell r="J193">
            <v>25871</v>
          </cell>
          <cell r="K193" t="str">
            <v>CALLE 5 N 3 - 41 ALCALDIA MUNICIPAL</v>
          </cell>
          <cell r="L193" t="str">
            <v>CUNDINAMARCA</v>
          </cell>
          <cell r="M193" t="str">
            <v>VILLAGOMEZ</v>
          </cell>
          <cell r="N193" t="str">
            <v>8505531  |  8505531</v>
          </cell>
          <cell r="O193">
            <v>3102657305</v>
          </cell>
          <cell r="P193" t="str">
            <v>servipublicos@villagomez-cundinamarca.gov.co</v>
          </cell>
          <cell r="Q193" t="str">
            <v>No disponible</v>
          </cell>
          <cell r="R193" t="str">
            <v>MUNICIPIO (PRESTACIÓN DIRECTA)</v>
          </cell>
        </row>
        <row r="194">
          <cell r="A194">
            <v>706</v>
          </cell>
          <cell r="B194" t="str">
            <v>UNIDAD DE SERVICIOS PUBLICOS DOMICILIARIOS DEL MUNICIPIO DE SAN JOSE DE LA MONTAÑA</v>
          </cell>
          <cell r="C194">
            <v>38884</v>
          </cell>
          <cell r="D194" t="str">
            <v>800022618-8</v>
          </cell>
          <cell r="E194" t="str">
            <v>OPERATIVA</v>
          </cell>
          <cell r="F194">
            <v>35798</v>
          </cell>
          <cell r="G194" t="str">
            <v>ACTUALIZACION</v>
          </cell>
          <cell r="H194">
            <v>45369</v>
          </cell>
          <cell r="I194" t="str">
            <v>JULIAN ANDRES GONZALEZ POSADA</v>
          </cell>
          <cell r="J194">
            <v>5658</v>
          </cell>
          <cell r="K194" t="str">
            <v>CARRERA 20 # 19-08</v>
          </cell>
          <cell r="L194" t="str">
            <v>ANTIOQUIA</v>
          </cell>
          <cell r="M194" t="str">
            <v>SAN JOSE DE LA MONTANA</v>
          </cell>
          <cell r="N194" t="str">
            <v>8622714  |  8622714</v>
          </cell>
          <cell r="O194">
            <v>3128384985</v>
          </cell>
          <cell r="P194" t="str">
            <v>serviciospublicos@sanjosedelamontana-antioquia.gov.co</v>
          </cell>
          <cell r="Q194" t="str">
            <v>No disponible</v>
          </cell>
          <cell r="R194" t="str">
            <v>MUNICIPIO (PRESTACIÓN DIRECTA)</v>
          </cell>
        </row>
        <row r="195">
          <cell r="A195">
            <v>710</v>
          </cell>
          <cell r="B195" t="str">
            <v>ALCALDÍA MUNICIPAL DE CAPARRAPÍ</v>
          </cell>
          <cell r="C195">
            <v>38847</v>
          </cell>
          <cell r="D195" t="str">
            <v>899999710-0</v>
          </cell>
          <cell r="E195" t="str">
            <v>OPERATIVA</v>
          </cell>
          <cell r="F195">
            <v>35400</v>
          </cell>
          <cell r="G195" t="str">
            <v>ACTUALIZACION</v>
          </cell>
          <cell r="H195">
            <v>45721</v>
          </cell>
          <cell r="I195" t="str">
            <v>ANDRES ARDILA SANCHEZ</v>
          </cell>
          <cell r="J195">
            <v>25148</v>
          </cell>
          <cell r="K195" t="str">
            <v>Calle 9 No. 3  -  32</v>
          </cell>
          <cell r="L195" t="str">
            <v>CUNDINAMARCA</v>
          </cell>
          <cell r="M195" t="str">
            <v>CAPARRAPI</v>
          </cell>
          <cell r="N195" t="str">
            <v>0000000  |  0000000</v>
          </cell>
          <cell r="O195">
            <v>3104990890</v>
          </cell>
          <cell r="P195" t="str">
            <v>servipub@caparrapi-cundinamarca.gov.co</v>
          </cell>
          <cell r="Q195" t="str">
            <v>No disponible</v>
          </cell>
          <cell r="R195" t="str">
            <v>MUNICIPIO (PRESTACIÓN DIRECTA)</v>
          </cell>
        </row>
        <row r="196">
          <cell r="A196">
            <v>711</v>
          </cell>
          <cell r="B196" t="str">
            <v>EMPRESA DE SERVICIOS PUBLICOS SAN AGUSTIN E.S.P.</v>
          </cell>
          <cell r="C196">
            <v>40163</v>
          </cell>
          <cell r="D196" t="str">
            <v>800094664-5</v>
          </cell>
          <cell r="E196" t="str">
            <v>OPERATIVA</v>
          </cell>
          <cell r="F196">
            <v>32874</v>
          </cell>
          <cell r="G196" t="str">
            <v>ACTUALIZACION</v>
          </cell>
          <cell r="H196">
            <v>45685</v>
          </cell>
          <cell r="I196" t="str">
            <v>CONSTANZA CERON ANACONA</v>
          </cell>
          <cell r="J196">
            <v>41668</v>
          </cell>
          <cell r="K196" t="str">
            <v>CALLE 2 No. 9 - 10</v>
          </cell>
          <cell r="L196" t="str">
            <v>HUILA</v>
          </cell>
          <cell r="M196" t="str">
            <v>SAN AGUSTIN</v>
          </cell>
          <cell r="N196" t="str">
            <v>8373210  |  8373210</v>
          </cell>
          <cell r="O196">
            <v>3223087755</v>
          </cell>
          <cell r="P196" t="str">
            <v>regulacionspd@sanagustinesp.gov.co</v>
          </cell>
          <cell r="Q196" t="str">
            <v>No disponible</v>
          </cell>
          <cell r="R196" t="str">
            <v>EMPRESA INDUSTRIAL Y COMERCIAL DEL ESTADO</v>
          </cell>
        </row>
        <row r="197">
          <cell r="A197">
            <v>714</v>
          </cell>
          <cell r="B197" t="str">
            <v>EMPRESA DE SERVICIOS PUBLICOS DOMICILIARIOS DE TUQUERRES EMPSA E.S.P.</v>
          </cell>
          <cell r="C197">
            <v>38841</v>
          </cell>
          <cell r="D197" t="str">
            <v>800170559-5</v>
          </cell>
          <cell r="E197" t="str">
            <v>OPERATIVA</v>
          </cell>
          <cell r="F197">
            <v>33203</v>
          </cell>
          <cell r="G197" t="str">
            <v>ACTUALIZACION</v>
          </cell>
          <cell r="H197">
            <v>45693</v>
          </cell>
          <cell r="I197" t="str">
            <v>CARLOS ANDRES ARCINIEGAS LEYTON</v>
          </cell>
          <cell r="J197">
            <v>52838</v>
          </cell>
          <cell r="K197" t="str">
            <v>Carrera 13B-27 B/Sandino</v>
          </cell>
          <cell r="L197" t="str">
            <v>NARIÑO</v>
          </cell>
          <cell r="M197" t="str">
            <v>TUQUERRES</v>
          </cell>
          <cell r="N197" t="str">
            <v>7280130  |  7280130</v>
          </cell>
          <cell r="O197">
            <v>3154713500</v>
          </cell>
          <cell r="P197" t="str">
            <v>empsasui@gmail.com</v>
          </cell>
          <cell r="Q197" t="str">
            <v>No disponible</v>
          </cell>
          <cell r="R197" t="str">
            <v>EMPRESA INDUSTRIAL Y COMERCIAL DEL ESTADO</v>
          </cell>
        </row>
        <row r="198">
          <cell r="A198">
            <v>715</v>
          </cell>
          <cell r="B198" t="str">
            <v>MUNICIPIO EL MOLINO</v>
          </cell>
          <cell r="C198">
            <v>40285</v>
          </cell>
          <cell r="D198" t="str">
            <v>800092788-0</v>
          </cell>
          <cell r="E198" t="str">
            <v>OPERATIVA (No activa)</v>
          </cell>
          <cell r="F198">
            <v>32843</v>
          </cell>
          <cell r="G198" t="str">
            <v>ACTUALIZACION</v>
          </cell>
          <cell r="H198">
            <v>43200</v>
          </cell>
          <cell r="I198" t="str">
            <v>MARIA ISABEL ZABALETA QUINTERO</v>
          </cell>
          <cell r="J198">
            <v>44110</v>
          </cell>
          <cell r="K198" t="str">
            <v>Carrera 2 No. 5-72 Plaza Principal</v>
          </cell>
          <cell r="L198" t="str">
            <v>LA GUAJIRA</v>
          </cell>
          <cell r="M198" t="str">
            <v>EL MOLINO</v>
          </cell>
          <cell r="N198" t="str">
            <v>7788584  |  7788584</v>
          </cell>
          <cell r="O198">
            <v>3007551806</v>
          </cell>
          <cell r="P198" t="str">
            <v>alcaldia@elmolino-laguajira.gov.co</v>
          </cell>
          <cell r="Q198" t="str">
            <v>No disponible</v>
          </cell>
          <cell r="R198" t="str">
            <v>MUNICIPIO (PRESTACIÓN DIRECTA)</v>
          </cell>
        </row>
        <row r="199">
          <cell r="A199">
            <v>716</v>
          </cell>
          <cell r="B199" t="str">
            <v>INSTITUTO DE SERVICIOS VARIOS DE IPIALES</v>
          </cell>
          <cell r="C199">
            <v>38961</v>
          </cell>
          <cell r="D199" t="str">
            <v>800200999-2</v>
          </cell>
          <cell r="E199" t="str">
            <v>OPERATIVA</v>
          </cell>
          <cell r="F199">
            <v>34025</v>
          </cell>
          <cell r="G199" t="str">
            <v>ACTUALIZACION</v>
          </cell>
          <cell r="H199">
            <v>45373</v>
          </cell>
          <cell r="I199" t="str">
            <v>ERICK OSEJO RUOCCO</v>
          </cell>
          <cell r="J199">
            <v>52356</v>
          </cell>
          <cell r="K199" t="str">
            <v>CRA 1 No  3E - 140 AV PANAMERICANA</v>
          </cell>
          <cell r="L199" t="str">
            <v>NARIÑO</v>
          </cell>
          <cell r="M199" t="str">
            <v>IPIALES</v>
          </cell>
          <cell r="N199" t="str">
            <v>7734408  |  7734408</v>
          </cell>
          <cell r="O199">
            <v>3165254330</v>
          </cell>
          <cell r="P199" t="str">
            <v>iservi@ipiales-narino.gov.co</v>
          </cell>
          <cell r="Q199" t="str">
            <v>No disponible</v>
          </cell>
          <cell r="R199" t="str">
            <v>EMPRESA INDUSTRIAL Y COMERCIAL DEL ESTADO</v>
          </cell>
        </row>
        <row r="200">
          <cell r="A200">
            <v>721</v>
          </cell>
          <cell r="B200" t="str">
            <v>EMPRESA DE SERVICIOS PUBLICOS DOMICILIARIOS DE LEBRIJA E.S.P.</v>
          </cell>
          <cell r="C200">
            <v>39125</v>
          </cell>
          <cell r="D200" t="str">
            <v>800137201-5</v>
          </cell>
          <cell r="E200" t="str">
            <v>OPERATIVA</v>
          </cell>
          <cell r="F200">
            <v>32760</v>
          </cell>
          <cell r="G200" t="str">
            <v>ACTUALIZACION</v>
          </cell>
          <cell r="H200">
            <v>45700</v>
          </cell>
          <cell r="I200" t="str">
            <v>EDUARDO VASQUEZ ZORRO</v>
          </cell>
          <cell r="J200">
            <v>68406</v>
          </cell>
          <cell r="K200" t="str">
            <v>calle 10 nro 9-73 centro de lebrija</v>
          </cell>
          <cell r="L200" t="str">
            <v>SANTANDER</v>
          </cell>
          <cell r="M200" t="str">
            <v>LEBRIJA</v>
          </cell>
          <cell r="N200" t="str">
            <v>6566472  |  6567828</v>
          </cell>
          <cell r="O200">
            <v>3183609306</v>
          </cell>
          <cell r="P200" t="str">
            <v>secretariagral@empulebrija.gov.co</v>
          </cell>
          <cell r="Q200" t="str">
            <v>No disponible</v>
          </cell>
          <cell r="R200" t="str">
            <v>EMPRESA INDUSTRIAL Y COMERCIAL DEL ESTADO</v>
          </cell>
        </row>
        <row r="201">
          <cell r="A201">
            <v>722</v>
          </cell>
          <cell r="B201" t="str">
            <v>ACUASAN E.I.C.E  E.S.P</v>
          </cell>
          <cell r="C201">
            <v>38883</v>
          </cell>
          <cell r="D201" t="str">
            <v>800120175-7</v>
          </cell>
          <cell r="E201" t="str">
            <v>OPERATIVA</v>
          </cell>
          <cell r="F201">
            <v>33270</v>
          </cell>
          <cell r="G201" t="str">
            <v>ACTUALIZACION</v>
          </cell>
          <cell r="H201">
            <v>45692</v>
          </cell>
          <cell r="I201" t="str">
            <v>KAREN ELIANA CEDIEL BALLESTEROS</v>
          </cell>
          <cell r="J201">
            <v>68679</v>
          </cell>
          <cell r="K201" t="str">
            <v>CENTRO COMERCIAL SANGIL PLAZA- CRA 17 No.35-46 - LOCAL 201</v>
          </cell>
          <cell r="L201" t="str">
            <v>SANTANDER</v>
          </cell>
          <cell r="M201" t="str">
            <v>SAN GIL</v>
          </cell>
          <cell r="N201" t="str">
            <v>9999999  |  9999999</v>
          </cell>
          <cell r="O201">
            <v>3166942740</v>
          </cell>
          <cell r="P201" t="str">
            <v>acuasan@acuasan.gov.co</v>
          </cell>
          <cell r="Q201" t="str">
            <v>No disponible</v>
          </cell>
          <cell r="R201" t="str">
            <v>EMPRESA INDUSTRIAL Y COMERCIAL DEL ESTADO</v>
          </cell>
        </row>
        <row r="202">
          <cell r="A202">
            <v>729</v>
          </cell>
          <cell r="B202" t="str">
            <v>EMPRESA DE SERVICIOS PÚBLICOS DE LA VIRGINIA E.S.P.</v>
          </cell>
          <cell r="C202">
            <v>38776</v>
          </cell>
          <cell r="D202" t="str">
            <v>800103884-9</v>
          </cell>
          <cell r="E202" t="str">
            <v>OPERATIVA</v>
          </cell>
          <cell r="F202">
            <v>35034</v>
          </cell>
          <cell r="G202" t="str">
            <v>ACTUALIZACION</v>
          </cell>
          <cell r="H202">
            <v>45624</v>
          </cell>
          <cell r="I202" t="str">
            <v>GRIMANESA RESTREPO ZAPATA</v>
          </cell>
          <cell r="J202">
            <v>66400</v>
          </cell>
          <cell r="K202" t="str">
            <v>CL 15 No.5C-65</v>
          </cell>
          <cell r="L202" t="str">
            <v>RISARALDA</v>
          </cell>
          <cell r="M202" t="str">
            <v>LA VIRGINIA</v>
          </cell>
          <cell r="N202" t="str">
            <v>3682370  |  3683905</v>
          </cell>
          <cell r="O202">
            <v>3185321795</v>
          </cell>
          <cell r="P202" t="str">
            <v>contactenos@esplavirginia.gov.co</v>
          </cell>
          <cell r="Q202" t="str">
            <v>No disponible</v>
          </cell>
          <cell r="R202" t="str">
            <v>EMPRESA INDUSTRIAL Y COMERCIAL DEL ESTADO</v>
          </cell>
        </row>
        <row r="203">
          <cell r="A203">
            <v>730</v>
          </cell>
          <cell r="B203" t="str">
            <v>SERVICIUDAD EMPRESA INDUSTRIAL Y COMERCIAL DEL ESTADO EMPRESA DE SERVICIOS PÚBLICOS DOMICILIARIOS</v>
          </cell>
          <cell r="C203">
            <v>38840</v>
          </cell>
          <cell r="D203" t="str">
            <v>816001609-1</v>
          </cell>
          <cell r="E203" t="str">
            <v>OPERATIVA</v>
          </cell>
          <cell r="F203">
            <v>35447</v>
          </cell>
          <cell r="G203" t="str">
            <v>ACTUALIZACION</v>
          </cell>
          <cell r="H203">
            <v>45713</v>
          </cell>
          <cell r="I203" t="str">
            <v>CARLOS ARTURO RAVE VALENCIA</v>
          </cell>
          <cell r="J203">
            <v>66170</v>
          </cell>
          <cell r="K203" t="str">
            <v>Diagonal 26 A No. 21AT-04 Av. las Torrres - Milan Edificio Moretti</v>
          </cell>
          <cell r="L203" t="str">
            <v>RISARALDA</v>
          </cell>
          <cell r="M203" t="str">
            <v>DOSQUEBRADAS</v>
          </cell>
          <cell r="N203" t="str">
            <v>3322109  |  3322109</v>
          </cell>
          <cell r="O203">
            <v>3102602400</v>
          </cell>
          <cell r="P203" t="str">
            <v>serviciu@serviciudad.gov.co</v>
          </cell>
          <cell r="Q203" t="str">
            <v>No disponible</v>
          </cell>
          <cell r="R203" t="str">
            <v>EMPRESA INDUSTRIAL Y COMERCIAL DEL ESTADO</v>
          </cell>
        </row>
        <row r="204">
          <cell r="A204">
            <v>731</v>
          </cell>
          <cell r="B204" t="str">
            <v xml:space="preserve">EMPRESA DE OBRAS SANITARIAS DE SANTA ROSA DE CABAL EMPOCABAL </v>
          </cell>
          <cell r="C204">
            <v>38849</v>
          </cell>
          <cell r="D204" t="str">
            <v>800050603-7</v>
          </cell>
          <cell r="E204" t="str">
            <v>OPERATIVA</v>
          </cell>
          <cell r="F204">
            <v>32377</v>
          </cell>
          <cell r="G204" t="str">
            <v>ACTUALIZACION</v>
          </cell>
          <cell r="H204">
            <v>45720</v>
          </cell>
          <cell r="I204" t="str">
            <v>OSCAR JAVIER VASCO GIL</v>
          </cell>
          <cell r="J204">
            <v>66682</v>
          </cell>
          <cell r="K204" t="str">
            <v>Cra.15 No.12-11</v>
          </cell>
          <cell r="L204" t="str">
            <v>RISARALDA</v>
          </cell>
          <cell r="M204" t="str">
            <v>SANTA ROSA DE CABAL</v>
          </cell>
          <cell r="N204" t="str">
            <v>3515290  |  3515290</v>
          </cell>
          <cell r="O204">
            <v>3148873275</v>
          </cell>
          <cell r="P204" t="str">
            <v>gerencia@empocabal.com.co</v>
          </cell>
          <cell r="Q204" t="str">
            <v>No disponible</v>
          </cell>
          <cell r="R204" t="str">
            <v>EMPRESA INDUSTRIAL Y COMERCIAL DEL ESTADO</v>
          </cell>
        </row>
        <row r="205">
          <cell r="A205">
            <v>732</v>
          </cell>
          <cell r="B205" t="str">
            <v xml:space="preserve">EMPRESAS PUBLICAS DE ARMENIA </v>
          </cell>
          <cell r="C205">
            <v>38691</v>
          </cell>
          <cell r="D205" t="str">
            <v>890000439-9</v>
          </cell>
          <cell r="E205" t="str">
            <v>OPERATIVA</v>
          </cell>
          <cell r="F205">
            <v>22995</v>
          </cell>
          <cell r="G205" t="str">
            <v>ACTUALIZACION</v>
          </cell>
          <cell r="H205">
            <v>45686</v>
          </cell>
          <cell r="I205" t="str">
            <v>PAULO CESAR RODRIGUEZ OSPINA</v>
          </cell>
          <cell r="J205">
            <v>63001</v>
          </cell>
          <cell r="K205" t="str">
            <v>carrera 16 calle 16 y 17 cam piso 6</v>
          </cell>
          <cell r="L205" t="str">
            <v>QUINDÍO</v>
          </cell>
          <cell r="M205" t="str">
            <v>ARMENIA</v>
          </cell>
          <cell r="N205" t="str">
            <v>7411780  |  7411780</v>
          </cell>
          <cell r="O205">
            <v>3158558113</v>
          </cell>
          <cell r="P205" t="str">
            <v>gerencia@epa.gov.co</v>
          </cell>
          <cell r="Q205" t="str">
            <v>No disponible</v>
          </cell>
          <cell r="R205" t="str">
            <v>EMPRESA INDUSTRIAL Y COMERCIAL DEL ESTADO</v>
          </cell>
        </row>
        <row r="206">
          <cell r="A206">
            <v>734</v>
          </cell>
          <cell r="B206" t="str">
            <v>EMPRESA DE ACUEDUCTO ALCANTARILLADO Y ASEO DE PUERTO ASIS E.S.P.</v>
          </cell>
          <cell r="C206">
            <v>39561</v>
          </cell>
          <cell r="D206" t="str">
            <v>800111304-2</v>
          </cell>
          <cell r="E206" t="str">
            <v>OPERATIVA</v>
          </cell>
          <cell r="F206">
            <v>33005</v>
          </cell>
          <cell r="G206" t="str">
            <v>ACTUALIZACION</v>
          </cell>
          <cell r="H206">
            <v>45716</v>
          </cell>
          <cell r="I206" t="str">
            <v>LUIS GABRIEL CORAL JURADO</v>
          </cell>
          <cell r="J206">
            <v>86568</v>
          </cell>
          <cell r="K206" t="str">
            <v>Carrera 36 No. 10A - 20 Barrio Las Colinas</v>
          </cell>
          <cell r="L206" t="str">
            <v>PUTUMAYO</v>
          </cell>
          <cell r="M206" t="str">
            <v>PUERTO ASIS</v>
          </cell>
          <cell r="N206" t="str">
            <v>4227253  |  4227253</v>
          </cell>
          <cell r="O206">
            <v>3114348218</v>
          </cell>
          <cell r="P206" t="str">
            <v>gerenciaeaap@puertoasis-putumayo.gov.co</v>
          </cell>
          <cell r="Q206" t="str">
            <v>No disponible</v>
          </cell>
          <cell r="R206" t="str">
            <v>EMPRESA INDUSTRIAL Y COMERCIAL DEL ESTADO</v>
          </cell>
        </row>
        <row r="207">
          <cell r="A207">
            <v>735</v>
          </cell>
          <cell r="B207" t="str">
            <v>EMPRESAS MUNICIPALES DE SERVICIOS PUBLICOS DOMICILIARIOS DE EL ZULIA</v>
          </cell>
          <cell r="C207">
            <v>38793</v>
          </cell>
          <cell r="D207" t="str">
            <v>807002043-3</v>
          </cell>
          <cell r="E207" t="str">
            <v>OPERATIVA</v>
          </cell>
          <cell r="F207">
            <v>35494</v>
          </cell>
          <cell r="G207" t="str">
            <v>ACTUALIZACION</v>
          </cell>
          <cell r="H207">
            <v>45714</v>
          </cell>
          <cell r="I207" t="str">
            <v>DARIO AVILA RINCON</v>
          </cell>
          <cell r="J207">
            <v>54261</v>
          </cell>
          <cell r="K207" t="str">
            <v>CALLE 7 N. 2-03 CENTRO</v>
          </cell>
          <cell r="L207" t="str">
            <v>NORTE DE SANTANDER</v>
          </cell>
          <cell r="M207" t="str">
            <v>EL ZULIA</v>
          </cell>
          <cell r="N207" t="str">
            <v>5789038  |  5789038</v>
          </cell>
          <cell r="O207">
            <v>3114603795</v>
          </cell>
          <cell r="P207" t="str">
            <v>emzulia.esp@gmail.com</v>
          </cell>
          <cell r="Q207" t="str">
            <v>No disponible</v>
          </cell>
          <cell r="R207" t="str">
            <v>EMPRESA INDUSTRIAL Y COMERCIAL DEL ESTADO</v>
          </cell>
        </row>
        <row r="208">
          <cell r="A208">
            <v>736</v>
          </cell>
          <cell r="B208" t="str">
            <v>JUNTA ADMINISTRADORA ACUEDUCTO REGIONAL ZULUAGA MUNICIPIO DE GARZON LA VEGA MUNICIPIO DE GIGANTE</v>
          </cell>
          <cell r="C208">
            <v>41228</v>
          </cell>
          <cell r="D208" t="str">
            <v>813006754-1</v>
          </cell>
          <cell r="E208" t="str">
            <v>OPERATIVA</v>
          </cell>
          <cell r="F208">
            <v>35546</v>
          </cell>
          <cell r="G208" t="str">
            <v>ACTUALIZACION</v>
          </cell>
          <cell r="H208">
            <v>41269</v>
          </cell>
          <cell r="I208" t="str">
            <v>LUIS IGNACIO ACUÑA MOLINA</v>
          </cell>
          <cell r="J208">
            <v>41298</v>
          </cell>
          <cell r="K208" t="str">
            <v>PALACIO MUNICIPAL</v>
          </cell>
          <cell r="L208" t="str">
            <v>HUILA</v>
          </cell>
          <cell r="M208" t="str">
            <v>GARZON</v>
          </cell>
          <cell r="N208" t="str">
            <v>8342537  |  8342404</v>
          </cell>
          <cell r="O208">
            <v>3213491485</v>
          </cell>
          <cell r="P208" t="str">
            <v>acueductozuluaga@gmail.com</v>
          </cell>
          <cell r="Q208" t="str">
            <v>JUNTA ADMINISTRADORA</v>
          </cell>
          <cell r="R208" t="str">
            <v>ORGANIZACION AUTORIZADA</v>
          </cell>
        </row>
        <row r="209">
          <cell r="A209">
            <v>738</v>
          </cell>
          <cell r="B209" t="str">
            <v>EMPRESA DE SERVICIOS PUBLICOS DE OCAÑA S.A.  E.S.P.</v>
          </cell>
          <cell r="C209">
            <v>38723</v>
          </cell>
          <cell r="D209" t="str">
            <v>800245344-2</v>
          </cell>
          <cell r="E209" t="str">
            <v>OPERATIVA</v>
          </cell>
          <cell r="F209">
            <v>34620</v>
          </cell>
          <cell r="G209" t="str">
            <v>ACTUALIZACION</v>
          </cell>
          <cell r="H209">
            <v>45728</v>
          </cell>
          <cell r="I209" t="str">
            <v>JESUS ALFREDO CONTRERAS MEJIA</v>
          </cell>
          <cell r="J209">
            <v>54498</v>
          </cell>
          <cell r="K209" t="str">
            <v>Carrera 33 No. 7A-11 Barrio La Primavera</v>
          </cell>
          <cell r="L209" t="str">
            <v>NORTE DE SANTANDER</v>
          </cell>
          <cell r="M209" t="str">
            <v>OCANA</v>
          </cell>
          <cell r="N209" t="str">
            <v>5611317  |  5613019</v>
          </cell>
          <cell r="O209">
            <v>3153814364</v>
          </cell>
          <cell r="P209" t="str">
            <v>correo@espo.com.co</v>
          </cell>
          <cell r="Q209" t="str">
            <v>SOCIEDAD ANONIMA</v>
          </cell>
          <cell r="R209" t="str">
            <v>SOCIEDADES (EMPRESA DE SERVICIOS PUBLICOS)</v>
          </cell>
        </row>
        <row r="210">
          <cell r="A210">
            <v>739</v>
          </cell>
          <cell r="B210" t="str">
            <v>EMPRESA DE SERVICIOS PUBLICOS DE PAMPLONA S.A. E.S.P.</v>
          </cell>
          <cell r="C210">
            <v>38728</v>
          </cell>
          <cell r="D210" t="str">
            <v>800094327-8</v>
          </cell>
          <cell r="E210" t="str">
            <v>OPERATIVA</v>
          </cell>
          <cell r="F210">
            <v>23365</v>
          </cell>
          <cell r="G210" t="str">
            <v>ACTUALIZACION</v>
          </cell>
          <cell r="H210">
            <v>45744</v>
          </cell>
          <cell r="I210" t="str">
            <v>JUAN SEBASTIAN SUAREZ JAUREGUI</v>
          </cell>
          <cell r="J210">
            <v>54518</v>
          </cell>
          <cell r="K210" t="str">
            <v>carrera 6 No. 4-65 centro</v>
          </cell>
          <cell r="L210" t="str">
            <v>NORTE DE SANTANDER</v>
          </cell>
          <cell r="M210" t="str">
            <v>PAMPLONA</v>
          </cell>
          <cell r="N210" t="str">
            <v>5684200  |  5682782</v>
          </cell>
          <cell r="O210">
            <v>3156148303</v>
          </cell>
          <cell r="P210" t="str">
            <v>secretariaempopamplona@gmail.com</v>
          </cell>
          <cell r="Q210" t="str">
            <v>SOCIEDAD ANONIMA</v>
          </cell>
          <cell r="R210" t="str">
            <v>SOCIEDADES (EMPRESA DE SERVICIOS PUBLICOS)</v>
          </cell>
        </row>
        <row r="211">
          <cell r="A211">
            <v>740</v>
          </cell>
          <cell r="B211" t="str">
            <v xml:space="preserve">EMPRESA DE SERVICIOS PUBLICOS VARIOS DE PUPIALES </v>
          </cell>
          <cell r="C211">
            <v>39338</v>
          </cell>
          <cell r="D211" t="str">
            <v>837000228-9</v>
          </cell>
          <cell r="E211" t="str">
            <v>OPERATIVA</v>
          </cell>
          <cell r="F211">
            <v>35811</v>
          </cell>
          <cell r="G211" t="str">
            <v>ACTUALIZACION</v>
          </cell>
          <cell r="H211">
            <v>45719</v>
          </cell>
          <cell r="I211" t="str">
            <v>SHIRLEY LUCERO ARGOTY</v>
          </cell>
          <cell r="J211">
            <v>52585</v>
          </cell>
          <cell r="K211" t="str">
            <v>CRA 7 No. 10-217 BARRIO EL PROGRESO</v>
          </cell>
          <cell r="L211" t="str">
            <v>NARIÑO</v>
          </cell>
          <cell r="M211" t="str">
            <v>PUPIALES</v>
          </cell>
          <cell r="N211" t="str">
            <v>1111111  |  1111111</v>
          </cell>
          <cell r="O211">
            <v>3156331252</v>
          </cell>
          <cell r="P211" t="str">
            <v>gerencia@emserp.gov.co</v>
          </cell>
          <cell r="Q211" t="str">
            <v>No disponible</v>
          </cell>
          <cell r="R211" t="str">
            <v>EMPRESA INDUSTRIAL Y COMERCIAL DEL ESTADO</v>
          </cell>
        </row>
        <row r="212">
          <cell r="A212">
            <v>741</v>
          </cell>
          <cell r="B212" t="str">
            <v>JUNTA ADMINISTRADORA DEL ACUEDUCTO DE PUEBLO VIEJO, AZOGUE Y OVEJERA</v>
          </cell>
          <cell r="C212">
            <v>40835</v>
          </cell>
          <cell r="D212" t="str">
            <v>900230995-4</v>
          </cell>
          <cell r="E212" t="str">
            <v>OPERATIVA</v>
          </cell>
          <cell r="F212">
            <v>36856</v>
          </cell>
          <cell r="G212" t="str">
            <v>ACTUALIZACION</v>
          </cell>
          <cell r="H212">
            <v>45700</v>
          </cell>
          <cell r="I212" t="str">
            <v>SOFONIAS PROSPERO BURBANO AREVALO</v>
          </cell>
          <cell r="J212">
            <v>52260</v>
          </cell>
          <cell r="K212" t="str">
            <v>CORREGIMIENTO AZOGUE</v>
          </cell>
          <cell r="L212" t="str">
            <v>NARIÑO</v>
          </cell>
          <cell r="M212" t="str">
            <v>EL TAMBO</v>
          </cell>
          <cell r="N212" t="str">
            <v>1111111  |  1111111</v>
          </cell>
          <cell r="O212">
            <v>3127378286</v>
          </cell>
          <cell r="P212" t="str">
            <v>juntacueducto2022@gmail.com.com</v>
          </cell>
          <cell r="Q212" t="str">
            <v>JUNTA ADMINISTRADORA</v>
          </cell>
          <cell r="R212" t="str">
            <v>ORGANIZACION AUTORIZADA</v>
          </cell>
        </row>
        <row r="213">
          <cell r="A213">
            <v>746</v>
          </cell>
          <cell r="B213" t="str">
            <v>ASOCIACION DE USUARIOS DEL SERVICIO DE AGUA POTABLE DEL ACUEDUCTO Y ALCANTARILLADO DE MESTIZAL</v>
          </cell>
          <cell r="C213">
            <v>41149</v>
          </cell>
          <cell r="D213" t="str">
            <v>821000561-9</v>
          </cell>
          <cell r="E213" t="str">
            <v>OPERATIVA</v>
          </cell>
          <cell r="F213">
            <v>35480</v>
          </cell>
          <cell r="G213" t="str">
            <v>INSCRIPCION</v>
          </cell>
          <cell r="H213">
            <v>41323</v>
          </cell>
          <cell r="I213" t="str">
            <v>MARIELLY   RODRIGUEZ DE LABRADA</v>
          </cell>
          <cell r="J213">
            <v>76113</v>
          </cell>
          <cell r="K213" t="str">
            <v>PALACIO MUNIACUASALUD MESTIZAL CIPAL</v>
          </cell>
          <cell r="L213" t="str">
            <v>VALLE DEL CAUCA</v>
          </cell>
          <cell r="M213" t="str">
            <v>BUGALAGRANDE</v>
          </cell>
          <cell r="N213" t="str">
            <v>2957720  |  2259943</v>
          </cell>
          <cell r="O213">
            <v>3117788838</v>
          </cell>
          <cell r="P213" t="str">
            <v>luisis312@hotmail.com</v>
          </cell>
          <cell r="Q213" t="str">
            <v>ASOCIACION DE USUARIOS</v>
          </cell>
          <cell r="R213" t="str">
            <v>ORGANIZACION AUTORIZADA</v>
          </cell>
        </row>
        <row r="214">
          <cell r="A214">
            <v>752</v>
          </cell>
          <cell r="B214" t="str">
            <v>JUNTA DE ACCION COMUNAL DE LA VEREDA ALTO SAN PABLO  MUNICIPIO DEL TAMBO</v>
          </cell>
          <cell r="C214">
            <v>41188</v>
          </cell>
          <cell r="D214" t="str">
            <v>900221291-1</v>
          </cell>
          <cell r="E214" t="str">
            <v>OPERATIVA</v>
          </cell>
          <cell r="F214">
            <v>35248</v>
          </cell>
          <cell r="G214" t="str">
            <v>ACTUALIZACION</v>
          </cell>
          <cell r="H214">
            <v>45700</v>
          </cell>
          <cell r="I214" t="str">
            <v>CAMILA FERNANDA BURBANO ORTEGA</v>
          </cell>
          <cell r="J214">
            <v>52260</v>
          </cell>
          <cell r="K214" t="str">
            <v>VEREDA ALTO SAN PABLO ALTO</v>
          </cell>
          <cell r="L214" t="str">
            <v>NARIÑO</v>
          </cell>
          <cell r="M214" t="str">
            <v>EL TAMBO</v>
          </cell>
          <cell r="N214" t="str">
            <v>1111111  |  1111111</v>
          </cell>
          <cell r="O214">
            <v>3187946857</v>
          </cell>
          <cell r="P214" t="str">
            <v>melannyburbano2016@gmail.com</v>
          </cell>
          <cell r="Q214" t="str">
            <v>JUNTA DE ACCION COMUNAL</v>
          </cell>
          <cell r="R214" t="str">
            <v>ORGANIZACION AUTORIZADA</v>
          </cell>
        </row>
        <row r="215">
          <cell r="A215">
            <v>754</v>
          </cell>
          <cell r="B215" t="str">
            <v xml:space="preserve">EMPRESA DE SERVICIOS PUBLICOS DE SOPO </v>
          </cell>
          <cell r="C215">
            <v>38794</v>
          </cell>
          <cell r="D215" t="str">
            <v>832003318-9</v>
          </cell>
          <cell r="E215" t="str">
            <v>OPERATIVA</v>
          </cell>
          <cell r="F215">
            <v>33930</v>
          </cell>
          <cell r="G215" t="str">
            <v>ACTUALIZACION</v>
          </cell>
          <cell r="H215">
            <v>45726</v>
          </cell>
          <cell r="I215" t="str">
            <v>CATALINA MEDINA HERNANDEZ</v>
          </cell>
          <cell r="J215">
            <v>25758</v>
          </cell>
          <cell r="K215" t="str">
            <v>Carrera 3 No. 3-83 oficina 204 Edificio Administrativo Casa de Bolívar.</v>
          </cell>
          <cell r="L215" t="str">
            <v>CUNDINAMARCA</v>
          </cell>
          <cell r="M215" t="str">
            <v>SOPO</v>
          </cell>
          <cell r="N215" t="str">
            <v>8572794  |  8572794</v>
          </cell>
          <cell r="O215">
            <v>3015905912</v>
          </cell>
          <cell r="P215" t="str">
            <v>contactenos@emsersopoesp.gov.co</v>
          </cell>
          <cell r="Q215" t="str">
            <v>No disponible</v>
          </cell>
          <cell r="R215" t="str">
            <v>EMPRESA INDUSTRIAL Y COMERCIAL DEL ESTADO</v>
          </cell>
        </row>
        <row r="216">
          <cell r="A216">
            <v>756</v>
          </cell>
          <cell r="B216" t="str">
            <v>EMPRESA DE ACUEDUCTO CORINTO S.A E.S.P.</v>
          </cell>
          <cell r="C216">
            <v>39153</v>
          </cell>
          <cell r="D216" t="str">
            <v>860049708-8</v>
          </cell>
          <cell r="E216" t="str">
            <v>OPERATIVA</v>
          </cell>
          <cell r="F216">
            <v>28002</v>
          </cell>
          <cell r="G216" t="str">
            <v>ACTUALIZACION</v>
          </cell>
          <cell r="H216">
            <v>45411</v>
          </cell>
          <cell r="I216" t="str">
            <v>LEONARDO RUBIO BEDOYA</v>
          </cell>
          <cell r="J216">
            <v>73449</v>
          </cell>
          <cell r="K216" t="str">
            <v xml:space="preserve">Km 3 Melgar Via El carmen de Apicala Entrada a Condominio Verdesol </v>
          </cell>
          <cell r="L216" t="str">
            <v>TOLIMA</v>
          </cell>
          <cell r="M216" t="str">
            <v>MELGAR</v>
          </cell>
          <cell r="N216" t="str">
            <v>2456902  |  2456902</v>
          </cell>
          <cell r="O216">
            <v>3134535161</v>
          </cell>
          <cell r="P216" t="str">
            <v>corintomelgar@hotmail.com</v>
          </cell>
          <cell r="Q216" t="str">
            <v>SOCIEDAD ANONIMA</v>
          </cell>
          <cell r="R216" t="str">
            <v>SOCIEDADES (EMPRESA DE SERVICIOS PUBLICOS)</v>
          </cell>
        </row>
        <row r="217">
          <cell r="A217">
            <v>758</v>
          </cell>
          <cell r="B217" t="str">
            <v>EMPRESA DE ACUEDUCTO, ALCANTARILLADO Y ASEO DEL ESPINAL E.S.P.</v>
          </cell>
          <cell r="C217">
            <v>38867</v>
          </cell>
          <cell r="D217" t="str">
            <v>890704204-7</v>
          </cell>
          <cell r="E217" t="str">
            <v>OPERATIVA</v>
          </cell>
          <cell r="F217">
            <v>29221</v>
          </cell>
          <cell r="G217" t="str">
            <v>ACTUALIZACION</v>
          </cell>
          <cell r="H217">
            <v>45742</v>
          </cell>
          <cell r="I217" t="str">
            <v>ALVARO ANDRES BUITRAGO CADAVID</v>
          </cell>
          <cell r="J217">
            <v>73268</v>
          </cell>
          <cell r="K217" t="str">
            <v>CARRERA 6 No.7-80</v>
          </cell>
          <cell r="L217" t="str">
            <v>TOLIMA</v>
          </cell>
          <cell r="M217" t="str">
            <v>ESPINAL</v>
          </cell>
          <cell r="N217" t="str">
            <v>2390201  |  2390201</v>
          </cell>
          <cell r="O217">
            <v>3166171478</v>
          </cell>
          <cell r="P217" t="str">
            <v>pqr@aaaespinal.com.co</v>
          </cell>
          <cell r="Q217" t="str">
            <v>No disponible</v>
          </cell>
          <cell r="R217" t="str">
            <v>EMPRESA INDUSTRIAL Y COMERCIAL DEL ESTADO</v>
          </cell>
        </row>
        <row r="218">
          <cell r="A218">
            <v>762</v>
          </cell>
          <cell r="B218" t="str">
            <v>LA JUNTA ADMINISTRADORA DE ACUEDUCTO ALCANTARILLADO Y ASEO DE LA VICTORIA MUNICIPIO DE VILLAVIEJA</v>
          </cell>
          <cell r="C218">
            <v>38951</v>
          </cell>
          <cell r="D218" t="str">
            <v>813011612-4</v>
          </cell>
          <cell r="E218" t="str">
            <v>OPERATIVA</v>
          </cell>
          <cell r="F218">
            <v>38353</v>
          </cell>
          <cell r="G218" t="str">
            <v>ACTUALIZACION</v>
          </cell>
          <cell r="H218">
            <v>45702</v>
          </cell>
          <cell r="I218" t="str">
            <v>ADOLFO LEON CAICEDO CALDERON</v>
          </cell>
          <cell r="J218">
            <v>41872</v>
          </cell>
          <cell r="K218" t="str">
            <v>VEREDA LA VICTORIA</v>
          </cell>
          <cell r="L218" t="str">
            <v>HUILA</v>
          </cell>
          <cell r="M218" t="str">
            <v>VILLAVIEJA</v>
          </cell>
          <cell r="N218" t="str">
            <v>0000000  |  0000000</v>
          </cell>
          <cell r="O218">
            <v>3138093260</v>
          </cell>
          <cell r="P218" t="str">
            <v>juntaacueductolavictoria@hotmail.com</v>
          </cell>
          <cell r="Q218" t="str">
            <v>JUNTA ADMINISTRADORA</v>
          </cell>
          <cell r="R218" t="str">
            <v>ORGANIZACION AUTORIZADA</v>
          </cell>
        </row>
        <row r="219">
          <cell r="A219">
            <v>766</v>
          </cell>
          <cell r="B219" t="str">
            <v>EMPRESA DE SERVICIOS PUBLICOS  DOMICILIARIOS DE ORTEGA E.S.P.</v>
          </cell>
          <cell r="C219">
            <v>38873</v>
          </cell>
          <cell r="D219" t="str">
            <v>809004801-6</v>
          </cell>
          <cell r="E219" t="str">
            <v>OPERATIVA</v>
          </cell>
          <cell r="F219">
            <v>35678</v>
          </cell>
          <cell r="G219" t="str">
            <v>ACTUALIZACION</v>
          </cell>
          <cell r="H219">
            <v>45722</v>
          </cell>
          <cell r="I219" t="str">
            <v>MELQUICEDEC ORTIZ CARDENAS</v>
          </cell>
          <cell r="J219">
            <v>73504</v>
          </cell>
          <cell r="K219" t="str">
            <v>Carrera 10 No 3 - 127 BARRIO CENTRO</v>
          </cell>
          <cell r="L219" t="str">
            <v>TOLIMA</v>
          </cell>
          <cell r="M219" t="str">
            <v>ORTEGA</v>
          </cell>
          <cell r="N219" t="str">
            <v>2258909  |  2258060</v>
          </cell>
          <cell r="O219">
            <v>3025762838</v>
          </cell>
          <cell r="P219" t="str">
            <v>emportega@ortega-tolima.gov.co</v>
          </cell>
          <cell r="Q219" t="str">
            <v>No disponible</v>
          </cell>
          <cell r="R219" t="str">
            <v>EMPRESA INDUSTRIAL Y COMERCIAL DEL ESTADO</v>
          </cell>
        </row>
        <row r="220">
          <cell r="A220">
            <v>767</v>
          </cell>
          <cell r="B220" t="str">
            <v xml:space="preserve">EMPRESA DE SERVICIOS PUBLICOS DE LERIDA </v>
          </cell>
          <cell r="C220">
            <v>38712</v>
          </cell>
          <cell r="D220" t="str">
            <v>809004436-0</v>
          </cell>
          <cell r="E220" t="str">
            <v>OPERATIVA</v>
          </cell>
          <cell r="F220">
            <v>35061</v>
          </cell>
          <cell r="G220" t="str">
            <v>ACTUALIZACION</v>
          </cell>
          <cell r="H220">
            <v>45741</v>
          </cell>
          <cell r="I220" t="str">
            <v>JORGE RICARDO ANDRES ORTIZ CESPEDES</v>
          </cell>
          <cell r="J220">
            <v>73408</v>
          </cell>
          <cell r="K220" t="str">
            <v>Carrera 6 con Calle 5 Esquina Barrio Jordan</v>
          </cell>
          <cell r="L220" t="str">
            <v>TOLIMA</v>
          </cell>
          <cell r="M220" t="str">
            <v>LERIDA</v>
          </cell>
          <cell r="N220" t="str">
            <v>2890870  |  2890870</v>
          </cell>
          <cell r="O220">
            <v>3174307579</v>
          </cell>
          <cell r="P220" t="str">
            <v>contactenos@empolerida.gov.co</v>
          </cell>
          <cell r="Q220" t="str">
            <v>No disponible</v>
          </cell>
          <cell r="R220" t="str">
            <v>EMPRESA INDUSTRIAL Y COMERCIAL DEL ESTADO</v>
          </cell>
        </row>
        <row r="221">
          <cell r="A221">
            <v>768</v>
          </cell>
          <cell r="B221" t="str">
            <v>EMPRESA DE SERVICIOS PÚBLICOS DE SAN ANTONIO TOLIMA</v>
          </cell>
          <cell r="C221">
            <v>38904</v>
          </cell>
          <cell r="D221" t="str">
            <v>809007769-1</v>
          </cell>
          <cell r="E221" t="str">
            <v>OPERATIVA</v>
          </cell>
          <cell r="F221">
            <v>36743</v>
          </cell>
          <cell r="G221" t="str">
            <v>ACTUALIZACION</v>
          </cell>
          <cell r="H221">
            <v>45373</v>
          </cell>
          <cell r="I221" t="str">
            <v>CARLOS ALBERTO DEVIA HERNANDEZ</v>
          </cell>
          <cell r="J221">
            <v>73675</v>
          </cell>
          <cell r="K221" t="str">
            <v>Calle 6a. No. 4 - 84</v>
          </cell>
          <cell r="L221" t="str">
            <v>TOLIMA</v>
          </cell>
          <cell r="M221" t="str">
            <v>SAN ANTONIO</v>
          </cell>
          <cell r="N221" t="str">
            <v>2253092  |  2253092</v>
          </cell>
          <cell r="O221">
            <v>3114424253</v>
          </cell>
          <cell r="P221" t="str">
            <v>emposanan@hotmail.com</v>
          </cell>
          <cell r="Q221" t="str">
            <v>No disponible</v>
          </cell>
          <cell r="R221" t="str">
            <v>EMPRESA INDUSTRIAL Y COMERCIAL DEL ESTADO</v>
          </cell>
        </row>
        <row r="222">
          <cell r="A222">
            <v>770</v>
          </cell>
          <cell r="B222" t="str">
            <v>EMPRESA DE SERVICIOS PUBLICOS DEL MUNICIPIO DE PACHO CUNDINAMARCA S.A. E.S.P.M.P ESP</v>
          </cell>
          <cell r="C222">
            <v>39032</v>
          </cell>
          <cell r="D222" t="str">
            <v>832006409-4</v>
          </cell>
          <cell r="E222" t="str">
            <v>OPERATIVA</v>
          </cell>
          <cell r="F222">
            <v>37257</v>
          </cell>
          <cell r="G222" t="str">
            <v>ACTUALIZACION</v>
          </cell>
          <cell r="H222">
            <v>45726</v>
          </cell>
          <cell r="I222" t="str">
            <v>MARYORY BIBIAN  QUITIAN GUTIERREZ</v>
          </cell>
          <cell r="J222">
            <v>25513</v>
          </cell>
          <cell r="K222" t="str">
            <v>CARRERA 13 No 7 80</v>
          </cell>
          <cell r="L222" t="str">
            <v>CUNDINAMARCA</v>
          </cell>
          <cell r="M222" t="str">
            <v>PACHO</v>
          </cell>
          <cell r="N222" t="str">
            <v>8541934  |  8541934</v>
          </cell>
          <cell r="O222">
            <v>3108888283</v>
          </cell>
          <cell r="P222" t="str">
            <v>esppachocundinamarca@yahoo.es</v>
          </cell>
          <cell r="Q222" t="str">
            <v>SOCIEDAD ANONIMA</v>
          </cell>
          <cell r="R222" t="str">
            <v>SOCIEDADES (EMPRESA DE SERVICIOS PUBLICOS)</v>
          </cell>
        </row>
        <row r="223">
          <cell r="A223">
            <v>782</v>
          </cell>
          <cell r="B223" t="str">
            <v xml:space="preserve">MUNICIPIO DE COGUA </v>
          </cell>
          <cell r="C223">
            <v>39308</v>
          </cell>
          <cell r="D223" t="str">
            <v>899999466-8</v>
          </cell>
          <cell r="E223" t="str">
            <v>OPERATIVA</v>
          </cell>
          <cell r="F223">
            <v>35265</v>
          </cell>
          <cell r="G223" t="str">
            <v>ACTUALIZACION</v>
          </cell>
          <cell r="H223">
            <v>45716</v>
          </cell>
          <cell r="I223" t="str">
            <v>CRISTIAN CHAVEZ SALAS</v>
          </cell>
          <cell r="J223">
            <v>25200</v>
          </cell>
          <cell r="K223" t="str">
            <v>CARRERA 3 #3-34</v>
          </cell>
          <cell r="L223" t="str">
            <v>CUNDINAMARCA</v>
          </cell>
          <cell r="M223" t="str">
            <v>COGUA</v>
          </cell>
          <cell r="N223" t="str">
            <v>8548121  |  8548847</v>
          </cell>
          <cell r="O223">
            <v>3134214366</v>
          </cell>
          <cell r="P223" t="str">
            <v>subgerenciadeserviciospublicos@cogua-cundinamarca.gov.co</v>
          </cell>
          <cell r="Q223" t="str">
            <v>No disponible</v>
          </cell>
          <cell r="R223" t="str">
            <v>MUNICIPIO (PRESTACIÓN DIRECTA)</v>
          </cell>
        </row>
        <row r="224">
          <cell r="A224">
            <v>786</v>
          </cell>
          <cell r="B224" t="str">
            <v>EMPRESA DE SERVICIOS PUBLICOS DOMICILIARIOS DE AMBALEMA E.S.P.</v>
          </cell>
          <cell r="C224">
            <v>39694</v>
          </cell>
          <cell r="D224" t="str">
            <v>809001459-6</v>
          </cell>
          <cell r="E224" t="str">
            <v>OPERATIVA</v>
          </cell>
          <cell r="F224">
            <v>35125</v>
          </cell>
          <cell r="G224" t="str">
            <v>ACTUALIZACION</v>
          </cell>
          <cell r="H224">
            <v>45399</v>
          </cell>
          <cell r="I224" t="str">
            <v>KEVIN FRYE ROCHA</v>
          </cell>
          <cell r="J224">
            <v>73030</v>
          </cell>
          <cell r="K224" t="str">
            <v>Carrera 4 Calle 10 Esquina Plaza de Mercado 2do Piso</v>
          </cell>
          <cell r="L224" t="str">
            <v>TOLIMA</v>
          </cell>
          <cell r="M224" t="str">
            <v>AMBALEMA</v>
          </cell>
          <cell r="N224" t="str">
            <v>1111111  |  1111111</v>
          </cell>
          <cell r="O224">
            <v>3223669061</v>
          </cell>
          <cell r="P224" t="str">
            <v>espdambalema@hotmail.com</v>
          </cell>
          <cell r="Q224" t="str">
            <v>No disponible</v>
          </cell>
          <cell r="R224" t="str">
            <v>EMPRESA INDUSTRIAL Y COMERCIAL DEL ESTADO</v>
          </cell>
        </row>
        <row r="225">
          <cell r="A225">
            <v>790</v>
          </cell>
          <cell r="B225" t="str">
            <v>DIRECCION DE SERVICIOS PUBLICOS DEL MUNICIPIO DE PIEDRAS</v>
          </cell>
          <cell r="C225">
            <v>39553</v>
          </cell>
          <cell r="D225" t="str">
            <v>800100136-4</v>
          </cell>
          <cell r="E225" t="str">
            <v>OPERATIVA</v>
          </cell>
          <cell r="F225">
            <v>35923</v>
          </cell>
          <cell r="G225" t="str">
            <v>ACTUALIZACION</v>
          </cell>
          <cell r="H225">
            <v>45736</v>
          </cell>
          <cell r="I225" t="str">
            <v>JOHN ALEXANDER PINZON HERNANDEZ</v>
          </cell>
          <cell r="J225">
            <v>73547</v>
          </cell>
          <cell r="K225" t="str">
            <v>CRA 2 CL. 4 ESQUINA - PALACIO MUNICIPAL, PARQUE PRINCIPAL</v>
          </cell>
          <cell r="L225" t="str">
            <v>TOLIMA</v>
          </cell>
          <cell r="M225" t="str">
            <v>PIEDRAS</v>
          </cell>
          <cell r="N225" t="str">
            <v>0000000  |  0000000</v>
          </cell>
          <cell r="O225">
            <v>3182632384</v>
          </cell>
          <cell r="P225" t="str">
            <v>serviciospublicos@piedras-tolima.gov.co</v>
          </cell>
          <cell r="Q225" t="str">
            <v>No disponible</v>
          </cell>
          <cell r="R225" t="str">
            <v>MUNICIPIO (PRESTACIÓN DIRECTA)</v>
          </cell>
        </row>
        <row r="226">
          <cell r="A226">
            <v>792</v>
          </cell>
          <cell r="B226" t="str">
            <v>EMPRESA DE SERVICIOS PUBLICOS DE VENADILLO S.A E.S.P.</v>
          </cell>
          <cell r="C226">
            <v>39421</v>
          </cell>
          <cell r="D226" t="str">
            <v>809005892-0</v>
          </cell>
          <cell r="E226" t="str">
            <v>OPERATIVA</v>
          </cell>
          <cell r="F226">
            <v>35956</v>
          </cell>
          <cell r="G226" t="str">
            <v>ACTUALIZACION</v>
          </cell>
          <cell r="H226">
            <v>45692</v>
          </cell>
          <cell r="I226" t="str">
            <v xml:space="preserve">HEIDY TATIANA BORJA </v>
          </cell>
          <cell r="J226">
            <v>73861</v>
          </cell>
          <cell r="K226" t="str">
            <v>Carrera 5 No 1 - 24</v>
          </cell>
          <cell r="L226" t="str">
            <v>TOLIMA</v>
          </cell>
          <cell r="M226" t="str">
            <v>VENADILLO</v>
          </cell>
          <cell r="N226" t="str">
            <v>2840437  |  2840437</v>
          </cell>
          <cell r="O226">
            <v>3134313153</v>
          </cell>
          <cell r="P226" t="str">
            <v>venadillosaesp@hotmail.com</v>
          </cell>
          <cell r="Q226" t="str">
            <v>SOCIEDAD ANONIMA</v>
          </cell>
          <cell r="R226" t="str">
            <v>SOCIEDADES (EMPRESA DE SERVICIOS PUBLICOS)</v>
          </cell>
        </row>
        <row r="227">
          <cell r="A227">
            <v>793</v>
          </cell>
          <cell r="B227" t="str">
            <v>EMPRESA DE SERVICIOS PUBLICOS  DE FRONTINO E.S.P. FRONTINO</v>
          </cell>
          <cell r="C227">
            <v>38780</v>
          </cell>
          <cell r="D227" t="str">
            <v>811019874-6</v>
          </cell>
          <cell r="E227" t="str">
            <v>OPERATIVA</v>
          </cell>
          <cell r="F227">
            <v>35402</v>
          </cell>
          <cell r="G227" t="str">
            <v>ACTUALIZACION</v>
          </cell>
          <cell r="H227">
            <v>45719</v>
          </cell>
          <cell r="I227" t="str">
            <v>ANA LUCIA RESTREPO LONDONO</v>
          </cell>
          <cell r="J227">
            <v>5284</v>
          </cell>
          <cell r="K227" t="str">
            <v>cra. 32 Nº 31-60</v>
          </cell>
          <cell r="L227" t="str">
            <v>ANTIOQUIA</v>
          </cell>
          <cell r="M227" t="str">
            <v>FRONTINO</v>
          </cell>
          <cell r="N227" t="str">
            <v>8596476  |  8596476</v>
          </cell>
          <cell r="O227">
            <v>3104277297</v>
          </cell>
          <cell r="P227" t="str">
            <v>serviciospublicos@frontino-antioquia.gov.co</v>
          </cell>
          <cell r="Q227" t="str">
            <v>No disponible</v>
          </cell>
          <cell r="R227" t="str">
            <v>EMPRESA INDUSTRIAL Y COMERCIAL DEL ESTADO</v>
          </cell>
        </row>
        <row r="228">
          <cell r="A228">
            <v>794</v>
          </cell>
          <cell r="B228" t="str">
            <v>AGUAS Y ASEO DE EL PEÑOL E.S.P.</v>
          </cell>
          <cell r="C228">
            <v>38715</v>
          </cell>
          <cell r="D228" t="str">
            <v>811031582-1</v>
          </cell>
          <cell r="E228" t="str">
            <v>OPERATIVA</v>
          </cell>
          <cell r="F228">
            <v>37259</v>
          </cell>
          <cell r="G228" t="str">
            <v>ACTUALIZACION</v>
          </cell>
          <cell r="H228">
            <v>45679</v>
          </cell>
          <cell r="I228" t="str">
            <v>BEATRIZ HELENA QUINCHIA BOTERO</v>
          </cell>
          <cell r="J228">
            <v>5541</v>
          </cell>
          <cell r="K228" t="str">
            <v>TRANSVERSAL 4 No 18 - 60</v>
          </cell>
          <cell r="L228" t="str">
            <v>ANTIOQUIA</v>
          </cell>
          <cell r="M228" t="str">
            <v>PENOL</v>
          </cell>
          <cell r="N228" t="str">
            <v>8516600  |  8517475</v>
          </cell>
          <cell r="O228">
            <v>3206058781</v>
          </cell>
          <cell r="P228" t="str">
            <v>aguasyaseo@aguasyaseo.gov.co</v>
          </cell>
          <cell r="Q228" t="str">
            <v>No disponible</v>
          </cell>
          <cell r="R228" t="str">
            <v>EMPRESA INDUSTRIAL Y COMERCIAL DEL ESTADO</v>
          </cell>
        </row>
        <row r="229">
          <cell r="A229">
            <v>800</v>
          </cell>
          <cell r="B229" t="str">
            <v>JUNTA ADMINISTRADORA DE LOS SERVICIOS DEL MUNICIPIO DE PURISIMA</v>
          </cell>
          <cell r="C229">
            <v>39538</v>
          </cell>
          <cell r="D229" t="str">
            <v>800079162-7</v>
          </cell>
          <cell r="E229" t="str">
            <v>OPERATIVA (No activa)</v>
          </cell>
          <cell r="F229">
            <v>33296</v>
          </cell>
          <cell r="G229" t="str">
            <v>INSCRIPCION</v>
          </cell>
          <cell r="H229">
            <v>39556</v>
          </cell>
          <cell r="I229" t="str">
            <v>NESTOR MANUEL LEMUS PATERNINA</v>
          </cell>
          <cell r="J229">
            <v>23586</v>
          </cell>
          <cell r="K229" t="str">
            <v>CLL 3 N° 7-59</v>
          </cell>
          <cell r="L229" t="str">
            <v>CÓRDOBA</v>
          </cell>
          <cell r="M229" t="str">
            <v>PURISIMA DE LA CONCEPCION</v>
          </cell>
          <cell r="N229" t="str">
            <v>7762022  |  7762022</v>
          </cell>
          <cell r="O229">
            <v>3158756728</v>
          </cell>
          <cell r="P229" t="str">
            <v>domino1518@hotmail.com</v>
          </cell>
          <cell r="Q229" t="str">
            <v>No disponible</v>
          </cell>
          <cell r="R229" t="str">
            <v>MUNICIPIO (PRESTACIÓN DIRECTA)</v>
          </cell>
        </row>
        <row r="230">
          <cell r="A230">
            <v>802</v>
          </cell>
          <cell r="B230" t="str">
            <v>ASOCIACION DE SUSCRIPTORES DEL ACUEDUCTO HONDITA HOJAS ANCHAS DEL MUNICIPIO DE GUARNE</v>
          </cell>
          <cell r="C230">
            <v>39585</v>
          </cell>
          <cell r="D230" t="str">
            <v>811005433-0</v>
          </cell>
          <cell r="E230" t="str">
            <v>OPERATIVA</v>
          </cell>
          <cell r="F230">
            <v>33872</v>
          </cell>
          <cell r="G230" t="str">
            <v>ACTUALIZACION</v>
          </cell>
          <cell r="H230">
            <v>45496</v>
          </cell>
          <cell r="I230" t="str">
            <v>JOHN JAIRO GIL OSPINA</v>
          </cell>
          <cell r="J230">
            <v>5318</v>
          </cell>
          <cell r="K230" t="str">
            <v>AUT MEDELLIN BOGOTA MALL MIRADOR DE LOS COMUNEROS KM 25+90 L 09</v>
          </cell>
          <cell r="L230" t="str">
            <v>ANTIOQUIA</v>
          </cell>
          <cell r="M230" t="str">
            <v>GUARNE</v>
          </cell>
          <cell r="N230" t="str">
            <v>5575609  |  5575330</v>
          </cell>
          <cell r="O230">
            <v>3235832955</v>
          </cell>
          <cell r="P230" t="str">
            <v>acueductohha@gmail.com</v>
          </cell>
          <cell r="Q230" t="str">
            <v>ASOCIACION DE USUARIOS</v>
          </cell>
          <cell r="R230" t="str">
            <v>ORGANIZACION AUTORIZADA</v>
          </cell>
        </row>
        <row r="231">
          <cell r="A231">
            <v>806</v>
          </cell>
          <cell r="B231" t="str">
            <v>BIOAGRICOLA DEL LLANO S.A EMPRESA DE SERVICIOS PUBLICOS BIC</v>
          </cell>
          <cell r="C231">
            <v>38849</v>
          </cell>
          <cell r="D231" t="str">
            <v>822000268-9</v>
          </cell>
          <cell r="E231" t="str">
            <v>OPERATIVA</v>
          </cell>
          <cell r="F231">
            <v>34946</v>
          </cell>
          <cell r="G231" t="str">
            <v>ACTUALIZACION</v>
          </cell>
          <cell r="H231">
            <v>45742</v>
          </cell>
          <cell r="I231" t="str">
            <v>ANDREA DEL PILAR LESMES HERRERA</v>
          </cell>
          <cell r="J231">
            <v>50001</v>
          </cell>
          <cell r="K231" t="str">
            <v>CALLE 34A No 34 29 BARZAL TORRE 1</v>
          </cell>
          <cell r="L231" t="str">
            <v>META</v>
          </cell>
          <cell r="M231" t="str">
            <v>VILLAVICENCIO</v>
          </cell>
          <cell r="N231" t="str">
            <v>6819081  |  6819081</v>
          </cell>
          <cell r="O231">
            <v>3102596273</v>
          </cell>
          <cell r="P231" t="str">
            <v>aplesmes@grupodellano.com</v>
          </cell>
          <cell r="Q231" t="str">
            <v>SOCIEDAD ANONIMA</v>
          </cell>
          <cell r="R231" t="str">
            <v>SOCIEDADES (EMPRESA DE SERVICIOS PUBLICOS)</v>
          </cell>
        </row>
        <row r="232">
          <cell r="A232">
            <v>808</v>
          </cell>
          <cell r="B232" t="str">
            <v>UNIDAD DE SERVICIOS PUBLICOS DOMICILIARIOS  DEL MUNICIPIO DE MOTAVITA</v>
          </cell>
          <cell r="C232">
            <v>39418</v>
          </cell>
          <cell r="D232" t="str">
            <v>891801994-6</v>
          </cell>
          <cell r="E232" t="str">
            <v>OPERATIVA</v>
          </cell>
          <cell r="F232">
            <v>44348</v>
          </cell>
          <cell r="G232" t="str">
            <v>ACTUALIZACION</v>
          </cell>
          <cell r="H232">
            <v>45722</v>
          </cell>
          <cell r="I232" t="str">
            <v>NESTOR ARMANDO SUAREZ  CETINA</v>
          </cell>
          <cell r="J232">
            <v>15476</v>
          </cell>
          <cell r="K232" t="str">
            <v>Carrera 2 # 2 - 56</v>
          </cell>
          <cell r="L232" t="str">
            <v>BOYACÁ</v>
          </cell>
          <cell r="M232" t="str">
            <v>MOTAVITA</v>
          </cell>
          <cell r="N232" t="str">
            <v>0000000  |  0000000</v>
          </cell>
          <cell r="O232">
            <v>3213555969</v>
          </cell>
          <cell r="P232" t="str">
            <v>serviciospublicos@motavita-boyaca.gov.co</v>
          </cell>
          <cell r="Q232" t="str">
            <v>No disponible</v>
          </cell>
          <cell r="R232" t="str">
            <v>MUNICIPIO (PRESTACIÓN DIRECTA)</v>
          </cell>
        </row>
        <row r="233">
          <cell r="A233">
            <v>809</v>
          </cell>
          <cell r="B233" t="str">
            <v>JUNTA ADMINISTRADORA DEL ACUEDUCTO DE LA VEREDA SAN RAFAEL MUNICIPIO DE TANGUA</v>
          </cell>
          <cell r="C233">
            <v>41187</v>
          </cell>
          <cell r="D233" t="str">
            <v>814001855-8</v>
          </cell>
          <cell r="E233" t="str">
            <v>OPERATIVA</v>
          </cell>
          <cell r="F233">
            <v>35936</v>
          </cell>
          <cell r="G233" t="str">
            <v>INSCRIPCION</v>
          </cell>
          <cell r="H233">
            <v>41269</v>
          </cell>
          <cell r="I233" t="str">
            <v>GILBERTO JAIME  JOSA MADROÑERO</v>
          </cell>
          <cell r="J233">
            <v>52788</v>
          </cell>
          <cell r="K233" t="str">
            <v>personerodetangua@gmail.com</v>
          </cell>
          <cell r="L233" t="str">
            <v>NARIÑO</v>
          </cell>
          <cell r="M233" t="str">
            <v>TANGUA</v>
          </cell>
          <cell r="N233" t="str">
            <v>3153513  |  3153513</v>
          </cell>
          <cell r="O233">
            <v>3153513259</v>
          </cell>
          <cell r="P233" t="str">
            <v>personerodetangua@gmail.com</v>
          </cell>
          <cell r="Q233" t="str">
            <v>JUNTA ADMINISTRADORA</v>
          </cell>
          <cell r="R233" t="str">
            <v>ORGANIZACION AUTORIZADA</v>
          </cell>
        </row>
        <row r="234">
          <cell r="A234">
            <v>810</v>
          </cell>
          <cell r="B234" t="str">
            <v>ASOCIACION VIVA CERRITOS</v>
          </cell>
          <cell r="C234">
            <v>38831</v>
          </cell>
          <cell r="D234" t="str">
            <v>800191614-2</v>
          </cell>
          <cell r="E234" t="str">
            <v>OPERATIVA</v>
          </cell>
          <cell r="F234">
            <v>35472</v>
          </cell>
          <cell r="G234" t="str">
            <v>ACTUALIZACION</v>
          </cell>
          <cell r="H234">
            <v>45714</v>
          </cell>
          <cell r="I234" t="str">
            <v>JUAN CARLOS OLARTE CORTES</v>
          </cell>
          <cell r="J234">
            <v>66001</v>
          </cell>
          <cell r="K234" t="str">
            <v>Km 8 Via Pereira Cerritos</v>
          </cell>
          <cell r="L234" t="str">
            <v>RISARALDA</v>
          </cell>
          <cell r="M234" t="str">
            <v>PEREIRA</v>
          </cell>
          <cell r="N234" t="str">
            <v>3343352  |  3343352</v>
          </cell>
          <cell r="O234">
            <v>3122734366</v>
          </cell>
          <cell r="P234" t="str">
            <v>administrativa@vivacerritos.com</v>
          </cell>
          <cell r="Q234" t="str">
            <v>ASOCIACION DE USUARIOS</v>
          </cell>
          <cell r="R234" t="str">
            <v>ORGANIZACION AUTORIZADA</v>
          </cell>
        </row>
        <row r="235">
          <cell r="A235">
            <v>812</v>
          </cell>
          <cell r="B235" t="str">
            <v>EMPRESA DE SERVICIOS PUBLICOS DE PUEBLO RICO RISARALDA E.S.P.</v>
          </cell>
          <cell r="C235">
            <v>38773</v>
          </cell>
          <cell r="D235" t="str">
            <v>816007531-1</v>
          </cell>
          <cell r="E235" t="str">
            <v>OPERATIVA</v>
          </cell>
          <cell r="F235">
            <v>35220</v>
          </cell>
          <cell r="G235" t="str">
            <v>ACTUALIZACION</v>
          </cell>
          <cell r="H235">
            <v>45696</v>
          </cell>
          <cell r="I235" t="str">
            <v>DIEGO FERNANDO MOSQUERA PIEDRAHITA</v>
          </cell>
          <cell r="J235">
            <v>66572</v>
          </cell>
          <cell r="K235" t="str">
            <v>Carrera 4 No  6 - 17 CAM PRINCIPAL</v>
          </cell>
          <cell r="L235" t="str">
            <v>RISARALDA</v>
          </cell>
          <cell r="M235" t="str">
            <v>PUEBLO RICO</v>
          </cell>
          <cell r="N235" t="str">
            <v>3663244  |  3663254</v>
          </cell>
          <cell r="O235">
            <v>3206798122</v>
          </cell>
          <cell r="P235" t="str">
            <v>esp.pueblorico@risaralda.gov.co</v>
          </cell>
          <cell r="Q235" t="str">
            <v>No disponible</v>
          </cell>
          <cell r="R235" t="str">
            <v>EMPRESA INDUSTRIAL Y COMERCIAL DEL ESTADO</v>
          </cell>
        </row>
        <row r="236">
          <cell r="A236">
            <v>814</v>
          </cell>
          <cell r="B236" t="str">
            <v xml:space="preserve">EMPRESA  DE SERVICIOS  PUBLICOS DE LA CALERA </v>
          </cell>
          <cell r="C236">
            <v>38686</v>
          </cell>
          <cell r="D236" t="str">
            <v>800005151-9</v>
          </cell>
          <cell r="E236" t="str">
            <v>OPERATIVA</v>
          </cell>
          <cell r="F236">
            <v>31770</v>
          </cell>
          <cell r="G236" t="str">
            <v>ACTUALIZACION</v>
          </cell>
          <cell r="H236">
            <v>45650</v>
          </cell>
          <cell r="I236" t="str">
            <v>EMILIA PATRICIA CRUZ OSPINA</v>
          </cell>
          <cell r="J236">
            <v>25377</v>
          </cell>
          <cell r="K236" t="str">
            <v xml:space="preserve">Calle 10a # 2b-25 </v>
          </cell>
          <cell r="L236" t="str">
            <v>CUNDINAMARCA</v>
          </cell>
          <cell r="M236" t="str">
            <v>LA CALERA</v>
          </cell>
          <cell r="N236" t="str">
            <v>8757555  |  8757555</v>
          </cell>
          <cell r="O236">
            <v>3183412328</v>
          </cell>
          <cell r="P236" t="str">
            <v>pqr@espucal.gov.co</v>
          </cell>
          <cell r="Q236" t="str">
            <v>No disponible</v>
          </cell>
          <cell r="R236" t="str">
            <v>EMPRESA INDUSTRIAL Y COMERCIAL DEL ESTADO</v>
          </cell>
        </row>
        <row r="237">
          <cell r="A237">
            <v>815</v>
          </cell>
          <cell r="B237" t="str">
            <v>UNIDAD DE SERVICIOS PUBLICOS DOMICILIARIOS DE GAMEZA</v>
          </cell>
          <cell r="C237">
            <v>38988</v>
          </cell>
          <cell r="D237" t="str">
            <v>891857764-1</v>
          </cell>
          <cell r="E237" t="str">
            <v>OPERATIVA</v>
          </cell>
          <cell r="F237">
            <v>36768</v>
          </cell>
          <cell r="G237" t="str">
            <v>ACTUALIZACION</v>
          </cell>
          <cell r="H237">
            <v>45387</v>
          </cell>
          <cell r="I237" t="str">
            <v>GERARDO RINCON CAMACHO</v>
          </cell>
          <cell r="J237">
            <v>15296</v>
          </cell>
          <cell r="K237" t="str">
            <v>calle 3 A No. 3-44</v>
          </cell>
          <cell r="L237" t="str">
            <v>BOYACÁ</v>
          </cell>
          <cell r="M237" t="str">
            <v>GAMEZA</v>
          </cell>
          <cell r="N237" t="str">
            <v>7778107  |  7778107</v>
          </cell>
          <cell r="O237">
            <v>3123236568</v>
          </cell>
          <cell r="P237" t="str">
            <v>serviciospublicos@gameza-boyaca.gov.co</v>
          </cell>
          <cell r="Q237" t="str">
            <v>No disponible</v>
          </cell>
          <cell r="R237" t="str">
            <v>MUNICIPIO (PRESTACIÓN DIRECTA)</v>
          </cell>
        </row>
        <row r="238">
          <cell r="A238">
            <v>819</v>
          </cell>
          <cell r="B238" t="str">
            <v>ASOCIACIÓN JUNTA ADMINISTRADORA DEL ACUEDUCTO VEREDA EL CAMPAMENTO</v>
          </cell>
          <cell r="C238">
            <v>41186</v>
          </cell>
          <cell r="D238" t="str">
            <v>900418234-7</v>
          </cell>
          <cell r="E238" t="str">
            <v>OPERATIVA</v>
          </cell>
          <cell r="F238">
            <v>40230</v>
          </cell>
          <cell r="G238" t="str">
            <v>INSCRIPCION</v>
          </cell>
          <cell r="H238">
            <v>41323</v>
          </cell>
          <cell r="I238" t="str">
            <v>BUENAVENTURA HERNAN CASTILLO MORA</v>
          </cell>
          <cell r="J238">
            <v>52207</v>
          </cell>
          <cell r="K238" t="str">
            <v>VEREDA EL CAMPAMENTO CONSACA</v>
          </cell>
          <cell r="L238" t="str">
            <v>NARIÑO</v>
          </cell>
          <cell r="M238" t="str">
            <v>CONSACA</v>
          </cell>
          <cell r="N238" t="str">
            <v>7423135  |  7423135</v>
          </cell>
          <cell r="O238">
            <v>3146901347</v>
          </cell>
          <cell r="P238" t="str">
            <v>hercas7172@hotmail.com</v>
          </cell>
          <cell r="Q238" t="str">
            <v>JUNTA ADMINISTRADORA</v>
          </cell>
          <cell r="R238" t="str">
            <v>ORGANIZACION AUTORIZADA</v>
          </cell>
        </row>
        <row r="239">
          <cell r="A239">
            <v>824</v>
          </cell>
          <cell r="B239" t="str">
            <v>UNIDAD ADMINISTRADORA DE LOS SERVICOS PUBLICOS DE SURATA</v>
          </cell>
          <cell r="C239">
            <v>38813</v>
          </cell>
          <cell r="D239" t="str">
            <v>890205051-6</v>
          </cell>
          <cell r="E239" t="str">
            <v>OPERATIVA</v>
          </cell>
          <cell r="F239">
            <v>34873</v>
          </cell>
          <cell r="G239" t="str">
            <v>ACTUALIZACION</v>
          </cell>
          <cell r="H239">
            <v>45695</v>
          </cell>
          <cell r="I239" t="str">
            <v>ECXON JERONIMO PABON VEGA</v>
          </cell>
          <cell r="J239">
            <v>68780</v>
          </cell>
          <cell r="K239" t="str">
            <v>Carrera 4 No. 4-19</v>
          </cell>
          <cell r="L239" t="str">
            <v>SANTANDER</v>
          </cell>
          <cell r="M239" t="str">
            <v>SURATA</v>
          </cell>
          <cell r="N239" t="str">
            <v>6169790  |  6169707</v>
          </cell>
          <cell r="O239">
            <v>3105773003</v>
          </cell>
          <cell r="P239" t="str">
            <v>unidaddeserviciospublicos@surata-santander.gov.co</v>
          </cell>
          <cell r="Q239" t="str">
            <v>No disponible</v>
          </cell>
          <cell r="R239" t="str">
            <v>MUNICIPIO (PRESTACIÓN DIRECTA)</v>
          </cell>
        </row>
        <row r="240">
          <cell r="A240">
            <v>825</v>
          </cell>
          <cell r="B240" t="str">
            <v>UNIDAD DE SERVICIOS PUBLICOS DOMICILIOS DE ACUERDO,ALCANTARILLADO Y ASEO DEL MUNICIPIO DE CHARALA</v>
          </cell>
          <cell r="C240">
            <v>38920</v>
          </cell>
          <cell r="D240" t="str">
            <v>890205063-4</v>
          </cell>
          <cell r="E240" t="str">
            <v>OPERATIVA</v>
          </cell>
          <cell r="F240">
            <v>45556</v>
          </cell>
          <cell r="G240" t="str">
            <v>ACTUALIZACION</v>
          </cell>
          <cell r="H240">
            <v>45615</v>
          </cell>
          <cell r="I240" t="str">
            <v>JORGE WILMAR VEGA ROJAS</v>
          </cell>
          <cell r="J240">
            <v>68167</v>
          </cell>
          <cell r="K240" t="str">
            <v>CARRERA 17 24-11</v>
          </cell>
          <cell r="L240" t="str">
            <v>SANTANDER</v>
          </cell>
          <cell r="M240" t="str">
            <v>CHARALA</v>
          </cell>
          <cell r="N240" t="str">
            <v>7258008  |  7258008</v>
          </cell>
          <cell r="O240">
            <v>3214489923</v>
          </cell>
          <cell r="P240" t="str">
            <v>uspd@charala-santander.gov.co</v>
          </cell>
          <cell r="Q240" t="str">
            <v>No disponible</v>
          </cell>
          <cell r="R240" t="str">
            <v>MUNICIPIO (PRESTACIÓN DIRECTA)</v>
          </cell>
        </row>
        <row r="241">
          <cell r="A241">
            <v>836</v>
          </cell>
          <cell r="B241" t="str">
            <v>UNIDAD DE LOS SERVICIOS PUBLICOS DE PAJARITO-BOYACA</v>
          </cell>
          <cell r="C241">
            <v>39521</v>
          </cell>
          <cell r="D241" t="str">
            <v>800065593-7</v>
          </cell>
          <cell r="E241" t="str">
            <v>OPERATIVA</v>
          </cell>
          <cell r="F241">
            <v>39500</v>
          </cell>
          <cell r="G241" t="str">
            <v>ACTUALIZACION</v>
          </cell>
          <cell r="H241">
            <v>45731</v>
          </cell>
          <cell r="I241" t="str">
            <v>RENE GUSTAVO TEJEDOR LOPEZ</v>
          </cell>
          <cell r="J241">
            <v>15518</v>
          </cell>
          <cell r="K241" t="str">
            <v>Carrera 2 Calle 5 Esquina Palacio Municipal Pajarito</v>
          </cell>
          <cell r="L241" t="str">
            <v>BOYACÁ</v>
          </cell>
          <cell r="M241" t="str">
            <v>PAJARITO</v>
          </cell>
          <cell r="N241" t="str">
            <v>7847005  |  7847005</v>
          </cell>
          <cell r="O241">
            <v>3133264938</v>
          </cell>
          <cell r="P241" t="str">
            <v>unidadserviciospublicos@pajarito-boyaca.gov.co</v>
          </cell>
          <cell r="Q241" t="str">
            <v>No disponible</v>
          </cell>
          <cell r="R241" t="str">
            <v>MUNICIPIO (PRESTACIÓN DIRECTA)</v>
          </cell>
        </row>
        <row r="242">
          <cell r="A242">
            <v>837</v>
          </cell>
          <cell r="B242" t="str">
            <v>EMPRESA OFICIAL DE SERVICIOS PÚBLICOS DE YUMBO S.A. E.S.P.</v>
          </cell>
          <cell r="C242">
            <v>39211</v>
          </cell>
          <cell r="D242" t="str">
            <v>900005956-3</v>
          </cell>
          <cell r="E242" t="str">
            <v>OPERATIVA</v>
          </cell>
          <cell r="F242">
            <v>38488</v>
          </cell>
          <cell r="G242" t="str">
            <v>ACTUALIZACION</v>
          </cell>
          <cell r="H242">
            <v>45735</v>
          </cell>
          <cell r="I242" t="str">
            <v>MARIA LYDA SERNA FAJARDO</v>
          </cell>
          <cell r="J242">
            <v>76892</v>
          </cell>
          <cell r="K242" t="str">
            <v>CALLE 16 # 2N-20 VIA PANORAMA</v>
          </cell>
          <cell r="L242" t="str">
            <v>VALLE DEL CAUCA</v>
          </cell>
          <cell r="M242" t="str">
            <v>YUMBO</v>
          </cell>
          <cell r="N242" t="str">
            <v>5548146  |  5548146</v>
          </cell>
          <cell r="O242">
            <v>3205548146</v>
          </cell>
          <cell r="P242" t="str">
            <v>espy@espyumbo.com</v>
          </cell>
          <cell r="Q242" t="str">
            <v>SOCIEDAD ANONIMA</v>
          </cell>
          <cell r="R242" t="str">
            <v>SOCIEDADES (EMPRESA DE SERVICIOS PUBLICOS)</v>
          </cell>
        </row>
        <row r="243">
          <cell r="A243">
            <v>838</v>
          </cell>
          <cell r="B243" t="str">
            <v>UNIDAD DE SERVICIOS PUBLICOS DOMICILIARIOS MUNICIPIO DE ALEJANDRIA</v>
          </cell>
          <cell r="C243">
            <v>38860</v>
          </cell>
          <cell r="D243" t="str">
            <v>890983701-1</v>
          </cell>
          <cell r="E243" t="str">
            <v>OPERATIVA</v>
          </cell>
          <cell r="F243">
            <v>35758</v>
          </cell>
          <cell r="G243" t="str">
            <v>ACTUALIZACION</v>
          </cell>
          <cell r="H243">
            <v>45378</v>
          </cell>
          <cell r="I243" t="str">
            <v>GLORIA CECILIA NARANJO OSORIO</v>
          </cell>
          <cell r="J243">
            <v>5021</v>
          </cell>
          <cell r="K243" t="str">
            <v>Calle 20 No 19 - 36</v>
          </cell>
          <cell r="L243" t="str">
            <v>ANTIOQUIA</v>
          </cell>
          <cell r="M243" t="str">
            <v>ALEJANDRÍA</v>
          </cell>
          <cell r="N243" t="str">
            <v>8660016  |  8660102</v>
          </cell>
          <cell r="O243">
            <v>3122880497</v>
          </cell>
          <cell r="P243" t="str">
            <v>servipublicos@alejandria-antioquia.gov.co</v>
          </cell>
          <cell r="Q243" t="str">
            <v>No disponible</v>
          </cell>
          <cell r="R243" t="str">
            <v>MUNICIPIO (PRESTACIÓN DIRECTA)</v>
          </cell>
        </row>
        <row r="244">
          <cell r="A244">
            <v>839</v>
          </cell>
          <cell r="B244" t="str">
            <v>FUNDACION ACUEDUCTO VANGUARDIA</v>
          </cell>
          <cell r="C244">
            <v>41480</v>
          </cell>
          <cell r="D244" t="str">
            <v>800044281-4</v>
          </cell>
          <cell r="E244" t="str">
            <v>OPERATIVA</v>
          </cell>
          <cell r="F244">
            <v>31114</v>
          </cell>
          <cell r="G244" t="str">
            <v>ACTUALIZACION</v>
          </cell>
          <cell r="H244">
            <v>45404</v>
          </cell>
          <cell r="I244" t="str">
            <v>SVEN AUGUSTO SVENSON  CERVERA</v>
          </cell>
          <cell r="J244">
            <v>50001</v>
          </cell>
          <cell r="K244" t="str">
            <v>Km 2 Via Restrepo - Prosoft, Vereda Vanguardia</v>
          </cell>
          <cell r="L244" t="str">
            <v>META</v>
          </cell>
          <cell r="M244" t="str">
            <v>VILLAVICENCIO</v>
          </cell>
          <cell r="N244" t="str">
            <v>0000000  |  0000000</v>
          </cell>
          <cell r="O244">
            <v>3157554476</v>
          </cell>
          <cell r="P244" t="str">
            <v>fundaguavanguardia@hotmail.com</v>
          </cell>
          <cell r="Q244" t="str">
            <v>ASOCIACION DE USUARIOS</v>
          </cell>
          <cell r="R244" t="str">
            <v>ORGANIZACION AUTORIZADA</v>
          </cell>
        </row>
        <row r="245">
          <cell r="A245">
            <v>844</v>
          </cell>
          <cell r="B245" t="str">
            <v>MUNICIPIO BALBOA CAUCA</v>
          </cell>
          <cell r="C245">
            <v>39546</v>
          </cell>
          <cell r="D245" t="str">
            <v>891500869-1</v>
          </cell>
          <cell r="E245" t="str">
            <v>OPERATIVA</v>
          </cell>
          <cell r="F245">
            <v>24765</v>
          </cell>
          <cell r="G245" t="str">
            <v>ACTUALIZACION</v>
          </cell>
          <cell r="H245">
            <v>40513</v>
          </cell>
          <cell r="I245" t="str">
            <v>AMARILDO CORREA OBANDO</v>
          </cell>
          <cell r="J245">
            <v>19075</v>
          </cell>
          <cell r="K245" t="str">
            <v>carrera 3 Nº 5-08 Palacio Municipal</v>
          </cell>
          <cell r="L245" t="str">
            <v>CAUCA</v>
          </cell>
          <cell r="M245" t="str">
            <v>BALBOA</v>
          </cell>
          <cell r="N245" t="str">
            <v>8265212  |  8265212</v>
          </cell>
          <cell r="O245">
            <v>3176466019</v>
          </cell>
          <cell r="P245" t="str">
            <v>alcaldiadebalboa2008@yahoo.es</v>
          </cell>
          <cell r="Q245" t="str">
            <v>No disponible</v>
          </cell>
          <cell r="R245" t="str">
            <v>MUNICIPIO (PRESTACIÓN DIRECTA)</v>
          </cell>
        </row>
        <row r="246">
          <cell r="A246">
            <v>849</v>
          </cell>
          <cell r="B246" t="str">
            <v>EMPRESA MUNICIPAL DE ACUEDUCTO ALCANTARILLADO Y ASEO DE PATIA</v>
          </cell>
          <cell r="C246">
            <v>40078</v>
          </cell>
          <cell r="D246" t="str">
            <v>800219279-1</v>
          </cell>
          <cell r="E246" t="str">
            <v>OPERATIVA</v>
          </cell>
          <cell r="F246">
            <v>34335</v>
          </cell>
          <cell r="G246" t="str">
            <v>ACTUALIZACION</v>
          </cell>
          <cell r="H246">
            <v>45174</v>
          </cell>
          <cell r="I246" t="str">
            <v>PEDRO ALBERTO EGUIZABAL ERAZO</v>
          </cell>
          <cell r="J246">
            <v>19532</v>
          </cell>
          <cell r="K246" t="str">
            <v>Cra 1 N o 9-12 Via panamericana</v>
          </cell>
          <cell r="L246" t="str">
            <v>CAUCA</v>
          </cell>
          <cell r="M246" t="str">
            <v>PATIA</v>
          </cell>
          <cell r="N246" t="str">
            <v>8262056  |  8261856</v>
          </cell>
          <cell r="O246">
            <v>3233470979</v>
          </cell>
          <cell r="P246" t="str">
            <v>empatia.temporal@gmail.com</v>
          </cell>
          <cell r="Q246" t="str">
            <v>No disponible</v>
          </cell>
          <cell r="R246" t="str">
            <v>EMPRESA INDUSTRIAL Y COMERCIAL DEL ESTADO</v>
          </cell>
        </row>
        <row r="247">
          <cell r="A247">
            <v>850</v>
          </cell>
          <cell r="B247" t="str">
            <v>ASOCIACION DE USUARIOS DE SERVICIOS DE BARCELONA QUINDIO</v>
          </cell>
          <cell r="C247">
            <v>38742</v>
          </cell>
          <cell r="D247" t="str">
            <v>800222655-9</v>
          </cell>
          <cell r="E247" t="str">
            <v>OPERATIVA</v>
          </cell>
          <cell r="F247">
            <v>34389</v>
          </cell>
          <cell r="G247" t="str">
            <v>ACTUALIZACION</v>
          </cell>
          <cell r="H247">
            <v>45712</v>
          </cell>
          <cell r="I247" t="str">
            <v>JOSE ISMAEL CRUZ NIETO</v>
          </cell>
          <cell r="J247">
            <v>63130</v>
          </cell>
          <cell r="K247" t="str">
            <v>Carrera 11 No 11-25</v>
          </cell>
          <cell r="L247" t="str">
            <v>QUINDÍO</v>
          </cell>
          <cell r="M247" t="str">
            <v>CALARCA</v>
          </cell>
          <cell r="N247" t="str">
            <v>7656540  |  7656540</v>
          </cell>
          <cell r="O247">
            <v>3206880140</v>
          </cell>
          <cell r="P247" t="str">
            <v>ausbarcelona@yahoo.com</v>
          </cell>
          <cell r="Q247" t="str">
            <v>ASOCIACION DE USUARIOS</v>
          </cell>
          <cell r="R247" t="str">
            <v>ORGANIZACION AUTORIZADA</v>
          </cell>
        </row>
        <row r="248">
          <cell r="A248">
            <v>855</v>
          </cell>
          <cell r="B248" t="str">
            <v>UNIDAD DE SERVICIOS PUBLICOS DOMICILIARIOS DE AGUA POTABLE, ALCANTARILLADO Y ASEO DEL MUNICIPIO DE QUIPAMA</v>
          </cell>
          <cell r="C248">
            <v>38804</v>
          </cell>
          <cell r="D248" t="str">
            <v>800029513-5</v>
          </cell>
          <cell r="E248" t="str">
            <v>OPERATIVA</v>
          </cell>
          <cell r="F248">
            <v>36595</v>
          </cell>
          <cell r="G248" t="str">
            <v>ACTUALIZACION</v>
          </cell>
          <cell r="H248">
            <v>45693</v>
          </cell>
          <cell r="I248" t="str">
            <v>FELIX ALEJANDRO GUTIERREZ VEGA</v>
          </cell>
          <cell r="J248">
            <v>15580</v>
          </cell>
          <cell r="K248" t="str">
            <v>calle 9 No. 6 - 28</v>
          </cell>
          <cell r="L248" t="str">
            <v>BOYACÁ</v>
          </cell>
          <cell r="M248" t="str">
            <v>QUIPAMA</v>
          </cell>
          <cell r="N248" t="str">
            <v>7265131  |  7265131</v>
          </cell>
          <cell r="O248">
            <v>3114758907</v>
          </cell>
          <cell r="P248" t="str">
            <v>serviciospublicos@quipama-boyaca.gov.co</v>
          </cell>
          <cell r="Q248" t="str">
            <v>No disponible</v>
          </cell>
          <cell r="R248" t="str">
            <v>MUNICIPIO (PRESTACIÓN DIRECTA)</v>
          </cell>
        </row>
        <row r="249">
          <cell r="A249">
            <v>858</v>
          </cell>
          <cell r="B249" t="str">
            <v xml:space="preserve">EMPRESA MUNICIPAL DE SERVICIOS PUBLICOS DOMICILIARIOS DE ACUEDUCTO, ALCANTARILLADO Y ASEO EN LA CABECERA MUNICIPAL DEL MUNICIPIO DE ARATOCA </v>
          </cell>
          <cell r="C249">
            <v>39538</v>
          </cell>
          <cell r="D249" t="str">
            <v>890205334-5</v>
          </cell>
          <cell r="E249" t="str">
            <v>OPERATIVA</v>
          </cell>
          <cell r="F249">
            <v>35293</v>
          </cell>
          <cell r="G249" t="str">
            <v>ACTUALIZACION</v>
          </cell>
          <cell r="H249">
            <v>45737</v>
          </cell>
          <cell r="I249" t="str">
            <v>ALEXANDER GALVIS RAMIREZ</v>
          </cell>
          <cell r="J249">
            <v>68051</v>
          </cell>
          <cell r="K249" t="str">
            <v>Calle 4 No. 4 - 38</v>
          </cell>
          <cell r="L249" t="str">
            <v>SANTANDER</v>
          </cell>
          <cell r="M249" t="str">
            <v>ARATOCA</v>
          </cell>
          <cell r="N249" t="str">
            <v>0000000  |  0000000</v>
          </cell>
          <cell r="O249">
            <v>3174315515</v>
          </cell>
          <cell r="P249" t="str">
            <v>alcaldia@aratoca-santander.gov.co</v>
          </cell>
          <cell r="Q249" t="str">
            <v>No disponible</v>
          </cell>
          <cell r="R249" t="str">
            <v>MUNICIPIO (PRESTACIÓN DIRECTA)</v>
          </cell>
        </row>
        <row r="250">
          <cell r="A250">
            <v>859</v>
          </cell>
          <cell r="B250" t="str">
            <v>ASOCIACION DE USUARIOS DE ACUEDUCTO REGIONAL DE RASGATA Y OTRAS DE LOS MUNICIPIOS DE TAUSA,NEMOCON,CUCUNUBA,SUTATAUSA Y COGUA</v>
          </cell>
          <cell r="C250">
            <v>38798</v>
          </cell>
          <cell r="D250" t="str">
            <v>800095463-6</v>
          </cell>
          <cell r="E250" t="str">
            <v>OPERATIVA</v>
          </cell>
          <cell r="F250">
            <v>35591</v>
          </cell>
          <cell r="G250" t="str">
            <v>ACTUALIZACION</v>
          </cell>
          <cell r="H250">
            <v>45700</v>
          </cell>
          <cell r="I250" t="str">
            <v xml:space="preserve">LUIS FERNANDO FORERO POVEDA </v>
          </cell>
          <cell r="J250">
            <v>25843</v>
          </cell>
          <cell r="K250" t="str">
            <v xml:space="preserve">CARRERA 9 No. 11-105 APTO 401 </v>
          </cell>
          <cell r="L250" t="str">
            <v>CUNDINAMARCA</v>
          </cell>
          <cell r="M250" t="str">
            <v>VILLA DE SAN DIEGO DE UBATE</v>
          </cell>
          <cell r="N250" t="str">
            <v>8826800  |  8522971</v>
          </cell>
          <cell r="O250">
            <v>3187174916</v>
          </cell>
          <cell r="P250" t="str">
            <v>sucunetadireccion@gmail.com</v>
          </cell>
          <cell r="Q250" t="str">
            <v>ASOCIACION DE USUARIOS</v>
          </cell>
          <cell r="R250" t="str">
            <v>ORGANIZACION AUTORIZADA</v>
          </cell>
        </row>
        <row r="251">
          <cell r="A251">
            <v>860</v>
          </cell>
          <cell r="B251" t="str">
            <v>EMPRESA DE ACUEDUCTO Y ALCANTARILLADO DE SANTA ANA E.S.P S.A</v>
          </cell>
          <cell r="C251">
            <v>39020</v>
          </cell>
          <cell r="D251" t="str">
            <v>830008280-3</v>
          </cell>
          <cell r="E251" t="str">
            <v>OPERATIVA</v>
          </cell>
          <cell r="F251">
            <v>35065</v>
          </cell>
          <cell r="G251" t="str">
            <v>ACTUALIZACION</v>
          </cell>
          <cell r="H251">
            <v>45681</v>
          </cell>
          <cell r="I251" t="str">
            <v>DIANA MARIA ALDANA ROMERO</v>
          </cell>
          <cell r="J251">
            <v>25754</v>
          </cell>
          <cell r="K251" t="str">
            <v>CARRERA 11C NO 31A-22 SUR</v>
          </cell>
          <cell r="L251" t="str">
            <v>CUNDINAMARCA</v>
          </cell>
          <cell r="M251" t="str">
            <v>SOACHA</v>
          </cell>
          <cell r="N251" t="str">
            <v>7213450  |  7213450</v>
          </cell>
          <cell r="O251">
            <v>3167410408</v>
          </cell>
          <cell r="P251" t="str">
            <v>gerencia@acueductosantaana.com</v>
          </cell>
          <cell r="Q251" t="str">
            <v>SOCIEDAD ANONIMA</v>
          </cell>
          <cell r="R251" t="str">
            <v>SOCIEDADES (EMPRESA DE SERVICIOS PUBLICOS)</v>
          </cell>
        </row>
        <row r="252">
          <cell r="A252">
            <v>861</v>
          </cell>
          <cell r="B252" t="str">
            <v>UNIDAD ADMINISTRADORA DE LOS SERVICIOS PUBLICOS DE ACUEDUCTO, ALCANTARILLADO Y ASEO DE CARCASI</v>
          </cell>
          <cell r="C252">
            <v>39538</v>
          </cell>
          <cell r="D252" t="str">
            <v>890210933-7</v>
          </cell>
          <cell r="E252" t="str">
            <v>OPERATIVA</v>
          </cell>
          <cell r="F252">
            <v>35233</v>
          </cell>
          <cell r="G252" t="str">
            <v>ACTUALIZACION</v>
          </cell>
          <cell r="H252">
            <v>45706</v>
          </cell>
          <cell r="I252" t="str">
            <v>GERARDO HARVEY DURAN CACERES</v>
          </cell>
          <cell r="J252">
            <v>68152</v>
          </cell>
          <cell r="K252" t="str">
            <v>CALLE 2 No. 2-43 PISO 2</v>
          </cell>
          <cell r="L252" t="str">
            <v>SANTANDER</v>
          </cell>
          <cell r="M252" t="str">
            <v>CARCASI</v>
          </cell>
          <cell r="N252" t="str">
            <v>6606512  |  6606504</v>
          </cell>
          <cell r="O252">
            <v>3164088440</v>
          </cell>
          <cell r="P252" t="str">
            <v>serviciospublicos@carcasi-santander.gov.co</v>
          </cell>
          <cell r="Q252" t="str">
            <v>No disponible</v>
          </cell>
          <cell r="R252" t="str">
            <v>MUNICIPIO (PRESTACIÓN DIRECTA)</v>
          </cell>
        </row>
        <row r="253">
          <cell r="A253">
            <v>863</v>
          </cell>
          <cell r="B253" t="str">
            <v>UNIDAD DE SERVICIOS PÚBLICOS DEL MUNICIPIO DE SAN CAYETANO</v>
          </cell>
          <cell r="C253">
            <v>39517</v>
          </cell>
          <cell r="D253" t="str">
            <v>800094751-8</v>
          </cell>
          <cell r="E253" t="str">
            <v>OPERATIVA</v>
          </cell>
          <cell r="F253">
            <v>37621</v>
          </cell>
          <cell r="G253" t="str">
            <v>ACTUALIZACION</v>
          </cell>
          <cell r="H253">
            <v>45721</v>
          </cell>
          <cell r="I253" t="str">
            <v>LUIS ALEJANDRO RONCANCIO RINCON</v>
          </cell>
          <cell r="J253">
            <v>25653</v>
          </cell>
          <cell r="K253" t="str">
            <v>PARQUE PRINCIPAL</v>
          </cell>
          <cell r="L253" t="str">
            <v>CUNDINAMARCA</v>
          </cell>
          <cell r="M253" t="str">
            <v>SAN CAYETANO</v>
          </cell>
          <cell r="N253" t="str">
            <v>8505432  |  8505442</v>
          </cell>
          <cell r="O253">
            <v>0</v>
          </cell>
          <cell r="P253" t="str">
            <v>USPUBLICOS@SANCAYETANO-CUNDINAMARCA.GOV.CO</v>
          </cell>
          <cell r="Q253" t="str">
            <v>No disponible</v>
          </cell>
          <cell r="R253" t="str">
            <v>MUNICIPIO (PRESTACIÓN DIRECTA)</v>
          </cell>
        </row>
        <row r="254">
          <cell r="A254">
            <v>864</v>
          </cell>
          <cell r="B254" t="str">
            <v>MUNICIPIO DE SOCHA</v>
          </cell>
          <cell r="C254">
            <v>39812</v>
          </cell>
          <cell r="D254" t="str">
            <v>800099210-8</v>
          </cell>
          <cell r="E254" t="str">
            <v>OPERATIVA</v>
          </cell>
          <cell r="F254">
            <v>35254</v>
          </cell>
          <cell r="G254" t="str">
            <v>ACTUALIZACION</v>
          </cell>
          <cell r="H254">
            <v>45728</v>
          </cell>
          <cell r="I254" t="str">
            <v>OSCAR ANTONIO HURTADO CARVAJAL</v>
          </cell>
          <cell r="J254">
            <v>15757</v>
          </cell>
          <cell r="K254" t="str">
            <v>Calle 4 No  9-26</v>
          </cell>
          <cell r="L254" t="str">
            <v>BOYACÁ</v>
          </cell>
          <cell r="M254" t="str">
            <v>SOCHA</v>
          </cell>
          <cell r="N254" t="str">
            <v>7874040  |  7874040</v>
          </cell>
          <cell r="O254">
            <v>3143355886</v>
          </cell>
          <cell r="P254" t="str">
            <v>ALCALDIA@SOCHA-BOYACA.GOV.CO</v>
          </cell>
          <cell r="Q254" t="str">
            <v>No disponible</v>
          </cell>
          <cell r="R254" t="str">
            <v>MUNICIPIO (PRESTACIÓN DIRECTA)</v>
          </cell>
        </row>
        <row r="255">
          <cell r="A255">
            <v>866</v>
          </cell>
          <cell r="B255" t="str">
            <v>PAZ DE ARIPORO S.A.  E.S.P.</v>
          </cell>
          <cell r="C255">
            <v>38695</v>
          </cell>
          <cell r="D255" t="str">
            <v>844001357-0</v>
          </cell>
          <cell r="E255" t="str">
            <v>OPERATIVA</v>
          </cell>
          <cell r="F255">
            <v>36161</v>
          </cell>
          <cell r="G255" t="str">
            <v>ACTUALIZACION</v>
          </cell>
          <cell r="H255">
            <v>45730</v>
          </cell>
          <cell r="I255" t="str">
            <v>MAGDALENA CRISTANCHO CHAVEZ</v>
          </cell>
          <cell r="J255">
            <v>85250</v>
          </cell>
          <cell r="K255" t="str">
            <v>CARRERA 11 No.8 - 06 BARRIO LAS FERIAS</v>
          </cell>
          <cell r="L255" t="str">
            <v>CASANARE</v>
          </cell>
          <cell r="M255" t="str">
            <v>PAZ DE ARIPORO</v>
          </cell>
          <cell r="N255" t="str">
            <v>6374703  |  6374703</v>
          </cell>
          <cell r="O255">
            <v>3118004726</v>
          </cell>
          <cell r="P255" t="str">
            <v>contactenos@pzasaesp.gov.co</v>
          </cell>
          <cell r="Q255" t="str">
            <v>SOCIEDAD ANONIMA</v>
          </cell>
          <cell r="R255" t="str">
            <v>SOCIEDADES (EMPRESA DE SERVICIOS PUBLICOS)</v>
          </cell>
        </row>
        <row r="256">
          <cell r="A256">
            <v>871</v>
          </cell>
          <cell r="B256" t="str">
            <v>UNIDAD DE SERVICIOS PUBLICOS DE ACUEDUCTO, ALCANTARILLADO Y ASEO DE AIPE</v>
          </cell>
          <cell r="C256">
            <v>39097</v>
          </cell>
          <cell r="D256" t="str">
            <v>891180070-1</v>
          </cell>
          <cell r="E256" t="str">
            <v>OPERATIVA (No activa)</v>
          </cell>
          <cell r="F256">
            <v>36224</v>
          </cell>
          <cell r="G256" t="str">
            <v>ACTUALIZACION</v>
          </cell>
          <cell r="H256">
            <v>39612</v>
          </cell>
          <cell r="I256" t="str">
            <v>LUIS FELIPE CONDE LASSO</v>
          </cell>
          <cell r="J256">
            <v>41016</v>
          </cell>
          <cell r="K256" t="str">
            <v>calle 4 No. 4-71</v>
          </cell>
          <cell r="L256" t="str">
            <v>HUILA</v>
          </cell>
          <cell r="M256" t="str">
            <v>AIPE</v>
          </cell>
          <cell r="N256" t="str">
            <v>8389089  |  8389089</v>
          </cell>
          <cell r="O256">
            <v>3153884854</v>
          </cell>
          <cell r="P256" t="str">
            <v>uspdaipe@hotmail.com</v>
          </cell>
          <cell r="Q256" t="str">
            <v>No disponible</v>
          </cell>
          <cell r="R256" t="str">
            <v>MUNICIPIO (PRESTACIÓN DIRECTA)</v>
          </cell>
        </row>
        <row r="257">
          <cell r="A257">
            <v>872</v>
          </cell>
          <cell r="B257" t="str">
            <v>UNIDAD  DE SERVICIOS PUBLICOS DOMICILIARIOS DEL MUNICIPIO DE  COROMORO</v>
          </cell>
          <cell r="C257">
            <v>38832</v>
          </cell>
          <cell r="D257" t="str">
            <v>890205058-7</v>
          </cell>
          <cell r="E257" t="str">
            <v>OPERATIVA</v>
          </cell>
          <cell r="F257">
            <v>35207</v>
          </cell>
          <cell r="G257" t="str">
            <v>ACTUALIZACION</v>
          </cell>
          <cell r="H257">
            <v>45744</v>
          </cell>
          <cell r="I257" t="str">
            <v>RODOLFO SANCHEZ ALVAREZ</v>
          </cell>
          <cell r="J257">
            <v>68217</v>
          </cell>
          <cell r="K257" t="str">
            <v>Carrera 5 No. 5 - 22</v>
          </cell>
          <cell r="L257" t="str">
            <v>SANTANDER</v>
          </cell>
          <cell r="M257" t="str">
            <v>COROMORO</v>
          </cell>
          <cell r="N257" t="str">
            <v>7247516  |  7247516</v>
          </cell>
          <cell r="O257">
            <v>3115949463</v>
          </cell>
          <cell r="P257" t="str">
            <v>usp@coromoro-santander.gov.co</v>
          </cell>
          <cell r="Q257" t="str">
            <v>No disponible</v>
          </cell>
          <cell r="R257" t="str">
            <v>MUNICIPIO (PRESTACIÓN DIRECTA)</v>
          </cell>
        </row>
        <row r="258">
          <cell r="A258">
            <v>875</v>
          </cell>
          <cell r="B258" t="str">
            <v>ASOCIACION DE SUSCRIPTORES DEL ACUEDUCTO MULTIVEREDAL JUAN XXIII CHAPARRAL</v>
          </cell>
          <cell r="C258">
            <v>38835</v>
          </cell>
          <cell r="D258" t="str">
            <v>811041559-2</v>
          </cell>
          <cell r="E258" t="str">
            <v>OPERATIVA</v>
          </cell>
          <cell r="F258">
            <v>37793</v>
          </cell>
          <cell r="G258" t="str">
            <v>ACTUALIZACION</v>
          </cell>
          <cell r="H258">
            <v>45720</v>
          </cell>
          <cell r="I258" t="str">
            <v>ARMANDO DE JESUS ZAPATA  MARIN</v>
          </cell>
          <cell r="J258">
            <v>5318</v>
          </cell>
          <cell r="K258" t="str">
            <v>VEREDA CHAPARRAL SECTOR CUATRO ESQUINAS</v>
          </cell>
          <cell r="L258" t="str">
            <v>ANTIOQUIA</v>
          </cell>
          <cell r="M258" t="str">
            <v>GUARNE</v>
          </cell>
          <cell r="N258" t="str">
            <v>4187603  |  8544021</v>
          </cell>
          <cell r="O258">
            <v>3156389117</v>
          </cell>
          <cell r="P258" t="str">
            <v>acue232003@hotmail.com</v>
          </cell>
          <cell r="Q258" t="str">
            <v>SIN ANIMO DE LUCRO</v>
          </cell>
          <cell r="R258" t="str">
            <v>ORGANIZACION AUTORIZADA</v>
          </cell>
        </row>
        <row r="259">
          <cell r="A259">
            <v>876</v>
          </cell>
          <cell r="B259" t="str">
            <v>ASOCIACION DE USUARIOS DEL ACUEDUCTO REGIONAL DE LA VICTORIA Y LAS VEREDAS LA PITALA, SUBIA, SANTA ISABEL, SANTA CRUZ, SAN MIGUEL, SANTA RITA, EL CARM</v>
          </cell>
          <cell r="C259">
            <v>38922</v>
          </cell>
          <cell r="D259" t="str">
            <v>800082124-8</v>
          </cell>
          <cell r="E259" t="str">
            <v>OPERATIVA</v>
          </cell>
          <cell r="F259">
            <v>32751</v>
          </cell>
          <cell r="G259" t="str">
            <v>ACTUALIZACION</v>
          </cell>
          <cell r="H259">
            <v>45405</v>
          </cell>
          <cell r="I259" t="str">
            <v>LIBARDO PENA PADILLA</v>
          </cell>
          <cell r="J259">
            <v>25245</v>
          </cell>
          <cell r="K259" t="str">
            <v>KM. 2 VIA EL COLEGIO-VIOTA SANTA ISABEL</v>
          </cell>
          <cell r="L259" t="str">
            <v>CUNDINAMARCA</v>
          </cell>
          <cell r="M259" t="str">
            <v>EL COLEGIO</v>
          </cell>
          <cell r="N259" t="str">
            <v>8475199  |  8475199</v>
          </cell>
          <cell r="O259">
            <v>3106803544</v>
          </cell>
          <cell r="P259" t="str">
            <v>acueducto@auavic.com</v>
          </cell>
          <cell r="Q259" t="str">
            <v>ASOCIACION DE USUARIOS</v>
          </cell>
          <cell r="R259" t="str">
            <v>ORGANIZACION AUTORIZADA</v>
          </cell>
        </row>
        <row r="260">
          <cell r="A260">
            <v>880</v>
          </cell>
          <cell r="B260" t="str">
            <v>UNIDAD ADMINISTRADORA DE SERVICIOS PUBLICOS DE ACUEDUCTO, ALCANTARILLADO Y ASEO PARAMO SANTANDER</v>
          </cell>
          <cell r="C260">
            <v>38946</v>
          </cell>
          <cell r="D260" t="str">
            <v>800099819-2</v>
          </cell>
          <cell r="E260" t="str">
            <v>OPERATIVA</v>
          </cell>
          <cell r="F260">
            <v>35068</v>
          </cell>
          <cell r="G260" t="str">
            <v>ACTUALIZACION</v>
          </cell>
          <cell r="H260">
            <v>45357</v>
          </cell>
          <cell r="I260" t="str">
            <v>MAURICIO GAMEZ HERNANDEZ</v>
          </cell>
          <cell r="J260">
            <v>68533</v>
          </cell>
          <cell r="K260" t="str">
            <v>Carrera 3 No. 3-40</v>
          </cell>
          <cell r="L260" t="str">
            <v>SANTANDER</v>
          </cell>
          <cell r="M260" t="str">
            <v>PARAMO</v>
          </cell>
          <cell r="N260" t="str">
            <v>7258935  |  7258935</v>
          </cell>
          <cell r="O260">
            <v>3157924678</v>
          </cell>
          <cell r="P260" t="str">
            <v>unidadservicios@paramo-santander.gov.co</v>
          </cell>
          <cell r="Q260" t="str">
            <v>No disponible</v>
          </cell>
          <cell r="R260" t="str">
            <v>MUNICIPIO (PRESTACIÓN DIRECTA)</v>
          </cell>
        </row>
        <row r="261">
          <cell r="A261">
            <v>891</v>
          </cell>
          <cell r="B261" t="str">
            <v>OFICINA DE SERVICIOS PUBLICOS DE ACUEDUCTO, ALCANTARILLADO Y ASEO</v>
          </cell>
          <cell r="C261">
            <v>39651</v>
          </cell>
          <cell r="D261" t="str">
            <v>891180179-3</v>
          </cell>
          <cell r="E261" t="str">
            <v>OPERATIVA</v>
          </cell>
          <cell r="F261">
            <v>23333</v>
          </cell>
          <cell r="G261" t="str">
            <v>ACTUALIZACION</v>
          </cell>
          <cell r="H261">
            <v>45733</v>
          </cell>
          <cell r="I261" t="str">
            <v>MARCO ANTONIO MOLINA MAZABEL</v>
          </cell>
          <cell r="J261">
            <v>41503</v>
          </cell>
          <cell r="K261" t="str">
            <v>CALLE 5 N° 6-79 PALACIO MUNICIPAL</v>
          </cell>
          <cell r="L261" t="str">
            <v>HUILA</v>
          </cell>
          <cell r="M261" t="str">
            <v>OPORAPA</v>
          </cell>
          <cell r="N261" t="str">
            <v>8790661  |  8790661</v>
          </cell>
          <cell r="O261">
            <v>3133008297</v>
          </cell>
          <cell r="P261" t="str">
            <v>serviciospublicos@oporapa-huila.gov.co</v>
          </cell>
          <cell r="Q261" t="str">
            <v>No disponible</v>
          </cell>
          <cell r="R261" t="str">
            <v>MUNICIPIO (PRESTACIÓN DIRECTA)</v>
          </cell>
        </row>
        <row r="262">
          <cell r="A262">
            <v>892</v>
          </cell>
          <cell r="B262" t="str">
            <v>ASOCIACIÓN DE USUARIOS "ACUEDUCTO CHARCO VERDE" BELLO ANTIOQUIA</v>
          </cell>
          <cell r="C262">
            <v>41172</v>
          </cell>
          <cell r="D262" t="str">
            <v>811044884-5</v>
          </cell>
          <cell r="E262" t="str">
            <v>OPERATIVA</v>
          </cell>
          <cell r="F262">
            <v>38004</v>
          </cell>
          <cell r="G262" t="str">
            <v>ACTUALIZACION</v>
          </cell>
          <cell r="H262">
            <v>45476</v>
          </cell>
          <cell r="I262" t="str">
            <v>MATEO CIFUENTES RUDA</v>
          </cell>
          <cell r="J262">
            <v>5088</v>
          </cell>
          <cell r="K262" t="str">
            <v>VEREDA CHARCO VERDE K 10 CORREGIMIENTO SAN FELIX</v>
          </cell>
          <cell r="L262" t="str">
            <v>ANTIOQUIA</v>
          </cell>
          <cell r="M262" t="str">
            <v>BELLO</v>
          </cell>
          <cell r="N262" t="str">
            <v>3881522  |  3881522</v>
          </cell>
          <cell r="O262">
            <v>3104692872</v>
          </cell>
          <cell r="P262" t="str">
            <v>asocharcoverde_bello_ant@hotmail.com</v>
          </cell>
          <cell r="Q262" t="str">
            <v>ASOCIACION DE USUARIOS</v>
          </cell>
          <cell r="R262" t="str">
            <v>ORGANIZACION AUTORIZADA</v>
          </cell>
        </row>
        <row r="263">
          <cell r="A263">
            <v>897</v>
          </cell>
          <cell r="B263" t="str">
            <v>OFICINA DE SERVICIOS PUBLICOS DOMICILIARIOS  DE ACUEDUCTO, ALCANTARILLADO Y ASEO DEL MUNICIPIO DE CACHIPAY</v>
          </cell>
          <cell r="C263">
            <v>39510</v>
          </cell>
          <cell r="D263" t="str">
            <v>800081091-9</v>
          </cell>
          <cell r="E263" t="str">
            <v>OPERATIVA</v>
          </cell>
          <cell r="F263">
            <v>36712</v>
          </cell>
          <cell r="G263" t="str">
            <v>ACTUALIZACION</v>
          </cell>
          <cell r="H263">
            <v>45720</v>
          </cell>
          <cell r="I263" t="str">
            <v>LUIS ORLANDO GARZON ACUNA</v>
          </cell>
          <cell r="J263">
            <v>25123</v>
          </cell>
          <cell r="K263" t="str">
            <v>Carrera 5A Calle 4A Esquina</v>
          </cell>
          <cell r="L263" t="str">
            <v>CUNDINAMARCA</v>
          </cell>
          <cell r="M263" t="str">
            <v>CACHIPAY</v>
          </cell>
          <cell r="N263" t="str">
            <v>8443057  |  8443304</v>
          </cell>
          <cell r="O263">
            <v>3112325798</v>
          </cell>
          <cell r="P263" t="str">
            <v>servicios.publicos@cachipay-cundinamarca.gov.co</v>
          </cell>
          <cell r="Q263" t="str">
            <v>No disponible</v>
          </cell>
          <cell r="R263" t="str">
            <v>MUNICIPIO (PRESTACIÓN DIRECTA)</v>
          </cell>
        </row>
        <row r="264">
          <cell r="A264">
            <v>898</v>
          </cell>
          <cell r="B264" t="str">
            <v>EMPRESAS PÚBLICAS DE BELMIRA  SA ESP</v>
          </cell>
          <cell r="C264">
            <v>39077</v>
          </cell>
          <cell r="D264" t="str">
            <v>811024778-7</v>
          </cell>
          <cell r="E264" t="str">
            <v>OPERATIVA</v>
          </cell>
          <cell r="F264">
            <v>36158</v>
          </cell>
          <cell r="G264" t="str">
            <v>ACTUALIZACION</v>
          </cell>
          <cell r="H264">
            <v>45723</v>
          </cell>
          <cell r="I264" t="str">
            <v>MIGUEL ANTONIO ARIAS RESTREPO</v>
          </cell>
          <cell r="J264">
            <v>5086</v>
          </cell>
          <cell r="K264" t="str">
            <v>carrera 21 Nº 19-47</v>
          </cell>
          <cell r="L264" t="str">
            <v>ANTIOQUIA</v>
          </cell>
          <cell r="M264" t="str">
            <v>BELMIRA</v>
          </cell>
          <cell r="N264" t="str">
            <v>8674493  |  8674230</v>
          </cell>
          <cell r="O264">
            <v>3206760228</v>
          </cell>
          <cell r="P264" t="str">
            <v>EMPUBEL@BELMIRA-ANTIOQUIA.GOV.CO</v>
          </cell>
          <cell r="Q264" t="str">
            <v>SOCIEDAD ANONIMA</v>
          </cell>
          <cell r="R264" t="str">
            <v>SOCIEDADES (EMPRESA DE SERVICIOS PUBLICOS)</v>
          </cell>
        </row>
        <row r="265">
          <cell r="A265">
            <v>902</v>
          </cell>
          <cell r="B265" t="str">
            <v>EMPRESA DE OBRAS SANITARIAS DE LA PROVINCIA DE OBANDO</v>
          </cell>
          <cell r="C265">
            <v>38763</v>
          </cell>
          <cell r="D265" t="str">
            <v>800140132-6</v>
          </cell>
          <cell r="E265" t="str">
            <v>OPERATIVA</v>
          </cell>
          <cell r="F265">
            <v>33450</v>
          </cell>
          <cell r="G265" t="str">
            <v>ACTUALIZACION</v>
          </cell>
          <cell r="H265">
            <v>45670</v>
          </cell>
          <cell r="I265" t="str">
            <v>RUBY ESPERANZA CHAMORRO BUSTOS</v>
          </cell>
          <cell r="J265">
            <v>52356</v>
          </cell>
          <cell r="K265" t="str">
            <v>Carrera 7 Calle 30 Barrio Puenes</v>
          </cell>
          <cell r="L265" t="str">
            <v>NARIÑO</v>
          </cell>
          <cell r="M265" t="str">
            <v>IPIALES</v>
          </cell>
          <cell r="N265" t="str">
            <v>7733390  |  7733363</v>
          </cell>
          <cell r="O265">
            <v>3137711988</v>
          </cell>
          <cell r="P265" t="str">
            <v>gerencia@empoobando-ipiales-narino.gov.co</v>
          </cell>
          <cell r="Q265" t="str">
            <v>No disponible</v>
          </cell>
          <cell r="R265" t="str">
            <v>EMPRESA INDUSTRIAL Y COMERCIAL DEL ESTADO</v>
          </cell>
        </row>
        <row r="266">
          <cell r="A266">
            <v>904</v>
          </cell>
          <cell r="B266" t="str">
            <v>JUNTA DE ACCIÓN COMUNAL DE LA VEREDA LOS LLANOS DE MANCHABAJOY DE EL TAMBO</v>
          </cell>
          <cell r="C266">
            <v>41185</v>
          </cell>
          <cell r="D266" t="str">
            <v>900559362-6</v>
          </cell>
          <cell r="E266" t="str">
            <v>OPERATIVA</v>
          </cell>
          <cell r="F266">
            <v>27230</v>
          </cell>
          <cell r="G266" t="str">
            <v>INSCRIPCION</v>
          </cell>
          <cell r="H266">
            <v>41269</v>
          </cell>
          <cell r="I266" t="str">
            <v xml:space="preserve">JOSE ALFONSO ORTEGA </v>
          </cell>
          <cell r="J266">
            <v>52260</v>
          </cell>
          <cell r="K266" t="str">
            <v>PALACIO MUNICIPAL</v>
          </cell>
          <cell r="L266" t="str">
            <v>NARIÑO</v>
          </cell>
          <cell r="M266" t="str">
            <v>EL TAMBO</v>
          </cell>
          <cell r="N266" t="str">
            <v>3148004  |  3148004</v>
          </cell>
          <cell r="O266">
            <v>3148004031</v>
          </cell>
          <cell r="P266" t="str">
            <v>contactenos@eltambo-narino.gov.co</v>
          </cell>
          <cell r="Q266" t="str">
            <v>JUNTA DE ACCION COMUNAL</v>
          </cell>
          <cell r="R266" t="str">
            <v>ORGANIZACION AUTORIZADA</v>
          </cell>
        </row>
        <row r="267">
          <cell r="A267">
            <v>905</v>
          </cell>
          <cell r="B267" t="str">
            <v>EMPRESA OFICIAL DE ACUEDUCTO, ALCANTARILLADO Y ASEO DE SAMPUES E.S.P.</v>
          </cell>
          <cell r="C267">
            <v>38860</v>
          </cell>
          <cell r="D267" t="str">
            <v>823000796-1</v>
          </cell>
          <cell r="E267" t="str">
            <v>OPERATIVA</v>
          </cell>
          <cell r="F267">
            <v>35409</v>
          </cell>
          <cell r="G267" t="str">
            <v>ACTUALIZACION</v>
          </cell>
          <cell r="H267">
            <v>45386</v>
          </cell>
          <cell r="I267" t="str">
            <v>JORGE EMILIO LAZARO CHIMA</v>
          </cell>
          <cell r="J267">
            <v>70670</v>
          </cell>
          <cell r="K267" t="str">
            <v>CARRERA 19 # 24 - 06 CENTRO</v>
          </cell>
          <cell r="L267" t="str">
            <v>SUCRE</v>
          </cell>
          <cell r="M267" t="str">
            <v>SAMPUES</v>
          </cell>
          <cell r="N267" t="str">
            <v>2830771  |  2830771</v>
          </cell>
          <cell r="O267">
            <v>3234906481</v>
          </cell>
          <cell r="P267" t="str">
            <v>espempasm@yahoo.com.co</v>
          </cell>
          <cell r="Q267" t="str">
            <v>No disponible</v>
          </cell>
          <cell r="R267" t="str">
            <v>EMPRESA INDUSTRIAL Y COMERCIAL DEL ESTADO</v>
          </cell>
        </row>
        <row r="268">
          <cell r="A268">
            <v>931</v>
          </cell>
          <cell r="B268" t="str">
            <v>ACUEDUCTO COMUNAL DE CAMPECHE DEL MUNICIPIO DE BARANOA</v>
          </cell>
          <cell r="C268">
            <v>39216</v>
          </cell>
          <cell r="D268" t="str">
            <v>802010607-2</v>
          </cell>
          <cell r="E268" t="str">
            <v>OPERATIVA</v>
          </cell>
          <cell r="F268">
            <v>36437</v>
          </cell>
          <cell r="G268" t="str">
            <v>ACTUALIZACION</v>
          </cell>
          <cell r="H268">
            <v>45724</v>
          </cell>
          <cell r="I268" t="str">
            <v>DIVIS FLORIAN BROCHERO</v>
          </cell>
          <cell r="J268">
            <v>8078</v>
          </cell>
          <cell r="K268" t="str">
            <v>clle 6A No 13 - 42</v>
          </cell>
          <cell r="L268" t="str">
            <v>ATLÁNTICO</v>
          </cell>
          <cell r="M268" t="str">
            <v>BARANOA</v>
          </cell>
          <cell r="N268" t="str">
            <v>3990698  |  3990698</v>
          </cell>
          <cell r="O268">
            <v>3013101115</v>
          </cell>
          <cell r="P268" t="str">
            <v>acocam2014@hotmail.com</v>
          </cell>
          <cell r="Q268" t="str">
            <v>JUNTA ADMINISTRADORA</v>
          </cell>
          <cell r="R268" t="str">
            <v>ORGANIZACION AUTORIZADA</v>
          </cell>
        </row>
        <row r="269">
          <cell r="A269">
            <v>932</v>
          </cell>
          <cell r="B269" t="str">
            <v>JUNTA ADMINISTRADORA DEL ACUEDUCTO COMUNAL DE SIBARCO DEL MUNICIPIO DE BARANOA</v>
          </cell>
          <cell r="C269">
            <v>39186</v>
          </cell>
          <cell r="D269" t="str">
            <v>802009894-8</v>
          </cell>
          <cell r="E269" t="str">
            <v>OPERATIVA</v>
          </cell>
          <cell r="F269">
            <v>36121</v>
          </cell>
          <cell r="G269" t="str">
            <v>ACTUALIZACION</v>
          </cell>
          <cell r="H269">
            <v>44281</v>
          </cell>
          <cell r="I269" t="str">
            <v>ERNESTINA VILORIA ROBLES</v>
          </cell>
          <cell r="J269">
            <v>8078</v>
          </cell>
          <cell r="K269" t="str">
            <v>CALLE 10 No 9-103</v>
          </cell>
          <cell r="L269" t="str">
            <v>ATLÁNTICO</v>
          </cell>
          <cell r="M269" t="str">
            <v>BARANOA</v>
          </cell>
          <cell r="N269" t="str">
            <v>3307148  |  3307149</v>
          </cell>
          <cell r="O269">
            <v>3106668007</v>
          </cell>
          <cell r="P269" t="str">
            <v>acueductosibarco@gmail.com</v>
          </cell>
          <cell r="Q269" t="str">
            <v>ASOCIACION DE USUARIOS</v>
          </cell>
          <cell r="R269" t="str">
            <v>ORGANIZACION AUTORIZADA</v>
          </cell>
        </row>
        <row r="270">
          <cell r="A270">
            <v>934</v>
          </cell>
          <cell r="B270" t="str">
            <v>JUNTA ADMINISTRADORA DEL ACUEDUCTO COMUNAL DEL EL VAIVEN MUNICIPIO JUAN DE ACOSTA</v>
          </cell>
          <cell r="C270">
            <v>39183</v>
          </cell>
          <cell r="D270" t="str">
            <v>802011050-5</v>
          </cell>
          <cell r="E270" t="str">
            <v>OPERATIVA (No activa)</v>
          </cell>
          <cell r="F270">
            <v>36509</v>
          </cell>
          <cell r="G270" t="str">
            <v>ACTUALIZACION</v>
          </cell>
          <cell r="H270">
            <v>39210</v>
          </cell>
          <cell r="I270" t="str">
            <v>TOMAS PADILLA OLIVEROS</v>
          </cell>
          <cell r="J270">
            <v>8372</v>
          </cell>
          <cell r="K270" t="str">
            <v>CALLE 2 # 3-06</v>
          </cell>
          <cell r="L270" t="str">
            <v>ATLÁNTICO</v>
          </cell>
          <cell r="M270" t="str">
            <v>JUAN DE ACOSTA</v>
          </cell>
          <cell r="N270" t="str">
            <v xml:space="preserve">8754402  |  </v>
          </cell>
          <cell r="O270">
            <v>3165530095</v>
          </cell>
          <cell r="P270" t="str">
            <v>www.acovai3@yahoo.com</v>
          </cell>
          <cell r="Q270" t="str">
            <v>JUNTA ADMINISTRADORA</v>
          </cell>
          <cell r="R270" t="str">
            <v>ORGANIZACION AUTORIZADA</v>
          </cell>
        </row>
        <row r="271">
          <cell r="A271">
            <v>937</v>
          </cell>
          <cell r="B271" t="str">
            <v>ASOCIACION DEL ACUEDUCTO DEL BARRIO BOQUERON</v>
          </cell>
          <cell r="C271">
            <v>38806</v>
          </cell>
          <cell r="D271" t="str">
            <v>809006139-7</v>
          </cell>
          <cell r="E271" t="str">
            <v>OPERATIVA</v>
          </cell>
          <cell r="F271">
            <v>35578</v>
          </cell>
          <cell r="G271" t="str">
            <v>ACTUALIZACION</v>
          </cell>
          <cell r="H271">
            <v>45688</v>
          </cell>
          <cell r="I271" t="str">
            <v xml:space="preserve">JORGE PARRA </v>
          </cell>
          <cell r="J271">
            <v>73001</v>
          </cell>
          <cell r="K271" t="str">
            <v>CARRERA 39A SUR No. 100 BARRIO BOQUERON</v>
          </cell>
          <cell r="L271" t="str">
            <v>TOLIMA</v>
          </cell>
          <cell r="M271" t="str">
            <v>IBAGUE</v>
          </cell>
          <cell r="N271" t="str">
            <v>2607576  |  2607576</v>
          </cell>
          <cell r="O271">
            <v>3115877218</v>
          </cell>
          <cell r="P271" t="str">
            <v>acuaboqueron@hotmail.com</v>
          </cell>
          <cell r="Q271" t="str">
            <v>SIN ANIMO DE LUCRO</v>
          </cell>
          <cell r="R271" t="str">
            <v>ORGANIZACION AUTORIZADA</v>
          </cell>
        </row>
        <row r="272">
          <cell r="A272">
            <v>938</v>
          </cell>
          <cell r="B272" t="str">
            <v>ASOCIACION DE ACUEDUCTO Y ALCANTARILLADO BARRIO AMBALA</v>
          </cell>
          <cell r="C272">
            <v>38751</v>
          </cell>
          <cell r="D272" t="str">
            <v>809005646-5</v>
          </cell>
          <cell r="E272" t="str">
            <v>OPERATIVA</v>
          </cell>
          <cell r="F272">
            <v>35014</v>
          </cell>
          <cell r="G272" t="str">
            <v>ACTUALIZACION</v>
          </cell>
          <cell r="H272">
            <v>45398</v>
          </cell>
          <cell r="I272" t="str">
            <v>GUSTAVO GOMEZ  JUSTINICO</v>
          </cell>
          <cell r="J272">
            <v>73001</v>
          </cell>
          <cell r="K272" t="str">
            <v>Calle 66 No 23 - 53 BARRIO AMBALÁ</v>
          </cell>
          <cell r="L272" t="str">
            <v>TOLIMA</v>
          </cell>
          <cell r="M272" t="str">
            <v>IBAGUE</v>
          </cell>
          <cell r="N272" t="str">
            <v>2717351  |  2752625</v>
          </cell>
          <cell r="O272">
            <v>3108820162</v>
          </cell>
          <cell r="P272" t="str">
            <v>acuambala26@gmail.com</v>
          </cell>
          <cell r="Q272" t="str">
            <v>ASOCIACION DE USUARIOS</v>
          </cell>
          <cell r="R272" t="str">
            <v>ORGANIZACION AUTORIZADA</v>
          </cell>
        </row>
        <row r="273">
          <cell r="A273">
            <v>940</v>
          </cell>
          <cell r="B273" t="str">
            <v>JUNTA DE ACCION COMUNAL DEL BARRIO MIRAMAR COMUNA TRECE DE IBAGUE</v>
          </cell>
          <cell r="C273">
            <v>41115</v>
          </cell>
          <cell r="D273" t="str">
            <v>900031632-2</v>
          </cell>
          <cell r="E273" t="str">
            <v>OPERATIVA (No activa)</v>
          </cell>
          <cell r="F273">
            <v>33744</v>
          </cell>
          <cell r="G273" t="str">
            <v>ACTUALIZACION</v>
          </cell>
          <cell r="H273">
            <v>41435</v>
          </cell>
          <cell r="I273" t="str">
            <v xml:space="preserve">ELIZABET HERNANDEZ </v>
          </cell>
          <cell r="J273">
            <v>73001</v>
          </cell>
          <cell r="K273" t="str">
            <v>CARRERA 23 SUR No 19 - 11 BARRIO MIRAMAR</v>
          </cell>
          <cell r="L273" t="str">
            <v>TOLIMA</v>
          </cell>
          <cell r="M273" t="str">
            <v>IBAGUE</v>
          </cell>
          <cell r="N273" t="str">
            <v>2600571  |  2600571</v>
          </cell>
          <cell r="O273">
            <v>3105691005</v>
          </cell>
          <cell r="P273" t="str">
            <v>luomsa43@hotmail.com</v>
          </cell>
          <cell r="Q273" t="str">
            <v>JUNTA DE ACCION COMUNAL</v>
          </cell>
          <cell r="R273" t="str">
            <v>ORGANIZACION AUTORIZADA</v>
          </cell>
        </row>
        <row r="274">
          <cell r="A274">
            <v>941</v>
          </cell>
          <cell r="B274" t="str">
            <v>JUNTA DE ACCION COMUNAL BARRIO RICAURTE</v>
          </cell>
          <cell r="C274">
            <v>43761</v>
          </cell>
          <cell r="D274" t="str">
            <v>809000633-7</v>
          </cell>
          <cell r="E274" t="str">
            <v>OPERATIVA</v>
          </cell>
          <cell r="F274">
            <v>22987</v>
          </cell>
          <cell r="G274" t="str">
            <v>ACTUALIZACION</v>
          </cell>
          <cell r="H274">
            <v>45687</v>
          </cell>
          <cell r="I274" t="str">
            <v>EDWIN BAQUERO VARON</v>
          </cell>
          <cell r="J274">
            <v>73001</v>
          </cell>
          <cell r="K274" t="str">
            <v>Carrera 13B Nº 21A-21 B/ Ricaurte</v>
          </cell>
          <cell r="L274" t="str">
            <v>TOLIMA</v>
          </cell>
          <cell r="M274" t="str">
            <v>IBAGUE</v>
          </cell>
          <cell r="N274" t="str">
            <v>2605178  |  2605178</v>
          </cell>
          <cell r="O274">
            <v>3123099529</v>
          </cell>
          <cell r="P274" t="str">
            <v>acuaricaurte62@hotmail.com</v>
          </cell>
          <cell r="Q274" t="str">
            <v>JUNTA DE ACCION COMUNAL</v>
          </cell>
          <cell r="R274" t="str">
            <v>ORGANIZACION AUTORIZADA</v>
          </cell>
        </row>
        <row r="275">
          <cell r="A275">
            <v>943</v>
          </cell>
          <cell r="B275" t="str">
            <v>JUNTA DE ACCION COMUNAL DEL CASERIO LOS TUNELES</v>
          </cell>
          <cell r="C275">
            <v>40872</v>
          </cell>
          <cell r="D275" t="str">
            <v>800090193-1</v>
          </cell>
          <cell r="E275" t="str">
            <v>OPERATIVA (No activa)</v>
          </cell>
          <cell r="F275">
            <v>32905</v>
          </cell>
          <cell r="G275" t="str">
            <v>ACTUALIZACION</v>
          </cell>
          <cell r="H275">
            <v>41327</v>
          </cell>
          <cell r="I275" t="str">
            <v xml:space="preserve">CARMELO MONTALVO </v>
          </cell>
          <cell r="J275">
            <v>73001</v>
          </cell>
          <cell r="K275" t="str">
            <v>secretaria de desarrollo rural</v>
          </cell>
          <cell r="L275" t="str">
            <v>TOLIMA</v>
          </cell>
          <cell r="M275" t="str">
            <v>IBAGUE</v>
          </cell>
          <cell r="N275" t="str">
            <v>3123187  |  3123187</v>
          </cell>
          <cell r="O275" t="str">
            <v>No disponible</v>
          </cell>
          <cell r="P275" t="str">
            <v>contactenos@ibague-tolima.gov.co</v>
          </cell>
          <cell r="Q275" t="str">
            <v>JUNTA DE ACCION COMUNAL</v>
          </cell>
          <cell r="R275" t="str">
            <v>ORGANIZACION AUTORIZADA</v>
          </cell>
        </row>
        <row r="276">
          <cell r="A276">
            <v>946</v>
          </cell>
          <cell r="B276" t="str">
            <v xml:space="preserve">ASOCIACIÓN DE USUARIOS DE ACUEDUCTO Y ALCANTARILLADO DE LA URBANIZACIÓN COLINAS DEL SUR PRIMERA ETAPA </v>
          </cell>
          <cell r="C276">
            <v>40115</v>
          </cell>
          <cell r="D276" t="str">
            <v>809007096-3</v>
          </cell>
          <cell r="E276" t="str">
            <v>OPERATIVA (No activa)</v>
          </cell>
          <cell r="F276">
            <v>36577</v>
          </cell>
          <cell r="G276" t="str">
            <v>ACTUALIZACION</v>
          </cell>
          <cell r="H276">
            <v>41393</v>
          </cell>
          <cell r="I276" t="str">
            <v>MARINA PARADA VÁSQUEZ</v>
          </cell>
          <cell r="J276">
            <v>73001</v>
          </cell>
          <cell r="K276" t="str">
            <v>MZ  A CAS 19 URB. LAS COLINAS DEL SUR PRIMERA ETAPA</v>
          </cell>
          <cell r="L276" t="str">
            <v>TOLIMA</v>
          </cell>
          <cell r="M276" t="str">
            <v>IBAGUE</v>
          </cell>
          <cell r="N276" t="str">
            <v>2600419  |  2600527</v>
          </cell>
          <cell r="O276">
            <v>3156095469</v>
          </cell>
          <cell r="P276" t="str">
            <v>acuacolinas@gmail.com</v>
          </cell>
          <cell r="Q276" t="str">
            <v>ASOCIACION DE USUARIOS</v>
          </cell>
          <cell r="R276" t="str">
            <v>ORGANIZACION AUTORIZADA</v>
          </cell>
        </row>
        <row r="277">
          <cell r="A277">
            <v>956</v>
          </cell>
          <cell r="B277" t="str">
            <v>JUNTA DE ACCION COMUNAL DE LA VEREDA SAN FRANCISCO</v>
          </cell>
          <cell r="C277">
            <v>40934</v>
          </cell>
          <cell r="D277" t="str">
            <v>800167712-5</v>
          </cell>
          <cell r="E277" t="str">
            <v>OPERATIVA</v>
          </cell>
          <cell r="F277">
            <v>25951</v>
          </cell>
          <cell r="G277" t="str">
            <v>INSCRIPCION</v>
          </cell>
          <cell r="H277">
            <v>41022</v>
          </cell>
          <cell r="I277" t="str">
            <v xml:space="preserve">LUIS ERNESTO CHAGUALA </v>
          </cell>
          <cell r="J277">
            <v>73001</v>
          </cell>
          <cell r="K277" t="str">
            <v>VEREDA SAN FRANCISCO</v>
          </cell>
          <cell r="L277" t="str">
            <v>TOLIMA</v>
          </cell>
          <cell r="M277" t="str">
            <v>IBAGUE</v>
          </cell>
          <cell r="N277" t="str">
            <v>2611854  |  2611854</v>
          </cell>
          <cell r="O277">
            <v>3133156050</v>
          </cell>
          <cell r="P277" t="str">
            <v>prensa@alcaldiadeibague.gov.co</v>
          </cell>
          <cell r="Q277" t="str">
            <v>JUNTA DE ACCION COMUNAL</v>
          </cell>
          <cell r="R277" t="str">
            <v>ORGANIZACION AUTORIZADA</v>
          </cell>
        </row>
        <row r="278">
          <cell r="A278">
            <v>971</v>
          </cell>
          <cell r="B278" t="str">
            <v xml:space="preserve"> ASOCIACION COMUNITARIA ACUEDUCTO RURAL "ACUACINCO"</v>
          </cell>
          <cell r="C278">
            <v>40148</v>
          </cell>
          <cell r="D278" t="str">
            <v>800212102-5</v>
          </cell>
          <cell r="E278" t="str">
            <v>OPERATIVA</v>
          </cell>
          <cell r="F278">
            <v>37352</v>
          </cell>
          <cell r="G278" t="str">
            <v>ACTUALIZACION</v>
          </cell>
          <cell r="H278">
            <v>45716</v>
          </cell>
          <cell r="I278" t="str">
            <v>ANDRES FELIPE VARGAS VARGAS</v>
          </cell>
          <cell r="J278">
            <v>73148</v>
          </cell>
          <cell r="K278" t="str">
            <v>Carrera 4 No.04-54/60 Barrio Centro</v>
          </cell>
          <cell r="L278" t="str">
            <v>TOLIMA</v>
          </cell>
          <cell r="M278" t="str">
            <v>CARMEN DE APICALA</v>
          </cell>
          <cell r="N278" t="str">
            <v>0000000  |  0000000</v>
          </cell>
          <cell r="O278">
            <v>3213998606</v>
          </cell>
          <cell r="P278" t="str">
            <v>acuacinco@hotmail.com</v>
          </cell>
          <cell r="Q278" t="str">
            <v>ASOCIACION DE USUARIOS</v>
          </cell>
          <cell r="R278" t="str">
            <v>ORGANIZACION AUTORIZADA</v>
          </cell>
        </row>
        <row r="279">
          <cell r="A279">
            <v>982</v>
          </cell>
          <cell r="B279" t="str">
            <v>UNIDAD DE SERVICIOS PUBLICOS DOMICILIARIOS DEL MUNICIPIO DE SANTA MARIA BOYACA</v>
          </cell>
          <cell r="C279">
            <v>38818</v>
          </cell>
          <cell r="D279" t="str">
            <v>800029386-6</v>
          </cell>
          <cell r="E279" t="str">
            <v>OPERATIVA</v>
          </cell>
          <cell r="F279">
            <v>37781</v>
          </cell>
          <cell r="G279" t="str">
            <v>ACTUALIZACION</v>
          </cell>
          <cell r="H279">
            <v>45727</v>
          </cell>
          <cell r="I279" t="str">
            <v>RUBEN DARIO GONZALEZ GARCIA</v>
          </cell>
          <cell r="J279">
            <v>15690</v>
          </cell>
          <cell r="K279" t="str">
            <v>Calle 4 No. 3 - 56</v>
          </cell>
          <cell r="L279" t="str">
            <v>BOYACÁ</v>
          </cell>
          <cell r="M279" t="str">
            <v>SANTA MARIA</v>
          </cell>
          <cell r="N279" t="str">
            <v>7520542  |  7520049</v>
          </cell>
          <cell r="O279">
            <v>3103274262</v>
          </cell>
          <cell r="P279" t="str">
            <v>uspd@santamaria-boyaca.gov.co</v>
          </cell>
          <cell r="Q279" t="str">
            <v>No disponible</v>
          </cell>
          <cell r="R279" t="str">
            <v>MUNICIPIO (PRESTACIÓN DIRECTA)</v>
          </cell>
        </row>
        <row r="280">
          <cell r="A280">
            <v>983</v>
          </cell>
          <cell r="B280" t="str">
            <v>UNIDAD DE SERVICIOS PUBLICOS DOMICILIARIOS DEL MUNICIPIO DE SANTA SOFIA-BOYACA</v>
          </cell>
          <cell r="C280">
            <v>39518</v>
          </cell>
          <cell r="D280" t="str">
            <v>800099651-2</v>
          </cell>
          <cell r="E280" t="str">
            <v>OPERATIVA</v>
          </cell>
          <cell r="F280">
            <v>37685</v>
          </cell>
          <cell r="G280" t="str">
            <v>ACTUALIZACION</v>
          </cell>
          <cell r="H280">
            <v>45722</v>
          </cell>
          <cell r="I280" t="str">
            <v>CLAUDIO ALFONSO COY GUERRA</v>
          </cell>
          <cell r="J280">
            <v>15696</v>
          </cell>
          <cell r="K280" t="str">
            <v>CALLE 5 N° 3-54</v>
          </cell>
          <cell r="L280" t="str">
            <v>BOYACÁ</v>
          </cell>
          <cell r="M280" t="str">
            <v>SANTA SOFIA</v>
          </cell>
          <cell r="N280" t="str">
            <v>7359010  |  7359010</v>
          </cell>
          <cell r="O280">
            <v>3123247865</v>
          </cell>
          <cell r="P280" t="str">
            <v>contactenos@santasofia-boyaca.gov.co</v>
          </cell>
          <cell r="Q280" t="str">
            <v>No disponible</v>
          </cell>
          <cell r="R280" t="str">
            <v>MUNICIPIO (PRESTACIÓN DIRECTA)</v>
          </cell>
        </row>
        <row r="281">
          <cell r="A281">
            <v>984</v>
          </cell>
          <cell r="B281" t="str">
            <v>EMPRESA DE SERVICIOS PUBLICOS DE ACUEDUCTO, ALCANTARILLADO Y ASEO DEL MUNICIPIO DE CURUMANI E.S.P.</v>
          </cell>
          <cell r="C281">
            <v>38733</v>
          </cell>
          <cell r="D281" t="str">
            <v>800239720-4</v>
          </cell>
          <cell r="E281" t="str">
            <v>OPERATIVA</v>
          </cell>
          <cell r="F281">
            <v>34337</v>
          </cell>
          <cell r="G281" t="str">
            <v>ACTUALIZACION</v>
          </cell>
          <cell r="H281">
            <v>45518</v>
          </cell>
          <cell r="I281" t="str">
            <v>FABIAN ANDRES JACOME PALLARES</v>
          </cell>
          <cell r="J281">
            <v>20228</v>
          </cell>
          <cell r="K281" t="str">
            <v>CARRERA 16 No. 7 - 32</v>
          </cell>
          <cell r="L281" t="str">
            <v>CESAR</v>
          </cell>
          <cell r="M281" t="str">
            <v>CURUMANI</v>
          </cell>
          <cell r="N281" t="str">
            <v>5751251  |  5751251</v>
          </cell>
          <cell r="O281">
            <v>3183607695</v>
          </cell>
          <cell r="P281" t="str">
            <v>acuacur@hotmail.com</v>
          </cell>
          <cell r="Q281" t="str">
            <v>No disponible</v>
          </cell>
          <cell r="R281" t="str">
            <v>EMPRESA INDUSTRIAL Y COMERCIAL DEL ESTADO</v>
          </cell>
        </row>
        <row r="282">
          <cell r="A282">
            <v>985</v>
          </cell>
          <cell r="B282" t="str">
            <v>EMPRESA DE SERVICIOS PUBLICOS DE MANAURE BALCON DEL CESAR E.S.P</v>
          </cell>
          <cell r="C282">
            <v>40802</v>
          </cell>
          <cell r="D282" t="str">
            <v>824003760-2</v>
          </cell>
          <cell r="E282" t="str">
            <v>OPERATIVA</v>
          </cell>
          <cell r="F282">
            <v>36227</v>
          </cell>
          <cell r="G282" t="str">
            <v>ACTUALIZACION</v>
          </cell>
          <cell r="H282">
            <v>45414</v>
          </cell>
          <cell r="I282" t="str">
            <v>JOSE SANTANDER HERRERA BARROS</v>
          </cell>
          <cell r="J282">
            <v>20443</v>
          </cell>
          <cell r="K282" t="str">
            <v>Calle 3 6A 78 Barrio Centro</v>
          </cell>
          <cell r="L282" t="str">
            <v>CESAR</v>
          </cell>
          <cell r="M282" t="str">
            <v>MANAURE BALCON DEL CESAR</v>
          </cell>
          <cell r="N282" t="str">
            <v>5790591  |  5790592</v>
          </cell>
          <cell r="O282">
            <v>3188865727</v>
          </cell>
          <cell r="P282" t="str">
            <v>espumaespmanaurecesar@hotmail.com</v>
          </cell>
          <cell r="Q282" t="str">
            <v>No disponible</v>
          </cell>
          <cell r="R282" t="str">
            <v>EMPRESA INDUSTRIAL Y COMERCIAL DEL ESTADO</v>
          </cell>
        </row>
        <row r="283">
          <cell r="A283">
            <v>986</v>
          </cell>
          <cell r="B283" t="str">
            <v>EMPRESA DE ACUEDUCTO ALCANTARILLADO Y ASEO DE SAN ALBERTO EMPOSANAL S.A.  E.S.P.</v>
          </cell>
          <cell r="C283">
            <v>40016</v>
          </cell>
          <cell r="D283" t="str">
            <v>824003444-1</v>
          </cell>
          <cell r="E283" t="str">
            <v>OPERATIVA</v>
          </cell>
          <cell r="F283">
            <v>36886</v>
          </cell>
          <cell r="G283" t="str">
            <v>ACTUALIZACION</v>
          </cell>
          <cell r="H283">
            <v>45737</v>
          </cell>
          <cell r="I283" t="str">
            <v>BLANCA JOEMA CAMPO VIDES</v>
          </cell>
          <cell r="J283">
            <v>20710</v>
          </cell>
          <cell r="K283" t="str">
            <v xml:space="preserve">CALLE 6 Nº 2-68 CENTRO </v>
          </cell>
          <cell r="L283" t="str">
            <v>CESAR</v>
          </cell>
          <cell r="M283" t="str">
            <v>SAN ALBERTO</v>
          </cell>
          <cell r="N283" t="str">
            <v>5646790  |  5646790</v>
          </cell>
          <cell r="O283">
            <v>3118080414</v>
          </cell>
          <cell r="P283" t="str">
            <v>EMPOSANAL2016@GMAIL.COM</v>
          </cell>
          <cell r="Q283" t="str">
            <v>SOCIEDAD ANONIMA</v>
          </cell>
          <cell r="R283" t="str">
            <v>SOCIEDADES (EMPRESA DE SERVICIOS PUBLICOS)</v>
          </cell>
        </row>
        <row r="284">
          <cell r="A284">
            <v>987</v>
          </cell>
          <cell r="B284" t="str">
            <v>SERVICIOS PÚBLICOS DEL MUNICIPIO DE ANAPOIMA</v>
          </cell>
          <cell r="C284">
            <v>39510</v>
          </cell>
          <cell r="D284" t="str">
            <v>890680097-1</v>
          </cell>
          <cell r="E284" t="str">
            <v>OPERATIVA</v>
          </cell>
          <cell r="F284">
            <v>33877</v>
          </cell>
          <cell r="G284" t="str">
            <v>ACTUALIZACION</v>
          </cell>
          <cell r="H284">
            <v>45716</v>
          </cell>
          <cell r="I284" t="str">
            <v>CAMILO ANDRES FERRO CALDERON</v>
          </cell>
          <cell r="J284">
            <v>25035</v>
          </cell>
          <cell r="K284" t="str">
            <v xml:space="preserve">CALLE 2 No. 3-36 </v>
          </cell>
          <cell r="L284" t="str">
            <v>CUNDINAMARCA</v>
          </cell>
          <cell r="M284" t="str">
            <v>ANAPOIMA</v>
          </cell>
          <cell r="N284" t="str">
            <v>8993436  |  8993539</v>
          </cell>
          <cell r="O284">
            <v>3112131891</v>
          </cell>
          <cell r="P284" t="str">
            <v>serviciospublicos@anapoima-cundinamarca.gov.co</v>
          </cell>
          <cell r="Q284" t="str">
            <v>No disponible</v>
          </cell>
          <cell r="R284" t="str">
            <v>MUNICIPIO (PRESTACIÓN DIRECTA)</v>
          </cell>
        </row>
        <row r="285">
          <cell r="A285">
            <v>988</v>
          </cell>
          <cell r="B285" t="str">
            <v>SECRETARIA DE SERVICIOS PUBLICOS DOMICILIARIOS DE ACUEDUCTO ALCANTARILLADO Y ASEO DEL MUNICIPIO DE BOJACA</v>
          </cell>
          <cell r="C285">
            <v>39008</v>
          </cell>
          <cell r="D285" t="str">
            <v>800094622-6</v>
          </cell>
          <cell r="E285" t="str">
            <v>OPERATIVA</v>
          </cell>
          <cell r="F285">
            <v>36130</v>
          </cell>
          <cell r="G285" t="str">
            <v>ACTUALIZACION</v>
          </cell>
          <cell r="H285">
            <v>45719</v>
          </cell>
          <cell r="I285" t="str">
            <v>GABRIEL HERNAN  GONZALEZ  ROJAS</v>
          </cell>
          <cell r="J285">
            <v>25099</v>
          </cell>
          <cell r="K285" t="str">
            <v>CALLE 4 No 7 56 OF 307 PALACIO MUNICIPAL</v>
          </cell>
          <cell r="L285" t="str">
            <v>CUNDINAMARCA</v>
          </cell>
          <cell r="M285" t="str">
            <v>BOJACA</v>
          </cell>
          <cell r="N285" t="str">
            <v>8243140  |  8243575</v>
          </cell>
          <cell r="O285">
            <v>3214515724</v>
          </cell>
          <cell r="P285" t="str">
            <v>alcaldia.bojaca@gmail.com</v>
          </cell>
          <cell r="Q285" t="str">
            <v>No disponible</v>
          </cell>
          <cell r="R285" t="str">
            <v>MUNICIPIO (PRESTACIÓN DIRECTA)</v>
          </cell>
        </row>
        <row r="286">
          <cell r="A286">
            <v>995</v>
          </cell>
          <cell r="B286" t="str">
            <v>EMPRESA DE SERVICIOS PUBLICOS DE RESTREPO AGUA VIVA S.A.  E.S.P.</v>
          </cell>
          <cell r="C286">
            <v>39653</v>
          </cell>
          <cell r="D286" t="str">
            <v>900010387-2</v>
          </cell>
          <cell r="E286" t="str">
            <v>OPERATIVA</v>
          </cell>
          <cell r="F286">
            <v>38387</v>
          </cell>
          <cell r="G286" t="str">
            <v>ACTUALIZACION</v>
          </cell>
          <cell r="H286">
            <v>45727</v>
          </cell>
          <cell r="I286" t="str">
            <v>JAVIER ERNESTO RIVILLAS HERNANDEZ</v>
          </cell>
          <cell r="J286">
            <v>50606</v>
          </cell>
          <cell r="K286" t="str">
            <v>cll 1 #5a b Minutos de Dios</v>
          </cell>
          <cell r="L286" t="str">
            <v>META</v>
          </cell>
          <cell r="M286" t="str">
            <v>RESTREPO</v>
          </cell>
          <cell r="N286" t="str">
            <v>6551314  |  6551314</v>
          </cell>
          <cell r="O286">
            <v>3108715161</v>
          </cell>
          <cell r="P286" t="str">
            <v>ventanillaunica@aguavivaesp.gov.co</v>
          </cell>
          <cell r="Q286" t="str">
            <v>SOCIEDAD ANONIMA</v>
          </cell>
          <cell r="R286" t="str">
            <v>SOCIEDADES (EMPRESA DE SERVICIOS PUBLICOS)</v>
          </cell>
        </row>
        <row r="287">
          <cell r="A287">
            <v>996</v>
          </cell>
          <cell r="B287" t="str">
            <v>UNIDAD DE SERVICIOS PUBLICOS DE AGUA POTABLE, ALCANTARILLADO Y ASEO URBANO DEL MUNICIPIO DE SAN CALIXTO</v>
          </cell>
          <cell r="C287">
            <v>39609</v>
          </cell>
          <cell r="D287" t="str">
            <v>800099260-6</v>
          </cell>
          <cell r="E287" t="str">
            <v>OPERATIVA</v>
          </cell>
          <cell r="F287">
            <v>35745</v>
          </cell>
          <cell r="G287" t="str">
            <v>ACTUALIZACION</v>
          </cell>
          <cell r="H287">
            <v>45701</v>
          </cell>
          <cell r="I287" t="str">
            <v>JOSE LUIS BALMACEDA PINZON</v>
          </cell>
          <cell r="J287">
            <v>54670</v>
          </cell>
          <cell r="K287" t="str">
            <v>Palacio Municipal</v>
          </cell>
          <cell r="L287" t="str">
            <v>NORTE DE SANTANDER</v>
          </cell>
          <cell r="M287" t="str">
            <v>SAN CALIXTO</v>
          </cell>
          <cell r="N287" t="str">
            <v>5117010  |  5117011</v>
          </cell>
          <cell r="O287">
            <v>3134855101</v>
          </cell>
          <cell r="P287" t="str">
            <v>alcaldia@sancalixto-nortedesantander.gov.co</v>
          </cell>
          <cell r="Q287" t="str">
            <v>No disponible</v>
          </cell>
          <cell r="R287" t="str">
            <v>MUNICIPIO (PRESTACIÓN DIRECTA)</v>
          </cell>
        </row>
        <row r="288">
          <cell r="A288">
            <v>997</v>
          </cell>
          <cell r="B288" t="str">
            <v>EMPRESAS PUBLICAS DE CALARCA  E.S.P.</v>
          </cell>
          <cell r="C288">
            <v>38813</v>
          </cell>
          <cell r="D288" t="str">
            <v>890000377-0</v>
          </cell>
          <cell r="E288" t="str">
            <v>OPERATIVA</v>
          </cell>
          <cell r="F288">
            <v>35226</v>
          </cell>
          <cell r="G288" t="str">
            <v>ACTUALIZACION</v>
          </cell>
          <cell r="H288">
            <v>45686</v>
          </cell>
          <cell r="I288" t="str">
            <v>HERNAN DARIO GUTIERREZ LONDONO</v>
          </cell>
          <cell r="J288">
            <v>63130</v>
          </cell>
          <cell r="K288" t="str">
            <v>Cra 24 No. 39-54 Torre B</v>
          </cell>
          <cell r="L288" t="str">
            <v>QUINDÍO</v>
          </cell>
          <cell r="M288" t="str">
            <v>CALARCA</v>
          </cell>
          <cell r="N288" t="str">
            <v>7421900  |  7421900</v>
          </cell>
          <cell r="O288">
            <v>3156127130</v>
          </cell>
          <cell r="P288" t="str">
            <v>contactenos@emca-calarca-quindio.gov.co</v>
          </cell>
          <cell r="Q288" t="str">
            <v>No disponible</v>
          </cell>
          <cell r="R288" t="str">
            <v>EMPRESA INDUSTRIAL Y COMERCIAL DEL ESTADO</v>
          </cell>
        </row>
        <row r="289">
          <cell r="A289">
            <v>1000</v>
          </cell>
          <cell r="B289" t="str">
            <v>UNIDAD MUNICIPAL DE SERVICIOS PUBLICOS DOMICILIARIOS DE ACUEDUCTO, ALCANTARILLADO Y ASEO  DEL MUNICIPIO DE CONCEPCION</v>
          </cell>
          <cell r="C289">
            <v>39020</v>
          </cell>
          <cell r="D289" t="str">
            <v>800104060-1</v>
          </cell>
          <cell r="E289" t="str">
            <v>OPERATIVA</v>
          </cell>
          <cell r="F289">
            <v>35796</v>
          </cell>
          <cell r="G289" t="str">
            <v>ACTUALIZACION</v>
          </cell>
          <cell r="H289">
            <v>45715</v>
          </cell>
          <cell r="I289" t="str">
            <v>EDUAR ABRIL BORRERO</v>
          </cell>
          <cell r="J289">
            <v>68207</v>
          </cell>
          <cell r="K289" t="str">
            <v>Calle 7  # 3 - 16</v>
          </cell>
          <cell r="L289" t="str">
            <v>SANTANDER</v>
          </cell>
          <cell r="M289" t="str">
            <v>CONCEPCIÓN</v>
          </cell>
          <cell r="N289" t="str">
            <v>6603251  |  6603251</v>
          </cell>
          <cell r="O289">
            <v>3142583658</v>
          </cell>
          <cell r="P289" t="str">
            <v>serviciospublicos@concepcion-santander.gov.co</v>
          </cell>
          <cell r="Q289" t="str">
            <v>No disponible</v>
          </cell>
          <cell r="R289" t="str">
            <v>MUNICIPIO (PRESTACIÓN DIRECTA)</v>
          </cell>
        </row>
        <row r="290">
          <cell r="A290">
            <v>1001</v>
          </cell>
          <cell r="B290" t="str">
            <v>EMPRESAS PUBLICAS MUNICIPALES DE MALAGA  E.S.P.</v>
          </cell>
          <cell r="C290">
            <v>38785</v>
          </cell>
          <cell r="D290" t="str">
            <v>890205049-0</v>
          </cell>
          <cell r="E290" t="str">
            <v>OPERATIVA</v>
          </cell>
          <cell r="F290">
            <v>26857</v>
          </cell>
          <cell r="G290" t="str">
            <v>ACTUALIZACION</v>
          </cell>
          <cell r="H290">
            <v>45728</v>
          </cell>
          <cell r="I290" t="str">
            <v>CINDY YOHANA BARAJAS ZARATE</v>
          </cell>
          <cell r="J290">
            <v>68432</v>
          </cell>
          <cell r="K290" t="str">
            <v>Calle 13 No 6a - 58</v>
          </cell>
          <cell r="L290" t="str">
            <v>SANTANDER</v>
          </cell>
          <cell r="M290" t="str">
            <v>MALAGA</v>
          </cell>
          <cell r="N290" t="str">
            <v>6617858  |  6617858</v>
          </cell>
          <cell r="O290">
            <v>3114405995</v>
          </cell>
          <cell r="P290" t="str">
            <v>contactenos@espmalaga.gov.co</v>
          </cell>
          <cell r="Q290" t="str">
            <v>No disponible</v>
          </cell>
          <cell r="R290" t="str">
            <v>EMPRESA INDUSTRIAL Y COMERCIAL DEL ESTADO</v>
          </cell>
        </row>
        <row r="291">
          <cell r="A291">
            <v>1004</v>
          </cell>
          <cell r="B291" t="str">
            <v>MUNICIPIO DE ANOLAIMA</v>
          </cell>
          <cell r="C291">
            <v>38991</v>
          </cell>
          <cell r="D291" t="str">
            <v>899999426-3</v>
          </cell>
          <cell r="E291" t="str">
            <v>OPERATIVA</v>
          </cell>
          <cell r="F291">
            <v>35328</v>
          </cell>
          <cell r="G291" t="str">
            <v>ACTUALIZACION</v>
          </cell>
          <cell r="H291">
            <v>45716</v>
          </cell>
          <cell r="I291" t="str">
            <v>CARLOS ALEXYS GONZALEZ  CHACON</v>
          </cell>
          <cell r="J291">
            <v>25040</v>
          </cell>
          <cell r="K291" t="str">
            <v>Carrera 4a. No.3-12 Piso 2o</v>
          </cell>
          <cell r="L291" t="str">
            <v>CUNDINAMARCA</v>
          </cell>
          <cell r="M291" t="str">
            <v>ANOLAIMA</v>
          </cell>
          <cell r="N291" t="str">
            <v>8454001  |  8454000</v>
          </cell>
          <cell r="O291">
            <v>3113312506</v>
          </cell>
          <cell r="P291" t="str">
            <v>serviciospublicos@anolaima-cundinamarca.gov.co</v>
          </cell>
          <cell r="Q291" t="str">
            <v>No disponible</v>
          </cell>
          <cell r="R291" t="str">
            <v>MUNICIPIO (PRESTACIÓN DIRECTA)</v>
          </cell>
        </row>
        <row r="292">
          <cell r="A292">
            <v>1009</v>
          </cell>
          <cell r="B292" t="str">
            <v>DIRECCIÓN DE SERVICIOS PÚBLICOS MUNICIPIO DE GUAYABETAL CUNDINAMARCA</v>
          </cell>
          <cell r="C292">
            <v>39218</v>
          </cell>
          <cell r="D292" t="str">
            <v>800094701-1</v>
          </cell>
          <cell r="E292" t="str">
            <v>OPERATIVA</v>
          </cell>
          <cell r="F292">
            <v>37133</v>
          </cell>
          <cell r="G292" t="str">
            <v>ACTUALIZACION</v>
          </cell>
          <cell r="H292">
            <v>45700</v>
          </cell>
          <cell r="I292" t="str">
            <v xml:space="preserve">MEJIA JOYA  JOSE SIMON </v>
          </cell>
          <cell r="J292">
            <v>25335</v>
          </cell>
          <cell r="K292" t="str">
            <v>Cra. 3 No. 3-13</v>
          </cell>
          <cell r="L292" t="str">
            <v>CUNDINAMARCA</v>
          </cell>
          <cell r="M292" t="str">
            <v>GUAYABETAL</v>
          </cell>
          <cell r="N292" t="str">
            <v>8495001  |  8495017</v>
          </cell>
          <cell r="O292">
            <v>3118486016</v>
          </cell>
          <cell r="P292" t="str">
            <v>serviciospublicos@guayabetal-cundinamarca.gov.co</v>
          </cell>
          <cell r="Q292" t="str">
            <v>No disponible</v>
          </cell>
          <cell r="R292" t="str">
            <v>MUNICIPIO (PRESTACIÓN DIRECTA)</v>
          </cell>
        </row>
        <row r="293">
          <cell r="A293">
            <v>1011</v>
          </cell>
          <cell r="B293" t="str">
            <v>JUNTA DE ACCION COMUNAL VEREDA MONTECARLO</v>
          </cell>
          <cell r="C293">
            <v>42349</v>
          </cell>
          <cell r="D293" t="str">
            <v>800188291-6</v>
          </cell>
          <cell r="E293" t="str">
            <v>OPERATIVA</v>
          </cell>
          <cell r="F293">
            <v>25385</v>
          </cell>
          <cell r="G293" t="str">
            <v>ACTUALIZACION</v>
          </cell>
          <cell r="H293">
            <v>45357</v>
          </cell>
          <cell r="I293" t="str">
            <v>PEDRO ALBERTO PENARETE PACHON</v>
          </cell>
          <cell r="J293">
            <v>50001</v>
          </cell>
          <cell r="K293" t="str">
            <v>CARRERA 48 N. 31-81 COLEGIO NUESTRA SEÑORA DE LA PAZ KM 6 VÍA ACACIAS (VILLAVICENCIO-META)</v>
          </cell>
          <cell r="L293" t="str">
            <v>META</v>
          </cell>
          <cell r="M293" t="str">
            <v>VILLAVICENCIO</v>
          </cell>
          <cell r="N293" t="str">
            <v>6700780  |  6700780</v>
          </cell>
          <cell r="O293">
            <v>3203760199</v>
          </cell>
          <cell r="P293" t="str">
            <v>j.acc.comunal.veredamontecarlo@hotmail.com</v>
          </cell>
          <cell r="Q293" t="str">
            <v>JUNTA DE ACCION COMUNAL</v>
          </cell>
          <cell r="R293" t="str">
            <v>ORGANIZACION AUTORIZADA</v>
          </cell>
        </row>
        <row r="294">
          <cell r="A294">
            <v>1016</v>
          </cell>
          <cell r="B294" t="str">
            <v>ASOCIACION DE USUARIOS DEL ACUEDUCTO RURAL VEREDA TAPIAS</v>
          </cell>
          <cell r="C294">
            <v>41113</v>
          </cell>
          <cell r="D294" t="str">
            <v>809009982-3</v>
          </cell>
          <cell r="E294" t="str">
            <v>OPERATIVA</v>
          </cell>
          <cell r="F294">
            <v>37280</v>
          </cell>
          <cell r="G294" t="str">
            <v>INSCRIPCION</v>
          </cell>
          <cell r="H294">
            <v>41269</v>
          </cell>
          <cell r="I294" t="str">
            <v xml:space="preserve">PACOMIO SANDOVAL </v>
          </cell>
          <cell r="J294">
            <v>73001</v>
          </cell>
          <cell r="K294" t="str">
            <v>PALACIO MUNICIPAL</v>
          </cell>
          <cell r="L294" t="str">
            <v>TOLIMA</v>
          </cell>
          <cell r="M294" t="str">
            <v>IBAGUE</v>
          </cell>
          <cell r="N294" t="str">
            <v>2612536  |  2612536</v>
          </cell>
          <cell r="O294" t="str">
            <v>No disponible</v>
          </cell>
          <cell r="P294" t="str">
            <v>ailuz21@yahoo.com</v>
          </cell>
          <cell r="Q294" t="str">
            <v>ASOCIACION DE USUARIOS</v>
          </cell>
          <cell r="R294" t="str">
            <v>ORGANIZACION AUTORIZADA</v>
          </cell>
        </row>
        <row r="295">
          <cell r="A295">
            <v>1024</v>
          </cell>
          <cell r="B295" t="str">
            <v xml:space="preserve">ASOCIACION DE SUSCRIPTORES DE ACUEDUCTO Y ALCANTARILLADO DE TRES ESQUINAS </v>
          </cell>
          <cell r="C295">
            <v>41150</v>
          </cell>
          <cell r="D295" t="str">
            <v>821000541-1</v>
          </cell>
          <cell r="E295" t="str">
            <v>OPERATIVA</v>
          </cell>
          <cell r="F295">
            <v>35353</v>
          </cell>
          <cell r="G295" t="str">
            <v>ACTUALIZACION</v>
          </cell>
          <cell r="H295">
            <v>45691</v>
          </cell>
          <cell r="I295" t="str">
            <v>CARLOS ANDRES VALDERRUTEN RODRIGUEZ</v>
          </cell>
          <cell r="J295">
            <v>76834</v>
          </cell>
          <cell r="K295" t="str">
            <v>CORREGIMIENTO TRES ESQUINAS ACUEDUCTO</v>
          </cell>
          <cell r="L295" t="str">
            <v>VALLE DEL CAUCA</v>
          </cell>
          <cell r="M295" t="str">
            <v>TULUA</v>
          </cell>
          <cell r="N295" t="str">
            <v>2310866  |  2310866</v>
          </cell>
          <cell r="O295">
            <v>3182697445</v>
          </cell>
          <cell r="P295" t="str">
            <v>ASDALTRES@HOTMAIL.COM</v>
          </cell>
          <cell r="Q295" t="str">
            <v>SIN ANIMO DE LUCRO</v>
          </cell>
          <cell r="R295" t="str">
            <v>ORGANIZACION AUTORIZADA</v>
          </cell>
        </row>
        <row r="296">
          <cell r="A296">
            <v>1028</v>
          </cell>
          <cell r="B296" t="str">
            <v>EMPRESA DE SERVICIOS PUBLICOS DE EBEJICO E.S.P.E.</v>
          </cell>
          <cell r="C296">
            <v>39563</v>
          </cell>
          <cell r="D296" t="str">
            <v>890983664-7</v>
          </cell>
          <cell r="E296" t="str">
            <v>OPERATIVA</v>
          </cell>
          <cell r="F296">
            <v>36039</v>
          </cell>
          <cell r="G296" t="str">
            <v>INSCRIPCION</v>
          </cell>
          <cell r="H296">
            <v>39579</v>
          </cell>
          <cell r="I296" t="str">
            <v>ANIBAL DE JESUS MUÑOZ ARAQUE</v>
          </cell>
          <cell r="J296">
            <v>5240</v>
          </cell>
          <cell r="K296" t="str">
            <v>Calle  20 No 18 - 11</v>
          </cell>
          <cell r="L296" t="str">
            <v>ANTIOQUIA</v>
          </cell>
          <cell r="M296" t="str">
            <v>EBÉJICO</v>
          </cell>
          <cell r="N296" t="str">
            <v>8562859  |  8562016</v>
          </cell>
          <cell r="O296">
            <v>3148120615</v>
          </cell>
          <cell r="P296" t="str">
            <v>espeebejico@edatel.net.co</v>
          </cell>
          <cell r="Q296" t="str">
            <v>No disponible</v>
          </cell>
          <cell r="R296" t="str">
            <v>EMPRESA INDUSTRIAL Y COMERCIAL DEL ESTADO</v>
          </cell>
        </row>
        <row r="297">
          <cell r="A297">
            <v>1029</v>
          </cell>
          <cell r="B297" t="str">
            <v>MUNICIPIO DE GAMA</v>
          </cell>
          <cell r="C297">
            <v>39462</v>
          </cell>
          <cell r="D297" t="str">
            <v>800094684-2</v>
          </cell>
          <cell r="E297" t="str">
            <v>OPERATIVA</v>
          </cell>
          <cell r="F297">
            <v>35137</v>
          </cell>
          <cell r="G297" t="str">
            <v>ACTUALIZACION</v>
          </cell>
          <cell r="H297">
            <v>45483</v>
          </cell>
          <cell r="I297" t="str">
            <v>ERNESTO AVELINO RUIZ MARTINEZ</v>
          </cell>
          <cell r="J297">
            <v>25299</v>
          </cell>
          <cell r="K297" t="str">
            <v>CRA 2 NO 3 30</v>
          </cell>
          <cell r="L297" t="str">
            <v>CUNDINAMARCA</v>
          </cell>
          <cell r="M297" t="str">
            <v>GAMA</v>
          </cell>
          <cell r="N297" t="str">
            <v>8536551  |  8536559</v>
          </cell>
          <cell r="O297">
            <v>3138953085</v>
          </cell>
          <cell r="P297" t="str">
            <v>alcaldia@gama-cundinamarca.gov.co</v>
          </cell>
          <cell r="Q297" t="str">
            <v>No disponible</v>
          </cell>
          <cell r="R297" t="str">
            <v>MUNICIPIO (PRESTACIÓN DIRECTA)</v>
          </cell>
        </row>
        <row r="298">
          <cell r="A298">
            <v>1030</v>
          </cell>
          <cell r="B298" t="str">
            <v xml:space="preserve">MUNICIPIO DE SAN JUAN DE RIOSECO - CUNDINAMARCA </v>
          </cell>
          <cell r="C298">
            <v>38813</v>
          </cell>
          <cell r="D298" t="str">
            <v>899999422-4</v>
          </cell>
          <cell r="E298" t="str">
            <v>OPERATIVA</v>
          </cell>
          <cell r="F298">
            <v>33486</v>
          </cell>
          <cell r="G298" t="str">
            <v>ACTUALIZACION</v>
          </cell>
          <cell r="H298">
            <v>45744</v>
          </cell>
          <cell r="I298" t="str">
            <v>ERIKA CONSTANZA GONZALEZ RUBIO</v>
          </cell>
          <cell r="J298">
            <v>25662</v>
          </cell>
          <cell r="K298" t="str">
            <v>CLL. 4 No. 6 - 06 ALCALDIA MUNICIPAL</v>
          </cell>
          <cell r="L298" t="str">
            <v>CUNDINAMARCA</v>
          </cell>
          <cell r="M298" t="str">
            <v>SAN JUAN DE RIOSECO</v>
          </cell>
          <cell r="N298" t="str">
            <v>8465013  |  8465055</v>
          </cell>
          <cell r="O298">
            <v>3214197747</v>
          </cell>
          <cell r="P298" t="str">
            <v>oficinaserviciospublicos@sanjuanderioseco-cundinamarca.gov.co</v>
          </cell>
          <cell r="Q298" t="str">
            <v>No disponible</v>
          </cell>
          <cell r="R298" t="str">
            <v>MUNICIPIO (PRESTACIÓN DIRECTA)</v>
          </cell>
        </row>
        <row r="299">
          <cell r="A299">
            <v>1034</v>
          </cell>
          <cell r="B299" t="str">
            <v>JUNTA MUNICIPAL DE SERVICIOS PUBLICOS DEL MUNICIPIO DE PAUNA</v>
          </cell>
          <cell r="C299">
            <v>39405</v>
          </cell>
          <cell r="D299" t="str">
            <v>891801368-5</v>
          </cell>
          <cell r="E299" t="str">
            <v>OPERATIVA</v>
          </cell>
          <cell r="F299">
            <v>35796</v>
          </cell>
          <cell r="G299" t="str">
            <v>ACTUALIZACION</v>
          </cell>
          <cell r="H299">
            <v>45406</v>
          </cell>
          <cell r="I299" t="str">
            <v>JULIO RAMIRO PENA RAMIREZ</v>
          </cell>
          <cell r="J299">
            <v>15531</v>
          </cell>
          <cell r="K299" t="str">
            <v>K 5 5 68</v>
          </cell>
          <cell r="L299" t="str">
            <v>BOYACÁ</v>
          </cell>
          <cell r="M299" t="str">
            <v>PAUNA</v>
          </cell>
          <cell r="N299" t="str">
            <v>7253251  |  7253270</v>
          </cell>
          <cell r="O299">
            <v>3118620341</v>
          </cell>
          <cell r="P299" t="str">
            <v>serviciospublicos@pauna-boyaca.gov.co</v>
          </cell>
          <cell r="Q299" t="str">
            <v>No disponible</v>
          </cell>
          <cell r="R299" t="str">
            <v>MUNICIPIO (PRESTACIÓN DIRECTA)</v>
          </cell>
        </row>
        <row r="300">
          <cell r="A300">
            <v>1055</v>
          </cell>
          <cell r="B300" t="str">
            <v>AGUAS MANANTIALES DE PACORA  S.A.  E.S.P.</v>
          </cell>
          <cell r="C300">
            <v>38841</v>
          </cell>
          <cell r="D300" t="str">
            <v>810005513-8</v>
          </cell>
          <cell r="E300" t="str">
            <v>OPERATIVA</v>
          </cell>
          <cell r="F300">
            <v>37622</v>
          </cell>
          <cell r="G300" t="str">
            <v>ACTUALIZACION</v>
          </cell>
          <cell r="H300">
            <v>45730</v>
          </cell>
          <cell r="I300" t="str">
            <v>LUIS FRANCISCO FLORIAN BARRERA</v>
          </cell>
          <cell r="J300">
            <v>17513</v>
          </cell>
          <cell r="K300" t="str">
            <v>CARRERA 3 6-50</v>
          </cell>
          <cell r="L300" t="str">
            <v>CALDAS</v>
          </cell>
          <cell r="M300" t="str">
            <v>PACORA</v>
          </cell>
          <cell r="N300" t="str">
            <v>8670105  |  8670213</v>
          </cell>
          <cell r="O300">
            <v>3105001266</v>
          </cell>
          <cell r="P300" t="str">
            <v>gerencia@aguasmanantialesdepacora.com</v>
          </cell>
          <cell r="Q300" t="str">
            <v>SOCIEDAD ANONIMA</v>
          </cell>
          <cell r="R300" t="str">
            <v>SOCIEDADES (EMPRESA DE SERVICIOS PUBLICOS)</v>
          </cell>
        </row>
        <row r="301">
          <cell r="A301">
            <v>1056</v>
          </cell>
          <cell r="B301" t="str">
            <v>EMPRESA MUNICIPAL DE ASEO, ALCANTARILLADO Y ACUEDUCTO DE FLORIDABLANCA E.S.P</v>
          </cell>
          <cell r="C301">
            <v>38698</v>
          </cell>
          <cell r="D301" t="str">
            <v>804002215-2</v>
          </cell>
          <cell r="E301" t="str">
            <v>OPERATIVA</v>
          </cell>
          <cell r="F301">
            <v>35247</v>
          </cell>
          <cell r="G301" t="str">
            <v>ACTUALIZACION</v>
          </cell>
          <cell r="H301">
            <v>45716</v>
          </cell>
          <cell r="I301" t="str">
            <v>AURA CAROLINA PARRA MORA</v>
          </cell>
          <cell r="J301">
            <v>68276</v>
          </cell>
          <cell r="K301" t="str">
            <v>CARRERA 10A #13-04 BARRIO SANTA ANA</v>
          </cell>
          <cell r="L301" t="str">
            <v>SANTANDER</v>
          </cell>
          <cell r="M301" t="str">
            <v>FLORIDABLANCA</v>
          </cell>
          <cell r="N301" t="str">
            <v>6884170  |  6884170</v>
          </cell>
          <cell r="O301">
            <v>3152118927</v>
          </cell>
          <cell r="P301" t="str">
            <v>gerencia@emafloridablancaesp.gov.co</v>
          </cell>
          <cell r="Q301" t="str">
            <v>No disponible</v>
          </cell>
          <cell r="R301" t="str">
            <v>EMPRESA INDUSTRIAL Y COMERCIAL DEL ESTADO</v>
          </cell>
        </row>
        <row r="302">
          <cell r="A302">
            <v>1061</v>
          </cell>
          <cell r="B302" t="str">
            <v>EMPRESA MUNICIPAL DE SERVICIO PUBLICO DE ASEO DOMICILIARIO ASEO JAMUNDI E.S.P.</v>
          </cell>
          <cell r="C302">
            <v>38786</v>
          </cell>
          <cell r="D302" t="str">
            <v>800256877-3</v>
          </cell>
          <cell r="E302" t="str">
            <v>OPERATIVA (No activa)</v>
          </cell>
          <cell r="F302">
            <v>36165</v>
          </cell>
          <cell r="G302" t="str">
            <v>ACTUALIZACION</v>
          </cell>
          <cell r="H302">
            <v>39137</v>
          </cell>
          <cell r="I302" t="str">
            <v>JANIO HUMBERTO CUADROS OTERO</v>
          </cell>
          <cell r="J302">
            <v>76364</v>
          </cell>
          <cell r="K302" t="str">
            <v>calle 10 No 9-11</v>
          </cell>
          <cell r="L302" t="str">
            <v>VALLE DEL CAUCA</v>
          </cell>
          <cell r="M302" t="str">
            <v>JAMUNDI</v>
          </cell>
          <cell r="N302" t="str">
            <v>5906902  |  5165247</v>
          </cell>
          <cell r="O302">
            <v>3122597243</v>
          </cell>
          <cell r="P302" t="str">
            <v>aseojamundi@uniweb.net.co</v>
          </cell>
          <cell r="Q302" t="str">
            <v>No disponible</v>
          </cell>
          <cell r="R302" t="str">
            <v>EMPRESA INDUSTRIAL Y COMERCIAL DEL ESTADO</v>
          </cell>
        </row>
        <row r="303">
          <cell r="A303">
            <v>1065</v>
          </cell>
          <cell r="B303" t="str">
            <v>JUNTA ADMINISTRADORA DEL ACUEDUCTO ROSENDO ALVAREZ DE BARRIO JAZMIN</v>
          </cell>
          <cell r="C303">
            <v>43810</v>
          </cell>
          <cell r="D303" t="str">
            <v>809009996-6</v>
          </cell>
          <cell r="E303" t="str">
            <v>OPERATIVA</v>
          </cell>
          <cell r="F303">
            <v>35056</v>
          </cell>
          <cell r="G303" t="str">
            <v>ACTUALIZACION</v>
          </cell>
          <cell r="H303">
            <v>45696</v>
          </cell>
          <cell r="I303" t="str">
            <v xml:space="preserve">BAUDELINO VELASCO </v>
          </cell>
          <cell r="J303">
            <v>73001</v>
          </cell>
          <cell r="K303" t="str">
            <v>Carrera 35 B sur No. 14-40</v>
          </cell>
          <cell r="L303" t="str">
            <v>TOLIMA</v>
          </cell>
          <cell r="M303" t="str">
            <v>IBAGUE</v>
          </cell>
          <cell r="N303" t="str">
            <v>2601704  |  2601704</v>
          </cell>
          <cell r="O303">
            <v>3122015655</v>
          </cell>
          <cell r="P303" t="str">
            <v>aguasdeljazmin@gmail.com</v>
          </cell>
          <cell r="Q303" t="str">
            <v>SIN ANIMO DE LUCRO</v>
          </cell>
          <cell r="R303" t="str">
            <v>ORGANIZACION AUTORIZADA</v>
          </cell>
        </row>
        <row r="304">
          <cell r="A304">
            <v>1068</v>
          </cell>
          <cell r="B304" t="str">
            <v>ASOCIACIÓN "AUSACO" URBANIZACIÓN COLINAS DEL SUR SEGUNDA ETAPA</v>
          </cell>
          <cell r="C304">
            <v>41081</v>
          </cell>
          <cell r="D304" t="str">
            <v>900412181-8</v>
          </cell>
          <cell r="E304" t="str">
            <v>OPERATIVA (No activa)</v>
          </cell>
          <cell r="F304">
            <v>40521</v>
          </cell>
          <cell r="G304" t="str">
            <v>ACTUALIZACION</v>
          </cell>
          <cell r="H304">
            <v>41397</v>
          </cell>
          <cell r="I304" t="str">
            <v>MARIO ALBERTO CIFUENTES GARZON</v>
          </cell>
          <cell r="J304">
            <v>73001</v>
          </cell>
          <cell r="K304" t="str">
            <v>manzana A casa 24 COLINAS DEL SUR 2 ETAPA</v>
          </cell>
          <cell r="L304" t="str">
            <v>TOLIMA</v>
          </cell>
          <cell r="M304" t="str">
            <v>IBAGUE</v>
          </cell>
          <cell r="N304" t="str">
            <v>2602506  |  2602506</v>
          </cell>
          <cell r="O304">
            <v>3163546314</v>
          </cell>
          <cell r="P304" t="str">
            <v>cifumario.65@hotmail.com</v>
          </cell>
          <cell r="Q304" t="str">
            <v>ASOCIACION DE USUARIOS</v>
          </cell>
          <cell r="R304" t="str">
            <v>ORGANIZACION AUTORIZADA</v>
          </cell>
        </row>
        <row r="305">
          <cell r="A305">
            <v>1074</v>
          </cell>
          <cell r="B305" t="str">
            <v>ASOCIACION DE USUARIOS DE ACUEDUCTO Y ALCANTARILLADO EL OCASO</v>
          </cell>
          <cell r="C305">
            <v>38909</v>
          </cell>
          <cell r="D305" t="str">
            <v>832004114-8</v>
          </cell>
          <cell r="E305" t="str">
            <v>OPERATIVA</v>
          </cell>
          <cell r="F305">
            <v>35401</v>
          </cell>
          <cell r="G305" t="str">
            <v>ACTUALIZACION</v>
          </cell>
          <cell r="H305">
            <v>45119</v>
          </cell>
          <cell r="I305" t="str">
            <v>ANA BEATRIZ LIMA  TINJACA</v>
          </cell>
          <cell r="J305">
            <v>25898</v>
          </cell>
          <cell r="K305" t="str">
            <v xml:space="preserve">INSP. POLICIA EL OCASO ZIPACON </v>
          </cell>
          <cell r="L305" t="str">
            <v>CUNDINAMARCA</v>
          </cell>
          <cell r="M305" t="str">
            <v>ZIPACON</v>
          </cell>
          <cell r="N305" t="str">
            <v>8973910  |  4946413</v>
          </cell>
          <cell r="O305">
            <v>3132615974</v>
          </cell>
          <cell r="P305" t="str">
            <v>asuacoc6@yahoo.com</v>
          </cell>
          <cell r="Q305" t="str">
            <v>SIN ANIMO DE LUCRO</v>
          </cell>
          <cell r="R305" t="str">
            <v>ORGANIZACION AUTORIZADA</v>
          </cell>
        </row>
        <row r="306">
          <cell r="A306">
            <v>1099</v>
          </cell>
          <cell r="B306" t="str">
            <v>ASOCIACION DE USUARIOS DEL ACUEDUCTO VEREDAL SAN JOSE</v>
          </cell>
          <cell r="C306">
            <v>39057</v>
          </cell>
          <cell r="D306" t="str">
            <v>800239626-1</v>
          </cell>
          <cell r="E306" t="str">
            <v>OPERATIVA</v>
          </cell>
          <cell r="F306">
            <v>34528</v>
          </cell>
          <cell r="G306" t="str">
            <v>ACTUALIZACION</v>
          </cell>
          <cell r="H306">
            <v>45742</v>
          </cell>
          <cell r="I306" t="str">
            <v>FRANCISCO OCHOA LONDONO</v>
          </cell>
          <cell r="J306">
            <v>5318</v>
          </cell>
          <cell r="K306" t="str">
            <v>vereda san jose</v>
          </cell>
          <cell r="L306" t="str">
            <v>ANTIOQUIA</v>
          </cell>
          <cell r="M306" t="str">
            <v>GUARNE</v>
          </cell>
          <cell r="N306" t="str">
            <v>4900494  |  3003589</v>
          </cell>
          <cell r="O306">
            <v>3003589509</v>
          </cell>
          <cell r="P306" t="str">
            <v>acueductosanjose.01@gmail.com</v>
          </cell>
          <cell r="Q306" t="str">
            <v>ASOCIACION DE USUARIOS</v>
          </cell>
          <cell r="R306" t="str">
            <v>ORGANIZACION AUTORIZADA</v>
          </cell>
        </row>
        <row r="307">
          <cell r="A307">
            <v>1103</v>
          </cell>
          <cell r="B307" t="str">
            <v>FONDO DE SERVICIOS PUBLICOS DEL MUNICIPIO DE NARIÑO - CUNDINAMARCA</v>
          </cell>
          <cell r="C307">
            <v>39513</v>
          </cell>
          <cell r="D307" t="str">
            <v>890680390-3</v>
          </cell>
          <cell r="E307" t="str">
            <v>OPERATIVA</v>
          </cell>
          <cell r="F307">
            <v>36158</v>
          </cell>
          <cell r="G307" t="str">
            <v>ACTUALIZACION</v>
          </cell>
          <cell r="H307">
            <v>45716</v>
          </cell>
          <cell r="I307" t="str">
            <v>LUZ ASTRID OLARTE ZARTA</v>
          </cell>
          <cell r="J307">
            <v>25483</v>
          </cell>
          <cell r="K307" t="str">
            <v>CARRERA 4 No. 4 -09</v>
          </cell>
          <cell r="L307" t="str">
            <v>CUNDINAMARCA</v>
          </cell>
          <cell r="M307" t="str">
            <v>NARINO</v>
          </cell>
          <cell r="N307" t="str">
            <v>8385930  |  8375548</v>
          </cell>
          <cell r="O307">
            <v>3212584583</v>
          </cell>
          <cell r="P307" t="str">
            <v>alcaldia@narino-cundinamarca.gov.co</v>
          </cell>
          <cell r="Q307" t="str">
            <v>No disponible</v>
          </cell>
          <cell r="R307" t="str">
            <v>MUNICIPIO (PRESTACIÓN DIRECTA)</v>
          </cell>
        </row>
        <row r="308">
          <cell r="A308">
            <v>1106</v>
          </cell>
          <cell r="B308" t="str">
            <v>EMPRESA DE SERVICIOS PUBLICOS MUNICIPALES PERLA DEL MANACACIAS</v>
          </cell>
          <cell r="C308">
            <v>39226</v>
          </cell>
          <cell r="D308" t="str">
            <v>822001468-1</v>
          </cell>
          <cell r="E308" t="str">
            <v>OPERATIVA</v>
          </cell>
          <cell r="F308">
            <v>35431</v>
          </cell>
          <cell r="G308" t="str">
            <v>ACTUALIZACION</v>
          </cell>
          <cell r="H308">
            <v>45716</v>
          </cell>
          <cell r="I308" t="str">
            <v>YOANY GONZALEZ TRIGOS</v>
          </cell>
          <cell r="J308">
            <v>50568</v>
          </cell>
          <cell r="K308" t="str">
            <v>CARRERA 16 CALLE 13 ALTO MANACACIAS EDIFICIO PERLA</v>
          </cell>
          <cell r="L308" t="str">
            <v>META</v>
          </cell>
          <cell r="M308" t="str">
            <v>PUERTO GAITAN</v>
          </cell>
          <cell r="N308" t="str">
            <v>6460276  |  6460050</v>
          </cell>
          <cell r="O308">
            <v>3108082795</v>
          </cell>
          <cell r="P308" t="str">
            <v>contactenos@perladelmanacaciasesp.gov.co</v>
          </cell>
          <cell r="Q308" t="str">
            <v>No disponible</v>
          </cell>
          <cell r="R308" t="str">
            <v>EMPRESA INDUSTRIAL Y COMERCIAL DEL ESTADO</v>
          </cell>
        </row>
        <row r="309">
          <cell r="A309">
            <v>1107</v>
          </cell>
          <cell r="B309" t="str">
            <v>EMPRESA DE SERVICIOS PÚBLICOS DEL DISTRITO DE SANTA MARTA E.S.P.</v>
          </cell>
          <cell r="C309">
            <v>39289</v>
          </cell>
          <cell r="D309" t="str">
            <v>800181106-1</v>
          </cell>
          <cell r="E309" t="str">
            <v>OPERATIVA</v>
          </cell>
          <cell r="F309">
            <v>33932</v>
          </cell>
          <cell r="G309" t="str">
            <v>ACTUALIZACION</v>
          </cell>
          <cell r="H309">
            <v>45665</v>
          </cell>
          <cell r="I309" t="str">
            <v>ERNEY ALFONSO VELASQUEZ TORRES</v>
          </cell>
          <cell r="J309">
            <v>47001</v>
          </cell>
          <cell r="K309" t="str">
            <v>Calle 70 # 12-418 Bodegas Gaira</v>
          </cell>
          <cell r="L309" t="str">
            <v>MAGDALENA</v>
          </cell>
          <cell r="M309" t="str">
            <v>SANTA MARTA</v>
          </cell>
          <cell r="N309" t="str">
            <v>4209676  |  4358201</v>
          </cell>
          <cell r="O309">
            <v>3136422984</v>
          </cell>
          <cell r="P309" t="str">
            <v>correspondencia@essmar.gov.co</v>
          </cell>
          <cell r="Q309" t="str">
            <v>No disponible</v>
          </cell>
          <cell r="R309" t="str">
            <v>EMPRESA INDUSTRIAL Y COMERCIAL DEL ESTADO</v>
          </cell>
        </row>
        <row r="310">
          <cell r="A310">
            <v>1109</v>
          </cell>
          <cell r="B310" t="str">
            <v>UNIDAD DE SERVICIOS PÚBLICOS DOMICILIARIOS DEL MUNICIPIO DE TIPACOQUE</v>
          </cell>
          <cell r="C310">
            <v>39051</v>
          </cell>
          <cell r="D310" t="str">
            <v>800099187-6</v>
          </cell>
          <cell r="E310" t="str">
            <v>OPERATIVA</v>
          </cell>
          <cell r="F310">
            <v>38694</v>
          </cell>
          <cell r="G310" t="str">
            <v>ACTUALIZACION</v>
          </cell>
          <cell r="H310">
            <v>45745</v>
          </cell>
          <cell r="I310" t="str">
            <v>HECTOR SEGUNDO RAMIREZ ESCOBAR</v>
          </cell>
          <cell r="J310">
            <v>15810</v>
          </cell>
          <cell r="K310" t="str">
            <v>CARRERA 3 CALLE 8 ESQUINA PALACIO MUNICIPAL</v>
          </cell>
          <cell r="L310" t="str">
            <v>BOYACÁ</v>
          </cell>
          <cell r="M310" t="str">
            <v>TIPACOQUE</v>
          </cell>
          <cell r="N310" t="str">
            <v>7889002  |  7889208</v>
          </cell>
          <cell r="O310">
            <v>3208567121</v>
          </cell>
          <cell r="P310" t="str">
            <v>contactenos@tipacoque-boyaca.gov.co</v>
          </cell>
          <cell r="Q310" t="str">
            <v>No disponible</v>
          </cell>
          <cell r="R310" t="str">
            <v>MUNICIPIO (PRESTACIÓN DIRECTA)</v>
          </cell>
        </row>
        <row r="311">
          <cell r="A311">
            <v>1111</v>
          </cell>
          <cell r="B311" t="str">
            <v>JUNTA DE ACCION COMUNAL DEL BARRIO SAN MIGUEL I ETAPA</v>
          </cell>
          <cell r="C311">
            <v>40835</v>
          </cell>
          <cell r="D311" t="str">
            <v>900101875-6</v>
          </cell>
          <cell r="E311" t="str">
            <v>OPERATIVA</v>
          </cell>
          <cell r="F311">
            <v>39141</v>
          </cell>
          <cell r="G311" t="str">
            <v>ACTUALIZACION</v>
          </cell>
          <cell r="H311">
            <v>45383</v>
          </cell>
          <cell r="I311" t="str">
            <v xml:space="preserve">GUZMAN ALFONSO OSORIO </v>
          </cell>
          <cell r="J311">
            <v>20614</v>
          </cell>
          <cell r="K311" t="str">
            <v>BARRIO SAN MIGUEL 1 EATAPA</v>
          </cell>
          <cell r="L311" t="str">
            <v>CESAR</v>
          </cell>
          <cell r="M311" t="str">
            <v>RIO DE ORO</v>
          </cell>
          <cell r="N311" t="str">
            <v>5619391  |  5612683</v>
          </cell>
          <cell r="O311">
            <v>3217806161</v>
          </cell>
          <cell r="P311" t="str">
            <v>jacacosmisanmiguel@gmail.com</v>
          </cell>
          <cell r="Q311" t="str">
            <v>JUNTA DE ACCION COMUNAL</v>
          </cell>
          <cell r="R311" t="str">
            <v>ORGANIZACION AUTORIZADA</v>
          </cell>
        </row>
        <row r="312">
          <cell r="A312">
            <v>1117</v>
          </cell>
          <cell r="B312" t="str">
            <v>UNIDAD DE SERVICIOS PUBLICOS DOMICILIARIOS DEL MUNICIPIO DE MUZO</v>
          </cell>
          <cell r="C312">
            <v>39513</v>
          </cell>
          <cell r="D312" t="str">
            <v>800077808-7</v>
          </cell>
          <cell r="E312" t="str">
            <v>OPERATIVA</v>
          </cell>
          <cell r="F312">
            <v>36161</v>
          </cell>
          <cell r="G312" t="str">
            <v>ACTUALIZACION</v>
          </cell>
          <cell r="H312">
            <v>45693</v>
          </cell>
          <cell r="I312" t="str">
            <v>XIMENA ELIZABETH CASTANEDA DE MOLINA</v>
          </cell>
          <cell r="J312">
            <v>15480</v>
          </cell>
          <cell r="K312" t="str">
            <v>CALLE 3 No 8-03</v>
          </cell>
          <cell r="L312" t="str">
            <v>BOYACÁ</v>
          </cell>
          <cell r="M312" t="str">
            <v>MUZO</v>
          </cell>
          <cell r="N312" t="str">
            <v>7256057  |  7256276</v>
          </cell>
          <cell r="O312">
            <v>3118779128</v>
          </cell>
          <cell r="P312" t="str">
            <v>uspdmuzo@muzo-boyaca.gov.co</v>
          </cell>
          <cell r="Q312" t="str">
            <v>No disponible</v>
          </cell>
          <cell r="R312" t="str">
            <v>MUNICIPIO (PRESTACIÓN DIRECTA)</v>
          </cell>
        </row>
        <row r="313">
          <cell r="A313">
            <v>1130</v>
          </cell>
          <cell r="B313" t="str">
            <v>JUNTA DE ACCION COMUNAL BARRIO SAN JOSE COGUA</v>
          </cell>
          <cell r="C313">
            <v>40750</v>
          </cell>
          <cell r="D313" t="str">
            <v>800040449-6</v>
          </cell>
          <cell r="E313" t="str">
            <v>OPERATIVA</v>
          </cell>
          <cell r="F313">
            <v>25672</v>
          </cell>
          <cell r="G313" t="str">
            <v>ACTUALIZACION</v>
          </cell>
          <cell r="H313">
            <v>41414</v>
          </cell>
          <cell r="I313" t="str">
            <v>JAVIER RINCON TORRES</v>
          </cell>
          <cell r="J313">
            <v>25200</v>
          </cell>
          <cell r="K313" t="str">
            <v>CARRERA 3 # 13-78</v>
          </cell>
          <cell r="L313" t="str">
            <v>CUNDINAMARCA</v>
          </cell>
          <cell r="M313" t="str">
            <v>COGUA</v>
          </cell>
          <cell r="N313" t="str">
            <v>8548529  |  0000000</v>
          </cell>
          <cell r="O313">
            <v>3142916477</v>
          </cell>
          <cell r="P313" t="str">
            <v>jacbarriosanjose@hotmail.com</v>
          </cell>
          <cell r="Q313" t="str">
            <v>JUNTA DE ACCION COMUNAL</v>
          </cell>
          <cell r="R313" t="str">
            <v>ORGANIZACION AUTORIZADA</v>
          </cell>
        </row>
        <row r="314">
          <cell r="A314">
            <v>1131</v>
          </cell>
          <cell r="B314" t="str">
            <v>EMPRESA DE SERVICIOS PUBLICOS DE CONDOTO</v>
          </cell>
          <cell r="C314">
            <v>39712</v>
          </cell>
          <cell r="D314" t="str">
            <v>818000690-1</v>
          </cell>
          <cell r="E314" t="str">
            <v>OPERATIVA</v>
          </cell>
          <cell r="F314">
            <v>35800</v>
          </cell>
          <cell r="G314" t="str">
            <v>ACTUALIZACION</v>
          </cell>
          <cell r="H314">
            <v>45706</v>
          </cell>
          <cell r="I314" t="str">
            <v>EDER DAVID  HURTADO SANCHEZ</v>
          </cell>
          <cell r="J314">
            <v>27205</v>
          </cell>
          <cell r="K314" t="str">
            <v>BARRIO SANTA RITA</v>
          </cell>
          <cell r="L314" t="str">
            <v>CHOCÓ</v>
          </cell>
          <cell r="M314" t="str">
            <v>CONDOTO</v>
          </cell>
          <cell r="N314" t="str">
            <v>6798472  |  6798472</v>
          </cell>
          <cell r="O314">
            <v>3123163301</v>
          </cell>
          <cell r="P314" t="str">
            <v>espcondoto@yahoo.com.ar</v>
          </cell>
          <cell r="Q314" t="str">
            <v>No disponible</v>
          </cell>
          <cell r="R314" t="str">
            <v>EMPRESA INDUSTRIAL Y COMERCIAL DEL ESTADO</v>
          </cell>
        </row>
        <row r="315">
          <cell r="A315">
            <v>1136</v>
          </cell>
          <cell r="B315" t="str">
            <v>ASOCIACION DE USUARIOS DEL ACUEDUCTO REGIONAL ZIPACON CACHIPAY LA MESA ACUAZICAME</v>
          </cell>
          <cell r="C315">
            <v>40427</v>
          </cell>
          <cell r="D315" t="str">
            <v>832003369-4</v>
          </cell>
          <cell r="E315" t="str">
            <v>OPERATIVA</v>
          </cell>
          <cell r="F315">
            <v>38434</v>
          </cell>
          <cell r="G315" t="str">
            <v>ACTUALIZACION</v>
          </cell>
          <cell r="H315">
            <v>45706</v>
          </cell>
          <cell r="I315" t="str">
            <v>JOSE HUMBERTO NAVARRETE ROA</v>
          </cell>
          <cell r="J315">
            <v>25123</v>
          </cell>
          <cell r="K315" t="str">
            <v>CRA 3 N 2 40</v>
          </cell>
          <cell r="L315" t="str">
            <v>CUNDINAMARCA</v>
          </cell>
          <cell r="M315" t="str">
            <v>CACHIPAY</v>
          </cell>
          <cell r="N315" t="str">
            <v>3105506  |  3105506</v>
          </cell>
          <cell r="O315">
            <v>3105506447</v>
          </cell>
          <cell r="P315" t="str">
            <v>ACUAZICAME87@GMAIL.COM</v>
          </cell>
          <cell r="Q315" t="str">
            <v>SIN ANIMO DE LUCRO</v>
          </cell>
          <cell r="R315" t="str">
            <v>ORGANIZACION AUTORIZADA</v>
          </cell>
        </row>
        <row r="316">
          <cell r="A316">
            <v>1137</v>
          </cell>
          <cell r="B316" t="str">
            <v>ASOCIACION DE USUARIOS PROPIETARIOS DEL ACUEDUCTO RURAL ALTO DEL MERCADO SAN JOSE SANTA CRUZ PARTE DEL CHOCHO Y EL SOCORRO</v>
          </cell>
          <cell r="C316">
            <v>40758</v>
          </cell>
          <cell r="D316" t="str">
            <v>811018511-3</v>
          </cell>
          <cell r="E316" t="str">
            <v>OPERATIVA</v>
          </cell>
          <cell r="F316">
            <v>36275</v>
          </cell>
          <cell r="G316" t="str">
            <v>ACTUALIZACION</v>
          </cell>
          <cell r="H316">
            <v>45681</v>
          </cell>
          <cell r="I316" t="str">
            <v>BERNARDO DE JESUS GOMEZ ARBELAEZ</v>
          </cell>
          <cell r="J316">
            <v>5440</v>
          </cell>
          <cell r="K316" t="str">
            <v xml:space="preserve">CALLE 30 N° 31 - 40 </v>
          </cell>
          <cell r="L316" t="str">
            <v>ANTIOQUIA</v>
          </cell>
          <cell r="M316" t="str">
            <v>MARINILLA</v>
          </cell>
          <cell r="N316" t="str">
            <v>5482272  |  5482272</v>
          </cell>
          <cell r="O316">
            <v>3148913204</v>
          </cell>
          <cell r="P316" t="str">
            <v>altodelmercado@gmail.com</v>
          </cell>
          <cell r="Q316" t="str">
            <v>ASOCIACION DE USUARIOS</v>
          </cell>
          <cell r="R316" t="str">
            <v>ORGANIZACION AUTORIZADA</v>
          </cell>
        </row>
        <row r="317">
          <cell r="A317">
            <v>1138</v>
          </cell>
          <cell r="B317" t="str">
            <v>ALCALDIA DE MARIALABAJA</v>
          </cell>
          <cell r="C317">
            <v>39583</v>
          </cell>
          <cell r="D317" t="str">
            <v>800095466-8</v>
          </cell>
          <cell r="E317" t="str">
            <v>OPERATIVA</v>
          </cell>
          <cell r="F317">
            <v>33604</v>
          </cell>
          <cell r="G317" t="str">
            <v>ACTUALIZACION</v>
          </cell>
          <cell r="H317">
            <v>40631</v>
          </cell>
          <cell r="I317" t="str">
            <v>RUBÉN HERNANDO AGUIRRE GÓMEZ</v>
          </cell>
          <cell r="J317">
            <v>13442</v>
          </cell>
          <cell r="K317" t="str">
            <v>Palacio Municipal Calle 20 con Cra. 14 esquina Cabecera Municipal Marialabaja</v>
          </cell>
          <cell r="L317" t="str">
            <v>BOLÍVAR</v>
          </cell>
          <cell r="M317" t="str">
            <v>MARIA LA BAJA</v>
          </cell>
          <cell r="N317" t="str">
            <v>6261259  |  6261259</v>
          </cell>
          <cell r="O317">
            <v>3106565285</v>
          </cell>
          <cell r="P317" t="str">
            <v>rubencachaco@hotmail.com</v>
          </cell>
          <cell r="Q317" t="str">
            <v>No disponible</v>
          </cell>
          <cell r="R317" t="str">
            <v>MUNICIPIO (PRESTACIÓN DIRECTA)</v>
          </cell>
        </row>
        <row r="318">
          <cell r="A318">
            <v>1149</v>
          </cell>
          <cell r="B318" t="str">
            <v>EMPRESA DE SERVICIOS  PUBLICOS DE GUATAPE S.A.S E.S.P</v>
          </cell>
          <cell r="C318">
            <v>38765</v>
          </cell>
          <cell r="D318" t="str">
            <v>811037130-1</v>
          </cell>
          <cell r="E318" t="str">
            <v>OPERATIVA</v>
          </cell>
          <cell r="F318">
            <v>37622</v>
          </cell>
          <cell r="G318" t="str">
            <v>ACTUALIZACION</v>
          </cell>
          <cell r="H318">
            <v>45694</v>
          </cell>
          <cell r="I318" t="str">
            <v>YEISON ALBERTO GOMEZ SANCHEZ</v>
          </cell>
          <cell r="J318">
            <v>5321</v>
          </cell>
          <cell r="K318" t="str">
            <v>Carrera 28 # 31-11</v>
          </cell>
          <cell r="L318" t="str">
            <v>ANTIOQUIA</v>
          </cell>
          <cell r="M318" t="str">
            <v>GUATAPÉ</v>
          </cell>
          <cell r="N318" t="str">
            <v>8611241  |  8610355</v>
          </cell>
          <cell r="O318">
            <v>3044484256</v>
          </cell>
          <cell r="P318" t="str">
            <v>serviciospublicosguatape@guatape-antioquia.gov.co</v>
          </cell>
          <cell r="Q318" t="str">
            <v>SOCIEDAD POR ACCIONES SIMPLIFICADA</v>
          </cell>
          <cell r="R318" t="str">
            <v>SOCIEDADES (EMPRESA DE SERVICIOS PUBLICOS)</v>
          </cell>
        </row>
        <row r="319">
          <cell r="A319">
            <v>1150</v>
          </cell>
          <cell r="B319" t="str">
            <v>ASOCIACION DE USUARIOS DEL ACUEDUCTO VEREDAL DE CHASQUEZ</v>
          </cell>
          <cell r="C319">
            <v>39428</v>
          </cell>
          <cell r="D319" t="str">
            <v>832001574-9</v>
          </cell>
          <cell r="E319" t="str">
            <v>OPERATIVA</v>
          </cell>
          <cell r="F319">
            <v>37775</v>
          </cell>
          <cell r="G319" t="str">
            <v>ACTUALIZACION</v>
          </cell>
          <cell r="H319">
            <v>45702</v>
          </cell>
          <cell r="I319" t="str">
            <v>HECTOR FABIO FARFAN ACUNA</v>
          </cell>
          <cell r="J319">
            <v>25873</v>
          </cell>
          <cell r="K319" t="str">
            <v>ALCALDIA VILLAPINZON</v>
          </cell>
          <cell r="L319" t="str">
            <v>CUNDINAMARCA</v>
          </cell>
          <cell r="M319" t="str">
            <v>VILLAPINZON</v>
          </cell>
          <cell r="N319" t="str">
            <v>0000000  |  0000000</v>
          </cell>
          <cell r="O319">
            <v>3203609225</v>
          </cell>
          <cell r="P319" t="str">
            <v>acueductoveredalchasquez@gmail.com</v>
          </cell>
          <cell r="Q319" t="str">
            <v>ASOCIACION DE USUARIOS</v>
          </cell>
          <cell r="R319" t="str">
            <v>ORGANIZACION AUTORIZADA</v>
          </cell>
        </row>
        <row r="320">
          <cell r="A320">
            <v>1151</v>
          </cell>
          <cell r="B320" t="str">
            <v>ASOCIACION DE USUARIOS DEL ACUEDUCTO REGIONAL CRUCERO DE GUALI</v>
          </cell>
          <cell r="C320">
            <v>39219</v>
          </cell>
          <cell r="D320" t="str">
            <v>800145084-3</v>
          </cell>
          <cell r="E320" t="str">
            <v>OPERATIVA</v>
          </cell>
          <cell r="F320">
            <v>33287</v>
          </cell>
          <cell r="G320" t="str">
            <v>ACTUALIZACION</v>
          </cell>
          <cell r="H320">
            <v>45716</v>
          </cell>
          <cell r="I320" t="str">
            <v xml:space="preserve">LUIS EMILCE CHARA </v>
          </cell>
          <cell r="J320">
            <v>19142</v>
          </cell>
          <cell r="K320" t="str">
            <v>VRD CRUCERO DE GUALI</v>
          </cell>
          <cell r="L320" t="str">
            <v>CAUCA</v>
          </cell>
          <cell r="M320" t="str">
            <v>CALOTO</v>
          </cell>
          <cell r="N320" t="str">
            <v>3206917  |  3206917</v>
          </cell>
          <cell r="O320">
            <v>3206917571</v>
          </cell>
          <cell r="P320" t="str">
            <v>acueductoguali@gmail.com</v>
          </cell>
          <cell r="Q320" t="str">
            <v>ASOCIACION DE USUARIOS</v>
          </cell>
          <cell r="R320" t="str">
            <v>ORGANIZACION AUTORIZADA</v>
          </cell>
        </row>
        <row r="321">
          <cell r="A321">
            <v>1152</v>
          </cell>
          <cell r="B321" t="str">
            <v xml:space="preserve">OFICINA DE SERVICIOS PUBLICOS DE ACUEDUCTO, ALCANTARILLADO Y ASEO DEL MUNICIPIO DE  UNE CUNDINAMARCA </v>
          </cell>
          <cell r="C321">
            <v>38777</v>
          </cell>
          <cell r="D321" t="str">
            <v>899999388-1</v>
          </cell>
          <cell r="E321" t="str">
            <v>OPERATIVA</v>
          </cell>
          <cell r="F321">
            <v>36051</v>
          </cell>
          <cell r="G321" t="str">
            <v>ACTUALIZACION</v>
          </cell>
          <cell r="H321">
            <v>45741</v>
          </cell>
          <cell r="I321" t="str">
            <v xml:space="preserve">ALVARO GOMEZ RICO </v>
          </cell>
          <cell r="J321">
            <v>25845</v>
          </cell>
          <cell r="K321" t="str">
            <v>Cra.4a. No. 3-25</v>
          </cell>
          <cell r="L321" t="str">
            <v>CUNDINAMARCA</v>
          </cell>
          <cell r="M321" t="str">
            <v>UNE</v>
          </cell>
          <cell r="N321" t="str">
            <v>8488001  |  8488082</v>
          </cell>
          <cell r="O321">
            <v>3142272469</v>
          </cell>
          <cell r="P321" t="str">
            <v>serviciospublicos@une-cundinamarca.gov.co</v>
          </cell>
          <cell r="Q321" t="str">
            <v>No disponible</v>
          </cell>
          <cell r="R321" t="str">
            <v>MUNICIPIO (PRESTACIÓN DIRECTA)</v>
          </cell>
        </row>
        <row r="322">
          <cell r="A322">
            <v>1156</v>
          </cell>
          <cell r="B322" t="str">
            <v>JUNTA ADMINISTRADORA DEL ACUEDUCTO RURAL DE LA UNION DE LA VEREDA LA CAPILLA</v>
          </cell>
          <cell r="C322">
            <v>39023</v>
          </cell>
          <cell r="D322" t="str">
            <v>900089295-3</v>
          </cell>
          <cell r="E322" t="str">
            <v>OPERATIVA</v>
          </cell>
          <cell r="F322">
            <v>36026</v>
          </cell>
          <cell r="G322" t="str">
            <v>INSCRIPCION</v>
          </cell>
          <cell r="H322">
            <v>39104</v>
          </cell>
          <cell r="I322" t="str">
            <v>ESEQUIEL CARO SERRANO</v>
          </cell>
          <cell r="J322">
            <v>15296</v>
          </cell>
          <cell r="K322" t="str">
            <v>Alcaldia Municipal</v>
          </cell>
          <cell r="L322" t="str">
            <v>BOYACÁ</v>
          </cell>
          <cell r="M322" t="str">
            <v>GAMEZA</v>
          </cell>
          <cell r="N322" t="str">
            <v xml:space="preserve">7778001  |  </v>
          </cell>
          <cell r="O322" t="str">
            <v>No disponible</v>
          </cell>
          <cell r="P322" t="str">
            <v>joviriga@hotmail.com</v>
          </cell>
          <cell r="Q322" t="str">
            <v>JUNTA ADMINISTRADORA</v>
          </cell>
          <cell r="R322" t="str">
            <v>ORGANIZACION AUTORIZADA</v>
          </cell>
        </row>
        <row r="323">
          <cell r="A323">
            <v>1161</v>
          </cell>
          <cell r="B323" t="str">
            <v>EMPRESA DE SERVICIOS PUBLICOS DE SANDIEGO E.S.P.</v>
          </cell>
          <cell r="C323">
            <v>38867</v>
          </cell>
          <cell r="D323" t="str">
            <v>824002284-3</v>
          </cell>
          <cell r="E323" t="str">
            <v>OPERATIVA</v>
          </cell>
          <cell r="F323">
            <v>35762</v>
          </cell>
          <cell r="G323" t="str">
            <v>ACTUALIZACION</v>
          </cell>
          <cell r="H323">
            <v>45706</v>
          </cell>
          <cell r="I323" t="str">
            <v>DAVID SALOMON FILIZZOLA HERRERA</v>
          </cell>
          <cell r="J323">
            <v>20750</v>
          </cell>
          <cell r="K323" t="str">
            <v>cra 8A # 2A-05</v>
          </cell>
          <cell r="L323" t="str">
            <v>CESAR</v>
          </cell>
          <cell r="M323" t="str">
            <v>SAN DIEGO</v>
          </cell>
          <cell r="N323" t="str">
            <v>5798227  |  0000000</v>
          </cell>
          <cell r="O323">
            <v>3114032444</v>
          </cell>
          <cell r="P323" t="str">
            <v>emposandiego@yahoo.es</v>
          </cell>
          <cell r="Q323" t="str">
            <v>No disponible</v>
          </cell>
          <cell r="R323" t="str">
            <v>EMPRESA INDUSTRIAL Y COMERCIAL DEL ESTADO</v>
          </cell>
        </row>
        <row r="324">
          <cell r="A324">
            <v>1162</v>
          </cell>
          <cell r="B324" t="str">
            <v>ASOCIACION DE USUARIOS DEL ACUEDUCTO REGIONAL DE ANAPOIMA</v>
          </cell>
          <cell r="C324">
            <v>38898</v>
          </cell>
          <cell r="D324" t="str">
            <v>800183931-9</v>
          </cell>
          <cell r="E324" t="str">
            <v>OPERATIVA</v>
          </cell>
          <cell r="F324">
            <v>35942</v>
          </cell>
          <cell r="G324" t="str">
            <v>ACTUALIZACION</v>
          </cell>
          <cell r="H324">
            <v>45715</v>
          </cell>
          <cell r="I324" t="str">
            <v>ARTURO PENALOZA  .PAEZ</v>
          </cell>
          <cell r="J324">
            <v>25035</v>
          </cell>
          <cell r="K324" t="str">
            <v>VEREDA EL CONSUELO</v>
          </cell>
          <cell r="L324" t="str">
            <v>CUNDINAMARCA</v>
          </cell>
          <cell r="M324" t="str">
            <v>ANAPOIMA</v>
          </cell>
          <cell r="N324" t="str">
            <v>0000000  |  0000000</v>
          </cell>
          <cell r="O324">
            <v>3138091503</v>
          </cell>
          <cell r="P324" t="str">
            <v>ASUARCOPSA@HOTMAIL.COM</v>
          </cell>
          <cell r="Q324" t="str">
            <v>ASOCIACION DE USUARIOS</v>
          </cell>
          <cell r="R324" t="str">
            <v>ORGANIZACION AUTORIZADA</v>
          </cell>
        </row>
        <row r="325">
          <cell r="A325">
            <v>1164</v>
          </cell>
          <cell r="B325" t="str">
            <v>EMPRESA DE SERVICIOS PUBLICOS DOMICILIARIOS DE PITALITO E.S.P.</v>
          </cell>
          <cell r="C325">
            <v>39052</v>
          </cell>
          <cell r="D325" t="str">
            <v>800089312-8</v>
          </cell>
          <cell r="E325" t="str">
            <v>OPERATIVA</v>
          </cell>
          <cell r="F325">
            <v>35591</v>
          </cell>
          <cell r="G325" t="str">
            <v>ACTUALIZACION</v>
          </cell>
          <cell r="H325">
            <v>45695</v>
          </cell>
          <cell r="I325" t="str">
            <v>CAROLINA CALDERON VALDERRAMA</v>
          </cell>
          <cell r="J325">
            <v>41551</v>
          </cell>
          <cell r="K325" t="str">
            <v xml:space="preserve"> CARRERA 2 N° 20A 113</v>
          </cell>
          <cell r="L325" t="str">
            <v>HUILA</v>
          </cell>
          <cell r="M325" t="str">
            <v>PITALITO</v>
          </cell>
          <cell r="N325" t="str">
            <v>8360012  |  8360012</v>
          </cell>
          <cell r="O325">
            <v>3212500475</v>
          </cell>
          <cell r="P325" t="str">
            <v>contactoempitalito@gmail.com</v>
          </cell>
          <cell r="Q325" t="str">
            <v>No disponible</v>
          </cell>
          <cell r="R325" t="str">
            <v>EMPRESA INDUSTRIAL Y COMERCIAL DEL ESTADO</v>
          </cell>
        </row>
        <row r="326">
          <cell r="A326">
            <v>1168</v>
          </cell>
          <cell r="B326" t="str">
            <v>UNIDAD DE SERVICIOS PUBLICOS DE SAN ANDRES SANTANDER</v>
          </cell>
          <cell r="C326">
            <v>39577</v>
          </cell>
          <cell r="D326" t="str">
            <v>890207022-1</v>
          </cell>
          <cell r="E326" t="str">
            <v>OPERATIVA</v>
          </cell>
          <cell r="F326">
            <v>34886</v>
          </cell>
          <cell r="G326" t="str">
            <v>ACTUALIZACION</v>
          </cell>
          <cell r="H326">
            <v>45737</v>
          </cell>
          <cell r="I326" t="str">
            <v>FREDY ANTONIO RAMIREZ ORTIZ</v>
          </cell>
          <cell r="J326">
            <v>68669</v>
          </cell>
          <cell r="K326" t="str">
            <v xml:space="preserve"> CALLE 6 No 4 - 07</v>
          </cell>
          <cell r="L326" t="str">
            <v>SANTANDER</v>
          </cell>
          <cell r="M326" t="str">
            <v>SAN ANDRES</v>
          </cell>
          <cell r="N326" t="str">
            <v>6624216  |  6624216</v>
          </cell>
          <cell r="O326">
            <v>3183194756</v>
          </cell>
          <cell r="P326" t="str">
            <v>uspd@sanandres-santander.gov.co</v>
          </cell>
          <cell r="Q326" t="str">
            <v>No disponible</v>
          </cell>
          <cell r="R326" t="str">
            <v>MUNICIPIO (PRESTACIÓN DIRECTA)</v>
          </cell>
        </row>
        <row r="327">
          <cell r="A327">
            <v>1174</v>
          </cell>
          <cell r="B327" t="str">
            <v>AGUAS DE SAN JERÓNIMO E.S.P.</v>
          </cell>
          <cell r="C327">
            <v>38825</v>
          </cell>
          <cell r="D327" t="str">
            <v>811018300-6</v>
          </cell>
          <cell r="E327" t="str">
            <v>OPERATIVA</v>
          </cell>
          <cell r="F327">
            <v>36312</v>
          </cell>
          <cell r="G327" t="str">
            <v>ACTUALIZACION</v>
          </cell>
          <cell r="H327">
            <v>45716</v>
          </cell>
          <cell r="I327" t="str">
            <v>JORGE IGNACIO AREIZA CASTRILLON</v>
          </cell>
          <cell r="J327">
            <v>5656</v>
          </cell>
          <cell r="K327" t="str">
            <v>Calle 21 No 8 - 78</v>
          </cell>
          <cell r="L327" t="str">
            <v>ANTIOQUIA</v>
          </cell>
          <cell r="M327" t="str">
            <v>SAN JERONIMO</v>
          </cell>
          <cell r="N327" t="str">
            <v>8582154  |  8583241</v>
          </cell>
          <cell r="O327">
            <v>3135592135</v>
          </cell>
          <cell r="P327" t="str">
            <v>gerencia@aguasdesanjeronimo.gov.co</v>
          </cell>
          <cell r="Q327" t="str">
            <v>No disponible</v>
          </cell>
          <cell r="R327" t="str">
            <v>EMPRESA INDUSTRIAL Y COMERCIAL DEL ESTADO</v>
          </cell>
        </row>
        <row r="328">
          <cell r="A328">
            <v>1189</v>
          </cell>
          <cell r="B328" t="str">
            <v>JUNTA ADMINISTRADORA ACUEDUCTO REGIONAL  PALESTINA E.S.P.</v>
          </cell>
          <cell r="C328">
            <v>38713</v>
          </cell>
          <cell r="D328" t="str">
            <v>813006641-8</v>
          </cell>
          <cell r="E328" t="str">
            <v>OPERATIVA</v>
          </cell>
          <cell r="F328">
            <v>36444</v>
          </cell>
          <cell r="G328" t="str">
            <v>ACTUALIZACION</v>
          </cell>
          <cell r="H328">
            <v>45406</v>
          </cell>
          <cell r="I328" t="str">
            <v>JAIME DIAZ ASTAIZA</v>
          </cell>
          <cell r="J328">
            <v>41530</v>
          </cell>
          <cell r="K328" t="str">
            <v>CARRERA 3 # 1A - 10</v>
          </cell>
          <cell r="L328" t="str">
            <v>HUILA</v>
          </cell>
          <cell r="M328" t="str">
            <v>PALESTINA</v>
          </cell>
          <cell r="N328" t="str">
            <v>8315590  |  8315590</v>
          </cell>
          <cell r="O328">
            <v>3222165995</v>
          </cell>
          <cell r="P328" t="str">
            <v>juntaesp@hotmail.com</v>
          </cell>
          <cell r="Q328" t="str">
            <v>JUNTA ADMINISTRADORA</v>
          </cell>
          <cell r="R328" t="str">
            <v>ORGANIZACION AUTORIZADA</v>
          </cell>
        </row>
        <row r="329">
          <cell r="A329">
            <v>1190</v>
          </cell>
          <cell r="B329" t="str">
            <v>UNIDAD MUNICIPAL DE SERVICIOS PÚBLICOS RURAL DE TENERIFE</v>
          </cell>
          <cell r="C329">
            <v>38987</v>
          </cell>
          <cell r="D329" t="str">
            <v>891780057-8</v>
          </cell>
          <cell r="E329" t="str">
            <v>OPERATIVA</v>
          </cell>
          <cell r="F329">
            <v>44401</v>
          </cell>
          <cell r="G329" t="str">
            <v>ACTUALIZACION</v>
          </cell>
          <cell r="H329">
            <v>45412</v>
          </cell>
          <cell r="I329" t="str">
            <v xml:space="preserve">JORGE MIGUEL  MERCADO BOTERO </v>
          </cell>
          <cell r="J329">
            <v>47798</v>
          </cell>
          <cell r="K329" t="str">
            <v>CARRERA 4 No. 8-07</v>
          </cell>
          <cell r="L329" t="str">
            <v>MAGDALENA</v>
          </cell>
          <cell r="M329" t="str">
            <v>TENERIFE</v>
          </cell>
          <cell r="N329" t="str">
            <v>4222762  |  6504149</v>
          </cell>
          <cell r="O329">
            <v>3002374679</v>
          </cell>
          <cell r="P329" t="str">
            <v>alcaldia@tenerife-magdalena.gov.co</v>
          </cell>
          <cell r="Q329" t="str">
            <v>No disponible</v>
          </cell>
          <cell r="R329" t="str">
            <v>MUNICIPIO (PRESTACIÓN DIRECTA)</v>
          </cell>
        </row>
        <row r="330">
          <cell r="A330">
            <v>1191</v>
          </cell>
          <cell r="B330" t="str">
            <v>ASOCIACION DE SUSCRIPTORES DEL ACUEDUCTO NUMERO CINCO DE LA VEREDA DE POZO NEGRO DEL MUNICIPIO DE TURMEQUE</v>
          </cell>
          <cell r="C330">
            <v>39080</v>
          </cell>
          <cell r="D330" t="str">
            <v>900095197-4</v>
          </cell>
          <cell r="E330" t="str">
            <v>OPERATIVA</v>
          </cell>
          <cell r="F330">
            <v>38840</v>
          </cell>
          <cell r="G330" t="str">
            <v>ACTUALIZACION</v>
          </cell>
          <cell r="H330">
            <v>45135</v>
          </cell>
          <cell r="I330" t="str">
            <v>GERMAN ORLANDO HERRERA LOPEZ</v>
          </cell>
          <cell r="J330">
            <v>15835</v>
          </cell>
          <cell r="K330" t="str">
            <v>VEREDA DE POZO NEGRO MUNICIPIO DE TURMEQUE</v>
          </cell>
          <cell r="L330" t="str">
            <v>BOYACÁ</v>
          </cell>
          <cell r="M330" t="str">
            <v>TURMEQUE</v>
          </cell>
          <cell r="N330" t="str">
            <v>7326380  |  7326380</v>
          </cell>
          <cell r="O330">
            <v>3174535820</v>
          </cell>
          <cell r="P330" t="str">
            <v>germanor369@gmail.com</v>
          </cell>
          <cell r="Q330" t="str">
            <v>ASOCIACION DE USUARIOS</v>
          </cell>
          <cell r="R330" t="str">
            <v>ORGANIZACION AUTORIZADA</v>
          </cell>
        </row>
        <row r="331">
          <cell r="A331">
            <v>1196</v>
          </cell>
          <cell r="B331" t="str">
            <v>ASOCIACION COMUNITARIA DE USUARIOS DEL ACUEDUCTO RURAL DE OLAYA HERRERA Y BARRIO EL LLANO</v>
          </cell>
          <cell r="C331">
            <v>41116</v>
          </cell>
          <cell r="D331" t="str">
            <v>900054638-5</v>
          </cell>
          <cell r="E331" t="str">
            <v>OPERATIVA (No activa)</v>
          </cell>
          <cell r="F331">
            <v>36299</v>
          </cell>
          <cell r="G331" t="str">
            <v>INSCRIPCION</v>
          </cell>
          <cell r="H331">
            <v>41269</v>
          </cell>
          <cell r="I331" t="str">
            <v>RUPERTO MENDEZ MENDOZA</v>
          </cell>
          <cell r="J331">
            <v>73504</v>
          </cell>
          <cell r="K331" t="str">
            <v>OLAYA HERRERA MUNICIPIO DE ORTEGA</v>
          </cell>
          <cell r="L331" t="str">
            <v>TOLIMA</v>
          </cell>
          <cell r="M331" t="str">
            <v>ORTEGA</v>
          </cell>
          <cell r="N331" t="str">
            <v>7467176  |  7467176</v>
          </cell>
          <cell r="O331">
            <v>3135895788</v>
          </cell>
          <cell r="P331" t="str">
            <v>ailuz21@yahoo.com</v>
          </cell>
          <cell r="Q331" t="str">
            <v>ASOCIACION DE USUARIOS</v>
          </cell>
          <cell r="R331" t="str">
            <v>ORGANIZACION AUTORIZADA</v>
          </cell>
        </row>
        <row r="332">
          <cell r="A332">
            <v>1198</v>
          </cell>
          <cell r="B332" t="str">
            <v>OFICINA DE SERVICIOS PÚBLICOS DE AGUA POTABLE, ALCANTARILLADO Y ASEO DEL MUNICIPIO DE MANTA</v>
          </cell>
          <cell r="C332">
            <v>39304</v>
          </cell>
          <cell r="D332" t="str">
            <v>800094711-3</v>
          </cell>
          <cell r="E332" t="str">
            <v>OPERATIVA</v>
          </cell>
          <cell r="F332">
            <v>36675</v>
          </cell>
          <cell r="G332" t="str">
            <v>ACTUALIZACION</v>
          </cell>
          <cell r="H332">
            <v>45744</v>
          </cell>
          <cell r="I332" t="str">
            <v>LUIS FELIPE VASQUEZ LEON</v>
          </cell>
          <cell r="J332">
            <v>25436</v>
          </cell>
          <cell r="K332" t="str">
            <v>K 6 No. 2  27</v>
          </cell>
          <cell r="L332" t="str">
            <v>CUNDINAMARCA</v>
          </cell>
          <cell r="M332" t="str">
            <v>MANTA</v>
          </cell>
          <cell r="N332" t="str">
            <v>8567600  |  8567552</v>
          </cell>
          <cell r="O332">
            <v>3105636456</v>
          </cell>
          <cell r="P332" t="str">
            <v>alcaldia@manta-cundinamarca.gov.co</v>
          </cell>
          <cell r="Q332" t="str">
            <v>No disponible</v>
          </cell>
          <cell r="R332" t="str">
            <v>MUNICIPIO (PRESTACIÓN DIRECTA)</v>
          </cell>
        </row>
        <row r="333">
          <cell r="A333">
            <v>1211</v>
          </cell>
          <cell r="B333" t="str">
            <v>EMPRESA DE SERVICIOS PUBLICOS DEL MUNICIPIO DE LA PLATA HUILA ESP</v>
          </cell>
          <cell r="C333">
            <v>35087</v>
          </cell>
          <cell r="D333" t="str">
            <v>813002781-2</v>
          </cell>
          <cell r="E333" t="str">
            <v>OPERATIVA</v>
          </cell>
          <cell r="F333">
            <v>35856</v>
          </cell>
          <cell r="G333" t="str">
            <v>ACTUALIZACION</v>
          </cell>
          <cell r="H333">
            <v>45706</v>
          </cell>
          <cell r="I333" t="str">
            <v>ANDRES EDUARDO HERNANDEZ TEJADA</v>
          </cell>
          <cell r="J333">
            <v>41396</v>
          </cell>
          <cell r="K333" t="str">
            <v>Carrera 3  N° 2-04 esquina</v>
          </cell>
          <cell r="L333" t="str">
            <v>HUILA</v>
          </cell>
          <cell r="M333" t="str">
            <v>LA PLATA</v>
          </cell>
          <cell r="N333" t="str">
            <v>8370029  |  8370029</v>
          </cell>
          <cell r="O333">
            <v>3174003985</v>
          </cell>
          <cell r="P333" t="str">
            <v>gerencia@emserpla.gov.co</v>
          </cell>
          <cell r="Q333" t="str">
            <v>No disponible</v>
          </cell>
          <cell r="R333" t="str">
            <v>EMPRESA INDUSTRIAL Y COMERCIAL DEL ESTADO</v>
          </cell>
        </row>
        <row r="334">
          <cell r="A334">
            <v>1212</v>
          </cell>
          <cell r="B334" t="str">
            <v xml:space="preserve">MUNICIPIO DE SOLANO </v>
          </cell>
          <cell r="C334">
            <v>38779</v>
          </cell>
          <cell r="D334" t="str">
            <v>800095786-1</v>
          </cell>
          <cell r="E334" t="str">
            <v>OPERATIVA (No activa)</v>
          </cell>
          <cell r="F334">
            <v>37183</v>
          </cell>
          <cell r="G334" t="str">
            <v>ACTUALIZACION</v>
          </cell>
          <cell r="H334">
            <v>41605</v>
          </cell>
          <cell r="I334" t="str">
            <v>ELISEO MURILLO CRIOLLO</v>
          </cell>
          <cell r="J334">
            <v>18756</v>
          </cell>
          <cell r="K334" t="str">
            <v>palacio municipal</v>
          </cell>
          <cell r="L334" t="str">
            <v>CAQUETÁ</v>
          </cell>
          <cell r="M334" t="str">
            <v>SOLANO</v>
          </cell>
          <cell r="N334" t="str">
            <v>4304123  |  4351547</v>
          </cell>
          <cell r="O334">
            <v>3102498046</v>
          </cell>
          <cell r="P334" t="str">
            <v>alcaldia@solano-caqueta.gov.co</v>
          </cell>
          <cell r="Q334" t="str">
            <v>No disponible</v>
          </cell>
          <cell r="R334" t="str">
            <v>MUNICIPIO (PRESTACIÓN DIRECTA)</v>
          </cell>
        </row>
        <row r="335">
          <cell r="A335">
            <v>1213</v>
          </cell>
          <cell r="B335" t="str">
            <v>EMPRESAS PUBLICAS DE ZIPAQUIRA  E.P.Z ESP</v>
          </cell>
          <cell r="C335">
            <v>38711</v>
          </cell>
          <cell r="D335" t="str">
            <v>800005900-9</v>
          </cell>
          <cell r="E335" t="str">
            <v>OPERATIVA</v>
          </cell>
          <cell r="F335">
            <v>31778</v>
          </cell>
          <cell r="G335" t="str">
            <v>ACTUALIZACION</v>
          </cell>
          <cell r="H335">
            <v>45699</v>
          </cell>
          <cell r="I335" t="str">
            <v>FRANCISCO JAVIER LEON  QUINTANA</v>
          </cell>
          <cell r="J335">
            <v>25899</v>
          </cell>
          <cell r="K335" t="str">
            <v>CARRERA 15 # 1 SUR -11</v>
          </cell>
          <cell r="L335" t="str">
            <v>CUNDINAMARCA</v>
          </cell>
          <cell r="M335" t="str">
            <v>ZIPAQUIRA</v>
          </cell>
          <cell r="N335" t="str">
            <v>8519696  |  8519696</v>
          </cell>
          <cell r="O335">
            <v>6018519696</v>
          </cell>
          <cell r="P335" t="str">
            <v>eaaazesp@gmail.com</v>
          </cell>
          <cell r="Q335" t="str">
            <v>No disponible</v>
          </cell>
          <cell r="R335" t="str">
            <v>EMPRESA INDUSTRIAL Y COMERCIAL DEL ESTADO</v>
          </cell>
        </row>
        <row r="336">
          <cell r="A336">
            <v>1217</v>
          </cell>
          <cell r="B336" t="str">
            <v>UNIDAD DE SERVICIOS PUBLICOS DEL MUNICIPIO DE FIRAVITOBA</v>
          </cell>
          <cell r="C336">
            <v>39514</v>
          </cell>
          <cell r="D336" t="str">
            <v>891856288-0</v>
          </cell>
          <cell r="E336" t="str">
            <v>OPERATIVA</v>
          </cell>
          <cell r="F336">
            <v>36149</v>
          </cell>
          <cell r="G336" t="str">
            <v>ACTUALIZACION</v>
          </cell>
          <cell r="H336">
            <v>45395</v>
          </cell>
          <cell r="I336" t="str">
            <v>LUZ AMANDA RODRIGUEZ  SALAMANCA</v>
          </cell>
          <cell r="J336">
            <v>15272</v>
          </cell>
          <cell r="K336" t="str">
            <v>calle 7a N° 4-35</v>
          </cell>
          <cell r="L336" t="str">
            <v>BOYACÁ</v>
          </cell>
          <cell r="M336" t="str">
            <v>FIRAVITOBA</v>
          </cell>
          <cell r="N336" t="str">
            <v>7770119  |  7770152</v>
          </cell>
          <cell r="O336">
            <v>3118878902</v>
          </cell>
          <cell r="P336" t="str">
            <v>alcaldia@firavitoba-boyaca.gov.co</v>
          </cell>
          <cell r="Q336" t="str">
            <v>No disponible</v>
          </cell>
          <cell r="R336" t="str">
            <v>MUNICIPIO (PRESTACIÓN DIRECTA)</v>
          </cell>
        </row>
        <row r="337">
          <cell r="A337">
            <v>1219</v>
          </cell>
          <cell r="B337" t="str">
            <v>ASOCIACION DE SUSCRIPTORES DEL ACUEDUCTO QUEBRADA GRANDE DE LA VEREDA DE ROSALES MUNICIPIO DE TURMEQUE DEPARTAMENTO DE BOYACA</v>
          </cell>
          <cell r="C337">
            <v>40011</v>
          </cell>
          <cell r="D337" t="str">
            <v>900093373-5</v>
          </cell>
          <cell r="E337" t="str">
            <v>OPERATIVA</v>
          </cell>
          <cell r="F337">
            <v>38832</v>
          </cell>
          <cell r="G337" t="str">
            <v>ACTUALIZACION</v>
          </cell>
          <cell r="H337">
            <v>40892</v>
          </cell>
          <cell r="I337" t="str">
            <v>GLORIA MARIA ALONSO ALONSO</v>
          </cell>
          <cell r="J337">
            <v>15835</v>
          </cell>
          <cell r="K337" t="str">
            <v>VEREDA DE ROSALES</v>
          </cell>
          <cell r="L337" t="str">
            <v>BOYACÁ</v>
          </cell>
          <cell r="M337" t="str">
            <v>TURMEQUE</v>
          </cell>
          <cell r="N337" t="str">
            <v>7326380  |  7326380</v>
          </cell>
          <cell r="O337">
            <v>3123274427</v>
          </cell>
          <cell r="P337" t="str">
            <v>quegrande2009@hotmail.com</v>
          </cell>
          <cell r="Q337" t="str">
            <v>ASOCIACION DE USUARIOS</v>
          </cell>
          <cell r="R337" t="str">
            <v>ORGANIZACION AUTORIZADA</v>
          </cell>
        </row>
        <row r="338">
          <cell r="A338">
            <v>1224</v>
          </cell>
          <cell r="B338" t="str">
            <v>ASOCIACION DE SUSCRIPTORES DEL ACUEDUCTO DE PEÑA BLANCA VEREDA DE SIGUINEQUE MUNICIPIO DE TURMEQUE</v>
          </cell>
          <cell r="C338">
            <v>41060</v>
          </cell>
          <cell r="D338" t="str">
            <v>820005248-7</v>
          </cell>
          <cell r="E338" t="str">
            <v>OPERATIVA</v>
          </cell>
          <cell r="F338">
            <v>36411</v>
          </cell>
          <cell r="G338" t="str">
            <v>ACTUALIZACION</v>
          </cell>
          <cell r="H338">
            <v>44363</v>
          </cell>
          <cell r="I338" t="str">
            <v>RIGOBERTO ORJUELA  GOMEZ</v>
          </cell>
          <cell r="J338">
            <v>15835</v>
          </cell>
          <cell r="K338" t="str">
            <v>vereda siguineque</v>
          </cell>
          <cell r="L338" t="str">
            <v>BOYACÁ</v>
          </cell>
          <cell r="M338" t="str">
            <v>TURMEQUE</v>
          </cell>
          <cell r="N338" t="str">
            <v>7326380  |  7326380</v>
          </cell>
          <cell r="O338">
            <v>3142656421</v>
          </cell>
          <cell r="P338" t="str">
            <v>acueductopenablanca@gmail.com</v>
          </cell>
          <cell r="Q338" t="str">
            <v>SIN ANIMO DE LUCRO</v>
          </cell>
          <cell r="R338" t="str">
            <v>ORGANIZACION AUTORIZADA</v>
          </cell>
        </row>
        <row r="339">
          <cell r="A339">
            <v>1225</v>
          </cell>
          <cell r="B339" t="str">
            <v>ASOCIACION DE USUARIOS DEL ACUEDUCTO EL GACAL VEREDA GUANZAQUE</v>
          </cell>
          <cell r="C339">
            <v>40260</v>
          </cell>
          <cell r="D339" t="str">
            <v>900072104-0</v>
          </cell>
          <cell r="E339" t="str">
            <v>OPERATIVA</v>
          </cell>
          <cell r="F339">
            <v>38770</v>
          </cell>
          <cell r="G339" t="str">
            <v>ACTUALIZACION</v>
          </cell>
          <cell r="H339">
            <v>44084</v>
          </cell>
          <cell r="I339" t="str">
            <v>EDGAR HERNAN ROBAYO MORENO</v>
          </cell>
          <cell r="J339">
            <v>15835</v>
          </cell>
          <cell r="K339" t="str">
            <v>Vereda Guanzaque</v>
          </cell>
          <cell r="L339" t="str">
            <v>BOYACÁ</v>
          </cell>
          <cell r="M339" t="str">
            <v>TURMEQUE</v>
          </cell>
          <cell r="N339" t="str">
            <v>7326380  |  7326380</v>
          </cell>
          <cell r="O339">
            <v>3203643160</v>
          </cell>
          <cell r="P339" t="str">
            <v>acueductoelgacalturmeque@gmail.com</v>
          </cell>
          <cell r="Q339" t="str">
            <v>SIN ANIMO DE LUCRO</v>
          </cell>
          <cell r="R339" t="str">
            <v>ORGANIZACION AUTORIZADA</v>
          </cell>
        </row>
        <row r="340">
          <cell r="A340">
            <v>1228</v>
          </cell>
          <cell r="B340" t="str">
            <v>JUNTA DE SERVICIOS PUBLICOS DEL MUNICIPIO DE CHOCONTA</v>
          </cell>
          <cell r="C340">
            <v>38896</v>
          </cell>
          <cell r="D340" t="str">
            <v>899999357-3</v>
          </cell>
          <cell r="E340" t="str">
            <v>OPERATIVA</v>
          </cell>
          <cell r="F340">
            <v>35265</v>
          </cell>
          <cell r="G340" t="str">
            <v>ACTUALIZACION</v>
          </cell>
          <cell r="H340">
            <v>45712</v>
          </cell>
          <cell r="I340" t="str">
            <v xml:space="preserve">JAVIER GARZON  FARFAN </v>
          </cell>
          <cell r="J340">
            <v>25183</v>
          </cell>
          <cell r="K340" t="str">
            <v>CARRERA 5 No. 5-19</v>
          </cell>
          <cell r="L340" t="str">
            <v>CUNDINAMARCA</v>
          </cell>
          <cell r="M340" t="str">
            <v>CHOCONTA</v>
          </cell>
          <cell r="N340" t="str">
            <v>8562125  |  8562125</v>
          </cell>
          <cell r="O340">
            <v>3165242616</v>
          </cell>
          <cell r="P340" t="str">
            <v>servipublicos@choconta-cundinamarca.gov.co</v>
          </cell>
          <cell r="Q340" t="str">
            <v>No disponible</v>
          </cell>
          <cell r="R340" t="str">
            <v>MUNICIPIO (PRESTACIÓN DIRECTA)</v>
          </cell>
        </row>
        <row r="341">
          <cell r="A341">
            <v>1229</v>
          </cell>
          <cell r="B341" t="str">
            <v xml:space="preserve">ASOCIACION DE SUSCRIPTORES DEL ACUEDUCTO DE LA VEREDA CASCAJAL </v>
          </cell>
          <cell r="C341">
            <v>38888</v>
          </cell>
          <cell r="D341" t="str">
            <v>832006147-1</v>
          </cell>
          <cell r="E341" t="str">
            <v>OPERATIVA</v>
          </cell>
          <cell r="F341">
            <v>33364</v>
          </cell>
          <cell r="G341" t="str">
            <v>ACTUALIZACION</v>
          </cell>
          <cell r="H341">
            <v>45678</v>
          </cell>
          <cell r="I341" t="str">
            <v>GRACIELA CHAVES RUEDA</v>
          </cell>
          <cell r="J341">
            <v>25769</v>
          </cell>
          <cell r="K341" t="str">
            <v>Vereda Cascajal</v>
          </cell>
          <cell r="L341" t="str">
            <v>CUNDINAMARCA</v>
          </cell>
          <cell r="M341" t="str">
            <v>SUBACHOQUE</v>
          </cell>
          <cell r="N341" t="str">
            <v>8245811  |  8245811</v>
          </cell>
          <cell r="O341">
            <v>3107791547</v>
          </cell>
          <cell r="P341" t="str">
            <v>acueductocascajal@gmail.com</v>
          </cell>
          <cell r="Q341" t="str">
            <v>ASOCIACION DE USUARIOS</v>
          </cell>
          <cell r="R341" t="str">
            <v>ORGANIZACION AUTORIZADA</v>
          </cell>
        </row>
        <row r="342">
          <cell r="A342">
            <v>1232</v>
          </cell>
          <cell r="B342" t="str">
            <v xml:space="preserve">ASOCIACION ACUEDUCTO GUANE-SANTA TERESA </v>
          </cell>
          <cell r="C342">
            <v>39006</v>
          </cell>
          <cell r="D342" t="str">
            <v>832002774-1</v>
          </cell>
          <cell r="E342" t="str">
            <v>OPERATIVA</v>
          </cell>
          <cell r="F342">
            <v>31343</v>
          </cell>
          <cell r="G342" t="str">
            <v>ACTUALIZACION</v>
          </cell>
          <cell r="H342">
            <v>45488</v>
          </cell>
          <cell r="I342" t="str">
            <v>LUIS OBDULIO RODRIGUEZ ACOSTA</v>
          </cell>
          <cell r="J342">
            <v>25718</v>
          </cell>
          <cell r="K342" t="str">
            <v>Calle 8 No 4-34 Sasaima</v>
          </cell>
          <cell r="L342" t="str">
            <v>CUNDINAMARCA</v>
          </cell>
          <cell r="M342" t="str">
            <v>SASAIMA</v>
          </cell>
          <cell r="N342" t="str">
            <v>0000000  |  0000000</v>
          </cell>
          <cell r="O342">
            <v>3102646260</v>
          </cell>
          <cell r="P342" t="str">
            <v>acueductoguanesantateresa@gmail.com</v>
          </cell>
          <cell r="Q342" t="str">
            <v>ASOCIACION DE USUARIOS</v>
          </cell>
          <cell r="R342" t="str">
            <v>ORGANIZACION AUTORIZADA</v>
          </cell>
        </row>
        <row r="343">
          <cell r="A343">
            <v>1233</v>
          </cell>
          <cell r="B343" t="str">
            <v>ASOCIACION QUEBRADA HONDA LA GRANDE ACUEDUCTO VEREDAL</v>
          </cell>
          <cell r="C343">
            <v>40656</v>
          </cell>
          <cell r="D343" t="str">
            <v>826001291-8</v>
          </cell>
          <cell r="E343" t="str">
            <v>OPERATIVA</v>
          </cell>
          <cell r="F343">
            <v>35821</v>
          </cell>
          <cell r="G343" t="str">
            <v>ACTUALIZACION</v>
          </cell>
          <cell r="H343">
            <v>45421</v>
          </cell>
          <cell r="I343" t="str">
            <v>ARISTOBULO NOY UNIVIO</v>
          </cell>
          <cell r="J343">
            <v>15516</v>
          </cell>
          <cell r="K343" t="str">
            <v>CR 20 N° 27-11 OF 201</v>
          </cell>
          <cell r="L343" t="str">
            <v>BOYACÁ</v>
          </cell>
          <cell r="M343" t="str">
            <v>PAIPA</v>
          </cell>
          <cell r="N343" t="str">
            <v>7850586  |  7850586</v>
          </cell>
          <cell r="O343">
            <v>3222176233</v>
          </cell>
          <cell r="P343" t="str">
            <v>asoquebradahondalagrande.av@gmail.com</v>
          </cell>
          <cell r="Q343" t="str">
            <v>ASOCIACION DE USUARIOS</v>
          </cell>
          <cell r="R343" t="str">
            <v>ORGANIZACION AUTORIZADA</v>
          </cell>
        </row>
        <row r="344">
          <cell r="A344">
            <v>1235</v>
          </cell>
          <cell r="B344" t="str">
            <v xml:space="preserve">UNIDAD MUNICIPAL DE SERVICIOS PUBLICOS DEL MUNICIPIO DE PAIME  </v>
          </cell>
          <cell r="C344">
            <v>39513</v>
          </cell>
          <cell r="D344" t="str">
            <v>899999704-6</v>
          </cell>
          <cell r="E344" t="str">
            <v>OPERATIVA</v>
          </cell>
          <cell r="F344">
            <v>34700</v>
          </cell>
          <cell r="G344" t="str">
            <v>ACTUALIZACION</v>
          </cell>
          <cell r="H344">
            <v>45716</v>
          </cell>
          <cell r="I344" t="str">
            <v>LUIS FELIPE ROMERO DIAZ</v>
          </cell>
          <cell r="J344">
            <v>25518</v>
          </cell>
          <cell r="K344" t="str">
            <v>Calle 3 Nº 2 - 30</v>
          </cell>
          <cell r="L344" t="str">
            <v>CUNDINAMARCA</v>
          </cell>
          <cell r="M344" t="str">
            <v>PAIME</v>
          </cell>
          <cell r="N344" t="str">
            <v>3142728  |  8807000</v>
          </cell>
          <cell r="O344">
            <v>3106999565</v>
          </cell>
          <cell r="P344" t="str">
            <v>serviciospublicos@paime-cundinamarca.gov.co</v>
          </cell>
          <cell r="Q344" t="str">
            <v>No disponible</v>
          </cell>
          <cell r="R344" t="str">
            <v>MUNICIPIO (PRESTACIÓN DIRECTA)</v>
          </cell>
        </row>
        <row r="345">
          <cell r="A345">
            <v>1241</v>
          </cell>
          <cell r="B345" t="str">
            <v>JUNTA DE ACCIÓN COMUNAL DE LA VEREDA DE LA PIRULINDA</v>
          </cell>
          <cell r="C345">
            <v>41194</v>
          </cell>
          <cell r="D345" t="str">
            <v>813004222-6</v>
          </cell>
          <cell r="E345" t="str">
            <v>OPERATIVA</v>
          </cell>
          <cell r="F345">
            <v>24538</v>
          </cell>
          <cell r="G345" t="str">
            <v>INSCRIPCION</v>
          </cell>
          <cell r="H345">
            <v>41269</v>
          </cell>
          <cell r="I345" t="str">
            <v>WILMER ALEXANDER SILVA RINCON</v>
          </cell>
          <cell r="J345">
            <v>41660</v>
          </cell>
          <cell r="K345" t="str">
            <v>PALACIO MUNICIPAL</v>
          </cell>
          <cell r="L345" t="str">
            <v>HUILA</v>
          </cell>
          <cell r="M345" t="str">
            <v>SALADOBLANCO</v>
          </cell>
          <cell r="N345" t="str">
            <v>3203486  |  3203486</v>
          </cell>
          <cell r="O345">
            <v>3203486280</v>
          </cell>
          <cell r="P345" t="str">
            <v>polisilva76@hotmail.com</v>
          </cell>
          <cell r="Q345" t="str">
            <v>JUNTA DE ACCION COMUNAL</v>
          </cell>
          <cell r="R345" t="str">
            <v>ORGANIZACION AUTORIZADA</v>
          </cell>
        </row>
        <row r="346">
          <cell r="A346">
            <v>1252</v>
          </cell>
          <cell r="B346" t="str">
            <v>EMPRESA METROPOLITANA DE ASEO DE CHINCHINA S.A E.S.P</v>
          </cell>
          <cell r="C346">
            <v>35097</v>
          </cell>
          <cell r="D346" t="str">
            <v>810000500-1</v>
          </cell>
          <cell r="E346" t="str">
            <v>OPERATIVA</v>
          </cell>
          <cell r="F346">
            <v>35110</v>
          </cell>
          <cell r="G346" t="str">
            <v>ACTUALIZACION</v>
          </cell>
          <cell r="H346">
            <v>45716</v>
          </cell>
          <cell r="I346" t="str">
            <v>JUAN CARLOS QUINTERO NARANJO</v>
          </cell>
          <cell r="J346">
            <v>17174</v>
          </cell>
          <cell r="K346" t="str">
            <v>Calle 13 No. 8-70</v>
          </cell>
          <cell r="L346" t="str">
            <v>CALDAS</v>
          </cell>
          <cell r="M346" t="str">
            <v>CHINCHINA</v>
          </cell>
          <cell r="N346" t="str">
            <v>8505695  |  8400053</v>
          </cell>
          <cell r="O346">
            <v>3207352222</v>
          </cell>
          <cell r="P346" t="str">
            <v>co.notificacionesjudiciales.emas@veolia.com</v>
          </cell>
          <cell r="Q346" t="str">
            <v>SOCIEDAD ANONIMA</v>
          </cell>
          <cell r="R346" t="str">
            <v>SOCIEDADES (EMPRESA DE SERVICIOS PUBLICOS)</v>
          </cell>
        </row>
        <row r="347">
          <cell r="A347">
            <v>1254</v>
          </cell>
          <cell r="B347" t="str">
            <v xml:space="preserve">ASOCIACION DE USUARIOS DEL ACUEDUCTO VEREDA QUEBRADA GRANDE DEL MUNICIPIO DE SORACA </v>
          </cell>
          <cell r="C347">
            <v>40780</v>
          </cell>
          <cell r="D347" t="str">
            <v>820003696-4</v>
          </cell>
          <cell r="E347" t="str">
            <v>OPERATIVA</v>
          </cell>
          <cell r="F347">
            <v>35465</v>
          </cell>
          <cell r="G347" t="str">
            <v>INSCRIPCION</v>
          </cell>
          <cell r="H347">
            <v>40955</v>
          </cell>
          <cell r="I347" t="str">
            <v>HERMELINDA MARTINEZ DE MARTINEZ</v>
          </cell>
          <cell r="J347">
            <v>15764</v>
          </cell>
          <cell r="K347" t="str">
            <v>PERSONERIA MUNICIPAL</v>
          </cell>
          <cell r="L347" t="str">
            <v>BOYACÁ</v>
          </cell>
          <cell r="M347" t="str">
            <v>SORACA</v>
          </cell>
          <cell r="N347" t="str">
            <v>0000000  |  0000000</v>
          </cell>
          <cell r="O347">
            <v>3118740935</v>
          </cell>
          <cell r="P347" t="str">
            <v>acueductosanvicente1@gmail.com</v>
          </cell>
          <cell r="Q347" t="str">
            <v>ASOCIACION DE USUARIOS</v>
          </cell>
          <cell r="R347" t="str">
            <v>ORGANIZACION AUTORIZADA</v>
          </cell>
        </row>
        <row r="348">
          <cell r="A348">
            <v>1255</v>
          </cell>
          <cell r="B348" t="str">
            <v>ACUEDUCTO VEREDAL LA MORENA Y MESETAS</v>
          </cell>
          <cell r="C348">
            <v>43740</v>
          </cell>
          <cell r="D348" t="str">
            <v>832004608-4</v>
          </cell>
          <cell r="E348" t="str">
            <v>OPERATIVA</v>
          </cell>
          <cell r="F348">
            <v>43101</v>
          </cell>
          <cell r="G348" t="str">
            <v>ACTUALIZACION</v>
          </cell>
          <cell r="H348">
            <v>45497</v>
          </cell>
          <cell r="I348" t="str">
            <v xml:space="preserve">JOSE MANUEL  RODRIGUEZ  </v>
          </cell>
          <cell r="J348">
            <v>25718</v>
          </cell>
          <cell r="K348" t="str">
            <v xml:space="preserve">KM 1 VIA SASAIMA LA VEGA </v>
          </cell>
          <cell r="L348" t="str">
            <v>CUNDINAMARCA</v>
          </cell>
          <cell r="M348" t="str">
            <v>SASAIMA</v>
          </cell>
          <cell r="N348" t="str">
            <v>0000000  |  0000000</v>
          </cell>
          <cell r="O348">
            <v>3102323452</v>
          </cell>
          <cell r="P348" t="str">
            <v>acuemome@hotmail.com</v>
          </cell>
          <cell r="Q348" t="str">
            <v>ASOCIACION DE USUARIOS</v>
          </cell>
          <cell r="R348" t="str">
            <v>ORGANIZACION AUTORIZADA</v>
          </cell>
        </row>
        <row r="349">
          <cell r="A349">
            <v>1256</v>
          </cell>
          <cell r="B349" t="str">
            <v>ACUEDUCTO VEREDA RESGUARDO MUNICIPIO DE TIBASOSA</v>
          </cell>
          <cell r="C349">
            <v>40779</v>
          </cell>
          <cell r="D349" t="str">
            <v>900355460-3</v>
          </cell>
          <cell r="E349" t="str">
            <v>OPERATIVA</v>
          </cell>
          <cell r="F349">
            <v>39894</v>
          </cell>
          <cell r="G349" t="str">
            <v>ACTUALIZACION</v>
          </cell>
          <cell r="H349">
            <v>40862</v>
          </cell>
          <cell r="I349" t="str">
            <v>MARIELA GARAVITO CAMARGO</v>
          </cell>
          <cell r="J349">
            <v>15806</v>
          </cell>
          <cell r="K349" t="str">
            <v>CALLE 3 N° 7-81</v>
          </cell>
          <cell r="L349" t="str">
            <v>BOYACÁ</v>
          </cell>
          <cell r="M349" t="str">
            <v>TIBASOSA</v>
          </cell>
          <cell r="N349" t="str">
            <v>0000000  |  0000000</v>
          </cell>
          <cell r="O349">
            <v>3142390232</v>
          </cell>
          <cell r="P349" t="str">
            <v>maryga09@gmail.com</v>
          </cell>
          <cell r="Q349" t="str">
            <v>ASOCIACION DE USUARIOS</v>
          </cell>
          <cell r="R349" t="str">
            <v>ORGANIZACION AUTORIZADA</v>
          </cell>
        </row>
        <row r="350">
          <cell r="A350">
            <v>1258</v>
          </cell>
          <cell r="B350" t="str">
            <v xml:space="preserve">ASOCIACION DE USUARIOS DEL ACUEDUCTO ENSENILLO </v>
          </cell>
          <cell r="C350">
            <v>40025</v>
          </cell>
          <cell r="D350" t="str">
            <v>811034665-6</v>
          </cell>
          <cell r="E350" t="str">
            <v>OPERATIVA</v>
          </cell>
          <cell r="F350">
            <v>37429</v>
          </cell>
          <cell r="G350" t="str">
            <v>ACTUALIZACION</v>
          </cell>
          <cell r="H350">
            <v>45404</v>
          </cell>
          <cell r="I350" t="str">
            <v>ANA ROSA ZAPATA ZAPATA</v>
          </cell>
          <cell r="J350">
            <v>5318</v>
          </cell>
          <cell r="K350" t="str">
            <v xml:space="preserve">Calle 50 Carrera 52 Edif. Umata, Atenc. Ambiente </v>
          </cell>
          <cell r="L350" t="str">
            <v>ANTIOQUIA</v>
          </cell>
          <cell r="M350" t="str">
            <v>GUARNE</v>
          </cell>
          <cell r="N350" t="str">
            <v>5677057  |  5677057</v>
          </cell>
          <cell r="O350">
            <v>3116460653</v>
          </cell>
          <cell r="P350" t="str">
            <v>asoensenillo@yahoo.es</v>
          </cell>
          <cell r="Q350" t="str">
            <v>ASOCIACION DE USUARIOS</v>
          </cell>
          <cell r="R350" t="str">
            <v>ORGANIZACION AUTORIZADA</v>
          </cell>
        </row>
        <row r="351">
          <cell r="A351">
            <v>1269</v>
          </cell>
          <cell r="B351" t="str">
            <v>ASOCIACION DE USUARIOS DEL ACUEDUCTO DE LA VEREDA EL SOCORRO DEL MUNICIPIO DE VITERBO CALDAS</v>
          </cell>
          <cell r="C351">
            <v>40992</v>
          </cell>
          <cell r="D351" t="str">
            <v>900320749-5</v>
          </cell>
          <cell r="E351" t="str">
            <v>OPERATIVA</v>
          </cell>
          <cell r="F351">
            <v>39814</v>
          </cell>
          <cell r="G351" t="str">
            <v>INSCRIPCION</v>
          </cell>
          <cell r="H351">
            <v>41122</v>
          </cell>
          <cell r="I351" t="str">
            <v>CARLOS ARIEL VALENCIA VALENCIA</v>
          </cell>
          <cell r="J351">
            <v>17877</v>
          </cell>
          <cell r="K351" t="str">
            <v>PALACIO MUNICIPAL</v>
          </cell>
          <cell r="L351" t="str">
            <v>CALDAS</v>
          </cell>
          <cell r="M351" t="str">
            <v>VITERBO</v>
          </cell>
          <cell r="N351" t="str">
            <v>3128513  |  3128513</v>
          </cell>
          <cell r="O351">
            <v>3136135835</v>
          </cell>
          <cell r="P351" t="str">
            <v>alcaldia@viterbo-caldas.gov.co</v>
          </cell>
          <cell r="Q351" t="str">
            <v>ASOCIACION DE USUARIOS</v>
          </cell>
          <cell r="R351" t="str">
            <v>ORGANIZACION AUTORIZADA</v>
          </cell>
        </row>
        <row r="352">
          <cell r="A352">
            <v>1270</v>
          </cell>
          <cell r="B352" t="str">
            <v>ASOCIACIÓN DE USUARIOS DEL ACUEDUCTO EL PORVENIR</v>
          </cell>
          <cell r="C352">
            <v>41142</v>
          </cell>
          <cell r="D352" t="str">
            <v>810002425-4</v>
          </cell>
          <cell r="E352" t="str">
            <v>OPERATIVA</v>
          </cell>
          <cell r="F352">
            <v>36043</v>
          </cell>
          <cell r="G352" t="str">
            <v>ACTUALIZACION</v>
          </cell>
          <cell r="H352">
            <v>41396</v>
          </cell>
          <cell r="I352" t="str">
            <v>JORGE ENRIQUE HINCAPIE PIÑERES</v>
          </cell>
          <cell r="J352">
            <v>17001</v>
          </cell>
          <cell r="K352" t="str">
            <v>CALLE 20 N° 22-27 OFI 904</v>
          </cell>
          <cell r="L352" t="str">
            <v>CALDAS</v>
          </cell>
          <cell r="M352" t="str">
            <v>MANIZALES</v>
          </cell>
          <cell r="N352" t="str">
            <v>8848388  |  8848388</v>
          </cell>
          <cell r="O352">
            <v>3176595903</v>
          </cell>
          <cell r="P352" t="str">
            <v>jorge_ehincapie@hotmail.com</v>
          </cell>
          <cell r="Q352" t="str">
            <v>ASOCIACION DE USUARIOS</v>
          </cell>
          <cell r="R352" t="str">
            <v>ORGANIZACION AUTORIZADA</v>
          </cell>
        </row>
        <row r="353">
          <cell r="A353">
            <v>1275</v>
          </cell>
          <cell r="B353" t="str">
            <v>EMPRESA DE SERVICIOS PUBLICOS DE LA GLORIA CESAR</v>
          </cell>
          <cell r="C353">
            <v>39182</v>
          </cell>
          <cell r="D353" t="str">
            <v>824000053-1</v>
          </cell>
          <cell r="E353" t="str">
            <v>OPERATIVA</v>
          </cell>
          <cell r="F353">
            <v>34611</v>
          </cell>
          <cell r="G353" t="str">
            <v>ACTUALIZACION</v>
          </cell>
          <cell r="H353">
            <v>45714</v>
          </cell>
          <cell r="I353" t="str">
            <v>CARLOS ENRIQUE AMAYA ARRIETA</v>
          </cell>
          <cell r="J353">
            <v>20383</v>
          </cell>
          <cell r="K353" t="str">
            <v>Calle 1 No. 5A-75</v>
          </cell>
          <cell r="L353" t="str">
            <v>CESAR</v>
          </cell>
          <cell r="M353" t="str">
            <v>LA GLORIA</v>
          </cell>
          <cell r="N353" t="str">
            <v>5683026  |  5683026</v>
          </cell>
          <cell r="O353">
            <v>3106145421</v>
          </cell>
          <cell r="P353" t="str">
            <v>contactenos@empogloriaesp.gov.co</v>
          </cell>
          <cell r="Q353" t="str">
            <v>No disponible</v>
          </cell>
          <cell r="R353" t="str">
            <v>EMPRESA INDUSTRIAL Y COMERCIAL DEL ESTADO</v>
          </cell>
        </row>
        <row r="354">
          <cell r="A354">
            <v>1276</v>
          </cell>
          <cell r="B354" t="str">
            <v xml:space="preserve">COOPERATIVA DE TRABAJO ASOCIADO DE RECICLADORES Y RECOLECTORES DE AGUACHICA </v>
          </cell>
          <cell r="C354">
            <v>38884</v>
          </cell>
          <cell r="D354" t="str">
            <v>800201476-7</v>
          </cell>
          <cell r="E354" t="str">
            <v>OPERATIVA</v>
          </cell>
          <cell r="F354">
            <v>34148</v>
          </cell>
          <cell r="G354" t="str">
            <v>ACTUALIZACION</v>
          </cell>
          <cell r="H354">
            <v>39204</v>
          </cell>
          <cell r="I354" t="str">
            <v>ROCIO ROPERO  PALLARES</v>
          </cell>
          <cell r="J354">
            <v>20011</v>
          </cell>
          <cell r="K354" t="str">
            <v>Carrera 14 No. 9-85</v>
          </cell>
          <cell r="L354" t="str">
            <v>CESAR</v>
          </cell>
          <cell r="M354" t="str">
            <v>AGUACHICA</v>
          </cell>
          <cell r="N354" t="str">
            <v xml:space="preserve">5654749  |  </v>
          </cell>
          <cell r="O354">
            <v>3162427303</v>
          </cell>
          <cell r="P354" t="str">
            <v>COOMTARA@YAHOO.ES</v>
          </cell>
          <cell r="Q354" t="str">
            <v>COOPERATIVA</v>
          </cell>
          <cell r="R354" t="str">
            <v>ORGANIZACION AUTORIZADA</v>
          </cell>
        </row>
        <row r="355">
          <cell r="A355">
            <v>1277</v>
          </cell>
          <cell r="B355" t="str">
            <v>JUNTA DE SERVICIOS PUBLICOS DE ARBELAEZ</v>
          </cell>
          <cell r="C355">
            <v>38854</v>
          </cell>
          <cell r="D355" t="str">
            <v>800093386-8</v>
          </cell>
          <cell r="E355" t="str">
            <v>OPERATIVA</v>
          </cell>
          <cell r="F355">
            <v>35275</v>
          </cell>
          <cell r="G355" t="str">
            <v>ACTUALIZACION</v>
          </cell>
          <cell r="H355">
            <v>45712</v>
          </cell>
          <cell r="I355" t="str">
            <v>HUGO EFREN NOVOA VILLAMIL</v>
          </cell>
          <cell r="J355">
            <v>25053</v>
          </cell>
          <cell r="K355" t="str">
            <v xml:space="preserve">Calle  4 No. 6 - 15 </v>
          </cell>
          <cell r="L355" t="str">
            <v>CUNDINAMARCA</v>
          </cell>
          <cell r="M355" t="str">
            <v>ARBELAEZ</v>
          </cell>
          <cell r="N355" t="str">
            <v>8686028  |  8686028</v>
          </cell>
          <cell r="O355">
            <v>3112403807</v>
          </cell>
          <cell r="P355" t="str">
            <v>serviciospublicos@arbelaez-cundinamarca.gov.co</v>
          </cell>
          <cell r="Q355" t="str">
            <v>No disponible</v>
          </cell>
          <cell r="R355" t="str">
            <v>MUNICIPIO (PRESTACIÓN DIRECTA)</v>
          </cell>
        </row>
        <row r="356">
          <cell r="A356">
            <v>1278</v>
          </cell>
          <cell r="B356" t="str">
            <v xml:space="preserve">ASOCIACION DE ACUEDUCTO REGIONAL VEREDAS SAN MIGUEL, SANTA ROSA, SAN JOSE </v>
          </cell>
          <cell r="C356">
            <v>40802</v>
          </cell>
          <cell r="D356" t="str">
            <v>808001121-9</v>
          </cell>
          <cell r="E356" t="str">
            <v>OPERATIVA</v>
          </cell>
          <cell r="F356">
            <v>35982</v>
          </cell>
          <cell r="G356" t="str">
            <v>ACTUALIZACION</v>
          </cell>
          <cell r="H356">
            <v>45707</v>
          </cell>
          <cell r="I356" t="str">
            <v>ANGEL IGNACIO ORTIZ VASQUEZ</v>
          </cell>
          <cell r="J356">
            <v>25053</v>
          </cell>
          <cell r="K356" t="str">
            <v>cra 8 no. 8-27 piso 2</v>
          </cell>
          <cell r="L356" t="str">
            <v>CUNDINAMARCA</v>
          </cell>
          <cell r="M356" t="str">
            <v>ARBELAEZ</v>
          </cell>
          <cell r="N356" t="str">
            <v>8686139  |  8686139</v>
          </cell>
          <cell r="O356">
            <v>3102938660</v>
          </cell>
          <cell r="P356" t="str">
            <v>acueductoveredalsan3@gmail.com</v>
          </cell>
          <cell r="Q356" t="str">
            <v>ASOCIACION DE USUARIOS</v>
          </cell>
          <cell r="R356" t="str">
            <v>ORGANIZACION AUTORIZADA</v>
          </cell>
        </row>
        <row r="357">
          <cell r="A357">
            <v>1284</v>
          </cell>
          <cell r="B357" t="str">
            <v>JUNTA ADMINISTRADORA DEL ACUEDUCTO DE LA VEREDA TAINDALA</v>
          </cell>
          <cell r="C357">
            <v>41186</v>
          </cell>
          <cell r="D357" t="str">
            <v>814004957-4</v>
          </cell>
          <cell r="E357" t="str">
            <v>OPERATIVA</v>
          </cell>
          <cell r="F357">
            <v>37288</v>
          </cell>
          <cell r="G357" t="str">
            <v>INSCRIPCION</v>
          </cell>
          <cell r="H357">
            <v>41387</v>
          </cell>
          <cell r="I357" t="str">
            <v>JOSE MARIA CLIMACO ZAMBRANO PASCUAZA</v>
          </cell>
          <cell r="J357">
            <v>52885</v>
          </cell>
          <cell r="K357" t="str">
            <v>ALCALDIA MUNICIPAL</v>
          </cell>
          <cell r="L357" t="str">
            <v>NARIÑO</v>
          </cell>
          <cell r="M357" t="str">
            <v>YACUANQUER</v>
          </cell>
          <cell r="N357" t="str">
            <v>8185954  |  8185954</v>
          </cell>
          <cell r="O357">
            <v>3178001554</v>
          </cell>
          <cell r="P357" t="str">
            <v>josephpard@hotmail.com</v>
          </cell>
          <cell r="Q357" t="str">
            <v>JUNTA ADMINISTRADORA</v>
          </cell>
          <cell r="R357" t="str">
            <v>ORGANIZACION AUTORIZADA</v>
          </cell>
        </row>
        <row r="358">
          <cell r="A358">
            <v>1285</v>
          </cell>
          <cell r="B358" t="str">
            <v>ASOCIACION JUNTA ADMINISTRADORA DE ACUEDUCTO VEREDA TASNAQUE</v>
          </cell>
          <cell r="C358">
            <v>40816</v>
          </cell>
          <cell r="D358" t="str">
            <v>900092064-1</v>
          </cell>
          <cell r="E358" t="str">
            <v>OPERATIVA</v>
          </cell>
          <cell r="F358">
            <v>38839</v>
          </cell>
          <cell r="G358" t="str">
            <v>INSCRIPCION</v>
          </cell>
          <cell r="H358">
            <v>40892</v>
          </cell>
          <cell r="I358" t="str">
            <v>JAIME GUILLERMO MORALES CARLOSAMA</v>
          </cell>
          <cell r="J358">
            <v>52885</v>
          </cell>
          <cell r="K358" t="str">
            <v>VEREDA TASNAQUE</v>
          </cell>
          <cell r="L358" t="str">
            <v>NARIÑO</v>
          </cell>
          <cell r="M358" t="str">
            <v>YACUANQUER</v>
          </cell>
          <cell r="N358" t="str">
            <v>8185954  |  8185954</v>
          </cell>
          <cell r="O358">
            <v>3146944407</v>
          </cell>
          <cell r="P358" t="str">
            <v>contactenos@yacuanquer-narino.gov.co</v>
          </cell>
          <cell r="Q358" t="str">
            <v>JUNTA ADMINISTRADORA</v>
          </cell>
          <cell r="R358" t="str">
            <v>ORGANIZACION AUTORIZADA</v>
          </cell>
        </row>
        <row r="359">
          <cell r="A359">
            <v>1286</v>
          </cell>
          <cell r="B359" t="str">
            <v>JUNTA ADMINISTRADORA DE ACUEDUCTOS CUATRO ESQUINAS</v>
          </cell>
          <cell r="C359">
            <v>40835</v>
          </cell>
          <cell r="D359" t="str">
            <v>900010583-1</v>
          </cell>
          <cell r="E359" t="str">
            <v>OPERATIVA</v>
          </cell>
          <cell r="F359">
            <v>33666</v>
          </cell>
          <cell r="G359" t="str">
            <v>INSCRIPCION</v>
          </cell>
          <cell r="H359">
            <v>40892</v>
          </cell>
          <cell r="I359" t="str">
            <v>ANGEL FERNANDO PIAUN CUASTUZA</v>
          </cell>
          <cell r="J359">
            <v>52560</v>
          </cell>
          <cell r="K359" t="str">
            <v>VEREDA CUASPUD CUATRO ESQUINAS</v>
          </cell>
          <cell r="L359" t="str">
            <v>NARIÑO</v>
          </cell>
          <cell r="M359" t="str">
            <v>POTOSI</v>
          </cell>
          <cell r="N359" t="str">
            <v>3166564  |  3166564</v>
          </cell>
          <cell r="O359">
            <v>3166564771</v>
          </cell>
          <cell r="P359" t="str">
            <v>acueductocuatroesquinas@hotmail.es</v>
          </cell>
          <cell r="Q359" t="str">
            <v>JUNTA ADMINISTRADORA</v>
          </cell>
          <cell r="R359" t="str">
            <v>ORGANIZACION AUTORIZADA</v>
          </cell>
        </row>
        <row r="360">
          <cell r="A360">
            <v>1290</v>
          </cell>
          <cell r="B360" t="str">
            <v>ASOCIACIÓN DE USUARIOS DE ACUEDUCTO, ALCANTARILLADO Y ASEO DE BUENOS AIRES BRISAS DEL CERRO</v>
          </cell>
          <cell r="C360">
            <v>40517</v>
          </cell>
          <cell r="D360" t="str">
            <v>817004177-7</v>
          </cell>
          <cell r="E360" t="str">
            <v>OPERATIVA</v>
          </cell>
          <cell r="F360">
            <v>35823</v>
          </cell>
          <cell r="G360" t="str">
            <v>ACTUALIZACION</v>
          </cell>
          <cell r="H360">
            <v>45720</v>
          </cell>
          <cell r="I360" t="str">
            <v xml:space="preserve">CESAR EDUARDO MUNOZ  SANDOVAL </v>
          </cell>
          <cell r="J360">
            <v>19110</v>
          </cell>
          <cell r="K360" t="str">
            <v>BUENOS AIRES CABECERA MUNICIPAL</v>
          </cell>
          <cell r="L360" t="str">
            <v>CAUCA</v>
          </cell>
          <cell r="M360" t="str">
            <v>BUENOS AIRES</v>
          </cell>
          <cell r="N360" t="str">
            <v>8466562  |  8466562</v>
          </cell>
          <cell r="O360">
            <v>3106142949</v>
          </cell>
          <cell r="P360" t="str">
            <v>asociacionusuariosbuenosaires@gmail.com</v>
          </cell>
          <cell r="Q360" t="str">
            <v>ASOCIACION DE USUARIOS</v>
          </cell>
          <cell r="R360" t="str">
            <v>ORGANIZACION AUTORIZADA</v>
          </cell>
        </row>
        <row r="361">
          <cell r="A361">
            <v>1292</v>
          </cell>
          <cell r="B361" t="str">
            <v xml:space="preserve">EMPRESAS PUBLICAS DE VENECIA S.A. E.S.P. </v>
          </cell>
          <cell r="C361">
            <v>38701</v>
          </cell>
          <cell r="D361" t="str">
            <v>811016420-2</v>
          </cell>
          <cell r="E361" t="str">
            <v>OPERATIVA</v>
          </cell>
          <cell r="F361">
            <v>36142</v>
          </cell>
          <cell r="G361" t="str">
            <v>ACTUALIZACION</v>
          </cell>
          <cell r="H361">
            <v>45727</v>
          </cell>
          <cell r="I361" t="str">
            <v>NATALIA ANDREA USUGA ZAPATA</v>
          </cell>
          <cell r="J361">
            <v>5861</v>
          </cell>
          <cell r="K361" t="str">
            <v>Carrera 51  No  50 - 19</v>
          </cell>
          <cell r="L361" t="str">
            <v>ANTIOQUIA</v>
          </cell>
          <cell r="M361" t="str">
            <v>VENECIA</v>
          </cell>
          <cell r="N361" t="str">
            <v>8491708  |  8490042</v>
          </cell>
          <cell r="O361">
            <v>3148948588</v>
          </cell>
          <cell r="P361" t="str">
            <v>cerrotusin01@hotmail.com</v>
          </cell>
          <cell r="Q361" t="str">
            <v>SOCIEDAD ANONIMA</v>
          </cell>
          <cell r="R361" t="str">
            <v>SOCIEDADES (EMPRESA DE SERVICIOS PUBLICOS)</v>
          </cell>
        </row>
        <row r="362">
          <cell r="A362">
            <v>1294</v>
          </cell>
          <cell r="B362" t="str">
            <v>ASOCIACIÓN DE USUARIOS DEL ACUEDUCTO RURAL SAN ISIDRO MUNICIPIO DE UNE CUNDINAMARCA</v>
          </cell>
          <cell r="C362">
            <v>38931</v>
          </cell>
          <cell r="D362" t="str">
            <v>832010370-1</v>
          </cell>
          <cell r="E362" t="str">
            <v>OPERATIVA</v>
          </cell>
          <cell r="F362">
            <v>33812</v>
          </cell>
          <cell r="G362" t="str">
            <v>INSCRIPCION</v>
          </cell>
          <cell r="H362">
            <v>38932</v>
          </cell>
          <cell r="I362" t="str">
            <v xml:space="preserve">GUSTAVO DIAZ </v>
          </cell>
          <cell r="J362">
            <v>25845</v>
          </cell>
          <cell r="K362" t="str">
            <v>Avenida 3a No. 4 - 27</v>
          </cell>
          <cell r="L362" t="str">
            <v>CUNDINAMARCA</v>
          </cell>
          <cell r="M362" t="str">
            <v>UNE</v>
          </cell>
          <cell r="N362" t="str">
            <v xml:space="preserve">8488081  |  </v>
          </cell>
          <cell r="O362" t="str">
            <v>No disponible</v>
          </cell>
          <cell r="P362" t="str">
            <v>acueducto_san_isidro@hotmail.com</v>
          </cell>
          <cell r="Q362" t="str">
            <v>ASOCIACION DE USUARIOS</v>
          </cell>
          <cell r="R362" t="str">
            <v>ORGANIZACION AUTORIZADA</v>
          </cell>
        </row>
        <row r="363">
          <cell r="A363">
            <v>1296</v>
          </cell>
          <cell r="B363" t="str">
            <v>EMPRESA DE SERVICIOS PUBLICOS DE GUACHUCAL</v>
          </cell>
          <cell r="C363">
            <v>38833</v>
          </cell>
          <cell r="D363" t="str">
            <v>814002063-6</v>
          </cell>
          <cell r="E363" t="str">
            <v>OPERATIVA</v>
          </cell>
          <cell r="F363">
            <v>36311</v>
          </cell>
          <cell r="G363" t="str">
            <v>ACTUALIZACION</v>
          </cell>
          <cell r="H363">
            <v>45680</v>
          </cell>
          <cell r="I363" t="str">
            <v>LEIDY ANDREA NOVOA REINA</v>
          </cell>
          <cell r="J363">
            <v>52317</v>
          </cell>
          <cell r="K363" t="str">
            <v>BARR FUNDADORES</v>
          </cell>
          <cell r="L363" t="str">
            <v>NARIÑO</v>
          </cell>
          <cell r="M363" t="str">
            <v>GUACHUCAL</v>
          </cell>
          <cell r="N363" t="str">
            <v>7778518  |  7778518</v>
          </cell>
          <cell r="O363">
            <v>3177175561</v>
          </cell>
          <cell r="P363" t="str">
            <v>GERENCIA@EMPAGUA.GOV.CO</v>
          </cell>
          <cell r="Q363" t="str">
            <v>SOCIEDAD POR ACCIONES SIMPLIFICADA</v>
          </cell>
          <cell r="R363" t="str">
            <v>SOCIEDADES (EMPRESA DE SERVICIOS PUBLICOS)</v>
          </cell>
        </row>
        <row r="364">
          <cell r="A364">
            <v>1300</v>
          </cell>
          <cell r="B364" t="str">
            <v>UNIDAD DE SERVICIOS PÚBLICOS DOMICILIARIOS DEL MUNICIPIO DE COVARACHÍA BOYACA</v>
          </cell>
          <cell r="C364">
            <v>39604</v>
          </cell>
          <cell r="D364" t="str">
            <v>891857920-2</v>
          </cell>
          <cell r="E364" t="str">
            <v>OPERATIVA</v>
          </cell>
          <cell r="F364">
            <v>38565</v>
          </cell>
          <cell r="G364" t="str">
            <v>ACTUALIZACION</v>
          </cell>
          <cell r="H364">
            <v>45715</v>
          </cell>
          <cell r="I364" t="str">
            <v>YOLANDA SALAZAR SIERRA</v>
          </cell>
          <cell r="J364">
            <v>15218</v>
          </cell>
          <cell r="K364" t="str">
            <v>Carrera 1 No  2 - 22</v>
          </cell>
          <cell r="L364" t="str">
            <v>BOYACÁ</v>
          </cell>
          <cell r="M364" t="str">
            <v>COVARACHIA</v>
          </cell>
          <cell r="N364" t="str">
            <v>3102689  |  3102689</v>
          </cell>
          <cell r="O364">
            <v>3102689347</v>
          </cell>
          <cell r="P364" t="str">
            <v>serviciospublicos@covarachia-boyaca.gov.co</v>
          </cell>
          <cell r="Q364" t="str">
            <v>No disponible</v>
          </cell>
          <cell r="R364" t="str">
            <v>MUNICIPIO (PRESTACIÓN DIRECTA)</v>
          </cell>
        </row>
        <row r="365">
          <cell r="A365">
            <v>1304</v>
          </cell>
          <cell r="B365" t="str">
            <v>UNIDAD DE SERVICIOS PUBLICOS DOMICILIARIOS DEL MUNICIPIO DE EL ESPINO-BOYACA</v>
          </cell>
          <cell r="C365">
            <v>39514</v>
          </cell>
          <cell r="D365" t="str">
            <v>800031073-2</v>
          </cell>
          <cell r="E365" t="str">
            <v>OPERATIVA</v>
          </cell>
          <cell r="F365">
            <v>37656</v>
          </cell>
          <cell r="G365" t="str">
            <v>ACTUALIZACION</v>
          </cell>
          <cell r="H365">
            <v>45716</v>
          </cell>
          <cell r="I365" t="str">
            <v>ARMANDO TARAZONA GALLO</v>
          </cell>
          <cell r="J365">
            <v>15248</v>
          </cell>
          <cell r="K365" t="str">
            <v>K 5 5 57</v>
          </cell>
          <cell r="L365" t="str">
            <v>BOYACÁ</v>
          </cell>
          <cell r="M365" t="str">
            <v>EL ESPINO</v>
          </cell>
          <cell r="N365" t="str">
            <v>7884302  |  7884302</v>
          </cell>
          <cell r="O365">
            <v>3112945190</v>
          </cell>
          <cell r="P365" t="str">
            <v>serviciospublicos@elespino-boyaca.gov.co</v>
          </cell>
          <cell r="Q365" t="str">
            <v>No disponible</v>
          </cell>
          <cell r="R365" t="str">
            <v>MUNICIPIO (PRESTACIÓN DIRECTA)</v>
          </cell>
        </row>
        <row r="366">
          <cell r="A366">
            <v>1311</v>
          </cell>
          <cell r="B366" t="str">
            <v>JUNTA ADMINISTRADORA DEL ACUEDUCTO Y ALCANTARILLADO ACUALFUNES E.S.P.</v>
          </cell>
          <cell r="C366">
            <v>38863</v>
          </cell>
          <cell r="D366" t="str">
            <v>900046158-8</v>
          </cell>
          <cell r="E366" t="str">
            <v>OPERATIVA</v>
          </cell>
          <cell r="F366">
            <v>35707</v>
          </cell>
          <cell r="G366" t="str">
            <v>ACTUALIZACION</v>
          </cell>
          <cell r="H366">
            <v>45327</v>
          </cell>
          <cell r="I366" t="str">
            <v xml:space="preserve">FRANKLIN COLON VILLOTA </v>
          </cell>
          <cell r="J366">
            <v>52287</v>
          </cell>
          <cell r="K366" t="str">
            <v>Brr Lleras</v>
          </cell>
          <cell r="L366" t="str">
            <v>NARIÑO</v>
          </cell>
          <cell r="M366" t="str">
            <v>FUNES</v>
          </cell>
          <cell r="N366" t="str">
            <v>7789049  |  7789015</v>
          </cell>
          <cell r="O366">
            <v>3104317288</v>
          </cell>
          <cell r="P366" t="str">
            <v>acualfunes@hotmail.com</v>
          </cell>
          <cell r="Q366" t="str">
            <v>JUNTA ADMINISTRADORA</v>
          </cell>
          <cell r="R366" t="str">
            <v>ORGANIZACION AUTORIZADA</v>
          </cell>
        </row>
        <row r="367">
          <cell r="A367">
            <v>1313</v>
          </cell>
          <cell r="B367" t="str">
            <v>CORPORACION PARA LA CONSERVACION Y APROVECHAMIENTO RACIONAL DEL AGUA DE LAS VEREDAS LA YEGUERA, LAS PILAS, TIBAGOTA Y EL SANTUARIO</v>
          </cell>
          <cell r="C367">
            <v>39395</v>
          </cell>
          <cell r="D367" t="str">
            <v>800248997-5</v>
          </cell>
          <cell r="E367" t="str">
            <v>OPERATIVA</v>
          </cell>
          <cell r="F367">
            <v>34566</v>
          </cell>
          <cell r="G367" t="str">
            <v>ACTUALIZACION</v>
          </cell>
          <cell r="H367">
            <v>45733</v>
          </cell>
          <cell r="I367" t="str">
            <v>ALBERTO URIBE ARANGO</v>
          </cell>
          <cell r="J367">
            <v>25769</v>
          </cell>
          <cell r="K367" t="str">
            <v xml:space="preserve">KILOMETRO 4 VIA SUBACHOQUE LA CUESTA </v>
          </cell>
          <cell r="L367" t="str">
            <v>CUNDINAMARCA</v>
          </cell>
          <cell r="M367" t="str">
            <v>SUBACHOQUE</v>
          </cell>
          <cell r="N367" t="str">
            <v>1234567  |  1234567</v>
          </cell>
          <cell r="O367">
            <v>3143931959</v>
          </cell>
          <cell r="P367" t="str">
            <v>INFO@ACUAPILAS.COM</v>
          </cell>
          <cell r="Q367" t="str">
            <v>CORPORACION</v>
          </cell>
          <cell r="R367" t="str">
            <v>ORGANIZACION AUTORIZADA</v>
          </cell>
        </row>
        <row r="368">
          <cell r="A368">
            <v>1319</v>
          </cell>
          <cell r="B368" t="str">
            <v>JUNTA ADMINISTRADORA DEL SERVICIO DE ACUEDUCTO DE LA VEREDA EL ZARZAL</v>
          </cell>
          <cell r="C368">
            <v>38945</v>
          </cell>
          <cell r="D368" t="str">
            <v>900095735-7</v>
          </cell>
          <cell r="E368" t="str">
            <v>OPERATIVA</v>
          </cell>
          <cell r="F368">
            <v>36778</v>
          </cell>
          <cell r="G368" t="str">
            <v>ACTUALIZACION</v>
          </cell>
          <cell r="H368">
            <v>42426</v>
          </cell>
          <cell r="I368" t="str">
            <v>GIL MILLER BEDOYA HOLGUIN</v>
          </cell>
          <cell r="J368">
            <v>5240</v>
          </cell>
          <cell r="K368" t="str">
            <v>VEREDA EL ZARZAL</v>
          </cell>
          <cell r="L368" t="str">
            <v>ANTIOQUIA</v>
          </cell>
          <cell r="M368" t="str">
            <v>EBÉJICO</v>
          </cell>
          <cell r="N368" t="str">
            <v>8562823  |  4226023</v>
          </cell>
          <cell r="O368">
            <v>3128911292</v>
          </cell>
          <cell r="P368" t="str">
            <v>yolima.bedoya@hotmail.com</v>
          </cell>
          <cell r="Q368" t="str">
            <v>ASOCIACION DE USUARIOS</v>
          </cell>
          <cell r="R368" t="str">
            <v>ORGANIZACION AUTORIZADA</v>
          </cell>
        </row>
        <row r="369">
          <cell r="A369">
            <v>1321</v>
          </cell>
          <cell r="B369" t="str">
            <v>OFICINA DE SERVICIOS PÚBLCOS DE JUNIN</v>
          </cell>
          <cell r="C369">
            <v>38958</v>
          </cell>
          <cell r="D369" t="str">
            <v>800094705-9</v>
          </cell>
          <cell r="E369" t="str">
            <v>OPERATIVA</v>
          </cell>
          <cell r="F369">
            <v>36324</v>
          </cell>
          <cell r="G369" t="str">
            <v>ACTUALIZACION</v>
          </cell>
          <cell r="H369">
            <v>45713</v>
          </cell>
          <cell r="I369" t="str">
            <v>LEYNER ALEJANDRO HERRERA FERNANDEZ</v>
          </cell>
          <cell r="J369">
            <v>25372</v>
          </cell>
          <cell r="K369" t="str">
            <v>Carrera 4 No. 3 15</v>
          </cell>
          <cell r="L369" t="str">
            <v>CUNDINAMARCA</v>
          </cell>
          <cell r="M369" t="str">
            <v>JUNIN</v>
          </cell>
          <cell r="N369" t="str">
            <v>8533036  |  8533037</v>
          </cell>
          <cell r="O369">
            <v>3112221288</v>
          </cell>
          <cell r="P369" t="str">
            <v>alcaldia@junin-cundinamarca.gov.co</v>
          </cell>
          <cell r="Q369" t="str">
            <v>No disponible</v>
          </cell>
          <cell r="R369" t="str">
            <v>MUNICIPIO (PRESTACIÓN DIRECTA)</v>
          </cell>
        </row>
        <row r="370">
          <cell r="A370">
            <v>1323</v>
          </cell>
          <cell r="B370" t="str">
            <v>UNIDAD DE SERVICIOS PUBLICOS DEL MUNICIPIO DE BOCHALEMA</v>
          </cell>
          <cell r="C370">
            <v>39036</v>
          </cell>
          <cell r="D370" t="str">
            <v>890505662-3</v>
          </cell>
          <cell r="E370" t="str">
            <v>OPERATIVA</v>
          </cell>
          <cell r="F370">
            <v>36234</v>
          </cell>
          <cell r="G370" t="str">
            <v>ACTUALIZACION</v>
          </cell>
          <cell r="H370">
            <v>45391</v>
          </cell>
          <cell r="I370" t="str">
            <v>RAFAEL EUSEBIO ORTIZ MORA</v>
          </cell>
          <cell r="J370">
            <v>54099</v>
          </cell>
          <cell r="K370" t="str">
            <v>CALL3 No 3 08 Esquina Palacio Municipal</v>
          </cell>
          <cell r="L370" t="str">
            <v>NORTE DE SANTANDER</v>
          </cell>
          <cell r="M370" t="str">
            <v>BOCHALEMA</v>
          </cell>
          <cell r="N370" t="str">
            <v>5863014  |  5863256</v>
          </cell>
          <cell r="O370">
            <v>3165551359</v>
          </cell>
          <cell r="P370" t="str">
            <v>unisepublicos@bochalema-nortedesantander.gov.co</v>
          </cell>
          <cell r="Q370" t="str">
            <v>No disponible</v>
          </cell>
          <cell r="R370" t="str">
            <v>MUNICIPIO (PRESTACIÓN DIRECTA)</v>
          </cell>
        </row>
        <row r="371">
          <cell r="A371">
            <v>1326</v>
          </cell>
          <cell r="B371" t="str">
            <v xml:space="preserve">EMPRESA ASOCIATIVA ACUEDUCTO COMUNAL DE LA PUNTA E.S.P. </v>
          </cell>
          <cell r="C371">
            <v>40141</v>
          </cell>
          <cell r="D371" t="str">
            <v>832005813-2</v>
          </cell>
          <cell r="E371" t="str">
            <v>OPERATIVA</v>
          </cell>
          <cell r="F371">
            <v>37072</v>
          </cell>
          <cell r="G371" t="str">
            <v>ACTUALIZACION</v>
          </cell>
          <cell r="H371">
            <v>45721</v>
          </cell>
          <cell r="I371" t="str">
            <v>JUAN CARLOS  ROMERO  PULIDO</v>
          </cell>
          <cell r="J371">
            <v>25799</v>
          </cell>
          <cell r="K371" t="str">
            <v>AUTOPISTA MEDELLIN BOGOTA KM.12.5</v>
          </cell>
          <cell r="L371" t="str">
            <v>CUNDINAMARCA</v>
          </cell>
          <cell r="M371" t="str">
            <v>TENJO</v>
          </cell>
          <cell r="N371" t="str">
            <v>8772298  |  0000000</v>
          </cell>
          <cell r="O371">
            <v>3102580206</v>
          </cell>
          <cell r="P371" t="str">
            <v>acued.com_lapunta@yahoo.es</v>
          </cell>
          <cell r="Q371" t="str">
            <v>JUNTA DE ACCION COMUNAL</v>
          </cell>
          <cell r="R371" t="str">
            <v>ORGANIZACION AUTORIZADA</v>
          </cell>
        </row>
        <row r="372">
          <cell r="A372">
            <v>1334</v>
          </cell>
          <cell r="B372" t="str">
            <v>ASOCIACION DE USUARIOS DEL ACUEDUCTO RURAL VEREDA, PUENTE DE TIERRA</v>
          </cell>
          <cell r="C372">
            <v>40344</v>
          </cell>
          <cell r="D372" t="str">
            <v>900139086-6</v>
          </cell>
          <cell r="E372" t="str">
            <v>OPERATIVA</v>
          </cell>
          <cell r="F372">
            <v>38966</v>
          </cell>
          <cell r="G372" t="str">
            <v>ACTUALIZACION</v>
          </cell>
          <cell r="H372">
            <v>45741</v>
          </cell>
          <cell r="I372" t="str">
            <v>FLOR ALBA CARRILLO  MARTINEZ</v>
          </cell>
          <cell r="J372">
            <v>25845</v>
          </cell>
          <cell r="K372" t="str">
            <v>FINCA EL RECUERDO VEREDA PUENTETIERRA</v>
          </cell>
          <cell r="L372" t="str">
            <v>CUNDINAMARCA</v>
          </cell>
          <cell r="M372" t="str">
            <v>UNE</v>
          </cell>
          <cell r="N372" t="str">
            <v>0000000  |  0000000</v>
          </cell>
          <cell r="O372">
            <v>3107928145</v>
          </cell>
          <cell r="P372" t="str">
            <v>asuartierra@gmail.com</v>
          </cell>
          <cell r="Q372" t="str">
            <v>ASOCIACION DE USUARIOS</v>
          </cell>
          <cell r="R372" t="str">
            <v>ORGANIZACION AUTORIZADA</v>
          </cell>
        </row>
        <row r="373">
          <cell r="A373">
            <v>1335</v>
          </cell>
          <cell r="B373" t="str">
            <v>JUNTA ADMINISTRADORA DE ACUEDUCTO VEREDA CALOTO DEL MUNICIPIO DE PAICOL</v>
          </cell>
          <cell r="C373">
            <v>40288</v>
          </cell>
          <cell r="D373" t="str">
            <v>900264014-0</v>
          </cell>
          <cell r="E373" t="str">
            <v>OPERATIVA</v>
          </cell>
          <cell r="F373">
            <v>39677</v>
          </cell>
          <cell r="G373" t="str">
            <v>ACTUALIZACION</v>
          </cell>
          <cell r="H373">
            <v>45698</v>
          </cell>
          <cell r="I373" t="str">
            <v>JUAN CARLOS TELLO LEDESMA</v>
          </cell>
          <cell r="J373">
            <v>41518</v>
          </cell>
          <cell r="K373" t="str">
            <v>ESCUELA VEREDA CALOTO</v>
          </cell>
          <cell r="L373" t="str">
            <v>HUILA</v>
          </cell>
          <cell r="M373" t="str">
            <v>PAICOL</v>
          </cell>
          <cell r="N373" t="str">
            <v>8376065  |  8378031</v>
          </cell>
          <cell r="O373">
            <v>3137449563</v>
          </cell>
          <cell r="P373" t="str">
            <v>adrianasalazar23@gmail.com</v>
          </cell>
          <cell r="Q373" t="str">
            <v>JUNTA ADMINISTRADORA</v>
          </cell>
          <cell r="R373" t="str">
            <v>ORGANIZACION AUTORIZADA</v>
          </cell>
        </row>
        <row r="374">
          <cell r="A374">
            <v>1339</v>
          </cell>
          <cell r="B374" t="str">
            <v>ASOCIADOS DEL ACUEDUCTO DE CASCAJO</v>
          </cell>
          <cell r="C374">
            <v>40757</v>
          </cell>
          <cell r="D374" t="str">
            <v>811005840-5</v>
          </cell>
          <cell r="E374" t="str">
            <v>OPERATIVA</v>
          </cell>
          <cell r="F374">
            <v>36478</v>
          </cell>
          <cell r="G374" t="str">
            <v>ACTUALIZACION</v>
          </cell>
          <cell r="H374">
            <v>45407</v>
          </cell>
          <cell r="I374" t="str">
            <v>JAIME ALBERTO VALENCIA RINCON</v>
          </cell>
          <cell r="J374">
            <v>5440</v>
          </cell>
          <cell r="K374" t="str">
            <v>carrera 30 No 30 56 interior 109</v>
          </cell>
          <cell r="L374" t="str">
            <v>ANTIOQUIA</v>
          </cell>
          <cell r="M374" t="str">
            <v>MARINILLA</v>
          </cell>
          <cell r="N374" t="str">
            <v>5690186  |  5690186</v>
          </cell>
          <cell r="O374">
            <v>3113115382</v>
          </cell>
          <cell r="P374" t="str">
            <v>adecascajo@hotmail.com</v>
          </cell>
          <cell r="Q374" t="str">
            <v>SIN ANIMO DE LUCRO</v>
          </cell>
          <cell r="R374" t="str">
            <v>ORGANIZACION AUTORIZADA</v>
          </cell>
        </row>
        <row r="375">
          <cell r="A375">
            <v>1340</v>
          </cell>
          <cell r="B375" t="str">
            <v>ASOCIACION DE USUARIOS PROPIETARIOS DEL ACUEDUCTO MULTIVEREDAL GAVIRIA SAN JUAN BOSCO</v>
          </cell>
          <cell r="C375">
            <v>40760</v>
          </cell>
          <cell r="D375" t="str">
            <v>811018087-1</v>
          </cell>
          <cell r="E375" t="str">
            <v>OPERATIVA</v>
          </cell>
          <cell r="F375">
            <v>36065</v>
          </cell>
          <cell r="G375" t="str">
            <v>ACTUALIZACION</v>
          </cell>
          <cell r="H375">
            <v>45491</v>
          </cell>
          <cell r="I375" t="str">
            <v>HERNANDO ALONSO SALAZAR VARGAS</v>
          </cell>
          <cell r="J375">
            <v>5440</v>
          </cell>
          <cell r="K375" t="str">
            <v xml:space="preserve">CARRERA 30 N° 30 - 52 PASAJE BOLIVAR SEGUNDO PISO, LOCAL 206 </v>
          </cell>
          <cell r="L375" t="str">
            <v>ANTIOQUIA</v>
          </cell>
          <cell r="M375" t="str">
            <v>MARINILLA</v>
          </cell>
          <cell r="N375" t="str">
            <v>5690360  |  5486144</v>
          </cell>
          <cell r="O375">
            <v>3137498064</v>
          </cell>
          <cell r="P375" t="str">
            <v>acueductogaviria@hotmail.com</v>
          </cell>
          <cell r="Q375" t="str">
            <v>ASOCIACION DE USUARIOS</v>
          </cell>
          <cell r="R375" t="str">
            <v>ORGANIZACION AUTORIZADA</v>
          </cell>
        </row>
        <row r="376">
          <cell r="A376">
            <v>1346</v>
          </cell>
          <cell r="B376" t="str">
            <v>ASOCIACION DE USUARIOS DE LA VEREDA DE RIO FRIO ORIENTAL</v>
          </cell>
          <cell r="C376">
            <v>40752</v>
          </cell>
          <cell r="D376" t="str">
            <v>800222137-5</v>
          </cell>
          <cell r="E376" t="str">
            <v>OPERATIVA</v>
          </cell>
          <cell r="F376">
            <v>34380</v>
          </cell>
          <cell r="G376" t="str">
            <v>ACTUALIZACION</v>
          </cell>
          <cell r="H376">
            <v>40892</v>
          </cell>
          <cell r="I376" t="str">
            <v>SERGIO TOBAR ALVAREZ</v>
          </cell>
          <cell r="J376">
            <v>25785</v>
          </cell>
          <cell r="K376" t="str">
            <v>CARRERA 6 NO. 7-36</v>
          </cell>
          <cell r="L376" t="str">
            <v>CUNDINAMARCA</v>
          </cell>
          <cell r="M376" t="str">
            <v>TABIO</v>
          </cell>
          <cell r="N376" t="str">
            <v>8647823  |  6232163</v>
          </cell>
          <cell r="O376">
            <v>3505584202</v>
          </cell>
          <cell r="P376" t="str">
            <v>secretaria@ariofrior.com</v>
          </cell>
          <cell r="Q376" t="str">
            <v>ASOCIACION DE USUARIOS</v>
          </cell>
          <cell r="R376" t="str">
            <v>ORGANIZACION AUTORIZADA</v>
          </cell>
        </row>
        <row r="377">
          <cell r="A377">
            <v>1347</v>
          </cell>
          <cell r="B377" t="str">
            <v>ASOCIACION DE USUARIOS PROPIETARIOS DEL ACUEDUCTO RURAL LA PRIMAVERA EL SOCORRO LA ASUNCION Y PARTE DEL ALTO DEL MERCADO</v>
          </cell>
          <cell r="C377">
            <v>40760</v>
          </cell>
          <cell r="D377" t="str">
            <v>811018921-1</v>
          </cell>
          <cell r="E377" t="str">
            <v>OPERATIVA</v>
          </cell>
          <cell r="F377">
            <v>36330</v>
          </cell>
          <cell r="G377" t="str">
            <v>INSCRIPCION</v>
          </cell>
          <cell r="H377">
            <v>40892</v>
          </cell>
          <cell r="I377" t="str">
            <v>JORGE DE JESUS OSORIO CASTAÑO</v>
          </cell>
          <cell r="J377">
            <v>5440</v>
          </cell>
          <cell r="K377" t="str">
            <v>CALLE 29 No. 30-30 LOCAL 110</v>
          </cell>
          <cell r="L377" t="str">
            <v>ANTIOQUIA</v>
          </cell>
          <cell r="M377" t="str">
            <v>MARINILLA</v>
          </cell>
          <cell r="N377" t="str">
            <v>5484057  |  5484057</v>
          </cell>
          <cell r="O377">
            <v>3127074997</v>
          </cell>
          <cell r="P377" t="str">
            <v>aculaprimavera@gmail.com</v>
          </cell>
          <cell r="Q377" t="str">
            <v>ASOCIACION DE USUARIOS</v>
          </cell>
          <cell r="R377" t="str">
            <v>ORGANIZACION AUTORIZADA</v>
          </cell>
        </row>
        <row r="378">
          <cell r="A378">
            <v>1350</v>
          </cell>
          <cell r="B378" t="str">
            <v>ASOCIACION DE USUARIOS DE ACUEDUCTO Y ALCANTARILLADO DE PELAYA</v>
          </cell>
          <cell r="C378">
            <v>39239</v>
          </cell>
          <cell r="D378" t="str">
            <v>800138630-6</v>
          </cell>
          <cell r="E378" t="str">
            <v>OPERATIVA (No activa)</v>
          </cell>
          <cell r="F378">
            <v>33348</v>
          </cell>
          <cell r="G378" t="str">
            <v>ACTUALIZACION</v>
          </cell>
          <cell r="H378">
            <v>39252</v>
          </cell>
          <cell r="I378" t="str">
            <v>JOSE ALCIDES FLOREZ HERRERA</v>
          </cell>
          <cell r="J378">
            <v>20550</v>
          </cell>
          <cell r="K378" t="str">
            <v>Calle 6 No 8 - 46</v>
          </cell>
          <cell r="L378" t="str">
            <v>CESAR</v>
          </cell>
          <cell r="M378" t="str">
            <v>PELAYA</v>
          </cell>
          <cell r="N378" t="str">
            <v xml:space="preserve">5290051  |  </v>
          </cell>
          <cell r="O378">
            <v>3157581728</v>
          </cell>
          <cell r="P378" t="str">
            <v>acuapel73@hotmail.com</v>
          </cell>
          <cell r="Q378" t="str">
            <v>ASOCIACION DE USUARIOS</v>
          </cell>
          <cell r="R378" t="str">
            <v>ORGANIZACION AUTORIZADA</v>
          </cell>
        </row>
        <row r="379">
          <cell r="A379">
            <v>1358</v>
          </cell>
          <cell r="B379" t="str">
            <v>ASOCIACION REGIONAL DEL ACUEDUCTO SACHACOCO</v>
          </cell>
          <cell r="C379">
            <v>38873</v>
          </cell>
          <cell r="D379" t="str">
            <v>800206064-9</v>
          </cell>
          <cell r="E379" t="str">
            <v>OPERATIVA</v>
          </cell>
          <cell r="F379">
            <v>31756</v>
          </cell>
          <cell r="G379" t="str">
            <v>ACTUALIZACION</v>
          </cell>
          <cell r="H379">
            <v>45688</v>
          </cell>
          <cell r="I379" t="str">
            <v>ALBEIRO HERNAN CHICANGANA OJEDA</v>
          </cell>
          <cell r="J379">
            <v>19807</v>
          </cell>
          <cell r="K379" t="str">
            <v>CARRERA 22 No. 19 - 31</v>
          </cell>
          <cell r="L379" t="str">
            <v>CAUCA</v>
          </cell>
          <cell r="M379" t="str">
            <v>TIMBIO</v>
          </cell>
          <cell r="N379" t="str">
            <v>8278538  |  8278538</v>
          </cell>
          <cell r="O379">
            <v>3104684671</v>
          </cell>
          <cell r="P379" t="str">
            <v>admon@acueductosachacoco.com.co</v>
          </cell>
          <cell r="Q379" t="str">
            <v>ASOCIACION DE USUARIOS</v>
          </cell>
          <cell r="R379" t="str">
            <v>ORGANIZACION AUTORIZADA</v>
          </cell>
        </row>
        <row r="380">
          <cell r="A380">
            <v>1359</v>
          </cell>
          <cell r="B380" t="str">
            <v>JUNTA ADMINISTRADORA DEL ACUEDUCTO RURAL TEPUD</v>
          </cell>
          <cell r="C380">
            <v>44337</v>
          </cell>
          <cell r="D380" t="str">
            <v>830513174-6</v>
          </cell>
          <cell r="E380" t="str">
            <v>OPERATIVA</v>
          </cell>
          <cell r="F380">
            <v>32621</v>
          </cell>
          <cell r="G380" t="str">
            <v>INSCRIPCION</v>
          </cell>
          <cell r="H380">
            <v>44344</v>
          </cell>
          <cell r="I380" t="str">
            <v>DIEGO HUMBERTO SEPULVEDA PINTO</v>
          </cell>
          <cell r="J380">
            <v>52585</v>
          </cell>
          <cell r="K380" t="str">
            <v>CASA FRIA</v>
          </cell>
          <cell r="L380" t="str">
            <v>NARIÑO</v>
          </cell>
          <cell r="M380" t="str">
            <v>PUPIALES</v>
          </cell>
          <cell r="N380" t="str">
            <v>0000000  |  0000000</v>
          </cell>
          <cell r="O380">
            <v>3165265893</v>
          </cell>
          <cell r="P380" t="str">
            <v>juntaac.rualtepud@gmail.com</v>
          </cell>
          <cell r="Q380" t="str">
            <v>JUNTA ADMINISTRADORA</v>
          </cell>
          <cell r="R380" t="str">
            <v>ORGANIZACION AUTORIZADA</v>
          </cell>
        </row>
        <row r="381">
          <cell r="A381">
            <v>1361</v>
          </cell>
          <cell r="B381" t="str">
            <v>ASOCIACION DE USUARIOS DEL ACUEDUCTO RURAL EL SALADITO DE TIMBIO CAUCA</v>
          </cell>
          <cell r="C381">
            <v>38883</v>
          </cell>
          <cell r="D381" t="str">
            <v>817002112-1</v>
          </cell>
          <cell r="E381" t="str">
            <v>OPERATIVA</v>
          </cell>
          <cell r="F381">
            <v>35487</v>
          </cell>
          <cell r="G381" t="str">
            <v>ACTUALIZACION</v>
          </cell>
          <cell r="H381">
            <v>45707</v>
          </cell>
          <cell r="I381" t="str">
            <v>JOSE ALEXANDER LONGO SARRIA</v>
          </cell>
          <cell r="J381">
            <v>19807</v>
          </cell>
          <cell r="K381" t="str">
            <v>CARRERA 21 No 9A-49 BARRIO EL ARADO</v>
          </cell>
          <cell r="L381" t="str">
            <v>CAUCA</v>
          </cell>
          <cell r="M381" t="str">
            <v>TIMBIO</v>
          </cell>
          <cell r="N381" t="str">
            <v>8279334  |  8279334</v>
          </cell>
          <cell r="O381">
            <v>3105030054</v>
          </cell>
          <cell r="P381" t="str">
            <v>saladitotimbio@yahoo.com.mx</v>
          </cell>
          <cell r="Q381" t="str">
            <v>ASOCIACION DE USUARIOS</v>
          </cell>
          <cell r="R381" t="str">
            <v>ORGANIZACION AUTORIZADA</v>
          </cell>
        </row>
        <row r="382">
          <cell r="A382">
            <v>1362</v>
          </cell>
          <cell r="B382" t="str">
            <v>CORPORACION DE SERVICIOS PUBLICOS DE BELEN MARINILLA CORBELEN</v>
          </cell>
          <cell r="C382">
            <v>40819</v>
          </cell>
          <cell r="D382" t="str">
            <v>800189768-1</v>
          </cell>
          <cell r="E382" t="str">
            <v>OPERATIVA</v>
          </cell>
          <cell r="F382">
            <v>33708</v>
          </cell>
          <cell r="G382" t="str">
            <v>ACTUALIZACION</v>
          </cell>
          <cell r="H382">
            <v>45735</v>
          </cell>
          <cell r="I382" t="str">
            <v>LEANDRO CANO ROJAS</v>
          </cell>
          <cell r="J382">
            <v>5440</v>
          </cell>
          <cell r="K382" t="str">
            <v>VEREDA BELEN PARCELACION VIEJO PUENTE</v>
          </cell>
          <cell r="L382" t="str">
            <v>ANTIOQUIA</v>
          </cell>
          <cell r="M382" t="str">
            <v>MARINILLA</v>
          </cell>
          <cell r="N382" t="str">
            <v>3581009  |  3581009</v>
          </cell>
          <cell r="O382">
            <v>3103250745</v>
          </cell>
          <cell r="P382" t="str">
            <v>corbelencorp@gmail.com</v>
          </cell>
          <cell r="Q382" t="str">
            <v>CORPORACION</v>
          </cell>
          <cell r="R382" t="str">
            <v>ORGANIZACION AUTORIZADA</v>
          </cell>
        </row>
        <row r="383">
          <cell r="A383">
            <v>1366</v>
          </cell>
          <cell r="B383" t="str">
            <v>ASOCIACION DE USUARIOS DEL ACUEDUCTO DE  LA VEREDA DE CANICA</v>
          </cell>
          <cell r="C383">
            <v>39960</v>
          </cell>
          <cell r="D383" t="str">
            <v>800096047-1</v>
          </cell>
          <cell r="E383" t="str">
            <v>OPERATIVA</v>
          </cell>
          <cell r="F383">
            <v>32557</v>
          </cell>
          <cell r="G383" t="str">
            <v>ACTUALIZACION</v>
          </cell>
          <cell r="H383">
            <v>45726</v>
          </cell>
          <cell r="I383" t="str">
            <v>FABIO INDALECIO CAMACHO RAMOS</v>
          </cell>
          <cell r="J383">
            <v>25769</v>
          </cell>
          <cell r="K383" t="str">
            <v>CARRERA 3a No.1-37</v>
          </cell>
          <cell r="L383" t="str">
            <v>CUNDINAMARCA</v>
          </cell>
          <cell r="M383" t="str">
            <v>SUBACHOQUE</v>
          </cell>
          <cell r="N383" t="str">
            <v>3103440  |  3103440</v>
          </cell>
          <cell r="O383">
            <v>3103440956</v>
          </cell>
          <cell r="P383" t="str">
            <v>acuecanica@hotmail.com</v>
          </cell>
          <cell r="Q383" t="str">
            <v>ASOCIACION DE USUARIOS</v>
          </cell>
          <cell r="R383" t="str">
            <v>ORGANIZACION AUTORIZADA</v>
          </cell>
        </row>
        <row r="384">
          <cell r="A384">
            <v>1367</v>
          </cell>
          <cell r="B384" t="str">
            <v xml:space="preserve">FUNDACIÓN FONDO ACUEDUCTO INTERVEREDAL MESITAS DE SANTA INES Y SAN MATEO </v>
          </cell>
          <cell r="C384">
            <v>38881</v>
          </cell>
          <cell r="D384" t="str">
            <v>832007534-1</v>
          </cell>
          <cell r="E384" t="str">
            <v>OPERATIVA</v>
          </cell>
          <cell r="F384">
            <v>31106</v>
          </cell>
          <cell r="G384" t="str">
            <v>ACTUALIZACION</v>
          </cell>
          <cell r="H384">
            <v>45419</v>
          </cell>
          <cell r="I384" t="str">
            <v>HUGO MARTINEZ NINO</v>
          </cell>
          <cell r="J384">
            <v>25123</v>
          </cell>
          <cell r="K384" t="str">
            <v>CRA 6 3 73</v>
          </cell>
          <cell r="L384" t="str">
            <v>CUNDINAMARCA</v>
          </cell>
          <cell r="M384" t="str">
            <v>CACHIPAY</v>
          </cell>
          <cell r="N384" t="str">
            <v>0000000  |  0000000</v>
          </cell>
          <cell r="O384">
            <v>3057421068</v>
          </cell>
          <cell r="P384" t="str">
            <v>faimsys@yahoo.com</v>
          </cell>
          <cell r="Q384" t="str">
            <v>SIN ANIMO DE LUCRO</v>
          </cell>
          <cell r="R384" t="str">
            <v>ORGANIZACION AUTORIZADA</v>
          </cell>
        </row>
        <row r="385">
          <cell r="A385">
            <v>1375</v>
          </cell>
          <cell r="B385" t="str">
            <v>EMPRESAS PUBLICAS DE ABEJORRAL E.S.P.</v>
          </cell>
          <cell r="C385">
            <v>39032</v>
          </cell>
          <cell r="D385" t="str">
            <v>800123369-2</v>
          </cell>
          <cell r="E385" t="str">
            <v>OPERATIVA</v>
          </cell>
          <cell r="F385">
            <v>35063</v>
          </cell>
          <cell r="G385" t="str">
            <v>ACTUALIZACION</v>
          </cell>
          <cell r="H385">
            <v>45700</v>
          </cell>
          <cell r="I385" t="str">
            <v>GUSTAVO ANDRES MARIN CORREA</v>
          </cell>
          <cell r="J385">
            <v>5002</v>
          </cell>
          <cell r="K385" t="str">
            <v>CLL 51 N 49-38</v>
          </cell>
          <cell r="L385" t="str">
            <v>ANTIOQUIA</v>
          </cell>
          <cell r="M385" t="str">
            <v>ABEJORRAL</v>
          </cell>
          <cell r="N385" t="str">
            <v>9999999  |  9999999</v>
          </cell>
          <cell r="O385">
            <v>3148321606</v>
          </cell>
          <cell r="P385" t="str">
            <v>direccionadministrativa@epaabejorral.com</v>
          </cell>
          <cell r="Q385" t="str">
            <v>No disponible</v>
          </cell>
          <cell r="R385" t="str">
            <v>EMPRESA INDUSTRIAL Y COMERCIAL DEL ESTADO</v>
          </cell>
        </row>
        <row r="386">
          <cell r="A386">
            <v>1377</v>
          </cell>
          <cell r="B386" t="str">
            <v>EMPRESA DE SERVICIOS PUBLICOS DE SAN JOSE DEL PALMAR</v>
          </cell>
          <cell r="C386">
            <v>39752</v>
          </cell>
          <cell r="D386" t="str">
            <v>900103230-5</v>
          </cell>
          <cell r="E386" t="str">
            <v>OPERATIVA</v>
          </cell>
          <cell r="F386">
            <v>35384</v>
          </cell>
          <cell r="G386" t="str">
            <v>ACTUALIZACION</v>
          </cell>
          <cell r="H386">
            <v>45315</v>
          </cell>
          <cell r="I386" t="str">
            <v>JONATHAN DAVID LOZANO MOSQUERA</v>
          </cell>
          <cell r="J386">
            <v>27660</v>
          </cell>
          <cell r="K386" t="str">
            <v>calle 9 # 3-44</v>
          </cell>
          <cell r="L386" t="str">
            <v>CHOCÓ</v>
          </cell>
          <cell r="M386" t="str">
            <v>SAN JOSE DEL PALMAR</v>
          </cell>
          <cell r="N386" t="str">
            <v>6864063  |  6864063</v>
          </cell>
          <cell r="O386">
            <v>3207875463</v>
          </cell>
          <cell r="P386" t="str">
            <v>esptriplea@sanjosedelpalmar-choco.gov.co</v>
          </cell>
          <cell r="Q386" t="str">
            <v>No disponible</v>
          </cell>
          <cell r="R386" t="str">
            <v>EMPRESA INDUSTRIAL Y COMERCIAL DEL ESTADO</v>
          </cell>
        </row>
        <row r="387">
          <cell r="A387">
            <v>1379</v>
          </cell>
          <cell r="B387" t="str">
            <v>ASOCIACION DE USUARIOS DEL ACUEDUCTO DE LA VEREDA DE ROZO DE COTA</v>
          </cell>
          <cell r="C387">
            <v>38876</v>
          </cell>
          <cell r="D387" t="str">
            <v>832000136-1</v>
          </cell>
          <cell r="E387" t="str">
            <v>OPERATIVA</v>
          </cell>
          <cell r="F387">
            <v>34824</v>
          </cell>
          <cell r="G387" t="str">
            <v>ACTUALIZACION</v>
          </cell>
          <cell r="H387">
            <v>45524</v>
          </cell>
          <cell r="I387" t="str">
            <v>GERMAN ZULUAGA RAMIREZ</v>
          </cell>
          <cell r="J387">
            <v>25214</v>
          </cell>
          <cell r="K387" t="str">
            <v>Calle 12 N 3A-21</v>
          </cell>
          <cell r="L387" t="str">
            <v>CUNDINAMARCA</v>
          </cell>
          <cell r="M387" t="str">
            <v>COTA</v>
          </cell>
          <cell r="N387" t="str">
            <v>8777040  |  8414852</v>
          </cell>
          <cell r="O387">
            <v>3002596631</v>
          </cell>
          <cell r="P387" t="str">
            <v>asacor13@gmail.com</v>
          </cell>
          <cell r="Q387" t="str">
            <v>ASOCIACION DE USUARIOS</v>
          </cell>
          <cell r="R387" t="str">
            <v>ORGANIZACION AUTORIZADA</v>
          </cell>
        </row>
        <row r="388">
          <cell r="A388">
            <v>1380</v>
          </cell>
          <cell r="B388" t="str">
            <v>EMPRESA DE SERVICOS PUBLICOS DE EL COPEY E.S.P.</v>
          </cell>
          <cell r="C388">
            <v>38917</v>
          </cell>
          <cell r="D388" t="str">
            <v>800095352-7</v>
          </cell>
          <cell r="E388" t="str">
            <v>OPERATIVA</v>
          </cell>
          <cell r="F388">
            <v>33025</v>
          </cell>
          <cell r="G388" t="str">
            <v>ACTUALIZACION</v>
          </cell>
          <cell r="H388">
            <v>45357</v>
          </cell>
          <cell r="I388" t="str">
            <v>LUIS HERNANDO RIVAS SIERRA</v>
          </cell>
          <cell r="J388">
            <v>20238</v>
          </cell>
          <cell r="K388" t="str">
            <v>CALLE 10 No. 23-47</v>
          </cell>
          <cell r="L388" t="str">
            <v>CESAR</v>
          </cell>
          <cell r="M388" t="str">
            <v>EL COPEY</v>
          </cell>
          <cell r="N388" t="str">
            <v>0000000  |  0000000</v>
          </cell>
          <cell r="O388">
            <v>3006994740</v>
          </cell>
          <cell r="P388" t="str">
            <v>emcopeyesp@hotmail.com</v>
          </cell>
          <cell r="Q388" t="str">
            <v>No disponible</v>
          </cell>
          <cell r="R388" t="str">
            <v>EMPRESA INDUSTRIAL Y COMERCIAL DEL ESTADO</v>
          </cell>
        </row>
        <row r="389">
          <cell r="A389">
            <v>1391</v>
          </cell>
          <cell r="B389" t="str">
            <v>ASOCIACION DE USUARIOS DEL ACUEDUCTO  RURAL DE LA VEREDA NAMAY ACUANAMAY</v>
          </cell>
          <cell r="C389">
            <v>40160</v>
          </cell>
          <cell r="D389" t="str">
            <v>832003933-9</v>
          </cell>
          <cell r="E389" t="str">
            <v>OPERATIVA</v>
          </cell>
          <cell r="F389">
            <v>35221</v>
          </cell>
          <cell r="G389" t="str">
            <v>ACTUALIZACION</v>
          </cell>
          <cell r="H389">
            <v>45371</v>
          </cell>
          <cell r="I389" t="str">
            <v>ARGEMIRO CELIS ROA</v>
          </cell>
          <cell r="J389">
            <v>25019</v>
          </cell>
          <cell r="K389" t="str">
            <v>Calle 1 No 3-50 Palacio Municipal Oficina de servicios públicos</v>
          </cell>
          <cell r="L389" t="str">
            <v>CUNDINAMARCA</v>
          </cell>
          <cell r="M389" t="str">
            <v>ALBAN</v>
          </cell>
          <cell r="N389" t="str">
            <v>0000000  |  0000000</v>
          </cell>
          <cell r="O389">
            <v>3153996041</v>
          </cell>
          <cell r="P389" t="str">
            <v>acuanamay@hotamil.com</v>
          </cell>
          <cell r="Q389" t="str">
            <v>ASOCIACION DE USUARIOS</v>
          </cell>
          <cell r="R389" t="str">
            <v>ORGANIZACION AUTORIZADA</v>
          </cell>
        </row>
        <row r="390">
          <cell r="A390">
            <v>1394</v>
          </cell>
          <cell r="B390" t="str">
            <v>ASOCIACION DE AFILIADOS DEL ACUEDUCTO REGIONAL  DE GRANADA CUNDINAMARCA</v>
          </cell>
          <cell r="C390">
            <v>40492</v>
          </cell>
          <cell r="D390" t="str">
            <v>832000061-8</v>
          </cell>
          <cell r="E390" t="str">
            <v>OPERATIVA</v>
          </cell>
          <cell r="F390">
            <v>34152</v>
          </cell>
          <cell r="G390" t="str">
            <v>ACTUALIZACION</v>
          </cell>
          <cell r="H390">
            <v>45737</v>
          </cell>
          <cell r="I390" t="str">
            <v>CARLOS AUGUSTO BERMUDEZ VENEGAS</v>
          </cell>
          <cell r="J390">
            <v>25312</v>
          </cell>
          <cell r="K390" t="str">
            <v>CALLE 12 14-18</v>
          </cell>
          <cell r="L390" t="str">
            <v>CUNDINAMARCA</v>
          </cell>
          <cell r="M390" t="str">
            <v>GRANADA</v>
          </cell>
          <cell r="N390" t="str">
            <v>5295084  |  5295084</v>
          </cell>
          <cell r="O390">
            <v>3133697697</v>
          </cell>
          <cell r="P390" t="str">
            <v>asoaguas.e.s.p@hotmail.com</v>
          </cell>
          <cell r="Q390" t="str">
            <v>ASOCIACION DE USUARIOS</v>
          </cell>
          <cell r="R390" t="str">
            <v>ORGANIZACION AUTORIZADA</v>
          </cell>
        </row>
        <row r="391">
          <cell r="A391">
            <v>1395</v>
          </cell>
          <cell r="B391" t="str">
            <v>ASOCIACION DEL ACUEDUCTO INTERVEREDAL POZO HONDODEL MUNICIPIO DE BOYACA BOYACA</v>
          </cell>
          <cell r="C391">
            <v>44218</v>
          </cell>
          <cell r="D391" t="str">
            <v>900139841-0</v>
          </cell>
          <cell r="E391" t="str">
            <v>OPERATIVA</v>
          </cell>
          <cell r="F391">
            <v>42736</v>
          </cell>
          <cell r="G391" t="str">
            <v>ACTUALIZACION</v>
          </cell>
          <cell r="H391">
            <v>45408</v>
          </cell>
          <cell r="I391" t="str">
            <v>JUAN DE JESUS MARTINEZ RIQUE</v>
          </cell>
          <cell r="J391">
            <v>15104</v>
          </cell>
          <cell r="K391" t="str">
            <v>VEREDA HUERTA CHICA</v>
          </cell>
          <cell r="L391" t="str">
            <v>BOYACÁ</v>
          </cell>
          <cell r="M391" t="str">
            <v>BOYACA</v>
          </cell>
          <cell r="N391" t="str">
            <v>7422723  |  7422723</v>
          </cell>
          <cell r="O391">
            <v>3115962481</v>
          </cell>
          <cell r="P391" t="str">
            <v>juliorosorubio@hotmail.com</v>
          </cell>
          <cell r="Q391" t="str">
            <v>ASOCIACION DE USUARIOS</v>
          </cell>
          <cell r="R391" t="str">
            <v>ORGANIZACION AUTORIZADA</v>
          </cell>
        </row>
        <row r="392">
          <cell r="A392">
            <v>1405</v>
          </cell>
          <cell r="B392" t="str">
            <v xml:space="preserve">SECRETARIA DE SERVICIOS PUBLICOS MUNICIPIO DE SAN VICENTE </v>
          </cell>
          <cell r="C392">
            <v>38888</v>
          </cell>
          <cell r="D392" t="str">
            <v>890982506-7</v>
          </cell>
          <cell r="E392" t="str">
            <v>OPERATIVA</v>
          </cell>
          <cell r="F392">
            <v>35832</v>
          </cell>
          <cell r="G392" t="str">
            <v>ACTUALIZACION</v>
          </cell>
          <cell r="H392">
            <v>45729</v>
          </cell>
          <cell r="I392" t="str">
            <v>NELSON DE JESUS HENAO ZAPATA</v>
          </cell>
          <cell r="J392">
            <v>5674</v>
          </cell>
          <cell r="K392" t="str">
            <v>CAM PLAZUELA VICENTE ARBELAEZ</v>
          </cell>
          <cell r="L392" t="str">
            <v>ANTIOQUIA</v>
          </cell>
          <cell r="M392" t="str">
            <v>SAN VICENTE FERRER</v>
          </cell>
          <cell r="N392" t="str">
            <v>8544212  |  8544211</v>
          </cell>
          <cell r="O392">
            <v>3004911923</v>
          </cell>
          <cell r="P392" t="str">
            <v>serviciospublicos@sanvicente-antioquia.gov.co</v>
          </cell>
          <cell r="Q392" t="str">
            <v>No disponible</v>
          </cell>
          <cell r="R392" t="str">
            <v>MUNICIPIO (PRESTACIÓN DIRECTA)</v>
          </cell>
        </row>
        <row r="393">
          <cell r="A393">
            <v>1406</v>
          </cell>
          <cell r="B393" t="str">
            <v>ASOCIACION DE SUSCRIPTORES DEL ACUEDUCTO LOS VENCEDORES DE LA VEREDA ROSALES DEL MUNICIPIO DE TURMEQUE DEPARTAMENTO DE BOYACA</v>
          </cell>
          <cell r="C393">
            <v>40286</v>
          </cell>
          <cell r="D393" t="str">
            <v>900094709-0</v>
          </cell>
          <cell r="E393" t="str">
            <v>ABASTO</v>
          </cell>
          <cell r="F393">
            <v>38832</v>
          </cell>
          <cell r="G393" t="str">
            <v>ACTUALIZACION</v>
          </cell>
          <cell r="H393">
            <v>41022</v>
          </cell>
          <cell r="I393" t="str">
            <v xml:space="preserve">PEDRO JULIO RUBIANO  </v>
          </cell>
          <cell r="J393">
            <v>15835</v>
          </cell>
          <cell r="K393" t="str">
            <v>VEREDA ROSALES</v>
          </cell>
          <cell r="L393" t="str">
            <v>BOYACÁ</v>
          </cell>
          <cell r="M393" t="str">
            <v>TURMEQUE</v>
          </cell>
          <cell r="N393" t="str">
            <v>7326380  |  7326380</v>
          </cell>
          <cell r="O393">
            <v>3203389580</v>
          </cell>
          <cell r="P393" t="str">
            <v>acueductolosvencedores@hotmail.com</v>
          </cell>
          <cell r="Q393" t="str">
            <v>ASOCIACION DE USUARIOS</v>
          </cell>
          <cell r="R393" t="str">
            <v>ORGANIZACION AUTORIZADA</v>
          </cell>
        </row>
        <row r="394">
          <cell r="A394">
            <v>1409</v>
          </cell>
          <cell r="B394" t="str">
            <v>UNIDAD DE SERVICIOS PUBLICOS DE PAZ DE RIO</v>
          </cell>
          <cell r="C394">
            <v>38875</v>
          </cell>
          <cell r="D394" t="str">
            <v>891855015-2</v>
          </cell>
          <cell r="E394" t="str">
            <v>OPERATIVA</v>
          </cell>
          <cell r="F394">
            <v>36395</v>
          </cell>
          <cell r="G394" t="str">
            <v>ACTUALIZACION</v>
          </cell>
          <cell r="H394">
            <v>45393</v>
          </cell>
          <cell r="I394" t="str">
            <v>EZEQUIEL JIMENEZ  CELY</v>
          </cell>
          <cell r="J394">
            <v>15537</v>
          </cell>
          <cell r="K394" t="str">
            <v>CARRERA 3 No 7-50</v>
          </cell>
          <cell r="L394" t="str">
            <v>BOYACÁ</v>
          </cell>
          <cell r="M394" t="str">
            <v>PAZ DE RIO</v>
          </cell>
          <cell r="N394" t="str">
            <v>7865133  |  7865133</v>
          </cell>
          <cell r="O394">
            <v>3108576405</v>
          </cell>
          <cell r="P394" t="str">
            <v>alcaldia@pazderio-boyaca.gov.co</v>
          </cell>
          <cell r="Q394" t="str">
            <v>No disponible</v>
          </cell>
          <cell r="R394" t="str">
            <v>MUNICIPIO (PRESTACIÓN DIRECTA)</v>
          </cell>
        </row>
        <row r="395">
          <cell r="A395">
            <v>1410</v>
          </cell>
          <cell r="B395" t="str">
            <v>ASOCIACION DE USUARIOS DEL ACUEDUCTO DE LA LOMA ALTA ABEJORRAL</v>
          </cell>
          <cell r="C395">
            <v>40759</v>
          </cell>
          <cell r="D395" t="str">
            <v>900383744-9</v>
          </cell>
          <cell r="E395" t="str">
            <v>OPERATIVA</v>
          </cell>
          <cell r="F395">
            <v>40342</v>
          </cell>
          <cell r="G395" t="str">
            <v>INSCRIPCION</v>
          </cell>
          <cell r="H395">
            <v>40955</v>
          </cell>
          <cell r="I395" t="str">
            <v>LUIS ALBERTO FLOREZ GIRALDO</v>
          </cell>
          <cell r="J395">
            <v>5002</v>
          </cell>
          <cell r="K395" t="str">
            <v>PALACIO MUNICIPAL</v>
          </cell>
          <cell r="L395" t="str">
            <v>ANTIOQUIA</v>
          </cell>
          <cell r="M395" t="str">
            <v>ABEJORRAL</v>
          </cell>
          <cell r="N395" t="str">
            <v>3104435  |  3104435</v>
          </cell>
          <cell r="O395">
            <v>3104435695</v>
          </cell>
          <cell r="P395" t="str">
            <v>asoabejorral@gmail.com</v>
          </cell>
          <cell r="Q395" t="str">
            <v>ASOCIACION DE USUARIOS</v>
          </cell>
          <cell r="R395" t="str">
            <v>ORGANIZACION AUTORIZADA</v>
          </cell>
        </row>
        <row r="396">
          <cell r="A396">
            <v>1412</v>
          </cell>
          <cell r="B396" t="str">
            <v>UNIDAD MUNICIPAL DE SERVICIOS PUBLICOS DOMICILIARIOS DE SAN LUIS, ANTIOQUIA</v>
          </cell>
          <cell r="C396">
            <v>39520</v>
          </cell>
          <cell r="D396" t="str">
            <v>811017651-1</v>
          </cell>
          <cell r="E396" t="str">
            <v>OPERATIVA (No activa)</v>
          </cell>
          <cell r="F396">
            <v>36161</v>
          </cell>
          <cell r="G396" t="str">
            <v>ACTUALIZACION</v>
          </cell>
          <cell r="H396">
            <v>39868</v>
          </cell>
          <cell r="I396" t="str">
            <v>JOSE MAXIMINO CASTAÑO CASTAÑO</v>
          </cell>
          <cell r="J396">
            <v>5660</v>
          </cell>
          <cell r="K396" t="str">
            <v>Carrera 18 No 17-08 oficina 103</v>
          </cell>
          <cell r="L396" t="str">
            <v>ANTIOQUIA</v>
          </cell>
          <cell r="M396" t="str">
            <v>SAN LUIS</v>
          </cell>
          <cell r="N396" t="str">
            <v>8348748  |  8348102</v>
          </cell>
          <cell r="O396">
            <v>3136589838</v>
          </cell>
          <cell r="P396" t="str">
            <v>serviciospublicos@sanluis-antioquia.gov.co</v>
          </cell>
          <cell r="Q396" t="str">
            <v>No disponible</v>
          </cell>
          <cell r="R396" t="str">
            <v>MUNICIPIO (PRESTACIÓN DIRECTA)</v>
          </cell>
        </row>
        <row r="397">
          <cell r="A397">
            <v>1415</v>
          </cell>
          <cell r="B397" t="str">
            <v>MUNICIPIO DE LEIVA</v>
          </cell>
          <cell r="C397">
            <v>40409</v>
          </cell>
          <cell r="D397" t="str">
            <v>800019111-5</v>
          </cell>
          <cell r="E397" t="str">
            <v>OPERATIVA (No activa)</v>
          </cell>
          <cell r="F397">
            <v>28453</v>
          </cell>
          <cell r="G397" t="str">
            <v>ACTUALIZACION</v>
          </cell>
          <cell r="H397">
            <v>40506</v>
          </cell>
          <cell r="I397" t="str">
            <v>CICERON BOLAÑOS LOPEZ</v>
          </cell>
          <cell r="J397">
            <v>52405</v>
          </cell>
          <cell r="K397" t="str">
            <v>CALLE 3 Nº 2</v>
          </cell>
          <cell r="L397" t="str">
            <v>NARIÑO</v>
          </cell>
          <cell r="M397" t="str">
            <v>LEIVA</v>
          </cell>
          <cell r="N397" t="str">
            <v>7228133  |  7228133</v>
          </cell>
          <cell r="O397">
            <v>3175859905</v>
          </cell>
          <cell r="P397" t="str">
            <v>alcaldialeiva@latinmail.com</v>
          </cell>
          <cell r="Q397" t="str">
            <v>No disponible</v>
          </cell>
          <cell r="R397" t="str">
            <v>MUNICIPIO (PRESTACIÓN DIRECTA)</v>
          </cell>
        </row>
        <row r="398">
          <cell r="A398">
            <v>1422</v>
          </cell>
          <cell r="B398" t="str">
            <v>ALCALDIA MUNICIPAL DE UTICA CUNDINAMARCA</v>
          </cell>
          <cell r="C398">
            <v>40238</v>
          </cell>
          <cell r="D398" t="str">
            <v>899999407-3</v>
          </cell>
          <cell r="E398" t="str">
            <v>OPERATIVA</v>
          </cell>
          <cell r="F398">
            <v>34483</v>
          </cell>
          <cell r="G398" t="str">
            <v>ACTUALIZACION</v>
          </cell>
          <cell r="H398">
            <v>45700</v>
          </cell>
          <cell r="I398" t="str">
            <v xml:space="preserve">JOSE ALEXANDER BRAVO </v>
          </cell>
          <cell r="J398">
            <v>25851</v>
          </cell>
          <cell r="K398" t="str">
            <v>Carrera 4 No. 3-19</v>
          </cell>
          <cell r="L398" t="str">
            <v>CUNDINAMARCA</v>
          </cell>
          <cell r="M398" t="str">
            <v>UTICA</v>
          </cell>
          <cell r="N398" t="str">
            <v>8460005  |  8460121</v>
          </cell>
          <cell r="O398">
            <v>3134509980</v>
          </cell>
          <cell r="P398" t="str">
            <v>alcaldia@utica-cundinamarca.gov.co</v>
          </cell>
          <cell r="Q398" t="str">
            <v>No disponible</v>
          </cell>
          <cell r="R398" t="str">
            <v>MUNICIPIO (PRESTACIÓN DIRECTA)</v>
          </cell>
        </row>
        <row r="399">
          <cell r="A399">
            <v>1423</v>
          </cell>
          <cell r="B399" t="str">
            <v>ASOCIACION DE SUSCRIPTORES DEL ACUEDUCTO REGIONAL DE LA VEREDA EL TEJAR Y LOS SECTORES COLORADO MONSERRATE Y SANTA BARBARA</v>
          </cell>
          <cell r="C399">
            <v>40779</v>
          </cell>
          <cell r="D399" t="str">
            <v>900209579-6</v>
          </cell>
          <cell r="E399" t="str">
            <v>OPERATIVA</v>
          </cell>
          <cell r="F399">
            <v>36032</v>
          </cell>
          <cell r="G399" t="str">
            <v>ACTUALIZACION</v>
          </cell>
          <cell r="H399">
            <v>45407</v>
          </cell>
          <cell r="I399" t="str">
            <v>JOSE EZEQUIEL AVILA TUTA</v>
          </cell>
          <cell r="J399">
            <v>15516</v>
          </cell>
          <cell r="K399" t="str">
            <v>VDA EL TEJAR SEC EL COLORADO</v>
          </cell>
          <cell r="L399" t="str">
            <v>BOYACÁ</v>
          </cell>
          <cell r="M399" t="str">
            <v>PAIPA</v>
          </cell>
          <cell r="N399" t="str">
            <v>7852989  |  2590512</v>
          </cell>
          <cell r="O399">
            <v>3112590512</v>
          </cell>
          <cell r="P399" t="str">
            <v>acueductotejar@gmail.com</v>
          </cell>
          <cell r="Q399" t="str">
            <v>ASOCIACION DE USUARIOS</v>
          </cell>
          <cell r="R399" t="str">
            <v>ORGANIZACION AUTORIZADA</v>
          </cell>
        </row>
        <row r="400">
          <cell r="A400">
            <v>1434</v>
          </cell>
          <cell r="B400" t="str">
            <v xml:space="preserve">EMPRESA DE SERVICIOS PUBLICOS DE AGUA POTABLE , ALCANTARILLADO Y ASEO DEL MUNIIPIO DE  COPER </v>
          </cell>
          <cell r="C400">
            <v>38786</v>
          </cell>
          <cell r="D400" t="str">
            <v>891801363-9</v>
          </cell>
          <cell r="E400" t="str">
            <v>OPERATIVA</v>
          </cell>
          <cell r="F400">
            <v>35859</v>
          </cell>
          <cell r="G400" t="str">
            <v>ACTUALIZACION</v>
          </cell>
          <cell r="H400">
            <v>45713</v>
          </cell>
          <cell r="I400" t="str">
            <v>FELKIN IVAN CASTELLANOS VALBUENA</v>
          </cell>
          <cell r="J400">
            <v>15212</v>
          </cell>
          <cell r="K400" t="str">
            <v>Carrera 2 No. 4 - 61. Palacio Municipal</v>
          </cell>
          <cell r="L400" t="str">
            <v>BOYACÁ</v>
          </cell>
          <cell r="M400" t="str">
            <v>COPER</v>
          </cell>
          <cell r="N400" t="str">
            <v>8024917  |  8024901</v>
          </cell>
          <cell r="O400">
            <v>3115182289</v>
          </cell>
          <cell r="P400" t="str">
            <v>contactenos@coper-boyaca.gov.co</v>
          </cell>
          <cell r="Q400" t="str">
            <v>No disponible</v>
          </cell>
          <cell r="R400" t="str">
            <v>MUNICIPIO (PRESTACIÓN DIRECTA)</v>
          </cell>
        </row>
        <row r="401">
          <cell r="A401">
            <v>1435</v>
          </cell>
          <cell r="B401" t="str">
            <v>ASOCIACION DE USUARIOS DEL ACUEDUCTO EL YUYAL</v>
          </cell>
          <cell r="C401">
            <v>40760</v>
          </cell>
          <cell r="D401" t="str">
            <v>811044803-9</v>
          </cell>
          <cell r="E401" t="str">
            <v>OPERATIVA</v>
          </cell>
          <cell r="F401">
            <v>38075</v>
          </cell>
          <cell r="G401" t="str">
            <v>INSCRIPCION</v>
          </cell>
          <cell r="H401">
            <v>40892</v>
          </cell>
          <cell r="I401" t="str">
            <v xml:space="preserve">JAIRO DE JESUS AGUIRRE </v>
          </cell>
          <cell r="J401">
            <v>5086</v>
          </cell>
          <cell r="K401" t="str">
            <v>alzateic@yahoo.com.mx</v>
          </cell>
          <cell r="L401" t="str">
            <v>ANTIOQUIA</v>
          </cell>
          <cell r="M401" t="str">
            <v>BELMIRA</v>
          </cell>
          <cell r="N401" t="str">
            <v>3454178  |  3454178</v>
          </cell>
          <cell r="O401">
            <v>3206760228</v>
          </cell>
          <cell r="P401" t="str">
            <v>alzateic@yahoo.com.mx</v>
          </cell>
          <cell r="Q401" t="str">
            <v>ASOCIACION DE USUARIOS</v>
          </cell>
          <cell r="R401" t="str">
            <v>ORGANIZACION AUTORIZADA</v>
          </cell>
        </row>
        <row r="402">
          <cell r="A402">
            <v>1436</v>
          </cell>
          <cell r="B402" t="str">
            <v>UNIDAD DE  SERVICIOS  PUBLICOS  DOMICILIARIOS</v>
          </cell>
          <cell r="C402">
            <v>38875</v>
          </cell>
          <cell r="D402" t="str">
            <v>890980850-7</v>
          </cell>
          <cell r="E402" t="str">
            <v>OPERATIVA (No activa)</v>
          </cell>
          <cell r="F402">
            <v>36526</v>
          </cell>
          <cell r="G402" t="str">
            <v>ACTUALIZACION</v>
          </cell>
          <cell r="H402">
            <v>38879</v>
          </cell>
          <cell r="I402" t="str">
            <v>FOCION DE  JESUS BARRIENTOS OCAMPO</v>
          </cell>
          <cell r="J402">
            <v>5670</v>
          </cell>
          <cell r="K402" t="str">
            <v>ALCALDIA MUNICIPAL</v>
          </cell>
          <cell r="L402" t="str">
            <v>ANTIOQUIA</v>
          </cell>
          <cell r="M402" t="str">
            <v>SAN ROQUE</v>
          </cell>
          <cell r="N402" t="str">
            <v>8656350  |  8656755</v>
          </cell>
          <cell r="O402">
            <v>3117461163</v>
          </cell>
          <cell r="P402" t="str">
            <v>pm.sanque@gmail.com</v>
          </cell>
          <cell r="Q402" t="str">
            <v>No disponible</v>
          </cell>
          <cell r="R402" t="str">
            <v>MUNICIPIO (PRESTACIÓN DIRECTA)</v>
          </cell>
        </row>
        <row r="403">
          <cell r="A403">
            <v>1438</v>
          </cell>
          <cell r="B403" t="str">
            <v>EMPRESA DE ACUEDUCTO Y ALCANTARILLADO DE MOSQUERA</v>
          </cell>
          <cell r="C403">
            <v>43676</v>
          </cell>
          <cell r="D403" t="str">
            <v>832000850-2</v>
          </cell>
          <cell r="E403" t="str">
            <v>OPERATIVA</v>
          </cell>
          <cell r="F403">
            <v>43582</v>
          </cell>
          <cell r="G403" t="str">
            <v>ACTUALIZACION</v>
          </cell>
          <cell r="H403">
            <v>45697</v>
          </cell>
          <cell r="I403" t="str">
            <v>CHRISTIAN GIOVANNY HERRERA NOVOA</v>
          </cell>
          <cell r="J403">
            <v>25473</v>
          </cell>
          <cell r="K403" t="str">
            <v>CARRERA 1 4 12</v>
          </cell>
          <cell r="L403" t="str">
            <v>CUNDINAMARCA</v>
          </cell>
          <cell r="M403" t="str">
            <v>MOSQUERA</v>
          </cell>
          <cell r="N403" t="str">
            <v>8287557  |  8287557</v>
          </cell>
          <cell r="O403">
            <v>3145192244</v>
          </cell>
          <cell r="P403" t="str">
            <v>gerencia@eamosesp-mosquera-cundinamarca.gov.co</v>
          </cell>
          <cell r="Q403" t="str">
            <v>No disponible</v>
          </cell>
          <cell r="R403" t="str">
            <v>EMPRESA INDUSTRIAL Y COMERCIAL DEL ESTADO</v>
          </cell>
        </row>
        <row r="404">
          <cell r="A404">
            <v>1439</v>
          </cell>
          <cell r="B404" t="str">
            <v xml:space="preserve">JUNTA DE ACCION COMUNAL DE LA VEREDA EL ALTICO </v>
          </cell>
          <cell r="C404">
            <v>41247</v>
          </cell>
          <cell r="D404" t="str">
            <v>832010799-7</v>
          </cell>
          <cell r="E404" t="str">
            <v>OPERATIVA</v>
          </cell>
          <cell r="F404">
            <v>23262</v>
          </cell>
          <cell r="G404" t="str">
            <v>ACTUALIZACION</v>
          </cell>
          <cell r="H404">
            <v>41319</v>
          </cell>
          <cell r="I404" t="str">
            <v>VICTOR MANUEL CARRILLO GUERRERO</v>
          </cell>
          <cell r="J404">
            <v>25200</v>
          </cell>
          <cell r="K404" t="str">
            <v>CALLE 9 No. 4-02 Urbanizacion santa maria del valle Cogua</v>
          </cell>
          <cell r="L404" t="str">
            <v>CUNDINAMARCA</v>
          </cell>
          <cell r="M404" t="str">
            <v>COGUA</v>
          </cell>
          <cell r="N404" t="str">
            <v>8502289  |  8502107</v>
          </cell>
          <cell r="O404">
            <v>3135536497</v>
          </cell>
          <cell r="P404" t="str">
            <v>pilarrincons@yahoo.com</v>
          </cell>
          <cell r="Q404" t="str">
            <v>JUNTA DE ACCION COMUNAL</v>
          </cell>
          <cell r="R404" t="str">
            <v>ORGANIZACION AUTORIZADA</v>
          </cell>
        </row>
        <row r="405">
          <cell r="A405">
            <v>1452</v>
          </cell>
          <cell r="B405" t="str">
            <v>ASOCIACION COMUNITARIA DE USUARIOS DEL ACUEDUCTO REGIONAL DE PAYANDE - EL HOBO Y SANTA ISABEL</v>
          </cell>
          <cell r="C405">
            <v>38850</v>
          </cell>
          <cell r="D405" t="str">
            <v>800182886-0</v>
          </cell>
          <cell r="E405" t="str">
            <v>OPERATIVA (No activa)</v>
          </cell>
          <cell r="F405">
            <v>33725</v>
          </cell>
          <cell r="G405" t="str">
            <v>INSCRIPCION</v>
          </cell>
          <cell r="H405">
            <v>38875</v>
          </cell>
          <cell r="I405" t="str">
            <v>COSME SALGAR CAPERA</v>
          </cell>
          <cell r="J405">
            <v>73678</v>
          </cell>
          <cell r="K405" t="str">
            <v>Carrera 6 No. 7 - 07</v>
          </cell>
          <cell r="L405" t="str">
            <v>TOLIMA</v>
          </cell>
          <cell r="M405" t="str">
            <v>SAN LUIS</v>
          </cell>
          <cell r="N405" t="str">
            <v>2877196  |  2622372</v>
          </cell>
          <cell r="O405" t="str">
            <v>No disponible</v>
          </cell>
          <cell r="P405" t="str">
            <v>acuarphs@gmail.com</v>
          </cell>
          <cell r="Q405" t="str">
            <v>ASOCIACION DE USUARIOS</v>
          </cell>
          <cell r="R405" t="str">
            <v>ORGANIZACION AUTORIZADA</v>
          </cell>
        </row>
        <row r="406">
          <cell r="A406">
            <v>1457</v>
          </cell>
          <cell r="B406" t="str">
            <v>ASOCIACION DE AMIGOS USUARIOS  ACUEDUCTO INDEPENDIENTE BARRIOS SANTA CLARA JOSE ANTONIO GALAN Y BERMEJAL</v>
          </cell>
          <cell r="C406">
            <v>40108</v>
          </cell>
          <cell r="D406" t="str">
            <v>890505844-7</v>
          </cell>
          <cell r="E406" t="str">
            <v>OPERATIVA</v>
          </cell>
          <cell r="F406">
            <v>31246</v>
          </cell>
          <cell r="G406" t="str">
            <v>ACTUALIZACION</v>
          </cell>
          <cell r="H406">
            <v>45686</v>
          </cell>
          <cell r="I406" t="str">
            <v>YESID VELASQUEZ BARBOSA</v>
          </cell>
          <cell r="J406">
            <v>54498</v>
          </cell>
          <cell r="K406" t="str">
            <v>Transversal 52 # 3c-03 B/ Galan</v>
          </cell>
          <cell r="L406" t="str">
            <v>NORTE DE SANTANDER</v>
          </cell>
          <cell r="M406" t="str">
            <v>OCANA</v>
          </cell>
          <cell r="N406" t="str">
            <v>5612683  |  5612683</v>
          </cell>
          <cell r="O406">
            <v>3103137267</v>
          </cell>
          <cell r="P406" t="str">
            <v>adamiuain@hotmail.com</v>
          </cell>
          <cell r="Q406" t="str">
            <v>ASOCIACION DE USUARIOS</v>
          </cell>
          <cell r="R406" t="str">
            <v>ORGANIZACION AUTORIZADA</v>
          </cell>
        </row>
        <row r="407">
          <cell r="A407">
            <v>1460</v>
          </cell>
          <cell r="B407" t="str">
            <v>EMPRESA DE SERVICIOS PUBLICOS DOMICILIARIOS DE ROVIRA E.S.P.</v>
          </cell>
          <cell r="C407">
            <v>38879</v>
          </cell>
          <cell r="D407" t="str">
            <v>809003173-4</v>
          </cell>
          <cell r="E407" t="str">
            <v>OPERATIVA</v>
          </cell>
          <cell r="F407">
            <v>33222</v>
          </cell>
          <cell r="G407" t="str">
            <v>ACTUALIZACION</v>
          </cell>
          <cell r="H407">
            <v>45741</v>
          </cell>
          <cell r="I407" t="str">
            <v>JAMES JARLEY CESPEDES DUARTE</v>
          </cell>
          <cell r="J407">
            <v>73624</v>
          </cell>
          <cell r="K407" t="str">
            <v>Calle 3 No 4 - 78</v>
          </cell>
          <cell r="L407" t="str">
            <v>TOLIMA</v>
          </cell>
          <cell r="M407" t="str">
            <v>ROVIRA</v>
          </cell>
          <cell r="N407" t="str">
            <v>2881138  |  2881138</v>
          </cell>
          <cell r="O407">
            <v>3134128618</v>
          </cell>
          <cell r="P407" t="str">
            <v>Gerencia@emspurovira.com</v>
          </cell>
          <cell r="Q407" t="str">
            <v>No disponible</v>
          </cell>
          <cell r="R407" t="str">
            <v>EMPRESA INDUSTRIAL Y COMERCIAL DEL ESTADO</v>
          </cell>
        </row>
        <row r="408">
          <cell r="A408">
            <v>1468</v>
          </cell>
          <cell r="B408" t="str">
            <v xml:space="preserve">ASOCIACION DE AFILIADOS ACUEDUCTO REGIONAL VEREDAS Y SECTORES DE LOS MUNICIPIOS DE SIBATÉ  SOACHA Y GRANADA </v>
          </cell>
          <cell r="C408">
            <v>38764</v>
          </cell>
          <cell r="D408" t="str">
            <v>832001775-2</v>
          </cell>
          <cell r="E408" t="str">
            <v>OPERATIVA</v>
          </cell>
          <cell r="F408">
            <v>35592</v>
          </cell>
          <cell r="G408" t="str">
            <v>ACTUALIZACION</v>
          </cell>
          <cell r="H408">
            <v>45737</v>
          </cell>
          <cell r="I408" t="str">
            <v>MARIO ARMANDO MEDINA  AGUILERA</v>
          </cell>
          <cell r="J408">
            <v>25740</v>
          </cell>
          <cell r="K408" t="str">
            <v>Calle 8 No.7 - 46</v>
          </cell>
          <cell r="L408" t="str">
            <v>CUNDINAMARCA</v>
          </cell>
          <cell r="M408" t="str">
            <v>SIBATE</v>
          </cell>
          <cell r="N408" t="str">
            <v>5297175  |  5297175</v>
          </cell>
          <cell r="O408">
            <v>3158504205</v>
          </cell>
          <cell r="P408" t="str">
            <v>aguasiso_esp@hotmail.com</v>
          </cell>
          <cell r="Q408" t="str">
            <v>ASOCIACION DE USUARIOS</v>
          </cell>
          <cell r="R408" t="str">
            <v>ORGANIZACION AUTORIZADA</v>
          </cell>
        </row>
        <row r="409">
          <cell r="A409">
            <v>1471</v>
          </cell>
          <cell r="B409" t="str">
            <v>EMPRESA DE SERVICIOS PUBLICOS DOMICILIARIOS DE BUENAVISTA</v>
          </cell>
          <cell r="C409">
            <v>39014</v>
          </cell>
          <cell r="D409" t="str">
            <v>800125261-5</v>
          </cell>
          <cell r="E409" t="str">
            <v>OPERATIVA</v>
          </cell>
          <cell r="F409">
            <v>35836</v>
          </cell>
          <cell r="G409" t="str">
            <v>ACTUALIZACION</v>
          </cell>
          <cell r="H409">
            <v>40271</v>
          </cell>
          <cell r="I409" t="str">
            <v>JHON ALEX TORRES TAPIA</v>
          </cell>
          <cell r="J409">
            <v>70110</v>
          </cell>
          <cell r="K409" t="str">
            <v>Calle 8 No 7 10 Barrio El Carmen</v>
          </cell>
          <cell r="L409" t="str">
            <v>SUCRE</v>
          </cell>
          <cell r="M409" t="str">
            <v>BUENAVISTA</v>
          </cell>
          <cell r="N409" t="str">
            <v>2901103  |  2901103</v>
          </cell>
          <cell r="O409">
            <v>3126657033</v>
          </cell>
          <cell r="P409" t="str">
            <v>aguavistaesp@yahoo.es</v>
          </cell>
          <cell r="Q409" t="str">
            <v>No disponible</v>
          </cell>
          <cell r="R409" t="str">
            <v>EMPRESA INDUSTRIAL Y COMERCIAL DEL ESTADO</v>
          </cell>
        </row>
        <row r="410">
          <cell r="A410">
            <v>1472</v>
          </cell>
          <cell r="B410" t="str">
            <v>OFICINA DE SERVICIOS PUBLICOS DE ASEO, AGUA POTABLE Y ALCANTARILLADO DEL MUNICIPIO DE NIMAIMA</v>
          </cell>
          <cell r="C410">
            <v>38855</v>
          </cell>
          <cell r="D410" t="str">
            <v>800094713-8</v>
          </cell>
          <cell r="E410" t="str">
            <v>OPERATIVA</v>
          </cell>
          <cell r="F410">
            <v>36302</v>
          </cell>
          <cell r="G410" t="str">
            <v>ACTUALIZACION</v>
          </cell>
          <cell r="H410">
            <v>45712</v>
          </cell>
          <cell r="I410" t="str">
            <v xml:space="preserve">JOHN JAIRO ESCOBAR </v>
          </cell>
          <cell r="J410">
            <v>25489</v>
          </cell>
          <cell r="K410" t="str">
            <v>CALLE 3 CON CARRERA 3 PALACIO MUNICIPAL</v>
          </cell>
          <cell r="L410" t="str">
            <v>CUNDINAMARCA</v>
          </cell>
          <cell r="M410" t="str">
            <v>NIMAIMA</v>
          </cell>
          <cell r="N410" t="str">
            <v>8433075  |  8433075</v>
          </cell>
          <cell r="O410">
            <v>3106696664</v>
          </cell>
          <cell r="P410" t="str">
            <v>nimaima@cundinamarca.gov.co</v>
          </cell>
          <cell r="Q410" t="str">
            <v>No disponible</v>
          </cell>
          <cell r="R410" t="str">
            <v>MUNICIPIO (PRESTACIÓN DIRECTA)</v>
          </cell>
        </row>
        <row r="411">
          <cell r="A411">
            <v>1473</v>
          </cell>
          <cell r="B411" t="str">
            <v>EMPRESA DE SERVICIOS PUBLICOS DE NATAGAIMA SA ESP</v>
          </cell>
          <cell r="C411">
            <v>38861</v>
          </cell>
          <cell r="D411" t="str">
            <v>809007043-3</v>
          </cell>
          <cell r="E411" t="str">
            <v>OPERATIVA</v>
          </cell>
          <cell r="F411">
            <v>36381</v>
          </cell>
          <cell r="G411" t="str">
            <v>ACTUALIZACION</v>
          </cell>
          <cell r="H411">
            <v>45733</v>
          </cell>
          <cell r="I411" t="str">
            <v>WILLIAM DIAZ BAHAMON</v>
          </cell>
          <cell r="J411">
            <v>73483</v>
          </cell>
          <cell r="K411" t="str">
            <v>Carrera 2 A No. 5 - 79</v>
          </cell>
          <cell r="L411" t="str">
            <v>TOLIMA</v>
          </cell>
          <cell r="M411" t="str">
            <v>NATAGAIMA</v>
          </cell>
          <cell r="N411" t="str">
            <v>2269654  |  2269654</v>
          </cell>
          <cell r="O411">
            <v>3507947676</v>
          </cell>
          <cell r="P411" t="str">
            <v>empresanatagaimaesp@hotmail.com</v>
          </cell>
          <cell r="Q411" t="str">
            <v>SOCIEDAD ANONIMA</v>
          </cell>
          <cell r="R411" t="str">
            <v>SOCIEDADES (EMPRESA DE SERVICIOS PUBLICOS)</v>
          </cell>
        </row>
        <row r="412">
          <cell r="A412">
            <v>1476</v>
          </cell>
          <cell r="B412" t="str">
            <v>EMPRESA DE SERVICIOS DOMICILIARIOS DE CAJAMARCA - TOLIMA</v>
          </cell>
          <cell r="C412">
            <v>39324</v>
          </cell>
          <cell r="D412" t="str">
            <v>809009327-9</v>
          </cell>
          <cell r="E412" t="str">
            <v>OPERATIVA</v>
          </cell>
          <cell r="F412">
            <v>37214</v>
          </cell>
          <cell r="G412" t="str">
            <v>INSCRIPCION</v>
          </cell>
          <cell r="H412">
            <v>39335</v>
          </cell>
          <cell r="I412" t="str">
            <v>EDITSON GILDARDO LAVERDE CIFUENTES</v>
          </cell>
          <cell r="J412">
            <v>73124</v>
          </cell>
          <cell r="K412" t="str">
            <v>Calle 6 # 7-52 Lobal 10</v>
          </cell>
          <cell r="L412" t="str">
            <v>TOLIMA</v>
          </cell>
          <cell r="M412" t="str">
            <v>CAJAMARCA</v>
          </cell>
          <cell r="N412" t="str">
            <v xml:space="preserve">2870656  |  </v>
          </cell>
          <cell r="O412">
            <v>3125858196</v>
          </cell>
          <cell r="P412" t="str">
            <v>espd.cajamarca@gmail.com</v>
          </cell>
          <cell r="Q412" t="str">
            <v>No disponible</v>
          </cell>
          <cell r="R412" t="str">
            <v>EMPRESA INDUSTRIAL Y COMERCIAL DEL ESTADO</v>
          </cell>
        </row>
        <row r="413">
          <cell r="A413">
            <v>1477</v>
          </cell>
          <cell r="B413" t="str">
            <v>ALCALDIA MUNICIPAL DE VILLARRICA</v>
          </cell>
          <cell r="C413">
            <v>39621</v>
          </cell>
          <cell r="D413" t="str">
            <v>800100147-5</v>
          </cell>
          <cell r="E413" t="str">
            <v>OPERATIVA</v>
          </cell>
          <cell r="F413">
            <v>18264</v>
          </cell>
          <cell r="G413" t="str">
            <v>ACTUALIZACION</v>
          </cell>
          <cell r="H413">
            <v>45745</v>
          </cell>
          <cell r="I413" t="str">
            <v>JAVIER ORLANDO MONTILLA ORTIZ</v>
          </cell>
          <cell r="J413">
            <v>73873</v>
          </cell>
          <cell r="K413" t="str">
            <v>CRA 3 CLLE 4 ESQUINA</v>
          </cell>
          <cell r="L413" t="str">
            <v>TOLIMA</v>
          </cell>
          <cell r="M413" t="str">
            <v>VILLARRICA</v>
          </cell>
          <cell r="N413" t="str">
            <v>2475070  |  2475070</v>
          </cell>
          <cell r="O413">
            <v>3143812167</v>
          </cell>
          <cell r="P413" t="str">
            <v>spublicos@villarrica-tolima.gov.co</v>
          </cell>
          <cell r="Q413" t="str">
            <v>No disponible</v>
          </cell>
          <cell r="R413" t="str">
            <v>MUNICIPIO (PRESTACIÓN DIRECTA)</v>
          </cell>
        </row>
        <row r="414">
          <cell r="A414">
            <v>1479</v>
          </cell>
          <cell r="B414" t="str">
            <v>Ciudad Limpia S.A. ESP</v>
          </cell>
          <cell r="C414">
            <v>38695</v>
          </cell>
          <cell r="D414" t="str">
            <v>800250922-1</v>
          </cell>
          <cell r="E414" t="str">
            <v>OPERATIVA (No activa)</v>
          </cell>
          <cell r="F414">
            <v>34700</v>
          </cell>
          <cell r="G414" t="str">
            <v>ACTUALIZACION</v>
          </cell>
          <cell r="H414">
            <v>38713</v>
          </cell>
          <cell r="I414" t="str">
            <v>JUAN SEBASTIAN CAJIAO  CASTRILLON</v>
          </cell>
          <cell r="J414">
            <v>11001</v>
          </cell>
          <cell r="K414" t="str">
            <v>Calle 59C Sur N.51-50</v>
          </cell>
          <cell r="L414" t="str">
            <v>BOGOTÁ, D.C.</v>
          </cell>
          <cell r="M414" t="str">
            <v>BOGOTA, D.C.</v>
          </cell>
          <cell r="N414" t="str">
            <v>7110050  |  7111619</v>
          </cell>
          <cell r="O414" t="str">
            <v>No disponible</v>
          </cell>
          <cell r="P414" t="str">
            <v>sistemas@ciudadlimpia.com.co</v>
          </cell>
          <cell r="Q414" t="str">
            <v>SOCIEDAD ANONIMA</v>
          </cell>
          <cell r="R414" t="str">
            <v>SOCIEDADES (EMPRESA DE SERVICIOS PUBLICOS)</v>
          </cell>
        </row>
        <row r="415">
          <cell r="A415">
            <v>1483</v>
          </cell>
          <cell r="B415" t="str">
            <v>MUNICIPIO DE SAN BENITO ABAD - UNIDAD ESPECIAL DE SERVICIOS PUBLICOS UESP</v>
          </cell>
          <cell r="C415">
            <v>39763</v>
          </cell>
          <cell r="D415" t="str">
            <v>892280054-4</v>
          </cell>
          <cell r="E415" t="str">
            <v>OPERATIVA (No activa)</v>
          </cell>
          <cell r="F415">
            <v>36861</v>
          </cell>
          <cell r="G415" t="str">
            <v>ACTUALIZACION</v>
          </cell>
          <cell r="H415">
            <v>40734</v>
          </cell>
          <cell r="I415" t="str">
            <v>MANUEL DEL CRISTO CADRAZCO SALCEDO</v>
          </cell>
          <cell r="J415">
            <v>70678</v>
          </cell>
          <cell r="K415" t="str">
            <v>Plaza Principal</v>
          </cell>
          <cell r="L415" t="str">
            <v>SUCRE</v>
          </cell>
          <cell r="M415" t="str">
            <v>SAN BENITO ABAD</v>
          </cell>
          <cell r="N415" t="str">
            <v>2930003  |  2930003</v>
          </cell>
          <cell r="O415">
            <v>3126097764</v>
          </cell>
          <cell r="P415" t="str">
            <v>alcaldia2008_11@hotmail.com</v>
          </cell>
          <cell r="Q415" t="str">
            <v>No disponible</v>
          </cell>
          <cell r="R415" t="str">
            <v>MUNICIPIO (PRESTACIÓN DIRECTA)</v>
          </cell>
        </row>
        <row r="416">
          <cell r="A416">
            <v>1494</v>
          </cell>
          <cell r="B416" t="str">
            <v>OFICINA DE SERVICIOS PUBLICOS DEL MUNICIPIO DE MEDINA</v>
          </cell>
          <cell r="C416">
            <v>38860</v>
          </cell>
          <cell r="D416" t="str">
            <v>899999470-8</v>
          </cell>
          <cell r="E416" t="str">
            <v>OPERATIVA</v>
          </cell>
          <cell r="F416">
            <v>37864</v>
          </cell>
          <cell r="G416" t="str">
            <v>ACTUALIZACION</v>
          </cell>
          <cell r="H416">
            <v>45408</v>
          </cell>
          <cell r="I416" t="str">
            <v>LEOPOLDO RIGAUD PENA LOPEZ</v>
          </cell>
          <cell r="J416">
            <v>25438</v>
          </cell>
          <cell r="K416" t="str">
            <v>CALLE 13 No. 6-55</v>
          </cell>
          <cell r="L416" t="str">
            <v>CUNDINAMARCA</v>
          </cell>
          <cell r="M416" t="str">
            <v>MEDINA</v>
          </cell>
          <cell r="N416" t="str">
            <v>6768064  |  6768068</v>
          </cell>
          <cell r="O416">
            <v>3144622173</v>
          </cell>
          <cell r="P416" t="str">
            <v>serviciospublicos@medina-cundinamarca.gov.co</v>
          </cell>
          <cell r="Q416" t="str">
            <v>No disponible</v>
          </cell>
          <cell r="R416" t="str">
            <v>MUNICIPIO (PRESTACIÓN DIRECTA)</v>
          </cell>
        </row>
        <row r="417">
          <cell r="A417">
            <v>1496</v>
          </cell>
          <cell r="B417" t="str">
            <v>EMPRESA DE SERVICIOS PUBLICOS DE AGUA POTABLE, ALCANTARILLADO Y ASEO DEL MUNICIPIO DE ICONONZO</v>
          </cell>
          <cell r="C417">
            <v>39170</v>
          </cell>
          <cell r="D417" t="str">
            <v>800100059-5</v>
          </cell>
          <cell r="E417" t="str">
            <v>OPERATIVA</v>
          </cell>
          <cell r="F417">
            <v>35784</v>
          </cell>
          <cell r="G417" t="str">
            <v>ACTUALIZACION</v>
          </cell>
          <cell r="H417">
            <v>45404</v>
          </cell>
          <cell r="I417" t="str">
            <v>HUGO NELSON JIMENEZ QUINCHE</v>
          </cell>
          <cell r="J417">
            <v>73352</v>
          </cell>
          <cell r="K417" t="str">
            <v>Carrera 6 No. 5 - 67 Edificio Municipal</v>
          </cell>
          <cell r="L417" t="str">
            <v>TOLIMA</v>
          </cell>
          <cell r="M417" t="str">
            <v>ICONONZO</v>
          </cell>
          <cell r="N417" t="str">
            <v>8682060  |  8682074</v>
          </cell>
          <cell r="O417">
            <v>3112366764</v>
          </cell>
          <cell r="P417" t="str">
            <v>serviciospublicos@icononzo-tolima.gov.co</v>
          </cell>
          <cell r="Q417" t="str">
            <v>No disponible</v>
          </cell>
          <cell r="R417" t="str">
            <v>MUNICIPIO (PRESTACIÓN DIRECTA)</v>
          </cell>
        </row>
        <row r="418">
          <cell r="A418">
            <v>1498</v>
          </cell>
          <cell r="B418" t="str">
            <v>UNIDAD DE SERVICIOS PUBLICOS DEL MUNICIPIO DE TONA</v>
          </cell>
          <cell r="C418">
            <v>39545</v>
          </cell>
          <cell r="D418" t="str">
            <v>890205581-8</v>
          </cell>
          <cell r="E418" t="str">
            <v>OPERATIVA</v>
          </cell>
          <cell r="F418">
            <v>36334</v>
          </cell>
          <cell r="G418" t="str">
            <v>ACTUALIZACION</v>
          </cell>
          <cell r="H418">
            <v>45701</v>
          </cell>
          <cell r="I418" t="str">
            <v>JESUS SANTIAGO GUTIERREZ LEAL</v>
          </cell>
          <cell r="J418">
            <v>68820</v>
          </cell>
          <cell r="K418" t="str">
            <v>Calle 7 No 3-11 palacio municipal tona</v>
          </cell>
          <cell r="L418" t="str">
            <v>SANTANDER</v>
          </cell>
          <cell r="M418" t="str">
            <v>TONA</v>
          </cell>
          <cell r="N418" t="str">
            <v>6277521  |  6277521</v>
          </cell>
          <cell r="O418">
            <v>3167834291</v>
          </cell>
          <cell r="P418" t="str">
            <v>serviciospublicos@tona-santander.gov.co</v>
          </cell>
          <cell r="Q418" t="str">
            <v>No disponible</v>
          </cell>
          <cell r="R418" t="str">
            <v>MUNICIPIO (PRESTACIÓN DIRECTA)</v>
          </cell>
        </row>
        <row r="419">
          <cell r="A419">
            <v>1504</v>
          </cell>
          <cell r="B419" t="str">
            <v>UNIDAD  DE SERVICIOS PUBLICOS DOMICILIARIOS DE PALMAR - SANTANDER</v>
          </cell>
          <cell r="C419">
            <v>38848</v>
          </cell>
          <cell r="D419" t="str">
            <v>800099818-5</v>
          </cell>
          <cell r="E419" t="str">
            <v>OPERATIVA</v>
          </cell>
          <cell r="F419">
            <v>35801</v>
          </cell>
          <cell r="G419" t="str">
            <v>ACTUALIZACION</v>
          </cell>
          <cell r="H419">
            <v>45712</v>
          </cell>
          <cell r="I419" t="str">
            <v>CRISTIAN ANDRES SALAS CALA</v>
          </cell>
          <cell r="J419">
            <v>68522</v>
          </cell>
          <cell r="K419" t="str">
            <v>calle 5 No. 3-21</v>
          </cell>
          <cell r="L419" t="str">
            <v>SANTANDER</v>
          </cell>
          <cell r="M419" t="str">
            <v>PALMAR</v>
          </cell>
          <cell r="N419" t="str">
            <v>8002617  |  8002617</v>
          </cell>
          <cell r="O419">
            <v>3102655083</v>
          </cell>
          <cell r="P419" t="str">
            <v>unidad@palmar-santander.gov.co</v>
          </cell>
          <cell r="Q419" t="str">
            <v>No disponible</v>
          </cell>
          <cell r="R419" t="str">
            <v>MUNICIPIO (PRESTACIÓN DIRECTA)</v>
          </cell>
        </row>
        <row r="420">
          <cell r="A420">
            <v>1506</v>
          </cell>
          <cell r="B420" t="str">
            <v>OFICINA DE SERVICIOS PUBLICOS DE PRADO</v>
          </cell>
          <cell r="C420">
            <v>38812</v>
          </cell>
          <cell r="D420" t="str">
            <v>890702038-1</v>
          </cell>
          <cell r="E420" t="str">
            <v>OPERATIVA (No activa)</v>
          </cell>
          <cell r="F420">
            <v>36069</v>
          </cell>
          <cell r="G420" t="str">
            <v>ACTUALIZACION</v>
          </cell>
          <cell r="H420">
            <v>39556</v>
          </cell>
          <cell r="I420" t="str">
            <v>JOSE JADEL FLOREZ SERRATO</v>
          </cell>
          <cell r="J420">
            <v>73563</v>
          </cell>
          <cell r="K420" t="str">
            <v>Carrera 6 No 9-37</v>
          </cell>
          <cell r="L420" t="str">
            <v>TOLIMA</v>
          </cell>
          <cell r="M420" t="str">
            <v>PRADO</v>
          </cell>
          <cell r="N420" t="str">
            <v xml:space="preserve">2277073  |  </v>
          </cell>
          <cell r="O420">
            <v>3124812777</v>
          </cell>
          <cell r="P420" t="str">
            <v>alcaldiapradotolima@yahoo.es</v>
          </cell>
          <cell r="Q420" t="str">
            <v>No disponible</v>
          </cell>
          <cell r="R420" t="str">
            <v>MUNICIPIO (PRESTACIÓN DIRECTA)</v>
          </cell>
        </row>
        <row r="421">
          <cell r="A421">
            <v>1511</v>
          </cell>
          <cell r="B421" t="str">
            <v>SECRETARIA DE SERVICIOS PUBLICOS DE ACUEDUCTO ALCANTARILLADO Y ASEO EL PLAYON</v>
          </cell>
          <cell r="C421">
            <v>38840</v>
          </cell>
          <cell r="D421" t="str">
            <v>890208199-0</v>
          </cell>
          <cell r="E421" t="str">
            <v>OPERATIVA</v>
          </cell>
          <cell r="F421">
            <v>36124</v>
          </cell>
          <cell r="G421" t="str">
            <v>ACTUALIZACION</v>
          </cell>
          <cell r="H421">
            <v>45712</v>
          </cell>
          <cell r="I421" t="str">
            <v>LUIS AMBROSIO ALARCON LOPEZ</v>
          </cell>
          <cell r="J421">
            <v>68255</v>
          </cell>
          <cell r="K421" t="str">
            <v>CARRERA 5 Nº 12-41</v>
          </cell>
          <cell r="L421" t="str">
            <v>SANTANDER</v>
          </cell>
          <cell r="M421" t="str">
            <v>EL PLAYON</v>
          </cell>
          <cell r="N421" t="str">
            <v>5622469  |  5622469</v>
          </cell>
          <cell r="O421">
            <v>3102388547</v>
          </cell>
          <cell r="P421" t="str">
            <v>secretariadeplaneacion@elplayon-santander.gov.co</v>
          </cell>
          <cell r="Q421" t="str">
            <v>No disponible</v>
          </cell>
          <cell r="R421" t="str">
            <v>MUNICIPIO (PRESTACIÓN DIRECTA)</v>
          </cell>
        </row>
        <row r="422">
          <cell r="A422">
            <v>1519</v>
          </cell>
          <cell r="B422" t="str">
            <v>JUNTA ADMINISTRADORA DEL ACUEDUCTO PARTIDAS DE MORELIA</v>
          </cell>
          <cell r="C422">
            <v>40758</v>
          </cell>
          <cell r="D422" t="str">
            <v>811009351-3</v>
          </cell>
          <cell r="E422" t="str">
            <v>OPERATIVA</v>
          </cell>
          <cell r="F422">
            <v>35497</v>
          </cell>
          <cell r="G422" t="str">
            <v>INSCRIPCION</v>
          </cell>
          <cell r="H422">
            <v>40892</v>
          </cell>
          <cell r="I422" t="str">
            <v>MARY LUZ RESTREPO  ARREDONDO</v>
          </cell>
          <cell r="J422">
            <v>5209</v>
          </cell>
          <cell r="K422" t="str">
            <v>PALACIO MUNICIPAL</v>
          </cell>
          <cell r="L422" t="str">
            <v>ANTIOQUIA</v>
          </cell>
          <cell r="M422" t="str">
            <v>CONCORDIA</v>
          </cell>
          <cell r="N422" t="str">
            <v>3122432  |  3122432</v>
          </cell>
          <cell r="O422">
            <v>3122432725</v>
          </cell>
          <cell r="P422" t="str">
            <v>vereda@hotmail.com</v>
          </cell>
          <cell r="Q422" t="str">
            <v>JUNTA ADMINISTRADORA</v>
          </cell>
          <cell r="R422" t="str">
            <v>ORGANIZACION AUTORIZADA</v>
          </cell>
        </row>
        <row r="423">
          <cell r="A423">
            <v>1523</v>
          </cell>
          <cell r="B423" t="str">
            <v>ASOCIACION DE USUARIOS DEL ACUEDUCTO VIEJO DE JOSE MARIA HERNANDEZ DE PUPIALES</v>
          </cell>
          <cell r="C423">
            <v>44341</v>
          </cell>
          <cell r="D423" t="str">
            <v>814006006-4</v>
          </cell>
          <cell r="E423" t="str">
            <v>OPERATIVA</v>
          </cell>
          <cell r="F423">
            <v>44197</v>
          </cell>
          <cell r="G423" t="str">
            <v>ACTUALIZACION</v>
          </cell>
          <cell r="H423">
            <v>45644</v>
          </cell>
          <cell r="I423" t="str">
            <v>PASTORA MARGARITA BRAVO CHAMORRO</v>
          </cell>
          <cell r="J423">
            <v>52585</v>
          </cell>
          <cell r="K423" t="str">
            <v xml:space="preserve"> KRA 4 CALLE 3 BARRIO SAN LUIS</v>
          </cell>
          <cell r="L423" t="str">
            <v>NARIÑO</v>
          </cell>
          <cell r="M423" t="str">
            <v>PUPIALES</v>
          </cell>
          <cell r="N423" t="str">
            <v>3163377  |  3175443</v>
          </cell>
          <cell r="O423">
            <v>3163377221</v>
          </cell>
          <cell r="P423" t="str">
            <v>acueducto.asuav@gmail.com</v>
          </cell>
          <cell r="Q423" t="str">
            <v>JUNTA ADMINISTRADORA</v>
          </cell>
          <cell r="R423" t="str">
            <v>ORGANIZACION AUTORIZADA</v>
          </cell>
        </row>
        <row r="424">
          <cell r="A424">
            <v>1526</v>
          </cell>
          <cell r="B424" t="str">
            <v>UNIDAD DE SERVICIOS PUBLICOS DOMICILIARIOS DE ACUEDUCTO, ALCANTARILLADO Y ASEO DEL MUNICIPIO DE TOPAIPI</v>
          </cell>
          <cell r="C424">
            <v>39518</v>
          </cell>
          <cell r="D424" t="str">
            <v>800072715-8</v>
          </cell>
          <cell r="E424" t="str">
            <v>OPERATIVA</v>
          </cell>
          <cell r="F424">
            <v>38184</v>
          </cell>
          <cell r="G424" t="str">
            <v>ACTUALIZACION</v>
          </cell>
          <cell r="H424">
            <v>45736</v>
          </cell>
          <cell r="I424" t="str">
            <v>MIGUEL HORACIO BENITO GRANADOS</v>
          </cell>
          <cell r="J424">
            <v>25823</v>
          </cell>
          <cell r="K424" t="str">
            <v>PALACIO MUNICIPAL</v>
          </cell>
          <cell r="L424" t="str">
            <v>CUNDINAMARCA</v>
          </cell>
          <cell r="M424" t="str">
            <v>TOPAIPI</v>
          </cell>
          <cell r="N424" t="str">
            <v>5662768  |  5662768</v>
          </cell>
          <cell r="O424">
            <v>3138884060</v>
          </cell>
          <cell r="P424" t="str">
            <v>servicioserviciospublicos@topaipi-cundinamarca.gov.co</v>
          </cell>
          <cell r="Q424" t="str">
            <v>No disponible</v>
          </cell>
          <cell r="R424" t="str">
            <v>MUNICIPIO (PRESTACIÓN DIRECTA)</v>
          </cell>
        </row>
        <row r="425">
          <cell r="A425">
            <v>1528</v>
          </cell>
          <cell r="B425" t="str">
            <v>OFICINA DE SERVICIOS PUBLICOS DOMICILIARIOS DEL MUNICIPIO DE MACHETA</v>
          </cell>
          <cell r="C425">
            <v>38772</v>
          </cell>
          <cell r="D425" t="str">
            <v>899999401-1</v>
          </cell>
          <cell r="E425" t="str">
            <v>OPERATIVA</v>
          </cell>
          <cell r="F425">
            <v>36401</v>
          </cell>
          <cell r="G425" t="str">
            <v>ACTUALIZACION</v>
          </cell>
          <cell r="H425">
            <v>45728</v>
          </cell>
          <cell r="I425" t="str">
            <v>PABLO EMILIO  ESPINOSA HERNANDEZ</v>
          </cell>
          <cell r="J425">
            <v>25426</v>
          </cell>
          <cell r="K425" t="str">
            <v xml:space="preserve">CR 8 No 5-35 </v>
          </cell>
          <cell r="L425" t="str">
            <v>CUNDINAMARCA</v>
          </cell>
          <cell r="M425" t="str">
            <v>MACHETA</v>
          </cell>
          <cell r="N425" t="str">
            <v>8569250  |  8569250</v>
          </cell>
          <cell r="O425">
            <v>3214577128</v>
          </cell>
          <cell r="P425" t="str">
            <v>serviciospublicos@macheta-cundinamarca.gov.co</v>
          </cell>
          <cell r="Q425" t="str">
            <v>No disponible</v>
          </cell>
          <cell r="R425" t="str">
            <v>MUNICIPIO (PRESTACIÓN DIRECTA)</v>
          </cell>
        </row>
        <row r="426">
          <cell r="A426">
            <v>1534</v>
          </cell>
          <cell r="B426" t="str">
            <v>UNIDAD ADMINISTRADORA  DE LOS SERVICIOS PÚBLICOS DOMICILIARIOS DEL MUNICIPIO DE PAYA</v>
          </cell>
          <cell r="C426">
            <v>39645</v>
          </cell>
          <cell r="D426" t="str">
            <v>800065411-5</v>
          </cell>
          <cell r="E426" t="str">
            <v>OPERATIVA</v>
          </cell>
          <cell r="F426">
            <v>35151</v>
          </cell>
          <cell r="G426" t="str">
            <v>ACTUALIZACION</v>
          </cell>
          <cell r="H426">
            <v>45132</v>
          </cell>
          <cell r="I426" t="str">
            <v>BENJAMN PEREZ  CRISTANCHO</v>
          </cell>
          <cell r="J426">
            <v>15533</v>
          </cell>
          <cell r="K426" t="str">
            <v>PALACIO MUNICIPAL - Calle 3 No 3-45</v>
          </cell>
          <cell r="L426" t="str">
            <v>BOYACÁ</v>
          </cell>
          <cell r="M426" t="str">
            <v>PAYA</v>
          </cell>
          <cell r="N426" t="str">
            <v>6359360  |  6359359</v>
          </cell>
          <cell r="O426">
            <v>3202838493</v>
          </cell>
          <cell r="P426" t="str">
            <v>alcadia@paya-boyaca.gov.co</v>
          </cell>
          <cell r="Q426" t="str">
            <v>No disponible</v>
          </cell>
          <cell r="R426" t="str">
            <v>MUNICIPIO (PRESTACIÓN DIRECTA)</v>
          </cell>
        </row>
        <row r="427">
          <cell r="A427">
            <v>1537</v>
          </cell>
          <cell r="B427" t="str">
            <v>JUNTA DE ACCION COMUNAL BARRIO SALAZAR</v>
          </cell>
          <cell r="C427">
            <v>41172</v>
          </cell>
          <cell r="D427" t="str">
            <v>800075541-7</v>
          </cell>
          <cell r="E427" t="str">
            <v>OPERATIVA</v>
          </cell>
          <cell r="F427">
            <v>34851</v>
          </cell>
          <cell r="G427" t="str">
            <v>INSCRIPCION</v>
          </cell>
          <cell r="H427">
            <v>41323</v>
          </cell>
          <cell r="I427" t="str">
            <v xml:space="preserve">JUAN CAMILO MUNOZ </v>
          </cell>
          <cell r="J427">
            <v>5209</v>
          </cell>
          <cell r="K427" t="str">
            <v>PALACIO MUNICIPAL</v>
          </cell>
          <cell r="L427" t="str">
            <v>ANTIOQUIA</v>
          </cell>
          <cell r="M427" t="str">
            <v>CONCORDIA</v>
          </cell>
          <cell r="N427" t="str">
            <v>3128596  |  3128596</v>
          </cell>
          <cell r="O427">
            <v>3128596501</v>
          </cell>
          <cell r="P427" t="str">
            <v>juanmarica2011@hotmail.com</v>
          </cell>
          <cell r="Q427" t="str">
            <v>JUNTA DE ACCION COMUNAL</v>
          </cell>
          <cell r="R427" t="str">
            <v>ORGANIZACION AUTORIZADA</v>
          </cell>
        </row>
        <row r="428">
          <cell r="A428">
            <v>1548</v>
          </cell>
          <cell r="B428" t="str">
            <v>JUNTA ADMINISTRADORA ACUEDUCTO DE MATITUY</v>
          </cell>
          <cell r="C428">
            <v>39363</v>
          </cell>
          <cell r="D428" t="str">
            <v>814002511-4</v>
          </cell>
          <cell r="E428" t="str">
            <v>OPERATIVA</v>
          </cell>
          <cell r="F428">
            <v>36078</v>
          </cell>
          <cell r="G428" t="str">
            <v>INSCRIPCION</v>
          </cell>
          <cell r="H428">
            <v>39402</v>
          </cell>
          <cell r="I428" t="str">
            <v>CARLOS ANTIDIO BURBANO  CRIOLLO</v>
          </cell>
          <cell r="J428">
            <v>52381</v>
          </cell>
          <cell r="K428" t="str">
            <v>CORREGIMIENTO DE MATITUY</v>
          </cell>
          <cell r="L428" t="str">
            <v>NARIÑO</v>
          </cell>
          <cell r="M428" t="str">
            <v>LA FLORIDA</v>
          </cell>
          <cell r="N428" t="str">
            <v xml:space="preserve">7287648  |  </v>
          </cell>
          <cell r="O428">
            <v>3137255735</v>
          </cell>
          <cell r="P428" t="str">
            <v>jaa.matituy@hotmail.com</v>
          </cell>
          <cell r="Q428" t="str">
            <v>JUNTA ADMINISTRADORA</v>
          </cell>
          <cell r="R428" t="str">
            <v>ORGANIZACION AUTORIZADA</v>
          </cell>
        </row>
        <row r="429">
          <cell r="A429">
            <v>1568</v>
          </cell>
          <cell r="B429" t="str">
            <v>EMPRESA DE SERVICIOS PÚBLICOS DE ACUEDUCTO ALCANTARILLADO Y ASEO DE CHIPATA - DEPENDENCIA MUNICIPAL</v>
          </cell>
          <cell r="C429">
            <v>38897</v>
          </cell>
          <cell r="D429" t="str">
            <v>890208098-5</v>
          </cell>
          <cell r="E429" t="str">
            <v>OPERATIVA</v>
          </cell>
          <cell r="F429">
            <v>35864</v>
          </cell>
          <cell r="G429" t="str">
            <v>ACTUALIZACION</v>
          </cell>
          <cell r="H429">
            <v>45685</v>
          </cell>
          <cell r="I429" t="str">
            <v>JENNY PATRICIA MORA FRANCO</v>
          </cell>
          <cell r="J429">
            <v>68179</v>
          </cell>
          <cell r="K429" t="str">
            <v>ALCALDIA CHIPATA Cra 6 Nº 3-17</v>
          </cell>
          <cell r="L429" t="str">
            <v>SANTANDER</v>
          </cell>
          <cell r="M429" t="str">
            <v>CHIPATA</v>
          </cell>
          <cell r="N429" t="str">
            <v>7565494  |  7565495</v>
          </cell>
          <cell r="O429">
            <v>3124784449</v>
          </cell>
          <cell r="P429" t="str">
            <v>contactenos@chipata-santander.gov.co</v>
          </cell>
          <cell r="Q429" t="str">
            <v>No disponible</v>
          </cell>
          <cell r="R429" t="str">
            <v>MUNICIPIO (PRESTACIÓN DIRECTA)</v>
          </cell>
        </row>
        <row r="430">
          <cell r="A430">
            <v>1572</v>
          </cell>
          <cell r="B430" t="str">
            <v>AQUASERVICIOS S.A.  E.S.P.</v>
          </cell>
          <cell r="C430">
            <v>35166</v>
          </cell>
          <cell r="D430" t="str">
            <v>815000329-4</v>
          </cell>
          <cell r="E430" t="str">
            <v>OPERATIVA</v>
          </cell>
          <cell r="F430">
            <v>35123</v>
          </cell>
          <cell r="G430" t="str">
            <v>ACTUALIZACION</v>
          </cell>
          <cell r="H430">
            <v>45726</v>
          </cell>
          <cell r="I430" t="str">
            <v>CARLOS ALBERTO MONTANO MARMOLEJO</v>
          </cell>
          <cell r="J430">
            <v>76130</v>
          </cell>
          <cell r="K430" t="str">
            <v>KM 5 VIA CALI-CANDELARIA MNZ 21 CASA 166 URB ARBOLEDA CAMPESTRE</v>
          </cell>
          <cell r="L430" t="str">
            <v>VALLE DEL CAUCA</v>
          </cell>
          <cell r="M430" t="str">
            <v>CANDELARIA</v>
          </cell>
          <cell r="N430" t="str">
            <v>2601445  |  2615095</v>
          </cell>
          <cell r="O430">
            <v>3168787652</v>
          </cell>
          <cell r="P430" t="str">
            <v>gerenciatecnica@aquaservicios.com</v>
          </cell>
          <cell r="Q430" t="str">
            <v>SOCIEDAD ANONIMA</v>
          </cell>
          <cell r="R430" t="str">
            <v>SOCIEDADES (EMPRESA DE SERVICIOS PUBLICOS)</v>
          </cell>
        </row>
        <row r="431">
          <cell r="A431">
            <v>1573</v>
          </cell>
          <cell r="B431" t="str">
            <v>MUNICIPIO DE SUCRE</v>
          </cell>
          <cell r="C431">
            <v>39562</v>
          </cell>
          <cell r="D431" t="str">
            <v>890210883-7</v>
          </cell>
          <cell r="E431" t="str">
            <v>OPERATIVA</v>
          </cell>
          <cell r="F431">
            <v>35308</v>
          </cell>
          <cell r="G431" t="str">
            <v>ACTUALIZACION</v>
          </cell>
          <cell r="H431">
            <v>45741</v>
          </cell>
          <cell r="I431" t="str">
            <v>NELCY TELLEZ MARIN</v>
          </cell>
          <cell r="J431">
            <v>68773</v>
          </cell>
          <cell r="K431" t="str">
            <v>PALACIO MUNICIPAL SUCRE SANTADER</v>
          </cell>
          <cell r="L431" t="str">
            <v>SANTANDER</v>
          </cell>
          <cell r="M431" t="str">
            <v>SUCRE</v>
          </cell>
          <cell r="N431" t="str">
            <v>7565626  |  7565646</v>
          </cell>
          <cell r="O431">
            <v>3134044885</v>
          </cell>
          <cell r="P431" t="str">
            <v>s.planeacion@sucre-santander.gov.co</v>
          </cell>
          <cell r="Q431" t="str">
            <v>No disponible</v>
          </cell>
          <cell r="R431" t="str">
            <v>MUNICIPIO (PRESTACIÓN DIRECTA)</v>
          </cell>
        </row>
        <row r="432">
          <cell r="A432">
            <v>1579</v>
          </cell>
          <cell r="B432" t="str">
            <v>JUNTA ADMINISTRADORA DE ACUEDUCTO Y ALCANTARILLADO DE SIBUNDOY</v>
          </cell>
          <cell r="C432">
            <v>39714</v>
          </cell>
          <cell r="D432" t="str">
            <v>891201645-6</v>
          </cell>
          <cell r="E432" t="str">
            <v>OPERATIVA (No activa)</v>
          </cell>
          <cell r="F432">
            <v>33522</v>
          </cell>
          <cell r="G432" t="str">
            <v>ACTUALIZACION</v>
          </cell>
          <cell r="H432">
            <v>40871</v>
          </cell>
          <cell r="I432" t="str">
            <v>JOSE ABELARDO MELO CASTRO</v>
          </cell>
          <cell r="J432">
            <v>86749</v>
          </cell>
          <cell r="K432" t="str">
            <v>Calle 18 N. 15 - 41</v>
          </cell>
          <cell r="L432" t="str">
            <v>PUTUMAYO</v>
          </cell>
          <cell r="M432" t="str">
            <v>SIBUNDOY</v>
          </cell>
          <cell r="N432" t="str">
            <v>4260251  |  4260575</v>
          </cell>
          <cell r="O432">
            <v>3118980231</v>
          </cell>
          <cell r="P432" t="str">
            <v>jaaasibundoy@hotmail.com</v>
          </cell>
          <cell r="Q432" t="str">
            <v>No disponible</v>
          </cell>
          <cell r="R432" t="str">
            <v>MUNICIPIO (PRESTACIÓN DIRECTA)</v>
          </cell>
        </row>
        <row r="433">
          <cell r="A433">
            <v>1580</v>
          </cell>
          <cell r="B433" t="str">
            <v>ASOCIACION DE USUARIOS DEL ACUEDUCTO VEREDAL LA CLARA</v>
          </cell>
          <cell r="C433">
            <v>41174</v>
          </cell>
          <cell r="D433" t="str">
            <v>811010552-9</v>
          </cell>
          <cell r="E433" t="str">
            <v>OPERATIVA</v>
          </cell>
          <cell r="F433">
            <v>36034</v>
          </cell>
          <cell r="G433" t="str">
            <v>ACTUALIZACION</v>
          </cell>
          <cell r="H433">
            <v>45399</v>
          </cell>
          <cell r="I433" t="str">
            <v>ELKIN ARLEY ARCILA RAMIREZ</v>
          </cell>
          <cell r="J433">
            <v>5318</v>
          </cell>
          <cell r="K433" t="str">
            <v>CR 48 41B-04</v>
          </cell>
          <cell r="L433" t="str">
            <v>ANTIOQUIA</v>
          </cell>
          <cell r="M433" t="str">
            <v>GUARNE</v>
          </cell>
          <cell r="N433" t="str">
            <v>3576807  |  3576807</v>
          </cell>
          <cell r="O433">
            <v>3105003848</v>
          </cell>
          <cell r="P433" t="str">
            <v>ac.laclara@gmail.com</v>
          </cell>
          <cell r="Q433" t="str">
            <v>ASOCIACION DE USUARIOS</v>
          </cell>
          <cell r="R433" t="str">
            <v>ORGANIZACION AUTORIZADA</v>
          </cell>
        </row>
        <row r="434">
          <cell r="A434">
            <v>1613</v>
          </cell>
          <cell r="B434" t="str">
            <v>ASOCIACION  DE USUARIOS DEL ACUEDUCTO  DE  HOYO FRIO</v>
          </cell>
          <cell r="C434">
            <v>40540</v>
          </cell>
          <cell r="D434" t="str">
            <v>811025496-1</v>
          </cell>
          <cell r="E434" t="str">
            <v>OPERATIVA</v>
          </cell>
          <cell r="F434">
            <v>36515</v>
          </cell>
          <cell r="G434" t="str">
            <v>ACTUALIZACION</v>
          </cell>
          <cell r="H434">
            <v>45722</v>
          </cell>
          <cell r="I434" t="str">
            <v>JOSE LUIS ARCILA CANO</v>
          </cell>
          <cell r="J434">
            <v>5282</v>
          </cell>
          <cell r="K434" t="str">
            <v>VEREDA HOYO FRIO</v>
          </cell>
          <cell r="L434" t="str">
            <v>ANTIOQUIA</v>
          </cell>
          <cell r="M434" t="str">
            <v>FREDONIA</v>
          </cell>
          <cell r="N434" t="str">
            <v>9999999  |  9999999</v>
          </cell>
          <cell r="O434">
            <v>3108367080</v>
          </cell>
          <cell r="P434" t="str">
            <v>acueductohoyofrio633@gmail.com</v>
          </cell>
          <cell r="Q434" t="str">
            <v>ASOCIACION DE USUARIOS</v>
          </cell>
          <cell r="R434" t="str">
            <v>ORGANIZACION AUTORIZADA</v>
          </cell>
        </row>
        <row r="435">
          <cell r="A435">
            <v>1631</v>
          </cell>
          <cell r="B435" t="str">
            <v>CORPORACION ACUEDUCTO MULTIVEREDAL CRUCES COCORNA</v>
          </cell>
          <cell r="C435">
            <v>41170</v>
          </cell>
          <cell r="D435" t="str">
            <v>811024370-6</v>
          </cell>
          <cell r="E435" t="str">
            <v>OPERATIVA</v>
          </cell>
          <cell r="F435">
            <v>36652</v>
          </cell>
          <cell r="G435" t="str">
            <v>INSCRIPCION</v>
          </cell>
          <cell r="H435">
            <v>41269</v>
          </cell>
          <cell r="I435" t="str">
            <v>JOSE BELISARIO GIRALDO YEPES</v>
          </cell>
          <cell r="J435">
            <v>5197</v>
          </cell>
          <cell r="K435" t="str">
            <v>ESCUELA VEREDA LAS CRUCES</v>
          </cell>
          <cell r="L435" t="str">
            <v>ANTIOQUIA</v>
          </cell>
          <cell r="M435" t="str">
            <v>COCORNÁ</v>
          </cell>
          <cell r="N435" t="str">
            <v>5460140  |  5460140</v>
          </cell>
          <cell r="O435">
            <v>3127639773</v>
          </cell>
          <cell r="P435" t="str">
            <v>contactenos@cocorna-antioquia.gov.co</v>
          </cell>
          <cell r="Q435" t="str">
            <v>CORPORACION</v>
          </cell>
          <cell r="R435" t="str">
            <v>ORGANIZACION AUTORIZADA</v>
          </cell>
        </row>
        <row r="436">
          <cell r="A436">
            <v>1644</v>
          </cell>
          <cell r="B436" t="str">
            <v>EMPRESA MUNICIPAL DE SERVICIOS PUBLICOS DOMICILIARIOS DE ACUEDUCTO, ALCANTARILLADO Y SANEAMIENTO BASICO DE SABANA DE TORRES ESPUSATO E.S.P.</v>
          </cell>
          <cell r="C436">
            <v>39476</v>
          </cell>
          <cell r="D436" t="str">
            <v>800062402-5</v>
          </cell>
          <cell r="E436" t="str">
            <v>OPERATIVA</v>
          </cell>
          <cell r="F436">
            <v>32599</v>
          </cell>
          <cell r="G436" t="str">
            <v>ACTUALIZACION</v>
          </cell>
          <cell r="H436">
            <v>45693</v>
          </cell>
          <cell r="I436" t="str">
            <v>LUZ ANGELICA ESCOBAR AVILA</v>
          </cell>
          <cell r="J436">
            <v>68655</v>
          </cell>
          <cell r="K436" t="str">
            <v>Calle 19 #10-41 - Barrio Carvajal</v>
          </cell>
          <cell r="L436" t="str">
            <v>SANTANDER</v>
          </cell>
          <cell r="M436" t="str">
            <v>SABANA DE TORRES</v>
          </cell>
          <cell r="N436" t="str">
            <v>6293282  |  6293282</v>
          </cell>
          <cell r="O436">
            <v>3045494273</v>
          </cell>
          <cell r="P436" t="str">
            <v>contacto@espusato.gov.co</v>
          </cell>
          <cell r="Q436" t="str">
            <v>No disponible</v>
          </cell>
          <cell r="R436" t="str">
            <v>EMPRESA INDUSTRIAL Y COMERCIAL DEL ESTADO</v>
          </cell>
        </row>
        <row r="437">
          <cell r="A437">
            <v>1652</v>
          </cell>
          <cell r="B437" t="str">
            <v>EMPRESA DE SERVICIOS PUBLICOS DE ACUEDUCTO, ALCANTARILLADO Y ASEO DEL MUNICIPIO DE CERRITO</v>
          </cell>
          <cell r="C437">
            <v>38930</v>
          </cell>
          <cell r="D437" t="str">
            <v>890209889-9</v>
          </cell>
          <cell r="E437" t="str">
            <v>OPERATIVA</v>
          </cell>
          <cell r="F437">
            <v>35924</v>
          </cell>
          <cell r="G437" t="str">
            <v>ACTUALIZACION</v>
          </cell>
          <cell r="H437">
            <v>45730</v>
          </cell>
          <cell r="I437" t="str">
            <v>LUIS FELIPE RIVERA CARVAJAL</v>
          </cell>
          <cell r="J437">
            <v>68162</v>
          </cell>
          <cell r="K437" t="str">
            <v>Carrera 6 # 6-52</v>
          </cell>
          <cell r="L437" t="str">
            <v>SANTANDER</v>
          </cell>
          <cell r="M437" t="str">
            <v>CERRITO</v>
          </cell>
          <cell r="N437" t="str">
            <v>6602344  |  6602344</v>
          </cell>
          <cell r="O437">
            <v>3162502500</v>
          </cell>
          <cell r="P437" t="str">
            <v>serviciospublicos@cerrito-santander.gov.co</v>
          </cell>
          <cell r="Q437" t="str">
            <v>No disponible</v>
          </cell>
          <cell r="R437" t="str">
            <v>MUNICIPIO (PRESTACIÓN DIRECTA)</v>
          </cell>
        </row>
        <row r="438">
          <cell r="A438">
            <v>1668</v>
          </cell>
          <cell r="B438" t="str">
            <v>EMPRESA OFICIAL DE SERVICIOS PUBLICOS DOMICILIARIOS DE MERCADERES CAUCA E.S.P·</v>
          </cell>
          <cell r="C438">
            <v>39585</v>
          </cell>
          <cell r="D438" t="str">
            <v>900011419-4</v>
          </cell>
          <cell r="E438" t="str">
            <v>OPERATIVA</v>
          </cell>
          <cell r="F438">
            <v>34992</v>
          </cell>
          <cell r="G438" t="str">
            <v>ACTUALIZACION</v>
          </cell>
          <cell r="H438">
            <v>45671</v>
          </cell>
          <cell r="I438" t="str">
            <v>ANIBAL ANDRES MELO SOLARTE</v>
          </cell>
          <cell r="J438">
            <v>19450</v>
          </cell>
          <cell r="K438" t="str">
            <v>CARRERA 3 CALLE 4 ESQUINA</v>
          </cell>
          <cell r="L438" t="str">
            <v>CAUCA</v>
          </cell>
          <cell r="M438" t="str">
            <v>MERCADERES</v>
          </cell>
          <cell r="N438" t="str">
            <v>8460527  |  8460527</v>
          </cell>
          <cell r="O438">
            <v>3104741583</v>
          </cell>
          <cell r="P438" t="str">
            <v>empomeresp24@gmail.com</v>
          </cell>
          <cell r="Q438" t="str">
            <v>No disponible</v>
          </cell>
          <cell r="R438" t="str">
            <v>EMPRESA INDUSTRIAL Y COMERCIAL DEL ESTADO</v>
          </cell>
        </row>
        <row r="439">
          <cell r="A439">
            <v>1680</v>
          </cell>
          <cell r="B439" t="str">
            <v xml:space="preserve">JUNTA ADMINISTRADORA DEL ACUEDUCTO DEL COMUN, CANTERA Y PALMAR </v>
          </cell>
          <cell r="C439">
            <v>38842</v>
          </cell>
          <cell r="D439" t="str">
            <v>804001801-4</v>
          </cell>
          <cell r="E439" t="str">
            <v>OPERATIVA</v>
          </cell>
          <cell r="F439">
            <v>32458</v>
          </cell>
          <cell r="G439" t="str">
            <v>ACTUALIZACION</v>
          </cell>
          <cell r="H439">
            <v>45388</v>
          </cell>
          <cell r="I439" t="str">
            <v>ESPERANZA GONZALES DE LOPEZ</v>
          </cell>
          <cell r="J439">
            <v>68229</v>
          </cell>
          <cell r="K439" t="str">
            <v>CALLE 6 4 11</v>
          </cell>
          <cell r="L439" t="str">
            <v>SANTANDER</v>
          </cell>
          <cell r="M439" t="str">
            <v>CURITI</v>
          </cell>
          <cell r="N439" t="str">
            <v>7187110  |  7187110</v>
          </cell>
          <cell r="O439">
            <v>3183441838</v>
          </cell>
          <cell r="P439" t="str">
            <v>acueductococapal8004@gmail.com</v>
          </cell>
          <cell r="Q439" t="str">
            <v>JUNTA ADMINISTRADORA</v>
          </cell>
          <cell r="R439" t="str">
            <v>ORGANIZACION AUTORIZADA</v>
          </cell>
        </row>
        <row r="440">
          <cell r="A440">
            <v>1684</v>
          </cell>
          <cell r="B440" t="str">
            <v>JUNTA DIRECTIVA  DE  SERVICIOS PUBLICOS DEL MUNICIPIO CARMEN  DE  CARUPA</v>
          </cell>
          <cell r="C440">
            <v>38952</v>
          </cell>
          <cell r="D440" t="str">
            <v>899999367-7</v>
          </cell>
          <cell r="E440" t="str">
            <v>OPERATIVA</v>
          </cell>
          <cell r="F440">
            <v>36930</v>
          </cell>
          <cell r="G440" t="str">
            <v>ACTUALIZACION</v>
          </cell>
          <cell r="H440">
            <v>45716</v>
          </cell>
          <cell r="I440" t="str">
            <v>HECTOR GONZALO PACHON ORTIZ</v>
          </cell>
          <cell r="J440">
            <v>25154</v>
          </cell>
          <cell r="K440" t="str">
            <v xml:space="preserve">Carrera 3 No. 2-10 </v>
          </cell>
          <cell r="L440" t="str">
            <v>CUNDINAMARCA</v>
          </cell>
          <cell r="M440" t="str">
            <v>CARMEN DE CARUPA</v>
          </cell>
          <cell r="N440" t="str">
            <v>8554127  |  8554090</v>
          </cell>
          <cell r="O440">
            <v>3133445666</v>
          </cell>
          <cell r="P440" t="str">
            <v>serviciospublicos@carmendecarupa-cundinamarca.gov.co</v>
          </cell>
          <cell r="Q440" t="str">
            <v>No disponible</v>
          </cell>
          <cell r="R440" t="str">
            <v>MUNICIPIO (PRESTACIÓN DIRECTA)</v>
          </cell>
        </row>
        <row r="441">
          <cell r="A441">
            <v>1703</v>
          </cell>
          <cell r="B441" t="str">
            <v>MUNICIPIO DE CEPITA - SANTANDER</v>
          </cell>
          <cell r="C441">
            <v>39647</v>
          </cell>
          <cell r="D441" t="str">
            <v>890204699-3</v>
          </cell>
          <cell r="E441" t="str">
            <v>OPERATIVA</v>
          </cell>
          <cell r="F441">
            <v>36363</v>
          </cell>
          <cell r="G441" t="str">
            <v>ACTUALIZACION</v>
          </cell>
          <cell r="H441">
            <v>45385</v>
          </cell>
          <cell r="I441" t="str">
            <v>PEDRO PABLO CARRENO QUINONEZ</v>
          </cell>
          <cell r="J441">
            <v>68160</v>
          </cell>
          <cell r="K441" t="str">
            <v>calle  3 No 2 - 03</v>
          </cell>
          <cell r="L441" t="str">
            <v>SANTANDER</v>
          </cell>
          <cell r="M441" t="str">
            <v>CEPITA</v>
          </cell>
          <cell r="N441" t="str">
            <v>6569240  |  6569249</v>
          </cell>
          <cell r="O441">
            <v>3125654020</v>
          </cell>
          <cell r="P441" t="str">
            <v>alcaldia@cepita-santander.gov.co</v>
          </cell>
          <cell r="Q441" t="str">
            <v>No disponible</v>
          </cell>
          <cell r="R441" t="str">
            <v>MUNICIPIO (PRESTACIÓN DIRECTA)</v>
          </cell>
        </row>
        <row r="442">
          <cell r="A442">
            <v>1712</v>
          </cell>
          <cell r="B442" t="str">
            <v>ASOCIACION DE SUSCRIPTORES DEL ACUEDUCTO RURAL DE TRES QUEBRADAS</v>
          </cell>
          <cell r="C442">
            <v>40022</v>
          </cell>
          <cell r="D442" t="str">
            <v>832000508-8</v>
          </cell>
          <cell r="E442" t="str">
            <v>OPERATIVA</v>
          </cell>
          <cell r="F442">
            <v>33672</v>
          </cell>
          <cell r="G442" t="str">
            <v>ACTUALIZACION</v>
          </cell>
          <cell r="H442">
            <v>45335</v>
          </cell>
          <cell r="I442" t="str">
            <v>ALVARO VENEGAS VENEGAS</v>
          </cell>
          <cell r="J442">
            <v>25377</v>
          </cell>
          <cell r="K442" t="str">
            <v>CALLE 6 4 51</v>
          </cell>
          <cell r="L442" t="str">
            <v>CUNDINAMARCA</v>
          </cell>
          <cell r="M442" t="str">
            <v>LA CALERA</v>
          </cell>
          <cell r="N442" t="str">
            <v>8751694  |  2834156</v>
          </cell>
          <cell r="O442">
            <v>3102643506</v>
          </cell>
          <cell r="P442" t="str">
            <v>juridica@acueductotresquebradas.com</v>
          </cell>
          <cell r="Q442" t="str">
            <v>SIN ANIMO DE LUCRO</v>
          </cell>
          <cell r="R442" t="str">
            <v>ORGANIZACION AUTORIZADA</v>
          </cell>
        </row>
        <row r="443">
          <cell r="A443">
            <v>1717</v>
          </cell>
          <cell r="B443" t="str">
            <v>CORPORACION DE SERVICIOS DE ACUEDUCTO Y ALCANTARILLADO DE CURITI MUNICIPIO DE CURITI</v>
          </cell>
          <cell r="C443">
            <v>38777</v>
          </cell>
          <cell r="D443" t="str">
            <v>800229603-8</v>
          </cell>
          <cell r="E443" t="str">
            <v>OPERATIVA</v>
          </cell>
          <cell r="F443">
            <v>34881</v>
          </cell>
          <cell r="G443" t="str">
            <v>ACTUALIZACION</v>
          </cell>
          <cell r="H443">
            <v>45141</v>
          </cell>
          <cell r="I443" t="str">
            <v>JOSE ISRAEL MENDOZA AYALA</v>
          </cell>
          <cell r="J443">
            <v>68229</v>
          </cell>
          <cell r="K443" t="str">
            <v>Carrera 8 No. 6-05</v>
          </cell>
          <cell r="L443" t="str">
            <v>SANTANDER</v>
          </cell>
          <cell r="M443" t="str">
            <v>CURITI</v>
          </cell>
          <cell r="N443" t="str">
            <v>7187027  |  7187027</v>
          </cell>
          <cell r="O443">
            <v>3134229081</v>
          </cell>
          <cell r="P443" t="str">
            <v>corpacur18.curiti@gmail.com</v>
          </cell>
          <cell r="Q443" t="str">
            <v>CORPORACION</v>
          </cell>
          <cell r="R443" t="str">
            <v>ORGANIZACION AUTORIZADA</v>
          </cell>
        </row>
        <row r="444">
          <cell r="A444">
            <v>1724</v>
          </cell>
          <cell r="B444" t="str">
            <v>ASOCIACIÓN DE USUARIOS ACUEDUCTO LA CRUZADA, REMEDIOS</v>
          </cell>
          <cell r="C444">
            <v>38818</v>
          </cell>
          <cell r="D444" t="str">
            <v>811013630-9</v>
          </cell>
          <cell r="E444" t="str">
            <v>OPERATIVA</v>
          </cell>
          <cell r="F444">
            <v>35902</v>
          </cell>
          <cell r="G444" t="str">
            <v>ACTUALIZACION</v>
          </cell>
          <cell r="H444">
            <v>45727</v>
          </cell>
          <cell r="I444" t="str">
            <v xml:space="preserve">JOHN JADER FONNEGRA </v>
          </cell>
          <cell r="J444">
            <v>5604</v>
          </cell>
          <cell r="K444" t="str">
            <v>CLL 8 N° 8-10 LA CRUZADA REMEDIOS ANTIOQUIA</v>
          </cell>
          <cell r="L444" t="str">
            <v>ANTIOQUIA</v>
          </cell>
          <cell r="M444" t="str">
            <v>REMEDIOS</v>
          </cell>
          <cell r="N444" t="str">
            <v>8311026  |  8311026</v>
          </cell>
          <cell r="O444">
            <v>3136835937</v>
          </cell>
          <cell r="P444" t="str">
            <v>acueductolacruzada@yahoo.es</v>
          </cell>
          <cell r="Q444" t="str">
            <v>ASOCIACION DE USUARIOS</v>
          </cell>
          <cell r="R444" t="str">
            <v>ORGANIZACION AUTORIZADA</v>
          </cell>
        </row>
        <row r="445">
          <cell r="A445">
            <v>1729</v>
          </cell>
          <cell r="B445" t="str">
            <v>ASOCIACION DE USUARIOS DEL ACUEDUCTO DE LA VEREDA SANTA INES MUNICIPIO DE SALDANA DEPARTAMENTO DEL TOLIMA</v>
          </cell>
          <cell r="C445">
            <v>43844</v>
          </cell>
          <cell r="D445" t="str">
            <v>809005691-7</v>
          </cell>
          <cell r="E445" t="str">
            <v>OPERATIVA</v>
          </cell>
          <cell r="F445">
            <v>35940</v>
          </cell>
          <cell r="G445" t="str">
            <v>ACTUALIZACION</v>
          </cell>
          <cell r="H445">
            <v>45478</v>
          </cell>
          <cell r="I445" t="str">
            <v>FABIO AUGUSTO SANCHEZ  LOZANO</v>
          </cell>
          <cell r="J445">
            <v>73671</v>
          </cell>
          <cell r="K445" t="str">
            <v>VEREDA SANTA INES</v>
          </cell>
          <cell r="L445" t="str">
            <v>TOLIMA</v>
          </cell>
          <cell r="M445" t="str">
            <v>SALDANA</v>
          </cell>
          <cell r="N445" t="str">
            <v>2702778  |  2702778</v>
          </cell>
          <cell r="O445">
            <v>3213636996</v>
          </cell>
          <cell r="P445" t="str">
            <v>acueductosantaines@yahoo.com</v>
          </cell>
          <cell r="Q445" t="str">
            <v>SOCIEDAD EN COMANDITA POR ACCIONES</v>
          </cell>
          <cell r="R445" t="str">
            <v>SOCIEDADES (EMPRESA DE SERVICIOS PUBLICOS)</v>
          </cell>
        </row>
        <row r="446">
          <cell r="A446">
            <v>1733</v>
          </cell>
          <cell r="B446" t="str">
            <v>ASOCIACION DE USUARIOS DEL ACUEDUCTO REGIONAL  PORTONES HATO VIEJO Y OTRAS DE LOS  MUNICIPIOS DE SAN BERNARDO Y ARBELAEZ CUNDINAMARCA E.S.P</v>
          </cell>
          <cell r="C446">
            <v>40824</v>
          </cell>
          <cell r="D446" t="str">
            <v>800239597-4</v>
          </cell>
          <cell r="E446" t="str">
            <v>OPERATIVA</v>
          </cell>
          <cell r="F446">
            <v>36322</v>
          </cell>
          <cell r="G446" t="str">
            <v>ACTUALIZACION</v>
          </cell>
          <cell r="H446">
            <v>40890</v>
          </cell>
          <cell r="I446" t="str">
            <v>NESTOR MANRIQUE MORA</v>
          </cell>
          <cell r="J446">
            <v>25649</v>
          </cell>
          <cell r="K446" t="str">
            <v>CENTRO POBLADO PORTONES</v>
          </cell>
          <cell r="L446" t="str">
            <v>CUNDINAMARCA</v>
          </cell>
          <cell r="M446" t="str">
            <v>SAN BERNARDO</v>
          </cell>
          <cell r="N446" t="str">
            <v>4709525  |  8680708</v>
          </cell>
          <cell r="O446">
            <v>3112637016</v>
          </cell>
          <cell r="P446" t="str">
            <v>acueductoportones@yahoo.es</v>
          </cell>
          <cell r="Q446" t="str">
            <v>ASOCIACION DE USUARIOS</v>
          </cell>
          <cell r="R446" t="str">
            <v>ORGANIZACION AUTORIZADA</v>
          </cell>
        </row>
        <row r="447">
          <cell r="A447">
            <v>1743</v>
          </cell>
          <cell r="B447" t="str">
            <v>EMCALIMA E. S. P</v>
          </cell>
          <cell r="C447">
            <v>39237</v>
          </cell>
          <cell r="D447" t="str">
            <v>805011107-7</v>
          </cell>
          <cell r="E447" t="str">
            <v>OPERATIVA</v>
          </cell>
          <cell r="F447">
            <v>35977</v>
          </cell>
          <cell r="G447" t="str">
            <v>ACTUALIZACION</v>
          </cell>
          <cell r="H447">
            <v>45713</v>
          </cell>
          <cell r="I447" t="str">
            <v>SANDRA LILIANA DE LOS RIOS CALLE</v>
          </cell>
          <cell r="J447">
            <v>76126</v>
          </cell>
          <cell r="K447" t="str">
            <v>CL 10 #14-63 Colinas 3</v>
          </cell>
          <cell r="L447" t="str">
            <v>VALLE DEL CAUCA</v>
          </cell>
          <cell r="M447" t="str">
            <v>CALIMA</v>
          </cell>
          <cell r="N447" t="str">
            <v>2534538  |  2534538</v>
          </cell>
          <cell r="O447">
            <v>3155576914</v>
          </cell>
          <cell r="P447" t="str">
            <v>gerencia@emcalimaesp-calimaeldarien-valle.gov.co</v>
          </cell>
          <cell r="Q447" t="str">
            <v>No disponible</v>
          </cell>
          <cell r="R447" t="str">
            <v>EMPRESA INDUSTRIAL Y COMERCIAL DEL ESTADO</v>
          </cell>
        </row>
        <row r="448">
          <cell r="A448">
            <v>1746</v>
          </cell>
          <cell r="B448" t="str">
            <v>FONTANA S.A.  E.S.P.</v>
          </cell>
          <cell r="C448">
            <v>35235</v>
          </cell>
          <cell r="D448" t="str">
            <v>805002741-9</v>
          </cell>
          <cell r="E448" t="str">
            <v>OPERATIVA</v>
          </cell>
          <cell r="F448">
            <v>35065</v>
          </cell>
          <cell r="G448" t="str">
            <v>ACTUALIZACION</v>
          </cell>
          <cell r="H448">
            <v>45553</v>
          </cell>
          <cell r="I448" t="str">
            <v>LUIS GUILLERMO HOYOS VELEZ</v>
          </cell>
          <cell r="J448">
            <v>76364</v>
          </cell>
          <cell r="K448" t="str">
            <v>CALLE 2  No 22 - 175 OFICINA 211 CC ALFAGUARA</v>
          </cell>
          <cell r="L448" t="str">
            <v>VALLE DEL CAUCA</v>
          </cell>
          <cell r="M448" t="str">
            <v>JAMUNDI</v>
          </cell>
          <cell r="N448" t="str">
            <v>5162447  |  5162448</v>
          </cell>
          <cell r="O448">
            <v>3104226789</v>
          </cell>
          <cell r="P448" t="str">
            <v>fontanaesp@fontanaesp.com</v>
          </cell>
          <cell r="Q448" t="str">
            <v>SOCIEDAD ANONIMA</v>
          </cell>
          <cell r="R448" t="str">
            <v>SOCIEDADES (EMPRESA DE SERVICIOS PUBLICOS)</v>
          </cell>
        </row>
        <row r="449">
          <cell r="A449">
            <v>1749</v>
          </cell>
          <cell r="B449" t="str">
            <v>ASOCIACION DE USUARIOS SUSCRIPTORES DEL ACUEDUCTO, ALCANTARILLADO Y ASEO COMUNITARIO DEL CORREGIMIENTO DE CARACOLI MUNICIPIO DE MALAMBO</v>
          </cell>
          <cell r="C449">
            <v>38982</v>
          </cell>
          <cell r="D449" t="str">
            <v>802013066-1</v>
          </cell>
          <cell r="E449" t="str">
            <v>OPERATIVA</v>
          </cell>
          <cell r="F449">
            <v>36681</v>
          </cell>
          <cell r="G449" t="str">
            <v>ACTUALIZACION</v>
          </cell>
          <cell r="H449">
            <v>45028</v>
          </cell>
          <cell r="I449" t="str">
            <v>MERVI ELENA  MARTINEZ SANTIAGO</v>
          </cell>
          <cell r="J449">
            <v>8433</v>
          </cell>
          <cell r="K449" t="str">
            <v>CARRERA 08 No. 09-149</v>
          </cell>
          <cell r="L449" t="str">
            <v>ATLÁNTICO</v>
          </cell>
          <cell r="M449" t="str">
            <v>MALAMBO</v>
          </cell>
          <cell r="N449" t="str">
            <v>0000000  |  0000000</v>
          </cell>
          <cell r="O449">
            <v>3014233657</v>
          </cell>
          <cell r="P449" t="str">
            <v>acocar2018@gmail.com</v>
          </cell>
          <cell r="Q449" t="str">
            <v>ASOCIACION DE USUARIOS</v>
          </cell>
          <cell r="R449" t="str">
            <v>ORGANIZACION AUTORIZADA</v>
          </cell>
        </row>
        <row r="450">
          <cell r="A450">
            <v>1754</v>
          </cell>
          <cell r="B450" t="str">
            <v>ASOCIACION DE USUARIOS DEL ACUEDUCTO REGIONAL EL TRIUNFO LA PAZ</v>
          </cell>
          <cell r="C450">
            <v>39036</v>
          </cell>
          <cell r="D450" t="str">
            <v>800219240-5</v>
          </cell>
          <cell r="E450" t="str">
            <v>OPERATIVA</v>
          </cell>
          <cell r="F450">
            <v>36248</v>
          </cell>
          <cell r="G450" t="str">
            <v>ACTUALIZACION</v>
          </cell>
          <cell r="H450">
            <v>45716</v>
          </cell>
          <cell r="I450" t="str">
            <v>EDUARDO ANDRES MORENO MORA</v>
          </cell>
          <cell r="J450">
            <v>25245</v>
          </cell>
          <cell r="K450" t="str">
            <v>Cll 4 No 3 - 27 Inspeccion El Triunfo</v>
          </cell>
          <cell r="L450" t="str">
            <v>CUNDINAMARCA</v>
          </cell>
          <cell r="M450" t="str">
            <v>EL COLEGIO</v>
          </cell>
          <cell r="N450" t="str">
            <v>0000000  |  0000000</v>
          </cell>
          <cell r="O450">
            <v>3107851006</v>
          </cell>
          <cell r="P450" t="str">
            <v>astriunfoypaz@hotmail.com</v>
          </cell>
          <cell r="Q450" t="str">
            <v>ASOCIACION DE USUARIOS</v>
          </cell>
          <cell r="R450" t="str">
            <v>ORGANIZACION AUTORIZADA</v>
          </cell>
        </row>
        <row r="451">
          <cell r="A451">
            <v>1759</v>
          </cell>
          <cell r="B451" t="str">
            <v>EMPRESA DE SERVICIOS PUBLICOS DOMICILIARIOS DE PUERTO LEGUIZAMO</v>
          </cell>
          <cell r="C451">
            <v>39071</v>
          </cell>
          <cell r="D451" t="str">
            <v>846000021-4</v>
          </cell>
          <cell r="E451" t="str">
            <v>OPERATIVA</v>
          </cell>
          <cell r="F451">
            <v>35066</v>
          </cell>
          <cell r="G451" t="str">
            <v>ACTUALIZACION</v>
          </cell>
          <cell r="H451">
            <v>45576</v>
          </cell>
          <cell r="I451" t="str">
            <v>LUIS ALBERTO HENAO ABENSUR</v>
          </cell>
          <cell r="J451">
            <v>86573</v>
          </cell>
          <cell r="K451" t="str">
            <v>CARRERA 3 No 5 - 62</v>
          </cell>
          <cell r="L451" t="str">
            <v>PUTUMAYO</v>
          </cell>
          <cell r="M451" t="str">
            <v>PUERTO LEGUIZAMO</v>
          </cell>
          <cell r="N451" t="str">
            <v>5634339  |  5634339</v>
          </cell>
          <cell r="O451">
            <v>3123044581</v>
          </cell>
          <cell r="P451" t="str">
            <v>contactenos@empulegesp-leguizamo.gov.co</v>
          </cell>
          <cell r="Q451" t="str">
            <v>No disponible</v>
          </cell>
          <cell r="R451" t="str">
            <v>EMPRESA INDUSTRIAL Y COMERCIAL DEL ESTADO</v>
          </cell>
        </row>
        <row r="452">
          <cell r="A452">
            <v>1762</v>
          </cell>
          <cell r="B452" t="str">
            <v>ACUEDUCTO VEREDAL SAN ANTONIO-SANTA BARBARA ARBELAEZ</v>
          </cell>
          <cell r="C452">
            <v>38877</v>
          </cell>
          <cell r="D452" t="str">
            <v>800059233-6</v>
          </cell>
          <cell r="E452" t="str">
            <v>OPERATIVA</v>
          </cell>
          <cell r="F452">
            <v>32562</v>
          </cell>
          <cell r="G452" t="str">
            <v>ACTUALIZACION</v>
          </cell>
          <cell r="H452">
            <v>45560</v>
          </cell>
          <cell r="I452" t="str">
            <v>ORLANDO DE JESUS MEDINA MEDINA</v>
          </cell>
          <cell r="J452">
            <v>25053</v>
          </cell>
          <cell r="K452" t="str">
            <v>Cra 7 5 38</v>
          </cell>
          <cell r="L452" t="str">
            <v>CUNDINAMARCA</v>
          </cell>
          <cell r="M452" t="str">
            <v>ARBELAEZ</v>
          </cell>
          <cell r="N452" t="str">
            <v>8686192  |  8686086</v>
          </cell>
          <cell r="O452">
            <v>3112716068</v>
          </cell>
          <cell r="P452" t="str">
            <v>Acue.stabarbara@hotmail.com</v>
          </cell>
          <cell r="Q452" t="str">
            <v>JUNTA ADMINISTRADORA</v>
          </cell>
          <cell r="R452" t="str">
            <v>ORGANIZACION AUTORIZADA</v>
          </cell>
        </row>
        <row r="453">
          <cell r="A453">
            <v>1766</v>
          </cell>
          <cell r="B453" t="str">
            <v>ASUARTELAM</v>
          </cell>
          <cell r="C453">
            <v>38896</v>
          </cell>
          <cell r="D453" t="str">
            <v>808000038-0</v>
          </cell>
          <cell r="E453" t="str">
            <v>OPERATIVA</v>
          </cell>
          <cell r="F453">
            <v>35507</v>
          </cell>
          <cell r="G453" t="str">
            <v>ACTUALIZACION</v>
          </cell>
          <cell r="H453">
            <v>45684</v>
          </cell>
          <cell r="I453" t="str">
            <v>JEAN PAUL HERRERA ESCUDERO</v>
          </cell>
          <cell r="J453">
            <v>25797</v>
          </cell>
          <cell r="K453" t="str">
            <v>Calle 3A - 3 - 25</v>
          </cell>
          <cell r="L453" t="str">
            <v>CUNDINAMARCA</v>
          </cell>
          <cell r="M453" t="str">
            <v>TENA</v>
          </cell>
          <cell r="N453" t="str">
            <v>8165505  |  5119764</v>
          </cell>
          <cell r="O453">
            <v>3108165505</v>
          </cell>
          <cell r="P453" t="str">
            <v>contacto@asuartelam.org</v>
          </cell>
          <cell r="Q453" t="str">
            <v>ASOCIACION DE USUARIOS</v>
          </cell>
          <cell r="R453" t="str">
            <v>ORGANIZACION AUTORIZADA</v>
          </cell>
        </row>
        <row r="454">
          <cell r="A454">
            <v>1767</v>
          </cell>
          <cell r="B454" t="str">
            <v>ACUEDUCTO SAN JOSÉ MULTIVEREDAL</v>
          </cell>
          <cell r="C454">
            <v>40156</v>
          </cell>
          <cell r="D454" t="str">
            <v>832001733-3</v>
          </cell>
          <cell r="E454" t="str">
            <v>OPERATIVA</v>
          </cell>
          <cell r="F454">
            <v>35301</v>
          </cell>
          <cell r="G454" t="str">
            <v>ACTUALIZACION</v>
          </cell>
          <cell r="H454">
            <v>45447</v>
          </cell>
          <cell r="I454" t="str">
            <v>IVAN MAURICIO RAMIREZ PUERTO</v>
          </cell>
          <cell r="J454">
            <v>25123</v>
          </cell>
          <cell r="K454" t="str">
            <v xml:space="preserve">Calle 3 No. 4-13 </v>
          </cell>
          <cell r="L454" t="str">
            <v>CUNDINAMARCA</v>
          </cell>
          <cell r="M454" t="str">
            <v>CACHIPAY</v>
          </cell>
          <cell r="N454" t="str">
            <v>8443835  |  8443297</v>
          </cell>
          <cell r="O454">
            <v>3214716102</v>
          </cell>
          <cell r="P454" t="str">
            <v>acuasanjose@gmail.com</v>
          </cell>
          <cell r="Q454" t="str">
            <v>SIN ANIMO DE LUCRO</v>
          </cell>
          <cell r="R454" t="str">
            <v>ORGANIZACION AUTORIZADA</v>
          </cell>
        </row>
        <row r="455">
          <cell r="A455">
            <v>1775</v>
          </cell>
          <cell r="B455" t="str">
            <v>ASOCIACIÓN DE SUSCRIPTORES DEL ACUEDUCTO RURAL DE OICATÁ</v>
          </cell>
          <cell r="C455">
            <v>38800</v>
          </cell>
          <cell r="D455" t="str">
            <v>820001781-3</v>
          </cell>
          <cell r="E455" t="str">
            <v>OPERATIVA</v>
          </cell>
          <cell r="F455">
            <v>36228</v>
          </cell>
          <cell r="G455" t="str">
            <v>ACTUALIZACION</v>
          </cell>
          <cell r="H455">
            <v>45555</v>
          </cell>
          <cell r="I455" t="str">
            <v>FLOR ESPERANZA  FRAILE  GOMEZ</v>
          </cell>
          <cell r="J455">
            <v>15500</v>
          </cell>
          <cell r="K455" t="str">
            <v>Carrera 3 # 5-45</v>
          </cell>
          <cell r="L455" t="str">
            <v>BOYACÁ</v>
          </cell>
          <cell r="M455" t="str">
            <v>OICATA</v>
          </cell>
          <cell r="N455" t="str">
            <v>7422050  |  7422050</v>
          </cell>
          <cell r="O455">
            <v>3114455057</v>
          </cell>
          <cell r="P455" t="str">
            <v>acuorural@yahoo.es</v>
          </cell>
          <cell r="Q455" t="str">
            <v>ASOCIACION DE USUARIOS</v>
          </cell>
          <cell r="R455" t="str">
            <v>ORGANIZACION AUTORIZADA</v>
          </cell>
        </row>
        <row r="456">
          <cell r="A456">
            <v>1779</v>
          </cell>
          <cell r="B456" t="str">
            <v>JUNTA MUNICIPAL DE SERVICIOS PUBLICOS DEL MUNICIPIO DE SATIVANORTE</v>
          </cell>
          <cell r="C456">
            <v>39520</v>
          </cell>
          <cell r="D456" t="str">
            <v>800050791-3</v>
          </cell>
          <cell r="E456" t="str">
            <v>OPERATIVA</v>
          </cell>
          <cell r="F456">
            <v>35945</v>
          </cell>
          <cell r="G456" t="str">
            <v>ACTUALIZACION</v>
          </cell>
          <cell r="H456">
            <v>45713</v>
          </cell>
          <cell r="I456" t="str">
            <v>CESAR DANILO MEDINA MANRIQUE</v>
          </cell>
          <cell r="J456">
            <v>15720</v>
          </cell>
          <cell r="K456" t="str">
            <v>Cra 3 No 7-12 Palacio Municipal</v>
          </cell>
          <cell r="L456" t="str">
            <v>BOYACÁ</v>
          </cell>
          <cell r="M456" t="str">
            <v>SATIVANORTE</v>
          </cell>
          <cell r="N456" t="str">
            <v>7898139  |  7898139</v>
          </cell>
          <cell r="O456">
            <v>3204999704</v>
          </cell>
          <cell r="P456" t="str">
            <v>alcaldia@sativanorte-boyaca.gov.co</v>
          </cell>
          <cell r="Q456" t="str">
            <v>No disponible</v>
          </cell>
          <cell r="R456" t="str">
            <v>MUNICIPIO (PRESTACIÓN DIRECTA)</v>
          </cell>
        </row>
        <row r="457">
          <cell r="A457">
            <v>1780</v>
          </cell>
          <cell r="B457" t="str">
            <v>EMPRESA DE SERVICIOS PUBLICOS DE CHAPARRAL E.S.P.</v>
          </cell>
          <cell r="C457">
            <v>38805</v>
          </cell>
          <cell r="D457" t="str">
            <v>809002366-4</v>
          </cell>
          <cell r="E457" t="str">
            <v>OPERATIVA</v>
          </cell>
          <cell r="F457">
            <v>35234</v>
          </cell>
          <cell r="G457" t="str">
            <v>ACTUALIZACION</v>
          </cell>
          <cell r="H457">
            <v>45721</v>
          </cell>
          <cell r="I457" t="str">
            <v>DIANA MARCELA CAICEDO RAMIREZ</v>
          </cell>
          <cell r="J457">
            <v>73168</v>
          </cell>
          <cell r="K457" t="str">
            <v>CALLE 10 No.9-61 CENTRO</v>
          </cell>
          <cell r="L457" t="str">
            <v>TOLIMA</v>
          </cell>
          <cell r="M457" t="str">
            <v>CHAPARRAL</v>
          </cell>
          <cell r="N457" t="str">
            <v>2460914  |  2460915</v>
          </cell>
          <cell r="O457">
            <v>3102445215</v>
          </cell>
          <cell r="P457" t="str">
            <v>gerencia@empochaparral.gov.co</v>
          </cell>
          <cell r="Q457" t="str">
            <v>No disponible</v>
          </cell>
          <cell r="R457" t="str">
            <v>EMPRESA INDUSTRIAL Y COMERCIAL DEL ESTADO</v>
          </cell>
        </row>
        <row r="458">
          <cell r="A458">
            <v>1781</v>
          </cell>
          <cell r="B458" t="str">
            <v>AGUAS DE MANIZALES S.A  E.S.P. - BIC</v>
          </cell>
          <cell r="C458">
            <v>38706</v>
          </cell>
          <cell r="D458" t="str">
            <v>810000598-0</v>
          </cell>
          <cell r="E458" t="str">
            <v>OPERATIVA</v>
          </cell>
          <cell r="F458">
            <v>35312</v>
          </cell>
          <cell r="G458" t="str">
            <v>ACTUALIZACION</v>
          </cell>
          <cell r="H458">
            <v>45699</v>
          </cell>
          <cell r="I458" t="str">
            <v xml:space="preserve">JORGE ELIECER RIVILLAS  HERRERA </v>
          </cell>
          <cell r="J458">
            <v>17001</v>
          </cell>
          <cell r="K458" t="str">
            <v>AVENIDA KEVIN ANGEL No  59 - 181</v>
          </cell>
          <cell r="L458" t="str">
            <v>CALDAS</v>
          </cell>
          <cell r="M458" t="str">
            <v>MANIZALES</v>
          </cell>
          <cell r="N458" t="str">
            <v>8879770  |  8879770</v>
          </cell>
          <cell r="O458">
            <v>0</v>
          </cell>
          <cell r="P458" t="str">
            <v>notificacionesjudiciales@aguasdemanizales.com.co</v>
          </cell>
          <cell r="Q458" t="str">
            <v>SOCIEDAD ANONIMA</v>
          </cell>
          <cell r="R458" t="str">
            <v>SOCIEDADES (EMPRESA DE SERVICIOS PUBLICOS)</v>
          </cell>
        </row>
        <row r="459">
          <cell r="A459">
            <v>1802</v>
          </cell>
          <cell r="B459" t="str">
            <v>ASOCIACION DE USUARIOS DEL ACUEDUCTO ALCANTARILLADO Y ASEO DE CALAMBEO</v>
          </cell>
          <cell r="C459">
            <v>41116</v>
          </cell>
          <cell r="D459" t="str">
            <v>830504824-7</v>
          </cell>
          <cell r="E459" t="str">
            <v>OPERATIVA</v>
          </cell>
          <cell r="F459">
            <v>38271</v>
          </cell>
          <cell r="G459" t="str">
            <v>ACTUALIZACION</v>
          </cell>
          <cell r="H459">
            <v>45713</v>
          </cell>
          <cell r="I459" t="str">
            <v>EDUAR GALINDO HOMEZ</v>
          </cell>
          <cell r="J459">
            <v>73001</v>
          </cell>
          <cell r="K459" t="str">
            <v>KM 1 VEREDA CALAMBEO PARTE ALTA INSTALACIONES DE ACUEDUCTO</v>
          </cell>
          <cell r="L459" t="str">
            <v>TOLIMA</v>
          </cell>
          <cell r="M459" t="str">
            <v>IBAGUE</v>
          </cell>
          <cell r="N459" t="str">
            <v>2752397  |  2752397</v>
          </cell>
          <cell r="O459">
            <v>3133767360</v>
          </cell>
          <cell r="P459" t="str">
            <v>ascala1963@yahoo.com</v>
          </cell>
          <cell r="Q459" t="str">
            <v>ASOCIACION DE USUARIOS</v>
          </cell>
          <cell r="R459" t="str">
            <v>ORGANIZACION AUTORIZADA</v>
          </cell>
        </row>
        <row r="460">
          <cell r="A460">
            <v>1804</v>
          </cell>
          <cell r="B460" t="str">
            <v>EMPRESA MUNICIPAL DE SERVICIOS PUBLICOS DE TIMBIO CAUCA E.S.P.</v>
          </cell>
          <cell r="C460">
            <v>39126</v>
          </cell>
          <cell r="D460" t="str">
            <v>817000500-5</v>
          </cell>
          <cell r="E460" t="str">
            <v>OPERATIVA</v>
          </cell>
          <cell r="F460">
            <v>35188</v>
          </cell>
          <cell r="G460" t="str">
            <v>ACTUALIZACION</v>
          </cell>
          <cell r="H460">
            <v>45345</v>
          </cell>
          <cell r="I460" t="str">
            <v xml:space="preserve">DANIELA JIMENEZ </v>
          </cell>
          <cell r="J460">
            <v>19807</v>
          </cell>
          <cell r="K460" t="str">
            <v>CALLE 17 No 19 - 24</v>
          </cell>
          <cell r="L460" t="str">
            <v>CAUCA</v>
          </cell>
          <cell r="M460" t="str">
            <v>TIMBIO</v>
          </cell>
          <cell r="N460" t="str">
            <v>8278937  |  8278937</v>
          </cell>
          <cell r="O460">
            <v>3015585973</v>
          </cell>
          <cell r="P460" t="str">
            <v>emtimbioesp@emtimbioesp.gov.co</v>
          </cell>
          <cell r="Q460" t="str">
            <v>No disponible</v>
          </cell>
          <cell r="R460" t="str">
            <v>EMPRESA INDUSTRIAL Y COMERCIAL DEL ESTADO</v>
          </cell>
        </row>
        <row r="461">
          <cell r="A461">
            <v>1819</v>
          </cell>
          <cell r="B461" t="str">
            <v>ACUEDUCTO REGIONAL DE PAJONAL Y OTRAS VEREDAS DEL MUNICIPIO DE GUAYABAL DE SIQUIMA Y BITUIMA</v>
          </cell>
          <cell r="C461">
            <v>40749</v>
          </cell>
          <cell r="D461" t="str">
            <v>800187113-9</v>
          </cell>
          <cell r="E461" t="str">
            <v>OPERATIVA</v>
          </cell>
          <cell r="F461">
            <v>34633</v>
          </cell>
          <cell r="G461" t="str">
            <v>ACTUALIZACION</v>
          </cell>
          <cell r="H461">
            <v>45496</v>
          </cell>
          <cell r="I461" t="str">
            <v>ALICIO LUQUE MARTINEZ</v>
          </cell>
          <cell r="J461">
            <v>25328</v>
          </cell>
          <cell r="K461" t="str">
            <v>CARRERA 9 No. 12-13 BARRIO COPIGUI</v>
          </cell>
          <cell r="L461" t="str">
            <v>CUNDINAMARCA</v>
          </cell>
          <cell r="M461" t="str">
            <v>GUAYABAL DE SIQUIMA</v>
          </cell>
          <cell r="N461" t="str">
            <v>8436411  |  8436411</v>
          </cell>
          <cell r="O461">
            <v>3114595416</v>
          </cell>
          <cell r="P461" t="str">
            <v>arpayove@hotmaiL.com</v>
          </cell>
          <cell r="Q461" t="str">
            <v>SIN ANIMO DE LUCRO</v>
          </cell>
          <cell r="R461" t="str">
            <v>ORGANIZACION AUTORIZADA</v>
          </cell>
        </row>
        <row r="462">
          <cell r="A462">
            <v>1821</v>
          </cell>
          <cell r="B462" t="str">
            <v>UNIDAD DE SERVICIOS PÚBLICOS DOMICILIARIOS DE ZAPATOCA</v>
          </cell>
          <cell r="C462">
            <v>38813</v>
          </cell>
          <cell r="D462" t="str">
            <v>890204138-3</v>
          </cell>
          <cell r="E462" t="str">
            <v>OPERATIVA</v>
          </cell>
          <cell r="F462">
            <v>34943</v>
          </cell>
          <cell r="G462" t="str">
            <v>ACTUALIZACION</v>
          </cell>
          <cell r="H462">
            <v>45692</v>
          </cell>
          <cell r="I462" t="str">
            <v>JESUS ANTONIO ACEVEDO SOLANO</v>
          </cell>
          <cell r="J462">
            <v>68895</v>
          </cell>
          <cell r="K462" t="str">
            <v>Carrera 9 Nº 20 - 36</v>
          </cell>
          <cell r="L462" t="str">
            <v>SANTANDER</v>
          </cell>
          <cell r="M462" t="str">
            <v>ZAPATOCA</v>
          </cell>
          <cell r="N462" t="str">
            <v>6252260  |  6253164</v>
          </cell>
          <cell r="O462">
            <v>3152420155</v>
          </cell>
          <cell r="P462" t="str">
            <v>serviciospublicos@zapatoca-santander.gov.co</v>
          </cell>
          <cell r="Q462" t="str">
            <v>No disponible</v>
          </cell>
          <cell r="R462" t="str">
            <v>MUNICIPIO (PRESTACIÓN DIRECTA)</v>
          </cell>
        </row>
        <row r="463">
          <cell r="A463">
            <v>1826</v>
          </cell>
          <cell r="B463" t="str">
            <v>EMPRESAS MUNICIPALES DE CHINACOTA E.S.P.</v>
          </cell>
          <cell r="C463">
            <v>38755</v>
          </cell>
          <cell r="D463" t="str">
            <v>807000581-5</v>
          </cell>
          <cell r="E463" t="str">
            <v>OPERATIVA</v>
          </cell>
          <cell r="F463">
            <v>35065</v>
          </cell>
          <cell r="G463" t="str">
            <v>ACTUALIZACION</v>
          </cell>
          <cell r="H463">
            <v>45702</v>
          </cell>
          <cell r="I463" t="str">
            <v>CARLOS JOSE CARRERO TORRES</v>
          </cell>
          <cell r="J463">
            <v>54172</v>
          </cell>
          <cell r="K463" t="str">
            <v>Carrera 4a No 13 - 35 Las Colinas</v>
          </cell>
          <cell r="L463" t="str">
            <v>NORTE DE SANTANDER</v>
          </cell>
          <cell r="M463" t="str">
            <v>CHINACOTA</v>
          </cell>
          <cell r="N463" t="str">
            <v>5864209  |  5864209</v>
          </cell>
          <cell r="O463">
            <v>3114808498</v>
          </cell>
          <cell r="P463" t="str">
            <v>emchinac@emchinacesp-chinacota.gov.co</v>
          </cell>
          <cell r="Q463" t="str">
            <v>No disponible</v>
          </cell>
          <cell r="R463" t="str">
            <v>EMPRESA INDUSTRIAL Y COMERCIAL DEL ESTADO</v>
          </cell>
        </row>
        <row r="464">
          <cell r="A464">
            <v>1838</v>
          </cell>
          <cell r="B464" t="str">
            <v>ASOCIACION DE  USUARIOS DEL ACUEDUCTO Y ALCANTARILLADO DE UTICA ESP</v>
          </cell>
          <cell r="C464">
            <v>38810</v>
          </cell>
          <cell r="D464" t="str">
            <v>800256067-4</v>
          </cell>
          <cell r="E464" t="str">
            <v>OPERATIVA</v>
          </cell>
          <cell r="F464">
            <v>33144</v>
          </cell>
          <cell r="G464" t="str">
            <v>ACTUALIZACION</v>
          </cell>
          <cell r="H464">
            <v>45702</v>
          </cell>
          <cell r="I464" t="str">
            <v>CLIMACO MAHECHA  MAHECHA</v>
          </cell>
          <cell r="J464">
            <v>25851</v>
          </cell>
          <cell r="K464" t="str">
            <v>Carrera 4 No. 6-43</v>
          </cell>
          <cell r="L464" t="str">
            <v>CUNDINAMARCA</v>
          </cell>
          <cell r="M464" t="str">
            <v>UTICA</v>
          </cell>
          <cell r="N464" t="str">
            <v>3213600  |  3213600</v>
          </cell>
          <cell r="O464">
            <v>3213600024</v>
          </cell>
          <cell r="P464" t="str">
            <v>gerencia@acueductoutica.com</v>
          </cell>
          <cell r="Q464" t="str">
            <v>ASOCIACION DE USUARIOS</v>
          </cell>
          <cell r="R464" t="str">
            <v>ORGANIZACION AUTORIZADA</v>
          </cell>
        </row>
        <row r="465">
          <cell r="A465">
            <v>1845</v>
          </cell>
          <cell r="B465" t="str">
            <v>URBASER COLOMBIA S.A. E.S.P.</v>
          </cell>
          <cell r="C465">
            <v>38730</v>
          </cell>
          <cell r="D465" t="str">
            <v>830024104-2</v>
          </cell>
          <cell r="E465" t="str">
            <v>OPERATIVA</v>
          </cell>
          <cell r="F465">
            <v>35490</v>
          </cell>
          <cell r="G465" t="str">
            <v>ACTUALIZACION</v>
          </cell>
          <cell r="H465">
            <v>45735</v>
          </cell>
          <cell r="I465" t="str">
            <v>PABLO FELIPE ARANGO TOBON</v>
          </cell>
          <cell r="J465">
            <v>11001</v>
          </cell>
          <cell r="K465" t="str">
            <v xml:space="preserve">CALLE 100 No. 19 A 10 PISO 9 </v>
          </cell>
          <cell r="L465" t="str">
            <v>BOGOTÁ, D.C.</v>
          </cell>
          <cell r="M465" t="str">
            <v>BOGOTA, D.C.</v>
          </cell>
          <cell r="N465" t="str">
            <v>5802145  |  5802145</v>
          </cell>
          <cell r="O465">
            <v>6015802145</v>
          </cell>
          <cell r="P465" t="str">
            <v>secretariageneral@urbaser.co</v>
          </cell>
          <cell r="Q465" t="str">
            <v>SOCIEDAD ANONIMA</v>
          </cell>
          <cell r="R465" t="str">
            <v>SOCIEDADES (EMPRESA DE SERVICIOS PUBLICOS)</v>
          </cell>
        </row>
        <row r="466">
          <cell r="A466">
            <v>1847</v>
          </cell>
          <cell r="B466" t="str">
            <v>VEOLIA AGUAS DE TUNJA S.A E.S.P.</v>
          </cell>
          <cell r="C466">
            <v>38706</v>
          </cell>
          <cell r="D466" t="str">
            <v>820000671-7</v>
          </cell>
          <cell r="E466" t="str">
            <v>OPERATIVA</v>
          </cell>
          <cell r="F466">
            <v>35370</v>
          </cell>
          <cell r="G466" t="str">
            <v>ACTUALIZACION</v>
          </cell>
          <cell r="H466">
            <v>45743</v>
          </cell>
          <cell r="I466" t="str">
            <v>WILLIAM RICARDO HERNANDEZ  SANABRIA</v>
          </cell>
          <cell r="J466">
            <v>15001</v>
          </cell>
          <cell r="K466" t="str">
            <v>Carrera 3 Este No 11 - 20</v>
          </cell>
          <cell r="L466" t="str">
            <v>BOYACÁ</v>
          </cell>
          <cell r="M466" t="str">
            <v>TUNJA</v>
          </cell>
          <cell r="N466" t="str">
            <v>7422262  |  7440088</v>
          </cell>
          <cell r="O466">
            <v>3188762992</v>
          </cell>
          <cell r="P466" t="str">
            <v>info.tunja@veolia.com</v>
          </cell>
          <cell r="Q466" t="str">
            <v>SOCIEDAD ANONIMA</v>
          </cell>
          <cell r="R466" t="str">
            <v>SOCIEDADES (EMPRESA DE SERVICIOS PUBLICOS)</v>
          </cell>
        </row>
        <row r="467">
          <cell r="A467">
            <v>1856</v>
          </cell>
          <cell r="B467" t="str">
            <v>ASOCIACION DE LOS USUARIOS DEL ACUEDUCTO RURAL DE LAS VEREDAS UNIDAS DE ACACIAS</v>
          </cell>
          <cell r="C467">
            <v>41879</v>
          </cell>
          <cell r="D467" t="str">
            <v>892099400-5</v>
          </cell>
          <cell r="E467" t="str">
            <v>OPERATIVA</v>
          </cell>
          <cell r="F467">
            <v>40897</v>
          </cell>
          <cell r="G467" t="str">
            <v>ACTUALIZACION</v>
          </cell>
          <cell r="H467">
            <v>45737</v>
          </cell>
          <cell r="I467" t="str">
            <v>BLANCA NELCY MOYA DE VEGA</v>
          </cell>
          <cell r="J467">
            <v>50006</v>
          </cell>
          <cell r="K467" t="str">
            <v>Calle14 No 30-31</v>
          </cell>
          <cell r="L467" t="str">
            <v>META</v>
          </cell>
          <cell r="M467" t="str">
            <v>ACACIAS</v>
          </cell>
          <cell r="N467" t="str">
            <v>6562126  |  6562126</v>
          </cell>
          <cell r="O467">
            <v>3208350292</v>
          </cell>
          <cell r="P467" t="str">
            <v>arvudea2008@hotmail.com</v>
          </cell>
          <cell r="Q467" t="str">
            <v>ASOCIACION DE USUARIOS</v>
          </cell>
          <cell r="R467" t="str">
            <v>ORGANIZACION AUTORIZADA</v>
          </cell>
        </row>
        <row r="468">
          <cell r="A468">
            <v>1863</v>
          </cell>
          <cell r="B468" t="str">
            <v>EMPRESAS PÚBLICAS MUNICIPALES DE CONCORDIA E.S.P.</v>
          </cell>
          <cell r="C468">
            <v>39394</v>
          </cell>
          <cell r="D468" t="str">
            <v>811007033-7</v>
          </cell>
          <cell r="E468" t="str">
            <v>OPERATIVA</v>
          </cell>
          <cell r="F468">
            <v>35339</v>
          </cell>
          <cell r="G468" t="str">
            <v>ACTUALIZACION</v>
          </cell>
          <cell r="H468">
            <v>45712</v>
          </cell>
          <cell r="I468" t="str">
            <v>PAULA ANDREA MAYA ORTIZ</v>
          </cell>
          <cell r="J468">
            <v>5209</v>
          </cell>
          <cell r="K468" t="str">
            <v>CALLE 19 NO 20 - 22 PALACIO MUNICIPAL</v>
          </cell>
          <cell r="L468" t="str">
            <v>ANTIOQUIA</v>
          </cell>
          <cell r="M468" t="str">
            <v>CONCORDIA</v>
          </cell>
          <cell r="N468" t="str">
            <v>8446693  |  8446693</v>
          </cell>
          <cell r="O468">
            <v>3128920580</v>
          </cell>
          <cell r="P468" t="str">
            <v>gerencia@epmc.gov.co</v>
          </cell>
          <cell r="Q468" t="str">
            <v>No disponible</v>
          </cell>
          <cell r="R468" t="str">
            <v>EMPRESA INDUSTRIAL Y COMERCIAL DEL ESTADO</v>
          </cell>
        </row>
        <row r="469">
          <cell r="A469">
            <v>1868</v>
          </cell>
          <cell r="B469" t="str">
            <v>VEOLIA ASEO BUGA  S.A.  E.S.P.</v>
          </cell>
          <cell r="C469">
            <v>38715</v>
          </cell>
          <cell r="D469" t="str">
            <v>815000649-6</v>
          </cell>
          <cell r="E469" t="str">
            <v>OPERATIVA</v>
          </cell>
          <cell r="F469">
            <v>35398</v>
          </cell>
          <cell r="G469" t="str">
            <v>ACTUALIZACION</v>
          </cell>
          <cell r="H469">
            <v>45735</v>
          </cell>
          <cell r="I469" t="str">
            <v>LUCIA MARGARITA FADUL TRESPALACIOS</v>
          </cell>
          <cell r="J469">
            <v>76520</v>
          </cell>
          <cell r="K469" t="str">
            <v>Carrera 32 No. 18-14, Barrio La Independencia</v>
          </cell>
          <cell r="L469" t="str">
            <v>VALLE DEL CAUCA</v>
          </cell>
          <cell r="M469" t="str">
            <v>PALMIRA</v>
          </cell>
          <cell r="N469" t="str">
            <v>2283583  |  2688000</v>
          </cell>
          <cell r="O469">
            <v>3147906285</v>
          </cell>
          <cell r="P469" t="str">
            <v>veolia.aseosuroccidente@veolia.com</v>
          </cell>
          <cell r="Q469" t="str">
            <v>SOCIEDAD ANONIMA</v>
          </cell>
          <cell r="R469" t="str">
            <v>SOCIEDADES (EMPRESA DE SERVICIOS PUBLICOS)</v>
          </cell>
        </row>
        <row r="470">
          <cell r="A470">
            <v>1869</v>
          </cell>
          <cell r="B470" t="str">
            <v>VEOLIA ASEO TULUA S.A.S  E.S.P</v>
          </cell>
          <cell r="C470">
            <v>38812</v>
          </cell>
          <cell r="D470" t="str">
            <v>821000448-4</v>
          </cell>
          <cell r="E470" t="str">
            <v>OPERATIVA</v>
          </cell>
          <cell r="F470">
            <v>35439</v>
          </cell>
          <cell r="G470" t="str">
            <v>ACTUALIZACION</v>
          </cell>
          <cell r="H470">
            <v>45735</v>
          </cell>
          <cell r="I470" t="str">
            <v>LUCIA MARGARITA FADUL TRESPALACIOS</v>
          </cell>
          <cell r="J470">
            <v>76520</v>
          </cell>
          <cell r="K470" t="str">
            <v>Carrera 32 No. 18-14, Barrio La Independencia</v>
          </cell>
          <cell r="L470" t="str">
            <v>VALLE DEL CAUCA</v>
          </cell>
          <cell r="M470" t="str">
            <v>PALMIRA</v>
          </cell>
          <cell r="N470" t="str">
            <v>2745252  |  2688000</v>
          </cell>
          <cell r="O470">
            <v>3214976063</v>
          </cell>
          <cell r="P470" t="str">
            <v>veolia.aseosuroccidente@veolia.com</v>
          </cell>
          <cell r="Q470" t="str">
            <v>SOCIEDAD POR ACCIONES SIMPLIFICADA</v>
          </cell>
          <cell r="R470" t="str">
            <v>SOCIEDADES (EMPRESA DE SERVICIOS PUBLICOS)</v>
          </cell>
        </row>
        <row r="471">
          <cell r="A471">
            <v>1873</v>
          </cell>
          <cell r="B471" t="str">
            <v>TRASH BUSTERS S.A.  E.S.P.</v>
          </cell>
          <cell r="C471">
            <v>38856</v>
          </cell>
          <cell r="D471" t="str">
            <v>827000047-6</v>
          </cell>
          <cell r="E471" t="str">
            <v>OPERATIVA</v>
          </cell>
          <cell r="F471">
            <v>35004</v>
          </cell>
          <cell r="G471" t="str">
            <v>ACTUALIZACION</v>
          </cell>
          <cell r="H471">
            <v>45723</v>
          </cell>
          <cell r="I471" t="str">
            <v>PATRICIA ARCHBOLD BOWIE</v>
          </cell>
          <cell r="J471">
            <v>88001</v>
          </cell>
          <cell r="K471" t="str">
            <v>NIXON POINT AV 20 DE JULIO N. 6-102 FRENTE PARQUE BOLIVAR</v>
          </cell>
          <cell r="L471" t="str">
            <v>ARCHIPIÉLAGO DE SAN ANDRÉS, PROVIDENCIA Y SANTA CATALINA</v>
          </cell>
          <cell r="M471" t="str">
            <v>SAN ANDRES</v>
          </cell>
          <cell r="N471" t="str">
            <v>5121384  |  5121385</v>
          </cell>
          <cell r="O471">
            <v>3153034288</v>
          </cell>
          <cell r="P471" t="str">
            <v>trashbusters@trashbusters.com.co</v>
          </cell>
          <cell r="Q471" t="str">
            <v>SOCIEDAD ANONIMA</v>
          </cell>
          <cell r="R471" t="str">
            <v>SOCIEDADES (EMPRESA DE SERVICIOS PUBLICOS)</v>
          </cell>
        </row>
        <row r="472">
          <cell r="A472">
            <v>1874</v>
          </cell>
          <cell r="B472" t="str">
            <v>AMBIENTAR E.S.P. S.A.</v>
          </cell>
          <cell r="C472">
            <v>39737</v>
          </cell>
          <cell r="D472" t="str">
            <v>832001423-5</v>
          </cell>
          <cell r="E472" t="str">
            <v>OPERATIVA</v>
          </cell>
          <cell r="F472">
            <v>35296</v>
          </cell>
          <cell r="G472" t="str">
            <v>ACTUALIZACION</v>
          </cell>
          <cell r="H472">
            <v>45728</v>
          </cell>
          <cell r="I472" t="str">
            <v>JUAN NEVARDO RIVEROS PARDO</v>
          </cell>
          <cell r="J472">
            <v>95001</v>
          </cell>
          <cell r="K472" t="str">
            <v xml:space="preserve">CRA 23 No. 10-40 </v>
          </cell>
          <cell r="L472" t="str">
            <v>GUAVIARE</v>
          </cell>
          <cell r="M472" t="str">
            <v>SAN JOSE DEL GUAVIARE</v>
          </cell>
          <cell r="N472" t="str">
            <v>5841279  |  5841279</v>
          </cell>
          <cell r="O472">
            <v>3187079048</v>
          </cell>
          <cell r="P472" t="str">
            <v>ambientarsaesp@gmail.com</v>
          </cell>
          <cell r="Q472" t="str">
            <v>SOCIEDAD ANONIMA</v>
          </cell>
          <cell r="R472" t="str">
            <v>SOCIEDADES (EMPRESA DE SERVICIOS PUBLICOS)</v>
          </cell>
        </row>
        <row r="473">
          <cell r="A473">
            <v>1875</v>
          </cell>
          <cell r="B473" t="str">
            <v>EMPRESA DE SERVICIOS PUBLICOS DOMICILIARIOS DE BARBOSA</v>
          </cell>
          <cell r="C473">
            <v>38883</v>
          </cell>
          <cell r="D473" t="str">
            <v>804003025-4</v>
          </cell>
          <cell r="E473" t="str">
            <v>OPERATIVA</v>
          </cell>
          <cell r="F473">
            <v>35228</v>
          </cell>
          <cell r="G473" t="str">
            <v>ACTUALIZACION</v>
          </cell>
          <cell r="H473">
            <v>45553</v>
          </cell>
          <cell r="I473" t="str">
            <v>SEGUNDO MANUEL CEPEDA MARTINEZ</v>
          </cell>
          <cell r="J473">
            <v>68077</v>
          </cell>
          <cell r="K473" t="str">
            <v>PLANTA DE TRATAMIENTO KILOMETRO 1 VIA A VÉLEZ</v>
          </cell>
          <cell r="L473" t="str">
            <v>SANTANDER</v>
          </cell>
          <cell r="M473" t="str">
            <v>BARBOSA</v>
          </cell>
          <cell r="N473" t="str">
            <v>0000000  |  0000000</v>
          </cell>
          <cell r="O473">
            <v>3133762319</v>
          </cell>
          <cell r="P473" t="str">
            <v>pqrs@esbarbosa-santander-esp.gov.co</v>
          </cell>
          <cell r="Q473" t="str">
            <v>No disponible</v>
          </cell>
          <cell r="R473" t="str">
            <v>EMPRESA INDUSTRIAL Y COMERCIAL DEL ESTADO</v>
          </cell>
        </row>
        <row r="474">
          <cell r="A474">
            <v>1876</v>
          </cell>
          <cell r="B474" t="str">
            <v xml:space="preserve">EMPRESA METROPOLITANA DE ASEO DE PASTO S.A.  E.S.P. </v>
          </cell>
          <cell r="C474">
            <v>35474</v>
          </cell>
          <cell r="D474" t="str">
            <v>814000704-1</v>
          </cell>
          <cell r="E474" t="str">
            <v>OPERATIVA</v>
          </cell>
          <cell r="F474">
            <v>35492</v>
          </cell>
          <cell r="G474" t="str">
            <v>ACTUALIZACION</v>
          </cell>
          <cell r="H474">
            <v>45373</v>
          </cell>
          <cell r="I474" t="str">
            <v>ANGELA MARCELA PAZ ROMERO</v>
          </cell>
          <cell r="J474">
            <v>52001</v>
          </cell>
          <cell r="K474" t="str">
            <v>CARRERA 24 #23-51</v>
          </cell>
          <cell r="L474" t="str">
            <v>NARIÑO</v>
          </cell>
          <cell r="M474" t="str">
            <v>PASTO</v>
          </cell>
          <cell r="N474" t="str">
            <v>7362874  |  7216169</v>
          </cell>
          <cell r="O474">
            <v>3164707858</v>
          </cell>
          <cell r="P474" t="str">
            <v>co.emaspasto@veolia.com</v>
          </cell>
          <cell r="Q474" t="str">
            <v>SOCIEDAD ANONIMA</v>
          </cell>
          <cell r="R474" t="str">
            <v>SOCIEDADES (EMPRESA DE SERVICIOS PUBLICOS)</v>
          </cell>
        </row>
        <row r="475">
          <cell r="A475">
            <v>1895</v>
          </cell>
          <cell r="B475" t="str">
            <v>EMPRESA DE SERVICOS PUBLICOS DE ACANDI S.A E.S.P.</v>
          </cell>
          <cell r="C475">
            <v>39020</v>
          </cell>
          <cell r="D475" t="str">
            <v>818000293-9</v>
          </cell>
          <cell r="E475" t="str">
            <v>OPERATIVA (No activa)</v>
          </cell>
          <cell r="F475">
            <v>35734</v>
          </cell>
          <cell r="G475" t="str">
            <v>ACTUALIZACION</v>
          </cell>
          <cell r="H475">
            <v>45608</v>
          </cell>
          <cell r="I475" t="str">
            <v>MARYURI ELEANIS CANO HENAO</v>
          </cell>
          <cell r="J475">
            <v>27006</v>
          </cell>
          <cell r="K475" t="str">
            <v>CALLE ECHEVERRY</v>
          </cell>
          <cell r="L475" t="str">
            <v>CHOCÓ</v>
          </cell>
          <cell r="M475" t="str">
            <v>ACANDI</v>
          </cell>
          <cell r="N475" t="str">
            <v>6828049  |  6828137</v>
          </cell>
          <cell r="O475">
            <v>3226550299</v>
          </cell>
          <cell r="P475" t="str">
            <v>emselcasaesp@gmail.com</v>
          </cell>
          <cell r="Q475" t="str">
            <v>SOCIEDAD ANONIMA</v>
          </cell>
          <cell r="R475" t="str">
            <v>SOCIEDADES (EMPRESA DE SERVICIOS PUBLICOS)</v>
          </cell>
        </row>
        <row r="476">
          <cell r="A476">
            <v>1896</v>
          </cell>
          <cell r="B476" t="str">
            <v>VEOLIA ASEO PALMIRA S.A.S. E.S.P.</v>
          </cell>
          <cell r="C476">
            <v>38702</v>
          </cell>
          <cell r="D476" t="str">
            <v>815000764-5</v>
          </cell>
          <cell r="E476" t="str">
            <v>OPERATIVA</v>
          </cell>
          <cell r="F476">
            <v>35485</v>
          </cell>
          <cell r="G476" t="str">
            <v>ACTUALIZACION</v>
          </cell>
          <cell r="H476">
            <v>45736</v>
          </cell>
          <cell r="I476" t="str">
            <v>LUCIA MARGARITA FADUL TRESPALACIOS</v>
          </cell>
          <cell r="J476">
            <v>76520</v>
          </cell>
          <cell r="K476" t="str">
            <v>Carrera 32 No. 18-14, Barrio La Independencia</v>
          </cell>
          <cell r="L476" t="str">
            <v>VALLE DEL CAUCA</v>
          </cell>
          <cell r="M476" t="str">
            <v>PALMIRA</v>
          </cell>
          <cell r="N476" t="str">
            <v>2688000  |  2688000</v>
          </cell>
          <cell r="O476">
            <v>3137459505</v>
          </cell>
          <cell r="P476" t="str">
            <v>veolia.aseosuroccidente@veolia.com</v>
          </cell>
          <cell r="Q476" t="str">
            <v>SOCIEDAD POR ACCIONES SIMPLIFICADA</v>
          </cell>
          <cell r="R476" t="str">
            <v>SOCIEDADES (EMPRESA DE SERVICIOS PUBLICOS)</v>
          </cell>
        </row>
        <row r="477">
          <cell r="A477">
            <v>1908</v>
          </cell>
          <cell r="B477" t="str">
            <v>JUNTA  DE SERVICIOS PUBLICOS DEL MUNICIPIO DE ALBAN</v>
          </cell>
          <cell r="C477">
            <v>38776</v>
          </cell>
          <cell r="D477" t="str">
            <v>899999450-0</v>
          </cell>
          <cell r="E477" t="str">
            <v>OPERATIVA</v>
          </cell>
          <cell r="F477">
            <v>36120</v>
          </cell>
          <cell r="G477" t="str">
            <v>ACTUALIZACION</v>
          </cell>
          <cell r="H477">
            <v>45702</v>
          </cell>
          <cell r="I477" t="str">
            <v>GERMAN ENRIQUE ESPITIA CRUZ</v>
          </cell>
          <cell r="J477">
            <v>25019</v>
          </cell>
          <cell r="K477" t="str">
            <v xml:space="preserve"> K 3 1 38</v>
          </cell>
          <cell r="L477" t="str">
            <v>CUNDINAMARCA</v>
          </cell>
          <cell r="M477" t="str">
            <v>ALBAN</v>
          </cell>
          <cell r="N477" t="str">
            <v>0000000  |  0000000</v>
          </cell>
          <cell r="O477">
            <v>3164168432</v>
          </cell>
          <cell r="P477" t="str">
            <v>servicios@alban-cundinamarca.gov.co</v>
          </cell>
          <cell r="Q477" t="str">
            <v>No disponible</v>
          </cell>
          <cell r="R477" t="str">
            <v>MUNICIPIO (PRESTACIÓN DIRECTA)</v>
          </cell>
        </row>
        <row r="478">
          <cell r="A478">
            <v>1910</v>
          </cell>
          <cell r="B478" t="str">
            <v>JUNTA DE ACCIÓN COMUNAL DE INSPECCIÓN SAN JOAQUIN</v>
          </cell>
          <cell r="C478">
            <v>39085</v>
          </cell>
          <cell r="D478" t="str">
            <v>808000612-9</v>
          </cell>
          <cell r="E478" t="str">
            <v>OPERATIVA</v>
          </cell>
          <cell r="F478">
            <v>22894</v>
          </cell>
          <cell r="G478" t="str">
            <v>ACTUALIZACION</v>
          </cell>
          <cell r="H478">
            <v>45688</v>
          </cell>
          <cell r="I478" t="str">
            <v xml:space="preserve">MARLON  SALGADO  ZAMBRANO </v>
          </cell>
          <cell r="J478">
            <v>25386</v>
          </cell>
          <cell r="K478" t="str">
            <v>JUNTA DE ACCION COMUNAL SAN JOAQUIN - LA MESA</v>
          </cell>
          <cell r="L478" t="str">
            <v>CUNDINAMARCA</v>
          </cell>
          <cell r="M478" t="str">
            <v>LA MESA</v>
          </cell>
          <cell r="N478" t="str">
            <v>8974002  |  6693234</v>
          </cell>
          <cell r="O478">
            <v>3208397114</v>
          </cell>
          <cell r="P478" t="str">
            <v>acuesanjo@yahoo.es</v>
          </cell>
          <cell r="Q478" t="str">
            <v>JUNTA DE ACCION COMUNAL</v>
          </cell>
          <cell r="R478" t="str">
            <v>ORGANIZACION AUTORIZADA</v>
          </cell>
        </row>
        <row r="479">
          <cell r="A479">
            <v>1911</v>
          </cell>
          <cell r="B479" t="str">
            <v>COMPAÑIA DE SERVICIOS BASICOS DE COLOMBIA S.A. E.S.P.</v>
          </cell>
          <cell r="C479">
            <v>38688</v>
          </cell>
          <cell r="D479" t="str">
            <v>805001624-0</v>
          </cell>
          <cell r="E479" t="str">
            <v>OPERATIVA</v>
          </cell>
          <cell r="F479">
            <v>37295</v>
          </cell>
          <cell r="G479" t="str">
            <v>ACTUALIZACION</v>
          </cell>
          <cell r="H479">
            <v>45716</v>
          </cell>
          <cell r="I479" t="str">
            <v>VITELMO MAURICIO RUIZ ACOSTA</v>
          </cell>
          <cell r="J479">
            <v>76001</v>
          </cell>
          <cell r="K479" t="str">
            <v>Calle 100 10-01</v>
          </cell>
          <cell r="L479" t="str">
            <v>VALLE DEL CAUCA</v>
          </cell>
          <cell r="M479" t="str">
            <v>CALI</v>
          </cell>
          <cell r="N479" t="str">
            <v>6513939  |  6689090</v>
          </cell>
          <cell r="O479">
            <v>3105386850</v>
          </cell>
          <cell r="P479" t="str">
            <v>info@serbacol.com</v>
          </cell>
          <cell r="Q479" t="str">
            <v>SOCIEDAD ANONIMA</v>
          </cell>
          <cell r="R479" t="str">
            <v>SOCIEDADES (EMPRESA DE SERVICIOS PUBLICOS)</v>
          </cell>
        </row>
        <row r="480">
          <cell r="A480">
            <v>1917</v>
          </cell>
          <cell r="B480" t="str">
            <v>SOCIEDAD DE ASEO DE BELLO S.A. E.S.P.</v>
          </cell>
          <cell r="C480">
            <v>35523</v>
          </cell>
          <cell r="D480" t="str">
            <v>811007618-5</v>
          </cell>
          <cell r="E480" t="str">
            <v>OPERATIVA</v>
          </cell>
          <cell r="F480">
            <v>35431</v>
          </cell>
          <cell r="G480" t="str">
            <v>ACTUALIZACION</v>
          </cell>
          <cell r="H480">
            <v>45735</v>
          </cell>
          <cell r="I480" t="str">
            <v>ALAIN DE JESUS  HENAO HOYOS</v>
          </cell>
          <cell r="J480">
            <v>5631</v>
          </cell>
          <cell r="K480" t="str">
            <v>CL 64 C SUR NUMERO 44 A -11</v>
          </cell>
          <cell r="L480" t="str">
            <v>ANTIOQUIA</v>
          </cell>
          <cell r="M480" t="str">
            <v>SABANETA</v>
          </cell>
          <cell r="N480" t="str">
            <v>2721911  |  2721911</v>
          </cell>
          <cell r="O480">
            <v>3113034693</v>
          </cell>
          <cell r="P480" t="str">
            <v>notificaciones.sociedades@interaseo.com.co</v>
          </cell>
          <cell r="Q480" t="str">
            <v>SOCIEDAD ANONIMA</v>
          </cell>
          <cell r="R480" t="str">
            <v>SOCIEDADES (EMPRESA DE SERVICIOS PUBLICOS)</v>
          </cell>
        </row>
        <row r="481">
          <cell r="A481">
            <v>1922</v>
          </cell>
          <cell r="B481" t="str">
            <v>ASOCIACION DE SERVICIOS PÚBLICOS COMUNITARIOS SAN ISIDRO I Y II SECTOR SAN LUIS Y LA SUREÑA  ESP</v>
          </cell>
          <cell r="C481">
            <v>38912</v>
          </cell>
          <cell r="D481" t="str">
            <v>800126880-9</v>
          </cell>
          <cell r="E481" t="str">
            <v>OPERATIVA</v>
          </cell>
          <cell r="F481">
            <v>33332</v>
          </cell>
          <cell r="G481" t="str">
            <v>ACTUALIZACION</v>
          </cell>
          <cell r="H481">
            <v>45721</v>
          </cell>
          <cell r="I481" t="str">
            <v>JENNIFFER  MONTANEZ TOVAR</v>
          </cell>
          <cell r="J481">
            <v>11001</v>
          </cell>
          <cell r="K481" t="str">
            <v>CALLE 95 A No 8-31 ESTE</v>
          </cell>
          <cell r="L481" t="str">
            <v>BOGOTÁ, D.C.</v>
          </cell>
          <cell r="M481" t="str">
            <v>BOGOTA, D.C.</v>
          </cell>
          <cell r="N481" t="str">
            <v>5200713  |  6320782</v>
          </cell>
          <cell r="O481">
            <v>3112312286</v>
          </cell>
          <cell r="P481" t="str">
            <v>acualcossec@hotmail.com</v>
          </cell>
          <cell r="Q481" t="str">
            <v>ASOCIACION DE USUARIOS</v>
          </cell>
          <cell r="R481" t="str">
            <v>ORGANIZACION AUTORIZADA</v>
          </cell>
        </row>
        <row r="482">
          <cell r="A482">
            <v>1967</v>
          </cell>
          <cell r="B482" t="str">
            <v>ASEO CALDAS EMPRESA DE SERVICIOS PUBLICOS S.A.S. E.S.P.</v>
          </cell>
          <cell r="C482">
            <v>35558</v>
          </cell>
          <cell r="D482" t="str">
            <v>811009115-1</v>
          </cell>
          <cell r="E482" t="str">
            <v>OPERATIVA</v>
          </cell>
          <cell r="F482">
            <v>35506</v>
          </cell>
          <cell r="G482" t="str">
            <v>ACTUALIZACION</v>
          </cell>
          <cell r="H482">
            <v>45735</v>
          </cell>
          <cell r="I482" t="str">
            <v>JORGE HERNAN MURIEL LOPEZ</v>
          </cell>
          <cell r="J482">
            <v>5631</v>
          </cell>
          <cell r="K482" t="str">
            <v>CL 64C SUR NO 44A 11</v>
          </cell>
          <cell r="L482" t="str">
            <v>ANTIOQUIA</v>
          </cell>
          <cell r="M482" t="str">
            <v>SABANETA</v>
          </cell>
          <cell r="N482" t="str">
            <v>3034800  |  3034800</v>
          </cell>
          <cell r="O482">
            <v>3113034693</v>
          </cell>
          <cell r="P482" t="str">
            <v>notificaciones.sociedades@interaseo.com.co</v>
          </cell>
          <cell r="Q482" t="str">
            <v>SOCIEDAD POR ACCIONES SIMPLIFICADA</v>
          </cell>
          <cell r="R482" t="str">
            <v>SOCIEDADES (EMPRESA DE SERVICIOS PUBLICOS)</v>
          </cell>
        </row>
        <row r="483">
          <cell r="A483">
            <v>1970</v>
          </cell>
          <cell r="B483" t="str">
            <v>OFICINA DE SERVICIOS PUBLICOS DE ACUEDUCTO, ALCANTARILLADO Y ASEO DEL MUNICIPIO DE NEMOCON</v>
          </cell>
          <cell r="C483">
            <v>38847</v>
          </cell>
          <cell r="D483" t="str">
            <v>899999366-1</v>
          </cell>
          <cell r="E483" t="str">
            <v>OPERATIVA</v>
          </cell>
          <cell r="F483">
            <v>35418</v>
          </cell>
          <cell r="G483" t="str">
            <v>ACTUALIZACION</v>
          </cell>
          <cell r="H483">
            <v>45702</v>
          </cell>
          <cell r="I483" t="str">
            <v>CRISTIAN CAMILO CARRILLO CHACON</v>
          </cell>
          <cell r="J483">
            <v>25486</v>
          </cell>
          <cell r="K483" t="str">
            <v>C 3 No. 3-21</v>
          </cell>
          <cell r="L483" t="str">
            <v>CUNDINAMARCA</v>
          </cell>
          <cell r="M483" t="str">
            <v>NEMOCON</v>
          </cell>
          <cell r="N483" t="str">
            <v>8544161  |  8544130</v>
          </cell>
          <cell r="O483">
            <v>3014070075</v>
          </cell>
          <cell r="P483" t="str">
            <v>serviciospublicos@nemocon-cundinamarca.gov.co</v>
          </cell>
          <cell r="Q483" t="str">
            <v>No disponible</v>
          </cell>
          <cell r="R483" t="str">
            <v>MUNICIPIO (PRESTACIÓN DIRECTA)</v>
          </cell>
        </row>
        <row r="484">
          <cell r="A484">
            <v>2005</v>
          </cell>
          <cell r="B484" t="str">
            <v>EMPRESAS PÚBLICAS DE LA CEJA E.S.P.</v>
          </cell>
          <cell r="C484">
            <v>38695</v>
          </cell>
          <cell r="D484" t="str">
            <v>811009329-0</v>
          </cell>
          <cell r="E484" t="str">
            <v>OPERATIVA</v>
          </cell>
          <cell r="F484">
            <v>35607</v>
          </cell>
          <cell r="G484" t="str">
            <v>ACTUALIZACION</v>
          </cell>
          <cell r="H484">
            <v>45699</v>
          </cell>
          <cell r="I484" t="str">
            <v>ANDRES FELIPE ALVAREZ GRAJALES</v>
          </cell>
          <cell r="J484">
            <v>5376</v>
          </cell>
          <cell r="K484" t="str">
            <v>CALLE 20 No.22-05</v>
          </cell>
          <cell r="L484" t="str">
            <v>ANTIOQUIA</v>
          </cell>
          <cell r="M484" t="str">
            <v>LA CEJA</v>
          </cell>
          <cell r="N484" t="str">
            <v>5537788  |  5537788</v>
          </cell>
          <cell r="O484">
            <v>3137775922</v>
          </cell>
          <cell r="P484" t="str">
            <v>gerencia@eeppdelaceja.gov.co</v>
          </cell>
          <cell r="Q484" t="str">
            <v>No disponible</v>
          </cell>
          <cell r="R484" t="str">
            <v>EMPRESA INDUSTRIAL Y COMERCIAL DEL ESTADO</v>
          </cell>
        </row>
        <row r="485">
          <cell r="A485">
            <v>2018</v>
          </cell>
          <cell r="B485" t="str">
            <v>VEOLIA ASEO PRADERA S.A.S. E.S.P.</v>
          </cell>
          <cell r="C485">
            <v>38715</v>
          </cell>
          <cell r="D485" t="str">
            <v>815001544-6</v>
          </cell>
          <cell r="E485" t="str">
            <v>OPERATIVA</v>
          </cell>
          <cell r="F485">
            <v>36251</v>
          </cell>
          <cell r="G485" t="str">
            <v>ACTUALIZACION</v>
          </cell>
          <cell r="H485">
            <v>45736</v>
          </cell>
          <cell r="I485" t="str">
            <v>LUCIA MARGARITA FADUL TRESPALACIOS</v>
          </cell>
          <cell r="J485">
            <v>76520</v>
          </cell>
          <cell r="K485" t="str">
            <v>CR 32 N° 18-14</v>
          </cell>
          <cell r="L485" t="str">
            <v>VALLE DEL CAUCA</v>
          </cell>
          <cell r="M485" t="str">
            <v>PALMIRA</v>
          </cell>
          <cell r="N485" t="str">
            <v>2671479  |  2688000</v>
          </cell>
          <cell r="O485">
            <v>3147906285</v>
          </cell>
          <cell r="P485" t="str">
            <v>veolia.aseosuroccidente@veolia.com</v>
          </cell>
          <cell r="Q485" t="str">
            <v>SOCIEDAD POR ACCIONES SIMPLIFICADA</v>
          </cell>
          <cell r="R485" t="str">
            <v>SOCIEDADES (EMPRESA DE SERVICIOS PUBLICOS)</v>
          </cell>
        </row>
        <row r="486">
          <cell r="A486">
            <v>2031</v>
          </cell>
          <cell r="B486" t="str">
            <v>CORPORACION DE USUARIOS  ACUEDUCTO EL CAPIRO</v>
          </cell>
          <cell r="C486">
            <v>38805</v>
          </cell>
          <cell r="D486" t="str">
            <v>811001676-5</v>
          </cell>
          <cell r="E486" t="str">
            <v>OPERATIVA</v>
          </cell>
          <cell r="F486">
            <v>42491</v>
          </cell>
          <cell r="G486" t="str">
            <v>ACTUALIZACION</v>
          </cell>
          <cell r="H486">
            <v>45735</v>
          </cell>
          <cell r="I486" t="str">
            <v>CARLOS MARIO VIECO ALVAREZ</v>
          </cell>
          <cell r="J486">
            <v>5615</v>
          </cell>
          <cell r="K486" t="str">
            <v>Vereda Capiro Km 4.8</v>
          </cell>
          <cell r="L486" t="str">
            <v>ANTIOQUIA</v>
          </cell>
          <cell r="M486" t="str">
            <v>RIONEGRO</v>
          </cell>
          <cell r="N486" t="str">
            <v>5299037  |  5299037</v>
          </cell>
          <cell r="O486">
            <v>3126662700</v>
          </cell>
          <cell r="P486" t="str">
            <v>capiro@acueductocapiro.com</v>
          </cell>
          <cell r="Q486" t="str">
            <v>CORPORACION</v>
          </cell>
          <cell r="R486" t="str">
            <v>ORGANIZACION AUTORIZADA</v>
          </cell>
        </row>
        <row r="487">
          <cell r="A487">
            <v>2033</v>
          </cell>
          <cell r="B487" t="str">
            <v>SISTEMAS PUBLICOS S.A. E.S.P.</v>
          </cell>
          <cell r="C487">
            <v>38758</v>
          </cell>
          <cell r="D487" t="str">
            <v>811010349-1</v>
          </cell>
          <cell r="E487" t="str">
            <v>OPERATIVA</v>
          </cell>
          <cell r="F487">
            <v>35580</v>
          </cell>
          <cell r="G487" t="str">
            <v>ACTUALIZACION</v>
          </cell>
          <cell r="H487">
            <v>45719</v>
          </cell>
          <cell r="I487" t="str">
            <v>HECTOR  LEON ARANGO ALVAREZ</v>
          </cell>
          <cell r="J487">
            <v>5001</v>
          </cell>
          <cell r="K487" t="str">
            <v>Cr 32 No. 18 C 113 Int 105</v>
          </cell>
          <cell r="L487" t="str">
            <v>ANTIOQUIA</v>
          </cell>
          <cell r="M487" t="str">
            <v>MEDELLÍN</v>
          </cell>
          <cell r="N487" t="str">
            <v>4083034  |  5743072</v>
          </cell>
          <cell r="O487">
            <v>3113165478</v>
          </cell>
          <cell r="P487" t="str">
            <v>gerencia@sispub.com.co</v>
          </cell>
          <cell r="Q487" t="str">
            <v>SOCIEDAD ANONIMA</v>
          </cell>
          <cell r="R487" t="str">
            <v>SOCIEDADES (EMPRESA DE SERVICIOS PUBLICOS)</v>
          </cell>
        </row>
        <row r="488">
          <cell r="A488">
            <v>2043</v>
          </cell>
          <cell r="B488" t="str">
            <v>ENVIASEO E.S.P.</v>
          </cell>
          <cell r="C488">
            <v>38699</v>
          </cell>
          <cell r="D488" t="str">
            <v>811012208-9</v>
          </cell>
          <cell r="E488" t="str">
            <v>OPERATIVA</v>
          </cell>
          <cell r="F488">
            <v>35797</v>
          </cell>
          <cell r="G488" t="str">
            <v>ACTUALIZACION</v>
          </cell>
          <cell r="H488">
            <v>45733</v>
          </cell>
          <cell r="I488" t="str">
            <v>ESTEFANIA URIBE ZAPATA</v>
          </cell>
          <cell r="J488">
            <v>5266</v>
          </cell>
          <cell r="K488" t="str">
            <v>Carrera 43A No 46A sur 39</v>
          </cell>
          <cell r="L488" t="str">
            <v>ANTIOQUIA</v>
          </cell>
          <cell r="M488" t="str">
            <v>ENVIGADO</v>
          </cell>
          <cell r="N488" t="str">
            <v>4032000  |  4032000</v>
          </cell>
          <cell r="O488">
            <v>3008671538</v>
          </cell>
          <cell r="P488" t="str">
            <v>enviaseo@enviaseo.gov.co</v>
          </cell>
          <cell r="Q488" t="str">
            <v>No disponible</v>
          </cell>
          <cell r="R488" t="str">
            <v>EMPRESA INDUSTRIAL Y COMERCIAL DEL ESTADO</v>
          </cell>
        </row>
        <row r="489">
          <cell r="A489">
            <v>2044</v>
          </cell>
          <cell r="B489" t="str">
            <v>INTERASEO S.A.S E.S.P.</v>
          </cell>
          <cell r="C489">
            <v>38691</v>
          </cell>
          <cell r="D489" t="str">
            <v>819000939-1</v>
          </cell>
          <cell r="E489" t="str">
            <v>OPERATIVA</v>
          </cell>
          <cell r="F489">
            <v>35277</v>
          </cell>
          <cell r="G489" t="str">
            <v>ACTUALIZACION</v>
          </cell>
          <cell r="H489">
            <v>45744</v>
          </cell>
          <cell r="I489" t="str">
            <v>JUAN MANUEL GOMEZ MEJIA</v>
          </cell>
          <cell r="J489">
            <v>5001</v>
          </cell>
          <cell r="K489" t="str">
            <v>Edificio Milenio, Carrera 38 No. 10-36 Oficina 907</v>
          </cell>
          <cell r="L489" t="str">
            <v>ANTIOQUIA</v>
          </cell>
          <cell r="M489" t="str">
            <v>MEDELLÍN</v>
          </cell>
          <cell r="N489" t="str">
            <v>4346234  |  3259970</v>
          </cell>
          <cell r="O489">
            <v>7777777777</v>
          </cell>
          <cell r="P489" t="str">
            <v>notificaciones@interaseo.com.co</v>
          </cell>
          <cell r="Q489" t="str">
            <v>SOCIEDAD POR ACCIONES SIMPLIFICADA</v>
          </cell>
          <cell r="R489" t="str">
            <v>SOCIEDADES (EMPRESA DE SERVICIOS PUBLICOS)</v>
          </cell>
        </row>
        <row r="490">
          <cell r="A490">
            <v>2045</v>
          </cell>
          <cell r="B490" t="str">
            <v>ACUEDUCTO CHIPAGRE</v>
          </cell>
          <cell r="C490">
            <v>40056</v>
          </cell>
          <cell r="D490" t="str">
            <v>832000456-3</v>
          </cell>
          <cell r="E490" t="str">
            <v>OPERATIVA</v>
          </cell>
          <cell r="F490">
            <v>35406</v>
          </cell>
          <cell r="G490" t="str">
            <v>ACTUALIZACION</v>
          </cell>
          <cell r="H490">
            <v>44081</v>
          </cell>
          <cell r="I490" t="str">
            <v>JAIME BUSTAMANTE GUARIN</v>
          </cell>
          <cell r="J490">
            <v>25019</v>
          </cell>
          <cell r="K490" t="str">
            <v>CUNDINAMARCA-ALBAN-CHIMBE</v>
          </cell>
          <cell r="L490" t="str">
            <v>CUNDINAMARCA</v>
          </cell>
          <cell r="M490" t="str">
            <v>ALBAN</v>
          </cell>
          <cell r="N490" t="str">
            <v>8277706  |  8469260</v>
          </cell>
          <cell r="O490">
            <v>3143030798</v>
          </cell>
          <cell r="P490" t="str">
            <v>acueductochipagre@hotmail.com</v>
          </cell>
          <cell r="Q490" t="str">
            <v>ASOCIACION DE USUARIOS</v>
          </cell>
          <cell r="R490" t="str">
            <v>ORGANIZACION AUTORIZADA</v>
          </cell>
        </row>
        <row r="491">
          <cell r="A491">
            <v>2046</v>
          </cell>
          <cell r="B491" t="str">
            <v>ACUEDUCTOS Y ALCANTARILLADOS SOSTENIBLES A.A.S. S.A.  E.S.P.</v>
          </cell>
          <cell r="C491">
            <v>38897</v>
          </cell>
          <cell r="D491" t="str">
            <v>811008426-2</v>
          </cell>
          <cell r="E491" t="str">
            <v>OPERATIVA</v>
          </cell>
          <cell r="F491">
            <v>35507</v>
          </cell>
          <cell r="G491" t="str">
            <v>ACTUALIZACION</v>
          </cell>
          <cell r="H491">
            <v>45616</v>
          </cell>
          <cell r="I491" t="str">
            <v>JORGE WILLSSON VEGA ARANGO</v>
          </cell>
          <cell r="J491">
            <v>5001</v>
          </cell>
          <cell r="K491" t="str">
            <v>Calle 34A No  76 - 50</v>
          </cell>
          <cell r="L491" t="str">
            <v>ANTIOQUIA</v>
          </cell>
          <cell r="M491" t="str">
            <v>MEDELLÍN</v>
          </cell>
          <cell r="N491" t="str">
            <v>4161177  |  4161177</v>
          </cell>
          <cell r="O491">
            <v>3136571977</v>
          </cell>
          <cell r="P491" t="str">
            <v>aassa@aassa.com.co</v>
          </cell>
          <cell r="Q491" t="str">
            <v>SOCIEDAD ANONIMA</v>
          </cell>
          <cell r="R491" t="str">
            <v>SOCIEDADES (EMPRESA DE SERVICIOS PUBLICOS)</v>
          </cell>
        </row>
        <row r="492">
          <cell r="A492">
            <v>2056</v>
          </cell>
          <cell r="B492" t="str">
            <v>INGENIERIA TOTAL SERVICIOS PUBLICOS S.A.S E.S.P.</v>
          </cell>
          <cell r="C492">
            <v>38733</v>
          </cell>
          <cell r="D492" t="str">
            <v>811009982-0</v>
          </cell>
          <cell r="E492" t="str">
            <v>OPERATIVA</v>
          </cell>
          <cell r="F492">
            <v>35735</v>
          </cell>
          <cell r="G492" t="str">
            <v>ACTUALIZACION</v>
          </cell>
          <cell r="H492">
            <v>45398</v>
          </cell>
          <cell r="I492" t="str">
            <v>LUCY MACHADO CORREA</v>
          </cell>
          <cell r="J492">
            <v>5001</v>
          </cell>
          <cell r="K492" t="str">
            <v>Calle 16 A Sur # 48-89</v>
          </cell>
          <cell r="L492" t="str">
            <v>ANTIOQUIA</v>
          </cell>
          <cell r="M492" t="str">
            <v>MEDELLÍN</v>
          </cell>
          <cell r="N492" t="str">
            <v>4441401  |  4441401</v>
          </cell>
          <cell r="O492">
            <v>3117696644</v>
          </cell>
          <cell r="P492" t="str">
            <v>lmachado@ingetotal.com.co</v>
          </cell>
          <cell r="Q492" t="str">
            <v>SOCIEDAD POR ACCIONES SIMPLIFICADA</v>
          </cell>
          <cell r="R492" t="str">
            <v>SOCIEDADES (EMPRESA DE SERVICIOS PUBLICOS)</v>
          </cell>
        </row>
        <row r="493">
          <cell r="A493">
            <v>2060</v>
          </cell>
          <cell r="B493" t="str">
            <v>ASOCIACION DE SUSCRIPTORES DEL AGUABLANCA VEREDA DE CHAINE</v>
          </cell>
          <cell r="C493">
            <v>40780</v>
          </cell>
          <cell r="D493" t="str">
            <v>800203516-2</v>
          </cell>
          <cell r="E493" t="str">
            <v>OPERATIVA</v>
          </cell>
          <cell r="F493">
            <v>35473</v>
          </cell>
          <cell r="G493" t="str">
            <v>INSCRIPCION</v>
          </cell>
          <cell r="H493">
            <v>41180</v>
          </cell>
          <cell r="I493" t="str">
            <v>RODRIGO ALONSO TIBATA LOPEZ</v>
          </cell>
          <cell r="J493">
            <v>15764</v>
          </cell>
          <cell r="K493" t="str">
            <v>OFICINA PERSONERIA MUNICIPAL</v>
          </cell>
          <cell r="L493" t="str">
            <v>BOYACÁ</v>
          </cell>
          <cell r="M493" t="str">
            <v>SORACA</v>
          </cell>
          <cell r="N493" t="str">
            <v>3123547  |  3152803</v>
          </cell>
          <cell r="O493">
            <v>3123547185</v>
          </cell>
          <cell r="P493" t="str">
            <v>contactenos@soraca-boyaca.gov.co</v>
          </cell>
          <cell r="Q493" t="str">
            <v>ASOCIACION DE USUARIOS</v>
          </cell>
          <cell r="R493" t="str">
            <v>ORGANIZACION AUTORIZADA</v>
          </cell>
        </row>
        <row r="494">
          <cell r="A494">
            <v>2065</v>
          </cell>
          <cell r="B494" t="str">
            <v xml:space="preserve">JUNTA ADMINISTRADORA SSERVIREGIONAL PARAISO </v>
          </cell>
          <cell r="C494">
            <v>41195</v>
          </cell>
          <cell r="D494" t="str">
            <v>813002723-5</v>
          </cell>
          <cell r="E494" t="str">
            <v>OPERATIVA</v>
          </cell>
          <cell r="F494">
            <v>35732</v>
          </cell>
          <cell r="G494" t="str">
            <v>ACTUALIZACION</v>
          </cell>
          <cell r="H494">
            <v>45491</v>
          </cell>
          <cell r="I494" t="str">
            <v>GUILLERMO BEJARANO CASTILLO</v>
          </cell>
          <cell r="J494">
            <v>41298</v>
          </cell>
          <cell r="K494" t="str">
            <v>CALLE3 A N° 17A - 61 BARRIO LAS AMERICAS</v>
          </cell>
          <cell r="L494" t="str">
            <v>HUILA</v>
          </cell>
          <cell r="M494" t="str">
            <v>GARZON</v>
          </cell>
          <cell r="N494" t="str">
            <v>8332000  |  8332000</v>
          </cell>
          <cell r="O494">
            <v>3162216087</v>
          </cell>
          <cell r="P494" t="str">
            <v>pablotulio-12@hotmail.com</v>
          </cell>
          <cell r="Q494" t="str">
            <v>JUNTA ADMINISTRADORA</v>
          </cell>
          <cell r="R494" t="str">
            <v>ORGANIZACION AUTORIZADA</v>
          </cell>
        </row>
        <row r="495">
          <cell r="A495">
            <v>2066</v>
          </cell>
          <cell r="B495" t="str">
            <v>JUNTA ADMINISTRADORA DEL SERVICIO DE ACUEDUCTO RURAL FIVESAMON</v>
          </cell>
          <cell r="C495">
            <v>41192</v>
          </cell>
          <cell r="D495" t="str">
            <v>813003563-8</v>
          </cell>
          <cell r="E495" t="str">
            <v>OPERATIVA</v>
          </cell>
          <cell r="F495">
            <v>35503</v>
          </cell>
          <cell r="G495" t="str">
            <v>ACTUALIZACION</v>
          </cell>
          <cell r="H495">
            <v>45702</v>
          </cell>
          <cell r="I495" t="str">
            <v>PABLO ENRIQUE LOPEZ RODRIGUEZ</v>
          </cell>
          <cell r="J495">
            <v>41298</v>
          </cell>
          <cell r="K495" t="str">
            <v>VEREDA FILO DE PLATANARES CASA PABLO ENRIQUE LOPEZ</v>
          </cell>
          <cell r="L495" t="str">
            <v>HUILA</v>
          </cell>
          <cell r="M495" t="str">
            <v>GARZON</v>
          </cell>
          <cell r="N495" t="str">
            <v>8333609  |  8768726</v>
          </cell>
          <cell r="O495">
            <v>3124655207</v>
          </cell>
          <cell r="P495" t="str">
            <v>afivesamon813@gmail.com</v>
          </cell>
          <cell r="Q495" t="str">
            <v>JUNTA ADMINISTRADORA</v>
          </cell>
          <cell r="R495" t="str">
            <v>ORGANIZACION AUTORIZADA</v>
          </cell>
        </row>
        <row r="496">
          <cell r="A496">
            <v>2068</v>
          </cell>
          <cell r="B496" t="str">
            <v xml:space="preserve">ACUEDUCTO VEREDAL SAN JOIS </v>
          </cell>
          <cell r="C496">
            <v>38877</v>
          </cell>
          <cell r="D496" t="str">
            <v>832004259-7</v>
          </cell>
          <cell r="E496" t="str">
            <v>OPERATIVA</v>
          </cell>
          <cell r="F496">
            <v>35095</v>
          </cell>
          <cell r="G496" t="str">
            <v>ACTUALIZACION</v>
          </cell>
          <cell r="H496">
            <v>45722</v>
          </cell>
          <cell r="I496" t="str">
            <v>PROSPERO GANTIVA SANCHEZ</v>
          </cell>
          <cell r="J496">
            <v>25322</v>
          </cell>
          <cell r="K496" t="str">
            <v>CALLE 4 No 4 - 52</v>
          </cell>
          <cell r="L496" t="str">
            <v>CUNDINAMARCA</v>
          </cell>
          <cell r="M496" t="str">
            <v>GUASCA</v>
          </cell>
          <cell r="N496" t="str">
            <v>8573161  |  8573161</v>
          </cell>
          <cell r="O496">
            <v>3112133756</v>
          </cell>
          <cell r="P496" t="str">
            <v>administracion@acueductosanjois.com.co</v>
          </cell>
          <cell r="Q496" t="str">
            <v>ASOCIACION DE USUARIOS</v>
          </cell>
          <cell r="R496" t="str">
            <v>ORGANIZACION AUTORIZADA</v>
          </cell>
        </row>
        <row r="497">
          <cell r="A497">
            <v>2071</v>
          </cell>
          <cell r="B497" t="str">
            <v>ASOCIACION DE USUARIOS DEL ACUEDUCTO MULTIVEREDAL DE FREDONIA RODRIGO ARENAS BETANCUR</v>
          </cell>
          <cell r="C497">
            <v>39988</v>
          </cell>
          <cell r="D497" t="str">
            <v>811008837-6</v>
          </cell>
          <cell r="E497" t="str">
            <v>OPERATIVA</v>
          </cell>
          <cell r="F497">
            <v>35392</v>
          </cell>
          <cell r="G497" t="str">
            <v>ACTUALIZACION</v>
          </cell>
          <cell r="H497">
            <v>45349</v>
          </cell>
          <cell r="I497" t="str">
            <v>ESTEBAN DE JESUS ACEVEDO ACEVEDO</v>
          </cell>
          <cell r="J497">
            <v>5282</v>
          </cell>
          <cell r="K497" t="str">
            <v>cr 51 N° 50-57</v>
          </cell>
          <cell r="L497" t="str">
            <v>ANTIOQUIA</v>
          </cell>
          <cell r="M497" t="str">
            <v>FREDONIA</v>
          </cell>
          <cell r="N497" t="str">
            <v>8401261  |  8470252</v>
          </cell>
          <cell r="O497">
            <v>3216587069</v>
          </cell>
          <cell r="P497" t="str">
            <v>asuamfrab@hotmail.es</v>
          </cell>
          <cell r="Q497" t="str">
            <v>ASOCIACION DE USUARIOS</v>
          </cell>
          <cell r="R497" t="str">
            <v>ORGANIZACION AUTORIZADA</v>
          </cell>
        </row>
        <row r="498">
          <cell r="A498">
            <v>2075</v>
          </cell>
          <cell r="B498" t="str">
            <v>EMPRESA DE ACUEDUCTO Y ALCANTARILLADO DE PEREIRA S.A.S ESP.</v>
          </cell>
          <cell r="C498">
            <v>38723</v>
          </cell>
          <cell r="D498" t="str">
            <v>816002020-7</v>
          </cell>
          <cell r="E498" t="str">
            <v>OPERATIVA</v>
          </cell>
          <cell r="F498">
            <v>35635</v>
          </cell>
          <cell r="G498" t="str">
            <v>ACTUALIZACION</v>
          </cell>
          <cell r="H498">
            <v>45722</v>
          </cell>
          <cell r="I498" t="str">
            <v>MONICA PAOLA SALDARRIAGA ESCOBAR</v>
          </cell>
          <cell r="J498">
            <v>66001</v>
          </cell>
          <cell r="K498" t="str">
            <v>CARRERA 10 No.17-55 piso 9</v>
          </cell>
          <cell r="L498" t="str">
            <v>RISARALDA</v>
          </cell>
          <cell r="M498" t="str">
            <v>PEREIRA</v>
          </cell>
          <cell r="N498" t="str">
            <v>3499043  |  3499045</v>
          </cell>
          <cell r="O498">
            <v>3155782623</v>
          </cell>
          <cell r="P498" t="str">
            <v>sspd@aguasyaguas.com.co</v>
          </cell>
          <cell r="Q498" t="str">
            <v>SOCIEDAD POR ACCIONES SIMPLIFICADA</v>
          </cell>
          <cell r="R498" t="str">
            <v>SOCIEDADES (EMPRESA DE SERVICIOS PUBLICOS)</v>
          </cell>
        </row>
        <row r="499">
          <cell r="A499">
            <v>2084</v>
          </cell>
          <cell r="B499" t="str">
            <v>UNIDAD ADMINISTRATIVA ESPECIAL DE SERVICIOS PUBLICOS DOMICILIARIOS DE CAROLINA DEL PRINCIPE</v>
          </cell>
          <cell r="C499">
            <v>38890</v>
          </cell>
          <cell r="D499" t="str">
            <v>890984068-1</v>
          </cell>
          <cell r="E499" t="str">
            <v>OPERATIVA</v>
          </cell>
          <cell r="F499">
            <v>36219</v>
          </cell>
          <cell r="G499" t="str">
            <v>ACTUALIZACION</v>
          </cell>
          <cell r="H499">
            <v>45404</v>
          </cell>
          <cell r="I499" t="str">
            <v>ANA ISABEL AVENDANO DUQUE</v>
          </cell>
          <cell r="J499">
            <v>5150</v>
          </cell>
          <cell r="K499" t="str">
            <v>Calle 50 Nº  49 - 59</v>
          </cell>
          <cell r="L499" t="str">
            <v>ANTIOQUIA</v>
          </cell>
          <cell r="M499" t="str">
            <v>CAROLINA</v>
          </cell>
          <cell r="N499" t="str">
            <v>8634033  |  8634628</v>
          </cell>
          <cell r="O499">
            <v>3173691815</v>
          </cell>
          <cell r="P499" t="str">
            <v>serviciospublicos@carolinadelprincipe-antioquia.gov.co</v>
          </cell>
          <cell r="Q499" t="str">
            <v>No disponible</v>
          </cell>
          <cell r="R499" t="str">
            <v>MUNICIPIO (PRESTACIÓN DIRECTA)</v>
          </cell>
        </row>
        <row r="500">
          <cell r="A500">
            <v>2086</v>
          </cell>
          <cell r="B500" t="str">
            <v>EMPRESA DE ACUEDUCTO, ALCANTARILLADO Y ASEO DE YOPAL  EICE - ESP</v>
          </cell>
          <cell r="C500">
            <v>39163</v>
          </cell>
          <cell r="D500" t="str">
            <v>844000755-4</v>
          </cell>
          <cell r="E500" t="str">
            <v>INTERVENIDA</v>
          </cell>
          <cell r="F500">
            <v>35591</v>
          </cell>
          <cell r="G500" t="str">
            <v>ACTUALIZACION</v>
          </cell>
          <cell r="H500">
            <v>45735</v>
          </cell>
          <cell r="I500" t="str">
            <v>ANGELA PATRICIA ROJAS COMBARIZA</v>
          </cell>
          <cell r="J500">
            <v>85001</v>
          </cell>
          <cell r="K500" t="str">
            <v>CARRERA 19 No. 21 - 34</v>
          </cell>
          <cell r="L500" t="str">
            <v>CASANARE</v>
          </cell>
          <cell r="M500" t="str">
            <v>YOPAL</v>
          </cell>
          <cell r="N500" t="str">
            <v>6345001  |  6345001</v>
          </cell>
          <cell r="O500">
            <v>3123052286</v>
          </cell>
          <cell r="P500" t="str">
            <v>eaaay@eaaay.gov.co</v>
          </cell>
          <cell r="Q500" t="str">
            <v>No disponible</v>
          </cell>
          <cell r="R500" t="str">
            <v>EMPRESA INDUSTRIAL Y COMERCIAL DEL ESTADO</v>
          </cell>
        </row>
        <row r="501">
          <cell r="A501">
            <v>2087</v>
          </cell>
          <cell r="B501" t="str">
            <v>ASOCIACION DEL ACUEDUCTO CRISTAL PEÑAZUL E.S.P.</v>
          </cell>
          <cell r="C501">
            <v>39115</v>
          </cell>
          <cell r="D501" t="str">
            <v>800227618-9</v>
          </cell>
          <cell r="E501" t="str">
            <v>OPERATIVA</v>
          </cell>
          <cell r="F501">
            <v>34374</v>
          </cell>
          <cell r="G501" t="str">
            <v>ACTUALIZACION</v>
          </cell>
          <cell r="H501">
            <v>45719</v>
          </cell>
          <cell r="I501" t="str">
            <v>DANIELA QUICENO MUNOZ</v>
          </cell>
          <cell r="J501">
            <v>5266</v>
          </cell>
          <cell r="K501" t="str">
            <v>Calle. 40Sur No. 24DE10</v>
          </cell>
          <cell r="L501" t="str">
            <v>ANTIOQUIA</v>
          </cell>
          <cell r="M501" t="str">
            <v>ENVIGADO</v>
          </cell>
          <cell r="N501" t="str">
            <v>3333300  |  3333300</v>
          </cell>
          <cell r="O501">
            <v>3002103581</v>
          </cell>
          <cell r="P501" t="str">
            <v>cristalpenazul@gmail.com</v>
          </cell>
          <cell r="Q501" t="str">
            <v>ASOCIACION DE USUARIOS</v>
          </cell>
          <cell r="R501" t="str">
            <v>ORGANIZACION AUTORIZADA</v>
          </cell>
        </row>
        <row r="502">
          <cell r="A502">
            <v>2088</v>
          </cell>
          <cell r="B502" t="str">
            <v>CONHYDRA S.A. E.S.P.</v>
          </cell>
          <cell r="C502">
            <v>35703</v>
          </cell>
          <cell r="D502" t="str">
            <v>811011165-6</v>
          </cell>
          <cell r="E502" t="str">
            <v>OPERATIVA</v>
          </cell>
          <cell r="F502">
            <v>45108</v>
          </cell>
          <cell r="G502" t="str">
            <v>ACTUALIZACION</v>
          </cell>
          <cell r="H502">
            <v>45420</v>
          </cell>
          <cell r="I502" t="str">
            <v>JUAN FERNANDO RAMIREZ  CARDONA</v>
          </cell>
          <cell r="J502">
            <v>5001</v>
          </cell>
          <cell r="K502" t="str">
            <v>Calle 32 F 63 A 117</v>
          </cell>
          <cell r="L502" t="str">
            <v>ANTIOQUIA</v>
          </cell>
          <cell r="M502" t="str">
            <v>MEDELLÍN</v>
          </cell>
          <cell r="N502" t="str">
            <v>4441676  |  4441676</v>
          </cell>
          <cell r="O502">
            <v>4320872679</v>
          </cell>
          <cell r="P502" t="str">
            <v>jcastillo@conhydra.com</v>
          </cell>
          <cell r="Q502" t="str">
            <v>SOCIEDAD ANONIMA</v>
          </cell>
          <cell r="R502" t="str">
            <v>SOCIEDADES (EMPRESA DE SERVICIOS PUBLICOS)</v>
          </cell>
        </row>
        <row r="503">
          <cell r="A503">
            <v>2092</v>
          </cell>
          <cell r="B503" t="str">
            <v>EMPRESAS PUBLICAS DE NEIVA E.S.P.</v>
          </cell>
          <cell r="C503">
            <v>35628</v>
          </cell>
          <cell r="D503" t="str">
            <v>891180010-8</v>
          </cell>
          <cell r="E503" t="str">
            <v>OPERATIVA</v>
          </cell>
          <cell r="F503">
            <v>21916</v>
          </cell>
          <cell r="G503" t="str">
            <v>ACTUALIZACION</v>
          </cell>
          <cell r="H503">
            <v>45485</v>
          </cell>
          <cell r="I503" t="str">
            <v>ANDRES EDUARDO CHARRY GUILOMBO</v>
          </cell>
          <cell r="J503">
            <v>41001</v>
          </cell>
          <cell r="K503" t="str">
            <v>CALLE 6 N°  6 - 02</v>
          </cell>
          <cell r="L503" t="str">
            <v>HUILA</v>
          </cell>
          <cell r="M503" t="str">
            <v>NEIVA</v>
          </cell>
          <cell r="N503" t="str">
            <v>8725500  |  8725500</v>
          </cell>
          <cell r="O503">
            <v>3174387770</v>
          </cell>
          <cell r="P503" t="str">
            <v>notificacionesssp@lasceibas.gov.co</v>
          </cell>
          <cell r="Q503" t="str">
            <v>No disponible</v>
          </cell>
          <cell r="R503" t="str">
            <v>EMPRESA INDUSTRIAL Y COMERCIAL DEL ESTADO</v>
          </cell>
        </row>
        <row r="504">
          <cell r="A504">
            <v>2095</v>
          </cell>
          <cell r="B504" t="str">
            <v>UNIDAD DE SERVICIOS PUBLICOS DOMICILIARIOS DE BUSBANZA</v>
          </cell>
          <cell r="C504">
            <v>38841</v>
          </cell>
          <cell r="D504" t="str">
            <v>800099714-8</v>
          </cell>
          <cell r="E504" t="str">
            <v>OPERATIVA</v>
          </cell>
          <cell r="F504">
            <v>37585</v>
          </cell>
          <cell r="G504" t="str">
            <v>ACTUALIZACION</v>
          </cell>
          <cell r="H504">
            <v>45315</v>
          </cell>
          <cell r="I504" t="str">
            <v xml:space="preserve">RODOLFO ANDRES TORRES  AGUDELO </v>
          </cell>
          <cell r="J504">
            <v>15114</v>
          </cell>
          <cell r="K504" t="str">
            <v>carrera 3 No. 3-32</v>
          </cell>
          <cell r="L504" t="str">
            <v>BOYACÁ</v>
          </cell>
          <cell r="M504" t="str">
            <v>BUSBANZA</v>
          </cell>
          <cell r="N504" t="str">
            <v>3142941  |  3142941</v>
          </cell>
          <cell r="O504">
            <v>3176420260</v>
          </cell>
          <cell r="P504" t="str">
            <v>alcaldia@busbanza-boyaca.gov.co</v>
          </cell>
          <cell r="Q504" t="str">
            <v>No disponible</v>
          </cell>
          <cell r="R504" t="str">
            <v>MUNICIPIO (PRESTACIÓN DIRECTA)</v>
          </cell>
        </row>
        <row r="505">
          <cell r="A505">
            <v>2102</v>
          </cell>
          <cell r="B505" t="str">
            <v xml:space="preserve">ASOCIACION DE USUARIOS DEL ACUEDUCTO DE LAS VEREDAS DE QUITASOL Y JAZMIN DEL MUNICIPIO DE VIOTA </v>
          </cell>
          <cell r="C505">
            <v>40753</v>
          </cell>
          <cell r="D505" t="str">
            <v>808000868-7</v>
          </cell>
          <cell r="E505" t="str">
            <v>OPERATIVA</v>
          </cell>
          <cell r="F505">
            <v>35296</v>
          </cell>
          <cell r="G505" t="str">
            <v>ACTUALIZACION</v>
          </cell>
          <cell r="H505">
            <v>44907</v>
          </cell>
          <cell r="I505" t="str">
            <v>MARIA DEL CARMEN CORTES LOZANO</v>
          </cell>
          <cell r="J505">
            <v>25878</v>
          </cell>
          <cell r="K505" t="str">
            <v>CALLE 4 3 - 30</v>
          </cell>
          <cell r="L505" t="str">
            <v>CUNDINAMARCA</v>
          </cell>
          <cell r="M505" t="str">
            <v>VIOTA</v>
          </cell>
          <cell r="N505" t="str">
            <v>4923158  |  4923158</v>
          </cell>
          <cell r="O505">
            <v>3138739602</v>
          </cell>
          <cell r="P505" t="str">
            <v>acueductoquitasol22@hotmail.com</v>
          </cell>
          <cell r="Q505" t="str">
            <v>ASOCIACION DE USUARIOS</v>
          </cell>
          <cell r="R505" t="str">
            <v>ORGANIZACION AUTORIZADA</v>
          </cell>
        </row>
        <row r="506">
          <cell r="A506">
            <v>2106</v>
          </cell>
          <cell r="B506" t="str">
            <v>ASOCIACION DE USUARIOS PRESTADORA DE SERVICIOS PUBLICOS DEL TEUSACA</v>
          </cell>
          <cell r="C506">
            <v>38705</v>
          </cell>
          <cell r="D506" t="str">
            <v>832002062-4</v>
          </cell>
          <cell r="E506" t="str">
            <v>OPERATIVA</v>
          </cell>
          <cell r="F506">
            <v>36130</v>
          </cell>
          <cell r="G506" t="str">
            <v>ACTUALIZACION</v>
          </cell>
          <cell r="H506">
            <v>45726</v>
          </cell>
          <cell r="I506" t="str">
            <v>JORGE ENRIQUE BAENA BOTERO</v>
          </cell>
          <cell r="J506">
            <v>25175</v>
          </cell>
          <cell r="K506" t="str">
            <v>CENTRO CHIA LOCAL 2021</v>
          </cell>
          <cell r="L506" t="str">
            <v>CUNDINAMARCA</v>
          </cell>
          <cell r="M506" t="str">
            <v>CHIA</v>
          </cell>
          <cell r="N506" t="str">
            <v>8616917  |  8616582</v>
          </cell>
          <cell r="O506">
            <v>3002035462</v>
          </cell>
          <cell r="P506" t="str">
            <v>subgerenciaadministrativa@progresaresp.com</v>
          </cell>
          <cell r="Q506" t="str">
            <v>ASOCIACION DE USUARIOS</v>
          </cell>
          <cell r="R506" t="str">
            <v>ORGANIZACION AUTORIZADA</v>
          </cell>
        </row>
        <row r="507">
          <cell r="A507">
            <v>2122</v>
          </cell>
          <cell r="B507" t="str">
            <v>ASOCIACION DE AFILIADOS DEL ACUEDUCTO DE LA VERADA ALTANIA</v>
          </cell>
          <cell r="C507">
            <v>38945</v>
          </cell>
          <cell r="D507" t="str">
            <v>832001992-4</v>
          </cell>
          <cell r="E507" t="str">
            <v>OPERATIVA</v>
          </cell>
          <cell r="F507">
            <v>35797</v>
          </cell>
          <cell r="G507" t="str">
            <v>ACTUALIZACION</v>
          </cell>
          <cell r="H507">
            <v>45673</v>
          </cell>
          <cell r="I507" t="str">
            <v xml:space="preserve">CESAR ANTONIO TRIANA </v>
          </cell>
          <cell r="J507">
            <v>25769</v>
          </cell>
          <cell r="K507" t="str">
            <v>Carrera  3  Nº  3 - 33  Piso 2º</v>
          </cell>
          <cell r="L507" t="str">
            <v>CUNDINAMARCA</v>
          </cell>
          <cell r="M507" t="str">
            <v>SUBACHOQUE</v>
          </cell>
          <cell r="N507" t="str">
            <v>0000000  |  0000000</v>
          </cell>
          <cell r="O507">
            <v>3105618299</v>
          </cell>
          <cell r="P507" t="str">
            <v>acualtania1609@gmail.com</v>
          </cell>
          <cell r="Q507" t="str">
            <v>ASOCIACION DE USUARIOS</v>
          </cell>
          <cell r="R507" t="str">
            <v>ORGANIZACION AUTORIZADA</v>
          </cell>
        </row>
        <row r="508">
          <cell r="A508">
            <v>2129</v>
          </cell>
          <cell r="B508" t="str">
            <v>EMPRESA COLOMBIANA DE SERVICIOS PUBLICOS S.A. ESP</v>
          </cell>
          <cell r="C508">
            <v>38695</v>
          </cell>
          <cell r="D508" t="str">
            <v>830040550-1</v>
          </cell>
          <cell r="E508" t="str">
            <v>OPERATIVA</v>
          </cell>
          <cell r="F508">
            <v>35759</v>
          </cell>
          <cell r="G508" t="str">
            <v>ACTUALIZACION</v>
          </cell>
          <cell r="H508">
            <v>45712</v>
          </cell>
          <cell r="I508" t="str">
            <v>FRANKLIN BOLIVAR CARRION  VIVAR</v>
          </cell>
          <cell r="J508">
            <v>11001</v>
          </cell>
          <cell r="K508" t="str">
            <v>Carrera 49 Nº 134 A-32</v>
          </cell>
          <cell r="L508" t="str">
            <v>BOGOTÁ, D.C.</v>
          </cell>
          <cell r="M508" t="str">
            <v>BOGOTA, D.C.</v>
          </cell>
          <cell r="N508" t="str">
            <v>2160775  |  5201085</v>
          </cell>
          <cell r="O508">
            <v>3174026506</v>
          </cell>
          <cell r="P508" t="str">
            <v>emcolsaesp@gmail.com</v>
          </cell>
          <cell r="Q508" t="str">
            <v>SOCIEDAD ANONIMA</v>
          </cell>
          <cell r="R508" t="str">
            <v>SOCIEDADES (EMPRESA DE SERVICIOS PUBLICOS)</v>
          </cell>
        </row>
        <row r="509">
          <cell r="A509">
            <v>2130</v>
          </cell>
          <cell r="B509" t="str">
            <v>ZONA FRANCA INDUSTRIAL DE BIENES Y SERVICIOS DE RIONEGRO</v>
          </cell>
          <cell r="C509">
            <v>39307</v>
          </cell>
          <cell r="D509" t="str">
            <v>811004085-6</v>
          </cell>
          <cell r="E509" t="str">
            <v>OPERATIVA</v>
          </cell>
          <cell r="F509">
            <v>34779</v>
          </cell>
          <cell r="G509" t="str">
            <v>ACTUALIZACION</v>
          </cell>
          <cell r="H509">
            <v>45538</v>
          </cell>
          <cell r="I509" t="str">
            <v>CARLOS ALBERTO MESA POSADA</v>
          </cell>
          <cell r="J509">
            <v>5615</v>
          </cell>
          <cell r="K509" t="str">
            <v>VEREDA CHACHAFRUTO RIONEGRO</v>
          </cell>
          <cell r="L509" t="str">
            <v>ANTIOQUIA</v>
          </cell>
          <cell r="M509" t="str">
            <v>RIONEGRO</v>
          </cell>
          <cell r="N509" t="str">
            <v>5612233  |  5612233</v>
          </cell>
          <cell r="O509">
            <v>3146729645</v>
          </cell>
          <cell r="P509" t="str">
            <v>info@zonafrancarionegro.com</v>
          </cell>
          <cell r="Q509" t="str">
            <v>SIN ANIMO DE LUCRO</v>
          </cell>
          <cell r="R509" t="str">
            <v>PRODUCTOR MARGINAL, INDEPENDIENTE O USO PARTICULAR</v>
          </cell>
        </row>
        <row r="510">
          <cell r="A510">
            <v>2135</v>
          </cell>
          <cell r="B510" t="str">
            <v>ASEO ESPECIAL EMPRESA DE SERVICIOS`PUBLICOS SA</v>
          </cell>
          <cell r="C510">
            <v>41736</v>
          </cell>
          <cell r="D510" t="str">
            <v>815001049-1</v>
          </cell>
          <cell r="E510" t="str">
            <v>OPERATIVA (No activa)</v>
          </cell>
          <cell r="F510">
            <v>37487</v>
          </cell>
          <cell r="G510" t="str">
            <v>ACTUALIZACION</v>
          </cell>
          <cell r="H510">
            <v>41764</v>
          </cell>
          <cell r="I510" t="str">
            <v>OSCAR REYES CARDENAS</v>
          </cell>
          <cell r="J510">
            <v>11001</v>
          </cell>
          <cell r="K510" t="str">
            <v>carrera 60Dbis No 97-74</v>
          </cell>
          <cell r="L510" t="str">
            <v>BOGOTÁ, D.C.</v>
          </cell>
          <cell r="M510" t="str">
            <v>BOGOTA, D.C.</v>
          </cell>
          <cell r="N510" t="str">
            <v>8267554  |  8267351</v>
          </cell>
          <cell r="O510">
            <v>3142988800</v>
          </cell>
          <cell r="P510" t="str">
            <v>ASEOESPECIALSA@YAHOO.ES</v>
          </cell>
          <cell r="Q510" t="str">
            <v>SOCIEDAD ANONIMA</v>
          </cell>
          <cell r="R510" t="str">
            <v>SOCIEDADES (EMPRESA DE SERVICIOS PUBLICOS)</v>
          </cell>
        </row>
        <row r="511">
          <cell r="A511">
            <v>2137</v>
          </cell>
          <cell r="B511" t="str">
            <v>MUNICIPIO DE BETEITIVA</v>
          </cell>
          <cell r="C511">
            <v>39534</v>
          </cell>
          <cell r="D511" t="str">
            <v>800017288-0</v>
          </cell>
          <cell r="E511" t="str">
            <v>OPERATIVA</v>
          </cell>
          <cell r="F511">
            <v>35800</v>
          </cell>
          <cell r="G511" t="str">
            <v>ACTUALIZACION</v>
          </cell>
          <cell r="H511">
            <v>45728</v>
          </cell>
          <cell r="I511" t="str">
            <v>RICARDO CRISTANCHO FERNANDEZ</v>
          </cell>
          <cell r="J511">
            <v>15092</v>
          </cell>
          <cell r="K511" t="str">
            <v>EDIFICIO MUNICIPAL</v>
          </cell>
          <cell r="L511" t="str">
            <v>BOYACÁ</v>
          </cell>
          <cell r="M511" t="str">
            <v>BETEITIVA</v>
          </cell>
          <cell r="N511" t="str">
            <v>7700887  |  7700887</v>
          </cell>
          <cell r="O511">
            <v>3202141064</v>
          </cell>
          <cell r="P511" t="str">
            <v>alcaldia@beteitiva-boyaca.gov.co</v>
          </cell>
          <cell r="Q511" t="str">
            <v>No disponible</v>
          </cell>
          <cell r="R511" t="str">
            <v>MUNICIPIO (PRESTACIÓN DIRECTA)</v>
          </cell>
        </row>
        <row r="512">
          <cell r="A512">
            <v>2138</v>
          </cell>
          <cell r="B512" t="str">
            <v>ASOCIACION DE USUARIOS DEL ACUEDUCTO Y ALCANTARILLADO EL ARENAL E.S.P</v>
          </cell>
          <cell r="C512">
            <v>40388</v>
          </cell>
          <cell r="D512" t="str">
            <v>815001135-7</v>
          </cell>
          <cell r="E512" t="str">
            <v>OPERATIVA</v>
          </cell>
          <cell r="F512">
            <v>35636</v>
          </cell>
          <cell r="G512" t="str">
            <v>ACTUALIZACION</v>
          </cell>
          <cell r="H512">
            <v>45411</v>
          </cell>
          <cell r="I512" t="str">
            <v>JULIO CESAR BANDERAS MANCILLA</v>
          </cell>
          <cell r="J512">
            <v>76130</v>
          </cell>
          <cell r="K512" t="str">
            <v>El Arenal</v>
          </cell>
          <cell r="L512" t="str">
            <v>VALLE DEL CAUCA</v>
          </cell>
          <cell r="M512" t="str">
            <v>CANDELARIA</v>
          </cell>
          <cell r="N512" t="str">
            <v>0000000  |  0000000</v>
          </cell>
          <cell r="O512">
            <v>3143636487</v>
          </cell>
          <cell r="P512" t="str">
            <v>ausaaesp@gmail.com</v>
          </cell>
          <cell r="Q512" t="str">
            <v>ASOCIACION DE USUARIOS</v>
          </cell>
          <cell r="R512" t="str">
            <v>ORGANIZACION AUTORIZADA</v>
          </cell>
        </row>
        <row r="513">
          <cell r="A513">
            <v>2142</v>
          </cell>
          <cell r="B513" t="str">
            <v>ASOCIACION DE USUARIOS SUSCRIPTORES DEL ACUEDUCTO,ALCANTARILLADO Y ASEO COMUNITARIO DEL CORREGIMIENTO DE AGUADA DE PABLO</v>
          </cell>
          <cell r="C513">
            <v>39237</v>
          </cell>
          <cell r="D513" t="str">
            <v>802009670-5</v>
          </cell>
          <cell r="E513" t="str">
            <v>OPERATIVA</v>
          </cell>
          <cell r="F513">
            <v>35540</v>
          </cell>
          <cell r="G513" t="str">
            <v>ACTUALIZACION</v>
          </cell>
          <cell r="H513">
            <v>45371</v>
          </cell>
          <cell r="I513" t="str">
            <v>RICHARD MACHACON POLO</v>
          </cell>
          <cell r="J513">
            <v>8638</v>
          </cell>
          <cell r="K513" t="str">
            <v>CALLE 2 N. 2A-30 AGUADA DE PABLO</v>
          </cell>
          <cell r="L513" t="str">
            <v>ATLÁNTICO</v>
          </cell>
          <cell r="M513" t="str">
            <v>SABANALARGA</v>
          </cell>
          <cell r="N513" t="str">
            <v>3307148  |  3307149</v>
          </cell>
          <cell r="O513">
            <v>3114196381</v>
          </cell>
          <cell r="P513" t="str">
            <v>richmachacon@gmail.com</v>
          </cell>
          <cell r="Q513" t="str">
            <v>ASOCIACION DE USUARIOS</v>
          </cell>
          <cell r="R513" t="str">
            <v>ORGANIZACION AUTORIZADA</v>
          </cell>
        </row>
        <row r="514">
          <cell r="A514">
            <v>2145</v>
          </cell>
          <cell r="B514" t="str">
            <v>JUNTA DE ACCION COMUNAL PALOCABILDO</v>
          </cell>
          <cell r="C514">
            <v>39582</v>
          </cell>
          <cell r="D514" t="str">
            <v>809004236-4</v>
          </cell>
          <cell r="E514" t="str">
            <v>OPERATIVA</v>
          </cell>
          <cell r="F514">
            <v>23145</v>
          </cell>
          <cell r="G514" t="str">
            <v>ACTUALIZACION</v>
          </cell>
          <cell r="H514">
            <v>41295</v>
          </cell>
          <cell r="I514" t="str">
            <v>WILSON HERNAN DIAZ BABATIVA</v>
          </cell>
          <cell r="J514">
            <v>73520</v>
          </cell>
          <cell r="K514" t="str">
            <v>Carrera 7 No 5 - 14</v>
          </cell>
          <cell r="L514" t="str">
            <v>TOLIMA</v>
          </cell>
          <cell r="M514" t="str">
            <v>PALOCABILDO</v>
          </cell>
          <cell r="N514" t="str">
            <v>2529736  |  2529736</v>
          </cell>
          <cell r="O514">
            <v>3132630794</v>
          </cell>
          <cell r="P514" t="str">
            <v>juncomunalpalocabildo66@yahoo.es</v>
          </cell>
          <cell r="Q514" t="str">
            <v>JUNTA DE ACCION COMUNAL</v>
          </cell>
          <cell r="R514" t="str">
            <v>ORGANIZACION AUTORIZADA</v>
          </cell>
        </row>
        <row r="515">
          <cell r="A515">
            <v>2147</v>
          </cell>
          <cell r="B515" t="str">
            <v xml:space="preserve">BIORGANICOS DEL SUR DEL HUILA S.A  E.S.P. </v>
          </cell>
          <cell r="C515">
            <v>38777</v>
          </cell>
          <cell r="D515" t="str">
            <v>813001950-6</v>
          </cell>
          <cell r="E515" t="str">
            <v>OPERATIVA</v>
          </cell>
          <cell r="F515">
            <v>37686</v>
          </cell>
          <cell r="G515" t="str">
            <v>ACTUALIZACION</v>
          </cell>
          <cell r="H515">
            <v>45539</v>
          </cell>
          <cell r="I515" t="str">
            <v>GERARDO AUGUSTO FLORIANO CRUZ</v>
          </cell>
          <cell r="J515">
            <v>41551</v>
          </cell>
          <cell r="K515" t="str">
            <v xml:space="preserve">Calle 6 No. 6 - 47 Brr Centro </v>
          </cell>
          <cell r="L515" t="str">
            <v>HUILA</v>
          </cell>
          <cell r="M515" t="str">
            <v>PITALITO</v>
          </cell>
          <cell r="N515" t="str">
            <v>3188565  |  3188565</v>
          </cell>
          <cell r="O515">
            <v>3204942139</v>
          </cell>
          <cell r="P515" t="str">
            <v>contactenos@biorganicosdelsurdelhuila.gov.co</v>
          </cell>
          <cell r="Q515" t="str">
            <v>SOCIEDAD ANONIMA</v>
          </cell>
          <cell r="R515" t="str">
            <v>SOCIEDADES (EMPRESA DE SERVICIOS PUBLICOS)</v>
          </cell>
        </row>
        <row r="516">
          <cell r="A516">
            <v>2150</v>
          </cell>
          <cell r="B516" t="str">
            <v>AGUAS DEL PUERTO S.A E.S.P</v>
          </cell>
          <cell r="C516">
            <v>39896</v>
          </cell>
          <cell r="D516" t="str">
            <v>811012043-0</v>
          </cell>
          <cell r="E516" t="str">
            <v>OPERATIVA</v>
          </cell>
          <cell r="F516">
            <v>35761</v>
          </cell>
          <cell r="G516" t="str">
            <v>ACTUALIZACION</v>
          </cell>
          <cell r="H516">
            <v>45415</v>
          </cell>
          <cell r="I516" t="str">
            <v>EDWARD JOVANNY CEBALLOS RAVE</v>
          </cell>
          <cell r="J516">
            <v>5579</v>
          </cell>
          <cell r="K516" t="str">
            <v>Carrera 5 No 46-51</v>
          </cell>
          <cell r="L516" t="str">
            <v>ANTIOQUIA</v>
          </cell>
          <cell r="M516" t="str">
            <v>PUERTO BERRIO</v>
          </cell>
          <cell r="N516" t="str">
            <v>8332028  |  8331934</v>
          </cell>
          <cell r="O516">
            <v>3212415965</v>
          </cell>
          <cell r="P516" t="str">
            <v>aguapotableysaneamiento@aguasdelpuerto.com</v>
          </cell>
          <cell r="Q516" t="str">
            <v>SOCIEDAD ANONIMA</v>
          </cell>
          <cell r="R516" t="str">
            <v>SOCIEDADES (EMPRESA DE SERVICIOS PUBLICOS)</v>
          </cell>
        </row>
        <row r="517">
          <cell r="A517">
            <v>2151</v>
          </cell>
          <cell r="B517" t="str">
            <v>OPERADORES DE SERVICIOS S.A.  E.S.P.</v>
          </cell>
          <cell r="C517">
            <v>38715</v>
          </cell>
          <cell r="D517" t="str">
            <v>811005377-6</v>
          </cell>
          <cell r="E517" t="str">
            <v>OPERATIVA</v>
          </cell>
          <cell r="F517">
            <v>35730</v>
          </cell>
          <cell r="G517" t="str">
            <v>ACTUALIZACION</v>
          </cell>
          <cell r="H517">
            <v>45716</v>
          </cell>
          <cell r="I517" t="str">
            <v>HERNAN DARIO PEREZ LOZANO</v>
          </cell>
          <cell r="J517">
            <v>5001</v>
          </cell>
          <cell r="K517" t="str">
            <v>Calle 42B  No 63C -  51</v>
          </cell>
          <cell r="L517" t="str">
            <v>ANTIOQUIA</v>
          </cell>
          <cell r="M517" t="str">
            <v>MEDELLÍN</v>
          </cell>
          <cell r="N517" t="str">
            <v>3512999  |  3514689</v>
          </cell>
          <cell r="O517">
            <v>3137431781</v>
          </cell>
          <cell r="P517" t="str">
            <v>contabilidad@operadoresdeserviciossaesp.com</v>
          </cell>
          <cell r="Q517" t="str">
            <v>SOCIEDAD ANONIMA</v>
          </cell>
          <cell r="R517" t="str">
            <v>SOCIEDADES (EMPRESA DE SERVICIOS PUBLICOS)</v>
          </cell>
        </row>
        <row r="518">
          <cell r="A518">
            <v>2153</v>
          </cell>
          <cell r="B518" t="str">
            <v>SECRETARIA DE SERVICIOS PÚBLICOS DOMICILIARIOS DEL MUNICIPIO DE SASAIMA - CUNDINAMARCA</v>
          </cell>
          <cell r="C518">
            <v>38863</v>
          </cell>
          <cell r="D518" t="str">
            <v>800094752-5</v>
          </cell>
          <cell r="E518" t="str">
            <v>OPERATIVA</v>
          </cell>
          <cell r="F518">
            <v>35803</v>
          </cell>
          <cell r="G518" t="str">
            <v>ACTUALIZACION</v>
          </cell>
          <cell r="H518">
            <v>45385</v>
          </cell>
          <cell r="I518" t="str">
            <v>LUZ PATRICIA CAMELO URREGO</v>
          </cell>
          <cell r="J518">
            <v>25718</v>
          </cell>
          <cell r="K518" t="str">
            <v>calle 7 No 3-13</v>
          </cell>
          <cell r="L518" t="str">
            <v>CUNDINAMARCA</v>
          </cell>
          <cell r="M518" t="str">
            <v>SASAIMA</v>
          </cell>
          <cell r="N518" t="str">
            <v>8468022  |  8468022</v>
          </cell>
          <cell r="O518">
            <v>3182345452</v>
          </cell>
          <cell r="P518" t="str">
            <v>alcaldia@sasaima-cundinamarca.gov.co</v>
          </cell>
          <cell r="Q518" t="str">
            <v>No disponible</v>
          </cell>
          <cell r="R518" t="str">
            <v>MUNICIPIO (PRESTACIÓN DIRECTA)</v>
          </cell>
        </row>
        <row r="519">
          <cell r="A519">
            <v>2154</v>
          </cell>
          <cell r="B519" t="str">
            <v>EMPRESA DE SERVICIOS PÚBLICOS E.S.P. DE VILLETA</v>
          </cell>
          <cell r="C519">
            <v>35808</v>
          </cell>
          <cell r="D519" t="str">
            <v>832002268-4</v>
          </cell>
          <cell r="E519" t="str">
            <v>OPERATIVA</v>
          </cell>
          <cell r="F519">
            <v>35809</v>
          </cell>
          <cell r="G519" t="str">
            <v>ACTUALIZACION</v>
          </cell>
          <cell r="H519">
            <v>45688</v>
          </cell>
          <cell r="I519" t="str">
            <v>DIANA KAMILA LAVERDE ABELLO</v>
          </cell>
          <cell r="J519">
            <v>25875</v>
          </cell>
          <cell r="K519" t="str">
            <v>BARRIO EL RECREO</v>
          </cell>
          <cell r="L519" t="str">
            <v>CUNDINAMARCA</v>
          </cell>
          <cell r="M519" t="str">
            <v>VILLETA</v>
          </cell>
          <cell r="N519" t="str">
            <v>0232236  |  0232237</v>
          </cell>
          <cell r="O519">
            <v>3102105282</v>
          </cell>
          <cell r="P519" t="str">
            <v>comunicaciones@espvilleta.gov.co</v>
          </cell>
          <cell r="Q519" t="str">
            <v>No disponible</v>
          </cell>
          <cell r="R519" t="str">
            <v>EMPRESA INDUSTRIAL Y COMERCIAL DEL ESTADO</v>
          </cell>
        </row>
        <row r="520">
          <cell r="A520">
            <v>2155</v>
          </cell>
          <cell r="B520" t="str">
            <v>ASOCIACION EMPRESA COMUNITARIA DE ACUEDUCTO DE BORRERO AYERBE</v>
          </cell>
          <cell r="C520">
            <v>41151</v>
          </cell>
          <cell r="D520" t="str">
            <v>805008387-1</v>
          </cell>
          <cell r="E520" t="str">
            <v>OPERATIVA</v>
          </cell>
          <cell r="F520">
            <v>35639</v>
          </cell>
          <cell r="G520" t="str">
            <v>ACTUALIZACION</v>
          </cell>
          <cell r="H520">
            <v>45734</v>
          </cell>
          <cell r="I520" t="str">
            <v>JOSE ALBERNO ESCOBAR ANDRADE</v>
          </cell>
          <cell r="J520">
            <v>76233</v>
          </cell>
          <cell r="K520" t="str">
            <v>DIAGONAL AL COMANDO DE POLICIA O ENSEGUIDA DEL PUESTO DE SALUD DE BORRERO AYERBE</v>
          </cell>
          <cell r="L520" t="str">
            <v>VALLE DEL CAUCA</v>
          </cell>
          <cell r="M520" t="str">
            <v>DAGUA</v>
          </cell>
          <cell r="N520" t="str">
            <v>9999999  |  9999999</v>
          </cell>
          <cell r="O520">
            <v>3225265374</v>
          </cell>
          <cell r="P520" t="str">
            <v>ecaspdetodos@gmail.com</v>
          </cell>
          <cell r="Q520" t="str">
            <v>ASOCIACION DE USUARIOS</v>
          </cell>
          <cell r="R520" t="str">
            <v>ORGANIZACION AUTORIZADA</v>
          </cell>
        </row>
        <row r="521">
          <cell r="A521">
            <v>2161</v>
          </cell>
          <cell r="B521" t="str">
            <v>EMPRESA DE SERVICIOS PUBLICOS DE BELEN</v>
          </cell>
          <cell r="C521">
            <v>40409</v>
          </cell>
          <cell r="D521" t="str">
            <v>900077543-3</v>
          </cell>
          <cell r="E521" t="str">
            <v>OPERATIVA</v>
          </cell>
          <cell r="F521">
            <v>35797</v>
          </cell>
          <cell r="G521" t="str">
            <v>ACTUALIZACION</v>
          </cell>
          <cell r="H521">
            <v>42209</v>
          </cell>
          <cell r="I521" t="str">
            <v>PAOLA ANDREA BOLAÑOS BOLAÑOS</v>
          </cell>
          <cell r="J521">
            <v>52083</v>
          </cell>
          <cell r="K521" t="str">
            <v>CARRERRA 1 No 1A-124</v>
          </cell>
          <cell r="L521" t="str">
            <v>NARIÑO</v>
          </cell>
          <cell r="M521" t="str">
            <v>BELEN</v>
          </cell>
          <cell r="N521" t="str">
            <v>7440783  |  7440224</v>
          </cell>
          <cell r="O521">
            <v>3117594854</v>
          </cell>
          <cell r="P521" t="str">
            <v>empobelenesp95@gmail.com</v>
          </cell>
          <cell r="Q521" t="str">
            <v>No disponible</v>
          </cell>
          <cell r="R521" t="str">
            <v>EMPRESA INDUSTRIAL Y COMERCIAL DEL ESTADO</v>
          </cell>
        </row>
        <row r="522">
          <cell r="A522">
            <v>2163</v>
          </cell>
          <cell r="B522" t="str">
            <v>EMPRESA DE SERVICIOS PÚBLICOS DE ACACIAS ESP</v>
          </cell>
          <cell r="C522">
            <v>38700</v>
          </cell>
          <cell r="D522" t="str">
            <v>822001833-5</v>
          </cell>
          <cell r="E522" t="str">
            <v>OPERATIVA</v>
          </cell>
          <cell r="F522">
            <v>35797</v>
          </cell>
          <cell r="G522" t="str">
            <v>ACTUALIZACION</v>
          </cell>
          <cell r="H522">
            <v>45716</v>
          </cell>
          <cell r="I522" t="str">
            <v>MAGDA ISABEL VIDALES MENDEZ</v>
          </cell>
          <cell r="J522">
            <v>50006</v>
          </cell>
          <cell r="K522" t="str">
            <v>Carrera 16 No. 14-28</v>
          </cell>
          <cell r="L522" t="str">
            <v>META</v>
          </cell>
          <cell r="M522" t="str">
            <v>ACACIAS</v>
          </cell>
          <cell r="N522" t="str">
            <v>6469723  |  6469723</v>
          </cell>
          <cell r="O522">
            <v>3132526230</v>
          </cell>
          <cell r="P522" t="str">
            <v>gerencia@espacacias.com</v>
          </cell>
          <cell r="Q522" t="str">
            <v>No disponible</v>
          </cell>
          <cell r="R522" t="str">
            <v>EMPRESA INDUSTRIAL Y COMERCIAL DEL ESTADO</v>
          </cell>
        </row>
        <row r="523">
          <cell r="A523">
            <v>2166</v>
          </cell>
          <cell r="B523" t="str">
            <v>EMPRESA DE SERVICIO PRIVADO ACUASALUD EL CARMELO E.S.P</v>
          </cell>
          <cell r="C523">
            <v>38800</v>
          </cell>
          <cell r="D523" t="str">
            <v>805009822-9</v>
          </cell>
          <cell r="E523" t="str">
            <v>OPERATIVA</v>
          </cell>
          <cell r="F523">
            <v>35034</v>
          </cell>
          <cell r="G523" t="str">
            <v>ACTUALIZACION</v>
          </cell>
          <cell r="H523">
            <v>43970</v>
          </cell>
          <cell r="I523" t="str">
            <v>JOSE MARIA BERNABE RIVEROS BOTERO</v>
          </cell>
          <cell r="J523">
            <v>76001</v>
          </cell>
          <cell r="K523" t="str">
            <v>CL 3 OE No.1-38 BARRIO EL PEÑON</v>
          </cell>
          <cell r="L523" t="str">
            <v>VALLE DEL CAUCA</v>
          </cell>
          <cell r="M523" t="str">
            <v>CALI</v>
          </cell>
          <cell r="N523" t="str">
            <v>8931313  |  8931313</v>
          </cell>
          <cell r="O523" t="str">
            <v>No disponible</v>
          </cell>
          <cell r="P523" t="str">
            <v>ventas@parcelacionelcarmelo.com</v>
          </cell>
          <cell r="Q523" t="str">
            <v>SIN ANIMO DE LUCRO</v>
          </cell>
          <cell r="R523" t="str">
            <v>ORGANIZACION AUTORIZADA</v>
          </cell>
        </row>
        <row r="524">
          <cell r="A524">
            <v>2170</v>
          </cell>
          <cell r="B524" t="str">
            <v>EMPRESA SIGLO XXI EICE ESP</v>
          </cell>
          <cell r="C524">
            <v>39017</v>
          </cell>
          <cell r="D524" t="str">
            <v>842000030-6</v>
          </cell>
          <cell r="E524" t="str">
            <v>OPERATIVA</v>
          </cell>
          <cell r="F524">
            <v>41214</v>
          </cell>
          <cell r="G524" t="str">
            <v>ACTUALIZACION</v>
          </cell>
          <cell r="H524">
            <v>45692</v>
          </cell>
          <cell r="I524" t="str">
            <v>FERNANDO QUIROGA BOTERO</v>
          </cell>
          <cell r="J524">
            <v>99524</v>
          </cell>
          <cell r="K524" t="str">
            <v>CARRERA 9 No. 3 - 03</v>
          </cell>
          <cell r="L524" t="str">
            <v>VICHADA</v>
          </cell>
          <cell r="M524" t="str">
            <v>LA PRIMAVERA</v>
          </cell>
          <cell r="N524" t="str">
            <v>3208650  |  2080856</v>
          </cell>
          <cell r="O524">
            <v>3208650652</v>
          </cell>
          <cell r="P524" t="str">
            <v>contactenos@empresasigloxxi.gov.co</v>
          </cell>
          <cell r="Q524" t="str">
            <v>No disponible</v>
          </cell>
          <cell r="R524" t="str">
            <v>EMPRESA INDUSTRIAL Y COMERCIAL DEL ESTADO</v>
          </cell>
        </row>
        <row r="525">
          <cell r="A525">
            <v>2171</v>
          </cell>
          <cell r="B525" t="str">
            <v>ASOCIACION DE USUARIOS DEL SERVICIO DE AGUA POTABLE Y/O ALCANTARILLADO Y/O ASEO DEL CORREGIMIENTO DE COSTA RICA - MUNICIPIO DE GINEBRA</v>
          </cell>
          <cell r="C525">
            <v>40163</v>
          </cell>
          <cell r="D525" t="str">
            <v>815000916-8</v>
          </cell>
          <cell r="E525" t="str">
            <v>OPERATIVA</v>
          </cell>
          <cell r="F525">
            <v>35494</v>
          </cell>
          <cell r="G525" t="str">
            <v>ACTUALIZACION</v>
          </cell>
          <cell r="H525">
            <v>45733</v>
          </cell>
          <cell r="I525" t="str">
            <v>LUIS ALVARO NORENA CORREA</v>
          </cell>
          <cell r="J525">
            <v>76306</v>
          </cell>
          <cell r="K525" t="str">
            <v>Carrera 7 No. 11 - 23</v>
          </cell>
          <cell r="L525" t="str">
            <v>VALLE DEL CAUCA</v>
          </cell>
          <cell r="M525" t="str">
            <v>GINEBRA</v>
          </cell>
          <cell r="N525" t="str">
            <v>2550110  |  2550110</v>
          </cell>
          <cell r="O525">
            <v>3158815721</v>
          </cell>
          <cell r="P525" t="str">
            <v>asualcanesp@yahoo.es</v>
          </cell>
          <cell r="Q525" t="str">
            <v>ASOCIACION DE USUARIOS</v>
          </cell>
          <cell r="R525" t="str">
            <v>ORGANIZACION AUTORIZADA</v>
          </cell>
        </row>
        <row r="526">
          <cell r="A526">
            <v>2173</v>
          </cell>
          <cell r="B526" t="str">
            <v>SERVIASEO ITAGÜÍ S.A.S. E.S.P.</v>
          </cell>
          <cell r="C526">
            <v>35846</v>
          </cell>
          <cell r="D526" t="str">
            <v>811010846-9</v>
          </cell>
          <cell r="E526" t="str">
            <v>OPERATIVA</v>
          </cell>
          <cell r="F526">
            <v>35566</v>
          </cell>
          <cell r="G526" t="str">
            <v>ACTUALIZACION</v>
          </cell>
          <cell r="H526">
            <v>45709</v>
          </cell>
          <cell r="I526" t="str">
            <v>JORGE HERNAN MURIEL LOPEZ</v>
          </cell>
          <cell r="J526">
            <v>5631</v>
          </cell>
          <cell r="K526" t="str">
            <v>CL 64 C SUR NUMERO 44 A -11</v>
          </cell>
          <cell r="L526" t="str">
            <v>ANTIOQUIA</v>
          </cell>
          <cell r="M526" t="str">
            <v>SABANETA</v>
          </cell>
          <cell r="N526" t="str">
            <v>3712019  |  3712019</v>
          </cell>
          <cell r="O526">
            <v>3113034693</v>
          </cell>
          <cell r="P526" t="str">
            <v>notificaciones@interaseo.com.co</v>
          </cell>
          <cell r="Q526" t="str">
            <v>SOCIEDAD POR ACCIONES SIMPLIFICADA</v>
          </cell>
          <cell r="R526" t="str">
            <v>SOCIEDADES (EMPRESA DE SERVICIOS PUBLICOS)</v>
          </cell>
        </row>
        <row r="527">
          <cell r="A527">
            <v>2179</v>
          </cell>
          <cell r="B527" t="str">
            <v>ACUEDUCTO COMUNITARIO EL SOCORRO</v>
          </cell>
          <cell r="C527">
            <v>39395</v>
          </cell>
          <cell r="D527" t="str">
            <v>811012202-5</v>
          </cell>
          <cell r="E527" t="str">
            <v>OPERATIVA</v>
          </cell>
          <cell r="F527">
            <v>35743</v>
          </cell>
          <cell r="G527" t="str">
            <v>ACTUALIZACION</v>
          </cell>
          <cell r="H527">
            <v>45742</v>
          </cell>
          <cell r="I527" t="str">
            <v>JOSE REINERIO HIGUITA ZAPATA</v>
          </cell>
          <cell r="J527">
            <v>5266</v>
          </cell>
          <cell r="K527" t="str">
            <v>Calle 40 SUR 24E- 19</v>
          </cell>
          <cell r="L527" t="str">
            <v>ANTIOQUIA</v>
          </cell>
          <cell r="M527" t="str">
            <v>ENVIGADO</v>
          </cell>
          <cell r="N527" t="str">
            <v>5577090  |  5577090</v>
          </cell>
          <cell r="O527">
            <v>3136183567</v>
          </cell>
          <cell r="P527" t="str">
            <v>acueductoelsocorro@hotmail.com</v>
          </cell>
          <cell r="Q527" t="str">
            <v>ASOCIACION DE USUARIOS</v>
          </cell>
          <cell r="R527" t="str">
            <v>ORGANIZACION AUTORIZADA</v>
          </cell>
        </row>
        <row r="528">
          <cell r="A528">
            <v>2182</v>
          </cell>
          <cell r="B528" t="str">
            <v>EMPRESA COMUNITARIA DE ACUEDUCTO, ALCANTARILLADO Y ASEO URBANO Y RURAL DEL MUNICIPIO DE FORTUL</v>
          </cell>
          <cell r="C528">
            <v>39092</v>
          </cell>
          <cell r="D528" t="str">
            <v>834000047-1</v>
          </cell>
          <cell r="E528" t="str">
            <v>OPERATIVA</v>
          </cell>
          <cell r="F528">
            <v>34822</v>
          </cell>
          <cell r="G528" t="str">
            <v>ACTUALIZACION</v>
          </cell>
          <cell r="H528">
            <v>45684</v>
          </cell>
          <cell r="I528" t="str">
            <v xml:space="preserve">JUAN EVANGELISTA ROCHA </v>
          </cell>
          <cell r="J528">
            <v>81300</v>
          </cell>
          <cell r="K528" t="str">
            <v>CL 6 N 27 52</v>
          </cell>
          <cell r="L528" t="str">
            <v>ARAUCA</v>
          </cell>
          <cell r="M528" t="str">
            <v>FORTUL</v>
          </cell>
          <cell r="N528" t="str">
            <v>3134007  |  3134007</v>
          </cell>
          <cell r="O528">
            <v>3134007528</v>
          </cell>
          <cell r="P528" t="str">
            <v>emcoafor-esp@hotmail.com</v>
          </cell>
          <cell r="Q528" t="str">
            <v>EMPRESA COMUNITARIA</v>
          </cell>
          <cell r="R528" t="str">
            <v>ORGANIZACION AUTORIZADA</v>
          </cell>
        </row>
        <row r="529">
          <cell r="A529">
            <v>2184</v>
          </cell>
          <cell r="B529" t="str">
            <v>EMPRESA MUNICIPAL DE SERVICIOS PUBLICOS DOMICILIARIOS DE VELEZ EMPREVEL E.S.P.</v>
          </cell>
          <cell r="C529">
            <v>38902</v>
          </cell>
          <cell r="D529" t="str">
            <v>804005973-0</v>
          </cell>
          <cell r="E529" t="str">
            <v>OPERATIVA</v>
          </cell>
          <cell r="F529">
            <v>35216</v>
          </cell>
          <cell r="G529" t="str">
            <v>ACTUALIZACION</v>
          </cell>
          <cell r="H529">
            <v>45419</v>
          </cell>
          <cell r="I529" t="str">
            <v>JORGE ANDRES LOPEZ VARGAS</v>
          </cell>
          <cell r="J529">
            <v>68861</v>
          </cell>
          <cell r="K529" t="str">
            <v>Calle 9 No.7-01</v>
          </cell>
          <cell r="L529" t="str">
            <v>SANTANDER</v>
          </cell>
          <cell r="M529" t="str">
            <v>VELEZ</v>
          </cell>
          <cell r="N529" t="str">
            <v>7563102  |  7563102</v>
          </cell>
          <cell r="O529">
            <v>3208405407</v>
          </cell>
          <cell r="P529" t="str">
            <v>agenteespecial.emprevel@gmail.com</v>
          </cell>
          <cell r="Q529" t="str">
            <v>No disponible</v>
          </cell>
          <cell r="R529" t="str">
            <v>EMPRESA INDUSTRIAL Y COMERCIAL DEL ESTADO</v>
          </cell>
        </row>
        <row r="530">
          <cell r="A530">
            <v>2187</v>
          </cell>
          <cell r="B530" t="str">
            <v>ASOCIACION DE USUARIOS DEL ACUEDUCTO Y ALCANTARILLADO DE MAVE BAGAZAL VILLETA CUNDINAMARCA</v>
          </cell>
          <cell r="C530">
            <v>41927</v>
          </cell>
          <cell r="D530" t="str">
            <v>832002352-5</v>
          </cell>
          <cell r="E530" t="str">
            <v>OPERATIVA</v>
          </cell>
          <cell r="F530">
            <v>31999</v>
          </cell>
          <cell r="G530" t="str">
            <v>ACTUALIZACION</v>
          </cell>
          <cell r="H530">
            <v>45722</v>
          </cell>
          <cell r="I530" t="str">
            <v xml:space="preserve">ALEXANDER ELEDIO ROGELIS </v>
          </cell>
          <cell r="J530">
            <v>25875</v>
          </cell>
          <cell r="K530" t="str">
            <v>VDA BAGAZAL</v>
          </cell>
          <cell r="L530" t="str">
            <v>CUNDINAMARCA</v>
          </cell>
          <cell r="M530" t="str">
            <v>VILLETA</v>
          </cell>
          <cell r="N530" t="str">
            <v>8446122  |  8446122</v>
          </cell>
          <cell r="O530">
            <v>3107952073</v>
          </cell>
          <cell r="P530" t="str">
            <v>acueductobagazal@hotmail.com</v>
          </cell>
          <cell r="Q530" t="str">
            <v>ASOCIACION DE USUARIOS</v>
          </cell>
          <cell r="R530" t="str">
            <v>ORGANIZACION AUTORIZADA</v>
          </cell>
        </row>
        <row r="531">
          <cell r="A531">
            <v>2189</v>
          </cell>
          <cell r="B531" t="str">
            <v>UNIDAD DE SERVICIOS PUBLICOS DOMICILIARIOS DE ACUEDUCTO ALCANTARILLADO Y ASEO DEL MUNICIPIO DE DURANIA</v>
          </cell>
          <cell r="C531">
            <v>38800</v>
          </cell>
          <cell r="D531" t="str">
            <v>807005152-1</v>
          </cell>
          <cell r="E531" t="str">
            <v>OPERATIVA</v>
          </cell>
          <cell r="F531">
            <v>35846</v>
          </cell>
          <cell r="G531" t="str">
            <v>ACTUALIZACION</v>
          </cell>
          <cell r="H531">
            <v>45706</v>
          </cell>
          <cell r="I531" t="str">
            <v>MARLYN YOHANA MARQUEZ RIVERA</v>
          </cell>
          <cell r="J531">
            <v>54239</v>
          </cell>
          <cell r="K531" t="str">
            <v>av 2 # 8-57</v>
          </cell>
          <cell r="L531" t="str">
            <v>NORTE DE SANTANDER</v>
          </cell>
          <cell r="M531" t="str">
            <v>DURANIA</v>
          </cell>
          <cell r="N531" t="str">
            <v>5664254  |  5664254</v>
          </cell>
          <cell r="O531">
            <v>3144054883</v>
          </cell>
          <cell r="P531" t="str">
            <v>unidadserviciospublicos@durania-nortedesantander.gov.co</v>
          </cell>
          <cell r="Q531" t="str">
            <v>No disponible</v>
          </cell>
          <cell r="R531" t="str">
            <v>MUNICIPIO (PRESTACIÓN DIRECTA)</v>
          </cell>
        </row>
        <row r="532">
          <cell r="A532">
            <v>2192</v>
          </cell>
          <cell r="B532" t="str">
            <v>COMITÉ EMPRESARIAL DE ACUEDUCTO Y ALCANTARILLADO URBANIZACION LAS AMÉRICAS</v>
          </cell>
          <cell r="C532">
            <v>42156</v>
          </cell>
          <cell r="D532" t="str">
            <v>800188613-4</v>
          </cell>
          <cell r="E532" t="str">
            <v>OPERATIVA</v>
          </cell>
          <cell r="F532">
            <v>30489</v>
          </cell>
          <cell r="G532" t="str">
            <v>ACTUALIZACION</v>
          </cell>
          <cell r="H532">
            <v>45359</v>
          </cell>
          <cell r="I532" t="str">
            <v>JUAN BAUTISTA VACA AREVALO</v>
          </cell>
          <cell r="J532">
            <v>50001</v>
          </cell>
          <cell r="K532" t="str">
            <v>Carrera 61 No. 8-90 Sur Americas</v>
          </cell>
          <cell r="L532" t="str">
            <v>META</v>
          </cell>
          <cell r="M532" t="str">
            <v>VILLAVICENCIO</v>
          </cell>
          <cell r="N532" t="str">
            <v>6838888  |  6838888</v>
          </cell>
          <cell r="O532">
            <v>3124684019</v>
          </cell>
          <cell r="P532" t="str">
            <v>jaclasamericas@hotmail.com</v>
          </cell>
          <cell r="Q532" t="str">
            <v>JUNTA DE ACCION COMUNAL</v>
          </cell>
          <cell r="R532" t="str">
            <v>ORGANIZACION AUTORIZADA</v>
          </cell>
        </row>
        <row r="533">
          <cell r="A533">
            <v>2198</v>
          </cell>
          <cell r="B533" t="str">
            <v>LA MOTILONA DE ASEO TOTAL E.S.P.</v>
          </cell>
          <cell r="C533">
            <v>38783</v>
          </cell>
          <cell r="D533" t="str">
            <v>807002498-0</v>
          </cell>
          <cell r="E533" t="str">
            <v>OPERATIVA (No activa)</v>
          </cell>
          <cell r="F533">
            <v>35842</v>
          </cell>
          <cell r="G533" t="str">
            <v>ACTUALIZACION</v>
          </cell>
          <cell r="H533">
            <v>39196</v>
          </cell>
          <cell r="I533" t="str">
            <v>JESUS  ENRIQUE ARIAS LIZCANO</v>
          </cell>
          <cell r="J533">
            <v>54001</v>
          </cell>
          <cell r="K533" t="str">
            <v>Centro Comercial Bolivar Local C-37</v>
          </cell>
          <cell r="L533" t="str">
            <v>NORTE DE SANTANDER</v>
          </cell>
          <cell r="M533" t="str">
            <v>CUCUTA</v>
          </cell>
          <cell r="N533" t="str">
            <v>5762835  |  5762835</v>
          </cell>
          <cell r="O533">
            <v>3105550732</v>
          </cell>
          <cell r="P533" t="str">
            <v>LAMOTILONA@hotmail.com</v>
          </cell>
          <cell r="Q533" t="str">
            <v>SOCIEDAD ANONIMA</v>
          </cell>
          <cell r="R533" t="str">
            <v>SOCIEDADES (EMPRESA DE SERVICIOS PUBLICOS)</v>
          </cell>
        </row>
        <row r="534">
          <cell r="A534">
            <v>2199</v>
          </cell>
          <cell r="B534" t="str">
            <v>ASEO GIRARDOTA S.A.S E.S.P.</v>
          </cell>
          <cell r="C534">
            <v>35902</v>
          </cell>
          <cell r="D534" t="str">
            <v>811013159-0</v>
          </cell>
          <cell r="E534" t="str">
            <v>OPERATIVA</v>
          </cell>
          <cell r="F534">
            <v>35796</v>
          </cell>
          <cell r="G534" t="str">
            <v>ACTUALIZACION</v>
          </cell>
          <cell r="H534">
            <v>45735</v>
          </cell>
          <cell r="I534" t="str">
            <v>JORGE HERNAN MURIEL LOPEZ</v>
          </cell>
          <cell r="J534">
            <v>5631</v>
          </cell>
          <cell r="K534" t="str">
            <v>CALLE 64 C SUR NUMERO 44 A 11</v>
          </cell>
          <cell r="L534" t="str">
            <v>ANTIOQUIA</v>
          </cell>
          <cell r="M534" t="str">
            <v>SABANETA</v>
          </cell>
          <cell r="N534" t="str">
            <v>2895352  |  2895352</v>
          </cell>
          <cell r="O534">
            <v>3113034693</v>
          </cell>
          <cell r="P534" t="str">
            <v>notificaciones.sociedades@interaseo.com.co</v>
          </cell>
          <cell r="Q534" t="str">
            <v>SOCIEDAD POR ACCIONES SIMPLIFICADA</v>
          </cell>
          <cell r="R534" t="str">
            <v>SOCIEDADES (EMPRESA DE SERVICIOS PUBLICOS)</v>
          </cell>
        </row>
        <row r="535">
          <cell r="A535">
            <v>2200</v>
          </cell>
          <cell r="B535" t="str">
            <v>ALCALDIA MUNICIPAL LEJANIAS META</v>
          </cell>
          <cell r="C535">
            <v>38889</v>
          </cell>
          <cell r="D535" t="str">
            <v>892099242-8</v>
          </cell>
          <cell r="E535" t="str">
            <v>OPERATIVA (No activa)</v>
          </cell>
          <cell r="F535">
            <v>35039</v>
          </cell>
          <cell r="G535" t="str">
            <v>ACTUALIZACION</v>
          </cell>
          <cell r="H535">
            <v>39555</v>
          </cell>
          <cell r="I535" t="str">
            <v>HENRY BELTRAN DIAZ</v>
          </cell>
          <cell r="J535">
            <v>50400</v>
          </cell>
          <cell r="K535" t="str">
            <v>CARRERA 12 No. 6 - 39</v>
          </cell>
          <cell r="L535" t="str">
            <v>META</v>
          </cell>
          <cell r="M535" t="str">
            <v>LEJANIAS</v>
          </cell>
          <cell r="N535" t="str">
            <v>6591014  |  6591007</v>
          </cell>
          <cell r="O535" t="str">
            <v>No disponible</v>
          </cell>
          <cell r="P535" t="str">
            <v>alcaldialejanias@latinmail.com</v>
          </cell>
          <cell r="Q535" t="str">
            <v>No disponible</v>
          </cell>
          <cell r="R535" t="str">
            <v>MUNICIPIO (PRESTACIÓN DIRECTA)</v>
          </cell>
        </row>
        <row r="536">
          <cell r="A536">
            <v>2202</v>
          </cell>
          <cell r="B536" t="str">
            <v>EMPRESA DE SERVICIOS PUBLICOS DE CAJICA S.A.  E.S.P.</v>
          </cell>
          <cell r="C536">
            <v>38867</v>
          </cell>
          <cell r="D536" t="str">
            <v>832002386-5</v>
          </cell>
          <cell r="E536" t="str">
            <v>OPERATIVA</v>
          </cell>
          <cell r="F536">
            <v>35865</v>
          </cell>
          <cell r="G536" t="str">
            <v>ACTUALIZACION</v>
          </cell>
          <cell r="H536">
            <v>45715</v>
          </cell>
          <cell r="I536" t="str">
            <v>JAIRO PINZON GUERRA</v>
          </cell>
          <cell r="J536">
            <v>25126</v>
          </cell>
          <cell r="K536" t="str">
            <v>Calle 3 Sur No 1 - 35</v>
          </cell>
          <cell r="L536" t="str">
            <v>CUNDINAMARCA</v>
          </cell>
          <cell r="M536" t="str">
            <v>CAJICA</v>
          </cell>
          <cell r="N536" t="str">
            <v>8662845  |  8796531</v>
          </cell>
          <cell r="O536">
            <v>3102180874</v>
          </cell>
          <cell r="P536" t="str">
            <v>empresa_epc@epccajica.gov.co</v>
          </cell>
          <cell r="Q536" t="str">
            <v>SOCIEDAD ANONIMA</v>
          </cell>
          <cell r="R536" t="str">
            <v>SOCIEDADES (EMPRESA DE SERVICIOS PUBLICOS)</v>
          </cell>
        </row>
        <row r="537">
          <cell r="A537">
            <v>2204</v>
          </cell>
          <cell r="B537" t="str">
            <v>JUNTA ADMINISTRADORA DEL SERVICIO DE SERVICIO DE AGUA POTABLE DE PRINGAMOSAL LOS PASOS</v>
          </cell>
          <cell r="C537">
            <v>38792</v>
          </cell>
          <cell r="D537" t="str">
            <v>809005156-8</v>
          </cell>
          <cell r="E537" t="str">
            <v>OPERATIVA</v>
          </cell>
          <cell r="F537">
            <v>35902</v>
          </cell>
          <cell r="G537" t="str">
            <v>ACTUALIZACION</v>
          </cell>
          <cell r="H537">
            <v>45535</v>
          </cell>
          <cell r="I537" t="str">
            <v>JOSE IVAN GUTIERREZ GUZMAN</v>
          </cell>
          <cell r="J537">
            <v>73319</v>
          </cell>
          <cell r="K537" t="str">
            <v>VEREDA PRINGAMOSAL LOS PASOS</v>
          </cell>
          <cell r="L537" t="str">
            <v>TOLIMA</v>
          </cell>
          <cell r="M537" t="str">
            <v>GUAMO</v>
          </cell>
          <cell r="N537" t="str">
            <v>0000000  |  0000000</v>
          </cell>
          <cell r="O537">
            <v>3142016466</v>
          </cell>
          <cell r="P537" t="str">
            <v>aguapotablepringamosallospasos@gmail.com</v>
          </cell>
          <cell r="Q537" t="str">
            <v>JUNTA ADMINISTRADORA</v>
          </cell>
          <cell r="R537" t="str">
            <v>ORGANIZACION AUTORIZADA</v>
          </cell>
        </row>
        <row r="538">
          <cell r="A538">
            <v>2206</v>
          </cell>
          <cell r="B538" t="str">
            <v>EMPRESA DE ACUEDUCTO Y ALCANTARILLADO DE SAN JOSE DEL GUAVIARE</v>
          </cell>
          <cell r="C538">
            <v>39016</v>
          </cell>
          <cell r="D538" t="str">
            <v>822001883-3</v>
          </cell>
          <cell r="E538" t="str">
            <v>OPERATIVA</v>
          </cell>
          <cell r="F538">
            <v>35432</v>
          </cell>
          <cell r="G538" t="str">
            <v>ACTUALIZACION</v>
          </cell>
          <cell r="H538">
            <v>45666</v>
          </cell>
          <cell r="I538" t="str">
            <v>KEVIN ANDRES GUTIERREZ GOMEZ</v>
          </cell>
          <cell r="J538">
            <v>95001</v>
          </cell>
          <cell r="K538" t="str">
            <v>Calle 19 N° 19D-55</v>
          </cell>
          <cell r="L538" t="str">
            <v>GUAVIARE</v>
          </cell>
          <cell r="M538" t="str">
            <v>SAN JOSE DEL GUAVIARE</v>
          </cell>
          <cell r="N538" t="str">
            <v>5841666  |  5841666</v>
          </cell>
          <cell r="O538">
            <v>3157210133</v>
          </cell>
          <cell r="P538" t="str">
            <v>gerencia@empoaguas.gov.co</v>
          </cell>
          <cell r="Q538" t="str">
            <v>No disponible</v>
          </cell>
          <cell r="R538" t="str">
            <v>EMPRESA INDUSTRIAL Y COMERCIAL DEL ESTADO</v>
          </cell>
        </row>
        <row r="539">
          <cell r="A539">
            <v>2209</v>
          </cell>
          <cell r="B539" t="str">
            <v>EMPRESA DE SERVICIOS PUBLICOS DE TORO</v>
          </cell>
          <cell r="C539">
            <v>38681</v>
          </cell>
          <cell r="D539" t="str">
            <v>821001081-1</v>
          </cell>
          <cell r="E539" t="str">
            <v>OPERATIVA</v>
          </cell>
          <cell r="F539">
            <v>36104</v>
          </cell>
          <cell r="G539" t="str">
            <v>ACTUALIZACION</v>
          </cell>
          <cell r="H539">
            <v>45719</v>
          </cell>
          <cell r="I539" t="str">
            <v>ALONSO BARAHONA GARCIA</v>
          </cell>
          <cell r="J539">
            <v>76823</v>
          </cell>
          <cell r="K539" t="str">
            <v>CALLE 11 No. 2-50</v>
          </cell>
          <cell r="L539" t="str">
            <v>VALLE DEL CAUCA</v>
          </cell>
          <cell r="M539" t="str">
            <v>TORO</v>
          </cell>
          <cell r="N539" t="str">
            <v>2210133  |  2210552</v>
          </cell>
          <cell r="O539">
            <v>3122954188</v>
          </cell>
          <cell r="P539" t="str">
            <v>contactenos@esptoro-valle.gov.co</v>
          </cell>
          <cell r="Q539" t="str">
            <v>No disponible</v>
          </cell>
          <cell r="R539" t="str">
            <v>EMPRESA INDUSTRIAL Y COMERCIAL DEL ESTADO</v>
          </cell>
        </row>
        <row r="540">
          <cell r="A540">
            <v>2213</v>
          </cell>
          <cell r="B540" t="str">
            <v>JUNTA DE ACCION COMUNAL LA MOYA - SERVICIO ACUEDUCTO VEREDAL</v>
          </cell>
          <cell r="C540">
            <v>43153</v>
          </cell>
          <cell r="D540" t="str">
            <v>832002672-7</v>
          </cell>
          <cell r="E540" t="str">
            <v>OPERATIVA</v>
          </cell>
          <cell r="F540">
            <v>34469</v>
          </cell>
          <cell r="G540" t="str">
            <v>ACTUALIZACION</v>
          </cell>
          <cell r="H540">
            <v>45702</v>
          </cell>
          <cell r="I540" t="str">
            <v>EDGAR AUGUSTO MEJIA CHAVARRO</v>
          </cell>
          <cell r="J540">
            <v>25214</v>
          </cell>
          <cell r="K540" t="str">
            <v xml:space="preserve">Vereda La Moya </v>
          </cell>
          <cell r="L540" t="str">
            <v>CUNDINAMARCA</v>
          </cell>
          <cell r="M540" t="str">
            <v>COTA</v>
          </cell>
          <cell r="N540" t="str">
            <v>8641676  |  8641676</v>
          </cell>
          <cell r="O540">
            <v>3217621632</v>
          </cell>
          <cell r="P540" t="str">
            <v>acueductolamoya1@hotmail.com</v>
          </cell>
          <cell r="Q540" t="str">
            <v>JUNTA DE ACCION COMUNAL</v>
          </cell>
          <cell r="R540" t="str">
            <v>ORGANIZACION AUTORIZADA</v>
          </cell>
        </row>
        <row r="541">
          <cell r="A541">
            <v>2214</v>
          </cell>
          <cell r="B541" t="str">
            <v>EMPRESA DE AGUA POTABLE Y SANEAMIENTO BASICO DEL MUNICIPIO DE ORITO E.S.P.</v>
          </cell>
          <cell r="C541">
            <v>39632</v>
          </cell>
          <cell r="D541" t="str">
            <v>846000381-0</v>
          </cell>
          <cell r="E541" t="str">
            <v>OPERATIVA</v>
          </cell>
          <cell r="F541">
            <v>35674</v>
          </cell>
          <cell r="G541" t="str">
            <v>ACTUALIZACION</v>
          </cell>
          <cell r="H541">
            <v>45735</v>
          </cell>
          <cell r="I541" t="str">
            <v>MAYER BRUNO DE LA CRUZ</v>
          </cell>
          <cell r="J541">
            <v>86320</v>
          </cell>
          <cell r="K541" t="str">
            <v>Calle 8 N° 13-39 Barrio San Carlos</v>
          </cell>
          <cell r="L541" t="str">
            <v>PUTUMAYO</v>
          </cell>
          <cell r="M541" t="str">
            <v>ORITO</v>
          </cell>
          <cell r="N541" t="str">
            <v>0000000  |  0000000</v>
          </cell>
          <cell r="O541">
            <v>3208347284</v>
          </cell>
          <cell r="P541" t="str">
            <v>emporito_esp@hotmail.com</v>
          </cell>
          <cell r="Q541" t="str">
            <v>No disponible</v>
          </cell>
          <cell r="R541" t="str">
            <v>EMPRESA INDUSTRIAL Y COMERCIAL DEL ESTADO</v>
          </cell>
        </row>
        <row r="542">
          <cell r="A542">
            <v>2219</v>
          </cell>
          <cell r="B542" t="str">
            <v>ASOCIACION DE USUARIOS DEL ACUEDUCTO RURAL DE LA VEREDA LA 22 SURORIENTAL</v>
          </cell>
          <cell r="C542">
            <v>40749</v>
          </cell>
          <cell r="D542" t="str">
            <v>832007752-0</v>
          </cell>
          <cell r="E542" t="str">
            <v>OPERATIVA</v>
          </cell>
          <cell r="F542">
            <v>36470</v>
          </cell>
          <cell r="G542" t="str">
            <v>ACTUALIZACION</v>
          </cell>
          <cell r="H542">
            <v>40955</v>
          </cell>
          <cell r="I542" t="str">
            <v>JOSE PABLO LONDOÑO FERNANDEZ</v>
          </cell>
          <cell r="J542">
            <v>11001</v>
          </cell>
          <cell r="K542" t="str">
            <v>AV. 19 #127D - 55 TORRE 3 AP. 603</v>
          </cell>
          <cell r="L542" t="str">
            <v>BOGOTÁ, D.C.</v>
          </cell>
          <cell r="M542" t="str">
            <v>BOGOTA, D.C.</v>
          </cell>
          <cell r="N542" t="str">
            <v>8669011  |  8669011</v>
          </cell>
          <cell r="O542">
            <v>3106193872</v>
          </cell>
          <cell r="P542" t="str">
            <v>jopalon@hotmail.com</v>
          </cell>
          <cell r="Q542" t="str">
            <v>ASOCIACION DE USUARIOS</v>
          </cell>
          <cell r="R542" t="str">
            <v>ORGANIZACION AUTORIZADA</v>
          </cell>
        </row>
        <row r="543">
          <cell r="A543">
            <v>2224</v>
          </cell>
          <cell r="B543" t="str">
            <v>ASOCIACION DE SUSCRIPTORES DEL ACUEDUCTO Y ALCANTARILLADO DE LA VEREDA VUELTAS DEL MUNICIPIO DE CALDAS</v>
          </cell>
          <cell r="C543">
            <v>39093</v>
          </cell>
          <cell r="D543" t="str">
            <v>820001495-1</v>
          </cell>
          <cell r="E543" t="str">
            <v>OPERATIVA</v>
          </cell>
          <cell r="F543">
            <v>35741</v>
          </cell>
          <cell r="G543" t="str">
            <v>ACTUALIZACION</v>
          </cell>
          <cell r="H543">
            <v>44622</v>
          </cell>
          <cell r="I543" t="str">
            <v>ALBERCIO PRADO VARGAS</v>
          </cell>
          <cell r="J543">
            <v>15176</v>
          </cell>
          <cell r="K543" t="str">
            <v>Cr.14 No.9-48</v>
          </cell>
          <cell r="L543" t="str">
            <v>BOYACÁ</v>
          </cell>
          <cell r="M543" t="str">
            <v>CHIQUINQUIRA</v>
          </cell>
          <cell r="N543" t="str">
            <v>5237821  |  7211154</v>
          </cell>
          <cell r="O543">
            <v>3108159935</v>
          </cell>
          <cell r="P543" t="str">
            <v>tifloram468@hotmail.com</v>
          </cell>
          <cell r="Q543" t="str">
            <v>ASOCIACION DE USUARIOS</v>
          </cell>
          <cell r="R543" t="str">
            <v>ORGANIZACION AUTORIZADA</v>
          </cell>
        </row>
        <row r="544">
          <cell r="A544">
            <v>2233</v>
          </cell>
          <cell r="B544" t="str">
            <v>JUNTA MUNICIPAL DE SERVICIOS PUBLICOS DEL MUNICIPIO DE ZARAGOZA</v>
          </cell>
          <cell r="C544">
            <v>39520</v>
          </cell>
          <cell r="D544" t="str">
            <v>890981150-4</v>
          </cell>
          <cell r="E544" t="str">
            <v>OPERATIVA</v>
          </cell>
          <cell r="F544">
            <v>35065</v>
          </cell>
          <cell r="G544" t="str">
            <v>ACTUALIZACION</v>
          </cell>
          <cell r="H544">
            <v>45731</v>
          </cell>
          <cell r="I544" t="str">
            <v>ANDRES EMILIO LUJAN  MONROY</v>
          </cell>
          <cell r="J544">
            <v>5895</v>
          </cell>
          <cell r="K544" t="str">
            <v>palacio municipal</v>
          </cell>
          <cell r="L544" t="str">
            <v>ANTIOQUIA</v>
          </cell>
          <cell r="M544" t="str">
            <v>ZARAGOZA</v>
          </cell>
          <cell r="N544" t="str">
            <v>8388339  |  8388209</v>
          </cell>
          <cell r="O544">
            <v>3137897505</v>
          </cell>
          <cell r="P544" t="str">
            <v>alcaldia@zaragoza-antioquia.gov.co</v>
          </cell>
          <cell r="Q544" t="str">
            <v>No disponible</v>
          </cell>
          <cell r="R544" t="str">
            <v>MUNICIPIO (PRESTACIÓN DIRECTA)</v>
          </cell>
        </row>
        <row r="545">
          <cell r="A545">
            <v>2238</v>
          </cell>
          <cell r="B545" t="str">
            <v>ASEO SABANETA S.A.S. E.S.P.</v>
          </cell>
          <cell r="C545">
            <v>35983</v>
          </cell>
          <cell r="D545" t="str">
            <v>811013755-0</v>
          </cell>
          <cell r="E545" t="str">
            <v>OPERATIVA</v>
          </cell>
          <cell r="F545">
            <v>35893</v>
          </cell>
          <cell r="G545" t="str">
            <v>ACTUALIZACION</v>
          </cell>
          <cell r="H545">
            <v>45735</v>
          </cell>
          <cell r="I545" t="str">
            <v>JORGE HERNAN MURIEL LOPEZ</v>
          </cell>
          <cell r="J545">
            <v>5631</v>
          </cell>
          <cell r="K545" t="str">
            <v>CALLE 64 C SUR NUMERO 44 A 11</v>
          </cell>
          <cell r="L545" t="str">
            <v>ANTIOQUIA</v>
          </cell>
          <cell r="M545" t="str">
            <v>SABANETA</v>
          </cell>
          <cell r="N545" t="str">
            <v>4795806  |  4795806</v>
          </cell>
          <cell r="O545">
            <v>3113034693</v>
          </cell>
          <cell r="P545" t="str">
            <v>notificaciones.sociedades@interaseo.com.co</v>
          </cell>
          <cell r="Q545" t="str">
            <v>SOCIEDAD POR ACCIONES SIMPLIFICADA</v>
          </cell>
          <cell r="R545" t="str">
            <v>SOCIEDADES (EMPRESA DE SERVICIOS PUBLICOS)</v>
          </cell>
        </row>
        <row r="546">
          <cell r="A546">
            <v>2239</v>
          </cell>
          <cell r="B546" t="str">
            <v>ASOCIACION DE SOCIOS SUSCRIPTORES DEL SERVICIO DE ACUEDUCTO ALCANTARILLADO Y ASEO DEL BARRIO CARTAGENA FACATATIVA</v>
          </cell>
          <cell r="C546">
            <v>38874</v>
          </cell>
          <cell r="D546" t="str">
            <v>832001989-1</v>
          </cell>
          <cell r="E546" t="str">
            <v>OPERATIVA</v>
          </cell>
          <cell r="F546">
            <v>35657</v>
          </cell>
          <cell r="G546" t="str">
            <v>ACTUALIZACION</v>
          </cell>
          <cell r="H546">
            <v>45727</v>
          </cell>
          <cell r="I546" t="str">
            <v>MARTHA ISABEL PALMAR AGUIRRE</v>
          </cell>
          <cell r="J546">
            <v>25269</v>
          </cell>
          <cell r="K546" t="str">
            <v>Calle 3 Sur No.2-78 Barrio Cartagena</v>
          </cell>
          <cell r="L546" t="str">
            <v>CUNDINAMARCA</v>
          </cell>
          <cell r="M546" t="str">
            <v>FACATATIVA</v>
          </cell>
          <cell r="N546" t="str">
            <v>8430911  |  8430911</v>
          </cell>
          <cell r="O546">
            <v>3157443635</v>
          </cell>
          <cell r="P546" t="str">
            <v>aaacartagena@tripleafacatativa.com.co</v>
          </cell>
          <cell r="Q546" t="str">
            <v>ASOCIACION DE USUARIOS</v>
          </cell>
          <cell r="R546" t="str">
            <v>ORGANIZACION AUTORIZADA</v>
          </cell>
        </row>
        <row r="547">
          <cell r="A547">
            <v>2240</v>
          </cell>
          <cell r="B547" t="str">
            <v>EMPRESA DE ASEO DE COPACABANA S.A. E.S.P.</v>
          </cell>
          <cell r="C547">
            <v>35983</v>
          </cell>
          <cell r="D547" t="str">
            <v>811013893-9</v>
          </cell>
          <cell r="E547" t="str">
            <v>OPERATIVA</v>
          </cell>
          <cell r="F547">
            <v>35796</v>
          </cell>
          <cell r="G547" t="str">
            <v>ACTUALIZACION</v>
          </cell>
          <cell r="H547">
            <v>45712</v>
          </cell>
          <cell r="I547" t="str">
            <v>ALAIN DE JESUS  HENAO HOYOS</v>
          </cell>
          <cell r="J547">
            <v>5631</v>
          </cell>
          <cell r="K547" t="str">
            <v>CALLE 64 C SUR NUMERO 44 A 11</v>
          </cell>
          <cell r="L547" t="str">
            <v>ANTIOQUIA</v>
          </cell>
          <cell r="M547" t="str">
            <v>SABANETA</v>
          </cell>
          <cell r="N547" t="str">
            <v>5577028  |  5577028</v>
          </cell>
          <cell r="O547">
            <v>3113034693</v>
          </cell>
          <cell r="P547" t="str">
            <v>notificaciones@interaseo.com.co</v>
          </cell>
          <cell r="Q547" t="str">
            <v>SOCIEDAD ANONIMA</v>
          </cell>
          <cell r="R547" t="str">
            <v>SOCIEDADES (EMPRESA DE SERVICIOS PUBLICOS)</v>
          </cell>
        </row>
        <row r="548">
          <cell r="A548">
            <v>2241</v>
          </cell>
          <cell r="B548" t="str">
            <v xml:space="preserve">ASOCIACIÓN DE USUARIOS DEL ACUEDUCTO MULTIVEREDAL DE PANTANILLO </v>
          </cell>
          <cell r="C548">
            <v>41172</v>
          </cell>
          <cell r="D548" t="str">
            <v>811016375-9</v>
          </cell>
          <cell r="E548" t="str">
            <v>OPERATIVA</v>
          </cell>
          <cell r="F548">
            <v>35701</v>
          </cell>
          <cell r="G548" t="str">
            <v>INSCRIPCION</v>
          </cell>
          <cell r="H548">
            <v>41323</v>
          </cell>
          <cell r="I548" t="str">
            <v>JOSE MARIO VELASQUEZ MARTINEZ</v>
          </cell>
          <cell r="J548">
            <v>5002</v>
          </cell>
          <cell r="K548" t="str">
            <v>CARRERA 50 N° 50 -06 EDIFICIO ESTEBAN JARAMILLO PLAZA PRINCIPAL</v>
          </cell>
          <cell r="L548" t="str">
            <v>ANTIOQUIA</v>
          </cell>
          <cell r="M548" t="str">
            <v>ABEJORRAL</v>
          </cell>
          <cell r="N548" t="str">
            <v>3128881  |  3128881</v>
          </cell>
          <cell r="O548">
            <v>3128881448</v>
          </cell>
          <cell r="P548" t="str">
            <v>gloriae1969@hotmail.com</v>
          </cell>
          <cell r="Q548" t="str">
            <v>ASOCIACION DE USUARIOS</v>
          </cell>
          <cell r="R548" t="str">
            <v>ORGANIZACION AUTORIZADA</v>
          </cell>
        </row>
        <row r="549">
          <cell r="A549">
            <v>2242</v>
          </cell>
          <cell r="B549" t="str">
            <v>OPERADORA DE SERVICIOS PUBLICOS S.A. EMPRESA DE SERVICIOS PUBLICOS</v>
          </cell>
          <cell r="C549">
            <v>39353</v>
          </cell>
          <cell r="D549" t="str">
            <v>805011016-5</v>
          </cell>
          <cell r="E549" t="str">
            <v>OPERATIVA (No activa)</v>
          </cell>
          <cell r="F549">
            <v>37316</v>
          </cell>
          <cell r="G549" t="str">
            <v>ACTUALIZACION</v>
          </cell>
          <cell r="H549">
            <v>43612</v>
          </cell>
          <cell r="I549" t="str">
            <v>ANGELA MARIA YEPES SIERRA</v>
          </cell>
          <cell r="J549">
            <v>23555</v>
          </cell>
          <cell r="K549" t="str">
            <v>CALLE 17 N 8 11</v>
          </cell>
          <cell r="L549" t="str">
            <v>CÓRDOBA</v>
          </cell>
          <cell r="M549" t="str">
            <v>PLANETA RICA</v>
          </cell>
          <cell r="N549" t="str">
            <v>6656512  |  6656250</v>
          </cell>
          <cell r="O549">
            <v>3106507997</v>
          </cell>
          <cell r="P549" t="str">
            <v>contacto@opsasaesp.com</v>
          </cell>
          <cell r="Q549" t="str">
            <v>SOCIEDAD ANONIMA</v>
          </cell>
          <cell r="R549" t="str">
            <v>SOCIEDADES (EMPRESA DE SERVICIOS PUBLICOS)</v>
          </cell>
        </row>
        <row r="550">
          <cell r="A550">
            <v>2245</v>
          </cell>
          <cell r="B550" t="str">
            <v>CIUDAD MEJOR SA ESP</v>
          </cell>
          <cell r="C550">
            <v>40872</v>
          </cell>
          <cell r="D550" t="str">
            <v>807003008-1</v>
          </cell>
          <cell r="E550" t="str">
            <v>OPERATIVA (No activa)</v>
          </cell>
          <cell r="F550">
            <v>36251</v>
          </cell>
          <cell r="G550" t="str">
            <v>ACTUALIZACION</v>
          </cell>
          <cell r="H550">
            <v>40907</v>
          </cell>
          <cell r="I550" t="str">
            <v>LUIS ERNESTO RODRIGUEZ AYALA</v>
          </cell>
          <cell r="J550">
            <v>54001</v>
          </cell>
          <cell r="K550" t="str">
            <v>CALLE 17 1E-78 CAOBOS</v>
          </cell>
          <cell r="L550" t="str">
            <v>NORTE DE SANTANDER</v>
          </cell>
          <cell r="M550" t="str">
            <v>CUCUTA</v>
          </cell>
          <cell r="N550" t="str">
            <v>5836168  |  5837440</v>
          </cell>
          <cell r="O550">
            <v>3174050194</v>
          </cell>
          <cell r="P550" t="str">
            <v>ciudadmejorsaesp@gmail.com</v>
          </cell>
          <cell r="Q550" t="str">
            <v>SOCIEDAD ANONIMA</v>
          </cell>
          <cell r="R550" t="str">
            <v>SOCIEDADES (EMPRESA DE SERVICIOS PUBLICOS)</v>
          </cell>
        </row>
        <row r="551">
          <cell r="A551">
            <v>2256</v>
          </cell>
          <cell r="B551" t="str">
            <v>EMPRESA DE SERVICIOS  DE ASEO DE VALLEDUPAR S.A.S. E.S.P. ASEOUPAR S.A.S. E.S.P.</v>
          </cell>
          <cell r="C551">
            <v>38706</v>
          </cell>
          <cell r="D551" t="str">
            <v>824001937-1</v>
          </cell>
          <cell r="E551" t="str">
            <v>OPERATIVA</v>
          </cell>
          <cell r="F551">
            <v>36495</v>
          </cell>
          <cell r="G551" t="str">
            <v>ACTUALIZACION</v>
          </cell>
          <cell r="H551">
            <v>45735</v>
          </cell>
          <cell r="I551" t="str">
            <v>JUAN MANUEL GOMEZ MEJIA</v>
          </cell>
          <cell r="J551">
            <v>5001</v>
          </cell>
          <cell r="K551" t="str">
            <v>CRA 38 No 10 - 36  EDIFICIO MILENIO OF 907</v>
          </cell>
          <cell r="L551" t="str">
            <v>ANTIOQUIA</v>
          </cell>
          <cell r="M551" t="str">
            <v>MEDELLÍN</v>
          </cell>
          <cell r="N551" t="str">
            <v>5850419  |  3259970</v>
          </cell>
          <cell r="O551">
            <v>7777777777</v>
          </cell>
          <cell r="P551" t="str">
            <v>notificaciones@interaseo.com.co</v>
          </cell>
          <cell r="Q551" t="str">
            <v>SOCIEDAD POR ACCIONES SIMPLIFICADA</v>
          </cell>
          <cell r="R551" t="str">
            <v>SOCIEDADES (EMPRESA DE SERVICIOS PUBLICOS)</v>
          </cell>
        </row>
        <row r="552">
          <cell r="A552">
            <v>2257</v>
          </cell>
          <cell r="B552" t="str">
            <v>AGUAS DEL SUR S.A.  E.S.P.</v>
          </cell>
          <cell r="C552">
            <v>36019</v>
          </cell>
          <cell r="D552" t="str">
            <v>805010856-0</v>
          </cell>
          <cell r="E552" t="str">
            <v>OPERATIVA</v>
          </cell>
          <cell r="F552">
            <v>36019</v>
          </cell>
          <cell r="G552" t="str">
            <v>ACTUALIZACION</v>
          </cell>
          <cell r="H552">
            <v>45725</v>
          </cell>
          <cell r="I552" t="str">
            <v>RAUL ARIAS TORRES</v>
          </cell>
          <cell r="J552">
            <v>76001</v>
          </cell>
          <cell r="K552" t="str">
            <v>Carrera 65A 10A56</v>
          </cell>
          <cell r="L552" t="str">
            <v>VALLE DEL CAUCA</v>
          </cell>
          <cell r="M552" t="str">
            <v>CALI</v>
          </cell>
          <cell r="N552" t="str">
            <v>3955606  |  3308897</v>
          </cell>
          <cell r="O552">
            <v>3006196572</v>
          </cell>
          <cell r="P552" t="str">
            <v>aguasdelsur.gerencia@gmail.com</v>
          </cell>
          <cell r="Q552" t="str">
            <v>SOCIEDAD ANONIMA</v>
          </cell>
          <cell r="R552" t="str">
            <v>SOCIEDADES (EMPRESA DE SERVICIOS PUBLICOS)</v>
          </cell>
        </row>
        <row r="553">
          <cell r="A553">
            <v>2268</v>
          </cell>
          <cell r="B553" t="str">
            <v>EMPRESAS PUBLICAS DEL MUNICIPIO DE EL SANTUARIO E.S.P.</v>
          </cell>
          <cell r="C553">
            <v>36010</v>
          </cell>
          <cell r="D553" t="str">
            <v>811013967-5</v>
          </cell>
          <cell r="E553" t="str">
            <v>OPERATIVA</v>
          </cell>
          <cell r="F553">
            <v>36075</v>
          </cell>
          <cell r="G553" t="str">
            <v>ACTUALIZACION</v>
          </cell>
          <cell r="H553">
            <v>45695</v>
          </cell>
          <cell r="I553" t="str">
            <v>LEONEL DUVAN DUQUE CASTRO</v>
          </cell>
          <cell r="J553">
            <v>5697</v>
          </cell>
          <cell r="K553" t="str">
            <v>Car 42 # 49-39</v>
          </cell>
          <cell r="L553" t="str">
            <v>ANTIOQUIA</v>
          </cell>
          <cell r="M553" t="str">
            <v>EL SANTUARIO</v>
          </cell>
          <cell r="N553" t="str">
            <v>3222914  |  3222914</v>
          </cell>
          <cell r="O553">
            <v>3216472927</v>
          </cell>
          <cell r="P553" t="str">
            <v>elsantuarioesp@une.net.co</v>
          </cell>
          <cell r="Q553" t="str">
            <v>No disponible</v>
          </cell>
          <cell r="R553" t="str">
            <v>EMPRESA INDUSTRIAL Y COMERCIAL DEL ESTADO</v>
          </cell>
        </row>
        <row r="554">
          <cell r="A554">
            <v>2269</v>
          </cell>
          <cell r="B554" t="str">
            <v xml:space="preserve">EMPRESA COMUNITARIA ASOCIACION DE SUSCRITORES DE ACUEDUCTO Y ALCANTARILLADO DEL CORREGIMIENTO DE FELIDIA EMPRESA DE SERVICIO PUBLICO </v>
          </cell>
          <cell r="C554">
            <v>40788</v>
          </cell>
          <cell r="D554" t="str">
            <v>805019480-6</v>
          </cell>
          <cell r="E554" t="str">
            <v>OPERATIVA</v>
          </cell>
          <cell r="F554">
            <v>35680</v>
          </cell>
          <cell r="G554" t="str">
            <v>ACTUALIZACION</v>
          </cell>
          <cell r="H554">
            <v>45355</v>
          </cell>
          <cell r="I554" t="str">
            <v xml:space="preserve">ROBINSON BAHOS </v>
          </cell>
          <cell r="J554">
            <v>76001</v>
          </cell>
          <cell r="K554" t="str">
            <v>FELIDIA</v>
          </cell>
          <cell r="L554" t="str">
            <v>VALLE DEL CAUCA</v>
          </cell>
          <cell r="M554" t="str">
            <v>CALI</v>
          </cell>
          <cell r="N554" t="str">
            <v>3243769  |  3243766</v>
          </cell>
          <cell r="O554">
            <v>3243769353</v>
          </cell>
          <cell r="P554" t="str">
            <v>acueductofelidia2024@hotmail.com</v>
          </cell>
          <cell r="Q554" t="str">
            <v>ASOCIACION DE USUARIOS</v>
          </cell>
          <cell r="R554" t="str">
            <v>ORGANIZACION AUTORIZADA</v>
          </cell>
        </row>
        <row r="555">
          <cell r="A555">
            <v>2271</v>
          </cell>
          <cell r="B555" t="str">
            <v>EMPRESA MUNICIPAL DE SERVICIOS PUBLICOS DOMICILIARIOS DE PIEDECUESTA E.S.P.</v>
          </cell>
          <cell r="C555">
            <v>38699</v>
          </cell>
          <cell r="D555" t="str">
            <v>804005441-4</v>
          </cell>
          <cell r="E555" t="str">
            <v>OPERATIVA</v>
          </cell>
          <cell r="F555">
            <v>35842</v>
          </cell>
          <cell r="G555" t="str">
            <v>ACTUALIZACION</v>
          </cell>
          <cell r="H555">
            <v>45691</v>
          </cell>
          <cell r="I555" t="str">
            <v>FREDY JOHANY ZAMBRANO BECERRA</v>
          </cell>
          <cell r="J555">
            <v>68547</v>
          </cell>
          <cell r="K555" t="str">
            <v>Carrera 8 No 12-28</v>
          </cell>
          <cell r="L555" t="str">
            <v>SANTANDER</v>
          </cell>
          <cell r="M555" t="str">
            <v>PIEDECUESTA</v>
          </cell>
          <cell r="N555" t="str">
            <v>6550058  |  6540300</v>
          </cell>
          <cell r="O555">
            <v>3156953987</v>
          </cell>
          <cell r="P555" t="str">
            <v>gerencia@piedecuestanaesp.gov.co</v>
          </cell>
          <cell r="Q555" t="str">
            <v>No disponible</v>
          </cell>
          <cell r="R555" t="str">
            <v>EMPRESA INDUSTRIAL Y COMERCIAL DEL ESTADO</v>
          </cell>
        </row>
        <row r="556">
          <cell r="A556">
            <v>2274</v>
          </cell>
          <cell r="B556" t="str">
            <v>JUNTA DE ACCION COMUNAL DE PARCELACION CAÑASGORDAS</v>
          </cell>
          <cell r="C556">
            <v>38981</v>
          </cell>
          <cell r="D556" t="str">
            <v>890331975-5</v>
          </cell>
          <cell r="E556" t="str">
            <v>OPERATIVA</v>
          </cell>
          <cell r="F556">
            <v>29586</v>
          </cell>
          <cell r="G556" t="str">
            <v>ACTUALIZACION</v>
          </cell>
          <cell r="H556">
            <v>45040</v>
          </cell>
          <cell r="I556" t="str">
            <v>ALBERTO JOSE CASTRO ZAWADZKI</v>
          </cell>
          <cell r="J556">
            <v>76001</v>
          </cell>
          <cell r="K556" t="str">
            <v>CARRERA 122 CALLES 12 Y 13</v>
          </cell>
          <cell r="L556" t="str">
            <v>VALLE DEL CAUCA</v>
          </cell>
          <cell r="M556" t="str">
            <v>CALI</v>
          </cell>
          <cell r="N556" t="str">
            <v>5552546  |  5552546</v>
          </cell>
          <cell r="O556">
            <v>3127222671</v>
          </cell>
          <cell r="P556" t="str">
            <v>parcelacioncanasgordas@gmail.com</v>
          </cell>
          <cell r="Q556" t="str">
            <v>JUNTA DE ACCION COMUNAL</v>
          </cell>
          <cell r="R556" t="str">
            <v>ORGANIZACION AUTORIZADA</v>
          </cell>
        </row>
        <row r="557">
          <cell r="A557">
            <v>2283</v>
          </cell>
          <cell r="B557" t="str">
            <v>ASOCIACION DE USUARIOS DEL ACUEDUCTO Y ALCANTARILLADO Y ASEO DEL BARRIO EL SAMAN</v>
          </cell>
          <cell r="C557">
            <v>40528</v>
          </cell>
          <cell r="D557" t="str">
            <v>815001480-3</v>
          </cell>
          <cell r="E557" t="str">
            <v>OPERATIVA (No activa)</v>
          </cell>
          <cell r="F557">
            <v>35837</v>
          </cell>
          <cell r="G557" t="str">
            <v>ACTUALIZACION</v>
          </cell>
          <cell r="H557">
            <v>41253</v>
          </cell>
          <cell r="I557" t="str">
            <v xml:space="preserve">RUBEN EMILIO ROJAS </v>
          </cell>
          <cell r="J557">
            <v>76130</v>
          </cell>
          <cell r="K557" t="str">
            <v>Cr 14 N° 16c-18</v>
          </cell>
          <cell r="L557" t="str">
            <v>VALLE DEL CAUCA</v>
          </cell>
          <cell r="M557" t="str">
            <v>CANDELARIA</v>
          </cell>
          <cell r="N557" t="str">
            <v>3174378  |  3174378</v>
          </cell>
          <cell r="O557">
            <v>3177313257</v>
          </cell>
          <cell r="P557" t="str">
            <v>acuasaman@gmail.com</v>
          </cell>
          <cell r="Q557" t="str">
            <v>ASOCIACION DE USUARIOS</v>
          </cell>
          <cell r="R557" t="str">
            <v>ORGANIZACION AUTORIZADA</v>
          </cell>
        </row>
        <row r="558">
          <cell r="A558">
            <v>2289</v>
          </cell>
          <cell r="B558" t="str">
            <v>ASOCIACION DE SUSCRIPTORES DEL  ACUEDUCTO DE LA VEREDA EL CHUSCAL-ASOACHUZIPA</v>
          </cell>
          <cell r="C558">
            <v>38882</v>
          </cell>
          <cell r="D558" t="str">
            <v>832002776-4</v>
          </cell>
          <cell r="E558" t="str">
            <v>OPERATIVA</v>
          </cell>
          <cell r="F558">
            <v>35904</v>
          </cell>
          <cell r="G558" t="str">
            <v>ACTUALIZACION</v>
          </cell>
          <cell r="H558">
            <v>45489</v>
          </cell>
          <cell r="I558" t="str">
            <v>JOSE MOISES AGUIRRE SALAZAR</v>
          </cell>
          <cell r="J558">
            <v>25898</v>
          </cell>
          <cell r="K558" t="str">
            <v xml:space="preserve">VEREDA EL CHUSCAL KM 5 VIA ZIPACON - SEDE COMUNAL </v>
          </cell>
          <cell r="L558" t="str">
            <v>CUNDINAMARCA</v>
          </cell>
          <cell r="M558" t="str">
            <v>ZIPACON</v>
          </cell>
          <cell r="N558" t="str">
            <v>5555555  |  5555555</v>
          </cell>
          <cell r="O558">
            <v>3103049668</v>
          </cell>
          <cell r="P558" t="str">
            <v>asoachuzipa1998@gmail.com</v>
          </cell>
          <cell r="Q558" t="str">
            <v>ASOCIACION DE USUARIOS</v>
          </cell>
          <cell r="R558" t="str">
            <v>ORGANIZACION AUTORIZADA</v>
          </cell>
        </row>
        <row r="559">
          <cell r="A559">
            <v>2298</v>
          </cell>
          <cell r="B559" t="str">
            <v>EMPRESA DE SERVICIOS PUBLICOS DE YOLOMBO</v>
          </cell>
          <cell r="C559">
            <v>38786</v>
          </cell>
          <cell r="D559" t="str">
            <v>811015112-4</v>
          </cell>
          <cell r="E559" t="str">
            <v>OPERATIVA</v>
          </cell>
          <cell r="F559">
            <v>35828</v>
          </cell>
          <cell r="G559" t="str">
            <v>ACTUALIZACION</v>
          </cell>
          <cell r="H559">
            <v>45742</v>
          </cell>
          <cell r="I559" t="str">
            <v>CAROLINA GIRALDO GOMEZ</v>
          </cell>
          <cell r="J559">
            <v>5890</v>
          </cell>
          <cell r="K559" t="str">
            <v>Calle Colombia No. 20-128</v>
          </cell>
          <cell r="L559" t="str">
            <v>ANTIOQUIA</v>
          </cell>
          <cell r="M559" t="str">
            <v>YOLOMBO</v>
          </cell>
          <cell r="N559" t="str">
            <v>8655550  |  8655550</v>
          </cell>
          <cell r="O559">
            <v>3041334399</v>
          </cell>
          <cell r="P559" t="str">
            <v>gerencia@espyolombo.com</v>
          </cell>
          <cell r="Q559" t="str">
            <v>No disponible</v>
          </cell>
          <cell r="R559" t="str">
            <v>EMPRESA INDUSTRIAL Y COMERCIAL DEL ESTADO</v>
          </cell>
        </row>
        <row r="560">
          <cell r="A560">
            <v>2299</v>
          </cell>
          <cell r="B560" t="str">
            <v>UNIDAD DE SERVICIOS PUBLICOS DOMICILIARIOS DEL MUNICIPIO DE GOMEZ PLATA</v>
          </cell>
          <cell r="C560">
            <v>39535</v>
          </cell>
          <cell r="D560" t="str">
            <v>890983938-1</v>
          </cell>
          <cell r="E560" t="str">
            <v>OPERATIVA</v>
          </cell>
          <cell r="F560">
            <v>35757</v>
          </cell>
          <cell r="G560" t="str">
            <v>ACTUALIZACION</v>
          </cell>
          <cell r="H560">
            <v>45406</v>
          </cell>
          <cell r="I560" t="str">
            <v>LUIS GUILLERMO PEREZ ECHEVERRI</v>
          </cell>
          <cell r="J560">
            <v>5310</v>
          </cell>
          <cell r="K560" t="str">
            <v>CRA 50 N. 49 49</v>
          </cell>
          <cell r="L560" t="str">
            <v>ANTIOQUIA</v>
          </cell>
          <cell r="M560" t="str">
            <v>GÓMEZ PLATA</v>
          </cell>
          <cell r="N560" t="str">
            <v>8627522  |  8627522</v>
          </cell>
          <cell r="O560">
            <v>3127271577</v>
          </cell>
          <cell r="P560" t="str">
            <v>serviciospublicos@gomezplata-antioquia.gov.co</v>
          </cell>
          <cell r="Q560" t="str">
            <v>No disponible</v>
          </cell>
          <cell r="R560" t="str">
            <v>MUNICIPIO (PRESTACIÓN DIRECTA)</v>
          </cell>
        </row>
        <row r="561">
          <cell r="A561">
            <v>2300</v>
          </cell>
          <cell r="B561" t="str">
            <v>ASOCIACION DE SUSCRIPTORES DE SERVICIOS PUBLICOS DEL MUNICIPIO DE PINCHOTE DEPARTAMENTO DE SANTANDER ESP</v>
          </cell>
          <cell r="C561">
            <v>38806</v>
          </cell>
          <cell r="D561" t="str">
            <v>804006206-4</v>
          </cell>
          <cell r="E561" t="str">
            <v>OPERATIVA</v>
          </cell>
          <cell r="F561">
            <v>31806</v>
          </cell>
          <cell r="G561" t="str">
            <v>ACTUALIZACION</v>
          </cell>
          <cell r="H561">
            <v>45684</v>
          </cell>
          <cell r="I561" t="str">
            <v>RODOLFO PORRAS REMOLINA</v>
          </cell>
          <cell r="J561">
            <v>68549</v>
          </cell>
          <cell r="K561" t="str">
            <v>calle 4 No. 3-49</v>
          </cell>
          <cell r="L561" t="str">
            <v>SANTANDER</v>
          </cell>
          <cell r="M561" t="str">
            <v>PINCHOTE</v>
          </cell>
          <cell r="N561" t="str">
            <v>7235976  |  7235976</v>
          </cell>
          <cell r="O561">
            <v>3213859197</v>
          </cell>
          <cell r="P561" t="str">
            <v>acupinchote@hotmail.com</v>
          </cell>
          <cell r="Q561" t="str">
            <v>ASOCIACION DE USUARIOS</v>
          </cell>
          <cell r="R561" t="str">
            <v>ORGANIZACION AUTORIZADA</v>
          </cell>
        </row>
        <row r="562">
          <cell r="A562">
            <v>2301</v>
          </cell>
          <cell r="B562" t="str">
            <v>ASOCIACION DE USUARIOS DEL SERVICIO DE AGUA POTABLE DE LA VEREDA EL TUNAL  MUNICIPIO DE ZIPAQUIRA DEPARTAMENTO DE CUNDINAMARCA</v>
          </cell>
          <cell r="C562">
            <v>45398</v>
          </cell>
          <cell r="D562" t="str">
            <v>832002940-6</v>
          </cell>
          <cell r="E562" t="str">
            <v>OPERATIVA</v>
          </cell>
          <cell r="F562">
            <v>35955</v>
          </cell>
          <cell r="G562" t="str">
            <v>INSCRIPCION</v>
          </cell>
          <cell r="H562">
            <v>45421</v>
          </cell>
          <cell r="I562" t="str">
            <v>ADRIAN MAURICIO BENAVIDES LOPEZ DE MESA</v>
          </cell>
          <cell r="J562">
            <v>25899</v>
          </cell>
          <cell r="K562" t="str">
            <v>a.a. 113 Zipaquira,</v>
          </cell>
          <cell r="L562" t="str">
            <v>CUNDINAMARCA</v>
          </cell>
          <cell r="M562" t="str">
            <v>ZIPAQUIRA</v>
          </cell>
          <cell r="N562" t="str">
            <v>3028249  |  3028249</v>
          </cell>
          <cell r="O562">
            <v>3028249750</v>
          </cell>
          <cell r="P562" t="str">
            <v>asuservi.tunal.zipaquira@gmail.com</v>
          </cell>
          <cell r="Q562" t="str">
            <v>ASOCIACION DE USUARIOS</v>
          </cell>
          <cell r="R562" t="str">
            <v>ORGANIZACION AUTORIZADA</v>
          </cell>
        </row>
        <row r="563">
          <cell r="A563">
            <v>2303</v>
          </cell>
          <cell r="B563" t="str">
            <v>EMPRESA DE SERVICIOS PUBLICOS DE SAN JOSE DE LA MARINILLA E.S.P.</v>
          </cell>
          <cell r="C563">
            <v>38712</v>
          </cell>
          <cell r="D563" t="str">
            <v>811014470-1</v>
          </cell>
          <cell r="E563" t="str">
            <v>OPERATIVA</v>
          </cell>
          <cell r="F563">
            <v>35943</v>
          </cell>
          <cell r="G563" t="str">
            <v>ACTUALIZACION</v>
          </cell>
          <cell r="H563">
            <v>45716</v>
          </cell>
          <cell r="I563" t="str">
            <v>CARLOS MARIO GOMEZ ARCILA</v>
          </cell>
          <cell r="J563">
            <v>5440</v>
          </cell>
          <cell r="K563" t="str">
            <v>Calle 30 No 25  - 96</v>
          </cell>
          <cell r="L563" t="str">
            <v>ANTIOQUIA</v>
          </cell>
          <cell r="M563" t="str">
            <v>MARINILLA</v>
          </cell>
          <cell r="N563" t="str">
            <v>5482811  |  5487116</v>
          </cell>
          <cell r="O563">
            <v>3104519415</v>
          </cell>
          <cell r="P563" t="str">
            <v>espa@espamarinilla.gov.co</v>
          </cell>
          <cell r="Q563" t="str">
            <v>No disponible</v>
          </cell>
          <cell r="R563" t="str">
            <v>EMPRESA INDUSTRIAL Y COMERCIAL DEL ESTADO</v>
          </cell>
        </row>
        <row r="564">
          <cell r="A564">
            <v>2306</v>
          </cell>
          <cell r="B564" t="str">
            <v>ASOCIACION DE SUSCRIPTORES DEL ACUEDUCTO Y ALCANTARILLADO DE LA URBANIZACION MODELIA ACUAMODELIA</v>
          </cell>
          <cell r="C564">
            <v>40148</v>
          </cell>
          <cell r="D564" t="str">
            <v>809005545-1</v>
          </cell>
          <cell r="E564" t="str">
            <v>OPERATIVA</v>
          </cell>
          <cell r="F564">
            <v>36037</v>
          </cell>
          <cell r="G564" t="str">
            <v>ACTUALIZACION</v>
          </cell>
          <cell r="H564">
            <v>45678</v>
          </cell>
          <cell r="I564" t="str">
            <v>ZARABAIN CELEMIN ORTIZ</v>
          </cell>
          <cell r="J564">
            <v>73001</v>
          </cell>
          <cell r="K564" t="str">
            <v>MZ 60 CS 8 URB MODELIA I</v>
          </cell>
          <cell r="L564" t="str">
            <v>TOLIMA</v>
          </cell>
          <cell r="M564" t="str">
            <v>IBAGUE</v>
          </cell>
          <cell r="N564" t="str">
            <v>2000000  |  2000000</v>
          </cell>
          <cell r="O564">
            <v>3214477951</v>
          </cell>
          <cell r="P564" t="str">
            <v>acuamodelia2015@gmail.com</v>
          </cell>
          <cell r="Q564" t="str">
            <v>ASOCIACION DE USUARIOS</v>
          </cell>
          <cell r="R564" t="str">
            <v>ORGANIZACION AUTORIZADA</v>
          </cell>
        </row>
        <row r="565">
          <cell r="A565">
            <v>2310</v>
          </cell>
          <cell r="B565" t="str">
            <v>EMPRESA DE SEVICIOS PUBLICOS DE ACUEDUCTO, ALCANTARILLADO Y ASEO - EMTAMBO E.S.P.</v>
          </cell>
          <cell r="C565">
            <v>39647</v>
          </cell>
          <cell r="D565" t="str">
            <v>817002111-2</v>
          </cell>
          <cell r="E565" t="str">
            <v>OPERATIVA</v>
          </cell>
          <cell r="F565">
            <v>35774</v>
          </cell>
          <cell r="G565" t="str">
            <v>ACTUALIZACION</v>
          </cell>
          <cell r="H565">
            <v>45469</v>
          </cell>
          <cell r="I565" t="str">
            <v>ILVER EDWAR SANCHEZ LLANTEN</v>
          </cell>
          <cell r="J565">
            <v>19256</v>
          </cell>
          <cell r="K565" t="str">
            <v>Calle 3 No. 3 - 45 Barrio Las Flores</v>
          </cell>
          <cell r="L565" t="str">
            <v>CAUCA</v>
          </cell>
          <cell r="M565" t="str">
            <v>EL TAMBO</v>
          </cell>
          <cell r="N565" t="str">
            <v>8276396  |  8276396</v>
          </cell>
          <cell r="O565">
            <v>3135734167</v>
          </cell>
          <cell r="P565" t="str">
            <v>emtamboaaa@gmail.com</v>
          </cell>
          <cell r="Q565" t="str">
            <v>No disponible</v>
          </cell>
          <cell r="R565" t="str">
            <v>EMPRESA INDUSTRIAL Y COMERCIAL DEL ESTADO</v>
          </cell>
        </row>
        <row r="566">
          <cell r="A566">
            <v>2311</v>
          </cell>
          <cell r="B566" t="str">
            <v>EMPRESA DE RECICLAJE ASEO Y SERVICIOS DE MONTELIBANO S.A.S E.S.P.</v>
          </cell>
          <cell r="C566">
            <v>42146</v>
          </cell>
          <cell r="D566" t="str">
            <v>812000364-1</v>
          </cell>
          <cell r="E566" t="str">
            <v>OPERATIVA</v>
          </cell>
          <cell r="F566">
            <v>41883</v>
          </cell>
          <cell r="G566" t="str">
            <v>ACTUALIZACION</v>
          </cell>
          <cell r="H566">
            <v>45720</v>
          </cell>
          <cell r="I566" t="str">
            <v>FRANCISCO JAVIER AGUAS JARABA</v>
          </cell>
          <cell r="J566">
            <v>23466</v>
          </cell>
          <cell r="K566" t="str">
            <v>calle 15 A no. 10-36 barrio tierra grata</v>
          </cell>
          <cell r="L566" t="str">
            <v>CÓRDOBA</v>
          </cell>
          <cell r="M566" t="str">
            <v>MONTELIBANO</v>
          </cell>
          <cell r="N566" t="str">
            <v>7722215  |  7722215</v>
          </cell>
          <cell r="O566">
            <v>3014470835</v>
          </cell>
          <cell r="P566" t="str">
            <v>info@reasersa.com.co</v>
          </cell>
          <cell r="Q566" t="str">
            <v>SOCIEDAD POR ACCIONES SIMPLIFICADA</v>
          </cell>
          <cell r="R566" t="str">
            <v>SOCIEDADES (EMPRESA DE SERVICIOS PUBLICOS)</v>
          </cell>
        </row>
        <row r="567">
          <cell r="A567">
            <v>2323</v>
          </cell>
          <cell r="B567" t="str">
            <v>AGUAS DE BUGA S.A. E.S.P.</v>
          </cell>
          <cell r="C567">
            <v>38714</v>
          </cell>
          <cell r="D567" t="str">
            <v>815001629-3</v>
          </cell>
          <cell r="E567" t="str">
            <v>OPERATIVA</v>
          </cell>
          <cell r="F567">
            <v>36052</v>
          </cell>
          <cell r="G567" t="str">
            <v>ACTUALIZACION</v>
          </cell>
          <cell r="H567">
            <v>45447</v>
          </cell>
          <cell r="I567" t="str">
            <v>LUIS ENRIQUE HENAO GAMBOA</v>
          </cell>
          <cell r="J567">
            <v>76111</v>
          </cell>
          <cell r="K567" t="str">
            <v>km 1 via a la habana</v>
          </cell>
          <cell r="L567" t="str">
            <v>VALLE DEL CAUCA</v>
          </cell>
          <cell r="M567" t="str">
            <v>GUADALAJARA DE BUGA</v>
          </cell>
          <cell r="N567" t="str">
            <v>2391873  |  2391873</v>
          </cell>
          <cell r="O567">
            <v>3164724230</v>
          </cell>
          <cell r="P567" t="str">
            <v>info@aguasdebuga.com.co</v>
          </cell>
          <cell r="Q567" t="str">
            <v>SOCIEDAD ANONIMA</v>
          </cell>
          <cell r="R567" t="str">
            <v>SOCIEDADES (EMPRESA DE SERVICIOS PUBLICOS)</v>
          </cell>
        </row>
        <row r="568">
          <cell r="A568">
            <v>2324</v>
          </cell>
          <cell r="B568" t="str">
            <v>JUNTA COMUNITARIA ADMINISTRADORA DE ACUEDUCTO PRO AGUA DE MULALO</v>
          </cell>
          <cell r="C568">
            <v>40164</v>
          </cell>
          <cell r="D568" t="str">
            <v>805010716-8</v>
          </cell>
          <cell r="E568" t="str">
            <v>OPERATIVA</v>
          </cell>
          <cell r="F568">
            <v>35732</v>
          </cell>
          <cell r="G568" t="str">
            <v>ACTUALIZACION</v>
          </cell>
          <cell r="H568">
            <v>45432</v>
          </cell>
          <cell r="I568" t="str">
            <v>LUCERO MARTINEZ LIBREROS</v>
          </cell>
          <cell r="J568">
            <v>76892</v>
          </cell>
          <cell r="K568" t="str">
            <v xml:space="preserve"> Carrera 57N con calle 3ª. Esquina, sede comunitaria del corregimiento de Mulalò Yumbo Valle.</v>
          </cell>
          <cell r="L568" t="str">
            <v>VALLE DEL CAUCA</v>
          </cell>
          <cell r="M568" t="str">
            <v>YUMBO</v>
          </cell>
          <cell r="N568" t="str">
            <v>3205770  |  3205770</v>
          </cell>
          <cell r="O568">
            <v>3128199553</v>
          </cell>
          <cell r="P568" t="str">
            <v>proaguamulalojunta@gmail.com</v>
          </cell>
          <cell r="Q568" t="str">
            <v>ASOCIACION DE USUARIOS</v>
          </cell>
          <cell r="R568" t="str">
            <v>ORGANIZACION AUTORIZADA</v>
          </cell>
        </row>
        <row r="569">
          <cell r="A569">
            <v>2329</v>
          </cell>
          <cell r="B569" t="str">
            <v>ASOCIACION DE USUARIOS DEL ACUEDUCTO AGUABONITA SECTOR EL PORVENIR</v>
          </cell>
          <cell r="C569">
            <v>40301</v>
          </cell>
          <cell r="D569" t="str">
            <v>808001632-0</v>
          </cell>
          <cell r="E569" t="str">
            <v>OPERATIVA</v>
          </cell>
          <cell r="F569">
            <v>36068</v>
          </cell>
          <cell r="G569" t="str">
            <v>ACTUALIZACION</v>
          </cell>
          <cell r="H569">
            <v>40892</v>
          </cell>
          <cell r="I569" t="str">
            <v>BLANCA CECILIA ROMERO DE GONZALEZ</v>
          </cell>
          <cell r="J569">
            <v>25743</v>
          </cell>
          <cell r="K569" t="str">
            <v>INSPECCION DE AGUABONITA</v>
          </cell>
          <cell r="L569" t="str">
            <v>CUNDINAMARCA</v>
          </cell>
          <cell r="M569" t="str">
            <v>SILVANIA</v>
          </cell>
          <cell r="N569" t="str">
            <v>3165861  |  3156527</v>
          </cell>
          <cell r="O569">
            <v>3008251112</v>
          </cell>
          <cell r="P569" t="str">
            <v>germancastellanos123@hotmail.com</v>
          </cell>
          <cell r="Q569" t="str">
            <v>ASOCIACION DE USUARIOS</v>
          </cell>
          <cell r="R569" t="str">
            <v>ORGANIZACION AUTORIZADA</v>
          </cell>
        </row>
        <row r="570">
          <cell r="A570">
            <v>2335</v>
          </cell>
          <cell r="B570" t="str">
            <v>EMPRESA REGIONAL DE OBRAS SANITARIAS DE TAMINANGO EMPOTAM ESP</v>
          </cell>
          <cell r="C570">
            <v>40816</v>
          </cell>
          <cell r="D570" t="str">
            <v>814001033-0</v>
          </cell>
          <cell r="E570" t="str">
            <v>OPERATIVA</v>
          </cell>
          <cell r="F570">
            <v>35704</v>
          </cell>
          <cell r="G570" t="str">
            <v>ACTUALIZACION</v>
          </cell>
          <cell r="H570">
            <v>45715</v>
          </cell>
          <cell r="I570" t="str">
            <v xml:space="preserve">REYNEL RICARDO MORENO OVIEDO </v>
          </cell>
          <cell r="J570">
            <v>52786</v>
          </cell>
          <cell r="K570" t="str">
            <v xml:space="preserve">Calle 3 No 7 - 16  Barrio El Prado </v>
          </cell>
          <cell r="L570" t="str">
            <v>NARIÑO</v>
          </cell>
          <cell r="M570" t="str">
            <v>TAMINANGO</v>
          </cell>
          <cell r="N570" t="str">
            <v>7265763  |  7265763</v>
          </cell>
          <cell r="O570">
            <v>3128111100</v>
          </cell>
          <cell r="P570" t="str">
            <v>empotamesp@Yahoo.es</v>
          </cell>
          <cell r="Q570" t="str">
            <v>SOCIEDAD ANONIMA</v>
          </cell>
          <cell r="R570" t="str">
            <v>SOCIEDADES (EMPRESA DE SERVICIOS PUBLICOS)</v>
          </cell>
        </row>
        <row r="571">
          <cell r="A571">
            <v>2336</v>
          </cell>
          <cell r="B571" t="str">
            <v>ASOCIACION DE USUARIOS DEL ACUEDUCTO MULTIVEREDAL EL MOLINO</v>
          </cell>
          <cell r="C571">
            <v>40759</v>
          </cell>
          <cell r="D571" t="str">
            <v>811014018-5</v>
          </cell>
          <cell r="E571" t="str">
            <v>OPERATIVA</v>
          </cell>
          <cell r="F571">
            <v>35819</v>
          </cell>
          <cell r="G571" t="str">
            <v>INSCRIPCION</v>
          </cell>
          <cell r="H571">
            <v>40955</v>
          </cell>
          <cell r="I571" t="str">
            <v>CARLOS ALBERTO ZAPATA  VANEGAS</v>
          </cell>
          <cell r="J571">
            <v>5318</v>
          </cell>
          <cell r="K571" t="str">
            <v>PALACIO MUNICIPAL</v>
          </cell>
          <cell r="L571" t="str">
            <v>ANTIOQUIA</v>
          </cell>
          <cell r="M571" t="str">
            <v>GUARNE</v>
          </cell>
          <cell r="N571" t="str">
            <v>5512998  |  5512998</v>
          </cell>
          <cell r="O571">
            <v>3147709118</v>
          </cell>
          <cell r="P571" t="str">
            <v>acumultimolino@gmail.com</v>
          </cell>
          <cell r="Q571" t="str">
            <v>ASOCIACION DE USUARIOS</v>
          </cell>
          <cell r="R571" t="str">
            <v>ORGANIZACION AUTORIZADA</v>
          </cell>
        </row>
        <row r="572">
          <cell r="A572">
            <v>2338</v>
          </cell>
          <cell r="B572" t="str">
            <v>CORPORACION ACUEDUCTO MULTIVEREDAL CARMIN, CUCHILLAS, MAMPUESTO Y ANEXOS</v>
          </cell>
          <cell r="C572">
            <v>38750</v>
          </cell>
          <cell r="D572" t="str">
            <v>811015801-0</v>
          </cell>
          <cell r="E572" t="str">
            <v>OPERATIVA</v>
          </cell>
          <cell r="F572">
            <v>36096</v>
          </cell>
          <cell r="G572" t="str">
            <v>ACTUALIZACION</v>
          </cell>
          <cell r="H572">
            <v>45721</v>
          </cell>
          <cell r="I572" t="str">
            <v>LILIANA JANETH ARBELAEZ ALVAREZ</v>
          </cell>
          <cell r="J572">
            <v>5615</v>
          </cell>
          <cell r="K572" t="str">
            <v>CRA 47 N. 54-13, INT 205 SECTOR GALERIA</v>
          </cell>
          <cell r="L572" t="str">
            <v>ANTIOQUIA</v>
          </cell>
          <cell r="M572" t="str">
            <v>RIONEGRO</v>
          </cell>
          <cell r="N572" t="str">
            <v>5904592  |  5904592</v>
          </cell>
          <cell r="O572">
            <v>3105003601</v>
          </cell>
          <cell r="P572" t="str">
            <v>direccionadministrativa@camrionegro.com</v>
          </cell>
          <cell r="Q572" t="str">
            <v>CORPORACION</v>
          </cell>
          <cell r="R572" t="str">
            <v>ORGANIZACION AUTORIZADA</v>
          </cell>
        </row>
        <row r="573">
          <cell r="A573">
            <v>2340</v>
          </cell>
          <cell r="B573" t="str">
            <v>EMPRESA MUNICIPAL DE SERVICIOS PUBLICOS DOMICILIARIOS DE OIBA E.S.P</v>
          </cell>
          <cell r="C573">
            <v>38883</v>
          </cell>
          <cell r="D573" t="str">
            <v>804005998-4</v>
          </cell>
          <cell r="E573" t="str">
            <v>OPERATIVA</v>
          </cell>
          <cell r="F573">
            <v>35786</v>
          </cell>
          <cell r="G573" t="str">
            <v>ACTUALIZACION</v>
          </cell>
          <cell r="H573">
            <v>45513</v>
          </cell>
          <cell r="I573" t="str">
            <v>CARMEN SOFIA MARTINEZ RIOS</v>
          </cell>
          <cell r="J573">
            <v>68500</v>
          </cell>
          <cell r="K573" t="str">
            <v>Dg 13 No 8 -24</v>
          </cell>
          <cell r="L573" t="str">
            <v>SANTANDER</v>
          </cell>
          <cell r="M573" t="str">
            <v>OIBA</v>
          </cell>
          <cell r="N573" t="str">
            <v>7173340  |  7173340</v>
          </cell>
          <cell r="O573">
            <v>3134398974</v>
          </cell>
          <cell r="P573" t="str">
            <v>oibana@oiba-santander.gov.co</v>
          </cell>
          <cell r="Q573" t="str">
            <v>No disponible</v>
          </cell>
          <cell r="R573" t="str">
            <v>EMPRESA INDUSTRIAL Y COMERCIAL DEL ESTADO</v>
          </cell>
        </row>
        <row r="574">
          <cell r="A574">
            <v>2353</v>
          </cell>
          <cell r="B574" t="str">
            <v>ASOCIACIÓN DE USUARIOS DEL ACUEDUCTO Y/O ALCANTARILLADO Y/O ASEO DE CAMPO ALEGRE E.S.P</v>
          </cell>
          <cell r="C574">
            <v>40423</v>
          </cell>
          <cell r="D574" t="str">
            <v>815001010-5</v>
          </cell>
          <cell r="E574" t="str">
            <v>OPERATIVA</v>
          </cell>
          <cell r="F574">
            <v>35481</v>
          </cell>
          <cell r="G574" t="str">
            <v>ACTUALIZACION</v>
          </cell>
          <cell r="H574">
            <v>40606</v>
          </cell>
          <cell r="I574" t="str">
            <v>JAVIER GUZMAN VARELA</v>
          </cell>
          <cell r="J574">
            <v>76248</v>
          </cell>
          <cell r="K574" t="str">
            <v>Vereda Campo Alegre</v>
          </cell>
          <cell r="L574" t="str">
            <v>VALLE DEL CAUCA</v>
          </cell>
          <cell r="M574" t="str">
            <v>EL CERRITO</v>
          </cell>
          <cell r="N574" t="str">
            <v>2746578  |  2754612</v>
          </cell>
          <cell r="O574">
            <v>3175335292</v>
          </cell>
          <cell r="P574" t="str">
            <v>javierguzmanvarela@yahoo.es</v>
          </cell>
          <cell r="Q574" t="str">
            <v>ASOCIACION DE USUARIOS</v>
          </cell>
          <cell r="R574" t="str">
            <v>ORGANIZACION AUTORIZADA</v>
          </cell>
        </row>
        <row r="575">
          <cell r="A575">
            <v>2355</v>
          </cell>
          <cell r="B575" t="str">
            <v>ASOCIACION DE USUARIOS ACUEDUCTO PEÑA NEGRA SUESCUN</v>
          </cell>
          <cell r="C575">
            <v>41320</v>
          </cell>
          <cell r="D575" t="str">
            <v>826001604-1</v>
          </cell>
          <cell r="E575" t="str">
            <v>OPERATIVA</v>
          </cell>
          <cell r="F575">
            <v>36173</v>
          </cell>
          <cell r="G575" t="str">
            <v>ACTUALIZACION</v>
          </cell>
          <cell r="H575">
            <v>45721</v>
          </cell>
          <cell r="I575" t="str">
            <v xml:space="preserve">HELENA LUCIA RIANO ZAMBRANO </v>
          </cell>
          <cell r="J575">
            <v>15806</v>
          </cell>
          <cell r="K575" t="str">
            <v>CL 3 9-91</v>
          </cell>
          <cell r="L575" t="str">
            <v>BOYACÁ</v>
          </cell>
          <cell r="M575" t="str">
            <v>TIBASOSA</v>
          </cell>
          <cell r="N575" t="str">
            <v>7793783  |  7793783</v>
          </cell>
          <cell r="O575">
            <v>3123349635</v>
          </cell>
          <cell r="P575" t="str">
            <v>acueductopenanegrasuescun@hotmail.es</v>
          </cell>
          <cell r="Q575" t="str">
            <v>ASOCIACION DE USUARIOS</v>
          </cell>
          <cell r="R575" t="str">
            <v>ORGANIZACION AUTORIZADA</v>
          </cell>
        </row>
        <row r="576">
          <cell r="A576">
            <v>2356</v>
          </cell>
          <cell r="B576" t="str">
            <v>EMPRESA DE SERVICIOS PÚBLICOS DE GRANADA</v>
          </cell>
          <cell r="C576">
            <v>39129</v>
          </cell>
          <cell r="D576" t="str">
            <v>811016501-0</v>
          </cell>
          <cell r="E576" t="str">
            <v>OPERATIVA</v>
          </cell>
          <cell r="F576">
            <v>36130</v>
          </cell>
          <cell r="G576" t="str">
            <v>ACTUALIZACION</v>
          </cell>
          <cell r="H576">
            <v>45433</v>
          </cell>
          <cell r="I576" t="str">
            <v>GLORIA EMILSE GARCIA ARBELAEZ</v>
          </cell>
          <cell r="J576">
            <v>5313</v>
          </cell>
          <cell r="K576" t="str">
            <v>Calle 20 # 21-55</v>
          </cell>
          <cell r="L576" t="str">
            <v>ANTIOQUIA</v>
          </cell>
          <cell r="M576" t="str">
            <v>GRANADA</v>
          </cell>
          <cell r="N576" t="str">
            <v>8320939  |  8320940</v>
          </cell>
          <cell r="O576">
            <v>3122965222</v>
          </cell>
          <cell r="P576" t="str">
            <v>espgranada@yahoo.es</v>
          </cell>
          <cell r="Q576" t="str">
            <v>No disponible</v>
          </cell>
          <cell r="R576" t="str">
            <v>EMPRESA INDUSTRIAL Y COMERCIAL DEL ESTADO</v>
          </cell>
        </row>
        <row r="577">
          <cell r="A577">
            <v>2360</v>
          </cell>
          <cell r="B577" t="str">
            <v>CORPORACION DE SERVICIOS PUBLICOS DE SANTA VERONICA</v>
          </cell>
          <cell r="C577">
            <v>38888</v>
          </cell>
          <cell r="D577" t="str">
            <v>802004886-6</v>
          </cell>
          <cell r="E577" t="str">
            <v>OPERATIVA (No activa)</v>
          </cell>
          <cell r="F577">
            <v>35484</v>
          </cell>
          <cell r="G577" t="str">
            <v>ACTUALIZACION</v>
          </cell>
          <cell r="H577">
            <v>39554</v>
          </cell>
          <cell r="I577" t="str">
            <v>FREDDY NAYID DURAN VEGA</v>
          </cell>
          <cell r="J577">
            <v>8372</v>
          </cell>
          <cell r="K577" t="str">
            <v>calle 7 13-38</v>
          </cell>
          <cell r="L577" t="str">
            <v>ATLÁNTICO</v>
          </cell>
          <cell r="M577" t="str">
            <v>JUAN DE ACOSTA</v>
          </cell>
          <cell r="N577" t="str">
            <v>8737515  |  8737851</v>
          </cell>
          <cell r="O577">
            <v>3126211453</v>
          </cell>
          <cell r="P577" t="str">
            <v>corpoveronica@yahoo.com.ar</v>
          </cell>
          <cell r="Q577" t="str">
            <v>CORPORACION</v>
          </cell>
          <cell r="R577" t="str">
            <v>ORGANIZACION AUTORIZADA</v>
          </cell>
        </row>
        <row r="578">
          <cell r="A578">
            <v>2361</v>
          </cell>
          <cell r="B578" t="str">
            <v>ASEO SIDERENSE S.A.S. E.S.P.</v>
          </cell>
          <cell r="C578">
            <v>36209</v>
          </cell>
          <cell r="D578" t="str">
            <v>811015071-0</v>
          </cell>
          <cell r="E578" t="str">
            <v>OPERATIVA</v>
          </cell>
          <cell r="F578">
            <v>36027</v>
          </cell>
          <cell r="G578" t="str">
            <v>ACTUALIZACION</v>
          </cell>
          <cell r="H578">
            <v>45709</v>
          </cell>
          <cell r="I578" t="str">
            <v>JORGE HERNAN MURIEL LOPEZ</v>
          </cell>
          <cell r="J578">
            <v>5631</v>
          </cell>
          <cell r="K578" t="str">
            <v>CALLE 64 C SUR NUMERO 44 A 11</v>
          </cell>
          <cell r="L578" t="str">
            <v>ANTIOQUIA</v>
          </cell>
          <cell r="M578" t="str">
            <v>SABANETA</v>
          </cell>
          <cell r="N578" t="str">
            <v>3092421  |  3092421</v>
          </cell>
          <cell r="O578">
            <v>3113034693</v>
          </cell>
          <cell r="P578" t="str">
            <v>notificaciones@interaseo.com.co</v>
          </cell>
          <cell r="Q578" t="str">
            <v>SOCIEDAD POR ACCIONES SIMPLIFICADA</v>
          </cell>
          <cell r="R578" t="str">
            <v>SOCIEDADES (EMPRESA DE SERVICIOS PUBLICOS)</v>
          </cell>
        </row>
        <row r="579">
          <cell r="A579">
            <v>2362</v>
          </cell>
          <cell r="B579" t="str">
            <v>AGUAS DEL ATLANTICO S.A. E.S.P.</v>
          </cell>
          <cell r="C579">
            <v>39023</v>
          </cell>
          <cell r="D579" t="str">
            <v>802008956-1</v>
          </cell>
          <cell r="E579" t="str">
            <v>OPERATIVA (No activa)</v>
          </cell>
          <cell r="F579">
            <v>39437</v>
          </cell>
          <cell r="G579" t="str">
            <v>ACTUALIZACION</v>
          </cell>
          <cell r="H579">
            <v>43967</v>
          </cell>
          <cell r="I579" t="str">
            <v>JUAN MANUEL CUELLO GERLEIN</v>
          </cell>
          <cell r="J579">
            <v>8001</v>
          </cell>
          <cell r="K579" t="str">
            <v>Carrera 64D No 86-134</v>
          </cell>
          <cell r="L579" t="str">
            <v>ATLÁNTICO</v>
          </cell>
          <cell r="M579" t="str">
            <v>BARRANQUILLA</v>
          </cell>
          <cell r="N579" t="str">
            <v>3823154  |  3823154</v>
          </cell>
          <cell r="O579">
            <v>3168344392</v>
          </cell>
          <cell r="P579" t="str">
            <v>servicioalciente1@aguasdelatlanticosa.com.co</v>
          </cell>
          <cell r="Q579" t="str">
            <v>SOCIEDAD ANONIMA</v>
          </cell>
          <cell r="R579" t="str">
            <v>SOCIEDADES (EMPRESA DE SERVICIOS PUBLICOS)</v>
          </cell>
        </row>
        <row r="580">
          <cell r="A580">
            <v>2363</v>
          </cell>
          <cell r="B580" t="str">
            <v>ASOCIACION DE USUARIOS DEL ACUEDUCTO RURAL COMUNITARIO DEL MUNICIPIO DE SAN MATEO</v>
          </cell>
          <cell r="C580">
            <v>39952</v>
          </cell>
          <cell r="D580" t="str">
            <v>826001679-1</v>
          </cell>
          <cell r="E580" t="str">
            <v>OPERATIVA</v>
          </cell>
          <cell r="F580">
            <v>35471</v>
          </cell>
          <cell r="G580" t="str">
            <v>ACTUALIZACION</v>
          </cell>
          <cell r="H580">
            <v>45331</v>
          </cell>
          <cell r="I580" t="str">
            <v>ANGELMIRO SEPULVEDA BARON</v>
          </cell>
          <cell r="J580">
            <v>15673</v>
          </cell>
          <cell r="K580" t="str">
            <v>carrera 3 Nº 4-64</v>
          </cell>
          <cell r="L580" t="str">
            <v>BOYACÁ</v>
          </cell>
          <cell r="M580" t="str">
            <v>SAN MATEO</v>
          </cell>
          <cell r="N580" t="str">
            <v>7894122  |  7894021</v>
          </cell>
          <cell r="O580">
            <v>3115714073</v>
          </cell>
          <cell r="P580" t="str">
            <v>asuacorsamesp@yahoo.es</v>
          </cell>
          <cell r="Q580" t="str">
            <v>ASOCIACION DE USUARIOS</v>
          </cell>
          <cell r="R580" t="str">
            <v>ORGANIZACION AUTORIZADA</v>
          </cell>
        </row>
        <row r="581">
          <cell r="A581">
            <v>2372</v>
          </cell>
          <cell r="B581" t="str">
            <v>EMPRESA DE ASEO DE BUCARAMANGA S.A. E.S.P.</v>
          </cell>
          <cell r="C581">
            <v>38971</v>
          </cell>
          <cell r="D581" t="str">
            <v>804006674-8</v>
          </cell>
          <cell r="E581" t="str">
            <v>OPERATIVA</v>
          </cell>
          <cell r="F581">
            <v>36098</v>
          </cell>
          <cell r="G581" t="str">
            <v>ACTUALIZACION</v>
          </cell>
          <cell r="H581">
            <v>45716</v>
          </cell>
          <cell r="I581" t="str">
            <v xml:space="preserve">HELBERT PANQUEVA </v>
          </cell>
          <cell r="J581">
            <v>68001</v>
          </cell>
          <cell r="K581" t="str">
            <v>Parque Intercambiador Vial Avenida Quebrada Seca con Carrera 15 Modulo CCIAL 1 Barrio Granada</v>
          </cell>
          <cell r="L581" t="str">
            <v>SANTANDER</v>
          </cell>
          <cell r="M581" t="str">
            <v>BUCARAMANGA</v>
          </cell>
          <cell r="N581" t="str">
            <v>7000480  |  7000480</v>
          </cell>
          <cell r="O581">
            <v>3161487438</v>
          </cell>
          <cell r="P581" t="str">
            <v>gerencia@emab.gov.co</v>
          </cell>
          <cell r="Q581" t="str">
            <v>SOCIEDAD ANONIMA</v>
          </cell>
          <cell r="R581" t="str">
            <v>SOCIEDADES (EMPRESA DE SERVICIOS PUBLICOS)</v>
          </cell>
        </row>
        <row r="582">
          <cell r="A582">
            <v>2373</v>
          </cell>
          <cell r="B582" t="str">
            <v>ASOCIACIÒN PARA LA ADMINISTRACIÒN,SOSTENIMIENTO Y MANTENIMIENTO DEL ACUEDUCTO Y ALCANTARILLADO DE CALDAS VIEJO TOLIMA</v>
          </cell>
          <cell r="C582">
            <v>41117</v>
          </cell>
          <cell r="D582" t="str">
            <v>809010789-1</v>
          </cell>
          <cell r="E582" t="str">
            <v>OPERATIVA</v>
          </cell>
          <cell r="F582">
            <v>35235</v>
          </cell>
          <cell r="G582" t="str">
            <v>INSCRIPCION</v>
          </cell>
          <cell r="H582">
            <v>41323</v>
          </cell>
          <cell r="I582" t="str">
            <v>MARCO FIDEL ARAMENDEZ CONDE</v>
          </cell>
          <cell r="J582">
            <v>73026</v>
          </cell>
          <cell r="K582" t="str">
            <v>ALCALDIA MUNICIPAL</v>
          </cell>
          <cell r="L582" t="str">
            <v>TOLIMA</v>
          </cell>
          <cell r="M582" t="str">
            <v>ALVARADO</v>
          </cell>
          <cell r="N582" t="str">
            <v>3142286  |  3142286</v>
          </cell>
          <cell r="O582">
            <v>3142286116</v>
          </cell>
          <cell r="P582" t="str">
            <v>juanci2812@hotmail.com</v>
          </cell>
          <cell r="Q582" t="str">
            <v>JUNTA ADMINISTRADORA</v>
          </cell>
          <cell r="R582" t="str">
            <v>ORGANIZACION AUTORIZADA</v>
          </cell>
        </row>
        <row r="583">
          <cell r="A583">
            <v>2374</v>
          </cell>
          <cell r="B583" t="str">
            <v>DINAMICA SERVICIOS PUBLICOS E INGENIERIA ESP SAS</v>
          </cell>
          <cell r="C583">
            <v>38699</v>
          </cell>
          <cell r="D583" t="str">
            <v>816003379-1</v>
          </cell>
          <cell r="E583" t="str">
            <v>OPERATIVA</v>
          </cell>
          <cell r="F583">
            <v>36134</v>
          </cell>
          <cell r="G583" t="str">
            <v>ACTUALIZACION</v>
          </cell>
          <cell r="H583">
            <v>45432</v>
          </cell>
          <cell r="I583" t="str">
            <v>DIEGO LEON  HOYOS ALZATE</v>
          </cell>
          <cell r="J583">
            <v>66088</v>
          </cell>
          <cell r="K583" t="str">
            <v>Carrera 10 5-38</v>
          </cell>
          <cell r="L583" t="str">
            <v>RISARALDA</v>
          </cell>
          <cell r="M583" t="str">
            <v>BELEN DE UMBRIA</v>
          </cell>
          <cell r="N583" t="str">
            <v>3528680  |  3528680</v>
          </cell>
          <cell r="O583">
            <v>3122573106</v>
          </cell>
          <cell r="P583" t="str">
            <v>dinamica@dinamicaesp.com</v>
          </cell>
          <cell r="Q583" t="str">
            <v>SOCIEDAD POR ACCIONES SIMPLIFICADA</v>
          </cell>
          <cell r="R583" t="str">
            <v>SOCIEDADES (EMPRESA DE SERVICIOS PUBLICOS)</v>
          </cell>
        </row>
        <row r="584">
          <cell r="A584">
            <v>2375</v>
          </cell>
          <cell r="B584" t="str">
            <v>EMPRESA DE SERVICIOS PUBLICOS DE ACUEDUCTO Y ALCANTARILLADO DE CHACHAGUI</v>
          </cell>
          <cell r="C584">
            <v>39197</v>
          </cell>
          <cell r="D584" t="str">
            <v>814001983-2</v>
          </cell>
          <cell r="E584" t="str">
            <v>OPERATIVA</v>
          </cell>
          <cell r="F584">
            <v>36234</v>
          </cell>
          <cell r="G584" t="str">
            <v>ACTUALIZACION</v>
          </cell>
          <cell r="H584">
            <v>45736</v>
          </cell>
          <cell r="I584" t="str">
            <v>IVAN DARIO PIANDA IBARRA</v>
          </cell>
          <cell r="J584">
            <v>52240</v>
          </cell>
          <cell r="K584" t="str">
            <v>CALLE 3a No 1 E 97 BARRIO BELLAVISTA</v>
          </cell>
          <cell r="L584" t="str">
            <v>NARIÑO</v>
          </cell>
          <cell r="M584" t="str">
            <v>CHACHAGUI</v>
          </cell>
          <cell r="N584" t="str">
            <v>7328217  |  7234540</v>
          </cell>
          <cell r="O584">
            <v>3128770786</v>
          </cell>
          <cell r="P584" t="str">
            <v>gerenciaempochachagui@gmail.com</v>
          </cell>
          <cell r="Q584" t="str">
            <v>SOCIEDAD POR ACCIONES SIMPLIFICADA</v>
          </cell>
          <cell r="R584" t="str">
            <v>SOCIEDADES (EMPRESA DE SERVICIOS PUBLICOS)</v>
          </cell>
        </row>
        <row r="585">
          <cell r="A585">
            <v>2376</v>
          </cell>
          <cell r="B585" t="str">
            <v>ASOCIACION DE SUSCRIPTORES ACUEDUCTO RANCHERIAS</v>
          </cell>
          <cell r="C585">
            <v>38750</v>
          </cell>
          <cell r="D585" t="str">
            <v>811015457-1</v>
          </cell>
          <cell r="E585" t="str">
            <v>OPERATIVA</v>
          </cell>
          <cell r="F585">
            <v>36310</v>
          </cell>
          <cell r="G585" t="str">
            <v>ACTUALIZACION</v>
          </cell>
          <cell r="H585">
            <v>45716</v>
          </cell>
          <cell r="I585" t="str">
            <v>JUAN ESTEBAN SIERRA  MEJIA</v>
          </cell>
          <cell r="J585">
            <v>5615</v>
          </cell>
          <cell r="K585" t="str">
            <v>A.A. 112 RIONEGRO</v>
          </cell>
          <cell r="L585" t="str">
            <v>ANTIOQUIA</v>
          </cell>
          <cell r="M585" t="str">
            <v>RIONEGRO</v>
          </cell>
          <cell r="N585" t="str">
            <v>5576338  |  5360805</v>
          </cell>
          <cell r="O585">
            <v>3122066155</v>
          </cell>
          <cell r="P585" t="str">
            <v>acueductorancherias@hotmail.com</v>
          </cell>
          <cell r="Q585" t="str">
            <v>ASOCIACION DE USUARIOS</v>
          </cell>
          <cell r="R585" t="str">
            <v>ORGANIZACION AUTORIZADA</v>
          </cell>
        </row>
        <row r="586">
          <cell r="A586">
            <v>2377</v>
          </cell>
          <cell r="B586" t="str">
            <v>EMPRESA PRESTADORA DEL SERVICIO PUBLICO DE ASEO CIUDAD BOLIVAR</v>
          </cell>
          <cell r="C586">
            <v>38708</v>
          </cell>
          <cell r="D586" t="str">
            <v>811015728-0</v>
          </cell>
          <cell r="E586" t="str">
            <v>OPERATIVA</v>
          </cell>
          <cell r="F586">
            <v>35796</v>
          </cell>
          <cell r="G586" t="str">
            <v>ACTUALIZACION</v>
          </cell>
          <cell r="H586">
            <v>45744</v>
          </cell>
          <cell r="I586" t="str">
            <v>JUAN GABRIEL ALVAREZ CORTEZ</v>
          </cell>
          <cell r="J586">
            <v>5101</v>
          </cell>
          <cell r="K586" t="str">
            <v>CALLE 50 No 47-40 SEGUNDO PISO</v>
          </cell>
          <cell r="L586" t="str">
            <v>ANTIOQUIA</v>
          </cell>
          <cell r="M586" t="str">
            <v>CIUDAD BOLÍVAR</v>
          </cell>
          <cell r="N586" t="str">
            <v>8410091  |  8410091</v>
          </cell>
          <cell r="O586">
            <v>3045790329</v>
          </cell>
          <cell r="P586" t="str">
            <v>snuestroaseo@ciudadbolivar-antioquia.gov.co</v>
          </cell>
          <cell r="Q586" t="str">
            <v>No disponible</v>
          </cell>
          <cell r="R586" t="str">
            <v>EMPRESA INDUSTRIAL Y COMERCIAL DEL ESTADO</v>
          </cell>
        </row>
        <row r="587">
          <cell r="A587">
            <v>2380</v>
          </cell>
          <cell r="B587" t="str">
            <v>DEPENDENCIA EMPRESA DE  SERVICIOS PUBLICOS  DE AGUA POTABLE Y ALCANTARILLADO DE GRAMALOTE</v>
          </cell>
          <cell r="C587">
            <v>38924</v>
          </cell>
          <cell r="D587" t="str">
            <v>890501404-1</v>
          </cell>
          <cell r="E587" t="str">
            <v>OPERATIVA</v>
          </cell>
          <cell r="F587">
            <v>35946</v>
          </cell>
          <cell r="G587" t="str">
            <v>ACTUALIZACION</v>
          </cell>
          <cell r="H587">
            <v>45478</v>
          </cell>
          <cell r="I587" t="str">
            <v>ALVARO CARDOZO RIANO</v>
          </cell>
          <cell r="J587">
            <v>54313</v>
          </cell>
          <cell r="K587" t="str">
            <v>CENTRO ADMINISTRATIVO MUNICIPAL - PISO 2</v>
          </cell>
          <cell r="L587" t="str">
            <v>NORTE DE SANTANDER</v>
          </cell>
          <cell r="M587" t="str">
            <v>GRAMALOTE</v>
          </cell>
          <cell r="N587" t="str">
            <v>5667045  |  2451558</v>
          </cell>
          <cell r="O587">
            <v>3102451558</v>
          </cell>
          <cell r="P587" t="str">
            <v>alcaldia@gramalote-nortedesantander.gov.co</v>
          </cell>
          <cell r="Q587" t="str">
            <v>No disponible</v>
          </cell>
          <cell r="R587" t="str">
            <v>MUNICIPIO (PRESTACIÓN DIRECTA)</v>
          </cell>
        </row>
        <row r="588">
          <cell r="A588">
            <v>2381</v>
          </cell>
          <cell r="B588" t="str">
            <v>EMPRESAS MUNICIPALES DE TIBASOSA  E.S.P.</v>
          </cell>
          <cell r="C588">
            <v>39115</v>
          </cell>
          <cell r="D588" t="str">
            <v>826001112-8</v>
          </cell>
          <cell r="E588" t="str">
            <v>OPERATIVA</v>
          </cell>
          <cell r="F588">
            <v>35796</v>
          </cell>
          <cell r="G588" t="str">
            <v>ACTUALIZACION</v>
          </cell>
          <cell r="H588">
            <v>45667</v>
          </cell>
          <cell r="I588" t="str">
            <v>ANGELA CAROLINA MEDINA HIGUERA</v>
          </cell>
          <cell r="J588">
            <v>15806</v>
          </cell>
          <cell r="K588" t="str">
            <v>Calle 4 No. 10-34</v>
          </cell>
          <cell r="L588" t="str">
            <v>BOYACÁ</v>
          </cell>
          <cell r="M588" t="str">
            <v>TIBASOSA</v>
          </cell>
          <cell r="N588" t="str">
            <v>7793783  |  7793783</v>
          </cell>
          <cell r="O588">
            <v>3133904483</v>
          </cell>
          <cell r="P588" t="str">
            <v>empservpublicos@tibasosa-boyaca.gov.co</v>
          </cell>
          <cell r="Q588" t="str">
            <v>No disponible</v>
          </cell>
          <cell r="R588" t="str">
            <v>EMPRESA INDUSTRIAL Y COMERCIAL DEL ESTADO</v>
          </cell>
        </row>
        <row r="589">
          <cell r="A589">
            <v>2388</v>
          </cell>
          <cell r="B589" t="str">
            <v xml:space="preserve">OFICINA DE SERVICIOS PUBLICOS DE ACUEDUCTO, ALCANTARILLADO Y ASEO DEL MUNICIPIO DE TENA </v>
          </cell>
          <cell r="C589">
            <v>39518</v>
          </cell>
          <cell r="D589" t="str">
            <v>800004574-6</v>
          </cell>
          <cell r="E589" t="str">
            <v>INACTIVA (No activa)</v>
          </cell>
          <cell r="F589">
            <v>35603</v>
          </cell>
          <cell r="G589" t="str">
            <v>ACTUALIZACION</v>
          </cell>
          <cell r="H589">
            <v>42193</v>
          </cell>
          <cell r="I589" t="str">
            <v>VICTOR JULIO MORENO ALFONSO</v>
          </cell>
          <cell r="J589">
            <v>25797</v>
          </cell>
          <cell r="K589" t="str">
            <v xml:space="preserve">Diag. 3 No. 3-15 Palacio Municipal </v>
          </cell>
          <cell r="L589" t="str">
            <v>CUNDINAMARCA</v>
          </cell>
          <cell r="M589" t="str">
            <v>TENA</v>
          </cell>
          <cell r="N589" t="str">
            <v xml:space="preserve">  |  </v>
          </cell>
          <cell r="O589" t="str">
            <v>No disponible</v>
          </cell>
          <cell r="P589" t="str">
            <v>SIN DATOS</v>
          </cell>
          <cell r="Q589" t="str">
            <v>No disponible</v>
          </cell>
          <cell r="R589" t="str">
            <v>MUNICIPIO (PRESTACIÓN DIRECTA)</v>
          </cell>
        </row>
        <row r="590">
          <cell r="A590">
            <v>2389</v>
          </cell>
          <cell r="B590" t="str">
            <v xml:space="preserve">EMPRESAS PUBLICAS MUNICIPALES DE SOPETRAN E.S.P </v>
          </cell>
          <cell r="C590">
            <v>39853</v>
          </cell>
          <cell r="D590" t="str">
            <v>811017059-0</v>
          </cell>
          <cell r="E590" t="str">
            <v>OPERATIVA</v>
          </cell>
          <cell r="F590">
            <v>35774</v>
          </cell>
          <cell r="G590" t="str">
            <v>ACTUALIZACION</v>
          </cell>
          <cell r="H590">
            <v>45702</v>
          </cell>
          <cell r="I590" t="str">
            <v>EDWARD ANDRES OQUENDO URIBE</v>
          </cell>
          <cell r="J590">
            <v>5761</v>
          </cell>
          <cell r="K590" t="str">
            <v>CR 14 CL 8 TERMINAL DE TRANSPORTE PISO N 2</v>
          </cell>
          <cell r="L590" t="str">
            <v>ANTIOQUIA</v>
          </cell>
          <cell r="M590" t="str">
            <v>SOPETRAN</v>
          </cell>
          <cell r="N590" t="str">
            <v>8542747  |  8542747</v>
          </cell>
          <cell r="O590">
            <v>3104967218</v>
          </cell>
          <cell r="P590" t="str">
            <v>gerencia@epso.gov.co</v>
          </cell>
          <cell r="Q590" t="str">
            <v>No disponible</v>
          </cell>
          <cell r="R590" t="str">
            <v>EMPRESA INDUSTRIAL Y COMERCIAL DEL ESTADO</v>
          </cell>
        </row>
        <row r="591">
          <cell r="A591">
            <v>2390</v>
          </cell>
          <cell r="B591" t="str">
            <v>ACUAPAEZ S.A. E.S.P.</v>
          </cell>
          <cell r="C591">
            <v>40191</v>
          </cell>
          <cell r="D591" t="str">
            <v>817002471-9</v>
          </cell>
          <cell r="E591" t="str">
            <v>OPERATIVA</v>
          </cell>
          <cell r="F591">
            <v>36251</v>
          </cell>
          <cell r="G591" t="str">
            <v>ACTUALIZACION</v>
          </cell>
          <cell r="H591">
            <v>45695</v>
          </cell>
          <cell r="I591" t="str">
            <v>LILIANA FABIOLA PARRA MARTINEZ</v>
          </cell>
          <cell r="J591">
            <v>76001</v>
          </cell>
          <cell r="K591" t="str">
            <v>Calle 23 Nte No 4 N 50 Piso 9 Edificio el Coral</v>
          </cell>
          <cell r="L591" t="str">
            <v>VALLE DEL CAUCA</v>
          </cell>
          <cell r="M591" t="str">
            <v>CALI</v>
          </cell>
          <cell r="N591" t="str">
            <v>8259375  |  3930300</v>
          </cell>
          <cell r="O591">
            <v>3152120009</v>
          </cell>
          <cell r="P591" t="str">
            <v>administracion@acuapaez.com</v>
          </cell>
          <cell r="Q591" t="str">
            <v>SOCIEDAD ANONIMA</v>
          </cell>
          <cell r="R591" t="str">
            <v>SOCIEDADES (EMPRESA DE SERVICIOS PUBLICOS)</v>
          </cell>
        </row>
        <row r="592">
          <cell r="A592">
            <v>2391</v>
          </cell>
          <cell r="B592" t="str">
            <v>ASOCIACION DE USUARIOS DEL ACUEDUCTO LA MARIPOSA DE LA VEREDA CAY PARTE BAJA VILLA MARIA DEL MUNICIPIO DE IBAGUE</v>
          </cell>
          <cell r="C592">
            <v>38894</v>
          </cell>
          <cell r="D592" t="str">
            <v>809006046-0</v>
          </cell>
          <cell r="E592" t="str">
            <v>OPERATIVA</v>
          </cell>
          <cell r="F592">
            <v>36227</v>
          </cell>
          <cell r="G592" t="str">
            <v>ACTUALIZACION</v>
          </cell>
          <cell r="H592">
            <v>41253</v>
          </cell>
          <cell r="I592" t="str">
            <v>JOSE REINEL SANCHEZ QUIJANO</v>
          </cell>
          <cell r="J592">
            <v>73001</v>
          </cell>
          <cell r="K592" t="str">
            <v>VEREDA CAY PARTE BAJA MUNICIPIO DE IBAGUE</v>
          </cell>
          <cell r="L592" t="str">
            <v>TOLIMA</v>
          </cell>
          <cell r="M592" t="str">
            <v>IBAGUE</v>
          </cell>
          <cell r="N592" t="str">
            <v>2627289  |  2710726</v>
          </cell>
          <cell r="O592" t="str">
            <v>No disponible</v>
          </cell>
          <cell r="P592" t="str">
            <v>prensa@alcaldiadeibague.gov.co</v>
          </cell>
          <cell r="Q592" t="str">
            <v>ASOCIACION DE USUARIOS</v>
          </cell>
          <cell r="R592" t="str">
            <v>ORGANIZACION AUTORIZADA</v>
          </cell>
        </row>
        <row r="593">
          <cell r="A593">
            <v>2392</v>
          </cell>
          <cell r="B593" t="str">
            <v>ASOCIACIÓN DE USUARIOS DEL ACUEDUCTO Y ALCANTARILLADO DE PUERTO PERALES E.S.P</v>
          </cell>
          <cell r="C593">
            <v>38772</v>
          </cell>
          <cell r="D593" t="str">
            <v>811014169-9</v>
          </cell>
          <cell r="E593" t="str">
            <v>OPERATIVA</v>
          </cell>
          <cell r="F593">
            <v>36283</v>
          </cell>
          <cell r="G593" t="str">
            <v>ACTUALIZACION</v>
          </cell>
          <cell r="H593">
            <v>45705</v>
          </cell>
          <cell r="I593" t="str">
            <v>JHON  ALDRID SANTA ANGULO</v>
          </cell>
          <cell r="J593">
            <v>5591</v>
          </cell>
          <cell r="K593" t="str">
            <v>Calle principa</v>
          </cell>
          <cell r="L593" t="str">
            <v>ANTIOQUIA</v>
          </cell>
          <cell r="M593" t="str">
            <v>PUERTO TRIUNFO</v>
          </cell>
          <cell r="N593" t="str">
            <v>8322326  |  8322326</v>
          </cell>
          <cell r="O593">
            <v>3124078326</v>
          </cell>
          <cell r="P593" t="str">
            <v>acueductoperales@gmail.com</v>
          </cell>
          <cell r="Q593" t="str">
            <v>ASOCIACION DE USUARIOS</v>
          </cell>
          <cell r="R593" t="str">
            <v>ORGANIZACION AUTORIZADA</v>
          </cell>
        </row>
        <row r="594">
          <cell r="A594">
            <v>2400</v>
          </cell>
          <cell r="B594" t="str">
            <v>ASOCIACIÓN DE USUARIOS DEL ACUEDUCTO DE PRADILLA</v>
          </cell>
          <cell r="C594">
            <v>38923</v>
          </cell>
          <cell r="D594" t="str">
            <v>800169710-1</v>
          </cell>
          <cell r="E594" t="str">
            <v>OPERATIVA</v>
          </cell>
          <cell r="F594">
            <v>36192</v>
          </cell>
          <cell r="G594" t="str">
            <v>ACTUALIZACION</v>
          </cell>
          <cell r="H594">
            <v>45696</v>
          </cell>
          <cell r="I594" t="str">
            <v>MIGUEL EDUARDO  MONTENEGRO  ROMERO</v>
          </cell>
          <cell r="J594">
            <v>25245</v>
          </cell>
          <cell r="K594" t="str">
            <v xml:space="preserve">Carrera 3 Nº 3-17 </v>
          </cell>
          <cell r="L594" t="str">
            <v>CUNDINAMARCA</v>
          </cell>
          <cell r="M594" t="str">
            <v>EL COLEGIO</v>
          </cell>
          <cell r="N594" t="str">
            <v>0000000  |  0000000</v>
          </cell>
          <cell r="O594">
            <v>3182721671</v>
          </cell>
          <cell r="P594" t="str">
            <v>acueductodepradilla@gmail.com</v>
          </cell>
          <cell r="Q594" t="str">
            <v>ASOCIACION DE USUARIOS</v>
          </cell>
          <cell r="R594" t="str">
            <v>ORGANIZACION AUTORIZADA</v>
          </cell>
        </row>
        <row r="595">
          <cell r="A595">
            <v>2402</v>
          </cell>
          <cell r="B595" t="str">
            <v>ACUEDUCTO VEREDAL EL CHUSCAL E.S.P.</v>
          </cell>
          <cell r="C595">
            <v>40568</v>
          </cell>
          <cell r="D595" t="str">
            <v>832003923-5</v>
          </cell>
          <cell r="E595" t="str">
            <v>OPERATIVA</v>
          </cell>
          <cell r="F595">
            <v>36333</v>
          </cell>
          <cell r="G595" t="str">
            <v>ACTUALIZACION</v>
          </cell>
          <cell r="H595">
            <v>45497</v>
          </cell>
          <cell r="I595" t="str">
            <v>MARCO FIDEL GOMEZ ZANABRIA</v>
          </cell>
          <cell r="J595">
            <v>25758</v>
          </cell>
          <cell r="K595" t="str">
            <v>Carrera 3 No. 7 - 38 Sur  Vereda el Chuscal</v>
          </cell>
          <cell r="L595" t="str">
            <v>CUNDINAMARCA</v>
          </cell>
          <cell r="M595" t="str">
            <v>SOPO</v>
          </cell>
          <cell r="N595" t="str">
            <v>8789936  |  8757618</v>
          </cell>
          <cell r="O595">
            <v>3142912969</v>
          </cell>
          <cell r="P595" t="str">
            <v>espelchuscal@hotmail.com</v>
          </cell>
          <cell r="Q595" t="str">
            <v>ASOCIACION DE USUARIOS</v>
          </cell>
          <cell r="R595" t="str">
            <v>ORGANIZACION AUTORIZADA</v>
          </cell>
        </row>
        <row r="596">
          <cell r="A596">
            <v>2403</v>
          </cell>
          <cell r="B596" t="str">
            <v>EMPRESAS PUBLICAS DE CAICEDONIA E.S.P.</v>
          </cell>
          <cell r="C596">
            <v>38708</v>
          </cell>
          <cell r="D596" t="str">
            <v>821001449-6</v>
          </cell>
          <cell r="E596" t="str">
            <v>OPERATIVA</v>
          </cell>
          <cell r="F596">
            <v>36161</v>
          </cell>
          <cell r="G596" t="str">
            <v>ACTUALIZACION</v>
          </cell>
          <cell r="H596">
            <v>45716</v>
          </cell>
          <cell r="I596" t="str">
            <v xml:space="preserve">EFREN OCTAVIO  RESTREPO VELEZ </v>
          </cell>
          <cell r="J596">
            <v>76122</v>
          </cell>
          <cell r="K596" t="str">
            <v>Carrera 16 No  5 - 37</v>
          </cell>
          <cell r="L596" t="str">
            <v>VALLE DEL CAUCA</v>
          </cell>
          <cell r="M596" t="str">
            <v>CAICEDONIA</v>
          </cell>
          <cell r="N596" t="str">
            <v>2161696  |  2161696</v>
          </cell>
          <cell r="O596">
            <v>3108278371</v>
          </cell>
          <cell r="P596" t="str">
            <v>empublicas@caicedonia-valle.gov.co</v>
          </cell>
          <cell r="Q596" t="str">
            <v>No disponible</v>
          </cell>
          <cell r="R596" t="str">
            <v>EMPRESA INDUSTRIAL Y COMERCIAL DEL ESTADO</v>
          </cell>
        </row>
        <row r="597">
          <cell r="A597">
            <v>2405</v>
          </cell>
          <cell r="B597" t="str">
            <v>EMPRESA METROPOLITANA DE ASEO DE OCCIDENTE S.A.S  E.S.P.</v>
          </cell>
          <cell r="C597">
            <v>36300</v>
          </cell>
          <cell r="D597" t="str">
            <v>810002646-5</v>
          </cell>
          <cell r="E597" t="str">
            <v>OPERATIVA</v>
          </cell>
          <cell r="F597">
            <v>36251</v>
          </cell>
          <cell r="G597" t="str">
            <v>ACTUALIZACION</v>
          </cell>
          <cell r="H597">
            <v>45744</v>
          </cell>
          <cell r="I597" t="str">
            <v>JUAN CARLOS QUINTERO NARANJO</v>
          </cell>
          <cell r="J597">
            <v>17042</v>
          </cell>
          <cell r="K597" t="str">
            <v>CALLE 9 No.4-24</v>
          </cell>
          <cell r="L597" t="str">
            <v>CALDAS</v>
          </cell>
          <cell r="M597" t="str">
            <v>ANSERMA</v>
          </cell>
          <cell r="N597" t="str">
            <v>8532028  |  8532028</v>
          </cell>
          <cell r="O597">
            <v>3206731724</v>
          </cell>
          <cell r="P597" t="str">
            <v>co.notificacionesjudiciales.emas@veolia.com</v>
          </cell>
          <cell r="Q597" t="str">
            <v>SOCIEDAD ANONIMA</v>
          </cell>
          <cell r="R597" t="str">
            <v>SOCIEDADES (EMPRESA DE SERVICIOS PUBLICOS)</v>
          </cell>
        </row>
        <row r="598">
          <cell r="A598">
            <v>2416</v>
          </cell>
          <cell r="B598" t="str">
            <v>ASOCIACION DE USUARIOS DE LOS SERVICIOS PUBLICOS DEL CORREGIMIENTO DE CEILAN MUNICIPIO BUGALAGRANDE</v>
          </cell>
          <cell r="C598">
            <v>41148</v>
          </cell>
          <cell r="D598" t="str">
            <v>821000380-2</v>
          </cell>
          <cell r="E598" t="str">
            <v>OPERATIVA</v>
          </cell>
          <cell r="F598">
            <v>35387</v>
          </cell>
          <cell r="G598" t="str">
            <v>ACTUALIZACION</v>
          </cell>
          <cell r="H598">
            <v>45590</v>
          </cell>
          <cell r="I598" t="str">
            <v>IVAN DE JESUS USUGA GOMEZ</v>
          </cell>
          <cell r="J598">
            <v>76113</v>
          </cell>
          <cell r="K598" t="str">
            <v>CALLE 6 N° 4 - 34</v>
          </cell>
          <cell r="L598" t="str">
            <v>VALLE DEL CAUCA</v>
          </cell>
          <cell r="M598" t="str">
            <v>BUGALAGRANDE</v>
          </cell>
          <cell r="N598" t="str">
            <v>2012014  |  2012014</v>
          </cell>
          <cell r="O598">
            <v>3207864825</v>
          </cell>
          <cell r="P598" t="str">
            <v>servipublicosceilan2015@gmail.com</v>
          </cell>
          <cell r="Q598" t="str">
            <v>ASOCIACION DE USUARIOS</v>
          </cell>
          <cell r="R598" t="str">
            <v>ORGANIZACION AUTORIZADA</v>
          </cell>
        </row>
        <row r="599">
          <cell r="A599">
            <v>2417</v>
          </cell>
          <cell r="B599" t="str">
            <v>UNIDAD DE SERVICIOS PUBLICOS DOMICILIARIOS DEL MUNICIPIO DE QUEBRADANEGRA</v>
          </cell>
          <cell r="C599">
            <v>38778</v>
          </cell>
          <cell r="D599" t="str">
            <v>899999432-8</v>
          </cell>
          <cell r="E599" t="str">
            <v>OPERATIVA</v>
          </cell>
          <cell r="F599">
            <v>35841</v>
          </cell>
          <cell r="G599" t="str">
            <v>ACTUALIZACION</v>
          </cell>
          <cell r="H599">
            <v>45708</v>
          </cell>
          <cell r="I599" t="str">
            <v>WILFAN MEDINA GUTIERREZ</v>
          </cell>
          <cell r="J599">
            <v>25592</v>
          </cell>
          <cell r="K599" t="str">
            <v>CALLE 4 No. 3-04</v>
          </cell>
          <cell r="L599" t="str">
            <v>CUNDINAMARCA</v>
          </cell>
          <cell r="M599" t="str">
            <v>QUEBRADANEGRA</v>
          </cell>
          <cell r="N599" t="str">
            <v>0000000  |  0000000</v>
          </cell>
          <cell r="O599">
            <v>3115698656</v>
          </cell>
          <cell r="P599" t="str">
            <v>alcaldia@quebradanegra-cundinamarca.gov.co</v>
          </cell>
          <cell r="Q599" t="str">
            <v>No disponible</v>
          </cell>
          <cell r="R599" t="str">
            <v>MUNICIPIO (PRESTACIÓN DIRECTA)</v>
          </cell>
        </row>
        <row r="600">
          <cell r="A600">
            <v>2419</v>
          </cell>
          <cell r="B600" t="str">
            <v>COOPERATIVA DE SERVICIOS PUBLICOS DE ACUEDUCTO Y ALCANTARILLADO DE LA PARCELACION EL JARDIN LIMITADA</v>
          </cell>
          <cell r="C600">
            <v>38890</v>
          </cell>
          <cell r="D600" t="str">
            <v>830059215-2</v>
          </cell>
          <cell r="E600" t="str">
            <v>OPERATIVA (No activa)</v>
          </cell>
          <cell r="F600">
            <v>36714</v>
          </cell>
          <cell r="G600" t="str">
            <v>ACTUALIZACION</v>
          </cell>
          <cell r="H600">
            <v>39903</v>
          </cell>
          <cell r="I600" t="str">
            <v>LUIS FELIPE DEL SANTO ANGEL DE VALDENEBRO BUENO</v>
          </cell>
          <cell r="J600">
            <v>11001</v>
          </cell>
          <cell r="K600" t="str">
            <v>Calle 223 No 54 - 21 Int 1</v>
          </cell>
          <cell r="L600" t="str">
            <v>BOGOTÁ, D.C.</v>
          </cell>
          <cell r="M600" t="str">
            <v>BOGOTA, D.C.</v>
          </cell>
          <cell r="N600" t="str">
            <v>6762456  |  6761117</v>
          </cell>
          <cell r="O600" t="str">
            <v>No disponible</v>
          </cell>
          <cell r="P600" t="str">
            <v>coopjardin@yahoo.com</v>
          </cell>
          <cell r="Q600" t="str">
            <v>SOCIEDAD ANONIMA</v>
          </cell>
          <cell r="R600" t="str">
            <v>PRESTADORES FUERA DEL ART. 15 LSPD</v>
          </cell>
        </row>
        <row r="601">
          <cell r="A601">
            <v>2420</v>
          </cell>
          <cell r="B601" t="str">
            <v>SERRAMONTE S.A. ESP</v>
          </cell>
          <cell r="C601">
            <v>39078</v>
          </cell>
          <cell r="D601" t="str">
            <v>822002721-3</v>
          </cell>
          <cell r="E601" t="str">
            <v>OPERATIVA</v>
          </cell>
          <cell r="F601">
            <v>36269</v>
          </cell>
          <cell r="G601" t="str">
            <v>ACTUALIZACION</v>
          </cell>
          <cell r="H601">
            <v>45350</v>
          </cell>
          <cell r="I601" t="str">
            <v>RAUL HERNAN GARCIA TORRES</v>
          </cell>
          <cell r="J601">
            <v>50001</v>
          </cell>
          <cell r="K601" t="str">
            <v>CLL 15 # 40-01 OF.639 CC Y EMP PRIMAVERA URBANA</v>
          </cell>
          <cell r="L601" t="str">
            <v>META</v>
          </cell>
          <cell r="M601" t="str">
            <v>VILLAVICENCIO</v>
          </cell>
          <cell r="N601" t="str">
            <v>6849860  |  3153266</v>
          </cell>
          <cell r="O601">
            <v>3153266866</v>
          </cell>
          <cell r="P601" t="str">
            <v>serramontesaesp@gmail.com</v>
          </cell>
          <cell r="Q601" t="str">
            <v>SOCIEDAD ANONIMA</v>
          </cell>
          <cell r="R601" t="str">
            <v>SOCIEDADES (EMPRESA DE SERVICIOS PUBLICOS)</v>
          </cell>
        </row>
        <row r="602">
          <cell r="A602">
            <v>2426</v>
          </cell>
          <cell r="B602" t="str">
            <v>MUNICIPIO DE CUMARIBO</v>
          </cell>
          <cell r="C602">
            <v>39510</v>
          </cell>
          <cell r="D602" t="str">
            <v>842000017-1</v>
          </cell>
          <cell r="E602" t="str">
            <v>OPERATIVA</v>
          </cell>
          <cell r="F602">
            <v>35391</v>
          </cell>
          <cell r="G602" t="str">
            <v>ACTUALIZACION</v>
          </cell>
          <cell r="H602">
            <v>45372</v>
          </cell>
          <cell r="I602" t="str">
            <v>ARMEL CARACAS VIVEROS</v>
          </cell>
          <cell r="J602">
            <v>99773</v>
          </cell>
          <cell r="K602" t="str">
            <v>CL 8 13 37 BRR NICOLINO MATAR</v>
          </cell>
          <cell r="L602" t="str">
            <v>VICHADA</v>
          </cell>
          <cell r="M602" t="str">
            <v>CUMARIBO</v>
          </cell>
          <cell r="N602" t="str">
            <v>4981748  |  4981748</v>
          </cell>
          <cell r="O602">
            <v>3114981748</v>
          </cell>
          <cell r="P602" t="str">
            <v>serviciospublicosdomiciliarios@cumaribo-vichada.gov.co</v>
          </cell>
          <cell r="Q602" t="str">
            <v>No disponible</v>
          </cell>
          <cell r="R602" t="str">
            <v>MUNICIPIO (PRESTACIÓN DIRECTA)</v>
          </cell>
        </row>
        <row r="603">
          <cell r="A603">
            <v>2431</v>
          </cell>
          <cell r="B603" t="str">
            <v>EMPRESA ADMINISTRADORA DE SERVICIOS PUBLICOS ACUEDUCTO Y ALCANTARILLADO GOLONDRINAS</v>
          </cell>
          <cell r="C603">
            <v>39207</v>
          </cell>
          <cell r="D603" t="str">
            <v>805009024-8</v>
          </cell>
          <cell r="E603" t="str">
            <v>OPERATIVA</v>
          </cell>
          <cell r="F603">
            <v>35671</v>
          </cell>
          <cell r="G603" t="str">
            <v>ACTUALIZACION</v>
          </cell>
          <cell r="H603">
            <v>45406</v>
          </cell>
          <cell r="I603" t="str">
            <v xml:space="preserve">ISAAC MONTERO </v>
          </cell>
          <cell r="J603">
            <v>76001</v>
          </cell>
          <cell r="K603" t="str">
            <v>CORREGIMIENTO GOLONDRINAS SECTOR LOS PINOS</v>
          </cell>
          <cell r="L603" t="str">
            <v>VALLE DEL CAUCA</v>
          </cell>
          <cell r="M603" t="str">
            <v>CALI</v>
          </cell>
          <cell r="N603" t="str">
            <v>8901007  |  8888590</v>
          </cell>
          <cell r="O603">
            <v>3116200916</v>
          </cell>
          <cell r="P603" t="str">
            <v>esaag_1997@yahoo.es</v>
          </cell>
          <cell r="Q603" t="str">
            <v>EMPRESA COMUNITARIA</v>
          </cell>
          <cell r="R603" t="str">
            <v>ORGANIZACION AUTORIZADA</v>
          </cell>
        </row>
        <row r="604">
          <cell r="A604">
            <v>2433</v>
          </cell>
          <cell r="B604" t="str">
            <v xml:space="preserve">JUNTA ADMINISTRADORA DE SERVICIOS PUBLICOS-MUNICIPIO DE PASCA </v>
          </cell>
          <cell r="C604">
            <v>39519</v>
          </cell>
          <cell r="D604" t="str">
            <v>890680154-1</v>
          </cell>
          <cell r="E604" t="str">
            <v>OPERATIVA</v>
          </cell>
          <cell r="F604">
            <v>37071</v>
          </cell>
          <cell r="G604" t="str">
            <v>ACTUALIZACION</v>
          </cell>
          <cell r="H604">
            <v>45708</v>
          </cell>
          <cell r="I604" t="str">
            <v>JONATHAN ALFONSO PARRA FORERO</v>
          </cell>
          <cell r="J604">
            <v>25535</v>
          </cell>
          <cell r="K604" t="str">
            <v>Carrrera 1 No 2-06</v>
          </cell>
          <cell r="L604" t="str">
            <v>CUNDINAMARCA</v>
          </cell>
          <cell r="M604" t="str">
            <v>PASCA</v>
          </cell>
          <cell r="N604" t="str">
            <v>7954833  |  7954833</v>
          </cell>
          <cell r="O604">
            <v>3022927897</v>
          </cell>
          <cell r="P604" t="str">
            <v>alcaldia@pasca-cundinamarca.gov.co</v>
          </cell>
          <cell r="Q604" t="str">
            <v>No disponible</v>
          </cell>
          <cell r="R604" t="str">
            <v>MUNICIPIO (PRESTACIÓN DIRECTA)</v>
          </cell>
        </row>
        <row r="605">
          <cell r="A605">
            <v>2434</v>
          </cell>
          <cell r="B605" t="str">
            <v>EMPRESA DE SERVICIOS PUBLICOS DOMICILIARIOS DE PARATEBUENO ESP</v>
          </cell>
          <cell r="C605">
            <v>38715</v>
          </cell>
          <cell r="D605" t="str">
            <v>822005431-6</v>
          </cell>
          <cell r="E605" t="str">
            <v>OPERATIVA</v>
          </cell>
          <cell r="F605">
            <v>37444</v>
          </cell>
          <cell r="G605" t="str">
            <v>ACTUALIZACION</v>
          </cell>
          <cell r="H605">
            <v>45450</v>
          </cell>
          <cell r="I605" t="str">
            <v>CLAUDIA JOHANNA RAMOS CUESTA</v>
          </cell>
          <cell r="J605">
            <v>25530</v>
          </cell>
          <cell r="K605" t="str">
            <v>CL 4 8 - 75 CENTRO</v>
          </cell>
          <cell r="L605" t="str">
            <v>CUNDINAMARCA</v>
          </cell>
          <cell r="M605" t="str">
            <v>PARATEBUENO</v>
          </cell>
          <cell r="N605" t="str">
            <v>6769201  |  6769084</v>
          </cell>
          <cell r="O605">
            <v>3108519294</v>
          </cell>
          <cell r="P605" t="str">
            <v>empresaesp@paratebueno-cundinamarca.gov.co</v>
          </cell>
          <cell r="Q605" t="str">
            <v>No disponible</v>
          </cell>
          <cell r="R605" t="str">
            <v>EMPRESA INDUSTRIAL Y COMERCIAL DEL ESTADO</v>
          </cell>
        </row>
        <row r="606">
          <cell r="A606">
            <v>2438</v>
          </cell>
          <cell r="B606" t="str">
            <v>EMPRESAS MUNICIPALES DE CALI   E.I.C.E  E.S.P</v>
          </cell>
          <cell r="C606">
            <v>38714</v>
          </cell>
          <cell r="D606" t="str">
            <v>890399003-4</v>
          </cell>
          <cell r="E606" t="str">
            <v>OPERATIVA</v>
          </cell>
          <cell r="F606">
            <v>22610</v>
          </cell>
          <cell r="G606" t="str">
            <v>ACTUALIZACION</v>
          </cell>
          <cell r="H606">
            <v>45713</v>
          </cell>
          <cell r="I606" t="str">
            <v xml:space="preserve">ROGER MINA  CARBONERO </v>
          </cell>
          <cell r="J606">
            <v>76001</v>
          </cell>
          <cell r="K606" t="str">
            <v>Avenida 2 N # 10 - 65 Cam Torre Emcali Piso 3</v>
          </cell>
          <cell r="L606" t="str">
            <v>VALLE DEL CAUCA</v>
          </cell>
          <cell r="M606" t="str">
            <v>CALI</v>
          </cell>
          <cell r="N606" t="str">
            <v>8993030  |  8993123</v>
          </cell>
          <cell r="O606">
            <v>3153535099</v>
          </cell>
          <cell r="P606" t="str">
            <v>emcalieiceesp@emcali.com.co</v>
          </cell>
          <cell r="Q606" t="str">
            <v>No disponible</v>
          </cell>
          <cell r="R606" t="str">
            <v>EMPRESA INDUSTRIAL Y COMERCIAL DEL ESTADO</v>
          </cell>
        </row>
        <row r="607">
          <cell r="A607">
            <v>2440</v>
          </cell>
          <cell r="B607" t="str">
            <v>ASOCIACIÓN DE SUSCRIPTORES  DE SERVICIOS PUBLICOS DOMICILIARIOS AQUASAT</v>
          </cell>
          <cell r="C607">
            <v>39071</v>
          </cell>
          <cell r="D607" t="str">
            <v>816003697-7</v>
          </cell>
          <cell r="E607" t="str">
            <v>OPERATIVA</v>
          </cell>
          <cell r="F607">
            <v>36277</v>
          </cell>
          <cell r="G607" t="str">
            <v>ACTUALIZACION</v>
          </cell>
          <cell r="H607">
            <v>45042</v>
          </cell>
          <cell r="I607" t="str">
            <v>MANUEL ALEJANDRO FLOREZ MARIN</v>
          </cell>
          <cell r="J607">
            <v>66001</v>
          </cell>
          <cell r="K607" t="str">
            <v>cr 26 Nº 78-631 san joaquin - cuba</v>
          </cell>
          <cell r="L607" t="str">
            <v>RISARALDA</v>
          </cell>
          <cell r="M607" t="str">
            <v>PEREIRA</v>
          </cell>
          <cell r="N607" t="str">
            <v>3235197  |  3235197</v>
          </cell>
          <cell r="O607">
            <v>3168246389</v>
          </cell>
          <cell r="P607" t="str">
            <v>ACUEDUCTOAQUASAT@GMAIL.COM</v>
          </cell>
          <cell r="Q607" t="str">
            <v>ASOCIACION DE USUARIOS</v>
          </cell>
          <cell r="R607" t="str">
            <v>ORGANIZACION AUTORIZADA</v>
          </cell>
        </row>
        <row r="608">
          <cell r="A608">
            <v>2441</v>
          </cell>
          <cell r="B608" t="str">
            <v>ASOCIACIÓN DE USUARIOS DEL ACUEDUCTO LA REPRESA CHARCO HONDO</v>
          </cell>
          <cell r="C608">
            <v>38889</v>
          </cell>
          <cell r="D608" t="str">
            <v>816001108-1</v>
          </cell>
          <cell r="E608" t="str">
            <v>OPERATIVA</v>
          </cell>
          <cell r="F608">
            <v>34998</v>
          </cell>
          <cell r="G608" t="str">
            <v>ACTUALIZACION</v>
          </cell>
          <cell r="H608">
            <v>44063</v>
          </cell>
          <cell r="I608" t="str">
            <v>ROSALBA ALFONSO AMAYA</v>
          </cell>
          <cell r="J608">
            <v>66001</v>
          </cell>
          <cell r="K608" t="str">
            <v>Cll 20E No 12b-15 La Rivera</v>
          </cell>
          <cell r="L608" t="str">
            <v>RISARALDA</v>
          </cell>
          <cell r="M608" t="str">
            <v>PEREIRA</v>
          </cell>
          <cell r="N608" t="str">
            <v>3249717  |  3249717</v>
          </cell>
          <cell r="O608">
            <v>3127766564</v>
          </cell>
          <cell r="P608" t="str">
            <v>jairoherrerachavarro@hotmail.com</v>
          </cell>
          <cell r="Q608" t="str">
            <v>ASOCIACION DE USUARIOS</v>
          </cell>
          <cell r="R608" t="str">
            <v>ORGANIZACION AUTORIZADA</v>
          </cell>
        </row>
        <row r="609">
          <cell r="A609">
            <v>2445</v>
          </cell>
          <cell r="B609" t="str">
            <v>OFICINA DE SERVICIOS PÚBLICOS  DOMICIILIARIOS DE ACUEDUCTO,  ALCANTARILLADO Y ASEO DE SUPATA</v>
          </cell>
          <cell r="C609">
            <v>38858</v>
          </cell>
          <cell r="D609" t="str">
            <v>899999398-5</v>
          </cell>
          <cell r="E609" t="str">
            <v>OPERATIVA</v>
          </cell>
          <cell r="F609">
            <v>36042</v>
          </cell>
          <cell r="G609" t="str">
            <v>ACTUALIZACION</v>
          </cell>
          <cell r="H609">
            <v>45686</v>
          </cell>
          <cell r="I609" t="str">
            <v>WILMAR JAMITH QUITIAN CHILA</v>
          </cell>
          <cell r="J609">
            <v>25777</v>
          </cell>
          <cell r="K609" t="str">
            <v>Carrera 7 No 4 - 14</v>
          </cell>
          <cell r="L609" t="str">
            <v>CUNDINAMARCA</v>
          </cell>
          <cell r="M609" t="str">
            <v>SUPATA</v>
          </cell>
          <cell r="N609" t="str">
            <v>3778741  |  3778741</v>
          </cell>
          <cell r="O609">
            <v>3133778741</v>
          </cell>
          <cell r="P609" t="str">
            <v>serviciospublicos@supata-cundinamarca.gov.co</v>
          </cell>
          <cell r="Q609" t="str">
            <v>No disponible</v>
          </cell>
          <cell r="R609" t="str">
            <v>MUNICIPIO (PRESTACIÓN DIRECTA)</v>
          </cell>
        </row>
        <row r="610">
          <cell r="A610">
            <v>2446</v>
          </cell>
          <cell r="B610" t="str">
            <v>ASOCIACION DE USUARIOS DEL SERVICIO DE AGUA POTABLE DEL MUNICIPIO DE SAN BERNARDO CUNDINAMARCA</v>
          </cell>
          <cell r="C610">
            <v>39142</v>
          </cell>
          <cell r="D610" t="str">
            <v>808001349-0</v>
          </cell>
          <cell r="E610" t="str">
            <v>OPERATIVA</v>
          </cell>
          <cell r="F610">
            <v>35268</v>
          </cell>
          <cell r="G610" t="str">
            <v>ACTUALIZACION</v>
          </cell>
          <cell r="H610">
            <v>45698</v>
          </cell>
          <cell r="I610" t="str">
            <v>JOSE MANUEL CARVAJAL SANCHEZ</v>
          </cell>
          <cell r="J610">
            <v>25649</v>
          </cell>
          <cell r="K610" t="str">
            <v>CARRERA 5 CALLE 5 CASA DEL CAFE</v>
          </cell>
          <cell r="L610" t="str">
            <v>CUNDINAMARCA</v>
          </cell>
          <cell r="M610" t="str">
            <v>SAN BERNARDO</v>
          </cell>
          <cell r="N610" t="str">
            <v>8680329  |  8680229</v>
          </cell>
          <cell r="O610">
            <v>3133910835</v>
          </cell>
          <cell r="P610" t="str">
            <v>adusapsanbernardo@hotmail.com</v>
          </cell>
          <cell r="Q610" t="str">
            <v>ASOCIACION DE USUARIOS</v>
          </cell>
          <cell r="R610" t="str">
            <v>ORGANIZACION AUTORIZADA</v>
          </cell>
        </row>
        <row r="611">
          <cell r="A611">
            <v>2448</v>
          </cell>
          <cell r="B611" t="str">
            <v>UNIDAD DE SERVICIOS PUBLICOS DE CAMPOHERMOSO</v>
          </cell>
          <cell r="C611">
            <v>39617</v>
          </cell>
          <cell r="D611" t="str">
            <v>800028393-3</v>
          </cell>
          <cell r="E611" t="str">
            <v>OPERATIVA</v>
          </cell>
          <cell r="F611">
            <v>36161</v>
          </cell>
          <cell r="G611" t="str">
            <v>ACTUALIZACION</v>
          </cell>
          <cell r="H611">
            <v>45722</v>
          </cell>
          <cell r="I611" t="str">
            <v>DARIO MONTANEZ PENA</v>
          </cell>
          <cell r="J611">
            <v>15135</v>
          </cell>
          <cell r="K611" t="str">
            <v>Carrera 5 No 2 - 23 Palacio Municipal</v>
          </cell>
          <cell r="L611" t="str">
            <v>BOYACÁ</v>
          </cell>
          <cell r="M611" t="str">
            <v>CAMPOHERMOSO</v>
          </cell>
          <cell r="N611" t="str">
            <v>0000000  |  0000000</v>
          </cell>
          <cell r="O611">
            <v>3203479438</v>
          </cell>
          <cell r="P611" t="str">
            <v>obras@campohermoso-boyaca.gov.co</v>
          </cell>
          <cell r="Q611" t="str">
            <v>No disponible</v>
          </cell>
          <cell r="R611" t="str">
            <v>MUNICIPIO (PRESTACIÓN DIRECTA)</v>
          </cell>
        </row>
        <row r="612">
          <cell r="A612">
            <v>2449</v>
          </cell>
          <cell r="B612" t="str">
            <v>UNIDAD DESERVICIOS PUBLICOS MUNICIPALES DE BETANIA E.S.P</v>
          </cell>
          <cell r="C612">
            <v>38933</v>
          </cell>
          <cell r="D612" t="str">
            <v>890980802-3</v>
          </cell>
          <cell r="E612" t="str">
            <v>OPERATIVA (No activa)</v>
          </cell>
          <cell r="F612">
            <v>35818</v>
          </cell>
          <cell r="G612" t="str">
            <v>ACTUALIZACION</v>
          </cell>
          <cell r="H612">
            <v>40758</v>
          </cell>
          <cell r="I612" t="str">
            <v>CARLOS MARIO VILLADA URIBE</v>
          </cell>
          <cell r="J612">
            <v>5091</v>
          </cell>
          <cell r="K612" t="str">
            <v>calle 19 # 19-67</v>
          </cell>
          <cell r="L612" t="str">
            <v>ANTIOQUIA</v>
          </cell>
          <cell r="M612" t="str">
            <v>BETANIA</v>
          </cell>
          <cell r="N612" t="str">
            <v>8435127  |  8435113</v>
          </cell>
          <cell r="O612">
            <v>3122855620</v>
          </cell>
          <cell r="P612" t="str">
            <v>secgobierno@betania.gov.co</v>
          </cell>
          <cell r="Q612" t="str">
            <v>No disponible</v>
          </cell>
          <cell r="R612" t="str">
            <v>MUNICIPIO (PRESTACIÓN DIRECTA)</v>
          </cell>
        </row>
        <row r="613">
          <cell r="A613">
            <v>2453</v>
          </cell>
          <cell r="B613" t="str">
            <v>ASOCIACION DE USUARIOS DEL SERVICIO DE ACUEDUCTO DE LA VEREDA DE USABA LA CANTERA</v>
          </cell>
          <cell r="C613">
            <v>39920</v>
          </cell>
          <cell r="D613" t="str">
            <v>832008425-1</v>
          </cell>
          <cell r="E613" t="str">
            <v>OPERATIVA</v>
          </cell>
          <cell r="F613">
            <v>35933</v>
          </cell>
          <cell r="G613" t="str">
            <v>ACTUALIZACION</v>
          </cell>
          <cell r="H613">
            <v>45335</v>
          </cell>
          <cell r="I613" t="str">
            <v>EMILIANO GARZON RAMIREZ</v>
          </cell>
          <cell r="J613">
            <v>25740</v>
          </cell>
          <cell r="K613" t="str">
            <v>VEREDA USABA - SECTOR LA CANTERA</v>
          </cell>
          <cell r="L613" t="str">
            <v>CUNDINAMARCA</v>
          </cell>
          <cell r="M613" t="str">
            <v>SIBATE</v>
          </cell>
          <cell r="N613" t="str">
            <v>3026104  |  3193858</v>
          </cell>
          <cell r="O613">
            <v>3026104304</v>
          </cell>
          <cell r="P613" t="str">
            <v>aveus8425@gmail.com</v>
          </cell>
          <cell r="Q613" t="str">
            <v>ASOCIACION DE USUARIOS</v>
          </cell>
          <cell r="R613" t="str">
            <v>ORGANIZACION AUTORIZADA</v>
          </cell>
        </row>
        <row r="614">
          <cell r="A614">
            <v>2459</v>
          </cell>
          <cell r="B614" t="str">
            <v>JUNTA PROBIENESTAR SOCIAL DE CUCUTILLA</v>
          </cell>
          <cell r="C614">
            <v>38892</v>
          </cell>
          <cell r="D614" t="str">
            <v>807003811-8</v>
          </cell>
          <cell r="E614" t="str">
            <v>OPERATIVA</v>
          </cell>
          <cell r="F614">
            <v>31674</v>
          </cell>
          <cell r="G614" t="str">
            <v>ACTUALIZACION</v>
          </cell>
          <cell r="H614">
            <v>45733</v>
          </cell>
          <cell r="I614" t="str">
            <v>SONIA ISABEL MONTES DURAN</v>
          </cell>
          <cell r="J614">
            <v>54223</v>
          </cell>
          <cell r="K614" t="str">
            <v>AV 3 4 40 KDX 141 BARRIO SOGAMOSO</v>
          </cell>
          <cell r="L614" t="str">
            <v>NORTE DE SANTANDER</v>
          </cell>
          <cell r="M614" t="str">
            <v>CUCUTILLA</v>
          </cell>
          <cell r="N614" t="str">
            <v>3133927  |  3133927</v>
          </cell>
          <cell r="O614">
            <v>3219308234</v>
          </cell>
          <cell r="P614" t="str">
            <v>aguacucutilla2020@gmail.com</v>
          </cell>
          <cell r="Q614" t="str">
            <v>JUNTA ADMINISTRADORA</v>
          </cell>
          <cell r="R614" t="str">
            <v>ORGANIZACION AUTORIZADA</v>
          </cell>
        </row>
        <row r="615">
          <cell r="A615">
            <v>2460</v>
          </cell>
          <cell r="B615" t="str">
            <v>PROAMBIENTALES S.A. E.S.P.</v>
          </cell>
          <cell r="C615">
            <v>38685</v>
          </cell>
          <cell r="D615" t="str">
            <v>805014067-4</v>
          </cell>
          <cell r="E615" t="str">
            <v>OPERATIVA</v>
          </cell>
          <cell r="F615">
            <v>36335</v>
          </cell>
          <cell r="G615" t="str">
            <v>ACTUALIZACION</v>
          </cell>
          <cell r="H615">
            <v>45695</v>
          </cell>
          <cell r="I615" t="str">
            <v>JOSE IVAN BURGOS CASTILLO</v>
          </cell>
          <cell r="J615">
            <v>76001</v>
          </cell>
          <cell r="K615" t="str">
            <v>Carrera 1 No. 51-60</v>
          </cell>
          <cell r="L615" t="str">
            <v>VALLE DEL CAUCA</v>
          </cell>
          <cell r="M615" t="str">
            <v>CALI</v>
          </cell>
          <cell r="N615" t="str">
            <v>4463506  |  6657471</v>
          </cell>
          <cell r="O615">
            <v>3103748990</v>
          </cell>
          <cell r="P615" t="str">
            <v>pro_ambientales@pro-ambientales.com</v>
          </cell>
          <cell r="Q615" t="str">
            <v>SOCIEDAD ANONIMA</v>
          </cell>
          <cell r="R615" t="str">
            <v>SOCIEDADES (EMPRESA DE SERVICIOS PUBLICOS)</v>
          </cell>
        </row>
        <row r="616">
          <cell r="A616">
            <v>2462</v>
          </cell>
          <cell r="B616" t="str">
            <v>EMPRESA DE SERVICIOS PUBLICOS DE ACUEDUCTO Y ALCANTARILLADO DE ALBAN</v>
          </cell>
          <cell r="C616">
            <v>39312</v>
          </cell>
          <cell r="D616" t="str">
            <v>814002262-5</v>
          </cell>
          <cell r="E616" t="str">
            <v>OPERATIVA</v>
          </cell>
          <cell r="F616">
            <v>35784</v>
          </cell>
          <cell r="G616" t="str">
            <v>ACTUALIZACION</v>
          </cell>
          <cell r="H616">
            <v>45399</v>
          </cell>
          <cell r="I616" t="str">
            <v>MARCELA COLOMBIA  BELTRAN DELGADO</v>
          </cell>
          <cell r="J616">
            <v>52019</v>
          </cell>
          <cell r="K616" t="str">
            <v>EMPRESA DE SERVICIOS PUBLICOS DE ACUEDUCTO Y ALCANTARILLADO DE ALBCra  2da No 3-09 B/Bello Horizonte</v>
          </cell>
          <cell r="L616" t="str">
            <v>NARIÑO</v>
          </cell>
          <cell r="M616" t="str">
            <v>ALBAN</v>
          </cell>
          <cell r="N616" t="str">
            <v>7430008  |  7430010</v>
          </cell>
          <cell r="O616">
            <v>3117395468</v>
          </cell>
          <cell r="P616" t="str">
            <v>empoalban@yahoo.es</v>
          </cell>
          <cell r="Q616" t="str">
            <v>No disponible</v>
          </cell>
          <cell r="R616" t="str">
            <v>EMPRESA INDUSTRIAL Y COMERCIAL DEL ESTADO</v>
          </cell>
        </row>
        <row r="617">
          <cell r="A617">
            <v>2463</v>
          </cell>
          <cell r="B617" t="str">
            <v>EMPRESA DE SERVICIOS PUBLICOS DE SAN BERNARDO - EMPOSAN  E.S.P. SAS</v>
          </cell>
          <cell r="C617">
            <v>39129</v>
          </cell>
          <cell r="D617" t="str">
            <v>814002561-2</v>
          </cell>
          <cell r="E617" t="str">
            <v>OPERATIVA</v>
          </cell>
          <cell r="F617">
            <v>36558</v>
          </cell>
          <cell r="G617" t="str">
            <v>ACTUALIZACION</v>
          </cell>
          <cell r="H617">
            <v>45638</v>
          </cell>
          <cell r="I617" t="str">
            <v>BYRON ALEXIS MELO PALACIOS</v>
          </cell>
          <cell r="J617">
            <v>52685</v>
          </cell>
          <cell r="K617" t="str">
            <v>barrio santa cruz</v>
          </cell>
          <cell r="L617" t="str">
            <v>NARIÑO</v>
          </cell>
          <cell r="M617" t="str">
            <v>SAN BERNARDO</v>
          </cell>
          <cell r="N617" t="str">
            <v>7264745  |  7264745</v>
          </cell>
          <cell r="O617">
            <v>3225337646</v>
          </cell>
          <cell r="P617" t="str">
            <v>emposan2016@gmail.com</v>
          </cell>
          <cell r="Q617" t="str">
            <v>SOCIEDAD POR ACCIONES SIMPLIFICADA</v>
          </cell>
          <cell r="R617" t="str">
            <v>SOCIEDADES (EMPRESA DE SERVICIOS PUBLICOS)</v>
          </cell>
        </row>
        <row r="618">
          <cell r="A618">
            <v>2465</v>
          </cell>
          <cell r="B618" t="str">
            <v>ASOCIACION JUNTA ADMINISTRADORA DEL ACUEDUCTO Y ALCANTARILLADO DE DORADAL</v>
          </cell>
          <cell r="C618">
            <v>39259</v>
          </cell>
          <cell r="D618" t="str">
            <v>811012619-2</v>
          </cell>
          <cell r="E618" t="str">
            <v>OPERATIVA</v>
          </cell>
          <cell r="F618">
            <v>36016</v>
          </cell>
          <cell r="G618" t="str">
            <v>ACTUALIZACION</v>
          </cell>
          <cell r="H618">
            <v>45674</v>
          </cell>
          <cell r="I618" t="str">
            <v>JHON SEBASTIAN PEREZ  ROJAS</v>
          </cell>
          <cell r="J618">
            <v>5591</v>
          </cell>
          <cell r="K618" t="str">
            <v>DIAGONAL 25 # 25 72</v>
          </cell>
          <cell r="L618" t="str">
            <v>ANTIOQUIA</v>
          </cell>
          <cell r="M618" t="str">
            <v>PUERTO TRIUNFO</v>
          </cell>
          <cell r="N618" t="str">
            <v>8342471  |  8342471</v>
          </cell>
          <cell r="O618">
            <v>3137212177</v>
          </cell>
          <cell r="P618" t="str">
            <v>acueducto.alcantarillado@hotmail.com</v>
          </cell>
          <cell r="Q618" t="str">
            <v>JUNTA ADMINISTRADORA</v>
          </cell>
          <cell r="R618" t="str">
            <v>ORGANIZACION AUTORIZADA</v>
          </cell>
        </row>
        <row r="619">
          <cell r="A619">
            <v>2470</v>
          </cell>
          <cell r="B619" t="str">
            <v>ASOCIACION DE USUARIOS DE LOS SERVICIOS DE ACUEDUCTO ALCANTARILLADO Y ASEO DEL MUNICIPIO DE TORIBIO</v>
          </cell>
          <cell r="C619">
            <v>41165</v>
          </cell>
          <cell r="D619" t="str">
            <v>817003411-1</v>
          </cell>
          <cell r="E619" t="str">
            <v>OPERATIVA</v>
          </cell>
          <cell r="F619">
            <v>36398</v>
          </cell>
          <cell r="G619" t="str">
            <v>ACTUALIZACION</v>
          </cell>
          <cell r="H619">
            <v>41269</v>
          </cell>
          <cell r="I619" t="str">
            <v>LUIS ABEL GALVIS FERNANDEZ</v>
          </cell>
          <cell r="J619">
            <v>19821</v>
          </cell>
          <cell r="K619" t="str">
            <v>CARRERA 3 No 5 - 29 BARRIO LA UNION</v>
          </cell>
          <cell r="L619" t="str">
            <v>CAUCA</v>
          </cell>
          <cell r="M619" t="str">
            <v>TORIBIO</v>
          </cell>
          <cell r="N619" t="str">
            <v>8498281  |  8498340</v>
          </cell>
          <cell r="O619">
            <v>3148116940</v>
          </cell>
          <cell r="P619" t="str">
            <v>acuedtoribio@hotmail.com</v>
          </cell>
          <cell r="Q619" t="str">
            <v>ASOCIACION DE USUARIOS</v>
          </cell>
          <cell r="R619" t="str">
            <v>ORGANIZACION AUTORIZADA</v>
          </cell>
        </row>
        <row r="620">
          <cell r="A620">
            <v>2479</v>
          </cell>
          <cell r="B620" t="str">
            <v>ASOCIACIÒN DE USUARIOS DE ACUEDUCTO, ALCANTARILLADO Y ASEO DE SAN JOAQUIN E.SP</v>
          </cell>
          <cell r="C620">
            <v>38898</v>
          </cell>
          <cell r="D620" t="str">
            <v>815001036-6</v>
          </cell>
          <cell r="E620" t="str">
            <v>OPERATIVA</v>
          </cell>
          <cell r="F620">
            <v>35411</v>
          </cell>
          <cell r="G620" t="str">
            <v>ACTUALIZACION</v>
          </cell>
          <cell r="H620">
            <v>45677</v>
          </cell>
          <cell r="I620" t="str">
            <v xml:space="preserve">EZEQUIEL RAMOS </v>
          </cell>
          <cell r="J620">
            <v>76130</v>
          </cell>
          <cell r="K620" t="str">
            <v>Carrera 6 No. 5 A-42 Corregimiento San Joaquin</v>
          </cell>
          <cell r="L620" t="str">
            <v>VALLE DEL CAUCA</v>
          </cell>
          <cell r="M620" t="str">
            <v>CANDELARIA</v>
          </cell>
          <cell r="N620" t="str">
            <v>0000000  |  0000000</v>
          </cell>
          <cell r="O620">
            <v>3173743432</v>
          </cell>
          <cell r="P620" t="str">
            <v>gestionasusac@gmail.com</v>
          </cell>
          <cell r="Q620" t="str">
            <v>ASOCIACION DE USUARIOS</v>
          </cell>
          <cell r="R620" t="str">
            <v>ORGANIZACION AUTORIZADA</v>
          </cell>
        </row>
        <row r="621">
          <cell r="A621">
            <v>2482</v>
          </cell>
          <cell r="B621" t="str">
            <v xml:space="preserve"> ASOCIACION DE USUARIOS DEL ACUEDUCTO MULTIVEREDAL CORRALA CORRALITA Y CORRALA PARTE BAJA</v>
          </cell>
          <cell r="C621">
            <v>40827</v>
          </cell>
          <cell r="D621" t="str">
            <v>811020040-2</v>
          </cell>
          <cell r="E621" t="str">
            <v>OPERATIVA</v>
          </cell>
          <cell r="F621">
            <v>36107</v>
          </cell>
          <cell r="G621" t="str">
            <v>ACTUALIZACION</v>
          </cell>
          <cell r="H621">
            <v>45694</v>
          </cell>
          <cell r="I621" t="str">
            <v>LUIS HUMBERTO LOAIZA URAN</v>
          </cell>
          <cell r="J621">
            <v>5129</v>
          </cell>
          <cell r="K621" t="str">
            <v>CR 50 129 SUR 37 OF 202</v>
          </cell>
          <cell r="L621" t="str">
            <v>ANTIOQUIA</v>
          </cell>
          <cell r="M621" t="str">
            <v>CALDAS</v>
          </cell>
          <cell r="N621" t="str">
            <v>3581617  |  3581617</v>
          </cell>
          <cell r="O621">
            <v>3105054830</v>
          </cell>
          <cell r="P621" t="str">
            <v>multiveredalcaldas2007@hotamil.com</v>
          </cell>
          <cell r="Q621" t="str">
            <v>ASOCIACION DE USUARIOS</v>
          </cell>
          <cell r="R621" t="str">
            <v>ORGANIZACION AUTORIZADA</v>
          </cell>
        </row>
        <row r="622">
          <cell r="A622">
            <v>2484</v>
          </cell>
          <cell r="B622" t="str">
            <v>EMPRESAS PUBLICAS MUNICIPALES DE TIERRALTA E.S.P</v>
          </cell>
          <cell r="C622">
            <v>40140</v>
          </cell>
          <cell r="D622" t="str">
            <v>800195828-1</v>
          </cell>
          <cell r="E622" t="str">
            <v>OPERATIVA</v>
          </cell>
          <cell r="F622">
            <v>35292</v>
          </cell>
          <cell r="G622" t="str">
            <v>ACTUALIZACION</v>
          </cell>
          <cell r="H622">
            <v>45350</v>
          </cell>
          <cell r="I622" t="str">
            <v>OSCAR SANTIAGO PACHECO RIVERO</v>
          </cell>
          <cell r="J622">
            <v>23807</v>
          </cell>
          <cell r="K622" t="str">
            <v>CALLE 13 N 22-40 B. 19 de Marzo</v>
          </cell>
          <cell r="L622" t="str">
            <v>CÓRDOBA</v>
          </cell>
          <cell r="M622" t="str">
            <v>TIERRALTA</v>
          </cell>
          <cell r="N622" t="str">
            <v>7685328  |  7771853</v>
          </cell>
          <cell r="O622">
            <v>3022437898</v>
          </cell>
          <cell r="P622" t="str">
            <v>eeppmmt@hotmail.com</v>
          </cell>
          <cell r="Q622" t="str">
            <v>No disponible</v>
          </cell>
          <cell r="R622" t="str">
            <v>EMPRESA INDUSTRIAL Y COMERCIAL DEL ESTADO</v>
          </cell>
        </row>
        <row r="623">
          <cell r="A623">
            <v>2486</v>
          </cell>
          <cell r="B623" t="str">
            <v>UNIDAD DE SERVICIOS PUBLICOS DE TOCA</v>
          </cell>
          <cell r="C623">
            <v>38904</v>
          </cell>
          <cell r="D623" t="str">
            <v>800099642-6</v>
          </cell>
          <cell r="E623" t="str">
            <v>OPERATIVA</v>
          </cell>
          <cell r="F623">
            <v>35774</v>
          </cell>
          <cell r="G623" t="str">
            <v>ACTUALIZACION</v>
          </cell>
          <cell r="H623">
            <v>45720</v>
          </cell>
          <cell r="I623" t="str">
            <v>GERMAN ALONSO BECERRA  LOPEZ</v>
          </cell>
          <cell r="J623">
            <v>15814</v>
          </cell>
          <cell r="K623" t="str">
            <v>CALLE 5 Nº 7 - 38 Primer  piso</v>
          </cell>
          <cell r="L623" t="str">
            <v>BOYACÁ</v>
          </cell>
          <cell r="M623" t="str">
            <v>TOCA</v>
          </cell>
          <cell r="N623" t="str">
            <v>7368221  |  7368221</v>
          </cell>
          <cell r="O623">
            <v>3107878648</v>
          </cell>
          <cell r="P623" t="str">
            <v>Serviciospublicos@toca-boyaca.gov.co</v>
          </cell>
          <cell r="Q623" t="str">
            <v>No disponible</v>
          </cell>
          <cell r="R623" t="str">
            <v>MUNICIPIO (PRESTACIÓN DIRECTA)</v>
          </cell>
        </row>
        <row r="624">
          <cell r="A624">
            <v>2489</v>
          </cell>
          <cell r="B624" t="str">
            <v>UNIDAD DE SERVICIOS PUBLICOS DEL MUNICIPIO DE VENTAQUEMADA</v>
          </cell>
          <cell r="C624">
            <v>39520</v>
          </cell>
          <cell r="D624" t="str">
            <v>891800986-2</v>
          </cell>
          <cell r="E624" t="str">
            <v>OPERATIVA</v>
          </cell>
          <cell r="F624">
            <v>35752</v>
          </cell>
          <cell r="G624" t="str">
            <v>ACTUALIZACION</v>
          </cell>
          <cell r="H624">
            <v>45610</v>
          </cell>
          <cell r="I624" t="str">
            <v>OSCAR CAMILO MONTAEZ BOHORQUEZ</v>
          </cell>
          <cell r="J624">
            <v>15861</v>
          </cell>
          <cell r="K624" t="str">
            <v>C 4 No 3  17</v>
          </cell>
          <cell r="L624" t="str">
            <v>BOYACÁ</v>
          </cell>
          <cell r="M624" t="str">
            <v>VENTAQUEMADA</v>
          </cell>
          <cell r="N624" t="str">
            <v>7366001  |  7366001</v>
          </cell>
          <cell r="O624">
            <v>3138677316</v>
          </cell>
          <cell r="P624" t="str">
            <v>alcaldia@ventaquemada-boyaca.con.gov</v>
          </cell>
          <cell r="Q624" t="str">
            <v>No disponible</v>
          </cell>
          <cell r="R624" t="str">
            <v>MUNICIPIO (PRESTACIÓN DIRECTA)</v>
          </cell>
        </row>
        <row r="625">
          <cell r="A625">
            <v>2492</v>
          </cell>
          <cell r="B625" t="str">
            <v>TURBO EXPRESS ACUATURBO</v>
          </cell>
          <cell r="C625">
            <v>38807</v>
          </cell>
          <cell r="D625" t="str">
            <v>841000166-5</v>
          </cell>
          <cell r="E625" t="str">
            <v>OPERATIVA (No activa)</v>
          </cell>
          <cell r="F625">
            <v>36943</v>
          </cell>
          <cell r="G625" t="str">
            <v>INSCRIPCION</v>
          </cell>
          <cell r="H625">
            <v>38879</v>
          </cell>
          <cell r="I625" t="str">
            <v>NOEL ANTONIO ESPINOZA CORREA</v>
          </cell>
          <cell r="J625">
            <v>5837</v>
          </cell>
          <cell r="K625" t="str">
            <v>CURRULAO CAR 50A Nº 50-48</v>
          </cell>
          <cell r="L625" t="str">
            <v>ANTIOQUIA</v>
          </cell>
          <cell r="M625" t="str">
            <v>TURBO</v>
          </cell>
          <cell r="N625" t="str">
            <v>8207432  |  8206090</v>
          </cell>
          <cell r="O625">
            <v>3117756095</v>
          </cell>
          <cell r="P625" t="str">
            <v>corre45@yahoo.com</v>
          </cell>
          <cell r="Q625" t="str">
            <v>EMPRESA ASOCIATIVA DE TRABAJO</v>
          </cell>
          <cell r="R625" t="str">
            <v>ORGANIZACION AUTORIZADA</v>
          </cell>
        </row>
        <row r="626">
          <cell r="A626">
            <v>2493</v>
          </cell>
          <cell r="B626" t="str">
            <v>ASOCIACION DE SUSCRIPTORES DEL SERVICIO DE AGUA DE LA VEREDA EL VERGEL MUNICIPIO DE DAGUA</v>
          </cell>
          <cell r="C626">
            <v>39976</v>
          </cell>
          <cell r="D626" t="str">
            <v>805014496-0</v>
          </cell>
          <cell r="E626" t="str">
            <v>OPERATIVA</v>
          </cell>
          <cell r="F626">
            <v>36365</v>
          </cell>
          <cell r="G626" t="str">
            <v>ACTUALIZACION</v>
          </cell>
          <cell r="H626">
            <v>45701</v>
          </cell>
          <cell r="I626" t="str">
            <v>MIGUEL VARGAS RIVAS</v>
          </cell>
          <cell r="J626">
            <v>76001</v>
          </cell>
          <cell r="K626" t="str">
            <v>CR 37 # 5 B3 - 46 PI 2</v>
          </cell>
          <cell r="L626" t="str">
            <v>VALLE DEL CAUCA</v>
          </cell>
          <cell r="M626" t="str">
            <v>CALI</v>
          </cell>
          <cell r="N626" t="str">
            <v>5572525  |  5572525</v>
          </cell>
          <cell r="O626">
            <v>3246040617</v>
          </cell>
          <cell r="P626" t="str">
            <v>auvaespvergel@gmail.com</v>
          </cell>
          <cell r="Q626" t="str">
            <v>ASOCIACION DE USUARIOS</v>
          </cell>
          <cell r="R626" t="str">
            <v>ORGANIZACION AUTORIZADA</v>
          </cell>
        </row>
        <row r="627">
          <cell r="A627">
            <v>2495</v>
          </cell>
          <cell r="B627" t="str">
            <v>EMPRESA MUNICIPAL DE ACUEDUCTO ALCANTARILLADO Y ASEO DE SILVIA CAUCA EMSILVIA ESP</v>
          </cell>
          <cell r="C627">
            <v>38748</v>
          </cell>
          <cell r="D627" t="str">
            <v>817001562-6</v>
          </cell>
          <cell r="E627" t="str">
            <v>OPERATIVA</v>
          </cell>
          <cell r="F627">
            <v>35570</v>
          </cell>
          <cell r="G627" t="str">
            <v>ACTUALIZACION</v>
          </cell>
          <cell r="H627">
            <v>45727</v>
          </cell>
          <cell r="I627" t="str">
            <v>DIEGO ALONSO GIL VILLAMARIN</v>
          </cell>
          <cell r="J627">
            <v>19743</v>
          </cell>
          <cell r="K627" t="str">
            <v>Carrera 3 # 15-02 Barrio San Agustin Colina de Belen</v>
          </cell>
          <cell r="L627" t="str">
            <v>CAUCA</v>
          </cell>
          <cell r="M627" t="str">
            <v>SILVIA</v>
          </cell>
          <cell r="N627" t="str">
            <v>8251168  |  8251168</v>
          </cell>
          <cell r="O627">
            <v>3105034709</v>
          </cell>
          <cell r="P627" t="str">
            <v>emsilviaesp@gmail.com</v>
          </cell>
          <cell r="Q627" t="str">
            <v>No disponible</v>
          </cell>
          <cell r="R627" t="str">
            <v>EMPRESA INDUSTRIAL Y COMERCIAL DEL ESTADO</v>
          </cell>
        </row>
        <row r="628">
          <cell r="A628">
            <v>2497</v>
          </cell>
          <cell r="B628" t="str">
            <v>CORPORACION ACUEDUCTO Y ALCANTARILLADO VEREDA CAÑAVERALEJO E.S.P</v>
          </cell>
          <cell r="C628">
            <v>39120</v>
          </cell>
          <cell r="D628" t="str">
            <v>811012483-8</v>
          </cell>
          <cell r="E628" t="str">
            <v>OPERATIVA</v>
          </cell>
          <cell r="F628">
            <v>35783</v>
          </cell>
          <cell r="G628" t="str">
            <v>ACTUALIZACION</v>
          </cell>
          <cell r="H628">
            <v>39149</v>
          </cell>
          <cell r="I628" t="str">
            <v>JHON JAIRO GOMEZ ALZATE</v>
          </cell>
          <cell r="J628">
            <v>5631</v>
          </cell>
          <cell r="K628" t="str">
            <v>calle 78 sur # 35 - 213</v>
          </cell>
          <cell r="L628" t="str">
            <v>ANTIOQUIA</v>
          </cell>
          <cell r="M628" t="str">
            <v>SABANETA</v>
          </cell>
          <cell r="N628" t="str">
            <v>2885021  |  3014425</v>
          </cell>
          <cell r="O628" t="str">
            <v>No disponible</v>
          </cell>
          <cell r="P628" t="str">
            <v>jhony.camp@hotmail.com</v>
          </cell>
          <cell r="Q628" t="str">
            <v>ASOCIACION DE USUARIOS</v>
          </cell>
          <cell r="R628" t="str">
            <v>ORGANIZACION AUTORIZADA</v>
          </cell>
        </row>
        <row r="629">
          <cell r="A629">
            <v>2498</v>
          </cell>
          <cell r="B629" t="str">
            <v>CORPORACION DE ACUEDUCTO MULTIVEREDAL SANTA ELENA</v>
          </cell>
          <cell r="C629">
            <v>38797</v>
          </cell>
          <cell r="D629" t="str">
            <v>811013432-7</v>
          </cell>
          <cell r="E629" t="str">
            <v>OPERATIVA</v>
          </cell>
          <cell r="F629">
            <v>35796</v>
          </cell>
          <cell r="G629" t="str">
            <v>ACTUALIZACION</v>
          </cell>
          <cell r="H629">
            <v>45687</v>
          </cell>
          <cell r="I629" t="str">
            <v>LUIS ALBERTO  ATEHORTUA  GRISALES</v>
          </cell>
          <cell r="J629">
            <v>5001</v>
          </cell>
          <cell r="K629" t="str">
            <v>CORREGIMIENTO SANTA ELENA</v>
          </cell>
          <cell r="L629" t="str">
            <v>ANTIOQUIA</v>
          </cell>
          <cell r="M629" t="str">
            <v>MEDELLÍN</v>
          </cell>
          <cell r="N629" t="str">
            <v>4790535  |  4790535</v>
          </cell>
          <cell r="O629">
            <v>3183119318</v>
          </cell>
          <cell r="P629" t="str">
            <v>acuesanta@hotmail.com</v>
          </cell>
          <cell r="Q629" t="str">
            <v>CORPORACION</v>
          </cell>
          <cell r="R629" t="str">
            <v>ORGANIZACION AUTORIZADA</v>
          </cell>
        </row>
        <row r="630">
          <cell r="A630">
            <v>2510</v>
          </cell>
          <cell r="B630" t="str">
            <v>UNIDAD DE SERVICIOS PUBLICOS DOMICILIARIOS DE SAN PABLO DE BORBUR</v>
          </cell>
          <cell r="C630">
            <v>39521</v>
          </cell>
          <cell r="D630" t="str">
            <v>891801369-2</v>
          </cell>
          <cell r="E630" t="str">
            <v>OPERATIVA</v>
          </cell>
          <cell r="F630">
            <v>35893</v>
          </cell>
          <cell r="G630" t="str">
            <v>ACTUALIZACION</v>
          </cell>
          <cell r="H630">
            <v>45324</v>
          </cell>
          <cell r="I630" t="str">
            <v>CARLOS ALBERTO CASTELLANOS GOMEZ</v>
          </cell>
          <cell r="J630">
            <v>15681</v>
          </cell>
          <cell r="K630" t="str">
            <v>ALCALDIA MUNICIPAL</v>
          </cell>
          <cell r="L630" t="str">
            <v>BOYACÁ</v>
          </cell>
          <cell r="M630" t="str">
            <v>SAN PABLO DE BORBUR</v>
          </cell>
          <cell r="N630" t="str">
            <v>7258186  |  7258111</v>
          </cell>
          <cell r="O630">
            <v>3107790142</v>
          </cell>
          <cell r="P630" t="str">
            <v>unidaddeserviciospublicos@sanpablodeborbur-boyaca.gov.co</v>
          </cell>
          <cell r="Q630" t="str">
            <v>No disponible</v>
          </cell>
          <cell r="R630" t="str">
            <v>MUNICIPIO (PRESTACIÓN DIRECTA)</v>
          </cell>
        </row>
        <row r="631">
          <cell r="A631">
            <v>2512</v>
          </cell>
          <cell r="B631" t="str">
            <v>AGUAS DE ARANZAZU S.A. E.S.P.</v>
          </cell>
          <cell r="C631">
            <v>39073</v>
          </cell>
          <cell r="D631" t="str">
            <v>810002003-1</v>
          </cell>
          <cell r="E631" t="str">
            <v>OPERATIVA</v>
          </cell>
          <cell r="F631">
            <v>35886</v>
          </cell>
          <cell r="G631" t="str">
            <v>ACTUALIZACION</v>
          </cell>
          <cell r="H631">
            <v>45403</v>
          </cell>
          <cell r="I631" t="str">
            <v>CLAUDIA PATRICIA GOMEZ MARTINEZ</v>
          </cell>
          <cell r="J631">
            <v>17050</v>
          </cell>
          <cell r="K631" t="str">
            <v>Carrera 6 N° 6-23 Piso 1</v>
          </cell>
          <cell r="L631" t="str">
            <v>CALDAS</v>
          </cell>
          <cell r="M631" t="str">
            <v>ARANZAZU</v>
          </cell>
          <cell r="N631" t="str">
            <v>8510346  |  8510346</v>
          </cell>
          <cell r="O631">
            <v>3207258969</v>
          </cell>
          <cell r="P631" t="str">
            <v>aguaran@gmail.com</v>
          </cell>
          <cell r="Q631" t="str">
            <v>SOCIEDAD ANONIMA</v>
          </cell>
          <cell r="R631" t="str">
            <v>SOCIEDADES (EMPRESA DE SERVICIOS PUBLICOS)</v>
          </cell>
        </row>
        <row r="632">
          <cell r="A632">
            <v>2513</v>
          </cell>
          <cell r="B632" t="str">
            <v>EMPRESA DE SERVICIOS PÚBLICOS MUNICIPALES DE SAN PABLO E.S.P. SAS</v>
          </cell>
          <cell r="C632">
            <v>38824</v>
          </cell>
          <cell r="D632" t="str">
            <v>900068939-8</v>
          </cell>
          <cell r="E632" t="str">
            <v>OPERATIVA</v>
          </cell>
          <cell r="F632">
            <v>35864</v>
          </cell>
          <cell r="G632" t="str">
            <v>ACTUALIZACION</v>
          </cell>
          <cell r="H632">
            <v>45629</v>
          </cell>
          <cell r="I632" t="str">
            <v>LUIS EDUARDO NOGUERA BOLANOS</v>
          </cell>
          <cell r="J632">
            <v>52693</v>
          </cell>
          <cell r="K632" t="str">
            <v>Carrera 2ª Calle 1ª Centro de Desarrollo Comunitario</v>
          </cell>
          <cell r="L632" t="str">
            <v>NARIÑO</v>
          </cell>
          <cell r="M632" t="str">
            <v>SAN PABLO</v>
          </cell>
          <cell r="N632" t="str">
            <v>7285223  |  7285223</v>
          </cell>
          <cell r="O632">
            <v>3207260869</v>
          </cell>
          <cell r="P632" t="str">
            <v>gerencia@emsanpablo.gov.co</v>
          </cell>
          <cell r="Q632" t="str">
            <v>SOCIEDAD POR ACCIONES SIMPLIFICADA</v>
          </cell>
          <cell r="R632" t="str">
            <v>SOCIEDADES (EMPRESA DE SERVICIOS PUBLICOS)</v>
          </cell>
        </row>
        <row r="633">
          <cell r="A633">
            <v>2514</v>
          </cell>
          <cell r="B633" t="str">
            <v>EMPRESA DE SERVICIOS PUBLICOS DE COCORNA E.S.P.</v>
          </cell>
          <cell r="C633">
            <v>39596</v>
          </cell>
          <cell r="D633" t="str">
            <v>811021485-0</v>
          </cell>
          <cell r="E633" t="str">
            <v>OPERATIVA</v>
          </cell>
          <cell r="F633">
            <v>35778</v>
          </cell>
          <cell r="G633" t="str">
            <v>ACTUALIZACION</v>
          </cell>
          <cell r="H633">
            <v>45702</v>
          </cell>
          <cell r="I633" t="str">
            <v>CLAUDIO FARID GIRALDO SEPULVEDA</v>
          </cell>
          <cell r="J633">
            <v>5197</v>
          </cell>
          <cell r="K633" t="str">
            <v>CALLE 20 No 20 - 26</v>
          </cell>
          <cell r="L633" t="str">
            <v>ANTIOQUIA</v>
          </cell>
          <cell r="M633" t="str">
            <v>COCORNÁ</v>
          </cell>
          <cell r="N633" t="str">
            <v>8344267  |  8343404</v>
          </cell>
          <cell r="O633">
            <v>3148496024</v>
          </cell>
          <cell r="P633" t="str">
            <v>esp@cocorna-antioquia.gov.co</v>
          </cell>
          <cell r="Q633" t="str">
            <v>No disponible</v>
          </cell>
          <cell r="R633" t="str">
            <v>EMPRESA INDUSTRIAL Y COMERCIAL DEL ESTADO</v>
          </cell>
        </row>
        <row r="634">
          <cell r="A634">
            <v>2516</v>
          </cell>
          <cell r="B634" t="str">
            <v>UNIDAD ADMINISTRATIVA DE SERVICOS PUBLICOS DOMICILIARIOS DE ACUEDUCTO ALCANTARILLADO Y ASEO</v>
          </cell>
          <cell r="C634">
            <v>38834</v>
          </cell>
          <cell r="D634" t="str">
            <v>890501362-0</v>
          </cell>
          <cell r="E634" t="str">
            <v>OPERATIVA</v>
          </cell>
          <cell r="F634">
            <v>37592</v>
          </cell>
          <cell r="G634" t="str">
            <v>ACTUALIZACION</v>
          </cell>
          <cell r="H634">
            <v>45720</v>
          </cell>
          <cell r="I634" t="str">
            <v>CARLOS JAVIER PRADA MOGOLLON</v>
          </cell>
          <cell r="J634">
            <v>54820</v>
          </cell>
          <cell r="K634" t="str">
            <v>Calle 13 No 5-35 NUEVA SEDE ADMINISTRATIVA</v>
          </cell>
          <cell r="L634" t="str">
            <v>NORTE DE SANTANDER</v>
          </cell>
          <cell r="M634" t="str">
            <v>TOLEDO</v>
          </cell>
          <cell r="N634" t="str">
            <v>5670028  |  5670078</v>
          </cell>
          <cell r="O634">
            <v>3213715857</v>
          </cell>
          <cell r="P634" t="str">
            <v>serviciospublicos@toledo-nortedesantander.gov.co</v>
          </cell>
          <cell r="Q634" t="str">
            <v>No disponible</v>
          </cell>
          <cell r="R634" t="str">
            <v>MUNICIPIO (PRESTACIÓN DIRECTA)</v>
          </cell>
        </row>
        <row r="635">
          <cell r="A635">
            <v>2518</v>
          </cell>
          <cell r="B635" t="str">
            <v>UNIDAD MUNICIPAL DE SERVICIOS PUBLICOS DE  PEDRAZA MAGDALENA</v>
          </cell>
          <cell r="C635">
            <v>40663</v>
          </cell>
          <cell r="D635" t="str">
            <v>891780048-1</v>
          </cell>
          <cell r="E635" t="str">
            <v>OPERATIVA</v>
          </cell>
          <cell r="F635">
            <v>33050</v>
          </cell>
          <cell r="G635" t="str">
            <v>ACTUALIZACION</v>
          </cell>
          <cell r="H635">
            <v>44299</v>
          </cell>
          <cell r="I635" t="str">
            <v>CESAR ENRIQUE RODRIGUEZ OSPINO</v>
          </cell>
          <cell r="J635">
            <v>47541</v>
          </cell>
          <cell r="K635" t="str">
            <v>Calle 5 # 4 -27</v>
          </cell>
          <cell r="L635" t="str">
            <v>MAGDALENA</v>
          </cell>
          <cell r="M635" t="str">
            <v>PEDRAZA</v>
          </cell>
          <cell r="N635" t="str">
            <v>0000000  |  0000000</v>
          </cell>
          <cell r="O635">
            <v>3004458401</v>
          </cell>
          <cell r="P635" t="str">
            <v>contactenos@pedraza-magdalena.gov.co</v>
          </cell>
          <cell r="Q635" t="str">
            <v>No disponible</v>
          </cell>
          <cell r="R635" t="str">
            <v>MUNICIPIO (PRESTACIÓN DIRECTA)</v>
          </cell>
        </row>
        <row r="636">
          <cell r="A636">
            <v>2520</v>
          </cell>
          <cell r="B636" t="str">
            <v>CORPORACIÓN DE ACUEDUCTO SAN JOSÉ</v>
          </cell>
          <cell r="C636">
            <v>39057</v>
          </cell>
          <cell r="D636" t="str">
            <v>800245167-5</v>
          </cell>
          <cell r="E636" t="str">
            <v>OPERATIVA</v>
          </cell>
          <cell r="F636">
            <v>34557</v>
          </cell>
          <cell r="G636" t="str">
            <v>ACTUALIZACION</v>
          </cell>
          <cell r="H636">
            <v>45709</v>
          </cell>
          <cell r="I636" t="str">
            <v>OLGA LUCIA MARIN  BENJUMEA</v>
          </cell>
          <cell r="J636">
            <v>5001</v>
          </cell>
          <cell r="K636" t="str">
            <v>CALLE 42 SUR 74 4</v>
          </cell>
          <cell r="L636" t="str">
            <v>ANTIOQUIA</v>
          </cell>
          <cell r="M636" t="str">
            <v>MEDELLÍN</v>
          </cell>
          <cell r="N636" t="str">
            <v>4440468  |  4440468</v>
          </cell>
          <cell r="O636">
            <v>3146181644</v>
          </cell>
          <cell r="P636" t="str">
            <v>c.acueductosanjose@gmail.com</v>
          </cell>
          <cell r="Q636" t="str">
            <v>CORPORACION</v>
          </cell>
          <cell r="R636" t="str">
            <v>ORGANIZACION AUTORIZADA</v>
          </cell>
        </row>
        <row r="637">
          <cell r="A637">
            <v>2522</v>
          </cell>
          <cell r="B637" t="str">
            <v>ALCALDIA MUNICIPAL</v>
          </cell>
          <cell r="C637">
            <v>39616</v>
          </cell>
          <cell r="D637" t="str">
            <v>890702018-4</v>
          </cell>
          <cell r="E637" t="str">
            <v>OPERATIVA</v>
          </cell>
          <cell r="F637">
            <v>11080</v>
          </cell>
          <cell r="G637" t="str">
            <v>ACTUALIZACION</v>
          </cell>
          <cell r="H637">
            <v>45699</v>
          </cell>
          <cell r="I637" t="str">
            <v>FERNEY PAVON BELTRAN</v>
          </cell>
          <cell r="J637">
            <v>73043</v>
          </cell>
          <cell r="K637" t="str">
            <v>Calle 13 entre Carreras 2 y 3 Palacio Municipal Piso 2</v>
          </cell>
          <cell r="L637" t="str">
            <v>TOLIMA</v>
          </cell>
          <cell r="M637" t="str">
            <v>ANZOATEGUI</v>
          </cell>
          <cell r="N637" t="str">
            <v>2810088  |  2810091</v>
          </cell>
          <cell r="O637">
            <v>3204271130</v>
          </cell>
          <cell r="P637" t="str">
            <v>oficinaserviciospublicos@anzoategui-tolima.gov.co</v>
          </cell>
          <cell r="Q637" t="str">
            <v>No disponible</v>
          </cell>
          <cell r="R637" t="str">
            <v>MUNICIPIO (PRESTACIÓN DIRECTA)</v>
          </cell>
        </row>
        <row r="638">
          <cell r="A638">
            <v>2523</v>
          </cell>
          <cell r="B638" t="str">
            <v>MUNICIPIO DE FLORENCIA CAUCA</v>
          </cell>
          <cell r="C638">
            <v>39595</v>
          </cell>
          <cell r="D638" t="str">
            <v>800188492-1</v>
          </cell>
          <cell r="E638" t="str">
            <v>OPERATIVA (No activa)</v>
          </cell>
          <cell r="F638">
            <v>33973</v>
          </cell>
          <cell r="G638" t="str">
            <v>ACTUALIZACION</v>
          </cell>
          <cell r="H638">
            <v>39611</v>
          </cell>
          <cell r="I638" t="str">
            <v>JOSE MIGUEL PAZ  BALLESTEROS</v>
          </cell>
          <cell r="J638">
            <v>19290</v>
          </cell>
          <cell r="K638" t="str">
            <v>carrera 4 No 3-34</v>
          </cell>
          <cell r="L638" t="str">
            <v>CAUCA</v>
          </cell>
          <cell r="M638" t="str">
            <v>FLORENCIA</v>
          </cell>
          <cell r="N638" t="str">
            <v>8264694  |  8264696</v>
          </cell>
          <cell r="O638">
            <v>3128315767</v>
          </cell>
          <cell r="P638" t="str">
            <v>alcaldiamunicipalflorencia@yahoo.es</v>
          </cell>
          <cell r="Q638" t="str">
            <v>No disponible</v>
          </cell>
          <cell r="R638" t="str">
            <v>MUNICIPIO (PRESTACIÓN DIRECTA)</v>
          </cell>
        </row>
        <row r="639">
          <cell r="A639">
            <v>2525</v>
          </cell>
          <cell r="B639" t="str">
            <v>OFICINA DE SERVICIOS PUBLICOS MUNICIPALES DEL MUNICIPIO DE PUERTO SANTANDER</v>
          </cell>
          <cell r="C639">
            <v>38957</v>
          </cell>
          <cell r="D639" t="str">
            <v>800250853-1</v>
          </cell>
          <cell r="E639" t="str">
            <v>OPERATIVA</v>
          </cell>
          <cell r="F639">
            <v>36021</v>
          </cell>
          <cell r="G639" t="str">
            <v>ACTUALIZACION</v>
          </cell>
          <cell r="H639">
            <v>45705</v>
          </cell>
          <cell r="I639" t="str">
            <v>CARMEN TERESA  GOMEZ CACERES</v>
          </cell>
          <cell r="J639">
            <v>54553</v>
          </cell>
          <cell r="K639" t="str">
            <v>carrera 3 Nº 2-35</v>
          </cell>
          <cell r="L639" t="str">
            <v>NORTE DE SANTANDER</v>
          </cell>
          <cell r="M639" t="str">
            <v>PUERTO SANTANDER</v>
          </cell>
          <cell r="N639" t="str">
            <v>5660135  |  5660164</v>
          </cell>
          <cell r="O639">
            <v>3133057041</v>
          </cell>
          <cell r="P639" t="str">
            <v>alcaldia@puertosantander-nortedesantander.gov.co</v>
          </cell>
          <cell r="Q639" t="str">
            <v>No disponible</v>
          </cell>
          <cell r="R639" t="str">
            <v>MUNICIPIO (PRESTACIÓN DIRECTA)</v>
          </cell>
        </row>
        <row r="640">
          <cell r="A640">
            <v>2526</v>
          </cell>
          <cell r="B640" t="str">
            <v>UNIDAD DE SERVICIOS PUBLICOS DOMICILIARIOS DE ACUEDUCTO, ALCANTARILLADO Y ASEO DEL MUNICIPIO DE SANTIAGO</v>
          </cell>
          <cell r="C640">
            <v>41471</v>
          </cell>
          <cell r="D640" t="str">
            <v>800099262-0</v>
          </cell>
          <cell r="E640" t="str">
            <v>OPERATIVA</v>
          </cell>
          <cell r="F640">
            <v>38950</v>
          </cell>
          <cell r="G640" t="str">
            <v>ACTUALIZACION</v>
          </cell>
          <cell r="H640">
            <v>45710</v>
          </cell>
          <cell r="I640" t="str">
            <v>DANIS CARLEWIS RAMIREZ VILORIA</v>
          </cell>
          <cell r="J640">
            <v>54680</v>
          </cell>
          <cell r="K640" t="str">
            <v>CARRERA 3 # 2-31 CENTRO</v>
          </cell>
          <cell r="L640" t="str">
            <v>NORTE DE SANTANDER</v>
          </cell>
          <cell r="M640" t="str">
            <v>SANTIAGO</v>
          </cell>
          <cell r="N640" t="str">
            <v>5856511  |  5856527</v>
          </cell>
          <cell r="O640">
            <v>3147697846</v>
          </cell>
          <cell r="P640" t="str">
            <v>servicios.publicos@santiago-nortedesantander.gov.co</v>
          </cell>
          <cell r="Q640" t="str">
            <v>No disponible</v>
          </cell>
          <cell r="R640" t="str">
            <v>MUNICIPIO (PRESTACIÓN DIRECTA)</v>
          </cell>
        </row>
        <row r="641">
          <cell r="A641">
            <v>2527</v>
          </cell>
          <cell r="B641" t="str">
            <v>OFICINA DE SERVICIOS PUBLICOS DEL MUNICIPIO DE UBAQUE</v>
          </cell>
          <cell r="C641">
            <v>39421</v>
          </cell>
          <cell r="D641" t="str">
            <v>800095568-0</v>
          </cell>
          <cell r="E641" t="str">
            <v>OPERATIVA</v>
          </cell>
          <cell r="F641">
            <v>37257</v>
          </cell>
          <cell r="G641" t="str">
            <v>ACTUALIZACION</v>
          </cell>
          <cell r="H641">
            <v>45348</v>
          </cell>
          <cell r="I641" t="str">
            <v>JHOANNY OSWALDO GARZON AGUAS</v>
          </cell>
          <cell r="J641">
            <v>25841</v>
          </cell>
          <cell r="K641" t="str">
            <v>carrera 3 no. 2 -46</v>
          </cell>
          <cell r="L641" t="str">
            <v>CUNDINAMARCA</v>
          </cell>
          <cell r="M641" t="str">
            <v>UBAQUE</v>
          </cell>
          <cell r="N641" t="str">
            <v>8487003  |  8487003</v>
          </cell>
          <cell r="O641">
            <v>3112375441</v>
          </cell>
          <cell r="P641" t="str">
            <v>serviciospublicos@ubaque-cundinamarca.gov.co</v>
          </cell>
          <cell r="Q641" t="str">
            <v>No disponible</v>
          </cell>
          <cell r="R641" t="str">
            <v>MUNICIPIO (PRESTACIÓN DIRECTA)</v>
          </cell>
        </row>
        <row r="642">
          <cell r="A642">
            <v>2528</v>
          </cell>
          <cell r="B642" t="str">
            <v>JUNTA ADMINISTRADORA DE ACUEDUCTO Y ALCANTARILLADO BARRIO CHAPETON</v>
          </cell>
          <cell r="C642">
            <v>40883</v>
          </cell>
          <cell r="D642" t="str">
            <v>809006636-6</v>
          </cell>
          <cell r="E642" t="str">
            <v>OPERATIVA</v>
          </cell>
          <cell r="F642">
            <v>35848</v>
          </cell>
          <cell r="G642" t="str">
            <v>ACTUALIZACION</v>
          </cell>
          <cell r="H642">
            <v>45727</v>
          </cell>
          <cell r="I642" t="str">
            <v xml:space="preserve">JOHN LEDO SANABRIA </v>
          </cell>
          <cell r="J642">
            <v>73001</v>
          </cell>
          <cell r="K642" t="str">
            <v>CR 2 N 2-20 Barrio Chapeton</v>
          </cell>
          <cell r="L642" t="str">
            <v>TOLIMA</v>
          </cell>
          <cell r="M642" t="str">
            <v>IBAGUE</v>
          </cell>
          <cell r="N642" t="str">
            <v>3152943  |  3123149</v>
          </cell>
          <cell r="O642">
            <v>3152943651</v>
          </cell>
          <cell r="P642" t="str">
            <v>acueductochapeton@gmail.com</v>
          </cell>
          <cell r="Q642" t="str">
            <v>JUNTA ADMINISTRADORA</v>
          </cell>
          <cell r="R642" t="str">
            <v>ORGANIZACION AUTORIZADA</v>
          </cell>
        </row>
        <row r="643">
          <cell r="A643">
            <v>2529</v>
          </cell>
          <cell r="B643" t="str">
            <v>UNIDAD DE SERVICIOS PUBLICOS DEL MUNICIPIO DE JERICO</v>
          </cell>
          <cell r="C643">
            <v>39562</v>
          </cell>
          <cell r="D643" t="str">
            <v>891856593-2</v>
          </cell>
          <cell r="E643" t="str">
            <v>OPERATIVA</v>
          </cell>
          <cell r="F643">
            <v>36352</v>
          </cell>
          <cell r="G643" t="str">
            <v>ACTUALIZACION</v>
          </cell>
          <cell r="H643">
            <v>45623</v>
          </cell>
          <cell r="I643" t="str">
            <v>MARIO EDILBERTO SIABATO RINCON</v>
          </cell>
          <cell r="J643">
            <v>15368</v>
          </cell>
          <cell r="K643" t="str">
            <v>Carrera 4 Nº 3 - 71</v>
          </cell>
          <cell r="L643" t="str">
            <v>BOYACÁ</v>
          </cell>
          <cell r="M643" t="str">
            <v>JERICO</v>
          </cell>
          <cell r="N643" t="str">
            <v>7880321  |  7880321</v>
          </cell>
          <cell r="O643">
            <v>3222710553</v>
          </cell>
          <cell r="P643" t="str">
            <v>contactenos@jerico-boyaca.gov.co</v>
          </cell>
          <cell r="Q643" t="str">
            <v>No disponible</v>
          </cell>
          <cell r="R643" t="str">
            <v>MUNICIPIO (PRESTACIÓN DIRECTA)</v>
          </cell>
        </row>
        <row r="644">
          <cell r="A644">
            <v>2530</v>
          </cell>
          <cell r="B644" t="str">
            <v>EMPRESA DE SERVICIOS PUBLICOS DE CORDOBA QUINDIO  E.S.P. S.A.S.</v>
          </cell>
          <cell r="C644">
            <v>39145</v>
          </cell>
          <cell r="D644" t="str">
            <v>801001380-4</v>
          </cell>
          <cell r="E644" t="str">
            <v>OPERATIVA</v>
          </cell>
          <cell r="F644">
            <v>35774</v>
          </cell>
          <cell r="G644" t="str">
            <v>ACTUALIZACION</v>
          </cell>
          <cell r="H644">
            <v>45678</v>
          </cell>
          <cell r="I644" t="str">
            <v>DEIVER PATRICIO CUENCA PEREZ</v>
          </cell>
          <cell r="J644">
            <v>63212</v>
          </cell>
          <cell r="K644" t="str">
            <v>Carrera 10 Numero 12-37</v>
          </cell>
          <cell r="L644" t="str">
            <v>QUINDÍO</v>
          </cell>
          <cell r="M644" t="str">
            <v>CORDOBA</v>
          </cell>
          <cell r="N644" t="str">
            <v>0000000  |  0000000</v>
          </cell>
          <cell r="O644">
            <v>3217396987</v>
          </cell>
          <cell r="P644" t="str">
            <v>gerencia@esacor.gov.co</v>
          </cell>
          <cell r="Q644" t="str">
            <v>SOCIEDAD POR ACCIONES SIMPLIFICADA</v>
          </cell>
          <cell r="R644" t="str">
            <v>SOCIEDADES (EMPRESA DE SERVICIOS PUBLICOS)</v>
          </cell>
        </row>
        <row r="645">
          <cell r="A645">
            <v>2536</v>
          </cell>
          <cell r="B645" t="str">
            <v>EMPRESA MUNICIPAL DE ASEO DE VICTORIA S.A. E.S.P.</v>
          </cell>
          <cell r="C645">
            <v>38750</v>
          </cell>
          <cell r="D645" t="str">
            <v>810003054-1</v>
          </cell>
          <cell r="E645" t="str">
            <v>OPERATIVA</v>
          </cell>
          <cell r="F645">
            <v>36587</v>
          </cell>
          <cell r="G645" t="str">
            <v>ACTUALIZACION</v>
          </cell>
          <cell r="H645">
            <v>45713</v>
          </cell>
          <cell r="I645" t="str">
            <v>JHON FABIO MORA TORO</v>
          </cell>
          <cell r="J645">
            <v>17867</v>
          </cell>
          <cell r="K645" t="str">
            <v>Calle 9  No 6 -29</v>
          </cell>
          <cell r="L645" t="str">
            <v>CALDAS</v>
          </cell>
          <cell r="M645" t="str">
            <v>VICTORIA</v>
          </cell>
          <cell r="N645" t="str">
            <v>3206869  |  3114234</v>
          </cell>
          <cell r="O645">
            <v>3206869483</v>
          </cell>
          <cell r="P645" t="str">
            <v>contactenos@emav-caldas.gov.co</v>
          </cell>
          <cell r="Q645" t="str">
            <v>SOCIEDAD ANONIMA</v>
          </cell>
          <cell r="R645" t="str">
            <v>SOCIEDADES (EMPRESA DE SERVICIOS PUBLICOS)</v>
          </cell>
        </row>
        <row r="646">
          <cell r="A646">
            <v>2537</v>
          </cell>
          <cell r="B646" t="str">
            <v>SECRETARIA DE INFRAESTRUCTURA Y SERVICIOS PUBLICOS DEL MUNICIPIO DE SUESCA</v>
          </cell>
          <cell r="C646">
            <v>39517</v>
          </cell>
          <cell r="D646" t="str">
            <v>899999430-3</v>
          </cell>
          <cell r="E646" t="str">
            <v>OPERATIVA</v>
          </cell>
          <cell r="F646">
            <v>38705</v>
          </cell>
          <cell r="G646" t="str">
            <v>ACTUALIZACION</v>
          </cell>
          <cell r="H646">
            <v>45687</v>
          </cell>
          <cell r="I646" t="str">
            <v>OSCAR DARIO JIMENEZ PENAGOS</v>
          </cell>
          <cell r="J646">
            <v>25772</v>
          </cell>
          <cell r="K646" t="str">
            <v>calle 8 5-55</v>
          </cell>
          <cell r="L646" t="str">
            <v>CUNDINAMARCA</v>
          </cell>
          <cell r="M646" t="str">
            <v>SUESCA</v>
          </cell>
          <cell r="N646" t="str">
            <v>8563160  |  8563329</v>
          </cell>
          <cell r="O646">
            <v>3175151005</v>
          </cell>
          <cell r="P646" t="str">
            <v>secserviciospublicos@suesca-cundinamarca.gov.co</v>
          </cell>
          <cell r="Q646" t="str">
            <v>No disponible</v>
          </cell>
          <cell r="R646" t="str">
            <v>MUNICIPIO (PRESTACIÓN DIRECTA)</v>
          </cell>
        </row>
        <row r="647">
          <cell r="A647">
            <v>2541</v>
          </cell>
          <cell r="B647" t="str">
            <v>OFICINA DE SERVICIOS PUBLICOS DOMICILIARIOS DE LOURDES</v>
          </cell>
          <cell r="C647">
            <v>38867</v>
          </cell>
          <cell r="D647" t="str">
            <v>890502611-4</v>
          </cell>
          <cell r="E647" t="str">
            <v>OPERATIVA</v>
          </cell>
          <cell r="F647">
            <v>36512</v>
          </cell>
          <cell r="G647" t="str">
            <v>ACTUALIZACION</v>
          </cell>
          <cell r="H647">
            <v>45725</v>
          </cell>
          <cell r="I647" t="str">
            <v>ANDRES CAMILO PEDRAZA GOMEZ</v>
          </cell>
          <cell r="J647">
            <v>54418</v>
          </cell>
          <cell r="K647" t="str">
            <v>Cr 4  3-36 Barrio La Loma Palacio Municipal</v>
          </cell>
          <cell r="L647" t="str">
            <v>NORTE DE SANTANDER</v>
          </cell>
          <cell r="M647" t="str">
            <v>LOURDES</v>
          </cell>
          <cell r="N647" t="str">
            <v>5866058  |  5866058</v>
          </cell>
          <cell r="O647">
            <v>3209333158</v>
          </cell>
          <cell r="P647" t="str">
            <v>Unidadlourdes@yahoo.com</v>
          </cell>
          <cell r="Q647" t="str">
            <v>No disponible</v>
          </cell>
          <cell r="R647" t="str">
            <v>MUNICIPIO (PRESTACIÓN DIRECTA)</v>
          </cell>
        </row>
        <row r="648">
          <cell r="A648">
            <v>2542</v>
          </cell>
          <cell r="B648" t="str">
            <v>JUNTA ADMINISTRADORA ACUEDUCTO Y OBRAS VARIAS VEREDA LAS ANIMAS IPIALES</v>
          </cell>
          <cell r="C648">
            <v>40143</v>
          </cell>
          <cell r="D648" t="str">
            <v>837000419-9</v>
          </cell>
          <cell r="E648" t="str">
            <v>OPERATIVA</v>
          </cell>
          <cell r="F648">
            <v>35485</v>
          </cell>
          <cell r="G648" t="str">
            <v>ACTUALIZACION</v>
          </cell>
          <cell r="H648">
            <v>40487</v>
          </cell>
          <cell r="I648" t="str">
            <v>FELIX MEDARDO RUANO DIAZ</v>
          </cell>
          <cell r="J648">
            <v>52356</v>
          </cell>
          <cell r="K648" t="str">
            <v>VDA LAS ANIMAS</v>
          </cell>
          <cell r="L648" t="str">
            <v>NARIÑO</v>
          </cell>
          <cell r="M648" t="str">
            <v>IPIALES</v>
          </cell>
          <cell r="N648" t="str">
            <v>7734825  |  7734044</v>
          </cell>
          <cell r="O648">
            <v>3157010929</v>
          </cell>
          <cell r="P648" t="str">
            <v>carmenzapedomoc@hotmail.com</v>
          </cell>
          <cell r="Q648" t="str">
            <v>JUNTA ADMINISTRADORA</v>
          </cell>
          <cell r="R648" t="str">
            <v>ORGANIZACION AUTORIZADA</v>
          </cell>
        </row>
        <row r="649">
          <cell r="A649">
            <v>2543</v>
          </cell>
          <cell r="B649" t="str">
            <v>ASOCIACION DE USUARIOS DEL ACUEDUEDUCTO MULTIVEREDAL  ANGELOPOLIS, AMAGA Y TITIRIBI</v>
          </cell>
          <cell r="C649">
            <v>40758</v>
          </cell>
          <cell r="D649" t="str">
            <v>811014814-1</v>
          </cell>
          <cell r="E649" t="str">
            <v>OPERATIVA</v>
          </cell>
          <cell r="F649">
            <v>35078</v>
          </cell>
          <cell r="G649" t="str">
            <v>ACTUALIZACION</v>
          </cell>
          <cell r="H649">
            <v>45416</v>
          </cell>
          <cell r="I649" t="str">
            <v>ADELMO DE JESUS SANCHEZ GIRALDO</v>
          </cell>
          <cell r="J649">
            <v>5036</v>
          </cell>
          <cell r="K649" t="str">
            <v>calle 11 los alpes</v>
          </cell>
          <cell r="L649" t="str">
            <v>ANTIOQUIA</v>
          </cell>
          <cell r="M649" t="str">
            <v>ANGELÓPOLIS</v>
          </cell>
          <cell r="N649" t="str">
            <v>8421943  |  2214483</v>
          </cell>
          <cell r="O649">
            <v>3206971049</v>
          </cell>
          <cell r="P649" t="str">
            <v>acueductomultiveredalangelopolis@hotmail.com</v>
          </cell>
          <cell r="Q649" t="str">
            <v>ASOCIACION DE USUARIOS</v>
          </cell>
          <cell r="R649" t="str">
            <v>ORGANIZACION AUTORIZADA</v>
          </cell>
        </row>
        <row r="650">
          <cell r="A650">
            <v>2545</v>
          </cell>
          <cell r="B650" t="str">
            <v>URABAEÑA DE ASEO S.A. U.R.A. EMPRESA DE SERVICIOS PUBLICOS</v>
          </cell>
          <cell r="C650">
            <v>38716</v>
          </cell>
          <cell r="D650" t="str">
            <v>811020239-0</v>
          </cell>
          <cell r="E650" t="str">
            <v>OPERATIVA (No activa)</v>
          </cell>
          <cell r="F650">
            <v>36465</v>
          </cell>
          <cell r="G650" t="str">
            <v>ACTUALIZACION</v>
          </cell>
          <cell r="H650">
            <v>39098</v>
          </cell>
          <cell r="I650" t="str">
            <v>JOSE NELSON JARAMILLO QUINTERO</v>
          </cell>
          <cell r="J650">
            <v>5045</v>
          </cell>
          <cell r="K650" t="str">
            <v>CARRERA 112 No. 102 -20</v>
          </cell>
          <cell r="L650" t="str">
            <v>ANTIOQUIA</v>
          </cell>
          <cell r="M650" t="str">
            <v>APARTADÓ</v>
          </cell>
          <cell r="N650" t="str">
            <v xml:space="preserve">8282578  |  </v>
          </cell>
          <cell r="O650" t="str">
            <v>No disponible</v>
          </cell>
          <cell r="P650" t="str">
            <v>uraseo@edatel.net.co</v>
          </cell>
          <cell r="Q650" t="str">
            <v>SOCIEDAD ANONIMA</v>
          </cell>
          <cell r="R650" t="str">
            <v>SOCIEDADES (EMPRESA DE SERVICIOS PUBLICOS)</v>
          </cell>
        </row>
        <row r="651">
          <cell r="A651">
            <v>2547</v>
          </cell>
          <cell r="B651" t="str">
            <v>ASOCIACION DE USUARIOS DE ACUEDUCTO URBANO Y RURAL DE LA INSPECCION DE LA ESPERANZA MUNICIPIO DE LA MESA</v>
          </cell>
          <cell r="C651">
            <v>39085</v>
          </cell>
          <cell r="D651" t="str">
            <v>808002447-9</v>
          </cell>
          <cell r="E651" t="str">
            <v>OPERATIVA</v>
          </cell>
          <cell r="F651">
            <v>36955</v>
          </cell>
          <cell r="G651" t="str">
            <v>ACTUALIZACION</v>
          </cell>
          <cell r="H651">
            <v>45737</v>
          </cell>
          <cell r="I651" t="str">
            <v>SENEN BARBOSA NAVAS</v>
          </cell>
          <cell r="J651">
            <v>25386</v>
          </cell>
          <cell r="K651" t="str">
            <v>INSPECCION DE LA ESPERAZA</v>
          </cell>
          <cell r="L651" t="str">
            <v>CUNDINAMARCA</v>
          </cell>
          <cell r="M651" t="str">
            <v>LA MESA</v>
          </cell>
          <cell r="N651" t="str">
            <v>8973527  |  8973527</v>
          </cell>
          <cell r="O651">
            <v>3213964179</v>
          </cell>
          <cell r="P651" t="str">
            <v>acuaesperanza@hotmail.com</v>
          </cell>
          <cell r="Q651" t="str">
            <v>ASOCIACION DE USUARIOS</v>
          </cell>
          <cell r="R651" t="str">
            <v>ORGANIZACION AUTORIZADA</v>
          </cell>
        </row>
        <row r="652">
          <cell r="A652">
            <v>2550</v>
          </cell>
          <cell r="B652" t="str">
            <v>ASOCIACION DE USUARIOS DEL ACUEDUCTO MULTIVEREDAL BETANIA - HISPANIA</v>
          </cell>
          <cell r="C652">
            <v>42275</v>
          </cell>
          <cell r="D652" t="str">
            <v>811020039-4</v>
          </cell>
          <cell r="E652" t="str">
            <v>OPERATIVA</v>
          </cell>
          <cell r="F652">
            <v>36247</v>
          </cell>
          <cell r="G652" t="str">
            <v>ACTUALIZACION</v>
          </cell>
          <cell r="H652">
            <v>45743</v>
          </cell>
          <cell r="I652" t="str">
            <v>HUBER ANTONIO VELEZ RODRIGUEZ</v>
          </cell>
          <cell r="J652">
            <v>5091</v>
          </cell>
          <cell r="K652" t="str">
            <v>CALLE 21 AYACUCHO 20-52</v>
          </cell>
          <cell r="L652" t="str">
            <v>ANTIOQUIA</v>
          </cell>
          <cell r="M652" t="str">
            <v>BETANIA</v>
          </cell>
          <cell r="N652" t="str">
            <v>8435695  |  8435695</v>
          </cell>
          <cell r="O652">
            <v>3143096028</v>
          </cell>
          <cell r="P652" t="str">
            <v>asocueductomultiveredalbethis@gmail.com</v>
          </cell>
          <cell r="Q652" t="str">
            <v>ASOCIACION DE USUARIOS</v>
          </cell>
          <cell r="R652" t="str">
            <v>ORGANIZACION AUTORIZADA</v>
          </cell>
        </row>
        <row r="653">
          <cell r="A653">
            <v>2553</v>
          </cell>
          <cell r="B653" t="str">
            <v>SECRETARIA DE PLANEACION, OBRAS PUBLICAS Y SERVICIOS PUBLICOS DEL MUNICIPIO DE TIBACUY</v>
          </cell>
          <cell r="C653">
            <v>39622</v>
          </cell>
          <cell r="D653" t="str">
            <v>800018689-5</v>
          </cell>
          <cell r="E653" t="str">
            <v>OPERATIVA</v>
          </cell>
          <cell r="F653">
            <v>36045</v>
          </cell>
          <cell r="G653" t="str">
            <v>ACTUALIZACION</v>
          </cell>
          <cell r="H653">
            <v>45670</v>
          </cell>
          <cell r="I653" t="str">
            <v>EDUAR JAVIER SERRANO ORJUELA</v>
          </cell>
          <cell r="J653">
            <v>25805</v>
          </cell>
          <cell r="K653" t="str">
            <v>Calle 5 No. 2-21, Palacio Municipal</v>
          </cell>
          <cell r="L653" t="str">
            <v>CUNDINAMARCA</v>
          </cell>
          <cell r="M653" t="str">
            <v>TIBACUY</v>
          </cell>
          <cell r="N653" t="str">
            <v>8668158  |  8668158</v>
          </cell>
          <cell r="O653">
            <v>3204731346</v>
          </cell>
          <cell r="P653" t="str">
            <v>alcaldia@tibacuy-cundinamarca.gov.co</v>
          </cell>
          <cell r="Q653" t="str">
            <v>No disponible</v>
          </cell>
          <cell r="R653" t="str">
            <v>MUNICIPIO (PRESTACIÓN DIRECTA)</v>
          </cell>
        </row>
        <row r="654">
          <cell r="A654">
            <v>2554</v>
          </cell>
          <cell r="B654" t="str">
            <v>UNIDAD ESPECIAL DE SERVICIOS PUBLICOS DOMICILIARIOS DEL MUNICIPIO DE MITU</v>
          </cell>
          <cell r="C654">
            <v>39549</v>
          </cell>
          <cell r="D654" t="str">
            <v>892099233-1</v>
          </cell>
          <cell r="E654" t="str">
            <v>OPERATIVA</v>
          </cell>
          <cell r="F654">
            <v>37663</v>
          </cell>
          <cell r="G654" t="str">
            <v>ACTUALIZACION</v>
          </cell>
          <cell r="H654">
            <v>45342</v>
          </cell>
          <cell r="I654" t="str">
            <v>MARCO ALIRIO PORRAS PEREZ</v>
          </cell>
          <cell r="J654">
            <v>97001</v>
          </cell>
          <cell r="K654" t="str">
            <v>calle 14 # 14-29</v>
          </cell>
          <cell r="L654" t="str">
            <v>VAUPÉS</v>
          </cell>
          <cell r="M654" t="str">
            <v>MITU</v>
          </cell>
          <cell r="N654" t="str">
            <v>5642072  |  5642074</v>
          </cell>
          <cell r="O654">
            <v>6085642072</v>
          </cell>
          <cell r="P654" t="str">
            <v>servipublicos@mitu-vaupes.gov.co</v>
          </cell>
          <cell r="Q654" t="str">
            <v>No disponible</v>
          </cell>
          <cell r="R654" t="str">
            <v>MUNICIPIO (PRESTACIÓN DIRECTA)</v>
          </cell>
        </row>
        <row r="655">
          <cell r="A655">
            <v>2555</v>
          </cell>
          <cell r="B655" t="str">
            <v>CORPORACION DE USUARIOS DE ACUEDUCTO VEREDA MARIA AUXILIADORA</v>
          </cell>
          <cell r="C655">
            <v>41172</v>
          </cell>
          <cell r="D655" t="str">
            <v>811019784-1</v>
          </cell>
          <cell r="E655" t="str">
            <v>OPERATIVA</v>
          </cell>
          <cell r="F655">
            <v>36338</v>
          </cell>
          <cell r="G655" t="str">
            <v>ACTUALIZACION</v>
          </cell>
          <cell r="H655">
            <v>45335</v>
          </cell>
          <cell r="I655" t="str">
            <v>SAMUEL MORALES OCAMPO</v>
          </cell>
          <cell r="J655">
            <v>5631</v>
          </cell>
          <cell r="K655" t="str">
            <v>cra 36 N° 55 A sur 123</v>
          </cell>
          <cell r="L655" t="str">
            <v>ANTIOQUIA</v>
          </cell>
          <cell r="M655" t="str">
            <v>SABANETA</v>
          </cell>
          <cell r="N655" t="str">
            <v>9999999  |  9999999</v>
          </cell>
          <cell r="O655">
            <v>3117235632</v>
          </cell>
          <cell r="P655" t="str">
            <v>amauxi@hotmail.com</v>
          </cell>
          <cell r="Q655" t="str">
            <v>CORPORACION</v>
          </cell>
          <cell r="R655" t="str">
            <v>ORGANIZACION AUTORIZADA</v>
          </cell>
        </row>
        <row r="656">
          <cell r="A656">
            <v>2561</v>
          </cell>
          <cell r="B656" t="str">
            <v xml:space="preserve">ASOCIACION DE USUARIOS DEL SERVICIO DE AGUA POTABLE Y ALCANTARILLADO DEL BARRIO LA INMACULADA NO. 1 </v>
          </cell>
          <cell r="C656">
            <v>38825</v>
          </cell>
          <cell r="D656" t="str">
            <v>811019654-2</v>
          </cell>
          <cell r="E656" t="str">
            <v>OPERATIVA</v>
          </cell>
          <cell r="F656">
            <v>36359</v>
          </cell>
          <cell r="G656" t="str">
            <v>ACTUALIZACION</v>
          </cell>
          <cell r="H656">
            <v>45313</v>
          </cell>
          <cell r="I656" t="str">
            <v>OSCAR JULIAN GIRALDO MONTOYA</v>
          </cell>
          <cell r="J656">
            <v>5380</v>
          </cell>
          <cell r="K656" t="str">
            <v>CRA 51 No. 95A SUR - 174</v>
          </cell>
          <cell r="L656" t="str">
            <v>ANTIOQUIA</v>
          </cell>
          <cell r="M656" t="str">
            <v>LA ESTRELLA</v>
          </cell>
          <cell r="N656" t="str">
            <v>3020329  |  3020329</v>
          </cell>
          <cell r="O656">
            <v>3113965487</v>
          </cell>
          <cell r="P656" t="str">
            <v>asuac@hotmail.com</v>
          </cell>
          <cell r="Q656" t="str">
            <v>ASOCIACION DE USUARIOS</v>
          </cell>
          <cell r="R656" t="str">
            <v>ORGANIZACION AUTORIZADA</v>
          </cell>
        </row>
        <row r="657">
          <cell r="A657">
            <v>2565</v>
          </cell>
          <cell r="B657" t="str">
            <v>ASOCIACION JUNTA ADMINISTRADORA ACUEDUCTO COMUNITARIO LAS ISAZAS DE TITIRIBI</v>
          </cell>
          <cell r="C657">
            <v>38882</v>
          </cell>
          <cell r="D657" t="str">
            <v>900020146-7</v>
          </cell>
          <cell r="E657" t="str">
            <v>OPERATIVA</v>
          </cell>
          <cell r="F657">
            <v>36358</v>
          </cell>
          <cell r="G657" t="str">
            <v>ACTUALIZACION</v>
          </cell>
          <cell r="H657">
            <v>45083</v>
          </cell>
          <cell r="I657" t="str">
            <v xml:space="preserve">JUAN GABRIL POSADA  GONZALEZ </v>
          </cell>
          <cell r="J657">
            <v>5809</v>
          </cell>
          <cell r="K657" t="str">
            <v>CARRERA 21 Nº 20-09</v>
          </cell>
          <cell r="L657" t="str">
            <v>ANTIOQUIA</v>
          </cell>
          <cell r="M657" t="str">
            <v>TITIRIBI</v>
          </cell>
          <cell r="N657" t="str">
            <v>8482745  |  8482645</v>
          </cell>
          <cell r="O657">
            <v>3204882087</v>
          </cell>
          <cell r="P657" t="str">
            <v>villasepulveda@yahoo.es</v>
          </cell>
          <cell r="Q657" t="str">
            <v>JUNTA ADMINISTRADORA</v>
          </cell>
          <cell r="R657" t="str">
            <v>ORGANIZACION AUTORIZADA</v>
          </cell>
        </row>
        <row r="658">
          <cell r="A658">
            <v>2568</v>
          </cell>
          <cell r="B658" t="str">
            <v>ASOCIACION DE ACUEDUCTO LA LANA</v>
          </cell>
          <cell r="C658">
            <v>38804</v>
          </cell>
          <cell r="D658" t="str">
            <v>811022620-3</v>
          </cell>
          <cell r="E658" t="str">
            <v>OPERATIVA</v>
          </cell>
          <cell r="F658">
            <v>36437</v>
          </cell>
          <cell r="G658" t="str">
            <v>ACTUALIZACION</v>
          </cell>
          <cell r="H658">
            <v>41469</v>
          </cell>
          <cell r="I658" t="str">
            <v>ADRIAN ALITER ZAPATA MESA</v>
          </cell>
          <cell r="J658">
            <v>5664</v>
          </cell>
          <cell r="K658" t="str">
            <v>CLL 49 CRA 49A-17</v>
          </cell>
          <cell r="L658" t="str">
            <v>ANTIOQUIA</v>
          </cell>
          <cell r="M658" t="str">
            <v>SAN PEDRO DE LOS MILAGROS</v>
          </cell>
          <cell r="N658" t="str">
            <v>8602632  |  8687211</v>
          </cell>
          <cell r="O658">
            <v>3116347557</v>
          </cell>
          <cell r="P658" t="str">
            <v>registrobalance@gmail.com</v>
          </cell>
          <cell r="Q658" t="str">
            <v>ASOCIACION DE USUARIOS</v>
          </cell>
          <cell r="R658" t="str">
            <v>ORGANIZACION AUTORIZADA</v>
          </cell>
        </row>
        <row r="659">
          <cell r="A659">
            <v>2569</v>
          </cell>
          <cell r="B659" t="str">
            <v>ASOCIACION DE USUARIOS DE ACUEDUCTO RURAL DE LA PESQUERA</v>
          </cell>
          <cell r="C659">
            <v>39085</v>
          </cell>
          <cell r="D659" t="str">
            <v>808002448-6</v>
          </cell>
          <cell r="E659" t="str">
            <v>OPERATIVA</v>
          </cell>
          <cell r="F659">
            <v>36955</v>
          </cell>
          <cell r="G659" t="str">
            <v>ACTUALIZACION</v>
          </cell>
          <cell r="H659">
            <v>45426</v>
          </cell>
          <cell r="I659" t="str">
            <v>JAIME ERNESTO CRUZ RUIZ</v>
          </cell>
          <cell r="J659">
            <v>25386</v>
          </cell>
          <cell r="K659" t="str">
            <v>INSPECCION DE LA ESPERAZA</v>
          </cell>
          <cell r="L659" t="str">
            <v>CUNDINAMARCA</v>
          </cell>
          <cell r="M659" t="str">
            <v>LA MESA</v>
          </cell>
          <cell r="N659" t="str">
            <v>8973728  |  7878700</v>
          </cell>
          <cell r="O659">
            <v>3153584536</v>
          </cell>
          <cell r="P659" t="str">
            <v>acuapesquera@hotmail.com</v>
          </cell>
          <cell r="Q659" t="str">
            <v>SIN ANIMO DE LUCRO</v>
          </cell>
          <cell r="R659" t="str">
            <v>ORGANIZACION AUTORIZADA</v>
          </cell>
        </row>
        <row r="660">
          <cell r="A660">
            <v>2570</v>
          </cell>
          <cell r="B660" t="str">
            <v>ASOCIACION DE USUARIOS DEL ACUEDUCTO Y/O ALCANTARILLADO SAN NICOLAS</v>
          </cell>
          <cell r="C660">
            <v>43888</v>
          </cell>
          <cell r="D660" t="str">
            <v>811020218-6</v>
          </cell>
          <cell r="E660" t="str">
            <v>OPERATIVA</v>
          </cell>
          <cell r="F660">
            <v>43554</v>
          </cell>
          <cell r="G660" t="str">
            <v>ACTUALIZACION</v>
          </cell>
          <cell r="H660">
            <v>45421</v>
          </cell>
          <cell r="I660" t="str">
            <v>LUZ AMANDA OCAMPO NARVAEZ</v>
          </cell>
          <cell r="J660">
            <v>5376</v>
          </cell>
          <cell r="K660" t="str">
            <v>km 0.5 casa acción comunal</v>
          </cell>
          <cell r="L660" t="str">
            <v>ANTIOQUIA</v>
          </cell>
          <cell r="M660" t="str">
            <v>LA CEJA</v>
          </cell>
          <cell r="N660" t="str">
            <v>3156875  |  3127740</v>
          </cell>
          <cell r="O660">
            <v>3156875225</v>
          </cell>
          <cell r="P660" t="str">
            <v>acuasanlaceja@gmail.com</v>
          </cell>
          <cell r="Q660" t="str">
            <v>ASOCIACION DE USUARIOS</v>
          </cell>
          <cell r="R660" t="str">
            <v>ORGANIZACION AUTORIZADA</v>
          </cell>
        </row>
        <row r="661">
          <cell r="A661">
            <v>2571</v>
          </cell>
          <cell r="B661" t="str">
            <v>CORPORACION DE SERVICIOS DEL ACUEDUCTO Y ALCANTARILLADO DE LA CABECERA MUNICIPAL MUNICIPIO DE LA PAZ</v>
          </cell>
          <cell r="C661">
            <v>40431</v>
          </cell>
          <cell r="D661" t="str">
            <v>900125196-7</v>
          </cell>
          <cell r="E661" t="str">
            <v>OPERATIVA</v>
          </cell>
          <cell r="F661">
            <v>32283</v>
          </cell>
          <cell r="G661" t="str">
            <v>ACTUALIZACION</v>
          </cell>
          <cell r="H661">
            <v>45694</v>
          </cell>
          <cell r="I661" t="str">
            <v>INES TRASLAVINA ARIZA</v>
          </cell>
          <cell r="J661">
            <v>68397</v>
          </cell>
          <cell r="K661" t="str">
            <v>Cra 4 # 4  43</v>
          </cell>
          <cell r="L661" t="str">
            <v>SANTANDER</v>
          </cell>
          <cell r="M661" t="str">
            <v>LA PAZ</v>
          </cell>
          <cell r="N661" t="str">
            <v>7518047  |  7518047</v>
          </cell>
          <cell r="O661">
            <v>3105599599</v>
          </cell>
          <cell r="P661" t="str">
            <v>acueductolapaz@hotmail.com</v>
          </cell>
          <cell r="Q661" t="str">
            <v>CORPORACION</v>
          </cell>
          <cell r="R661" t="str">
            <v>ORGANIZACION AUTORIZADA</v>
          </cell>
        </row>
        <row r="662">
          <cell r="A662">
            <v>2573</v>
          </cell>
          <cell r="B662" t="str">
            <v>UNIDAD DE SERVICIOS PUBLICOS DE ABRIAQUI</v>
          </cell>
          <cell r="C662">
            <v>39234</v>
          </cell>
          <cell r="D662" t="str">
            <v>890981251-1</v>
          </cell>
          <cell r="E662" t="str">
            <v>OPERATIVA</v>
          </cell>
          <cell r="F662">
            <v>36650</v>
          </cell>
          <cell r="G662" t="str">
            <v>ACTUALIZACION</v>
          </cell>
          <cell r="H662">
            <v>45716</v>
          </cell>
          <cell r="I662" t="str">
            <v>DANIEL ALBERTO   SALAS  GALLEGO</v>
          </cell>
          <cell r="J662">
            <v>5004</v>
          </cell>
          <cell r="K662" t="str">
            <v>Carrera 11 No. 11-07</v>
          </cell>
          <cell r="L662" t="str">
            <v>ANTIOQUIA</v>
          </cell>
          <cell r="M662" t="str">
            <v>ABRIAQUÍ</v>
          </cell>
          <cell r="N662" t="str">
            <v>8520024  |  8520024</v>
          </cell>
          <cell r="O662">
            <v>3104326986</v>
          </cell>
          <cell r="P662" t="str">
            <v>alcaldia@abriaqui-antioquia.gov.co</v>
          </cell>
          <cell r="Q662" t="str">
            <v>No disponible</v>
          </cell>
          <cell r="R662" t="str">
            <v>MUNICIPIO (PRESTACIÓN DIRECTA)</v>
          </cell>
        </row>
        <row r="663">
          <cell r="A663">
            <v>2574</v>
          </cell>
          <cell r="B663" t="str">
            <v>SISTEMA INTEGRADO DE ALCANTARILLADO Y ASEO DE PINCHOTE SANTANDER</v>
          </cell>
          <cell r="C663">
            <v>39545</v>
          </cell>
          <cell r="D663" t="str">
            <v>890204265-0</v>
          </cell>
          <cell r="E663" t="str">
            <v>OPERATIVA</v>
          </cell>
          <cell r="F663">
            <v>36397</v>
          </cell>
          <cell r="G663" t="str">
            <v>ACTUALIZACION</v>
          </cell>
          <cell r="H663">
            <v>45694</v>
          </cell>
          <cell r="I663" t="str">
            <v>MIGUEL JOVANNY TRIANA RODRIGUEZ</v>
          </cell>
          <cell r="J663">
            <v>68549</v>
          </cell>
          <cell r="K663" t="str">
            <v>Carrera 5 N 4 - 13</v>
          </cell>
          <cell r="L663" t="str">
            <v>SANTANDER</v>
          </cell>
          <cell r="M663" t="str">
            <v>PINCHOTE</v>
          </cell>
          <cell r="N663" t="str">
            <v>7248788  |  7248788</v>
          </cell>
          <cell r="O663">
            <v>3015765770</v>
          </cell>
          <cell r="P663" t="str">
            <v>planeacion@pinchote-santander.gov.co</v>
          </cell>
          <cell r="Q663" t="str">
            <v>No disponible</v>
          </cell>
          <cell r="R663" t="str">
            <v>MUNICIPIO (PRESTACIÓN DIRECTA)</v>
          </cell>
        </row>
        <row r="664">
          <cell r="A664">
            <v>2575</v>
          </cell>
          <cell r="B664" t="str">
            <v>EMPRESA DE SERVICIOS PUBLICOS DE SANTUARIO</v>
          </cell>
          <cell r="C664">
            <v>39016</v>
          </cell>
          <cell r="D664" t="str">
            <v>816002982-7</v>
          </cell>
          <cell r="E664" t="str">
            <v>OPERATIVA</v>
          </cell>
          <cell r="F664">
            <v>35851</v>
          </cell>
          <cell r="G664" t="str">
            <v>ACTUALIZACION</v>
          </cell>
          <cell r="H664">
            <v>45736</v>
          </cell>
          <cell r="I664" t="str">
            <v>YENIER MAURICIO CARDONA  QUINTERO</v>
          </cell>
          <cell r="J664">
            <v>66687</v>
          </cell>
          <cell r="K664" t="str">
            <v>CL 5 # 4-43</v>
          </cell>
          <cell r="L664" t="str">
            <v>RISARALDA</v>
          </cell>
          <cell r="M664" t="str">
            <v>SANTUARIO</v>
          </cell>
          <cell r="N664" t="str">
            <v>3646404  |  3646404</v>
          </cell>
          <cell r="O664">
            <v>3103646404</v>
          </cell>
          <cell r="P664" t="str">
            <v>esp@empresadeserviciospublicos-santuariorisaralda.gov.co</v>
          </cell>
          <cell r="Q664" t="str">
            <v>No disponible</v>
          </cell>
          <cell r="R664" t="str">
            <v>EMPRESA INDUSTRIAL Y COMERCIAL DEL ESTADO</v>
          </cell>
        </row>
        <row r="665">
          <cell r="A665">
            <v>2577</v>
          </cell>
          <cell r="B665" t="str">
            <v>ACUEDUCTO REGIONAL PEÑA NEGRA DEL MUNICIPIO DE PAIPA</v>
          </cell>
          <cell r="C665">
            <v>39351</v>
          </cell>
          <cell r="D665" t="str">
            <v>891857833-1</v>
          </cell>
          <cell r="E665" t="str">
            <v>OPERATIVA</v>
          </cell>
          <cell r="F665">
            <v>30066</v>
          </cell>
          <cell r="G665" t="str">
            <v>ACTUALIZACION</v>
          </cell>
          <cell r="H665">
            <v>45737</v>
          </cell>
          <cell r="I665" t="str">
            <v>PEDRO ISAIAS GUTIERREZ  BENAVIDES</v>
          </cell>
          <cell r="J665">
            <v>15516</v>
          </cell>
          <cell r="K665" t="str">
            <v>CR 24 11 A 43 B</v>
          </cell>
          <cell r="L665" t="str">
            <v>BOYACÁ</v>
          </cell>
          <cell r="M665" t="str">
            <v>PAIPA</v>
          </cell>
          <cell r="N665" t="str">
            <v>7853173  |  7853173</v>
          </cell>
          <cell r="O665">
            <v>3115921224</v>
          </cell>
          <cell r="P665" t="str">
            <v>acueductoregionalpnegra@hotmail.com</v>
          </cell>
          <cell r="Q665" t="str">
            <v>ASOCIACION DE USUARIOS</v>
          </cell>
          <cell r="R665" t="str">
            <v>ORGANIZACION AUTORIZADA</v>
          </cell>
        </row>
        <row r="666">
          <cell r="A666">
            <v>2585</v>
          </cell>
          <cell r="B666" t="str">
            <v>EMPRESAS PUBLICAS DE QUIBDÓ E.S.P.</v>
          </cell>
          <cell r="C666">
            <v>41226</v>
          </cell>
          <cell r="D666" t="str">
            <v>818000848-6</v>
          </cell>
          <cell r="E666" t="str">
            <v>EN PROCESO DE LIQUIDACION</v>
          </cell>
          <cell r="F666">
            <v>28277</v>
          </cell>
          <cell r="G666" t="str">
            <v>ACTUALIZACION</v>
          </cell>
          <cell r="H666">
            <v>45496</v>
          </cell>
          <cell r="I666" t="str">
            <v>ROBERTO CARLOS ANGULO JIMENEZ</v>
          </cell>
          <cell r="J666">
            <v>27001</v>
          </cell>
          <cell r="K666" t="str">
            <v>BARRIO NIÑO JESUS LOMA CABÍ</v>
          </cell>
          <cell r="L666" t="str">
            <v>CHOCÓ</v>
          </cell>
          <cell r="M666" t="str">
            <v>QUIBDO</v>
          </cell>
          <cell r="N666" t="str">
            <v>6711302  |  6711812</v>
          </cell>
          <cell r="O666">
            <v>3148170906</v>
          </cell>
          <cell r="P666" t="str">
            <v>epqenliquidacion@hotmail.com</v>
          </cell>
          <cell r="Q666" t="str">
            <v>No disponible</v>
          </cell>
          <cell r="R666" t="str">
            <v>EMPRESA INDUSTRIAL Y COMERCIAL DEL ESTADO</v>
          </cell>
        </row>
        <row r="667">
          <cell r="A667">
            <v>2588</v>
          </cell>
          <cell r="B667" t="str">
            <v>ASOCIACION DE SERVICIOS PUBLICOS DE BELALCAZAR</v>
          </cell>
          <cell r="C667">
            <v>38705</v>
          </cell>
          <cell r="D667" t="str">
            <v>817003354-1</v>
          </cell>
          <cell r="E667" t="str">
            <v>OPERATIVA</v>
          </cell>
          <cell r="F667">
            <v>35905</v>
          </cell>
          <cell r="G667" t="str">
            <v>ACTUALIZACION</v>
          </cell>
          <cell r="H667">
            <v>43085</v>
          </cell>
          <cell r="I667" t="str">
            <v>JHON FREDY VIQUEZ RAMOS</v>
          </cell>
          <cell r="J667">
            <v>19517</v>
          </cell>
          <cell r="K667" t="str">
            <v xml:space="preserve">Carrera 2 No. 7 - 08 Barrio Panamericano </v>
          </cell>
          <cell r="L667" t="str">
            <v>CAUCA</v>
          </cell>
          <cell r="M667" t="str">
            <v>PAEZ</v>
          </cell>
          <cell r="N667" t="str">
            <v>3167871  |  3176910</v>
          </cell>
          <cell r="O667">
            <v>3177871001</v>
          </cell>
          <cell r="P667" t="str">
            <v>aspube@outlook.com</v>
          </cell>
          <cell r="Q667" t="str">
            <v>ASOCIACION DE USUARIOS</v>
          </cell>
          <cell r="R667" t="str">
            <v>ORGANIZACION AUTORIZADA</v>
          </cell>
        </row>
        <row r="668">
          <cell r="A668">
            <v>2591</v>
          </cell>
          <cell r="B668" t="str">
            <v>EMPRESA DE SERVICIOS PUBLICOS DOMICILIARIOS DE PUERRES E.S.P.</v>
          </cell>
          <cell r="C668">
            <v>39542</v>
          </cell>
          <cell r="D668" t="str">
            <v>814007234-1</v>
          </cell>
          <cell r="E668" t="str">
            <v>OPERATIVA</v>
          </cell>
          <cell r="F668">
            <v>38718</v>
          </cell>
          <cell r="G668" t="str">
            <v>ACTUALIZACION</v>
          </cell>
          <cell r="H668">
            <v>45352</v>
          </cell>
          <cell r="I668" t="str">
            <v>HENRY EDUARDO CHAMORRO GUERRA</v>
          </cell>
          <cell r="J668">
            <v>52573</v>
          </cell>
          <cell r="K668" t="str">
            <v>Calle 4 No 4 - 33 - Barrio Esmeralda</v>
          </cell>
          <cell r="L668" t="str">
            <v>NARIÑO</v>
          </cell>
          <cell r="M668" t="str">
            <v>PUERRES</v>
          </cell>
          <cell r="N668" t="str">
            <v>0000000  |  0000000</v>
          </cell>
          <cell r="O668">
            <v>3186517540</v>
          </cell>
          <cell r="P668" t="str">
            <v>eserp@puerres-narino.gov.co</v>
          </cell>
          <cell r="Q668" t="str">
            <v>No disponible</v>
          </cell>
          <cell r="R668" t="str">
            <v>EMPRESA INDUSTRIAL Y COMERCIAL DEL ESTADO</v>
          </cell>
        </row>
        <row r="669">
          <cell r="A669">
            <v>2593</v>
          </cell>
          <cell r="B669" t="str">
            <v xml:space="preserve">UNIDAD DE SERVICIOS PUBLICOS DEL MUNICIPIO DE ZETAQUIRA </v>
          </cell>
          <cell r="C669">
            <v>38974</v>
          </cell>
          <cell r="D669" t="str">
            <v>891802106-7</v>
          </cell>
          <cell r="E669" t="str">
            <v>OPERATIVA</v>
          </cell>
          <cell r="F669">
            <v>36482</v>
          </cell>
          <cell r="G669" t="str">
            <v>ACTUALIZACION</v>
          </cell>
          <cell r="H669">
            <v>45404</v>
          </cell>
          <cell r="I669" t="str">
            <v>JORGE ALFONSO RAMIREZ GALINDO</v>
          </cell>
          <cell r="J669">
            <v>15897</v>
          </cell>
          <cell r="K669" t="str">
            <v>Carrera 3 No. 2 - 08</v>
          </cell>
          <cell r="L669" t="str">
            <v>BOYACÁ</v>
          </cell>
          <cell r="M669" t="str">
            <v>ZETAQUIRA</v>
          </cell>
          <cell r="N669" t="str">
            <v>7344095  |  7344094</v>
          </cell>
          <cell r="O669">
            <v>3133010477</v>
          </cell>
          <cell r="P669" t="str">
            <v>alcaldia@zetaquira-boyaca.gov.co</v>
          </cell>
          <cell r="Q669" t="str">
            <v>No disponible</v>
          </cell>
          <cell r="R669" t="str">
            <v>MUNICIPIO (PRESTACIÓN DIRECTA)</v>
          </cell>
        </row>
        <row r="670">
          <cell r="A670">
            <v>2595</v>
          </cell>
          <cell r="B670" t="str">
            <v>ACUEDUCTO LA HERRADURA DE MELGAR S.A. E.S.P.</v>
          </cell>
          <cell r="C670">
            <v>39058</v>
          </cell>
          <cell r="D670" t="str">
            <v>830064081-2</v>
          </cell>
          <cell r="E670" t="str">
            <v>OPERATIVA</v>
          </cell>
          <cell r="F670">
            <v>36661</v>
          </cell>
          <cell r="G670" t="str">
            <v>ACTUALIZACION</v>
          </cell>
          <cell r="H670">
            <v>45737</v>
          </cell>
          <cell r="I670" t="str">
            <v>ZANDRA YELENA BARRIOS  GAITAN</v>
          </cell>
          <cell r="J670">
            <v>11001</v>
          </cell>
          <cell r="K670" t="str">
            <v>CALLE 93 No 14 - 20 OFC 310</v>
          </cell>
          <cell r="L670" t="str">
            <v>BOGOTÁ, D.C.</v>
          </cell>
          <cell r="M670" t="str">
            <v>BOGOTA, D.C.</v>
          </cell>
          <cell r="N670" t="str">
            <v>3840434  |  3840434</v>
          </cell>
          <cell r="O670">
            <v>3138459660</v>
          </cell>
          <cell r="P670" t="str">
            <v>laherraduramelgar@gmail.com</v>
          </cell>
          <cell r="Q670" t="str">
            <v>SOCIEDAD ANONIMA</v>
          </cell>
          <cell r="R670" t="str">
            <v>SOCIEDADES (EMPRESA DE SERVICIOS PUBLICOS)</v>
          </cell>
        </row>
        <row r="671">
          <cell r="A671">
            <v>2597</v>
          </cell>
          <cell r="B671" t="str">
            <v>EMPRESA DE SERVICIOS PUBLICOS DEL MUNICIPIO DE BALBOA EMILIO GARTNER GOMEZ S.A. E.S.P.</v>
          </cell>
          <cell r="C671">
            <v>38806</v>
          </cell>
          <cell r="D671" t="str">
            <v>816003537-7</v>
          </cell>
          <cell r="E671" t="str">
            <v>OPERATIVA</v>
          </cell>
          <cell r="F671">
            <v>36162</v>
          </cell>
          <cell r="G671" t="str">
            <v>ACTUALIZACION</v>
          </cell>
          <cell r="H671">
            <v>45743</v>
          </cell>
          <cell r="I671" t="str">
            <v>DUBIER ANDRES FLOREZ CASTRO</v>
          </cell>
          <cell r="J671">
            <v>66075</v>
          </cell>
          <cell r="K671" t="str">
            <v>CARRERA 8 N° 8  27 PLAZA PRINCIPAL</v>
          </cell>
          <cell r="L671" t="str">
            <v>RISARALDA</v>
          </cell>
          <cell r="M671" t="str">
            <v>BALBOA</v>
          </cell>
          <cell r="N671" t="str">
            <v>3137462  |  3137462</v>
          </cell>
          <cell r="O671">
            <v>3137462288</v>
          </cell>
          <cell r="P671" t="str">
            <v>contactenos@espbalboa.gov.co</v>
          </cell>
          <cell r="Q671" t="str">
            <v>SOCIEDAD ANONIMA</v>
          </cell>
          <cell r="R671" t="str">
            <v>SOCIEDADES (EMPRESA DE SERVICIOS PUBLICOS)</v>
          </cell>
        </row>
        <row r="672">
          <cell r="A672">
            <v>2601</v>
          </cell>
          <cell r="B672" t="str">
            <v>UNIDAD DE SERVICIOS PUBLICOS DE GAMBITA</v>
          </cell>
          <cell r="C672">
            <v>39541</v>
          </cell>
          <cell r="D672" t="str">
            <v>800099691-7</v>
          </cell>
          <cell r="E672" t="str">
            <v>OPERATIVA</v>
          </cell>
          <cell r="F672">
            <v>36010</v>
          </cell>
          <cell r="G672" t="str">
            <v>ACTUALIZACION</v>
          </cell>
          <cell r="H672">
            <v>45716</v>
          </cell>
          <cell r="I672" t="str">
            <v>LUIS EMIRO PEDRAZA SALAZAR</v>
          </cell>
          <cell r="J672">
            <v>68298</v>
          </cell>
          <cell r="K672" t="str">
            <v>Carrera 9 No. 4 - 28</v>
          </cell>
          <cell r="L672" t="str">
            <v>SANTANDER</v>
          </cell>
          <cell r="M672" t="str">
            <v>GAMBITA</v>
          </cell>
          <cell r="N672" t="str">
            <v>7453939  |  7453939</v>
          </cell>
          <cell r="O672">
            <v>3124331601</v>
          </cell>
          <cell r="P672" t="str">
            <v>uspd@gambita-santander.gov.co</v>
          </cell>
          <cell r="Q672" t="str">
            <v>No disponible</v>
          </cell>
          <cell r="R672" t="str">
            <v>MUNICIPIO (PRESTACIÓN DIRECTA)</v>
          </cell>
        </row>
        <row r="673">
          <cell r="A673">
            <v>2602</v>
          </cell>
          <cell r="B673" t="str">
            <v>MUNICIPIO DE BITUIMA</v>
          </cell>
          <cell r="C673">
            <v>39511</v>
          </cell>
          <cell r="D673" t="str">
            <v>899999708-5</v>
          </cell>
          <cell r="E673" t="str">
            <v>OPERATIVA</v>
          </cell>
          <cell r="F673">
            <v>35043</v>
          </cell>
          <cell r="G673" t="str">
            <v>ACTUALIZACION</v>
          </cell>
          <cell r="H673">
            <v>45692</v>
          </cell>
          <cell r="I673" t="str">
            <v>WILLIAM GUILLERMO BARRERA RUIZ</v>
          </cell>
          <cell r="J673">
            <v>25095</v>
          </cell>
          <cell r="K673" t="str">
            <v>Carrera 2 No. 2 - 14 Palacio municipal</v>
          </cell>
          <cell r="L673" t="str">
            <v>CUNDINAMARCA</v>
          </cell>
          <cell r="M673" t="str">
            <v>BITUIMA</v>
          </cell>
          <cell r="N673" t="str">
            <v>8462046  |  8462046</v>
          </cell>
          <cell r="O673">
            <v>3108568770</v>
          </cell>
          <cell r="P673" t="str">
            <v>serviciospublicos@bituima-cundinamarca.gov.co</v>
          </cell>
          <cell r="Q673" t="str">
            <v>No disponible</v>
          </cell>
          <cell r="R673" t="str">
            <v>MUNICIPIO (PRESTACIÓN DIRECTA)</v>
          </cell>
        </row>
        <row r="674">
          <cell r="A674">
            <v>2604</v>
          </cell>
          <cell r="B674" t="str">
            <v>UNIDAD DE SERVICIOS PUBLICOS DOMICILIARIOS DE SAN CAYETANO</v>
          </cell>
          <cell r="C674">
            <v>39057</v>
          </cell>
          <cell r="D674" t="str">
            <v>890501876-4</v>
          </cell>
          <cell r="E674" t="str">
            <v>OPERATIVA</v>
          </cell>
          <cell r="F674">
            <v>38867</v>
          </cell>
          <cell r="G674" t="str">
            <v>ACTUALIZACION</v>
          </cell>
          <cell r="H674">
            <v>45685</v>
          </cell>
          <cell r="I674" t="str">
            <v>WILSON DE JESUS PEREZ GUTIERREZ</v>
          </cell>
          <cell r="J674">
            <v>54673</v>
          </cell>
          <cell r="K674" t="str">
            <v>CALLE 3A No 4-39 Barrio La Playa</v>
          </cell>
          <cell r="L674" t="str">
            <v>NORTE DE SANTANDER</v>
          </cell>
          <cell r="M674" t="str">
            <v>SAN CAYETANO</v>
          </cell>
          <cell r="N674" t="str">
            <v>6339488  |  5784945</v>
          </cell>
          <cell r="O674">
            <v>3154230055</v>
          </cell>
          <cell r="P674" t="str">
            <v>serviciospublicos@sancayetano-nortedesantander.gov.co</v>
          </cell>
          <cell r="Q674" t="str">
            <v>No disponible</v>
          </cell>
          <cell r="R674" t="str">
            <v>MUNICIPIO (PRESTACIÓN DIRECTA)</v>
          </cell>
        </row>
        <row r="675">
          <cell r="A675">
            <v>2610</v>
          </cell>
          <cell r="B675" t="str">
            <v>UNIDAD DE SERVICIOS PUBLICOS DE SAN JOSE DE FRAGUA</v>
          </cell>
          <cell r="C675">
            <v>39335</v>
          </cell>
          <cell r="D675" t="str">
            <v>828001680-7</v>
          </cell>
          <cell r="E675" t="str">
            <v>OPERATIVA (No activa)</v>
          </cell>
          <cell r="F675">
            <v>36893</v>
          </cell>
          <cell r="G675" t="str">
            <v>ACTUALIZACION</v>
          </cell>
          <cell r="H675">
            <v>39337</v>
          </cell>
          <cell r="I675" t="str">
            <v>JAQUELINE SANCHEZ HERNANDEZ</v>
          </cell>
          <cell r="J675">
            <v>18610</v>
          </cell>
          <cell r="K675" t="str">
            <v>CRA 5 No. 5-78</v>
          </cell>
          <cell r="L675" t="str">
            <v>CAQUETÁ</v>
          </cell>
          <cell r="M675" t="str">
            <v>SAN JOSE DEL FRAGUA</v>
          </cell>
          <cell r="N675" t="str">
            <v xml:space="preserve">4305024  |  </v>
          </cell>
          <cell r="O675">
            <v>3118096570</v>
          </cell>
          <cell r="P675" t="str">
            <v>jaquelinesanchez@yahoo.es</v>
          </cell>
          <cell r="Q675" t="str">
            <v>No disponible</v>
          </cell>
          <cell r="R675" t="str">
            <v>MUNICIPIO (PRESTACIÓN DIRECTA)</v>
          </cell>
        </row>
        <row r="676">
          <cell r="A676">
            <v>2612</v>
          </cell>
          <cell r="B676" t="str">
            <v>UNIDAD DE SERVICIOS PÚBLICOS DEL MUNICIPIO DE VERGARA</v>
          </cell>
          <cell r="C676">
            <v>39520</v>
          </cell>
          <cell r="D676" t="str">
            <v>899999448-5</v>
          </cell>
          <cell r="E676" t="str">
            <v>OPERATIVA</v>
          </cell>
          <cell r="F676">
            <v>36437</v>
          </cell>
          <cell r="G676" t="str">
            <v>ACTUALIZACION</v>
          </cell>
          <cell r="H676">
            <v>45722</v>
          </cell>
          <cell r="I676" t="str">
            <v>ANA MARIA MAHECHA OLARTE</v>
          </cell>
          <cell r="J676">
            <v>25862</v>
          </cell>
          <cell r="K676" t="str">
            <v>PALACIO MUNICIPAL VERGARA Carrera 5 No. 2-18</v>
          </cell>
          <cell r="L676" t="str">
            <v>CUNDINAMARCA</v>
          </cell>
          <cell r="M676" t="str">
            <v>VERGARA</v>
          </cell>
          <cell r="N676" t="str">
            <v>8459109  |  8451051</v>
          </cell>
          <cell r="O676">
            <v>3107739158</v>
          </cell>
          <cell r="P676" t="str">
            <v>serviciospublicos@vergara-cundinamarca.gov.co</v>
          </cell>
          <cell r="Q676" t="str">
            <v>No disponible</v>
          </cell>
          <cell r="R676" t="str">
            <v>MUNICIPIO (PRESTACIÓN DIRECTA)</v>
          </cell>
        </row>
        <row r="677">
          <cell r="A677">
            <v>2613</v>
          </cell>
          <cell r="B677" t="str">
            <v xml:space="preserve">JUNTA DE ACCION COMUNAL DE PARCELACION EL RETIRO </v>
          </cell>
          <cell r="C677">
            <v>40875</v>
          </cell>
          <cell r="D677" t="str">
            <v>890309293-9</v>
          </cell>
          <cell r="E677" t="str">
            <v>OPERATIVA</v>
          </cell>
          <cell r="F677">
            <v>27109</v>
          </cell>
          <cell r="G677" t="str">
            <v>ACTUALIZACION</v>
          </cell>
          <cell r="H677">
            <v>45040</v>
          </cell>
          <cell r="I677" t="str">
            <v>HEBERT QUIJANO GONZALEZ</v>
          </cell>
          <cell r="J677">
            <v>76001</v>
          </cell>
          <cell r="K677" t="str">
            <v>CARRERA 122 CALLES 12 Y 13</v>
          </cell>
          <cell r="L677" t="str">
            <v>VALLE DEL CAUCA</v>
          </cell>
          <cell r="M677" t="str">
            <v>CALI</v>
          </cell>
          <cell r="N677" t="str">
            <v>4890925  |  4877803</v>
          </cell>
          <cell r="O677">
            <v>3155238746</v>
          </cell>
          <cell r="P677" t="str">
            <v>acueductoelretiro@hotmail.com</v>
          </cell>
          <cell r="Q677" t="str">
            <v>JUNTA DE ACCION COMUNAL</v>
          </cell>
          <cell r="R677" t="str">
            <v>ORGANIZACION AUTORIZADA</v>
          </cell>
        </row>
        <row r="678">
          <cell r="A678">
            <v>2614</v>
          </cell>
          <cell r="B678" t="str">
            <v>CIUDAD LIMPIA BOGOTÁ S.A. E.S.P.</v>
          </cell>
          <cell r="C678">
            <v>38691</v>
          </cell>
          <cell r="D678" t="str">
            <v>830048122-9</v>
          </cell>
          <cell r="E678" t="str">
            <v>OPERATIVA</v>
          </cell>
          <cell r="F678">
            <v>37879</v>
          </cell>
          <cell r="G678" t="str">
            <v>ACTUALIZACION</v>
          </cell>
          <cell r="H678">
            <v>45719</v>
          </cell>
          <cell r="I678" t="str">
            <v>EDUARDO JOSE PAREDES TORRES</v>
          </cell>
          <cell r="J678">
            <v>11001</v>
          </cell>
          <cell r="K678" t="str">
            <v>Calle 59C Sur No 51 - 50</v>
          </cell>
          <cell r="L678" t="str">
            <v>BOGOTÁ, D.C.</v>
          </cell>
          <cell r="M678" t="str">
            <v>BOGOTA, D.C.</v>
          </cell>
          <cell r="N678" t="str">
            <v>7300150  |  7300150</v>
          </cell>
          <cell r="O678">
            <v>3208656644</v>
          </cell>
          <cell r="P678" t="str">
            <v>sui@ciudadlimpia.com.co</v>
          </cell>
          <cell r="Q678" t="str">
            <v>SOCIEDAD ANONIMA</v>
          </cell>
          <cell r="R678" t="str">
            <v>SOCIEDADES (EMPRESA DE SERVICIOS PUBLICOS)</v>
          </cell>
        </row>
        <row r="679">
          <cell r="A679">
            <v>2618</v>
          </cell>
          <cell r="B679" t="str">
            <v>UNIDAD DE SERVICIOS PUBLICOS DOMICILIARIOS ACUEDUCTO, ALCANTARILLADO, ASEO DE CHITAGA</v>
          </cell>
          <cell r="C679">
            <v>39517</v>
          </cell>
          <cell r="D679" t="str">
            <v>890501422-4</v>
          </cell>
          <cell r="E679" t="str">
            <v>OPERATIVA</v>
          </cell>
          <cell r="F679">
            <v>37366</v>
          </cell>
          <cell r="G679" t="str">
            <v>ACTUALIZACION</v>
          </cell>
          <cell r="H679">
            <v>45744</v>
          </cell>
          <cell r="I679" t="str">
            <v>YORMAN SUAREZ HORMAZA</v>
          </cell>
          <cell r="J679">
            <v>54174</v>
          </cell>
          <cell r="K679" t="str">
            <v>CALLE 4 No 6-07 barrio  centro</v>
          </cell>
          <cell r="L679" t="str">
            <v>NORTE DE SANTANDER</v>
          </cell>
          <cell r="M679" t="str">
            <v>CHITAGA</v>
          </cell>
          <cell r="N679" t="str">
            <v>5678002  |  5678002</v>
          </cell>
          <cell r="O679">
            <v>3219273661</v>
          </cell>
          <cell r="P679" t="str">
            <v>serviciospublicos@chitaga-nortedesantander.gov.co</v>
          </cell>
          <cell r="Q679" t="str">
            <v>No disponible</v>
          </cell>
          <cell r="R679" t="str">
            <v>MUNICIPIO (PRESTACIÓN DIRECTA)</v>
          </cell>
        </row>
        <row r="680">
          <cell r="A680">
            <v>2622</v>
          </cell>
          <cell r="B680" t="str">
            <v>ASOCIACION DE PROPIETARIOS O USUARIOS DEL ACUEDUCTO DE LA VEREDAS SOCORRO Y CABANDIA</v>
          </cell>
          <cell r="C680">
            <v>41115</v>
          </cell>
          <cell r="D680" t="str">
            <v>809006881-4</v>
          </cell>
          <cell r="E680" t="str">
            <v>OPERATIVA</v>
          </cell>
          <cell r="F680">
            <v>36111</v>
          </cell>
          <cell r="G680" t="str">
            <v>INSCRIPCION</v>
          </cell>
          <cell r="H680">
            <v>41269</v>
          </cell>
          <cell r="I680" t="str">
            <v>SAMUEL GUTIERREZ OVALLE</v>
          </cell>
          <cell r="J680">
            <v>73270</v>
          </cell>
          <cell r="K680" t="str">
            <v xml:space="preserve">CALLE 6 Nª 3 - 25 </v>
          </cell>
          <cell r="L680" t="str">
            <v>TOLIMA</v>
          </cell>
          <cell r="M680" t="str">
            <v>FALAN</v>
          </cell>
          <cell r="N680" t="str">
            <v>3208863  |  3208863</v>
          </cell>
          <cell r="O680">
            <v>3208863271</v>
          </cell>
          <cell r="P680" t="str">
            <v>contacto@falan-tolima.gov.co</v>
          </cell>
          <cell r="Q680" t="str">
            <v>ASOCIACION DE USUARIOS</v>
          </cell>
          <cell r="R680" t="str">
            <v>ORGANIZACION AUTORIZADA</v>
          </cell>
        </row>
        <row r="681">
          <cell r="A681">
            <v>2623</v>
          </cell>
          <cell r="B681" t="str">
            <v>ASOCIACION COOPERATIVA DE RECICLADORES DE BOGOTA</v>
          </cell>
          <cell r="C681">
            <v>41207</v>
          </cell>
          <cell r="D681" t="str">
            <v>800130264-7</v>
          </cell>
          <cell r="E681" t="str">
            <v>OPERATIVA</v>
          </cell>
          <cell r="F681">
            <v>35640</v>
          </cell>
          <cell r="G681" t="str">
            <v>ACTUALIZACION</v>
          </cell>
          <cell r="H681">
            <v>45666</v>
          </cell>
          <cell r="I681" t="str">
            <v>NOHRA PADILLA HERRERA</v>
          </cell>
          <cell r="J681">
            <v>11001</v>
          </cell>
          <cell r="K681" t="str">
            <v>CARRERA 34 No 9-46</v>
          </cell>
          <cell r="L681" t="str">
            <v>BOGOTÁ, D.C.</v>
          </cell>
          <cell r="M681" t="str">
            <v>BOGOTA, D.C.</v>
          </cell>
          <cell r="N681" t="str">
            <v>9054997  |  9054997</v>
          </cell>
          <cell r="O681">
            <v>3173766728</v>
          </cell>
          <cell r="P681" t="str">
            <v>arbesp@gmail.com</v>
          </cell>
          <cell r="Q681" t="str">
            <v>COOPERATIVA</v>
          </cell>
          <cell r="R681" t="str">
            <v>ORGANIZACION AUTORIZADA</v>
          </cell>
        </row>
        <row r="682">
          <cell r="A682">
            <v>2624</v>
          </cell>
          <cell r="B682" t="str">
            <v>ASOCIACION DE USUARIOS DEL ACUEDUCTO  DE LA QUEBRADA CHIQUEROS</v>
          </cell>
          <cell r="C682">
            <v>38961</v>
          </cell>
          <cell r="D682" t="str">
            <v>832006771-6</v>
          </cell>
          <cell r="E682" t="str">
            <v>OPERATIVA</v>
          </cell>
          <cell r="F682">
            <v>36413</v>
          </cell>
          <cell r="G682" t="str">
            <v>ACTUALIZACION</v>
          </cell>
          <cell r="H682">
            <v>41323</v>
          </cell>
          <cell r="I682" t="str">
            <v xml:space="preserve">ROBERTO  ROCHA </v>
          </cell>
          <cell r="J682">
            <v>25769</v>
          </cell>
          <cell r="K682" t="str">
            <v>Vereda Centro Llanitos KM 0.5 via al tablazo</v>
          </cell>
          <cell r="L682" t="str">
            <v>CUNDINAMARCA</v>
          </cell>
          <cell r="M682" t="str">
            <v>SUBACHOQUE</v>
          </cell>
          <cell r="N682" t="str">
            <v>8245393  |  0000000</v>
          </cell>
          <cell r="O682">
            <v>3142690789</v>
          </cell>
          <cell r="P682" t="str">
            <v>chiquerosaso@hotmail.com</v>
          </cell>
          <cell r="Q682" t="str">
            <v>ASOCIACION DE USUARIOS</v>
          </cell>
          <cell r="R682" t="str">
            <v>ORGANIZACION AUTORIZADA</v>
          </cell>
        </row>
        <row r="683">
          <cell r="A683">
            <v>2627</v>
          </cell>
          <cell r="B683" t="str">
            <v>EMPRESAS PUBLICAS MINICIPALES DE CANALETE</v>
          </cell>
          <cell r="C683">
            <v>39776</v>
          </cell>
          <cell r="D683" t="str">
            <v>812001885-1</v>
          </cell>
          <cell r="E683" t="str">
            <v>OPERATIVA</v>
          </cell>
          <cell r="F683">
            <v>35399</v>
          </cell>
          <cell r="G683" t="str">
            <v>ACTUALIZACION</v>
          </cell>
          <cell r="H683">
            <v>45433</v>
          </cell>
          <cell r="I683" t="str">
            <v>LUIS ANGEL GUERRA CASTRO</v>
          </cell>
          <cell r="J683">
            <v>23090</v>
          </cell>
          <cell r="K683" t="str">
            <v>CARRERA 5 No. 3-18  URB. SOTO</v>
          </cell>
          <cell r="L683" t="str">
            <v>CÓRDOBA</v>
          </cell>
          <cell r="M683" t="str">
            <v>CANALETE</v>
          </cell>
          <cell r="N683" t="str">
            <v>7601037  |  7601037</v>
          </cell>
          <cell r="O683">
            <v>3205311289</v>
          </cell>
          <cell r="P683" t="str">
            <v>gerencia@empresaspublicascanalete.gov.co</v>
          </cell>
          <cell r="Q683" t="str">
            <v>No disponible</v>
          </cell>
          <cell r="R683" t="str">
            <v>EMPRESA INDUSTRIAL Y COMERCIAL DEL ESTADO</v>
          </cell>
        </row>
        <row r="684">
          <cell r="A684">
            <v>2628</v>
          </cell>
          <cell r="B684" t="str">
            <v>UNIDAD DE SERVICIOS PUBLICOS DOMICILIARIOS DEL MUNICIPIO DE CAICEDO.</v>
          </cell>
          <cell r="C684">
            <v>39510</v>
          </cell>
          <cell r="D684" t="str">
            <v>890984224-4</v>
          </cell>
          <cell r="E684" t="str">
            <v>OPERATIVA</v>
          </cell>
          <cell r="F684">
            <v>36319</v>
          </cell>
          <cell r="G684" t="str">
            <v>ACTUALIZACION</v>
          </cell>
          <cell r="H684">
            <v>45441</v>
          </cell>
          <cell r="I684" t="str">
            <v>YUBER FELIPE MOLINA MURILLO</v>
          </cell>
          <cell r="J684">
            <v>5125</v>
          </cell>
          <cell r="K684" t="str">
            <v>Calle 5 N 4-01</v>
          </cell>
          <cell r="L684" t="str">
            <v>ANTIOQUIA</v>
          </cell>
          <cell r="M684" t="str">
            <v>CAICEDO</v>
          </cell>
          <cell r="N684" t="str">
            <v>8572002  |  8572134</v>
          </cell>
          <cell r="O684">
            <v>3213665921</v>
          </cell>
          <cell r="P684" t="str">
            <v>serviciospublicos@caicedo-antioquia.gov.co</v>
          </cell>
          <cell r="Q684" t="str">
            <v>No disponible</v>
          </cell>
          <cell r="R684" t="str">
            <v>MUNICIPIO (PRESTACIÓN DIRECTA)</v>
          </cell>
        </row>
        <row r="685">
          <cell r="A685">
            <v>2638</v>
          </cell>
          <cell r="B685" t="str">
            <v>UNIDAD DE SERVICIOS PUBLICOS DOMICILIARIOS DEL MUNICIPIO CACOTA DE VELAZCO</v>
          </cell>
          <cell r="C685">
            <v>38800</v>
          </cell>
          <cell r="D685" t="str">
            <v>800099234-4</v>
          </cell>
          <cell r="E685" t="str">
            <v>OPERATIVA</v>
          </cell>
          <cell r="F685">
            <v>36072</v>
          </cell>
          <cell r="G685" t="str">
            <v>ACTUALIZACION</v>
          </cell>
          <cell r="H685">
            <v>45723</v>
          </cell>
          <cell r="I685" t="str">
            <v>JESUS EDUARDO ARAQUE  JAIMES</v>
          </cell>
          <cell r="J685">
            <v>54125</v>
          </cell>
          <cell r="K685" t="str">
            <v>Carrera 3 No. 3-57</v>
          </cell>
          <cell r="L685" t="str">
            <v>NORTE DE SANTANDER</v>
          </cell>
          <cell r="M685" t="str">
            <v>CACOTA</v>
          </cell>
          <cell r="N685" t="str">
            <v>5290010  |  5290010</v>
          </cell>
          <cell r="O685">
            <v>3125739458</v>
          </cell>
          <cell r="P685" t="str">
            <v>serviciospublicos@cacota-nortedesantander.gov.co</v>
          </cell>
          <cell r="Q685" t="str">
            <v>No disponible</v>
          </cell>
          <cell r="R685" t="str">
            <v>MUNICIPIO (PRESTACIÓN DIRECTA)</v>
          </cell>
        </row>
        <row r="686">
          <cell r="A686">
            <v>2639</v>
          </cell>
          <cell r="B686" t="str">
            <v xml:space="preserve">AGUAS &amp; ASEO YONDO SA ESP </v>
          </cell>
          <cell r="C686">
            <v>38861</v>
          </cell>
          <cell r="D686" t="str">
            <v>811021151-6</v>
          </cell>
          <cell r="E686" t="str">
            <v>OPERATIVA</v>
          </cell>
          <cell r="F686">
            <v>36362</v>
          </cell>
          <cell r="G686" t="str">
            <v>ACTUALIZACION</v>
          </cell>
          <cell r="H686">
            <v>45405</v>
          </cell>
          <cell r="I686" t="str">
            <v>EVARISTO ANTONIO FLOREZ OLIVERA</v>
          </cell>
          <cell r="J686">
            <v>5893</v>
          </cell>
          <cell r="K686" t="str">
            <v>CARRERA 53 No. 50-79</v>
          </cell>
          <cell r="L686" t="str">
            <v>ANTIOQUIA</v>
          </cell>
          <cell r="M686" t="str">
            <v>YONDO</v>
          </cell>
          <cell r="N686" t="str">
            <v>8325371  |  8325369</v>
          </cell>
          <cell r="O686">
            <v>3004862776</v>
          </cell>
          <cell r="P686" t="str">
            <v>espyondo@gmail.com</v>
          </cell>
          <cell r="Q686" t="str">
            <v>SOCIEDAD ANONIMA</v>
          </cell>
          <cell r="R686" t="str">
            <v>SOCIEDADES (EMPRESA DE SERVICIOS PUBLICOS)</v>
          </cell>
        </row>
        <row r="687">
          <cell r="A687">
            <v>2644</v>
          </cell>
          <cell r="B687" t="str">
            <v>FITOTECNIA S.A. E.S.P.</v>
          </cell>
          <cell r="C687">
            <v>38803</v>
          </cell>
          <cell r="D687" t="str">
            <v>800250105-9</v>
          </cell>
          <cell r="E687" t="str">
            <v>OPERATIVA</v>
          </cell>
          <cell r="F687">
            <v>36571</v>
          </cell>
          <cell r="G687" t="str">
            <v>ACTUALIZACION</v>
          </cell>
          <cell r="H687">
            <v>40892</v>
          </cell>
          <cell r="I687" t="str">
            <v>ELOY PEREZ DELGADO</v>
          </cell>
          <cell r="J687">
            <v>11001</v>
          </cell>
          <cell r="K687" t="str">
            <v>CALLE 94 N0.67-26</v>
          </cell>
          <cell r="L687" t="str">
            <v>BOGOTÁ, D.C.</v>
          </cell>
          <cell r="M687" t="str">
            <v>BOGOTA, D.C.</v>
          </cell>
          <cell r="N687" t="str">
            <v>6244130  |  6244130</v>
          </cell>
          <cell r="O687">
            <v>3002172950</v>
          </cell>
          <cell r="P687" t="str">
            <v>fitotecnia@cable.net.co</v>
          </cell>
          <cell r="Q687" t="str">
            <v>SOCIEDAD ANONIMA</v>
          </cell>
          <cell r="R687" t="str">
            <v>SOCIEDADES (EMPRESA DE SERVICIOS PUBLICOS)</v>
          </cell>
        </row>
        <row r="688">
          <cell r="A688">
            <v>2646</v>
          </cell>
          <cell r="B688" t="str">
            <v>EMPRESA DE SERVICIOS PUBLICOS DE AGUA POTABLE, ALCANTARILLADO Y ASEO DEL MUNICIPIO DE POLICARPA</v>
          </cell>
          <cell r="C688">
            <v>39542</v>
          </cell>
          <cell r="D688" t="str">
            <v>800020324-9</v>
          </cell>
          <cell r="E688" t="str">
            <v>OPERATIVA (No activa)</v>
          </cell>
          <cell r="F688">
            <v>36311</v>
          </cell>
          <cell r="G688" t="str">
            <v>INSCRIPCION</v>
          </cell>
          <cell r="H688">
            <v>39559</v>
          </cell>
          <cell r="I688" t="str">
            <v>PEDRO IVAN BURBANO MONTILLA</v>
          </cell>
          <cell r="J688">
            <v>52540</v>
          </cell>
          <cell r="K688" t="str">
            <v>CARRERA 3a CON CALLE 4 ESQUINA PARQUE PRINCIPAL</v>
          </cell>
          <cell r="L688" t="str">
            <v>NARIÑO</v>
          </cell>
          <cell r="M688" t="str">
            <v>POLICARPA</v>
          </cell>
          <cell r="N688" t="str">
            <v>7265615  |  7265615</v>
          </cell>
          <cell r="O688">
            <v>3117298149</v>
          </cell>
          <cell r="P688" t="str">
            <v>alcaldiadepolicarpa@yahoo.com.es</v>
          </cell>
          <cell r="Q688" t="str">
            <v>No disponible</v>
          </cell>
          <cell r="R688" t="str">
            <v>MUNICIPIO (PRESTACIÓN DIRECTA)</v>
          </cell>
        </row>
        <row r="689">
          <cell r="A689">
            <v>2647</v>
          </cell>
          <cell r="B689" t="str">
            <v>MUNICIPIO DE MORELIA CAQUETA</v>
          </cell>
          <cell r="C689">
            <v>39555</v>
          </cell>
          <cell r="D689" t="str">
            <v>800095773-4</v>
          </cell>
          <cell r="E689" t="str">
            <v>OPERATIVA</v>
          </cell>
          <cell r="F689">
            <v>31363</v>
          </cell>
          <cell r="G689" t="str">
            <v>ACTUALIZACION</v>
          </cell>
          <cell r="H689">
            <v>45418</v>
          </cell>
          <cell r="I689" t="str">
            <v>CARLOS FERNANDO TRUJILLO DULCEY</v>
          </cell>
          <cell r="J689">
            <v>18479</v>
          </cell>
          <cell r="K689" t="str">
            <v>CRA 3 - CLL 3 ESQUINA</v>
          </cell>
          <cell r="L689" t="str">
            <v>CAQUETÁ</v>
          </cell>
          <cell r="M689" t="str">
            <v>MORELIA</v>
          </cell>
          <cell r="N689" t="str">
            <v>4301082  |  4301123</v>
          </cell>
          <cell r="O689">
            <v>3138713898</v>
          </cell>
          <cell r="P689" t="str">
            <v>serviciospublicos@morelia-caqueta.gov.co</v>
          </cell>
          <cell r="Q689" t="str">
            <v>No disponible</v>
          </cell>
          <cell r="R689" t="str">
            <v>MUNICIPIO (PRESTACIÓN DIRECTA)</v>
          </cell>
        </row>
        <row r="690">
          <cell r="A690">
            <v>2649</v>
          </cell>
          <cell r="B690" t="str">
            <v>CORPORACION  DE ACUEDUCTO MULTIVEREDAL LA ACUARELA</v>
          </cell>
          <cell r="C690">
            <v>38924</v>
          </cell>
          <cell r="D690" t="str">
            <v>811003174-9</v>
          </cell>
          <cell r="E690" t="str">
            <v>OPERATIVA</v>
          </cell>
          <cell r="F690">
            <v>34998</v>
          </cell>
          <cell r="G690" t="str">
            <v>ACTUALIZACION</v>
          </cell>
          <cell r="H690">
            <v>45713</v>
          </cell>
          <cell r="I690" t="str">
            <v>DANIEL ESTEBAN RUA FRANCO</v>
          </cell>
          <cell r="J690">
            <v>5001</v>
          </cell>
          <cell r="K690" t="str">
            <v>Carrera 131 No 60D - 27</v>
          </cell>
          <cell r="L690" t="str">
            <v>ANTIOQUIA</v>
          </cell>
          <cell r="M690" t="str">
            <v>MEDELLÍN</v>
          </cell>
          <cell r="N690" t="str">
            <v>3228368  |  3228368</v>
          </cell>
          <cell r="O690">
            <v>3206721104</v>
          </cell>
          <cell r="P690" t="str">
            <v>gerencia@acueductolaacuarela.com</v>
          </cell>
          <cell r="Q690" t="str">
            <v>CORPORACION</v>
          </cell>
          <cell r="R690" t="str">
            <v>ORGANIZACION AUTORIZADA</v>
          </cell>
        </row>
        <row r="691">
          <cell r="A691">
            <v>2651</v>
          </cell>
          <cell r="B691" t="str">
            <v>CORPORACIÓN DE ACUEDUCTO MULTIVEREDAL "ARCOIRIS"</v>
          </cell>
          <cell r="C691">
            <v>38889</v>
          </cell>
          <cell r="D691" t="str">
            <v>811020165-4</v>
          </cell>
          <cell r="E691" t="str">
            <v>OPERATIVA</v>
          </cell>
          <cell r="F691">
            <v>36407</v>
          </cell>
          <cell r="G691" t="str">
            <v>ACTUALIZACION</v>
          </cell>
          <cell r="H691">
            <v>45716</v>
          </cell>
          <cell r="I691" t="str">
            <v>SANDRA MILENA GOMEZ SANCHEZ</v>
          </cell>
          <cell r="J691">
            <v>5001</v>
          </cell>
          <cell r="K691" t="str">
            <v>CARRERA150 C No 80-14</v>
          </cell>
          <cell r="L691" t="str">
            <v>ANTIOQUIA</v>
          </cell>
          <cell r="M691" t="str">
            <v>MEDELLÍN</v>
          </cell>
          <cell r="N691" t="str">
            <v>4796109  |  4796109</v>
          </cell>
          <cell r="O691">
            <v>3003733271</v>
          </cell>
          <cell r="P691" t="str">
            <v>info@acueductoarcoiris.com</v>
          </cell>
          <cell r="Q691" t="str">
            <v>CORPORACION</v>
          </cell>
          <cell r="R691" t="str">
            <v>ORGANIZACION AUTORIZADA</v>
          </cell>
        </row>
        <row r="692">
          <cell r="A692">
            <v>2653</v>
          </cell>
          <cell r="B692" t="str">
            <v>UNIDAD DE SERVICIOS PUBLICOS DE ACUEDUCTO, ALCANTARILLADO Y ASEO</v>
          </cell>
          <cell r="C692">
            <v>39538</v>
          </cell>
          <cell r="D692" t="str">
            <v>890210967-7</v>
          </cell>
          <cell r="E692" t="str">
            <v>OPERATIVA</v>
          </cell>
          <cell r="F692">
            <v>36219</v>
          </cell>
          <cell r="G692" t="str">
            <v>ACTUALIZACION</v>
          </cell>
          <cell r="H692">
            <v>45391</v>
          </cell>
          <cell r="I692" t="str">
            <v>DANILO VALBUENA PABON</v>
          </cell>
          <cell r="J692">
            <v>68132</v>
          </cell>
          <cell r="K692" t="str">
            <v>PALACIO MUNICIPAL</v>
          </cell>
          <cell r="L692" t="str">
            <v>SANTANDER</v>
          </cell>
          <cell r="M692" t="str">
            <v>CALIFORNIA</v>
          </cell>
          <cell r="N692" t="str">
            <v>6298259  |  6298260</v>
          </cell>
          <cell r="O692">
            <v>3102182681</v>
          </cell>
          <cell r="P692" t="str">
            <v>serviciospublicos@california-santander.gov.co</v>
          </cell>
          <cell r="Q692" t="str">
            <v>No disponible</v>
          </cell>
          <cell r="R692" t="str">
            <v>MUNICIPIO (PRESTACIÓN DIRECTA)</v>
          </cell>
        </row>
        <row r="693">
          <cell r="A693">
            <v>2654</v>
          </cell>
          <cell r="B693" t="str">
            <v>UNIDAD DE SERVICIOS  PUBLICOS DOMICILIARIOS DE ACUEDUCTO, ALCANTARILLADO Y ASEO DEL MUNICIPIO DE PESCA</v>
          </cell>
          <cell r="C693">
            <v>39596</v>
          </cell>
          <cell r="D693" t="str">
            <v>891856464-0</v>
          </cell>
          <cell r="E693" t="str">
            <v>OPERATIVA</v>
          </cell>
          <cell r="F693">
            <v>37756</v>
          </cell>
          <cell r="G693" t="str">
            <v>ACTUALIZACION</v>
          </cell>
          <cell r="H693">
            <v>45363</v>
          </cell>
          <cell r="I693" t="str">
            <v>EDGAR RICARDO GAMEZ AMAYA</v>
          </cell>
          <cell r="J693">
            <v>15542</v>
          </cell>
          <cell r="K693" t="str">
            <v>Carrera 5 No. 4 - 53. Palacio Municipal</v>
          </cell>
          <cell r="L693" t="str">
            <v>BOYACÁ</v>
          </cell>
          <cell r="M693" t="str">
            <v>PESCA</v>
          </cell>
          <cell r="N693" t="str">
            <v>7784069  |  7784069</v>
          </cell>
          <cell r="O693">
            <v>3144725585</v>
          </cell>
          <cell r="P693" t="str">
            <v>alcaldia@pesca-boyaca.gov.co</v>
          </cell>
          <cell r="Q693" t="str">
            <v>No disponible</v>
          </cell>
          <cell r="R693" t="str">
            <v>MUNICIPIO (PRESTACIÓN DIRECTA)</v>
          </cell>
        </row>
        <row r="694">
          <cell r="A694">
            <v>2655</v>
          </cell>
          <cell r="B694" t="str">
            <v>ASOCIACION DEL ACUEDUCTO CABECERAS DE LLANOGRANDE</v>
          </cell>
          <cell r="C694">
            <v>38860</v>
          </cell>
          <cell r="D694" t="str">
            <v>811010242-0</v>
          </cell>
          <cell r="E694" t="str">
            <v>OPERATIVA</v>
          </cell>
          <cell r="F694">
            <v>34616</v>
          </cell>
          <cell r="G694" t="str">
            <v>ACTUALIZACION</v>
          </cell>
          <cell r="H694">
            <v>45714</v>
          </cell>
          <cell r="I694" t="str">
            <v>JORGE ALVEIRO RESTREPO AGUIRRE</v>
          </cell>
          <cell r="J694">
            <v>5615</v>
          </cell>
          <cell r="K694" t="str">
            <v>VEREDA CABECERAS ANTIGUA ESCUELA</v>
          </cell>
          <cell r="L694" t="str">
            <v>ANTIOQUIA</v>
          </cell>
          <cell r="M694" t="str">
            <v>RIONEGRO</v>
          </cell>
          <cell r="N694" t="str">
            <v>4084881  |  4084881</v>
          </cell>
          <cell r="O694">
            <v>3147391234</v>
          </cell>
          <cell r="P694" t="str">
            <v>acueductocabeceras@gmail.com</v>
          </cell>
          <cell r="Q694" t="str">
            <v>ASOCIACION DE USUARIOS</v>
          </cell>
          <cell r="R694" t="str">
            <v>ORGANIZACION AUTORIZADA</v>
          </cell>
        </row>
        <row r="695">
          <cell r="A695">
            <v>2658</v>
          </cell>
          <cell r="B695" t="str">
            <v>VEOLIA AGUAS DE MONTERÍA S.A. E.S.P.</v>
          </cell>
          <cell r="C695">
            <v>38743</v>
          </cell>
          <cell r="D695" t="str">
            <v>812003483-3</v>
          </cell>
          <cell r="E695" t="str">
            <v>OPERATIVA</v>
          </cell>
          <cell r="F695">
            <v>36530</v>
          </cell>
          <cell r="G695" t="str">
            <v>ACTUALIZACION</v>
          </cell>
          <cell r="H695">
            <v>45715</v>
          </cell>
          <cell r="I695" t="str">
            <v>URIEL GARCIA PEREIRA</v>
          </cell>
          <cell r="J695">
            <v>23001</v>
          </cell>
          <cell r="K695" t="str">
            <v>Cr 4 29 19 ed imperial p 3 - Barrio centro</v>
          </cell>
          <cell r="L695" t="str">
            <v>CÓRDOBA</v>
          </cell>
          <cell r="M695" t="str">
            <v>MONTERIA</v>
          </cell>
          <cell r="N695" t="str">
            <v>7957775  |  7957775</v>
          </cell>
          <cell r="O695">
            <v>3148909527</v>
          </cell>
          <cell r="P695" t="str">
            <v>veolia.monteria@veolia.com</v>
          </cell>
          <cell r="Q695" t="str">
            <v>SOCIEDAD ANONIMA</v>
          </cell>
          <cell r="R695" t="str">
            <v>SOCIEDADES (EMPRESA DE SERVICIOS PUBLICOS)</v>
          </cell>
        </row>
        <row r="696">
          <cell r="A696">
            <v>2660</v>
          </cell>
          <cell r="B696" t="str">
            <v xml:space="preserve">OFICINA DE SERVICIOS PUBLICOS DEL MUNICIPIO DE ATACO </v>
          </cell>
          <cell r="C696">
            <v>39554</v>
          </cell>
          <cell r="D696" t="str">
            <v>800100049-1</v>
          </cell>
          <cell r="E696" t="str">
            <v>OPERATIVA</v>
          </cell>
          <cell r="F696">
            <v>36313</v>
          </cell>
          <cell r="G696" t="str">
            <v>ACTUALIZACION</v>
          </cell>
          <cell r="H696">
            <v>45695</v>
          </cell>
          <cell r="I696" t="str">
            <v>HECTOR FABIO MUNOZ BRINEZ</v>
          </cell>
          <cell r="J696">
            <v>73067</v>
          </cell>
          <cell r="K696" t="str">
            <v>calle 8 #4-07</v>
          </cell>
          <cell r="L696" t="str">
            <v>TOLIMA</v>
          </cell>
          <cell r="M696" t="str">
            <v>ATACO</v>
          </cell>
          <cell r="N696" t="str">
            <v>2240008  |  2240042</v>
          </cell>
          <cell r="O696">
            <v>3150472111</v>
          </cell>
          <cell r="P696" t="str">
            <v>serviciospublicos@ataco-tolima.gov.co</v>
          </cell>
          <cell r="Q696" t="str">
            <v>No disponible</v>
          </cell>
          <cell r="R696" t="str">
            <v>MUNICIPIO (PRESTACIÓN DIRECTA)</v>
          </cell>
        </row>
        <row r="697">
          <cell r="A697">
            <v>2661</v>
          </cell>
          <cell r="B697" t="str">
            <v>ASOCIACION DE USUARIOS DEL SERVICIO DE AGUA POTABLEY ALCANTARILLADODEL CORREGIMIENTO LA OLGA</v>
          </cell>
          <cell r="C697">
            <v>41151</v>
          </cell>
          <cell r="D697" t="str">
            <v>805015426-1</v>
          </cell>
          <cell r="E697" t="str">
            <v>OPERATIVA</v>
          </cell>
          <cell r="F697">
            <v>35918</v>
          </cell>
          <cell r="G697" t="str">
            <v>ACTUALIZACION</v>
          </cell>
          <cell r="H697">
            <v>45346</v>
          </cell>
          <cell r="I697" t="str">
            <v>JAIRO MUNOZ GUTIERREZ</v>
          </cell>
          <cell r="J697">
            <v>76892</v>
          </cell>
          <cell r="K697" t="str">
            <v>CASETA COMUNAL CORREGIMIENTO LA OLGA</v>
          </cell>
          <cell r="L697" t="str">
            <v>VALLE DEL CAUCA</v>
          </cell>
          <cell r="M697" t="str">
            <v>YUMBO</v>
          </cell>
          <cell r="N697" t="str">
            <v>6693686  |  6693686</v>
          </cell>
          <cell r="O697">
            <v>3153233020</v>
          </cell>
          <cell r="P697" t="str">
            <v>cdominguez39@hotmail.com</v>
          </cell>
          <cell r="Q697" t="str">
            <v>ASOCIACION DE USUARIOS</v>
          </cell>
          <cell r="R697" t="str">
            <v>ORGANIZACION AUTORIZADA</v>
          </cell>
        </row>
        <row r="698">
          <cell r="A698">
            <v>2662</v>
          </cell>
          <cell r="B698" t="str">
            <v>UNIDAD DE SERVICIOS PUBLICOS DE ACUEDUCTO, ALCANTARILLADO Y ASEO MUNICIPAL DE RAMIRIQUI</v>
          </cell>
          <cell r="C698">
            <v>39072</v>
          </cell>
          <cell r="D698" t="str">
            <v>891801280-6</v>
          </cell>
          <cell r="E698" t="str">
            <v>OPERATIVA</v>
          </cell>
          <cell r="F698">
            <v>36537</v>
          </cell>
          <cell r="G698" t="str">
            <v>ACTUALIZACION</v>
          </cell>
          <cell r="H698">
            <v>45406</v>
          </cell>
          <cell r="I698" t="str">
            <v>CAMILO ANDRES AVILA MARQUEZ</v>
          </cell>
          <cell r="J698">
            <v>15599</v>
          </cell>
          <cell r="K698" t="str">
            <v>CARRERA 6  7-35</v>
          </cell>
          <cell r="L698" t="str">
            <v>BOYACÁ</v>
          </cell>
          <cell r="M698" t="str">
            <v>RAMIRIQUI</v>
          </cell>
          <cell r="N698" t="str">
            <v>7327538  |  7327593</v>
          </cell>
          <cell r="O698">
            <v>3105801728</v>
          </cell>
          <cell r="P698" t="str">
            <v>uniservicios@ramiriqui-boyaca.gov.co</v>
          </cell>
          <cell r="Q698" t="str">
            <v>No disponible</v>
          </cell>
          <cell r="R698" t="str">
            <v>MUNICIPIO (PRESTACIÓN DIRECTA)</v>
          </cell>
        </row>
        <row r="699">
          <cell r="A699">
            <v>2663</v>
          </cell>
          <cell r="B699" t="str">
            <v>CORPORACION DE ASOCIADOS DEL ACUEDUCTO LAS FLORES</v>
          </cell>
          <cell r="C699">
            <v>38974</v>
          </cell>
          <cell r="D699" t="str">
            <v>811003843-8</v>
          </cell>
          <cell r="E699" t="str">
            <v>OPERATIVA</v>
          </cell>
          <cell r="F699">
            <v>35034</v>
          </cell>
          <cell r="G699" t="str">
            <v>ACTUALIZACION</v>
          </cell>
          <cell r="H699">
            <v>45745</v>
          </cell>
          <cell r="I699" t="str">
            <v>GONZALO ALBERTO CASTILLO RODROGUEZ</v>
          </cell>
          <cell r="J699">
            <v>5001</v>
          </cell>
          <cell r="K699" t="str">
            <v>DG 48 ESTE NRO 46-363</v>
          </cell>
          <cell r="L699" t="str">
            <v>ANTIOQUIA</v>
          </cell>
          <cell r="M699" t="str">
            <v>MEDELLÍN</v>
          </cell>
          <cell r="N699" t="str">
            <v>4087235  |  4083936</v>
          </cell>
          <cell r="O699">
            <v>3234092221</v>
          </cell>
          <cell r="P699" t="str">
            <v>corpolasflores@outlook.com</v>
          </cell>
          <cell r="Q699" t="str">
            <v>CORPORACION</v>
          </cell>
          <cell r="R699" t="str">
            <v>ORGANIZACION AUTORIZADA</v>
          </cell>
        </row>
        <row r="700">
          <cell r="A700">
            <v>2665</v>
          </cell>
          <cell r="B700" t="str">
            <v>ASOCIACION DE USUARIOS.DEL ACUEDUCTO VEREDAL LAS BRISAS Y SAN ISISDRO</v>
          </cell>
          <cell r="C700">
            <v>40760</v>
          </cell>
          <cell r="D700" t="str">
            <v>811021239-5</v>
          </cell>
          <cell r="E700" t="str">
            <v>OPERATIVA</v>
          </cell>
          <cell r="F700">
            <v>36360</v>
          </cell>
          <cell r="G700" t="str">
            <v>INSCRIPCION</v>
          </cell>
          <cell r="H700">
            <v>40892</v>
          </cell>
          <cell r="I700" t="str">
            <v>WILSON DE JESUS CASTAÑEDA ZULETA</v>
          </cell>
          <cell r="J700">
            <v>5631</v>
          </cell>
          <cell r="K700" t="str">
            <v>CRA 31 N° 70 SUR 65</v>
          </cell>
          <cell r="L700" t="str">
            <v>ANTIOQUIA</v>
          </cell>
          <cell r="M700" t="str">
            <v>SABANETA</v>
          </cell>
          <cell r="N700" t="str">
            <v>3019454  |  3019454</v>
          </cell>
          <cell r="O700">
            <v>3218519450</v>
          </cell>
          <cell r="P700" t="str">
            <v>wicazu@hotmail.com</v>
          </cell>
          <cell r="Q700" t="str">
            <v>ASOCIACION DE USUARIOS</v>
          </cell>
          <cell r="R700" t="str">
            <v>ORGANIZACION AUTORIZADA</v>
          </cell>
        </row>
        <row r="701">
          <cell r="A701">
            <v>2668</v>
          </cell>
          <cell r="B701" t="str">
            <v>ASOCIACION DE SOCIOS DEL ACUEDUCTO Y ALCANTARILLADO CAMPOALEGRE</v>
          </cell>
          <cell r="C701">
            <v>38775</v>
          </cell>
          <cell r="D701" t="str">
            <v>811014942-6</v>
          </cell>
          <cell r="E701" t="str">
            <v>OPERATIVA</v>
          </cell>
          <cell r="F701">
            <v>35773</v>
          </cell>
          <cell r="G701" t="str">
            <v>ACTUALIZACION</v>
          </cell>
          <cell r="H701">
            <v>45701</v>
          </cell>
          <cell r="I701" t="str">
            <v>MARTHA ELENA OCAMPO CADAVID</v>
          </cell>
          <cell r="J701">
            <v>5148</v>
          </cell>
          <cell r="K701" t="str">
            <v>CALLE 33 No 30-60</v>
          </cell>
          <cell r="L701" t="str">
            <v>ANTIOQUIA</v>
          </cell>
          <cell r="M701" t="str">
            <v>EL CARMEN DE VIBORAL</v>
          </cell>
          <cell r="N701" t="str">
            <v>5430827  |  5430827</v>
          </cell>
          <cell r="O701">
            <v>3128615242</v>
          </cell>
          <cell r="P701" t="str">
            <v>h2ocampoalegre@gmail.com</v>
          </cell>
          <cell r="Q701" t="str">
            <v>ASOCIACION DE USUARIOS</v>
          </cell>
          <cell r="R701" t="str">
            <v>ORGANIZACION AUTORIZADA</v>
          </cell>
        </row>
        <row r="702">
          <cell r="A702">
            <v>2669</v>
          </cell>
          <cell r="B702" t="str">
            <v>CORPORACION DE ACUEDUCTO MONTAÑITA</v>
          </cell>
          <cell r="C702">
            <v>39085</v>
          </cell>
          <cell r="D702" t="str">
            <v>811009284-8</v>
          </cell>
          <cell r="E702" t="str">
            <v>OPERATIVA</v>
          </cell>
          <cell r="F702">
            <v>35198</v>
          </cell>
          <cell r="G702" t="str">
            <v>ACTUALIZACION</v>
          </cell>
          <cell r="H702">
            <v>45707</v>
          </cell>
          <cell r="I702" t="str">
            <v>DIANA MARIA GARCIA LOPERA</v>
          </cell>
          <cell r="J702">
            <v>5001</v>
          </cell>
          <cell r="K702" t="str">
            <v>Calle 34 A SUR # 92 A - 54</v>
          </cell>
          <cell r="L702" t="str">
            <v>ANTIOQUIA</v>
          </cell>
          <cell r="M702" t="str">
            <v>MEDELLÍN</v>
          </cell>
          <cell r="N702" t="str">
            <v>1111111  |  1111111</v>
          </cell>
          <cell r="O702">
            <v>3016307376</v>
          </cell>
          <cell r="P702" t="str">
            <v>acueducto646@gmail.com</v>
          </cell>
          <cell r="Q702" t="str">
            <v>CORPORACION</v>
          </cell>
          <cell r="R702" t="str">
            <v>ORGANIZACION AUTORIZADA</v>
          </cell>
        </row>
        <row r="703">
          <cell r="A703">
            <v>2670</v>
          </cell>
          <cell r="B703" t="str">
            <v>ASOCIACION DE SOCIOS DEL ACUEDUCTO CAMARGO</v>
          </cell>
          <cell r="C703">
            <v>40724</v>
          </cell>
          <cell r="D703" t="str">
            <v>811007525-9</v>
          </cell>
          <cell r="E703" t="str">
            <v>OPERATIVA</v>
          </cell>
          <cell r="F703">
            <v>35485</v>
          </cell>
          <cell r="G703" t="str">
            <v>ACTUALIZACION</v>
          </cell>
          <cell r="H703">
            <v>45420</v>
          </cell>
          <cell r="I703" t="str">
            <v>LUIS FELIPE JIMENEZ GIRALDO</v>
          </cell>
          <cell r="J703">
            <v>5148</v>
          </cell>
          <cell r="K703" t="str">
            <v>CALLE 33 No30-60</v>
          </cell>
          <cell r="L703" t="str">
            <v>ANTIOQUIA</v>
          </cell>
          <cell r="M703" t="str">
            <v>EL CARMEN DE VIBORAL</v>
          </cell>
          <cell r="N703" t="str">
            <v>5430827  |  5430827</v>
          </cell>
          <cell r="O703">
            <v>3128615242</v>
          </cell>
          <cell r="P703" t="str">
            <v>aguaselcarmen@gmail.com</v>
          </cell>
          <cell r="Q703" t="str">
            <v>ASOCIACION DE USUARIOS</v>
          </cell>
          <cell r="R703" t="str">
            <v>ORGANIZACION AUTORIZADA</v>
          </cell>
        </row>
        <row r="704">
          <cell r="A704">
            <v>2671</v>
          </cell>
          <cell r="B704" t="str">
            <v>CORPORACION ACUEDUCTO ISAAC GAVIRIA</v>
          </cell>
          <cell r="C704">
            <v>38890</v>
          </cell>
          <cell r="D704" t="str">
            <v>811004943-0</v>
          </cell>
          <cell r="E704" t="str">
            <v>OPERATIVA</v>
          </cell>
          <cell r="F704">
            <v>35121</v>
          </cell>
          <cell r="G704" t="str">
            <v>ACTUALIZACION</v>
          </cell>
          <cell r="H704">
            <v>45707</v>
          </cell>
          <cell r="I704" t="str">
            <v>DEYANIRA GIRALDO CASTRILLON</v>
          </cell>
          <cell r="J704">
            <v>5001</v>
          </cell>
          <cell r="K704" t="str">
            <v>Calle  56H  No 18 - 27</v>
          </cell>
          <cell r="L704" t="str">
            <v>ANTIOQUIA</v>
          </cell>
          <cell r="M704" t="str">
            <v>MEDELLÍN</v>
          </cell>
          <cell r="N704" t="str">
            <v>2849356  |  1111111</v>
          </cell>
          <cell r="O704">
            <v>3008010436</v>
          </cell>
          <cell r="P704" t="str">
            <v>acueductoisaacgaviria@yahoo.es</v>
          </cell>
          <cell r="Q704" t="str">
            <v>CORPORACION</v>
          </cell>
          <cell r="R704" t="str">
            <v>ORGANIZACION AUTORIZADA</v>
          </cell>
        </row>
        <row r="705">
          <cell r="A705">
            <v>2674</v>
          </cell>
          <cell r="B705" t="str">
            <v>JUNTA ADMINISTRADORA DEL ACUEDUCTO DE SAN JOSE DE MANZANILLO - AGUA PURA-</v>
          </cell>
          <cell r="C705">
            <v>38841</v>
          </cell>
          <cell r="D705" t="str">
            <v>811021447-0</v>
          </cell>
          <cell r="E705" t="str">
            <v>OPERATIVA</v>
          </cell>
          <cell r="F705">
            <v>36457</v>
          </cell>
          <cell r="G705" t="str">
            <v>ACTUALIZACION</v>
          </cell>
          <cell r="H705">
            <v>45715</v>
          </cell>
          <cell r="I705" t="str">
            <v>LUIS HERNANDO ISAZA ROJAS</v>
          </cell>
          <cell r="J705">
            <v>5001</v>
          </cell>
          <cell r="K705" t="str">
            <v>CARRERA 80 A 01-16</v>
          </cell>
          <cell r="L705" t="str">
            <v>ANTIOQUIA</v>
          </cell>
          <cell r="M705" t="str">
            <v>MEDELLÍN</v>
          </cell>
          <cell r="N705" t="str">
            <v>3436335  |  3436335</v>
          </cell>
          <cell r="O705">
            <v>3042636183</v>
          </cell>
          <cell r="P705" t="str">
            <v>aguapura-manzanillo@hotmail.com</v>
          </cell>
          <cell r="Q705" t="str">
            <v>JUNTA ADMINISTRADORA</v>
          </cell>
          <cell r="R705" t="str">
            <v>ORGANIZACION AUTORIZADA</v>
          </cell>
        </row>
        <row r="706">
          <cell r="A706">
            <v>2675</v>
          </cell>
          <cell r="B706" t="str">
            <v>GRUPO DE ASEO Y SERVICIOS GENERALES S.A. G.A.G.</v>
          </cell>
          <cell r="C706">
            <v>40722</v>
          </cell>
          <cell r="D706" t="str">
            <v>810003081-9</v>
          </cell>
          <cell r="E706" t="str">
            <v>OPERATIVA</v>
          </cell>
          <cell r="F706">
            <v>36893</v>
          </cell>
          <cell r="G706" t="str">
            <v>ACTUALIZACION</v>
          </cell>
          <cell r="H706">
            <v>40795</v>
          </cell>
          <cell r="I706" t="str">
            <v>RAUL PALACIO  SANCHEZ</v>
          </cell>
          <cell r="J706">
            <v>17272</v>
          </cell>
          <cell r="K706" t="str">
            <v>Carrera 6 # 4-18</v>
          </cell>
          <cell r="L706" t="str">
            <v>CALDAS</v>
          </cell>
          <cell r="M706" t="str">
            <v>FILADELFIA</v>
          </cell>
          <cell r="N706" t="str">
            <v>8580733  |  8580733</v>
          </cell>
          <cell r="O706">
            <v>3113152059</v>
          </cell>
          <cell r="P706" t="str">
            <v>gagfiladelfia@hotmail.com</v>
          </cell>
          <cell r="Q706" t="str">
            <v>SOCIEDAD ANONIMA</v>
          </cell>
          <cell r="R706" t="str">
            <v>SOCIEDADES (EMPRESA DE SERVICIOS PUBLICOS)</v>
          </cell>
        </row>
        <row r="707">
          <cell r="A707">
            <v>2682</v>
          </cell>
          <cell r="B707" t="str">
            <v>VEOLIA  ASEO SUR OCCIDENTE S.A.  E.S.P.</v>
          </cell>
          <cell r="C707">
            <v>38711</v>
          </cell>
          <cell r="D707" t="str">
            <v>805015900-1</v>
          </cell>
          <cell r="E707" t="str">
            <v>OPERATIVA</v>
          </cell>
          <cell r="F707">
            <v>36530</v>
          </cell>
          <cell r="G707" t="str">
            <v>ACTUALIZACION</v>
          </cell>
          <cell r="H707">
            <v>45735</v>
          </cell>
          <cell r="I707" t="str">
            <v>LUCIA MARGARITA FADUL TRESPALACIOS</v>
          </cell>
          <cell r="J707">
            <v>76520</v>
          </cell>
          <cell r="K707" t="str">
            <v>Carrera 32 No. 18-14, Barrio La Independencia</v>
          </cell>
          <cell r="L707" t="str">
            <v>VALLE DEL CAUCA</v>
          </cell>
          <cell r="M707" t="str">
            <v>PALMIRA</v>
          </cell>
          <cell r="N707" t="str">
            <v>2688000  |  2688000</v>
          </cell>
          <cell r="O707">
            <v>3214976063</v>
          </cell>
          <cell r="P707" t="str">
            <v>veolia.aseosuroccidente@veolia.com</v>
          </cell>
          <cell r="Q707" t="str">
            <v>SOCIEDAD ANONIMA</v>
          </cell>
          <cell r="R707" t="str">
            <v>SOCIEDADES (EMPRESA DE SERVICIOS PUBLICOS)</v>
          </cell>
        </row>
        <row r="708">
          <cell r="A708">
            <v>2683</v>
          </cell>
          <cell r="B708" t="str">
            <v>EMPRESA DE SERVICIOS PUBLICOS DEL MUNICIPIO DE DIBULLA GUAJIRA ESP</v>
          </cell>
          <cell r="C708">
            <v>39737</v>
          </cell>
          <cell r="D708" t="str">
            <v>825001275-6</v>
          </cell>
          <cell r="E708" t="str">
            <v>OPERATIVA</v>
          </cell>
          <cell r="F708">
            <v>36514</v>
          </cell>
          <cell r="G708" t="str">
            <v>ACTUALIZACION</v>
          </cell>
          <cell r="H708">
            <v>40298</v>
          </cell>
          <cell r="I708" t="str">
            <v>LORY LORENA BRITO MENDOZA</v>
          </cell>
          <cell r="J708">
            <v>44090</v>
          </cell>
          <cell r="K708" t="str">
            <v>calle 6 NO  5 - 30</v>
          </cell>
          <cell r="L708" t="str">
            <v>LA GUAJIRA</v>
          </cell>
          <cell r="M708" t="str">
            <v>DIBULLA</v>
          </cell>
          <cell r="N708" t="str">
            <v>7200315  |  7200315</v>
          </cell>
          <cell r="O708">
            <v>3145375366</v>
          </cell>
          <cell r="P708" t="str">
            <v>espdenliquidacion@hotmail.com</v>
          </cell>
          <cell r="Q708" t="str">
            <v>No disponible</v>
          </cell>
          <cell r="R708" t="str">
            <v>EMPRESA INDUSTRIAL Y COMERCIAL DEL ESTADO</v>
          </cell>
        </row>
        <row r="709">
          <cell r="A709">
            <v>2687</v>
          </cell>
          <cell r="B709" t="str">
            <v>EMPRESA DE SERVICIOS PÚBLICOS DE ACUEDUCTO Y ALCANTARILLADO DEL MUNICIPIO DE SUAN E.S.P.</v>
          </cell>
          <cell r="C709">
            <v>40150</v>
          </cell>
          <cell r="D709" t="str">
            <v>802010973-3</v>
          </cell>
          <cell r="E709" t="str">
            <v>OPERATIVA</v>
          </cell>
          <cell r="F709">
            <v>36493</v>
          </cell>
          <cell r="G709" t="str">
            <v>ACTUALIZACION</v>
          </cell>
          <cell r="H709">
            <v>45418</v>
          </cell>
          <cell r="I709" t="str">
            <v>JENIFFER LIZ BARRIOS CHACON</v>
          </cell>
          <cell r="J709">
            <v>8770</v>
          </cell>
          <cell r="K709" t="str">
            <v>kilometro 7 carretera oriental</v>
          </cell>
          <cell r="L709" t="str">
            <v>ATLÁNTICO</v>
          </cell>
          <cell r="M709" t="str">
            <v>SUAN</v>
          </cell>
          <cell r="N709" t="str">
            <v>8723029  |  8723029</v>
          </cell>
          <cell r="O709">
            <v>3005643996</v>
          </cell>
          <cell r="P709" t="str">
            <v>eamsuan@hotmail.com</v>
          </cell>
          <cell r="Q709" t="str">
            <v>No disponible</v>
          </cell>
          <cell r="R709" t="str">
            <v>EMPRESA INDUSTRIAL Y COMERCIAL DEL ESTADO</v>
          </cell>
        </row>
        <row r="710">
          <cell r="A710">
            <v>2690</v>
          </cell>
          <cell r="B710" t="str">
            <v>BIOGER S.A.S. E.S.P.</v>
          </cell>
          <cell r="C710">
            <v>40801</v>
          </cell>
          <cell r="D710" t="str">
            <v>806006669-8</v>
          </cell>
          <cell r="E710" t="str">
            <v>OPERATIVA</v>
          </cell>
          <cell r="F710">
            <v>36308</v>
          </cell>
          <cell r="G710" t="str">
            <v>ACTUALIZACION</v>
          </cell>
          <cell r="H710">
            <v>45687</v>
          </cell>
          <cell r="I710" t="str">
            <v>CARLOS MARIO URIBE ZIRENE</v>
          </cell>
          <cell r="J710">
            <v>13836</v>
          </cell>
          <cell r="K710" t="str">
            <v>CENTRO EMPRESARIAL VILLA ESMERALDA CLL 27 No 26-335  PLAN PAREJO CASA</v>
          </cell>
          <cell r="L710" t="str">
            <v>BOLÍVAR</v>
          </cell>
          <cell r="M710" t="str">
            <v>TURBACO</v>
          </cell>
          <cell r="N710" t="str">
            <v>6666528  |  6666528</v>
          </cell>
          <cell r="O710">
            <v>3188833503</v>
          </cell>
          <cell r="P710" t="str">
            <v>bioger@biogersaesp.com</v>
          </cell>
          <cell r="Q710" t="str">
            <v>SOCIEDAD POR ACCIONES SIMPLIFICADA</v>
          </cell>
          <cell r="R710" t="str">
            <v>SOCIEDADES (EMPRESA DE SERVICIOS PUBLICOS)</v>
          </cell>
        </row>
        <row r="711">
          <cell r="A711">
            <v>2696</v>
          </cell>
          <cell r="B711" t="str">
            <v>EMPRESA PRESTADORA DEL SERVICIO PÚBLICO DE ASEO E.S.P.</v>
          </cell>
          <cell r="C711">
            <v>38722</v>
          </cell>
          <cell r="D711" t="str">
            <v>811022269-0</v>
          </cell>
          <cell r="E711" t="str">
            <v>OPERATIVA</v>
          </cell>
          <cell r="F711">
            <v>36480</v>
          </cell>
          <cell r="G711" t="str">
            <v>ACTUALIZACION</v>
          </cell>
          <cell r="H711">
            <v>45552</v>
          </cell>
          <cell r="I711" t="str">
            <v xml:space="preserve">JORGE A. CABALLERO  LOPEZ </v>
          </cell>
          <cell r="J711">
            <v>5172</v>
          </cell>
          <cell r="K711" t="str">
            <v>Calle 96B No 99A - 36</v>
          </cell>
          <cell r="L711" t="str">
            <v>ANTIOQUIA</v>
          </cell>
          <cell r="M711" t="str">
            <v>CHIGORODÓ</v>
          </cell>
          <cell r="N711" t="str">
            <v>8251362  |  8254520</v>
          </cell>
          <cell r="O711">
            <v>3003649041</v>
          </cell>
          <cell r="P711" t="str">
            <v>esp@aseochigorodo.gov.co</v>
          </cell>
          <cell r="Q711" t="str">
            <v>No disponible</v>
          </cell>
          <cell r="R711" t="str">
            <v>EMPRESA INDUSTRIAL Y COMERCIAL DEL ESTADO</v>
          </cell>
        </row>
        <row r="712">
          <cell r="A712">
            <v>2702</v>
          </cell>
          <cell r="B712" t="str">
            <v>MUNICIPIO EL DOVIO</v>
          </cell>
          <cell r="C712">
            <v>38800</v>
          </cell>
          <cell r="D712" t="str">
            <v>891901223-5</v>
          </cell>
          <cell r="E712" t="str">
            <v>OPERATIVA</v>
          </cell>
          <cell r="F712">
            <v>36585</v>
          </cell>
          <cell r="G712" t="str">
            <v>ACTUALIZACION</v>
          </cell>
          <cell r="H712">
            <v>45363</v>
          </cell>
          <cell r="I712" t="str">
            <v>HECTOR ENRIQUE DE LA TORRE BENITEZ</v>
          </cell>
          <cell r="J712">
            <v>76250</v>
          </cell>
          <cell r="K712" t="str">
            <v>Carrera 7 No 6 - 52</v>
          </cell>
          <cell r="L712" t="str">
            <v>VALLE DEL CAUCA</v>
          </cell>
          <cell r="M712" t="str">
            <v>EL DOVIO</v>
          </cell>
          <cell r="N712" t="str">
            <v>2229128  |  2229128</v>
          </cell>
          <cell r="O712">
            <v>3133926438</v>
          </cell>
          <cell r="P712" t="str">
            <v>contactenos@eldovio-valle.gov.co</v>
          </cell>
          <cell r="Q712" t="str">
            <v>No disponible</v>
          </cell>
          <cell r="R712" t="str">
            <v>MUNICIPIO (PRESTACIÓN DIRECTA)</v>
          </cell>
        </row>
        <row r="713">
          <cell r="A713">
            <v>2706</v>
          </cell>
          <cell r="B713" t="str">
            <v>EMPRESA DE AGUAS DEL ORIENTE ANTIOQUEÑO S.A.  E.S.P.</v>
          </cell>
          <cell r="C713">
            <v>39121</v>
          </cell>
          <cell r="D713" t="str">
            <v>811021223-8</v>
          </cell>
          <cell r="E713" t="str">
            <v>OPERATIVA</v>
          </cell>
          <cell r="F713">
            <v>36683</v>
          </cell>
          <cell r="G713" t="str">
            <v>ACTUALIZACION</v>
          </cell>
          <cell r="H713">
            <v>45734</v>
          </cell>
          <cell r="I713" t="str">
            <v>HERNAN ALEXANDER GARCIA HENAO</v>
          </cell>
          <cell r="J713">
            <v>5607</v>
          </cell>
          <cell r="K713" t="str">
            <v>Calle  22 No  22 - 35</v>
          </cell>
          <cell r="L713" t="str">
            <v>ANTIOQUIA</v>
          </cell>
          <cell r="M713" t="str">
            <v>RETIRO</v>
          </cell>
          <cell r="N713" t="str">
            <v>5415469  |  5413218</v>
          </cell>
          <cell r="O713">
            <v>3006206993</v>
          </cell>
          <cell r="P713" t="str">
            <v>buzoncorporativo@aguasdeloriente.com</v>
          </cell>
          <cell r="Q713" t="str">
            <v>SOCIEDAD ANONIMA</v>
          </cell>
          <cell r="R713" t="str">
            <v>SOCIEDADES (EMPRESA DE SERVICIOS PUBLICOS)</v>
          </cell>
        </row>
        <row r="714">
          <cell r="A714">
            <v>2707</v>
          </cell>
          <cell r="B714" t="str">
            <v>CORPORACION DE USUARIOS DE ACUEDUCTO Y ALCANTARILLADO DE LA VEREDA PAN DE AZUCAR</v>
          </cell>
          <cell r="C714">
            <v>39258</v>
          </cell>
          <cell r="D714" t="str">
            <v>811020800-3</v>
          </cell>
          <cell r="E714" t="str">
            <v>OPERATIVA</v>
          </cell>
          <cell r="F714">
            <v>36338</v>
          </cell>
          <cell r="G714" t="str">
            <v>ACTUALIZACION</v>
          </cell>
          <cell r="H714">
            <v>40955</v>
          </cell>
          <cell r="I714" t="str">
            <v>CARLOS ALBERTO HERNANDEZ LONDOÑO</v>
          </cell>
          <cell r="J714">
            <v>5631</v>
          </cell>
          <cell r="K714" t="str">
            <v>CARRERA 34 N° 81 A SUR 37</v>
          </cell>
          <cell r="L714" t="str">
            <v>ANTIOQUIA</v>
          </cell>
          <cell r="M714" t="str">
            <v>SABANETA</v>
          </cell>
          <cell r="N714" t="str">
            <v>3090654  |  3762960</v>
          </cell>
          <cell r="O714">
            <v>3135562006</v>
          </cell>
          <cell r="P714" t="str">
            <v>soloaguas11@hotmail.com</v>
          </cell>
          <cell r="Q714" t="str">
            <v>CORPORACION</v>
          </cell>
          <cell r="R714" t="str">
            <v>ORGANIZACION AUTORIZADA</v>
          </cell>
        </row>
        <row r="715">
          <cell r="A715">
            <v>2708</v>
          </cell>
          <cell r="B715" t="str">
            <v>ASOCIACION COMUNITARIA PRESTADORA DE SERVICIOS ACUEDUCTO Y ALCANTARILLADO CAMPOALEGRE</v>
          </cell>
          <cell r="C715">
            <v>40165</v>
          </cell>
          <cell r="D715" t="str">
            <v>805005136-6</v>
          </cell>
          <cell r="E715" t="str">
            <v>OPERATIVA</v>
          </cell>
          <cell r="F715">
            <v>35205</v>
          </cell>
          <cell r="G715" t="str">
            <v>ACTUALIZACION</v>
          </cell>
          <cell r="H715">
            <v>45699</v>
          </cell>
          <cell r="I715" t="str">
            <v>DIEGO FERNANDO ULABAREZ MOSQUERA</v>
          </cell>
          <cell r="J715">
            <v>76001</v>
          </cell>
          <cell r="K715" t="str">
            <v>CALLE 9 OESTE N° 36A - 17</v>
          </cell>
          <cell r="L715" t="str">
            <v>VALLE DEL CAUCA</v>
          </cell>
          <cell r="M715" t="str">
            <v>CALI</v>
          </cell>
          <cell r="N715" t="str">
            <v>8888752  |  8888752</v>
          </cell>
          <cell r="O715">
            <v>3165796650</v>
          </cell>
          <cell r="P715" t="str">
            <v>acopscampoalegre@hotmail.com</v>
          </cell>
          <cell r="Q715" t="str">
            <v>ASOCIACION DE USUARIOS</v>
          </cell>
          <cell r="R715" t="str">
            <v>ORGANIZACION AUTORIZADA</v>
          </cell>
        </row>
        <row r="716">
          <cell r="A716">
            <v>2711</v>
          </cell>
          <cell r="B716" t="str">
            <v>EMPRESA DE SERVICIOS PÚBLICOS DE BARBOSA</v>
          </cell>
          <cell r="C716">
            <v>38979</v>
          </cell>
          <cell r="D716" t="str">
            <v>811022686-9</v>
          </cell>
          <cell r="E716" t="str">
            <v>OPERATIVA</v>
          </cell>
          <cell r="F716">
            <v>36739</v>
          </cell>
          <cell r="G716" t="str">
            <v>ACTUALIZACION</v>
          </cell>
          <cell r="H716">
            <v>45715</v>
          </cell>
          <cell r="I716" t="str">
            <v>LUIS GUILLERMO MEJIA  PIEDRAHITA</v>
          </cell>
          <cell r="J716">
            <v>5001</v>
          </cell>
          <cell r="K716" t="str">
            <v>DG 50 # 49-14 OF309</v>
          </cell>
          <cell r="L716" t="str">
            <v>ANTIOQUIA</v>
          </cell>
          <cell r="M716" t="str">
            <v>MEDELLÍN</v>
          </cell>
          <cell r="N716" t="str">
            <v>4061879  |  5122008</v>
          </cell>
          <cell r="O716">
            <v>3104551172</v>
          </cell>
          <cell r="P716" t="str">
            <v>Embaseo2011@gmail.com</v>
          </cell>
          <cell r="Q716" t="str">
            <v>SOCIEDAD ANONIMA</v>
          </cell>
          <cell r="R716" t="str">
            <v>SOCIEDADES (EMPRESA DE SERVICIOS PUBLICOS)</v>
          </cell>
        </row>
        <row r="717">
          <cell r="A717">
            <v>2714</v>
          </cell>
          <cell r="B717" t="str">
            <v>ASOCIACION DE SUSCRIPTORES O USUARIOS DEL ACUEDUCTO DE QUIMBAYO EL ALTICO MUNICIPIO DE SAN JERONIMO</v>
          </cell>
          <cell r="C717">
            <v>40758</v>
          </cell>
          <cell r="D717" t="str">
            <v>900112071-9</v>
          </cell>
          <cell r="E717" t="str">
            <v>OPERATIVA</v>
          </cell>
          <cell r="F717">
            <v>36487</v>
          </cell>
          <cell r="G717" t="str">
            <v>ACTUALIZACION</v>
          </cell>
          <cell r="H717">
            <v>40955</v>
          </cell>
          <cell r="I717" t="str">
            <v>ARLEY RAMIREZ ARBOLEDA</v>
          </cell>
          <cell r="J717">
            <v>5656</v>
          </cell>
          <cell r="K717" t="str">
            <v>Cra 10 No. 23-08</v>
          </cell>
          <cell r="L717" t="str">
            <v>ANTIOQUIA</v>
          </cell>
          <cell r="M717" t="str">
            <v>SAN JERONIMO</v>
          </cell>
          <cell r="N717" t="str">
            <v>8583668  |  8583668</v>
          </cell>
          <cell r="O717">
            <v>3128188325</v>
          </cell>
          <cell r="P717" t="str">
            <v>gloriaroci@gmail.com</v>
          </cell>
          <cell r="Q717" t="str">
            <v>ASOCIACION DE USUARIOS</v>
          </cell>
          <cell r="R717" t="str">
            <v>ORGANIZACION AUTORIZADA</v>
          </cell>
        </row>
        <row r="718">
          <cell r="A718">
            <v>2715</v>
          </cell>
          <cell r="B718" t="str">
            <v>JUNTA ADMINISTRADORA DEL ACUEDUCTO DE PALERMO</v>
          </cell>
          <cell r="C718">
            <v>39463</v>
          </cell>
          <cell r="D718" t="str">
            <v>900069857-7</v>
          </cell>
          <cell r="E718" t="str">
            <v>OPERATIVA</v>
          </cell>
          <cell r="F718">
            <v>34326</v>
          </cell>
          <cell r="G718" t="str">
            <v>ACTUALIZACION</v>
          </cell>
          <cell r="H718">
            <v>40892</v>
          </cell>
          <cell r="I718" t="str">
            <v>HERNEY DE JESUS BETANCUR HERRERA</v>
          </cell>
          <cell r="J718">
            <v>5615</v>
          </cell>
          <cell r="K718" t="str">
            <v>Carrera 50 N 52 89 Piso 3</v>
          </cell>
          <cell r="L718" t="str">
            <v>ANTIOQUIA</v>
          </cell>
          <cell r="M718" t="str">
            <v>RIONEGRO</v>
          </cell>
          <cell r="N718" t="str">
            <v>8494595  |  8496011</v>
          </cell>
          <cell r="O718">
            <v>3117171773</v>
          </cell>
          <cell r="P718" t="str">
            <v>acueductopalermo@hotmail.com</v>
          </cell>
          <cell r="Q718" t="str">
            <v>JUNTA ADMINISTRADORA</v>
          </cell>
          <cell r="R718" t="str">
            <v>ORGANIZACION AUTORIZADA</v>
          </cell>
        </row>
        <row r="719">
          <cell r="A719">
            <v>2717</v>
          </cell>
          <cell r="B719" t="str">
            <v>JUNTA ADMINISTRADORA DEL ACUEDUCTO VEREDAL EL LLANO</v>
          </cell>
          <cell r="C719">
            <v>38816</v>
          </cell>
          <cell r="D719" t="str">
            <v>210044672-0</v>
          </cell>
          <cell r="E719" t="str">
            <v>OPERATIVA (No activa)</v>
          </cell>
          <cell r="F719">
            <v>36442</v>
          </cell>
          <cell r="G719" t="str">
            <v>INSCRIPCION</v>
          </cell>
          <cell r="H719">
            <v>38878</v>
          </cell>
          <cell r="I719" t="str">
            <v>OSCAR HUMBERTO JIMENEZ ECHEVERRY</v>
          </cell>
          <cell r="J719">
            <v>5212</v>
          </cell>
          <cell r="K719" t="str">
            <v>CALLE 49 No 46 C 59</v>
          </cell>
          <cell r="L719" t="str">
            <v>ANTIOQUIA</v>
          </cell>
          <cell r="M719" t="str">
            <v>COPACABANA</v>
          </cell>
          <cell r="N719" t="str">
            <v>4080517  |  4013847</v>
          </cell>
          <cell r="O719" t="str">
            <v>No disponible</v>
          </cell>
          <cell r="P719" t="str">
            <v>diegojmnz51@latinmail.com</v>
          </cell>
          <cell r="Q719" t="str">
            <v>SOCIEDAD LIMITADA</v>
          </cell>
          <cell r="R719" t="str">
            <v>PRODUCTOR MARGINAL, INDEPENDIENTE O USO PARTICULAR</v>
          </cell>
        </row>
        <row r="720">
          <cell r="A720">
            <v>2718</v>
          </cell>
          <cell r="B720" t="str">
            <v>MUNICIPIO DE GACHANTIVA</v>
          </cell>
          <cell r="C720">
            <v>40073</v>
          </cell>
          <cell r="D720" t="str">
            <v>800020045-9</v>
          </cell>
          <cell r="E720" t="str">
            <v>OPERATIVA</v>
          </cell>
          <cell r="F720">
            <v>35309</v>
          </cell>
          <cell r="G720" t="str">
            <v>ACTUALIZACION</v>
          </cell>
          <cell r="H720">
            <v>45540</v>
          </cell>
          <cell r="I720" t="str">
            <v>JAIME ARMANDO GOMEZ BUITRAGO</v>
          </cell>
          <cell r="J720">
            <v>15293</v>
          </cell>
          <cell r="K720" t="str">
            <v>Carrera 5 No 4-27</v>
          </cell>
          <cell r="L720" t="str">
            <v>BOYACÁ</v>
          </cell>
          <cell r="M720" t="str">
            <v>GACHANTIVA</v>
          </cell>
          <cell r="N720" t="str">
            <v>7427439  |  7427439</v>
          </cell>
          <cell r="O720">
            <v>3104769572</v>
          </cell>
          <cell r="P720" t="str">
            <v>alcaldia@gachantiva-boyaca.gov.co</v>
          </cell>
          <cell r="Q720" t="str">
            <v>No disponible</v>
          </cell>
          <cell r="R720" t="str">
            <v>MUNICIPIO (PRESTACIÓN DIRECTA)</v>
          </cell>
        </row>
        <row r="721">
          <cell r="A721">
            <v>2720</v>
          </cell>
          <cell r="B721" t="str">
            <v>ASOCIACION DE USUARIOS DE ACUEDUCTO VEREDA EL CANO</v>
          </cell>
          <cell r="C721">
            <v>40759</v>
          </cell>
          <cell r="D721" t="str">
            <v>811038861-1</v>
          </cell>
          <cell r="E721" t="str">
            <v>OPERATIVA</v>
          </cell>
          <cell r="F721">
            <v>36212</v>
          </cell>
          <cell r="G721" t="str">
            <v>ACTUALIZACION</v>
          </cell>
          <cell r="H721">
            <v>41172</v>
          </cell>
          <cell r="I721" t="str">
            <v>OSCAR DARIO PALACIO DELGADO</v>
          </cell>
          <cell r="J721">
            <v>5129</v>
          </cell>
          <cell r="K721" t="str">
            <v>calle 113 sur # 54-32</v>
          </cell>
          <cell r="L721" t="str">
            <v>ANTIOQUIA</v>
          </cell>
          <cell r="M721" t="str">
            <v>CALDAS</v>
          </cell>
          <cell r="N721" t="str">
            <v>3035431  |  3035431</v>
          </cell>
          <cell r="O721">
            <v>3122313178</v>
          </cell>
          <cell r="P721" t="str">
            <v>palaciooscar@hotmail.com</v>
          </cell>
          <cell r="Q721" t="str">
            <v>ASOCIACION DE USUARIOS</v>
          </cell>
          <cell r="R721" t="str">
            <v>ORGANIZACION AUTORIZADA</v>
          </cell>
        </row>
        <row r="722">
          <cell r="A722">
            <v>2722</v>
          </cell>
          <cell r="B722" t="str">
            <v>JUNTA DE SERVICIOS PUBLICOS DEL MUNICIPIO DEL CALVARIO</v>
          </cell>
          <cell r="C722">
            <v>39367</v>
          </cell>
          <cell r="D722" t="str">
            <v>892099001-1</v>
          </cell>
          <cell r="E722" t="str">
            <v>OPERATIVA</v>
          </cell>
          <cell r="F722">
            <v>36386</v>
          </cell>
          <cell r="G722" t="str">
            <v>ACTUALIZACION</v>
          </cell>
          <cell r="H722">
            <v>45706</v>
          </cell>
          <cell r="I722" t="str">
            <v>HECTOR YESID RINCON VELASQUEZ</v>
          </cell>
          <cell r="J722">
            <v>50245</v>
          </cell>
          <cell r="K722" t="str">
            <v>calle 6 N 5- 12</v>
          </cell>
          <cell r="L722" t="str">
            <v>META</v>
          </cell>
          <cell r="M722" t="str">
            <v>EL CALVARIO</v>
          </cell>
          <cell r="N722" t="str">
            <v>6630899  |  6630899</v>
          </cell>
          <cell r="O722">
            <v>3115592690</v>
          </cell>
          <cell r="P722" t="str">
            <v>juntaserviciospublicos@elcalvario-meta.gov.co</v>
          </cell>
          <cell r="Q722" t="str">
            <v>No disponible</v>
          </cell>
          <cell r="R722" t="str">
            <v>MUNICIPIO (PRESTACIÓN DIRECTA)</v>
          </cell>
        </row>
        <row r="723">
          <cell r="A723">
            <v>2727</v>
          </cell>
          <cell r="B723" t="str">
            <v>ASOCIACION DE USUARIOS DE ACUEDUCTO Y ALCANTARILLADO DE LA LOCALIDAD DE LA VORAGINE</v>
          </cell>
          <cell r="C723">
            <v>39587</v>
          </cell>
          <cell r="D723" t="str">
            <v>805012795-9</v>
          </cell>
          <cell r="E723" t="str">
            <v>OPERATIVA</v>
          </cell>
          <cell r="F723">
            <v>35557</v>
          </cell>
          <cell r="G723" t="str">
            <v>ACTUALIZACION</v>
          </cell>
          <cell r="H723">
            <v>44152</v>
          </cell>
          <cell r="I723" t="str">
            <v>JAVIER RUIZ HIGUITA</v>
          </cell>
          <cell r="J723">
            <v>76001</v>
          </cell>
          <cell r="K723" t="str">
            <v>PUESTO DE SALUD</v>
          </cell>
          <cell r="L723" t="str">
            <v>VALLE DEL CAUCA</v>
          </cell>
          <cell r="M723" t="str">
            <v>CALI</v>
          </cell>
          <cell r="N723" t="str">
            <v>5550954  |  5550954</v>
          </cell>
          <cell r="O723">
            <v>3175708179</v>
          </cell>
          <cell r="P723" t="str">
            <v>asovoragine97@hotmail.com</v>
          </cell>
          <cell r="Q723" t="str">
            <v>ASOCIACION DE USUARIOS</v>
          </cell>
          <cell r="R723" t="str">
            <v>ORGANIZACION AUTORIZADA</v>
          </cell>
        </row>
        <row r="724">
          <cell r="A724">
            <v>2728</v>
          </cell>
          <cell r="B724" t="str">
            <v>ASOCIACION DE USUARIOS DEL ACUEDUCTO DEL CORREGIMIENTO EL CONCILIO DEL MUNICIPIO DE SALGAR</v>
          </cell>
          <cell r="C724">
            <v>40776</v>
          </cell>
          <cell r="D724" t="str">
            <v>811029106-0</v>
          </cell>
          <cell r="E724" t="str">
            <v>OPERATIVA</v>
          </cell>
          <cell r="F724">
            <v>33507</v>
          </cell>
          <cell r="G724" t="str">
            <v>ACTUALIZACION</v>
          </cell>
          <cell r="H724">
            <v>41253</v>
          </cell>
          <cell r="I724" t="str">
            <v>ORLANDO ROMERO GALLEGO</v>
          </cell>
          <cell r="J724">
            <v>5642</v>
          </cell>
          <cell r="K724" t="str">
            <v>CALLE CALDAS 31A - 57 SALGAR</v>
          </cell>
          <cell r="L724" t="str">
            <v>ANTIOQUIA</v>
          </cell>
          <cell r="M724" t="str">
            <v>SALGAR</v>
          </cell>
          <cell r="N724" t="str">
            <v>8443141  |  8443141</v>
          </cell>
          <cell r="O724">
            <v>3117685267</v>
          </cell>
          <cell r="P724" t="str">
            <v>orlandogallego@gmail.com</v>
          </cell>
          <cell r="Q724" t="str">
            <v>ASOCIACION DE USUARIOS</v>
          </cell>
          <cell r="R724" t="str">
            <v>ORGANIZACION AUTORIZADA</v>
          </cell>
        </row>
        <row r="725">
          <cell r="A725">
            <v>2729</v>
          </cell>
          <cell r="B725" t="str">
            <v>ACUEDUCTO REGIONAL COOPERATIVO EL COMUN  ACUASCOOP  - EMPRESA DE SERVICIOS PUBLICOS E.S.P.</v>
          </cell>
          <cell r="C725">
            <v>38994</v>
          </cell>
          <cell r="D725" t="str">
            <v>890212954-0</v>
          </cell>
          <cell r="E725" t="str">
            <v>OPERATIVA</v>
          </cell>
          <cell r="F725">
            <v>31629</v>
          </cell>
          <cell r="G725" t="str">
            <v>ACTUALIZACION</v>
          </cell>
          <cell r="H725">
            <v>45705</v>
          </cell>
          <cell r="I725" t="str">
            <v>NESTOR ALVAREZ MANTILLA</v>
          </cell>
          <cell r="J725">
            <v>68079</v>
          </cell>
          <cell r="K725" t="str">
            <v>carrera 11a  5-06 Urbanización El tejar</v>
          </cell>
          <cell r="L725" t="str">
            <v>SANTANDER</v>
          </cell>
          <cell r="M725" t="str">
            <v>BARICHARA</v>
          </cell>
          <cell r="N725" t="str">
            <v>7267165  |  7267165</v>
          </cell>
          <cell r="O725">
            <v>3174418326</v>
          </cell>
          <cell r="P725" t="str">
            <v>acuascoop@yahoo.com</v>
          </cell>
          <cell r="Q725" t="str">
            <v>COOPERATIVA</v>
          </cell>
          <cell r="R725" t="str">
            <v>ORGANIZACION AUTORIZADA</v>
          </cell>
        </row>
        <row r="726">
          <cell r="A726">
            <v>2730</v>
          </cell>
          <cell r="B726" t="str">
            <v>MUNICIPIO LA PALMA CUNDINAMARCA</v>
          </cell>
          <cell r="C726">
            <v>40186</v>
          </cell>
          <cell r="D726" t="str">
            <v>899999369-1</v>
          </cell>
          <cell r="E726" t="str">
            <v>OPERATIVA</v>
          </cell>
          <cell r="F726">
            <v>35256</v>
          </cell>
          <cell r="G726" t="str">
            <v>ACTUALIZACION</v>
          </cell>
          <cell r="H726">
            <v>45730</v>
          </cell>
          <cell r="I726" t="str">
            <v>NELLY RODRIGUEZ LOPEZ</v>
          </cell>
          <cell r="J726">
            <v>25394</v>
          </cell>
          <cell r="K726" t="str">
            <v>CARRERA 4 No 4 - 45</v>
          </cell>
          <cell r="L726" t="str">
            <v>CUNDINAMARCA</v>
          </cell>
          <cell r="M726" t="str">
            <v>LA PALMA</v>
          </cell>
          <cell r="N726" t="str">
            <v>8505348  |  8505348</v>
          </cell>
          <cell r="O726">
            <v>3108192848</v>
          </cell>
          <cell r="P726" t="str">
            <v>alcaldia@lapalma-cundinamarca.gov.co</v>
          </cell>
          <cell r="Q726" t="str">
            <v>No disponible</v>
          </cell>
          <cell r="R726" t="str">
            <v>MUNICIPIO (PRESTACIÓN DIRECTA)</v>
          </cell>
        </row>
        <row r="727">
          <cell r="A727">
            <v>2732</v>
          </cell>
          <cell r="B727" t="str">
            <v>JUNTA DE SERVICIOS PUBLICOS DEL MUNCIPIO DE RECETOR PARA ACUEDUCTO, ALCANTARILLADO Y ASEO</v>
          </cell>
          <cell r="C727">
            <v>39566</v>
          </cell>
          <cell r="D727" t="str">
            <v>800103661-3</v>
          </cell>
          <cell r="E727" t="str">
            <v>OPERATIVA (No activa)</v>
          </cell>
          <cell r="F727">
            <v>35256</v>
          </cell>
          <cell r="G727" t="str">
            <v>ACTUALIZACION</v>
          </cell>
          <cell r="H727">
            <v>43300</v>
          </cell>
          <cell r="I727" t="str">
            <v>LETICIA PALACIOS BERNAL</v>
          </cell>
          <cell r="J727">
            <v>85279</v>
          </cell>
          <cell r="K727" t="str">
            <v>PALACIO MUNICIPAL</v>
          </cell>
          <cell r="L727" t="str">
            <v>CASANARE</v>
          </cell>
          <cell r="M727" t="str">
            <v>RECETOR</v>
          </cell>
          <cell r="N727" t="str">
            <v>0000000  |  6351007</v>
          </cell>
          <cell r="O727">
            <v>3134793649</v>
          </cell>
          <cell r="P727" t="str">
            <v>contactenos@recetor-casanare.gov.co</v>
          </cell>
          <cell r="Q727" t="str">
            <v>No disponible</v>
          </cell>
          <cell r="R727" t="str">
            <v>MUNICIPIO (PRESTACIÓN DIRECTA)</v>
          </cell>
        </row>
        <row r="728">
          <cell r="A728">
            <v>2733</v>
          </cell>
          <cell r="B728" t="str">
            <v>ASOCIACION DE USUARIOS DEL ACUEDUCTO VEREDAL LA RAYA</v>
          </cell>
          <cell r="C728">
            <v>40757</v>
          </cell>
          <cell r="D728" t="str">
            <v>811021916-3</v>
          </cell>
          <cell r="E728" t="str">
            <v>OPERATIVA</v>
          </cell>
          <cell r="F728">
            <v>36386</v>
          </cell>
          <cell r="G728" t="str">
            <v>ACTUALIZACION</v>
          </cell>
          <cell r="H728">
            <v>45567</v>
          </cell>
          <cell r="I728" t="str">
            <v>ALVARO IGNACIO ZEA ZEA</v>
          </cell>
          <cell r="J728">
            <v>5129</v>
          </cell>
          <cell r="K728" t="str">
            <v>CRA 50 N 107Bsur 27</v>
          </cell>
          <cell r="L728" t="str">
            <v>ANTIOQUIA</v>
          </cell>
          <cell r="M728" t="str">
            <v>CALDAS</v>
          </cell>
          <cell r="N728" t="str">
            <v>4990590  |  3108234</v>
          </cell>
          <cell r="O728">
            <v>3117637375</v>
          </cell>
          <cell r="P728" t="str">
            <v>Angelavanegas63@hotmail.com</v>
          </cell>
          <cell r="Q728" t="str">
            <v>JUNTA ADMINISTRADORA</v>
          </cell>
          <cell r="R728" t="str">
            <v>ORGANIZACION AUTORIZADA</v>
          </cell>
        </row>
        <row r="729">
          <cell r="A729">
            <v>2739</v>
          </cell>
          <cell r="B729" t="str">
            <v>JUNTA ADMINISTRADORA DEL ACUEDUCTO VELIGUARIN</v>
          </cell>
          <cell r="C729">
            <v>41172</v>
          </cell>
          <cell r="D729" t="str">
            <v>800208546-6</v>
          </cell>
          <cell r="E729" t="str">
            <v>OPERATIVA</v>
          </cell>
          <cell r="F729">
            <v>34110</v>
          </cell>
          <cell r="G729" t="str">
            <v>ACTUALIZACION</v>
          </cell>
          <cell r="H729">
            <v>45413</v>
          </cell>
          <cell r="I729" t="str">
            <v>LUZ ANALIDA SIERRA MARTINEZ</v>
          </cell>
          <cell r="J729">
            <v>5656</v>
          </cell>
          <cell r="K729" t="str">
            <v>veliguarin-sector el pescador</v>
          </cell>
          <cell r="L729" t="str">
            <v>ANTIOQUIA</v>
          </cell>
          <cell r="M729" t="str">
            <v>SAN JERONIMO</v>
          </cell>
          <cell r="N729" t="str">
            <v>8580408  |  8580408</v>
          </cell>
          <cell r="O729">
            <v>3122381865</v>
          </cell>
          <cell r="P729" t="str">
            <v>jaaveliguarin2018@gmail.com</v>
          </cell>
          <cell r="Q729" t="str">
            <v>SIN ANIMO DE LUCRO</v>
          </cell>
          <cell r="R729" t="str">
            <v>ORGANIZACION AUTORIZADA</v>
          </cell>
        </row>
        <row r="730">
          <cell r="A730">
            <v>2749</v>
          </cell>
          <cell r="B730" t="str">
            <v>ASOCIACION ACUEDUCTO TABLACITO</v>
          </cell>
          <cell r="C730">
            <v>40344</v>
          </cell>
          <cell r="D730" t="str">
            <v>811011541-2</v>
          </cell>
          <cell r="E730" t="str">
            <v>OPERATIVA</v>
          </cell>
          <cell r="F730">
            <v>35692</v>
          </cell>
          <cell r="G730" t="str">
            <v>ACTUALIZACION</v>
          </cell>
          <cell r="H730">
            <v>45407</v>
          </cell>
          <cell r="I730" t="str">
            <v xml:space="preserve">MARGARITA MARIA  ORTEGA  GARCIA </v>
          </cell>
          <cell r="J730">
            <v>5615</v>
          </cell>
          <cell r="K730" t="str">
            <v>Carrera 63 40c78</v>
          </cell>
          <cell r="L730" t="str">
            <v>ANTIOQUIA</v>
          </cell>
          <cell r="M730" t="str">
            <v>RIONEGRO</v>
          </cell>
          <cell r="N730" t="str">
            <v>4087581  |  4084377</v>
          </cell>
          <cell r="O730">
            <v>3122899452</v>
          </cell>
          <cell r="P730" t="str">
            <v>acueductotablacito@yahoo.es</v>
          </cell>
          <cell r="Q730" t="str">
            <v>ASOCIACION DE USUARIOS</v>
          </cell>
          <cell r="R730" t="str">
            <v>ORGANIZACION AUTORIZADA</v>
          </cell>
        </row>
        <row r="731">
          <cell r="A731">
            <v>2750</v>
          </cell>
          <cell r="B731" t="str">
            <v>ASOCIACION DE USUARIOS DEL ACUEDUCTO MULTIVEREDAL JOSE ANTONIO CORREA</v>
          </cell>
          <cell r="C731">
            <v>40519</v>
          </cell>
          <cell r="D731" t="str">
            <v>811018164-0</v>
          </cell>
          <cell r="E731" t="str">
            <v>OPERATIVA</v>
          </cell>
          <cell r="F731">
            <v>36219</v>
          </cell>
          <cell r="G731" t="str">
            <v>ACTUALIZACION</v>
          </cell>
          <cell r="H731">
            <v>45705</v>
          </cell>
          <cell r="I731" t="str">
            <v>JOSE DE JESUS ARANGO ECHEVERRI</v>
          </cell>
          <cell r="J731">
            <v>5212</v>
          </cell>
          <cell r="K731" t="str">
            <v>calle 50 nº 51 57 local 109</v>
          </cell>
          <cell r="L731" t="str">
            <v>ANTIOQUIA</v>
          </cell>
          <cell r="M731" t="str">
            <v>COPACABANA</v>
          </cell>
          <cell r="N731" t="str">
            <v>2743700  |  2743700</v>
          </cell>
          <cell r="O731">
            <v>3017915001</v>
          </cell>
          <cell r="P731" t="str">
            <v>joseacorrea811@gmail.com</v>
          </cell>
          <cell r="Q731" t="str">
            <v>ASOCIACION DE USUARIOS</v>
          </cell>
          <cell r="R731" t="str">
            <v>ORGANIZACION AUTORIZADA</v>
          </cell>
        </row>
        <row r="732">
          <cell r="A732">
            <v>2751</v>
          </cell>
          <cell r="B732" t="str">
            <v>ASOCIACION DE SUSCRIPTORES RESERVA EL CARRIQUI</v>
          </cell>
          <cell r="C732">
            <v>38897</v>
          </cell>
          <cell r="D732" t="str">
            <v>811027467-5</v>
          </cell>
          <cell r="E732" t="str">
            <v>OPERATIVA</v>
          </cell>
          <cell r="F732">
            <v>36132</v>
          </cell>
          <cell r="G732" t="str">
            <v>ACTUALIZACION</v>
          </cell>
          <cell r="H732">
            <v>45700</v>
          </cell>
          <cell r="I732" t="str">
            <v>LUIS BERNARDO TORRES  PARRA</v>
          </cell>
          <cell r="J732">
            <v>5266</v>
          </cell>
          <cell r="K732" t="str">
            <v>CRA 24 D # 40SUR -981</v>
          </cell>
          <cell r="L732" t="str">
            <v>ANTIOQUIA</v>
          </cell>
          <cell r="M732" t="str">
            <v>ENVIGADO</v>
          </cell>
          <cell r="N732" t="str">
            <v>4085335  |  4085335</v>
          </cell>
          <cell r="O732">
            <v>3044900477</v>
          </cell>
          <cell r="P732" t="str">
            <v>acueductoreservaelcarriqui@gmail.com</v>
          </cell>
          <cell r="Q732" t="str">
            <v>ASOCIACION DE USUARIOS</v>
          </cell>
          <cell r="R732" t="str">
            <v>ORGANIZACION AUTORIZADA</v>
          </cell>
        </row>
        <row r="733">
          <cell r="A733">
            <v>2754</v>
          </cell>
          <cell r="B733" t="str">
            <v>CORPORACION DE ACUEDUCTO DEL BARRIO EL PLAN AGUAPLAN</v>
          </cell>
          <cell r="C733">
            <v>38785</v>
          </cell>
          <cell r="D733" t="str">
            <v>811023203-1</v>
          </cell>
          <cell r="E733" t="str">
            <v>OPERATIVA</v>
          </cell>
          <cell r="F733">
            <v>36580</v>
          </cell>
          <cell r="G733" t="str">
            <v>ACTUALIZACION</v>
          </cell>
          <cell r="H733">
            <v>45715</v>
          </cell>
          <cell r="I733" t="str">
            <v>JUAN EDILBERTO MEDINA  LOPEZ</v>
          </cell>
          <cell r="J733">
            <v>5607</v>
          </cell>
          <cell r="K733" t="str">
            <v>CRA 25 N 16 - 75</v>
          </cell>
          <cell r="L733" t="str">
            <v>ANTIOQUIA</v>
          </cell>
          <cell r="M733" t="str">
            <v>RETIRO</v>
          </cell>
          <cell r="N733" t="str">
            <v>5411555  |  5411555</v>
          </cell>
          <cell r="O733">
            <v>3127849874</v>
          </cell>
          <cell r="P733" t="str">
            <v>aguaplan2008@hotmail.com</v>
          </cell>
          <cell r="Q733" t="str">
            <v>CORPORACION</v>
          </cell>
          <cell r="R733" t="str">
            <v>ORGANIZACION AUTORIZADA</v>
          </cell>
        </row>
        <row r="734">
          <cell r="A734">
            <v>2756</v>
          </cell>
          <cell r="B734" t="str">
            <v>UNIDAD DE SERVICIOS PÚBLICOS DE FÚQUENE</v>
          </cell>
          <cell r="C734">
            <v>38771</v>
          </cell>
          <cell r="D734" t="str">
            <v>899999323-3</v>
          </cell>
          <cell r="E734" t="str">
            <v>OPERATIVA</v>
          </cell>
          <cell r="F734">
            <v>36580</v>
          </cell>
          <cell r="G734" t="str">
            <v>ACTUALIZACION</v>
          </cell>
          <cell r="H734">
            <v>45716</v>
          </cell>
          <cell r="I734" t="str">
            <v>WALTER JEISON MORA CASTIBLANCO</v>
          </cell>
          <cell r="J734">
            <v>25288</v>
          </cell>
          <cell r="K734" t="str">
            <v>calle 6a No 2-39</v>
          </cell>
          <cell r="L734" t="str">
            <v>CUNDINAMARCA</v>
          </cell>
          <cell r="M734" t="str">
            <v>FUQUENE</v>
          </cell>
          <cell r="N734" t="str">
            <v>8585009  |  8585007</v>
          </cell>
          <cell r="O734">
            <v>3227909868</v>
          </cell>
          <cell r="P734" t="str">
            <v>Serviciospublicos@fuquene-cundinamarca.gov.co</v>
          </cell>
          <cell r="Q734" t="str">
            <v>No disponible</v>
          </cell>
          <cell r="R734" t="str">
            <v>MUNICIPIO (PRESTACIÓN DIRECTA)</v>
          </cell>
        </row>
        <row r="735">
          <cell r="A735">
            <v>2763</v>
          </cell>
          <cell r="B735" t="str">
            <v>UNIDAD DE SERVICIOS PUBLICOS DOMICILIARIOS E.S.P. DEL MUNICIPIO DE TOLEDO ANTIOQUIA</v>
          </cell>
          <cell r="C735">
            <v>38908</v>
          </cell>
          <cell r="D735" t="str">
            <v>890981367-5</v>
          </cell>
          <cell r="E735" t="str">
            <v>OPERATIVA</v>
          </cell>
          <cell r="F735">
            <v>37688</v>
          </cell>
          <cell r="G735" t="str">
            <v>ACTUALIZACION</v>
          </cell>
          <cell r="H735">
            <v>45716</v>
          </cell>
          <cell r="I735" t="str">
            <v>JHONNY ALBERTO MARIN MUNETON</v>
          </cell>
          <cell r="J735">
            <v>5819</v>
          </cell>
          <cell r="K735" t="str">
            <v xml:space="preserve">CARRERA 10 No 10-30 </v>
          </cell>
          <cell r="L735" t="str">
            <v>ANTIOQUIA</v>
          </cell>
          <cell r="M735" t="str">
            <v>TOLEDO</v>
          </cell>
          <cell r="N735" t="str">
            <v>8619020  |  8619012</v>
          </cell>
          <cell r="O735">
            <v>3127355899</v>
          </cell>
          <cell r="P735" t="str">
            <v>serviciospublicos@toledo-antioquia.gov.co</v>
          </cell>
          <cell r="Q735" t="str">
            <v>No disponible</v>
          </cell>
          <cell r="R735" t="str">
            <v>MUNICIPIO (PRESTACIÓN DIRECTA)</v>
          </cell>
        </row>
        <row r="736">
          <cell r="A736">
            <v>2766</v>
          </cell>
          <cell r="B736" t="str">
            <v xml:space="preserve">PRODUCTORA MARGINAL DE SERVICIOS PUBLICOS DOMICILIARIOS ACUEDUCTO BARRIO MARIA </v>
          </cell>
          <cell r="C736">
            <v>38803</v>
          </cell>
          <cell r="D736" t="str">
            <v>811028856-1</v>
          </cell>
          <cell r="E736" t="str">
            <v>OPERATIVA</v>
          </cell>
          <cell r="F736">
            <v>36590</v>
          </cell>
          <cell r="G736" t="str">
            <v>ACTUALIZACION</v>
          </cell>
          <cell r="H736">
            <v>45708</v>
          </cell>
          <cell r="I736" t="str">
            <v>MARIA ABIGAIL ZAPATA DE VANEGAS</v>
          </cell>
          <cell r="J736">
            <v>5212</v>
          </cell>
          <cell r="K736" t="str">
            <v>calle 47 #  29 -31</v>
          </cell>
          <cell r="L736" t="str">
            <v>ANTIOQUIA</v>
          </cell>
          <cell r="M736" t="str">
            <v>COPACABANA</v>
          </cell>
          <cell r="N736" t="str">
            <v>2741141  |  2741141</v>
          </cell>
          <cell r="O736">
            <v>3122535920</v>
          </cell>
          <cell r="P736" t="str">
            <v>diegojimeco@hotmail.com</v>
          </cell>
          <cell r="Q736" t="str">
            <v>CORPORACION</v>
          </cell>
          <cell r="R736" t="str">
            <v>ORGANIZACION AUTORIZADA</v>
          </cell>
        </row>
        <row r="737">
          <cell r="A737">
            <v>2771</v>
          </cell>
          <cell r="B737" t="str">
            <v>ASOCIACION DE USUARIOS DE ACUEDUCTO, ALCANTARILLADO Y ASEO DE DOÑA JOSEFA</v>
          </cell>
          <cell r="C737">
            <v>40809</v>
          </cell>
          <cell r="D737" t="str">
            <v>900304468-3</v>
          </cell>
          <cell r="E737" t="str">
            <v>OPERATIVA</v>
          </cell>
          <cell r="F737">
            <v>40179</v>
          </cell>
          <cell r="G737" t="str">
            <v>ACTUALIZACION</v>
          </cell>
          <cell r="H737">
            <v>45336</v>
          </cell>
          <cell r="I737" t="str">
            <v>WILSON CUESTA  BEJARANO</v>
          </cell>
          <cell r="J737">
            <v>27050</v>
          </cell>
          <cell r="K737" t="str">
            <v>CORREGIMIENTO DOÑA JOSEFA</v>
          </cell>
          <cell r="L737" t="str">
            <v>CHOCÓ</v>
          </cell>
          <cell r="M737" t="str">
            <v>ATRATO</v>
          </cell>
          <cell r="N737" t="str">
            <v>3147605  |  3137216</v>
          </cell>
          <cell r="O737">
            <v>3147605450</v>
          </cell>
          <cell r="P737" t="str">
            <v>aguasdedonajosefa@gmail.com</v>
          </cell>
          <cell r="Q737" t="str">
            <v>ASOCIACION DE USUARIOS</v>
          </cell>
          <cell r="R737" t="str">
            <v>ORGANIZACION AUTORIZADA</v>
          </cell>
        </row>
        <row r="738">
          <cell r="A738">
            <v>2775</v>
          </cell>
          <cell r="B738" t="str">
            <v>ASOCIACIÓN DE USUARIOS DEL ACUEDUCTO RURAL MARTINICA LOS MONOS</v>
          </cell>
          <cell r="C738">
            <v>41081</v>
          </cell>
          <cell r="D738" t="str">
            <v>809006761-9</v>
          </cell>
          <cell r="E738" t="str">
            <v>OPERATIVA</v>
          </cell>
          <cell r="F738">
            <v>36403</v>
          </cell>
          <cell r="G738" t="str">
            <v>ACTUALIZACION</v>
          </cell>
          <cell r="H738">
            <v>45691</v>
          </cell>
          <cell r="I738" t="str">
            <v xml:space="preserve">ZOILA ROSA BUENDIA </v>
          </cell>
          <cell r="J738">
            <v>73001</v>
          </cell>
          <cell r="K738" t="str">
            <v>MANZANA 2 CASA 9 BARRIO CARTAGENA PARTE ALTA - PISO 2</v>
          </cell>
          <cell r="L738" t="str">
            <v>TOLIMA</v>
          </cell>
          <cell r="M738" t="str">
            <v>IBAGUE</v>
          </cell>
          <cell r="N738" t="str">
            <v>0000000  |  0000000</v>
          </cell>
          <cell r="O738">
            <v>3143698447</v>
          </cell>
          <cell r="P738" t="str">
            <v>acueductolosmonos2024@gmail.com</v>
          </cell>
          <cell r="Q738" t="str">
            <v>ASOCIACION DE USUARIOS</v>
          </cell>
          <cell r="R738" t="str">
            <v>ORGANIZACION AUTORIZADA</v>
          </cell>
        </row>
        <row r="739">
          <cell r="A739">
            <v>2783</v>
          </cell>
          <cell r="B739" t="str">
            <v xml:space="preserve">UNIDAD DE SERVICIOS PÚBLICOS DOMICILIARIOS DE PUERTO TRIUNFO </v>
          </cell>
          <cell r="C739">
            <v>38860</v>
          </cell>
          <cell r="D739" t="str">
            <v>890983906-4</v>
          </cell>
          <cell r="E739" t="str">
            <v>OPERATIVA (No activa)</v>
          </cell>
          <cell r="F739">
            <v>36708</v>
          </cell>
          <cell r="G739" t="str">
            <v>ACTUALIZACION</v>
          </cell>
          <cell r="H739">
            <v>40080</v>
          </cell>
          <cell r="I739" t="str">
            <v>JAVIER ARISTIDES GUERRA CASTILLO</v>
          </cell>
          <cell r="J739">
            <v>5591</v>
          </cell>
          <cell r="K739" t="str">
            <v>Carrera 10 No. 10 - 71</v>
          </cell>
          <cell r="L739" t="str">
            <v>ANTIOQUIA</v>
          </cell>
          <cell r="M739" t="str">
            <v>PUERTO TRIUNFO</v>
          </cell>
          <cell r="N739" t="str">
            <v>8352117  |  8352235</v>
          </cell>
          <cell r="O739">
            <v>3148643384</v>
          </cell>
          <cell r="P739" t="str">
            <v>ptricc01@edatel.net</v>
          </cell>
          <cell r="Q739" t="str">
            <v>No disponible</v>
          </cell>
          <cell r="R739" t="str">
            <v>MUNICIPIO (PRESTACIÓN DIRECTA)</v>
          </cell>
        </row>
        <row r="740">
          <cell r="A740">
            <v>2784</v>
          </cell>
          <cell r="B740" t="str">
            <v>ASOCIACION DE USUARIOS DEL ACUEDUCTO RURAL NOVOA ESP</v>
          </cell>
          <cell r="C740">
            <v>38806</v>
          </cell>
          <cell r="D740" t="str">
            <v>832004618-8</v>
          </cell>
          <cell r="E740" t="str">
            <v>OPERATIVA</v>
          </cell>
          <cell r="F740">
            <v>36529</v>
          </cell>
          <cell r="G740" t="str">
            <v>ACTUALIZACION</v>
          </cell>
          <cell r="H740">
            <v>39505</v>
          </cell>
          <cell r="I740" t="str">
            <v>JOSE RAFICO PRADA  QUIROGA</v>
          </cell>
          <cell r="J740">
            <v>11001</v>
          </cell>
          <cell r="K740" t="str">
            <v>Calle 37B SUR  69 - 59</v>
          </cell>
          <cell r="L740" t="str">
            <v>BOGOTÁ, D.C.</v>
          </cell>
          <cell r="M740" t="str">
            <v>BOGOTA, D.C.</v>
          </cell>
          <cell r="N740" t="str">
            <v>7130421  |  7130421</v>
          </cell>
          <cell r="O740">
            <v>3115014507</v>
          </cell>
          <cell r="P740" t="str">
            <v>contbaco@yahoo.com</v>
          </cell>
          <cell r="Q740" t="str">
            <v>ASOCIACION DE USUARIOS</v>
          </cell>
          <cell r="R740" t="str">
            <v>ORGANIZACION AUTORIZADA</v>
          </cell>
        </row>
        <row r="741">
          <cell r="A741">
            <v>2787</v>
          </cell>
          <cell r="B741" t="str">
            <v>EMPRESA DE SERVICIOS DE CURILLO   S.A. E.S.P.</v>
          </cell>
          <cell r="C741">
            <v>38905</v>
          </cell>
          <cell r="D741" t="str">
            <v>828001308-1</v>
          </cell>
          <cell r="E741" t="str">
            <v>OPERATIVA</v>
          </cell>
          <cell r="F741">
            <v>36546</v>
          </cell>
          <cell r="G741" t="str">
            <v>ACTUALIZACION</v>
          </cell>
          <cell r="H741">
            <v>45677</v>
          </cell>
          <cell r="I741" t="str">
            <v>JHON EDISON CORTES CADENA</v>
          </cell>
          <cell r="J741">
            <v>18205</v>
          </cell>
          <cell r="K741" t="str">
            <v>CALLE 6a No  5 - 10</v>
          </cell>
          <cell r="L741" t="str">
            <v>CAQUETÁ</v>
          </cell>
          <cell r="M741" t="str">
            <v>CURILLO</v>
          </cell>
          <cell r="N741" t="str">
            <v>2157108  |  2157108</v>
          </cell>
          <cell r="O741">
            <v>3213077481</v>
          </cell>
          <cell r="P741" t="str">
            <v>esercusaesp@hotmail.com</v>
          </cell>
          <cell r="Q741" t="str">
            <v>SOCIEDAD DE ECONOMIA MIXTA</v>
          </cell>
          <cell r="R741" t="str">
            <v>SOCIEDADES (EMPRESA DE SERVICIOS PUBLICOS)</v>
          </cell>
        </row>
        <row r="742">
          <cell r="A742">
            <v>2789</v>
          </cell>
          <cell r="B742" t="str">
            <v>JUNTA ADMINISTRADORA DEL SERVICIO DE AGUA POTABLE Y ALCANTARILLADO EL CABUYO DE LA VEREDA LA FONDA</v>
          </cell>
          <cell r="C742">
            <v>39218</v>
          </cell>
          <cell r="D742" t="str">
            <v>805016626-0</v>
          </cell>
          <cell r="E742" t="str">
            <v>OPERATIVA</v>
          </cell>
          <cell r="F742">
            <v>36556</v>
          </cell>
          <cell r="G742" t="str">
            <v>ACTUALIZACION</v>
          </cell>
          <cell r="H742">
            <v>45418</v>
          </cell>
          <cell r="I742" t="str">
            <v>CESAR AUGUSTO MONARD GARCIA</v>
          </cell>
          <cell r="J742">
            <v>76001</v>
          </cell>
          <cell r="K742" t="str">
            <v>VEREDA LA FONDA ESTADERO DOÑA FRANCIA</v>
          </cell>
          <cell r="L742" t="str">
            <v>VALLE DEL CAUCA</v>
          </cell>
          <cell r="M742" t="str">
            <v>CALI</v>
          </cell>
          <cell r="N742" t="str">
            <v>3712238  |  6409663</v>
          </cell>
          <cell r="O742">
            <v>3164096633</v>
          </cell>
          <cell r="P742" t="str">
            <v>acuafonda@gmail.com</v>
          </cell>
          <cell r="Q742" t="str">
            <v>JUNTA ADMINISTRADORA</v>
          </cell>
          <cell r="R742" t="str">
            <v>ORGANIZACION AUTORIZADA</v>
          </cell>
        </row>
        <row r="743">
          <cell r="A743">
            <v>2794</v>
          </cell>
          <cell r="B743" t="str">
            <v>ASOCIACIÓN DE USUARIOS DEL ACUEDUCTO EL ROSARIO PIEDRAS BLANCAS</v>
          </cell>
          <cell r="C743">
            <v>40760</v>
          </cell>
          <cell r="D743" t="str">
            <v>811019123-3</v>
          </cell>
          <cell r="E743" t="str">
            <v>OPERATIVA</v>
          </cell>
          <cell r="F743">
            <v>36274</v>
          </cell>
          <cell r="G743" t="str">
            <v>ACTUALIZACION</v>
          </cell>
          <cell r="H743">
            <v>45430</v>
          </cell>
          <cell r="I743" t="str">
            <v>RAMIRO ANTONIO ATEHORTUA RIOS</v>
          </cell>
          <cell r="J743">
            <v>5318</v>
          </cell>
          <cell r="K743" t="str">
            <v>Vereda Piedras Blancas</v>
          </cell>
          <cell r="L743" t="str">
            <v>ANTIOQUIA</v>
          </cell>
          <cell r="M743" t="str">
            <v>GUARNE</v>
          </cell>
          <cell r="N743" t="str">
            <v>4797979  |  5677386</v>
          </cell>
          <cell r="O743">
            <v>3216406378</v>
          </cell>
          <cell r="P743" t="str">
            <v>acueductorosario@hotmail.com</v>
          </cell>
          <cell r="Q743" t="str">
            <v>ASOCIACION DE USUARIOS</v>
          </cell>
          <cell r="R743" t="str">
            <v>ORGANIZACION AUTORIZADA</v>
          </cell>
        </row>
        <row r="744">
          <cell r="A744">
            <v>2797</v>
          </cell>
          <cell r="B744" t="str">
            <v>JUNTA ADMINISTRADORA DE ACUEDUCTO Y ALCANTARILLADO DE LA VEREDA ALTO DAPA</v>
          </cell>
          <cell r="C744">
            <v>41149</v>
          </cell>
          <cell r="D744" t="str">
            <v>805015648-8</v>
          </cell>
          <cell r="E744" t="str">
            <v>OPERATIVA</v>
          </cell>
          <cell r="F744">
            <v>36492</v>
          </cell>
          <cell r="G744" t="str">
            <v>ACTUALIZACION</v>
          </cell>
          <cell r="H744">
            <v>45673</v>
          </cell>
          <cell r="I744" t="str">
            <v xml:space="preserve">LUIS FERNANDO SANCHEZ </v>
          </cell>
          <cell r="J744">
            <v>76892</v>
          </cell>
          <cell r="K744" t="str">
            <v>KIL 11 VIA ALTODAPA</v>
          </cell>
          <cell r="L744" t="str">
            <v>VALLE DEL CAUCA</v>
          </cell>
          <cell r="M744" t="str">
            <v>YUMBO</v>
          </cell>
          <cell r="N744" t="str">
            <v>6690149  |  6690149</v>
          </cell>
          <cell r="O744">
            <v>3113207196</v>
          </cell>
          <cell r="P744" t="str">
            <v>acualtodapa@gmail.com</v>
          </cell>
          <cell r="Q744" t="str">
            <v>JUNTA ADMINISTRADORA</v>
          </cell>
          <cell r="R744" t="str">
            <v>ORGANIZACION AUTORIZADA</v>
          </cell>
        </row>
        <row r="745">
          <cell r="A745">
            <v>2799</v>
          </cell>
          <cell r="B745" t="str">
            <v>JUNTA ADMINISTRADORA DEL ACUEDUCTO  EL CONVENTO</v>
          </cell>
          <cell r="C745">
            <v>38803</v>
          </cell>
          <cell r="D745" t="str">
            <v>811024943-6</v>
          </cell>
          <cell r="E745" t="str">
            <v>OPERATIVA</v>
          </cell>
          <cell r="F745">
            <v>36653</v>
          </cell>
          <cell r="G745" t="str">
            <v>ACTUALIZACION</v>
          </cell>
          <cell r="H745">
            <v>40955</v>
          </cell>
          <cell r="I745" t="str">
            <v>BLANCA NUBIA QUINTERO DE IDARRGA</v>
          </cell>
          <cell r="J745">
            <v>5212</v>
          </cell>
          <cell r="K745" t="str">
            <v>CRA 58 No 43-82</v>
          </cell>
          <cell r="L745" t="str">
            <v>ANTIOQUIA</v>
          </cell>
          <cell r="M745" t="str">
            <v>COPACABANA</v>
          </cell>
          <cell r="N745" t="str">
            <v>2742667  |  2744623</v>
          </cell>
          <cell r="O745">
            <v>3155099942</v>
          </cell>
          <cell r="P745" t="str">
            <v>jariveram@epm.net.co</v>
          </cell>
          <cell r="Q745" t="str">
            <v>JUNTA ADMINISTRADORA</v>
          </cell>
          <cell r="R745" t="str">
            <v>ORGANIZACION AUTORIZADA</v>
          </cell>
        </row>
        <row r="746">
          <cell r="A746">
            <v>2800</v>
          </cell>
          <cell r="B746" t="str">
            <v>EMPRESA COMUNITARIA ASOCIACION DE USUARIOS Y / O  SUSCRIPTORES DE ACUEDUCTO Y ALCANTARILLADO RURAL DE LA VEREDA LAS PALMAS CORREGIMIENTO LA CASTILLA</v>
          </cell>
          <cell r="C746">
            <v>40164</v>
          </cell>
          <cell r="D746" t="str">
            <v>805012120-8</v>
          </cell>
          <cell r="E746" t="str">
            <v>OPERATIVA</v>
          </cell>
          <cell r="F746">
            <v>36077</v>
          </cell>
          <cell r="G746" t="str">
            <v>ACTUALIZACION</v>
          </cell>
          <cell r="H746">
            <v>45735</v>
          </cell>
          <cell r="I746" t="str">
            <v>ROSALBA HERNANDEZ RODRIGUEZ</v>
          </cell>
          <cell r="J746">
            <v>76001</v>
          </cell>
          <cell r="K746" t="str">
            <v>Vía Montebello desvío puente blanco Las Palmas casa 401</v>
          </cell>
          <cell r="L746" t="str">
            <v>VALLE DEL CAUCA</v>
          </cell>
          <cell r="M746" t="str">
            <v>CALI</v>
          </cell>
          <cell r="N746" t="str">
            <v>8888419  |  8888442</v>
          </cell>
          <cell r="O746">
            <v>3117029114</v>
          </cell>
          <cell r="P746" t="str">
            <v>ecausaesp@gmail.com</v>
          </cell>
          <cell r="Q746" t="str">
            <v>EMPRESA COMUNITARIA</v>
          </cell>
          <cell r="R746" t="str">
            <v>ORGANIZACION AUTORIZADA</v>
          </cell>
        </row>
        <row r="747">
          <cell r="A747">
            <v>2807</v>
          </cell>
          <cell r="B747" t="str">
            <v>MUNICIPIO  DE  ARMENIA  ANTIOQUIA</v>
          </cell>
          <cell r="C747">
            <v>40506</v>
          </cell>
          <cell r="D747" t="str">
            <v>890983763-8</v>
          </cell>
          <cell r="E747" t="str">
            <v>OPERATIVA</v>
          </cell>
          <cell r="F747">
            <v>33951</v>
          </cell>
          <cell r="G747" t="str">
            <v>ACTUALIZACION</v>
          </cell>
          <cell r="H747">
            <v>45412</v>
          </cell>
          <cell r="I747" t="str">
            <v>MARTHA LIBIA PARRA GIL</v>
          </cell>
          <cell r="J747">
            <v>5059</v>
          </cell>
          <cell r="K747" t="str">
            <v xml:space="preserve">CALLE 10 No 9 - 22 </v>
          </cell>
          <cell r="L747" t="str">
            <v>ANTIOQUIA</v>
          </cell>
          <cell r="M747" t="str">
            <v>ARMENIA</v>
          </cell>
          <cell r="N747" t="str">
            <v>8559053  |  8559064</v>
          </cell>
          <cell r="O747">
            <v>3225298575</v>
          </cell>
          <cell r="P747" t="str">
            <v>alcaldia@armenia-antioquia.gov.co</v>
          </cell>
          <cell r="Q747" t="str">
            <v>No disponible</v>
          </cell>
          <cell r="R747" t="str">
            <v>MUNICIPIO (PRESTACIÓN DIRECTA)</v>
          </cell>
        </row>
        <row r="748">
          <cell r="A748">
            <v>2808</v>
          </cell>
          <cell r="B748" t="str">
            <v>ACUEDUCTO LA CAMARA</v>
          </cell>
          <cell r="C748">
            <v>40760</v>
          </cell>
          <cell r="D748" t="str">
            <v>811029109-2</v>
          </cell>
          <cell r="E748" t="str">
            <v>OPERATIVA</v>
          </cell>
          <cell r="F748">
            <v>36581</v>
          </cell>
          <cell r="G748" t="str">
            <v>INSCRIPCION</v>
          </cell>
          <cell r="H748">
            <v>40955</v>
          </cell>
          <cell r="I748" t="str">
            <v>HECTOR  FERNANDEZ ALVAREZ</v>
          </cell>
          <cell r="J748">
            <v>5642</v>
          </cell>
          <cell r="K748" t="str">
            <v>vereda la camara</v>
          </cell>
          <cell r="L748" t="str">
            <v>ANTIOQUIA</v>
          </cell>
          <cell r="M748" t="str">
            <v>SALGAR</v>
          </cell>
          <cell r="N748" t="str">
            <v>3136735  |  3136735</v>
          </cell>
          <cell r="O748">
            <v>3136735831</v>
          </cell>
          <cell r="P748" t="str">
            <v>acueduectolacamara@hotmaill.com</v>
          </cell>
          <cell r="Q748" t="str">
            <v>ASOCIACION DE USUARIOS</v>
          </cell>
          <cell r="R748" t="str">
            <v>ORGANIZACION AUTORIZADA</v>
          </cell>
        </row>
        <row r="749">
          <cell r="A749">
            <v>2809</v>
          </cell>
          <cell r="B749" t="str">
            <v>OFICINA DE SERVICIOS PUBLICOS DE ACUEDUCTO, ALCANTARILLADO Y ASEO DEL MUNICIPIO DE SUTATAUSA</v>
          </cell>
          <cell r="C749">
            <v>39517</v>
          </cell>
          <cell r="D749" t="str">
            <v>899999476-1</v>
          </cell>
          <cell r="E749" t="str">
            <v>OPERATIVA</v>
          </cell>
          <cell r="F749">
            <v>35781</v>
          </cell>
          <cell r="G749" t="str">
            <v>ACTUALIZACION</v>
          </cell>
          <cell r="H749">
            <v>45714</v>
          </cell>
          <cell r="I749" t="str">
            <v>JHONATAN RICARDO OJEDA BARRERA</v>
          </cell>
          <cell r="J749">
            <v>25781</v>
          </cell>
          <cell r="K749" t="str">
            <v>CARRERA 4 No. 4-08</v>
          </cell>
          <cell r="L749" t="str">
            <v>CUNDINAMARCA</v>
          </cell>
          <cell r="M749" t="str">
            <v>SUTATAUSA</v>
          </cell>
          <cell r="N749" t="str">
            <v>8582021  |  8582021</v>
          </cell>
          <cell r="O749">
            <v>3212146951</v>
          </cell>
          <cell r="P749" t="str">
            <v>spublicos@sutatausa-cundinamarca.gov.co</v>
          </cell>
          <cell r="Q749" t="str">
            <v>No disponible</v>
          </cell>
          <cell r="R749" t="str">
            <v>MUNICIPIO (PRESTACIÓN DIRECTA)</v>
          </cell>
        </row>
        <row r="750">
          <cell r="A750">
            <v>2810</v>
          </cell>
          <cell r="B750" t="str">
            <v xml:space="preserve">ASOCIACION DE USUARIOS DEL ACUEDUCTO Y/O ALCANTARILLADO DE LAS VEREDAS DE LA PITALA </v>
          </cell>
          <cell r="C750">
            <v>39157</v>
          </cell>
          <cell r="D750" t="str">
            <v>808000638-1</v>
          </cell>
          <cell r="E750" t="str">
            <v>OPERATIVA</v>
          </cell>
          <cell r="F750">
            <v>35467</v>
          </cell>
          <cell r="G750" t="str">
            <v>ACTUALIZACION</v>
          </cell>
          <cell r="H750">
            <v>40892</v>
          </cell>
          <cell r="I750" t="str">
            <v xml:space="preserve">SERAFINA HUERTAS </v>
          </cell>
          <cell r="J750">
            <v>25245</v>
          </cell>
          <cell r="K750" t="str">
            <v xml:space="preserve">FINCA VILLA ESPERANZA VEREDA LA PITALA </v>
          </cell>
          <cell r="L750" t="str">
            <v>CUNDINAMARCA</v>
          </cell>
          <cell r="M750" t="str">
            <v>EL COLEGIO</v>
          </cell>
          <cell r="N750" t="str">
            <v>0000000  |  0000000</v>
          </cell>
          <cell r="O750">
            <v>3118852677</v>
          </cell>
          <cell r="P750" t="str">
            <v>auavepi10@gmail.com</v>
          </cell>
          <cell r="Q750" t="str">
            <v>ASOCIACION DE USUARIOS</v>
          </cell>
          <cell r="R750" t="str">
            <v>ORGANIZACION AUTORIZADA</v>
          </cell>
        </row>
        <row r="751">
          <cell r="A751">
            <v>2811</v>
          </cell>
          <cell r="B751" t="str">
            <v xml:space="preserve">EMPRESA DE SERVICIOS DE SAN MARCOS </v>
          </cell>
          <cell r="C751">
            <v>41479</v>
          </cell>
          <cell r="D751" t="str">
            <v>823000888-9</v>
          </cell>
          <cell r="E751" t="str">
            <v>OPERATIVA (No activa)</v>
          </cell>
          <cell r="F751">
            <v>39904</v>
          </cell>
          <cell r="G751" t="str">
            <v>ACTUALIZACION</v>
          </cell>
          <cell r="H751">
            <v>41905</v>
          </cell>
          <cell r="I751" t="str">
            <v>JOHANA EALO ARRIETA</v>
          </cell>
          <cell r="J751">
            <v>70708</v>
          </cell>
          <cell r="K751" t="str">
            <v>PALACIO MUNICIPAL SEGUNDO PISO</v>
          </cell>
          <cell r="L751" t="str">
            <v>SUCRE</v>
          </cell>
          <cell r="M751" t="str">
            <v>SAN MARCOS</v>
          </cell>
          <cell r="N751" t="str">
            <v>2953465  |  2953465</v>
          </cell>
          <cell r="O751">
            <v>3006410476</v>
          </cell>
          <cell r="P751" t="str">
            <v>essanmarcos_essanmarcos@hotmail.com</v>
          </cell>
          <cell r="Q751" t="str">
            <v>No disponible</v>
          </cell>
          <cell r="R751" t="str">
            <v>EMPRESA INDUSTRIAL Y COMERCIAL DEL ESTADO</v>
          </cell>
        </row>
        <row r="752">
          <cell r="A752">
            <v>2821</v>
          </cell>
          <cell r="B752" t="str">
            <v xml:space="preserve">ACUEDUCTO Y ALCANTARILLADO DE LA BUITRERA CALI </v>
          </cell>
          <cell r="C752">
            <v>40389</v>
          </cell>
          <cell r="D752" t="str">
            <v>805017364-0</v>
          </cell>
          <cell r="E752" t="str">
            <v>OPERATIVA</v>
          </cell>
          <cell r="F752">
            <v>36714</v>
          </cell>
          <cell r="G752" t="str">
            <v>ACTUALIZACION</v>
          </cell>
          <cell r="H752">
            <v>45566</v>
          </cell>
          <cell r="I752" t="str">
            <v>CLAUDIA CONSTANZA VILLAMARIN VALENCIA</v>
          </cell>
          <cell r="J752">
            <v>76001</v>
          </cell>
          <cell r="K752" t="str">
            <v>Km3 vereda El Plan al lado estación de policía</v>
          </cell>
          <cell r="L752" t="str">
            <v>VALLE DEL CAUCA</v>
          </cell>
          <cell r="M752" t="str">
            <v>CALI</v>
          </cell>
          <cell r="N752" t="str">
            <v>3259917  |  3259917</v>
          </cell>
          <cell r="O752">
            <v>3153945313</v>
          </cell>
          <cell r="P752" t="str">
            <v>acuabuitrera.gerencia01@gmail.com</v>
          </cell>
          <cell r="Q752" t="str">
            <v>EMPRESA COMUNITARIA</v>
          </cell>
          <cell r="R752" t="str">
            <v>ORGANIZACION AUTORIZADA</v>
          </cell>
        </row>
        <row r="753">
          <cell r="A753">
            <v>2825</v>
          </cell>
          <cell r="B753" t="str">
            <v>ASOCIACION DE USUARIOS DEL ACUEDUCTO Y ALCANTARILLADO DE SAN FELIX- AGUALINDA.</v>
          </cell>
          <cell r="C753">
            <v>41172</v>
          </cell>
          <cell r="D753" t="str">
            <v>811006442-1</v>
          </cell>
          <cell r="E753" t="str">
            <v>OPERATIVA</v>
          </cell>
          <cell r="F753">
            <v>34784</v>
          </cell>
          <cell r="G753" t="str">
            <v>ACTUALIZACION</v>
          </cell>
          <cell r="H753">
            <v>45681</v>
          </cell>
          <cell r="I753" t="str">
            <v>LUIS FERNANDO CASTRO HOYOS</v>
          </cell>
          <cell r="J753">
            <v>5088</v>
          </cell>
          <cell r="K753" t="str">
            <v>SAN FELIX KM. 8 VIA PAJARITO SAN PEDRO</v>
          </cell>
          <cell r="L753" t="str">
            <v>ANTIOQUIA</v>
          </cell>
          <cell r="M753" t="str">
            <v>BELLO</v>
          </cell>
          <cell r="N753" t="str">
            <v>3880200  |  3880584</v>
          </cell>
          <cell r="O753">
            <v>3104566550</v>
          </cell>
          <cell r="P753" t="str">
            <v>asociacionagualinda@gmail.com</v>
          </cell>
          <cell r="Q753" t="str">
            <v>ASOCIACION DE USUARIOS</v>
          </cell>
          <cell r="R753" t="str">
            <v>ORGANIZACION AUTORIZADA</v>
          </cell>
        </row>
        <row r="754">
          <cell r="A754">
            <v>2827</v>
          </cell>
          <cell r="B754" t="str">
            <v>CORPORACION DE ACUEDUCTO EL MANANTIAL</v>
          </cell>
          <cell r="C754">
            <v>39057</v>
          </cell>
          <cell r="D754" t="str">
            <v>811024558-3</v>
          </cell>
          <cell r="E754" t="str">
            <v>OPERATIVA</v>
          </cell>
          <cell r="F754">
            <v>36680</v>
          </cell>
          <cell r="G754" t="str">
            <v>ACTUALIZACION</v>
          </cell>
          <cell r="H754">
            <v>45741</v>
          </cell>
          <cell r="I754" t="str">
            <v>ANDREA MONTOYA ORTIZ</v>
          </cell>
          <cell r="J754">
            <v>5001</v>
          </cell>
          <cell r="K754" t="str">
            <v>CRA 79 N° 42 SUR 26 local 223</v>
          </cell>
          <cell r="L754" t="str">
            <v>ANTIOQUIA</v>
          </cell>
          <cell r="M754" t="str">
            <v>MEDELLÍN</v>
          </cell>
          <cell r="N754" t="str">
            <v>4797531  |  4797531</v>
          </cell>
          <cell r="O754">
            <v>3146371788</v>
          </cell>
          <cell r="P754" t="str">
            <v>acueducto.elmanantial@gmail.com</v>
          </cell>
          <cell r="Q754" t="str">
            <v>CORPORACION</v>
          </cell>
          <cell r="R754" t="str">
            <v>ORGANIZACION AUTORIZADA</v>
          </cell>
        </row>
        <row r="755">
          <cell r="A755">
            <v>2828</v>
          </cell>
          <cell r="B755" t="str">
            <v>JUNTA ADMINISTRADORA DE SERVICIOS DE EL VERGEL</v>
          </cell>
          <cell r="C755">
            <v>41982</v>
          </cell>
          <cell r="D755" t="str">
            <v>811023140-4</v>
          </cell>
          <cell r="E755" t="str">
            <v>OPERATIVA</v>
          </cell>
          <cell r="F755">
            <v>36542</v>
          </cell>
          <cell r="G755" t="str">
            <v>ACTUALIZACION</v>
          </cell>
          <cell r="H755">
            <v>45341</v>
          </cell>
          <cell r="I755" t="str">
            <v xml:space="preserve">YENNY RINCON </v>
          </cell>
          <cell r="J755">
            <v>5001</v>
          </cell>
          <cell r="K755" t="str">
            <v>CL 48 SUR 72 225 IN 201</v>
          </cell>
          <cell r="L755" t="str">
            <v>ANTIOQUIA</v>
          </cell>
          <cell r="M755" t="str">
            <v>MEDELLÍN</v>
          </cell>
          <cell r="N755" t="str">
            <v>4799637  |  2862523</v>
          </cell>
          <cell r="O755">
            <v>3174025298</v>
          </cell>
          <cell r="P755" t="str">
            <v>juntavergel@gmail.com</v>
          </cell>
          <cell r="Q755" t="str">
            <v>JUNTA ADMINISTRADORA</v>
          </cell>
          <cell r="R755" t="str">
            <v>ORGANIZACION AUTORIZADA</v>
          </cell>
        </row>
        <row r="756">
          <cell r="A756">
            <v>2829</v>
          </cell>
          <cell r="B756" t="str">
            <v>ASOCIACIÓN DE USUARIOS DE SUSCRIPTORES O USUARIOS DEL ACUEDUCTO EL POMAR DEL MUNICIPIO DE SAN JERONIMO</v>
          </cell>
          <cell r="C756">
            <v>38969</v>
          </cell>
          <cell r="D756" t="str">
            <v>900314208-8</v>
          </cell>
          <cell r="E756" t="str">
            <v>OPERATIVA</v>
          </cell>
          <cell r="F756">
            <v>36442</v>
          </cell>
          <cell r="G756" t="str">
            <v>ACTUALIZACION</v>
          </cell>
          <cell r="H756">
            <v>41409</v>
          </cell>
          <cell r="I756" t="str">
            <v>JORGE ALBERTO ALVAREZ ALVAREZ</v>
          </cell>
          <cell r="J756">
            <v>5656</v>
          </cell>
          <cell r="K756" t="str">
            <v>SAN JERONIMO EMISORA GLOBAL</v>
          </cell>
          <cell r="L756" t="str">
            <v>ANTIOQUIA</v>
          </cell>
          <cell r="M756" t="str">
            <v>SAN JERONIMO</v>
          </cell>
          <cell r="N756" t="str">
            <v>4192658  |  4192658</v>
          </cell>
          <cell r="O756">
            <v>3148486625</v>
          </cell>
          <cell r="P756" t="str">
            <v>juliocesarrq@gmail.com</v>
          </cell>
          <cell r="Q756" t="str">
            <v>ASOCIACION DE USUARIOS</v>
          </cell>
          <cell r="R756" t="str">
            <v>ORGANIZACION AUTORIZADA</v>
          </cell>
        </row>
        <row r="757">
          <cell r="A757">
            <v>2830</v>
          </cell>
          <cell r="B757" t="str">
            <v>JUNTA ADMINISTRADORA DEL SERVICIO DE AGUA POTABLE Y ALCANTARILLADO DE FLAMENCO</v>
          </cell>
          <cell r="C757">
            <v>40425</v>
          </cell>
          <cell r="D757" t="str">
            <v>805017284-1</v>
          </cell>
          <cell r="E757" t="str">
            <v>OPERATIVA</v>
          </cell>
          <cell r="F757">
            <v>36714</v>
          </cell>
          <cell r="G757" t="str">
            <v>ACTUALIZACION</v>
          </cell>
          <cell r="H757">
            <v>44062</v>
          </cell>
          <cell r="I757" t="str">
            <v>AYDEE MOSQUERA LOZANO</v>
          </cell>
          <cell r="J757">
            <v>76001</v>
          </cell>
          <cell r="K757" t="str">
            <v>Vereda Cascajal Urbanizacion flamenco casa 10</v>
          </cell>
          <cell r="L757" t="str">
            <v>VALLE DEL CAUCA</v>
          </cell>
          <cell r="M757" t="str">
            <v>CALI</v>
          </cell>
          <cell r="N757" t="str">
            <v>5559036  |  5559065</v>
          </cell>
          <cell r="O757">
            <v>3217573353</v>
          </cell>
          <cell r="P757" t="str">
            <v>acuaflamencoesp@gmail.com</v>
          </cell>
          <cell r="Q757" t="str">
            <v>JUNTA ADMINISTRADORA</v>
          </cell>
          <cell r="R757" t="str">
            <v>ORGANIZACION AUTORIZADA</v>
          </cell>
        </row>
        <row r="758">
          <cell r="A758">
            <v>2832</v>
          </cell>
          <cell r="B758" t="str">
            <v>ASOCIACIÓN COMUNITARIA DE ACUEDUCTO Y ALCANTARILLADO  REGIONAL DEL CORREGIMIENTO LA LEONERA</v>
          </cell>
          <cell r="C758">
            <v>39364</v>
          </cell>
          <cell r="D758" t="str">
            <v>805016218-9</v>
          </cell>
          <cell r="E758" t="str">
            <v>OPERATIVA</v>
          </cell>
          <cell r="F758">
            <v>36240</v>
          </cell>
          <cell r="G758" t="str">
            <v>ACTUALIZACION</v>
          </cell>
          <cell r="H758">
            <v>45717</v>
          </cell>
          <cell r="I758" t="str">
            <v>EMILSE BARCO CHAGUENDO</v>
          </cell>
          <cell r="J758">
            <v>76001</v>
          </cell>
          <cell r="K758" t="str">
            <v>INSPECCIÓN DE POLICÍA LA LEONERA</v>
          </cell>
          <cell r="L758" t="str">
            <v>VALLE DEL CAUCA</v>
          </cell>
          <cell r="M758" t="str">
            <v>CALI</v>
          </cell>
          <cell r="N758" t="str">
            <v>3949194  |  3949194</v>
          </cell>
          <cell r="O758">
            <v>3193496369</v>
          </cell>
          <cell r="P758" t="str">
            <v>asousuariosleonera@gmail.com</v>
          </cell>
          <cell r="Q758" t="str">
            <v>ASOCIACION DE USUARIOS</v>
          </cell>
          <cell r="R758" t="str">
            <v>ORGANIZACION AUTORIZADA</v>
          </cell>
        </row>
        <row r="759">
          <cell r="A759">
            <v>2834</v>
          </cell>
          <cell r="B759" t="str">
            <v>ASOCIACION DE SOCIOS DEL ACUEDUCTO LA CHAPA</v>
          </cell>
          <cell r="C759">
            <v>38776</v>
          </cell>
          <cell r="D759" t="str">
            <v>811016440-1</v>
          </cell>
          <cell r="E759" t="str">
            <v>OPERATIVA</v>
          </cell>
          <cell r="F759">
            <v>35849</v>
          </cell>
          <cell r="G759" t="str">
            <v>INSCRIPCION</v>
          </cell>
          <cell r="H759">
            <v>38814</v>
          </cell>
          <cell r="I759" t="str">
            <v>FRANCISCO EDUARDO ARCILA QUINTERO</v>
          </cell>
          <cell r="J759">
            <v>5148</v>
          </cell>
          <cell r="K759" t="str">
            <v>Calle 29 Nº 28 46</v>
          </cell>
          <cell r="L759" t="str">
            <v>ANTIOQUIA</v>
          </cell>
          <cell r="M759" t="str">
            <v>EL CARMEN DE VIBORAL</v>
          </cell>
          <cell r="N759" t="str">
            <v xml:space="preserve">5436248  |  </v>
          </cell>
          <cell r="O759" t="str">
            <v>No disponible</v>
          </cell>
          <cell r="P759" t="str">
            <v>monykmar@yahoo.com</v>
          </cell>
          <cell r="Q759" t="str">
            <v>ASOCIACION DE USUARIOS</v>
          </cell>
          <cell r="R759" t="str">
            <v>ORGANIZACION AUTORIZADA</v>
          </cell>
        </row>
        <row r="760">
          <cell r="A760">
            <v>2835</v>
          </cell>
          <cell r="B760" t="str">
            <v>ASOCIACION DE SOCIOS DEL ACUEDUCTO SONADORA GARZONAS DE EL MUNICIPIO DE EL CARMEN DE VIBORAL</v>
          </cell>
          <cell r="C760">
            <v>38777</v>
          </cell>
          <cell r="D760" t="str">
            <v>811008921-7</v>
          </cell>
          <cell r="E760" t="str">
            <v>OPERATIVA</v>
          </cell>
          <cell r="F760">
            <v>35502</v>
          </cell>
          <cell r="G760" t="str">
            <v>ACTUALIZACION</v>
          </cell>
          <cell r="H760">
            <v>45434</v>
          </cell>
          <cell r="I760" t="str">
            <v>FABIOLA GIL CORREA</v>
          </cell>
          <cell r="J760">
            <v>5148</v>
          </cell>
          <cell r="K760" t="str">
            <v>CLL 31 NRO 34-04</v>
          </cell>
          <cell r="L760" t="str">
            <v>ANTIOQUIA</v>
          </cell>
          <cell r="M760" t="str">
            <v>EL CARMEN DE VIBORAL</v>
          </cell>
          <cell r="N760" t="str">
            <v>5431261  |  5431261</v>
          </cell>
          <cell r="O760">
            <v>3218512100</v>
          </cell>
          <cell r="P760" t="str">
            <v>sonadora.garzonas@gmail.com</v>
          </cell>
          <cell r="Q760" t="str">
            <v>ASOCIACION DE USUARIOS</v>
          </cell>
          <cell r="R760" t="str">
            <v>ORGANIZACION AUTORIZADA</v>
          </cell>
        </row>
        <row r="761">
          <cell r="A761">
            <v>2836</v>
          </cell>
          <cell r="B761" t="str">
            <v>ASOCIACION DE USUARIOS DEL ACUEDUCTO AGUAS CLARAS DEL MUNICIPIO DE EL CARMEN DE VIBORAL</v>
          </cell>
          <cell r="C761">
            <v>38777</v>
          </cell>
          <cell r="D761" t="str">
            <v>800253320-1</v>
          </cell>
          <cell r="E761" t="str">
            <v>OPERATIVA</v>
          </cell>
          <cell r="F761">
            <v>35485</v>
          </cell>
          <cell r="G761" t="str">
            <v>ACTUALIZACION</v>
          </cell>
          <cell r="H761">
            <v>45726</v>
          </cell>
          <cell r="I761" t="str">
            <v>CLAUDIA MARCELA ARIAS ARIAS</v>
          </cell>
          <cell r="J761">
            <v>5148</v>
          </cell>
          <cell r="K761" t="str">
            <v>VEREDA AGUAS CLARAS</v>
          </cell>
          <cell r="L761" t="str">
            <v>ANTIOQUIA</v>
          </cell>
          <cell r="M761" t="str">
            <v>EL CARMEN DE VIBORAL</v>
          </cell>
          <cell r="N761" t="str">
            <v>5630489  |  5630489</v>
          </cell>
          <cell r="O761">
            <v>3163221789</v>
          </cell>
          <cell r="P761" t="str">
            <v>asociacion@acueductoaguasclaras.com</v>
          </cell>
          <cell r="Q761" t="str">
            <v>SIN ANIMO DE LUCRO</v>
          </cell>
          <cell r="R761" t="str">
            <v>ORGANIZACION AUTORIZADA</v>
          </cell>
        </row>
        <row r="762">
          <cell r="A762">
            <v>2837</v>
          </cell>
          <cell r="B762" t="str">
            <v>ASOCIACION DE USUARIO DEL ACUEDUCTO BETANIA DEL MUNICIPIO DE EL CARMEN DE VIBORAL</v>
          </cell>
          <cell r="C762">
            <v>38777</v>
          </cell>
          <cell r="D762" t="str">
            <v>811014338-7</v>
          </cell>
          <cell r="E762" t="str">
            <v>OPERATIVA</v>
          </cell>
          <cell r="F762">
            <v>35770</v>
          </cell>
          <cell r="G762" t="str">
            <v>ACTUALIZACION</v>
          </cell>
          <cell r="H762">
            <v>45420</v>
          </cell>
          <cell r="I762" t="str">
            <v>FRANCISCO ANTONIO SOTO BETANCUR</v>
          </cell>
          <cell r="J762">
            <v>5148</v>
          </cell>
          <cell r="K762" t="str">
            <v>CALLE 33 No 30-60</v>
          </cell>
          <cell r="L762" t="str">
            <v>ANTIOQUIA</v>
          </cell>
          <cell r="M762" t="str">
            <v>EL CARMEN DE VIBORAL</v>
          </cell>
          <cell r="N762" t="str">
            <v>5430827  |  5430827</v>
          </cell>
          <cell r="O762">
            <v>3103841931</v>
          </cell>
          <cell r="P762" t="str">
            <v>aguaselcarmen@gmail.com</v>
          </cell>
          <cell r="Q762" t="str">
            <v>ASOCIACION DE USUARIOS</v>
          </cell>
          <cell r="R762" t="str">
            <v>ORGANIZACION AUTORIZADA</v>
          </cell>
        </row>
        <row r="763">
          <cell r="A763">
            <v>2838</v>
          </cell>
          <cell r="B763" t="str">
            <v>ASOCIACION DE SOCIOS DEL ACUEDUCTO EL CERRO SAMARIA LA MILAGROSA QUIRAMA CRISTO REY  EL SALADO</v>
          </cell>
          <cell r="C763">
            <v>38775</v>
          </cell>
          <cell r="D763" t="str">
            <v>811007245-1</v>
          </cell>
          <cell r="E763" t="str">
            <v>OPERATIVA</v>
          </cell>
          <cell r="F763">
            <v>35521</v>
          </cell>
          <cell r="G763" t="str">
            <v>ACTUALIZACION</v>
          </cell>
          <cell r="H763">
            <v>45700</v>
          </cell>
          <cell r="I763" t="str">
            <v>MARIA ANGELICA VALENCIA VARGAS</v>
          </cell>
          <cell r="J763">
            <v>5148</v>
          </cell>
          <cell r="K763" t="str">
            <v>CRA 30 No 29-72 OF 204</v>
          </cell>
          <cell r="L763" t="str">
            <v>ANTIOQUIA</v>
          </cell>
          <cell r="M763" t="str">
            <v>EL CARMEN DE VIBORAL</v>
          </cell>
          <cell r="N763" t="str">
            <v>5668386  |  5430827</v>
          </cell>
          <cell r="O763">
            <v>3128615242</v>
          </cell>
          <cell r="P763" t="str">
            <v>cerrosamaria@gmail.com</v>
          </cell>
          <cell r="Q763" t="str">
            <v>ASOCIACION DE USUARIOS</v>
          </cell>
          <cell r="R763" t="str">
            <v>ORGANIZACION AUTORIZADA</v>
          </cell>
        </row>
        <row r="764">
          <cell r="A764">
            <v>2839</v>
          </cell>
          <cell r="B764" t="str">
            <v>ASOCIACION DE SUSCRIPTORES O USUARIOS DEL ACUEDUCTO POLEAL ESPIRITU SANTO DEL MUNICIPIO DE SAN JERONIMO</v>
          </cell>
          <cell r="C764">
            <v>40757</v>
          </cell>
          <cell r="D764" t="str">
            <v>811045488-6</v>
          </cell>
          <cell r="E764" t="str">
            <v>OPERATIVA</v>
          </cell>
          <cell r="F764">
            <v>36456</v>
          </cell>
          <cell r="G764" t="str">
            <v>ACTUALIZACION</v>
          </cell>
          <cell r="H764">
            <v>45680</v>
          </cell>
          <cell r="I764" t="str">
            <v>LUIS EDUARDO GOMEZ ARANGO</v>
          </cell>
          <cell r="J764">
            <v>5088</v>
          </cell>
          <cell r="K764" t="str">
            <v>AVENIDA 33 51 01 APTO.1202</v>
          </cell>
          <cell r="L764" t="str">
            <v>ANTIOQUIA</v>
          </cell>
          <cell r="M764" t="str">
            <v>BELLO</v>
          </cell>
          <cell r="N764" t="str">
            <v>2299600  |  2894143</v>
          </cell>
          <cell r="O764">
            <v>3127037075</v>
          </cell>
          <cell r="P764" t="str">
            <v>misacueductos@gmail.com</v>
          </cell>
          <cell r="Q764" t="str">
            <v>ASOCIACION DE USUARIOS</v>
          </cell>
          <cell r="R764" t="str">
            <v>ORGANIZACION AUTORIZADA</v>
          </cell>
        </row>
        <row r="765">
          <cell r="A765">
            <v>2840</v>
          </cell>
          <cell r="B765" t="str">
            <v>ASOCIACION DE SUSCRIPTORES O USUARIOS DEL ACUEDUCTO DE LA VEREDA EL CALVARIO DE SAN JERONIMO</v>
          </cell>
          <cell r="C765">
            <v>40663</v>
          </cell>
          <cell r="D765" t="str">
            <v>900029104-9</v>
          </cell>
          <cell r="E765" t="str">
            <v>OPERATIVA</v>
          </cell>
          <cell r="F765">
            <v>36558</v>
          </cell>
          <cell r="G765" t="str">
            <v>ACTUALIZACION</v>
          </cell>
          <cell r="H765">
            <v>40724</v>
          </cell>
          <cell r="I765" t="str">
            <v>LUIS EMILIO COLORADO ZAPATA</v>
          </cell>
          <cell r="J765">
            <v>5656</v>
          </cell>
          <cell r="K765" t="str">
            <v>CALLE 18 # 8-21</v>
          </cell>
          <cell r="L765" t="str">
            <v>ANTIOQUIA</v>
          </cell>
          <cell r="M765" t="str">
            <v>SAN JERONIMO</v>
          </cell>
          <cell r="N765" t="str">
            <v>8580112  |  8582689</v>
          </cell>
          <cell r="O765">
            <v>3122100499</v>
          </cell>
          <cell r="P765" t="str">
            <v>gadupa23@yahoo.com</v>
          </cell>
          <cell r="Q765" t="str">
            <v>ASOCIACION DE USUARIOS</v>
          </cell>
          <cell r="R765" t="str">
            <v>ORGANIZACION AUTORIZADA</v>
          </cell>
        </row>
        <row r="766">
          <cell r="A766">
            <v>2842</v>
          </cell>
          <cell r="B766" t="str">
            <v>ASOCIACION DE USUARIOS DEL ACUEDUCTO DE LA VEREDA LA BERMEJALA</v>
          </cell>
          <cell r="C766">
            <v>39983</v>
          </cell>
          <cell r="D766" t="str">
            <v>811024698-6</v>
          </cell>
          <cell r="E766" t="str">
            <v>OPERATIVA</v>
          </cell>
          <cell r="F766">
            <v>36723</v>
          </cell>
          <cell r="G766" t="str">
            <v>ACTUALIZACION</v>
          </cell>
          <cell r="H766">
            <v>45637</v>
          </cell>
          <cell r="I766" t="str">
            <v>ESTEBAN CUERVO GOMEZ</v>
          </cell>
          <cell r="J766">
            <v>5380</v>
          </cell>
          <cell r="K766" t="str">
            <v>VEREDA LA BERMEJALA CASA DE JOHN MARIO CARMONA</v>
          </cell>
          <cell r="L766" t="str">
            <v>ANTIOQUIA</v>
          </cell>
          <cell r="M766" t="str">
            <v>LA ESTRELLA</v>
          </cell>
          <cell r="N766" t="str">
            <v>3196613  |  6171849</v>
          </cell>
          <cell r="O766">
            <v>3017221677</v>
          </cell>
          <cell r="P766" t="str">
            <v>acubermejala@gmail.com</v>
          </cell>
          <cell r="Q766" t="str">
            <v>ASOCIACION DE USUARIOS</v>
          </cell>
          <cell r="R766" t="str">
            <v>ORGANIZACION AUTORIZADA</v>
          </cell>
        </row>
        <row r="767">
          <cell r="A767">
            <v>2843</v>
          </cell>
          <cell r="B767" t="str">
            <v>ACUEDUCTO LOMA EL ESCOBERO</v>
          </cell>
          <cell r="C767">
            <v>41172</v>
          </cell>
          <cell r="D767" t="str">
            <v>811025092-8</v>
          </cell>
          <cell r="E767" t="str">
            <v>OPERATIVA</v>
          </cell>
          <cell r="F767">
            <v>36750</v>
          </cell>
          <cell r="G767" t="str">
            <v>ACTUALIZACION</v>
          </cell>
          <cell r="H767">
            <v>45455</v>
          </cell>
          <cell r="I767" t="str">
            <v>GABRIEL JAIME MEJIA RUIZ</v>
          </cell>
          <cell r="J767">
            <v>5266</v>
          </cell>
          <cell r="K767" t="str">
            <v>Calle 36D Sur No 25A 71 Interior 109</v>
          </cell>
          <cell r="L767" t="str">
            <v>ANTIOQUIA</v>
          </cell>
          <cell r="M767" t="str">
            <v>ENVIGADO</v>
          </cell>
          <cell r="N767" t="str">
            <v>3361669  |  3360048</v>
          </cell>
          <cell r="O767">
            <v>3173736265</v>
          </cell>
          <cell r="P767" t="str">
            <v>acuescobero@outlook.com</v>
          </cell>
          <cell r="Q767" t="str">
            <v>ASOCIACION DE USUARIOS</v>
          </cell>
          <cell r="R767" t="str">
            <v>ORGANIZACION AUTORIZADA</v>
          </cell>
        </row>
        <row r="768">
          <cell r="A768">
            <v>2844</v>
          </cell>
          <cell r="B768" t="str">
            <v>UNIDAD ADMINISTRADORA DE SERVICIOS PUBLICOS DE ACUEDUCTO ALCANTARILLADO Y  ASEO DE CHARTA</v>
          </cell>
          <cell r="C768">
            <v>38840</v>
          </cell>
          <cell r="D768" t="str">
            <v>890206724-9</v>
          </cell>
          <cell r="E768" t="str">
            <v>OPERATIVA</v>
          </cell>
          <cell r="F768">
            <v>36416</v>
          </cell>
          <cell r="G768" t="str">
            <v>ACTUALIZACION</v>
          </cell>
          <cell r="H768">
            <v>45701</v>
          </cell>
          <cell r="I768" t="str">
            <v>ANDELFO PORTILLA TARAZONA</v>
          </cell>
          <cell r="J768">
            <v>68169</v>
          </cell>
          <cell r="K768" t="str">
            <v>PALACIO MUNICIPAL</v>
          </cell>
          <cell r="L768" t="str">
            <v>SANTANDER</v>
          </cell>
          <cell r="M768" t="str">
            <v>CHARTA</v>
          </cell>
          <cell r="N768" t="str">
            <v>6069519  |  6069519</v>
          </cell>
          <cell r="O768">
            <v>3142085393</v>
          </cell>
          <cell r="P768" t="str">
            <v>alcaldia@charta-santander.gov.co</v>
          </cell>
          <cell r="Q768" t="str">
            <v>No disponible</v>
          </cell>
          <cell r="R768" t="str">
            <v>MUNICIPIO (PRESTACIÓN DIRECTA)</v>
          </cell>
        </row>
        <row r="769">
          <cell r="A769">
            <v>2845</v>
          </cell>
          <cell r="B769" t="str">
            <v>ASOCIACION DE USUARIOS DEL ACUEDUCTO RURAL SAJONIA ALTO DEL VALLEJO ESP</v>
          </cell>
          <cell r="C769">
            <v>38768</v>
          </cell>
          <cell r="D769" t="str">
            <v>890981981-8</v>
          </cell>
          <cell r="E769" t="str">
            <v>OPERATIVA</v>
          </cell>
          <cell r="F769">
            <v>26645</v>
          </cell>
          <cell r="G769" t="str">
            <v>ACTUALIZACION</v>
          </cell>
          <cell r="H769">
            <v>45707</v>
          </cell>
          <cell r="I769" t="str">
            <v>MONICA ANDREA GOMEZ HERNANDEZ</v>
          </cell>
          <cell r="J769">
            <v>5615</v>
          </cell>
          <cell r="K769" t="str">
            <v>VDA YARUMAL SEC LA ARENERA</v>
          </cell>
          <cell r="L769" t="str">
            <v>ANTIOQUIA</v>
          </cell>
          <cell r="M769" t="str">
            <v>RIONEGRO</v>
          </cell>
          <cell r="N769" t="str">
            <v>4798138  |  4798138</v>
          </cell>
          <cell r="O769">
            <v>3206725415</v>
          </cell>
          <cell r="P769" t="str">
            <v>administrativayfinanciera@arsaesp.com.co</v>
          </cell>
          <cell r="Q769" t="str">
            <v>ASOCIACION DE USUARIOS</v>
          </cell>
          <cell r="R769" t="str">
            <v>ORGANIZACION AUTORIZADA</v>
          </cell>
        </row>
        <row r="770">
          <cell r="A770">
            <v>2846</v>
          </cell>
          <cell r="B770" t="str">
            <v xml:space="preserve">ASOCIACION DE USUARIOS DE ACUEDUCTO DE LA VEREDA LA MARIA </v>
          </cell>
          <cell r="C770">
            <v>38806</v>
          </cell>
          <cell r="D770" t="str">
            <v>832003953-6</v>
          </cell>
          <cell r="E770" t="str">
            <v>OPERATIVA</v>
          </cell>
          <cell r="F770">
            <v>36396</v>
          </cell>
          <cell r="G770" t="str">
            <v>ACTUALIZACION</v>
          </cell>
          <cell r="H770">
            <v>45526</v>
          </cell>
          <cell r="I770" t="str">
            <v>ERIKA VILLARRAGA BENAVIDES</v>
          </cell>
          <cell r="J770">
            <v>25019</v>
          </cell>
          <cell r="K770" t="str">
            <v>Escuela La Maria  via Cogota</v>
          </cell>
          <cell r="L770" t="str">
            <v>CUNDINAMARCA</v>
          </cell>
          <cell r="M770" t="str">
            <v>ALBAN</v>
          </cell>
          <cell r="N770" t="str">
            <v>0000000  |  3114894</v>
          </cell>
          <cell r="O770">
            <v>3245980049</v>
          </cell>
          <cell r="P770" t="str">
            <v>acueductomaria@gmail.com</v>
          </cell>
          <cell r="Q770" t="str">
            <v>ASOCIACION DE USUARIOS</v>
          </cell>
          <cell r="R770" t="str">
            <v>ORGANIZACION AUTORIZADA</v>
          </cell>
        </row>
        <row r="771">
          <cell r="A771">
            <v>2852</v>
          </cell>
          <cell r="B771" t="str">
            <v>CENTROAGUAS S.A E.S.P</v>
          </cell>
          <cell r="C771">
            <v>39024</v>
          </cell>
          <cell r="D771" t="str">
            <v>821002115-6</v>
          </cell>
          <cell r="E771" t="str">
            <v>OPERATIVA</v>
          </cell>
          <cell r="F771">
            <v>36841</v>
          </cell>
          <cell r="G771" t="str">
            <v>ACTUALIZACION</v>
          </cell>
          <cell r="H771">
            <v>45709</v>
          </cell>
          <cell r="I771" t="str">
            <v>ALEJANDRA RENDON LOPEZ</v>
          </cell>
          <cell r="J771">
            <v>76834</v>
          </cell>
          <cell r="K771" t="str">
            <v>Cra 26 No. 27-51</v>
          </cell>
          <cell r="L771" t="str">
            <v>VALLE DEL CAUCA</v>
          </cell>
          <cell r="M771" t="str">
            <v>TULUA</v>
          </cell>
          <cell r="N771" t="str">
            <v>2317300  |  2317300</v>
          </cell>
          <cell r="O771">
            <v>3176387286</v>
          </cell>
          <cell r="P771" t="str">
            <v>info@centroaguas.com</v>
          </cell>
          <cell r="Q771" t="str">
            <v>SOCIEDAD ANONIMA</v>
          </cell>
          <cell r="R771" t="str">
            <v>SOCIEDADES (EMPRESA DE SERVICIOS PUBLICOS)</v>
          </cell>
        </row>
        <row r="772">
          <cell r="A772">
            <v>2857</v>
          </cell>
          <cell r="B772" t="str">
            <v>ASOCIACION DE USUARIOS DEL ACUEDUCTO RURAL MARIANO OSPINA E.S.P.</v>
          </cell>
          <cell r="C772">
            <v>38881</v>
          </cell>
          <cell r="D772" t="str">
            <v>800230792-3</v>
          </cell>
          <cell r="E772" t="str">
            <v>OPERATIVA</v>
          </cell>
          <cell r="F772">
            <v>34152</v>
          </cell>
          <cell r="G772" t="str">
            <v>ACTUALIZACION</v>
          </cell>
          <cell r="H772">
            <v>45581</v>
          </cell>
          <cell r="I772" t="str">
            <v>ROBERTO MOZO ACOSTA</v>
          </cell>
          <cell r="J772">
            <v>25322</v>
          </cell>
          <cell r="K772" t="str">
            <v>VEREDA SANTUARIO</v>
          </cell>
          <cell r="L772" t="str">
            <v>CUNDINAMARCA</v>
          </cell>
          <cell r="M772" t="str">
            <v>GUASCA</v>
          </cell>
          <cell r="N772" t="str">
            <v>0000000  |  0000000</v>
          </cell>
          <cell r="O772">
            <v>3203330988</v>
          </cell>
          <cell r="P772" t="str">
            <v>acueductomarianoospinaesp269@gmail.com</v>
          </cell>
          <cell r="Q772" t="str">
            <v>ASOCIACION DE USUARIOS</v>
          </cell>
          <cell r="R772" t="str">
            <v>ORGANIZACION AUTORIZADA</v>
          </cell>
        </row>
        <row r="773">
          <cell r="A773">
            <v>2860</v>
          </cell>
          <cell r="B773" t="str">
            <v>JUNTA ADMINISTRADORA ACUEDUCTO MULTIVEREDAL LA IGUANA</v>
          </cell>
          <cell r="C773">
            <v>38889</v>
          </cell>
          <cell r="D773" t="str">
            <v>811024000-6</v>
          </cell>
          <cell r="E773" t="str">
            <v>OPERATIVA</v>
          </cell>
          <cell r="F773">
            <v>36691</v>
          </cell>
          <cell r="G773" t="str">
            <v>ACTUALIZACION</v>
          </cell>
          <cell r="H773">
            <v>45715</v>
          </cell>
          <cell r="I773" t="str">
            <v>SIGIFREDO TORRES SANCHEZ</v>
          </cell>
          <cell r="J773">
            <v>5001</v>
          </cell>
          <cell r="K773" t="str">
            <v>Calle 64  128-109</v>
          </cell>
          <cell r="L773" t="str">
            <v>ANTIOQUIA</v>
          </cell>
          <cell r="M773" t="str">
            <v>MEDELLÍN</v>
          </cell>
          <cell r="N773" t="str">
            <v>4271429  |  4271429</v>
          </cell>
          <cell r="O773">
            <v>3128312362</v>
          </cell>
          <cell r="P773" t="str">
            <v>acueductoiguana@hotmail.com</v>
          </cell>
          <cell r="Q773" t="str">
            <v>JUNTA ADMINISTRADORA</v>
          </cell>
          <cell r="R773" t="str">
            <v>ORGANIZACION AUTORIZADA</v>
          </cell>
        </row>
        <row r="774">
          <cell r="A774">
            <v>2861</v>
          </cell>
          <cell r="B774" t="str">
            <v>ASOCIACIÓN ACUEDUCTO COMUNITARIO EL LIBANO</v>
          </cell>
          <cell r="C774">
            <v>38848</v>
          </cell>
          <cell r="D774" t="str">
            <v>811022386-4</v>
          </cell>
          <cell r="E774" t="str">
            <v>OPERATIVA</v>
          </cell>
          <cell r="F774">
            <v>36404</v>
          </cell>
          <cell r="G774" t="str">
            <v>ACTUALIZACION</v>
          </cell>
          <cell r="H774">
            <v>45502</v>
          </cell>
          <cell r="I774" t="str">
            <v xml:space="preserve">BLANCA LIBIA ZAPATA </v>
          </cell>
          <cell r="J774">
            <v>5789</v>
          </cell>
          <cell r="K774" t="str">
            <v xml:space="preserve"> Vereda El Líbano</v>
          </cell>
          <cell r="L774" t="str">
            <v>ANTIOQUIA</v>
          </cell>
          <cell r="M774" t="str">
            <v>TAMESIS</v>
          </cell>
          <cell r="N774" t="str">
            <v>9999999  |  9999999</v>
          </cell>
          <cell r="O774">
            <v>3022698910</v>
          </cell>
          <cell r="P774" t="str">
            <v>acueductoellibano@gmail.com</v>
          </cell>
          <cell r="Q774" t="str">
            <v>ASOCIACION DE USUARIOS</v>
          </cell>
          <cell r="R774" t="str">
            <v>ORGANIZACION AUTORIZADA</v>
          </cell>
        </row>
        <row r="775">
          <cell r="A775">
            <v>2864</v>
          </cell>
          <cell r="B775" t="str">
            <v>JUNTA ADMINISTRADORA DEL ACUEDUCTO SAN FRANCISCO DE SAN PEDRO DE LOS MILAGROS</v>
          </cell>
          <cell r="C775">
            <v>38939</v>
          </cell>
          <cell r="D775" t="str">
            <v>811024467-1</v>
          </cell>
          <cell r="E775" t="str">
            <v>OPERATIVA</v>
          </cell>
          <cell r="F775">
            <v>35273</v>
          </cell>
          <cell r="G775" t="str">
            <v>ACTUALIZACION</v>
          </cell>
          <cell r="H775">
            <v>45727</v>
          </cell>
          <cell r="I775" t="str">
            <v>MARTHA LUZ LOPEZ ARANGO</v>
          </cell>
          <cell r="J775">
            <v>5664</v>
          </cell>
          <cell r="K775" t="str">
            <v>CR 51 B 50 16</v>
          </cell>
          <cell r="L775" t="str">
            <v>ANTIOQUIA</v>
          </cell>
          <cell r="M775" t="str">
            <v>SAN PEDRO DE LOS MILAGROS</v>
          </cell>
          <cell r="N775" t="str">
            <v>3206913  |  3206913</v>
          </cell>
          <cell r="O775">
            <v>3206913021</v>
          </cell>
          <cell r="P775" t="str">
            <v>acuasfran@hotmail.com</v>
          </cell>
          <cell r="Q775" t="str">
            <v>JUNTA ADMINISTRADORA</v>
          </cell>
          <cell r="R775" t="str">
            <v>ORGANIZACION AUTORIZADA</v>
          </cell>
        </row>
        <row r="776">
          <cell r="A776">
            <v>2865</v>
          </cell>
          <cell r="B776" t="str">
            <v>ASOCIACION DE USUARIOS DEL SERVICIO DE ACUEDUCTO ALCANTARILLADO Y ASEO</v>
          </cell>
          <cell r="C776">
            <v>40156</v>
          </cell>
          <cell r="D776" t="str">
            <v>826001609-6</v>
          </cell>
          <cell r="E776" t="str">
            <v>OPERATIVA</v>
          </cell>
          <cell r="F776">
            <v>35952</v>
          </cell>
          <cell r="G776" t="str">
            <v>ACTUALIZACION</v>
          </cell>
          <cell r="H776">
            <v>45509</v>
          </cell>
          <cell r="I776" t="str">
            <v>HUMBERTO   VEGA RODRIGUEZ</v>
          </cell>
          <cell r="J776">
            <v>15162</v>
          </cell>
          <cell r="K776" t="str">
            <v>Calle 7 Nº 5-47</v>
          </cell>
          <cell r="L776" t="str">
            <v>BOYACÁ</v>
          </cell>
          <cell r="M776" t="str">
            <v>CERINZA</v>
          </cell>
          <cell r="N776" t="str">
            <v>7877137  |  7877109</v>
          </cell>
          <cell r="O776">
            <v>3103071072</v>
          </cell>
          <cell r="P776" t="str">
            <v>acueductocerinza@gmail.com</v>
          </cell>
          <cell r="Q776" t="str">
            <v>ASOCIACION DE USUARIOS</v>
          </cell>
          <cell r="R776" t="str">
            <v>ORGANIZACION AUTORIZADA</v>
          </cell>
        </row>
        <row r="777">
          <cell r="A777">
            <v>2866</v>
          </cell>
          <cell r="B777" t="str">
            <v>VEOLIA COLOMBIA SAS ESP</v>
          </cell>
          <cell r="C777">
            <v>38804</v>
          </cell>
          <cell r="D777" t="str">
            <v>807005020-8</v>
          </cell>
          <cell r="E777" t="str">
            <v>OPERATIVA</v>
          </cell>
          <cell r="F777">
            <v>36839</v>
          </cell>
          <cell r="G777" t="str">
            <v>ACTUALIZACION</v>
          </cell>
          <cell r="H777">
            <v>45589</v>
          </cell>
          <cell r="I777" t="str">
            <v>JUDITH CECILIA MARIA BUELVAS PEREZ</v>
          </cell>
          <cell r="J777">
            <v>54001</v>
          </cell>
          <cell r="K777" t="str">
            <v>Av 4ª N° 8N-57 Zona Industrial</v>
          </cell>
          <cell r="L777" t="str">
            <v>NORTE DE SANTANDER</v>
          </cell>
          <cell r="M777" t="str">
            <v>CUCUTA</v>
          </cell>
          <cell r="N777" t="str">
            <v>5784888  |  5784888</v>
          </cell>
          <cell r="O777">
            <v>3115311966</v>
          </cell>
          <cell r="P777" t="str">
            <v>info.colombia@veolia.com</v>
          </cell>
          <cell r="Q777" t="str">
            <v>SOCIEDAD POR ACCIONES SIMPLIFICADA</v>
          </cell>
          <cell r="R777" t="str">
            <v>SOCIEDADES (EMPRESA DE SERVICIOS PUBLICOS)</v>
          </cell>
        </row>
        <row r="778">
          <cell r="A778">
            <v>2867</v>
          </cell>
          <cell r="B778" t="str">
            <v>ASOCIACION DE USUARIOS DEL ACUEDUCTO VEREDAS MONTERREDONDO ALTO DEL INGENIO</v>
          </cell>
          <cell r="C778">
            <v>38682</v>
          </cell>
          <cell r="D778" t="str">
            <v>811024670-0</v>
          </cell>
          <cell r="E778" t="str">
            <v>OPERATIVA</v>
          </cell>
          <cell r="F778">
            <v>36639</v>
          </cell>
          <cell r="G778" t="str">
            <v>ACTUALIZACION</v>
          </cell>
          <cell r="H778">
            <v>45399</v>
          </cell>
          <cell r="I778" t="str">
            <v>ARCANGEL DE JESUS GOMEZ MUNERA</v>
          </cell>
          <cell r="J778">
            <v>5664</v>
          </cell>
          <cell r="K778" t="str">
            <v>CL 47 N 50-78</v>
          </cell>
          <cell r="L778" t="str">
            <v>ANTIOQUIA</v>
          </cell>
          <cell r="M778" t="str">
            <v>SAN PEDRO DE LOS MILAGROS</v>
          </cell>
          <cell r="N778" t="str">
            <v>8687022  |  8687022</v>
          </cell>
          <cell r="O778">
            <v>3105124759</v>
          </cell>
          <cell r="P778" t="str">
            <v>acueductomonterredondo.2000@gmail.com</v>
          </cell>
          <cell r="Q778" t="str">
            <v>ASOCIACION DE USUARIOS</v>
          </cell>
          <cell r="R778" t="str">
            <v>ORGANIZACION AUTORIZADA</v>
          </cell>
        </row>
        <row r="779">
          <cell r="A779">
            <v>2869</v>
          </cell>
          <cell r="B779" t="str">
            <v>MUNICIPIO DE CHIRIGUANA</v>
          </cell>
          <cell r="C779">
            <v>42487</v>
          </cell>
          <cell r="D779" t="str">
            <v>800096585-0</v>
          </cell>
          <cell r="E779" t="str">
            <v>OPERATIVA</v>
          </cell>
          <cell r="F779">
            <v>41974</v>
          </cell>
          <cell r="G779" t="str">
            <v>ACTUALIZACION</v>
          </cell>
          <cell r="H779">
            <v>45046</v>
          </cell>
          <cell r="I779" t="str">
            <v>CARLOS IVAN CAAMANO CUADRO</v>
          </cell>
          <cell r="J779">
            <v>20178</v>
          </cell>
          <cell r="K779" t="str">
            <v>CALLE 7 No. 5-40</v>
          </cell>
          <cell r="L779" t="str">
            <v>CESAR</v>
          </cell>
          <cell r="M779" t="str">
            <v>CHIRIGUANA</v>
          </cell>
          <cell r="N779" t="str">
            <v>5761052  |  5761052</v>
          </cell>
          <cell r="O779">
            <v>3233243797</v>
          </cell>
          <cell r="P779" t="str">
            <v>alcaldia@chiriguana-cesar.gov.co</v>
          </cell>
          <cell r="Q779" t="str">
            <v>No disponible</v>
          </cell>
          <cell r="R779" t="str">
            <v>MUNICIPIO (PRESTACIÓN DIRECTA)</v>
          </cell>
        </row>
        <row r="780">
          <cell r="A780">
            <v>2871</v>
          </cell>
          <cell r="B780" t="str">
            <v>CORPORACION DE USUARIOS DE ACUEDUCTO DE LA FLORESTA</v>
          </cell>
          <cell r="C780">
            <v>40760</v>
          </cell>
          <cell r="D780" t="str">
            <v>811020738-4</v>
          </cell>
          <cell r="E780" t="str">
            <v>OPERATIVA</v>
          </cell>
          <cell r="F780">
            <v>36429</v>
          </cell>
          <cell r="G780" t="str">
            <v>INSCRIPCION</v>
          </cell>
          <cell r="H780">
            <v>40892</v>
          </cell>
          <cell r="I780" t="str">
            <v>MARIA CRISTINA FLOREZ ALVAREZ</v>
          </cell>
          <cell r="J780">
            <v>5631</v>
          </cell>
          <cell r="K780" t="str">
            <v>CALLE 57 SUR N. 43 A 62</v>
          </cell>
          <cell r="L780" t="str">
            <v>ANTIOQUIA</v>
          </cell>
          <cell r="M780" t="str">
            <v>SABANETA</v>
          </cell>
          <cell r="N780" t="str">
            <v>2884232  |  3780957</v>
          </cell>
          <cell r="O780" t="str">
            <v>No disponible</v>
          </cell>
          <cell r="P780" t="str">
            <v>cris20912008@hotmail.com</v>
          </cell>
          <cell r="Q780" t="str">
            <v>CORPORACION</v>
          </cell>
          <cell r="R780" t="str">
            <v>ORGANIZACION AUTORIZADA</v>
          </cell>
        </row>
        <row r="781">
          <cell r="A781">
            <v>2872</v>
          </cell>
          <cell r="B781" t="str">
            <v>JUNTA ADMINISTRADORA ACUEDUCTO LA SORBETANA</v>
          </cell>
          <cell r="C781">
            <v>39057</v>
          </cell>
          <cell r="D781" t="str">
            <v>811024136-9</v>
          </cell>
          <cell r="E781" t="str">
            <v>OPERATIVA</v>
          </cell>
          <cell r="F781">
            <v>36717</v>
          </cell>
          <cell r="G781" t="str">
            <v>ACTUALIZACION</v>
          </cell>
          <cell r="H781">
            <v>45425</v>
          </cell>
          <cell r="I781" t="str">
            <v>MARIA CRISTINA TOBON HINCAPIE</v>
          </cell>
          <cell r="J781">
            <v>5001</v>
          </cell>
          <cell r="K781" t="str">
            <v>CERRERA78 43SUR 02 SAN ANTONIO DE PRADO</v>
          </cell>
          <cell r="L781" t="str">
            <v>ANTIOQUIA</v>
          </cell>
          <cell r="M781" t="str">
            <v>MEDELLÍN</v>
          </cell>
          <cell r="N781" t="str">
            <v>2792095  |  3028898</v>
          </cell>
          <cell r="O781">
            <v>3204945125</v>
          </cell>
          <cell r="P781" t="str">
            <v>j.acueductolasorbetana@gmail.com</v>
          </cell>
          <cell r="Q781" t="str">
            <v>JUNTA ADMINISTRADORA</v>
          </cell>
          <cell r="R781" t="str">
            <v>ORGANIZACION AUTORIZADA</v>
          </cell>
        </row>
        <row r="782">
          <cell r="A782">
            <v>2876</v>
          </cell>
          <cell r="B782" t="str">
            <v>AGUAS DE L A MERCED E.S.P</v>
          </cell>
          <cell r="C782">
            <v>39730</v>
          </cell>
          <cell r="D782" t="str">
            <v>810003223-8</v>
          </cell>
          <cell r="E782" t="str">
            <v>OPERATIVA</v>
          </cell>
          <cell r="F782">
            <v>36239</v>
          </cell>
          <cell r="G782" t="str">
            <v>ACTUALIZACION</v>
          </cell>
          <cell r="H782">
            <v>40892</v>
          </cell>
          <cell r="I782" t="str">
            <v>BERNARDO ARCESIO TORO LOPEZ</v>
          </cell>
          <cell r="J782">
            <v>17388</v>
          </cell>
          <cell r="K782" t="str">
            <v>Calle 14 N. 6 - 27</v>
          </cell>
          <cell r="L782" t="str">
            <v>CALDAS</v>
          </cell>
          <cell r="M782" t="str">
            <v>LA MERCED</v>
          </cell>
          <cell r="N782" t="str">
            <v>8512033  |  8512371</v>
          </cell>
          <cell r="O782">
            <v>3206750909</v>
          </cell>
          <cell r="P782" t="str">
            <v>aguasdelamerced@hotmail.com</v>
          </cell>
          <cell r="Q782" t="str">
            <v>No disponible</v>
          </cell>
          <cell r="R782" t="str">
            <v>EMPRESA INDUSTRIAL Y COMERCIAL DEL ESTADO</v>
          </cell>
        </row>
        <row r="783">
          <cell r="A783">
            <v>2877</v>
          </cell>
          <cell r="B783" t="str">
            <v>UNIDAD DE SERVICIOS PUBLICOS DE PUERTO RONDON</v>
          </cell>
          <cell r="C783">
            <v>39545</v>
          </cell>
          <cell r="D783" t="str">
            <v>800102798-9</v>
          </cell>
          <cell r="E783" t="str">
            <v>OPERATIVA (No activa)</v>
          </cell>
          <cell r="F783">
            <v>35589</v>
          </cell>
          <cell r="G783" t="str">
            <v>ACTUALIZACION</v>
          </cell>
          <cell r="H783">
            <v>39549</v>
          </cell>
          <cell r="I783" t="str">
            <v>ROBERTO ALEXIS ALFEREZ RODRIGUEZ</v>
          </cell>
          <cell r="J783">
            <v>81591</v>
          </cell>
          <cell r="K783" t="str">
            <v>Calle 2 No 6-12</v>
          </cell>
          <cell r="L783" t="str">
            <v>ARAUCA</v>
          </cell>
          <cell r="M783" t="str">
            <v>PUERTO RONDON</v>
          </cell>
          <cell r="N783" t="str">
            <v>8897076  |  8897077</v>
          </cell>
          <cell r="O783" t="str">
            <v>No disponible</v>
          </cell>
          <cell r="P783" t="str">
            <v>alcaldiapuertorondon@hotmail.com</v>
          </cell>
          <cell r="Q783" t="str">
            <v>No disponible</v>
          </cell>
          <cell r="R783" t="str">
            <v>MUNICIPIO (PRESTACIÓN DIRECTA)</v>
          </cell>
        </row>
        <row r="784">
          <cell r="A784">
            <v>2879</v>
          </cell>
          <cell r="B784" t="str">
            <v>ASOCIACION DE USUARIOS DE LOS SISTEMAS DE ACUEDUCTO Y ALCANTARILLADO DE PICHINDE</v>
          </cell>
          <cell r="C784">
            <v>41701</v>
          </cell>
          <cell r="D784" t="str">
            <v>805008352-4</v>
          </cell>
          <cell r="E784" t="str">
            <v>OPERATIVA</v>
          </cell>
          <cell r="F784">
            <v>35636</v>
          </cell>
          <cell r="G784" t="str">
            <v>ACTUALIZACION</v>
          </cell>
          <cell r="H784">
            <v>45736</v>
          </cell>
          <cell r="I784" t="str">
            <v>BIBIANA IBANEZ PAREDES</v>
          </cell>
          <cell r="J784">
            <v>76001</v>
          </cell>
          <cell r="K784" t="str">
            <v>PICHINDE CABECERA SECTOR PLAN DE VIVIENDA</v>
          </cell>
          <cell r="L784" t="str">
            <v>VALLE DEL CAUCA</v>
          </cell>
          <cell r="M784" t="str">
            <v>CALI</v>
          </cell>
          <cell r="N784" t="str">
            <v>3160173  |  3160173</v>
          </cell>
          <cell r="O784">
            <v>3160173753</v>
          </cell>
          <cell r="P784" t="str">
            <v>acuapichindeesp@gmail.com</v>
          </cell>
          <cell r="Q784" t="str">
            <v>ASOCIACION DE USUARIOS</v>
          </cell>
          <cell r="R784" t="str">
            <v>ORGANIZACION AUTORIZADA</v>
          </cell>
        </row>
        <row r="785">
          <cell r="A785">
            <v>2882</v>
          </cell>
          <cell r="B785" t="str">
            <v>ASOCIACION DE SUSCRIPTORES DEL SERVICIO DE ACUEDUCTO Y MANEJO DE AGUAS RESIDUALES DEL CORREGIMIENTO LA CASTILLA</v>
          </cell>
          <cell r="C785">
            <v>40875</v>
          </cell>
          <cell r="D785" t="str">
            <v>805016036-5</v>
          </cell>
          <cell r="E785" t="str">
            <v>OPERATIVA</v>
          </cell>
          <cell r="F785">
            <v>35736</v>
          </cell>
          <cell r="G785" t="str">
            <v>ACTUALIZACION</v>
          </cell>
          <cell r="H785">
            <v>44097</v>
          </cell>
          <cell r="I785" t="str">
            <v xml:space="preserve">WILLIAM LLANOS  VALENCIA </v>
          </cell>
          <cell r="J785">
            <v>76001</v>
          </cell>
          <cell r="K785" t="str">
            <v xml:space="preserve"> KR 48A-44 78 B/ EL POBLADO </v>
          </cell>
          <cell r="L785" t="str">
            <v>VALLE DEL CAUCA</v>
          </cell>
          <cell r="M785" t="str">
            <v>CALI</v>
          </cell>
          <cell r="N785" t="str">
            <v>3386048  |  3386048</v>
          </cell>
          <cell r="O785">
            <v>3163353294</v>
          </cell>
          <cell r="P785" t="str">
            <v>asucastilla10@gmail.com</v>
          </cell>
          <cell r="Q785" t="str">
            <v>ASOCIACION DE USUARIOS</v>
          </cell>
          <cell r="R785" t="str">
            <v>ORGANIZACION AUTORIZADA</v>
          </cell>
        </row>
        <row r="786">
          <cell r="A786">
            <v>2885</v>
          </cell>
          <cell r="B786" t="str">
            <v>CORPORACION CIVICA DE SOCIOS DEL ACUEDUCTO DON DIEGO MUNICIPIO DE EL RETIRO DEPARTAMENTO DE ANTIOQUIA</v>
          </cell>
          <cell r="C786">
            <v>38877</v>
          </cell>
          <cell r="D786" t="str">
            <v>811019798-4</v>
          </cell>
          <cell r="E786" t="str">
            <v>OPERATIVA</v>
          </cell>
          <cell r="F786">
            <v>35357</v>
          </cell>
          <cell r="G786" t="str">
            <v>ACTUALIZACION</v>
          </cell>
          <cell r="H786">
            <v>45686</v>
          </cell>
          <cell r="I786" t="str">
            <v>CARLOS MARIO VIECO ALVAREZ</v>
          </cell>
          <cell r="J786">
            <v>5607</v>
          </cell>
          <cell r="K786" t="str">
            <v>MALL KILOMETRO ZERO VIA RIONEGRO OFICINA 203</v>
          </cell>
          <cell r="L786" t="str">
            <v>ANTIOQUIA</v>
          </cell>
          <cell r="M786" t="str">
            <v>RETIRO</v>
          </cell>
          <cell r="N786" t="str">
            <v>0000000  |  0000000</v>
          </cell>
          <cell r="O786">
            <v>3108271257</v>
          </cell>
          <cell r="P786" t="str">
            <v>acueductodondiego@hotmail.com</v>
          </cell>
          <cell r="Q786" t="str">
            <v>ASOCIACION DE USUARIOS</v>
          </cell>
          <cell r="R786" t="str">
            <v>ORGANIZACION AUTORIZADA</v>
          </cell>
        </row>
        <row r="787">
          <cell r="A787">
            <v>2887</v>
          </cell>
          <cell r="B787" t="str">
            <v>MUNICIPIO DE PULI, OFICINA DE PLANEACION</v>
          </cell>
          <cell r="C787">
            <v>38863</v>
          </cell>
          <cell r="D787" t="str">
            <v>800085612-4</v>
          </cell>
          <cell r="E787" t="str">
            <v>OPERATIVA (No activa)</v>
          </cell>
          <cell r="F787">
            <v>34769</v>
          </cell>
          <cell r="G787" t="str">
            <v>ACTUALIZACION</v>
          </cell>
          <cell r="H787">
            <v>39309</v>
          </cell>
          <cell r="I787" t="str">
            <v>JEREMIAS CASTRO MARIN</v>
          </cell>
          <cell r="J787">
            <v>25580</v>
          </cell>
          <cell r="K787" t="str">
            <v>Calle 3 No. 3 - 40 palacio municipal</v>
          </cell>
          <cell r="L787" t="str">
            <v>CUNDINAMARCA</v>
          </cell>
          <cell r="M787" t="str">
            <v>PULI</v>
          </cell>
          <cell r="N787" t="str">
            <v>8465243  |  8465242</v>
          </cell>
          <cell r="O787" t="str">
            <v>No disponible</v>
          </cell>
          <cell r="P787" t="str">
            <v>alcaldia@puli-cundinamaraca.gov.co</v>
          </cell>
          <cell r="Q787" t="str">
            <v>No disponible</v>
          </cell>
          <cell r="R787" t="str">
            <v>MUNICIPIO (PRESTACIÓN DIRECTA)</v>
          </cell>
        </row>
        <row r="788">
          <cell r="A788">
            <v>2888</v>
          </cell>
          <cell r="B788" t="str">
            <v>UNIDAD DE SERVICIOS PUBLICOS DEL MUNICIPIO DE GUICAN</v>
          </cell>
          <cell r="C788">
            <v>39575</v>
          </cell>
          <cell r="D788" t="str">
            <v>800099202-9</v>
          </cell>
          <cell r="E788" t="str">
            <v>OPERATIVA</v>
          </cell>
          <cell r="F788">
            <v>36419</v>
          </cell>
          <cell r="G788" t="str">
            <v>ACTUALIZACION</v>
          </cell>
          <cell r="H788">
            <v>45729</v>
          </cell>
          <cell r="I788" t="str">
            <v>CARLOS ANDRES COCUNUBO BLANCO</v>
          </cell>
          <cell r="J788">
            <v>15332</v>
          </cell>
          <cell r="K788" t="str">
            <v>carrera 5 n 2 58</v>
          </cell>
          <cell r="L788" t="str">
            <v>BOYACÁ</v>
          </cell>
          <cell r="M788" t="str">
            <v>GUICAN</v>
          </cell>
          <cell r="N788" t="str">
            <v>7897274  |  7897271</v>
          </cell>
          <cell r="O788">
            <v>3143056316</v>
          </cell>
          <cell r="P788" t="str">
            <v>alcaldia@guican-boyaca.gov.co</v>
          </cell>
          <cell r="Q788" t="str">
            <v>No disponible</v>
          </cell>
          <cell r="R788" t="str">
            <v>MUNICIPIO (PRESTACIÓN DIRECTA)</v>
          </cell>
        </row>
        <row r="789">
          <cell r="A789">
            <v>2889</v>
          </cell>
          <cell r="B789" t="str">
            <v xml:space="preserve">UNIDAD DE SERVICIOS PUBLICOS DOMICILIARIOS DEL MUNICIPIO DE SORA </v>
          </cell>
          <cell r="C789">
            <v>39093</v>
          </cell>
          <cell r="D789" t="str">
            <v>800019277-9</v>
          </cell>
          <cell r="E789" t="str">
            <v>OPERATIVA</v>
          </cell>
          <cell r="F789">
            <v>36658</v>
          </cell>
          <cell r="G789" t="str">
            <v>ACTUALIZACION</v>
          </cell>
          <cell r="H789">
            <v>45736</v>
          </cell>
          <cell r="I789" t="str">
            <v>HERNAN ALONSO ACOSTA MEDINA</v>
          </cell>
          <cell r="J789">
            <v>15762</v>
          </cell>
          <cell r="K789" t="str">
            <v>CALLE 3 # 2 - 35</v>
          </cell>
          <cell r="L789" t="str">
            <v>BOYACÁ</v>
          </cell>
          <cell r="M789" t="str">
            <v>SORA</v>
          </cell>
          <cell r="N789" t="str">
            <v>7340300  |  7340300</v>
          </cell>
          <cell r="O789">
            <v>3204341676</v>
          </cell>
          <cell r="P789" t="str">
            <v>uspd@sora-boyaca.gov.co</v>
          </cell>
          <cell r="Q789" t="str">
            <v>No disponible</v>
          </cell>
          <cell r="R789" t="str">
            <v>MUNICIPIO (PRESTACIÓN DIRECTA)</v>
          </cell>
        </row>
        <row r="790">
          <cell r="A790">
            <v>2891</v>
          </cell>
          <cell r="B790" t="str">
            <v>UNIDAD DE SERVICIOS PUBLICOS DOMICILIARIOS DE ACUEDUCTO ALCANTARILLADO Y ASEO DEL MUNICIPIO DE  SUSACON</v>
          </cell>
          <cell r="C790">
            <v>39520</v>
          </cell>
          <cell r="D790" t="str">
            <v>891856472-1</v>
          </cell>
          <cell r="E790" t="str">
            <v>OPERATIVA</v>
          </cell>
          <cell r="F790">
            <v>37068</v>
          </cell>
          <cell r="G790" t="str">
            <v>ACTUALIZACION</v>
          </cell>
          <cell r="H790">
            <v>45420</v>
          </cell>
          <cell r="I790" t="str">
            <v>PUPO ALONSO RINCON RINCON</v>
          </cell>
          <cell r="J790">
            <v>15774</v>
          </cell>
          <cell r="K790" t="str">
            <v>PALACIO MUNICIPAL</v>
          </cell>
          <cell r="L790" t="str">
            <v>BOYACÁ</v>
          </cell>
          <cell r="M790" t="str">
            <v>SUSACON</v>
          </cell>
          <cell r="N790" t="str">
            <v>7815003  |  7815003</v>
          </cell>
          <cell r="O790">
            <v>3208779072</v>
          </cell>
          <cell r="P790" t="str">
            <v>tesoreria@susacon-boyaca.gov.co</v>
          </cell>
          <cell r="Q790" t="str">
            <v>No disponible</v>
          </cell>
          <cell r="R790" t="str">
            <v>MUNICIPIO (PRESTACIÓN DIRECTA)</v>
          </cell>
        </row>
        <row r="791">
          <cell r="A791">
            <v>2892</v>
          </cell>
          <cell r="B791" t="str">
            <v>ASOCIACION DE SUSCRIPTORES DEL ACUEDUCTO EL TUNAL DE LA VEREDA EL TUNAL</v>
          </cell>
          <cell r="C791">
            <v>40780</v>
          </cell>
          <cell r="D791" t="str">
            <v>826001694-2</v>
          </cell>
          <cell r="E791" t="str">
            <v>OPERATIVA</v>
          </cell>
          <cell r="F791">
            <v>35834</v>
          </cell>
          <cell r="G791" t="str">
            <v>ACTUALIZACION</v>
          </cell>
          <cell r="H791">
            <v>41253</v>
          </cell>
          <cell r="I791" t="str">
            <v>CARLOS ELPIDIO HURTADO RODRIGUEZ</v>
          </cell>
          <cell r="J791">
            <v>15516</v>
          </cell>
          <cell r="K791" t="str">
            <v>CARRERA 21 25-09 OFC 305</v>
          </cell>
          <cell r="L791" t="str">
            <v>BOYACÁ</v>
          </cell>
          <cell r="M791" t="str">
            <v>PAIPA</v>
          </cell>
          <cell r="N791" t="str">
            <v>7853702  |  7853702</v>
          </cell>
          <cell r="O791">
            <v>3157938449</v>
          </cell>
          <cell r="P791" t="str">
            <v>vfelgrav@gmail.com</v>
          </cell>
          <cell r="Q791" t="str">
            <v>ASOCIACION DE USUARIOS</v>
          </cell>
          <cell r="R791" t="str">
            <v>ORGANIZACION AUTORIZADA</v>
          </cell>
        </row>
        <row r="792">
          <cell r="A792">
            <v>2896</v>
          </cell>
          <cell r="B792" t="str">
            <v xml:space="preserve">UNIDAD ADMINISTRADORA DE LOS SERVICIOS PUBLICOS DE ACUEDUCTO, ALCANTARILLADO Y ASEO DE SAN BENITO - SANTANDER </v>
          </cell>
          <cell r="C792">
            <v>38809</v>
          </cell>
          <cell r="D792" t="str">
            <v>890210227-5</v>
          </cell>
          <cell r="E792" t="str">
            <v>OPERATIVA</v>
          </cell>
          <cell r="F792">
            <v>38429</v>
          </cell>
          <cell r="G792" t="str">
            <v>ACTUALIZACION</v>
          </cell>
          <cell r="H792">
            <v>45743</v>
          </cell>
          <cell r="I792" t="str">
            <v>PEDRO JOSE ARDILA TELLEZ</v>
          </cell>
          <cell r="J792">
            <v>68673</v>
          </cell>
          <cell r="K792" t="str">
            <v>PALACIO MUNICIPAL</v>
          </cell>
          <cell r="L792" t="str">
            <v>SANTANDER</v>
          </cell>
          <cell r="M792" t="str">
            <v>SAN BENITO</v>
          </cell>
          <cell r="N792" t="str">
            <v>7565454  |  7565465</v>
          </cell>
          <cell r="O792">
            <v>3124347137</v>
          </cell>
          <cell r="P792" t="str">
            <v>planeacion@sanbenito-santander.gov.co</v>
          </cell>
          <cell r="Q792" t="str">
            <v>No disponible</v>
          </cell>
          <cell r="R792" t="str">
            <v>MUNICIPIO (PRESTACIÓN DIRECTA)</v>
          </cell>
        </row>
        <row r="793">
          <cell r="A793">
            <v>2897</v>
          </cell>
          <cell r="B793" t="str">
            <v>EMPRESA DE ACUEDUCTO Y ALCANTARILLADO DE PADILLA CAUCA E.S.P.</v>
          </cell>
          <cell r="C793">
            <v>39238</v>
          </cell>
          <cell r="D793" t="str">
            <v>817002899-7</v>
          </cell>
          <cell r="E793" t="str">
            <v>OPERATIVA</v>
          </cell>
          <cell r="F793">
            <v>35614</v>
          </cell>
          <cell r="G793" t="str">
            <v>ACTUALIZACION</v>
          </cell>
          <cell r="H793">
            <v>45726</v>
          </cell>
          <cell r="I793" t="str">
            <v>MARIA LIGIA MEJIA BALANTA</v>
          </cell>
          <cell r="J793">
            <v>19513</v>
          </cell>
          <cell r="K793" t="str">
            <v>Kra 3a No 9a - 36</v>
          </cell>
          <cell r="L793" t="str">
            <v>CAUCA</v>
          </cell>
          <cell r="M793" t="str">
            <v>PADILLA</v>
          </cell>
          <cell r="N793" t="str">
            <v>7136218  |  7136218</v>
          </cell>
          <cell r="O793">
            <v>3207136218</v>
          </cell>
          <cell r="P793" t="str">
            <v>empadilla@padilla-cauca.gov.co</v>
          </cell>
          <cell r="Q793" t="str">
            <v>No disponible</v>
          </cell>
          <cell r="R793" t="str">
            <v>EMPRESA INDUSTRIAL Y COMERCIAL DEL ESTADO</v>
          </cell>
        </row>
        <row r="794">
          <cell r="A794">
            <v>2898</v>
          </cell>
          <cell r="B794" t="str">
            <v>ASOCIACION DE USUARIOS DEL ACUEDUCTO VEREDA LA CHUSCALA</v>
          </cell>
          <cell r="C794">
            <v>45152</v>
          </cell>
          <cell r="D794" t="str">
            <v>811025586-4</v>
          </cell>
          <cell r="E794" t="str">
            <v>OPERATIVA</v>
          </cell>
          <cell r="F794">
            <v>36892</v>
          </cell>
          <cell r="G794" t="str">
            <v>ACTUALIZACION</v>
          </cell>
          <cell r="H794">
            <v>45728</v>
          </cell>
          <cell r="I794" t="str">
            <v>JUAN ESTEBAN RESTREPO GRANADOS</v>
          </cell>
          <cell r="J794">
            <v>5129</v>
          </cell>
          <cell r="K794" t="str">
            <v>VEREDA LA CHUSCALA</v>
          </cell>
          <cell r="L794" t="str">
            <v>ANTIOQUIA</v>
          </cell>
          <cell r="M794" t="str">
            <v>CALDAS</v>
          </cell>
          <cell r="N794" t="str">
            <v>4878711  |  4878711</v>
          </cell>
          <cell r="O794">
            <v>3014974752</v>
          </cell>
          <cell r="P794" t="str">
            <v>acueductoveredalachuscala@gmail.com</v>
          </cell>
          <cell r="Q794" t="str">
            <v>ASOCIACION DE USUARIOS</v>
          </cell>
          <cell r="R794" t="str">
            <v>ORGANIZACION AUTORIZADA</v>
          </cell>
        </row>
        <row r="795">
          <cell r="A795">
            <v>2899</v>
          </cell>
          <cell r="B795" t="str">
            <v>ASOCIACION DE USUARIOS DE ACUEDUCTO Y ALCANTARILLADO DE VILLA ELENA</v>
          </cell>
          <cell r="C795">
            <v>38799</v>
          </cell>
          <cell r="D795" t="str">
            <v>811025252-1</v>
          </cell>
          <cell r="E795" t="str">
            <v>OPERATIVA</v>
          </cell>
          <cell r="F795">
            <v>36802</v>
          </cell>
          <cell r="G795" t="str">
            <v>ACTUALIZACION</v>
          </cell>
          <cell r="H795">
            <v>45301</v>
          </cell>
          <cell r="I795" t="str">
            <v>CARLOS ALBERTO MEJIA ARENAS</v>
          </cell>
          <cell r="J795">
            <v>5607</v>
          </cell>
          <cell r="K795" t="str">
            <v>VEREDA SANTA ELENA</v>
          </cell>
          <cell r="L795" t="str">
            <v>ANTIOQUIA</v>
          </cell>
          <cell r="M795" t="str">
            <v>RETIRO</v>
          </cell>
          <cell r="N795" t="str">
            <v>5410820  |  6486009</v>
          </cell>
          <cell r="O795">
            <v>3136486009</v>
          </cell>
          <cell r="P795" t="str">
            <v>acueductovillaelena@gmail.com</v>
          </cell>
          <cell r="Q795" t="str">
            <v>ASOCIACION DE USUARIOS</v>
          </cell>
          <cell r="R795" t="str">
            <v>ORGANIZACION AUTORIZADA</v>
          </cell>
        </row>
        <row r="796">
          <cell r="A796">
            <v>2900</v>
          </cell>
          <cell r="B796" t="str">
            <v>MUNICIPIO DE CALDONO</v>
          </cell>
          <cell r="C796">
            <v>39546</v>
          </cell>
          <cell r="D796" t="str">
            <v>891501723-1</v>
          </cell>
          <cell r="E796" t="str">
            <v>OPERATIVA</v>
          </cell>
          <cell r="F796">
            <v>40909</v>
          </cell>
          <cell r="G796" t="str">
            <v>ACTUALIZACION</v>
          </cell>
          <cell r="H796">
            <v>45407</v>
          </cell>
          <cell r="I796" t="str">
            <v>RAMIRO MORENO LEMOS</v>
          </cell>
          <cell r="J796">
            <v>19137</v>
          </cell>
          <cell r="K796" t="str">
            <v>EDIFICIO CAM FRENTE AL PARQUE PRINCIPAL</v>
          </cell>
          <cell r="L796" t="str">
            <v>CAUCA</v>
          </cell>
          <cell r="M796" t="str">
            <v>CALDONO</v>
          </cell>
          <cell r="N796" t="str">
            <v>8473484  |  8473484</v>
          </cell>
          <cell r="O796">
            <v>3146914547</v>
          </cell>
          <cell r="P796" t="str">
            <v>contactenos@caldono-cauca.gov.co</v>
          </cell>
          <cell r="Q796" t="str">
            <v>No disponible</v>
          </cell>
          <cell r="R796" t="str">
            <v>MUNICIPIO (PRESTACIÓN DIRECTA)</v>
          </cell>
        </row>
        <row r="797">
          <cell r="A797">
            <v>2904</v>
          </cell>
          <cell r="B797" t="str">
            <v>ASOCIACION ADMINISTRADORA DEL ACUEDUCTO ALTO LOS MANGOS</v>
          </cell>
          <cell r="C797">
            <v>38807</v>
          </cell>
          <cell r="D797" t="str">
            <v>805016027-9</v>
          </cell>
          <cell r="E797" t="str">
            <v>OPERATIVA</v>
          </cell>
          <cell r="F797">
            <v>35640</v>
          </cell>
          <cell r="G797" t="str">
            <v>ACTUALIZACION</v>
          </cell>
          <cell r="H797">
            <v>45462</v>
          </cell>
          <cell r="I797" t="str">
            <v>AURELIO SAPUYEZ QUINTERO</v>
          </cell>
          <cell r="J797">
            <v>76001</v>
          </cell>
          <cell r="K797" t="str">
            <v>VDA ALTO LOS MANGOS CRR BUITRERA</v>
          </cell>
          <cell r="L797" t="str">
            <v>VALLE DEL CAUCA</v>
          </cell>
          <cell r="M797" t="str">
            <v>CALI</v>
          </cell>
          <cell r="N797" t="str">
            <v>5130521  |  5130521</v>
          </cell>
          <cell r="O797">
            <v>3003813609</v>
          </cell>
          <cell r="P797" t="str">
            <v>asociacionaltolosmangos@gmail.com</v>
          </cell>
          <cell r="Q797" t="str">
            <v>ASOCIACION DE USUARIOS</v>
          </cell>
          <cell r="R797" t="str">
            <v>ORGANIZACION AUTORIZADA</v>
          </cell>
        </row>
        <row r="798">
          <cell r="A798">
            <v>2907</v>
          </cell>
          <cell r="B798" t="str">
            <v xml:space="preserve">UNIDAD MUNICIPAL DE SERVICIOS PÚBLICOS DOMICILIARIOS DE AAA DE SUTATENZA </v>
          </cell>
          <cell r="C798">
            <v>38810</v>
          </cell>
          <cell r="D798" t="str">
            <v>800028576-4</v>
          </cell>
          <cell r="E798" t="str">
            <v>OPERATIVA</v>
          </cell>
          <cell r="F798">
            <v>38740</v>
          </cell>
          <cell r="G798" t="str">
            <v>ACTUALIZACION</v>
          </cell>
          <cell r="H798">
            <v>45427</v>
          </cell>
          <cell r="I798" t="str">
            <v>RODRIGO HERNAN CARRILLO  BALLESTEROS</v>
          </cell>
          <cell r="J798">
            <v>15778</v>
          </cell>
          <cell r="K798" t="str">
            <v xml:space="preserve">CRA 4 N 4 -34  </v>
          </cell>
          <cell r="L798" t="str">
            <v>BOYACÁ</v>
          </cell>
          <cell r="M798" t="str">
            <v>SUTATENZA</v>
          </cell>
          <cell r="N798" t="str">
            <v>7538101  |  7538084</v>
          </cell>
          <cell r="O798">
            <v>3144360504</v>
          </cell>
          <cell r="P798" t="str">
            <v>alcaldia@sutatenza-boyaca.gov.co</v>
          </cell>
          <cell r="Q798" t="str">
            <v>No disponible</v>
          </cell>
          <cell r="R798" t="str">
            <v>MUNICIPIO (PRESTACIÓN DIRECTA)</v>
          </cell>
        </row>
        <row r="799">
          <cell r="A799">
            <v>2909</v>
          </cell>
          <cell r="B799" t="str">
            <v>UNIDAD DE SERVICIOS PUBLICOS DOMICILIARIOS DEL MUNICIPIO DE IZA</v>
          </cell>
          <cell r="C799">
            <v>38898</v>
          </cell>
          <cell r="D799" t="str">
            <v>891856077-3</v>
          </cell>
          <cell r="E799" t="str">
            <v>OPERATIVA</v>
          </cell>
          <cell r="F799">
            <v>38659</v>
          </cell>
          <cell r="G799" t="str">
            <v>ACTUALIZACION</v>
          </cell>
          <cell r="H799">
            <v>45314</v>
          </cell>
          <cell r="I799" t="str">
            <v>EDGAR ALEXANDER AVELLA FLOREZ</v>
          </cell>
          <cell r="J799">
            <v>15362</v>
          </cell>
          <cell r="K799" t="str">
            <v>carrera 4 # 4-10</v>
          </cell>
          <cell r="L799" t="str">
            <v>BOYACÁ</v>
          </cell>
          <cell r="M799" t="str">
            <v>IZA</v>
          </cell>
          <cell r="N799" t="str">
            <v>7790190  |  7790183</v>
          </cell>
          <cell r="O799">
            <v>3213170450</v>
          </cell>
          <cell r="P799" t="str">
            <v>uspi@iza-boyaca.gov.co</v>
          </cell>
          <cell r="Q799" t="str">
            <v>No disponible</v>
          </cell>
          <cell r="R799" t="str">
            <v>MUNICIPIO (PRESTACIÓN DIRECTA)</v>
          </cell>
        </row>
        <row r="800">
          <cell r="A800">
            <v>2910</v>
          </cell>
          <cell r="B800" t="str">
            <v>EMPRESA DE SERVICIOS PÚBLICOS DOMICILIARIOS DE PUENTE NACIONAL E.S.P.</v>
          </cell>
          <cell r="C800">
            <v>38883</v>
          </cell>
          <cell r="D800" t="str">
            <v>804009177-2</v>
          </cell>
          <cell r="E800" t="str">
            <v>OPERATIVA</v>
          </cell>
          <cell r="F800">
            <v>36526</v>
          </cell>
          <cell r="G800" t="str">
            <v>ACTUALIZACION</v>
          </cell>
          <cell r="H800">
            <v>45729</v>
          </cell>
          <cell r="I800" t="str">
            <v>RICHARD STUART MALAGON CASTANEDA</v>
          </cell>
          <cell r="J800">
            <v>68572</v>
          </cell>
          <cell r="K800" t="str">
            <v>ANILLO VIAL VEREDA RINCON PARCELA 1</v>
          </cell>
          <cell r="L800" t="str">
            <v>SANTANDER</v>
          </cell>
          <cell r="M800" t="str">
            <v>PUENTE NACIONAL</v>
          </cell>
          <cell r="N800" t="str">
            <v>8730772  |  8730772</v>
          </cell>
          <cell r="O800">
            <v>3108730772</v>
          </cell>
          <cell r="P800" t="str">
            <v>acuapuente@gmail.com</v>
          </cell>
          <cell r="Q800" t="str">
            <v>SOCIEDAD ANONIMA</v>
          </cell>
          <cell r="R800" t="str">
            <v>SOCIEDADES (EMPRESA DE SERVICIOS PUBLICOS)</v>
          </cell>
        </row>
        <row r="801">
          <cell r="A801">
            <v>2913</v>
          </cell>
          <cell r="B801" t="str">
            <v>ASOCIACIÓN ACUEDUCTO LA CUCHILLA</v>
          </cell>
          <cell r="C801">
            <v>38964</v>
          </cell>
          <cell r="D801" t="str">
            <v>811012588-2</v>
          </cell>
          <cell r="E801" t="str">
            <v>OPERATIVA</v>
          </cell>
          <cell r="F801">
            <v>35662</v>
          </cell>
          <cell r="G801" t="str">
            <v>ACTUALIZACION</v>
          </cell>
          <cell r="H801">
            <v>45679</v>
          </cell>
          <cell r="I801" t="str">
            <v>RICARDO DE JESUS GIRALDO MUNOZ</v>
          </cell>
          <cell r="J801">
            <v>5664</v>
          </cell>
          <cell r="K801" t="str">
            <v>VDA. LA CUCHILLA</v>
          </cell>
          <cell r="L801" t="str">
            <v>ANTIOQUIA</v>
          </cell>
          <cell r="M801" t="str">
            <v>SAN PEDRO DE LOS MILAGROS</v>
          </cell>
          <cell r="N801" t="str">
            <v>3127136  |  3127136</v>
          </cell>
          <cell r="O801">
            <v>3127136303</v>
          </cell>
          <cell r="P801" t="str">
            <v>RICARDOGIR18@GMAIL.COM</v>
          </cell>
          <cell r="Q801" t="str">
            <v>ASOCIACION DE USUARIOS</v>
          </cell>
          <cell r="R801" t="str">
            <v>ORGANIZACION AUTORIZADA</v>
          </cell>
        </row>
        <row r="802">
          <cell r="A802">
            <v>2917</v>
          </cell>
          <cell r="B802" t="str">
            <v>ASOCIACION DE USUARIOS DEL SERVICIO DE AGUA POTABLE Y ALCANTARILLADO DE LA INSPECCION DE POLICIA EL GUAMAL MUNICIPIO DE SUBACHOQUE</v>
          </cell>
          <cell r="C802">
            <v>38856</v>
          </cell>
          <cell r="D802" t="str">
            <v>832005945-6</v>
          </cell>
          <cell r="E802" t="str">
            <v>OPERATIVA</v>
          </cell>
          <cell r="F802">
            <v>36290</v>
          </cell>
          <cell r="G802" t="str">
            <v>ACTUALIZACION</v>
          </cell>
          <cell r="H802">
            <v>40892</v>
          </cell>
          <cell r="I802" t="str">
            <v>CARLOS JULIO GONZALEZ CARRILLO</v>
          </cell>
          <cell r="J802">
            <v>25769</v>
          </cell>
          <cell r="K802" t="str">
            <v>INSP.POLICIA EL GUAMAL</v>
          </cell>
          <cell r="L802" t="str">
            <v>CUNDINAMARCA</v>
          </cell>
          <cell r="M802" t="str">
            <v>SUBACHOQUE</v>
          </cell>
          <cell r="N802" t="str">
            <v>8245154  |  8245123</v>
          </cell>
          <cell r="O802">
            <v>3143050527</v>
          </cell>
          <cell r="P802" t="str">
            <v>asoguamalsubachoque@gmail.com</v>
          </cell>
          <cell r="Q802" t="str">
            <v>ASOCIACION DE USUARIOS</v>
          </cell>
          <cell r="R802" t="str">
            <v>ORGANIZACION AUTORIZADA</v>
          </cell>
        </row>
        <row r="803">
          <cell r="A803">
            <v>2919</v>
          </cell>
          <cell r="B803" t="str">
            <v>ASOCIACION DE SUSCRIPTORES DEL ACUEDUCTO Y ALCANTARILLADO CAMPOALEGRE TULUA</v>
          </cell>
          <cell r="C803">
            <v>41150</v>
          </cell>
          <cell r="D803" t="str">
            <v>821000627-6</v>
          </cell>
          <cell r="E803" t="str">
            <v>OPERATIVA</v>
          </cell>
          <cell r="F803">
            <v>35362</v>
          </cell>
          <cell r="G803" t="str">
            <v>ACTUALIZACION</v>
          </cell>
          <cell r="H803">
            <v>45695</v>
          </cell>
          <cell r="I803" t="str">
            <v>JOSE ARNULFO BARONA TASAMA</v>
          </cell>
          <cell r="J803">
            <v>76834</v>
          </cell>
          <cell r="K803" t="str">
            <v>CORREGIMIENTO CAMPOALEGRE</v>
          </cell>
          <cell r="L803" t="str">
            <v>VALLE DEL CAUCA</v>
          </cell>
          <cell r="M803" t="str">
            <v>TULUA</v>
          </cell>
          <cell r="N803" t="str">
            <v>2339300  |  2339300</v>
          </cell>
          <cell r="O803">
            <v>3137604627</v>
          </cell>
          <cell r="P803" t="str">
            <v>asdalcampoalegretulua@hotmail.com</v>
          </cell>
          <cell r="Q803" t="str">
            <v>ASOCIACION DE USUARIOS</v>
          </cell>
          <cell r="R803" t="str">
            <v>ORGANIZACION AUTORIZADA</v>
          </cell>
        </row>
        <row r="804">
          <cell r="A804">
            <v>2921</v>
          </cell>
          <cell r="B804" t="str">
            <v>ASOCIACION DE USUARIOS DE LA VEREDA PICO DE AGUILA</v>
          </cell>
          <cell r="C804">
            <v>39174</v>
          </cell>
          <cell r="D804" t="str">
            <v>805018394-6</v>
          </cell>
          <cell r="E804" t="str">
            <v>OPERATIVA</v>
          </cell>
          <cell r="F804">
            <v>36857</v>
          </cell>
          <cell r="G804" t="str">
            <v>ACTUALIZACION</v>
          </cell>
          <cell r="H804">
            <v>40606</v>
          </cell>
          <cell r="I804" t="str">
            <v>ROSA CHENY PANTOJA YAÑEZ</v>
          </cell>
          <cell r="J804">
            <v>76001</v>
          </cell>
          <cell r="K804" t="str">
            <v>carrera 29bis numero 30-59 la fortaleza</v>
          </cell>
          <cell r="L804" t="str">
            <v>VALLE DEL CAUCA</v>
          </cell>
          <cell r="M804" t="str">
            <v>CALI</v>
          </cell>
          <cell r="N804" t="str">
            <v>5217520  |  3252221</v>
          </cell>
          <cell r="O804">
            <v>3173816715</v>
          </cell>
          <cell r="P804" t="str">
            <v>aupicodeaguila@gmail.com</v>
          </cell>
          <cell r="Q804" t="str">
            <v>ASOCIACION DE USUARIOS</v>
          </cell>
          <cell r="R804" t="str">
            <v>ORGANIZACION AUTORIZADA</v>
          </cell>
        </row>
        <row r="805">
          <cell r="A805">
            <v>2922</v>
          </cell>
          <cell r="B805" t="str">
            <v>ASOCIACION DE USUARIOS DE LA VEREDA EL BANQUEO</v>
          </cell>
          <cell r="C805">
            <v>40966</v>
          </cell>
          <cell r="D805" t="str">
            <v>805018395-3</v>
          </cell>
          <cell r="E805" t="str">
            <v>OPERATIVA</v>
          </cell>
          <cell r="F805">
            <v>36775</v>
          </cell>
          <cell r="G805" t="str">
            <v>INSCRIPCION</v>
          </cell>
          <cell r="H805">
            <v>41092</v>
          </cell>
          <cell r="I805" t="str">
            <v>LUIS SANCHEZ PALECHOR</v>
          </cell>
          <cell r="J805">
            <v>76001</v>
          </cell>
          <cell r="K805" t="str">
            <v>Vereda el Banqueo</v>
          </cell>
          <cell r="L805" t="str">
            <v>VALLE DEL CAUCA</v>
          </cell>
          <cell r="M805" t="str">
            <v>CALI</v>
          </cell>
          <cell r="N805" t="str">
            <v>3243214  |  5216256</v>
          </cell>
          <cell r="O805">
            <v>3162584666</v>
          </cell>
          <cell r="P805" t="str">
            <v>acuabanqueo@hotmail.com</v>
          </cell>
          <cell r="Q805" t="str">
            <v>ASOCIACION DE USUARIOS</v>
          </cell>
          <cell r="R805" t="str">
            <v>ORGANIZACION AUTORIZADA</v>
          </cell>
        </row>
        <row r="806">
          <cell r="A806">
            <v>2926</v>
          </cell>
          <cell r="B806" t="str">
            <v xml:space="preserve">UNIDAD ADMINISTRADORA DE SERVICIOS PUBLICOS DE ACUEDUCTO, ALCANTARILLADO Y ASEO DE LA CABECERA MUNICIPAL CONTRATACION </v>
          </cell>
          <cell r="C806">
            <v>39052</v>
          </cell>
          <cell r="D806" t="str">
            <v>890206058-1</v>
          </cell>
          <cell r="E806" t="str">
            <v>OPERATIVA</v>
          </cell>
          <cell r="F806">
            <v>38216</v>
          </cell>
          <cell r="G806" t="str">
            <v>ACTUALIZACION</v>
          </cell>
          <cell r="H806">
            <v>45399</v>
          </cell>
          <cell r="I806" t="str">
            <v>ORIOL PLATA HERNANDEZ</v>
          </cell>
          <cell r="J806">
            <v>68211</v>
          </cell>
          <cell r="K806" t="str">
            <v>Calle 4 No. 6 - 51</v>
          </cell>
          <cell r="L806" t="str">
            <v>SANTANDER</v>
          </cell>
          <cell r="M806" t="str">
            <v>CONTRATACION</v>
          </cell>
          <cell r="N806" t="str">
            <v>7171231  |  7171547</v>
          </cell>
          <cell r="O806">
            <v>3209725357</v>
          </cell>
          <cell r="P806" t="str">
            <v>serviciospublicos@contratacion-santander.gov.co</v>
          </cell>
          <cell r="Q806" t="str">
            <v>No disponible</v>
          </cell>
          <cell r="R806" t="str">
            <v>MUNICIPIO (PRESTACIÓN DIRECTA)</v>
          </cell>
        </row>
        <row r="807">
          <cell r="A807">
            <v>2934</v>
          </cell>
          <cell r="B807" t="str">
            <v>ASOCIACIÓN DE PROGRESO LLANOS DE CUIVA</v>
          </cell>
          <cell r="C807">
            <v>38791</v>
          </cell>
          <cell r="D807" t="str">
            <v>811015376-1</v>
          </cell>
          <cell r="E807" t="str">
            <v>OPERATIVA</v>
          </cell>
          <cell r="F807">
            <v>35833</v>
          </cell>
          <cell r="G807" t="str">
            <v>ACTUALIZACION</v>
          </cell>
          <cell r="H807">
            <v>45463</v>
          </cell>
          <cell r="I807" t="str">
            <v>JESUS ORLEY GARCIA MEDINA</v>
          </cell>
          <cell r="J807">
            <v>5887</v>
          </cell>
          <cell r="K807" t="str">
            <v>oficina ASPROLLAC</v>
          </cell>
          <cell r="L807" t="str">
            <v>ANTIOQUIA</v>
          </cell>
          <cell r="M807" t="str">
            <v>YARUMAL</v>
          </cell>
          <cell r="N807" t="str">
            <v>8601461  |  8601461</v>
          </cell>
          <cell r="O807">
            <v>3205807086</v>
          </cell>
          <cell r="P807" t="str">
            <v>acueductollanos@hotmail.com</v>
          </cell>
          <cell r="Q807" t="str">
            <v>ASOCIACION DE USUARIOS</v>
          </cell>
          <cell r="R807" t="str">
            <v>ORGANIZACION AUTORIZADA</v>
          </cell>
        </row>
        <row r="808">
          <cell r="A808">
            <v>2935</v>
          </cell>
          <cell r="B808" t="str">
            <v>JUNTA ADMINISTRADORA ACUEDUCTO MULTIVEREDAL EL HATO</v>
          </cell>
          <cell r="C808">
            <v>38889</v>
          </cell>
          <cell r="D808" t="str">
            <v>811025152-1</v>
          </cell>
          <cell r="E808" t="str">
            <v>OPERATIVA</v>
          </cell>
          <cell r="F808">
            <v>36768</v>
          </cell>
          <cell r="G808" t="str">
            <v>ACTUALIZACION</v>
          </cell>
          <cell r="H808">
            <v>45336</v>
          </cell>
          <cell r="I808" t="str">
            <v>JORGE ALBEIRO VASQUEZ CANO</v>
          </cell>
          <cell r="J808">
            <v>5001</v>
          </cell>
          <cell r="K808" t="str">
            <v>CL 64 128 44 Apto 301</v>
          </cell>
          <cell r="L808" t="str">
            <v>ANTIOQUIA</v>
          </cell>
          <cell r="M808" t="str">
            <v>MEDELLÍN</v>
          </cell>
          <cell r="N808" t="str">
            <v>4275336  |  4275336</v>
          </cell>
          <cell r="O808">
            <v>3128312362</v>
          </cell>
          <cell r="P808" t="str">
            <v>hato2019admi@hotmail.com</v>
          </cell>
          <cell r="Q808" t="str">
            <v>JUNTA ADMINISTRADORA</v>
          </cell>
          <cell r="R808" t="str">
            <v>ORGANIZACION AUTORIZADA</v>
          </cell>
        </row>
        <row r="809">
          <cell r="A809">
            <v>2936</v>
          </cell>
          <cell r="B809" t="str">
            <v>INGEAMBIENTE S.A. E.S.P.</v>
          </cell>
          <cell r="C809">
            <v>36893</v>
          </cell>
          <cell r="D809" t="str">
            <v>800247920-4</v>
          </cell>
          <cell r="E809" t="str">
            <v>OPERATIVA (No activa)</v>
          </cell>
          <cell r="F809">
            <v>37165</v>
          </cell>
          <cell r="G809" t="str">
            <v>ACTUALIZACION</v>
          </cell>
          <cell r="H809">
            <v>39108</v>
          </cell>
          <cell r="I809" t="str">
            <v>IVAN RAMON ORTEGA NASSIFF</v>
          </cell>
          <cell r="J809">
            <v>13001</v>
          </cell>
          <cell r="K809" t="str">
            <v>ALTO BOSQUE, TRV 51 Nº 21B - 155</v>
          </cell>
          <cell r="L809" t="str">
            <v>BOLÍVAR</v>
          </cell>
          <cell r="M809" t="str">
            <v>CARTAGENA DE INDIAS</v>
          </cell>
          <cell r="N809" t="str">
            <v>6690032  |  6745502</v>
          </cell>
          <cell r="O809" t="str">
            <v>No disponible</v>
          </cell>
          <cell r="P809" t="str">
            <v>info@ingeambiente.com</v>
          </cell>
          <cell r="Q809" t="str">
            <v>SOCIEDAD ANONIMA</v>
          </cell>
          <cell r="R809" t="str">
            <v>SOCIEDADES (EMPRESA DE SERVICIOS PUBLICOS)</v>
          </cell>
        </row>
        <row r="810">
          <cell r="A810">
            <v>2938</v>
          </cell>
          <cell r="B810" t="str">
            <v xml:space="preserve">ASOCIACION DE  USUARIOS DEL ACUEDUCTO Y EL ALCANTARILLADO ASOCASCAJAL DE LA VEREDA CASCAJAL DEL CORREGIMIENTO EL HORMIGUERO DEL MUNICIPIO DE CALI  </v>
          </cell>
          <cell r="C810">
            <v>40661</v>
          </cell>
          <cell r="D810" t="str">
            <v>805018494-4</v>
          </cell>
          <cell r="E810" t="str">
            <v>OPERATIVA</v>
          </cell>
          <cell r="F810">
            <v>36678</v>
          </cell>
          <cell r="G810" t="str">
            <v>ACTUALIZACION</v>
          </cell>
          <cell r="H810">
            <v>45694</v>
          </cell>
          <cell r="I810" t="str">
            <v>JOSE OLVEIN CRUZ MOGOLLON</v>
          </cell>
          <cell r="J810">
            <v>76001</v>
          </cell>
          <cell r="K810" t="str">
            <v>KRA 143 FINCA N 103 VEREDA CASCAJAL</v>
          </cell>
          <cell r="L810" t="str">
            <v>VALLE DEL CAUCA</v>
          </cell>
          <cell r="M810" t="str">
            <v>CALI</v>
          </cell>
          <cell r="N810" t="str">
            <v>5551428  |  3435308</v>
          </cell>
          <cell r="O810">
            <v>3108951961</v>
          </cell>
          <cell r="P810" t="str">
            <v>asocascajal.acueductorural@gmail.com</v>
          </cell>
          <cell r="Q810" t="str">
            <v>ASOCIACION DE USUARIOS</v>
          </cell>
          <cell r="R810" t="str">
            <v>ORGANIZACION AUTORIZADA</v>
          </cell>
        </row>
        <row r="811">
          <cell r="A811">
            <v>2941</v>
          </cell>
          <cell r="B811" t="str">
            <v>ASOCIACION COMUNITARIA  DEL ACUEDUCTO VEREDA EL CABUYAL</v>
          </cell>
          <cell r="C811">
            <v>38824</v>
          </cell>
          <cell r="D811" t="str">
            <v>811026064-6</v>
          </cell>
          <cell r="E811" t="str">
            <v>OPERATIVA</v>
          </cell>
          <cell r="F811">
            <v>36841</v>
          </cell>
          <cell r="G811" t="str">
            <v>ACTUALIZACION</v>
          </cell>
          <cell r="H811">
            <v>45720</v>
          </cell>
          <cell r="I811" t="str">
            <v>GABRIEL ALEJANDRO ALVAREZ PINEDA</v>
          </cell>
          <cell r="J811">
            <v>5212</v>
          </cell>
          <cell r="K811" t="str">
            <v>calle 52 N° 45 25</v>
          </cell>
          <cell r="L811" t="str">
            <v>ANTIOQUIA</v>
          </cell>
          <cell r="M811" t="str">
            <v>COPACABANA</v>
          </cell>
          <cell r="N811" t="str">
            <v>4534507  |  2740930</v>
          </cell>
          <cell r="O811">
            <v>3117976766</v>
          </cell>
          <cell r="P811" t="str">
            <v>acueducto.cabuyal@gmail.com</v>
          </cell>
          <cell r="Q811" t="str">
            <v>ASOCIACION DE USUARIOS</v>
          </cell>
          <cell r="R811" t="str">
            <v>ORGANIZACION AUTORIZADA</v>
          </cell>
        </row>
        <row r="812">
          <cell r="A812">
            <v>2942</v>
          </cell>
          <cell r="B812" t="str">
            <v xml:space="preserve">ASOCIACION DE USUARIOS DEL ACUEDUCTO URBANIZACION LAS PALMAS </v>
          </cell>
          <cell r="C812">
            <v>40667</v>
          </cell>
          <cell r="D812" t="str">
            <v>900326607-5</v>
          </cell>
          <cell r="E812" t="str">
            <v>OPERATIVA</v>
          </cell>
          <cell r="F812">
            <v>35987</v>
          </cell>
          <cell r="G812" t="str">
            <v>ACTUALIZACION</v>
          </cell>
          <cell r="H812">
            <v>44048</v>
          </cell>
          <cell r="I812" t="str">
            <v>ALEIDA OSORIO ACOSTA</v>
          </cell>
          <cell r="J812">
            <v>5266</v>
          </cell>
          <cell r="K812" t="str">
            <v>VIA LAS PALMAS KM 16 URB LAS PALMAS</v>
          </cell>
          <cell r="L812" t="str">
            <v>ANTIOQUIA</v>
          </cell>
          <cell r="M812" t="str">
            <v>ENVIGADO</v>
          </cell>
          <cell r="N812" t="str">
            <v>3861161  |  3016086</v>
          </cell>
          <cell r="O812">
            <v>3127615288</v>
          </cell>
          <cell r="P812" t="str">
            <v>asopalmas@hotmail.com</v>
          </cell>
          <cell r="Q812" t="str">
            <v>ASOCIACION DE USUARIOS</v>
          </cell>
          <cell r="R812" t="str">
            <v>ORGANIZACION AUTORIZADA</v>
          </cell>
        </row>
        <row r="813">
          <cell r="A813">
            <v>2943</v>
          </cell>
          <cell r="B813" t="str">
            <v>UNIDAD MUNICIPAL DE SERVICIOS PUBLICOS DE ACUEDUCTO, ALCANTARILLADO Y ASEO DEL MUNICIPIO DE SAN EDUARDO</v>
          </cell>
          <cell r="C813">
            <v>39192</v>
          </cell>
          <cell r="D813" t="str">
            <v>891801282-0</v>
          </cell>
          <cell r="E813" t="str">
            <v>OPERATIVA</v>
          </cell>
          <cell r="F813">
            <v>37034</v>
          </cell>
          <cell r="G813" t="str">
            <v>ACTUALIZACION</v>
          </cell>
          <cell r="H813">
            <v>45400</v>
          </cell>
          <cell r="I813" t="str">
            <v>YEISON ALBEIRO  ALFONSO  GAITAN</v>
          </cell>
          <cell r="J813">
            <v>15660</v>
          </cell>
          <cell r="K813" t="str">
            <v xml:space="preserve">calle 4 n 3 61 </v>
          </cell>
          <cell r="L813" t="str">
            <v>BOYACÁ</v>
          </cell>
          <cell r="M813" t="str">
            <v>SAN EDUARDO</v>
          </cell>
          <cell r="N813" t="str">
            <v>7404546  |  7404546</v>
          </cell>
          <cell r="O813">
            <v>3202451098</v>
          </cell>
          <cell r="P813" t="str">
            <v>alcaldia@saneduardo-boyaca.gov.co</v>
          </cell>
          <cell r="Q813" t="str">
            <v>No disponible</v>
          </cell>
          <cell r="R813" t="str">
            <v>MUNICIPIO (PRESTACIÓN DIRECTA)</v>
          </cell>
        </row>
        <row r="814">
          <cell r="A814">
            <v>2945</v>
          </cell>
          <cell r="B814" t="str">
            <v>UNIDAD ADMINISTRADORA DE SERVICIOS PUBLICOS DE ACUEDUCTO, ALCANTARILLADO Y ASEO DE VETAS</v>
          </cell>
          <cell r="C814">
            <v>39546</v>
          </cell>
          <cell r="D814" t="str">
            <v>890210951-1</v>
          </cell>
          <cell r="E814" t="str">
            <v>OPERATIVA</v>
          </cell>
          <cell r="F814">
            <v>42735</v>
          </cell>
          <cell r="G814" t="str">
            <v>ACTUALIZACION</v>
          </cell>
          <cell r="H814">
            <v>45733</v>
          </cell>
          <cell r="I814" t="str">
            <v>ANGELICA MARIA GARCIA RODRIGEZ</v>
          </cell>
          <cell r="J814">
            <v>68867</v>
          </cell>
          <cell r="K814" t="str">
            <v>CARRERA 4 No. 4 -05 PALACIO MUNICIPAL</v>
          </cell>
          <cell r="L814" t="str">
            <v>SANTANDER</v>
          </cell>
          <cell r="M814" t="str">
            <v>VETAS</v>
          </cell>
          <cell r="N814" t="str">
            <v>5929087  |  5929087</v>
          </cell>
          <cell r="O814">
            <v>3125929087</v>
          </cell>
          <cell r="P814" t="str">
            <v>serviciospublicos@vetas-santander.gov.co</v>
          </cell>
          <cell r="Q814" t="str">
            <v>No disponible</v>
          </cell>
          <cell r="R814" t="str">
            <v>MUNICIPIO (PRESTACIÓN DIRECTA)</v>
          </cell>
        </row>
        <row r="815">
          <cell r="A815">
            <v>2949</v>
          </cell>
          <cell r="B815" t="str">
            <v>JUNTA ADMINISTRADORA DEL SERVICIO DE ACUEDUCTO DEL PLAN DE VIVIENDA LA MARGARITA DEL MUNICIPIO DE NEIVA</v>
          </cell>
          <cell r="C815">
            <v>43194</v>
          </cell>
          <cell r="D815" t="str">
            <v>813003538-3</v>
          </cell>
          <cell r="E815" t="str">
            <v>OPERATIVA</v>
          </cell>
          <cell r="F815">
            <v>36095</v>
          </cell>
          <cell r="G815" t="str">
            <v>ACTUALIZACION</v>
          </cell>
          <cell r="H815">
            <v>45070</v>
          </cell>
          <cell r="I815" t="str">
            <v>EDUARDO FILIGRANA POMEO</v>
          </cell>
          <cell r="J815">
            <v>41001</v>
          </cell>
          <cell r="K815" t="str">
            <v>CALLE 47 CON CARRERA 36 - SUR -CASETA COMUNAL LA MARGARITA</v>
          </cell>
          <cell r="L815" t="str">
            <v>HUILA</v>
          </cell>
          <cell r="M815" t="str">
            <v>NEIVA</v>
          </cell>
          <cell r="N815" t="str">
            <v>8660803  |  8753181</v>
          </cell>
          <cell r="O815">
            <v>3123475695</v>
          </cell>
          <cell r="P815" t="str">
            <v>acueductolasmargaritas@gmail.com</v>
          </cell>
          <cell r="Q815" t="str">
            <v>JUNTA ADMINISTRADORA</v>
          </cell>
          <cell r="R815" t="str">
            <v>ORGANIZACION AUTORIZADA</v>
          </cell>
        </row>
        <row r="816">
          <cell r="A816">
            <v>2950</v>
          </cell>
          <cell r="B816" t="str">
            <v>AGUAS DE LA PENINSULA S.A E.S.P.</v>
          </cell>
          <cell r="C816">
            <v>38792</v>
          </cell>
          <cell r="D816" t="str">
            <v>839000461-6</v>
          </cell>
          <cell r="E816" t="str">
            <v>OPERATIVA</v>
          </cell>
          <cell r="F816">
            <v>36982</v>
          </cell>
          <cell r="G816" t="str">
            <v>ACTUALIZACION</v>
          </cell>
          <cell r="H816">
            <v>45664</v>
          </cell>
          <cell r="I816" t="str">
            <v>CLAUDIA PATRICIA BAHAMON URUETA</v>
          </cell>
          <cell r="J816">
            <v>44430</v>
          </cell>
          <cell r="K816" t="str">
            <v>Carrera 9 # 11-20 local 4 Barrio Centro</v>
          </cell>
          <cell r="L816" t="str">
            <v>LA GUAJIRA</v>
          </cell>
          <cell r="M816" t="str">
            <v>MAICAO</v>
          </cell>
          <cell r="N816" t="str">
            <v>7270660  |  0000000</v>
          </cell>
          <cell r="O816">
            <v>3008027309</v>
          </cell>
          <cell r="P816" t="str">
            <v>aq.colombia.nj@aqualia.com</v>
          </cell>
          <cell r="Q816" t="str">
            <v>SOCIEDAD ANONIMA</v>
          </cell>
          <cell r="R816" t="str">
            <v>SOCIEDADES (EMPRESA DE SERVICIOS PUBLICOS)</v>
          </cell>
        </row>
        <row r="817">
          <cell r="A817">
            <v>2952</v>
          </cell>
          <cell r="B817" t="str">
            <v>UNIDAD MUNICIPAL DE SERVICIOS PUBLICOS DE ACUEDUCTO ALCANTARILLADO Y ASEO DE BUCARASICA</v>
          </cell>
          <cell r="C817">
            <v>38956</v>
          </cell>
          <cell r="D817" t="str">
            <v>800021150-9</v>
          </cell>
          <cell r="E817" t="str">
            <v>OPERATIVA</v>
          </cell>
          <cell r="F817">
            <v>36321</v>
          </cell>
          <cell r="G817" t="str">
            <v>ACTUALIZACION</v>
          </cell>
          <cell r="H817">
            <v>45344</v>
          </cell>
          <cell r="I817" t="str">
            <v>OSCAR ANDRES PEREZ GONZALEZ</v>
          </cell>
          <cell r="J817">
            <v>54109</v>
          </cell>
          <cell r="K817" t="str">
            <v>Calle 2 No 3 - 35 Palacio Municipal</v>
          </cell>
          <cell r="L817" t="str">
            <v>NORTE DE SANTANDER</v>
          </cell>
          <cell r="M817" t="str">
            <v>BUCARASICA</v>
          </cell>
          <cell r="N817" t="str">
            <v>5665380  |  5665280</v>
          </cell>
          <cell r="O817">
            <v>3336025016</v>
          </cell>
          <cell r="P817" t="str">
            <v>unidadserviciospublicos@bucarasica-nortedesantander.gov.co</v>
          </cell>
          <cell r="Q817" t="str">
            <v>No disponible</v>
          </cell>
          <cell r="R817" t="str">
            <v>MUNICIPIO (PRESTACIÓN DIRECTA)</v>
          </cell>
        </row>
        <row r="818">
          <cell r="A818">
            <v>2954</v>
          </cell>
          <cell r="B818" t="str">
            <v>ASEO DEL NORTE S.A.S  E.S.P.</v>
          </cell>
          <cell r="C818">
            <v>38700</v>
          </cell>
          <cell r="D818" t="str">
            <v>824003418-8</v>
          </cell>
          <cell r="E818" t="str">
            <v>OPERATIVA</v>
          </cell>
          <cell r="F818">
            <v>36860</v>
          </cell>
          <cell r="G818" t="str">
            <v>ACTUALIZACION</v>
          </cell>
          <cell r="H818">
            <v>45720</v>
          </cell>
          <cell r="I818" t="str">
            <v>JUAN MANUEL GOMEZ MEJIA</v>
          </cell>
          <cell r="J818">
            <v>5001</v>
          </cell>
          <cell r="K818" t="str">
            <v>Carrera 38 No. 10 36 EDIFICIO MILENIO OF 907</v>
          </cell>
          <cell r="L818" t="str">
            <v>ANTIOQUIA</v>
          </cell>
          <cell r="M818" t="str">
            <v>MEDELLÍN</v>
          </cell>
          <cell r="N818" t="str">
            <v>5743018  |  5743018</v>
          </cell>
          <cell r="O818">
            <v>7777777777</v>
          </cell>
          <cell r="P818" t="str">
            <v>notificaciones@interaseo.com.co</v>
          </cell>
          <cell r="Q818" t="str">
            <v>SOCIEDAD POR ACCIONES SIMPLIFICADA</v>
          </cell>
          <cell r="R818" t="str">
            <v>SOCIEDADES (EMPRESA DE SERVICIOS PUBLICOS)</v>
          </cell>
        </row>
        <row r="819">
          <cell r="A819">
            <v>2955</v>
          </cell>
          <cell r="B819" t="str">
            <v>ASOCIACION  COMUNITARIA  DEL ACUEDUCTO DEL BARRIO CRISTO REY DEL  MUNICIPIO DE COPACABANA</v>
          </cell>
          <cell r="C819">
            <v>40775</v>
          </cell>
          <cell r="D819" t="str">
            <v>811026263-5</v>
          </cell>
          <cell r="E819" t="str">
            <v>OPERATIVA</v>
          </cell>
          <cell r="F819">
            <v>36849</v>
          </cell>
          <cell r="G819" t="str">
            <v>ACTUALIZACION</v>
          </cell>
          <cell r="H819">
            <v>45488</v>
          </cell>
          <cell r="I819" t="str">
            <v>ANA MARIA GALLEGO GRISALES</v>
          </cell>
          <cell r="J819">
            <v>5212</v>
          </cell>
          <cell r="K819" t="str">
            <v>CARRERA 49A 37 85</v>
          </cell>
          <cell r="L819" t="str">
            <v>ANTIOQUIA</v>
          </cell>
          <cell r="M819" t="str">
            <v>COPACABANA</v>
          </cell>
          <cell r="N819" t="str">
            <v>2061134  |  2299600</v>
          </cell>
          <cell r="O819">
            <v>3145457378</v>
          </cell>
          <cell r="P819" t="str">
            <v>acueductobc@hotmail.com</v>
          </cell>
          <cell r="Q819" t="str">
            <v>ASOCIACION DE USUARIOS</v>
          </cell>
          <cell r="R819" t="str">
            <v>ORGANIZACION AUTORIZADA</v>
          </cell>
        </row>
        <row r="820">
          <cell r="A820">
            <v>2958</v>
          </cell>
          <cell r="B820" t="str">
            <v>ASOCIACION DE USUARIOS DEL ACUEDUCTO MULTIVEREDAL LA PIEDRA, LA PEÑA Y LOS NARANJOS MUNICIPIO DE GUATAPE DEPARTAMENTO DE ANTIOQUIA</v>
          </cell>
          <cell r="C820">
            <v>40378</v>
          </cell>
          <cell r="D820" t="str">
            <v>811026355-4</v>
          </cell>
          <cell r="E820" t="str">
            <v>OPERATIVA</v>
          </cell>
          <cell r="F820">
            <v>36914</v>
          </cell>
          <cell r="G820" t="str">
            <v>ACTUALIZACION</v>
          </cell>
          <cell r="H820">
            <v>45734</v>
          </cell>
          <cell r="I820" t="str">
            <v>DEISY CAROLINA USME USME</v>
          </cell>
          <cell r="J820">
            <v>5321</v>
          </cell>
          <cell r="K820" t="str">
            <v>Cra 31 No. 30-35</v>
          </cell>
          <cell r="L820" t="str">
            <v>ANTIOQUIA</v>
          </cell>
          <cell r="M820" t="str">
            <v>GUATAPÉ</v>
          </cell>
          <cell r="N820" t="str">
            <v>1234567  |  1234567</v>
          </cell>
          <cell r="O820">
            <v>3146969018</v>
          </cell>
          <cell r="P820" t="str">
            <v>asoveredal@gmail.com</v>
          </cell>
          <cell r="Q820" t="str">
            <v>ASOCIACION DE USUARIOS</v>
          </cell>
          <cell r="R820" t="str">
            <v>ORGANIZACION AUTORIZADA</v>
          </cell>
        </row>
        <row r="821">
          <cell r="A821">
            <v>2961</v>
          </cell>
          <cell r="B821" t="str">
            <v>CORPORACION CIVICA ACUEDUCTO EL TABLAZO</v>
          </cell>
          <cell r="C821">
            <v>38779</v>
          </cell>
          <cell r="D821" t="str">
            <v>811013820-1</v>
          </cell>
          <cell r="E821" t="str">
            <v>OPERATIVA</v>
          </cell>
          <cell r="F821">
            <v>35702</v>
          </cell>
          <cell r="G821" t="str">
            <v>ACTUALIZACION</v>
          </cell>
          <cell r="H821">
            <v>45729</v>
          </cell>
          <cell r="I821" t="str">
            <v>MIGUEL ANTONIO MARTINEZ ARIAS</v>
          </cell>
          <cell r="J821">
            <v>5615</v>
          </cell>
          <cell r="K821" t="str">
            <v>VRD EL TABLAZO</v>
          </cell>
          <cell r="L821" t="str">
            <v>ANTIOQUIA</v>
          </cell>
          <cell r="M821" t="str">
            <v>RIONEGRO</v>
          </cell>
          <cell r="N821" t="str">
            <v>4797982  |  5633100</v>
          </cell>
          <cell r="O821">
            <v>3054757671</v>
          </cell>
          <cell r="P821" t="str">
            <v>acuatablazo2@gmail.com</v>
          </cell>
          <cell r="Q821" t="str">
            <v>CORPORACION</v>
          </cell>
          <cell r="R821" t="str">
            <v>ORGANIZACION AUTORIZADA</v>
          </cell>
        </row>
        <row r="822">
          <cell r="A822">
            <v>2962</v>
          </cell>
          <cell r="B822" t="str">
            <v>UNIDAD DE SERVICIOS PUBLICOS DOMICILIARIOS DEL MUNICIPIO DE SATIVASUR</v>
          </cell>
          <cell r="C822">
            <v>39643</v>
          </cell>
          <cell r="D822" t="str">
            <v>800099441-2</v>
          </cell>
          <cell r="E822" t="str">
            <v>OPERATIVA</v>
          </cell>
          <cell r="F822">
            <v>36892</v>
          </cell>
          <cell r="G822" t="str">
            <v>ACTUALIZACION</v>
          </cell>
          <cell r="H822">
            <v>45716</v>
          </cell>
          <cell r="I822" t="str">
            <v>MARCO AURELIO LOPEZ GOMEZ</v>
          </cell>
          <cell r="J822">
            <v>15723</v>
          </cell>
          <cell r="K822" t="str">
            <v>CALLE 3 No. 2-33 PALACIO MUNICIPAL SATIVASUR</v>
          </cell>
          <cell r="L822" t="str">
            <v>BOYACÁ</v>
          </cell>
          <cell r="M822" t="str">
            <v>SATIVASUR</v>
          </cell>
          <cell r="N822" t="str">
            <v>7880285  |  7880285</v>
          </cell>
          <cell r="O822">
            <v>3172631787</v>
          </cell>
          <cell r="P822" t="str">
            <v>alcaldia@sativasur-boyaca.gov.co</v>
          </cell>
          <cell r="Q822" t="str">
            <v>No disponible</v>
          </cell>
          <cell r="R822" t="str">
            <v>MUNICIPIO (PRESTACIÓN DIRECTA)</v>
          </cell>
        </row>
        <row r="823">
          <cell r="A823">
            <v>2963</v>
          </cell>
          <cell r="B823" t="str">
            <v>UNIDAD ADMINISTRADORA DE SERVICIOS PUBLICOS DE ACUEDUCTO, ALCANTARILLADO Y ASEO DE AGUADA SANTANDER</v>
          </cell>
          <cell r="C823">
            <v>39539</v>
          </cell>
          <cell r="D823" t="str">
            <v>890210928-1</v>
          </cell>
          <cell r="E823" t="str">
            <v>OPERATIVA</v>
          </cell>
          <cell r="F823">
            <v>36892</v>
          </cell>
          <cell r="G823" t="str">
            <v>ACTUALIZACION</v>
          </cell>
          <cell r="H823">
            <v>45574</v>
          </cell>
          <cell r="I823" t="str">
            <v>SEGUNDO HORACIO ARIZA PARRA</v>
          </cell>
          <cell r="J823">
            <v>68013</v>
          </cell>
          <cell r="K823" t="str">
            <v>CARRERA 4 No 2-73</v>
          </cell>
          <cell r="L823" t="str">
            <v>SANTANDER</v>
          </cell>
          <cell r="M823" t="str">
            <v>AGUADA</v>
          </cell>
          <cell r="N823" t="str">
            <v>7565517  |  7565518</v>
          </cell>
          <cell r="O823">
            <v>3118500042</v>
          </cell>
          <cell r="P823" t="str">
            <v>alcaldia@aguada-santander.gov.co</v>
          </cell>
          <cell r="Q823" t="str">
            <v>No disponible</v>
          </cell>
          <cell r="R823" t="str">
            <v>MUNICIPIO (PRESTACIÓN DIRECTA)</v>
          </cell>
        </row>
        <row r="824">
          <cell r="A824">
            <v>2965</v>
          </cell>
          <cell r="B824" t="str">
            <v>CORPORACION DEL ACUEDUCTO TRESPUERTAS GUAYABITO</v>
          </cell>
          <cell r="C824">
            <v>38793</v>
          </cell>
          <cell r="D824" t="str">
            <v>890984664-1</v>
          </cell>
          <cell r="E824" t="str">
            <v>OPERATIVA</v>
          </cell>
          <cell r="F824">
            <v>30376</v>
          </cell>
          <cell r="G824" t="str">
            <v>ACTUALIZACION</v>
          </cell>
          <cell r="H824">
            <v>45721</v>
          </cell>
          <cell r="I824" t="str">
            <v>JORGE HERNAN TORO ZULUAGA</v>
          </cell>
          <cell r="J824">
            <v>5615</v>
          </cell>
          <cell r="K824" t="str">
            <v>Km 8.5 via llanogrande - CC Complex Of 27 - 2 Piso</v>
          </cell>
          <cell r="L824" t="str">
            <v>ANTIOQUIA</v>
          </cell>
          <cell r="M824" t="str">
            <v>RIONEGRO</v>
          </cell>
          <cell r="N824" t="str">
            <v>5370978  |  0000000</v>
          </cell>
          <cell r="O824">
            <v>3122424811</v>
          </cell>
          <cell r="P824" t="str">
            <v>aguasllanogrande@gmail.com</v>
          </cell>
          <cell r="Q824" t="str">
            <v>CORPORACION</v>
          </cell>
          <cell r="R824" t="str">
            <v>ORGANIZACION AUTORIZADA</v>
          </cell>
        </row>
        <row r="825">
          <cell r="A825">
            <v>2966</v>
          </cell>
          <cell r="B825" t="str">
            <v>ASOCIACION JUNTA ADMINISTRADORA ACUEDUCTO VEREDA LA CONVENCION</v>
          </cell>
          <cell r="C825">
            <v>38762</v>
          </cell>
          <cell r="D825" t="str">
            <v>811027111-9</v>
          </cell>
          <cell r="E825" t="str">
            <v>OPERATIVA</v>
          </cell>
          <cell r="F825">
            <v>36988</v>
          </cell>
          <cell r="G825" t="str">
            <v>ACTUALIZACION</v>
          </cell>
          <cell r="H825">
            <v>45589</v>
          </cell>
          <cell r="I825" t="str">
            <v>DIONNE AMPARO CORREA BURGOS</v>
          </cell>
          <cell r="J825">
            <v>5615</v>
          </cell>
          <cell r="K825" t="str">
            <v xml:space="preserve">PARCELACION SIERRAS DE MAYARI VÍA AEROPUERTO PORTERÍA </v>
          </cell>
          <cell r="L825" t="str">
            <v>ANTIOQUIA</v>
          </cell>
          <cell r="M825" t="str">
            <v>RIONEGRO</v>
          </cell>
          <cell r="N825" t="str">
            <v>5360777  |  5360777</v>
          </cell>
          <cell r="O825">
            <v>3104628476</v>
          </cell>
          <cell r="P825" t="str">
            <v>asoacuacon2006@yahoo.com</v>
          </cell>
          <cell r="Q825" t="str">
            <v>JUNTA ADMINISTRADORA</v>
          </cell>
          <cell r="R825" t="str">
            <v>ORGANIZACION AUTORIZADA</v>
          </cell>
        </row>
        <row r="826">
          <cell r="A826">
            <v>2968</v>
          </cell>
          <cell r="B826" t="str">
            <v xml:space="preserve">ASOCIACION DE SUSCRIPTORES DEL ACUEDUCTO Y SANEAMIENTO BASICO DE LA PRADERA MUNICIPIO DE SUBACHOQUE CUND ESP </v>
          </cell>
          <cell r="C826">
            <v>38805</v>
          </cell>
          <cell r="D826" t="str">
            <v>832005481-0</v>
          </cell>
          <cell r="E826" t="str">
            <v>OPERATIVA</v>
          </cell>
          <cell r="F826">
            <v>36882</v>
          </cell>
          <cell r="G826" t="str">
            <v>ACTUALIZACION</v>
          </cell>
          <cell r="H826">
            <v>45391</v>
          </cell>
          <cell r="I826" t="str">
            <v>ALIRIO VARGAS ROJAS</v>
          </cell>
          <cell r="J826">
            <v>25769</v>
          </cell>
          <cell r="K826" t="str">
            <v>INSPECCION LA PRADERA CENTRO CASA ROSADA 1 PISO</v>
          </cell>
          <cell r="L826" t="str">
            <v>CUNDINAMARCA</v>
          </cell>
          <cell r="M826" t="str">
            <v>SUBACHOQUE</v>
          </cell>
          <cell r="N826" t="str">
            <v>3204686  |  3204686</v>
          </cell>
          <cell r="O826">
            <v>3204686649</v>
          </cell>
          <cell r="P826" t="str">
            <v>asupradera@hotmail.com</v>
          </cell>
          <cell r="Q826" t="str">
            <v>ASOCIACION DE USUARIOS</v>
          </cell>
          <cell r="R826" t="str">
            <v>ORGANIZACION AUTORIZADA</v>
          </cell>
        </row>
        <row r="827">
          <cell r="A827">
            <v>2970</v>
          </cell>
          <cell r="B827" t="str">
            <v>ACUEDUCTO COMUNAL BARRIO EL PEDRERO</v>
          </cell>
          <cell r="C827">
            <v>39764</v>
          </cell>
          <cell r="D827" t="str">
            <v>811020529-1</v>
          </cell>
          <cell r="E827" t="str">
            <v>OPERATIVA</v>
          </cell>
          <cell r="F827">
            <v>36340</v>
          </cell>
          <cell r="G827" t="str">
            <v>ACTUALIZACION</v>
          </cell>
          <cell r="H827">
            <v>45314</v>
          </cell>
          <cell r="I827" t="str">
            <v>ADRIANA MARIA MOLINA RODAS</v>
          </cell>
          <cell r="J827">
            <v>5380</v>
          </cell>
          <cell r="K827" t="str">
            <v xml:space="preserve">CARRERA 65A #87 SUR-34 </v>
          </cell>
          <cell r="L827" t="str">
            <v>ANTIOQUIA</v>
          </cell>
          <cell r="M827" t="str">
            <v>LA ESTRELLA</v>
          </cell>
          <cell r="N827" t="str">
            <v>3021322  |  3021322</v>
          </cell>
          <cell r="O827">
            <v>3128018890</v>
          </cell>
          <cell r="P827" t="str">
            <v>acuecomunal@yahoo.com.co</v>
          </cell>
          <cell r="Q827" t="str">
            <v>ASOCIACION DE USUARIOS</v>
          </cell>
          <cell r="R827" t="str">
            <v>ORGANIZACION AUTORIZADA</v>
          </cell>
        </row>
        <row r="828">
          <cell r="A828">
            <v>2977</v>
          </cell>
          <cell r="B828" t="str">
            <v>ASOCIACION DE USUARIOS DEL ACUEDUCTO RURAL SECTOR ALTO</v>
          </cell>
          <cell r="C828">
            <v>38871</v>
          </cell>
          <cell r="D828" t="str">
            <v>808000449-4</v>
          </cell>
          <cell r="E828" t="str">
            <v>OPERATIVA</v>
          </cell>
          <cell r="F828">
            <v>35796</v>
          </cell>
          <cell r="G828" t="str">
            <v>ACTUALIZACION</v>
          </cell>
          <cell r="H828">
            <v>45428</v>
          </cell>
          <cell r="I828" t="str">
            <v xml:space="preserve">JAIME HUMBERTO TORRES  SANCHEZ </v>
          </cell>
          <cell r="J828">
            <v>25797</v>
          </cell>
          <cell r="K828" t="str">
            <v>LA PALA</v>
          </cell>
          <cell r="L828" t="str">
            <v>CUNDINAMARCA</v>
          </cell>
          <cell r="M828" t="str">
            <v>TENA</v>
          </cell>
          <cell r="N828" t="str">
            <v>0000000  |  0000000</v>
          </cell>
          <cell r="O828">
            <v>3212800960</v>
          </cell>
          <cell r="P828" t="str">
            <v>acueductoaverosa@hotmail.com</v>
          </cell>
          <cell r="Q828" t="str">
            <v>ASOCIACION DE USUARIOS</v>
          </cell>
          <cell r="R828" t="str">
            <v>ORGANIZACION AUTORIZADA</v>
          </cell>
        </row>
        <row r="829">
          <cell r="A829">
            <v>2979</v>
          </cell>
          <cell r="B829" t="str">
            <v>EMPRESA DE SERVICIOS URBANOS S.A.S E.S.P.</v>
          </cell>
          <cell r="C829">
            <v>41675</v>
          </cell>
          <cell r="D829" t="str">
            <v>830075806-2</v>
          </cell>
          <cell r="E829" t="str">
            <v>OPERATIVA</v>
          </cell>
          <cell r="F829">
            <v>41640</v>
          </cell>
          <cell r="G829" t="str">
            <v>ACTUALIZACION</v>
          </cell>
          <cell r="H829">
            <v>45406</v>
          </cell>
          <cell r="I829" t="str">
            <v>MILTON FERMIN CHARRY ALCALA</v>
          </cell>
          <cell r="J829">
            <v>73001</v>
          </cell>
          <cell r="K829" t="str">
            <v>Carrera 7 # 14 - 26</v>
          </cell>
          <cell r="L829" t="str">
            <v>TOLIMA</v>
          </cell>
          <cell r="M829" t="str">
            <v>IBAGUE</v>
          </cell>
          <cell r="N829" t="str">
            <v>2610452  |  2525584</v>
          </cell>
          <cell r="O829">
            <v>3203717171</v>
          </cell>
          <cell r="P829" t="str">
            <v>empresaurbescol@yahoo.es</v>
          </cell>
          <cell r="Q829" t="str">
            <v>SOCIEDAD POR ACCIONES SIMPLIFICADA</v>
          </cell>
          <cell r="R829" t="str">
            <v>SOCIEDADES (EMPRESA DE SERVICIOS PUBLICOS)</v>
          </cell>
        </row>
        <row r="830">
          <cell r="A830">
            <v>2982</v>
          </cell>
          <cell r="B830" t="str">
            <v>ASOCIACION DE SUSCRIPTORES ACUEDUCTO CAMILO C</v>
          </cell>
          <cell r="C830">
            <v>38982</v>
          </cell>
          <cell r="D830" t="str">
            <v>811045285-8</v>
          </cell>
          <cell r="E830" t="str">
            <v>OPERATIVA</v>
          </cell>
          <cell r="F830">
            <v>36219</v>
          </cell>
          <cell r="G830" t="str">
            <v>ACTUALIZACION</v>
          </cell>
          <cell r="H830">
            <v>45715</v>
          </cell>
          <cell r="I830" t="str">
            <v>HECTOR IVA VANEGAS CIFUENTES</v>
          </cell>
          <cell r="J830">
            <v>5030</v>
          </cell>
          <cell r="K830" t="str">
            <v>SECTOR LA VIRGEN</v>
          </cell>
          <cell r="L830" t="str">
            <v>ANTIOQUIA</v>
          </cell>
          <cell r="M830" t="str">
            <v>AMAGÁ</v>
          </cell>
          <cell r="N830" t="str">
            <v>8472444  |  8472444</v>
          </cell>
          <cell r="O830">
            <v>3145350692</v>
          </cell>
          <cell r="P830" t="str">
            <v>acueducto-1020@hotmail.com</v>
          </cell>
          <cell r="Q830" t="str">
            <v>ASOCIACION DE USUARIOS</v>
          </cell>
          <cell r="R830" t="str">
            <v>ORGANIZACION AUTORIZADA</v>
          </cell>
        </row>
        <row r="831">
          <cell r="A831">
            <v>2984</v>
          </cell>
          <cell r="B831" t="str">
            <v xml:space="preserve">ASOCIACION DE SUSCRIPTORES DEL ACUEDUCTO DE LA VEREDA EL PEDREGAL DEL MUNICIPIO DE TASCO </v>
          </cell>
          <cell r="C831">
            <v>40403</v>
          </cell>
          <cell r="D831" t="str">
            <v>826002359-4</v>
          </cell>
          <cell r="E831" t="str">
            <v>OPERATIVA</v>
          </cell>
          <cell r="F831">
            <v>35468</v>
          </cell>
          <cell r="G831" t="str">
            <v>ACTUALIZACION</v>
          </cell>
          <cell r="H831">
            <v>40955</v>
          </cell>
          <cell r="I831" t="str">
            <v>ANASTACIO CRUZ TORRES</v>
          </cell>
          <cell r="J831">
            <v>15790</v>
          </cell>
          <cell r="K831" t="str">
            <v>CALLE 5A NO.  5-51</v>
          </cell>
          <cell r="L831" t="str">
            <v>BOYACÁ</v>
          </cell>
          <cell r="M831" t="str">
            <v>TASCO</v>
          </cell>
          <cell r="N831" t="str">
            <v>7879251  |  7879040</v>
          </cell>
          <cell r="O831">
            <v>3203534822</v>
          </cell>
          <cell r="P831" t="str">
            <v>asapmt@hotmail.com</v>
          </cell>
          <cell r="Q831" t="str">
            <v>ASOCIACION DE USUARIOS</v>
          </cell>
          <cell r="R831" t="str">
            <v>ORGANIZACION AUTORIZADA</v>
          </cell>
        </row>
        <row r="832">
          <cell r="A832">
            <v>2985</v>
          </cell>
          <cell r="B832" t="str">
            <v>OFICINA DE SERVICIOS PUBLICOS DOMICILIARIOS DEL MUNICIPIO DE QUIPILE</v>
          </cell>
          <cell r="C832">
            <v>39643</v>
          </cell>
          <cell r="D832" t="str">
            <v>899999431-0</v>
          </cell>
          <cell r="E832" t="str">
            <v>OPERATIVA</v>
          </cell>
          <cell r="F832">
            <v>36505</v>
          </cell>
          <cell r="G832" t="str">
            <v>ACTUALIZACION</v>
          </cell>
          <cell r="H832">
            <v>45723</v>
          </cell>
          <cell r="I832" t="str">
            <v>JOSE EFRAIN MEDINA VALERO</v>
          </cell>
          <cell r="J832">
            <v>25596</v>
          </cell>
          <cell r="K832" t="str">
            <v>Av 2 2 39</v>
          </cell>
          <cell r="L832" t="str">
            <v>CUNDINAMARCA</v>
          </cell>
          <cell r="M832" t="str">
            <v>QUIPILE</v>
          </cell>
          <cell r="N832" t="str">
            <v>0000000  |  0000000</v>
          </cell>
          <cell r="O832">
            <v>3203150540</v>
          </cell>
          <cell r="P832" t="str">
            <v>serviciospublicos@quipile-cundinamarca.gov.co</v>
          </cell>
          <cell r="Q832" t="str">
            <v>No disponible</v>
          </cell>
          <cell r="R832" t="str">
            <v>MUNICIPIO (PRESTACIÓN DIRECTA)</v>
          </cell>
        </row>
        <row r="833">
          <cell r="A833">
            <v>2989</v>
          </cell>
          <cell r="B833" t="str">
            <v>OPERADORES DE SERVICIOS DE LA SIERRA S.A.S. E.S.P.</v>
          </cell>
          <cell r="C833">
            <v>38771</v>
          </cell>
          <cell r="D833" t="str">
            <v>819003805-7</v>
          </cell>
          <cell r="E833" t="str">
            <v>OPERATIVA</v>
          </cell>
          <cell r="F833">
            <v>36756</v>
          </cell>
          <cell r="G833" t="str">
            <v>ACTUALIZACION</v>
          </cell>
          <cell r="H833">
            <v>45744</v>
          </cell>
          <cell r="I833" t="str">
            <v>CAROLINA PARDO PARDO</v>
          </cell>
          <cell r="J833">
            <v>5001</v>
          </cell>
          <cell r="K833" t="str">
            <v>Carrera 38 No 10-36 of 907 Edificio Milenio</v>
          </cell>
          <cell r="L833" t="str">
            <v>ANTIOQUIA</v>
          </cell>
          <cell r="M833" t="str">
            <v>MEDELLÍN</v>
          </cell>
          <cell r="N833" t="str">
            <v>4242347  |  3259970</v>
          </cell>
          <cell r="O833">
            <v>7777777777</v>
          </cell>
          <cell r="P833" t="str">
            <v>notificaciones@opdss.com.co</v>
          </cell>
          <cell r="Q833" t="str">
            <v>SOCIEDAD POR ACCIONES SIMPLIFICADA</v>
          </cell>
          <cell r="R833" t="str">
            <v>SOCIEDADES (EMPRESA DE SERVICIOS PUBLICOS)</v>
          </cell>
        </row>
        <row r="834">
          <cell r="A834">
            <v>2992</v>
          </cell>
          <cell r="B834" t="str">
            <v>UNIDAD MUNICIPAL DE SERVICIOS PÚBLICOS DOMICILIARIOS DEL MUNICIPIO DE  SALAZAR DE LAS PALMAS</v>
          </cell>
          <cell r="C834">
            <v>39049</v>
          </cell>
          <cell r="D834" t="str">
            <v>890501549-0</v>
          </cell>
          <cell r="E834" t="str">
            <v>OPERATIVA</v>
          </cell>
          <cell r="F834">
            <v>35792</v>
          </cell>
          <cell r="G834" t="str">
            <v>ACTUALIZACION</v>
          </cell>
          <cell r="H834">
            <v>45467</v>
          </cell>
          <cell r="I834" t="str">
            <v>JUAN CARLOS BAIBOR ROJAS</v>
          </cell>
          <cell r="J834">
            <v>54660</v>
          </cell>
          <cell r="K834" t="str">
            <v>CALLE 2 # 6-25 PALACIO MUNICIPAL BARRIO EL CENTRO</v>
          </cell>
          <cell r="L834" t="str">
            <v>NORTE DE SANTANDER</v>
          </cell>
          <cell r="M834" t="str">
            <v>SALAZAR</v>
          </cell>
          <cell r="N834" t="str">
            <v>5668039  |  2426346</v>
          </cell>
          <cell r="O834">
            <v>3212426346</v>
          </cell>
          <cell r="P834" t="str">
            <v>serviciospublicos@salazardelaspalmas-nortedesantander.gov.co</v>
          </cell>
          <cell r="Q834" t="str">
            <v>No disponible</v>
          </cell>
          <cell r="R834" t="str">
            <v>MUNICIPIO (PRESTACIÓN DIRECTA)</v>
          </cell>
        </row>
        <row r="835">
          <cell r="A835">
            <v>2994</v>
          </cell>
          <cell r="B835" t="str">
            <v>MUNICIPIO DE MIRAFLORES GUAVIARE</v>
          </cell>
          <cell r="C835">
            <v>39149</v>
          </cell>
          <cell r="D835" t="str">
            <v>800103198-4</v>
          </cell>
          <cell r="E835" t="str">
            <v>OPERATIVA</v>
          </cell>
          <cell r="F835">
            <v>37196</v>
          </cell>
          <cell r="G835" t="str">
            <v>ACTUALIZACION</v>
          </cell>
          <cell r="H835">
            <v>45727</v>
          </cell>
          <cell r="I835" t="str">
            <v xml:space="preserve">EDWIN IOVANNI DIAZ </v>
          </cell>
          <cell r="J835">
            <v>95200</v>
          </cell>
          <cell r="K835" t="str">
            <v>CRA 23 No 7-29</v>
          </cell>
          <cell r="L835" t="str">
            <v>GUAVIARE</v>
          </cell>
          <cell r="M835" t="str">
            <v>MIRAFLORES</v>
          </cell>
          <cell r="N835" t="str">
            <v>5600052  |  6676062</v>
          </cell>
          <cell r="O835">
            <v>3114620947</v>
          </cell>
          <cell r="P835" t="str">
            <v>u.s.p.d@miraflores-guaviare.gov.co</v>
          </cell>
          <cell r="Q835" t="str">
            <v>No disponible</v>
          </cell>
          <cell r="R835" t="str">
            <v>MUNICIPIO (PRESTACIÓN DIRECTA)</v>
          </cell>
        </row>
        <row r="836">
          <cell r="A836">
            <v>2996</v>
          </cell>
          <cell r="B836" t="str">
            <v>EMPRESA DE SERVICIOS PUBLICOS DE LOS ANDES - SOTOMAYOR</v>
          </cell>
          <cell r="C836">
            <v>39542</v>
          </cell>
          <cell r="D836" t="str">
            <v>800019112-2</v>
          </cell>
          <cell r="E836" t="str">
            <v>OPERATIVA</v>
          </cell>
          <cell r="F836">
            <v>45294</v>
          </cell>
          <cell r="G836" t="str">
            <v>ACTUALIZACION</v>
          </cell>
          <cell r="H836">
            <v>45329</v>
          </cell>
          <cell r="I836" t="str">
            <v>CRISTIAN JHONATAN MARROQUIN APRAEZ</v>
          </cell>
          <cell r="J836">
            <v>52418</v>
          </cell>
          <cell r="K836" t="str">
            <v>PARQUE</v>
          </cell>
          <cell r="L836" t="str">
            <v>NARIÑO</v>
          </cell>
          <cell r="M836" t="str">
            <v>LOS ANDES</v>
          </cell>
          <cell r="N836" t="str">
            <v>3113105  |  3113105</v>
          </cell>
          <cell r="O836">
            <v>3113105936</v>
          </cell>
          <cell r="P836" t="str">
            <v>JELING27@HOTMAIL.COM</v>
          </cell>
          <cell r="Q836" t="str">
            <v>No disponible</v>
          </cell>
          <cell r="R836" t="str">
            <v>MUNICIPIO (PRESTACIÓN DIRECTA)</v>
          </cell>
        </row>
        <row r="837">
          <cell r="A837">
            <v>2997</v>
          </cell>
          <cell r="B837" t="str">
            <v>CORPORACIÓN DE   ACUEDUCTO MAZO</v>
          </cell>
          <cell r="C837">
            <v>38889</v>
          </cell>
          <cell r="D837" t="str">
            <v>811015503-0</v>
          </cell>
          <cell r="E837" t="str">
            <v>OPERATIVA</v>
          </cell>
          <cell r="F837">
            <v>34419</v>
          </cell>
          <cell r="G837" t="str">
            <v>ACTUALIZACION</v>
          </cell>
          <cell r="H837">
            <v>45712</v>
          </cell>
          <cell r="I837" t="str">
            <v>NOELIA PATRICIA ROJAS GRAJALES</v>
          </cell>
          <cell r="J837">
            <v>5001</v>
          </cell>
          <cell r="K837" t="str">
            <v>SANTA ELENA VEREDA MAZO SEDE SAPIENSA BLOQUE 4</v>
          </cell>
          <cell r="L837" t="str">
            <v>ANTIOQUIA</v>
          </cell>
          <cell r="M837" t="str">
            <v>MEDELLÍN</v>
          </cell>
          <cell r="N837" t="str">
            <v>4084292  |  4084292</v>
          </cell>
          <cell r="O837">
            <v>3209432037</v>
          </cell>
          <cell r="P837" t="str">
            <v>acuemazo@gmail.com</v>
          </cell>
          <cell r="Q837" t="str">
            <v>CORPORACION</v>
          </cell>
          <cell r="R837" t="str">
            <v>ORGANIZACION AUTORIZADA</v>
          </cell>
        </row>
        <row r="838">
          <cell r="A838">
            <v>3000</v>
          </cell>
          <cell r="B838" t="str">
            <v>EMPRESA DE SERVICIOS PUBLICOS DE VALPARAISO CAQUETA</v>
          </cell>
          <cell r="C838">
            <v>40102</v>
          </cell>
          <cell r="D838" t="str">
            <v>828001600-8</v>
          </cell>
          <cell r="E838" t="str">
            <v>OPERATIVA</v>
          </cell>
          <cell r="F838">
            <v>36881</v>
          </cell>
          <cell r="G838" t="str">
            <v>ACTUALIZACION</v>
          </cell>
          <cell r="H838">
            <v>40135</v>
          </cell>
          <cell r="I838" t="str">
            <v>LIRIA RUBIO GIL</v>
          </cell>
          <cell r="J838">
            <v>18860</v>
          </cell>
          <cell r="K838" t="str">
            <v>antigua instalaciones del incora</v>
          </cell>
          <cell r="L838" t="str">
            <v>CAQUETÁ</v>
          </cell>
          <cell r="M838" t="str">
            <v>VALPARAISO</v>
          </cell>
          <cell r="N838" t="str">
            <v>4304052  |  4304065</v>
          </cell>
          <cell r="O838" t="str">
            <v>No disponible</v>
          </cell>
          <cell r="P838" t="str">
            <v>empresaval@yahoo.es</v>
          </cell>
          <cell r="Q838" t="str">
            <v>SOCIEDAD ANONIMA</v>
          </cell>
          <cell r="R838" t="str">
            <v>SOCIEDADES (EMPRESA DE SERVICIOS PUBLICOS)</v>
          </cell>
        </row>
        <row r="839">
          <cell r="A839">
            <v>3001</v>
          </cell>
          <cell r="B839" t="str">
            <v>INCINERACIONES BOK S.A. E.S.P.</v>
          </cell>
          <cell r="C839">
            <v>38730</v>
          </cell>
          <cell r="D839" t="str">
            <v>830074456-3</v>
          </cell>
          <cell r="E839" t="str">
            <v>OPERATIVA (No activa)</v>
          </cell>
          <cell r="F839">
            <v>36725</v>
          </cell>
          <cell r="G839" t="str">
            <v>ACTUALIZACION</v>
          </cell>
          <cell r="H839">
            <v>40284</v>
          </cell>
          <cell r="I839" t="str">
            <v>SERGIO IVAN BARBA LINDARTE</v>
          </cell>
          <cell r="J839">
            <v>11001</v>
          </cell>
          <cell r="K839" t="str">
            <v>CALLE 79 No. 18-18 OF. 402</v>
          </cell>
          <cell r="L839" t="str">
            <v>BOGOTÁ, D.C.</v>
          </cell>
          <cell r="M839" t="str">
            <v>BOGOTA, D.C.</v>
          </cell>
          <cell r="N839" t="str">
            <v>6112878  |  6166290</v>
          </cell>
          <cell r="O839">
            <v>3112028640</v>
          </cell>
          <cell r="P839" t="str">
            <v>bok@etb.net.co</v>
          </cell>
          <cell r="Q839" t="str">
            <v>SOCIEDAD ANONIMA</v>
          </cell>
          <cell r="R839" t="str">
            <v>SOCIEDADES (EMPRESA DE SERVICIOS PUBLICOS)</v>
          </cell>
        </row>
        <row r="840">
          <cell r="A840">
            <v>3010</v>
          </cell>
          <cell r="B840" t="str">
            <v>ASOCIACION DE USUARIOS DEL SERVICIO DE ACUEDUCTO Y SANEAMIENTO BASICO DE LA VEREDA PARAMO DEL MUNICIPIO DE SUBACHOQUE</v>
          </cell>
          <cell r="C840">
            <v>40751</v>
          </cell>
          <cell r="D840" t="str">
            <v>832005270-3</v>
          </cell>
          <cell r="E840" t="str">
            <v>OPERATIVA</v>
          </cell>
          <cell r="F840">
            <v>36869</v>
          </cell>
          <cell r="G840" t="str">
            <v>ACTUALIZACION</v>
          </cell>
          <cell r="H840">
            <v>45706</v>
          </cell>
          <cell r="I840" t="str">
            <v xml:space="preserve">MARIA NUBIA RODRIGUEZ </v>
          </cell>
          <cell r="J840">
            <v>25769</v>
          </cell>
          <cell r="K840" t="str">
            <v>ALCALDIA MUNICIPAL SUBACHOQUE</v>
          </cell>
          <cell r="L840" t="str">
            <v>CUNDINAMARCA</v>
          </cell>
          <cell r="M840" t="str">
            <v>SUBACHOQUE</v>
          </cell>
          <cell r="N840" t="str">
            <v>0000000  |  0000000</v>
          </cell>
          <cell r="O840">
            <v>3125367111</v>
          </cell>
          <cell r="P840" t="str">
            <v>asouparamo@hotmail.com</v>
          </cell>
          <cell r="Q840" t="str">
            <v>ASOCIACION DE USUARIOS</v>
          </cell>
          <cell r="R840" t="str">
            <v>ORGANIZACION AUTORIZADA</v>
          </cell>
        </row>
        <row r="841">
          <cell r="A841">
            <v>3011</v>
          </cell>
          <cell r="B841" t="str">
            <v xml:space="preserve">ASOCIACION DE SUSCRIPTORES DEL ACUEDUCTO LAGUNITAS </v>
          </cell>
          <cell r="C841">
            <v>41100</v>
          </cell>
          <cell r="D841" t="str">
            <v>832004568-8</v>
          </cell>
          <cell r="E841" t="str">
            <v>OPERATIVA</v>
          </cell>
          <cell r="F841">
            <v>35733</v>
          </cell>
          <cell r="G841" t="str">
            <v>ACTUALIZACION</v>
          </cell>
          <cell r="H841">
            <v>45678</v>
          </cell>
          <cell r="I841" t="str">
            <v xml:space="preserve">JUAN MANUEL HERRERA OBREGON </v>
          </cell>
          <cell r="J841">
            <v>25769</v>
          </cell>
          <cell r="K841" t="str">
            <v>Inspeccion la pradera - municipio de Subachoque</v>
          </cell>
          <cell r="L841" t="str">
            <v>CUNDINAMARCA</v>
          </cell>
          <cell r="M841" t="str">
            <v>SUBACHOQUE</v>
          </cell>
          <cell r="N841" t="str">
            <v>0000000  |  0000000</v>
          </cell>
          <cell r="O841">
            <v>3123229841</v>
          </cell>
          <cell r="P841" t="str">
            <v>asulagunitas@gmail.com</v>
          </cell>
          <cell r="Q841" t="str">
            <v>ASOCIACION DE USUARIOS</v>
          </cell>
          <cell r="R841" t="str">
            <v>ORGANIZACION AUTORIZADA</v>
          </cell>
        </row>
        <row r="842">
          <cell r="A842">
            <v>3013</v>
          </cell>
          <cell r="B842" t="str">
            <v>ASOCIACION DE SUSCRIPTORES DE LA EMPRESA DE SERVICIOS PUBLICOS  TRIBUNAS CORCEGA E.S.P</v>
          </cell>
          <cell r="C842">
            <v>38784</v>
          </cell>
          <cell r="D842" t="str">
            <v>816003198-3</v>
          </cell>
          <cell r="E842" t="str">
            <v>OPERATIVA</v>
          </cell>
          <cell r="F842">
            <v>35980</v>
          </cell>
          <cell r="G842" t="str">
            <v>ACTUALIZACION</v>
          </cell>
          <cell r="H842">
            <v>45719</v>
          </cell>
          <cell r="I842" t="str">
            <v>OSCAR FERNANDO GOMEZ RAMIREZ</v>
          </cell>
          <cell r="J842">
            <v>66001</v>
          </cell>
          <cell r="K842" t="str">
            <v>Kilometro 5 Via Pereira Armenia Vereda Huertas</v>
          </cell>
          <cell r="L842" t="str">
            <v>RISARALDA</v>
          </cell>
          <cell r="M842" t="str">
            <v>PEREIRA</v>
          </cell>
          <cell r="N842" t="str">
            <v>3119733  |  3119762</v>
          </cell>
          <cell r="O842">
            <v>3113900525</v>
          </cell>
          <cell r="P842" t="str">
            <v>esptricorc@yahoo.es</v>
          </cell>
          <cell r="Q842" t="str">
            <v>ASOCIACION DE USUARIOS</v>
          </cell>
          <cell r="R842" t="str">
            <v>ORGANIZACION AUTORIZADA</v>
          </cell>
        </row>
        <row r="843">
          <cell r="A843">
            <v>3021</v>
          </cell>
          <cell r="B843" t="str">
            <v>EMPRESA DE SERVICIOS PUBLICOS DE LA DORADA E.S.P.</v>
          </cell>
          <cell r="C843">
            <v>38763</v>
          </cell>
          <cell r="D843" t="str">
            <v>810004450-8</v>
          </cell>
          <cell r="E843" t="str">
            <v>OPERATIVA</v>
          </cell>
          <cell r="F843">
            <v>37104</v>
          </cell>
          <cell r="G843" t="str">
            <v>ACTUALIZACION</v>
          </cell>
          <cell r="H843">
            <v>45422</v>
          </cell>
          <cell r="I843" t="str">
            <v>JOSE ALVARO BEDOYA OROZCO</v>
          </cell>
          <cell r="J843">
            <v>17380</v>
          </cell>
          <cell r="K843" t="str">
            <v>CENTRO COMERCIAL DORADA PLAZA LOCAL No 202 - 1</v>
          </cell>
          <cell r="L843" t="str">
            <v>CALDAS</v>
          </cell>
          <cell r="M843" t="str">
            <v>LA DORADA</v>
          </cell>
          <cell r="N843" t="str">
            <v>8572004  |  8572004</v>
          </cell>
          <cell r="O843">
            <v>3104987808</v>
          </cell>
          <cell r="P843" t="str">
            <v>contador.espladorada@gmail.com</v>
          </cell>
          <cell r="Q843" t="str">
            <v>No disponible</v>
          </cell>
          <cell r="R843" t="str">
            <v>EMPRESA INDUSTRIAL Y COMERCIAL DEL ESTADO</v>
          </cell>
        </row>
        <row r="844">
          <cell r="A844">
            <v>3023</v>
          </cell>
          <cell r="B844" t="str">
            <v>ASOCIACIÒN DE USUARIOS DE LOS SERVICIOS PÙBLICOS DE LA PAILA - ASEPAILA</v>
          </cell>
          <cell r="C844">
            <v>39582</v>
          </cell>
          <cell r="D844" t="str">
            <v>821002371-5</v>
          </cell>
          <cell r="E844" t="str">
            <v>OPERATIVA</v>
          </cell>
          <cell r="F844">
            <v>36880</v>
          </cell>
          <cell r="G844" t="str">
            <v>ACTUALIZACION</v>
          </cell>
          <cell r="H844">
            <v>45680</v>
          </cell>
          <cell r="I844" t="str">
            <v>HUGO FABIAN CHICA GRISALES</v>
          </cell>
          <cell r="J844">
            <v>76895</v>
          </cell>
          <cell r="K844" t="str">
            <v>calle 11No.  2-  25 B/Hernando Caicedo Correg - la Paila</v>
          </cell>
          <cell r="L844" t="str">
            <v>VALLE DEL CAUCA</v>
          </cell>
          <cell r="M844" t="str">
            <v>ZARZAL</v>
          </cell>
          <cell r="N844" t="str">
            <v>2205509  |  2205509</v>
          </cell>
          <cell r="O844">
            <v>3154151825</v>
          </cell>
          <cell r="P844" t="str">
            <v>asepaila@hotmail.es</v>
          </cell>
          <cell r="Q844" t="str">
            <v>ASOCIACION DE USUARIOS</v>
          </cell>
          <cell r="R844" t="str">
            <v>ORGANIZACION AUTORIZADA</v>
          </cell>
        </row>
        <row r="845">
          <cell r="A845">
            <v>3025</v>
          </cell>
          <cell r="B845" t="str">
            <v>ASOCIACION DE SUSCRIPTORES DE ACUEDUCTO Y ALCANTARILLADO DEL BARRIO MANDALAY CENTRAL</v>
          </cell>
          <cell r="C845">
            <v>40162</v>
          </cell>
          <cell r="D845" t="str">
            <v>811027857-4</v>
          </cell>
          <cell r="E845" t="str">
            <v>OPERATIVA</v>
          </cell>
          <cell r="F845">
            <v>36919</v>
          </cell>
          <cell r="G845" t="str">
            <v>ACTUALIZACION</v>
          </cell>
          <cell r="H845">
            <v>45714</v>
          </cell>
          <cell r="I845" t="str">
            <v>EDISON DAVID RESTREPO ROJAS</v>
          </cell>
          <cell r="J845">
            <v>5129</v>
          </cell>
          <cell r="K845" t="str">
            <v>Carrera  53 No 140Sur - 07</v>
          </cell>
          <cell r="L845" t="str">
            <v>ANTIOQUIA</v>
          </cell>
          <cell r="M845" t="str">
            <v>CALDAS</v>
          </cell>
          <cell r="N845" t="str">
            <v>4733469  |  3383471</v>
          </cell>
          <cell r="O845">
            <v>3146165972</v>
          </cell>
          <cell r="P845" t="str">
            <v>acueductomandalay@gmail.com</v>
          </cell>
          <cell r="Q845" t="str">
            <v>ASOCIACION DE USUARIOS</v>
          </cell>
          <cell r="R845" t="str">
            <v>ORGANIZACION AUTORIZADA</v>
          </cell>
        </row>
        <row r="846">
          <cell r="A846">
            <v>3029</v>
          </cell>
          <cell r="B846" t="str">
            <v xml:space="preserve">ASOCIACION DE USUARIOS DE AGUA POTABLE DE  LA VEREDA MERCENARIO MUNICIPIO DE SOPO </v>
          </cell>
          <cell r="C846">
            <v>39780</v>
          </cell>
          <cell r="D846" t="str">
            <v>832004777-0</v>
          </cell>
          <cell r="E846" t="str">
            <v>OPERATIVA</v>
          </cell>
          <cell r="F846">
            <v>37053</v>
          </cell>
          <cell r="G846" t="str">
            <v>ACTUALIZACION</v>
          </cell>
          <cell r="H846">
            <v>40828</v>
          </cell>
          <cell r="I846" t="str">
            <v>MARIO ALBERTO VALCARCEL  OJEDA</v>
          </cell>
          <cell r="J846">
            <v>25758</v>
          </cell>
          <cell r="K846" t="str">
            <v>Carrera 3 Nº 3-78 Of 202</v>
          </cell>
          <cell r="L846" t="str">
            <v>CUNDINAMARCA</v>
          </cell>
          <cell r="M846" t="str">
            <v>SOPO</v>
          </cell>
          <cell r="N846" t="str">
            <v>8788514  |  6697445</v>
          </cell>
          <cell r="O846">
            <v>3115209692</v>
          </cell>
          <cell r="P846" t="str">
            <v>acueductomercenario@yahoo.es</v>
          </cell>
          <cell r="Q846" t="str">
            <v>ASOCIACION DE USUARIOS</v>
          </cell>
          <cell r="R846" t="str">
            <v>ORGANIZACION AUTORIZADA</v>
          </cell>
        </row>
        <row r="847">
          <cell r="A847">
            <v>3034</v>
          </cell>
          <cell r="B847" t="str">
            <v>ASOCIACION DE USUARIOS ACUEDUCTO VEREDAL LA UNION-BELLO</v>
          </cell>
          <cell r="C847">
            <v>39504</v>
          </cell>
          <cell r="D847" t="str">
            <v>811028886-2</v>
          </cell>
          <cell r="E847" t="str">
            <v>OPERATIVA</v>
          </cell>
          <cell r="F847">
            <v>37031</v>
          </cell>
          <cell r="G847" t="str">
            <v>ACTUALIZACION</v>
          </cell>
          <cell r="H847">
            <v>45696</v>
          </cell>
          <cell r="I847" t="str">
            <v>JAIME ARTURO PEREZ GARCIA</v>
          </cell>
          <cell r="J847">
            <v>5088</v>
          </cell>
          <cell r="K847" t="str">
            <v>Casa Jaime Arturo Perez El Yarumo</v>
          </cell>
          <cell r="L847" t="str">
            <v>ANTIOQUIA</v>
          </cell>
          <cell r="M847" t="str">
            <v>BELLO</v>
          </cell>
          <cell r="N847" t="str">
            <v>8686856  |  4388416</v>
          </cell>
          <cell r="O847">
            <v>3207262235</v>
          </cell>
          <cell r="P847" t="str">
            <v>acueductolaunion123@hotmail.com</v>
          </cell>
          <cell r="Q847" t="str">
            <v>ASOCIACION DE USUARIOS</v>
          </cell>
          <cell r="R847" t="str">
            <v>ORGANIZACION AUTORIZADA</v>
          </cell>
        </row>
        <row r="848">
          <cell r="A848">
            <v>3039</v>
          </cell>
          <cell r="B848" t="str">
            <v>ASOCIACION DE USUARIOS DEL ACUEDUCTO DE LAS VEREDAS ESPIRITU SANTO - PANTANILLO</v>
          </cell>
          <cell r="C848">
            <v>39001</v>
          </cell>
          <cell r="D848" t="str">
            <v>811028517-1</v>
          </cell>
          <cell r="E848" t="str">
            <v>OPERATIVA</v>
          </cell>
          <cell r="F848">
            <v>36853</v>
          </cell>
          <cell r="G848" t="str">
            <v>ACTUALIZACION</v>
          </cell>
          <cell r="H848">
            <v>45729</v>
          </cell>
          <cell r="I848" t="str">
            <v>LUIS HERNANDO GIRALDO  TAMAYO</v>
          </cell>
          <cell r="J848">
            <v>5664</v>
          </cell>
          <cell r="K848" t="str">
            <v>cll 50c #47-08 int 201</v>
          </cell>
          <cell r="L848" t="str">
            <v>ANTIOQUIA</v>
          </cell>
          <cell r="M848" t="str">
            <v>SAN PEDRO DE LOS MILAGROS</v>
          </cell>
          <cell r="N848" t="str">
            <v>8689915  |  8689915</v>
          </cell>
          <cell r="O848">
            <v>3128386519</v>
          </cell>
          <cell r="P848" t="str">
            <v>asuavep@gmail.com</v>
          </cell>
          <cell r="Q848" t="str">
            <v>ASOCIACION DE USUARIOS</v>
          </cell>
          <cell r="R848" t="str">
            <v>ORGANIZACION AUTORIZADA</v>
          </cell>
        </row>
        <row r="849">
          <cell r="A849">
            <v>3043</v>
          </cell>
          <cell r="B849" t="str">
            <v>ASOCIACION COMUNITARIA DE  USUARIOS DEL BARRIO JULIO CESAR TURBAY AYALA</v>
          </cell>
          <cell r="C849">
            <v>38807</v>
          </cell>
          <cell r="D849" t="str">
            <v>809008668-0</v>
          </cell>
          <cell r="E849" t="str">
            <v>OPERATIVA</v>
          </cell>
          <cell r="F849">
            <v>36945</v>
          </cell>
          <cell r="G849" t="str">
            <v>ACTUALIZACION</v>
          </cell>
          <cell r="H849">
            <v>41627</v>
          </cell>
          <cell r="I849" t="str">
            <v>RUTH SILVA CORTES</v>
          </cell>
          <cell r="J849">
            <v>73443</v>
          </cell>
          <cell r="K849" t="str">
            <v>calle 5 a 1 sur No. 40</v>
          </cell>
          <cell r="L849" t="str">
            <v>TOLIMA</v>
          </cell>
          <cell r="M849" t="str">
            <v>SAN SEBASTIAN DE MARIQUITA</v>
          </cell>
          <cell r="N849" t="str">
            <v>2524169  |  2524068</v>
          </cell>
          <cell r="O849">
            <v>3115421918</v>
          </cell>
          <cell r="P849" t="str">
            <v>asocaguasturbaya@hotmail.com</v>
          </cell>
          <cell r="Q849" t="str">
            <v>ASOCIACION DE USUARIOS</v>
          </cell>
          <cell r="R849" t="str">
            <v>ORGANIZACION AUTORIZADA</v>
          </cell>
        </row>
        <row r="850">
          <cell r="A850">
            <v>3045</v>
          </cell>
          <cell r="B850" t="str">
            <v xml:space="preserve">ASOCIACIÓN DE USUARIOS DEL SERVICIO DE ACUEDUCTO DE EL RETOÑO </v>
          </cell>
          <cell r="C850">
            <v>39218</v>
          </cell>
          <cell r="D850" t="str">
            <v>832005702-3</v>
          </cell>
          <cell r="E850" t="str">
            <v>OPERATIVA</v>
          </cell>
          <cell r="F850">
            <v>36923</v>
          </cell>
          <cell r="G850" t="str">
            <v>INSCRIPCION</v>
          </cell>
          <cell r="H850">
            <v>39259</v>
          </cell>
          <cell r="I850" t="str">
            <v>JUAN DE JESÚS SEGURA VELÁSQUEZ</v>
          </cell>
          <cell r="J850">
            <v>11001</v>
          </cell>
          <cell r="K850" t="str">
            <v>Avenida Calle 1 No. 7 C- 13</v>
          </cell>
          <cell r="L850" t="str">
            <v>BOGOTÁ, D.C.</v>
          </cell>
          <cell r="M850" t="str">
            <v>BOGOTA, D.C.</v>
          </cell>
          <cell r="N850" t="str">
            <v xml:space="preserve">2891029  |  </v>
          </cell>
          <cell r="O850">
            <v>3134776013</v>
          </cell>
          <cell r="P850" t="str">
            <v>asoretono@hotmail.com</v>
          </cell>
          <cell r="Q850" t="str">
            <v>ASOCIACION DE USUARIOS</v>
          </cell>
          <cell r="R850" t="str">
            <v>ORGANIZACION AUTORIZADA</v>
          </cell>
        </row>
        <row r="851">
          <cell r="A851">
            <v>3047</v>
          </cell>
          <cell r="B851" t="str">
            <v>ASOCIACION DE USUARIOS DEL SERVICIO DE AGUA POTABLE DEL SUR</v>
          </cell>
          <cell r="C851">
            <v>38854</v>
          </cell>
          <cell r="D851" t="str">
            <v>805016720-5</v>
          </cell>
          <cell r="E851" t="str">
            <v>OPERATIVA</v>
          </cell>
          <cell r="F851">
            <v>36342</v>
          </cell>
          <cell r="G851" t="str">
            <v>ACTUALIZACION</v>
          </cell>
          <cell r="H851">
            <v>45454</v>
          </cell>
          <cell r="I851" t="str">
            <v>EDGAR VIVAS LARRAHONDO</v>
          </cell>
          <cell r="J851">
            <v>76364</v>
          </cell>
          <cell r="K851" t="str">
            <v>CALLE 3 No. 3-48</v>
          </cell>
          <cell r="L851" t="str">
            <v>VALLE DEL CAUCA</v>
          </cell>
          <cell r="M851" t="str">
            <v>JAMUNDI</v>
          </cell>
          <cell r="N851" t="str">
            <v>9999999  |  9999999</v>
          </cell>
          <cell r="O851">
            <v>3108312896</v>
          </cell>
          <cell r="P851" t="str">
            <v>acuasur@hotmail.com</v>
          </cell>
          <cell r="Q851" t="str">
            <v>ASOCIACION DE USUARIOS</v>
          </cell>
          <cell r="R851" t="str">
            <v>ORGANIZACION AUTORIZADA</v>
          </cell>
        </row>
        <row r="852">
          <cell r="A852">
            <v>3052</v>
          </cell>
          <cell r="B852" t="str">
            <v xml:space="preserve">VEOLIA ASEO CARTAGENA Establecimiento-Sucursal </v>
          </cell>
          <cell r="C852">
            <v>38985</v>
          </cell>
          <cell r="D852" t="str">
            <v>805001538-5</v>
          </cell>
          <cell r="E852" t="str">
            <v>OPERATIVA</v>
          </cell>
          <cell r="F852">
            <v>38899</v>
          </cell>
          <cell r="G852" t="str">
            <v>ACTUALIZACION</v>
          </cell>
          <cell r="H852">
            <v>45734</v>
          </cell>
          <cell r="I852" t="str">
            <v>PEDRO GUTIERREZ BAHOQUE</v>
          </cell>
          <cell r="J852">
            <v>13001</v>
          </cell>
          <cell r="K852" t="str">
            <v>Mamonal Km 3 #56-196</v>
          </cell>
          <cell r="L852" t="str">
            <v>BOLÍVAR</v>
          </cell>
          <cell r="M852" t="str">
            <v>CARTAGENA DE INDIAS</v>
          </cell>
          <cell r="N852" t="str">
            <v>6934449  |  6934449</v>
          </cell>
          <cell r="O852">
            <v>3106418356</v>
          </cell>
          <cell r="P852" t="str">
            <v>co.servicioalcliente.cartagena@veolia.com</v>
          </cell>
          <cell r="Q852" t="str">
            <v>SOCIEDAD POR ACCIONES SIMPLIFICADA</v>
          </cell>
          <cell r="R852" t="str">
            <v>SOCIEDADES (EMPRESA DE SERVICIOS PUBLICOS)</v>
          </cell>
        </row>
        <row r="853">
          <cell r="A853">
            <v>3054</v>
          </cell>
          <cell r="B853" t="str">
            <v>JUNTA ADMINISTRADORA ACUEDUCTO MANZANILLO</v>
          </cell>
          <cell r="C853">
            <v>38890</v>
          </cell>
          <cell r="D853" t="str">
            <v>811027456-4</v>
          </cell>
          <cell r="E853" t="str">
            <v>OPERATIVA</v>
          </cell>
          <cell r="F853">
            <v>36946</v>
          </cell>
          <cell r="G853" t="str">
            <v>ACTUALIZACION</v>
          </cell>
          <cell r="H853">
            <v>45428</v>
          </cell>
          <cell r="I853" t="str">
            <v>MARIA TERESA LOAIZA CANO</v>
          </cell>
          <cell r="J853">
            <v>5001</v>
          </cell>
          <cell r="K853" t="str">
            <v>CALLE 13 SUR No. 51C-33 BARRIO GUAYABAL</v>
          </cell>
          <cell r="L853" t="str">
            <v>ANTIOQUIA</v>
          </cell>
          <cell r="M853" t="str">
            <v>MEDELLÍN</v>
          </cell>
          <cell r="N853" t="str">
            <v>4285263  |  3427401</v>
          </cell>
          <cell r="O853">
            <v>3137550827</v>
          </cell>
          <cell r="P853" t="str">
            <v>acueductom@hotmail.com</v>
          </cell>
          <cell r="Q853" t="str">
            <v>JUNTA ADMINISTRADORA</v>
          </cell>
          <cell r="R853" t="str">
            <v>ORGANIZACION AUTORIZADA</v>
          </cell>
        </row>
        <row r="854">
          <cell r="A854">
            <v>3059</v>
          </cell>
          <cell r="B854" t="str">
            <v xml:space="preserve">ASOCIACION DE USUARIOS DEL SERVICIO DE ACUEDUCTO Y SANEAMIENTO BASICO DE LA VEREDA DE LOS LLANITOS ASULLANITOS DEL MUNICIPIO DE SUBACHOQUE </v>
          </cell>
          <cell r="C854">
            <v>38888</v>
          </cell>
          <cell r="D854" t="str">
            <v>832005795-8</v>
          </cell>
          <cell r="E854" t="str">
            <v>OPERATIVA</v>
          </cell>
          <cell r="F854">
            <v>37016</v>
          </cell>
          <cell r="G854" t="str">
            <v>ACTUALIZACION</v>
          </cell>
          <cell r="H854">
            <v>45324</v>
          </cell>
          <cell r="I854" t="str">
            <v>MARIA DEL CARMEN NOVA DE PULIDO</v>
          </cell>
          <cell r="J854">
            <v>25769</v>
          </cell>
          <cell r="K854" t="str">
            <v>VEREDA EL CENTRO LOS LLANITOS</v>
          </cell>
          <cell r="L854" t="str">
            <v>CUNDINAMARCA</v>
          </cell>
          <cell r="M854" t="str">
            <v>SUBACHOQUE</v>
          </cell>
          <cell r="N854" t="str">
            <v>0000000  |  0000000</v>
          </cell>
          <cell r="O854">
            <v>3138033916</v>
          </cell>
          <cell r="P854" t="str">
            <v>asuallanitos@gmail.com</v>
          </cell>
          <cell r="Q854" t="str">
            <v>ASOCIACION DE USUARIOS</v>
          </cell>
          <cell r="R854" t="str">
            <v>ORGANIZACION AUTORIZADA</v>
          </cell>
        </row>
        <row r="855">
          <cell r="A855">
            <v>3061</v>
          </cell>
          <cell r="B855" t="str">
            <v>CORPORACION DE  USUARIOS DE ACUEDUCTO Y ALCANTARILLADO LAS MARGARITAS</v>
          </cell>
          <cell r="C855">
            <v>40760</v>
          </cell>
          <cell r="D855" t="str">
            <v>811029741-8</v>
          </cell>
          <cell r="E855" t="str">
            <v>OPERATIVA</v>
          </cell>
          <cell r="F855">
            <v>36658</v>
          </cell>
          <cell r="G855" t="str">
            <v>INSCRIPCION</v>
          </cell>
          <cell r="H855">
            <v>40892</v>
          </cell>
          <cell r="I855" t="str">
            <v>ADRIANA MARIA RESTREPO DIAZ</v>
          </cell>
          <cell r="J855">
            <v>5631</v>
          </cell>
          <cell r="K855" t="str">
            <v>CARRERA 45 N. 71SUR 24</v>
          </cell>
          <cell r="L855" t="str">
            <v>ANTIOQUIA</v>
          </cell>
          <cell r="M855" t="str">
            <v>SABANETA</v>
          </cell>
          <cell r="N855" t="str">
            <v>3762960  |  2883851</v>
          </cell>
          <cell r="O855">
            <v>3113297326</v>
          </cell>
          <cell r="P855" t="str">
            <v>odinytita@hotmail.com</v>
          </cell>
          <cell r="Q855" t="str">
            <v>CORPORACION</v>
          </cell>
          <cell r="R855" t="str">
            <v>ORGANIZACION AUTORIZADA</v>
          </cell>
        </row>
        <row r="856">
          <cell r="A856">
            <v>3065</v>
          </cell>
          <cell r="B856" t="str">
            <v>AGUAS DE LA COSTA S.A. ESP</v>
          </cell>
          <cell r="C856">
            <v>40283</v>
          </cell>
          <cell r="D856" t="str">
            <v>806010236-8</v>
          </cell>
          <cell r="E856" t="str">
            <v>OPERATIVA (No activa)</v>
          </cell>
          <cell r="F856">
            <v>37126</v>
          </cell>
          <cell r="G856" t="str">
            <v>ACTUALIZACION</v>
          </cell>
          <cell r="H856">
            <v>40372</v>
          </cell>
          <cell r="I856" t="str">
            <v>SANTIAGO RESTREPO ESTRADA</v>
          </cell>
          <cell r="J856">
            <v>13657</v>
          </cell>
          <cell r="K856" t="str">
            <v>carrera 8 # 9 - 25</v>
          </cell>
          <cell r="L856" t="str">
            <v>BOLÍVAR</v>
          </cell>
          <cell r="M856" t="str">
            <v>SAN JUAN NEPOMUCENO</v>
          </cell>
          <cell r="N856" t="str">
            <v>6891923  |  6891923</v>
          </cell>
          <cell r="O856">
            <v>3164539188</v>
          </cell>
          <cell r="P856" t="str">
            <v>aguasdelacosta@yahoo.com.co</v>
          </cell>
          <cell r="Q856" t="str">
            <v>SOCIEDAD ANONIMA</v>
          </cell>
          <cell r="R856" t="str">
            <v>SOCIEDADES (EMPRESA DE SERVICIOS PUBLICOS)</v>
          </cell>
        </row>
        <row r="857">
          <cell r="A857">
            <v>3067</v>
          </cell>
          <cell r="B857" t="str">
            <v xml:space="preserve">ASOCIACION DE USUARIOS  DEL ACUEDUCTO MULTIVEREDAL LAS NIEVES </v>
          </cell>
          <cell r="C857">
            <v>40525</v>
          </cell>
          <cell r="D857" t="str">
            <v>811030112-7</v>
          </cell>
          <cell r="E857" t="str">
            <v>OPERATIVA</v>
          </cell>
          <cell r="F857">
            <v>37053</v>
          </cell>
          <cell r="G857" t="str">
            <v>ACTUALIZACION</v>
          </cell>
          <cell r="H857">
            <v>45674</v>
          </cell>
          <cell r="I857" t="str">
            <v>GLORIA BETTY SIERRA OSPINA</v>
          </cell>
          <cell r="J857">
            <v>5240</v>
          </cell>
          <cell r="K857" t="str">
            <v>PARQUE PRINCIPAL</v>
          </cell>
          <cell r="L857" t="str">
            <v>ANTIOQUIA</v>
          </cell>
          <cell r="M857" t="str">
            <v>EBÉJICO</v>
          </cell>
          <cell r="N857" t="str">
            <v>8577339  |  8577339</v>
          </cell>
          <cell r="O857">
            <v>3161276222</v>
          </cell>
          <cell r="P857" t="str">
            <v>acuanieves2001@yahoo.es</v>
          </cell>
          <cell r="Q857" t="str">
            <v>ASOCIACION DE USUARIOS</v>
          </cell>
          <cell r="R857" t="str">
            <v>ORGANIZACION AUTORIZADA</v>
          </cell>
        </row>
        <row r="858">
          <cell r="A858">
            <v>3071</v>
          </cell>
          <cell r="B858" t="str">
            <v>CORPORACIÓN JUNTA ADMINISTRADORA ACUEDUCTO AGUAS FRIAS</v>
          </cell>
          <cell r="C858">
            <v>38890</v>
          </cell>
          <cell r="D858" t="str">
            <v>811027302-9</v>
          </cell>
          <cell r="E858" t="str">
            <v>OPERATIVA</v>
          </cell>
          <cell r="F858">
            <v>36997</v>
          </cell>
          <cell r="G858" t="str">
            <v>ACTUALIZACION</v>
          </cell>
          <cell r="H858">
            <v>45687</v>
          </cell>
          <cell r="I858" t="str">
            <v>ELIZABETH ORTIZ  LOPERA</v>
          </cell>
          <cell r="J858">
            <v>5001</v>
          </cell>
          <cell r="K858" t="str">
            <v>CORREGIMIENTO ALTAVISTA VEREDA AGUAS FRIAS</v>
          </cell>
          <cell r="L858" t="str">
            <v>ANTIOQUIA</v>
          </cell>
          <cell r="M858" t="str">
            <v>MEDELLÍN</v>
          </cell>
          <cell r="N858" t="str">
            <v>3531625  |  3531625</v>
          </cell>
          <cell r="O858">
            <v>3136852078</v>
          </cell>
          <cell r="P858" t="str">
            <v>acueductoaguasfrias@gmail.com</v>
          </cell>
          <cell r="Q858" t="str">
            <v>JUNTA ADMINISTRADORA</v>
          </cell>
          <cell r="R858" t="str">
            <v>ORGANIZACION AUTORIZADA</v>
          </cell>
        </row>
        <row r="859">
          <cell r="A859">
            <v>3074</v>
          </cell>
          <cell r="B859" t="str">
            <v>ASEO AMBIENTAL S.A. E.S.P.</v>
          </cell>
          <cell r="C859">
            <v>38877</v>
          </cell>
          <cell r="D859" t="str">
            <v>805021007-1</v>
          </cell>
          <cell r="E859" t="str">
            <v>OPERATIVA (No activa)</v>
          </cell>
          <cell r="F859">
            <v>37135</v>
          </cell>
          <cell r="G859" t="str">
            <v>ACTUALIZACION</v>
          </cell>
          <cell r="H859">
            <v>41905</v>
          </cell>
          <cell r="I859" t="str">
            <v>MARIA DEL PILAR GOMEZ MESA</v>
          </cell>
          <cell r="J859">
            <v>76001</v>
          </cell>
          <cell r="K859" t="str">
            <v>CARRERA 62 No. 2b-58 Local 17. C. COMERCIAL PUENTE BLANCO - PAMPALINDA</v>
          </cell>
          <cell r="L859" t="str">
            <v>VALLE DEL CAUCA</v>
          </cell>
          <cell r="M859" t="str">
            <v>CALI</v>
          </cell>
          <cell r="N859" t="str">
            <v>5510724  |  3968272</v>
          </cell>
          <cell r="O859">
            <v>3175099452</v>
          </cell>
          <cell r="P859" t="str">
            <v>gerencia@aseoambientalsaesp.com</v>
          </cell>
          <cell r="Q859" t="str">
            <v>SOCIEDAD ANONIMA</v>
          </cell>
          <cell r="R859" t="str">
            <v>SOCIEDADES (EMPRESA DE SERVICIOS PUBLICOS)</v>
          </cell>
        </row>
        <row r="860">
          <cell r="A860">
            <v>3075</v>
          </cell>
          <cell r="B860" t="str">
            <v>JUNTA ADMINISTRADORA DEL ACUEDUCTO Y ALCANTARILLADO DEL CORREGIMIENTO DE MONTEBELLO</v>
          </cell>
          <cell r="C860">
            <v>43536</v>
          </cell>
          <cell r="D860" t="str">
            <v>805013903-2</v>
          </cell>
          <cell r="E860" t="str">
            <v>OPERATIVA</v>
          </cell>
          <cell r="F860">
            <v>38793</v>
          </cell>
          <cell r="G860" t="str">
            <v>ACTUALIZACION</v>
          </cell>
          <cell r="H860">
            <v>45674</v>
          </cell>
          <cell r="I860" t="str">
            <v>ADOLFO LEON MUNOZ  CASAMACHIN</v>
          </cell>
          <cell r="J860">
            <v>76001</v>
          </cell>
          <cell r="K860" t="str">
            <v>AV 42 OESTE Nº 10C - 67</v>
          </cell>
          <cell r="L860" t="str">
            <v>VALLE DEL CAUCA</v>
          </cell>
          <cell r="M860" t="str">
            <v>CALI</v>
          </cell>
          <cell r="N860" t="str">
            <v>8929191  |  5533827</v>
          </cell>
          <cell r="O860">
            <v>3104929860</v>
          </cell>
          <cell r="P860" t="str">
            <v>SERVIAGUAS@HOTMAIL.ES</v>
          </cell>
          <cell r="Q860" t="str">
            <v>JUNTA ADMINISTRADORA</v>
          </cell>
          <cell r="R860" t="str">
            <v>ORGANIZACION AUTORIZADA</v>
          </cell>
        </row>
        <row r="861">
          <cell r="A861">
            <v>3077</v>
          </cell>
          <cell r="B861" t="str">
            <v>ASOCIACION DE SUSCRIPTORES DEL SERVICIO DE ACUEDUCTO ASEO Y ALCANTARILLADO DE CHINAUTA DEL MUNICIPIO DE FUSAGASUGA</v>
          </cell>
          <cell r="C861">
            <v>38806</v>
          </cell>
          <cell r="D861" t="str">
            <v>808002407-4</v>
          </cell>
          <cell r="E861" t="str">
            <v>OPERATIVA</v>
          </cell>
          <cell r="F861">
            <v>36975</v>
          </cell>
          <cell r="G861" t="str">
            <v>ACTUALIZACION</v>
          </cell>
          <cell r="H861">
            <v>45729</v>
          </cell>
          <cell r="I861" t="str">
            <v>GABRIEL ENRIQUE ORLANDO MELENDRO GALVIS</v>
          </cell>
          <cell r="J861">
            <v>25290</v>
          </cell>
          <cell r="K861" t="str">
            <v>Km. 63 Via Bogota-Girardot, DIAGONAL ESTABLECIMIENTO LOS COMPADRES</v>
          </cell>
          <cell r="L861" t="str">
            <v>CUNDINAMARCA</v>
          </cell>
          <cell r="M861" t="str">
            <v>FUSAGASUGA</v>
          </cell>
          <cell r="N861" t="str">
            <v>8679168  |  8679168</v>
          </cell>
          <cell r="O861">
            <v>3005357663</v>
          </cell>
          <cell r="P861" t="str">
            <v>aguasdechinautaesp@gmail.com</v>
          </cell>
          <cell r="Q861" t="str">
            <v>ASOCIACION DE USUARIOS</v>
          </cell>
          <cell r="R861" t="str">
            <v>ORGANIZACION AUTORIZADA</v>
          </cell>
        </row>
        <row r="862">
          <cell r="A862">
            <v>3081</v>
          </cell>
          <cell r="B862" t="str">
            <v>EMPRESA DE SERVICIOS PUBLICOS DE EL PASO</v>
          </cell>
          <cell r="C862">
            <v>38811</v>
          </cell>
          <cell r="D862" t="str">
            <v>824000321-9</v>
          </cell>
          <cell r="E862" t="str">
            <v>OPERATIVA</v>
          </cell>
          <cell r="F862">
            <v>36311</v>
          </cell>
          <cell r="G862" t="str">
            <v>ACTUALIZACION</v>
          </cell>
          <cell r="H862">
            <v>45684</v>
          </cell>
          <cell r="I862" t="str">
            <v>KAREN MARGARITA REDONDO CARMONA</v>
          </cell>
          <cell r="J862">
            <v>20250</v>
          </cell>
          <cell r="K862" t="str">
            <v>carrera 4 no 3 59</v>
          </cell>
          <cell r="L862" t="str">
            <v>CESAR</v>
          </cell>
          <cell r="M862" t="str">
            <v>EL PASO</v>
          </cell>
          <cell r="N862" t="str">
            <v>5530359  |  5530473</v>
          </cell>
          <cell r="O862">
            <v>3234801537</v>
          </cell>
          <cell r="P862" t="str">
            <v>esp321empaso@hotmail.com</v>
          </cell>
          <cell r="Q862" t="str">
            <v>No disponible</v>
          </cell>
          <cell r="R862" t="str">
            <v>EMPRESA INDUSTRIAL Y COMERCIAL DEL ESTADO</v>
          </cell>
        </row>
        <row r="863">
          <cell r="A863">
            <v>3090</v>
          </cell>
          <cell r="B863" t="str">
            <v xml:space="preserve">ASOCIACION CIVICA JUNTA ADMINISTRADORA DEL ACUEDUCTO DEL CORREGIMIENTO DE SAN FRANCISCO (CABECERA) MUNICIPIO DE TORO </v>
          </cell>
          <cell r="C863">
            <v>40164</v>
          </cell>
          <cell r="D863" t="str">
            <v>821002579-1</v>
          </cell>
          <cell r="E863" t="str">
            <v>OPERATIVA</v>
          </cell>
          <cell r="F863">
            <v>37187</v>
          </cell>
          <cell r="G863" t="str">
            <v>ACTUALIZACION</v>
          </cell>
          <cell r="H863">
            <v>44125</v>
          </cell>
          <cell r="I863" t="str">
            <v>ANDERSON ARTURO GUEVARA OSORIO</v>
          </cell>
          <cell r="J863">
            <v>76823</v>
          </cell>
          <cell r="K863" t="str">
            <v>CALLE 1 # 8-48</v>
          </cell>
          <cell r="L863" t="str">
            <v>VALLE DEL CAUCA</v>
          </cell>
          <cell r="M863" t="str">
            <v>TORO</v>
          </cell>
          <cell r="N863" t="str">
            <v>2210552  |  2210552</v>
          </cell>
          <cell r="O863">
            <v>3207999795</v>
          </cell>
          <cell r="P863" t="str">
            <v>asocsanfrancisco@hotmail.com.com</v>
          </cell>
          <cell r="Q863" t="str">
            <v>ASOCIACION DE USUARIOS</v>
          </cell>
          <cell r="R863" t="str">
            <v>ORGANIZACION AUTORIZADA</v>
          </cell>
        </row>
        <row r="864">
          <cell r="A864">
            <v>3094</v>
          </cell>
          <cell r="B864" t="str">
            <v>ASOCIACIÓN DE USUARIOS JUNTA ADMINISTRADORA DE ACUEDUCTO Y ALCANTARILLADO MIRADOR</v>
          </cell>
          <cell r="C864">
            <v>41081</v>
          </cell>
          <cell r="D864" t="str">
            <v>809008375-8</v>
          </cell>
          <cell r="E864" t="str">
            <v>OPERATIVA</v>
          </cell>
          <cell r="F864">
            <v>36896</v>
          </cell>
          <cell r="G864" t="str">
            <v>ACTUALIZACION</v>
          </cell>
          <cell r="H864">
            <v>44795</v>
          </cell>
          <cell r="I864" t="str">
            <v>FREDDY ALBERTO BOTERO CORREDOR</v>
          </cell>
          <cell r="J864">
            <v>73001</v>
          </cell>
          <cell r="K864" t="str">
            <v>CALLE 95 N° 43-60 BARRIO EL MIRADOR DE LA GAVIOTA</v>
          </cell>
          <cell r="L864" t="str">
            <v>TOLIMA</v>
          </cell>
          <cell r="M864" t="str">
            <v>IBAGUE</v>
          </cell>
          <cell r="N864" t="str">
            <v>2717368  |  2717368</v>
          </cell>
          <cell r="O864">
            <v>3213303939</v>
          </cell>
          <cell r="P864" t="str">
            <v>acuamiradoribague@gmail.com</v>
          </cell>
          <cell r="Q864" t="str">
            <v>JUNTA ADMINISTRADORA</v>
          </cell>
          <cell r="R864" t="str">
            <v>ORGANIZACION AUTORIZADA</v>
          </cell>
        </row>
        <row r="865">
          <cell r="A865">
            <v>3096</v>
          </cell>
          <cell r="B865" t="str">
            <v>ASOCIACIÓN DE USUARIOS DEL ACUEDUCTO EL MOHAN</v>
          </cell>
          <cell r="C865">
            <v>39091</v>
          </cell>
          <cell r="D865" t="str">
            <v>808001299-0</v>
          </cell>
          <cell r="E865" t="str">
            <v>OPERATIVA</v>
          </cell>
          <cell r="F865">
            <v>36015</v>
          </cell>
          <cell r="G865" t="str">
            <v>ACTUALIZACION</v>
          </cell>
          <cell r="H865">
            <v>45692</v>
          </cell>
          <cell r="I865" t="str">
            <v>CLELIA RAQUEL PEDRAZA ROJAS</v>
          </cell>
          <cell r="J865">
            <v>25245</v>
          </cell>
          <cell r="K865" t="str">
            <v>VEREDA SAN JOSE BAJO</v>
          </cell>
          <cell r="L865" t="str">
            <v>CUNDINAMARCA</v>
          </cell>
          <cell r="M865" t="str">
            <v>EL COLEGIO</v>
          </cell>
          <cell r="N865" t="str">
            <v>8477365  |  8475057</v>
          </cell>
          <cell r="O865">
            <v>3212000507</v>
          </cell>
          <cell r="P865" t="str">
            <v>acuamohan@hotmail.com</v>
          </cell>
          <cell r="Q865" t="str">
            <v>ASOCIACION DE USUARIOS</v>
          </cell>
          <cell r="R865" t="str">
            <v>ORGANIZACION AUTORIZADA</v>
          </cell>
        </row>
        <row r="866">
          <cell r="A866">
            <v>3097</v>
          </cell>
          <cell r="B866" t="str">
            <v>ASOCIACION DE USUARIOS DEL SERVICIO DE ACUEDUCTO DE LA VEREDA SAN MARTIN DEL MUNICIPIO DE GACHANCIPA DEPARTAMENTO DE CUNDINAMARCA</v>
          </cell>
          <cell r="C866">
            <v>39043</v>
          </cell>
          <cell r="D866" t="str">
            <v>832006070-1</v>
          </cell>
          <cell r="E866" t="str">
            <v>OPERATIVA</v>
          </cell>
          <cell r="F866">
            <v>37143</v>
          </cell>
          <cell r="G866" t="str">
            <v>ACTUALIZACION</v>
          </cell>
          <cell r="H866">
            <v>45698</v>
          </cell>
          <cell r="I866" t="str">
            <v>TITO LOTA ANGEL</v>
          </cell>
          <cell r="J866">
            <v>25295</v>
          </cell>
          <cell r="K866" t="str">
            <v>PLANTA DE TRATAMIENTO VEREDA SAN MARTIN</v>
          </cell>
          <cell r="L866" t="str">
            <v>CUNDINAMARCA</v>
          </cell>
          <cell r="M866" t="str">
            <v>GACHANCIPA</v>
          </cell>
          <cell r="N866" t="str">
            <v>3142270  |  8578146</v>
          </cell>
          <cell r="O866">
            <v>3142270722</v>
          </cell>
          <cell r="P866" t="str">
            <v>acueductosanmartin@yahoo.com</v>
          </cell>
          <cell r="Q866" t="str">
            <v>ASOCIACION DE USUARIOS</v>
          </cell>
          <cell r="R866" t="str">
            <v>ORGANIZACION AUTORIZADA</v>
          </cell>
        </row>
        <row r="867">
          <cell r="A867">
            <v>3098</v>
          </cell>
          <cell r="B867" t="str">
            <v>ASOCIACION DE USUARIOS DEL SERVICIO DE AGUA POTABLE DE EL SALON MUNICIPIO ZONA BANANERA</v>
          </cell>
          <cell r="C867">
            <v>40883</v>
          </cell>
          <cell r="D867" t="str">
            <v>819004598-1</v>
          </cell>
          <cell r="E867" t="str">
            <v>OPERATIVA</v>
          </cell>
          <cell r="F867">
            <v>36493</v>
          </cell>
          <cell r="G867" t="str">
            <v>INSCRIPCION</v>
          </cell>
          <cell r="H867">
            <v>40907</v>
          </cell>
          <cell r="I867" t="str">
            <v xml:space="preserve">HUMBERTO BORJA ESCALANTE </v>
          </cell>
          <cell r="J867">
            <v>47980</v>
          </cell>
          <cell r="K867" t="str">
            <v>KM 31 CIENEGA - FUNDACIÓN ESTACIÓN DE GASOLINA LA CONCEPCIÓ</v>
          </cell>
          <cell r="L867" t="str">
            <v>MAGDALENA</v>
          </cell>
          <cell r="M867" t="str">
            <v>ZONA BANANERA</v>
          </cell>
          <cell r="N867" t="str">
            <v>5697543  |  5697543</v>
          </cell>
          <cell r="O867" t="str">
            <v>No disponible</v>
          </cell>
          <cell r="P867" t="str">
            <v>contactenos@zonabananera-magdalena.gov.co</v>
          </cell>
          <cell r="Q867" t="str">
            <v>ASOCIACION DE USUARIOS</v>
          </cell>
          <cell r="R867" t="str">
            <v>ORGANIZACION AUTORIZADA</v>
          </cell>
        </row>
        <row r="868">
          <cell r="A868">
            <v>3108</v>
          </cell>
          <cell r="B868" t="str">
            <v>AGUAS Y ASEO DE EL PITAL Y AGRADO S.A. E.S.P.</v>
          </cell>
          <cell r="C868">
            <v>39939</v>
          </cell>
          <cell r="D868" t="str">
            <v>813007990-8</v>
          </cell>
          <cell r="E868" t="str">
            <v>OPERATIVA</v>
          </cell>
          <cell r="F868">
            <v>37054</v>
          </cell>
          <cell r="G868" t="str">
            <v>ACTUALIZACION</v>
          </cell>
          <cell r="H868">
            <v>44986</v>
          </cell>
          <cell r="I868" t="str">
            <v>LIBARDO CEBALLOS FORERO</v>
          </cell>
          <cell r="J868">
            <v>41548</v>
          </cell>
          <cell r="K868" t="str">
            <v>Calle 8 No. 9 - 80</v>
          </cell>
          <cell r="L868" t="str">
            <v>HUILA</v>
          </cell>
          <cell r="M868" t="str">
            <v>PITAL</v>
          </cell>
          <cell r="N868" t="str">
            <v>8327250  |  8327250</v>
          </cell>
          <cell r="O868">
            <v>3103492761</v>
          </cell>
          <cell r="P868" t="str">
            <v>aguaspitalyagrado@gmail.com</v>
          </cell>
          <cell r="Q868" t="str">
            <v>SOCIEDAD ANONIMA</v>
          </cell>
          <cell r="R868" t="str">
            <v>SOCIEDADES (EMPRESA DE SERVICIOS PUBLICOS)</v>
          </cell>
        </row>
        <row r="869">
          <cell r="A869">
            <v>3112</v>
          </cell>
          <cell r="B869" t="str">
            <v>UNIDAD ADMINISTRADORA DE SERVICIOS PUBLICOS DOMICILIARIOS DE ACUEDUCTO ALCANTARILLADO Y ASEO DEL MUNICIPIO DE SAN MIGUEL</v>
          </cell>
          <cell r="C869">
            <v>39542</v>
          </cell>
          <cell r="D869" t="str">
            <v>800252922-9</v>
          </cell>
          <cell r="E869" t="str">
            <v>OPERATIVA (No activa)</v>
          </cell>
          <cell r="F869">
            <v>37134</v>
          </cell>
          <cell r="G869" t="str">
            <v>ACTUALIZACION</v>
          </cell>
          <cell r="H869">
            <v>41366</v>
          </cell>
          <cell r="I869" t="str">
            <v>CARLOS JULIO ROSAS ROSAS GUANCHA</v>
          </cell>
          <cell r="J869">
            <v>86757</v>
          </cell>
          <cell r="K869" t="str">
            <v>cll 4 No 7 esquina brr libertad</v>
          </cell>
          <cell r="L869" t="str">
            <v>PUTUMAYO</v>
          </cell>
          <cell r="M869" t="str">
            <v>SAN MIGUEL</v>
          </cell>
          <cell r="N869" t="str">
            <v>4210131  |  4210132</v>
          </cell>
          <cell r="O869">
            <v>3138546012</v>
          </cell>
          <cell r="P869" t="str">
            <v>SERVICIOSPUBLICOS@SANMIGUEL-PUTUMAYO.GOV.CO</v>
          </cell>
          <cell r="Q869" t="str">
            <v>No disponible</v>
          </cell>
          <cell r="R869" t="str">
            <v>MUNICIPIO (PRESTACIÓN DIRECTA)</v>
          </cell>
        </row>
        <row r="870">
          <cell r="A870">
            <v>3116</v>
          </cell>
          <cell r="B870" t="str">
            <v>JUNTA DE USUARIOS DEL ACUEDUCTO ELMANANTIAL</v>
          </cell>
          <cell r="C870">
            <v>41101</v>
          </cell>
          <cell r="D870" t="str">
            <v>832006342-1</v>
          </cell>
          <cell r="E870" t="str">
            <v>OPERATIVA</v>
          </cell>
          <cell r="F870">
            <v>36583</v>
          </cell>
          <cell r="G870" t="str">
            <v>ACTUALIZACION</v>
          </cell>
          <cell r="H870">
            <v>41323</v>
          </cell>
          <cell r="I870" t="str">
            <v>GLADYS NAVARRETE DE CORTES</v>
          </cell>
          <cell r="J870">
            <v>25326</v>
          </cell>
          <cell r="K870" t="str">
            <v>BARRIO TEJARES CASA 39</v>
          </cell>
          <cell r="L870" t="str">
            <v>CUNDINAMARCA</v>
          </cell>
          <cell r="M870" t="str">
            <v>GUATAVITA</v>
          </cell>
          <cell r="N870" t="str">
            <v>8568104  |  8568104</v>
          </cell>
          <cell r="O870">
            <v>3114427638</v>
          </cell>
          <cell r="P870" t="str">
            <v>josedariofandio@yahoo.es</v>
          </cell>
          <cell r="Q870" t="str">
            <v>JUNTA ADMINISTRADORA</v>
          </cell>
          <cell r="R870" t="str">
            <v>ORGANIZACION AUTORIZADA</v>
          </cell>
        </row>
        <row r="871">
          <cell r="A871">
            <v>3118</v>
          </cell>
          <cell r="B871" t="str">
            <v>ASOCIACIÓN DE USUARIOS DEL ACUEDUCTO MALABRIGO PARTE BAJA</v>
          </cell>
          <cell r="C871">
            <v>38975</v>
          </cell>
          <cell r="D871" t="str">
            <v>811037248-1</v>
          </cell>
          <cell r="E871" t="str">
            <v>OPERATIVA</v>
          </cell>
          <cell r="F871">
            <v>37029</v>
          </cell>
          <cell r="G871" t="str">
            <v>ACTUALIZACION</v>
          </cell>
          <cell r="H871">
            <v>45505</v>
          </cell>
          <cell r="I871" t="str">
            <v>HUBER EDUARDO HENAO VANEGAS</v>
          </cell>
          <cell r="J871">
            <v>5030</v>
          </cell>
          <cell r="K871" t="str">
            <v>VEREDA MALABRIGO PARTE BAJA</v>
          </cell>
          <cell r="L871" t="str">
            <v>ANTIOQUIA</v>
          </cell>
          <cell r="M871" t="str">
            <v>AMAGÁ</v>
          </cell>
          <cell r="N871" t="str">
            <v>8470000  |  8470252</v>
          </cell>
          <cell r="O871">
            <v>3122011849</v>
          </cell>
          <cell r="P871" t="str">
            <v>acueductomalabrigopartebaja@gmail.com</v>
          </cell>
          <cell r="Q871" t="str">
            <v>ASOCIACION DE USUARIOS</v>
          </cell>
          <cell r="R871" t="str">
            <v>ORGANIZACION AUTORIZADA</v>
          </cell>
        </row>
        <row r="872">
          <cell r="A872">
            <v>3121</v>
          </cell>
          <cell r="B872" t="str">
            <v>ASOCIACION DE USUARIOS DEL ACUEDUCTO DEL CENTRO POBLADO LA CLARITA</v>
          </cell>
          <cell r="C872">
            <v>40410</v>
          </cell>
          <cell r="D872" t="str">
            <v>811035339-4</v>
          </cell>
          <cell r="E872" t="str">
            <v>OPERATIVA</v>
          </cell>
          <cell r="F872">
            <v>36952</v>
          </cell>
          <cell r="G872" t="str">
            <v>ACTUALIZACION</v>
          </cell>
          <cell r="H872">
            <v>44251</v>
          </cell>
          <cell r="I872" t="str">
            <v>ALVARO OTONIEL AGUDELO SERNA</v>
          </cell>
          <cell r="J872">
            <v>5030</v>
          </cell>
          <cell r="K872" t="str">
            <v>carrera 51N 52-04</v>
          </cell>
          <cell r="L872" t="str">
            <v>ANTIOQUIA</v>
          </cell>
          <cell r="M872" t="str">
            <v>AMAGÁ</v>
          </cell>
          <cell r="N872" t="str">
            <v>8471676  |  8478216</v>
          </cell>
          <cell r="O872">
            <v>3113970033</v>
          </cell>
          <cell r="P872" t="str">
            <v>acueductocplaclarita@gmail.com</v>
          </cell>
          <cell r="Q872" t="str">
            <v>ASOCIACION DE USUARIOS</v>
          </cell>
          <cell r="R872" t="str">
            <v>ORGANIZACION AUTORIZADA</v>
          </cell>
        </row>
        <row r="873">
          <cell r="A873">
            <v>3122</v>
          </cell>
          <cell r="B873" t="str">
            <v>ASOCIACION DE SUSCRIPTORES DEL ACUEDUCTO DE CASABLANCA MUNICIPIO DE SUBACHOQUE</v>
          </cell>
          <cell r="C873">
            <v>40385</v>
          </cell>
          <cell r="D873" t="str">
            <v>832006289-7</v>
          </cell>
          <cell r="E873" t="str">
            <v>OPERATIVA</v>
          </cell>
          <cell r="F873">
            <v>37107</v>
          </cell>
          <cell r="G873" t="str">
            <v>ACTUALIZACION</v>
          </cell>
          <cell r="H873">
            <v>45708</v>
          </cell>
          <cell r="I873" t="str">
            <v>JUAN GABRIEL HOYOS PINEDA</v>
          </cell>
          <cell r="J873">
            <v>25769</v>
          </cell>
          <cell r="K873" t="str">
            <v>CALLE 3 Nº 2-62</v>
          </cell>
          <cell r="L873" t="str">
            <v>CUNDINAMARCA</v>
          </cell>
          <cell r="M873" t="str">
            <v>SUBACHOQUE</v>
          </cell>
          <cell r="N873" t="str">
            <v>6102736  |  6102736</v>
          </cell>
          <cell r="O873">
            <v>3102248726</v>
          </cell>
          <cell r="P873" t="str">
            <v>INFO.ASOCASABLANCA@GMAIL.COM</v>
          </cell>
          <cell r="Q873" t="str">
            <v>ASOCIACION DE USUARIOS</v>
          </cell>
          <cell r="R873" t="str">
            <v>ORGANIZACION AUTORIZADA</v>
          </cell>
        </row>
        <row r="874">
          <cell r="A874">
            <v>3124</v>
          </cell>
          <cell r="B874" t="str">
            <v>ASOCIACION DE USUARIOS DEL ACUEDUCTO DE LOS ALVARES</v>
          </cell>
          <cell r="C874">
            <v>40150</v>
          </cell>
          <cell r="D874" t="str">
            <v>811037136-5</v>
          </cell>
          <cell r="E874" t="str">
            <v>EN PROCESO DE LIQUIDACION (No activa)</v>
          </cell>
          <cell r="F874">
            <v>37199</v>
          </cell>
          <cell r="G874" t="str">
            <v>INSCRIPCION</v>
          </cell>
          <cell r="H874">
            <v>40275</v>
          </cell>
          <cell r="I874" t="str">
            <v>DANIBIA DEL ROCIO OSSA ALVAREZ</v>
          </cell>
          <cell r="J874">
            <v>5030</v>
          </cell>
          <cell r="K874" t="str">
            <v xml:space="preserve">CL 51 50-76 </v>
          </cell>
          <cell r="L874" t="str">
            <v>ANTIOQUIA</v>
          </cell>
          <cell r="M874" t="str">
            <v>AMAGÁ</v>
          </cell>
          <cell r="N874" t="str">
            <v>8475132  |  8474920</v>
          </cell>
          <cell r="O874">
            <v>3116266109</v>
          </cell>
          <cell r="P874" t="str">
            <v>acueductobarriolosalvares2@hotmail.com</v>
          </cell>
          <cell r="Q874" t="str">
            <v>ASOCIACION DE USUARIOS</v>
          </cell>
          <cell r="R874" t="str">
            <v>ORGANIZACION AUTORIZADA</v>
          </cell>
        </row>
        <row r="875">
          <cell r="A875">
            <v>3125</v>
          </cell>
          <cell r="B875" t="str">
            <v xml:space="preserve">ASOCIACION GREMIAL DE USUARIOS DEL SERVICIO DE ACUEDUCTO DE LA VEREDA PAYACAL </v>
          </cell>
          <cell r="C875">
            <v>40079</v>
          </cell>
          <cell r="D875" t="str">
            <v>808000746-7</v>
          </cell>
          <cell r="E875" t="str">
            <v>OPERATIVA</v>
          </cell>
          <cell r="F875">
            <v>35184</v>
          </cell>
          <cell r="G875" t="str">
            <v>ACTUALIZACION</v>
          </cell>
          <cell r="H875">
            <v>45499</v>
          </cell>
          <cell r="I875" t="str">
            <v>CLAUDIA PATRICIA GARCIA GALAN</v>
          </cell>
          <cell r="J875">
            <v>25386</v>
          </cell>
          <cell r="K875" t="str">
            <v>VDA PAYACAL FINCA LA PAZ</v>
          </cell>
          <cell r="L875" t="str">
            <v>CUNDINAMARCA</v>
          </cell>
          <cell r="M875" t="str">
            <v>LA MESA</v>
          </cell>
          <cell r="N875" t="str">
            <v>6718642  |  6718642</v>
          </cell>
          <cell r="O875">
            <v>3209932376</v>
          </cell>
          <cell r="P875" t="str">
            <v>acueductoaguacpa@gmail.com</v>
          </cell>
          <cell r="Q875" t="str">
            <v>ASOCIACION DE USUARIOS</v>
          </cell>
          <cell r="R875" t="str">
            <v>ORGANIZACION AUTORIZADA</v>
          </cell>
        </row>
        <row r="876">
          <cell r="A876">
            <v>3126</v>
          </cell>
          <cell r="B876" t="str">
            <v>ASOCIACION DE  USUARIOS DEL  ACUEDUCTO, ASEO Y ALCANTARILLADO DE LA  URBANIZACION CAMPO VERDE</v>
          </cell>
          <cell r="C876">
            <v>38834</v>
          </cell>
          <cell r="D876" t="str">
            <v>800090356-3</v>
          </cell>
          <cell r="E876" t="str">
            <v>OPERATIVA</v>
          </cell>
          <cell r="F876">
            <v>32753</v>
          </cell>
          <cell r="G876" t="str">
            <v>ACTUALIZACION</v>
          </cell>
          <cell r="H876">
            <v>42048</v>
          </cell>
          <cell r="I876" t="str">
            <v>MARIA ESTHER BOTELLO HERNANDEZ</v>
          </cell>
          <cell r="J876">
            <v>54874</v>
          </cell>
          <cell r="K876" t="str">
            <v>CALLE 1Nº 1-69 URB.CAMPO VERDE</v>
          </cell>
          <cell r="L876" t="str">
            <v>NORTE DE SANTANDER</v>
          </cell>
          <cell r="M876" t="str">
            <v>VILLA DEL ROSARIO</v>
          </cell>
          <cell r="N876" t="str">
            <v>5651638  |  5651639</v>
          </cell>
          <cell r="O876" t="str">
            <v>No disponible</v>
          </cell>
          <cell r="P876" t="str">
            <v>asociacionaaacampoverde@gmail.com</v>
          </cell>
          <cell r="Q876" t="str">
            <v>ASOCIACION DE USUARIOS</v>
          </cell>
          <cell r="R876" t="str">
            <v>ORGANIZACION AUTORIZADA</v>
          </cell>
        </row>
        <row r="877">
          <cell r="A877">
            <v>3127</v>
          </cell>
          <cell r="B877" t="str">
            <v>ASOCIACION DE USUARIOS DE LAS AGUAS DE MALABRIGO</v>
          </cell>
          <cell r="C877">
            <v>38974</v>
          </cell>
          <cell r="D877" t="str">
            <v>900017644-2</v>
          </cell>
          <cell r="E877" t="str">
            <v>OPERATIVA</v>
          </cell>
          <cell r="F877">
            <v>37214</v>
          </cell>
          <cell r="G877" t="str">
            <v>ACTUALIZACION</v>
          </cell>
          <cell r="H877">
            <v>45704</v>
          </cell>
          <cell r="I877" t="str">
            <v>LUIS ALONSO RUIZ IDARRAGA</v>
          </cell>
          <cell r="J877">
            <v>5030</v>
          </cell>
          <cell r="K877" t="str">
            <v>VEREDA MALABRIGO PARTE ALTA</v>
          </cell>
          <cell r="L877" t="str">
            <v>ANTIOQUIA</v>
          </cell>
          <cell r="M877" t="str">
            <v>AMAGÁ</v>
          </cell>
          <cell r="N877" t="str">
            <v>1111111  |  1111111</v>
          </cell>
          <cell r="O877">
            <v>3104473481</v>
          </cell>
          <cell r="P877" t="str">
            <v>acueductomalabrigopartealta@gmail.com</v>
          </cell>
          <cell r="Q877" t="str">
            <v>ASOCIACION DE USUARIOS</v>
          </cell>
          <cell r="R877" t="str">
            <v>ORGANIZACION AUTORIZADA</v>
          </cell>
        </row>
        <row r="878">
          <cell r="A878">
            <v>3128</v>
          </cell>
          <cell r="B878" t="str">
            <v>ASOCIACION DE USUARIOS DEL ACUEDUCTO MULTIVEREDAL DEL CORREGIMIENTO DE DAMASCO DEL MUNICIPIO DE SANTA BARBARA</v>
          </cell>
          <cell r="C878">
            <v>39013</v>
          </cell>
          <cell r="D878" t="str">
            <v>811030344-9</v>
          </cell>
          <cell r="E878" t="str">
            <v>OPERATIVA</v>
          </cell>
          <cell r="F878">
            <v>37159</v>
          </cell>
          <cell r="G878" t="str">
            <v>ACTUALIZACION</v>
          </cell>
          <cell r="H878">
            <v>40892</v>
          </cell>
          <cell r="I878" t="str">
            <v>HERNANDO ALBEIRO LONDOÑO BEDOYA</v>
          </cell>
          <cell r="J878">
            <v>5679</v>
          </cell>
          <cell r="K878" t="str">
            <v>ADPOSTAL SANTA BARBARA PALACIO MUNICIPAL</v>
          </cell>
          <cell r="L878" t="str">
            <v>ANTIOQUIA</v>
          </cell>
          <cell r="M878" t="str">
            <v>SANTA BARBARA</v>
          </cell>
          <cell r="N878" t="str">
            <v>8433530  |  3780730</v>
          </cell>
          <cell r="O878" t="str">
            <v>No disponible</v>
          </cell>
          <cell r="P878" t="str">
            <v>asuadamasco1@edatel.net.co</v>
          </cell>
          <cell r="Q878" t="str">
            <v>ASOCIACION DE USUARIOS</v>
          </cell>
          <cell r="R878" t="str">
            <v>ORGANIZACION AUTORIZADA</v>
          </cell>
        </row>
        <row r="879">
          <cell r="A879">
            <v>3130</v>
          </cell>
          <cell r="B879" t="str">
            <v>ASOCIACIÓN DE USUARIOS DEL ACUEDUCTO PUERTO LLERAS VEREDA PAYACAL-ASUAPPAY</v>
          </cell>
          <cell r="C879">
            <v>41103</v>
          </cell>
          <cell r="D879" t="str">
            <v>808000845-8</v>
          </cell>
          <cell r="E879" t="str">
            <v>OPERATIVA</v>
          </cell>
          <cell r="F879">
            <v>35780</v>
          </cell>
          <cell r="G879" t="str">
            <v>ACTUALIZACION</v>
          </cell>
          <cell r="H879">
            <v>41269</v>
          </cell>
          <cell r="I879" t="str">
            <v>GLORIA CASTILLO YOPASA</v>
          </cell>
          <cell r="J879">
            <v>25386</v>
          </cell>
          <cell r="K879" t="str">
            <v>OFICINA DE ADPOSTAL</v>
          </cell>
          <cell r="L879" t="str">
            <v>CUNDINAMARCA</v>
          </cell>
          <cell r="M879" t="str">
            <v>LA MESA</v>
          </cell>
          <cell r="N879" t="str">
            <v>4774693  |  4127692</v>
          </cell>
          <cell r="O879">
            <v>3124322093</v>
          </cell>
          <cell r="P879" t="str">
            <v>acuasuappay@yahoo.com.co</v>
          </cell>
          <cell r="Q879" t="str">
            <v>ASOCIACION DE USUARIOS</v>
          </cell>
          <cell r="R879" t="str">
            <v>ORGANIZACION AUTORIZADA</v>
          </cell>
        </row>
        <row r="880">
          <cell r="A880">
            <v>3132</v>
          </cell>
          <cell r="B880" t="str">
            <v>ASOCIACION DE USUARIOS DEL ACUEDUCTO DE LA FERRERIA</v>
          </cell>
          <cell r="C880">
            <v>40501</v>
          </cell>
          <cell r="D880" t="str">
            <v>811037137-2</v>
          </cell>
          <cell r="E880" t="str">
            <v>OPERATIVA</v>
          </cell>
          <cell r="F880">
            <v>37162</v>
          </cell>
          <cell r="G880" t="str">
            <v>ACTUALIZACION</v>
          </cell>
          <cell r="H880">
            <v>41374</v>
          </cell>
          <cell r="I880" t="str">
            <v>CESAR AUGUSTO CORREA RUIZ</v>
          </cell>
          <cell r="J880">
            <v>5030</v>
          </cell>
          <cell r="K880" t="str">
            <v>VEREDA LA DERRERIA</v>
          </cell>
          <cell r="L880" t="str">
            <v>ANTIOQUIA</v>
          </cell>
          <cell r="M880" t="str">
            <v>AMAGÁ</v>
          </cell>
          <cell r="N880" t="str">
            <v>8473695  |  8473420</v>
          </cell>
          <cell r="O880">
            <v>3143713497</v>
          </cell>
          <cell r="P880" t="str">
            <v>acueductoferreria@hotmail.com</v>
          </cell>
          <cell r="Q880" t="str">
            <v>ASOCIACION DE USUARIOS</v>
          </cell>
          <cell r="R880" t="str">
            <v>ORGANIZACION AUTORIZADA</v>
          </cell>
        </row>
        <row r="881">
          <cell r="A881">
            <v>3137</v>
          </cell>
          <cell r="B881" t="str">
            <v>AVANZADAS SOLUCIONES DE ACUEDUCTO Y ALCANTARILLADO  S.A.  E.S.P.</v>
          </cell>
          <cell r="C881">
            <v>37288</v>
          </cell>
          <cell r="D881" t="str">
            <v>825001677-3</v>
          </cell>
          <cell r="E881" t="str">
            <v>OPERATIVA (No activa)</v>
          </cell>
          <cell r="F881">
            <v>36861</v>
          </cell>
          <cell r="G881" t="str">
            <v>ACTUALIZACION</v>
          </cell>
          <cell r="H881">
            <v>44985</v>
          </cell>
          <cell r="I881" t="str">
            <v>OSCAR EDUARDO GOMEZ DUQUE</v>
          </cell>
          <cell r="J881">
            <v>44001</v>
          </cell>
          <cell r="K881" t="str">
            <v>Carrera 7 No   21 - 15  (ANTIGUO EMPOGIRA)</v>
          </cell>
          <cell r="L881" t="str">
            <v>LA GUAJIRA</v>
          </cell>
          <cell r="M881" t="str">
            <v>RIOHACHA</v>
          </cell>
          <cell r="N881" t="str">
            <v>7286950  |  7274213</v>
          </cell>
          <cell r="O881">
            <v>3206984164</v>
          </cell>
          <cell r="P881" t="str">
            <v>avanzadassoluciones@asaa.com.co</v>
          </cell>
          <cell r="Q881" t="str">
            <v>SOCIEDAD ANONIMA</v>
          </cell>
          <cell r="R881" t="str">
            <v>SOCIEDADES (EMPRESA DE SERVICIOS PUBLICOS)</v>
          </cell>
        </row>
        <row r="882">
          <cell r="A882">
            <v>3142</v>
          </cell>
          <cell r="B882" t="str">
            <v>ASOCIACION DE USUARIOS DEL ACUEDUCTO ALTO DE LA VIRGEN</v>
          </cell>
          <cell r="C882">
            <v>38816</v>
          </cell>
          <cell r="D882" t="str">
            <v>811012792-9</v>
          </cell>
          <cell r="E882" t="str">
            <v>OPERATIVA</v>
          </cell>
          <cell r="F882">
            <v>35714</v>
          </cell>
          <cell r="G882" t="str">
            <v>ACTUALIZACION</v>
          </cell>
          <cell r="H882">
            <v>45399</v>
          </cell>
          <cell r="I882" t="str">
            <v>LIBARDO DE JESUS LOPEZ SANCHEZ</v>
          </cell>
          <cell r="J882">
            <v>5318</v>
          </cell>
          <cell r="K882" t="str">
            <v>CL 56 62 18</v>
          </cell>
          <cell r="L882" t="str">
            <v>ANTIOQUIA</v>
          </cell>
          <cell r="M882" t="str">
            <v>GUARNE</v>
          </cell>
          <cell r="N882" t="str">
            <v>6118637  |  3576807</v>
          </cell>
          <cell r="O882">
            <v>3117201117</v>
          </cell>
          <cell r="P882" t="str">
            <v>asualvir@yahoo.com</v>
          </cell>
          <cell r="Q882" t="str">
            <v>ASOCIACION DE USUARIOS</v>
          </cell>
          <cell r="R882" t="str">
            <v>ORGANIZACION AUTORIZADA</v>
          </cell>
        </row>
        <row r="883">
          <cell r="A883">
            <v>3145</v>
          </cell>
          <cell r="B883" t="str">
            <v>ASOCIACION DE USUARIOS DEL ACUEDUCTO DE CALLE NUEVA</v>
          </cell>
          <cell r="C883">
            <v>38914</v>
          </cell>
          <cell r="D883" t="str">
            <v>811044895-6</v>
          </cell>
          <cell r="E883" t="str">
            <v>OPERATIVA</v>
          </cell>
          <cell r="F883">
            <v>37264</v>
          </cell>
          <cell r="G883" t="str">
            <v>ACTUALIZACION</v>
          </cell>
          <cell r="H883">
            <v>45587</v>
          </cell>
          <cell r="I883" t="str">
            <v>HERMAN ARTURO  RODRIGUEZ MORALES</v>
          </cell>
          <cell r="J883">
            <v>5030</v>
          </cell>
          <cell r="K883" t="str">
            <v>VEREDA PIEDECUESTA, SECTOR CALLE NUEVA</v>
          </cell>
          <cell r="L883" t="str">
            <v>ANTIOQUIA</v>
          </cell>
          <cell r="M883" t="str">
            <v>AMAGÁ</v>
          </cell>
          <cell r="N883" t="str">
            <v>8471270  |  8471270</v>
          </cell>
          <cell r="O883">
            <v>3125064868</v>
          </cell>
          <cell r="P883" t="str">
            <v>callenuevaacueducto@gmail.com</v>
          </cell>
          <cell r="Q883" t="str">
            <v>SIN ANIMO DE LUCRO</v>
          </cell>
          <cell r="R883" t="str">
            <v>ORGANIZACION AUTORIZADA</v>
          </cell>
        </row>
        <row r="884">
          <cell r="A884">
            <v>3152</v>
          </cell>
          <cell r="B884" t="str">
            <v xml:space="preserve">ACUEDUCTO INTERVEREDAL  ANTIOQUIA, LUCERNA, GUACHACA </v>
          </cell>
          <cell r="C884">
            <v>40666</v>
          </cell>
          <cell r="D884" t="str">
            <v>808000432-1</v>
          </cell>
          <cell r="E884" t="str">
            <v>OPERATIVA</v>
          </cell>
          <cell r="F884">
            <v>34972</v>
          </cell>
          <cell r="G884" t="str">
            <v>ACTUALIZACION</v>
          </cell>
          <cell r="H884">
            <v>41212</v>
          </cell>
          <cell r="I884" t="str">
            <v>HERNANDO CARDENAS   DIAZ</v>
          </cell>
          <cell r="J884">
            <v>11001</v>
          </cell>
          <cell r="K884" t="str">
            <v>CALLE  5 B No. 31B-31 BOGOTA</v>
          </cell>
          <cell r="L884" t="str">
            <v>BOGOTÁ, D.C.</v>
          </cell>
          <cell r="M884" t="str">
            <v>BOGOTA, D.C.</v>
          </cell>
          <cell r="N884" t="str">
            <v>2477700  |  8475057</v>
          </cell>
          <cell r="O884">
            <v>3212149960</v>
          </cell>
          <cell r="P884" t="str">
            <v>nanecaluna@hotmail.com</v>
          </cell>
          <cell r="Q884" t="str">
            <v>ASOCIACION DE USUARIOS</v>
          </cell>
          <cell r="R884" t="str">
            <v>ORGANIZACION AUTORIZADA</v>
          </cell>
        </row>
        <row r="885">
          <cell r="A885">
            <v>3156</v>
          </cell>
          <cell r="B885" t="str">
            <v>ORGANIZACION ACUEDUCTO COMUNITARIO DE LOS BARRIOS UNIDOS DE MOCOA</v>
          </cell>
          <cell r="C885">
            <v>39330</v>
          </cell>
          <cell r="D885" t="str">
            <v>846000447-8</v>
          </cell>
          <cell r="E885" t="str">
            <v>OPERATIVA</v>
          </cell>
          <cell r="F885">
            <v>33569</v>
          </cell>
          <cell r="G885" t="str">
            <v>ACTUALIZACION</v>
          </cell>
          <cell r="H885">
            <v>45721</v>
          </cell>
          <cell r="I885" t="str">
            <v>LUIS ARMANDO BENAVIDES GUERRERO</v>
          </cell>
          <cell r="J885">
            <v>86001</v>
          </cell>
          <cell r="K885" t="str">
            <v>calle 11 No 19 - 147</v>
          </cell>
          <cell r="L885" t="str">
            <v>PUTUMAYO</v>
          </cell>
          <cell r="M885" t="str">
            <v>MOCOA</v>
          </cell>
          <cell r="N885" t="str">
            <v>0000000  |  0000000</v>
          </cell>
          <cell r="O885">
            <v>3173636670</v>
          </cell>
          <cell r="P885" t="str">
            <v>secretaria@acbum.com.co</v>
          </cell>
          <cell r="Q885" t="str">
            <v>EMPRESA COMUNITARIA</v>
          </cell>
          <cell r="R885" t="str">
            <v>ORGANIZACION AUTORIZADA</v>
          </cell>
        </row>
        <row r="886">
          <cell r="A886">
            <v>3159</v>
          </cell>
          <cell r="B886" t="str">
            <v>ASEO URBANO DE LOS PATIOS S.A. E.S.P.</v>
          </cell>
          <cell r="C886">
            <v>38715</v>
          </cell>
          <cell r="D886" t="str">
            <v>807006623-3</v>
          </cell>
          <cell r="E886" t="str">
            <v>OPERATIVA</v>
          </cell>
          <cell r="F886">
            <v>37316</v>
          </cell>
          <cell r="G886" t="str">
            <v>ACTUALIZACION</v>
          </cell>
          <cell r="H886">
            <v>45377</v>
          </cell>
          <cell r="I886" t="str">
            <v>HUMBERTO POSADA CIFUENTES</v>
          </cell>
          <cell r="J886">
            <v>54405</v>
          </cell>
          <cell r="K886" t="str">
            <v>Avenida 5 No. 34-95 Barrio La Sabana</v>
          </cell>
          <cell r="L886" t="str">
            <v>NORTE DE SANTANDER</v>
          </cell>
          <cell r="M886" t="str">
            <v>LOS PATIOS</v>
          </cell>
          <cell r="N886" t="str">
            <v>5784888  |  5784888</v>
          </cell>
          <cell r="O886">
            <v>3115311966</v>
          </cell>
          <cell r="P886" t="str">
            <v>aseo-cucuta.co@veolia.com</v>
          </cell>
          <cell r="Q886" t="str">
            <v>SOCIEDAD ANONIMA</v>
          </cell>
          <cell r="R886" t="str">
            <v>SOCIEDADES (EMPRESA DE SERVICIOS PUBLICOS)</v>
          </cell>
        </row>
        <row r="887">
          <cell r="A887">
            <v>3160</v>
          </cell>
          <cell r="B887" t="str">
            <v>JUNTA MUNICIPAL DE SERVICIOS PUBLICOS DEL MUNICIPIO DE SIMIJACA</v>
          </cell>
          <cell r="C887">
            <v>39225</v>
          </cell>
          <cell r="D887" t="str">
            <v>899999384-2</v>
          </cell>
          <cell r="E887" t="str">
            <v>OPERATIVA</v>
          </cell>
          <cell r="F887">
            <v>37131</v>
          </cell>
          <cell r="G887" t="str">
            <v>ACTUALIZACION</v>
          </cell>
          <cell r="H887">
            <v>45723</v>
          </cell>
          <cell r="I887" t="str">
            <v>JOHANA PAOLA MONZON MURCIA</v>
          </cell>
          <cell r="J887">
            <v>25745</v>
          </cell>
          <cell r="K887" t="str">
            <v>Calle 8 No. 7-49</v>
          </cell>
          <cell r="L887" t="str">
            <v>CUNDINAMARCA</v>
          </cell>
          <cell r="M887" t="str">
            <v>SIMIJACA</v>
          </cell>
          <cell r="N887" t="str">
            <v>8555117  |  8555117</v>
          </cell>
          <cell r="O887">
            <v>3219832281</v>
          </cell>
          <cell r="P887" t="str">
            <v>alcaldia@simijaca-cundinamarca.gov.co</v>
          </cell>
          <cell r="Q887" t="str">
            <v>No disponible</v>
          </cell>
          <cell r="R887" t="str">
            <v>MUNICIPIO (PRESTACIÓN DIRECTA)</v>
          </cell>
        </row>
        <row r="888">
          <cell r="A888">
            <v>3163</v>
          </cell>
          <cell r="B888" t="str">
            <v>ACUEDUCTO  VEREDAL  AGUAS CLARAS LOS OLIVARES</v>
          </cell>
          <cell r="C888">
            <v>38798</v>
          </cell>
          <cell r="D888" t="str">
            <v>811047229-4</v>
          </cell>
          <cell r="E888" t="str">
            <v>OPERATIVA</v>
          </cell>
          <cell r="F888">
            <v>37049</v>
          </cell>
          <cell r="G888" t="str">
            <v>ACTUALIZACION</v>
          </cell>
          <cell r="H888">
            <v>45509</v>
          </cell>
          <cell r="I888" t="str">
            <v>FABIAN ALBEIRO ZAPATA CUARTAS</v>
          </cell>
          <cell r="J888">
            <v>5360</v>
          </cell>
          <cell r="K888" t="str">
            <v>calle 40 sector los olivares</v>
          </cell>
          <cell r="L888" t="str">
            <v>ANTIOQUIA</v>
          </cell>
          <cell r="M888" t="str">
            <v>ITAGUI</v>
          </cell>
          <cell r="N888" t="str">
            <v>3127739  |  3127739</v>
          </cell>
          <cell r="O888">
            <v>3127739603</v>
          </cell>
          <cell r="P888" t="str">
            <v>acueductoavaco123@gmail.com</v>
          </cell>
          <cell r="Q888" t="str">
            <v>ASOCIACION DE USUARIOS</v>
          </cell>
          <cell r="R888" t="str">
            <v>ORGANIZACION AUTORIZADA</v>
          </cell>
        </row>
        <row r="889">
          <cell r="A889">
            <v>3164</v>
          </cell>
          <cell r="B889" t="str">
            <v>ASOCIACION DE USUARIOS DEL ACUEDUCTO DE LA VEREDA LA MONTANITA MUNICIPIO DE SALGAR DEPARTAMENTO DE ANTIOQUIA</v>
          </cell>
          <cell r="C889">
            <v>40758</v>
          </cell>
          <cell r="D889" t="str">
            <v>811032785-2</v>
          </cell>
          <cell r="E889" t="str">
            <v>OPERATIVA</v>
          </cell>
          <cell r="F889">
            <v>37289</v>
          </cell>
          <cell r="G889" t="str">
            <v>INSCRIPCION</v>
          </cell>
          <cell r="H889">
            <v>40892</v>
          </cell>
          <cell r="I889" t="str">
            <v>OSCAR  RUIZ RUIZ</v>
          </cell>
          <cell r="J889">
            <v>5642</v>
          </cell>
          <cell r="K889" t="str">
            <v>PALACIO MUNICIPAL</v>
          </cell>
          <cell r="L889" t="str">
            <v>ANTIOQUIA</v>
          </cell>
          <cell r="M889" t="str">
            <v>SALGAR</v>
          </cell>
          <cell r="N889" t="str">
            <v>4380854  |  4380854</v>
          </cell>
          <cell r="O889">
            <v>3105063201</v>
          </cell>
          <cell r="P889" t="str">
            <v>acumontanita@gmail.com</v>
          </cell>
          <cell r="Q889" t="str">
            <v>ASOCIACION DE USUARIOS</v>
          </cell>
          <cell r="R889" t="str">
            <v>ORGANIZACION AUTORIZADA</v>
          </cell>
        </row>
        <row r="890">
          <cell r="A890">
            <v>3168</v>
          </cell>
          <cell r="B890" t="str">
            <v>ASOCIACION DE ACUEDUCTO VEREDA EL OLIVO DEL MUNICIPIO DE COGUA CUNDINAMARCA</v>
          </cell>
          <cell r="C890">
            <v>40752</v>
          </cell>
          <cell r="D890" t="str">
            <v>832006791-3</v>
          </cell>
          <cell r="E890" t="str">
            <v>OPERATIVA</v>
          </cell>
          <cell r="F890">
            <v>37052</v>
          </cell>
          <cell r="G890" t="str">
            <v>ACTUALIZACION</v>
          </cell>
          <cell r="H890">
            <v>45734</v>
          </cell>
          <cell r="I890" t="str">
            <v>MARGARITA PINZON CUBILLOS</v>
          </cell>
          <cell r="J890">
            <v>25899</v>
          </cell>
          <cell r="K890" t="str">
            <v>KR 7 11 31</v>
          </cell>
          <cell r="L890" t="str">
            <v>CUNDINAMARCA</v>
          </cell>
          <cell r="M890" t="str">
            <v>ZIPAQUIRA</v>
          </cell>
          <cell r="N890" t="str">
            <v>3227236  |  8516904</v>
          </cell>
          <cell r="O890">
            <v>3224236364</v>
          </cell>
          <cell r="P890" t="str">
            <v>elolivoacueducto@gmail.com</v>
          </cell>
          <cell r="Q890" t="str">
            <v>ASOCIACION DE USUARIOS</v>
          </cell>
          <cell r="R890" t="str">
            <v>ORGANIZACION AUTORIZADA</v>
          </cell>
        </row>
        <row r="891">
          <cell r="A891">
            <v>3169</v>
          </cell>
          <cell r="B891" t="str">
            <v>INCINERADOS DEL HUILA -INCIHUILA S.A.S E.S.P.</v>
          </cell>
          <cell r="C891">
            <v>39013</v>
          </cell>
          <cell r="D891" t="str">
            <v>813005241-0</v>
          </cell>
          <cell r="E891" t="str">
            <v>OPERATIVA</v>
          </cell>
          <cell r="F891">
            <v>36530</v>
          </cell>
          <cell r="G891" t="str">
            <v>ACTUALIZACION</v>
          </cell>
          <cell r="H891">
            <v>45357</v>
          </cell>
          <cell r="I891" t="str">
            <v>GINA PAOLA LEGUIZAMO RAMIREZ</v>
          </cell>
          <cell r="J891">
            <v>41001</v>
          </cell>
          <cell r="K891" t="str">
            <v>CALLE 11 No. 25-42</v>
          </cell>
          <cell r="L891" t="str">
            <v>HUILA</v>
          </cell>
          <cell r="M891" t="str">
            <v>NEIVA</v>
          </cell>
          <cell r="N891" t="str">
            <v>8630403  |  8630403</v>
          </cell>
          <cell r="O891">
            <v>3183492463</v>
          </cell>
          <cell r="P891" t="str">
            <v>contratacion@incihuila.com.co</v>
          </cell>
          <cell r="Q891" t="str">
            <v>SOCIEDAD POR ACCIONES SIMPLIFICADA</v>
          </cell>
          <cell r="R891" t="str">
            <v>SOCIEDADES (EMPRESA DE SERVICIOS PUBLICOS)</v>
          </cell>
        </row>
        <row r="892">
          <cell r="A892">
            <v>3170</v>
          </cell>
          <cell r="B892" t="str">
            <v>JUNTA DE ACCION COMUNAL INSPECCION POLICIA DE CITE</v>
          </cell>
          <cell r="C892">
            <v>39551</v>
          </cell>
          <cell r="D892" t="str">
            <v>800023548-5</v>
          </cell>
          <cell r="E892" t="str">
            <v>OPERATIVA</v>
          </cell>
          <cell r="F892">
            <v>36463</v>
          </cell>
          <cell r="G892" t="str">
            <v>ACTUALIZACION</v>
          </cell>
          <cell r="H892">
            <v>45065</v>
          </cell>
          <cell r="I892" t="str">
            <v>MARIA MARLENY PINZON DE GALEANO</v>
          </cell>
          <cell r="J892">
            <v>68077</v>
          </cell>
          <cell r="K892" t="str">
            <v xml:space="preserve">SALÓN CULTURAL SEGUNDO PISO </v>
          </cell>
          <cell r="L892" t="str">
            <v>SANTANDER</v>
          </cell>
          <cell r="M892" t="str">
            <v>BARBOSA</v>
          </cell>
          <cell r="N892" t="str">
            <v>3208355  |  3208355</v>
          </cell>
          <cell r="O892">
            <v>3208350159</v>
          </cell>
          <cell r="P892" t="str">
            <v>acuacite2971@hotmail.com</v>
          </cell>
          <cell r="Q892" t="str">
            <v>JUNTA DE ACCION COMUNAL</v>
          </cell>
          <cell r="R892" t="str">
            <v>ORGANIZACION AUTORIZADA</v>
          </cell>
        </row>
        <row r="893">
          <cell r="A893">
            <v>3174</v>
          </cell>
          <cell r="B893" t="str">
            <v>ASOCIACION DE USUARIOS DEL ACUEDUCTO DE PIEDECUESTA</v>
          </cell>
          <cell r="C893">
            <v>38937</v>
          </cell>
          <cell r="D893" t="str">
            <v>811044130-0</v>
          </cell>
          <cell r="E893" t="str">
            <v>OPERATIVA</v>
          </cell>
          <cell r="F893">
            <v>37329</v>
          </cell>
          <cell r="G893" t="str">
            <v>ACTUALIZACION</v>
          </cell>
          <cell r="H893">
            <v>45505</v>
          </cell>
          <cell r="I893" t="str">
            <v xml:space="preserve">RAMIRO ALONSO CANAS </v>
          </cell>
          <cell r="J893">
            <v>5030</v>
          </cell>
          <cell r="K893" t="str">
            <v>VEREDA PIEDECUESTA</v>
          </cell>
          <cell r="L893" t="str">
            <v>ANTIOQUIA</v>
          </cell>
          <cell r="M893" t="str">
            <v>AMAGÁ</v>
          </cell>
          <cell r="N893" t="str">
            <v>8470252  |  8470252</v>
          </cell>
          <cell r="O893">
            <v>3233723074</v>
          </cell>
          <cell r="P893" t="str">
            <v>acueductopiedecuesta@gmail.com</v>
          </cell>
          <cell r="Q893" t="str">
            <v>ASOCIACION DE USUARIOS</v>
          </cell>
          <cell r="R893" t="str">
            <v>ORGANIZACION AUTORIZADA</v>
          </cell>
        </row>
        <row r="894">
          <cell r="A894">
            <v>3180</v>
          </cell>
          <cell r="B894" t="str">
            <v>ASOCIACION DE SUSCRIPTORES ACUEDUCTO RIO CHAINA ESP</v>
          </cell>
          <cell r="C894">
            <v>39098</v>
          </cell>
          <cell r="D894" t="str">
            <v>820003658-4</v>
          </cell>
          <cell r="E894" t="str">
            <v>OPERATIVA</v>
          </cell>
          <cell r="F894">
            <v>37236</v>
          </cell>
          <cell r="G894" t="str">
            <v>ACTUALIZACION</v>
          </cell>
          <cell r="H894">
            <v>45435</v>
          </cell>
          <cell r="I894" t="str">
            <v>ENRIQUE ACUNA AGUIRRE</v>
          </cell>
          <cell r="J894">
            <v>15407</v>
          </cell>
          <cell r="K894" t="str">
            <v>CRA 9  9 61 OFC 207</v>
          </cell>
          <cell r="L894" t="str">
            <v>BOYACÁ</v>
          </cell>
          <cell r="M894" t="str">
            <v>VILLA DE LEYVA</v>
          </cell>
          <cell r="N894" t="str">
            <v>7320579  |  7320833</v>
          </cell>
          <cell r="O894">
            <v>3183795851</v>
          </cell>
          <cell r="P894" t="str">
            <v>chaina_01@yahoo.com</v>
          </cell>
          <cell r="Q894" t="str">
            <v>ASOCIACION DE USUARIOS</v>
          </cell>
          <cell r="R894" t="str">
            <v>ORGANIZACION AUTORIZADA</v>
          </cell>
        </row>
        <row r="895">
          <cell r="A895">
            <v>3182</v>
          </cell>
          <cell r="B895" t="str">
            <v>JUNTA ACUEDUCTO GUAYURIBE LOS ROBLES</v>
          </cell>
          <cell r="C895">
            <v>38896</v>
          </cell>
          <cell r="D895" t="str">
            <v>808002812-4</v>
          </cell>
          <cell r="E895" t="str">
            <v>OPERATIVA</v>
          </cell>
          <cell r="F895">
            <v>37284</v>
          </cell>
          <cell r="G895" t="str">
            <v>ACTUALIZACION</v>
          </cell>
          <cell r="H895">
            <v>43518</v>
          </cell>
          <cell r="I895" t="str">
            <v>ANTONIO MAXIMILIANO ACOSTA ACOSTA</v>
          </cell>
          <cell r="J895">
            <v>25743</v>
          </cell>
          <cell r="K895" t="str">
            <v>VEREDA NORUEGA BAJA FINCA LA ESPERANZA</v>
          </cell>
          <cell r="L895" t="str">
            <v>CUNDINAMARCA</v>
          </cell>
          <cell r="M895" t="str">
            <v>SILVANIA</v>
          </cell>
          <cell r="N895" t="str">
            <v>8684340  |  8684340</v>
          </cell>
          <cell r="O895">
            <v>3138575508</v>
          </cell>
          <cell r="P895" t="str">
            <v>acueductoguayuribelosrobles@gmail.com</v>
          </cell>
          <cell r="Q895" t="str">
            <v>ASOCIACION DE USUARIOS</v>
          </cell>
          <cell r="R895" t="str">
            <v>ORGANIZACION AUTORIZADA</v>
          </cell>
        </row>
        <row r="896">
          <cell r="A896">
            <v>3183</v>
          </cell>
          <cell r="B896" t="str">
            <v>JUNTA DE ACCION COMUNAL DEL BARRIO LA PAZ DE SIBATE</v>
          </cell>
          <cell r="C896">
            <v>40506</v>
          </cell>
          <cell r="D896" t="str">
            <v>832005994-7</v>
          </cell>
          <cell r="E896" t="str">
            <v>OPERATIVA</v>
          </cell>
          <cell r="F896">
            <v>37175</v>
          </cell>
          <cell r="G896" t="str">
            <v>ACTUALIZACION</v>
          </cell>
          <cell r="H896">
            <v>45694</v>
          </cell>
          <cell r="I896" t="str">
            <v>OBDULIO BENAVIDES RUBIANO</v>
          </cell>
          <cell r="J896">
            <v>25740</v>
          </cell>
          <cell r="K896" t="str">
            <v xml:space="preserve">CALLE 1 A No. 6 A - 94 LA PAZ </v>
          </cell>
          <cell r="L896" t="str">
            <v>CUNDINAMARCA</v>
          </cell>
          <cell r="M896" t="str">
            <v>SIBATE</v>
          </cell>
          <cell r="N896" t="str">
            <v>5297099  |  7251071</v>
          </cell>
          <cell r="O896">
            <v>3112416316</v>
          </cell>
          <cell r="P896" t="str">
            <v>jaclapaz_sibate@hotmail.com</v>
          </cell>
          <cell r="Q896" t="str">
            <v>JUNTA DE ACCION COMUNAL</v>
          </cell>
          <cell r="R896" t="str">
            <v>ORGANIZACION AUTORIZADA</v>
          </cell>
        </row>
        <row r="897">
          <cell r="A897">
            <v>3190</v>
          </cell>
          <cell r="B897" t="str">
            <v>SOCIEDAD DE ACUEDUCTO, ALCANTARILLADO Y ASEO DE BUENAVENTURA S.A.S  E.S.P.</v>
          </cell>
          <cell r="C897">
            <v>41754</v>
          </cell>
          <cell r="D897" t="str">
            <v>835001290-3</v>
          </cell>
          <cell r="E897" t="str">
            <v>OPERATIVA</v>
          </cell>
          <cell r="F897">
            <v>37257</v>
          </cell>
          <cell r="G897" t="str">
            <v>ACTUALIZACION</v>
          </cell>
          <cell r="H897">
            <v>45716</v>
          </cell>
          <cell r="I897" t="str">
            <v>MARIA EFIGENIA SALAZAR GUTIERREZ</v>
          </cell>
          <cell r="J897">
            <v>76109</v>
          </cell>
          <cell r="K897" t="str">
            <v>Diagonal 3 Cra 4 Esquina Barrio Obrero</v>
          </cell>
          <cell r="L897" t="str">
            <v>VALLE DEL CAUCA</v>
          </cell>
          <cell r="M897" t="str">
            <v>BUENAVENTURA</v>
          </cell>
          <cell r="N897" t="str">
            <v>2410990  |  2422541</v>
          </cell>
          <cell r="O897">
            <v>3147722379</v>
          </cell>
          <cell r="P897" t="str">
            <v>info@saab.gov.co</v>
          </cell>
          <cell r="Q897" t="str">
            <v>SOCIEDAD POR ACCIONES SIMPLIFICADA</v>
          </cell>
          <cell r="R897" t="str">
            <v>SOCIEDADES (EMPRESA DE SERVICIOS PUBLICOS)</v>
          </cell>
        </row>
        <row r="898">
          <cell r="A898">
            <v>3199</v>
          </cell>
          <cell r="B898" t="str">
            <v>ASOCIACION JUNTA ACUEDUCTO SECTOR HOYO DEL BARRO, CORREGIMIENTO DEL LIBANO, LA ALBANIA MUNICIPIO DE TITIRIBI</v>
          </cell>
          <cell r="C898">
            <v>41913</v>
          </cell>
          <cell r="D898" t="str">
            <v>900340331-6</v>
          </cell>
          <cell r="E898" t="str">
            <v>OPERATIVA</v>
          </cell>
          <cell r="F898">
            <v>36459</v>
          </cell>
          <cell r="G898" t="str">
            <v>ACTUALIZACION</v>
          </cell>
          <cell r="H898">
            <v>41927</v>
          </cell>
          <cell r="I898" t="str">
            <v>OMAR DE JESUS VELASQUEZ  VASCO</v>
          </cell>
          <cell r="J898">
            <v>5809</v>
          </cell>
          <cell r="K898" t="str">
            <v>PALACIO MUNICIPAL</v>
          </cell>
          <cell r="L898" t="str">
            <v>ANTIOQUIA</v>
          </cell>
          <cell r="M898" t="str">
            <v>TITIRIBI</v>
          </cell>
          <cell r="N898" t="str">
            <v>8422417  |  8422830</v>
          </cell>
          <cell r="O898">
            <v>3128140573</v>
          </cell>
          <cell r="P898" t="str">
            <v>hoyodelbarro2014@oulook.com</v>
          </cell>
          <cell r="Q898" t="str">
            <v>JUNTA ADMINISTRADORA</v>
          </cell>
          <cell r="R898" t="str">
            <v>ORGANIZACION AUTORIZADA</v>
          </cell>
        </row>
        <row r="899">
          <cell r="A899">
            <v>3201</v>
          </cell>
          <cell r="B899" t="str">
            <v>ASOCIACION DE USUARIOS DEL ACUEDUCTO COMUNAL LA REVUELTA ACLARE</v>
          </cell>
          <cell r="C899">
            <v>40367</v>
          </cell>
          <cell r="D899" t="str">
            <v>804012218-7</v>
          </cell>
          <cell r="E899" t="str">
            <v>OPERATIVA</v>
          </cell>
          <cell r="F899">
            <v>37184</v>
          </cell>
          <cell r="G899" t="str">
            <v>ACTUALIZACION</v>
          </cell>
          <cell r="H899">
            <v>45404</v>
          </cell>
          <cell r="I899" t="str">
            <v>LEONARDO CAMACHO PINZON</v>
          </cell>
          <cell r="J899">
            <v>68077</v>
          </cell>
          <cell r="K899" t="str">
            <v>carrera 9 #9-28</v>
          </cell>
          <cell r="L899" t="str">
            <v>SANTANDER</v>
          </cell>
          <cell r="M899" t="str">
            <v>BARBOSA</v>
          </cell>
          <cell r="N899" t="str">
            <v>7482190  |  7481613</v>
          </cell>
          <cell r="O899">
            <v>3123693846</v>
          </cell>
          <cell r="P899" t="str">
            <v>asorevuelta2971@hotmail.com</v>
          </cell>
          <cell r="Q899" t="str">
            <v>ASOCIACION DE USUARIOS</v>
          </cell>
          <cell r="R899" t="str">
            <v>ORGANIZACION AUTORIZADA</v>
          </cell>
        </row>
        <row r="900">
          <cell r="A900">
            <v>3203</v>
          </cell>
          <cell r="B900" t="str">
            <v>PARQUE INDUSTRIAL MALAMBO S.A.</v>
          </cell>
          <cell r="C900">
            <v>38827</v>
          </cell>
          <cell r="D900" t="str">
            <v>860076008-5</v>
          </cell>
          <cell r="E900" t="str">
            <v>OPERATIVA</v>
          </cell>
          <cell r="F900">
            <v>32782</v>
          </cell>
          <cell r="G900" t="str">
            <v>ACTUALIZACION</v>
          </cell>
          <cell r="H900">
            <v>45707</v>
          </cell>
          <cell r="I900" t="str">
            <v>ALONSO ESCOBAR ARISTIZABAL</v>
          </cell>
          <cell r="J900">
            <v>8433</v>
          </cell>
          <cell r="K900" t="str">
            <v>KM 3 VIA MALAMBO-SABANAGRANDE</v>
          </cell>
          <cell r="L900" t="str">
            <v>ATLÁNTICO</v>
          </cell>
          <cell r="M900" t="str">
            <v>MALAMBO</v>
          </cell>
          <cell r="N900" t="str">
            <v>3478500  |  3478500</v>
          </cell>
          <cell r="O900">
            <v>3135724731</v>
          </cell>
          <cell r="P900" t="str">
            <v>notificaciones@pimsa.com.co</v>
          </cell>
          <cell r="Q900" t="str">
            <v>SOCIEDAD ANONIMA</v>
          </cell>
          <cell r="R900" t="str">
            <v>PRODUCTOR MARGINAL, INDEPENDIENTE O USO PARTICULAR</v>
          </cell>
        </row>
        <row r="901">
          <cell r="A901">
            <v>3207</v>
          </cell>
          <cell r="B901" t="str">
            <v>EMPRESA DE SERVICIOS PUBLICOS DE MURINDO S.A.S E.S.P.</v>
          </cell>
          <cell r="C901">
            <v>39190</v>
          </cell>
          <cell r="D901" t="str">
            <v>811034077-5</v>
          </cell>
          <cell r="E901" t="str">
            <v>OPERATIVA</v>
          </cell>
          <cell r="F901">
            <v>37419</v>
          </cell>
          <cell r="G901" t="str">
            <v>ACTUALIZACION</v>
          </cell>
          <cell r="H901">
            <v>45155</v>
          </cell>
          <cell r="I901" t="str">
            <v>NAFEL PALACIOS LOZANO</v>
          </cell>
          <cell r="J901">
            <v>5475</v>
          </cell>
          <cell r="K901" t="str">
            <v>Barrio el poblado cra 1 a 18 -28</v>
          </cell>
          <cell r="L901" t="str">
            <v>ANTIOQUIA</v>
          </cell>
          <cell r="M901" t="str">
            <v>MURINDO</v>
          </cell>
          <cell r="N901" t="str">
            <v>8575007  |  8575007</v>
          </cell>
          <cell r="O901">
            <v>3136957194</v>
          </cell>
          <cell r="P901" t="str">
            <v>espmurindo@gmail.com</v>
          </cell>
          <cell r="Q901" t="str">
            <v>SOCIEDAD POR ACCIONES SIMPLIFICADA</v>
          </cell>
          <cell r="R901" t="str">
            <v>SOCIEDADES (EMPRESA DE SERVICIOS PUBLICOS)</v>
          </cell>
        </row>
        <row r="902">
          <cell r="A902">
            <v>3208</v>
          </cell>
          <cell r="B902" t="str">
            <v>CORPORACION ADMINISTRADORA DEL ACUEDUCTO VEREDAL DEL CORREGIMIENTO EL CENTRO</v>
          </cell>
          <cell r="C902">
            <v>40864</v>
          </cell>
          <cell r="D902" t="str">
            <v>829002947-6</v>
          </cell>
          <cell r="E902" t="str">
            <v>OPERATIVA</v>
          </cell>
          <cell r="F902">
            <v>38382</v>
          </cell>
          <cell r="G902" t="str">
            <v>ACTUALIZACION</v>
          </cell>
          <cell r="H902">
            <v>45679</v>
          </cell>
          <cell r="I902" t="str">
            <v>JORGE LUIS OLIVEROS VILLANUEVA</v>
          </cell>
          <cell r="J902">
            <v>68081</v>
          </cell>
          <cell r="K902" t="str">
            <v>VEREDA CAMPO 22 FRENTE HOSPITAL DE ECOPETROL LOCAL 1001</v>
          </cell>
          <cell r="L902" t="str">
            <v>SANTANDER</v>
          </cell>
          <cell r="M902" t="str">
            <v>BARRANCABERMEJA</v>
          </cell>
          <cell r="N902" t="str">
            <v>6109174  |  6109174</v>
          </cell>
          <cell r="O902">
            <v>3145548288</v>
          </cell>
          <cell r="P902" t="str">
            <v>corpacentro@hotmail.com</v>
          </cell>
          <cell r="Q902" t="str">
            <v>CORPORACION</v>
          </cell>
          <cell r="R902" t="str">
            <v>ORGANIZACION AUTORIZADA</v>
          </cell>
        </row>
        <row r="903">
          <cell r="A903">
            <v>3210</v>
          </cell>
          <cell r="B903" t="str">
            <v>ASOCIACION DE USUARIOS SUSCRIPTORES DEL ACUEDUCTO, ALCANTARRILLADO Y ASEO COMUNITARIO DEL CORREGIMIENTO DE VILLA ROSA</v>
          </cell>
          <cell r="C903">
            <v>39216</v>
          </cell>
          <cell r="D903" t="str">
            <v>802017295-1</v>
          </cell>
          <cell r="E903" t="str">
            <v>OPERATIVA</v>
          </cell>
          <cell r="F903">
            <v>36800</v>
          </cell>
          <cell r="G903" t="str">
            <v>ACTUALIZACION</v>
          </cell>
          <cell r="H903">
            <v>45478</v>
          </cell>
          <cell r="I903" t="str">
            <v>CARMELO JULIO MERCADO OROZCO</v>
          </cell>
          <cell r="J903">
            <v>8606</v>
          </cell>
          <cell r="K903" t="str">
            <v>kr.8#7-24</v>
          </cell>
          <cell r="L903" t="str">
            <v>ATLÁNTICO</v>
          </cell>
          <cell r="M903" t="str">
            <v>REPELON</v>
          </cell>
          <cell r="N903" t="str">
            <v>8781893  |  8781893</v>
          </cell>
          <cell r="O903">
            <v>3012608523</v>
          </cell>
          <cell r="P903" t="str">
            <v>acomvi@hotmail.com</v>
          </cell>
          <cell r="Q903" t="str">
            <v>ASOCIACION DE USUARIOS</v>
          </cell>
          <cell r="R903" t="str">
            <v>ORGANIZACION AUTORIZADA</v>
          </cell>
        </row>
        <row r="904">
          <cell r="A904">
            <v>3211</v>
          </cell>
          <cell r="B904" t="str">
            <v>AGUAS DE LA MOJANA S.A. E.S.P</v>
          </cell>
          <cell r="C904">
            <v>38854</v>
          </cell>
          <cell r="D904" t="str">
            <v>823003769-4</v>
          </cell>
          <cell r="E904" t="str">
            <v>OPERATIVA (No activa)</v>
          </cell>
          <cell r="F904">
            <v>37500</v>
          </cell>
          <cell r="G904" t="str">
            <v>ACTUALIZACION</v>
          </cell>
          <cell r="H904">
            <v>44119</v>
          </cell>
          <cell r="I904" t="str">
            <v>ALVARO LUIS MONTERROSA ARRIETA</v>
          </cell>
          <cell r="J904">
            <v>70708</v>
          </cell>
          <cell r="K904" t="str">
            <v>CARRERA 24 # 14 - 25 APTO 1</v>
          </cell>
          <cell r="L904" t="str">
            <v>SUCRE</v>
          </cell>
          <cell r="M904" t="str">
            <v>SAN MARCOS</v>
          </cell>
          <cell r="N904" t="str">
            <v>2954404  |  2954404</v>
          </cell>
          <cell r="O904">
            <v>3114149277</v>
          </cell>
          <cell r="P904" t="str">
            <v>aguasdelamojanaesp@hotmail.com</v>
          </cell>
          <cell r="Q904" t="str">
            <v>SOCIEDAD ANONIMA</v>
          </cell>
          <cell r="R904" t="str">
            <v>SOCIEDADES (EMPRESA DE SERVICIOS PUBLICOS)</v>
          </cell>
        </row>
        <row r="905">
          <cell r="A905">
            <v>3213</v>
          </cell>
          <cell r="B905" t="str">
            <v>MISION AMBIENTAL S.A. E.S.P.</v>
          </cell>
          <cell r="C905">
            <v>39260</v>
          </cell>
          <cell r="D905" t="str">
            <v>805023753-7</v>
          </cell>
          <cell r="E905" t="str">
            <v>OPERATIVA</v>
          </cell>
          <cell r="F905">
            <v>38183</v>
          </cell>
          <cell r="G905" t="str">
            <v>ACTUALIZACION</v>
          </cell>
          <cell r="H905">
            <v>45686</v>
          </cell>
          <cell r="I905" t="str">
            <v>MONICA PEREZ MORENO</v>
          </cell>
          <cell r="J905">
            <v>76892</v>
          </cell>
          <cell r="K905" t="str">
            <v>CALLE 11 No 32A-109</v>
          </cell>
          <cell r="L905" t="str">
            <v>VALLE DEL CAUCA</v>
          </cell>
          <cell r="M905" t="str">
            <v>YUMBO</v>
          </cell>
          <cell r="N905" t="str">
            <v>6933374  |  6933374</v>
          </cell>
          <cell r="O905">
            <v>6026933374</v>
          </cell>
          <cell r="P905" t="str">
            <v>gestioncorrespondencia@servintegrales.com.co</v>
          </cell>
          <cell r="Q905" t="str">
            <v>SOCIEDAD ANONIMA</v>
          </cell>
          <cell r="R905" t="str">
            <v>SOCIEDADES (EMPRESA DE SERVICIOS PUBLICOS)</v>
          </cell>
        </row>
        <row r="906">
          <cell r="A906">
            <v>3214</v>
          </cell>
          <cell r="B906" t="str">
            <v>ASOCIACION DE SUSCRIPTORES DEL ACUEDUCTO ACUAGUALIVA</v>
          </cell>
          <cell r="C906">
            <v>44085</v>
          </cell>
          <cell r="D906" t="str">
            <v>832002516-6</v>
          </cell>
          <cell r="E906" t="str">
            <v>OPERATIVA</v>
          </cell>
          <cell r="F906">
            <v>37977</v>
          </cell>
          <cell r="G906" t="str">
            <v>ACTUALIZACION</v>
          </cell>
          <cell r="H906">
            <v>45398</v>
          </cell>
          <cell r="I906" t="str">
            <v>NESTOR ENRIQUE CASTILLO ALFONSO</v>
          </cell>
          <cell r="J906">
            <v>25402</v>
          </cell>
          <cell r="K906" t="str">
            <v>carrera 3 a nº 17-68 piso 2</v>
          </cell>
          <cell r="L906" t="str">
            <v>CUNDINAMARCA</v>
          </cell>
          <cell r="M906" t="str">
            <v>LA VEGA</v>
          </cell>
          <cell r="N906" t="str">
            <v>0000000  |  0000000</v>
          </cell>
          <cell r="O906">
            <v>3043905922</v>
          </cell>
          <cell r="P906" t="str">
            <v>acuagualiva@hotmail.com</v>
          </cell>
          <cell r="Q906" t="str">
            <v>SIN ANIMO DE LUCRO</v>
          </cell>
          <cell r="R906" t="str">
            <v>ORGANIZACION AUTORIZADA</v>
          </cell>
        </row>
        <row r="907">
          <cell r="A907">
            <v>3215</v>
          </cell>
          <cell r="B907" t="str">
            <v>ASOCIACION DE USUARIOS DEL ACUEDUCTO SAN ANTONIO DE ANAPOIMA</v>
          </cell>
          <cell r="C907">
            <v>40752</v>
          </cell>
          <cell r="D907" t="str">
            <v>808001911-0</v>
          </cell>
          <cell r="E907" t="str">
            <v>OPERATIVA</v>
          </cell>
          <cell r="F907">
            <v>36671</v>
          </cell>
          <cell r="G907" t="str">
            <v>ACTUALIZACION</v>
          </cell>
          <cell r="H907">
            <v>41200</v>
          </cell>
          <cell r="I907" t="str">
            <v>PEDRO FABIO FERRO  SABOGAL</v>
          </cell>
          <cell r="J907">
            <v>25035</v>
          </cell>
          <cell r="K907" t="str">
            <v xml:space="preserve">carrera 3 N. 4 46 </v>
          </cell>
          <cell r="L907" t="str">
            <v>CUNDINAMARCA</v>
          </cell>
          <cell r="M907" t="str">
            <v>ANAPOIMA</v>
          </cell>
          <cell r="N907" t="str">
            <v>8990532  |  2373866</v>
          </cell>
          <cell r="O907">
            <v>3112082080</v>
          </cell>
          <cell r="P907" t="str">
            <v>albertocardenas09@hotmail.com</v>
          </cell>
          <cell r="Q907" t="str">
            <v>ASOCIACION DE USUARIOS</v>
          </cell>
          <cell r="R907" t="str">
            <v>ORGANIZACION AUTORIZADA</v>
          </cell>
        </row>
        <row r="908">
          <cell r="A908">
            <v>3217</v>
          </cell>
          <cell r="B908" t="str">
            <v>EMPRESA COMUNITARIA DE SERVICIOS PUBLICOS MIRAVALLE DAPA ECODAPA</v>
          </cell>
          <cell r="C908">
            <v>41149</v>
          </cell>
          <cell r="D908" t="str">
            <v>805010376-7</v>
          </cell>
          <cell r="E908" t="str">
            <v>OPERATIVA</v>
          </cell>
          <cell r="F908">
            <v>35857</v>
          </cell>
          <cell r="G908" t="str">
            <v>ACTUALIZACION</v>
          </cell>
          <cell r="H908">
            <v>44461</v>
          </cell>
          <cell r="I908" t="str">
            <v>GONZALO VIZCAINO BRAVO</v>
          </cell>
          <cell r="J908">
            <v>76892</v>
          </cell>
          <cell r="K908" t="str">
            <v>Carretera a Dapa Km 12 Vereda Miravalle</v>
          </cell>
          <cell r="L908" t="str">
            <v>VALLE DEL CAUCA</v>
          </cell>
          <cell r="M908" t="str">
            <v>YUMBO</v>
          </cell>
          <cell r="N908" t="str">
            <v>3104436  |  3104436</v>
          </cell>
          <cell r="O908">
            <v>3104436303</v>
          </cell>
          <cell r="P908" t="str">
            <v>ecodapa@hotmail.com</v>
          </cell>
          <cell r="Q908" t="str">
            <v>ASOCIACION DE USUARIOS</v>
          </cell>
          <cell r="R908" t="str">
            <v>ORGANIZACION AUTORIZADA</v>
          </cell>
        </row>
        <row r="909">
          <cell r="A909">
            <v>3218</v>
          </cell>
          <cell r="B909" t="str">
            <v>EMPRESA DE SERVICIOS PUBLICOS DOMICILIARIOS DE SOLITA S.A. E.S.P.</v>
          </cell>
          <cell r="C909">
            <v>38250</v>
          </cell>
          <cell r="D909" t="str">
            <v>828001106-0</v>
          </cell>
          <cell r="E909" t="str">
            <v>OPERATIVA</v>
          </cell>
          <cell r="F909">
            <v>36777</v>
          </cell>
          <cell r="G909" t="str">
            <v>ACTUALIZACION</v>
          </cell>
          <cell r="H909">
            <v>45403</v>
          </cell>
          <cell r="I909" t="str">
            <v>BELLANIRA GALEANO  QUINTERO</v>
          </cell>
          <cell r="J909">
            <v>18785</v>
          </cell>
          <cell r="K909" t="str">
            <v>Cra  3 No  5A - 20</v>
          </cell>
          <cell r="L909" t="str">
            <v>CAQUETÁ</v>
          </cell>
          <cell r="M909" t="str">
            <v>SOLITA</v>
          </cell>
          <cell r="N909" t="str">
            <v>0000000  |  0000000</v>
          </cell>
          <cell r="O909">
            <v>3204259423</v>
          </cell>
          <cell r="P909" t="str">
            <v>emsersol@gmail.com</v>
          </cell>
          <cell r="Q909" t="str">
            <v>SOCIEDAD ANONIMA</v>
          </cell>
          <cell r="R909" t="str">
            <v>SOCIEDADES (EMPRESA DE SERVICIOS PUBLICOS)</v>
          </cell>
        </row>
        <row r="910">
          <cell r="A910">
            <v>3221</v>
          </cell>
          <cell r="B910" t="str">
            <v>COOPERATIVA DE ACUEDUCTO Y ALCANTARILLADO MANANTIAL TOTOREÑO</v>
          </cell>
          <cell r="C910">
            <v>39399</v>
          </cell>
          <cell r="D910" t="str">
            <v>817001723-5</v>
          </cell>
          <cell r="E910" t="str">
            <v>OPERATIVA (No activa)</v>
          </cell>
          <cell r="F910">
            <v>35661</v>
          </cell>
          <cell r="G910" t="str">
            <v>ACTUALIZACION</v>
          </cell>
          <cell r="H910">
            <v>41557</v>
          </cell>
          <cell r="I910" t="str">
            <v>LUZ STELLA ORTEGA SANCHEZ</v>
          </cell>
          <cell r="J910">
            <v>19824</v>
          </cell>
          <cell r="K910" t="str">
            <v>CALLE 2 No 6A - 83</v>
          </cell>
          <cell r="L910" t="str">
            <v>CAUCA</v>
          </cell>
          <cell r="M910" t="str">
            <v>TOTORO</v>
          </cell>
          <cell r="N910" t="str">
            <v>8275125  |  8275015</v>
          </cell>
          <cell r="O910">
            <v>3217170148</v>
          </cell>
          <cell r="P910" t="str">
            <v>coomat.esp@gmail.com</v>
          </cell>
          <cell r="Q910" t="str">
            <v>COOPERATIVA</v>
          </cell>
          <cell r="R910" t="str">
            <v>ORGANIZACION AUTORIZADA</v>
          </cell>
        </row>
        <row r="911">
          <cell r="A911">
            <v>3222</v>
          </cell>
          <cell r="B911" t="str">
            <v>ASOCIACION DE USUARIOS DEL ACUEDUCTO DE COMBIA BAJA E.S.P</v>
          </cell>
          <cell r="C911">
            <v>38896</v>
          </cell>
          <cell r="D911" t="str">
            <v>816004276-4</v>
          </cell>
          <cell r="E911" t="str">
            <v>OPERATIVA</v>
          </cell>
          <cell r="F911">
            <v>36587</v>
          </cell>
          <cell r="G911" t="str">
            <v>ACTUALIZACION</v>
          </cell>
          <cell r="H911">
            <v>45610</v>
          </cell>
          <cell r="I911" t="str">
            <v>ADRIAN FELIPE TORRES OSSA</v>
          </cell>
          <cell r="J911">
            <v>66001</v>
          </cell>
          <cell r="K911" t="str">
            <v>KM 7 VIA MARSELLA CRUCERO DE COMBIA VIVERO SAN SEBASTIAN</v>
          </cell>
          <cell r="L911" t="str">
            <v>RISARALDA</v>
          </cell>
          <cell r="M911" t="str">
            <v>PEREIRA</v>
          </cell>
          <cell r="N911" t="str">
            <v>3299656  |  3299656</v>
          </cell>
          <cell r="O911">
            <v>3142271242</v>
          </cell>
          <cell r="P911" t="str">
            <v>contabilidad@acuacombia.com.co</v>
          </cell>
          <cell r="Q911" t="str">
            <v>ASOCIACION DE USUARIOS</v>
          </cell>
          <cell r="R911" t="str">
            <v>ORGANIZACION AUTORIZADA</v>
          </cell>
        </row>
        <row r="912">
          <cell r="A912">
            <v>3223</v>
          </cell>
          <cell r="B912" t="str">
            <v>AGUAS DE LA RIBERA S. A. ESP</v>
          </cell>
          <cell r="C912">
            <v>38882</v>
          </cell>
          <cell r="D912" t="str">
            <v>804013743-7</v>
          </cell>
          <cell r="E912" t="str">
            <v>OPERATIVA</v>
          </cell>
          <cell r="F912">
            <v>37709</v>
          </cell>
          <cell r="G912" t="str">
            <v>INSCRIPCION</v>
          </cell>
          <cell r="H912">
            <v>38993</v>
          </cell>
          <cell r="I912" t="str">
            <v>MANUEL  EDUARDO VESGA MORENO</v>
          </cell>
          <cell r="J912">
            <v>8560</v>
          </cell>
          <cell r="K912" t="str">
            <v>Calle 13  No. 10-10</v>
          </cell>
          <cell r="L912" t="str">
            <v>ATLÁNTICO</v>
          </cell>
          <cell r="M912" t="str">
            <v>PONEDERA</v>
          </cell>
          <cell r="N912" t="str">
            <v>8769629  |  6450055</v>
          </cell>
          <cell r="O912" t="str">
            <v>No disponible</v>
          </cell>
          <cell r="P912" t="str">
            <v>aguasdelaribera@hotmail.com</v>
          </cell>
          <cell r="Q912" t="str">
            <v>SOCIEDAD ANONIMA</v>
          </cell>
          <cell r="R912" t="str">
            <v>SOCIEDADES (EMPRESA DE SERVICIOS PUBLICOS)</v>
          </cell>
        </row>
        <row r="913">
          <cell r="A913">
            <v>3234</v>
          </cell>
          <cell r="B913" t="str">
            <v>CAUCASIA MEDIO AMBIENTE S.A. E.S.P.</v>
          </cell>
          <cell r="C913">
            <v>38755</v>
          </cell>
          <cell r="D913" t="str">
            <v>811033580-4</v>
          </cell>
          <cell r="E913" t="str">
            <v>OPERATIVA</v>
          </cell>
          <cell r="F913">
            <v>37418</v>
          </cell>
          <cell r="G913" t="str">
            <v>ACTUALIZACION</v>
          </cell>
          <cell r="H913">
            <v>43357</v>
          </cell>
          <cell r="I913" t="str">
            <v>JAIRO SALAZAR ESPINOSA</v>
          </cell>
          <cell r="J913">
            <v>5154</v>
          </cell>
          <cell r="K913" t="str">
            <v>Calle 9 No. 19-81</v>
          </cell>
          <cell r="L913" t="str">
            <v>ANTIOQUIA</v>
          </cell>
          <cell r="M913" t="str">
            <v>CAUCASIA</v>
          </cell>
          <cell r="N913" t="str">
            <v>8398844  |  8398866</v>
          </cell>
          <cell r="O913" t="str">
            <v>No disponible</v>
          </cell>
          <cell r="P913" t="str">
            <v>cmedambiente@gmail.com</v>
          </cell>
          <cell r="Q913" t="str">
            <v>SOCIEDAD ANONIMA</v>
          </cell>
          <cell r="R913" t="str">
            <v>SOCIEDADES (EMPRESA DE SERVICIOS PUBLICOS)</v>
          </cell>
        </row>
        <row r="914">
          <cell r="A914">
            <v>3235</v>
          </cell>
          <cell r="B914" t="str">
            <v xml:space="preserve">CORPORACION REGIONAL DE ACUEDUCTO Y SANEAMIENTO BÁSICO PUENTE VELEZ </v>
          </cell>
          <cell r="C914">
            <v>40876</v>
          </cell>
          <cell r="D914" t="str">
            <v>805023372-4</v>
          </cell>
          <cell r="E914" t="str">
            <v>OPERATIVA</v>
          </cell>
          <cell r="F914">
            <v>37353</v>
          </cell>
          <cell r="G914" t="str">
            <v>ACTUALIZACION</v>
          </cell>
          <cell r="H914">
            <v>45721</v>
          </cell>
          <cell r="I914" t="str">
            <v>HECTOR FABIO BUENO CORTEZ</v>
          </cell>
          <cell r="J914">
            <v>76364</v>
          </cell>
          <cell r="K914" t="str">
            <v>CALLE 2 1-7 POTRERITO</v>
          </cell>
          <cell r="L914" t="str">
            <v>VALLE DEL CAUCA</v>
          </cell>
          <cell r="M914" t="str">
            <v>JAMUNDI</v>
          </cell>
          <cell r="N914" t="str">
            <v>9999999  |  9999999</v>
          </cell>
          <cell r="O914">
            <v>3128614835</v>
          </cell>
          <cell r="P914" t="str">
            <v>coralpevesp@hotmail.com</v>
          </cell>
          <cell r="Q914" t="str">
            <v>CORPORACION</v>
          </cell>
          <cell r="R914" t="str">
            <v>ORGANIZACION AUTORIZADA</v>
          </cell>
        </row>
        <row r="915">
          <cell r="A915">
            <v>3238</v>
          </cell>
          <cell r="B915" t="str">
            <v>CONSASA SAS ESP</v>
          </cell>
          <cell r="C915">
            <v>41739</v>
          </cell>
          <cell r="D915" t="str">
            <v>830107518-5</v>
          </cell>
          <cell r="E915" t="str">
            <v>OPERATIVA (No activa)</v>
          </cell>
          <cell r="F915">
            <v>37489</v>
          </cell>
          <cell r="G915" t="str">
            <v>ACTUALIZACION</v>
          </cell>
          <cell r="H915">
            <v>42831</v>
          </cell>
          <cell r="I915" t="str">
            <v>JAIME ARIEL PINILLA  GALINDO</v>
          </cell>
          <cell r="J915">
            <v>11001</v>
          </cell>
          <cell r="K915" t="str">
            <v>CARRERA 7 N 73 47 OFICINA 202 EDIF ION 73</v>
          </cell>
          <cell r="L915" t="str">
            <v>BOGOTÁ, D.C.</v>
          </cell>
          <cell r="M915" t="str">
            <v>BOGOTA, D.C.</v>
          </cell>
          <cell r="N915" t="str">
            <v>2777983  |  2777983</v>
          </cell>
          <cell r="O915">
            <v>3174366186</v>
          </cell>
          <cell r="P915" t="str">
            <v>jarpiga@yahoo.com</v>
          </cell>
          <cell r="Q915" t="str">
            <v>SOCIEDAD EN COMANDITA POR ACCIONES</v>
          </cell>
          <cell r="R915" t="str">
            <v>SOCIEDADES (EMPRESA DE SERVICIOS PUBLICOS)</v>
          </cell>
        </row>
        <row r="916">
          <cell r="A916">
            <v>3239</v>
          </cell>
          <cell r="B916" t="str">
            <v>ASOCIACION DE SUSCRIPTORES DEL SERVICIO DE ACUEDUCTO Y ALCANTARILLADO DE PUENTE DE PIEDRA DEL MUNICIPIO DE MADRID DEPARTAMENTO DE CUNDINAMARCA</v>
          </cell>
          <cell r="C916">
            <v>38877</v>
          </cell>
          <cell r="D916" t="str">
            <v>832004457-9</v>
          </cell>
          <cell r="E916" t="str">
            <v>OPERATIVA</v>
          </cell>
          <cell r="F916">
            <v>36610</v>
          </cell>
          <cell r="G916" t="str">
            <v>ACTUALIZACION</v>
          </cell>
          <cell r="H916">
            <v>45677</v>
          </cell>
          <cell r="I916" t="str">
            <v>LAUREANO RAMIREZ SIERRA</v>
          </cell>
          <cell r="J916">
            <v>25430</v>
          </cell>
          <cell r="K916" t="str">
            <v>CRA 5G N 4-08</v>
          </cell>
          <cell r="L916" t="str">
            <v>CUNDINAMARCA</v>
          </cell>
          <cell r="M916" t="str">
            <v>MADRID</v>
          </cell>
          <cell r="N916" t="str">
            <v>8246174  |  8246174</v>
          </cell>
          <cell r="O916">
            <v>3123691053</v>
          </cell>
          <cell r="P916" t="str">
            <v>asuservipuente@gmail.com</v>
          </cell>
          <cell r="Q916" t="str">
            <v>ASOCIACION DE USUARIOS</v>
          </cell>
          <cell r="R916" t="str">
            <v>ORGANIZACION AUTORIZADA</v>
          </cell>
        </row>
        <row r="917">
          <cell r="A917">
            <v>3241</v>
          </cell>
          <cell r="B917" t="str">
            <v>CONSORCIO AMBIENTAL EMPRESA DE SERVICIOS PÚBLICOS SA</v>
          </cell>
          <cell r="C917">
            <v>38687</v>
          </cell>
          <cell r="D917" t="str">
            <v>811032767-1</v>
          </cell>
          <cell r="E917" t="str">
            <v>OPERATIVA (No activa)</v>
          </cell>
          <cell r="F917">
            <v>37336</v>
          </cell>
          <cell r="G917" t="str">
            <v>ACTUALIZACION</v>
          </cell>
          <cell r="H917">
            <v>39415</v>
          </cell>
          <cell r="I917" t="str">
            <v>CARLOS ALBERTO GRACIANO  GOMEZ</v>
          </cell>
          <cell r="J917">
            <v>5001</v>
          </cell>
          <cell r="K917" t="str">
            <v>Carrera 52 No 34 - 12</v>
          </cell>
          <cell r="L917" t="str">
            <v>ANTIOQUIA</v>
          </cell>
          <cell r="M917" t="str">
            <v>MEDELLÍN</v>
          </cell>
          <cell r="N917" t="str">
            <v xml:space="preserve">2610533  |  </v>
          </cell>
          <cell r="O917" t="str">
            <v>No disponible</v>
          </cell>
          <cell r="P917" t="str">
            <v>coambiental@epm.net.co</v>
          </cell>
          <cell r="Q917" t="str">
            <v>SOCIEDAD ANONIMA</v>
          </cell>
          <cell r="R917" t="str">
            <v>SOCIEDADES (EMPRESA DE SERVICIOS PUBLICOS)</v>
          </cell>
        </row>
        <row r="918">
          <cell r="A918">
            <v>3246</v>
          </cell>
          <cell r="B918" t="str">
            <v>ASOCIACION USUARIOS ACUEDUCTO MULTIVEREDAL BOLIVAR ARRIBA</v>
          </cell>
          <cell r="C918">
            <v>40011</v>
          </cell>
          <cell r="D918" t="str">
            <v>811034691-8</v>
          </cell>
          <cell r="E918" t="str">
            <v>OPERATIVA</v>
          </cell>
          <cell r="F918">
            <v>37474</v>
          </cell>
          <cell r="G918" t="str">
            <v>ACTUALIZACION</v>
          </cell>
          <cell r="H918">
            <v>45726</v>
          </cell>
          <cell r="I918" t="str">
            <v>DANIELA ZAPATA MONSALVE</v>
          </cell>
          <cell r="J918">
            <v>5101</v>
          </cell>
          <cell r="K918" t="str">
            <v>carrera 76 No 50 69</v>
          </cell>
          <cell r="L918" t="str">
            <v>ANTIOQUIA</v>
          </cell>
          <cell r="M918" t="str">
            <v>CIUDAD BOLÍVAR</v>
          </cell>
          <cell r="N918" t="str">
            <v>8411509  |  8410718</v>
          </cell>
          <cell r="O918">
            <v>3104947701</v>
          </cell>
          <cell r="P918" t="str">
            <v>acueamba@hotmail.com</v>
          </cell>
          <cell r="Q918" t="str">
            <v>ASOCIACION DE USUARIOS</v>
          </cell>
          <cell r="R918" t="str">
            <v>ORGANIZACION AUTORIZADA</v>
          </cell>
        </row>
        <row r="919">
          <cell r="A919">
            <v>3249</v>
          </cell>
          <cell r="B919" t="str">
            <v xml:space="preserve">ASOCIACION COMUNITARIA DE SUSCRIPTORES DEL ACUEDUCTO CESTILLAL EL DIAMANTE E.S.P. </v>
          </cell>
          <cell r="C919">
            <v>40147</v>
          </cell>
          <cell r="D919" t="str">
            <v>816003887-1</v>
          </cell>
          <cell r="E919" t="str">
            <v>OPERATIVA</v>
          </cell>
          <cell r="F919">
            <v>36371</v>
          </cell>
          <cell r="G919" t="str">
            <v>ACTUALIZACION</v>
          </cell>
          <cell r="H919">
            <v>45736</v>
          </cell>
          <cell r="I919" t="str">
            <v>SAMUEL DE JESUS CORREA TOBON</v>
          </cell>
          <cell r="J919">
            <v>66001</v>
          </cell>
          <cell r="K919" t="str">
            <v>Corregimiento de altagracia Casa 82 vía principal</v>
          </cell>
          <cell r="L919" t="str">
            <v>RISARALDA</v>
          </cell>
          <cell r="M919" t="str">
            <v>PEREIRA</v>
          </cell>
          <cell r="N919" t="str">
            <v>3259379  |  3259449</v>
          </cell>
          <cell r="O919">
            <v>3145956937</v>
          </cell>
          <cell r="P919" t="str">
            <v>acucesdi.contabilidad@hotmail.com</v>
          </cell>
          <cell r="Q919" t="str">
            <v>JUNTA ADMINISTRADORA</v>
          </cell>
          <cell r="R919" t="str">
            <v>ORGANIZACION AUTORIZADA</v>
          </cell>
        </row>
        <row r="920">
          <cell r="A920">
            <v>3251</v>
          </cell>
          <cell r="B920" t="str">
            <v>ASOCIACIÒN DE SUSCRIPTORES DEL ACUEDUCTO Y ALCANTARILLADO DEL BARRIO LA TRINIDAD</v>
          </cell>
          <cell r="C920">
            <v>39378</v>
          </cell>
          <cell r="D920" t="str">
            <v>805017218-3</v>
          </cell>
          <cell r="E920" t="str">
            <v>OPERATIVA</v>
          </cell>
          <cell r="F920">
            <v>36585</v>
          </cell>
          <cell r="G920" t="str">
            <v>ACTUALIZACION</v>
          </cell>
          <cell r="H920">
            <v>45727</v>
          </cell>
          <cell r="I920" t="str">
            <v>CARLOS HERNANDO CHAVEZ YEPES</v>
          </cell>
          <cell r="J920">
            <v>76892</v>
          </cell>
          <cell r="K920" t="str">
            <v>carrera 3 Oeste No. 19-02</v>
          </cell>
          <cell r="L920" t="str">
            <v>VALLE DEL CAUCA</v>
          </cell>
          <cell r="M920" t="str">
            <v>YUMBO</v>
          </cell>
          <cell r="N920" t="str">
            <v>6694451  |  6954764</v>
          </cell>
          <cell r="O920">
            <v>3148890381</v>
          </cell>
          <cell r="P920" t="str">
            <v>acuatrinidad@hotmail.com</v>
          </cell>
          <cell r="Q920" t="str">
            <v>ASOCIACION DE USUARIOS</v>
          </cell>
          <cell r="R920" t="str">
            <v>ORGANIZACION AUTORIZADA</v>
          </cell>
        </row>
        <row r="921">
          <cell r="A921">
            <v>3252</v>
          </cell>
          <cell r="B921" t="str">
            <v>EMPRESA DE SERVICIOS PUBLICOS DOMICILIARIOS DE COYAIMA TOLIMA</v>
          </cell>
          <cell r="C921">
            <v>39750</v>
          </cell>
          <cell r="D921" t="str">
            <v>809010316-1</v>
          </cell>
          <cell r="E921" t="str">
            <v>OPERATIVA</v>
          </cell>
          <cell r="F921">
            <v>37462</v>
          </cell>
          <cell r="G921" t="str">
            <v>ACTUALIZACION</v>
          </cell>
          <cell r="H921">
            <v>45569</v>
          </cell>
          <cell r="I921" t="str">
            <v>MAURICIA LOZANO PRADA</v>
          </cell>
          <cell r="J921">
            <v>73217</v>
          </cell>
          <cell r="K921" t="str">
            <v>Calle 2 No. 4-32 Plazoleta de Banderas</v>
          </cell>
          <cell r="L921" t="str">
            <v>TOLIMA</v>
          </cell>
          <cell r="M921" t="str">
            <v>COYAIMA</v>
          </cell>
          <cell r="N921" t="str">
            <v>2278475  |  2278475</v>
          </cell>
          <cell r="O921">
            <v>3184289136</v>
          </cell>
          <cell r="P921" t="str">
            <v>empucoy2023@hotmail.com</v>
          </cell>
          <cell r="Q921" t="str">
            <v>No disponible</v>
          </cell>
          <cell r="R921" t="str">
            <v>EMPRESA INDUSTRIAL Y COMERCIAL DEL ESTADO</v>
          </cell>
        </row>
        <row r="922">
          <cell r="A922">
            <v>3255</v>
          </cell>
          <cell r="B922" t="str">
            <v>AGUAS DE LA SABANA S.A. E.S.P.</v>
          </cell>
          <cell r="C922">
            <v>38706</v>
          </cell>
          <cell r="D922" t="str">
            <v>823004006-8</v>
          </cell>
          <cell r="E922" t="str">
            <v>OPERATIVA</v>
          </cell>
          <cell r="F922">
            <v>37631</v>
          </cell>
          <cell r="G922" t="str">
            <v>ACTUALIZACION</v>
          </cell>
          <cell r="H922">
            <v>45716</v>
          </cell>
          <cell r="I922" t="str">
            <v>FABIO ERNESTO ARAQUE DE AVILA</v>
          </cell>
          <cell r="J922">
            <v>70001</v>
          </cell>
          <cell r="K922" t="str">
            <v>KILÓMETRO 1 VIA A COROZAL, ESTACION DE REBOMBEO SINCELEJO</v>
          </cell>
          <cell r="L922" t="str">
            <v>SUCRE</v>
          </cell>
          <cell r="M922" t="str">
            <v>SINCELEJO</v>
          </cell>
          <cell r="N922" t="str">
            <v>5277111  |  2745008</v>
          </cell>
          <cell r="O922">
            <v>3103222690</v>
          </cell>
          <cell r="P922" t="str">
            <v>co.informacionsabana@veolia.com</v>
          </cell>
          <cell r="Q922" t="str">
            <v>SOCIEDAD ANONIMA</v>
          </cell>
          <cell r="R922" t="str">
            <v>SOCIEDADES (EMPRESA DE SERVICIOS PUBLICOS)</v>
          </cell>
        </row>
        <row r="923">
          <cell r="A923">
            <v>3258</v>
          </cell>
          <cell r="B923" t="str">
            <v>COOPERATIVA ANTIOQUEÑA DE RECOLECTORES DE SUBPRODUCTOS</v>
          </cell>
          <cell r="C923">
            <v>42985</v>
          </cell>
          <cell r="D923" t="str">
            <v>890982227-7</v>
          </cell>
          <cell r="E923" t="str">
            <v>OPERATIVA</v>
          </cell>
          <cell r="F923">
            <v>27558</v>
          </cell>
          <cell r="G923" t="str">
            <v>ACTUALIZACION</v>
          </cell>
          <cell r="H923">
            <v>45627</v>
          </cell>
          <cell r="I923" t="str">
            <v>AYBER ALEXIS CORREA POSADA</v>
          </cell>
          <cell r="J923">
            <v>5088</v>
          </cell>
          <cell r="K923" t="str">
            <v>Carrera 45 # 38-24</v>
          </cell>
          <cell r="L923" t="str">
            <v>ANTIOQUIA</v>
          </cell>
          <cell r="M923" t="str">
            <v>BELLO</v>
          </cell>
          <cell r="N923" t="str">
            <v>0000000  |  0000000</v>
          </cell>
          <cell r="O923">
            <v>3206189334</v>
          </cell>
          <cell r="P923" t="str">
            <v>COOPRECOLECTORES@GMAIL.COM</v>
          </cell>
          <cell r="Q923" t="str">
            <v>COOPERATIVA</v>
          </cell>
          <cell r="R923" t="str">
            <v>ORGANIZACION AUTORIZADA</v>
          </cell>
        </row>
        <row r="924">
          <cell r="A924">
            <v>3261</v>
          </cell>
          <cell r="B924" t="str">
            <v>JUNTA DEL ACUEDUCTO DE LA VEREDA BUENOS AIRES BAJO</v>
          </cell>
          <cell r="C924">
            <v>39842</v>
          </cell>
          <cell r="D924" t="str">
            <v>832007018-2</v>
          </cell>
          <cell r="E924" t="str">
            <v>OPERATIVA</v>
          </cell>
          <cell r="F924">
            <v>35865</v>
          </cell>
          <cell r="G924" t="str">
            <v>INSCRIPCION</v>
          </cell>
          <cell r="H924">
            <v>39989</v>
          </cell>
          <cell r="I924" t="str">
            <v>MARCO ANTONIO VENEGAS CASTIBLANCO</v>
          </cell>
          <cell r="J924">
            <v>25377</v>
          </cell>
          <cell r="K924" t="str">
            <v>VEREDA BUENOS AIRES BAJO</v>
          </cell>
          <cell r="L924" t="str">
            <v>CUNDINAMARCA</v>
          </cell>
          <cell r="M924" t="str">
            <v>LA CALERA</v>
          </cell>
          <cell r="N924" t="str">
            <v>8605543  |  8605543</v>
          </cell>
          <cell r="O924">
            <v>3108068999</v>
          </cell>
          <cell r="P924" t="str">
            <v>s@s.com</v>
          </cell>
          <cell r="Q924" t="str">
            <v>JUNTA ADMINISTRADORA</v>
          </cell>
          <cell r="R924" t="str">
            <v>ORGANIZACION AUTORIZADA</v>
          </cell>
        </row>
        <row r="925">
          <cell r="A925">
            <v>3270</v>
          </cell>
          <cell r="B925" t="str">
            <v>ASOCIACION DE SUSCRIPTORES Y USUARIOS DEL ACUEDUCTO CORREGIMIENTO EL BRASIL-EBEJICO-ANTIOQUIA</v>
          </cell>
          <cell r="C925">
            <v>40680</v>
          </cell>
          <cell r="D925" t="str">
            <v>811035471-9</v>
          </cell>
          <cell r="E925" t="str">
            <v>OPERATIVA</v>
          </cell>
          <cell r="F925">
            <v>36736</v>
          </cell>
          <cell r="G925" t="str">
            <v>ACTUALIZACION</v>
          </cell>
          <cell r="H925">
            <v>45380</v>
          </cell>
          <cell r="I925" t="str">
            <v>FRANCISCO JAVIER CORRALES LEON</v>
          </cell>
          <cell r="J925">
            <v>5240</v>
          </cell>
          <cell r="K925" t="str">
            <v>CORREGIMIENTO EL BRASIL</v>
          </cell>
          <cell r="L925" t="str">
            <v>ANTIOQUIA</v>
          </cell>
          <cell r="M925" t="str">
            <v>EBÉJICO</v>
          </cell>
          <cell r="N925" t="str">
            <v>0000000  |  0000000</v>
          </cell>
          <cell r="O925">
            <v>3148353158</v>
          </cell>
          <cell r="P925" t="str">
            <v>acueductobrasil19@hotmail.com</v>
          </cell>
          <cell r="Q925" t="str">
            <v>ASOCIACION DE USUARIOS</v>
          </cell>
          <cell r="R925" t="str">
            <v>ORGANIZACION AUTORIZADA</v>
          </cell>
        </row>
        <row r="926">
          <cell r="A926">
            <v>3273</v>
          </cell>
          <cell r="B926" t="str">
            <v>CORPORACION ACUEDUCTO VEREDAL ZARZAL LA LUZ</v>
          </cell>
          <cell r="C926">
            <v>40444</v>
          </cell>
          <cell r="D926" t="str">
            <v>811022623-5</v>
          </cell>
          <cell r="E926" t="str">
            <v>OPERATIVA</v>
          </cell>
          <cell r="F926">
            <v>36597</v>
          </cell>
          <cell r="G926" t="str">
            <v>ACTUALIZACION</v>
          </cell>
          <cell r="H926">
            <v>45706</v>
          </cell>
          <cell r="I926" t="str">
            <v>HERNAN RESTREPO LONDONO</v>
          </cell>
          <cell r="J926">
            <v>5212</v>
          </cell>
          <cell r="K926" t="str">
            <v xml:space="preserve">Carrera 43 A  #51 11 </v>
          </cell>
          <cell r="L926" t="str">
            <v>ANTIOQUIA</v>
          </cell>
          <cell r="M926" t="str">
            <v>COPACABANA</v>
          </cell>
          <cell r="N926" t="str">
            <v>4799170  |  4799170</v>
          </cell>
          <cell r="O926">
            <v>3117429491</v>
          </cell>
          <cell r="P926" t="str">
            <v>josearangoe@yahoo.es</v>
          </cell>
          <cell r="Q926" t="str">
            <v>CORPORACION</v>
          </cell>
          <cell r="R926" t="str">
            <v>ORGANIZACION AUTORIZADA</v>
          </cell>
        </row>
        <row r="927">
          <cell r="A927">
            <v>3274</v>
          </cell>
          <cell r="B927" t="str">
            <v>ASOCIACION DE USUARIOS DEL SERVICIO DE ACUEDUCTO DE LAS VEREDAS CHIMBI BOMBOTE</v>
          </cell>
          <cell r="C927">
            <v>40148</v>
          </cell>
          <cell r="D927" t="str">
            <v>809010070-3</v>
          </cell>
          <cell r="E927" t="str">
            <v>OPERATIVA</v>
          </cell>
          <cell r="F927">
            <v>37623</v>
          </cell>
          <cell r="G927" t="str">
            <v>ACTUALIZACION</v>
          </cell>
          <cell r="H927">
            <v>45421</v>
          </cell>
          <cell r="I927" t="str">
            <v>CARLOS DAVID LOMBO CALDERON</v>
          </cell>
          <cell r="J927">
            <v>73449</v>
          </cell>
          <cell r="K927" t="str">
            <v>Entrada Escuela Rural Chimbi</v>
          </cell>
          <cell r="L927" t="str">
            <v>TOLIMA</v>
          </cell>
          <cell r="M927" t="str">
            <v>MELGAR</v>
          </cell>
          <cell r="N927" t="str">
            <v>8330383  |  3208857</v>
          </cell>
          <cell r="O927">
            <v>3125826625</v>
          </cell>
          <cell r="P927" t="str">
            <v>asocb2011@hotamil.com</v>
          </cell>
          <cell r="Q927" t="str">
            <v>ASOCIACION DE USUARIOS</v>
          </cell>
          <cell r="R927" t="str">
            <v>ORGANIZACION AUTORIZADA</v>
          </cell>
        </row>
        <row r="928">
          <cell r="A928">
            <v>3275</v>
          </cell>
          <cell r="B928" t="str">
            <v>ASOCIACION DE SOCIOS DEL ACUEDUCTO LA MADERA</v>
          </cell>
          <cell r="C928">
            <v>38775</v>
          </cell>
          <cell r="D928" t="str">
            <v>811036202-9</v>
          </cell>
          <cell r="E928" t="str">
            <v>OPERATIVA</v>
          </cell>
          <cell r="F928">
            <v>37553</v>
          </cell>
          <cell r="G928" t="str">
            <v>ACTUALIZACION</v>
          </cell>
          <cell r="H928">
            <v>45420</v>
          </cell>
          <cell r="I928" t="str">
            <v>MARIA EUGENIA CARDONA MONSALVE</v>
          </cell>
          <cell r="J928">
            <v>5148</v>
          </cell>
          <cell r="K928" t="str">
            <v>CLL 33 No 30-60</v>
          </cell>
          <cell r="L928" t="str">
            <v>ANTIOQUIA</v>
          </cell>
          <cell r="M928" t="str">
            <v>EL CARMEN DE VIBORAL</v>
          </cell>
          <cell r="N928" t="str">
            <v>5430827  |  5430827</v>
          </cell>
          <cell r="O928">
            <v>3128615242</v>
          </cell>
          <cell r="P928" t="str">
            <v>aguaselcarmen@gmail.com</v>
          </cell>
          <cell r="Q928" t="str">
            <v>ASOCIACION DE USUARIOS</v>
          </cell>
          <cell r="R928" t="str">
            <v>ORGANIZACION AUTORIZADA</v>
          </cell>
        </row>
        <row r="929">
          <cell r="A929">
            <v>3276</v>
          </cell>
          <cell r="B929" t="str">
            <v>CORPORACION LA ENEA</v>
          </cell>
          <cell r="C929">
            <v>38750</v>
          </cell>
          <cell r="D929" t="str">
            <v>811026592-3</v>
          </cell>
          <cell r="E929" t="str">
            <v>OPERATIVA</v>
          </cell>
          <cell r="F929">
            <v>36923</v>
          </cell>
          <cell r="G929" t="str">
            <v>ACTUALIZACION</v>
          </cell>
          <cell r="H929">
            <v>45677</v>
          </cell>
          <cell r="I929" t="str">
            <v>SANDRA ELENA LOPEZ GIRALDO</v>
          </cell>
          <cell r="J929">
            <v>5615</v>
          </cell>
          <cell r="K929" t="str">
            <v>CARRERA 50 51 48</v>
          </cell>
          <cell r="L929" t="str">
            <v>ANTIOQUIA</v>
          </cell>
          <cell r="M929" t="str">
            <v>RIONEGRO</v>
          </cell>
          <cell r="N929" t="str">
            <v>3229930  |  3229930</v>
          </cell>
          <cell r="O929">
            <v>3002045123</v>
          </cell>
          <cell r="P929" t="str">
            <v>acueducto@corporacionlaenea.com.co</v>
          </cell>
          <cell r="Q929" t="str">
            <v>SIN ANIMO DE LUCRO</v>
          </cell>
          <cell r="R929" t="str">
            <v>ORGANIZACION AUTORIZADA</v>
          </cell>
        </row>
        <row r="930">
          <cell r="A930">
            <v>3277</v>
          </cell>
          <cell r="B930" t="str">
            <v>ASOCIACION COMUNITARIA ALTO SANO EMPRESA DE SERVICIOS PUBLICOS</v>
          </cell>
          <cell r="C930">
            <v>39093</v>
          </cell>
          <cell r="D930" t="str">
            <v>805023708-5</v>
          </cell>
          <cell r="E930" t="str">
            <v>OPERATIVA</v>
          </cell>
          <cell r="F930">
            <v>37421</v>
          </cell>
          <cell r="G930" t="str">
            <v>ACTUALIZACION</v>
          </cell>
          <cell r="H930">
            <v>40279</v>
          </cell>
          <cell r="I930" t="str">
            <v>DIEGO DE JESUS MOSQUERA BERMEO</v>
          </cell>
          <cell r="J930">
            <v>76377</v>
          </cell>
          <cell r="K930" t="str">
            <v>calle 4 No 6 18 La Manzana</v>
          </cell>
          <cell r="L930" t="str">
            <v>VALLE DEL CAUCA</v>
          </cell>
          <cell r="M930" t="str">
            <v>LA CUMBRE</v>
          </cell>
          <cell r="N930" t="str">
            <v>8828276  |  8828276</v>
          </cell>
          <cell r="O930">
            <v>3113788232</v>
          </cell>
          <cell r="P930" t="str">
            <v>asoaltosano1@Hotmail.com</v>
          </cell>
          <cell r="Q930" t="str">
            <v>ASOCIACION DE USUARIOS</v>
          </cell>
          <cell r="R930" t="str">
            <v>ORGANIZACION AUTORIZADA</v>
          </cell>
        </row>
        <row r="931">
          <cell r="A931">
            <v>3280</v>
          </cell>
          <cell r="B931" t="str">
            <v>AGUAS NACIONALES EPM S.A E.S.P.</v>
          </cell>
          <cell r="C931">
            <v>38968</v>
          </cell>
          <cell r="D931" t="str">
            <v>830112464-6</v>
          </cell>
          <cell r="E931" t="str">
            <v>OPERATIVA</v>
          </cell>
          <cell r="F931">
            <v>37623</v>
          </cell>
          <cell r="G931" t="str">
            <v>ACTUALIZACION</v>
          </cell>
          <cell r="H931">
            <v>45716</v>
          </cell>
          <cell r="I931" t="str">
            <v>HENRY PARRA MOLINA</v>
          </cell>
          <cell r="J931">
            <v>5001</v>
          </cell>
          <cell r="K931" t="str">
            <v>Carrera 58 No. 42 - 125 piso 9</v>
          </cell>
          <cell r="L931" t="str">
            <v>ANTIOQUIA</v>
          </cell>
          <cell r="M931" t="str">
            <v>MEDELLÍN</v>
          </cell>
          <cell r="N931" t="str">
            <v>3804444  |  3804444</v>
          </cell>
          <cell r="O931">
            <v>3012905366</v>
          </cell>
          <cell r="P931" t="str">
            <v>BuzonCorporativo@aguasnacionalesepm.com</v>
          </cell>
          <cell r="Q931" t="str">
            <v>SOCIEDAD ANONIMA</v>
          </cell>
          <cell r="R931" t="str">
            <v>SOCIEDADES (EMPRESA DE SERVICIOS PUBLICOS)</v>
          </cell>
        </row>
        <row r="932">
          <cell r="A932">
            <v>3282</v>
          </cell>
          <cell r="B932" t="str">
            <v xml:space="preserve">COOPERATIVA DE TRABAJO ASOCIADO EFICIENTE </v>
          </cell>
          <cell r="C932">
            <v>39549</v>
          </cell>
          <cell r="D932" t="str">
            <v>822005599-4</v>
          </cell>
          <cell r="E932" t="str">
            <v>OPERATIVA (No activa)</v>
          </cell>
          <cell r="F932">
            <v>37622</v>
          </cell>
          <cell r="G932" t="str">
            <v>ACTUALIZACION</v>
          </cell>
          <cell r="H932">
            <v>39575</v>
          </cell>
          <cell r="I932" t="str">
            <v xml:space="preserve">BLANCA  MERY GONZALEZ  CHILA </v>
          </cell>
          <cell r="J932">
            <v>50001</v>
          </cell>
          <cell r="K932" t="str">
            <v xml:space="preserve">Cra 48 No. 11-245 </v>
          </cell>
          <cell r="L932" t="str">
            <v>META</v>
          </cell>
          <cell r="M932" t="str">
            <v>VILLAVICENCIO</v>
          </cell>
          <cell r="N932" t="str">
            <v>6704692  |  6687714</v>
          </cell>
          <cell r="O932">
            <v>3002189802</v>
          </cell>
          <cell r="P932" t="str">
            <v>ctaeficiente@yahoo.es</v>
          </cell>
          <cell r="Q932" t="str">
            <v>COOPERATIVA</v>
          </cell>
          <cell r="R932" t="str">
            <v>ORGANIZACION AUTORIZADA</v>
          </cell>
        </row>
        <row r="933">
          <cell r="A933">
            <v>3283</v>
          </cell>
          <cell r="B933" t="str">
            <v>PROYECTO AMBIENTAL S.A. E.S.P.</v>
          </cell>
          <cell r="C933">
            <v>39325</v>
          </cell>
          <cell r="D933" t="str">
            <v>805025518-1</v>
          </cell>
          <cell r="E933" t="str">
            <v>OPERATIVA</v>
          </cell>
          <cell r="F933">
            <v>39325</v>
          </cell>
          <cell r="G933" t="str">
            <v>ACTUALIZACION</v>
          </cell>
          <cell r="H933">
            <v>44706</v>
          </cell>
          <cell r="I933" t="str">
            <v xml:space="preserve">ALBA NIDIAN ACOSTA </v>
          </cell>
          <cell r="J933">
            <v>76001</v>
          </cell>
          <cell r="K933" t="str">
            <v>Calle 52 # 10 - 22</v>
          </cell>
          <cell r="L933" t="str">
            <v>VALLE DEL CAUCA</v>
          </cell>
          <cell r="M933" t="str">
            <v>CALI</v>
          </cell>
          <cell r="N933" t="str">
            <v>4410228  |  4486419</v>
          </cell>
          <cell r="O933">
            <v>3104463796</v>
          </cell>
          <cell r="P933" t="str">
            <v>proyectoambientalsa@hotmail.com</v>
          </cell>
          <cell r="Q933" t="str">
            <v>SOCIEDAD ANONIMA</v>
          </cell>
          <cell r="R933" t="str">
            <v>SOCIEDADES (EMPRESA DE SERVICIOS PUBLICOS)</v>
          </cell>
        </row>
        <row r="934">
          <cell r="A934">
            <v>3284</v>
          </cell>
          <cell r="B934" t="str">
            <v>ASOCIACION DE SUSCRIPTORES DEL SERVICIO DE ACUEDUCTO,  ALCANTARILLADO  Y ASEO DE LAVEREDA TEJAR DEL MUNICIPIO DE CHOCONTA  ASOTEJAR ESP</v>
          </cell>
          <cell r="C934">
            <v>40338</v>
          </cell>
          <cell r="D934" t="str">
            <v>832004837-4</v>
          </cell>
          <cell r="E934" t="str">
            <v>OPERATIVA</v>
          </cell>
          <cell r="F934">
            <v>36861</v>
          </cell>
          <cell r="G934" t="str">
            <v>ACTUALIZACION</v>
          </cell>
          <cell r="H934">
            <v>40409</v>
          </cell>
          <cell r="I934" t="str">
            <v>CECILIA MARIA CUESTAS GOMEZ</v>
          </cell>
          <cell r="J934">
            <v>25183</v>
          </cell>
          <cell r="K934" t="str">
            <v>Carrera 5 No. 4 - 55</v>
          </cell>
          <cell r="L934" t="str">
            <v>CUNDINAMARCA</v>
          </cell>
          <cell r="M934" t="str">
            <v>CHOCONTA</v>
          </cell>
          <cell r="N934" t="str">
            <v>8562196  |  8562446</v>
          </cell>
          <cell r="O934">
            <v>3123533178</v>
          </cell>
          <cell r="P934" t="str">
            <v>asotejar@gmail.com</v>
          </cell>
          <cell r="Q934" t="str">
            <v>ASOCIACION DE USUARIOS</v>
          </cell>
          <cell r="R934" t="str">
            <v>ORGANIZACION AUTORIZADA</v>
          </cell>
        </row>
        <row r="935">
          <cell r="A935">
            <v>3285</v>
          </cell>
          <cell r="B935" t="str">
            <v>UNIDAD DE SERVICIOS PUBLICOS DEL MUNICIPIO  DE SARDINATA</v>
          </cell>
          <cell r="C935">
            <v>39548</v>
          </cell>
          <cell r="D935" t="str">
            <v>800099263-8</v>
          </cell>
          <cell r="E935" t="str">
            <v>OPERATIVA</v>
          </cell>
          <cell r="F935">
            <v>34788</v>
          </cell>
          <cell r="G935" t="str">
            <v>ACTUALIZACION</v>
          </cell>
          <cell r="H935">
            <v>45373</v>
          </cell>
          <cell r="I935" t="str">
            <v>DIOMARA MONTANEZ PENARANDA</v>
          </cell>
          <cell r="J935">
            <v>54720</v>
          </cell>
          <cell r="K935" t="str">
            <v xml:space="preserve">CALLE 6 No. 6-55 Palacio Municipal </v>
          </cell>
          <cell r="L935" t="str">
            <v>NORTE DE SANTANDER</v>
          </cell>
          <cell r="M935" t="str">
            <v>SARDINATA</v>
          </cell>
          <cell r="N935" t="str">
            <v>5665746  |  5665206</v>
          </cell>
          <cell r="O935">
            <v>3162119713</v>
          </cell>
          <cell r="P935" t="str">
            <v>serviciospublicos@sardinata-nortedesantander.gov.co</v>
          </cell>
          <cell r="Q935" t="str">
            <v>No disponible</v>
          </cell>
          <cell r="R935" t="str">
            <v>MUNICIPIO (PRESTACIÓN DIRECTA)</v>
          </cell>
        </row>
        <row r="936">
          <cell r="A936">
            <v>3290</v>
          </cell>
          <cell r="B936" t="str">
            <v>ASOCIACION DE USUARIOS DEL ACUEDUCTO Y ALCANTARILLADO DEL CORREGIMIENTO DE LA VIRGINIA</v>
          </cell>
          <cell r="C936">
            <v>38933</v>
          </cell>
          <cell r="D936" t="str">
            <v>801003841-7</v>
          </cell>
          <cell r="E936" t="str">
            <v>OPERATIVA</v>
          </cell>
          <cell r="F936">
            <v>37006</v>
          </cell>
          <cell r="G936" t="str">
            <v>ACTUALIZACION</v>
          </cell>
          <cell r="H936">
            <v>45414</v>
          </cell>
          <cell r="I936" t="str">
            <v>BLANCA INES MURCIA DE GONZALEZ</v>
          </cell>
          <cell r="J936">
            <v>63130</v>
          </cell>
          <cell r="K936" t="str">
            <v>MZ A CS 10 BARRIO MARIANO OSPINA PEREZ</v>
          </cell>
          <cell r="L936" t="str">
            <v>QUINDÍO</v>
          </cell>
          <cell r="M936" t="str">
            <v>CALARCA</v>
          </cell>
          <cell r="N936" t="str">
            <v>7430869  |  7430869</v>
          </cell>
          <cell r="O936">
            <v>3156127528</v>
          </cell>
          <cell r="P936" t="str">
            <v>asuaacoviresp@yahoo.es</v>
          </cell>
          <cell r="Q936" t="str">
            <v>JUNTA ADMINISTRADORA</v>
          </cell>
          <cell r="R936" t="str">
            <v>ORGANIZACION AUTORIZADA</v>
          </cell>
        </row>
        <row r="937">
          <cell r="A937">
            <v>3291</v>
          </cell>
          <cell r="B937" t="str">
            <v>ASOCIACION DE USUARIOS DE AGUAS CALIENTES</v>
          </cell>
          <cell r="C937">
            <v>39024</v>
          </cell>
          <cell r="D937" t="str">
            <v>830076938-0</v>
          </cell>
          <cell r="E937" t="str">
            <v>OPERATIVA (No activa)</v>
          </cell>
          <cell r="F937">
            <v>37210</v>
          </cell>
          <cell r="G937" t="str">
            <v>ACTUALIZACION</v>
          </cell>
          <cell r="H937">
            <v>39969</v>
          </cell>
          <cell r="I937" t="str">
            <v>FELIX OCTAVIO RODRIGUEZ  DE LA ROSA</v>
          </cell>
          <cell r="J937">
            <v>11001</v>
          </cell>
          <cell r="K937" t="str">
            <v>calle 92 sur Nº18F-20</v>
          </cell>
          <cell r="L937" t="str">
            <v>BOGOTÁ, D.C.</v>
          </cell>
          <cell r="M937" t="str">
            <v>BOGOTA, D.C.</v>
          </cell>
          <cell r="N937" t="str">
            <v>2009420  |  7371272</v>
          </cell>
          <cell r="O937">
            <v>3123747905</v>
          </cell>
          <cell r="P937" t="str">
            <v>aguaskalientes@hotmail.com</v>
          </cell>
          <cell r="Q937" t="str">
            <v>ASOCIACION DE USUARIOS</v>
          </cell>
          <cell r="R937" t="str">
            <v>ORGANIZACION AUTORIZADA</v>
          </cell>
        </row>
        <row r="938">
          <cell r="A938">
            <v>3294</v>
          </cell>
          <cell r="B938" t="str">
            <v>EMPRESA ASOCIATIVA DE SUSCRIPTORES DEL SERVICIO DE AGUA POTABLE Y ALCANTARILLADO DEL MUNICIPIO DE SAN CRISTÓBAL BOLIVAR - ASOAGUAS ESP</v>
          </cell>
          <cell r="C938">
            <v>39766</v>
          </cell>
          <cell r="D938" t="str">
            <v>806009657-3</v>
          </cell>
          <cell r="E938" t="str">
            <v>OPERATIVA</v>
          </cell>
          <cell r="F938">
            <v>36680</v>
          </cell>
          <cell r="G938" t="str">
            <v>ACTUALIZACION</v>
          </cell>
          <cell r="H938">
            <v>45343</v>
          </cell>
          <cell r="I938" t="str">
            <v>DANIEL JOSE CAMARGO OSPINO</v>
          </cell>
          <cell r="J938">
            <v>13620</v>
          </cell>
          <cell r="K938" t="str">
            <v>CARRERA 6 # 17-54</v>
          </cell>
          <cell r="L938" t="str">
            <v>BOLÍVAR</v>
          </cell>
          <cell r="M938" t="str">
            <v>SAN CRISTOBAL</v>
          </cell>
          <cell r="N938" t="str">
            <v>3893836  |  5746478</v>
          </cell>
          <cell r="O938">
            <v>3235053143</v>
          </cell>
          <cell r="P938" t="str">
            <v>asoaguas2011@hotmail.com</v>
          </cell>
          <cell r="Q938" t="str">
            <v>ASOCIACION DE USUARIOS</v>
          </cell>
          <cell r="R938" t="str">
            <v>ORGANIZACION AUTORIZADA</v>
          </cell>
        </row>
        <row r="939">
          <cell r="A939">
            <v>3295</v>
          </cell>
          <cell r="B939" t="str">
            <v>ASOCIACION DEL ACUEDUCTO Y/O ALCANTARILLADO CHINGUI NO1</v>
          </cell>
          <cell r="C939">
            <v>39146</v>
          </cell>
          <cell r="D939" t="str">
            <v>811030715-8</v>
          </cell>
          <cell r="E939" t="str">
            <v>OPERATIVA</v>
          </cell>
          <cell r="F939">
            <v>37029</v>
          </cell>
          <cell r="G939" t="str">
            <v>ACTUALIZACION</v>
          </cell>
          <cell r="H939">
            <v>40630</v>
          </cell>
          <cell r="I939" t="str">
            <v>MIGUEL ANGEL OLAYA RESTREPO</v>
          </cell>
          <cell r="J939">
            <v>5266</v>
          </cell>
          <cell r="K939" t="str">
            <v>CL.39BSUR No 25AA102</v>
          </cell>
          <cell r="L939" t="str">
            <v>ANTIOQUIA</v>
          </cell>
          <cell r="M939" t="str">
            <v>ENVIGADO</v>
          </cell>
          <cell r="N939" t="str">
            <v>3335068  |  3329879</v>
          </cell>
          <cell r="O939">
            <v>3127301476</v>
          </cell>
          <cell r="P939" t="str">
            <v>penazur@une.net.co</v>
          </cell>
          <cell r="Q939" t="str">
            <v>ASOCIACION DE USUARIOS</v>
          </cell>
          <cell r="R939" t="str">
            <v>ORGANIZACION AUTORIZADA</v>
          </cell>
        </row>
        <row r="940">
          <cell r="A940">
            <v>3296</v>
          </cell>
          <cell r="B940" t="str">
            <v>JUNTA ADMINISTRADORA ACUEDUCTO Y ALCANTARILLADO VEREDAL MORGAN</v>
          </cell>
          <cell r="C940">
            <v>39217</v>
          </cell>
          <cell r="D940" t="str">
            <v>811030910-8</v>
          </cell>
          <cell r="E940" t="str">
            <v>OPERATIVA</v>
          </cell>
          <cell r="F940">
            <v>37108</v>
          </cell>
          <cell r="G940" t="str">
            <v>ACTUALIZACION</v>
          </cell>
          <cell r="H940">
            <v>45456</v>
          </cell>
          <cell r="I940" t="str">
            <v>ALEJANDRO BUENO BUENO</v>
          </cell>
          <cell r="J940">
            <v>5266</v>
          </cell>
          <cell r="K940" t="str">
            <v>CALLE 25 SUR #5 141VEREDA LAS PALMAS KM.17</v>
          </cell>
          <cell r="L940" t="str">
            <v>ANTIOQUIA</v>
          </cell>
          <cell r="M940" t="str">
            <v>ENVIGADO</v>
          </cell>
          <cell r="N940" t="str">
            <v>4088659  |  4088659</v>
          </cell>
          <cell r="O940">
            <v>3146766833</v>
          </cell>
          <cell r="P940" t="str">
            <v>acueductomorgan@gmail.com</v>
          </cell>
          <cell r="Q940" t="str">
            <v>JUNTA ADMINISTRADORA</v>
          </cell>
          <cell r="R940" t="str">
            <v>ORGANIZACION AUTORIZADA</v>
          </cell>
        </row>
        <row r="941">
          <cell r="A941">
            <v>3297</v>
          </cell>
          <cell r="B941" t="str">
            <v>AGUAS DEL PARAISO SA ESP</v>
          </cell>
          <cell r="C941">
            <v>39407</v>
          </cell>
          <cell r="D941" t="str">
            <v>817006227-6</v>
          </cell>
          <cell r="E941" t="str">
            <v>OPERATIVA</v>
          </cell>
          <cell r="F941">
            <v>38701</v>
          </cell>
          <cell r="G941" t="str">
            <v>ACTUALIZACION</v>
          </cell>
          <cell r="H941">
            <v>45504</v>
          </cell>
          <cell r="I941" t="str">
            <v>JUAN CARLOS SANCHEZ HOLGUIN</v>
          </cell>
          <cell r="J941">
            <v>19698</v>
          </cell>
          <cell r="K941" t="str">
            <v>ZONA INDUSTRIAL EL PARAISO LOTE 15B MANZ C</v>
          </cell>
          <cell r="L941" t="str">
            <v>CAUCA</v>
          </cell>
          <cell r="M941" t="str">
            <v>SANTANDER DE QUILICHAO</v>
          </cell>
          <cell r="N941" t="str">
            <v>8295304  |  8295304</v>
          </cell>
          <cell r="O941">
            <v>3146011758</v>
          </cell>
          <cell r="P941" t="str">
            <v>aguasdelparaiso.sa.esp@hotmail.com</v>
          </cell>
          <cell r="Q941" t="str">
            <v>SOCIEDAD ANONIMA</v>
          </cell>
          <cell r="R941" t="str">
            <v>SOCIEDADES (EMPRESA DE SERVICIOS PUBLICOS)</v>
          </cell>
        </row>
        <row r="942">
          <cell r="A942">
            <v>3299</v>
          </cell>
          <cell r="B942" t="str">
            <v>ACUEDUCTO Y ALCANTARILLADO RIO BONITO S.A. E.S.P.</v>
          </cell>
          <cell r="C942">
            <v>38863</v>
          </cell>
          <cell r="D942" t="str">
            <v>830118793-1</v>
          </cell>
          <cell r="E942" t="str">
            <v>OPERATIVA</v>
          </cell>
          <cell r="F942">
            <v>37651</v>
          </cell>
          <cell r="G942" t="str">
            <v>ACTUALIZACION</v>
          </cell>
          <cell r="H942">
            <v>41253</v>
          </cell>
          <cell r="I942" t="str">
            <v>STELLA GONZALEZ DE MEJIA</v>
          </cell>
          <cell r="J942">
            <v>73449</v>
          </cell>
          <cell r="K942" t="str">
            <v>Lote 4D Bis, Conjunto Campestre Río Bonito, Valle de los Lanceros</v>
          </cell>
          <cell r="L942" t="str">
            <v>TOLIMA</v>
          </cell>
          <cell r="M942" t="str">
            <v>MELGAR</v>
          </cell>
          <cell r="N942" t="str">
            <v>2454768  |  2458500</v>
          </cell>
          <cell r="O942">
            <v>3108774490</v>
          </cell>
          <cell r="P942" t="str">
            <v>acueducto_riobonito@hotmail.com</v>
          </cell>
          <cell r="Q942" t="str">
            <v>SOCIEDAD ANONIMA</v>
          </cell>
          <cell r="R942" t="str">
            <v>SOCIEDADES (EMPRESA DE SERVICIOS PUBLICOS)</v>
          </cell>
        </row>
        <row r="943">
          <cell r="A943">
            <v>3300</v>
          </cell>
          <cell r="B943" t="str">
            <v>AGUAS Y ASEO DE COLOMBIA S.A ESP</v>
          </cell>
          <cell r="C943">
            <v>38797</v>
          </cell>
          <cell r="D943" t="str">
            <v>806013764-9</v>
          </cell>
          <cell r="E943" t="str">
            <v>OPERATIVA</v>
          </cell>
          <cell r="F943">
            <v>37722</v>
          </cell>
          <cell r="G943" t="str">
            <v>ACTUALIZACION</v>
          </cell>
          <cell r="H943">
            <v>41323</v>
          </cell>
          <cell r="I943" t="str">
            <v>LUIS CARLOS CARBAL  MONTES</v>
          </cell>
          <cell r="J943">
            <v>13836</v>
          </cell>
          <cell r="K943" t="str">
            <v>ALTOS D PLAN PAREJO MANZANA E LOTE 6</v>
          </cell>
          <cell r="L943" t="str">
            <v>BOLÍVAR</v>
          </cell>
          <cell r="M943" t="str">
            <v>TURBACO</v>
          </cell>
          <cell r="N943" t="str">
            <v>6454994  |  6454994</v>
          </cell>
          <cell r="O943">
            <v>3176752840</v>
          </cell>
          <cell r="P943" t="str">
            <v>lisuamar@hotmail.com</v>
          </cell>
          <cell r="Q943" t="str">
            <v>SOCIEDAD ANONIMA</v>
          </cell>
          <cell r="R943" t="str">
            <v>SOCIEDADES (EMPRESA DE SERVICIOS PUBLICOS)</v>
          </cell>
        </row>
        <row r="944">
          <cell r="A944">
            <v>3301</v>
          </cell>
          <cell r="B944" t="str">
            <v>UNIDAD DE SERVICIOS PUBLICOS DE ARIGUANI</v>
          </cell>
          <cell r="C944">
            <v>39176</v>
          </cell>
          <cell r="D944" t="str">
            <v>891702186-7</v>
          </cell>
          <cell r="E944" t="str">
            <v>OPERATIVA</v>
          </cell>
          <cell r="F944">
            <v>37733</v>
          </cell>
          <cell r="G944" t="str">
            <v>ACTUALIZACION</v>
          </cell>
          <cell r="H944">
            <v>45560</v>
          </cell>
          <cell r="I944" t="str">
            <v>MARIA PAOLA ALVAREZ PUERTA</v>
          </cell>
          <cell r="J944">
            <v>47058</v>
          </cell>
          <cell r="K944" t="str">
            <v>CL 3B No. 2B - 65 BRR ARRIBA</v>
          </cell>
          <cell r="L944" t="str">
            <v>MAGDALENA</v>
          </cell>
          <cell r="M944" t="str">
            <v>ARIGUANI</v>
          </cell>
          <cell r="N944" t="str">
            <v>4258081  |  4258097</v>
          </cell>
          <cell r="O944">
            <v>3126193746</v>
          </cell>
          <cell r="P944" t="str">
            <v>serviciospublicosuspa@ariguani-magdalena.gov.co</v>
          </cell>
          <cell r="Q944" t="str">
            <v>No disponible</v>
          </cell>
          <cell r="R944" t="str">
            <v>MUNICIPIO (PRESTACIÓN DIRECTA)</v>
          </cell>
        </row>
        <row r="945">
          <cell r="A945">
            <v>3304</v>
          </cell>
          <cell r="B945" t="str">
            <v>SERVIASEO S.A.  E.S.P.</v>
          </cell>
          <cell r="C945">
            <v>38943</v>
          </cell>
          <cell r="D945" t="str">
            <v>823004316-6</v>
          </cell>
          <cell r="E945" t="str">
            <v>OPERATIVA</v>
          </cell>
          <cell r="F945">
            <v>37834</v>
          </cell>
          <cell r="G945" t="str">
            <v>ACTUALIZACION</v>
          </cell>
          <cell r="H945">
            <v>45723</v>
          </cell>
          <cell r="I945" t="str">
            <v>LUCY DEL ROSARIO VERBEL HERAZO</v>
          </cell>
          <cell r="J945">
            <v>70215</v>
          </cell>
          <cell r="K945" t="str">
            <v>CARRERA 29 No  37 - 29</v>
          </cell>
          <cell r="L945" t="str">
            <v>SUCRE</v>
          </cell>
          <cell r="M945" t="str">
            <v>COROZAL</v>
          </cell>
          <cell r="N945" t="str">
            <v>2843690  |  2857535</v>
          </cell>
          <cell r="O945">
            <v>3107062319</v>
          </cell>
          <cell r="P945" t="str">
            <v>serviaseosaesp@hotmail.com</v>
          </cell>
          <cell r="Q945" t="str">
            <v>SOCIEDAD ANONIMA</v>
          </cell>
          <cell r="R945" t="str">
            <v>SOCIEDADES (EMPRESA DE SERVICIOS PUBLICOS)</v>
          </cell>
        </row>
        <row r="946">
          <cell r="A946">
            <v>3307</v>
          </cell>
          <cell r="B946" t="str">
            <v>JUNTA ADMINISTRADORA ACUEDUCTO CORREGIMIENTO DE BONDA</v>
          </cell>
          <cell r="C946">
            <v>41178</v>
          </cell>
          <cell r="D946" t="str">
            <v>819000026-2</v>
          </cell>
          <cell r="E946" t="str">
            <v>OPERATIVA</v>
          </cell>
          <cell r="F946">
            <v>33938</v>
          </cell>
          <cell r="G946" t="str">
            <v>ACTUALIZACION</v>
          </cell>
          <cell r="H946">
            <v>45631</v>
          </cell>
          <cell r="I946" t="str">
            <v>JAIME ENRIQUE  SALAS INFANTE</v>
          </cell>
          <cell r="J946">
            <v>47001</v>
          </cell>
          <cell r="K946" t="str">
            <v>CARRERA 21 No. 4 - 6</v>
          </cell>
          <cell r="L946" t="str">
            <v>MAGDALENA</v>
          </cell>
          <cell r="M946" t="str">
            <v>SANTA MARTA</v>
          </cell>
          <cell r="N946" t="str">
            <v>4339548  |  4339548</v>
          </cell>
          <cell r="O946">
            <v>3225493163</v>
          </cell>
          <cell r="P946" t="str">
            <v>acueductobonda@gmail.com</v>
          </cell>
          <cell r="Q946" t="str">
            <v>JUNTA ADMINISTRADORA</v>
          </cell>
          <cell r="R946" t="str">
            <v>ORGANIZACION AUTORIZADA</v>
          </cell>
        </row>
        <row r="947">
          <cell r="A947">
            <v>3308</v>
          </cell>
          <cell r="B947" t="str">
            <v>ASOCIACIÓN DE USUARIOS DE SERVICIOS PÚBLICOS DE ACUEDUCTO, ALCANTARILLADO  Y ASEO</v>
          </cell>
          <cell r="C947">
            <v>40815</v>
          </cell>
          <cell r="D947" t="str">
            <v>814005637-7</v>
          </cell>
          <cell r="E947" t="str">
            <v>OPERATIVA (No activa)</v>
          </cell>
          <cell r="F947">
            <v>37366</v>
          </cell>
          <cell r="G947" t="str">
            <v>INSCRIPCION</v>
          </cell>
          <cell r="H947">
            <v>40892</v>
          </cell>
          <cell r="I947" t="str">
            <v>VIVIANA DAZA POPAYAN</v>
          </cell>
          <cell r="J947">
            <v>52256</v>
          </cell>
          <cell r="K947" t="str">
            <v>BARRIO JUANCHITO</v>
          </cell>
          <cell r="L947" t="str">
            <v>NARIÑO</v>
          </cell>
          <cell r="M947" t="str">
            <v>EL ROSARIO</v>
          </cell>
          <cell r="N947" t="str">
            <v>3147850  |  3205498</v>
          </cell>
          <cell r="O947">
            <v>3147850078</v>
          </cell>
          <cell r="P947" t="str">
            <v>vida22_j@hotmail.es</v>
          </cell>
          <cell r="Q947" t="str">
            <v>ASOCIACION DE USUARIOS</v>
          </cell>
          <cell r="R947" t="str">
            <v>ORGANIZACION AUTORIZADA</v>
          </cell>
        </row>
        <row r="948">
          <cell r="A948">
            <v>3310</v>
          </cell>
          <cell r="B948" t="str">
            <v>ASOCIACION DE SUSCRIPTORES Y USUARIOS DEL ACUEDUCTO REGIONAL ACUALIMONAL</v>
          </cell>
          <cell r="C948">
            <v>39099</v>
          </cell>
          <cell r="D948" t="str">
            <v>832005342-5</v>
          </cell>
          <cell r="E948" t="str">
            <v>OPERATIVA</v>
          </cell>
          <cell r="F948">
            <v>36618</v>
          </cell>
          <cell r="G948" t="str">
            <v>ACTUALIZACION</v>
          </cell>
          <cell r="H948">
            <v>45698</v>
          </cell>
          <cell r="I948" t="str">
            <v>JOSE ALFENIBAL TINOCO BELTRAN</v>
          </cell>
          <cell r="J948">
            <v>25718</v>
          </cell>
          <cell r="K948" t="str">
            <v>CARRERA 3 No. 6-39</v>
          </cell>
          <cell r="L948" t="str">
            <v>CUNDINAMARCA</v>
          </cell>
          <cell r="M948" t="str">
            <v>SASAIMA</v>
          </cell>
          <cell r="N948" t="str">
            <v>7783154  |  7783154</v>
          </cell>
          <cell r="O948">
            <v>3157783154</v>
          </cell>
          <cell r="P948" t="str">
            <v>usacualimonal@gmail.com</v>
          </cell>
          <cell r="Q948" t="str">
            <v>ASOCIACION DE USUARIOS</v>
          </cell>
          <cell r="R948" t="str">
            <v>ORGANIZACION AUTORIZADA</v>
          </cell>
        </row>
        <row r="949">
          <cell r="A949">
            <v>3313</v>
          </cell>
          <cell r="B949" t="str">
            <v>ASOCIACION ADMINISTRADORA COMUNITARIA DE ACUEDUCTO Y ALCANTARILLADO DEL CONDOMINIO BOSQUES DE ABAJAM</v>
          </cell>
          <cell r="C949">
            <v>38987</v>
          </cell>
          <cell r="D949" t="str">
            <v>822006265-4</v>
          </cell>
          <cell r="E949" t="str">
            <v>OPERATIVA (No activa)</v>
          </cell>
          <cell r="F949">
            <v>37936</v>
          </cell>
          <cell r="G949" t="str">
            <v>ACTUALIZACION</v>
          </cell>
          <cell r="H949">
            <v>40617</v>
          </cell>
          <cell r="I949" t="str">
            <v>LIBARDO LOZANO ZAMORA</v>
          </cell>
          <cell r="J949">
            <v>50001</v>
          </cell>
          <cell r="K949" t="str">
            <v>carrera 13 este # 36-115 local 207 Centro Comercial Bosques de Abajam</v>
          </cell>
          <cell r="L949" t="str">
            <v>META</v>
          </cell>
          <cell r="M949" t="str">
            <v>VILLAVICENCIO</v>
          </cell>
          <cell r="N949" t="str">
            <v>6731350  |  6673434</v>
          </cell>
          <cell r="O949">
            <v>3143264957</v>
          </cell>
          <cell r="P949" t="str">
            <v>aacaa_abajam@yahoo.com</v>
          </cell>
          <cell r="Q949" t="str">
            <v>ASOCIACION DE USUARIOS</v>
          </cell>
          <cell r="R949" t="str">
            <v>ORGANIZACION AUTORIZADA</v>
          </cell>
        </row>
        <row r="950">
          <cell r="A950">
            <v>3314</v>
          </cell>
          <cell r="B950" t="str">
            <v>AGUAZUL BOGOTA S.A.  E.S.P.</v>
          </cell>
          <cell r="C950">
            <v>38712</v>
          </cell>
          <cell r="D950" t="str">
            <v>830112462-1</v>
          </cell>
          <cell r="E950" t="str">
            <v>OPERATIVA (No activa)</v>
          </cell>
          <cell r="F950">
            <v>37592</v>
          </cell>
          <cell r="G950" t="str">
            <v>ACTUALIZACION</v>
          </cell>
          <cell r="H950">
            <v>39947</v>
          </cell>
          <cell r="I950" t="str">
            <v>CARLOS ALBERTO GIRALDO LOPEZ</v>
          </cell>
          <cell r="J950">
            <v>11001</v>
          </cell>
          <cell r="K950" t="str">
            <v>CALLE 82 No  19A - 34</v>
          </cell>
          <cell r="L950" t="str">
            <v>BOGOTÁ, D.C.</v>
          </cell>
          <cell r="M950" t="str">
            <v>BOGOTA, D.C.</v>
          </cell>
          <cell r="N950" t="str">
            <v>7470001  |  7470001</v>
          </cell>
          <cell r="O950" t="str">
            <v>No disponible</v>
          </cell>
          <cell r="P950" t="str">
            <v>carlos.giraldo@aguazul.com.co</v>
          </cell>
          <cell r="Q950" t="str">
            <v>SOCIEDAD ANONIMA</v>
          </cell>
          <cell r="R950" t="str">
            <v>SOCIEDADES (EMPRESA DE SERVICIOS PUBLICOS)</v>
          </cell>
        </row>
        <row r="951">
          <cell r="A951">
            <v>3316</v>
          </cell>
          <cell r="B951" t="str">
            <v>ASOCIACION DE USUARIOS DEL ACUEDUCTO VEREDA YARUMAL</v>
          </cell>
          <cell r="C951">
            <v>38980</v>
          </cell>
          <cell r="D951" t="str">
            <v>811036897-7</v>
          </cell>
          <cell r="E951" t="str">
            <v>OPERATIVA</v>
          </cell>
          <cell r="F951">
            <v>37283</v>
          </cell>
          <cell r="G951" t="str">
            <v>ACTUALIZACION</v>
          </cell>
          <cell r="H951">
            <v>45138</v>
          </cell>
          <cell r="I951" t="str">
            <v>HERNAN DARIO HERRERA VARGAS</v>
          </cell>
          <cell r="J951">
            <v>5030</v>
          </cell>
          <cell r="K951" t="str">
            <v>VEREDA YARUMAL AMAGA ANT</v>
          </cell>
          <cell r="L951" t="str">
            <v>ANTIOQUIA</v>
          </cell>
          <cell r="M951" t="str">
            <v>AMAGÁ</v>
          </cell>
          <cell r="N951" t="str">
            <v>3148875  |  3148875</v>
          </cell>
          <cell r="O951">
            <v>3148875110</v>
          </cell>
          <cell r="P951" t="str">
            <v>acueductoyarumal9@gmail.com</v>
          </cell>
          <cell r="Q951" t="str">
            <v>ASOCIACION DE USUARIOS</v>
          </cell>
          <cell r="R951" t="str">
            <v>ORGANIZACION AUTORIZADA</v>
          </cell>
        </row>
        <row r="952">
          <cell r="A952">
            <v>3317</v>
          </cell>
          <cell r="B952" t="str">
            <v>ASOCIACION DE USUARIOS DEL ACUEDUCTO MULTIVEREDAL AGUAS CRISTALINAS</v>
          </cell>
          <cell r="C952">
            <v>40760</v>
          </cell>
          <cell r="D952" t="str">
            <v>811035434-6</v>
          </cell>
          <cell r="E952" t="str">
            <v>OPERATIVA</v>
          </cell>
          <cell r="F952">
            <v>37527</v>
          </cell>
          <cell r="G952" t="str">
            <v>ACTUALIZACION</v>
          </cell>
          <cell r="H952">
            <v>45692</v>
          </cell>
          <cell r="I952" t="str">
            <v>JHON JAIRO  LONDONO CASTRILLON</v>
          </cell>
          <cell r="J952">
            <v>5079</v>
          </cell>
          <cell r="K952" t="str">
            <v>Carrera 15 # 10-40 Local 106</v>
          </cell>
          <cell r="L952" t="str">
            <v>ANTIOQUIA</v>
          </cell>
          <cell r="M952" t="str">
            <v>BARBOSA</v>
          </cell>
          <cell r="N952" t="str">
            <v>4795545  |  4795545</v>
          </cell>
          <cell r="O952">
            <v>3164861792</v>
          </cell>
          <cell r="P952" t="str">
            <v>acueductoauamac@gmail.com</v>
          </cell>
          <cell r="Q952" t="str">
            <v>ASOCIACION DE USUARIOS</v>
          </cell>
          <cell r="R952" t="str">
            <v>ORGANIZACION AUTORIZADA</v>
          </cell>
        </row>
        <row r="953">
          <cell r="A953">
            <v>3324</v>
          </cell>
          <cell r="B953" t="str">
            <v>ACUEDUCTO SAN FRANCISCO S.A. EMPRESA DE SERVICIOS PÚBLICOS DOMICILIARIOS</v>
          </cell>
          <cell r="C953">
            <v>40788</v>
          </cell>
          <cell r="D953" t="str">
            <v>810006246-0</v>
          </cell>
          <cell r="E953" t="str">
            <v>OPERATIVA</v>
          </cell>
          <cell r="F953">
            <v>38169</v>
          </cell>
          <cell r="G953" t="str">
            <v>ACTUALIZACION</v>
          </cell>
          <cell r="H953">
            <v>43446</v>
          </cell>
          <cell r="I953" t="str">
            <v>FRANCISCO ANTONIO GIRALDO  LLANO</v>
          </cell>
          <cell r="J953">
            <v>17001</v>
          </cell>
          <cell r="K953" t="str">
            <v>CRA 23 N.23 25 32  - EDIFICIO EXPONCION OFICINA 06</v>
          </cell>
          <cell r="L953" t="str">
            <v>CALDAS</v>
          </cell>
          <cell r="M953" t="str">
            <v>MANIZALES</v>
          </cell>
          <cell r="N953" t="str">
            <v>8723535  |  8802006</v>
          </cell>
          <cell r="O953">
            <v>3168394977</v>
          </cell>
          <cell r="P953" t="str">
            <v>ACUEDUCTOSANFRANCISO@HOTMAIL.COM</v>
          </cell>
          <cell r="Q953" t="str">
            <v>SOCIEDAD ANONIMA</v>
          </cell>
          <cell r="R953" t="str">
            <v>SOCIEDADES (EMPRESA DE SERVICIOS PUBLICOS)</v>
          </cell>
        </row>
        <row r="954">
          <cell r="A954">
            <v>3328</v>
          </cell>
          <cell r="B954" t="str">
            <v>SERVICIOS INTEGRALES EFECTIVOS S.A.  E.S.P.</v>
          </cell>
          <cell r="C954">
            <v>38680</v>
          </cell>
          <cell r="D954" t="str">
            <v>828002229-2</v>
          </cell>
          <cell r="E954" t="str">
            <v>OPERATIVA</v>
          </cell>
          <cell r="F954">
            <v>37834</v>
          </cell>
          <cell r="G954" t="str">
            <v>ACTUALIZACION</v>
          </cell>
          <cell r="H954">
            <v>45714</v>
          </cell>
          <cell r="I954" t="str">
            <v>OLGA ROCIO ORTIZ OBREGON</v>
          </cell>
          <cell r="J954">
            <v>18001</v>
          </cell>
          <cell r="K954" t="str">
            <v>CALLE 4B SUR CARRERA 13 - VILLA MONICA</v>
          </cell>
          <cell r="L954" t="str">
            <v>CAQUETÁ</v>
          </cell>
          <cell r="M954" t="str">
            <v>FLORENCIA</v>
          </cell>
          <cell r="N954" t="str">
            <v>4357614  |  4358079</v>
          </cell>
          <cell r="O954">
            <v>3188272189</v>
          </cell>
          <cell r="P954" t="str">
            <v>asesoriajuridica@servintegral.com.co</v>
          </cell>
          <cell r="Q954" t="str">
            <v>SOCIEDAD ANONIMA</v>
          </cell>
          <cell r="R954" t="str">
            <v>SOCIEDADES (EMPRESA DE SERVICIOS PUBLICOS)</v>
          </cell>
        </row>
        <row r="955">
          <cell r="A955">
            <v>3329</v>
          </cell>
          <cell r="B955" t="str">
            <v>COOPERATIVA DE USUARIOS DEL ACUEDUCTO COMUNAL DE LAS VEREDAS DEL SUR LIMITADA</v>
          </cell>
          <cell r="C955">
            <v>39262</v>
          </cell>
          <cell r="D955" t="str">
            <v>890680138-3</v>
          </cell>
          <cell r="E955" t="str">
            <v>OPERATIVA</v>
          </cell>
          <cell r="F955">
            <v>37305</v>
          </cell>
          <cell r="G955" t="str">
            <v>ACTUALIZACION</v>
          </cell>
          <cell r="H955">
            <v>45392</v>
          </cell>
          <cell r="I955" t="str">
            <v>MONICA GORDILLO BETANCOURT</v>
          </cell>
          <cell r="J955">
            <v>25290</v>
          </cell>
          <cell r="K955" t="str">
            <v>Cll 6 # 4 - 02</v>
          </cell>
          <cell r="L955" t="str">
            <v>CUNDINAMARCA</v>
          </cell>
          <cell r="M955" t="str">
            <v>FUSAGASUGA</v>
          </cell>
          <cell r="N955" t="str">
            <v>8677502  |  8677502</v>
          </cell>
          <cell r="O955">
            <v>3114819503</v>
          </cell>
          <cell r="P955" t="str">
            <v>coovesur@yahoo.com</v>
          </cell>
          <cell r="Q955" t="str">
            <v>COOPERATIVA</v>
          </cell>
          <cell r="R955" t="str">
            <v>ORGANIZACION AUTORIZADA</v>
          </cell>
        </row>
        <row r="956">
          <cell r="A956">
            <v>3334</v>
          </cell>
          <cell r="B956" t="str">
            <v>COPROPIEDAD CONDOMINIO HACIENDA LA ESTANCIA</v>
          </cell>
          <cell r="C956">
            <v>38965</v>
          </cell>
          <cell r="D956" t="str">
            <v>809001398-5</v>
          </cell>
          <cell r="E956" t="str">
            <v>OPERATIVA</v>
          </cell>
          <cell r="F956">
            <v>37288</v>
          </cell>
          <cell r="G956" t="str">
            <v>ACTUALIZACION</v>
          </cell>
          <cell r="H956">
            <v>44970</v>
          </cell>
          <cell r="I956" t="str">
            <v>JOSE ALBERTO FERNANDEZ  GARCIA</v>
          </cell>
          <cell r="J956">
            <v>11001</v>
          </cell>
          <cell r="K956" t="str">
            <v>Calle 93B No. 16 -08 Of 309</v>
          </cell>
          <cell r="L956" t="str">
            <v>BOGOTÁ, D.C.</v>
          </cell>
          <cell r="M956" t="str">
            <v>BOGOTA, D.C.</v>
          </cell>
          <cell r="N956" t="str">
            <v>6228627  |  6228627</v>
          </cell>
          <cell r="O956">
            <v>3176590145</v>
          </cell>
          <cell r="P956" t="str">
            <v>condominiohaciendalaestancia@gmail.com</v>
          </cell>
          <cell r="Q956" t="str">
            <v>SIN ANIMO DE LUCRO</v>
          </cell>
          <cell r="R956" t="str">
            <v>PRODUCTOR MARGINAL, INDEPENDIENTE O USO PARTICULAR</v>
          </cell>
        </row>
        <row r="957">
          <cell r="A957">
            <v>3335</v>
          </cell>
          <cell r="B957" t="str">
            <v>ASOCIACION DE RECICLAJE RECICLATODO'S</v>
          </cell>
          <cell r="C957">
            <v>42815</v>
          </cell>
          <cell r="D957" t="str">
            <v>830048361-2</v>
          </cell>
          <cell r="E957" t="str">
            <v>OPERATIVA</v>
          </cell>
          <cell r="F957">
            <v>36028</v>
          </cell>
          <cell r="G957" t="str">
            <v>ACTUALIZACION</v>
          </cell>
          <cell r="H957">
            <v>45155</v>
          </cell>
          <cell r="I957" t="str">
            <v>CARLOS EDUARDO GARAY CAICEDO</v>
          </cell>
          <cell r="J957">
            <v>11001</v>
          </cell>
          <cell r="K957" t="str">
            <v>Calle 16 F # 96 I - 17</v>
          </cell>
          <cell r="L957" t="str">
            <v>BOGOTÁ, D.C.</v>
          </cell>
          <cell r="M957" t="str">
            <v>BOGOTA, D.C.</v>
          </cell>
          <cell r="N957" t="str">
            <v>4184346  |  4184346</v>
          </cell>
          <cell r="O957">
            <v>3125152623</v>
          </cell>
          <cell r="P957" t="str">
            <v>carlosgarayfederincol@yahoo.com</v>
          </cell>
          <cell r="Q957" t="str">
            <v>EMPRESA ASOCIATIVA DE TRABAJO</v>
          </cell>
          <cell r="R957" t="str">
            <v>ORGANIZACION AUTORIZADA</v>
          </cell>
        </row>
        <row r="958">
          <cell r="A958">
            <v>3339</v>
          </cell>
          <cell r="B958" t="str">
            <v>LIMPIEZA METROPOLITANA S.A E.S.P.</v>
          </cell>
          <cell r="C958">
            <v>38911</v>
          </cell>
          <cell r="D958" t="str">
            <v>830123461-1</v>
          </cell>
          <cell r="E958" t="str">
            <v>OPERATIVA</v>
          </cell>
          <cell r="F958">
            <v>43143</v>
          </cell>
          <cell r="G958" t="str">
            <v>ACTUALIZACION</v>
          </cell>
          <cell r="H958">
            <v>45736</v>
          </cell>
          <cell r="I958" t="str">
            <v xml:space="preserve">OSCAR SEBASTIAN ALESSO </v>
          </cell>
          <cell r="J958">
            <v>11001</v>
          </cell>
          <cell r="K958" t="str">
            <v>CRA 62 19 - 04 INT. 4</v>
          </cell>
          <cell r="L958" t="str">
            <v>BOGOTÁ, D.C.</v>
          </cell>
          <cell r="M958" t="str">
            <v>BOGOTA, D.C.</v>
          </cell>
          <cell r="N958" t="str">
            <v>4172300  |  4172300</v>
          </cell>
          <cell r="O958">
            <v>6014172300</v>
          </cell>
          <cell r="P958" t="str">
            <v>lime@lime.com.co</v>
          </cell>
          <cell r="Q958" t="str">
            <v>SOCIEDAD ANONIMA</v>
          </cell>
          <cell r="R958" t="str">
            <v>SOCIEDADES (EMPRESA DE SERVICIOS PUBLICOS)</v>
          </cell>
        </row>
        <row r="959">
          <cell r="A959">
            <v>3340</v>
          </cell>
          <cell r="B959" t="str">
            <v>ASOCIACION DE USUARIOS DEL ACUEDUCTO DE LA VEREDA SAN VICENTE</v>
          </cell>
          <cell r="C959">
            <v>40752</v>
          </cell>
          <cell r="D959" t="str">
            <v>832006841-3</v>
          </cell>
          <cell r="E959" t="str">
            <v>OPERATIVA</v>
          </cell>
          <cell r="F959">
            <v>36408</v>
          </cell>
          <cell r="G959" t="str">
            <v>ACTUALIZACION</v>
          </cell>
          <cell r="H959">
            <v>45726</v>
          </cell>
          <cell r="I959" t="str">
            <v>MARIA ELENA ROZO GOMEZ</v>
          </cell>
          <cell r="J959">
            <v>25772</v>
          </cell>
          <cell r="K959" t="str">
            <v>SALÓN COMUNAL SAN VICENTE BAJO</v>
          </cell>
          <cell r="L959" t="str">
            <v>CUNDINAMARCA</v>
          </cell>
          <cell r="M959" t="str">
            <v>SUESCA</v>
          </cell>
          <cell r="N959" t="str">
            <v>0000000  |  0000000</v>
          </cell>
          <cell r="O959">
            <v>3015434591</v>
          </cell>
          <cell r="P959" t="str">
            <v>acuasansuesca2019@gmail.com</v>
          </cell>
          <cell r="Q959" t="str">
            <v>ASOCIACION DE USUARIOS</v>
          </cell>
          <cell r="R959" t="str">
            <v>ORGANIZACION AUTORIZADA</v>
          </cell>
        </row>
        <row r="960">
          <cell r="A960">
            <v>3343</v>
          </cell>
          <cell r="B960" t="str">
            <v>ASEO TECNICO DE LA SABANA S.A.S. E.S.P.</v>
          </cell>
          <cell r="C960">
            <v>38727</v>
          </cell>
          <cell r="D960" t="str">
            <v>830123625-2</v>
          </cell>
          <cell r="E960" t="str">
            <v>OPERATIVA</v>
          </cell>
          <cell r="F960">
            <v>44774</v>
          </cell>
          <cell r="G960" t="str">
            <v>ACTUALIZACION</v>
          </cell>
          <cell r="H960">
            <v>45716</v>
          </cell>
          <cell r="I960" t="str">
            <v>RAFAEL GEOVANNY MENESES VEGA</v>
          </cell>
          <cell r="J960">
            <v>47001</v>
          </cell>
          <cell r="K960" t="str">
            <v>Km 2 Via Gaira Troncal Del Caribe</v>
          </cell>
          <cell r="L960" t="str">
            <v>MAGDALENA</v>
          </cell>
          <cell r="M960" t="str">
            <v>SANTA MARTA</v>
          </cell>
          <cell r="N960" t="str">
            <v>4346234  |  7470499</v>
          </cell>
          <cell r="O960">
            <v>7777777777</v>
          </cell>
          <cell r="P960" t="str">
            <v>notificacionmag@atesa.com.co</v>
          </cell>
          <cell r="Q960" t="str">
            <v>SOCIEDAD POR ACCIONES SIMPLIFICADA</v>
          </cell>
          <cell r="R960" t="str">
            <v>SOCIEDADES (EMPRESA DE SERVICIOS PUBLICOS)</v>
          </cell>
        </row>
        <row r="961">
          <cell r="A961">
            <v>3344</v>
          </cell>
          <cell r="B961" t="str">
            <v>ADMINISTRACION COOPERATIVA ULLOA E.S.P.</v>
          </cell>
          <cell r="C961">
            <v>38770</v>
          </cell>
          <cell r="D961" t="str">
            <v>821001138-0</v>
          </cell>
          <cell r="E961" t="str">
            <v>OPERATIVA</v>
          </cell>
          <cell r="F961">
            <v>35866</v>
          </cell>
          <cell r="G961" t="str">
            <v>ACTUALIZACION</v>
          </cell>
          <cell r="H961">
            <v>45712</v>
          </cell>
          <cell r="I961" t="str">
            <v>FABIO ANDRES BEDOYA ZULUAGA</v>
          </cell>
          <cell r="J961">
            <v>76845</v>
          </cell>
          <cell r="K961" t="str">
            <v>Carrera 2 No  4 - 71 PISO Edificio del Cafe</v>
          </cell>
          <cell r="L961" t="str">
            <v>VALLE DEL CAUCA</v>
          </cell>
          <cell r="M961" t="str">
            <v>ULLOA</v>
          </cell>
          <cell r="N961" t="str">
            <v>2075431  |  2075131</v>
          </cell>
          <cell r="O961">
            <v>3128636128</v>
          </cell>
          <cell r="P961" t="str">
            <v>apculloaesp@gmail.com</v>
          </cell>
          <cell r="Q961" t="str">
            <v>COOPERATIVA</v>
          </cell>
          <cell r="R961" t="str">
            <v>ORGANIZACION AUTORIZADA</v>
          </cell>
        </row>
        <row r="962">
          <cell r="A962">
            <v>3345</v>
          </cell>
          <cell r="B962" t="str">
            <v>ADMINISTRACION COOPERATIVA LA CUMBRE-DAGUA E.S.P</v>
          </cell>
          <cell r="C962">
            <v>38714</v>
          </cell>
          <cell r="D962" t="str">
            <v>805012084-0</v>
          </cell>
          <cell r="E962" t="str">
            <v>OPERATIVA</v>
          </cell>
          <cell r="F962">
            <v>35978</v>
          </cell>
          <cell r="G962" t="str">
            <v>ACTUALIZACION</v>
          </cell>
          <cell r="H962">
            <v>45342</v>
          </cell>
          <cell r="I962" t="str">
            <v>DIANA CRISTINA ROJAS MARTINEZ</v>
          </cell>
          <cell r="J962">
            <v>76377</v>
          </cell>
          <cell r="K962" t="str">
            <v>CRA 5 CLL 4 ESQUINA</v>
          </cell>
          <cell r="L962" t="str">
            <v>VALLE DEL CAUCA</v>
          </cell>
          <cell r="M962" t="str">
            <v>LA CUMBRE</v>
          </cell>
          <cell r="N962" t="str">
            <v>0000000  |  0000000</v>
          </cell>
          <cell r="O962">
            <v>3185480811</v>
          </cell>
          <cell r="P962" t="str">
            <v>cumbredagua@yahoo.com.mx</v>
          </cell>
          <cell r="Q962" t="str">
            <v>COOPERATIVA</v>
          </cell>
          <cell r="R962" t="str">
            <v>ORGANIZACION AUTORIZADA</v>
          </cell>
        </row>
        <row r="963">
          <cell r="A963">
            <v>3347</v>
          </cell>
          <cell r="B963" t="str">
            <v>ASOCIACIÓN DE USUARIOS DEL ACUEDUCTO Y ALCANTARILLADO SAN IGNACIO</v>
          </cell>
          <cell r="C963">
            <v>38825</v>
          </cell>
          <cell r="D963" t="str">
            <v>811021792-7</v>
          </cell>
          <cell r="E963" t="str">
            <v>OPERATIVA</v>
          </cell>
          <cell r="F963">
            <v>37622</v>
          </cell>
          <cell r="G963" t="str">
            <v>ACTUALIZACION</v>
          </cell>
          <cell r="H963">
            <v>45728</v>
          </cell>
          <cell r="I963" t="str">
            <v>MARIA ESTRELLA DE FATIMA PINEDA ZULUAGA</v>
          </cell>
          <cell r="J963">
            <v>5318</v>
          </cell>
          <cell r="K963" t="str">
            <v>GUARNE ANTIOQUIA</v>
          </cell>
          <cell r="L963" t="str">
            <v>ANTIOQUIA</v>
          </cell>
          <cell r="M963" t="str">
            <v>GUARNE</v>
          </cell>
          <cell r="N963" t="str">
            <v>5338309  |  5338309</v>
          </cell>
          <cell r="O963">
            <v>3135748309</v>
          </cell>
          <cell r="P963" t="str">
            <v>asuasi538@gmail.com</v>
          </cell>
          <cell r="Q963" t="str">
            <v>ASOCIACION DE USUARIOS</v>
          </cell>
          <cell r="R963" t="str">
            <v>ORGANIZACION AUTORIZADA</v>
          </cell>
        </row>
        <row r="964">
          <cell r="A964">
            <v>3349</v>
          </cell>
          <cell r="B964" t="str">
            <v>UNIDAD MUNICIPAL DE SERVICIOS PUBLICOS DE PAEZ</v>
          </cell>
          <cell r="C964">
            <v>38791</v>
          </cell>
          <cell r="D964" t="str">
            <v>800049508-3</v>
          </cell>
          <cell r="E964" t="str">
            <v>OPERATIVA</v>
          </cell>
          <cell r="F964">
            <v>37469</v>
          </cell>
          <cell r="G964" t="str">
            <v>ACTUALIZACION</v>
          </cell>
          <cell r="H964">
            <v>45362</v>
          </cell>
          <cell r="I964" t="str">
            <v>JUAN DIEGO MORALES CALDERON</v>
          </cell>
          <cell r="J964">
            <v>15514</v>
          </cell>
          <cell r="K964" t="str">
            <v>CARRERA 3 No  5-37</v>
          </cell>
          <cell r="L964" t="str">
            <v>BOYACÁ</v>
          </cell>
          <cell r="M964" t="str">
            <v>PAEZ</v>
          </cell>
          <cell r="N964" t="str">
            <v>7594236  |  7594236</v>
          </cell>
          <cell r="O964">
            <v>3214523443</v>
          </cell>
          <cell r="P964" t="str">
            <v>umserpa@paez-boyaca.gov.co</v>
          </cell>
          <cell r="Q964" t="str">
            <v>No disponible</v>
          </cell>
          <cell r="R964" t="str">
            <v>MUNICIPIO (PRESTACIÓN DIRECTA)</v>
          </cell>
        </row>
        <row r="965">
          <cell r="A965">
            <v>3353</v>
          </cell>
          <cell r="B965" t="str">
            <v>JUNTA ADMINISTRADORA DEL ACUEDUCTO DE LA MADERA</v>
          </cell>
          <cell r="C965">
            <v>41221</v>
          </cell>
          <cell r="D965" t="str">
            <v>812006363-1</v>
          </cell>
          <cell r="E965" t="str">
            <v>OPERATIVA</v>
          </cell>
          <cell r="F965">
            <v>37188</v>
          </cell>
          <cell r="G965" t="str">
            <v>ACTUALIZACION</v>
          </cell>
          <cell r="H965">
            <v>41269</v>
          </cell>
          <cell r="I965" t="str">
            <v>JUANA MARTINEZ CORREA</v>
          </cell>
          <cell r="J965">
            <v>23686</v>
          </cell>
          <cell r="K965" t="str">
            <v>PALACIO MUNICIPAL</v>
          </cell>
          <cell r="L965" t="str">
            <v>CÓRDOBA</v>
          </cell>
          <cell r="M965" t="str">
            <v>SAN PELAYO</v>
          </cell>
          <cell r="N965" t="str">
            <v>3135008  |  3135008</v>
          </cell>
          <cell r="O965">
            <v>3177030610</v>
          </cell>
          <cell r="P965" t="str">
            <v>juanamartinezcorrea@hotmail.com</v>
          </cell>
          <cell r="Q965" t="str">
            <v>JUNTA ADMINISTRADORA</v>
          </cell>
          <cell r="R965" t="str">
            <v>ORGANIZACION AUTORIZADA</v>
          </cell>
        </row>
        <row r="966">
          <cell r="A966">
            <v>3354</v>
          </cell>
          <cell r="B966" t="str">
            <v>ASOCIACION DE USUSARIOS DEL SERVICIO DE ACUEDUCTO DE LAS VEREDAS SAN JOSE SAN JOSE BAJO Y LA PLAYITA (SECTOR LA CONQUISTA)</v>
          </cell>
          <cell r="C966">
            <v>41100</v>
          </cell>
          <cell r="D966" t="str">
            <v>832007396-1</v>
          </cell>
          <cell r="E966" t="str">
            <v>OPERATIVA</v>
          </cell>
          <cell r="F966">
            <v>37210</v>
          </cell>
          <cell r="G966" t="str">
            <v>ACTUALIZACION</v>
          </cell>
          <cell r="H966">
            <v>45504</v>
          </cell>
          <cell r="I966" t="str">
            <v>LUIS HERNANDO TEQUIA PARADA</v>
          </cell>
          <cell r="J966">
            <v>25312</v>
          </cell>
          <cell r="K966" t="str">
            <v>SAN JOSE CENTRO POBLADO GRANADA CUNDINAMARCA</v>
          </cell>
          <cell r="L966" t="str">
            <v>CUNDINAMARCA</v>
          </cell>
          <cell r="M966" t="str">
            <v>GRANADA</v>
          </cell>
          <cell r="N966" t="str">
            <v>8673334  |  8673334</v>
          </cell>
          <cell r="O966">
            <v>3132585819</v>
          </cell>
          <cell r="P966" t="str">
            <v>acuresangranada@hotmail.com</v>
          </cell>
          <cell r="Q966" t="str">
            <v>ASOCIACION DE USUARIOS</v>
          </cell>
          <cell r="R966" t="str">
            <v>ORGANIZACION AUTORIZADA</v>
          </cell>
        </row>
        <row r="967">
          <cell r="A967">
            <v>3355</v>
          </cell>
          <cell r="B967" t="str">
            <v>EMPRESA DE ASEO, ACUEDUCTO Y ALCANTARILLADO DEL VALLE DE SIBUNDOY S.A. E.S.P</v>
          </cell>
          <cell r="C967">
            <v>40430</v>
          </cell>
          <cell r="D967" t="str">
            <v>846003250-8</v>
          </cell>
          <cell r="E967" t="str">
            <v>OPERATIVA</v>
          </cell>
          <cell r="F967">
            <v>37739</v>
          </cell>
          <cell r="G967" t="str">
            <v>ACTUALIZACION</v>
          </cell>
          <cell r="H967">
            <v>45426</v>
          </cell>
          <cell r="I967" t="str">
            <v>JUAN CARLOS NARVAEZ GUERRERO</v>
          </cell>
          <cell r="J967">
            <v>86749</v>
          </cell>
          <cell r="K967" t="str">
            <v>Calle 15 # 9-56</v>
          </cell>
          <cell r="L967" t="str">
            <v>PUTUMAYO</v>
          </cell>
          <cell r="M967" t="str">
            <v>SIBUNDOY</v>
          </cell>
          <cell r="N967" t="str">
            <v>4260112  |  4260112</v>
          </cell>
          <cell r="O967">
            <v>3177040251</v>
          </cell>
          <cell r="P967" t="str">
            <v>asvallesaesp@yahoo.es</v>
          </cell>
          <cell r="Q967" t="str">
            <v>SOCIEDAD ANONIMA</v>
          </cell>
          <cell r="R967" t="str">
            <v>SOCIEDADES (EMPRESA DE SERVICIOS PUBLICOS)</v>
          </cell>
        </row>
        <row r="968">
          <cell r="A968">
            <v>3357</v>
          </cell>
          <cell r="B968" t="str">
            <v>ASOCIACION COMUNITARIA DEL ACUEDUCTO VEREDAL AQUA 7</v>
          </cell>
          <cell r="C968">
            <v>40882</v>
          </cell>
          <cell r="D968" t="str">
            <v>822003190-7</v>
          </cell>
          <cell r="E968" t="str">
            <v>OPERATIVA</v>
          </cell>
          <cell r="F968">
            <v>37252</v>
          </cell>
          <cell r="G968" t="str">
            <v>ACTUALIZACION</v>
          </cell>
          <cell r="H968">
            <v>45709</v>
          </cell>
          <cell r="I968" t="str">
            <v>MARIA ALCIRA MARTINEZ CASTRO</v>
          </cell>
          <cell r="J968">
            <v>50006</v>
          </cell>
          <cell r="K968" t="str">
            <v xml:space="preserve">CALLE 8 No. 22  61-65 </v>
          </cell>
          <cell r="L968" t="str">
            <v>META</v>
          </cell>
          <cell r="M968" t="str">
            <v>ACACIAS</v>
          </cell>
          <cell r="N968" t="str">
            <v>3430034  |  6574763</v>
          </cell>
          <cell r="O968">
            <v>3103430034</v>
          </cell>
          <cell r="P968" t="str">
            <v>acueductoregional-acacias@hotmail.com</v>
          </cell>
          <cell r="Q968" t="str">
            <v>SIN ANIMO DE LUCRO</v>
          </cell>
          <cell r="R968" t="str">
            <v>ORGANIZACION AUTORIZADA</v>
          </cell>
        </row>
        <row r="969">
          <cell r="A969">
            <v>3360</v>
          </cell>
          <cell r="B969" t="str">
            <v>CORPORACIÓN  ACUEDUCTO RURAL COMUNITARIO</v>
          </cell>
          <cell r="C969">
            <v>39022</v>
          </cell>
          <cell r="D969" t="str">
            <v>800100719-8</v>
          </cell>
          <cell r="E969" t="str">
            <v>OPERATIVA</v>
          </cell>
          <cell r="F969">
            <v>35878</v>
          </cell>
          <cell r="G969" t="str">
            <v>ACTUALIZACION</v>
          </cell>
          <cell r="H969">
            <v>45700</v>
          </cell>
          <cell r="I969" t="str">
            <v>JUAN HUMBERTO GUEVARA CANTERO</v>
          </cell>
          <cell r="J969">
            <v>23417</v>
          </cell>
          <cell r="K969" t="str">
            <v>Calle 2 No. 1-102</v>
          </cell>
          <cell r="L969" t="str">
            <v>CÓRDOBA</v>
          </cell>
          <cell r="M969" t="str">
            <v>LORICA</v>
          </cell>
          <cell r="N969" t="str">
            <v>8980815  |  8980815</v>
          </cell>
          <cell r="O969">
            <v>3135341284</v>
          </cell>
          <cell r="P969" t="str">
            <v>arcoacueducto@corpoarco.com</v>
          </cell>
          <cell r="Q969" t="str">
            <v>CORPORACION</v>
          </cell>
          <cell r="R969" t="str">
            <v>ORGANIZACION AUTORIZADA</v>
          </cell>
        </row>
        <row r="970">
          <cell r="A970">
            <v>3361</v>
          </cell>
          <cell r="B970" t="str">
            <v>ASOCIACION DE USUARIOS DEL ACUEDUCTO VEREDA LOS SALADOS</v>
          </cell>
          <cell r="C970">
            <v>38771</v>
          </cell>
          <cell r="D970" t="str">
            <v>811038816-1</v>
          </cell>
          <cell r="E970" t="str">
            <v>OPERATIVA</v>
          </cell>
          <cell r="F970">
            <v>37650</v>
          </cell>
          <cell r="G970" t="str">
            <v>ACTUALIZACION</v>
          </cell>
          <cell r="H970">
            <v>45301</v>
          </cell>
          <cell r="I970" t="str">
            <v>BEATRIZ ESTELLA JURADO QUINTERO</v>
          </cell>
          <cell r="J970">
            <v>5607</v>
          </cell>
          <cell r="K970" t="str">
            <v>vereda los salados</v>
          </cell>
          <cell r="L970" t="str">
            <v>ANTIOQUIA</v>
          </cell>
          <cell r="M970" t="str">
            <v>RETIRO</v>
          </cell>
          <cell r="N970" t="str">
            <v>6955202  |  6955202</v>
          </cell>
          <cell r="O970">
            <v>3136955202</v>
          </cell>
          <cell r="P970" t="str">
            <v>acueductolossalados@gmail.com</v>
          </cell>
          <cell r="Q970" t="str">
            <v>ASOCIACION DE USUARIOS</v>
          </cell>
          <cell r="R970" t="str">
            <v>ORGANIZACION AUTORIZADA</v>
          </cell>
        </row>
        <row r="971">
          <cell r="A971">
            <v>3364</v>
          </cell>
          <cell r="B971" t="str">
            <v>TERRANOVA SERVICIOS S.A. E.S.P</v>
          </cell>
          <cell r="C971">
            <v>37951</v>
          </cell>
          <cell r="D971" t="str">
            <v>805028418-7</v>
          </cell>
          <cell r="E971" t="str">
            <v>OPERATIVA</v>
          </cell>
          <cell r="F971">
            <v>37932</v>
          </cell>
          <cell r="G971" t="str">
            <v>ACTUALIZACION</v>
          </cell>
          <cell r="H971">
            <v>45706</v>
          </cell>
          <cell r="I971" t="str">
            <v>NELSON MARINO CAICEDO GIRON</v>
          </cell>
          <cell r="J971">
            <v>76364</v>
          </cell>
          <cell r="K971" t="str">
            <v>CLL 17 NO.50 SUR 22</v>
          </cell>
          <cell r="L971" t="str">
            <v>VALLE DEL CAUCA</v>
          </cell>
          <cell r="M971" t="str">
            <v>JAMUNDI</v>
          </cell>
          <cell r="N971" t="str">
            <v>5921804  |  5921804</v>
          </cell>
          <cell r="O971">
            <v>3502005378</v>
          </cell>
          <cell r="P971" t="str">
            <v>contacto@terranovaservicios.com</v>
          </cell>
          <cell r="Q971" t="str">
            <v>SOCIEDAD ANONIMA</v>
          </cell>
          <cell r="R971" t="str">
            <v>SOCIEDADES (EMPRESA DE SERVICIOS PUBLICOS)</v>
          </cell>
        </row>
        <row r="972">
          <cell r="A972">
            <v>3367</v>
          </cell>
          <cell r="B972" t="str">
            <v>EMPRESA DE SERVICIOS PUBLICOS DE PUEBLO BELLO S.A.S. E.S.P</v>
          </cell>
          <cell r="C972">
            <v>41620</v>
          </cell>
          <cell r="D972" t="str">
            <v>900586660-0</v>
          </cell>
          <cell r="E972" t="str">
            <v>OPERATIVA</v>
          </cell>
          <cell r="F972">
            <v>41297</v>
          </cell>
          <cell r="G972" t="str">
            <v>ACTUALIZACION</v>
          </cell>
          <cell r="H972">
            <v>45719</v>
          </cell>
          <cell r="I972" t="str">
            <v>ERICK SAID CACERES BULLONES</v>
          </cell>
          <cell r="J972">
            <v>20570</v>
          </cell>
          <cell r="K972" t="str">
            <v>CL 9 # 10-02</v>
          </cell>
          <cell r="L972" t="str">
            <v>CESAR</v>
          </cell>
          <cell r="M972" t="str">
            <v>PUEBLO BELLO</v>
          </cell>
          <cell r="N972" t="str">
            <v>0000000  |  5793217</v>
          </cell>
          <cell r="O972">
            <v>3167304928</v>
          </cell>
          <cell r="P972" t="str">
            <v>emsepusasesp@hotmail.com</v>
          </cell>
          <cell r="Q972" t="str">
            <v>SOCIEDAD ANONIMA</v>
          </cell>
          <cell r="R972" t="str">
            <v>SOCIEDADES (EMPRESA DE SERVICIOS PUBLICOS)</v>
          </cell>
        </row>
        <row r="973">
          <cell r="A973">
            <v>3371</v>
          </cell>
          <cell r="B973" t="str">
            <v>ASOCIACION DE USUARIOS ACUEDUCTO AGUAS DEL ALTO VERED LA MILAGROSA</v>
          </cell>
          <cell r="C973">
            <v>38945</v>
          </cell>
          <cell r="D973" t="str">
            <v>811042022-4</v>
          </cell>
          <cell r="E973" t="str">
            <v>OPERATIVA (No activa)</v>
          </cell>
          <cell r="F973">
            <v>37696</v>
          </cell>
          <cell r="G973" t="str">
            <v>ACTUALIZACION</v>
          </cell>
          <cell r="H973">
            <v>41253</v>
          </cell>
          <cell r="I973" t="str">
            <v>BERNARDO GOMEZ LONDOÑO</v>
          </cell>
          <cell r="J973">
            <v>5376</v>
          </cell>
          <cell r="K973" t="str">
            <v>CARRERA 22 N° 18-82</v>
          </cell>
          <cell r="L973" t="str">
            <v>ANTIOQUIA</v>
          </cell>
          <cell r="M973" t="str">
            <v>LA CEJA</v>
          </cell>
          <cell r="N973" t="str">
            <v>5681538  |  5681538</v>
          </cell>
          <cell r="O973">
            <v>3137003156</v>
          </cell>
          <cell r="P973" t="str">
            <v>bdoelalarife@gmail.com</v>
          </cell>
          <cell r="Q973" t="str">
            <v>ASOCIACION DE USUARIOS</v>
          </cell>
          <cell r="R973" t="str">
            <v>ORGANIZACION AUTORIZADA</v>
          </cell>
        </row>
        <row r="974">
          <cell r="A974">
            <v>3373</v>
          </cell>
          <cell r="B974" t="str">
            <v>ASOCIACION GREMIAL DE USUARIOS DEL ACUEDUCTO RURAL DE SAN RAFAEL EL SALITRE</v>
          </cell>
          <cell r="C974">
            <v>40508</v>
          </cell>
          <cell r="D974" t="str">
            <v>832001810-2</v>
          </cell>
          <cell r="E974" t="str">
            <v>OPERATIVA</v>
          </cell>
          <cell r="F974">
            <v>34950</v>
          </cell>
          <cell r="G974" t="str">
            <v>ACTUALIZACION</v>
          </cell>
          <cell r="H974">
            <v>44456</v>
          </cell>
          <cell r="I974" t="str">
            <v>CESAR ORLANDO RODRIGUEZ BONILLA</v>
          </cell>
          <cell r="J974">
            <v>25377</v>
          </cell>
          <cell r="K974" t="str">
            <v>CR 3 2-46</v>
          </cell>
          <cell r="L974" t="str">
            <v>CUNDINAMARCA</v>
          </cell>
          <cell r="M974" t="str">
            <v>LA CALERA</v>
          </cell>
          <cell r="N974" t="str">
            <v>8756028  |  8756039</v>
          </cell>
          <cell r="O974">
            <v>3123039876</v>
          </cell>
          <cell r="P974" t="str">
            <v>asoaguass98@hotmail.com</v>
          </cell>
          <cell r="Q974" t="str">
            <v>ASOCIACION DE USUARIOS</v>
          </cell>
          <cell r="R974" t="str">
            <v>ORGANIZACION AUTORIZADA</v>
          </cell>
        </row>
        <row r="975">
          <cell r="A975">
            <v>3377</v>
          </cell>
          <cell r="B975" t="str">
            <v>ADMINISTRACION COOPERATIVA SEVILLA E.S.P.</v>
          </cell>
          <cell r="C975">
            <v>38773</v>
          </cell>
          <cell r="D975" t="str">
            <v>821001404-5</v>
          </cell>
          <cell r="E975" t="str">
            <v>OPERATIVA</v>
          </cell>
          <cell r="F975">
            <v>36124</v>
          </cell>
          <cell r="G975" t="str">
            <v>ACTUALIZACION</v>
          </cell>
          <cell r="H975">
            <v>45719</v>
          </cell>
          <cell r="I975" t="str">
            <v>WILLIAM FERNANDO RENGIFO CARDONA</v>
          </cell>
          <cell r="J975">
            <v>76736</v>
          </cell>
          <cell r="K975" t="str">
            <v>CLL 49 N 47-57 P3 EDIFICIO DEL CAFE</v>
          </cell>
          <cell r="L975" t="str">
            <v>VALLE DEL CAUCA</v>
          </cell>
          <cell r="M975" t="str">
            <v>SEVILLA</v>
          </cell>
          <cell r="N975" t="str">
            <v>2196144  |  2196144</v>
          </cell>
          <cell r="O975">
            <v>3122573605</v>
          </cell>
          <cell r="P975" t="str">
            <v>gerencia@administracioncooperativasevilla.com.co</v>
          </cell>
          <cell r="Q975" t="str">
            <v>COOPERATIVA</v>
          </cell>
          <cell r="R975" t="str">
            <v>ORGANIZACION AUTORIZADA</v>
          </cell>
        </row>
        <row r="976">
          <cell r="A976">
            <v>3379</v>
          </cell>
          <cell r="B976" t="str">
            <v>EMPRESA DE SERVICIOS PUBLICOS DOMICILIARIOS DE ACUEDUCTO, ALCANTARILLADO Y ASEO, SANTO DOMINGO S.A. E.S.P</v>
          </cell>
          <cell r="C976">
            <v>38776</v>
          </cell>
          <cell r="D976" t="str">
            <v>811043219-2</v>
          </cell>
          <cell r="E976" t="str">
            <v>OPERATIVA</v>
          </cell>
          <cell r="F976">
            <v>37987</v>
          </cell>
          <cell r="G976" t="str">
            <v>ACTUALIZACION</v>
          </cell>
          <cell r="H976">
            <v>45742</v>
          </cell>
          <cell r="I976" t="str">
            <v>DUBERNEY SEPULVEDA PEREZ</v>
          </cell>
          <cell r="J976">
            <v>5690</v>
          </cell>
          <cell r="K976" t="str">
            <v>CARRERA 16 N 14-40</v>
          </cell>
          <cell r="L976" t="str">
            <v>ANTIOQUIA</v>
          </cell>
          <cell r="M976" t="str">
            <v>SANTO DOMINGO</v>
          </cell>
          <cell r="N976" t="str">
            <v>8621071  |  8621071</v>
          </cell>
          <cell r="O976">
            <v>3218900450</v>
          </cell>
          <cell r="P976" t="str">
            <v>serviciospublicos@espsantodomingo-antioquia.gov.co</v>
          </cell>
          <cell r="Q976" t="str">
            <v>SOCIEDAD ANONIMA</v>
          </cell>
          <cell r="R976" t="str">
            <v>SOCIEDADES (EMPRESA DE SERVICIOS PUBLICOS)</v>
          </cell>
        </row>
        <row r="977">
          <cell r="A977">
            <v>3380</v>
          </cell>
          <cell r="B977" t="str">
            <v>ASOCIACIÓN DE USUARIOS  DEL ACUEDUCTO  DE OVEJAS</v>
          </cell>
          <cell r="C977">
            <v>38818</v>
          </cell>
          <cell r="D977" t="str">
            <v>811042660-3</v>
          </cell>
          <cell r="E977" t="str">
            <v>OPERATIVA</v>
          </cell>
          <cell r="F977">
            <v>37771</v>
          </cell>
          <cell r="G977" t="str">
            <v>ACTUALIZACION</v>
          </cell>
          <cell r="H977">
            <v>45677</v>
          </cell>
          <cell r="I977" t="str">
            <v>CATALINA OSORIO VILLA</v>
          </cell>
          <cell r="J977">
            <v>5664</v>
          </cell>
          <cell r="K977" t="str">
            <v>PARQUE PRINCIPAL</v>
          </cell>
          <cell r="L977" t="str">
            <v>ANTIOQUIA</v>
          </cell>
          <cell r="M977" t="str">
            <v>SAN PEDRO DE LOS MILAGROS</v>
          </cell>
          <cell r="N977" t="str">
            <v>2299600  |  2894143</v>
          </cell>
          <cell r="O977">
            <v>3232336036</v>
          </cell>
          <cell r="P977" t="str">
            <v>acueductoovejas@gmail.com</v>
          </cell>
          <cell r="Q977" t="str">
            <v>ASOCIACION DE USUARIOS</v>
          </cell>
          <cell r="R977" t="str">
            <v>ORGANIZACION AUTORIZADA</v>
          </cell>
        </row>
        <row r="978">
          <cell r="A978">
            <v>3381</v>
          </cell>
          <cell r="B978" t="str">
            <v>ASOCIACION DE USUARIOS DEL ACUEDUCTO Y/O ALCANTARILLADO Y/O ASEO EL MANANTIAL</v>
          </cell>
          <cell r="C978">
            <v>38970</v>
          </cell>
          <cell r="D978" t="str">
            <v>815003518-3</v>
          </cell>
          <cell r="E978" t="str">
            <v>OPERATIVA</v>
          </cell>
          <cell r="F978">
            <v>36373</v>
          </cell>
          <cell r="G978" t="str">
            <v>ACTUALIZACION</v>
          </cell>
          <cell r="H978">
            <v>45713</v>
          </cell>
          <cell r="I978" t="str">
            <v>OMAIRA DELGADO LOPEZ</v>
          </cell>
          <cell r="J978">
            <v>76111</v>
          </cell>
          <cell r="K978" t="str">
            <v>CR 12 SUR CASA 113</v>
          </cell>
          <cell r="L978" t="str">
            <v>VALLE DEL CAUCA</v>
          </cell>
          <cell r="M978" t="str">
            <v>GUADALAJARA DE BUGA</v>
          </cell>
          <cell r="N978" t="str">
            <v>3168349  |  3126081</v>
          </cell>
          <cell r="O978">
            <v>3168349845</v>
          </cell>
          <cell r="P978" t="str">
            <v>acuasalud-manantial@hotmail.com</v>
          </cell>
          <cell r="Q978" t="str">
            <v>ASOCIACION DE USUARIOS</v>
          </cell>
          <cell r="R978" t="str">
            <v>ORGANIZACION AUTORIZADA</v>
          </cell>
        </row>
        <row r="979">
          <cell r="A979">
            <v>3383</v>
          </cell>
          <cell r="B979" t="str">
            <v>SERVICIOS AMBIENTALES S.A. E.S.P.</v>
          </cell>
          <cell r="C979">
            <v>39156</v>
          </cell>
          <cell r="D979" t="str">
            <v>830131031-1</v>
          </cell>
          <cell r="E979" t="str">
            <v>OPERATIVA</v>
          </cell>
          <cell r="F979">
            <v>38078</v>
          </cell>
          <cell r="G979" t="str">
            <v>ACTUALIZACION</v>
          </cell>
          <cell r="H979">
            <v>45744</v>
          </cell>
          <cell r="I979" t="str">
            <v>OSCAR ORTIZ SANCHEZ</v>
          </cell>
          <cell r="J979">
            <v>25307</v>
          </cell>
          <cell r="K979" t="str">
            <v>Calle 21A No  2 - 07 Barrio San Antonio</v>
          </cell>
          <cell r="L979" t="str">
            <v>CUNDINAMARCA</v>
          </cell>
          <cell r="M979" t="str">
            <v>GIRARDOT</v>
          </cell>
          <cell r="N979" t="str">
            <v>6164821  |  8353500</v>
          </cell>
          <cell r="O979">
            <v>3174325518</v>
          </cell>
          <cell r="P979" t="str">
            <v>serambiental@serambiental.com</v>
          </cell>
          <cell r="Q979" t="str">
            <v>SOCIEDAD ANONIMA</v>
          </cell>
          <cell r="R979" t="str">
            <v>SOCIEDADES (EMPRESA DE SERVICIOS PUBLICOS)</v>
          </cell>
        </row>
        <row r="980">
          <cell r="A980">
            <v>3384</v>
          </cell>
          <cell r="B980" t="str">
            <v>ASOCIACION DE USUARIOS DEL ACUEDUCTO MORROPLANCHO</v>
          </cell>
          <cell r="C980">
            <v>40760</v>
          </cell>
          <cell r="D980" t="str">
            <v>811040295-9</v>
          </cell>
          <cell r="E980" t="str">
            <v>OPERATIVA</v>
          </cell>
          <cell r="F980">
            <v>37771</v>
          </cell>
          <cell r="G980" t="str">
            <v>INSCRIPCION</v>
          </cell>
          <cell r="H980">
            <v>40892</v>
          </cell>
          <cell r="I980" t="str">
            <v>JHON DAVY GUTIERREZ BEDOYA</v>
          </cell>
          <cell r="J980">
            <v>5679</v>
          </cell>
          <cell r="K980" t="str">
            <v>ALCALDIA PARQUE PRINCIPAL</v>
          </cell>
          <cell r="L980" t="str">
            <v>ANTIOQUIA</v>
          </cell>
          <cell r="M980" t="str">
            <v>SANTA BARBARA</v>
          </cell>
          <cell r="N980" t="str">
            <v>8464165  |  8463101</v>
          </cell>
          <cell r="O980">
            <v>3122791583</v>
          </cell>
          <cell r="P980" t="str">
            <v>luisjaramillo648@hotmail.com</v>
          </cell>
          <cell r="Q980" t="str">
            <v>ASOCIACION DE USUARIOS</v>
          </cell>
          <cell r="R980" t="str">
            <v>ORGANIZACION AUTORIZADA</v>
          </cell>
        </row>
        <row r="981">
          <cell r="A981">
            <v>3386</v>
          </cell>
          <cell r="B981" t="str">
            <v>ASOCIACION ACOLINDA</v>
          </cell>
          <cell r="C981">
            <v>40162</v>
          </cell>
          <cell r="D981" t="str">
            <v>811042220-6</v>
          </cell>
          <cell r="E981" t="str">
            <v>OPERATIVA</v>
          </cell>
          <cell r="F981">
            <v>37761</v>
          </cell>
          <cell r="G981" t="str">
            <v>ACTUALIZACION</v>
          </cell>
          <cell r="H981">
            <v>40892</v>
          </cell>
          <cell r="I981" t="str">
            <v>MARIO DE JESUS BUSTAMANTE  GONZALEZ</v>
          </cell>
          <cell r="J981">
            <v>5101</v>
          </cell>
          <cell r="K981" t="str">
            <v>Calle 52 No 72 - 58</v>
          </cell>
          <cell r="L981" t="str">
            <v>ANTIOQUIA</v>
          </cell>
          <cell r="M981" t="str">
            <v>CIUDAD BOLÍVAR</v>
          </cell>
          <cell r="N981" t="str">
            <v>8411285  |  8410336</v>
          </cell>
          <cell r="O981">
            <v>3216060358</v>
          </cell>
          <cell r="P981" t="str">
            <v>acolinda1234@yahoo.es</v>
          </cell>
          <cell r="Q981" t="str">
            <v>ASOCIACION DE USUARIOS</v>
          </cell>
          <cell r="R981" t="str">
            <v>ORGANIZACION AUTORIZADA</v>
          </cell>
        </row>
        <row r="982">
          <cell r="A982">
            <v>3387</v>
          </cell>
          <cell r="B982" t="str">
            <v>ASOCIACION DE USUARIOS DEL ACUEDUCTO DE CHAPARRAL</v>
          </cell>
          <cell r="C982">
            <v>40515</v>
          </cell>
          <cell r="D982" t="str">
            <v>811041436-5</v>
          </cell>
          <cell r="E982" t="str">
            <v>OPERATIVA</v>
          </cell>
          <cell r="F982">
            <v>36286</v>
          </cell>
          <cell r="G982" t="str">
            <v>ACTUALIZACION</v>
          </cell>
          <cell r="H982">
            <v>45720</v>
          </cell>
          <cell r="I982" t="str">
            <v xml:space="preserve">LUIS EDUARDO SANCHEZ ZAPATA </v>
          </cell>
          <cell r="J982">
            <v>5674</v>
          </cell>
          <cell r="K982" t="str">
            <v>VEREDA CHAPARRAL</v>
          </cell>
          <cell r="L982" t="str">
            <v>ANTIOQUIA</v>
          </cell>
          <cell r="M982" t="str">
            <v>SAN VICENTE FERRER</v>
          </cell>
          <cell r="N982" t="str">
            <v>8544212  |  8544212</v>
          </cell>
          <cell r="O982">
            <v>3104469178</v>
          </cell>
          <cell r="P982" t="str">
            <v>asuachapa1@hotmail.com</v>
          </cell>
          <cell r="Q982" t="str">
            <v>ASOCIACION DE USUARIOS</v>
          </cell>
          <cell r="R982" t="str">
            <v>ORGANIZACION AUTORIZADA</v>
          </cell>
        </row>
        <row r="983">
          <cell r="A983">
            <v>3389</v>
          </cell>
          <cell r="B983" t="str">
            <v>CORPORACION ACUEDUCTO MORROPLANCHO PARTE BAJA CAMPAMENTO</v>
          </cell>
          <cell r="C983">
            <v>40758</v>
          </cell>
          <cell r="D983" t="str">
            <v>811042905-2</v>
          </cell>
          <cell r="E983" t="str">
            <v>OPERATIVA</v>
          </cell>
          <cell r="F983">
            <v>37940</v>
          </cell>
          <cell r="G983" t="str">
            <v>INSCRIPCION</v>
          </cell>
          <cell r="H983">
            <v>40892</v>
          </cell>
          <cell r="I983" t="str">
            <v>JUVENAL ANTONIO MOLINA GOMEZ</v>
          </cell>
          <cell r="J983">
            <v>5266</v>
          </cell>
          <cell r="K983" t="str">
            <v>CALLE 48 C SUR NO. 42D 47</v>
          </cell>
          <cell r="L983" t="str">
            <v>ANTIOQUIA</v>
          </cell>
          <cell r="M983" t="str">
            <v>ENVIGADO</v>
          </cell>
          <cell r="N983" t="str">
            <v>8422406  |  8422406</v>
          </cell>
          <cell r="O983">
            <v>3206967807</v>
          </cell>
          <cell r="P983" t="str">
            <v>jumolgo@gmail.com</v>
          </cell>
          <cell r="Q983" t="str">
            <v>CORPORACION</v>
          </cell>
          <cell r="R983" t="str">
            <v>ORGANIZACION AUTORIZADA</v>
          </cell>
        </row>
        <row r="984">
          <cell r="A984">
            <v>3390</v>
          </cell>
          <cell r="B984" t="str">
            <v>ASOCIACION DE USUARIOS DEL ACUEDUCTO MULTIVEREDAL CAMILOCE, EL MORRO Y LA MANI, MUNICIPIO DE AMAGA, ANTIOQUIA</v>
          </cell>
          <cell r="C984">
            <v>38863</v>
          </cell>
          <cell r="D984" t="str">
            <v>811041033-0</v>
          </cell>
          <cell r="E984" t="str">
            <v>OPERATIVA</v>
          </cell>
          <cell r="F984">
            <v>37601</v>
          </cell>
          <cell r="G984" t="str">
            <v>ACTUALIZACION</v>
          </cell>
          <cell r="H984">
            <v>45723</v>
          </cell>
          <cell r="I984" t="str">
            <v>DIANA CRISTINA BOLIVAR GIRALDO</v>
          </cell>
          <cell r="J984">
            <v>5030</v>
          </cell>
          <cell r="K984" t="str">
            <v xml:space="preserve">CAMILO CE, SECTOR LA POLKA </v>
          </cell>
          <cell r="L984" t="str">
            <v>ANTIOQUIA</v>
          </cell>
          <cell r="M984" t="str">
            <v>AMAGÁ</v>
          </cell>
          <cell r="N984" t="str">
            <v>8471775  |  3127584</v>
          </cell>
          <cell r="O984">
            <v>3127584333</v>
          </cell>
          <cell r="P984" t="str">
            <v>acueductocamiloce@gmail.com</v>
          </cell>
          <cell r="Q984" t="str">
            <v>ASOCIACION DE USUARIOS</v>
          </cell>
          <cell r="R984" t="str">
            <v>ORGANIZACION AUTORIZADA</v>
          </cell>
        </row>
        <row r="985">
          <cell r="A985">
            <v>3822</v>
          </cell>
          <cell r="B985" t="str">
            <v xml:space="preserve">UNIDAD ADMINISTRADORA DE LOS SERVICIOS PÚBLICOS DE JESÚS MARÍA </v>
          </cell>
          <cell r="C985">
            <v>38949</v>
          </cell>
          <cell r="D985" t="str">
            <v>890210946-2</v>
          </cell>
          <cell r="E985" t="str">
            <v>OPERATIVA</v>
          </cell>
          <cell r="F985">
            <v>37127</v>
          </cell>
          <cell r="G985" t="str">
            <v>ACTUALIZACION</v>
          </cell>
          <cell r="H985">
            <v>45706</v>
          </cell>
          <cell r="I985" t="str">
            <v>FREINER LEONEL FARFAN LAMUS</v>
          </cell>
          <cell r="J985">
            <v>68368</v>
          </cell>
          <cell r="K985" t="str">
            <v>CALLE 5 N 5-24</v>
          </cell>
          <cell r="L985" t="str">
            <v>SANTANDER</v>
          </cell>
          <cell r="M985" t="str">
            <v>JESUS MARIA</v>
          </cell>
          <cell r="N985" t="str">
            <v>7569704  |  7569709</v>
          </cell>
          <cell r="O985">
            <v>3114829962</v>
          </cell>
          <cell r="P985" t="str">
            <v>unidadserviciospublicos@jesusmaria-santander.gov.co</v>
          </cell>
          <cell r="Q985" t="str">
            <v>No disponible</v>
          </cell>
          <cell r="R985" t="str">
            <v>MUNICIPIO (PRESTACIÓN DIRECTA)</v>
          </cell>
        </row>
        <row r="986">
          <cell r="A986">
            <v>4006</v>
          </cell>
          <cell r="B986" t="str">
            <v>UNIDAD MUNICIPAL DE SERVICIOS PUBLICOS DOMICILIARIOS DE ACUEDUCTO, ALCANTARILLADO Y ASEO DE SAN JOSE DE MIRANDA, SANTANDER</v>
          </cell>
          <cell r="C986">
            <v>39587</v>
          </cell>
          <cell r="D986" t="str">
            <v>890204890-4</v>
          </cell>
          <cell r="E986" t="str">
            <v>OPERATIVA</v>
          </cell>
          <cell r="F986">
            <v>35307</v>
          </cell>
          <cell r="G986" t="str">
            <v>ACTUALIZACION</v>
          </cell>
          <cell r="H986">
            <v>45712</v>
          </cell>
          <cell r="I986" t="str">
            <v>GERMAN ABILIO MORENO ESTUPINAN</v>
          </cell>
          <cell r="J986">
            <v>68684</v>
          </cell>
          <cell r="K986" t="str">
            <v>CARRERA 4 No 3 - 31</v>
          </cell>
          <cell r="L986" t="str">
            <v>SANTANDER</v>
          </cell>
          <cell r="M986" t="str">
            <v>SAN JOSE DE MIRANDA</v>
          </cell>
          <cell r="N986" t="str">
            <v>6626003  |  6626012</v>
          </cell>
          <cell r="O986">
            <v>3118441277</v>
          </cell>
          <cell r="P986" t="str">
            <v>contactenos@sanjosedemiranda-santander.gov.co</v>
          </cell>
          <cell r="Q986" t="str">
            <v>No disponible</v>
          </cell>
          <cell r="R986" t="str">
            <v>MUNICIPIO (PRESTACIÓN DIRECTA)</v>
          </cell>
        </row>
        <row r="987">
          <cell r="A987">
            <v>4843</v>
          </cell>
          <cell r="B987" t="str">
            <v xml:space="preserve">ASOCIACION DE USUARIOS DEL ACUEDUCTO RURAL CATAIMITA </v>
          </cell>
          <cell r="C987">
            <v>41115</v>
          </cell>
          <cell r="D987" t="str">
            <v>809004399-6</v>
          </cell>
          <cell r="E987" t="str">
            <v>OPERATIVA</v>
          </cell>
          <cell r="F987">
            <v>34675</v>
          </cell>
          <cell r="G987" t="str">
            <v>INSCRIPCION</v>
          </cell>
          <cell r="H987">
            <v>41269</v>
          </cell>
          <cell r="I987" t="str">
            <v>WALTER MARTINEZ BARRAGAN</v>
          </cell>
          <cell r="J987">
            <v>73001</v>
          </cell>
          <cell r="K987" t="str">
            <v>URBANIZACION EL LIMON MANZANA K CASA 21 EL SALADO</v>
          </cell>
          <cell r="L987" t="str">
            <v>TOLIMA</v>
          </cell>
          <cell r="M987" t="str">
            <v>IBAGUE</v>
          </cell>
          <cell r="N987" t="str">
            <v>3118746  |  3118746</v>
          </cell>
          <cell r="O987">
            <v>3118744696</v>
          </cell>
          <cell r="P987" t="str">
            <v>prensa@alcaldiadeibague.gov.co</v>
          </cell>
          <cell r="Q987" t="str">
            <v>ASOCIACION DE USUARIOS</v>
          </cell>
          <cell r="R987" t="str">
            <v>ORGANIZACION AUTORIZADA</v>
          </cell>
        </row>
        <row r="988">
          <cell r="A988">
            <v>4930</v>
          </cell>
          <cell r="B988" t="str">
            <v>UNIDAD DE SERVICIOS PUBLICOS DOMICILIARIOS DEL MUNCIPIO DE TUTA</v>
          </cell>
          <cell r="C988">
            <v>38951</v>
          </cell>
          <cell r="D988" t="str">
            <v>800027292-3</v>
          </cell>
          <cell r="E988" t="str">
            <v>OPERATIVA</v>
          </cell>
          <cell r="F988">
            <v>36716</v>
          </cell>
          <cell r="G988" t="str">
            <v>ACTUALIZACION</v>
          </cell>
          <cell r="H988">
            <v>45371</v>
          </cell>
          <cell r="I988" t="str">
            <v>WILBER JAIME SALAMANCA PINEDA</v>
          </cell>
          <cell r="J988">
            <v>15837</v>
          </cell>
          <cell r="K988" t="str">
            <v>CALLE 5 No. 6 - 41</v>
          </cell>
          <cell r="L988" t="str">
            <v>BOYACÁ</v>
          </cell>
          <cell r="M988" t="str">
            <v>TUTA</v>
          </cell>
          <cell r="N988" t="str">
            <v>7351011  |  7351209</v>
          </cell>
          <cell r="O988">
            <v>3112228842</v>
          </cell>
          <cell r="P988" t="str">
            <v>alcaldia@tuta-boyaca.gov.co</v>
          </cell>
          <cell r="Q988" t="str">
            <v>No disponible</v>
          </cell>
          <cell r="R988" t="str">
            <v>MUNICIPIO (PRESTACIÓN DIRECTA)</v>
          </cell>
        </row>
        <row r="989">
          <cell r="A989">
            <v>4933</v>
          </cell>
          <cell r="B989" t="str">
            <v>UNIDAD DE SERVICIOS PUBLICOS DOMICILIARIOS DEL MUNICIPIO DE CALAMAR - GUAVIARE</v>
          </cell>
          <cell r="C989">
            <v>38933</v>
          </cell>
          <cell r="D989" t="str">
            <v>800191431-1</v>
          </cell>
          <cell r="E989" t="str">
            <v>OPERATIVA</v>
          </cell>
          <cell r="F989">
            <v>38635</v>
          </cell>
          <cell r="G989" t="str">
            <v>ACTUALIZACION</v>
          </cell>
          <cell r="H989">
            <v>45726</v>
          </cell>
          <cell r="I989" t="str">
            <v>FARID CAMILO CASTANO GARCIA</v>
          </cell>
          <cell r="J989">
            <v>95015</v>
          </cell>
          <cell r="K989" t="str">
            <v xml:space="preserve">CARRERA 7 Nº 8 - 09 </v>
          </cell>
          <cell r="L989" t="str">
            <v>GUAVIARE</v>
          </cell>
          <cell r="M989" t="str">
            <v>CALAMAR</v>
          </cell>
          <cell r="N989" t="str">
            <v>5602204  |  0000000</v>
          </cell>
          <cell r="O989">
            <v>3174027748</v>
          </cell>
          <cell r="P989" t="str">
            <v>alcaldia@calamar-guaviare.gov.co</v>
          </cell>
          <cell r="Q989" t="str">
            <v>No disponible</v>
          </cell>
          <cell r="R989" t="str">
            <v>MUNICIPIO (PRESTACIÓN DIRECTA)</v>
          </cell>
        </row>
        <row r="990">
          <cell r="A990">
            <v>5006</v>
          </cell>
          <cell r="B990" t="str">
            <v>ACUEDUCTO VEREDA LA ESPERANZA</v>
          </cell>
          <cell r="C990">
            <v>40781</v>
          </cell>
          <cell r="D990" t="str">
            <v>826002216-1</v>
          </cell>
          <cell r="E990" t="str">
            <v>OPERATIVA</v>
          </cell>
          <cell r="F990">
            <v>35737</v>
          </cell>
          <cell r="G990" t="str">
            <v>ACTUALIZACION</v>
          </cell>
          <cell r="H990">
            <v>40955</v>
          </cell>
          <cell r="I990" t="str">
            <v>ALVARO OCHOA CAMARGO</v>
          </cell>
          <cell r="J990">
            <v>15516</v>
          </cell>
          <cell r="K990" t="str">
            <v>VEREDA LA ESPERANZA</v>
          </cell>
          <cell r="L990" t="str">
            <v>BOYACÁ</v>
          </cell>
          <cell r="M990" t="str">
            <v>PAIPA</v>
          </cell>
          <cell r="N990" t="str">
            <v>7853421  |  7853421</v>
          </cell>
          <cell r="O990">
            <v>3115803496</v>
          </cell>
          <cell r="P990" t="str">
            <v>acueductolaesp@gmail.com</v>
          </cell>
          <cell r="Q990" t="str">
            <v>ASOCIACION DE USUARIOS</v>
          </cell>
          <cell r="R990" t="str">
            <v>ORGANIZACION AUTORIZADA</v>
          </cell>
        </row>
        <row r="991">
          <cell r="A991">
            <v>5126</v>
          </cell>
          <cell r="B991" t="str">
            <v>EMPRESA MUNICIPAL DE SERVICIOS PUBLICOS DE SUAREZ E.S.P.</v>
          </cell>
          <cell r="C991">
            <v>39042</v>
          </cell>
          <cell r="D991" t="str">
            <v>817000109-8</v>
          </cell>
          <cell r="E991" t="str">
            <v>OPERATIVA</v>
          </cell>
          <cell r="F991">
            <v>33301</v>
          </cell>
          <cell r="G991" t="str">
            <v>ACTUALIZACION</v>
          </cell>
          <cell r="H991">
            <v>45356</v>
          </cell>
          <cell r="I991" t="str">
            <v>JUAN CAMILO ADARVE ARANGO</v>
          </cell>
          <cell r="J991">
            <v>19780</v>
          </cell>
          <cell r="K991" t="str">
            <v>Carrera 3 No. 3 - 126 Barrio los Almendros</v>
          </cell>
          <cell r="L991" t="str">
            <v>CAUCA</v>
          </cell>
          <cell r="M991" t="str">
            <v>SUAREZ</v>
          </cell>
          <cell r="N991" t="str">
            <v>3145092  |  3004741</v>
          </cell>
          <cell r="O991">
            <v>3004741457</v>
          </cell>
          <cell r="P991" t="str">
            <v>emsuarez@suarez-cauca.gov.co</v>
          </cell>
          <cell r="Q991" t="str">
            <v>No disponible</v>
          </cell>
          <cell r="R991" t="str">
            <v>EMPRESA INDUSTRIAL Y COMERCIAL DEL ESTADO</v>
          </cell>
        </row>
        <row r="992">
          <cell r="A992">
            <v>5362</v>
          </cell>
          <cell r="B992" t="str">
            <v>COMISION EMPRESARIAL DE ACUEDUCTO Y ALCANTARILLADO DE LA JUNTA DE ACCION COMUNAL DEL BARRIO VILLA DEL ORIENTE</v>
          </cell>
          <cell r="C992">
            <v>40417</v>
          </cell>
          <cell r="D992" t="str">
            <v>822000436-1</v>
          </cell>
          <cell r="E992" t="str">
            <v>INACTIVA (No activa)</v>
          </cell>
          <cell r="F992">
            <v>39469</v>
          </cell>
          <cell r="G992" t="str">
            <v>INSCRIPCION</v>
          </cell>
          <cell r="H992">
            <v>40626</v>
          </cell>
          <cell r="I992" t="str">
            <v xml:space="preserve">JOSE RINCON </v>
          </cell>
          <cell r="J992">
            <v>50001</v>
          </cell>
          <cell r="K992" t="str">
            <v>CARRERA 42 SUR No: 25A-29</v>
          </cell>
          <cell r="L992" t="str">
            <v>META</v>
          </cell>
          <cell r="M992" t="str">
            <v>VILLAVICENCIO</v>
          </cell>
          <cell r="N992" t="str">
            <v>6619310  |  6719265</v>
          </cell>
          <cell r="O992">
            <v>3102019897</v>
          </cell>
          <cell r="P992" t="str">
            <v>jacvilladeloriente@gmail.com</v>
          </cell>
          <cell r="Q992" t="str">
            <v>JUNTA DE ACCION COMUNAL</v>
          </cell>
          <cell r="R992" t="str">
            <v>ORGANIZACION AUTORIZADA</v>
          </cell>
        </row>
        <row r="993">
          <cell r="A993">
            <v>7087</v>
          </cell>
          <cell r="B993" t="str">
            <v>ASOCIACION DE USUARIOS DEL ACUEDUCTO GUELEITO ANAYES SEGUENGUE</v>
          </cell>
          <cell r="C993">
            <v>41166</v>
          </cell>
          <cell r="D993" t="str">
            <v>817007670-0</v>
          </cell>
          <cell r="E993" t="str">
            <v>OPERATIVA</v>
          </cell>
          <cell r="F993">
            <v>38111</v>
          </cell>
          <cell r="G993" t="str">
            <v>ACTUALIZACION</v>
          </cell>
          <cell r="H993">
            <v>45708</v>
          </cell>
          <cell r="I993" t="str">
            <v>MAYERLY SANCHEZ MENESES</v>
          </cell>
          <cell r="J993">
            <v>19256</v>
          </cell>
          <cell r="K993" t="str">
            <v>Corregimiento Los Anayes</v>
          </cell>
          <cell r="L993" t="str">
            <v>CAUCA</v>
          </cell>
          <cell r="M993" t="str">
            <v>EL TAMBO</v>
          </cell>
          <cell r="N993" t="str">
            <v>3205670  |  3205670</v>
          </cell>
          <cell r="O993">
            <v>3205670798</v>
          </cell>
          <cell r="P993" t="str">
            <v>acueductoanayes@gmail.com</v>
          </cell>
          <cell r="Q993" t="str">
            <v>ASOCIACION DE USUARIOS</v>
          </cell>
          <cell r="R993" t="str">
            <v>ORGANIZACION AUTORIZADA</v>
          </cell>
        </row>
        <row r="994">
          <cell r="A994">
            <v>8504</v>
          </cell>
          <cell r="B994" t="str">
            <v xml:space="preserve">ASOCIACION DE USUARIOS DEL SERVICIO DE AGUA TRATADA FISICA Y BIOLOGICAMENTE Y ALCANTARILLADO DE LA PARCELACION LA REFORMA </v>
          </cell>
          <cell r="C994">
            <v>40425</v>
          </cell>
          <cell r="D994" t="str">
            <v>805024167-5</v>
          </cell>
          <cell r="E994" t="str">
            <v>OPERATIVA</v>
          </cell>
          <cell r="F994">
            <v>37149</v>
          </cell>
          <cell r="G994" t="str">
            <v>ACTUALIZACION</v>
          </cell>
          <cell r="H994">
            <v>40593</v>
          </cell>
          <cell r="I994" t="str">
            <v>DAGOBERTO ANTONIO LOPEZ ALZATE</v>
          </cell>
          <cell r="J994">
            <v>76001</v>
          </cell>
          <cell r="K994" t="str">
            <v>CALLE 11 NRO 20-39</v>
          </cell>
          <cell r="L994" t="str">
            <v>VALLE DEL CAUCA</v>
          </cell>
          <cell r="M994" t="str">
            <v>CALI</v>
          </cell>
          <cell r="N994" t="str">
            <v>5578345  |  5578345</v>
          </cell>
          <cell r="O994">
            <v>3165334280</v>
          </cell>
          <cell r="P994" t="str">
            <v>usuariosacuareforma@yahoo.es</v>
          </cell>
          <cell r="Q994" t="str">
            <v>ASOCIACION DE USUARIOS</v>
          </cell>
          <cell r="R994" t="str">
            <v>ORGANIZACION AUTORIZADA</v>
          </cell>
        </row>
        <row r="995">
          <cell r="A995">
            <v>8565</v>
          </cell>
          <cell r="B995" t="str">
            <v>ASOCIACION DE USUARIOS DE ACUEDUCTO VEREDA LA GRANJA</v>
          </cell>
          <cell r="C995">
            <v>40760</v>
          </cell>
          <cell r="D995" t="str">
            <v>900179591-5</v>
          </cell>
          <cell r="E995" t="str">
            <v>OPERATIVA</v>
          </cell>
          <cell r="F995">
            <v>37197</v>
          </cell>
          <cell r="G995" t="str">
            <v>ACTUALIZACION</v>
          </cell>
          <cell r="H995">
            <v>44111</v>
          </cell>
          <cell r="I995" t="str">
            <v>ANGEL ALVARO LOPEZ RAMIREZ</v>
          </cell>
          <cell r="J995">
            <v>5266</v>
          </cell>
          <cell r="K995" t="str">
            <v>calle 8 # 84 f 220 apt 608 - 605</v>
          </cell>
          <cell r="L995" t="str">
            <v>ANTIOQUIA</v>
          </cell>
          <cell r="M995" t="str">
            <v>ENVIGADO</v>
          </cell>
          <cell r="N995" t="str">
            <v>5026216  |  5026268</v>
          </cell>
          <cell r="O995">
            <v>3113106058</v>
          </cell>
          <cell r="P995" t="str">
            <v>angelalvaro62@gmail.com</v>
          </cell>
          <cell r="Q995" t="str">
            <v>ASOCIACION DE USUARIOS</v>
          </cell>
          <cell r="R995" t="str">
            <v>ORGANIZACION AUTORIZADA</v>
          </cell>
        </row>
        <row r="996">
          <cell r="A996">
            <v>8777</v>
          </cell>
          <cell r="B996" t="str">
            <v xml:space="preserve">ASOCIACION DE USUARIOS DEL ACUEDUCTO Y ALCANTARILLADO DE LA VEREDA CUSIO </v>
          </cell>
          <cell r="C996">
            <v>39303</v>
          </cell>
          <cell r="D996" t="str">
            <v>808002708-6</v>
          </cell>
          <cell r="E996" t="str">
            <v>ABASTO</v>
          </cell>
          <cell r="F996">
            <v>37206</v>
          </cell>
          <cell r="G996" t="str">
            <v>ACTUALIZACION</v>
          </cell>
          <cell r="H996">
            <v>44306</v>
          </cell>
          <cell r="I996" t="str">
            <v xml:space="preserve">JOSE  VARGAS  </v>
          </cell>
          <cell r="J996">
            <v>25645</v>
          </cell>
          <cell r="K996" t="str">
            <v xml:space="preserve">VEREDA DE CUSIO </v>
          </cell>
          <cell r="L996" t="str">
            <v>CUNDINAMARCA</v>
          </cell>
          <cell r="M996" t="str">
            <v>SAN ANTONIO DEL TEQUENDAMA</v>
          </cell>
          <cell r="N996" t="str">
            <v>8450055  |  8450055</v>
          </cell>
          <cell r="O996">
            <v>3123209041</v>
          </cell>
          <cell r="P996" t="str">
            <v>acueductocusio@gmail.com</v>
          </cell>
          <cell r="Q996" t="str">
            <v>ASOCIACION DE USUARIOS</v>
          </cell>
          <cell r="R996" t="str">
            <v>ORGANIZACION AUTORIZADA</v>
          </cell>
        </row>
        <row r="997">
          <cell r="A997">
            <v>20002</v>
          </cell>
          <cell r="B997" t="str">
            <v>UNIDAD DE SERVICIOS PÚBLICOS DEL MUNICIPIO DE ENTRERRIOS</v>
          </cell>
          <cell r="C997">
            <v>39231</v>
          </cell>
          <cell r="D997" t="str">
            <v>890982068-2</v>
          </cell>
          <cell r="E997" t="str">
            <v>OPERATIVA</v>
          </cell>
          <cell r="F997">
            <v>35463</v>
          </cell>
          <cell r="G997" t="str">
            <v>ACTUALIZACION</v>
          </cell>
          <cell r="H997">
            <v>45720</v>
          </cell>
          <cell r="I997" t="str">
            <v>JULIO CESAR LOPERA  POSADA</v>
          </cell>
          <cell r="J997">
            <v>5264</v>
          </cell>
          <cell r="K997" t="str">
            <v>CALLE 10A 11-28</v>
          </cell>
          <cell r="L997" t="str">
            <v>ANTIOQUIA</v>
          </cell>
          <cell r="M997" t="str">
            <v>ENTRERRÍOS</v>
          </cell>
          <cell r="N997" t="str">
            <v>8670411  |  8670411</v>
          </cell>
          <cell r="O997">
            <v>3217598948</v>
          </cell>
          <cell r="P997" t="str">
            <v>servicios@entrerrios-antioquia.gov.co</v>
          </cell>
          <cell r="Q997" t="str">
            <v>No disponible</v>
          </cell>
          <cell r="R997" t="str">
            <v>MUNICIPIO (PRESTACIÓN DIRECTA)</v>
          </cell>
        </row>
        <row r="998">
          <cell r="A998">
            <v>20009</v>
          </cell>
          <cell r="B998" t="str">
            <v xml:space="preserve">ASOCIACION DE USUARIOS DE SERVICIO DE AGUA POTABLE Y ALCANTARILLADO DE LA PARCELACION MONACO CORREGIMIENTO DE LOS ANDES MUNICIPIO DE SANTIAGO DE CALI </v>
          </cell>
          <cell r="C998">
            <v>39182</v>
          </cell>
          <cell r="D998" t="str">
            <v>805029215-3</v>
          </cell>
          <cell r="E998" t="str">
            <v>OPERATIVA</v>
          </cell>
          <cell r="F998">
            <v>37999</v>
          </cell>
          <cell r="G998" t="str">
            <v>ACTUALIZACION</v>
          </cell>
          <cell r="H998">
            <v>44712</v>
          </cell>
          <cell r="I998" t="str">
            <v>JORGE ALBERTO RAMIREZ ZULUAGA</v>
          </cell>
          <cell r="J998">
            <v>76001</v>
          </cell>
          <cell r="K998" t="str">
            <v>URBANIZACION MONACO AV EL SAMAN Nro 18</v>
          </cell>
          <cell r="L998" t="str">
            <v>VALLE DEL CAUCA</v>
          </cell>
          <cell r="M998" t="str">
            <v>CALI</v>
          </cell>
          <cell r="N998" t="str">
            <v>5571679  |  5570536</v>
          </cell>
          <cell r="O998">
            <v>3165511992</v>
          </cell>
          <cell r="P998" t="str">
            <v>acuamonaco@yahoo.com</v>
          </cell>
          <cell r="Q998" t="str">
            <v>SIN ANIMO DE LUCRO</v>
          </cell>
          <cell r="R998" t="str">
            <v>ORGANIZACION AUTORIZADA</v>
          </cell>
        </row>
        <row r="999">
          <cell r="A999">
            <v>20013</v>
          </cell>
          <cell r="B999" t="str">
            <v>EMPRESA DE SERVICIOS PUBLICOS DEL META S.A. E.S.P.</v>
          </cell>
          <cell r="C999">
            <v>38953</v>
          </cell>
          <cell r="D999" t="str">
            <v>822006587-0</v>
          </cell>
          <cell r="E999" t="str">
            <v>OPERATIVA</v>
          </cell>
          <cell r="F999">
            <v>38784</v>
          </cell>
          <cell r="G999" t="str">
            <v>ACTUALIZACION</v>
          </cell>
          <cell r="H999">
            <v>45716</v>
          </cell>
          <cell r="I999" t="str">
            <v>WALTER HURTADO GONZALEZ</v>
          </cell>
          <cell r="J999">
            <v>50001</v>
          </cell>
          <cell r="K999" t="str">
            <v>Diagonal 19 Transversal 23 - 02 Barrio el Nogal</v>
          </cell>
          <cell r="L999" t="str">
            <v>META</v>
          </cell>
          <cell r="M999" t="str">
            <v>VILLAVICENCIO</v>
          </cell>
          <cell r="N999" t="str">
            <v>6726764  |  6824472</v>
          </cell>
          <cell r="O999">
            <v>3212645204</v>
          </cell>
          <cell r="P999" t="str">
            <v>edesa@edesaesp.com.co</v>
          </cell>
          <cell r="Q999" t="str">
            <v>SOCIEDAD ANONIMA</v>
          </cell>
          <cell r="R999" t="str">
            <v>SOCIEDADES (EMPRESA DE SERVICIOS PUBLICOS)</v>
          </cell>
        </row>
        <row r="1000">
          <cell r="A1000">
            <v>20014</v>
          </cell>
          <cell r="B1000" t="str">
            <v>ASOCIACION DE USUARIOS DEL ACUEDUCTO DE PONTEZUELA</v>
          </cell>
          <cell r="C1000">
            <v>38861</v>
          </cell>
          <cell r="D1000" t="str">
            <v>811018512-0</v>
          </cell>
          <cell r="E1000" t="str">
            <v>OPERATIVA</v>
          </cell>
          <cell r="F1000">
            <v>35147</v>
          </cell>
          <cell r="G1000" t="str">
            <v>ACTUALIZACION</v>
          </cell>
          <cell r="H1000">
            <v>45274</v>
          </cell>
          <cell r="I1000" t="str">
            <v>LUIS FERNANDO MUNERA LOPEZ</v>
          </cell>
          <cell r="J1000">
            <v>5376</v>
          </cell>
          <cell r="K1000" t="str">
            <v>calle 22#20-61</v>
          </cell>
          <cell r="L1000" t="str">
            <v>ANTIOQUIA</v>
          </cell>
          <cell r="M1000" t="str">
            <v>LA CEJA</v>
          </cell>
          <cell r="N1000" t="str">
            <v>4236496  |  5630784</v>
          </cell>
          <cell r="O1000">
            <v>3148736205</v>
          </cell>
          <cell r="P1000" t="str">
            <v>acueductopontezuela@gmail.com</v>
          </cell>
          <cell r="Q1000" t="str">
            <v>ASOCIACION DE USUARIOS</v>
          </cell>
          <cell r="R1000" t="str">
            <v>ORGANIZACION AUTORIZADA</v>
          </cell>
        </row>
        <row r="1001">
          <cell r="A1001">
            <v>20018</v>
          </cell>
          <cell r="B1001" t="str">
            <v>UNIDAD DE SERVICIOS PUBLICOS DOMICILIARIOS MUNICIPIO DE OLAYA - ANTIOQUIA</v>
          </cell>
          <cell r="C1001">
            <v>38850</v>
          </cell>
          <cell r="D1001" t="str">
            <v>890984161-9</v>
          </cell>
          <cell r="E1001" t="str">
            <v>OPERATIVA</v>
          </cell>
          <cell r="F1001">
            <v>38230</v>
          </cell>
          <cell r="G1001" t="str">
            <v>ACTUALIZACION</v>
          </cell>
          <cell r="H1001">
            <v>45415</v>
          </cell>
          <cell r="I1001" t="str">
            <v>JESUS DAVID HERNANDEZ LONDONO</v>
          </cell>
          <cell r="J1001">
            <v>5501</v>
          </cell>
          <cell r="K1001" t="str">
            <v>calle 10 N 10 - 40</v>
          </cell>
          <cell r="L1001" t="str">
            <v>ANTIOQUIA</v>
          </cell>
          <cell r="M1001" t="str">
            <v>OLAYA</v>
          </cell>
          <cell r="N1001" t="str">
            <v>8550007  |  8550007</v>
          </cell>
          <cell r="O1001">
            <v>3160190935</v>
          </cell>
          <cell r="P1001" t="str">
            <v>alcaldia@olaya-antioquia.gov.co</v>
          </cell>
          <cell r="Q1001" t="str">
            <v>No disponible</v>
          </cell>
          <cell r="R1001" t="str">
            <v>MUNICIPIO (PRESTACIÓN DIRECTA)</v>
          </cell>
        </row>
        <row r="1002">
          <cell r="A1002">
            <v>20026</v>
          </cell>
          <cell r="B1002" t="str">
            <v>UNIDAD DE SERVICIOS PUBLICOS DEL MUNICIPIO DE RAGONVALIA</v>
          </cell>
          <cell r="C1002">
            <v>38912</v>
          </cell>
          <cell r="D1002" t="str">
            <v>800099251-1</v>
          </cell>
          <cell r="E1002" t="str">
            <v>OPERATIVA</v>
          </cell>
          <cell r="F1002">
            <v>37754</v>
          </cell>
          <cell r="G1002" t="str">
            <v>ACTUALIZACION</v>
          </cell>
          <cell r="H1002">
            <v>45741</v>
          </cell>
          <cell r="I1002" t="str">
            <v>CARMEN ALICIA CHONA BAUTISTA</v>
          </cell>
          <cell r="J1002">
            <v>54599</v>
          </cell>
          <cell r="K1002" t="str">
            <v>CALLE 6 N° 2 - 32</v>
          </cell>
          <cell r="L1002" t="str">
            <v>NORTE DE SANTANDER</v>
          </cell>
          <cell r="M1002" t="str">
            <v>RAGONVALIA</v>
          </cell>
          <cell r="N1002" t="str">
            <v>5869047  |  5869087</v>
          </cell>
          <cell r="O1002">
            <v>3202450729</v>
          </cell>
          <cell r="P1002" t="str">
            <v>serviciospublicos@ragonvalia-nortedesantander.gov.co</v>
          </cell>
          <cell r="Q1002" t="str">
            <v>No disponible</v>
          </cell>
          <cell r="R1002" t="str">
            <v>MUNICIPIO (PRESTACIÓN DIRECTA)</v>
          </cell>
        </row>
        <row r="1003">
          <cell r="A1003">
            <v>20028</v>
          </cell>
          <cell r="B1003" t="str">
            <v>UNIAGUAS S.A. E.S.P.</v>
          </cell>
          <cell r="C1003">
            <v>38341</v>
          </cell>
          <cell r="D1003" t="str">
            <v>830139722-9</v>
          </cell>
          <cell r="E1003" t="str">
            <v>OPERATIVA (No activa)</v>
          </cell>
          <cell r="F1003">
            <v>38169</v>
          </cell>
          <cell r="G1003" t="str">
            <v>ACTUALIZACION</v>
          </cell>
          <cell r="H1003">
            <v>43502</v>
          </cell>
          <cell r="I1003" t="str">
            <v>DIEGO HERNAN HURTADO VARON</v>
          </cell>
          <cell r="J1003">
            <v>23162</v>
          </cell>
          <cell r="K1003" t="str">
            <v>Cll 39 No. 15 60</v>
          </cell>
          <cell r="L1003" t="str">
            <v>CÓRDOBA</v>
          </cell>
          <cell r="M1003" t="str">
            <v>CERETE</v>
          </cell>
          <cell r="N1003" t="str">
            <v>7741602  |  7741602</v>
          </cell>
          <cell r="O1003">
            <v>3104179661</v>
          </cell>
          <cell r="P1003" t="str">
            <v>uniaguassaesp@uniaguas.com.co</v>
          </cell>
          <cell r="Q1003" t="str">
            <v>SOCIEDAD ANONIMA</v>
          </cell>
          <cell r="R1003" t="str">
            <v>SOCIEDADES (EMPRESA DE SERVICIOS PUBLICOS)</v>
          </cell>
        </row>
        <row r="1004">
          <cell r="A1004">
            <v>20034</v>
          </cell>
          <cell r="B1004" t="str">
            <v>EMPRESA DE ACUEDUCTO, ALCANTARILLADO Y ASEO DE MANAURE E.S.P.</v>
          </cell>
          <cell r="C1004">
            <v>38973</v>
          </cell>
          <cell r="D1004" t="str">
            <v>825000869-6</v>
          </cell>
          <cell r="E1004" t="str">
            <v>OPERATIVA</v>
          </cell>
          <cell r="F1004">
            <v>36187</v>
          </cell>
          <cell r="G1004" t="str">
            <v>ACTUALIZACION</v>
          </cell>
          <cell r="H1004">
            <v>45734</v>
          </cell>
          <cell r="I1004" t="str">
            <v>ADIS RUIZ ROBLES</v>
          </cell>
          <cell r="J1004">
            <v>44560</v>
          </cell>
          <cell r="K1004" t="str">
            <v>CALLE 2 No. 11-98</v>
          </cell>
          <cell r="L1004" t="str">
            <v>LA GUAJIRA</v>
          </cell>
          <cell r="M1004" t="str">
            <v>MANAURE</v>
          </cell>
          <cell r="N1004" t="str">
            <v>7178025  |  7178025</v>
          </cell>
          <cell r="O1004">
            <v>3136321502</v>
          </cell>
          <cell r="P1004" t="str">
            <v>empresatriplea@manaure-laguajira.gov.co</v>
          </cell>
          <cell r="Q1004" t="str">
            <v>No disponible</v>
          </cell>
          <cell r="R1004" t="str">
            <v>EMPRESA INDUSTRIAL Y COMERCIAL DEL ESTADO</v>
          </cell>
        </row>
        <row r="1005">
          <cell r="A1005">
            <v>20037</v>
          </cell>
          <cell r="B1005" t="str">
            <v>EMPRESA DE SERVICIOS PUBLICOS DE LA CRUZ - EMPOCRUZ E.S.P</v>
          </cell>
          <cell r="C1005">
            <v>39685</v>
          </cell>
          <cell r="D1005" t="str">
            <v>814005646-3</v>
          </cell>
          <cell r="E1005" t="str">
            <v>OPERATIVA</v>
          </cell>
          <cell r="F1005">
            <v>35758</v>
          </cell>
          <cell r="G1005" t="str">
            <v>ACTUALIZACION</v>
          </cell>
          <cell r="H1005">
            <v>45426</v>
          </cell>
          <cell r="I1005" t="str">
            <v>JONATHAN ALEXANDER BOLANOS MUNOZ</v>
          </cell>
          <cell r="J1005">
            <v>52378</v>
          </cell>
          <cell r="K1005" t="str">
            <v>Calle 6 No 8-02</v>
          </cell>
          <cell r="L1005" t="str">
            <v>NARIÑO</v>
          </cell>
          <cell r="M1005" t="str">
            <v>LA CRUZ</v>
          </cell>
          <cell r="N1005" t="str">
            <v>7266115  |  7266115</v>
          </cell>
          <cell r="O1005">
            <v>3146798660</v>
          </cell>
          <cell r="P1005" t="str">
            <v>gerencia@empocruz.gov.co</v>
          </cell>
          <cell r="Q1005" t="str">
            <v>No disponible</v>
          </cell>
          <cell r="R1005" t="str">
            <v>EMPRESA INDUSTRIAL Y COMERCIAL DEL ESTADO</v>
          </cell>
        </row>
        <row r="1006">
          <cell r="A1006">
            <v>20039</v>
          </cell>
          <cell r="B1006" t="str">
            <v>JUNTA ADMINISTRADORA ACUEDUCTO EL LITORAL VEREDA CENTRO FUQUENE</v>
          </cell>
          <cell r="C1006">
            <v>40750</v>
          </cell>
          <cell r="D1006" t="str">
            <v>832011012-4</v>
          </cell>
          <cell r="E1006" t="str">
            <v>OPERATIVA</v>
          </cell>
          <cell r="F1006">
            <v>37332</v>
          </cell>
          <cell r="G1006" t="str">
            <v>ACTUALIZACION</v>
          </cell>
          <cell r="H1006">
            <v>40955</v>
          </cell>
          <cell r="I1006" t="str">
            <v xml:space="preserve">JORGE ENRRIQUE PINILLA </v>
          </cell>
          <cell r="J1006">
            <v>25288</v>
          </cell>
          <cell r="K1006" t="str">
            <v>cr 2   N 5 - 35</v>
          </cell>
          <cell r="L1006" t="str">
            <v>CUNDINAMARCA</v>
          </cell>
          <cell r="M1006" t="str">
            <v>FUQUENE</v>
          </cell>
          <cell r="N1006" t="str">
            <v>8553119  |  8553119</v>
          </cell>
          <cell r="O1006">
            <v>3204527439</v>
          </cell>
          <cell r="P1006" t="str">
            <v>cielopao1108@hotmail.com</v>
          </cell>
          <cell r="Q1006" t="str">
            <v>JUNTA ADMINISTRADORA</v>
          </cell>
          <cell r="R1006" t="str">
            <v>ORGANIZACION AUTORIZADA</v>
          </cell>
        </row>
        <row r="1007">
          <cell r="A1007">
            <v>20040</v>
          </cell>
          <cell r="B1007" t="str">
            <v xml:space="preserve">JUNTA ADMINISTRADORA DEL SERVICIO DE AGUA POTABLE Y ALCANTARILLADO  </v>
          </cell>
          <cell r="C1007">
            <v>39347</v>
          </cell>
          <cell r="D1007" t="str">
            <v>805030133-1</v>
          </cell>
          <cell r="E1007" t="str">
            <v>OPERATIVA</v>
          </cell>
          <cell r="F1007">
            <v>37257</v>
          </cell>
          <cell r="G1007" t="str">
            <v>ACTUALIZACION</v>
          </cell>
          <cell r="H1007">
            <v>45140</v>
          </cell>
          <cell r="I1007" t="str">
            <v>RICHARD NELSON ORDOEZ CORTES</v>
          </cell>
          <cell r="J1007">
            <v>76001</v>
          </cell>
          <cell r="K1007" t="str">
            <v>Cgto los andes vereda pilas del cabuyal</v>
          </cell>
          <cell r="L1007" t="str">
            <v>VALLE DEL CAUCA</v>
          </cell>
          <cell r="M1007" t="str">
            <v>CALI</v>
          </cell>
          <cell r="N1007" t="str">
            <v>3003833  |  3003833</v>
          </cell>
          <cell r="O1007">
            <v>3128238246</v>
          </cell>
          <cell r="P1007" t="str">
            <v>juntadeaguasacuapilas@gmail.com</v>
          </cell>
          <cell r="Q1007" t="str">
            <v>JUNTA ADMINISTRADORA</v>
          </cell>
          <cell r="R1007" t="str">
            <v>ORGANIZACION AUTORIZADA</v>
          </cell>
        </row>
        <row r="1008">
          <cell r="A1008">
            <v>20041</v>
          </cell>
          <cell r="B1008" t="str">
            <v xml:space="preserve">EMPRESA SOLIDARIA DE SERVICIOS PUBLICOS DE BELEN </v>
          </cell>
          <cell r="C1008">
            <v>38169</v>
          </cell>
          <cell r="D1008" t="str">
            <v>826003618-1</v>
          </cell>
          <cell r="E1008" t="str">
            <v>OPERATIVA</v>
          </cell>
          <cell r="F1008">
            <v>38047</v>
          </cell>
          <cell r="G1008" t="str">
            <v>ACTUALIZACION</v>
          </cell>
          <cell r="H1008">
            <v>45411</v>
          </cell>
          <cell r="I1008" t="str">
            <v>KAREN YULIETH TORRIJOS DEVIA</v>
          </cell>
          <cell r="J1008">
            <v>15087</v>
          </cell>
          <cell r="K1008" t="str">
            <v>Carrera  6 No. 6-22 OF 108</v>
          </cell>
          <cell r="L1008" t="str">
            <v>BOYACÁ</v>
          </cell>
          <cell r="M1008" t="str">
            <v>BELEN</v>
          </cell>
          <cell r="N1008" t="str">
            <v>7870468  |  7870024</v>
          </cell>
          <cell r="O1008">
            <v>3133952213</v>
          </cell>
          <cell r="P1008" t="str">
            <v>servibelen1@hotmail.com</v>
          </cell>
          <cell r="Q1008" t="str">
            <v>EMPRESA DE ECONOMIA SOLIDARIA</v>
          </cell>
          <cell r="R1008" t="str">
            <v>ORGANIZACION AUTORIZADA</v>
          </cell>
        </row>
        <row r="1009">
          <cell r="A1009">
            <v>20042</v>
          </cell>
          <cell r="B1009" t="str">
            <v>ASOCIACION DE USUARIOS DEL ACUEDUCTO  DE LAS VEREDAS DE PAJONALES, LLANO DE LA HACIENDAY LA RAMADA</v>
          </cell>
          <cell r="C1009">
            <v>38933</v>
          </cell>
          <cell r="D1009" t="str">
            <v>832003131-9</v>
          </cell>
          <cell r="E1009" t="str">
            <v>OPERATIVA</v>
          </cell>
          <cell r="F1009">
            <v>32819</v>
          </cell>
          <cell r="G1009" t="str">
            <v>ACTUALIZACION</v>
          </cell>
          <cell r="H1009">
            <v>45743</v>
          </cell>
          <cell r="I1009" t="str">
            <v>FERNANDO DUARTE GARNICA</v>
          </cell>
          <cell r="J1009">
            <v>25513</v>
          </cell>
          <cell r="K1009" t="str">
            <v>CALLE 3B N 39 29 BARRIO VILLA MARIA</v>
          </cell>
          <cell r="L1009" t="str">
            <v>CUNDINAMARCA</v>
          </cell>
          <cell r="M1009" t="str">
            <v>PACHO</v>
          </cell>
          <cell r="N1009" t="str">
            <v>0000000  |  0000000</v>
          </cell>
          <cell r="O1009">
            <v>3102585063</v>
          </cell>
          <cell r="P1009" t="str">
            <v>acueductopajonalespacho@hotmail.com</v>
          </cell>
          <cell r="Q1009" t="str">
            <v>ASOCIACION DE USUARIOS</v>
          </cell>
          <cell r="R1009" t="str">
            <v>ORGANIZACION AUTORIZADA</v>
          </cell>
        </row>
        <row r="1010">
          <cell r="A1010">
            <v>20043</v>
          </cell>
          <cell r="B1010" t="str">
            <v>APC ACUEDUCTO PIENDAMO MORALES ORGANIZACION AUTORIZADA</v>
          </cell>
          <cell r="C1010">
            <v>38958</v>
          </cell>
          <cell r="D1010" t="str">
            <v>817006978-9</v>
          </cell>
          <cell r="E1010" t="str">
            <v>OPERATIVA</v>
          </cell>
          <cell r="F1010">
            <v>37978</v>
          </cell>
          <cell r="G1010" t="str">
            <v>ACTUALIZACION</v>
          </cell>
          <cell r="H1010">
            <v>45441</v>
          </cell>
          <cell r="I1010" t="str">
            <v>FRANCIA ELENA MUELAS PATINO</v>
          </cell>
          <cell r="J1010">
            <v>19548</v>
          </cell>
          <cell r="K1010" t="str">
            <v>CRA 4 No.5-130 BARRIO INMACULADA</v>
          </cell>
          <cell r="L1010" t="str">
            <v>CAUCA</v>
          </cell>
          <cell r="M1010" t="str">
            <v>PIENDAMO</v>
          </cell>
          <cell r="N1010" t="str">
            <v>8250060  |  8250519</v>
          </cell>
          <cell r="O1010">
            <v>3108464278</v>
          </cell>
          <cell r="P1010" t="str">
            <v>VENTANILLAUNICA@ACUEDUCTOREGIONAL.COM</v>
          </cell>
          <cell r="Q1010" t="str">
            <v>COOPERATIVA</v>
          </cell>
          <cell r="R1010" t="str">
            <v>ORGANIZACION AUTORIZADA</v>
          </cell>
        </row>
        <row r="1011">
          <cell r="A1011">
            <v>20045</v>
          </cell>
          <cell r="B1011" t="str">
            <v xml:space="preserve">CORPORACION USUARIOS DEL  ACUEDUCTO CARRIZALES  PARTE  ALTA </v>
          </cell>
          <cell r="C1011">
            <v>40297</v>
          </cell>
          <cell r="D1011" t="str">
            <v>811042098-3</v>
          </cell>
          <cell r="E1011" t="str">
            <v>OPERATIVA</v>
          </cell>
          <cell r="F1011">
            <v>37939</v>
          </cell>
          <cell r="G1011" t="str">
            <v>ACTUALIZACION</v>
          </cell>
          <cell r="H1011">
            <v>45301</v>
          </cell>
          <cell r="I1011" t="str">
            <v>ANGEL JOSE SILVA PINEDA</v>
          </cell>
          <cell r="J1011">
            <v>5607</v>
          </cell>
          <cell r="K1011" t="str">
            <v>VEREDA CARRIZALES ALTO</v>
          </cell>
          <cell r="L1011" t="str">
            <v>ANTIOQUIA</v>
          </cell>
          <cell r="M1011" t="str">
            <v>RETIRO</v>
          </cell>
          <cell r="N1011" t="str">
            <v>3576807  |  4847325</v>
          </cell>
          <cell r="O1011">
            <v>3112514109</v>
          </cell>
          <cell r="P1011" t="str">
            <v>acueductocarrizales0@gmail.com</v>
          </cell>
          <cell r="Q1011" t="str">
            <v>CORPORACION</v>
          </cell>
          <cell r="R1011" t="str">
            <v>ORGANIZACION AUTORIZADA</v>
          </cell>
        </row>
        <row r="1012">
          <cell r="A1012">
            <v>20049</v>
          </cell>
          <cell r="B1012" t="str">
            <v>OFICINA DE  ACUEDUCTO, ALCANTARILLADO Y ASEO DEL MUNICIPIO DE CAJIBIO CAUCA</v>
          </cell>
          <cell r="C1012">
            <v>39104</v>
          </cell>
          <cell r="D1012" t="str">
            <v>891500864-5</v>
          </cell>
          <cell r="E1012" t="str">
            <v>OPERATIVA (No activa)</v>
          </cell>
          <cell r="F1012">
            <v>37776</v>
          </cell>
          <cell r="G1012" t="str">
            <v>ACTUALIZACION</v>
          </cell>
          <cell r="H1012">
            <v>39584</v>
          </cell>
          <cell r="I1012" t="str">
            <v>JUAN MANUEL JARAMILLO HURTADO</v>
          </cell>
          <cell r="J1012">
            <v>19130</v>
          </cell>
          <cell r="K1012" t="str">
            <v>Calle 5 No 1-34/38</v>
          </cell>
          <cell r="L1012" t="str">
            <v>CAUCA</v>
          </cell>
          <cell r="M1012" t="str">
            <v>CAJIBIO</v>
          </cell>
          <cell r="N1012" t="str">
            <v>8490109  |  8490008</v>
          </cell>
          <cell r="O1012">
            <v>3154106781</v>
          </cell>
          <cell r="P1012" t="str">
            <v>tesoreriacajibio@yahoo.es</v>
          </cell>
          <cell r="Q1012" t="str">
            <v>No disponible</v>
          </cell>
          <cell r="R1012" t="str">
            <v>MUNICIPIO (PRESTACIÓN DIRECTA)</v>
          </cell>
        </row>
        <row r="1013">
          <cell r="A1013">
            <v>20050</v>
          </cell>
          <cell r="B1013" t="str">
            <v>COOPERATIVA DE TRABAJO ASOCIADO, RECICLAJE Y SERVICIOS, COOPRESER</v>
          </cell>
          <cell r="C1013">
            <v>42634</v>
          </cell>
          <cell r="D1013" t="str">
            <v>800013252-8</v>
          </cell>
          <cell r="E1013" t="str">
            <v>OPERATIVA</v>
          </cell>
          <cell r="F1013">
            <v>31847</v>
          </cell>
          <cell r="G1013" t="str">
            <v>ACTUALIZACION</v>
          </cell>
          <cell r="H1013">
            <v>45045</v>
          </cell>
          <cell r="I1013" t="str">
            <v>ELSA MARIA LOPEZ DE LATORRE</v>
          </cell>
          <cell r="J1013">
            <v>68001</v>
          </cell>
          <cell r="K1013" t="str">
            <v>Calle 19  20 46</v>
          </cell>
          <cell r="L1013" t="str">
            <v>SANTANDER</v>
          </cell>
          <cell r="M1013" t="str">
            <v>BUCARAMANGA</v>
          </cell>
          <cell r="N1013" t="str">
            <v>6323351  |  6333886</v>
          </cell>
          <cell r="O1013">
            <v>3158512363</v>
          </cell>
          <cell r="P1013" t="str">
            <v>coopreserbuc@gmail.com</v>
          </cell>
          <cell r="Q1013" t="str">
            <v>COOPERATIVA</v>
          </cell>
          <cell r="R1013" t="str">
            <v>ORGANIZACION AUTORIZADA</v>
          </cell>
        </row>
        <row r="1014">
          <cell r="A1014">
            <v>20054</v>
          </cell>
          <cell r="B1014" t="str">
            <v xml:space="preserve">ASOCIACIÓN DE USUARIOS DEL ACUEDUCTO VEREDA ALTO MEDINA DE SAN PEDRO DE LOS MILAGROS </v>
          </cell>
          <cell r="C1014">
            <v>38848</v>
          </cell>
          <cell r="D1014" t="str">
            <v>811013390-6</v>
          </cell>
          <cell r="E1014" t="str">
            <v>OPERATIVA</v>
          </cell>
          <cell r="F1014">
            <v>35899</v>
          </cell>
          <cell r="G1014" t="str">
            <v>ACTUALIZACION</v>
          </cell>
          <cell r="H1014">
            <v>44130</v>
          </cell>
          <cell r="I1014" t="str">
            <v>AMANDA DE JESUS GONZALEZ AGUDELO</v>
          </cell>
          <cell r="J1014">
            <v>5664</v>
          </cell>
          <cell r="K1014" t="str">
            <v>CR 49 44 11</v>
          </cell>
          <cell r="L1014" t="str">
            <v>ANTIOQUIA</v>
          </cell>
          <cell r="M1014" t="str">
            <v>SAN PEDRO DE LOS MILAGROS</v>
          </cell>
          <cell r="N1014" t="str">
            <v>8686173  |  8686173</v>
          </cell>
          <cell r="O1014">
            <v>3135625541</v>
          </cell>
          <cell r="P1014" t="str">
            <v>acueductoaltodemedina@hotmail.com</v>
          </cell>
          <cell r="Q1014" t="str">
            <v>ASOCIACION DE USUARIOS</v>
          </cell>
          <cell r="R1014" t="str">
            <v>ORGANIZACION AUTORIZADA</v>
          </cell>
        </row>
        <row r="1015">
          <cell r="A1015">
            <v>20056</v>
          </cell>
          <cell r="B1015" t="str">
            <v>EMPRESA DE SERVICIOS PUBLICOS DE CICUCO BOLIVAR E.S.P.</v>
          </cell>
          <cell r="C1015">
            <v>38740</v>
          </cell>
          <cell r="D1015" t="str">
            <v>800256640-5</v>
          </cell>
          <cell r="E1015" t="str">
            <v>OPERATIVA</v>
          </cell>
          <cell r="F1015">
            <v>35165</v>
          </cell>
          <cell r="G1015" t="str">
            <v>ACTUALIZACION</v>
          </cell>
          <cell r="H1015">
            <v>45134</v>
          </cell>
          <cell r="I1015" t="str">
            <v>NORELVA TURIZO QUEVEDO</v>
          </cell>
          <cell r="J1015">
            <v>13188</v>
          </cell>
          <cell r="K1015" t="str">
            <v>Calle 7 Nº 3a - 50</v>
          </cell>
          <cell r="L1015" t="str">
            <v>BOLÍVAR</v>
          </cell>
          <cell r="M1015" t="str">
            <v>CICUCO</v>
          </cell>
          <cell r="N1015" t="str">
            <v>2996488  |  6878731</v>
          </cell>
          <cell r="O1015">
            <v>3002996488</v>
          </cell>
          <cell r="P1015" t="str">
            <v>EMPOCICUCOESP1996@HOTMAIL.COM</v>
          </cell>
          <cell r="Q1015" t="str">
            <v>No disponible</v>
          </cell>
          <cell r="R1015" t="str">
            <v>EMPRESA INDUSTRIAL Y COMERCIAL DEL ESTADO</v>
          </cell>
        </row>
        <row r="1016">
          <cell r="A1016">
            <v>20058</v>
          </cell>
          <cell r="B1016" t="str">
            <v>Asociación de Usuarios del Acueducto vereda La Palma Municipio de Girardota</v>
          </cell>
          <cell r="C1016">
            <v>38679</v>
          </cell>
          <cell r="D1016" t="str">
            <v>811034123-6</v>
          </cell>
          <cell r="E1016" t="str">
            <v>OPERATIVA</v>
          </cell>
          <cell r="F1016">
            <v>37213</v>
          </cell>
          <cell r="G1016" t="str">
            <v>ACTUALIZACION</v>
          </cell>
          <cell r="H1016">
            <v>38755</v>
          </cell>
          <cell r="I1016" t="str">
            <v>JESUS ANIBAL RUA CATAÑO</v>
          </cell>
          <cell r="J1016">
            <v>5308</v>
          </cell>
          <cell r="K1016" t="str">
            <v>Vereda La Palma</v>
          </cell>
          <cell r="L1016" t="str">
            <v>ANTIOQUIA</v>
          </cell>
          <cell r="M1016" t="str">
            <v>GIRARDOTA</v>
          </cell>
          <cell r="N1016" t="str">
            <v xml:space="preserve">4675125  |  </v>
          </cell>
          <cell r="O1016" t="str">
            <v>No disponible</v>
          </cell>
          <cell r="P1016" t="str">
            <v>eisaza@interpla.net</v>
          </cell>
          <cell r="Q1016" t="str">
            <v>ASOCIACION DE USUARIOS</v>
          </cell>
          <cell r="R1016" t="str">
            <v>ORGANIZACION AUTORIZADA</v>
          </cell>
        </row>
        <row r="1017">
          <cell r="A1017">
            <v>20060</v>
          </cell>
          <cell r="B1017" t="str">
            <v>MUNICIPIO DE VILLANUEVA</v>
          </cell>
          <cell r="C1017">
            <v>39545</v>
          </cell>
          <cell r="D1017" t="str">
            <v>890206250-1</v>
          </cell>
          <cell r="E1017" t="str">
            <v>OPERATIVA</v>
          </cell>
          <cell r="F1017">
            <v>36019</v>
          </cell>
          <cell r="G1017" t="str">
            <v>ACTUALIZACION</v>
          </cell>
          <cell r="H1017">
            <v>45412</v>
          </cell>
          <cell r="I1017" t="str">
            <v>JOSE LUIS GOMEZ MANCILLA</v>
          </cell>
          <cell r="J1017">
            <v>68872</v>
          </cell>
          <cell r="K1017" t="str">
            <v>CARRERA 15 # 13-27</v>
          </cell>
          <cell r="L1017" t="str">
            <v>SANTANDER</v>
          </cell>
          <cell r="M1017" t="str">
            <v>VILLANUEVA</v>
          </cell>
          <cell r="N1017" t="str">
            <v>7166216  |  7166216</v>
          </cell>
          <cell r="O1017">
            <v>3214974447</v>
          </cell>
          <cell r="P1017" t="str">
            <v>alcaldia@villanueva-santander.gov.co</v>
          </cell>
          <cell r="Q1017" t="str">
            <v>No disponible</v>
          </cell>
          <cell r="R1017" t="str">
            <v>MUNICIPIO (PRESTACIÓN DIRECTA)</v>
          </cell>
        </row>
        <row r="1018">
          <cell r="A1018">
            <v>20063</v>
          </cell>
          <cell r="B1018" t="str">
            <v>EMPRESA MUNICIPAL DE SERVICIOS PUBLICOS DE ROSAS - CAUCA</v>
          </cell>
          <cell r="C1018">
            <v>39757</v>
          </cell>
          <cell r="D1018" t="str">
            <v>817007037-8</v>
          </cell>
          <cell r="E1018" t="str">
            <v>OPERATIVA (No activa)</v>
          </cell>
          <cell r="F1018">
            <v>37999</v>
          </cell>
          <cell r="G1018" t="str">
            <v>ACTUALIZACION</v>
          </cell>
          <cell r="H1018">
            <v>40955</v>
          </cell>
          <cell r="I1018" t="str">
            <v>JOSE ALCIDES LOPEZ RUEDA</v>
          </cell>
          <cell r="J1018">
            <v>19622</v>
          </cell>
          <cell r="K1018" t="str">
            <v>EDIFICIO CAM ROSAS</v>
          </cell>
          <cell r="L1018" t="str">
            <v>CAUCA</v>
          </cell>
          <cell r="M1018" t="str">
            <v>ROSAS</v>
          </cell>
          <cell r="N1018" t="str">
            <v>8254013  |  8254013</v>
          </cell>
          <cell r="O1018">
            <v>3148765506</v>
          </cell>
          <cell r="P1018" t="str">
            <v>emrosasesp@hotmail.com</v>
          </cell>
          <cell r="Q1018" t="str">
            <v>No disponible</v>
          </cell>
          <cell r="R1018" t="str">
            <v>EMPRESA INDUSTRIAL Y COMERCIAL DEL ESTADO</v>
          </cell>
        </row>
        <row r="1019">
          <cell r="A1019">
            <v>20065</v>
          </cell>
          <cell r="B1019" t="str">
            <v>COOPERATIVA DE SERVICIOS PÚBLICOS DE SAN SEBASTIAN LIMITADA.</v>
          </cell>
          <cell r="C1019">
            <v>38204</v>
          </cell>
          <cell r="D1019" t="str">
            <v>819006148-1</v>
          </cell>
          <cell r="E1019" t="str">
            <v>OPERATIVA</v>
          </cell>
          <cell r="F1019">
            <v>37865</v>
          </cell>
          <cell r="G1019" t="str">
            <v>ACTUALIZACION</v>
          </cell>
          <cell r="H1019">
            <v>44870</v>
          </cell>
          <cell r="I1019" t="str">
            <v>NUMA JOAQUIN DE LA PENA OSPINO</v>
          </cell>
          <cell r="J1019">
            <v>47692</v>
          </cell>
          <cell r="K1019" t="str">
            <v>Carrera 4 No. 6 - 95 centro</v>
          </cell>
          <cell r="L1019" t="str">
            <v>MAGDALENA</v>
          </cell>
          <cell r="M1019" t="str">
            <v>SAN SEBASTIAN DE BUENAVISTA</v>
          </cell>
          <cell r="N1019" t="str">
            <v>5093791  |  5093791</v>
          </cell>
          <cell r="O1019">
            <v>3107150870</v>
          </cell>
          <cell r="P1019" t="str">
            <v>rugenuma@hotmail.com</v>
          </cell>
          <cell r="Q1019" t="str">
            <v>COOPERATIVA</v>
          </cell>
          <cell r="R1019" t="str">
            <v>ORGANIZACION AUTORIZADA</v>
          </cell>
        </row>
        <row r="1020">
          <cell r="A1020">
            <v>20074</v>
          </cell>
          <cell r="B1020" t="str">
            <v>UNIDAD DE SERVICIOS PUBLICOS DEL MUNICIPIO DE COMBITA</v>
          </cell>
          <cell r="C1020">
            <v>38810</v>
          </cell>
          <cell r="D1020" t="str">
            <v>891801932-1</v>
          </cell>
          <cell r="E1020" t="str">
            <v>OPERATIVA</v>
          </cell>
          <cell r="F1020">
            <v>37987</v>
          </cell>
          <cell r="G1020" t="str">
            <v>ACTUALIZACION</v>
          </cell>
          <cell r="H1020">
            <v>45390</v>
          </cell>
          <cell r="I1020" t="str">
            <v>JUAN CARLOS SARMIENTO SARMIENTO</v>
          </cell>
          <cell r="J1020">
            <v>15204</v>
          </cell>
          <cell r="K1020" t="str">
            <v>CALLE 3 No. 5 - 63 - PALACIO MUNICIPAL</v>
          </cell>
          <cell r="L1020" t="str">
            <v>BOYACÁ</v>
          </cell>
          <cell r="M1020" t="str">
            <v>COMBITA</v>
          </cell>
          <cell r="N1020" t="str">
            <v>7310010  |  7310010</v>
          </cell>
          <cell r="O1020">
            <v>3133662322</v>
          </cell>
          <cell r="P1020" t="str">
            <v>alcaldia@combita-boyaca.gov.co</v>
          </cell>
          <cell r="Q1020" t="str">
            <v>No disponible</v>
          </cell>
          <cell r="R1020" t="str">
            <v>MUNICIPIO (PRESTACIÓN DIRECTA)</v>
          </cell>
        </row>
        <row r="1021">
          <cell r="A1021">
            <v>20075</v>
          </cell>
          <cell r="B1021" t="str">
            <v>ECOCAPITAL INTERNACIONAL S.A  ESP</v>
          </cell>
          <cell r="C1021">
            <v>38287</v>
          </cell>
          <cell r="D1021" t="str">
            <v>830133755-4</v>
          </cell>
          <cell r="E1021" t="str">
            <v>OPERATIVA (No activa)</v>
          </cell>
          <cell r="F1021">
            <v>38108</v>
          </cell>
          <cell r="G1021" t="str">
            <v>ACTUALIZACION</v>
          </cell>
          <cell r="H1021">
            <v>39435</v>
          </cell>
          <cell r="I1021" t="str">
            <v>CARLOS ALBERTO RUEDA BUENO</v>
          </cell>
          <cell r="J1021">
            <v>11001</v>
          </cell>
          <cell r="K1021" t="str">
            <v>CALLE 14 C No. 123 52</v>
          </cell>
          <cell r="L1021" t="str">
            <v>BOGOTÁ, D.C.</v>
          </cell>
          <cell r="M1021" t="str">
            <v>BOGOTA, D.C.</v>
          </cell>
          <cell r="N1021" t="str">
            <v>4155637  |  4155637</v>
          </cell>
          <cell r="O1021">
            <v>3108744740</v>
          </cell>
          <cell r="P1021" t="str">
            <v>contanilidad@ecocapitalinternacional.com</v>
          </cell>
          <cell r="Q1021" t="str">
            <v>SOCIEDAD ANONIMA</v>
          </cell>
          <cell r="R1021" t="str">
            <v>SOCIEDADES (EMPRESA DE SERVICIOS PUBLICOS)</v>
          </cell>
        </row>
        <row r="1022">
          <cell r="A1022">
            <v>20077</v>
          </cell>
          <cell r="B1022" t="str">
            <v>UNIDAD DE SERVICIOS PUBLICOS DEL MUNICIPIO DE ALBANIA SANTANDER</v>
          </cell>
          <cell r="C1022">
            <v>38898</v>
          </cell>
          <cell r="D1022" t="str">
            <v>800099455-5</v>
          </cell>
          <cell r="E1022" t="str">
            <v>OPERATIVA</v>
          </cell>
          <cell r="F1022">
            <v>38497</v>
          </cell>
          <cell r="G1022" t="str">
            <v>ACTUALIZACION</v>
          </cell>
          <cell r="H1022">
            <v>45720</v>
          </cell>
          <cell r="I1022" t="str">
            <v>ANDRES JAVIER CARRILLO PINEDA</v>
          </cell>
          <cell r="J1022">
            <v>68020</v>
          </cell>
          <cell r="K1022" t="str">
            <v>Carrera 2 Nº 1 Lote 1 Manzana A</v>
          </cell>
          <cell r="L1022" t="str">
            <v>SANTANDER</v>
          </cell>
          <cell r="M1022" t="str">
            <v>ALBANIA</v>
          </cell>
          <cell r="N1022" t="str">
            <v>0000000  |  0000000</v>
          </cell>
          <cell r="O1022">
            <v>3208535118</v>
          </cell>
          <cell r="P1022" t="str">
            <v>alcaldia@albania-santander.gov.co</v>
          </cell>
          <cell r="Q1022" t="str">
            <v>No disponible</v>
          </cell>
          <cell r="R1022" t="str">
            <v>MUNICIPIO (PRESTACIÓN DIRECTA)</v>
          </cell>
        </row>
        <row r="1023">
          <cell r="A1023">
            <v>20092</v>
          </cell>
          <cell r="B1023" t="str">
            <v>ACUEDUCTO CERRO DE SAN ANTONIO</v>
          </cell>
          <cell r="C1023">
            <v>38932</v>
          </cell>
          <cell r="D1023" t="str">
            <v>891780042-8</v>
          </cell>
          <cell r="E1023" t="str">
            <v>OPERATIVA</v>
          </cell>
          <cell r="F1023">
            <v>35100</v>
          </cell>
          <cell r="G1023" t="str">
            <v>ACTUALIZACION</v>
          </cell>
          <cell r="H1023">
            <v>44957</v>
          </cell>
          <cell r="I1023" t="str">
            <v>RICARDO JAVIER DEDE RAMOS</v>
          </cell>
          <cell r="J1023">
            <v>47161</v>
          </cell>
          <cell r="K1023" t="str">
            <v>Calle 4 Kra 1 Esquina</v>
          </cell>
          <cell r="L1023" t="str">
            <v>MAGDALENA</v>
          </cell>
          <cell r="M1023" t="str">
            <v>CERRO DE SAN ANTONIO</v>
          </cell>
          <cell r="N1023" t="str">
            <v>5091801  |  5091801</v>
          </cell>
          <cell r="O1023">
            <v>3006307011</v>
          </cell>
          <cell r="P1023" t="str">
            <v>alcaldia@cerrodesanantonio-magdalena.gov.co</v>
          </cell>
          <cell r="Q1023" t="str">
            <v>No disponible</v>
          </cell>
          <cell r="R1023" t="str">
            <v>MUNICIPIO (PRESTACIÓN DIRECTA)</v>
          </cell>
        </row>
        <row r="1024">
          <cell r="A1024">
            <v>20094</v>
          </cell>
          <cell r="B1024" t="str">
            <v>COOPERATIVA DE SERVICIOS PUBLICOS REGIONAL PIJIÑO DEL CARMEN LIMITADA</v>
          </cell>
          <cell r="C1024">
            <v>38843</v>
          </cell>
          <cell r="D1024" t="str">
            <v>819006911-3</v>
          </cell>
          <cell r="E1024" t="str">
            <v>OPERATIVA</v>
          </cell>
          <cell r="F1024">
            <v>38251</v>
          </cell>
          <cell r="G1024" t="str">
            <v>ACTUALIZACION</v>
          </cell>
          <cell r="H1024">
            <v>41761</v>
          </cell>
          <cell r="I1024" t="str">
            <v>LUIS ALBERTO PEREZ  NAVARRO</v>
          </cell>
          <cell r="J1024">
            <v>47545</v>
          </cell>
          <cell r="K1024" t="str">
            <v>Cra 8 CON CALLE FLORES ESQUINA</v>
          </cell>
          <cell r="L1024" t="str">
            <v>MAGDALENA</v>
          </cell>
          <cell r="M1024" t="str">
            <v>PIJINO DEL CARMEN</v>
          </cell>
          <cell r="N1024" t="str">
            <v>6856567  |  6856370</v>
          </cell>
          <cell r="O1024">
            <v>3106486033</v>
          </cell>
          <cell r="P1024" t="str">
            <v>laperez84@hotmail.com</v>
          </cell>
          <cell r="Q1024" t="str">
            <v>COOPERATIVA</v>
          </cell>
          <cell r="R1024" t="str">
            <v>ORGANIZACION AUTORIZADA</v>
          </cell>
        </row>
        <row r="1025">
          <cell r="A1025">
            <v>20096</v>
          </cell>
          <cell r="B1025" t="str">
            <v xml:space="preserve">ASOCIACION DE USUARIOS DEL ACUEDUCTO REGIONAL VEREDAS DE ARABIA,CAROLINA,NEPTUNA,LA RUIDOSA,PUEBLO DE PIEDRA, GLASGOW.CALANDAIMA Y MAGDALENA </v>
          </cell>
          <cell r="C1025">
            <v>40533</v>
          </cell>
          <cell r="D1025" t="str">
            <v>890680351-6</v>
          </cell>
          <cell r="E1025" t="str">
            <v>OPERATIVA</v>
          </cell>
          <cell r="F1025">
            <v>38117</v>
          </cell>
          <cell r="G1025" t="str">
            <v>ACTUALIZACION</v>
          </cell>
          <cell r="H1025">
            <v>45434</v>
          </cell>
          <cell r="I1025" t="str">
            <v>JESUS ALBERTO LOPEZ ACOSTA</v>
          </cell>
          <cell r="J1025">
            <v>25878</v>
          </cell>
          <cell r="K1025" t="str">
            <v>Calle 17 Nº 11-37 centro</v>
          </cell>
          <cell r="L1025" t="str">
            <v>CUNDINAMARCA</v>
          </cell>
          <cell r="M1025" t="str">
            <v>VIOTA</v>
          </cell>
          <cell r="N1025" t="str">
            <v>8349268  |  8349266</v>
          </cell>
          <cell r="O1025">
            <v>3133825976</v>
          </cell>
          <cell r="P1025" t="str">
            <v>regionalarabia_acueducto@hotmail.com</v>
          </cell>
          <cell r="Q1025" t="str">
            <v>ASOCIACION DE USUARIOS</v>
          </cell>
          <cell r="R1025" t="str">
            <v>ORGANIZACION AUTORIZADA</v>
          </cell>
        </row>
        <row r="1026">
          <cell r="A1026">
            <v>20097</v>
          </cell>
          <cell r="B1026" t="str">
            <v xml:space="preserve">SECRETARIA DE SERVICIOS PUBLICOS DOMICILIARIOS DE FOMEQUE </v>
          </cell>
          <cell r="C1026">
            <v>38231</v>
          </cell>
          <cell r="D1026" t="str">
            <v>899999364-5</v>
          </cell>
          <cell r="E1026" t="str">
            <v>OPERATIVA</v>
          </cell>
          <cell r="F1026">
            <v>38192</v>
          </cell>
          <cell r="G1026" t="str">
            <v>ACTUALIZACION</v>
          </cell>
          <cell r="H1026">
            <v>45745</v>
          </cell>
          <cell r="I1026" t="str">
            <v>EDUAR ESNEIDER ACOSTA VARGAS</v>
          </cell>
          <cell r="J1026">
            <v>25279</v>
          </cell>
          <cell r="K1026" t="str">
            <v>Carrera 2 No. 5 - 41</v>
          </cell>
          <cell r="L1026" t="str">
            <v>CUNDINAMARCA</v>
          </cell>
          <cell r="M1026" t="str">
            <v>FOMEQUE</v>
          </cell>
          <cell r="N1026" t="str">
            <v>8485007  |  8485652</v>
          </cell>
          <cell r="O1026">
            <v>3203331921</v>
          </cell>
          <cell r="P1026" t="str">
            <v>serviciospublicos@fomeque-cundinamarca.gov.co</v>
          </cell>
          <cell r="Q1026" t="str">
            <v>No disponible</v>
          </cell>
          <cell r="R1026" t="str">
            <v>MUNICIPIO (PRESTACIÓN DIRECTA)</v>
          </cell>
        </row>
        <row r="1027">
          <cell r="A1027">
            <v>20098</v>
          </cell>
          <cell r="B1027" t="str">
            <v>UNIDAD DE SERVICIOS PUBLICOS DOMICILIARIOS DE ACUEDUCTO, ALCANTARILLADO Y ASEO DEL MUNICIPIO DE PAMPLONITA</v>
          </cell>
          <cell r="C1027">
            <v>38870</v>
          </cell>
          <cell r="D1027" t="str">
            <v>890506116-8</v>
          </cell>
          <cell r="E1027" t="str">
            <v>OPERATIVA</v>
          </cell>
          <cell r="F1027">
            <v>35864</v>
          </cell>
          <cell r="G1027" t="str">
            <v>ACTUALIZACION</v>
          </cell>
          <cell r="H1027">
            <v>45358</v>
          </cell>
          <cell r="I1027" t="str">
            <v>FABIO  ENRIQUE LEAL CRUZ</v>
          </cell>
          <cell r="J1027">
            <v>54520</v>
          </cell>
          <cell r="K1027" t="str">
            <v>Cra 3 No 2-08 PALACIO MUNICIPAL</v>
          </cell>
          <cell r="L1027" t="str">
            <v>NORTE DE SANTANDER</v>
          </cell>
          <cell r="M1027" t="str">
            <v>PAMPLONITA</v>
          </cell>
          <cell r="N1027" t="str">
            <v>5684999  |  5684929</v>
          </cell>
          <cell r="O1027">
            <v>3102502846</v>
          </cell>
          <cell r="P1027" t="str">
            <v>serviciospublicos@pamplonita-nortedesantander.gov.co</v>
          </cell>
          <cell r="Q1027" t="str">
            <v>No disponible</v>
          </cell>
          <cell r="R1027" t="str">
            <v>MUNICIPIO (PRESTACIÓN DIRECTA)</v>
          </cell>
        </row>
        <row r="1028">
          <cell r="A1028">
            <v>20099</v>
          </cell>
          <cell r="B1028" t="str">
            <v>EMPRESAS PUBLICAS DE SALGAR  S.A. E.S.P.</v>
          </cell>
          <cell r="C1028">
            <v>38922</v>
          </cell>
          <cell r="D1028" t="str">
            <v>811042944-1</v>
          </cell>
          <cell r="E1028" t="str">
            <v>OPERATIVA</v>
          </cell>
          <cell r="F1028">
            <v>38037</v>
          </cell>
          <cell r="G1028" t="str">
            <v>ACTUALIZACION</v>
          </cell>
          <cell r="H1028">
            <v>45429</v>
          </cell>
          <cell r="I1028" t="str">
            <v>LENY SULAY BETANCUR ARREDONDO</v>
          </cell>
          <cell r="J1028">
            <v>5642</v>
          </cell>
          <cell r="K1028" t="str">
            <v>Calle 30 # 32-34</v>
          </cell>
          <cell r="L1028" t="str">
            <v>ANTIOQUIA</v>
          </cell>
          <cell r="M1028" t="str">
            <v>SALGAR</v>
          </cell>
          <cell r="N1028" t="str">
            <v>8442476  |  8443098</v>
          </cell>
          <cell r="O1028">
            <v>3122954224</v>
          </cell>
          <cell r="P1028" t="str">
            <v>gerencia@epsalgar.gov.co</v>
          </cell>
          <cell r="Q1028" t="str">
            <v>SOCIEDAD ANONIMA</v>
          </cell>
          <cell r="R1028" t="str">
            <v>SOCIEDADES (EMPRESA DE SERVICIOS PUBLICOS)</v>
          </cell>
        </row>
        <row r="1029">
          <cell r="A1029">
            <v>20100</v>
          </cell>
          <cell r="B1029" t="str">
            <v>ASOCIACION DE USUARIOS DEL SERVICIO DE AGUA Y ALCANTARILLADO DE EL MAMEYAL</v>
          </cell>
          <cell r="C1029">
            <v>39394</v>
          </cell>
          <cell r="D1029" t="str">
            <v>805024911-9</v>
          </cell>
          <cell r="E1029" t="str">
            <v>OPERATIVA</v>
          </cell>
          <cell r="F1029">
            <v>37451</v>
          </cell>
          <cell r="G1029" t="str">
            <v>ACTUALIZACION</v>
          </cell>
          <cell r="H1029">
            <v>45549</v>
          </cell>
          <cell r="I1029" t="str">
            <v>OCTAVIO TAFUR VILLEGAS</v>
          </cell>
          <cell r="J1029">
            <v>76001</v>
          </cell>
          <cell r="K1029" t="str">
            <v>CALLE 27 NORTE No.6AN 10 OF.301</v>
          </cell>
          <cell r="L1029" t="str">
            <v>VALLE DEL CAUCA</v>
          </cell>
          <cell r="M1029" t="str">
            <v>CALI</v>
          </cell>
          <cell r="N1029" t="str">
            <v>6687210  |  6674170</v>
          </cell>
          <cell r="O1029">
            <v>3155503275</v>
          </cell>
          <cell r="P1029" t="str">
            <v>acuamameyal2002@hotmail.com</v>
          </cell>
          <cell r="Q1029" t="str">
            <v>ASOCIACION DE USUARIOS</v>
          </cell>
          <cell r="R1029" t="str">
            <v>ORGANIZACION AUTORIZADA</v>
          </cell>
        </row>
        <row r="1030">
          <cell r="A1030">
            <v>20102</v>
          </cell>
          <cell r="B1030" t="str">
            <v>JUNTA DE SERVICIOS PÚBLICOS DEL MUNICIPIO DE ANGELOPOLIS</v>
          </cell>
          <cell r="C1030">
            <v>38908</v>
          </cell>
          <cell r="D1030" t="str">
            <v>890981493-5</v>
          </cell>
          <cell r="E1030" t="str">
            <v>OPERATIVA</v>
          </cell>
          <cell r="F1030">
            <v>35258</v>
          </cell>
          <cell r="G1030" t="str">
            <v>ACTUALIZACION</v>
          </cell>
          <cell r="H1030">
            <v>45726</v>
          </cell>
          <cell r="I1030" t="str">
            <v>JOSE LUIS MONTOYA QUICENO</v>
          </cell>
          <cell r="J1030">
            <v>5036</v>
          </cell>
          <cell r="K1030" t="str">
            <v>Calle 10 Palacio Municipal</v>
          </cell>
          <cell r="L1030" t="str">
            <v>ANTIOQUIA</v>
          </cell>
          <cell r="M1030" t="str">
            <v>ANGELÓPOLIS</v>
          </cell>
          <cell r="N1030" t="str">
            <v>8421902  |  8421902</v>
          </cell>
          <cell r="O1030">
            <v>3107209029</v>
          </cell>
          <cell r="P1030" t="str">
            <v>serviciospublicosangelopolis@gmail.com</v>
          </cell>
          <cell r="Q1030" t="str">
            <v>No disponible</v>
          </cell>
          <cell r="R1030" t="str">
            <v>MUNICIPIO (PRESTACIÓN DIRECTA)</v>
          </cell>
        </row>
        <row r="1031">
          <cell r="A1031">
            <v>20106</v>
          </cell>
          <cell r="B1031" t="str">
            <v>COMERCIALIZADORA DE SERVICIOS VARIOS S.A. E.S.P</v>
          </cell>
          <cell r="C1031">
            <v>38238</v>
          </cell>
          <cell r="D1031" t="str">
            <v>828002730-1</v>
          </cell>
          <cell r="E1031" t="str">
            <v>OPERATIVA (No activa)</v>
          </cell>
          <cell r="F1031">
            <v>38749</v>
          </cell>
          <cell r="G1031" t="str">
            <v>ACTUALIZACION</v>
          </cell>
          <cell r="H1031">
            <v>39233</v>
          </cell>
          <cell r="I1031" t="str">
            <v>MARIO DANIEL CARDOSO CÓRDOBA</v>
          </cell>
          <cell r="J1031">
            <v>18001</v>
          </cell>
          <cell r="K1031" t="str">
            <v>Calle 18A No. 11-34 Piso 1 B/. Centro</v>
          </cell>
          <cell r="L1031" t="str">
            <v>CAQUETÁ</v>
          </cell>
          <cell r="M1031" t="str">
            <v>FLORENCIA</v>
          </cell>
          <cell r="N1031" t="str">
            <v xml:space="preserve">4352078  |  </v>
          </cell>
          <cell r="O1031">
            <v>3108812468</v>
          </cell>
          <cell r="P1031" t="str">
            <v>comserva_saesp@hotmail.com</v>
          </cell>
          <cell r="Q1031" t="str">
            <v>SOCIEDAD ANONIMA</v>
          </cell>
          <cell r="R1031" t="str">
            <v>SOCIEDADES (EMPRESA DE SERVICIOS PUBLICOS)</v>
          </cell>
        </row>
        <row r="1032">
          <cell r="A1032">
            <v>20108</v>
          </cell>
          <cell r="B1032" t="str">
            <v>LIMPIEZA Y SERVICIOS PÚBLICOS S.A.  E.S.P.</v>
          </cell>
          <cell r="C1032">
            <v>38238</v>
          </cell>
          <cell r="D1032" t="str">
            <v>805031329-0</v>
          </cell>
          <cell r="E1032" t="str">
            <v>OPERATIVA</v>
          </cell>
          <cell r="F1032">
            <v>38412</v>
          </cell>
          <cell r="G1032" t="str">
            <v>ACTUALIZACION</v>
          </cell>
          <cell r="H1032">
            <v>45744</v>
          </cell>
          <cell r="I1032" t="str">
            <v>LUZ MARY PEREZ VELASCO</v>
          </cell>
          <cell r="J1032">
            <v>76001</v>
          </cell>
          <cell r="K1032" t="str">
            <v>CALLE 13A # 100-35 OFC. 610</v>
          </cell>
          <cell r="L1032" t="str">
            <v>VALLE DEL CAUCA</v>
          </cell>
          <cell r="M1032" t="str">
            <v>CALI</v>
          </cell>
          <cell r="N1032" t="str">
            <v>3166681  |  3905747</v>
          </cell>
          <cell r="O1032">
            <v>3173636200</v>
          </cell>
          <cell r="P1032" t="str">
            <v>lyssaesp@yahoo.com</v>
          </cell>
          <cell r="Q1032" t="str">
            <v>SOCIEDAD ANONIMA</v>
          </cell>
          <cell r="R1032" t="str">
            <v>SOCIEDADES (EMPRESA DE SERVICIOS PUBLICOS)</v>
          </cell>
        </row>
        <row r="1033">
          <cell r="A1033">
            <v>20109</v>
          </cell>
          <cell r="B1033" t="str">
            <v>UNIDAD DE SERVICIOS PUBLICOS DOMICILIARIOS DEL MUNICIPIO DE SAN CARLOS AGUAS Y ASEO DEL TABOR</v>
          </cell>
          <cell r="C1033">
            <v>39517</v>
          </cell>
          <cell r="D1033" t="str">
            <v>890983740-9</v>
          </cell>
          <cell r="E1033" t="str">
            <v>OPERATIVA</v>
          </cell>
          <cell r="F1033">
            <v>31411</v>
          </cell>
          <cell r="G1033" t="str">
            <v>ACTUALIZACION</v>
          </cell>
          <cell r="H1033">
            <v>45745</v>
          </cell>
          <cell r="I1033" t="str">
            <v>SANTIAGO DAZA ESPINOSA</v>
          </cell>
          <cell r="J1033">
            <v>5649</v>
          </cell>
          <cell r="K1033" t="str">
            <v>Calle 19 No. 18-71</v>
          </cell>
          <cell r="L1033" t="str">
            <v>ANTIOQUIA</v>
          </cell>
          <cell r="M1033" t="str">
            <v>SAN CARLOS</v>
          </cell>
          <cell r="N1033" t="str">
            <v>8358039  |  8358090</v>
          </cell>
          <cell r="O1033">
            <v>3218039373</v>
          </cell>
          <cell r="P1033" t="str">
            <v>coordinadorsspp@sancarlos-antioquia.gov.co</v>
          </cell>
          <cell r="Q1033" t="str">
            <v>No disponible</v>
          </cell>
          <cell r="R1033" t="str">
            <v>MUNICIPIO (PRESTACIÓN DIRECTA)</v>
          </cell>
        </row>
        <row r="1034">
          <cell r="A1034">
            <v>20114</v>
          </cell>
          <cell r="B1034" t="str">
            <v xml:space="preserve">ASOCIACION DE USUARIOS DEL ACUEDUCTO DE LA QUEBRADA EL ZURRON </v>
          </cell>
          <cell r="C1034">
            <v>39114</v>
          </cell>
          <cell r="D1034" t="str">
            <v>832011241-4</v>
          </cell>
          <cell r="E1034" t="str">
            <v>OPERATIVA</v>
          </cell>
          <cell r="F1034">
            <v>37858</v>
          </cell>
          <cell r="G1034" t="str">
            <v>ACTUALIZACION</v>
          </cell>
          <cell r="H1034">
            <v>44676</v>
          </cell>
          <cell r="I1034" t="str">
            <v>GUSTAVO AMARILLO MORA</v>
          </cell>
          <cell r="J1034">
            <v>11001</v>
          </cell>
          <cell r="K1034" t="str">
            <v>CALLE 52 SUR 24 A 35 BLOQUE 2 AT 304 CIUDAD TUNAL</v>
          </cell>
          <cell r="L1034" t="str">
            <v>BOGOTÁ, D.C.</v>
          </cell>
          <cell r="M1034" t="str">
            <v>BOGOTA, D.C.</v>
          </cell>
          <cell r="N1034" t="str">
            <v>2050758  |  8609347</v>
          </cell>
          <cell r="O1034">
            <v>3156014658</v>
          </cell>
          <cell r="P1034" t="str">
            <v>gamarillo21@hotmail.com</v>
          </cell>
          <cell r="Q1034" t="str">
            <v>ASOCIACION DE USUARIOS</v>
          </cell>
          <cell r="R1034" t="str">
            <v>ORGANIZACION AUTORIZADA</v>
          </cell>
        </row>
        <row r="1035">
          <cell r="A1035">
            <v>20117</v>
          </cell>
          <cell r="B1035" t="str">
            <v>ADMINISTRADORA PUBLICA COOPERATIVA DE SERVICIOS PUBLICOS DE SAN ZENON LIMITADA</v>
          </cell>
          <cell r="C1035">
            <v>38852</v>
          </cell>
          <cell r="D1035" t="str">
            <v>830506754-9</v>
          </cell>
          <cell r="E1035" t="str">
            <v>OPERATIVA</v>
          </cell>
          <cell r="F1035">
            <v>38292</v>
          </cell>
          <cell r="G1035" t="str">
            <v>ACTUALIZACION</v>
          </cell>
          <cell r="H1035">
            <v>40756</v>
          </cell>
          <cell r="I1035" t="str">
            <v>DANIEL ALFONSO ACUÑA DÀVILA</v>
          </cell>
          <cell r="J1035">
            <v>47703</v>
          </cell>
          <cell r="K1035" t="str">
            <v>CARRERA 2 No 8 - 27</v>
          </cell>
          <cell r="L1035" t="str">
            <v>MAGDALENA</v>
          </cell>
          <cell r="M1035" t="str">
            <v>SAN ZENON</v>
          </cell>
          <cell r="N1035" t="str">
            <v>6855120  |  6855120</v>
          </cell>
          <cell r="O1035">
            <v>3215391810</v>
          </cell>
          <cell r="P1035" t="str">
            <v>coosepsanz@hotmail.com</v>
          </cell>
          <cell r="Q1035" t="str">
            <v>COOPERATIVA</v>
          </cell>
          <cell r="R1035" t="str">
            <v>ORGANIZACION AUTORIZADA</v>
          </cell>
        </row>
        <row r="1036">
          <cell r="A1036">
            <v>20118</v>
          </cell>
          <cell r="B1036" t="str">
            <v>ALCALDIA DEL MUNICIPIO DE PUEBLOVIEJO</v>
          </cell>
          <cell r="C1036">
            <v>39536</v>
          </cell>
          <cell r="D1036" t="str">
            <v>891703045-1</v>
          </cell>
          <cell r="E1036" t="str">
            <v>OPERATIVA (No activa)</v>
          </cell>
          <cell r="F1036">
            <v>31048</v>
          </cell>
          <cell r="G1036" t="str">
            <v>ACTUALIZACION</v>
          </cell>
          <cell r="H1036">
            <v>40052</v>
          </cell>
          <cell r="I1036" t="str">
            <v>JAIME CABALLERO  CARBONO</v>
          </cell>
          <cell r="J1036">
            <v>47570</v>
          </cell>
          <cell r="K1036" t="str">
            <v>Calle 5 No. 6 - 72</v>
          </cell>
          <cell r="L1036" t="str">
            <v>MAGDALENA</v>
          </cell>
          <cell r="M1036" t="str">
            <v>PUEBLOVIEJO</v>
          </cell>
          <cell r="N1036" t="str">
            <v>4101505  |  4101505</v>
          </cell>
          <cell r="O1036">
            <v>3116852752</v>
          </cell>
          <cell r="P1036" t="str">
            <v>puebloviejo1@telecom.com.co</v>
          </cell>
          <cell r="Q1036" t="str">
            <v>No disponible</v>
          </cell>
          <cell r="R1036" t="str">
            <v>MUNICIPIO (PRESTACIÓN DIRECTA)</v>
          </cell>
        </row>
        <row r="1037">
          <cell r="A1037">
            <v>20119</v>
          </cell>
          <cell r="B1037" t="str">
            <v xml:space="preserve">COOPERATIVA DE SERVICIOS PUBLICOS DE SABANAS DE SAN ANGEL </v>
          </cell>
          <cell r="C1037">
            <v>38239</v>
          </cell>
          <cell r="D1037" t="str">
            <v>830500756-6</v>
          </cell>
          <cell r="E1037" t="str">
            <v>OPERATIVA</v>
          </cell>
          <cell r="F1037">
            <v>38292</v>
          </cell>
          <cell r="G1037" t="str">
            <v>ACTUALIZACION</v>
          </cell>
          <cell r="H1037">
            <v>44974</v>
          </cell>
          <cell r="I1037" t="str">
            <v>LUIS CANTILLO LINDADO</v>
          </cell>
          <cell r="J1037">
            <v>47660</v>
          </cell>
          <cell r="K1037" t="str">
            <v>calle 6 No. 5-55</v>
          </cell>
          <cell r="L1037" t="str">
            <v>MAGDALENA</v>
          </cell>
          <cell r="M1037" t="str">
            <v>SABANAS DE SAN ANGEL</v>
          </cell>
          <cell r="N1037" t="str">
            <v>3132004  |  3132004</v>
          </cell>
          <cell r="O1037">
            <v>3132004329</v>
          </cell>
          <cell r="P1037" t="str">
            <v>coopsersanangel@gmail.com</v>
          </cell>
          <cell r="Q1037" t="str">
            <v>COOPERATIVA</v>
          </cell>
          <cell r="R1037" t="str">
            <v>ORGANIZACION AUTORIZADA</v>
          </cell>
        </row>
        <row r="1038">
          <cell r="A1038">
            <v>20120</v>
          </cell>
          <cell r="B1038" t="str">
            <v>ASOCIACION DE USUARIOS DEL ACUEDUCTO DE LA VEREDA LA BRIZUELA</v>
          </cell>
          <cell r="C1038">
            <v>40759</v>
          </cell>
          <cell r="D1038" t="str">
            <v>811032756-9</v>
          </cell>
          <cell r="E1038" t="str">
            <v>OPERATIVA</v>
          </cell>
          <cell r="F1038">
            <v>37049</v>
          </cell>
          <cell r="G1038" t="str">
            <v>ACTUALIZACION</v>
          </cell>
          <cell r="H1038">
            <v>45582</v>
          </cell>
          <cell r="I1038" t="str">
            <v>LUISA FERNANDA ZAPATA ZAPATA</v>
          </cell>
          <cell r="J1038">
            <v>5318</v>
          </cell>
          <cell r="K1038" t="str">
            <v>VEREDA LA BRIZUELA</v>
          </cell>
          <cell r="L1038" t="str">
            <v>ANTIOQUIA</v>
          </cell>
          <cell r="M1038" t="str">
            <v>GUARNE</v>
          </cell>
          <cell r="N1038" t="str">
            <v>5517004  |  5517004</v>
          </cell>
          <cell r="O1038">
            <v>3136738400</v>
          </cell>
          <cell r="P1038" t="str">
            <v>asobrisa@hotmail.com</v>
          </cell>
          <cell r="Q1038" t="str">
            <v>ASOCIACION DE USUARIOS</v>
          </cell>
          <cell r="R1038" t="str">
            <v>ORGANIZACION AUTORIZADA</v>
          </cell>
        </row>
        <row r="1039">
          <cell r="A1039">
            <v>20121</v>
          </cell>
          <cell r="B1039" t="str">
            <v xml:space="preserve">UNIDAD DE SERVICIOS PUBLICOS DOMICILIARIOS DEL MUNICIPIO DE GUACA </v>
          </cell>
          <cell r="C1039">
            <v>38842</v>
          </cell>
          <cell r="D1039" t="str">
            <v>890208360-0</v>
          </cell>
          <cell r="E1039" t="str">
            <v>OPERATIVA</v>
          </cell>
          <cell r="F1039">
            <v>38062</v>
          </cell>
          <cell r="G1039" t="str">
            <v>ACTUALIZACION</v>
          </cell>
          <cell r="H1039">
            <v>45386</v>
          </cell>
          <cell r="I1039" t="str">
            <v>ANGEL FERNEY VILLAMIZAR VILLAMIZAR</v>
          </cell>
          <cell r="J1039">
            <v>68318</v>
          </cell>
          <cell r="K1039" t="str">
            <v>CARRERA 6 No 4-28</v>
          </cell>
          <cell r="L1039" t="str">
            <v>SANTANDER</v>
          </cell>
          <cell r="M1039" t="str">
            <v>GUACA</v>
          </cell>
          <cell r="N1039" t="str">
            <v>6632511  |  6632660</v>
          </cell>
          <cell r="O1039">
            <v>3164531078</v>
          </cell>
          <cell r="P1039" t="str">
            <v>alcaldia@guaca-santander.gov.co</v>
          </cell>
          <cell r="Q1039" t="str">
            <v>No disponible</v>
          </cell>
          <cell r="R1039" t="str">
            <v>MUNICIPIO (PRESTACIÓN DIRECTA)</v>
          </cell>
        </row>
        <row r="1040">
          <cell r="A1040">
            <v>20124</v>
          </cell>
          <cell r="B1040" t="str">
            <v>ASOCIACION DE USUARIOS DEL ACUEDUCTO EL CHILCO- CHIQUINQUIRA Y LA MESETA</v>
          </cell>
          <cell r="C1040">
            <v>41171</v>
          </cell>
          <cell r="D1040" t="str">
            <v>811017489-4</v>
          </cell>
          <cell r="E1040" t="str">
            <v>OPERATIVA</v>
          </cell>
          <cell r="F1040">
            <v>32797</v>
          </cell>
          <cell r="G1040" t="str">
            <v>ACTUALIZACION</v>
          </cell>
          <cell r="H1040">
            <v>41269</v>
          </cell>
          <cell r="I1040" t="str">
            <v>JULIO ADOLFO GIRALDO  MARIN</v>
          </cell>
          <cell r="J1040">
            <v>5541</v>
          </cell>
          <cell r="K1040" t="str">
            <v>cra 20 n. 2 - 07 apt 201</v>
          </cell>
          <cell r="L1040" t="str">
            <v>ANTIOQUIA</v>
          </cell>
          <cell r="M1040" t="str">
            <v>PENOL</v>
          </cell>
          <cell r="N1040" t="str">
            <v>8515488  |  8515488</v>
          </cell>
          <cell r="O1040">
            <v>3103965077</v>
          </cell>
          <cell r="P1040" t="str">
            <v>juliogiraldo0607@yahoo.es</v>
          </cell>
          <cell r="Q1040" t="str">
            <v>ASOCIACION DE USUARIOS</v>
          </cell>
          <cell r="R1040" t="str">
            <v>ORGANIZACION AUTORIZADA</v>
          </cell>
        </row>
        <row r="1041">
          <cell r="A1041">
            <v>20126</v>
          </cell>
          <cell r="B1041" t="str">
            <v>ASOCIACION DE USUARIOS ACUEDUCTO HELIDA CONCORDIA</v>
          </cell>
          <cell r="C1041">
            <v>40354</v>
          </cell>
          <cell r="D1041" t="str">
            <v>811043392-9</v>
          </cell>
          <cell r="E1041" t="str">
            <v>OPERATIVA</v>
          </cell>
          <cell r="F1041">
            <v>38247</v>
          </cell>
          <cell r="G1041" t="str">
            <v>ACTUALIZACION</v>
          </cell>
          <cell r="H1041">
            <v>45709</v>
          </cell>
          <cell r="I1041" t="str">
            <v>HECTOR MAURICIO ARIAS ORTIZ</v>
          </cell>
          <cell r="J1041">
            <v>5541</v>
          </cell>
          <cell r="K1041" t="str">
            <v>ALCALDIA MUNICIPAL</v>
          </cell>
          <cell r="L1041" t="str">
            <v>ANTIOQUIA</v>
          </cell>
          <cell r="M1041" t="str">
            <v>PENOL</v>
          </cell>
          <cell r="N1041" t="str">
            <v>8515855  |  8515855</v>
          </cell>
          <cell r="O1041">
            <v>3107302051</v>
          </cell>
          <cell r="P1041" t="str">
            <v>achelidaconcordia@hotmail.com</v>
          </cell>
          <cell r="Q1041" t="str">
            <v>ASOCIACION DE USUARIOS</v>
          </cell>
          <cell r="R1041" t="str">
            <v>ORGANIZACION AUTORIZADA</v>
          </cell>
        </row>
        <row r="1042">
          <cell r="A1042">
            <v>20131</v>
          </cell>
          <cell r="B1042" t="str">
            <v>ASOCIACION DE USUARIOS DE ACUEDUCTO DE LA INMACULADA DEL MUNICIPIO DE SABANETA</v>
          </cell>
          <cell r="C1042">
            <v>40775</v>
          </cell>
          <cell r="D1042" t="str">
            <v>811044707-1</v>
          </cell>
          <cell r="E1042" t="str">
            <v>OPERATIVA</v>
          </cell>
          <cell r="F1042">
            <v>37969</v>
          </cell>
          <cell r="G1042" t="str">
            <v>ACTUALIZACION</v>
          </cell>
          <cell r="H1042">
            <v>40892</v>
          </cell>
          <cell r="I1042" t="str">
            <v xml:space="preserve">LILIAN SANCHEZ </v>
          </cell>
          <cell r="J1042">
            <v>5631</v>
          </cell>
          <cell r="K1042" t="str">
            <v>carrera 33 no. 72 sur 265</v>
          </cell>
          <cell r="L1042" t="str">
            <v>ANTIOQUIA</v>
          </cell>
          <cell r="M1042" t="str">
            <v>SABANETA</v>
          </cell>
          <cell r="N1042" t="str">
            <v>5967705  |  3011815</v>
          </cell>
          <cell r="O1042">
            <v>3137739678</v>
          </cell>
          <cell r="P1042" t="str">
            <v>inmaculadasabaneta@gmail.com</v>
          </cell>
          <cell r="Q1042" t="str">
            <v>ASOCIACION DE USUARIOS</v>
          </cell>
          <cell r="R1042" t="str">
            <v>ORGANIZACION AUTORIZADA</v>
          </cell>
        </row>
        <row r="1043">
          <cell r="A1043">
            <v>20132</v>
          </cell>
          <cell r="B1043" t="str">
            <v>ACUEDUCTOS Y ALCANTARILLADOS DE COLOMBIA S.A.S. E.S.P.</v>
          </cell>
          <cell r="C1043">
            <v>38456</v>
          </cell>
          <cell r="D1043" t="str">
            <v>806016735-9</v>
          </cell>
          <cell r="E1043" t="str">
            <v>OPERATIVA</v>
          </cell>
          <cell r="F1043">
            <v>38261</v>
          </cell>
          <cell r="G1043" t="str">
            <v>ACTUALIZACION</v>
          </cell>
          <cell r="H1043">
            <v>45482</v>
          </cell>
          <cell r="I1043" t="str">
            <v>KAREM MARGARITA PAREJA ELJADUE</v>
          </cell>
          <cell r="J1043">
            <v>13052</v>
          </cell>
          <cell r="K1043" t="str">
            <v>Avenida Simon Bossa No 1 - 01 Esq.</v>
          </cell>
          <cell r="L1043" t="str">
            <v>BOLÍVAR</v>
          </cell>
          <cell r="M1043" t="str">
            <v>ARJONA</v>
          </cell>
          <cell r="N1043" t="str">
            <v>6293899  |  6555233</v>
          </cell>
          <cell r="O1043">
            <v>3107236783</v>
          </cell>
          <cell r="P1043" t="str">
            <v>info@acualco.com</v>
          </cell>
          <cell r="Q1043" t="str">
            <v>SOCIEDAD POR ACCIONES SIMPLIFICADA</v>
          </cell>
          <cell r="R1043" t="str">
            <v>SOCIEDADES (EMPRESA DE SERVICIOS PUBLICOS)</v>
          </cell>
        </row>
        <row r="1044">
          <cell r="A1044">
            <v>20134</v>
          </cell>
          <cell r="B1044" t="str">
            <v>UNIDAD MUNICIPAL DE SERVICIOS PUBLICOS DE CONCORDIA</v>
          </cell>
          <cell r="C1044">
            <v>40675</v>
          </cell>
          <cell r="D1044" t="str">
            <v>819003225-5</v>
          </cell>
          <cell r="E1044" t="str">
            <v>OPERATIVA</v>
          </cell>
          <cell r="F1044">
            <v>36335</v>
          </cell>
          <cell r="G1044" t="str">
            <v>ACTUALIZACION</v>
          </cell>
          <cell r="H1044">
            <v>45404</v>
          </cell>
          <cell r="I1044" t="str">
            <v>ELISEO JOSE BARRAZA BARRIOS</v>
          </cell>
          <cell r="J1044">
            <v>47205</v>
          </cell>
          <cell r="K1044" t="str">
            <v>Carrera 4 No. 5a-18 Barrio Centro</v>
          </cell>
          <cell r="L1044" t="str">
            <v>MAGDALENA</v>
          </cell>
          <cell r="M1044" t="str">
            <v>CONCORDIA</v>
          </cell>
          <cell r="N1044" t="str">
            <v>3484591  |  3183484</v>
          </cell>
          <cell r="O1044">
            <v>3183484591</v>
          </cell>
          <cell r="P1044" t="str">
            <v>alcaldia@concordia-magdalena.gov.co</v>
          </cell>
          <cell r="Q1044" t="str">
            <v>No disponible</v>
          </cell>
          <cell r="R1044" t="str">
            <v>MUNICIPIO (PRESTACIÓN DIRECTA)</v>
          </cell>
        </row>
        <row r="1045">
          <cell r="A1045">
            <v>20137</v>
          </cell>
          <cell r="B1045" t="str">
            <v>ASOCIACION COMUNITARIA DE USUARIOS DE SERVICIOS PUBLICOS DEL CORREGIMIENTO DE EL PLACER, MUNICIPIO DE EL CERRITO, DEPARTAMENTO DEL VALLE DEL CAUCA ESP</v>
          </cell>
          <cell r="C1045">
            <v>38246</v>
          </cell>
          <cell r="D1045" t="str">
            <v>815004768-2</v>
          </cell>
          <cell r="E1045" t="str">
            <v>OPERATIVA</v>
          </cell>
          <cell r="F1045">
            <v>38154</v>
          </cell>
          <cell r="G1045" t="str">
            <v>ACTUALIZACION</v>
          </cell>
          <cell r="H1045">
            <v>45671</v>
          </cell>
          <cell r="I1045" t="str">
            <v>JUAN SEBASTIAN CAICEDO OTERO</v>
          </cell>
          <cell r="J1045">
            <v>76248</v>
          </cell>
          <cell r="K1045" t="str">
            <v>Carrera 7 N° 1-30</v>
          </cell>
          <cell r="L1045" t="str">
            <v>VALLE DEL CAUCA</v>
          </cell>
          <cell r="M1045" t="str">
            <v>EL CERRITO</v>
          </cell>
          <cell r="N1045" t="str">
            <v>2548064  |  2548064</v>
          </cell>
          <cell r="O1045">
            <v>3136509621</v>
          </cell>
          <cell r="P1045" t="str">
            <v>auserpubesp@yahoo.es</v>
          </cell>
          <cell r="Q1045" t="str">
            <v>ASOCIACION DE USUARIOS</v>
          </cell>
          <cell r="R1045" t="str">
            <v>ORGANIZACION AUTORIZADA</v>
          </cell>
        </row>
        <row r="1046">
          <cell r="A1046">
            <v>20138</v>
          </cell>
          <cell r="B1046" t="str">
            <v>OFICINA DE SERVICIOS PUBLICOS DOMICILIARIOS DE ALCANTARILLADO Y ASEO MORALES CAUCA</v>
          </cell>
          <cell r="C1046">
            <v>39990</v>
          </cell>
          <cell r="D1046" t="str">
            <v>891500982-6</v>
          </cell>
          <cell r="E1046" t="str">
            <v>OPERATIVA</v>
          </cell>
          <cell r="F1046">
            <v>37817</v>
          </cell>
          <cell r="G1046" t="str">
            <v>ACTUALIZACION</v>
          </cell>
          <cell r="H1046">
            <v>45714</v>
          </cell>
          <cell r="I1046" t="str">
            <v>OSCAR YAMIT GUACHETA ARRUBLA</v>
          </cell>
          <cell r="J1046">
            <v>19473</v>
          </cell>
          <cell r="K1046" t="str">
            <v>CENTRO ADMINISTRATIVO MUNICIPAL MORALES</v>
          </cell>
          <cell r="L1046" t="str">
            <v>CAUCA</v>
          </cell>
          <cell r="M1046" t="str">
            <v>MORALES</v>
          </cell>
          <cell r="N1046" t="str">
            <v>8493051  |  8493014</v>
          </cell>
          <cell r="O1046">
            <v>3107384060</v>
          </cell>
          <cell r="P1046" t="str">
            <v>contactenos@morales-cauca.gov.co</v>
          </cell>
          <cell r="Q1046" t="str">
            <v>No disponible</v>
          </cell>
          <cell r="R1046" t="str">
            <v>MUNICIPIO (PRESTACIÓN DIRECTA)</v>
          </cell>
        </row>
        <row r="1047">
          <cell r="A1047">
            <v>20140</v>
          </cell>
          <cell r="B1047" t="str">
            <v>UNIDAD DE SERVICIOS PUBLICOS</v>
          </cell>
          <cell r="C1047">
            <v>38800</v>
          </cell>
          <cell r="D1047" t="str">
            <v>890506128-6</v>
          </cell>
          <cell r="E1047" t="str">
            <v>OPERATIVA</v>
          </cell>
          <cell r="F1047">
            <v>35773</v>
          </cell>
          <cell r="G1047" t="str">
            <v>ACTUALIZACION</v>
          </cell>
          <cell r="H1047">
            <v>45712</v>
          </cell>
          <cell r="I1047" t="str">
            <v>PEDRO ANTONIO VERA MANTILLA</v>
          </cell>
          <cell r="J1047">
            <v>54743</v>
          </cell>
          <cell r="K1047" t="str">
            <v>Cra 3 N° 5-50 - Palacio Municipal</v>
          </cell>
          <cell r="L1047" t="str">
            <v>NORTE DE SANTANDER</v>
          </cell>
          <cell r="M1047" t="str">
            <v>SILOS</v>
          </cell>
          <cell r="N1047" t="str">
            <v>5676001  |  5676001</v>
          </cell>
          <cell r="O1047">
            <v>3213660474</v>
          </cell>
          <cell r="P1047" t="str">
            <v>serviciospublicosacuesilos@gmail.com</v>
          </cell>
          <cell r="Q1047" t="str">
            <v>No disponible</v>
          </cell>
          <cell r="R1047" t="str">
            <v>MUNICIPIO (PRESTACIÓN DIRECTA)</v>
          </cell>
        </row>
        <row r="1048">
          <cell r="A1048">
            <v>20141</v>
          </cell>
          <cell r="B1048" t="str">
            <v>UNIDAD ADMINISTRADORA DE SERVICIOS PÚBLICOS DE ACUEDUCTO, ALCANTARILLADO Y ASEO EN LA CABECERA MUNICIPAL  DEL MUNICIPIO DE SAN MIGUEL</v>
          </cell>
          <cell r="C1048">
            <v>39569</v>
          </cell>
          <cell r="D1048" t="str">
            <v>890210950-2</v>
          </cell>
          <cell r="E1048" t="str">
            <v>OPERATIVA</v>
          </cell>
          <cell r="F1048">
            <v>38240</v>
          </cell>
          <cell r="G1048" t="str">
            <v>ACTUALIZACION</v>
          </cell>
          <cell r="H1048">
            <v>45708</v>
          </cell>
          <cell r="I1048" t="str">
            <v>JHON JAIRO SANDOVAL SANDOVAL</v>
          </cell>
          <cell r="J1048">
            <v>68686</v>
          </cell>
          <cell r="K1048" t="str">
            <v>CARRERA 4 No. 4-15</v>
          </cell>
          <cell r="L1048" t="str">
            <v>SANTANDER</v>
          </cell>
          <cell r="M1048" t="str">
            <v>SAN MIGUEL</v>
          </cell>
          <cell r="N1048" t="str">
            <v>6638816  |  6638816</v>
          </cell>
          <cell r="O1048">
            <v>3014379867</v>
          </cell>
          <cell r="P1048" t="str">
            <v>planeacion@sanmiguel-santander.gov.co</v>
          </cell>
          <cell r="Q1048" t="str">
            <v>No disponible</v>
          </cell>
          <cell r="R1048" t="str">
            <v>MUNICIPIO (PRESTACIÓN DIRECTA)</v>
          </cell>
        </row>
        <row r="1049">
          <cell r="A1049">
            <v>20143</v>
          </cell>
          <cell r="B1049" t="str">
            <v>ASOCIACION DE USUARIOS DEL ACUEDUCTO GUAMITO</v>
          </cell>
          <cell r="C1049">
            <v>44386</v>
          </cell>
          <cell r="D1049" t="str">
            <v>811024046-4</v>
          </cell>
          <cell r="E1049" t="str">
            <v>OPERATIVA</v>
          </cell>
          <cell r="F1049">
            <v>36936</v>
          </cell>
          <cell r="G1049" t="str">
            <v>ACTUALIZACION</v>
          </cell>
          <cell r="H1049">
            <v>45695</v>
          </cell>
          <cell r="I1049" t="str">
            <v>ORLANDO DE JESUS CANO CIRO</v>
          </cell>
          <cell r="J1049">
            <v>5541</v>
          </cell>
          <cell r="K1049" t="str">
            <v>VEREDA GUAMITO</v>
          </cell>
          <cell r="L1049" t="str">
            <v>ANTIOQUIA</v>
          </cell>
          <cell r="M1049" t="str">
            <v>PENOL</v>
          </cell>
          <cell r="N1049" t="str">
            <v>8515809  |  8515809</v>
          </cell>
          <cell r="O1049">
            <v>3108676496</v>
          </cell>
          <cell r="P1049" t="str">
            <v>asoducto@hotmail.com</v>
          </cell>
          <cell r="Q1049" t="str">
            <v>ASOCIACION DE USUARIOS</v>
          </cell>
          <cell r="R1049" t="str">
            <v>ORGANIZACION AUTORIZADA</v>
          </cell>
        </row>
        <row r="1050">
          <cell r="A1050">
            <v>20145</v>
          </cell>
          <cell r="B1050" t="str">
            <v>REGIONAL DE ASEO S.A. E.S.P.</v>
          </cell>
          <cell r="C1050">
            <v>38504</v>
          </cell>
          <cell r="D1050" t="str">
            <v>802024513-1</v>
          </cell>
          <cell r="E1050" t="str">
            <v>OPERATIVA</v>
          </cell>
          <cell r="F1050">
            <v>38194</v>
          </cell>
          <cell r="G1050" t="str">
            <v>ACTUALIZACION</v>
          </cell>
          <cell r="H1050">
            <v>44369</v>
          </cell>
          <cell r="I1050" t="str">
            <v>DALIA MARIA PINERES HOYOS</v>
          </cell>
          <cell r="J1050">
            <v>13430</v>
          </cell>
          <cell r="K1050" t="str">
            <v xml:space="preserve">CL 16 # 34-05 LOCAL 2  B. LA CRUZ </v>
          </cell>
          <cell r="L1050" t="str">
            <v>BOLÍVAR</v>
          </cell>
          <cell r="M1050" t="str">
            <v>MAGANGUE</v>
          </cell>
          <cell r="N1050" t="str">
            <v>6880524  |  6880524</v>
          </cell>
          <cell r="O1050">
            <v>3114129093</v>
          </cell>
          <cell r="P1050" t="str">
            <v>regionaldeaseo@gmail.com</v>
          </cell>
          <cell r="Q1050" t="str">
            <v>SOCIEDAD ANONIMA</v>
          </cell>
          <cell r="R1050" t="str">
            <v>SOCIEDADES (EMPRESA DE SERVICIOS PUBLICOS)</v>
          </cell>
        </row>
        <row r="1051">
          <cell r="A1051">
            <v>20150</v>
          </cell>
          <cell r="B1051" t="str">
            <v>JUNTA MUNICIPAL DE SERVICIOS PUBLICOS DOMICILIARIOS</v>
          </cell>
          <cell r="C1051" t="str">
            <v>No disponible</v>
          </cell>
          <cell r="D1051" t="str">
            <v>800067452-6</v>
          </cell>
          <cell r="E1051" t="str">
            <v>OPERATIVA (No activa)</v>
          </cell>
          <cell r="F1051">
            <v>38018</v>
          </cell>
          <cell r="G1051" t="str">
            <v>ACTUALIZACION</v>
          </cell>
          <cell r="H1051">
            <v>38378</v>
          </cell>
          <cell r="I1051" t="str">
            <v>CLAUDIA  ANDREA BENAVIDES RODRIGUEZ</v>
          </cell>
          <cell r="J1051">
            <v>18460</v>
          </cell>
          <cell r="K1051" t="str">
            <v>calle 6 N° 7  - 12</v>
          </cell>
          <cell r="L1051" t="str">
            <v>CAQUETÁ</v>
          </cell>
          <cell r="M1051" t="str">
            <v>MILAN</v>
          </cell>
          <cell r="N1051" t="str">
            <v>4306035  |  4306035</v>
          </cell>
          <cell r="O1051">
            <v>4306035</v>
          </cell>
          <cell r="P1051" t="str">
            <v>andreita813.@latinmail.com</v>
          </cell>
          <cell r="Q1051" t="str">
            <v>JUNTA ADMINISTRADORA</v>
          </cell>
          <cell r="R1051" t="str">
            <v>MUNICIPAL</v>
          </cell>
        </row>
        <row r="1052">
          <cell r="A1052">
            <v>20152</v>
          </cell>
          <cell r="B1052" t="str">
            <v>ALCALDIA MUNICPAL DE FUNES</v>
          </cell>
          <cell r="C1052" t="str">
            <v>No disponible</v>
          </cell>
          <cell r="D1052" t="str">
            <v>800099089-2</v>
          </cell>
          <cell r="E1052" t="str">
            <v>OPERATIVA</v>
          </cell>
          <cell r="F1052">
            <v>18384</v>
          </cell>
          <cell r="G1052" t="str">
            <v>ACTUALIZACION</v>
          </cell>
          <cell r="H1052">
            <v>45695</v>
          </cell>
          <cell r="I1052" t="str">
            <v>JAMEZ ENRIQUE CUNDAR  ZAMBRANO</v>
          </cell>
          <cell r="J1052">
            <v>52287</v>
          </cell>
          <cell r="K1052" t="str">
            <v>barrio residencial</v>
          </cell>
          <cell r="L1052" t="str">
            <v>NARIÑO</v>
          </cell>
          <cell r="M1052" t="str">
            <v>FUNES</v>
          </cell>
          <cell r="N1052" t="str">
            <v>7789064  |  7789064</v>
          </cell>
          <cell r="O1052">
            <v>3123355151</v>
          </cell>
          <cell r="P1052" t="str">
            <v>alcaldia@funes-narino.gov.co</v>
          </cell>
          <cell r="Q1052" t="str">
            <v>No disponible</v>
          </cell>
          <cell r="R1052" t="str">
            <v>MUNICIPIO (PRESTACIÓN DIRECTA)</v>
          </cell>
        </row>
        <row r="1053">
          <cell r="A1053">
            <v>20154</v>
          </cell>
          <cell r="B1053" t="str">
            <v>MUNICIPIO DE TARAIRA</v>
          </cell>
          <cell r="C1053">
            <v>39111</v>
          </cell>
          <cell r="D1053" t="str">
            <v>832000219-4</v>
          </cell>
          <cell r="E1053" t="str">
            <v>OPERATIVA</v>
          </cell>
          <cell r="F1053">
            <v>35157</v>
          </cell>
          <cell r="G1053" t="str">
            <v>ACTUALIZACION</v>
          </cell>
          <cell r="H1053">
            <v>45708</v>
          </cell>
          <cell r="I1053" t="str">
            <v xml:space="preserve">HAROLD ANDRES CORRALES </v>
          </cell>
          <cell r="J1053">
            <v>97666</v>
          </cell>
          <cell r="K1053" t="str">
            <v xml:space="preserve">Carrera 5 # 3-08 Alcaldía Municipal </v>
          </cell>
          <cell r="L1053" t="str">
            <v>VAUPÉS</v>
          </cell>
          <cell r="M1053" t="str">
            <v>TARAIRA</v>
          </cell>
          <cell r="N1053" t="str">
            <v>6696132  |  6696132</v>
          </cell>
          <cell r="O1053">
            <v>3106696132</v>
          </cell>
          <cell r="P1053" t="str">
            <v>secretariadeplaneacion@taraira-vaupes.gov.co</v>
          </cell>
          <cell r="Q1053" t="str">
            <v>No disponible</v>
          </cell>
          <cell r="R1053" t="str">
            <v>MUNICIPIO (PRESTACIÓN DIRECTA)</v>
          </cell>
        </row>
        <row r="1054">
          <cell r="A1054">
            <v>20158</v>
          </cell>
          <cell r="B1054" t="str">
            <v>MUNICIPIO DE BARBACOAS - NARIÑO</v>
          </cell>
          <cell r="C1054">
            <v>38998</v>
          </cell>
          <cell r="D1054" t="str">
            <v>800099061-7</v>
          </cell>
          <cell r="E1054" t="str">
            <v>OPERATIVA</v>
          </cell>
          <cell r="F1054">
            <v>34335</v>
          </cell>
          <cell r="G1054" t="str">
            <v>ACTUALIZACION</v>
          </cell>
          <cell r="H1054">
            <v>45736</v>
          </cell>
          <cell r="I1054" t="str">
            <v>MARIO ALEXANDER  HURTADO QUINONES</v>
          </cell>
          <cell r="J1054">
            <v>52079</v>
          </cell>
          <cell r="K1054" t="str">
            <v>CALLE NUEVA - PALACIO MUNICIPAL</v>
          </cell>
          <cell r="L1054" t="str">
            <v>NARIÑO</v>
          </cell>
          <cell r="M1054" t="str">
            <v>BARBACOAS</v>
          </cell>
          <cell r="N1054" t="str">
            <v>3106416  |  3106416</v>
          </cell>
          <cell r="O1054">
            <v>3106416152</v>
          </cell>
          <cell r="P1054" t="str">
            <v>coordinacionspbarbacoas@gmail.com</v>
          </cell>
          <cell r="Q1054" t="str">
            <v>No disponible</v>
          </cell>
          <cell r="R1054" t="str">
            <v>MUNICIPIO (PRESTACIÓN DIRECTA)</v>
          </cell>
        </row>
        <row r="1055">
          <cell r="A1055">
            <v>20163</v>
          </cell>
          <cell r="B1055" t="str">
            <v xml:space="preserve">ASOCIACION JUNTA ADMINISTRADORA DEL ACUEDUCTO REGIONAL LA LOMA </v>
          </cell>
          <cell r="C1055">
            <v>38969</v>
          </cell>
          <cell r="D1055" t="str">
            <v>814006941-6</v>
          </cell>
          <cell r="E1055" t="str">
            <v>OPERATIVA</v>
          </cell>
          <cell r="F1055">
            <v>33666</v>
          </cell>
          <cell r="G1055" t="str">
            <v>ACTUALIZACION</v>
          </cell>
          <cell r="H1055">
            <v>45673</v>
          </cell>
          <cell r="I1055" t="str">
            <v>LUIS ANTONIO BOTINA CRIOLLO</v>
          </cell>
          <cell r="J1055">
            <v>52683</v>
          </cell>
          <cell r="K1055" t="str">
            <v>CRA. 6 CON CALLE 4 ESQUINA BARRIO NARANJAL</v>
          </cell>
          <cell r="L1055" t="str">
            <v>NARIÑO</v>
          </cell>
          <cell r="M1055" t="str">
            <v>SANDONA</v>
          </cell>
          <cell r="N1055" t="str">
            <v>7287285  |  7288018</v>
          </cell>
          <cell r="O1055">
            <v>3113358404</v>
          </cell>
          <cell r="P1055" t="str">
            <v>acualoma@gmail.com</v>
          </cell>
          <cell r="Q1055" t="str">
            <v>JUNTA ADMINISTRADORA</v>
          </cell>
          <cell r="R1055" t="str">
            <v>ORGANIZACION AUTORIZADA</v>
          </cell>
        </row>
        <row r="1056">
          <cell r="A1056">
            <v>20170</v>
          </cell>
          <cell r="B1056" t="str">
            <v xml:space="preserve">MUNICIPIO DEL MEDIO ATRATO </v>
          </cell>
          <cell r="C1056">
            <v>38261</v>
          </cell>
          <cell r="D1056" t="str">
            <v>818000941-3</v>
          </cell>
          <cell r="E1056" t="str">
            <v>OPERATIVA</v>
          </cell>
          <cell r="F1056">
            <v>36487</v>
          </cell>
          <cell r="G1056" t="str">
            <v>ACTUALIZACION</v>
          </cell>
          <cell r="H1056">
            <v>45115</v>
          </cell>
          <cell r="I1056" t="str">
            <v>WILFRIDO  CORDOBA MOYA</v>
          </cell>
          <cell r="J1056">
            <v>27425</v>
          </cell>
          <cell r="K1056" t="str">
            <v>CABECERA MUNICIPAL MEDIO ATRATO BETE</v>
          </cell>
          <cell r="L1056" t="str">
            <v>CHOCÓ</v>
          </cell>
          <cell r="M1056" t="str">
            <v>MEDIO ATRATO</v>
          </cell>
          <cell r="N1056" t="str">
            <v>6719726  |  6719363</v>
          </cell>
          <cell r="O1056">
            <v>3104500872</v>
          </cell>
          <cell r="P1056" t="str">
            <v>camilorenteria@gmx.com</v>
          </cell>
          <cell r="Q1056" t="str">
            <v>No disponible</v>
          </cell>
          <cell r="R1056" t="str">
            <v>MUNICIPIO (PRESTACIÓN DIRECTA)</v>
          </cell>
        </row>
        <row r="1057">
          <cell r="A1057">
            <v>20172</v>
          </cell>
          <cell r="B1057" t="str">
            <v>UNIDAD DE SERVICIOS PUBLICOS DE ENERGIA, ACUEDUCTO, ALCANTARILLO Y ASEO DEL MUNICIPIO LITORAL DEL SAN JUAN</v>
          </cell>
          <cell r="C1057">
            <v>38266</v>
          </cell>
          <cell r="D1057" t="str">
            <v>818000002-2</v>
          </cell>
          <cell r="E1057" t="str">
            <v>OPERATIVA</v>
          </cell>
          <cell r="F1057">
            <v>35996</v>
          </cell>
          <cell r="G1057" t="str">
            <v>ACTUALIZACION</v>
          </cell>
          <cell r="H1057">
            <v>45713</v>
          </cell>
          <cell r="I1057" t="str">
            <v>JHON JAIRO GUTIERREZ PRETEL</v>
          </cell>
          <cell r="J1057">
            <v>27250</v>
          </cell>
          <cell r="K1057" t="str">
            <v xml:space="preserve"> Barrio 16 de Julio Palacio Municipal</v>
          </cell>
          <cell r="L1057" t="str">
            <v>CHOCÓ</v>
          </cell>
          <cell r="M1057" t="str">
            <v>EL LITORAL DEL SAN JUAN</v>
          </cell>
          <cell r="N1057" t="str">
            <v>5224028  |  5224030</v>
          </cell>
          <cell r="O1057">
            <v>3218528637</v>
          </cell>
          <cell r="P1057" t="str">
            <v>servicios_publicos@litoraldelsanjuan-choco.gov.co</v>
          </cell>
          <cell r="Q1057" t="str">
            <v>No disponible</v>
          </cell>
          <cell r="R1057" t="str">
            <v>MUNICIPIO (PRESTACIÓN DIRECTA)</v>
          </cell>
        </row>
        <row r="1058">
          <cell r="A1058">
            <v>20175</v>
          </cell>
          <cell r="B1058" t="str">
            <v>COOPERATIVA DE TRANSPORTADORES MULTIACTIVA DE VILLA DEL ROSARIO</v>
          </cell>
          <cell r="C1058">
            <v>38336</v>
          </cell>
          <cell r="D1058" t="str">
            <v>807002070-2</v>
          </cell>
          <cell r="E1058" t="str">
            <v>OPERATIVA (No activa)</v>
          </cell>
          <cell r="F1058">
            <v>35608</v>
          </cell>
          <cell r="G1058" t="str">
            <v>ACTUALIZACION</v>
          </cell>
          <cell r="H1058">
            <v>39405</v>
          </cell>
          <cell r="I1058" t="str">
            <v>WILFREDO LOPEZ RAMIREZ</v>
          </cell>
          <cell r="J1058">
            <v>54874</v>
          </cell>
          <cell r="K1058" t="str">
            <v>CALLE 5 # 10-19 BARRIO SAN MARTIN</v>
          </cell>
          <cell r="L1058" t="str">
            <v>NORTE DE SANTANDER</v>
          </cell>
          <cell r="M1058" t="str">
            <v>VILLA DEL ROSARIO</v>
          </cell>
          <cell r="N1058" t="str">
            <v>5706274  |  5706274</v>
          </cell>
          <cell r="O1058">
            <v>3133953056</v>
          </cell>
          <cell r="P1058" t="str">
            <v>COOTRASMUL@YAHOO.ES</v>
          </cell>
          <cell r="Q1058" t="str">
            <v>COOPERATIVA</v>
          </cell>
          <cell r="R1058" t="str">
            <v>ORGANIZACION AUTORIZADA</v>
          </cell>
        </row>
        <row r="1059">
          <cell r="A1059">
            <v>20177</v>
          </cell>
          <cell r="B1059" t="str">
            <v>EMPRESA DE SERVICIOS DE ACUEDUCTO, ALCANTARILLADO Y ASEO -ESAGUA E.S.P.</v>
          </cell>
          <cell r="C1059" t="str">
            <v>No disponible</v>
          </cell>
          <cell r="D1059" t="str">
            <v>819004186-0</v>
          </cell>
          <cell r="E1059" t="str">
            <v>OPERATIVA (No activa)</v>
          </cell>
          <cell r="F1059">
            <v>36543</v>
          </cell>
          <cell r="G1059" t="str">
            <v>ACTUALIZACION</v>
          </cell>
          <cell r="H1059">
            <v>38547</v>
          </cell>
          <cell r="I1059" t="str">
            <v>No disponible</v>
          </cell>
          <cell r="J1059">
            <v>47318</v>
          </cell>
          <cell r="K1059" t="str">
            <v>Calle 9 N°. 9-10</v>
          </cell>
          <cell r="L1059" t="str">
            <v>MAGDALENA</v>
          </cell>
          <cell r="M1059" t="str">
            <v>GUAMAL</v>
          </cell>
          <cell r="N1059" t="str">
            <v>4182308  |  4182268</v>
          </cell>
          <cell r="O1059">
            <v>4182411</v>
          </cell>
          <cell r="P1059" t="str">
            <v>esaguaesp@hotmail.com</v>
          </cell>
          <cell r="Q1059" t="str">
            <v>No disponible</v>
          </cell>
          <cell r="R1059" t="str">
            <v>No disponible</v>
          </cell>
        </row>
        <row r="1060">
          <cell r="A1060">
            <v>20180</v>
          </cell>
          <cell r="B1060" t="str">
            <v>OFICINA DE SERVICIOS PÙBLICOS DOMICILIARIOS DE ACUEDUCTO, ALCANTARILLADO Y ASEO DEL MUNICIPIO DE ALVARADO TOLIMA</v>
          </cell>
          <cell r="C1060">
            <v>39552</v>
          </cell>
          <cell r="D1060" t="str">
            <v>890700961-6</v>
          </cell>
          <cell r="E1060" t="str">
            <v>OPERATIVA</v>
          </cell>
          <cell r="F1060">
            <v>35431</v>
          </cell>
          <cell r="G1060" t="str">
            <v>ACTUALIZACION</v>
          </cell>
          <cell r="H1060">
            <v>45728</v>
          </cell>
          <cell r="I1060" t="str">
            <v>HENRY JULIAN RAMIREZ ALVAREZ</v>
          </cell>
          <cell r="J1060">
            <v>73026</v>
          </cell>
          <cell r="K1060" t="str">
            <v>Carrera 3A Calle 4 Esquina</v>
          </cell>
          <cell r="L1060" t="str">
            <v>TOLIMA</v>
          </cell>
          <cell r="M1060" t="str">
            <v>ALVARADO</v>
          </cell>
          <cell r="N1060" t="str">
            <v>2820114  |  2820108</v>
          </cell>
          <cell r="O1060">
            <v>3104516255</v>
          </cell>
          <cell r="P1060" t="str">
            <v>alcaldia@alvarado-tolima.gov.co</v>
          </cell>
          <cell r="Q1060" t="str">
            <v>No disponible</v>
          </cell>
          <cell r="R1060" t="str">
            <v>MUNICIPIO (PRESTACIÓN DIRECTA)</v>
          </cell>
        </row>
        <row r="1061">
          <cell r="A1061">
            <v>20185</v>
          </cell>
          <cell r="B1061" t="str">
            <v>UNIDAD DE SERVICIOS PUBLICOS DOMICILIARIOS DE ACUEDUCTO, ALCANTARILLADO Y ASEO EN EL MUNICIPIO DE QUETAME CUNDINAMARCA</v>
          </cell>
          <cell r="C1061">
            <v>38931</v>
          </cell>
          <cell r="D1061" t="str">
            <v>800094716-1</v>
          </cell>
          <cell r="E1061" t="str">
            <v>OPERATIVA</v>
          </cell>
          <cell r="F1061">
            <v>34700</v>
          </cell>
          <cell r="G1061" t="str">
            <v>ACTUALIZACION</v>
          </cell>
          <cell r="H1061">
            <v>45705</v>
          </cell>
          <cell r="I1061" t="str">
            <v>ELIZABETH SABOGAL VELASQUEZ</v>
          </cell>
          <cell r="J1061">
            <v>25594</v>
          </cell>
          <cell r="K1061" t="str">
            <v>C 5 4 16</v>
          </cell>
          <cell r="L1061" t="str">
            <v>CUNDINAMARCA</v>
          </cell>
          <cell r="M1061" t="str">
            <v>QUETAME</v>
          </cell>
          <cell r="N1061" t="str">
            <v>8492018  |  8492021</v>
          </cell>
          <cell r="O1061">
            <v>3223064956</v>
          </cell>
          <cell r="P1061" t="str">
            <v>uspd@quetame-cundinamarca.gov.co</v>
          </cell>
          <cell r="Q1061" t="str">
            <v>No disponible</v>
          </cell>
          <cell r="R1061" t="str">
            <v>MUNICIPIO (PRESTACIÓN DIRECTA)</v>
          </cell>
        </row>
        <row r="1062">
          <cell r="A1062">
            <v>20186</v>
          </cell>
          <cell r="B1062" t="str">
            <v>EMPRESA AGUAS DE LA MIEL S.A. E.S.P.</v>
          </cell>
          <cell r="C1062">
            <v>38850</v>
          </cell>
          <cell r="D1062" t="str">
            <v>810006753-3</v>
          </cell>
          <cell r="E1062" t="str">
            <v>OPERATIVA</v>
          </cell>
          <cell r="F1062">
            <v>38384</v>
          </cell>
          <cell r="G1062" t="str">
            <v>ACTUALIZACION</v>
          </cell>
          <cell r="H1062">
            <v>45342</v>
          </cell>
          <cell r="I1062" t="str">
            <v>JOHAN ANDRES RIANO GRISALES</v>
          </cell>
          <cell r="J1062">
            <v>17495</v>
          </cell>
          <cell r="K1062" t="str">
            <v>PRIMER PISO ALCALDIA MUNICIPAL</v>
          </cell>
          <cell r="L1062" t="str">
            <v>CALDAS</v>
          </cell>
          <cell r="M1062" t="str">
            <v>NORCASIA</v>
          </cell>
          <cell r="N1062" t="str">
            <v>8554060  |  8554007</v>
          </cell>
          <cell r="O1062">
            <v>3136602579</v>
          </cell>
          <cell r="P1062" t="str">
            <v>aguasdelamielsaesp@gmail.com</v>
          </cell>
          <cell r="Q1062" t="str">
            <v>SOCIEDAD ANONIMA</v>
          </cell>
          <cell r="R1062" t="str">
            <v>SOCIEDADES (EMPRESA DE SERVICIOS PUBLICOS)</v>
          </cell>
        </row>
        <row r="1063">
          <cell r="A1063">
            <v>20188</v>
          </cell>
          <cell r="B1063" t="str">
            <v>MUNICIPIO DE CORDOBA</v>
          </cell>
          <cell r="C1063">
            <v>42445</v>
          </cell>
          <cell r="D1063" t="str">
            <v>800038613-1</v>
          </cell>
          <cell r="E1063" t="str">
            <v>OPERATIVA (No activa)</v>
          </cell>
          <cell r="F1063">
            <v>41640</v>
          </cell>
          <cell r="G1063" t="str">
            <v>INSCRIPCION</v>
          </cell>
          <cell r="H1063">
            <v>42486</v>
          </cell>
          <cell r="I1063" t="str">
            <v>KARINA PAOLA BECERRA BANOS</v>
          </cell>
          <cell r="J1063">
            <v>13212</v>
          </cell>
          <cell r="K1063" t="str">
            <v>PALACIO LUIS CARLOS GALÁN CALLE 3 No 2 - 10</v>
          </cell>
          <cell r="L1063" t="str">
            <v>BOLÍVAR</v>
          </cell>
          <cell r="M1063" t="str">
            <v>CORDOBA</v>
          </cell>
          <cell r="N1063" t="str">
            <v>4859044  |  4859044</v>
          </cell>
          <cell r="O1063">
            <v>3017081475</v>
          </cell>
          <cell r="P1063" t="str">
            <v>alcaldia@cordoba-bolivar.gov.co</v>
          </cell>
          <cell r="Q1063" t="str">
            <v>No disponible</v>
          </cell>
          <cell r="R1063" t="str">
            <v>MUNICIPIO (PRESTACIÓN DIRECTA)</v>
          </cell>
        </row>
        <row r="1064">
          <cell r="A1064">
            <v>20190</v>
          </cell>
          <cell r="B1064" t="str">
            <v>ASOCIACION DE USUARIOS DEL ACUEDUCTO LEONARDO HOYOS DE FUSAGASUGA</v>
          </cell>
          <cell r="C1064">
            <v>38295</v>
          </cell>
          <cell r="D1064" t="str">
            <v>800139880-5</v>
          </cell>
          <cell r="E1064" t="str">
            <v>OPERATIVA</v>
          </cell>
          <cell r="F1064">
            <v>36235</v>
          </cell>
          <cell r="G1064" t="str">
            <v>ACTUALIZACION</v>
          </cell>
          <cell r="H1064">
            <v>45412</v>
          </cell>
          <cell r="I1064" t="str">
            <v>EDUARDO ANTONIO AREVALO CATANEDA</v>
          </cell>
          <cell r="J1064">
            <v>25290</v>
          </cell>
          <cell r="K1064" t="str">
            <v>KILOMETRO 4 VIA ARBELAEZ</v>
          </cell>
          <cell r="L1064" t="str">
            <v>CUNDINAMARCA</v>
          </cell>
          <cell r="M1064" t="str">
            <v>FUSAGASUGA</v>
          </cell>
          <cell r="N1064" t="str">
            <v>8670000  |  8672000</v>
          </cell>
          <cell r="O1064">
            <v>3213005498</v>
          </cell>
          <cell r="P1064" t="str">
            <v>ACUEDUCTOLEONARDOHOYOS@GMAIL.COM</v>
          </cell>
          <cell r="Q1064" t="str">
            <v>ASOCIACION DE USUARIOS</v>
          </cell>
          <cell r="R1064" t="str">
            <v>ORGANIZACION AUTORIZADA</v>
          </cell>
        </row>
        <row r="1065">
          <cell r="A1065">
            <v>20193</v>
          </cell>
          <cell r="B1065" t="str">
            <v>JUNTA ADMINISTRADORA DEL SERVICIO DE ACUEDUCTO DEL BARRIO LA FLORIDA</v>
          </cell>
          <cell r="C1065">
            <v>38859</v>
          </cell>
          <cell r="D1065" t="str">
            <v>809007950-9</v>
          </cell>
          <cell r="E1065" t="str">
            <v>OPERATIVA</v>
          </cell>
          <cell r="F1065">
            <v>36785</v>
          </cell>
          <cell r="G1065" t="str">
            <v>ACTUALIZACION</v>
          </cell>
          <cell r="H1065">
            <v>45691</v>
          </cell>
          <cell r="I1065" t="str">
            <v>FABIO NELSON VALBUENA GALEANO</v>
          </cell>
          <cell r="J1065">
            <v>73001</v>
          </cell>
          <cell r="K1065" t="str">
            <v>MANZANA B CASA 23 URB. ALTOS DE LA FLORIDA</v>
          </cell>
          <cell r="L1065" t="str">
            <v>TOLIMA</v>
          </cell>
          <cell r="M1065" t="str">
            <v>IBAGUE</v>
          </cell>
          <cell r="N1065" t="str">
            <v>2618919  |  2618919</v>
          </cell>
          <cell r="O1065">
            <v>3105503181</v>
          </cell>
          <cell r="P1065" t="str">
            <v>aguaflorida2010@hotmail.com</v>
          </cell>
          <cell r="Q1065" t="str">
            <v>SIN ANIMO DE LUCRO</v>
          </cell>
          <cell r="R1065" t="str">
            <v>ORGANIZACION AUTORIZADA</v>
          </cell>
        </row>
        <row r="1066">
          <cell r="A1066">
            <v>20194</v>
          </cell>
          <cell r="B1066" t="str">
            <v>ADMINISTRACIÓN PUBLICA COOPERATIVA DE SERVICIOS PUBLICOS DE ALGARROBO</v>
          </cell>
          <cell r="C1066">
            <v>38300</v>
          </cell>
          <cell r="D1066" t="str">
            <v>830503073-8</v>
          </cell>
          <cell r="E1066" t="str">
            <v>OPERATIVA</v>
          </cell>
          <cell r="F1066">
            <v>38196</v>
          </cell>
          <cell r="G1066" t="str">
            <v>ACTUALIZACION</v>
          </cell>
          <cell r="H1066">
            <v>45714</v>
          </cell>
          <cell r="I1066" t="str">
            <v>ERICH LEONARDO VEGA ACOSTA</v>
          </cell>
          <cell r="J1066">
            <v>47030</v>
          </cell>
          <cell r="K1066" t="str">
            <v xml:space="preserve">CALLE 7 No. 7-85 </v>
          </cell>
          <cell r="L1066" t="str">
            <v>MAGDALENA</v>
          </cell>
          <cell r="M1066" t="str">
            <v>ALGARROBO</v>
          </cell>
          <cell r="N1066" t="str">
            <v>7502197  |  3374600</v>
          </cell>
          <cell r="O1066">
            <v>3126570783</v>
          </cell>
          <cell r="P1066" t="str">
            <v>acsepal2012@hotmail.com</v>
          </cell>
          <cell r="Q1066" t="str">
            <v>COOPERATIVA</v>
          </cell>
          <cell r="R1066" t="str">
            <v>ORGANIZACION AUTORIZADA</v>
          </cell>
        </row>
        <row r="1067">
          <cell r="A1067">
            <v>20195</v>
          </cell>
          <cell r="B1067" t="str">
            <v>ADMINISTRADORA PUBLICA COOPERATIVA DE SERVICIOS PUBLICOS DE SANTA BARBARA DE PINTO LIMITADA</v>
          </cell>
          <cell r="C1067" t="str">
            <v>No disponible</v>
          </cell>
          <cell r="D1067" t="str">
            <v>830501131-8</v>
          </cell>
          <cell r="E1067" t="str">
            <v>OPERATIVA</v>
          </cell>
          <cell r="F1067">
            <v>38292</v>
          </cell>
          <cell r="G1067" t="str">
            <v>ACTUALIZACION</v>
          </cell>
          <cell r="H1067">
            <v>38470</v>
          </cell>
          <cell r="I1067" t="str">
            <v>JHAROL JOSE RODRIGUEZ ROJANO</v>
          </cell>
          <cell r="J1067">
            <v>47720</v>
          </cell>
          <cell r="K1067" t="str">
            <v>Calle 6A No. 3-26</v>
          </cell>
          <cell r="L1067" t="str">
            <v>MAGDALENA</v>
          </cell>
          <cell r="M1067" t="str">
            <v>SANTA BARBARA DE PINTO</v>
          </cell>
          <cell r="N1067" t="str">
            <v xml:space="preserve">6875137  |  </v>
          </cell>
          <cell r="O1067" t="str">
            <v>No disponible</v>
          </cell>
          <cell r="P1067" t="str">
            <v>coopserpin@hotmail.com</v>
          </cell>
          <cell r="Q1067" t="str">
            <v>COOPERATIVA</v>
          </cell>
          <cell r="R1067" t="str">
            <v>ORGANIZACION AUTORIZADA</v>
          </cell>
        </row>
        <row r="1068">
          <cell r="A1068">
            <v>20196</v>
          </cell>
          <cell r="B1068" t="str">
            <v>ASOCIACION DE USUARIOS DEL ACUEDUCTO NACEDERO POZO HONDO</v>
          </cell>
          <cell r="C1068" t="str">
            <v>No disponible</v>
          </cell>
          <cell r="D1068" t="str">
            <v>900000020-2</v>
          </cell>
          <cell r="E1068" t="str">
            <v>OPERATIVA (No activa)</v>
          </cell>
          <cell r="F1068">
            <v>37626</v>
          </cell>
          <cell r="G1068" t="str">
            <v>ACTUALIZACION</v>
          </cell>
          <cell r="H1068">
            <v>38389</v>
          </cell>
          <cell r="I1068" t="str">
            <v>GERMAN DE JESUS CASTILLO GRAU</v>
          </cell>
          <cell r="J1068">
            <v>11001</v>
          </cell>
          <cell r="K1068" t="str">
            <v>Cra 13 No 37-43 piso 12 Bogota</v>
          </cell>
          <cell r="L1068" t="str">
            <v>BOGOTÁ, D.C.</v>
          </cell>
          <cell r="M1068" t="str">
            <v>BOGOTA, D.C.</v>
          </cell>
          <cell r="N1068" t="str">
            <v xml:space="preserve">2857460  |  </v>
          </cell>
          <cell r="O1068" t="str">
            <v>No disponible</v>
          </cell>
          <cell r="P1068" t="str">
            <v>aguamartin@hotmail.com</v>
          </cell>
          <cell r="Q1068" t="str">
            <v>No disponible</v>
          </cell>
          <cell r="R1068" t="str">
            <v>No disponible</v>
          </cell>
        </row>
        <row r="1069">
          <cell r="A1069">
            <v>20198</v>
          </cell>
          <cell r="B1069" t="str">
            <v>ASOCIACIÓN DE USUARIOS DEL ACUEDUCTO MULTIVEREDAL GUACAMAYAL  LA LEONA</v>
          </cell>
          <cell r="C1069">
            <v>40760</v>
          </cell>
          <cell r="D1069" t="str">
            <v>811047113-9</v>
          </cell>
          <cell r="E1069" t="str">
            <v>OPERATIVA</v>
          </cell>
          <cell r="F1069">
            <v>38261</v>
          </cell>
          <cell r="G1069" t="str">
            <v>ACTUALIZACION</v>
          </cell>
          <cell r="H1069">
            <v>43096</v>
          </cell>
          <cell r="I1069" t="str">
            <v>RODRIGO DE JESUS MORALES  BLANDON</v>
          </cell>
          <cell r="J1069">
            <v>5368</v>
          </cell>
          <cell r="K1069" t="str">
            <v>CARRERA 5 No. 7-50 PISO 2</v>
          </cell>
          <cell r="L1069" t="str">
            <v>ANTIOQUIA</v>
          </cell>
          <cell r="M1069" t="str">
            <v>JERICO</v>
          </cell>
          <cell r="N1069" t="str">
            <v>8525165  |  8524639</v>
          </cell>
          <cell r="O1069">
            <v>3122518579</v>
          </cell>
          <cell r="P1069" t="str">
            <v>multiedesa@gmail.com</v>
          </cell>
          <cell r="Q1069" t="str">
            <v>ASOCIACION DE USUARIOS</v>
          </cell>
          <cell r="R1069" t="str">
            <v>ORGANIZACION AUTORIZADA</v>
          </cell>
        </row>
        <row r="1070">
          <cell r="A1070">
            <v>20199</v>
          </cell>
          <cell r="B1070" t="str">
            <v>UNIDAD DE SERVICIOS PUBLICOS ALCALDIA DE VISTAHERMOSA, META</v>
          </cell>
          <cell r="C1070">
            <v>38300</v>
          </cell>
          <cell r="D1070" t="str">
            <v>892099173-8</v>
          </cell>
          <cell r="E1070" t="str">
            <v>OPERATIVA</v>
          </cell>
          <cell r="F1070">
            <v>25536</v>
          </cell>
          <cell r="G1070" t="str">
            <v>ACTUALIZACION</v>
          </cell>
          <cell r="H1070">
            <v>45009</v>
          </cell>
          <cell r="I1070" t="str">
            <v>JHON JAIRO IBARRA CAICEDO</v>
          </cell>
          <cell r="J1070">
            <v>50711</v>
          </cell>
          <cell r="K1070" t="str">
            <v>CARRERA 13 CALLE 9 ESQUINA</v>
          </cell>
          <cell r="L1070" t="str">
            <v>META</v>
          </cell>
          <cell r="M1070" t="str">
            <v>VISTAHERMOSA</v>
          </cell>
          <cell r="N1070" t="str">
            <v>6518127  |  6518336</v>
          </cell>
          <cell r="O1070">
            <v>3187355940</v>
          </cell>
          <cell r="P1070" t="str">
            <v>serviciospublicos@vistahermosa-meta.gov.co</v>
          </cell>
          <cell r="Q1070" t="str">
            <v>No disponible</v>
          </cell>
          <cell r="R1070" t="str">
            <v>MUNICIPIO (PRESTACIÓN DIRECTA)</v>
          </cell>
        </row>
        <row r="1071">
          <cell r="A1071">
            <v>20200</v>
          </cell>
          <cell r="B1071" t="str">
            <v xml:space="preserve">JUNTA ADMINISTRADORA DEL ACUEDUCTO Y ALCANTARILLADO DEL BARRIO SAN ISIDRO </v>
          </cell>
          <cell r="C1071">
            <v>38807</v>
          </cell>
          <cell r="D1071" t="str">
            <v>809006102-5</v>
          </cell>
          <cell r="E1071" t="str">
            <v>OPERATIVA</v>
          </cell>
          <cell r="F1071">
            <v>35836</v>
          </cell>
          <cell r="G1071" t="str">
            <v>ACTUALIZACION</v>
          </cell>
          <cell r="H1071">
            <v>45688</v>
          </cell>
          <cell r="I1071" t="str">
            <v>YAMILE MENDOZA ROJAS</v>
          </cell>
          <cell r="J1071">
            <v>73001</v>
          </cell>
          <cell r="K1071" t="str">
            <v>Cra 23 sur No.13-64 Barrio San Isidro</v>
          </cell>
          <cell r="L1071" t="str">
            <v>TOLIMA</v>
          </cell>
          <cell r="M1071" t="str">
            <v>IBAGUE</v>
          </cell>
          <cell r="N1071" t="str">
            <v>2608318  |  2608318</v>
          </cell>
          <cell r="O1071">
            <v>3002786295</v>
          </cell>
          <cell r="P1071" t="str">
            <v>ecosanisidroesp@gmail.com</v>
          </cell>
          <cell r="Q1071" t="str">
            <v>JUNTA ADMINISTRADORA</v>
          </cell>
          <cell r="R1071" t="str">
            <v>ORGANIZACION AUTORIZADA</v>
          </cell>
        </row>
        <row r="1072">
          <cell r="A1072">
            <v>20204</v>
          </cell>
          <cell r="B1072" t="str">
            <v>EMPRESA DE SERVICIOS PUBLICOS DE EBEJICO E.S.P.E.</v>
          </cell>
          <cell r="C1072">
            <v>39182</v>
          </cell>
          <cell r="D1072" t="str">
            <v>811014485-1</v>
          </cell>
          <cell r="E1072" t="str">
            <v>OPERATIVA</v>
          </cell>
          <cell r="F1072">
            <v>36039</v>
          </cell>
          <cell r="G1072" t="str">
            <v>ACTUALIZACION</v>
          </cell>
          <cell r="H1072">
            <v>45721</v>
          </cell>
          <cell r="I1072" t="str">
            <v xml:space="preserve">CLAUDIA MARIA PANIAGUA </v>
          </cell>
          <cell r="J1072">
            <v>5240</v>
          </cell>
          <cell r="K1072" t="str">
            <v>Cra 22 No 20  22</v>
          </cell>
          <cell r="L1072" t="str">
            <v>ANTIOQUIA</v>
          </cell>
          <cell r="M1072" t="str">
            <v>EBÉJICO</v>
          </cell>
          <cell r="N1072" t="str">
            <v>8562859  |  8562190</v>
          </cell>
          <cell r="O1072">
            <v>3206944996</v>
          </cell>
          <cell r="P1072" t="str">
            <v>admion@espe.gov.co</v>
          </cell>
          <cell r="Q1072" t="str">
            <v>No disponible</v>
          </cell>
          <cell r="R1072" t="str">
            <v>EMPRESA INDUSTRIAL Y COMERCIAL DEL ESTADO</v>
          </cell>
        </row>
        <row r="1073">
          <cell r="A1073">
            <v>20209</v>
          </cell>
          <cell r="B1073" t="str">
            <v>ASOCIACION DE USUARIOS DEL ACUEDUCTO Y ALCANTARILLADO BARRIO GRANADA DEL MUNICIPIO DE IBAGUE</v>
          </cell>
          <cell r="C1073">
            <v>38807</v>
          </cell>
          <cell r="D1073" t="str">
            <v>900001578-4</v>
          </cell>
          <cell r="E1073" t="str">
            <v>OPERATIVA</v>
          </cell>
          <cell r="F1073">
            <v>33508</v>
          </cell>
          <cell r="G1073" t="str">
            <v>ACTUALIZACION</v>
          </cell>
          <cell r="H1073">
            <v>45719</v>
          </cell>
          <cell r="I1073" t="str">
            <v>FERNANDO MEDINA MENDEZ</v>
          </cell>
          <cell r="J1073">
            <v>73001</v>
          </cell>
          <cell r="K1073" t="str">
            <v>Calle 18 Sur # 28-33 B/Granada</v>
          </cell>
          <cell r="L1073" t="str">
            <v>TOLIMA</v>
          </cell>
          <cell r="M1073" t="str">
            <v>IBAGUE</v>
          </cell>
          <cell r="N1073" t="str">
            <v>0000000  |  0000000</v>
          </cell>
          <cell r="O1073">
            <v>3208176685</v>
          </cell>
          <cell r="P1073" t="str">
            <v>asogranada@gmail.com</v>
          </cell>
          <cell r="Q1073" t="str">
            <v>SIN ANIMO DE LUCRO</v>
          </cell>
          <cell r="R1073" t="str">
            <v>ORGANIZACION AUTORIZADA</v>
          </cell>
        </row>
        <row r="1074">
          <cell r="A1074">
            <v>20210</v>
          </cell>
          <cell r="B1074" t="str">
            <v xml:space="preserve">ASOCIACIÓN DE USUARIOS ACUEDUCTO VALENCIA </v>
          </cell>
          <cell r="C1074">
            <v>36850</v>
          </cell>
          <cell r="D1074" t="str">
            <v>809007977-7</v>
          </cell>
          <cell r="E1074" t="str">
            <v>OPERATIVA</v>
          </cell>
          <cell r="F1074">
            <v>36850</v>
          </cell>
          <cell r="G1074" t="str">
            <v>ACTUALIZACION</v>
          </cell>
          <cell r="H1074">
            <v>45309</v>
          </cell>
          <cell r="I1074" t="str">
            <v>DEIVIS ELIECER YEPEZ GONGORA</v>
          </cell>
          <cell r="J1074">
            <v>73226</v>
          </cell>
          <cell r="K1074" t="str">
            <v>Calle 5 N° 2-80</v>
          </cell>
          <cell r="L1074" t="str">
            <v>TOLIMA</v>
          </cell>
          <cell r="M1074" t="str">
            <v>CUNDAY</v>
          </cell>
          <cell r="N1074" t="str">
            <v>3123592  |  3123592</v>
          </cell>
          <cell r="O1074">
            <v>3123592875</v>
          </cell>
          <cell r="P1074" t="str">
            <v>info@acueval.com</v>
          </cell>
          <cell r="Q1074" t="str">
            <v>ASOCIACION DE USUARIOS</v>
          </cell>
          <cell r="R1074" t="str">
            <v>ORGANIZACION AUTORIZADA</v>
          </cell>
        </row>
        <row r="1075">
          <cell r="A1075">
            <v>20212</v>
          </cell>
          <cell r="B1075" t="str">
            <v>AGUASCOL ARBELAEZ S.A. E.S.P.</v>
          </cell>
          <cell r="C1075">
            <v>38394</v>
          </cell>
          <cell r="D1075" t="str">
            <v>830505339-0</v>
          </cell>
          <cell r="E1075" t="str">
            <v>OPERATIVA</v>
          </cell>
          <cell r="F1075">
            <v>38222</v>
          </cell>
          <cell r="G1075" t="str">
            <v>ACTUALIZACION</v>
          </cell>
          <cell r="H1075">
            <v>45713</v>
          </cell>
          <cell r="I1075" t="str">
            <v>HERNAN DARIO PEREZ LOZANO</v>
          </cell>
          <cell r="J1075">
            <v>5001</v>
          </cell>
          <cell r="K1075" t="str">
            <v>CALLE 42 B No  63C - 51</v>
          </cell>
          <cell r="L1075" t="str">
            <v>ANTIOQUIA</v>
          </cell>
          <cell r="M1075" t="str">
            <v>MEDELLÍN</v>
          </cell>
          <cell r="N1075" t="str">
            <v>2350111  |  2350713</v>
          </cell>
          <cell r="O1075">
            <v>3137433002</v>
          </cell>
          <cell r="P1075" t="str">
            <v>diradministrativo@aguascol.com</v>
          </cell>
          <cell r="Q1075" t="str">
            <v>SOCIEDAD ANONIMA</v>
          </cell>
          <cell r="R1075" t="str">
            <v>SOCIEDADES (EMPRESA DE SERVICIOS PUBLICOS)</v>
          </cell>
        </row>
        <row r="1076">
          <cell r="A1076">
            <v>20213</v>
          </cell>
          <cell r="B1076" t="str">
            <v>MUNICIPIO DE ROBERTO PAYAN</v>
          </cell>
          <cell r="C1076">
            <v>38309</v>
          </cell>
          <cell r="D1076" t="str">
            <v>800099132-1</v>
          </cell>
          <cell r="E1076" t="str">
            <v>OPERATIVA</v>
          </cell>
          <cell r="F1076">
            <v>36892</v>
          </cell>
          <cell r="G1076" t="str">
            <v>ACTUALIZACION</v>
          </cell>
          <cell r="H1076">
            <v>45610</v>
          </cell>
          <cell r="I1076" t="str">
            <v>OSME JAVIER SEGURA CABEZAS</v>
          </cell>
          <cell r="J1076">
            <v>52621</v>
          </cell>
          <cell r="K1076" t="str">
            <v>PALACIO MUNICIPAL-DIAGONAL PARQUE PRINCIPAL</v>
          </cell>
          <cell r="L1076" t="str">
            <v>NARIÑO</v>
          </cell>
          <cell r="M1076" t="str">
            <v>ROBERTO PAYAN</v>
          </cell>
          <cell r="N1076" t="str">
            <v>7299484  |  7369349</v>
          </cell>
          <cell r="O1076">
            <v>3206895541</v>
          </cell>
          <cell r="P1076" t="str">
            <v>alcaldia@robertopayan-narino.gov.co</v>
          </cell>
          <cell r="Q1076" t="str">
            <v>No disponible</v>
          </cell>
          <cell r="R1076" t="str">
            <v>MUNICIPIO (PRESTACIÓN DIRECTA)</v>
          </cell>
        </row>
        <row r="1077">
          <cell r="A1077">
            <v>20217</v>
          </cell>
          <cell r="B1077" t="str">
            <v>UNIDAD DE SERVICIOS PUBLICOS DOMICILIARIOS DE ACUEDUCTO, ALCANTARILLADO, ASEO Y ENERGIA ZONA NO INTERCONECTADA, EN EL MUNICIPIO DE CARURU - VAUPES</v>
          </cell>
          <cell r="C1077">
            <v>38777</v>
          </cell>
          <cell r="D1077" t="str">
            <v>832000605-4</v>
          </cell>
          <cell r="E1077" t="str">
            <v>OPERATIVA</v>
          </cell>
          <cell r="F1077">
            <v>34188</v>
          </cell>
          <cell r="G1077" t="str">
            <v>ACTUALIZACION</v>
          </cell>
          <cell r="H1077">
            <v>45706</v>
          </cell>
          <cell r="I1077" t="str">
            <v>JOSE ANTONIO FANDINO RODRIGUEZ</v>
          </cell>
          <cell r="J1077">
            <v>97161</v>
          </cell>
          <cell r="K1077" t="str">
            <v>CL 2 4 06 BRR CENTRO</v>
          </cell>
          <cell r="L1077" t="str">
            <v>VAUPÉS</v>
          </cell>
          <cell r="M1077" t="str">
            <v>CARURU</v>
          </cell>
          <cell r="N1077" t="str">
            <v>4575208  |  4575208</v>
          </cell>
          <cell r="O1077">
            <v>3138879984</v>
          </cell>
          <cell r="P1077" t="str">
            <v>secretaria.planeacion@caruru-vaupes.gov.co</v>
          </cell>
          <cell r="Q1077" t="str">
            <v>No disponible</v>
          </cell>
          <cell r="R1077" t="str">
            <v>MUNICIPIO (PRESTACIÓN DIRECTA)</v>
          </cell>
        </row>
        <row r="1078">
          <cell r="A1078">
            <v>20222</v>
          </cell>
          <cell r="B1078" t="str">
            <v>MUNICIPIO DE BAGADO</v>
          </cell>
          <cell r="C1078">
            <v>39364</v>
          </cell>
          <cell r="D1078" t="str">
            <v>891680055-4</v>
          </cell>
          <cell r="E1078" t="str">
            <v>OPERATIVA</v>
          </cell>
          <cell r="F1078">
            <v>40204</v>
          </cell>
          <cell r="G1078" t="str">
            <v>ACTUALIZACION</v>
          </cell>
          <cell r="H1078">
            <v>45693</v>
          </cell>
          <cell r="I1078" t="str">
            <v>LADYS Y. SERNA RENTERIA</v>
          </cell>
          <cell r="J1078">
            <v>27073</v>
          </cell>
          <cell r="K1078" t="str">
            <v>BARRIO ESTEBAN ZAPATA</v>
          </cell>
          <cell r="L1078" t="str">
            <v>CHOCÓ</v>
          </cell>
          <cell r="M1078" t="str">
            <v>BAGADO</v>
          </cell>
          <cell r="N1078" t="str">
            <v>6713592  |  6713592</v>
          </cell>
          <cell r="O1078">
            <v>3116256042</v>
          </cell>
          <cell r="P1078" t="str">
            <v>uspbagado2018@gmail.com</v>
          </cell>
          <cell r="Q1078" t="str">
            <v>No disponible</v>
          </cell>
          <cell r="R1078" t="str">
            <v>MUNICIPIO (PRESTACIÓN DIRECTA)</v>
          </cell>
        </row>
        <row r="1079">
          <cell r="A1079">
            <v>20235</v>
          </cell>
          <cell r="B1079" t="str">
            <v xml:space="preserve">ASOCIACION DE SUSCRIPTORES DE ACUEDUCTO DE PUEBLO VIEJO </v>
          </cell>
          <cell r="C1079">
            <v>38864</v>
          </cell>
          <cell r="D1079" t="str">
            <v>832005722-0</v>
          </cell>
          <cell r="E1079" t="str">
            <v>OPERATIVA</v>
          </cell>
          <cell r="F1079">
            <v>36778</v>
          </cell>
          <cell r="G1079" t="str">
            <v>ACTUALIZACION</v>
          </cell>
          <cell r="H1079">
            <v>45698</v>
          </cell>
          <cell r="I1079" t="str">
            <v>JUAN ANDRES LUNA HERNANDEZ</v>
          </cell>
          <cell r="J1079">
            <v>25898</v>
          </cell>
          <cell r="K1079" t="str">
            <v>VEREDA PUEBLO VIEJO SEDE COMUNAL</v>
          </cell>
          <cell r="L1079" t="str">
            <v>CUNDINAMARCA</v>
          </cell>
          <cell r="M1079" t="str">
            <v>ZIPACON</v>
          </cell>
          <cell r="N1079" t="str">
            <v>2522535  |  2522535</v>
          </cell>
          <cell r="O1079">
            <v>3045666570</v>
          </cell>
          <cell r="P1079" t="str">
            <v>acueductopuebloviejo@hotmail.com</v>
          </cell>
          <cell r="Q1079" t="str">
            <v>ASOCIACION DE USUARIOS</v>
          </cell>
          <cell r="R1079" t="str">
            <v>ORGANIZACION AUTORIZADA</v>
          </cell>
        </row>
        <row r="1080">
          <cell r="A1080">
            <v>20249</v>
          </cell>
          <cell r="B1080" t="str">
            <v>SERVIAMBIENTAL EMPRESA DE SERVICIOS PUBLICOS S.A.E.S.P.</v>
          </cell>
          <cell r="C1080">
            <v>38344</v>
          </cell>
          <cell r="D1080" t="str">
            <v>830510145-9</v>
          </cell>
          <cell r="E1080" t="str">
            <v>OPERATIVA</v>
          </cell>
          <cell r="F1080">
            <v>38386</v>
          </cell>
          <cell r="G1080" t="str">
            <v>ACTUALIZACION</v>
          </cell>
          <cell r="H1080">
            <v>45743</v>
          </cell>
          <cell r="I1080" t="str">
            <v>ANGELA MARIA AROCA HERMOSA</v>
          </cell>
          <cell r="J1080">
            <v>41001</v>
          </cell>
          <cell r="K1080" t="str">
            <v>CALLE 17 No.7A-77</v>
          </cell>
          <cell r="L1080" t="str">
            <v>HUILA</v>
          </cell>
          <cell r="M1080" t="str">
            <v>NEIVA</v>
          </cell>
          <cell r="N1080" t="str">
            <v>8744141  |  8744141</v>
          </cell>
          <cell r="O1080">
            <v>3182184780</v>
          </cell>
          <cell r="P1080" t="str">
            <v>a.juridico@serviambiental.com</v>
          </cell>
          <cell r="Q1080" t="str">
            <v>SOCIEDAD ANONIMA</v>
          </cell>
          <cell r="R1080" t="str">
            <v>SOCIEDADES (EMPRESA DE SERVICIOS PUBLICOS)</v>
          </cell>
        </row>
        <row r="1081">
          <cell r="A1081">
            <v>20251</v>
          </cell>
          <cell r="B1081" t="str">
            <v>MUNICIPIO DE CURITI</v>
          </cell>
          <cell r="C1081">
            <v>39210</v>
          </cell>
          <cell r="D1081" t="str">
            <v>800099489-5</v>
          </cell>
          <cell r="E1081" t="str">
            <v>OPERATIVA</v>
          </cell>
          <cell r="F1081">
            <v>38488</v>
          </cell>
          <cell r="G1081" t="str">
            <v>ACTUALIZACION</v>
          </cell>
          <cell r="H1081">
            <v>45726</v>
          </cell>
          <cell r="I1081" t="str">
            <v>CARLOS FERNANDO MARQUEZ RIBERO</v>
          </cell>
          <cell r="J1081">
            <v>68229</v>
          </cell>
          <cell r="K1081" t="str">
            <v>CALLE 8 No. 8-49</v>
          </cell>
          <cell r="L1081" t="str">
            <v>SANTANDER</v>
          </cell>
          <cell r="M1081" t="str">
            <v>CURITI</v>
          </cell>
          <cell r="N1081" t="str">
            <v>7187246  |  7187246</v>
          </cell>
          <cell r="O1081">
            <v>3132049078</v>
          </cell>
          <cell r="P1081" t="str">
            <v>planeacion@curiti-santander.gov.co</v>
          </cell>
          <cell r="Q1081" t="str">
            <v>No disponible</v>
          </cell>
          <cell r="R1081" t="str">
            <v>MUNICIPIO (PRESTACIÓN DIRECTA)</v>
          </cell>
        </row>
        <row r="1082">
          <cell r="A1082">
            <v>20260</v>
          </cell>
          <cell r="B1082" t="str">
            <v>EMPRESA DE SERVICIOS PUBLICOS DEL MUNICIPIO DE DOLORES E.S.P.</v>
          </cell>
          <cell r="C1082">
            <v>38988</v>
          </cell>
          <cell r="D1082" t="str">
            <v>809012411-0</v>
          </cell>
          <cell r="E1082" t="str">
            <v>OPERATIVA</v>
          </cell>
          <cell r="F1082">
            <v>38104</v>
          </cell>
          <cell r="G1082" t="str">
            <v>ACTUALIZACION</v>
          </cell>
          <cell r="H1082">
            <v>41635</v>
          </cell>
          <cell r="I1082" t="str">
            <v>SERAFIN CASTRO NIÑO</v>
          </cell>
          <cell r="J1082">
            <v>73236</v>
          </cell>
          <cell r="K1082" t="str">
            <v>CLL 3 NO 7 14 PALACIO MUNICIPAL</v>
          </cell>
          <cell r="L1082" t="str">
            <v>TOLIMA</v>
          </cell>
          <cell r="M1082" t="str">
            <v>DOLORES</v>
          </cell>
          <cell r="N1082" t="str">
            <v>2268513  |  2268131</v>
          </cell>
          <cell r="O1082">
            <v>3142270488</v>
          </cell>
          <cell r="P1082" t="str">
            <v>servidolores@dolores.gov.co</v>
          </cell>
          <cell r="Q1082" t="str">
            <v>No disponible</v>
          </cell>
          <cell r="R1082" t="str">
            <v>EMPRESA INDUSTRIAL Y COMERCIAL DEL ESTADO</v>
          </cell>
        </row>
        <row r="1083">
          <cell r="A1083">
            <v>20263</v>
          </cell>
          <cell r="B1083" t="str">
            <v>JUNTA DE SERVICIOS PUBLICOS DE GUAYABAL DE SIQUIMA</v>
          </cell>
          <cell r="C1083">
            <v>38942</v>
          </cell>
          <cell r="D1083" t="str">
            <v>800094685-1</v>
          </cell>
          <cell r="E1083" t="str">
            <v>OPERATIVA</v>
          </cell>
          <cell r="F1083">
            <v>37773</v>
          </cell>
          <cell r="G1083" t="str">
            <v>ACTUALIZACION</v>
          </cell>
          <cell r="H1083">
            <v>45670</v>
          </cell>
          <cell r="I1083" t="str">
            <v>SERGIO PAUL VERA SIERRA</v>
          </cell>
          <cell r="J1083">
            <v>25328</v>
          </cell>
          <cell r="K1083" t="str">
            <v>CALLE  3 No. 04 - 05</v>
          </cell>
          <cell r="L1083" t="str">
            <v>CUNDINAMARCA</v>
          </cell>
          <cell r="M1083" t="str">
            <v>GUAYABAL DE SIQUIMA</v>
          </cell>
          <cell r="N1083" t="str">
            <v>0000000  |  0000000</v>
          </cell>
          <cell r="O1083">
            <v>3215098346</v>
          </cell>
          <cell r="P1083" t="str">
            <v>serviciospublicos@guayabaldesiquima-cundinamarca.gov.co</v>
          </cell>
          <cell r="Q1083" t="str">
            <v>No disponible</v>
          </cell>
          <cell r="R1083" t="str">
            <v>MUNICIPIO (PRESTACIÓN DIRECTA)</v>
          </cell>
        </row>
        <row r="1084">
          <cell r="A1084">
            <v>20269</v>
          </cell>
          <cell r="B1084" t="str">
            <v>ASOCIACIÓN DE USUARIOS DEL ACUEDUCTO DE MESITAS DE CABALLERO</v>
          </cell>
          <cell r="C1084">
            <v>38898</v>
          </cell>
          <cell r="D1084" t="str">
            <v>800080398-1</v>
          </cell>
          <cell r="E1084" t="str">
            <v>OPERATIVA</v>
          </cell>
          <cell r="F1084">
            <v>32091</v>
          </cell>
          <cell r="G1084" t="str">
            <v>ACTUALIZACION</v>
          </cell>
          <cell r="H1084">
            <v>45729</v>
          </cell>
          <cell r="I1084" t="str">
            <v>JOSE RAUL MOLINA AGATON</v>
          </cell>
          <cell r="J1084">
            <v>25040</v>
          </cell>
          <cell r="K1084" t="str">
            <v>Calle 5 No.4-33 BARRIO CENTRO</v>
          </cell>
          <cell r="L1084" t="str">
            <v>CUNDINAMARCA</v>
          </cell>
          <cell r="M1084" t="str">
            <v>ANOLAIMA</v>
          </cell>
          <cell r="N1084" t="str">
            <v>0000000  |  0000000</v>
          </cell>
          <cell r="O1084">
            <v>3214346343</v>
          </cell>
          <cell r="P1084" t="str">
            <v>acmesitasc@gmail.com</v>
          </cell>
          <cell r="Q1084" t="str">
            <v>ASOCIACION DE USUARIOS</v>
          </cell>
          <cell r="R1084" t="str">
            <v>ORGANIZACION AUTORIZADA</v>
          </cell>
        </row>
        <row r="1085">
          <cell r="A1085">
            <v>20270</v>
          </cell>
          <cell r="B1085" t="str">
            <v>SECRETARÍA DE PLANEACIÓN INFRAESTRUCTURA Y SERVICIOS PÚBLICOS DE TIBIRITA</v>
          </cell>
          <cell r="C1085">
            <v>38680</v>
          </cell>
          <cell r="D1085" t="str">
            <v>800094782-6</v>
          </cell>
          <cell r="E1085" t="str">
            <v>OPERATIVA</v>
          </cell>
          <cell r="F1085">
            <v>37702</v>
          </cell>
          <cell r="G1085" t="str">
            <v>ACTUALIZACION</v>
          </cell>
          <cell r="H1085">
            <v>45699</v>
          </cell>
          <cell r="I1085" t="str">
            <v>LUIS FERNANDO ROA AREVALO</v>
          </cell>
          <cell r="J1085">
            <v>25807</v>
          </cell>
          <cell r="K1085" t="str">
            <v>Carrera 4 No 5 -21</v>
          </cell>
          <cell r="L1085" t="str">
            <v>CUNDINAMARCA</v>
          </cell>
          <cell r="M1085" t="str">
            <v>TIBIRITA</v>
          </cell>
          <cell r="N1085" t="str">
            <v>8566027  |  8566027</v>
          </cell>
          <cell r="O1085">
            <v>3187947935</v>
          </cell>
          <cell r="P1085" t="str">
            <v>serviciospublicos@tibirita-cundinamarca.gov.co</v>
          </cell>
          <cell r="Q1085" t="str">
            <v>No disponible</v>
          </cell>
          <cell r="R1085" t="str">
            <v>MUNICIPIO (PRESTACIÓN DIRECTA)</v>
          </cell>
        </row>
        <row r="1086">
          <cell r="A1086">
            <v>20275</v>
          </cell>
          <cell r="B1086" t="str">
            <v>EMPRESA INTERMUNICIPAL DE SERVICIOS PUBLICOS DOMICILIARIOS DE ACUEDUCTO Y ALCANTARILLADO S.A. E.S.P.</v>
          </cell>
          <cell r="C1086">
            <v>42381</v>
          </cell>
          <cell r="D1086" t="str">
            <v>806013532-7</v>
          </cell>
          <cell r="E1086" t="str">
            <v>OPERATIVA</v>
          </cell>
          <cell r="F1086">
            <v>42220</v>
          </cell>
          <cell r="G1086" t="str">
            <v>ACTUALIZACION</v>
          </cell>
          <cell r="H1086">
            <v>45608</v>
          </cell>
          <cell r="I1086" t="str">
            <v>JOSE VICENTE MESTRE LOMBANA</v>
          </cell>
          <cell r="J1086">
            <v>13683</v>
          </cell>
          <cell r="K1086" t="str">
            <v>BARRIO LA CEREZA  Cra. 25 No. 16-147</v>
          </cell>
          <cell r="L1086" t="str">
            <v>BOLÍVAR</v>
          </cell>
          <cell r="M1086" t="str">
            <v>SANTA ROSA</v>
          </cell>
          <cell r="N1086" t="str">
            <v>6903120  |  6903120</v>
          </cell>
          <cell r="O1086">
            <v>3104655982</v>
          </cell>
          <cell r="P1086" t="str">
            <v>gerencia@eispd.gov.co</v>
          </cell>
          <cell r="Q1086" t="str">
            <v>SOCIEDAD ANONIMA</v>
          </cell>
          <cell r="R1086" t="str">
            <v>SOCIEDADES (EMPRESA DE SERVICIOS PUBLICOS)</v>
          </cell>
        </row>
        <row r="1087">
          <cell r="A1087">
            <v>20278</v>
          </cell>
          <cell r="B1087" t="str">
            <v>ASOCIACIÓN DE SOCIOS DEL ACUEDUCTO LA PALMA RIVERA ALTO GRANDE</v>
          </cell>
          <cell r="C1087">
            <v>38775</v>
          </cell>
          <cell r="D1087" t="str">
            <v>811009277-6</v>
          </cell>
          <cell r="E1087" t="str">
            <v>OPERATIVA</v>
          </cell>
          <cell r="F1087">
            <v>35479</v>
          </cell>
          <cell r="G1087" t="str">
            <v>ACTUALIZACION</v>
          </cell>
          <cell r="H1087">
            <v>45707</v>
          </cell>
          <cell r="I1087" t="str">
            <v>SANDRA MILENA MUNOZ CARDONA</v>
          </cell>
          <cell r="J1087">
            <v>5148</v>
          </cell>
          <cell r="K1087" t="str">
            <v>CALLE 29 #28-46</v>
          </cell>
          <cell r="L1087" t="str">
            <v>ANTIOQUIA</v>
          </cell>
          <cell r="M1087" t="str">
            <v>EL CARMEN DE VIBORAL</v>
          </cell>
          <cell r="N1087" t="str">
            <v>9999999  |  9999999</v>
          </cell>
          <cell r="O1087">
            <v>3142754170</v>
          </cell>
          <cell r="P1087" t="str">
            <v>acueducto@asalpra.com</v>
          </cell>
          <cell r="Q1087" t="str">
            <v>ASOCIACION DE USUARIOS</v>
          </cell>
          <cell r="R1087" t="str">
            <v>ORGANIZACION AUTORIZADA</v>
          </cell>
        </row>
        <row r="1088">
          <cell r="A1088">
            <v>20279</v>
          </cell>
          <cell r="B1088" t="str">
            <v>ASOCIACION DE USUARIOS DEL ACUEDUCTO LA AURORA VIBORAL MUNICIPIO DE EL CARMEN DE VIBORAL</v>
          </cell>
          <cell r="C1088">
            <v>38775</v>
          </cell>
          <cell r="D1088" t="str">
            <v>811009278-3</v>
          </cell>
          <cell r="E1088" t="str">
            <v>OPERATIVA</v>
          </cell>
          <cell r="F1088">
            <v>35521</v>
          </cell>
          <cell r="G1088" t="str">
            <v>ACTUALIZACION</v>
          </cell>
          <cell r="H1088">
            <v>45420</v>
          </cell>
          <cell r="I1088" t="str">
            <v>HERNAN DARIO RAMIREZ MORENO</v>
          </cell>
          <cell r="J1088">
            <v>5148</v>
          </cell>
          <cell r="K1088" t="str">
            <v>CALLE 33 No30-60</v>
          </cell>
          <cell r="L1088" t="str">
            <v>ANTIOQUIA</v>
          </cell>
          <cell r="M1088" t="str">
            <v>EL CARMEN DE VIBORAL</v>
          </cell>
          <cell r="N1088" t="str">
            <v>5430827  |  5430827</v>
          </cell>
          <cell r="O1088">
            <v>3128615242</v>
          </cell>
          <cell r="P1088" t="str">
            <v>aguaselcarmen@gmail.com</v>
          </cell>
          <cell r="Q1088" t="str">
            <v>ASOCIACION DE USUARIOS</v>
          </cell>
          <cell r="R1088" t="str">
            <v>ORGANIZACION AUTORIZADA</v>
          </cell>
        </row>
        <row r="1089">
          <cell r="A1089">
            <v>20280</v>
          </cell>
          <cell r="B1089" t="str">
            <v>BIORGÁNICOS DEL OTÚN S.A. E.S.P.</v>
          </cell>
          <cell r="C1089">
            <v>40374</v>
          </cell>
          <cell r="D1089" t="str">
            <v>816007016-1</v>
          </cell>
          <cell r="E1089" t="str">
            <v>OPERATIVA (No activa)</v>
          </cell>
          <cell r="F1089">
            <v>40210</v>
          </cell>
          <cell r="G1089" t="str">
            <v>ACTUALIZACION</v>
          </cell>
          <cell r="H1089">
            <v>40673</v>
          </cell>
          <cell r="I1089" t="str">
            <v>ADRIANA LUCÍA REINA PINZÓN</v>
          </cell>
          <cell r="J1089">
            <v>66001</v>
          </cell>
          <cell r="K1089" t="str">
            <v>Cra 3 BIS No. 33B - 31 Barrio San Camilo</v>
          </cell>
          <cell r="L1089" t="str">
            <v>RISARALDA</v>
          </cell>
          <cell r="M1089" t="str">
            <v>PEREIRA</v>
          </cell>
          <cell r="N1089" t="str">
            <v>3246485  |  3246486</v>
          </cell>
          <cell r="O1089">
            <v>3164822705</v>
          </cell>
          <cell r="P1089" t="str">
            <v>asistenteadmon@biotun.com</v>
          </cell>
          <cell r="Q1089" t="str">
            <v>SOCIEDAD ANONIMA</v>
          </cell>
          <cell r="R1089" t="str">
            <v>SOCIEDADES (EMPRESA DE SERVICIOS PUBLICOS)</v>
          </cell>
        </row>
        <row r="1090">
          <cell r="A1090">
            <v>20281</v>
          </cell>
          <cell r="B1090" t="str">
            <v>SEAN S.A.  E.S.P</v>
          </cell>
          <cell r="C1090">
            <v>39029</v>
          </cell>
          <cell r="D1090" t="str">
            <v>820005687-7</v>
          </cell>
          <cell r="E1090" t="str">
            <v>OPERATIVA (No activa)</v>
          </cell>
          <cell r="F1090">
            <v>38211</v>
          </cell>
          <cell r="G1090" t="str">
            <v>ACTUALIZACION</v>
          </cell>
          <cell r="H1090">
            <v>40517</v>
          </cell>
          <cell r="I1090" t="str">
            <v>JUAN DE LA CRUZ GERENAS SALAZAR</v>
          </cell>
          <cell r="J1090">
            <v>68077</v>
          </cell>
          <cell r="K1090" t="str">
            <v>CARRERA 9 No. 8-26 Ofc. 205</v>
          </cell>
          <cell r="L1090" t="str">
            <v>SANTANDER</v>
          </cell>
          <cell r="M1090" t="str">
            <v>BARBOSA</v>
          </cell>
          <cell r="N1090" t="str">
            <v>7260380  |  7482134</v>
          </cell>
          <cell r="O1090">
            <v>3102573518</v>
          </cell>
          <cell r="P1090" t="str">
            <v>sean_sa_esp@yahoo.com</v>
          </cell>
          <cell r="Q1090" t="str">
            <v>SOCIEDAD ANONIMA</v>
          </cell>
          <cell r="R1090" t="str">
            <v>SOCIEDADES (EMPRESA DE SERVICIOS PUBLICOS)</v>
          </cell>
        </row>
        <row r="1091">
          <cell r="A1091">
            <v>20282</v>
          </cell>
          <cell r="B1091" t="str">
            <v>ASOCIACION DE USUARIOS DE SERVICIO DE AGUA POTABLE DEL PERIMETRO URBANO DEL MUNICIPIO DE TASCO</v>
          </cell>
          <cell r="C1091">
            <v>39002</v>
          </cell>
          <cell r="D1091" t="str">
            <v>826001228-3</v>
          </cell>
          <cell r="E1091" t="str">
            <v>OPERATIVA</v>
          </cell>
          <cell r="F1091">
            <v>35705</v>
          </cell>
          <cell r="G1091" t="str">
            <v>ACTUALIZACION</v>
          </cell>
          <cell r="H1091">
            <v>45419</v>
          </cell>
          <cell r="I1091" t="str">
            <v>OLGA CASTANEDA DE CAMACHO</v>
          </cell>
          <cell r="J1091">
            <v>15790</v>
          </cell>
          <cell r="K1091" t="str">
            <v>Calle 16 A No. 9-06</v>
          </cell>
          <cell r="L1091" t="str">
            <v>BOYACÁ</v>
          </cell>
          <cell r="M1091" t="str">
            <v>TASCO</v>
          </cell>
          <cell r="N1091" t="str">
            <v>7879048  |  7879048</v>
          </cell>
          <cell r="O1091">
            <v>3125795596</v>
          </cell>
          <cell r="P1091" t="str">
            <v>auptasco@gmail.com</v>
          </cell>
          <cell r="Q1091" t="str">
            <v>ASOCIACION DE USUARIOS</v>
          </cell>
          <cell r="R1091" t="str">
            <v>ORGANIZACION AUTORIZADA</v>
          </cell>
        </row>
        <row r="1092">
          <cell r="A1092">
            <v>20287</v>
          </cell>
          <cell r="B1092" t="str">
            <v>EMPRESA SOLIDARIA DE PELAYA EMSOPEL E.S.P.</v>
          </cell>
          <cell r="C1092">
            <v>38731</v>
          </cell>
          <cell r="D1092" t="str">
            <v>830511207-1</v>
          </cell>
          <cell r="E1092" t="str">
            <v>OPERATIVA</v>
          </cell>
          <cell r="F1092">
            <v>38590</v>
          </cell>
          <cell r="G1092" t="str">
            <v>ACTUALIZACION</v>
          </cell>
          <cell r="H1092">
            <v>45534</v>
          </cell>
          <cell r="I1092" t="str">
            <v>ORLANDO GALVIS ORTIZ</v>
          </cell>
          <cell r="J1092">
            <v>20550</v>
          </cell>
          <cell r="K1092" t="str">
            <v>Calle 8  No 10-56</v>
          </cell>
          <cell r="L1092" t="str">
            <v>CESAR</v>
          </cell>
          <cell r="M1092" t="str">
            <v>PELAYA</v>
          </cell>
          <cell r="N1092" t="str">
            <v>5290022  |  5290213</v>
          </cell>
          <cell r="O1092">
            <v>3183121422</v>
          </cell>
          <cell r="P1092" t="str">
            <v>emsopelpelaya@hotmail.com</v>
          </cell>
          <cell r="Q1092" t="str">
            <v>EMPRESA DE ECONOMIA SOLIDARIA</v>
          </cell>
          <cell r="R1092" t="str">
            <v>ORGANIZACION AUTORIZADA</v>
          </cell>
        </row>
        <row r="1093">
          <cell r="A1093">
            <v>20289</v>
          </cell>
          <cell r="B1093" t="str">
            <v>ADMINISTRADORA PUBLICA COOPERATIVA EMPRESA SOLIDARIA DE SAN MARTIN CESAR</v>
          </cell>
          <cell r="C1093">
            <v>39189</v>
          </cell>
          <cell r="D1093" t="str">
            <v>830514235-1</v>
          </cell>
          <cell r="E1093" t="str">
            <v>OPERATIVA</v>
          </cell>
          <cell r="F1093">
            <v>38596</v>
          </cell>
          <cell r="G1093" t="str">
            <v>ACTUALIZACION</v>
          </cell>
          <cell r="H1093">
            <v>45321</v>
          </cell>
          <cell r="I1093" t="str">
            <v>JONATHAN PINZON OREJARENA</v>
          </cell>
          <cell r="J1093">
            <v>20770</v>
          </cell>
          <cell r="K1093" t="str">
            <v>CALLE 13 No. 7-29</v>
          </cell>
          <cell r="L1093" t="str">
            <v>CESAR</v>
          </cell>
          <cell r="M1093" t="str">
            <v>SAN MARTIN</v>
          </cell>
          <cell r="N1093" t="str">
            <v>5548581  |  5548581</v>
          </cell>
          <cell r="O1093">
            <v>3188831475</v>
          </cell>
          <cell r="P1093" t="str">
            <v>apcesp@hotmail.com</v>
          </cell>
          <cell r="Q1093" t="str">
            <v>COOPERATIVA</v>
          </cell>
          <cell r="R1093" t="str">
            <v>ORGANIZACION AUTORIZADA</v>
          </cell>
        </row>
        <row r="1094">
          <cell r="A1094">
            <v>20296</v>
          </cell>
          <cell r="B1094" t="str">
            <v>MUNICIPIO DE REMOLINO</v>
          </cell>
          <cell r="C1094">
            <v>40488</v>
          </cell>
          <cell r="D1094" t="str">
            <v>891780052-1</v>
          </cell>
          <cell r="E1094" t="str">
            <v>OPERATIVA</v>
          </cell>
          <cell r="F1094">
            <v>41275</v>
          </cell>
          <cell r="G1094" t="str">
            <v>ACTUALIZACION</v>
          </cell>
          <cell r="H1094">
            <v>45213</v>
          </cell>
          <cell r="I1094" t="str">
            <v>CARLOS JULIO VARGAS FONTALVO</v>
          </cell>
          <cell r="J1094">
            <v>47605</v>
          </cell>
          <cell r="K1094" t="str">
            <v>Calle 10 carrera 2 Esquina Palacio Municpal</v>
          </cell>
          <cell r="L1094" t="str">
            <v>MAGDALENA</v>
          </cell>
          <cell r="M1094" t="str">
            <v>REMOLINO</v>
          </cell>
          <cell r="N1094" t="str">
            <v>3023612  |  3202694</v>
          </cell>
          <cell r="O1094">
            <v>3023612722</v>
          </cell>
          <cell r="P1094" t="str">
            <v>alcaldia@remolino-magdalena.gov.co</v>
          </cell>
          <cell r="Q1094" t="str">
            <v>No disponible</v>
          </cell>
          <cell r="R1094" t="str">
            <v>MUNICIPIO (PRESTACIÓN DIRECTA)</v>
          </cell>
        </row>
        <row r="1095">
          <cell r="A1095">
            <v>20300</v>
          </cell>
          <cell r="B1095" t="str">
            <v>URBASER MONTENEGRO S.A E.S.P.</v>
          </cell>
          <cell r="C1095">
            <v>38404</v>
          </cell>
          <cell r="D1095" t="str">
            <v>900008086-4</v>
          </cell>
          <cell r="E1095" t="str">
            <v>OPERATIVA</v>
          </cell>
          <cell r="F1095">
            <v>38412</v>
          </cell>
          <cell r="G1095" t="str">
            <v>ACTUALIZACION</v>
          </cell>
          <cell r="H1095">
            <v>45720</v>
          </cell>
          <cell r="I1095" t="str">
            <v>SEBASTIAN CARDENAS CARDONA</v>
          </cell>
          <cell r="J1095">
            <v>63470</v>
          </cell>
          <cell r="K1095" t="str">
            <v>CALLE 17 No. 6-34</v>
          </cell>
          <cell r="L1095" t="str">
            <v>QUINDÍO</v>
          </cell>
          <cell r="M1095" t="str">
            <v>MONTENEGRO</v>
          </cell>
          <cell r="N1095" t="str">
            <v>7524837  |  7524837</v>
          </cell>
          <cell r="O1095">
            <v>3143387136</v>
          </cell>
          <cell r="P1095" t="str">
            <v>notificacionesoficiales.montenegro@urbaser.co</v>
          </cell>
          <cell r="Q1095" t="str">
            <v>SOCIEDAD ANONIMA</v>
          </cell>
          <cell r="R1095" t="str">
            <v>SOCIEDADES (EMPRESA DE SERVICIOS PUBLICOS)</v>
          </cell>
        </row>
        <row r="1096">
          <cell r="A1096">
            <v>20301</v>
          </cell>
          <cell r="B1096" t="str">
            <v>ASOCIACION ACUEDUCTO REGIONAL LA SALVIA</v>
          </cell>
          <cell r="C1096">
            <v>38359</v>
          </cell>
          <cell r="D1096" t="str">
            <v>826002083-7</v>
          </cell>
          <cell r="E1096" t="str">
            <v>OPERATIVA</v>
          </cell>
          <cell r="F1096">
            <v>35796</v>
          </cell>
          <cell r="G1096" t="str">
            <v>ACTUALIZACION</v>
          </cell>
          <cell r="H1096">
            <v>45737</v>
          </cell>
          <cell r="I1096" t="str">
            <v>GUSTAVO SALAZAR HERNANDEZ</v>
          </cell>
          <cell r="J1096">
            <v>15516</v>
          </cell>
          <cell r="K1096" t="str">
            <v xml:space="preserve">CARRERA 23 N° 21-62 </v>
          </cell>
          <cell r="L1096" t="str">
            <v>BOYACÁ</v>
          </cell>
          <cell r="M1096" t="str">
            <v>PAIPA</v>
          </cell>
          <cell r="N1096" t="str">
            <v>7853458  |  7853458</v>
          </cell>
          <cell r="O1096">
            <v>3124979101</v>
          </cell>
          <cell r="P1096" t="str">
            <v>gustasalvia@yahoo.es</v>
          </cell>
          <cell r="Q1096" t="str">
            <v>ASOCIACION DE USUARIOS</v>
          </cell>
          <cell r="R1096" t="str">
            <v>ORGANIZACION AUTORIZADA</v>
          </cell>
        </row>
        <row r="1097">
          <cell r="A1097">
            <v>20303</v>
          </cell>
          <cell r="B1097" t="str">
            <v>ASOCIACIÓN DE USUARIOS DEL ACUEDUCTO RURAL DE BARCELONA ALTA Y BAJA DE CIRCASIA</v>
          </cell>
          <cell r="C1097">
            <v>38414</v>
          </cell>
          <cell r="D1097" t="str">
            <v>801001308-3</v>
          </cell>
          <cell r="E1097" t="str">
            <v>OPERATIVA</v>
          </cell>
          <cell r="F1097">
            <v>33086</v>
          </cell>
          <cell r="G1097" t="str">
            <v>ACTUALIZACION</v>
          </cell>
          <cell r="H1097">
            <v>45433</v>
          </cell>
          <cell r="I1097" t="str">
            <v>JOSE VICENTE MANTILLA SUESCUN</v>
          </cell>
          <cell r="J1097">
            <v>63190</v>
          </cell>
          <cell r="K1097" t="str">
            <v>Cra. 14 No. 5 -51 L - 1</v>
          </cell>
          <cell r="L1097" t="str">
            <v>QUINDÍO</v>
          </cell>
          <cell r="M1097" t="str">
            <v>CIRCASIA</v>
          </cell>
          <cell r="N1097" t="str">
            <v>7585352  |  7585352</v>
          </cell>
          <cell r="O1097">
            <v>3163019802</v>
          </cell>
          <cell r="P1097" t="str">
            <v>acueductobarcelona@gmail.com</v>
          </cell>
          <cell r="Q1097" t="str">
            <v>ASOCIACION DE USUARIOS</v>
          </cell>
          <cell r="R1097" t="str">
            <v>ORGANIZACION AUTORIZADA</v>
          </cell>
        </row>
        <row r="1098">
          <cell r="A1098">
            <v>20304</v>
          </cell>
          <cell r="B1098" t="str">
            <v>ASOCIACION DE USUARIOS ACUEDUCTO LA TOLDA</v>
          </cell>
          <cell r="C1098">
            <v>41109</v>
          </cell>
          <cell r="D1098" t="str">
            <v>811041100-6</v>
          </cell>
          <cell r="E1098" t="str">
            <v>OPERATIVA</v>
          </cell>
          <cell r="F1098">
            <v>38630</v>
          </cell>
          <cell r="G1098" t="str">
            <v>ACTUALIZACION</v>
          </cell>
          <cell r="H1098">
            <v>45175</v>
          </cell>
          <cell r="I1098" t="str">
            <v>LUIS FERNANDO MUNOZ SIERRA</v>
          </cell>
          <cell r="J1098">
            <v>5212</v>
          </cell>
          <cell r="K1098" t="str">
            <v>SECTOR SANTANA PARAGE GUASIMAL</v>
          </cell>
          <cell r="L1098" t="str">
            <v>ANTIOQUIA</v>
          </cell>
          <cell r="M1098" t="str">
            <v>COPACABANA</v>
          </cell>
          <cell r="N1098" t="str">
            <v>2748342  |  4534524</v>
          </cell>
          <cell r="O1098">
            <v>3137657122</v>
          </cell>
          <cell r="P1098" t="str">
            <v>acueductolatolda@gmail.com</v>
          </cell>
          <cell r="Q1098" t="str">
            <v>ASOCIACION DE USUARIOS</v>
          </cell>
          <cell r="R1098" t="str">
            <v>ORGANIZACION AUTORIZADA</v>
          </cell>
        </row>
        <row r="1099">
          <cell r="A1099">
            <v>20305</v>
          </cell>
          <cell r="B1099" t="str">
            <v>ASOCIACIÓN ACUEDUCTO PORTACHUELO</v>
          </cell>
          <cell r="C1099">
            <v>38953</v>
          </cell>
          <cell r="D1099" t="str">
            <v>811034290-8</v>
          </cell>
          <cell r="E1099" t="str">
            <v>OPERATIVA</v>
          </cell>
          <cell r="F1099">
            <v>37003</v>
          </cell>
          <cell r="G1099" t="str">
            <v>ACTUALIZACION</v>
          </cell>
          <cell r="H1099">
            <v>45400</v>
          </cell>
          <cell r="I1099" t="str">
            <v>RAMON DARIO MONSALVE  CATANO</v>
          </cell>
          <cell r="J1099">
            <v>5308</v>
          </cell>
          <cell r="K1099" t="str">
            <v>CRR 17B No 12 A-  80 126</v>
          </cell>
          <cell r="L1099" t="str">
            <v>ANTIOQUIA</v>
          </cell>
          <cell r="M1099" t="str">
            <v>GIRARDOTA</v>
          </cell>
          <cell r="N1099" t="str">
            <v>4989305  |  4989305</v>
          </cell>
          <cell r="O1099">
            <v>3008676053</v>
          </cell>
          <cell r="P1099" t="str">
            <v>acueport@yahoo.com</v>
          </cell>
          <cell r="Q1099" t="str">
            <v>ASOCIACION DE USUARIOS</v>
          </cell>
          <cell r="R1099" t="str">
            <v>ORGANIZACION AUTORIZADA</v>
          </cell>
        </row>
        <row r="1100">
          <cell r="A1100">
            <v>20306</v>
          </cell>
          <cell r="B1100" t="str">
            <v>ASOCIACION DE USUARIOS DEL ACUEDUCTO LOS ALJIBES</v>
          </cell>
          <cell r="C1100">
            <v>38981</v>
          </cell>
          <cell r="D1100" t="str">
            <v>900003435-9</v>
          </cell>
          <cell r="E1100" t="str">
            <v>OPERATIVA</v>
          </cell>
          <cell r="F1100">
            <v>37186</v>
          </cell>
          <cell r="G1100" t="str">
            <v>ACTUALIZACION</v>
          </cell>
          <cell r="H1100">
            <v>45411</v>
          </cell>
          <cell r="I1100" t="str">
            <v>MARIO JAVIER RAMIREZ CORREA</v>
          </cell>
          <cell r="J1100">
            <v>5030</v>
          </cell>
          <cell r="K1100" t="str">
            <v>CARRERA 51 Nº52-04</v>
          </cell>
          <cell r="L1100" t="str">
            <v>ANTIOQUIA</v>
          </cell>
          <cell r="M1100" t="str">
            <v>AMAGÁ</v>
          </cell>
          <cell r="N1100" t="str">
            <v>3136074  |  3136074</v>
          </cell>
          <cell r="O1100">
            <v>3136074939</v>
          </cell>
          <cell r="P1100" t="str">
            <v>acueductodelosaljibes@gmail.com</v>
          </cell>
          <cell r="Q1100" t="str">
            <v>ASOCIACION DE USUARIOS</v>
          </cell>
          <cell r="R1100" t="str">
            <v>ORGANIZACION AUTORIZADA</v>
          </cell>
        </row>
        <row r="1101">
          <cell r="A1101">
            <v>20307</v>
          </cell>
          <cell r="B1101" t="str">
            <v>ZAPAYÁN - MPD TRANSITORIO</v>
          </cell>
          <cell r="C1101">
            <v>40667</v>
          </cell>
          <cell r="D1101" t="str">
            <v>819003760-4</v>
          </cell>
          <cell r="E1101" t="str">
            <v>OPERATIVA</v>
          </cell>
          <cell r="F1101">
            <v>45384</v>
          </cell>
          <cell r="G1101" t="str">
            <v>ACTUALIZACION</v>
          </cell>
          <cell r="H1101">
            <v>45721</v>
          </cell>
          <cell r="I1101" t="str">
            <v>ANTENOR ENRIQUE DE LA HOZ MOVILLA</v>
          </cell>
          <cell r="J1101">
            <v>47960</v>
          </cell>
          <cell r="K1101" t="str">
            <v>CARRERA 7 #9-68</v>
          </cell>
          <cell r="L1101" t="str">
            <v>MAGDALENA</v>
          </cell>
          <cell r="M1101" t="str">
            <v>ZAPAYAN</v>
          </cell>
          <cell r="N1101" t="str">
            <v>0000000  |  0000000</v>
          </cell>
          <cell r="O1101">
            <v>3215422483</v>
          </cell>
          <cell r="P1101" t="str">
            <v>alcaldia@zapayan-magdalena.gov.co</v>
          </cell>
          <cell r="Q1101" t="str">
            <v>No disponible</v>
          </cell>
          <cell r="R1101" t="str">
            <v>MUNICIPIO (PRESTACIÓN DIRECTA)</v>
          </cell>
        </row>
        <row r="1102">
          <cell r="A1102">
            <v>20308</v>
          </cell>
          <cell r="B1102" t="str">
            <v>EMPRESA COMUNITARIA DE ACUEDUCTO DE RIO DE ORO ADMINISTRACION PUBLICA COOPERATIVA</v>
          </cell>
          <cell r="C1102">
            <v>38972</v>
          </cell>
          <cell r="D1102" t="str">
            <v>900008377-2</v>
          </cell>
          <cell r="E1102" t="str">
            <v>OPERATIVA</v>
          </cell>
          <cell r="F1102">
            <v>38534</v>
          </cell>
          <cell r="G1102" t="str">
            <v>ACTUALIZACION</v>
          </cell>
          <cell r="H1102">
            <v>45643</v>
          </cell>
          <cell r="I1102" t="str">
            <v>JENNIFER DEL ROSARIO RINCON ATUESTA</v>
          </cell>
          <cell r="J1102">
            <v>20614</v>
          </cell>
          <cell r="K1102" t="str">
            <v>Callejon de La Pesa KDX 6 590</v>
          </cell>
          <cell r="L1102" t="str">
            <v>CESAR</v>
          </cell>
          <cell r="M1102" t="str">
            <v>RIO DE ORO</v>
          </cell>
          <cell r="N1102" t="str">
            <v>5619091  |  5619447</v>
          </cell>
          <cell r="O1102">
            <v>3044521688</v>
          </cell>
          <cell r="P1102" t="str">
            <v>apcemcar2021@gmail.com</v>
          </cell>
          <cell r="Q1102" t="str">
            <v>EMPRESA DE ECONOMIA SOLIDARIA</v>
          </cell>
          <cell r="R1102" t="str">
            <v>ORGANIZACION AUTORIZADA</v>
          </cell>
        </row>
        <row r="1103">
          <cell r="A1103">
            <v>20310</v>
          </cell>
          <cell r="B1103" t="str">
            <v xml:space="preserve">ASOCIACIÓN DE USUARIOS DE SERVICIOS PUBLICOS DE CARACOL ARAUCA </v>
          </cell>
          <cell r="C1103">
            <v>40441</v>
          </cell>
          <cell r="D1103" t="str">
            <v>900008797-2</v>
          </cell>
          <cell r="E1103" t="str">
            <v>OPERATIVA</v>
          </cell>
          <cell r="F1103">
            <v>39686</v>
          </cell>
          <cell r="G1103" t="str">
            <v>ACTUALIZACION</v>
          </cell>
          <cell r="H1103">
            <v>40476</v>
          </cell>
          <cell r="I1103" t="str">
            <v xml:space="preserve">CARMEN AIDEE RODRIGUEZ </v>
          </cell>
          <cell r="J1103">
            <v>81001</v>
          </cell>
          <cell r="K1103" t="str">
            <v>CARACOL</v>
          </cell>
          <cell r="L1103" t="str">
            <v>ARAUCA</v>
          </cell>
          <cell r="M1103" t="str">
            <v>ARAUCA</v>
          </cell>
          <cell r="N1103" t="str">
            <v>8855664  |  8855664</v>
          </cell>
          <cell r="O1103">
            <v>3167507795</v>
          </cell>
          <cell r="P1103" t="str">
            <v>asocaracolesp@hotmail.com</v>
          </cell>
          <cell r="Q1103" t="str">
            <v>ASOCIACION DE USUARIOS</v>
          </cell>
          <cell r="R1103" t="str">
            <v>ORGANIZACION AUTORIZADA</v>
          </cell>
        </row>
        <row r="1104">
          <cell r="A1104">
            <v>20312</v>
          </cell>
          <cell r="B1104" t="str">
            <v>ABORGANICOS S.A. E.S.P</v>
          </cell>
          <cell r="C1104">
            <v>38425</v>
          </cell>
          <cell r="D1104" t="str">
            <v>811041422-2</v>
          </cell>
          <cell r="E1104" t="str">
            <v>OPERATIVA (No activa)</v>
          </cell>
          <cell r="F1104">
            <v>38355</v>
          </cell>
          <cell r="G1104" t="str">
            <v>ACTUALIZACION</v>
          </cell>
          <cell r="H1104">
            <v>38859</v>
          </cell>
          <cell r="I1104" t="str">
            <v>LUIS EDUARDO NEIRA SANCHEZ</v>
          </cell>
          <cell r="J1104">
            <v>5001</v>
          </cell>
          <cell r="K1104" t="str">
            <v>CARRERA 80 No. 44 -61 LOCAL 104A</v>
          </cell>
          <cell r="L1104" t="str">
            <v>ANTIOQUIA</v>
          </cell>
          <cell r="M1104" t="str">
            <v>MEDELLÍN</v>
          </cell>
          <cell r="N1104" t="str">
            <v>4135148  |  4126443</v>
          </cell>
          <cell r="O1104">
            <v>3155805924</v>
          </cell>
          <cell r="P1104" t="str">
            <v>aborganicosa9@epm.net.co</v>
          </cell>
          <cell r="Q1104" t="str">
            <v>SOCIEDAD ANONIMA</v>
          </cell>
          <cell r="R1104" t="str">
            <v>SOCIEDADES (EMPRESA DE SERVICIOS PUBLICOS)</v>
          </cell>
        </row>
        <row r="1105">
          <cell r="A1105">
            <v>20314</v>
          </cell>
          <cell r="B1105" t="str">
            <v>EMPRESA DE SERVICIOS PUBLICOS DE TARAZA S.A.S  E.S.P.</v>
          </cell>
          <cell r="C1105">
            <v>40021</v>
          </cell>
          <cell r="D1105" t="str">
            <v>830508687-2</v>
          </cell>
          <cell r="E1105" t="str">
            <v>OPERATIVA</v>
          </cell>
          <cell r="F1105">
            <v>38353</v>
          </cell>
          <cell r="G1105" t="str">
            <v>ACTUALIZACION</v>
          </cell>
          <cell r="H1105">
            <v>42123</v>
          </cell>
          <cell r="I1105" t="str">
            <v>MARIS ARACCELLY CARMONA SEPULVEDA</v>
          </cell>
          <cell r="J1105">
            <v>5790</v>
          </cell>
          <cell r="K1105" t="str">
            <v>CRA 30 #30 - 14 BARRIO LA FRONTERA</v>
          </cell>
          <cell r="L1105" t="str">
            <v>ANTIOQUIA</v>
          </cell>
          <cell r="M1105" t="str">
            <v>TARAZA</v>
          </cell>
          <cell r="N1105" t="str">
            <v>8366505  |  8366505</v>
          </cell>
          <cell r="O1105">
            <v>3128604153</v>
          </cell>
          <cell r="P1105" t="str">
            <v>eepp_taraza@yahoo.es</v>
          </cell>
          <cell r="Q1105" t="str">
            <v>SOCIEDAD EN COMANDITA POR ACCIONES</v>
          </cell>
          <cell r="R1105" t="str">
            <v>SOCIEDADES (EMPRESA DE SERVICIOS PUBLICOS)</v>
          </cell>
        </row>
        <row r="1106">
          <cell r="A1106">
            <v>20315</v>
          </cell>
          <cell r="B1106" t="str">
            <v xml:space="preserve">ASOCIACION DE USUARIOS DEL SERVICIO DE ACUEDUCTO DE LA VEREDA QUEBRADA HONDA PARTE BAJA </v>
          </cell>
          <cell r="C1106">
            <v>39783</v>
          </cell>
          <cell r="D1106" t="str">
            <v>900009583-8</v>
          </cell>
          <cell r="E1106" t="str">
            <v>OPERATIVA</v>
          </cell>
          <cell r="F1106">
            <v>36947</v>
          </cell>
          <cell r="G1106" t="str">
            <v>ACTUALIZACION</v>
          </cell>
          <cell r="H1106">
            <v>41424</v>
          </cell>
          <cell r="I1106" t="str">
            <v>LUIS ALBERTO VEGA CAÑON</v>
          </cell>
          <cell r="J1106">
            <v>25200</v>
          </cell>
          <cell r="K1106" t="str">
            <v>cra 3 N. 6-21 cogua</v>
          </cell>
          <cell r="L1106" t="str">
            <v>CUNDINAMARCA</v>
          </cell>
          <cell r="M1106" t="str">
            <v>COGUA</v>
          </cell>
          <cell r="N1106" t="str">
            <v>8515822  |  8515822</v>
          </cell>
          <cell r="O1106">
            <v>3118884990</v>
          </cell>
          <cell r="P1106" t="str">
            <v>aque_honda@hotmail.com</v>
          </cell>
          <cell r="Q1106" t="str">
            <v>ASOCIACION DE USUARIOS</v>
          </cell>
          <cell r="R1106" t="str">
            <v>ORGANIZACION AUTORIZADA</v>
          </cell>
        </row>
        <row r="1107">
          <cell r="A1107">
            <v>20317</v>
          </cell>
          <cell r="B1107" t="str">
            <v>UNIDAD ADMINISTRATIVA ESPECIAL  DE SERVICIOS PUBLICOS DEL MUNICIPIO DE SITIONUEVO</v>
          </cell>
          <cell r="C1107">
            <v>43125</v>
          </cell>
          <cell r="D1107" t="str">
            <v>891780103-9</v>
          </cell>
          <cell r="E1107" t="str">
            <v>OPERATIVA</v>
          </cell>
          <cell r="F1107">
            <v>41313</v>
          </cell>
          <cell r="G1107" t="str">
            <v>ACTUALIZACION</v>
          </cell>
          <cell r="H1107">
            <v>45402</v>
          </cell>
          <cell r="I1107" t="str">
            <v>ALFREDO ANTONIO NAVARRO MANGA</v>
          </cell>
          <cell r="J1107">
            <v>47745</v>
          </cell>
          <cell r="K1107" t="str">
            <v>Calle 4 No. 18 - 56 Barrio Rincon</v>
          </cell>
          <cell r="L1107" t="str">
            <v>MAGDALENA</v>
          </cell>
          <cell r="M1107" t="str">
            <v>SITIONUEVO</v>
          </cell>
          <cell r="N1107" t="str">
            <v>0000000  |  0000000</v>
          </cell>
          <cell r="O1107">
            <v>3014316335</v>
          </cell>
          <cell r="P1107" t="str">
            <v>userviciospublicos@sitionuevo-magdalena.gov.co</v>
          </cell>
          <cell r="Q1107" t="str">
            <v>No disponible</v>
          </cell>
          <cell r="R1107" t="str">
            <v>MUNICIPIO (PRESTACIÓN DIRECTA)</v>
          </cell>
        </row>
        <row r="1108">
          <cell r="A1108">
            <v>20318</v>
          </cell>
          <cell r="B1108" t="str">
            <v xml:space="preserve">ASEO ESPECIAL SOLEDAD S.A.S. E.S.P. </v>
          </cell>
          <cell r="C1108">
            <v>38701</v>
          </cell>
          <cell r="D1108" t="str">
            <v>900011603-3</v>
          </cell>
          <cell r="E1108" t="str">
            <v>OPERATIVA</v>
          </cell>
          <cell r="F1108">
            <v>38443</v>
          </cell>
          <cell r="G1108" t="str">
            <v>ACTUALIZACION</v>
          </cell>
          <cell r="H1108">
            <v>45726</v>
          </cell>
          <cell r="I1108" t="str">
            <v>JUAN MANUEL GOMEZ MEJIA</v>
          </cell>
          <cell r="J1108">
            <v>5001</v>
          </cell>
          <cell r="K1108" t="str">
            <v>Cra 38 Nro 10 36 oficina 907 Edificio Milenio</v>
          </cell>
          <cell r="L1108" t="str">
            <v>ANTIOQUIA</v>
          </cell>
          <cell r="M1108" t="str">
            <v>MEDELLÍN</v>
          </cell>
          <cell r="N1108" t="str">
            <v>3809200  |  3753557</v>
          </cell>
          <cell r="O1108">
            <v>7777777777</v>
          </cell>
          <cell r="P1108" t="str">
            <v>notificaciones@interaseo.com.co</v>
          </cell>
          <cell r="Q1108" t="str">
            <v>SOCIEDAD POR ACCIONES SIMPLIFICADA</v>
          </cell>
          <cell r="R1108" t="str">
            <v>SOCIEDADES (EMPRESA DE SERVICIOS PUBLICOS)</v>
          </cell>
        </row>
        <row r="1109">
          <cell r="A1109">
            <v>20319</v>
          </cell>
          <cell r="B1109" t="str">
            <v>OFICINA DE SEVICIOS PUBLICOS DOMICILIARIOS DE CHIVOR</v>
          </cell>
          <cell r="C1109">
            <v>39520</v>
          </cell>
          <cell r="D1109" t="str">
            <v>800131177-9</v>
          </cell>
          <cell r="E1109" t="str">
            <v>OPERATIVA</v>
          </cell>
          <cell r="F1109">
            <v>38442</v>
          </cell>
          <cell r="G1109" t="str">
            <v>ACTUALIZACION</v>
          </cell>
          <cell r="H1109">
            <v>45377</v>
          </cell>
          <cell r="I1109" t="str">
            <v>VIVIANA PAOLA MARTIN AREVALO</v>
          </cell>
          <cell r="J1109">
            <v>15236</v>
          </cell>
          <cell r="K1109" t="str">
            <v>Carrera 4 No. 5 - 26</v>
          </cell>
          <cell r="L1109" t="str">
            <v>BOYACÁ</v>
          </cell>
          <cell r="M1109" t="str">
            <v>CHIVOR</v>
          </cell>
          <cell r="N1109" t="str">
            <v>7533001  |  7533001</v>
          </cell>
          <cell r="O1109">
            <v>3138857870</v>
          </cell>
          <cell r="P1109" t="str">
            <v>alcaldia@chivor-boyaca.gov.co</v>
          </cell>
          <cell r="Q1109" t="str">
            <v>No disponible</v>
          </cell>
          <cell r="R1109" t="str">
            <v>MUNICIPIO (PRESTACIÓN DIRECTA)</v>
          </cell>
        </row>
        <row r="1110">
          <cell r="A1110">
            <v>20329</v>
          </cell>
          <cell r="B1110" t="str">
            <v>EMPRESA MUNICIPAL DE SERVICIOS PUBLICOS DEL MUNICIPIO DE  BARAYA HUILA</v>
          </cell>
          <cell r="C1110">
            <v>38770</v>
          </cell>
          <cell r="D1110" t="str">
            <v>813013343-7</v>
          </cell>
          <cell r="E1110" t="str">
            <v>OPERATIVA</v>
          </cell>
          <cell r="F1110">
            <v>38108</v>
          </cell>
          <cell r="G1110" t="str">
            <v>ACTUALIZACION</v>
          </cell>
          <cell r="H1110">
            <v>45345</v>
          </cell>
          <cell r="I1110" t="str">
            <v>JESSICA ALEXANDRA MEDINA TORRES</v>
          </cell>
          <cell r="J1110">
            <v>41078</v>
          </cell>
          <cell r="K1110" t="str">
            <v>CR 6 #2B 58 BRR CENTRO</v>
          </cell>
          <cell r="L1110" t="str">
            <v>HUILA</v>
          </cell>
          <cell r="M1110" t="str">
            <v>BARAYA</v>
          </cell>
          <cell r="N1110" t="str">
            <v>8788716  |  8788726</v>
          </cell>
          <cell r="O1110">
            <v>3204417633</v>
          </cell>
          <cell r="P1110" t="str">
            <v>contactenos@empubarayaesp.gov.co</v>
          </cell>
          <cell r="Q1110" t="str">
            <v>No disponible</v>
          </cell>
          <cell r="R1110" t="str">
            <v>EMPRESA INDUSTRIAL Y COMERCIAL DEL ESTADO</v>
          </cell>
        </row>
        <row r="1111">
          <cell r="A1111">
            <v>20331</v>
          </cell>
          <cell r="B1111" t="str">
            <v>ADMINISTRACION PUBLICA COOPERATIVA EMPRESA SOLIDARIA DE SERVICIOS PUBLICOS DE GUARANDA</v>
          </cell>
          <cell r="C1111">
            <v>41872</v>
          </cell>
          <cell r="D1111" t="str">
            <v>900014289-7</v>
          </cell>
          <cell r="E1111" t="str">
            <v>OPERATIVA</v>
          </cell>
          <cell r="F1111">
            <v>39302</v>
          </cell>
          <cell r="G1111" t="str">
            <v>ACTUALIZACION</v>
          </cell>
          <cell r="H1111">
            <v>45686</v>
          </cell>
          <cell r="I1111" t="str">
            <v>CARLOS JOSE VILLARREAL PADILLA</v>
          </cell>
          <cell r="J1111">
            <v>70265</v>
          </cell>
          <cell r="K1111" t="str">
            <v xml:space="preserve">CLL 2 BARRIO EL COMERCIO </v>
          </cell>
          <cell r="L1111" t="str">
            <v>SUCRE</v>
          </cell>
          <cell r="M1111" t="str">
            <v>GUARANDA</v>
          </cell>
          <cell r="N1111" t="str">
            <v>0000000  |  0000000</v>
          </cell>
          <cell r="O1111">
            <v>3218503064</v>
          </cell>
          <cell r="P1111" t="str">
            <v>emcoogaaa@gmail.com</v>
          </cell>
          <cell r="Q1111" t="str">
            <v>COOPERATIVA</v>
          </cell>
          <cell r="R1111" t="str">
            <v>ORGANIZACION AUTORIZADA</v>
          </cell>
        </row>
        <row r="1112">
          <cell r="A1112">
            <v>20341</v>
          </cell>
          <cell r="B1112" t="str">
            <v>INGENIERIA, MEDICIONES, EMISIONES Y CONTROLES SA</v>
          </cell>
          <cell r="C1112">
            <v>38468</v>
          </cell>
          <cell r="D1112" t="str">
            <v>900018871-2</v>
          </cell>
          <cell r="E1112" t="str">
            <v>OPERATIVA</v>
          </cell>
          <cell r="F1112">
            <v>40756</v>
          </cell>
          <cell r="G1112" t="str">
            <v>ACTUALIZACION</v>
          </cell>
          <cell r="H1112">
            <v>41835</v>
          </cell>
          <cell r="I1112" t="str">
            <v>CARLOS ALBERTO ZABALETA BARRETO</v>
          </cell>
          <cell r="J1112">
            <v>50001</v>
          </cell>
          <cell r="K1112" t="str">
            <v>CRA 45 A 15 40 URB AGLAYA</v>
          </cell>
          <cell r="L1112" t="str">
            <v>META</v>
          </cell>
          <cell r="M1112" t="str">
            <v>VILLAVICENCIO</v>
          </cell>
          <cell r="N1112" t="str">
            <v>6681812  |  6828556</v>
          </cell>
          <cell r="O1112">
            <v>3202717722</v>
          </cell>
          <cell r="P1112" t="str">
            <v>gerenciageneral1@residuosimec.com</v>
          </cell>
          <cell r="Q1112" t="str">
            <v>SOCIEDAD ANONIMA</v>
          </cell>
          <cell r="R1112" t="str">
            <v>SOCIEDADES (EMPRESA DE SERVICIOS PUBLICOS)</v>
          </cell>
        </row>
        <row r="1113">
          <cell r="A1113">
            <v>20349</v>
          </cell>
          <cell r="B1113" t="str">
            <v>ADMINISTRACION PUBLICA COOPERATIVA DE SERVICIOS PUBLICOS DE CHIVOLO LTDA</v>
          </cell>
          <cell r="C1113">
            <v>38482</v>
          </cell>
          <cell r="D1113" t="str">
            <v>830503264-8</v>
          </cell>
          <cell r="E1113" t="str">
            <v>OPERATIVA</v>
          </cell>
          <cell r="F1113">
            <v>38292</v>
          </cell>
          <cell r="G1113" t="str">
            <v>ACTUALIZACION</v>
          </cell>
          <cell r="H1113">
            <v>45327</v>
          </cell>
          <cell r="I1113" t="str">
            <v>MIGUEL ANGEL ANDRADE PARRAO</v>
          </cell>
          <cell r="J1113">
            <v>47170</v>
          </cell>
          <cell r="K1113" t="str">
            <v>PALACIO MUNICIPAL</v>
          </cell>
          <cell r="L1113" t="str">
            <v>MAGDALENA</v>
          </cell>
          <cell r="M1113" t="str">
            <v>CHIVOLO</v>
          </cell>
          <cell r="N1113" t="str">
            <v>4854010  |  4854213</v>
          </cell>
          <cell r="O1113" t="str">
            <v>No disponible</v>
          </cell>
          <cell r="P1113" t="str">
            <v>coopserchivololtda@yahoo.es</v>
          </cell>
          <cell r="Q1113" t="str">
            <v>COOPERATIVA</v>
          </cell>
          <cell r="R1113" t="str">
            <v>ORGANIZACION AUTORIZADA</v>
          </cell>
        </row>
        <row r="1114">
          <cell r="A1114">
            <v>20352</v>
          </cell>
          <cell r="B1114" t="str">
            <v>CARIBE VERDE S. A.   E. S. P.</v>
          </cell>
          <cell r="C1114">
            <v>38532</v>
          </cell>
          <cell r="D1114" t="str">
            <v>900016707-3</v>
          </cell>
          <cell r="E1114" t="str">
            <v>OPERATIVA</v>
          </cell>
          <cell r="F1114">
            <v>38482</v>
          </cell>
          <cell r="G1114" t="str">
            <v>ACTUALIZACION</v>
          </cell>
          <cell r="H1114">
            <v>45744</v>
          </cell>
          <cell r="I1114" t="str">
            <v xml:space="preserve">OSMANY ANTONIO  RODELO MARTINEZ </v>
          </cell>
          <cell r="J1114">
            <v>13838</v>
          </cell>
          <cell r="K1114" t="str">
            <v>VIA MAMONAL GAMBOTE KM 23</v>
          </cell>
          <cell r="L1114" t="str">
            <v>BOLÍVAR</v>
          </cell>
          <cell r="M1114" t="str">
            <v>TURBANA</v>
          </cell>
          <cell r="N1114" t="str">
            <v>6475805  |  6475805</v>
          </cell>
          <cell r="O1114">
            <v>3116849937</v>
          </cell>
          <cell r="P1114" t="str">
            <v>cindyjimenez@caribeverde.com</v>
          </cell>
          <cell r="Q1114" t="str">
            <v>SOCIEDAD ANONIMA</v>
          </cell>
          <cell r="R1114" t="str">
            <v>SOCIEDADES (EMPRESA DE SERVICIOS PUBLICOS)</v>
          </cell>
        </row>
        <row r="1115">
          <cell r="A1115">
            <v>20356</v>
          </cell>
          <cell r="B1115" t="str">
            <v>CORPORACION SERVICIO  DE ASEO DE SAN ESTANISLAO - BOLIVAR</v>
          </cell>
          <cell r="C1115">
            <v>39582</v>
          </cell>
          <cell r="D1115" t="str">
            <v>806012569-4</v>
          </cell>
          <cell r="E1115" t="str">
            <v>OPERATIVA</v>
          </cell>
          <cell r="F1115">
            <v>37437</v>
          </cell>
          <cell r="G1115" t="str">
            <v>ACTUALIZACION</v>
          </cell>
          <cell r="H1115">
            <v>43468</v>
          </cell>
          <cell r="I1115" t="str">
            <v>GUIDO VEGA CANENCIA</v>
          </cell>
          <cell r="J1115">
            <v>13647</v>
          </cell>
          <cell r="K1115" t="str">
            <v>CALLE SANTANDER SECTOR ABAJO No  11 - 48</v>
          </cell>
          <cell r="L1115" t="str">
            <v>BOLÍVAR</v>
          </cell>
          <cell r="M1115" t="str">
            <v>SAN ESTANISLAO</v>
          </cell>
          <cell r="N1115" t="str">
            <v>6299221  |  6299307</v>
          </cell>
          <cell r="O1115">
            <v>3114344402</v>
          </cell>
          <cell r="P1115" t="str">
            <v>corporacionserviaseo@gmai.com</v>
          </cell>
          <cell r="Q1115" t="str">
            <v>CORPORACION</v>
          </cell>
          <cell r="R1115" t="str">
            <v>ORGANIZACION AUTORIZADA</v>
          </cell>
        </row>
        <row r="1116">
          <cell r="A1116">
            <v>20359</v>
          </cell>
          <cell r="B1116" t="str">
            <v>EMPRESAS PUBLICAS DE GARAGOA S.A. E.S.P</v>
          </cell>
          <cell r="C1116">
            <v>39140</v>
          </cell>
          <cell r="D1116" t="str">
            <v>900022034-1</v>
          </cell>
          <cell r="E1116" t="str">
            <v>OPERATIVA</v>
          </cell>
          <cell r="F1116">
            <v>38474</v>
          </cell>
          <cell r="G1116" t="str">
            <v>ACTUALIZACION</v>
          </cell>
          <cell r="H1116">
            <v>45720</v>
          </cell>
          <cell r="I1116" t="str">
            <v>MARYURY ALEJANDRA LOPEZ RAMIREZ</v>
          </cell>
          <cell r="J1116">
            <v>15299</v>
          </cell>
          <cell r="K1116" t="str">
            <v>CALLE 11 No. 10 - 57 INT 3</v>
          </cell>
          <cell r="L1116" t="str">
            <v>BOYACÁ</v>
          </cell>
          <cell r="M1116" t="str">
            <v>GARAGOA</v>
          </cell>
          <cell r="N1116" t="str">
            <v>7502354  |  7502354</v>
          </cell>
          <cell r="O1116">
            <v>3107623778</v>
          </cell>
          <cell r="P1116" t="str">
            <v>empresaspublicas@garagoa-boyaca.gov.co</v>
          </cell>
          <cell r="Q1116" t="str">
            <v>SOCIEDAD ANONIMA</v>
          </cell>
          <cell r="R1116" t="str">
            <v>SOCIEDADES (EMPRESA DE SERVICIOS PUBLICOS)</v>
          </cell>
        </row>
        <row r="1117">
          <cell r="A1117">
            <v>20362</v>
          </cell>
          <cell r="B1117" t="str">
            <v>ASOCOCORNA</v>
          </cell>
          <cell r="C1117">
            <v>40775</v>
          </cell>
          <cell r="D1117" t="str">
            <v>900013767-1</v>
          </cell>
          <cell r="E1117" t="str">
            <v>OPERATIVA</v>
          </cell>
          <cell r="F1117">
            <v>38391</v>
          </cell>
          <cell r="G1117" t="str">
            <v>ACTUALIZACION</v>
          </cell>
          <cell r="H1117">
            <v>40955</v>
          </cell>
          <cell r="I1117" t="str">
            <v>JAIRO ARTURO MONTOYA ZULUAGA</v>
          </cell>
          <cell r="J1117">
            <v>5197</v>
          </cell>
          <cell r="K1117" t="str">
            <v>vereda san jose</v>
          </cell>
          <cell r="L1117" t="str">
            <v>ANTIOQUIA</v>
          </cell>
          <cell r="M1117" t="str">
            <v>COCORNÁ</v>
          </cell>
          <cell r="N1117" t="str">
            <v>3122449  |  3122449</v>
          </cell>
          <cell r="O1117">
            <v>3122449208</v>
          </cell>
          <cell r="P1117" t="str">
            <v>asococorna@gmail.com</v>
          </cell>
          <cell r="Q1117" t="str">
            <v>ASOCIACION DE USUARIOS</v>
          </cell>
          <cell r="R1117" t="str">
            <v>ORGANIZACION AUTORIZADA</v>
          </cell>
        </row>
        <row r="1118">
          <cell r="A1118">
            <v>20363</v>
          </cell>
          <cell r="B1118" t="str">
            <v xml:space="preserve">COOPERATIVA DE TRABAJO ASOCIADO DE AAA DEL MUNICIPIO DE CONCORDIA MAGDALENA  </v>
          </cell>
          <cell r="C1118">
            <v>38969</v>
          </cell>
          <cell r="D1118" t="str">
            <v>830511355-3</v>
          </cell>
          <cell r="E1118" t="str">
            <v>OPERATIVA</v>
          </cell>
          <cell r="F1118">
            <v>38474</v>
          </cell>
          <cell r="G1118" t="str">
            <v>INSCRIPCION</v>
          </cell>
          <cell r="H1118">
            <v>38995</v>
          </cell>
          <cell r="I1118" t="str">
            <v>ANIBAL GUILLERMO CASTRO MARTINEZ</v>
          </cell>
          <cell r="J1118">
            <v>47205</v>
          </cell>
          <cell r="K1118" t="str">
            <v>CRA 9 No 12 A 1-66</v>
          </cell>
          <cell r="L1118" t="str">
            <v>MAGDALENA</v>
          </cell>
          <cell r="M1118" t="str">
            <v>CONCORDIA</v>
          </cell>
          <cell r="N1118" t="str">
            <v xml:space="preserve">3706054  |  </v>
          </cell>
          <cell r="O1118" t="str">
            <v>No disponible</v>
          </cell>
          <cell r="P1118" t="str">
            <v>concoraguacta1@yahoo.es</v>
          </cell>
          <cell r="Q1118" t="str">
            <v>COOPERATIVA</v>
          </cell>
          <cell r="R1118" t="str">
            <v>ORGANIZACION AUTORIZADA</v>
          </cell>
        </row>
        <row r="1119">
          <cell r="A1119">
            <v>20366</v>
          </cell>
          <cell r="B1119" t="str">
            <v>ADMINISTRACIÓN PÚBLICA COOPERATIVA DE SERVICIOS PUBLICOS GALERAS</v>
          </cell>
          <cell r="C1119">
            <v>38744</v>
          </cell>
          <cell r="D1119" t="str">
            <v>900025169-9</v>
          </cell>
          <cell r="E1119" t="str">
            <v>OPERATIVA</v>
          </cell>
          <cell r="F1119">
            <v>38565</v>
          </cell>
          <cell r="G1119" t="str">
            <v>ACTUALIZACION</v>
          </cell>
          <cell r="H1119">
            <v>45426</v>
          </cell>
          <cell r="I1119" t="str">
            <v>MARIA MARIELA ROSERO BENAVIDES</v>
          </cell>
          <cell r="J1119">
            <v>52207</v>
          </cell>
          <cell r="K1119" t="str">
            <v>Calle 6ta No. 2-02 Edificio Alcaldía Municipal</v>
          </cell>
          <cell r="L1119" t="str">
            <v>NARIÑO</v>
          </cell>
          <cell r="M1119" t="str">
            <v>CONSACA</v>
          </cell>
          <cell r="N1119" t="str">
            <v>7423294  |  7423278</v>
          </cell>
          <cell r="O1119">
            <v>3137592270</v>
          </cell>
          <cell r="P1119" t="str">
            <v>coopsergaleras@hotmail.com</v>
          </cell>
          <cell r="Q1119" t="str">
            <v>COOPERATIVA</v>
          </cell>
          <cell r="R1119" t="str">
            <v>ORGANIZACION AUTORIZADA</v>
          </cell>
        </row>
        <row r="1120">
          <cell r="A1120">
            <v>20368</v>
          </cell>
          <cell r="B1120" t="str">
            <v>ADMINISTRACION PUBLICA COOPERATIVA EMPRESA SOLIDARIA DE SERVICIOS PUBLICOS DE RAQUIRA E S P</v>
          </cell>
          <cell r="C1120">
            <v>40115</v>
          </cell>
          <cell r="D1120" t="str">
            <v>900014648-8</v>
          </cell>
          <cell r="E1120" t="str">
            <v>OPERATIVA</v>
          </cell>
          <cell r="F1120">
            <v>38442</v>
          </cell>
          <cell r="G1120" t="str">
            <v>ACTUALIZACION</v>
          </cell>
          <cell r="H1120">
            <v>45551</v>
          </cell>
          <cell r="I1120" t="str">
            <v>HENRY ALEJANDRO BAUTISTA CASAS</v>
          </cell>
          <cell r="J1120">
            <v>15600</v>
          </cell>
          <cell r="K1120" t="str">
            <v xml:space="preserve"> RAQUIRA CRA 4 3 17</v>
          </cell>
          <cell r="L1120" t="str">
            <v>BOYACÁ</v>
          </cell>
          <cell r="M1120" t="str">
            <v>RAQUIRA</v>
          </cell>
          <cell r="N1120" t="str">
            <v>0000000  |  0000000</v>
          </cell>
          <cell r="O1120">
            <v>3142412463</v>
          </cell>
          <cell r="P1120" t="str">
            <v>hidroraquiraesp@gmail.com</v>
          </cell>
          <cell r="Q1120" t="str">
            <v>SIN ANIMO DE LUCRO</v>
          </cell>
          <cell r="R1120" t="str">
            <v>ORGANIZACION AUTORIZADA</v>
          </cell>
        </row>
        <row r="1121">
          <cell r="A1121">
            <v>20371</v>
          </cell>
          <cell r="B1121" t="str">
            <v>ASOCIACIÓN DE USUARIOS ACUEDUCTO LAGUNA VERDE VEREDA SAN REIMUNDO TERRITORIAL DEL MUNICIPIO DE GRANADA CUNDINAMARCA</v>
          </cell>
          <cell r="C1121">
            <v>38884</v>
          </cell>
          <cell r="D1121" t="str">
            <v>832008994-0</v>
          </cell>
          <cell r="E1121" t="str">
            <v>OPERATIVA</v>
          </cell>
          <cell r="F1121">
            <v>37720</v>
          </cell>
          <cell r="G1121" t="str">
            <v>ACTUALIZACION</v>
          </cell>
          <cell r="H1121">
            <v>45735</v>
          </cell>
          <cell r="I1121" t="str">
            <v>CARLOS AUGUSTO BERMUDEZ VENEGAS</v>
          </cell>
          <cell r="J1121">
            <v>25312</v>
          </cell>
          <cell r="K1121" t="str">
            <v>CALLE 12 No 14-18</v>
          </cell>
          <cell r="L1121" t="str">
            <v>CUNDINAMARCA</v>
          </cell>
          <cell r="M1121" t="str">
            <v>GRANADA</v>
          </cell>
          <cell r="N1121" t="str">
            <v>0000000  |  0000000</v>
          </cell>
          <cell r="O1121">
            <v>3133697697</v>
          </cell>
          <cell r="P1121" t="str">
            <v>asalav.s.r@gmail.com</v>
          </cell>
          <cell r="Q1121" t="str">
            <v>ASOCIACION DE USUARIOS</v>
          </cell>
          <cell r="R1121" t="str">
            <v>ORGANIZACION AUTORIZADA</v>
          </cell>
        </row>
        <row r="1122">
          <cell r="A1122">
            <v>20373</v>
          </cell>
          <cell r="B1122" t="str">
            <v>ASOCIACION DE SUSCRIPTORES DEL ACUEDUCTO DE LA VEREDA EL ROBLE SEGUNDA ETAPA</v>
          </cell>
          <cell r="C1122">
            <v>38877</v>
          </cell>
          <cell r="D1122" t="str">
            <v>820003730-7</v>
          </cell>
          <cell r="E1122" t="str">
            <v>OPERATIVA</v>
          </cell>
          <cell r="F1122">
            <v>37107</v>
          </cell>
          <cell r="G1122" t="str">
            <v>ACTUALIZACION</v>
          </cell>
          <cell r="H1122">
            <v>45712</v>
          </cell>
          <cell r="I1122" t="str">
            <v>CARLOS JULIO MORENO LEMUS</v>
          </cell>
          <cell r="J1122">
            <v>15407</v>
          </cell>
          <cell r="K1122" t="str">
            <v>VIA BOMBEROS ALTO DE LOS MIGUELES 1.8 KM</v>
          </cell>
          <cell r="L1122" t="str">
            <v>BOYACÁ</v>
          </cell>
          <cell r="M1122" t="str">
            <v>VILLA DE LEYVA</v>
          </cell>
          <cell r="N1122" t="str">
            <v>7321000  |  7321000</v>
          </cell>
          <cell r="O1122">
            <v>3175100282</v>
          </cell>
          <cell r="P1122" t="str">
            <v>asoroble2@gmail.com</v>
          </cell>
          <cell r="Q1122" t="str">
            <v>ASOCIACION DE USUARIOS</v>
          </cell>
          <cell r="R1122" t="str">
            <v>ORGANIZACION AUTORIZADA</v>
          </cell>
        </row>
        <row r="1123">
          <cell r="A1123">
            <v>20374</v>
          </cell>
          <cell r="B1123" t="str">
            <v>PRECOOPERATIVA CONSERVACIÓN Y APROVECHAMIENTO INTEGRAL</v>
          </cell>
          <cell r="C1123" t="str">
            <v>No disponible</v>
          </cell>
          <cell r="D1123" t="str">
            <v>811046736-2</v>
          </cell>
          <cell r="E1123" t="str">
            <v>OPERATIVA (No activa)</v>
          </cell>
          <cell r="F1123">
            <v>38329</v>
          </cell>
          <cell r="G1123" t="str">
            <v>ACTUALIZACION</v>
          </cell>
          <cell r="H1123">
            <v>38546</v>
          </cell>
          <cell r="I1123" t="str">
            <v>JESÚS MANCO SERNA</v>
          </cell>
          <cell r="J1123">
            <v>5045</v>
          </cell>
          <cell r="K1123" t="str">
            <v>carrera 99 nº. 96 - 35 Edificio Apartacentro</v>
          </cell>
          <cell r="L1123" t="str">
            <v>ANTIOQUIA</v>
          </cell>
          <cell r="M1123" t="str">
            <v>APARTADÓ</v>
          </cell>
          <cell r="N1123" t="str">
            <v>8281374  |  8286546</v>
          </cell>
          <cell r="O1123" t="str">
            <v>No disponible</v>
          </cell>
          <cell r="P1123" t="str">
            <v>centusol@edatel.net.co</v>
          </cell>
          <cell r="Q1123" t="str">
            <v>PRECOOPERATIVA</v>
          </cell>
          <cell r="R1123" t="str">
            <v>PRODUCTOR MARGINAL, INDEPENDIENTE O USO PARTICULAR</v>
          </cell>
        </row>
        <row r="1124">
          <cell r="A1124">
            <v>20380</v>
          </cell>
          <cell r="B1124" t="str">
            <v>EMPRESA SOLIDARIA DE SERVICIOS PUBLICOS AGUA VIVA DE PUERTO GUZMAN E.S.P.</v>
          </cell>
          <cell r="C1124">
            <v>39052</v>
          </cell>
          <cell r="D1124" t="str">
            <v>900015979-5</v>
          </cell>
          <cell r="E1124" t="str">
            <v>OPERATIVA (No activa)</v>
          </cell>
          <cell r="F1124">
            <v>38565</v>
          </cell>
          <cell r="G1124" t="str">
            <v>ACTUALIZACION</v>
          </cell>
          <cell r="H1124">
            <v>41872</v>
          </cell>
          <cell r="I1124" t="str">
            <v>JAIRO FERNANDO PEREZ MUCHAVISOY</v>
          </cell>
          <cell r="J1124">
            <v>86571</v>
          </cell>
          <cell r="K1124" t="str">
            <v>Palacio Municipal, Puerto Guzmán</v>
          </cell>
          <cell r="L1124" t="str">
            <v>PUTUMAYO</v>
          </cell>
          <cell r="M1124" t="str">
            <v>PUERTO GUZMAN</v>
          </cell>
          <cell r="N1124" t="str">
            <v>4295070  |  4295070</v>
          </cell>
          <cell r="O1124">
            <v>3132073103</v>
          </cell>
          <cell r="P1124" t="str">
            <v>emsoguzman@yahoo.es</v>
          </cell>
          <cell r="Q1124" t="str">
            <v>COOPERATIVA</v>
          </cell>
          <cell r="R1124" t="str">
            <v>ORGANIZACION AUTORIZADA</v>
          </cell>
        </row>
        <row r="1125">
          <cell r="A1125">
            <v>20382</v>
          </cell>
          <cell r="B1125" t="str">
            <v xml:space="preserve">ASOCIACION DE SUSCRIPTORES DEL ACUEDUCTO REGIONAL DE PEÑA NEGRA MUNICIPIO DE CACHIPAY Y DE LOS MUNICIPIOS DE ANOLAIMA Y LA MESA </v>
          </cell>
          <cell r="C1125">
            <v>38690</v>
          </cell>
          <cell r="D1125" t="str">
            <v>832004186-8</v>
          </cell>
          <cell r="E1125" t="str">
            <v>OPERATIVA</v>
          </cell>
          <cell r="F1125">
            <v>36400</v>
          </cell>
          <cell r="G1125" t="str">
            <v>ACTUALIZACION</v>
          </cell>
          <cell r="H1125">
            <v>45693</v>
          </cell>
          <cell r="I1125" t="str">
            <v>JOSE VICENTE CARDENAS   REINA</v>
          </cell>
          <cell r="J1125">
            <v>25123</v>
          </cell>
          <cell r="K1125" t="str">
            <v>INSPECCION PEÑA NEGRA</v>
          </cell>
          <cell r="L1125" t="str">
            <v>CUNDINAMARCA</v>
          </cell>
          <cell r="M1125" t="str">
            <v>CACHIPAY</v>
          </cell>
          <cell r="N1125" t="str">
            <v>5704332  |  5704332</v>
          </cell>
          <cell r="O1125">
            <v>3132047182</v>
          </cell>
          <cell r="P1125" t="str">
            <v>acuapenegra@gmail.com</v>
          </cell>
          <cell r="Q1125" t="str">
            <v>ASOCIACION DE USUARIOS</v>
          </cell>
          <cell r="R1125" t="str">
            <v>ORGANIZACION AUTORIZADA</v>
          </cell>
        </row>
        <row r="1126">
          <cell r="A1126">
            <v>20385</v>
          </cell>
          <cell r="B1126" t="str">
            <v>ASOCIACION DE USUARIOS DEL ACUEDUCTO RURAL SAN ANTONIO-LOS PINOS DE LOS MUNICIPIOS DE SALENTO Y CIRCASIA</v>
          </cell>
          <cell r="C1126">
            <v>40362</v>
          </cell>
          <cell r="D1126" t="str">
            <v>801002561-5</v>
          </cell>
          <cell r="E1126" t="str">
            <v>OPERATIVA</v>
          </cell>
          <cell r="F1126">
            <v>35475</v>
          </cell>
          <cell r="G1126" t="str">
            <v>ACTUALIZACION</v>
          </cell>
          <cell r="H1126">
            <v>45699</v>
          </cell>
          <cell r="I1126" t="str">
            <v>JOSE DANIEL MURILLO ROJAS</v>
          </cell>
          <cell r="J1126">
            <v>63190</v>
          </cell>
          <cell r="K1126" t="str">
            <v>CRA 14 No 5-51 piso 2</v>
          </cell>
          <cell r="L1126" t="str">
            <v>QUINDÍO</v>
          </cell>
          <cell r="M1126" t="str">
            <v>CIRCASIA</v>
          </cell>
          <cell r="N1126" t="str">
            <v>7585352  |  7585352</v>
          </cell>
          <cell r="O1126">
            <v>3163019802</v>
          </cell>
          <cell r="P1126" t="str">
            <v>asuasap@hotmail.com</v>
          </cell>
          <cell r="Q1126" t="str">
            <v>SIN ANIMO DE LUCRO</v>
          </cell>
          <cell r="R1126" t="str">
            <v>ORGANIZACION AUTORIZADA</v>
          </cell>
        </row>
        <row r="1127">
          <cell r="A1127">
            <v>20386</v>
          </cell>
          <cell r="B1127" t="str">
            <v>EMPRESAS PUBLICAS DE MONTERREY S.A.  E.S.P.</v>
          </cell>
          <cell r="C1127">
            <v>38706</v>
          </cell>
          <cell r="D1127" t="str">
            <v>900006734-1</v>
          </cell>
          <cell r="E1127" t="str">
            <v>OPERATIVA</v>
          </cell>
          <cell r="F1127">
            <v>38534</v>
          </cell>
          <cell r="G1127" t="str">
            <v>ACTUALIZACION</v>
          </cell>
          <cell r="H1127">
            <v>45720</v>
          </cell>
          <cell r="I1127" t="str">
            <v>NELSON FABIAN  DAZA RAMIREZ</v>
          </cell>
          <cell r="J1127">
            <v>85162</v>
          </cell>
          <cell r="K1127" t="str">
            <v>CALLE 15 N 6-05</v>
          </cell>
          <cell r="L1127" t="str">
            <v>CASANARE</v>
          </cell>
          <cell r="M1127" t="str">
            <v>MONTERREY</v>
          </cell>
          <cell r="N1127" t="str">
            <v>6249127  |  6249127</v>
          </cell>
          <cell r="O1127">
            <v>3102554962</v>
          </cell>
          <cell r="P1127" t="str">
            <v>CONTACTENOS@EMPRESASPUBLICASDEMONTERREY.GOV.CO</v>
          </cell>
          <cell r="Q1127" t="str">
            <v>SOCIEDAD ANONIMA</v>
          </cell>
          <cell r="R1127" t="str">
            <v>SOCIEDADES (EMPRESA DE SERVICIOS PUBLICOS)</v>
          </cell>
        </row>
        <row r="1128">
          <cell r="A1128">
            <v>20387</v>
          </cell>
          <cell r="B1128" t="str">
            <v>LIMPIEZA URBANA S.A.S. E.S.P.</v>
          </cell>
          <cell r="C1128">
            <v>38959</v>
          </cell>
          <cell r="D1128" t="str">
            <v>900028989-5</v>
          </cell>
          <cell r="E1128" t="str">
            <v>OPERATIVA</v>
          </cell>
          <cell r="F1128">
            <v>38596</v>
          </cell>
          <cell r="G1128" t="str">
            <v>ACTUALIZACION</v>
          </cell>
          <cell r="H1128">
            <v>45744</v>
          </cell>
          <cell r="I1128" t="str">
            <v>SHADIA GOMEZ HERNANDEZ</v>
          </cell>
          <cell r="J1128">
            <v>68001</v>
          </cell>
          <cell r="K1128" t="str">
            <v>CARRERA 19 # 34 - 64 PISO 3</v>
          </cell>
          <cell r="L1128" t="str">
            <v>SANTANDER</v>
          </cell>
          <cell r="M1128" t="str">
            <v>BUCARAMANGA</v>
          </cell>
          <cell r="N1128" t="str">
            <v>7000020  |  6420967</v>
          </cell>
          <cell r="O1128">
            <v>3003258616</v>
          </cell>
          <cell r="P1128" t="str">
            <v>buzon@limpiezaurbana.com.co</v>
          </cell>
          <cell r="Q1128" t="str">
            <v>SOCIEDAD POR ACCIONES SIMPLIFICADA</v>
          </cell>
          <cell r="R1128" t="str">
            <v>SOCIEDADES (EMPRESA DE SERVICIOS PUBLICOS)</v>
          </cell>
        </row>
        <row r="1129">
          <cell r="A1129">
            <v>20388</v>
          </cell>
          <cell r="B1129" t="str">
            <v>ADMINISTRACION PUBLICA COOPERATIVA DE AGUA POTABLE Y SANEAMIENTO BÁSICO AGUAS DEL FRAILEJÓN</v>
          </cell>
          <cell r="C1129">
            <v>39279</v>
          </cell>
          <cell r="D1129" t="str">
            <v>900027858-4</v>
          </cell>
          <cell r="E1129" t="str">
            <v>OPERATIVA</v>
          </cell>
          <cell r="F1129">
            <v>38554</v>
          </cell>
          <cell r="G1129" t="str">
            <v>ACTUALIZACION</v>
          </cell>
          <cell r="H1129">
            <v>45078</v>
          </cell>
          <cell r="I1129" t="str">
            <v>LUIS FERNANDO PALACIOS ERIRA</v>
          </cell>
          <cell r="J1129">
            <v>52323</v>
          </cell>
          <cell r="K1129" t="str">
            <v>Via principal vereda dos caminos sector la granja</v>
          </cell>
          <cell r="L1129" t="str">
            <v>NARIÑO</v>
          </cell>
          <cell r="M1129" t="str">
            <v>GUALMATAN</v>
          </cell>
          <cell r="N1129" t="str">
            <v>0000000  |  0000000</v>
          </cell>
          <cell r="O1129">
            <v>3155361092</v>
          </cell>
          <cell r="P1129" t="str">
            <v>aguas.frailejon@gmail.com</v>
          </cell>
          <cell r="Q1129" t="str">
            <v>COOPERATIVA</v>
          </cell>
          <cell r="R1129" t="str">
            <v>ORGANIZACION AUTORIZADA</v>
          </cell>
        </row>
        <row r="1130">
          <cell r="A1130">
            <v>20392</v>
          </cell>
          <cell r="B1130" t="str">
            <v xml:space="preserve">ADMINISTRACION PUBLICA COOPERATIVA DEL ACUEDUCTO  ALCANTARILLADO Y ASEO DE ARGELIA CAUCA </v>
          </cell>
          <cell r="C1130">
            <v>38805</v>
          </cell>
          <cell r="D1130" t="str">
            <v>900009180-3</v>
          </cell>
          <cell r="E1130" t="str">
            <v>OPERATIVA</v>
          </cell>
          <cell r="F1130">
            <v>38631</v>
          </cell>
          <cell r="G1130" t="str">
            <v>ACTUALIZACION</v>
          </cell>
          <cell r="H1130">
            <v>44320</v>
          </cell>
          <cell r="I1130" t="str">
            <v>CLAUDIA LILIANA RUIZ HOYOS</v>
          </cell>
          <cell r="J1130">
            <v>19050</v>
          </cell>
          <cell r="K1130" t="str">
            <v>CRA 1 N°1 BIS - 36</v>
          </cell>
          <cell r="L1130" t="str">
            <v>CAUCA</v>
          </cell>
          <cell r="M1130" t="str">
            <v>ARGELIA</v>
          </cell>
          <cell r="N1130" t="str">
            <v>6958795  |  8399036</v>
          </cell>
          <cell r="O1130">
            <v>3206958795</v>
          </cell>
          <cell r="P1130" t="str">
            <v>apcooaresp.argelia@hotmail.com</v>
          </cell>
          <cell r="Q1130" t="str">
            <v>COOPERATIVA</v>
          </cell>
          <cell r="R1130" t="str">
            <v>ORGANIZACION AUTORIZADA</v>
          </cell>
        </row>
        <row r="1131">
          <cell r="A1131">
            <v>20393</v>
          </cell>
          <cell r="B1131" t="str">
            <v>MUNICIPIO DE LA SIERRA CAUCA</v>
          </cell>
          <cell r="C1131">
            <v>39546</v>
          </cell>
          <cell r="D1131" t="str">
            <v>891502169-3</v>
          </cell>
          <cell r="E1131" t="str">
            <v>OPERATIVA (No activa)</v>
          </cell>
          <cell r="F1131">
            <v>4857</v>
          </cell>
          <cell r="G1131" t="str">
            <v>ACTUALIZACION</v>
          </cell>
          <cell r="H1131">
            <v>40466</v>
          </cell>
          <cell r="I1131" t="str">
            <v>MILLER MIGUEL HURTADO MUÑOZ</v>
          </cell>
          <cell r="J1131">
            <v>19392</v>
          </cell>
          <cell r="K1131" t="str">
            <v>Calle 4 No. 18-20 Segundo Piso, Galería Municipal</v>
          </cell>
          <cell r="L1131" t="str">
            <v>CAUCA</v>
          </cell>
          <cell r="M1131" t="str">
            <v>LA SIERRA</v>
          </cell>
          <cell r="N1131" t="str">
            <v>8255014  |  8255008</v>
          </cell>
          <cell r="O1131">
            <v>3148216810</v>
          </cell>
          <cell r="P1131" t="str">
            <v>alcaldialasierracauca@yahoo.es</v>
          </cell>
          <cell r="Q1131" t="str">
            <v>No disponible</v>
          </cell>
          <cell r="R1131" t="str">
            <v>MUNICIPIO (PRESTACIÓN DIRECTA)</v>
          </cell>
        </row>
        <row r="1132">
          <cell r="A1132">
            <v>20397</v>
          </cell>
          <cell r="B1132" t="str">
            <v>ADMINISTRACION PUBLICA COOPERATIVA DE SERVICIOS PUBLICOS DOMICILIARIOS DEL CONTADERO</v>
          </cell>
          <cell r="C1132">
            <v>39276</v>
          </cell>
          <cell r="D1132" t="str">
            <v>900027859-1</v>
          </cell>
          <cell r="E1132" t="str">
            <v>OPERATIVA</v>
          </cell>
          <cell r="F1132">
            <v>38463</v>
          </cell>
          <cell r="G1132" t="str">
            <v>ACTUALIZACION</v>
          </cell>
          <cell r="H1132">
            <v>45400</v>
          </cell>
          <cell r="I1132" t="str">
            <v>VENUR DANIEL PAREDES VILLOTA</v>
          </cell>
          <cell r="J1132">
            <v>52210</v>
          </cell>
          <cell r="K1132" t="str">
            <v xml:space="preserve">CALLE 4 No  3-27 BARRIO EL CENTRO </v>
          </cell>
          <cell r="L1132" t="str">
            <v>NARIÑO</v>
          </cell>
          <cell r="M1132" t="str">
            <v>CONTADERO</v>
          </cell>
          <cell r="N1132" t="str">
            <v>7752820  |  7752820</v>
          </cell>
          <cell r="O1132">
            <v>3152787433</v>
          </cell>
          <cell r="P1132" t="str">
            <v>COOPSERCONTESP@HOTMAIL.COM</v>
          </cell>
          <cell r="Q1132" t="str">
            <v>COOPERATIVA</v>
          </cell>
          <cell r="R1132" t="str">
            <v>ORGANIZACION AUTORIZADA</v>
          </cell>
        </row>
        <row r="1133">
          <cell r="A1133">
            <v>20398</v>
          </cell>
          <cell r="B1133" t="str">
            <v>ADMINISTRACIÓN PÚBLICA COOPERATIVA DE AGUA POTABLE Y SANEAMIENTO BASICO PARA EL CASCO URBANO DEL MUNICIPIO DE CUMBAL</v>
          </cell>
          <cell r="C1133">
            <v>38881</v>
          </cell>
          <cell r="D1133" t="str">
            <v>900029224-4</v>
          </cell>
          <cell r="E1133" t="str">
            <v>OPERATIVA</v>
          </cell>
          <cell r="F1133">
            <v>38565</v>
          </cell>
          <cell r="G1133" t="str">
            <v>ACTUALIZACION</v>
          </cell>
          <cell r="H1133">
            <v>45733</v>
          </cell>
          <cell r="I1133" t="str">
            <v>LIGIA LUPE VALENZUELA COLIMBA</v>
          </cell>
          <cell r="J1133">
            <v>52227</v>
          </cell>
          <cell r="K1133" t="str">
            <v>Calle 21 con carrera 9 Barrio Bolivar</v>
          </cell>
          <cell r="L1133" t="str">
            <v>NARIÑO</v>
          </cell>
          <cell r="M1133" t="str">
            <v>CUMBAL</v>
          </cell>
          <cell r="N1133" t="str">
            <v>7798476  |  7798476</v>
          </cell>
          <cell r="O1133">
            <v>3166256784</v>
          </cell>
          <cell r="P1133" t="str">
            <v>coopsercum2021@gmail.com</v>
          </cell>
          <cell r="Q1133" t="str">
            <v>SOCIEDAD DE ECONOMIA MIXTA</v>
          </cell>
          <cell r="R1133" t="str">
            <v>SOCIEDADES (EMPRESA DE SERVICIOS PUBLICOS)</v>
          </cell>
        </row>
        <row r="1134">
          <cell r="A1134">
            <v>20402</v>
          </cell>
          <cell r="B1134" t="str">
            <v>ALCALDIA  MUNICIPAL DE IMUES</v>
          </cell>
          <cell r="C1134">
            <v>39566</v>
          </cell>
          <cell r="D1134" t="str">
            <v>800019005-2</v>
          </cell>
          <cell r="E1134" t="str">
            <v>OPERATIVA (No activa)</v>
          </cell>
          <cell r="F1134">
            <v>18563</v>
          </cell>
          <cell r="G1134" t="str">
            <v>ACTUALIZACION</v>
          </cell>
          <cell r="H1134">
            <v>39604</v>
          </cell>
          <cell r="I1134" t="str">
            <v>YOMAR PISCAL NASTAR</v>
          </cell>
          <cell r="J1134">
            <v>52354</v>
          </cell>
          <cell r="K1134" t="str">
            <v>Barrio María Luz - Parque Principal</v>
          </cell>
          <cell r="L1134" t="str">
            <v>NARIÑO</v>
          </cell>
          <cell r="M1134" t="str">
            <v>IMUES</v>
          </cell>
          <cell r="N1134" t="str">
            <v>7752095  |  7752098</v>
          </cell>
          <cell r="O1134">
            <v>3168086876</v>
          </cell>
          <cell r="P1134" t="str">
            <v>luieme1@hotmail.com</v>
          </cell>
          <cell r="Q1134" t="str">
            <v>No disponible</v>
          </cell>
          <cell r="R1134" t="str">
            <v>MUNICIPIO (PRESTACIÓN DIRECTA)</v>
          </cell>
        </row>
        <row r="1135">
          <cell r="A1135">
            <v>20404</v>
          </cell>
          <cell r="B1135" t="str">
            <v>EMPRESA DE ADMINISTRACION PUBLICA COOPERATIVA DE SERVICIOS PUBLICOS DOMICILIARIOS</v>
          </cell>
          <cell r="C1135">
            <v>39785</v>
          </cell>
          <cell r="D1135" t="str">
            <v>814006761-7</v>
          </cell>
          <cell r="E1135" t="str">
            <v>OPERATIVA</v>
          </cell>
          <cell r="F1135">
            <v>38169</v>
          </cell>
          <cell r="G1135" t="str">
            <v>ACTUALIZACION</v>
          </cell>
          <cell r="H1135">
            <v>45461</v>
          </cell>
          <cell r="I1135" t="str">
            <v>BAIRON ALEXANDER URBANO SUAREZ</v>
          </cell>
          <cell r="J1135">
            <v>52506</v>
          </cell>
          <cell r="K1135" t="str">
            <v>Carrera 5  Sector el Socorrro CIC PISO 1</v>
          </cell>
          <cell r="L1135" t="str">
            <v>NARIÑO</v>
          </cell>
          <cell r="M1135" t="str">
            <v>OSPINA</v>
          </cell>
          <cell r="N1135" t="str">
            <v>7752304  |  7752272</v>
          </cell>
          <cell r="O1135">
            <v>3156953404</v>
          </cell>
          <cell r="P1135" t="str">
            <v>ecospina@hotmail.com</v>
          </cell>
          <cell r="Q1135" t="str">
            <v>COOPERATIVA</v>
          </cell>
          <cell r="R1135" t="str">
            <v>ORGANIZACION AUTORIZADA</v>
          </cell>
        </row>
        <row r="1136">
          <cell r="A1136">
            <v>20407</v>
          </cell>
          <cell r="B1136" t="str">
            <v>MUNICIPIO DE SAMANIEGO NARIÑO</v>
          </cell>
          <cell r="C1136">
            <v>40935</v>
          </cell>
          <cell r="D1136" t="str">
            <v>800099136-0</v>
          </cell>
          <cell r="E1136" t="str">
            <v>OPERATIVA</v>
          </cell>
          <cell r="F1136">
            <v>35964</v>
          </cell>
          <cell r="G1136" t="str">
            <v>ACTUALIZACION</v>
          </cell>
          <cell r="H1136">
            <v>45688</v>
          </cell>
          <cell r="I1136" t="str">
            <v>ARMANDO WILLIAN ANDRADE IBARRA</v>
          </cell>
          <cell r="J1136">
            <v>52678</v>
          </cell>
          <cell r="K1136" t="str">
            <v>CARRERA 3RA CALLE 4TA ESQUINA</v>
          </cell>
          <cell r="L1136" t="str">
            <v>NARIÑO</v>
          </cell>
          <cell r="M1136" t="str">
            <v>SAMANIEGO</v>
          </cell>
          <cell r="N1136" t="str">
            <v>7289068  |  7480034</v>
          </cell>
          <cell r="O1136">
            <v>3006534835</v>
          </cell>
          <cell r="P1136" t="str">
            <v>contactenos@samaniego-narino.gov.co</v>
          </cell>
          <cell r="Q1136" t="str">
            <v>No disponible</v>
          </cell>
          <cell r="R1136" t="str">
            <v>MUNICIPIO (PRESTACIÓN DIRECTA)</v>
          </cell>
        </row>
        <row r="1137">
          <cell r="A1137">
            <v>20413</v>
          </cell>
          <cell r="B1137" t="str">
            <v>ASEO REGIONAL S.A. E.S.P.</v>
          </cell>
          <cell r="C1137" t="str">
            <v>No disponible</v>
          </cell>
          <cell r="D1137" t="str">
            <v>900031281-0</v>
          </cell>
          <cell r="E1137" t="str">
            <v>OPERATIVA (No activa)</v>
          </cell>
          <cell r="F1137">
            <v>38534</v>
          </cell>
          <cell r="G1137" t="str">
            <v>ACTUALIZACION</v>
          </cell>
          <cell r="H1137">
            <v>38558</v>
          </cell>
          <cell r="I1137" t="str">
            <v>HENRY GODOY NAVARRO</v>
          </cell>
          <cell r="J1137">
            <v>11001</v>
          </cell>
          <cell r="K1137" t="str">
            <v>CALLE 86A  13-42 PISO 5, OFICINA 502</v>
          </cell>
          <cell r="L1137" t="str">
            <v>BOGOTÁ, D.C.</v>
          </cell>
          <cell r="M1137" t="str">
            <v>BOGOTA, D.C.</v>
          </cell>
          <cell r="N1137" t="str">
            <v>6164821  |  6914662</v>
          </cell>
          <cell r="O1137" t="str">
            <v>No disponible</v>
          </cell>
          <cell r="P1137" t="str">
            <v>aseoregional@etb.net.co</v>
          </cell>
          <cell r="Q1137" t="str">
            <v>SOCIEDAD ANONIMA</v>
          </cell>
          <cell r="R1137" t="str">
            <v>SOCIEDAD PRIVADA</v>
          </cell>
        </row>
        <row r="1138">
          <cell r="A1138">
            <v>20417</v>
          </cell>
          <cell r="B1138" t="str">
            <v>ASOCIACIÓN DE USUARIOS DEL ACUEDUCTO TORIBA DEL MUNICIPIO DE SAN FRANCISCO</v>
          </cell>
          <cell r="C1138">
            <v>40751</v>
          </cell>
          <cell r="D1138" t="str">
            <v>900029352-9</v>
          </cell>
          <cell r="E1138" t="str">
            <v>OPERATIVA</v>
          </cell>
          <cell r="F1138">
            <v>38444</v>
          </cell>
          <cell r="G1138" t="str">
            <v>ACTUALIZACION</v>
          </cell>
          <cell r="H1138">
            <v>45698</v>
          </cell>
          <cell r="I1138" t="str">
            <v>RICARDO ALARCON OVALLE</v>
          </cell>
          <cell r="J1138">
            <v>25658</v>
          </cell>
          <cell r="K1138" t="str">
            <v>Calle 2 No 7 - 04</v>
          </cell>
          <cell r="L1138" t="str">
            <v>CUNDINAMARCA</v>
          </cell>
          <cell r="M1138" t="str">
            <v>SAN FRANCISCO</v>
          </cell>
          <cell r="N1138" t="str">
            <v>0000000  |  0000000</v>
          </cell>
          <cell r="O1138">
            <v>3143580525</v>
          </cell>
          <cell r="P1138" t="str">
            <v>acueductotoriba@gmail.com</v>
          </cell>
          <cell r="Q1138" t="str">
            <v>ASOCIACION DE USUARIOS</v>
          </cell>
          <cell r="R1138" t="str">
            <v>ORGANIZACION AUTORIZADA</v>
          </cell>
        </row>
        <row r="1139">
          <cell r="A1139">
            <v>20421</v>
          </cell>
          <cell r="B1139" t="str">
            <v xml:space="preserve">EMPRESA SOLIDARIA DE SERVICIOS PUBLICOS DE CHINAVITA </v>
          </cell>
          <cell r="C1139">
            <v>38779</v>
          </cell>
          <cell r="D1139" t="str">
            <v>830508349-8</v>
          </cell>
          <cell r="E1139" t="str">
            <v>OPERATIVA</v>
          </cell>
          <cell r="F1139">
            <v>38474</v>
          </cell>
          <cell r="G1139" t="str">
            <v>ACTUALIZACION</v>
          </cell>
          <cell r="H1139">
            <v>45461</v>
          </cell>
          <cell r="I1139" t="str">
            <v>YAKELINE  SUAREZ APONTE</v>
          </cell>
          <cell r="J1139">
            <v>15172</v>
          </cell>
          <cell r="K1139" t="str">
            <v>CARRERA 4 No. 2-05</v>
          </cell>
          <cell r="L1139" t="str">
            <v>BOYACÁ</v>
          </cell>
          <cell r="M1139" t="str">
            <v>CHINAVITA</v>
          </cell>
          <cell r="N1139" t="str">
            <v>7524490  |  7524372</v>
          </cell>
          <cell r="O1139">
            <v>3185804061</v>
          </cell>
          <cell r="P1139" t="str">
            <v>emsochinavita_esp@yahoo.com</v>
          </cell>
          <cell r="Q1139" t="str">
            <v>EMPRESA DE ECONOMIA SOLIDARIA</v>
          </cell>
          <cell r="R1139" t="str">
            <v>ORGANIZACION AUTORIZADA</v>
          </cell>
        </row>
        <row r="1140">
          <cell r="A1140">
            <v>20423</v>
          </cell>
          <cell r="B1140" t="str">
            <v>UNIDAD PRESTADORA DE LOS SERVICIOS PUBLICOS DOMICILIARIOS DE ACUEDUCTO ALCANTARILLADO Y ASEO DEL MUNICIPIO DE TOGUI</v>
          </cell>
          <cell r="C1140">
            <v>39379</v>
          </cell>
          <cell r="D1140" t="str">
            <v>800062255-9</v>
          </cell>
          <cell r="E1140" t="str">
            <v>OPERATIVA</v>
          </cell>
          <cell r="F1140">
            <v>37987</v>
          </cell>
          <cell r="G1140" t="str">
            <v>ACTUALIZACION</v>
          </cell>
          <cell r="H1140">
            <v>39548</v>
          </cell>
          <cell r="I1140" t="str">
            <v>EDGAR GARCIA SAAVEDRA</v>
          </cell>
          <cell r="J1140">
            <v>15816</v>
          </cell>
          <cell r="K1140" t="str">
            <v>Calle 3 No. 3 - 23</v>
          </cell>
          <cell r="L1140" t="str">
            <v>BOYACÁ</v>
          </cell>
          <cell r="M1140" t="str">
            <v>TOGUI</v>
          </cell>
          <cell r="N1140" t="str">
            <v>7292117  |  7292116</v>
          </cell>
          <cell r="O1140">
            <v>3115043623</v>
          </cell>
          <cell r="P1140" t="str">
            <v>usptogui@hotmail.com</v>
          </cell>
          <cell r="Q1140" t="str">
            <v>No disponible</v>
          </cell>
          <cell r="R1140" t="str">
            <v>MUNICIPIO (PRESTACIÓN DIRECTA)</v>
          </cell>
        </row>
        <row r="1141">
          <cell r="A1141">
            <v>20424</v>
          </cell>
          <cell r="B1141" t="str">
            <v>COOPERATIVA DE TRABAJO ASOCIADO DE SERVICIOS PUBLICOS DE ZAPAYAN CTA  E.S.P.</v>
          </cell>
          <cell r="C1141">
            <v>39572</v>
          </cell>
          <cell r="D1141" t="str">
            <v>900032056-4</v>
          </cell>
          <cell r="E1141" t="str">
            <v>OPERATIVA (No activa)</v>
          </cell>
          <cell r="F1141">
            <v>38534</v>
          </cell>
          <cell r="G1141" t="str">
            <v>ACTUALIZACION</v>
          </cell>
          <cell r="H1141">
            <v>39611</v>
          </cell>
          <cell r="I1141" t="str">
            <v>CARLOS ENRIQUE ARJONA BARRANCO</v>
          </cell>
          <cell r="J1141">
            <v>8001</v>
          </cell>
          <cell r="K1141" t="str">
            <v>CALLE 91 No 46 - 184</v>
          </cell>
          <cell r="L1141" t="str">
            <v>ATLÁNTICO</v>
          </cell>
          <cell r="M1141" t="str">
            <v>BARRANQUILLA</v>
          </cell>
          <cell r="N1141" t="str">
            <v>3577825  |  3573885</v>
          </cell>
          <cell r="O1141">
            <v>3135958285</v>
          </cell>
          <cell r="P1141" t="str">
            <v>coopserpuzap@hotmail.com</v>
          </cell>
          <cell r="Q1141" t="str">
            <v>COOPERATIVA</v>
          </cell>
          <cell r="R1141" t="str">
            <v>ORGANIZACION AUTORIZADA</v>
          </cell>
        </row>
        <row r="1142">
          <cell r="A1142">
            <v>20425</v>
          </cell>
          <cell r="B1142" t="str">
            <v>ASOCIACION DE USUARIOS DEL ACUEDUCTO VEREDA GUASIMAL_AGUASIMAL</v>
          </cell>
          <cell r="C1142">
            <v>41599</v>
          </cell>
          <cell r="D1142" t="str">
            <v>808001659-9</v>
          </cell>
          <cell r="E1142" t="str">
            <v>OPERATIVA</v>
          </cell>
          <cell r="F1142">
            <v>35903</v>
          </cell>
          <cell r="G1142" t="str">
            <v>ACTUALIZACION</v>
          </cell>
          <cell r="H1142">
            <v>45421</v>
          </cell>
          <cell r="I1142" t="str">
            <v>DIANA LORENA MALDONADO ROBLES</v>
          </cell>
          <cell r="J1142">
            <v>25797</v>
          </cell>
          <cell r="K1142" t="str">
            <v>Oficina Acueducto Guasimal</v>
          </cell>
          <cell r="L1142" t="str">
            <v>CUNDINAMARCA</v>
          </cell>
          <cell r="M1142" t="str">
            <v>TENA</v>
          </cell>
          <cell r="N1142" t="str">
            <v>8494636  |  8494571</v>
          </cell>
          <cell r="O1142">
            <v>3204925449</v>
          </cell>
          <cell r="P1142" t="str">
            <v>acueductoaguasimale.s.p@gmail.com</v>
          </cell>
          <cell r="Q1142" t="str">
            <v>SIN ANIMO DE LUCRO</v>
          </cell>
          <cell r="R1142" t="str">
            <v>ORGANIZACION AUTORIZADA</v>
          </cell>
        </row>
        <row r="1143">
          <cell r="A1143">
            <v>20427</v>
          </cell>
          <cell r="B1143" t="str">
            <v>EMPRESA DE SERVICIOS PUBLICOS DE LA JAGUA DEL PILAR</v>
          </cell>
          <cell r="C1143">
            <v>38785</v>
          </cell>
          <cell r="D1143" t="str">
            <v>900028394-3</v>
          </cell>
          <cell r="E1143" t="str">
            <v>OPERATIVA</v>
          </cell>
          <cell r="F1143">
            <v>38534</v>
          </cell>
          <cell r="G1143" t="str">
            <v>ACTUALIZACION</v>
          </cell>
          <cell r="H1143">
            <v>45737</v>
          </cell>
          <cell r="I1143" t="str">
            <v>JULIESKA YULIETH PINTO MARTINEZ</v>
          </cell>
          <cell r="J1143">
            <v>44420</v>
          </cell>
          <cell r="K1143" t="str">
            <v>Calle 2 No. 6- 06</v>
          </cell>
          <cell r="L1143" t="str">
            <v>LA GUAJIRA</v>
          </cell>
          <cell r="M1143" t="str">
            <v>LA JAGUA DEL PILAR</v>
          </cell>
          <cell r="N1143" t="str">
            <v>5733865  |  5211650</v>
          </cell>
          <cell r="O1143">
            <v>3016025378</v>
          </cell>
          <cell r="P1143" t="str">
            <v>labojagua@gmail.com</v>
          </cell>
          <cell r="Q1143" t="str">
            <v>SOCIEDAD ANONIMA</v>
          </cell>
          <cell r="R1143" t="str">
            <v>SOCIEDADES (EMPRESA DE SERVICIOS PUBLICOS)</v>
          </cell>
        </row>
        <row r="1144">
          <cell r="A1144">
            <v>20428</v>
          </cell>
          <cell r="B1144" t="str">
            <v>ASOCIACIÓN DE SUSCRIPTORES DE LOS SERVICIOS DE ACUEDUCTO ALCANTARILLADO Y ASEO DEL CENRO POBLADO CACICAZGO DEL MUNICIPIO DE SUESCA DEPARTAMENTO DE CUN</v>
          </cell>
          <cell r="C1144">
            <v>43811</v>
          </cell>
          <cell r="D1144" t="str">
            <v>900035583-8</v>
          </cell>
          <cell r="E1144" t="str">
            <v>OPERATIVA</v>
          </cell>
          <cell r="F1144">
            <v>38626</v>
          </cell>
          <cell r="G1144" t="str">
            <v>ACTUALIZACION</v>
          </cell>
          <cell r="H1144">
            <v>45602</v>
          </cell>
          <cell r="I1144" t="str">
            <v>LUZ MARINA  CAGUA OSORIO</v>
          </cell>
          <cell r="J1144">
            <v>25772</v>
          </cell>
          <cell r="K1144" t="str">
            <v>VEREDA CACICAZGO</v>
          </cell>
          <cell r="L1144" t="str">
            <v>CUNDINAMARCA</v>
          </cell>
          <cell r="M1144" t="str">
            <v>SUESCA</v>
          </cell>
          <cell r="N1144" t="str">
            <v>0000000  |  0000000</v>
          </cell>
          <cell r="O1144">
            <v>3007723125</v>
          </cell>
          <cell r="P1144" t="str">
            <v>asuaccacicazgo@gmail.com</v>
          </cell>
          <cell r="Q1144" t="str">
            <v>SIN ANIMO DE LUCRO</v>
          </cell>
          <cell r="R1144" t="str">
            <v>ORGANIZACION AUTORIZADA</v>
          </cell>
        </row>
        <row r="1145">
          <cell r="A1145">
            <v>20429</v>
          </cell>
          <cell r="B1145" t="str">
            <v xml:space="preserve">ASOCIACION DE USUARIOS PROPIETARIOS DEL ACUEDUCTO MULTIVEREDAL LA VETA E.S.P </v>
          </cell>
          <cell r="C1145">
            <v>38919</v>
          </cell>
          <cell r="D1145" t="str">
            <v>811032661-8</v>
          </cell>
          <cell r="E1145" t="str">
            <v>OPERATIVA</v>
          </cell>
          <cell r="F1145">
            <v>36762</v>
          </cell>
          <cell r="G1145" t="str">
            <v>ACTUALIZACION</v>
          </cell>
          <cell r="H1145">
            <v>45399</v>
          </cell>
          <cell r="I1145" t="str">
            <v>LUIS ARGIRO  LOPERA  AVENDANO</v>
          </cell>
          <cell r="J1145">
            <v>5264</v>
          </cell>
          <cell r="K1145" t="str">
            <v>CARRERA 13A  N 12 -29</v>
          </cell>
          <cell r="L1145" t="str">
            <v>ANTIOQUIA</v>
          </cell>
          <cell r="M1145" t="str">
            <v>ENTRERRÍOS</v>
          </cell>
          <cell r="N1145" t="str">
            <v>8671109  |  8671109</v>
          </cell>
          <cell r="O1145">
            <v>3104177325</v>
          </cell>
          <cell r="P1145" t="str">
            <v>AcueductoLaVeta@hotmail.com</v>
          </cell>
          <cell r="Q1145" t="str">
            <v>ASOCIACION DE USUARIOS</v>
          </cell>
          <cell r="R1145" t="str">
            <v>ORGANIZACION AUTORIZADA</v>
          </cell>
        </row>
        <row r="1146">
          <cell r="A1146">
            <v>20430</v>
          </cell>
          <cell r="B1146" t="str">
            <v>INGEAMBIENTE DEL CARIBE S.A. E.S.P.</v>
          </cell>
          <cell r="C1146">
            <v>38580</v>
          </cell>
          <cell r="D1146" t="str">
            <v>900039587-5</v>
          </cell>
          <cell r="E1146" t="str">
            <v>OPERATIVA</v>
          </cell>
          <cell r="F1146">
            <v>38573</v>
          </cell>
          <cell r="G1146" t="str">
            <v>ACTUALIZACION</v>
          </cell>
          <cell r="H1146">
            <v>45324</v>
          </cell>
          <cell r="I1146" t="str">
            <v>CARLOS MARIO GAMARRA SIERRA</v>
          </cell>
          <cell r="J1146">
            <v>13001</v>
          </cell>
          <cell r="K1146" t="str">
            <v>VIA  MAMONAL SECTOR BELLA VISTA CRA 56 N° 5A 69</v>
          </cell>
          <cell r="L1146" t="str">
            <v>BOLÍVAR</v>
          </cell>
          <cell r="M1146" t="str">
            <v>CARTAGENA DE INDIAS</v>
          </cell>
          <cell r="N1146" t="str">
            <v>6745502  |  6773014</v>
          </cell>
          <cell r="O1146">
            <v>3223661363</v>
          </cell>
          <cell r="P1146" t="str">
            <v>contabilidad@ingeambientedelcaribe.com.co</v>
          </cell>
          <cell r="Q1146" t="str">
            <v>SOCIEDAD ANONIMA</v>
          </cell>
          <cell r="R1146" t="str">
            <v>SOCIEDADES (EMPRESA DE SERVICIOS PUBLICOS)</v>
          </cell>
        </row>
        <row r="1147">
          <cell r="A1147">
            <v>20433</v>
          </cell>
          <cell r="B1147" t="str">
            <v>ASOCIACIÓN DE USUARIOS DEL ACUEDUCTO DE LA VEREDA  EL VALLE</v>
          </cell>
          <cell r="C1147">
            <v>38978</v>
          </cell>
          <cell r="D1147" t="str">
            <v>800174801-1</v>
          </cell>
          <cell r="E1147" t="str">
            <v>OPERATIVA</v>
          </cell>
          <cell r="F1147">
            <v>33869</v>
          </cell>
          <cell r="G1147" t="str">
            <v>ACTUALIZACION</v>
          </cell>
          <cell r="H1147">
            <v>45706</v>
          </cell>
          <cell r="I1147" t="str">
            <v>CARLOS CASTANO SALAZAR</v>
          </cell>
          <cell r="J1147">
            <v>25769</v>
          </cell>
          <cell r="K1147" t="str">
            <v>VEREDA EL VALLE</v>
          </cell>
          <cell r="L1147" t="str">
            <v>CUNDINAMARCA</v>
          </cell>
          <cell r="M1147" t="str">
            <v>SUBACHOQUE</v>
          </cell>
          <cell r="N1147" t="str">
            <v>8245150  |  8245150</v>
          </cell>
          <cell r="O1147">
            <v>3188769572</v>
          </cell>
          <cell r="P1147" t="str">
            <v>asuavalle@yahoo.es</v>
          </cell>
          <cell r="Q1147" t="str">
            <v>ASOCIACION DE USUARIOS</v>
          </cell>
          <cell r="R1147" t="str">
            <v>ORGANIZACION AUTORIZADA</v>
          </cell>
        </row>
        <row r="1148">
          <cell r="A1148">
            <v>20435</v>
          </cell>
          <cell r="B1148" t="str">
            <v>UNIDAD DE SERVICIOS PÚBLICOS DOMICILIARIOS DEL MUNICIPIO DE LA UVITA</v>
          </cell>
          <cell r="C1148">
            <v>39514</v>
          </cell>
          <cell r="D1148" t="str">
            <v>891856257-2</v>
          </cell>
          <cell r="E1148" t="str">
            <v>OPERATIVA</v>
          </cell>
          <cell r="F1148">
            <v>37229</v>
          </cell>
          <cell r="G1148" t="str">
            <v>ACTUALIZACION</v>
          </cell>
          <cell r="H1148">
            <v>45714</v>
          </cell>
          <cell r="I1148" t="str">
            <v>LUIS GUILLERMO BERRIO HERNANDEZ</v>
          </cell>
          <cell r="J1148">
            <v>15403</v>
          </cell>
          <cell r="K1148" t="str">
            <v>carrera 6 N. 6-15</v>
          </cell>
          <cell r="L1148" t="str">
            <v>BOYACÁ</v>
          </cell>
          <cell r="M1148" t="str">
            <v>LA UVITA</v>
          </cell>
          <cell r="N1148" t="str">
            <v>7895399  |  7895399</v>
          </cell>
          <cell r="O1148">
            <v>3138321631</v>
          </cell>
          <cell r="P1148" t="str">
            <v>alcaldia@lauvita-boyaca.gov.co</v>
          </cell>
          <cell r="Q1148" t="str">
            <v>No disponible</v>
          </cell>
          <cell r="R1148" t="str">
            <v>MUNICIPIO (PRESTACIÓN DIRECTA)</v>
          </cell>
        </row>
        <row r="1149">
          <cell r="A1149">
            <v>20441</v>
          </cell>
          <cell r="B1149" t="str">
            <v>ASOCIACIÓN DE USUARIOS DEL ACUEDUCTO LA SOLEDAD MUNICIPIO DE CAICEDO</v>
          </cell>
          <cell r="C1149">
            <v>40413</v>
          </cell>
          <cell r="D1149" t="str">
            <v>900041056-2</v>
          </cell>
          <cell r="E1149" t="str">
            <v>OPERATIVA</v>
          </cell>
          <cell r="F1149">
            <v>38503</v>
          </cell>
          <cell r="G1149" t="str">
            <v>ACTUALIZACION</v>
          </cell>
          <cell r="H1149">
            <v>43495</v>
          </cell>
          <cell r="I1149" t="str">
            <v>ROBER ERNEY  CARO  LEZCANO</v>
          </cell>
          <cell r="J1149">
            <v>5125</v>
          </cell>
          <cell r="K1149" t="str">
            <v>CLL 5 N 4-01</v>
          </cell>
          <cell r="L1149" t="str">
            <v>ANTIOQUIA</v>
          </cell>
          <cell r="M1149" t="str">
            <v>CAICEDO</v>
          </cell>
          <cell r="N1149" t="str">
            <v>8572002  |  8572134</v>
          </cell>
          <cell r="O1149">
            <v>3116161694</v>
          </cell>
          <cell r="P1149" t="str">
            <v>yereva@gmail.com</v>
          </cell>
          <cell r="Q1149" t="str">
            <v>JUNTA DE ACCION COMUNAL</v>
          </cell>
          <cell r="R1149" t="str">
            <v>ORGANIZACION AUTORIZADA</v>
          </cell>
        </row>
        <row r="1150">
          <cell r="A1150">
            <v>20444</v>
          </cell>
          <cell r="B1150" t="str">
            <v>EMPRESA DE SERVICIOS PÚBLICOS DE CUNDAY ESP</v>
          </cell>
          <cell r="C1150">
            <v>39086</v>
          </cell>
          <cell r="D1150" t="str">
            <v>809006253-9</v>
          </cell>
          <cell r="E1150" t="str">
            <v>OPERATIVA</v>
          </cell>
          <cell r="F1150">
            <v>35979</v>
          </cell>
          <cell r="G1150" t="str">
            <v>ACTUALIZACION</v>
          </cell>
          <cell r="H1150">
            <v>45490</v>
          </cell>
          <cell r="I1150" t="str">
            <v>MANUEL ALBERTO LANCHEROS GONZALEZ</v>
          </cell>
          <cell r="J1150">
            <v>73226</v>
          </cell>
          <cell r="K1150" t="str">
            <v>Palacio Municipal - Cunday</v>
          </cell>
          <cell r="L1150" t="str">
            <v>TOLIMA</v>
          </cell>
          <cell r="M1150" t="str">
            <v>CUNDAY</v>
          </cell>
          <cell r="N1150" t="str">
            <v>2477090  |  2477090</v>
          </cell>
          <cell r="O1150">
            <v>3124382281</v>
          </cell>
          <cell r="P1150" t="str">
            <v>serviciospublicos@cunday-tolima.gov.co</v>
          </cell>
          <cell r="Q1150" t="str">
            <v>No disponible</v>
          </cell>
          <cell r="R1150" t="str">
            <v>EMPRESA INDUSTRIAL Y COMERCIAL DEL ESTADO</v>
          </cell>
        </row>
        <row r="1151">
          <cell r="A1151">
            <v>20448</v>
          </cell>
          <cell r="B1151" t="str">
            <v>ASOCIACIÓN DE USUARIOS DEL ACUEDUCTO EL ENCANTO MUNICIPIO DE CAICEDO</v>
          </cell>
          <cell r="C1151">
            <v>40145</v>
          </cell>
          <cell r="D1151" t="str">
            <v>900041590-4</v>
          </cell>
          <cell r="E1151" t="str">
            <v>OPERATIVA</v>
          </cell>
          <cell r="F1151">
            <v>38503</v>
          </cell>
          <cell r="G1151" t="str">
            <v>ACTUALIZACION</v>
          </cell>
          <cell r="H1151">
            <v>44067</v>
          </cell>
          <cell r="I1151" t="str">
            <v>JEISON ESNEIDER PALACIO RUEDA</v>
          </cell>
          <cell r="J1151">
            <v>5125</v>
          </cell>
          <cell r="K1151" t="str">
            <v>CLL 5 N 4-01</v>
          </cell>
          <cell r="L1151" t="str">
            <v>ANTIOQUIA</v>
          </cell>
          <cell r="M1151" t="str">
            <v>CAICEDO</v>
          </cell>
          <cell r="N1151" t="str">
            <v>8572002  |  8572134</v>
          </cell>
          <cell r="O1151" t="str">
            <v>No disponible</v>
          </cell>
          <cell r="P1151" t="str">
            <v>servipublicoscaicedo@gmail.com</v>
          </cell>
          <cell r="Q1151" t="str">
            <v>ASOCIACION DE USUARIOS</v>
          </cell>
          <cell r="R1151" t="str">
            <v>ORGANIZACION AUTORIZADA</v>
          </cell>
        </row>
        <row r="1152">
          <cell r="A1152">
            <v>20449</v>
          </cell>
          <cell r="B1152" t="str">
            <v>UNIDAD DE SERVICIOS PUBLICOS DE ACUEDUCTO, ALCANTARILLADO Y ASEO DEL MUNICIPIO DE ARBOLEDAS</v>
          </cell>
          <cell r="C1152">
            <v>38913</v>
          </cell>
          <cell r="D1152" t="str">
            <v>890501436-7</v>
          </cell>
          <cell r="E1152" t="str">
            <v>OPERATIVA</v>
          </cell>
          <cell r="F1152">
            <v>38230</v>
          </cell>
          <cell r="G1152" t="str">
            <v>ACTUALIZACION</v>
          </cell>
          <cell r="H1152">
            <v>45461</v>
          </cell>
          <cell r="I1152" t="str">
            <v>ALVARO CARRILLO BOHADA</v>
          </cell>
          <cell r="J1152">
            <v>54051</v>
          </cell>
          <cell r="K1152" t="str">
            <v>AVENIDA 6 ENTRE CALLE 2 Y 3</v>
          </cell>
          <cell r="L1152" t="str">
            <v>NORTE DE SANTANDER</v>
          </cell>
          <cell r="M1152" t="str">
            <v>ARBOLEDAS</v>
          </cell>
          <cell r="N1152" t="str">
            <v>5669012  |  5669012</v>
          </cell>
          <cell r="O1152">
            <v>3102855363</v>
          </cell>
          <cell r="P1152" t="str">
            <v>usp@arboledas-nortedesantander.gov.co</v>
          </cell>
          <cell r="Q1152" t="str">
            <v>No disponible</v>
          </cell>
          <cell r="R1152" t="str">
            <v>MUNICIPIO (PRESTACIÓN DIRECTA)</v>
          </cell>
        </row>
        <row r="1153">
          <cell r="A1153">
            <v>20457</v>
          </cell>
          <cell r="B1153" t="str">
            <v>UNIDAD DE SERVICIOS PUBLICOS DOMICILIARIOS DEL MUNICIPIO DE MUTISCUA</v>
          </cell>
          <cell r="C1153">
            <v>39303</v>
          </cell>
          <cell r="D1153" t="str">
            <v>890503233-8</v>
          </cell>
          <cell r="E1153" t="str">
            <v>OPERATIVA</v>
          </cell>
          <cell r="F1153">
            <v>36672</v>
          </cell>
          <cell r="G1153" t="str">
            <v>ACTUALIZACION</v>
          </cell>
          <cell r="H1153">
            <v>45691</v>
          </cell>
          <cell r="I1153" t="str">
            <v>ANA DOLOREZ SOLANO MANTILLA</v>
          </cell>
          <cell r="J1153">
            <v>54480</v>
          </cell>
          <cell r="K1153" t="str">
            <v>Calle 8 No. 2-48</v>
          </cell>
          <cell r="L1153" t="str">
            <v>NORTE DE SANTANDER</v>
          </cell>
          <cell r="M1153" t="str">
            <v>MUTISCUA</v>
          </cell>
          <cell r="N1153" t="str">
            <v>5292095  |  5292013</v>
          </cell>
          <cell r="O1153">
            <v>3167102597</v>
          </cell>
          <cell r="P1153" t="str">
            <v>serviciospublicos@mutiscua-nortedesantander.gov.co</v>
          </cell>
          <cell r="Q1153" t="str">
            <v>No disponible</v>
          </cell>
          <cell r="R1153" t="str">
            <v>MUNICIPIO (PRESTACIÓN DIRECTA)</v>
          </cell>
        </row>
        <row r="1154">
          <cell r="A1154">
            <v>20460</v>
          </cell>
          <cell r="B1154" t="str">
            <v>MUNICIPIO DE LA APARTADA</v>
          </cell>
          <cell r="C1154">
            <v>39213</v>
          </cell>
          <cell r="D1154" t="str">
            <v>812001681-6</v>
          </cell>
          <cell r="E1154" t="str">
            <v>OPERATIVA (No activa)</v>
          </cell>
          <cell r="F1154">
            <v>35580</v>
          </cell>
          <cell r="G1154" t="str">
            <v>ACTUALIZACION</v>
          </cell>
          <cell r="H1154">
            <v>39576</v>
          </cell>
          <cell r="I1154" t="str">
            <v>CRUZ GIOVANNI GARCIA  GARCIA</v>
          </cell>
          <cell r="J1154">
            <v>23350</v>
          </cell>
          <cell r="K1154" t="str">
            <v>Barrio la Frontera  calle 20 No.16 - 22</v>
          </cell>
          <cell r="L1154" t="str">
            <v>CÓRDOBA</v>
          </cell>
          <cell r="M1154" t="str">
            <v>LA APARTADA</v>
          </cell>
          <cell r="N1154" t="str">
            <v>7742455  |  7742455</v>
          </cell>
          <cell r="O1154">
            <v>3145039059</v>
          </cell>
          <cell r="P1154" t="str">
            <v>laapartadacordoba@latinmail.com</v>
          </cell>
          <cell r="Q1154" t="str">
            <v>No disponible</v>
          </cell>
          <cell r="R1154" t="str">
            <v>MUNICIPIO (PRESTACIÓN DIRECTA)</v>
          </cell>
        </row>
        <row r="1155">
          <cell r="A1155">
            <v>20461</v>
          </cell>
          <cell r="B1155" t="str">
            <v>LA ZONAL DE  CANDELARIA DE LA ASOCIACION DE MUNICIPIOS DE LA REGIONAL DOS</v>
          </cell>
          <cell r="C1155">
            <v>39578</v>
          </cell>
          <cell r="D1155" t="str">
            <v>900020134-9</v>
          </cell>
          <cell r="E1155" t="str">
            <v>OPERATIVA (No activa)</v>
          </cell>
          <cell r="F1155">
            <v>38443</v>
          </cell>
          <cell r="G1155" t="str">
            <v>ACTUALIZACION</v>
          </cell>
          <cell r="H1155">
            <v>40795</v>
          </cell>
          <cell r="I1155" t="str">
            <v>JOSE CUETO FONSECA</v>
          </cell>
          <cell r="J1155">
            <v>8141</v>
          </cell>
          <cell r="K1155" t="str">
            <v>CALLE 12 No.12-57- AL LADO DE LA ALCALDIA</v>
          </cell>
          <cell r="L1155" t="str">
            <v>ATLÁNTICO</v>
          </cell>
          <cell r="M1155" t="str">
            <v>CANDELARIA</v>
          </cell>
          <cell r="N1155" t="str">
            <v>1234567  |  1234567</v>
          </cell>
          <cell r="O1155">
            <v>3205382962</v>
          </cell>
          <cell r="P1155" t="str">
            <v>zonalcandelaria1@hotmail.com</v>
          </cell>
          <cell r="Q1155" t="str">
            <v>ESTABLECIMIENTO PUBLICO</v>
          </cell>
          <cell r="R1155" t="str">
            <v>PRESTADORES FUERA DEL ART. 15 LSPD</v>
          </cell>
        </row>
        <row r="1156">
          <cell r="A1156">
            <v>20462</v>
          </cell>
          <cell r="B1156" t="str">
            <v>JUNTA ADMINISTRADORA DE ACUEDUCTO ACHUPALLAS CORREGIMIENTO DE ROBLES MUNICIPIO DE LA FLORIDA</v>
          </cell>
          <cell r="C1156">
            <v>40996</v>
          </cell>
          <cell r="D1156" t="str">
            <v>814006975-6</v>
          </cell>
          <cell r="E1156" t="str">
            <v>OPERATIVA</v>
          </cell>
          <cell r="F1156">
            <v>38051</v>
          </cell>
          <cell r="G1156" t="str">
            <v>ACTUALIZACION</v>
          </cell>
          <cell r="H1156">
            <v>43923</v>
          </cell>
          <cell r="I1156" t="str">
            <v>ROSA ISABEL GALVIZ DELGADO</v>
          </cell>
          <cell r="J1156">
            <v>52381</v>
          </cell>
          <cell r="K1156" t="str">
            <v>VEREDA ACHUPALLAS</v>
          </cell>
          <cell r="L1156" t="str">
            <v>NARIÑO</v>
          </cell>
          <cell r="M1156" t="str">
            <v>LA FLORIDA</v>
          </cell>
          <cell r="N1156" t="str">
            <v>8182671  |  8182045</v>
          </cell>
          <cell r="O1156">
            <v>3127378561</v>
          </cell>
          <cell r="P1156" t="str">
            <v>jadma.achupalla@gmail.com</v>
          </cell>
          <cell r="Q1156" t="str">
            <v>JUNTA ADMINISTRADORA</v>
          </cell>
          <cell r="R1156" t="str">
            <v>ORGANIZACION AUTORIZADA</v>
          </cell>
        </row>
        <row r="1157">
          <cell r="A1157">
            <v>20472</v>
          </cell>
          <cell r="B1157" t="str">
            <v>MUNICIPIO DE SANTA ROSALIA -  VICHADA</v>
          </cell>
          <cell r="C1157">
            <v>38806</v>
          </cell>
          <cell r="D1157" t="str">
            <v>800103318-1</v>
          </cell>
          <cell r="E1157" t="str">
            <v>OPERATIVA (No activa)</v>
          </cell>
          <cell r="F1157">
            <v>34335</v>
          </cell>
          <cell r="G1157" t="str">
            <v>ACTUALIZACION</v>
          </cell>
          <cell r="H1157">
            <v>39546</v>
          </cell>
          <cell r="I1157" t="str">
            <v>EDWIN ALEXANDER SANTANA BASTOS</v>
          </cell>
          <cell r="J1157">
            <v>99624</v>
          </cell>
          <cell r="K1157" t="str">
            <v>Carrera 7 No  5 - 14</v>
          </cell>
          <cell r="L1157" t="str">
            <v>VICHADA</v>
          </cell>
          <cell r="M1157" t="str">
            <v>SANTA ROSALIA</v>
          </cell>
          <cell r="N1157" t="str">
            <v>5662784  |  5662784</v>
          </cell>
          <cell r="O1157" t="str">
            <v>No disponible</v>
          </cell>
          <cell r="P1157" t="str">
            <v>contacto@santarosalia-vichada.gov.co</v>
          </cell>
          <cell r="Q1157" t="str">
            <v>No disponible</v>
          </cell>
          <cell r="R1157" t="str">
            <v>MUNICIPIO (PRESTACIÓN DIRECTA)</v>
          </cell>
        </row>
        <row r="1158">
          <cell r="A1158">
            <v>20475</v>
          </cell>
          <cell r="B1158" t="str">
            <v>ADMINISTRACIÓN PÚBLICA COOPERATIVA DE LOS SERVICIOS DE ACUEDUCTO, ALCANTARILLADO Y ASEO DE FLORENCIA - CAUCA</v>
          </cell>
          <cell r="C1158">
            <v>38904</v>
          </cell>
          <cell r="D1158" t="str">
            <v>900040395-1</v>
          </cell>
          <cell r="E1158" t="str">
            <v>OPERATIVA</v>
          </cell>
          <cell r="F1158">
            <v>38596</v>
          </cell>
          <cell r="G1158" t="str">
            <v>ACTUALIZACION</v>
          </cell>
          <cell r="H1158">
            <v>45191</v>
          </cell>
          <cell r="I1158" t="str">
            <v>LORENA ENI ERAZO FERNANDEZ</v>
          </cell>
          <cell r="J1158">
            <v>19290</v>
          </cell>
          <cell r="K1158" t="str">
            <v>CALLE 4 No. 3-16 BARRIO LA PLAZA</v>
          </cell>
          <cell r="L1158" t="str">
            <v>CAUCA</v>
          </cell>
          <cell r="M1158" t="str">
            <v>FLORENCIA</v>
          </cell>
          <cell r="N1158" t="str">
            <v>7264709  |  7264707</v>
          </cell>
          <cell r="O1158">
            <v>3143048314</v>
          </cell>
          <cell r="P1158" t="str">
            <v>cooserflo@hotmail.com</v>
          </cell>
          <cell r="Q1158" t="str">
            <v>COOPERATIVA</v>
          </cell>
          <cell r="R1158" t="str">
            <v>ORGANIZACION AUTORIZADA</v>
          </cell>
        </row>
        <row r="1159">
          <cell r="A1159">
            <v>20476</v>
          </cell>
          <cell r="B1159" t="str">
            <v>SECRETARÍA DE SERVICIOS PÚBLICOS DEL MUNICIPIO DE VILLAPINZÓN</v>
          </cell>
          <cell r="C1159">
            <v>39520</v>
          </cell>
          <cell r="D1159" t="str">
            <v>899999445-3</v>
          </cell>
          <cell r="E1159" t="str">
            <v>OPERATIVA</v>
          </cell>
          <cell r="F1159">
            <v>37614</v>
          </cell>
          <cell r="G1159" t="str">
            <v>ACTUALIZACION</v>
          </cell>
          <cell r="H1159">
            <v>45687</v>
          </cell>
          <cell r="I1159" t="str">
            <v>GILDARDO ANSISAR MELO GARNICA</v>
          </cell>
          <cell r="J1159">
            <v>25873</v>
          </cell>
          <cell r="K1159" t="str">
            <v>Cra.  5 No. 4-33</v>
          </cell>
          <cell r="L1159" t="str">
            <v>CUNDINAMARCA</v>
          </cell>
          <cell r="M1159" t="str">
            <v>VILLAPINZON</v>
          </cell>
          <cell r="N1159" t="str">
            <v>8565125  |  8565264</v>
          </cell>
          <cell r="O1159">
            <v>3208548914</v>
          </cell>
          <cell r="P1159" t="str">
            <v>serviciospublicos@villapinzon-cundinamarca.gov.co</v>
          </cell>
          <cell r="Q1159" t="str">
            <v>No disponible</v>
          </cell>
          <cell r="R1159" t="str">
            <v>MUNICIPIO (PRESTACIÓN DIRECTA)</v>
          </cell>
        </row>
        <row r="1160">
          <cell r="A1160">
            <v>20478</v>
          </cell>
          <cell r="B1160" t="str">
            <v>UNIDAD DE SERVICIOS PUBLICOS DE ACUEDUCTO ALCANTARILLADO Y ASEO DEL MUNICIPIO DE BRICENO</v>
          </cell>
          <cell r="C1160">
            <v>39379</v>
          </cell>
          <cell r="D1160" t="str">
            <v>800099721-1</v>
          </cell>
          <cell r="E1160" t="str">
            <v>OPERATIVA</v>
          </cell>
          <cell r="F1160">
            <v>39431</v>
          </cell>
          <cell r="G1160" t="str">
            <v>ACTUALIZACION</v>
          </cell>
          <cell r="H1160">
            <v>45376</v>
          </cell>
          <cell r="I1160" t="str">
            <v>PEDRONEL VILLAMIL CASTRO</v>
          </cell>
          <cell r="J1160">
            <v>15106</v>
          </cell>
          <cell r="K1160" t="str">
            <v>Carrera 4 No. 4-53</v>
          </cell>
          <cell r="L1160" t="str">
            <v>BOYACÁ</v>
          </cell>
          <cell r="M1160" t="str">
            <v>BRICEÑO</v>
          </cell>
          <cell r="N1160" t="str">
            <v>7265431  |  7265431</v>
          </cell>
          <cell r="O1160">
            <v>3208504489</v>
          </cell>
          <cell r="P1160" t="str">
            <v>alcaldia@briceno-boyaca.gov.co</v>
          </cell>
          <cell r="Q1160" t="str">
            <v>No disponible</v>
          </cell>
          <cell r="R1160" t="str">
            <v>MUNICIPIO (PRESTACIÓN DIRECTA)</v>
          </cell>
        </row>
        <row r="1161">
          <cell r="A1161">
            <v>20486</v>
          </cell>
          <cell r="B1161" t="str">
            <v>ADMINISTRACION PUBLICA COOPERATIVA EMPRESA SOLIDARIA DE SERVICIOS PUBLICOS DE GUAYATA</v>
          </cell>
          <cell r="C1161">
            <v>38959</v>
          </cell>
          <cell r="D1161" t="str">
            <v>820005134-6</v>
          </cell>
          <cell r="E1161" t="str">
            <v>OPERATIVA</v>
          </cell>
          <cell r="F1161">
            <v>38082</v>
          </cell>
          <cell r="G1161" t="str">
            <v>ACTUALIZACION</v>
          </cell>
          <cell r="H1161">
            <v>45572</v>
          </cell>
          <cell r="I1161" t="str">
            <v>LUIS ARIEL TOLOZA BOHORQUEZ</v>
          </cell>
          <cell r="J1161">
            <v>15325</v>
          </cell>
          <cell r="K1161" t="str">
            <v>calle 7 No. 3-50</v>
          </cell>
          <cell r="L1161" t="str">
            <v>BOYACÁ</v>
          </cell>
          <cell r="M1161" t="str">
            <v>GUAYATA</v>
          </cell>
          <cell r="N1161" t="str">
            <v>7535260  |  7535030</v>
          </cell>
          <cell r="O1161">
            <v>3115752748</v>
          </cell>
          <cell r="P1161" t="str">
            <v>emsoguayata@hotmail.com</v>
          </cell>
          <cell r="Q1161" t="str">
            <v>EMPRESA DE ECONOMIA SOLIDARIA</v>
          </cell>
          <cell r="R1161" t="str">
            <v>ORGANIZACION AUTORIZADA</v>
          </cell>
        </row>
        <row r="1162">
          <cell r="A1162">
            <v>20487</v>
          </cell>
          <cell r="B1162" t="str">
            <v>ALCALDIA MUNICIPAL DE GRANADA CUNDINAMARCA</v>
          </cell>
          <cell r="C1162">
            <v>40784</v>
          </cell>
          <cell r="D1162" t="str">
            <v>832000992-1</v>
          </cell>
          <cell r="E1162" t="str">
            <v>OPERATIVA</v>
          </cell>
          <cell r="F1162">
            <v>34921</v>
          </cell>
          <cell r="G1162" t="str">
            <v>ACTUALIZACION</v>
          </cell>
          <cell r="H1162">
            <v>45681</v>
          </cell>
          <cell r="I1162" t="str">
            <v>SANDRA RUEDA ACOSTA</v>
          </cell>
          <cell r="J1162">
            <v>25312</v>
          </cell>
          <cell r="K1162" t="str">
            <v>calle 11 No. 14-28</v>
          </cell>
          <cell r="L1162" t="str">
            <v>CUNDINAMARCA</v>
          </cell>
          <cell r="M1162" t="str">
            <v>GRANADA</v>
          </cell>
          <cell r="N1162" t="str">
            <v>8669334  |  8669335</v>
          </cell>
          <cell r="O1162">
            <v>3144144817</v>
          </cell>
          <cell r="P1162" t="str">
            <v>serviciospublicos@granada-cundinamarca.gov.co</v>
          </cell>
          <cell r="Q1162" t="str">
            <v>No disponible</v>
          </cell>
          <cell r="R1162" t="str">
            <v>MUNICIPIO (PRESTACIÓN DIRECTA)</v>
          </cell>
        </row>
        <row r="1163">
          <cell r="A1163">
            <v>20489</v>
          </cell>
          <cell r="B1163" t="str">
            <v>ASOCIACION DE SERVICIOS PUBLICOS DE MALAGANA</v>
          </cell>
          <cell r="C1163">
            <v>38941</v>
          </cell>
          <cell r="D1163" t="str">
            <v>800241301-8</v>
          </cell>
          <cell r="E1163" t="str">
            <v>OPERATIVA</v>
          </cell>
          <cell r="F1163">
            <v>34544</v>
          </cell>
          <cell r="G1163" t="str">
            <v>ACTUALIZACION</v>
          </cell>
          <cell r="H1163">
            <v>45701</v>
          </cell>
          <cell r="I1163" t="str">
            <v>EDWIN ENRIQUE HERRERA HERRERA</v>
          </cell>
          <cell r="J1163">
            <v>13433</v>
          </cell>
          <cell r="K1163" t="str">
            <v>CARRERA 11 No. 10A-21</v>
          </cell>
          <cell r="L1163" t="str">
            <v>BOLÍVAR</v>
          </cell>
          <cell r="M1163" t="str">
            <v>MAHATES</v>
          </cell>
          <cell r="N1163" t="str">
            <v>6456146  |  6456146</v>
          </cell>
          <cell r="O1163">
            <v>3105005880</v>
          </cell>
          <cell r="P1163" t="str">
            <v>aspuma1@hotmail.com</v>
          </cell>
          <cell r="Q1163" t="str">
            <v>ASOCIACION DE USUARIOS</v>
          </cell>
          <cell r="R1163" t="str">
            <v>ORGANIZACION AUTORIZADA</v>
          </cell>
        </row>
        <row r="1164">
          <cell r="A1164">
            <v>20490</v>
          </cell>
          <cell r="B1164" t="str">
            <v>UNIDAD ADMINISTRADORA DE SERVICIOS PUBLICOS DE ACUEDUCTO, ALCANTARILLADO Y ASEO DEL MUNICIPIO DE TOTA-BOYACA</v>
          </cell>
          <cell r="C1164">
            <v>39520</v>
          </cell>
          <cell r="D1164" t="str">
            <v>800012635-0</v>
          </cell>
          <cell r="E1164" t="str">
            <v>OPERATIVA</v>
          </cell>
          <cell r="F1164">
            <v>38875</v>
          </cell>
          <cell r="G1164" t="str">
            <v>ACTUALIZACION</v>
          </cell>
          <cell r="H1164">
            <v>45542</v>
          </cell>
          <cell r="I1164" t="str">
            <v>DIANA ELIZABETH RIANO CHAPARRO</v>
          </cell>
          <cell r="J1164">
            <v>15822</v>
          </cell>
          <cell r="K1164" t="str">
            <v>palacio municipal parque central tota</v>
          </cell>
          <cell r="L1164" t="str">
            <v>BOYACÁ</v>
          </cell>
          <cell r="M1164" t="str">
            <v>TOTA</v>
          </cell>
          <cell r="N1164" t="str">
            <v>7700945  |  7700945</v>
          </cell>
          <cell r="O1164">
            <v>3219700689</v>
          </cell>
          <cell r="P1164" t="str">
            <v>contactenos@tota-boyaca.gov.co</v>
          </cell>
          <cell r="Q1164" t="str">
            <v>No disponible</v>
          </cell>
          <cell r="R1164" t="str">
            <v>MUNICIPIO (PRESTACIÓN DIRECTA)</v>
          </cell>
        </row>
        <row r="1165">
          <cell r="A1165">
            <v>20492</v>
          </cell>
          <cell r="B1165" t="str">
            <v>UNIDAD MUNICIPAL DE SERVICIOS PUBLICOS DOMICILIARIOS DE TUNUNGUA</v>
          </cell>
          <cell r="C1165">
            <v>39051</v>
          </cell>
          <cell r="D1165" t="str">
            <v>800099639-3</v>
          </cell>
          <cell r="E1165" t="str">
            <v>OPERATIVA</v>
          </cell>
          <cell r="F1165">
            <v>36731</v>
          </cell>
          <cell r="G1165" t="str">
            <v>ACTUALIZACION</v>
          </cell>
          <cell r="H1165">
            <v>45686</v>
          </cell>
          <cell r="I1165" t="str">
            <v>ELKIN JESUS ALFONSO GIL</v>
          </cell>
          <cell r="J1165">
            <v>15832</v>
          </cell>
          <cell r="K1165" t="str">
            <v>CALLE  No.  2 - 15</v>
          </cell>
          <cell r="L1165" t="str">
            <v>BOYACÁ</v>
          </cell>
          <cell r="M1165" t="str">
            <v>TUNUNGUA</v>
          </cell>
          <cell r="N1165" t="str">
            <v>7265931  |  7265931</v>
          </cell>
          <cell r="O1165">
            <v>3204884035</v>
          </cell>
          <cell r="P1165" t="str">
            <v>secretariadeplaneacion@tunungua-boyaca.gov.co</v>
          </cell>
          <cell r="Q1165" t="str">
            <v>No disponible</v>
          </cell>
          <cell r="R1165" t="str">
            <v>MUNICIPIO (PRESTACIÓN DIRECTA)</v>
          </cell>
        </row>
        <row r="1166">
          <cell r="A1166">
            <v>20493</v>
          </cell>
          <cell r="B1166" t="str">
            <v>UNIDAD DE SERVICIOS PUBLICOS DOMICILIARIOS DE YACOPI CUNDINAMARCA</v>
          </cell>
          <cell r="C1166">
            <v>39416</v>
          </cell>
          <cell r="D1166" t="str">
            <v>800094776-1</v>
          </cell>
          <cell r="E1166" t="str">
            <v>OPERATIVA</v>
          </cell>
          <cell r="F1166">
            <v>38580</v>
          </cell>
          <cell r="G1166" t="str">
            <v>ACTUALIZACION</v>
          </cell>
          <cell r="H1166">
            <v>45404</v>
          </cell>
          <cell r="I1166" t="str">
            <v>HERLING ZUCED ESCOBAR TOVAR</v>
          </cell>
          <cell r="J1166">
            <v>25885</v>
          </cell>
          <cell r="K1166" t="str">
            <v>CALLE 10 No.4-38</v>
          </cell>
          <cell r="L1166" t="str">
            <v>CUNDINAMARCA</v>
          </cell>
          <cell r="M1166" t="str">
            <v>YACOPI</v>
          </cell>
          <cell r="N1166" t="str">
            <v>8546092  |  8546094</v>
          </cell>
          <cell r="O1166">
            <v>3105861462</v>
          </cell>
          <cell r="P1166" t="str">
            <v>serviciospublicos@yacopi-cundinamarca.gov.co</v>
          </cell>
          <cell r="Q1166" t="str">
            <v>No disponible</v>
          </cell>
          <cell r="R1166" t="str">
            <v>MUNICIPIO (PRESTACIÓN DIRECTA)</v>
          </cell>
        </row>
        <row r="1167">
          <cell r="A1167">
            <v>20495</v>
          </cell>
          <cell r="B1167" t="str">
            <v>ADMINISTRACIÓN PUBLICA COOPERATIVA EMPRESA SOLIDARIA DE SERVICIOS PUBLICOS DE AGUA POTABLE Y SANEAMIENTO BASICO DE CHOCHÓ</v>
          </cell>
          <cell r="C1167">
            <v>41943</v>
          </cell>
          <cell r="D1167" t="str">
            <v>900026582-2</v>
          </cell>
          <cell r="E1167" t="str">
            <v>OPERATIVA</v>
          </cell>
          <cell r="F1167">
            <v>38777</v>
          </cell>
          <cell r="G1167" t="str">
            <v>ACTUALIZACION</v>
          </cell>
          <cell r="H1167">
            <v>45742</v>
          </cell>
          <cell r="I1167" t="str">
            <v>DAYSSY ANDRADE BOHORQUEZ</v>
          </cell>
          <cell r="J1167">
            <v>70001</v>
          </cell>
          <cell r="K1167" t="str">
            <v>Calle 6 N° 7 - 15 CHOCHO - SINCELEJO</v>
          </cell>
          <cell r="L1167" t="str">
            <v>SUCRE</v>
          </cell>
          <cell r="M1167" t="str">
            <v>SINCELEJO</v>
          </cell>
          <cell r="N1167" t="str">
            <v>3022077  |  3104551</v>
          </cell>
          <cell r="O1167">
            <v>3022077643</v>
          </cell>
          <cell r="P1167" t="str">
            <v>COOAGUASAPC@COOAGUAS.COM.CO</v>
          </cell>
          <cell r="Q1167" t="str">
            <v>COOPERATIVA</v>
          </cell>
          <cell r="R1167" t="str">
            <v>ORGANIZACION AUTORIZADA</v>
          </cell>
        </row>
        <row r="1168">
          <cell r="A1168">
            <v>20501</v>
          </cell>
          <cell r="B1168" t="str">
            <v>ASOCIACION DE SUSCRIPTORES ACUEDUCTO MULTIVEREDAL EL COLORADO ASUCOL</v>
          </cell>
          <cell r="C1168">
            <v>36183</v>
          </cell>
          <cell r="D1168" t="str">
            <v>811036205-0</v>
          </cell>
          <cell r="E1168" t="str">
            <v>OPERATIVA</v>
          </cell>
          <cell r="F1168">
            <v>36183</v>
          </cell>
          <cell r="G1168" t="str">
            <v>ACTUALIZACION</v>
          </cell>
          <cell r="H1168">
            <v>45716</v>
          </cell>
          <cell r="I1168" t="str">
            <v>JULIO CESAR ORTIZ CARDONA</v>
          </cell>
          <cell r="J1168">
            <v>5318</v>
          </cell>
          <cell r="K1168" t="str">
            <v>VEREDA EL COLORADO</v>
          </cell>
          <cell r="L1168" t="str">
            <v>ANTIOQUIA</v>
          </cell>
          <cell r="M1168" t="str">
            <v>GUARNE</v>
          </cell>
          <cell r="N1168" t="str">
            <v>7598522  |  7598522</v>
          </cell>
          <cell r="O1168">
            <v>3127598522</v>
          </cell>
          <cell r="P1168" t="str">
            <v>asucol1@hotmail.com</v>
          </cell>
          <cell r="Q1168" t="str">
            <v>ASOCIACION DE USUARIOS</v>
          </cell>
          <cell r="R1168" t="str">
            <v>ORGANIZACION AUTORIZADA</v>
          </cell>
        </row>
        <row r="1169">
          <cell r="A1169">
            <v>20505</v>
          </cell>
          <cell r="B1169" t="str">
            <v xml:space="preserve">COOPERATIVA DE TRABAJO ASOCIADO DE ASEO Y RECICLAJE DEL MUNICIPIO DE SAN CRISTOBAL BOLIVAR </v>
          </cell>
          <cell r="C1169">
            <v>38848</v>
          </cell>
          <cell r="D1169" t="str">
            <v>806008449-3</v>
          </cell>
          <cell r="E1169" t="str">
            <v>OPERATIVA (No activa)</v>
          </cell>
          <cell r="F1169">
            <v>37987</v>
          </cell>
          <cell r="G1169" t="str">
            <v>ACTUALIZACION</v>
          </cell>
          <cell r="H1169">
            <v>39014</v>
          </cell>
          <cell r="I1169" t="str">
            <v>SAUL ENRRIQUE UTRIA ZAPATA</v>
          </cell>
          <cell r="J1169">
            <v>13620</v>
          </cell>
          <cell r="K1169" t="str">
            <v>Calle 15 No.4 - 21</v>
          </cell>
          <cell r="L1169" t="str">
            <v>BOLÍVAR</v>
          </cell>
          <cell r="M1169" t="str">
            <v>SAN CRISTOBAL</v>
          </cell>
          <cell r="N1169" t="str">
            <v xml:space="preserve">6648745  |  </v>
          </cell>
          <cell r="O1169">
            <v>3114183952</v>
          </cell>
          <cell r="P1169" t="str">
            <v>cooaseresp@hotmail.com</v>
          </cell>
          <cell r="Q1169" t="str">
            <v>COOPERATIVA</v>
          </cell>
          <cell r="R1169" t="str">
            <v>ORGANIZACION AUTORIZADA</v>
          </cell>
        </row>
        <row r="1170">
          <cell r="A1170">
            <v>20506</v>
          </cell>
          <cell r="B1170" t="str">
            <v>ASOCIACION DE USUARIOS DEL ACUEDUCTO DE LAS VEREDAS TOCAREMA Y EL RETIRO DEL MUNICIPIO DE CACHIPAY</v>
          </cell>
          <cell r="C1170">
            <v>40591</v>
          </cell>
          <cell r="D1170" t="str">
            <v>832008310-3</v>
          </cell>
          <cell r="E1170" t="str">
            <v>OPERATIVA</v>
          </cell>
          <cell r="F1170">
            <v>37555</v>
          </cell>
          <cell r="G1170" t="str">
            <v>ACTUALIZACION</v>
          </cell>
          <cell r="H1170">
            <v>45387</v>
          </cell>
          <cell r="I1170" t="str">
            <v>GONZALO CAICEDO MONCADA</v>
          </cell>
          <cell r="J1170">
            <v>25123</v>
          </cell>
          <cell r="K1170" t="str">
            <v>CALLE 3 Nº 2-78 PISO 2</v>
          </cell>
          <cell r="L1170" t="str">
            <v>CUNDINAMARCA</v>
          </cell>
          <cell r="M1170" t="str">
            <v>CACHIPAY</v>
          </cell>
          <cell r="N1170" t="str">
            <v>3115019  |  3115019</v>
          </cell>
          <cell r="O1170">
            <v>3115019137</v>
          </cell>
          <cell r="P1170" t="str">
            <v>ACUATOCAREMA@YAHOO.COM</v>
          </cell>
          <cell r="Q1170" t="str">
            <v>ASOCIACION DE USUARIOS</v>
          </cell>
          <cell r="R1170" t="str">
            <v>ORGANIZACION AUTORIZADA</v>
          </cell>
        </row>
        <row r="1171">
          <cell r="A1171">
            <v>20507</v>
          </cell>
          <cell r="B1171" t="str">
            <v>ADMINISTRACION PUBLICA COOPERATIVA ACUEDUCTO  ASEO Y ALCANTARILLADO DEL SUR</v>
          </cell>
          <cell r="C1171">
            <v>38694</v>
          </cell>
          <cell r="D1171" t="str">
            <v>900043331-2</v>
          </cell>
          <cell r="E1171" t="str">
            <v>OPERATIVA</v>
          </cell>
          <cell r="F1171">
            <v>38610</v>
          </cell>
          <cell r="G1171" t="str">
            <v>ACTUALIZACION</v>
          </cell>
          <cell r="H1171">
            <v>45699</v>
          </cell>
          <cell r="I1171" t="str">
            <v>LEIDER ERNESTO DELGADO NINO</v>
          </cell>
          <cell r="J1171">
            <v>13688</v>
          </cell>
          <cell r="K1171" t="str">
            <v>Calle 09 #10a-80</v>
          </cell>
          <cell r="L1171" t="str">
            <v>BOLÍVAR</v>
          </cell>
          <cell r="M1171" t="str">
            <v>SANTA ROSA DEL SUR</v>
          </cell>
          <cell r="N1171" t="str">
            <v>5697829  |  5697829</v>
          </cell>
          <cell r="O1171">
            <v>3145077837</v>
          </cell>
          <cell r="P1171" t="str">
            <v>tripleasur@gmail.com</v>
          </cell>
          <cell r="Q1171" t="str">
            <v>COOPERATIVA</v>
          </cell>
          <cell r="R1171" t="str">
            <v>ORGANIZACION AUTORIZADA</v>
          </cell>
        </row>
        <row r="1172">
          <cell r="A1172">
            <v>20508</v>
          </cell>
          <cell r="B1172" t="str">
            <v>COOPERATIVA AGROINDUSTRIAL Y DE SERVICIO DE BOLIVAR</v>
          </cell>
          <cell r="C1172">
            <v>41271</v>
          </cell>
          <cell r="D1172" t="str">
            <v>900051880-8</v>
          </cell>
          <cell r="E1172" t="str">
            <v>OPERATIVA</v>
          </cell>
          <cell r="F1172">
            <v>38615</v>
          </cell>
          <cell r="G1172" t="str">
            <v>ACTUALIZACION</v>
          </cell>
          <cell r="H1172">
            <v>45575</v>
          </cell>
          <cell r="I1172" t="str">
            <v>NELSON DURANT CUETO</v>
          </cell>
          <cell r="J1172">
            <v>13760</v>
          </cell>
          <cell r="K1172" t="str">
            <v>calle de la linea N°3-120</v>
          </cell>
          <cell r="L1172" t="str">
            <v>BOLÍVAR</v>
          </cell>
          <cell r="M1172" t="str">
            <v>SOPLAVIENTO</v>
          </cell>
          <cell r="N1172" t="str">
            <v>6733360  |  6733448</v>
          </cell>
          <cell r="O1172">
            <v>3006552685</v>
          </cell>
          <cell r="P1172" t="str">
            <v>coopais27@hotmail.es</v>
          </cell>
          <cell r="Q1172" t="str">
            <v>SOCIEDAD EN COMANDITA POR ACCIONES</v>
          </cell>
          <cell r="R1172" t="str">
            <v>SOCIEDADES (EMPRESA DE SERVICIOS PUBLICOS)</v>
          </cell>
        </row>
        <row r="1173">
          <cell r="A1173">
            <v>20509</v>
          </cell>
          <cell r="B1173" t="str">
            <v>ASOCIACIÓN DE USUARIOS DEL ACUEDUCTO RURAL DE LA VEREDA LA ARADITA</v>
          </cell>
          <cell r="C1173">
            <v>40872</v>
          </cell>
          <cell r="D1173" t="str">
            <v>830510356-6</v>
          </cell>
          <cell r="E1173" t="str">
            <v>OPERATIVA</v>
          </cell>
          <cell r="F1173">
            <v>37929</v>
          </cell>
          <cell r="G1173" t="str">
            <v>ACTUALIZACION</v>
          </cell>
          <cell r="H1173">
            <v>40907</v>
          </cell>
          <cell r="I1173" t="str">
            <v>VIRGILIO PERALTA LOZANO</v>
          </cell>
          <cell r="J1173">
            <v>73024</v>
          </cell>
          <cell r="K1173" t="str">
            <v>PALACIO MUNICIPAL</v>
          </cell>
          <cell r="L1173" t="str">
            <v>TOLIMA</v>
          </cell>
          <cell r="M1173" t="str">
            <v>ALPUJARRA</v>
          </cell>
          <cell r="N1173" t="str">
            <v>3162852  |  3162852</v>
          </cell>
          <cell r="O1173">
            <v>3162852211</v>
          </cell>
          <cell r="P1173" t="str">
            <v>dorisperalta.33@hotmail.com</v>
          </cell>
          <cell r="Q1173" t="str">
            <v>ASOCIACION DE USUARIOS</v>
          </cell>
          <cell r="R1173" t="str">
            <v>ORGANIZACION AUTORIZADA</v>
          </cell>
        </row>
        <row r="1174">
          <cell r="A1174">
            <v>20511</v>
          </cell>
          <cell r="B1174" t="str">
            <v>VEOLIA AGUAS DEL ARCHIPIÉLAGO S.A.S  E.S.P.</v>
          </cell>
          <cell r="C1174">
            <v>38825</v>
          </cell>
          <cell r="D1174" t="str">
            <v>900042248-4</v>
          </cell>
          <cell r="E1174" t="str">
            <v>OPERATIVA</v>
          </cell>
          <cell r="F1174">
            <v>38626</v>
          </cell>
          <cell r="G1174" t="str">
            <v>ACTUALIZACION</v>
          </cell>
          <cell r="H1174">
            <v>45715</v>
          </cell>
          <cell r="I1174" t="str">
            <v>ELIZABETH YOUNG DUFFIS</v>
          </cell>
          <cell r="J1174">
            <v>88001</v>
          </cell>
          <cell r="K1174" t="str">
            <v>AVENIDA LOS LIBERTADORES CARRERA 3ANro.2A-56</v>
          </cell>
          <cell r="L1174" t="str">
            <v>ARCHIPIÉLAGO DE SAN ANDRÉS, PROVIDENCIA Y SANTA CATALINA</v>
          </cell>
          <cell r="M1174" t="str">
            <v>SAN ANDRES</v>
          </cell>
          <cell r="N1174" t="str">
            <v>5134336  |  5124198</v>
          </cell>
          <cell r="O1174">
            <v>3204933322</v>
          </cell>
          <cell r="P1174" t="str">
            <v>recepcion.paa@veolia.com</v>
          </cell>
          <cell r="Q1174" t="str">
            <v>SOCIEDAD POR ACCIONES SIMPLIFICADA</v>
          </cell>
          <cell r="R1174" t="str">
            <v>SOCIEDADES (EMPRESA DE SERVICIOS PUBLICOS)</v>
          </cell>
        </row>
        <row r="1175">
          <cell r="A1175">
            <v>20513</v>
          </cell>
          <cell r="B1175" t="str">
            <v>ASOCIACION COMUNITARIA DE USUARIOS DEL ACUEDUCTO DE LA VEREDA MALACHI</v>
          </cell>
          <cell r="C1175">
            <v>39319</v>
          </cell>
          <cell r="D1175" t="str">
            <v>830505820-2</v>
          </cell>
          <cell r="E1175" t="str">
            <v>OPERATIVA</v>
          </cell>
          <cell r="F1175">
            <v>38353</v>
          </cell>
          <cell r="G1175" t="str">
            <v>ACTUALIZACION</v>
          </cell>
          <cell r="H1175">
            <v>41253</v>
          </cell>
          <cell r="I1175" t="str">
            <v>MARIELA PIMENTEL SANCHEZ</v>
          </cell>
          <cell r="J1175">
            <v>73449</v>
          </cell>
          <cell r="K1175" t="str">
            <v>BOMBA TERPEL VIA BOGOTA</v>
          </cell>
          <cell r="L1175" t="str">
            <v>TOLIMA</v>
          </cell>
          <cell r="M1175" t="str">
            <v>MELGAR</v>
          </cell>
          <cell r="N1175" t="str">
            <v>2452625  |  2452625</v>
          </cell>
          <cell r="O1175">
            <v>3153133381</v>
          </cell>
          <cell r="P1175" t="str">
            <v>lore.1992@hotmail.es</v>
          </cell>
          <cell r="Q1175" t="str">
            <v>ASOCIACION DE USUARIOS</v>
          </cell>
          <cell r="R1175" t="str">
            <v>ORGANIZACION AUTORIZADA</v>
          </cell>
        </row>
        <row r="1176">
          <cell r="A1176">
            <v>20515</v>
          </cell>
          <cell r="B1176" t="str">
            <v>ADMINISTRACIÓN PÚBLICA COOPERATIVA DE ACUEDUCTO, ALCANTARILLADO Y ASEO DEL MUNICIPIO DE  INZA - CAUCA</v>
          </cell>
          <cell r="C1176">
            <v>38841</v>
          </cell>
          <cell r="D1176" t="str">
            <v>900042367-2</v>
          </cell>
          <cell r="E1176" t="str">
            <v>OPERATIVA</v>
          </cell>
          <cell r="F1176">
            <v>38626</v>
          </cell>
          <cell r="G1176" t="str">
            <v>ACTUALIZACION</v>
          </cell>
          <cell r="H1176">
            <v>45448</v>
          </cell>
          <cell r="I1176" t="str">
            <v>LESLIE JOHANA PUCHICUE MEDINA</v>
          </cell>
          <cell r="J1176">
            <v>19355</v>
          </cell>
          <cell r="K1176" t="str">
            <v>CARRERA 5 3 - 21</v>
          </cell>
          <cell r="L1176" t="str">
            <v>CAUCA</v>
          </cell>
          <cell r="M1176" t="str">
            <v>INZA</v>
          </cell>
          <cell r="N1176" t="str">
            <v>8700629  |  8700629</v>
          </cell>
          <cell r="O1176">
            <v>3128109279</v>
          </cell>
          <cell r="P1176" t="str">
            <v>apcigerencia23@gmail.com</v>
          </cell>
          <cell r="Q1176" t="str">
            <v>COOPERATIVA</v>
          </cell>
          <cell r="R1176" t="str">
            <v>ORGANIZACION AUTORIZADA</v>
          </cell>
        </row>
        <row r="1177">
          <cell r="A1177">
            <v>20516</v>
          </cell>
          <cell r="B1177" t="str">
            <v>JUNTA ADMINISTRADORA DEL ACUEDUCTO CONTRERAS TOMINCITO</v>
          </cell>
          <cell r="C1177">
            <v>40871</v>
          </cell>
          <cell r="D1177" t="str">
            <v>809007787-4</v>
          </cell>
          <cell r="E1177" t="str">
            <v>OPERATIVA</v>
          </cell>
          <cell r="F1177">
            <v>35630</v>
          </cell>
          <cell r="G1177" t="str">
            <v>INSCRIPCION</v>
          </cell>
          <cell r="H1177">
            <v>40907</v>
          </cell>
          <cell r="I1177" t="str">
            <v>CLARA MAYORGA DE RIVEROS</v>
          </cell>
          <cell r="J1177">
            <v>73678</v>
          </cell>
          <cell r="K1177" t="str">
            <v>CALLE 6 N° 6-80 BARRIO PLAZUELA</v>
          </cell>
          <cell r="L1177" t="str">
            <v>TOLIMA</v>
          </cell>
          <cell r="M1177" t="str">
            <v>SAN LUIS</v>
          </cell>
          <cell r="N1177" t="str">
            <v>2253035  |  2253035</v>
          </cell>
          <cell r="O1177">
            <v>3142811443</v>
          </cell>
          <cell r="P1177" t="str">
            <v>jovigu22@hotmail.com</v>
          </cell>
          <cell r="Q1177" t="str">
            <v>JUNTA ADMINISTRADORA</v>
          </cell>
          <cell r="R1177" t="str">
            <v>ORGANIZACION AUTORIZADA</v>
          </cell>
        </row>
        <row r="1178">
          <cell r="A1178">
            <v>20517</v>
          </cell>
          <cell r="B1178" t="str">
            <v>UNIDAD DE SERVICIOS PUBLICOS DOMICILIARIOS DEL MUNICIPIO DE TITIRIBI</v>
          </cell>
          <cell r="C1178">
            <v>38771</v>
          </cell>
          <cell r="D1178" t="str">
            <v>890980781-7</v>
          </cell>
          <cell r="E1178" t="str">
            <v>OPERATIVA</v>
          </cell>
          <cell r="F1178">
            <v>37415</v>
          </cell>
          <cell r="G1178" t="str">
            <v>ACTUALIZACION</v>
          </cell>
          <cell r="H1178">
            <v>45677</v>
          </cell>
          <cell r="I1178" t="str">
            <v>ALEX DAVID RESTREPO SALAZAR</v>
          </cell>
          <cell r="J1178">
            <v>5809</v>
          </cell>
          <cell r="K1178" t="str">
            <v>Cra 20 No  20 - 28</v>
          </cell>
          <cell r="L1178" t="str">
            <v>ANTIOQUIA</v>
          </cell>
          <cell r="M1178" t="str">
            <v>TITIRIBI</v>
          </cell>
          <cell r="N1178" t="str">
            <v>8482344  |  8482344</v>
          </cell>
          <cell r="O1178">
            <v>3005363531</v>
          </cell>
          <cell r="P1178" t="str">
            <v>UNIDADDESERVICIOSPUBLICOS@TITIRIBI-ANTIOQUIA.GOV.CO</v>
          </cell>
          <cell r="Q1178" t="str">
            <v>No disponible</v>
          </cell>
          <cell r="R1178" t="str">
            <v>MUNICIPIO (PRESTACIÓN DIRECTA)</v>
          </cell>
        </row>
        <row r="1179">
          <cell r="A1179">
            <v>20521</v>
          </cell>
          <cell r="B1179" t="str">
            <v>EMPRESAS PUBLICAS DE JARDIN S.A.  E.S.P. - EPJ</v>
          </cell>
          <cell r="C1179">
            <v>38786</v>
          </cell>
          <cell r="D1179" t="str">
            <v>900045268-5</v>
          </cell>
          <cell r="E1179" t="str">
            <v>OPERATIVA</v>
          </cell>
          <cell r="F1179">
            <v>38603</v>
          </cell>
          <cell r="G1179" t="str">
            <v>ACTUALIZACION</v>
          </cell>
          <cell r="H1179">
            <v>45716</v>
          </cell>
          <cell r="I1179" t="str">
            <v>JUAN GUILLERMO MESA PALACIO</v>
          </cell>
          <cell r="J1179">
            <v>5364</v>
          </cell>
          <cell r="K1179" t="str">
            <v>CRA 3 No 10-18</v>
          </cell>
          <cell r="L1179" t="str">
            <v>ANTIOQUIA</v>
          </cell>
          <cell r="M1179" t="str">
            <v>JARDIN</v>
          </cell>
          <cell r="N1179" t="str">
            <v>8456202  |  8456202</v>
          </cell>
          <cell r="O1179">
            <v>3227709347</v>
          </cell>
          <cell r="P1179" t="str">
            <v>secretaria@epj-jardin-antioquia.gov.co</v>
          </cell>
          <cell r="Q1179" t="str">
            <v>SOCIEDAD ANONIMA</v>
          </cell>
          <cell r="R1179" t="str">
            <v>SOCIEDADES (EMPRESA DE SERVICIOS PUBLICOS)</v>
          </cell>
        </row>
        <row r="1180">
          <cell r="A1180">
            <v>20524</v>
          </cell>
          <cell r="B1180" t="str">
            <v>SESPA SANTANDER S.A.  E.S.P.</v>
          </cell>
          <cell r="C1180">
            <v>38883</v>
          </cell>
          <cell r="D1180" t="str">
            <v>900047440-5</v>
          </cell>
          <cell r="E1180" t="str">
            <v>OPERATIVA</v>
          </cell>
          <cell r="F1180">
            <v>38628</v>
          </cell>
          <cell r="G1180" t="str">
            <v>ACTUALIZACION</v>
          </cell>
          <cell r="H1180">
            <v>45324</v>
          </cell>
          <cell r="I1180" t="str">
            <v>INGRITH YOHANA ORTIZ ARMIROLA</v>
          </cell>
          <cell r="J1180">
            <v>68755</v>
          </cell>
          <cell r="K1180" t="str">
            <v>CARRERA 14 No. 11 - 30</v>
          </cell>
          <cell r="L1180" t="str">
            <v>SANTANDER</v>
          </cell>
          <cell r="M1180" t="str">
            <v>SOCORRO</v>
          </cell>
          <cell r="N1180" t="str">
            <v>7273772  |  2852640</v>
          </cell>
          <cell r="O1180">
            <v>3162852640</v>
          </cell>
          <cell r="P1180" t="str">
            <v>contadorasespa@outlook.com</v>
          </cell>
          <cell r="Q1180" t="str">
            <v>SOCIEDAD ANONIMA</v>
          </cell>
          <cell r="R1180" t="str">
            <v>SOCIEDADES (EMPRESA DE SERVICIOS PUBLICOS)</v>
          </cell>
        </row>
        <row r="1181">
          <cell r="A1181">
            <v>20525</v>
          </cell>
          <cell r="B1181" t="str">
            <v>COOPERATIVA DE SERVICIOS PUBLICOS PANDIGUANDO PIAGUA</v>
          </cell>
          <cell r="C1181">
            <v>38867</v>
          </cell>
          <cell r="D1181" t="str">
            <v>817002965-5</v>
          </cell>
          <cell r="E1181" t="str">
            <v>OPERATIVA</v>
          </cell>
          <cell r="F1181">
            <v>36282</v>
          </cell>
          <cell r="G1181" t="str">
            <v>ACTUALIZACION</v>
          </cell>
          <cell r="H1181">
            <v>45320</v>
          </cell>
          <cell r="I1181" t="str">
            <v>REINEL IDROBO BECERRA</v>
          </cell>
          <cell r="J1181">
            <v>19256</v>
          </cell>
          <cell r="K1181" t="str">
            <v>CALLE 2 # 3-34 BARRIO LAS FLORES</v>
          </cell>
          <cell r="L1181" t="str">
            <v>CAUCA</v>
          </cell>
          <cell r="M1181" t="str">
            <v>EL TAMBO</v>
          </cell>
          <cell r="N1181" t="str">
            <v>8276302  |  8276302</v>
          </cell>
          <cell r="O1181">
            <v>3147989072</v>
          </cell>
          <cell r="P1181" t="str">
            <v>coopserp25@yahoo.com.co</v>
          </cell>
          <cell r="Q1181" t="str">
            <v>COOPERATIVA</v>
          </cell>
          <cell r="R1181" t="str">
            <v>ORGANIZACION AUTORIZADA</v>
          </cell>
        </row>
        <row r="1182">
          <cell r="A1182">
            <v>20526</v>
          </cell>
          <cell r="B1182" t="str">
            <v>SOCIEDAD AGUAS DEL HUILA. SERVICIOS INTEGRALES. INFRAESTRUCTURA, CONSULTORIA Y ADMINISTRACION S.A E.S.P.</v>
          </cell>
          <cell r="C1182">
            <v>39080</v>
          </cell>
          <cell r="D1182" t="str">
            <v>800100553-2</v>
          </cell>
          <cell r="E1182" t="str">
            <v>OPERATIVA</v>
          </cell>
          <cell r="F1182">
            <v>38944</v>
          </cell>
          <cell r="G1182" t="str">
            <v>ACTUALIZACION</v>
          </cell>
          <cell r="H1182">
            <v>45734</v>
          </cell>
          <cell r="I1182" t="str">
            <v>GENARO LOZADA MENDIETA</v>
          </cell>
          <cell r="J1182">
            <v>41001</v>
          </cell>
          <cell r="K1182" t="str">
            <v>Calle  21 No 1C - 17</v>
          </cell>
          <cell r="L1182" t="str">
            <v>HUILA</v>
          </cell>
          <cell r="M1182" t="str">
            <v>NEIVA</v>
          </cell>
          <cell r="N1182" t="str">
            <v>8752321  |  8753181</v>
          </cell>
          <cell r="O1182">
            <v>3185144966</v>
          </cell>
          <cell r="P1182" t="str">
            <v>norma@aguasdelhuila.gov.co</v>
          </cell>
          <cell r="Q1182" t="str">
            <v>SOCIEDAD ANONIMA</v>
          </cell>
          <cell r="R1182" t="str">
            <v>SOCIEDADES (EMPRESA DE SERVICIOS PUBLICOS)</v>
          </cell>
        </row>
        <row r="1183">
          <cell r="A1183">
            <v>20529</v>
          </cell>
          <cell r="B1183" t="str">
            <v>ACUEDUCTOS DEL SUR S.A.S ESP</v>
          </cell>
          <cell r="C1183">
            <v>38741</v>
          </cell>
          <cell r="D1183" t="str">
            <v>900054411-0</v>
          </cell>
          <cell r="E1183" t="str">
            <v>OPERATIVA</v>
          </cell>
          <cell r="F1183">
            <v>38657</v>
          </cell>
          <cell r="G1183" t="str">
            <v>ACTUALIZACION</v>
          </cell>
          <cell r="H1183">
            <v>45722</v>
          </cell>
          <cell r="I1183" t="str">
            <v>JAIME FELIPE SARDI MOSQUERA</v>
          </cell>
          <cell r="J1183">
            <v>76364</v>
          </cell>
          <cell r="K1183" t="str">
            <v>VIA CALI-JAMUNDI HACIENDA EL CASTILLO C CIAL LA HERRERIA LOCAL 3</v>
          </cell>
          <cell r="L1183" t="str">
            <v>VALLE DEL CAUCA</v>
          </cell>
          <cell r="M1183" t="str">
            <v>JAMUNDI</v>
          </cell>
          <cell r="N1183" t="str">
            <v>5599110  |  5599110</v>
          </cell>
          <cell r="O1183">
            <v>3146824574</v>
          </cell>
          <cell r="P1183" t="str">
            <v>administracion@acuasuresp.com</v>
          </cell>
          <cell r="Q1183" t="str">
            <v>SOCIEDAD POR ACCIONES SIMPLIFICADA</v>
          </cell>
          <cell r="R1183" t="str">
            <v>SOCIEDADES (EMPRESA DE SERVICIOS PUBLICOS)</v>
          </cell>
        </row>
        <row r="1184">
          <cell r="A1184">
            <v>20530</v>
          </cell>
          <cell r="B1184" t="str">
            <v>AGUAS DE BARRANCABERMEJA S.A. E.S.P</v>
          </cell>
          <cell r="C1184">
            <v>38867</v>
          </cell>
          <cell r="D1184" t="str">
            <v>900045408-1</v>
          </cell>
          <cell r="E1184" t="str">
            <v>OPERATIVA</v>
          </cell>
          <cell r="F1184">
            <v>38629</v>
          </cell>
          <cell r="G1184" t="str">
            <v>ACTUALIZACION</v>
          </cell>
          <cell r="H1184">
            <v>45706</v>
          </cell>
          <cell r="I1184" t="str">
            <v>SANDRA PAOLA LEON DIAZ</v>
          </cell>
          <cell r="J1184">
            <v>68081</v>
          </cell>
          <cell r="K1184" t="str">
            <v>Planta de Tratamiento - Carretera Nacional</v>
          </cell>
          <cell r="L1184" t="str">
            <v>SANTANDER</v>
          </cell>
          <cell r="M1184" t="str">
            <v>BARRANCABERMEJA</v>
          </cell>
          <cell r="N1184" t="str">
            <v>6216504  |  6102491</v>
          </cell>
          <cell r="O1184">
            <v>3163524865</v>
          </cell>
          <cell r="P1184" t="str">
            <v>contactenos@aguasdebarrancabermeja.gov.co</v>
          </cell>
          <cell r="Q1184" t="str">
            <v>SOCIEDAD ANONIMA</v>
          </cell>
          <cell r="R1184" t="str">
            <v>SOCIEDADES (EMPRESA DE SERVICIOS PUBLICOS)</v>
          </cell>
        </row>
        <row r="1185">
          <cell r="A1185">
            <v>20532</v>
          </cell>
          <cell r="B1185" t="str">
            <v>LA ASOCIACION DE USUARIOS DE ACUEDUCTO DE LAS VEREDAS LA UNIÓN Y LOS ANDES PICOS DE BOCA GRANDE ASOPICOS DE  BOCAGRANDE ESP</v>
          </cell>
          <cell r="C1185">
            <v>42200</v>
          </cell>
          <cell r="D1185" t="str">
            <v>900031795-4</v>
          </cell>
          <cell r="E1185" t="str">
            <v>OPERATIVA</v>
          </cell>
          <cell r="F1185">
            <v>38516</v>
          </cell>
          <cell r="G1185" t="str">
            <v>ACTUALIZACION</v>
          </cell>
          <cell r="H1185">
            <v>45090</v>
          </cell>
          <cell r="I1185" t="str">
            <v>ALEXANDER ABADIA POSSO</v>
          </cell>
          <cell r="J1185">
            <v>11001</v>
          </cell>
          <cell r="K1185" t="str">
            <v>Salon Comunal Vereda La Union ( Usme)</v>
          </cell>
          <cell r="L1185" t="str">
            <v>BOGOTÁ, D.C.</v>
          </cell>
          <cell r="M1185" t="str">
            <v>BOGOTA, D.C.</v>
          </cell>
          <cell r="N1185" t="str">
            <v>2005485  |  2005485</v>
          </cell>
          <cell r="O1185">
            <v>3133416830</v>
          </cell>
          <cell r="P1185" t="str">
            <v>asopicos@gmail.com</v>
          </cell>
          <cell r="Q1185" t="str">
            <v>ASOCIACION DE USUARIOS</v>
          </cell>
          <cell r="R1185" t="str">
            <v>ORGANIZACION AUTORIZADA</v>
          </cell>
        </row>
        <row r="1186">
          <cell r="A1186">
            <v>20534</v>
          </cell>
          <cell r="B1186" t="str">
            <v>ADMINISTRACION PUBLICA COOPERATIVA DE SIMITI</v>
          </cell>
          <cell r="C1186">
            <v>38834</v>
          </cell>
          <cell r="D1186" t="str">
            <v>900062908-2</v>
          </cell>
          <cell r="E1186" t="str">
            <v>OPERATIVA</v>
          </cell>
          <cell r="F1186">
            <v>38719</v>
          </cell>
          <cell r="G1186" t="str">
            <v>ACTUALIZACION</v>
          </cell>
          <cell r="H1186">
            <v>45356</v>
          </cell>
          <cell r="I1186" t="str">
            <v>RAUL AUGUSTO DE LA HOZ MENDOZA</v>
          </cell>
          <cell r="J1186">
            <v>13744</v>
          </cell>
          <cell r="K1186" t="str">
            <v>CARRERA 4 NUMERO 11-56 OFICINA 2 CALLE LA SOLEDAD</v>
          </cell>
          <cell r="L1186" t="str">
            <v>BOLÍVAR</v>
          </cell>
          <cell r="M1186" t="str">
            <v>SIMITI</v>
          </cell>
          <cell r="N1186" t="str">
            <v>5699187  |  5699187</v>
          </cell>
          <cell r="O1186">
            <v>3166588178</v>
          </cell>
          <cell r="P1186" t="str">
            <v>cooaguasim@yahoo.es</v>
          </cell>
          <cell r="Q1186" t="str">
            <v>COOPERATIVA</v>
          </cell>
          <cell r="R1186" t="str">
            <v>ORGANIZACION AUTORIZADA</v>
          </cell>
        </row>
        <row r="1187">
          <cell r="A1187">
            <v>20536</v>
          </cell>
          <cell r="B1187" t="str">
            <v>EMPRESA MUNICIPAL DE SERVICIOS PUBLICOS DE PUERTO PARRA EMSEPAR E.S.P. S.A.</v>
          </cell>
          <cell r="C1187">
            <v>38743</v>
          </cell>
          <cell r="D1187" t="str">
            <v>900063884-9</v>
          </cell>
          <cell r="E1187" t="str">
            <v>OPERATIVA</v>
          </cell>
          <cell r="F1187">
            <v>38749</v>
          </cell>
          <cell r="G1187" t="str">
            <v>ACTUALIZACION</v>
          </cell>
          <cell r="H1187">
            <v>45427</v>
          </cell>
          <cell r="I1187" t="str">
            <v>RAUL AVILA BASTO</v>
          </cell>
          <cell r="J1187">
            <v>68573</v>
          </cell>
          <cell r="K1187" t="str">
            <v>CARRERA 6 No. 7-78 BARRIO KENNEDY</v>
          </cell>
          <cell r="L1187" t="str">
            <v>SANTANDER</v>
          </cell>
          <cell r="M1187" t="str">
            <v>PUERTO PARRA</v>
          </cell>
          <cell r="N1187" t="str">
            <v>6275067  |  0000000</v>
          </cell>
          <cell r="O1187">
            <v>3170883620</v>
          </cell>
          <cell r="P1187" t="str">
            <v>emseparsaesp@yahoo.com</v>
          </cell>
          <cell r="Q1187" t="str">
            <v>SOCIEDAD ANONIMA</v>
          </cell>
          <cell r="R1187" t="str">
            <v>SOCIEDADES (EMPRESA DE SERVICIOS PUBLICOS)</v>
          </cell>
        </row>
        <row r="1188">
          <cell r="A1188">
            <v>20538</v>
          </cell>
          <cell r="B1188" t="str">
            <v xml:space="preserve">UNIDAD DE SERVICIOS PUBLICOS DOMICILIARIOS HATO SANTANDER </v>
          </cell>
          <cell r="C1188">
            <v>38783</v>
          </cell>
          <cell r="D1188" t="str">
            <v>890210438-2</v>
          </cell>
          <cell r="E1188" t="str">
            <v>OPERATIVA</v>
          </cell>
          <cell r="F1188">
            <v>38292</v>
          </cell>
          <cell r="G1188" t="str">
            <v>ACTUALIZACION</v>
          </cell>
          <cell r="H1188">
            <v>45363</v>
          </cell>
          <cell r="I1188" t="str">
            <v>JAVIER  MORALES SANCHEZ</v>
          </cell>
          <cell r="J1188">
            <v>68344</v>
          </cell>
          <cell r="K1188" t="str">
            <v>Carrera 5 No. 4 - 23</v>
          </cell>
          <cell r="L1188" t="str">
            <v>SANTANDER</v>
          </cell>
          <cell r="M1188" t="str">
            <v>HATO</v>
          </cell>
          <cell r="N1188" t="str">
            <v>7248711  |  7248711</v>
          </cell>
          <cell r="O1188">
            <v>3229449521</v>
          </cell>
          <cell r="P1188" t="str">
            <v>unidaddeserviciospublicos@hato-santander.gov.co</v>
          </cell>
          <cell r="Q1188" t="str">
            <v>No disponible</v>
          </cell>
          <cell r="R1188" t="str">
            <v>MUNICIPIO (PRESTACIÓN DIRECTA)</v>
          </cell>
        </row>
        <row r="1189">
          <cell r="A1189">
            <v>20540</v>
          </cell>
          <cell r="B1189" t="str">
            <v xml:space="preserve">COOPERATIVA PARA SERVICIOS VARIOS COMUNITARIOS </v>
          </cell>
          <cell r="C1189">
            <v>40883</v>
          </cell>
          <cell r="D1189" t="str">
            <v>900057106-2</v>
          </cell>
          <cell r="E1189" t="str">
            <v>OPERATIVA (No activa)</v>
          </cell>
          <cell r="F1189">
            <v>39464</v>
          </cell>
          <cell r="G1189" t="str">
            <v>ACTUALIZACION</v>
          </cell>
          <cell r="H1189">
            <v>44040</v>
          </cell>
          <cell r="I1189" t="str">
            <v>JAIME ALFONSO SARMIENTO MARRIAGA</v>
          </cell>
          <cell r="J1189">
            <v>47268</v>
          </cell>
          <cell r="K1189" t="str">
            <v xml:space="preserve">Calle 6 Carrera 3 Esquina </v>
          </cell>
          <cell r="L1189" t="str">
            <v>MAGDALENA</v>
          </cell>
          <cell r="M1189" t="str">
            <v>EL RETEN</v>
          </cell>
          <cell r="N1189" t="str">
            <v>3351688  |  3351688</v>
          </cell>
          <cell r="O1189">
            <v>3012420185</v>
          </cell>
          <cell r="P1189" t="str">
            <v>recuperadoresambientales@hotmail.com</v>
          </cell>
          <cell r="Q1189" t="str">
            <v>EMPRESA DE ECONOMIA SOLIDARIA</v>
          </cell>
          <cell r="R1189" t="str">
            <v>ORGANIZACION AUTORIZADA</v>
          </cell>
        </row>
        <row r="1190">
          <cell r="A1190">
            <v>20542</v>
          </cell>
          <cell r="B1190" t="str">
            <v>ASOCIACION LIBARDO GONZALEZ E. ACUEDUCTO Y ALCANTARILLADO</v>
          </cell>
          <cell r="C1190">
            <v>38803</v>
          </cell>
          <cell r="D1190" t="str">
            <v>830509888-0</v>
          </cell>
          <cell r="E1190" t="str">
            <v>OPERATIVA</v>
          </cell>
          <cell r="F1190">
            <v>37591</v>
          </cell>
          <cell r="G1190" t="str">
            <v>ACTUALIZACION</v>
          </cell>
          <cell r="H1190">
            <v>44984</v>
          </cell>
          <cell r="I1190" t="str">
            <v>RAFAEL GIRALDO GOMEZ</v>
          </cell>
          <cell r="J1190">
            <v>5615</v>
          </cell>
          <cell r="K1190" t="str">
            <v>CRA 54A #25-42</v>
          </cell>
          <cell r="L1190" t="str">
            <v>ANTIOQUIA</v>
          </cell>
          <cell r="M1190" t="str">
            <v>RIONEGRO</v>
          </cell>
          <cell r="N1190" t="str">
            <v>5316848  |  5619596</v>
          </cell>
          <cell r="O1190">
            <v>3215519063</v>
          </cell>
          <cell r="P1190" t="str">
            <v>ASOLIGOE@GMAIL.COM</v>
          </cell>
          <cell r="Q1190" t="str">
            <v>ASOCIACION DE USUARIOS</v>
          </cell>
          <cell r="R1190" t="str">
            <v>ORGANIZACION AUTORIZADA</v>
          </cell>
        </row>
        <row r="1191">
          <cell r="A1191">
            <v>20543</v>
          </cell>
          <cell r="B1191" t="str">
            <v>CORPORACION CIVICA SAN LUIS SANTA BARBARA</v>
          </cell>
          <cell r="C1191">
            <v>39846</v>
          </cell>
          <cell r="D1191" t="str">
            <v>800058658-8</v>
          </cell>
          <cell r="E1191" t="str">
            <v>OPERATIVA</v>
          </cell>
          <cell r="F1191">
            <v>35906</v>
          </cell>
          <cell r="G1191" t="str">
            <v>ACTUALIZACION</v>
          </cell>
          <cell r="H1191">
            <v>45736</v>
          </cell>
          <cell r="I1191" t="str">
            <v>JOSE RAUL VANEGAS MONTOYA</v>
          </cell>
          <cell r="J1191">
            <v>5615</v>
          </cell>
          <cell r="K1191" t="str">
            <v>VDA SANTA BARBARA</v>
          </cell>
          <cell r="L1191" t="str">
            <v>ANTIOQUIA</v>
          </cell>
          <cell r="M1191" t="str">
            <v>RIONEGRO</v>
          </cell>
          <cell r="N1191" t="str">
            <v>4083457  |  4083457</v>
          </cell>
          <cell r="O1191">
            <v>3155628571</v>
          </cell>
          <cell r="P1191" t="str">
            <v>c.cbarbara@hotmaill.com</v>
          </cell>
          <cell r="Q1191" t="str">
            <v>CORPORACION</v>
          </cell>
          <cell r="R1191" t="str">
            <v>ORGANIZACION AUTORIZADA</v>
          </cell>
        </row>
        <row r="1192">
          <cell r="A1192">
            <v>20547</v>
          </cell>
          <cell r="B1192" t="str">
            <v>ASOCIACION DE SUSCRIPTORES DEL SERVICIO DE AGUA POTABLE Y ALCANTARILLADO DE LA VEREDA DE OVEJERAS</v>
          </cell>
          <cell r="C1192">
            <v>38866</v>
          </cell>
          <cell r="D1192" t="str">
            <v>832002717-1</v>
          </cell>
          <cell r="E1192" t="str">
            <v>OPERATIVA</v>
          </cell>
          <cell r="F1192">
            <v>35568</v>
          </cell>
          <cell r="G1192" t="str">
            <v>ACTUALIZACION</v>
          </cell>
          <cell r="H1192">
            <v>45703</v>
          </cell>
          <cell r="I1192" t="str">
            <v>GERMAN BARRIGA CASTILLO</v>
          </cell>
          <cell r="J1192">
            <v>25772</v>
          </cell>
          <cell r="K1192" t="str">
            <v>vereda ovejeras (el crucero)</v>
          </cell>
          <cell r="L1192" t="str">
            <v>CUNDINAMARCA</v>
          </cell>
          <cell r="M1192" t="str">
            <v>SUESCA</v>
          </cell>
          <cell r="N1192" t="str">
            <v>3112977  |  3112977</v>
          </cell>
          <cell r="O1192">
            <v>3203644377</v>
          </cell>
          <cell r="P1192" t="str">
            <v>acueductoovejeras@hotmail.com</v>
          </cell>
          <cell r="Q1192" t="str">
            <v>ASOCIACION DE USUARIOS</v>
          </cell>
          <cell r="R1192" t="str">
            <v>ORGANIZACION AUTORIZADA</v>
          </cell>
        </row>
        <row r="1193">
          <cell r="A1193">
            <v>20548</v>
          </cell>
          <cell r="B1193" t="str">
            <v>ASOCIACIÓN DE USUARIOS DEL ACUEDUCTO ALBAPALAR</v>
          </cell>
          <cell r="C1193">
            <v>38871</v>
          </cell>
          <cell r="D1193" t="str">
            <v>900052890-6</v>
          </cell>
          <cell r="E1193" t="str">
            <v>OPERATIVA (No activa)</v>
          </cell>
          <cell r="F1193">
            <v>38718</v>
          </cell>
          <cell r="G1193" t="str">
            <v>INSCRIPCION</v>
          </cell>
          <cell r="H1193">
            <v>38929</v>
          </cell>
          <cell r="I1193" t="str">
            <v>GUSTAVO DE JESÚS BORJA GUZMÁN</v>
          </cell>
          <cell r="J1193">
            <v>5234</v>
          </cell>
          <cell r="K1193" t="str">
            <v>BARRIO ALFONOS LÓPEZ</v>
          </cell>
          <cell r="L1193" t="str">
            <v>ANTIOQUIA</v>
          </cell>
          <cell r="M1193" t="str">
            <v>DABEIBA</v>
          </cell>
          <cell r="N1193" t="str">
            <v>8590374  |  8590438</v>
          </cell>
          <cell r="O1193">
            <v>3113876960</v>
          </cell>
          <cell r="P1193" t="str">
            <v>asudapalar05@yahoo.com</v>
          </cell>
          <cell r="Q1193" t="str">
            <v>ASOCIACION DE USUARIOS</v>
          </cell>
          <cell r="R1193" t="str">
            <v>ORGANIZACION AUTORIZADA</v>
          </cell>
        </row>
        <row r="1194">
          <cell r="A1194">
            <v>20550</v>
          </cell>
          <cell r="B1194" t="str">
            <v>ECOPROCESOS HÁBITAT LÍMPIO S. EN C.A. E.S.P.</v>
          </cell>
          <cell r="C1194">
            <v>39023</v>
          </cell>
          <cell r="D1194" t="str">
            <v>900067858-5</v>
          </cell>
          <cell r="E1194" t="str">
            <v>OPERATIVA</v>
          </cell>
          <cell r="F1194">
            <v>38824</v>
          </cell>
          <cell r="G1194" t="str">
            <v>ACTUALIZACION</v>
          </cell>
          <cell r="H1194">
            <v>45701</v>
          </cell>
          <cell r="I1194" t="str">
            <v xml:space="preserve">JORGE ENRIQUE CAJAMARCA </v>
          </cell>
          <cell r="J1194">
            <v>25473</v>
          </cell>
          <cell r="K1194" t="str">
            <v>Carrera 5 No. 4-48 Centro</v>
          </cell>
          <cell r="L1194" t="str">
            <v>CUNDINAMARCA</v>
          </cell>
          <cell r="M1194" t="str">
            <v>MOSQUERA</v>
          </cell>
          <cell r="N1194" t="str">
            <v>8277684  |  8295633</v>
          </cell>
          <cell r="O1194">
            <v>3102701198</v>
          </cell>
          <cell r="P1194" t="str">
            <v>habitatlimpio@gmail.com</v>
          </cell>
          <cell r="Q1194" t="str">
            <v>SOCIEDAD EN COMANDITA POR ACCIONES</v>
          </cell>
          <cell r="R1194" t="str">
            <v>SOCIEDADES (EMPRESA DE SERVICIOS PUBLICOS)</v>
          </cell>
        </row>
        <row r="1195">
          <cell r="A1195">
            <v>20551</v>
          </cell>
          <cell r="B1195" t="str">
            <v>ASOCIACIÓN DE USUARIOS DEL ACUEDUCTO REGIONAL NO 4</v>
          </cell>
          <cell r="C1195">
            <v>38958</v>
          </cell>
          <cell r="D1195" t="str">
            <v>900016700-2</v>
          </cell>
          <cell r="E1195" t="str">
            <v>OPERATIVA</v>
          </cell>
          <cell r="F1195">
            <v>36932</v>
          </cell>
          <cell r="G1195" t="str">
            <v>ACTUALIZACION</v>
          </cell>
          <cell r="H1195">
            <v>45745</v>
          </cell>
          <cell r="I1195" t="str">
            <v>GUSTAVO PAJARO SABOGAL</v>
          </cell>
          <cell r="J1195">
            <v>25317</v>
          </cell>
          <cell r="K1195" t="str">
            <v>km 7 via Guacheta Capellania</v>
          </cell>
          <cell r="L1195" t="str">
            <v>CUNDINAMARCA</v>
          </cell>
          <cell r="M1195" t="str">
            <v>GUACHETA</v>
          </cell>
          <cell r="N1195" t="str">
            <v>0000000  |  0000000</v>
          </cell>
          <cell r="O1195">
            <v>3144438205</v>
          </cell>
          <cell r="P1195" t="str">
            <v>acuregionalno4@gmail.com</v>
          </cell>
          <cell r="Q1195" t="str">
            <v>ASOCIACION DE USUARIOS</v>
          </cell>
          <cell r="R1195" t="str">
            <v>ORGANIZACION AUTORIZADA</v>
          </cell>
        </row>
        <row r="1196">
          <cell r="A1196">
            <v>20553</v>
          </cell>
          <cell r="B1196" t="str">
            <v>EMPRESA DE SERVICIOS PÚBLICOS DOMICILIARIOS DE ACUEDUCTO Y ALCANTARILLADO DE EL CARMEN DE BOLÍVAR S.A. E.S.P.</v>
          </cell>
          <cell r="C1196">
            <v>40352</v>
          </cell>
          <cell r="D1196" t="str">
            <v>900064780-6</v>
          </cell>
          <cell r="E1196" t="str">
            <v>INTERVENIDA</v>
          </cell>
          <cell r="F1196">
            <v>38730</v>
          </cell>
          <cell r="G1196" t="str">
            <v>ACTUALIZACION</v>
          </cell>
          <cell r="H1196">
            <v>45686</v>
          </cell>
          <cell r="I1196" t="str">
            <v>CARLOS  VERA ZAPATA</v>
          </cell>
          <cell r="J1196">
            <v>13244</v>
          </cell>
          <cell r="K1196" t="str">
            <v>Carrera 52 No. 25 - 43</v>
          </cell>
          <cell r="L1196" t="str">
            <v>BOLÍVAR</v>
          </cell>
          <cell r="M1196" t="str">
            <v>EL CARMEN DE BOLIVAR</v>
          </cell>
          <cell r="N1196" t="str">
            <v>6862822  |  6862822</v>
          </cell>
          <cell r="O1196">
            <v>3506931735</v>
          </cell>
          <cell r="P1196" t="str">
            <v>contactenos@acuecars.com</v>
          </cell>
          <cell r="Q1196" t="str">
            <v>SOCIEDAD ANONIMA</v>
          </cell>
          <cell r="R1196" t="str">
            <v>SOCIEDADES (EMPRESA DE SERVICIOS PUBLICOS)</v>
          </cell>
        </row>
        <row r="1197">
          <cell r="A1197">
            <v>20554</v>
          </cell>
          <cell r="B1197" t="str">
            <v>JUNTA DE ACCION COMUNAL VEREDA SALADA PARTE BAJA</v>
          </cell>
          <cell r="C1197">
            <v>41172</v>
          </cell>
          <cell r="D1197" t="str">
            <v>800071572-7</v>
          </cell>
          <cell r="E1197" t="str">
            <v>OPERATIVA</v>
          </cell>
          <cell r="F1197">
            <v>26981</v>
          </cell>
          <cell r="G1197" t="str">
            <v>ACTUALIZACION</v>
          </cell>
          <cell r="H1197">
            <v>44373</v>
          </cell>
          <cell r="I1197" t="str">
            <v xml:space="preserve">CLAUDIA ROSA BOHORQUEZ HERNANDEZ </v>
          </cell>
          <cell r="J1197">
            <v>5129</v>
          </cell>
          <cell r="K1197" t="str">
            <v>CALLE 127 SUR #42-53 CALDAS</v>
          </cell>
          <cell r="L1197" t="str">
            <v>ANTIOQUIA</v>
          </cell>
          <cell r="M1197" t="str">
            <v>CALDAS</v>
          </cell>
          <cell r="N1197" t="str">
            <v>4237203  |  4237203</v>
          </cell>
          <cell r="O1197">
            <v>3122016559</v>
          </cell>
          <cell r="P1197" t="str">
            <v>jacsaladapartebaja40@hotmail.com</v>
          </cell>
          <cell r="Q1197" t="str">
            <v>JUNTA DE ACCION COMUNAL</v>
          </cell>
          <cell r="R1197" t="str">
            <v>ORGANIZACION AUTORIZADA</v>
          </cell>
        </row>
        <row r="1198">
          <cell r="A1198">
            <v>20556</v>
          </cell>
          <cell r="B1198" t="str">
            <v>ASOCIACION DE SUSCRIPTORES AGUAS LA CHORRERA</v>
          </cell>
          <cell r="C1198">
            <v>38771</v>
          </cell>
          <cell r="D1198" t="str">
            <v>811035155-6</v>
          </cell>
          <cell r="E1198" t="str">
            <v>OPERATIVA</v>
          </cell>
          <cell r="F1198">
            <v>32830</v>
          </cell>
          <cell r="G1198" t="str">
            <v>ACTUALIZACION</v>
          </cell>
          <cell r="H1198">
            <v>45742</v>
          </cell>
          <cell r="I1198" t="str">
            <v>ELIZABETH VARGAS OSORIO</v>
          </cell>
          <cell r="J1198">
            <v>5318</v>
          </cell>
          <cell r="K1198" t="str">
            <v>Calle 51 51-41 interior 109 Pasaje Ccial La Roca</v>
          </cell>
          <cell r="L1198" t="str">
            <v>ANTIOQUIA</v>
          </cell>
          <cell r="M1198" t="str">
            <v>GUARNE</v>
          </cell>
          <cell r="N1198" t="str">
            <v>6370761  |  6998907</v>
          </cell>
          <cell r="O1198">
            <v>3136998907</v>
          </cell>
          <cell r="P1198" t="str">
            <v>ac.lachorrera@gmail.com</v>
          </cell>
          <cell r="Q1198" t="str">
            <v>ASOCIACION DE USUARIOS</v>
          </cell>
          <cell r="R1198" t="str">
            <v>ORGANIZACION AUTORIZADA</v>
          </cell>
        </row>
        <row r="1199">
          <cell r="A1199">
            <v>20557</v>
          </cell>
          <cell r="B1199" t="str">
            <v>AGUA RICA AAA S.A. E.S.P.</v>
          </cell>
          <cell r="C1199">
            <v>39006</v>
          </cell>
          <cell r="D1199" t="str">
            <v>900063583-7</v>
          </cell>
          <cell r="E1199" t="str">
            <v>OPERATIVA</v>
          </cell>
          <cell r="F1199">
            <v>38720</v>
          </cell>
          <cell r="G1199" t="str">
            <v>ACTUALIZACION</v>
          </cell>
          <cell r="H1199">
            <v>45701</v>
          </cell>
          <cell r="I1199" t="str">
            <v>ELKIN PEDRAZA QUINTERO</v>
          </cell>
          <cell r="J1199">
            <v>18592</v>
          </cell>
          <cell r="K1199" t="str">
            <v>CALLE 5 NO. 4 44 BARRIO AMERICAS</v>
          </cell>
          <cell r="L1199" t="str">
            <v>CAQUETÁ</v>
          </cell>
          <cell r="M1199" t="str">
            <v>PUERTO RICO</v>
          </cell>
          <cell r="N1199" t="str">
            <v>0000000  |  0000000</v>
          </cell>
          <cell r="O1199">
            <v>3134794044</v>
          </cell>
          <cell r="P1199" t="str">
            <v>agua-rica@hotmail.com</v>
          </cell>
          <cell r="Q1199" t="str">
            <v>SOCIEDAD ANONIMA</v>
          </cell>
          <cell r="R1199" t="str">
            <v>SOCIEDADES (EMPRESA DE SERVICIOS PUBLICOS)</v>
          </cell>
        </row>
        <row r="1200">
          <cell r="A1200">
            <v>20562</v>
          </cell>
          <cell r="B1200" t="str">
            <v>MUNICIPIO GUAPOTA</v>
          </cell>
          <cell r="C1200">
            <v>38883</v>
          </cell>
          <cell r="D1200" t="str">
            <v>890204979-0</v>
          </cell>
          <cell r="E1200" t="str">
            <v>OPERATIVA</v>
          </cell>
          <cell r="F1200">
            <v>22082</v>
          </cell>
          <cell r="G1200" t="str">
            <v>ACTUALIZACION</v>
          </cell>
          <cell r="H1200">
            <v>44686</v>
          </cell>
          <cell r="I1200" t="str">
            <v>ORLANDO MILLAN AGUILAR</v>
          </cell>
          <cell r="J1200">
            <v>68322</v>
          </cell>
          <cell r="K1200" t="str">
            <v>CALLE 5 No. 2-04</v>
          </cell>
          <cell r="L1200" t="str">
            <v>SANTANDER</v>
          </cell>
          <cell r="M1200" t="str">
            <v>GUAPOTA</v>
          </cell>
          <cell r="N1200" t="str">
            <v>7296250  |  7296250</v>
          </cell>
          <cell r="O1200">
            <v>1318812327</v>
          </cell>
          <cell r="P1200" t="str">
            <v>alcaldia@guapota-santander.gov.co</v>
          </cell>
          <cell r="Q1200" t="str">
            <v>No disponible</v>
          </cell>
          <cell r="R1200" t="str">
            <v>MUNICIPIO (PRESTACIÓN DIRECTA)</v>
          </cell>
        </row>
        <row r="1201">
          <cell r="A1201">
            <v>20563</v>
          </cell>
          <cell r="B1201" t="str">
            <v>ASOCIACION DE USUARIOS DEL ACUEDUCTO DE LAS VEREDAS LA MARIA, CALANDAIMA, SAN JUANITO, SAN CAYETANO.</v>
          </cell>
          <cell r="C1201">
            <v>38806</v>
          </cell>
          <cell r="D1201" t="str">
            <v>832000370-9</v>
          </cell>
          <cell r="E1201" t="str">
            <v>OPERATIVA</v>
          </cell>
          <cell r="F1201">
            <v>37831</v>
          </cell>
          <cell r="G1201" t="str">
            <v>ACTUALIZACION</v>
          </cell>
          <cell r="H1201">
            <v>45152</v>
          </cell>
          <cell r="I1201" t="str">
            <v>CONSUELO ROJAS GARZON</v>
          </cell>
          <cell r="J1201">
            <v>25040</v>
          </cell>
          <cell r="K1201" t="str">
            <v>CARRERA 5 No. 6 - 88/110</v>
          </cell>
          <cell r="L1201" t="str">
            <v>CUNDINAMARCA</v>
          </cell>
          <cell r="M1201" t="str">
            <v>ANOLAIMA</v>
          </cell>
          <cell r="N1201" t="str">
            <v>8454496  |  8454496</v>
          </cell>
          <cell r="O1201">
            <v>3138930941</v>
          </cell>
          <cell r="P1201" t="str">
            <v>acuaver_esp@hotmail.com</v>
          </cell>
          <cell r="Q1201" t="str">
            <v>SIN ANIMO DE LUCRO</v>
          </cell>
          <cell r="R1201" t="str">
            <v>ORGANIZACION AUTORIZADA</v>
          </cell>
        </row>
        <row r="1202">
          <cell r="A1202">
            <v>20565</v>
          </cell>
          <cell r="B1202" t="str">
            <v>EMPRESA INDUSTRIAL Y COMERCIAL DE AGUA POTABLE ALCANTARILLADO Y ASEO</v>
          </cell>
          <cell r="C1202">
            <v>40085</v>
          </cell>
          <cell r="D1202" t="str">
            <v>823005290-8</v>
          </cell>
          <cell r="E1202" t="str">
            <v>OPERATIVA (No activa)</v>
          </cell>
          <cell r="F1202">
            <v>38040</v>
          </cell>
          <cell r="G1202" t="str">
            <v>ACTUALIZACION</v>
          </cell>
          <cell r="H1202">
            <v>40268</v>
          </cell>
          <cell r="I1202" t="str">
            <v>YESENIA SEVERICHE NADJAR</v>
          </cell>
          <cell r="J1202">
            <v>70771</v>
          </cell>
          <cell r="K1202" t="str">
            <v>PALACIO MUNICIPAL</v>
          </cell>
          <cell r="L1202" t="str">
            <v>SUCRE</v>
          </cell>
          <cell r="M1202" t="str">
            <v>SUCRE</v>
          </cell>
          <cell r="N1202" t="str">
            <v>2879029  |  2879248</v>
          </cell>
          <cell r="O1202">
            <v>3103574801</v>
          </cell>
          <cell r="P1202" t="str">
            <v>acuasucre@yahoo.es</v>
          </cell>
          <cell r="Q1202" t="str">
            <v>No disponible</v>
          </cell>
          <cell r="R1202" t="str">
            <v>EMPRESA INDUSTRIAL Y COMERCIAL DEL ESTADO</v>
          </cell>
        </row>
        <row r="1203">
          <cell r="A1203">
            <v>20566</v>
          </cell>
          <cell r="B1203" t="str">
            <v xml:space="preserve">COOPERATIVA YARUMAL DE AGUAS </v>
          </cell>
          <cell r="C1203">
            <v>38781</v>
          </cell>
          <cell r="D1203" t="str">
            <v>811019185-1</v>
          </cell>
          <cell r="E1203" t="str">
            <v>OPERATIVA</v>
          </cell>
          <cell r="F1203">
            <v>35564</v>
          </cell>
          <cell r="G1203" t="str">
            <v>ACTUALIZACION</v>
          </cell>
          <cell r="H1203">
            <v>45491</v>
          </cell>
          <cell r="I1203" t="str">
            <v>BIBIANA  ECHEVERRI RIOS</v>
          </cell>
          <cell r="J1203">
            <v>5615</v>
          </cell>
          <cell r="K1203" t="str">
            <v>VEREDA YARUMAL DE RIONEGRO</v>
          </cell>
          <cell r="L1203" t="str">
            <v>ANTIOQUIA</v>
          </cell>
          <cell r="M1203" t="str">
            <v>RIONEGRO</v>
          </cell>
          <cell r="N1203" t="str">
            <v>4799335  |  5360118</v>
          </cell>
          <cell r="O1203">
            <v>3158320718</v>
          </cell>
          <cell r="P1203" t="str">
            <v>cooperativayarumaguas@gmail.com</v>
          </cell>
          <cell r="Q1203" t="str">
            <v>COOPERATIVA</v>
          </cell>
          <cell r="R1203" t="str">
            <v>ORGANIZACION AUTORIZADA</v>
          </cell>
        </row>
        <row r="1204">
          <cell r="A1204">
            <v>20567</v>
          </cell>
          <cell r="B1204" t="str">
            <v>EMPRESA COMUNITARIA DE ACUEDUCTO, ALCANTAILLADO Y ASEO DE SANTIAGO EMCOAAAS ESP</v>
          </cell>
          <cell r="C1204">
            <v>40452</v>
          </cell>
          <cell r="D1204" t="str">
            <v>830504343-6</v>
          </cell>
          <cell r="E1204" t="str">
            <v>OPERATIVA</v>
          </cell>
          <cell r="F1204">
            <v>38678</v>
          </cell>
          <cell r="G1204" t="str">
            <v>ACTUALIZACION</v>
          </cell>
          <cell r="H1204">
            <v>45385</v>
          </cell>
          <cell r="I1204" t="str">
            <v>OSCAR CAMILO RASSA ARCOS</v>
          </cell>
          <cell r="J1204">
            <v>86760</v>
          </cell>
          <cell r="K1204" t="str">
            <v>Carrera 4 No. 4-49</v>
          </cell>
          <cell r="L1204" t="str">
            <v>PUTUMAYO</v>
          </cell>
          <cell r="M1204" t="str">
            <v>SANTIAGO</v>
          </cell>
          <cell r="N1204" t="str">
            <v>5038989  |  5297492</v>
          </cell>
          <cell r="O1204">
            <v>3185038989</v>
          </cell>
          <cell r="P1204" t="str">
            <v>emcoaas@gmail.com</v>
          </cell>
          <cell r="Q1204" t="str">
            <v>EMPRESA COMUNITARIA</v>
          </cell>
          <cell r="R1204" t="str">
            <v>ORGANIZACION AUTORIZADA</v>
          </cell>
        </row>
        <row r="1205">
          <cell r="A1205">
            <v>20571</v>
          </cell>
          <cell r="B1205" t="str">
            <v>UNIDAD ADMINISTRADORA DE SERVICIOS PUBLICOS DEL MUNICIPIO DE MARIPI</v>
          </cell>
          <cell r="C1205">
            <v>39514</v>
          </cell>
          <cell r="D1205" t="str">
            <v>800024789-8</v>
          </cell>
          <cell r="E1205" t="str">
            <v>OPERATIVA</v>
          </cell>
          <cell r="F1205">
            <v>38642</v>
          </cell>
          <cell r="G1205" t="str">
            <v>ACTUALIZACION</v>
          </cell>
          <cell r="H1205">
            <v>45729</v>
          </cell>
          <cell r="I1205" t="str">
            <v>MILLER FAIR ROMERO MURCIA</v>
          </cell>
          <cell r="J1205">
            <v>15442</v>
          </cell>
          <cell r="K1205" t="str">
            <v>Carrera 5 No  3 - 30 Parque Principal</v>
          </cell>
          <cell r="L1205" t="str">
            <v>BOYACÁ</v>
          </cell>
          <cell r="M1205" t="str">
            <v>MARIPI</v>
          </cell>
          <cell r="N1205" t="str">
            <v>7265121  |  7265121</v>
          </cell>
          <cell r="O1205">
            <v>3132828578</v>
          </cell>
          <cell r="P1205" t="str">
            <v>unidadserviciospublicos@maripi-boyaca.gov.co</v>
          </cell>
          <cell r="Q1205" t="str">
            <v>No disponible</v>
          </cell>
          <cell r="R1205" t="str">
            <v>MUNICIPIO (PRESTACIÓN DIRECTA)</v>
          </cell>
        </row>
        <row r="1206">
          <cell r="A1206">
            <v>20574</v>
          </cell>
          <cell r="B1206" t="str">
            <v>JUNTA DE SERVICIOS PUBLICOS DOMICILIARIOS DEL MUNICIPIO DE SANTA ISABEL</v>
          </cell>
          <cell r="C1206">
            <v>38939</v>
          </cell>
          <cell r="D1206" t="str">
            <v>890072044-1</v>
          </cell>
          <cell r="E1206" t="str">
            <v>OPERATIVA</v>
          </cell>
          <cell r="F1206">
            <v>35774</v>
          </cell>
          <cell r="G1206" t="str">
            <v>ACTUALIZACION</v>
          </cell>
          <cell r="H1206">
            <v>45364</v>
          </cell>
          <cell r="I1206" t="str">
            <v>DIANA MAGALLY CARO GALINDO</v>
          </cell>
          <cell r="J1206">
            <v>73686</v>
          </cell>
          <cell r="K1206" t="str">
            <v>Carrera 2a  No  5 - 46</v>
          </cell>
          <cell r="L1206" t="str">
            <v>TOLIMA</v>
          </cell>
          <cell r="M1206" t="str">
            <v>SANTA ISABEL</v>
          </cell>
          <cell r="N1206" t="str">
            <v>2803041  |  2803033</v>
          </cell>
          <cell r="O1206">
            <v>3102393400</v>
          </cell>
          <cell r="P1206" t="str">
            <v>alcaldia@santaisabel-tolima.gov.co</v>
          </cell>
          <cell r="Q1206" t="str">
            <v>No disponible</v>
          </cell>
          <cell r="R1206" t="str">
            <v>MUNICIPIO (PRESTACIÓN DIRECTA)</v>
          </cell>
        </row>
        <row r="1207">
          <cell r="A1207">
            <v>20579</v>
          </cell>
          <cell r="B1207" t="str">
            <v>OCCIDENTE LIMPIO S.A.S E.S.P.</v>
          </cell>
          <cell r="C1207">
            <v>38825</v>
          </cell>
          <cell r="D1207" t="str">
            <v>900057276-6</v>
          </cell>
          <cell r="E1207" t="str">
            <v>OPERATIVA</v>
          </cell>
          <cell r="F1207">
            <v>38639</v>
          </cell>
          <cell r="G1207" t="str">
            <v>ACTUALIZACION</v>
          </cell>
          <cell r="H1207">
            <v>45745</v>
          </cell>
          <cell r="I1207" t="str">
            <v>SANDRA MILENA CARVAJAL VILLA</v>
          </cell>
          <cell r="J1207">
            <v>5042</v>
          </cell>
          <cell r="K1207" t="str">
            <v>Carrera  13 #10-39</v>
          </cell>
          <cell r="L1207" t="str">
            <v>ANTIOQUIA</v>
          </cell>
          <cell r="M1207" t="str">
            <v>SANTA FÉ DE ANTIOQUIA</v>
          </cell>
          <cell r="N1207" t="str">
            <v>8534724  |  8532748</v>
          </cell>
          <cell r="O1207">
            <v>3206894727</v>
          </cell>
          <cell r="P1207" t="str">
            <v>info@occidentelimpio.gov.co</v>
          </cell>
          <cell r="Q1207" t="str">
            <v>SOCIEDAD POR ACCIONES SIMPLIFICADA</v>
          </cell>
          <cell r="R1207" t="str">
            <v>SOCIEDADES (EMPRESA DE SERVICIOS PUBLICOS)</v>
          </cell>
        </row>
        <row r="1208">
          <cell r="A1208">
            <v>20580</v>
          </cell>
          <cell r="B1208" t="str">
            <v>ALCALDIA ESPECIAL DE CUBARA</v>
          </cell>
          <cell r="C1208">
            <v>40337</v>
          </cell>
          <cell r="D1208" t="str">
            <v>800099196-2</v>
          </cell>
          <cell r="E1208" t="str">
            <v>OPERATIVA</v>
          </cell>
          <cell r="F1208">
            <v>39083</v>
          </cell>
          <cell r="G1208" t="str">
            <v>ACTUALIZACION</v>
          </cell>
          <cell r="H1208">
            <v>45713</v>
          </cell>
          <cell r="I1208" t="str">
            <v>GILDARDO MURCIA BUITRAGO</v>
          </cell>
          <cell r="J1208">
            <v>15223</v>
          </cell>
          <cell r="K1208" t="str">
            <v>Calle 4 No. 4 - 43 B. El Comercio</v>
          </cell>
          <cell r="L1208" t="str">
            <v>BOYACÁ</v>
          </cell>
          <cell r="M1208" t="str">
            <v>CUBARA</v>
          </cell>
          <cell r="N1208" t="str">
            <v>8838052  |  8838052</v>
          </cell>
          <cell r="O1208">
            <v>3102574494</v>
          </cell>
          <cell r="P1208" t="str">
            <v>sechacienda@cubara-boyaca.gov.co</v>
          </cell>
          <cell r="Q1208" t="str">
            <v>No disponible</v>
          </cell>
          <cell r="R1208" t="str">
            <v>MUNICIPIO (PRESTACIÓN DIRECTA)</v>
          </cell>
        </row>
        <row r="1209">
          <cell r="A1209">
            <v>20581</v>
          </cell>
          <cell r="B1209" t="str">
            <v xml:space="preserve">ASOCIACION DE SOCIOS DEL ACUEDUCTO BOQUERON DEL MUNICIPIO DE EL CARMEN DE VIBORAL </v>
          </cell>
          <cell r="C1209">
            <v>40518</v>
          </cell>
          <cell r="D1209" t="str">
            <v>900059648-1</v>
          </cell>
          <cell r="E1209" t="str">
            <v>OPERATIVA</v>
          </cell>
          <cell r="F1209">
            <v>38241</v>
          </cell>
          <cell r="G1209" t="str">
            <v>ACTUALIZACION</v>
          </cell>
          <cell r="H1209">
            <v>45420</v>
          </cell>
          <cell r="I1209" t="str">
            <v>MONICA LILIANA GALLEGO PEREZ</v>
          </cell>
          <cell r="J1209">
            <v>5148</v>
          </cell>
          <cell r="K1209" t="str">
            <v>CLL 33 No 30-60</v>
          </cell>
          <cell r="L1209" t="str">
            <v>ANTIOQUIA</v>
          </cell>
          <cell r="M1209" t="str">
            <v>EL CARMEN DE VIBORAL</v>
          </cell>
          <cell r="N1209" t="str">
            <v>5430827  |  5430827</v>
          </cell>
          <cell r="O1209">
            <v>3128615242</v>
          </cell>
          <cell r="P1209" t="str">
            <v>aguaselcarmen@gmail.com</v>
          </cell>
          <cell r="Q1209" t="str">
            <v>ASOCIACION DE USUARIOS</v>
          </cell>
          <cell r="R1209" t="str">
            <v>ORGANIZACION AUTORIZADA</v>
          </cell>
        </row>
        <row r="1210">
          <cell r="A1210">
            <v>20588</v>
          </cell>
          <cell r="B1210" t="str">
            <v>ASOCIACIÓN JUNTA ADMINISTRADORA DE SERVICIOS PUBLICOS DE YACUANQUER</v>
          </cell>
          <cell r="C1210">
            <v>39325</v>
          </cell>
          <cell r="D1210" t="str">
            <v>900064566-6</v>
          </cell>
          <cell r="E1210" t="str">
            <v>OPERATIVA (No activa)</v>
          </cell>
          <cell r="F1210">
            <v>39325</v>
          </cell>
          <cell r="G1210" t="str">
            <v>ACTUALIZACION</v>
          </cell>
          <cell r="H1210">
            <v>39356</v>
          </cell>
          <cell r="I1210" t="str">
            <v>No disponible</v>
          </cell>
          <cell r="J1210">
            <v>52885</v>
          </cell>
          <cell r="K1210" t="str">
            <v>BARRIO CARORA, CASA CURAL</v>
          </cell>
          <cell r="L1210" t="str">
            <v>NARIÑO</v>
          </cell>
          <cell r="M1210" t="str">
            <v>YACUANQUER</v>
          </cell>
          <cell r="N1210" t="str">
            <v xml:space="preserve">  |  </v>
          </cell>
          <cell r="O1210" t="str">
            <v>No disponible</v>
          </cell>
          <cell r="P1210" t="str">
            <v>SIN DATOS</v>
          </cell>
          <cell r="Q1210" t="str">
            <v>JUNTA ADMINISTRADORA</v>
          </cell>
          <cell r="R1210" t="str">
            <v>ORGANIZACION AUTORIZADA</v>
          </cell>
        </row>
        <row r="1211">
          <cell r="A1211">
            <v>20589</v>
          </cell>
          <cell r="B1211" t="str">
            <v>CORPORACION DE SERVICIOS DE ACUEDUCTO Y  ALCANTARILLADO DE LA TIGRA</v>
          </cell>
          <cell r="C1211">
            <v>39185</v>
          </cell>
          <cell r="D1211" t="str">
            <v>800226300-8</v>
          </cell>
          <cell r="E1211" t="str">
            <v>OPERATIVA</v>
          </cell>
          <cell r="F1211">
            <v>34446</v>
          </cell>
          <cell r="G1211" t="str">
            <v>ACTUALIZACION</v>
          </cell>
          <cell r="H1211">
            <v>45408</v>
          </cell>
          <cell r="I1211" t="str">
            <v>CARLOS ALBERTO MURILLO CASTILLO</v>
          </cell>
          <cell r="J1211">
            <v>68001</v>
          </cell>
          <cell r="K1211" t="str">
            <v>Calle 65 N 47-06 apto 402 Barrio La Floresta</v>
          </cell>
          <cell r="L1211" t="str">
            <v>SANTANDER</v>
          </cell>
          <cell r="M1211" t="str">
            <v>BUCARAMANGA</v>
          </cell>
          <cell r="N1211" t="str">
            <v>6945995  |  6945995</v>
          </cell>
          <cell r="O1211">
            <v>3168771487</v>
          </cell>
          <cell r="P1211" t="str">
            <v>carlosmurillocastillo@hotmail.com</v>
          </cell>
          <cell r="Q1211" t="str">
            <v>ASOCIACION DE USUARIOS</v>
          </cell>
          <cell r="R1211" t="str">
            <v>ORGANIZACION AUTORIZADA</v>
          </cell>
        </row>
        <row r="1212">
          <cell r="A1212">
            <v>20590</v>
          </cell>
          <cell r="B1212" t="str">
            <v>ASOCIACION COMUNITARIA DE USUARIOS DEL ACUEDUCTO DOIMA, LAS VILLAS CAMPOALEGRE Y LAS CABRAS</v>
          </cell>
          <cell r="C1212">
            <v>40871</v>
          </cell>
          <cell r="D1212" t="str">
            <v>800222968-9</v>
          </cell>
          <cell r="E1212" t="str">
            <v>OPERATIVA</v>
          </cell>
          <cell r="F1212">
            <v>37386</v>
          </cell>
          <cell r="G1212" t="str">
            <v>ACTUALIZACION</v>
          </cell>
          <cell r="H1212">
            <v>45154</v>
          </cell>
          <cell r="I1212" t="str">
            <v>FELIX ANTONIO BERNAL HERRERA</v>
          </cell>
          <cell r="J1212">
            <v>73547</v>
          </cell>
          <cell r="K1212" t="str">
            <v xml:space="preserve">CLL 2 No 1 143 DOIMA </v>
          </cell>
          <cell r="L1212" t="str">
            <v>TOLIMA</v>
          </cell>
          <cell r="M1212" t="str">
            <v>PIEDRAS</v>
          </cell>
          <cell r="N1212" t="str">
            <v>3158476  |  3138699</v>
          </cell>
          <cell r="O1212">
            <v>3152370041</v>
          </cell>
          <cell r="P1212" t="str">
            <v>asociacionacueductodoima23@gmail.com</v>
          </cell>
          <cell r="Q1212" t="str">
            <v>SOCIEDAD EN COMANDITA SIMPLE</v>
          </cell>
          <cell r="R1212" t="str">
            <v>SOCIEDADES (EMPRESA DE SERVICIOS PUBLICOS)</v>
          </cell>
        </row>
        <row r="1213">
          <cell r="A1213">
            <v>20592</v>
          </cell>
          <cell r="B1213" t="str">
            <v>CORASEO S.A. E.S.P.</v>
          </cell>
          <cell r="C1213">
            <v>39036</v>
          </cell>
          <cell r="D1213" t="str">
            <v>812007595-8</v>
          </cell>
          <cell r="E1213" t="str">
            <v>OPERATIVA</v>
          </cell>
          <cell r="F1213">
            <v>38534</v>
          </cell>
          <cell r="G1213" t="str">
            <v>ACTUALIZACION</v>
          </cell>
          <cell r="H1213">
            <v>45675</v>
          </cell>
          <cell r="I1213" t="str">
            <v>ALVARO ALFONSO CHICA HOYOS</v>
          </cell>
          <cell r="J1213">
            <v>23001</v>
          </cell>
          <cell r="K1213" t="str">
            <v>CARRERA 6 65-24 C.C. PLACES MALL OFICINA 308</v>
          </cell>
          <cell r="L1213" t="str">
            <v>CÓRDOBA</v>
          </cell>
          <cell r="M1213" t="str">
            <v>MONTERIA</v>
          </cell>
          <cell r="N1213" t="str">
            <v>7851302  |  7851302</v>
          </cell>
          <cell r="O1213">
            <v>3209281513</v>
          </cell>
          <cell r="P1213" t="str">
            <v>info@coraseo.com.co</v>
          </cell>
          <cell r="Q1213" t="str">
            <v>SOCIEDAD ANONIMA</v>
          </cell>
          <cell r="R1213" t="str">
            <v>SOCIEDADES (EMPRESA DE SERVICIOS PUBLICOS)</v>
          </cell>
        </row>
        <row r="1214">
          <cell r="A1214">
            <v>20593</v>
          </cell>
          <cell r="B1214" t="str">
            <v>PACARIBE S.A.S. E.S.P</v>
          </cell>
          <cell r="C1214">
            <v>38968</v>
          </cell>
          <cell r="D1214" t="str">
            <v>900074102-5</v>
          </cell>
          <cell r="E1214" t="str">
            <v>OPERATIVA</v>
          </cell>
          <cell r="F1214">
            <v>38899</v>
          </cell>
          <cell r="G1214" t="str">
            <v>ACTUALIZACION</v>
          </cell>
          <cell r="H1214">
            <v>45716</v>
          </cell>
          <cell r="I1214" t="str">
            <v>CARLOS ANDRES GAITAN ANZOLA</v>
          </cell>
          <cell r="J1214">
            <v>13001</v>
          </cell>
          <cell r="K1214" t="str">
            <v>Trasv. 73 # 31 I - 140 BARRIO LOS ALPES</v>
          </cell>
          <cell r="L1214" t="str">
            <v>BOLÍVAR</v>
          </cell>
          <cell r="M1214" t="str">
            <v>CARTAGENA DE INDIAS</v>
          </cell>
          <cell r="N1214" t="str">
            <v>6455480  |  6455480</v>
          </cell>
          <cell r="O1214">
            <v>3160265119</v>
          </cell>
          <cell r="P1214" t="str">
            <v>pacaribe@pacaribe.com</v>
          </cell>
          <cell r="Q1214" t="str">
            <v>SOCIEDAD POR ACCIONES SIMPLIFICADA</v>
          </cell>
          <cell r="R1214" t="str">
            <v>SOCIEDADES (EMPRESA DE SERVICIOS PUBLICOS)</v>
          </cell>
        </row>
        <row r="1215">
          <cell r="A1215">
            <v>20596</v>
          </cell>
          <cell r="B1215" t="str">
            <v xml:space="preserve">ASOCIACION DE USUARIOS DEL ACUEDUCTO SAN ISIDRO DEL MUNICIPIO DE SANTA ROSA DE OSOS </v>
          </cell>
          <cell r="C1215">
            <v>38814</v>
          </cell>
          <cell r="D1215" t="str">
            <v>900071694-1</v>
          </cell>
          <cell r="E1215" t="str">
            <v>OPERATIVA</v>
          </cell>
          <cell r="F1215">
            <v>38761</v>
          </cell>
          <cell r="G1215" t="str">
            <v>INSCRIPCION</v>
          </cell>
          <cell r="H1215">
            <v>38878</v>
          </cell>
          <cell r="I1215" t="str">
            <v xml:space="preserve">ELKLIN ENRIQUE  GOMEZ MONTOYA </v>
          </cell>
          <cell r="J1215">
            <v>5686</v>
          </cell>
          <cell r="K1215" t="str">
            <v xml:space="preserve">vereda san isidro santa rosa de osos </v>
          </cell>
          <cell r="L1215" t="str">
            <v>ANTIOQUIA</v>
          </cell>
          <cell r="M1215" t="str">
            <v>SANTA ROSA DE OSOS</v>
          </cell>
          <cell r="N1215" t="str">
            <v xml:space="preserve">8602087  |  </v>
          </cell>
          <cell r="O1215" t="str">
            <v>No disponible</v>
          </cell>
          <cell r="P1215" t="str">
            <v>biame_74@hotmail.com</v>
          </cell>
          <cell r="Q1215" t="str">
            <v>ASOCIACION DE USUARIOS</v>
          </cell>
          <cell r="R1215" t="str">
            <v>ORGANIZACION AUTORIZADA</v>
          </cell>
        </row>
        <row r="1216">
          <cell r="A1216">
            <v>20597</v>
          </cell>
          <cell r="B1216" t="str">
            <v>EMPRESA DE SERVICIOS PÚBLICOS DE ACUEDUCTO, ALCANTARILLADO Y ASEO UNIAIMO SA - ESP</v>
          </cell>
          <cell r="C1216">
            <v>38823</v>
          </cell>
          <cell r="D1216" t="str">
            <v>900060904-4</v>
          </cell>
          <cell r="E1216" t="str">
            <v>OPERATIVA (No activa)</v>
          </cell>
          <cell r="F1216">
            <v>38720</v>
          </cell>
          <cell r="G1216" t="str">
            <v>ACTUALIZACION</v>
          </cell>
          <cell r="H1216">
            <v>38943</v>
          </cell>
          <cell r="I1216" t="str">
            <v>JAVIER AGUSTÍN PERALTA MENDOZA</v>
          </cell>
          <cell r="J1216">
            <v>20750</v>
          </cell>
          <cell r="K1216" t="str">
            <v>CALLE 4 No. 5A-07</v>
          </cell>
          <cell r="L1216" t="str">
            <v>CESAR</v>
          </cell>
          <cell r="M1216" t="str">
            <v>SAN DIEGO</v>
          </cell>
          <cell r="N1216" t="str">
            <v>5798071  |  5798375</v>
          </cell>
          <cell r="O1216">
            <v>3005738902</v>
          </cell>
          <cell r="P1216" t="str">
            <v>uniaimosaesp@yahoo.com.mx</v>
          </cell>
          <cell r="Q1216" t="str">
            <v>SOCIEDAD ANONIMA</v>
          </cell>
          <cell r="R1216" t="str">
            <v>SOCIEDADES (EMPRESA DE SERVICIOS PUBLICOS)</v>
          </cell>
        </row>
        <row r="1217">
          <cell r="A1217">
            <v>20599</v>
          </cell>
          <cell r="B1217" t="str">
            <v>MUNICIPIO DE GUAVATA</v>
          </cell>
          <cell r="C1217">
            <v>38975</v>
          </cell>
          <cell r="D1217" t="str">
            <v>890210945-5</v>
          </cell>
          <cell r="E1217" t="str">
            <v>OPERATIVA</v>
          </cell>
          <cell r="F1217">
            <v>36823</v>
          </cell>
          <cell r="G1217" t="str">
            <v>ACTUALIZACION</v>
          </cell>
          <cell r="H1217">
            <v>45404</v>
          </cell>
          <cell r="I1217" t="str">
            <v>JOSE JOAQUIN CUBIDES ARIZA</v>
          </cell>
          <cell r="J1217">
            <v>68324</v>
          </cell>
          <cell r="K1217" t="str">
            <v>Carrera  3 No. 4-48</v>
          </cell>
          <cell r="L1217" t="str">
            <v>SANTANDER</v>
          </cell>
          <cell r="M1217" t="str">
            <v>GUAVATA</v>
          </cell>
          <cell r="N1217" t="str">
            <v>7527061  |  7527062</v>
          </cell>
          <cell r="O1217">
            <v>3124639123</v>
          </cell>
          <cell r="P1217" t="str">
            <v>alcaldia@guavata-santander.gov.co</v>
          </cell>
          <cell r="Q1217" t="str">
            <v>No disponible</v>
          </cell>
          <cell r="R1217" t="str">
            <v>MUNICIPIO (PRESTACIÓN DIRECTA)</v>
          </cell>
        </row>
        <row r="1218">
          <cell r="A1218">
            <v>20606</v>
          </cell>
          <cell r="B1218" t="str">
            <v>ASOCIACION DE USUARIOS DEL ACUEDUCTO DE LA VEREDA MANI DE LAS CASAS</v>
          </cell>
          <cell r="C1218">
            <v>38973</v>
          </cell>
          <cell r="D1218" t="str">
            <v>900076651-6</v>
          </cell>
          <cell r="E1218" t="str">
            <v>OPERATIVA</v>
          </cell>
          <cell r="F1218">
            <v>36937</v>
          </cell>
          <cell r="G1218" t="str">
            <v>ACTUALIZACION</v>
          </cell>
          <cell r="H1218">
            <v>44108</v>
          </cell>
          <cell r="I1218" t="str">
            <v xml:space="preserve">MARIA ELENA JIMENEZ </v>
          </cell>
          <cell r="J1218">
            <v>5030</v>
          </cell>
          <cell r="K1218" t="str">
            <v>Vereda Mani de las Casas</v>
          </cell>
          <cell r="L1218" t="str">
            <v>ANTIOQUIA</v>
          </cell>
          <cell r="M1218" t="str">
            <v>AMAGÁ</v>
          </cell>
          <cell r="N1218" t="str">
            <v>8470252  |  8470252</v>
          </cell>
          <cell r="O1218">
            <v>3135042376</v>
          </cell>
          <cell r="P1218" t="str">
            <v>acueductomanidelascasas@gmail.com</v>
          </cell>
          <cell r="Q1218" t="str">
            <v>ASOCIACION DE USUARIOS</v>
          </cell>
          <cell r="R1218" t="str">
            <v>ORGANIZACION AUTORIZADA</v>
          </cell>
        </row>
        <row r="1219">
          <cell r="A1219">
            <v>20610</v>
          </cell>
          <cell r="B1219" t="str">
            <v>ASOCIACION DE USUARIOS DEL ACUEDUCTO AGUAS UNIDAS DE ANZA</v>
          </cell>
          <cell r="C1219">
            <v>40514</v>
          </cell>
          <cell r="D1219" t="str">
            <v>900076685-6</v>
          </cell>
          <cell r="E1219" t="str">
            <v>OPERATIVA</v>
          </cell>
          <cell r="F1219">
            <v>40132</v>
          </cell>
          <cell r="G1219" t="str">
            <v>ACTUALIZACION</v>
          </cell>
          <cell r="H1219">
            <v>40844</v>
          </cell>
          <cell r="I1219" t="str">
            <v>CARLOS EDUARDO ARANGO CHAVARRIAGA</v>
          </cell>
          <cell r="J1219">
            <v>5044</v>
          </cell>
          <cell r="K1219" t="str">
            <v>VEREDA LOMITAS</v>
          </cell>
          <cell r="L1219" t="str">
            <v>ANTIOQUIA</v>
          </cell>
          <cell r="M1219" t="str">
            <v>ANZÁ</v>
          </cell>
          <cell r="N1219" t="str">
            <v>8522082  |  0000000</v>
          </cell>
          <cell r="O1219">
            <v>3217705548</v>
          </cell>
          <cell r="P1219" t="str">
            <v>aguasunidasdeanza@gmail.com</v>
          </cell>
          <cell r="Q1219" t="str">
            <v>ASOCIACION DE USUARIOS</v>
          </cell>
          <cell r="R1219" t="str">
            <v>ORGANIZACION AUTORIZADA</v>
          </cell>
        </row>
        <row r="1220">
          <cell r="A1220">
            <v>20614</v>
          </cell>
          <cell r="B1220" t="str">
            <v>CORPORACIÓN DE USUARIOS DEL ACUEDUCTO EL PORTENTO</v>
          </cell>
          <cell r="C1220">
            <v>38899</v>
          </cell>
          <cell r="D1220" t="str">
            <v>811021222-0</v>
          </cell>
          <cell r="E1220" t="str">
            <v>OPERATIVA</v>
          </cell>
          <cell r="F1220">
            <v>36308</v>
          </cell>
          <cell r="G1220" t="str">
            <v>ACTUALIZACION</v>
          </cell>
          <cell r="H1220">
            <v>45301</v>
          </cell>
          <cell r="I1220" t="str">
            <v>LEON JAIRO RODRIGUEZ  CORREA</v>
          </cell>
          <cell r="J1220">
            <v>5318</v>
          </cell>
          <cell r="K1220" t="str">
            <v>CR 51 No 58-44</v>
          </cell>
          <cell r="L1220" t="str">
            <v>ANTIOQUIA</v>
          </cell>
          <cell r="M1220" t="str">
            <v>GUARNE</v>
          </cell>
          <cell r="N1220" t="str">
            <v>4847325  |  3576807</v>
          </cell>
          <cell r="O1220">
            <v>3218119609</v>
          </cell>
          <cell r="P1220" t="str">
            <v>ac.portento@gmail.com</v>
          </cell>
          <cell r="Q1220" t="str">
            <v>ASOCIACION DE USUARIOS</v>
          </cell>
          <cell r="R1220" t="str">
            <v>ORGANIZACION AUTORIZADA</v>
          </cell>
        </row>
        <row r="1221">
          <cell r="A1221">
            <v>20617</v>
          </cell>
          <cell r="B1221" t="str">
            <v>CORPORACION ACUEDUCTO GALICIA J.H.G.N.</v>
          </cell>
          <cell r="C1221">
            <v>41087</v>
          </cell>
          <cell r="D1221" t="str">
            <v>811044342-5</v>
          </cell>
          <cell r="E1221" t="str">
            <v>OPERATIVA</v>
          </cell>
          <cell r="F1221">
            <v>37153</v>
          </cell>
          <cell r="G1221" t="str">
            <v>ACTUALIZACION</v>
          </cell>
          <cell r="H1221">
            <v>45714</v>
          </cell>
          <cell r="I1221" t="str">
            <v>MONICA YANETH ARIAS RAMIREZ</v>
          </cell>
          <cell r="J1221">
            <v>5615</v>
          </cell>
          <cell r="K1221" t="str">
            <v>SECTOR TANQUES ELEVADOS GALICIA</v>
          </cell>
          <cell r="L1221" t="str">
            <v>ANTIOQUIA</v>
          </cell>
          <cell r="M1221" t="str">
            <v>RIONEGRO</v>
          </cell>
          <cell r="N1221" t="str">
            <v>5742343  |  5742343</v>
          </cell>
          <cell r="O1221">
            <v>3148269980</v>
          </cell>
          <cell r="P1221" t="str">
            <v>corporacionacueductogalicia@gmail.com</v>
          </cell>
          <cell r="Q1221" t="str">
            <v>CORPORACION</v>
          </cell>
          <cell r="R1221" t="str">
            <v>ORGANIZACION AUTORIZADA</v>
          </cell>
        </row>
        <row r="1222">
          <cell r="A1222">
            <v>20618</v>
          </cell>
          <cell r="B1222" t="str">
            <v>MUNICIPIO OLAYA HERRERA</v>
          </cell>
          <cell r="C1222">
            <v>39078</v>
          </cell>
          <cell r="D1222" t="str">
            <v>800099113-1</v>
          </cell>
          <cell r="E1222" t="str">
            <v>OPERATIVA</v>
          </cell>
          <cell r="F1222">
            <v>35160</v>
          </cell>
          <cell r="G1222" t="str">
            <v>ACTUALIZACION</v>
          </cell>
          <cell r="H1222">
            <v>42359</v>
          </cell>
          <cell r="I1222" t="str">
            <v>TEODORO CAICEDO MONTAÑO</v>
          </cell>
          <cell r="J1222">
            <v>52490</v>
          </cell>
          <cell r="K1222" t="str">
            <v>calle telecom</v>
          </cell>
          <cell r="L1222" t="str">
            <v>NARIÑO</v>
          </cell>
          <cell r="M1222" t="str">
            <v>OLAYA HERRERA</v>
          </cell>
          <cell r="N1222" t="str">
            <v>7467176  |  7467174</v>
          </cell>
          <cell r="O1222" t="str">
            <v>No disponible</v>
          </cell>
          <cell r="P1222" t="str">
            <v>contactenos@olayaherrera-narino.gov.co</v>
          </cell>
          <cell r="Q1222" t="str">
            <v>No disponible</v>
          </cell>
          <cell r="R1222" t="str">
            <v>MUNICIPIO (PRESTACIÓN DIRECTA)</v>
          </cell>
        </row>
        <row r="1223">
          <cell r="A1223">
            <v>20620</v>
          </cell>
          <cell r="B1223" t="str">
            <v>COMISIÓN EMPRESARIAL DE ACUEDUCTO DE LA URBANIZACIÓN VILLA DEL RÍO I</v>
          </cell>
          <cell r="C1223">
            <v>40432</v>
          </cell>
          <cell r="D1223" t="str">
            <v>822007306-2</v>
          </cell>
          <cell r="E1223" t="str">
            <v>OPERATIVA</v>
          </cell>
          <cell r="F1223">
            <v>38169</v>
          </cell>
          <cell r="G1223" t="str">
            <v>ACTUALIZACION</v>
          </cell>
          <cell r="H1223">
            <v>45701</v>
          </cell>
          <cell r="I1223" t="str">
            <v>PIEDAD ALEJANDRA BRAVO  VANEGAS</v>
          </cell>
          <cell r="J1223">
            <v>50001</v>
          </cell>
          <cell r="K1223" t="str">
            <v>Calle 24 A Sur Nº 44 - 63</v>
          </cell>
          <cell r="L1223" t="str">
            <v>META</v>
          </cell>
          <cell r="M1223" t="str">
            <v>VILLAVICENCIO</v>
          </cell>
          <cell r="N1223" t="str">
            <v>6621322  |  6621322</v>
          </cell>
          <cell r="O1223">
            <v>3115666458</v>
          </cell>
          <cell r="P1223" t="str">
            <v>comiacue@hotmail.com</v>
          </cell>
          <cell r="Q1223" t="str">
            <v>JUNTA DE ACCION COMUNAL</v>
          </cell>
          <cell r="R1223" t="str">
            <v>ORGANIZACION AUTORIZADA</v>
          </cell>
        </row>
        <row r="1224">
          <cell r="A1224">
            <v>20621</v>
          </cell>
          <cell r="B1224" t="str">
            <v>UNIDAD ADMINISTRATIVA DE LOS SERVICIOS PUBLICOS DOMICILIARIOS DE ACUEDUCTO, ALCANTARILLADO Y ASEO DEL MUNICIPIO DE SANTA BARBARA</v>
          </cell>
          <cell r="C1224">
            <v>39052</v>
          </cell>
          <cell r="D1224" t="str">
            <v>890205973-1</v>
          </cell>
          <cell r="E1224" t="str">
            <v>OPERATIVA</v>
          </cell>
          <cell r="F1224">
            <v>38961</v>
          </cell>
          <cell r="G1224" t="str">
            <v>ACTUALIZACION</v>
          </cell>
          <cell r="H1224">
            <v>45350</v>
          </cell>
          <cell r="I1224" t="str">
            <v xml:space="preserve">ELKIN  ORTEGA  BARBOSA </v>
          </cell>
          <cell r="J1224">
            <v>68705</v>
          </cell>
          <cell r="K1224" t="str">
            <v>Carrera 3 No. 4-50</v>
          </cell>
          <cell r="L1224" t="str">
            <v>SANTANDER</v>
          </cell>
          <cell r="M1224" t="str">
            <v>SANTA BARBARA</v>
          </cell>
          <cell r="N1224" t="str">
            <v>6569083  |  6569083</v>
          </cell>
          <cell r="O1224">
            <v>3125868211</v>
          </cell>
          <cell r="P1224" t="str">
            <v>uspaaa@santabarbara-santander.gov.co</v>
          </cell>
          <cell r="Q1224" t="str">
            <v>No disponible</v>
          </cell>
          <cell r="R1224" t="str">
            <v>MUNICIPIO (PRESTACIÓN DIRECTA)</v>
          </cell>
        </row>
        <row r="1225">
          <cell r="A1225">
            <v>20623</v>
          </cell>
          <cell r="B1225" t="str">
            <v>ADMINISTRACION PUBLICA COOPERATIVA PROVIDENCE AND SANTA CATALINA CLEAN AND WITH FRESH WATER ESP.</v>
          </cell>
          <cell r="C1225">
            <v>39218</v>
          </cell>
          <cell r="D1225" t="str">
            <v>900049219-2</v>
          </cell>
          <cell r="E1225" t="str">
            <v>OPERATIVA (No activa)</v>
          </cell>
          <cell r="F1225">
            <v>38777</v>
          </cell>
          <cell r="G1225" t="str">
            <v>INSCRIPCION</v>
          </cell>
          <cell r="H1225">
            <v>39280</v>
          </cell>
          <cell r="I1225" t="str">
            <v>FERNEY JOSE ARCHBOLD TRIANA</v>
          </cell>
          <cell r="J1225">
            <v>88564</v>
          </cell>
          <cell r="K1225" t="str">
            <v>BARRIO SANTA ISABEL LADO PALACIO MUNICIPAL</v>
          </cell>
          <cell r="L1225" t="str">
            <v>ARCHIPIÉLAGO DE SAN ANDRÉS, PROVIDENCIA Y SANTA CATALINA</v>
          </cell>
          <cell r="M1225" t="str">
            <v>PROVIDENCIA</v>
          </cell>
          <cell r="N1225" t="str">
            <v>5148180  |  5148063</v>
          </cell>
          <cell r="O1225">
            <v>3112586788</v>
          </cell>
          <cell r="P1225" t="str">
            <v>ferneyjose@yahoo.com</v>
          </cell>
          <cell r="Q1225" t="str">
            <v>COOPERATIVA</v>
          </cell>
          <cell r="R1225" t="str">
            <v>ORGANIZACION AUTORIZADA</v>
          </cell>
        </row>
        <row r="1226">
          <cell r="A1226">
            <v>20627</v>
          </cell>
          <cell r="B1226" t="str">
            <v>ASOCIACIÓN DE USUARIOS DEL ACUEDUCTO MULTIVEREDAL PLATANEROS UNIDOS</v>
          </cell>
          <cell r="C1226">
            <v>38882</v>
          </cell>
          <cell r="D1226" t="str">
            <v>900076092-9</v>
          </cell>
          <cell r="E1226" t="str">
            <v>OPERATIVA</v>
          </cell>
          <cell r="F1226">
            <v>38791</v>
          </cell>
          <cell r="G1226" t="str">
            <v>INSCRIPCION</v>
          </cell>
          <cell r="H1226">
            <v>38940</v>
          </cell>
          <cell r="I1226" t="str">
            <v>RAMIRO BETIN OSORIO</v>
          </cell>
          <cell r="J1226">
            <v>5001</v>
          </cell>
          <cell r="K1226" t="str">
            <v>Calle 26 sur No 48 - 16</v>
          </cell>
          <cell r="L1226" t="str">
            <v>ANTIOQUIA</v>
          </cell>
          <cell r="M1226" t="str">
            <v>MEDELLÍN</v>
          </cell>
          <cell r="N1226" t="str">
            <v xml:space="preserve">8206119  |  </v>
          </cell>
          <cell r="O1226" t="str">
            <v>No disponible</v>
          </cell>
          <cell r="P1226" t="str">
            <v>jorge.yepes@banacol.com.co</v>
          </cell>
          <cell r="Q1226" t="str">
            <v>ASOCIACION DE USUARIOS</v>
          </cell>
          <cell r="R1226" t="str">
            <v>ORGANIZACION AUTORIZADA</v>
          </cell>
        </row>
        <row r="1227">
          <cell r="A1227">
            <v>20630</v>
          </cell>
          <cell r="B1227" t="str">
            <v>ASOCIACION DE USUARIOS DEL ACUEDUCTO MULTIVEREDAL TRES MONTAÑAS</v>
          </cell>
          <cell r="C1227">
            <v>40389</v>
          </cell>
          <cell r="D1227" t="str">
            <v>811035574-9</v>
          </cell>
          <cell r="E1227" t="str">
            <v>OPERATIVA</v>
          </cell>
          <cell r="F1227">
            <v>37464</v>
          </cell>
          <cell r="G1227" t="str">
            <v>ACTUALIZACION</v>
          </cell>
          <cell r="H1227">
            <v>45691</v>
          </cell>
          <cell r="I1227" t="str">
            <v>YENDI CATALINA ARTEAGA VASQUEZ</v>
          </cell>
          <cell r="J1227">
            <v>5347</v>
          </cell>
          <cell r="K1227" t="str">
            <v>Vereda Palo Blanco</v>
          </cell>
          <cell r="L1227" t="str">
            <v>ANTIOQUIA</v>
          </cell>
          <cell r="M1227" t="str">
            <v>HELICONIA</v>
          </cell>
          <cell r="N1227" t="str">
            <v>8422857  |  8422857</v>
          </cell>
          <cell r="O1227">
            <v>3148671521</v>
          </cell>
          <cell r="P1227" t="str">
            <v>montresmulacue@hotmail.com</v>
          </cell>
          <cell r="Q1227" t="str">
            <v>ASOCIACION DE USUARIOS</v>
          </cell>
          <cell r="R1227" t="str">
            <v>ORGANIZACION AUTORIZADA</v>
          </cell>
        </row>
        <row r="1228">
          <cell r="A1228">
            <v>20634</v>
          </cell>
          <cell r="B1228" t="str">
            <v>ADMINISTRACION COOPERATIVA SAN ROQUE E.S.P.</v>
          </cell>
          <cell r="C1228">
            <v>38936</v>
          </cell>
          <cell r="D1228" t="str">
            <v>821001335-5</v>
          </cell>
          <cell r="E1228" t="str">
            <v>OPERATIVA</v>
          </cell>
          <cell r="F1228">
            <v>36066</v>
          </cell>
          <cell r="G1228" t="str">
            <v>ACTUALIZACION</v>
          </cell>
          <cell r="H1228">
            <v>44046</v>
          </cell>
          <cell r="I1228" t="str">
            <v>JOHN FABIO VERGARA GONZALEZ</v>
          </cell>
          <cell r="J1228">
            <v>76054</v>
          </cell>
          <cell r="K1228" t="str">
            <v>EDIFICIO DEL CAFE PISO 2 PLAZA PRINCIPAL</v>
          </cell>
          <cell r="L1228" t="str">
            <v>VALLE DEL CAUCA</v>
          </cell>
          <cell r="M1228" t="str">
            <v>ARGELIA</v>
          </cell>
          <cell r="N1228" t="str">
            <v>2068138  |  2177910</v>
          </cell>
          <cell r="O1228">
            <v>3117691863</v>
          </cell>
          <cell r="P1228" t="str">
            <v>apcsanroque@yahoo.es</v>
          </cell>
          <cell r="Q1228" t="str">
            <v>COOPERATIVA</v>
          </cell>
          <cell r="R1228" t="str">
            <v>ORGANIZACION AUTORIZADA</v>
          </cell>
        </row>
        <row r="1229">
          <cell r="A1229">
            <v>20635</v>
          </cell>
          <cell r="B1229" t="str">
            <v>ASOCIACION DE USUARIOS DEL ACUEDUCTO Y/O ALCANTARILLADO Y/O ASEO DE ROZO ESP</v>
          </cell>
          <cell r="C1229">
            <v>38855</v>
          </cell>
          <cell r="D1229" t="str">
            <v>815001207-9</v>
          </cell>
          <cell r="E1229" t="str">
            <v>OPERATIVA</v>
          </cell>
          <cell r="F1229">
            <v>35523</v>
          </cell>
          <cell r="G1229" t="str">
            <v>ACTUALIZACION</v>
          </cell>
          <cell r="H1229">
            <v>45695</v>
          </cell>
          <cell r="I1229" t="str">
            <v>JOSE EMILIO ORTEGA DOMINGUEZ</v>
          </cell>
          <cell r="J1229">
            <v>76520</v>
          </cell>
          <cell r="K1229" t="str">
            <v>calle 10  11-43</v>
          </cell>
          <cell r="L1229" t="str">
            <v>VALLE DEL CAUCA</v>
          </cell>
          <cell r="M1229" t="str">
            <v>PALMIRA</v>
          </cell>
          <cell r="N1229" t="str">
            <v>2685163  |  2685163</v>
          </cell>
          <cell r="O1229">
            <v>3162685163</v>
          </cell>
          <cell r="P1229" t="str">
            <v>acueductorozo@hotmail.es</v>
          </cell>
          <cell r="Q1229" t="str">
            <v>ASOCIACION DE USUARIOS</v>
          </cell>
          <cell r="R1229" t="str">
            <v>ORGANIZACION AUTORIZADA</v>
          </cell>
        </row>
        <row r="1230">
          <cell r="A1230">
            <v>20638</v>
          </cell>
          <cell r="B1230" t="str">
            <v>SECRETARIA DE SERVICIOS PUBLICOS DEL MUNICIPIO  DE ARAUQUITA</v>
          </cell>
          <cell r="C1230">
            <v>38841</v>
          </cell>
          <cell r="D1230" t="str">
            <v>892099494-7</v>
          </cell>
          <cell r="E1230" t="str">
            <v>OPERATIVA</v>
          </cell>
          <cell r="F1230">
            <v>36677</v>
          </cell>
          <cell r="G1230" t="str">
            <v>ACTUALIZACION</v>
          </cell>
          <cell r="H1230">
            <v>45699</v>
          </cell>
          <cell r="I1230" t="str">
            <v>LUIS FERNANDO PANQUEVA TORRES</v>
          </cell>
          <cell r="J1230">
            <v>81065</v>
          </cell>
          <cell r="K1230" t="str">
            <v>carrera 3 No 5 53</v>
          </cell>
          <cell r="L1230" t="str">
            <v>ARAUCA</v>
          </cell>
          <cell r="M1230" t="str">
            <v>ARAUQUITA</v>
          </cell>
          <cell r="N1230" t="str">
            <v>8836214  |  7869764</v>
          </cell>
          <cell r="O1230">
            <v>3107869764</v>
          </cell>
          <cell r="P1230" t="str">
            <v>serviciospublicos@arauquita-arauca.gov.co</v>
          </cell>
          <cell r="Q1230" t="str">
            <v>No disponible</v>
          </cell>
          <cell r="R1230" t="str">
            <v>MUNICIPIO (PRESTACIÓN DIRECTA)</v>
          </cell>
        </row>
        <row r="1231">
          <cell r="A1231">
            <v>20641</v>
          </cell>
          <cell r="B1231" t="str">
            <v>ACUAPATIOS S.A.  E.S.P.</v>
          </cell>
          <cell r="C1231">
            <v>39330</v>
          </cell>
          <cell r="D1231" t="str">
            <v>830505604-8</v>
          </cell>
          <cell r="E1231" t="str">
            <v>OPERATIVA</v>
          </cell>
          <cell r="F1231">
            <v>38776</v>
          </cell>
          <cell r="G1231" t="str">
            <v>ACTUALIZACION</v>
          </cell>
          <cell r="H1231">
            <v>45726</v>
          </cell>
          <cell r="I1231" t="str">
            <v>LISETH TATIANA HENAO CARDONA</v>
          </cell>
          <cell r="J1231">
            <v>54001</v>
          </cell>
          <cell r="K1231" t="str">
            <v>Av. 0b No. 21-98 Barrio Blanco</v>
          </cell>
          <cell r="L1231" t="str">
            <v>NORTE DE SANTANDER</v>
          </cell>
          <cell r="M1231" t="str">
            <v>CUCUTA</v>
          </cell>
          <cell r="N1231" t="str">
            <v>5955471  |  5943112</v>
          </cell>
          <cell r="O1231">
            <v>3112919992</v>
          </cell>
          <cell r="P1231" t="str">
            <v>acuapatios_esp@hotmail.com</v>
          </cell>
          <cell r="Q1231" t="str">
            <v>SOCIEDAD ANONIMA</v>
          </cell>
          <cell r="R1231" t="str">
            <v>SOCIEDADES (EMPRESA DE SERVICIOS PUBLICOS)</v>
          </cell>
        </row>
        <row r="1232">
          <cell r="A1232">
            <v>20642</v>
          </cell>
          <cell r="B1232" t="str">
            <v>ASOCIACIÓN DE USUARIOS DEL ACUEDUCTO NARANGITOS</v>
          </cell>
          <cell r="C1232">
            <v>39007</v>
          </cell>
          <cell r="D1232" t="str">
            <v>900077849-1</v>
          </cell>
          <cell r="E1232" t="str">
            <v>OPERATIVA</v>
          </cell>
          <cell r="F1232">
            <v>37164</v>
          </cell>
          <cell r="G1232" t="str">
            <v>ACTUALIZACION</v>
          </cell>
          <cell r="H1232">
            <v>40892</v>
          </cell>
          <cell r="I1232" t="str">
            <v>DIOSELINA RENDON LOPEZ</v>
          </cell>
          <cell r="J1232">
            <v>5030</v>
          </cell>
          <cell r="K1232" t="str">
            <v>VEREDA TRAVESIAS SECTOR NARANJITOS AMAGÁ</v>
          </cell>
          <cell r="L1232" t="str">
            <v>ANTIOQUIA</v>
          </cell>
          <cell r="M1232" t="str">
            <v>AMAGÁ</v>
          </cell>
          <cell r="N1232" t="str">
            <v>8472122  |  8472122</v>
          </cell>
          <cell r="O1232">
            <v>3128098317</v>
          </cell>
          <cell r="P1232" t="str">
            <v>asousuariosnaranjitos@hotmail.com</v>
          </cell>
          <cell r="Q1232" t="str">
            <v>ASOCIACION DE USUARIOS</v>
          </cell>
          <cell r="R1232" t="str">
            <v>ORGANIZACION AUTORIZADA</v>
          </cell>
        </row>
        <row r="1233">
          <cell r="A1233">
            <v>20643</v>
          </cell>
          <cell r="B1233" t="str">
            <v>ASOCIACION DE SUSCRIPTORES DEL ACUEDUCTO DE LA VEREDA LA SIRENA</v>
          </cell>
          <cell r="C1233">
            <v>38964</v>
          </cell>
          <cell r="D1233" t="str">
            <v>805014905-1</v>
          </cell>
          <cell r="E1233" t="str">
            <v>OPERATIVA</v>
          </cell>
          <cell r="F1233">
            <v>36327</v>
          </cell>
          <cell r="G1233" t="str">
            <v>ACTUALIZACION</v>
          </cell>
          <cell r="H1233">
            <v>45722</v>
          </cell>
          <cell r="I1233" t="str">
            <v>JOSE LUBIN OROZCO SALAZAR</v>
          </cell>
          <cell r="J1233">
            <v>76001</v>
          </cell>
          <cell r="K1233" t="str">
            <v>Manzana H casa # 29 Vereda la sirena</v>
          </cell>
          <cell r="L1233" t="str">
            <v>VALLE DEL CAUCA</v>
          </cell>
          <cell r="M1233" t="str">
            <v>CALI</v>
          </cell>
          <cell r="N1233" t="str">
            <v>5516491  |  5516491</v>
          </cell>
          <cell r="O1233">
            <v>3123564042</v>
          </cell>
          <cell r="P1233" t="str">
            <v>acueductolasirena@hotmail.com</v>
          </cell>
          <cell r="Q1233" t="str">
            <v>ASOCIACION DE USUARIOS</v>
          </cell>
          <cell r="R1233" t="str">
            <v>ORGANIZACION AUTORIZADA</v>
          </cell>
        </row>
        <row r="1234">
          <cell r="A1234">
            <v>20644</v>
          </cell>
          <cell r="B1234" t="str">
            <v>ADMINISTRACION PUBLICA COOPERATIVA DE SERVICIOS PUBLICOS DE AGUA Y SANEAMIENTO BASICO DE PUEBLO NUEVO</v>
          </cell>
          <cell r="C1234">
            <v>40865</v>
          </cell>
          <cell r="D1234" t="str">
            <v>900034977-1</v>
          </cell>
          <cell r="E1234" t="str">
            <v>OPERATIVA</v>
          </cell>
          <cell r="F1234">
            <v>40542</v>
          </cell>
          <cell r="G1234" t="str">
            <v>ACTUALIZACION</v>
          </cell>
          <cell r="H1234">
            <v>45722</v>
          </cell>
          <cell r="I1234" t="str">
            <v>CARLOS FERNANDO GERMAN CALAO</v>
          </cell>
          <cell r="J1234">
            <v>23570</v>
          </cell>
          <cell r="K1234" t="str">
            <v>CRA 15 # 6 - 150 B/Villanueva</v>
          </cell>
          <cell r="L1234" t="str">
            <v>CÓRDOBA</v>
          </cell>
          <cell r="M1234" t="str">
            <v>PUEBLO NUEVO</v>
          </cell>
          <cell r="N1234" t="str">
            <v>7753232  |  7753232</v>
          </cell>
          <cell r="O1234">
            <v>3114302788</v>
          </cell>
          <cell r="P1234" t="str">
            <v>cooaguaspnuevo@hotmail.com</v>
          </cell>
          <cell r="Q1234" t="str">
            <v>COOPERATIVA</v>
          </cell>
          <cell r="R1234" t="str">
            <v>ORGANIZACION AUTORIZADA</v>
          </cell>
        </row>
        <row r="1235">
          <cell r="A1235">
            <v>20646</v>
          </cell>
          <cell r="B1235" t="str">
            <v>ACUEDUCTO DE MONDOMO</v>
          </cell>
          <cell r="C1235">
            <v>40093</v>
          </cell>
          <cell r="D1235" t="str">
            <v>817001248-8</v>
          </cell>
          <cell r="E1235" t="str">
            <v>OPERATIVA</v>
          </cell>
          <cell r="F1235">
            <v>35796</v>
          </cell>
          <cell r="G1235" t="str">
            <v>ACTUALIZACION</v>
          </cell>
          <cell r="H1235">
            <v>44059</v>
          </cell>
          <cell r="I1235" t="str">
            <v>EDWIN ANTONIO CHAVES GARCIA</v>
          </cell>
          <cell r="J1235">
            <v>19698</v>
          </cell>
          <cell r="K1235" t="str">
            <v>Oficina del Acueducto Parque Principal Mondomo</v>
          </cell>
          <cell r="L1235" t="str">
            <v>CAUCA</v>
          </cell>
          <cell r="M1235" t="str">
            <v>SANTANDER DE QUILICHAO</v>
          </cell>
          <cell r="N1235" t="str">
            <v>8299319  |  8299086</v>
          </cell>
          <cell r="O1235">
            <v>3113580260</v>
          </cell>
          <cell r="P1235" t="str">
            <v>acueductodemondomo@gmail.com</v>
          </cell>
          <cell r="Q1235" t="str">
            <v>ASOCIACION DE USUARIOS</v>
          </cell>
          <cell r="R1235" t="str">
            <v>ORGANIZACION AUTORIZADA</v>
          </cell>
        </row>
        <row r="1236">
          <cell r="A1236">
            <v>20647</v>
          </cell>
          <cell r="B1236" t="str">
            <v>ASOCIACION DE USURARIOS DEL ACUEDUCTO MULTIVEREDAL PIEDRA GORDA</v>
          </cell>
          <cell r="C1236">
            <v>39853</v>
          </cell>
          <cell r="D1236" t="str">
            <v>811042464-6</v>
          </cell>
          <cell r="E1236" t="str">
            <v>OPERATIVA</v>
          </cell>
          <cell r="F1236">
            <v>35884</v>
          </cell>
          <cell r="G1236" t="str">
            <v>ACTUALIZACION</v>
          </cell>
          <cell r="H1236">
            <v>45699</v>
          </cell>
          <cell r="I1236" t="str">
            <v>FERNANDO JAVIER ALZATE FRANCO</v>
          </cell>
          <cell r="J1236">
            <v>5674</v>
          </cell>
          <cell r="K1236" t="str">
            <v>CENTRO CCIAL BULEVAR DEL PARQUE</v>
          </cell>
          <cell r="L1236" t="str">
            <v>ANTIOQUIA</v>
          </cell>
          <cell r="M1236" t="str">
            <v>SAN VICENTE FERRER</v>
          </cell>
          <cell r="N1236" t="str">
            <v>3148882  |  3148882</v>
          </cell>
          <cell r="O1236">
            <v>3146778213</v>
          </cell>
          <cell r="P1236" t="str">
            <v>FDOJALZATE05@HOTMAIL.COM</v>
          </cell>
          <cell r="Q1236" t="str">
            <v>ASOCIACION DE USUARIOS</v>
          </cell>
          <cell r="R1236" t="str">
            <v>ORGANIZACION AUTORIZADA</v>
          </cell>
        </row>
        <row r="1237">
          <cell r="A1237">
            <v>20649</v>
          </cell>
          <cell r="B1237" t="str">
            <v>ASOCIACION DE USUARIOS DEL ACUEDUCTO DE LA VEREDA LA PULGARINA DEL MUNICIPIO DE SAN PEDRO DE LOS MILAGROS</v>
          </cell>
          <cell r="C1237">
            <v>38891</v>
          </cell>
          <cell r="D1237" t="str">
            <v>900082415-9</v>
          </cell>
          <cell r="E1237" t="str">
            <v>OPERATIVA</v>
          </cell>
          <cell r="F1237">
            <v>38805</v>
          </cell>
          <cell r="G1237" t="str">
            <v>ACTUALIZACION</v>
          </cell>
          <cell r="H1237">
            <v>45685</v>
          </cell>
          <cell r="I1237" t="str">
            <v>ALVEIRO BETANCUR CORREA</v>
          </cell>
          <cell r="J1237">
            <v>5664</v>
          </cell>
          <cell r="K1237" t="str">
            <v>CALLE 50 49B-20 PISO 2</v>
          </cell>
          <cell r="L1237" t="str">
            <v>ANTIOQUIA</v>
          </cell>
          <cell r="M1237" t="str">
            <v>SAN PEDRO DE LOS MILAGROS</v>
          </cell>
          <cell r="N1237" t="str">
            <v>8687814  |  8687814</v>
          </cell>
          <cell r="O1237">
            <v>3206872463</v>
          </cell>
          <cell r="P1237" t="str">
            <v>asopulgarina@gmail.com</v>
          </cell>
          <cell r="Q1237" t="str">
            <v>ASOCIACION DE USUARIOS</v>
          </cell>
          <cell r="R1237" t="str">
            <v>ORGANIZACION AUTORIZADA</v>
          </cell>
        </row>
        <row r="1238">
          <cell r="A1238">
            <v>20653</v>
          </cell>
          <cell r="B1238" t="str">
            <v>ASOCIACION DE USUARIOS DEL ACUEDUCTO REGIONAL DE LAS VEREDAS RANCHERIA PEÑAS FRONTERA Y CABRERA DEL MUNICIPIO DE GUACHETA DEPARTAMENTO DE CUNDINAMARCA</v>
          </cell>
          <cell r="C1238">
            <v>39267</v>
          </cell>
          <cell r="D1238" t="str">
            <v>830504062-1</v>
          </cell>
          <cell r="E1238" t="str">
            <v>OPERATIVA</v>
          </cell>
          <cell r="F1238">
            <v>38282</v>
          </cell>
          <cell r="G1238" t="str">
            <v>ACTUALIZACION</v>
          </cell>
          <cell r="H1238">
            <v>45745</v>
          </cell>
          <cell r="I1238" t="str">
            <v>ORLANDO AUDI QUIROGA GIL</v>
          </cell>
          <cell r="J1238">
            <v>25317</v>
          </cell>
          <cell r="K1238" t="str">
            <v>Carrera 5 Nª 6 - 69</v>
          </cell>
          <cell r="L1238" t="str">
            <v>CUNDINAMARCA</v>
          </cell>
          <cell r="M1238" t="str">
            <v>GUACHETA</v>
          </cell>
          <cell r="N1238" t="str">
            <v>8556285  |  8556285</v>
          </cell>
          <cell r="O1238">
            <v>3103484053</v>
          </cell>
          <cell r="P1238" t="str">
            <v>acueductoguacheta-2@hotmail.com</v>
          </cell>
          <cell r="Q1238" t="str">
            <v>ASOCIACION DE USUARIOS</v>
          </cell>
          <cell r="R1238" t="str">
            <v>ORGANIZACION AUTORIZADA</v>
          </cell>
        </row>
        <row r="1239">
          <cell r="A1239">
            <v>20654</v>
          </cell>
          <cell r="B1239" t="str">
            <v>UNIDAD ADMINISTRATIVA ESPECIAL DE SERVICIOS PUBLICOS DE PUERTO LOPEZ</v>
          </cell>
          <cell r="C1239">
            <v>38888</v>
          </cell>
          <cell r="D1239" t="str">
            <v>900062882-1</v>
          </cell>
          <cell r="E1239" t="str">
            <v>EN PROCESO DE LIQUIDACION (No activa)</v>
          </cell>
          <cell r="F1239">
            <v>38718</v>
          </cell>
          <cell r="G1239" t="str">
            <v>ACTUALIZACION</v>
          </cell>
          <cell r="H1239">
            <v>39713</v>
          </cell>
          <cell r="I1239" t="str">
            <v>CARLOS ENRIQUE RANGEL CENTENO</v>
          </cell>
          <cell r="J1239">
            <v>50573</v>
          </cell>
          <cell r="K1239" t="str">
            <v>Calle 3 No 5 - 18</v>
          </cell>
          <cell r="L1239" t="str">
            <v>META</v>
          </cell>
          <cell r="M1239" t="str">
            <v>PUERTO LOPEZ</v>
          </cell>
          <cell r="N1239" t="str">
            <v>6450759  |  6450759</v>
          </cell>
          <cell r="O1239">
            <v>3112301245</v>
          </cell>
          <cell r="P1239" t="str">
            <v>uaes.esp@gmail.com</v>
          </cell>
          <cell r="Q1239" t="str">
            <v>No disponible</v>
          </cell>
          <cell r="R1239" t="str">
            <v>MUNICIPIO (PRESTACIÓN DIRECTA)</v>
          </cell>
        </row>
        <row r="1240">
          <cell r="A1240">
            <v>20658</v>
          </cell>
          <cell r="B1240" t="str">
            <v xml:space="preserve">EMPRESA ASOCIATIVA DE TRABAJO MUCAF E.S.P. </v>
          </cell>
          <cell r="C1240">
            <v>39043</v>
          </cell>
          <cell r="D1240" t="str">
            <v>829000405-7</v>
          </cell>
          <cell r="E1240" t="str">
            <v>OPERATIVA</v>
          </cell>
          <cell r="F1240">
            <v>42058</v>
          </cell>
          <cell r="G1240" t="str">
            <v>ACTUALIZACION</v>
          </cell>
          <cell r="H1240">
            <v>45736</v>
          </cell>
          <cell r="I1240" t="str">
            <v>LUZ ELENA CANO DE HERRERA</v>
          </cell>
          <cell r="J1240">
            <v>68081</v>
          </cell>
          <cell r="K1240" t="str">
            <v>PUEBLO REGAO</v>
          </cell>
          <cell r="L1240" t="str">
            <v>SANTANDER</v>
          </cell>
          <cell r="M1240" t="str">
            <v>BARRANCABERMEJA</v>
          </cell>
          <cell r="N1240" t="str">
            <v>6109327  |  6109327</v>
          </cell>
          <cell r="O1240">
            <v>3138316268</v>
          </cell>
          <cell r="P1240" t="str">
            <v>mucafesp@gmail.com</v>
          </cell>
          <cell r="Q1240" t="str">
            <v>EMPRESA ASOCIATIVA DE TRABAJO</v>
          </cell>
          <cell r="R1240" t="str">
            <v>ORGANIZACION AUTORIZADA</v>
          </cell>
        </row>
        <row r="1241">
          <cell r="A1241">
            <v>20659</v>
          </cell>
          <cell r="B1241" t="str">
            <v>ASOCIACION DE USUARIOS DE ACUEDUCTO DE LA VEREDA CHENCHE ASOLEADOS</v>
          </cell>
          <cell r="C1241">
            <v>44033</v>
          </cell>
          <cell r="D1241" t="str">
            <v>900004918-9</v>
          </cell>
          <cell r="E1241" t="str">
            <v>OPERATIVA</v>
          </cell>
          <cell r="F1241">
            <v>35498</v>
          </cell>
          <cell r="G1241" t="str">
            <v>ACTUALIZACION</v>
          </cell>
          <cell r="H1241">
            <v>45696</v>
          </cell>
          <cell r="I1241" t="str">
            <v>RAFAEL VARGAS MORALES</v>
          </cell>
          <cell r="J1241">
            <v>73585</v>
          </cell>
          <cell r="K1241" t="str">
            <v>VEREDA CHENCHE ASOLEADOS</v>
          </cell>
          <cell r="L1241" t="str">
            <v>TOLIMA</v>
          </cell>
          <cell r="M1241" t="str">
            <v>PURIFICACION</v>
          </cell>
          <cell r="N1241" t="str">
            <v>9999999  |  9999999</v>
          </cell>
          <cell r="O1241">
            <v>3202258117</v>
          </cell>
          <cell r="P1241" t="str">
            <v>asocuchenche@gmail.com</v>
          </cell>
          <cell r="Q1241" t="str">
            <v>ASOCIACION DE USUARIOS</v>
          </cell>
          <cell r="R1241" t="str">
            <v>ORGANIZACION AUTORIZADA</v>
          </cell>
        </row>
        <row r="1242">
          <cell r="A1242">
            <v>20663</v>
          </cell>
          <cell r="B1242" t="str">
            <v>MUNICIPIO LOPEZ DE MICAY</v>
          </cell>
          <cell r="C1242">
            <v>39410</v>
          </cell>
          <cell r="D1242" t="str">
            <v>800051168-9</v>
          </cell>
          <cell r="E1242" t="str">
            <v>OPERATIVA</v>
          </cell>
          <cell r="F1242">
            <v>34151</v>
          </cell>
          <cell r="G1242" t="str">
            <v>ACTUALIZACION</v>
          </cell>
          <cell r="H1242">
            <v>45381</v>
          </cell>
          <cell r="I1242" t="str">
            <v xml:space="preserve">JOHN HAROLD GARCIA  RIASCOS </v>
          </cell>
          <cell r="J1242">
            <v>19418</v>
          </cell>
          <cell r="K1242" t="str">
            <v>CALLE LAS FLORES</v>
          </cell>
          <cell r="L1242" t="str">
            <v>CAUCA</v>
          </cell>
          <cell r="M1242" t="str">
            <v>LOPEZ DE MICAY</v>
          </cell>
          <cell r="N1242" t="str">
            <v>8405010  |  8405010</v>
          </cell>
          <cell r="O1242">
            <v>3135889530</v>
          </cell>
          <cell r="P1242" t="str">
            <v>alcaldia@lopezdemicay-cauca.gov.co</v>
          </cell>
          <cell r="Q1242" t="str">
            <v>No disponible</v>
          </cell>
          <cell r="R1242" t="str">
            <v>MUNICIPIO (PRESTACIÓN DIRECTA)</v>
          </cell>
        </row>
        <row r="1243">
          <cell r="A1243">
            <v>20665</v>
          </cell>
          <cell r="B1243" t="str">
            <v>ACUEDUCTO DE LA VEREDA SOTE PANELAS DEL MUNICIPIO DE MOTAVITA</v>
          </cell>
          <cell r="C1243">
            <v>40780</v>
          </cell>
          <cell r="D1243" t="str">
            <v>900014629-8</v>
          </cell>
          <cell r="E1243" t="str">
            <v>OPERATIVA (No activa)</v>
          </cell>
          <cell r="F1243">
            <v>38312</v>
          </cell>
          <cell r="G1243" t="str">
            <v>INSCRIPCION</v>
          </cell>
          <cell r="H1243">
            <v>40969</v>
          </cell>
          <cell r="I1243" t="str">
            <v>CARLOS ARTURO SIERRA AGUILAR</v>
          </cell>
          <cell r="J1243">
            <v>15001</v>
          </cell>
          <cell r="K1243" t="str">
            <v>CARRERA 13 No 32-11 B/JORGE ELIECER GAITAN</v>
          </cell>
          <cell r="L1243" t="str">
            <v>BOYACÁ</v>
          </cell>
          <cell r="M1243" t="str">
            <v>TUNJA</v>
          </cell>
          <cell r="N1243" t="str">
            <v>7426289  |  7426289</v>
          </cell>
          <cell r="O1243">
            <v>3138846743</v>
          </cell>
          <cell r="P1243" t="str">
            <v>contactenos@motavita-boyaca.gov.co</v>
          </cell>
          <cell r="Q1243" t="str">
            <v>ASOCIACION DE USUARIOS</v>
          </cell>
          <cell r="R1243" t="str">
            <v>ORGANIZACION AUTORIZADA</v>
          </cell>
        </row>
        <row r="1244">
          <cell r="A1244">
            <v>20666</v>
          </cell>
          <cell r="B1244" t="str">
            <v>ASOCIACION DE SUSCRIPTORES DEL ACUEDUCTO DE LA VEREDA CARBONERA DEL MUNICIPIO DE MOTAVITA</v>
          </cell>
          <cell r="C1244">
            <v>42951</v>
          </cell>
          <cell r="D1244" t="str">
            <v>820003783-7</v>
          </cell>
          <cell r="E1244" t="str">
            <v>OPERATIVA</v>
          </cell>
          <cell r="F1244">
            <v>35859</v>
          </cell>
          <cell r="G1244" t="str">
            <v>ACTUALIZACION</v>
          </cell>
          <cell r="H1244">
            <v>45514</v>
          </cell>
          <cell r="I1244" t="str">
            <v>NIDIA RUBID SAINEA PINEDA</v>
          </cell>
          <cell r="J1244">
            <v>15476</v>
          </cell>
          <cell r="K1244" t="str">
            <v>Casa contigua a la Escuela Carbonera</v>
          </cell>
          <cell r="L1244" t="str">
            <v>BOYACÁ</v>
          </cell>
          <cell r="M1244" t="str">
            <v>MOTAVITA</v>
          </cell>
          <cell r="N1244" t="str">
            <v>7459614  |  7459614</v>
          </cell>
          <cell r="O1244">
            <v>3106734360</v>
          </cell>
          <cell r="P1244" t="str">
            <v>acueducto.ruralvdacarbonera@gmail.com</v>
          </cell>
          <cell r="Q1244" t="str">
            <v>ASOCIACION DE USUARIOS</v>
          </cell>
          <cell r="R1244" t="str">
            <v>ORGANIZACION AUTORIZADA</v>
          </cell>
        </row>
        <row r="1245">
          <cell r="A1245">
            <v>20669</v>
          </cell>
          <cell r="B1245" t="str">
            <v>EMPRESA DE SERVICIOS PUBLICOS DOMICILIARIOS DE LA MONTAÑITA S.A E.S.P.</v>
          </cell>
          <cell r="C1245">
            <v>38959</v>
          </cell>
          <cell r="D1245" t="str">
            <v>900073043-4</v>
          </cell>
          <cell r="E1245" t="str">
            <v>OPERATIVA</v>
          </cell>
          <cell r="F1245">
            <v>38778</v>
          </cell>
          <cell r="G1245" t="str">
            <v>ACTUALIZACION</v>
          </cell>
          <cell r="H1245">
            <v>45715</v>
          </cell>
          <cell r="I1245" t="str">
            <v>MARIA YANETH SILVA CABRERA</v>
          </cell>
          <cell r="J1245">
            <v>18410</v>
          </cell>
          <cell r="K1245" t="str">
            <v>CARRERA 6 N 2-51 EL CENTRO</v>
          </cell>
          <cell r="L1245" t="str">
            <v>CAQUETÁ</v>
          </cell>
          <cell r="M1245" t="str">
            <v>LA MONTANITA</v>
          </cell>
          <cell r="N1245" t="str">
            <v>4300021  |  4300021</v>
          </cell>
          <cell r="O1245">
            <v>3176428905</v>
          </cell>
          <cell r="P1245" t="str">
            <v>servimontanita@hotmail.com</v>
          </cell>
          <cell r="Q1245" t="str">
            <v>SOCIEDAD ANONIMA</v>
          </cell>
          <cell r="R1245" t="str">
            <v>SOCIEDADES (EMPRESA DE SERVICIOS PUBLICOS)</v>
          </cell>
        </row>
        <row r="1246">
          <cell r="A1246">
            <v>20670</v>
          </cell>
          <cell r="B1246" t="str">
            <v xml:space="preserve">ASOCIACIÓN DE SUSCRIPTORES DEL ACUEDUCTO LA PALMERA </v>
          </cell>
          <cell r="C1246">
            <v>38873</v>
          </cell>
          <cell r="D1246" t="str">
            <v>821000540-4</v>
          </cell>
          <cell r="E1246" t="str">
            <v>OPERATIVA</v>
          </cell>
          <cell r="F1246">
            <v>35376</v>
          </cell>
          <cell r="G1246" t="str">
            <v>ACTUALIZACION</v>
          </cell>
          <cell r="H1246">
            <v>43523</v>
          </cell>
          <cell r="I1246" t="str">
            <v>MADIEL CANO AGUIRRE</v>
          </cell>
          <cell r="J1246">
            <v>76834</v>
          </cell>
          <cell r="K1246" t="str">
            <v>Calle 26 No. 24-48</v>
          </cell>
          <cell r="L1246" t="str">
            <v>VALLE DEL CAUCA</v>
          </cell>
          <cell r="M1246" t="str">
            <v>TULUA</v>
          </cell>
          <cell r="N1246" t="str">
            <v>2300898  |  2254268</v>
          </cell>
          <cell r="O1246">
            <v>3176410913</v>
          </cell>
          <cell r="P1246" t="str">
            <v>erarias96@hotmail.com</v>
          </cell>
          <cell r="Q1246" t="str">
            <v>ASOCIACION DE USUARIOS</v>
          </cell>
          <cell r="R1246" t="str">
            <v>ORGANIZACION AUTORIZADA</v>
          </cell>
        </row>
        <row r="1247">
          <cell r="A1247">
            <v>20672</v>
          </cell>
          <cell r="B1247" t="str">
            <v>ASOCIACION DE USUARIOS DEL ACUEDUCTO MULTIVEREDAL DEL CORREGIMIENTO ALTO DEL CORRAL</v>
          </cell>
          <cell r="C1247">
            <v>40094</v>
          </cell>
          <cell r="D1247" t="str">
            <v>811028053-4</v>
          </cell>
          <cell r="E1247" t="str">
            <v>OPERATIVA</v>
          </cell>
          <cell r="F1247">
            <v>36825</v>
          </cell>
          <cell r="G1247" t="str">
            <v>ACTUALIZACION</v>
          </cell>
          <cell r="H1247">
            <v>45274</v>
          </cell>
          <cell r="I1247" t="str">
            <v>MISSURY ADELA TEJADA PATINO</v>
          </cell>
          <cell r="J1247">
            <v>5347</v>
          </cell>
          <cell r="K1247" t="str">
            <v>corregimento alto del corral</v>
          </cell>
          <cell r="L1247" t="str">
            <v>ANTIOQUIA</v>
          </cell>
          <cell r="M1247" t="str">
            <v>HELICONIA</v>
          </cell>
          <cell r="N1247" t="str">
            <v>8549604  |  8549635</v>
          </cell>
          <cell r="O1247">
            <v>3104141100</v>
          </cell>
          <cell r="P1247" t="str">
            <v>acueductoaltodelcorral@gmail.com</v>
          </cell>
          <cell r="Q1247" t="str">
            <v>ASOCIACION DE USUARIOS</v>
          </cell>
          <cell r="R1247" t="str">
            <v>ORGANIZACION AUTORIZADA</v>
          </cell>
        </row>
        <row r="1248">
          <cell r="A1248">
            <v>20676</v>
          </cell>
          <cell r="B1248" t="str">
            <v xml:space="preserve">UNIDAD MUNICIPAL DE SERVICIOS PÚBLICOS DE SOMONDOCO </v>
          </cell>
          <cell r="C1248">
            <v>38922</v>
          </cell>
          <cell r="D1248" t="str">
            <v>800029826-5</v>
          </cell>
          <cell r="E1248" t="str">
            <v>OPERATIVA</v>
          </cell>
          <cell r="F1248">
            <v>38590</v>
          </cell>
          <cell r="G1248" t="str">
            <v>ACTUALIZACION</v>
          </cell>
          <cell r="H1248">
            <v>45308</v>
          </cell>
          <cell r="I1248" t="str">
            <v>GERMAN RICARDO ROBAYO  HEREDIA</v>
          </cell>
          <cell r="J1248">
            <v>15761</v>
          </cell>
          <cell r="K1248" t="str">
            <v>Calle 5 No. 3 - 14 Palacio Municipal</v>
          </cell>
          <cell r="L1248" t="str">
            <v>BOYACÁ</v>
          </cell>
          <cell r="M1248" t="str">
            <v>SOMONDOCO</v>
          </cell>
          <cell r="N1248" t="str">
            <v>7531232  |  7531232</v>
          </cell>
          <cell r="O1248">
            <v>3132125131</v>
          </cell>
          <cell r="P1248" t="str">
            <v>alcaldia@somondoco-boyaca.gov.co</v>
          </cell>
          <cell r="Q1248" t="str">
            <v>No disponible</v>
          </cell>
          <cell r="R1248" t="str">
            <v>MUNICIPIO (PRESTACIÓN DIRECTA)</v>
          </cell>
        </row>
        <row r="1249">
          <cell r="A1249">
            <v>20679</v>
          </cell>
          <cell r="B1249" t="str">
            <v>EMPRESA MUNICIPAL DE ACUEDUCTO, ALCANTARILLADO Y ASEO DE OVEJAS S.A. ESP</v>
          </cell>
          <cell r="C1249">
            <v>38862</v>
          </cell>
          <cell r="D1249" t="str">
            <v>900085690-1</v>
          </cell>
          <cell r="E1249" t="str">
            <v>OPERATIVA</v>
          </cell>
          <cell r="F1249">
            <v>38869</v>
          </cell>
          <cell r="G1249" t="str">
            <v>ACTUALIZACION</v>
          </cell>
          <cell r="H1249">
            <v>45699</v>
          </cell>
          <cell r="I1249" t="str">
            <v>JOSE FRANCISCO VILLAMIL MARTINEZ</v>
          </cell>
          <cell r="J1249">
            <v>70508</v>
          </cell>
          <cell r="K1249" t="str">
            <v xml:space="preserve">CRA 15 # 23 - 09 </v>
          </cell>
          <cell r="L1249" t="str">
            <v>SUCRE</v>
          </cell>
          <cell r="M1249" t="str">
            <v>OVEJAS</v>
          </cell>
          <cell r="N1249" t="str">
            <v>2869291  |  2869313</v>
          </cell>
          <cell r="O1249">
            <v>3126975453</v>
          </cell>
          <cell r="P1249" t="str">
            <v>aaadeovejas@gmail.com</v>
          </cell>
          <cell r="Q1249" t="str">
            <v>SOCIEDAD ANONIMA</v>
          </cell>
          <cell r="R1249" t="str">
            <v>SOCIEDADES (EMPRESA DE SERVICIOS PUBLICOS)</v>
          </cell>
        </row>
        <row r="1250">
          <cell r="A1250">
            <v>20681</v>
          </cell>
          <cell r="B1250" t="str">
            <v>EMPRESA DE ASEO DE CAREPA S.A.S . E.S.P.</v>
          </cell>
          <cell r="C1250">
            <v>39031</v>
          </cell>
          <cell r="D1250" t="str">
            <v>900083546-1</v>
          </cell>
          <cell r="E1250" t="str">
            <v>OPERATIVA</v>
          </cell>
          <cell r="F1250">
            <v>38824</v>
          </cell>
          <cell r="G1250" t="str">
            <v>ACTUALIZACION</v>
          </cell>
          <cell r="H1250">
            <v>45716</v>
          </cell>
          <cell r="I1250" t="str">
            <v>JORGE HUMBERTO ATEHORTUA CASTANO</v>
          </cell>
          <cell r="J1250">
            <v>5147</v>
          </cell>
          <cell r="K1250" t="str">
            <v>CARRERA 78 No 76-39</v>
          </cell>
          <cell r="L1250" t="str">
            <v>ANTIOQUIA</v>
          </cell>
          <cell r="M1250" t="str">
            <v>CAREPA</v>
          </cell>
          <cell r="N1250" t="str">
            <v>8237074  |  8237074</v>
          </cell>
          <cell r="O1250">
            <v>3146187606</v>
          </cell>
          <cell r="P1250" t="str">
            <v>aseocarepa@gmail.com</v>
          </cell>
          <cell r="Q1250" t="str">
            <v>SOCIEDAD ANONIMA</v>
          </cell>
          <cell r="R1250" t="str">
            <v>SOCIEDADES (EMPRESA DE SERVICIOS PUBLICOS)</v>
          </cell>
        </row>
        <row r="1251">
          <cell r="A1251">
            <v>20685</v>
          </cell>
          <cell r="B1251" t="str">
            <v>UNIDAD DE SERVICIOS PUBLICOS DE LA SALINA CASANARE</v>
          </cell>
          <cell r="C1251">
            <v>39337</v>
          </cell>
          <cell r="D1251" t="str">
            <v>800103657-3</v>
          </cell>
          <cell r="E1251" t="str">
            <v>OPERATIVA</v>
          </cell>
          <cell r="F1251">
            <v>35796</v>
          </cell>
          <cell r="G1251" t="str">
            <v>ACTUALIZACION</v>
          </cell>
          <cell r="H1251">
            <v>45741</v>
          </cell>
          <cell r="I1251" t="str">
            <v>REYNALDO EMEL CHAPARRO DIAZ</v>
          </cell>
          <cell r="J1251">
            <v>85136</v>
          </cell>
          <cell r="K1251" t="str">
            <v>CLL 4#3-54</v>
          </cell>
          <cell r="L1251" t="str">
            <v>CASANARE</v>
          </cell>
          <cell r="M1251" t="str">
            <v>LA SALINA</v>
          </cell>
          <cell r="N1251" t="str">
            <v>0000000  |  0000000</v>
          </cell>
          <cell r="O1251">
            <v>3102409780</v>
          </cell>
          <cell r="P1251" t="str">
            <v>servicios.publicos@lasalina-casanare.gov.co</v>
          </cell>
          <cell r="Q1251" t="str">
            <v>No disponible</v>
          </cell>
          <cell r="R1251" t="str">
            <v>MUNICIPIO (PRESTACIÓN DIRECTA)</v>
          </cell>
        </row>
        <row r="1252">
          <cell r="A1252">
            <v>20686</v>
          </cell>
          <cell r="B1252" t="str">
            <v>EMPRESAS PUBLICAS MUNICIPALES DE CAIMITO</v>
          </cell>
          <cell r="C1252">
            <v>40864</v>
          </cell>
          <cell r="D1252" t="str">
            <v>823001391-5</v>
          </cell>
          <cell r="E1252" t="str">
            <v>OPERATIVA (No activa)</v>
          </cell>
          <cell r="F1252">
            <v>33240</v>
          </cell>
          <cell r="G1252" t="str">
            <v>ACTUALIZACION</v>
          </cell>
          <cell r="H1252">
            <v>40907</v>
          </cell>
          <cell r="I1252" t="str">
            <v>OMAR RAFAEL LEON ROJAS</v>
          </cell>
          <cell r="J1252">
            <v>70124</v>
          </cell>
          <cell r="K1252" t="str">
            <v>Plaza Principal - Palacio Municipal</v>
          </cell>
          <cell r="L1252" t="str">
            <v>SUCRE</v>
          </cell>
          <cell r="M1252" t="str">
            <v>CAIMITO</v>
          </cell>
          <cell r="N1252" t="str">
            <v>2914136  |  2904098</v>
          </cell>
          <cell r="O1252">
            <v>3135000257</v>
          </cell>
          <cell r="P1252" t="str">
            <v>empocaimito@gmail.com</v>
          </cell>
          <cell r="Q1252" t="str">
            <v>ESTABLECIMIENTO PUBLICO</v>
          </cell>
          <cell r="R1252" t="str">
            <v>PRESTADORES FUERA DEL ART. 15 LSPD</v>
          </cell>
        </row>
        <row r="1253">
          <cell r="A1253">
            <v>20687</v>
          </cell>
          <cell r="B1253" t="str">
            <v>EMPRESA MUNICIPAL DE ACUEDUCTO,ALCANTARILLADO Y ASEO DEL MUNICIPIO DE LA UNION SUCRE SA ESP</v>
          </cell>
          <cell r="C1253">
            <v>38948</v>
          </cell>
          <cell r="D1253" t="str">
            <v>900084706-6</v>
          </cell>
          <cell r="E1253" t="str">
            <v>OPERATIVA</v>
          </cell>
          <cell r="F1253">
            <v>38901</v>
          </cell>
          <cell r="G1253" t="str">
            <v>ACTUALIZACION</v>
          </cell>
          <cell r="H1253">
            <v>45736</v>
          </cell>
          <cell r="I1253" t="str">
            <v>JOSE ALFREDO MORENO ALVAREZ</v>
          </cell>
          <cell r="J1253">
            <v>70400</v>
          </cell>
          <cell r="K1253" t="str">
            <v>Calle 8 Cra 11</v>
          </cell>
          <cell r="L1253" t="str">
            <v>SUCRE</v>
          </cell>
          <cell r="M1253" t="str">
            <v>LA UNION</v>
          </cell>
          <cell r="N1253" t="str">
            <v>0000000  |  0000000</v>
          </cell>
          <cell r="O1253">
            <v>3126980263</v>
          </cell>
          <cell r="P1253" t="str">
            <v>unionaaa@hotmail.com</v>
          </cell>
          <cell r="Q1253" t="str">
            <v>SOCIEDAD ANONIMA</v>
          </cell>
          <cell r="R1253" t="str">
            <v>SOCIEDADES (EMPRESA DE SERVICIOS PUBLICOS)</v>
          </cell>
        </row>
        <row r="1254">
          <cell r="A1254">
            <v>20689</v>
          </cell>
          <cell r="B1254" t="str">
            <v>CORPORACION ACUEDUCTO MULTIVEREDAL LA CHUSCALA</v>
          </cell>
          <cell r="C1254">
            <v>38972</v>
          </cell>
          <cell r="D1254" t="str">
            <v>811019882-5</v>
          </cell>
          <cell r="E1254" t="str">
            <v>OPERATIVA</v>
          </cell>
          <cell r="F1254">
            <v>36212</v>
          </cell>
          <cell r="G1254" t="str">
            <v>ACTUALIZACION</v>
          </cell>
          <cell r="H1254">
            <v>45708</v>
          </cell>
          <cell r="I1254" t="str">
            <v>GUILLERMO LEON MUNOZ CASTANO</v>
          </cell>
          <cell r="J1254">
            <v>5212</v>
          </cell>
          <cell r="K1254" t="str">
            <v>CARRERA 49 #48-28</v>
          </cell>
          <cell r="L1254" t="str">
            <v>ANTIOQUIA</v>
          </cell>
          <cell r="M1254" t="str">
            <v>COPACABANA</v>
          </cell>
          <cell r="N1254" t="str">
            <v>4013847  |  2742887</v>
          </cell>
          <cell r="O1254">
            <v>3104017073</v>
          </cell>
          <cell r="P1254" t="str">
            <v>ACUEDUCTOCHUSCALA@YAHOO.ES</v>
          </cell>
          <cell r="Q1254" t="str">
            <v>CORPORACION</v>
          </cell>
          <cell r="R1254" t="str">
            <v>ORGANIZACION AUTORIZADA</v>
          </cell>
        </row>
        <row r="1255">
          <cell r="A1255">
            <v>20692</v>
          </cell>
          <cell r="B1255" t="str">
            <v xml:space="preserve">ASOCIACION DE USUARIOS DE ACUEDUCTO DE LA VEREDA PUEBLO VIEJO SECTOR PUERTO RICO </v>
          </cell>
          <cell r="C1255">
            <v>38873</v>
          </cell>
          <cell r="D1255" t="str">
            <v>832003174-5</v>
          </cell>
          <cell r="E1255" t="str">
            <v>OPERATIVA</v>
          </cell>
          <cell r="F1255">
            <v>35763</v>
          </cell>
          <cell r="G1255" t="str">
            <v>ACTUALIZACION</v>
          </cell>
          <cell r="H1255">
            <v>41254</v>
          </cell>
          <cell r="I1255" t="str">
            <v>JOSE ISRAEL MOLINA MOLINA</v>
          </cell>
          <cell r="J1255">
            <v>25898</v>
          </cell>
          <cell r="K1255" t="str">
            <v xml:space="preserve">VEREDA PUEBLO VIEJO SECTOR PUERTO RICO </v>
          </cell>
          <cell r="L1255" t="str">
            <v>CUNDINAMARCA</v>
          </cell>
          <cell r="M1255" t="str">
            <v>ZIPACON</v>
          </cell>
          <cell r="N1255" t="str">
            <v>0000000  |  0000000</v>
          </cell>
          <cell r="O1255">
            <v>3112590409</v>
          </cell>
          <cell r="P1255" t="str">
            <v>acueductopuebloviejorico@gmail.com</v>
          </cell>
          <cell r="Q1255" t="str">
            <v>ASOCIACION DE USUARIOS</v>
          </cell>
          <cell r="R1255" t="str">
            <v>ORGANIZACION AUTORIZADA</v>
          </cell>
        </row>
        <row r="1256">
          <cell r="A1256">
            <v>20696</v>
          </cell>
          <cell r="B1256" t="str">
            <v>EMPRESA DE SERVICIOS PUBLICOS DE SAN ANTONIO DE GETUCHA S.A. E.S.P</v>
          </cell>
          <cell r="C1256">
            <v>39029</v>
          </cell>
          <cell r="D1256" t="str">
            <v>900080802-7</v>
          </cell>
          <cell r="E1256" t="str">
            <v>OPERATIVA</v>
          </cell>
          <cell r="F1256">
            <v>38807</v>
          </cell>
          <cell r="G1256" t="str">
            <v>ACTUALIZACION</v>
          </cell>
          <cell r="H1256">
            <v>45490</v>
          </cell>
          <cell r="I1256" t="str">
            <v>RODOLFO TRUJILLO NARVAEZ</v>
          </cell>
          <cell r="J1256">
            <v>18460</v>
          </cell>
          <cell r="K1256" t="str">
            <v>CALLE PRINCIPAL</v>
          </cell>
          <cell r="L1256" t="str">
            <v>CAQUETÁ</v>
          </cell>
          <cell r="M1256" t="str">
            <v>MILAN</v>
          </cell>
          <cell r="N1256" t="str">
            <v>4306035  |  4306035</v>
          </cell>
          <cell r="O1256">
            <v>3218511994</v>
          </cell>
          <cell r="P1256" t="str">
            <v>aguasdesanantonio@hotmail.com</v>
          </cell>
          <cell r="Q1256" t="str">
            <v>SOCIEDAD ANONIMA</v>
          </cell>
          <cell r="R1256" t="str">
            <v>SOCIEDADES (EMPRESA DE SERVICIOS PUBLICOS)</v>
          </cell>
        </row>
        <row r="1257">
          <cell r="A1257">
            <v>20697</v>
          </cell>
          <cell r="B1257" t="str">
            <v>EMPRESA DE SERVICIOS PUBLICOS DE MILAN S.A. E.S.P.</v>
          </cell>
          <cell r="C1257">
            <v>38978</v>
          </cell>
          <cell r="D1257" t="str">
            <v>900080443-6</v>
          </cell>
          <cell r="E1257" t="str">
            <v>OPERATIVA</v>
          </cell>
          <cell r="F1257">
            <v>38825</v>
          </cell>
          <cell r="G1257" t="str">
            <v>ACTUALIZACION</v>
          </cell>
          <cell r="H1257">
            <v>44216</v>
          </cell>
          <cell r="I1257" t="str">
            <v>EDUARDO MURCIA PENA</v>
          </cell>
          <cell r="J1257">
            <v>18460</v>
          </cell>
          <cell r="K1257" t="str">
            <v>CL 6 No 7-12</v>
          </cell>
          <cell r="L1257" t="str">
            <v>CAQUETÁ</v>
          </cell>
          <cell r="M1257" t="str">
            <v>MILAN</v>
          </cell>
          <cell r="N1257" t="str">
            <v>4349000  |  4349000</v>
          </cell>
          <cell r="O1257">
            <v>3123267551</v>
          </cell>
          <cell r="P1257" t="str">
            <v>e.s.p.milancaqueta@hotmail.com</v>
          </cell>
          <cell r="Q1257" t="str">
            <v>SOCIEDAD ANONIMA</v>
          </cell>
          <cell r="R1257" t="str">
            <v>SOCIEDADES (EMPRESA DE SERVICIOS PUBLICOS)</v>
          </cell>
        </row>
        <row r="1258">
          <cell r="A1258">
            <v>20700</v>
          </cell>
          <cell r="B1258" t="str">
            <v>ASOCIACION DE USUARIOS DEL ACUEDUCTO REGIONAL LA SALADA ALTO DEVIGA VILA ASOMADERO Y MALBERTO DEL MUNICIPIO DE TOCAIMA</v>
          </cell>
          <cell r="C1258">
            <v>40693</v>
          </cell>
          <cell r="D1258" t="str">
            <v>808001352-3</v>
          </cell>
          <cell r="E1258" t="str">
            <v>OPERATIVA</v>
          </cell>
          <cell r="F1258">
            <v>35952</v>
          </cell>
          <cell r="G1258" t="str">
            <v>ACTUALIZACION</v>
          </cell>
          <cell r="H1258">
            <v>40795</v>
          </cell>
          <cell r="I1258" t="str">
            <v>GUILLLERMO HERNANDEZ MEDINA</v>
          </cell>
          <cell r="J1258">
            <v>25815</v>
          </cell>
          <cell r="K1258" t="str">
            <v>ACUEDUCTO LA SALADA</v>
          </cell>
          <cell r="L1258" t="str">
            <v>CUNDINAMARCA</v>
          </cell>
          <cell r="M1258" t="str">
            <v>TOCAIMA</v>
          </cell>
          <cell r="N1258" t="str">
            <v>8367676  |  8367676</v>
          </cell>
          <cell r="O1258">
            <v>3123479716</v>
          </cell>
          <cell r="P1258" t="str">
            <v>asoresa@live.com</v>
          </cell>
          <cell r="Q1258" t="str">
            <v>ASOCIACION DE USUARIOS</v>
          </cell>
          <cell r="R1258" t="str">
            <v>ORGANIZACION AUTORIZADA</v>
          </cell>
        </row>
        <row r="1259">
          <cell r="A1259">
            <v>20702</v>
          </cell>
          <cell r="B1259" t="str">
            <v>ASOCIACIÓN DE USUARIOS DEL ACUEDUCTO RURAL EL PIRUCHO DE NOCAIMA</v>
          </cell>
          <cell r="C1259">
            <v>41226</v>
          </cell>
          <cell r="D1259" t="str">
            <v>832007721-2</v>
          </cell>
          <cell r="E1259" t="str">
            <v>OPERATIVA</v>
          </cell>
          <cell r="F1259">
            <v>37487</v>
          </cell>
          <cell r="G1259" t="str">
            <v>ACTUALIZACION</v>
          </cell>
          <cell r="H1259">
            <v>44697</v>
          </cell>
          <cell r="I1259" t="str">
            <v>MARTHA HELENA SANCHEZ DE SANCHEZ</v>
          </cell>
          <cell r="J1259">
            <v>25491</v>
          </cell>
          <cell r="K1259" t="str">
            <v>Vereda Jagual</v>
          </cell>
          <cell r="L1259" t="str">
            <v>CUNDINAMARCA</v>
          </cell>
          <cell r="M1259" t="str">
            <v>NOCAIMA</v>
          </cell>
          <cell r="N1259" t="str">
            <v>3102338  |  3102338</v>
          </cell>
          <cell r="O1259">
            <v>3102338639</v>
          </cell>
          <cell r="P1259" t="str">
            <v>acuapirucho@gmail.com</v>
          </cell>
          <cell r="Q1259" t="str">
            <v>ASOCIACION DE USUARIOS</v>
          </cell>
          <cell r="R1259" t="str">
            <v>ORGANIZACION AUTORIZADA</v>
          </cell>
        </row>
        <row r="1260">
          <cell r="A1260">
            <v>20705</v>
          </cell>
          <cell r="B1260" t="str">
            <v>MUNICIPIO DE SAN PEDRO DE URABA</v>
          </cell>
          <cell r="C1260">
            <v>39233</v>
          </cell>
          <cell r="D1260" t="str">
            <v>890983814-5</v>
          </cell>
          <cell r="E1260" t="str">
            <v>OPERATIVA (No activa)</v>
          </cell>
          <cell r="F1260">
            <v>28458</v>
          </cell>
          <cell r="G1260" t="str">
            <v>ACTUALIZACION</v>
          </cell>
          <cell r="H1260">
            <v>39562</v>
          </cell>
          <cell r="I1260" t="str">
            <v>HUGO CABALLERO BALLESTEROS</v>
          </cell>
          <cell r="J1260">
            <v>5665</v>
          </cell>
          <cell r="K1260" t="str">
            <v>Carrera 50 No.52-114</v>
          </cell>
          <cell r="L1260" t="str">
            <v>ANTIOQUIA</v>
          </cell>
          <cell r="M1260" t="str">
            <v>SAN PEDRO DE URABA</v>
          </cell>
          <cell r="N1260" t="str">
            <v>8205502  |  8205503</v>
          </cell>
          <cell r="O1260">
            <v>3003161825</v>
          </cell>
          <cell r="P1260" t="str">
            <v>munispuraba@edatel.net.co</v>
          </cell>
          <cell r="Q1260" t="str">
            <v>No disponible</v>
          </cell>
          <cell r="R1260" t="str">
            <v>MUNICIPIO (PRESTACIÓN DIRECTA)</v>
          </cell>
        </row>
        <row r="1261">
          <cell r="A1261">
            <v>20708</v>
          </cell>
          <cell r="B1261" t="str">
            <v>MUNIICIPIO DE ARBOLETES</v>
          </cell>
          <cell r="C1261">
            <v>39230</v>
          </cell>
          <cell r="D1261" t="str">
            <v>890985623-4</v>
          </cell>
          <cell r="E1261" t="str">
            <v>OPERATIVA (No activa)</v>
          </cell>
          <cell r="F1261">
            <v>21396</v>
          </cell>
          <cell r="G1261" t="str">
            <v>ACTUALIZACION</v>
          </cell>
          <cell r="H1261">
            <v>40082</v>
          </cell>
          <cell r="I1261" t="str">
            <v>GUSTAVO GUERRA GUERRA</v>
          </cell>
          <cell r="J1261">
            <v>5051</v>
          </cell>
          <cell r="K1261" t="str">
            <v xml:space="preserve">Centro Administrativo Jorge Eliecer Gaitan Calle 20 de julio </v>
          </cell>
          <cell r="L1261" t="str">
            <v>ANTIOQUIA</v>
          </cell>
          <cell r="M1261" t="str">
            <v>ARBOLETES</v>
          </cell>
          <cell r="N1261" t="str">
            <v>8200088  |  8200088</v>
          </cell>
          <cell r="O1261" t="str">
            <v>No disponible</v>
          </cell>
          <cell r="P1261" t="str">
            <v>alcaldia@arboletes-antioquia.gov.co</v>
          </cell>
          <cell r="Q1261" t="str">
            <v>No disponible</v>
          </cell>
          <cell r="R1261" t="str">
            <v>MUNICIPIO (PRESTACIÓN DIRECTA)</v>
          </cell>
        </row>
        <row r="1262">
          <cell r="A1262">
            <v>20714</v>
          </cell>
          <cell r="B1262" t="str">
            <v xml:space="preserve">ASOCIACION DE SUSCRIPTORES DEL ACUEDUCTO LA VARILICE </v>
          </cell>
          <cell r="C1262">
            <v>38980</v>
          </cell>
          <cell r="D1262" t="str">
            <v>808003327-8</v>
          </cell>
          <cell r="E1262" t="str">
            <v>OPERATIVA</v>
          </cell>
          <cell r="F1262">
            <v>34974</v>
          </cell>
          <cell r="G1262" t="str">
            <v>ACTUALIZACION</v>
          </cell>
          <cell r="H1262">
            <v>45674</v>
          </cell>
          <cell r="I1262" t="str">
            <v xml:space="preserve">JOSUE SUANCHA </v>
          </cell>
          <cell r="J1262">
            <v>25645</v>
          </cell>
          <cell r="K1262" t="str">
            <v xml:space="preserve">KM 24 VIA EL COLEGIO VEREDA LAS ANGUSTIAS </v>
          </cell>
          <cell r="L1262" t="str">
            <v>CUNDINAMARCA</v>
          </cell>
          <cell r="M1262" t="str">
            <v>SAN ANTONIO DEL TEQUENDAMA</v>
          </cell>
          <cell r="N1262" t="str">
            <v>2707123  |  2707123</v>
          </cell>
          <cell r="O1262">
            <v>3188251387</v>
          </cell>
          <cell r="P1262" t="str">
            <v>acueductolavarilice8080@gmail.com</v>
          </cell>
          <cell r="Q1262" t="str">
            <v>ASOCIACION DE USUARIOS</v>
          </cell>
          <cell r="R1262" t="str">
            <v>ORGANIZACION AUTORIZADA</v>
          </cell>
        </row>
        <row r="1263">
          <cell r="A1263">
            <v>20716</v>
          </cell>
          <cell r="B1263" t="str">
            <v>ASOCIACION DE USUARIOS DEL ACUEDUCTO RURAL DEL CARMEN Y SAN JUAN DE LA VEREDA PATIO DE BOLAS</v>
          </cell>
          <cell r="C1263">
            <v>38880</v>
          </cell>
          <cell r="D1263" t="str">
            <v>900049682-1</v>
          </cell>
          <cell r="E1263" t="str">
            <v>OPERATIVA</v>
          </cell>
          <cell r="F1263">
            <v>38605</v>
          </cell>
          <cell r="G1263" t="str">
            <v>ACTUALIZACION</v>
          </cell>
          <cell r="H1263">
            <v>39253</v>
          </cell>
          <cell r="I1263" t="str">
            <v xml:space="preserve">PABLO EMILIO GARCIA  MENDOZA </v>
          </cell>
          <cell r="J1263">
            <v>25645</v>
          </cell>
          <cell r="K1263" t="str">
            <v xml:space="preserve">VEREDA PATIO DE BOLAS FINCA LA CAMPIÑA </v>
          </cell>
          <cell r="L1263" t="str">
            <v>CUNDINAMARCA</v>
          </cell>
          <cell r="M1263" t="str">
            <v>SAN ANTONIO DEL TEQUENDAMA</v>
          </cell>
          <cell r="N1263" t="str">
            <v xml:space="preserve">8450301  |  </v>
          </cell>
          <cell r="O1263" t="str">
            <v>No disponible</v>
          </cell>
          <cell r="P1263" t="str">
            <v>acueductosveredales@yahoo.com</v>
          </cell>
          <cell r="Q1263" t="str">
            <v>ASOCIACION DE USUARIOS</v>
          </cell>
          <cell r="R1263" t="str">
            <v>ORGANIZACION AUTORIZADA</v>
          </cell>
        </row>
        <row r="1264">
          <cell r="A1264">
            <v>20720</v>
          </cell>
          <cell r="B1264" t="str">
            <v>ASOCIACION DE USUARIOS DEL ACUEDUCTO SANTIVAR ALTO Y BAJO QUEBRADA VARILICE</v>
          </cell>
          <cell r="C1264">
            <v>38880</v>
          </cell>
          <cell r="D1264" t="str">
            <v>900023729-4</v>
          </cell>
          <cell r="E1264" t="str">
            <v>OPERATIVA</v>
          </cell>
          <cell r="F1264">
            <v>38298</v>
          </cell>
          <cell r="G1264" t="str">
            <v>ACTUALIZACION</v>
          </cell>
          <cell r="H1264">
            <v>39241</v>
          </cell>
          <cell r="I1264" t="str">
            <v xml:space="preserve">HERMOGENES  AMORTEGUI  AVELLANEDA </v>
          </cell>
          <cell r="J1264">
            <v>25645</v>
          </cell>
          <cell r="K1264" t="str">
            <v>VEREDA SANTIVAR ALTO - FINCA EL RECUERDO</v>
          </cell>
          <cell r="L1264" t="str">
            <v>CUNDINAMARCA</v>
          </cell>
          <cell r="M1264" t="str">
            <v>SAN ANTONIO DEL TEQUENDAMA</v>
          </cell>
          <cell r="N1264" t="str">
            <v xml:space="preserve">8981003  |  </v>
          </cell>
          <cell r="O1264" t="str">
            <v>No disponible</v>
          </cell>
          <cell r="P1264" t="str">
            <v>sananton@cundinamarca.gov.co</v>
          </cell>
          <cell r="Q1264" t="str">
            <v>ASOCIACION DE USUARIOS</v>
          </cell>
          <cell r="R1264" t="str">
            <v>ORGANIZACION AUTORIZADA</v>
          </cell>
        </row>
        <row r="1265">
          <cell r="A1265">
            <v>20721</v>
          </cell>
          <cell r="B1265" t="str">
            <v xml:space="preserve">ASOCIACIÓN DE USUARIOS DEL ACUEDUCTO VEREDAL SANTIVAR PUEBLO NUEVO LAS ANGUSTIAS </v>
          </cell>
          <cell r="C1265">
            <v>38880</v>
          </cell>
          <cell r="D1265" t="str">
            <v>808002172-9</v>
          </cell>
          <cell r="E1265" t="str">
            <v>OPERATIVA (No activa)</v>
          </cell>
          <cell r="F1265">
            <v>36667</v>
          </cell>
          <cell r="G1265" t="str">
            <v>ACTUALIZACION</v>
          </cell>
          <cell r="H1265">
            <v>39225</v>
          </cell>
          <cell r="I1265" t="str">
            <v xml:space="preserve">ALVARO ENRIQUE  TORRES  </v>
          </cell>
          <cell r="J1265">
            <v>25645</v>
          </cell>
          <cell r="K1265" t="str">
            <v xml:space="preserve">VEREDA SANTIVAR MEDIO - FINCA SANTA TERESITA </v>
          </cell>
          <cell r="L1265" t="str">
            <v>CUNDINAMARCA</v>
          </cell>
          <cell r="M1265" t="str">
            <v>SAN ANTONIO DEL TEQUENDAMA</v>
          </cell>
          <cell r="N1265" t="str">
            <v xml:space="preserve">8981003  |  </v>
          </cell>
          <cell r="O1265" t="str">
            <v>No disponible</v>
          </cell>
          <cell r="P1265" t="str">
            <v>sananton@cundinamarca.gov.co</v>
          </cell>
          <cell r="Q1265" t="str">
            <v>ASOCIACION DE USUARIOS</v>
          </cell>
          <cell r="R1265" t="str">
            <v>ORGANIZACION AUTORIZADA</v>
          </cell>
        </row>
        <row r="1266">
          <cell r="A1266">
            <v>20722</v>
          </cell>
          <cell r="B1266" t="str">
            <v xml:space="preserve">ASOCIACION DEL ACUEDUCTO AGUACHICAQUE </v>
          </cell>
          <cell r="C1266">
            <v>38880</v>
          </cell>
          <cell r="D1266" t="str">
            <v>808000730-1</v>
          </cell>
          <cell r="E1266" t="str">
            <v>OPERATIVA</v>
          </cell>
          <cell r="F1266">
            <v>35548</v>
          </cell>
          <cell r="G1266" t="str">
            <v>ACTUALIZACION</v>
          </cell>
          <cell r="H1266">
            <v>39633</v>
          </cell>
          <cell r="I1266" t="str">
            <v>WILSON  CORCHUELO  BARBOSA</v>
          </cell>
          <cell r="J1266">
            <v>25645</v>
          </cell>
          <cell r="K1266" t="str">
            <v xml:space="preserve">VEREDA CHICAQUE </v>
          </cell>
          <cell r="L1266" t="str">
            <v>CUNDINAMARCA</v>
          </cell>
          <cell r="M1266" t="str">
            <v>SAN ANTONIO DEL TEQUENDAMA</v>
          </cell>
          <cell r="N1266" t="str">
            <v>8450318  |  8450055</v>
          </cell>
          <cell r="O1266">
            <v>3124372055</v>
          </cell>
          <cell r="P1266" t="str">
            <v>acueductosveredales@yahoo.com</v>
          </cell>
          <cell r="Q1266" t="str">
            <v>ASOCIACION DE USUARIOS</v>
          </cell>
          <cell r="R1266" t="str">
            <v>ORGANIZACION AUTORIZADA</v>
          </cell>
        </row>
        <row r="1267">
          <cell r="A1267">
            <v>20725</v>
          </cell>
          <cell r="B1267" t="str">
            <v>ASOCIACION DE SUSCRIPTORES USUARIOS O CONSUMIDORES DEL ACUEDUCTO LAS ANGUSTIAS SANTAFE MUNICIPIO DE SAN ANTONIO DEL TEQUENDAMA DEPARTAMENTO DE CUNDINA</v>
          </cell>
          <cell r="C1267">
            <v>38880</v>
          </cell>
          <cell r="D1267" t="str">
            <v>808001545-8</v>
          </cell>
          <cell r="E1267" t="str">
            <v>OPERATIVA</v>
          </cell>
          <cell r="F1267">
            <v>36165</v>
          </cell>
          <cell r="G1267" t="str">
            <v>ACTUALIZACION</v>
          </cell>
          <cell r="H1267">
            <v>45742</v>
          </cell>
          <cell r="I1267" t="str">
            <v>LUIS ARBEY VELEZ LONDOO</v>
          </cell>
          <cell r="J1267">
            <v>25645</v>
          </cell>
          <cell r="K1267" t="str">
            <v xml:space="preserve">VEREDA LAS ANGUSTIAS </v>
          </cell>
          <cell r="L1267" t="str">
            <v>CUNDINAMARCA</v>
          </cell>
          <cell r="M1267" t="str">
            <v>SAN ANTONIO DEL TEQUENDAMA</v>
          </cell>
          <cell r="N1267" t="str">
            <v>8981062  |  8981062</v>
          </cell>
          <cell r="O1267">
            <v>3186827215</v>
          </cell>
          <cell r="P1267" t="str">
            <v>aguasantaesp@hotmail.com</v>
          </cell>
          <cell r="Q1267" t="str">
            <v>ASOCIACION DE USUARIOS</v>
          </cell>
          <cell r="R1267" t="str">
            <v>ORGANIZACION AUTORIZADA</v>
          </cell>
        </row>
        <row r="1268">
          <cell r="A1268">
            <v>20731</v>
          </cell>
          <cell r="B1268" t="str">
            <v xml:space="preserve">COMITÉ DE USUARIOS DEL ACUEDUCTO Y ALCANTARILLADO DE LA VEREDA CAICEDO </v>
          </cell>
          <cell r="C1268">
            <v>38879</v>
          </cell>
          <cell r="D1268" t="str">
            <v>808002140-3</v>
          </cell>
          <cell r="E1268" t="str">
            <v>OPERATIVA (No activa)</v>
          </cell>
          <cell r="F1268">
            <v>36708</v>
          </cell>
          <cell r="G1268" t="str">
            <v>ACTUALIZACION</v>
          </cell>
          <cell r="H1268">
            <v>39234</v>
          </cell>
          <cell r="I1268" t="str">
            <v xml:space="preserve">TEOFILO  ALFONSO  </v>
          </cell>
          <cell r="J1268">
            <v>25645</v>
          </cell>
          <cell r="K1268" t="str">
            <v>VEREDA CAICEDO - FINCA VILLA ADRIANA</v>
          </cell>
          <cell r="L1268" t="str">
            <v>CUNDINAMARCA</v>
          </cell>
          <cell r="M1268" t="str">
            <v>SAN ANTONIO DEL TEQUENDAMA</v>
          </cell>
          <cell r="N1268" t="str">
            <v xml:space="preserve">8450055  |  </v>
          </cell>
          <cell r="O1268" t="str">
            <v>No disponible</v>
          </cell>
          <cell r="P1268" t="str">
            <v>sananton@cundinamarca.gov.co</v>
          </cell>
          <cell r="Q1268" t="str">
            <v>ASOCIACION DE USUARIOS</v>
          </cell>
          <cell r="R1268" t="str">
            <v>ORGANIZACION AUTORIZADA</v>
          </cell>
        </row>
        <row r="1269">
          <cell r="A1269">
            <v>20734</v>
          </cell>
          <cell r="B1269" t="str">
            <v>JUNTA ADMINISTRADORA DEL ACUEDUCTO QUEBRADON REFORMA FUNDADOR MUNICIPIO DE PALESTINA DEPARTAMENTO DEL HUILA</v>
          </cell>
          <cell r="C1269">
            <v>40520</v>
          </cell>
          <cell r="D1269" t="str">
            <v>830507128-2</v>
          </cell>
          <cell r="E1269" t="str">
            <v>OPERATIVA</v>
          </cell>
          <cell r="F1269">
            <v>36896</v>
          </cell>
          <cell r="G1269" t="str">
            <v>INSCRIPCION</v>
          </cell>
          <cell r="H1269">
            <v>40642</v>
          </cell>
          <cell r="I1269" t="str">
            <v>RAFAEL ZUÑIGA PAPAMIJA</v>
          </cell>
          <cell r="J1269">
            <v>41530</v>
          </cell>
          <cell r="K1269" t="str">
            <v>VEREDA QUEBRADON</v>
          </cell>
          <cell r="L1269" t="str">
            <v>HUILA</v>
          </cell>
          <cell r="M1269" t="str">
            <v>PALESTINA</v>
          </cell>
          <cell r="N1269" t="str">
            <v>8315647  |  8315647</v>
          </cell>
          <cell r="O1269" t="str">
            <v>No disponible</v>
          </cell>
          <cell r="P1269" t="str">
            <v>SIN@CORREO.COM</v>
          </cell>
          <cell r="Q1269" t="str">
            <v>JUNTA ADMINISTRADORA</v>
          </cell>
          <cell r="R1269" t="str">
            <v>ORGANIZACION AUTORIZADA</v>
          </cell>
        </row>
        <row r="1270">
          <cell r="A1270">
            <v>20736</v>
          </cell>
          <cell r="B1270" t="str">
            <v>ASOCIACIÒN DE USUARIOS DEL ACUEDUCTO REGIONAL INTEGRADO EL HIGUERÓN GUAYABAL</v>
          </cell>
          <cell r="C1270">
            <v>39080</v>
          </cell>
          <cell r="D1270" t="str">
            <v>900060945-6</v>
          </cell>
          <cell r="E1270" t="str">
            <v>OPERATIVA</v>
          </cell>
          <cell r="F1270">
            <v>38654</v>
          </cell>
          <cell r="G1270" t="str">
            <v>ACTUALIZACION</v>
          </cell>
          <cell r="H1270">
            <v>45437</v>
          </cell>
          <cell r="I1270" t="str">
            <v>GLORIA AMALIA CUELLAR URIBE</v>
          </cell>
          <cell r="J1270">
            <v>19807</v>
          </cell>
          <cell r="K1270" t="str">
            <v>Antonmoreno</v>
          </cell>
          <cell r="L1270" t="str">
            <v>CAUCA</v>
          </cell>
          <cell r="M1270" t="str">
            <v>TIMBIO</v>
          </cell>
          <cell r="N1270" t="str">
            <v>8323957  |  8323957</v>
          </cell>
          <cell r="O1270">
            <v>3207612086</v>
          </cell>
          <cell r="P1270" t="str">
            <v>higuerong@gmail.com</v>
          </cell>
          <cell r="Q1270" t="str">
            <v>ASOCIACION DE USUARIOS</v>
          </cell>
          <cell r="R1270" t="str">
            <v>ORGANIZACION AUTORIZADA</v>
          </cell>
        </row>
        <row r="1271">
          <cell r="A1271">
            <v>20739</v>
          </cell>
          <cell r="B1271" t="str">
            <v>MUNICIPIO DE GACHANCIPA</v>
          </cell>
          <cell r="C1271">
            <v>39612</v>
          </cell>
          <cell r="D1271" t="str">
            <v>899999419-1</v>
          </cell>
          <cell r="E1271" t="str">
            <v>OPERATIVA</v>
          </cell>
          <cell r="F1271">
            <v>37278</v>
          </cell>
          <cell r="G1271" t="str">
            <v>ACTUALIZACION</v>
          </cell>
          <cell r="H1271">
            <v>45629</v>
          </cell>
          <cell r="I1271" t="str">
            <v>ALFONSO LOPEZ SANCHEZ</v>
          </cell>
          <cell r="J1271">
            <v>25295</v>
          </cell>
          <cell r="K1271" t="str">
            <v>Cll  6  2-10</v>
          </cell>
          <cell r="L1271" t="str">
            <v>CUNDINAMARCA</v>
          </cell>
          <cell r="M1271" t="str">
            <v>GACHANCIPA</v>
          </cell>
          <cell r="N1271" t="str">
            <v>8578146  |  8578231</v>
          </cell>
          <cell r="O1271">
            <v>3132942106</v>
          </cell>
          <cell r="P1271" t="str">
            <v>planeacion@gachancipa-cundinamarca.gov.com</v>
          </cell>
          <cell r="Q1271" t="str">
            <v>No disponible</v>
          </cell>
          <cell r="R1271" t="str">
            <v>MUNICIPIO (PRESTACIÓN DIRECTA)</v>
          </cell>
        </row>
        <row r="1272">
          <cell r="A1272">
            <v>20740</v>
          </cell>
          <cell r="B1272" t="str">
            <v>CORPORACION ACUEDUCTO REGIONAL MACAREGUA</v>
          </cell>
          <cell r="C1272">
            <v>38959</v>
          </cell>
          <cell r="D1272" t="str">
            <v>804017927-3</v>
          </cell>
          <cell r="E1272" t="str">
            <v>OPERATIVA</v>
          </cell>
          <cell r="F1272">
            <v>37788</v>
          </cell>
          <cell r="G1272" t="str">
            <v>ACTUALIZACION</v>
          </cell>
          <cell r="H1272">
            <v>45410</v>
          </cell>
          <cell r="I1272" t="str">
            <v>AGUTIN SARMIENTO PEREZ</v>
          </cell>
          <cell r="J1272">
            <v>68872</v>
          </cell>
          <cell r="K1272" t="str">
            <v>CRA 14 NO. 14 - 64 CASCO URBANO</v>
          </cell>
          <cell r="L1272" t="str">
            <v>SANTANDER</v>
          </cell>
          <cell r="M1272" t="str">
            <v>VILLANUEVA</v>
          </cell>
          <cell r="N1272" t="str">
            <v>0000000  |  0000000</v>
          </cell>
          <cell r="O1272">
            <v>3134475232</v>
          </cell>
          <cell r="P1272" t="str">
            <v>armacaregua@hotmail.com</v>
          </cell>
          <cell r="Q1272" t="str">
            <v>CORPORACION</v>
          </cell>
          <cell r="R1272" t="str">
            <v>ORGANIZACION AUTORIZADA</v>
          </cell>
        </row>
        <row r="1273">
          <cell r="A1273">
            <v>20745</v>
          </cell>
          <cell r="B1273" t="str">
            <v>ASOCIACION DEL ACUEDUCTO Y ALCANTARILLADO DEL WAYCO AWAYCO</v>
          </cell>
          <cell r="C1273">
            <v>38919</v>
          </cell>
          <cell r="D1273" t="str">
            <v>900088390-0</v>
          </cell>
          <cell r="E1273" t="str">
            <v>OPERATIVA (No activa)</v>
          </cell>
          <cell r="F1273">
            <v>38917</v>
          </cell>
          <cell r="G1273" t="str">
            <v>INSCRIPCION</v>
          </cell>
          <cell r="H1273">
            <v>39351</v>
          </cell>
          <cell r="I1273" t="str">
            <v>ANGEL LOPEZ URRESTA</v>
          </cell>
          <cell r="J1273">
            <v>52678</v>
          </cell>
          <cell r="K1273" t="str">
            <v>B/ SILOE</v>
          </cell>
          <cell r="L1273" t="str">
            <v>NARIÑO</v>
          </cell>
          <cell r="M1273" t="str">
            <v>SAMANIEGO</v>
          </cell>
          <cell r="N1273" t="str">
            <v>7289165  |  7289068</v>
          </cell>
          <cell r="O1273">
            <v>3113188071</v>
          </cell>
          <cell r="P1273" t="str">
            <v>awaycoesp@yahoo.com</v>
          </cell>
          <cell r="Q1273" t="str">
            <v>JUNTA ADMINISTRADORA</v>
          </cell>
          <cell r="R1273" t="str">
            <v>ORGANIZACION AUTORIZADA</v>
          </cell>
        </row>
        <row r="1274">
          <cell r="A1274">
            <v>20747</v>
          </cell>
          <cell r="B1274" t="str">
            <v xml:space="preserve">ASOCIACION DE USUARIOS DEL ACUEDUCTO RURAL EL PROGRESO </v>
          </cell>
          <cell r="C1274">
            <v>38880</v>
          </cell>
          <cell r="D1274" t="str">
            <v>900072706-4</v>
          </cell>
          <cell r="E1274" t="str">
            <v>OPERATIVA</v>
          </cell>
          <cell r="F1274">
            <v>38696</v>
          </cell>
          <cell r="G1274" t="str">
            <v>INSCRIPCION</v>
          </cell>
          <cell r="H1274">
            <v>38922</v>
          </cell>
          <cell r="I1274" t="str">
            <v xml:space="preserve">PABLO EMILIO  NARANJO  MORA </v>
          </cell>
          <cell r="J1274">
            <v>25645</v>
          </cell>
          <cell r="K1274" t="str">
            <v>KILOMETRO 17 VIA MESITAS</v>
          </cell>
          <cell r="L1274" t="str">
            <v>CUNDINAMARCA</v>
          </cell>
          <cell r="M1274" t="str">
            <v>SAN ANTONIO DEL TEQUENDAMA</v>
          </cell>
          <cell r="N1274" t="str">
            <v xml:space="preserve">8473602  |  </v>
          </cell>
          <cell r="O1274" t="str">
            <v>No disponible</v>
          </cell>
          <cell r="P1274" t="str">
            <v>sananton@cundinamarca.gov.co</v>
          </cell>
          <cell r="Q1274" t="str">
            <v>ASOCIACION DE USUARIOS</v>
          </cell>
          <cell r="R1274" t="str">
            <v>ORGANIZACION AUTORIZADA</v>
          </cell>
        </row>
        <row r="1275">
          <cell r="A1275">
            <v>20748</v>
          </cell>
          <cell r="B1275" t="str">
            <v>ASOCIACION DE USUARIOS DEL ACUEDUCTO RURAL LOS NARANJOS VEREDA LAS ANGUSTIAS</v>
          </cell>
          <cell r="C1275">
            <v>38881</v>
          </cell>
          <cell r="D1275" t="str">
            <v>860534506-7</v>
          </cell>
          <cell r="E1275" t="str">
            <v>OPERATIVA</v>
          </cell>
          <cell r="F1275">
            <v>35228</v>
          </cell>
          <cell r="G1275" t="str">
            <v>ACTUALIZACION</v>
          </cell>
          <cell r="H1275">
            <v>44307</v>
          </cell>
          <cell r="I1275" t="str">
            <v xml:space="preserve">MARIO HERNANDO  PINTO  VALERO </v>
          </cell>
          <cell r="J1275">
            <v>25645</v>
          </cell>
          <cell r="K1275" t="str">
            <v xml:space="preserve">VEREDA LAS ANGUSTIAS </v>
          </cell>
          <cell r="L1275" t="str">
            <v>CUNDINAMARCA</v>
          </cell>
          <cell r="M1275" t="str">
            <v>SAN ANTONIO DEL TEQUENDAMA</v>
          </cell>
          <cell r="N1275" t="str">
            <v>8450226  |  8450226</v>
          </cell>
          <cell r="O1275">
            <v>3114830967</v>
          </cell>
          <cell r="P1275" t="str">
            <v>ASUANARANJOS@GMAIL.COM</v>
          </cell>
          <cell r="Q1275" t="str">
            <v>ASOCIACION DE USUARIOS</v>
          </cell>
          <cell r="R1275" t="str">
            <v>ORGANIZACION AUTORIZADA</v>
          </cell>
        </row>
        <row r="1276">
          <cell r="A1276">
            <v>20758</v>
          </cell>
          <cell r="B1276" t="str">
            <v>ASOCIACION DE AFILIADOS DEL ACUEDUCTO RURAL SALIBARBA</v>
          </cell>
          <cell r="C1276">
            <v>40750</v>
          </cell>
          <cell r="D1276" t="str">
            <v>832001433-9</v>
          </cell>
          <cell r="E1276" t="str">
            <v>OPERATIVA</v>
          </cell>
          <cell r="F1276">
            <v>35269</v>
          </cell>
          <cell r="G1276" t="str">
            <v>ACTUALIZACION</v>
          </cell>
          <cell r="H1276">
            <v>45674</v>
          </cell>
          <cell r="I1276" t="str">
            <v>GUILLERMO ROJAS PASCUAS</v>
          </cell>
          <cell r="J1276">
            <v>25785</v>
          </cell>
          <cell r="K1276" t="str">
            <v>calle 5 No 2-56</v>
          </cell>
          <cell r="L1276" t="str">
            <v>CUNDINAMARCA</v>
          </cell>
          <cell r="M1276" t="str">
            <v>TABIO</v>
          </cell>
          <cell r="N1276" t="str">
            <v>8647702  |  8647702</v>
          </cell>
          <cell r="O1276">
            <v>3112084823</v>
          </cell>
          <cell r="P1276" t="str">
            <v>asociacionsalibarba@gmail.com</v>
          </cell>
          <cell r="Q1276" t="str">
            <v>ASOCIACION DE USUARIOS</v>
          </cell>
          <cell r="R1276" t="str">
            <v>ORGANIZACION AUTORIZADA</v>
          </cell>
        </row>
        <row r="1277">
          <cell r="A1277">
            <v>20763</v>
          </cell>
          <cell r="B1277" t="str">
            <v>ASOCIACION DE SUSCRIPTORES DEL ACUEDUCTO SANTO CRISTO DE LA VEREDAS LLANO GRANDE ESPINAL LAGUNA</v>
          </cell>
          <cell r="C1277">
            <v>40780</v>
          </cell>
          <cell r="D1277" t="str">
            <v>826003353-5</v>
          </cell>
          <cell r="E1277" t="str">
            <v>OPERATIVA</v>
          </cell>
          <cell r="F1277">
            <v>37692</v>
          </cell>
          <cell r="G1277" t="str">
            <v>ACTUALIZACION</v>
          </cell>
          <cell r="H1277">
            <v>45728</v>
          </cell>
          <cell r="I1277" t="str">
            <v xml:space="preserve">JUAN DE JESUS RANGEL </v>
          </cell>
          <cell r="J1277">
            <v>15753</v>
          </cell>
          <cell r="K1277" t="str">
            <v>ALCALDIA SOATA</v>
          </cell>
          <cell r="L1277" t="str">
            <v>BOYACÁ</v>
          </cell>
          <cell r="M1277" t="str">
            <v>SOATA</v>
          </cell>
          <cell r="N1277" t="str">
            <v>0000000  |  0000000</v>
          </cell>
          <cell r="O1277">
            <v>3114859820</v>
          </cell>
          <cell r="P1277" t="str">
            <v>juntaacueductosantocristosoata@gmail.com</v>
          </cell>
          <cell r="Q1277" t="str">
            <v>JUNTA ADMINISTRADORA</v>
          </cell>
          <cell r="R1277" t="str">
            <v>ORGANIZACION AUTORIZADA</v>
          </cell>
        </row>
        <row r="1278">
          <cell r="A1278">
            <v>20766</v>
          </cell>
          <cell r="B1278" t="str">
            <v>ASOCIACION ACUEDCUTO  LOMITAS- PRIMAVERA</v>
          </cell>
          <cell r="C1278">
            <v>40760</v>
          </cell>
          <cell r="D1278" t="str">
            <v>811039376-5</v>
          </cell>
          <cell r="E1278" t="str">
            <v>OPERATIVA</v>
          </cell>
          <cell r="F1278">
            <v>37724</v>
          </cell>
          <cell r="G1278" t="str">
            <v>ACTUALIZACION</v>
          </cell>
          <cell r="H1278">
            <v>45282</v>
          </cell>
          <cell r="I1278" t="str">
            <v>PEDRO NEL MORALES MORALES</v>
          </cell>
          <cell r="J1278">
            <v>5079</v>
          </cell>
          <cell r="K1278" t="str">
            <v xml:space="preserve">CAR 23 No. 12 - 05  Barbosa - Antioquia - Colombia </v>
          </cell>
          <cell r="L1278" t="str">
            <v>ANTIOQUIA</v>
          </cell>
          <cell r="M1278" t="str">
            <v>BARBOSA</v>
          </cell>
          <cell r="N1278" t="str">
            <v>4070524  |  2202893</v>
          </cell>
          <cell r="O1278">
            <v>3132202893</v>
          </cell>
          <cell r="P1278" t="str">
            <v>asociacionlomitasprimavera@gmail.com</v>
          </cell>
          <cell r="Q1278" t="str">
            <v>ASOCIACION DE USUARIOS</v>
          </cell>
          <cell r="R1278" t="str">
            <v>ORGANIZACION AUTORIZADA</v>
          </cell>
        </row>
        <row r="1279">
          <cell r="A1279">
            <v>20773</v>
          </cell>
          <cell r="B1279" t="str">
            <v>MUNICIPIO DE JORDAN</v>
          </cell>
          <cell r="C1279">
            <v>39541</v>
          </cell>
          <cell r="D1279" t="str">
            <v>800124166-9</v>
          </cell>
          <cell r="E1279" t="str">
            <v>OPERATIVA</v>
          </cell>
          <cell r="F1279">
            <v>36526</v>
          </cell>
          <cell r="G1279" t="str">
            <v>ACTUALIZACION</v>
          </cell>
          <cell r="H1279">
            <v>45726</v>
          </cell>
          <cell r="I1279" t="str">
            <v>JULIAN ALBERTO MUNOZ RUIZ</v>
          </cell>
          <cell r="J1279">
            <v>68370</v>
          </cell>
          <cell r="K1279" t="str">
            <v>CALLE 3 CON CARRERA 6  PARQUE PRINCIPAL</v>
          </cell>
          <cell r="L1279" t="str">
            <v>SANTANDER</v>
          </cell>
          <cell r="M1279" t="str">
            <v>JORDAN</v>
          </cell>
          <cell r="N1279" t="str">
            <v>7269632  |  7269632</v>
          </cell>
          <cell r="O1279">
            <v>3124506559</v>
          </cell>
          <cell r="P1279" t="str">
            <v>alcaldia@jordan-santander.gov.co</v>
          </cell>
          <cell r="Q1279" t="str">
            <v>No disponible</v>
          </cell>
          <cell r="R1279" t="str">
            <v>MUNICIPIO (PRESTACIÓN DIRECTA)</v>
          </cell>
        </row>
        <row r="1280">
          <cell r="A1280">
            <v>20774</v>
          </cell>
          <cell r="B1280" t="str">
            <v>CORPORACION DE SERVICIOS DE ACUEDUCTO Y ALCANTARILLADO DEL CHORO AGUACHORO</v>
          </cell>
          <cell r="C1280">
            <v>38884</v>
          </cell>
          <cell r="D1280" t="str">
            <v>804009151-1</v>
          </cell>
          <cell r="E1280" t="str">
            <v>OPERATIVA</v>
          </cell>
          <cell r="F1280">
            <v>35923</v>
          </cell>
          <cell r="G1280" t="str">
            <v>ACTUALIZACION</v>
          </cell>
          <cell r="H1280">
            <v>45728</v>
          </cell>
          <cell r="I1280" t="str">
            <v>LAUREANO BALLESTEROS GOMEZ</v>
          </cell>
          <cell r="J1280">
            <v>68872</v>
          </cell>
          <cell r="K1280" t="str">
            <v>Cra 14 No. 14 - 64</v>
          </cell>
          <cell r="L1280" t="str">
            <v>SANTANDER</v>
          </cell>
          <cell r="M1280" t="str">
            <v>VILLANUEVA</v>
          </cell>
          <cell r="N1280" t="str">
            <v>7248008  |  2724800</v>
          </cell>
          <cell r="O1280">
            <v>3126329175</v>
          </cell>
          <cell r="P1280" t="str">
            <v>aguachoro@hotmail.com</v>
          </cell>
          <cell r="Q1280" t="str">
            <v>CORPORACION</v>
          </cell>
          <cell r="R1280" t="str">
            <v>ORGANIZACION AUTORIZADA</v>
          </cell>
        </row>
        <row r="1281">
          <cell r="A1281">
            <v>20775</v>
          </cell>
          <cell r="B1281" t="str">
            <v>CORPORACION DE ACUEDUCTO Y ALCANTARILLADO REGIONAL DE AGUAFRIA</v>
          </cell>
          <cell r="C1281">
            <v>38959</v>
          </cell>
          <cell r="D1281" t="str">
            <v>804010121-2</v>
          </cell>
          <cell r="E1281" t="str">
            <v>OPERATIVA</v>
          </cell>
          <cell r="F1281">
            <v>32721</v>
          </cell>
          <cell r="G1281" t="str">
            <v>ACTUALIZACION</v>
          </cell>
          <cell r="H1281">
            <v>45250</v>
          </cell>
          <cell r="I1281" t="str">
            <v>DANIEL ALBERTO CHAPARRO SANCHEZ</v>
          </cell>
          <cell r="J1281">
            <v>68872</v>
          </cell>
          <cell r="K1281" t="str">
            <v>cra 13 16 74</v>
          </cell>
          <cell r="L1281" t="str">
            <v>SANTANDER</v>
          </cell>
          <cell r="M1281" t="str">
            <v>VILLANUEVA</v>
          </cell>
          <cell r="N1281" t="str">
            <v>0000000  |  0000000</v>
          </cell>
          <cell r="O1281">
            <v>3144156190</v>
          </cell>
          <cell r="P1281" t="str">
            <v>danielchaparro764@gmail.com</v>
          </cell>
          <cell r="Q1281" t="str">
            <v>ASOCIACION DE USUARIOS</v>
          </cell>
          <cell r="R1281" t="str">
            <v>ORGANIZACION AUTORIZADA</v>
          </cell>
        </row>
        <row r="1282">
          <cell r="A1282">
            <v>20778</v>
          </cell>
          <cell r="B1282" t="str">
            <v>MUNICIPIO  SANTIAGO DE TOLU</v>
          </cell>
          <cell r="C1282">
            <v>39217</v>
          </cell>
          <cell r="D1282" t="str">
            <v>892200839-7</v>
          </cell>
          <cell r="E1282" t="str">
            <v>OPERATIVA</v>
          </cell>
          <cell r="F1282">
            <v>37256</v>
          </cell>
          <cell r="G1282" t="str">
            <v>ACTUALIZACION</v>
          </cell>
          <cell r="H1282">
            <v>39613</v>
          </cell>
          <cell r="I1282" t="str">
            <v>ADOLFO DE JESUS GONZALEZ GONZALEZ</v>
          </cell>
          <cell r="J1282">
            <v>70820</v>
          </cell>
          <cell r="K1282" t="str">
            <v>Cra 2 No 5 - 43</v>
          </cell>
          <cell r="L1282" t="str">
            <v>SUCRE</v>
          </cell>
          <cell r="M1282" t="str">
            <v>SANTIAGO DE TOLU</v>
          </cell>
          <cell r="N1282" t="str">
            <v>2860598  |  2860596</v>
          </cell>
          <cell r="O1282">
            <v>3114189630</v>
          </cell>
          <cell r="P1282" t="str">
            <v>adolfogonzalezgonzalez@gmail.com</v>
          </cell>
          <cell r="Q1282" t="str">
            <v>No disponible</v>
          </cell>
          <cell r="R1282" t="str">
            <v>MUNICIPIO (PRESTACIÓN DIRECTA)</v>
          </cell>
        </row>
        <row r="1283">
          <cell r="A1283">
            <v>20782</v>
          </cell>
          <cell r="B1283" t="str">
            <v>ASOCIACION DE USUARIOS ACUEDUCTO REGIONAL SUR OCCIDENTE DEL MUNICIPIO DE SASAIMA DEPARTAMENTO DE CUNDINAMARCA</v>
          </cell>
          <cell r="C1283">
            <v>39055</v>
          </cell>
          <cell r="D1283" t="str">
            <v>832010362-2</v>
          </cell>
          <cell r="E1283" t="str">
            <v>OPERATIVA</v>
          </cell>
          <cell r="F1283">
            <v>36580</v>
          </cell>
          <cell r="G1283" t="str">
            <v>ACTUALIZACION</v>
          </cell>
          <cell r="H1283">
            <v>45708</v>
          </cell>
          <cell r="I1283" t="str">
            <v>BERNARDO SANTIAGO ALMONACID GALVIS</v>
          </cell>
          <cell r="J1283">
            <v>25718</v>
          </cell>
          <cell r="K1283" t="str">
            <v>calle 7 numero 4-66</v>
          </cell>
          <cell r="L1283" t="str">
            <v>CUNDINAMARCA</v>
          </cell>
          <cell r="M1283" t="str">
            <v>SASAIMA</v>
          </cell>
          <cell r="N1283" t="str">
            <v>0000000  |  0000000</v>
          </cell>
          <cell r="O1283">
            <v>3186156583</v>
          </cell>
          <cell r="P1283" t="str">
            <v>acueductosasaimasur@hotmail.com</v>
          </cell>
          <cell r="Q1283" t="str">
            <v>ASOCIACION DE USUARIOS</v>
          </cell>
          <cell r="R1283" t="str">
            <v>ORGANIZACION AUTORIZADA</v>
          </cell>
        </row>
        <row r="1284">
          <cell r="A1284">
            <v>20791</v>
          </cell>
          <cell r="B1284" t="str">
            <v>ASOCIACION DE USUARIOS DEL ACUEDUCTO, ALCANTARILLADO Y ASEO DE SAN MIGUEL</v>
          </cell>
          <cell r="C1284">
            <v>38911</v>
          </cell>
          <cell r="D1284" t="str">
            <v>811011440-7</v>
          </cell>
          <cell r="E1284" t="str">
            <v>OPERATIVA</v>
          </cell>
          <cell r="F1284">
            <v>35414</v>
          </cell>
          <cell r="G1284" t="str">
            <v>ACTUALIZACION</v>
          </cell>
          <cell r="H1284">
            <v>45590</v>
          </cell>
          <cell r="I1284" t="str">
            <v>MARIA EUNICE RAMIREZ PEREZ</v>
          </cell>
          <cell r="J1284">
            <v>5756</v>
          </cell>
          <cell r="K1284" t="str">
            <v>Carrera 2 No. 29 - 53</v>
          </cell>
          <cell r="L1284" t="str">
            <v>ANTIOQUIA</v>
          </cell>
          <cell r="M1284" t="str">
            <v>SONSON</v>
          </cell>
          <cell r="N1284" t="str">
            <v>8324064  |  8324064</v>
          </cell>
          <cell r="O1284">
            <v>3122934015</v>
          </cell>
          <cell r="P1284" t="str">
            <v>acueductosanmiguel@yahoo.es</v>
          </cell>
          <cell r="Q1284" t="str">
            <v>ASOCIACION DE USUARIOS</v>
          </cell>
          <cell r="R1284" t="str">
            <v>ORGANIZACION AUTORIZADA</v>
          </cell>
        </row>
        <row r="1285">
          <cell r="A1285">
            <v>20794</v>
          </cell>
          <cell r="B1285" t="str">
            <v xml:space="preserve">ASOCIACION DE USUARIOS DEL ACUEDUCTO DE LAS VEREDAS NAPOLES, PONCHOS Y SEBASTOPOL   </v>
          </cell>
          <cell r="C1285">
            <v>38889</v>
          </cell>
          <cell r="D1285" t="str">
            <v>808001440-3</v>
          </cell>
          <cell r="E1285" t="str">
            <v>OPERATIVA</v>
          </cell>
          <cell r="F1285">
            <v>36049</v>
          </cell>
          <cell r="G1285" t="str">
            <v>ACTUALIZACION</v>
          </cell>
          <cell r="H1285">
            <v>45366</v>
          </cell>
          <cell r="I1285" t="str">
            <v>MARTHA GONZALEZ MORENO</v>
          </cell>
          <cell r="J1285">
            <v>25645</v>
          </cell>
          <cell r="K1285" t="str">
            <v>VEREDA PONCHOS - FINCA PORVENIR</v>
          </cell>
          <cell r="L1285" t="str">
            <v>CUNDINAMARCA</v>
          </cell>
          <cell r="M1285" t="str">
            <v>SAN ANTONIO DEL TEQUENDAMA</v>
          </cell>
          <cell r="N1285" t="str">
            <v>4821280  |  6982786</v>
          </cell>
          <cell r="O1285">
            <v>3114821280</v>
          </cell>
          <cell r="P1285" t="str">
            <v>asuanaponse2015@gmail.com</v>
          </cell>
          <cell r="Q1285" t="str">
            <v>ASOCIACION DE USUARIOS</v>
          </cell>
          <cell r="R1285" t="str">
            <v>ORGANIZACION AUTORIZADA</v>
          </cell>
        </row>
        <row r="1286">
          <cell r="A1286">
            <v>20795</v>
          </cell>
          <cell r="B1286" t="str">
            <v xml:space="preserve">ASOCIACION DE USUARIOS DEL ACUEDUCTO EL MORICHAL </v>
          </cell>
          <cell r="C1286">
            <v>38889</v>
          </cell>
          <cell r="D1286" t="str">
            <v>808001927-8</v>
          </cell>
          <cell r="E1286" t="str">
            <v>OPERATIVA (No activa)</v>
          </cell>
          <cell r="F1286">
            <v>36447</v>
          </cell>
          <cell r="G1286" t="str">
            <v>ACTUALIZACION</v>
          </cell>
          <cell r="H1286">
            <v>39214</v>
          </cell>
          <cell r="I1286" t="str">
            <v xml:space="preserve">JOSE VICENTE  MORA  </v>
          </cell>
          <cell r="J1286">
            <v>25645</v>
          </cell>
          <cell r="K1286" t="str">
            <v xml:space="preserve">VEREDA SANTIVAR ALTO - FINCA EL DURAZNAL </v>
          </cell>
          <cell r="L1286" t="str">
            <v>CUNDINAMARCA</v>
          </cell>
          <cell r="M1286" t="str">
            <v>SAN ANTONIO DEL TEQUENDAMA</v>
          </cell>
          <cell r="N1286" t="str">
            <v>8450055  |  8450055</v>
          </cell>
          <cell r="O1286">
            <v>3153555391</v>
          </cell>
          <cell r="P1286" t="str">
            <v>sananton@cundinamarca.gov.co</v>
          </cell>
          <cell r="Q1286" t="str">
            <v>ASOCIACION DE USUARIOS</v>
          </cell>
          <cell r="R1286" t="str">
            <v>ORGANIZACION AUTORIZADA</v>
          </cell>
        </row>
        <row r="1287">
          <cell r="A1287">
            <v>20796</v>
          </cell>
          <cell r="B1287" t="str">
            <v>ASOCIACION DE USUARIOS DEL ACUEDUCTO VEREDAS LA LAGUNA LA ESMERALDA Y OTRAS</v>
          </cell>
          <cell r="C1287">
            <v>38945</v>
          </cell>
          <cell r="D1287" t="str">
            <v>832003932-1</v>
          </cell>
          <cell r="E1287" t="str">
            <v>OPERATIVA</v>
          </cell>
          <cell r="F1287">
            <v>36474</v>
          </cell>
          <cell r="G1287" t="str">
            <v>ACTUALIZACION</v>
          </cell>
          <cell r="H1287">
            <v>45399</v>
          </cell>
          <cell r="I1287" t="str">
            <v>MONICA ADRIANA RODRIGUEZ ALVARADO</v>
          </cell>
          <cell r="J1287">
            <v>25040</v>
          </cell>
          <cell r="K1287" t="str">
            <v>CALLE 4 NRO 3 - 63</v>
          </cell>
          <cell r="L1287" t="str">
            <v>CUNDINAMARCA</v>
          </cell>
          <cell r="M1287" t="str">
            <v>ANOLAIMA</v>
          </cell>
          <cell r="N1287" t="str">
            <v>3115620  |  3115620</v>
          </cell>
          <cell r="O1287">
            <v>3115620282</v>
          </cell>
          <cell r="P1287" t="str">
            <v>acueductoacualame@gmail.com</v>
          </cell>
          <cell r="Q1287" t="str">
            <v>ASOCIACION DE USUARIOS</v>
          </cell>
          <cell r="R1287" t="str">
            <v>ORGANIZACION AUTORIZADA</v>
          </cell>
        </row>
        <row r="1288">
          <cell r="A1288">
            <v>20797</v>
          </cell>
          <cell r="B1288" t="str">
            <v xml:space="preserve">ASOCIACION ADMINISTRADORA DE SERVICIOS PUBLICOS DE SAPUYES </v>
          </cell>
          <cell r="C1288">
            <v>39321</v>
          </cell>
          <cell r="D1288" t="str">
            <v>900049542-7</v>
          </cell>
          <cell r="E1288" t="str">
            <v>OPERATIVA (No activa)</v>
          </cell>
          <cell r="F1288">
            <v>38991</v>
          </cell>
          <cell r="G1288" t="str">
            <v>ACTUALIZACION</v>
          </cell>
          <cell r="H1288">
            <v>40413</v>
          </cell>
          <cell r="I1288" t="str">
            <v xml:space="preserve">JAVIER RODRIGO URBANO  CALDERON </v>
          </cell>
          <cell r="J1288">
            <v>52720</v>
          </cell>
          <cell r="K1288" t="str">
            <v>CRA: PUEYO DE VAL</v>
          </cell>
          <cell r="L1288" t="str">
            <v>NARIÑO</v>
          </cell>
          <cell r="M1288" t="str">
            <v>SAPUYES</v>
          </cell>
          <cell r="N1288" t="str">
            <v>7752371  |  7752376</v>
          </cell>
          <cell r="O1288" t="str">
            <v>No disponible</v>
          </cell>
          <cell r="P1288" t="str">
            <v>aades.esp@gmail.com</v>
          </cell>
          <cell r="Q1288" t="str">
            <v>ASOCIACION DE USUARIOS</v>
          </cell>
          <cell r="R1288" t="str">
            <v>ORGANIZACION AUTORIZADA</v>
          </cell>
        </row>
        <row r="1289">
          <cell r="A1289">
            <v>20799</v>
          </cell>
          <cell r="B1289" t="str">
            <v>MUNICIPIO DE JERUSALEN</v>
          </cell>
          <cell r="C1289">
            <v>39238</v>
          </cell>
          <cell r="D1289" t="str">
            <v>800004018-2</v>
          </cell>
          <cell r="E1289" t="str">
            <v>OPERATIVA</v>
          </cell>
          <cell r="F1289">
            <v>39125</v>
          </cell>
          <cell r="G1289" t="str">
            <v>ACTUALIZACION</v>
          </cell>
          <cell r="H1289">
            <v>45744</v>
          </cell>
          <cell r="I1289" t="str">
            <v>INGRI MARCELA VILLALBA CONTRERAS</v>
          </cell>
          <cell r="J1289">
            <v>25368</v>
          </cell>
          <cell r="K1289" t="str">
            <v>CL 2 CRA 5 ESQUINA PALACIO MUNICIPAL</v>
          </cell>
          <cell r="L1289" t="str">
            <v>CUNDINAMARCA</v>
          </cell>
          <cell r="M1289" t="str">
            <v>JERUSALEN</v>
          </cell>
          <cell r="N1289" t="str">
            <v>8370112  |  8370112</v>
          </cell>
          <cell r="O1289">
            <v>3165858499</v>
          </cell>
          <cell r="P1289" t="str">
            <v>alcaldia@jerusalen-cundinamarca.gov.co</v>
          </cell>
          <cell r="Q1289" t="str">
            <v>No disponible</v>
          </cell>
          <cell r="R1289" t="str">
            <v>MUNICIPIO (PRESTACIÓN DIRECTA)</v>
          </cell>
        </row>
        <row r="1290">
          <cell r="A1290">
            <v>20802</v>
          </cell>
          <cell r="B1290" t="str">
            <v>TECNOAMBIENTALES S.A. E.S.P.</v>
          </cell>
          <cell r="C1290">
            <v>39080</v>
          </cell>
          <cell r="D1290" t="str">
            <v>830132588-6</v>
          </cell>
          <cell r="E1290" t="str">
            <v>OPERATIVA (No activa)</v>
          </cell>
          <cell r="F1290">
            <v>38951</v>
          </cell>
          <cell r="G1290" t="str">
            <v>ACTUALIZACION</v>
          </cell>
          <cell r="H1290">
            <v>39624</v>
          </cell>
          <cell r="I1290" t="str">
            <v>LORENA HERNÁNDEZ RAMÍREZ</v>
          </cell>
          <cell r="J1290">
            <v>11001</v>
          </cell>
          <cell r="K1290" t="str">
            <v>Calle 60A No  5  -  51</v>
          </cell>
          <cell r="L1290" t="str">
            <v>BOGOTÁ, D.C.</v>
          </cell>
          <cell r="M1290" t="str">
            <v>BOGOTA, D.C.</v>
          </cell>
          <cell r="N1290" t="str">
            <v>3100811  |  6164821</v>
          </cell>
          <cell r="O1290">
            <v>3174280244</v>
          </cell>
          <cell r="P1290" t="str">
            <v>tecnoambientales@etb.net.co</v>
          </cell>
          <cell r="Q1290" t="str">
            <v>SOCIEDAD ANONIMA</v>
          </cell>
          <cell r="R1290" t="str">
            <v>SOCIEDADES (EMPRESA DE SERVICIOS PUBLICOS)</v>
          </cell>
        </row>
        <row r="1291">
          <cell r="A1291">
            <v>20803</v>
          </cell>
          <cell r="B1291" t="str">
            <v>ASOCIACION DE USUARIOS DEL ACUEDUCTO DE LA VEREDA EL MORRO</v>
          </cell>
          <cell r="C1291">
            <v>38998</v>
          </cell>
          <cell r="D1291" t="str">
            <v>811039884-5</v>
          </cell>
          <cell r="E1291" t="str">
            <v>OPERATIVA</v>
          </cell>
          <cell r="F1291">
            <v>37737</v>
          </cell>
          <cell r="G1291" t="str">
            <v>ACTUALIZACION</v>
          </cell>
          <cell r="H1291">
            <v>45138</v>
          </cell>
          <cell r="I1291" t="str">
            <v>OMAR ANTONIO CORTES VELASQUEZ</v>
          </cell>
          <cell r="J1291">
            <v>5030</v>
          </cell>
          <cell r="K1291" t="str">
            <v>VEREDA EL MORRO</v>
          </cell>
          <cell r="L1291" t="str">
            <v>ANTIOQUIA</v>
          </cell>
          <cell r="M1291" t="str">
            <v>AMAGÁ</v>
          </cell>
          <cell r="N1291" t="str">
            <v>8472592  |  8472122</v>
          </cell>
          <cell r="O1291">
            <v>3002026336</v>
          </cell>
          <cell r="P1291" t="str">
            <v>acueductomorro@gmail.com</v>
          </cell>
          <cell r="Q1291" t="str">
            <v>ASOCIACION DE USUARIOS</v>
          </cell>
          <cell r="R1291" t="str">
            <v>ORGANIZACION AUTORIZADA</v>
          </cell>
        </row>
        <row r="1292">
          <cell r="A1292">
            <v>20806</v>
          </cell>
          <cell r="B1292" t="str">
            <v>AGUAS KPITAL CÚCUTA S.A. E.S.P.</v>
          </cell>
          <cell r="C1292">
            <v>39021</v>
          </cell>
          <cell r="D1292" t="str">
            <v>900080956-2</v>
          </cell>
          <cell r="E1292" t="str">
            <v>OPERATIVA</v>
          </cell>
          <cell r="F1292">
            <v>38873</v>
          </cell>
          <cell r="G1292" t="str">
            <v>ACTUALIZACION</v>
          </cell>
          <cell r="H1292">
            <v>45373</v>
          </cell>
          <cell r="I1292" t="str">
            <v>HUGO IVAN VERGEL HERNANDEZ</v>
          </cell>
          <cell r="J1292">
            <v>54001</v>
          </cell>
          <cell r="K1292" t="str">
            <v>AVENIDA 6  CALLE  11 ESQUINA EDF SAN JOSE</v>
          </cell>
          <cell r="L1292" t="str">
            <v>NORTE DE SANTANDER</v>
          </cell>
          <cell r="M1292" t="str">
            <v>CUCUTA</v>
          </cell>
          <cell r="N1292" t="str">
            <v>5956666  |  5956666</v>
          </cell>
          <cell r="O1292">
            <v>3176684715</v>
          </cell>
          <cell r="P1292" t="str">
            <v>radicacion.ceindoc@akc.co</v>
          </cell>
          <cell r="Q1292" t="str">
            <v>SOCIEDAD ANONIMA</v>
          </cell>
          <cell r="R1292" t="str">
            <v>SOCIEDADES (EMPRESA DE SERVICIOS PUBLICOS)</v>
          </cell>
        </row>
        <row r="1293">
          <cell r="A1293">
            <v>20808</v>
          </cell>
          <cell r="B1293" t="str">
            <v xml:space="preserve">OFICINA DE SERVICIOS PÚBLICOS DEL MUNICIPIO DE UBALÁ </v>
          </cell>
          <cell r="C1293">
            <v>39517</v>
          </cell>
          <cell r="D1293" t="str">
            <v>899999385-1</v>
          </cell>
          <cell r="E1293" t="str">
            <v>OPERATIVA</v>
          </cell>
          <cell r="F1293">
            <v>38860</v>
          </cell>
          <cell r="G1293" t="str">
            <v>ACTUALIZACION</v>
          </cell>
          <cell r="H1293">
            <v>45727</v>
          </cell>
          <cell r="I1293" t="str">
            <v>MANUEL FERNANDO CALDERON PAEZ</v>
          </cell>
          <cell r="J1293">
            <v>25839</v>
          </cell>
          <cell r="K1293" t="str">
            <v>Carrera 3 No. 2 - 38</v>
          </cell>
          <cell r="L1293" t="str">
            <v>CUNDINAMARCA</v>
          </cell>
          <cell r="M1293" t="str">
            <v>UBALA</v>
          </cell>
          <cell r="N1293" t="str">
            <v>8537000  |  8537007</v>
          </cell>
          <cell r="O1293">
            <v>3184093914</v>
          </cell>
          <cell r="P1293" t="str">
            <v>spublicos@ubala-cundinamarca.gov.co</v>
          </cell>
          <cell r="Q1293" t="str">
            <v>No disponible</v>
          </cell>
          <cell r="R1293" t="str">
            <v>MUNICIPIO (PRESTACIÓN DIRECTA)</v>
          </cell>
        </row>
        <row r="1294">
          <cell r="A1294">
            <v>20809</v>
          </cell>
          <cell r="B1294" t="str">
            <v>MUNICIPIO DE PROVIDENCIA</v>
          </cell>
          <cell r="C1294">
            <v>39636</v>
          </cell>
          <cell r="D1294" t="str">
            <v>800222498-9</v>
          </cell>
          <cell r="E1294" t="str">
            <v>OPERATIVA (No activa)</v>
          </cell>
          <cell r="F1294">
            <v>36686</v>
          </cell>
          <cell r="G1294" t="str">
            <v>ACTUALIZACION</v>
          </cell>
          <cell r="H1294">
            <v>39636</v>
          </cell>
          <cell r="I1294" t="str">
            <v>CARLOS ADALBERTO YELA CUATIN</v>
          </cell>
          <cell r="J1294">
            <v>52565</v>
          </cell>
          <cell r="K1294" t="str">
            <v>Barrio Avenida Los Estudiantes</v>
          </cell>
          <cell r="L1294" t="str">
            <v>NARIÑO</v>
          </cell>
          <cell r="M1294" t="str">
            <v>PROVIDENCIA</v>
          </cell>
          <cell r="N1294" t="str">
            <v>7496096  |  7496058</v>
          </cell>
          <cell r="O1294" t="str">
            <v>No disponible</v>
          </cell>
          <cell r="P1294" t="str">
            <v>alcaldiadeprovidencia@hotmail.com</v>
          </cell>
          <cell r="Q1294" t="str">
            <v>No disponible</v>
          </cell>
          <cell r="R1294" t="str">
            <v>MUNICIPIO (PRESTACIÓN DIRECTA)</v>
          </cell>
        </row>
        <row r="1295">
          <cell r="A1295">
            <v>20810</v>
          </cell>
          <cell r="B1295" t="str">
            <v>ASOCIACION DE SUSCRIPTORES DEL ACUEDUCTO INTERVEREDAL NUMERO UNO DEL MUNICIPIO DE GARAGOA</v>
          </cell>
          <cell r="C1295">
            <v>38925</v>
          </cell>
          <cell r="D1295" t="str">
            <v>820004883-1</v>
          </cell>
          <cell r="E1295" t="str">
            <v>OPERATIVA</v>
          </cell>
          <cell r="F1295">
            <v>35488</v>
          </cell>
          <cell r="G1295" t="str">
            <v>ACTUALIZACION</v>
          </cell>
          <cell r="H1295">
            <v>45688</v>
          </cell>
          <cell r="I1295" t="str">
            <v>JOSE URIEL SANCHEZ TORRES</v>
          </cell>
          <cell r="J1295">
            <v>15299</v>
          </cell>
          <cell r="K1295" t="str">
            <v>CRA 10 No 8A - 29</v>
          </cell>
          <cell r="L1295" t="str">
            <v>BOYACÁ</v>
          </cell>
          <cell r="M1295" t="str">
            <v>GARAGOA</v>
          </cell>
          <cell r="N1295" t="str">
            <v>3112198  |  3112198</v>
          </cell>
          <cell r="O1295">
            <v>3204551658</v>
          </cell>
          <cell r="P1295" t="str">
            <v>acueducto1inter@gmail.com</v>
          </cell>
          <cell r="Q1295" t="str">
            <v>ASOCIACION DE USUARIOS</v>
          </cell>
          <cell r="R1295" t="str">
            <v>ORGANIZACION AUTORIZADA</v>
          </cell>
        </row>
        <row r="1296">
          <cell r="A1296">
            <v>20818</v>
          </cell>
          <cell r="B1296" t="str">
            <v>ASOCIACION DE USUARIOS ACUEDUCTO CARACOL EL ROCIO</v>
          </cell>
          <cell r="C1296">
            <v>40147</v>
          </cell>
          <cell r="D1296" t="str">
            <v>816001955-3</v>
          </cell>
          <cell r="E1296" t="str">
            <v>OPERATIVA</v>
          </cell>
          <cell r="F1296">
            <v>35584</v>
          </cell>
          <cell r="G1296" t="str">
            <v>ACTUALIZACION</v>
          </cell>
          <cell r="H1296">
            <v>45516</v>
          </cell>
          <cell r="I1296" t="str">
            <v>JANETH MURIEL DE QUINTERO</v>
          </cell>
          <cell r="J1296">
            <v>66001</v>
          </cell>
          <cell r="K1296" t="str">
            <v>mz 5 casa 70</v>
          </cell>
          <cell r="L1296" t="str">
            <v>RISARALDA</v>
          </cell>
          <cell r="M1296" t="str">
            <v>PEREIRA</v>
          </cell>
          <cell r="N1296" t="str">
            <v>3141225  |  3141225</v>
          </cell>
          <cell r="O1296">
            <v>3164209021</v>
          </cell>
          <cell r="P1296" t="str">
            <v>caracolrocio@yahoo.es</v>
          </cell>
          <cell r="Q1296" t="str">
            <v>ASOCIACION DE USUARIOS</v>
          </cell>
          <cell r="R1296" t="str">
            <v>ORGANIZACION AUTORIZADA</v>
          </cell>
        </row>
        <row r="1297">
          <cell r="A1297">
            <v>20819</v>
          </cell>
          <cell r="B1297" t="str">
            <v>ASOCIACION DE USUARIOS ACUEDUCTO CHOCHO CANCELES</v>
          </cell>
          <cell r="C1297">
            <v>40876</v>
          </cell>
          <cell r="D1297" t="str">
            <v>800172202-0</v>
          </cell>
          <cell r="E1297" t="str">
            <v>OPERATIVA</v>
          </cell>
          <cell r="F1297">
            <v>35572</v>
          </cell>
          <cell r="G1297" t="str">
            <v>ACTUALIZACION</v>
          </cell>
          <cell r="H1297">
            <v>45253</v>
          </cell>
          <cell r="I1297" t="str">
            <v>MARIA CENAIDA VILLEGAS SEGURA</v>
          </cell>
          <cell r="J1297">
            <v>66001</v>
          </cell>
          <cell r="K1297" t="str">
            <v>CASA EL JAZMIN VEREDA EL CHOCHO</v>
          </cell>
          <cell r="L1297" t="str">
            <v>RISARALDA</v>
          </cell>
          <cell r="M1297" t="str">
            <v>PEREIRA</v>
          </cell>
          <cell r="N1297" t="str">
            <v>3127803  |  3127803</v>
          </cell>
          <cell r="O1297">
            <v>3127803238</v>
          </cell>
          <cell r="P1297" t="str">
            <v>mcenaida0367@hotmail.com</v>
          </cell>
          <cell r="Q1297" t="str">
            <v>ASOCIACION DE USUARIOS</v>
          </cell>
          <cell r="R1297" t="str">
            <v>ORGANIZACION AUTORIZADA</v>
          </cell>
        </row>
        <row r="1298">
          <cell r="A1298">
            <v>20821</v>
          </cell>
          <cell r="B1298" t="str">
            <v>ASOCIACION DE SUSCRIPTORES DEL SERVICIO DE ACUEDUCTO Y ALCANTARILLADO DEL CORREGIMIENTO LA BELLA E.S.P.</v>
          </cell>
          <cell r="C1298">
            <v>38897</v>
          </cell>
          <cell r="D1298" t="str">
            <v>816005483-7</v>
          </cell>
          <cell r="E1298" t="str">
            <v>OPERATIVA</v>
          </cell>
          <cell r="F1298">
            <v>37015</v>
          </cell>
          <cell r="G1298" t="str">
            <v>ACTUALIZACION</v>
          </cell>
          <cell r="H1298">
            <v>45665</v>
          </cell>
          <cell r="I1298" t="str">
            <v>VANESSA TANGARIFE LOPEZ</v>
          </cell>
          <cell r="J1298">
            <v>66001</v>
          </cell>
          <cell r="K1298" t="str">
            <v>CORREGIMIENTO LA BELLA -  SEDE ADMINISTRATIVA LA BELLA</v>
          </cell>
          <cell r="L1298" t="str">
            <v>RISARALDA</v>
          </cell>
          <cell r="M1298" t="str">
            <v>PEREIRA</v>
          </cell>
          <cell r="N1298" t="str">
            <v>3328706  |  3328706</v>
          </cell>
          <cell r="O1298">
            <v>3146800129</v>
          </cell>
          <cell r="P1298" t="str">
            <v>acuabellaesp@gmail.com</v>
          </cell>
          <cell r="Q1298" t="str">
            <v>ASOCIACION DE USUARIOS</v>
          </cell>
          <cell r="R1298" t="str">
            <v>ORGANIZACION AUTORIZADA</v>
          </cell>
        </row>
        <row r="1299">
          <cell r="A1299">
            <v>20822</v>
          </cell>
          <cell r="B1299" t="str">
            <v xml:space="preserve"> ASOCIACION DE SUSCRIPTORES DEL ACUEDUCTO  COMUNITARIO  Y SANEAMIENTO BÁSICO  DE LA FLORIDA</v>
          </cell>
          <cell r="C1299">
            <v>38897</v>
          </cell>
          <cell r="D1299" t="str">
            <v>816001188-0</v>
          </cell>
          <cell r="E1299" t="str">
            <v>OPERATIVA</v>
          </cell>
          <cell r="F1299">
            <v>35291</v>
          </cell>
          <cell r="G1299" t="str">
            <v>ACTUALIZACION</v>
          </cell>
          <cell r="H1299">
            <v>45693</v>
          </cell>
          <cell r="I1299" t="str">
            <v>BEATRIZ LILIANA VALENCIA PADILLA</v>
          </cell>
          <cell r="J1299">
            <v>66001</v>
          </cell>
          <cell r="K1299" t="str">
            <v>Carrera 13 99E-55</v>
          </cell>
          <cell r="L1299" t="str">
            <v>RISARALDA</v>
          </cell>
          <cell r="M1299" t="str">
            <v>PEREIRA</v>
          </cell>
          <cell r="N1299" t="str">
            <v>0000000  |  0000000</v>
          </cell>
          <cell r="O1299">
            <v>3147575443</v>
          </cell>
          <cell r="P1299" t="str">
            <v>acueductolaflorida@yahoo.es</v>
          </cell>
          <cell r="Q1299" t="str">
            <v>SIN ANIMO DE LUCRO</v>
          </cell>
          <cell r="R1299" t="str">
            <v>ORGANIZACION AUTORIZADA</v>
          </cell>
        </row>
        <row r="1300">
          <cell r="A1300">
            <v>20825</v>
          </cell>
          <cell r="B1300" t="str">
            <v>ASOCIACIÓN DE SUSCRIPTORES DEL SERVICIO DE AGUA POTABLE  DE LA VEREDA MUNDO NUEVO E.S.P.</v>
          </cell>
          <cell r="C1300">
            <v>38896</v>
          </cell>
          <cell r="D1300" t="str">
            <v>816003035-1</v>
          </cell>
          <cell r="E1300" t="str">
            <v>OPERATIVA</v>
          </cell>
          <cell r="F1300">
            <v>35848</v>
          </cell>
          <cell r="G1300" t="str">
            <v>ACTUALIZACION</v>
          </cell>
          <cell r="H1300">
            <v>45677</v>
          </cell>
          <cell r="I1300" t="str">
            <v>DIANA CAROLINA GUTIERREZ VALDERRAMA</v>
          </cell>
          <cell r="J1300">
            <v>66001</v>
          </cell>
          <cell r="K1300" t="str">
            <v>VEREDA MUNDO NUEVO INSPECCION DE POLICIA OFICINA ACUEDUCTO, CORREGIMIENTO LA BELLA</v>
          </cell>
          <cell r="L1300" t="str">
            <v>RISARALDA</v>
          </cell>
          <cell r="M1300" t="str">
            <v>PEREIRA</v>
          </cell>
          <cell r="N1300" t="str">
            <v>3014519  |  3014519</v>
          </cell>
          <cell r="O1300">
            <v>3014519197</v>
          </cell>
          <cell r="P1300" t="str">
            <v>acueductomundonuevo@gmail.com</v>
          </cell>
          <cell r="Q1300" t="str">
            <v>SIN ANIMO DE LUCRO</v>
          </cell>
          <cell r="R1300" t="str">
            <v>ORGANIZACION AUTORIZADA</v>
          </cell>
        </row>
        <row r="1301">
          <cell r="A1301">
            <v>20827</v>
          </cell>
          <cell r="B1301" t="str">
            <v>ASOCIACION DE USUARIOS DEL ACUEDUCTO PLAN DEL MANZANO DEL CORREGIMIENTO DE LA FLORIDA MUNICIPIO DE PEREIRA</v>
          </cell>
          <cell r="C1301">
            <v>40312</v>
          </cell>
          <cell r="D1301" t="str">
            <v>816006665-5</v>
          </cell>
          <cell r="E1301" t="str">
            <v>OPERATIVA</v>
          </cell>
          <cell r="F1301">
            <v>37391</v>
          </cell>
          <cell r="G1301" t="str">
            <v>ACTUALIZACION</v>
          </cell>
          <cell r="H1301">
            <v>45728</v>
          </cell>
          <cell r="I1301" t="str">
            <v>ARIEL CASTRO GARCIA</v>
          </cell>
          <cell r="J1301">
            <v>66001</v>
          </cell>
          <cell r="K1301" t="str">
            <v>VEREDA PLAN MANZANO FINCA EL JARDIN</v>
          </cell>
          <cell r="L1301" t="str">
            <v>RISARALDA</v>
          </cell>
          <cell r="M1301" t="str">
            <v>PEREIRA</v>
          </cell>
          <cell r="N1301" t="str">
            <v>3144502  |  3144502</v>
          </cell>
          <cell r="O1301">
            <v>3103371861</v>
          </cell>
          <cell r="P1301" t="str">
            <v>ACUEDUCTOPLANMANZANO@GMAIL.COM</v>
          </cell>
          <cell r="Q1301" t="str">
            <v>ASOCIACION DE USUARIOS</v>
          </cell>
          <cell r="R1301" t="str">
            <v>ORGANIZACION AUTORIZADA</v>
          </cell>
        </row>
        <row r="1302">
          <cell r="A1302">
            <v>20828</v>
          </cell>
          <cell r="B1302" t="str">
            <v>ASOCIACIÓN JUNTA ADMINISTRADORA DEL ACUEDUCTO DE PUERTO CALDAS</v>
          </cell>
          <cell r="C1302">
            <v>38897</v>
          </cell>
          <cell r="D1302" t="str">
            <v>816004338-2</v>
          </cell>
          <cell r="E1302" t="str">
            <v>OPERATIVA (No activa)</v>
          </cell>
          <cell r="F1302">
            <v>36595</v>
          </cell>
          <cell r="G1302" t="str">
            <v>INSCRIPCION</v>
          </cell>
          <cell r="H1302">
            <v>38932</v>
          </cell>
          <cell r="I1302" t="str">
            <v>MARIA OFELIA TORO SUAREZ</v>
          </cell>
          <cell r="J1302">
            <v>66001</v>
          </cell>
          <cell r="K1302" t="str">
            <v>Carrera 4 No. 7 - 16</v>
          </cell>
          <cell r="L1302" t="str">
            <v>RISARALDA</v>
          </cell>
          <cell r="M1302" t="str">
            <v>PEREIRA</v>
          </cell>
          <cell r="N1302" t="str">
            <v xml:space="preserve">2116144  |  </v>
          </cell>
          <cell r="O1302">
            <v>3122689361</v>
          </cell>
          <cell r="P1302" t="str">
            <v>williamagude@gmail.com</v>
          </cell>
          <cell r="Q1302" t="str">
            <v>JUNTA ADMINISTRADORA</v>
          </cell>
          <cell r="R1302" t="str">
            <v>ORGANIZACION AUTORIZADA</v>
          </cell>
        </row>
        <row r="1303">
          <cell r="A1303">
            <v>20829</v>
          </cell>
          <cell r="B1303" t="str">
            <v>ASOCIACION COMUNITARIA DE SUSCRIPTORES DEL ACUEDUCTO SANTA CRUZ DE BARBAS</v>
          </cell>
          <cell r="C1303">
            <v>40389</v>
          </cell>
          <cell r="D1303" t="str">
            <v>816007156-2</v>
          </cell>
          <cell r="E1303" t="str">
            <v>OPERATIVA</v>
          </cell>
          <cell r="F1303">
            <v>34866</v>
          </cell>
          <cell r="G1303" t="str">
            <v>ACTUALIZACION</v>
          </cell>
          <cell r="H1303">
            <v>41209</v>
          </cell>
          <cell r="I1303" t="str">
            <v>ALBERTO TENECHE HERNANDEZ</v>
          </cell>
          <cell r="J1303">
            <v>66001</v>
          </cell>
          <cell r="K1303" t="str">
            <v>CL 24 Nº 7-29 OF 504</v>
          </cell>
          <cell r="L1303" t="str">
            <v>RISARALDA</v>
          </cell>
          <cell r="M1303" t="str">
            <v>PEREIRA</v>
          </cell>
          <cell r="N1303" t="str">
            <v>3330705  |  3362263</v>
          </cell>
          <cell r="O1303">
            <v>3155618573</v>
          </cell>
          <cell r="P1303" t="str">
            <v>gvalenciad@gmail.com</v>
          </cell>
          <cell r="Q1303" t="str">
            <v>ASOCIACION DE USUARIOS</v>
          </cell>
          <cell r="R1303" t="str">
            <v>ORGANIZACION AUTORIZADA</v>
          </cell>
        </row>
        <row r="1304">
          <cell r="A1304">
            <v>20830</v>
          </cell>
          <cell r="B1304" t="str">
            <v>ASOCIACIÓN DE USUARIOS DEL ACUEDUCTO YARUMAL</v>
          </cell>
          <cell r="C1304">
            <v>40676</v>
          </cell>
          <cell r="D1304" t="str">
            <v>900040015-6</v>
          </cell>
          <cell r="E1304" t="str">
            <v>OPERATIVA</v>
          </cell>
          <cell r="F1304">
            <v>38446</v>
          </cell>
          <cell r="G1304" t="str">
            <v>ACTUALIZACION</v>
          </cell>
          <cell r="H1304">
            <v>45684</v>
          </cell>
          <cell r="I1304" t="str">
            <v>JAIRO CARRILLO MARIN</v>
          </cell>
          <cell r="J1304">
            <v>66001</v>
          </cell>
          <cell r="K1304" t="str">
            <v>FINCA LA RIVERA ENSEGUIDA CENTRO DOCENTE DE YARUMAL CORREGIMIENTO DE ARABIA</v>
          </cell>
          <cell r="L1304" t="str">
            <v>RISARALDA</v>
          </cell>
          <cell r="M1304" t="str">
            <v>PEREIRA</v>
          </cell>
          <cell r="N1304" t="str">
            <v>3329344  |  3259449</v>
          </cell>
          <cell r="O1304">
            <v>3117866909</v>
          </cell>
          <cell r="P1304" t="str">
            <v>acueductoyarumalris@hotmail.com</v>
          </cell>
          <cell r="Q1304" t="str">
            <v>SIN ANIMO DE LUCRO</v>
          </cell>
          <cell r="R1304" t="str">
            <v>ORGANIZACION AUTORIZADA</v>
          </cell>
        </row>
        <row r="1305">
          <cell r="A1305">
            <v>20834</v>
          </cell>
          <cell r="B1305" t="str">
            <v>ASOCIACION DE USUARIOS DEL ACUEDUCTO RURAL COLECTIVO DE LAS VEREDAS DOIMA LA ESPERANZA</v>
          </cell>
          <cell r="C1305">
            <v>40124</v>
          </cell>
          <cell r="D1305" t="str">
            <v>808001604-4</v>
          </cell>
          <cell r="E1305" t="str">
            <v>OPERATIVA</v>
          </cell>
          <cell r="F1305">
            <v>36373</v>
          </cell>
          <cell r="G1305" t="str">
            <v>ACTUALIZACION</v>
          </cell>
          <cell r="H1305">
            <v>45201</v>
          </cell>
          <cell r="I1305" t="str">
            <v>REINALDO ANTONIO OSORIO RAMIREZ</v>
          </cell>
          <cell r="J1305">
            <v>25386</v>
          </cell>
          <cell r="K1305" t="str">
            <v>VEREDA DOIMA</v>
          </cell>
          <cell r="L1305" t="str">
            <v>CUNDINAMARCA</v>
          </cell>
          <cell r="M1305" t="str">
            <v>LA MESA</v>
          </cell>
          <cell r="N1305" t="str">
            <v>0000000  |  0000000</v>
          </cell>
          <cell r="O1305">
            <v>3138050100</v>
          </cell>
          <cell r="P1305" t="str">
            <v>asodoima@gmail.com</v>
          </cell>
          <cell r="Q1305" t="str">
            <v>ASOCIACION DE USUARIOS</v>
          </cell>
          <cell r="R1305" t="str">
            <v>ORGANIZACION AUTORIZADA</v>
          </cell>
        </row>
        <row r="1306">
          <cell r="A1306">
            <v>20835</v>
          </cell>
          <cell r="B1306" t="str">
            <v>ASOCIACION DE USUARIOS DE LA EMPRESA COMUNITARIA DEL ACUEDUCTO Y ALCANTARILLADO DE CAIMALITO</v>
          </cell>
          <cell r="C1306">
            <v>44362</v>
          </cell>
          <cell r="D1306" t="str">
            <v>900017239-2</v>
          </cell>
          <cell r="E1306" t="str">
            <v>OPERATIVA</v>
          </cell>
          <cell r="F1306">
            <v>43037</v>
          </cell>
          <cell r="G1306" t="str">
            <v>ACTUALIZACION</v>
          </cell>
          <cell r="H1306">
            <v>45594</v>
          </cell>
          <cell r="I1306" t="str">
            <v>SANTIAGO DE JESUS PELAEZ HENAO</v>
          </cell>
          <cell r="J1306">
            <v>66001</v>
          </cell>
          <cell r="K1306" t="str">
            <v>CORREGIMIENTO DE CAIMALITO SECTOR CENTRO CASA 361</v>
          </cell>
          <cell r="L1306" t="str">
            <v>RISARALDA</v>
          </cell>
          <cell r="M1306" t="str">
            <v>PEREIRA</v>
          </cell>
          <cell r="N1306" t="str">
            <v>3126968  |  3126968</v>
          </cell>
          <cell r="O1306">
            <v>3215546528</v>
          </cell>
          <cell r="P1306" t="str">
            <v>emp.acueducto.caimalito@gmail.com</v>
          </cell>
          <cell r="Q1306" t="str">
            <v>ASOCIACION DE USUARIOS</v>
          </cell>
          <cell r="R1306" t="str">
            <v>ORGANIZACION AUTORIZADA</v>
          </cell>
        </row>
        <row r="1307">
          <cell r="A1307">
            <v>20837</v>
          </cell>
          <cell r="B1307" t="str">
            <v>ASOCIACION COMUNITARIA DE USUARIOS DEL ACUEDUCTO VEREDAL DE MALACHI SECTOR EL POBLADITO</v>
          </cell>
          <cell r="C1307">
            <v>38908</v>
          </cell>
          <cell r="D1307" t="str">
            <v>900084123-2</v>
          </cell>
          <cell r="E1307" t="str">
            <v>OPERATIVA</v>
          </cell>
          <cell r="F1307">
            <v>38846</v>
          </cell>
          <cell r="G1307" t="str">
            <v>INSCRIPCION</v>
          </cell>
          <cell r="H1307">
            <v>38944</v>
          </cell>
          <cell r="I1307" t="str">
            <v>JAIME ALFONSO NUÑEZ PÉREZ</v>
          </cell>
          <cell r="J1307">
            <v>73449</v>
          </cell>
          <cell r="K1307" t="str">
            <v>CASA QUINTA AVE MARÍA</v>
          </cell>
          <cell r="L1307" t="str">
            <v>TOLIMA</v>
          </cell>
          <cell r="M1307" t="str">
            <v>MELGAR</v>
          </cell>
          <cell r="N1307" t="str">
            <v xml:space="preserve">2459021  |  </v>
          </cell>
          <cell r="O1307">
            <v>3164168534</v>
          </cell>
          <cell r="P1307" t="str">
            <v>osmoriceman@hotmail.com</v>
          </cell>
          <cell r="Q1307" t="str">
            <v>ASOCIACION DE USUARIOS</v>
          </cell>
          <cell r="R1307" t="str">
            <v>ORGANIZACION AUTORIZADA</v>
          </cell>
        </row>
        <row r="1308">
          <cell r="A1308">
            <v>20838</v>
          </cell>
          <cell r="B1308" t="str">
            <v>UNIDAD ADMINISTRADORA DE SERVICIOS PUBLICOS DE ACUEDUCTO, ALCANTARILLADO Y ASEO DEL MUNICIPIO EL  PEÑON</v>
          </cell>
          <cell r="C1308">
            <v>38929</v>
          </cell>
          <cell r="D1308" t="str">
            <v>800213967-3</v>
          </cell>
          <cell r="E1308" t="str">
            <v>OPERATIVA</v>
          </cell>
          <cell r="F1308">
            <v>36952</v>
          </cell>
          <cell r="G1308" t="str">
            <v>ACTUALIZACION</v>
          </cell>
          <cell r="H1308">
            <v>45727</v>
          </cell>
          <cell r="I1308" t="str">
            <v>FERNEY SANTAMARIA HERNANDEZ</v>
          </cell>
          <cell r="J1308">
            <v>68250</v>
          </cell>
          <cell r="K1308" t="str">
            <v>Carrera 4 No   5 - 72 Palacio Municipal</v>
          </cell>
          <cell r="L1308" t="str">
            <v>SANTANDER</v>
          </cell>
          <cell r="M1308" t="str">
            <v>EL PENON</v>
          </cell>
          <cell r="N1308" t="str">
            <v>9999999  |  9999999</v>
          </cell>
          <cell r="O1308">
            <v>3135978112</v>
          </cell>
          <cell r="P1308" t="str">
            <v>uspd@elpenon-santander.gov.co</v>
          </cell>
          <cell r="Q1308" t="str">
            <v>No disponible</v>
          </cell>
          <cell r="R1308" t="str">
            <v>MUNICIPIO (PRESTACIÓN DIRECTA)</v>
          </cell>
        </row>
        <row r="1309">
          <cell r="A1309">
            <v>20839</v>
          </cell>
          <cell r="B1309" t="str">
            <v>MUNICIPIO DE FLORIAN SANTANDER</v>
          </cell>
          <cell r="C1309">
            <v>38898</v>
          </cell>
          <cell r="D1309" t="str">
            <v>890209640-2</v>
          </cell>
          <cell r="E1309" t="str">
            <v>OPERATIVA</v>
          </cell>
          <cell r="F1309">
            <v>27697</v>
          </cell>
          <cell r="G1309" t="str">
            <v>ACTUALIZACION</v>
          </cell>
          <cell r="H1309">
            <v>45394</v>
          </cell>
          <cell r="I1309" t="str">
            <v>NESTOR ORLANDO DELGADO PARDO</v>
          </cell>
          <cell r="J1309">
            <v>68271</v>
          </cell>
          <cell r="K1309" t="str">
            <v>CALLE 4 No.1A - 45 PALACIO  MUNICIPAL</v>
          </cell>
          <cell r="L1309" t="str">
            <v>SANTANDER</v>
          </cell>
          <cell r="M1309" t="str">
            <v>FLORIAN</v>
          </cell>
          <cell r="N1309" t="str">
            <v>4856025  |  4856025</v>
          </cell>
          <cell r="O1309">
            <v>3124856025</v>
          </cell>
          <cell r="P1309" t="str">
            <v>serviciospublicos@florian-santander.gov.co</v>
          </cell>
          <cell r="Q1309" t="str">
            <v>No disponible</v>
          </cell>
          <cell r="R1309" t="str">
            <v>MUNICIPIO (PRESTACIÓN DIRECTA)</v>
          </cell>
        </row>
        <row r="1310">
          <cell r="A1310">
            <v>20842</v>
          </cell>
          <cell r="B1310" t="str">
            <v>ASOCIACION DE USUARIOS DEL SERVICIO DE AGUA POTABLE DE SANTA ROSALIA MUNICIPIO DE CIENAGA</v>
          </cell>
          <cell r="C1310">
            <v>40150</v>
          </cell>
          <cell r="D1310" t="str">
            <v>819006940-7</v>
          </cell>
          <cell r="E1310" t="str">
            <v>OPERATIVA</v>
          </cell>
          <cell r="F1310">
            <v>36322</v>
          </cell>
          <cell r="G1310" t="str">
            <v>INSCRIPCION</v>
          </cell>
          <cell r="H1310">
            <v>40277</v>
          </cell>
          <cell r="I1310" t="str">
            <v>JOSE ARAUJO LARA</v>
          </cell>
          <cell r="J1310">
            <v>47980</v>
          </cell>
          <cell r="K1310" t="str">
            <v>Calle 3 Carrera 4 Nº 4 - 08</v>
          </cell>
          <cell r="L1310" t="str">
            <v>MAGDALENA</v>
          </cell>
          <cell r="M1310" t="str">
            <v>ZONA BANANERA</v>
          </cell>
          <cell r="N1310" t="str">
            <v>4202400  |  4100032</v>
          </cell>
          <cell r="O1310">
            <v>3126760985</v>
          </cell>
          <cell r="P1310" t="str">
            <v>acuasantarosalia@hotmail.com</v>
          </cell>
          <cell r="Q1310" t="str">
            <v>ASOCIACION DE USUARIOS</v>
          </cell>
          <cell r="R1310" t="str">
            <v>ORGANIZACION AUTORIZADA</v>
          </cell>
        </row>
        <row r="1311">
          <cell r="A1311">
            <v>20844</v>
          </cell>
          <cell r="B1311" t="str">
            <v>TECNOCICLAR S.A.</v>
          </cell>
          <cell r="C1311">
            <v>38912</v>
          </cell>
          <cell r="D1311" t="str">
            <v>832010386-9</v>
          </cell>
          <cell r="E1311" t="str">
            <v>OPERATIVA</v>
          </cell>
          <cell r="F1311">
            <v>37995</v>
          </cell>
          <cell r="G1311" t="str">
            <v>INSCRIPCION</v>
          </cell>
          <cell r="H1311">
            <v>38975</v>
          </cell>
          <cell r="I1311" t="str">
            <v>OLGA ROSALBA PRIETO ALBA</v>
          </cell>
          <cell r="J1311">
            <v>11001</v>
          </cell>
          <cell r="K1311" t="str">
            <v>CALLE 7 Nº28-55 Y CALLE 76 Nº47-58</v>
          </cell>
          <cell r="L1311" t="str">
            <v>BOGOTÁ, D.C.</v>
          </cell>
          <cell r="M1311" t="str">
            <v>BOGOTA, D.C.</v>
          </cell>
          <cell r="N1311" t="str">
            <v>3700602  |  6607330</v>
          </cell>
          <cell r="O1311">
            <v>3005724978</v>
          </cell>
          <cell r="P1311" t="str">
            <v>gloriaroberto@hotmail.com</v>
          </cell>
          <cell r="Q1311" t="str">
            <v>SOCIEDAD ANONIMA</v>
          </cell>
          <cell r="R1311" t="str">
            <v>SOCIEDADES (EMPRESA DE SERVICIOS PUBLICOS)</v>
          </cell>
        </row>
        <row r="1312">
          <cell r="A1312">
            <v>20848</v>
          </cell>
          <cell r="B1312" t="str">
            <v>INGENIERIA SANITARIA Y AMBIENTAL SA.ESP</v>
          </cell>
          <cell r="C1312">
            <v>41303</v>
          </cell>
          <cell r="D1312" t="str">
            <v>825001815-3</v>
          </cell>
          <cell r="E1312" t="str">
            <v>OPERATIVA</v>
          </cell>
          <cell r="F1312">
            <v>38869</v>
          </cell>
          <cell r="G1312" t="str">
            <v>ACTUALIZACION</v>
          </cell>
          <cell r="H1312">
            <v>44491</v>
          </cell>
          <cell r="I1312" t="str">
            <v>DAVID LEONARDO VALVERDE SOLANO</v>
          </cell>
          <cell r="J1312">
            <v>44378</v>
          </cell>
          <cell r="K1312" t="str">
            <v>calle 14  6-86</v>
          </cell>
          <cell r="L1312" t="str">
            <v>LA GUAJIRA</v>
          </cell>
          <cell r="M1312" t="str">
            <v>HATONUEVO</v>
          </cell>
          <cell r="N1312" t="str">
            <v>7759025  |  7759025</v>
          </cell>
          <cell r="O1312">
            <v>3002853547</v>
          </cell>
          <cell r="P1312" t="str">
            <v>ingesam1@gmail.com</v>
          </cell>
          <cell r="Q1312" t="str">
            <v>SOCIEDAD ANONIMA</v>
          </cell>
          <cell r="R1312" t="str">
            <v>SOCIEDADES (EMPRESA DE SERVICIOS PUBLICOS)</v>
          </cell>
        </row>
        <row r="1313">
          <cell r="A1313">
            <v>20852</v>
          </cell>
          <cell r="B1313" t="str">
            <v>ADMINISTRACION PUBLICA COOPERATIVA DE ACUEDUCTO, ALCANTARILLADO Y ASEO DE LA SIERRA</v>
          </cell>
          <cell r="C1313">
            <v>38926</v>
          </cell>
          <cell r="D1313" t="str">
            <v>900039787-1</v>
          </cell>
          <cell r="E1313" t="str">
            <v>OPERATIVA (No activa)</v>
          </cell>
          <cell r="F1313">
            <v>38718</v>
          </cell>
          <cell r="G1313" t="str">
            <v>ACTUALIZACION</v>
          </cell>
          <cell r="H1313">
            <v>40892</v>
          </cell>
          <cell r="I1313" t="str">
            <v>ALEXANDER ANACONA HOYOS</v>
          </cell>
          <cell r="J1313">
            <v>19392</v>
          </cell>
          <cell r="K1313" t="str">
            <v xml:space="preserve">CALLE 3 NO. 3- 51EDIFICIO APROAGROSI </v>
          </cell>
          <cell r="L1313" t="str">
            <v>CAUCA</v>
          </cell>
          <cell r="M1313" t="str">
            <v>LA SIERRA</v>
          </cell>
          <cell r="N1313" t="str">
            <v>8255014  |  8255008</v>
          </cell>
          <cell r="O1313">
            <v>3137496754</v>
          </cell>
          <cell r="P1313" t="str">
            <v>acuasierra5@yahoo.es</v>
          </cell>
          <cell r="Q1313" t="str">
            <v>COOPERATIVA</v>
          </cell>
          <cell r="R1313" t="str">
            <v>ORGANIZACION AUTORIZADA</v>
          </cell>
        </row>
        <row r="1314">
          <cell r="A1314">
            <v>20856</v>
          </cell>
          <cell r="B1314" t="str">
            <v>ASOCIACION DE USUARIOS DEL ACUEDUCTO RURAL ROBLE CRUCES DE LOS MUNICIPIOS DE CIRCASIA FILANDIA Y SALENTO</v>
          </cell>
          <cell r="C1314">
            <v>40876</v>
          </cell>
          <cell r="D1314" t="str">
            <v>801001305-1</v>
          </cell>
          <cell r="E1314" t="str">
            <v>OPERATIVA</v>
          </cell>
          <cell r="F1314">
            <v>35520</v>
          </cell>
          <cell r="G1314" t="str">
            <v>ACTUALIZACION</v>
          </cell>
          <cell r="H1314">
            <v>45699</v>
          </cell>
          <cell r="I1314" t="str">
            <v>JUAN CARLOS OCAMPO MARTINEZ</v>
          </cell>
          <cell r="J1314">
            <v>63190</v>
          </cell>
          <cell r="K1314" t="str">
            <v>CRA 14 No 5 51 PISO 2</v>
          </cell>
          <cell r="L1314" t="str">
            <v>QUINDÍO</v>
          </cell>
          <cell r="M1314" t="str">
            <v>CIRCASIA</v>
          </cell>
          <cell r="N1314" t="str">
            <v>7585352  |  7585352</v>
          </cell>
          <cell r="O1314">
            <v>3163019802</v>
          </cell>
          <cell r="P1314" t="str">
            <v>acueductoroblecruces@gmail.com</v>
          </cell>
          <cell r="Q1314" t="str">
            <v>ASOCIACION DE USUARIOS</v>
          </cell>
          <cell r="R1314" t="str">
            <v>ORGANIZACION AUTORIZADA</v>
          </cell>
        </row>
        <row r="1315">
          <cell r="A1315">
            <v>20861</v>
          </cell>
          <cell r="B1315" t="str">
            <v>ADMINISTRACIÓN PÚBLICA COOPERATIVA DE SERVICIOS PÚBLICOS DE LA PLAYA DE BELEN</v>
          </cell>
          <cell r="C1315">
            <v>38910</v>
          </cell>
          <cell r="D1315" t="str">
            <v>900088786-3</v>
          </cell>
          <cell r="E1315" t="str">
            <v>OPERATIVA</v>
          </cell>
          <cell r="F1315">
            <v>38899</v>
          </cell>
          <cell r="G1315" t="str">
            <v>ACTUALIZACION</v>
          </cell>
          <cell r="H1315">
            <v>45678</v>
          </cell>
          <cell r="I1315" t="str">
            <v>ERIKA JIMENA ORTIZ TARAZONA</v>
          </cell>
          <cell r="J1315">
            <v>54398</v>
          </cell>
          <cell r="K1315" t="str">
            <v>CARRERA 3 N. 5-62</v>
          </cell>
          <cell r="L1315" t="str">
            <v>NORTE DE SANTANDER</v>
          </cell>
          <cell r="M1315" t="str">
            <v>LA PLAYA</v>
          </cell>
          <cell r="N1315" t="str">
            <v>5632136  |  5632290</v>
          </cell>
          <cell r="O1315">
            <v>3183058895</v>
          </cell>
          <cell r="P1315" t="str">
            <v>cooserplay@gmail.com</v>
          </cell>
          <cell r="Q1315" t="str">
            <v>EMPRESA DE ECONOMIA SOLIDARIA</v>
          </cell>
          <cell r="R1315" t="str">
            <v>ORGANIZACION AUTORIZADA</v>
          </cell>
        </row>
        <row r="1316">
          <cell r="A1316">
            <v>20862</v>
          </cell>
          <cell r="B1316" t="str">
            <v>ASOCIACION DE SUSCRIPTORES DEL PROACUEDUCTO LA TENERIA VEREDA COBAGOTE DEL MUNICIPIO DE CERINZA</v>
          </cell>
          <cell r="C1316">
            <v>40779</v>
          </cell>
          <cell r="D1316" t="str">
            <v>900151825-1</v>
          </cell>
          <cell r="E1316" t="str">
            <v>OPERATIVA</v>
          </cell>
          <cell r="F1316">
            <v>36440</v>
          </cell>
          <cell r="G1316" t="str">
            <v>ACTUALIZACION</v>
          </cell>
          <cell r="H1316">
            <v>45722</v>
          </cell>
          <cell r="I1316" t="str">
            <v>JAIRO DE JESUS PITA BAEZ</v>
          </cell>
          <cell r="J1316">
            <v>15162</v>
          </cell>
          <cell r="K1316" t="str">
            <v>Vereda Cobagote</v>
          </cell>
          <cell r="L1316" t="str">
            <v>BOYACÁ</v>
          </cell>
          <cell r="M1316" t="str">
            <v>CERINZA</v>
          </cell>
          <cell r="N1316" t="str">
            <v>3115793  |  3115793</v>
          </cell>
          <cell r="O1316">
            <v>3115793434</v>
          </cell>
          <cell r="P1316" t="str">
            <v>proacueductolateneria@yahoo.com.co</v>
          </cell>
          <cell r="Q1316" t="str">
            <v>ASOCIACION DE USUARIOS</v>
          </cell>
          <cell r="R1316" t="str">
            <v>ORGANIZACION AUTORIZADA</v>
          </cell>
        </row>
        <row r="1317">
          <cell r="A1317">
            <v>20870</v>
          </cell>
          <cell r="B1317" t="str">
            <v>UNIDAD DE SERVICIOS PÚBLICOS DOMICILIARIOS DE ACUEDUCTO, ALCANTARILLADO Y ASEO DE GUAMAL MAGDALENA</v>
          </cell>
          <cell r="C1317">
            <v>43966</v>
          </cell>
          <cell r="D1317" t="str">
            <v>891780047-4</v>
          </cell>
          <cell r="E1317" t="str">
            <v>OPERATIVA</v>
          </cell>
          <cell r="F1317">
            <v>42979</v>
          </cell>
          <cell r="G1317" t="str">
            <v>INSCRIPCION</v>
          </cell>
          <cell r="H1317">
            <v>43985</v>
          </cell>
          <cell r="I1317" t="str">
            <v>OSMER DIAZ ALFARO</v>
          </cell>
          <cell r="J1317">
            <v>47318</v>
          </cell>
          <cell r="K1317" t="str">
            <v>CALLE 9 No. 9 - 47</v>
          </cell>
          <cell r="L1317" t="str">
            <v>MAGDALENA</v>
          </cell>
          <cell r="M1317" t="str">
            <v>GUAMAL</v>
          </cell>
          <cell r="N1317" t="str">
            <v>4182189  |  4182189</v>
          </cell>
          <cell r="O1317">
            <v>3104089923</v>
          </cell>
          <cell r="P1317" t="str">
            <v>uspdguamal@gmail.com</v>
          </cell>
          <cell r="Q1317" t="str">
            <v>No disponible</v>
          </cell>
          <cell r="R1317" t="str">
            <v>MUNICIPIO (PRESTACIÓN DIRECTA)</v>
          </cell>
        </row>
        <row r="1318">
          <cell r="A1318">
            <v>20884</v>
          </cell>
          <cell r="B1318" t="str">
            <v>MUNICPIO DE EL CHARCO</v>
          </cell>
          <cell r="C1318">
            <v>39625</v>
          </cell>
          <cell r="D1318" t="str">
            <v>800099076-7</v>
          </cell>
          <cell r="E1318" t="str">
            <v>OPERATIVA</v>
          </cell>
          <cell r="F1318">
            <v>34395</v>
          </cell>
          <cell r="G1318" t="str">
            <v>ACTUALIZACION</v>
          </cell>
          <cell r="H1318">
            <v>41135</v>
          </cell>
          <cell r="I1318" t="str">
            <v>OIVAR PORTOCARRERO BUSTOS</v>
          </cell>
          <cell r="J1318">
            <v>52250</v>
          </cell>
          <cell r="K1318" t="str">
            <v>PLAZOLETA PRINCIPAL</v>
          </cell>
          <cell r="L1318" t="str">
            <v>NARIÑO</v>
          </cell>
          <cell r="M1318" t="str">
            <v>EL CHARCO</v>
          </cell>
          <cell r="N1318" t="str">
            <v>7470147  |  7470130</v>
          </cell>
          <cell r="O1318">
            <v>3183978125</v>
          </cell>
          <cell r="P1318" t="str">
            <v>www.alcaldia@elcharco-narino.gov.co</v>
          </cell>
          <cell r="Q1318" t="str">
            <v>No disponible</v>
          </cell>
          <cell r="R1318" t="str">
            <v>MUNICIPIO (PRESTACIÓN DIRECTA)</v>
          </cell>
        </row>
        <row r="1319">
          <cell r="A1319">
            <v>20885</v>
          </cell>
          <cell r="B1319" t="str">
            <v>MUNICIPIO DE SANTA BARBARA</v>
          </cell>
          <cell r="C1319">
            <v>39617</v>
          </cell>
          <cell r="D1319" t="str">
            <v>800099147-1</v>
          </cell>
          <cell r="E1319" t="str">
            <v>OPERATIVA</v>
          </cell>
          <cell r="F1319">
            <v>36528</v>
          </cell>
          <cell r="G1319" t="str">
            <v>ACTUALIZACION</v>
          </cell>
          <cell r="H1319">
            <v>44651</v>
          </cell>
          <cell r="I1319" t="str">
            <v>CONSUELO ARDILA CAICEDO</v>
          </cell>
          <cell r="J1319">
            <v>52696</v>
          </cell>
          <cell r="K1319" t="str">
            <v>PLAZA PRINCIPAL</v>
          </cell>
          <cell r="L1319" t="str">
            <v>NARIÑO</v>
          </cell>
          <cell r="M1319" t="str">
            <v>SANTA BARBARA</v>
          </cell>
          <cell r="N1319" t="str">
            <v>7466059  |  7466022</v>
          </cell>
          <cell r="O1319">
            <v>3104412231</v>
          </cell>
          <cell r="P1319" t="str">
            <v>planeacion@santabarbara-narino.gov.co</v>
          </cell>
          <cell r="Q1319" t="str">
            <v>No disponible</v>
          </cell>
          <cell r="R1319" t="str">
            <v>MUNICIPIO (PRESTACIÓN DIRECTA)</v>
          </cell>
        </row>
        <row r="1320">
          <cell r="A1320">
            <v>20892</v>
          </cell>
          <cell r="B1320" t="str">
            <v>AGUAS DE TEORAMA</v>
          </cell>
          <cell r="C1320">
            <v>39153</v>
          </cell>
          <cell r="D1320" t="str">
            <v>900088787-0</v>
          </cell>
          <cell r="E1320" t="str">
            <v>OPERATIVA</v>
          </cell>
          <cell r="F1320">
            <v>38930</v>
          </cell>
          <cell r="G1320" t="str">
            <v>ACTUALIZACION</v>
          </cell>
          <cell r="H1320">
            <v>45722</v>
          </cell>
          <cell r="I1320" t="str">
            <v>LUIS ALVEIRO NAVARRO RODRIGUEZ</v>
          </cell>
          <cell r="J1320">
            <v>54800</v>
          </cell>
          <cell r="K1320" t="str">
            <v>Cra. 3 No. 3-52 Av. Las Américas</v>
          </cell>
          <cell r="L1320" t="str">
            <v>NORTE DE SANTANDER</v>
          </cell>
          <cell r="M1320" t="str">
            <v>TEORAMA</v>
          </cell>
          <cell r="N1320" t="str">
            <v>0000000  |  0000000</v>
          </cell>
          <cell r="O1320">
            <v>3105460955</v>
          </cell>
          <cell r="P1320" t="str">
            <v>apc.aguasdeteorama@hotmail.com</v>
          </cell>
          <cell r="Q1320" t="str">
            <v>EMPRESA DE ECONOMIA SOLIDARIA</v>
          </cell>
          <cell r="R1320" t="str">
            <v>ORGANIZACION AUTORIZADA</v>
          </cell>
        </row>
        <row r="1321">
          <cell r="A1321">
            <v>20894</v>
          </cell>
          <cell r="B1321" t="str">
            <v>MUNICIPIO DE ZAMBRANO</v>
          </cell>
          <cell r="C1321">
            <v>41513</v>
          </cell>
          <cell r="D1321" t="str">
            <v>890481177-7</v>
          </cell>
          <cell r="E1321" t="str">
            <v>OPERATIVA</v>
          </cell>
          <cell r="F1321">
            <v>18912</v>
          </cell>
          <cell r="G1321" t="str">
            <v>ACTUALIZACION</v>
          </cell>
          <cell r="H1321">
            <v>45407</v>
          </cell>
          <cell r="I1321" t="str">
            <v>GABRIEL ALBERTO MURILLO ARGEL</v>
          </cell>
          <cell r="J1321">
            <v>13894</v>
          </cell>
          <cell r="K1321" t="str">
            <v>Calle 8 No. 15-51 - Br. el amparo</v>
          </cell>
          <cell r="L1321" t="str">
            <v>BOLÍVAR</v>
          </cell>
          <cell r="M1321" t="str">
            <v>ZAMBRANO</v>
          </cell>
          <cell r="N1321" t="str">
            <v>6264271  |  7747894</v>
          </cell>
          <cell r="O1321">
            <v>3225830189</v>
          </cell>
          <cell r="P1321" t="str">
            <v>alcaldia@zambrano-bolivar.gov.co</v>
          </cell>
          <cell r="Q1321" t="str">
            <v>No disponible</v>
          </cell>
          <cell r="R1321" t="str">
            <v>MUNICIPIO (PRESTACIÓN DIRECTA)</v>
          </cell>
        </row>
        <row r="1322">
          <cell r="A1322">
            <v>20895</v>
          </cell>
          <cell r="B1322" t="str">
            <v>CORPORACION ADMINISTRADORA DEL ACUEDUCTO URBANO YARIMA  CORREGIMIENTO DE SAN VICENTE DE CHUCURI DEPARTAMENTO DE SANTANDER</v>
          </cell>
          <cell r="C1322">
            <v>38920</v>
          </cell>
          <cell r="D1322" t="str">
            <v>829001264-1</v>
          </cell>
          <cell r="E1322" t="str">
            <v>OPERATIVA</v>
          </cell>
          <cell r="F1322">
            <v>35917</v>
          </cell>
          <cell r="G1322" t="str">
            <v>ACTUALIZACION</v>
          </cell>
          <cell r="H1322">
            <v>45716</v>
          </cell>
          <cell r="I1322" t="str">
            <v>NINY JOHANNA NORIEGA NIEVES</v>
          </cell>
          <cell r="J1322">
            <v>68689</v>
          </cell>
          <cell r="K1322" t="str">
            <v>CORREGIMIENTO DE YARIMA-CORPOAYARIMA</v>
          </cell>
          <cell r="L1322" t="str">
            <v>SANTANDER</v>
          </cell>
          <cell r="M1322" t="str">
            <v>SAN VICENTE DE CHUCURI</v>
          </cell>
          <cell r="N1322" t="str">
            <v>3232101  |  3232101</v>
          </cell>
          <cell r="O1322">
            <v>3103002566</v>
          </cell>
          <cell r="P1322" t="str">
            <v>corpoayarima@hotmail.com</v>
          </cell>
          <cell r="Q1322" t="str">
            <v>CORPORACION</v>
          </cell>
          <cell r="R1322" t="str">
            <v>ORGANIZACION AUTORIZADA</v>
          </cell>
        </row>
        <row r="1323">
          <cell r="A1323">
            <v>20907</v>
          </cell>
          <cell r="B1323" t="str">
            <v xml:space="preserve">ASOCIACION DE SUSCRIPTORES DEL ACUEDUCTO LA FLORIDA </v>
          </cell>
          <cell r="C1323">
            <v>38998</v>
          </cell>
          <cell r="D1323" t="str">
            <v>811021350-5</v>
          </cell>
          <cell r="E1323" t="str">
            <v>OPERATIVA</v>
          </cell>
          <cell r="F1323">
            <v>36436</v>
          </cell>
          <cell r="G1323" t="str">
            <v>ACTUALIZACION</v>
          </cell>
          <cell r="H1323">
            <v>45731</v>
          </cell>
          <cell r="I1323" t="str">
            <v>LUZ MARINA PUERTA GOMEZ</v>
          </cell>
          <cell r="J1323">
            <v>5030</v>
          </cell>
          <cell r="K1323" t="str">
            <v>CENTRO POBLADO LA CLARITA SECTOR LA FLORIDA</v>
          </cell>
          <cell r="L1323" t="str">
            <v>ANTIOQUIA</v>
          </cell>
          <cell r="M1323" t="str">
            <v>AMAGÁ</v>
          </cell>
          <cell r="N1323" t="str">
            <v>8422666  |  8422666</v>
          </cell>
          <cell r="O1323">
            <v>3226748378</v>
          </cell>
          <cell r="P1323" t="str">
            <v>acueductolaflorida2000@gmail.com</v>
          </cell>
          <cell r="Q1323" t="str">
            <v>SIN ANIMO DE LUCRO</v>
          </cell>
          <cell r="R1323" t="str">
            <v>ORGANIZACION AUTORIZADA</v>
          </cell>
        </row>
        <row r="1324">
          <cell r="A1324">
            <v>20908</v>
          </cell>
          <cell r="B1324" t="str">
            <v>UNIDAD DE SERVICIOS PUBLICOS DE CUCUTILLA</v>
          </cell>
          <cell r="C1324">
            <v>39337</v>
          </cell>
          <cell r="D1324" t="str">
            <v>800013237-7</v>
          </cell>
          <cell r="E1324" t="str">
            <v>OPERATIVA</v>
          </cell>
          <cell r="F1324">
            <v>39170</v>
          </cell>
          <cell r="G1324" t="str">
            <v>ACTUALIZACION</v>
          </cell>
          <cell r="H1324">
            <v>45709</v>
          </cell>
          <cell r="I1324" t="str">
            <v>RODRIGO HERNANDO PARADA PAEZ</v>
          </cell>
          <cell r="J1324">
            <v>54223</v>
          </cell>
          <cell r="K1324" t="str">
            <v>Calle 3 Carrera 3 Barrio Centro Cucutilla Alcaldia Municipal</v>
          </cell>
          <cell r="L1324" t="str">
            <v>NORTE DE SANTANDER</v>
          </cell>
          <cell r="M1324" t="str">
            <v>CUCUTILLA</v>
          </cell>
          <cell r="N1324" t="str">
            <v>5677248  |  5677248</v>
          </cell>
          <cell r="O1324">
            <v>3143302479</v>
          </cell>
          <cell r="P1324" t="str">
            <v>serviciospublicos@cucutilla-nortedesantander.gov.co</v>
          </cell>
          <cell r="Q1324" t="str">
            <v>No disponible</v>
          </cell>
          <cell r="R1324" t="str">
            <v>MUNICIPIO (PRESTACIÓN DIRECTA)</v>
          </cell>
        </row>
        <row r="1325">
          <cell r="A1325">
            <v>20914</v>
          </cell>
          <cell r="B1325" t="str">
            <v xml:space="preserve">ASOCIACION DE USUARIOS JUNTA DEL ACUEDUCTO VIEJO DE SANTANDERCITO </v>
          </cell>
          <cell r="C1325">
            <v>38937</v>
          </cell>
          <cell r="D1325" t="str">
            <v>808003858-7</v>
          </cell>
          <cell r="E1325" t="str">
            <v>ABASTO</v>
          </cell>
          <cell r="F1325">
            <v>37758</v>
          </cell>
          <cell r="G1325" t="str">
            <v>ACTUALIZACION</v>
          </cell>
          <cell r="H1325">
            <v>39245</v>
          </cell>
          <cell r="I1325" t="str">
            <v>LIBARDO  SERRATO  VARGAS</v>
          </cell>
          <cell r="J1325">
            <v>25645</v>
          </cell>
          <cell r="K1325" t="str">
            <v xml:space="preserve">CARRERA 4 # 4-03 SANTANDERCITO </v>
          </cell>
          <cell r="L1325" t="str">
            <v>CUNDINAMARCA</v>
          </cell>
          <cell r="M1325" t="str">
            <v>SAN ANTONIO DEL TEQUENDAMA</v>
          </cell>
          <cell r="N1325" t="str">
            <v>8473817  |  8473644</v>
          </cell>
          <cell r="O1325" t="str">
            <v>No disponible</v>
          </cell>
          <cell r="P1325" t="str">
            <v>acueductoviejosantandercito@yahoo.es</v>
          </cell>
          <cell r="Q1325" t="str">
            <v>ASOCIACION DE USUARIOS</v>
          </cell>
          <cell r="R1325" t="str">
            <v>ORGANIZACION AUTORIZADA</v>
          </cell>
        </row>
        <row r="1326">
          <cell r="A1326">
            <v>20925</v>
          </cell>
          <cell r="B1326" t="str">
            <v>ALCALDIA MUNICIPAL DE SANTA CATALINA</v>
          </cell>
          <cell r="C1326">
            <v>39210</v>
          </cell>
          <cell r="D1326" t="str">
            <v>890480069-5</v>
          </cell>
          <cell r="E1326" t="str">
            <v>OPERATIVA</v>
          </cell>
          <cell r="F1326">
            <v>35831</v>
          </cell>
          <cell r="G1326" t="str">
            <v>ACTUALIZACION</v>
          </cell>
          <cell r="H1326">
            <v>45401</v>
          </cell>
          <cell r="I1326" t="str">
            <v>ARNALDO JOSE BELTRAN FONTALVO</v>
          </cell>
          <cell r="J1326">
            <v>13673</v>
          </cell>
          <cell r="K1326" t="str">
            <v>CRA 16 15 03 PALACIO MUNICIPAL PLAZA PRINCIPAL</v>
          </cell>
          <cell r="L1326" t="str">
            <v>BOLÍVAR</v>
          </cell>
          <cell r="M1326" t="str">
            <v>SANTA CATALINA</v>
          </cell>
          <cell r="N1326" t="str">
            <v>6916162  |  6916162</v>
          </cell>
          <cell r="O1326">
            <v>3022556594</v>
          </cell>
          <cell r="P1326" t="str">
            <v>planeacioneinfraestructura@santacatalina-bolivar.gov.co</v>
          </cell>
          <cell r="Q1326" t="str">
            <v>No disponible</v>
          </cell>
          <cell r="R1326" t="str">
            <v>MUNICIPIO (PRESTACIÓN DIRECTA)</v>
          </cell>
        </row>
        <row r="1327">
          <cell r="A1327">
            <v>20926</v>
          </cell>
          <cell r="B1327" t="str">
            <v>MUNICIPIO DE LA PAZ</v>
          </cell>
          <cell r="C1327">
            <v>40807</v>
          </cell>
          <cell r="D1327" t="str">
            <v>890205308-3</v>
          </cell>
          <cell r="E1327" t="str">
            <v>OPERATIVA</v>
          </cell>
          <cell r="F1327">
            <v>33937</v>
          </cell>
          <cell r="G1327" t="str">
            <v>ACTUALIZACION</v>
          </cell>
          <cell r="H1327">
            <v>45720</v>
          </cell>
          <cell r="I1327" t="str">
            <v>CIELO CARYN DIAZ AMADO</v>
          </cell>
          <cell r="J1327">
            <v>68397</v>
          </cell>
          <cell r="K1327" t="str">
            <v>calle 3 # 3-57</v>
          </cell>
          <cell r="L1327" t="str">
            <v>SANTANDER</v>
          </cell>
          <cell r="M1327" t="str">
            <v>LA PAZ</v>
          </cell>
          <cell r="N1327" t="str">
            <v>7518001  |  7518112</v>
          </cell>
          <cell r="O1327">
            <v>3222697003</v>
          </cell>
          <cell r="P1327" t="str">
            <v>alcaldia@lapaz-santander.gov.co</v>
          </cell>
          <cell r="Q1327" t="str">
            <v>No disponible</v>
          </cell>
          <cell r="R1327" t="str">
            <v>MUNICIPIO (PRESTACIÓN DIRECTA)</v>
          </cell>
        </row>
        <row r="1328">
          <cell r="A1328">
            <v>20928</v>
          </cell>
          <cell r="B1328" t="str">
            <v>ASOCIACION DE USUARIOS DE L SERVICIO DE ACUEDUCTO DE ANDORRA</v>
          </cell>
          <cell r="C1328">
            <v>40117</v>
          </cell>
          <cell r="D1328" t="str">
            <v>900072163-5</v>
          </cell>
          <cell r="E1328" t="str">
            <v>OPERATIVA</v>
          </cell>
          <cell r="F1328">
            <v>38493</v>
          </cell>
          <cell r="G1328" t="str">
            <v>ACTUALIZACION</v>
          </cell>
          <cell r="H1328">
            <v>40955</v>
          </cell>
          <cell r="I1328" t="str">
            <v>RITO ANTONIO CIPAGAUTA RAMIREZ</v>
          </cell>
          <cell r="J1328">
            <v>11001</v>
          </cell>
          <cell r="K1328" t="str">
            <v>CALLE 1 No. 69 A 12 3 PISO</v>
          </cell>
          <cell r="L1328" t="str">
            <v>BOGOTÁ, D.C.</v>
          </cell>
          <cell r="M1328" t="str">
            <v>BOGOTA, D.C.</v>
          </cell>
          <cell r="N1328" t="str">
            <v>2906658  |  8370057</v>
          </cell>
          <cell r="O1328">
            <v>3112528726</v>
          </cell>
          <cell r="P1328" t="str">
            <v>rosa.arciniegas@hotmail.com</v>
          </cell>
          <cell r="Q1328" t="str">
            <v>ASOCIACION DE USUARIOS</v>
          </cell>
          <cell r="R1328" t="str">
            <v>ORGANIZACION AUTORIZADA</v>
          </cell>
        </row>
        <row r="1329">
          <cell r="A1329">
            <v>20929</v>
          </cell>
          <cell r="B1329" t="str">
            <v>JUNTA DE ACCION COMUNAL DEL BARRIO JOSE ANTONIO GALAN VILLAVICENCIO META</v>
          </cell>
          <cell r="C1329">
            <v>42027</v>
          </cell>
          <cell r="D1329" t="str">
            <v>800253860-5</v>
          </cell>
          <cell r="E1329" t="str">
            <v>OPERATIVA (No activa)</v>
          </cell>
          <cell r="F1329">
            <v>25226</v>
          </cell>
          <cell r="G1329" t="str">
            <v>ACTUALIZACION</v>
          </cell>
          <cell r="H1329">
            <v>42716</v>
          </cell>
          <cell r="I1329" t="str">
            <v>WILTER JAVIER CHIVATA PARDO</v>
          </cell>
          <cell r="J1329">
            <v>50001</v>
          </cell>
          <cell r="K1329" t="str">
            <v>CALLE 45 N°   55- 143</v>
          </cell>
          <cell r="L1329" t="str">
            <v>META</v>
          </cell>
          <cell r="M1329" t="str">
            <v>VILLAVICENCIO</v>
          </cell>
          <cell r="N1329" t="str">
            <v>6736725  |  6644108</v>
          </cell>
          <cell r="O1329">
            <v>3108020752</v>
          </cell>
          <cell r="P1329" t="str">
            <v>jacjagalan@gmail.com</v>
          </cell>
          <cell r="Q1329" t="str">
            <v>JUNTA DE ACCION COMUNAL</v>
          </cell>
          <cell r="R1329" t="str">
            <v>ORGANIZACION AUTORIZADA</v>
          </cell>
        </row>
        <row r="1330">
          <cell r="A1330">
            <v>20931</v>
          </cell>
          <cell r="B1330" t="str">
            <v>ADMINISTRACION PUBLICA COOPERATIVA EMPRESA SOLIDARIA DE SERVICIOS PUBLICOS DE SAN SEBASTIAN AGUAS DE SAN SEBASTIAN ESP.</v>
          </cell>
          <cell r="C1330">
            <v>39364</v>
          </cell>
          <cell r="D1330" t="str">
            <v>900015017-5</v>
          </cell>
          <cell r="E1330" t="str">
            <v>OPERATIVA</v>
          </cell>
          <cell r="F1330">
            <v>38687</v>
          </cell>
          <cell r="G1330" t="str">
            <v>ACTUALIZACION</v>
          </cell>
          <cell r="H1330">
            <v>40686</v>
          </cell>
          <cell r="I1330" t="str">
            <v>DIOMAR GUZMAN UNI</v>
          </cell>
          <cell r="J1330">
            <v>19693</v>
          </cell>
          <cell r="K1330" t="str">
            <v>Cra 3 Cll 2 Edif.municipal</v>
          </cell>
          <cell r="L1330" t="str">
            <v>CAUCA</v>
          </cell>
          <cell r="M1330" t="str">
            <v>SAN SEBASTIAN</v>
          </cell>
          <cell r="N1330" t="str">
            <v>8273039  |  8273039</v>
          </cell>
          <cell r="O1330">
            <v>3167756796</v>
          </cell>
          <cell r="P1330" t="str">
            <v>dguzman81@latinmail.com</v>
          </cell>
          <cell r="Q1330" t="str">
            <v>COOPERATIVA</v>
          </cell>
          <cell r="R1330" t="str">
            <v>ORGANIZACION AUTORIZADA</v>
          </cell>
        </row>
        <row r="1331">
          <cell r="A1331">
            <v>20937</v>
          </cell>
          <cell r="B1331" t="str">
            <v>JUNTA DE ACCION COMUNAL DE LA VEREDA RODAMONTAL</v>
          </cell>
          <cell r="C1331">
            <v>39946</v>
          </cell>
          <cell r="D1331" t="str">
            <v>832005771-1</v>
          </cell>
          <cell r="E1331" t="str">
            <v>OPERATIVA</v>
          </cell>
          <cell r="F1331">
            <v>24827</v>
          </cell>
          <cell r="G1331" t="str">
            <v>ACTUALIZACION</v>
          </cell>
          <cell r="H1331">
            <v>45187</v>
          </cell>
          <cell r="I1331" t="str">
            <v>NUBIA YOHANA CUBILLOS QUIJANO</v>
          </cell>
          <cell r="J1331">
            <v>25200</v>
          </cell>
          <cell r="K1331" t="str">
            <v>VEREDA RODAMONTAL SALON COMUNAL</v>
          </cell>
          <cell r="L1331" t="str">
            <v>CUNDINAMARCA</v>
          </cell>
          <cell r="M1331" t="str">
            <v>COGUA</v>
          </cell>
          <cell r="N1331" t="str">
            <v>8548178  |  8548178</v>
          </cell>
          <cell r="O1331">
            <v>3164695167</v>
          </cell>
          <cell r="P1331" t="str">
            <v>jac.rodamontal@gmail.com</v>
          </cell>
          <cell r="Q1331" t="str">
            <v>JUNTA DE ACCION COMUNAL</v>
          </cell>
          <cell r="R1331" t="str">
            <v>ORGANIZACION AUTORIZADA</v>
          </cell>
        </row>
        <row r="1332">
          <cell r="A1332">
            <v>20938</v>
          </cell>
          <cell r="B1332" t="str">
            <v>ASOCIACION DE USUARIOS ACUEDUCTO, ALCANTARILLADO Y OTROS SERVICIOS DE TOBIA MUNICIPIO DE NIMAIMA</v>
          </cell>
          <cell r="C1332">
            <v>42214</v>
          </cell>
          <cell r="D1332" t="str">
            <v>832003137-2</v>
          </cell>
          <cell r="E1332" t="str">
            <v>OPERATIVA</v>
          </cell>
          <cell r="F1332">
            <v>36054</v>
          </cell>
          <cell r="G1332" t="str">
            <v>ACTUALIZACION</v>
          </cell>
          <cell r="H1332">
            <v>45040</v>
          </cell>
          <cell r="I1332" t="str">
            <v xml:space="preserve">FAIVER HERMINZUL  BARRERA  </v>
          </cell>
          <cell r="J1332">
            <v>25489</v>
          </cell>
          <cell r="K1332" t="str">
            <v>EDIFICIO INSPECCION DE POLICIA</v>
          </cell>
          <cell r="L1332" t="str">
            <v>CUNDINAMARCA</v>
          </cell>
          <cell r="M1332" t="str">
            <v>NIMAIMA</v>
          </cell>
          <cell r="N1332" t="str">
            <v>8433075  |  8433075</v>
          </cell>
          <cell r="O1332">
            <v>3204600575</v>
          </cell>
          <cell r="P1332" t="str">
            <v>acueductodetobia@outlook.com</v>
          </cell>
          <cell r="Q1332" t="str">
            <v>ASOCIACION DE USUARIOS</v>
          </cell>
          <cell r="R1332" t="str">
            <v>ORGANIZACION AUTORIZADA</v>
          </cell>
        </row>
        <row r="1333">
          <cell r="A1333">
            <v>20939</v>
          </cell>
          <cell r="B1333" t="str">
            <v>JUNTA ADMINISTRADORA DE ACUEDUCTO Y ALCANTARRILLADO DEL CORREGIMIENTO DE SANTA INES</v>
          </cell>
          <cell r="C1333">
            <v>40164</v>
          </cell>
          <cell r="D1333" t="str">
            <v>805011572-9</v>
          </cell>
          <cell r="E1333" t="str">
            <v>OPERATIVA</v>
          </cell>
          <cell r="F1333">
            <v>36024</v>
          </cell>
          <cell r="G1333" t="str">
            <v>ACTUALIZACION</v>
          </cell>
          <cell r="H1333">
            <v>45609</v>
          </cell>
          <cell r="I1333" t="str">
            <v>JHON JARVY MARTINEZ NUNEZ</v>
          </cell>
          <cell r="J1333">
            <v>76892</v>
          </cell>
          <cell r="K1333" t="str">
            <v>CASA EL CHAMPU</v>
          </cell>
          <cell r="L1333" t="str">
            <v>VALLE DEL CAUCA</v>
          </cell>
          <cell r="M1333" t="str">
            <v>YUMBO</v>
          </cell>
          <cell r="N1333" t="str">
            <v>6691439  |  6695363</v>
          </cell>
          <cell r="O1333">
            <v>3216652411</v>
          </cell>
          <cell r="P1333" t="str">
            <v>Isanta473@gmail.com</v>
          </cell>
          <cell r="Q1333" t="str">
            <v>JUNTA ADMINISTRADORA</v>
          </cell>
          <cell r="R1333" t="str">
            <v>ORGANIZACION AUTORIZADA</v>
          </cell>
        </row>
        <row r="1334">
          <cell r="A1334">
            <v>20941</v>
          </cell>
          <cell r="B1334" t="str">
            <v xml:space="preserve">EMPRESA SOLIDARIA DE SERVICIOS PUBLICOS DE MONGUA </v>
          </cell>
          <cell r="C1334">
            <v>39356</v>
          </cell>
          <cell r="D1334" t="str">
            <v>826003628-5</v>
          </cell>
          <cell r="E1334" t="str">
            <v>OPERATIVA</v>
          </cell>
          <cell r="F1334">
            <v>38883</v>
          </cell>
          <cell r="G1334" t="str">
            <v>ACTUALIZACION</v>
          </cell>
          <cell r="H1334">
            <v>45594</v>
          </cell>
          <cell r="I1334" t="str">
            <v>MARTHA LILIANA ADARME NINO</v>
          </cell>
          <cell r="J1334">
            <v>15464</v>
          </cell>
          <cell r="K1334" t="str">
            <v>CRA 3 #3-70</v>
          </cell>
          <cell r="L1334" t="str">
            <v>BOYACÁ</v>
          </cell>
          <cell r="M1334" t="str">
            <v>MONGUA</v>
          </cell>
          <cell r="N1334" t="str">
            <v>3203246  |  3203246</v>
          </cell>
          <cell r="O1334">
            <v>3203246873</v>
          </cell>
          <cell r="P1334" t="str">
            <v>emsomonguaesp@emsomonguaesp.gov.co</v>
          </cell>
          <cell r="Q1334" t="str">
            <v>EMPRESA DE ECONOMIA SOLIDARIA</v>
          </cell>
          <cell r="R1334" t="str">
            <v>ORGANIZACION AUTORIZADA</v>
          </cell>
        </row>
        <row r="1335">
          <cell r="A1335">
            <v>20942</v>
          </cell>
          <cell r="B1335" t="str">
            <v xml:space="preserve">UNIDAD DE SERVICIOS PUBLICOS DE ACUEDUCTO, ALCANTARILLADO Y ASEO DE CHIMA </v>
          </cell>
          <cell r="C1335">
            <v>39085</v>
          </cell>
          <cell r="D1335" t="str">
            <v>890206290-4</v>
          </cell>
          <cell r="E1335" t="str">
            <v>OPERATIVA</v>
          </cell>
          <cell r="F1335">
            <v>38805</v>
          </cell>
          <cell r="G1335" t="str">
            <v>ACTUALIZACION</v>
          </cell>
          <cell r="H1335">
            <v>45700</v>
          </cell>
          <cell r="I1335" t="str">
            <v>OSCAR OCTAVIO CEDIEL VASQUEZ</v>
          </cell>
          <cell r="J1335">
            <v>68176</v>
          </cell>
          <cell r="K1335" t="str">
            <v>CARRERA 5 No. 5-08</v>
          </cell>
          <cell r="L1335" t="str">
            <v>SANTANDER</v>
          </cell>
          <cell r="M1335" t="str">
            <v>CHIMA</v>
          </cell>
          <cell r="N1335" t="str">
            <v>0000000  |  0000000</v>
          </cell>
          <cell r="O1335">
            <v>3219659502</v>
          </cell>
          <cell r="P1335" t="str">
            <v>serviciospublicos@chima-santander.gov.co</v>
          </cell>
          <cell r="Q1335" t="str">
            <v>No disponible</v>
          </cell>
          <cell r="R1335" t="str">
            <v>MUNICIPIO (PRESTACIÓN DIRECTA)</v>
          </cell>
        </row>
        <row r="1336">
          <cell r="A1336">
            <v>20949</v>
          </cell>
          <cell r="B1336" t="str">
            <v>CORPORACION VEREDAL LLANOS DE SAN JUAN</v>
          </cell>
          <cell r="C1336">
            <v>40163</v>
          </cell>
          <cell r="D1336" t="str">
            <v>900067550-2</v>
          </cell>
          <cell r="E1336" t="str">
            <v>OPERATIVA</v>
          </cell>
          <cell r="F1336">
            <v>38718</v>
          </cell>
          <cell r="G1336" t="str">
            <v>ACTUALIZACION</v>
          </cell>
          <cell r="H1336">
            <v>40275</v>
          </cell>
          <cell r="I1336" t="str">
            <v xml:space="preserve">JORGE ENRIQUE  GARCIA </v>
          </cell>
          <cell r="J1336">
            <v>5656</v>
          </cell>
          <cell r="K1336" t="str">
            <v>Vereda Llanos de San Juan</v>
          </cell>
          <cell r="L1336" t="str">
            <v>ANTIOQUIA</v>
          </cell>
          <cell r="M1336" t="str">
            <v>SAN JERONIMO</v>
          </cell>
          <cell r="N1336" t="str">
            <v>8580436  |  8583047</v>
          </cell>
          <cell r="O1336">
            <v>3117316248</v>
          </cell>
          <cell r="P1336" t="str">
            <v>corsanjuan@yahoo.es</v>
          </cell>
          <cell r="Q1336" t="str">
            <v>CORPORACION</v>
          </cell>
          <cell r="R1336" t="str">
            <v>ORGANIZACION AUTORIZADA</v>
          </cell>
        </row>
        <row r="1337">
          <cell r="A1337">
            <v>20954</v>
          </cell>
          <cell r="B1337" t="str">
            <v>ASOCIACION DE USUARIOS DEL ACUEDUCTO Y O ALCANTARILLADO COLMENAS GARCIA</v>
          </cell>
          <cell r="C1337">
            <v>41172</v>
          </cell>
          <cell r="D1337" t="str">
            <v>811018255-2</v>
          </cell>
          <cell r="E1337" t="str">
            <v>OPERATIVA</v>
          </cell>
          <cell r="F1337">
            <v>36169</v>
          </cell>
          <cell r="G1337" t="str">
            <v>ACTUALIZACION</v>
          </cell>
          <cell r="H1337">
            <v>44023</v>
          </cell>
          <cell r="I1337" t="str">
            <v>GILDARDO BOTERO ECHEVERRI</v>
          </cell>
          <cell r="J1337">
            <v>5376</v>
          </cell>
          <cell r="K1337" t="str">
            <v>Calle 15 B 17-42</v>
          </cell>
          <cell r="L1337" t="str">
            <v>ANTIOQUIA</v>
          </cell>
          <cell r="M1337" t="str">
            <v>LA CEJA</v>
          </cell>
          <cell r="N1337" t="str">
            <v>5560959  |  5640129</v>
          </cell>
          <cell r="O1337">
            <v>3193988206</v>
          </cell>
          <cell r="P1337" t="str">
            <v>giresco@yahoo.com</v>
          </cell>
          <cell r="Q1337" t="str">
            <v>ASOCIACION DE USUARIOS</v>
          </cell>
          <cell r="R1337" t="str">
            <v>ORGANIZACION AUTORIZADA</v>
          </cell>
        </row>
        <row r="1338">
          <cell r="A1338">
            <v>20957</v>
          </cell>
          <cell r="B1338" t="str">
            <v>ASOCIACION DE USUARIOS DEL ACUEDUCTO DE LA VEREDA PLATANITO</v>
          </cell>
          <cell r="C1338">
            <v>40759</v>
          </cell>
          <cell r="D1338" t="str">
            <v>811027691-9</v>
          </cell>
          <cell r="E1338" t="str">
            <v>OPERATIVA</v>
          </cell>
          <cell r="F1338">
            <v>36393</v>
          </cell>
          <cell r="G1338" t="str">
            <v>INSCRIPCION</v>
          </cell>
          <cell r="H1338">
            <v>40955</v>
          </cell>
          <cell r="I1338" t="str">
            <v>MAURICIO CASTRILLON RODRIGUEZ</v>
          </cell>
          <cell r="J1338">
            <v>5079</v>
          </cell>
          <cell r="K1338" t="str">
            <v>VEREDA PLATANITO</v>
          </cell>
          <cell r="L1338" t="str">
            <v>ANTIOQUIA</v>
          </cell>
          <cell r="M1338" t="str">
            <v>BARBOSA</v>
          </cell>
          <cell r="N1338" t="str">
            <v>4071972  |  4072817</v>
          </cell>
          <cell r="O1338">
            <v>3105172404</v>
          </cell>
          <cell r="P1338" t="str">
            <v>MAURICIOCAS83@HOTMAIL.ES</v>
          </cell>
          <cell r="Q1338" t="str">
            <v>ASOCIACION DE USUARIOS</v>
          </cell>
          <cell r="R1338" t="str">
            <v>ORGANIZACION AUTORIZADA</v>
          </cell>
        </row>
        <row r="1339">
          <cell r="A1339">
            <v>20975</v>
          </cell>
          <cell r="B1339" t="str">
            <v>ASOCIACION DE SUSCRIPTORES  DEL ACUEDUCTO INTERVEREDAL  DE LAS VEREDAS QUEMADOS, PEÑAS BLANCAS, ALCAPARROS, MONTESUAREZ Y CABECERAS</v>
          </cell>
          <cell r="C1339">
            <v>40924</v>
          </cell>
          <cell r="D1339" t="str">
            <v>820001510-4</v>
          </cell>
          <cell r="E1339" t="str">
            <v>OPERATIVA</v>
          </cell>
          <cell r="F1339">
            <v>35740</v>
          </cell>
          <cell r="G1339" t="str">
            <v>ACTUALIZACION</v>
          </cell>
          <cell r="H1339">
            <v>45439</v>
          </cell>
          <cell r="I1339" t="str">
            <v>JAIME HUMBERTO CRUZ MERCHAN</v>
          </cell>
          <cell r="J1339">
            <v>11001</v>
          </cell>
          <cell r="K1339" t="str">
            <v xml:space="preserve">K 79 No. 127 C - 75 Bq 7 - Ap 102 </v>
          </cell>
          <cell r="L1339" t="str">
            <v>BOGOTÁ, D.C.</v>
          </cell>
          <cell r="M1339" t="str">
            <v>BOGOTA, D.C.</v>
          </cell>
          <cell r="N1339" t="str">
            <v>6249954  |  6249954</v>
          </cell>
          <cell r="O1339">
            <v>3103431066</v>
          </cell>
          <cell r="P1339" t="str">
            <v>jhcruz55@gmail.com</v>
          </cell>
          <cell r="Q1339" t="str">
            <v>ASOCIACION DE USUARIOS</v>
          </cell>
          <cell r="R1339" t="str">
            <v>ORGANIZACION AUTORIZADA</v>
          </cell>
        </row>
        <row r="1340">
          <cell r="A1340">
            <v>20977</v>
          </cell>
          <cell r="B1340" t="str">
            <v>ASOCIACION DE USUARIOS DEL ACUEDUCTO MULTIVEREDAL JAMUNDI - EL BARRO</v>
          </cell>
          <cell r="C1340">
            <v>44124</v>
          </cell>
          <cell r="D1340" t="str">
            <v>811038282-7</v>
          </cell>
          <cell r="E1340" t="str">
            <v>OPERATIVA</v>
          </cell>
          <cell r="F1340">
            <v>43770</v>
          </cell>
          <cell r="G1340" t="str">
            <v>ACTUALIZACION</v>
          </cell>
          <cell r="H1340">
            <v>45588</v>
          </cell>
          <cell r="I1340" t="str">
            <v>ARMANDO DE JESUS GAVIRIA CADAVID</v>
          </cell>
          <cell r="J1340">
            <v>5308</v>
          </cell>
          <cell r="K1340" t="str">
            <v>Calle 5B No. 12B - 31</v>
          </cell>
          <cell r="L1340" t="str">
            <v>ANTIOQUIA</v>
          </cell>
          <cell r="M1340" t="str">
            <v>GIRARDOTA</v>
          </cell>
          <cell r="N1340" t="str">
            <v>4079903  |  4079903</v>
          </cell>
          <cell r="O1340">
            <v>3147644530</v>
          </cell>
          <cell r="P1340" t="str">
            <v>asuajabagirardota@gmail.com</v>
          </cell>
          <cell r="Q1340" t="str">
            <v>ASOCIACION DE USUARIOS</v>
          </cell>
          <cell r="R1340" t="str">
            <v>ORGANIZACION AUTORIZADA</v>
          </cell>
        </row>
        <row r="1341">
          <cell r="A1341">
            <v>20982</v>
          </cell>
          <cell r="B1341" t="str">
            <v>ADMINISTRACION PUBLICA COOPERATIVA DE AGUA POTABLE Y SANEAMIENTO BASICO SINAI AAA DE PACHAVITA (BOYACA)</v>
          </cell>
          <cell r="C1341">
            <v>39045</v>
          </cell>
          <cell r="D1341" t="str">
            <v>900091144-6</v>
          </cell>
          <cell r="E1341" t="str">
            <v>OPERATIVA</v>
          </cell>
          <cell r="F1341">
            <v>38961</v>
          </cell>
          <cell r="G1341" t="str">
            <v>ACTUALIZACION</v>
          </cell>
          <cell r="H1341">
            <v>45742</v>
          </cell>
          <cell r="I1341" t="str">
            <v>LUIS JAVIER VARGAS GOMEZ</v>
          </cell>
          <cell r="J1341">
            <v>15511</v>
          </cell>
          <cell r="K1341" t="str">
            <v>Carrera2No.2-45</v>
          </cell>
          <cell r="L1341" t="str">
            <v>BOYACÁ</v>
          </cell>
          <cell r="M1341" t="str">
            <v>PACHAVITA</v>
          </cell>
          <cell r="N1341" t="str">
            <v>7592026  |  7592012</v>
          </cell>
          <cell r="O1341">
            <v>3022926960</v>
          </cell>
          <cell r="P1341" t="str">
            <v>sinaiaaapachavita@gmail.com</v>
          </cell>
          <cell r="Q1341" t="str">
            <v>COOPERATIVA</v>
          </cell>
          <cell r="R1341" t="str">
            <v>ORGANIZACION AUTORIZADA</v>
          </cell>
        </row>
        <row r="1342">
          <cell r="A1342">
            <v>20983</v>
          </cell>
          <cell r="B1342" t="str">
            <v xml:space="preserve">ASOCIACION DE SUSCRIPTORES DEL ACUEDUCTO N. CUATRO VEREDA DE POZO NEGRO N. </v>
          </cell>
          <cell r="C1342">
            <v>39112</v>
          </cell>
          <cell r="D1342" t="str">
            <v>900094479-1</v>
          </cell>
          <cell r="E1342" t="str">
            <v>OPERATIVA</v>
          </cell>
          <cell r="F1342">
            <v>38840</v>
          </cell>
          <cell r="G1342" t="str">
            <v>ACTUALIZACION</v>
          </cell>
          <cell r="H1342">
            <v>45136</v>
          </cell>
          <cell r="I1342" t="str">
            <v>MANUEL HIGINIO GAMBA GUTIERREZ</v>
          </cell>
          <cell r="J1342">
            <v>15835</v>
          </cell>
          <cell r="K1342" t="str">
            <v>VEREDA POZO NEGRO</v>
          </cell>
          <cell r="L1342" t="str">
            <v>BOYACÁ</v>
          </cell>
          <cell r="M1342" t="str">
            <v>TURMEQUE</v>
          </cell>
          <cell r="N1342" t="str">
            <v>0000000  |  0000000</v>
          </cell>
          <cell r="O1342">
            <v>3118547279</v>
          </cell>
          <cell r="P1342" t="str">
            <v>asoacueducto4pnegroturmeque@gmail.com</v>
          </cell>
          <cell r="Q1342" t="str">
            <v>SIN ANIMO DE LUCRO</v>
          </cell>
          <cell r="R1342" t="str">
            <v>ORGANIZACION AUTORIZADA</v>
          </cell>
        </row>
        <row r="1343">
          <cell r="A1343">
            <v>20984</v>
          </cell>
          <cell r="B1343" t="str">
            <v>ASOCIACION DE SUSCRIPTORES ACUEDUCTO NUMERO UNO B VEREDA DE POZO NEGRO DEL MUNICIPIO DE TURMEQUE BOYACA</v>
          </cell>
          <cell r="C1343">
            <v>39037</v>
          </cell>
          <cell r="D1343" t="str">
            <v>900093591-4</v>
          </cell>
          <cell r="E1343" t="str">
            <v>OPERATIVA</v>
          </cell>
          <cell r="F1343">
            <v>38840</v>
          </cell>
          <cell r="G1343" t="str">
            <v>ACTUALIZACION</v>
          </cell>
          <cell r="H1343">
            <v>44081</v>
          </cell>
          <cell r="I1343" t="str">
            <v>MARIA VIRGINIA DUARTE DE NARANJO</v>
          </cell>
          <cell r="J1343">
            <v>15835</v>
          </cell>
          <cell r="K1343" t="str">
            <v>Vereda Pozo Negro Truemque</v>
          </cell>
          <cell r="L1343" t="str">
            <v>BOYACÁ</v>
          </cell>
          <cell r="M1343" t="str">
            <v>TURMEQUE</v>
          </cell>
          <cell r="N1343" t="str">
            <v>7326380  |  7326168</v>
          </cell>
          <cell r="O1343" t="str">
            <v>No disponible</v>
          </cell>
          <cell r="P1343" t="str">
            <v>gidp1@hotmail.es</v>
          </cell>
          <cell r="Q1343" t="str">
            <v>ASOCIACION DE USUARIOS</v>
          </cell>
          <cell r="R1343" t="str">
            <v>ORGANIZACION AUTORIZADA</v>
          </cell>
        </row>
        <row r="1344">
          <cell r="A1344">
            <v>20985</v>
          </cell>
          <cell r="B1344" t="str">
            <v>ASOCIACION DE SUSCRIPTORES DEL ACUEDUCTO DE SAN JOSE DE LA VEREDA DE JARAQUIRA DEL MUNICIPIO DE TURMEQUE</v>
          </cell>
          <cell r="C1344">
            <v>39155</v>
          </cell>
          <cell r="D1344" t="str">
            <v>900094708-3</v>
          </cell>
          <cell r="E1344" t="str">
            <v>OPERATIVA</v>
          </cell>
          <cell r="F1344">
            <v>38841</v>
          </cell>
          <cell r="G1344" t="str">
            <v>ACTUALIZACION</v>
          </cell>
          <cell r="H1344">
            <v>40892</v>
          </cell>
          <cell r="I1344" t="str">
            <v>CECILIA MUÑOZ DE PALACIOS</v>
          </cell>
          <cell r="J1344">
            <v>15835</v>
          </cell>
          <cell r="K1344" t="str">
            <v>VEREDA DE JARAQUIRA</v>
          </cell>
          <cell r="L1344" t="str">
            <v>BOYACÁ</v>
          </cell>
          <cell r="M1344" t="str">
            <v>TURMEQUE</v>
          </cell>
          <cell r="N1344" t="str">
            <v>7326380  |  7326380</v>
          </cell>
          <cell r="O1344">
            <v>3124540584</v>
          </cell>
          <cell r="P1344" t="str">
            <v>hectorbernal13@hotmail.com</v>
          </cell>
          <cell r="Q1344" t="str">
            <v>ASOCIACION DE USUARIOS</v>
          </cell>
          <cell r="R1344" t="str">
            <v>ORGANIZACION AUTORIZADA</v>
          </cell>
        </row>
        <row r="1345">
          <cell r="A1345">
            <v>20989</v>
          </cell>
          <cell r="B1345" t="str">
            <v>MUNICIPIO DE FRANCISCO PIZARRO</v>
          </cell>
          <cell r="C1345">
            <v>39575</v>
          </cell>
          <cell r="D1345" t="str">
            <v>800099085-3</v>
          </cell>
          <cell r="E1345" t="str">
            <v>OPERATIVA</v>
          </cell>
          <cell r="F1345">
            <v>44562</v>
          </cell>
          <cell r="G1345" t="str">
            <v>ACTUALIZACION</v>
          </cell>
          <cell r="H1345">
            <v>45539</v>
          </cell>
          <cell r="I1345" t="str">
            <v>FRANCISCA MIREYA BALLECILLA CASTILLO</v>
          </cell>
          <cell r="J1345">
            <v>52520</v>
          </cell>
          <cell r="K1345" t="str">
            <v>Parque Central, Francisco Pizarro, Salahonda</v>
          </cell>
          <cell r="L1345" t="str">
            <v>NARIÑO</v>
          </cell>
          <cell r="M1345" t="str">
            <v>FRANCISCO PIZARRO</v>
          </cell>
          <cell r="N1345" t="str">
            <v>5475679  |  5475679</v>
          </cell>
          <cell r="O1345">
            <v>3225475679</v>
          </cell>
          <cell r="P1345" t="str">
            <v>contactenos@franciscopizarro-narino.gov.co</v>
          </cell>
          <cell r="Q1345" t="str">
            <v>No disponible</v>
          </cell>
          <cell r="R1345" t="str">
            <v>MUNICIPIO (PRESTACIÓN DIRECTA)</v>
          </cell>
        </row>
        <row r="1346">
          <cell r="A1346">
            <v>20990</v>
          </cell>
          <cell r="B1346" t="str">
            <v>ADMINISTRACIÓN PÚBLICA COOPERATIVA DE AGUA POTABLE Y SANEAMIENTO BÁSICO DE ILES</v>
          </cell>
          <cell r="C1346">
            <v>39282</v>
          </cell>
          <cell r="D1346" t="str">
            <v>900077924-6</v>
          </cell>
          <cell r="E1346" t="str">
            <v>OPERATIVA</v>
          </cell>
          <cell r="F1346">
            <v>39083</v>
          </cell>
          <cell r="G1346" t="str">
            <v>ACTUALIZACION</v>
          </cell>
          <cell r="H1346">
            <v>45699</v>
          </cell>
          <cell r="I1346" t="str">
            <v>BIBIANA MONTENEGRO LUNA</v>
          </cell>
          <cell r="J1346">
            <v>52352</v>
          </cell>
          <cell r="K1346" t="str">
            <v>Avenida Colombia No 4-54 Esquina</v>
          </cell>
          <cell r="L1346" t="str">
            <v>NARIÑO</v>
          </cell>
          <cell r="M1346" t="str">
            <v>ILES</v>
          </cell>
          <cell r="N1346" t="str">
            <v>7752254  |  7216969</v>
          </cell>
          <cell r="O1346">
            <v>3173309031</v>
          </cell>
          <cell r="P1346" t="str">
            <v>emcoilesaaa@gmail.com</v>
          </cell>
          <cell r="Q1346" t="str">
            <v>SIN ANIMO DE LUCRO</v>
          </cell>
          <cell r="R1346" t="str">
            <v>ORGANIZACION AUTORIZADA</v>
          </cell>
        </row>
        <row r="1347">
          <cell r="A1347">
            <v>20991</v>
          </cell>
          <cell r="B1347" t="str">
            <v>MUNICIPIO DE LA TOLA</v>
          </cell>
          <cell r="C1347">
            <v>39689</v>
          </cell>
          <cell r="D1347" t="str">
            <v>800222502-0</v>
          </cell>
          <cell r="E1347" t="str">
            <v>OPERATIVA</v>
          </cell>
          <cell r="F1347">
            <v>36234</v>
          </cell>
          <cell r="G1347" t="str">
            <v>ACTUALIZACION</v>
          </cell>
          <cell r="H1347">
            <v>44330</v>
          </cell>
          <cell r="I1347" t="str">
            <v>JOSE LUIS RODRIGUEZ SANCHEZ</v>
          </cell>
          <cell r="J1347">
            <v>52390</v>
          </cell>
          <cell r="K1347" t="str">
            <v>CALLE 3 BARRIO TRANSFORMACIÓN PALACIO MUNICIPAL</v>
          </cell>
          <cell r="L1347" t="str">
            <v>NARIÑO</v>
          </cell>
          <cell r="M1347" t="str">
            <v>LA TOLA</v>
          </cell>
          <cell r="N1347" t="str">
            <v>7276492  |  7220065</v>
          </cell>
          <cell r="O1347">
            <v>3206886445</v>
          </cell>
          <cell r="P1347" t="str">
            <v>contactenos@latola-narino.gov.co</v>
          </cell>
          <cell r="Q1347" t="str">
            <v>No disponible</v>
          </cell>
          <cell r="R1347" t="str">
            <v>MUNICIPIO (PRESTACIÓN DIRECTA)</v>
          </cell>
        </row>
        <row r="1348">
          <cell r="A1348">
            <v>20993</v>
          </cell>
          <cell r="B1348" t="str">
            <v>MUNICIPIO DE MOSQUERA NARIÑO</v>
          </cell>
          <cell r="C1348">
            <v>39576</v>
          </cell>
          <cell r="D1348" t="str">
            <v>800099111-7</v>
          </cell>
          <cell r="E1348" t="str">
            <v>OPERATIVA</v>
          </cell>
          <cell r="F1348">
            <v>34045</v>
          </cell>
          <cell r="G1348" t="str">
            <v>ACTUALIZACION</v>
          </cell>
          <cell r="H1348">
            <v>41782</v>
          </cell>
          <cell r="I1348" t="str">
            <v>RAMON EDER RODRIGUEZ RODRIGUEZ</v>
          </cell>
          <cell r="J1348">
            <v>52473</v>
          </cell>
          <cell r="K1348" t="str">
            <v>PARQUE PRINCIPAL</v>
          </cell>
          <cell r="L1348" t="str">
            <v>NARIÑO</v>
          </cell>
          <cell r="M1348" t="str">
            <v>MOSQUERA</v>
          </cell>
          <cell r="N1348" t="str">
            <v>5662455  |  5662515</v>
          </cell>
          <cell r="O1348">
            <v>3128328433</v>
          </cell>
          <cell r="P1348" t="str">
            <v>alcaldia@mosquera-narino.gov.co</v>
          </cell>
          <cell r="Q1348" t="str">
            <v>No disponible</v>
          </cell>
          <cell r="R1348" t="str">
            <v>MUNICIPIO (PRESTACIÓN DIRECTA)</v>
          </cell>
        </row>
        <row r="1349">
          <cell r="A1349">
            <v>21001</v>
          </cell>
          <cell r="B1349" t="str">
            <v>COOPERATIVA DE TRABAJO ASOCIADO DE RECICLADORES Y RECUPERADORES AMBIENTALES NUEVO AMBIENTE</v>
          </cell>
          <cell r="C1349">
            <v>39024</v>
          </cell>
          <cell r="D1349" t="str">
            <v>830110662-9</v>
          </cell>
          <cell r="E1349" t="str">
            <v>OPERATIVA (No activa)</v>
          </cell>
          <cell r="F1349">
            <v>37532</v>
          </cell>
          <cell r="G1349" t="str">
            <v>INSCRIPCION</v>
          </cell>
          <cell r="H1349">
            <v>39050</v>
          </cell>
          <cell r="I1349" t="str">
            <v xml:space="preserve">JOSELIN MURCIA </v>
          </cell>
          <cell r="J1349">
            <v>11001</v>
          </cell>
          <cell r="K1349" t="str">
            <v>calle 20# 16-87</v>
          </cell>
          <cell r="L1349" t="str">
            <v>BOGOTÁ, D.C.</v>
          </cell>
          <cell r="M1349" t="str">
            <v>BOGOTA, D.C.</v>
          </cell>
          <cell r="N1349" t="str">
            <v>2844324  |  2833678</v>
          </cell>
          <cell r="O1349">
            <v>3115257060</v>
          </cell>
          <cell r="P1349" t="str">
            <v>ROSAURA468@yahoo.es</v>
          </cell>
          <cell r="Q1349" t="str">
            <v>SIN ANIMO DE LUCRO</v>
          </cell>
          <cell r="R1349" t="str">
            <v>PRODUCTOR MARGINAL, INDEPENDIENTE O USO PARTICULAR</v>
          </cell>
        </row>
        <row r="1350">
          <cell r="A1350">
            <v>21005</v>
          </cell>
          <cell r="B1350" t="str">
            <v xml:space="preserve">JUNTA DE ACCION COMUNAL DE LA VEREDA EL MORTIÑO </v>
          </cell>
          <cell r="C1350">
            <v>40388</v>
          </cell>
          <cell r="D1350" t="str">
            <v>900091457-6</v>
          </cell>
          <cell r="E1350" t="str">
            <v>OPERATIVA</v>
          </cell>
          <cell r="F1350">
            <v>34038</v>
          </cell>
          <cell r="G1350" t="str">
            <v>ACTUALIZACION</v>
          </cell>
          <cell r="H1350">
            <v>44078</v>
          </cell>
          <cell r="I1350" t="str">
            <v>LEONARDO SANCHEZ  CASTANEDA</v>
          </cell>
          <cell r="J1350">
            <v>25200</v>
          </cell>
          <cell r="K1350" t="str">
            <v>Calle 3 No. 3-34 COGUA</v>
          </cell>
          <cell r="L1350" t="str">
            <v>CUNDINAMARCA</v>
          </cell>
          <cell r="M1350" t="str">
            <v>COGUA</v>
          </cell>
          <cell r="N1350" t="str">
            <v>8548121  |  8548999</v>
          </cell>
          <cell r="O1350">
            <v>3203122267</v>
          </cell>
          <cell r="P1350" t="str">
            <v>lombana23@gmail.com</v>
          </cell>
          <cell r="Q1350" t="str">
            <v>JUNTA DE ACCION COMUNAL</v>
          </cell>
          <cell r="R1350" t="str">
            <v>ORGANIZACION AUTORIZADA</v>
          </cell>
        </row>
        <row r="1351">
          <cell r="A1351">
            <v>21007</v>
          </cell>
          <cell r="B1351" t="str">
            <v>MUNICIPIO DE TAMINANGO</v>
          </cell>
          <cell r="C1351">
            <v>39571</v>
          </cell>
          <cell r="D1351" t="str">
            <v>800024977-6</v>
          </cell>
          <cell r="E1351" t="str">
            <v>OPERATIVA</v>
          </cell>
          <cell r="F1351">
            <v>33970</v>
          </cell>
          <cell r="G1351" t="str">
            <v>ACTUALIZACION</v>
          </cell>
          <cell r="H1351">
            <v>40660</v>
          </cell>
          <cell r="I1351" t="str">
            <v>CARLOS DELGADO  MUÑOZ</v>
          </cell>
          <cell r="J1351">
            <v>52786</v>
          </cell>
          <cell r="K1351" t="str">
            <v>Calle  5 No.  4 – 16  B/ EL PODER - Alcaldia Municipal</v>
          </cell>
          <cell r="L1351" t="str">
            <v>NARIÑO</v>
          </cell>
          <cell r="M1351" t="str">
            <v>TAMINANGO</v>
          </cell>
          <cell r="N1351" t="str">
            <v>7265763  |  7265763</v>
          </cell>
          <cell r="O1351">
            <v>3147922508</v>
          </cell>
          <cell r="P1351" t="str">
            <v>cademualca@gmail.com</v>
          </cell>
          <cell r="Q1351" t="str">
            <v>No disponible</v>
          </cell>
          <cell r="R1351" t="str">
            <v>MUNICIPIO (PRESTACIÓN DIRECTA)</v>
          </cell>
        </row>
        <row r="1352">
          <cell r="A1352">
            <v>21016</v>
          </cell>
          <cell r="B1352" t="str">
            <v>ASOCIACION COMUNITARIA ACUEDUCTO VEREDA SAN DIEGO DEL MUNICIPIO DE GIRARDOTA</v>
          </cell>
          <cell r="C1352">
            <v>41961</v>
          </cell>
          <cell r="D1352" t="str">
            <v>811001301-9</v>
          </cell>
          <cell r="E1352" t="str">
            <v>OPERATIVA</v>
          </cell>
          <cell r="F1352">
            <v>40198</v>
          </cell>
          <cell r="G1352" t="str">
            <v>ACTUALIZACION</v>
          </cell>
          <cell r="H1352">
            <v>45700</v>
          </cell>
          <cell r="I1352" t="str">
            <v>DIANA JANETH BUSTAMANTE CARMONA</v>
          </cell>
          <cell r="J1352">
            <v>5308</v>
          </cell>
          <cell r="K1352" t="str">
            <v xml:space="preserve">Carrera 15 Nro 5 - </v>
          </cell>
          <cell r="L1352" t="str">
            <v>ANTIOQUIA</v>
          </cell>
          <cell r="M1352" t="str">
            <v>GIRARDOTA</v>
          </cell>
          <cell r="N1352" t="str">
            <v>2800518  |  4544628</v>
          </cell>
          <cell r="O1352">
            <v>3188010599</v>
          </cell>
          <cell r="P1352" t="str">
            <v>acueductosandiego@hotmail.com</v>
          </cell>
          <cell r="Q1352" t="str">
            <v>ASOCIACION DE USUARIOS</v>
          </cell>
          <cell r="R1352" t="str">
            <v>ORGANIZACION AUTORIZADA</v>
          </cell>
        </row>
        <row r="1353">
          <cell r="A1353">
            <v>21020</v>
          </cell>
          <cell r="B1353" t="str">
            <v>UNIDAD DE SERVICIOS PUBLICOS DOMICILIARIOS DE ACUEDUCTO, ALCANTARILLADO Y ASEO DEL MUNICIPIO DE SIACHOQUE</v>
          </cell>
          <cell r="C1353">
            <v>39520</v>
          </cell>
          <cell r="D1353" t="str">
            <v>891801911-5</v>
          </cell>
          <cell r="E1353" t="str">
            <v>OPERATIVA</v>
          </cell>
          <cell r="F1353">
            <v>36769</v>
          </cell>
          <cell r="G1353" t="str">
            <v>ACTUALIZACION</v>
          </cell>
          <cell r="H1353">
            <v>45731</v>
          </cell>
          <cell r="I1353" t="str">
            <v>PLINIO HERNANDEZ GAMBA</v>
          </cell>
          <cell r="J1353">
            <v>15740</v>
          </cell>
          <cell r="K1353" t="str">
            <v>CARRERA 6 No. 3-41. PALACIO MUNICIPAL (1 Piso)</v>
          </cell>
          <cell r="L1353" t="str">
            <v>BOYACÁ</v>
          </cell>
          <cell r="M1353" t="str">
            <v>SIACHOQUE</v>
          </cell>
          <cell r="N1353" t="str">
            <v>7319168  |  7319168</v>
          </cell>
          <cell r="O1353">
            <v>3108504771</v>
          </cell>
          <cell r="P1353" t="str">
            <v>alcaldia@siachoque-boyaca.gov.co</v>
          </cell>
          <cell r="Q1353" t="str">
            <v>No disponible</v>
          </cell>
          <cell r="R1353" t="str">
            <v>MUNICIPIO (PRESTACIÓN DIRECTA)</v>
          </cell>
        </row>
        <row r="1354">
          <cell r="A1354">
            <v>21021</v>
          </cell>
          <cell r="B1354" t="str">
            <v>ASOCIACIÓN DE LOS USUARIOS ACUEDUCTO AGUA Y VIDA</v>
          </cell>
          <cell r="C1354">
            <v>40779</v>
          </cell>
          <cell r="D1354" t="str">
            <v>820003076-8</v>
          </cell>
          <cell r="E1354" t="str">
            <v>OPERATIVA</v>
          </cell>
          <cell r="F1354">
            <v>35690</v>
          </cell>
          <cell r="G1354" t="str">
            <v>ACTUALIZACION</v>
          </cell>
          <cell r="H1354">
            <v>45719</v>
          </cell>
          <cell r="I1354" t="str">
            <v>JOAQUIN FARIAS GARCIA</v>
          </cell>
          <cell r="J1354">
            <v>15740</v>
          </cell>
          <cell r="K1354" t="str">
            <v>CALLE 3 # 6 - 89</v>
          </cell>
          <cell r="L1354" t="str">
            <v>BOYACÁ</v>
          </cell>
          <cell r="M1354" t="str">
            <v>SIACHOQUE</v>
          </cell>
          <cell r="N1354" t="str">
            <v>3125037  |  3138516</v>
          </cell>
          <cell r="O1354">
            <v>3125037521</v>
          </cell>
          <cell r="P1354" t="str">
            <v>suscriacueducto2010@hotmail.com</v>
          </cell>
          <cell r="Q1354" t="str">
            <v>ASOCIACION DE USUARIOS</v>
          </cell>
          <cell r="R1354" t="str">
            <v>ORGANIZACION AUTORIZADA</v>
          </cell>
        </row>
        <row r="1355">
          <cell r="A1355">
            <v>21022</v>
          </cell>
          <cell r="B1355" t="str">
            <v>COMITE EMPRESARIAL JUNTA DE ACUEDUCTO VEREDA LA MIEL</v>
          </cell>
          <cell r="C1355">
            <v>40757</v>
          </cell>
          <cell r="D1355" t="str">
            <v>811027764-8</v>
          </cell>
          <cell r="E1355" t="str">
            <v>OPERATIVA</v>
          </cell>
          <cell r="F1355">
            <v>30116</v>
          </cell>
          <cell r="G1355" t="str">
            <v>ACTUALIZACION</v>
          </cell>
          <cell r="H1355">
            <v>40955</v>
          </cell>
          <cell r="I1355" t="str">
            <v>GILBERTO LONDOÑO BARRIENTOS</v>
          </cell>
          <cell r="J1355">
            <v>5001</v>
          </cell>
          <cell r="K1355" t="str">
            <v>Calle 45D N° 73-45 B/que 1 Apto 204</v>
          </cell>
          <cell r="L1355" t="str">
            <v>ANTIOQUIA</v>
          </cell>
          <cell r="M1355" t="str">
            <v>MEDELLÍN</v>
          </cell>
          <cell r="N1355" t="str">
            <v>3136808  |  3136808</v>
          </cell>
          <cell r="O1355">
            <v>3136808149</v>
          </cell>
          <cell r="P1355" t="str">
            <v>fmb951@hotmail.com</v>
          </cell>
          <cell r="Q1355" t="str">
            <v>JUNTA DE ACCION COMUNAL</v>
          </cell>
          <cell r="R1355" t="str">
            <v>ORGANIZACION AUTORIZADA</v>
          </cell>
        </row>
        <row r="1356">
          <cell r="A1356">
            <v>21023</v>
          </cell>
          <cell r="B1356" t="str">
            <v>JUNTA ADMINISTRADORA ACUEDUCTO INTERVEDERAL CUNE</v>
          </cell>
          <cell r="C1356">
            <v>43098</v>
          </cell>
          <cell r="D1356" t="str">
            <v>900031474-5</v>
          </cell>
          <cell r="E1356" t="str">
            <v>OPERATIVA</v>
          </cell>
          <cell r="F1356">
            <v>42370</v>
          </cell>
          <cell r="G1356" t="str">
            <v>ACTUALIZACION</v>
          </cell>
          <cell r="H1356">
            <v>43664</v>
          </cell>
          <cell r="I1356" t="str">
            <v xml:space="preserve">JUAN BAUTISTA MARTINEZ </v>
          </cell>
          <cell r="J1356">
            <v>25875</v>
          </cell>
          <cell r="K1356" t="str">
            <v>CALLE 5 6 17 OFI 205</v>
          </cell>
          <cell r="L1356" t="str">
            <v>CUNDINAMARCA</v>
          </cell>
          <cell r="M1356" t="str">
            <v>VILLETA</v>
          </cell>
          <cell r="N1356" t="str">
            <v>8446639  |  8446639</v>
          </cell>
          <cell r="O1356">
            <v>3138914718</v>
          </cell>
          <cell r="P1356" t="str">
            <v>acueductocune2019@gmail.com</v>
          </cell>
          <cell r="Q1356" t="str">
            <v>JUNTA ADMINISTRADORA</v>
          </cell>
          <cell r="R1356" t="str">
            <v>ORGANIZACION AUTORIZADA</v>
          </cell>
        </row>
        <row r="1357">
          <cell r="A1357">
            <v>21027</v>
          </cell>
          <cell r="B1357" t="str">
            <v>ASOCIACION DE USUARIOS DEL ACUEDUCTO Y/O ALCANTARILLADO DE LA VEREDA CESTILLAS</v>
          </cell>
          <cell r="C1357">
            <v>40760</v>
          </cell>
          <cell r="D1357" t="str">
            <v>811042452-8</v>
          </cell>
          <cell r="E1357" t="str">
            <v>OPERATIVA</v>
          </cell>
          <cell r="F1357">
            <v>37835</v>
          </cell>
          <cell r="G1357" t="str">
            <v>ACTUALIZACION</v>
          </cell>
          <cell r="H1357">
            <v>40955</v>
          </cell>
          <cell r="I1357" t="str">
            <v>LUZ ELENA  MONTOYA  HENAO</v>
          </cell>
          <cell r="J1357">
            <v>5079</v>
          </cell>
          <cell r="K1357" t="str">
            <v>PALACIO MUNICIPIO DE BARBOSA</v>
          </cell>
          <cell r="L1357" t="str">
            <v>ANTIOQUIA</v>
          </cell>
          <cell r="M1357" t="str">
            <v>BARBOSA</v>
          </cell>
          <cell r="N1357" t="str">
            <v>4711985  |  4711985</v>
          </cell>
          <cell r="O1357">
            <v>3128374510</v>
          </cell>
          <cell r="P1357" t="str">
            <v>ACUEDUCTOCESTILLAL@HOTMAIL.COM</v>
          </cell>
          <cell r="Q1357" t="str">
            <v>ASOCIACION DE USUARIOS</v>
          </cell>
          <cell r="R1357" t="str">
            <v>ORGANIZACION AUTORIZADA</v>
          </cell>
        </row>
        <row r="1358">
          <cell r="A1358">
            <v>21033</v>
          </cell>
          <cell r="B1358" t="str">
            <v>ASOCIACION DE SUSCRIPTORES DEL ACUEDUCTO ALTO DE LA VISTA DE LA VEREDA FIARIA PARTE ALTA DEL MUNICIPIO SIACHOQUE</v>
          </cell>
          <cell r="C1358">
            <v>41202</v>
          </cell>
          <cell r="D1358" t="str">
            <v>820004701-8</v>
          </cell>
          <cell r="E1358" t="str">
            <v>OPERATIVA</v>
          </cell>
          <cell r="F1358">
            <v>39502</v>
          </cell>
          <cell r="G1358" t="str">
            <v>INSCRIPCION</v>
          </cell>
          <cell r="H1358">
            <v>41269</v>
          </cell>
          <cell r="I1358" t="str">
            <v>LUIS GERARDO RAIGOSO PACANCHIQUE</v>
          </cell>
          <cell r="J1358">
            <v>15740</v>
          </cell>
          <cell r="K1358" t="str">
            <v>CARRERA 5 No 2 - 13</v>
          </cell>
          <cell r="L1358" t="str">
            <v>BOYACÁ</v>
          </cell>
          <cell r="M1358" t="str">
            <v>SIACHOQUE</v>
          </cell>
          <cell r="N1358" t="str">
            <v>7319168  |  7319168</v>
          </cell>
          <cell r="O1358">
            <v>3134852118</v>
          </cell>
          <cell r="P1358" t="str">
            <v>contactenos@siachoque-boyaca.gov.co</v>
          </cell>
          <cell r="Q1358" t="str">
            <v>ASOCIACION DE USUARIOS</v>
          </cell>
          <cell r="R1358" t="str">
            <v>ORGANIZACION AUTORIZADA</v>
          </cell>
        </row>
        <row r="1359">
          <cell r="A1359">
            <v>21034</v>
          </cell>
          <cell r="B1359" t="str">
            <v>SUSCRIPTORES DEL ACUEDUCTO SAN ISIDRO TASCO BOYACA</v>
          </cell>
          <cell r="C1359">
            <v>39468</v>
          </cell>
          <cell r="D1359" t="str">
            <v>826001843-3</v>
          </cell>
          <cell r="E1359" t="str">
            <v>OPERATIVA</v>
          </cell>
          <cell r="F1359">
            <v>35293</v>
          </cell>
          <cell r="G1359" t="str">
            <v>ACTUALIZACION</v>
          </cell>
          <cell r="H1359">
            <v>44677</v>
          </cell>
          <cell r="I1359" t="str">
            <v xml:space="preserve">JOSE MARICIO  REYES  RODRIGUEZ </v>
          </cell>
          <cell r="J1359">
            <v>15790</v>
          </cell>
          <cell r="K1359" t="str">
            <v>CARRERA 5 No  8 - 49</v>
          </cell>
          <cell r="L1359" t="str">
            <v>BOYACÁ</v>
          </cell>
          <cell r="M1359" t="str">
            <v>TASCO</v>
          </cell>
          <cell r="N1359" t="str">
            <v>7879020  |  7879143</v>
          </cell>
          <cell r="O1359">
            <v>3174524096</v>
          </cell>
          <cell r="P1359" t="str">
            <v>acusanisidro@gmail.com</v>
          </cell>
          <cell r="Q1359" t="str">
            <v>JUNTA ADMINISTRADORA</v>
          </cell>
          <cell r="R1359" t="str">
            <v>ORGANIZACION AUTORIZADA</v>
          </cell>
        </row>
        <row r="1360">
          <cell r="A1360">
            <v>21035</v>
          </cell>
          <cell r="B1360" t="str">
            <v>ASOCIACION DE RECOLESTORES DE BASURA Y RECICLAJE DEL SUR OCCIDENTE DE SOLEDAD</v>
          </cell>
          <cell r="C1360">
            <v>39202</v>
          </cell>
          <cell r="D1360" t="str">
            <v>900091282-4</v>
          </cell>
          <cell r="E1360" t="str">
            <v>OPERATIVA</v>
          </cell>
          <cell r="F1360">
            <v>38881</v>
          </cell>
          <cell r="G1360" t="str">
            <v>ACTUALIZACION</v>
          </cell>
          <cell r="H1360">
            <v>39214</v>
          </cell>
          <cell r="I1360" t="str">
            <v>ELIZABETH DEL SOCORRO VARELO PEDRAZA</v>
          </cell>
          <cell r="J1360">
            <v>8758</v>
          </cell>
          <cell r="K1360" t="str">
            <v>Carrera 13 # 38-76 Barrio Manuela Beltran</v>
          </cell>
          <cell r="L1360" t="str">
            <v>ATLÁNTICO</v>
          </cell>
          <cell r="M1360" t="str">
            <v>SOLEDAD</v>
          </cell>
          <cell r="N1360" t="str">
            <v>3432447  |  4346251</v>
          </cell>
          <cell r="O1360">
            <v>3116611678</v>
          </cell>
          <cell r="P1360" t="str">
            <v>aresol@etb.net.co</v>
          </cell>
          <cell r="Q1360" t="str">
            <v>EMPRESA DE ECONOMIA SOLIDARIA</v>
          </cell>
          <cell r="R1360" t="str">
            <v>ORGANIZACION AUTORIZADA</v>
          </cell>
        </row>
        <row r="1361">
          <cell r="A1361">
            <v>21038</v>
          </cell>
          <cell r="B1361" t="str">
            <v>ASOCIACION DE SUSCRIPTORES DEL ACUEDUCTO DE CHORRO BLANCO DEL MUNICIPIO DE TASCO BOYACÁ</v>
          </cell>
          <cell r="C1361">
            <v>40007</v>
          </cell>
          <cell r="D1361" t="str">
            <v>826001825-0</v>
          </cell>
          <cell r="E1361" t="str">
            <v>OPERATIVA</v>
          </cell>
          <cell r="F1361">
            <v>35266</v>
          </cell>
          <cell r="G1361" t="str">
            <v>ACTUALIZACION</v>
          </cell>
          <cell r="H1361">
            <v>44679</v>
          </cell>
          <cell r="I1361" t="str">
            <v xml:space="preserve">BELARMINA CABRERA </v>
          </cell>
          <cell r="J1361">
            <v>15759</v>
          </cell>
          <cell r="K1361" t="str">
            <v>CARRERA 18 A # 8 - 05 BARRIO SANTA INES</v>
          </cell>
          <cell r="L1361" t="str">
            <v>BOYACÁ</v>
          </cell>
          <cell r="M1361" t="str">
            <v>SOGAMOSO</v>
          </cell>
          <cell r="N1361" t="str">
            <v>7879054  |  7879054</v>
          </cell>
          <cell r="O1361">
            <v>3115218838</v>
          </cell>
          <cell r="P1361" t="str">
            <v>chooroblanco@gmail.com</v>
          </cell>
          <cell r="Q1361" t="str">
            <v>JUNTA ADMINISTRADORA</v>
          </cell>
          <cell r="R1361" t="str">
            <v>ORGANIZACION AUTORIZADA</v>
          </cell>
        </row>
        <row r="1362">
          <cell r="A1362">
            <v>21039</v>
          </cell>
          <cell r="B1362" t="str">
            <v>COOPERATIVA MULTISERVICIOS ACUAVICA</v>
          </cell>
          <cell r="C1362">
            <v>39036</v>
          </cell>
          <cell r="D1362" t="str">
            <v>900099247-2</v>
          </cell>
          <cell r="E1362" t="str">
            <v>OPERATIVA</v>
          </cell>
          <cell r="F1362">
            <v>38940</v>
          </cell>
          <cell r="G1362" t="str">
            <v>ACTUALIZACION</v>
          </cell>
          <cell r="H1362">
            <v>39125</v>
          </cell>
          <cell r="I1362" t="str">
            <v>CARLOS FELIPE MONTOYA SERRANO</v>
          </cell>
          <cell r="J1362">
            <v>68547</v>
          </cell>
          <cell r="K1362" t="str">
            <v>VEREDA LOS COLORADOS CONDOMINIO CAMPESTRE VILLA DE SANTA MARIA PORTERIA</v>
          </cell>
          <cell r="L1362" t="str">
            <v>SANTANDER</v>
          </cell>
          <cell r="M1362" t="str">
            <v>PIEDECUESTA</v>
          </cell>
          <cell r="N1362" t="str">
            <v xml:space="preserve">6554184  |  </v>
          </cell>
          <cell r="O1362" t="str">
            <v>No disponible</v>
          </cell>
          <cell r="P1362" t="str">
            <v>cmontose@hotmail.com</v>
          </cell>
          <cell r="Q1362" t="str">
            <v>COOPERATIVA</v>
          </cell>
          <cell r="R1362" t="str">
            <v>ORGANIZACION AUTORIZADA</v>
          </cell>
        </row>
        <row r="1363">
          <cell r="A1363">
            <v>21044</v>
          </cell>
          <cell r="B1363" t="str">
            <v>ASOCIACIÓN DE SUSCRIPTORES DEL ACUEDUCTO MULTIVEREDAL EL ROBLE</v>
          </cell>
          <cell r="C1363">
            <v>40199</v>
          </cell>
          <cell r="D1363" t="str">
            <v>811012178-6</v>
          </cell>
          <cell r="E1363" t="str">
            <v>OPERATIVA</v>
          </cell>
          <cell r="F1363">
            <v>35620</v>
          </cell>
          <cell r="G1363" t="str">
            <v>ACTUALIZACION</v>
          </cell>
          <cell r="H1363">
            <v>45681</v>
          </cell>
          <cell r="I1363" t="str">
            <v>EZEQUIEL HERNAN LOPEZ LOPEZ</v>
          </cell>
          <cell r="J1363">
            <v>5318</v>
          </cell>
          <cell r="K1363" t="str">
            <v>CL 49B N° 48A - 05 Barrio Maria Auxiliadora</v>
          </cell>
          <cell r="L1363" t="str">
            <v>ANTIOQUIA</v>
          </cell>
          <cell r="M1363" t="str">
            <v>GUARNE</v>
          </cell>
          <cell r="N1363" t="str">
            <v>8544062  |  8544062</v>
          </cell>
          <cell r="O1363">
            <v>3105106138</v>
          </cell>
          <cell r="P1363" t="str">
            <v>acueductoelroble@hotmail.com</v>
          </cell>
          <cell r="Q1363" t="str">
            <v>ASOCIACION DE USUARIOS</v>
          </cell>
          <cell r="R1363" t="str">
            <v>ORGANIZACION AUTORIZADA</v>
          </cell>
        </row>
        <row r="1364">
          <cell r="A1364">
            <v>21046</v>
          </cell>
          <cell r="B1364" t="str">
            <v>JUNTA DE ACXCION COMUNAL, VEREDA AGUADITA CHIQUITA</v>
          </cell>
          <cell r="C1364">
            <v>38997</v>
          </cell>
          <cell r="D1364" t="str">
            <v>800220303-2</v>
          </cell>
          <cell r="E1364" t="str">
            <v>OPERATIVA</v>
          </cell>
          <cell r="F1364">
            <v>38674</v>
          </cell>
          <cell r="G1364" t="str">
            <v>INSCRIPCION</v>
          </cell>
          <cell r="H1364">
            <v>39049</v>
          </cell>
          <cell r="I1364" t="str">
            <v>JHON FREDY TORRES  GOMEZ</v>
          </cell>
          <cell r="J1364">
            <v>5145</v>
          </cell>
          <cell r="K1364" t="str">
            <v>CARRERA 21 # 19 -55</v>
          </cell>
          <cell r="L1364" t="str">
            <v>ANTIOQUIA</v>
          </cell>
          <cell r="M1364" t="str">
            <v>CARAMANTA</v>
          </cell>
          <cell r="N1364" t="str">
            <v xml:space="preserve">8553358  |  </v>
          </cell>
          <cell r="O1364">
            <v>3117045481</v>
          </cell>
          <cell r="P1364" t="str">
            <v>juntasdeaccioncomunal@gamil.com</v>
          </cell>
          <cell r="Q1364" t="str">
            <v>JUNTA DE ACCION COMUNAL</v>
          </cell>
          <cell r="R1364" t="str">
            <v>ORGANIZACION AUTORIZADA</v>
          </cell>
        </row>
        <row r="1365">
          <cell r="A1365">
            <v>21048</v>
          </cell>
          <cell r="B1365" t="str">
            <v>ASOCIACION DE SUSCRIPTORES DEL ACUEDUCTO DEL VALLE DE SANTO ECCEHOMO</v>
          </cell>
          <cell r="C1365">
            <v>44632</v>
          </cell>
          <cell r="D1365" t="str">
            <v>820003233-8</v>
          </cell>
          <cell r="E1365" t="str">
            <v>OPERATIVA</v>
          </cell>
          <cell r="F1365">
            <v>35541</v>
          </cell>
          <cell r="G1365" t="str">
            <v>ACTUALIZACION</v>
          </cell>
          <cell r="H1365">
            <v>44632</v>
          </cell>
          <cell r="I1365" t="str">
            <v>MARIA NYDIA MORA FORERO</v>
          </cell>
          <cell r="J1365">
            <v>15776</v>
          </cell>
          <cell r="K1365" t="str">
            <v>VEREDA SANTO ECCHEOMO</v>
          </cell>
          <cell r="L1365" t="str">
            <v>BOYACÁ</v>
          </cell>
          <cell r="M1365" t="str">
            <v>SUTAMARCHAN</v>
          </cell>
          <cell r="N1365" t="str">
            <v>7251156  |  7261156</v>
          </cell>
          <cell r="O1365">
            <v>3105604259</v>
          </cell>
          <cell r="P1365" t="str">
            <v>acueductoeccehomo@gmail.com</v>
          </cell>
          <cell r="Q1365" t="str">
            <v>ASOCIACION DE USUARIOS</v>
          </cell>
          <cell r="R1365" t="str">
            <v>ORGANIZACION AUTORIZADA</v>
          </cell>
        </row>
        <row r="1366">
          <cell r="A1366">
            <v>21049</v>
          </cell>
          <cell r="B1366" t="str">
            <v>ASOCIACION DE USUARIOS DEL ACUEDUCTO VEREDAL MERCEDES ABREGO DEL MUNICIPIO DE GIRARDOTA</v>
          </cell>
          <cell r="C1366">
            <v>42298</v>
          </cell>
          <cell r="D1366" t="str">
            <v>900089178-1</v>
          </cell>
          <cell r="E1366" t="str">
            <v>OPERATIVA</v>
          </cell>
          <cell r="F1366">
            <v>39476</v>
          </cell>
          <cell r="G1366" t="str">
            <v>ACTUALIZACION</v>
          </cell>
          <cell r="H1366">
            <v>45694</v>
          </cell>
          <cell r="I1366" t="str">
            <v xml:space="preserve">IGNACIO ALFONSO RAVE </v>
          </cell>
          <cell r="J1366">
            <v>5308</v>
          </cell>
          <cell r="K1366" t="str">
            <v>Vereda Mercedes Abrego</v>
          </cell>
          <cell r="L1366" t="str">
            <v>ANTIOQUIA</v>
          </cell>
          <cell r="M1366" t="str">
            <v>GIRARDOTA</v>
          </cell>
          <cell r="N1366" t="str">
            <v>2893293  |  2893293</v>
          </cell>
          <cell r="O1366">
            <v>3113849436</v>
          </cell>
          <cell r="P1366" t="str">
            <v>ignaciorave@hotmail.com</v>
          </cell>
          <cell r="Q1366" t="str">
            <v>ASOCIACION DE USUARIOS</v>
          </cell>
          <cell r="R1366" t="str">
            <v>ORGANIZACION AUTORIZADA</v>
          </cell>
        </row>
        <row r="1367">
          <cell r="A1367">
            <v>21052</v>
          </cell>
          <cell r="B1367" t="str">
            <v>ASOCIACION DEL ACUEDUCTO MULTIVEREDAL LOMATICA, VEREDAS LA MATA, EL SOCORRO, LA MATICA, Y LOMA DE LOS OCHOA</v>
          </cell>
          <cell r="C1367">
            <v>42064</v>
          </cell>
          <cell r="D1367" t="str">
            <v>800180080-2</v>
          </cell>
          <cell r="E1367" t="str">
            <v>OPERATIVA</v>
          </cell>
          <cell r="F1367">
            <v>40585</v>
          </cell>
          <cell r="G1367" t="str">
            <v>ACTUALIZACION</v>
          </cell>
          <cell r="H1367">
            <v>45691</v>
          </cell>
          <cell r="I1367" t="str">
            <v>FABIO ALBERTO MONSALVE RAMIREZ</v>
          </cell>
          <cell r="J1367">
            <v>5308</v>
          </cell>
          <cell r="K1367" t="str">
            <v>Vereda La Mata</v>
          </cell>
          <cell r="L1367" t="str">
            <v>ANTIOQUIA</v>
          </cell>
          <cell r="M1367" t="str">
            <v>GIRARDOTA</v>
          </cell>
          <cell r="N1367" t="str">
            <v>3016695  |  3016695</v>
          </cell>
          <cell r="O1367">
            <v>3156584739</v>
          </cell>
          <cell r="P1367" t="str">
            <v>acueductolomatica@gmail.com</v>
          </cell>
          <cell r="Q1367" t="str">
            <v>ASOCIACION DE USUARIOS</v>
          </cell>
          <cell r="R1367" t="str">
            <v>ORGANIZACION AUTORIZADA</v>
          </cell>
        </row>
        <row r="1368">
          <cell r="A1368">
            <v>21053</v>
          </cell>
          <cell r="B1368" t="str">
            <v>ASOCIACION DE SUSCRIPTORES DEL ACUEDUCTO LA LAJITA DE LA VEREDA LA LAJITA DEL MUNICIPIO DE TUNJA</v>
          </cell>
          <cell r="C1368">
            <v>39486</v>
          </cell>
          <cell r="D1368" t="str">
            <v>820004378-1</v>
          </cell>
          <cell r="E1368" t="str">
            <v>OPERATIVA</v>
          </cell>
          <cell r="F1368">
            <v>35459</v>
          </cell>
          <cell r="G1368" t="str">
            <v>ACTUALIZACION</v>
          </cell>
          <cell r="H1368">
            <v>40892</v>
          </cell>
          <cell r="I1368" t="str">
            <v>JOSE LAUDELINO GOMEZ TORRES</v>
          </cell>
          <cell r="J1368">
            <v>15001</v>
          </cell>
          <cell r="K1368" t="str">
            <v>CARRERA 13 A No 7 40 BARRIO EL LIBERTADOR</v>
          </cell>
          <cell r="L1368" t="str">
            <v>BOYACÁ</v>
          </cell>
          <cell r="M1368" t="str">
            <v>TUNJA</v>
          </cell>
          <cell r="N1368" t="str">
            <v>7436541  |  7436541</v>
          </cell>
          <cell r="O1368">
            <v>3102243356</v>
          </cell>
          <cell r="P1368" t="str">
            <v>acueductolalajita@hotmail.es</v>
          </cell>
          <cell r="Q1368" t="str">
            <v>ASOCIACION DE USUARIOS</v>
          </cell>
          <cell r="R1368" t="str">
            <v>ORGANIZACION AUTORIZADA</v>
          </cell>
        </row>
        <row r="1369">
          <cell r="A1369">
            <v>21058</v>
          </cell>
          <cell r="B1369" t="str">
            <v>JUNTA DE ACCION COMUNAL VEREDA CHIRAPOTO</v>
          </cell>
          <cell r="C1369">
            <v>39025</v>
          </cell>
          <cell r="D1369" t="str">
            <v>900064476-1</v>
          </cell>
          <cell r="E1369" t="str">
            <v>OPERATIVA</v>
          </cell>
          <cell r="F1369">
            <v>38734</v>
          </cell>
          <cell r="G1369" t="str">
            <v>INSCRIPCION</v>
          </cell>
          <cell r="H1369">
            <v>39049</v>
          </cell>
          <cell r="I1369" t="str">
            <v xml:space="preserve">LUZ DARY ALVAREZ MONTOYA </v>
          </cell>
          <cell r="J1369">
            <v>5145</v>
          </cell>
          <cell r="K1369" t="str">
            <v>carrera21 #19-55</v>
          </cell>
          <cell r="L1369" t="str">
            <v>ANTIOQUIA</v>
          </cell>
          <cell r="M1369" t="str">
            <v>CARAMANTA</v>
          </cell>
          <cell r="N1369" t="str">
            <v xml:space="preserve">8553358  |  </v>
          </cell>
          <cell r="O1369">
            <v>3122807558</v>
          </cell>
          <cell r="P1369" t="str">
            <v>juntasdeaccioncomunal@gmail.com</v>
          </cell>
          <cell r="Q1369" t="str">
            <v>JUNTA DE ACCION COMUNAL</v>
          </cell>
          <cell r="R1369" t="str">
            <v>ORGANIZACION AUTORIZADA</v>
          </cell>
        </row>
        <row r="1370">
          <cell r="A1370">
            <v>21059</v>
          </cell>
          <cell r="B1370" t="str">
            <v>JUNTAS DE ACCIÓN COMUNAL, VEREDA NARANJAL</v>
          </cell>
          <cell r="C1370">
            <v>39012</v>
          </cell>
          <cell r="D1370" t="str">
            <v>900072715-0</v>
          </cell>
          <cell r="E1370" t="str">
            <v>OPERATIVA</v>
          </cell>
          <cell r="F1370">
            <v>38778</v>
          </cell>
          <cell r="G1370" t="str">
            <v>INSCRIPCION</v>
          </cell>
          <cell r="H1370">
            <v>39048</v>
          </cell>
          <cell r="I1370" t="str">
            <v>JOSE ALDEMAR MONTES SERNA</v>
          </cell>
          <cell r="J1370">
            <v>5145</v>
          </cell>
          <cell r="K1370" t="str">
            <v>carrera 21 # 19-55</v>
          </cell>
          <cell r="L1370" t="str">
            <v>ANTIOQUIA</v>
          </cell>
          <cell r="M1370" t="str">
            <v>CARAMANTA</v>
          </cell>
          <cell r="N1370" t="str">
            <v xml:space="preserve">8553358  |  </v>
          </cell>
          <cell r="O1370">
            <v>3113710101</v>
          </cell>
          <cell r="P1370" t="str">
            <v>juntasdeaccioncomunal@gmail.com</v>
          </cell>
          <cell r="Q1370" t="str">
            <v>JUNTA DE ACCION COMUNAL</v>
          </cell>
          <cell r="R1370" t="str">
            <v>ORGANIZACION AUTORIZADA</v>
          </cell>
        </row>
        <row r="1371">
          <cell r="A1371">
            <v>21068</v>
          </cell>
          <cell r="B1371" t="str">
            <v>ASOCIACION DE USUARIOS ACUEDUCTO SAN PEDRO Y SAN LUIS</v>
          </cell>
          <cell r="C1371">
            <v>40284</v>
          </cell>
          <cell r="D1371" t="str">
            <v>900002521-1</v>
          </cell>
          <cell r="E1371" t="str">
            <v>OPERATIVA</v>
          </cell>
          <cell r="F1371">
            <v>14863</v>
          </cell>
          <cell r="G1371" t="str">
            <v>ACTUALIZACION</v>
          </cell>
          <cell r="H1371">
            <v>45709</v>
          </cell>
          <cell r="I1371" t="str">
            <v>ANA MARA MNAIRJY VINASCO</v>
          </cell>
          <cell r="J1371">
            <v>76400</v>
          </cell>
          <cell r="K1371" t="str">
            <v>CL 22 No 15-57</v>
          </cell>
          <cell r="L1371" t="str">
            <v>VALLE DEL CAUCA</v>
          </cell>
          <cell r="M1371" t="str">
            <v>LA UNION</v>
          </cell>
          <cell r="N1371" t="str">
            <v>0000000  |  0000000</v>
          </cell>
          <cell r="O1371">
            <v>3217365561</v>
          </cell>
          <cell r="P1371" t="str">
            <v>acueductosanpedroysanluis@live.com</v>
          </cell>
          <cell r="Q1371" t="str">
            <v>ASOCIACION DE USUARIOS</v>
          </cell>
          <cell r="R1371" t="str">
            <v>ORGANIZACION AUTORIZADA</v>
          </cell>
        </row>
        <row r="1372">
          <cell r="A1372">
            <v>21071</v>
          </cell>
          <cell r="B1372" t="str">
            <v>ASOCIACION DE USUARIOS DEL ACUEDUCTO VEREDAL OROTOY, PIO XII, SANTA BARBARA Y EL ENCANTO</v>
          </cell>
          <cell r="C1372">
            <v>39009</v>
          </cell>
          <cell r="D1372" t="str">
            <v>822006585-6</v>
          </cell>
          <cell r="E1372" t="str">
            <v>OPERATIVA</v>
          </cell>
          <cell r="F1372">
            <v>37832</v>
          </cell>
          <cell r="G1372" t="str">
            <v>ACTUALIZACION</v>
          </cell>
          <cell r="H1372">
            <v>45311</v>
          </cell>
          <cell r="I1372" t="str">
            <v>JUAN DE JESUS PERALTA BELLO</v>
          </cell>
          <cell r="J1372">
            <v>50318</v>
          </cell>
          <cell r="K1372" t="str">
            <v>CALLE 21 N. 3A-37 BARRIO NARCISO MATUS</v>
          </cell>
          <cell r="L1372" t="str">
            <v>META</v>
          </cell>
          <cell r="M1372" t="str">
            <v>GUAMAL</v>
          </cell>
          <cell r="N1372" t="str">
            <v>6755105  |  2222222</v>
          </cell>
          <cell r="O1372">
            <v>3132946761</v>
          </cell>
          <cell r="P1372" t="str">
            <v>asousuariosacueductoveredal@hotmail.com</v>
          </cell>
          <cell r="Q1372" t="str">
            <v>ASOCIACION DE USUARIOS</v>
          </cell>
          <cell r="R1372" t="str">
            <v>ORGANIZACION AUTORIZADA</v>
          </cell>
        </row>
        <row r="1373">
          <cell r="A1373">
            <v>21079</v>
          </cell>
          <cell r="B1373" t="str">
            <v>ASOCIACION DE USUARIOS DEL ACUEDUCTO INTERVEREDAL DE REVENTONES, CORRALEJAS, BOQUERON DE ILO Y VEREDAS ADYACENTES</v>
          </cell>
          <cell r="C1373">
            <v>38992</v>
          </cell>
          <cell r="D1373" t="str">
            <v>832009606-2</v>
          </cell>
          <cell r="E1373" t="str">
            <v>OPERATIVA</v>
          </cell>
          <cell r="F1373">
            <v>37895</v>
          </cell>
          <cell r="G1373" t="str">
            <v>ACTUALIZACION</v>
          </cell>
          <cell r="H1373">
            <v>45715</v>
          </cell>
          <cell r="I1373" t="str">
            <v>JULIO CESAR VERA ESPITIA</v>
          </cell>
          <cell r="J1373">
            <v>25040</v>
          </cell>
          <cell r="K1373" t="str">
            <v>Calle 2 A No 1-89</v>
          </cell>
          <cell r="L1373" t="str">
            <v>CUNDINAMARCA</v>
          </cell>
          <cell r="M1373" t="str">
            <v>ANOLAIMA</v>
          </cell>
          <cell r="N1373" t="str">
            <v>0000000  |  0000000</v>
          </cell>
          <cell r="O1373">
            <v>3245413479</v>
          </cell>
          <cell r="P1373" t="str">
            <v>asoacuedanol@yahoo.es</v>
          </cell>
          <cell r="Q1373" t="str">
            <v>SIN ANIMO DE LUCRO</v>
          </cell>
          <cell r="R1373" t="str">
            <v>ORGANIZACION AUTORIZADA</v>
          </cell>
        </row>
        <row r="1374">
          <cell r="A1374">
            <v>21087</v>
          </cell>
          <cell r="B1374" t="str">
            <v>ASOCIACION DE USUARIOS DEL SERVICIO DE AGUA POTABLE DEL ACUEDUCTO DE LAS VEREDAS DE RESGUARDO Y PUEBLO VIEJO DE GUAYABAL DE SIQUIMA CUNDINAMARCA</v>
          </cell>
          <cell r="C1374">
            <v>41103</v>
          </cell>
          <cell r="D1374" t="str">
            <v>900026688-4</v>
          </cell>
          <cell r="E1374" t="str">
            <v>OPERATIVA</v>
          </cell>
          <cell r="F1374">
            <v>38416</v>
          </cell>
          <cell r="G1374" t="str">
            <v>ACTUALIZACION</v>
          </cell>
          <cell r="H1374">
            <v>45364</v>
          </cell>
          <cell r="I1374" t="str">
            <v>YESID GARCIA FERNANDEZ</v>
          </cell>
          <cell r="J1374">
            <v>25328</v>
          </cell>
          <cell r="K1374" t="str">
            <v>GUAVABAL DE SIQUIMA, ALCALDIA MUNICIPAL</v>
          </cell>
          <cell r="L1374" t="str">
            <v>CUNDINAMARCA</v>
          </cell>
          <cell r="M1374" t="str">
            <v>GUAYABAL DE SIQUIMA</v>
          </cell>
          <cell r="N1374" t="str">
            <v>3102261  |  3102261</v>
          </cell>
          <cell r="O1374">
            <v>3102261312</v>
          </cell>
          <cell r="P1374" t="str">
            <v>acupur2018@gmail.com</v>
          </cell>
          <cell r="Q1374" t="str">
            <v>ASOCIACION DE USUARIOS</v>
          </cell>
          <cell r="R1374" t="str">
            <v>ORGANIZACION AUTORIZADA</v>
          </cell>
        </row>
        <row r="1375">
          <cell r="A1375">
            <v>21088</v>
          </cell>
          <cell r="B1375" t="str">
            <v>ASOCIACION DE USUARIOS DEL ACUEDUCTO Y/O ALCANTARILLADO VEDSAGUEL</v>
          </cell>
          <cell r="C1375">
            <v>40460</v>
          </cell>
          <cell r="D1375" t="str">
            <v>811022205-1</v>
          </cell>
          <cell r="E1375" t="str">
            <v>OPERATIVA</v>
          </cell>
          <cell r="F1375">
            <v>36526</v>
          </cell>
          <cell r="G1375" t="str">
            <v>ACTUALIZACION</v>
          </cell>
          <cell r="H1375">
            <v>45371</v>
          </cell>
          <cell r="I1375" t="str">
            <v>CARLOS JAIME ARIAS CORREA</v>
          </cell>
          <cell r="J1375">
            <v>5376</v>
          </cell>
          <cell r="K1375" t="str">
            <v>acueductovedsaguel@gmail.com</v>
          </cell>
          <cell r="L1375" t="str">
            <v>ANTIOQUIA</v>
          </cell>
          <cell r="M1375" t="str">
            <v>LA CEJA</v>
          </cell>
          <cell r="N1375" t="str">
            <v>5624673  |  5537007</v>
          </cell>
          <cell r="O1375">
            <v>3128064859</v>
          </cell>
          <cell r="P1375" t="str">
            <v>acueductovedsaguel@gmail.com</v>
          </cell>
          <cell r="Q1375" t="str">
            <v>SIN ANIMO DE LUCRO</v>
          </cell>
          <cell r="R1375" t="str">
            <v>ORGANIZACION AUTORIZADA</v>
          </cell>
        </row>
        <row r="1376">
          <cell r="A1376">
            <v>21091</v>
          </cell>
          <cell r="B1376" t="str">
            <v>ASOCIACION DE SUSCRIPTORES DEL ACUEDUCTO QUEBRADA TENCUA DE LAS VEREDAS CALICHE ARRIBA CALICHE ABAJO SUNUBA GUAQUIRA HATO VIEJO SOCHAQUIRA ABAJO B.NG</v>
          </cell>
          <cell r="C1376">
            <v>41893</v>
          </cell>
          <cell r="D1376" t="str">
            <v>820004150-1</v>
          </cell>
          <cell r="E1376" t="str">
            <v>OPERATIVA</v>
          </cell>
          <cell r="F1376">
            <v>37453</v>
          </cell>
          <cell r="G1376" t="str">
            <v>ACTUALIZACION</v>
          </cell>
          <cell r="H1376">
            <v>45693</v>
          </cell>
          <cell r="I1376" t="str">
            <v>ANA JANETH CABALLERO SANCHEZ</v>
          </cell>
          <cell r="J1376">
            <v>15325</v>
          </cell>
          <cell r="K1376" t="str">
            <v>calle 7 numero 3 - 50</v>
          </cell>
          <cell r="L1376" t="str">
            <v>BOYACÁ</v>
          </cell>
          <cell r="M1376" t="str">
            <v>GUAYATA</v>
          </cell>
          <cell r="N1376" t="str">
            <v>3118746  |  3115258</v>
          </cell>
          <cell r="O1376">
            <v>3118746470</v>
          </cell>
          <cell r="P1376" t="str">
            <v>acueductovolcancaliche@hotmail.com</v>
          </cell>
          <cell r="Q1376" t="str">
            <v>ASOCIACION DE USUARIOS</v>
          </cell>
          <cell r="R1376" t="str">
            <v>ORGANIZACION AUTORIZADA</v>
          </cell>
        </row>
        <row r="1377">
          <cell r="A1377">
            <v>21092</v>
          </cell>
          <cell r="B1377" t="str">
            <v>ASOCIACION DE USUARIOS DE ACUEDUCTO Y SANEAMIENTO BASICO VEREDA CUATRO ESQUINAS DE BERMEO</v>
          </cell>
          <cell r="C1377">
            <v>39079</v>
          </cell>
          <cell r="D1377" t="str">
            <v>832010162-6</v>
          </cell>
          <cell r="E1377" t="str">
            <v>OPERATIVA</v>
          </cell>
          <cell r="F1377">
            <v>38972</v>
          </cell>
          <cell r="G1377" t="str">
            <v>INSCRIPCION</v>
          </cell>
          <cell r="H1377">
            <v>39080</v>
          </cell>
          <cell r="I1377" t="str">
            <v>DANIEL LOPEZ REINA</v>
          </cell>
          <cell r="J1377">
            <v>25269</v>
          </cell>
          <cell r="K1377" t="str">
            <v>CARRETERA DEL ROSAL FACA KILOMETRO 6 FINCA SAN ERNESTO</v>
          </cell>
          <cell r="L1377" t="str">
            <v>CUNDINAMARCA</v>
          </cell>
          <cell r="M1377" t="str">
            <v>FACATATIVA</v>
          </cell>
          <cell r="N1377" t="str">
            <v xml:space="preserve">2179976  |  </v>
          </cell>
          <cell r="O1377" t="str">
            <v>No disponible</v>
          </cell>
          <cell r="P1377" t="str">
            <v>acueductoasobermeo@yahoo.es</v>
          </cell>
          <cell r="Q1377" t="str">
            <v>SIN ANIMO DE LUCRO</v>
          </cell>
          <cell r="R1377" t="str">
            <v>PRODUCTOR MARGINAL, INDEPENDIENTE O USO PARTICULAR</v>
          </cell>
        </row>
        <row r="1378">
          <cell r="A1378">
            <v>21093</v>
          </cell>
          <cell r="B1378" t="str">
            <v>ASOCIACION DE USUARIOS DEL ACUEDUCTO RURAL BRISAS DEL PARAMILLO</v>
          </cell>
          <cell r="C1378">
            <v>38973</v>
          </cell>
          <cell r="D1378" t="str">
            <v>817005763-8</v>
          </cell>
          <cell r="E1378" t="str">
            <v>OPERATIVA</v>
          </cell>
          <cell r="F1378">
            <v>37297</v>
          </cell>
          <cell r="G1378" t="str">
            <v>INSCRIPCION</v>
          </cell>
          <cell r="H1378">
            <v>38989</v>
          </cell>
          <cell r="I1378" t="str">
            <v xml:space="preserve">JULIO CESAR AYALA </v>
          </cell>
          <cell r="J1378">
            <v>19807</v>
          </cell>
          <cell r="K1378" t="str">
            <v>VEREDA EL ENCENILLO TIMBIO CAUCA</v>
          </cell>
          <cell r="L1378" t="str">
            <v>CAUCA</v>
          </cell>
          <cell r="M1378" t="str">
            <v>TIMBIO</v>
          </cell>
          <cell r="N1378" t="str">
            <v xml:space="preserve">8279250  |  </v>
          </cell>
          <cell r="O1378" t="str">
            <v>No disponible</v>
          </cell>
          <cell r="P1378" t="str">
            <v>paramillotimbio@yahoo.com.mx</v>
          </cell>
          <cell r="Q1378" t="str">
            <v>ASOCIACION DE USUARIOS</v>
          </cell>
          <cell r="R1378" t="str">
            <v>ORGANIZACION AUTORIZADA</v>
          </cell>
        </row>
        <row r="1379">
          <cell r="A1379">
            <v>21094</v>
          </cell>
          <cell r="B1379" t="str">
            <v>ASOCACION DE USUARIOS DEL ACUEDUCTO RURAL LAS CRUCES</v>
          </cell>
          <cell r="C1379">
            <v>38973</v>
          </cell>
          <cell r="D1379" t="str">
            <v>817006300-6</v>
          </cell>
          <cell r="E1379" t="str">
            <v>OPERATIVA</v>
          </cell>
          <cell r="F1379">
            <v>31288</v>
          </cell>
          <cell r="G1379" t="str">
            <v>ACTUALIZACION</v>
          </cell>
          <cell r="H1379">
            <v>44742</v>
          </cell>
          <cell r="I1379" t="str">
            <v>LILIAN ELENA MANZANO DELGADO</v>
          </cell>
          <cell r="J1379">
            <v>19807</v>
          </cell>
          <cell r="K1379" t="str">
            <v>VEREDA LAS CRUCES TIMBIO CAUCA</v>
          </cell>
          <cell r="L1379" t="str">
            <v>CAUCA</v>
          </cell>
          <cell r="M1379" t="str">
            <v>TIMBIO</v>
          </cell>
          <cell r="N1379" t="str">
            <v>8278460  |  8278460</v>
          </cell>
          <cell r="O1379">
            <v>3137033349</v>
          </cell>
          <cell r="P1379" t="str">
            <v>asuacruces@gmail.com</v>
          </cell>
          <cell r="Q1379" t="str">
            <v>ASOCIACION DE USUARIOS</v>
          </cell>
          <cell r="R1379" t="str">
            <v>ORGANIZACION AUTORIZADA</v>
          </cell>
        </row>
        <row r="1380">
          <cell r="A1380">
            <v>21095</v>
          </cell>
          <cell r="B1380" t="str">
            <v>ASOCIACION DE USUARIOS DE EL ACUEDUCTO LAS YESCAS</v>
          </cell>
          <cell r="C1380">
            <v>38973</v>
          </cell>
          <cell r="D1380" t="str">
            <v>817006714-1</v>
          </cell>
          <cell r="E1380" t="str">
            <v>OPERATIVA</v>
          </cell>
          <cell r="F1380">
            <v>37308</v>
          </cell>
          <cell r="G1380" t="str">
            <v>INSCRIPCION</v>
          </cell>
          <cell r="H1380">
            <v>39154</v>
          </cell>
          <cell r="I1380" t="str">
            <v xml:space="preserve">LORENZO TORRES </v>
          </cell>
          <cell r="J1380">
            <v>19807</v>
          </cell>
          <cell r="K1380" t="str">
            <v>VERDA LAS YESCAS</v>
          </cell>
          <cell r="L1380" t="str">
            <v>CAUCA</v>
          </cell>
          <cell r="M1380" t="str">
            <v>TIMBIO</v>
          </cell>
          <cell r="N1380" t="str">
            <v xml:space="preserve">8278538  |  </v>
          </cell>
          <cell r="O1380" t="str">
            <v>No disponible</v>
          </cell>
          <cell r="P1380" t="str">
            <v>lasyescastimbio@yahoo.com.mx</v>
          </cell>
          <cell r="Q1380" t="str">
            <v>ASOCIACION DE USUARIOS</v>
          </cell>
          <cell r="R1380" t="str">
            <v>ORGANIZACION AUTORIZADA</v>
          </cell>
        </row>
        <row r="1381">
          <cell r="A1381">
            <v>21096</v>
          </cell>
          <cell r="B1381" t="str">
            <v>ASOCIACION DE PROPIETARIOS Y USUARIOS MONTEBELLO I Y II</v>
          </cell>
          <cell r="C1381">
            <v>39226</v>
          </cell>
          <cell r="D1381" t="str">
            <v>900093032-9</v>
          </cell>
          <cell r="E1381" t="str">
            <v>OPERATIVA</v>
          </cell>
          <cell r="F1381">
            <v>39050</v>
          </cell>
          <cell r="G1381" t="str">
            <v>ACTUALIZACION</v>
          </cell>
          <cell r="H1381">
            <v>45743</v>
          </cell>
          <cell r="I1381" t="str">
            <v>GUSTAVO SILVA GARCIA</v>
          </cell>
          <cell r="J1381">
            <v>54405</v>
          </cell>
          <cell r="K1381" t="str">
            <v>CALLE 4 N° 11-05 Montebello I</v>
          </cell>
          <cell r="L1381" t="str">
            <v>NORTE DE SANTANDER</v>
          </cell>
          <cell r="M1381" t="str">
            <v>LOS PATIOS</v>
          </cell>
          <cell r="N1381" t="str">
            <v>5551509  |  5551509</v>
          </cell>
          <cell r="O1381">
            <v>3204468343</v>
          </cell>
          <cell r="P1381" t="str">
            <v>apyumjdpaa@gmail.com</v>
          </cell>
          <cell r="Q1381" t="str">
            <v>ASOCIACION DE USUARIOS</v>
          </cell>
          <cell r="R1381" t="str">
            <v>ORGANIZACION AUTORIZADA</v>
          </cell>
        </row>
        <row r="1382">
          <cell r="A1382">
            <v>21099</v>
          </cell>
          <cell r="B1382" t="str">
            <v>ASOCIACIÓN  DE  SUSCRIPTORES  DEL ACUEDUCTO DE LAS VEREDAS PRIMERA Y SEGUNDA CHORRERA DEL MUNICIPIO DE SOGAMOSO</v>
          </cell>
          <cell r="C1382">
            <v>39021</v>
          </cell>
          <cell r="D1382" t="str">
            <v>800099683-8</v>
          </cell>
          <cell r="E1382" t="str">
            <v>OPERATIVA</v>
          </cell>
          <cell r="F1382">
            <v>35977</v>
          </cell>
          <cell r="G1382" t="str">
            <v>ACTUALIZACION</v>
          </cell>
          <cell r="H1382">
            <v>45728</v>
          </cell>
          <cell r="I1382" t="str">
            <v>JORGE ISIDRO CARDENAS BELLO</v>
          </cell>
          <cell r="J1382">
            <v>15759</v>
          </cell>
          <cell r="K1382" t="str">
            <v>VDA PRIMERA CHORRERA SECTOR BARRANCA STA HELENA</v>
          </cell>
          <cell r="L1382" t="str">
            <v>BOYACÁ</v>
          </cell>
          <cell r="M1382" t="str">
            <v>SOGAMOSO</v>
          </cell>
          <cell r="N1382" t="str">
            <v>3052664  |  2206541</v>
          </cell>
          <cell r="O1382">
            <v>3123052664</v>
          </cell>
          <cell r="P1382" t="str">
            <v>asochorreras@gmail.com</v>
          </cell>
          <cell r="Q1382" t="str">
            <v>ASOCIACION DE USUARIOS</v>
          </cell>
          <cell r="R1382" t="str">
            <v>ORGANIZACION AUTORIZADA</v>
          </cell>
        </row>
        <row r="1383">
          <cell r="A1383">
            <v>21103</v>
          </cell>
          <cell r="B1383" t="str">
            <v>ASOCIACION  DE USUARIOS ACUEDUCTO Y ALCANTARILLADO CASERIO EL PUENTE</v>
          </cell>
          <cell r="C1383">
            <v>42160</v>
          </cell>
          <cell r="D1383" t="str">
            <v>832001389-2</v>
          </cell>
          <cell r="E1383" t="str">
            <v>OPERATIVA</v>
          </cell>
          <cell r="F1383">
            <v>34014</v>
          </cell>
          <cell r="G1383" t="str">
            <v>ACTUALIZACION</v>
          </cell>
          <cell r="H1383">
            <v>45709</v>
          </cell>
          <cell r="I1383" t="str">
            <v>JOSE HUMBERTO PALACIOS RAMIREZ</v>
          </cell>
          <cell r="J1383">
            <v>25875</v>
          </cell>
          <cell r="K1383" t="str">
            <v>cra 3# 88 caserio el puente</v>
          </cell>
          <cell r="L1383" t="str">
            <v>CUNDINAMARCA</v>
          </cell>
          <cell r="M1383" t="str">
            <v>VILLETA</v>
          </cell>
          <cell r="N1383" t="str">
            <v>8447609  |  8447609</v>
          </cell>
          <cell r="O1383">
            <v>3228559938</v>
          </cell>
          <cell r="P1383" t="str">
            <v>secretariaasuacap@gmail.com</v>
          </cell>
          <cell r="Q1383" t="str">
            <v>ASOCIACION DE USUARIOS</v>
          </cell>
          <cell r="R1383" t="str">
            <v>ORGANIZACION AUTORIZADA</v>
          </cell>
        </row>
        <row r="1384">
          <cell r="A1384">
            <v>21104</v>
          </cell>
          <cell r="B1384" t="str">
            <v>ASOCIACION DE SUSCRIPTORES ACUEDUCTO VEREDA RISTA MUNICIPIO DE MOTAVITA</v>
          </cell>
          <cell r="C1384">
            <v>40781</v>
          </cell>
          <cell r="D1384" t="str">
            <v>900076666-6</v>
          </cell>
          <cell r="E1384" t="str">
            <v>OPERATIVA</v>
          </cell>
          <cell r="F1384">
            <v>35563</v>
          </cell>
          <cell r="G1384" t="str">
            <v>ACTUALIZACION</v>
          </cell>
          <cell r="H1384">
            <v>44757</v>
          </cell>
          <cell r="I1384" t="str">
            <v>JAIME BARAJAS SUAREZ</v>
          </cell>
          <cell r="J1384">
            <v>15476</v>
          </cell>
          <cell r="K1384" t="str">
            <v>Vereda Rista Municipio de Motavita</v>
          </cell>
          <cell r="L1384" t="str">
            <v>BOYACÁ</v>
          </cell>
          <cell r="M1384" t="str">
            <v>MOTAVITA</v>
          </cell>
          <cell r="N1384" t="str">
            <v>7447023  |  7447023</v>
          </cell>
          <cell r="O1384">
            <v>3224820267</v>
          </cell>
          <cell r="P1384" t="str">
            <v>contar_asesorestunja@hotmail.com</v>
          </cell>
          <cell r="Q1384" t="str">
            <v>ASOCIACION DE USUARIOS</v>
          </cell>
          <cell r="R1384" t="str">
            <v>ORGANIZACION AUTORIZADA</v>
          </cell>
        </row>
        <row r="1385">
          <cell r="A1385">
            <v>21106</v>
          </cell>
          <cell r="B1385" t="str">
            <v>ASOCIACION DE USUARIOS DEL ACUEDUCTO MULTIVEREDAL ROMERAL LA MIEL</v>
          </cell>
          <cell r="C1385">
            <v>40819</v>
          </cell>
          <cell r="D1385" t="str">
            <v>811041855-8</v>
          </cell>
          <cell r="E1385" t="str">
            <v>OPERATIVA</v>
          </cell>
          <cell r="F1385">
            <v>37926</v>
          </cell>
          <cell r="G1385" t="str">
            <v>ACTUALIZACION</v>
          </cell>
          <cell r="H1385">
            <v>44743</v>
          </cell>
          <cell r="I1385" t="str">
            <v>WILSON ARLEY BLANDON  SUAZA</v>
          </cell>
          <cell r="J1385">
            <v>5376</v>
          </cell>
          <cell r="K1385" t="str">
            <v>Calle 20 # 19-14 piso 2</v>
          </cell>
          <cell r="L1385" t="str">
            <v>ANTIOQUIA</v>
          </cell>
          <cell r="M1385" t="str">
            <v>LA CEJA</v>
          </cell>
          <cell r="N1385" t="str">
            <v>5649987  |  5530757</v>
          </cell>
          <cell r="O1385">
            <v>3218396156</v>
          </cell>
          <cell r="P1385" t="str">
            <v>acueductoveredaromeral@gmail.com</v>
          </cell>
          <cell r="Q1385" t="str">
            <v>ASOCIACION DE USUARIOS</v>
          </cell>
          <cell r="R1385" t="str">
            <v>ORGANIZACION AUTORIZADA</v>
          </cell>
        </row>
        <row r="1386">
          <cell r="A1386">
            <v>21107</v>
          </cell>
          <cell r="B1386" t="str">
            <v xml:space="preserve">JUNTA ADMINISTRADORA ACUEDUCTO PEDREGAL </v>
          </cell>
          <cell r="C1386">
            <v>41199</v>
          </cell>
          <cell r="D1386" t="str">
            <v>826003166-4</v>
          </cell>
          <cell r="E1386" t="str">
            <v>OPERATIVA</v>
          </cell>
          <cell r="F1386">
            <v>37384</v>
          </cell>
          <cell r="G1386" t="str">
            <v>ACTUALIZACION</v>
          </cell>
          <cell r="H1386">
            <v>45715</v>
          </cell>
          <cell r="I1386" t="str">
            <v>BLANCA LIGIA PEREZ VANEGAS</v>
          </cell>
          <cell r="J1386">
            <v>15759</v>
          </cell>
          <cell r="K1386" t="str">
            <v>VEREDA PEDREGAL, SECTOR INDEPENDENCIA, SOGAMOSO</v>
          </cell>
          <cell r="L1386" t="str">
            <v>BOYACÁ</v>
          </cell>
          <cell r="M1386" t="str">
            <v>SOGAMOSO</v>
          </cell>
          <cell r="N1386" t="str">
            <v>7711699  |  7702040</v>
          </cell>
          <cell r="O1386">
            <v>3144361059</v>
          </cell>
          <cell r="P1386" t="str">
            <v>acuepedregal@hotmail.com</v>
          </cell>
          <cell r="Q1386" t="str">
            <v>JUNTA ADMINISTRADORA</v>
          </cell>
          <cell r="R1386" t="str">
            <v>ORGANIZACION AUTORIZADA</v>
          </cell>
        </row>
        <row r="1387">
          <cell r="A1387">
            <v>21110</v>
          </cell>
          <cell r="B1387" t="str">
            <v>CORPORACIÓN DE SERVICIOS DE ACUEDUCTO Y SANEAMIENTO BASICO DE LA VEREDA SANTO DOMINGO MUNICIPIO DE LEBRIJA DEPARTAMENTO DE SANTANDER</v>
          </cell>
          <cell r="C1387">
            <v>41215</v>
          </cell>
          <cell r="D1387" t="str">
            <v>804004966-4</v>
          </cell>
          <cell r="E1387" t="str">
            <v>OPERATIVA</v>
          </cell>
          <cell r="F1387">
            <v>34382</v>
          </cell>
          <cell r="G1387" t="str">
            <v>ACTUALIZACION</v>
          </cell>
          <cell r="H1387">
            <v>45716</v>
          </cell>
          <cell r="I1387" t="str">
            <v>HERNAN CALDERON RAMIREZ</v>
          </cell>
          <cell r="J1387">
            <v>68406</v>
          </cell>
          <cell r="K1387" t="str">
            <v>CALLE 13 #10-76 CENTRO LEBRIJA</v>
          </cell>
          <cell r="L1387" t="str">
            <v>SANTANDER</v>
          </cell>
          <cell r="M1387" t="str">
            <v>LEBRIJA</v>
          </cell>
          <cell r="N1387" t="str">
            <v>6567995  |  6567995</v>
          </cell>
          <cell r="O1387">
            <v>3134443587</v>
          </cell>
          <cell r="P1387" t="str">
            <v>acueductosantodomingo22@gmail.com</v>
          </cell>
          <cell r="Q1387" t="str">
            <v>ASOCIACION DE USUARIOS</v>
          </cell>
          <cell r="R1387" t="str">
            <v>ORGANIZACION AUTORIZADA</v>
          </cell>
        </row>
        <row r="1388">
          <cell r="A1388">
            <v>21115</v>
          </cell>
          <cell r="B1388" t="str">
            <v>ASOCIACION  DE SUSCRIPTORES ACUEDUCTO VEREDA LA HOYA</v>
          </cell>
          <cell r="C1388">
            <v>40522</v>
          </cell>
          <cell r="D1388" t="str">
            <v>820001945-4</v>
          </cell>
          <cell r="E1388" t="str">
            <v>OPERATIVA</v>
          </cell>
          <cell r="F1388">
            <v>35274</v>
          </cell>
          <cell r="G1388" t="str">
            <v>ACTUALIZACION</v>
          </cell>
          <cell r="H1388">
            <v>45699</v>
          </cell>
          <cell r="I1388" t="str">
            <v>FILIBERTO RODRIGUEZ  LARROTA</v>
          </cell>
          <cell r="J1388">
            <v>15001</v>
          </cell>
          <cell r="K1388" t="str">
            <v>Vereda La Hoya</v>
          </cell>
          <cell r="L1388" t="str">
            <v>BOYACÁ</v>
          </cell>
          <cell r="M1388" t="str">
            <v>TUNJA</v>
          </cell>
          <cell r="N1388" t="str">
            <v>7424725  |  7424764</v>
          </cell>
          <cell r="O1388">
            <v>3123498498</v>
          </cell>
          <cell r="P1388" t="str">
            <v>asavho2015@gmail.com</v>
          </cell>
          <cell r="Q1388" t="str">
            <v>ASOCIACION DE USUARIOS</v>
          </cell>
          <cell r="R1388" t="str">
            <v>ORGANIZACION AUTORIZADA</v>
          </cell>
        </row>
        <row r="1389">
          <cell r="A1389">
            <v>21123</v>
          </cell>
          <cell r="B1389" t="str">
            <v>ASOCIACIÓN DE USUARIOS DEL ACUEDUCTO DEL CORREGIMIENTO DE IRRA</v>
          </cell>
          <cell r="C1389">
            <v>39101</v>
          </cell>
          <cell r="D1389" t="str">
            <v>816002314-7</v>
          </cell>
          <cell r="E1389" t="str">
            <v>OPERATIVA</v>
          </cell>
          <cell r="F1389">
            <v>34961</v>
          </cell>
          <cell r="G1389" t="str">
            <v>ACTUALIZACION</v>
          </cell>
          <cell r="H1389">
            <v>45741</v>
          </cell>
          <cell r="I1389" t="str">
            <v>EDISSON TABARQUINO BARRENECHE</v>
          </cell>
          <cell r="J1389">
            <v>66594</v>
          </cell>
          <cell r="K1389" t="str">
            <v>Parque central irra</v>
          </cell>
          <cell r="L1389" t="str">
            <v>RISARALDA</v>
          </cell>
          <cell r="M1389" t="str">
            <v>QUINCHIA</v>
          </cell>
          <cell r="N1389" t="str">
            <v>0000000  |  0000000</v>
          </cell>
          <cell r="O1389">
            <v>3127847412</v>
          </cell>
          <cell r="P1389" t="str">
            <v>acueirra@hotmail.com</v>
          </cell>
          <cell r="Q1389" t="str">
            <v>ASOCIACION DE USUARIOS</v>
          </cell>
          <cell r="R1389" t="str">
            <v>ORGANIZACION AUTORIZADA</v>
          </cell>
        </row>
        <row r="1390">
          <cell r="A1390">
            <v>21129</v>
          </cell>
          <cell r="B1390" t="str">
            <v>CORPORACION CIVICA VECINOS DE SANTAGUEDA</v>
          </cell>
          <cell r="C1390">
            <v>40147</v>
          </cell>
          <cell r="D1390" t="str">
            <v>890806891-5</v>
          </cell>
          <cell r="E1390" t="str">
            <v>OPERATIVA</v>
          </cell>
          <cell r="F1390">
            <v>35545</v>
          </cell>
          <cell r="G1390" t="str">
            <v>ACTUALIZACION</v>
          </cell>
          <cell r="H1390">
            <v>45014</v>
          </cell>
          <cell r="I1390" t="str">
            <v>CARLOS ALFREDO BALLESTEROS BUENO</v>
          </cell>
          <cell r="J1390">
            <v>17001</v>
          </cell>
          <cell r="K1390" t="str">
            <v>CALLE 22 # 22 - 26 EDIF DEL COMERCIO OFIC 1005</v>
          </cell>
          <cell r="L1390" t="str">
            <v>CALDAS</v>
          </cell>
          <cell r="M1390" t="str">
            <v>MANIZALES</v>
          </cell>
          <cell r="N1390" t="str">
            <v>8848622  |  8848622</v>
          </cell>
          <cell r="O1390">
            <v>3023357675</v>
          </cell>
          <cell r="P1390" t="str">
            <v>gerencia@vecinosdesantagueda.com</v>
          </cell>
          <cell r="Q1390" t="str">
            <v>CORPORACION</v>
          </cell>
          <cell r="R1390" t="str">
            <v>ORGANIZACION AUTORIZADA</v>
          </cell>
        </row>
        <row r="1391">
          <cell r="A1391">
            <v>21134</v>
          </cell>
          <cell r="B1391" t="str">
            <v>JUNTA ADMINISTRADORA DEL SERVICIO DEL ACUEDUCTO DE EL ALGARROBO Y CASCAJAL DEL MUNICIPIO DE GIGANTE</v>
          </cell>
          <cell r="C1391">
            <v>41192</v>
          </cell>
          <cell r="D1391" t="str">
            <v>813003116-9</v>
          </cell>
          <cell r="E1391" t="str">
            <v>OPERATIVA</v>
          </cell>
          <cell r="F1391">
            <v>35307</v>
          </cell>
          <cell r="G1391" t="str">
            <v>INSCRIPCION</v>
          </cell>
          <cell r="H1391">
            <v>41269</v>
          </cell>
          <cell r="I1391" t="str">
            <v xml:space="preserve">IVAN PLAZAS </v>
          </cell>
          <cell r="J1391">
            <v>41306</v>
          </cell>
          <cell r="K1391" t="str">
            <v>Calle 3  No. 4 – 11  Alcaldia Municipal</v>
          </cell>
          <cell r="L1391" t="str">
            <v>HUILA</v>
          </cell>
          <cell r="M1391" t="str">
            <v>GIGANTE</v>
          </cell>
          <cell r="N1391" t="str">
            <v>8325685  |  8325685</v>
          </cell>
          <cell r="O1391">
            <v>3187794201</v>
          </cell>
          <cell r="P1391" t="str">
            <v>junadmalgarrobocascajal@hotmail.com</v>
          </cell>
          <cell r="Q1391" t="str">
            <v>JUNTA ADMINISTRADORA</v>
          </cell>
          <cell r="R1391" t="str">
            <v>ORGANIZACION AUTORIZADA</v>
          </cell>
        </row>
        <row r="1392">
          <cell r="A1392">
            <v>21137</v>
          </cell>
          <cell r="B1392" t="str">
            <v>JUNTA ADMINISTRADORA DEL ACUEDUCTO DE TRES ESQUINAS TOLIMA</v>
          </cell>
          <cell r="C1392">
            <v>39119</v>
          </cell>
          <cell r="D1392" t="str">
            <v>809004361-7</v>
          </cell>
          <cell r="E1392" t="str">
            <v>OPERATIVA</v>
          </cell>
          <cell r="F1392">
            <v>35328</v>
          </cell>
          <cell r="G1392" t="str">
            <v>INSCRIPCION</v>
          </cell>
          <cell r="H1392">
            <v>39128</v>
          </cell>
          <cell r="I1392" t="str">
            <v xml:space="preserve">JOSE ANTONIO FIGUEROA </v>
          </cell>
          <cell r="J1392">
            <v>73226</v>
          </cell>
          <cell r="K1392" t="str">
            <v>CARRERA 3 No. 1 -24 , TRES ESQUINAS</v>
          </cell>
          <cell r="L1392" t="str">
            <v>TOLIMA</v>
          </cell>
          <cell r="M1392" t="str">
            <v>CUNDAY</v>
          </cell>
          <cell r="N1392" t="str">
            <v xml:space="preserve">2473162  |  </v>
          </cell>
          <cell r="O1392" t="str">
            <v>No disponible</v>
          </cell>
          <cell r="P1392" t="str">
            <v>acueductotresesquinas@yahoo.com</v>
          </cell>
          <cell r="Q1392" t="str">
            <v>JUNTA ADMINISTRADORA</v>
          </cell>
          <cell r="R1392" t="str">
            <v>ORGANIZACION AUTORIZADA</v>
          </cell>
        </row>
        <row r="1393">
          <cell r="A1393">
            <v>21140</v>
          </cell>
          <cell r="B1393" t="str">
            <v>JUNTA ADMINSTRADORA DEL ACUEDUCTO DE LA VEREDA DINA SECTOR RIO BACHE DEL MUNICIPIO DE AIPE</v>
          </cell>
          <cell r="C1393">
            <v>41193</v>
          </cell>
          <cell r="D1393" t="str">
            <v>900018809-5</v>
          </cell>
          <cell r="E1393" t="str">
            <v>OPERATIVA</v>
          </cell>
          <cell r="F1393">
            <v>38224</v>
          </cell>
          <cell r="G1393" t="str">
            <v>INSCRIPCION</v>
          </cell>
          <cell r="H1393">
            <v>41269</v>
          </cell>
          <cell r="I1393" t="str">
            <v>ORLAYN QUINTANA VILLAREAL</v>
          </cell>
          <cell r="J1393">
            <v>41016</v>
          </cell>
          <cell r="K1393" t="str">
            <v>ALCALDIA MUNICIPAL</v>
          </cell>
          <cell r="L1393" t="str">
            <v>HUILA</v>
          </cell>
          <cell r="M1393" t="str">
            <v>AIPE</v>
          </cell>
          <cell r="N1393" t="str">
            <v>8389089  |  8389089</v>
          </cell>
          <cell r="O1393">
            <v>3165425737</v>
          </cell>
          <cell r="P1393" t="str">
            <v>contactenos@aipe-huila.gov.co</v>
          </cell>
          <cell r="Q1393" t="str">
            <v>JUNTA ADMINISTRADORA</v>
          </cell>
          <cell r="R1393" t="str">
            <v>ORGANIZACION AUTORIZADA</v>
          </cell>
        </row>
        <row r="1394">
          <cell r="A1394">
            <v>21141</v>
          </cell>
          <cell r="B1394" t="str">
            <v>ASOCIACION DE USUARIOS DEL ACUEDUCTO VEREDA RETIRO DE BLANCOS Y VEREDA RETIRO DE INDIOS  DEL MUNICIPIO DE CHOCONTA</v>
          </cell>
          <cell r="C1394">
            <v>40753</v>
          </cell>
          <cell r="D1394" t="str">
            <v>832004195-4</v>
          </cell>
          <cell r="E1394" t="str">
            <v>OPERATIVA</v>
          </cell>
          <cell r="F1394">
            <v>36302</v>
          </cell>
          <cell r="G1394" t="str">
            <v>ACTUALIZACION</v>
          </cell>
          <cell r="H1394">
            <v>40892</v>
          </cell>
          <cell r="I1394" t="str">
            <v>MAURICIO ALVAREZ MATEUS</v>
          </cell>
          <cell r="J1394">
            <v>25183</v>
          </cell>
          <cell r="K1394" t="str">
            <v>calle 5 Nº 5-26 2º PISO</v>
          </cell>
          <cell r="L1394" t="str">
            <v>CUNDINAMARCA</v>
          </cell>
          <cell r="M1394" t="str">
            <v>CHOCONTA</v>
          </cell>
          <cell r="N1394" t="str">
            <v>6765358  |  6765369</v>
          </cell>
          <cell r="O1394">
            <v>3143692983</v>
          </cell>
          <cell r="P1394" t="str">
            <v>asoacueducto.retiros@gmail.com</v>
          </cell>
          <cell r="Q1394" t="str">
            <v>ASOCIACION DE USUARIOS</v>
          </cell>
          <cell r="R1394" t="str">
            <v>ORGANIZACION AUTORIZADA</v>
          </cell>
        </row>
        <row r="1395">
          <cell r="A1395">
            <v>21145</v>
          </cell>
          <cell r="B1395" t="str">
            <v>ASOCIACION DE SUSCRIPTORES DEL ACUEDUCTO NO. 2 EL CALABAZAL DEL MUNICIPIO DE TURMEQUE DEPARTAMENTO DE BOYACA</v>
          </cell>
          <cell r="C1395">
            <v>44128</v>
          </cell>
          <cell r="D1395" t="str">
            <v>900100356-0</v>
          </cell>
          <cell r="E1395" t="str">
            <v>OPERATIVA</v>
          </cell>
          <cell r="F1395">
            <v>43136</v>
          </cell>
          <cell r="G1395" t="str">
            <v>INSCRIPCION</v>
          </cell>
          <cell r="H1395">
            <v>44129</v>
          </cell>
          <cell r="I1395" t="str">
            <v>JOSE JOAQUIN ROBAYO NIAMPIRA</v>
          </cell>
          <cell r="J1395">
            <v>15835</v>
          </cell>
          <cell r="K1395" t="str">
            <v>VEREDA POZO NEGRO</v>
          </cell>
          <cell r="L1395" t="str">
            <v>BOYACÁ</v>
          </cell>
          <cell r="M1395" t="str">
            <v>TURMEQUE</v>
          </cell>
          <cell r="N1395" t="str">
            <v>7326380  |  7326025</v>
          </cell>
          <cell r="O1395">
            <v>3143970510</v>
          </cell>
          <cell r="P1395" t="str">
            <v>acueductoelcalabazalturmeque@gmail.com</v>
          </cell>
          <cell r="Q1395" t="str">
            <v>SIN ANIMO DE LUCRO</v>
          </cell>
          <cell r="R1395" t="str">
            <v>ORGANIZACION AUTORIZADA</v>
          </cell>
        </row>
        <row r="1396">
          <cell r="A1396">
            <v>21149</v>
          </cell>
          <cell r="B1396" t="str">
            <v>ASOCIACION DE USUARIOS DEL ACUEDUCTO INTERVEREDAL PALOBLANCO Y NUEVE VEREDAS</v>
          </cell>
          <cell r="C1396">
            <v>41167</v>
          </cell>
          <cell r="D1396" t="str">
            <v>817007654-2</v>
          </cell>
          <cell r="E1396" t="str">
            <v>OPERATIVA (No activa)</v>
          </cell>
          <cell r="F1396">
            <v>38067</v>
          </cell>
          <cell r="G1396" t="str">
            <v>INSCRIPCION</v>
          </cell>
          <cell r="H1396">
            <v>41269</v>
          </cell>
          <cell r="I1396" t="str">
            <v xml:space="preserve">JOSE EVELIO CARABALI </v>
          </cell>
          <cell r="J1396">
            <v>19110</v>
          </cell>
          <cell r="K1396" t="str">
            <v>CALLE PRINCIPAL CASA DE JUSTICIA</v>
          </cell>
          <cell r="L1396" t="str">
            <v>CAUCA</v>
          </cell>
          <cell r="M1396" t="str">
            <v>BUENOS AIRES</v>
          </cell>
          <cell r="N1396" t="str">
            <v>8466709  |  8466709</v>
          </cell>
          <cell r="O1396">
            <v>3127101265</v>
          </cell>
          <cell r="P1396" t="str">
            <v>contactenos@buenosaires-cauca.gov.co</v>
          </cell>
          <cell r="Q1396" t="str">
            <v>ASOCIACION DE USUARIOS</v>
          </cell>
          <cell r="R1396" t="str">
            <v>ORGANIZACION AUTORIZADA</v>
          </cell>
        </row>
        <row r="1397">
          <cell r="A1397">
            <v>21150</v>
          </cell>
          <cell r="B1397" t="str">
            <v>UNIDAD DE SERVICIOS PUBLICOS DOMICILIARIOS DE PISBA</v>
          </cell>
          <cell r="C1397">
            <v>39520</v>
          </cell>
          <cell r="D1397" t="str">
            <v>800066389-5</v>
          </cell>
          <cell r="E1397" t="str">
            <v>OPERATIVA</v>
          </cell>
          <cell r="F1397">
            <v>39065</v>
          </cell>
          <cell r="G1397" t="str">
            <v>ACTUALIZACION</v>
          </cell>
          <cell r="H1397">
            <v>45471</v>
          </cell>
          <cell r="I1397" t="str">
            <v>MANUELA PIDIACHE RUIZ</v>
          </cell>
          <cell r="J1397">
            <v>15550</v>
          </cell>
          <cell r="K1397" t="str">
            <v xml:space="preserve">Calle 2 # 4 Esquina - Parque principal </v>
          </cell>
          <cell r="L1397" t="str">
            <v>BOYACÁ</v>
          </cell>
          <cell r="M1397" t="str">
            <v>PISBA</v>
          </cell>
          <cell r="N1397" t="str">
            <v>6359184  |  6359184</v>
          </cell>
          <cell r="O1397">
            <v>3112067860</v>
          </cell>
          <cell r="P1397" t="str">
            <v>uspd@pisba-boyaca.gov.co</v>
          </cell>
          <cell r="Q1397" t="str">
            <v>No disponible</v>
          </cell>
          <cell r="R1397" t="str">
            <v>MUNICIPIO (PRESTACIÓN DIRECTA)</v>
          </cell>
        </row>
        <row r="1398">
          <cell r="A1398">
            <v>21162</v>
          </cell>
          <cell r="B1398" t="str">
            <v>ASOCIACION DE USUARIOS DEL ACUEDUCTO RURAL AIRES DEL CAMPO DE TIMBIO CAUCA</v>
          </cell>
          <cell r="C1398">
            <v>38973</v>
          </cell>
          <cell r="D1398" t="str">
            <v>817004320-4</v>
          </cell>
          <cell r="E1398" t="str">
            <v>OPERATIVA</v>
          </cell>
          <cell r="F1398">
            <v>36016</v>
          </cell>
          <cell r="G1398" t="str">
            <v>ACTUALIZACION</v>
          </cell>
          <cell r="H1398">
            <v>43889</v>
          </cell>
          <cell r="I1398" t="str">
            <v xml:space="preserve">KELLY MANZANO  ALEGRIA </v>
          </cell>
          <cell r="J1398">
            <v>19807</v>
          </cell>
          <cell r="K1398" t="str">
            <v>VEREDA CAMPOSANO MUNICIPIO DE TIMBIO CAUCA</v>
          </cell>
          <cell r="L1398" t="str">
            <v>CAUCA</v>
          </cell>
          <cell r="M1398" t="str">
            <v>TIMBIO</v>
          </cell>
          <cell r="N1398" t="str">
            <v>8238284  |  8238284</v>
          </cell>
          <cell r="O1398">
            <v>3226466050</v>
          </cell>
          <cell r="P1398" t="str">
            <v>aires_del_camposano@yahoo.com.mx</v>
          </cell>
          <cell r="Q1398" t="str">
            <v>ASOCIACION DE USUARIOS</v>
          </cell>
          <cell r="R1398" t="str">
            <v>ORGANIZACION AUTORIZADA</v>
          </cell>
        </row>
        <row r="1399">
          <cell r="A1399">
            <v>21164</v>
          </cell>
          <cell r="B1399" t="str">
            <v>ASOCIACION DE USUARIOS ACUEDUTO VEREDA LA COMUNIDAD, ESP MUNICIPIO DE AMAGA</v>
          </cell>
          <cell r="C1399">
            <v>39146</v>
          </cell>
          <cell r="D1399" t="str">
            <v>811035344-1</v>
          </cell>
          <cell r="E1399" t="str">
            <v>OPERATIVA</v>
          </cell>
          <cell r="F1399">
            <v>37170</v>
          </cell>
          <cell r="G1399" t="str">
            <v>ACTUALIZACION</v>
          </cell>
          <cell r="H1399">
            <v>40892</v>
          </cell>
          <cell r="I1399" t="str">
            <v>MARCO JULIO USMA  TORRES</v>
          </cell>
          <cell r="J1399">
            <v>5030</v>
          </cell>
          <cell r="K1399" t="str">
            <v>CENTRO POBLADO CAMILOCE SECTOR LA COMUNIDAD</v>
          </cell>
          <cell r="L1399" t="str">
            <v>ANTIOQUIA</v>
          </cell>
          <cell r="M1399" t="str">
            <v>AMAGÁ</v>
          </cell>
          <cell r="N1399" t="str">
            <v>8472158  |  8473152</v>
          </cell>
          <cell r="O1399">
            <v>3003741696</v>
          </cell>
          <cell r="P1399" t="str">
            <v>asousuarioslacomunidad@hotmail.com</v>
          </cell>
          <cell r="Q1399" t="str">
            <v>ASOCIACION DE USUARIOS</v>
          </cell>
          <cell r="R1399" t="str">
            <v>ORGANIZACION AUTORIZADA</v>
          </cell>
        </row>
        <row r="1400">
          <cell r="A1400">
            <v>21166</v>
          </cell>
          <cell r="B1400" t="str">
            <v>ASOCIACION DE USUARIOS DEL ACUEDUCTO RURAL LUCIGA ROMERO Y OTRAS</v>
          </cell>
          <cell r="C1400">
            <v>39056</v>
          </cell>
          <cell r="D1400" t="str">
            <v>832000198-8</v>
          </cell>
          <cell r="E1400" t="str">
            <v>OPERATIVA</v>
          </cell>
          <cell r="F1400">
            <v>32673</v>
          </cell>
          <cell r="G1400" t="str">
            <v>ACTUALIZACION</v>
          </cell>
          <cell r="H1400">
            <v>45709</v>
          </cell>
          <cell r="I1400" t="str">
            <v>JAIME TORRIJOS MOLANO</v>
          </cell>
          <cell r="J1400">
            <v>25841</v>
          </cell>
          <cell r="K1400" t="str">
            <v>calle 3 No 4 - 73</v>
          </cell>
          <cell r="L1400" t="str">
            <v>CUNDINAMARCA</v>
          </cell>
          <cell r="M1400" t="str">
            <v>UBAQUE</v>
          </cell>
          <cell r="N1400" t="str">
            <v>8487091  |  8487091</v>
          </cell>
          <cell r="O1400">
            <v>3112784623</v>
          </cell>
          <cell r="P1400" t="str">
            <v>asuaru_ubaque@hotmail.com</v>
          </cell>
          <cell r="Q1400" t="str">
            <v>ASOCIACION DE USUARIOS</v>
          </cell>
          <cell r="R1400" t="str">
            <v>ORGANIZACION AUTORIZADA</v>
          </cell>
        </row>
        <row r="1401">
          <cell r="A1401">
            <v>21170</v>
          </cell>
          <cell r="B1401" t="str">
            <v>EMPRESA COMUNITARIA DE EL CARMEN Y GUAMALITO ADMINISTRACION PUBLICA COOPERATIVA</v>
          </cell>
          <cell r="C1401">
            <v>39030</v>
          </cell>
          <cell r="D1401" t="str">
            <v>900097734-9</v>
          </cell>
          <cell r="E1401" t="str">
            <v>OPERATIVA</v>
          </cell>
          <cell r="F1401">
            <v>38961</v>
          </cell>
          <cell r="G1401" t="str">
            <v>ACTUALIZACION</v>
          </cell>
          <cell r="H1401">
            <v>45640</v>
          </cell>
          <cell r="I1401" t="str">
            <v>JULIETH LOPEZ COLMENARES</v>
          </cell>
          <cell r="J1401">
            <v>54245</v>
          </cell>
          <cell r="K1401" t="str">
            <v>parque principal</v>
          </cell>
          <cell r="L1401" t="str">
            <v>NORTE DE SANTANDER</v>
          </cell>
          <cell r="M1401" t="str">
            <v>EL CARMEN</v>
          </cell>
          <cell r="N1401" t="str">
            <v>5633353  |  5633353</v>
          </cell>
          <cell r="O1401">
            <v>3113241851</v>
          </cell>
          <cell r="P1401" t="str">
            <v>emcaguapc123@gmail.com</v>
          </cell>
          <cell r="Q1401" t="str">
            <v>EMPRESA DE ECONOMIA SOLIDARIA</v>
          </cell>
          <cell r="R1401" t="str">
            <v>ORGANIZACION AUTORIZADA</v>
          </cell>
        </row>
        <row r="1402">
          <cell r="A1402">
            <v>21171</v>
          </cell>
          <cell r="B1402" t="str">
            <v>ASOCIACIÓN DE USUARIOS DEL ACUEDUCTO DE LA VEREDA LOS CEDROS  MUNICIPIO DE SAN JERONIMO DEPARTAMENTO DE ANTIOQUIA</v>
          </cell>
          <cell r="C1402">
            <v>39040</v>
          </cell>
          <cell r="D1402" t="str">
            <v>811042666-7</v>
          </cell>
          <cell r="E1402" t="str">
            <v>OPERATIVA</v>
          </cell>
          <cell r="F1402">
            <v>37946</v>
          </cell>
          <cell r="G1402" t="str">
            <v>ACTUALIZACION</v>
          </cell>
          <cell r="H1402">
            <v>39050</v>
          </cell>
          <cell r="I1402" t="str">
            <v>FABIO HERNANDEZ TORRES</v>
          </cell>
          <cell r="J1402">
            <v>5656</v>
          </cell>
          <cell r="K1402" t="str">
            <v>Alcaldia Municipal de San Jeronimo</v>
          </cell>
          <cell r="L1402" t="str">
            <v>ANTIOQUIA</v>
          </cell>
          <cell r="M1402" t="str">
            <v>SAN JERONIMO</v>
          </cell>
          <cell r="N1402" t="str">
            <v>8582024  |  3118578</v>
          </cell>
          <cell r="O1402">
            <v>3004461970</v>
          </cell>
          <cell r="P1402" t="str">
            <v>malvarez@epm.net.co</v>
          </cell>
          <cell r="Q1402" t="str">
            <v>ASOCIACION DE USUARIOS</v>
          </cell>
          <cell r="R1402" t="str">
            <v>ORGANIZACION AUTORIZADA</v>
          </cell>
        </row>
        <row r="1403">
          <cell r="A1403">
            <v>21172</v>
          </cell>
          <cell r="B1403" t="str">
            <v xml:space="preserve">ASOCIACION DE USUARIOS DEL ACUEDUCTO LAS PALMAS DE LAS VEREDAS RAMBLA Y VANCOUVER </v>
          </cell>
          <cell r="C1403">
            <v>38979</v>
          </cell>
          <cell r="D1403" t="str">
            <v>808001863-5</v>
          </cell>
          <cell r="E1403" t="str">
            <v>OPERATIVA</v>
          </cell>
          <cell r="F1403">
            <v>36310</v>
          </cell>
          <cell r="G1403" t="str">
            <v>ACTUALIZACION</v>
          </cell>
          <cell r="H1403">
            <v>39764</v>
          </cell>
          <cell r="I1403" t="str">
            <v xml:space="preserve">GONZALO BERMUDEZ  </v>
          </cell>
          <cell r="J1403">
            <v>25645</v>
          </cell>
          <cell r="K1403" t="str">
            <v xml:space="preserve">VEREDA LA RAMBLA FINCA VILLA JOHANA </v>
          </cell>
          <cell r="L1403" t="str">
            <v>CUNDINAMARCA</v>
          </cell>
          <cell r="M1403" t="str">
            <v>SAN ANTONIO DEL TEQUENDAMA</v>
          </cell>
          <cell r="N1403" t="str">
            <v>8473472  |  8450222</v>
          </cell>
          <cell r="O1403">
            <v>3112233231</v>
          </cell>
          <cell r="P1403" t="str">
            <v>acueductosveredales@yahoo.com</v>
          </cell>
          <cell r="Q1403" t="str">
            <v>ASOCIACION DE USUARIOS</v>
          </cell>
          <cell r="R1403" t="str">
            <v>ORGANIZACION AUTORIZADA</v>
          </cell>
        </row>
        <row r="1404">
          <cell r="A1404">
            <v>21173</v>
          </cell>
          <cell r="B1404" t="str">
            <v>ASOCIACION DE USUARIOS DEL ACUEDUCTO DE LA VEREDA GUASIMALES</v>
          </cell>
          <cell r="C1404">
            <v>40068</v>
          </cell>
          <cell r="D1404" t="str">
            <v>900083865-4</v>
          </cell>
          <cell r="E1404" t="str">
            <v>OPERATIVA</v>
          </cell>
          <cell r="F1404">
            <v>38829</v>
          </cell>
          <cell r="G1404" t="str">
            <v>INSCRIPCION</v>
          </cell>
          <cell r="H1404">
            <v>40161</v>
          </cell>
          <cell r="I1404" t="str">
            <v>JAIME CARDENAS TRIANA</v>
          </cell>
          <cell r="J1404">
            <v>25878</v>
          </cell>
          <cell r="K1404" t="str">
            <v>VEREDA GUASIMALES ESCUELA</v>
          </cell>
          <cell r="L1404" t="str">
            <v>CUNDINAMARCA</v>
          </cell>
          <cell r="M1404" t="str">
            <v>VIOTA</v>
          </cell>
          <cell r="N1404" t="str">
            <v>8349011  |  8349024</v>
          </cell>
          <cell r="O1404">
            <v>3108610788</v>
          </cell>
          <cell r="P1404" t="str">
            <v>DHP67@hotmail.com</v>
          </cell>
          <cell r="Q1404" t="str">
            <v>ASOCIACION DE USUARIOS</v>
          </cell>
          <cell r="R1404" t="str">
            <v>ORGANIZACION AUTORIZADA</v>
          </cell>
        </row>
        <row r="1405">
          <cell r="A1405">
            <v>21180</v>
          </cell>
          <cell r="B1405" t="str">
            <v>ASOCIACIÓN DE USUARIOS DEL ACUEDUCTO "EL RUISITO" DE LAS VEREDAS BRASIL Y OTRAS</v>
          </cell>
          <cell r="C1405">
            <v>41101</v>
          </cell>
          <cell r="D1405" t="str">
            <v>808002613-5</v>
          </cell>
          <cell r="E1405" t="str">
            <v>OPERATIVA</v>
          </cell>
          <cell r="F1405">
            <v>36976</v>
          </cell>
          <cell r="G1405" t="str">
            <v>INSCRIPCION</v>
          </cell>
          <cell r="H1405">
            <v>41269</v>
          </cell>
          <cell r="I1405" t="str">
            <v>MARTHA SAMACA SANCHEZ</v>
          </cell>
          <cell r="J1405">
            <v>11001</v>
          </cell>
          <cell r="K1405" t="str">
            <v>CALLE 149 N° 48-76 APT 303</v>
          </cell>
          <cell r="L1405" t="str">
            <v>BOGOTÁ, D.C.</v>
          </cell>
          <cell r="M1405" t="str">
            <v>BOGOTA, D.C.</v>
          </cell>
          <cell r="N1405" t="str">
            <v>6142517  |  6142517</v>
          </cell>
          <cell r="O1405">
            <v>3182705355</v>
          </cell>
          <cell r="P1405" t="str">
            <v>masasa1306@yahoo.es</v>
          </cell>
          <cell r="Q1405" t="str">
            <v>ASOCIACION DE USUARIOS</v>
          </cell>
          <cell r="R1405" t="str">
            <v>ORGANIZACION AUTORIZADA</v>
          </cell>
        </row>
        <row r="1406">
          <cell r="A1406">
            <v>21182</v>
          </cell>
          <cell r="B1406" t="str">
            <v>ASOCIACION DE SUSCRIPTORES DEL ACUEDUCTO SAN ANTONIO NORTE</v>
          </cell>
          <cell r="C1406">
            <v>39052</v>
          </cell>
          <cell r="D1406" t="str">
            <v>826002227-0</v>
          </cell>
          <cell r="E1406" t="str">
            <v>OPERATIVA</v>
          </cell>
          <cell r="F1406">
            <v>35472</v>
          </cell>
          <cell r="G1406" t="str">
            <v>ACTUALIZACION</v>
          </cell>
          <cell r="H1406">
            <v>45593</v>
          </cell>
          <cell r="I1406" t="str">
            <v>WILLIAM FLECHAS PEREZ</v>
          </cell>
          <cell r="J1406">
            <v>15238</v>
          </cell>
          <cell r="K1406" t="str">
            <v>CALLE 26 No. 1-00</v>
          </cell>
          <cell r="L1406" t="str">
            <v>BOYACÁ</v>
          </cell>
          <cell r="M1406" t="str">
            <v>DUITAMA</v>
          </cell>
          <cell r="N1406" t="str">
            <v>7610170  |  7610170</v>
          </cell>
          <cell r="O1406">
            <v>3133386201</v>
          </cell>
          <cell r="P1406" t="str">
            <v>acueductosanduitama2022@outlook.com</v>
          </cell>
          <cell r="Q1406" t="str">
            <v>ASOCIACION DE USUARIOS</v>
          </cell>
          <cell r="R1406" t="str">
            <v>ORGANIZACION AUTORIZADA</v>
          </cell>
        </row>
        <row r="1407">
          <cell r="A1407">
            <v>21184</v>
          </cell>
          <cell r="B1407" t="str">
            <v>ASOCIACION DE USUARIOS DEL ACUEDUCTO PUERTO VENUS</v>
          </cell>
          <cell r="C1407">
            <v>43975</v>
          </cell>
          <cell r="D1407" t="str">
            <v>900100291-0</v>
          </cell>
          <cell r="E1407" t="str">
            <v>OPERATIVA</v>
          </cell>
          <cell r="F1407">
            <v>38939</v>
          </cell>
          <cell r="G1407" t="str">
            <v>ACTUALIZACION</v>
          </cell>
          <cell r="H1407">
            <v>45570</v>
          </cell>
          <cell r="I1407" t="str">
            <v>ANDRES FELIPE GARCIA MARTINEZ</v>
          </cell>
          <cell r="J1407">
            <v>5483</v>
          </cell>
          <cell r="K1407" t="str">
            <v>CALLE PUERTO VENUS</v>
          </cell>
          <cell r="L1407" t="str">
            <v>ANTIOQUIA</v>
          </cell>
          <cell r="M1407" t="str">
            <v>NARINO</v>
          </cell>
          <cell r="N1407" t="str">
            <v>0000000  |  0000000</v>
          </cell>
          <cell r="O1407">
            <v>3108467545</v>
          </cell>
          <cell r="P1407" t="str">
            <v>asoacuptoven@gmail.com</v>
          </cell>
          <cell r="Q1407" t="str">
            <v>ASOCIACION DE USUARIOS</v>
          </cell>
          <cell r="R1407" t="str">
            <v>ORGANIZACION AUTORIZADA</v>
          </cell>
        </row>
        <row r="1408">
          <cell r="A1408">
            <v>21186</v>
          </cell>
          <cell r="B1408" t="str">
            <v>ASOCIACION DE USUARIOS DEL ACUEDUCTO DE TIMBA CAUCA</v>
          </cell>
          <cell r="C1408">
            <v>41167</v>
          </cell>
          <cell r="D1408" t="str">
            <v>900060214-0</v>
          </cell>
          <cell r="E1408" t="str">
            <v>OPERATIVA</v>
          </cell>
          <cell r="F1408">
            <v>38626</v>
          </cell>
          <cell r="G1408" t="str">
            <v>INSCRIPCION</v>
          </cell>
          <cell r="H1408">
            <v>41323</v>
          </cell>
          <cell r="I1408" t="str">
            <v xml:space="preserve">FANOR LUCUMI </v>
          </cell>
          <cell r="J1408">
            <v>19110</v>
          </cell>
          <cell r="K1408" t="str">
            <v>CALLE PRINCIPAL CASA DE JUSTICIA</v>
          </cell>
          <cell r="L1408" t="str">
            <v>CAUCA</v>
          </cell>
          <cell r="M1408" t="str">
            <v>BUENOS AIRES</v>
          </cell>
          <cell r="N1408" t="str">
            <v>8466709  |  8466709</v>
          </cell>
          <cell r="O1408">
            <v>3117967076</v>
          </cell>
          <cell r="P1408" t="str">
            <v>contactenos@buenosaires-cauca.gov.co</v>
          </cell>
          <cell r="Q1408" t="str">
            <v>ASOCIACION DE USUARIOS</v>
          </cell>
          <cell r="R1408" t="str">
            <v>ORGANIZACION AUTORIZADA</v>
          </cell>
        </row>
        <row r="1409">
          <cell r="A1409">
            <v>21191</v>
          </cell>
          <cell r="B1409" t="str">
            <v>ASOCIACION DE USUARIOS DEL ACUEDUCTO VEREDA PUEBLITO DE LOS SANCHEZ</v>
          </cell>
          <cell r="C1409">
            <v>38983</v>
          </cell>
          <cell r="D1409" t="str">
            <v>900104581-1</v>
          </cell>
          <cell r="E1409" t="str">
            <v>OPERATIVA</v>
          </cell>
          <cell r="F1409">
            <v>36575</v>
          </cell>
          <cell r="G1409" t="str">
            <v>ACTUALIZACION</v>
          </cell>
          <cell r="H1409">
            <v>45720</v>
          </cell>
          <cell r="I1409" t="str">
            <v>JORGE ENRIQUE OVIEDO MIRANDA</v>
          </cell>
          <cell r="J1409">
            <v>5030</v>
          </cell>
          <cell r="K1409" t="str">
            <v>vereda pueblito de los sanchez</v>
          </cell>
          <cell r="L1409" t="str">
            <v>ANTIOQUIA</v>
          </cell>
          <cell r="M1409" t="str">
            <v>AMAGÁ</v>
          </cell>
          <cell r="N1409" t="str">
            <v>4713702  |  4713702</v>
          </cell>
          <cell r="O1409">
            <v>3136809526</v>
          </cell>
          <cell r="P1409" t="str">
            <v>jdapueblitodelossanchez@gmail.com</v>
          </cell>
          <cell r="Q1409" t="str">
            <v>ASOCIACION DE USUARIOS</v>
          </cell>
          <cell r="R1409" t="str">
            <v>ORGANIZACION AUTORIZADA</v>
          </cell>
        </row>
        <row r="1410">
          <cell r="A1410">
            <v>21194</v>
          </cell>
          <cell r="B1410" t="str">
            <v>ASOCIACION DE USUARIOS DEL ACUEDUCTO ANTIGUO DE PUEBLO NUEVO DE SANTIVAR DEL MUNICIPIO DE SAN ANTONIO DEL TEQUENDAMA</v>
          </cell>
          <cell r="C1410">
            <v>38979</v>
          </cell>
          <cell r="D1410" t="str">
            <v>900018916-5</v>
          </cell>
          <cell r="E1410" t="str">
            <v>OPERATIVA</v>
          </cell>
          <cell r="F1410">
            <v>36688</v>
          </cell>
          <cell r="G1410" t="str">
            <v>INSCRIPCION</v>
          </cell>
          <cell r="H1410">
            <v>39010</v>
          </cell>
          <cell r="I1410" t="str">
            <v>JOSE ALIRIO  MORENO ESPITIA</v>
          </cell>
          <cell r="J1410">
            <v>25645</v>
          </cell>
          <cell r="K1410" t="str">
            <v xml:space="preserve">VEREDA SANTIVAR- PUEBLO NUEVO </v>
          </cell>
          <cell r="L1410" t="str">
            <v>CUNDINAMARCA</v>
          </cell>
          <cell r="M1410" t="str">
            <v>SAN ANTONIO DEL TEQUENDAMA</v>
          </cell>
          <cell r="N1410" t="str">
            <v xml:space="preserve">8981085  |  </v>
          </cell>
          <cell r="O1410">
            <v>3115457756</v>
          </cell>
          <cell r="P1410" t="str">
            <v>maros2203@hotmail.com</v>
          </cell>
          <cell r="Q1410" t="str">
            <v>ASOCIACION DE USUARIOS</v>
          </cell>
          <cell r="R1410" t="str">
            <v>ORGANIZACION AUTORIZADA</v>
          </cell>
        </row>
        <row r="1411">
          <cell r="A1411">
            <v>21202</v>
          </cell>
          <cell r="B1411" t="str">
            <v>ASOCIACION DE SUSCRIPTORES DEL ACUEDUCTO PEÑA NEGRA Y EL RETIRO DE LAS VEREDAS PALOCAIDO Y LLANO VERDE DEL MUNICIPIO DE UMBITA</v>
          </cell>
          <cell r="C1411">
            <v>39007</v>
          </cell>
          <cell r="D1411" t="str">
            <v>900102125-5</v>
          </cell>
          <cell r="E1411" t="str">
            <v>OPERATIVA</v>
          </cell>
          <cell r="F1411">
            <v>38768</v>
          </cell>
          <cell r="G1411" t="str">
            <v>ACTUALIZACION</v>
          </cell>
          <cell r="H1411">
            <v>40652</v>
          </cell>
          <cell r="I1411" t="str">
            <v>LUIS ANTONIO MARTINEZ HUERTAS</v>
          </cell>
          <cell r="J1411">
            <v>15842</v>
          </cell>
          <cell r="K1411" t="str">
            <v>VEREDA PALOCAIDO</v>
          </cell>
          <cell r="L1411" t="str">
            <v>BOYACÁ</v>
          </cell>
          <cell r="M1411" t="str">
            <v>UMBITA</v>
          </cell>
          <cell r="N1411" t="str">
            <v>7305000  |  7305000</v>
          </cell>
          <cell r="O1411">
            <v>3214898828</v>
          </cell>
          <cell r="P1411" t="str">
            <v>acueductoelretiro@gmail.com</v>
          </cell>
          <cell r="Q1411" t="str">
            <v>JUNTA ADMINISTRADORA</v>
          </cell>
          <cell r="R1411" t="str">
            <v>ORGANIZACION AUTORIZADA</v>
          </cell>
        </row>
        <row r="1412">
          <cell r="A1412">
            <v>21203</v>
          </cell>
          <cell r="B1412" t="str">
            <v>MUNICIPIO  DE RONDON</v>
          </cell>
          <cell r="C1412">
            <v>39518</v>
          </cell>
          <cell r="D1412" t="str">
            <v>891801770-3</v>
          </cell>
          <cell r="E1412" t="str">
            <v>OPERATIVA</v>
          </cell>
          <cell r="F1412">
            <v>1647</v>
          </cell>
          <cell r="G1412" t="str">
            <v>ACTUALIZACION</v>
          </cell>
          <cell r="H1412">
            <v>45714</v>
          </cell>
          <cell r="I1412" t="str">
            <v>SANTIAGO ALEXANDER VARGAS DAZA</v>
          </cell>
          <cell r="J1412">
            <v>15621</v>
          </cell>
          <cell r="K1412" t="str">
            <v>Cra 4 No 4-41</v>
          </cell>
          <cell r="L1412" t="str">
            <v>BOYACÁ</v>
          </cell>
          <cell r="M1412" t="str">
            <v>RONDON</v>
          </cell>
          <cell r="N1412" t="str">
            <v>7404542  |  7404542</v>
          </cell>
          <cell r="O1412">
            <v>3204927388</v>
          </cell>
          <cell r="P1412" t="str">
            <v>servicios-publicos@rondon-boyaca.gov.co</v>
          </cell>
          <cell r="Q1412" t="str">
            <v>No disponible</v>
          </cell>
          <cell r="R1412" t="str">
            <v>MUNICIPIO (PRESTACIÓN DIRECTA)</v>
          </cell>
        </row>
        <row r="1413">
          <cell r="A1413">
            <v>21204</v>
          </cell>
          <cell r="B1413" t="str">
            <v>ASOCIACIÓN DE USUARIOS DEL ACUEDUCTO REGIONAL DE LA VEREDA PUNTA GRANDE GUACHETA</v>
          </cell>
          <cell r="C1413">
            <v>42689</v>
          </cell>
          <cell r="D1413" t="str">
            <v>900091159-6</v>
          </cell>
          <cell r="E1413" t="str">
            <v>OPERATIVA</v>
          </cell>
          <cell r="F1413">
            <v>38961</v>
          </cell>
          <cell r="G1413" t="str">
            <v>ACTUALIZACION</v>
          </cell>
          <cell r="H1413">
            <v>45489</v>
          </cell>
          <cell r="I1413" t="str">
            <v>LUIS FERNANDO PARRA PACHON</v>
          </cell>
          <cell r="J1413">
            <v>25317</v>
          </cell>
          <cell r="K1413" t="str">
            <v>VEREDA PUNTA GRANDE</v>
          </cell>
          <cell r="L1413" t="str">
            <v>CUNDINAMARCA</v>
          </cell>
          <cell r="M1413" t="str">
            <v>GUACHETA</v>
          </cell>
          <cell r="N1413" t="str">
            <v>3144038  |  3108832</v>
          </cell>
          <cell r="O1413">
            <v>3144038194</v>
          </cell>
          <cell r="P1413" t="str">
            <v>asuarpaguano3guacheta@gmail.com</v>
          </cell>
          <cell r="Q1413" t="str">
            <v>ASOCIACION DE USUARIOS</v>
          </cell>
          <cell r="R1413" t="str">
            <v>ORGANIZACION AUTORIZADA</v>
          </cell>
        </row>
        <row r="1414">
          <cell r="A1414">
            <v>21205</v>
          </cell>
          <cell r="B1414" t="str">
            <v>ASOCIACION JUNTA ADMINISTRADORA DE AGUAS DEL SECTOR LAS BRISAS</v>
          </cell>
          <cell r="C1414">
            <v>40165</v>
          </cell>
          <cell r="D1414" t="str">
            <v>830505348-7</v>
          </cell>
          <cell r="E1414" t="str">
            <v>OPERATIVA</v>
          </cell>
          <cell r="F1414">
            <v>38207</v>
          </cell>
          <cell r="G1414" t="str">
            <v>ACTUALIZACION</v>
          </cell>
          <cell r="H1414">
            <v>45335</v>
          </cell>
          <cell r="I1414" t="str">
            <v xml:space="preserve">ALFREDO DAVILA CUADRADO </v>
          </cell>
          <cell r="J1414">
            <v>76892</v>
          </cell>
          <cell r="K1414" t="str">
            <v>calle 15 No. 3-45</v>
          </cell>
          <cell r="L1414" t="str">
            <v>VALLE DEL CAUCA</v>
          </cell>
          <cell r="M1414" t="str">
            <v>YUMBO</v>
          </cell>
          <cell r="N1414" t="str">
            <v>0000000  |  0000000</v>
          </cell>
          <cell r="O1414">
            <v>3108477774</v>
          </cell>
          <cell r="P1414" t="str">
            <v>juntadeaguaslasbrisas@gmail.com</v>
          </cell>
          <cell r="Q1414" t="str">
            <v>ASOCIACION DE USUARIOS</v>
          </cell>
          <cell r="R1414" t="str">
            <v>ORGANIZACION AUTORIZADA</v>
          </cell>
        </row>
        <row r="1415">
          <cell r="A1415">
            <v>21209</v>
          </cell>
          <cell r="B1415" t="str">
            <v>ASOCIACION DE AFILIADOS DEL ACUEDUCTO RURAL VEREDA DE LA TRINIDAD</v>
          </cell>
          <cell r="C1415">
            <v>38974</v>
          </cell>
          <cell r="D1415" t="str">
            <v>832004131-3</v>
          </cell>
          <cell r="E1415" t="str">
            <v>OPERATIVA</v>
          </cell>
          <cell r="F1415">
            <v>34965</v>
          </cell>
          <cell r="G1415" t="str">
            <v>ACTUALIZACION</v>
          </cell>
          <cell r="H1415">
            <v>44056</v>
          </cell>
          <cell r="I1415" t="str">
            <v>EDITH MARIA RODRIGUEZ PIRAQUIVE</v>
          </cell>
          <cell r="J1415">
            <v>25328</v>
          </cell>
          <cell r="K1415" t="str">
            <v>Cra 49c · 86a-36</v>
          </cell>
          <cell r="L1415" t="str">
            <v>CUNDINAMARCA</v>
          </cell>
          <cell r="M1415" t="str">
            <v>GUAYABAL DE SIQUIMA</v>
          </cell>
          <cell r="N1415" t="str">
            <v>8138197  |  8138197</v>
          </cell>
          <cell r="O1415">
            <v>3203251561</v>
          </cell>
          <cell r="P1415" t="str">
            <v>mypines56@hotmail.com</v>
          </cell>
          <cell r="Q1415" t="str">
            <v>ASOCIACION DE USUARIOS</v>
          </cell>
          <cell r="R1415" t="str">
            <v>ORGANIZACION AUTORIZADA</v>
          </cell>
        </row>
        <row r="1416">
          <cell r="A1416">
            <v>21211</v>
          </cell>
          <cell r="B1416" t="str">
            <v>ACUEDUCTO RURAL RINCONES Y OTRAS</v>
          </cell>
          <cell r="C1416">
            <v>39988</v>
          </cell>
          <cell r="D1416" t="str">
            <v>900070644-7</v>
          </cell>
          <cell r="E1416" t="str">
            <v>OPERATIVA</v>
          </cell>
          <cell r="F1416">
            <v>35534</v>
          </cell>
          <cell r="G1416" t="str">
            <v>ACTUALIZACION</v>
          </cell>
          <cell r="H1416">
            <v>45728</v>
          </cell>
          <cell r="I1416" t="str">
            <v>ROSA MARIA ORTEGA  RAMIREZ</v>
          </cell>
          <cell r="J1416">
            <v>15325</v>
          </cell>
          <cell r="K1416" t="str">
            <v>Oficina Coliseo Cubierto</v>
          </cell>
          <cell r="L1416" t="str">
            <v>BOYACÁ</v>
          </cell>
          <cell r="M1416" t="str">
            <v>GUAYATA</v>
          </cell>
          <cell r="N1416" t="str">
            <v>7535030  |  7535030</v>
          </cell>
          <cell r="O1416">
            <v>3143290755</v>
          </cell>
          <cell r="P1416" t="str">
            <v>acuerincones@gmail.com</v>
          </cell>
          <cell r="Q1416" t="str">
            <v>JUNTA ADMINISTRADORA</v>
          </cell>
          <cell r="R1416" t="str">
            <v>ORGANIZACION AUTORIZADA</v>
          </cell>
        </row>
        <row r="1417">
          <cell r="A1417">
            <v>21214</v>
          </cell>
          <cell r="B1417" t="str">
            <v>MUNICIPIO DE FUNDACION</v>
          </cell>
          <cell r="C1417">
            <v>39106</v>
          </cell>
          <cell r="D1417" t="str">
            <v>891780045-1</v>
          </cell>
          <cell r="E1417" t="str">
            <v>OPERATIVA (No activa)</v>
          </cell>
          <cell r="F1417">
            <v>34526</v>
          </cell>
          <cell r="G1417" t="str">
            <v>ACTUALIZACION</v>
          </cell>
          <cell r="H1417">
            <v>40051</v>
          </cell>
          <cell r="I1417" t="str">
            <v>LIBARDO SUCRE GARCIA NASSAR</v>
          </cell>
          <cell r="J1417">
            <v>47288</v>
          </cell>
          <cell r="K1417" t="str">
            <v>Carrera 5 No. 4-48</v>
          </cell>
          <cell r="L1417" t="str">
            <v>MAGDALENA</v>
          </cell>
          <cell r="M1417" t="str">
            <v>FUNDACION</v>
          </cell>
          <cell r="N1417" t="str">
            <v>4140498  |  4141877</v>
          </cell>
          <cell r="O1417">
            <v>3145690962</v>
          </cell>
          <cell r="P1417" t="str">
            <v>servipublicos@fundacion-magdalena.gov.co</v>
          </cell>
          <cell r="Q1417" t="str">
            <v>No disponible</v>
          </cell>
          <cell r="R1417" t="str">
            <v>MUNICIPIO (PRESTACIÓN DIRECTA)</v>
          </cell>
        </row>
        <row r="1418">
          <cell r="A1418">
            <v>21215</v>
          </cell>
          <cell r="B1418" t="str">
            <v>MUNICIPO SAN JACINTO DEL CAUCA</v>
          </cell>
          <cell r="C1418">
            <v>39535</v>
          </cell>
          <cell r="D1418" t="str">
            <v>806003884-1</v>
          </cell>
          <cell r="E1418" t="str">
            <v>OPERATIVA (No activa)</v>
          </cell>
          <cell r="F1418">
            <v>35583</v>
          </cell>
          <cell r="G1418" t="str">
            <v>INSCRIPCION</v>
          </cell>
          <cell r="H1418">
            <v>39647</v>
          </cell>
          <cell r="I1418" t="str">
            <v>PEDRO MANUEL MEDINA ROJAS</v>
          </cell>
          <cell r="J1418">
            <v>13655</v>
          </cell>
          <cell r="K1418" t="str">
            <v>Alacaldia calle primera</v>
          </cell>
          <cell r="L1418" t="str">
            <v>BOLÍVAR</v>
          </cell>
          <cell r="M1418" t="str">
            <v>SAN JACINTO DEL CAUCA</v>
          </cell>
          <cell r="N1418" t="str">
            <v>8309104  |  8309104</v>
          </cell>
          <cell r="O1418">
            <v>3135198245</v>
          </cell>
          <cell r="P1418" t="str">
            <v>alcaldiasanjacintodelcauca@hotmail.com</v>
          </cell>
          <cell r="Q1418" t="str">
            <v>No disponible</v>
          </cell>
          <cell r="R1418" t="str">
            <v>MUNICIPIO (PRESTACIÓN DIRECTA)</v>
          </cell>
        </row>
        <row r="1419">
          <cell r="A1419">
            <v>21224</v>
          </cell>
          <cell r="B1419" t="str">
            <v>JUNTA ADMINISTRADORA DEL ACUEDUCTO COMUNITARIO DE GALLEGO DEL MUNICIPIO DE SABANALARGA</v>
          </cell>
          <cell r="C1419">
            <v>39186</v>
          </cell>
          <cell r="D1419" t="str">
            <v>900849923-2</v>
          </cell>
          <cell r="E1419" t="str">
            <v>OPERATIVA</v>
          </cell>
          <cell r="F1419">
            <v>36417</v>
          </cell>
          <cell r="G1419" t="str">
            <v>ACTUALIZACION</v>
          </cell>
          <cell r="H1419">
            <v>43392</v>
          </cell>
          <cell r="I1419" t="str">
            <v>JOSE  REYES VALENCIA</v>
          </cell>
          <cell r="J1419">
            <v>8638</v>
          </cell>
          <cell r="K1419" t="str">
            <v>kra 5  No.5-21</v>
          </cell>
          <cell r="L1419" t="str">
            <v>ATLÁNTICO</v>
          </cell>
          <cell r="M1419" t="str">
            <v>SABANALARGA</v>
          </cell>
          <cell r="N1419" t="str">
            <v>3307148  |  3307149</v>
          </cell>
          <cell r="O1419">
            <v>3022031614</v>
          </cell>
          <cell r="P1419" t="str">
            <v>acogal@hotmail.com</v>
          </cell>
          <cell r="Q1419" t="str">
            <v>ASOCIACION DE USUARIOS</v>
          </cell>
          <cell r="R1419" t="str">
            <v>ORGANIZACION AUTORIZADA</v>
          </cell>
        </row>
        <row r="1420">
          <cell r="A1420">
            <v>21225</v>
          </cell>
          <cell r="B1420" t="str">
            <v xml:space="preserve">ASOCIACION JUNTA ADMINISTRADORA DEL ACUEDUCTO COMUNITARIO DE MOLINEROS DEL MUNICIPIO DE SABANALARGA </v>
          </cell>
          <cell r="C1420">
            <v>39259</v>
          </cell>
          <cell r="D1420" t="str">
            <v>900035991-1</v>
          </cell>
          <cell r="E1420" t="str">
            <v>OPERATIVA</v>
          </cell>
          <cell r="F1420">
            <v>37146</v>
          </cell>
          <cell r="G1420" t="str">
            <v>ACTUALIZACION</v>
          </cell>
          <cell r="H1420">
            <v>45667</v>
          </cell>
          <cell r="I1420" t="str">
            <v>RONALD DE JESUS MANOTAS MOLINA</v>
          </cell>
          <cell r="J1420">
            <v>8638</v>
          </cell>
          <cell r="K1420" t="str">
            <v>KRA 12 No 9a 09</v>
          </cell>
          <cell r="L1420" t="str">
            <v>ATLÁNTICO</v>
          </cell>
          <cell r="M1420" t="str">
            <v>SABANALARGA</v>
          </cell>
          <cell r="N1420" t="str">
            <v>3654263  |  3654263</v>
          </cell>
          <cell r="O1420">
            <v>3005210781</v>
          </cell>
          <cell r="P1420" t="str">
            <v>acomol2001@gmail.com</v>
          </cell>
          <cell r="Q1420" t="str">
            <v>JUNTA ADMINISTRADORA</v>
          </cell>
          <cell r="R1420" t="str">
            <v>ORGANIZACION AUTORIZADA</v>
          </cell>
        </row>
        <row r="1421">
          <cell r="A1421">
            <v>21226</v>
          </cell>
          <cell r="B1421" t="str">
            <v>ASOCIACION DE USUARIOS SUSCRIPTORES DEL ACUEDUCTO COMUNITARIO DE CIPACOA-EL MORRO-BAJO OSTION Y JURUCO</v>
          </cell>
          <cell r="C1421">
            <v>39238</v>
          </cell>
          <cell r="D1421" t="str">
            <v>802024031-1</v>
          </cell>
          <cell r="E1421" t="str">
            <v>OPERATIVA</v>
          </cell>
          <cell r="F1421">
            <v>38092</v>
          </cell>
          <cell r="G1421" t="str">
            <v>ACTUALIZACION</v>
          </cell>
          <cell r="H1421">
            <v>45471</v>
          </cell>
          <cell r="I1421" t="str">
            <v>MARELVIS ESTELA GONZALEZ PEREZ</v>
          </cell>
          <cell r="J1421">
            <v>8832</v>
          </cell>
          <cell r="K1421" t="str">
            <v>CALLE 2 No 2 -21</v>
          </cell>
          <cell r="L1421" t="str">
            <v>ATLÁNTICO</v>
          </cell>
          <cell r="M1421" t="str">
            <v>TUBARA</v>
          </cell>
          <cell r="N1421" t="str">
            <v>3095741  |  3095741</v>
          </cell>
          <cell r="O1421">
            <v>3016079377</v>
          </cell>
          <cell r="P1421" t="str">
            <v>mare1977gonzalez@hotmail.com</v>
          </cell>
          <cell r="Q1421" t="str">
            <v>ASOCIACION DE USUARIOS</v>
          </cell>
          <cell r="R1421" t="str">
            <v>ORGANIZACION AUTORIZADA</v>
          </cell>
        </row>
        <row r="1422">
          <cell r="A1422">
            <v>21227</v>
          </cell>
          <cell r="B1422" t="str">
            <v>JUNTA ADMINISTRADORA DE SERVICIOS PUBLICOS DE FORTALECILLAS</v>
          </cell>
          <cell r="C1422">
            <v>39164</v>
          </cell>
          <cell r="D1422" t="str">
            <v>813003003-5</v>
          </cell>
          <cell r="E1422" t="str">
            <v>OPERATIVA</v>
          </cell>
          <cell r="F1422">
            <v>35941</v>
          </cell>
          <cell r="G1422" t="str">
            <v>ACTUALIZACION</v>
          </cell>
          <cell r="H1422">
            <v>45706</v>
          </cell>
          <cell r="I1422" t="str">
            <v>EZEQUIEL VERA SANCHEZ</v>
          </cell>
          <cell r="J1422">
            <v>41001</v>
          </cell>
          <cell r="K1422" t="str">
            <v>CARRERA 5 CALLE 3 ESQUINA FORTALECILLAS</v>
          </cell>
          <cell r="L1422" t="str">
            <v>HUILA</v>
          </cell>
          <cell r="M1422" t="str">
            <v>NEIVA</v>
          </cell>
          <cell r="N1422" t="str">
            <v>8686877  |  8686877</v>
          </cell>
          <cell r="O1422">
            <v>3102996758</v>
          </cell>
          <cell r="P1422" t="str">
            <v>juntafortalecillas@outlook.com</v>
          </cell>
          <cell r="Q1422" t="str">
            <v>JUNTA ADMINISTRADORA</v>
          </cell>
          <cell r="R1422" t="str">
            <v>ORGANIZACION AUTORIZADA</v>
          </cell>
        </row>
        <row r="1423">
          <cell r="A1423">
            <v>21228</v>
          </cell>
          <cell r="B1423" t="str">
            <v>JUNTA ADMINISTRADORA DEL ACUEDUCTO COMUNAL DE PITALITO DEL MUNICIPIO DE POLONUEVO</v>
          </cell>
          <cell r="C1423">
            <v>39238</v>
          </cell>
          <cell r="D1423" t="str">
            <v>802009502-6</v>
          </cell>
          <cell r="E1423" t="str">
            <v>OPERATIVA (No activa)</v>
          </cell>
          <cell r="F1423">
            <v>36134</v>
          </cell>
          <cell r="G1423" t="str">
            <v>ACTUALIZACION</v>
          </cell>
          <cell r="H1423">
            <v>40830</v>
          </cell>
          <cell r="I1423" t="str">
            <v>BENIGNO MIGUEL DE LA ROSA GUTIERREZ</v>
          </cell>
          <cell r="J1423">
            <v>8558</v>
          </cell>
          <cell r="K1423" t="str">
            <v>calle 3 No 9 -10</v>
          </cell>
          <cell r="L1423" t="str">
            <v>ATLÁNTICO</v>
          </cell>
          <cell r="M1423" t="str">
            <v>POLONUEVO</v>
          </cell>
          <cell r="N1423" t="str">
            <v>8764520  |  8764520</v>
          </cell>
          <cell r="O1423">
            <v>3126747270</v>
          </cell>
          <cell r="P1423" t="str">
            <v>acompital@yahoo.es</v>
          </cell>
          <cell r="Q1423" t="str">
            <v>ASOCIACION DE USUARIOS</v>
          </cell>
          <cell r="R1423" t="str">
            <v>ORGANIZACION AUTORIZADA</v>
          </cell>
        </row>
        <row r="1424">
          <cell r="A1424">
            <v>21230</v>
          </cell>
          <cell r="B1424" t="str">
            <v xml:space="preserve">ASOCIACION DE USUARIOS DEL ACUEDUCTO DE LA VEREDA QUEBRADA GRANDE DEL MUNICIPIO DE SAN ANTONIO DEL TEQUENDAMA DEPARTAMENTO DE CUNDINAMARCA </v>
          </cell>
          <cell r="C1424">
            <v>38986</v>
          </cell>
          <cell r="D1424" t="str">
            <v>808001482-2</v>
          </cell>
          <cell r="E1424" t="str">
            <v>OPERATIVA</v>
          </cell>
          <cell r="F1424">
            <v>35351</v>
          </cell>
          <cell r="G1424" t="str">
            <v>ACTUALIZACION</v>
          </cell>
          <cell r="H1424">
            <v>44303</v>
          </cell>
          <cell r="I1424" t="str">
            <v>RICARDO  MEJIA NINO</v>
          </cell>
          <cell r="J1424">
            <v>25645</v>
          </cell>
          <cell r="K1424" t="str">
            <v>VEREDA QUEBRADA GRANDE FINCA SANTA ANA</v>
          </cell>
          <cell r="L1424" t="str">
            <v>CUNDINAMARCA</v>
          </cell>
          <cell r="M1424" t="str">
            <v>SAN ANTONIO DEL TEQUENDAMA</v>
          </cell>
          <cell r="N1424" t="str">
            <v>8450055  |  8450055</v>
          </cell>
          <cell r="O1424">
            <v>3153350267</v>
          </cell>
          <cell r="P1424" t="str">
            <v>RICARDOMEJIAN@HOTMAIL.COM</v>
          </cell>
          <cell r="Q1424" t="str">
            <v>ASOCIACION DE USUARIOS</v>
          </cell>
          <cell r="R1424" t="str">
            <v>ORGANIZACION AUTORIZADA</v>
          </cell>
        </row>
        <row r="1425">
          <cell r="A1425">
            <v>21231</v>
          </cell>
          <cell r="B1425" t="str">
            <v>JUNTA ADMINISTRADORA DEL ACUEDUCTO ACOMUNAL DE PITAL DE MEGUA DEL MUNICIPIO DE BARANOA</v>
          </cell>
          <cell r="C1425">
            <v>39183</v>
          </cell>
          <cell r="D1425" t="str">
            <v>802018541-1</v>
          </cell>
          <cell r="E1425" t="str">
            <v>OPERATIVA</v>
          </cell>
          <cell r="F1425">
            <v>35740</v>
          </cell>
          <cell r="G1425" t="str">
            <v>ACTUALIZACION</v>
          </cell>
          <cell r="H1425">
            <v>45596</v>
          </cell>
          <cell r="I1425" t="str">
            <v>HUGO ALBERTO BRADFORD SARMIENTO</v>
          </cell>
          <cell r="J1425">
            <v>8078</v>
          </cell>
          <cell r="K1425" t="str">
            <v>Carrera 12 Nº 14 A  - 07   Pital</v>
          </cell>
          <cell r="L1425" t="str">
            <v>ATLÁNTICO</v>
          </cell>
          <cell r="M1425" t="str">
            <v>BARANOA</v>
          </cell>
          <cell r="N1425" t="str">
            <v>8780723  |  8789212</v>
          </cell>
          <cell r="O1425">
            <v>3004447991</v>
          </cell>
          <cell r="P1425" t="str">
            <v>acopit2018@gmail.com</v>
          </cell>
          <cell r="Q1425" t="str">
            <v>ASOCIACION DE USUARIOS</v>
          </cell>
          <cell r="R1425" t="str">
            <v>ORGANIZACION AUTORIZADA</v>
          </cell>
        </row>
        <row r="1426">
          <cell r="A1426">
            <v>21233</v>
          </cell>
          <cell r="B1426" t="str">
            <v>JUNTA ADMINISTRADORA DEL ACUEDUCTO COMUNAL DE PENDALES DEL MUNICIPIO DE LURUACO</v>
          </cell>
          <cell r="C1426">
            <v>39216</v>
          </cell>
          <cell r="D1426" t="str">
            <v>802010799-8</v>
          </cell>
          <cell r="E1426" t="str">
            <v>OPERATIVA (No activa)</v>
          </cell>
          <cell r="F1426">
            <v>36391</v>
          </cell>
          <cell r="G1426" t="str">
            <v>ACTUALIZACION</v>
          </cell>
          <cell r="H1426">
            <v>40828</v>
          </cell>
          <cell r="I1426" t="str">
            <v>DELCY TULIA  PACHECO  BENITEZ</v>
          </cell>
          <cell r="J1426">
            <v>8421</v>
          </cell>
          <cell r="K1426" t="str">
            <v>Calle 2 No 9b 322</v>
          </cell>
          <cell r="L1426" t="str">
            <v>ATLÁNTICO</v>
          </cell>
          <cell r="M1426" t="str">
            <v>LURUACO</v>
          </cell>
          <cell r="N1426" t="str">
            <v>6999639  |  8749047</v>
          </cell>
          <cell r="O1426">
            <v>3116999639</v>
          </cell>
          <cell r="P1426" t="str">
            <v>acompen@yahoo.com</v>
          </cell>
          <cell r="Q1426" t="str">
            <v>JUNTA ADMINISTRADORA</v>
          </cell>
          <cell r="R1426" t="str">
            <v>ORGANIZACION AUTORIZADA</v>
          </cell>
        </row>
        <row r="1427">
          <cell r="A1427">
            <v>21234</v>
          </cell>
          <cell r="B1427" t="str">
            <v xml:space="preserve">ASOCIACION DE USUARIOS SUSCRIPTORES DEL ACUEDUCTO,ALCANTARILLADO Y ASEO COMUNITARIO DEL CORREGIMIENTO DE  DE AGUADA DE CARACOLI </v>
          </cell>
          <cell r="C1427">
            <v>39184</v>
          </cell>
          <cell r="D1427" t="str">
            <v>802009924-0</v>
          </cell>
          <cell r="E1427" t="str">
            <v>OPERATIVA</v>
          </cell>
          <cell r="F1427">
            <v>36233</v>
          </cell>
          <cell r="G1427" t="str">
            <v>ACTUALIZACION</v>
          </cell>
          <cell r="H1427">
            <v>45719</v>
          </cell>
          <cell r="I1427" t="str">
            <v>MAYCOL JOSE  DE ALBA NIEBLES</v>
          </cell>
          <cell r="J1427">
            <v>8433</v>
          </cell>
          <cell r="K1427" t="str">
            <v>C 14 9 14</v>
          </cell>
          <cell r="L1427" t="str">
            <v>ATLÁNTICO</v>
          </cell>
          <cell r="M1427" t="str">
            <v>MALAMBO</v>
          </cell>
          <cell r="N1427" t="str">
            <v>0000001  |  0000001</v>
          </cell>
          <cell r="O1427">
            <v>3015876795</v>
          </cell>
          <cell r="P1427" t="str">
            <v>DEALBANIEBLESMAYCOL@GMAIL.COM</v>
          </cell>
          <cell r="Q1427" t="str">
            <v>ASOCIACION DE USUARIOS</v>
          </cell>
          <cell r="R1427" t="str">
            <v>ORGANIZACION AUTORIZADA</v>
          </cell>
        </row>
        <row r="1428">
          <cell r="A1428">
            <v>21235</v>
          </cell>
          <cell r="B1428" t="str">
            <v>ASOCIACION DE USUARIOS SUSCRIPTORES DEL ACUEDUCTO ALCANTARILLADO Y ASEO COMUNITARIO DEL CORREGIMIENTO DE PUERTO GIRALDO MUNICIPIO DE PONEDERA</v>
          </cell>
          <cell r="C1428">
            <v>39202</v>
          </cell>
          <cell r="D1428" t="str">
            <v>802010819-7</v>
          </cell>
          <cell r="E1428" t="str">
            <v>OPERATIVA</v>
          </cell>
          <cell r="F1428">
            <v>36420</v>
          </cell>
          <cell r="G1428" t="str">
            <v>ACTUALIZACION</v>
          </cell>
          <cell r="H1428">
            <v>45659</v>
          </cell>
          <cell r="I1428" t="str">
            <v>JAIRO ALONSO TERAN SALAZAR</v>
          </cell>
          <cell r="J1428">
            <v>8560</v>
          </cell>
          <cell r="K1428" t="str">
            <v>CALLE 4 11 60</v>
          </cell>
          <cell r="L1428" t="str">
            <v>ATLÁNTICO</v>
          </cell>
          <cell r="M1428" t="str">
            <v>PONEDERA</v>
          </cell>
          <cell r="N1428" t="str">
            <v>8781445  |  8781446</v>
          </cell>
          <cell r="O1428">
            <v>3016125047</v>
          </cell>
          <cell r="P1428" t="str">
            <v>acompugir@gmail.com</v>
          </cell>
          <cell r="Q1428" t="str">
            <v>ASOCIACION DE USUARIOS</v>
          </cell>
          <cell r="R1428" t="str">
            <v>ORGANIZACION AUTORIZADA</v>
          </cell>
        </row>
        <row r="1429">
          <cell r="A1429">
            <v>21237</v>
          </cell>
          <cell r="B1429" t="str">
            <v>ASOCIACION DE USUARIOS DEL ACUEDUCTO DE  CASCARON</v>
          </cell>
          <cell r="C1429">
            <v>39184</v>
          </cell>
          <cell r="D1429" t="str">
            <v>900070361-8</v>
          </cell>
          <cell r="E1429" t="str">
            <v>OPERATIVA (No activa)</v>
          </cell>
          <cell r="F1429">
            <v>38721</v>
          </cell>
          <cell r="G1429" t="str">
            <v>ACTUALIZACION</v>
          </cell>
          <cell r="H1429">
            <v>40266</v>
          </cell>
          <cell r="I1429" t="str">
            <v>RAFAEL FERNANDO JIMENEZ DE LA PEÑA</v>
          </cell>
          <cell r="J1429">
            <v>8433</v>
          </cell>
          <cell r="K1429" t="str">
            <v>CALLE 2 NO 16-132 CASCARON PARCELA 10</v>
          </cell>
          <cell r="L1429" t="str">
            <v>ATLÁNTICO</v>
          </cell>
          <cell r="M1429" t="str">
            <v>MALAMBO</v>
          </cell>
          <cell r="N1429" t="str">
            <v>3107172  |  3107172</v>
          </cell>
          <cell r="O1429">
            <v>3107172811</v>
          </cell>
          <cell r="P1429" t="str">
            <v>audac_2009@HOTMAIL.com</v>
          </cell>
          <cell r="Q1429" t="str">
            <v>ASOCIACION DE USUARIOS</v>
          </cell>
          <cell r="R1429" t="str">
            <v>ORGANIZACION AUTORIZADA</v>
          </cell>
        </row>
        <row r="1430">
          <cell r="A1430">
            <v>21238</v>
          </cell>
          <cell r="B1430" t="str">
            <v>ASOCIACION ADMINISTRADORA DEL ACUEDUCTO COMUNITARIO DE PALMAR DE CANDELARIA</v>
          </cell>
          <cell r="C1430">
            <v>39202</v>
          </cell>
          <cell r="D1430" t="str">
            <v>900105552-0</v>
          </cell>
          <cell r="E1430" t="str">
            <v>OPERATIVA (No activa)</v>
          </cell>
          <cell r="F1430">
            <v>37110</v>
          </cell>
          <cell r="G1430" t="str">
            <v>ACTUALIZACION</v>
          </cell>
          <cell r="H1430">
            <v>39240</v>
          </cell>
          <cell r="I1430" t="str">
            <v>DAVID SIADO GONZALEZ</v>
          </cell>
          <cell r="J1430">
            <v>8421</v>
          </cell>
          <cell r="K1430" t="str">
            <v>kra 4 no 4 - 41</v>
          </cell>
          <cell r="L1430" t="str">
            <v>ATLÁNTICO</v>
          </cell>
          <cell r="M1430" t="str">
            <v>LURUACO</v>
          </cell>
          <cell r="N1430" t="str">
            <v xml:space="preserve">8781899  |  </v>
          </cell>
          <cell r="O1430" t="str">
            <v>No disponible</v>
          </cell>
          <cell r="P1430" t="str">
            <v>acopalmar@yahoo.com</v>
          </cell>
          <cell r="Q1430" t="str">
            <v>JUNTA ADMINISTRADORA</v>
          </cell>
          <cell r="R1430" t="str">
            <v>ORGANIZACION AUTORIZADA</v>
          </cell>
        </row>
        <row r="1431">
          <cell r="A1431">
            <v>21239</v>
          </cell>
          <cell r="B1431" t="str">
            <v>ASOCIACION DE USUARIOS SUSCRIPTORES DEL ACUEDUCTO ALCANTARILLADO Y ASEO COMUNITARIO DE ROTINET MUNICIPIO DE REPELON DEPARTAMENTO DEL ATLANTICO</v>
          </cell>
          <cell r="C1431">
            <v>39281</v>
          </cell>
          <cell r="D1431" t="str">
            <v>802010997-1</v>
          </cell>
          <cell r="E1431" t="str">
            <v>OPERATIVA (No activa)</v>
          </cell>
          <cell r="F1431">
            <v>36072</v>
          </cell>
          <cell r="G1431" t="str">
            <v>ACTUALIZACION</v>
          </cell>
          <cell r="H1431">
            <v>40795</v>
          </cell>
          <cell r="I1431" t="str">
            <v>ABIMAEL  ENRIQUE TORRES CASTRO</v>
          </cell>
          <cell r="J1431">
            <v>8606</v>
          </cell>
          <cell r="K1431" t="str">
            <v>Calle 3 # 7-57</v>
          </cell>
          <cell r="L1431" t="str">
            <v>ATLÁNTICO</v>
          </cell>
          <cell r="M1431" t="str">
            <v>REPELON</v>
          </cell>
          <cell r="N1431" t="str">
            <v>3346010  |  3346010</v>
          </cell>
          <cell r="O1431">
            <v>3114125079</v>
          </cell>
          <cell r="P1431" t="str">
            <v>acomret@yahoo.es</v>
          </cell>
          <cell r="Q1431" t="str">
            <v>JUNTA ADMINISTRADORA</v>
          </cell>
          <cell r="R1431" t="str">
            <v>ORGANIZACION AUTORIZADA</v>
          </cell>
        </row>
        <row r="1432">
          <cell r="A1432">
            <v>21240</v>
          </cell>
          <cell r="B1432" t="str">
            <v>ASOCIACION DE USUARIOS SUSCRIPTORES DEL ACUEDUCTO,ALCANTARILLADO Y ASEO COMUNITARIO DEL CORREGIMIENTO DE ISABEL LOPEZ</v>
          </cell>
          <cell r="C1432">
            <v>39186</v>
          </cell>
          <cell r="D1432" t="str">
            <v>802010046-0</v>
          </cell>
          <cell r="E1432" t="str">
            <v>OPERATIVA</v>
          </cell>
          <cell r="F1432">
            <v>38674</v>
          </cell>
          <cell r="G1432" t="str">
            <v>ACTUALIZACION</v>
          </cell>
          <cell r="H1432">
            <v>45343</v>
          </cell>
          <cell r="I1432" t="str">
            <v>PEDRO PABLO ESMERAL PALACIOS</v>
          </cell>
          <cell r="J1432">
            <v>8638</v>
          </cell>
          <cell r="K1432" t="str">
            <v>cale 6 No.8-62</v>
          </cell>
          <cell r="L1432" t="str">
            <v>ATLÁNTICO</v>
          </cell>
          <cell r="M1432" t="str">
            <v>SABANALARGA</v>
          </cell>
          <cell r="N1432" t="str">
            <v>3307148  |  3307148</v>
          </cell>
          <cell r="O1432">
            <v>3216700716</v>
          </cell>
          <cell r="P1432" t="str">
            <v>pedropabloesme321@gmail.com</v>
          </cell>
          <cell r="Q1432" t="str">
            <v>ASOCIACION DE USUARIOS</v>
          </cell>
          <cell r="R1432" t="str">
            <v>ORGANIZACION AUTORIZADA</v>
          </cell>
        </row>
        <row r="1433">
          <cell r="A1433">
            <v>21241</v>
          </cell>
          <cell r="B1433" t="str">
            <v>ASOCIACION DE USUARIOS DEL ACUEDUCTO DE PASONIVEL</v>
          </cell>
          <cell r="C1433">
            <v>40757</v>
          </cell>
          <cell r="D1433" t="str">
            <v>811035526-5</v>
          </cell>
          <cell r="E1433" t="str">
            <v>OPERATIVA</v>
          </cell>
          <cell r="F1433">
            <v>37127</v>
          </cell>
          <cell r="G1433" t="str">
            <v>INSCRIPCION</v>
          </cell>
          <cell r="H1433">
            <v>40892</v>
          </cell>
          <cell r="I1433" t="str">
            <v>DORALBA QUIROS GRANADOS</v>
          </cell>
          <cell r="J1433">
            <v>5030</v>
          </cell>
          <cell r="K1433" t="str">
            <v>VEREDA PASONIVEL</v>
          </cell>
          <cell r="L1433" t="str">
            <v>ANTIOQUIA</v>
          </cell>
          <cell r="M1433" t="str">
            <v>AMAGÁ</v>
          </cell>
          <cell r="N1433" t="str">
            <v>3386539  |  8475136</v>
          </cell>
          <cell r="O1433">
            <v>3136197724</v>
          </cell>
          <cell r="P1433" t="str">
            <v>asopasonivel@hotmail.com</v>
          </cell>
          <cell r="Q1433" t="str">
            <v>ASOCIACION DE USUARIOS</v>
          </cell>
          <cell r="R1433" t="str">
            <v>ORGANIZACION AUTORIZADA</v>
          </cell>
        </row>
        <row r="1434">
          <cell r="A1434">
            <v>21242</v>
          </cell>
          <cell r="B1434" t="str">
            <v>ASOCIACIÓN DE USUARIOS DEL ACUEDUCTO DE LA VEREDA LA PALMA DEL MUNICIPIO DE  SAN PEDRO DE LOS MILAGROS</v>
          </cell>
          <cell r="C1434">
            <v>39013</v>
          </cell>
          <cell r="D1434" t="str">
            <v>900077064-7</v>
          </cell>
          <cell r="E1434" t="str">
            <v>OPERATIVA (No activa)</v>
          </cell>
          <cell r="F1434">
            <v>38803</v>
          </cell>
          <cell r="G1434" t="str">
            <v>INSCRIPCION</v>
          </cell>
          <cell r="H1434">
            <v>39028</v>
          </cell>
          <cell r="I1434" t="str">
            <v>MARTA ALICIA URIBE LONDOÑO</v>
          </cell>
          <cell r="J1434">
            <v>5664</v>
          </cell>
          <cell r="K1434" t="str">
            <v>CRA 49 A No. 49-36</v>
          </cell>
          <cell r="L1434" t="str">
            <v>ANTIOQUIA</v>
          </cell>
          <cell r="M1434" t="str">
            <v>SAN PEDRO DE LOS MILAGROS</v>
          </cell>
          <cell r="N1434" t="str">
            <v>8513456  |  8687039</v>
          </cell>
          <cell r="O1434" t="str">
            <v>No disponible</v>
          </cell>
          <cell r="P1434" t="str">
            <v>snpeal01@edatel.net.co</v>
          </cell>
          <cell r="Q1434" t="str">
            <v>ASOCIACION DE USUARIOS</v>
          </cell>
          <cell r="R1434" t="str">
            <v>ORGANIZACION AUTORIZADA</v>
          </cell>
        </row>
        <row r="1435">
          <cell r="A1435">
            <v>21244</v>
          </cell>
          <cell r="B1435" t="str">
            <v>Asociación Junta Administradora de Acueducto y Alcantarillado de la Vereda Peñas Negras Corregimiento Santa Inés del Municipio de Yumbo Departamento d</v>
          </cell>
          <cell r="C1435">
            <v>44118</v>
          </cell>
          <cell r="D1435" t="str">
            <v>805024830-0</v>
          </cell>
          <cell r="E1435" t="str">
            <v>OPERATIVA</v>
          </cell>
          <cell r="F1435">
            <v>42005</v>
          </cell>
          <cell r="G1435" t="str">
            <v>ACTUALIZACION</v>
          </cell>
          <cell r="H1435">
            <v>45349</v>
          </cell>
          <cell r="I1435" t="str">
            <v>MARIO ANDRES  SUAREZ  BUESAQUILLO</v>
          </cell>
          <cell r="J1435">
            <v>76892</v>
          </cell>
          <cell r="K1435" t="str">
            <v>Sede Acueducto Vereda Peñas Negras. Corregimiento Santa Inés-Yumbo</v>
          </cell>
          <cell r="L1435" t="str">
            <v>VALLE DEL CAUCA</v>
          </cell>
          <cell r="M1435" t="str">
            <v>YUMBO</v>
          </cell>
          <cell r="N1435" t="str">
            <v>0000000  |  0000000</v>
          </cell>
          <cell r="O1435">
            <v>3024246475</v>
          </cell>
          <cell r="P1435" t="str">
            <v>asociacionpenasnegras@hotmail.com</v>
          </cell>
          <cell r="Q1435" t="str">
            <v>SIN ANIMO DE LUCRO</v>
          </cell>
          <cell r="R1435" t="str">
            <v>ORGANIZACION AUTORIZADA</v>
          </cell>
        </row>
        <row r="1436">
          <cell r="A1436">
            <v>21245</v>
          </cell>
          <cell r="B1436" t="str">
            <v>ASOCIACION DE USUARIOS DEL ACUEDUCTO Y/O ALCANTARILLADO DE LA VEREDA POPALITO -ASUAP-</v>
          </cell>
          <cell r="C1436">
            <v>40757</v>
          </cell>
          <cell r="D1436" t="str">
            <v>900107541-9</v>
          </cell>
          <cell r="E1436" t="str">
            <v>OPERATIVA</v>
          </cell>
          <cell r="F1436">
            <v>36757</v>
          </cell>
          <cell r="G1436" t="str">
            <v>ACTUALIZACION</v>
          </cell>
          <cell r="H1436">
            <v>45706</v>
          </cell>
          <cell r="I1436" t="str">
            <v>ALVARO CORREA PALACIO</v>
          </cell>
          <cell r="J1436">
            <v>5079</v>
          </cell>
          <cell r="K1436" t="str">
            <v>VEREDA POPALITO</v>
          </cell>
          <cell r="L1436" t="str">
            <v>ANTIOQUIA</v>
          </cell>
          <cell r="M1436" t="str">
            <v>BARBOSA</v>
          </cell>
          <cell r="N1436" t="str">
            <v>7377775  |  7377775</v>
          </cell>
          <cell r="O1436">
            <v>3137377775</v>
          </cell>
          <cell r="P1436" t="str">
            <v>asuap2020@gmail.com</v>
          </cell>
          <cell r="Q1436" t="str">
            <v>ASOCIACION DE USUARIOS</v>
          </cell>
          <cell r="R1436" t="str">
            <v>ORGANIZACION AUTORIZADA</v>
          </cell>
        </row>
        <row r="1437">
          <cell r="A1437">
            <v>21251</v>
          </cell>
          <cell r="B1437" t="str">
            <v>ASOCIACION DE USUARIOS SUSCRIPTORES DEL ACUEDUCTO, ALCANTARILLADO Y ASEO COMUNITARIO DELCORREGIMIENTO DE LA PEÑA</v>
          </cell>
          <cell r="C1437">
            <v>39202</v>
          </cell>
          <cell r="D1437" t="str">
            <v>802012861-6</v>
          </cell>
          <cell r="E1437" t="str">
            <v>OPERATIVA</v>
          </cell>
          <cell r="F1437">
            <v>36030</v>
          </cell>
          <cell r="G1437" t="str">
            <v>ACTUALIZACION</v>
          </cell>
          <cell r="H1437">
            <v>45506</v>
          </cell>
          <cell r="I1437" t="str">
            <v>WALDIR CORTINA VASQUEZ</v>
          </cell>
          <cell r="J1437">
            <v>8638</v>
          </cell>
          <cell r="K1437" t="str">
            <v>CALLE 4 No 10 - 63</v>
          </cell>
          <cell r="L1437" t="str">
            <v>ATLÁNTICO</v>
          </cell>
          <cell r="M1437" t="str">
            <v>SABANALARGA</v>
          </cell>
          <cell r="N1437" t="str">
            <v>8781698  |  5223056</v>
          </cell>
          <cell r="O1437">
            <v>3107329590</v>
          </cell>
          <cell r="P1437" t="str">
            <v>amauris2675@gmail.com</v>
          </cell>
          <cell r="Q1437" t="str">
            <v>ASOCIACION DE USUARIOS</v>
          </cell>
          <cell r="R1437" t="str">
            <v>ORGANIZACION AUTORIZADA</v>
          </cell>
        </row>
        <row r="1438">
          <cell r="A1438">
            <v>21252</v>
          </cell>
          <cell r="B1438" t="str">
            <v>JUNTA ADMINISTRADORA ACUEDUCTO COMUNAL DE CUATRO BOCAS</v>
          </cell>
          <cell r="C1438">
            <v>39237</v>
          </cell>
          <cell r="D1438" t="str">
            <v>802010742-9</v>
          </cell>
          <cell r="E1438" t="str">
            <v>OPERATIVA (No activa)</v>
          </cell>
          <cell r="F1438">
            <v>36440</v>
          </cell>
          <cell r="G1438" t="str">
            <v>ACTUALIZACION</v>
          </cell>
          <cell r="H1438">
            <v>39240</v>
          </cell>
          <cell r="I1438" t="str">
            <v>GUILLERMO LONDOÑO JIMENEZ</v>
          </cell>
          <cell r="J1438">
            <v>8832</v>
          </cell>
          <cell r="K1438" t="str">
            <v>Cra 5 Nro 4-95</v>
          </cell>
          <cell r="L1438" t="str">
            <v>ATLÁNTICO</v>
          </cell>
          <cell r="M1438" t="str">
            <v>TUBARA</v>
          </cell>
          <cell r="N1438" t="str">
            <v xml:space="preserve">3462196  |  </v>
          </cell>
          <cell r="O1438">
            <v>3107161005</v>
          </cell>
          <cell r="P1438" t="str">
            <v>aconcua2@yahoo.com</v>
          </cell>
          <cell r="Q1438" t="str">
            <v>JUNTA ADMINISTRADORA</v>
          </cell>
          <cell r="R1438" t="str">
            <v>ORGANIZACION AUTORIZADA</v>
          </cell>
        </row>
        <row r="1439">
          <cell r="A1439">
            <v>21253</v>
          </cell>
          <cell r="B1439" t="str">
            <v>ASOCIACION DE USUARIOS DEL ACUEDUCTO, ALCANTARILLADO Y ASEO DEL CORREGIMIENTO DE COLOMBIA, MUNICIPIO DE SABANALARGA</v>
          </cell>
          <cell r="C1439">
            <v>39186</v>
          </cell>
          <cell r="D1439" t="str">
            <v>900107877-8</v>
          </cell>
          <cell r="E1439" t="str">
            <v>OPERATIVA</v>
          </cell>
          <cell r="F1439">
            <v>36424</v>
          </cell>
          <cell r="G1439" t="str">
            <v>ACTUALIZACION</v>
          </cell>
          <cell r="H1439">
            <v>45342</v>
          </cell>
          <cell r="I1439" t="str">
            <v>DONALDO DOMINGO MORALES DE MOYA</v>
          </cell>
          <cell r="J1439">
            <v>8638</v>
          </cell>
          <cell r="K1439" t="str">
            <v>CALLE 5 No.7-10</v>
          </cell>
          <cell r="L1439" t="str">
            <v>ATLÁNTICO</v>
          </cell>
          <cell r="M1439" t="str">
            <v>SABANALARGA</v>
          </cell>
          <cell r="N1439" t="str">
            <v>3760770  |  3765359</v>
          </cell>
          <cell r="O1439">
            <v>3136281813</v>
          </cell>
          <cell r="P1439" t="str">
            <v>donaldomoralesdem1526@gmail.com</v>
          </cell>
          <cell r="Q1439" t="str">
            <v>ASOCIACION DE USUARIOS</v>
          </cell>
          <cell r="R1439" t="str">
            <v>ORGANIZACION AUTORIZADA</v>
          </cell>
        </row>
        <row r="1440">
          <cell r="A1440">
            <v>21254</v>
          </cell>
          <cell r="B1440" t="str">
            <v>JUNTA ADMINISTRADORA DEL ACUEDUCTO COMUNAL DE LA VEREDA DE SAN PABLO</v>
          </cell>
          <cell r="C1440">
            <v>39202</v>
          </cell>
          <cell r="D1440" t="str">
            <v>900078966-1</v>
          </cell>
          <cell r="E1440" t="str">
            <v>OPERATIVA (No activa)</v>
          </cell>
          <cell r="F1440">
            <v>35812</v>
          </cell>
          <cell r="G1440" t="str">
            <v>ACTUALIZACION</v>
          </cell>
          <cell r="H1440">
            <v>39233</v>
          </cell>
          <cell r="I1440" t="str">
            <v>NORA CABALLERO COLL</v>
          </cell>
          <cell r="J1440">
            <v>8558</v>
          </cell>
          <cell r="K1440" t="str">
            <v>VEREDA SAN PABLO PARCELA 37</v>
          </cell>
          <cell r="L1440" t="str">
            <v>ATLÁNTICO</v>
          </cell>
          <cell r="M1440" t="str">
            <v>POLONUEVO</v>
          </cell>
          <cell r="N1440" t="str">
            <v xml:space="preserve">3341591  |  </v>
          </cell>
          <cell r="O1440" t="str">
            <v>No disponible</v>
          </cell>
          <cell r="P1440" t="str">
            <v>acomvensan@yahoo.com</v>
          </cell>
          <cell r="Q1440" t="str">
            <v>JUNTA ADMINISTRADORA</v>
          </cell>
          <cell r="R1440" t="str">
            <v>ORGANIZACION AUTORIZADA</v>
          </cell>
        </row>
        <row r="1441">
          <cell r="A1441">
            <v>21258</v>
          </cell>
          <cell r="B1441" t="str">
            <v xml:space="preserve">ASOCIACION DE SUSCRIPTORES DEL SERVICIO DE ACUEDUCTO VEREDA SAN AGUSTIN DEL MUNICIPIO DE ANOLAIMA </v>
          </cell>
          <cell r="C1441">
            <v>40807</v>
          </cell>
          <cell r="D1441" t="str">
            <v>832006585-2</v>
          </cell>
          <cell r="E1441" t="str">
            <v>OPERATIVA</v>
          </cell>
          <cell r="F1441">
            <v>37123</v>
          </cell>
          <cell r="G1441" t="str">
            <v>ACTUALIZACION</v>
          </cell>
          <cell r="H1441">
            <v>45706</v>
          </cell>
          <cell r="I1441" t="str">
            <v>ROSAURA FREILE DIAZ</v>
          </cell>
          <cell r="J1441">
            <v>11001</v>
          </cell>
          <cell r="K1441" t="str">
            <v>Calle 117 No. 6A - 83 OF 301</v>
          </cell>
          <cell r="L1441" t="str">
            <v>BOGOTÁ, D.C.</v>
          </cell>
          <cell r="M1441" t="str">
            <v>BOGOTA, D.C.</v>
          </cell>
          <cell r="N1441" t="str">
            <v>6371067  |  6371076</v>
          </cell>
          <cell r="O1441">
            <v>3108092425</v>
          </cell>
          <cell r="P1441" t="str">
            <v>acueductosanagustin@gmail.com</v>
          </cell>
          <cell r="Q1441" t="str">
            <v>ASOCIACION DE USUARIOS</v>
          </cell>
          <cell r="R1441" t="str">
            <v>ORGANIZACION AUTORIZADA</v>
          </cell>
        </row>
        <row r="1442">
          <cell r="A1442">
            <v>21260</v>
          </cell>
          <cell r="B1442" t="str">
            <v>ACUEDUCTO COMUNAL DE ARROYO DE PIEDRA DEL MUNICIPIO DE LURUACO</v>
          </cell>
          <cell r="C1442">
            <v>39216</v>
          </cell>
          <cell r="D1442" t="str">
            <v>802012432-1</v>
          </cell>
          <cell r="E1442" t="str">
            <v>OPERATIVA (No activa)</v>
          </cell>
          <cell r="F1442">
            <v>35458</v>
          </cell>
          <cell r="G1442" t="str">
            <v>ACTUALIZACION</v>
          </cell>
          <cell r="H1442">
            <v>42873</v>
          </cell>
          <cell r="I1442" t="str">
            <v>ISIS ROCA DE SARMIENTO</v>
          </cell>
          <cell r="J1442">
            <v>8421</v>
          </cell>
          <cell r="K1442" t="str">
            <v>CALLE 3 No. 5-38</v>
          </cell>
          <cell r="L1442" t="str">
            <v>ATLÁNTICO</v>
          </cell>
          <cell r="M1442" t="str">
            <v>LURUACO</v>
          </cell>
          <cell r="N1442" t="str">
            <v>3991020  |  3991020</v>
          </cell>
          <cell r="O1442">
            <v>3126196321</v>
          </cell>
          <cell r="P1442" t="str">
            <v>nila.cantillo@hotmail.com</v>
          </cell>
          <cell r="Q1442" t="str">
            <v>ASOCIACION DE USUARIOS</v>
          </cell>
          <cell r="R1442" t="str">
            <v>ORGANIZACION AUTORIZADA</v>
          </cell>
        </row>
        <row r="1443">
          <cell r="A1443">
            <v>21278</v>
          </cell>
          <cell r="B1443" t="str">
            <v>MUNICIPIO DE VIGIA DEL FUERTE</v>
          </cell>
          <cell r="C1443">
            <v>39615</v>
          </cell>
          <cell r="D1443" t="str">
            <v>800020665-5</v>
          </cell>
          <cell r="E1443" t="str">
            <v>OPERATIVA</v>
          </cell>
          <cell r="F1443">
            <v>30665</v>
          </cell>
          <cell r="G1443" t="str">
            <v>ACTUALIZACION</v>
          </cell>
          <cell r="H1443">
            <v>45742</v>
          </cell>
          <cell r="I1443" t="str">
            <v>JHOSELIN LOZANO MENA</v>
          </cell>
          <cell r="J1443">
            <v>5873</v>
          </cell>
          <cell r="K1443" t="str">
            <v>CARRERA 2 BARRIO FATIMA</v>
          </cell>
          <cell r="L1443" t="str">
            <v>ANTIOQUIA</v>
          </cell>
          <cell r="M1443" t="str">
            <v>VIGIA DEL FUERTE</v>
          </cell>
          <cell r="N1443" t="str">
            <v>8678080  |  8678080</v>
          </cell>
          <cell r="O1443">
            <v>3146583220</v>
          </cell>
          <cell r="P1443" t="str">
            <v>unidaddeservicios@vigiadelfuerte-antioquia.gov.co</v>
          </cell>
          <cell r="Q1443" t="str">
            <v>No disponible</v>
          </cell>
          <cell r="R1443" t="str">
            <v>MUNICIPIO (PRESTACIÓN DIRECTA)</v>
          </cell>
        </row>
        <row r="1444">
          <cell r="A1444">
            <v>21280</v>
          </cell>
          <cell r="B1444" t="str">
            <v>ALCALDIA DE REGIDOR</v>
          </cell>
          <cell r="C1444">
            <v>39633</v>
          </cell>
          <cell r="D1444" t="str">
            <v>806001274-1</v>
          </cell>
          <cell r="E1444" t="str">
            <v>OPERATIVA (No activa)</v>
          </cell>
          <cell r="F1444">
            <v>35033</v>
          </cell>
          <cell r="G1444" t="str">
            <v>ACTUALIZACION</v>
          </cell>
          <cell r="H1444">
            <v>40892</v>
          </cell>
          <cell r="I1444" t="str">
            <v>SANDRA MARIA URREGO DITTA</v>
          </cell>
          <cell r="J1444">
            <v>13580</v>
          </cell>
          <cell r="K1444" t="str">
            <v>Palacio Municipal Avenida Via Rioviejo</v>
          </cell>
          <cell r="L1444" t="str">
            <v>BOLÍVAR</v>
          </cell>
          <cell r="M1444" t="str">
            <v>REGIDOR</v>
          </cell>
          <cell r="N1444" t="str">
            <v>5683242  |  5683242</v>
          </cell>
          <cell r="O1444">
            <v>3145219778</v>
          </cell>
          <cell r="P1444" t="str">
            <v>secgobierno@hotmail.com</v>
          </cell>
          <cell r="Q1444" t="str">
            <v>No disponible</v>
          </cell>
          <cell r="R1444" t="str">
            <v>MUNICIPIO (PRESTACIÓN DIRECTA)</v>
          </cell>
        </row>
        <row r="1445">
          <cell r="A1445">
            <v>21284</v>
          </cell>
          <cell r="B1445" t="str">
            <v>UNIDAD MUNICIPAL DE SERVICIOS PUBLICOS MUNICIPIO DE BERBEO</v>
          </cell>
          <cell r="C1445">
            <v>39080</v>
          </cell>
          <cell r="D1445" t="str">
            <v>800099390-5</v>
          </cell>
          <cell r="E1445" t="str">
            <v>OPERATIVA</v>
          </cell>
          <cell r="F1445">
            <v>36137</v>
          </cell>
          <cell r="G1445" t="str">
            <v>ACTUALIZACION</v>
          </cell>
          <cell r="H1445">
            <v>45686</v>
          </cell>
          <cell r="I1445" t="str">
            <v>SEBASTIAN JUEZ ARIAS</v>
          </cell>
          <cell r="J1445">
            <v>15090</v>
          </cell>
          <cell r="K1445" t="str">
            <v>Carrera 3 No. 5-23</v>
          </cell>
          <cell r="L1445" t="str">
            <v>BOYACÁ</v>
          </cell>
          <cell r="M1445" t="str">
            <v>BERBEO</v>
          </cell>
          <cell r="N1445" t="str">
            <v>7404488  |  7404488</v>
          </cell>
          <cell r="O1445">
            <v>3115555581</v>
          </cell>
          <cell r="P1445" t="str">
            <v>contactenos@berbeo-boyaca.gov.co</v>
          </cell>
          <cell r="Q1445" t="str">
            <v>No disponible</v>
          </cell>
          <cell r="R1445" t="str">
            <v>MUNICIPIO (PRESTACIÓN DIRECTA)</v>
          </cell>
        </row>
        <row r="1446">
          <cell r="A1446">
            <v>21285</v>
          </cell>
          <cell r="B1446" t="str">
            <v>OFICINA DE SERVICIOS PÚBLICOS MUNICIPIO DE BOAVITA</v>
          </cell>
          <cell r="C1446">
            <v>39512</v>
          </cell>
          <cell r="D1446" t="str">
            <v>891856294-5</v>
          </cell>
          <cell r="E1446" t="str">
            <v>OPERATIVA</v>
          </cell>
          <cell r="F1446">
            <v>37315</v>
          </cell>
          <cell r="G1446" t="str">
            <v>ACTUALIZACION</v>
          </cell>
          <cell r="H1446">
            <v>45713</v>
          </cell>
          <cell r="I1446" t="str">
            <v>ALBERTO SANDOVAL VALCARCEL</v>
          </cell>
          <cell r="J1446">
            <v>15097</v>
          </cell>
          <cell r="K1446" t="str">
            <v>Calle 5 No 7 02</v>
          </cell>
          <cell r="L1446" t="str">
            <v>BOYACÁ</v>
          </cell>
          <cell r="M1446" t="str">
            <v>BOAVITA</v>
          </cell>
          <cell r="N1446" t="str">
            <v>7885221  |  7885289</v>
          </cell>
          <cell r="O1446">
            <v>3115219162</v>
          </cell>
          <cell r="P1446" t="str">
            <v>serviciospublicos@boavita-boyaca.gov.co</v>
          </cell>
          <cell r="Q1446" t="str">
            <v>No disponible</v>
          </cell>
          <cell r="R1446" t="str">
            <v>MUNICIPIO (PRESTACIÓN DIRECTA)</v>
          </cell>
        </row>
        <row r="1447">
          <cell r="A1447">
            <v>21297</v>
          </cell>
          <cell r="B1447" t="str">
            <v xml:space="preserve">UNIDAD DE SERVICIOS PUBLICOS DEL MUNICIPIO DE SOCOTA </v>
          </cell>
          <cell r="C1447">
            <v>39520</v>
          </cell>
          <cell r="D1447" t="str">
            <v>800026911-1</v>
          </cell>
          <cell r="E1447" t="str">
            <v>OPERATIVA</v>
          </cell>
          <cell r="F1447">
            <v>37622</v>
          </cell>
          <cell r="G1447" t="str">
            <v>ACTUALIZACION</v>
          </cell>
          <cell r="H1447">
            <v>45359</v>
          </cell>
          <cell r="I1447" t="str">
            <v>ADIEL PANQUEBA CHIA</v>
          </cell>
          <cell r="J1447">
            <v>15755</v>
          </cell>
          <cell r="K1447" t="str">
            <v>CARRERA 3 No 2 - 78 BARRIO JORGE ELIECER GAITAN</v>
          </cell>
          <cell r="L1447" t="str">
            <v>BOYACÁ</v>
          </cell>
          <cell r="M1447" t="str">
            <v>SOCOTA</v>
          </cell>
          <cell r="N1447" t="str">
            <v>7820118  |  7820118</v>
          </cell>
          <cell r="O1447">
            <v>3193032588</v>
          </cell>
          <cell r="P1447" t="str">
            <v>unidaddeservicospublicos@socota-boyaca.gov.co</v>
          </cell>
          <cell r="Q1447" t="str">
            <v>No disponible</v>
          </cell>
          <cell r="R1447" t="str">
            <v>MUNICIPIO (PRESTACIÓN DIRECTA)</v>
          </cell>
        </row>
        <row r="1448">
          <cell r="A1448">
            <v>21310</v>
          </cell>
          <cell r="B1448" t="str">
            <v>MUNICIPIO DE CALOTO</v>
          </cell>
          <cell r="C1448">
            <v>40610</v>
          </cell>
          <cell r="D1448" t="str">
            <v>891501292-7</v>
          </cell>
          <cell r="E1448" t="str">
            <v>OPERATIVA</v>
          </cell>
          <cell r="F1448">
            <v>5601</v>
          </cell>
          <cell r="G1448" t="str">
            <v>ACTUALIZACION</v>
          </cell>
          <cell r="H1448">
            <v>45442</v>
          </cell>
          <cell r="I1448" t="str">
            <v>OSCAR HERNAN CIFUENTES CIFUENTES</v>
          </cell>
          <cell r="J1448">
            <v>19142</v>
          </cell>
          <cell r="K1448" t="str">
            <v>caloto</v>
          </cell>
          <cell r="L1448" t="str">
            <v>CAUCA</v>
          </cell>
          <cell r="M1448" t="str">
            <v>CALOTO</v>
          </cell>
          <cell r="N1448" t="str">
            <v>8258336  |  6959348</v>
          </cell>
          <cell r="O1448">
            <v>3136959348</v>
          </cell>
          <cell r="P1448" t="str">
            <v>unidaddeaseo@caloto-cauca.gov.co</v>
          </cell>
          <cell r="Q1448" t="str">
            <v>No disponible</v>
          </cell>
          <cell r="R1448" t="str">
            <v>MUNICIPIO (PRESTACIÓN DIRECTA)</v>
          </cell>
        </row>
        <row r="1449">
          <cell r="A1449">
            <v>21311</v>
          </cell>
          <cell r="B1449" t="str">
            <v>MUNICIPIO DE TORIBIO</v>
          </cell>
          <cell r="C1449">
            <v>39576</v>
          </cell>
          <cell r="D1449" t="str">
            <v>891500887-4</v>
          </cell>
          <cell r="E1449" t="str">
            <v>OPERATIVA</v>
          </cell>
          <cell r="F1449">
            <v>5604</v>
          </cell>
          <cell r="G1449" t="str">
            <v>INSCRIPCION</v>
          </cell>
          <cell r="H1449">
            <v>39589</v>
          </cell>
          <cell r="I1449" t="str">
            <v>CARLOS ALBERTO BANGUERO HENAO</v>
          </cell>
          <cell r="J1449">
            <v>19821</v>
          </cell>
          <cell r="K1449" t="str">
            <v>Palza principal</v>
          </cell>
          <cell r="L1449" t="str">
            <v>CAUCA</v>
          </cell>
          <cell r="M1449" t="str">
            <v>TORIBIO</v>
          </cell>
          <cell r="N1449" t="str">
            <v>8498281  |  8498281</v>
          </cell>
          <cell r="O1449">
            <v>3136454875</v>
          </cell>
          <cell r="P1449" t="str">
            <v>alcaldiatoribio@yahoo.es</v>
          </cell>
          <cell r="Q1449" t="str">
            <v>No disponible</v>
          </cell>
          <cell r="R1449" t="str">
            <v>MUNICIPIO (PRESTACIÓN DIRECTA)</v>
          </cell>
        </row>
        <row r="1450">
          <cell r="A1450">
            <v>21346</v>
          </cell>
          <cell r="B1450" t="str">
            <v>UNIDAD DE SERVICIOS PUBLICOS DOMICILIARIOS  DE MACARAVITA</v>
          </cell>
          <cell r="C1450">
            <v>39518</v>
          </cell>
          <cell r="D1450" t="str">
            <v>890210947-1</v>
          </cell>
          <cell r="E1450" t="str">
            <v>OPERATIVA</v>
          </cell>
          <cell r="F1450">
            <v>38495</v>
          </cell>
          <cell r="G1450" t="str">
            <v>ACTUALIZACION</v>
          </cell>
          <cell r="H1450">
            <v>45737</v>
          </cell>
          <cell r="I1450" t="str">
            <v>SERGIO ANDRES PAEZ VASQUEZ</v>
          </cell>
          <cell r="J1450">
            <v>68425</v>
          </cell>
          <cell r="K1450" t="str">
            <v>CARRERA 3 No.3 -38</v>
          </cell>
          <cell r="L1450" t="str">
            <v>SANTANDER</v>
          </cell>
          <cell r="M1450" t="str">
            <v>MACARAVITA</v>
          </cell>
          <cell r="N1450" t="str">
            <v>6607679  |  6607281</v>
          </cell>
          <cell r="O1450">
            <v>3112438079</v>
          </cell>
          <cell r="P1450" t="str">
            <v>sec.planeacion@macaravita-santander.gov.co</v>
          </cell>
          <cell r="Q1450" t="str">
            <v>No disponible</v>
          </cell>
          <cell r="R1450" t="str">
            <v>MUNICIPIO (PRESTACIÓN DIRECTA)</v>
          </cell>
        </row>
        <row r="1451">
          <cell r="A1451">
            <v>21353</v>
          </cell>
          <cell r="B1451" t="str">
            <v>ALCALDIA MUNICIPAL ALPUJARRA TOLIMA</v>
          </cell>
          <cell r="C1451">
            <v>39609</v>
          </cell>
          <cell r="D1451" t="str">
            <v>890702017-7</v>
          </cell>
          <cell r="E1451" t="str">
            <v>OPERATIVA</v>
          </cell>
          <cell r="F1451">
            <v>37275</v>
          </cell>
          <cell r="G1451" t="str">
            <v>ACTUALIZACION</v>
          </cell>
          <cell r="H1451">
            <v>45546</v>
          </cell>
          <cell r="I1451" t="str">
            <v>DAVID RAMIRO TOVAR GUERRERO</v>
          </cell>
          <cell r="J1451">
            <v>73024</v>
          </cell>
          <cell r="K1451" t="str">
            <v>calle 5 carrera 6 esquina</v>
          </cell>
          <cell r="L1451" t="str">
            <v>TOLIMA</v>
          </cell>
          <cell r="M1451" t="str">
            <v>ALPUJARRA</v>
          </cell>
          <cell r="N1451" t="str">
            <v>2261033  |  2261033</v>
          </cell>
          <cell r="O1451">
            <v>3133760206</v>
          </cell>
          <cell r="P1451" t="str">
            <v>alcaldia@alpujarra-tolima.gov.co</v>
          </cell>
          <cell r="Q1451" t="str">
            <v>No disponible</v>
          </cell>
          <cell r="R1451" t="str">
            <v>MUNICIPIO (PRESTACIÓN DIRECTA)</v>
          </cell>
        </row>
        <row r="1452">
          <cell r="A1452">
            <v>21376</v>
          </cell>
          <cell r="B1452" t="str">
            <v>ALCALDIA MUNICIPAL DE ALGARROBO MAGDALENA</v>
          </cell>
          <cell r="C1452">
            <v>41709</v>
          </cell>
          <cell r="D1452" t="str">
            <v>819003219-0</v>
          </cell>
          <cell r="E1452" t="str">
            <v>OPERATIVA (No activa)</v>
          </cell>
          <cell r="F1452">
            <v>36335</v>
          </cell>
          <cell r="G1452" t="str">
            <v>ACTUALIZACION</v>
          </cell>
          <cell r="H1452">
            <v>41732</v>
          </cell>
          <cell r="I1452" t="str">
            <v>LICET BELEN PRIETO MONTEJO</v>
          </cell>
          <cell r="J1452">
            <v>47030</v>
          </cell>
          <cell r="K1452" t="str">
            <v>Plaza Principal No. 8-44</v>
          </cell>
          <cell r="L1452" t="str">
            <v>MAGDALENA</v>
          </cell>
          <cell r="M1452" t="str">
            <v>ALGARROBO</v>
          </cell>
          <cell r="N1452" t="str">
            <v>5074705  |  5074706</v>
          </cell>
          <cell r="O1452">
            <v>3145074705</v>
          </cell>
          <cell r="P1452" t="str">
            <v>alcaldia@algarrobo-magdalena.gov.co</v>
          </cell>
          <cell r="Q1452" t="str">
            <v>No disponible</v>
          </cell>
          <cell r="R1452" t="str">
            <v>MUNICIPIO (PRESTACIÓN DIRECTA)</v>
          </cell>
        </row>
        <row r="1453">
          <cell r="A1453">
            <v>21377</v>
          </cell>
          <cell r="B1453" t="str">
            <v>UNIDAD ESPECIAL DE SERVICIOS PUBLICOS "UESPAAA"</v>
          </cell>
          <cell r="C1453">
            <v>41515</v>
          </cell>
          <cell r="D1453" t="str">
            <v>800099055-2</v>
          </cell>
          <cell r="E1453" t="str">
            <v>OPERATIVA (No activa)</v>
          </cell>
          <cell r="F1453">
            <v>28491</v>
          </cell>
          <cell r="G1453" t="str">
            <v>INSCRIPCION</v>
          </cell>
          <cell r="H1453">
            <v>41542</v>
          </cell>
          <cell r="I1453" t="str">
            <v>HECTOR LEONEL DIAZ DELGADO</v>
          </cell>
          <cell r="J1453">
            <v>52036</v>
          </cell>
          <cell r="K1453" t="str">
            <v>CALLE 2# 3-59</v>
          </cell>
          <cell r="L1453" t="str">
            <v>NARIÑO</v>
          </cell>
          <cell r="M1453" t="str">
            <v>ANCUYA</v>
          </cell>
          <cell r="N1453" t="str">
            <v>3168953  |  3168353</v>
          </cell>
          <cell r="O1453">
            <v>3168953099</v>
          </cell>
          <cell r="P1453" t="str">
            <v>carlosmuoz872@yahoo.es</v>
          </cell>
          <cell r="Q1453" t="str">
            <v>No disponible</v>
          </cell>
          <cell r="R1453" t="str">
            <v>MUNICIPIO (PRESTACIÓN DIRECTA)</v>
          </cell>
        </row>
        <row r="1454">
          <cell r="A1454">
            <v>21404</v>
          </cell>
          <cell r="B1454" t="str">
            <v>UNIDAD DE SERVICIOS PUBLICOS DOMICILIARIOS DEL MUNICIPIO DE LA VICTORIA</v>
          </cell>
          <cell r="C1454">
            <v>39728</v>
          </cell>
          <cell r="D1454" t="str">
            <v>800006541-2</v>
          </cell>
          <cell r="E1454" t="str">
            <v>OPERATIVA</v>
          </cell>
          <cell r="F1454">
            <v>24079</v>
          </cell>
          <cell r="G1454" t="str">
            <v>ACTUALIZACION</v>
          </cell>
          <cell r="H1454">
            <v>45712</v>
          </cell>
          <cell r="I1454" t="str">
            <v xml:space="preserve">ALCIDES FLORIDO PABON </v>
          </cell>
          <cell r="J1454">
            <v>15401</v>
          </cell>
          <cell r="K1454" t="str">
            <v>Calle 2 No. 2-18  Palacio Municipal</v>
          </cell>
          <cell r="L1454" t="str">
            <v>BOYACÁ</v>
          </cell>
          <cell r="M1454" t="str">
            <v>LA VICTORIA</v>
          </cell>
          <cell r="N1454" t="str">
            <v>3204729  |  3204729</v>
          </cell>
          <cell r="O1454">
            <v>3204729090</v>
          </cell>
          <cell r="P1454" t="str">
            <v>serviciospublicos@lavictoria-boyaca.gov.co</v>
          </cell>
          <cell r="Q1454" t="str">
            <v>No disponible</v>
          </cell>
          <cell r="R1454" t="str">
            <v>MUNICIPIO (PRESTACIÓN DIRECTA)</v>
          </cell>
        </row>
        <row r="1455">
          <cell r="A1455">
            <v>21413</v>
          </cell>
          <cell r="B1455" t="str">
            <v>NUEVO MONDOÑEDO S.A. E.S.P.</v>
          </cell>
          <cell r="C1455">
            <v>39120</v>
          </cell>
          <cell r="D1455" t="str">
            <v>900108696-6</v>
          </cell>
          <cell r="E1455" t="str">
            <v>OPERATIVA</v>
          </cell>
          <cell r="F1455">
            <v>39099</v>
          </cell>
          <cell r="G1455" t="str">
            <v>ACTUALIZACION</v>
          </cell>
          <cell r="H1455">
            <v>45400</v>
          </cell>
          <cell r="I1455" t="str">
            <v>FRANCISCO JAVIER LACOMA FERNANDEZ</v>
          </cell>
          <cell r="J1455">
            <v>25473</v>
          </cell>
          <cell r="K1455" t="str">
            <v>KM 19 VIA BOGOTA MADRID PQ IND SAN JORGE BDM12</v>
          </cell>
          <cell r="L1455" t="str">
            <v>CUNDINAMARCA</v>
          </cell>
          <cell r="M1455" t="str">
            <v>MOSQUERA</v>
          </cell>
          <cell r="N1455" t="str">
            <v>8933207  |  7944835</v>
          </cell>
          <cell r="O1455">
            <v>3012414107</v>
          </cell>
          <cell r="P1455" t="str">
            <v>contabilidad@nuevomondonedo.com</v>
          </cell>
          <cell r="Q1455" t="str">
            <v>SOCIEDAD ANONIMA</v>
          </cell>
          <cell r="R1455" t="str">
            <v>SOCIEDADES (EMPRESA DE SERVICIOS PUBLICOS)</v>
          </cell>
        </row>
        <row r="1456">
          <cell r="A1456">
            <v>21415</v>
          </cell>
          <cell r="B1456" t="str">
            <v>ASOCIACION DE SUSCRIPTORES DEL ACUEDUCTO DE LA VEREDA SAN ANTONIO</v>
          </cell>
          <cell r="C1456">
            <v>39023</v>
          </cell>
          <cell r="D1456" t="str">
            <v>900076896-3</v>
          </cell>
          <cell r="E1456" t="str">
            <v>OPERATIVA</v>
          </cell>
          <cell r="F1456">
            <v>36003</v>
          </cell>
          <cell r="G1456" t="str">
            <v>INSCRIPCION</v>
          </cell>
          <cell r="H1456">
            <v>39104</v>
          </cell>
          <cell r="I1456" t="str">
            <v>RAFAEL ANTONIO ALFONSO ROJAS</v>
          </cell>
          <cell r="J1456">
            <v>15296</v>
          </cell>
          <cell r="K1456" t="str">
            <v>Alcaldia Municipal</v>
          </cell>
          <cell r="L1456" t="str">
            <v>BOYACÁ</v>
          </cell>
          <cell r="M1456" t="str">
            <v>GAMEZA</v>
          </cell>
          <cell r="N1456" t="str">
            <v xml:space="preserve">7778001  |  </v>
          </cell>
          <cell r="O1456">
            <v>3124604912</v>
          </cell>
          <cell r="P1456" t="str">
            <v>joviriga@hotmail.com</v>
          </cell>
          <cell r="Q1456" t="str">
            <v>ASOCIACION DE USUARIOS</v>
          </cell>
          <cell r="R1456" t="str">
            <v>ORGANIZACION AUTORIZADA</v>
          </cell>
        </row>
        <row r="1457">
          <cell r="A1457">
            <v>21419</v>
          </cell>
          <cell r="B1457" t="str">
            <v>ASOCIACIÓN DE AFILIADOS DEL ACUEDUCTO DE LA CONCEPCIÓN DEL MUNICIPIO DE QUEBRADANEGRA</v>
          </cell>
          <cell r="C1457">
            <v>39009</v>
          </cell>
          <cell r="D1457" t="str">
            <v>900110347-7</v>
          </cell>
          <cell r="E1457" t="str">
            <v>ABASTO</v>
          </cell>
          <cell r="F1457">
            <v>38589</v>
          </cell>
          <cell r="G1457" t="str">
            <v>ACTUALIZACION</v>
          </cell>
          <cell r="H1457">
            <v>41253</v>
          </cell>
          <cell r="I1457" t="str">
            <v>LUIS ALONSO BARAHONA CIFUENTES</v>
          </cell>
          <cell r="J1457">
            <v>25592</v>
          </cell>
          <cell r="K1457" t="str">
            <v>Subestación de policia la Magdalena</v>
          </cell>
          <cell r="L1457" t="str">
            <v>CUNDINAMARCA</v>
          </cell>
          <cell r="M1457" t="str">
            <v>QUEBRADANEGRA</v>
          </cell>
          <cell r="N1457" t="str">
            <v>3142138  |  3142138</v>
          </cell>
          <cell r="O1457">
            <v>3142138456</v>
          </cell>
          <cell r="P1457" t="str">
            <v>laconcepcionquebradanegra@hotmail.com</v>
          </cell>
          <cell r="Q1457" t="str">
            <v>ASOCIACION DE USUARIOS</v>
          </cell>
          <cell r="R1457" t="str">
            <v>ORGANIZACION AUTORIZADA</v>
          </cell>
        </row>
        <row r="1458">
          <cell r="A1458">
            <v>21422</v>
          </cell>
          <cell r="B1458" t="str">
            <v>JUNTA DE ACCION COMUNAL DE LA VEREDA LA CLARA</v>
          </cell>
          <cell r="C1458">
            <v>44378</v>
          </cell>
          <cell r="D1458" t="str">
            <v>900023283-1</v>
          </cell>
          <cell r="E1458" t="str">
            <v>OPERATIVA</v>
          </cell>
          <cell r="F1458">
            <v>27663</v>
          </cell>
          <cell r="G1458" t="str">
            <v>INSCRIPCION</v>
          </cell>
          <cell r="H1458">
            <v>44398</v>
          </cell>
          <cell r="I1458" t="str">
            <v>LUIS HORACIO GUZMAN GUZMAN</v>
          </cell>
          <cell r="J1458">
            <v>5129</v>
          </cell>
          <cell r="K1458" t="str">
            <v>Carrera 51 No 124 BSUR-25</v>
          </cell>
          <cell r="L1458" t="str">
            <v>ANTIOQUIA</v>
          </cell>
          <cell r="M1458" t="str">
            <v>CALDAS</v>
          </cell>
          <cell r="N1458" t="str">
            <v>5299582  |  4639724</v>
          </cell>
          <cell r="O1458">
            <v>3104707851</v>
          </cell>
          <cell r="P1458" t="str">
            <v>luisguzman2011@hotmail.com</v>
          </cell>
          <cell r="Q1458" t="str">
            <v>JUNTA DE ACCION COMUNAL</v>
          </cell>
          <cell r="R1458" t="str">
            <v>ORGANIZACION AUTORIZADA</v>
          </cell>
        </row>
        <row r="1459">
          <cell r="A1459">
            <v>21423</v>
          </cell>
          <cell r="B1459" t="str">
            <v>MUNICIPIO DE CHIVATA</v>
          </cell>
          <cell r="C1459">
            <v>39511</v>
          </cell>
          <cell r="D1459" t="str">
            <v>800014989-1</v>
          </cell>
          <cell r="E1459" t="str">
            <v>OPERATIVA</v>
          </cell>
          <cell r="F1459">
            <v>38090</v>
          </cell>
          <cell r="G1459" t="str">
            <v>ACTUALIZACION</v>
          </cell>
          <cell r="H1459">
            <v>45716</v>
          </cell>
          <cell r="I1459" t="str">
            <v>YESID ALEXANDER  BERNAL HERNANDEZ</v>
          </cell>
          <cell r="J1459">
            <v>15187</v>
          </cell>
          <cell r="K1459" t="str">
            <v>CALLE 4 3 36</v>
          </cell>
          <cell r="L1459" t="str">
            <v>BOYACÁ</v>
          </cell>
          <cell r="M1459" t="str">
            <v>CHIVATA</v>
          </cell>
          <cell r="N1459" t="str">
            <v>7425859  |  3124495</v>
          </cell>
          <cell r="O1459">
            <v>3124495083</v>
          </cell>
          <cell r="P1459" t="str">
            <v>alcaldia@chivata-boyaca.gov.co</v>
          </cell>
          <cell r="Q1459" t="str">
            <v>No disponible</v>
          </cell>
          <cell r="R1459" t="str">
            <v>MUNICIPIO (PRESTACIÓN DIRECTA)</v>
          </cell>
        </row>
        <row r="1460">
          <cell r="A1460">
            <v>21428</v>
          </cell>
          <cell r="B1460" t="str">
            <v>UNIDAD MUNICIPAL DE SERVICIOS PUBLICOS DEL MUNICIPIO DE TINJACA</v>
          </cell>
          <cell r="C1460">
            <v>39097</v>
          </cell>
          <cell r="D1460" t="str">
            <v>800028436-1</v>
          </cell>
          <cell r="E1460" t="str">
            <v>OPERATIVA (No activa)</v>
          </cell>
          <cell r="F1460">
            <v>38706</v>
          </cell>
          <cell r="G1460" t="str">
            <v>ACTUALIZACION</v>
          </cell>
          <cell r="H1460">
            <v>39616</v>
          </cell>
          <cell r="I1460" t="str">
            <v>OMAR MALAGON ESPITIA</v>
          </cell>
          <cell r="J1460">
            <v>15808</v>
          </cell>
          <cell r="K1460" t="str">
            <v>Cra. 3 No. 4 - 24</v>
          </cell>
          <cell r="L1460" t="str">
            <v>BOYACÁ</v>
          </cell>
          <cell r="M1460" t="str">
            <v>TINJACA</v>
          </cell>
          <cell r="N1460" t="str">
            <v>7355588  |  7401839</v>
          </cell>
          <cell r="O1460">
            <v>3114877848</v>
          </cell>
          <cell r="P1460" t="str">
            <v>alcaldia@tinjaca-boyaca.gov.co</v>
          </cell>
          <cell r="Q1460" t="str">
            <v>No disponible</v>
          </cell>
          <cell r="R1460" t="str">
            <v>MUNICIPIO (PRESTACIÓN DIRECTA)</v>
          </cell>
        </row>
        <row r="1461">
          <cell r="A1461">
            <v>21432</v>
          </cell>
          <cell r="B1461" t="str">
            <v>ASOCIACION DE USUARIOS DEL ACUEDUCTO VEREDA PUEBLITO DE SAN JOSE</v>
          </cell>
          <cell r="C1461">
            <v>39014</v>
          </cell>
          <cell r="D1461" t="str">
            <v>900109310-3</v>
          </cell>
          <cell r="E1461" t="str">
            <v>OPERATIVA</v>
          </cell>
          <cell r="F1461">
            <v>38931</v>
          </cell>
          <cell r="G1461" t="str">
            <v>ACTUALIZACION</v>
          </cell>
          <cell r="H1461">
            <v>40298</v>
          </cell>
          <cell r="I1461" t="str">
            <v>JAIRO ANTONIO TABORDA BERRIO</v>
          </cell>
          <cell r="J1461">
            <v>5030</v>
          </cell>
          <cell r="K1461" t="str">
            <v>VEREDA PUEBLITO SAN JOSE</v>
          </cell>
          <cell r="L1461" t="str">
            <v>ANTIOQUIA</v>
          </cell>
          <cell r="M1461" t="str">
            <v>AMAGÁ</v>
          </cell>
          <cell r="N1461" t="str">
            <v>8422668  |  8423338</v>
          </cell>
          <cell r="O1461">
            <v>3113525939</v>
          </cell>
          <cell r="P1461" t="str">
            <v>pueblitojs@hotmail.com</v>
          </cell>
          <cell r="Q1461" t="str">
            <v>ASOCIACION DE USUARIOS</v>
          </cell>
          <cell r="R1461" t="str">
            <v>ORGANIZACION AUTORIZADA</v>
          </cell>
        </row>
        <row r="1462">
          <cell r="A1462">
            <v>21436</v>
          </cell>
          <cell r="B1462" t="str">
            <v>EMPRESA DE SERVICIOS PUBLICOS DOMICILIARIOS DE ALBANIA S.A E.S.P</v>
          </cell>
          <cell r="C1462">
            <v>39315</v>
          </cell>
          <cell r="D1462" t="str">
            <v>900098017-0</v>
          </cell>
          <cell r="E1462" t="str">
            <v>OPERATIVA</v>
          </cell>
          <cell r="F1462">
            <v>38930</v>
          </cell>
          <cell r="G1462" t="str">
            <v>ACTUALIZACION</v>
          </cell>
          <cell r="H1462">
            <v>45715</v>
          </cell>
          <cell r="I1462" t="str">
            <v>TIMOLEON SANCHEZ CASTILLO</v>
          </cell>
          <cell r="J1462">
            <v>18029</v>
          </cell>
          <cell r="K1462" t="str">
            <v>Calle 6 No  4 - 26 BRR CENTRO</v>
          </cell>
          <cell r="L1462" t="str">
            <v>CAQUETÁ</v>
          </cell>
          <cell r="M1462" t="str">
            <v>ALBANIA</v>
          </cell>
          <cell r="N1462" t="str">
            <v>4303109  |  4303109</v>
          </cell>
          <cell r="O1462">
            <v>3143326085</v>
          </cell>
          <cell r="P1462" t="str">
            <v>emserpa_albania2007@yahoo.es</v>
          </cell>
          <cell r="Q1462" t="str">
            <v>SOCIEDAD ANONIMA</v>
          </cell>
          <cell r="R1462" t="str">
            <v>SOCIEDADES (EMPRESA DE SERVICIOS PUBLICOS)</v>
          </cell>
        </row>
        <row r="1463">
          <cell r="A1463">
            <v>21445</v>
          </cell>
          <cell r="B1463" t="str">
            <v>ASOCIACION DE SUSCRIPTORES ACUEDUCTO VEREDA HORNILLAS</v>
          </cell>
          <cell r="C1463">
            <v>40157</v>
          </cell>
          <cell r="D1463" t="str">
            <v>900098154-1</v>
          </cell>
          <cell r="E1463" t="str">
            <v>OPERATIVA</v>
          </cell>
          <cell r="F1463">
            <v>35230</v>
          </cell>
          <cell r="G1463" t="str">
            <v>ACTUALIZACION</v>
          </cell>
          <cell r="H1463">
            <v>40892</v>
          </cell>
          <cell r="I1463" t="str">
            <v>SEGUNDO ABIGAIL DIAZ JIMENEZ</v>
          </cell>
          <cell r="J1463">
            <v>15696</v>
          </cell>
          <cell r="K1463" t="str">
            <v>VEREDA HORNILLAS</v>
          </cell>
          <cell r="L1463" t="str">
            <v>BOYACÁ</v>
          </cell>
          <cell r="M1463" t="str">
            <v>SANTA SOFIA</v>
          </cell>
          <cell r="N1463" t="str">
            <v>7359010  |  7359010</v>
          </cell>
          <cell r="O1463">
            <v>3133967071</v>
          </cell>
          <cell r="P1463" t="str">
            <v>diasa7@gmail.com</v>
          </cell>
          <cell r="Q1463" t="str">
            <v>ASOCIACION DE USUARIOS</v>
          </cell>
          <cell r="R1463" t="str">
            <v>ORGANIZACION AUTORIZADA</v>
          </cell>
        </row>
        <row r="1464">
          <cell r="A1464">
            <v>21446</v>
          </cell>
          <cell r="B1464" t="str">
            <v>EMPRESA PUBLICA DE ALCANTARILLADO DE SANTANDER S.A. E.S.P.</v>
          </cell>
          <cell r="C1464">
            <v>39052</v>
          </cell>
          <cell r="D1464" t="str">
            <v>900115931-1</v>
          </cell>
          <cell r="E1464" t="str">
            <v>OPERATIVA</v>
          </cell>
          <cell r="F1464">
            <v>39010</v>
          </cell>
          <cell r="G1464" t="str">
            <v>ACTUALIZACION</v>
          </cell>
          <cell r="H1464">
            <v>45672</v>
          </cell>
          <cell r="I1464" t="str">
            <v>CESAR CAMILO HERNANDEZ HERNANDEZ</v>
          </cell>
          <cell r="J1464">
            <v>68001</v>
          </cell>
          <cell r="K1464" t="str">
            <v>CALLE 24 NUM 23-68</v>
          </cell>
          <cell r="L1464" t="str">
            <v>SANTANDER</v>
          </cell>
          <cell r="M1464" t="str">
            <v>BUCARAMANGA</v>
          </cell>
          <cell r="N1464" t="str">
            <v>6059370  |  6059370</v>
          </cell>
          <cell r="O1464">
            <v>376059370</v>
          </cell>
          <cell r="P1464" t="str">
            <v>notificacionesjudiciales@empas.gov.co</v>
          </cell>
          <cell r="Q1464" t="str">
            <v>SOCIEDAD ANONIMA</v>
          </cell>
          <cell r="R1464" t="str">
            <v>SOCIEDADES (EMPRESA DE SERVICIOS PUBLICOS)</v>
          </cell>
        </row>
        <row r="1465">
          <cell r="A1465">
            <v>21449</v>
          </cell>
          <cell r="B1465" t="str">
            <v xml:space="preserve">ASOCIACION DE USUARIOS DEL ACUEDUCTO RURAL DE LA VEREDA VANCOUVER LA RAMBLA PARTE ALTA </v>
          </cell>
          <cell r="C1465">
            <v>39049</v>
          </cell>
          <cell r="D1465" t="str">
            <v>900091581-1</v>
          </cell>
          <cell r="E1465" t="str">
            <v>OPERATIVA</v>
          </cell>
          <cell r="F1465">
            <v>38387</v>
          </cell>
          <cell r="G1465" t="str">
            <v>ACTUALIZACION</v>
          </cell>
          <cell r="H1465">
            <v>44062</v>
          </cell>
          <cell r="I1465" t="str">
            <v>EULER EUGENIO VALLEJO RUALES</v>
          </cell>
          <cell r="J1465">
            <v>11001</v>
          </cell>
          <cell r="K1465" t="str">
            <v>Carrera 38 # 16-74 sur</v>
          </cell>
          <cell r="L1465" t="str">
            <v>BOGOTÁ, D.C.</v>
          </cell>
          <cell r="M1465" t="str">
            <v>BOGOTA, D.C.</v>
          </cell>
          <cell r="N1465" t="str">
            <v>7583377  |  7583377</v>
          </cell>
          <cell r="O1465">
            <v>3213101090</v>
          </cell>
          <cell r="P1465" t="str">
            <v>acueductorural@hotmail.com</v>
          </cell>
          <cell r="Q1465" t="str">
            <v>ASOCIACION DE USUARIOS</v>
          </cell>
          <cell r="R1465" t="str">
            <v>ORGANIZACION AUTORIZADA</v>
          </cell>
        </row>
        <row r="1466">
          <cell r="A1466">
            <v>21450</v>
          </cell>
          <cell r="B1466" t="str">
            <v>ASOCIACION DE SUSCRIPTORES DEL ACUEDUCTO VEREDA LA PRADERA</v>
          </cell>
          <cell r="C1466">
            <v>41182</v>
          </cell>
          <cell r="D1466" t="str">
            <v>826001219-7</v>
          </cell>
          <cell r="E1466" t="str">
            <v>OPERATIVA</v>
          </cell>
          <cell r="F1466">
            <v>35464</v>
          </cell>
          <cell r="G1466" t="str">
            <v>ACTUALIZACION</v>
          </cell>
          <cell r="H1466">
            <v>45692</v>
          </cell>
          <cell r="I1466" t="str">
            <v>OSCAR ALEXANDER  CELY  ROJAS</v>
          </cell>
          <cell r="J1466">
            <v>15238</v>
          </cell>
          <cell r="K1466" t="str">
            <v xml:space="preserve">VEREDA LA PRADERA SALON COMUNAL </v>
          </cell>
          <cell r="L1466" t="str">
            <v>BOYACÁ</v>
          </cell>
          <cell r="M1466" t="str">
            <v>DUITAMA</v>
          </cell>
          <cell r="N1466" t="str">
            <v>0000000  |  0000000</v>
          </cell>
          <cell r="O1466">
            <v>3227188905</v>
          </cell>
          <cell r="P1466" t="str">
            <v>asavpduitama@hotmail.com</v>
          </cell>
          <cell r="Q1466" t="str">
            <v>ASOCIACION DE USUARIOS</v>
          </cell>
          <cell r="R1466" t="str">
            <v>ORGANIZACION AUTORIZADA</v>
          </cell>
        </row>
        <row r="1467">
          <cell r="A1467">
            <v>21451</v>
          </cell>
          <cell r="B1467" t="str">
            <v xml:space="preserve">EMPRESA ASOCIATIVA DE TABAJO </v>
          </cell>
          <cell r="C1467">
            <v>39031</v>
          </cell>
          <cell r="D1467" t="str">
            <v>813000837-7</v>
          </cell>
          <cell r="E1467" t="str">
            <v>OPERATIVA</v>
          </cell>
          <cell r="F1467">
            <v>39022</v>
          </cell>
          <cell r="G1467" t="str">
            <v>ACTUALIZACION</v>
          </cell>
          <cell r="H1467">
            <v>45736</v>
          </cell>
          <cell r="I1467" t="str">
            <v>MARIA ELSI ESPANA RODRIGUEZ</v>
          </cell>
          <cell r="J1467">
            <v>41676</v>
          </cell>
          <cell r="K1467" t="str">
            <v>Calle19A No 8A - 19  Luis Guillermo</v>
          </cell>
          <cell r="L1467" t="str">
            <v>HUILA</v>
          </cell>
          <cell r="M1467" t="str">
            <v>SANTA MARIA</v>
          </cell>
          <cell r="N1467" t="str">
            <v>8787214  |  8787214</v>
          </cell>
          <cell r="O1467">
            <v>3144114280</v>
          </cell>
          <cell r="P1467" t="str">
            <v>orquidearico@hotmail.com</v>
          </cell>
          <cell r="Q1467" t="str">
            <v>EMPRESA ASOCIATIVA DE TRABAJO</v>
          </cell>
          <cell r="R1467" t="str">
            <v>ORGANIZACION AUTORIZADA</v>
          </cell>
        </row>
        <row r="1468">
          <cell r="A1468">
            <v>21453</v>
          </cell>
          <cell r="B1468" t="str">
            <v>ASOCIACION REGIONAL DE RECICLADORES DEL MAGDALENA MEDIO CENTRAL DEL RECICLAJE</v>
          </cell>
          <cell r="C1468">
            <v>42603</v>
          </cell>
          <cell r="D1468" t="str">
            <v>829003139-6</v>
          </cell>
          <cell r="E1468" t="str">
            <v>OPERATIVA</v>
          </cell>
          <cell r="F1468">
            <v>39506</v>
          </cell>
          <cell r="G1468" t="str">
            <v>ACTUALIZACION</v>
          </cell>
          <cell r="H1468">
            <v>43636</v>
          </cell>
          <cell r="I1468" t="str">
            <v>JHONY ALEXANDER OCHOA GUIZA</v>
          </cell>
          <cell r="J1468">
            <v>68081</v>
          </cell>
          <cell r="K1468" t="str">
            <v>DIAGONAL 58 A T-50A BARRIO DANUBIO</v>
          </cell>
          <cell r="L1468" t="str">
            <v>SANTANDER</v>
          </cell>
          <cell r="M1468" t="str">
            <v>BARRANCABERMEJA</v>
          </cell>
          <cell r="N1468" t="str">
            <v>6126899  |  6223321</v>
          </cell>
          <cell r="O1468">
            <v>3013441378</v>
          </cell>
          <cell r="P1468" t="str">
            <v>centraldelreciclajebca@gmail.com</v>
          </cell>
          <cell r="Q1468" t="str">
            <v>EMPRESA DE ECONOMIA SOLIDARIA</v>
          </cell>
          <cell r="R1468" t="str">
            <v>ORGANIZACION AUTORIZADA</v>
          </cell>
        </row>
        <row r="1469">
          <cell r="A1469">
            <v>21457</v>
          </cell>
          <cell r="B1469" t="str">
            <v>ASOCIACION DE SUSCRIPTORES DEL ACUEDUCTO AGUAS CLARAS DEL MUNICIPIO DE TURMEQUE DEPARTAMENTO DE BOYACA</v>
          </cell>
          <cell r="C1469">
            <v>40263</v>
          </cell>
          <cell r="D1469" t="str">
            <v>900109447-3</v>
          </cell>
          <cell r="E1469" t="str">
            <v>OPERATIVA</v>
          </cell>
          <cell r="F1469">
            <v>38888</v>
          </cell>
          <cell r="G1469" t="str">
            <v>ACTUALIZACION</v>
          </cell>
          <cell r="H1469">
            <v>40892</v>
          </cell>
          <cell r="I1469" t="str">
            <v>JOSE ANTONIO RODRIGUEZ SORACIPA</v>
          </cell>
          <cell r="J1469">
            <v>15835</v>
          </cell>
          <cell r="K1469" t="str">
            <v>VEREDA VOLCAN BLANCO</v>
          </cell>
          <cell r="L1469" t="str">
            <v>BOYACÁ</v>
          </cell>
          <cell r="M1469" t="str">
            <v>TURMEQUE</v>
          </cell>
          <cell r="N1469" t="str">
            <v>7326380  |  7326380</v>
          </cell>
          <cell r="O1469">
            <v>3123639936</v>
          </cell>
          <cell r="P1469" t="str">
            <v>asoaguasclaras@hotmail.com</v>
          </cell>
          <cell r="Q1469" t="str">
            <v>ASOCIACION DE USUARIOS</v>
          </cell>
          <cell r="R1469" t="str">
            <v>ORGANIZACION AUTORIZADA</v>
          </cell>
        </row>
        <row r="1470">
          <cell r="A1470">
            <v>21464</v>
          </cell>
          <cell r="B1470" t="str">
            <v>ASOCIACION DE SUSCRIPTORES ACUEDUCTO PAJAS BLANCAS VEREDA JOYAGUA DEL MUNICIPIO DE TURMEQUE DEPARTAMENTO DE BOYACA</v>
          </cell>
          <cell r="C1470">
            <v>40781</v>
          </cell>
          <cell r="D1470" t="str">
            <v>900102126-2</v>
          </cell>
          <cell r="E1470" t="str">
            <v>OPERATIVA</v>
          </cell>
          <cell r="F1470">
            <v>38889</v>
          </cell>
          <cell r="G1470" t="str">
            <v>ACTUALIZACION</v>
          </cell>
          <cell r="H1470">
            <v>40892</v>
          </cell>
          <cell r="I1470" t="str">
            <v>RICARDO CRUZ ALFARO</v>
          </cell>
          <cell r="J1470">
            <v>15835</v>
          </cell>
          <cell r="K1470" t="str">
            <v>VEREDA JOYAGUA</v>
          </cell>
          <cell r="L1470" t="str">
            <v>BOYACÁ</v>
          </cell>
          <cell r="M1470" t="str">
            <v>TURMEQUE</v>
          </cell>
          <cell r="N1470" t="str">
            <v>7326025  |  7326024</v>
          </cell>
          <cell r="O1470">
            <v>3105606758</v>
          </cell>
          <cell r="P1470" t="str">
            <v>ricardocruz1950@hotmail.es</v>
          </cell>
          <cell r="Q1470" t="str">
            <v>ASOCIACION DE USUARIOS</v>
          </cell>
          <cell r="R1470" t="str">
            <v>ORGANIZACION AUTORIZADA</v>
          </cell>
        </row>
        <row r="1471">
          <cell r="A1471">
            <v>21472</v>
          </cell>
          <cell r="B1471" t="str">
            <v>ASOCIACION DE SUSCRIPTORES DEL ACUEDUCTO LA GRANJA NUMERO TRES DE LAS VEREDAS DE POZO NEGRO JARAQUIRA Y CENTRO DEL MUNICIPIO DE TURMEQUE BOYACA</v>
          </cell>
          <cell r="C1471">
            <v>40934</v>
          </cell>
          <cell r="D1471" t="str">
            <v>900110660-8</v>
          </cell>
          <cell r="E1471" t="str">
            <v>OPERATIVA</v>
          </cell>
          <cell r="F1471">
            <v>38841</v>
          </cell>
          <cell r="G1471" t="str">
            <v>ACTUALIZACION</v>
          </cell>
          <cell r="H1471">
            <v>44124</v>
          </cell>
          <cell r="I1471" t="str">
            <v>CARLOS ARTURO CARDENAS PEREZ</v>
          </cell>
          <cell r="J1471">
            <v>15835</v>
          </cell>
          <cell r="K1471" t="str">
            <v>CALLE 5 # 2-92</v>
          </cell>
          <cell r="L1471" t="str">
            <v>BOYACÁ</v>
          </cell>
          <cell r="M1471" t="str">
            <v>TURMEQUE</v>
          </cell>
          <cell r="N1471" t="str">
            <v>0000000  |  0000000</v>
          </cell>
          <cell r="O1471">
            <v>3126531896</v>
          </cell>
          <cell r="P1471" t="str">
            <v>acueductolagranjan3@gmail.com</v>
          </cell>
          <cell r="Q1471" t="str">
            <v>SIN ANIMO DE LUCRO</v>
          </cell>
          <cell r="R1471" t="str">
            <v>ORGANIZACION AUTORIZADA</v>
          </cell>
        </row>
        <row r="1472">
          <cell r="A1472">
            <v>21477</v>
          </cell>
          <cell r="B1472" t="str">
            <v xml:space="preserve">ADMINISTRACION PUBLICA  COOPERATIVA  DE MAJAGUAL  - COOASEO </v>
          </cell>
          <cell r="C1472">
            <v>41690</v>
          </cell>
          <cell r="D1472" t="str">
            <v>900118486-9</v>
          </cell>
          <cell r="E1472" t="str">
            <v>OPERATIVA</v>
          </cell>
          <cell r="F1472">
            <v>39084</v>
          </cell>
          <cell r="G1472" t="str">
            <v>ACTUALIZACION</v>
          </cell>
          <cell r="H1472">
            <v>45736</v>
          </cell>
          <cell r="I1472" t="str">
            <v>CRISTIAN DAVID VILLARREAL ROMERO</v>
          </cell>
          <cell r="J1472">
            <v>70429</v>
          </cell>
          <cell r="K1472" t="str">
            <v>calle 5 Nº17-57</v>
          </cell>
          <cell r="L1472" t="str">
            <v>SUCRE</v>
          </cell>
          <cell r="M1472" t="str">
            <v>MAJAGUAL</v>
          </cell>
          <cell r="N1472" t="str">
            <v>0000000  |  0000000</v>
          </cell>
          <cell r="O1472">
            <v>3105437300</v>
          </cell>
          <cell r="P1472" t="str">
            <v>cooaseomajagual@gmail.com</v>
          </cell>
          <cell r="Q1472" t="str">
            <v>COOPERATIVA</v>
          </cell>
          <cell r="R1472" t="str">
            <v>ORGANIZACION AUTORIZADA</v>
          </cell>
        </row>
        <row r="1473">
          <cell r="A1473">
            <v>21482</v>
          </cell>
          <cell r="B1473" t="str">
            <v>ASOCIACION DE SUSCRIPTORES DEL ACUEDUCTO Y ALCANTARILLADO DE LA JUNTA ADMINISTRADORA DEL CORREGIMIENTO DE NARIÑO MUNICIPIO DE CALDAS</v>
          </cell>
          <cell r="C1473">
            <v>39051</v>
          </cell>
          <cell r="D1473" t="str">
            <v>900002081-0</v>
          </cell>
          <cell r="E1473" t="str">
            <v>ABASTO</v>
          </cell>
          <cell r="F1473">
            <v>35710</v>
          </cell>
          <cell r="G1473" t="str">
            <v>ACTUALIZACION</v>
          </cell>
          <cell r="H1473">
            <v>45372</v>
          </cell>
          <cell r="I1473" t="str">
            <v>JOSE EDGAR CAMACHO VILLAMIL</v>
          </cell>
          <cell r="J1473">
            <v>15131</v>
          </cell>
          <cell r="K1473" t="str">
            <v>Corregimiento de Nariño</v>
          </cell>
          <cell r="L1473" t="str">
            <v>BOYACÁ</v>
          </cell>
          <cell r="M1473" t="str">
            <v>CALDAS</v>
          </cell>
          <cell r="N1473" t="str">
            <v>3108309  |  3108309</v>
          </cell>
          <cell r="O1473">
            <v>3108309783</v>
          </cell>
          <cell r="P1473" t="str">
            <v>acueductoruralantonionarino@gmail.com</v>
          </cell>
          <cell r="Q1473" t="str">
            <v>ASOCIACION DE USUARIOS</v>
          </cell>
          <cell r="R1473" t="str">
            <v>ORGANIZACION AUTORIZADA</v>
          </cell>
        </row>
        <row r="1474">
          <cell r="A1474">
            <v>21483</v>
          </cell>
          <cell r="B1474" t="str">
            <v>UNIDAD ADMINISTRADORA DE LOS SERVICIOS PUBLICOS DOMICILIARIOS DE CALDAS - BOYACA</v>
          </cell>
          <cell r="C1474">
            <v>39562</v>
          </cell>
          <cell r="D1474" t="str">
            <v>891801796-4</v>
          </cell>
          <cell r="E1474" t="str">
            <v>OPERATIVA</v>
          </cell>
          <cell r="F1474">
            <v>36886</v>
          </cell>
          <cell r="G1474" t="str">
            <v>ACTUALIZACION</v>
          </cell>
          <cell r="H1474">
            <v>45496</v>
          </cell>
          <cell r="I1474" t="str">
            <v>DIEGO ALEJANDRO LANCHEROS RUIZ</v>
          </cell>
          <cell r="J1474">
            <v>15131</v>
          </cell>
          <cell r="K1474" t="str">
            <v>carrera 3 No. 2-09</v>
          </cell>
          <cell r="L1474" t="str">
            <v>BOYACÁ</v>
          </cell>
          <cell r="M1474" t="str">
            <v>CALDAS</v>
          </cell>
          <cell r="N1474" t="str">
            <v>7265831  |  3223494</v>
          </cell>
          <cell r="O1474">
            <v>3223494242</v>
          </cell>
          <cell r="P1474" t="str">
            <v>serviciospublicos@caldas-boyaca.gov.co</v>
          </cell>
          <cell r="Q1474" t="str">
            <v>No disponible</v>
          </cell>
          <cell r="R1474" t="str">
            <v>MUNICIPIO (PRESTACIÓN DIRECTA)</v>
          </cell>
        </row>
        <row r="1475">
          <cell r="A1475">
            <v>21486</v>
          </cell>
          <cell r="B1475" t="str">
            <v>ASOCIACIÓN DE SUSCRIPTORES DEL ACUEDUCTO ALCANTARILLADO Y SANEAMIENTO BASICO DE PALERMO MUNICIPIO DE PAIPA DEPARTAMENTO DE BOYACA</v>
          </cell>
          <cell r="C1475">
            <v>40288</v>
          </cell>
          <cell r="D1475" t="str">
            <v>826001583-3</v>
          </cell>
          <cell r="E1475" t="str">
            <v>OPERATIVA</v>
          </cell>
          <cell r="F1475">
            <v>36164</v>
          </cell>
          <cell r="G1475" t="str">
            <v>ACTUALIZACION</v>
          </cell>
          <cell r="H1475">
            <v>45719</v>
          </cell>
          <cell r="I1475" t="str">
            <v>ABRAHAM MARIA TAMAYO PUERTO</v>
          </cell>
          <cell r="J1475">
            <v>15516</v>
          </cell>
          <cell r="K1475" t="str">
            <v>EDIFICIO ADMINISTRATIVO PISO 2 CORREGIMINETO DE PALERMO</v>
          </cell>
          <cell r="L1475" t="str">
            <v>BOYACÁ</v>
          </cell>
          <cell r="M1475" t="str">
            <v>PAIPA</v>
          </cell>
          <cell r="N1475" t="str">
            <v>7853702  |  7853702</v>
          </cell>
          <cell r="O1475">
            <v>3133936806</v>
          </cell>
          <cell r="P1475" t="str">
            <v>asociacionacueductopalermo@yahoo.com</v>
          </cell>
          <cell r="Q1475" t="str">
            <v>ASOCIACION DE USUARIOS</v>
          </cell>
          <cell r="R1475" t="str">
            <v>ORGANIZACION AUTORIZADA</v>
          </cell>
        </row>
        <row r="1476">
          <cell r="A1476">
            <v>21487</v>
          </cell>
          <cell r="B1476" t="str">
            <v>EMPRESA DE SERVICIOS PUBLICOS DE ACUEDUCTO DE  BARRANCO DE LOBA-BOLIVAR</v>
          </cell>
          <cell r="C1476">
            <v>39103</v>
          </cell>
          <cell r="D1476" t="str">
            <v>900119613-2</v>
          </cell>
          <cell r="E1476" t="str">
            <v>OPERATIVA (No activa)</v>
          </cell>
          <cell r="F1476">
            <v>39020</v>
          </cell>
          <cell r="G1476" t="str">
            <v>ACTUALIZACION</v>
          </cell>
          <cell r="H1476">
            <v>39839</v>
          </cell>
          <cell r="I1476" t="str">
            <v>MANUEL RAMOS BAYTER</v>
          </cell>
          <cell r="J1476">
            <v>13074</v>
          </cell>
          <cell r="K1476" t="str">
            <v>Carrera 4 calle 9  59 barrio Pueblo Nuevo</v>
          </cell>
          <cell r="L1476" t="str">
            <v>BOLÍVAR</v>
          </cell>
          <cell r="M1476" t="str">
            <v>BARRANCO DE LOBA</v>
          </cell>
          <cell r="N1476" t="str">
            <v>4290784  |  4290814</v>
          </cell>
          <cell r="O1476">
            <v>3106266658</v>
          </cell>
          <cell r="P1476" t="str">
            <v>manuelbayter@hotmail.com</v>
          </cell>
          <cell r="Q1476" t="str">
            <v>No disponible</v>
          </cell>
          <cell r="R1476" t="str">
            <v>EMPRESA INDUSTRIAL Y COMERCIAL DEL ESTADO</v>
          </cell>
        </row>
        <row r="1477">
          <cell r="A1477">
            <v>21491</v>
          </cell>
          <cell r="B1477" t="str">
            <v>ASOCIACION DE SUSCRIPTORES ACUEDUCTO RIO DE PIEDRAS SAN ANTONIO Y RESGUARDO SANTA TERESA</v>
          </cell>
          <cell r="C1477">
            <v>39058</v>
          </cell>
          <cell r="D1477" t="str">
            <v>820005603-9</v>
          </cell>
          <cell r="E1477" t="str">
            <v>OPERATIVA</v>
          </cell>
          <cell r="F1477">
            <v>36594</v>
          </cell>
          <cell r="G1477" t="str">
            <v>ACTUALIZACION</v>
          </cell>
          <cell r="H1477">
            <v>45698</v>
          </cell>
          <cell r="I1477" t="str">
            <v>CARMEN ROSA GONZALEZ BORDA</v>
          </cell>
          <cell r="J1477">
            <v>15837</v>
          </cell>
          <cell r="K1477" t="str">
            <v>Vereda Rio de Piedras</v>
          </cell>
          <cell r="L1477" t="str">
            <v>BOYACÁ</v>
          </cell>
          <cell r="M1477" t="str">
            <v>TUTA</v>
          </cell>
          <cell r="N1477" t="str">
            <v>0000000  |  7351011</v>
          </cell>
          <cell r="O1477">
            <v>3106794836</v>
          </cell>
          <cell r="P1477" t="str">
            <v>acueductoriopiedras@gmail.com</v>
          </cell>
          <cell r="Q1477" t="str">
            <v>ASOCIACION DE USUARIOS</v>
          </cell>
          <cell r="R1477" t="str">
            <v>ORGANIZACION AUTORIZADA</v>
          </cell>
        </row>
        <row r="1478">
          <cell r="A1478">
            <v>21492</v>
          </cell>
          <cell r="B1478" t="str">
            <v>ASOCIACION DE SUSCRIPTORES DEL ACUEDUCTO LA COLONIA</v>
          </cell>
          <cell r="C1478">
            <v>39061</v>
          </cell>
          <cell r="D1478" t="str">
            <v>900101724-2</v>
          </cell>
          <cell r="E1478" t="str">
            <v>OPERATIVA</v>
          </cell>
          <cell r="F1478">
            <v>38934</v>
          </cell>
          <cell r="G1478" t="str">
            <v>ACTUALIZACION</v>
          </cell>
          <cell r="H1478">
            <v>45075</v>
          </cell>
          <cell r="I1478" t="str">
            <v>OMAR JAVIER DUITAMA GARCIA</v>
          </cell>
          <cell r="J1478">
            <v>25245</v>
          </cell>
          <cell r="K1478" t="str">
            <v>Vereda San Jose Alto zona 7</v>
          </cell>
          <cell r="L1478" t="str">
            <v>CUNDINAMARCA</v>
          </cell>
          <cell r="M1478" t="str">
            <v>EL COLEGIO</v>
          </cell>
          <cell r="N1478" t="str">
            <v>0000000  |  0000000</v>
          </cell>
          <cell r="O1478">
            <v>3197863346</v>
          </cell>
          <cell r="P1478" t="str">
            <v>contactenos.lacolonia@gmail.com</v>
          </cell>
          <cell r="Q1478" t="str">
            <v>ASOCIACION DE USUARIOS</v>
          </cell>
          <cell r="R1478" t="str">
            <v>ORGANIZACION AUTORIZADA</v>
          </cell>
        </row>
        <row r="1479">
          <cell r="A1479">
            <v>21493</v>
          </cell>
          <cell r="B1479" t="str">
            <v>COOPERATIVA DE ACUEDUCTO LOS CEDROS TAMBO</v>
          </cell>
          <cell r="C1479">
            <v>39079</v>
          </cell>
          <cell r="D1479" t="str">
            <v>817003286-7</v>
          </cell>
          <cell r="E1479" t="str">
            <v>OPERATIVA</v>
          </cell>
          <cell r="F1479">
            <v>35904</v>
          </cell>
          <cell r="G1479" t="str">
            <v>ACTUALIZACION</v>
          </cell>
          <cell r="H1479">
            <v>45689</v>
          </cell>
          <cell r="I1479" t="str">
            <v>JUAN BAUTISTA CAMPO BECERRA</v>
          </cell>
          <cell r="J1479">
            <v>19256</v>
          </cell>
          <cell r="K1479" t="str">
            <v>Calle 2 Nro 3-35 B/ LAS FLORES</v>
          </cell>
          <cell r="L1479" t="str">
            <v>CAUCA</v>
          </cell>
          <cell r="M1479" t="str">
            <v>EL TAMBO</v>
          </cell>
          <cell r="N1479" t="str">
            <v>8276377  |  8276377</v>
          </cell>
          <cell r="O1479">
            <v>3136712088</v>
          </cell>
          <cell r="P1479" t="str">
            <v>cooacedrost@gmail.com</v>
          </cell>
          <cell r="Q1479" t="str">
            <v>EMPRESA DE ECONOMIA SOLIDARIA</v>
          </cell>
          <cell r="R1479" t="str">
            <v>ORGANIZACION AUTORIZADA</v>
          </cell>
        </row>
        <row r="1480">
          <cell r="A1480">
            <v>21498</v>
          </cell>
          <cell r="B1480" t="str">
            <v>ASOCIACION DE USUARIOS DEL ACUEDUCTO MULTIVEREDAL DEL MUNICIPIO DE EBEJICO</v>
          </cell>
          <cell r="C1480">
            <v>44112</v>
          </cell>
          <cell r="D1480" t="str">
            <v>900028717-9</v>
          </cell>
          <cell r="E1480" t="str">
            <v>OPERATIVA</v>
          </cell>
          <cell r="F1480">
            <v>38396</v>
          </cell>
          <cell r="G1480" t="str">
            <v>ACTUALIZACION</v>
          </cell>
          <cell r="H1480">
            <v>45303</v>
          </cell>
          <cell r="I1480" t="str">
            <v>LUIS FERNANDO CASTRILLON VELASQUEZ</v>
          </cell>
          <cell r="J1480">
            <v>5240</v>
          </cell>
          <cell r="K1480" t="str">
            <v>cra 17- 18-04</v>
          </cell>
          <cell r="L1480" t="str">
            <v>ANTIOQUIA</v>
          </cell>
          <cell r="M1480" t="str">
            <v>EBÉJICO</v>
          </cell>
          <cell r="N1480" t="str">
            <v>8562494  |  8562494</v>
          </cell>
          <cell r="O1480">
            <v>3136841467</v>
          </cell>
          <cell r="P1480" t="str">
            <v>amemultiveredal@hotmail.com</v>
          </cell>
          <cell r="Q1480" t="str">
            <v>ASOCIACION DE USUARIOS</v>
          </cell>
          <cell r="R1480" t="str">
            <v>ORGANIZACION AUTORIZADA</v>
          </cell>
        </row>
        <row r="1481">
          <cell r="A1481">
            <v>21503</v>
          </cell>
          <cell r="B1481" t="str">
            <v xml:space="preserve">Asociación de usuarios del Acueducto de las veredas La Esmeralda, Montelargo, San Jerónimo, Milán y Limonal del municipio de Anolaima </v>
          </cell>
          <cell r="C1481">
            <v>43242</v>
          </cell>
          <cell r="D1481" t="str">
            <v>832007498-4</v>
          </cell>
          <cell r="E1481" t="str">
            <v>OPERATIVA</v>
          </cell>
          <cell r="F1481">
            <v>41659</v>
          </cell>
          <cell r="G1481" t="str">
            <v>ACTUALIZACION</v>
          </cell>
          <cell r="H1481">
            <v>45666</v>
          </cell>
          <cell r="I1481" t="str">
            <v>JOSE DESIDERIO RUGE OSORIO</v>
          </cell>
          <cell r="J1481">
            <v>25040</v>
          </cell>
          <cell r="K1481" t="str">
            <v xml:space="preserve">Calle 4 No. 4 - 21 Barrio Centro </v>
          </cell>
          <cell r="L1481" t="str">
            <v>CUNDINAMARCA</v>
          </cell>
          <cell r="M1481" t="str">
            <v>ANOLAIMA</v>
          </cell>
          <cell r="N1481" t="str">
            <v>0000000  |  0000000</v>
          </cell>
          <cell r="O1481">
            <v>3102745907</v>
          </cell>
          <cell r="P1481" t="str">
            <v>acuamili2000@gmail.com</v>
          </cell>
          <cell r="Q1481" t="str">
            <v>ASOCIACION DE USUARIOS</v>
          </cell>
          <cell r="R1481" t="str">
            <v>ORGANIZACION AUTORIZADA</v>
          </cell>
        </row>
        <row r="1482">
          <cell r="A1482">
            <v>21504</v>
          </cell>
          <cell r="B1482" t="str">
            <v>ADMINISTRACIÓN PÚBLICA COOPERATIVA DE EL GUAMO BOLÍVAR</v>
          </cell>
          <cell r="C1482">
            <v>39071</v>
          </cell>
          <cell r="D1482" t="str">
            <v>900123709-6</v>
          </cell>
          <cell r="E1482" t="str">
            <v>OPERATIVA</v>
          </cell>
          <cell r="F1482">
            <v>38989</v>
          </cell>
          <cell r="G1482" t="str">
            <v>ACTUALIZACION</v>
          </cell>
          <cell r="H1482">
            <v>40955</v>
          </cell>
          <cell r="I1482" t="str">
            <v>NESTOR CARLOS LORA VERGARA</v>
          </cell>
          <cell r="J1482">
            <v>13248</v>
          </cell>
          <cell r="K1482" t="str">
            <v>ALCALDIA PLAZA PRINCIPAL</v>
          </cell>
          <cell r="L1482" t="str">
            <v>BOLÍVAR</v>
          </cell>
          <cell r="M1482" t="str">
            <v>EL GUAMO</v>
          </cell>
          <cell r="N1482" t="str">
            <v>6395111  |  6395005</v>
          </cell>
          <cell r="O1482">
            <v>3135719007</v>
          </cell>
          <cell r="P1482" t="str">
            <v>ecoagua_elguamo@yahoo.es</v>
          </cell>
          <cell r="Q1482" t="str">
            <v>COOPERATIVA</v>
          </cell>
          <cell r="R1482" t="str">
            <v>ORGANIZACION AUTORIZADA</v>
          </cell>
        </row>
        <row r="1483">
          <cell r="A1483">
            <v>21508</v>
          </cell>
          <cell r="B1483" t="str">
            <v xml:space="preserve">MUNICIPIO DE TOLUVIEJO </v>
          </cell>
          <cell r="C1483">
            <v>39234</v>
          </cell>
          <cell r="D1483" t="str">
            <v>800100751-4</v>
          </cell>
          <cell r="E1483" t="str">
            <v>OPERATIVA</v>
          </cell>
          <cell r="F1483">
            <v>35110</v>
          </cell>
          <cell r="G1483" t="str">
            <v>ACTUALIZACION</v>
          </cell>
          <cell r="H1483">
            <v>39281</v>
          </cell>
          <cell r="I1483" t="str">
            <v>MIGUEL EDUARDO CARRASCAL PADILLA</v>
          </cell>
          <cell r="J1483">
            <v>70823</v>
          </cell>
          <cell r="K1483" t="str">
            <v>DIAGONAL 2 No 6-12 CALLE REAL</v>
          </cell>
          <cell r="L1483" t="str">
            <v>SUCRE</v>
          </cell>
          <cell r="M1483" t="str">
            <v>TOLU VIEJO</v>
          </cell>
          <cell r="N1483" t="str">
            <v xml:space="preserve">2948242  |  </v>
          </cell>
          <cell r="O1483" t="str">
            <v>No disponible</v>
          </cell>
          <cell r="P1483" t="str">
            <v>contacto@toluviejo-sucre.gov.co</v>
          </cell>
          <cell r="Q1483" t="str">
            <v>No disponible</v>
          </cell>
          <cell r="R1483" t="str">
            <v>MUNICIPIO (PRESTACIÓN DIRECTA)</v>
          </cell>
        </row>
        <row r="1484">
          <cell r="A1484">
            <v>21509</v>
          </cell>
          <cell r="B1484" t="str">
            <v>ASOCIACION DE SUSCRIPTORES DEL ACUEDUCTO REGIONAL CUEVA LA ANTIGUA DE LAS VEREDAS JOYAGUA, GUANZAQUE, JARAQUIRA, CHINQUIRA, PASCATA MUNICIPIO TURMEQUE</v>
          </cell>
          <cell r="C1484">
            <v>44121</v>
          </cell>
          <cell r="D1484" t="str">
            <v>900111972-5</v>
          </cell>
          <cell r="E1484" t="str">
            <v>OPERATIVA</v>
          </cell>
          <cell r="F1484">
            <v>38954</v>
          </cell>
          <cell r="G1484" t="str">
            <v>ACTUALIZACION</v>
          </cell>
          <cell r="H1484">
            <v>44124</v>
          </cell>
          <cell r="I1484" t="str">
            <v>JOSE TEODORO DIAZ PUENTES</v>
          </cell>
          <cell r="J1484">
            <v>15835</v>
          </cell>
          <cell r="K1484" t="str">
            <v>PERSONERIA MUNICIPAL</v>
          </cell>
          <cell r="L1484" t="str">
            <v>BOYACÁ</v>
          </cell>
          <cell r="M1484" t="str">
            <v>TURMEQUE</v>
          </cell>
          <cell r="N1484" t="str">
            <v>7445822  |  7445822</v>
          </cell>
          <cell r="O1484">
            <v>3115182873</v>
          </cell>
          <cell r="P1484" t="str">
            <v>cuevadelaantigua@gmail.com</v>
          </cell>
          <cell r="Q1484" t="str">
            <v>SIN ANIMO DE LUCRO</v>
          </cell>
          <cell r="R1484" t="str">
            <v>ORGANIZACION AUTORIZADA</v>
          </cell>
        </row>
        <row r="1485">
          <cell r="A1485">
            <v>21512</v>
          </cell>
          <cell r="B1485" t="str">
            <v>MUNICIPIO DE MARGARITA</v>
          </cell>
          <cell r="C1485">
            <v>41507</v>
          </cell>
          <cell r="D1485" t="str">
            <v>800095511-1</v>
          </cell>
          <cell r="E1485" t="str">
            <v>OPERATIVA</v>
          </cell>
          <cell r="F1485">
            <v>41031</v>
          </cell>
          <cell r="G1485" t="str">
            <v>ACTUALIZACION</v>
          </cell>
          <cell r="H1485">
            <v>45707</v>
          </cell>
          <cell r="I1485" t="str">
            <v>VALENTINA BELLO LOBO</v>
          </cell>
          <cell r="J1485">
            <v>13440</v>
          </cell>
          <cell r="K1485" t="str">
            <v>PALACIO MUNICIPAL CALLE PRINCIPAL BARRIO ABAJO SECTOR 3</v>
          </cell>
          <cell r="L1485" t="str">
            <v>BOLÍVAR</v>
          </cell>
          <cell r="M1485" t="str">
            <v>MARGARITA</v>
          </cell>
          <cell r="N1485" t="str">
            <v>3007074  |  3007074</v>
          </cell>
          <cell r="O1485">
            <v>3007074019</v>
          </cell>
          <cell r="P1485" t="str">
            <v>alcaldia@margarita-bolivar.gov.co</v>
          </cell>
          <cell r="Q1485" t="str">
            <v>No disponible</v>
          </cell>
          <cell r="R1485" t="str">
            <v>MUNICIPIO (PRESTACIÓN DIRECTA)</v>
          </cell>
        </row>
        <row r="1486">
          <cell r="A1486">
            <v>21520</v>
          </cell>
          <cell r="B1486" t="str">
            <v>EMPRESA COMUNITARIA DE SERVICIOS PUBLICOS DE  PUERTO CAICEDO</v>
          </cell>
          <cell r="C1486">
            <v>39729</v>
          </cell>
          <cell r="D1486" t="str">
            <v>846002307-4</v>
          </cell>
          <cell r="E1486" t="str">
            <v>OPERATIVA</v>
          </cell>
          <cell r="F1486">
            <v>37246</v>
          </cell>
          <cell r="G1486" t="str">
            <v>ACTUALIZACION</v>
          </cell>
          <cell r="H1486">
            <v>41436</v>
          </cell>
          <cell r="I1486" t="str">
            <v>EDIER FABIAN HOYOS JARAMILLO</v>
          </cell>
          <cell r="J1486">
            <v>86569</v>
          </cell>
          <cell r="K1486" t="str">
            <v>MANZANA 7 CALLE 1 BARRIO EL CARMEN</v>
          </cell>
          <cell r="L1486" t="str">
            <v>PUTUMAYO</v>
          </cell>
          <cell r="M1486" t="str">
            <v>PUERTO CAICEDO</v>
          </cell>
          <cell r="N1486" t="str">
            <v>4274547  |  4274138</v>
          </cell>
          <cell r="O1486">
            <v>3204689569</v>
          </cell>
          <cell r="P1486" t="str">
            <v>emcospca@hotmail.com</v>
          </cell>
          <cell r="Q1486" t="str">
            <v>JUNTA ADMINISTRADORA</v>
          </cell>
          <cell r="R1486" t="str">
            <v>ORGANIZACION AUTORIZADA</v>
          </cell>
        </row>
        <row r="1487">
          <cell r="A1487">
            <v>21523</v>
          </cell>
          <cell r="B1487" t="str">
            <v>ASOCIACION DE SUSCRIPTORES DEL ACUEDUCTO DE LAS VEREDAS DEL MOLINO LA MESA Y CASABLANCA DE MUNICIPIO DE CHIQUINQUIRA</v>
          </cell>
          <cell r="C1487">
            <v>40781</v>
          </cell>
          <cell r="D1487" t="str">
            <v>800254334-7</v>
          </cell>
          <cell r="E1487" t="str">
            <v>ABASTO</v>
          </cell>
          <cell r="F1487">
            <v>36200</v>
          </cell>
          <cell r="G1487" t="str">
            <v>ACTUALIZACION</v>
          </cell>
          <cell r="H1487">
            <v>44070</v>
          </cell>
          <cell r="I1487" t="str">
            <v>ANGELMIRO PENA LETRADO</v>
          </cell>
          <cell r="J1487">
            <v>15176</v>
          </cell>
          <cell r="K1487" t="str">
            <v>calle 14 n° 9-48</v>
          </cell>
          <cell r="L1487" t="str">
            <v>BOYACÁ</v>
          </cell>
          <cell r="M1487" t="str">
            <v>CHIQUINQUIRA</v>
          </cell>
          <cell r="N1487" t="str">
            <v>7211154  |  7211154</v>
          </cell>
          <cell r="O1487">
            <v>3108159935</v>
          </cell>
          <cell r="P1487" t="str">
            <v>tifloram468@hotmail.com</v>
          </cell>
          <cell r="Q1487" t="str">
            <v>ASOCIACION DE USUARIOS</v>
          </cell>
          <cell r="R1487" t="str">
            <v>ORGANIZACION AUTORIZADA</v>
          </cell>
        </row>
        <row r="1488">
          <cell r="A1488">
            <v>21524</v>
          </cell>
          <cell r="B1488" t="str">
            <v>ALCALDIA MUNICIPAL DE CHACHAGUI</v>
          </cell>
          <cell r="C1488">
            <v>39538</v>
          </cell>
          <cell r="D1488" t="str">
            <v>800199959-4</v>
          </cell>
          <cell r="E1488" t="str">
            <v>OPERATIVA</v>
          </cell>
          <cell r="F1488">
            <v>37427</v>
          </cell>
          <cell r="G1488" t="str">
            <v>ACTUALIZACION</v>
          </cell>
          <cell r="H1488">
            <v>43794</v>
          </cell>
          <cell r="I1488" t="str">
            <v>HENRY JAVIER ERASO CALVACHE</v>
          </cell>
          <cell r="J1488">
            <v>52240</v>
          </cell>
          <cell r="K1488" t="str">
            <v>calle 3 N 4-60 barrio oficial</v>
          </cell>
          <cell r="L1488" t="str">
            <v>NARIÑO</v>
          </cell>
          <cell r="M1488" t="str">
            <v>CHACHAGUI</v>
          </cell>
          <cell r="N1488" t="str">
            <v>7328137  |  7328138</v>
          </cell>
          <cell r="O1488">
            <v>3146786359</v>
          </cell>
          <cell r="P1488" t="str">
            <v>alcaldia@chachagui-narino.gov.co</v>
          </cell>
          <cell r="Q1488" t="str">
            <v>No disponible</v>
          </cell>
          <cell r="R1488" t="str">
            <v>MUNICIPIO (PRESTACIÓN DIRECTA)</v>
          </cell>
        </row>
        <row r="1489">
          <cell r="A1489">
            <v>21525</v>
          </cell>
          <cell r="B1489" t="str">
            <v>EMSERCOTA S.A.  E.S.P.</v>
          </cell>
          <cell r="C1489">
            <v>39072</v>
          </cell>
          <cell r="D1489" t="str">
            <v>900124654-4</v>
          </cell>
          <cell r="E1489" t="str">
            <v>OPERATIVA</v>
          </cell>
          <cell r="F1489">
            <v>39058</v>
          </cell>
          <cell r="G1489" t="str">
            <v>ACTUALIZACION</v>
          </cell>
          <cell r="H1489">
            <v>45742</v>
          </cell>
          <cell r="I1489" t="str">
            <v>ANDRES FELIPE RINCON DAMIAN</v>
          </cell>
          <cell r="J1489">
            <v>25214</v>
          </cell>
          <cell r="K1489" t="str">
            <v>CALLE 12 No 4-35</v>
          </cell>
          <cell r="L1489" t="str">
            <v>CUNDINAMARCA</v>
          </cell>
          <cell r="M1489" t="str">
            <v>COTA</v>
          </cell>
          <cell r="N1489" t="str">
            <v>8641425  |  8777148</v>
          </cell>
          <cell r="O1489">
            <v>3212137197</v>
          </cell>
          <cell r="P1489" t="str">
            <v>emsercota@hotmail.com</v>
          </cell>
          <cell r="Q1489" t="str">
            <v>SOCIEDAD ANONIMA</v>
          </cell>
          <cell r="R1489" t="str">
            <v>SOCIEDADES (EMPRESA DE SERVICIOS PUBLICOS)</v>
          </cell>
        </row>
        <row r="1490">
          <cell r="A1490">
            <v>21529</v>
          </cell>
          <cell r="B1490" t="str">
            <v xml:space="preserve">JUNTA ADMINISTRADORA DEL ACUEDUCTO REGIONAL  VEGALARGA DEL MUNICIPIO DE NEIVA DEPARTAMENTO HUILA </v>
          </cell>
          <cell r="C1490">
            <v>40805</v>
          </cell>
          <cell r="D1490" t="str">
            <v>813012633-3</v>
          </cell>
          <cell r="E1490" t="str">
            <v>OPERATIVA</v>
          </cell>
          <cell r="F1490">
            <v>37935</v>
          </cell>
          <cell r="G1490" t="str">
            <v>ACTUALIZACION</v>
          </cell>
          <cell r="H1490">
            <v>40873</v>
          </cell>
          <cell r="I1490" t="str">
            <v>VENANCIO HERNANDEZ HERNANDEZ</v>
          </cell>
          <cell r="J1490">
            <v>41001</v>
          </cell>
          <cell r="K1490" t="str">
            <v>CORREGIMIENTO VEGALARGA MISCELANIA ANITA</v>
          </cell>
          <cell r="L1490" t="str">
            <v>HUILA</v>
          </cell>
          <cell r="M1490" t="str">
            <v>NEIVA</v>
          </cell>
          <cell r="N1490" t="str">
            <v>3178782  |  3178782</v>
          </cell>
          <cell r="O1490">
            <v>3178782046</v>
          </cell>
          <cell r="P1490" t="str">
            <v>acueductovega@hotmail.com</v>
          </cell>
          <cell r="Q1490" t="str">
            <v>JUNTA ADMINISTRADORA</v>
          </cell>
          <cell r="R1490" t="str">
            <v>ORGANIZACION AUTORIZADA</v>
          </cell>
        </row>
        <row r="1491">
          <cell r="A1491">
            <v>21533</v>
          </cell>
          <cell r="B1491" t="str">
            <v xml:space="preserve">ASOCIACION ACUEDUCTO LOS OCOBOS </v>
          </cell>
          <cell r="C1491">
            <v>39091</v>
          </cell>
          <cell r="D1491" t="str">
            <v>808003653-4</v>
          </cell>
          <cell r="E1491" t="str">
            <v>OPERATIVA</v>
          </cell>
          <cell r="F1491">
            <v>37880</v>
          </cell>
          <cell r="G1491" t="str">
            <v>ACTUALIZACION</v>
          </cell>
          <cell r="H1491">
            <v>45321</v>
          </cell>
          <cell r="I1491" t="str">
            <v>LUIS RAMON LEGUIZAMON GUERRERO</v>
          </cell>
          <cell r="J1491">
            <v>25245</v>
          </cell>
          <cell r="K1491" t="str">
            <v>BARRIO CENTRO CALLE 9 N° 8-41</v>
          </cell>
          <cell r="L1491" t="str">
            <v>CUNDINAMARCA</v>
          </cell>
          <cell r="M1491" t="str">
            <v>EL COLEGIO</v>
          </cell>
          <cell r="N1491" t="str">
            <v>7750844  |  7750844</v>
          </cell>
          <cell r="O1491">
            <v>3184009249</v>
          </cell>
          <cell r="P1491" t="str">
            <v>asocobos@hotmail.com</v>
          </cell>
          <cell r="Q1491" t="str">
            <v>ASOCIACION DE USUARIOS</v>
          </cell>
          <cell r="R1491" t="str">
            <v>ORGANIZACION AUTORIZADA</v>
          </cell>
        </row>
        <row r="1492">
          <cell r="A1492">
            <v>21534</v>
          </cell>
          <cell r="B1492" t="str">
            <v>ASOCIACION DE USUARIOS DEL ACUEDUCTO DE INTEGRACION DE LAS VEREDAS DE LA INSPECCION DE PRADILLA EL COLEGIO DEPARTAMENTO CUNDINAMARCA</v>
          </cell>
          <cell r="C1492">
            <v>39091</v>
          </cell>
          <cell r="D1492" t="str">
            <v>900098090-9</v>
          </cell>
          <cell r="E1492" t="str">
            <v>OPERATIVA</v>
          </cell>
          <cell r="F1492">
            <v>38872</v>
          </cell>
          <cell r="G1492" t="str">
            <v>ACTUALIZACION</v>
          </cell>
          <cell r="H1492">
            <v>45714</v>
          </cell>
          <cell r="I1492" t="str">
            <v>JAIRO EMIRO BAEZ  MEJIA</v>
          </cell>
          <cell r="J1492">
            <v>25245</v>
          </cell>
          <cell r="K1492" t="str">
            <v xml:space="preserve">FINCA LA URIBE - VEREDA LUCERNA INSPECCION DE PRADILLA </v>
          </cell>
          <cell r="L1492" t="str">
            <v>CUNDINAMARCA</v>
          </cell>
          <cell r="M1492" t="str">
            <v>EL COLEGIO</v>
          </cell>
          <cell r="N1492" t="str">
            <v>8067101  |  8067101</v>
          </cell>
          <cell r="O1492">
            <v>3502144935</v>
          </cell>
          <cell r="P1492" t="str">
            <v>acuainvepra@gmail.com</v>
          </cell>
          <cell r="Q1492" t="str">
            <v>ASOCIACION DE USUARIOS</v>
          </cell>
          <cell r="R1492" t="str">
            <v>ORGANIZACION AUTORIZADA</v>
          </cell>
        </row>
        <row r="1493">
          <cell r="A1493">
            <v>21535</v>
          </cell>
          <cell r="B1493" t="str">
            <v xml:space="preserve">ASOCIACION DE USUARIOS DEL ACUEDUCTO VEREDAL VEREDA LOS CAMPOS </v>
          </cell>
          <cell r="C1493">
            <v>39114</v>
          </cell>
          <cell r="D1493" t="str">
            <v>900114914-1</v>
          </cell>
          <cell r="E1493" t="str">
            <v>OPERATIVA</v>
          </cell>
          <cell r="F1493">
            <v>39056</v>
          </cell>
          <cell r="G1493" t="str">
            <v>INSCRIPCION</v>
          </cell>
          <cell r="H1493">
            <v>39139</v>
          </cell>
          <cell r="I1493" t="str">
            <v xml:space="preserve">MARTIN  LATORRE  </v>
          </cell>
          <cell r="J1493">
            <v>25245</v>
          </cell>
          <cell r="K1493" t="str">
            <v xml:space="preserve">INSPECCION LA VICTORIA </v>
          </cell>
          <cell r="L1493" t="str">
            <v>CUNDINAMARCA</v>
          </cell>
          <cell r="M1493" t="str">
            <v>EL COLEGIO</v>
          </cell>
          <cell r="N1493" t="str">
            <v xml:space="preserve">8981765  |  </v>
          </cell>
          <cell r="O1493" t="str">
            <v>No disponible</v>
          </cell>
          <cell r="P1493" t="str">
            <v>acueductosveredales@yahoo.com</v>
          </cell>
          <cell r="Q1493" t="str">
            <v>ASOCIACION DE USUARIOS</v>
          </cell>
          <cell r="R1493" t="str">
            <v>ORGANIZACION AUTORIZADA</v>
          </cell>
        </row>
        <row r="1494">
          <cell r="A1494">
            <v>21539</v>
          </cell>
          <cell r="B1494" t="str">
            <v>ASOCIACION DE USUARIOS DEL ACUEDUCTO LA MARIA PARTE BAJA Y LAS ANGUSTIAS</v>
          </cell>
          <cell r="C1494">
            <v>39073</v>
          </cell>
          <cell r="D1494" t="str">
            <v>808001857-0</v>
          </cell>
          <cell r="E1494" t="str">
            <v>OPERATIVA</v>
          </cell>
          <cell r="F1494">
            <v>36397</v>
          </cell>
          <cell r="G1494" t="str">
            <v>ACTUALIZACION</v>
          </cell>
          <cell r="H1494">
            <v>41396</v>
          </cell>
          <cell r="I1494" t="str">
            <v>TERESA PINZON DE GUZMAN</v>
          </cell>
          <cell r="J1494">
            <v>11001</v>
          </cell>
          <cell r="K1494" t="str">
            <v>CALLE 77 B  No. 107-40</v>
          </cell>
          <cell r="L1494" t="str">
            <v>BOGOTÁ, D.C.</v>
          </cell>
          <cell r="M1494" t="str">
            <v>BOGOTA, D.C.</v>
          </cell>
          <cell r="N1494" t="str">
            <v>9881042  |  2272479</v>
          </cell>
          <cell r="O1494">
            <v>3133811940</v>
          </cell>
          <cell r="P1494" t="str">
            <v>ACUEDUCTOLAMARIAPARTEBAJA@GMAIL.COM</v>
          </cell>
          <cell r="Q1494" t="str">
            <v>ASOCIACION DE USUARIOS</v>
          </cell>
          <cell r="R1494" t="str">
            <v>ORGANIZACION AUTORIZADA</v>
          </cell>
        </row>
        <row r="1495">
          <cell r="A1495">
            <v>21543</v>
          </cell>
          <cell r="B1495" t="str">
            <v>ASOCIACION DE SUSCRIPTORES DEL SERVICIO DE ACUEDUCTO DE LA MASATA</v>
          </cell>
          <cell r="C1495">
            <v>42943</v>
          </cell>
          <cell r="D1495" t="str">
            <v>900094414-3</v>
          </cell>
          <cell r="E1495" t="str">
            <v>OPERATIVA</v>
          </cell>
          <cell r="F1495">
            <v>38890</v>
          </cell>
          <cell r="G1495" t="str">
            <v>ACTUALIZACION</v>
          </cell>
          <cell r="H1495">
            <v>45681</v>
          </cell>
          <cell r="I1495" t="str">
            <v>JOSE AGUSTIN AREVALO  DELGADO</v>
          </cell>
          <cell r="J1495">
            <v>25875</v>
          </cell>
          <cell r="K1495" t="str">
            <v>VEREDA LA MASATA SECTOR LOS TOTUMOS</v>
          </cell>
          <cell r="L1495" t="str">
            <v>CUNDINAMARCA</v>
          </cell>
          <cell r="M1495" t="str">
            <v>VILLETA</v>
          </cell>
          <cell r="N1495" t="str">
            <v>8445115  |  8445115</v>
          </cell>
          <cell r="O1495">
            <v>3213369627</v>
          </cell>
          <cell r="P1495" t="str">
            <v>acueductolamasata2011@yahoo.com.co</v>
          </cell>
          <cell r="Q1495" t="str">
            <v>ASOCIACION DE USUARIOS</v>
          </cell>
          <cell r="R1495" t="str">
            <v>ORGANIZACION AUTORIZADA</v>
          </cell>
        </row>
        <row r="1496">
          <cell r="A1496">
            <v>21548</v>
          </cell>
          <cell r="B1496" t="str">
            <v>ASOCIACIÓN DE USUARIOS DEL SERVICIO DE ACUEDUCTO DE LA VEREDA RINCÓN SANTO DEL MUNICIPIO DE ZIPACÓN</v>
          </cell>
          <cell r="C1496">
            <v>39078</v>
          </cell>
          <cell r="D1496" t="str">
            <v>900088395-7</v>
          </cell>
          <cell r="E1496" t="str">
            <v>OPERATIVA</v>
          </cell>
          <cell r="F1496">
            <v>37016</v>
          </cell>
          <cell r="G1496" t="str">
            <v>ACTUALIZACION</v>
          </cell>
          <cell r="H1496">
            <v>39365</v>
          </cell>
          <cell r="I1496" t="str">
            <v xml:space="preserve">JOSE ANTONIO  CLAVIJO </v>
          </cell>
          <cell r="J1496">
            <v>25898</v>
          </cell>
          <cell r="K1496" t="str">
            <v xml:space="preserve">CASA COMUNAL </v>
          </cell>
          <cell r="L1496" t="str">
            <v>CUNDINAMARCA</v>
          </cell>
          <cell r="M1496" t="str">
            <v>ZIPACON</v>
          </cell>
          <cell r="N1496" t="str">
            <v xml:space="preserve">8249076  |  </v>
          </cell>
          <cell r="O1496">
            <v>3125066235</v>
          </cell>
          <cell r="P1496" t="str">
            <v>acueductosveredales@yahoo.com</v>
          </cell>
          <cell r="Q1496" t="str">
            <v>ASOCIACION DE USUARIOS</v>
          </cell>
          <cell r="R1496" t="str">
            <v>ORGANIZACION AUTORIZADA</v>
          </cell>
        </row>
        <row r="1497">
          <cell r="A1497">
            <v>21549</v>
          </cell>
          <cell r="B1497" t="str">
            <v xml:space="preserve">ASOCIACION DE USUARIOS DEL ACUEDUCTO VEREDAL LA CAPILLA LAGUNA VERDE SAN MIGUEL E.S.P. </v>
          </cell>
          <cell r="C1497">
            <v>39292</v>
          </cell>
          <cell r="D1497" t="str">
            <v>832005879-8</v>
          </cell>
          <cell r="E1497" t="str">
            <v>OPERATIVA</v>
          </cell>
          <cell r="F1497">
            <v>36834</v>
          </cell>
          <cell r="G1497" t="str">
            <v>ACTUALIZACION</v>
          </cell>
          <cell r="H1497">
            <v>39307</v>
          </cell>
          <cell r="I1497" t="str">
            <v xml:space="preserve">HUGO IVAN  BOHORQUEZ  MELO </v>
          </cell>
          <cell r="J1497">
            <v>25898</v>
          </cell>
          <cell r="K1497" t="str">
            <v xml:space="preserve">FINCA GAIRA VEREDA LA CAPILLA </v>
          </cell>
          <cell r="L1497" t="str">
            <v>CUNDINAMARCA</v>
          </cell>
          <cell r="M1497" t="str">
            <v>ZIPACON</v>
          </cell>
          <cell r="N1497" t="str">
            <v xml:space="preserve">8249331  |  </v>
          </cell>
          <cell r="O1497">
            <v>3107914523</v>
          </cell>
          <cell r="P1497" t="str">
            <v>acueductosveredales@yahoo.com</v>
          </cell>
          <cell r="Q1497" t="str">
            <v>ASOCIACION DE USUARIOS</v>
          </cell>
          <cell r="R1497" t="str">
            <v>ORGANIZACION AUTORIZADA</v>
          </cell>
        </row>
        <row r="1498">
          <cell r="A1498">
            <v>21550</v>
          </cell>
          <cell r="B1498" t="str">
            <v>ASOCIACION DE SUSCRIPTORES DEL ACUEDUCTO PARROQUIA VIEJA MUNICIPIO DE VENTAQUEMADA</v>
          </cell>
          <cell r="C1498">
            <v>39079</v>
          </cell>
          <cell r="D1498" t="str">
            <v>900125195-1</v>
          </cell>
          <cell r="E1498" t="str">
            <v>OPERATIVA</v>
          </cell>
          <cell r="F1498">
            <v>39061</v>
          </cell>
          <cell r="G1498" t="str">
            <v>ACTUALIZACION</v>
          </cell>
          <cell r="H1498">
            <v>40892</v>
          </cell>
          <cell r="I1498" t="str">
            <v>ARISTOBULO SUAREZ VARGAS</v>
          </cell>
          <cell r="J1498">
            <v>15861</v>
          </cell>
          <cell r="K1498" t="str">
            <v>Vereda Parroquia Vieja</v>
          </cell>
          <cell r="L1498" t="str">
            <v>BOYACÁ</v>
          </cell>
          <cell r="M1498" t="str">
            <v>VENTAQUEMADA</v>
          </cell>
          <cell r="N1498" t="str">
            <v>7366001  |  7366089</v>
          </cell>
          <cell r="O1498">
            <v>3103352659</v>
          </cell>
          <cell r="P1498" t="str">
            <v>gatica1-2@hotmail.com</v>
          </cell>
          <cell r="Q1498" t="str">
            <v>ASOCIACION DE USUARIOS</v>
          </cell>
          <cell r="R1498" t="str">
            <v>ORGANIZACION AUTORIZADA</v>
          </cell>
        </row>
        <row r="1499">
          <cell r="A1499">
            <v>21552</v>
          </cell>
          <cell r="B1499" t="str">
            <v>ASOCIACION DE SUSCRIPTORES DEL ACUEDUCTO SAN MIGUEL MUNICIPIO DE COMBITA</v>
          </cell>
          <cell r="C1499">
            <v>39304</v>
          </cell>
          <cell r="D1499" t="str">
            <v>900095436-1</v>
          </cell>
          <cell r="E1499" t="str">
            <v>OPERATIVA</v>
          </cell>
          <cell r="F1499">
            <v>35458</v>
          </cell>
          <cell r="G1499" t="str">
            <v>ACTUALIZACION</v>
          </cell>
          <cell r="H1499">
            <v>45436</v>
          </cell>
          <cell r="I1499" t="str">
            <v>FRANCISCO RIOS PINEDA</v>
          </cell>
          <cell r="J1499">
            <v>15204</v>
          </cell>
          <cell r="K1499" t="str">
            <v xml:space="preserve"> 3 N° 5-63</v>
          </cell>
          <cell r="L1499" t="str">
            <v>BOYACÁ</v>
          </cell>
          <cell r="M1499" t="str">
            <v>COMBITA</v>
          </cell>
          <cell r="N1499" t="str">
            <v>7401823  |  7310010</v>
          </cell>
          <cell r="O1499">
            <v>3114864381</v>
          </cell>
          <cell r="P1499" t="str">
            <v>acueductosanmiguel@hotmail.com</v>
          </cell>
          <cell r="Q1499" t="str">
            <v>JUNTA ADMINISTRADORA</v>
          </cell>
          <cell r="R1499" t="str">
            <v>ORGANIZACION AUTORIZADA</v>
          </cell>
        </row>
        <row r="1500">
          <cell r="A1500">
            <v>21554</v>
          </cell>
          <cell r="B1500" t="str">
            <v>ASOCIACION DE SUSCRIPTORES DEL ACUEDUCTO DE LA VEREDA SANTA LUCIA DEL MUNICIPIO DE DUITAMA</v>
          </cell>
          <cell r="C1500">
            <v>40781</v>
          </cell>
          <cell r="D1500" t="str">
            <v>900005399-0</v>
          </cell>
          <cell r="E1500" t="str">
            <v>OPERATIVA</v>
          </cell>
          <cell r="F1500">
            <v>35447</v>
          </cell>
          <cell r="G1500" t="str">
            <v>ACTUALIZACION</v>
          </cell>
          <cell r="H1500">
            <v>45448</v>
          </cell>
          <cell r="I1500" t="str">
            <v xml:space="preserve">ANGELA BRICEIDA CARDENAS  PEREZ </v>
          </cell>
          <cell r="J1500">
            <v>15238</v>
          </cell>
          <cell r="K1500" t="str">
            <v>vereda santa lucia kilometro 5</v>
          </cell>
          <cell r="L1500" t="str">
            <v>BOYACÁ</v>
          </cell>
          <cell r="M1500" t="str">
            <v>DUITAMA</v>
          </cell>
          <cell r="N1500" t="str">
            <v>0000000  |  0000000</v>
          </cell>
          <cell r="O1500">
            <v>3174011696</v>
          </cell>
          <cell r="P1500" t="str">
            <v>acueductovereda.santalucia@gmail.com</v>
          </cell>
          <cell r="Q1500" t="str">
            <v>ASOCIACION DE USUARIOS</v>
          </cell>
          <cell r="R1500" t="str">
            <v>ORGANIZACION AUTORIZADA</v>
          </cell>
        </row>
        <row r="1501">
          <cell r="A1501">
            <v>21558</v>
          </cell>
          <cell r="B1501" t="str">
            <v>EMPRESA COMUNITARIA DE SERVICIOS PUBLICOS DE ACUEDUCTO Y ALCANTARILLADO DE LA TRINIDAD</v>
          </cell>
          <cell r="C1501">
            <v>41185</v>
          </cell>
          <cell r="D1501" t="str">
            <v>826002153-4</v>
          </cell>
          <cell r="E1501" t="str">
            <v>OPERATIVA</v>
          </cell>
          <cell r="F1501">
            <v>34951</v>
          </cell>
          <cell r="G1501" t="str">
            <v>ACTUALIZACION</v>
          </cell>
          <cell r="H1501">
            <v>45401</v>
          </cell>
          <cell r="I1501" t="str">
            <v>BENJAMIN SANTAMARIA GRANADOS</v>
          </cell>
          <cell r="J1501">
            <v>15238</v>
          </cell>
          <cell r="K1501" t="str">
            <v>VEREDA LA TRINIDAD</v>
          </cell>
          <cell r="L1501" t="str">
            <v>BOYACÁ</v>
          </cell>
          <cell r="M1501" t="str">
            <v>DUITAMA</v>
          </cell>
          <cell r="N1501" t="str">
            <v>7631910  |  7631910</v>
          </cell>
          <cell r="O1501">
            <v>3152215284</v>
          </cell>
          <cell r="P1501" t="str">
            <v>acueductotrinidad@hotmail.com</v>
          </cell>
          <cell r="Q1501" t="str">
            <v>EMPRESA COMUNITARIA</v>
          </cell>
          <cell r="R1501" t="str">
            <v>ORGANIZACION AUTORIZADA</v>
          </cell>
        </row>
        <row r="1502">
          <cell r="A1502">
            <v>21559</v>
          </cell>
          <cell r="B1502" t="str">
            <v>ASOCIACION DE SUSCRIPTORES DEL ACUEDUCTO SECTOR CENTRO DE LA VEREDA SIRATA DEL MUNICIPIO DE DUITAMA</v>
          </cell>
          <cell r="C1502">
            <v>44111</v>
          </cell>
          <cell r="D1502" t="str">
            <v>826003196-5</v>
          </cell>
          <cell r="E1502" t="str">
            <v>OPERATIVA</v>
          </cell>
          <cell r="F1502">
            <v>37600</v>
          </cell>
          <cell r="G1502" t="str">
            <v>INSCRIPCION</v>
          </cell>
          <cell r="H1502">
            <v>44123</v>
          </cell>
          <cell r="I1502" t="str">
            <v>LUIS ANTONIO OCHOA CADENA</v>
          </cell>
          <cell r="J1502">
            <v>15238</v>
          </cell>
          <cell r="K1502" t="str">
            <v>VEREDA SIRATA CENTRO</v>
          </cell>
          <cell r="L1502" t="str">
            <v>BOYACÁ</v>
          </cell>
          <cell r="M1502" t="str">
            <v>DUITAMA</v>
          </cell>
          <cell r="N1502" t="str">
            <v>3124947  |  3124947</v>
          </cell>
          <cell r="O1502">
            <v>3124947461</v>
          </cell>
          <cell r="P1502" t="str">
            <v>acueductosiratacentro@gmail.com</v>
          </cell>
          <cell r="Q1502" t="str">
            <v>ASOCIACION DE USUARIOS</v>
          </cell>
          <cell r="R1502" t="str">
            <v>ORGANIZACION AUTORIZADA</v>
          </cell>
        </row>
        <row r="1503">
          <cell r="A1503">
            <v>21562</v>
          </cell>
          <cell r="B1503" t="str">
            <v>ASOCIACION DE USUARIOS DEL ACUEDUCTO DE LAS VEREDAS LA LAGUNA SOCUATA Y GUSVITA DEL MUNICIPIO DE TIBIRITA DEPARTAMENTO DE CUNDINAMARCA</v>
          </cell>
          <cell r="C1503">
            <v>43312</v>
          </cell>
          <cell r="D1503" t="str">
            <v>830080222-1</v>
          </cell>
          <cell r="E1503" t="str">
            <v>OPERATIVA</v>
          </cell>
          <cell r="F1503">
            <v>38548</v>
          </cell>
          <cell r="G1503" t="str">
            <v>ACTUALIZACION</v>
          </cell>
          <cell r="H1503">
            <v>45686</v>
          </cell>
          <cell r="I1503" t="str">
            <v>VICTOR HERNANDO SEGURA ZAMORA</v>
          </cell>
          <cell r="J1503">
            <v>25807</v>
          </cell>
          <cell r="K1503" t="str">
            <v>VEREDA GUSVITA MUNICIPIO TIBIRITA</v>
          </cell>
          <cell r="L1503" t="str">
            <v>CUNDINAMARCA</v>
          </cell>
          <cell r="M1503" t="str">
            <v>TIBIRITA</v>
          </cell>
          <cell r="N1503" t="str">
            <v>0000000  |  0000000</v>
          </cell>
          <cell r="O1503">
            <v>3114429949</v>
          </cell>
          <cell r="P1503" t="str">
            <v>lasogu98@gmail.com</v>
          </cell>
          <cell r="Q1503" t="str">
            <v>ASOCIACION DE USUARIOS</v>
          </cell>
          <cell r="R1503" t="str">
            <v>ORGANIZACION AUTORIZADA</v>
          </cell>
        </row>
        <row r="1504">
          <cell r="A1504">
            <v>21564</v>
          </cell>
          <cell r="B1504" t="str">
            <v>ASOCIACION DE USUARIOS DEL ACUEDUCTO LA ESPERANZA VEREDA ANTIOQUIA DEL MUNICIPIO DE EL COLEGIO</v>
          </cell>
          <cell r="C1504">
            <v>39091</v>
          </cell>
          <cell r="D1504" t="str">
            <v>900042973-6</v>
          </cell>
          <cell r="E1504" t="str">
            <v>OPERATIVA</v>
          </cell>
          <cell r="F1504">
            <v>26178</v>
          </cell>
          <cell r="G1504" t="str">
            <v>INSCRIPCION</v>
          </cell>
          <cell r="H1504">
            <v>39114</v>
          </cell>
          <cell r="I1504" t="str">
            <v>GILBERTO CHALA NIÑO</v>
          </cell>
          <cell r="J1504">
            <v>25245</v>
          </cell>
          <cell r="K1504" t="str">
            <v>VEREDA ANTIOQUIA</v>
          </cell>
          <cell r="L1504" t="str">
            <v>CUNDINAMARCA</v>
          </cell>
          <cell r="M1504" t="str">
            <v>EL COLEGIO</v>
          </cell>
          <cell r="N1504" t="str">
            <v xml:space="preserve">8981470  |  </v>
          </cell>
          <cell r="O1504">
            <v>3118707204</v>
          </cell>
          <cell r="P1504" t="str">
            <v>acueductosveredales@yahoo.com</v>
          </cell>
          <cell r="Q1504" t="str">
            <v>ASOCIACION DE USUARIOS</v>
          </cell>
          <cell r="R1504" t="str">
            <v>ORGANIZACION AUTORIZADA</v>
          </cell>
        </row>
        <row r="1505">
          <cell r="A1505">
            <v>21566</v>
          </cell>
          <cell r="B1505" t="str">
            <v>EMPRESA MUNICIPAL DE SERVICIOS PUBLICOS DOMICILIARIOS AGUAS DEL CAGUAN S.A. E.S.P. MIXTA</v>
          </cell>
          <cell r="C1505">
            <v>39367</v>
          </cell>
          <cell r="D1505" t="str">
            <v>900123974-1</v>
          </cell>
          <cell r="E1505" t="str">
            <v>OPERATIVA</v>
          </cell>
          <cell r="F1505">
            <v>39052</v>
          </cell>
          <cell r="G1505" t="str">
            <v>ACTUALIZACION</v>
          </cell>
          <cell r="H1505">
            <v>45721</v>
          </cell>
          <cell r="I1505" t="str">
            <v>JOSE DANILO VASQUEZ HENAO</v>
          </cell>
          <cell r="J1505">
            <v>18753</v>
          </cell>
          <cell r="K1505" t="str">
            <v>Carrera 4 N° 3 -30</v>
          </cell>
          <cell r="L1505" t="str">
            <v>CAQUETÁ</v>
          </cell>
          <cell r="M1505" t="str">
            <v>SAN VICENTE DEL CAGUAN</v>
          </cell>
          <cell r="N1505" t="str">
            <v>4644698  |  4644698</v>
          </cell>
          <cell r="O1505">
            <v>3233249880</v>
          </cell>
          <cell r="P1505" t="str">
            <v>gerencia@aguasdelcaguan.gov.co</v>
          </cell>
          <cell r="Q1505" t="str">
            <v>SOCIEDAD ANONIMA</v>
          </cell>
          <cell r="R1505" t="str">
            <v>SOCIEDADES (EMPRESA DE SERVICIOS PUBLICOS)</v>
          </cell>
        </row>
        <row r="1506">
          <cell r="A1506">
            <v>21572</v>
          </cell>
          <cell r="B1506" t="str">
            <v>ALCALDIA  MUNICIPIO COLON</v>
          </cell>
          <cell r="C1506">
            <v>39595</v>
          </cell>
          <cell r="D1506" t="str">
            <v>800019816-9</v>
          </cell>
          <cell r="E1506" t="str">
            <v>OPERATIVA (No activa)</v>
          </cell>
          <cell r="F1506">
            <v>38690</v>
          </cell>
          <cell r="G1506" t="str">
            <v>ACTUALIZACION</v>
          </cell>
          <cell r="H1506">
            <v>39654</v>
          </cell>
          <cell r="I1506" t="str">
            <v>No disponible</v>
          </cell>
          <cell r="J1506">
            <v>52203</v>
          </cell>
          <cell r="K1506" t="str">
            <v>Alcaldia Municipal</v>
          </cell>
          <cell r="L1506" t="str">
            <v>NARIÑO</v>
          </cell>
          <cell r="M1506" t="str">
            <v>COLON</v>
          </cell>
          <cell r="N1506" t="str">
            <v xml:space="preserve">  |  </v>
          </cell>
          <cell r="O1506" t="str">
            <v>No disponible</v>
          </cell>
          <cell r="P1506" t="str">
            <v>SIN DATOS</v>
          </cell>
          <cell r="Q1506" t="str">
            <v>No disponible</v>
          </cell>
          <cell r="R1506" t="str">
            <v>MUNICIPIO (PRESTACIÓN DIRECTA)</v>
          </cell>
        </row>
        <row r="1507">
          <cell r="A1507">
            <v>21574</v>
          </cell>
          <cell r="B1507" t="str">
            <v>GRUPO DE ESTUDIOS AMBIENTALES LTDA</v>
          </cell>
          <cell r="C1507">
            <v>39100</v>
          </cell>
          <cell r="D1507" t="str">
            <v>830097234-4</v>
          </cell>
          <cell r="E1507" t="str">
            <v>OPERATIVA (No activa)</v>
          </cell>
          <cell r="F1507">
            <v>37281</v>
          </cell>
          <cell r="G1507" t="str">
            <v>INSCRIPCION</v>
          </cell>
          <cell r="H1507">
            <v>39114</v>
          </cell>
          <cell r="I1507" t="str">
            <v>FABIO GERMAN MOLINA FOCAZZIO</v>
          </cell>
          <cell r="J1507">
            <v>11001</v>
          </cell>
          <cell r="K1507" t="str">
            <v>CRA 77 C N 65 A 25 INTERIOR 7</v>
          </cell>
          <cell r="L1507" t="str">
            <v>BOGOTÁ, D.C.</v>
          </cell>
          <cell r="M1507" t="str">
            <v>BOGOTA, D.C.</v>
          </cell>
          <cell r="N1507" t="str">
            <v xml:space="preserve">4906666  |  </v>
          </cell>
          <cell r="O1507">
            <v>3112289880</v>
          </cell>
          <cell r="P1507" t="str">
            <v>gea_ltda@yahoo.es</v>
          </cell>
          <cell r="Q1507" t="str">
            <v>LIMITADA</v>
          </cell>
          <cell r="R1507" t="str">
            <v>PRESTADORES FUERA DEL ART. 15 LSPD</v>
          </cell>
        </row>
        <row r="1508">
          <cell r="A1508">
            <v>21575</v>
          </cell>
          <cell r="B1508" t="str">
            <v xml:space="preserve">D. INGENIERIA LIMITADA </v>
          </cell>
          <cell r="C1508">
            <v>39163</v>
          </cell>
          <cell r="D1508" t="str">
            <v>800232197-1</v>
          </cell>
          <cell r="E1508" t="str">
            <v>OPERATIVA (No activa)</v>
          </cell>
          <cell r="F1508">
            <v>34494</v>
          </cell>
          <cell r="G1508" t="str">
            <v>ACTUALIZACION</v>
          </cell>
          <cell r="H1508">
            <v>39181</v>
          </cell>
          <cell r="I1508" t="str">
            <v>CESAR AUGUSTO DUARTE GARZÓN</v>
          </cell>
          <cell r="J1508">
            <v>68001</v>
          </cell>
          <cell r="K1508" t="str">
            <v>CALLE 51 No. 35 - 28 INTERIOR 100 OFICINA 309</v>
          </cell>
          <cell r="L1508" t="str">
            <v>SANTANDER</v>
          </cell>
          <cell r="M1508" t="str">
            <v>BUCARAMANGA</v>
          </cell>
          <cell r="N1508" t="str">
            <v xml:space="preserve">6431155  |  </v>
          </cell>
          <cell r="O1508">
            <v>3012334766</v>
          </cell>
          <cell r="P1508" t="str">
            <v>contacto@dingenieria.com</v>
          </cell>
          <cell r="Q1508" t="str">
            <v>LIMITADA</v>
          </cell>
          <cell r="R1508" t="str">
            <v>PRESTADORES FUERA DEL ART. 15 LSPD</v>
          </cell>
        </row>
        <row r="1509">
          <cell r="A1509">
            <v>21579</v>
          </cell>
          <cell r="B1509" t="str">
            <v>JUNTA ADMINISTRADORA DEL ACUEDUCTO URBANO MUNICIPAL DE LA CAPILLA-BOYACA</v>
          </cell>
          <cell r="C1509">
            <v>39617</v>
          </cell>
          <cell r="D1509" t="str">
            <v>800099665-5</v>
          </cell>
          <cell r="E1509" t="str">
            <v>OPERATIVA</v>
          </cell>
          <cell r="F1509">
            <v>32018</v>
          </cell>
          <cell r="G1509" t="str">
            <v>ACTUALIZACION</v>
          </cell>
          <cell r="H1509">
            <v>45371</v>
          </cell>
          <cell r="I1509" t="str">
            <v>ALVARO EFRAIN ROJAS BERMUDEZ</v>
          </cell>
          <cell r="J1509">
            <v>15380</v>
          </cell>
          <cell r="K1509" t="str">
            <v>carrera 4 3-63</v>
          </cell>
          <cell r="L1509" t="str">
            <v>BOYACÁ</v>
          </cell>
          <cell r="M1509" t="str">
            <v>LA CAPILLA</v>
          </cell>
          <cell r="N1509" t="str">
            <v>7539183  |  7539183</v>
          </cell>
          <cell r="O1509">
            <v>3132621701</v>
          </cell>
          <cell r="P1509" t="str">
            <v>inidservicios@lacapilla-boyaca.gov.co</v>
          </cell>
          <cell r="Q1509" t="str">
            <v>No disponible</v>
          </cell>
          <cell r="R1509" t="str">
            <v>MUNICIPIO (PRESTACIÓN DIRECTA)</v>
          </cell>
        </row>
        <row r="1510">
          <cell r="A1510">
            <v>21582</v>
          </cell>
          <cell r="B1510" t="str">
            <v>ASOCIACION DE USUARIOS DEL ACUEDUCTO LOS GUADUALES VEREDA EL PARAISO</v>
          </cell>
          <cell r="C1510">
            <v>39105</v>
          </cell>
          <cell r="D1510" t="str">
            <v>808000713-4</v>
          </cell>
          <cell r="E1510" t="str">
            <v>OPERATIVA</v>
          </cell>
          <cell r="F1510">
            <v>38551</v>
          </cell>
          <cell r="G1510" t="str">
            <v>INSCRIPCION</v>
          </cell>
          <cell r="H1510">
            <v>39140</v>
          </cell>
          <cell r="I1510" t="str">
            <v xml:space="preserve">ADALICIA  PINZON CAMACHO </v>
          </cell>
          <cell r="J1510">
            <v>25245</v>
          </cell>
          <cell r="K1510" t="str">
            <v>AVENIDAMEDINA # 3-18</v>
          </cell>
          <cell r="L1510" t="str">
            <v>CUNDINAMARCA</v>
          </cell>
          <cell r="M1510" t="str">
            <v>EL COLEGIO</v>
          </cell>
          <cell r="N1510" t="str">
            <v xml:space="preserve">8475789  |  </v>
          </cell>
          <cell r="O1510">
            <v>3105858487</v>
          </cell>
          <cell r="P1510" t="str">
            <v>acueductosveredales@yahoo.com</v>
          </cell>
          <cell r="Q1510" t="str">
            <v>ASOCIACION DE USUARIOS</v>
          </cell>
          <cell r="R1510" t="str">
            <v>ORGANIZACION AUTORIZADA</v>
          </cell>
        </row>
        <row r="1511">
          <cell r="A1511">
            <v>21584</v>
          </cell>
          <cell r="B1511" t="str">
            <v>ASOCIACION DE USUARIOS DEL SERVICIO DE AGUA POTABLE Y ALCANTARILLADO DE EL QUEREMAL</v>
          </cell>
          <cell r="C1511">
            <v>39211</v>
          </cell>
          <cell r="D1511" t="str">
            <v>830501483-5</v>
          </cell>
          <cell r="E1511" t="str">
            <v>OPERATIVA</v>
          </cell>
          <cell r="F1511">
            <v>36403</v>
          </cell>
          <cell r="G1511" t="str">
            <v>ACTUALIZACION</v>
          </cell>
          <cell r="H1511">
            <v>45702</v>
          </cell>
          <cell r="I1511" t="str">
            <v xml:space="preserve">OTTO BELISARIO NOGUERA </v>
          </cell>
          <cell r="J1511">
            <v>76233</v>
          </cell>
          <cell r="K1511" t="str">
            <v>Cr 10  9-15</v>
          </cell>
          <cell r="L1511" t="str">
            <v>VALLE DEL CAUCA</v>
          </cell>
          <cell r="M1511" t="str">
            <v>DAGUA</v>
          </cell>
          <cell r="N1511" t="str">
            <v>2687392  |  2687392</v>
          </cell>
          <cell r="O1511">
            <v>3152033856</v>
          </cell>
          <cell r="P1511" t="str">
            <v>acueductoqueremal@hotmail.com</v>
          </cell>
          <cell r="Q1511" t="str">
            <v>ASOCIACION DE USUARIOS</v>
          </cell>
          <cell r="R1511" t="str">
            <v>ORGANIZACION AUTORIZADA</v>
          </cell>
        </row>
        <row r="1512">
          <cell r="A1512">
            <v>21588</v>
          </cell>
          <cell r="B1512" t="str">
            <v>ASOCIACION DE SUSCRIPTORES DEL ACUEDUCTO DE LA VEREDA GUANTO GAMEZA BOYACA</v>
          </cell>
          <cell r="C1512">
            <v>39108</v>
          </cell>
          <cell r="D1512" t="str">
            <v>900121656-5</v>
          </cell>
          <cell r="E1512" t="str">
            <v>OPERATIVA</v>
          </cell>
          <cell r="F1512">
            <v>35989</v>
          </cell>
          <cell r="G1512" t="str">
            <v>ACTUALIZACION</v>
          </cell>
          <cell r="H1512">
            <v>40955</v>
          </cell>
          <cell r="I1512" t="str">
            <v>RAFAEL PARRA RINCON</v>
          </cell>
          <cell r="J1512">
            <v>15296</v>
          </cell>
          <cell r="K1512" t="str">
            <v>Vereda Guanto</v>
          </cell>
          <cell r="L1512" t="str">
            <v>BOYACÁ</v>
          </cell>
          <cell r="M1512" t="str">
            <v>GAMEZA</v>
          </cell>
          <cell r="N1512" t="str">
            <v>7778211  |  7778211</v>
          </cell>
          <cell r="O1512">
            <v>3112146674</v>
          </cell>
          <cell r="P1512" t="str">
            <v>joviriga@hotmail.com</v>
          </cell>
          <cell r="Q1512" t="str">
            <v>ASOCIACION DE USUARIOS</v>
          </cell>
          <cell r="R1512" t="str">
            <v>ORGANIZACION AUTORIZADA</v>
          </cell>
        </row>
        <row r="1513">
          <cell r="A1513">
            <v>21593</v>
          </cell>
          <cell r="B1513" t="str">
            <v>ASOCIACION DE SUSCRIPTORES DEL ACUEDUCTO PEDERNALES DE LA VEREDA EL PALMAR ALTO CALDAS BOYACA</v>
          </cell>
          <cell r="C1513">
            <v>39111</v>
          </cell>
          <cell r="D1513" t="str">
            <v>820004314-0</v>
          </cell>
          <cell r="E1513" t="str">
            <v>OPERATIVA</v>
          </cell>
          <cell r="F1513">
            <v>36447</v>
          </cell>
          <cell r="G1513" t="str">
            <v>ACTUALIZACION</v>
          </cell>
          <cell r="H1513">
            <v>45707</v>
          </cell>
          <cell r="I1513" t="str">
            <v>INAEL DE JESUS FLORIAN SANCHEZ</v>
          </cell>
          <cell r="J1513">
            <v>15131</v>
          </cell>
          <cell r="K1513" t="str">
            <v>CRA 2#1-98</v>
          </cell>
          <cell r="L1513" t="str">
            <v>BOYACÁ</v>
          </cell>
          <cell r="M1513" t="str">
            <v>CALDAS</v>
          </cell>
          <cell r="N1513" t="str">
            <v>8735500  |  8735500</v>
          </cell>
          <cell r="O1513">
            <v>3008735500</v>
          </cell>
          <cell r="P1513" t="str">
            <v>acueductopedernalespalmar@gmail.com</v>
          </cell>
          <cell r="Q1513" t="str">
            <v>ASOCIACION DE USUARIOS</v>
          </cell>
          <cell r="R1513" t="str">
            <v>ORGANIZACION AUTORIZADA</v>
          </cell>
        </row>
        <row r="1514">
          <cell r="A1514">
            <v>21602</v>
          </cell>
          <cell r="B1514" t="str">
            <v>CORPORACIÓN DE SERVICIOS PÚBLICOS DE ACUEDUCTO ALCANTARILLADO Y ASEO</v>
          </cell>
          <cell r="C1514">
            <v>39303</v>
          </cell>
          <cell r="D1514" t="str">
            <v>900056950-8</v>
          </cell>
          <cell r="E1514" t="str">
            <v>OPERATIVA</v>
          </cell>
          <cell r="F1514">
            <v>38719</v>
          </cell>
          <cell r="G1514" t="str">
            <v>ACTUALIZACION</v>
          </cell>
          <cell r="H1514">
            <v>45525</v>
          </cell>
          <cell r="I1514" t="str">
            <v>HUGO RUBEN MUNOZ DELGADO</v>
          </cell>
          <cell r="J1514">
            <v>52480</v>
          </cell>
          <cell r="K1514" t="str">
            <v>CALLE 5 Nº 4 - 62</v>
          </cell>
          <cell r="L1514" t="str">
            <v>NARIÑO</v>
          </cell>
          <cell r="M1514" t="str">
            <v>NARINO</v>
          </cell>
          <cell r="N1514" t="str">
            <v>0000000  |  0000000</v>
          </cell>
          <cell r="O1514">
            <v>3137088759</v>
          </cell>
          <cell r="P1514" t="str">
            <v>corsennar@hotmail.com</v>
          </cell>
          <cell r="Q1514" t="str">
            <v>COOPERATIVA</v>
          </cell>
          <cell r="R1514" t="str">
            <v>ORGANIZACION AUTORIZADA</v>
          </cell>
        </row>
        <row r="1515">
          <cell r="A1515">
            <v>21604</v>
          </cell>
          <cell r="B1515" t="str">
            <v>ECOAMBIENTAL DEL NORTE SAS. ESP</v>
          </cell>
          <cell r="C1515">
            <v>39115</v>
          </cell>
          <cell r="D1515" t="str">
            <v>807005252-1</v>
          </cell>
          <cell r="E1515" t="str">
            <v>OPERATIVA</v>
          </cell>
          <cell r="F1515">
            <v>39115</v>
          </cell>
          <cell r="G1515" t="str">
            <v>ACTUALIZACION</v>
          </cell>
          <cell r="H1515">
            <v>45737</v>
          </cell>
          <cell r="I1515" t="str">
            <v>KELLY JOHANA GOMEZ BARBOSA</v>
          </cell>
          <cell r="J1515">
            <v>54874</v>
          </cell>
          <cell r="K1515" t="str">
            <v>Carrera 7 Nº 3 - 17 B. Fatima Local 101</v>
          </cell>
          <cell r="L1515" t="str">
            <v>NORTE DE SANTANDER</v>
          </cell>
          <cell r="M1515" t="str">
            <v>VILLA DEL ROSARIO</v>
          </cell>
          <cell r="N1515" t="str">
            <v>5700795  |  5700795</v>
          </cell>
          <cell r="O1515">
            <v>3114453533</v>
          </cell>
          <cell r="P1515" t="str">
            <v>ecoambiental807@gmail.com.co</v>
          </cell>
          <cell r="Q1515" t="str">
            <v>SOCIEDAD POR ACCIONES SIMPLIFICADA</v>
          </cell>
          <cell r="R1515" t="str">
            <v>SOCIEDADES (EMPRESA DE SERVICIOS PUBLICOS)</v>
          </cell>
        </row>
        <row r="1516">
          <cell r="A1516">
            <v>21605</v>
          </cell>
          <cell r="B1516" t="str">
            <v>CORPORACION ADMINISTRADORA DE ACUEDUCTO VEREDA SANTA ROSA BAJA MUNICIPIO DE BARBOSA, SANTANDER</v>
          </cell>
          <cell r="C1516">
            <v>39115</v>
          </cell>
          <cell r="D1516" t="str">
            <v>804004807-1</v>
          </cell>
          <cell r="E1516" t="str">
            <v>OPERATIVA</v>
          </cell>
          <cell r="F1516">
            <v>35644</v>
          </cell>
          <cell r="G1516" t="str">
            <v>ACTUALIZACION</v>
          </cell>
          <cell r="H1516">
            <v>39543</v>
          </cell>
          <cell r="I1516" t="str">
            <v>EDGAR JOSE  CANO ARIZA</v>
          </cell>
          <cell r="J1516">
            <v>68077</v>
          </cell>
          <cell r="K1516" t="str">
            <v>Oficina Telecom Cite</v>
          </cell>
          <cell r="L1516" t="str">
            <v>SANTANDER</v>
          </cell>
          <cell r="M1516" t="str">
            <v>BARBOSA</v>
          </cell>
          <cell r="N1516" t="str">
            <v>7565845  |  7565845</v>
          </cell>
          <cell r="O1516" t="str">
            <v>No disponible</v>
          </cell>
          <cell r="P1516" t="str">
            <v>jacacuacite@hotmail.com</v>
          </cell>
          <cell r="Q1516" t="str">
            <v>CORPORACION</v>
          </cell>
          <cell r="R1516" t="str">
            <v>ORGANIZACION AUTORIZADA</v>
          </cell>
        </row>
        <row r="1517">
          <cell r="A1517">
            <v>21606</v>
          </cell>
          <cell r="B1517" t="str">
            <v>UNIDAD DE RECOLECCION DE RESIDUOS Y SERVICIOS SA ESP</v>
          </cell>
          <cell r="C1517">
            <v>39116</v>
          </cell>
          <cell r="D1517" t="str">
            <v>900110372-1</v>
          </cell>
          <cell r="E1517" t="str">
            <v>OPERATIVA (No activa)</v>
          </cell>
          <cell r="F1517">
            <v>38986</v>
          </cell>
          <cell r="G1517" t="str">
            <v>INSCRIPCION</v>
          </cell>
          <cell r="H1517">
            <v>39154</v>
          </cell>
          <cell r="I1517" t="str">
            <v>YESID ORLANDO RAMÍREZ PEÑA</v>
          </cell>
          <cell r="J1517">
            <v>15001</v>
          </cell>
          <cell r="K1517" t="str">
            <v>Centro Comercial Plaza Real oficina 306B</v>
          </cell>
          <cell r="L1517" t="str">
            <v>BOYACÁ</v>
          </cell>
          <cell r="M1517" t="str">
            <v>TUNJA</v>
          </cell>
          <cell r="N1517" t="str">
            <v>7439666  |  7428334</v>
          </cell>
          <cell r="O1517">
            <v>3134193279</v>
          </cell>
          <cell r="P1517" t="str">
            <v>urys.saesp@yahoo.es</v>
          </cell>
          <cell r="Q1517" t="str">
            <v>SOCIEDAD ANONIMA</v>
          </cell>
          <cell r="R1517" t="str">
            <v>SOCIEDADES (EMPRESA DE SERVICIOS PUBLICOS)</v>
          </cell>
        </row>
        <row r="1518">
          <cell r="A1518">
            <v>21607</v>
          </cell>
          <cell r="B1518" t="str">
            <v>ASOCIACION DE USUARIOS DE ACUEDUCTO LA ESPERANZA</v>
          </cell>
          <cell r="C1518">
            <v>40163</v>
          </cell>
          <cell r="D1518" t="str">
            <v>900102516-1</v>
          </cell>
          <cell r="E1518" t="str">
            <v>OPERATIVA</v>
          </cell>
          <cell r="F1518">
            <v>37178</v>
          </cell>
          <cell r="G1518" t="str">
            <v>ACTUALIZACION</v>
          </cell>
          <cell r="H1518">
            <v>40275</v>
          </cell>
          <cell r="I1518" t="str">
            <v>PEDRO PABLO OSSA VANEGAS</v>
          </cell>
          <cell r="J1518">
            <v>5030</v>
          </cell>
          <cell r="K1518" t="str">
            <v>VEREDA EL CEDRO, SECTOR LAS FALDAS</v>
          </cell>
          <cell r="L1518" t="str">
            <v>ANTIOQUIA</v>
          </cell>
          <cell r="M1518" t="str">
            <v>AMAGÁ</v>
          </cell>
          <cell r="N1518" t="str">
            <v>8472915  |  8470398</v>
          </cell>
          <cell r="O1518">
            <v>3105325141</v>
          </cell>
          <cell r="P1518" t="str">
            <v>vanegaspedropablo@yahoo.es</v>
          </cell>
          <cell r="Q1518" t="str">
            <v>ASOCIACION DE USUARIOS</v>
          </cell>
          <cell r="R1518" t="str">
            <v>ORGANIZACION AUTORIZADA</v>
          </cell>
        </row>
        <row r="1519">
          <cell r="A1519">
            <v>21609</v>
          </cell>
          <cell r="B1519" t="str">
            <v xml:space="preserve">ASOCIACION DE SUSCRIPTORES DEL ACUEDUCTO LAS HUERTAS DEL MUNICIPIO DE TURMEQUE </v>
          </cell>
          <cell r="C1519">
            <v>39119</v>
          </cell>
          <cell r="D1519" t="str">
            <v>900115238-5</v>
          </cell>
          <cell r="E1519" t="str">
            <v>OPERATIVA</v>
          </cell>
          <cell r="F1519">
            <v>38998</v>
          </cell>
          <cell r="G1519" t="str">
            <v>ACTUALIZACION</v>
          </cell>
          <cell r="H1519">
            <v>40955</v>
          </cell>
          <cell r="I1519" t="str">
            <v>LUIS ALFONSO GOMEZ GORDO</v>
          </cell>
          <cell r="J1519">
            <v>15835</v>
          </cell>
          <cell r="K1519" t="str">
            <v>VERESA RINCHOQUE - MUNICIPIO DE TURMEQUE</v>
          </cell>
          <cell r="L1519" t="str">
            <v>BOYACÁ</v>
          </cell>
          <cell r="M1519" t="str">
            <v>TURMEQUE</v>
          </cell>
          <cell r="N1519" t="str">
            <v>3158456  |  3158456</v>
          </cell>
          <cell r="O1519">
            <v>3177622106</v>
          </cell>
          <cell r="P1519" t="str">
            <v>acueductohuertas@gmail.com</v>
          </cell>
          <cell r="Q1519" t="str">
            <v>ASOCIACION DE USUARIOS</v>
          </cell>
          <cell r="R1519" t="str">
            <v>ORGANIZACION AUTORIZADA</v>
          </cell>
        </row>
        <row r="1520">
          <cell r="A1520">
            <v>21614</v>
          </cell>
          <cell r="B1520" t="str">
            <v xml:space="preserve">ASOCIACION DE USUARIOS DEL ACUEDUCTO COMUNITARIO VEREDA BRASIL BAJO Y ANTIOQUIA Y SECTOR REBANARIO </v>
          </cell>
          <cell r="C1520">
            <v>39121</v>
          </cell>
          <cell r="D1520" t="str">
            <v>900131222-5</v>
          </cell>
          <cell r="E1520" t="str">
            <v>OPERATIVA</v>
          </cell>
          <cell r="F1520">
            <v>39113</v>
          </cell>
          <cell r="G1520" t="str">
            <v>INSCRIPCION</v>
          </cell>
          <cell r="H1520">
            <v>39136</v>
          </cell>
          <cell r="I1520" t="str">
            <v xml:space="preserve">CARLOS  NOVOA  GUAQUETA </v>
          </cell>
          <cell r="J1520">
            <v>25245</v>
          </cell>
          <cell r="K1520" t="str">
            <v xml:space="preserve">VEREDA BRASIL BAJO Y ANTIOQUIA Y SECTOR REBANARIO </v>
          </cell>
          <cell r="L1520" t="str">
            <v>CUNDINAMARCA</v>
          </cell>
          <cell r="M1520" t="str">
            <v>EL COLEGIO</v>
          </cell>
          <cell r="N1520" t="str">
            <v xml:space="preserve">8981273  |  </v>
          </cell>
          <cell r="O1520">
            <v>3115048496</v>
          </cell>
          <cell r="P1520" t="str">
            <v>acueductoveredales@yahoo.com</v>
          </cell>
          <cell r="Q1520" t="str">
            <v>ASOCIACION DE USUARIOS</v>
          </cell>
          <cell r="R1520" t="str">
            <v>ORGANIZACION AUTORIZADA</v>
          </cell>
        </row>
        <row r="1521">
          <cell r="A1521">
            <v>21620</v>
          </cell>
          <cell r="B1521" t="str">
            <v>ADMINISTRACION PUBLICA COOPERATIVA DE SERVICIOS PUBLICOS INTEGRALES DEL GUAVIO</v>
          </cell>
          <cell r="C1521">
            <v>39143</v>
          </cell>
          <cell r="D1521" t="str">
            <v>900133072-6</v>
          </cell>
          <cell r="E1521" t="str">
            <v>OPERATIVA</v>
          </cell>
          <cell r="F1521">
            <v>39114</v>
          </cell>
          <cell r="G1521" t="str">
            <v>ACTUALIZACION</v>
          </cell>
          <cell r="H1521">
            <v>45720</v>
          </cell>
          <cell r="I1521" t="str">
            <v>CARLOS ALBERTO CALDERON MORENO</v>
          </cell>
          <cell r="J1521">
            <v>25297</v>
          </cell>
          <cell r="K1521" t="str">
            <v>CALLE 5 No. 2-11</v>
          </cell>
          <cell r="L1521" t="str">
            <v>CUNDINAMARCA</v>
          </cell>
          <cell r="M1521" t="str">
            <v>GACHETA</v>
          </cell>
          <cell r="N1521" t="str">
            <v>8535227  |  8535128</v>
          </cell>
          <cell r="O1521">
            <v>3118103018</v>
          </cell>
          <cell r="P1521" t="str">
            <v>serviguavio9@yahoo.es</v>
          </cell>
          <cell r="Q1521" t="str">
            <v>COOPERATIVA</v>
          </cell>
          <cell r="R1521" t="str">
            <v>ORGANIZACION AUTORIZADA</v>
          </cell>
        </row>
        <row r="1522">
          <cell r="A1522">
            <v>21624</v>
          </cell>
          <cell r="B1522" t="str">
            <v>JUNTA ADMINISTRADORA DEL SERVICIO DE ACUEDUCTO Y ALCANTARILLADO DEL CORREGIMIENTO DEL CAGUAN MPIO DE NEIVA</v>
          </cell>
          <cell r="C1522">
            <v>39169</v>
          </cell>
          <cell r="D1522" t="str">
            <v>800186639-6</v>
          </cell>
          <cell r="E1522" t="str">
            <v>OPERATIVA</v>
          </cell>
          <cell r="F1522">
            <v>36131</v>
          </cell>
          <cell r="G1522" t="str">
            <v>ACTUALIZACION</v>
          </cell>
          <cell r="H1522">
            <v>45715</v>
          </cell>
          <cell r="I1522" t="str">
            <v>MARTHA RUBY PERDOMO ANGARITA</v>
          </cell>
          <cell r="J1522">
            <v>41001</v>
          </cell>
          <cell r="K1522" t="str">
            <v>CALLE 3A No. 5-36</v>
          </cell>
          <cell r="L1522" t="str">
            <v>HUILA</v>
          </cell>
          <cell r="M1522" t="str">
            <v>NEIVA</v>
          </cell>
          <cell r="N1522" t="str">
            <v>8686480  |  8686480</v>
          </cell>
          <cell r="O1522">
            <v>3152528030</v>
          </cell>
          <cell r="P1522" t="str">
            <v>acuecaguan@gmail.com</v>
          </cell>
          <cell r="Q1522" t="str">
            <v>JUNTA ADMINISTRADORA</v>
          </cell>
          <cell r="R1522" t="str">
            <v>ORGANIZACION AUTORIZADA</v>
          </cell>
        </row>
        <row r="1523">
          <cell r="A1523">
            <v>21625</v>
          </cell>
          <cell r="B1523" t="str">
            <v>ACUEDUCTO COMUNAL DE SAN JUAN DE TOCAGUA DEL MUNICIPIO DE LURUACO</v>
          </cell>
          <cell r="C1523">
            <v>39167</v>
          </cell>
          <cell r="D1523" t="str">
            <v>802020217-6</v>
          </cell>
          <cell r="E1523" t="str">
            <v>OPERATIVA (No activa)</v>
          </cell>
          <cell r="F1523">
            <v>36298</v>
          </cell>
          <cell r="G1523" t="str">
            <v>INSCRIPCION</v>
          </cell>
          <cell r="H1523">
            <v>39266</v>
          </cell>
          <cell r="I1523" t="str">
            <v>RAFAEL PATIÑO SUAREZ</v>
          </cell>
          <cell r="J1523">
            <v>8421</v>
          </cell>
          <cell r="K1523" t="str">
            <v>CALLE 2 No 2A -09</v>
          </cell>
          <cell r="L1523" t="str">
            <v>ATLÁNTICO</v>
          </cell>
          <cell r="M1523" t="str">
            <v>LURUACO</v>
          </cell>
          <cell r="N1523" t="str">
            <v xml:space="preserve">3555555  |  </v>
          </cell>
          <cell r="O1523" t="str">
            <v>No disponible</v>
          </cell>
          <cell r="P1523" t="str">
            <v>acosat1@yahoo.com</v>
          </cell>
          <cell r="Q1523" t="str">
            <v>ASOCIACION DE USUARIOS</v>
          </cell>
          <cell r="R1523" t="str">
            <v>ORGANIZACION AUTORIZADA</v>
          </cell>
        </row>
        <row r="1524">
          <cell r="A1524">
            <v>21628</v>
          </cell>
          <cell r="B1524" t="str">
            <v>ASOCIACION DE USURIOS DEL ACUEDUCTO REGIONAL DE LAS VEREDAS NORUEGA BAJA SUBIA ALTA Y SUBIA ORIENTAL</v>
          </cell>
          <cell r="C1524">
            <v>40750</v>
          </cell>
          <cell r="D1524" t="str">
            <v>808001966-5</v>
          </cell>
          <cell r="E1524" t="str">
            <v>OPERATIVA</v>
          </cell>
          <cell r="F1524">
            <v>35910</v>
          </cell>
          <cell r="G1524" t="str">
            <v>ACTUALIZACION</v>
          </cell>
          <cell r="H1524">
            <v>40843</v>
          </cell>
          <cell r="I1524" t="str">
            <v>RIGOBERTO VILLALOBOS VELASQUEZ</v>
          </cell>
          <cell r="J1524">
            <v>25743</v>
          </cell>
          <cell r="K1524" t="str">
            <v>Vereda Subia Oriental Finca el Regalo</v>
          </cell>
          <cell r="L1524" t="str">
            <v>CUNDINAMARCA</v>
          </cell>
          <cell r="M1524" t="str">
            <v>SILVANIA</v>
          </cell>
          <cell r="N1524" t="str">
            <v>8683661  |  8683781</v>
          </cell>
          <cell r="O1524">
            <v>3202574145</v>
          </cell>
          <cell r="P1524" t="str">
            <v>acueductoauar@hotmail.com</v>
          </cell>
          <cell r="Q1524" t="str">
            <v>ASOCIACION DE USUARIOS</v>
          </cell>
          <cell r="R1524" t="str">
            <v>ORGANIZACION AUTORIZADA</v>
          </cell>
        </row>
        <row r="1525">
          <cell r="A1525">
            <v>21629</v>
          </cell>
          <cell r="B1525" t="str">
            <v>JUNTA DE ACCION COMUNAL BARRIO MONTECARLO ALTO</v>
          </cell>
          <cell r="C1525">
            <v>39367</v>
          </cell>
          <cell r="D1525" t="str">
            <v>892099219-8</v>
          </cell>
          <cell r="E1525" t="str">
            <v>OPERATIVA (No activa)</v>
          </cell>
          <cell r="F1525">
            <v>33065</v>
          </cell>
          <cell r="G1525" t="str">
            <v>INSCRIPCION</v>
          </cell>
          <cell r="H1525">
            <v>39384</v>
          </cell>
          <cell r="I1525" t="str">
            <v>ANA SORLEY PIÑEROS DEVIA</v>
          </cell>
          <cell r="J1525">
            <v>50001</v>
          </cell>
          <cell r="K1525" t="str">
            <v xml:space="preserve">Calle 26 No. 48- 19 </v>
          </cell>
          <cell r="L1525" t="str">
            <v>META</v>
          </cell>
          <cell r="M1525" t="str">
            <v>VILLAVICENCIO</v>
          </cell>
          <cell r="N1525" t="str">
            <v xml:space="preserve">6619617  |  </v>
          </cell>
          <cell r="O1525">
            <v>3115115949</v>
          </cell>
          <cell r="P1525" t="str">
            <v>acueductomontecarloalto@hotmail.com</v>
          </cell>
          <cell r="Q1525" t="str">
            <v>JUNTA DE ACCION COMUNAL</v>
          </cell>
          <cell r="R1525" t="str">
            <v>ORGANIZACION AUTORIZADA</v>
          </cell>
        </row>
        <row r="1526">
          <cell r="A1526">
            <v>21630</v>
          </cell>
          <cell r="B1526" t="str">
            <v>AGUAS DE SAN NICOLAS S.A.  E.S.P.</v>
          </cell>
          <cell r="C1526">
            <v>41774</v>
          </cell>
          <cell r="D1526" t="str">
            <v>900119208-2</v>
          </cell>
          <cell r="E1526" t="str">
            <v>OPERATIVA</v>
          </cell>
          <cell r="F1526">
            <v>39000</v>
          </cell>
          <cell r="G1526" t="str">
            <v>ACTUALIZACION</v>
          </cell>
          <cell r="H1526">
            <v>45693</v>
          </cell>
          <cell r="I1526" t="str">
            <v>DIEGO CATANO MURIEL</v>
          </cell>
          <cell r="J1526">
            <v>5088</v>
          </cell>
          <cell r="K1526" t="str">
            <v>VEREDA GUASIMALITO</v>
          </cell>
          <cell r="L1526" t="str">
            <v>ANTIOQUIA</v>
          </cell>
          <cell r="M1526" t="str">
            <v>BELLO</v>
          </cell>
          <cell r="N1526" t="str">
            <v>4694524  |  4694524</v>
          </cell>
          <cell r="O1526">
            <v>3147373923</v>
          </cell>
          <cell r="P1526" t="str">
            <v>administracion@aguasdesannicolas.com</v>
          </cell>
          <cell r="Q1526" t="str">
            <v>SOCIEDAD ANONIMA</v>
          </cell>
          <cell r="R1526" t="str">
            <v>SOCIEDADES (EMPRESA DE SERVICIOS PUBLICOS)</v>
          </cell>
        </row>
        <row r="1527">
          <cell r="A1527">
            <v>21633</v>
          </cell>
          <cell r="B1527" t="str">
            <v>EMPRESAS PÚBLICAS DE LA PINTADA S.A.  E.S.P.</v>
          </cell>
          <cell r="C1527">
            <v>39616</v>
          </cell>
          <cell r="D1527" t="str">
            <v>900117078-2</v>
          </cell>
          <cell r="E1527" t="str">
            <v>OPERATIVA</v>
          </cell>
          <cell r="F1527">
            <v>39083</v>
          </cell>
          <cell r="G1527" t="str">
            <v>ACTUALIZACION</v>
          </cell>
          <cell r="H1527">
            <v>45073</v>
          </cell>
          <cell r="I1527" t="str">
            <v>JOHN MARIO RAMOS BUSTAMANTE</v>
          </cell>
          <cell r="J1527">
            <v>5390</v>
          </cell>
          <cell r="K1527" t="str">
            <v>Carrera 31 29 - 57</v>
          </cell>
          <cell r="L1527" t="str">
            <v>ANTIOQUIA</v>
          </cell>
          <cell r="M1527" t="str">
            <v>LA PINTADA</v>
          </cell>
          <cell r="N1527" t="str">
            <v>8453460  |  8454216</v>
          </cell>
          <cell r="O1527">
            <v>3104524327</v>
          </cell>
          <cell r="P1527" t="str">
            <v>eppisaesp@gmail.com</v>
          </cell>
          <cell r="Q1527" t="str">
            <v>SOCIEDAD ANONIMA</v>
          </cell>
          <cell r="R1527" t="str">
            <v>SOCIEDADES (EMPRESA DE SERVICIOS PUBLICOS)</v>
          </cell>
        </row>
        <row r="1528">
          <cell r="A1528">
            <v>21634</v>
          </cell>
          <cell r="B1528" t="str">
            <v>CORPORACION DE ASOCIOACIONES COMUNITARIAS UNIDAS POR LAS AGUAS DE LA QUEBRADA EL SILENCIO</v>
          </cell>
          <cell r="C1528">
            <v>40876</v>
          </cell>
          <cell r="D1528" t="str">
            <v>900129680-9</v>
          </cell>
          <cell r="E1528" t="str">
            <v>OPERATIVA</v>
          </cell>
          <cell r="F1528">
            <v>39019</v>
          </cell>
          <cell r="G1528" t="str">
            <v>ACTUALIZACION</v>
          </cell>
          <cell r="H1528">
            <v>44209</v>
          </cell>
          <cell r="I1528" t="str">
            <v>OCTAVIO TAFUR VILLEGAS</v>
          </cell>
          <cell r="J1528">
            <v>76001</v>
          </cell>
          <cell r="K1528" t="str">
            <v>KILOMETRO 4 # TRANSVERSAL 16 OESTE-22 VIA CRISTO REY EL MAMEYAL</v>
          </cell>
          <cell r="L1528" t="str">
            <v>VALLE DEL CAUCA</v>
          </cell>
          <cell r="M1528" t="str">
            <v>CALI</v>
          </cell>
          <cell r="N1528" t="str">
            <v>6674170  |  6674170</v>
          </cell>
          <cell r="O1528">
            <v>3155503275</v>
          </cell>
          <cell r="P1528" t="str">
            <v>acuamameyal2002@hotmail.com</v>
          </cell>
          <cell r="Q1528" t="str">
            <v>CORPORACION</v>
          </cell>
          <cell r="R1528" t="str">
            <v>ORGANIZACION AUTORIZADA</v>
          </cell>
        </row>
        <row r="1529">
          <cell r="A1529">
            <v>21635</v>
          </cell>
          <cell r="B1529" t="str">
            <v xml:space="preserve">ASOCIACION DE USUARIOS DEL ACUEDUCTO RURAL MISIONES </v>
          </cell>
          <cell r="C1529">
            <v>44112</v>
          </cell>
          <cell r="D1529" t="str">
            <v>808001323-1</v>
          </cell>
          <cell r="E1529" t="str">
            <v>OPERATIVA</v>
          </cell>
          <cell r="F1529">
            <v>42064</v>
          </cell>
          <cell r="G1529" t="str">
            <v>ACTUALIZACION</v>
          </cell>
          <cell r="H1529">
            <v>45702</v>
          </cell>
          <cell r="I1529" t="str">
            <v>JAIRO HUMBERTO CASTELBLANCO ARIAS</v>
          </cell>
          <cell r="J1529">
            <v>25245</v>
          </cell>
          <cell r="K1529" t="str">
            <v>VEREDDA MISIONES SECTOR FINQUEROS</v>
          </cell>
          <cell r="L1529" t="str">
            <v>CUNDINAMARCA</v>
          </cell>
          <cell r="M1529" t="str">
            <v>EL COLEGIO</v>
          </cell>
          <cell r="N1529" t="str">
            <v>8475057  |  8475957</v>
          </cell>
          <cell r="O1529">
            <v>3123920699</v>
          </cell>
          <cell r="P1529" t="str">
            <v>marymisiones2006@gmail.com</v>
          </cell>
          <cell r="Q1529" t="str">
            <v>ASOCIACION DE USUARIOS</v>
          </cell>
          <cell r="R1529" t="str">
            <v>ORGANIZACION AUTORIZADA</v>
          </cell>
        </row>
        <row r="1530">
          <cell r="A1530">
            <v>21637</v>
          </cell>
          <cell r="B1530" t="str">
            <v>ASOCIACION DE SUSCRIPTORES DEL ACUEDUCTO MULTIVEREDAL SAN ANTONIO ONG</v>
          </cell>
          <cell r="C1530">
            <v>40135</v>
          </cell>
          <cell r="D1530" t="str">
            <v>811043600-6</v>
          </cell>
          <cell r="E1530" t="str">
            <v>OPERATIVA</v>
          </cell>
          <cell r="F1530">
            <v>34720</v>
          </cell>
          <cell r="G1530" t="str">
            <v>ACTUALIZACION</v>
          </cell>
          <cell r="H1530">
            <v>45743</v>
          </cell>
          <cell r="I1530" t="str">
            <v>JOHN JAIRO MARIN ARBELAEZ</v>
          </cell>
          <cell r="J1530">
            <v>5674</v>
          </cell>
          <cell r="K1530" t="str">
            <v>Calle 32 # 32-48 Oficina 101</v>
          </cell>
          <cell r="L1530" t="str">
            <v>ANTIOQUIA</v>
          </cell>
          <cell r="M1530" t="str">
            <v>SAN VICENTE FERRER</v>
          </cell>
          <cell r="N1530" t="str">
            <v>8545176  |  8545176</v>
          </cell>
          <cell r="O1530">
            <v>3135296189</v>
          </cell>
          <cell r="P1530" t="str">
            <v>acueductomsa@hotmail.com</v>
          </cell>
          <cell r="Q1530" t="str">
            <v>ASOCIACION DE USUARIOS</v>
          </cell>
          <cell r="R1530" t="str">
            <v>ORGANIZACION AUTORIZADA</v>
          </cell>
        </row>
        <row r="1531">
          <cell r="A1531">
            <v>21642</v>
          </cell>
          <cell r="B1531" t="str">
            <v>ASOCIACION COMUNAL DE CHORRERA</v>
          </cell>
          <cell r="C1531">
            <v>39202</v>
          </cell>
          <cell r="D1531" t="str">
            <v>900135411-9</v>
          </cell>
          <cell r="E1531" t="str">
            <v>OPERATIVA (No activa)</v>
          </cell>
          <cell r="F1531">
            <v>36324</v>
          </cell>
          <cell r="G1531" t="str">
            <v>ACTUALIZACION</v>
          </cell>
          <cell r="H1531">
            <v>39240</v>
          </cell>
          <cell r="I1531" t="str">
            <v>NESTOR SIERRA ROLON</v>
          </cell>
          <cell r="J1531">
            <v>8372</v>
          </cell>
          <cell r="K1531" t="str">
            <v>CALLE PRINCIPAL CHORRERA</v>
          </cell>
          <cell r="L1531" t="str">
            <v>ATLÁNTICO</v>
          </cell>
          <cell r="M1531" t="str">
            <v>JUAN DE ACOSTA</v>
          </cell>
          <cell r="N1531" t="str">
            <v xml:space="preserve">3525578  |  </v>
          </cell>
          <cell r="O1531" t="str">
            <v>No disponible</v>
          </cell>
          <cell r="P1531" t="str">
            <v>acomrre@yahoo.com</v>
          </cell>
          <cell r="Q1531" t="str">
            <v>ASOCIACION DE USUARIOS</v>
          </cell>
          <cell r="R1531" t="str">
            <v>ORGANIZACION AUTORIZADA</v>
          </cell>
        </row>
        <row r="1532">
          <cell r="A1532">
            <v>21654</v>
          </cell>
          <cell r="B1532" t="str">
            <v>JUNTA DE ACCION COMUNAL  DEL BARRIO DOCE DE OCTUBRE DE VILLAVICENCIO</v>
          </cell>
          <cell r="C1532">
            <v>39473</v>
          </cell>
          <cell r="D1532" t="str">
            <v>892002754-0</v>
          </cell>
          <cell r="E1532" t="str">
            <v>OPERATIVA</v>
          </cell>
          <cell r="F1532">
            <v>36974</v>
          </cell>
          <cell r="G1532" t="str">
            <v>ACTUALIZACION</v>
          </cell>
          <cell r="H1532">
            <v>45427</v>
          </cell>
          <cell r="I1532" t="str">
            <v xml:space="preserve">JOSE BENJAMIN  TACHA  NINO </v>
          </cell>
          <cell r="J1532">
            <v>50001</v>
          </cell>
          <cell r="K1532" t="str">
            <v xml:space="preserve">Carrera 46 No 43-105 Barrio Doce de Octubre </v>
          </cell>
          <cell r="L1532" t="str">
            <v>META</v>
          </cell>
          <cell r="M1532" t="str">
            <v>VILLAVICENCIO</v>
          </cell>
          <cell r="N1532" t="str">
            <v>6646436  |  0000000</v>
          </cell>
          <cell r="O1532">
            <v>3124343785</v>
          </cell>
          <cell r="P1532" t="str">
            <v>jacdoce@latinmail.com</v>
          </cell>
          <cell r="Q1532" t="str">
            <v>JUNTA ADMINISTRADORA</v>
          </cell>
          <cell r="R1532" t="str">
            <v>ORGANIZACION AUTORIZADA</v>
          </cell>
        </row>
        <row r="1533">
          <cell r="A1533">
            <v>21657</v>
          </cell>
          <cell r="B1533" t="str">
            <v>ACUEDUCTO COMUNAL DE ARROYO NEGRO</v>
          </cell>
          <cell r="C1533">
            <v>39202</v>
          </cell>
          <cell r="D1533" t="str">
            <v>802010323-6</v>
          </cell>
          <cell r="E1533" t="str">
            <v>OPERATIVA</v>
          </cell>
          <cell r="F1533">
            <v>35953</v>
          </cell>
          <cell r="G1533" t="str">
            <v>ACTUALIZACION</v>
          </cell>
          <cell r="H1533">
            <v>45362</v>
          </cell>
          <cell r="I1533" t="str">
            <v>KARINE JUDITH CANTILLO DEL RIO</v>
          </cell>
          <cell r="J1533">
            <v>8606</v>
          </cell>
          <cell r="K1533" t="str">
            <v>Calle 5 No.5 - 39</v>
          </cell>
          <cell r="L1533" t="str">
            <v>ATLÁNTICO</v>
          </cell>
          <cell r="M1533" t="str">
            <v>REPELON</v>
          </cell>
          <cell r="N1533" t="str">
            <v>3307148  |  3307149</v>
          </cell>
          <cell r="O1533">
            <v>3186604512</v>
          </cell>
          <cell r="P1533" t="str">
            <v>alvaroyiret@gmail.com</v>
          </cell>
          <cell r="Q1533" t="str">
            <v>JUNTA ADMINISTRADORA</v>
          </cell>
          <cell r="R1533" t="str">
            <v>ORGANIZACION AUTORIZADA</v>
          </cell>
        </row>
        <row r="1534">
          <cell r="A1534">
            <v>21659</v>
          </cell>
          <cell r="B1534" t="str">
            <v>ADMINISTRADORA PUBLICA COOPERATIVA DE SERVICIOS PUBLICOS DOMICILIARIOS DE GUAMAL</v>
          </cell>
          <cell r="C1534">
            <v>39317</v>
          </cell>
          <cell r="D1534" t="str">
            <v>900127795-8</v>
          </cell>
          <cell r="E1534" t="str">
            <v>OPERATIVA (No activa)</v>
          </cell>
          <cell r="F1534">
            <v>38971</v>
          </cell>
          <cell r="G1534" t="str">
            <v>INSCRIPCION</v>
          </cell>
          <cell r="H1534">
            <v>39336</v>
          </cell>
          <cell r="I1534" t="str">
            <v>OSCAR RAFAEL FLOREZ RANGEL</v>
          </cell>
          <cell r="J1534">
            <v>47318</v>
          </cell>
          <cell r="K1534" t="str">
            <v>CARRERA 10 CALLE 9 ESQUINA</v>
          </cell>
          <cell r="L1534" t="str">
            <v>MAGDALENA</v>
          </cell>
          <cell r="M1534" t="str">
            <v>GUAMAL</v>
          </cell>
          <cell r="N1534" t="str">
            <v xml:space="preserve">4182301  |  </v>
          </cell>
          <cell r="O1534" t="str">
            <v>No disponible</v>
          </cell>
          <cell r="P1534" t="str">
            <v>serviguam@yahoo.es</v>
          </cell>
          <cell r="Q1534" t="str">
            <v>COOPERATIVA</v>
          </cell>
          <cell r="R1534" t="str">
            <v>ORGANIZACION AUTORIZADA</v>
          </cell>
        </row>
        <row r="1535">
          <cell r="A1535">
            <v>21661</v>
          </cell>
          <cell r="B1535" t="str">
            <v>ASOCIACION DE SUSCRIPTORES DEL ACUEDUCTO EL ROCIO</v>
          </cell>
          <cell r="C1535">
            <v>40995</v>
          </cell>
          <cell r="D1535" t="str">
            <v>900092739-2</v>
          </cell>
          <cell r="E1535" t="str">
            <v>OPERATIVA</v>
          </cell>
          <cell r="F1535">
            <v>38839</v>
          </cell>
          <cell r="G1535" t="str">
            <v>ACTUALIZACION</v>
          </cell>
          <cell r="H1535">
            <v>44081</v>
          </cell>
          <cell r="I1535" t="str">
            <v>PEDRO NEL PULIDO JIMENEZ</v>
          </cell>
          <cell r="J1535">
            <v>15835</v>
          </cell>
          <cell r="K1535" t="str">
            <v>ALCALDÍA MUNICIPAL</v>
          </cell>
          <cell r="L1535" t="str">
            <v>BOYACÁ</v>
          </cell>
          <cell r="M1535" t="str">
            <v>TURMEQUE</v>
          </cell>
          <cell r="N1535" t="str">
            <v>7326380  |  7326380</v>
          </cell>
          <cell r="O1535">
            <v>3125707449</v>
          </cell>
          <cell r="P1535" t="str">
            <v>acueductoelrocioturmeque@gmail.com</v>
          </cell>
          <cell r="Q1535" t="str">
            <v>SIN ANIMO DE LUCRO</v>
          </cell>
          <cell r="R1535" t="str">
            <v>ORGANIZACION AUTORIZADA</v>
          </cell>
        </row>
        <row r="1536">
          <cell r="A1536">
            <v>21670</v>
          </cell>
          <cell r="B1536" t="str">
            <v>ATESA DE OCCIDENTE S.A.S  E.S.P.</v>
          </cell>
          <cell r="C1536">
            <v>39189</v>
          </cell>
          <cell r="D1536" t="str">
            <v>900133107-5</v>
          </cell>
          <cell r="E1536" t="str">
            <v>OPERATIVA</v>
          </cell>
          <cell r="F1536">
            <v>39142</v>
          </cell>
          <cell r="G1536" t="str">
            <v>ACTUALIZACION</v>
          </cell>
          <cell r="H1536">
            <v>45716</v>
          </cell>
          <cell r="I1536" t="str">
            <v>JUAN MANUEL GOMEZ MEJIA</v>
          </cell>
          <cell r="J1536">
            <v>5001</v>
          </cell>
          <cell r="K1536" t="str">
            <v>carrera 38 No. 10-36, Oficina 907, Edificio Milenio</v>
          </cell>
          <cell r="L1536" t="str">
            <v>ANTIOQUIA</v>
          </cell>
          <cell r="M1536" t="str">
            <v>MEDELLÍN</v>
          </cell>
          <cell r="N1536" t="str">
            <v>6507777  |  3259970</v>
          </cell>
          <cell r="O1536">
            <v>7777777777</v>
          </cell>
          <cell r="P1536" t="str">
            <v>notificaciones@interaseo.com.co</v>
          </cell>
          <cell r="Q1536" t="str">
            <v>SOCIEDAD POR ACCIONES SIMPLIFICADA</v>
          </cell>
          <cell r="R1536" t="str">
            <v>SOCIEDADES (EMPRESA DE SERVICIOS PUBLICOS)</v>
          </cell>
        </row>
        <row r="1537">
          <cell r="A1537">
            <v>21672</v>
          </cell>
          <cell r="B1537" t="str">
            <v>ASOCIACION DE USUARIOS DEL ACUEDUCTO SALTAMONTE</v>
          </cell>
          <cell r="C1537">
            <v>40515</v>
          </cell>
          <cell r="D1537" t="str">
            <v>811004216-4</v>
          </cell>
          <cell r="E1537" t="str">
            <v>OPERATIVA</v>
          </cell>
          <cell r="F1537">
            <v>35100</v>
          </cell>
          <cell r="G1537" t="str">
            <v>ACTUALIZACION</v>
          </cell>
          <cell r="H1537">
            <v>45720</v>
          </cell>
          <cell r="I1537" t="str">
            <v>SERGIO TULIO ANGEL RESTREPO</v>
          </cell>
          <cell r="J1537">
            <v>5615</v>
          </cell>
          <cell r="K1537" t="str">
            <v>TABLACITO PARTE ALTA</v>
          </cell>
          <cell r="L1537" t="str">
            <v>ANTIOQUIA</v>
          </cell>
          <cell r="M1537" t="str">
            <v>RIONEGRO</v>
          </cell>
          <cell r="N1537" t="str">
            <v>5116951  |  5116951</v>
          </cell>
          <cell r="O1537">
            <v>3136465138</v>
          </cell>
          <cell r="P1537" t="str">
            <v>acueductosaltamonte@gmail.com</v>
          </cell>
          <cell r="Q1537" t="str">
            <v>ASOCIACION DE USUARIOS</v>
          </cell>
          <cell r="R1537" t="str">
            <v>ORGANIZACION AUTORIZADA</v>
          </cell>
        </row>
        <row r="1538">
          <cell r="A1538">
            <v>21681</v>
          </cell>
          <cell r="B1538" t="str">
            <v>ASOCIACION DE USUARIOS DEL SERVICIO DE AGUA POTABLE DE LA VEREDA ARCADIA</v>
          </cell>
          <cell r="C1538">
            <v>39171</v>
          </cell>
          <cell r="D1538" t="str">
            <v>900140529-9</v>
          </cell>
          <cell r="E1538" t="str">
            <v>OPERATIVA</v>
          </cell>
          <cell r="F1538">
            <v>37126</v>
          </cell>
          <cell r="G1538" t="str">
            <v>ACTUALIZACION</v>
          </cell>
          <cell r="H1538">
            <v>45723</v>
          </cell>
          <cell r="I1538" t="str">
            <v>OMAIRA RODRIGUEZ ARIAS</v>
          </cell>
          <cell r="J1538">
            <v>25245</v>
          </cell>
          <cell r="K1538" t="str">
            <v xml:space="preserve">INSPECCION DE LA VICTORIA </v>
          </cell>
          <cell r="L1538" t="str">
            <v>CUNDINAMARCA</v>
          </cell>
          <cell r="M1538" t="str">
            <v>EL COLEGIO</v>
          </cell>
          <cell r="N1538" t="str">
            <v>3133721  |  0000000</v>
          </cell>
          <cell r="O1538">
            <v>3133721987</v>
          </cell>
          <cell r="P1538" t="str">
            <v>acueductolosolivos@hotmail.com</v>
          </cell>
          <cell r="Q1538" t="str">
            <v>ASOCIACION DE USUARIOS</v>
          </cell>
          <cell r="R1538" t="str">
            <v>ORGANIZACION AUTORIZADA</v>
          </cell>
        </row>
        <row r="1539">
          <cell r="A1539">
            <v>21682</v>
          </cell>
          <cell r="B1539" t="str">
            <v>ECOLOGIA Y ENTORNO S.A.S  E.S.P. - ECOENTORNO</v>
          </cell>
          <cell r="C1539">
            <v>39328</v>
          </cell>
          <cell r="D1539" t="str">
            <v>800193444-6</v>
          </cell>
          <cell r="E1539" t="str">
            <v>OPERATIVA</v>
          </cell>
          <cell r="F1539">
            <v>40200</v>
          </cell>
          <cell r="G1539" t="str">
            <v>ACTUALIZACION</v>
          </cell>
          <cell r="H1539">
            <v>45693</v>
          </cell>
          <cell r="I1539" t="str">
            <v>JOHN MAURICIO ABONDANO FUENTES</v>
          </cell>
          <cell r="J1539">
            <v>25473</v>
          </cell>
          <cell r="K1539" t="str">
            <v>Km 19-20 vía Mosquera - Madrid antigua troncal de Occidente</v>
          </cell>
          <cell r="L1539" t="str">
            <v>CUNDINAMARCA</v>
          </cell>
          <cell r="M1539" t="str">
            <v>MOSQUERA</v>
          </cell>
          <cell r="N1539" t="str">
            <v>8290800  |  7465644</v>
          </cell>
          <cell r="O1539">
            <v>3227301218</v>
          </cell>
          <cell r="P1539" t="str">
            <v>analista.sui@atica.co</v>
          </cell>
          <cell r="Q1539" t="str">
            <v>SOCIEDAD POR ACCIONES SIMPLIFICADA</v>
          </cell>
          <cell r="R1539" t="str">
            <v>SOCIEDADES (EMPRESA DE SERVICIOS PUBLICOS)</v>
          </cell>
        </row>
        <row r="1540">
          <cell r="A1540">
            <v>21683</v>
          </cell>
          <cell r="B1540" t="str">
            <v>ASOCIACION DE USUARIOS DE SERVICIOS PUBLICOS DE ACUEDUCTO, ALCANTARILLADO Y ASEO DE EL TAMBO NARINO</v>
          </cell>
          <cell r="C1540">
            <v>39182</v>
          </cell>
          <cell r="D1540" t="str">
            <v>900141785-2</v>
          </cell>
          <cell r="E1540" t="str">
            <v>OPERATIVA (No activa)</v>
          </cell>
          <cell r="F1540">
            <v>39181</v>
          </cell>
          <cell r="G1540" t="str">
            <v>INSCRIPCION</v>
          </cell>
          <cell r="H1540">
            <v>39267</v>
          </cell>
          <cell r="I1540" t="str">
            <v>JUAN BAUTISTA GOMEZ MADRONERO</v>
          </cell>
          <cell r="J1540">
            <v>52260</v>
          </cell>
          <cell r="K1540" t="str">
            <v>calle 3a No. 10-29 Segundo Piso</v>
          </cell>
          <cell r="L1540" t="str">
            <v>NARIÑO</v>
          </cell>
          <cell r="M1540" t="str">
            <v>EL TAMBO</v>
          </cell>
          <cell r="N1540" t="str">
            <v>7450135  |  7450121</v>
          </cell>
          <cell r="O1540" t="str">
            <v>No disponible</v>
          </cell>
          <cell r="P1540" t="str">
            <v>larcapi@latinmail.com</v>
          </cell>
          <cell r="Q1540" t="str">
            <v>ASOCIACION DE USUARIOS</v>
          </cell>
          <cell r="R1540" t="str">
            <v>ORGANIZACION AUTORIZADA</v>
          </cell>
        </row>
        <row r="1541">
          <cell r="A1541">
            <v>21689</v>
          </cell>
          <cell r="B1541" t="str">
            <v>ASOCIACIÓN ACUEDUCTO REGIONAL</v>
          </cell>
          <cell r="C1541">
            <v>42748</v>
          </cell>
          <cell r="D1541" t="str">
            <v>822000724-6</v>
          </cell>
          <cell r="E1541" t="str">
            <v>OPERATIVA</v>
          </cell>
          <cell r="F1541">
            <v>30011</v>
          </cell>
          <cell r="G1541" t="str">
            <v>ACTUALIZACION</v>
          </cell>
          <cell r="H1541">
            <v>45412</v>
          </cell>
          <cell r="I1541" t="str">
            <v>LEONARDO GIOVANNI PARDO DIAZ</v>
          </cell>
          <cell r="J1541">
            <v>50318</v>
          </cell>
          <cell r="K1541" t="str">
            <v>Cra 8 No.10-35 Brr Fundadores</v>
          </cell>
          <cell r="L1541" t="str">
            <v>META</v>
          </cell>
          <cell r="M1541" t="str">
            <v>GUAMAL</v>
          </cell>
          <cell r="N1541" t="str">
            <v>6712222  |  3102038</v>
          </cell>
          <cell r="O1541">
            <v>3102038153</v>
          </cell>
          <cell r="P1541" t="str">
            <v>acueductoregionalguamal@hotmail.com</v>
          </cell>
          <cell r="Q1541" t="str">
            <v>ASOCIACION DE USUARIOS</v>
          </cell>
          <cell r="R1541" t="str">
            <v>ORGANIZACION AUTORIZADA</v>
          </cell>
        </row>
        <row r="1542">
          <cell r="A1542">
            <v>21690</v>
          </cell>
          <cell r="B1542" t="str">
            <v xml:space="preserve">ASOCIACION DE USUARIOS DEL ACUEDUCTO RURAL REBOSADERO EL PARAISO SANTA CECILIA </v>
          </cell>
          <cell r="C1542">
            <v>39190</v>
          </cell>
          <cell r="D1542" t="str">
            <v>808000937-7</v>
          </cell>
          <cell r="E1542" t="str">
            <v>OPERATIVA</v>
          </cell>
          <cell r="F1542">
            <v>35763</v>
          </cell>
          <cell r="G1542" t="str">
            <v>INSCRIPCION</v>
          </cell>
          <cell r="H1542">
            <v>39419</v>
          </cell>
          <cell r="I1542" t="str">
            <v xml:space="preserve">HENRY ARMANDO  PEDRAZA  ANGARITA </v>
          </cell>
          <cell r="J1542">
            <v>25245</v>
          </cell>
          <cell r="K1542" t="str">
            <v xml:space="preserve">VEREDA SANTA CECILIA FINAC VILLAVETEL </v>
          </cell>
          <cell r="L1542" t="str">
            <v>CUNDINAMARCA</v>
          </cell>
          <cell r="M1542" t="str">
            <v>EL COLEGIO</v>
          </cell>
          <cell r="N1542" t="str">
            <v xml:space="preserve">8476681  |  </v>
          </cell>
          <cell r="O1542">
            <v>3002147537</v>
          </cell>
          <cell r="P1542" t="str">
            <v>acueducto_rebosadero@yahoo.com</v>
          </cell>
          <cell r="Q1542" t="str">
            <v>ASOCIACION DE USUARIOS</v>
          </cell>
          <cell r="R1542" t="str">
            <v>ORGANIZACION AUTORIZADA</v>
          </cell>
        </row>
        <row r="1543">
          <cell r="A1543">
            <v>21691</v>
          </cell>
          <cell r="B1543" t="str">
            <v xml:space="preserve">ASOCIACION DE USUARIOS DEL SERVICIO DE AGUA POTABLE Y ALCANTARILLADO DE LA VEREDA EL CARMELO </v>
          </cell>
          <cell r="C1543">
            <v>39191</v>
          </cell>
          <cell r="D1543" t="str">
            <v>900142600-3</v>
          </cell>
          <cell r="E1543" t="str">
            <v>OPERATIVA</v>
          </cell>
          <cell r="F1543">
            <v>39156</v>
          </cell>
          <cell r="G1543" t="str">
            <v>INSCRIPCION</v>
          </cell>
          <cell r="H1543">
            <v>39226</v>
          </cell>
          <cell r="I1543" t="str">
            <v>JIMMY SANCHEZ  BAQUERO</v>
          </cell>
          <cell r="J1543">
            <v>25245</v>
          </cell>
          <cell r="K1543" t="str">
            <v xml:space="preserve">INSPECCION DE LA VICTORIA </v>
          </cell>
          <cell r="L1543" t="str">
            <v>CUNDINAMARCA</v>
          </cell>
          <cell r="M1543" t="str">
            <v>EL COLEGIO</v>
          </cell>
          <cell r="N1543" t="str">
            <v>8981723  |  4112145</v>
          </cell>
          <cell r="O1543">
            <v>3108752011</v>
          </cell>
          <cell r="P1543" t="str">
            <v>auacar@yahoo.com</v>
          </cell>
          <cell r="Q1543" t="str">
            <v>ASOCIACION DE USUARIOS</v>
          </cell>
          <cell r="R1543" t="str">
            <v>ORGANIZACION AUTORIZADA</v>
          </cell>
        </row>
        <row r="1544">
          <cell r="A1544">
            <v>21696</v>
          </cell>
          <cell r="B1544" t="str">
            <v xml:space="preserve">JUNTA DE ACUEDUCTO BELLAVISTA CENTRO VEREDA VANCOUVER </v>
          </cell>
          <cell r="C1544">
            <v>39311</v>
          </cell>
          <cell r="D1544" t="str">
            <v>900141977-1</v>
          </cell>
          <cell r="E1544" t="str">
            <v>OPERATIVA</v>
          </cell>
          <cell r="F1544">
            <v>37211</v>
          </cell>
          <cell r="G1544" t="str">
            <v>ACTUALIZACION</v>
          </cell>
          <cell r="H1544">
            <v>39329</v>
          </cell>
          <cell r="I1544" t="str">
            <v>BLANCA ISIDORA  ARIAS  PIÑEROS</v>
          </cell>
          <cell r="J1544">
            <v>25645</v>
          </cell>
          <cell r="K1544" t="str">
            <v xml:space="preserve">CENTRO POBLADO BELLAVISTA - VEREDA VANCOUVER </v>
          </cell>
          <cell r="L1544" t="str">
            <v>CUNDINAMARCA</v>
          </cell>
          <cell r="M1544" t="str">
            <v>SAN ANTONIO DEL TEQUENDAMA</v>
          </cell>
          <cell r="N1544" t="str">
            <v xml:space="preserve">8473560  |  </v>
          </cell>
          <cell r="O1544">
            <v>3112039098</v>
          </cell>
          <cell r="P1544" t="str">
            <v>acueductosveredales@yahoo.com</v>
          </cell>
          <cell r="Q1544" t="str">
            <v>ASOCIACION DE USUARIOS</v>
          </cell>
          <cell r="R1544" t="str">
            <v>ORGANIZACION AUTORIZADA</v>
          </cell>
        </row>
        <row r="1545">
          <cell r="A1545">
            <v>21697</v>
          </cell>
          <cell r="B1545" t="str">
            <v>EMPRESA DE ACUEDUCTO ALCANTARILLADO Y ASEO DE BAHIA SOLANO S.A E.S.P</v>
          </cell>
          <cell r="C1545">
            <v>40331</v>
          </cell>
          <cell r="D1545" t="str">
            <v>900146103-2</v>
          </cell>
          <cell r="E1545" t="str">
            <v>OPERATIVA</v>
          </cell>
          <cell r="F1545">
            <v>39265</v>
          </cell>
          <cell r="G1545" t="str">
            <v>ACTUALIZACION</v>
          </cell>
          <cell r="H1545">
            <v>45388</v>
          </cell>
          <cell r="I1545" t="str">
            <v>BRIDNY JOHANA LOPEZ CASTRO</v>
          </cell>
          <cell r="J1545">
            <v>27075</v>
          </cell>
          <cell r="K1545" t="str">
            <v>Carrera 2 Calle 3 FRENTE A LA ESCUELA</v>
          </cell>
          <cell r="L1545" t="str">
            <v>CHOCÓ</v>
          </cell>
          <cell r="M1545" t="str">
            <v>BAHIA SOLANO</v>
          </cell>
          <cell r="N1545" t="str">
            <v>6827049  |  6827049</v>
          </cell>
          <cell r="O1545">
            <v>3206896538</v>
          </cell>
          <cell r="P1545" t="str">
            <v>acuabahiasa2022@gmail.com</v>
          </cell>
          <cell r="Q1545" t="str">
            <v>SOCIEDAD ANONIMA</v>
          </cell>
          <cell r="R1545" t="str">
            <v>SOCIEDADES (EMPRESA DE SERVICIOS PUBLICOS)</v>
          </cell>
        </row>
        <row r="1546">
          <cell r="A1546">
            <v>21700</v>
          </cell>
          <cell r="B1546" t="str">
            <v>EMPRESA DE SERVICIOS PUBLICOS DOMICILIARIOS ASEO PLUS PEREIRA S.A.S. E.S.P</v>
          </cell>
          <cell r="C1546">
            <v>39552</v>
          </cell>
          <cell r="D1546" t="str">
            <v>900146137-2</v>
          </cell>
          <cell r="E1546" t="str">
            <v>OPERATIVA</v>
          </cell>
          <cell r="F1546">
            <v>39547</v>
          </cell>
          <cell r="G1546" t="str">
            <v>ACTUALIZACION</v>
          </cell>
          <cell r="H1546">
            <v>45716</v>
          </cell>
          <cell r="I1546" t="str">
            <v>HERNAN ALONSO GIRALDO GOMEZ</v>
          </cell>
          <cell r="J1546">
            <v>66001</v>
          </cell>
          <cell r="K1546" t="str">
            <v>Belmonte lote 7A sector Monserrate Vía Cerritos</v>
          </cell>
          <cell r="L1546" t="str">
            <v>RISARALDA</v>
          </cell>
          <cell r="M1546" t="str">
            <v>PEREIRA</v>
          </cell>
          <cell r="N1546" t="str">
            <v>3367576  |  3367576</v>
          </cell>
          <cell r="O1546">
            <v>3017246709</v>
          </cell>
          <cell r="P1546" t="str">
            <v>atencion.pqr@aseoplus.com.co</v>
          </cell>
          <cell r="Q1546" t="str">
            <v>SOCIEDAD POR ACCIONES SIMPLIFICADA</v>
          </cell>
          <cell r="R1546" t="str">
            <v>SOCIEDADES (EMPRESA DE SERVICIOS PUBLICOS)</v>
          </cell>
        </row>
        <row r="1547">
          <cell r="A1547">
            <v>21705</v>
          </cell>
          <cell r="B1547" t="str">
            <v>AGUAS DEL GOLFO S.A. .E.S.P.</v>
          </cell>
          <cell r="C1547">
            <v>39216</v>
          </cell>
          <cell r="D1547" t="str">
            <v>900139739-7</v>
          </cell>
          <cell r="E1547" t="str">
            <v>OPERATIVA (No activa)</v>
          </cell>
          <cell r="F1547">
            <v>39448</v>
          </cell>
          <cell r="G1547" t="str">
            <v>ACTUALIZACION</v>
          </cell>
          <cell r="H1547">
            <v>39720</v>
          </cell>
          <cell r="I1547" t="str">
            <v>DOMINGO SAEL AGRESOT MENDOZA</v>
          </cell>
          <cell r="J1547">
            <v>70221</v>
          </cell>
          <cell r="K1547" t="str">
            <v>barrio isla de gallinazo</v>
          </cell>
          <cell r="L1547" t="str">
            <v>SUCRE</v>
          </cell>
          <cell r="M1547" t="str">
            <v>COVENAS</v>
          </cell>
          <cell r="N1547" t="str">
            <v>2880437  |  2880716</v>
          </cell>
          <cell r="O1547" t="str">
            <v>No disponible</v>
          </cell>
          <cell r="P1547" t="str">
            <v>aguasdelgolfocovenas@yahoo.es</v>
          </cell>
          <cell r="Q1547" t="str">
            <v>SOCIEDAD ANONIMA</v>
          </cell>
          <cell r="R1547" t="str">
            <v>SOCIEDADES (EMPRESA DE SERVICIOS PUBLICOS)</v>
          </cell>
        </row>
        <row r="1548">
          <cell r="A1548">
            <v>21707</v>
          </cell>
          <cell r="B1548" t="str">
            <v>EMPRESA DE SERVICIOS PUBLICOS DE ROLDANILLO S.A. E.S.P.</v>
          </cell>
          <cell r="C1548">
            <v>39437</v>
          </cell>
          <cell r="D1548" t="str">
            <v>900144220-7</v>
          </cell>
          <cell r="E1548" t="str">
            <v>OPERATIVA</v>
          </cell>
          <cell r="F1548">
            <v>39203</v>
          </cell>
          <cell r="G1548" t="str">
            <v>ACTUALIZACION</v>
          </cell>
          <cell r="H1548">
            <v>45741</v>
          </cell>
          <cell r="I1548" t="str">
            <v>ENMANUEL ALVAREZ AGUDELO</v>
          </cell>
          <cell r="J1548">
            <v>76622</v>
          </cell>
          <cell r="K1548" t="str">
            <v>Carrera 7 No. 13-35</v>
          </cell>
          <cell r="L1548" t="str">
            <v>VALLE DEL CAUCA</v>
          </cell>
          <cell r="M1548" t="str">
            <v>ROLDANILLO</v>
          </cell>
          <cell r="N1548" t="str">
            <v>2297505  |  2297505</v>
          </cell>
          <cell r="O1548">
            <v>3164679420</v>
          </cell>
          <cell r="P1548" t="str">
            <v>atencionalcliente@serviciospublicosroldanillo.com</v>
          </cell>
          <cell r="Q1548" t="str">
            <v>SOCIEDAD ANONIMA</v>
          </cell>
          <cell r="R1548" t="str">
            <v>SOCIEDADES (EMPRESA DE SERVICIOS PUBLICOS)</v>
          </cell>
        </row>
        <row r="1549">
          <cell r="A1549">
            <v>21710</v>
          </cell>
          <cell r="B1549" t="str">
            <v>JUNTA DE ACCION COMUNAL ACUEDUCTO LA SABANA VILLA DE LEYVA</v>
          </cell>
          <cell r="C1549">
            <v>39274</v>
          </cell>
          <cell r="D1549" t="str">
            <v>820004673-1</v>
          </cell>
          <cell r="E1549" t="str">
            <v>OPERATIVA</v>
          </cell>
          <cell r="F1549">
            <v>28982</v>
          </cell>
          <cell r="G1549" t="str">
            <v>ACTUALIZACION</v>
          </cell>
          <cell r="H1549">
            <v>39295</v>
          </cell>
          <cell r="I1549" t="str">
            <v>ALVARO OLIMPO CASTELLANOS  HERNANDEZ</v>
          </cell>
          <cell r="J1549">
            <v>15407</v>
          </cell>
          <cell r="K1549" t="str">
            <v>vereda la sabana escuela</v>
          </cell>
          <cell r="L1549" t="str">
            <v>BOYACÁ</v>
          </cell>
          <cell r="M1549" t="str">
            <v>VILLA DE LEYVA</v>
          </cell>
          <cell r="N1549" t="str">
            <v xml:space="preserve">7425522  |  </v>
          </cell>
          <cell r="O1549" t="str">
            <v>No disponible</v>
          </cell>
          <cell r="P1549" t="str">
            <v>lgcolmenaresl@yahoo.com</v>
          </cell>
          <cell r="Q1549" t="str">
            <v>JUNTA DE ACCION COMUNAL</v>
          </cell>
          <cell r="R1549" t="str">
            <v>ORGANIZACION AUTORIZADA</v>
          </cell>
        </row>
        <row r="1550">
          <cell r="A1550">
            <v>21712</v>
          </cell>
          <cell r="B1550" t="str">
            <v>ASOCIACION DE USUARIOS DE LOS SERVICIOS PUBLICOS DE AGUA POTABLE ALCANTARILLADO Y ASEO DE LA ZONA URBANA DEL CORREGIMIENTO PURACE</v>
          </cell>
          <cell r="C1550">
            <v>40820</v>
          </cell>
          <cell r="D1550" t="str">
            <v>900086504-4</v>
          </cell>
          <cell r="E1550" t="str">
            <v>OPERATIVA</v>
          </cell>
          <cell r="F1550">
            <v>38268</v>
          </cell>
          <cell r="G1550" t="str">
            <v>ACTUALIZACION</v>
          </cell>
          <cell r="H1550">
            <v>41180</v>
          </cell>
          <cell r="I1550" t="str">
            <v>JOSE GERARDO BONILLA ARCE</v>
          </cell>
          <cell r="J1550">
            <v>19585</v>
          </cell>
          <cell r="K1550" t="str">
            <v>corregimiento purace</v>
          </cell>
          <cell r="L1550" t="str">
            <v>CAUCA</v>
          </cell>
          <cell r="M1550" t="str">
            <v>PURACE</v>
          </cell>
          <cell r="N1550" t="str">
            <v>8477018  |  8477018</v>
          </cell>
          <cell r="O1550">
            <v>3206300672</v>
          </cell>
          <cell r="P1550" t="str">
            <v>asociadopur@gmail.com</v>
          </cell>
          <cell r="Q1550" t="str">
            <v>ASOCIACION DE USUARIOS</v>
          </cell>
          <cell r="R1550" t="str">
            <v>ORGANIZACION AUTORIZADA</v>
          </cell>
        </row>
        <row r="1551">
          <cell r="A1551">
            <v>21721</v>
          </cell>
          <cell r="B1551" t="str">
            <v>EMPRESA DE SERVICIOS PUBLICOS DOMICILIARIOS DE TALAIGUA NUEVO S.A</v>
          </cell>
          <cell r="C1551">
            <v>39216</v>
          </cell>
          <cell r="D1551" t="str">
            <v>900144684-0</v>
          </cell>
          <cell r="E1551" t="str">
            <v>OPERATIVA</v>
          </cell>
          <cell r="F1551">
            <v>39841</v>
          </cell>
          <cell r="G1551" t="str">
            <v>ACTUALIZACION</v>
          </cell>
          <cell r="H1551">
            <v>45359</v>
          </cell>
          <cell r="I1551" t="str">
            <v>LUIS ALFREDO BUELVAS QUEVEDO</v>
          </cell>
          <cell r="J1551">
            <v>13780</v>
          </cell>
          <cell r="K1551" t="str">
            <v>CRA 12 CALL16 BARRIO SANTA LICIA</v>
          </cell>
          <cell r="L1551" t="str">
            <v>BOLÍVAR</v>
          </cell>
          <cell r="M1551" t="str">
            <v>TALAIGUA NUEVO</v>
          </cell>
          <cell r="N1551" t="str">
            <v>4665646  |  4665646</v>
          </cell>
          <cell r="O1551">
            <v>3014665646</v>
          </cell>
          <cell r="P1551" t="str">
            <v>emptalsa@hotmail.com</v>
          </cell>
          <cell r="Q1551" t="str">
            <v>SOCIEDAD ANONIMA</v>
          </cell>
          <cell r="R1551" t="str">
            <v>SOCIEDADES (EMPRESA DE SERVICIOS PUBLICOS)</v>
          </cell>
        </row>
        <row r="1552">
          <cell r="A1552">
            <v>21727</v>
          </cell>
          <cell r="B1552" t="str">
            <v>ASOCIACION DE USUARIOS DEL ACUEDUCTO DE LA VEREDA ENTRERIOS</v>
          </cell>
          <cell r="C1552">
            <v>39226</v>
          </cell>
          <cell r="D1552" t="str">
            <v>900147328-7</v>
          </cell>
          <cell r="E1552" t="str">
            <v>OPERATIVA</v>
          </cell>
          <cell r="F1552">
            <v>39180</v>
          </cell>
          <cell r="G1552" t="str">
            <v>ACTUALIZACION</v>
          </cell>
          <cell r="H1552">
            <v>40955</v>
          </cell>
          <cell r="I1552" t="str">
            <v>FERNANDO  SILVA AREVALO</v>
          </cell>
          <cell r="J1552">
            <v>25245</v>
          </cell>
          <cell r="K1552" t="str">
            <v xml:space="preserve">VEREDA ENTRERRIOS ALTO DE LA MULA </v>
          </cell>
          <cell r="L1552" t="str">
            <v>CUNDINAMARCA</v>
          </cell>
          <cell r="M1552" t="str">
            <v>EL COLEGIO</v>
          </cell>
          <cell r="N1552" t="str">
            <v>5854684  |  5854684</v>
          </cell>
          <cell r="O1552">
            <v>3102451295</v>
          </cell>
          <cell r="P1552" t="str">
            <v>espiajairo85@yahoo.com</v>
          </cell>
          <cell r="Q1552" t="str">
            <v>ASOCIACION DE USUARIOS</v>
          </cell>
          <cell r="R1552" t="str">
            <v>ORGANIZACION AUTORIZADA</v>
          </cell>
        </row>
        <row r="1553">
          <cell r="A1553">
            <v>21729</v>
          </cell>
          <cell r="B1553" t="str">
            <v>JUNTA ADMINISTRATIVA ACUEDUCTO BARRIO SAN DIEGO</v>
          </cell>
          <cell r="C1553">
            <v>40141</v>
          </cell>
          <cell r="D1553" t="str">
            <v>900144745-1</v>
          </cell>
          <cell r="E1553" t="str">
            <v>OPERATIVA</v>
          </cell>
          <cell r="F1553">
            <v>39083</v>
          </cell>
          <cell r="G1553" t="str">
            <v>ACTUALIZACION</v>
          </cell>
          <cell r="H1553">
            <v>45733</v>
          </cell>
          <cell r="I1553" t="str">
            <v>GERMAN RENGIFO OROZCO</v>
          </cell>
          <cell r="J1553">
            <v>66170</v>
          </cell>
          <cell r="K1553" t="str">
            <v>CLL 56 No 18 36 Barrio San Diego</v>
          </cell>
          <cell r="L1553" t="str">
            <v>RISARALDA</v>
          </cell>
          <cell r="M1553" t="str">
            <v>DOSQUEBRADAS</v>
          </cell>
          <cell r="N1553" t="str">
            <v>3223031  |  3422193</v>
          </cell>
          <cell r="O1553">
            <v>3117323987</v>
          </cell>
          <cell r="P1553" t="str">
            <v>acuadiego.2007@hotmail.com</v>
          </cell>
          <cell r="Q1553" t="str">
            <v>JUNTA ADMINISTRADORA</v>
          </cell>
          <cell r="R1553" t="str">
            <v>ORGANIZACION AUTORIZADA</v>
          </cell>
        </row>
        <row r="1554">
          <cell r="A1554">
            <v>21730</v>
          </cell>
          <cell r="B1554" t="str">
            <v>COOPERATIVA INDUSTRIAL DE BOYACA LTDA</v>
          </cell>
          <cell r="C1554">
            <v>39227</v>
          </cell>
          <cell r="D1554" t="str">
            <v>891856065-5</v>
          </cell>
          <cell r="E1554" t="str">
            <v>OPERATIVA</v>
          </cell>
          <cell r="F1554">
            <v>27435</v>
          </cell>
          <cell r="G1554" t="str">
            <v>INSCRIPCION</v>
          </cell>
          <cell r="H1554">
            <v>39233</v>
          </cell>
          <cell r="I1554" t="str">
            <v>CLAUDIA ROCIO ANGEL BLANCO</v>
          </cell>
          <cell r="J1554">
            <v>15238</v>
          </cell>
          <cell r="K1554" t="str">
            <v>Km. 188 Autopista Bogotá Duitama</v>
          </cell>
          <cell r="L1554" t="str">
            <v>BOYACÁ</v>
          </cell>
          <cell r="M1554" t="str">
            <v>DUITAMA</v>
          </cell>
          <cell r="N1554" t="str">
            <v>7638287  |  7638287</v>
          </cell>
          <cell r="O1554" t="str">
            <v>No disponible</v>
          </cell>
          <cell r="P1554" t="str">
            <v>gerencia.cideb@gmail.com</v>
          </cell>
          <cell r="Q1554" t="str">
            <v>COOPERATIVA</v>
          </cell>
          <cell r="R1554" t="str">
            <v>ORGANIZACION AUTORIZADA</v>
          </cell>
        </row>
        <row r="1555">
          <cell r="A1555">
            <v>21731</v>
          </cell>
          <cell r="B1555" t="str">
            <v>ASOCIACION DE USUARIOS DEL ACUEDUCTO RURAL EL ARRACACHAL DE LA VEREDA ARRACACHAL</v>
          </cell>
          <cell r="C1555">
            <v>39220</v>
          </cell>
          <cell r="D1555" t="str">
            <v>900147856-4</v>
          </cell>
          <cell r="E1555" t="str">
            <v>OPERATIVA</v>
          </cell>
          <cell r="F1555">
            <v>38802</v>
          </cell>
          <cell r="G1555" t="str">
            <v>ACTUALIZACION</v>
          </cell>
          <cell r="H1555">
            <v>45720</v>
          </cell>
          <cell r="I1555" t="str">
            <v xml:space="preserve">MARIO HERNANDO  GARCIA </v>
          </cell>
          <cell r="J1555">
            <v>25645</v>
          </cell>
          <cell r="K1555" t="str">
            <v>VEREDA EL ARRACACHAL FINCA PICACHOS</v>
          </cell>
          <cell r="L1555" t="str">
            <v>CUNDINAMARCA</v>
          </cell>
          <cell r="M1555" t="str">
            <v>SAN ANTONIO DEL TEQUENDAMA</v>
          </cell>
          <cell r="N1555" t="str">
            <v>7107973  |  7107973</v>
          </cell>
          <cell r="O1555">
            <v>3156362678</v>
          </cell>
          <cell r="P1555" t="str">
            <v>acueductoarracachal@gmail.com</v>
          </cell>
          <cell r="Q1555" t="str">
            <v>ASOCIACION DE USUARIOS</v>
          </cell>
          <cell r="R1555" t="str">
            <v>ORGANIZACION AUTORIZADA</v>
          </cell>
        </row>
        <row r="1556">
          <cell r="A1556">
            <v>21735</v>
          </cell>
          <cell r="B1556" t="str">
            <v>EMPRESA SOLIDARIA DE SERVICIOS PUBLICOS DE MONGUI</v>
          </cell>
          <cell r="C1556">
            <v>39225</v>
          </cell>
          <cell r="D1556" t="str">
            <v>826003625-3</v>
          </cell>
          <cell r="E1556" t="str">
            <v>OPERATIVA</v>
          </cell>
          <cell r="F1556">
            <v>39295</v>
          </cell>
          <cell r="G1556" t="str">
            <v>ACTUALIZACION</v>
          </cell>
          <cell r="H1556">
            <v>45498</v>
          </cell>
          <cell r="I1556" t="str">
            <v>ROSA CLAUDIA ARGUELLO VERGARA</v>
          </cell>
          <cell r="J1556">
            <v>15466</v>
          </cell>
          <cell r="K1556" t="str">
            <v>CARRERA 4 No. 5-71</v>
          </cell>
          <cell r="L1556" t="str">
            <v>BOYACÁ</v>
          </cell>
          <cell r="M1556" t="str">
            <v>MONGUI</v>
          </cell>
          <cell r="N1556" t="str">
            <v>7782050  |  7782050</v>
          </cell>
          <cell r="O1556">
            <v>3107510288</v>
          </cell>
          <cell r="P1556" t="str">
            <v>empsomongui_esp@hotmail.com</v>
          </cell>
          <cell r="Q1556" t="str">
            <v>COOPERATIVA</v>
          </cell>
          <cell r="R1556" t="str">
            <v>ORGANIZACION AUTORIZADA</v>
          </cell>
        </row>
        <row r="1557">
          <cell r="A1557">
            <v>21740</v>
          </cell>
          <cell r="B1557" t="str">
            <v>ASOCIACION DE SUSCRIPTORES DEL ACUEDUCTO LA COMUNIDAD DE LA VEREDA RESGUARDO OCCIDENTE DEL MUNICIPIO DE RAQUIRA DEPARTAMENTO DE BOYACA</v>
          </cell>
          <cell r="C1557">
            <v>39230</v>
          </cell>
          <cell r="D1557" t="str">
            <v>820003477-8</v>
          </cell>
          <cell r="E1557" t="str">
            <v>OPERATIVA</v>
          </cell>
          <cell r="F1557">
            <v>36644</v>
          </cell>
          <cell r="G1557" t="str">
            <v>ACTUALIZACION</v>
          </cell>
          <cell r="H1557">
            <v>41253</v>
          </cell>
          <cell r="I1557" t="str">
            <v>JOSE ANTONIO  REYES RONCANCIO</v>
          </cell>
          <cell r="J1557">
            <v>15600</v>
          </cell>
          <cell r="K1557" t="str">
            <v>RESGUARDO OCCIDENTE SECTOR LA COMUNIDAD</v>
          </cell>
          <cell r="L1557" t="str">
            <v>BOYACÁ</v>
          </cell>
          <cell r="M1557" t="str">
            <v>RAQUIRA</v>
          </cell>
          <cell r="N1557" t="str">
            <v>3134005  |  3134005</v>
          </cell>
          <cell r="O1557">
            <v>3115134441</v>
          </cell>
          <cell r="P1557" t="str">
            <v>joseantonioreyesroncancio@hotmail.com</v>
          </cell>
          <cell r="Q1557" t="str">
            <v>ASOCIACION DE USUARIOS</v>
          </cell>
          <cell r="R1557" t="str">
            <v>ORGANIZACION AUTORIZADA</v>
          </cell>
        </row>
        <row r="1558">
          <cell r="A1558">
            <v>21744</v>
          </cell>
          <cell r="B1558" t="str">
            <v>ASOCIACION DE USUARIOS DEL SERVICIO DE AGUA POTABLE DE LA VEREDA LIMONAL GUADITA DEL MUNICIPIO DE SUAREZ DEPARTAMENTO DEL TOLIMA</v>
          </cell>
          <cell r="C1558">
            <v>39269</v>
          </cell>
          <cell r="D1558" t="str">
            <v>900021535-3</v>
          </cell>
          <cell r="E1558" t="str">
            <v>OPERATIVA</v>
          </cell>
          <cell r="F1558">
            <v>38241</v>
          </cell>
          <cell r="G1558" t="str">
            <v>ACTUALIZACION</v>
          </cell>
          <cell r="H1558">
            <v>45727</v>
          </cell>
          <cell r="I1558" t="str">
            <v>IVAN CARTAGENA HERRERA</v>
          </cell>
          <cell r="J1558">
            <v>73770</v>
          </cell>
          <cell r="K1558" t="str">
            <v>VEREDA LA GUADUITA - FINCA LA GRANJITA</v>
          </cell>
          <cell r="L1558" t="str">
            <v>TOLIMA</v>
          </cell>
          <cell r="M1558" t="str">
            <v>SUAREZ</v>
          </cell>
          <cell r="N1558" t="str">
            <v>0000000  |  0000000</v>
          </cell>
          <cell r="O1558">
            <v>0</v>
          </cell>
          <cell r="P1558" t="str">
            <v>acueductolimonalguaduita@gmail.com</v>
          </cell>
          <cell r="Q1558" t="str">
            <v>ASOCIACION DE USUARIOS</v>
          </cell>
          <cell r="R1558" t="str">
            <v>ORGANIZACION AUTORIZADA</v>
          </cell>
        </row>
        <row r="1559">
          <cell r="A1559">
            <v>21748</v>
          </cell>
          <cell r="B1559" t="str">
            <v>EMPRESAS PUBLICAS DE VEGACHI S.A. E.S.P.</v>
          </cell>
          <cell r="C1559">
            <v>39259</v>
          </cell>
          <cell r="D1559" t="str">
            <v>900150932-7</v>
          </cell>
          <cell r="E1559" t="str">
            <v>OPERATIVA</v>
          </cell>
          <cell r="F1559">
            <v>39224</v>
          </cell>
          <cell r="G1559" t="str">
            <v>ACTUALIZACION</v>
          </cell>
          <cell r="H1559">
            <v>45328</v>
          </cell>
          <cell r="I1559" t="str">
            <v>JOSE FERNANDO YEPES RENGIFO</v>
          </cell>
          <cell r="J1559">
            <v>5858</v>
          </cell>
          <cell r="K1559" t="str">
            <v>CRA 50 N° 50A-01 CALLE PRINCIPAL</v>
          </cell>
          <cell r="L1559" t="str">
            <v>ANTIOQUIA</v>
          </cell>
          <cell r="M1559" t="str">
            <v>VEGACHI</v>
          </cell>
          <cell r="N1559" t="str">
            <v>8305097  |  8305097</v>
          </cell>
          <cell r="O1559">
            <v>3104677381</v>
          </cell>
          <cell r="P1559" t="str">
            <v>epvsaesp@gmail.com</v>
          </cell>
          <cell r="Q1559" t="str">
            <v>SOCIEDAD ANONIMA</v>
          </cell>
          <cell r="R1559" t="str">
            <v>SOCIEDADES (EMPRESA DE SERVICIOS PUBLICOS)</v>
          </cell>
        </row>
        <row r="1560">
          <cell r="A1560">
            <v>21749</v>
          </cell>
          <cell r="B1560" t="str">
            <v xml:space="preserve"> EMPRESA DE SERVICIOS PUBLICOS DOMICILIARIOS DE CARACOLI S.A  E.S.P.</v>
          </cell>
          <cell r="C1560">
            <v>39623</v>
          </cell>
          <cell r="D1560" t="str">
            <v>900148210-1</v>
          </cell>
          <cell r="E1560" t="str">
            <v>OPERATIVA</v>
          </cell>
          <cell r="F1560">
            <v>39204</v>
          </cell>
          <cell r="G1560" t="str">
            <v>ACTUALIZACION</v>
          </cell>
          <cell r="H1560">
            <v>45709</v>
          </cell>
          <cell r="I1560" t="str">
            <v>ADRIAN LAWRENCE HINCAPIE ARANGO</v>
          </cell>
          <cell r="J1560">
            <v>5142</v>
          </cell>
          <cell r="K1560" t="str">
            <v>Calle 19 No 19-03</v>
          </cell>
          <cell r="L1560" t="str">
            <v>ANTIOQUIA</v>
          </cell>
          <cell r="M1560" t="str">
            <v>CARACOLÍ</v>
          </cell>
          <cell r="N1560" t="str">
            <v>0000000  |  0000000</v>
          </cell>
          <cell r="O1560">
            <v>3015932306</v>
          </cell>
          <cell r="P1560" t="str">
            <v>serpublicos@caracoli-antioquia.gov.co</v>
          </cell>
          <cell r="Q1560" t="str">
            <v>SOCIEDAD ANONIMA</v>
          </cell>
          <cell r="R1560" t="str">
            <v>SOCIEDADES (EMPRESA DE SERVICIOS PUBLICOS)</v>
          </cell>
        </row>
        <row r="1561">
          <cell r="A1561">
            <v>21752</v>
          </cell>
          <cell r="B1561" t="str">
            <v>COOPERATIVA DE RECICLAJE, ASEO Y MEDIO AMBIENTE DE SAN JUAN NEPOMUCENO COORAMAS</v>
          </cell>
          <cell r="C1561">
            <v>39240</v>
          </cell>
          <cell r="D1561" t="str">
            <v>900012233-6</v>
          </cell>
          <cell r="E1561" t="str">
            <v>OPERATIVA</v>
          </cell>
          <cell r="F1561">
            <v>38888</v>
          </cell>
          <cell r="G1561" t="str">
            <v>INSCRIPCION</v>
          </cell>
          <cell r="H1561">
            <v>39282</v>
          </cell>
          <cell r="I1561" t="str">
            <v>FELIX ANTONIO CARO RAMOS</v>
          </cell>
          <cell r="J1561">
            <v>13657</v>
          </cell>
          <cell r="K1561" t="str">
            <v>CARRETERA TRONCAL CAMPAMENTO ANTIGUO MOP</v>
          </cell>
          <cell r="L1561" t="str">
            <v>BOLÍVAR</v>
          </cell>
          <cell r="M1561" t="str">
            <v>SAN JUAN NEPOMUCENO</v>
          </cell>
          <cell r="N1561" t="str">
            <v xml:space="preserve">6890039  |  </v>
          </cell>
          <cell r="O1561" t="str">
            <v>No disponible</v>
          </cell>
          <cell r="P1561" t="str">
            <v>COOPERECISJN@yahoo.com</v>
          </cell>
          <cell r="Q1561" t="str">
            <v>COOPERATIVA</v>
          </cell>
          <cell r="R1561" t="str">
            <v>ORGANIZACION AUTORIZADA</v>
          </cell>
        </row>
        <row r="1562">
          <cell r="A1562">
            <v>21753</v>
          </cell>
          <cell r="B1562" t="str">
            <v>ASOCIACION ACUEDUCTO LA ANTIGUA</v>
          </cell>
          <cell r="C1562">
            <v>39248</v>
          </cell>
          <cell r="D1562" t="str">
            <v>900144646-0</v>
          </cell>
          <cell r="E1562" t="str">
            <v>OPERATIVA</v>
          </cell>
          <cell r="F1562">
            <v>39145</v>
          </cell>
          <cell r="G1562" t="str">
            <v>ACTUALIZACION</v>
          </cell>
          <cell r="H1562">
            <v>45370</v>
          </cell>
          <cell r="I1562" t="str">
            <v>EDNA MILDRED  GUTIERREZ MUNOZ</v>
          </cell>
          <cell r="J1562">
            <v>73148</v>
          </cell>
          <cell r="K1562" t="str">
            <v>CARRERA 5 N. 5-88 CENTRO</v>
          </cell>
          <cell r="L1562" t="str">
            <v>TOLIMA</v>
          </cell>
          <cell r="M1562" t="str">
            <v>CARMEN DE APICALA</v>
          </cell>
          <cell r="N1562" t="str">
            <v>0000000  |  0000000</v>
          </cell>
          <cell r="O1562">
            <v>3158351898</v>
          </cell>
          <cell r="P1562" t="str">
            <v>asocantigua@hotmail.com</v>
          </cell>
          <cell r="Q1562" t="str">
            <v>SIN ANIMO DE LUCRO</v>
          </cell>
          <cell r="R1562" t="str">
            <v>ORGANIZACION AUTORIZADA</v>
          </cell>
        </row>
        <row r="1563">
          <cell r="A1563">
            <v>21754</v>
          </cell>
          <cell r="B1563" t="str">
            <v>ASOCIACION DE USUARIOS DEL ACUEDUCTO DEL CORREGIMIENTO EL HORMIGUERO ASOHORMIGUERO ESP</v>
          </cell>
          <cell r="C1563">
            <v>44120</v>
          </cell>
          <cell r="D1563" t="str">
            <v>805014602-5</v>
          </cell>
          <cell r="E1563" t="str">
            <v>OPERATIVA</v>
          </cell>
          <cell r="F1563">
            <v>43110</v>
          </cell>
          <cell r="G1563" t="str">
            <v>ACTUALIZACION</v>
          </cell>
          <cell r="H1563">
            <v>45240</v>
          </cell>
          <cell r="I1563" t="str">
            <v xml:space="preserve">LUIS FELIPE MORENO </v>
          </cell>
          <cell r="J1563">
            <v>76001</v>
          </cell>
          <cell r="K1563" t="str">
            <v>Corregimiento Hormiguero cabecera oficina 297</v>
          </cell>
          <cell r="L1563" t="str">
            <v>VALLE DEL CAUCA</v>
          </cell>
          <cell r="M1563" t="str">
            <v>CALI</v>
          </cell>
          <cell r="N1563" t="str">
            <v>0000000  |  0000000</v>
          </cell>
          <cell r="O1563">
            <v>3127387481</v>
          </cell>
          <cell r="P1563" t="str">
            <v>asohormigueroesp@hotmail.com</v>
          </cell>
          <cell r="Q1563" t="str">
            <v>ASOCIACION DE USUARIOS</v>
          </cell>
          <cell r="R1563" t="str">
            <v>ORGANIZACION AUTORIZADA</v>
          </cell>
        </row>
        <row r="1564">
          <cell r="A1564">
            <v>21755</v>
          </cell>
          <cell r="B1564" t="str">
            <v>ADMINISTRACCION PUBLICA COOPERATIVA DE ALBANIA</v>
          </cell>
          <cell r="C1564">
            <v>39596</v>
          </cell>
          <cell r="D1564" t="str">
            <v>900139281-6</v>
          </cell>
          <cell r="E1564" t="str">
            <v>OPERATIVA</v>
          </cell>
          <cell r="F1564">
            <v>39196</v>
          </cell>
          <cell r="G1564" t="str">
            <v>ACTUALIZACION</v>
          </cell>
          <cell r="H1564">
            <v>41344</v>
          </cell>
          <cell r="I1564" t="str">
            <v>HENRY JOSE MARTINEZ PEREZ</v>
          </cell>
          <cell r="J1564">
            <v>44035</v>
          </cell>
          <cell r="K1564" t="str">
            <v>PLANTA PETAR EL MOLINO</v>
          </cell>
          <cell r="L1564" t="str">
            <v>LA GUAJIRA</v>
          </cell>
          <cell r="M1564" t="str">
            <v>ALBANIA</v>
          </cell>
          <cell r="N1564" t="str">
            <v>7775242  |  7775110</v>
          </cell>
          <cell r="O1564">
            <v>3175004441</v>
          </cell>
          <cell r="P1564" t="str">
            <v>apctriplea.norte@yahoo.es</v>
          </cell>
          <cell r="Q1564" t="str">
            <v>EMPRESA COMUNITARIA</v>
          </cell>
          <cell r="R1564" t="str">
            <v>ORGANIZACION AUTORIZADA</v>
          </cell>
        </row>
        <row r="1565">
          <cell r="A1565">
            <v>21756</v>
          </cell>
          <cell r="B1565" t="str">
            <v>ASOCIACION DESUSCRIPTORES DEL SERVICIO DE AGUA POTABLE DE LA VEREDA LAS DELICIAS Y BARRIO SANTA TERESA, MUNICIPIO DE SIBATE, DEPARTAMENTO DE CUNDINAMA</v>
          </cell>
          <cell r="C1565">
            <v>39349</v>
          </cell>
          <cell r="D1565" t="str">
            <v>832000215-5</v>
          </cell>
          <cell r="E1565" t="str">
            <v>OPERATIVA</v>
          </cell>
          <cell r="F1565">
            <v>33534</v>
          </cell>
          <cell r="G1565" t="str">
            <v>ACTUALIZACION</v>
          </cell>
          <cell r="H1565">
            <v>45464</v>
          </cell>
          <cell r="I1565" t="str">
            <v>MARTHA LUCIA BAQUERO PARRADO</v>
          </cell>
          <cell r="J1565">
            <v>25740</v>
          </cell>
          <cell r="K1565" t="str">
            <v>cra 3 numero 3-10</v>
          </cell>
          <cell r="L1565" t="str">
            <v>CUNDINAMARCA</v>
          </cell>
          <cell r="M1565" t="str">
            <v>SIBATE</v>
          </cell>
          <cell r="N1565" t="str">
            <v>5295391  |  5295391</v>
          </cell>
          <cell r="O1565">
            <v>3134129496</v>
          </cell>
          <cell r="P1565" t="str">
            <v>acueductoasuacdesa@gmail.com</v>
          </cell>
          <cell r="Q1565" t="str">
            <v>ASOCIACION DE USUARIOS</v>
          </cell>
          <cell r="R1565" t="str">
            <v>ORGANIZACION AUTORIZADA</v>
          </cell>
        </row>
        <row r="1566">
          <cell r="A1566">
            <v>21759</v>
          </cell>
          <cell r="B1566" t="str">
            <v>AGUAS DE  LA SABANA DE BOGOTA S.A.  E.S.P.</v>
          </cell>
          <cell r="C1566">
            <v>39374</v>
          </cell>
          <cell r="D1566" t="str">
            <v>900021737-4</v>
          </cell>
          <cell r="E1566" t="str">
            <v>OPERATIVA</v>
          </cell>
          <cell r="F1566">
            <v>39372</v>
          </cell>
          <cell r="G1566" t="str">
            <v>ACTUALIZACION</v>
          </cell>
          <cell r="H1566">
            <v>45720</v>
          </cell>
          <cell r="I1566" t="str">
            <v>ANGELICA ARBELAEZ MENDOZA</v>
          </cell>
          <cell r="J1566">
            <v>25214</v>
          </cell>
          <cell r="K1566" t="str">
            <v>AUT MEDELLIN KM 3.9 CTRO EMPRESARIAL METROPOLITANO P5</v>
          </cell>
          <cell r="L1566" t="str">
            <v>CUNDINAMARCA</v>
          </cell>
          <cell r="M1566" t="str">
            <v>COTA</v>
          </cell>
          <cell r="N1566" t="str">
            <v>8415892  |  8985277</v>
          </cell>
          <cell r="O1566">
            <v>3203849388</v>
          </cell>
          <cell r="P1566" t="str">
            <v>jmoreno@asb.com.co</v>
          </cell>
          <cell r="Q1566" t="str">
            <v>SOCIEDAD ANONIMA</v>
          </cell>
          <cell r="R1566" t="str">
            <v>SOCIEDADES (EMPRESA DE SERVICIOS PUBLICOS)</v>
          </cell>
        </row>
        <row r="1567">
          <cell r="A1567">
            <v>21764</v>
          </cell>
          <cell r="B1567" t="str">
            <v>EMPRESAS PUBLICAS DE HISPANIA S.A. E.S.P.</v>
          </cell>
          <cell r="C1567">
            <v>39543</v>
          </cell>
          <cell r="D1567" t="str">
            <v>900150224-0</v>
          </cell>
          <cell r="E1567" t="str">
            <v>OPERATIVA</v>
          </cell>
          <cell r="F1567">
            <v>39234</v>
          </cell>
          <cell r="G1567" t="str">
            <v>ACTUALIZACION</v>
          </cell>
          <cell r="H1567">
            <v>45687</v>
          </cell>
          <cell r="I1567" t="str">
            <v>GABRIEL JOSE VILLEGAS JIMENEZ</v>
          </cell>
          <cell r="J1567">
            <v>5353</v>
          </cell>
          <cell r="K1567" t="str">
            <v>Calle 50 47-23</v>
          </cell>
          <cell r="L1567" t="str">
            <v>ANTIOQUIA</v>
          </cell>
          <cell r="M1567" t="str">
            <v>HISPANIA</v>
          </cell>
          <cell r="N1567" t="str">
            <v>8432051  |  8432051</v>
          </cell>
          <cell r="O1567">
            <v>3103830918</v>
          </cell>
          <cell r="P1567" t="str">
            <v>contactenos.ephispania@gmail.com</v>
          </cell>
          <cell r="Q1567" t="str">
            <v>SOCIEDAD ANONIMA</v>
          </cell>
          <cell r="R1567" t="str">
            <v>SOCIEDADES (EMPRESA DE SERVICIOS PUBLICOS)</v>
          </cell>
        </row>
        <row r="1568">
          <cell r="A1568">
            <v>21766</v>
          </cell>
          <cell r="B1568" t="str">
            <v>EMPRESA DE SERVICIOS PUBLICOS DOMICILIARIOS DEL MUNICIPIO DE  LIBORINA S.A. E.S.P.</v>
          </cell>
          <cell r="C1568">
            <v>39644</v>
          </cell>
          <cell r="D1568" t="str">
            <v>900154296-9</v>
          </cell>
          <cell r="E1568" t="str">
            <v>OPERATIVA</v>
          </cell>
          <cell r="F1568">
            <v>39264</v>
          </cell>
          <cell r="G1568" t="str">
            <v>ACTUALIZACION</v>
          </cell>
          <cell r="H1568">
            <v>45509</v>
          </cell>
          <cell r="I1568" t="str">
            <v>WALTER DE JESUS FLOREZ ROJAS</v>
          </cell>
          <cell r="J1568">
            <v>5411</v>
          </cell>
          <cell r="K1568" t="str">
            <v>Calle  8 No  10 35</v>
          </cell>
          <cell r="L1568" t="str">
            <v>ANTIOQUIA</v>
          </cell>
          <cell r="M1568" t="str">
            <v>LIBORINA</v>
          </cell>
          <cell r="N1568" t="str">
            <v>8561023  |  8561023</v>
          </cell>
          <cell r="O1568">
            <v>3216450455</v>
          </cell>
          <cell r="P1568" t="str">
            <v>esplibo@gmail.com</v>
          </cell>
          <cell r="Q1568" t="str">
            <v>SOCIEDAD ANONIMA</v>
          </cell>
          <cell r="R1568" t="str">
            <v>SOCIEDADES (EMPRESA DE SERVICIOS PUBLICOS)</v>
          </cell>
        </row>
        <row r="1569">
          <cell r="A1569">
            <v>21767</v>
          </cell>
          <cell r="B1569" t="str">
            <v>EMPRESA DE SERVICIOS PUBLICOS DOMICILIARIOS DEL MUNICIPIO DE CISNEROS S.A. E.S.P.</v>
          </cell>
          <cell r="C1569">
            <v>39561</v>
          </cell>
          <cell r="D1569" t="str">
            <v>900152299-1</v>
          </cell>
          <cell r="E1569" t="str">
            <v>OPERATIVA</v>
          </cell>
          <cell r="F1569">
            <v>39230</v>
          </cell>
          <cell r="G1569" t="str">
            <v>ACTUALIZACION</v>
          </cell>
          <cell r="H1569">
            <v>45372</v>
          </cell>
          <cell r="I1569" t="str">
            <v>LEIDY VIVIANA SANCHEZ LOPEZ</v>
          </cell>
          <cell r="J1569">
            <v>5190</v>
          </cell>
          <cell r="K1569" t="str">
            <v>Calle 19 No 16 - 85</v>
          </cell>
          <cell r="L1569" t="str">
            <v>ANTIOQUIA</v>
          </cell>
          <cell r="M1569" t="str">
            <v>CISNEROS</v>
          </cell>
          <cell r="N1569" t="str">
            <v>8631316  |  8631188</v>
          </cell>
          <cell r="O1569">
            <v>3148899535</v>
          </cell>
          <cell r="P1569" t="str">
            <v>serviciospublicos@cisneros-antioquia.gov.co</v>
          </cell>
          <cell r="Q1569" t="str">
            <v>SOCIEDAD ANONIMA</v>
          </cell>
          <cell r="R1569" t="str">
            <v>SOCIEDADES (EMPRESA DE SERVICIOS PUBLICOS)</v>
          </cell>
        </row>
        <row r="1570">
          <cell r="A1570">
            <v>21768</v>
          </cell>
          <cell r="B1570" t="str">
            <v>ASOCIACION DE USUARIOS DEL ACUEDUCTO RURAL VEREDAS UNIDAS ARMERO GUAYABAL</v>
          </cell>
          <cell r="C1570">
            <v>41157</v>
          </cell>
          <cell r="D1570" t="str">
            <v>809003271-8</v>
          </cell>
          <cell r="E1570" t="str">
            <v>OPERATIVA</v>
          </cell>
          <cell r="F1570">
            <v>35527</v>
          </cell>
          <cell r="G1570" t="str">
            <v>INSCRIPCION</v>
          </cell>
          <cell r="H1570">
            <v>41269</v>
          </cell>
          <cell r="I1570" t="str">
            <v>MARIELA GARCIA DE SALAZAR</v>
          </cell>
          <cell r="J1570">
            <v>73055</v>
          </cell>
          <cell r="K1570" t="str">
            <v>ALCALDIA MUNICIPAL DE ARMERO</v>
          </cell>
          <cell r="L1570" t="str">
            <v>TOLIMA</v>
          </cell>
          <cell r="M1570" t="str">
            <v>ARMERO GUAYABAL</v>
          </cell>
          <cell r="N1570" t="str">
            <v>3261654  |  3261654</v>
          </cell>
          <cell r="O1570">
            <v>3134659163</v>
          </cell>
          <cell r="P1570" t="str">
            <v>vlachosaga1@hotmail.com</v>
          </cell>
          <cell r="Q1570" t="str">
            <v>ASOCIACION DE USUARIOS</v>
          </cell>
          <cell r="R1570" t="str">
            <v>ORGANIZACION AUTORIZADA</v>
          </cell>
        </row>
        <row r="1571">
          <cell r="A1571">
            <v>21772</v>
          </cell>
          <cell r="B1571" t="str">
            <v>MUNICIPIO DE SAN JUANITO</v>
          </cell>
          <cell r="C1571">
            <v>39260</v>
          </cell>
          <cell r="D1571" t="str">
            <v>892099246-7</v>
          </cell>
          <cell r="E1571" t="str">
            <v>OPERATIVA</v>
          </cell>
          <cell r="F1571">
            <v>33701</v>
          </cell>
          <cell r="G1571" t="str">
            <v>ACTUALIZACION</v>
          </cell>
          <cell r="H1571">
            <v>44961</v>
          </cell>
          <cell r="I1571" t="str">
            <v>NESTOR DARIO DIAZ JIMENEZ</v>
          </cell>
          <cell r="J1571">
            <v>50686</v>
          </cell>
          <cell r="K1571" t="str">
            <v>CARRERA 3 No. 6 - 54 BRR CENTRO</v>
          </cell>
          <cell r="L1571" t="str">
            <v>META</v>
          </cell>
          <cell r="M1571" t="str">
            <v>SAN JUANITO</v>
          </cell>
          <cell r="N1571" t="str">
            <v>3134040  |  3134040</v>
          </cell>
          <cell r="O1571">
            <v>3134040868</v>
          </cell>
          <cell r="P1571" t="str">
            <v>alcaldia@sanjuanito-meta.gov.co</v>
          </cell>
          <cell r="Q1571" t="str">
            <v>No disponible</v>
          </cell>
          <cell r="R1571" t="str">
            <v>MUNICIPIO (PRESTACIÓN DIRECTA)</v>
          </cell>
        </row>
        <row r="1572">
          <cell r="A1572">
            <v>21774</v>
          </cell>
          <cell r="B1572" t="str">
            <v>ASOCIACION DE USUARIOS DE SERVICIOS COLECTIVOS DE SANTAGUEDA</v>
          </cell>
          <cell r="C1572">
            <v>39373</v>
          </cell>
          <cell r="D1572" t="str">
            <v>800099579-1</v>
          </cell>
          <cell r="E1572" t="str">
            <v>OPERATIVA</v>
          </cell>
          <cell r="F1572">
            <v>33053</v>
          </cell>
          <cell r="G1572" t="str">
            <v>ACTUALIZACION</v>
          </cell>
          <cell r="H1572">
            <v>44139</v>
          </cell>
          <cell r="I1572" t="str">
            <v>JORGE EDUARDO MEJIA PRIETO</v>
          </cell>
          <cell r="J1572">
            <v>17001</v>
          </cell>
          <cell r="K1572" t="str">
            <v>Carrera 23 No  35A - 15</v>
          </cell>
          <cell r="L1572" t="str">
            <v>CALDAS</v>
          </cell>
          <cell r="M1572" t="str">
            <v>MANIZALES</v>
          </cell>
          <cell r="N1572" t="str">
            <v>8705467  |  8897070</v>
          </cell>
          <cell r="O1572" t="str">
            <v>No disponible</v>
          </cell>
          <cell r="P1572" t="str">
            <v>JorgeE.Mejia@cafedecolombia.com</v>
          </cell>
          <cell r="Q1572" t="str">
            <v>ASOCIACION DE USUARIOS</v>
          </cell>
          <cell r="R1572" t="str">
            <v>ORGANIZACION AUTORIZADA</v>
          </cell>
        </row>
        <row r="1573">
          <cell r="A1573">
            <v>21775</v>
          </cell>
          <cell r="B1573" t="str">
            <v>JUNTA DE ACCION COMUNAL CORREGIMIENTO DE GUACHINTE MUNICIPIO DE JAMUNDI</v>
          </cell>
          <cell r="C1573">
            <v>41152</v>
          </cell>
          <cell r="D1573" t="str">
            <v>900281841-7</v>
          </cell>
          <cell r="E1573" t="str">
            <v>OPERATIVA</v>
          </cell>
          <cell r="F1573">
            <v>40909</v>
          </cell>
          <cell r="G1573" t="str">
            <v>INSCRIPCION</v>
          </cell>
          <cell r="H1573">
            <v>41269</v>
          </cell>
          <cell r="I1573" t="str">
            <v>CARLOS ALBERTO APONTE HURTADO</v>
          </cell>
          <cell r="J1573">
            <v>76364</v>
          </cell>
          <cell r="K1573" t="str">
            <v>CALLE 15C No 5  57 EL JARDIN</v>
          </cell>
          <cell r="L1573" t="str">
            <v>VALLE DEL CAUCA</v>
          </cell>
          <cell r="M1573" t="str">
            <v>JAMUNDI</v>
          </cell>
          <cell r="N1573" t="str">
            <v>5539672  |  5539672</v>
          </cell>
          <cell r="O1573">
            <v>3167342635</v>
          </cell>
          <cell r="P1573" t="str">
            <v>jac_guachinte@hotmail.com</v>
          </cell>
          <cell r="Q1573" t="str">
            <v>JUNTA DE ACCION COMUNAL</v>
          </cell>
          <cell r="R1573" t="str">
            <v>ORGANIZACION AUTORIZADA</v>
          </cell>
        </row>
        <row r="1574">
          <cell r="A1574">
            <v>21779</v>
          </cell>
          <cell r="B1574" t="str">
            <v>ASOCIACION DE SUSCRIPTORES DEL ACUEDUCTO EL ROBLE ALTO DEL MUNICIPIO DE VILLA DE LEYVA DEPARTAMENTO DE BOYACA</v>
          </cell>
          <cell r="C1574">
            <v>39266</v>
          </cell>
          <cell r="D1574" t="str">
            <v>900156970-4</v>
          </cell>
          <cell r="E1574" t="str">
            <v>OPERATIVA</v>
          </cell>
          <cell r="F1574">
            <v>39179</v>
          </cell>
          <cell r="G1574" t="str">
            <v>ACTUALIZACION</v>
          </cell>
          <cell r="H1574">
            <v>45399</v>
          </cell>
          <cell r="I1574" t="str">
            <v>JORGE NICOLAS IANNINI HENAO</v>
          </cell>
          <cell r="J1574">
            <v>15407</v>
          </cell>
          <cell r="K1574" t="str">
            <v>CALLE 11 No. 11 39 APARTAMENTO 101</v>
          </cell>
          <cell r="L1574" t="str">
            <v>BOYACÁ</v>
          </cell>
          <cell r="M1574" t="str">
            <v>VILLA DE LEYVA</v>
          </cell>
          <cell r="N1574" t="str">
            <v>7320579  |  7320579</v>
          </cell>
          <cell r="O1574">
            <v>3202216146</v>
          </cell>
          <cell r="P1574" t="str">
            <v>aquaroble@yahoo.com</v>
          </cell>
          <cell r="Q1574" t="str">
            <v>ASOCIACION DE USUARIOS</v>
          </cell>
          <cell r="R1574" t="str">
            <v>ORGANIZACION AUTORIZADA</v>
          </cell>
        </row>
        <row r="1575">
          <cell r="A1575">
            <v>21782</v>
          </cell>
          <cell r="B1575" t="str">
            <v>ADMINISTRACION PUBLICA COOPERATIVA AGUA AZUL A.A.A. LA ESPERANZA</v>
          </cell>
          <cell r="C1575">
            <v>39356</v>
          </cell>
          <cell r="D1575" t="str">
            <v>900097745-1</v>
          </cell>
          <cell r="E1575" t="str">
            <v>OPERATIVA</v>
          </cell>
          <cell r="F1575">
            <v>39170</v>
          </cell>
          <cell r="G1575" t="str">
            <v>ACTUALIZACION</v>
          </cell>
          <cell r="H1575">
            <v>45296</v>
          </cell>
          <cell r="I1575" t="str">
            <v>WILLAN LASSO RODRIGUEZ</v>
          </cell>
          <cell r="J1575">
            <v>54385</v>
          </cell>
          <cell r="K1575" t="str">
            <v>PARTE ALTA BARRIO 12 DE OCTUBRE</v>
          </cell>
          <cell r="L1575" t="str">
            <v>NORTE DE SANTANDER</v>
          </cell>
          <cell r="M1575" t="str">
            <v>LA ESPERANZA</v>
          </cell>
          <cell r="N1575" t="str">
            <v>5655029  |  5655004</v>
          </cell>
          <cell r="O1575">
            <v>3173176317</v>
          </cell>
          <cell r="P1575" t="str">
            <v>espagua_azul@hotmail.com</v>
          </cell>
          <cell r="Q1575" t="str">
            <v>COOPERATIVA</v>
          </cell>
          <cell r="R1575" t="str">
            <v>ORGANIZACION AUTORIZADA</v>
          </cell>
        </row>
        <row r="1576">
          <cell r="A1576">
            <v>21783</v>
          </cell>
          <cell r="B1576" t="str">
            <v>COOPERATIVA ADMINISTRADORA DE SERVICIOS PUBLICOS DE VERSALLES "CAMINO VERDE"</v>
          </cell>
          <cell r="C1576">
            <v>39602</v>
          </cell>
          <cell r="D1576" t="str">
            <v>900155097-4</v>
          </cell>
          <cell r="E1576" t="str">
            <v>OPERATIVA</v>
          </cell>
          <cell r="F1576">
            <v>39265</v>
          </cell>
          <cell r="G1576" t="str">
            <v>ACTUALIZACION</v>
          </cell>
          <cell r="H1576">
            <v>44978</v>
          </cell>
          <cell r="I1576" t="str">
            <v>GLORIA ELENA MUNOZ NARANJO</v>
          </cell>
          <cell r="J1576">
            <v>76863</v>
          </cell>
          <cell r="K1576" t="str">
            <v>CALLE 9 # 7-30</v>
          </cell>
          <cell r="L1576" t="str">
            <v>VALLE DEL CAUCA</v>
          </cell>
          <cell r="M1576" t="str">
            <v>VERSALLES</v>
          </cell>
          <cell r="N1576" t="str">
            <v>2213058  |  2213058</v>
          </cell>
          <cell r="O1576">
            <v>3146451867</v>
          </cell>
          <cell r="P1576" t="str">
            <v>caminoverdeapc@gmail.com</v>
          </cell>
          <cell r="Q1576" t="str">
            <v>COOPERATIVA</v>
          </cell>
          <cell r="R1576" t="str">
            <v>ORGANIZACION AUTORIZADA</v>
          </cell>
        </row>
        <row r="1577">
          <cell r="A1577">
            <v>21784</v>
          </cell>
          <cell r="B1577" t="str">
            <v>EMPRESA DE ACUEDUCTO ALCANTARILLADO Y ASEO DE MANI  S.A.  E.S.P.</v>
          </cell>
          <cell r="C1577">
            <v>39713</v>
          </cell>
          <cell r="D1577" t="str">
            <v>900145457-1</v>
          </cell>
          <cell r="E1577" t="str">
            <v>OPERATIVA</v>
          </cell>
          <cell r="F1577">
            <v>39234</v>
          </cell>
          <cell r="G1577" t="str">
            <v>ACTUALIZACION</v>
          </cell>
          <cell r="H1577">
            <v>45428</v>
          </cell>
          <cell r="I1577" t="str">
            <v>CAROLINA FERNANDEZ GAITAN</v>
          </cell>
          <cell r="J1577">
            <v>85139</v>
          </cell>
          <cell r="K1577" t="str">
            <v>Carrera 8 No 25 - 10</v>
          </cell>
          <cell r="L1577" t="str">
            <v>CASANARE</v>
          </cell>
          <cell r="M1577" t="str">
            <v>MANI</v>
          </cell>
          <cell r="N1577" t="str">
            <v>6381720  |  6381720</v>
          </cell>
          <cell r="O1577">
            <v>3167533762</v>
          </cell>
          <cell r="P1577" t="str">
            <v>eaaam.sa.esp@gmail.com</v>
          </cell>
          <cell r="Q1577" t="str">
            <v>SOCIEDAD ANONIMA</v>
          </cell>
          <cell r="R1577" t="str">
            <v>SOCIEDADES (EMPRESA DE SERVICIOS PUBLICOS)</v>
          </cell>
        </row>
        <row r="1578">
          <cell r="A1578">
            <v>21785</v>
          </cell>
          <cell r="B1578" t="str">
            <v>URBASER TUNJA S.A.  E.S.P.</v>
          </cell>
          <cell r="C1578">
            <v>39412</v>
          </cell>
          <cell r="D1578" t="str">
            <v>900159283-6</v>
          </cell>
          <cell r="E1578" t="str">
            <v>OPERATIVA</v>
          </cell>
          <cell r="F1578">
            <v>39264</v>
          </cell>
          <cell r="G1578" t="str">
            <v>ACTUALIZACION</v>
          </cell>
          <cell r="H1578">
            <v>45728</v>
          </cell>
          <cell r="I1578" t="str">
            <v>SANDRA FERNANDA MENESES VILLAMIZAR</v>
          </cell>
          <cell r="J1578">
            <v>15001</v>
          </cell>
          <cell r="K1578" t="str">
            <v xml:space="preserve">TRANSVERSAL 15 No. 24 - 12 </v>
          </cell>
          <cell r="L1578" t="str">
            <v>BOYACÁ</v>
          </cell>
          <cell r="M1578" t="str">
            <v>TUNJA</v>
          </cell>
          <cell r="N1578" t="str">
            <v>7441826  |  7402928</v>
          </cell>
          <cell r="O1578">
            <v>3123257361</v>
          </cell>
          <cell r="P1578" t="str">
            <v>notificacionesoficiales.tunja@urbaser.co</v>
          </cell>
          <cell r="Q1578" t="str">
            <v>SOCIEDAD ANONIMA</v>
          </cell>
          <cell r="R1578" t="str">
            <v>SOCIEDADES (EMPRESA DE SERVICIOS PUBLICOS)</v>
          </cell>
        </row>
        <row r="1579">
          <cell r="A1579">
            <v>21786</v>
          </cell>
          <cell r="B1579" t="str">
            <v>ASOCIACION COMUNITARIA ADMINISTRADORA DEL ACUEDUCTO DE QUEBRADA GRANDE DEL MUNICIPIO DE LA UNION</v>
          </cell>
          <cell r="C1579">
            <v>40423</v>
          </cell>
          <cell r="D1579" t="str">
            <v>900058085-0</v>
          </cell>
          <cell r="E1579" t="str">
            <v>OPERATIVA</v>
          </cell>
          <cell r="F1579">
            <v>38686</v>
          </cell>
          <cell r="G1579" t="str">
            <v>ACTUALIZACION</v>
          </cell>
          <cell r="H1579">
            <v>41380</v>
          </cell>
          <cell r="I1579" t="str">
            <v>MARIA ELENA RAMIREZ CARDONA</v>
          </cell>
          <cell r="J1579">
            <v>76400</v>
          </cell>
          <cell r="K1579" t="str">
            <v>CALLE 15 N° 14 - 34</v>
          </cell>
          <cell r="L1579" t="str">
            <v>VALLE DEL CAUCA</v>
          </cell>
          <cell r="M1579" t="str">
            <v>LA UNION</v>
          </cell>
          <cell r="N1579" t="str">
            <v>2213150  |  2292417</v>
          </cell>
          <cell r="O1579">
            <v>3113184085</v>
          </cell>
          <cell r="P1579" t="str">
            <v>dimirri1972@hotmail.com</v>
          </cell>
          <cell r="Q1579" t="str">
            <v>ASOCIACION DE USUARIOS</v>
          </cell>
          <cell r="R1579" t="str">
            <v>ORGANIZACION AUTORIZADA</v>
          </cell>
        </row>
        <row r="1580">
          <cell r="A1580">
            <v>21790</v>
          </cell>
          <cell r="B1580" t="str">
            <v>ASOCIACION DE USUARIOS DE LOS SERVICIOS PUBLICOS DE ACUEDUCTO, ALCANTARILLADO Y ASEO DEL CORREGIMIENTO DE VALENCIA-SUCRE</v>
          </cell>
          <cell r="C1580">
            <v>40485</v>
          </cell>
          <cell r="D1580" t="str">
            <v>900155711-9</v>
          </cell>
          <cell r="E1580" t="str">
            <v>OPERATIVA (No activa)</v>
          </cell>
          <cell r="F1580">
            <v>39137</v>
          </cell>
          <cell r="G1580" t="str">
            <v>ACTUALIZACION</v>
          </cell>
          <cell r="H1580">
            <v>41253</v>
          </cell>
          <cell r="I1580" t="str">
            <v>ENITH DEL CARMEN MERCADO ZUÑIGA</v>
          </cell>
          <cell r="J1580">
            <v>70742</v>
          </cell>
          <cell r="K1580" t="str">
            <v>PALACIO MUNICIPAL</v>
          </cell>
          <cell r="L1580" t="str">
            <v>SUCRE</v>
          </cell>
          <cell r="M1580" t="str">
            <v>SAN LUIS DE SINCE</v>
          </cell>
          <cell r="N1580" t="str">
            <v>2869961  |  2869961</v>
          </cell>
          <cell r="O1580">
            <v>3215047321</v>
          </cell>
          <cell r="P1580" t="str">
            <v>nvaa1981@hotmail.com</v>
          </cell>
          <cell r="Q1580" t="str">
            <v>ASOCIACION DE USUARIOS</v>
          </cell>
          <cell r="R1580" t="str">
            <v>ORGANIZACION AUTORIZADA</v>
          </cell>
        </row>
        <row r="1581">
          <cell r="A1581">
            <v>21795</v>
          </cell>
          <cell r="B1581" t="str">
            <v>JUNTA DE ACCION COMUNAL GALDAMEZ</v>
          </cell>
          <cell r="C1581">
            <v>40750</v>
          </cell>
          <cell r="D1581" t="str">
            <v>832003158-7</v>
          </cell>
          <cell r="E1581" t="str">
            <v>OPERATIVA</v>
          </cell>
          <cell r="F1581">
            <v>33604</v>
          </cell>
          <cell r="G1581" t="str">
            <v>ACTUALIZACION</v>
          </cell>
          <cell r="H1581">
            <v>43076</v>
          </cell>
          <cell r="I1581" t="str">
            <v>JORGE CASTIBLANCO GONZALEZ</v>
          </cell>
          <cell r="J1581">
            <v>25769</v>
          </cell>
          <cell r="K1581" t="str">
            <v>Calle 4 No 2-47 Centro</v>
          </cell>
          <cell r="L1581" t="str">
            <v>CUNDINAMARCA</v>
          </cell>
          <cell r="M1581" t="str">
            <v>SUBACHOQUE</v>
          </cell>
          <cell r="N1581" t="str">
            <v>8245521  |  4502023</v>
          </cell>
          <cell r="O1581">
            <v>3118661188</v>
          </cell>
          <cell r="P1581" t="str">
            <v>capsbgaldamez@yahoo.es</v>
          </cell>
          <cell r="Q1581" t="str">
            <v>JUNTA DE ACCION COMUNAL</v>
          </cell>
          <cell r="R1581" t="str">
            <v>ORGANIZACION AUTORIZADA</v>
          </cell>
        </row>
        <row r="1582">
          <cell r="A1582">
            <v>21798</v>
          </cell>
          <cell r="B1582" t="str">
            <v>EMPRESA OFICIAL DE SERVICIOS PUBLICOS DOMICILIARIOS DEL MUNICIPIO DE TOLUVIEJO S.A. E.S.P.</v>
          </cell>
          <cell r="C1582">
            <v>39360</v>
          </cell>
          <cell r="D1582" t="str">
            <v>900161816-8</v>
          </cell>
          <cell r="E1582" t="str">
            <v>OPERATIVA (No activa)</v>
          </cell>
          <cell r="F1582">
            <v>39328</v>
          </cell>
          <cell r="G1582" t="str">
            <v>ACTUALIZACION</v>
          </cell>
          <cell r="H1582">
            <v>39388</v>
          </cell>
          <cell r="I1582" t="str">
            <v>ARMANDO JOSE SIERRA  SIERRA</v>
          </cell>
          <cell r="J1582">
            <v>70823</v>
          </cell>
          <cell r="K1582" t="str">
            <v>PLAZA PRINCIPAL DE TOLUVIEJO</v>
          </cell>
          <cell r="L1582" t="str">
            <v>SUCRE</v>
          </cell>
          <cell r="M1582" t="str">
            <v>TOLU VIEJO</v>
          </cell>
          <cell r="N1582" t="str">
            <v xml:space="preserve">2948242  |  </v>
          </cell>
          <cell r="O1582" t="str">
            <v>No disponible</v>
          </cell>
          <cell r="P1582" t="str">
            <v>aguasdetoluviejoesp@hotmail.com</v>
          </cell>
          <cell r="Q1582" t="str">
            <v>SOCIEDAD ANONIMA</v>
          </cell>
          <cell r="R1582" t="str">
            <v>SOCIEDADES (EMPRESA DE SERVICIOS PUBLICOS)</v>
          </cell>
        </row>
        <row r="1583">
          <cell r="A1583">
            <v>21800</v>
          </cell>
          <cell r="B1583" t="str">
            <v>ALCALDIA  MUNICIPAL DE CONSACÁ</v>
          </cell>
          <cell r="C1583">
            <v>39575</v>
          </cell>
          <cell r="D1583" t="str">
            <v>800019000-6</v>
          </cell>
          <cell r="E1583" t="str">
            <v>OPERATIVA (No activa)</v>
          </cell>
          <cell r="F1583">
            <v>34700</v>
          </cell>
          <cell r="G1583" t="str">
            <v>ACTUALIZACION</v>
          </cell>
          <cell r="H1583">
            <v>40254</v>
          </cell>
          <cell r="I1583" t="str">
            <v>LEONARDO AUGUSTO SANCHEZ ARBOLEDA</v>
          </cell>
          <cell r="J1583">
            <v>52207</v>
          </cell>
          <cell r="K1583" t="str">
            <v>calle 2 N° 6 - 02 Alcaldia Municipal</v>
          </cell>
          <cell r="L1583" t="str">
            <v>NARIÑO</v>
          </cell>
          <cell r="M1583" t="str">
            <v>CONSACA</v>
          </cell>
          <cell r="N1583" t="str">
            <v>7423294  |  7423294</v>
          </cell>
          <cell r="O1583" t="str">
            <v>No disponible</v>
          </cell>
          <cell r="P1583" t="str">
            <v>alcaldiaconsaca2008@hotmail.com</v>
          </cell>
          <cell r="Q1583" t="str">
            <v>No disponible</v>
          </cell>
          <cell r="R1583" t="str">
            <v>MUNICIPIO (PRESTACIÓN DIRECTA)</v>
          </cell>
        </row>
        <row r="1584">
          <cell r="A1584">
            <v>21802</v>
          </cell>
          <cell r="B1584" t="str">
            <v>MUNICIPIO DE EL PEÑOL</v>
          </cell>
          <cell r="C1584">
            <v>39542</v>
          </cell>
          <cell r="D1584" t="str">
            <v>814002243-5</v>
          </cell>
          <cell r="E1584" t="str">
            <v>OPERATIVA (No activa)</v>
          </cell>
          <cell r="F1584">
            <v>36161</v>
          </cell>
          <cell r="G1584" t="str">
            <v>ACTUALIZACION</v>
          </cell>
          <cell r="H1584">
            <v>40603</v>
          </cell>
          <cell r="I1584" t="str">
            <v>JORGE FERNANDO ESPAÑA JURADO</v>
          </cell>
          <cell r="J1584">
            <v>52254</v>
          </cell>
          <cell r="K1584" t="str">
            <v>PLAZA PRINCIPAL</v>
          </cell>
          <cell r="L1584" t="str">
            <v>NARIÑO</v>
          </cell>
          <cell r="M1584" t="str">
            <v>EL PENOL</v>
          </cell>
          <cell r="N1584" t="str">
            <v>7265423  |  7265423</v>
          </cell>
          <cell r="O1584">
            <v>3147992383</v>
          </cell>
          <cell r="P1584" t="str">
            <v>minicipioelpenol@hotmail.com</v>
          </cell>
          <cell r="Q1584" t="str">
            <v>No disponible</v>
          </cell>
          <cell r="R1584" t="str">
            <v>MUNICIPIO (PRESTACIÓN DIRECTA)</v>
          </cell>
        </row>
        <row r="1585">
          <cell r="A1585">
            <v>21806</v>
          </cell>
          <cell r="B1585" t="str">
            <v>MUNICIPIO DE LA FLORIDA</v>
          </cell>
          <cell r="C1585">
            <v>39542</v>
          </cell>
          <cell r="D1585" t="str">
            <v>800099100-6</v>
          </cell>
          <cell r="E1585" t="str">
            <v>OPERATIVA (No activa)</v>
          </cell>
          <cell r="F1585">
            <v>34701</v>
          </cell>
          <cell r="G1585" t="str">
            <v>ACTUALIZACION</v>
          </cell>
          <cell r="H1585">
            <v>41232</v>
          </cell>
          <cell r="I1585" t="str">
            <v>EDUARDO ALBEIRO GOMEZ ESPAÑA</v>
          </cell>
          <cell r="J1585">
            <v>52381</v>
          </cell>
          <cell r="K1585" t="str">
            <v>ALCALDIA MUNICIPAL</v>
          </cell>
          <cell r="L1585" t="str">
            <v>NARIÑO</v>
          </cell>
          <cell r="M1585" t="str">
            <v>LA FLORIDA</v>
          </cell>
          <cell r="N1585" t="str">
            <v>7287731  |  7287678</v>
          </cell>
          <cell r="O1585">
            <v>3182829086</v>
          </cell>
          <cell r="P1585" t="str">
            <v>alcaldia@laflorida-narino.gov.co</v>
          </cell>
          <cell r="Q1585" t="str">
            <v>No disponible</v>
          </cell>
          <cell r="R1585" t="str">
            <v>MUNICIPIO (PRESTACIÓN DIRECTA)</v>
          </cell>
        </row>
        <row r="1586">
          <cell r="A1586">
            <v>21815</v>
          </cell>
          <cell r="B1586" t="str">
            <v>EMPRESA MIXTA MUNICIPAL DE SERVICIOS PUBLICOS S.A.E.S.P.- EMS S.A. E.S.P.</v>
          </cell>
          <cell r="C1586">
            <v>39395</v>
          </cell>
          <cell r="D1586" t="str">
            <v>900135863-4</v>
          </cell>
          <cell r="E1586" t="str">
            <v>OPERATIVA</v>
          </cell>
          <cell r="F1586">
            <v>39173</v>
          </cell>
          <cell r="G1586" t="str">
            <v>ACTUALIZACION</v>
          </cell>
          <cell r="H1586">
            <v>45744</v>
          </cell>
          <cell r="I1586" t="str">
            <v xml:space="preserve">CLAUDIA JOHANNA MORALES </v>
          </cell>
          <cell r="J1586">
            <v>17653</v>
          </cell>
          <cell r="K1586" t="str">
            <v>Calle 5 No. 8-26 barrio centro</v>
          </cell>
          <cell r="L1586" t="str">
            <v>CALDAS</v>
          </cell>
          <cell r="M1586" t="str">
            <v>SALAMINA</v>
          </cell>
          <cell r="N1586" t="str">
            <v>8596193  |  8595036</v>
          </cell>
          <cell r="O1586">
            <v>3183540466</v>
          </cell>
          <cell r="P1586" t="str">
            <v>co.notificacionesjudiciales.emas@veolia.com</v>
          </cell>
          <cell r="Q1586" t="str">
            <v>SOCIEDAD ANONIMA</v>
          </cell>
          <cell r="R1586" t="str">
            <v>SOCIEDADES (EMPRESA DE SERVICIOS PUBLICOS)</v>
          </cell>
        </row>
        <row r="1587">
          <cell r="A1587">
            <v>21816</v>
          </cell>
          <cell r="B1587" t="str">
            <v>ADMINISTRACION PUBLICA COOPERATIVA DE SERVICIOS PUBLICOS DOMICILIARIOS DE ACUEDUCTO, ALCANTARILLADO Y ASEO DE BUESACO</v>
          </cell>
          <cell r="C1587">
            <v>39289</v>
          </cell>
          <cell r="D1587" t="str">
            <v>900162638-8</v>
          </cell>
          <cell r="E1587" t="str">
            <v>OPERATIVA</v>
          </cell>
          <cell r="F1587">
            <v>39234</v>
          </cell>
          <cell r="G1587" t="str">
            <v>ACTUALIZACION</v>
          </cell>
          <cell r="H1587">
            <v>45572</v>
          </cell>
          <cell r="I1587" t="str">
            <v>WITHMAN LINUX PASCUAZA NANEZ</v>
          </cell>
          <cell r="J1587">
            <v>52110</v>
          </cell>
          <cell r="K1587" t="str">
            <v>Cra 2 No 2 - 65 Barrio san Fernando</v>
          </cell>
          <cell r="L1587" t="str">
            <v>NARIÑO</v>
          </cell>
          <cell r="M1587" t="str">
            <v>BUESACO</v>
          </cell>
          <cell r="N1587" t="str">
            <v>7420497  |  7420502</v>
          </cell>
          <cell r="O1587">
            <v>3206861702</v>
          </cell>
          <cell r="P1587" t="str">
            <v>acuabuesaco@yahoo.es</v>
          </cell>
          <cell r="Q1587" t="str">
            <v>COOPERATIVA</v>
          </cell>
          <cell r="R1587" t="str">
            <v>ORGANIZACION AUTORIZADA</v>
          </cell>
        </row>
        <row r="1588">
          <cell r="A1588">
            <v>21817</v>
          </cell>
          <cell r="B1588" t="str">
            <v>ASOCIACION DE SUSCRIPTORES DEL ACUEDUCTO REGIONAL DE MURCIA</v>
          </cell>
          <cell r="C1588">
            <v>39339</v>
          </cell>
          <cell r="D1588" t="str">
            <v>820001025-3</v>
          </cell>
          <cell r="E1588" t="str">
            <v>OPERATIVA</v>
          </cell>
          <cell r="F1588">
            <v>39083</v>
          </cell>
          <cell r="G1588" t="str">
            <v>ACTUALIZACION</v>
          </cell>
          <cell r="H1588">
            <v>45525</v>
          </cell>
          <cell r="I1588" t="str">
            <v>LUIS GUILLERMO  CALDERON  FONSECA</v>
          </cell>
          <cell r="J1588">
            <v>15837</v>
          </cell>
          <cell r="K1588" t="str">
            <v>Cra 7 6 98</v>
          </cell>
          <cell r="L1588" t="str">
            <v>BOYACÁ</v>
          </cell>
          <cell r="M1588" t="str">
            <v>TUTA</v>
          </cell>
          <cell r="N1588" t="str">
            <v>7351011  |  7351011</v>
          </cell>
          <cell r="O1588">
            <v>3134835334</v>
          </cell>
          <cell r="P1588" t="str">
            <v>acueductomurcia@hotmail.com</v>
          </cell>
          <cell r="Q1588" t="str">
            <v>ASOCIACION DE USUARIOS</v>
          </cell>
          <cell r="R1588" t="str">
            <v>ORGANIZACION AUTORIZADA</v>
          </cell>
        </row>
        <row r="1589">
          <cell r="A1589">
            <v>21818</v>
          </cell>
          <cell r="B1589" t="str">
            <v>AGUA DE LOS PATIOS S.A. E.S.P.</v>
          </cell>
          <cell r="C1589">
            <v>39511</v>
          </cell>
          <cell r="D1589" t="str">
            <v>900163757-0</v>
          </cell>
          <cell r="E1589" t="str">
            <v>OPERATIVA</v>
          </cell>
          <cell r="F1589">
            <v>39387</v>
          </cell>
          <cell r="G1589" t="str">
            <v>ACTUALIZACION</v>
          </cell>
          <cell r="H1589">
            <v>45742</v>
          </cell>
          <cell r="I1589" t="str">
            <v>HUGO ALBERTO FUENTES PARADA</v>
          </cell>
          <cell r="J1589">
            <v>54405</v>
          </cell>
          <cell r="K1589" t="str">
            <v>Av 10 No 28 - 80 SECTOR PATIOS CENTRO</v>
          </cell>
          <cell r="L1589" t="str">
            <v>NORTE DE SANTANDER</v>
          </cell>
          <cell r="M1589" t="str">
            <v>LOS PATIOS</v>
          </cell>
          <cell r="N1589" t="str">
            <v>5808023  |  5806869</v>
          </cell>
          <cell r="O1589">
            <v>3187174702</v>
          </cell>
          <cell r="P1589" t="str">
            <v>notificaciones@aguadelospatios.com</v>
          </cell>
          <cell r="Q1589" t="str">
            <v>SOCIEDAD ANONIMA</v>
          </cell>
          <cell r="R1589" t="str">
            <v>SOCIEDADES (EMPRESA DE SERVICIOS PUBLICOS)</v>
          </cell>
        </row>
        <row r="1590">
          <cell r="A1590">
            <v>21819</v>
          </cell>
          <cell r="B1590" t="str">
            <v>ADMINISTRACION PUBLICA COOPERATIVA EMPRESA DE SERVICIOS PUBLICOS DEL RIO E.S.P.</v>
          </cell>
          <cell r="C1590">
            <v>39345</v>
          </cell>
          <cell r="D1590" t="str">
            <v>900115484-0</v>
          </cell>
          <cell r="E1590" t="str">
            <v>OPERATIVA</v>
          </cell>
          <cell r="F1590">
            <v>39265</v>
          </cell>
          <cell r="G1590" t="str">
            <v>ACTUALIZACION</v>
          </cell>
          <cell r="H1590">
            <v>45742</v>
          </cell>
          <cell r="I1590" t="str">
            <v>CARMEN LUCILA MERCADO OROZCO</v>
          </cell>
          <cell r="J1590">
            <v>47675</v>
          </cell>
          <cell r="K1590" t="str">
            <v>Calle 1 Sur No  2 - 120</v>
          </cell>
          <cell r="L1590" t="str">
            <v>MAGDALENA</v>
          </cell>
          <cell r="M1590" t="str">
            <v>SALAMINA</v>
          </cell>
          <cell r="N1590" t="str">
            <v>3042566  |  3042566</v>
          </cell>
          <cell r="O1590">
            <v>3145931625</v>
          </cell>
          <cell r="P1590" t="str">
            <v>eaaasalaminamgd@hotmail.com</v>
          </cell>
          <cell r="Q1590" t="str">
            <v>COOPERATIVA</v>
          </cell>
          <cell r="R1590" t="str">
            <v>ORGANIZACION AUTORIZADA</v>
          </cell>
        </row>
        <row r="1591">
          <cell r="A1591">
            <v>21828</v>
          </cell>
          <cell r="B1591" t="str">
            <v>EMPRESA DE ASEO DE SANTANDER SA ESP</v>
          </cell>
          <cell r="C1591">
            <v>39303</v>
          </cell>
          <cell r="D1591" t="str">
            <v>900116115-2</v>
          </cell>
          <cell r="E1591" t="str">
            <v>OPERATIVA</v>
          </cell>
          <cell r="F1591">
            <v>39295</v>
          </cell>
          <cell r="G1591" t="str">
            <v>ACTUALIZACION</v>
          </cell>
          <cell r="H1591">
            <v>45698</v>
          </cell>
          <cell r="I1591" t="str">
            <v>NANCY ALEJANDRA SANTANA CORREDOR</v>
          </cell>
          <cell r="J1591">
            <v>68418</v>
          </cell>
          <cell r="K1591" t="str">
            <v>CALLE 3 # 3 - 03</v>
          </cell>
          <cell r="L1591" t="str">
            <v>SANTANDER</v>
          </cell>
          <cell r="M1591" t="str">
            <v>LOS SANTOS</v>
          </cell>
          <cell r="N1591" t="str">
            <v>7269598  |  7269598</v>
          </cell>
          <cell r="O1591">
            <v>3115208303</v>
          </cell>
          <cell r="P1591" t="str">
            <v>empresadeaseodesder@gmail.com</v>
          </cell>
          <cell r="Q1591" t="str">
            <v>SOCIEDAD ANONIMA</v>
          </cell>
          <cell r="R1591" t="str">
            <v>SOCIEDADES (EMPRESA DE SERVICIOS PUBLICOS)</v>
          </cell>
        </row>
        <row r="1592">
          <cell r="A1592">
            <v>21833</v>
          </cell>
          <cell r="B1592" t="str">
            <v xml:space="preserve">ASOCIACION DE USUARIOS DE ACUEDUCTO Y SANEAMIENTO BASICO VEREDA PUEBLO VIEJO SECTOR LA JOYA SABANALARGA </v>
          </cell>
          <cell r="C1592">
            <v>39307</v>
          </cell>
          <cell r="D1592" t="str">
            <v>832006110-8</v>
          </cell>
          <cell r="E1592" t="str">
            <v>OPERATIVA</v>
          </cell>
          <cell r="F1592">
            <v>37164</v>
          </cell>
          <cell r="G1592" t="str">
            <v>ACTUALIZACION</v>
          </cell>
          <cell r="H1592">
            <v>45362</v>
          </cell>
          <cell r="I1592" t="str">
            <v xml:space="preserve">MIRYAM ZAMIRA RODRIGUEZ  DE GOMEZ </v>
          </cell>
          <cell r="J1592">
            <v>25898</v>
          </cell>
          <cell r="K1592" t="str">
            <v>FINCA EL PARAISO SECTOR LA JOYA</v>
          </cell>
          <cell r="L1592" t="str">
            <v>CUNDINAMARCA</v>
          </cell>
          <cell r="M1592" t="str">
            <v>ZIPACON</v>
          </cell>
          <cell r="N1592" t="str">
            <v>0000000  |  0000000</v>
          </cell>
          <cell r="O1592">
            <v>3007706778</v>
          </cell>
          <cell r="P1592" t="str">
            <v>acueasojoya2001@gmail.com</v>
          </cell>
          <cell r="Q1592" t="str">
            <v>ASOCIACION DE USUARIOS</v>
          </cell>
          <cell r="R1592" t="str">
            <v>ORGANIZACION AUTORIZADA</v>
          </cell>
        </row>
        <row r="1593">
          <cell r="A1593">
            <v>21839</v>
          </cell>
          <cell r="B1593" t="str">
            <v>ASOCIACION DE SUSCRIPTORES DEL ACUEDUCTO LOS ARRAYANES DE LA VEREDA TORRES DE SAN PEDRO DEL MUNICIPIO DE RAQUIRA</v>
          </cell>
          <cell r="C1593">
            <v>41200</v>
          </cell>
          <cell r="D1593" t="str">
            <v>900166000-8</v>
          </cell>
          <cell r="E1593" t="str">
            <v>OPERATIVA</v>
          </cell>
          <cell r="F1593">
            <v>39105</v>
          </cell>
          <cell r="G1593" t="str">
            <v>ACTUALIZACION</v>
          </cell>
          <cell r="H1593">
            <v>45316</v>
          </cell>
          <cell r="I1593" t="str">
            <v>PARMENIO BUITRAGO SILVA</v>
          </cell>
          <cell r="J1593">
            <v>15600</v>
          </cell>
          <cell r="K1593" t="str">
            <v>Alcaldia Municipal</v>
          </cell>
          <cell r="L1593" t="str">
            <v>BOYACÁ</v>
          </cell>
          <cell r="M1593" t="str">
            <v>RAQUIRA</v>
          </cell>
          <cell r="N1593" t="str">
            <v>0000000  |  0000000</v>
          </cell>
          <cell r="O1593">
            <v>3138242096</v>
          </cell>
          <cell r="P1593" t="str">
            <v>egresap@hotmail.com</v>
          </cell>
          <cell r="Q1593" t="str">
            <v>ASOCIACION DE USUARIOS</v>
          </cell>
          <cell r="R1593" t="str">
            <v>ORGANIZACION AUTORIZADA</v>
          </cell>
        </row>
        <row r="1594">
          <cell r="A1594">
            <v>21840</v>
          </cell>
          <cell r="B1594" t="str">
            <v>EMPRESA DE ASEO RIOGRANDE S.A.S. E.S.P.</v>
          </cell>
          <cell r="C1594">
            <v>39363</v>
          </cell>
          <cell r="D1594" t="str">
            <v>900161431-6</v>
          </cell>
          <cell r="E1594" t="str">
            <v>OPERATIVA</v>
          </cell>
          <cell r="F1594">
            <v>39279</v>
          </cell>
          <cell r="G1594" t="str">
            <v>ACTUALIZACION</v>
          </cell>
          <cell r="H1594">
            <v>45712</v>
          </cell>
          <cell r="I1594" t="str">
            <v>ALAIN DE JESUS  HENAO HOYOS</v>
          </cell>
          <cell r="J1594">
            <v>5631</v>
          </cell>
          <cell r="K1594" t="str">
            <v>CL 64 C SUR NUMERO 44 A -11</v>
          </cell>
          <cell r="L1594" t="str">
            <v>ANTIOQUIA</v>
          </cell>
          <cell r="M1594" t="str">
            <v>SABANETA</v>
          </cell>
          <cell r="N1594" t="str">
            <v>8688773  |  8688773</v>
          </cell>
          <cell r="O1594">
            <v>3113034693</v>
          </cell>
          <cell r="P1594" t="str">
            <v>notificaciones@interaseo.com.co</v>
          </cell>
          <cell r="Q1594" t="str">
            <v>SOCIEDAD POR ACCIONES SIMPLIFICADA</v>
          </cell>
          <cell r="R1594" t="str">
            <v>SOCIEDADES (EMPRESA DE SERVICIOS PUBLICOS)</v>
          </cell>
        </row>
        <row r="1595">
          <cell r="A1595">
            <v>21843</v>
          </cell>
          <cell r="B1595" t="str">
            <v>EMPRESA DE SERVICIOS PUBLICOS DE TENJO S.A. E.S.P.</v>
          </cell>
          <cell r="C1595">
            <v>39566</v>
          </cell>
          <cell r="D1595" t="str">
            <v>900149883-2</v>
          </cell>
          <cell r="E1595" t="str">
            <v>OPERATIVA</v>
          </cell>
          <cell r="F1595">
            <v>39260</v>
          </cell>
          <cell r="G1595" t="str">
            <v>ACTUALIZACION</v>
          </cell>
          <cell r="H1595">
            <v>45712</v>
          </cell>
          <cell r="I1595" t="str">
            <v>DAVID GILBERTO PALACIOS OROZCO</v>
          </cell>
          <cell r="J1595">
            <v>25799</v>
          </cell>
          <cell r="K1595" t="str">
            <v>Calle 3 N° 3-44 Interior 2</v>
          </cell>
          <cell r="L1595" t="str">
            <v>CUNDINAMARCA</v>
          </cell>
          <cell r="M1595" t="str">
            <v>TENJO</v>
          </cell>
          <cell r="N1595" t="str">
            <v>8658916  |  8658916</v>
          </cell>
          <cell r="O1595">
            <v>3208964567</v>
          </cell>
          <cell r="P1595" t="str">
            <v>empsertenjo@gmail.com</v>
          </cell>
          <cell r="Q1595" t="str">
            <v>SOCIEDAD ANONIMA</v>
          </cell>
          <cell r="R1595" t="str">
            <v>SOCIEDADES (EMPRESA DE SERVICIOS PUBLICOS)</v>
          </cell>
        </row>
        <row r="1596">
          <cell r="A1596">
            <v>21857</v>
          </cell>
          <cell r="B1596" t="str">
            <v>ASOCIACIÓN DE USUARIOS DEL ACUEDUCTO VEREDAL ALTO DE LA CRUZ</v>
          </cell>
          <cell r="C1596">
            <v>41165</v>
          </cell>
          <cell r="D1596" t="str">
            <v>900167338-6</v>
          </cell>
          <cell r="E1596" t="str">
            <v>OPERATIVA</v>
          </cell>
          <cell r="F1596">
            <v>39315</v>
          </cell>
          <cell r="G1596" t="str">
            <v>ACTUALIZACION</v>
          </cell>
          <cell r="H1596">
            <v>41269</v>
          </cell>
          <cell r="I1596" t="str">
            <v>JOSE RODRIGO CAMPO NOSCUE</v>
          </cell>
          <cell r="J1596">
            <v>19821</v>
          </cell>
          <cell r="K1596" t="str">
            <v>Alto de la Cruz</v>
          </cell>
          <cell r="L1596" t="str">
            <v>CAUCA</v>
          </cell>
          <cell r="M1596" t="str">
            <v>TORIBIO</v>
          </cell>
          <cell r="N1596" t="str">
            <v>8498281  |  8498281</v>
          </cell>
          <cell r="O1596">
            <v>3147157414</v>
          </cell>
          <cell r="P1596" t="str">
            <v>asoalcruz@hotmail.com</v>
          </cell>
          <cell r="Q1596" t="str">
            <v>ASOCIACION DE USUARIOS</v>
          </cell>
          <cell r="R1596" t="str">
            <v>ORGANIZACION AUTORIZADA</v>
          </cell>
        </row>
        <row r="1597">
          <cell r="A1597">
            <v>21858</v>
          </cell>
          <cell r="B1597" t="str">
            <v>ASOCIACION TRANSFORMADORA DE RESIDUOS SOLIDOS</v>
          </cell>
          <cell r="C1597">
            <v>39325</v>
          </cell>
          <cell r="D1597" t="str">
            <v>814007118-5</v>
          </cell>
          <cell r="E1597" t="str">
            <v>OPERATIVA</v>
          </cell>
          <cell r="F1597">
            <v>38115</v>
          </cell>
          <cell r="G1597" t="str">
            <v>INSCRIPCION</v>
          </cell>
          <cell r="H1597">
            <v>39356</v>
          </cell>
          <cell r="I1597" t="str">
            <v>JESUS GIOVANNY ORTIZ PORTILLA</v>
          </cell>
          <cell r="J1597">
            <v>52885</v>
          </cell>
          <cell r="K1597" t="str">
            <v>carrera 3 No 11-21</v>
          </cell>
          <cell r="L1597" t="str">
            <v>NARIÑO</v>
          </cell>
          <cell r="M1597" t="str">
            <v>YACUANQUER</v>
          </cell>
          <cell r="N1597" t="str">
            <v>7753090  |  7753075</v>
          </cell>
          <cell r="O1597">
            <v>3172566378</v>
          </cell>
          <cell r="P1597" t="str">
            <v>alcaldiayacuanquer@yahoo.es</v>
          </cell>
          <cell r="Q1597" t="str">
            <v>EMPRESA ASOCIATIVA DE TRABAJO</v>
          </cell>
          <cell r="R1597" t="str">
            <v>ORGANIZACION AUTORIZADA</v>
          </cell>
        </row>
        <row r="1598">
          <cell r="A1598">
            <v>21860</v>
          </cell>
          <cell r="B1598" t="str">
            <v>AGUAS DE HELICONIA SA ESP</v>
          </cell>
          <cell r="C1598">
            <v>39328</v>
          </cell>
          <cell r="D1598" t="str">
            <v>900169368-6</v>
          </cell>
          <cell r="E1598" t="str">
            <v>OPERATIVA</v>
          </cell>
          <cell r="F1598">
            <v>39318</v>
          </cell>
          <cell r="G1598" t="str">
            <v>ACTUALIZACION</v>
          </cell>
          <cell r="H1598">
            <v>45705</v>
          </cell>
          <cell r="I1598" t="str">
            <v>DIANA PATRICIA CANO GAVIRIA</v>
          </cell>
          <cell r="J1598">
            <v>5347</v>
          </cell>
          <cell r="K1598" t="str">
            <v>Calle 20 No. 20   31</v>
          </cell>
          <cell r="L1598" t="str">
            <v>ANTIOQUIA</v>
          </cell>
          <cell r="M1598" t="str">
            <v>HELICONIA</v>
          </cell>
          <cell r="N1598" t="str">
            <v>8549604  |  8549635</v>
          </cell>
          <cell r="O1598">
            <v>3217373456</v>
          </cell>
          <cell r="P1598" t="str">
            <v>aguas@heliconia-antioquia.gov.co</v>
          </cell>
          <cell r="Q1598" t="str">
            <v>SOCIEDAD ANONIMA</v>
          </cell>
          <cell r="R1598" t="str">
            <v>SOCIEDADES (EMPRESA DE SERVICIOS PUBLICOS)</v>
          </cell>
        </row>
        <row r="1599">
          <cell r="A1599">
            <v>21861</v>
          </cell>
          <cell r="B1599" t="str">
            <v>SEGOVIA ASEO S.A.  E.S.P.</v>
          </cell>
          <cell r="C1599">
            <v>39330</v>
          </cell>
          <cell r="D1599" t="str">
            <v>900170153-1</v>
          </cell>
          <cell r="E1599" t="str">
            <v>OPERATIVA</v>
          </cell>
          <cell r="F1599">
            <v>39326</v>
          </cell>
          <cell r="G1599" t="str">
            <v>ACTUALIZACION</v>
          </cell>
          <cell r="H1599">
            <v>45716</v>
          </cell>
          <cell r="I1599" t="str">
            <v>IVAN DARIO  ZAPATA  VILLA</v>
          </cell>
          <cell r="J1599">
            <v>5031</v>
          </cell>
          <cell r="K1599" t="str">
            <v>Cra 21 Plaza de Mercado Segundo Piso</v>
          </cell>
          <cell r="L1599" t="str">
            <v>ANTIOQUIA</v>
          </cell>
          <cell r="M1599" t="str">
            <v>AMALFI</v>
          </cell>
          <cell r="N1599" t="str">
            <v>8314385  |  8300747</v>
          </cell>
          <cell r="O1599">
            <v>3216407339</v>
          </cell>
          <cell r="P1599" t="str">
            <v>serviciospublicos@segoviaaseo.com.co</v>
          </cell>
          <cell r="Q1599" t="str">
            <v>SOCIEDAD ANONIMA</v>
          </cell>
          <cell r="R1599" t="str">
            <v>SOCIEDADES (EMPRESA DE SERVICIOS PUBLICOS)</v>
          </cell>
        </row>
        <row r="1600">
          <cell r="A1600">
            <v>21865</v>
          </cell>
          <cell r="B1600" t="str">
            <v>EMPRESA DE ACUEDUCTO Y SANEAMIENTO BASICO DE LOS MUNICIPIOS CLEMENCIA Y SANTA CATALINA  AGUAS DEL NORTE E.S.P.</v>
          </cell>
          <cell r="C1600">
            <v>39570</v>
          </cell>
          <cell r="D1600" t="str">
            <v>900151428-0</v>
          </cell>
          <cell r="E1600" t="str">
            <v>OPERATIVA (No activa)</v>
          </cell>
          <cell r="F1600">
            <v>39234</v>
          </cell>
          <cell r="G1600" t="str">
            <v>ACTUALIZACION</v>
          </cell>
          <cell r="H1600">
            <v>39657</v>
          </cell>
          <cell r="I1600" t="str">
            <v>HUGO ALFONSO CABARCAS AYOLA</v>
          </cell>
          <cell r="J1600">
            <v>13222</v>
          </cell>
          <cell r="K1600" t="str">
            <v>Plaza Principal  Calle Grande</v>
          </cell>
          <cell r="L1600" t="str">
            <v>BOLÍVAR</v>
          </cell>
          <cell r="M1600" t="str">
            <v>CLEMENCIA</v>
          </cell>
          <cell r="N1600" t="str">
            <v>6298005  |  6298011</v>
          </cell>
          <cell r="O1600">
            <v>3124607294</v>
          </cell>
          <cell r="P1600" t="str">
            <v>aguasdelnorte_esp@hotmail.com</v>
          </cell>
          <cell r="Q1600" t="str">
            <v>COOPERATIVA</v>
          </cell>
          <cell r="R1600" t="str">
            <v>ORGANIZACION AUTORIZADA</v>
          </cell>
        </row>
        <row r="1601">
          <cell r="A1601">
            <v>21871</v>
          </cell>
          <cell r="B1601" t="str">
            <v>COOPERATIVA DE SERVICIOS PUBLICOS REGIONAL DE MOÑITOS</v>
          </cell>
          <cell r="C1601">
            <v>40140</v>
          </cell>
          <cell r="D1601" t="str">
            <v>900170824-5</v>
          </cell>
          <cell r="E1601" t="str">
            <v>OPERATIVA</v>
          </cell>
          <cell r="F1601">
            <v>39815</v>
          </cell>
          <cell r="G1601" t="str">
            <v>ACTUALIZACION</v>
          </cell>
          <cell r="H1601">
            <v>45435</v>
          </cell>
          <cell r="I1601" t="str">
            <v>SERGIO ANTONIO NEGRETE ARRAZOLA</v>
          </cell>
          <cell r="J1601">
            <v>23500</v>
          </cell>
          <cell r="K1601" t="str">
            <v>Calle 22A No. 4 - 5B Barrio Santa Lucia</v>
          </cell>
          <cell r="L1601" t="str">
            <v>CÓRDOBA</v>
          </cell>
          <cell r="M1601" t="str">
            <v>MONITOS</v>
          </cell>
          <cell r="N1601" t="str">
            <v>7608614  |  7608614</v>
          </cell>
          <cell r="O1601">
            <v>3107180301</v>
          </cell>
          <cell r="P1601" t="str">
            <v>contactenos@coopsermoapcmonitos-cordoba.gov.co</v>
          </cell>
          <cell r="Q1601" t="str">
            <v>COOPERATIVA</v>
          </cell>
          <cell r="R1601" t="str">
            <v>ORGANIZACION AUTORIZADA</v>
          </cell>
        </row>
        <row r="1602">
          <cell r="A1602">
            <v>21872</v>
          </cell>
          <cell r="B1602" t="str">
            <v xml:space="preserve">EMPRESAS PUBLICAS MUNICIPALES DE SIBATE  S.C.A.  E.S.P </v>
          </cell>
          <cell r="C1602">
            <v>39394</v>
          </cell>
          <cell r="D1602" t="str">
            <v>900171710-9</v>
          </cell>
          <cell r="E1602" t="str">
            <v>OPERATIVA</v>
          </cell>
          <cell r="F1602">
            <v>39326</v>
          </cell>
          <cell r="G1602" t="str">
            <v>ACTUALIZACION</v>
          </cell>
          <cell r="H1602">
            <v>45713</v>
          </cell>
          <cell r="I1602" t="str">
            <v>MILTON FREDY GARZON HERRERA</v>
          </cell>
          <cell r="J1602">
            <v>25740</v>
          </cell>
          <cell r="K1602" t="str">
            <v>CALLE 4 Nº 6A 77</v>
          </cell>
          <cell r="L1602" t="str">
            <v>CUNDINAMARCA</v>
          </cell>
          <cell r="M1602" t="str">
            <v>SIBATE</v>
          </cell>
          <cell r="N1602" t="str">
            <v>7250225  |  5297403</v>
          </cell>
          <cell r="O1602">
            <v>3138917156</v>
          </cell>
          <cell r="P1602" t="str">
            <v>geth@espsibate.com</v>
          </cell>
          <cell r="Q1602" t="str">
            <v>SOCIEDAD EN COMANDITA POR ACCIONES</v>
          </cell>
          <cell r="R1602" t="str">
            <v>SOCIEDADES (EMPRESA DE SERVICIOS PUBLICOS)</v>
          </cell>
        </row>
        <row r="1603">
          <cell r="A1603">
            <v>21873</v>
          </cell>
          <cell r="B1603" t="str">
            <v>ASOCIACION ACUEDUCTO SALUD Y VIDA</v>
          </cell>
          <cell r="C1603">
            <v>40386</v>
          </cell>
          <cell r="D1603" t="str">
            <v>900166065-6</v>
          </cell>
          <cell r="E1603" t="str">
            <v>OPERATIVA (No activa)</v>
          </cell>
          <cell r="F1603">
            <v>39213</v>
          </cell>
          <cell r="G1603" t="str">
            <v>ACTUALIZACION</v>
          </cell>
          <cell r="H1603">
            <v>40539</v>
          </cell>
          <cell r="I1603" t="str">
            <v>SANDRA MONTILLA TOBAR</v>
          </cell>
          <cell r="J1603">
            <v>52694</v>
          </cell>
          <cell r="K1603" t="str">
            <v>BARRIO PORVENIR</v>
          </cell>
          <cell r="L1603" t="str">
            <v>NARIÑO</v>
          </cell>
          <cell r="M1603" t="str">
            <v>SAN PEDRO DE CARTAGO</v>
          </cell>
          <cell r="N1603" t="str">
            <v>3103915  |  3103915</v>
          </cell>
          <cell r="O1603">
            <v>3103915517</v>
          </cell>
          <cell r="P1603" t="str">
            <v>asoasvid@yahoo.com</v>
          </cell>
          <cell r="Q1603" t="str">
            <v>ASOCIACION DE USUARIOS</v>
          </cell>
          <cell r="R1603" t="str">
            <v>ORGANIZACION AUTORIZADA</v>
          </cell>
        </row>
        <row r="1604">
          <cell r="A1604">
            <v>21874</v>
          </cell>
          <cell r="B1604" t="str">
            <v>EMPRESA REGIONAL DE ADMINISTRACION PUBLICA COOPERATIVA COMUNITARIA DE SERVICIOS PUBLICOS DOMICILIARIOS DE ACUEDUCTO, ALCANTARILLADO Y ASEO AGUAS DEL SINU A.P.C.</v>
          </cell>
          <cell r="C1604">
            <v>40835</v>
          </cell>
          <cell r="D1604" t="str">
            <v>900172101-8</v>
          </cell>
          <cell r="E1604" t="str">
            <v>OPERATIVA</v>
          </cell>
          <cell r="F1604">
            <v>39338</v>
          </cell>
          <cell r="G1604" t="str">
            <v>ACTUALIZACION</v>
          </cell>
          <cell r="H1604">
            <v>43994</v>
          </cell>
          <cell r="I1604" t="str">
            <v>NHORA ESTHER SIERRA COGOLLO</v>
          </cell>
          <cell r="J1604">
            <v>23300</v>
          </cell>
          <cell r="K1604" t="str">
            <v>CALLE PRINCIPAL GUAYABAL</v>
          </cell>
          <cell r="L1604" t="str">
            <v>CÓRDOBA</v>
          </cell>
          <cell r="M1604" t="str">
            <v>COTORRA</v>
          </cell>
          <cell r="N1604" t="str">
            <v>0000000  |  0000000</v>
          </cell>
          <cell r="O1604">
            <v>3145065127</v>
          </cell>
          <cell r="P1604" t="str">
            <v>aguasdelsinuapc@gmail.com</v>
          </cell>
          <cell r="Q1604" t="str">
            <v>COOPERATIVA</v>
          </cell>
          <cell r="R1604" t="str">
            <v>ORGANIZACION AUTORIZADA</v>
          </cell>
        </row>
        <row r="1605">
          <cell r="A1605">
            <v>21875</v>
          </cell>
          <cell r="B1605" t="str">
            <v>EMPRESA DE ACUEDUCTO, ALCANTARILLADO Y ASEO DE CAMPOALEGRE SOCIEDAD ANONIMA EMPRESA DE SERVICIOS PUBLICOS</v>
          </cell>
          <cell r="C1605">
            <v>39492</v>
          </cell>
          <cell r="D1605" t="str">
            <v>900168928-6</v>
          </cell>
          <cell r="E1605" t="str">
            <v>OPERATIVA</v>
          </cell>
          <cell r="F1605">
            <v>39326</v>
          </cell>
          <cell r="G1605" t="str">
            <v>ACTUALIZACION</v>
          </cell>
          <cell r="H1605">
            <v>45608</v>
          </cell>
          <cell r="I1605" t="str">
            <v>RUBEN DARIO GARCIA MUNOZ</v>
          </cell>
          <cell r="J1605">
            <v>41132</v>
          </cell>
          <cell r="K1605" t="str">
            <v>CALLE 19 No 8-44</v>
          </cell>
          <cell r="L1605" t="str">
            <v>HUILA</v>
          </cell>
          <cell r="M1605" t="str">
            <v>CAMPOALEGRE</v>
          </cell>
          <cell r="N1605" t="str">
            <v>6088380  |  6088380</v>
          </cell>
          <cell r="O1605">
            <v>3143587584</v>
          </cell>
          <cell r="P1605" t="str">
            <v>emacsaesp@hotmail.com</v>
          </cell>
          <cell r="Q1605" t="str">
            <v>SOCIEDAD ANONIMA</v>
          </cell>
          <cell r="R1605" t="str">
            <v>SOCIEDADES (EMPRESA DE SERVICIOS PUBLICOS)</v>
          </cell>
        </row>
        <row r="1606">
          <cell r="A1606">
            <v>21885</v>
          </cell>
          <cell r="B1606" t="str">
            <v>JUNTA ADMINISTRADORA DEL ACUEDUCTO Y ALCANTARILLADO RURAL DE LA LOCALIDAD DE DOS CAMINOS MUNICIPIO DE GUALMATAN</v>
          </cell>
          <cell r="C1606">
            <v>40835</v>
          </cell>
          <cell r="D1606" t="str">
            <v>814004885-2</v>
          </cell>
          <cell r="E1606" t="str">
            <v>OPERATIVA</v>
          </cell>
          <cell r="F1606">
            <v>36937</v>
          </cell>
          <cell r="G1606" t="str">
            <v>INSCRIPCION</v>
          </cell>
          <cell r="H1606">
            <v>40892</v>
          </cell>
          <cell r="I1606" t="str">
            <v>HIGINIO JESUS USAMA TATICUAN</v>
          </cell>
          <cell r="J1606">
            <v>52323</v>
          </cell>
          <cell r="K1606" t="str">
            <v>PALACIO MUNICIPAL</v>
          </cell>
          <cell r="L1606" t="str">
            <v>NARIÑO</v>
          </cell>
          <cell r="M1606" t="str">
            <v>GUALMATAN</v>
          </cell>
          <cell r="N1606" t="str">
            <v>7790021  |  7790021</v>
          </cell>
          <cell r="O1606">
            <v>3152826315</v>
          </cell>
          <cell r="P1606" t="str">
            <v>contactenos@gualmatan-narino.gov.co</v>
          </cell>
          <cell r="Q1606" t="str">
            <v>JUNTA ADMINISTRADORA</v>
          </cell>
          <cell r="R1606" t="str">
            <v>ORGANIZACION AUTORIZADA</v>
          </cell>
        </row>
        <row r="1607">
          <cell r="A1607">
            <v>21886</v>
          </cell>
          <cell r="B1607" t="str">
            <v>EMPRESAS PUBLICAS DE RIVERA S.A. E.S.P.</v>
          </cell>
          <cell r="C1607">
            <v>39694</v>
          </cell>
          <cell r="D1607" t="str">
            <v>900126216-0</v>
          </cell>
          <cell r="E1607" t="str">
            <v>OPERATIVA</v>
          </cell>
          <cell r="F1607">
            <v>39083</v>
          </cell>
          <cell r="G1607" t="str">
            <v>ACTUALIZACION</v>
          </cell>
          <cell r="H1607">
            <v>45709</v>
          </cell>
          <cell r="I1607" t="str">
            <v>JORGE ALEXIS RAMOS PUENTES</v>
          </cell>
          <cell r="J1607">
            <v>41615</v>
          </cell>
          <cell r="K1607" t="str">
            <v>CLL 7A #7-33</v>
          </cell>
          <cell r="L1607" t="str">
            <v>HUILA</v>
          </cell>
          <cell r="M1607" t="str">
            <v>RIVERA</v>
          </cell>
          <cell r="N1607" t="str">
            <v>8386192  |  8386192</v>
          </cell>
          <cell r="O1607">
            <v>3184094444</v>
          </cell>
          <cell r="P1607" t="str">
            <v>empresaspublicas@rivera-huila.gov.co</v>
          </cell>
          <cell r="Q1607" t="str">
            <v>SOCIEDAD ANONIMA</v>
          </cell>
          <cell r="R1607" t="str">
            <v>SOCIEDADES (EMPRESA DE SERVICIOS PUBLICOS)</v>
          </cell>
        </row>
        <row r="1608">
          <cell r="A1608">
            <v>21900</v>
          </cell>
          <cell r="B1608" t="str">
            <v>EMPRESA DE SERVICIOS PUBLICOS DE SAN JOSE DE FRAGUA S.A. E.S.P</v>
          </cell>
          <cell r="C1608">
            <v>39634</v>
          </cell>
          <cell r="D1608" t="str">
            <v>900175406-2</v>
          </cell>
          <cell r="E1608" t="str">
            <v>OPERATIVA</v>
          </cell>
          <cell r="F1608">
            <v>39356</v>
          </cell>
          <cell r="G1608" t="str">
            <v>ACTUALIZACION</v>
          </cell>
          <cell r="H1608">
            <v>45713</v>
          </cell>
          <cell r="I1608" t="str">
            <v>JUAN PABLO GONZALEZ CONTRERAS</v>
          </cell>
          <cell r="J1608">
            <v>18610</v>
          </cell>
          <cell r="K1608" t="str">
            <v>CARRERA 5 N°3-26 BARRIO EL CENTRO</v>
          </cell>
          <cell r="L1608" t="str">
            <v>CAQUETÁ</v>
          </cell>
          <cell r="M1608" t="str">
            <v>SAN JOSE DEL FRAGUA</v>
          </cell>
          <cell r="N1608" t="str">
            <v>4305056  |  4305056</v>
          </cell>
          <cell r="O1608">
            <v>3208017487</v>
          </cell>
          <cell r="P1608" t="str">
            <v>gerencia@aguasdelfraguasaesp.gov.co</v>
          </cell>
          <cell r="Q1608" t="str">
            <v>SOCIEDAD ANONIMA</v>
          </cell>
          <cell r="R1608" t="str">
            <v>SOCIEDADES (EMPRESA DE SERVICIOS PUBLICOS)</v>
          </cell>
        </row>
        <row r="1609">
          <cell r="A1609">
            <v>21901</v>
          </cell>
          <cell r="B1609" t="str">
            <v xml:space="preserve">ASOCIACION DE SUSCRIPTORES DEL SERVICIO DE ACUEDUCTO DE VALDEPEÑA VEREDA MERCADILLO SECTORES POMARROSO CAMBULOS Y TENDIDO DEL MUNICIPIO DE PANDI </v>
          </cell>
          <cell r="C1609">
            <v>40430</v>
          </cell>
          <cell r="D1609" t="str">
            <v>808003578-1</v>
          </cell>
          <cell r="E1609" t="str">
            <v>OPERATIVA</v>
          </cell>
          <cell r="F1609">
            <v>37361</v>
          </cell>
          <cell r="G1609" t="str">
            <v>ACTUALIZACION</v>
          </cell>
          <cell r="H1609">
            <v>41253</v>
          </cell>
          <cell r="I1609" t="str">
            <v xml:space="preserve">LUZ MARINA PEDRAZA </v>
          </cell>
          <cell r="J1609">
            <v>25524</v>
          </cell>
          <cell r="K1609" t="str">
            <v>AV 3 No 2 - 19</v>
          </cell>
          <cell r="L1609" t="str">
            <v>CUNDINAMARCA</v>
          </cell>
          <cell r="M1609" t="str">
            <v>PANDI</v>
          </cell>
          <cell r="N1609" t="str">
            <v>8419136  |  8419136</v>
          </cell>
          <cell r="O1609">
            <v>3214382273</v>
          </cell>
          <cell r="P1609" t="str">
            <v>asousuariosvaldepena@gmail.com</v>
          </cell>
          <cell r="Q1609" t="str">
            <v>ASOCIACION DE USUARIOS</v>
          </cell>
          <cell r="R1609" t="str">
            <v>ORGANIZACION AUTORIZADA</v>
          </cell>
        </row>
        <row r="1610">
          <cell r="A1610">
            <v>21902</v>
          </cell>
          <cell r="B1610" t="str">
            <v>CIUDAD LIMPIA DEL HUILA S.A. E.S.P.</v>
          </cell>
          <cell r="C1610">
            <v>40711</v>
          </cell>
          <cell r="D1610" t="str">
            <v>900167590-6</v>
          </cell>
          <cell r="E1610" t="str">
            <v>OPERATIVA</v>
          </cell>
          <cell r="F1610">
            <v>43160</v>
          </cell>
          <cell r="G1610" t="str">
            <v>ACTUALIZACION</v>
          </cell>
          <cell r="H1610">
            <v>45719</v>
          </cell>
          <cell r="I1610" t="str">
            <v>LUIS ALBERTO HUGUETT  LINERO</v>
          </cell>
          <cell r="J1610">
            <v>11001</v>
          </cell>
          <cell r="K1610" t="str">
            <v>CALLE 59 C SUR # 51 -50</v>
          </cell>
          <cell r="L1610" t="str">
            <v>BOGOTÁ, D.C.</v>
          </cell>
          <cell r="M1610" t="str">
            <v>BOGOTA, D.C.</v>
          </cell>
          <cell r="N1610" t="str">
            <v>8755594  |  8755594</v>
          </cell>
          <cell r="O1610">
            <v>3208656644</v>
          </cell>
          <cell r="P1610" t="str">
            <v>sui@ciudadlimpia.com.co</v>
          </cell>
          <cell r="Q1610" t="str">
            <v>SOCIEDAD ANONIMA</v>
          </cell>
          <cell r="R1610" t="str">
            <v>SOCIEDADES (EMPRESA DE SERVICIOS PUBLICOS)</v>
          </cell>
        </row>
        <row r="1611">
          <cell r="A1611">
            <v>21905</v>
          </cell>
          <cell r="B1611" t="str">
            <v>PROACTIVA DE SERVICIOS INTEGRALES S.A.  E.S.P.</v>
          </cell>
          <cell r="C1611">
            <v>39708</v>
          </cell>
          <cell r="D1611" t="str">
            <v>900178457-1</v>
          </cell>
          <cell r="E1611" t="str">
            <v>OPERATIVA (No activa)</v>
          </cell>
          <cell r="F1611">
            <v>39448</v>
          </cell>
          <cell r="G1611" t="str">
            <v>ACTUALIZACION</v>
          </cell>
          <cell r="H1611">
            <v>41368</v>
          </cell>
          <cell r="I1611" t="str">
            <v>MARIA FERNANDA MONTAÑA  GAITAN</v>
          </cell>
          <cell r="J1611">
            <v>11001</v>
          </cell>
          <cell r="K1611" t="str">
            <v>CRA 46 N0  20C - 34</v>
          </cell>
          <cell r="L1611" t="str">
            <v>BOGOTÁ, D.C.</v>
          </cell>
          <cell r="M1611" t="str">
            <v>BOGOTA, D.C.</v>
          </cell>
          <cell r="N1611" t="str">
            <v>3351800  |  3351800</v>
          </cell>
          <cell r="O1611" t="str">
            <v>No disponible</v>
          </cell>
          <cell r="P1611" t="str">
            <v>baldanag@proactivasi.com</v>
          </cell>
          <cell r="Q1611" t="str">
            <v>SOCIEDAD ANONIMA</v>
          </cell>
          <cell r="R1611" t="str">
            <v>SOCIEDADES (EMPRESA DE SERVICIOS PUBLICOS)</v>
          </cell>
        </row>
        <row r="1612">
          <cell r="A1612">
            <v>21907</v>
          </cell>
          <cell r="B1612" t="str">
            <v>EMPRESA REGIONAL DE ACUEDUCTO, ALCANTARILLADO Y ASEO DEL NORTE DE CALDAS S.A., E.S.P.</v>
          </cell>
          <cell r="C1612">
            <v>39415</v>
          </cell>
          <cell r="D1612" t="str">
            <v>900166673-4</v>
          </cell>
          <cell r="E1612" t="str">
            <v>OPERATIVA</v>
          </cell>
          <cell r="F1612">
            <v>39387</v>
          </cell>
          <cell r="G1612" t="str">
            <v>ACTUALIZACION</v>
          </cell>
          <cell r="H1612">
            <v>45504</v>
          </cell>
          <cell r="I1612" t="str">
            <v>GILBERTO ALONSO RENDON PATINO</v>
          </cell>
          <cell r="J1612">
            <v>17013</v>
          </cell>
          <cell r="K1612" t="str">
            <v>Calle 6 No. 5-23</v>
          </cell>
          <cell r="L1612" t="str">
            <v>CALDAS</v>
          </cell>
          <cell r="M1612" t="str">
            <v>AGUADAS</v>
          </cell>
          <cell r="N1612" t="str">
            <v>8515015  |  8514480</v>
          </cell>
          <cell r="O1612">
            <v>3217011162</v>
          </cell>
          <cell r="P1612" t="str">
            <v>gerencia@aseoregionaldelnorte.com</v>
          </cell>
          <cell r="Q1612" t="str">
            <v>SOCIEDAD ANONIMA</v>
          </cell>
          <cell r="R1612" t="str">
            <v>SOCIEDADES (EMPRESA DE SERVICIOS PUBLICOS)</v>
          </cell>
        </row>
        <row r="1613">
          <cell r="A1613">
            <v>21910</v>
          </cell>
          <cell r="B1613" t="str">
            <v>EMPRESA DE SERVICIOS PUBLICOS DE VITERBO S.A.S.  E.S.P.</v>
          </cell>
          <cell r="C1613">
            <v>39420</v>
          </cell>
          <cell r="D1613" t="str">
            <v>900179922-1</v>
          </cell>
          <cell r="E1613" t="str">
            <v>OPERATIVA</v>
          </cell>
          <cell r="F1613">
            <v>39326</v>
          </cell>
          <cell r="G1613" t="str">
            <v>ACTUALIZACION</v>
          </cell>
          <cell r="H1613">
            <v>45719</v>
          </cell>
          <cell r="I1613" t="str">
            <v>EDWAR LEANDRO RIVERA MONCADA</v>
          </cell>
          <cell r="J1613">
            <v>17877</v>
          </cell>
          <cell r="K1613" t="str">
            <v>Calle 8  # 6-24</v>
          </cell>
          <cell r="L1613" t="str">
            <v>CALDAS</v>
          </cell>
          <cell r="M1613" t="str">
            <v>VITERBO</v>
          </cell>
          <cell r="N1613" t="str">
            <v>8694578  |  8694578</v>
          </cell>
          <cell r="O1613">
            <v>3106404454</v>
          </cell>
          <cell r="P1613" t="str">
            <v>espviterbo@gmail.com</v>
          </cell>
          <cell r="Q1613" t="str">
            <v>SOCIEDAD POR ACCIONES SIMPLIFICADA</v>
          </cell>
          <cell r="R1613" t="str">
            <v>SOCIEDADES (EMPRESA DE SERVICIOS PUBLICOS)</v>
          </cell>
        </row>
        <row r="1614">
          <cell r="A1614">
            <v>21911</v>
          </cell>
          <cell r="B1614" t="str">
            <v>AGUAS DEL BAUDO S.A. ESP.</v>
          </cell>
          <cell r="C1614">
            <v>39584</v>
          </cell>
          <cell r="D1614" t="str">
            <v>900062255-1</v>
          </cell>
          <cell r="E1614" t="str">
            <v>OPERATIVA</v>
          </cell>
          <cell r="F1614">
            <v>39203</v>
          </cell>
          <cell r="G1614" t="str">
            <v>ACTUALIZACION</v>
          </cell>
          <cell r="H1614">
            <v>45352</v>
          </cell>
          <cell r="I1614" t="str">
            <v>DIDIER YESID ASPRILLA SALAZAR</v>
          </cell>
          <cell r="J1614">
            <v>27077</v>
          </cell>
          <cell r="K1614" t="str">
            <v>Barrio las Brisas</v>
          </cell>
          <cell r="L1614" t="str">
            <v>CHOCÓ</v>
          </cell>
          <cell r="M1614" t="str">
            <v>BAJO BAUDO</v>
          </cell>
          <cell r="N1614" t="str">
            <v>6806142  |  6806142</v>
          </cell>
          <cell r="O1614">
            <v>3128756030</v>
          </cell>
          <cell r="P1614" t="str">
            <v>aguasbaudo@gmail.com</v>
          </cell>
          <cell r="Q1614" t="str">
            <v>SOCIEDAD ANONIMA</v>
          </cell>
          <cell r="R1614" t="str">
            <v>SOCIEDADES (EMPRESA DE SERVICIOS PUBLICOS)</v>
          </cell>
        </row>
        <row r="1615">
          <cell r="A1615">
            <v>21913</v>
          </cell>
          <cell r="B1615" t="str">
            <v>ASOCIACION JUNTA ADMINISTRADORA ACUEDUCTO BARRIO ANGOSTURAS</v>
          </cell>
          <cell r="C1615">
            <v>41025</v>
          </cell>
          <cell r="D1615" t="str">
            <v>900015440-8</v>
          </cell>
          <cell r="E1615" t="str">
            <v>OPERATIVA</v>
          </cell>
          <cell r="F1615">
            <v>38255</v>
          </cell>
          <cell r="G1615" t="str">
            <v>ACTUALIZACION</v>
          </cell>
          <cell r="H1615">
            <v>41142</v>
          </cell>
          <cell r="I1615" t="str">
            <v>GUSTAVO DELGADO SILVA</v>
          </cell>
          <cell r="J1615">
            <v>68689</v>
          </cell>
          <cell r="K1615" t="str">
            <v>CARRERA 2 8-62 BARRIO ANGOSTURAS</v>
          </cell>
          <cell r="L1615" t="str">
            <v>SANTANDER</v>
          </cell>
          <cell r="M1615" t="str">
            <v>SAN VICENTE DE CHUCURI</v>
          </cell>
          <cell r="N1615" t="str">
            <v>6256694  |  6255563</v>
          </cell>
          <cell r="O1615">
            <v>3103264064</v>
          </cell>
          <cell r="P1615" t="str">
            <v>ASOCIACIONAJABA2010@HOTMAIL.COM</v>
          </cell>
          <cell r="Q1615" t="str">
            <v>JUNTA ADMINISTRADORA</v>
          </cell>
          <cell r="R1615" t="str">
            <v>ORGANIZACION AUTORIZADA</v>
          </cell>
        </row>
        <row r="1616">
          <cell r="A1616">
            <v>21917</v>
          </cell>
          <cell r="B1616" t="str">
            <v>EMPRESA PUEBLORRIQUEÑA DE ACUEDUCTO, ALCANTARILLADO Y ASEO S.A.  E.S.P</v>
          </cell>
          <cell r="C1616">
            <v>39577</v>
          </cell>
          <cell r="D1616" t="str">
            <v>900182397-3</v>
          </cell>
          <cell r="E1616" t="str">
            <v>OPERATIVA</v>
          </cell>
          <cell r="F1616">
            <v>39399</v>
          </cell>
          <cell r="G1616" t="str">
            <v>ACTUALIZACION</v>
          </cell>
          <cell r="H1616">
            <v>45707</v>
          </cell>
          <cell r="I1616" t="str">
            <v>POMPILIO ALFREDO POSADA RESTREPO</v>
          </cell>
          <cell r="J1616">
            <v>5576</v>
          </cell>
          <cell r="K1616" t="str">
            <v>Carrera 31 Nº  30 - 31</v>
          </cell>
          <cell r="L1616" t="str">
            <v>ANTIOQUIA</v>
          </cell>
          <cell r="M1616" t="str">
            <v>PUEBLORRICO</v>
          </cell>
          <cell r="N1616" t="str">
            <v>8498274  |  8498865</v>
          </cell>
          <cell r="O1616">
            <v>3148915595</v>
          </cell>
          <cell r="P1616" t="str">
            <v>gerencia@epaaapueblorrico.gov.co</v>
          </cell>
          <cell r="Q1616" t="str">
            <v>SOCIEDAD ANONIMA</v>
          </cell>
          <cell r="R1616" t="str">
            <v>SOCIEDADES (EMPRESA DE SERVICIOS PUBLICOS)</v>
          </cell>
        </row>
        <row r="1617">
          <cell r="A1617">
            <v>21921</v>
          </cell>
          <cell r="B1617" t="str">
            <v>ENTIDAD DESCENTRALIZADA TERRITORIAL MIXTA EMBOLIVAR SA ESP</v>
          </cell>
          <cell r="C1617">
            <v>39555</v>
          </cell>
          <cell r="D1617" t="str">
            <v>900177001-2</v>
          </cell>
          <cell r="E1617" t="str">
            <v>OPERATIVA</v>
          </cell>
          <cell r="F1617">
            <v>39356</v>
          </cell>
          <cell r="G1617" t="str">
            <v>ACTUALIZACION</v>
          </cell>
          <cell r="H1617">
            <v>45120</v>
          </cell>
          <cell r="I1617" t="str">
            <v>CRISTOBAL  DORADO  ZUNIGA</v>
          </cell>
          <cell r="J1617">
            <v>19100</v>
          </cell>
          <cell r="K1617" t="str">
            <v>CARRERA 3 NO 6-04</v>
          </cell>
          <cell r="L1617" t="str">
            <v>CAUCA</v>
          </cell>
          <cell r="M1617" t="str">
            <v>BOLIVAR</v>
          </cell>
          <cell r="N1617" t="str">
            <v>0000000  |  0000000</v>
          </cell>
          <cell r="O1617">
            <v>3105186190</v>
          </cell>
          <cell r="P1617" t="str">
            <v>gerencia@embolivar.gov.co</v>
          </cell>
          <cell r="Q1617" t="str">
            <v>SOCIEDAD ANONIMA</v>
          </cell>
          <cell r="R1617" t="str">
            <v>SOCIEDADES (EMPRESA DE SERVICIOS PUBLICOS)</v>
          </cell>
        </row>
        <row r="1618">
          <cell r="A1618">
            <v>21926</v>
          </cell>
          <cell r="B1618" t="str">
            <v>EMPRESA DE SERVICIOS PUBLICOS DE EL TARRA - NORTE DE SANTANDER</v>
          </cell>
          <cell r="C1618">
            <v>39546</v>
          </cell>
          <cell r="D1618" t="str">
            <v>900101136-1</v>
          </cell>
          <cell r="E1618" t="str">
            <v>OPERATIVA</v>
          </cell>
          <cell r="F1618">
            <v>39083</v>
          </cell>
          <cell r="G1618" t="str">
            <v>ACTUALIZACION</v>
          </cell>
          <cell r="H1618">
            <v>45737</v>
          </cell>
          <cell r="I1618" t="str">
            <v>YULIETH SALAZAR SANCHEZ</v>
          </cell>
          <cell r="J1618">
            <v>54250</v>
          </cell>
          <cell r="K1618" t="str">
            <v>Calle 18 No 2-15 BARRIO JUNTA CENTRAL</v>
          </cell>
          <cell r="L1618" t="str">
            <v>NORTE DE SANTANDER</v>
          </cell>
          <cell r="M1618" t="str">
            <v>EL TARRA</v>
          </cell>
          <cell r="N1618" t="str">
            <v>5629300  |  5629300</v>
          </cell>
          <cell r="O1618">
            <v>3138079959</v>
          </cell>
          <cell r="P1618" t="str">
            <v>esp.eltarra@gmail.com</v>
          </cell>
          <cell r="Q1618" t="str">
            <v>COOPERATIVA</v>
          </cell>
          <cell r="R1618" t="str">
            <v>ORGANIZACION AUTORIZADA</v>
          </cell>
        </row>
        <row r="1619">
          <cell r="A1619">
            <v>21932</v>
          </cell>
          <cell r="B1619" t="str">
            <v>ASOCIACION DE SUSCRIPTORES DEL ACUEDUCTO EL ARROYITO DEL MUNICIPIO DE VIRACACHA</v>
          </cell>
          <cell r="C1619">
            <v>40403</v>
          </cell>
          <cell r="D1619" t="str">
            <v>820005470-6</v>
          </cell>
          <cell r="E1619" t="str">
            <v>OPERATIVA</v>
          </cell>
          <cell r="F1619">
            <v>35794</v>
          </cell>
          <cell r="G1619" t="str">
            <v>ACTUALIZACION</v>
          </cell>
          <cell r="H1619">
            <v>40884</v>
          </cell>
          <cell r="I1619" t="str">
            <v>ELIA MARIA  AVILA PAEZ</v>
          </cell>
          <cell r="J1619">
            <v>15879</v>
          </cell>
          <cell r="K1619" t="str">
            <v>PALACIO MUNICIPAL</v>
          </cell>
          <cell r="L1619" t="str">
            <v>BOYACÁ</v>
          </cell>
          <cell r="M1619" t="str">
            <v>VIRACACHA</v>
          </cell>
          <cell r="N1619" t="str">
            <v>7377006  |  7377024</v>
          </cell>
          <cell r="O1619">
            <v>3125102448</v>
          </cell>
          <cell r="P1619" t="str">
            <v>eavila_puebviejo@yahoo.es</v>
          </cell>
          <cell r="Q1619" t="str">
            <v>ASOCIACION DE USUARIOS</v>
          </cell>
          <cell r="R1619" t="str">
            <v>ORGANIZACION AUTORIZADA</v>
          </cell>
        </row>
        <row r="1620">
          <cell r="A1620">
            <v>21933</v>
          </cell>
          <cell r="B1620" t="str">
            <v>ASOCIACION DE SUSCRIPTORES DE PRO-ACUEDUCTO DE LA VEREDA CAROS SECTOR EL GAQUE – AGUAREGADA DEL MUNICIPIO DE VIRACACHA</v>
          </cell>
          <cell r="C1620">
            <v>40157</v>
          </cell>
          <cell r="D1620" t="str">
            <v>900166320-1</v>
          </cell>
          <cell r="E1620" t="str">
            <v>OPERATIVA</v>
          </cell>
          <cell r="F1620">
            <v>36444</v>
          </cell>
          <cell r="G1620" t="str">
            <v>ACTUALIZACION</v>
          </cell>
          <cell r="H1620">
            <v>40955</v>
          </cell>
          <cell r="I1620" t="str">
            <v>ALBA LIDIA VARGAS PEDRAZA</v>
          </cell>
          <cell r="J1620">
            <v>15879</v>
          </cell>
          <cell r="K1620" t="str">
            <v xml:space="preserve">PALACIO MUNICIPAL </v>
          </cell>
          <cell r="L1620" t="str">
            <v>BOYACÁ</v>
          </cell>
          <cell r="M1620" t="str">
            <v>VIRACACHA</v>
          </cell>
          <cell r="N1620" t="str">
            <v>7377006  |  7377024</v>
          </cell>
          <cell r="O1620">
            <v>3114927699</v>
          </cell>
          <cell r="P1620" t="str">
            <v>alvargas_vercaros@yahoo.es</v>
          </cell>
          <cell r="Q1620" t="str">
            <v>ASOCIACION DE USUARIOS</v>
          </cell>
          <cell r="R1620" t="str">
            <v>ORGANIZACION AUTORIZADA</v>
          </cell>
        </row>
        <row r="1621">
          <cell r="A1621">
            <v>21935</v>
          </cell>
          <cell r="B1621" t="str">
            <v>ASOCIACION DE SUSCRIPTORES DEL ACUEDUCTO DE LA VEREDA CAROS Y GALINDOS DEL MUNICIPIO DE VIRACACHA</v>
          </cell>
          <cell r="C1621">
            <v>39954</v>
          </cell>
          <cell r="D1621" t="str">
            <v>900021830-1</v>
          </cell>
          <cell r="E1621" t="str">
            <v>OPERATIVA</v>
          </cell>
          <cell r="F1621">
            <v>35232</v>
          </cell>
          <cell r="G1621" t="str">
            <v>ACTUALIZACION</v>
          </cell>
          <cell r="H1621">
            <v>40892</v>
          </cell>
          <cell r="I1621" t="str">
            <v>FRANCISCO GUERRA  PEDRAZA</v>
          </cell>
          <cell r="J1621">
            <v>15879</v>
          </cell>
          <cell r="K1621" t="str">
            <v xml:space="preserve">PALACIO MUNICIPAL </v>
          </cell>
          <cell r="L1621" t="str">
            <v>BOYACÁ</v>
          </cell>
          <cell r="M1621" t="str">
            <v>VIRACACHA</v>
          </cell>
          <cell r="N1621" t="str">
            <v>7452830  |  8606594</v>
          </cell>
          <cell r="O1621">
            <v>3107586156</v>
          </cell>
          <cell r="P1621" t="str">
            <v>cepedaedil@hotmail.com</v>
          </cell>
          <cell r="Q1621" t="str">
            <v>ASOCIACION DE USUARIOS</v>
          </cell>
          <cell r="R1621" t="str">
            <v>ORGANIZACION AUTORIZADA</v>
          </cell>
        </row>
        <row r="1622">
          <cell r="A1622">
            <v>21944</v>
          </cell>
          <cell r="B1622" t="str">
            <v>MUNICIPIO DE SAN JOSE</v>
          </cell>
          <cell r="C1622">
            <v>39597</v>
          </cell>
          <cell r="D1622" t="str">
            <v>810001998-8</v>
          </cell>
          <cell r="E1622" t="str">
            <v>OPERATIVA (No activa)</v>
          </cell>
          <cell r="F1622">
            <v>38718</v>
          </cell>
          <cell r="G1622" t="str">
            <v>ACTUALIZACION</v>
          </cell>
          <cell r="H1622">
            <v>39611</v>
          </cell>
          <cell r="I1622" t="str">
            <v>DANIEL ANCIZAR HENAO CASTAÑO</v>
          </cell>
          <cell r="J1622">
            <v>17665</v>
          </cell>
          <cell r="K1622" t="str">
            <v>alcaldia_sanjose@hotmail.com</v>
          </cell>
          <cell r="L1622" t="str">
            <v>CALDAS</v>
          </cell>
          <cell r="M1622" t="str">
            <v>SAN JOSE</v>
          </cell>
          <cell r="N1622" t="str">
            <v>8608616  |  8608616</v>
          </cell>
          <cell r="O1622">
            <v>3113338137</v>
          </cell>
          <cell r="P1622" t="str">
            <v>alcaldia_sanjose@hotmail.com</v>
          </cell>
          <cell r="Q1622" t="str">
            <v>No disponible</v>
          </cell>
          <cell r="R1622" t="str">
            <v>MUNICIPIO (PRESTACIÓN DIRECTA)</v>
          </cell>
        </row>
        <row r="1623">
          <cell r="A1623">
            <v>21950</v>
          </cell>
          <cell r="B1623" t="str">
            <v>MUNICIPIO DE ISNOS</v>
          </cell>
          <cell r="C1623">
            <v>39582</v>
          </cell>
          <cell r="D1623" t="str">
            <v>800097098-1</v>
          </cell>
          <cell r="E1623" t="str">
            <v>OPERATIVA</v>
          </cell>
          <cell r="F1623">
            <v>38321</v>
          </cell>
          <cell r="G1623" t="str">
            <v>ACTUALIZACION</v>
          </cell>
          <cell r="H1623">
            <v>40892</v>
          </cell>
          <cell r="I1623" t="str">
            <v>HORACIO CAICEDO SAMBONY</v>
          </cell>
          <cell r="J1623">
            <v>41359</v>
          </cell>
          <cell r="K1623" t="str">
            <v>CARRERA 3  4  26</v>
          </cell>
          <cell r="L1623" t="str">
            <v>HUILA</v>
          </cell>
          <cell r="M1623" t="str">
            <v>ISNOS</v>
          </cell>
          <cell r="N1623" t="str">
            <v>8328025  |  8328309</v>
          </cell>
          <cell r="O1623">
            <v>3132927705</v>
          </cell>
          <cell r="P1623" t="str">
            <v>secretariadeplaneacion@isnos-huila-gov.co</v>
          </cell>
          <cell r="Q1623" t="str">
            <v>No disponible</v>
          </cell>
          <cell r="R1623" t="str">
            <v>MUNICIPIO (PRESTACIÓN DIRECTA)</v>
          </cell>
        </row>
        <row r="1624">
          <cell r="A1624">
            <v>21955</v>
          </cell>
          <cell r="B1624" t="str">
            <v>EMPRESAS PUBLICAS DE TERUEL SOCIEDAD ANONIMA EMPRESA DE SERVICIOS PUBLICOS</v>
          </cell>
          <cell r="C1624">
            <v>39433</v>
          </cell>
          <cell r="D1624" t="str">
            <v>900171067-0</v>
          </cell>
          <cell r="E1624" t="str">
            <v>OPERATIVA</v>
          </cell>
          <cell r="F1624">
            <v>39387</v>
          </cell>
          <cell r="G1624" t="str">
            <v>ACTUALIZACION</v>
          </cell>
          <cell r="H1624">
            <v>45307</v>
          </cell>
          <cell r="I1624" t="str">
            <v>RAMIRO ANDRES DUSSAN COVALEDA</v>
          </cell>
          <cell r="J1624">
            <v>41801</v>
          </cell>
          <cell r="K1624" t="str">
            <v>CALLE 5 NRO 3-59</v>
          </cell>
          <cell r="L1624" t="str">
            <v>HUILA</v>
          </cell>
          <cell r="M1624" t="str">
            <v>TERUEL</v>
          </cell>
          <cell r="N1624" t="str">
            <v>0000000  |  0000000</v>
          </cell>
          <cell r="O1624">
            <v>3203010637</v>
          </cell>
          <cell r="P1624" t="str">
            <v>gerencia@empresaspublicasdeteruel-huila.gov.co</v>
          </cell>
          <cell r="Q1624" t="str">
            <v>SOCIEDAD ANONIMA</v>
          </cell>
          <cell r="R1624" t="str">
            <v>SOCIEDADES (EMPRESA DE SERVICIOS PUBLICOS)</v>
          </cell>
        </row>
        <row r="1625">
          <cell r="A1625">
            <v>21956</v>
          </cell>
          <cell r="B1625" t="str">
            <v>ASOCIACION DE USUARIOS DEL ACUEDUCTO DEL CORREGIMIENTO DE CHIMILA</v>
          </cell>
          <cell r="C1625">
            <v>40288</v>
          </cell>
          <cell r="D1625" t="str">
            <v>900186019-2</v>
          </cell>
          <cell r="E1625" t="str">
            <v>OPERATIVA</v>
          </cell>
          <cell r="F1625">
            <v>39416</v>
          </cell>
          <cell r="G1625" t="str">
            <v>INSCRIPCION</v>
          </cell>
          <cell r="H1625">
            <v>40346</v>
          </cell>
          <cell r="I1625" t="str">
            <v>MARIO ADOLFO PIÑA CORREA</v>
          </cell>
          <cell r="J1625">
            <v>20238</v>
          </cell>
          <cell r="K1625" t="str">
            <v>cr 15 Nº 9-06</v>
          </cell>
          <cell r="L1625" t="str">
            <v>CESAR</v>
          </cell>
          <cell r="M1625" t="str">
            <v>EL COPEY</v>
          </cell>
          <cell r="N1625" t="str">
            <v>5803851  |  0000000</v>
          </cell>
          <cell r="O1625">
            <v>3158819395</v>
          </cell>
          <cell r="P1625" t="str">
            <v>asochimila@hotmail.com</v>
          </cell>
          <cell r="Q1625" t="str">
            <v>ASOCIACION DE USUARIOS</v>
          </cell>
          <cell r="R1625" t="str">
            <v>ORGANIZACION AUTORIZADA</v>
          </cell>
        </row>
        <row r="1626">
          <cell r="A1626">
            <v>21975</v>
          </cell>
          <cell r="B1626" t="str">
            <v>ALCALDIA DE PALOCABILDO</v>
          </cell>
          <cell r="C1626">
            <v>39552</v>
          </cell>
          <cell r="D1626" t="str">
            <v>809002637-5</v>
          </cell>
          <cell r="E1626" t="str">
            <v>OPERATIVA</v>
          </cell>
          <cell r="F1626">
            <v>35431</v>
          </cell>
          <cell r="G1626" t="str">
            <v>ACTUALIZACION</v>
          </cell>
          <cell r="H1626">
            <v>45731</v>
          </cell>
          <cell r="I1626" t="str">
            <v>LEONARDO MALDONADO SANCHEZ</v>
          </cell>
          <cell r="J1626">
            <v>73520</v>
          </cell>
          <cell r="K1626" t="str">
            <v>Calle 5 No.8 -21 centro</v>
          </cell>
          <cell r="L1626" t="str">
            <v>TOLIMA</v>
          </cell>
          <cell r="M1626" t="str">
            <v>PALOCABILDO</v>
          </cell>
          <cell r="N1626" t="str">
            <v>2529940  |  2529890</v>
          </cell>
          <cell r="O1626">
            <v>3125386141</v>
          </cell>
          <cell r="P1626" t="str">
            <v>alcaldia@palocabildo-tolima.gov.co</v>
          </cell>
          <cell r="Q1626" t="str">
            <v>No disponible</v>
          </cell>
          <cell r="R1626" t="str">
            <v>MUNICIPIO (PRESTACIÓN DIRECTA)</v>
          </cell>
        </row>
        <row r="1627">
          <cell r="A1627">
            <v>21985</v>
          </cell>
          <cell r="B1627" t="str">
            <v>UNIDAD DE AGUA POTABLE Y SANEAMIENTO BASICO DE MORROA</v>
          </cell>
          <cell r="C1627">
            <v>39570</v>
          </cell>
          <cell r="D1627" t="str">
            <v>892201296-2</v>
          </cell>
          <cell r="E1627" t="str">
            <v>OPERATIVA (No activa)</v>
          </cell>
          <cell r="F1627">
            <v>35586</v>
          </cell>
          <cell r="G1627" t="str">
            <v>ACTUALIZACION</v>
          </cell>
          <cell r="H1627">
            <v>39589</v>
          </cell>
          <cell r="I1627" t="str">
            <v>BENJAMIN ARTURO SALCEDO PEREZ</v>
          </cell>
          <cell r="J1627">
            <v>70473</v>
          </cell>
          <cell r="K1627" t="str">
            <v>Cra 6 ·No 8 - 11</v>
          </cell>
          <cell r="L1627" t="str">
            <v>SUCRE</v>
          </cell>
          <cell r="M1627" t="str">
            <v>MORROA</v>
          </cell>
          <cell r="N1627" t="str">
            <v>2857451  |  2857451</v>
          </cell>
          <cell r="O1627">
            <v>3015478574</v>
          </cell>
          <cell r="P1627" t="str">
            <v>morroaesp@mail.com</v>
          </cell>
          <cell r="Q1627" t="str">
            <v>No disponible</v>
          </cell>
          <cell r="R1627" t="str">
            <v>MUNICIPIO (PRESTACIÓN DIRECTA)</v>
          </cell>
        </row>
        <row r="1628">
          <cell r="A1628">
            <v>21992</v>
          </cell>
          <cell r="B1628" t="str">
            <v>MUNICIPIO EL CAIRO</v>
          </cell>
          <cell r="C1628">
            <v>39552</v>
          </cell>
          <cell r="D1628" t="str">
            <v>800100515-2</v>
          </cell>
          <cell r="E1628" t="str">
            <v>OPERATIVA</v>
          </cell>
          <cell r="F1628">
            <v>36126</v>
          </cell>
          <cell r="G1628" t="str">
            <v>ACTUALIZACION</v>
          </cell>
          <cell r="H1628">
            <v>45642</v>
          </cell>
          <cell r="I1628" t="str">
            <v>ORLAIN SALAZAR RAMIREZ</v>
          </cell>
          <cell r="J1628">
            <v>76246</v>
          </cell>
          <cell r="K1628" t="str">
            <v>Carrera 5 calle 9 esquina</v>
          </cell>
          <cell r="L1628" t="str">
            <v>VALLE DEL CAUCA</v>
          </cell>
          <cell r="M1628" t="str">
            <v>EL CAIRO</v>
          </cell>
          <cell r="N1628" t="str">
            <v>2077268  |  2077455</v>
          </cell>
          <cell r="O1628">
            <v>3154340139</v>
          </cell>
          <cell r="P1628" t="str">
            <v>alcaldia@elcairo-valle.gov.co</v>
          </cell>
          <cell r="Q1628" t="str">
            <v>No disponible</v>
          </cell>
          <cell r="R1628" t="str">
            <v>MUNICIPIO (PRESTACIÓN DIRECTA)</v>
          </cell>
        </row>
        <row r="1629">
          <cell r="A1629">
            <v>21993</v>
          </cell>
          <cell r="B1629" t="str">
            <v>MUNICIPIO DE BOLIVAR VALLE</v>
          </cell>
          <cell r="C1629">
            <v>39552</v>
          </cell>
          <cell r="D1629" t="str">
            <v>891900945-1</v>
          </cell>
          <cell r="E1629" t="str">
            <v>OPERATIVA</v>
          </cell>
          <cell r="F1629">
            <v>38686</v>
          </cell>
          <cell r="G1629" t="str">
            <v>ACTUALIZACION</v>
          </cell>
          <cell r="H1629">
            <v>45412</v>
          </cell>
          <cell r="I1629" t="str">
            <v>JULIAN MURIEL ANDRADE</v>
          </cell>
          <cell r="J1629">
            <v>76100</v>
          </cell>
          <cell r="K1629" t="str">
            <v>CRA 4 No. 4-44</v>
          </cell>
          <cell r="L1629" t="str">
            <v>VALLE DEL CAUCA</v>
          </cell>
          <cell r="M1629" t="str">
            <v>BOLIVAR</v>
          </cell>
          <cell r="N1629" t="str">
            <v>2224166  |  2224166</v>
          </cell>
          <cell r="O1629">
            <v>3184002524</v>
          </cell>
          <cell r="P1629" t="str">
            <v>alcaldia@bolivar-valle.gov.co</v>
          </cell>
          <cell r="Q1629" t="str">
            <v>No disponible</v>
          </cell>
          <cell r="R1629" t="str">
            <v>MUNICIPIO (PRESTACIÓN DIRECTA)</v>
          </cell>
        </row>
        <row r="1630">
          <cell r="A1630">
            <v>22001</v>
          </cell>
          <cell r="B1630" t="str">
            <v>UNIDAD DE SERVICIOS PUBLICOS DOMICILIARIOS DE CHIQUIZA</v>
          </cell>
          <cell r="C1630">
            <v>39511</v>
          </cell>
          <cell r="D1630" t="str">
            <v>800099723-4</v>
          </cell>
          <cell r="E1630" t="str">
            <v>OPERATIVA</v>
          </cell>
          <cell r="F1630">
            <v>37432</v>
          </cell>
          <cell r="G1630" t="str">
            <v>ACTUALIZACION</v>
          </cell>
          <cell r="H1630">
            <v>45720</v>
          </cell>
          <cell r="I1630" t="str">
            <v>EDWIN AUGUSTO ALMANZA QUINTERO</v>
          </cell>
          <cell r="J1630">
            <v>15232</v>
          </cell>
          <cell r="K1630" t="str">
            <v>calle 6 N° 3-08</v>
          </cell>
          <cell r="L1630" t="str">
            <v>BOYACÁ</v>
          </cell>
          <cell r="M1630" t="str">
            <v>CHIQUIZA</v>
          </cell>
          <cell r="N1630" t="str">
            <v>7426822  |  7426822</v>
          </cell>
          <cell r="O1630">
            <v>3105517570</v>
          </cell>
          <cell r="P1630" t="str">
            <v>contactenos@chiquiza-boyaca.gov.co</v>
          </cell>
          <cell r="Q1630" t="str">
            <v>No disponible</v>
          </cell>
          <cell r="R1630" t="str">
            <v>MUNICIPIO (PRESTACIÓN DIRECTA)</v>
          </cell>
        </row>
        <row r="1631">
          <cell r="A1631">
            <v>22012</v>
          </cell>
          <cell r="B1631" t="str">
            <v>MUNICIPIO DE FLORESTA</v>
          </cell>
          <cell r="C1631">
            <v>40115</v>
          </cell>
          <cell r="D1631" t="str">
            <v>800026368-1</v>
          </cell>
          <cell r="E1631" t="str">
            <v>OPERATIVA (No activa)</v>
          </cell>
          <cell r="F1631">
            <v>36863</v>
          </cell>
          <cell r="G1631" t="str">
            <v>ACTUALIZACION</v>
          </cell>
          <cell r="H1631">
            <v>40186</v>
          </cell>
          <cell r="I1631" t="str">
            <v>LUIS MARIO VARGAS BERNAL</v>
          </cell>
          <cell r="J1631">
            <v>15276</v>
          </cell>
          <cell r="K1631" t="str">
            <v>EDIFICIO ADMINISTRATIVO</v>
          </cell>
          <cell r="L1631" t="str">
            <v>BOYACÁ</v>
          </cell>
          <cell r="M1631" t="str">
            <v>FLORESTA</v>
          </cell>
          <cell r="N1631" t="str">
            <v>7863094  |  7863091</v>
          </cell>
          <cell r="O1631">
            <v>3114933723</v>
          </cell>
          <cell r="P1631" t="str">
            <v>MAGRALY26@YAHOO.ES</v>
          </cell>
          <cell r="Q1631" t="str">
            <v>No disponible</v>
          </cell>
          <cell r="R1631" t="str">
            <v>MUNICIPIO (PRESTACIÓN DIRECTA)</v>
          </cell>
        </row>
        <row r="1632">
          <cell r="A1632">
            <v>22017</v>
          </cell>
          <cell r="B1632" t="str">
            <v xml:space="preserve">MUNICIPIO DE TURBANA </v>
          </cell>
          <cell r="C1632">
            <v>40767</v>
          </cell>
          <cell r="D1632" t="str">
            <v>890481324-3</v>
          </cell>
          <cell r="E1632" t="str">
            <v>OPERATIVA</v>
          </cell>
          <cell r="F1632">
            <v>37987</v>
          </cell>
          <cell r="G1632" t="str">
            <v>ACTUALIZACION</v>
          </cell>
          <cell r="H1632">
            <v>40892</v>
          </cell>
          <cell r="I1632" t="str">
            <v>HEYDER DE JESUS FLOREZ JULIO</v>
          </cell>
          <cell r="J1632">
            <v>13838</v>
          </cell>
          <cell r="K1632" t="str">
            <v>plaza principal - alcaldia municipal</v>
          </cell>
          <cell r="L1632" t="str">
            <v>BOLÍVAR</v>
          </cell>
          <cell r="M1632" t="str">
            <v>TURBANA</v>
          </cell>
          <cell r="N1632" t="str">
            <v>6275030  |  6275030</v>
          </cell>
          <cell r="O1632">
            <v>3106019002</v>
          </cell>
          <cell r="P1632" t="str">
            <v>turbana-bolivar@hotmail.com</v>
          </cell>
          <cell r="Q1632" t="str">
            <v>No disponible</v>
          </cell>
          <cell r="R1632" t="str">
            <v>MUNICIPIO (PRESTACIÓN DIRECTA)</v>
          </cell>
        </row>
        <row r="1633">
          <cell r="A1633">
            <v>22018</v>
          </cell>
          <cell r="B1633" t="str">
            <v>MUNICIPO DE CERINZA</v>
          </cell>
          <cell r="C1633">
            <v>39560</v>
          </cell>
          <cell r="D1633" t="str">
            <v>891857805-3</v>
          </cell>
          <cell r="E1633" t="str">
            <v>OPERATIVA (No activa)</v>
          </cell>
          <cell r="F1633">
            <v>29221</v>
          </cell>
          <cell r="G1633" t="str">
            <v>ACTUALIZACION</v>
          </cell>
          <cell r="H1633">
            <v>39750</v>
          </cell>
          <cell r="I1633" t="str">
            <v>LUIS ERNESTO PINTO TAMAYO</v>
          </cell>
          <cell r="J1633">
            <v>15162</v>
          </cell>
          <cell r="K1633" t="str">
            <v>Calle 7 Nº 5-73</v>
          </cell>
          <cell r="L1633" t="str">
            <v>BOYACÁ</v>
          </cell>
          <cell r="M1633" t="str">
            <v>CERINZA</v>
          </cell>
          <cell r="N1633" t="str">
            <v>7877287  |  7877287</v>
          </cell>
          <cell r="O1633">
            <v>3112024234</v>
          </cell>
          <cell r="P1633" t="str">
            <v>alcaldia@cerinza-boyaca.gov.co</v>
          </cell>
          <cell r="Q1633" t="str">
            <v>No disponible</v>
          </cell>
          <cell r="R1633" t="str">
            <v>MUNICIPIO (PRESTACIÓN DIRECTA)</v>
          </cell>
        </row>
        <row r="1634">
          <cell r="A1634">
            <v>22019</v>
          </cell>
          <cell r="B1634" t="str">
            <v>MUNICIPIO DE SUAN</v>
          </cell>
          <cell r="C1634">
            <v>39532</v>
          </cell>
          <cell r="D1634" t="str">
            <v>890116159-0</v>
          </cell>
          <cell r="E1634" t="str">
            <v>OPERATIVA</v>
          </cell>
          <cell r="F1634">
            <v>34892</v>
          </cell>
          <cell r="G1634" t="str">
            <v>INSCRIPCION</v>
          </cell>
          <cell r="H1634">
            <v>39595</v>
          </cell>
          <cell r="I1634" t="str">
            <v>RODOLFO RAFAEL PACHECO PACHECO</v>
          </cell>
          <cell r="J1634">
            <v>8770</v>
          </cell>
          <cell r="K1634" t="str">
            <v>CALLE 3 #14 - 08</v>
          </cell>
          <cell r="L1634" t="str">
            <v>ATLÁNTICO</v>
          </cell>
          <cell r="M1634" t="str">
            <v>SUAN</v>
          </cell>
          <cell r="N1634" t="str">
            <v>8723045  |  8723029</v>
          </cell>
          <cell r="O1634" t="str">
            <v>No disponible</v>
          </cell>
          <cell r="P1634" t="str">
            <v>elsuan@hotmail.com</v>
          </cell>
          <cell r="Q1634" t="str">
            <v>No disponible</v>
          </cell>
          <cell r="R1634" t="str">
            <v>MUNICIPIO (PRESTACIÓN DIRECTA)</v>
          </cell>
        </row>
        <row r="1635">
          <cell r="A1635">
            <v>22028</v>
          </cell>
          <cell r="B1635" t="str">
            <v>EMPRESA DE SERVICIOS PUBLICOS DE ACUEDUCTO, ALCANTARILLADO Y ASEO DEL MUNICIPIO DE TIQUISIO</v>
          </cell>
          <cell r="C1635">
            <v>39535</v>
          </cell>
          <cell r="D1635" t="str">
            <v>800255213-9</v>
          </cell>
          <cell r="E1635" t="str">
            <v>OPERATIVA (No activa)</v>
          </cell>
          <cell r="F1635">
            <v>35051</v>
          </cell>
          <cell r="G1635" t="str">
            <v>INSCRIPCION</v>
          </cell>
          <cell r="H1635">
            <v>39626</v>
          </cell>
          <cell r="I1635" t="str">
            <v xml:space="preserve">JOSE ALFREDO JIMÉNEZ CASTILLO </v>
          </cell>
          <cell r="J1635">
            <v>13810</v>
          </cell>
          <cell r="K1635" t="str">
            <v>CALLE PRINCIPAL PUERTO RICO</v>
          </cell>
          <cell r="L1635" t="str">
            <v>BOLÍVAR</v>
          </cell>
          <cell r="M1635" t="str">
            <v>TIQUISIO</v>
          </cell>
          <cell r="N1635" t="str">
            <v>5213471  |  5213471</v>
          </cell>
          <cell r="O1635">
            <v>3114135841</v>
          </cell>
          <cell r="P1635" t="str">
            <v>josealfredoalcalde@gmail.com</v>
          </cell>
          <cell r="Q1635" t="str">
            <v>No disponible</v>
          </cell>
          <cell r="R1635" t="str">
            <v>MUNICIPIO (PRESTACIÓN DIRECTA)</v>
          </cell>
        </row>
        <row r="1636">
          <cell r="A1636">
            <v>22033</v>
          </cell>
          <cell r="B1636" t="str">
            <v>MUNICIPIO DE PALESTINA HUILA</v>
          </cell>
          <cell r="C1636">
            <v>39555</v>
          </cell>
          <cell r="D1636" t="str">
            <v>891102764-1</v>
          </cell>
          <cell r="E1636" t="str">
            <v>OPERATIVA</v>
          </cell>
          <cell r="F1636">
            <v>35683</v>
          </cell>
          <cell r="G1636" t="str">
            <v>ACTUALIZACION</v>
          </cell>
          <cell r="H1636">
            <v>45730</v>
          </cell>
          <cell r="I1636" t="str">
            <v>JUAN DIEGO PINEDA RODRIGUEZ</v>
          </cell>
          <cell r="J1636">
            <v>41530</v>
          </cell>
          <cell r="K1636" t="str">
            <v>CALLE 3 # 3-52</v>
          </cell>
          <cell r="L1636" t="str">
            <v>HUILA</v>
          </cell>
          <cell r="M1636" t="str">
            <v>PALESTINA</v>
          </cell>
          <cell r="N1636" t="str">
            <v>8315614  |  8315647</v>
          </cell>
          <cell r="O1636">
            <v>3123957551</v>
          </cell>
          <cell r="P1636" t="str">
            <v>alcaldia@palestina-huila.gov.co</v>
          </cell>
          <cell r="Q1636" t="str">
            <v>No disponible</v>
          </cell>
          <cell r="R1636" t="str">
            <v>MUNICIPIO (PRESTACIÓN DIRECTA)</v>
          </cell>
        </row>
        <row r="1637">
          <cell r="A1637">
            <v>22036</v>
          </cell>
          <cell r="B1637" t="str">
            <v>UNIDAD ADMINISTRATIVA ESPECIAL DE SERVICIOS PUBLICOS</v>
          </cell>
          <cell r="C1637">
            <v>39604</v>
          </cell>
          <cell r="D1637" t="str">
            <v>891680196-4</v>
          </cell>
          <cell r="E1637" t="str">
            <v>OPERATIVA</v>
          </cell>
          <cell r="F1637">
            <v>44197</v>
          </cell>
          <cell r="G1637" t="str">
            <v>ACTUALIZACION</v>
          </cell>
          <cell r="H1637">
            <v>45729</v>
          </cell>
          <cell r="I1637" t="str">
            <v>RODER ATENCIO DURAN</v>
          </cell>
          <cell r="J1637">
            <v>27800</v>
          </cell>
          <cell r="K1637" t="str">
            <v>PALACIOMUNICIPAL</v>
          </cell>
          <cell r="L1637" t="str">
            <v>CHOCÓ</v>
          </cell>
          <cell r="M1637" t="str">
            <v>UNGUIA</v>
          </cell>
          <cell r="N1637" t="str">
            <v>3122802  |  3122802</v>
          </cell>
          <cell r="O1637">
            <v>3122802803</v>
          </cell>
          <cell r="P1637" t="str">
            <v>admiuaesp@gmail.com</v>
          </cell>
          <cell r="Q1637" t="str">
            <v>No disponible</v>
          </cell>
          <cell r="R1637" t="str">
            <v>MUNICIPIO (PRESTACIÓN DIRECTA)</v>
          </cell>
        </row>
        <row r="1638">
          <cell r="A1638">
            <v>22042</v>
          </cell>
          <cell r="B1638" t="str">
            <v>MUNICIPIO DE BOJAYA</v>
          </cell>
          <cell r="C1638">
            <v>40072</v>
          </cell>
          <cell r="D1638" t="str">
            <v>800070375-8</v>
          </cell>
          <cell r="E1638" t="str">
            <v>OPERATIVA</v>
          </cell>
          <cell r="F1638">
            <v>35431</v>
          </cell>
          <cell r="G1638" t="str">
            <v>ACTUALIZACION</v>
          </cell>
          <cell r="H1638">
            <v>45449</v>
          </cell>
          <cell r="I1638" t="str">
            <v>VIHERIN VELASQUEZ VASQUEZ</v>
          </cell>
          <cell r="J1638">
            <v>27099</v>
          </cell>
          <cell r="K1638" t="str">
            <v>CABECERA MUNICIPAL BELLAVISTA</v>
          </cell>
          <cell r="L1638" t="str">
            <v>CHOCÓ</v>
          </cell>
          <cell r="M1638" t="str">
            <v>BOJAYA</v>
          </cell>
          <cell r="N1638" t="str">
            <v>6713311  |  6713311</v>
          </cell>
          <cell r="O1638">
            <v>3135371064</v>
          </cell>
          <cell r="P1638" t="str">
            <v>unidadbojaya2020@gmail.com</v>
          </cell>
          <cell r="Q1638" t="str">
            <v>No disponible</v>
          </cell>
          <cell r="R1638" t="str">
            <v>MUNICIPIO (PRESTACIÓN DIRECTA)</v>
          </cell>
        </row>
        <row r="1639">
          <cell r="A1639">
            <v>22049</v>
          </cell>
          <cell r="B1639" t="str">
            <v>MUNICIPIO DE JURADO</v>
          </cell>
          <cell r="C1639">
            <v>39604</v>
          </cell>
          <cell r="D1639" t="str">
            <v>891680402-7</v>
          </cell>
          <cell r="E1639" t="str">
            <v>OPERATIVA (No activa)</v>
          </cell>
          <cell r="F1639">
            <v>36712</v>
          </cell>
          <cell r="G1639" t="str">
            <v>ACTUALIZACION</v>
          </cell>
          <cell r="H1639">
            <v>40646</v>
          </cell>
          <cell r="I1639" t="str">
            <v>JENNY LUCIA RIVAS HERRERA</v>
          </cell>
          <cell r="J1639">
            <v>27372</v>
          </cell>
          <cell r="K1639" t="str">
            <v>BARRIO PUEBLO NUEVO ALCALDIA MUNICIPAL</v>
          </cell>
          <cell r="L1639" t="str">
            <v>CHOCÓ</v>
          </cell>
          <cell r="M1639" t="str">
            <v>JURADO</v>
          </cell>
          <cell r="N1639" t="str">
            <v>5213845  |  5213846</v>
          </cell>
          <cell r="O1639">
            <v>3148153145</v>
          </cell>
          <cell r="P1639" t="str">
            <v>contactenos@jurado-choco.gov.co</v>
          </cell>
          <cell r="Q1639" t="str">
            <v>No disponible</v>
          </cell>
          <cell r="R1639" t="str">
            <v>MUNICIPIO (PRESTACIÓN DIRECTA)</v>
          </cell>
        </row>
        <row r="1640">
          <cell r="A1640">
            <v>22052</v>
          </cell>
          <cell r="B1640" t="str">
            <v>MUNICIPIO DE ATRATO</v>
          </cell>
          <cell r="C1640">
            <v>39598</v>
          </cell>
          <cell r="D1640" t="str">
            <v>818000395-1</v>
          </cell>
          <cell r="E1640" t="str">
            <v>OPERATIVA</v>
          </cell>
          <cell r="F1640">
            <v>35559</v>
          </cell>
          <cell r="G1640" t="str">
            <v>ACTUALIZACION</v>
          </cell>
          <cell r="H1640">
            <v>39625</v>
          </cell>
          <cell r="I1640" t="str">
            <v>EUCLIDES PINO CORDOBA</v>
          </cell>
          <cell r="J1640">
            <v>27050</v>
          </cell>
          <cell r="K1640" t="str">
            <v>Barrio Carretera</v>
          </cell>
          <cell r="L1640" t="str">
            <v>CHOCÓ</v>
          </cell>
          <cell r="M1640" t="str">
            <v>ATRATO</v>
          </cell>
          <cell r="N1640" t="str">
            <v>6715040  |  6715040</v>
          </cell>
          <cell r="O1640">
            <v>3105596791</v>
          </cell>
          <cell r="P1640" t="str">
            <v>alcaldia@elatrato.gov.co</v>
          </cell>
          <cell r="Q1640" t="str">
            <v>No disponible</v>
          </cell>
          <cell r="R1640" t="str">
            <v>MUNICIPIO (PRESTACIÓN DIRECTA)</v>
          </cell>
        </row>
        <row r="1641">
          <cell r="A1641">
            <v>22057</v>
          </cell>
          <cell r="B1641" t="str">
            <v>ASOCIACION DE USUARIOS DEL ACUEDUCTO Y ALCANTARILLADO CORREGIMIENTO ALFONSO LOPEZ</v>
          </cell>
          <cell r="C1641">
            <v>39484</v>
          </cell>
          <cell r="D1641" t="str">
            <v>900184235-8</v>
          </cell>
          <cell r="E1641" t="str">
            <v>OPERATIVA</v>
          </cell>
          <cell r="F1641">
            <v>39448</v>
          </cell>
          <cell r="G1641" t="str">
            <v>ACTUALIZACION</v>
          </cell>
          <cell r="H1641">
            <v>45400</v>
          </cell>
          <cell r="I1641" t="str">
            <v>JHON WALTER BEDOYA HERNANDEZ</v>
          </cell>
          <cell r="J1641">
            <v>5101</v>
          </cell>
          <cell r="K1641" t="str">
            <v>carrera 76 50 69</v>
          </cell>
          <cell r="L1641" t="str">
            <v>ANTIOQUIA</v>
          </cell>
          <cell r="M1641" t="str">
            <v>CIUDAD BOLÍVAR</v>
          </cell>
          <cell r="N1641" t="str">
            <v>8422934  |  8411509</v>
          </cell>
          <cell r="O1641">
            <v>3016835171</v>
          </cell>
          <cell r="P1641" t="str">
            <v>asuaalreforma@hotmail.com</v>
          </cell>
          <cell r="Q1641" t="str">
            <v>ASOCIACION DE USUARIOS</v>
          </cell>
          <cell r="R1641" t="str">
            <v>ORGANIZACION AUTORIZADA</v>
          </cell>
        </row>
        <row r="1642">
          <cell r="A1642">
            <v>22059</v>
          </cell>
          <cell r="B1642" t="str">
            <v>ASOCIACION DE SUSCRIPTORES DEL ACUEDUCTO AGUA CLARA  DE LA VEREDA FORAQUIRA DEL MUNICIPIO DE JENESANO</v>
          </cell>
          <cell r="C1642">
            <v>39455</v>
          </cell>
          <cell r="D1642" t="str">
            <v>820004804-8</v>
          </cell>
          <cell r="E1642" t="str">
            <v>OPERATIVA</v>
          </cell>
          <cell r="F1642">
            <v>37822</v>
          </cell>
          <cell r="G1642" t="str">
            <v>ACTUALIZACION</v>
          </cell>
          <cell r="H1642">
            <v>45386</v>
          </cell>
          <cell r="I1642" t="str">
            <v>HECTOR JULIO SOLER ARIAS</v>
          </cell>
          <cell r="J1642">
            <v>15367</v>
          </cell>
          <cell r="K1642" t="str">
            <v>OFICINA PERSONARIA</v>
          </cell>
          <cell r="L1642" t="str">
            <v>BOYACÁ</v>
          </cell>
          <cell r="M1642" t="str">
            <v>JENESANO</v>
          </cell>
          <cell r="N1642" t="str">
            <v>7363368  |  7363367</v>
          </cell>
          <cell r="O1642">
            <v>3112850407</v>
          </cell>
          <cell r="P1642" t="str">
            <v>asoaguaclara@hotmail.com</v>
          </cell>
          <cell r="Q1642" t="str">
            <v>JUNTA ADMINISTRADORA</v>
          </cell>
          <cell r="R1642" t="str">
            <v>ORGANIZACION AUTORIZADA</v>
          </cell>
        </row>
        <row r="1643">
          <cell r="A1643">
            <v>22065</v>
          </cell>
          <cell r="B1643" t="str">
            <v>ASOCIACION DE SUSCRIPTORES DEL ACUEDUCTO SANTA LUCIA  DE LA VEREDA APOSENTOS MUNICIPIO DE NUEVO COLON</v>
          </cell>
          <cell r="C1643">
            <v>39455</v>
          </cell>
          <cell r="D1643" t="str">
            <v>900087098-1</v>
          </cell>
          <cell r="E1643" t="str">
            <v>OPERATIVA</v>
          </cell>
          <cell r="F1643">
            <v>35527</v>
          </cell>
          <cell r="G1643" t="str">
            <v>INSCRIPCION</v>
          </cell>
          <cell r="H1643">
            <v>39492</v>
          </cell>
          <cell r="I1643" t="str">
            <v>PEDRO NEL GAMBA MELO</v>
          </cell>
          <cell r="J1643">
            <v>15494</v>
          </cell>
          <cell r="K1643" t="str">
            <v>Alcaldia Municipal</v>
          </cell>
          <cell r="L1643" t="str">
            <v>BOYACÁ</v>
          </cell>
          <cell r="M1643" t="str">
            <v>NUEVO COLON</v>
          </cell>
          <cell r="N1643" t="str">
            <v>7353035  |  7353036</v>
          </cell>
          <cell r="O1643">
            <v>3125832690</v>
          </cell>
          <cell r="P1643" t="str">
            <v>joviriga@gmail.com</v>
          </cell>
          <cell r="Q1643" t="str">
            <v>ASOCIACION DE USUARIOS</v>
          </cell>
          <cell r="R1643" t="str">
            <v>ORGANIZACION AUTORIZADA</v>
          </cell>
        </row>
        <row r="1644">
          <cell r="A1644">
            <v>22066</v>
          </cell>
          <cell r="B1644" t="str">
            <v>ACUEDUCTO CENTRAL VEREDA QUEBRADA GRANDE ALTO DE VIVAS</v>
          </cell>
          <cell r="C1644">
            <v>39492</v>
          </cell>
          <cell r="D1644" t="str">
            <v>900191354-5</v>
          </cell>
          <cell r="E1644" t="str">
            <v>OPERATIVA</v>
          </cell>
          <cell r="F1644">
            <v>39377</v>
          </cell>
          <cell r="G1644" t="str">
            <v>ACTUALIZACION</v>
          </cell>
          <cell r="H1644">
            <v>39532</v>
          </cell>
          <cell r="I1644" t="str">
            <v xml:space="preserve">JAIRO ALFREDO SILVA  </v>
          </cell>
          <cell r="J1644">
            <v>25506</v>
          </cell>
          <cell r="K1644" t="str">
            <v>PALACIO MUINICIPAL-MUNICIPIO VENECIA CUNDINAMARCA</v>
          </cell>
          <cell r="L1644" t="str">
            <v>CUNDINAMARCA</v>
          </cell>
          <cell r="M1644" t="str">
            <v>VENECIA</v>
          </cell>
          <cell r="N1644" t="str">
            <v>6306639  |  6306639</v>
          </cell>
          <cell r="O1644" t="str">
            <v>No disponible</v>
          </cell>
          <cell r="P1644" t="str">
            <v>acueductoquebradagrande@hotmail.com</v>
          </cell>
          <cell r="Q1644" t="str">
            <v>ASOCIACION DE USUARIOS</v>
          </cell>
          <cell r="R1644" t="str">
            <v>ORGANIZACION AUTORIZADA</v>
          </cell>
        </row>
        <row r="1645">
          <cell r="A1645">
            <v>22069</v>
          </cell>
          <cell r="B1645" t="str">
            <v>INGENIERIA &amp; MULTISOLUCIONES E.S.P. S.A.</v>
          </cell>
          <cell r="C1645">
            <v>39566</v>
          </cell>
          <cell r="D1645" t="str">
            <v>900144290-2</v>
          </cell>
          <cell r="E1645" t="str">
            <v>OPERATIVA (No activa)</v>
          </cell>
          <cell r="F1645">
            <v>39449</v>
          </cell>
          <cell r="G1645" t="str">
            <v>ACTUALIZACION</v>
          </cell>
          <cell r="H1645">
            <v>43038</v>
          </cell>
          <cell r="I1645" t="str">
            <v>JOSE ANGEL ROMERO CRUZ</v>
          </cell>
          <cell r="J1645">
            <v>81001</v>
          </cell>
          <cell r="K1645" t="str">
            <v>CALLE 17 #23-64</v>
          </cell>
          <cell r="L1645" t="str">
            <v>ARAUCA</v>
          </cell>
          <cell r="M1645" t="str">
            <v>ARAUCA</v>
          </cell>
          <cell r="N1645" t="str">
            <v>8857287  |  8857287</v>
          </cell>
          <cell r="O1645">
            <v>3124568932</v>
          </cell>
          <cell r="P1645" t="str">
            <v>ingenieriaymultisolucionesltda@hotmail.com</v>
          </cell>
          <cell r="Q1645" t="str">
            <v>SOCIEDAD ANONIMA</v>
          </cell>
          <cell r="R1645" t="str">
            <v>SOCIEDADES (EMPRESA DE SERVICIOS PUBLICOS)</v>
          </cell>
        </row>
        <row r="1646">
          <cell r="A1646">
            <v>22074</v>
          </cell>
          <cell r="B1646" t="str">
            <v>EMPRESAS PUBLICAS DE VALDIVIA ANTIOQUIA S.A. E.S.P</v>
          </cell>
          <cell r="C1646">
            <v>39469</v>
          </cell>
          <cell r="D1646" t="str">
            <v>900186511-5</v>
          </cell>
          <cell r="E1646" t="str">
            <v>OPERATIVA</v>
          </cell>
          <cell r="F1646">
            <v>39448</v>
          </cell>
          <cell r="G1646" t="str">
            <v>ACTUALIZACION</v>
          </cell>
          <cell r="H1646">
            <v>45588</v>
          </cell>
          <cell r="I1646" t="str">
            <v>JOLY RUA MUNERA</v>
          </cell>
          <cell r="J1646">
            <v>5854</v>
          </cell>
          <cell r="K1646" t="str">
            <v>calle 7A N 9-11 La bomba</v>
          </cell>
          <cell r="L1646" t="str">
            <v>ANTIOQUIA</v>
          </cell>
          <cell r="M1646" t="str">
            <v>VALDIVIA</v>
          </cell>
          <cell r="N1646" t="str">
            <v>8360324  |  8360324</v>
          </cell>
          <cell r="O1646">
            <v>3103768897</v>
          </cell>
          <cell r="P1646" t="str">
            <v>gerencia@empvaldivia-antioquia.gov.co</v>
          </cell>
          <cell r="Q1646" t="str">
            <v>SOCIEDAD ANONIMA</v>
          </cell>
          <cell r="R1646" t="str">
            <v>SOCIEDADES (EMPRESA DE SERVICIOS PUBLICOS)</v>
          </cell>
        </row>
        <row r="1647">
          <cell r="A1647">
            <v>22075</v>
          </cell>
          <cell r="B1647" t="str">
            <v>ASOCIACIÓN DE USUARIOS DEL SERVICIO DE ACUEDUCTO Y ALCANTARILLADO DE LA VEREDA DE  EL VOLCAN DEL  MUNICIPIO DE LA CALERA DEPARTAMENTO DE CUNDINAMARCA</v>
          </cell>
          <cell r="C1647">
            <v>39509</v>
          </cell>
          <cell r="D1647" t="str">
            <v>832002935-9</v>
          </cell>
          <cell r="E1647" t="str">
            <v>OPERATIVA</v>
          </cell>
          <cell r="F1647">
            <v>35873</v>
          </cell>
          <cell r="G1647" t="str">
            <v>ACTUALIZACION</v>
          </cell>
          <cell r="H1647">
            <v>45162</v>
          </cell>
          <cell r="I1647" t="str">
            <v>ANIBAL ALONSO GARCIA GUERRERO</v>
          </cell>
          <cell r="J1647">
            <v>25377</v>
          </cell>
          <cell r="K1647" t="str">
            <v>Escuela de la Vereda el Volcan</v>
          </cell>
          <cell r="L1647" t="str">
            <v>CUNDINAMARCA</v>
          </cell>
          <cell r="M1647" t="str">
            <v>LA CALERA</v>
          </cell>
          <cell r="N1647" t="str">
            <v>8600585  |  8600585</v>
          </cell>
          <cell r="O1647">
            <v>3204355891</v>
          </cell>
          <cell r="P1647" t="str">
            <v>acueducto.volcan@hotmail.com</v>
          </cell>
          <cell r="Q1647" t="str">
            <v>ASOCIACION DE USUARIOS</v>
          </cell>
          <cell r="R1647" t="str">
            <v>ORGANIZACION AUTORIZADA</v>
          </cell>
        </row>
        <row r="1648">
          <cell r="A1648">
            <v>22087</v>
          </cell>
          <cell r="B1648" t="str">
            <v>FUTURASEO S.A.S E.S.P</v>
          </cell>
          <cell r="C1648">
            <v>39570</v>
          </cell>
          <cell r="D1648" t="str">
            <v>900163731-1</v>
          </cell>
          <cell r="E1648" t="str">
            <v>OPERATIVA</v>
          </cell>
          <cell r="F1648">
            <v>39448</v>
          </cell>
          <cell r="G1648" t="str">
            <v>ACTUALIZACION</v>
          </cell>
          <cell r="H1648">
            <v>45736</v>
          </cell>
          <cell r="I1648" t="str">
            <v>FABIAN ANDRES POSADA PEREZ</v>
          </cell>
          <cell r="J1648">
            <v>5045</v>
          </cell>
          <cell r="K1648" t="str">
            <v>CR 100 NUMERO 105-695  CHINITA</v>
          </cell>
          <cell r="L1648" t="str">
            <v>ANTIOQUIA</v>
          </cell>
          <cell r="M1648" t="str">
            <v>APARTADÓ</v>
          </cell>
          <cell r="N1648" t="str">
            <v>8156070  |  8156070</v>
          </cell>
          <cell r="O1648">
            <v>3122919967</v>
          </cell>
          <cell r="P1648" t="str">
            <v>futuraseo@futuraseo.com</v>
          </cell>
          <cell r="Q1648" t="str">
            <v>SOCIEDAD POR ACCIONES SIMPLIFICADA</v>
          </cell>
          <cell r="R1648" t="str">
            <v>SOCIEDADES (EMPRESA DE SERVICIOS PUBLICOS)</v>
          </cell>
        </row>
        <row r="1649">
          <cell r="A1649">
            <v>22098</v>
          </cell>
          <cell r="B1649" t="str">
            <v>ASOCIACION DE USUARIOS DEL ACUEDUCTO Y ALCANTARILLADO DEL CORREGIMIENTO DE MESOPOTAMIA</v>
          </cell>
          <cell r="C1649">
            <v>40211</v>
          </cell>
          <cell r="D1649" t="str">
            <v>900169048-4</v>
          </cell>
          <cell r="E1649" t="str">
            <v>OPERATIVA</v>
          </cell>
          <cell r="F1649">
            <v>39137</v>
          </cell>
          <cell r="G1649" t="str">
            <v>ACTUALIZACION</v>
          </cell>
          <cell r="H1649">
            <v>45204</v>
          </cell>
          <cell r="I1649" t="str">
            <v>ALVARO ANTONIO HERRERA VALENCIA</v>
          </cell>
          <cell r="J1649">
            <v>5400</v>
          </cell>
          <cell r="K1649" t="str">
            <v>CORREGIMIENTO MESOPOTAMIA</v>
          </cell>
          <cell r="L1649" t="str">
            <v>ANTIOQUIA</v>
          </cell>
          <cell r="M1649" t="str">
            <v>LA UNION</v>
          </cell>
          <cell r="N1649" t="str">
            <v>5624409  |  5625048</v>
          </cell>
          <cell r="O1649">
            <v>3213542715</v>
          </cell>
          <cell r="P1649" t="str">
            <v>acuames@hotmail.com</v>
          </cell>
          <cell r="Q1649" t="str">
            <v>ASOCIACION DE USUARIOS</v>
          </cell>
          <cell r="R1649" t="str">
            <v>ORGANIZACION AUTORIZADA</v>
          </cell>
        </row>
        <row r="1650">
          <cell r="A1650">
            <v>22104</v>
          </cell>
          <cell r="B1650" t="str">
            <v>OPTIMA DE URABA S.A. E.S.P.</v>
          </cell>
          <cell r="C1650">
            <v>40449</v>
          </cell>
          <cell r="D1650" t="str">
            <v>900189518-1</v>
          </cell>
          <cell r="E1650" t="str">
            <v>OPERATIVA</v>
          </cell>
          <cell r="F1650">
            <v>40301</v>
          </cell>
          <cell r="G1650" t="str">
            <v>ACTUALIZACION</v>
          </cell>
          <cell r="H1650">
            <v>45385</v>
          </cell>
          <cell r="I1650" t="str">
            <v>JOSE NELSON  JARAMILLO  QUINTERO</v>
          </cell>
          <cell r="J1650">
            <v>5045</v>
          </cell>
          <cell r="K1650" t="str">
            <v>CRA 103 N°97A-06</v>
          </cell>
          <cell r="L1650" t="str">
            <v>ANTIOQUIA</v>
          </cell>
          <cell r="M1650" t="str">
            <v>APARTADÓ</v>
          </cell>
          <cell r="N1650" t="str">
            <v>8267864  |  8207600</v>
          </cell>
          <cell r="O1650">
            <v>3137093804</v>
          </cell>
          <cell r="P1650" t="str">
            <v>evelez@optimadeuraba.com</v>
          </cell>
          <cell r="Q1650" t="str">
            <v>SOCIEDAD ANONIMA</v>
          </cell>
          <cell r="R1650" t="str">
            <v>SOCIEDADES (EMPRESA DE SERVICIOS PUBLICOS)</v>
          </cell>
        </row>
        <row r="1651">
          <cell r="A1651">
            <v>22105</v>
          </cell>
          <cell r="B1651" t="str">
            <v>ASOCIACION COMUNITARIA DE ACUEDUCTO NUEVO ORIENTE</v>
          </cell>
          <cell r="C1651">
            <v>39584</v>
          </cell>
          <cell r="D1651" t="str">
            <v>900180651-0</v>
          </cell>
          <cell r="E1651" t="str">
            <v>OPERATIVA (No activa)</v>
          </cell>
          <cell r="F1651">
            <v>39387</v>
          </cell>
          <cell r="G1651" t="str">
            <v>ACTUALIZACION</v>
          </cell>
          <cell r="H1651">
            <v>40443</v>
          </cell>
          <cell r="I1651" t="str">
            <v>ENGELBERTO LANDAETA RODRIGUEZ</v>
          </cell>
          <cell r="J1651">
            <v>50001</v>
          </cell>
          <cell r="K1651" t="str">
            <v>CALLE 26 SUR No 43-12 Barrio Villa del Oriente</v>
          </cell>
          <cell r="L1651" t="str">
            <v>META</v>
          </cell>
          <cell r="M1651" t="str">
            <v>VILLAVICENCIO</v>
          </cell>
          <cell r="N1651" t="str">
            <v>6619402  |  6617750</v>
          </cell>
          <cell r="O1651">
            <v>3123425519</v>
          </cell>
          <cell r="P1651" t="str">
            <v>asocoano@hotmail.com</v>
          </cell>
          <cell r="Q1651" t="str">
            <v>ASOCIACION DE USUARIOS</v>
          </cell>
          <cell r="R1651" t="str">
            <v>ORGANIZACION AUTORIZADA</v>
          </cell>
        </row>
        <row r="1652">
          <cell r="A1652">
            <v>22107</v>
          </cell>
          <cell r="B1652" t="str">
            <v>EMPRESAS PUBLICAS EL HOBO SOCIEDAD ANONIMA EMPRESA DE SERVICIOS PUBLICOS</v>
          </cell>
          <cell r="C1652">
            <v>39967</v>
          </cell>
          <cell r="D1652" t="str">
            <v>900189880-1</v>
          </cell>
          <cell r="E1652" t="str">
            <v>OPERATIVA</v>
          </cell>
          <cell r="F1652">
            <v>39449</v>
          </cell>
          <cell r="G1652" t="str">
            <v>ACTUALIZACION</v>
          </cell>
          <cell r="H1652">
            <v>45742</v>
          </cell>
          <cell r="I1652" t="str">
            <v>ELMO GUEVARA PENA</v>
          </cell>
          <cell r="J1652">
            <v>41349</v>
          </cell>
          <cell r="K1652" t="str">
            <v>CALLE 5 # 7 - 75</v>
          </cell>
          <cell r="L1652" t="str">
            <v>HUILA</v>
          </cell>
          <cell r="M1652" t="str">
            <v>HOBO</v>
          </cell>
          <cell r="N1652" t="str">
            <v>8384044  |  8380044</v>
          </cell>
          <cell r="O1652">
            <v>3118556113</v>
          </cell>
          <cell r="P1652" t="str">
            <v>emuserhobo@gmail.com</v>
          </cell>
          <cell r="Q1652" t="str">
            <v>SOCIEDAD ANONIMA</v>
          </cell>
          <cell r="R1652" t="str">
            <v>SOCIEDADES (EMPRESA DE SERVICIOS PUBLICOS)</v>
          </cell>
        </row>
        <row r="1653">
          <cell r="A1653">
            <v>22111</v>
          </cell>
          <cell r="B1653" t="str">
            <v>AGUAS REGIONALES EPM S.A E.S.P</v>
          </cell>
          <cell r="C1653">
            <v>39590</v>
          </cell>
          <cell r="D1653" t="str">
            <v>900072303-1</v>
          </cell>
          <cell r="E1653" t="str">
            <v>OPERATIVA</v>
          </cell>
          <cell r="F1653">
            <v>39448</v>
          </cell>
          <cell r="G1653" t="str">
            <v>ACTUALIZACION</v>
          </cell>
          <cell r="H1653">
            <v>45713</v>
          </cell>
          <cell r="I1653" t="str">
            <v>WBEIMAR GARRO ARIAS</v>
          </cell>
          <cell r="J1653">
            <v>5045</v>
          </cell>
          <cell r="K1653" t="str">
            <v>CALLE 97A No 104-13 BARRIO EL HUMEDAL</v>
          </cell>
          <cell r="L1653" t="str">
            <v>ANTIOQUIA</v>
          </cell>
          <cell r="M1653" t="str">
            <v>APARTADÓ</v>
          </cell>
          <cell r="N1653" t="str">
            <v>8153283  |  8286659</v>
          </cell>
          <cell r="O1653">
            <v>3004405139</v>
          </cell>
          <cell r="P1653" t="str">
            <v>buzoncorporativo@aguasregionales.com</v>
          </cell>
          <cell r="Q1653" t="str">
            <v>SOCIEDAD ANONIMA</v>
          </cell>
          <cell r="R1653" t="str">
            <v>SOCIEDADES (EMPRESA DE SERVICIOS PUBLICOS)</v>
          </cell>
        </row>
        <row r="1654">
          <cell r="A1654">
            <v>22112</v>
          </cell>
          <cell r="B1654" t="str">
            <v>ASOCIACION DE SUSCRIPTORES DEL  ACUEDUCTO DEL  SECTOR APOSENTOS  VEREDA TRAS DEL ALTO MUNICIPIO DE TUNJA</v>
          </cell>
          <cell r="C1654">
            <v>39486</v>
          </cell>
          <cell r="D1654" t="str">
            <v>900002408-5</v>
          </cell>
          <cell r="E1654" t="str">
            <v>OPERATIVA</v>
          </cell>
          <cell r="F1654">
            <v>38291</v>
          </cell>
          <cell r="G1654" t="str">
            <v>ACTUALIZACION</v>
          </cell>
          <cell r="H1654">
            <v>45744</v>
          </cell>
          <cell r="I1654" t="str">
            <v>MARIA LIGIA PRIETO MAYORGA</v>
          </cell>
          <cell r="J1654">
            <v>15001</v>
          </cell>
          <cell r="K1654" t="str">
            <v>VEREDA TRAS DEL ALTO</v>
          </cell>
          <cell r="L1654" t="str">
            <v>BOYACÁ</v>
          </cell>
          <cell r="M1654" t="str">
            <v>TUNJA</v>
          </cell>
          <cell r="N1654" t="str">
            <v>1111111  |  1111111</v>
          </cell>
          <cell r="O1654">
            <v>3002614026</v>
          </cell>
          <cell r="P1654" t="str">
            <v>acueductoaposentos@gmail.com</v>
          </cell>
          <cell r="Q1654" t="str">
            <v>SIN ANIMO DE LUCRO</v>
          </cell>
          <cell r="R1654" t="str">
            <v>ORGANIZACION AUTORIZADA</v>
          </cell>
        </row>
        <row r="1655">
          <cell r="A1655">
            <v>22114</v>
          </cell>
          <cell r="B1655" t="str">
            <v>ADMINISTRACION PUBLICA COOPERATIVA SERVIR AAA</v>
          </cell>
          <cell r="C1655">
            <v>39988</v>
          </cell>
          <cell r="D1655" t="str">
            <v>900176795-7</v>
          </cell>
          <cell r="E1655" t="str">
            <v>OPERATIVA</v>
          </cell>
          <cell r="F1655">
            <v>39448</v>
          </cell>
          <cell r="G1655" t="str">
            <v>ACTUALIZACION</v>
          </cell>
          <cell r="H1655">
            <v>45744</v>
          </cell>
          <cell r="I1655" t="str">
            <v>ARIALDO VALLEJO CUBIDES</v>
          </cell>
          <cell r="J1655">
            <v>95025</v>
          </cell>
          <cell r="K1655" t="str">
            <v>C 13 11 21</v>
          </cell>
          <cell r="L1655" t="str">
            <v>GUAVIARE</v>
          </cell>
          <cell r="M1655" t="str">
            <v>EL RETORNO</v>
          </cell>
          <cell r="N1655" t="str">
            <v>5840771  |  5840771</v>
          </cell>
          <cell r="O1655">
            <v>3175483423</v>
          </cell>
          <cell r="P1655" t="str">
            <v>apcservir@gmail.com</v>
          </cell>
          <cell r="Q1655" t="str">
            <v>COOPERATIVA</v>
          </cell>
          <cell r="R1655" t="str">
            <v>ORGANIZACION AUTORIZADA</v>
          </cell>
        </row>
        <row r="1656">
          <cell r="A1656">
            <v>22128</v>
          </cell>
          <cell r="B1656" t="str">
            <v>EMPRESA DE DISTRIBUCION DE AGUA POTABLE, ALCANTARILLADO Y ASEO DEL CARMEN DE APICALA S.A.  E.S.P.</v>
          </cell>
          <cell r="C1656">
            <v>39500</v>
          </cell>
          <cell r="D1656" t="str">
            <v>900192022-1</v>
          </cell>
          <cell r="E1656" t="str">
            <v>OPERATIVA</v>
          </cell>
          <cell r="F1656">
            <v>39434</v>
          </cell>
          <cell r="G1656" t="str">
            <v>ACTUALIZACION</v>
          </cell>
          <cell r="H1656">
            <v>45734</v>
          </cell>
          <cell r="I1656" t="str">
            <v>CESAR AUGUSTO CORDOBA ZARTA</v>
          </cell>
          <cell r="J1656">
            <v>73148</v>
          </cell>
          <cell r="K1656" t="str">
            <v>CLL 5 # 4-88</v>
          </cell>
          <cell r="L1656" t="str">
            <v>TOLIMA</v>
          </cell>
          <cell r="M1656" t="str">
            <v>CARMEN DE APICALA</v>
          </cell>
          <cell r="N1656" t="str">
            <v>2479839  |  2478180</v>
          </cell>
          <cell r="O1656">
            <v>3202330493</v>
          </cell>
          <cell r="P1656" t="str">
            <v>contacto@daguassa.gov.co</v>
          </cell>
          <cell r="Q1656" t="str">
            <v>SOCIEDAD ANONIMA</v>
          </cell>
          <cell r="R1656" t="str">
            <v>SOCIEDADES (EMPRESA DE SERVICIOS PUBLICOS)</v>
          </cell>
        </row>
        <row r="1657">
          <cell r="A1657">
            <v>22130</v>
          </cell>
          <cell r="B1657" t="str">
            <v>JUNTA DE ACCION COMUNAL DE LA VEREDA EL VIRUDO DEL MUNICIPIO DE BAJO BAUDO</v>
          </cell>
          <cell r="C1657">
            <v>39969</v>
          </cell>
          <cell r="D1657" t="str">
            <v>900197797-1</v>
          </cell>
          <cell r="E1657" t="str">
            <v>OPERATIVA</v>
          </cell>
          <cell r="F1657">
            <v>39569</v>
          </cell>
          <cell r="G1657" t="str">
            <v>INSCRIPCION</v>
          </cell>
          <cell r="H1657">
            <v>40058</v>
          </cell>
          <cell r="I1657" t="str">
            <v>YOHN FREDY POTES MORENO</v>
          </cell>
          <cell r="J1657">
            <v>27077</v>
          </cell>
          <cell r="K1657" t="str">
            <v>virudo</v>
          </cell>
          <cell r="L1657" t="str">
            <v>CHOCÓ</v>
          </cell>
          <cell r="M1657" t="str">
            <v>BAJO BAUDO</v>
          </cell>
          <cell r="N1657" t="str">
            <v>5214029  |  5214028</v>
          </cell>
          <cell r="O1657">
            <v>3103590340</v>
          </cell>
          <cell r="P1657" t="str">
            <v>jacvirudo_bb@hotmail.com</v>
          </cell>
          <cell r="Q1657" t="str">
            <v>EMPRESA COMUNITARIA</v>
          </cell>
          <cell r="R1657" t="str">
            <v>ORGANIZACION AUTORIZADA</v>
          </cell>
        </row>
        <row r="1658">
          <cell r="A1658">
            <v>22134</v>
          </cell>
          <cell r="B1658" t="str">
            <v>JUNTA DE ACCIÓN COMUNAL DE LA VEREDA DE SAN AGUSTÍN DE TERRÓN</v>
          </cell>
          <cell r="C1658">
            <v>40400</v>
          </cell>
          <cell r="D1658" t="str">
            <v>900197969-1</v>
          </cell>
          <cell r="E1658" t="str">
            <v>OPERATIVA</v>
          </cell>
          <cell r="F1658">
            <v>39569</v>
          </cell>
          <cell r="G1658" t="str">
            <v>ACTUALIZACION</v>
          </cell>
          <cell r="H1658">
            <v>40492</v>
          </cell>
          <cell r="I1658" t="str">
            <v>ELIO MATILDE MURILLO HURTADO</v>
          </cell>
          <cell r="J1658">
            <v>27077</v>
          </cell>
          <cell r="K1658" t="str">
            <v>Corregimiento San Agustín de Terron</v>
          </cell>
          <cell r="L1658" t="str">
            <v>CHOCÓ</v>
          </cell>
          <cell r="M1658" t="str">
            <v>BAJO BAUDO</v>
          </cell>
          <cell r="N1658" t="str">
            <v>7432513  |  5222425</v>
          </cell>
          <cell r="O1658">
            <v>3113163712</v>
          </cell>
          <cell r="P1658" t="str">
            <v>emcoterron@gmail.com</v>
          </cell>
          <cell r="Q1658" t="str">
            <v>JUNTA DE ACCION COMUNAL</v>
          </cell>
          <cell r="R1658" t="str">
            <v>ORGANIZACION AUTORIZADA</v>
          </cell>
        </row>
        <row r="1659">
          <cell r="A1659">
            <v>22136</v>
          </cell>
          <cell r="B1659" t="str">
            <v>ADMINISTRACIÓN PÚBLICA COOPERATIVA EMPRESA DE SERVICIOS PÚBLICOS DEL VALLE E.S.P.</v>
          </cell>
          <cell r="C1659">
            <v>40975</v>
          </cell>
          <cell r="D1659" t="str">
            <v>900125651-7</v>
          </cell>
          <cell r="E1659" t="str">
            <v>OPERATIVA</v>
          </cell>
          <cell r="F1659">
            <v>39083</v>
          </cell>
          <cell r="G1659" t="str">
            <v>ACTUALIZACION</v>
          </cell>
          <cell r="H1659">
            <v>41022</v>
          </cell>
          <cell r="I1659" t="str">
            <v>MARIO EDUARDO FERIA OLIVARES</v>
          </cell>
          <cell r="J1659">
            <v>73854</v>
          </cell>
          <cell r="K1659" t="str">
            <v>CALLE 6 No. 4-08</v>
          </cell>
          <cell r="L1659" t="str">
            <v>TOLIMA</v>
          </cell>
          <cell r="M1659" t="str">
            <v>VALLE DE SAN JUAN</v>
          </cell>
          <cell r="N1659" t="str">
            <v>2885040  |  2885357</v>
          </cell>
          <cell r="O1659">
            <v>3142550980</v>
          </cell>
          <cell r="P1659" t="str">
            <v>espuvalle@gmail.com</v>
          </cell>
          <cell r="Q1659" t="str">
            <v>COOPERATIVA</v>
          </cell>
          <cell r="R1659" t="str">
            <v>ORGANIZACION AUTORIZADA</v>
          </cell>
        </row>
        <row r="1660">
          <cell r="A1660">
            <v>22137</v>
          </cell>
          <cell r="B1660" t="str">
            <v>EMPRESA DE SERVICIOS PUBLICOS DEL ORIENTE DE CALDAS S.A. E.S.P.</v>
          </cell>
          <cell r="C1660">
            <v>41106</v>
          </cell>
          <cell r="D1660" t="str">
            <v>900194814-5</v>
          </cell>
          <cell r="E1660" t="str">
            <v>OPERATIVA</v>
          </cell>
          <cell r="F1660">
            <v>39479</v>
          </cell>
          <cell r="G1660" t="str">
            <v>ACTUALIZACION</v>
          </cell>
          <cell r="H1660">
            <v>45729</v>
          </cell>
          <cell r="I1660" t="str">
            <v>LUIS CARLOS BETANCOURT FLOREZ</v>
          </cell>
          <cell r="J1660">
            <v>17444</v>
          </cell>
          <cell r="K1660" t="str">
            <v>Cra 2 N 4 - 50</v>
          </cell>
          <cell r="L1660" t="str">
            <v>CALDAS</v>
          </cell>
          <cell r="M1660" t="str">
            <v>MARQUETALIA</v>
          </cell>
          <cell r="N1660" t="str">
            <v>8567545  |  8567545</v>
          </cell>
          <cell r="O1660">
            <v>3104022580</v>
          </cell>
          <cell r="P1660" t="str">
            <v>serviorienteesp@gmail.com</v>
          </cell>
          <cell r="Q1660" t="str">
            <v>SOCIEDAD ANONIMA</v>
          </cell>
          <cell r="R1660" t="str">
            <v>SOCIEDADES (EMPRESA DE SERVICIOS PUBLICOS)</v>
          </cell>
        </row>
        <row r="1661">
          <cell r="A1661">
            <v>22139</v>
          </cell>
          <cell r="B1661" t="str">
            <v>ASOCIACION DE SUSCRIPTORES ACUEDUCTO REGIONAL AGUA BLANCA DEL MUNICIPIO DE JENESANO DEPARTAMENTO DE BOYACA</v>
          </cell>
          <cell r="C1661">
            <v>40149</v>
          </cell>
          <cell r="D1661" t="str">
            <v>820005143-2</v>
          </cell>
          <cell r="E1661" t="str">
            <v>OPERATIVA</v>
          </cell>
          <cell r="F1661">
            <v>35299</v>
          </cell>
          <cell r="G1661" t="str">
            <v>ACTUALIZACION</v>
          </cell>
          <cell r="H1661">
            <v>45407</v>
          </cell>
          <cell r="I1661" t="str">
            <v>JOSE ANTONIO TOVAR APONTE</v>
          </cell>
          <cell r="J1661">
            <v>15367</v>
          </cell>
          <cell r="K1661" t="str">
            <v>Calle 7 No. 3-43</v>
          </cell>
          <cell r="L1661" t="str">
            <v>BOYACÁ</v>
          </cell>
          <cell r="M1661" t="str">
            <v>JENESANO</v>
          </cell>
          <cell r="N1661" t="str">
            <v>7363134  |  7454916</v>
          </cell>
          <cell r="O1661">
            <v>3178866287</v>
          </cell>
          <cell r="P1661" t="str">
            <v>atovaraponte@gmail.com</v>
          </cell>
          <cell r="Q1661" t="str">
            <v>JUNTA ADMINISTRADORA</v>
          </cell>
          <cell r="R1661" t="str">
            <v>ORGANIZACION AUTORIZADA</v>
          </cell>
        </row>
        <row r="1662">
          <cell r="A1662">
            <v>22142</v>
          </cell>
          <cell r="B1662" t="str">
            <v>COOPERATIVA DEL ACUEDUCTO REGIONAL DE RIO CHIQUITO</v>
          </cell>
          <cell r="C1662">
            <v>39855</v>
          </cell>
          <cell r="D1662" t="str">
            <v>834000449-9</v>
          </cell>
          <cell r="E1662" t="str">
            <v>OPERATIVA</v>
          </cell>
          <cell r="F1662">
            <v>35243</v>
          </cell>
          <cell r="G1662" t="str">
            <v>ACTUALIZACION</v>
          </cell>
          <cell r="H1662">
            <v>45735</v>
          </cell>
          <cell r="I1662" t="str">
            <v>CARLOS AUGUSTO NINO CACERES</v>
          </cell>
          <cell r="J1662">
            <v>81736</v>
          </cell>
          <cell r="K1662" t="str">
            <v>VEREDA VIAS KM 15</v>
          </cell>
          <cell r="L1662" t="str">
            <v>ARAUCA</v>
          </cell>
          <cell r="M1662" t="str">
            <v>SARAVENA</v>
          </cell>
          <cell r="N1662" t="str">
            <v>3204420  |  3204420</v>
          </cell>
          <cell r="O1662">
            <v>3204420309</v>
          </cell>
          <cell r="P1662" t="str">
            <v>COARCHIQLTDA@YAHOO.ES</v>
          </cell>
          <cell r="Q1662" t="str">
            <v>COOPERATIVA</v>
          </cell>
          <cell r="R1662" t="str">
            <v>ORGANIZACION AUTORIZADA</v>
          </cell>
        </row>
        <row r="1663">
          <cell r="A1663">
            <v>22145</v>
          </cell>
          <cell r="B1663" t="str">
            <v>EMPRESAS PUBLICAS DE AMAGA  S.A.   E.S.P.</v>
          </cell>
          <cell r="C1663">
            <v>39868</v>
          </cell>
          <cell r="D1663" t="str">
            <v>900195262-4</v>
          </cell>
          <cell r="E1663" t="str">
            <v>OPERATIVA</v>
          </cell>
          <cell r="F1663">
            <v>39494</v>
          </cell>
          <cell r="G1663" t="str">
            <v>ACTUALIZACION</v>
          </cell>
          <cell r="H1663">
            <v>45692</v>
          </cell>
          <cell r="I1663" t="str">
            <v>JHON SEBASTIAN VELEZ FLOREZ</v>
          </cell>
          <cell r="J1663">
            <v>5030</v>
          </cell>
          <cell r="K1663" t="str">
            <v>Calle 50 No. 51.-47</v>
          </cell>
          <cell r="L1663" t="str">
            <v>ANTIOQUIA</v>
          </cell>
          <cell r="M1663" t="str">
            <v>AMAGÁ</v>
          </cell>
          <cell r="N1663" t="str">
            <v>0000000  |  0000000</v>
          </cell>
          <cell r="O1663">
            <v>3148869339</v>
          </cell>
          <cell r="P1663" t="str">
            <v>gerencia@epama.gov.co</v>
          </cell>
          <cell r="Q1663" t="str">
            <v>SOCIEDAD ANONIMA</v>
          </cell>
          <cell r="R1663" t="str">
            <v>SOCIEDADES (EMPRESA DE SERVICIOS PUBLICOS)</v>
          </cell>
        </row>
        <row r="1664">
          <cell r="A1664">
            <v>22149</v>
          </cell>
          <cell r="B1664" t="str">
            <v>ASOCIACION DE USUARIOS DEL SERVICIO DE AGUA POTABLE DE LA VEREDA LA GLORA - EL RECODO</v>
          </cell>
          <cell r="C1664">
            <v>40420</v>
          </cell>
          <cell r="D1664" t="str">
            <v>900165797-4</v>
          </cell>
          <cell r="E1664" t="str">
            <v>OPERATIVA</v>
          </cell>
          <cell r="F1664">
            <v>39296</v>
          </cell>
          <cell r="G1664" t="str">
            <v>ACTUALIZACION</v>
          </cell>
          <cell r="H1664">
            <v>40526</v>
          </cell>
          <cell r="I1664" t="str">
            <v>ALIRIO AREVALO RODRIGUEZ</v>
          </cell>
          <cell r="J1664">
            <v>73411</v>
          </cell>
          <cell r="K1664" t="str">
            <v>Carrera 15 No.4-54</v>
          </cell>
          <cell r="L1664" t="str">
            <v>TOLIMA</v>
          </cell>
          <cell r="M1664" t="str">
            <v>LIBANO</v>
          </cell>
          <cell r="N1664" t="str">
            <v>2561004  |  2561004</v>
          </cell>
          <cell r="O1664">
            <v>3123573199</v>
          </cell>
          <cell r="P1664" t="str">
            <v>alirioarevalo@yahoo.es</v>
          </cell>
          <cell r="Q1664" t="str">
            <v>ASOCIACION DE USUARIOS</v>
          </cell>
          <cell r="R1664" t="str">
            <v>ORGANIZACION AUTORIZADA</v>
          </cell>
        </row>
        <row r="1665">
          <cell r="A1665">
            <v>22152</v>
          </cell>
          <cell r="B1665" t="str">
            <v>ASOCIACION DE USUARIOS DEL ACUEDUCTO DEL CORREGIMIENTO DE ANAIME</v>
          </cell>
          <cell r="C1665">
            <v>40454</v>
          </cell>
          <cell r="D1665" t="str">
            <v>809011181-7</v>
          </cell>
          <cell r="E1665" t="str">
            <v>OPERATIVA</v>
          </cell>
          <cell r="F1665">
            <v>37681</v>
          </cell>
          <cell r="G1665" t="str">
            <v>ACTUALIZACION</v>
          </cell>
          <cell r="H1665">
            <v>45329</v>
          </cell>
          <cell r="I1665" t="str">
            <v>EDDIE ALEXANDRA VELANDIA PERALTA</v>
          </cell>
          <cell r="J1665">
            <v>73124</v>
          </cell>
          <cell r="K1665" t="str">
            <v>Calle 4 No. 1-17 ANAIME - CORREGIMIENTO DE ANAIME - CAJAMARCA</v>
          </cell>
          <cell r="L1665" t="str">
            <v>TOLIMA</v>
          </cell>
          <cell r="M1665" t="str">
            <v>CAJAMARCA</v>
          </cell>
          <cell r="N1665" t="str">
            <v>0000000  |  0000000</v>
          </cell>
          <cell r="O1665">
            <v>3132460061</v>
          </cell>
          <cell r="P1665" t="str">
            <v>alej8512@hotmail.com</v>
          </cell>
          <cell r="Q1665" t="str">
            <v>ASOCIACION DE USUARIOS</v>
          </cell>
          <cell r="R1665" t="str">
            <v>ORGANIZACION AUTORIZADA</v>
          </cell>
        </row>
        <row r="1666">
          <cell r="A1666">
            <v>22153</v>
          </cell>
          <cell r="B1666" t="str">
            <v>FUNDACIÓN PARA LA PRESTACIÓN DE LOS SERVICIOS PÚBLICOS DOMICILIARIOS, LA CONSERVACIÓN DEL MEDIO AMBIENTE Y LOS RECURSOS NATURALES</v>
          </cell>
          <cell r="C1666">
            <v>42935</v>
          </cell>
          <cell r="D1666" t="str">
            <v>900196276-1</v>
          </cell>
          <cell r="E1666" t="str">
            <v>OPERATIVA</v>
          </cell>
          <cell r="F1666">
            <v>44096</v>
          </cell>
          <cell r="G1666" t="str">
            <v>ACTUALIZACION</v>
          </cell>
          <cell r="H1666">
            <v>44923</v>
          </cell>
          <cell r="I1666" t="str">
            <v>CARMINA MIREYA ESCORCIA BARRIOS</v>
          </cell>
          <cell r="J1666">
            <v>47288</v>
          </cell>
          <cell r="K1666" t="str">
            <v>cll 3 10 67</v>
          </cell>
          <cell r="L1666" t="str">
            <v>MAGDALENA</v>
          </cell>
          <cell r="M1666" t="str">
            <v>FUNDACION</v>
          </cell>
          <cell r="N1666" t="str">
            <v>3046798  |  3046798</v>
          </cell>
          <cell r="O1666">
            <v>3046798836</v>
          </cell>
          <cell r="P1666" t="str">
            <v>fundaseo@hotmail.com</v>
          </cell>
          <cell r="Q1666" t="str">
            <v>SIN ANIMO DE LUCRO</v>
          </cell>
          <cell r="R1666" t="str">
            <v>ORGANIZACION AUTORIZADA</v>
          </cell>
        </row>
        <row r="1667">
          <cell r="A1667">
            <v>22156</v>
          </cell>
          <cell r="B1667" t="str">
            <v>ASOCIACION DE USUARIOS DEL ACUEDUCTO DE INTEGRACIÓN VEREDAS ANTIOQUEÑITA PARAISO MUNICIPIO DE EL COLEGIO</v>
          </cell>
          <cell r="C1667">
            <v>39505</v>
          </cell>
          <cell r="D1667" t="str">
            <v>900142885-5</v>
          </cell>
          <cell r="E1667" t="str">
            <v>OPERATIVA</v>
          </cell>
          <cell r="F1667">
            <v>38327</v>
          </cell>
          <cell r="G1667" t="str">
            <v>INSCRIPCION</v>
          </cell>
          <cell r="H1667">
            <v>39561</v>
          </cell>
          <cell r="I1667" t="str">
            <v xml:space="preserve">SAUL  CALDERON  NOVOA </v>
          </cell>
          <cell r="J1667">
            <v>25245</v>
          </cell>
          <cell r="K1667" t="str">
            <v xml:space="preserve">VEREDA ANTIOQUEÑITA </v>
          </cell>
          <cell r="L1667" t="str">
            <v>CUNDINAMARCA</v>
          </cell>
          <cell r="M1667" t="str">
            <v>EL COLEGIO</v>
          </cell>
          <cell r="N1667" t="str">
            <v>8475057  |  8476726</v>
          </cell>
          <cell r="O1667">
            <v>3118656688</v>
          </cell>
          <cell r="P1667" t="str">
            <v>acueductosveredales@yahoo.com</v>
          </cell>
          <cell r="Q1667" t="str">
            <v>ASOCIACION DE USUARIOS</v>
          </cell>
          <cell r="R1667" t="str">
            <v>ORGANIZACION AUTORIZADA</v>
          </cell>
        </row>
        <row r="1668">
          <cell r="A1668">
            <v>22157</v>
          </cell>
          <cell r="B1668" t="str">
            <v>EMPRESA DE SERVICIOS PUBLICOS DOMICILIARIOS SAN ROQUE E.S.P.</v>
          </cell>
          <cell r="C1668">
            <v>41201</v>
          </cell>
          <cell r="D1668" t="str">
            <v>900194993-5</v>
          </cell>
          <cell r="E1668" t="str">
            <v>OPERATIVA (No activa)</v>
          </cell>
          <cell r="F1668">
            <v>39451</v>
          </cell>
          <cell r="G1668" t="str">
            <v>ACTUALIZACION</v>
          </cell>
          <cell r="H1668">
            <v>41537</v>
          </cell>
          <cell r="I1668" t="str">
            <v>DOLLY  PATRICIA  OSORIO NARANJO</v>
          </cell>
          <cell r="J1668">
            <v>5670</v>
          </cell>
          <cell r="K1668" t="str">
            <v>CARRERA 20  No. 20-59</v>
          </cell>
          <cell r="L1668" t="str">
            <v>ANTIOQUIA</v>
          </cell>
          <cell r="M1668" t="str">
            <v>SAN ROQUE</v>
          </cell>
          <cell r="N1668" t="str">
            <v>8656427  |  8656755</v>
          </cell>
          <cell r="O1668">
            <v>3217590237</v>
          </cell>
          <cell r="P1668" t="str">
            <v>espsanroque@gmail.com</v>
          </cell>
          <cell r="Q1668" t="str">
            <v>SOCIEDAD ANONIMA</v>
          </cell>
          <cell r="R1668" t="str">
            <v>SOCIEDADES (EMPRESA DE SERVICIOS PUBLICOS)</v>
          </cell>
        </row>
        <row r="1669">
          <cell r="A1669">
            <v>22160</v>
          </cell>
          <cell r="B1669" t="str">
            <v>ASOCIACION DE USUARIOS DEL ACUEDUCTO DE LA VEREDA SANTA MARTA SECTOR BELLA VISTA  DEL MUNICIPIO DE EL COLEGIO</v>
          </cell>
          <cell r="C1669">
            <v>39505</v>
          </cell>
          <cell r="D1669" t="str">
            <v>900194906-4</v>
          </cell>
          <cell r="E1669" t="str">
            <v>OPERATIVA</v>
          </cell>
          <cell r="F1669">
            <v>39464</v>
          </cell>
          <cell r="G1669" t="str">
            <v>INSCRIPCION</v>
          </cell>
          <cell r="H1669">
            <v>39558</v>
          </cell>
          <cell r="I1669" t="str">
            <v xml:space="preserve">JOSUE ROJAS ALVARADO </v>
          </cell>
          <cell r="J1669">
            <v>11001</v>
          </cell>
          <cell r="K1669" t="str">
            <v xml:space="preserve">carrera 10 No 134 - 07 OF 207 </v>
          </cell>
          <cell r="L1669" t="str">
            <v>BOGOTÁ, D.C.</v>
          </cell>
          <cell r="M1669" t="str">
            <v>BOGOTA, D.C.</v>
          </cell>
          <cell r="N1669" t="str">
            <v>6145677  |  2850648</v>
          </cell>
          <cell r="O1669">
            <v>3102964577</v>
          </cell>
          <cell r="P1669" t="str">
            <v>contarojaspul@hotmail.com</v>
          </cell>
          <cell r="Q1669" t="str">
            <v>ASOCIACION DE USUARIOS</v>
          </cell>
          <cell r="R1669" t="str">
            <v>ORGANIZACION AUTORIZADA</v>
          </cell>
        </row>
        <row r="1670">
          <cell r="A1670">
            <v>22163</v>
          </cell>
          <cell r="B1670" t="str">
            <v>ASOCIACION DE SUSCRIPTORES DEL ACUEDUCTO CHORRO DEL MUNICIPIO DE COMBITA DEPARTAMENTO DE BOYACÁ</v>
          </cell>
          <cell r="C1670">
            <v>40781</v>
          </cell>
          <cell r="D1670" t="str">
            <v>900080531-6</v>
          </cell>
          <cell r="E1670" t="str">
            <v>OPERATIVA</v>
          </cell>
          <cell r="F1670">
            <v>35635</v>
          </cell>
          <cell r="G1670" t="str">
            <v>ACTUALIZACION</v>
          </cell>
          <cell r="H1670">
            <v>41961</v>
          </cell>
          <cell r="I1670" t="str">
            <v>SATURNINO ANGEL OCHOA GUASCA</v>
          </cell>
          <cell r="J1670">
            <v>15204</v>
          </cell>
          <cell r="K1670" t="str">
            <v>PERSONERIA - PALACIO MUNICIPAL</v>
          </cell>
          <cell r="L1670" t="str">
            <v>BOYACÁ</v>
          </cell>
          <cell r="M1670" t="str">
            <v>COMBITA</v>
          </cell>
          <cell r="N1670" t="str">
            <v>7430660  |  7430660</v>
          </cell>
          <cell r="O1670">
            <v>3102193091</v>
          </cell>
          <cell r="P1670" t="str">
            <v>nancyyolandacardenas@hotmail.com</v>
          </cell>
          <cell r="Q1670" t="str">
            <v>ASOCIACION DE USUARIOS</v>
          </cell>
          <cell r="R1670" t="str">
            <v>ORGANIZACION AUTORIZADA</v>
          </cell>
        </row>
        <row r="1671">
          <cell r="A1671">
            <v>22171</v>
          </cell>
          <cell r="B1671" t="str">
            <v>MUNICIPIO DE CALIMA EL DARIEN</v>
          </cell>
          <cell r="C1671">
            <v>40339</v>
          </cell>
          <cell r="D1671" t="str">
            <v>890309611-8</v>
          </cell>
          <cell r="E1671" t="str">
            <v>OPERATIVA</v>
          </cell>
          <cell r="F1671">
            <v>39449</v>
          </cell>
          <cell r="G1671" t="str">
            <v>ACTUALIZACION</v>
          </cell>
          <cell r="H1671">
            <v>44316</v>
          </cell>
          <cell r="I1671" t="str">
            <v>MARTIN ALFONSO MEJIA LONDONO</v>
          </cell>
          <cell r="J1671">
            <v>76126</v>
          </cell>
          <cell r="K1671" t="str">
            <v>Calle 10 No. 6 - 25</v>
          </cell>
          <cell r="L1671" t="str">
            <v>VALLE DEL CAUCA</v>
          </cell>
          <cell r="M1671" t="str">
            <v>CALIMA</v>
          </cell>
          <cell r="N1671" t="str">
            <v>2533117  |  2533117</v>
          </cell>
          <cell r="O1671">
            <v>3176960866</v>
          </cell>
          <cell r="P1671" t="str">
            <v>planeacioncalima@yahoo.com.co</v>
          </cell>
          <cell r="Q1671" t="str">
            <v>No disponible</v>
          </cell>
          <cell r="R1671" t="str">
            <v>MUNICIPIO (PRESTACIÓN DIRECTA)</v>
          </cell>
        </row>
        <row r="1672">
          <cell r="A1672">
            <v>22175</v>
          </cell>
          <cell r="B1672" t="str">
            <v>INTERASEO DEL VALLE S.A.S. E.S.P.</v>
          </cell>
          <cell r="C1672">
            <v>39699</v>
          </cell>
          <cell r="D1672" t="str">
            <v>900192894-5</v>
          </cell>
          <cell r="E1672" t="str">
            <v>OPERATIVA</v>
          </cell>
          <cell r="F1672">
            <v>39624</v>
          </cell>
          <cell r="G1672" t="str">
            <v>ACTUALIZACION</v>
          </cell>
          <cell r="H1672">
            <v>45736</v>
          </cell>
          <cell r="I1672" t="str">
            <v>JUAN MANUEL GOMEZ MEJIA</v>
          </cell>
          <cell r="J1672">
            <v>5001</v>
          </cell>
          <cell r="K1672" t="str">
            <v xml:space="preserve">CRA 38 Nro 10 36 Ed. Milenio oficina 907 </v>
          </cell>
          <cell r="L1672" t="str">
            <v>ANTIOQUIA</v>
          </cell>
          <cell r="M1672" t="str">
            <v>MEDELLÍN</v>
          </cell>
          <cell r="N1672" t="str">
            <v>6410898  |  3259970</v>
          </cell>
          <cell r="O1672">
            <v>3113027353</v>
          </cell>
          <cell r="P1672" t="str">
            <v>notificaciones@interaseo.com.co</v>
          </cell>
          <cell r="Q1672" t="str">
            <v>SOCIEDAD POR ACCIONES SIMPLIFICADA</v>
          </cell>
          <cell r="R1672" t="str">
            <v>SOCIEDADES (EMPRESA DE SERVICIOS PUBLICOS)</v>
          </cell>
        </row>
        <row r="1673">
          <cell r="A1673">
            <v>22180</v>
          </cell>
          <cell r="B1673" t="str">
            <v>ASOCIACION DE SUSCRIPTORES DEL ACUEDUCTO DE HORMEZAQUE</v>
          </cell>
          <cell r="C1673">
            <v>39647</v>
          </cell>
          <cell r="D1673" t="str">
            <v>900106877-3</v>
          </cell>
          <cell r="E1673" t="str">
            <v>OPERATIVA</v>
          </cell>
          <cell r="F1673">
            <v>35690</v>
          </cell>
          <cell r="G1673" t="str">
            <v>ACTUALIZACION</v>
          </cell>
          <cell r="H1673">
            <v>40892</v>
          </cell>
          <cell r="I1673" t="str">
            <v>GUSTAVO MONTOYA CHIQUILLO</v>
          </cell>
          <cell r="J1673">
            <v>15537</v>
          </cell>
          <cell r="K1673" t="str">
            <v>AVENIDA SANTANDER NUMERO 9 - 16</v>
          </cell>
          <cell r="L1673" t="str">
            <v>BOYACÁ</v>
          </cell>
          <cell r="M1673" t="str">
            <v>PAZ DE RIO</v>
          </cell>
          <cell r="N1673" t="str">
            <v>7865026  |  7865139</v>
          </cell>
          <cell r="O1673">
            <v>3115210577</v>
          </cell>
          <cell r="P1673" t="str">
            <v>gustamon54@yahoo.es</v>
          </cell>
          <cell r="Q1673" t="str">
            <v>ASOCIACION DE USUARIOS</v>
          </cell>
          <cell r="R1673" t="str">
            <v>ORGANIZACION AUTORIZADA</v>
          </cell>
        </row>
        <row r="1674">
          <cell r="A1674">
            <v>22186</v>
          </cell>
          <cell r="B1674" t="str">
            <v>CORPORACION AMBIENTAL CIDER</v>
          </cell>
          <cell r="C1674">
            <v>45597</v>
          </cell>
          <cell r="D1674" t="str">
            <v>900025896-5</v>
          </cell>
          <cell r="E1674" t="str">
            <v>OPERATIVA</v>
          </cell>
          <cell r="F1674">
            <v>45042</v>
          </cell>
          <cell r="G1674" t="str">
            <v>INSCRIPCION</v>
          </cell>
          <cell r="H1674">
            <v>45617</v>
          </cell>
          <cell r="I1674" t="str">
            <v>EDGAR VELASQUEZ CARDENAS</v>
          </cell>
          <cell r="J1674">
            <v>68081</v>
          </cell>
          <cell r="K1674" t="str">
            <v>VEREDA EL DIAMANTE</v>
          </cell>
          <cell r="L1674" t="str">
            <v>SANTANDER</v>
          </cell>
          <cell r="M1674" t="str">
            <v>BARRANCABERMEJA</v>
          </cell>
          <cell r="N1674" t="str">
            <v>3134862  |  3203350</v>
          </cell>
          <cell r="O1674">
            <v>3203550775</v>
          </cell>
          <cell r="P1674" t="str">
            <v>corpocider@gmail.com</v>
          </cell>
          <cell r="Q1674" t="str">
            <v>SIN ANIMO DE LUCRO</v>
          </cell>
          <cell r="R1674" t="str">
            <v>ORGANIZACION AUTORIZADA</v>
          </cell>
        </row>
        <row r="1675">
          <cell r="A1675">
            <v>22189</v>
          </cell>
          <cell r="B1675" t="str">
            <v>EMPRESA COMUNITARIA ACUEDUCTO RURAL EL PALMAR</v>
          </cell>
          <cell r="C1675">
            <v>39556</v>
          </cell>
          <cell r="D1675" t="str">
            <v>900173524-4</v>
          </cell>
          <cell r="E1675" t="str">
            <v>OPERATIVA</v>
          </cell>
          <cell r="F1675">
            <v>35753</v>
          </cell>
          <cell r="G1675" t="str">
            <v>ACTUALIZACION</v>
          </cell>
          <cell r="H1675">
            <v>44125</v>
          </cell>
          <cell r="I1675" t="str">
            <v>JOSE BENICIO MURCIA ENRIQUEZ</v>
          </cell>
          <cell r="J1675">
            <v>76233</v>
          </cell>
          <cell r="K1675" t="str">
            <v>via al colegio enseguida del puesto de salud</v>
          </cell>
          <cell r="L1675" t="str">
            <v>VALLE DEL CAUCA</v>
          </cell>
          <cell r="M1675" t="str">
            <v>DAGUA</v>
          </cell>
          <cell r="N1675" t="str">
            <v>0000000  |  0000000</v>
          </cell>
          <cell r="O1675">
            <v>3173110277</v>
          </cell>
          <cell r="P1675" t="str">
            <v>ecoarepal@outlook.es</v>
          </cell>
          <cell r="Q1675" t="str">
            <v>EMPRESA COMUNITARIA</v>
          </cell>
          <cell r="R1675" t="str">
            <v>ORGANIZACION AUTORIZADA</v>
          </cell>
        </row>
        <row r="1676">
          <cell r="A1676">
            <v>22195</v>
          </cell>
          <cell r="B1676" t="str">
            <v>ASOCIACION DE USUARIOS ACUEDUCTO VEREDA ZUMBICO</v>
          </cell>
          <cell r="C1676">
            <v>41165</v>
          </cell>
          <cell r="D1676" t="str">
            <v>900206865-4</v>
          </cell>
          <cell r="E1676" t="str">
            <v>OPERATIVA</v>
          </cell>
          <cell r="F1676">
            <v>39539</v>
          </cell>
          <cell r="G1676" t="str">
            <v>ACTUALIZACION</v>
          </cell>
          <cell r="H1676">
            <v>45478</v>
          </cell>
          <cell r="I1676" t="str">
            <v>JOSE AMBORCIO YULE MEDINA</v>
          </cell>
          <cell r="J1676">
            <v>19364</v>
          </cell>
          <cell r="K1676" t="str">
            <v>acuecucto vereda zumbico</v>
          </cell>
          <cell r="L1676" t="str">
            <v>CAUCA</v>
          </cell>
          <cell r="M1676" t="str">
            <v>JAMBALO</v>
          </cell>
          <cell r="N1676" t="str">
            <v>8252738  |  8252738</v>
          </cell>
          <cell r="O1676">
            <v>3122664563</v>
          </cell>
          <cell r="P1676" t="str">
            <v>asuaczumbico@gmail.com</v>
          </cell>
          <cell r="Q1676" t="str">
            <v>ASOCIACION DE USUARIOS</v>
          </cell>
          <cell r="R1676" t="str">
            <v>ORGANIZACION AUTORIZADA</v>
          </cell>
        </row>
        <row r="1677">
          <cell r="A1677">
            <v>22196</v>
          </cell>
          <cell r="B1677" t="str">
            <v>ASOCIACION DE USUARIOS DE SERVICIO DE ALCANTARILLADO Y ACUEDUCTO DE LA VEREDA LA ODISEA</v>
          </cell>
          <cell r="C1677">
            <v>41165</v>
          </cell>
          <cell r="D1677" t="str">
            <v>900203016-4</v>
          </cell>
          <cell r="E1677" t="str">
            <v>OPERATIVA</v>
          </cell>
          <cell r="F1677">
            <v>39510</v>
          </cell>
          <cell r="G1677" t="str">
            <v>ACTUALIZACION</v>
          </cell>
          <cell r="H1677">
            <v>41323</v>
          </cell>
          <cell r="I1677" t="str">
            <v>MARIA IGNACIA  MEDINA  IPIA</v>
          </cell>
          <cell r="J1677">
            <v>19364</v>
          </cell>
          <cell r="K1677" t="str">
            <v>VEREDA LA ODISEA</v>
          </cell>
          <cell r="L1677" t="str">
            <v>CAUCA</v>
          </cell>
          <cell r="M1677" t="str">
            <v>JAMBALO</v>
          </cell>
          <cell r="N1677" t="str">
            <v>8252738  |  8252738</v>
          </cell>
          <cell r="O1677" t="str">
            <v>No disponible</v>
          </cell>
          <cell r="P1677" t="str">
            <v>campo2007@yahoo.com</v>
          </cell>
          <cell r="Q1677" t="str">
            <v>ASOCIACION DE USUARIOS</v>
          </cell>
          <cell r="R1677" t="str">
            <v>ORGANIZACION AUTORIZADA</v>
          </cell>
        </row>
        <row r="1678">
          <cell r="A1678">
            <v>22203</v>
          </cell>
          <cell r="B1678" t="str">
            <v>ASOCIACION COMUNITARIA DE SERVICIOS DE ACUEDUCTO Y ALCANTARILLADO DE PUERTO NARIÑO</v>
          </cell>
          <cell r="C1678">
            <v>39853</v>
          </cell>
          <cell r="D1678" t="str">
            <v>900209024-0</v>
          </cell>
          <cell r="E1678" t="str">
            <v>OPERATIVA</v>
          </cell>
          <cell r="F1678">
            <v>39532</v>
          </cell>
          <cell r="G1678" t="str">
            <v>ACTUALIZACION</v>
          </cell>
          <cell r="H1678">
            <v>45701</v>
          </cell>
          <cell r="I1678" t="str">
            <v xml:space="preserve">FREDY FLOREZ </v>
          </cell>
          <cell r="J1678">
            <v>81736</v>
          </cell>
          <cell r="K1678" t="str">
            <v>Calle 1 No 2 - 8</v>
          </cell>
          <cell r="L1678" t="str">
            <v>ARAUCA</v>
          </cell>
          <cell r="M1678" t="str">
            <v>SARAVENA</v>
          </cell>
          <cell r="N1678" t="str">
            <v>8898520  |  8898520</v>
          </cell>
          <cell r="O1678">
            <v>3045834001</v>
          </cell>
          <cell r="P1678" t="str">
            <v>acpsaa@yahoo.es</v>
          </cell>
          <cell r="Q1678" t="str">
            <v>ASOCIACION DE USUARIOS</v>
          </cell>
          <cell r="R1678" t="str">
            <v>ORGANIZACION AUTORIZADA</v>
          </cell>
        </row>
        <row r="1679">
          <cell r="A1679">
            <v>22208</v>
          </cell>
          <cell r="B1679" t="str">
            <v>EMPRESA DE ACUEDUCTO Y ALCANTARILLADO DEL PARAJE LA LUISA</v>
          </cell>
          <cell r="C1679">
            <v>41596</v>
          </cell>
          <cell r="D1679" t="str">
            <v>805010550-2</v>
          </cell>
          <cell r="E1679" t="str">
            <v>OPERATIVA</v>
          </cell>
          <cell r="F1679">
            <v>35839</v>
          </cell>
          <cell r="G1679" t="str">
            <v>ACTUALIZACION</v>
          </cell>
          <cell r="H1679">
            <v>45737</v>
          </cell>
          <cell r="I1679" t="str">
            <v>JORGE  ARTURO GARCES  FRANKY</v>
          </cell>
          <cell r="J1679">
            <v>76001</v>
          </cell>
          <cell r="K1679" t="str">
            <v>CORREGIMIENTO LA BUITRERA VEREDA LA LUISA CALLEJON LOS  YARUMOS CASA 07</v>
          </cell>
          <cell r="L1679" t="str">
            <v>VALLE DEL CAUCA</v>
          </cell>
          <cell r="M1679" t="str">
            <v>CALI</v>
          </cell>
          <cell r="N1679" t="str">
            <v>5137033  |  5137033</v>
          </cell>
          <cell r="O1679">
            <v>3172324913</v>
          </cell>
          <cell r="P1679" t="str">
            <v>acueductolaluisa@gmail.com</v>
          </cell>
          <cell r="Q1679" t="str">
            <v>ASOCIACION DE USUARIOS</v>
          </cell>
          <cell r="R1679" t="str">
            <v>ORGANIZACION AUTORIZADA</v>
          </cell>
        </row>
        <row r="1680">
          <cell r="A1680">
            <v>22209</v>
          </cell>
          <cell r="B1680" t="str">
            <v>ASOCIACION DE USUARIOS DEL ACUEDUCTO MULTIVEREDAL SANTA ANA LOS CHOCHOS MUNICIPIO DE ANGOSTURA</v>
          </cell>
          <cell r="C1680">
            <v>41172</v>
          </cell>
          <cell r="D1680" t="str">
            <v>811030770-3</v>
          </cell>
          <cell r="E1680" t="str">
            <v>OPERATIVA</v>
          </cell>
          <cell r="F1680">
            <v>37102</v>
          </cell>
          <cell r="G1680" t="str">
            <v>ACTUALIZACION</v>
          </cell>
          <cell r="H1680">
            <v>41269</v>
          </cell>
          <cell r="I1680" t="str">
            <v>LUZ ADRIANA TABARES VASQUEZ</v>
          </cell>
          <cell r="J1680">
            <v>5038</v>
          </cell>
          <cell r="K1680" t="str">
            <v>palacio municipal</v>
          </cell>
          <cell r="L1680" t="str">
            <v>ANTIOQUIA</v>
          </cell>
          <cell r="M1680" t="str">
            <v>ANGOSTURA</v>
          </cell>
          <cell r="N1680" t="str">
            <v>8645161  |  8645161</v>
          </cell>
          <cell r="O1680">
            <v>3117268558</v>
          </cell>
          <cell r="P1680" t="str">
            <v>asouso09@hotmail.com</v>
          </cell>
          <cell r="Q1680" t="str">
            <v>ASOCIACION DE USUARIOS</v>
          </cell>
          <cell r="R1680" t="str">
            <v>ORGANIZACION AUTORIZADA</v>
          </cell>
        </row>
        <row r="1681">
          <cell r="A1681">
            <v>22210</v>
          </cell>
          <cell r="B1681" t="str">
            <v>AGUAS DE BOGOTA S.A. ESP</v>
          </cell>
          <cell r="C1681">
            <v>41023</v>
          </cell>
          <cell r="D1681" t="str">
            <v>830128286-1</v>
          </cell>
          <cell r="E1681" t="str">
            <v>OPERATIVA</v>
          </cell>
          <cell r="F1681">
            <v>40095</v>
          </cell>
          <cell r="G1681" t="str">
            <v>ACTUALIZACION</v>
          </cell>
          <cell r="H1681">
            <v>45707</v>
          </cell>
          <cell r="I1681" t="str">
            <v>YANLICER ENRIQUE PEREZ HERNANDEZ</v>
          </cell>
          <cell r="J1681">
            <v>11001</v>
          </cell>
          <cell r="K1681" t="str">
            <v>Carrera 11 N° 93 - 92 Piso 2,3 y 8</v>
          </cell>
          <cell r="L1681" t="str">
            <v>BOGOTÁ, D.C.</v>
          </cell>
          <cell r="M1681" t="str">
            <v>BOGOTA, D.C.</v>
          </cell>
          <cell r="N1681" t="str">
            <v>5553636  |  5553636</v>
          </cell>
          <cell r="O1681">
            <v>3024335796</v>
          </cell>
          <cell r="P1681" t="str">
            <v>correspondencia@aguasdebogota.com.co</v>
          </cell>
          <cell r="Q1681" t="str">
            <v>SOCIEDAD ANONIMA</v>
          </cell>
          <cell r="R1681" t="str">
            <v>SOCIEDADES (EMPRESA DE SERVICIOS PUBLICOS)</v>
          </cell>
        </row>
        <row r="1682">
          <cell r="A1682">
            <v>22212</v>
          </cell>
          <cell r="B1682" t="str">
            <v>ADMINISTRACION PUBLICA COOPERATIVA DE SERVICIOS PUBLICOS DE SAN VICENTE DE CHUCURI</v>
          </cell>
          <cell r="C1682">
            <v>40605</v>
          </cell>
          <cell r="D1682" t="str">
            <v>900202340-1</v>
          </cell>
          <cell r="E1682" t="str">
            <v>OPERATIVA</v>
          </cell>
          <cell r="F1682">
            <v>40011</v>
          </cell>
          <cell r="G1682" t="str">
            <v>ACTUALIZACION</v>
          </cell>
          <cell r="H1682">
            <v>45719</v>
          </cell>
          <cell r="I1682" t="str">
            <v>CARLOS SHNEYDER  BRAVO JAIMES</v>
          </cell>
          <cell r="J1682">
            <v>68689</v>
          </cell>
          <cell r="K1682" t="str">
            <v>CALLE 11 NO. 14-01</v>
          </cell>
          <cell r="L1682" t="str">
            <v>SANTANDER</v>
          </cell>
          <cell r="M1682" t="str">
            <v>SAN VICENTE DE CHUCURI</v>
          </cell>
          <cell r="N1682" t="str">
            <v>6256940  |  6256490</v>
          </cell>
          <cell r="O1682">
            <v>3212301630</v>
          </cell>
          <cell r="P1682" t="str">
            <v>manantialesesp@gmail.com</v>
          </cell>
          <cell r="Q1682" t="str">
            <v>COOPERATIVA</v>
          </cell>
          <cell r="R1682" t="str">
            <v>ORGANIZACION AUTORIZADA</v>
          </cell>
        </row>
        <row r="1683">
          <cell r="A1683">
            <v>22225</v>
          </cell>
          <cell r="B1683" t="str">
            <v>ASOCIACION DE USUARIOS DEL SERVICIO DE ACUEDUCTO DE LAS VEREDAS DE CHIGUALA SONSA Y GUANGUITA SECTOR EL ALTILLO MUNICIPIO DE VILLAPINZON</v>
          </cell>
          <cell r="C1683">
            <v>42977</v>
          </cell>
          <cell r="D1683" t="str">
            <v>832005241-1</v>
          </cell>
          <cell r="E1683" t="str">
            <v>OPERATIVA</v>
          </cell>
          <cell r="F1683">
            <v>36823</v>
          </cell>
          <cell r="G1683" t="str">
            <v>ACTUALIZACION</v>
          </cell>
          <cell r="H1683">
            <v>44978</v>
          </cell>
          <cell r="I1683" t="str">
            <v>JORGE ENRIQUE AREVALO CORTES</v>
          </cell>
          <cell r="J1683">
            <v>25873</v>
          </cell>
          <cell r="K1683" t="str">
            <v>Cra 5 Nº 4-33 PISO 2 OFICINA 208 PALACIO MUNICIPAL</v>
          </cell>
          <cell r="L1683" t="str">
            <v>CUNDINAMARCA</v>
          </cell>
          <cell r="M1683" t="str">
            <v>VILLAPINZON</v>
          </cell>
          <cell r="N1683" t="str">
            <v>8565125  |  8632175</v>
          </cell>
          <cell r="O1683">
            <v>3102327527</v>
          </cell>
          <cell r="P1683" t="str">
            <v>elisaoc12@hotmail.com</v>
          </cell>
          <cell r="Q1683" t="str">
            <v>ASOCIACION DE USUARIOS</v>
          </cell>
          <cell r="R1683" t="str">
            <v>ORGANIZACION AUTORIZADA</v>
          </cell>
        </row>
        <row r="1684">
          <cell r="A1684">
            <v>22226</v>
          </cell>
          <cell r="B1684" t="str">
            <v xml:space="preserve">ASOCIACION DE USUARIOS DEL SERVICIO DE ACUEDUCTO DE LAS VEREDAS SAN PABLO LA JOYA  Y SECTOR SALITRE </v>
          </cell>
          <cell r="C1684">
            <v>44077</v>
          </cell>
          <cell r="D1684" t="str">
            <v>800211793-1</v>
          </cell>
          <cell r="E1684" t="str">
            <v>OPERATIVA</v>
          </cell>
          <cell r="F1684">
            <v>43101</v>
          </cell>
          <cell r="G1684" t="str">
            <v>ACTUALIZACION</v>
          </cell>
          <cell r="H1684">
            <v>44979</v>
          </cell>
          <cell r="I1684" t="str">
            <v xml:space="preserve">JAIRO   GARCIA SIERRA </v>
          </cell>
          <cell r="J1684">
            <v>25873</v>
          </cell>
          <cell r="K1684" t="str">
            <v xml:space="preserve">Cra. 5 No.  3 - 72 </v>
          </cell>
          <cell r="L1684" t="str">
            <v>CUNDINAMARCA</v>
          </cell>
          <cell r="M1684" t="str">
            <v>VILLAPINZON</v>
          </cell>
          <cell r="N1684" t="str">
            <v>8565125  |  8565125</v>
          </cell>
          <cell r="O1684">
            <v>3102677404</v>
          </cell>
          <cell r="P1684" t="str">
            <v>acueductosanpablo@gmail.com</v>
          </cell>
          <cell r="Q1684" t="str">
            <v>ASOCIACION DE USUARIOS</v>
          </cell>
          <cell r="R1684" t="str">
            <v>ORGANIZACION AUTORIZADA</v>
          </cell>
        </row>
        <row r="1685">
          <cell r="A1685">
            <v>22229</v>
          </cell>
          <cell r="B1685" t="str">
            <v>JUNTA ADMINISTRADORA ACUEDUCTO REGIONAL RIVERAS DEL GUARAPAS DE PITALITO HUILA</v>
          </cell>
          <cell r="C1685">
            <v>40812</v>
          </cell>
          <cell r="D1685" t="str">
            <v>830502295-1</v>
          </cell>
          <cell r="E1685" t="str">
            <v>OPERATIVA</v>
          </cell>
          <cell r="F1685">
            <v>39690</v>
          </cell>
          <cell r="G1685" t="str">
            <v>ACTUALIZACION</v>
          </cell>
          <cell r="H1685">
            <v>41816</v>
          </cell>
          <cell r="I1685" t="str">
            <v>LUIS CARLOS CHAVARRO TEJADA</v>
          </cell>
          <cell r="J1685">
            <v>41551</v>
          </cell>
          <cell r="K1685" t="str">
            <v>VEREDA PARAISO CHARGUAYACO</v>
          </cell>
          <cell r="L1685" t="str">
            <v>HUILA</v>
          </cell>
          <cell r="M1685" t="str">
            <v>PITALITO</v>
          </cell>
          <cell r="N1685" t="str">
            <v>8363631  |  8361524</v>
          </cell>
          <cell r="O1685">
            <v>3208749500</v>
          </cell>
          <cell r="P1685" t="str">
            <v>aguarapas@hotmail.com</v>
          </cell>
          <cell r="Q1685" t="str">
            <v>JUNTA ADMINISTRADORA</v>
          </cell>
          <cell r="R1685" t="str">
            <v>ORGANIZACION AUTORIZADA</v>
          </cell>
        </row>
        <row r="1686">
          <cell r="A1686">
            <v>22235</v>
          </cell>
          <cell r="B1686" t="str">
            <v>ASOCIACION DE SUSCRIPTORES  DEL ACUEDUCTO TEATINOS PUENTE DE BOYACA DE LA VEREDA PUENTE DE BOYACA DEL MUNICIPIO DE VENTAQUEMADA</v>
          </cell>
          <cell r="C1686">
            <v>39584</v>
          </cell>
          <cell r="D1686" t="str">
            <v>820000713-8</v>
          </cell>
          <cell r="E1686" t="str">
            <v>OPERATIVA</v>
          </cell>
          <cell r="F1686">
            <v>35494</v>
          </cell>
          <cell r="G1686" t="str">
            <v>ACTUALIZACION</v>
          </cell>
          <cell r="H1686">
            <v>45405</v>
          </cell>
          <cell r="I1686" t="str">
            <v>LUIS ALBERTO SOSA TORRES</v>
          </cell>
          <cell r="J1686">
            <v>15001</v>
          </cell>
          <cell r="K1686" t="str">
            <v>CRA 11 # 12 - 01 Apartamento 302</v>
          </cell>
          <cell r="L1686" t="str">
            <v>BOYACÁ</v>
          </cell>
          <cell r="M1686" t="str">
            <v>TUNJA</v>
          </cell>
          <cell r="N1686" t="str">
            <v>7400171  |  7400171</v>
          </cell>
          <cell r="O1686">
            <v>3143161202</v>
          </cell>
          <cell r="P1686" t="str">
            <v>zlore27@hotmail.com</v>
          </cell>
          <cell r="Q1686" t="str">
            <v>ASOCIACION DE USUARIOS</v>
          </cell>
          <cell r="R1686" t="str">
            <v>ORGANIZACION AUTORIZADA</v>
          </cell>
        </row>
        <row r="1687">
          <cell r="A1687">
            <v>22238</v>
          </cell>
          <cell r="B1687" t="str">
            <v>MUNICIPIO DE GUACHENE</v>
          </cell>
          <cell r="C1687">
            <v>40835</v>
          </cell>
          <cell r="D1687" t="str">
            <v>900127183-0</v>
          </cell>
          <cell r="E1687" t="str">
            <v>OPERATIVA</v>
          </cell>
          <cell r="F1687">
            <v>39070</v>
          </cell>
          <cell r="G1687" t="str">
            <v>ACTUALIZACION</v>
          </cell>
          <cell r="H1687">
            <v>45350</v>
          </cell>
          <cell r="I1687" t="str">
            <v>WILINTON MINA VIDAL</v>
          </cell>
          <cell r="J1687">
            <v>19300</v>
          </cell>
          <cell r="K1687" t="str">
            <v>Calle 4 No. 5 - 46 Jorge Eliecer Gaitan</v>
          </cell>
          <cell r="L1687" t="str">
            <v>CAUCA</v>
          </cell>
          <cell r="M1687" t="str">
            <v>GUACHENE</v>
          </cell>
          <cell r="N1687" t="str">
            <v>8259101  |  8259107</v>
          </cell>
          <cell r="O1687">
            <v>3507871776</v>
          </cell>
          <cell r="P1687" t="str">
            <v>alcaldia@guachene-cauca.gov.co</v>
          </cell>
          <cell r="Q1687" t="str">
            <v>No disponible</v>
          </cell>
          <cell r="R1687" t="str">
            <v>MUNICIPIO (PRESTACIÓN DIRECTA)</v>
          </cell>
        </row>
        <row r="1688">
          <cell r="A1688">
            <v>22239</v>
          </cell>
          <cell r="B1688" t="str">
            <v>ACUEDUCTO VEREDA MEUSA ESP</v>
          </cell>
          <cell r="C1688">
            <v>40442</v>
          </cell>
          <cell r="D1688" t="str">
            <v>900103171-9</v>
          </cell>
          <cell r="E1688" t="str">
            <v>OPERATIVA (No activa)</v>
          </cell>
          <cell r="F1688">
            <v>38896</v>
          </cell>
          <cell r="G1688" t="str">
            <v>ACTUALIZACION</v>
          </cell>
          <cell r="H1688">
            <v>40455</v>
          </cell>
          <cell r="I1688" t="str">
            <v>LUIS HERNANDO GUZMAN CASTIBLANCO</v>
          </cell>
          <cell r="J1688">
            <v>25758</v>
          </cell>
          <cell r="K1688" t="str">
            <v>CRA 2 N. 2-40 PISO 2 CASA DE LA CULTURA</v>
          </cell>
          <cell r="L1688" t="str">
            <v>CUNDINAMARCA</v>
          </cell>
          <cell r="M1688" t="str">
            <v>SOPO</v>
          </cell>
          <cell r="N1688" t="str">
            <v>8570656  |  8570650</v>
          </cell>
          <cell r="O1688">
            <v>3132037193</v>
          </cell>
          <cell r="P1688" t="str">
            <v>acueductoveredalmeusa@hotmail.com</v>
          </cell>
          <cell r="Q1688" t="str">
            <v>ASOCIACION DE USUARIOS</v>
          </cell>
          <cell r="R1688" t="str">
            <v>ORGANIZACION AUTORIZADA</v>
          </cell>
        </row>
        <row r="1689">
          <cell r="A1689">
            <v>22246</v>
          </cell>
          <cell r="B1689" t="str">
            <v>ASOCIACIÓN DE USUARIOS ACUEDUCTO AGUAS CLARAS VEREDA OLARTE</v>
          </cell>
          <cell r="C1689">
            <v>39596</v>
          </cell>
          <cell r="D1689" t="str">
            <v>900121724-8</v>
          </cell>
          <cell r="E1689" t="str">
            <v>OPERATIVA</v>
          </cell>
          <cell r="F1689">
            <v>39012</v>
          </cell>
          <cell r="G1689" t="str">
            <v>ACTUALIZACION</v>
          </cell>
          <cell r="H1689">
            <v>45442</v>
          </cell>
          <cell r="I1689" t="str">
            <v>LIBARDO LOPEZ PINZON</v>
          </cell>
          <cell r="J1689">
            <v>11001</v>
          </cell>
          <cell r="K1689" t="str">
            <v>VEREDA OLARTE KM 3.5 USME</v>
          </cell>
          <cell r="L1689" t="str">
            <v>BOGOTÁ, D.C.</v>
          </cell>
          <cell r="M1689" t="str">
            <v>BOGOTA, D.C.</v>
          </cell>
          <cell r="N1689" t="str">
            <v>7660997  |  7660997</v>
          </cell>
          <cell r="O1689">
            <v>3194202900</v>
          </cell>
          <cell r="P1689" t="str">
            <v>lopezpinzonlibardo@hotmail.com</v>
          </cell>
          <cell r="Q1689" t="str">
            <v>ASOCIACION DE USUARIOS</v>
          </cell>
          <cell r="R1689" t="str">
            <v>ORGANIZACION AUTORIZADA</v>
          </cell>
        </row>
        <row r="1690">
          <cell r="A1690">
            <v>22248</v>
          </cell>
          <cell r="B1690" t="str">
            <v>ALCALDIA MUNICIPAL DE ARACATACA</v>
          </cell>
          <cell r="C1690">
            <v>41877</v>
          </cell>
          <cell r="D1690" t="str">
            <v>891780041-0</v>
          </cell>
          <cell r="E1690" t="str">
            <v>OPERATIVA (No activa)</v>
          </cell>
          <cell r="F1690">
            <v>41220</v>
          </cell>
          <cell r="G1690" t="str">
            <v>ACTUALIZACION</v>
          </cell>
          <cell r="H1690">
            <v>41879</v>
          </cell>
          <cell r="I1690" t="str">
            <v>TUFITH  HATUM ARIAS</v>
          </cell>
          <cell r="J1690">
            <v>47053</v>
          </cell>
          <cell r="K1690" t="str">
            <v>CALLE 9 No. 4A 32</v>
          </cell>
          <cell r="L1690" t="str">
            <v>MAGDALENA</v>
          </cell>
          <cell r="M1690" t="str">
            <v>ARACATACA</v>
          </cell>
          <cell r="N1690" t="str">
            <v>4270727  |  4270727</v>
          </cell>
          <cell r="O1690">
            <v>3176459829</v>
          </cell>
          <cell r="P1690" t="str">
            <v>alcaldia@aracataca-magdalena.gov.co</v>
          </cell>
          <cell r="Q1690" t="str">
            <v>No disponible</v>
          </cell>
          <cell r="R1690" t="str">
            <v>MUNICIPIO (PRESTACIÓN DIRECTA)</v>
          </cell>
        </row>
        <row r="1691">
          <cell r="A1691">
            <v>22250</v>
          </cell>
          <cell r="B1691" t="str">
            <v>EMPRESA DE SERVICIOS PUBLICOS DEL MUNICIPIO DE SANTANA -  EMSANTANA S.A E.S.P</v>
          </cell>
          <cell r="C1691">
            <v>39736</v>
          </cell>
          <cell r="D1691" t="str">
            <v>900196377-7</v>
          </cell>
          <cell r="E1691" t="str">
            <v>OPERATIVA</v>
          </cell>
          <cell r="F1691">
            <v>39630</v>
          </cell>
          <cell r="G1691" t="str">
            <v>ACTUALIZACION</v>
          </cell>
          <cell r="H1691">
            <v>44348</v>
          </cell>
          <cell r="I1691" t="str">
            <v>PEDRO ZARATE ORTIZ</v>
          </cell>
          <cell r="J1691">
            <v>15686</v>
          </cell>
          <cell r="K1691" t="str">
            <v>Calle 4 No  3 - 04</v>
          </cell>
          <cell r="L1691" t="str">
            <v>BOYACÁ</v>
          </cell>
          <cell r="M1691" t="str">
            <v>SANTANA</v>
          </cell>
          <cell r="N1691" t="str">
            <v>7289393  |  7289393</v>
          </cell>
          <cell r="O1691">
            <v>3043826803</v>
          </cell>
          <cell r="P1691" t="str">
            <v>contactenos@empresadeserviciospublicos-santana-boyaca.gov.co</v>
          </cell>
          <cell r="Q1691" t="str">
            <v>SOCIEDAD ANONIMA</v>
          </cell>
          <cell r="R1691" t="str">
            <v>SOCIEDADES (EMPRESA DE SERVICIOS PUBLICOS)</v>
          </cell>
        </row>
        <row r="1692">
          <cell r="A1692">
            <v>22255</v>
          </cell>
          <cell r="B1692" t="str">
            <v>ASOCIACION DE SUSCRIPTORES DEL PROACUEDUCTO RUNTA ABAJO PARTE ORIENTAL DE LA CIRCUNVALAR MUNICIPIO DE TUNJA</v>
          </cell>
          <cell r="C1692">
            <v>40285</v>
          </cell>
          <cell r="D1692" t="str">
            <v>820004766-6</v>
          </cell>
          <cell r="E1692" t="str">
            <v>OPERATIVA</v>
          </cell>
          <cell r="F1692">
            <v>39440</v>
          </cell>
          <cell r="G1692" t="str">
            <v>ACTUALIZACION</v>
          </cell>
          <cell r="H1692">
            <v>43308</v>
          </cell>
          <cell r="I1692" t="str">
            <v>MISAEL PEDRAZA HUERTAS</v>
          </cell>
          <cell r="J1692">
            <v>15001</v>
          </cell>
          <cell r="K1692" t="str">
            <v>VEREDA RUNTA ABAJO</v>
          </cell>
          <cell r="L1692" t="str">
            <v>BOYACÁ</v>
          </cell>
          <cell r="M1692" t="str">
            <v>TUNJA</v>
          </cell>
          <cell r="N1692" t="str">
            <v>7437340  |  7437340</v>
          </cell>
          <cell r="O1692">
            <v>3107508793</v>
          </cell>
          <cell r="P1692" t="str">
            <v>misaelpedraza07@hotmail.com</v>
          </cell>
          <cell r="Q1692" t="str">
            <v>ASOCIACION DE USUARIOS</v>
          </cell>
          <cell r="R1692" t="str">
            <v>ORGANIZACION AUTORIZADA</v>
          </cell>
        </row>
        <row r="1693">
          <cell r="A1693">
            <v>22256</v>
          </cell>
          <cell r="B1693" t="str">
            <v>AGUAS DEL SINU S.A E.S.P</v>
          </cell>
          <cell r="C1693">
            <v>40871</v>
          </cell>
          <cell r="D1693" t="str">
            <v>900218174-5</v>
          </cell>
          <cell r="E1693" t="str">
            <v>OPERATIVA (No activa)</v>
          </cell>
          <cell r="F1693">
            <v>39661</v>
          </cell>
          <cell r="G1693" t="str">
            <v>ACTUALIZACION</v>
          </cell>
          <cell r="H1693">
            <v>43335</v>
          </cell>
          <cell r="I1693" t="str">
            <v>EDGARDO ANTONIO BURGOS MEJIA</v>
          </cell>
          <cell r="J1693">
            <v>23417</v>
          </cell>
          <cell r="K1693" t="str">
            <v>CRA 26  # 14 - 06 B/ SAN PEDRO</v>
          </cell>
          <cell r="L1693" t="str">
            <v>CÓRDOBA</v>
          </cell>
          <cell r="M1693" t="str">
            <v>LORICA</v>
          </cell>
          <cell r="N1693" t="str">
            <v>7731744  |  7731744</v>
          </cell>
          <cell r="O1693">
            <v>3114125024</v>
          </cell>
          <cell r="P1693" t="str">
            <v>aguasdelsinu@aguasdelsinusaesp.com.co</v>
          </cell>
          <cell r="Q1693" t="str">
            <v>SOCIEDAD ANONIMA</v>
          </cell>
          <cell r="R1693" t="str">
            <v>SOCIEDADES (EMPRESA DE SERVICIOS PUBLICOS)</v>
          </cell>
        </row>
        <row r="1694">
          <cell r="A1694">
            <v>22258</v>
          </cell>
          <cell r="B1694" t="str">
            <v>ASOCIACION DE SERVICIOS PUBLICOS ALCANTARILLADO Y OTROS</v>
          </cell>
          <cell r="C1694">
            <v>40164</v>
          </cell>
          <cell r="D1694" t="str">
            <v>900208510-4</v>
          </cell>
          <cell r="E1694" t="str">
            <v>OPERATIVA</v>
          </cell>
          <cell r="F1694">
            <v>39534</v>
          </cell>
          <cell r="G1694" t="str">
            <v>ACTUALIZACION</v>
          </cell>
          <cell r="H1694">
            <v>41611</v>
          </cell>
          <cell r="I1694" t="str">
            <v>LEDIS  PASTOR LANDAZURI QUIÑONEZ</v>
          </cell>
          <cell r="J1694">
            <v>76275</v>
          </cell>
          <cell r="K1694" t="str">
            <v>calle 7 numero 4 71</v>
          </cell>
          <cell r="L1694" t="str">
            <v>VALLE DEL CAUCA</v>
          </cell>
          <cell r="M1694" t="str">
            <v>FLORIDA</v>
          </cell>
          <cell r="N1694" t="str">
            <v>2627198  |  2627140</v>
          </cell>
          <cell r="O1694">
            <v>3206150307</v>
          </cell>
          <cell r="P1694" t="str">
            <v>ledis55@hotmail.com</v>
          </cell>
          <cell r="Q1694" t="str">
            <v>ASOCIACION DE USUARIOS</v>
          </cell>
          <cell r="R1694" t="str">
            <v>ORGANIZACION AUTORIZADA</v>
          </cell>
        </row>
        <row r="1695">
          <cell r="A1695">
            <v>22259</v>
          </cell>
          <cell r="B1695" t="str">
            <v>ASOCIACION DE SUSCRIPTORES DEL ACUEDUCTO LA CAL</v>
          </cell>
          <cell r="C1695">
            <v>39602</v>
          </cell>
          <cell r="D1695" t="str">
            <v>900146605-8</v>
          </cell>
          <cell r="E1695" t="str">
            <v>OPERATIVA</v>
          </cell>
          <cell r="F1695">
            <v>39131</v>
          </cell>
          <cell r="G1695" t="str">
            <v>ACTUALIZACION</v>
          </cell>
          <cell r="H1695">
            <v>40892</v>
          </cell>
          <cell r="I1695" t="str">
            <v>FAUSTO FABIAN ROJAS L</v>
          </cell>
          <cell r="J1695">
            <v>15204</v>
          </cell>
          <cell r="K1695" t="str">
            <v>Personería Municipal Cómbita</v>
          </cell>
          <cell r="L1695" t="str">
            <v>BOYACÁ</v>
          </cell>
          <cell r="M1695" t="str">
            <v>COMBITA</v>
          </cell>
          <cell r="N1695" t="str">
            <v>7310010  |  7424334</v>
          </cell>
          <cell r="O1695">
            <v>3182771985</v>
          </cell>
          <cell r="P1695" t="str">
            <v>rojasfabian85@gmail.com</v>
          </cell>
          <cell r="Q1695" t="str">
            <v>ASOCIACION DE USUARIOS</v>
          </cell>
          <cell r="R1695" t="str">
            <v>ORGANIZACION AUTORIZADA</v>
          </cell>
        </row>
        <row r="1696">
          <cell r="A1696">
            <v>22260</v>
          </cell>
          <cell r="B1696" t="str">
            <v>ASOCIACION DE SUSCRIPTORES DEL ACUEDUCTO CHINATA LA CAL CHIQUITA DE LA VEREDA SAN RAFAEL  DEL MUNICIPIO DE COMBITA - BOYACA</v>
          </cell>
          <cell r="C1696">
            <v>39602</v>
          </cell>
          <cell r="D1696" t="str">
            <v>900095956-8</v>
          </cell>
          <cell r="E1696" t="str">
            <v>OPERATIVA</v>
          </cell>
          <cell r="F1696">
            <v>38795</v>
          </cell>
          <cell r="G1696" t="str">
            <v>ACTUALIZACION</v>
          </cell>
          <cell r="H1696">
            <v>41022</v>
          </cell>
          <cell r="I1696" t="str">
            <v>LUIS ENRIQUE MEDINA RUIZ</v>
          </cell>
          <cell r="J1696">
            <v>15204</v>
          </cell>
          <cell r="K1696" t="str">
            <v>Personería Municipal Cómbita</v>
          </cell>
          <cell r="L1696" t="str">
            <v>BOYACÁ</v>
          </cell>
          <cell r="M1696" t="str">
            <v>COMBITA</v>
          </cell>
          <cell r="N1696" t="str">
            <v>7310010  |  7424334</v>
          </cell>
          <cell r="O1696">
            <v>3123430599</v>
          </cell>
          <cell r="P1696" t="str">
            <v>luisenriquemedinaruiz@yahoo.es</v>
          </cell>
          <cell r="Q1696" t="str">
            <v>ASOCIACION DE USUARIOS</v>
          </cell>
          <cell r="R1696" t="str">
            <v>ORGANIZACION AUTORIZADA</v>
          </cell>
        </row>
        <row r="1697">
          <cell r="A1697">
            <v>22263</v>
          </cell>
          <cell r="B1697" t="str">
            <v>ASOCIACION DE SUSCRIPTORES DEL ACUEDUCTO EL CHORRO DE LA NINFA, VEREDAS SAN RAFAEL Y OTRAS DEL MUNICIPIO DE COMBITA - BOYACA</v>
          </cell>
          <cell r="C1697">
            <v>39605</v>
          </cell>
          <cell r="D1697" t="str">
            <v>900060292-5</v>
          </cell>
          <cell r="E1697" t="str">
            <v>OPERATIVA</v>
          </cell>
          <cell r="F1697">
            <v>38634</v>
          </cell>
          <cell r="G1697" t="str">
            <v>ACTUALIZACION</v>
          </cell>
          <cell r="H1697">
            <v>40955</v>
          </cell>
          <cell r="I1697" t="str">
            <v>SEGUNDO NICOLAS RAMOS QUIROGA</v>
          </cell>
          <cell r="J1697">
            <v>15204</v>
          </cell>
          <cell r="K1697" t="str">
            <v>Personería Municipal Cómbita</v>
          </cell>
          <cell r="L1697" t="str">
            <v>BOYACÁ</v>
          </cell>
          <cell r="M1697" t="str">
            <v>COMBITA</v>
          </cell>
          <cell r="N1697" t="str">
            <v>7310010  |  7424334</v>
          </cell>
          <cell r="O1697">
            <v>3102455025</v>
          </cell>
          <cell r="P1697" t="str">
            <v>aquachorro@hotmail.com</v>
          </cell>
          <cell r="Q1697" t="str">
            <v>ASOCIACION DE USUARIOS</v>
          </cell>
          <cell r="R1697" t="str">
            <v>ORGANIZACION AUTORIZADA</v>
          </cell>
        </row>
        <row r="1698">
          <cell r="A1698">
            <v>22265</v>
          </cell>
          <cell r="B1698" t="str">
            <v>GRUPO EMPRESARIAL DE LA RECUPERACION Y TRANSFORMACION DE MATERIALES S.A.  E.S.P.</v>
          </cell>
          <cell r="C1698">
            <v>39682</v>
          </cell>
          <cell r="D1698" t="str">
            <v>900206793-2</v>
          </cell>
          <cell r="E1698" t="str">
            <v>OPERATIVA</v>
          </cell>
          <cell r="F1698">
            <v>39508</v>
          </cell>
          <cell r="G1698" t="str">
            <v>ACTUALIZACION</v>
          </cell>
          <cell r="H1698">
            <v>45681</v>
          </cell>
          <cell r="I1698" t="str">
            <v>FABIO LOZANO HURTADO</v>
          </cell>
          <cell r="J1698">
            <v>76001</v>
          </cell>
          <cell r="K1698" t="str">
            <v>CALLE 50 No 3N - 01 BARRIO EVARISTO GARCIA</v>
          </cell>
          <cell r="L1698" t="str">
            <v>VALLE DEL CAUCA</v>
          </cell>
          <cell r="M1698" t="str">
            <v>CALI</v>
          </cell>
          <cell r="N1698" t="str">
            <v>4466806  |  4466805</v>
          </cell>
          <cell r="O1698">
            <v>3103903989</v>
          </cell>
          <cell r="P1698" t="str">
            <v>gerencia@gertsaesp.com</v>
          </cell>
          <cell r="Q1698" t="str">
            <v>SOCIEDAD ANONIMA</v>
          </cell>
          <cell r="R1698" t="str">
            <v>SOCIEDADES (EMPRESA DE SERVICIOS PUBLICOS)</v>
          </cell>
        </row>
        <row r="1699">
          <cell r="A1699">
            <v>22274</v>
          </cell>
          <cell r="B1699" t="str">
            <v>EMPRESAS PUBLICAS DE SANTA BARBARA SA ESP</v>
          </cell>
          <cell r="C1699">
            <v>40645</v>
          </cell>
          <cell r="D1699" t="str">
            <v>900222855-8</v>
          </cell>
          <cell r="E1699" t="str">
            <v>OPERATIVA</v>
          </cell>
          <cell r="F1699">
            <v>39661</v>
          </cell>
          <cell r="G1699" t="str">
            <v>ACTUALIZACION</v>
          </cell>
          <cell r="H1699">
            <v>45492</v>
          </cell>
          <cell r="I1699" t="str">
            <v>HUGO ALEXANDER BEDOYA CARDONA</v>
          </cell>
          <cell r="J1699">
            <v>5679</v>
          </cell>
          <cell r="K1699" t="str">
            <v>CALLE LOPEZ N°49-43</v>
          </cell>
          <cell r="L1699" t="str">
            <v>ANTIOQUIA</v>
          </cell>
          <cell r="M1699" t="str">
            <v>SANTA BARBARA</v>
          </cell>
          <cell r="N1699" t="str">
            <v>8463573  |  8463101</v>
          </cell>
          <cell r="O1699">
            <v>3122102939</v>
          </cell>
          <cell r="P1699" t="str">
            <v>gerente@epsb.com.co</v>
          </cell>
          <cell r="Q1699" t="str">
            <v>SOCIEDAD ANONIMA</v>
          </cell>
          <cell r="R1699" t="str">
            <v>SOCIEDADES (EMPRESA DE SERVICIOS PUBLICOS)</v>
          </cell>
        </row>
        <row r="1700">
          <cell r="A1700">
            <v>22276</v>
          </cell>
          <cell r="B1700" t="str">
            <v>ASOCIACIÓN DE SUSCRIPTORES DEL ACUEDUCTO DEL PARAÍSO VEREDA  SABANA- VILLA DE LEYVA</v>
          </cell>
          <cell r="C1700">
            <v>43762</v>
          </cell>
          <cell r="D1700" t="str">
            <v>900161680-3</v>
          </cell>
          <cell r="E1700" t="str">
            <v>OPERATIVA</v>
          </cell>
          <cell r="F1700">
            <v>39276</v>
          </cell>
          <cell r="G1700" t="str">
            <v>ACTUALIZACION</v>
          </cell>
          <cell r="H1700">
            <v>45726</v>
          </cell>
          <cell r="I1700" t="str">
            <v>ANGEL MIGUEL SAIZ SAIZ</v>
          </cell>
          <cell r="J1700">
            <v>15407</v>
          </cell>
          <cell r="K1700" t="str">
            <v>Carrera 8 No. 11-60</v>
          </cell>
          <cell r="L1700" t="str">
            <v>BOYACÁ</v>
          </cell>
          <cell r="M1700" t="str">
            <v>VILLA DE LEYVA</v>
          </cell>
          <cell r="N1700" t="str">
            <v>0000000  |  0000000</v>
          </cell>
          <cell r="O1700">
            <v>3104011653</v>
          </cell>
          <cell r="P1700" t="str">
            <v>aspasa07@yahoo.es</v>
          </cell>
          <cell r="Q1700" t="str">
            <v>ASOCIACION DE USUARIOS</v>
          </cell>
          <cell r="R1700" t="str">
            <v>ORGANIZACION AUTORIZADA</v>
          </cell>
        </row>
        <row r="1701">
          <cell r="A1701">
            <v>22277</v>
          </cell>
          <cell r="B1701" t="str">
            <v>ASOCIACION DE USUARIOS DEL ACUEDUCTO DE LA VEREDA EL LIMON</v>
          </cell>
          <cell r="C1701">
            <v>39616</v>
          </cell>
          <cell r="D1701" t="str">
            <v>900154362-7</v>
          </cell>
          <cell r="E1701" t="str">
            <v>OPERATIVA</v>
          </cell>
          <cell r="F1701">
            <v>38996</v>
          </cell>
          <cell r="G1701" t="str">
            <v>INSCRIPCION</v>
          </cell>
          <cell r="H1701">
            <v>39691</v>
          </cell>
          <cell r="I1701" t="str">
            <v xml:space="preserve">GLADYS  DELGADO </v>
          </cell>
          <cell r="J1701">
            <v>25662</v>
          </cell>
          <cell r="K1701" t="str">
            <v xml:space="preserve">VEREDA EL LIMON ESCUELA VEREDAL </v>
          </cell>
          <cell r="L1701" t="str">
            <v>CUNDINAMARCA</v>
          </cell>
          <cell r="M1701" t="str">
            <v>SAN JUAN DE RIOSECO</v>
          </cell>
          <cell r="N1701" t="str">
            <v>8465052  |  8468465</v>
          </cell>
          <cell r="O1701">
            <v>3118909738</v>
          </cell>
          <cell r="P1701" t="str">
            <v>acueductosveredales@yahoo.com</v>
          </cell>
          <cell r="Q1701" t="str">
            <v>ASOCIACION DE USUARIOS</v>
          </cell>
          <cell r="R1701" t="str">
            <v>ORGANIZACION AUTORIZADA</v>
          </cell>
        </row>
        <row r="1702">
          <cell r="A1702">
            <v>22281</v>
          </cell>
          <cell r="B1702" t="str">
            <v>EMPRESA DE SERVICIOS PUBLICOS AGUAS DE TADO S.A.</v>
          </cell>
          <cell r="C1702">
            <v>40007</v>
          </cell>
          <cell r="D1702" t="str">
            <v>900223126-1</v>
          </cell>
          <cell r="E1702" t="str">
            <v>OPERATIVA</v>
          </cell>
          <cell r="F1702">
            <v>39563</v>
          </cell>
          <cell r="G1702" t="str">
            <v>ACTUALIZACION</v>
          </cell>
          <cell r="H1702">
            <v>44365</v>
          </cell>
          <cell r="I1702" t="str">
            <v>BRENDA JULIET MOSQUERA SUAREZ</v>
          </cell>
          <cell r="J1702">
            <v>27787</v>
          </cell>
          <cell r="K1702" t="str">
            <v>CALLE 6 Nº 16 -06</v>
          </cell>
          <cell r="L1702" t="str">
            <v>CHOCÓ</v>
          </cell>
          <cell r="M1702" t="str">
            <v>TADO</v>
          </cell>
          <cell r="N1702" t="str">
            <v>6795976  |  6795976</v>
          </cell>
          <cell r="O1702">
            <v>3105177293</v>
          </cell>
          <cell r="P1702" t="str">
            <v>aguasdetado2014@hotmail.com</v>
          </cell>
          <cell r="Q1702" t="str">
            <v>SOCIEDAD ANONIMA</v>
          </cell>
          <cell r="R1702" t="str">
            <v>SOCIEDADES (EMPRESA DE SERVICIOS PUBLICOS)</v>
          </cell>
        </row>
        <row r="1703">
          <cell r="A1703">
            <v>22291</v>
          </cell>
          <cell r="B1703" t="str">
            <v>EMPRESAS PUBLICAS DE HATO COROZAL, ACUEDUCTO, ALCANTARILLADO, GAS Y ASEO S.A  E.S.P</v>
          </cell>
          <cell r="C1703">
            <v>39730</v>
          </cell>
          <cell r="D1703" t="str">
            <v>900225245-9</v>
          </cell>
          <cell r="E1703" t="str">
            <v>OPERATIVA</v>
          </cell>
          <cell r="F1703">
            <v>39630</v>
          </cell>
          <cell r="G1703" t="str">
            <v>ACTUALIZACION</v>
          </cell>
          <cell r="H1703">
            <v>45609</v>
          </cell>
          <cell r="I1703" t="str">
            <v>JORGE IGNACIO FRANCO AMEZQUITA</v>
          </cell>
          <cell r="J1703">
            <v>85125</v>
          </cell>
          <cell r="K1703" t="str">
            <v>Carrera 9  12-09</v>
          </cell>
          <cell r="L1703" t="str">
            <v>CASANARE</v>
          </cell>
          <cell r="M1703" t="str">
            <v>HATO COROZAL</v>
          </cell>
          <cell r="N1703" t="str">
            <v>3102469  |  3102469</v>
          </cell>
          <cell r="O1703">
            <v>3102469436</v>
          </cell>
          <cell r="P1703" t="str">
            <v>ephac.hatocorozal@gmail.com</v>
          </cell>
          <cell r="Q1703" t="str">
            <v>SOCIEDAD ANONIMA</v>
          </cell>
          <cell r="R1703" t="str">
            <v>SOCIEDADES (EMPRESA DE SERVICIOS PUBLICOS)</v>
          </cell>
        </row>
        <row r="1704">
          <cell r="A1704">
            <v>22297</v>
          </cell>
          <cell r="B1704" t="str">
            <v>AGUAS DE MORROA SA ESP</v>
          </cell>
          <cell r="C1704">
            <v>39931</v>
          </cell>
          <cell r="D1704" t="str">
            <v>900230374-0</v>
          </cell>
          <cell r="E1704" t="str">
            <v>OPERATIVA</v>
          </cell>
          <cell r="F1704">
            <v>39661</v>
          </cell>
          <cell r="G1704" t="str">
            <v>ACTUALIZACION</v>
          </cell>
          <cell r="H1704">
            <v>45520</v>
          </cell>
          <cell r="I1704" t="str">
            <v>LEONID SIERRA MENDOZA</v>
          </cell>
          <cell r="J1704">
            <v>70473</v>
          </cell>
          <cell r="K1704" t="str">
            <v>Carrera 7 # 9-37, Barrio La Plaza</v>
          </cell>
          <cell r="L1704" t="str">
            <v>SUCRE</v>
          </cell>
          <cell r="M1704" t="str">
            <v>MORROA</v>
          </cell>
          <cell r="N1704" t="str">
            <v>2857451  |  0000000</v>
          </cell>
          <cell r="O1704">
            <v>3046105923</v>
          </cell>
          <cell r="P1704" t="str">
            <v>aguasdemorroasaesp2020@hotmail.com</v>
          </cell>
          <cell r="Q1704" t="str">
            <v>SOCIEDAD ANONIMA</v>
          </cell>
          <cell r="R1704" t="str">
            <v>SOCIEDADES (EMPRESA DE SERVICIOS PUBLICOS)</v>
          </cell>
        </row>
        <row r="1705">
          <cell r="A1705">
            <v>22299</v>
          </cell>
          <cell r="B1705" t="str">
            <v xml:space="preserve">ASOCIACIÓN DE SUCRIPTORES DEL ACUEDUCTO REGIONAL COMBITA RED NUMERO 2 DEL MUNICIPIO DE CÓMBITA </v>
          </cell>
          <cell r="C1705">
            <v>40715</v>
          </cell>
          <cell r="D1705" t="str">
            <v>900005200-4</v>
          </cell>
          <cell r="E1705" t="str">
            <v>OPERATIVA</v>
          </cell>
          <cell r="F1705">
            <v>35671</v>
          </cell>
          <cell r="G1705" t="str">
            <v>ACTUALIZACION</v>
          </cell>
          <cell r="H1705">
            <v>45334</v>
          </cell>
          <cell r="I1705" t="str">
            <v>ORLANDO SANCHEZ SALAS</v>
          </cell>
          <cell r="J1705">
            <v>15001</v>
          </cell>
          <cell r="K1705" t="str">
            <v>cra 12 no 18 -33 oficina 205</v>
          </cell>
          <cell r="L1705" t="str">
            <v>BOYACÁ</v>
          </cell>
          <cell r="M1705" t="str">
            <v>TUNJA</v>
          </cell>
          <cell r="N1705" t="str">
            <v>7437340  |  7437340</v>
          </cell>
          <cell r="O1705">
            <v>3125099256</v>
          </cell>
          <cell r="P1705" t="str">
            <v>contabilidadacueducto2@gmail.com</v>
          </cell>
          <cell r="Q1705" t="str">
            <v>ASOCIACION DE USUARIOS</v>
          </cell>
          <cell r="R1705" t="str">
            <v>ORGANIZACION AUTORIZADA</v>
          </cell>
        </row>
        <row r="1706">
          <cell r="A1706">
            <v>22300</v>
          </cell>
          <cell r="B1706" t="str">
            <v>ASOCIACION DE SUSCRIPTORES DEL ACUEDUCTO EL CHUSCAL DE LA VEREDA DE SAN ISIDRO MUNICIPIO DE COMBITA</v>
          </cell>
          <cell r="C1706">
            <v>40332</v>
          </cell>
          <cell r="D1706" t="str">
            <v>900068788-2</v>
          </cell>
          <cell r="E1706" t="str">
            <v>OPERATIVA</v>
          </cell>
          <cell r="F1706">
            <v>35624</v>
          </cell>
          <cell r="G1706" t="str">
            <v>ACTUALIZACION</v>
          </cell>
          <cell r="H1706">
            <v>41253</v>
          </cell>
          <cell r="I1706" t="str">
            <v>JOSE OLIMPO CARDENAS SUAREZ</v>
          </cell>
          <cell r="J1706">
            <v>15001</v>
          </cell>
          <cell r="K1706" t="str">
            <v>CALLE 42A No 8A - 15</v>
          </cell>
          <cell r="L1706" t="str">
            <v>BOYACÁ</v>
          </cell>
          <cell r="M1706" t="str">
            <v>TUNJA</v>
          </cell>
          <cell r="N1706" t="str">
            <v>7310010  |  7310010</v>
          </cell>
          <cell r="O1706">
            <v>3118275531</v>
          </cell>
          <cell r="P1706" t="str">
            <v>contactenos@combita-boyaca.gov.co</v>
          </cell>
          <cell r="Q1706" t="str">
            <v>ASOCIACION DE USUARIOS</v>
          </cell>
          <cell r="R1706" t="str">
            <v>ORGANIZACION AUTORIZADA</v>
          </cell>
        </row>
        <row r="1707">
          <cell r="A1707">
            <v>22303</v>
          </cell>
          <cell r="B1707" t="str">
            <v>EMPRESA DE SERVICIOS PUBLICOS DE TOCANCIPA S.A.  E.S.P.</v>
          </cell>
          <cell r="C1707">
            <v>39877</v>
          </cell>
          <cell r="D1707" t="str">
            <v>900227413-9</v>
          </cell>
          <cell r="E1707" t="str">
            <v>OPERATIVA</v>
          </cell>
          <cell r="F1707">
            <v>39661</v>
          </cell>
          <cell r="G1707" t="str">
            <v>ACTUALIZACION</v>
          </cell>
          <cell r="H1707">
            <v>45715</v>
          </cell>
          <cell r="I1707" t="str">
            <v>JUAN CARLOS BALLEN SANCHEZ</v>
          </cell>
          <cell r="J1707">
            <v>25817</v>
          </cell>
          <cell r="K1707" t="str">
            <v xml:space="preserve">CALLE 10 # 6-63 </v>
          </cell>
          <cell r="L1707" t="str">
            <v>CUNDINAMARCA</v>
          </cell>
          <cell r="M1707" t="str">
            <v>TOCANCIPA</v>
          </cell>
          <cell r="N1707" t="str">
            <v>8788339  |  8788527</v>
          </cell>
          <cell r="O1707">
            <v>3103082275</v>
          </cell>
          <cell r="P1707" t="str">
            <v>atencionalusuario@esptocancipa.com</v>
          </cell>
          <cell r="Q1707" t="str">
            <v>SOCIEDAD ANONIMA</v>
          </cell>
          <cell r="R1707" t="str">
            <v>SOCIEDADES (EMPRESA DE SERVICIOS PUBLICOS)</v>
          </cell>
        </row>
        <row r="1708">
          <cell r="A1708">
            <v>22313</v>
          </cell>
          <cell r="B1708" t="str">
            <v>JUNTA ADMINISTRADORA DE ACUEDUCTO Y ALCANTARILLADO DEL CORREGIMIENTO DE SAN MARCOS</v>
          </cell>
          <cell r="C1708">
            <v>40875</v>
          </cell>
          <cell r="D1708" t="str">
            <v>900036709-3</v>
          </cell>
          <cell r="E1708" t="str">
            <v>OPERATIVA</v>
          </cell>
          <cell r="F1708">
            <v>38507</v>
          </cell>
          <cell r="G1708" t="str">
            <v>ACTUALIZACION</v>
          </cell>
          <cell r="H1708">
            <v>45699</v>
          </cell>
          <cell r="I1708" t="str">
            <v>ALEXANDER VERGARA HURTADO</v>
          </cell>
          <cell r="J1708" t="str">
            <v>SIN DATOS</v>
          </cell>
          <cell r="K1708" t="str">
            <v>SIN DATOS</v>
          </cell>
          <cell r="L1708" t="str">
            <v>SIN DATOS</v>
          </cell>
          <cell r="M1708" t="str">
            <v>SIN DATOS</v>
          </cell>
          <cell r="N1708" t="str">
            <v>5460602  |  7921964</v>
          </cell>
          <cell r="O1708">
            <v>3125460602</v>
          </cell>
          <cell r="P1708" t="str">
            <v>jaasanm2020sanmarcos@gmail.com</v>
          </cell>
          <cell r="Q1708" t="str">
            <v>JUNTA ADMINISTRADORA</v>
          </cell>
          <cell r="R1708" t="str">
            <v>ORGANIZACION AUTORIZADA</v>
          </cell>
        </row>
        <row r="1709">
          <cell r="A1709">
            <v>22317</v>
          </cell>
          <cell r="B1709" t="str">
            <v xml:space="preserve">JUNTA DE ACCION COMUNAL DE LA VEREDA LA CHAPA </v>
          </cell>
          <cell r="C1709">
            <v>39930</v>
          </cell>
          <cell r="D1709" t="str">
            <v>900193842-7</v>
          </cell>
          <cell r="E1709" t="str">
            <v>OPERATIVA</v>
          </cell>
          <cell r="F1709">
            <v>29241</v>
          </cell>
          <cell r="G1709" t="str">
            <v>ACTUALIZACION</v>
          </cell>
          <cell r="H1709">
            <v>40904</v>
          </cell>
          <cell r="I1709" t="str">
            <v>RAFAEL ALFONSO RODRIGUEZ  GOMEZ</v>
          </cell>
          <cell r="J1709">
            <v>25200</v>
          </cell>
          <cell r="K1709" t="str">
            <v xml:space="preserve">VEREDA LA CHAPA </v>
          </cell>
          <cell r="L1709" t="str">
            <v>CUNDINAMARCA</v>
          </cell>
          <cell r="M1709" t="str">
            <v>COGUA</v>
          </cell>
          <cell r="N1709" t="str">
            <v>8527016  |  8528145</v>
          </cell>
          <cell r="O1709">
            <v>3108151668</v>
          </cell>
          <cell r="P1709" t="str">
            <v>acueductosveredales@yahoo.com</v>
          </cell>
          <cell r="Q1709" t="str">
            <v>JUNTA DE ACCION COMUNAL</v>
          </cell>
          <cell r="R1709" t="str">
            <v>ORGANIZACION AUTORIZADA</v>
          </cell>
        </row>
        <row r="1710">
          <cell r="A1710">
            <v>22318</v>
          </cell>
          <cell r="B1710" t="str">
            <v>ASOCIACION DESUSCRIPTORES DEL ACUEDUCTO JURACAMBITA-ASAJ, VEREDA JURACAMBITA DEL MUNICIPIO DE ZETAQUIRA DEPARTAMENTO DE BOYACA</v>
          </cell>
          <cell r="C1710">
            <v>40779</v>
          </cell>
          <cell r="D1710" t="str">
            <v>900229308-2</v>
          </cell>
          <cell r="E1710" t="str">
            <v>OPERATIVA</v>
          </cell>
          <cell r="F1710">
            <v>39488</v>
          </cell>
          <cell r="G1710" t="str">
            <v>INSCRIPCION</v>
          </cell>
          <cell r="H1710">
            <v>41180</v>
          </cell>
          <cell r="I1710" t="str">
            <v>JOSE HUMBERTO RIVERA TORRES</v>
          </cell>
          <cell r="J1710">
            <v>15897</v>
          </cell>
          <cell r="K1710" t="str">
            <v>VEREDA JURACAMBITA</v>
          </cell>
          <cell r="L1710" t="str">
            <v>BOYACÁ</v>
          </cell>
          <cell r="M1710" t="str">
            <v>ZETAQUIRA</v>
          </cell>
          <cell r="N1710" t="str">
            <v>0000000  |  0000000</v>
          </cell>
          <cell r="O1710">
            <v>3205276545</v>
          </cell>
          <cell r="P1710" t="str">
            <v>acueductojuracambita@gmail.com</v>
          </cell>
          <cell r="Q1710" t="str">
            <v>ASOCIACION DE USUARIOS</v>
          </cell>
          <cell r="R1710" t="str">
            <v>ORGANIZACION AUTORIZADA</v>
          </cell>
        </row>
        <row r="1711">
          <cell r="A1711">
            <v>22322</v>
          </cell>
          <cell r="B1711" t="str">
            <v>AGUAS DEL NORTE ANTIOQUEÑO S.A E.S.P</v>
          </cell>
          <cell r="C1711">
            <v>39742</v>
          </cell>
          <cell r="D1711" t="str">
            <v>900232836-0</v>
          </cell>
          <cell r="E1711" t="str">
            <v>OPERATIVA</v>
          </cell>
          <cell r="F1711">
            <v>39661</v>
          </cell>
          <cell r="G1711" t="str">
            <v>ACTUALIZACION</v>
          </cell>
          <cell r="H1711">
            <v>45404</v>
          </cell>
          <cell r="I1711" t="str">
            <v>JULIAN STIVEN HERRERA AGUDELO</v>
          </cell>
          <cell r="J1711">
            <v>5887</v>
          </cell>
          <cell r="K1711" t="str">
            <v>CALLE 20 No 20-03 piso 5</v>
          </cell>
          <cell r="L1711" t="str">
            <v>ANTIOQUIA</v>
          </cell>
          <cell r="M1711" t="str">
            <v>YARUMAL</v>
          </cell>
          <cell r="N1711" t="str">
            <v>8536868  |  8536136</v>
          </cell>
          <cell r="O1711">
            <v>3148291890</v>
          </cell>
          <cell r="P1711" t="str">
            <v>secretaria@aguasdelnorte.gov.co</v>
          </cell>
          <cell r="Q1711" t="str">
            <v>SOCIEDAD ANONIMA</v>
          </cell>
          <cell r="R1711" t="str">
            <v>SOCIEDADES (EMPRESA DE SERVICIOS PUBLICOS)</v>
          </cell>
        </row>
        <row r="1712">
          <cell r="A1712">
            <v>22325</v>
          </cell>
          <cell r="B1712" t="str">
            <v xml:space="preserve">ASOCIACION DE USUARIOS LA PLAZUELA </v>
          </cell>
          <cell r="C1712">
            <v>39671</v>
          </cell>
          <cell r="D1712" t="str">
            <v>832007974-9</v>
          </cell>
          <cell r="E1712" t="str">
            <v>OPERATIVA</v>
          </cell>
          <cell r="F1712">
            <v>37304</v>
          </cell>
          <cell r="G1712" t="str">
            <v>ACTUALIZACION</v>
          </cell>
          <cell r="H1712">
            <v>45528</v>
          </cell>
          <cell r="I1712" t="str">
            <v>MARIA DEL CARMEN ROJAS BARAHONA</v>
          </cell>
          <cell r="J1712">
            <v>25200</v>
          </cell>
          <cell r="K1712" t="str">
            <v>CENTRO POBLADO LA PLAZUELA</v>
          </cell>
          <cell r="L1712" t="str">
            <v>CUNDINAMARCA</v>
          </cell>
          <cell r="M1712" t="str">
            <v>COGUA</v>
          </cell>
          <cell r="N1712" t="str">
            <v>8548121  |  8548121</v>
          </cell>
          <cell r="O1712">
            <v>3107635427</v>
          </cell>
          <cell r="P1712" t="str">
            <v>acueducto.manzanal@hotmail.com</v>
          </cell>
          <cell r="Q1712" t="str">
            <v>ASOCIACION DE USUARIOS</v>
          </cell>
          <cell r="R1712" t="str">
            <v>ORGANIZACION AUTORIZADA</v>
          </cell>
        </row>
        <row r="1713">
          <cell r="A1713">
            <v>22327</v>
          </cell>
          <cell r="B1713" t="str">
            <v>AGUAS DEL MORROSQUILLO S.A E.S.P.</v>
          </cell>
          <cell r="C1713">
            <v>39902</v>
          </cell>
          <cell r="D1713" t="str">
            <v>900216922-9</v>
          </cell>
          <cell r="E1713" t="str">
            <v>OPERATIVA</v>
          </cell>
          <cell r="F1713">
            <v>39576</v>
          </cell>
          <cell r="G1713" t="str">
            <v>ACTUALIZACION</v>
          </cell>
          <cell r="H1713">
            <v>45506</v>
          </cell>
          <cell r="I1713" t="str">
            <v>JAIME ANDRES HERNANDEZ AGUDELO</v>
          </cell>
          <cell r="J1713">
            <v>70820</v>
          </cell>
          <cell r="K1713" t="str">
            <v>carrera 3 Nº 17-33</v>
          </cell>
          <cell r="L1713" t="str">
            <v>SUCRE</v>
          </cell>
          <cell r="M1713" t="str">
            <v>SANTIAGO DE TOLU</v>
          </cell>
          <cell r="N1713" t="str">
            <v>2884115  |  2884115</v>
          </cell>
          <cell r="O1713">
            <v>3023663748</v>
          </cell>
          <cell r="P1713" t="str">
            <v>aguasdelmorrosquillo1@hotmail.com</v>
          </cell>
          <cell r="Q1713" t="str">
            <v>SOCIEDAD ANONIMA</v>
          </cell>
          <cell r="R1713" t="str">
            <v>SOCIEDADES (EMPRESA DE SERVICIOS PUBLICOS)</v>
          </cell>
        </row>
        <row r="1714">
          <cell r="A1714">
            <v>22330</v>
          </cell>
          <cell r="B1714" t="str">
            <v>EMPRESA DE SERVICIOS PUBLICOS DE ACUEDUCTO ALCANTARILLADO Y ASEO DE GUAITARILLA</v>
          </cell>
          <cell r="C1714">
            <v>39875</v>
          </cell>
          <cell r="D1714" t="str">
            <v>900229156-1</v>
          </cell>
          <cell r="E1714" t="str">
            <v>OPERATIVA</v>
          </cell>
          <cell r="F1714">
            <v>39630</v>
          </cell>
          <cell r="G1714" t="str">
            <v>ACTUALIZACION</v>
          </cell>
          <cell r="H1714">
            <v>44062</v>
          </cell>
          <cell r="I1714" t="str">
            <v>MARIA CAMILA NOGUERA LOPEZ</v>
          </cell>
          <cell r="J1714">
            <v>52320</v>
          </cell>
          <cell r="K1714" t="str">
            <v>AVENIDA EL SOL</v>
          </cell>
          <cell r="L1714" t="str">
            <v>NARIÑO</v>
          </cell>
          <cell r="M1714" t="str">
            <v>GUAITARILLA</v>
          </cell>
          <cell r="N1714" t="str">
            <v>7433272  |  7433272</v>
          </cell>
          <cell r="O1714">
            <v>3176803461</v>
          </cell>
          <cell r="P1714" t="str">
            <v>empoguaitarilla@gmail.com</v>
          </cell>
          <cell r="Q1714" t="str">
            <v>No disponible</v>
          </cell>
          <cell r="R1714" t="str">
            <v>EMPRESA INDUSTRIAL Y COMERCIAL DEL ESTADO</v>
          </cell>
        </row>
        <row r="1715">
          <cell r="A1715">
            <v>22333</v>
          </cell>
          <cell r="B1715" t="str">
            <v>VEOLIA ASEO CALI  S.A   E. S. P.</v>
          </cell>
          <cell r="C1715">
            <v>39829</v>
          </cell>
          <cell r="D1715" t="str">
            <v>900234847-0</v>
          </cell>
          <cell r="E1715" t="str">
            <v>OPERATIVA</v>
          </cell>
          <cell r="F1715">
            <v>39850</v>
          </cell>
          <cell r="G1715" t="str">
            <v>ACTUALIZACION</v>
          </cell>
          <cell r="H1715">
            <v>45713</v>
          </cell>
          <cell r="I1715" t="str">
            <v>LUCIA MARGARITA FADUL TRESPALACIOS</v>
          </cell>
          <cell r="J1715">
            <v>76892</v>
          </cell>
          <cell r="K1715" t="str">
            <v>Cra 39 No. 15-49</v>
          </cell>
          <cell r="L1715" t="str">
            <v>VALLE DEL CAUCA</v>
          </cell>
          <cell r="M1715" t="str">
            <v>YUMBO</v>
          </cell>
          <cell r="N1715" t="str">
            <v>3921111  |  3921111</v>
          </cell>
          <cell r="O1715">
            <v>3184152616</v>
          </cell>
          <cell r="P1715" t="str">
            <v>veolia.aseosuroccidente@veolia.com</v>
          </cell>
          <cell r="Q1715" t="str">
            <v>SOCIEDAD ANONIMA</v>
          </cell>
          <cell r="R1715" t="str">
            <v>SOCIEDADES (EMPRESA DE SERVICIOS PUBLICOS)</v>
          </cell>
        </row>
        <row r="1716">
          <cell r="A1716">
            <v>22334</v>
          </cell>
          <cell r="B1716" t="str">
            <v>COMISIÓN EMPRESARIAL DE ACUEDUCTO Y ALCANTARILLADO DE LA JUNTA DE ACCIÓN COMUNAL URBANIZACIÓN LA CEIBA</v>
          </cell>
          <cell r="C1716">
            <v>43192</v>
          </cell>
          <cell r="D1716" t="str">
            <v>822002702-3</v>
          </cell>
          <cell r="E1716" t="str">
            <v>OPERATIVA</v>
          </cell>
          <cell r="F1716">
            <v>42335</v>
          </cell>
          <cell r="G1716" t="str">
            <v>ACTUALIZACION</v>
          </cell>
          <cell r="H1716">
            <v>45719</v>
          </cell>
          <cell r="I1716" t="str">
            <v>MARIA LUCRECIA PENAGOS DE QUIMBAYO</v>
          </cell>
          <cell r="J1716">
            <v>50001</v>
          </cell>
          <cell r="K1716" t="str">
            <v>Calle 31 Carrera 16 PARQUE LA CEIBA</v>
          </cell>
          <cell r="L1716" t="str">
            <v>META</v>
          </cell>
          <cell r="M1716" t="str">
            <v>VILLAVICENCIO</v>
          </cell>
          <cell r="N1716" t="str">
            <v>6832829  |  6832829</v>
          </cell>
          <cell r="O1716">
            <v>3222885352</v>
          </cell>
          <cell r="P1716" t="str">
            <v>acueductourblaceiba@hotmail.com</v>
          </cell>
          <cell r="Q1716" t="str">
            <v>JUNTA DE ACCION COMUNAL</v>
          </cell>
          <cell r="R1716" t="str">
            <v>ORGANIZACION AUTORIZADA</v>
          </cell>
        </row>
        <row r="1717">
          <cell r="A1717">
            <v>22335</v>
          </cell>
          <cell r="B1717" t="str">
            <v>ASOCIACION DE USUARIOS DEL ACUEDUCTO DEL CORREGIMIENTO DE VERSALLES</v>
          </cell>
          <cell r="C1717">
            <v>41172</v>
          </cell>
          <cell r="D1717" t="str">
            <v>811012163-6</v>
          </cell>
          <cell r="E1717" t="str">
            <v>OPERATIVA</v>
          </cell>
          <cell r="F1717">
            <v>35663</v>
          </cell>
          <cell r="G1717" t="str">
            <v>ACTUALIZACION</v>
          </cell>
          <cell r="H1717">
            <v>44697</v>
          </cell>
          <cell r="I1717" t="str">
            <v>HUMBERTO DE JESUS RENDON ZULUAGA</v>
          </cell>
          <cell r="J1717">
            <v>5679</v>
          </cell>
          <cell r="K1717" t="str">
            <v>PARQUE PRINCIPAL</v>
          </cell>
          <cell r="L1717" t="str">
            <v>ANTIOQUIA</v>
          </cell>
          <cell r="M1717" t="str">
            <v>SANTA BARBARA</v>
          </cell>
          <cell r="N1717" t="str">
            <v>8439242  |  3030298</v>
          </cell>
          <cell r="O1717">
            <v>3104251385</v>
          </cell>
          <cell r="P1717" t="str">
            <v>acueductoversalles@hotmail.com</v>
          </cell>
          <cell r="Q1717" t="str">
            <v>ASOCIACION DE USUARIOS</v>
          </cell>
          <cell r="R1717" t="str">
            <v>ORGANIZACION AUTORIZADA</v>
          </cell>
        </row>
        <row r="1718">
          <cell r="A1718">
            <v>22341</v>
          </cell>
          <cell r="B1718" t="str">
            <v>PROMOVALLE S.A.S. ESP</v>
          </cell>
          <cell r="C1718">
            <v>39797</v>
          </cell>
          <cell r="D1718" t="str">
            <v>900235531-3</v>
          </cell>
          <cell r="E1718" t="str">
            <v>OPERATIVA</v>
          </cell>
          <cell r="F1718">
            <v>39850</v>
          </cell>
          <cell r="G1718" t="str">
            <v>ACTUALIZACION</v>
          </cell>
          <cell r="H1718">
            <v>45715</v>
          </cell>
          <cell r="I1718" t="str">
            <v>ANGELICA MARIA DELGADO ARBELAEZ</v>
          </cell>
          <cell r="J1718">
            <v>76001</v>
          </cell>
          <cell r="K1718" t="str">
            <v>Calle 70 No. 7E Bis - 04</v>
          </cell>
          <cell r="L1718" t="str">
            <v>VALLE DEL CAUCA</v>
          </cell>
          <cell r="M1718" t="str">
            <v>CALI</v>
          </cell>
          <cell r="N1718" t="str">
            <v>4877070  |  4877070</v>
          </cell>
          <cell r="O1718">
            <v>3167432700</v>
          </cell>
          <cell r="P1718" t="str">
            <v>promovalle@promovalle.com</v>
          </cell>
          <cell r="Q1718" t="str">
            <v>SOCIEDAD POR ACCIONES SIMPLIFICADA</v>
          </cell>
          <cell r="R1718" t="str">
            <v>SOCIEDADES (EMPRESA DE SERVICIOS PUBLICOS)</v>
          </cell>
        </row>
        <row r="1719">
          <cell r="A1719">
            <v>22342</v>
          </cell>
          <cell r="B1719" t="str">
            <v>ASOCIACION DE SUSCRIPTORES DEL ACUEDUCTO EL RABANAL DE LA VEREDA PARAMO CENTRO DEL MUNICIPIO DE SAMACA</v>
          </cell>
          <cell r="C1719">
            <v>44861</v>
          </cell>
          <cell r="D1719" t="str">
            <v>900220448-4</v>
          </cell>
          <cell r="E1719" t="str">
            <v>OPERATIVA</v>
          </cell>
          <cell r="F1719">
            <v>36018</v>
          </cell>
          <cell r="G1719" t="str">
            <v>ACTUALIZACION</v>
          </cell>
          <cell r="H1719">
            <v>45672</v>
          </cell>
          <cell r="I1719" t="str">
            <v xml:space="preserve">SANTOS GONZALEZ BETANCOURTH </v>
          </cell>
          <cell r="J1719">
            <v>15646</v>
          </cell>
          <cell r="K1719" t="str">
            <v>CALLE 5 Nª 5-30 OFICINA 202</v>
          </cell>
          <cell r="L1719" t="str">
            <v>BOYACÁ</v>
          </cell>
          <cell r="M1719" t="str">
            <v>SAMACA</v>
          </cell>
          <cell r="N1719" t="str">
            <v>0000000  |  0000000</v>
          </cell>
          <cell r="O1719">
            <v>3125489818</v>
          </cell>
          <cell r="P1719" t="str">
            <v>egresap@hotmail.com</v>
          </cell>
          <cell r="Q1719" t="str">
            <v>ASOCIACION DE USUARIOS</v>
          </cell>
          <cell r="R1719" t="str">
            <v>ORGANIZACION AUTORIZADA</v>
          </cell>
        </row>
        <row r="1720">
          <cell r="A1720">
            <v>22344</v>
          </cell>
          <cell r="B1720" t="str">
            <v>JUNTA ADMINISTRADORA DE ACUEDUCTO Y ALCANTARILLADO DE LA SECCION SAN LUIS DEL MUNICIPIO DE ALDANA</v>
          </cell>
          <cell r="C1720">
            <v>40472</v>
          </cell>
          <cell r="D1720" t="str">
            <v>814007328-5</v>
          </cell>
          <cell r="E1720" t="str">
            <v>OPERATIVA</v>
          </cell>
          <cell r="F1720">
            <v>38230</v>
          </cell>
          <cell r="G1720" t="str">
            <v>ACTUALIZACION</v>
          </cell>
          <cell r="H1720">
            <v>45086</v>
          </cell>
          <cell r="I1720" t="str">
            <v>NORBERTO FILEMON VILLAREAL ORTEGA</v>
          </cell>
          <cell r="J1720">
            <v>52022</v>
          </cell>
          <cell r="K1720" t="str">
            <v>Cra.1. No. 5-35  VIA AEROPUERTO SAN LUIS</v>
          </cell>
          <cell r="L1720" t="str">
            <v>NARIÑO</v>
          </cell>
          <cell r="M1720" t="str">
            <v>ALDANA</v>
          </cell>
          <cell r="N1720" t="str">
            <v>7739717  |  7739717</v>
          </cell>
          <cell r="O1720">
            <v>3148407752</v>
          </cell>
          <cell r="P1720" t="str">
            <v>acuasanluis@gmail.com</v>
          </cell>
          <cell r="Q1720" t="str">
            <v>SIN ANIMO DE LUCRO</v>
          </cell>
          <cell r="R1720" t="str">
            <v>ORGANIZACION AUTORIZADA</v>
          </cell>
        </row>
        <row r="1721">
          <cell r="A1721">
            <v>22346</v>
          </cell>
          <cell r="B1721" t="str">
            <v>ASOCIACION DE SUSCRIPTORES DEL ACUEDUCTO DE LA VEREDA CHITAL CENTRO DEL MUNICIPIO DE CERINZA BOYACA</v>
          </cell>
          <cell r="C1721">
            <v>40781</v>
          </cell>
          <cell r="D1721" t="str">
            <v>900043026-0</v>
          </cell>
          <cell r="E1721" t="str">
            <v>OPERATIVA</v>
          </cell>
          <cell r="F1721">
            <v>35628</v>
          </cell>
          <cell r="G1721" t="str">
            <v>ACTUALIZACION</v>
          </cell>
          <cell r="H1721">
            <v>44049</v>
          </cell>
          <cell r="I1721" t="str">
            <v>ALONSO DE JESUS CORREDOR REYES</v>
          </cell>
          <cell r="J1721">
            <v>15162</v>
          </cell>
          <cell r="K1721" t="str">
            <v>VEREDA CHITAL</v>
          </cell>
          <cell r="L1721" t="str">
            <v>BOYACÁ</v>
          </cell>
          <cell r="M1721" t="str">
            <v>CERINZA</v>
          </cell>
          <cell r="N1721" t="str">
            <v>0000000  |  0000000</v>
          </cell>
          <cell r="O1721">
            <v>3124881977</v>
          </cell>
          <cell r="P1721" t="str">
            <v>ajcorredor@hotmail.es</v>
          </cell>
          <cell r="Q1721" t="str">
            <v>ASOCIACION DE USUARIOS</v>
          </cell>
          <cell r="R1721" t="str">
            <v>ORGANIZACION AUTORIZADA</v>
          </cell>
        </row>
        <row r="1722">
          <cell r="A1722">
            <v>22350</v>
          </cell>
          <cell r="B1722" t="str">
            <v xml:space="preserve">JUNTA DE ACCION COMUNAL DE LA VEREDA CARDONAL </v>
          </cell>
          <cell r="C1722">
            <v>40144</v>
          </cell>
          <cell r="D1722" t="str">
            <v>900025854-6</v>
          </cell>
          <cell r="E1722" t="str">
            <v>OPERATIVA</v>
          </cell>
          <cell r="F1722">
            <v>25126</v>
          </cell>
          <cell r="G1722" t="str">
            <v>ACTUALIZACION</v>
          </cell>
          <cell r="H1722">
            <v>40170</v>
          </cell>
          <cell r="I1722" t="str">
            <v xml:space="preserve">ALVARO POVEDA POVEDA </v>
          </cell>
          <cell r="J1722">
            <v>25200</v>
          </cell>
          <cell r="K1722" t="str">
            <v>VEREDA CARDONAL FINCA EL PARAISO</v>
          </cell>
          <cell r="L1722" t="str">
            <v>CUNDINAMARCA</v>
          </cell>
          <cell r="M1722" t="str">
            <v>COGUA</v>
          </cell>
          <cell r="N1722" t="str">
            <v>8548999  |  8548121</v>
          </cell>
          <cell r="O1722">
            <v>3153493152</v>
          </cell>
          <cell r="P1722" t="str">
            <v>acueductosveredales@yahoo.com</v>
          </cell>
          <cell r="Q1722" t="str">
            <v>JUNTA DE ACCION COMUNAL</v>
          </cell>
          <cell r="R1722" t="str">
            <v>ORGANIZACION AUTORIZADA</v>
          </cell>
        </row>
        <row r="1723">
          <cell r="A1723">
            <v>22353</v>
          </cell>
          <cell r="B1723" t="str">
            <v>EMPRESA DE SERVICIOS PUBLICOS DE PUERTO LOPEZ  ESPUERTO  S.A.  E.S.P.</v>
          </cell>
          <cell r="C1723">
            <v>40218</v>
          </cell>
          <cell r="D1723" t="str">
            <v>900237479-7</v>
          </cell>
          <cell r="E1723" t="str">
            <v>OPERATIVA</v>
          </cell>
          <cell r="F1723">
            <v>39692</v>
          </cell>
          <cell r="G1723" t="str">
            <v>ACTUALIZACION</v>
          </cell>
          <cell r="H1723">
            <v>45743</v>
          </cell>
          <cell r="I1723" t="str">
            <v>JUAN GABRIEL DUARTE PEREA</v>
          </cell>
          <cell r="J1723">
            <v>50573</v>
          </cell>
          <cell r="K1723" t="str">
            <v>Calle 5 N°. 6-16 B. local 21B CC Los Pinos</v>
          </cell>
          <cell r="L1723" t="str">
            <v>META</v>
          </cell>
          <cell r="M1723" t="str">
            <v>PUERTO LOPEZ</v>
          </cell>
          <cell r="N1723" t="str">
            <v>6450759  |  6450759</v>
          </cell>
          <cell r="O1723">
            <v>3135644330</v>
          </cell>
          <cell r="P1723" t="str">
            <v>espuerto@puertolopez-meta.gov.co</v>
          </cell>
          <cell r="Q1723" t="str">
            <v>SOCIEDAD ANONIMA</v>
          </cell>
          <cell r="R1723" t="str">
            <v>SOCIEDADES (EMPRESA DE SERVICIOS PUBLICOS)</v>
          </cell>
        </row>
        <row r="1724">
          <cell r="A1724">
            <v>22357</v>
          </cell>
          <cell r="B1724" t="str">
            <v>ASOCIACION ACUEDUCTO COMUNAL Y COMUNITARIO BUENOS AIRES LA CABAÑA</v>
          </cell>
          <cell r="C1724">
            <v>40899</v>
          </cell>
          <cell r="D1724" t="str">
            <v>900213089-4</v>
          </cell>
          <cell r="E1724" t="str">
            <v>OPERATIVA</v>
          </cell>
          <cell r="F1724">
            <v>39406</v>
          </cell>
          <cell r="G1724" t="str">
            <v>ACTUALIZACION</v>
          </cell>
          <cell r="H1724">
            <v>45411</v>
          </cell>
          <cell r="I1724" t="str">
            <v xml:space="preserve">PABLO ENRIQUE  PARRA  MEDINA </v>
          </cell>
          <cell r="J1724">
            <v>50313</v>
          </cell>
          <cell r="K1724" t="str">
            <v xml:space="preserve">SEDE COMUNAL VEREDA LA CABAÑA </v>
          </cell>
          <cell r="L1724" t="str">
            <v>META</v>
          </cell>
          <cell r="M1724" t="str">
            <v>GRANADA</v>
          </cell>
          <cell r="N1724" t="str">
            <v>3103047  |  3103047</v>
          </cell>
          <cell r="O1724">
            <v>3103047238</v>
          </cell>
          <cell r="P1724" t="str">
            <v>acuebuenosaires@gmail.com</v>
          </cell>
          <cell r="Q1724" t="str">
            <v>SIN ANIMO DE LUCRO</v>
          </cell>
          <cell r="R1724" t="str">
            <v>ORGANIZACION AUTORIZADA</v>
          </cell>
        </row>
        <row r="1725">
          <cell r="A1725">
            <v>22366</v>
          </cell>
          <cell r="B1725" t="str">
            <v>Serviulloa SA ESP</v>
          </cell>
          <cell r="C1725">
            <v>39980</v>
          </cell>
          <cell r="D1725" t="str">
            <v>900235848-2</v>
          </cell>
          <cell r="E1725" t="str">
            <v>OPERATIVA</v>
          </cell>
          <cell r="F1725">
            <v>39664</v>
          </cell>
          <cell r="G1725" t="str">
            <v>ACTUALIZACION</v>
          </cell>
          <cell r="H1725">
            <v>45700</v>
          </cell>
          <cell r="I1725" t="str">
            <v>JULIETH ALEXANDRA VELASQUEZ BEDOYA</v>
          </cell>
          <cell r="J1725">
            <v>76845</v>
          </cell>
          <cell r="K1725" t="str">
            <v>Calle 5 No 2-07</v>
          </cell>
          <cell r="L1725" t="str">
            <v>VALLE DEL CAUCA</v>
          </cell>
          <cell r="M1725" t="str">
            <v>ULLOA</v>
          </cell>
          <cell r="N1725" t="str">
            <v>2075435  |  2075150</v>
          </cell>
          <cell r="O1725">
            <v>3113172847</v>
          </cell>
          <cell r="P1725" t="str">
            <v>gerencia@serviulloa.com.co</v>
          </cell>
          <cell r="Q1725" t="str">
            <v>SOCIEDAD ANONIMA</v>
          </cell>
          <cell r="R1725" t="str">
            <v>SOCIEDADES (EMPRESA DE SERVICIOS PUBLICOS)</v>
          </cell>
        </row>
        <row r="1726">
          <cell r="A1726">
            <v>22368</v>
          </cell>
          <cell r="B1726" t="str">
            <v>ASOCIACION DE USUARIOS DEL ACUEDUCTO MULTIVEREDAL HONDA FLORESTA SANTA ANA DEL MUNICIPIO DE SAN VICENTE FERRER ANTIOQUIA</v>
          </cell>
          <cell r="C1726">
            <v>40135</v>
          </cell>
          <cell r="D1726" t="str">
            <v>900202988-3</v>
          </cell>
          <cell r="E1726" t="str">
            <v>OPERATIVA</v>
          </cell>
          <cell r="F1726">
            <v>39573</v>
          </cell>
          <cell r="G1726" t="str">
            <v>ACTUALIZACION</v>
          </cell>
          <cell r="H1726">
            <v>45722</v>
          </cell>
          <cell r="I1726" t="str">
            <v>CARLOS ARTURO CASTANO QUINTERO</v>
          </cell>
          <cell r="J1726">
            <v>5674</v>
          </cell>
          <cell r="K1726" t="str">
            <v>CENTRO COMERCIAL "LA GUACA"</v>
          </cell>
          <cell r="L1726" t="str">
            <v>ANTIOQUIA</v>
          </cell>
          <cell r="M1726" t="str">
            <v>SAN VICENTE FERRER</v>
          </cell>
          <cell r="N1726" t="str">
            <v>8544212  |  4128368</v>
          </cell>
          <cell r="O1726">
            <v>3146600462</v>
          </cell>
          <cell r="P1726" t="str">
            <v>nelidavanegas@hotmail.com</v>
          </cell>
          <cell r="Q1726" t="str">
            <v>ASOCIACION DE USUARIOS</v>
          </cell>
          <cell r="R1726" t="str">
            <v>ORGANIZACION AUTORIZADA</v>
          </cell>
        </row>
        <row r="1727">
          <cell r="A1727">
            <v>22372</v>
          </cell>
          <cell r="B1727" t="str">
            <v>ADMINISTRACION COOPERATIVA MARAVELEZ - ALCALA E.S.P.</v>
          </cell>
          <cell r="C1727">
            <v>40484</v>
          </cell>
          <cell r="D1727" t="str">
            <v>821001139-8</v>
          </cell>
          <cell r="E1727" t="str">
            <v>OPERATIVA</v>
          </cell>
          <cell r="F1727">
            <v>35865</v>
          </cell>
          <cell r="G1727" t="str">
            <v>ACTUALIZACION</v>
          </cell>
          <cell r="H1727">
            <v>45715</v>
          </cell>
          <cell r="I1727" t="str">
            <v>CESAR AUGUSTO GARCIA CARMONA</v>
          </cell>
          <cell r="J1727">
            <v>76020</v>
          </cell>
          <cell r="K1727" t="str">
            <v>CALLE 4 N° 9-28</v>
          </cell>
          <cell r="L1727" t="str">
            <v>VALLE DEL CAUCA</v>
          </cell>
          <cell r="M1727" t="str">
            <v>ALCALA</v>
          </cell>
          <cell r="N1727" t="str">
            <v>2004668  |  2004668</v>
          </cell>
          <cell r="O1727">
            <v>3164497301</v>
          </cell>
          <cell r="P1727" t="str">
            <v>coomaravelez@gmail.com</v>
          </cell>
          <cell r="Q1727" t="str">
            <v>COOPERATIVA</v>
          </cell>
          <cell r="R1727" t="str">
            <v>ORGANIZACION AUTORIZADA</v>
          </cell>
        </row>
        <row r="1728">
          <cell r="A1728">
            <v>22374</v>
          </cell>
          <cell r="B1728" t="str">
            <v>ASOCIACION DE USUARIOS DEL ACUEDUCTO COMUNITARIO DE LOS SECTORES LA BRETANA LA MARINA PUENTE NEGRO Y EL ROSAL</v>
          </cell>
          <cell r="C1728">
            <v>40829</v>
          </cell>
          <cell r="D1728" t="str">
            <v>816003303-0</v>
          </cell>
          <cell r="E1728" t="str">
            <v>OPERATIVA</v>
          </cell>
          <cell r="F1728">
            <v>35867</v>
          </cell>
          <cell r="G1728" t="str">
            <v>ACTUALIZACION</v>
          </cell>
          <cell r="H1728">
            <v>40882</v>
          </cell>
          <cell r="I1728" t="str">
            <v>ORLANDO DE JESUS URIBE RENDON</v>
          </cell>
          <cell r="J1728">
            <v>66687</v>
          </cell>
          <cell r="K1728" t="str">
            <v>estacion de policia la marina</v>
          </cell>
          <cell r="L1728" t="str">
            <v>RISARALDA</v>
          </cell>
          <cell r="M1728" t="str">
            <v>SANTUARIO</v>
          </cell>
          <cell r="N1728" t="str">
            <v>3687788  |  3286220</v>
          </cell>
          <cell r="O1728">
            <v>3126087204</v>
          </cell>
          <cell r="P1728" t="str">
            <v>acueductolamarina@hotmail.com</v>
          </cell>
          <cell r="Q1728" t="str">
            <v>ASOCIACION DE USUARIOS</v>
          </cell>
          <cell r="R1728" t="str">
            <v>ORGANIZACION AUTORIZADA</v>
          </cell>
        </row>
        <row r="1729">
          <cell r="A1729">
            <v>22375</v>
          </cell>
          <cell r="B1729" t="str">
            <v>ADMINISTRACION PUBLICA COOPERATIVA DE SERVICIOS PUBLICOS DE ACUEDUCTO, ALCANTARILLADO Y ASEO  DE MALLAMA</v>
          </cell>
          <cell r="C1729">
            <v>40409</v>
          </cell>
          <cell r="D1729" t="str">
            <v>900239380-6</v>
          </cell>
          <cell r="E1729" t="str">
            <v>OPERATIVA</v>
          </cell>
          <cell r="F1729">
            <v>39661</v>
          </cell>
          <cell r="G1729" t="str">
            <v>ACTUALIZACION</v>
          </cell>
          <cell r="H1729">
            <v>45726</v>
          </cell>
          <cell r="I1729" t="str">
            <v>LIDA PATRICIA PAZOS BASTIDAS</v>
          </cell>
          <cell r="J1729">
            <v>52435</v>
          </cell>
          <cell r="K1729" t="str">
            <v>PIEDRANCHA BARRIO SAN MARTIN CASA 23</v>
          </cell>
          <cell r="L1729" t="str">
            <v>NARIÑO</v>
          </cell>
          <cell r="M1729" t="str">
            <v>MALLAMA</v>
          </cell>
          <cell r="N1729" t="str">
            <v>3217184  |  3217184</v>
          </cell>
          <cell r="O1729">
            <v>3217184308</v>
          </cell>
          <cell r="P1729" t="str">
            <v>coopsermallama@hotmail.com</v>
          </cell>
          <cell r="Q1729" t="str">
            <v>COOPERATIVA</v>
          </cell>
          <cell r="R1729" t="str">
            <v>ORGANIZACION AUTORIZADA</v>
          </cell>
        </row>
        <row r="1730">
          <cell r="A1730">
            <v>22376</v>
          </cell>
          <cell r="B1730" t="str">
            <v xml:space="preserve">COOPERATIVA DE SERVICIOS PUBLICOS DE TIMBIQUI </v>
          </cell>
          <cell r="C1730">
            <v>40736</v>
          </cell>
          <cell r="D1730" t="str">
            <v>900227337-7</v>
          </cell>
          <cell r="E1730" t="str">
            <v>OPERATIVA</v>
          </cell>
          <cell r="F1730">
            <v>39699</v>
          </cell>
          <cell r="G1730" t="str">
            <v>ACTUALIZACION</v>
          </cell>
          <cell r="H1730">
            <v>44523</v>
          </cell>
          <cell r="I1730" t="str">
            <v>YOLIMA GOMEZ  HERRERA</v>
          </cell>
          <cell r="J1730">
            <v>19809</v>
          </cell>
          <cell r="K1730" t="str">
            <v>TIMBIQUI CAUCA</v>
          </cell>
          <cell r="L1730" t="str">
            <v>CAUCA</v>
          </cell>
          <cell r="M1730" t="str">
            <v>TIMBIQUI</v>
          </cell>
          <cell r="N1730" t="str">
            <v>8403005  |  8403006</v>
          </cell>
          <cell r="O1730">
            <v>3147644357</v>
          </cell>
          <cell r="P1730" t="str">
            <v>yohohe78@yahoo.es</v>
          </cell>
          <cell r="Q1730" t="str">
            <v>COOPERATIVA</v>
          </cell>
          <cell r="R1730" t="str">
            <v>ORGANIZACION AUTORIZADA</v>
          </cell>
        </row>
        <row r="1731">
          <cell r="A1731">
            <v>22380</v>
          </cell>
          <cell r="B1731" t="str">
            <v>ASOCIACION DE USUARIOS DEL ACUEDUCTO DEL LAS VEREDAS PASTOR OSPINA Y FLORES</v>
          </cell>
          <cell r="C1731">
            <v>40429</v>
          </cell>
          <cell r="D1731" t="str">
            <v>832004029-1</v>
          </cell>
          <cell r="E1731" t="str">
            <v>OPERATIVA</v>
          </cell>
          <cell r="F1731">
            <v>33361</v>
          </cell>
          <cell r="G1731" t="str">
            <v>ACTUALIZACION</v>
          </cell>
          <cell r="H1731">
            <v>45581</v>
          </cell>
          <cell r="I1731" t="str">
            <v>HECTOR HERNANDON CORTES  PRIETO</v>
          </cell>
          <cell r="J1731">
            <v>25322</v>
          </cell>
          <cell r="K1731" t="str">
            <v>KILOMETRO 3 VIA GACHETA (EL UVAL)</v>
          </cell>
          <cell r="L1731" t="str">
            <v>CUNDINAMARCA</v>
          </cell>
          <cell r="M1731" t="str">
            <v>GUASCA</v>
          </cell>
          <cell r="N1731" t="str">
            <v>8835310  |  8835310</v>
          </cell>
          <cell r="O1731">
            <v>3212097081</v>
          </cell>
          <cell r="P1731" t="str">
            <v>acueductopasflor@hotmail.com</v>
          </cell>
          <cell r="Q1731" t="str">
            <v>ASOCIACION DE USUARIOS</v>
          </cell>
          <cell r="R1731" t="str">
            <v>ORGANIZACION AUTORIZADA</v>
          </cell>
        </row>
        <row r="1732">
          <cell r="A1732">
            <v>22382</v>
          </cell>
          <cell r="B1732" t="str">
            <v>ASOCIACION DE SUSCRIPTORES DEL ACUEDUCTO VEREDAS TURMAL  Y PUENTE PIEDRA DEL MUNICIPIO DE CHIQUIZA BOYACA</v>
          </cell>
          <cell r="C1732">
            <v>40437</v>
          </cell>
          <cell r="D1732" t="str">
            <v>900215237-7</v>
          </cell>
          <cell r="E1732" t="str">
            <v>OPERATIVA (No activa)</v>
          </cell>
          <cell r="F1732">
            <v>38931</v>
          </cell>
          <cell r="G1732" t="str">
            <v>ACTUALIZACION</v>
          </cell>
          <cell r="H1732">
            <v>40611</v>
          </cell>
          <cell r="I1732" t="str">
            <v xml:space="preserve">ARQUIMEDES AMADO </v>
          </cell>
          <cell r="J1732">
            <v>15232</v>
          </cell>
          <cell r="K1732" t="str">
            <v>Alcaldia Municipal</v>
          </cell>
          <cell r="L1732" t="str">
            <v>BOYACÁ</v>
          </cell>
          <cell r="M1732" t="str">
            <v>CHIQUIZA</v>
          </cell>
          <cell r="N1732" t="str">
            <v>7426822  |  7424334</v>
          </cell>
          <cell r="O1732">
            <v>3123145488</v>
          </cell>
          <cell r="P1732" t="str">
            <v>arquimedesamado@hotmail.com</v>
          </cell>
          <cell r="Q1732" t="str">
            <v>ASOCIACION DE USUARIOS</v>
          </cell>
          <cell r="R1732" t="str">
            <v>ORGANIZACION AUTORIZADA</v>
          </cell>
        </row>
        <row r="1733">
          <cell r="A1733">
            <v>22385</v>
          </cell>
          <cell r="B1733" t="str">
            <v>ASOCIACIÓN ACUEDUCTO POZO PROFUNDO VEREDA LA CONCEPCIÓN MUNICIPIO DE COMBITA</v>
          </cell>
          <cell r="C1733">
            <v>40779</v>
          </cell>
          <cell r="D1733" t="str">
            <v>900241277-1</v>
          </cell>
          <cell r="E1733" t="str">
            <v>OPERATIVA</v>
          </cell>
          <cell r="F1733">
            <v>39692</v>
          </cell>
          <cell r="G1733" t="str">
            <v>INSCRIPCION</v>
          </cell>
          <cell r="H1733">
            <v>40955</v>
          </cell>
          <cell r="I1733" t="str">
            <v>OLIVERIO HERNANDEZ SARMIENTO</v>
          </cell>
          <cell r="J1733">
            <v>15204</v>
          </cell>
          <cell r="K1733" t="str">
            <v>CLL 3 NO 6 - 22</v>
          </cell>
          <cell r="L1733" t="str">
            <v>BOYACÁ</v>
          </cell>
          <cell r="M1733" t="str">
            <v>COMBITA</v>
          </cell>
          <cell r="N1733" t="str">
            <v>7310081  |  7310081</v>
          </cell>
          <cell r="O1733">
            <v>3212328400</v>
          </cell>
          <cell r="P1733" t="str">
            <v>asocia@hotmail.com</v>
          </cell>
          <cell r="Q1733" t="str">
            <v>ASOCIACION DE USUARIOS</v>
          </cell>
          <cell r="R1733" t="str">
            <v>ORGANIZACION AUTORIZADA</v>
          </cell>
        </row>
        <row r="1734">
          <cell r="A1734">
            <v>22386</v>
          </cell>
          <cell r="B1734" t="str">
            <v>EMPRESAS PUBLICAS DE LA ARGENTINA SOCIEDAD ANONIMA</v>
          </cell>
          <cell r="C1734">
            <v>39890</v>
          </cell>
          <cell r="D1734" t="str">
            <v>900239471-8</v>
          </cell>
          <cell r="E1734" t="str">
            <v>OPERATIVA</v>
          </cell>
          <cell r="F1734">
            <v>39750</v>
          </cell>
          <cell r="G1734" t="str">
            <v>ACTUALIZACION</v>
          </cell>
          <cell r="H1734">
            <v>45706</v>
          </cell>
          <cell r="I1734" t="str">
            <v>SEBASTIAN CAMILO LAVERDE HURTADO</v>
          </cell>
          <cell r="J1734">
            <v>41378</v>
          </cell>
          <cell r="K1734" t="str">
            <v>CRA 4 No 5 - 43 PISO 3</v>
          </cell>
          <cell r="L1734" t="str">
            <v>HUILA</v>
          </cell>
          <cell r="M1734" t="str">
            <v>LA ARGENTINA</v>
          </cell>
          <cell r="N1734" t="str">
            <v>8311609  |  8311608</v>
          </cell>
          <cell r="O1734">
            <v>3208557968</v>
          </cell>
          <cell r="P1734" t="str">
            <v>gerencia@empuargsaesp.gov.co</v>
          </cell>
          <cell r="Q1734" t="str">
            <v>SOCIEDAD ANONIMA</v>
          </cell>
          <cell r="R1734" t="str">
            <v>SOCIEDADES (EMPRESA DE SERVICIOS PUBLICOS)</v>
          </cell>
        </row>
        <row r="1735">
          <cell r="A1735">
            <v>22391</v>
          </cell>
          <cell r="B1735" t="str">
            <v>ASOCIACION DE USUARIOS DEL ACUEDUCTO Y ALCANTARILLADO DEL CORREGIMIENTO LOS CHANCOS SAN PEDRO VALLE</v>
          </cell>
          <cell r="C1735">
            <v>40029</v>
          </cell>
          <cell r="D1735" t="str">
            <v>821002836-8</v>
          </cell>
          <cell r="E1735" t="str">
            <v>OPERATIVA</v>
          </cell>
          <cell r="F1735">
            <v>37424</v>
          </cell>
          <cell r="G1735" t="str">
            <v>ACTUALIZACION</v>
          </cell>
          <cell r="H1735">
            <v>45724</v>
          </cell>
          <cell r="I1735" t="str">
            <v>JIMMY GRACIANO TASCON  LOZANO</v>
          </cell>
          <cell r="J1735">
            <v>76834</v>
          </cell>
          <cell r="K1735" t="str">
            <v>CLL33 n. 24-28</v>
          </cell>
          <cell r="L1735" t="str">
            <v>VALLE DEL CAUCA</v>
          </cell>
          <cell r="M1735" t="str">
            <v>TULUA</v>
          </cell>
          <cell r="N1735" t="str">
            <v>0000000  |  0000000</v>
          </cell>
          <cell r="O1735">
            <v>3148301698</v>
          </cell>
          <cell r="P1735" t="str">
            <v>JGTASCON2@GMAIL.COM</v>
          </cell>
          <cell r="Q1735" t="str">
            <v>ASOCIACION DE USUARIOS</v>
          </cell>
          <cell r="R1735" t="str">
            <v>ORGANIZACION AUTORIZADA</v>
          </cell>
        </row>
        <row r="1736">
          <cell r="A1736">
            <v>22397</v>
          </cell>
          <cell r="B1736" t="str">
            <v>ACUEDUCTO REGIONAL RURAL DEL MUNICIPIO DE FILANDIA DEPARTAMENTO DE QUINDIO</v>
          </cell>
          <cell r="C1736">
            <v>41863</v>
          </cell>
          <cell r="D1736" t="str">
            <v>801000337-2</v>
          </cell>
          <cell r="E1736" t="str">
            <v>OPERATIVA</v>
          </cell>
          <cell r="F1736">
            <v>35837</v>
          </cell>
          <cell r="G1736" t="str">
            <v>ACTUALIZACION</v>
          </cell>
          <cell r="H1736">
            <v>45420</v>
          </cell>
          <cell r="I1736" t="str">
            <v>GILMESIAS RAMIREZ HERRERA</v>
          </cell>
          <cell r="J1736">
            <v>63272</v>
          </cell>
          <cell r="K1736" t="str">
            <v>CRA 5 LOTE 4 ZONA HOSPITAL</v>
          </cell>
          <cell r="L1736" t="str">
            <v>QUINDÍO</v>
          </cell>
          <cell r="M1736" t="str">
            <v>FILANDIA</v>
          </cell>
          <cell r="N1736" t="str">
            <v>7582371  |  7582371</v>
          </cell>
          <cell r="O1736">
            <v>3126782165</v>
          </cell>
          <cell r="P1736" t="str">
            <v>acueductoregionalfilandia@hotmail.com</v>
          </cell>
          <cell r="Q1736" t="str">
            <v>ASOCIACION DE USUARIOS</v>
          </cell>
          <cell r="R1736" t="str">
            <v>ORGANIZACION AUTORIZADA</v>
          </cell>
        </row>
        <row r="1737">
          <cell r="A1737">
            <v>22398</v>
          </cell>
          <cell r="B1737" t="str">
            <v>EMPRESA DE SERVICIOS PUBLICOS DE SALADOBLANCO S.A.S</v>
          </cell>
          <cell r="C1737">
            <v>41157</v>
          </cell>
          <cell r="D1737" t="str">
            <v>900245329-4</v>
          </cell>
          <cell r="E1737" t="str">
            <v>OPERATIVA</v>
          </cell>
          <cell r="F1737">
            <v>39692</v>
          </cell>
          <cell r="G1737" t="str">
            <v>ACTUALIZACION</v>
          </cell>
          <cell r="H1737">
            <v>45705</v>
          </cell>
          <cell r="I1737" t="str">
            <v>HAROLD YESID PEREZ VALDERRAMA</v>
          </cell>
          <cell r="J1737">
            <v>41660</v>
          </cell>
          <cell r="K1737" t="str">
            <v>Calle 2 8 40</v>
          </cell>
          <cell r="L1737" t="str">
            <v>HUILA</v>
          </cell>
          <cell r="M1737" t="str">
            <v>SALADOBLANCO</v>
          </cell>
          <cell r="N1737" t="str">
            <v>0000000  |  0000000</v>
          </cell>
          <cell r="O1737">
            <v>3106996861</v>
          </cell>
          <cell r="P1737" t="str">
            <v>emsepusa@emsepusa.gov.co</v>
          </cell>
          <cell r="Q1737" t="str">
            <v>SOCIEDAD POR ACCIONES SIMPLIFICADA</v>
          </cell>
          <cell r="R1737" t="str">
            <v>SOCIEDADES (EMPRESA DE SERVICIOS PUBLICOS)</v>
          </cell>
        </row>
        <row r="1738">
          <cell r="A1738">
            <v>22399</v>
          </cell>
          <cell r="B1738" t="str">
            <v>JUNTA ADMINISTRADORA DE ACUEDUCTO AGUA CLARA CARBONERA</v>
          </cell>
          <cell r="C1738">
            <v>40403</v>
          </cell>
          <cell r="D1738" t="str">
            <v>900243272-4</v>
          </cell>
          <cell r="E1738" t="str">
            <v>OPERATIVA</v>
          </cell>
          <cell r="F1738">
            <v>39691</v>
          </cell>
          <cell r="G1738" t="str">
            <v>ACTUALIZACION</v>
          </cell>
          <cell r="H1738">
            <v>40596</v>
          </cell>
          <cell r="I1738" t="str">
            <v>HERNAN FIGUEREDO MORALES</v>
          </cell>
          <cell r="J1738">
            <v>15759</v>
          </cell>
          <cell r="K1738" t="str">
            <v>Edificio Administrativo Plaza 6 de Septiembre</v>
          </cell>
          <cell r="L1738" t="str">
            <v>BOYACÁ</v>
          </cell>
          <cell r="M1738" t="str">
            <v>SOGAMOSO</v>
          </cell>
          <cell r="N1738" t="str">
            <v>7702040  |  7702041</v>
          </cell>
          <cell r="O1738">
            <v>3115125941</v>
          </cell>
          <cell r="P1738" t="str">
            <v>carboneras650@yahoo.es</v>
          </cell>
          <cell r="Q1738" t="str">
            <v>JUNTA ADMINISTRADORA</v>
          </cell>
          <cell r="R1738" t="str">
            <v>ORGANIZACION AUTORIZADA</v>
          </cell>
        </row>
        <row r="1739">
          <cell r="A1739">
            <v>22400</v>
          </cell>
          <cell r="B1739" t="str">
            <v>JUNTA ADMINISTRADORA ACUEDUCTO ACUECINTAS</v>
          </cell>
          <cell r="C1739">
            <v>40210</v>
          </cell>
          <cell r="D1739" t="str">
            <v>900243662-3</v>
          </cell>
          <cell r="E1739" t="str">
            <v>OPERATIVA</v>
          </cell>
          <cell r="F1739">
            <v>39720</v>
          </cell>
          <cell r="G1739" t="str">
            <v>ACTUALIZACION</v>
          </cell>
          <cell r="H1739">
            <v>40637</v>
          </cell>
          <cell r="I1739" t="str">
            <v>JOSE MOLINA  GUTIERREZ</v>
          </cell>
          <cell r="J1739">
            <v>15759</v>
          </cell>
          <cell r="K1739" t="str">
            <v>PLAZA 6 DE SEPTIEMBRE EDIFICIO ADMINISTRATIVO</v>
          </cell>
          <cell r="L1739" t="str">
            <v>BOYACÁ</v>
          </cell>
          <cell r="M1739" t="str">
            <v>SOGAMOSO</v>
          </cell>
          <cell r="N1739" t="str">
            <v>7702040  |  7702041</v>
          </cell>
          <cell r="O1739">
            <v>3118167471</v>
          </cell>
          <cell r="P1739" t="str">
            <v>acuecintas477@yahoo.es</v>
          </cell>
          <cell r="Q1739" t="str">
            <v>JUNTA ADMINISTRADORA</v>
          </cell>
          <cell r="R1739" t="str">
            <v>ORGANIZACION AUTORIZADA</v>
          </cell>
        </row>
        <row r="1740">
          <cell r="A1740">
            <v>22402</v>
          </cell>
          <cell r="B1740" t="str">
            <v>ADMINISTRACION PUBLICA COOPERATIVA DE SERVICIOS PUBLICOS DE EL MUNICIPIO DE EL PENOL</v>
          </cell>
          <cell r="C1740">
            <v>40158</v>
          </cell>
          <cell r="D1740" t="str">
            <v>900242736-5</v>
          </cell>
          <cell r="E1740" t="str">
            <v>OPERATIVA</v>
          </cell>
          <cell r="F1740">
            <v>39814</v>
          </cell>
          <cell r="G1740" t="str">
            <v>ACTUALIZACION</v>
          </cell>
          <cell r="H1740">
            <v>45373</v>
          </cell>
          <cell r="I1740" t="str">
            <v>JHON EDUAR ESPANA ANDRADE</v>
          </cell>
          <cell r="J1740">
            <v>52254</v>
          </cell>
          <cell r="K1740" t="str">
            <v>PALACIO MUNICIPAL</v>
          </cell>
          <cell r="L1740" t="str">
            <v>NARIÑO</v>
          </cell>
          <cell r="M1740" t="str">
            <v>EL PENOL</v>
          </cell>
          <cell r="N1740" t="str">
            <v>7265423  |  7265423</v>
          </cell>
          <cell r="O1740">
            <v>3154796960</v>
          </cell>
          <cell r="P1740" t="str">
            <v>acoopenolesp1@hotmail.com</v>
          </cell>
          <cell r="Q1740" t="str">
            <v>COOPERATIVA</v>
          </cell>
          <cell r="R1740" t="str">
            <v>ORGANIZACION AUTORIZADA</v>
          </cell>
        </row>
        <row r="1741">
          <cell r="A1741">
            <v>22403</v>
          </cell>
          <cell r="B1741" t="str">
            <v>SERVICIOS AMBIENTALES DE CORDOBA S.A.S. E.S.P.</v>
          </cell>
          <cell r="C1741">
            <v>40448</v>
          </cell>
          <cell r="D1741" t="str">
            <v>900190990-5</v>
          </cell>
          <cell r="E1741" t="str">
            <v>OPERATIVA</v>
          </cell>
          <cell r="F1741">
            <v>39679</v>
          </cell>
          <cell r="G1741" t="str">
            <v>ACTUALIZACION</v>
          </cell>
          <cell r="H1741">
            <v>45675</v>
          </cell>
          <cell r="I1741" t="str">
            <v>ALVARO ALFONSO CHICA HOYOS</v>
          </cell>
          <cell r="J1741">
            <v>23001</v>
          </cell>
          <cell r="K1741" t="str">
            <v>CARRERA 6 65-24 C.C. PLACES MALL OFICINA 308</v>
          </cell>
          <cell r="L1741" t="str">
            <v>CÓRDOBA</v>
          </cell>
          <cell r="M1741" t="str">
            <v>MONTERIA</v>
          </cell>
          <cell r="N1741" t="str">
            <v>7851302  |  7851302</v>
          </cell>
          <cell r="O1741">
            <v>3145924446</v>
          </cell>
          <cell r="P1741" t="str">
            <v>info@seacor.com.co</v>
          </cell>
          <cell r="Q1741" t="str">
            <v>SOCIEDAD POR ACCIONES SIMPLIFICADA</v>
          </cell>
          <cell r="R1741" t="str">
            <v>SOCIEDADES (EMPRESA DE SERVICIOS PUBLICOS)</v>
          </cell>
        </row>
        <row r="1742">
          <cell r="A1742">
            <v>22408</v>
          </cell>
          <cell r="B1742" t="str">
            <v>ADMINISTRACION PUBLICA COOPERATIVA DE AGUA POTABLE Y SANEAMIENTO BASICO DE SANTACRUZ</v>
          </cell>
          <cell r="C1742">
            <v>40113</v>
          </cell>
          <cell r="D1742" t="str">
            <v>900220700-6</v>
          </cell>
          <cell r="E1742" t="str">
            <v>OPERATIVA</v>
          </cell>
          <cell r="F1742">
            <v>39692</v>
          </cell>
          <cell r="G1742" t="str">
            <v>ACTUALIZACION</v>
          </cell>
          <cell r="H1742">
            <v>44928</v>
          </cell>
          <cell r="I1742" t="str">
            <v>FREDY MAURICIO ALVAREZ GOYES</v>
          </cell>
          <cell r="J1742">
            <v>52699</v>
          </cell>
          <cell r="K1742" t="str">
            <v>BARRIO OLAYA HERRERA</v>
          </cell>
          <cell r="L1742" t="str">
            <v>NARIÑO</v>
          </cell>
          <cell r="M1742" t="str">
            <v>SANTACRUZ</v>
          </cell>
          <cell r="N1742" t="str">
            <v>8185213  |  7371945</v>
          </cell>
          <cell r="O1742">
            <v>3137488966</v>
          </cell>
          <cell r="P1742" t="str">
            <v>EMPOVIDASANTACRUZ@GMAIL.COM</v>
          </cell>
          <cell r="Q1742" t="str">
            <v>COOPERATIVA</v>
          </cell>
          <cell r="R1742" t="str">
            <v>ORGANIZACION AUTORIZADA</v>
          </cell>
        </row>
        <row r="1743">
          <cell r="A1743">
            <v>22410</v>
          </cell>
          <cell r="B1743" t="str">
            <v>ASOCIACION DE USUARIOS DEL SERVICIO DE ACUEDUCTO DE LA VEREDA EL SANGO</v>
          </cell>
          <cell r="C1743">
            <v>40197</v>
          </cell>
          <cell r="D1743" t="str">
            <v>811026500-6</v>
          </cell>
          <cell r="E1743" t="str">
            <v>OPERATIVA</v>
          </cell>
          <cell r="F1743">
            <v>35876</v>
          </cell>
          <cell r="G1743" t="str">
            <v>ACTUALIZACION</v>
          </cell>
          <cell r="H1743">
            <v>45351</v>
          </cell>
          <cell r="I1743" t="str">
            <v xml:space="preserve">JOSE RUPERTO RODRIGUEZ BLANDON </v>
          </cell>
          <cell r="J1743">
            <v>5318</v>
          </cell>
          <cell r="K1743" t="str">
            <v>PALACIO MUNICIPAL GUARNE CARRERA 50 No 50 - 06</v>
          </cell>
          <cell r="L1743" t="str">
            <v>ANTIOQUIA</v>
          </cell>
          <cell r="M1743" t="str">
            <v>GUARNE</v>
          </cell>
          <cell r="N1743" t="str">
            <v>4089975  |  5514769</v>
          </cell>
          <cell r="O1743">
            <v>3206228388</v>
          </cell>
          <cell r="P1743" t="str">
            <v>acuesango@une.net.co</v>
          </cell>
          <cell r="Q1743" t="str">
            <v>ASOCIACION DE USUARIOS</v>
          </cell>
          <cell r="R1743" t="str">
            <v>ORGANIZACION AUTORIZADA</v>
          </cell>
        </row>
        <row r="1744">
          <cell r="A1744">
            <v>22413</v>
          </cell>
          <cell r="B1744" t="str">
            <v>ASOCIACIÓN DE USUARIOS DE ACUEDUCTO REGIONAL DE GUACHAVITA Y OTROS</v>
          </cell>
          <cell r="C1744">
            <v>41102</v>
          </cell>
          <cell r="D1744" t="str">
            <v>800061670-8</v>
          </cell>
          <cell r="E1744" t="str">
            <v>OPERATIVA</v>
          </cell>
          <cell r="F1744">
            <v>32451</v>
          </cell>
          <cell r="G1744" t="str">
            <v>ACTUALIZACION</v>
          </cell>
          <cell r="H1744">
            <v>45720</v>
          </cell>
          <cell r="I1744" t="str">
            <v>HECTOR RODRIGUEZ CUELLAR</v>
          </cell>
          <cell r="J1744">
            <v>25279</v>
          </cell>
          <cell r="K1744" t="str">
            <v>calle 3 N° 2 48</v>
          </cell>
          <cell r="L1744" t="str">
            <v>CUNDINAMARCA</v>
          </cell>
          <cell r="M1744" t="str">
            <v>FOMEQUE</v>
          </cell>
          <cell r="N1744" t="str">
            <v>8485503  |  4831950</v>
          </cell>
          <cell r="O1744">
            <v>3112020752</v>
          </cell>
          <cell r="P1744" t="str">
            <v>acueductoasusagua@gmail.com</v>
          </cell>
          <cell r="Q1744" t="str">
            <v>SIN ANIMO DE LUCRO</v>
          </cell>
          <cell r="R1744" t="str">
            <v>ORGANIZACION AUTORIZADA</v>
          </cell>
        </row>
        <row r="1745">
          <cell r="A1745">
            <v>22417</v>
          </cell>
          <cell r="B1745" t="str">
            <v xml:space="preserve">JUNTA DE ACCION COMUNAL DE LA VEREDA RINCON SANTO </v>
          </cell>
          <cell r="C1745">
            <v>39946</v>
          </cell>
          <cell r="D1745" t="str">
            <v>832003915-6</v>
          </cell>
          <cell r="E1745" t="str">
            <v>OPERATIVA</v>
          </cell>
          <cell r="F1745">
            <v>23970</v>
          </cell>
          <cell r="G1745" t="str">
            <v>ACTUALIZACION</v>
          </cell>
          <cell r="H1745">
            <v>40042</v>
          </cell>
          <cell r="I1745" t="str">
            <v>NESTOR RICARDO  CASTRO AVILA</v>
          </cell>
          <cell r="J1745">
            <v>25200</v>
          </cell>
          <cell r="K1745" t="str">
            <v xml:space="preserve">VEREDA RINCON SANTO SALON COMUNAL </v>
          </cell>
          <cell r="L1745" t="str">
            <v>CUNDINAMARCA</v>
          </cell>
          <cell r="M1745" t="str">
            <v>COGUA</v>
          </cell>
          <cell r="N1745" t="str">
            <v>8502207  |  8502215</v>
          </cell>
          <cell r="O1745">
            <v>3112236524</v>
          </cell>
          <cell r="P1745" t="str">
            <v>nestroc783@hotmail.com</v>
          </cell>
          <cell r="Q1745" t="str">
            <v>JUNTA DE ACCION COMUNAL</v>
          </cell>
          <cell r="R1745" t="str">
            <v>ORGANIZACION AUTORIZADA</v>
          </cell>
        </row>
        <row r="1746">
          <cell r="A1746">
            <v>22420</v>
          </cell>
          <cell r="B1746" t="str">
            <v>ASOCIACIÓN DE USUARIOS DEL ACUEDUCTO, DE LAS VEREDAS MORTIÑO, OLIVO RINCON SANTO Y SUSAGUA DEL MUNICIPIO DE COGUA</v>
          </cell>
          <cell r="C1746">
            <v>40749</v>
          </cell>
          <cell r="D1746" t="str">
            <v>832002185-1</v>
          </cell>
          <cell r="E1746" t="str">
            <v>OPERATIVA</v>
          </cell>
          <cell r="F1746">
            <v>37409</v>
          </cell>
          <cell r="G1746" t="str">
            <v>INSCRIPCION</v>
          </cell>
          <cell r="H1746">
            <v>40892</v>
          </cell>
          <cell r="I1746" t="str">
            <v>MIGUEL ALFONSO GARCIA RUBIANO</v>
          </cell>
          <cell r="J1746">
            <v>25200</v>
          </cell>
          <cell r="K1746" t="str">
            <v>palacio municipal oficina de servicios publicos de cogua</v>
          </cell>
          <cell r="L1746" t="str">
            <v>CUNDINAMARCA</v>
          </cell>
          <cell r="M1746" t="str">
            <v>COGUA</v>
          </cell>
          <cell r="N1746" t="str">
            <v>8548154  |  8548154</v>
          </cell>
          <cell r="O1746">
            <v>3132836537</v>
          </cell>
          <cell r="P1746" t="str">
            <v>jcastillo@gmail.com</v>
          </cell>
          <cell r="Q1746" t="str">
            <v>ASOCIACION DE USUARIOS</v>
          </cell>
          <cell r="R1746" t="str">
            <v>ORGANIZACION AUTORIZADA</v>
          </cell>
        </row>
        <row r="1747">
          <cell r="A1747">
            <v>22426</v>
          </cell>
          <cell r="B1747" t="str">
            <v>ASOCIACION DE USUARIOS DE ACUEDUCTO DE LA SUCIA LA MARIA MUNICIPIO DE CIUDAD BOLIVAR DEPARTAMENTO DE ANTIOQUIA</v>
          </cell>
          <cell r="C1747">
            <v>40757</v>
          </cell>
          <cell r="D1747" t="str">
            <v>811040661-1</v>
          </cell>
          <cell r="E1747" t="str">
            <v>OPERATIVA (No activa)</v>
          </cell>
          <cell r="F1747">
            <v>34587</v>
          </cell>
          <cell r="G1747" t="str">
            <v>ACTUALIZACION</v>
          </cell>
          <cell r="H1747">
            <v>40892</v>
          </cell>
          <cell r="I1747" t="str">
            <v>BERNANDO ORTIZ PALACIO</v>
          </cell>
          <cell r="J1747">
            <v>5101</v>
          </cell>
          <cell r="K1747" t="str">
            <v>Carrera  58 No 58 - 126</v>
          </cell>
          <cell r="L1747" t="str">
            <v>ANTIOQUIA</v>
          </cell>
          <cell r="M1747" t="str">
            <v>CIUDAD BOLÍVAR</v>
          </cell>
          <cell r="N1747" t="str">
            <v>8413256  |  8411984</v>
          </cell>
          <cell r="O1747" t="str">
            <v>No disponible</v>
          </cell>
          <cell r="P1747" t="str">
            <v>moni1226@hotmail.com</v>
          </cell>
          <cell r="Q1747" t="str">
            <v>ASOCIACION DE USUARIOS</v>
          </cell>
          <cell r="R1747" t="str">
            <v>ORGANIZACION AUTORIZADA</v>
          </cell>
        </row>
        <row r="1748">
          <cell r="A1748">
            <v>22429</v>
          </cell>
          <cell r="B1748" t="str">
            <v>JUNTA ADMINISTRADORA DE ACUEDUCTO REGIONAL SAN PABLO SAN PEDRO LOS LIMOS</v>
          </cell>
          <cell r="C1748">
            <v>44092</v>
          </cell>
          <cell r="D1748" t="str">
            <v>814005835-9</v>
          </cell>
          <cell r="E1748" t="str">
            <v>OPERATIVA</v>
          </cell>
          <cell r="F1748">
            <v>37743</v>
          </cell>
          <cell r="G1748" t="str">
            <v>ACTUALIZACION</v>
          </cell>
          <cell r="H1748">
            <v>45703</v>
          </cell>
          <cell r="I1748" t="str">
            <v>SILVIO ANDRES MELO BURBANO</v>
          </cell>
          <cell r="J1748">
            <v>52260</v>
          </cell>
          <cell r="K1748" t="str">
            <v>VEREDA SAN PEDRO</v>
          </cell>
          <cell r="L1748" t="str">
            <v>NARIÑO</v>
          </cell>
          <cell r="M1748" t="str">
            <v>EL TAMBO</v>
          </cell>
          <cell r="N1748" t="str">
            <v>7777777  |  7777777</v>
          </cell>
          <cell r="O1748">
            <v>3127931375</v>
          </cell>
          <cell r="P1748" t="str">
            <v>meloandres8@gmail.com</v>
          </cell>
          <cell r="Q1748" t="str">
            <v>JUNTA ADMINISTRADORA</v>
          </cell>
          <cell r="R1748" t="str">
            <v>ORGANIZACION AUTORIZADA</v>
          </cell>
        </row>
        <row r="1749">
          <cell r="A1749">
            <v>22432</v>
          </cell>
          <cell r="B1749" t="str">
            <v>EMPRESAS PUBLICAS DE YAGUARA S.A. E.S.P.</v>
          </cell>
          <cell r="C1749">
            <v>39878</v>
          </cell>
          <cell r="D1749" t="str">
            <v>900250077-3</v>
          </cell>
          <cell r="E1749" t="str">
            <v>OPERATIVA</v>
          </cell>
          <cell r="F1749">
            <v>39753</v>
          </cell>
          <cell r="G1749" t="str">
            <v>ACTUALIZACION</v>
          </cell>
          <cell r="H1749">
            <v>45737</v>
          </cell>
          <cell r="I1749" t="str">
            <v>WILSON ERNESTO CAVIEDES CAMACHO</v>
          </cell>
          <cell r="J1749">
            <v>41885</v>
          </cell>
          <cell r="K1749" t="str">
            <v>CARRERA 4 No. 3-93</v>
          </cell>
          <cell r="L1749" t="str">
            <v>HUILA</v>
          </cell>
          <cell r="M1749" t="str">
            <v>YAGUARA</v>
          </cell>
          <cell r="N1749" t="str">
            <v>8383102  |  8383066</v>
          </cell>
          <cell r="O1749">
            <v>3176386643</v>
          </cell>
          <cell r="P1749" t="str">
            <v>emsepuya@yahoo.com</v>
          </cell>
          <cell r="Q1749" t="str">
            <v>SOCIEDAD ANONIMA</v>
          </cell>
          <cell r="R1749" t="str">
            <v>SOCIEDADES (EMPRESA DE SERVICIOS PUBLICOS)</v>
          </cell>
        </row>
        <row r="1750">
          <cell r="A1750">
            <v>22436</v>
          </cell>
          <cell r="B1750" t="str">
            <v>ASOCIACION DE USUARIOS PROPIETARIOS ACUEDUCTO RURAL POZO DE LA NUTRIA</v>
          </cell>
          <cell r="C1750">
            <v>40899</v>
          </cell>
          <cell r="D1750" t="str">
            <v>832009496-9</v>
          </cell>
          <cell r="E1750" t="str">
            <v>OPERATIVA</v>
          </cell>
          <cell r="F1750">
            <v>37854</v>
          </cell>
          <cell r="G1750" t="str">
            <v>ACTUALIZACION</v>
          </cell>
          <cell r="H1750">
            <v>41327</v>
          </cell>
          <cell r="I1750" t="str">
            <v>FEDERICO GUILERMO NARANJO MESA</v>
          </cell>
          <cell r="J1750">
            <v>11001</v>
          </cell>
          <cell r="K1750" t="str">
            <v>CALLE 71 No. 2A - 39 APTO. 601</v>
          </cell>
          <cell r="L1750" t="str">
            <v>BOGOTÁ, D.C.</v>
          </cell>
          <cell r="M1750" t="str">
            <v>BOGOTA, D.C.</v>
          </cell>
          <cell r="N1750" t="str">
            <v>8606332  |  6347534</v>
          </cell>
          <cell r="O1750">
            <v>3153351605</v>
          </cell>
          <cell r="P1750" t="str">
            <v>pozonutria@yahoo.com.co</v>
          </cell>
          <cell r="Q1750" t="str">
            <v>ASOCIACION DE USUARIOS</v>
          </cell>
          <cell r="R1750" t="str">
            <v>ORGANIZACION AUTORIZADA</v>
          </cell>
        </row>
        <row r="1751">
          <cell r="A1751">
            <v>22438</v>
          </cell>
          <cell r="B1751" t="str">
            <v>JUNTA ADMINISTRADORA DEL ACUEDUCTO DE LA VEREDA GRANADILLO</v>
          </cell>
          <cell r="C1751">
            <v>40816</v>
          </cell>
          <cell r="D1751" t="str">
            <v>814006525-5</v>
          </cell>
          <cell r="E1751" t="str">
            <v>ABASTO</v>
          </cell>
          <cell r="F1751">
            <v>37956</v>
          </cell>
          <cell r="G1751" t="str">
            <v>ACTUALIZACION</v>
          </cell>
          <cell r="H1751">
            <v>40976</v>
          </cell>
          <cell r="I1751" t="str">
            <v xml:space="preserve">SEGUNDO NECTARIO ARTEAGA </v>
          </cell>
          <cell r="J1751">
            <v>52260</v>
          </cell>
          <cell r="K1751" t="str">
            <v>Vereda Granadillo</v>
          </cell>
          <cell r="L1751" t="str">
            <v>NARIÑO</v>
          </cell>
          <cell r="M1751" t="str">
            <v>EL TAMBO</v>
          </cell>
          <cell r="N1751" t="str">
            <v>5216664  |  5216664</v>
          </cell>
          <cell r="O1751">
            <v>3136450848</v>
          </cell>
          <cell r="P1751" t="str">
            <v>ijimenezmelo@yahoo.es</v>
          </cell>
          <cell r="Q1751" t="str">
            <v>JUNTA ADMINISTRADORA</v>
          </cell>
          <cell r="R1751" t="str">
            <v>ORGANIZACION AUTORIZADA</v>
          </cell>
        </row>
        <row r="1752">
          <cell r="A1752">
            <v>22439</v>
          </cell>
          <cell r="B1752" t="str">
            <v>EMPRESA MUNICIPAL DE ACUEDUCTO, ALCANTARILLADO Y ASEO DEL MUNICIPIO DE COLOSO SUCRE S.A. E.S.P.</v>
          </cell>
          <cell r="C1752">
            <v>40240</v>
          </cell>
          <cell r="D1752" t="str">
            <v>900249731-0</v>
          </cell>
          <cell r="E1752" t="str">
            <v>OPERATIVA</v>
          </cell>
          <cell r="F1752">
            <v>39815</v>
          </cell>
          <cell r="G1752" t="str">
            <v>ACTUALIZACION</v>
          </cell>
          <cell r="H1752">
            <v>45079</v>
          </cell>
          <cell r="I1752" t="str">
            <v>JOSE JAVIER JULIO ALVAREZ</v>
          </cell>
          <cell r="J1752">
            <v>70204</v>
          </cell>
          <cell r="K1752" t="str">
            <v>calle real</v>
          </cell>
          <cell r="L1752" t="str">
            <v>SUCRE</v>
          </cell>
          <cell r="M1752" t="str">
            <v>COLOSO</v>
          </cell>
          <cell r="N1752" t="str">
            <v>0000000  |  0000000</v>
          </cell>
          <cell r="O1752">
            <v>3145850099</v>
          </cell>
          <cell r="P1752" t="str">
            <v>aguasdecoloso2@gmail.com</v>
          </cell>
          <cell r="Q1752" t="str">
            <v>SOCIEDAD ANONIMA</v>
          </cell>
          <cell r="R1752" t="str">
            <v>SOCIEDADES (EMPRESA DE SERVICIOS PUBLICOS)</v>
          </cell>
        </row>
        <row r="1753">
          <cell r="A1753">
            <v>22440</v>
          </cell>
          <cell r="B1753" t="str">
            <v>JUNTA ADMINISTRADORA DE ACUEDUCTO Y ALCANTARILLADO COMUNITARIO   ACUACLARITA</v>
          </cell>
          <cell r="C1753">
            <v>39903</v>
          </cell>
          <cell r="D1753" t="str">
            <v>900224930-1</v>
          </cell>
          <cell r="E1753" t="str">
            <v>OPERATIVA</v>
          </cell>
          <cell r="F1753">
            <v>39570</v>
          </cell>
          <cell r="G1753" t="str">
            <v>ACTUALIZACION</v>
          </cell>
          <cell r="H1753">
            <v>45700</v>
          </cell>
          <cell r="I1753" t="str">
            <v>GLORIA ESPERANZA BARRETO SOLANO</v>
          </cell>
          <cell r="J1753">
            <v>73001</v>
          </cell>
          <cell r="K1753" t="str">
            <v>CALLE 15 # 20-40</v>
          </cell>
          <cell r="L1753" t="str">
            <v>TOLIMA</v>
          </cell>
          <cell r="M1753" t="str">
            <v>IBAGUE</v>
          </cell>
          <cell r="N1753" t="str">
            <v>2706569  |  3208000</v>
          </cell>
          <cell r="O1753">
            <v>3208000784</v>
          </cell>
          <cell r="P1753" t="str">
            <v>acuaclarita@gmail.com</v>
          </cell>
          <cell r="Q1753" t="str">
            <v>JUNTA ADMINISTRADORA</v>
          </cell>
          <cell r="R1753" t="str">
            <v>ORGANIZACION AUTORIZADA</v>
          </cell>
        </row>
        <row r="1754">
          <cell r="A1754">
            <v>22442</v>
          </cell>
          <cell r="B1754" t="str">
            <v>ASOCIACION DE USUARIOS DEL ACUEDUCTO VILLAS DE SAN ANDRES</v>
          </cell>
          <cell r="C1754">
            <v>41248</v>
          </cell>
          <cell r="D1754" t="str">
            <v>900233114-6</v>
          </cell>
          <cell r="E1754" t="str">
            <v>OPERATIVA</v>
          </cell>
          <cell r="F1754">
            <v>39657</v>
          </cell>
          <cell r="G1754" t="str">
            <v>ACTUALIZACION</v>
          </cell>
          <cell r="H1754">
            <v>45692</v>
          </cell>
          <cell r="I1754" t="str">
            <v>LUIS EMILIO URIBE FIGUEROA</v>
          </cell>
          <cell r="J1754">
            <v>20011</v>
          </cell>
          <cell r="K1754" t="str">
            <v>KDX 130 - 02 ACUEDUCTO VILLAS DE SAN ANDRES</v>
          </cell>
          <cell r="L1754" t="str">
            <v>CESAR</v>
          </cell>
          <cell r="M1754" t="str">
            <v>AGUACHICA</v>
          </cell>
          <cell r="N1754" t="str">
            <v>5656207  |  5656207</v>
          </cell>
          <cell r="O1754">
            <v>3123126226</v>
          </cell>
          <cell r="P1754" t="str">
            <v>aduavisan2012@gmail.com</v>
          </cell>
          <cell r="Q1754" t="str">
            <v>ASOCIACION DE USUARIOS</v>
          </cell>
          <cell r="R1754" t="str">
            <v>ORGANIZACION AUTORIZADA</v>
          </cell>
        </row>
        <row r="1755">
          <cell r="A1755">
            <v>22443</v>
          </cell>
          <cell r="B1755" t="str">
            <v>ASOCIACION DE SUSCRIPTORES O USUARIOS DEL ACUEDUCTO DE LA VEREDA LAPALMA PARTE ALTA DEL MUNICIPIO DE SAN JERONIMO</v>
          </cell>
          <cell r="C1755">
            <v>40759</v>
          </cell>
          <cell r="D1755" t="str">
            <v>900243282-8</v>
          </cell>
          <cell r="E1755" t="str">
            <v>OPERATIVA</v>
          </cell>
          <cell r="F1755">
            <v>36501</v>
          </cell>
          <cell r="G1755" t="str">
            <v>ACTUALIZACION</v>
          </cell>
          <cell r="H1755">
            <v>40892</v>
          </cell>
          <cell r="I1755" t="str">
            <v>CARLOS ALBERTO RUIZ URIBE</v>
          </cell>
          <cell r="J1755">
            <v>5656</v>
          </cell>
          <cell r="K1755" t="str">
            <v>Calle 21 No 8 - 78</v>
          </cell>
          <cell r="L1755" t="str">
            <v>ANTIOQUIA</v>
          </cell>
          <cell r="M1755" t="str">
            <v>SAN JERONIMO</v>
          </cell>
          <cell r="N1755" t="str">
            <v>8582154  |  8583241</v>
          </cell>
          <cell r="O1755">
            <v>3122153443</v>
          </cell>
          <cell r="P1755" t="str">
            <v>aguasespsj@hotmail.com</v>
          </cell>
          <cell r="Q1755" t="str">
            <v>JUNTA ADMINISTRADORA</v>
          </cell>
          <cell r="R1755" t="str">
            <v>ORGANIZACION AUTORIZADA</v>
          </cell>
        </row>
        <row r="1756">
          <cell r="A1756">
            <v>22444</v>
          </cell>
          <cell r="B1756" t="str">
            <v>ASOCIACION DE USUARIOS DEL ACUEDUCTO VEREDA SABALETAS</v>
          </cell>
          <cell r="C1756">
            <v>39932</v>
          </cell>
          <cell r="D1756" t="str">
            <v>811036032-3</v>
          </cell>
          <cell r="E1756" t="str">
            <v>OPERATIVA</v>
          </cell>
          <cell r="F1756">
            <v>37387</v>
          </cell>
          <cell r="G1756" t="str">
            <v>ACTUALIZACION</v>
          </cell>
          <cell r="H1756">
            <v>41296</v>
          </cell>
          <cell r="I1756" t="str">
            <v xml:space="preserve">HENRY ANTONIO ZAPATA </v>
          </cell>
          <cell r="J1756">
            <v>5282</v>
          </cell>
          <cell r="K1756" t="str">
            <v>Vereda Zabaletas</v>
          </cell>
          <cell r="L1756" t="str">
            <v>ANTIOQUIA</v>
          </cell>
          <cell r="M1756" t="str">
            <v>FREDONIA</v>
          </cell>
          <cell r="N1756" t="str">
            <v>8402164  |  8401264</v>
          </cell>
          <cell r="O1756">
            <v>3117299498</v>
          </cell>
          <cell r="P1756" t="str">
            <v>henryantoniozapata@hotmail.com</v>
          </cell>
          <cell r="Q1756" t="str">
            <v>ASOCIACION DE USUARIOS</v>
          </cell>
          <cell r="R1756" t="str">
            <v>ORGANIZACION AUTORIZADA</v>
          </cell>
        </row>
        <row r="1757">
          <cell r="A1757">
            <v>22445</v>
          </cell>
          <cell r="B1757" t="str">
            <v>ASOCIACION DE USUARIOS DEL ACUEDUCTO MULTIVEREDAL SAN ROQUE</v>
          </cell>
          <cell r="C1757">
            <v>39996</v>
          </cell>
          <cell r="D1757" t="str">
            <v>811021291-9</v>
          </cell>
          <cell r="E1757" t="str">
            <v>OPERATIVA</v>
          </cell>
          <cell r="F1757">
            <v>35204</v>
          </cell>
          <cell r="G1757" t="str">
            <v>ACTUALIZACION</v>
          </cell>
          <cell r="H1757">
            <v>41498</v>
          </cell>
          <cell r="I1757" t="str">
            <v>WILLIAM BUILES CASTRILLON</v>
          </cell>
          <cell r="J1757">
            <v>5670</v>
          </cell>
          <cell r="K1757" t="str">
            <v>Cra 21 No 20 -45</v>
          </cell>
          <cell r="L1757" t="str">
            <v>ANTIOQUIA</v>
          </cell>
          <cell r="M1757" t="str">
            <v>SAN ROQUE</v>
          </cell>
          <cell r="N1757" t="str">
            <v>8656066  |  8656991</v>
          </cell>
          <cell r="O1757">
            <v>3128347108</v>
          </cell>
          <cell r="P1757" t="str">
            <v>acueductocristales@gmail.com</v>
          </cell>
          <cell r="Q1757" t="str">
            <v>ASOCIACION DE USUARIOS</v>
          </cell>
          <cell r="R1757" t="str">
            <v>ORGANIZACION AUTORIZADA</v>
          </cell>
        </row>
        <row r="1758">
          <cell r="A1758">
            <v>22447</v>
          </cell>
          <cell r="B1758" t="str">
            <v>JUNTA ADMINISTRADORA DEL ACUEDUCTO DE LA VEREDA CHAVES MUNICIPIO DE TANGUA</v>
          </cell>
          <cell r="C1758">
            <v>41187</v>
          </cell>
          <cell r="D1758" t="str">
            <v>900237750-9</v>
          </cell>
          <cell r="E1758" t="str">
            <v>OPERATIVA</v>
          </cell>
          <cell r="F1758">
            <v>35759</v>
          </cell>
          <cell r="G1758" t="str">
            <v>ACTUALIZACION</v>
          </cell>
          <cell r="H1758">
            <v>41269</v>
          </cell>
          <cell r="I1758" t="str">
            <v xml:space="preserve">JAVIER CARLOSAMA  </v>
          </cell>
          <cell r="J1758">
            <v>52788</v>
          </cell>
          <cell r="K1758" t="str">
            <v>VEREDA DE CHAVES JAVIER CARLOSAMA</v>
          </cell>
          <cell r="L1758" t="str">
            <v>NARIÑO</v>
          </cell>
          <cell r="M1758" t="str">
            <v>TANGUA</v>
          </cell>
          <cell r="N1758" t="str">
            <v>7753030  |  7753000</v>
          </cell>
          <cell r="O1758">
            <v>3177501383</v>
          </cell>
          <cell r="P1758" t="str">
            <v>alcaldia@tangua-narino.gov.co</v>
          </cell>
          <cell r="Q1758" t="str">
            <v>JUNTA ADMINISTRADORA</v>
          </cell>
          <cell r="R1758" t="str">
            <v>ORGANIZACION AUTORIZADA</v>
          </cell>
        </row>
        <row r="1759">
          <cell r="A1759">
            <v>22453</v>
          </cell>
          <cell r="B1759" t="str">
            <v>ASOCIACION DE USUARIOS DEL ACUEDUCTO Y ALCANTARILLADO DE LA VEREDA EL ZANCUDO MUNICIPIO DE FREDONIA</v>
          </cell>
          <cell r="C1759">
            <v>39935</v>
          </cell>
          <cell r="D1759" t="str">
            <v>811036330-3</v>
          </cell>
          <cell r="E1759" t="str">
            <v>OPERATIVA</v>
          </cell>
          <cell r="F1759">
            <v>37585</v>
          </cell>
          <cell r="G1759" t="str">
            <v>ACTUALIZACION</v>
          </cell>
          <cell r="H1759">
            <v>45272</v>
          </cell>
          <cell r="I1759" t="str">
            <v>GUSTAVO ADOLFO  CASTANEDA POSADA</v>
          </cell>
          <cell r="J1759">
            <v>5282</v>
          </cell>
          <cell r="K1759" t="str">
            <v>VEREDA EL ZANCUDO</v>
          </cell>
          <cell r="L1759" t="str">
            <v>ANTIOQUIA</v>
          </cell>
          <cell r="M1759" t="str">
            <v>FREDONIA</v>
          </cell>
          <cell r="N1759" t="str">
            <v>8401676  |  8401264</v>
          </cell>
          <cell r="O1759">
            <v>3128119307</v>
          </cell>
          <cell r="P1759" t="str">
            <v>tito021968@gmail.com</v>
          </cell>
          <cell r="Q1759" t="str">
            <v>ASOCIACION DE USUARIOS</v>
          </cell>
          <cell r="R1759" t="str">
            <v>ORGANIZACION AUTORIZADA</v>
          </cell>
        </row>
        <row r="1760">
          <cell r="A1760">
            <v>22456</v>
          </cell>
          <cell r="B1760" t="str">
            <v>JUNTA ADMINISTRADORA DEL ACUEDUCTO DE LA VEREDA SAN JOSE-JAAVSJ-</v>
          </cell>
          <cell r="C1760">
            <v>40121</v>
          </cell>
          <cell r="D1760" t="str">
            <v>900031525-2</v>
          </cell>
          <cell r="E1760" t="str">
            <v>OPERATIVA</v>
          </cell>
          <cell r="F1760">
            <v>37682</v>
          </cell>
          <cell r="G1760" t="str">
            <v>ACTUALIZACION</v>
          </cell>
          <cell r="H1760">
            <v>45719</v>
          </cell>
          <cell r="I1760" t="str">
            <v xml:space="preserve">MIRTA FABIOLA CESPEDES  ESPITIA </v>
          </cell>
          <cell r="J1760">
            <v>25736</v>
          </cell>
          <cell r="K1760" t="str">
            <v>Carrera 6 No  4 - 35</v>
          </cell>
          <cell r="L1760" t="str">
            <v>CUNDINAMARCA</v>
          </cell>
          <cell r="M1760" t="str">
            <v>SESQUILE</v>
          </cell>
          <cell r="N1760" t="str">
            <v>8568266  |  8568266</v>
          </cell>
          <cell r="O1760">
            <v>3143624335</v>
          </cell>
          <cell r="P1760" t="str">
            <v>sanjose.acueducto@gmail.com</v>
          </cell>
          <cell r="Q1760" t="str">
            <v>JUNTA ADMINISTRADORA</v>
          </cell>
          <cell r="R1760" t="str">
            <v>ORGANIZACION AUTORIZADA</v>
          </cell>
        </row>
        <row r="1761">
          <cell r="A1761">
            <v>22459</v>
          </cell>
          <cell r="B1761" t="str">
            <v>JUNTA COMUNITARIA SERVICIO ACUEDUCTO DE LA VEREDA DE CHALECHE MUNICIPIO DE SESQUILE</v>
          </cell>
          <cell r="C1761">
            <v>40749</v>
          </cell>
          <cell r="D1761" t="str">
            <v>900251688-8</v>
          </cell>
          <cell r="E1761" t="str">
            <v>OPERATIVA</v>
          </cell>
          <cell r="F1761">
            <v>36953</v>
          </cell>
          <cell r="G1761" t="str">
            <v>ACTUALIZACION</v>
          </cell>
          <cell r="H1761">
            <v>40955</v>
          </cell>
          <cell r="I1761" t="str">
            <v>MARIA BENILDA HERNANDEZ RODRIGUEZ</v>
          </cell>
          <cell r="J1761">
            <v>25736</v>
          </cell>
          <cell r="K1761" t="str">
            <v>VEREDA CHALECHE</v>
          </cell>
          <cell r="L1761" t="str">
            <v>CUNDINAMARCA</v>
          </cell>
          <cell r="M1761" t="str">
            <v>SESQUILE</v>
          </cell>
          <cell r="N1761" t="str">
            <v>8568266  |  8568266</v>
          </cell>
          <cell r="O1761">
            <v>3115622881</v>
          </cell>
          <cell r="P1761" t="str">
            <v>acueducto.chaleche@gmail.com</v>
          </cell>
          <cell r="Q1761" t="str">
            <v>JUNTA ADMINISTRADORA</v>
          </cell>
          <cell r="R1761" t="str">
            <v>ORGANIZACION AUTORIZADA</v>
          </cell>
        </row>
        <row r="1762">
          <cell r="A1762">
            <v>22460</v>
          </cell>
          <cell r="B1762" t="str">
            <v>JUNTA DE ACCION COMUNAL VEREDA JORDANIA</v>
          </cell>
          <cell r="C1762">
            <v>41145</v>
          </cell>
          <cell r="D1762" t="str">
            <v>800061201-7</v>
          </cell>
          <cell r="E1762" t="str">
            <v>OPERATIVA</v>
          </cell>
          <cell r="F1762">
            <v>22768</v>
          </cell>
          <cell r="G1762" t="str">
            <v>INSCRIPCION</v>
          </cell>
          <cell r="H1762">
            <v>41269</v>
          </cell>
          <cell r="I1762" t="str">
            <v xml:space="preserve">RUTH MARIA GRISALES </v>
          </cell>
          <cell r="J1762">
            <v>66045</v>
          </cell>
          <cell r="K1762" t="str">
            <v xml:space="preserve">ALCALDIA MUNICIPAL                                             </v>
          </cell>
          <cell r="L1762" t="str">
            <v>RISARALDA</v>
          </cell>
          <cell r="M1762" t="str">
            <v>APIA</v>
          </cell>
          <cell r="N1762" t="str">
            <v>3609021  |  3609021</v>
          </cell>
          <cell r="O1762">
            <v>3104294260</v>
          </cell>
          <cell r="P1762" t="str">
            <v>eb-buluk@hotmail.com</v>
          </cell>
          <cell r="Q1762" t="str">
            <v>ASOCIACION DE USUARIOS</v>
          </cell>
          <cell r="R1762" t="str">
            <v>ORGANIZACION AUTORIZADA</v>
          </cell>
        </row>
        <row r="1763">
          <cell r="A1763">
            <v>22465</v>
          </cell>
          <cell r="B1763" t="str">
            <v xml:space="preserve">ASOCIACION DE USUARIOS DEL ACUEDUCTO DE LA  VEREDA EL CALVARIO </v>
          </cell>
          <cell r="C1763">
            <v>41244</v>
          </cell>
          <cell r="D1763" t="str">
            <v>811025580-0</v>
          </cell>
          <cell r="E1763" t="str">
            <v>OPERATIVA</v>
          </cell>
          <cell r="F1763">
            <v>36483</v>
          </cell>
          <cell r="G1763" t="str">
            <v>ACTUALIZACION</v>
          </cell>
          <cell r="H1763">
            <v>44398</v>
          </cell>
          <cell r="I1763" t="str">
            <v>ROGELIO RAMIREZ MONSALVE</v>
          </cell>
          <cell r="J1763">
            <v>5282</v>
          </cell>
          <cell r="K1763" t="str">
            <v>vereda El Calvario</v>
          </cell>
          <cell r="L1763" t="str">
            <v>ANTIOQUIA</v>
          </cell>
          <cell r="M1763" t="str">
            <v>FREDONIA</v>
          </cell>
          <cell r="N1763" t="str">
            <v>0000000  |  0000000</v>
          </cell>
          <cell r="O1763">
            <v>3148134270</v>
          </cell>
          <cell r="P1763" t="str">
            <v>rogelioramirezm1951@gmail.com</v>
          </cell>
          <cell r="Q1763" t="str">
            <v>ASOCIACION DE USUARIOS</v>
          </cell>
          <cell r="R1763" t="str">
            <v>ORGANIZACION AUTORIZADA</v>
          </cell>
        </row>
        <row r="1764">
          <cell r="A1764">
            <v>22467</v>
          </cell>
          <cell r="B1764" t="str">
            <v>JUNTA ADMINISTRADORA DEL ACUEDUCTO DE LA VEREDA GOBERNADOR</v>
          </cell>
          <cell r="C1764">
            <v>40750</v>
          </cell>
          <cell r="D1764" t="str">
            <v>900001339-0</v>
          </cell>
          <cell r="E1764" t="str">
            <v>OPERATIVA</v>
          </cell>
          <cell r="F1764">
            <v>36970</v>
          </cell>
          <cell r="G1764" t="str">
            <v>INSCRIPCION</v>
          </cell>
          <cell r="H1764">
            <v>40955</v>
          </cell>
          <cell r="I1764" t="str">
            <v>NOHORA YOLANDA CARDENAS MELO</v>
          </cell>
          <cell r="J1764">
            <v>25736</v>
          </cell>
          <cell r="K1764" t="str">
            <v>CALLE 6#6-120 VEREDA GOBERNADOR</v>
          </cell>
          <cell r="L1764" t="str">
            <v>CUNDINAMARCA</v>
          </cell>
          <cell r="M1764" t="str">
            <v>SESQUILE</v>
          </cell>
          <cell r="N1764" t="str">
            <v>8568028  |  8568477</v>
          </cell>
          <cell r="O1764">
            <v>3123751870</v>
          </cell>
          <cell r="P1764" t="str">
            <v>YARITO7@HOTMAIL.COM</v>
          </cell>
          <cell r="Q1764" t="str">
            <v>JUNTA ADMINISTRADORA</v>
          </cell>
          <cell r="R1764" t="str">
            <v>ORGANIZACION AUTORIZADA</v>
          </cell>
        </row>
        <row r="1765">
          <cell r="A1765">
            <v>22471</v>
          </cell>
          <cell r="B1765" t="str">
            <v>EMPRESAS PUBLICAS DE ITUANGO S.A.  E.S.P.</v>
          </cell>
          <cell r="C1765">
            <v>40185</v>
          </cell>
          <cell r="D1765" t="str">
            <v>900245864-3</v>
          </cell>
          <cell r="E1765" t="str">
            <v>OPERATIVA</v>
          </cell>
          <cell r="F1765">
            <v>39814</v>
          </cell>
          <cell r="G1765" t="str">
            <v>ACTUALIZACION</v>
          </cell>
          <cell r="H1765">
            <v>40892</v>
          </cell>
          <cell r="I1765" t="str">
            <v>SANDRA MILENA BETANCUR POSADA</v>
          </cell>
          <cell r="J1765">
            <v>5361</v>
          </cell>
          <cell r="K1765" t="str">
            <v xml:space="preserve">Calle Berrio Palacio Municipal </v>
          </cell>
          <cell r="L1765" t="str">
            <v>ANTIOQUIA</v>
          </cell>
          <cell r="M1765" t="str">
            <v>ITUANGO</v>
          </cell>
          <cell r="N1765" t="str">
            <v>8643020  |  8643524</v>
          </cell>
          <cell r="O1765">
            <v>3116180802</v>
          </cell>
          <cell r="P1765" t="str">
            <v>episa_ituango@hotmail.com</v>
          </cell>
          <cell r="Q1765" t="str">
            <v>SOCIEDAD ANONIMA</v>
          </cell>
          <cell r="R1765" t="str">
            <v>SOCIEDADES (EMPRESA DE SERVICIOS PUBLICOS)</v>
          </cell>
        </row>
        <row r="1766">
          <cell r="A1766">
            <v>22478</v>
          </cell>
          <cell r="B1766" t="str">
            <v>JUNTA ADMINISTRADORA DE USUARIOS DEL SERVICIO DE ACUEDUCTO Y ALCANTARILLADO DEL CORREGIMIENTO DE SIMAÑA CESAR</v>
          </cell>
          <cell r="C1766">
            <v>40484</v>
          </cell>
          <cell r="D1766" t="str">
            <v>900136134-8</v>
          </cell>
          <cell r="E1766" t="str">
            <v>OPERATIVA</v>
          </cell>
          <cell r="F1766">
            <v>39018</v>
          </cell>
          <cell r="G1766" t="str">
            <v>ACTUALIZACION</v>
          </cell>
          <cell r="H1766">
            <v>45707</v>
          </cell>
          <cell r="I1766" t="str">
            <v>LIBARDO FREINTE ABELLO</v>
          </cell>
          <cell r="J1766">
            <v>20383</v>
          </cell>
          <cell r="K1766" t="str">
            <v>calle 4 CON CARRERA 2-68</v>
          </cell>
          <cell r="L1766" t="str">
            <v>CESAR</v>
          </cell>
          <cell r="M1766" t="str">
            <v>LA GLORIA</v>
          </cell>
          <cell r="N1766" t="str">
            <v>5657790  |  5657790</v>
          </cell>
          <cell r="O1766">
            <v>3145352272</v>
          </cell>
          <cell r="P1766" t="str">
            <v>junausasi@hotmail.com</v>
          </cell>
          <cell r="Q1766" t="str">
            <v>JUNTA ADMINISTRADORA</v>
          </cell>
          <cell r="R1766" t="str">
            <v>ORGANIZACION AUTORIZADA</v>
          </cell>
        </row>
        <row r="1767">
          <cell r="A1767">
            <v>22479</v>
          </cell>
          <cell r="B1767" t="str">
            <v>JUNTA ADMINISTRADORA DEL ACUEDUCTO DE LA VEREDA SAN BENITO</v>
          </cell>
          <cell r="C1767">
            <v>40749</v>
          </cell>
          <cell r="D1767" t="str">
            <v>832000265-3</v>
          </cell>
          <cell r="E1767" t="str">
            <v>OPERATIVA</v>
          </cell>
          <cell r="F1767">
            <v>32979</v>
          </cell>
          <cell r="G1767" t="str">
            <v>ACTUALIZACION</v>
          </cell>
          <cell r="H1767">
            <v>45722</v>
          </cell>
          <cell r="I1767" t="str">
            <v xml:space="preserve">CARLOS ALBERTO VILLARRAGA </v>
          </cell>
          <cell r="J1767">
            <v>25740</v>
          </cell>
          <cell r="K1767" t="str">
            <v>VEREDA SAN BENITO CALLE 23 N° 4 -30</v>
          </cell>
          <cell r="L1767" t="str">
            <v>CUNDINAMARCA</v>
          </cell>
          <cell r="M1767" t="str">
            <v>SIBATE</v>
          </cell>
          <cell r="N1767" t="str">
            <v>7250741  |  7250741</v>
          </cell>
          <cell r="O1767">
            <v>3204835473</v>
          </cell>
          <cell r="P1767" t="str">
            <v>acueductosanbenito@gmail.com</v>
          </cell>
          <cell r="Q1767" t="str">
            <v>JUNTA ADMINISTRADORA</v>
          </cell>
          <cell r="R1767" t="str">
            <v>ORGANIZACION AUTORIZADA</v>
          </cell>
        </row>
        <row r="1768">
          <cell r="A1768">
            <v>22480</v>
          </cell>
          <cell r="B1768" t="str">
            <v>ASOCIACION DE SUSCRIPTORES DEL ACUEDUCTO EL REGAZO DE LAS VEREDAS PUENTE DE TIERRA Y MOLINO SECTORES BAJO</v>
          </cell>
          <cell r="C1768">
            <v>40781</v>
          </cell>
          <cell r="D1768" t="str">
            <v>900218705-6</v>
          </cell>
          <cell r="E1768" t="str">
            <v>OPERATIVA</v>
          </cell>
          <cell r="F1768">
            <v>39488</v>
          </cell>
          <cell r="G1768" t="str">
            <v>ACTUALIZACION</v>
          </cell>
          <cell r="H1768">
            <v>45722</v>
          </cell>
          <cell r="I1768" t="str">
            <v xml:space="preserve">JOSE DEL CARMEN GALEANO </v>
          </cell>
          <cell r="J1768">
            <v>15632</v>
          </cell>
          <cell r="K1768" t="str">
            <v>ALCALDIA MUNICIPAL</v>
          </cell>
          <cell r="L1768" t="str">
            <v>BOYACÁ</v>
          </cell>
          <cell r="M1768" t="str">
            <v>SABOYA</v>
          </cell>
          <cell r="N1768" t="str">
            <v>3625057  |  7964293</v>
          </cell>
          <cell r="O1768">
            <v>3133625057</v>
          </cell>
          <cell r="P1768" t="str">
            <v>asoacueductoelregazo@gmail.com</v>
          </cell>
          <cell r="Q1768" t="str">
            <v>ASOCIACION DE USUARIOS</v>
          </cell>
          <cell r="R1768" t="str">
            <v>ORGANIZACION AUTORIZADA</v>
          </cell>
        </row>
        <row r="1769">
          <cell r="A1769">
            <v>22486</v>
          </cell>
          <cell r="B1769" t="str">
            <v>ASEOBANDO ESP S.A</v>
          </cell>
          <cell r="C1769">
            <v>39776</v>
          </cell>
          <cell r="D1769" t="str">
            <v>900239453-5</v>
          </cell>
          <cell r="E1769" t="str">
            <v>OPERATIVA</v>
          </cell>
          <cell r="F1769">
            <v>39692</v>
          </cell>
          <cell r="G1769" t="str">
            <v>ACTUALIZACION</v>
          </cell>
          <cell r="H1769">
            <v>45713</v>
          </cell>
          <cell r="I1769" t="str">
            <v>RICARDO ANDRES GIRALDO AGUDELO</v>
          </cell>
          <cell r="J1769">
            <v>76497</v>
          </cell>
          <cell r="K1769" t="str">
            <v>CALLE 4#1-5 32</v>
          </cell>
          <cell r="L1769" t="str">
            <v>VALLE DEL CAUCA</v>
          </cell>
          <cell r="M1769" t="str">
            <v>OBANDO</v>
          </cell>
          <cell r="N1769" t="str">
            <v>3105120  |  3105120</v>
          </cell>
          <cell r="O1769">
            <v>3166209191</v>
          </cell>
          <cell r="P1769" t="str">
            <v>aseobando@hotmail.com</v>
          </cell>
          <cell r="Q1769" t="str">
            <v>SOCIEDAD ANONIMA</v>
          </cell>
          <cell r="R1769" t="str">
            <v>SOCIEDADES (EMPRESA DE SERVICIOS PUBLICOS)</v>
          </cell>
        </row>
        <row r="1770">
          <cell r="A1770">
            <v>22487</v>
          </cell>
          <cell r="B1770" t="str">
            <v>EMPRESA DE SERVICIOS PUBLICOS DE SANTA ROSA DE VITERBO S.A. E.S.P.</v>
          </cell>
          <cell r="C1770">
            <v>39967</v>
          </cell>
          <cell r="D1770" t="str">
            <v>900250940-5</v>
          </cell>
          <cell r="E1770" t="str">
            <v>OPERATIVA</v>
          </cell>
          <cell r="F1770">
            <v>39755</v>
          </cell>
          <cell r="G1770" t="str">
            <v>ACTUALIZACION</v>
          </cell>
          <cell r="H1770">
            <v>45742</v>
          </cell>
          <cell r="I1770" t="str">
            <v>ADRIANA ESTELA PINTO CORREA</v>
          </cell>
          <cell r="J1770">
            <v>15693</v>
          </cell>
          <cell r="K1770" t="str">
            <v xml:space="preserve">CR 5 Nº 8-67 </v>
          </cell>
          <cell r="L1770" t="str">
            <v>BOYACÁ</v>
          </cell>
          <cell r="M1770" t="str">
            <v>SANTA ROSA DE VITERBO</v>
          </cell>
          <cell r="N1770" t="str">
            <v>7860031  |  7860346</v>
          </cell>
          <cell r="O1770">
            <v>3125549316</v>
          </cell>
          <cell r="P1770" t="str">
            <v>empoviterbo15@gmail.com</v>
          </cell>
          <cell r="Q1770" t="str">
            <v>SOCIEDAD ANONIMA</v>
          </cell>
          <cell r="R1770" t="str">
            <v>SOCIEDADES (EMPRESA DE SERVICIOS PUBLICOS)</v>
          </cell>
        </row>
        <row r="1771">
          <cell r="A1771">
            <v>22489</v>
          </cell>
          <cell r="B1771" t="str">
            <v>ASOCIACIÓN JUNTA DE ACUEDUCTO Y ALCANTARILLADO LA PLATA DEL CORREGIMIENTO DE PROVIDENCIA</v>
          </cell>
          <cell r="C1771">
            <v>40515</v>
          </cell>
          <cell r="D1771" t="str">
            <v>830501441-6</v>
          </cell>
          <cell r="E1771" t="str">
            <v>OPERATIVA</v>
          </cell>
          <cell r="F1771">
            <v>38133</v>
          </cell>
          <cell r="G1771" t="str">
            <v>ACTUALIZACION</v>
          </cell>
          <cell r="H1771">
            <v>40618</v>
          </cell>
          <cell r="I1771" t="str">
            <v>LUIS NOLBERTO ARENAS OSPINA</v>
          </cell>
          <cell r="J1771">
            <v>5670</v>
          </cell>
          <cell r="K1771" t="str">
            <v>Carrera 1  No. 1 - 10</v>
          </cell>
          <cell r="L1771" t="str">
            <v>ANTIOQUIA</v>
          </cell>
          <cell r="M1771" t="str">
            <v>SAN ROQUE</v>
          </cell>
          <cell r="N1771" t="str">
            <v>8511528  |  8517220</v>
          </cell>
          <cell r="O1771">
            <v>3122752816</v>
          </cell>
          <cell r="P1771" t="str">
            <v>acueductoprovidencia@yahoo.es</v>
          </cell>
          <cell r="Q1771" t="str">
            <v>ASOCIACION DE USUARIOS</v>
          </cell>
          <cell r="R1771" t="str">
            <v>ORGANIZACION AUTORIZADA</v>
          </cell>
        </row>
        <row r="1772">
          <cell r="A1772">
            <v>22494</v>
          </cell>
          <cell r="B1772" t="str">
            <v xml:space="preserve">ASOCIACION ACUEDUCTO  LA VENTA EL COFRE </v>
          </cell>
          <cell r="C1772">
            <v>40164</v>
          </cell>
          <cell r="D1772" t="str">
            <v>817000094-6</v>
          </cell>
          <cell r="E1772" t="str">
            <v>OPERATIVA</v>
          </cell>
          <cell r="F1772">
            <v>35941</v>
          </cell>
          <cell r="G1772" t="str">
            <v>ACTUALIZACION</v>
          </cell>
          <cell r="H1772">
            <v>45713</v>
          </cell>
          <cell r="I1772" t="str">
            <v>JAIME GAITAN  PEREA</v>
          </cell>
          <cell r="J1772">
            <v>19130</v>
          </cell>
          <cell r="K1772" t="str">
            <v>planta de tratamiento vereda Isla del Ponton</v>
          </cell>
          <cell r="L1772" t="str">
            <v>CAUCA</v>
          </cell>
          <cell r="M1772" t="str">
            <v>CAJIBIO</v>
          </cell>
          <cell r="N1772" t="str">
            <v>8237430  |  8237430</v>
          </cell>
          <cell r="O1772">
            <v>3013217783</v>
          </cell>
          <cell r="P1772" t="str">
            <v>aguasdelcofre@gmail.com</v>
          </cell>
          <cell r="Q1772" t="str">
            <v>ASOCIACION DE USUARIOS</v>
          </cell>
          <cell r="R1772" t="str">
            <v>ORGANIZACION AUTORIZADA</v>
          </cell>
        </row>
        <row r="1773">
          <cell r="A1773">
            <v>22496</v>
          </cell>
          <cell r="B1773" t="str">
            <v>ASOCIACION DE USUARIOS DEL ACUEDUCTO RURAL REGIONAL PALOCABILDO</v>
          </cell>
          <cell r="C1773">
            <v>39903</v>
          </cell>
          <cell r="D1773" t="str">
            <v>809006797-3</v>
          </cell>
          <cell r="E1773" t="str">
            <v>OPERATIVA</v>
          </cell>
          <cell r="F1773">
            <v>36893</v>
          </cell>
          <cell r="G1773" t="str">
            <v>ACTUALIZACION</v>
          </cell>
          <cell r="H1773">
            <v>45125</v>
          </cell>
          <cell r="I1773" t="str">
            <v>LUIS ALFREDO  ROJAS VALENZUELA</v>
          </cell>
          <cell r="J1773">
            <v>73520</v>
          </cell>
          <cell r="K1773" t="str">
            <v>CALLE 6 No 6 - 70 LOCAL 10</v>
          </cell>
          <cell r="L1773" t="str">
            <v>TOLIMA</v>
          </cell>
          <cell r="M1773" t="str">
            <v>PALOCABILDO</v>
          </cell>
          <cell r="N1773" t="str">
            <v>0000000  |  0000000</v>
          </cell>
          <cell r="O1773">
            <v>3209080137</v>
          </cell>
          <cell r="P1773" t="str">
            <v>ASOACUEDUCTORURALREGIONAL@GMAIL.COM</v>
          </cell>
          <cell r="Q1773" t="str">
            <v>ASOCIACION DE USUARIOS</v>
          </cell>
          <cell r="R1773" t="str">
            <v>ORGANIZACION AUTORIZADA</v>
          </cell>
        </row>
        <row r="1774">
          <cell r="A1774">
            <v>22499</v>
          </cell>
          <cell r="B1774" t="str">
            <v>JUNTA ADMINISTRADORA DE ACUEDUCTO OJITO DE AGUA</v>
          </cell>
          <cell r="C1774">
            <v>40280</v>
          </cell>
          <cell r="D1774" t="str">
            <v>900247400-9</v>
          </cell>
          <cell r="E1774" t="str">
            <v>OPERATIVA</v>
          </cell>
          <cell r="F1774">
            <v>39738</v>
          </cell>
          <cell r="G1774" t="str">
            <v>ACTUALIZACION</v>
          </cell>
          <cell r="H1774">
            <v>40754</v>
          </cell>
          <cell r="I1774" t="str">
            <v>RUBEN PEREZ BELLO</v>
          </cell>
          <cell r="J1774">
            <v>15759</v>
          </cell>
          <cell r="K1774" t="str">
            <v>PLAZA 6 DE SEPTIEMBRE EDIFICIO ADMINISTRATIVO</v>
          </cell>
          <cell r="L1774" t="str">
            <v>BOYACÁ</v>
          </cell>
          <cell r="M1774" t="str">
            <v>SOGAMOSO</v>
          </cell>
          <cell r="N1774" t="str">
            <v>7702040  |  7702041</v>
          </cell>
          <cell r="O1774">
            <v>3115797455</v>
          </cell>
          <cell r="P1774" t="str">
            <v>ojitodeagua1@gmail.com</v>
          </cell>
          <cell r="Q1774" t="str">
            <v>JUNTA ADMINISTRADORA</v>
          </cell>
          <cell r="R1774" t="str">
            <v>ORGANIZACION AUTORIZADA</v>
          </cell>
        </row>
        <row r="1775">
          <cell r="A1775">
            <v>22500</v>
          </cell>
          <cell r="B1775" t="str">
            <v>EMPRESA DE SERVICIOS PUBLICOS DOMICILIARIOS DE CAQUEZA SA ESP</v>
          </cell>
          <cell r="C1775">
            <v>39975</v>
          </cell>
          <cell r="D1775" t="str">
            <v>900252764-4</v>
          </cell>
          <cell r="E1775" t="str">
            <v>OPERATIVA (No activa)</v>
          </cell>
          <cell r="F1775">
            <v>39814</v>
          </cell>
          <cell r="G1775" t="str">
            <v>ACTUALIZACION</v>
          </cell>
          <cell r="H1775">
            <v>45100</v>
          </cell>
          <cell r="I1775" t="str">
            <v>VICTOR MANUEL RAMIREZ DIAZ</v>
          </cell>
          <cell r="J1775">
            <v>25151</v>
          </cell>
          <cell r="K1775" t="str">
            <v xml:space="preserve">Carrera 5 No. 5-04 </v>
          </cell>
          <cell r="L1775" t="str">
            <v>CUNDINAMARCA</v>
          </cell>
          <cell r="M1775" t="str">
            <v>CAQUEZA</v>
          </cell>
          <cell r="N1775" t="str">
            <v>8480961  |  8480068</v>
          </cell>
          <cell r="O1775">
            <v>3138202417</v>
          </cell>
          <cell r="P1775" t="str">
            <v>secretariaespdcaquezasa@gmail.com</v>
          </cell>
          <cell r="Q1775" t="str">
            <v>SOCIEDAD ANONIMA</v>
          </cell>
          <cell r="R1775" t="str">
            <v>SOCIEDADES (EMPRESA DE SERVICIOS PUBLICOS)</v>
          </cell>
        </row>
        <row r="1776">
          <cell r="A1776">
            <v>22502</v>
          </cell>
          <cell r="B1776" t="str">
            <v>ASOCIACION ACUEDUCTO RURAL DE RIONEGRO</v>
          </cell>
          <cell r="C1776">
            <v>40517</v>
          </cell>
          <cell r="D1776" t="str">
            <v>817000975-1</v>
          </cell>
          <cell r="E1776" t="str">
            <v>OPERATIVA</v>
          </cell>
          <cell r="F1776">
            <v>36138</v>
          </cell>
          <cell r="G1776" t="str">
            <v>ACTUALIZACION</v>
          </cell>
          <cell r="H1776">
            <v>45737</v>
          </cell>
          <cell r="I1776" t="str">
            <v>BRANDO JOSE VELASCO OBANDO</v>
          </cell>
          <cell r="J1776">
            <v>19001</v>
          </cell>
          <cell r="K1776" t="str">
            <v>Calle 33 cr 10-32, vereda El Boqueron</v>
          </cell>
          <cell r="L1776" t="str">
            <v>CAUCA</v>
          </cell>
          <cell r="M1776" t="str">
            <v>POPAYAN</v>
          </cell>
          <cell r="N1776" t="str">
            <v>0000000  |  0000000</v>
          </cell>
          <cell r="O1776">
            <v>3118755456</v>
          </cell>
          <cell r="P1776" t="str">
            <v>aarrpopayan@yahoo.com</v>
          </cell>
          <cell r="Q1776" t="str">
            <v>ASOCIACION DE USUARIOS</v>
          </cell>
          <cell r="R1776" t="str">
            <v>ORGANIZACION AUTORIZADA</v>
          </cell>
        </row>
        <row r="1777">
          <cell r="A1777">
            <v>22504</v>
          </cell>
          <cell r="B1777" t="str">
            <v xml:space="preserve">ADMINISTRACION PUBLICA COOPERATIVA EMPRESA DE SERVICIOS PUBLICOS DE ACUEDUCTO, ALCANTARILLADO Y ASEO </v>
          </cell>
          <cell r="C1777">
            <v>40332</v>
          </cell>
          <cell r="D1777" t="str">
            <v>900251903-7</v>
          </cell>
          <cell r="E1777" t="str">
            <v>OPERATIVA</v>
          </cell>
          <cell r="F1777">
            <v>39783</v>
          </cell>
          <cell r="G1777" t="str">
            <v>ACTUALIZACION</v>
          </cell>
          <cell r="H1777">
            <v>45082</v>
          </cell>
          <cell r="I1777" t="str">
            <v>JOSE AGUSTIN VARGAS TENJO</v>
          </cell>
          <cell r="J1777">
            <v>15879</v>
          </cell>
          <cell r="K1777" t="str">
            <v>Carrera 6 No. 4 - 37</v>
          </cell>
          <cell r="L1777" t="str">
            <v>BOYACÁ</v>
          </cell>
          <cell r="M1777" t="str">
            <v>VIRACACHA</v>
          </cell>
          <cell r="N1777" t="str">
            <v>7377006  |  7377006</v>
          </cell>
          <cell r="O1777">
            <v>3208359177</v>
          </cell>
          <cell r="P1777" t="str">
            <v>aguasdemarquez.apcdeviracacha@yahoo.es</v>
          </cell>
          <cell r="Q1777" t="str">
            <v>COOPERATIVA</v>
          </cell>
          <cell r="R1777" t="str">
            <v>ORGANIZACION AUTORIZADA</v>
          </cell>
        </row>
        <row r="1778">
          <cell r="A1778">
            <v>22509</v>
          </cell>
          <cell r="B1778" t="str">
            <v>ASOCIACION DE USUARIOS DEL ACUEDUCTO DELICIAS CONVENIO</v>
          </cell>
          <cell r="C1778">
            <v>40084</v>
          </cell>
          <cell r="D1778" t="str">
            <v>800247904-6</v>
          </cell>
          <cell r="E1778" t="str">
            <v>OPERATIVA</v>
          </cell>
          <cell r="F1778">
            <v>35663</v>
          </cell>
          <cell r="G1778" t="str">
            <v>ACTUALIZACION</v>
          </cell>
          <cell r="H1778">
            <v>45741</v>
          </cell>
          <cell r="I1778" t="str">
            <v>JUAN DE JESUS GARCIA QUINTERO</v>
          </cell>
          <cell r="J1778">
            <v>73411</v>
          </cell>
          <cell r="K1778" t="str">
            <v>Transversal 2 No. 9-156 Sector la Rivera frente a la Virgen</v>
          </cell>
          <cell r="L1778" t="str">
            <v>TOLIMA</v>
          </cell>
          <cell r="M1778" t="str">
            <v>LIBANO</v>
          </cell>
          <cell r="N1778" t="str">
            <v>2561767  |  2564225</v>
          </cell>
          <cell r="O1778">
            <v>3102352754</v>
          </cell>
          <cell r="P1778" t="str">
            <v>asociacueductodeliciaconvenio@gmail.com</v>
          </cell>
          <cell r="Q1778" t="str">
            <v>ASOCIACION DE USUARIOS</v>
          </cell>
          <cell r="R1778" t="str">
            <v>ORGANIZACION AUTORIZADA</v>
          </cell>
        </row>
        <row r="1779">
          <cell r="A1779">
            <v>22510</v>
          </cell>
          <cell r="B1779" t="str">
            <v>EMPRESA MUNICIPAL DE ACUEDUCTO ALCANTARILLADO Y ASEO DEL MUNICIPIO DE SAN ANTONIO DE PALMITO SUCRE SA ESP</v>
          </cell>
          <cell r="C1779">
            <v>39819</v>
          </cell>
          <cell r="D1779" t="str">
            <v>900254562-2</v>
          </cell>
          <cell r="E1779" t="str">
            <v>OPERATIVA</v>
          </cell>
          <cell r="F1779">
            <v>39818</v>
          </cell>
          <cell r="G1779" t="str">
            <v>ACTUALIZACION</v>
          </cell>
          <cell r="H1779">
            <v>44910</v>
          </cell>
          <cell r="I1779" t="str">
            <v>EDER RICARDO PEREZ BENITEZ</v>
          </cell>
          <cell r="J1779">
            <v>70523</v>
          </cell>
          <cell r="K1779" t="str">
            <v>Carrera 7 No  6  08</v>
          </cell>
          <cell r="L1779" t="str">
            <v>SUCRE</v>
          </cell>
          <cell r="M1779" t="str">
            <v>PALMITO</v>
          </cell>
          <cell r="N1779" t="str">
            <v>2822784  |  2822784</v>
          </cell>
          <cell r="O1779">
            <v>3205710307</v>
          </cell>
          <cell r="P1779" t="str">
            <v>acuapalsaesp@yahoo.es</v>
          </cell>
          <cell r="Q1779" t="str">
            <v>SOCIEDAD ANONIMA</v>
          </cell>
          <cell r="R1779" t="str">
            <v>SOCIEDADES (EMPRESA DE SERVICIOS PUBLICOS)</v>
          </cell>
        </row>
        <row r="1780">
          <cell r="A1780">
            <v>22511</v>
          </cell>
          <cell r="B1780" t="str">
            <v>EMPRESA MUNICIPAL DE SERVICIOS PUBLICOS DE OROCUE SA ESP</v>
          </cell>
          <cell r="C1780">
            <v>39808</v>
          </cell>
          <cell r="D1780" t="str">
            <v>900251955-1</v>
          </cell>
          <cell r="E1780" t="str">
            <v>OPERATIVA</v>
          </cell>
          <cell r="F1780">
            <v>39766</v>
          </cell>
          <cell r="G1780" t="str">
            <v>ACTUALIZACION</v>
          </cell>
          <cell r="H1780">
            <v>45688</v>
          </cell>
          <cell r="I1780" t="str">
            <v>LINO CEDEO COLINA</v>
          </cell>
          <cell r="J1780">
            <v>85230</v>
          </cell>
          <cell r="K1780" t="str">
            <v>Carrera 4 No. 3 - 24 B/ EL CENTRO</v>
          </cell>
          <cell r="L1780" t="str">
            <v>CASANARE</v>
          </cell>
          <cell r="M1780" t="str">
            <v>OROCUE</v>
          </cell>
          <cell r="N1780" t="str">
            <v>6365379  |  6365379</v>
          </cell>
          <cell r="O1780">
            <v>3507685198</v>
          </cell>
          <cell r="P1780" t="str">
            <v>gerencia@empresaserviciospublicos-orocue-casanare.gov.co</v>
          </cell>
          <cell r="Q1780" t="str">
            <v>SOCIEDAD ANONIMA</v>
          </cell>
          <cell r="R1780" t="str">
            <v>SOCIEDADES (EMPRESA DE SERVICIOS PUBLICOS)</v>
          </cell>
        </row>
        <row r="1781">
          <cell r="A1781">
            <v>22512</v>
          </cell>
          <cell r="B1781" t="str">
            <v>CABRERANA DE SERVICIOS PUBLICOS S.A. E.S.P</v>
          </cell>
          <cell r="C1781">
            <v>40007</v>
          </cell>
          <cell r="D1781" t="str">
            <v>900253669-7</v>
          </cell>
          <cell r="E1781" t="str">
            <v>OPERATIVA</v>
          </cell>
          <cell r="F1781">
            <v>39783</v>
          </cell>
          <cell r="G1781" t="str">
            <v>ACTUALIZACION</v>
          </cell>
          <cell r="H1781">
            <v>45716</v>
          </cell>
          <cell r="I1781" t="str">
            <v>LUZ MIREYA MURILLO DELGADO</v>
          </cell>
          <cell r="J1781">
            <v>68121</v>
          </cell>
          <cell r="K1781" t="str">
            <v>CARRERA 7 No. 7-43 PALACIO MUNICIPAL CABRERA</v>
          </cell>
          <cell r="L1781" t="str">
            <v>SANTANDER</v>
          </cell>
          <cell r="M1781" t="str">
            <v>CABRERA</v>
          </cell>
          <cell r="N1781" t="str">
            <v>7248967  |  7248967</v>
          </cell>
          <cell r="O1781">
            <v>3208468297</v>
          </cell>
          <cell r="P1781" t="str">
            <v>cabrerana.sa.esp@hotmail.com</v>
          </cell>
          <cell r="Q1781" t="str">
            <v>SOCIEDAD ANONIMA</v>
          </cell>
          <cell r="R1781" t="str">
            <v>SOCIEDADES (EMPRESA DE SERVICIOS PUBLICOS)</v>
          </cell>
        </row>
        <row r="1782">
          <cell r="A1782">
            <v>22515</v>
          </cell>
          <cell r="B1782" t="str">
            <v>COOPERATIVA DE SERVICIOS PUBLICOS DE HATILLO DE LOBA</v>
          </cell>
          <cell r="C1782">
            <v>40049</v>
          </cell>
          <cell r="D1782" t="str">
            <v>900254774-7</v>
          </cell>
          <cell r="E1782" t="str">
            <v>OPERATIVA</v>
          </cell>
          <cell r="F1782">
            <v>39814</v>
          </cell>
          <cell r="G1782" t="str">
            <v>ACTUALIZACION</v>
          </cell>
          <cell r="H1782">
            <v>41848</v>
          </cell>
          <cell r="I1782" t="str">
            <v>CARMEN ISABEL BERNAL MENDOZA</v>
          </cell>
          <cell r="J1782">
            <v>13300</v>
          </cell>
          <cell r="K1782" t="str">
            <v>CR 6  3 - 38</v>
          </cell>
          <cell r="L1782" t="str">
            <v>BOLÍVAR</v>
          </cell>
          <cell r="M1782" t="str">
            <v>HATILLO DE LOBA</v>
          </cell>
          <cell r="N1782" t="str">
            <v>5703504  |  5703504</v>
          </cell>
          <cell r="O1782">
            <v>3002878839</v>
          </cell>
          <cell r="P1782" t="str">
            <v>cooservhaesp@hotmail.com</v>
          </cell>
          <cell r="Q1782" t="str">
            <v>COOPERATIVA</v>
          </cell>
          <cell r="R1782" t="str">
            <v>ORGANIZACION AUTORIZADA</v>
          </cell>
        </row>
        <row r="1783">
          <cell r="A1783">
            <v>22518</v>
          </cell>
          <cell r="B1783" t="str">
            <v>ASOCIACION ACUEDUCTO VEREDA LA MEJIA</v>
          </cell>
          <cell r="C1783">
            <v>43122</v>
          </cell>
          <cell r="D1783" t="str">
            <v>900130615-1</v>
          </cell>
          <cell r="E1783" t="str">
            <v>OPERATIVA</v>
          </cell>
          <cell r="F1783">
            <v>39108</v>
          </cell>
          <cell r="G1783" t="str">
            <v>ACTUALIZACION</v>
          </cell>
          <cell r="H1783">
            <v>45712</v>
          </cell>
          <cell r="I1783" t="str">
            <v>JUAN CARLOS ARANGO VALENCIA</v>
          </cell>
          <cell r="J1783">
            <v>5318</v>
          </cell>
          <cell r="K1783" t="str">
            <v>CENTRO DE ACOPIO VEREDA LA MEJIA</v>
          </cell>
          <cell r="L1783" t="str">
            <v>ANTIOQUIA</v>
          </cell>
          <cell r="M1783" t="str">
            <v>GUARNE</v>
          </cell>
          <cell r="N1783" t="str">
            <v>5578093  |  5578093</v>
          </cell>
          <cell r="O1783">
            <v>3127974211</v>
          </cell>
          <cell r="P1783" t="str">
            <v>aquamejia@gmail.com</v>
          </cell>
          <cell r="Q1783" t="str">
            <v>ASOCIACION DE USUARIOS</v>
          </cell>
          <cell r="R1783" t="str">
            <v>ORGANIZACION AUTORIZADA</v>
          </cell>
        </row>
        <row r="1784">
          <cell r="A1784">
            <v>22520</v>
          </cell>
          <cell r="B1784" t="str">
            <v>ASOCIACION DE USUARIOS DEL SISTEMA DE ACUEDUCTO Y DEMAS SERVICIOS PUBLICOS DE LA VERDES EL CABUYAL SECTOR CRISTO REY</v>
          </cell>
          <cell r="C1784">
            <v>41641</v>
          </cell>
          <cell r="D1784" t="str">
            <v>805017573-3</v>
          </cell>
          <cell r="E1784" t="str">
            <v>OPERATIVA</v>
          </cell>
          <cell r="F1784">
            <v>35886</v>
          </cell>
          <cell r="G1784" t="str">
            <v>ACTUALIZACION</v>
          </cell>
          <cell r="H1784">
            <v>45258</v>
          </cell>
          <cell r="I1784" t="str">
            <v>EVELYN ROJAS MARMOLEJO</v>
          </cell>
          <cell r="J1784">
            <v>76001</v>
          </cell>
          <cell r="K1784" t="str">
            <v>cra 66 # 2b32</v>
          </cell>
          <cell r="L1784" t="str">
            <v>VALLE DEL CAUCA</v>
          </cell>
          <cell r="M1784" t="str">
            <v>CALI</v>
          </cell>
          <cell r="N1784" t="str">
            <v>3759412  |  3728525</v>
          </cell>
          <cell r="O1784">
            <v>3136693841</v>
          </cell>
          <cell r="P1784" t="str">
            <v>asocabuyalcristorey@hotmail.com</v>
          </cell>
          <cell r="Q1784" t="str">
            <v>ASOCIACION DE USUARIOS</v>
          </cell>
          <cell r="R1784" t="str">
            <v>ORGANIZACION AUTORIZADA</v>
          </cell>
        </row>
        <row r="1785">
          <cell r="A1785">
            <v>22524</v>
          </cell>
          <cell r="B1785" t="str">
            <v>JUNTA DE ACCION COMUNAL URBANIZACION LLANO LINDO</v>
          </cell>
          <cell r="C1785">
            <v>40807</v>
          </cell>
          <cell r="D1785" t="str">
            <v>822002266-3</v>
          </cell>
          <cell r="E1785" t="str">
            <v>OPERATIVA (No activa)</v>
          </cell>
          <cell r="F1785">
            <v>38169</v>
          </cell>
          <cell r="G1785" t="str">
            <v>INSCRIPCION</v>
          </cell>
          <cell r="H1785">
            <v>40873</v>
          </cell>
          <cell r="I1785" t="str">
            <v>ABELINO SANABRIA BARBOSA</v>
          </cell>
          <cell r="J1785">
            <v>50001</v>
          </cell>
          <cell r="K1785" t="str">
            <v>calle 5 sur # 52 -70</v>
          </cell>
          <cell r="L1785" t="str">
            <v>META</v>
          </cell>
          <cell r="M1785" t="str">
            <v>VILLAVICENCIO</v>
          </cell>
          <cell r="N1785" t="str">
            <v>6719280  |  6701385</v>
          </cell>
          <cell r="O1785">
            <v>3118663169</v>
          </cell>
          <cell r="P1785" t="str">
            <v>jacllanolindo@hotmail.com</v>
          </cell>
          <cell r="Q1785" t="str">
            <v>JUNTA DE ACCION COMUNAL</v>
          </cell>
          <cell r="R1785" t="str">
            <v>ORGANIZACION AUTORIZADA</v>
          </cell>
        </row>
        <row r="1786">
          <cell r="A1786">
            <v>22530</v>
          </cell>
          <cell r="B1786" t="str">
            <v>ASOCIACION DE SUSCRIPTORES DEL ACUEDUCTO DE BOSIGAS Y OTRAS VEREDAS SOTAQUIRA</v>
          </cell>
          <cell r="C1786">
            <v>39996</v>
          </cell>
          <cell r="D1786" t="str">
            <v>820002788-9</v>
          </cell>
          <cell r="E1786" t="str">
            <v>OPERATIVA</v>
          </cell>
          <cell r="F1786">
            <v>35670</v>
          </cell>
          <cell r="G1786" t="str">
            <v>ACTUALIZACION</v>
          </cell>
          <cell r="H1786">
            <v>45609</v>
          </cell>
          <cell r="I1786" t="str">
            <v>LUIS ANIBAL CIFUENTES PEREZ</v>
          </cell>
          <cell r="J1786">
            <v>15763</v>
          </cell>
          <cell r="K1786" t="str">
            <v>VDA BOSIGAS CENTRO</v>
          </cell>
          <cell r="L1786" t="str">
            <v>BOYACÁ</v>
          </cell>
          <cell r="M1786" t="str">
            <v>SOTAQUIRA</v>
          </cell>
          <cell r="N1786" t="str">
            <v>0000000  |  0000000</v>
          </cell>
          <cell r="O1786">
            <v>3123870431</v>
          </cell>
          <cell r="P1786" t="str">
            <v>acueductosotaquira@hotmail.com</v>
          </cell>
          <cell r="Q1786" t="str">
            <v>ASOCIACION DE USUARIOS</v>
          </cell>
          <cell r="R1786" t="str">
            <v>ORGANIZACION AUTORIZADA</v>
          </cell>
        </row>
        <row r="1787">
          <cell r="A1787">
            <v>22534</v>
          </cell>
          <cell r="B1787" t="str">
            <v>ASOCIACION DE USUARIOS ACUEDUCTO MULTIVEREDAL LA GOTA DE AGUA</v>
          </cell>
          <cell r="C1787">
            <v>40163</v>
          </cell>
          <cell r="D1787" t="str">
            <v>811039886-1</v>
          </cell>
          <cell r="E1787" t="str">
            <v>OPERATIVA</v>
          </cell>
          <cell r="F1787">
            <v>39783</v>
          </cell>
          <cell r="G1787" t="str">
            <v>ACTUALIZACION</v>
          </cell>
          <cell r="H1787">
            <v>45562</v>
          </cell>
          <cell r="I1787" t="str">
            <v>MARIA ENORIS VELEZ V</v>
          </cell>
          <cell r="J1787">
            <v>5079</v>
          </cell>
          <cell r="K1787" t="str">
            <v xml:space="preserve">CARRERA 18 N° 9 - 96  BARRIO 30 DE MAYO </v>
          </cell>
          <cell r="L1787" t="str">
            <v>ANTIOQUIA</v>
          </cell>
          <cell r="M1787" t="str">
            <v>BARBOSA</v>
          </cell>
          <cell r="N1787" t="str">
            <v>4661643  |  4062125</v>
          </cell>
          <cell r="O1787">
            <v>3127071024</v>
          </cell>
          <cell r="P1787" t="str">
            <v>acueductolagotadeagua@gmail.com</v>
          </cell>
          <cell r="Q1787" t="str">
            <v>ASOCIACION DE USUARIOS</v>
          </cell>
          <cell r="R1787" t="str">
            <v>ORGANIZACION AUTORIZADA</v>
          </cell>
        </row>
        <row r="1788">
          <cell r="A1788">
            <v>22536</v>
          </cell>
          <cell r="B1788" t="str">
            <v>ASOCIACION DE USUARIOS ACUEDUCTO LA CHAPA</v>
          </cell>
          <cell r="C1788">
            <v>41170</v>
          </cell>
          <cell r="D1788" t="str">
            <v>900119015-8</v>
          </cell>
          <cell r="E1788" t="str">
            <v>OPERATIVA</v>
          </cell>
          <cell r="F1788">
            <v>35083</v>
          </cell>
          <cell r="G1788" t="str">
            <v>ACTUALIZACION</v>
          </cell>
          <cell r="H1788">
            <v>45699</v>
          </cell>
          <cell r="I1788" t="str">
            <v>JAVIER ALONSO RODRIGUEZ TAMAYO</v>
          </cell>
          <cell r="J1788">
            <v>5541</v>
          </cell>
          <cell r="K1788" t="str">
            <v>vereda la chapa</v>
          </cell>
          <cell r="L1788" t="str">
            <v>ANTIOQUIA</v>
          </cell>
          <cell r="M1788" t="str">
            <v>PENOL</v>
          </cell>
          <cell r="N1788" t="str">
            <v>8515855  |  8515855</v>
          </cell>
          <cell r="O1788">
            <v>3103927925</v>
          </cell>
          <cell r="P1788" t="str">
            <v>alachapa21@gmail.com</v>
          </cell>
          <cell r="Q1788" t="str">
            <v>ASOCIACION DE USUARIOS</v>
          </cell>
          <cell r="R1788" t="str">
            <v>ORGANIZACION AUTORIZADA</v>
          </cell>
        </row>
        <row r="1789">
          <cell r="A1789">
            <v>22538</v>
          </cell>
          <cell r="B1789" t="str">
            <v>ASOCIACION DE SUSCRIPTORES DEL ACUEDUCTO GUACIRU CALVARIO</v>
          </cell>
          <cell r="C1789">
            <v>39811</v>
          </cell>
          <cell r="D1789" t="str">
            <v>900239914-9</v>
          </cell>
          <cell r="E1789" t="str">
            <v>OPERATIVA</v>
          </cell>
          <cell r="F1789">
            <v>39550</v>
          </cell>
          <cell r="G1789" t="str">
            <v>ACTUALIZACION</v>
          </cell>
          <cell r="H1789">
            <v>45664</v>
          </cell>
          <cell r="I1789" t="str">
            <v>FABIAN ELY VANEGAS LOPEZ</v>
          </cell>
          <cell r="J1789">
            <v>5674</v>
          </cell>
          <cell r="K1789" t="str">
            <v>cll 31-11 piso 2 oficina 2</v>
          </cell>
          <cell r="L1789" t="str">
            <v>ANTIOQUIA</v>
          </cell>
          <cell r="M1789" t="str">
            <v>SAN VICENTE FERRER</v>
          </cell>
          <cell r="N1789" t="str">
            <v>3225406  |  3225406</v>
          </cell>
          <cell r="O1789">
            <v>3103715168</v>
          </cell>
          <cell r="P1789" t="str">
            <v>acueductoguacirucalvario@gmail.com</v>
          </cell>
          <cell r="Q1789" t="str">
            <v>ASOCIACION DE USUARIOS</v>
          </cell>
          <cell r="R1789" t="str">
            <v>ORGANIZACION AUTORIZADA</v>
          </cell>
        </row>
        <row r="1790">
          <cell r="A1790">
            <v>22541</v>
          </cell>
          <cell r="B1790" t="str">
            <v>EMPRESAS DEL PUEBLO Y PARA EL PUEBLO DE GIGANTE - EMPUGIGANTE S.A. E.S.P.</v>
          </cell>
          <cell r="C1790">
            <v>40007</v>
          </cell>
          <cell r="D1790" t="str">
            <v>900256320-6</v>
          </cell>
          <cell r="E1790" t="str">
            <v>OPERATIVA</v>
          </cell>
          <cell r="F1790">
            <v>39814</v>
          </cell>
          <cell r="G1790" t="str">
            <v>ACTUALIZACION</v>
          </cell>
          <cell r="H1790">
            <v>45588</v>
          </cell>
          <cell r="I1790" t="str">
            <v>DIANA CAROLINA ROMERO RAMIREZ</v>
          </cell>
          <cell r="J1790">
            <v>41306</v>
          </cell>
          <cell r="K1790" t="str">
            <v>CALLE 2 No. 3 - 57</v>
          </cell>
          <cell r="L1790" t="str">
            <v>HUILA</v>
          </cell>
          <cell r="M1790" t="str">
            <v>GIGANTE</v>
          </cell>
          <cell r="N1790" t="str">
            <v>8325447  |  8325447</v>
          </cell>
          <cell r="O1790">
            <v>3143587584</v>
          </cell>
          <cell r="P1790" t="str">
            <v>contactenos@empugigante.gov.co</v>
          </cell>
          <cell r="Q1790" t="str">
            <v>SOCIEDAD ANONIMA</v>
          </cell>
          <cell r="R1790" t="str">
            <v>SOCIEDADES (EMPRESA DE SERVICIOS PUBLICOS)</v>
          </cell>
        </row>
        <row r="1791">
          <cell r="A1791">
            <v>22542</v>
          </cell>
          <cell r="B1791" t="str">
            <v>EMPRESAS PUBLICAS DE ACEVEDO S.A.S E.S.P.</v>
          </cell>
          <cell r="C1791">
            <v>40113</v>
          </cell>
          <cell r="D1791" t="str">
            <v>900250887-2</v>
          </cell>
          <cell r="E1791" t="str">
            <v>OPERATIVA</v>
          </cell>
          <cell r="F1791">
            <v>39814</v>
          </cell>
          <cell r="G1791" t="str">
            <v>ACTUALIZACION</v>
          </cell>
          <cell r="H1791">
            <v>45716</v>
          </cell>
          <cell r="I1791" t="str">
            <v>ANDREA YESSENIA LOPEZ POLANIA</v>
          </cell>
          <cell r="J1791">
            <v>41006</v>
          </cell>
          <cell r="K1791" t="str">
            <v>CALLE 9 NO. 4-02 BARRIO CENTRO</v>
          </cell>
          <cell r="L1791" t="str">
            <v>HUILA</v>
          </cell>
          <cell r="M1791" t="str">
            <v>ACEVEDO</v>
          </cell>
          <cell r="N1791" t="str">
            <v>0000000  |  0000000</v>
          </cell>
          <cell r="O1791">
            <v>3107516359</v>
          </cell>
          <cell r="P1791" t="str">
            <v>empacevedo@yahoo.es</v>
          </cell>
          <cell r="Q1791" t="str">
            <v>SOCIEDAD POR ACCIONES SIMPLIFICADA</v>
          </cell>
          <cell r="R1791" t="str">
            <v>SOCIEDADES (EMPRESA DE SERVICIOS PUBLICOS)</v>
          </cell>
        </row>
        <row r="1792">
          <cell r="A1792">
            <v>22545</v>
          </cell>
          <cell r="B1792" t="str">
            <v>SERVICIOS AMBIENTALES FENIX S. A. E. S. P.</v>
          </cell>
          <cell r="C1792">
            <v>40150</v>
          </cell>
          <cell r="D1792" t="str">
            <v>900259501-6</v>
          </cell>
          <cell r="E1792" t="str">
            <v>OPERATIVA</v>
          </cell>
          <cell r="F1792">
            <v>39828</v>
          </cell>
          <cell r="G1792" t="str">
            <v>ACTUALIZACION</v>
          </cell>
          <cell r="H1792">
            <v>45323</v>
          </cell>
          <cell r="I1792" t="str">
            <v>YINETH MARIA AVILA GUERRA</v>
          </cell>
          <cell r="J1792">
            <v>8433</v>
          </cell>
          <cell r="K1792" t="str">
            <v>CALLE 8 No. 6 - 12</v>
          </cell>
          <cell r="L1792" t="str">
            <v>ATLÁNTICO</v>
          </cell>
          <cell r="M1792" t="str">
            <v>MALAMBO</v>
          </cell>
          <cell r="N1792" t="str">
            <v>3964855  |  3761144</v>
          </cell>
          <cell r="O1792">
            <v>3004357087</v>
          </cell>
          <cell r="P1792" t="str">
            <v>FENIXSAESP@HOTMAIL.COM</v>
          </cell>
          <cell r="Q1792" t="str">
            <v>SOCIEDAD ANONIMA</v>
          </cell>
          <cell r="R1792" t="str">
            <v>SOCIEDADES (EMPRESA DE SERVICIOS PUBLICOS)</v>
          </cell>
        </row>
        <row r="1793">
          <cell r="A1793">
            <v>22548</v>
          </cell>
          <cell r="B1793" t="str">
            <v>EMPRESA MUNICIPAL DE ACUEDUCTO ALCANTARILLADO Y ASEO DEL MUNICIPIO DE SAN JUAN DE BETULIA SA ESP</v>
          </cell>
          <cell r="C1793">
            <v>40448</v>
          </cell>
          <cell r="D1793" t="str">
            <v>900259198-7</v>
          </cell>
          <cell r="E1793" t="str">
            <v>OPERATIVA</v>
          </cell>
          <cell r="F1793">
            <v>39815</v>
          </cell>
          <cell r="G1793" t="str">
            <v>ACTUALIZACION</v>
          </cell>
          <cell r="H1793">
            <v>45639</v>
          </cell>
          <cell r="I1793" t="str">
            <v>MARCO TOMAS ARRIETA GIL</v>
          </cell>
          <cell r="J1793">
            <v>70702</v>
          </cell>
          <cell r="K1793" t="str">
            <v>CRA 7 No 6 44</v>
          </cell>
          <cell r="L1793" t="str">
            <v>SUCRE</v>
          </cell>
          <cell r="M1793" t="str">
            <v>SAN JUAN DE BETULIA</v>
          </cell>
          <cell r="N1793" t="str">
            <v>2744567  |  2744567</v>
          </cell>
          <cell r="O1793">
            <v>3017249669</v>
          </cell>
          <cell r="P1793" t="str">
            <v>aguasdebetulia@gmail.com</v>
          </cell>
          <cell r="Q1793" t="str">
            <v>SOCIEDAD ANONIMA</v>
          </cell>
          <cell r="R1793" t="str">
            <v>SOCIEDADES (EMPRESA DE SERVICIOS PUBLICOS)</v>
          </cell>
        </row>
        <row r="1794">
          <cell r="A1794">
            <v>22552</v>
          </cell>
          <cell r="B1794" t="str">
            <v>ASOCIACION DE USUARIOS DEL ACUEDUCTO Y /0 ALCANTARILLADO PUEBLITO VIEJO ESP</v>
          </cell>
          <cell r="C1794">
            <v>41467</v>
          </cell>
          <cell r="D1794" t="str">
            <v>815003556-3</v>
          </cell>
          <cell r="E1794" t="str">
            <v>OPERATIVA</v>
          </cell>
          <cell r="F1794">
            <v>36940</v>
          </cell>
          <cell r="G1794" t="str">
            <v>ACTUALIZACION</v>
          </cell>
          <cell r="H1794">
            <v>44141</v>
          </cell>
          <cell r="I1794" t="str">
            <v>LUIS GERARDO MUNOZ ORTIZ</v>
          </cell>
          <cell r="J1794">
            <v>76130</v>
          </cell>
          <cell r="K1794" t="str">
            <v>CLL 10 NO. 6-49 URB PUEBLITO VIEJO</v>
          </cell>
          <cell r="L1794" t="str">
            <v>VALLE DEL CAUCA</v>
          </cell>
          <cell r="M1794" t="str">
            <v>CANDELARIA</v>
          </cell>
          <cell r="N1794" t="str">
            <v>3117222  |  3117222</v>
          </cell>
          <cell r="O1794">
            <v>3117222688</v>
          </cell>
          <cell r="P1794" t="str">
            <v>asapuevican@gmail.com</v>
          </cell>
          <cell r="Q1794" t="str">
            <v>ESTABLECIMIENTO PUBLICO</v>
          </cell>
          <cell r="R1794" t="str">
            <v>PRESTADORES FUERA DEL ART. 15 LSPD</v>
          </cell>
        </row>
        <row r="1795">
          <cell r="A1795">
            <v>22553</v>
          </cell>
          <cell r="B1795" t="str">
            <v>EMPRESA DE ACUEDUCTO ALCANTARILLADO Y ASEO DE PORE S.A -  E.S.P.</v>
          </cell>
          <cell r="C1795">
            <v>39847</v>
          </cell>
          <cell r="D1795" t="str">
            <v>900233264-2</v>
          </cell>
          <cell r="E1795" t="str">
            <v>OPERATIVA</v>
          </cell>
          <cell r="F1795">
            <v>39727</v>
          </cell>
          <cell r="G1795" t="str">
            <v>ACTUALIZACION</v>
          </cell>
          <cell r="H1795">
            <v>45496</v>
          </cell>
          <cell r="I1795" t="str">
            <v>ROBINSON VELANDIA RODRIGUEZ</v>
          </cell>
          <cell r="J1795">
            <v>85263</v>
          </cell>
          <cell r="K1795" t="str">
            <v>calle 6 Nº 13 - 47</v>
          </cell>
          <cell r="L1795" t="str">
            <v>CASANARE</v>
          </cell>
          <cell r="M1795" t="str">
            <v>PORE</v>
          </cell>
          <cell r="N1795" t="str">
            <v>6388408  |  6388408</v>
          </cell>
          <cell r="O1795">
            <v>3102073695</v>
          </cell>
          <cell r="P1795" t="str">
            <v>servicioalcliente@aguasdepore.gov.co</v>
          </cell>
          <cell r="Q1795" t="str">
            <v>SOCIEDAD ANONIMA</v>
          </cell>
          <cell r="R1795" t="str">
            <v>SOCIEDADES (EMPRESA DE SERVICIOS PUBLICOS)</v>
          </cell>
        </row>
        <row r="1796">
          <cell r="A1796">
            <v>22554</v>
          </cell>
          <cell r="B1796" t="str">
            <v>ASOCIACION DE SUSCRIPTORES DEL ACUEDUCTO EL PETAQUINAL DEL MUNICIPIO DE COMBITA</v>
          </cell>
          <cell r="C1796">
            <v>40074</v>
          </cell>
          <cell r="D1796" t="str">
            <v>820005602-1</v>
          </cell>
          <cell r="E1796" t="str">
            <v>OPERATIVA</v>
          </cell>
          <cell r="F1796">
            <v>36870</v>
          </cell>
          <cell r="G1796" t="str">
            <v>ACTUALIZACION</v>
          </cell>
          <cell r="H1796">
            <v>45695</v>
          </cell>
          <cell r="I1796" t="str">
            <v xml:space="preserve">ELVER CETINA </v>
          </cell>
          <cell r="J1796">
            <v>15204</v>
          </cell>
          <cell r="K1796" t="str">
            <v>Vereda Santa barara</v>
          </cell>
          <cell r="L1796" t="str">
            <v>BOYACÁ</v>
          </cell>
          <cell r="M1796" t="str">
            <v>COMBITA</v>
          </cell>
          <cell r="N1796" t="str">
            <v>8486645  |  2810411</v>
          </cell>
          <cell r="O1796">
            <v>3125690289</v>
          </cell>
          <cell r="P1796" t="str">
            <v>joviriga@gmail.com</v>
          </cell>
          <cell r="Q1796" t="str">
            <v>ASOCIACION DE USUARIOS</v>
          </cell>
          <cell r="R1796" t="str">
            <v>ORGANIZACION AUTORIZADA</v>
          </cell>
        </row>
        <row r="1797">
          <cell r="A1797">
            <v>22555</v>
          </cell>
          <cell r="B1797" t="str">
            <v>ASOCIACION DE SUSCRIPTORES DEL ACUEDUCTO EL CAJON DE LA VEREDA SANTA BARBARA DEL MUNICIPIO DE COMBITA</v>
          </cell>
          <cell r="C1797">
            <v>40216</v>
          </cell>
          <cell r="D1797" t="str">
            <v>900023550-3</v>
          </cell>
          <cell r="E1797" t="str">
            <v>OPERATIVA</v>
          </cell>
          <cell r="F1797">
            <v>36870</v>
          </cell>
          <cell r="G1797" t="str">
            <v>ACTUALIZACION</v>
          </cell>
          <cell r="H1797">
            <v>40955</v>
          </cell>
          <cell r="I1797" t="str">
            <v>OMAR GUILLERMO VEGA  SUAREZ</v>
          </cell>
          <cell r="J1797">
            <v>15204</v>
          </cell>
          <cell r="K1797" t="str">
            <v>Personería Municipal de Cómbita</v>
          </cell>
          <cell r="L1797" t="str">
            <v>BOYACÁ</v>
          </cell>
          <cell r="M1797" t="str">
            <v>COMBITA</v>
          </cell>
          <cell r="N1797" t="str">
            <v>7310010  |  7310017</v>
          </cell>
          <cell r="O1797">
            <v>3172808902</v>
          </cell>
          <cell r="P1797" t="str">
            <v>joviriga@gmail.com</v>
          </cell>
          <cell r="Q1797" t="str">
            <v>ASOCIACION DE USUARIOS</v>
          </cell>
          <cell r="R1797" t="str">
            <v>ORGANIZACION AUTORIZADA</v>
          </cell>
        </row>
        <row r="1798">
          <cell r="A1798">
            <v>22556</v>
          </cell>
          <cell r="B1798" t="str">
            <v>ADMINISTRACION PUBLICA COOPERATIVA SOLIDARIA DE SERVICIOS PUBLICOS DEL MUNICIPIO DE SOTAQUIRA</v>
          </cell>
          <cell r="C1798">
            <v>40338</v>
          </cell>
          <cell r="D1798" t="str">
            <v>900258898-1</v>
          </cell>
          <cell r="E1798" t="str">
            <v>OPERATIVA</v>
          </cell>
          <cell r="F1798">
            <v>39814</v>
          </cell>
          <cell r="G1798" t="str">
            <v>ACTUALIZACION</v>
          </cell>
          <cell r="H1798">
            <v>45736</v>
          </cell>
          <cell r="I1798" t="str">
            <v>YUDY MERCEDES HURTADO VARGAS</v>
          </cell>
          <cell r="J1798">
            <v>15763</v>
          </cell>
          <cell r="K1798" t="str">
            <v>Alcaldía Municipal</v>
          </cell>
          <cell r="L1798" t="str">
            <v>BOYACÁ</v>
          </cell>
          <cell r="M1798" t="str">
            <v>SOTAQUIRA</v>
          </cell>
          <cell r="N1798" t="str">
            <v>7873020  |  7873021</v>
          </cell>
          <cell r="O1798">
            <v>3106669153</v>
          </cell>
          <cell r="P1798" t="str">
            <v>emsotaquira@gmail.com</v>
          </cell>
          <cell r="Q1798" t="str">
            <v>JUNTA ADMINISTRADORA</v>
          </cell>
          <cell r="R1798" t="str">
            <v>ORGANIZACION AUTORIZADA</v>
          </cell>
        </row>
        <row r="1799">
          <cell r="A1799">
            <v>22558</v>
          </cell>
          <cell r="B1799" t="str">
            <v>EMPRESA COMUNITARIA AGUAS DE EL CARMEN ADMINISTRACION PUBLICA COOPERATIVA</v>
          </cell>
          <cell r="C1799">
            <v>39997</v>
          </cell>
          <cell r="D1799" t="str">
            <v>900260114-0</v>
          </cell>
          <cell r="E1799" t="str">
            <v>OPERATIVA</v>
          </cell>
          <cell r="F1799">
            <v>39820</v>
          </cell>
          <cell r="G1799" t="str">
            <v>ACTUALIZACION</v>
          </cell>
          <cell r="H1799">
            <v>45693</v>
          </cell>
          <cell r="I1799" t="str">
            <v>LUDY YANETH LOPEZ MUNIZ</v>
          </cell>
          <cell r="J1799">
            <v>68235</v>
          </cell>
          <cell r="K1799" t="str">
            <v>Diagonal Parque Principal Carrera 3 No. 5-50</v>
          </cell>
          <cell r="L1799" t="str">
            <v>SANTANDER</v>
          </cell>
          <cell r="M1799" t="str">
            <v>EL CARMEN DE CHUCURI</v>
          </cell>
          <cell r="N1799" t="str">
            <v>6140770  |  6140604</v>
          </cell>
          <cell r="O1799">
            <v>3106354762</v>
          </cell>
          <cell r="P1799" t="str">
            <v>emcoaguas@hotmail.com</v>
          </cell>
          <cell r="Q1799" t="str">
            <v>EMPRESA DE ECONOMIA SOLIDARIA</v>
          </cell>
          <cell r="R1799" t="str">
            <v>ORGANIZACION AUTORIZADA</v>
          </cell>
        </row>
        <row r="1800">
          <cell r="A1800">
            <v>22561</v>
          </cell>
          <cell r="B1800" t="str">
            <v>ASOCIACION DE SUSCRIPTORES DEL ACUEDUCTO Y ALCANTARILLADO DE LA VEREDA LA LIBORIANA,CORREGIMIENTO DE VERSALLES</v>
          </cell>
          <cell r="C1800">
            <v>40515</v>
          </cell>
          <cell r="D1800" t="str">
            <v>900176453-3</v>
          </cell>
          <cell r="E1800" t="str">
            <v>OPERATIVA</v>
          </cell>
          <cell r="F1800">
            <v>39357</v>
          </cell>
          <cell r="G1800" t="str">
            <v>ACTUALIZACION</v>
          </cell>
          <cell r="H1800">
            <v>44941</v>
          </cell>
          <cell r="I1800" t="str">
            <v>HUMBERTO DE JESUS RENDON ZULUAGA</v>
          </cell>
          <cell r="J1800">
            <v>5679</v>
          </cell>
          <cell r="K1800" t="str">
            <v>VEREDA LA LIBORIANA</v>
          </cell>
          <cell r="L1800" t="str">
            <v>ANTIOQUIA</v>
          </cell>
          <cell r="M1800" t="str">
            <v>SANTA BARBARA</v>
          </cell>
          <cell r="N1800" t="str">
            <v>8439049  |  3030298</v>
          </cell>
          <cell r="O1800">
            <v>3104251385</v>
          </cell>
          <cell r="P1800" t="str">
            <v>acaveli@hotmail.com</v>
          </cell>
          <cell r="Q1800" t="str">
            <v>ASOCIACION DE USUARIOS</v>
          </cell>
          <cell r="R1800" t="str">
            <v>ORGANIZACION AUTORIZADA</v>
          </cell>
        </row>
        <row r="1801">
          <cell r="A1801">
            <v>22562</v>
          </cell>
          <cell r="B1801" t="str">
            <v>JAGUAZUL S.A E.S.P</v>
          </cell>
          <cell r="C1801">
            <v>39990</v>
          </cell>
          <cell r="D1801" t="str">
            <v>900258155-6</v>
          </cell>
          <cell r="E1801" t="str">
            <v>OPERATIVA</v>
          </cell>
          <cell r="F1801">
            <v>39873</v>
          </cell>
          <cell r="G1801" t="str">
            <v>ACTUALIZACION</v>
          </cell>
          <cell r="H1801">
            <v>45715</v>
          </cell>
          <cell r="I1801" t="str">
            <v>JOSE JULIAN PENATE UPARELA</v>
          </cell>
          <cell r="J1801">
            <v>23466</v>
          </cell>
          <cell r="K1801" t="str">
            <v>Terminal de Transporte Segundo Piso Local 11</v>
          </cell>
          <cell r="L1801" t="str">
            <v>CÓRDOBA</v>
          </cell>
          <cell r="M1801" t="str">
            <v>MONTELIBANO</v>
          </cell>
          <cell r="N1801" t="str">
            <v>7623714  |  7623714</v>
          </cell>
          <cell r="O1801">
            <v>3107042343</v>
          </cell>
          <cell r="P1801" t="str">
            <v>jaguazul.esp@gmail.com</v>
          </cell>
          <cell r="Q1801" t="str">
            <v>SOCIEDAD ANONIMA</v>
          </cell>
          <cell r="R1801" t="str">
            <v>SOCIEDADES (EMPRESA DE SERVICIOS PUBLICOS)</v>
          </cell>
        </row>
        <row r="1802">
          <cell r="A1802">
            <v>22563</v>
          </cell>
          <cell r="B1802" t="str">
            <v>ASOCIACION DE USUARIOS DEL ACUEDUCTO VEREDA CARRIZALES PARTE BAJA EL VENTIADERO</v>
          </cell>
          <cell r="C1802">
            <v>44113</v>
          </cell>
          <cell r="D1802" t="str">
            <v>811045612-3</v>
          </cell>
          <cell r="E1802" t="str">
            <v>OPERATIVA</v>
          </cell>
          <cell r="F1802">
            <v>41821</v>
          </cell>
          <cell r="G1802" t="str">
            <v>ACTUALIZACION</v>
          </cell>
          <cell r="H1802">
            <v>45301</v>
          </cell>
          <cell r="I1802" t="str">
            <v>EDGAR ALFONSO SANCHEZ ROSADO</v>
          </cell>
          <cell r="J1802">
            <v>5607</v>
          </cell>
          <cell r="K1802" t="str">
            <v>VEREDA CARRIZALES BAJO</v>
          </cell>
          <cell r="L1802" t="str">
            <v>ANTIOQUIA</v>
          </cell>
          <cell r="M1802" t="str">
            <v>RETIRO</v>
          </cell>
          <cell r="N1802" t="str">
            <v>3137164  |  7201117</v>
          </cell>
          <cell r="O1802">
            <v>3105003848</v>
          </cell>
          <cell r="P1802" t="str">
            <v>carrizalesbajo@gmail.com</v>
          </cell>
          <cell r="Q1802" t="str">
            <v>ASOCIACION DE USUARIOS</v>
          </cell>
          <cell r="R1802" t="str">
            <v>ORGANIZACION AUTORIZADA</v>
          </cell>
        </row>
        <row r="1803">
          <cell r="A1803">
            <v>22566</v>
          </cell>
          <cell r="B1803" t="str">
            <v>EMPRESAS PUBLICAS DE CASTILLA LA NUEVA S.A. E.S.P.</v>
          </cell>
          <cell r="C1803">
            <v>39938</v>
          </cell>
          <cell r="D1803" t="str">
            <v>900258798-1</v>
          </cell>
          <cell r="E1803" t="str">
            <v>OPERATIVA</v>
          </cell>
          <cell r="F1803">
            <v>39815</v>
          </cell>
          <cell r="G1803" t="str">
            <v>ACTUALIZACION</v>
          </cell>
          <cell r="H1803">
            <v>45701</v>
          </cell>
          <cell r="I1803" t="str">
            <v>MILLER ALBERTO SANTIAGO ARIAS</v>
          </cell>
          <cell r="J1803">
            <v>50150</v>
          </cell>
          <cell r="K1803" t="str">
            <v>CALLE 5 N. 7-13</v>
          </cell>
          <cell r="L1803" t="str">
            <v>META</v>
          </cell>
          <cell r="M1803" t="str">
            <v>CASTILLA LA NUEVA</v>
          </cell>
          <cell r="N1803" t="str">
            <v>6750075  |  6750075</v>
          </cell>
          <cell r="O1803">
            <v>3164067747</v>
          </cell>
          <cell r="P1803" t="str">
            <v>contacto@epcsa-esp.gov.co</v>
          </cell>
          <cell r="Q1803" t="str">
            <v>SOCIEDAD ANONIMA</v>
          </cell>
          <cell r="R1803" t="str">
            <v>SOCIEDADES (EMPRESA DE SERVICIOS PUBLICOS)</v>
          </cell>
        </row>
        <row r="1804">
          <cell r="A1804">
            <v>22568</v>
          </cell>
          <cell r="B1804" t="str">
            <v>ASOCIACION DE USUARIOS DEL ACUEDUCTO RURAL DE LA VEREDA BUENOS AIRES BAJO, EL GRANADILLO MUNICIPIO DE  LA CALERA</v>
          </cell>
          <cell r="C1804">
            <v>39840</v>
          </cell>
          <cell r="D1804" t="str">
            <v>832004010-0</v>
          </cell>
          <cell r="E1804" t="str">
            <v>OPERATIVA</v>
          </cell>
          <cell r="F1804">
            <v>36358</v>
          </cell>
          <cell r="G1804" t="str">
            <v>INSCRIPCION</v>
          </cell>
          <cell r="H1804">
            <v>40011</v>
          </cell>
          <cell r="I1804" t="str">
            <v>LUIS ANTONIO JIMENEZ AGUIRRE</v>
          </cell>
          <cell r="J1804">
            <v>25377</v>
          </cell>
          <cell r="K1804" t="str">
            <v>VEREDA BUENOS AIRES SECTOR EL GRANADILLO CASA LUIS</v>
          </cell>
          <cell r="L1804" t="str">
            <v>CUNDINAMARCA</v>
          </cell>
          <cell r="M1804" t="str">
            <v>LA CALERA</v>
          </cell>
          <cell r="N1804" t="str">
            <v>8605503  |  8605498</v>
          </cell>
          <cell r="O1804">
            <v>3138916832</v>
          </cell>
          <cell r="P1804" t="str">
            <v>asuagra@hotmail.com</v>
          </cell>
          <cell r="Q1804" t="str">
            <v>ASOCIACION DE USUARIOS</v>
          </cell>
          <cell r="R1804" t="str">
            <v>ORGANIZACION AUTORIZADA</v>
          </cell>
        </row>
        <row r="1805">
          <cell r="A1805">
            <v>22569</v>
          </cell>
          <cell r="B1805" t="str">
            <v>ASOCIACION DE USUARIOS DEL ACUEDUCTO RURAL DE LA VEREDA EL SALITRE MUNICIPIO DE LA CALERA DEPARTAMENTO DE CUNDINAMARCA</v>
          </cell>
          <cell r="C1805">
            <v>40134</v>
          </cell>
          <cell r="D1805" t="str">
            <v>832004362-8</v>
          </cell>
          <cell r="E1805" t="str">
            <v>OPERATIVA</v>
          </cell>
          <cell r="F1805">
            <v>35854</v>
          </cell>
          <cell r="G1805" t="str">
            <v>ACTUALIZACION</v>
          </cell>
          <cell r="H1805">
            <v>45406</v>
          </cell>
          <cell r="I1805" t="str">
            <v>POLO AVILA NAVARRETE</v>
          </cell>
          <cell r="J1805">
            <v>25377</v>
          </cell>
          <cell r="K1805" t="str">
            <v>km 10 via la calera vereda el salitre, sector la virgen</v>
          </cell>
          <cell r="L1805" t="str">
            <v>CUNDINAMARCA</v>
          </cell>
          <cell r="M1805" t="str">
            <v>LA CALERA</v>
          </cell>
          <cell r="N1805" t="str">
            <v>8740022  |  8609047</v>
          </cell>
          <cell r="O1805">
            <v>3125254187</v>
          </cell>
          <cell r="P1805" t="str">
            <v>a.salitre.lamarmaja@gmail.com</v>
          </cell>
          <cell r="Q1805" t="str">
            <v>ASOCIACION DE USUARIOS</v>
          </cell>
          <cell r="R1805" t="str">
            <v>ORGANIZACION AUTORIZADA</v>
          </cell>
        </row>
        <row r="1806">
          <cell r="A1806">
            <v>22573</v>
          </cell>
          <cell r="B1806" t="str">
            <v xml:space="preserve"> ASOCIACION ACUEDUCTO CHORRO DE LA PITA</v>
          </cell>
          <cell r="C1806">
            <v>41102</v>
          </cell>
          <cell r="D1806" t="str">
            <v>900215872-4</v>
          </cell>
          <cell r="E1806" t="str">
            <v>OPERATIVA</v>
          </cell>
          <cell r="F1806">
            <v>32841</v>
          </cell>
          <cell r="G1806" t="str">
            <v>ACTUALIZACION</v>
          </cell>
          <cell r="H1806">
            <v>45176</v>
          </cell>
          <cell r="I1806" t="str">
            <v>JORGE ABEL VENEGAS BELTRAN</v>
          </cell>
          <cell r="J1806">
            <v>25377</v>
          </cell>
          <cell r="K1806" t="str">
            <v>CRA 4 · N° 7-82</v>
          </cell>
          <cell r="L1806" t="str">
            <v>CUNDINAMARCA</v>
          </cell>
          <cell r="M1806" t="str">
            <v>LA CALERA</v>
          </cell>
          <cell r="N1806" t="str">
            <v>8600211  |  8600211</v>
          </cell>
          <cell r="O1806">
            <v>3134817680</v>
          </cell>
          <cell r="P1806" t="str">
            <v>rosaerueda@hotmail.com</v>
          </cell>
          <cell r="Q1806" t="str">
            <v>ASOCIACION DE USUARIOS</v>
          </cell>
          <cell r="R1806" t="str">
            <v>ORGANIZACION AUTORIZADA</v>
          </cell>
        </row>
        <row r="1807">
          <cell r="A1807">
            <v>22576</v>
          </cell>
          <cell r="B1807" t="str">
            <v>ASOSICION DE SUSCRIPTORES ACUEDUCTO NARANJOS Y DELCEYES DEL MUNICIPIO DE JENESANO BOYACA</v>
          </cell>
          <cell r="C1807">
            <v>44132</v>
          </cell>
          <cell r="D1807" t="str">
            <v>820003292-2</v>
          </cell>
          <cell r="E1807" t="str">
            <v>OPERATIVA</v>
          </cell>
          <cell r="F1807">
            <v>42373</v>
          </cell>
          <cell r="G1807" t="str">
            <v>ACTUALIZACION</v>
          </cell>
          <cell r="H1807">
            <v>45025</v>
          </cell>
          <cell r="I1807" t="str">
            <v>RAUL DUITAMA CARO</v>
          </cell>
          <cell r="J1807">
            <v>15367</v>
          </cell>
          <cell r="K1807" t="str">
            <v>VEREDA DULCEYES</v>
          </cell>
          <cell r="L1807" t="str">
            <v>BOYACÁ</v>
          </cell>
          <cell r="M1807" t="str">
            <v>JENESANO</v>
          </cell>
          <cell r="N1807" t="str">
            <v>7422723  |  7422723</v>
          </cell>
          <cell r="O1807">
            <v>3115643523</v>
          </cell>
          <cell r="P1807" t="str">
            <v>juliorosorubio@hotmail.com</v>
          </cell>
          <cell r="Q1807" t="str">
            <v>ASOCIACION DE USUARIOS</v>
          </cell>
          <cell r="R1807" t="str">
            <v>ORGANIZACION AUTORIZADA</v>
          </cell>
        </row>
        <row r="1808">
          <cell r="A1808">
            <v>22579</v>
          </cell>
          <cell r="B1808" t="str">
            <v xml:space="preserve"> ASOCIACION DE USUARIOS DEL ACUEDUCTO RURAL EL MORICHAL</v>
          </cell>
          <cell r="C1808">
            <v>39840</v>
          </cell>
          <cell r="D1808" t="str">
            <v>900045829-7</v>
          </cell>
          <cell r="E1808" t="str">
            <v>OPERATIVA</v>
          </cell>
          <cell r="F1808">
            <v>38443</v>
          </cell>
          <cell r="G1808" t="str">
            <v>INSCRIPCION</v>
          </cell>
          <cell r="H1808">
            <v>39974</v>
          </cell>
          <cell r="I1808" t="str">
            <v xml:space="preserve">MARIA MARTINEZ JOSE </v>
          </cell>
          <cell r="J1808">
            <v>25377</v>
          </cell>
          <cell r="K1808" t="str">
            <v>VEREDA LA JANGADA - LA CALERA</v>
          </cell>
          <cell r="L1808" t="str">
            <v>CUNDINAMARCA</v>
          </cell>
          <cell r="M1808" t="str">
            <v>LA CALERA</v>
          </cell>
          <cell r="N1808" t="str">
            <v>3741895  |  3741895</v>
          </cell>
          <cell r="O1808" t="str">
            <v>No disponible</v>
          </cell>
          <cell r="P1808" t="str">
            <v>s@s.com</v>
          </cell>
          <cell r="Q1808" t="str">
            <v>ASOCIACION DE USUARIOS</v>
          </cell>
          <cell r="R1808" t="str">
            <v>ORGANIZACION AUTORIZADA</v>
          </cell>
        </row>
        <row r="1809">
          <cell r="A1809">
            <v>22580</v>
          </cell>
          <cell r="B1809" t="str">
            <v>ASOCIACION DE SUSCRIPTORES DEL ACUEDUCTO SAN ROQUE DE LA VEREDA RUCHICAL SECTOR ALTO MUNICIPIO DE SAMACA</v>
          </cell>
          <cell r="C1809">
            <v>41382</v>
          </cell>
          <cell r="D1809" t="str">
            <v>820003446-1</v>
          </cell>
          <cell r="E1809" t="str">
            <v>OPERATIVA</v>
          </cell>
          <cell r="F1809">
            <v>36921</v>
          </cell>
          <cell r="G1809" t="str">
            <v>ACTUALIZACION</v>
          </cell>
          <cell r="H1809">
            <v>45741</v>
          </cell>
          <cell r="I1809" t="str">
            <v xml:space="preserve">JOSE CASTELLANOS </v>
          </cell>
          <cell r="J1809">
            <v>15646</v>
          </cell>
          <cell r="K1809" t="str">
            <v>Carrera 7 No 3-80</v>
          </cell>
          <cell r="L1809" t="str">
            <v>BOYACÁ</v>
          </cell>
          <cell r="M1809" t="str">
            <v>SAMACA</v>
          </cell>
          <cell r="N1809" t="str">
            <v>7372095  |  7372095</v>
          </cell>
          <cell r="O1809">
            <v>3118773213</v>
          </cell>
          <cell r="P1809" t="str">
            <v>san.roque3446@gmail.com</v>
          </cell>
          <cell r="Q1809" t="str">
            <v>JUNTA ADMINISTRADORA</v>
          </cell>
          <cell r="R1809" t="str">
            <v>ORGANIZACION AUTORIZADA</v>
          </cell>
        </row>
        <row r="1810">
          <cell r="A1810">
            <v>22581</v>
          </cell>
          <cell r="B1810" t="str">
            <v>REGION LIMPIA S.A. ESP</v>
          </cell>
          <cell r="C1810">
            <v>39973</v>
          </cell>
          <cell r="D1810" t="str">
            <v>900261651-9</v>
          </cell>
          <cell r="E1810" t="str">
            <v>OPERATIVA</v>
          </cell>
          <cell r="F1810">
            <v>39823</v>
          </cell>
          <cell r="G1810" t="str">
            <v>ACTUALIZACION</v>
          </cell>
          <cell r="H1810">
            <v>45716</v>
          </cell>
          <cell r="I1810" t="str">
            <v>LUIS GABRIEL GOMEZ DONOSO</v>
          </cell>
          <cell r="J1810">
            <v>76892</v>
          </cell>
          <cell r="K1810" t="str">
            <v>Calle 11 No. 32A-109</v>
          </cell>
          <cell r="L1810" t="str">
            <v>VALLE DEL CAUCA</v>
          </cell>
          <cell r="M1810" t="str">
            <v>YUMBO</v>
          </cell>
          <cell r="N1810" t="str">
            <v>6933374  |  6933374</v>
          </cell>
          <cell r="O1810">
            <v>6026933374</v>
          </cell>
          <cell r="P1810" t="str">
            <v>gestioncorrespondencia@servintegrales.com.co</v>
          </cell>
          <cell r="Q1810" t="str">
            <v>SOCIEDAD ANONIMA</v>
          </cell>
          <cell r="R1810" t="str">
            <v>SOCIEDADES (EMPRESA DE SERVICIOS PUBLICOS)</v>
          </cell>
        </row>
        <row r="1811">
          <cell r="A1811">
            <v>22584</v>
          </cell>
          <cell r="B1811" t="str">
            <v>DAGUA LIMPIA S.A ESP</v>
          </cell>
          <cell r="C1811">
            <v>39973</v>
          </cell>
          <cell r="D1811" t="str">
            <v>900256360-0</v>
          </cell>
          <cell r="E1811" t="str">
            <v>OPERATIVA</v>
          </cell>
          <cell r="F1811">
            <v>39846</v>
          </cell>
          <cell r="G1811" t="str">
            <v>ACTUALIZACION</v>
          </cell>
          <cell r="H1811">
            <v>45713</v>
          </cell>
          <cell r="I1811" t="str">
            <v>LUIS GABRIEL GOMEZ DONOSO</v>
          </cell>
          <cell r="J1811">
            <v>76892</v>
          </cell>
          <cell r="K1811" t="str">
            <v>Calle 11 No. 32A-109</v>
          </cell>
          <cell r="L1811" t="str">
            <v>VALLE DEL CAUCA</v>
          </cell>
          <cell r="M1811" t="str">
            <v>YUMBO</v>
          </cell>
          <cell r="N1811" t="str">
            <v>6933374  |  6933374</v>
          </cell>
          <cell r="O1811">
            <v>6026933374</v>
          </cell>
          <cell r="P1811" t="str">
            <v>gestioncorrespondencia@servintegrales.com.co</v>
          </cell>
          <cell r="Q1811" t="str">
            <v>SOCIEDAD ANONIMA</v>
          </cell>
          <cell r="R1811" t="str">
            <v>SOCIEDADES (EMPRESA DE SERVICIOS PUBLICOS)</v>
          </cell>
        </row>
        <row r="1812">
          <cell r="A1812">
            <v>22586</v>
          </cell>
          <cell r="B1812" t="str">
            <v>ASOCIACION  AGUAS VITAL DE SAN ANTONIO SUR E.S.P</v>
          </cell>
          <cell r="C1812">
            <v>44114</v>
          </cell>
          <cell r="D1812" t="str">
            <v>900021504-5</v>
          </cell>
          <cell r="E1812" t="str">
            <v>OPERATIVA</v>
          </cell>
          <cell r="F1812">
            <v>41229</v>
          </cell>
          <cell r="G1812" t="str">
            <v>ACTUALIZACION</v>
          </cell>
          <cell r="H1812">
            <v>45247</v>
          </cell>
          <cell r="I1812" t="str">
            <v>SIERVO ANTONIO JAIME DUARTE</v>
          </cell>
          <cell r="J1812">
            <v>15238</v>
          </cell>
          <cell r="K1812" t="str">
            <v>calle 18 # 3 24 norte</v>
          </cell>
          <cell r="L1812" t="str">
            <v>BOYACÁ</v>
          </cell>
          <cell r="M1812" t="str">
            <v>DUITAMA</v>
          </cell>
          <cell r="N1812" t="str">
            <v>1111111  |  1111111</v>
          </cell>
          <cell r="O1812">
            <v>3114473290</v>
          </cell>
          <cell r="P1812" t="str">
            <v>aguasvitalsanantonio@gmail.com</v>
          </cell>
          <cell r="Q1812" t="str">
            <v>ASOCIACION DE USUARIOS</v>
          </cell>
          <cell r="R1812" t="str">
            <v>ORGANIZACION AUTORIZADA</v>
          </cell>
        </row>
        <row r="1813">
          <cell r="A1813">
            <v>22588</v>
          </cell>
          <cell r="B1813" t="str">
            <v>ADMINISTRACION COOPERATIVA DE SERVICIOS PUBLICOS DE ACUEDUCTO, ALCANTARILLADO Y ASEO AGUAS DE BOLIVAR</v>
          </cell>
          <cell r="C1813">
            <v>40127</v>
          </cell>
          <cell r="D1813" t="str">
            <v>900275068-5</v>
          </cell>
          <cell r="E1813" t="str">
            <v>OPERATIVA</v>
          </cell>
          <cell r="F1813">
            <v>39904</v>
          </cell>
          <cell r="G1813" t="str">
            <v>ACTUALIZACION</v>
          </cell>
          <cell r="H1813">
            <v>45546</v>
          </cell>
          <cell r="I1813" t="str">
            <v>DIANA PAOLA ROCHA ROCHA</v>
          </cell>
          <cell r="J1813">
            <v>68101</v>
          </cell>
          <cell r="K1813" t="str">
            <v>CALLE 9 N 3-31</v>
          </cell>
          <cell r="L1813" t="str">
            <v>SANTANDER</v>
          </cell>
          <cell r="M1813" t="str">
            <v>BOLIVAR</v>
          </cell>
          <cell r="N1813" t="str">
            <v>7569006  |  7569006</v>
          </cell>
          <cell r="O1813">
            <v>3115671413</v>
          </cell>
          <cell r="P1813" t="str">
            <v>acuabolesp@gmail.com</v>
          </cell>
          <cell r="Q1813" t="str">
            <v>COOPERATIVA</v>
          </cell>
          <cell r="R1813" t="str">
            <v>ORGANIZACION AUTORIZADA</v>
          </cell>
        </row>
        <row r="1814">
          <cell r="A1814">
            <v>22589</v>
          </cell>
          <cell r="B1814" t="str">
            <v>ADMINISTRACION PUBLICA COOPERATIVA DE ACUEDUCTO, ALCANTARILLADO Y ASEO DE LA PRIMAVERA</v>
          </cell>
          <cell r="C1814">
            <v>40350</v>
          </cell>
          <cell r="D1814" t="str">
            <v>900262514-2</v>
          </cell>
          <cell r="E1814" t="str">
            <v>OPERATIVA (No activa)</v>
          </cell>
          <cell r="F1814">
            <v>39843</v>
          </cell>
          <cell r="G1814" t="str">
            <v>ACTUALIZACION</v>
          </cell>
          <cell r="H1814">
            <v>43622</v>
          </cell>
          <cell r="I1814" t="str">
            <v xml:space="preserve"> LUIS EDUARDO SANTOS RODRIGUEZ</v>
          </cell>
          <cell r="J1814">
            <v>99524</v>
          </cell>
          <cell r="K1814" t="str">
            <v>Calle 8 N. 6-28 barrio Bello Horizonte</v>
          </cell>
          <cell r="L1814" t="str">
            <v>VICHADA</v>
          </cell>
          <cell r="M1814" t="str">
            <v>LA PRIMAVERA</v>
          </cell>
          <cell r="N1814" t="str">
            <v>3147288  |  3147288</v>
          </cell>
          <cell r="O1814">
            <v>3147288028</v>
          </cell>
          <cell r="P1814" t="str">
            <v>aguasclarasaaa@hotmail.com</v>
          </cell>
          <cell r="Q1814" t="str">
            <v>COOPERATIVA</v>
          </cell>
          <cell r="R1814" t="str">
            <v>ORGANIZACION AUTORIZADA</v>
          </cell>
        </row>
        <row r="1815">
          <cell r="A1815">
            <v>22590</v>
          </cell>
          <cell r="B1815" t="str">
            <v>AGUAS DE ARCABUCOSA ESP</v>
          </cell>
          <cell r="C1815">
            <v>40190</v>
          </cell>
          <cell r="D1815" t="str">
            <v>900263342-7</v>
          </cell>
          <cell r="E1815" t="str">
            <v>OPERATIVA</v>
          </cell>
          <cell r="F1815">
            <v>40134</v>
          </cell>
          <cell r="G1815" t="str">
            <v>ACTUALIZACION</v>
          </cell>
          <cell r="H1815">
            <v>45716</v>
          </cell>
          <cell r="I1815" t="str">
            <v>GERMAN ALONSO RUIZ LEON</v>
          </cell>
          <cell r="J1815">
            <v>15104</v>
          </cell>
          <cell r="K1815" t="str">
            <v>carrera 6 # 4-09</v>
          </cell>
          <cell r="L1815" t="str">
            <v>BOYACÁ</v>
          </cell>
          <cell r="M1815" t="str">
            <v>BOYACA</v>
          </cell>
          <cell r="N1815" t="str">
            <v>7360012  |  7360011</v>
          </cell>
          <cell r="O1815">
            <v>3142187728</v>
          </cell>
          <cell r="P1815" t="str">
            <v>aguasdearcabucosaesp@gmail.com</v>
          </cell>
          <cell r="Q1815" t="str">
            <v>SOCIEDAD ANONIMA</v>
          </cell>
          <cell r="R1815" t="str">
            <v>SOCIEDADES (EMPRESA DE SERVICIOS PUBLICOS)</v>
          </cell>
        </row>
        <row r="1816">
          <cell r="A1816">
            <v>22593</v>
          </cell>
          <cell r="B1816" t="str">
            <v>EMPRESA SOLIDARIA DE SERVICIOS PUBLICOS DEL MUNICIPIO DE EL COCUY</v>
          </cell>
          <cell r="C1816">
            <v>40298</v>
          </cell>
          <cell r="D1816" t="str">
            <v>900259416-8</v>
          </cell>
          <cell r="E1816" t="str">
            <v>OPERATIVA</v>
          </cell>
          <cell r="F1816">
            <v>40026</v>
          </cell>
          <cell r="G1816" t="str">
            <v>ACTUALIZACION</v>
          </cell>
          <cell r="H1816">
            <v>45712</v>
          </cell>
          <cell r="I1816" t="str">
            <v>ANGELA TERESA MENA LEAL</v>
          </cell>
          <cell r="J1816">
            <v>15244</v>
          </cell>
          <cell r="K1816" t="str">
            <v>Calle 8 No. 4 - 15 Piso 1 EL COCUY</v>
          </cell>
          <cell r="L1816" t="str">
            <v>BOYACÁ</v>
          </cell>
          <cell r="M1816" t="str">
            <v>EL COCUY</v>
          </cell>
          <cell r="N1816" t="str">
            <v>0000000  |  0000000</v>
          </cell>
          <cell r="O1816">
            <v>3125954907</v>
          </cell>
          <cell r="P1816" t="str">
            <v>emsococuy@yahoo.es</v>
          </cell>
          <cell r="Q1816" t="str">
            <v>EMPRESA DE ECONOMIA SOLIDARIA</v>
          </cell>
          <cell r="R1816" t="str">
            <v>ORGANIZACION AUTORIZADA</v>
          </cell>
        </row>
        <row r="1817">
          <cell r="A1817">
            <v>22596</v>
          </cell>
          <cell r="B1817" t="str">
            <v>ASOCIACION DE USUARIOS DE SERVICIOS COLECTIVOS DE TUMBABARRETO SIPIRRA Y MIRAFLORES</v>
          </cell>
          <cell r="C1817">
            <v>41219</v>
          </cell>
          <cell r="D1817" t="str">
            <v>800162180-4</v>
          </cell>
          <cell r="E1817" t="str">
            <v>OPERATIVA</v>
          </cell>
          <cell r="F1817">
            <v>35520</v>
          </cell>
          <cell r="G1817" t="str">
            <v>ACTUALIZACION</v>
          </cell>
          <cell r="H1817">
            <v>45680</v>
          </cell>
          <cell r="I1817" t="str">
            <v>GERMAN ELIAS DIAZ ALARCON</v>
          </cell>
          <cell r="J1817">
            <v>17614</v>
          </cell>
          <cell r="K1817" t="str">
            <v>Sector el alto de Tumbabarreto via q conduce de Tumbabarreto a Sipirra en la oficina</v>
          </cell>
          <cell r="L1817" t="str">
            <v>CALDAS</v>
          </cell>
          <cell r="M1817" t="str">
            <v>RIOSUCIO</v>
          </cell>
          <cell r="N1817" t="str">
            <v>3225917  |  3137806</v>
          </cell>
          <cell r="O1817">
            <v>3225917339</v>
          </cell>
          <cell r="P1817" t="str">
            <v>acueductocolectivo@gmail.com</v>
          </cell>
          <cell r="Q1817" t="str">
            <v>ASOCIACION DE USUARIOS</v>
          </cell>
          <cell r="R1817" t="str">
            <v>ORGANIZACION AUTORIZADA</v>
          </cell>
        </row>
        <row r="1818">
          <cell r="A1818">
            <v>22599</v>
          </cell>
          <cell r="B1818" t="str">
            <v>ASOCIACION DE USUARIOS DE SERVICIO COLECTIVOS DE SAMARIA</v>
          </cell>
          <cell r="C1818">
            <v>40787</v>
          </cell>
          <cell r="D1818" t="str">
            <v>800155153-6</v>
          </cell>
          <cell r="E1818" t="str">
            <v>OPERATIVA</v>
          </cell>
          <cell r="F1818">
            <v>35520</v>
          </cell>
          <cell r="G1818" t="str">
            <v>ACTUALIZACION</v>
          </cell>
          <cell r="H1818">
            <v>45733</v>
          </cell>
          <cell r="I1818" t="str">
            <v>ZEIR GONZALEZ  OROZCO</v>
          </cell>
          <cell r="J1818">
            <v>17272</v>
          </cell>
          <cell r="K1818" t="str">
            <v>Calle 1 Sede acueducto</v>
          </cell>
          <cell r="L1818" t="str">
            <v>CALDAS</v>
          </cell>
          <cell r="M1818" t="str">
            <v>FILADELFIA</v>
          </cell>
          <cell r="N1818" t="str">
            <v>3147688  |  8606125</v>
          </cell>
          <cell r="O1818">
            <v>3147688593</v>
          </cell>
          <cell r="P1818" t="str">
            <v>acueductosamaria@hotmail.com</v>
          </cell>
          <cell r="Q1818" t="str">
            <v>ASOCIACION DE USUARIOS</v>
          </cell>
          <cell r="R1818" t="str">
            <v>ORGANIZACION AUTORIZADA</v>
          </cell>
        </row>
        <row r="1819">
          <cell r="A1819">
            <v>22614</v>
          </cell>
          <cell r="B1819" t="str">
            <v>JUNTA ADMINISTRADORA DE ACUEDUCTO Y ALCANTARILLADO DE CORREGIMIENTO DE MONTANITAS</v>
          </cell>
          <cell r="C1819">
            <v>40875</v>
          </cell>
          <cell r="D1819" t="str">
            <v>805013493-4</v>
          </cell>
          <cell r="E1819" t="str">
            <v>OPERATIVA</v>
          </cell>
          <cell r="F1819">
            <v>36262</v>
          </cell>
          <cell r="G1819" t="str">
            <v>INSCRIPCION</v>
          </cell>
          <cell r="H1819">
            <v>40907</v>
          </cell>
          <cell r="I1819" t="str">
            <v xml:space="preserve">RAMON ANTONIO ANDUQUIA </v>
          </cell>
          <cell r="J1819">
            <v>76892</v>
          </cell>
          <cell r="K1819" t="str">
            <v>cra 4 oeste numero 3-49</v>
          </cell>
          <cell r="L1819" t="str">
            <v>VALLE DEL CAUCA</v>
          </cell>
          <cell r="M1819" t="str">
            <v>YUMBO</v>
          </cell>
          <cell r="N1819" t="str">
            <v>3218300  |  3218300</v>
          </cell>
          <cell r="O1819">
            <v>3218300006</v>
          </cell>
          <cell r="P1819" t="str">
            <v>elidevel50@gmail.com</v>
          </cell>
          <cell r="Q1819" t="str">
            <v>JUNTA ADMINISTRADORA</v>
          </cell>
          <cell r="R1819" t="str">
            <v>ORGANIZACION AUTORIZADA</v>
          </cell>
        </row>
        <row r="1820">
          <cell r="A1820">
            <v>22625</v>
          </cell>
          <cell r="B1820" t="str">
            <v>EMPRESA DE SERVICIOS PUBLICOS DOMICILIARIOS DE AMALFI S.A E.S.P.</v>
          </cell>
          <cell r="C1820">
            <v>43503</v>
          </cell>
          <cell r="D1820" t="str">
            <v>900267926-6</v>
          </cell>
          <cell r="E1820" t="str">
            <v>OPERATIVA</v>
          </cell>
          <cell r="F1820">
            <v>43497</v>
          </cell>
          <cell r="G1820" t="str">
            <v>ACTUALIZACION</v>
          </cell>
          <cell r="H1820">
            <v>45730</v>
          </cell>
          <cell r="I1820" t="str">
            <v>NATALIA TORRES ZAPATA</v>
          </cell>
          <cell r="J1820">
            <v>5031</v>
          </cell>
          <cell r="K1820" t="str">
            <v>CARRERA 21 Nº 18-035 CC LA PLAZA, PISO 2</v>
          </cell>
          <cell r="L1820" t="str">
            <v>ANTIOQUIA</v>
          </cell>
          <cell r="M1820" t="str">
            <v>AMALFI</v>
          </cell>
          <cell r="N1820" t="str">
            <v>8300747  |  8300723</v>
          </cell>
          <cell r="O1820">
            <v>3218313985</v>
          </cell>
          <cell r="P1820" t="str">
            <v>serviciospublicos@amalfisa.com.co</v>
          </cell>
          <cell r="Q1820" t="str">
            <v>SOCIEDAD ANONIMA</v>
          </cell>
          <cell r="R1820" t="str">
            <v>SOCIEDADES (EMPRESA DE SERVICIOS PUBLICOS)</v>
          </cell>
        </row>
        <row r="1821">
          <cell r="A1821">
            <v>22629</v>
          </cell>
          <cell r="B1821" t="str">
            <v>AGUAS ANDAKI S.A. E.S.P.</v>
          </cell>
          <cell r="C1821">
            <v>39959</v>
          </cell>
          <cell r="D1821" t="str">
            <v>900252778-7</v>
          </cell>
          <cell r="E1821" t="str">
            <v>OPERATIVA</v>
          </cell>
          <cell r="F1821">
            <v>39815</v>
          </cell>
          <cell r="G1821" t="str">
            <v>ACTUALIZACION</v>
          </cell>
          <cell r="H1821">
            <v>45737</v>
          </cell>
          <cell r="I1821" t="str">
            <v>LUIS ANIBAL MARTINEZ ROJAS</v>
          </cell>
          <cell r="J1821">
            <v>18094</v>
          </cell>
          <cell r="K1821" t="str">
            <v>CALLE 4 4-55BARRIO EL CENTRO</v>
          </cell>
          <cell r="L1821" t="str">
            <v>CAQUETÁ</v>
          </cell>
          <cell r="M1821" t="str">
            <v>BELEN DE LOS ANDAQUIES</v>
          </cell>
          <cell r="N1821" t="str">
            <v>4316334  |  4316334</v>
          </cell>
          <cell r="O1821">
            <v>3204756119</v>
          </cell>
          <cell r="P1821" t="str">
            <v>aguasandaki@yahoo.es</v>
          </cell>
          <cell r="Q1821" t="str">
            <v>SOCIEDAD ANONIMA</v>
          </cell>
          <cell r="R1821" t="str">
            <v>SOCIEDADES (EMPRESA DE SERVICIOS PUBLICOS)</v>
          </cell>
        </row>
        <row r="1822">
          <cell r="A1822">
            <v>22630</v>
          </cell>
          <cell r="B1822" t="str">
            <v>JUNTA ADMINISTRADORA DE ACUEDUCTO CAÑAS CENTRO</v>
          </cell>
          <cell r="C1822">
            <v>40510</v>
          </cell>
          <cell r="D1822" t="str">
            <v>900259482-4</v>
          </cell>
          <cell r="E1822" t="str">
            <v>OPERATIVA</v>
          </cell>
          <cell r="F1822">
            <v>39768</v>
          </cell>
          <cell r="G1822" t="str">
            <v>INSCRIPCION</v>
          </cell>
          <cell r="H1822">
            <v>40984</v>
          </cell>
          <cell r="I1822" t="str">
            <v>ISIDRO FLOREZ ACEVEDO</v>
          </cell>
          <cell r="J1822">
            <v>15759</v>
          </cell>
          <cell r="K1822" t="str">
            <v>ALCALDIA MUNICIPAL OFICINA DE LA SECRETARIA DE DESARROLLO</v>
          </cell>
          <cell r="L1822" t="str">
            <v>BOYACÁ</v>
          </cell>
          <cell r="M1822" t="str">
            <v>SOGAMOSO</v>
          </cell>
          <cell r="N1822" t="str">
            <v>7706744  |  7725216</v>
          </cell>
          <cell r="O1822">
            <v>3125679807</v>
          </cell>
          <cell r="P1822" t="str">
            <v>jarosas_1@hotmail.com</v>
          </cell>
          <cell r="Q1822" t="str">
            <v>JUNTA ADMINISTRADORA</v>
          </cell>
          <cell r="R1822" t="str">
            <v>ORGANIZACION AUTORIZADA</v>
          </cell>
        </row>
        <row r="1823">
          <cell r="A1823">
            <v>22636</v>
          </cell>
          <cell r="B1823" t="str">
            <v>COJARDIN SA ESP</v>
          </cell>
          <cell r="C1823">
            <v>39951</v>
          </cell>
          <cell r="D1823" t="str">
            <v>830131572-4</v>
          </cell>
          <cell r="E1823" t="str">
            <v>OPERATIVA</v>
          </cell>
          <cell r="F1823">
            <v>39874</v>
          </cell>
          <cell r="G1823" t="str">
            <v>ACTUALIZACION</v>
          </cell>
          <cell r="H1823">
            <v>45721</v>
          </cell>
          <cell r="I1823" t="str">
            <v>JUAN MANUEL DE VALDENEBRO CAMPO</v>
          </cell>
          <cell r="J1823">
            <v>11001</v>
          </cell>
          <cell r="K1823" t="str">
            <v>Carrera 54 # 221-89</v>
          </cell>
          <cell r="L1823" t="str">
            <v>BOGOTÁ, D.C.</v>
          </cell>
          <cell r="M1823" t="str">
            <v>BOGOTA, D.C.</v>
          </cell>
          <cell r="N1823" t="str">
            <v>7441106  |  7441106</v>
          </cell>
          <cell r="O1823">
            <v>3506108498</v>
          </cell>
          <cell r="P1823" t="str">
            <v>info@cojardinsa.com</v>
          </cell>
          <cell r="Q1823" t="str">
            <v>SOCIEDAD ANONIMA</v>
          </cell>
          <cell r="R1823" t="str">
            <v>SOCIEDADES (EMPRESA DE SERVICIOS PUBLICOS)</v>
          </cell>
        </row>
        <row r="1824">
          <cell r="A1824">
            <v>22639</v>
          </cell>
          <cell r="B1824" t="str">
            <v>ADMINISTRACION PUBLICA COOPERATIVA DE SERVICIOS PUBLICOS DE SANTA ROSALIA</v>
          </cell>
          <cell r="C1824">
            <v>40350</v>
          </cell>
          <cell r="D1824" t="str">
            <v>900267997-9</v>
          </cell>
          <cell r="E1824" t="str">
            <v>OPERATIVA</v>
          </cell>
          <cell r="F1824">
            <v>40118</v>
          </cell>
          <cell r="G1824" t="str">
            <v>ACTUALIZACION</v>
          </cell>
          <cell r="H1824">
            <v>45737</v>
          </cell>
          <cell r="I1824" t="str">
            <v>LASIDES MERARDO TOVAR ORTIZ</v>
          </cell>
          <cell r="J1824">
            <v>99624</v>
          </cell>
          <cell r="K1824" t="str">
            <v>CARRERA 7 No. 5 - 14 BRR CENTRO</v>
          </cell>
          <cell r="L1824" t="str">
            <v>VICHADA</v>
          </cell>
          <cell r="M1824" t="str">
            <v>SANTA ROSALIA</v>
          </cell>
          <cell r="N1824" t="str">
            <v>2374466  |  3277867</v>
          </cell>
          <cell r="O1824">
            <v>3132374466</v>
          </cell>
          <cell r="P1824" t="str">
            <v>aguasrosaliaaaa@gmail.com</v>
          </cell>
          <cell r="Q1824" t="str">
            <v>SIN ANIMO DE LUCRO</v>
          </cell>
          <cell r="R1824" t="str">
            <v>ORGANIZACION AUTORIZADA</v>
          </cell>
        </row>
        <row r="1825">
          <cell r="A1825">
            <v>22641</v>
          </cell>
          <cell r="B1825" t="str">
            <v>EMPRESA DE SERVICIOS PUBLICOS DE ASEO Y ALCANTARILLADO DEL MUNICIPIO DE RESTREPO VALLE DEL CAUCA S.A. ESP.</v>
          </cell>
          <cell r="C1825">
            <v>40708</v>
          </cell>
          <cell r="D1825" t="str">
            <v>900267060-3</v>
          </cell>
          <cell r="E1825" t="str">
            <v>OPERATIVA</v>
          </cell>
          <cell r="F1825">
            <v>40026</v>
          </cell>
          <cell r="G1825" t="str">
            <v>ACTUALIZACION</v>
          </cell>
          <cell r="H1825">
            <v>45405</v>
          </cell>
          <cell r="I1825" t="str">
            <v>JAVIER NIETO CUITIVA</v>
          </cell>
          <cell r="J1825">
            <v>76606</v>
          </cell>
          <cell r="K1825" t="str">
            <v>calle 9 10-47</v>
          </cell>
          <cell r="L1825" t="str">
            <v>VALLE DEL CAUCA</v>
          </cell>
          <cell r="M1825" t="str">
            <v>RESTREPO</v>
          </cell>
          <cell r="N1825" t="str">
            <v>2521198  |  2522760</v>
          </cell>
          <cell r="O1825">
            <v>3217668789</v>
          </cell>
          <cell r="P1825" t="str">
            <v>emrestreposa@hotmail.com</v>
          </cell>
          <cell r="Q1825" t="str">
            <v>SOCIEDAD ANONIMA</v>
          </cell>
          <cell r="R1825" t="str">
            <v>SOCIEDADES (EMPRESA DE SERVICIOS PUBLICOS)</v>
          </cell>
        </row>
        <row r="1826">
          <cell r="A1826">
            <v>22643</v>
          </cell>
          <cell r="B1826" t="str">
            <v>EMPRESA DE SERVICIOS PUBLICOS DOMICILIARIOS AGUAS Y ASEO DE FREDONIA S.A E.S.P "EN LIQUIDACION"</v>
          </cell>
          <cell r="C1826">
            <v>40009</v>
          </cell>
          <cell r="D1826" t="str">
            <v>900270369-4</v>
          </cell>
          <cell r="E1826" t="str">
            <v>OPERATIVA (No activa)</v>
          </cell>
          <cell r="F1826">
            <v>39876</v>
          </cell>
          <cell r="G1826" t="str">
            <v>ACTUALIZACION</v>
          </cell>
          <cell r="H1826">
            <v>43920</v>
          </cell>
          <cell r="I1826" t="str">
            <v>JHON FREDY LOPEZ RAMIREZ</v>
          </cell>
          <cell r="J1826">
            <v>5282</v>
          </cell>
          <cell r="K1826" t="str">
            <v>Calle 50 No 50-58</v>
          </cell>
          <cell r="L1826" t="str">
            <v>ANTIOQUIA</v>
          </cell>
          <cell r="M1826" t="str">
            <v>FREDONIA</v>
          </cell>
          <cell r="N1826" t="str">
            <v>8401211  |  8401264</v>
          </cell>
          <cell r="O1826">
            <v>3216125246</v>
          </cell>
          <cell r="P1826" t="str">
            <v>aguasyaseofredonia@gmail.com</v>
          </cell>
          <cell r="Q1826" t="str">
            <v>SOCIEDAD ANONIMA</v>
          </cell>
          <cell r="R1826" t="str">
            <v>SOCIEDADES (EMPRESA DE SERVICIOS PUBLICOS)</v>
          </cell>
        </row>
        <row r="1827">
          <cell r="A1827">
            <v>22646</v>
          </cell>
          <cell r="B1827" t="str">
            <v>EMPRESAS PUBLICAS DE AIPE SOCIEDAD ANONIMA EMPRESA DE SERVICIOS PUBLICOS</v>
          </cell>
          <cell r="C1827">
            <v>40830</v>
          </cell>
          <cell r="D1827" t="str">
            <v>900252348-3</v>
          </cell>
          <cell r="E1827" t="str">
            <v>OPERATIVA</v>
          </cell>
          <cell r="F1827">
            <v>39815</v>
          </cell>
          <cell r="G1827" t="str">
            <v>ACTUALIZACION</v>
          </cell>
          <cell r="H1827">
            <v>45715</v>
          </cell>
          <cell r="I1827" t="str">
            <v>ALEXANDER HERRERA GRISALES</v>
          </cell>
          <cell r="J1827">
            <v>41016</v>
          </cell>
          <cell r="K1827" t="str">
            <v>KILOMETRO 1 VIA BOGOTA</v>
          </cell>
          <cell r="L1827" t="str">
            <v>HUILA</v>
          </cell>
          <cell r="M1827" t="str">
            <v>AIPE</v>
          </cell>
          <cell r="N1827" t="str">
            <v>8389704  |  8389704</v>
          </cell>
          <cell r="O1827">
            <v>3182407566</v>
          </cell>
          <cell r="P1827" t="str">
            <v>epasaesp@empresaspublicasaipe.gov.co</v>
          </cell>
          <cell r="Q1827" t="str">
            <v>SOCIEDAD ANONIMA</v>
          </cell>
          <cell r="R1827" t="str">
            <v>SOCIEDADES (EMPRESA DE SERVICIOS PUBLICOS)</v>
          </cell>
        </row>
        <row r="1828">
          <cell r="A1828">
            <v>22650</v>
          </cell>
          <cell r="B1828" t="str">
            <v>ASOCIACIÓN DE USUARIOS DEL SERVICIO DE ACUEDUCTO DE SANTA BARBARA Y SECTOR NORTE DE PASTOR OSPINA DEL MUNICIPIO DE GUASCA</v>
          </cell>
          <cell r="C1828">
            <v>41568</v>
          </cell>
          <cell r="D1828" t="str">
            <v>832007746-6</v>
          </cell>
          <cell r="E1828" t="str">
            <v>OPERATIVA</v>
          </cell>
          <cell r="F1828">
            <v>37422</v>
          </cell>
          <cell r="G1828" t="str">
            <v>ACTUALIZACION</v>
          </cell>
          <cell r="H1828">
            <v>45722</v>
          </cell>
          <cell r="I1828" t="str">
            <v>JOSE DEL CARMEN ALFONSO COBA</v>
          </cell>
          <cell r="J1828">
            <v>25322</v>
          </cell>
          <cell r="K1828" t="str">
            <v>acueductosantabarbara@hotmail.com</v>
          </cell>
          <cell r="L1828" t="str">
            <v>CUNDINAMARCA</v>
          </cell>
          <cell r="M1828" t="str">
            <v>GUASCA</v>
          </cell>
          <cell r="N1828" t="str">
            <v>3132463  |  3132463</v>
          </cell>
          <cell r="O1828">
            <v>3132463595</v>
          </cell>
          <cell r="P1828" t="str">
            <v>acueductosantabarbara@hotmail.com</v>
          </cell>
          <cell r="Q1828" t="str">
            <v>ASOCIACION DE USUARIOS</v>
          </cell>
          <cell r="R1828" t="str">
            <v>ORGANIZACION AUTORIZADA</v>
          </cell>
        </row>
        <row r="1829">
          <cell r="A1829">
            <v>22655</v>
          </cell>
          <cell r="B1829" t="str">
            <v>EMPRESA DE SERVICIOS PUBLICOS DE GALAN SEPGA S.A.- E.S.P.</v>
          </cell>
          <cell r="C1829">
            <v>40086</v>
          </cell>
          <cell r="D1829" t="str">
            <v>900259275-6</v>
          </cell>
          <cell r="E1829" t="str">
            <v>OPERATIVA</v>
          </cell>
          <cell r="F1829">
            <v>39821</v>
          </cell>
          <cell r="G1829" t="str">
            <v>ACTUALIZACION</v>
          </cell>
          <cell r="H1829">
            <v>45716</v>
          </cell>
          <cell r="I1829" t="str">
            <v>JORGE AUGUSTO ARDILA PEREZ</v>
          </cell>
          <cell r="J1829">
            <v>68296</v>
          </cell>
          <cell r="K1829" t="str">
            <v>CARRERA 5 N° 7-49</v>
          </cell>
          <cell r="L1829" t="str">
            <v>SANTANDER</v>
          </cell>
          <cell r="M1829" t="str">
            <v>GALAN</v>
          </cell>
          <cell r="N1829" t="str">
            <v>7219359  |  7219359</v>
          </cell>
          <cell r="O1829">
            <v>3123174448</v>
          </cell>
          <cell r="P1829" t="str">
            <v>gerenciasepga@gmail.com</v>
          </cell>
          <cell r="Q1829" t="str">
            <v>SOCIEDAD ANONIMA</v>
          </cell>
          <cell r="R1829" t="str">
            <v>SOCIEDADES (EMPRESA DE SERVICIOS PUBLICOS)</v>
          </cell>
        </row>
        <row r="1830">
          <cell r="A1830">
            <v>22660</v>
          </cell>
          <cell r="B1830" t="str">
            <v>ASOCIACION DE SUSCRIPTORES DEL ACUEDUCTO EL CHUSCAL</v>
          </cell>
          <cell r="C1830">
            <v>40995</v>
          </cell>
          <cell r="D1830" t="str">
            <v>820004553-4</v>
          </cell>
          <cell r="E1830" t="str">
            <v>OPERATIVA</v>
          </cell>
          <cell r="F1830">
            <v>39083</v>
          </cell>
          <cell r="G1830" t="str">
            <v>ACTUALIZACION</v>
          </cell>
          <cell r="H1830">
            <v>45743</v>
          </cell>
          <cell r="I1830" t="str">
            <v>MIGUEL ANGEL BUSTOS BALLESTEROS</v>
          </cell>
          <cell r="J1830">
            <v>15763</v>
          </cell>
          <cell r="K1830" t="str">
            <v>KM 28 VIA TUNJA - PAIPA VEREDA CARREÑO SECTOR EL MANZANO</v>
          </cell>
          <cell r="L1830" t="str">
            <v>BOYACÁ</v>
          </cell>
          <cell r="M1830" t="str">
            <v>SOTAQUIRA</v>
          </cell>
          <cell r="N1830" t="str">
            <v>0000000  |  0000000</v>
          </cell>
          <cell r="O1830">
            <v>3142256389</v>
          </cell>
          <cell r="P1830" t="str">
            <v>acuachuscal@yahoo.es</v>
          </cell>
          <cell r="Q1830" t="str">
            <v>ASOCIACION DE USUARIOS</v>
          </cell>
          <cell r="R1830" t="str">
            <v>ORGANIZACION AUTORIZADA</v>
          </cell>
        </row>
        <row r="1831">
          <cell r="A1831">
            <v>22661</v>
          </cell>
          <cell r="B1831" t="str">
            <v>ASEO ALCALA S.A  E.S.P</v>
          </cell>
          <cell r="C1831">
            <v>40074</v>
          </cell>
          <cell r="D1831" t="str">
            <v>900244318-9</v>
          </cell>
          <cell r="E1831" t="str">
            <v>OPERATIVA</v>
          </cell>
          <cell r="F1831">
            <v>39814</v>
          </cell>
          <cell r="G1831" t="str">
            <v>ACTUALIZACION</v>
          </cell>
          <cell r="H1831">
            <v>45372</v>
          </cell>
          <cell r="I1831" t="str">
            <v>HOOVER MAURICIO PERDOMO RODAS</v>
          </cell>
          <cell r="J1831">
            <v>76020</v>
          </cell>
          <cell r="K1831" t="str">
            <v>CARRERA 12 No 5-19 Barrio Gaitan</v>
          </cell>
          <cell r="L1831" t="str">
            <v>VALLE DEL CAUCA</v>
          </cell>
          <cell r="M1831" t="str">
            <v>ALCALA</v>
          </cell>
          <cell r="N1831" t="str">
            <v>2004171  |  2004171</v>
          </cell>
          <cell r="O1831">
            <v>3138178267</v>
          </cell>
          <cell r="P1831" t="str">
            <v>aseoalcalas.ae.s.p@gmail.com</v>
          </cell>
          <cell r="Q1831" t="str">
            <v>SOCIEDAD ANONIMA</v>
          </cell>
          <cell r="R1831" t="str">
            <v>SOCIEDADES (EMPRESA DE SERVICIOS PUBLICOS)</v>
          </cell>
        </row>
        <row r="1832">
          <cell r="A1832">
            <v>22662</v>
          </cell>
          <cell r="B1832" t="str">
            <v>EMPRESAS PUBLICAS DE IQUIRA S.A. E.S.P.</v>
          </cell>
          <cell r="C1832">
            <v>39995</v>
          </cell>
          <cell r="D1832" t="str">
            <v>900250076-6</v>
          </cell>
          <cell r="E1832" t="str">
            <v>OPERATIVA</v>
          </cell>
          <cell r="F1832">
            <v>39814</v>
          </cell>
          <cell r="G1832" t="str">
            <v>ACTUALIZACION</v>
          </cell>
          <cell r="H1832">
            <v>45700</v>
          </cell>
          <cell r="I1832" t="str">
            <v>SEBASTIAN TAMAYO RESTREPO</v>
          </cell>
          <cell r="J1832">
            <v>41357</v>
          </cell>
          <cell r="K1832" t="str">
            <v>CARRERA 7 ENTRADA POLIFUNCIONAL LOCAL 2 Y 3 CONTIGUO AL BANCO AGRARIO</v>
          </cell>
          <cell r="L1832" t="str">
            <v>HUILA</v>
          </cell>
          <cell r="M1832" t="str">
            <v>IQUIRA</v>
          </cell>
          <cell r="N1832" t="str">
            <v>8394622  |  8394622</v>
          </cell>
          <cell r="O1832">
            <v>3174425866</v>
          </cell>
          <cell r="P1832" t="str">
            <v>GERENCIA@ESPIQUIRA.GOV.CO</v>
          </cell>
          <cell r="Q1832" t="str">
            <v>SOCIEDAD ANONIMA</v>
          </cell>
          <cell r="R1832" t="str">
            <v>SOCIEDADES (EMPRESA DE SERVICIOS PUBLICOS)</v>
          </cell>
        </row>
        <row r="1833">
          <cell r="A1833">
            <v>22669</v>
          </cell>
          <cell r="B1833" t="str">
            <v>EMPRESA DE SERVICIOS PUBLICOS DE VILLANUEVA ESPAVI S.A. E.S.P.</v>
          </cell>
          <cell r="C1833">
            <v>40273</v>
          </cell>
          <cell r="D1833" t="str">
            <v>900262261-4</v>
          </cell>
          <cell r="E1833" t="str">
            <v>OPERATIVA</v>
          </cell>
          <cell r="F1833">
            <v>39888</v>
          </cell>
          <cell r="G1833" t="str">
            <v>ACTUALIZACION</v>
          </cell>
          <cell r="H1833">
            <v>45743</v>
          </cell>
          <cell r="I1833" t="str">
            <v>OSCAR HERNANDO FRANCO MEJIA</v>
          </cell>
          <cell r="J1833">
            <v>85440</v>
          </cell>
          <cell r="K1833" t="str">
            <v>Calle 7 13-44</v>
          </cell>
          <cell r="L1833" t="str">
            <v>CASANARE</v>
          </cell>
          <cell r="M1833" t="str">
            <v>VILLANUEVA</v>
          </cell>
          <cell r="N1833" t="str">
            <v>3114969  |  3104784</v>
          </cell>
          <cell r="O1833">
            <v>3104781474</v>
          </cell>
          <cell r="P1833" t="str">
            <v>contactenos@espavi.gov.co</v>
          </cell>
          <cell r="Q1833" t="str">
            <v>SOCIEDAD ANONIMA</v>
          </cell>
          <cell r="R1833" t="str">
            <v>SOCIEDADES (EMPRESA DE SERVICIOS PUBLICOS)</v>
          </cell>
        </row>
        <row r="1834">
          <cell r="A1834">
            <v>22672</v>
          </cell>
          <cell r="B1834" t="str">
            <v>ASOCIACION DE ACUEDUCTO Y SERVICIOS PUBLICOS EL ORATORIO</v>
          </cell>
          <cell r="C1834">
            <v>41863</v>
          </cell>
          <cell r="D1834" t="str">
            <v>832002074-2</v>
          </cell>
          <cell r="E1834" t="str">
            <v>OPERATIVA</v>
          </cell>
          <cell r="F1834">
            <v>33034</v>
          </cell>
          <cell r="G1834" t="str">
            <v>ACTUALIZACION</v>
          </cell>
          <cell r="H1834">
            <v>45383</v>
          </cell>
          <cell r="I1834" t="str">
            <v>JUAN GUILLERMO PIEDRA ROZO</v>
          </cell>
          <cell r="J1834">
            <v>25486</v>
          </cell>
          <cell r="K1834" t="str">
            <v>VEREDA EL ORATORIO</v>
          </cell>
          <cell r="L1834" t="str">
            <v>CUNDINAMARCA</v>
          </cell>
          <cell r="M1834" t="str">
            <v>NEMOCON</v>
          </cell>
          <cell r="N1834" t="str">
            <v>8544130  |  8544130</v>
          </cell>
          <cell r="O1834">
            <v>3022693748</v>
          </cell>
          <cell r="P1834" t="str">
            <v>asoasep@hotmail.com</v>
          </cell>
          <cell r="Q1834" t="str">
            <v>ASOCIACION DE USUARIOS</v>
          </cell>
          <cell r="R1834" t="str">
            <v>ORGANIZACION AUTORIZADA</v>
          </cell>
        </row>
        <row r="1835">
          <cell r="A1835">
            <v>22673</v>
          </cell>
          <cell r="B1835" t="str">
            <v>JUNTA ADMINISTRADORA DEL ACUEDUCTO Y ALCANTARILLADO DE LA FELISA</v>
          </cell>
          <cell r="C1835">
            <v>40365</v>
          </cell>
          <cell r="D1835" t="str">
            <v>900273293-7</v>
          </cell>
          <cell r="E1835" t="str">
            <v>OPERATIVA</v>
          </cell>
          <cell r="F1835">
            <v>39863</v>
          </cell>
          <cell r="G1835" t="str">
            <v>ACTUALIZACION</v>
          </cell>
          <cell r="H1835">
            <v>41323</v>
          </cell>
          <cell r="I1835" t="str">
            <v>JESUS EMILIO MENDEZ GRANADOS</v>
          </cell>
          <cell r="J1835">
            <v>17388</v>
          </cell>
          <cell r="K1835" t="str">
            <v>ALCALDIA MUNICIPAL LA MERCED CALDAS</v>
          </cell>
          <cell r="L1835" t="str">
            <v>CALDAS</v>
          </cell>
          <cell r="M1835" t="str">
            <v>LA MERCED</v>
          </cell>
          <cell r="N1835" t="str">
            <v>8512233  |  8512233</v>
          </cell>
          <cell r="O1835">
            <v>3137437876</v>
          </cell>
          <cell r="P1835" t="str">
            <v>chuchomendez66@hotmail.com</v>
          </cell>
          <cell r="Q1835" t="str">
            <v>JUNTA ADMINISTRADORA</v>
          </cell>
          <cell r="R1835" t="str">
            <v>ORGANIZACION AUTORIZADA</v>
          </cell>
        </row>
        <row r="1836">
          <cell r="A1836">
            <v>22675</v>
          </cell>
          <cell r="B1836" t="str">
            <v>ASOCIACION COMUNITARIA FRAILES - NARANJALES</v>
          </cell>
          <cell r="C1836">
            <v>40390</v>
          </cell>
          <cell r="D1836" t="str">
            <v>800175029-6</v>
          </cell>
          <cell r="E1836" t="str">
            <v>OPERATIVA</v>
          </cell>
          <cell r="F1836">
            <v>33882</v>
          </cell>
          <cell r="G1836" t="str">
            <v>ACTUALIZACION</v>
          </cell>
          <cell r="H1836">
            <v>45721</v>
          </cell>
          <cell r="I1836" t="str">
            <v>GLORIA EDITH ZULUAGA CARDONA</v>
          </cell>
          <cell r="J1836">
            <v>66170</v>
          </cell>
          <cell r="K1836" t="str">
            <v>CRA 43 N° 17-135 FRAILES</v>
          </cell>
          <cell r="L1836" t="str">
            <v>RISARALDA</v>
          </cell>
          <cell r="M1836" t="str">
            <v>DOSQUEBRADAS</v>
          </cell>
          <cell r="N1836" t="str">
            <v>3185814  |  3169240</v>
          </cell>
          <cell r="O1836">
            <v>3185814136</v>
          </cell>
          <cell r="P1836" t="str">
            <v>acueductofrailes-naranjales@hotmail.com</v>
          </cell>
          <cell r="Q1836" t="str">
            <v>ASOCIACION DE USUARIOS</v>
          </cell>
          <cell r="R1836" t="str">
            <v>ORGANIZACION AUTORIZADA</v>
          </cell>
        </row>
        <row r="1837">
          <cell r="A1837">
            <v>22687</v>
          </cell>
          <cell r="B1837" t="str">
            <v>JUNTA ADMINISTRADORA DEL ACUEDUCTO VEREDAL SECTOR 1 DE LA COMUNIDAD DE LA VEREDA EL CARMEN</v>
          </cell>
          <cell r="C1837">
            <v>40779</v>
          </cell>
          <cell r="D1837" t="str">
            <v>820003954-1</v>
          </cell>
          <cell r="E1837" t="str">
            <v>OPERATIVA</v>
          </cell>
          <cell r="F1837">
            <v>35457</v>
          </cell>
          <cell r="G1837" t="str">
            <v>ACTUALIZACION</v>
          </cell>
          <cell r="H1837">
            <v>45429</v>
          </cell>
          <cell r="I1837" t="str">
            <v>LUIS EMBER USCATEGUI LOPEZ</v>
          </cell>
          <cell r="J1837">
            <v>15204</v>
          </cell>
          <cell r="K1837" t="str">
            <v>Personería de Combita</v>
          </cell>
          <cell r="L1837" t="str">
            <v>BOYACÁ</v>
          </cell>
          <cell r="M1837" t="str">
            <v>COMBITA</v>
          </cell>
          <cell r="N1837" t="str">
            <v>6957660  |  6957660</v>
          </cell>
          <cell r="O1837">
            <v>3138178129</v>
          </cell>
          <cell r="P1837" t="str">
            <v>acueductoveredaelcarmen@gmail.com</v>
          </cell>
          <cell r="Q1837" t="str">
            <v>JUNTA ADMINISTRADORA</v>
          </cell>
          <cell r="R1837" t="str">
            <v>ORGANIZACION AUTORIZADA</v>
          </cell>
        </row>
        <row r="1838">
          <cell r="A1838">
            <v>22694</v>
          </cell>
          <cell r="B1838" t="str">
            <v>ASOCIACION DE USUARIOS DEL ACUEDUCTO CAÑADA HONDA</v>
          </cell>
          <cell r="C1838">
            <v>40759</v>
          </cell>
          <cell r="D1838" t="str">
            <v>811027970-9</v>
          </cell>
          <cell r="E1838" t="str">
            <v>OPERATIVA</v>
          </cell>
          <cell r="F1838">
            <v>36948</v>
          </cell>
          <cell r="G1838" t="str">
            <v>ACTUALIZACION</v>
          </cell>
          <cell r="H1838">
            <v>41172</v>
          </cell>
          <cell r="I1838" t="str">
            <v>MAURICIO ENRIQUE NAVARRO CASTILLA</v>
          </cell>
          <cell r="J1838">
            <v>5615</v>
          </cell>
          <cell r="K1838" t="str">
            <v>Cra 50 #48-46, Oficina 204</v>
          </cell>
          <cell r="L1838" t="str">
            <v>ANTIOQUIA</v>
          </cell>
          <cell r="M1838" t="str">
            <v>RIONEGRO</v>
          </cell>
          <cell r="N1838" t="str">
            <v>5676330  |  5516515</v>
          </cell>
          <cell r="O1838">
            <v>3104073795</v>
          </cell>
          <cell r="P1838" t="str">
            <v>navarroabogados@colombia.com</v>
          </cell>
          <cell r="Q1838" t="str">
            <v>ASOCIACION DE USUARIOS</v>
          </cell>
          <cell r="R1838" t="str">
            <v>ORGANIZACION AUTORIZADA</v>
          </cell>
        </row>
        <row r="1839">
          <cell r="A1839">
            <v>22702</v>
          </cell>
          <cell r="B1839" t="str">
            <v>ASOCIACION DE USUARIOS DEL ACUEDUCTO DE LAS VEREDAS HATO, SANTA BARBARA Y LAS MERCEDES</v>
          </cell>
          <cell r="C1839">
            <v>42027</v>
          </cell>
          <cell r="D1839" t="str">
            <v>830126165-1</v>
          </cell>
          <cell r="E1839" t="str">
            <v>OPERATIVA</v>
          </cell>
          <cell r="F1839">
            <v>37821</v>
          </cell>
          <cell r="G1839" t="str">
            <v>ACTUALIZACION</v>
          </cell>
          <cell r="H1839">
            <v>42074</v>
          </cell>
          <cell r="I1839" t="str">
            <v>MARCO ANTONIO VANEGAS FORERO</v>
          </cell>
          <cell r="J1839">
            <v>11001</v>
          </cell>
          <cell r="K1839" t="str">
            <v xml:space="preserve">Carrera 28 Nº 40 -40 sur </v>
          </cell>
          <cell r="L1839" t="str">
            <v>BOGOTÁ, D.C.</v>
          </cell>
          <cell r="M1839" t="str">
            <v>BOGOTA, D.C.</v>
          </cell>
          <cell r="N1839" t="str">
            <v>6392052  |  6392052</v>
          </cell>
          <cell r="O1839">
            <v>3188182991</v>
          </cell>
          <cell r="P1839" t="str">
            <v>acuavidaesp@gmail.com</v>
          </cell>
          <cell r="Q1839" t="str">
            <v>ASOCIACION DE USUARIOS</v>
          </cell>
          <cell r="R1839" t="str">
            <v>ORGANIZACION AUTORIZADA</v>
          </cell>
        </row>
        <row r="1840">
          <cell r="A1840">
            <v>22703</v>
          </cell>
          <cell r="B1840" t="str">
            <v>ASOCIACION DE USUARIOS DEL ACUEDUCTO DE LAS VEREDAS DE PASQUILLITA Y SANTA ROSA</v>
          </cell>
          <cell r="C1840">
            <v>41906</v>
          </cell>
          <cell r="D1840" t="str">
            <v>830004573-8</v>
          </cell>
          <cell r="E1840" t="str">
            <v>OPERATIVA</v>
          </cell>
          <cell r="F1840">
            <v>35453</v>
          </cell>
          <cell r="G1840" t="str">
            <v>ACTUALIZACION</v>
          </cell>
          <cell r="H1840">
            <v>45408</v>
          </cell>
          <cell r="I1840" t="str">
            <v>MIGUEL ARTURO  MONROY RAMIREZ</v>
          </cell>
          <cell r="J1840">
            <v>11001</v>
          </cell>
          <cell r="K1840" t="str">
            <v>VEREDA PASQUILLITA (CIUDAD BOLIVAR)</v>
          </cell>
          <cell r="L1840" t="str">
            <v>BOGOTÁ, D.C.</v>
          </cell>
          <cell r="M1840" t="str">
            <v>BOGOTA, D.C.</v>
          </cell>
          <cell r="N1840" t="str">
            <v>3178133  |  3144939</v>
          </cell>
          <cell r="O1840">
            <v>3178133030</v>
          </cell>
          <cell r="P1840" t="str">
            <v>aacupasa@hotmail.com</v>
          </cell>
          <cell r="Q1840" t="str">
            <v>ASOCIACION DE USUARIOS</v>
          </cell>
          <cell r="R1840" t="str">
            <v>ORGANIZACION AUTORIZADA</v>
          </cell>
        </row>
        <row r="1841">
          <cell r="A1841">
            <v>22705</v>
          </cell>
          <cell r="B1841" t="str">
            <v>ASOCIACION DE USUARIOS DE ACUEDUCTO DE LA VEREDA MOCHUELO ALTO ASOPORQUERA ESP</v>
          </cell>
          <cell r="C1841">
            <v>40724</v>
          </cell>
          <cell r="D1841" t="str">
            <v>830123458-9</v>
          </cell>
          <cell r="E1841" t="str">
            <v>OPERATIVA</v>
          </cell>
          <cell r="F1841">
            <v>37772</v>
          </cell>
          <cell r="G1841" t="str">
            <v>ACTUALIZACION</v>
          </cell>
          <cell r="H1841">
            <v>45440</v>
          </cell>
          <cell r="I1841" t="str">
            <v>MYRIAM YOLANDA PAEZ PEDRAZA</v>
          </cell>
          <cell r="J1841">
            <v>11001</v>
          </cell>
          <cell r="K1841" t="str">
            <v>Carrera 44 Sur No. 58 A - 48</v>
          </cell>
          <cell r="L1841" t="str">
            <v>BOGOTÁ, D.C.</v>
          </cell>
          <cell r="M1841" t="str">
            <v>BOGOTA, D.C.</v>
          </cell>
          <cell r="N1841" t="str">
            <v>7391224  |  7391224</v>
          </cell>
          <cell r="O1841">
            <v>3172864431</v>
          </cell>
          <cell r="P1841" t="str">
            <v>asoporqueramochueloalto@outlook.com</v>
          </cell>
          <cell r="Q1841" t="str">
            <v>ASOCIACION DE USUARIOS</v>
          </cell>
          <cell r="R1841" t="str">
            <v>ORGANIZACION AUTORIZADA</v>
          </cell>
        </row>
        <row r="1842">
          <cell r="A1842">
            <v>22709</v>
          </cell>
          <cell r="B1842" t="str">
            <v>ASOCIACION DE SUSCRIPTORES DEL ACUEDUCTO OJO DE AGUA DE LA VEREDA DE CHINQUIRA DEL MUNICIPIO DE TURMEQUE DEL DEPARTAMENTO  DE BOYACA</v>
          </cell>
          <cell r="C1842">
            <v>40063</v>
          </cell>
          <cell r="D1842" t="str">
            <v>900100904-7</v>
          </cell>
          <cell r="E1842" t="str">
            <v>OPERATIVA (No activa)</v>
          </cell>
          <cell r="F1842">
            <v>38943</v>
          </cell>
          <cell r="G1842" t="str">
            <v>ACTUALIZACION</v>
          </cell>
          <cell r="H1842">
            <v>41231</v>
          </cell>
          <cell r="I1842" t="str">
            <v>MISAEL ROBAYO PINZON</v>
          </cell>
          <cell r="J1842">
            <v>15835</v>
          </cell>
          <cell r="K1842" t="str">
            <v>calle 3 No 4-65</v>
          </cell>
          <cell r="L1842" t="str">
            <v>BOYACÁ</v>
          </cell>
          <cell r="M1842" t="str">
            <v>TURMEQUE</v>
          </cell>
          <cell r="N1842" t="str">
            <v>7326380  |  7326380</v>
          </cell>
          <cell r="O1842">
            <v>3132553771</v>
          </cell>
          <cell r="P1842" t="str">
            <v>alcaldia@turmeque-boyaca.gov.co</v>
          </cell>
          <cell r="Q1842" t="str">
            <v>ASOCIACION DE USUARIOS</v>
          </cell>
          <cell r="R1842" t="str">
            <v>ORGANIZACION AUTORIZADA</v>
          </cell>
        </row>
        <row r="1843">
          <cell r="A1843">
            <v>22710</v>
          </cell>
          <cell r="B1843" t="str">
            <v>EMPRESA DE SERVICIOS PUBLICOS DE GALERAS S.A. E.S.P.</v>
          </cell>
          <cell r="C1843">
            <v>39964</v>
          </cell>
          <cell r="D1843" t="str">
            <v>900264081-4</v>
          </cell>
          <cell r="E1843" t="str">
            <v>OPERATIVA</v>
          </cell>
          <cell r="F1843">
            <v>39904</v>
          </cell>
          <cell r="G1843" t="str">
            <v>ACTUALIZACION</v>
          </cell>
          <cell r="H1843">
            <v>45330</v>
          </cell>
          <cell r="I1843" t="str">
            <v>ORLANDO DANIEL UPARELA UPARELA</v>
          </cell>
          <cell r="J1843">
            <v>70235</v>
          </cell>
          <cell r="K1843" t="str">
            <v>DIAGONAL 13A  No. 11B  68</v>
          </cell>
          <cell r="L1843" t="str">
            <v>SUCRE</v>
          </cell>
          <cell r="M1843" t="str">
            <v>GALERAS</v>
          </cell>
          <cell r="N1843" t="str">
            <v>0000000  |  0000000</v>
          </cell>
          <cell r="O1843">
            <v>3126166269</v>
          </cell>
          <cell r="P1843" t="str">
            <v>empagalsaesp@gmail.com</v>
          </cell>
          <cell r="Q1843" t="str">
            <v>SOCIEDAD ANONIMA</v>
          </cell>
          <cell r="R1843" t="str">
            <v>SOCIEDADES (EMPRESA DE SERVICIOS PUBLICOS)</v>
          </cell>
        </row>
        <row r="1844">
          <cell r="A1844">
            <v>22711</v>
          </cell>
          <cell r="B1844" t="str">
            <v>EMPRESA REGIONAL DE SERVICIO PUBLICO DE ASEO DE CANDELARIA S.A. ESP.</v>
          </cell>
          <cell r="C1844">
            <v>40274</v>
          </cell>
          <cell r="D1844" t="str">
            <v>900276577-7</v>
          </cell>
          <cell r="E1844" t="str">
            <v>OPERATIVA</v>
          </cell>
          <cell r="F1844">
            <v>39909</v>
          </cell>
          <cell r="G1844" t="str">
            <v>ACTUALIZACION</v>
          </cell>
          <cell r="H1844">
            <v>45678</v>
          </cell>
          <cell r="I1844" t="str">
            <v xml:space="preserve">MARISOL MARTINEZ </v>
          </cell>
          <cell r="J1844">
            <v>76130</v>
          </cell>
          <cell r="K1844" t="str">
            <v>CALLE 10 9-49 SAN CRISTOBAL</v>
          </cell>
          <cell r="L1844" t="str">
            <v>VALLE DEL CAUCA</v>
          </cell>
          <cell r="M1844" t="str">
            <v>CANDELARIA</v>
          </cell>
          <cell r="N1844" t="str">
            <v>2648247  |  2648247</v>
          </cell>
          <cell r="O1844">
            <v>3206722882</v>
          </cell>
          <cell r="P1844" t="str">
            <v>CONTACTO@CANDEASEO.GOV.CO</v>
          </cell>
          <cell r="Q1844" t="str">
            <v>SOCIEDAD ANONIMA</v>
          </cell>
          <cell r="R1844" t="str">
            <v>SOCIEDADES (EMPRESA DE SERVICIOS PUBLICOS)</v>
          </cell>
        </row>
        <row r="1845">
          <cell r="A1845">
            <v>22713</v>
          </cell>
          <cell r="B1845" t="str">
            <v>CONFINEÑA DE SERVICIOS PUBLICOS  S A  E.S.P</v>
          </cell>
          <cell r="C1845">
            <v>40431</v>
          </cell>
          <cell r="D1845" t="str">
            <v>900263306-1</v>
          </cell>
          <cell r="E1845" t="str">
            <v>OPERATIVA</v>
          </cell>
          <cell r="F1845">
            <v>39822</v>
          </cell>
          <cell r="G1845" t="str">
            <v>ACTUALIZACION</v>
          </cell>
          <cell r="H1845">
            <v>45252</v>
          </cell>
          <cell r="I1845" t="str">
            <v>ADRIANA  CALDERON  ARIAS</v>
          </cell>
          <cell r="J1845">
            <v>68209</v>
          </cell>
          <cell r="K1845" t="str">
            <v>CALLE 5 #5-45</v>
          </cell>
          <cell r="L1845" t="str">
            <v>SANTANDER</v>
          </cell>
          <cell r="M1845" t="str">
            <v>CONFINES</v>
          </cell>
          <cell r="N1845" t="str">
            <v>3160747  |  3160747</v>
          </cell>
          <cell r="O1845">
            <v>3183160747</v>
          </cell>
          <cell r="P1845" t="str">
            <v>gerencia@confinenasaesp-confines-santander.gov.co</v>
          </cell>
          <cell r="Q1845" t="str">
            <v>SOCIEDAD ANONIMA</v>
          </cell>
          <cell r="R1845" t="str">
            <v>SOCIEDADES (EMPRESA DE SERVICIOS PUBLICOS)</v>
          </cell>
        </row>
        <row r="1846">
          <cell r="A1846">
            <v>22714</v>
          </cell>
          <cell r="B1846" t="str">
            <v>URBASER DUITAMA S.A. E.S.P.</v>
          </cell>
          <cell r="C1846">
            <v>39919</v>
          </cell>
          <cell r="D1846" t="str">
            <v>900267080-0</v>
          </cell>
          <cell r="E1846" t="str">
            <v>OPERATIVA</v>
          </cell>
          <cell r="F1846">
            <v>39904</v>
          </cell>
          <cell r="G1846" t="str">
            <v>ACTUALIZACION</v>
          </cell>
          <cell r="H1846">
            <v>45719</v>
          </cell>
          <cell r="I1846" t="str">
            <v>BLANCA YANNETH ALVAREZ MORENO</v>
          </cell>
          <cell r="J1846">
            <v>15238</v>
          </cell>
          <cell r="K1846" t="str">
            <v>AV AMERICAS # 27-59</v>
          </cell>
          <cell r="L1846" t="str">
            <v>BOYACÁ</v>
          </cell>
          <cell r="M1846" t="str">
            <v>DUITAMA</v>
          </cell>
          <cell r="N1846" t="str">
            <v>7604191  |  7624851</v>
          </cell>
          <cell r="O1846">
            <v>3213246802</v>
          </cell>
          <cell r="P1846" t="str">
            <v>notificacionesoficiales.duitama@urbaser.co</v>
          </cell>
          <cell r="Q1846" t="str">
            <v>SOCIEDAD ANONIMA</v>
          </cell>
          <cell r="R1846" t="str">
            <v>SOCIEDADES (EMPRESA DE SERVICIOS PUBLICOS)</v>
          </cell>
        </row>
        <row r="1847">
          <cell r="A1847">
            <v>22715</v>
          </cell>
          <cell r="B1847" t="str">
            <v>URBASER SOACHA S.A. E.S.P.</v>
          </cell>
          <cell r="C1847">
            <v>39919</v>
          </cell>
          <cell r="D1847" t="str">
            <v>900275643-0</v>
          </cell>
          <cell r="E1847" t="str">
            <v>OPERATIVA</v>
          </cell>
          <cell r="F1847">
            <v>39904</v>
          </cell>
          <cell r="G1847" t="str">
            <v>ACTUALIZACION</v>
          </cell>
          <cell r="H1847">
            <v>45716</v>
          </cell>
          <cell r="I1847" t="str">
            <v>ALEJANDRO NINO SANCHEZ</v>
          </cell>
          <cell r="J1847">
            <v>25754</v>
          </cell>
          <cell r="K1847" t="str">
            <v>CARRERA 2 48 - 95 CAZUCA</v>
          </cell>
          <cell r="L1847" t="str">
            <v>CUNDINAMARCA</v>
          </cell>
          <cell r="M1847" t="str">
            <v>SOACHA</v>
          </cell>
          <cell r="N1847" t="str">
            <v>5802145  |  5802145</v>
          </cell>
          <cell r="O1847">
            <v>6015802145</v>
          </cell>
          <cell r="P1847" t="str">
            <v>notificacionesoficiales.soacha@urbaser.co</v>
          </cell>
          <cell r="Q1847" t="str">
            <v>SOCIEDAD ANONIMA</v>
          </cell>
          <cell r="R1847" t="str">
            <v>SOCIEDADES (EMPRESA DE SERVICIOS PUBLICOS)</v>
          </cell>
        </row>
        <row r="1848">
          <cell r="A1848">
            <v>22721</v>
          </cell>
          <cell r="B1848" t="str">
            <v>ASOCIACION DE USUARIOS ACUEDUCTO LA PAVITA</v>
          </cell>
          <cell r="C1848">
            <v>39938</v>
          </cell>
          <cell r="D1848" t="str">
            <v>900274045-1</v>
          </cell>
          <cell r="E1848" t="str">
            <v>OPERATIVA</v>
          </cell>
          <cell r="F1848">
            <v>39858</v>
          </cell>
          <cell r="G1848" t="str">
            <v>ACTUALIZACION</v>
          </cell>
          <cell r="H1848">
            <v>40892</v>
          </cell>
          <cell r="I1848" t="str">
            <v>JOHN FREDY GUERRA MONSALVE</v>
          </cell>
          <cell r="J1848">
            <v>5266</v>
          </cell>
          <cell r="K1848" t="str">
            <v>calle 40 sur#24 c 48 elsalado</v>
          </cell>
          <cell r="L1848" t="str">
            <v>ANTIOQUIA</v>
          </cell>
          <cell r="M1848" t="str">
            <v>ENVIGADO</v>
          </cell>
          <cell r="N1848" t="str">
            <v>2769297  |  3113089</v>
          </cell>
          <cell r="O1848">
            <v>3154393269</v>
          </cell>
          <cell r="P1848" t="str">
            <v>jfredyguerra@gmail.com</v>
          </cell>
          <cell r="Q1848" t="str">
            <v>ASOCIACION DE USUARIOS</v>
          </cell>
          <cell r="R1848" t="str">
            <v>ORGANIZACION AUTORIZADA</v>
          </cell>
        </row>
        <row r="1849">
          <cell r="A1849">
            <v>22739</v>
          </cell>
          <cell r="B1849" t="str">
            <v xml:space="preserve">CORPORACION DE SERVICIOS DEL ACUEDUCTO DE LAS VEREDAS PAVAS Y AGUABUENA DEL MUNICIPIO DE PALMAS DEL SOCORRO Y AGUABUENA </v>
          </cell>
          <cell r="C1849">
            <v>41227</v>
          </cell>
          <cell r="D1849" t="str">
            <v>800149980-6</v>
          </cell>
          <cell r="E1849" t="str">
            <v>OPERATIVA</v>
          </cell>
          <cell r="F1849">
            <v>40179</v>
          </cell>
          <cell r="G1849" t="str">
            <v>ACTUALIZACION</v>
          </cell>
          <cell r="H1849">
            <v>45610</v>
          </cell>
          <cell r="I1849" t="str">
            <v>LUIS FRANCISCO NINO MARTINEZ</v>
          </cell>
          <cell r="J1849">
            <v>68755</v>
          </cell>
          <cell r="K1849" t="str">
            <v>CALLE 2 No 10 - 28</v>
          </cell>
          <cell r="L1849" t="str">
            <v>SANTANDER</v>
          </cell>
          <cell r="M1849" t="str">
            <v>SOCORRO</v>
          </cell>
          <cell r="N1849" t="str">
            <v>8732390  |  7275381</v>
          </cell>
          <cell r="O1849">
            <v>3144459524</v>
          </cell>
          <cell r="P1849" t="str">
            <v>corpaguas@gmail.com</v>
          </cell>
          <cell r="Q1849" t="str">
            <v>CORPORACION</v>
          </cell>
          <cell r="R1849" t="str">
            <v>ORGANIZACION AUTORIZADA</v>
          </cell>
        </row>
        <row r="1850">
          <cell r="A1850">
            <v>22740</v>
          </cell>
          <cell r="B1850" t="str">
            <v>ASOCIACION DE USUARIOS DEL ACUEDUCTO RURAL DEL CORREGIMIENTO VILLARESTREPO</v>
          </cell>
          <cell r="C1850">
            <v>40883</v>
          </cell>
          <cell r="D1850" t="str">
            <v>900135881-7</v>
          </cell>
          <cell r="E1850" t="str">
            <v>OPERATIVA</v>
          </cell>
          <cell r="F1850">
            <v>31292</v>
          </cell>
          <cell r="G1850" t="str">
            <v>INSCRIPCION</v>
          </cell>
          <cell r="H1850">
            <v>40907</v>
          </cell>
          <cell r="I1850" t="str">
            <v>LEONARDO GUTIERREZ BAUTISTA</v>
          </cell>
          <cell r="J1850">
            <v>73001</v>
          </cell>
          <cell r="K1850" t="str">
            <v>PALACIO MUNICIPAL</v>
          </cell>
          <cell r="L1850" t="str">
            <v>TOLIMA</v>
          </cell>
          <cell r="M1850" t="str">
            <v>IBAGUE</v>
          </cell>
          <cell r="N1850" t="str">
            <v>2611854  |  2611854</v>
          </cell>
          <cell r="O1850">
            <v>3123203155</v>
          </cell>
          <cell r="P1850" t="str">
            <v>contactenos@villarestrepo-tolima.gov.co</v>
          </cell>
          <cell r="Q1850" t="str">
            <v>ASOCIACION DE USUARIOS</v>
          </cell>
          <cell r="R1850" t="str">
            <v>ORGANIZACION AUTORIZADA</v>
          </cell>
        </row>
        <row r="1851">
          <cell r="A1851">
            <v>22742</v>
          </cell>
          <cell r="B1851" t="str">
            <v>ASOCIACION DE USUARIOS DE ACUEDUCTO Y/O ALCANTARILLADO Y/O ASEO DE LA HERRADURA E.S.P</v>
          </cell>
          <cell r="C1851">
            <v>40164</v>
          </cell>
          <cell r="D1851" t="str">
            <v>815004255-6</v>
          </cell>
          <cell r="E1851" t="str">
            <v>OPERATIVA</v>
          </cell>
          <cell r="F1851">
            <v>37645</v>
          </cell>
          <cell r="G1851" t="str">
            <v>ACTUALIZACION</v>
          </cell>
          <cell r="H1851">
            <v>40261</v>
          </cell>
          <cell r="I1851" t="str">
            <v>MARTHA LIGIA BARONA MEDINA</v>
          </cell>
          <cell r="J1851">
            <v>76520</v>
          </cell>
          <cell r="K1851" t="str">
            <v>SEDE DE LA JUNTA DE ACCION COMUNAL LA HERRADURA</v>
          </cell>
          <cell r="L1851" t="str">
            <v>VALLE DEL CAUCA</v>
          </cell>
          <cell r="M1851" t="str">
            <v>PALMIRA</v>
          </cell>
          <cell r="N1851" t="str">
            <v>2580441  |  2869518</v>
          </cell>
          <cell r="O1851">
            <v>3136329538</v>
          </cell>
          <cell r="P1851" t="str">
            <v>dotalora2009@hotmail.com</v>
          </cell>
          <cell r="Q1851" t="str">
            <v>ASOCIACION DE USUARIOS</v>
          </cell>
          <cell r="R1851" t="str">
            <v>ORGANIZACION AUTORIZADA</v>
          </cell>
        </row>
        <row r="1852">
          <cell r="A1852">
            <v>22745</v>
          </cell>
          <cell r="B1852" t="str">
            <v xml:space="preserve">EMPRESA DE SERVICIOS PUBLICOS DOMICILIARIOS DEL MUNICIPIO DE SABANALARGA S.A E.S.P </v>
          </cell>
          <cell r="C1852">
            <v>40262</v>
          </cell>
          <cell r="D1852" t="str">
            <v>900262356-5</v>
          </cell>
          <cell r="E1852" t="str">
            <v>OPERATIVA</v>
          </cell>
          <cell r="F1852">
            <v>39830</v>
          </cell>
          <cell r="G1852" t="str">
            <v>ACTUALIZACION</v>
          </cell>
          <cell r="H1852">
            <v>45744</v>
          </cell>
          <cell r="I1852" t="str">
            <v>PABLO ARTURO CORREA URAN</v>
          </cell>
          <cell r="J1852">
            <v>5628</v>
          </cell>
          <cell r="K1852" t="str">
            <v>Cr 17 No. 19-03</v>
          </cell>
          <cell r="L1852" t="str">
            <v>ANTIOQUIA</v>
          </cell>
          <cell r="M1852" t="str">
            <v>SABANALARGA</v>
          </cell>
          <cell r="N1852" t="str">
            <v>8554032  |  8554032</v>
          </cell>
          <cell r="O1852">
            <v>3234640879</v>
          </cell>
          <cell r="P1852" t="str">
            <v>serviciospublicos@sabanalarga-antioquia.gov.co</v>
          </cell>
          <cell r="Q1852" t="str">
            <v>SOCIEDAD ANONIMA</v>
          </cell>
          <cell r="R1852" t="str">
            <v>SOCIEDADES (EMPRESA DE SERVICIOS PUBLICOS)</v>
          </cell>
        </row>
        <row r="1853">
          <cell r="A1853">
            <v>22747</v>
          </cell>
          <cell r="B1853" t="str">
            <v>ADMINISTRACIÓN PÚBLICA COOPERATIVA DE AGUA POTABLE Y SANEAMIENTO BÁSICO DE LINARES</v>
          </cell>
          <cell r="C1853">
            <v>40094</v>
          </cell>
          <cell r="D1853" t="str">
            <v>900253845-7</v>
          </cell>
          <cell r="E1853" t="str">
            <v>OPERATIVA</v>
          </cell>
          <cell r="F1853">
            <v>39814</v>
          </cell>
          <cell r="G1853" t="str">
            <v>ACTUALIZACION</v>
          </cell>
          <cell r="H1853">
            <v>45744</v>
          </cell>
          <cell r="I1853" t="str">
            <v>OMAR ARTEMIO FIGUEROA LUCERO</v>
          </cell>
          <cell r="J1853">
            <v>52411</v>
          </cell>
          <cell r="K1853" t="str">
            <v>CARRERA 5 Nº 5-31</v>
          </cell>
          <cell r="L1853" t="str">
            <v>NARIÑO</v>
          </cell>
          <cell r="M1853" t="str">
            <v>LINARES</v>
          </cell>
          <cell r="N1853" t="str">
            <v>3103496  |  0000000</v>
          </cell>
          <cell r="O1853">
            <v>3103496332</v>
          </cell>
          <cell r="P1853" t="str">
            <v>empolinares@hotmail.com</v>
          </cell>
          <cell r="Q1853" t="str">
            <v>COOPERATIVA</v>
          </cell>
          <cell r="R1853" t="str">
            <v>ORGANIZACION AUTORIZADA</v>
          </cell>
        </row>
        <row r="1854">
          <cell r="A1854">
            <v>22750</v>
          </cell>
          <cell r="B1854" t="str">
            <v>EMPRESA DE ACUEDUCTO, ALCANTARILLADO, ASEO Y SERVICIO COMPLEMENTARIOS DE ZIPACON S.A.S E.S.P</v>
          </cell>
          <cell r="C1854">
            <v>40151</v>
          </cell>
          <cell r="D1854" t="str">
            <v>900259363-6</v>
          </cell>
          <cell r="E1854" t="str">
            <v>OPERATIVA</v>
          </cell>
          <cell r="F1854">
            <v>39815</v>
          </cell>
          <cell r="G1854" t="str">
            <v>ACTUALIZACION</v>
          </cell>
          <cell r="H1854">
            <v>45037</v>
          </cell>
          <cell r="I1854" t="str">
            <v>DANIELA IVONNE NIVIA MONROY</v>
          </cell>
          <cell r="J1854">
            <v>25898</v>
          </cell>
          <cell r="K1854" t="str">
            <v>CRA 4 2 38 ZIPACON CENTRO PALACIO MUNICIPAL</v>
          </cell>
          <cell r="L1854" t="str">
            <v>CUNDINAMARCA</v>
          </cell>
          <cell r="M1854" t="str">
            <v>ZIPACON</v>
          </cell>
          <cell r="N1854" t="str">
            <v>3936519  |  8142929</v>
          </cell>
          <cell r="O1854">
            <v>3178094475</v>
          </cell>
          <cell r="P1854" t="str">
            <v>zipaguassaesp@gmail.com</v>
          </cell>
          <cell r="Q1854" t="str">
            <v>SOCIEDAD POR ACCIONES SIMPLIFICADA</v>
          </cell>
          <cell r="R1854" t="str">
            <v>SOCIEDADES (EMPRESA DE SERVICIOS PUBLICOS)</v>
          </cell>
        </row>
        <row r="1855">
          <cell r="A1855">
            <v>22757</v>
          </cell>
          <cell r="B1855" t="str">
            <v>SERVIPULI S.A. E.S.P.</v>
          </cell>
          <cell r="C1855">
            <v>40750</v>
          </cell>
          <cell r="D1855" t="str">
            <v>900267885-2</v>
          </cell>
          <cell r="E1855" t="str">
            <v>OPERATIVA</v>
          </cell>
          <cell r="F1855">
            <v>39995</v>
          </cell>
          <cell r="G1855" t="str">
            <v>ACTUALIZACION</v>
          </cell>
          <cell r="H1855">
            <v>45386</v>
          </cell>
          <cell r="I1855" t="str">
            <v>VIVIANA DEL PILAR ARAUJO CARVAJAL</v>
          </cell>
          <cell r="J1855">
            <v>25580</v>
          </cell>
          <cell r="K1855" t="str">
            <v>cr 3 no.3 -40</v>
          </cell>
          <cell r="L1855" t="str">
            <v>CUNDINAMARCA</v>
          </cell>
          <cell r="M1855" t="str">
            <v>PULI</v>
          </cell>
          <cell r="N1855" t="str">
            <v>8465243  |  8465243</v>
          </cell>
          <cell r="O1855">
            <v>3183913322</v>
          </cell>
          <cell r="P1855" t="str">
            <v>servipuli@puli-cundinamarca.gov.co</v>
          </cell>
          <cell r="Q1855" t="str">
            <v>SOCIEDAD ANONIMA</v>
          </cell>
          <cell r="R1855" t="str">
            <v>SOCIEDADES (EMPRESA DE SERVICIOS PUBLICOS)</v>
          </cell>
        </row>
        <row r="1856">
          <cell r="A1856">
            <v>22768</v>
          </cell>
          <cell r="B1856" t="str">
            <v>ASOCIACION ACUEDUCTO EL GRANADILLO</v>
          </cell>
          <cell r="C1856">
            <v>40373</v>
          </cell>
          <cell r="D1856" t="str">
            <v>900256455-1</v>
          </cell>
          <cell r="E1856" t="str">
            <v>OPERATIVA</v>
          </cell>
          <cell r="F1856">
            <v>37133</v>
          </cell>
          <cell r="G1856" t="str">
            <v>ACTUALIZACION</v>
          </cell>
          <cell r="H1856">
            <v>45642</v>
          </cell>
          <cell r="I1856" t="str">
            <v>BLANCA  CECILIA SQANCHEZ ROBAYO</v>
          </cell>
          <cell r="J1856">
            <v>25407</v>
          </cell>
          <cell r="K1856" t="str">
            <v>CARRERA 4 NUMERO 3-21</v>
          </cell>
          <cell r="L1856" t="str">
            <v>CUNDINAMARCA</v>
          </cell>
          <cell r="M1856" t="str">
            <v>LENGUAZAQUE</v>
          </cell>
          <cell r="N1856" t="str">
            <v>8557065  |  8557072</v>
          </cell>
          <cell r="O1856">
            <v>3219703188</v>
          </cell>
          <cell r="P1856" t="str">
            <v>acueductoelgranadillo@hotmail.com</v>
          </cell>
          <cell r="Q1856" t="str">
            <v>ASOCIACION DE USUARIOS</v>
          </cell>
          <cell r="R1856" t="str">
            <v>ORGANIZACION AUTORIZADA</v>
          </cell>
        </row>
        <row r="1857">
          <cell r="A1857">
            <v>22770</v>
          </cell>
          <cell r="B1857" t="str">
            <v>EMPRESA DE SERVICIOS PUBLICOS DE PRADO S.A. E.S.P.</v>
          </cell>
          <cell r="C1857">
            <v>40872</v>
          </cell>
          <cell r="D1857" t="str">
            <v>900278541-1</v>
          </cell>
          <cell r="E1857" t="str">
            <v>OPERATIVA</v>
          </cell>
          <cell r="F1857">
            <v>39934</v>
          </cell>
          <cell r="G1857" t="str">
            <v>ACTUALIZACION</v>
          </cell>
          <cell r="H1857">
            <v>45715</v>
          </cell>
          <cell r="I1857" t="str">
            <v>MIGUEL ANGEL BERMUDEZ BAHAMON</v>
          </cell>
          <cell r="J1857">
            <v>73563</v>
          </cell>
          <cell r="K1857" t="str">
            <v>CLL. 11 N. 3 - 33 BARRIO DIVISO</v>
          </cell>
          <cell r="L1857" t="str">
            <v>TOLIMA</v>
          </cell>
          <cell r="M1857" t="str">
            <v>PRADO</v>
          </cell>
          <cell r="N1857" t="str">
            <v>2277044  |  2277044</v>
          </cell>
          <cell r="O1857">
            <v>3102097688</v>
          </cell>
          <cell r="P1857" t="str">
            <v>EMSERPRADO@PRADO-TOLIMA.GOV.CO</v>
          </cell>
          <cell r="Q1857" t="str">
            <v>SOCIEDAD ANONIMA</v>
          </cell>
          <cell r="R1857" t="str">
            <v>SOCIEDADES (EMPRESA DE SERVICIOS PUBLICOS)</v>
          </cell>
        </row>
        <row r="1858">
          <cell r="A1858">
            <v>22774</v>
          </cell>
          <cell r="B1858" t="str">
            <v>ASOCIACION DE USUARIOS DEL SERVICIO DE ACUEDUCTO REGIONAL SANTA ANA VEREDA MESETA GRANDE Y EL LIMONAL DEL MUNICIPIO DE PIEDECUESTA ACUESAMEGLI</v>
          </cell>
          <cell r="C1858">
            <v>40865</v>
          </cell>
          <cell r="D1858" t="str">
            <v>804013547-1</v>
          </cell>
          <cell r="E1858" t="str">
            <v>OPERATIVA</v>
          </cell>
          <cell r="F1858">
            <v>37353</v>
          </cell>
          <cell r="G1858" t="str">
            <v>ACTUALIZACION</v>
          </cell>
          <cell r="H1858">
            <v>40907</v>
          </cell>
          <cell r="I1858" t="str">
            <v>JUAN DE JESUS SOTO CARVAJAL</v>
          </cell>
          <cell r="J1858">
            <v>68547</v>
          </cell>
          <cell r="K1858" t="str">
            <v>transv 6 nº 21-07 el mirador</v>
          </cell>
          <cell r="L1858" t="str">
            <v>SANTANDER</v>
          </cell>
          <cell r="M1858" t="str">
            <v>PIEDECUESTA</v>
          </cell>
          <cell r="N1858" t="str">
            <v>6558352  |  6558352</v>
          </cell>
          <cell r="O1858">
            <v>3153590858</v>
          </cell>
          <cell r="P1858" t="str">
            <v>aguasjuanes@hotmail.com</v>
          </cell>
          <cell r="Q1858" t="str">
            <v>ASOCIACION DE USUARIOS</v>
          </cell>
          <cell r="R1858" t="str">
            <v>ORGANIZACION AUTORIZADA</v>
          </cell>
        </row>
        <row r="1859">
          <cell r="A1859">
            <v>22776</v>
          </cell>
          <cell r="B1859" t="str">
            <v>ADMINISTRADORA PUBLICA COOPERATIVA DE ACUEDUCTO, ALCANTARILLADO Y ASEO DE MARGARITA</v>
          </cell>
          <cell r="C1859">
            <v>39997</v>
          </cell>
          <cell r="D1859" t="str">
            <v>900269287-7</v>
          </cell>
          <cell r="E1859" t="str">
            <v>OPERATIVA (No activa)</v>
          </cell>
          <cell r="F1859">
            <v>39909</v>
          </cell>
          <cell r="G1859" t="str">
            <v>INSCRIPCION</v>
          </cell>
          <cell r="H1859">
            <v>40058</v>
          </cell>
          <cell r="I1859" t="str">
            <v>MIGDONIA ISABEL MERCADO LIDUEÑAS</v>
          </cell>
          <cell r="J1859">
            <v>13440</v>
          </cell>
          <cell r="K1859" t="str">
            <v>Calle Principal Frente al Parque Santander</v>
          </cell>
          <cell r="L1859" t="str">
            <v>BOLÍVAR</v>
          </cell>
          <cell r="M1859" t="str">
            <v>MARGARITA</v>
          </cell>
          <cell r="N1859" t="str">
            <v>6823106  |  6823155</v>
          </cell>
          <cell r="O1859">
            <v>3107408996</v>
          </cell>
          <cell r="P1859" t="str">
            <v>apc.serviamarltda@yahoo.com</v>
          </cell>
          <cell r="Q1859" t="str">
            <v>COOPERATIVA</v>
          </cell>
          <cell r="R1859" t="str">
            <v>ORGANIZACION AUTORIZADA</v>
          </cell>
        </row>
        <row r="1860">
          <cell r="A1860">
            <v>22777</v>
          </cell>
          <cell r="B1860" t="str">
            <v>ASOCIACION DE SUSCRIPTORES DEL ACUEDUCTO BARON GERMANIA</v>
          </cell>
          <cell r="C1860">
            <v>40763</v>
          </cell>
          <cell r="D1860" t="str">
            <v>900072731-9</v>
          </cell>
          <cell r="E1860" t="str">
            <v>OPERATIVA</v>
          </cell>
          <cell r="F1860">
            <v>35689</v>
          </cell>
          <cell r="G1860" t="str">
            <v>INSCRIPCION</v>
          </cell>
          <cell r="H1860">
            <v>41008</v>
          </cell>
          <cell r="I1860" t="str">
            <v>MARIA BETSABE MORALES DE WILCHES</v>
          </cell>
          <cell r="J1860">
            <v>15001</v>
          </cell>
          <cell r="K1860" t="str">
            <v>calle 29 9 -95 oficina personeria municipal</v>
          </cell>
          <cell r="L1860" t="str">
            <v>BOYACÁ</v>
          </cell>
          <cell r="M1860" t="str">
            <v>TUNJA</v>
          </cell>
          <cell r="N1860" t="str">
            <v>7424725  |  7424764</v>
          </cell>
          <cell r="O1860">
            <v>3118448315</v>
          </cell>
          <cell r="P1860" t="str">
            <v>joviriga@gmail.com</v>
          </cell>
          <cell r="Q1860" t="str">
            <v>ASOCIACION DE USUARIOS</v>
          </cell>
          <cell r="R1860" t="str">
            <v>ORGANIZACION AUTORIZADA</v>
          </cell>
        </row>
        <row r="1861">
          <cell r="A1861">
            <v>22780</v>
          </cell>
          <cell r="B1861" t="str">
            <v>ADMINISTRACION PUBLICA COPERATIVA DE GUACAMAYAS</v>
          </cell>
          <cell r="C1861">
            <v>40416</v>
          </cell>
          <cell r="D1861" t="str">
            <v>900282153-2</v>
          </cell>
          <cell r="E1861" t="str">
            <v>OPERATIVA</v>
          </cell>
          <cell r="F1861">
            <v>40040</v>
          </cell>
          <cell r="G1861" t="str">
            <v>ACTUALIZACION</v>
          </cell>
          <cell r="H1861">
            <v>45533</v>
          </cell>
          <cell r="I1861" t="str">
            <v>YISEL LORENA RIOS MOLINA</v>
          </cell>
          <cell r="J1861">
            <v>15317</v>
          </cell>
          <cell r="K1861" t="str">
            <v>CARRERA 5 No 3-35 CENTRO</v>
          </cell>
          <cell r="L1861" t="str">
            <v>BOYACÁ</v>
          </cell>
          <cell r="M1861" t="str">
            <v>GUACAMAYAS</v>
          </cell>
          <cell r="N1861" t="str">
            <v>7880283  |  7880283</v>
          </cell>
          <cell r="O1861">
            <v>3143653274</v>
          </cell>
          <cell r="P1861" t="str">
            <v>aguacamayasapc@gmail.com</v>
          </cell>
          <cell r="Q1861" t="str">
            <v>COOPERATIVA</v>
          </cell>
          <cell r="R1861" t="str">
            <v>ORGANIZACION AUTORIZADA</v>
          </cell>
        </row>
        <row r="1862">
          <cell r="A1862">
            <v>22781</v>
          </cell>
          <cell r="B1862" t="str">
            <v>EMPRESA DE SERVICIOS PUBLICOS DE MACANAL MANANTIAL SA ESP</v>
          </cell>
          <cell r="C1862">
            <v>40191</v>
          </cell>
          <cell r="D1862" t="str">
            <v>900275530-7</v>
          </cell>
          <cell r="E1862" t="str">
            <v>OPERATIVA</v>
          </cell>
          <cell r="F1862">
            <v>39904</v>
          </cell>
          <cell r="G1862" t="str">
            <v>ACTUALIZACION</v>
          </cell>
          <cell r="H1862">
            <v>45728</v>
          </cell>
          <cell r="I1862" t="str">
            <v>JONATAN STIVEN RUBIANO LONDONO</v>
          </cell>
          <cell r="J1862">
            <v>15425</v>
          </cell>
          <cell r="K1862" t="str">
            <v>carrera 6 no 2-79</v>
          </cell>
          <cell r="L1862" t="str">
            <v>BOYACÁ</v>
          </cell>
          <cell r="M1862" t="str">
            <v>MACANAL</v>
          </cell>
          <cell r="N1862" t="str">
            <v>7590132  |  7590132</v>
          </cell>
          <cell r="O1862">
            <v>3144531826</v>
          </cell>
          <cell r="P1862" t="str">
            <v>espmanantialsa@gmail.com</v>
          </cell>
          <cell r="Q1862" t="str">
            <v>SOCIEDAD ANONIMA</v>
          </cell>
          <cell r="R1862" t="str">
            <v>SOCIEDADES (EMPRESA DE SERVICIOS PUBLICOS)</v>
          </cell>
        </row>
        <row r="1863">
          <cell r="A1863">
            <v>22783</v>
          </cell>
          <cell r="B1863" t="str">
            <v>SERVITEATINOSAMACA S.A. E.S.P.</v>
          </cell>
          <cell r="C1863">
            <v>39966</v>
          </cell>
          <cell r="D1863" t="str">
            <v>900283400-1</v>
          </cell>
          <cell r="E1863" t="str">
            <v>OPERATIVA</v>
          </cell>
          <cell r="F1863">
            <v>39944</v>
          </cell>
          <cell r="G1863" t="str">
            <v>ACTUALIZACION</v>
          </cell>
          <cell r="H1863">
            <v>45715</v>
          </cell>
          <cell r="I1863" t="str">
            <v>IVAN DARIO MUNOZ PARRA</v>
          </cell>
          <cell r="J1863">
            <v>15646</v>
          </cell>
          <cell r="K1863" t="str">
            <v>Calle 4 N° 6-42</v>
          </cell>
          <cell r="L1863" t="str">
            <v>BOYACÁ</v>
          </cell>
          <cell r="M1863" t="str">
            <v>SAMACA</v>
          </cell>
          <cell r="N1863" t="str">
            <v>7372699  |  7372699</v>
          </cell>
          <cell r="O1863">
            <v>3123675036</v>
          </cell>
          <cell r="P1863" t="str">
            <v>serviteatinosamaca@hotmail.com</v>
          </cell>
          <cell r="Q1863" t="str">
            <v>SOCIEDAD ANONIMA</v>
          </cell>
          <cell r="R1863" t="str">
            <v>SOCIEDADES (EMPRESA DE SERVICIOS PUBLICOS)</v>
          </cell>
        </row>
        <row r="1864">
          <cell r="A1864">
            <v>22784</v>
          </cell>
          <cell r="B1864" t="str">
            <v>SELECSA S.A E.S.P</v>
          </cell>
          <cell r="C1864">
            <v>43454</v>
          </cell>
          <cell r="D1864" t="str">
            <v>810005672-0</v>
          </cell>
          <cell r="E1864" t="str">
            <v>OPERATIVA</v>
          </cell>
          <cell r="F1864">
            <v>40909</v>
          </cell>
          <cell r="G1864" t="str">
            <v>ACTUALIZACION</v>
          </cell>
          <cell r="H1864">
            <v>43975</v>
          </cell>
          <cell r="I1864" t="str">
            <v>JESUS ALBERTO JURADO MONTOYA</v>
          </cell>
          <cell r="J1864">
            <v>17272</v>
          </cell>
          <cell r="K1864" t="str">
            <v>Cra 5 N° 5-32 Filadelfia caldas</v>
          </cell>
          <cell r="L1864" t="str">
            <v>CALDAS</v>
          </cell>
          <cell r="M1864" t="str">
            <v>FILADELFIA</v>
          </cell>
          <cell r="N1864" t="str">
            <v>8580711  |  8881346</v>
          </cell>
          <cell r="O1864">
            <v>3103115278</v>
          </cell>
          <cell r="P1864" t="str">
            <v>selecsa-06@hotmail.com</v>
          </cell>
          <cell r="Q1864" t="str">
            <v>SOCIEDAD ANONIMA</v>
          </cell>
          <cell r="R1864" t="str">
            <v>SOCIEDADES (EMPRESA DE SERVICIOS PUBLICOS)</v>
          </cell>
        </row>
        <row r="1865">
          <cell r="A1865">
            <v>22785</v>
          </cell>
          <cell r="B1865" t="str">
            <v xml:space="preserve">ADMINISTRACION  PÚBLICA COOPERATIVA DE PANQUEBA </v>
          </cell>
          <cell r="C1865">
            <v>40092</v>
          </cell>
          <cell r="D1865" t="str">
            <v>900279284-8</v>
          </cell>
          <cell r="E1865" t="str">
            <v>OPERATIVA</v>
          </cell>
          <cell r="F1865">
            <v>40040</v>
          </cell>
          <cell r="G1865" t="str">
            <v>ACTUALIZACION</v>
          </cell>
          <cell r="H1865">
            <v>45726</v>
          </cell>
          <cell r="I1865" t="str">
            <v>JAVIER MUNOZ LIMAS</v>
          </cell>
          <cell r="J1865">
            <v>15522</v>
          </cell>
          <cell r="K1865" t="str">
            <v>Carrera 5 No. 4-79</v>
          </cell>
          <cell r="L1865" t="str">
            <v>BOYACÁ</v>
          </cell>
          <cell r="M1865" t="str">
            <v>PANQUEBA</v>
          </cell>
          <cell r="N1865" t="str">
            <v>7880271  |  7884302</v>
          </cell>
          <cell r="O1865">
            <v>3125419099</v>
          </cell>
          <cell r="P1865" t="str">
            <v>servipanqueb@hotmail.com</v>
          </cell>
          <cell r="Q1865" t="str">
            <v>COOPERATIVA</v>
          </cell>
          <cell r="R1865" t="str">
            <v>ORGANIZACION AUTORIZADA</v>
          </cell>
        </row>
        <row r="1866">
          <cell r="A1866">
            <v>22790</v>
          </cell>
          <cell r="B1866" t="str">
            <v>ASOCIACION DE SUSCRIPTORES  DEL ACUEDUCTO RURAL COMUNITARIO -ACUACAMPO</v>
          </cell>
          <cell r="C1866">
            <v>40164</v>
          </cell>
          <cell r="D1866" t="str">
            <v>900027830-9</v>
          </cell>
          <cell r="E1866" t="str">
            <v>OPERATIVA</v>
          </cell>
          <cell r="F1866">
            <v>38399</v>
          </cell>
          <cell r="G1866" t="str">
            <v>ACTUALIZACION</v>
          </cell>
          <cell r="H1866">
            <v>45714</v>
          </cell>
          <cell r="I1866" t="str">
            <v>ALVARO JOSE VACA MONTOYA</v>
          </cell>
          <cell r="J1866">
            <v>76622</v>
          </cell>
          <cell r="K1866" t="str">
            <v>Vereda Simon Bolivar</v>
          </cell>
          <cell r="L1866" t="str">
            <v>VALLE DEL CAUCA</v>
          </cell>
          <cell r="M1866" t="str">
            <v>ROLDANILLO</v>
          </cell>
          <cell r="N1866" t="str">
            <v>2294413  |  2294413</v>
          </cell>
          <cell r="O1866">
            <v>3147913019</v>
          </cell>
          <cell r="P1866" t="str">
            <v>acuacampo@gmail.com</v>
          </cell>
          <cell r="Q1866" t="str">
            <v>ASOCIACION DE USUARIOS</v>
          </cell>
          <cell r="R1866" t="str">
            <v>ORGANIZACION AUTORIZADA</v>
          </cell>
        </row>
        <row r="1867">
          <cell r="A1867">
            <v>22791</v>
          </cell>
          <cell r="B1867" t="str">
            <v>GENDECAR S.A. E.S.P.</v>
          </cell>
          <cell r="C1867">
            <v>40791</v>
          </cell>
          <cell r="D1867" t="str">
            <v>900282370-4</v>
          </cell>
          <cell r="E1867" t="str">
            <v>OPERATIVA (No activa)</v>
          </cell>
          <cell r="F1867">
            <v>39941</v>
          </cell>
          <cell r="G1867" t="str">
            <v>ACTUALIZACION</v>
          </cell>
          <cell r="H1867">
            <v>45456</v>
          </cell>
          <cell r="I1867" t="str">
            <v>JESUS ALBEIRO QUINTERO GOMEZ</v>
          </cell>
          <cell r="J1867">
            <v>18150</v>
          </cell>
          <cell r="K1867" t="str">
            <v>CRA 3  3 34</v>
          </cell>
          <cell r="L1867" t="str">
            <v>CAQUETÁ</v>
          </cell>
          <cell r="M1867" t="str">
            <v>CARTAGENA DEL CHAIRA</v>
          </cell>
          <cell r="N1867" t="str">
            <v>3448766  |  3448766</v>
          </cell>
          <cell r="O1867">
            <v>3143306508</v>
          </cell>
          <cell r="P1867" t="str">
            <v>gendecarsolano@hotmail.es</v>
          </cell>
          <cell r="Q1867" t="str">
            <v>SOCIEDAD ANONIMA</v>
          </cell>
          <cell r="R1867" t="str">
            <v>SOCIEDADES (EMPRESA DE SERVICIOS PUBLICOS)</v>
          </cell>
        </row>
        <row r="1868">
          <cell r="A1868">
            <v>22796</v>
          </cell>
          <cell r="B1868" t="str">
            <v xml:space="preserve">ASOCIACION DE SUSCRIPTORES DEL ACUEDUCTO DE LA VEREDA VARSOVIA </v>
          </cell>
          <cell r="C1868">
            <v>39955</v>
          </cell>
          <cell r="D1868" t="str">
            <v>900145536-3</v>
          </cell>
          <cell r="E1868" t="str">
            <v>OPERATIVA</v>
          </cell>
          <cell r="F1868">
            <v>38969</v>
          </cell>
          <cell r="G1868" t="str">
            <v>INSCRIPCION</v>
          </cell>
          <cell r="H1868">
            <v>40041</v>
          </cell>
          <cell r="I1868" t="str">
            <v>FLOR MARIA  BARRAGAN ROBAYO</v>
          </cell>
          <cell r="J1868">
            <v>25662</v>
          </cell>
          <cell r="K1868" t="str">
            <v>VEREDA VARSOVIA</v>
          </cell>
          <cell r="L1868" t="str">
            <v>CUNDINAMARCA</v>
          </cell>
          <cell r="M1868" t="str">
            <v>SAN JUAN DE RIOSECO</v>
          </cell>
          <cell r="N1868" t="str">
            <v>8545551  |  8465013</v>
          </cell>
          <cell r="O1868">
            <v>3156986674</v>
          </cell>
          <cell r="P1868" t="str">
            <v>acueductosveredales@yahoo.com</v>
          </cell>
          <cell r="Q1868" t="str">
            <v>ASOCIACION DE USUARIOS</v>
          </cell>
          <cell r="R1868" t="str">
            <v>ORGANIZACION AUTORIZADA</v>
          </cell>
        </row>
        <row r="1869">
          <cell r="A1869">
            <v>22797</v>
          </cell>
          <cell r="B1869" t="str">
            <v>ASOCIACION DE USUARIOS DEL ACUEDUCTO DE LA VEREDA EL HELECHAL</v>
          </cell>
          <cell r="C1869">
            <v>39960</v>
          </cell>
          <cell r="D1869" t="str">
            <v>900284692-1</v>
          </cell>
          <cell r="E1869" t="str">
            <v>OPERATIVA</v>
          </cell>
          <cell r="F1869">
            <v>39893</v>
          </cell>
          <cell r="G1869" t="str">
            <v>ACTUALIZACION</v>
          </cell>
          <cell r="H1869">
            <v>40892</v>
          </cell>
          <cell r="I1869" t="str">
            <v>CARLOS ANTONIO BEDOYA CASTAÑEDA</v>
          </cell>
          <cell r="J1869">
            <v>5679</v>
          </cell>
          <cell r="K1869" t="str">
            <v>Vereda el Helechal</v>
          </cell>
          <cell r="L1869" t="str">
            <v>ANTIOQUIA</v>
          </cell>
          <cell r="M1869" t="str">
            <v>SANTA BARBARA</v>
          </cell>
          <cell r="N1869" t="str">
            <v>8423352  |  3780730</v>
          </cell>
          <cell r="O1869" t="str">
            <v>No disponible</v>
          </cell>
          <cell r="P1869" t="str">
            <v>casesoriasgenerales@yahoo.es</v>
          </cell>
          <cell r="Q1869" t="str">
            <v>ASOCIACION DE USUARIOS</v>
          </cell>
          <cell r="R1869" t="str">
            <v>ORGANIZACION AUTORIZADA</v>
          </cell>
        </row>
        <row r="1870">
          <cell r="A1870">
            <v>22799</v>
          </cell>
          <cell r="B1870" t="str">
            <v>ASOCIACIÓN SALITRE AMBIENTAL</v>
          </cell>
          <cell r="C1870">
            <v>42828</v>
          </cell>
          <cell r="D1870" t="str">
            <v>900206025-4</v>
          </cell>
          <cell r="E1870" t="str">
            <v>OPERATIVA</v>
          </cell>
          <cell r="F1870">
            <v>39494</v>
          </cell>
          <cell r="G1870" t="str">
            <v>ACTUALIZACION</v>
          </cell>
          <cell r="H1870">
            <v>45708</v>
          </cell>
          <cell r="I1870" t="str">
            <v>CLAUDIA ELISA DEL PILAR PRADA TORRES</v>
          </cell>
          <cell r="J1870">
            <v>11001</v>
          </cell>
          <cell r="K1870" t="str">
            <v>Carrera 19 A 22 B 18</v>
          </cell>
          <cell r="L1870" t="str">
            <v>BOGOTÁ, D.C.</v>
          </cell>
          <cell r="M1870" t="str">
            <v>BOGOTA, D.C.</v>
          </cell>
          <cell r="N1870" t="str">
            <v>3916283  |  3916283</v>
          </cell>
          <cell r="O1870">
            <v>3102100728</v>
          </cell>
          <cell r="P1870" t="str">
            <v>asambiental1@gmail.com</v>
          </cell>
          <cell r="Q1870" t="str">
            <v>SIN ANIMO DE LUCRO</v>
          </cell>
          <cell r="R1870" t="str">
            <v>ORGANIZACION AUTORIZADA</v>
          </cell>
        </row>
        <row r="1871">
          <cell r="A1871">
            <v>22800</v>
          </cell>
          <cell r="B1871" t="str">
            <v>LA CUMBRE LIMPIA S.A. ESP</v>
          </cell>
          <cell r="C1871">
            <v>40282</v>
          </cell>
          <cell r="D1871" t="str">
            <v>900268367-3</v>
          </cell>
          <cell r="E1871" t="str">
            <v>OPERATIVA</v>
          </cell>
          <cell r="F1871">
            <v>39918</v>
          </cell>
          <cell r="G1871" t="str">
            <v>ACTUALIZACION</v>
          </cell>
          <cell r="H1871">
            <v>45716</v>
          </cell>
          <cell r="I1871" t="str">
            <v>LUIS GABRIEL GOMEZ DONOSO</v>
          </cell>
          <cell r="J1871">
            <v>76892</v>
          </cell>
          <cell r="K1871" t="str">
            <v>Calle 11 No. 32A - 109</v>
          </cell>
          <cell r="L1871" t="str">
            <v>VALLE DEL CAUCA</v>
          </cell>
          <cell r="M1871" t="str">
            <v>YUMBO</v>
          </cell>
          <cell r="N1871" t="str">
            <v>6933374  |  6933374</v>
          </cell>
          <cell r="O1871">
            <v>6026933374</v>
          </cell>
          <cell r="P1871" t="str">
            <v>gestioncorrespondencia@servintegrales.com.co</v>
          </cell>
          <cell r="Q1871" t="str">
            <v>SOCIEDAD ANONIMA</v>
          </cell>
          <cell r="R1871" t="str">
            <v>SOCIEDADES (EMPRESA DE SERVICIOS PUBLICOS)</v>
          </cell>
        </row>
        <row r="1872">
          <cell r="A1872">
            <v>22803</v>
          </cell>
          <cell r="B1872" t="str">
            <v>RESTREPO LIMPIA SA ESP</v>
          </cell>
          <cell r="C1872">
            <v>40333</v>
          </cell>
          <cell r="D1872" t="str">
            <v>900285270-1</v>
          </cell>
          <cell r="E1872" t="str">
            <v>OPERATIVA</v>
          </cell>
          <cell r="F1872">
            <v>40026</v>
          </cell>
          <cell r="G1872" t="str">
            <v>ACTUALIZACION</v>
          </cell>
          <cell r="H1872">
            <v>45716</v>
          </cell>
          <cell r="I1872" t="str">
            <v>LUIS GABRIEL GOMEZ DONOSO</v>
          </cell>
          <cell r="J1872">
            <v>76892</v>
          </cell>
          <cell r="K1872" t="str">
            <v>CALLE 11 No 32A-109</v>
          </cell>
          <cell r="L1872" t="str">
            <v>VALLE DEL CAUCA</v>
          </cell>
          <cell r="M1872" t="str">
            <v>YUMBO</v>
          </cell>
          <cell r="N1872" t="str">
            <v>6933374  |  4391713</v>
          </cell>
          <cell r="O1872">
            <v>6026933374</v>
          </cell>
          <cell r="P1872" t="str">
            <v>gestioncorrespondencia@servintegrales.com.co</v>
          </cell>
          <cell r="Q1872" t="str">
            <v>SOCIEDAD ANONIMA</v>
          </cell>
          <cell r="R1872" t="str">
            <v>SOCIEDADES (EMPRESA DE SERVICIOS PUBLICOS)</v>
          </cell>
        </row>
        <row r="1873">
          <cell r="A1873">
            <v>22815</v>
          </cell>
          <cell r="B1873" t="str">
            <v>JUNTA ADMINISTRADORA DE LOS SERVICIOS DE ACUEDUCTO Y ALCANTARILLADO DE MORELIA SAN PACHO</v>
          </cell>
          <cell r="C1873">
            <v>40772</v>
          </cell>
          <cell r="D1873" t="str">
            <v>811018295-7</v>
          </cell>
          <cell r="E1873" t="str">
            <v>OPERATIVA</v>
          </cell>
          <cell r="F1873">
            <v>34867</v>
          </cell>
          <cell r="G1873" t="str">
            <v>ACTUALIZACION</v>
          </cell>
          <cell r="H1873">
            <v>41253</v>
          </cell>
          <cell r="I1873" t="str">
            <v>MARIA ROSAURA LONDOÑO DE SEPULVEDA</v>
          </cell>
          <cell r="J1873">
            <v>5209</v>
          </cell>
          <cell r="K1873" t="str">
            <v>PALACIO  MUNICIPAL</v>
          </cell>
          <cell r="L1873" t="str">
            <v>ANTIOQUIA</v>
          </cell>
          <cell r="M1873" t="str">
            <v>CONCORDIA</v>
          </cell>
          <cell r="N1873" t="str">
            <v>3136667  |  3154460</v>
          </cell>
          <cell r="O1873">
            <v>3136667585</v>
          </cell>
          <cell r="P1873" t="str">
            <v>luisisrios1991@hotmail.com</v>
          </cell>
          <cell r="Q1873" t="str">
            <v>ASOCIACION DE USUARIOS</v>
          </cell>
          <cell r="R1873" t="str">
            <v>ORGANIZACION AUTORIZADA</v>
          </cell>
        </row>
        <row r="1874">
          <cell r="A1874">
            <v>22819</v>
          </cell>
          <cell r="B1874" t="str">
            <v>RED VITAL PAIPA S.A. E.S.P</v>
          </cell>
          <cell r="C1874">
            <v>39972</v>
          </cell>
          <cell r="D1874" t="str">
            <v>900259348-5</v>
          </cell>
          <cell r="E1874" t="str">
            <v>OPERATIVA</v>
          </cell>
          <cell r="F1874">
            <v>39814</v>
          </cell>
          <cell r="G1874" t="str">
            <v>ACTUALIZACION</v>
          </cell>
          <cell r="H1874">
            <v>45400</v>
          </cell>
          <cell r="I1874" t="str">
            <v>YEISON ROKNEY TORRES SUAREZ</v>
          </cell>
          <cell r="J1874">
            <v>15516</v>
          </cell>
          <cell r="K1874" t="str">
            <v>KILOMETRO 1 VIA FRANCISCO MONTAÑA PAIPA BOYACÁ</v>
          </cell>
          <cell r="L1874" t="str">
            <v>BOYACÁ</v>
          </cell>
          <cell r="M1874" t="str">
            <v>PAIPA</v>
          </cell>
          <cell r="N1874" t="str">
            <v>7853051  |  7853051</v>
          </cell>
          <cell r="O1874">
            <v>3208585284</v>
          </cell>
          <cell r="P1874" t="str">
            <v>redvitalpaipa@gmail.com</v>
          </cell>
          <cell r="Q1874" t="str">
            <v>SOCIEDAD ANONIMA</v>
          </cell>
          <cell r="R1874" t="str">
            <v>SOCIEDADES (EMPRESA DE SERVICIOS PUBLICOS)</v>
          </cell>
        </row>
        <row r="1875">
          <cell r="A1875">
            <v>22823</v>
          </cell>
          <cell r="B1875" t="str">
            <v>EMPRESA DE SERVICIOS PUBLICOS DE TARSO S.A. E.S.P.</v>
          </cell>
          <cell r="C1875">
            <v>39970</v>
          </cell>
          <cell r="D1875" t="str">
            <v>900270088-1</v>
          </cell>
          <cell r="E1875" t="str">
            <v>OPERATIVA</v>
          </cell>
          <cell r="F1875">
            <v>39965</v>
          </cell>
          <cell r="G1875" t="str">
            <v>ACTUALIZACION</v>
          </cell>
          <cell r="H1875">
            <v>45723</v>
          </cell>
          <cell r="I1875" t="str">
            <v>FRANCISCO IVAN ALEXANDER PALACIO ORTIZ</v>
          </cell>
          <cell r="J1875">
            <v>5792</v>
          </cell>
          <cell r="K1875" t="str">
            <v>Carrera 20 No. 20-08</v>
          </cell>
          <cell r="L1875" t="str">
            <v>ANTIOQUIA</v>
          </cell>
          <cell r="M1875" t="str">
            <v>TARSO</v>
          </cell>
          <cell r="N1875" t="str">
            <v>8458541  |  8458541</v>
          </cell>
          <cell r="O1875">
            <v>3206452261</v>
          </cell>
          <cell r="P1875" t="str">
            <v>eseptarsa@hotmail.com</v>
          </cell>
          <cell r="Q1875" t="str">
            <v>SOCIEDAD ANONIMA</v>
          </cell>
          <cell r="R1875" t="str">
            <v>SOCIEDADES (EMPRESA DE SERVICIOS PUBLICOS)</v>
          </cell>
        </row>
        <row r="1876">
          <cell r="A1876">
            <v>22825</v>
          </cell>
          <cell r="B1876" t="str">
            <v>ASOCIACION DE USUARIOS ADMINISTRADORA DE LOS SERVICIOS PUBLICOS DE ACUEDUCTO, ALCANTARILLADO Y ASEO DEL CASCO URBANO</v>
          </cell>
          <cell r="C1876">
            <v>40373</v>
          </cell>
          <cell r="D1876" t="str">
            <v>900280911-1</v>
          </cell>
          <cell r="E1876" t="str">
            <v>OPERATIVA</v>
          </cell>
          <cell r="F1876">
            <v>39935</v>
          </cell>
          <cell r="G1876" t="str">
            <v>ACTUALIZACION</v>
          </cell>
          <cell r="H1876">
            <v>45560</v>
          </cell>
          <cell r="I1876" t="str">
            <v>MARIA ROMELIA TOBAR LOPEZ</v>
          </cell>
          <cell r="J1876">
            <v>52354</v>
          </cell>
          <cell r="K1876" t="str">
            <v>PARQUE PRINCIPAL</v>
          </cell>
          <cell r="L1876" t="str">
            <v>NARIÑO</v>
          </cell>
          <cell r="M1876" t="str">
            <v>IMUES</v>
          </cell>
          <cell r="N1876" t="str">
            <v>7752101  |  7752098</v>
          </cell>
          <cell r="O1876">
            <v>3168728518</v>
          </cell>
          <cell r="P1876" t="str">
            <v>serviciospublicosimues@hotmail.com</v>
          </cell>
          <cell r="Q1876" t="str">
            <v>JUNTA ADMINISTRADORA</v>
          </cell>
          <cell r="R1876" t="str">
            <v>ORGANIZACION AUTORIZADA</v>
          </cell>
        </row>
        <row r="1877">
          <cell r="A1877">
            <v>22827</v>
          </cell>
          <cell r="B1877" t="str">
            <v>CORPORACION DE SERVICIOS DEL ACUEDUCTO Y ALCANTARILLADO DE BERLIN</v>
          </cell>
          <cell r="C1877">
            <v>40432</v>
          </cell>
          <cell r="D1877" t="str">
            <v>800134998-2</v>
          </cell>
          <cell r="E1877" t="str">
            <v>OPERATIVA</v>
          </cell>
          <cell r="F1877">
            <v>35657</v>
          </cell>
          <cell r="G1877" t="str">
            <v>ACTUALIZACION</v>
          </cell>
          <cell r="H1877">
            <v>45353</v>
          </cell>
          <cell r="I1877" t="str">
            <v>IVAN ORLANDO P. VILLAMIZAR</v>
          </cell>
          <cell r="J1877">
            <v>68820</v>
          </cell>
          <cell r="K1877" t="str">
            <v>lote 11 vda saladito via Bucaramanga-Cucuta</v>
          </cell>
          <cell r="L1877" t="str">
            <v>SANTANDER</v>
          </cell>
          <cell r="M1877" t="str">
            <v>TONA</v>
          </cell>
          <cell r="N1877" t="str">
            <v>3002725  |  3002725</v>
          </cell>
          <cell r="O1877">
            <v>3002725425</v>
          </cell>
          <cell r="P1877" t="str">
            <v>acueductocorpaberlin@gmail.com</v>
          </cell>
          <cell r="Q1877" t="str">
            <v>CORPORACION</v>
          </cell>
          <cell r="R1877" t="str">
            <v>ORGANIZACION AUTORIZADA</v>
          </cell>
        </row>
        <row r="1878">
          <cell r="A1878">
            <v>22833</v>
          </cell>
          <cell r="B1878" t="str">
            <v>EMPRESA DE SERVICIOS PÚBLICOS DE RONCESVALLES S.A. E.S.P.</v>
          </cell>
          <cell r="C1878">
            <v>40193</v>
          </cell>
          <cell r="D1878" t="str">
            <v>900273263-6</v>
          </cell>
          <cell r="E1878" t="str">
            <v>OPERATIVA</v>
          </cell>
          <cell r="F1878">
            <v>39904</v>
          </cell>
          <cell r="G1878" t="str">
            <v>ACTUALIZACION</v>
          </cell>
          <cell r="H1878">
            <v>45603</v>
          </cell>
          <cell r="I1878" t="str">
            <v>JUAN JOSE SANABRIA CESPEDES</v>
          </cell>
          <cell r="J1878">
            <v>73622</v>
          </cell>
          <cell r="K1878" t="str">
            <v>GALERÍA MUNICIPAL OFICINA 01</v>
          </cell>
          <cell r="L1878" t="str">
            <v>TOLIMA</v>
          </cell>
          <cell r="M1878" t="str">
            <v>RONCESVALLES</v>
          </cell>
          <cell r="N1878" t="str">
            <v>2250148  |  2250148</v>
          </cell>
          <cell r="O1878">
            <v>3103016504</v>
          </cell>
          <cell r="P1878" t="str">
            <v>espronsaesp@hotmail.com</v>
          </cell>
          <cell r="Q1878" t="str">
            <v>SOCIEDAD ANONIMA</v>
          </cell>
          <cell r="R1878" t="str">
            <v>SOCIEDADES (EMPRESA DE SERVICIOS PUBLICOS)</v>
          </cell>
        </row>
        <row r="1879">
          <cell r="A1879">
            <v>22843</v>
          </cell>
          <cell r="B1879" t="str">
            <v>JUNTA ADMINISTRADORA DEL ACUEDUCTO DE LA VEREDA NAZARETH MUNICIPIO DE PALESTINA</v>
          </cell>
          <cell r="C1879">
            <v>40830</v>
          </cell>
          <cell r="D1879" t="str">
            <v>900026263-8</v>
          </cell>
          <cell r="E1879" t="str">
            <v>OPERATIVA</v>
          </cell>
          <cell r="F1879">
            <v>38448</v>
          </cell>
          <cell r="G1879" t="str">
            <v>ACTUALIZACION</v>
          </cell>
          <cell r="H1879">
            <v>40907</v>
          </cell>
          <cell r="I1879" t="str">
            <v>GIL ANTONIO JOAQUI ROMERO</v>
          </cell>
          <cell r="J1879">
            <v>41530</v>
          </cell>
          <cell r="K1879" t="str">
            <v>VEREDA NAZARETH</v>
          </cell>
          <cell r="L1879" t="str">
            <v>HUILA</v>
          </cell>
          <cell r="M1879" t="str">
            <v>PALESTINA</v>
          </cell>
          <cell r="N1879" t="str">
            <v>8315520  |  8315520</v>
          </cell>
          <cell r="O1879" t="str">
            <v>No disponible</v>
          </cell>
          <cell r="P1879" t="str">
            <v>SIN@CORREO.COM</v>
          </cell>
          <cell r="Q1879" t="str">
            <v>JUNTA ADMINISTRADORA</v>
          </cell>
          <cell r="R1879" t="str">
            <v>ORGANIZACION AUTORIZADA</v>
          </cell>
        </row>
        <row r="1880">
          <cell r="A1880">
            <v>22845</v>
          </cell>
          <cell r="B1880" t="str">
            <v>ADMINISTRACIÓN PUBLICA COOPERATIVA EMPRESA SOLIDARIA DE SERVICIOS PUBLICOS DE CHISCAS BOYACA</v>
          </cell>
          <cell r="C1880">
            <v>39988</v>
          </cell>
          <cell r="D1880" t="str">
            <v>900265657-0</v>
          </cell>
          <cell r="E1880" t="str">
            <v>OPERATIVA</v>
          </cell>
          <cell r="F1880">
            <v>39965</v>
          </cell>
          <cell r="G1880" t="str">
            <v>ACTUALIZACION</v>
          </cell>
          <cell r="H1880">
            <v>45320</v>
          </cell>
          <cell r="I1880" t="str">
            <v>ANA EDITH MESA ROZO</v>
          </cell>
          <cell r="J1880">
            <v>15180</v>
          </cell>
          <cell r="K1880" t="str">
            <v>cra 6 # 05 - 02, casa cultura</v>
          </cell>
          <cell r="L1880" t="str">
            <v>BOYACÁ</v>
          </cell>
          <cell r="M1880" t="str">
            <v>CHISCAS</v>
          </cell>
          <cell r="N1880" t="str">
            <v>7888226  |  7888301</v>
          </cell>
          <cell r="O1880">
            <v>3135901946</v>
          </cell>
          <cell r="P1880" t="str">
            <v>emsochiscasesp2021@gmail.com</v>
          </cell>
          <cell r="Q1880" t="str">
            <v>COOPERATIVA</v>
          </cell>
          <cell r="R1880" t="str">
            <v>ORGANIZACION AUTORIZADA</v>
          </cell>
        </row>
        <row r="1881">
          <cell r="A1881">
            <v>22849</v>
          </cell>
          <cell r="B1881" t="str">
            <v>MUNICIPIO DE PADILLA CAUCA</v>
          </cell>
          <cell r="C1881">
            <v>40795</v>
          </cell>
          <cell r="D1881" t="str">
            <v>800095978-7</v>
          </cell>
          <cell r="E1881" t="str">
            <v>OPERATIVA (No activa)</v>
          </cell>
          <cell r="F1881">
            <v>24820</v>
          </cell>
          <cell r="G1881" t="str">
            <v>ACTUALIZACION</v>
          </cell>
          <cell r="H1881">
            <v>41323</v>
          </cell>
          <cell r="I1881" t="str">
            <v>ARMANDO MINA MENA</v>
          </cell>
          <cell r="J1881">
            <v>19513</v>
          </cell>
          <cell r="K1881" t="str">
            <v>kra 3a No. 9a - 36</v>
          </cell>
          <cell r="L1881" t="str">
            <v>CAUCA</v>
          </cell>
          <cell r="M1881" t="str">
            <v>PADILLA</v>
          </cell>
          <cell r="N1881" t="str">
            <v>8268124  |  8268124</v>
          </cell>
          <cell r="O1881">
            <v>3103727530</v>
          </cell>
          <cell r="P1881" t="str">
            <v>contactenos@padilla-cauca.gov.co</v>
          </cell>
          <cell r="Q1881" t="str">
            <v>No disponible</v>
          </cell>
          <cell r="R1881" t="str">
            <v>MUNICIPIO (PRESTACIÓN DIRECTA)</v>
          </cell>
        </row>
        <row r="1882">
          <cell r="A1882">
            <v>22854</v>
          </cell>
          <cell r="B1882" t="str">
            <v>GISCOL DIQUE S.A. E.S.P.</v>
          </cell>
          <cell r="C1882">
            <v>41170</v>
          </cell>
          <cell r="D1882" t="str">
            <v>900255796-3</v>
          </cell>
          <cell r="E1882" t="str">
            <v>OPERATIVA (No activa)</v>
          </cell>
          <cell r="F1882">
            <v>39881</v>
          </cell>
          <cell r="G1882" t="str">
            <v>ACTUALIZACION</v>
          </cell>
          <cell r="H1882">
            <v>42187</v>
          </cell>
          <cell r="I1882" t="str">
            <v>CAMILO MIGUEL NASSAR MOOR</v>
          </cell>
          <cell r="J1882">
            <v>11001</v>
          </cell>
          <cell r="K1882" t="str">
            <v>CALLE 98 No. 15 - 17 PISO 8</v>
          </cell>
          <cell r="L1882" t="str">
            <v>BOGOTÁ, D.C.</v>
          </cell>
          <cell r="M1882" t="str">
            <v>BOGOTA, D.C.</v>
          </cell>
          <cell r="N1882" t="str">
            <v>6348883  |  6348883</v>
          </cell>
          <cell r="O1882">
            <v>3142110352</v>
          </cell>
          <cell r="P1882" t="str">
            <v>l.alvarado25@hotmail.com</v>
          </cell>
          <cell r="Q1882" t="str">
            <v>SOCIEDAD ANONIMA</v>
          </cell>
          <cell r="R1882" t="str">
            <v>SOCIEDADES (EMPRESA DE SERVICIOS PUBLICOS)</v>
          </cell>
        </row>
        <row r="1883">
          <cell r="A1883">
            <v>22855</v>
          </cell>
          <cell r="B1883" t="str">
            <v xml:space="preserve">EMPRESA DE SERVICIOS PUBLICOS DE TABIO SA </v>
          </cell>
          <cell r="C1883">
            <v>40359</v>
          </cell>
          <cell r="D1883" t="str">
            <v>900285304-1</v>
          </cell>
          <cell r="E1883" t="str">
            <v>OPERATIVA</v>
          </cell>
          <cell r="F1883">
            <v>39949</v>
          </cell>
          <cell r="G1883" t="str">
            <v>ACTUALIZACION</v>
          </cell>
          <cell r="H1883">
            <v>45691</v>
          </cell>
          <cell r="I1883" t="str">
            <v>FREDY ANDRES FELACIO RODRIGUEZ</v>
          </cell>
          <cell r="J1883">
            <v>25785</v>
          </cell>
          <cell r="K1883" t="str">
            <v>Calle 7A numero 6A-16</v>
          </cell>
          <cell r="L1883" t="str">
            <v>CUNDINAMARCA</v>
          </cell>
          <cell r="M1883" t="str">
            <v>TABIO</v>
          </cell>
          <cell r="N1883" t="str">
            <v>3138202  |  0000000</v>
          </cell>
          <cell r="O1883">
            <v>3138202470</v>
          </cell>
          <cell r="P1883" t="str">
            <v>serviciospublicos@emsertabio.gov.co</v>
          </cell>
          <cell r="Q1883" t="str">
            <v>SOCIEDAD ANONIMA</v>
          </cell>
          <cell r="R1883" t="str">
            <v>SOCIEDADES (EMPRESA DE SERVICIOS PUBLICOS)</v>
          </cell>
        </row>
        <row r="1884">
          <cell r="A1884">
            <v>22856</v>
          </cell>
          <cell r="B1884" t="str">
            <v>EMPRESA DE SERVICIOS PUBLICOS DE LEJANIAS META E.S.P.L.</v>
          </cell>
          <cell r="C1884">
            <v>40239</v>
          </cell>
          <cell r="D1884" t="str">
            <v>900284830-1</v>
          </cell>
          <cell r="E1884" t="str">
            <v>OPERATIVA</v>
          </cell>
          <cell r="F1884">
            <v>39909</v>
          </cell>
          <cell r="G1884" t="str">
            <v>ACTUALIZACION</v>
          </cell>
          <cell r="H1884">
            <v>45722</v>
          </cell>
          <cell r="I1884" t="str">
            <v>HUMBERTO BARRAGAN CASTRO</v>
          </cell>
          <cell r="J1884">
            <v>50400</v>
          </cell>
          <cell r="K1884" t="str">
            <v>Carrera 13 No. 06 - 36</v>
          </cell>
          <cell r="L1884" t="str">
            <v>META</v>
          </cell>
          <cell r="M1884" t="str">
            <v>LEJANIAS</v>
          </cell>
          <cell r="N1884" t="str">
            <v>6591014  |  6591014</v>
          </cell>
          <cell r="O1884">
            <v>3133134013</v>
          </cell>
          <cell r="P1884" t="str">
            <v>rdo@epsl.gov.co</v>
          </cell>
          <cell r="Q1884" t="str">
            <v>No disponible</v>
          </cell>
          <cell r="R1884" t="str">
            <v>EMPRESA INDUSTRIAL Y COMERCIAL DEL ESTADO</v>
          </cell>
        </row>
        <row r="1885">
          <cell r="A1885">
            <v>22857</v>
          </cell>
          <cell r="B1885" t="str">
            <v>EMPRESAS PÚBLICAS DE CHÁMEZA S.A.S   E.S.P</v>
          </cell>
          <cell r="C1885">
            <v>40624</v>
          </cell>
          <cell r="D1885" t="str">
            <v>900285066-3</v>
          </cell>
          <cell r="E1885" t="str">
            <v>OPERATIVA</v>
          </cell>
          <cell r="F1885">
            <v>39995</v>
          </cell>
          <cell r="G1885" t="str">
            <v>ACTUALIZACION</v>
          </cell>
          <cell r="H1885">
            <v>43334</v>
          </cell>
          <cell r="I1885" t="str">
            <v>EDITH YURANY SALAMANCA CALDERON</v>
          </cell>
          <cell r="J1885">
            <v>85015</v>
          </cell>
          <cell r="K1885" t="str">
            <v>Carrera 6 No. 4 - 27</v>
          </cell>
          <cell r="L1885" t="str">
            <v>CASANARE</v>
          </cell>
          <cell r="M1885" t="str">
            <v>CHAMEZA</v>
          </cell>
          <cell r="N1885" t="str">
            <v>6350009  |  6350009</v>
          </cell>
          <cell r="O1885">
            <v>3134055212</v>
          </cell>
          <cell r="P1885" t="str">
            <v>emchameza@gmail.com</v>
          </cell>
          <cell r="Q1885" t="str">
            <v>SOCIEDAD ANONIMA</v>
          </cell>
          <cell r="R1885" t="str">
            <v>SOCIEDADES (EMPRESA DE SERVICIOS PUBLICOS)</v>
          </cell>
        </row>
        <row r="1886">
          <cell r="A1886">
            <v>22861</v>
          </cell>
          <cell r="B1886" t="str">
            <v>SOCIEDAD POR ACCIONES SIMPLIFICADA PARA LA PRESTACIÓN DE LOS SERVICIOS PÚBLICOS DE AGUA POTABLE Y SANEAMIENTO BÁSICO</v>
          </cell>
          <cell r="C1886">
            <v>40242</v>
          </cell>
          <cell r="D1886" t="str">
            <v>900296577-2</v>
          </cell>
          <cell r="E1886" t="str">
            <v>OPERATIVA</v>
          </cell>
          <cell r="F1886">
            <v>40026</v>
          </cell>
          <cell r="G1886" t="str">
            <v>ACTUALIZACION</v>
          </cell>
          <cell r="H1886">
            <v>44767</v>
          </cell>
          <cell r="I1886" t="str">
            <v>MARGARITA MARIA VILLOTA ORTEGA</v>
          </cell>
          <cell r="J1886">
            <v>52224</v>
          </cell>
          <cell r="K1886" t="str">
            <v>cra 4 No. 2- 43</v>
          </cell>
          <cell r="L1886" t="str">
            <v>NARIÑO</v>
          </cell>
          <cell r="M1886" t="str">
            <v>CUASPUD</v>
          </cell>
          <cell r="N1886" t="str">
            <v>8181177  |  7363148</v>
          </cell>
          <cell r="O1886">
            <v>3164095234</v>
          </cell>
          <cell r="P1886" t="str">
            <v>empocarlosama@hotmail.com</v>
          </cell>
          <cell r="Q1886" t="str">
            <v>SOCIEDAD POR ACCIONES SIMPLIFICADA</v>
          </cell>
          <cell r="R1886" t="str">
            <v>SOCIEDADES (EMPRESA DE SERVICIOS PUBLICOS)</v>
          </cell>
        </row>
        <row r="1887">
          <cell r="A1887">
            <v>22867</v>
          </cell>
          <cell r="B1887" t="str">
            <v>EMPRESA REGIONAL COMUNITARIA DE ADMINISTRACION PUBLICA COOPERATIVA DE LOS SERVICIOS PUBLICOS DOMICILIARIOS DE ACUEDUCTO ALCANTARILLADO Y ASEO</v>
          </cell>
          <cell r="C1887">
            <v>40605</v>
          </cell>
          <cell r="D1887" t="str">
            <v>900297303-6</v>
          </cell>
          <cell r="E1887" t="str">
            <v>OPERATIVA</v>
          </cell>
          <cell r="F1887">
            <v>40511</v>
          </cell>
          <cell r="G1887" t="str">
            <v>ACTUALIZACION</v>
          </cell>
          <cell r="H1887">
            <v>45723</v>
          </cell>
          <cell r="I1887" t="str">
            <v>NANCY GARZON ROMERO</v>
          </cell>
          <cell r="J1887">
            <v>94001</v>
          </cell>
          <cell r="K1887" t="str">
            <v>Calle 14B No 08 30</v>
          </cell>
          <cell r="L1887" t="str">
            <v>GUAINÍA</v>
          </cell>
          <cell r="M1887" t="str">
            <v>INIRIDA</v>
          </cell>
          <cell r="N1887" t="str">
            <v>5656144  |  5656144</v>
          </cell>
          <cell r="O1887">
            <v>3205574171</v>
          </cell>
          <cell r="P1887" t="str">
            <v>aguasdelguainia@gmail.com</v>
          </cell>
          <cell r="Q1887" t="str">
            <v>EMPRESA COMUNITARIA</v>
          </cell>
          <cell r="R1887" t="str">
            <v>ORGANIZACION AUTORIZADA</v>
          </cell>
        </row>
        <row r="1888">
          <cell r="A1888">
            <v>22868</v>
          </cell>
          <cell r="B1888" t="str">
            <v>COMITÉ EMPRESARIAL DEL ACUEDUCTO CEAB DE LA VEREDA BOITIVA DEL MUNICIPIO DE SESQUILE CUNDINAMARCA</v>
          </cell>
          <cell r="C1888">
            <v>40290</v>
          </cell>
          <cell r="D1888" t="str">
            <v>900290932-7</v>
          </cell>
          <cell r="E1888" t="str">
            <v>OPERATIVA</v>
          </cell>
          <cell r="F1888">
            <v>39965</v>
          </cell>
          <cell r="G1888" t="str">
            <v>ACTUALIZACION</v>
          </cell>
          <cell r="H1888">
            <v>45647</v>
          </cell>
          <cell r="I1888" t="str">
            <v>WILLIAM  RODRIGUEZ SILVA</v>
          </cell>
          <cell r="J1888">
            <v>25736</v>
          </cell>
          <cell r="K1888" t="str">
            <v>Salon Comunal Vereda Boitivá Sesquilé</v>
          </cell>
          <cell r="L1888" t="str">
            <v>CUNDINAMARCA</v>
          </cell>
          <cell r="M1888" t="str">
            <v>SESQUILE</v>
          </cell>
          <cell r="N1888" t="str">
            <v>3219962  |  8511556</v>
          </cell>
          <cell r="O1888">
            <v>3219962239</v>
          </cell>
          <cell r="P1888" t="str">
            <v>comiteempresarial_boitiva@hotmail.com</v>
          </cell>
          <cell r="Q1888" t="str">
            <v>SIN ANIMO DE LUCRO</v>
          </cell>
          <cell r="R1888" t="str">
            <v>ORGANIZACION AUTORIZADA</v>
          </cell>
        </row>
        <row r="1889">
          <cell r="A1889">
            <v>22870</v>
          </cell>
          <cell r="B1889" t="str">
            <v>EMPRESA DE SERVICIOS PUBLICOS LOS PALMITOS S.A. E.S.P</v>
          </cell>
          <cell r="C1889">
            <v>40022</v>
          </cell>
          <cell r="D1889" t="str">
            <v>900292686-9</v>
          </cell>
          <cell r="E1889" t="str">
            <v>OPERATIVA</v>
          </cell>
          <cell r="F1889">
            <v>39995</v>
          </cell>
          <cell r="G1889" t="str">
            <v>ACTUALIZACION</v>
          </cell>
          <cell r="H1889">
            <v>44699</v>
          </cell>
          <cell r="I1889" t="str">
            <v>SIMON ARTURO PEREZ SANTOS</v>
          </cell>
          <cell r="J1889">
            <v>70418</v>
          </cell>
          <cell r="K1889" t="str">
            <v>CL. 6 No 12 - 10</v>
          </cell>
          <cell r="L1889" t="str">
            <v>SUCRE</v>
          </cell>
          <cell r="M1889" t="str">
            <v>LOS PALMITOS</v>
          </cell>
          <cell r="N1889" t="str">
            <v>0000000  |  0000000</v>
          </cell>
          <cell r="O1889">
            <v>3116687949</v>
          </cell>
          <cell r="P1889" t="str">
            <v>EMPALSAESP@HOTMAIL.COM</v>
          </cell>
          <cell r="Q1889" t="str">
            <v>SOCIEDAD ANONIMA</v>
          </cell>
          <cell r="R1889" t="str">
            <v>SOCIEDADES (EMPRESA DE SERVICIOS PUBLICOS)</v>
          </cell>
        </row>
        <row r="1890">
          <cell r="A1890">
            <v>22872</v>
          </cell>
          <cell r="B1890" t="str">
            <v>IMPULSADORA DEL DESARROLLO ARMONICO DE SEVILLA S.A.E.S.P</v>
          </cell>
          <cell r="C1890">
            <v>40296</v>
          </cell>
          <cell r="D1890" t="str">
            <v>900297728-2</v>
          </cell>
          <cell r="E1890" t="str">
            <v>OPERATIVA</v>
          </cell>
          <cell r="F1890">
            <v>40001</v>
          </cell>
          <cell r="G1890" t="str">
            <v>ACTUALIZACION</v>
          </cell>
          <cell r="H1890">
            <v>45546</v>
          </cell>
          <cell r="I1890" t="str">
            <v>HERNAN CHARRY NIETO</v>
          </cell>
          <cell r="J1890">
            <v>76736</v>
          </cell>
          <cell r="K1890" t="str">
            <v>CALLE 51 NO. 50 - 10 LOCAL 4</v>
          </cell>
          <cell r="L1890" t="str">
            <v>VALLE DEL CAUCA</v>
          </cell>
          <cell r="M1890" t="str">
            <v>SEVILLA</v>
          </cell>
          <cell r="N1890" t="str">
            <v>2196666  |  2196666</v>
          </cell>
          <cell r="O1890">
            <v>3102709976</v>
          </cell>
          <cell r="P1890" t="str">
            <v>ideas.saesp@hotmail.com</v>
          </cell>
          <cell r="Q1890" t="str">
            <v>SOCIEDAD ANONIMA</v>
          </cell>
          <cell r="R1890" t="str">
            <v>SOCIEDADES (EMPRESA DE SERVICIOS PUBLICOS)</v>
          </cell>
        </row>
        <row r="1891">
          <cell r="A1891">
            <v>22873</v>
          </cell>
          <cell r="B1891" t="str">
            <v>ASOCIACION DE SERVICIOS PUBLICOS REGIONALES SABANAS DE CALI, EL RINCON Y LOS HATOS, JURISDICCION DEL MUNICIPIO DE MORROA</v>
          </cell>
          <cell r="C1891">
            <v>40350</v>
          </cell>
          <cell r="D1891" t="str">
            <v>900198347-5</v>
          </cell>
          <cell r="E1891" t="str">
            <v>OPERATIVA (No activa)</v>
          </cell>
          <cell r="F1891">
            <v>39814</v>
          </cell>
          <cell r="G1891" t="str">
            <v>ACTUALIZACION</v>
          </cell>
          <cell r="H1891">
            <v>40409</v>
          </cell>
          <cell r="I1891" t="str">
            <v>ROBINSON ALFREDO SALAS RIVERA</v>
          </cell>
          <cell r="J1891">
            <v>70473</v>
          </cell>
          <cell r="K1891" t="str">
            <v>CORREGIMIENTO SABANAS DE CALI</v>
          </cell>
          <cell r="L1891" t="str">
            <v>SUCRE</v>
          </cell>
          <cell r="M1891" t="str">
            <v>MORROA</v>
          </cell>
          <cell r="N1891" t="str">
            <v>2857451  |  2857451</v>
          </cell>
          <cell r="O1891">
            <v>3116579680</v>
          </cell>
          <cell r="P1891" t="str">
            <v>asepur@hotmail.com</v>
          </cell>
          <cell r="Q1891" t="str">
            <v>EMPRESA COMUNITARIA</v>
          </cell>
          <cell r="R1891" t="str">
            <v>ORGANIZACION AUTORIZADA</v>
          </cell>
        </row>
        <row r="1892">
          <cell r="A1892">
            <v>22875</v>
          </cell>
          <cell r="B1892" t="str">
            <v>EMPRESA DE ACUEDUCTO, ALCANTARILLADO Y ASEO DE TENZA S.A ESP</v>
          </cell>
          <cell r="C1892">
            <v>40085</v>
          </cell>
          <cell r="D1892" t="str">
            <v>900277171-5</v>
          </cell>
          <cell r="E1892" t="str">
            <v>OPERATIVA</v>
          </cell>
          <cell r="F1892">
            <v>39967</v>
          </cell>
          <cell r="G1892" t="str">
            <v>ACTUALIZACION</v>
          </cell>
          <cell r="H1892">
            <v>45483</v>
          </cell>
          <cell r="I1892" t="str">
            <v>DAVID ALEJANDRO BOHORQUEZ  BUITRAGO</v>
          </cell>
          <cell r="J1892">
            <v>15798</v>
          </cell>
          <cell r="K1892" t="str">
            <v>Carrera 8 No. 4-18</v>
          </cell>
          <cell r="L1892" t="str">
            <v>BOYACÁ</v>
          </cell>
          <cell r="M1892" t="str">
            <v>TENZA</v>
          </cell>
          <cell r="N1892" t="str">
            <v>7527544  |  7527544</v>
          </cell>
          <cell r="O1892">
            <v>3202270318</v>
          </cell>
          <cell r="P1892" t="str">
            <v>eaaatenza@gmail.com</v>
          </cell>
          <cell r="Q1892" t="str">
            <v>SOCIEDAD ANONIMA</v>
          </cell>
          <cell r="R1892" t="str">
            <v>SOCIEDADES (EMPRESA DE SERVICIOS PUBLICOS)</v>
          </cell>
        </row>
        <row r="1893">
          <cell r="A1893">
            <v>22876</v>
          </cell>
          <cell r="B1893" t="str">
            <v>ADMINISTRACION PUBLICA COOPERATIVA DE CAJIBIO</v>
          </cell>
          <cell r="C1893">
            <v>40357</v>
          </cell>
          <cell r="D1893" t="str">
            <v>900281596-7</v>
          </cell>
          <cell r="E1893" t="str">
            <v>OPERATIVA</v>
          </cell>
          <cell r="F1893">
            <v>40057</v>
          </cell>
          <cell r="G1893" t="str">
            <v>ACTUALIZACION</v>
          </cell>
          <cell r="H1893">
            <v>45741</v>
          </cell>
          <cell r="I1893" t="str">
            <v>DIEGO FELIPE CUCUNAME BALCAZAR</v>
          </cell>
          <cell r="J1893">
            <v>19130</v>
          </cell>
          <cell r="K1893" t="str">
            <v>CALLE 5 No 2-43</v>
          </cell>
          <cell r="L1893" t="str">
            <v>CAUCA</v>
          </cell>
          <cell r="M1893" t="str">
            <v>CAJIBIO</v>
          </cell>
          <cell r="N1893" t="str">
            <v>8490109  |  8490109</v>
          </cell>
          <cell r="O1893">
            <v>3183411384</v>
          </cell>
          <cell r="P1893" t="str">
            <v>apccajibio@gmail.com</v>
          </cell>
          <cell r="Q1893" t="str">
            <v>COOPERATIVA</v>
          </cell>
          <cell r="R1893" t="str">
            <v>ORGANIZACION AUTORIZADA</v>
          </cell>
        </row>
        <row r="1894">
          <cell r="A1894">
            <v>22877</v>
          </cell>
          <cell r="B1894" t="str">
            <v>EMPRESA DE SERVICIOS PUBLICOS DE SAN PEDRO DE CARTAGO  SA</v>
          </cell>
          <cell r="C1894">
            <v>40114</v>
          </cell>
          <cell r="D1894" t="str">
            <v>900318372-6</v>
          </cell>
          <cell r="E1894" t="str">
            <v>OPERATIVA</v>
          </cell>
          <cell r="F1894">
            <v>40105</v>
          </cell>
          <cell r="G1894" t="str">
            <v>ACTUALIZACION</v>
          </cell>
          <cell r="H1894">
            <v>45476</v>
          </cell>
          <cell r="I1894" t="str">
            <v>DERLY JULIANA CASTILLO  CAICEDO</v>
          </cell>
          <cell r="J1894">
            <v>52694</v>
          </cell>
          <cell r="K1894" t="str">
            <v>CAN PRINCIPAL SAN PEDRO DE CARTAGO</v>
          </cell>
          <cell r="L1894" t="str">
            <v>NARIÑO</v>
          </cell>
          <cell r="M1894" t="str">
            <v>SAN PEDRO DE CARTAGO</v>
          </cell>
          <cell r="N1894" t="str">
            <v>3168895  |  3168895</v>
          </cell>
          <cell r="O1894">
            <v>3168895230</v>
          </cell>
          <cell r="P1894" t="str">
            <v>espsanpedrodecartago@gmail.com</v>
          </cell>
          <cell r="Q1894" t="str">
            <v>SOCIEDAD ANONIMA</v>
          </cell>
          <cell r="R1894" t="str">
            <v>SOCIEDADES (EMPRESA DE SERVICIOS PUBLICOS)</v>
          </cell>
        </row>
        <row r="1895">
          <cell r="A1895">
            <v>22884</v>
          </cell>
          <cell r="B1895" t="str">
            <v>ADMINISTRACION PUBLICA COOPERATIVA DE AGUA POTABLE Y SANEAMIENTO BASICO DE TANGUA</v>
          </cell>
          <cell r="C1895">
            <v>40218</v>
          </cell>
          <cell r="D1895" t="str">
            <v>900299548-2</v>
          </cell>
          <cell r="E1895" t="str">
            <v>OPERATIVA</v>
          </cell>
          <cell r="F1895">
            <v>40087</v>
          </cell>
          <cell r="G1895" t="str">
            <v>ACTUALIZACION</v>
          </cell>
          <cell r="H1895">
            <v>45720</v>
          </cell>
          <cell r="I1895" t="str">
            <v>NELSON WILFREDO GUERRERO REYES</v>
          </cell>
          <cell r="J1895">
            <v>52788</v>
          </cell>
          <cell r="K1895" t="str">
            <v xml:space="preserve">Barrio los Andes </v>
          </cell>
          <cell r="L1895" t="str">
            <v>NARIÑO</v>
          </cell>
          <cell r="M1895" t="str">
            <v>TANGUA</v>
          </cell>
          <cell r="N1895" t="str">
            <v>8185624  |  8185624</v>
          </cell>
          <cell r="O1895">
            <v>3113718368</v>
          </cell>
          <cell r="P1895" t="str">
            <v>empotangua@yahoo.es</v>
          </cell>
          <cell r="Q1895" t="str">
            <v>COOPERATIVA</v>
          </cell>
          <cell r="R1895" t="str">
            <v>ORGANIZACION AUTORIZADA</v>
          </cell>
        </row>
        <row r="1896">
          <cell r="A1896">
            <v>22885</v>
          </cell>
          <cell r="B1896" t="str">
            <v>ADMINISTRACION  PUBLICA COOPERATIVA DE SERVICIOS PUBLICOS DOMICILIARIOS DEL MUNICIPIO DE LA APARTADA</v>
          </cell>
          <cell r="C1896">
            <v>40232</v>
          </cell>
          <cell r="D1896" t="str">
            <v>900291270-4</v>
          </cell>
          <cell r="E1896" t="str">
            <v>OPERATIVA</v>
          </cell>
          <cell r="F1896">
            <v>40094</v>
          </cell>
          <cell r="G1896" t="str">
            <v>ACTUALIZACION</v>
          </cell>
          <cell r="H1896">
            <v>45695</v>
          </cell>
          <cell r="I1896" t="str">
            <v>YANIT DEL CARMEN HERRERA HERRERA</v>
          </cell>
          <cell r="J1896">
            <v>23350</v>
          </cell>
          <cell r="K1896" t="str">
            <v>Calle 20 #9-18</v>
          </cell>
          <cell r="L1896" t="str">
            <v>CÓRDOBA</v>
          </cell>
          <cell r="M1896" t="str">
            <v>LA APARTADA</v>
          </cell>
          <cell r="N1896" t="str">
            <v>0000000  |  0000000</v>
          </cell>
          <cell r="O1896">
            <v>3235066263</v>
          </cell>
          <cell r="P1896" t="str">
            <v>apcaparcor@hotmail.com</v>
          </cell>
          <cell r="Q1896" t="str">
            <v>COOPERATIVA</v>
          </cell>
          <cell r="R1896" t="str">
            <v>ORGANIZACION AUTORIZADA</v>
          </cell>
        </row>
        <row r="1897">
          <cell r="A1897">
            <v>22886</v>
          </cell>
          <cell r="B1897" t="str">
            <v>ASOCIACION JUNTA ADMINISTRADORA DE ACUEDUCTO VEREDAL EL RINCON ASORINCON</v>
          </cell>
          <cell r="C1897">
            <v>40735</v>
          </cell>
          <cell r="D1897" t="str">
            <v>900298239-7</v>
          </cell>
          <cell r="E1897" t="str">
            <v>ABASTO</v>
          </cell>
          <cell r="F1897">
            <v>39971</v>
          </cell>
          <cell r="G1897" t="str">
            <v>ACTUALIZACION</v>
          </cell>
          <cell r="H1897">
            <v>43647</v>
          </cell>
          <cell r="I1897" t="str">
            <v>IDALY TROCHEZ ROJAS</v>
          </cell>
          <cell r="J1897">
            <v>76520</v>
          </cell>
          <cell r="K1897" t="str">
            <v>VDA EL RINCON DEL CORRG DE BOYACA PALMIRA</v>
          </cell>
          <cell r="L1897" t="str">
            <v>VALLE DEL CAUCA</v>
          </cell>
          <cell r="M1897" t="str">
            <v>PALMIRA</v>
          </cell>
          <cell r="N1897" t="str">
            <v>0000000  |  0000000</v>
          </cell>
          <cell r="O1897">
            <v>3146171077</v>
          </cell>
          <cell r="P1897" t="str">
            <v>asorincon@hotmail.com</v>
          </cell>
          <cell r="Q1897" t="str">
            <v>JUNTA ADMINISTRADORA</v>
          </cell>
          <cell r="R1897" t="str">
            <v>ORGANIZACION AUTORIZADA</v>
          </cell>
        </row>
        <row r="1898">
          <cell r="A1898">
            <v>22889</v>
          </cell>
          <cell r="B1898" t="str">
            <v>EMPRESA COOPERATIVA DE ACUEDUCTO ALCANTARILLADO Y ASEO DE RICAURTE</v>
          </cell>
          <cell r="C1898">
            <v>40092</v>
          </cell>
          <cell r="D1898" t="str">
            <v>900300084-0</v>
          </cell>
          <cell r="E1898" t="str">
            <v>OPERATIVA</v>
          </cell>
          <cell r="F1898">
            <v>40009</v>
          </cell>
          <cell r="G1898" t="str">
            <v>ACTUALIZACION</v>
          </cell>
          <cell r="H1898">
            <v>45399</v>
          </cell>
          <cell r="I1898" t="str">
            <v>YENNY ROCIO OLIVA ROSERO</v>
          </cell>
          <cell r="J1898">
            <v>52612</v>
          </cell>
          <cell r="K1898" t="str">
            <v>cra 3 No 72-76 barrio el comercio</v>
          </cell>
          <cell r="L1898" t="str">
            <v>NARIÑO</v>
          </cell>
          <cell r="M1898" t="str">
            <v>RICAURTE</v>
          </cell>
          <cell r="N1898" t="str">
            <v>7753421  |  7753417</v>
          </cell>
          <cell r="O1898">
            <v>3185782521</v>
          </cell>
          <cell r="P1898" t="str">
            <v>ecooparricaurte@gmail.com</v>
          </cell>
          <cell r="Q1898" t="str">
            <v>COOPERATIVA</v>
          </cell>
          <cell r="R1898" t="str">
            <v>ORGANIZACION AUTORIZADA</v>
          </cell>
        </row>
        <row r="1899">
          <cell r="A1899">
            <v>22890</v>
          </cell>
          <cell r="B1899" t="str">
            <v>EMPRESA SOLIDARIA DE SERVICIOS PUBLICOS DOMICILIARIOS DEL ALTO BAUDO</v>
          </cell>
          <cell r="C1899">
            <v>40046</v>
          </cell>
          <cell r="D1899" t="str">
            <v>900292373-9</v>
          </cell>
          <cell r="E1899" t="str">
            <v>OPERATIVA</v>
          </cell>
          <cell r="F1899">
            <v>40019</v>
          </cell>
          <cell r="G1899" t="str">
            <v>ACTUALIZACION</v>
          </cell>
          <cell r="H1899">
            <v>41848</v>
          </cell>
          <cell r="I1899" t="str">
            <v>GILIBERT HERNAN VELASQUEZ SALGUERO</v>
          </cell>
          <cell r="J1899">
            <v>27025</v>
          </cell>
          <cell r="K1899" t="str">
            <v>palacio municipal de pie de pato</v>
          </cell>
          <cell r="L1899" t="str">
            <v>CHOCÓ</v>
          </cell>
          <cell r="M1899" t="str">
            <v>ALTO BAUDO</v>
          </cell>
          <cell r="N1899" t="str">
            <v>6715821  |  5293925</v>
          </cell>
          <cell r="O1899">
            <v>3117196815</v>
          </cell>
          <cell r="P1899" t="str">
            <v>emsabaudo.esp@hotmail.com</v>
          </cell>
          <cell r="Q1899" t="str">
            <v>EMPRESA DE ECONOMIA SOLIDARIA</v>
          </cell>
          <cell r="R1899" t="str">
            <v>ORGANIZACION AUTORIZADA</v>
          </cell>
        </row>
        <row r="1900">
          <cell r="A1900">
            <v>22891</v>
          </cell>
          <cell r="B1900" t="str">
            <v>EMPRESAS PÚBLICAS DE BRICEÑO S.A. E.S.P</v>
          </cell>
          <cell r="C1900">
            <v>40067</v>
          </cell>
          <cell r="D1900" t="str">
            <v>900299679-9</v>
          </cell>
          <cell r="E1900" t="str">
            <v>OPERATIVA</v>
          </cell>
          <cell r="F1900">
            <v>39832</v>
          </cell>
          <cell r="G1900" t="str">
            <v>ACTUALIZACION</v>
          </cell>
          <cell r="H1900">
            <v>45673</v>
          </cell>
          <cell r="I1900" t="str">
            <v>YUDY CARINA CARVAJAL  DOMINGUEZ</v>
          </cell>
          <cell r="J1900">
            <v>5107</v>
          </cell>
          <cell r="K1900" t="str">
            <v xml:space="preserve"> CRA 10 NRO 9-11</v>
          </cell>
          <cell r="L1900" t="str">
            <v>ANTIOQUIA</v>
          </cell>
          <cell r="M1900" t="str">
            <v>BRICEÑO</v>
          </cell>
          <cell r="N1900" t="str">
            <v>8570053  |  8570052</v>
          </cell>
          <cell r="O1900">
            <v>3104074948</v>
          </cell>
          <cell r="P1900" t="str">
            <v>epbbriceno@gmail.com</v>
          </cell>
          <cell r="Q1900" t="str">
            <v>SOCIEDAD ANONIMA</v>
          </cell>
          <cell r="R1900" t="str">
            <v>SOCIEDADES (EMPRESA DE SERVICIOS PUBLICOS)</v>
          </cell>
        </row>
        <row r="1901">
          <cell r="A1901">
            <v>22892</v>
          </cell>
          <cell r="B1901" t="str">
            <v>ADMINISTRACIÓN PUBLICA COOPERATIVA DEL MUNICIPIO DE ENCINO, SANTANDER</v>
          </cell>
          <cell r="C1901">
            <v>40290</v>
          </cell>
          <cell r="D1901" t="str">
            <v>900301723-3</v>
          </cell>
          <cell r="E1901" t="str">
            <v>OPERATIVA</v>
          </cell>
          <cell r="F1901">
            <v>40028</v>
          </cell>
          <cell r="G1901" t="str">
            <v>ACTUALIZACION</v>
          </cell>
          <cell r="H1901">
            <v>45744</v>
          </cell>
          <cell r="I1901" t="str">
            <v xml:space="preserve">JONATHAN SMITH GUECHA GONZALEZ </v>
          </cell>
          <cell r="J1901">
            <v>68264</v>
          </cell>
          <cell r="K1901" t="str">
            <v>Calle 5 No. 3-22</v>
          </cell>
          <cell r="L1901" t="str">
            <v>SANTANDER</v>
          </cell>
          <cell r="M1901" t="str">
            <v>ENCINO</v>
          </cell>
          <cell r="N1901" t="str">
            <v>7248232  |  7248232</v>
          </cell>
          <cell r="O1901">
            <v>3203795045</v>
          </cell>
          <cell r="P1901" t="str">
            <v>gerencia@gerencia-espaguasan-encino-santander.gov.co</v>
          </cell>
          <cell r="Q1901" t="str">
            <v>COOPERATIVA</v>
          </cell>
          <cell r="R1901" t="str">
            <v>ORGANIZACION AUTORIZADA</v>
          </cell>
        </row>
        <row r="1902">
          <cell r="A1902">
            <v>22899</v>
          </cell>
          <cell r="B1902" t="str">
            <v>ASOCIACION DE USUARIOS DEL ACUEDUCTO DEL BARRIO LA CAPILLA</v>
          </cell>
          <cell r="C1902">
            <v>40312</v>
          </cell>
          <cell r="D1902" t="str">
            <v>800215349-0</v>
          </cell>
          <cell r="E1902" t="str">
            <v>OPERATIVA</v>
          </cell>
          <cell r="F1902">
            <v>35852</v>
          </cell>
          <cell r="G1902" t="str">
            <v>ACTUALIZACION</v>
          </cell>
          <cell r="H1902">
            <v>45689</v>
          </cell>
          <cell r="I1902" t="str">
            <v>LEONARDO FABIO ZAMBRANO PARRA</v>
          </cell>
          <cell r="J1902">
            <v>66170</v>
          </cell>
          <cell r="K1902" t="str">
            <v>Carrera 18 N°. 66-40</v>
          </cell>
          <cell r="L1902" t="str">
            <v>RISARALDA</v>
          </cell>
          <cell r="M1902" t="str">
            <v>DOSQUEBRADAS</v>
          </cell>
          <cell r="N1902" t="str">
            <v>3281933  |  3281933</v>
          </cell>
          <cell r="O1902">
            <v>3116240534</v>
          </cell>
          <cell r="P1902" t="str">
            <v>asousacapilla@gmail.com</v>
          </cell>
          <cell r="Q1902" t="str">
            <v>ASOCIACION DE USUARIOS</v>
          </cell>
          <cell r="R1902" t="str">
            <v>ORGANIZACION AUTORIZADA</v>
          </cell>
        </row>
        <row r="1903">
          <cell r="A1903">
            <v>22900</v>
          </cell>
          <cell r="B1903" t="str">
            <v>ADMINISTRACION PUBLICA COOPERATIVA DEL MUNICIPIO DE SIMACOTA SANTANDER SIMSACOOP A.P.C.</v>
          </cell>
          <cell r="C1903">
            <v>40442</v>
          </cell>
          <cell r="D1903" t="str">
            <v>900303113-1</v>
          </cell>
          <cell r="E1903" t="str">
            <v>OPERATIVA</v>
          </cell>
          <cell r="F1903">
            <v>40391</v>
          </cell>
          <cell r="G1903" t="str">
            <v>ACTUALIZACION</v>
          </cell>
          <cell r="H1903">
            <v>45686</v>
          </cell>
          <cell r="I1903" t="str">
            <v>MIREYA ARDILA GUTIERREZ</v>
          </cell>
          <cell r="J1903">
            <v>68745</v>
          </cell>
          <cell r="K1903" t="str">
            <v>calle 3 A No.6-65</v>
          </cell>
          <cell r="L1903" t="str">
            <v>SANTANDER</v>
          </cell>
          <cell r="M1903" t="str">
            <v>SIMACOTA</v>
          </cell>
          <cell r="N1903" t="str">
            <v>7261507  |  7261507</v>
          </cell>
          <cell r="O1903">
            <v>3175114766</v>
          </cell>
          <cell r="P1903" t="str">
            <v>simsacoop_apc@hotmail.com</v>
          </cell>
          <cell r="Q1903" t="str">
            <v>COOPERATIVA</v>
          </cell>
          <cell r="R1903" t="str">
            <v>ORGANIZACION AUTORIZADA</v>
          </cell>
        </row>
        <row r="1904">
          <cell r="A1904">
            <v>22901</v>
          </cell>
          <cell r="B1904" t="str">
            <v>ASOCIACION COMUNITARIA ADMINISTRADORA  DEL ACUEDUCTO DEL CORREIMIENTO DE  BITACO MUNICIPIO DE LA CUMBRE</v>
          </cell>
          <cell r="C1904">
            <v>40425</v>
          </cell>
          <cell r="D1904" t="str">
            <v>900111128-5</v>
          </cell>
          <cell r="E1904" t="str">
            <v>OPERATIVA</v>
          </cell>
          <cell r="F1904">
            <v>39266</v>
          </cell>
          <cell r="G1904" t="str">
            <v>ACTUALIZACION</v>
          </cell>
          <cell r="H1904">
            <v>45503</v>
          </cell>
          <cell r="I1904" t="str">
            <v>CESAR AUGUSTO ANDRADE VIERA</v>
          </cell>
          <cell r="J1904">
            <v>76377</v>
          </cell>
          <cell r="K1904" t="str">
            <v>CORREGIMIENTO BITACO</v>
          </cell>
          <cell r="L1904" t="str">
            <v>VALLE DEL CAUCA</v>
          </cell>
          <cell r="M1904" t="str">
            <v>LA CUMBRE</v>
          </cell>
          <cell r="N1904" t="str">
            <v>8892366  |  8892366</v>
          </cell>
          <cell r="O1904">
            <v>3117649275</v>
          </cell>
          <cell r="P1904" t="str">
            <v>ascabitaco@hotmail.com</v>
          </cell>
          <cell r="Q1904" t="str">
            <v>ASOCIACION DE USUARIOS</v>
          </cell>
          <cell r="R1904" t="str">
            <v>ORGANIZACION AUTORIZADA</v>
          </cell>
        </row>
        <row r="1905">
          <cell r="A1905">
            <v>22902</v>
          </cell>
          <cell r="B1905" t="str">
            <v>ADMINISTRACIÓN PÚBLICA COOPERATIVA ENTIDAD PRESTADORA DE SERVICIOS PÚBLICOS DE ACUEDUCTO ALCANTARILLADO Y ASEO</v>
          </cell>
          <cell r="C1905">
            <v>40780</v>
          </cell>
          <cell r="D1905" t="str">
            <v>900303007-7</v>
          </cell>
          <cell r="E1905" t="str">
            <v>OPERATIVA</v>
          </cell>
          <cell r="F1905">
            <v>40007</v>
          </cell>
          <cell r="G1905" t="str">
            <v>ACTUALIZACION</v>
          </cell>
          <cell r="H1905">
            <v>45722</v>
          </cell>
          <cell r="I1905" t="str">
            <v>YULID ROCIO CELY SANABRIA</v>
          </cell>
          <cell r="J1905">
            <v>15224</v>
          </cell>
          <cell r="K1905" t="str">
            <v>CALLE 7 NO. 6-43</v>
          </cell>
          <cell r="L1905" t="str">
            <v>BOYACÁ</v>
          </cell>
          <cell r="M1905" t="str">
            <v>CUCAITA</v>
          </cell>
          <cell r="N1905" t="str">
            <v>7340127  |  7340127</v>
          </cell>
          <cell r="O1905">
            <v>3214511716</v>
          </cell>
          <cell r="P1905" t="str">
            <v>servimanantialesa.p.c.cucaita@gmail.com</v>
          </cell>
          <cell r="Q1905" t="str">
            <v>COOPERATIVA</v>
          </cell>
          <cell r="R1905" t="str">
            <v>ORGANIZACION AUTORIZADA</v>
          </cell>
        </row>
        <row r="1906">
          <cell r="A1906">
            <v>22903</v>
          </cell>
          <cell r="B1906" t="str">
            <v>EMPRESA OFICIAL DE ACUEDUCTO ALCANTARILLADO Y ASEO DEL MUNICIPIO DE TOLUVIEJO SA ESP</v>
          </cell>
          <cell r="C1906">
            <v>40029</v>
          </cell>
          <cell r="D1906" t="str">
            <v>900303124-0</v>
          </cell>
          <cell r="E1906" t="str">
            <v>OPERATIVA</v>
          </cell>
          <cell r="F1906">
            <v>40028</v>
          </cell>
          <cell r="G1906" t="str">
            <v>ACTUALIZACION</v>
          </cell>
          <cell r="H1906">
            <v>44944</v>
          </cell>
          <cell r="I1906" t="str">
            <v>JUAN PABLO ARROYO ROMERO</v>
          </cell>
          <cell r="J1906">
            <v>70823</v>
          </cell>
          <cell r="K1906" t="str">
            <v>diagonal 2 No. 5 -13</v>
          </cell>
          <cell r="L1906" t="str">
            <v>SUCRE</v>
          </cell>
          <cell r="M1906" t="str">
            <v>TOLU VIEJO</v>
          </cell>
          <cell r="N1906" t="str">
            <v>0000000  |  0000000</v>
          </cell>
          <cell r="O1906">
            <v>3007767324</v>
          </cell>
          <cell r="P1906" t="str">
            <v>aaadetoluviejo@hotmail.com</v>
          </cell>
          <cell r="Q1906" t="str">
            <v>SOCIEDAD ANONIMA</v>
          </cell>
          <cell r="R1906" t="str">
            <v>SOCIEDADES (EMPRESA DE SERVICIOS PUBLICOS)</v>
          </cell>
        </row>
        <row r="1907">
          <cell r="A1907">
            <v>22907</v>
          </cell>
          <cell r="B1907" t="str">
            <v>JUNTA ADMINISTRADORA DEL ACUEDUCTO RURAL DE BOTANILLA</v>
          </cell>
          <cell r="C1907">
            <v>40813</v>
          </cell>
          <cell r="D1907" t="str">
            <v>900068805-1</v>
          </cell>
          <cell r="E1907" t="str">
            <v>OPERATIVA</v>
          </cell>
          <cell r="F1907">
            <v>32781</v>
          </cell>
          <cell r="G1907" t="str">
            <v>ACTUALIZACION</v>
          </cell>
          <cell r="H1907">
            <v>40892</v>
          </cell>
          <cell r="I1907" t="str">
            <v>LUIS ORLANDO ROJAS TAUTAS</v>
          </cell>
          <cell r="J1907">
            <v>52001</v>
          </cell>
          <cell r="K1907" t="str">
            <v>CASA 55A BOTANILLA</v>
          </cell>
          <cell r="L1907" t="str">
            <v>NARIÑO</v>
          </cell>
          <cell r="M1907" t="str">
            <v>PASTO</v>
          </cell>
          <cell r="N1907" t="str">
            <v>7333173  |  7217714</v>
          </cell>
          <cell r="O1907">
            <v>3122042412</v>
          </cell>
          <cell r="P1907" t="str">
            <v>acueductobotanilla@hotmail.com</v>
          </cell>
          <cell r="Q1907" t="str">
            <v>JUNTA ADMINISTRADORA</v>
          </cell>
          <cell r="R1907" t="str">
            <v>ORGANIZACION AUTORIZADA</v>
          </cell>
        </row>
        <row r="1908">
          <cell r="A1908">
            <v>22909</v>
          </cell>
          <cell r="B1908" t="str">
            <v>ADMINISTRACION COOPERATIVA DE SERVICIOS PUBLICOS DE ACUEDUCTO, ALCANTARILLADO, ASEO Y A FINES DE PUERTO LIBERTADOR</v>
          </cell>
          <cell r="C1908">
            <v>40323</v>
          </cell>
          <cell r="D1908" t="str">
            <v>900299637-1</v>
          </cell>
          <cell r="E1908" t="str">
            <v>OPERATIVA</v>
          </cell>
          <cell r="F1908">
            <v>40182</v>
          </cell>
          <cell r="G1908" t="str">
            <v>ACTUALIZACION</v>
          </cell>
          <cell r="H1908">
            <v>45394</v>
          </cell>
          <cell r="I1908" t="str">
            <v>JANIT ENRIQUE BENITEZ ORTEGA</v>
          </cell>
          <cell r="J1908">
            <v>23580</v>
          </cell>
          <cell r="K1908" t="str">
            <v>CRA 9 CALLE 10 N°1046</v>
          </cell>
          <cell r="L1908" t="str">
            <v>CÓRDOBA</v>
          </cell>
          <cell r="M1908" t="str">
            <v>PUERTO LIBERTADOR</v>
          </cell>
          <cell r="N1908" t="str">
            <v>7726028  |  7726028</v>
          </cell>
          <cell r="O1908">
            <v>3042443657</v>
          </cell>
          <cell r="P1908" t="str">
            <v>agualcas.apcbijao@hotmail.com</v>
          </cell>
          <cell r="Q1908" t="str">
            <v>COOPERATIVA</v>
          </cell>
          <cell r="R1908" t="str">
            <v>ORGANIZACION AUTORIZADA</v>
          </cell>
        </row>
        <row r="1909">
          <cell r="A1909">
            <v>22911</v>
          </cell>
          <cell r="B1909" t="str">
            <v>VEOLIA ASEO SANTANDER Y CESAR S.A E.S.P</v>
          </cell>
          <cell r="C1909">
            <v>40217</v>
          </cell>
          <cell r="D1909" t="str">
            <v>900293868-7</v>
          </cell>
          <cell r="E1909" t="str">
            <v>OPERATIVA</v>
          </cell>
          <cell r="F1909">
            <v>39995</v>
          </cell>
          <cell r="G1909" t="str">
            <v>ACTUALIZACION</v>
          </cell>
          <cell r="H1909">
            <v>45712</v>
          </cell>
          <cell r="I1909" t="str">
            <v>ISMARIS ORTIZ  GONZALEZ</v>
          </cell>
          <cell r="J1909">
            <v>68307</v>
          </cell>
          <cell r="K1909" t="str">
            <v>CALLE 60 #16C-03 AUTOPISTA GIRON BARRIO LA ESMERALDA</v>
          </cell>
          <cell r="L1909" t="str">
            <v>SANTANDER</v>
          </cell>
          <cell r="M1909" t="str">
            <v>GIRON</v>
          </cell>
          <cell r="N1909" t="str">
            <v>6806437  |  6905690</v>
          </cell>
          <cell r="O1909">
            <v>3183627389</v>
          </cell>
          <cell r="P1909" t="str">
            <v>aseo-bucaramanga.co@veolia.com</v>
          </cell>
          <cell r="Q1909" t="str">
            <v>SOCIEDAD ANONIMA</v>
          </cell>
          <cell r="R1909" t="str">
            <v>SOCIEDADES (EMPRESA DE SERVICIOS PUBLICOS)</v>
          </cell>
        </row>
        <row r="1910">
          <cell r="A1910">
            <v>22913</v>
          </cell>
          <cell r="B1910" t="str">
            <v>ADMINISTRACION PUBLICA COOPERATIVA DE SERVICIOS PUBLICOS DE CORDOBA AGUAS DE SAN FRANCISCO</v>
          </cell>
          <cell r="C1910">
            <v>40143</v>
          </cell>
          <cell r="D1910" t="str">
            <v>900296259-5</v>
          </cell>
          <cell r="E1910" t="str">
            <v>OPERATIVA</v>
          </cell>
          <cell r="F1910">
            <v>39918</v>
          </cell>
          <cell r="G1910" t="str">
            <v>ACTUALIZACION</v>
          </cell>
          <cell r="H1910">
            <v>45526</v>
          </cell>
          <cell r="I1910" t="str">
            <v>MIGUEL ANGEL ARTEAGA BENAVIDES</v>
          </cell>
          <cell r="J1910">
            <v>52215</v>
          </cell>
          <cell r="K1910" t="str">
            <v>Cra. 1 cll 5ta esq Barrio 18 de mayo</v>
          </cell>
          <cell r="L1910" t="str">
            <v>NARIÑO</v>
          </cell>
          <cell r="M1910" t="str">
            <v>CORDOBA</v>
          </cell>
          <cell r="N1910" t="str">
            <v>3183853  |  3183853</v>
          </cell>
          <cell r="O1910">
            <v>3183853402</v>
          </cell>
          <cell r="P1910" t="str">
            <v>copsersanfrancisco@gmail.com</v>
          </cell>
          <cell r="Q1910" t="str">
            <v>COOPERATIVA</v>
          </cell>
          <cell r="R1910" t="str">
            <v>ORGANIZACION AUTORIZADA</v>
          </cell>
        </row>
        <row r="1911">
          <cell r="A1911">
            <v>22914</v>
          </cell>
          <cell r="B1911" t="str">
            <v>EMPRESA DE SERVICIOS PUBLICOS DE SESQUILE CUNDINAMARCA SA ESP</v>
          </cell>
          <cell r="C1911">
            <v>40141</v>
          </cell>
          <cell r="D1911" t="str">
            <v>900275140-8</v>
          </cell>
          <cell r="E1911" t="str">
            <v>OPERATIVA</v>
          </cell>
          <cell r="F1911">
            <v>39955</v>
          </cell>
          <cell r="G1911" t="str">
            <v>ACTUALIZACION</v>
          </cell>
          <cell r="H1911">
            <v>45702</v>
          </cell>
          <cell r="I1911" t="str">
            <v>HECTOR JOSE MANUEL BUITRAGO  RIOS</v>
          </cell>
          <cell r="J1911">
            <v>25736</v>
          </cell>
          <cell r="K1911" t="str">
            <v>Calle 4 N 7 49</v>
          </cell>
          <cell r="L1911" t="str">
            <v>CUNDINAMARCA</v>
          </cell>
          <cell r="M1911" t="str">
            <v>SESQUILE</v>
          </cell>
          <cell r="N1911" t="str">
            <v>8008107  |  8568104</v>
          </cell>
          <cell r="O1911">
            <v>3208008107</v>
          </cell>
          <cell r="P1911" t="str">
            <v>administrativa@acuases.gov.co</v>
          </cell>
          <cell r="Q1911" t="str">
            <v>SOCIEDAD ANONIMA</v>
          </cell>
          <cell r="R1911" t="str">
            <v>SOCIEDADES (EMPRESA DE SERVICIOS PUBLICOS)</v>
          </cell>
        </row>
        <row r="1912">
          <cell r="A1912">
            <v>22922</v>
          </cell>
          <cell r="B1912" t="str">
            <v xml:space="preserve">ASOCIACIÓN DEL ACUEDUCTO EL TAMBO ALTO DE LA CAPILLA DE TENA </v>
          </cell>
          <cell r="C1912">
            <v>42292</v>
          </cell>
          <cell r="D1912" t="str">
            <v>808001792-0</v>
          </cell>
          <cell r="E1912" t="str">
            <v>ABASTO</v>
          </cell>
          <cell r="F1912">
            <v>36063</v>
          </cell>
          <cell r="G1912" t="str">
            <v>ACTUALIZACION</v>
          </cell>
          <cell r="H1912">
            <v>45716</v>
          </cell>
          <cell r="I1912" t="str">
            <v>JOSE POLO BONILLA</v>
          </cell>
          <cell r="J1912">
            <v>25797</v>
          </cell>
          <cell r="K1912" t="str">
            <v>VEREDA CATIVA</v>
          </cell>
          <cell r="L1912" t="str">
            <v>CUNDINAMARCA</v>
          </cell>
          <cell r="M1912" t="str">
            <v>TENA</v>
          </cell>
          <cell r="N1912" t="str">
            <v>3105730  |  3105730</v>
          </cell>
          <cell r="O1912">
            <v>3012341430</v>
          </cell>
          <cell r="P1912" t="str">
            <v>acueductoeltamboasatac@hotmail.com</v>
          </cell>
          <cell r="Q1912" t="str">
            <v>ASOCIACION DE USUARIOS</v>
          </cell>
          <cell r="R1912" t="str">
            <v>ORGANIZACION AUTORIZADA</v>
          </cell>
        </row>
        <row r="1913">
          <cell r="A1913">
            <v>22927</v>
          </cell>
          <cell r="B1913" t="str">
            <v>EMPRESA DE ACUEDUCTO ALCANTARILLADO Y ASEO DEL MUNICIPIO DE CHALAN SA ESP</v>
          </cell>
          <cell r="C1913">
            <v>41162</v>
          </cell>
          <cell r="D1913" t="str">
            <v>900306983-4</v>
          </cell>
          <cell r="E1913" t="str">
            <v>OPERATIVA</v>
          </cell>
          <cell r="F1913">
            <v>40045</v>
          </cell>
          <cell r="G1913" t="str">
            <v>ACTUALIZACION</v>
          </cell>
          <cell r="H1913">
            <v>45419</v>
          </cell>
          <cell r="I1913" t="str">
            <v>JOSE ANGEL MADERA  ACUNA</v>
          </cell>
          <cell r="J1913">
            <v>70230</v>
          </cell>
          <cell r="K1913" t="str">
            <v>PLAZA PRINCIPAL 5-27</v>
          </cell>
          <cell r="L1913" t="str">
            <v>SUCRE</v>
          </cell>
          <cell r="M1913" t="str">
            <v>CHALAN</v>
          </cell>
          <cell r="N1913" t="str">
            <v>0000000  |  0000000</v>
          </cell>
          <cell r="O1913">
            <v>3015271290</v>
          </cell>
          <cell r="P1913" t="str">
            <v>aguasdechalansaesp@hotmail.com</v>
          </cell>
          <cell r="Q1913" t="str">
            <v>SOCIEDAD ANONIMA</v>
          </cell>
          <cell r="R1913" t="str">
            <v>SOCIEDADES (EMPRESA DE SERVICIOS PUBLICOS)</v>
          </cell>
        </row>
        <row r="1914">
          <cell r="A1914">
            <v>22930</v>
          </cell>
          <cell r="B1914" t="str">
            <v>ASOCIACION DE USUARIOS DEL ACUEDUCTO DE MARQUEZ - LA AURORA</v>
          </cell>
          <cell r="C1914">
            <v>41101</v>
          </cell>
          <cell r="D1914" t="str">
            <v>832006833-4</v>
          </cell>
          <cell r="E1914" t="str">
            <v>OPERATIVA</v>
          </cell>
          <cell r="F1914">
            <v>37350</v>
          </cell>
          <cell r="G1914" t="str">
            <v>ACTUALIZACION</v>
          </cell>
          <cell r="H1914">
            <v>41323</v>
          </cell>
          <cell r="I1914" t="str">
            <v>DANIEL ARTURO DIAZ GARCIA</v>
          </cell>
          <cell r="J1914">
            <v>25377</v>
          </cell>
          <cell r="K1914" t="str">
            <v>Kra. 3 Nº 6-10</v>
          </cell>
          <cell r="L1914" t="str">
            <v>CUNDINAMARCA</v>
          </cell>
          <cell r="M1914" t="str">
            <v>LA CALERA</v>
          </cell>
          <cell r="N1914" t="str">
            <v>8606342  |  3103039</v>
          </cell>
          <cell r="O1914">
            <v>3112285462</v>
          </cell>
          <cell r="P1914" t="str">
            <v>danieldiazgarcia@yahoo.es</v>
          </cell>
          <cell r="Q1914" t="str">
            <v>ASOCIACION DE USUARIOS</v>
          </cell>
          <cell r="R1914" t="str">
            <v>ORGANIZACION AUTORIZADA</v>
          </cell>
        </row>
        <row r="1915">
          <cell r="A1915">
            <v>22933</v>
          </cell>
          <cell r="B1915" t="str">
            <v>ADMINISTRACION PUBLICA COOPERATIVA DEL MUNICIPIO DE EL PEÑON</v>
          </cell>
          <cell r="C1915">
            <v>40488</v>
          </cell>
          <cell r="D1915" t="str">
            <v>900306040-4</v>
          </cell>
          <cell r="E1915" t="str">
            <v>OPERATIVA</v>
          </cell>
          <cell r="F1915">
            <v>40043</v>
          </cell>
          <cell r="G1915" t="str">
            <v>ACTUALIZACION</v>
          </cell>
          <cell r="H1915">
            <v>45356</v>
          </cell>
          <cell r="I1915" t="str">
            <v>ROBERTH ANTONIO PENALOZA TORRECILLA</v>
          </cell>
          <cell r="J1915">
            <v>13268</v>
          </cell>
          <cell r="K1915" t="str">
            <v>CL 5 No 11-021</v>
          </cell>
          <cell r="L1915" t="str">
            <v>BOLÍVAR</v>
          </cell>
          <cell r="M1915" t="str">
            <v>EL PENON</v>
          </cell>
          <cell r="N1915" t="str">
            <v>3145970  |  3145970</v>
          </cell>
          <cell r="O1915">
            <v>3203796369</v>
          </cell>
          <cell r="P1915" t="str">
            <v>SERVIPENON@GMAIL.COM</v>
          </cell>
          <cell r="Q1915" t="str">
            <v>COOPERATIVA</v>
          </cell>
          <cell r="R1915" t="str">
            <v>ORGANIZACION AUTORIZADA</v>
          </cell>
        </row>
        <row r="1916">
          <cell r="A1916">
            <v>22934</v>
          </cell>
          <cell r="B1916" t="str">
            <v>JUNTA DE ACCION COMUNAL VEREDA PERIQUITO MUNICIPIO DE MEDINA  CUNDINAMARCA</v>
          </cell>
          <cell r="C1916">
            <v>40751</v>
          </cell>
          <cell r="D1916" t="str">
            <v>900299089-3</v>
          </cell>
          <cell r="E1916" t="str">
            <v>OPERATIVA</v>
          </cell>
          <cell r="F1916">
            <v>25134</v>
          </cell>
          <cell r="G1916" t="str">
            <v>INSCRIPCION</v>
          </cell>
          <cell r="H1916">
            <v>40892</v>
          </cell>
          <cell r="I1916" t="str">
            <v>JOSE LIBORIO PARRA URRREA</v>
          </cell>
          <cell r="J1916">
            <v>25438</v>
          </cell>
          <cell r="K1916" t="str">
            <v>VEREDA PERIQUITO</v>
          </cell>
          <cell r="L1916" t="str">
            <v>CUNDINAMARCA</v>
          </cell>
          <cell r="M1916" t="str">
            <v>MEDINA</v>
          </cell>
          <cell r="N1916" t="str">
            <v>0000000  |  0000000</v>
          </cell>
          <cell r="O1916">
            <v>3202326545</v>
          </cell>
          <cell r="P1916" t="str">
            <v>vitelganador100@hotmail.com</v>
          </cell>
          <cell r="Q1916" t="str">
            <v>JUNTA DE ACCION COMUNAL</v>
          </cell>
          <cell r="R1916" t="str">
            <v>ORGANIZACION AUTORIZADA</v>
          </cell>
        </row>
        <row r="1917">
          <cell r="A1917">
            <v>22936</v>
          </cell>
          <cell r="B1917" t="str">
            <v>CORPORACION DE ACUEDUCTO MEDIA LUNA</v>
          </cell>
          <cell r="C1917">
            <v>40759</v>
          </cell>
          <cell r="D1917" t="str">
            <v>900271964-1</v>
          </cell>
          <cell r="E1917" t="str">
            <v>OPERATIVA</v>
          </cell>
          <cell r="F1917">
            <v>39859</v>
          </cell>
          <cell r="G1917" t="str">
            <v>ACTUALIZACION</v>
          </cell>
          <cell r="H1917">
            <v>45371</v>
          </cell>
          <cell r="I1917" t="str">
            <v>ERNESTO PARRA BEDOYA</v>
          </cell>
          <cell r="J1917">
            <v>5001</v>
          </cell>
          <cell r="K1917" t="str">
            <v xml:space="preserve"> CARRERA 20 ESTE No 52-551 VDA. MEDIA LUNA KM3. VIA SANTA ELENA</v>
          </cell>
          <cell r="L1917" t="str">
            <v>ANTIOQUIA</v>
          </cell>
          <cell r="M1917" t="str">
            <v>MEDELLÍN</v>
          </cell>
          <cell r="N1917" t="str">
            <v>3379881  |  3379881</v>
          </cell>
          <cell r="O1917">
            <v>3022116827</v>
          </cell>
          <cell r="P1917" t="str">
            <v>acmedialuna@outlook.es</v>
          </cell>
          <cell r="Q1917" t="str">
            <v>CORPORACION</v>
          </cell>
          <cell r="R1917" t="str">
            <v>ORGANIZACION AUTORIZADA</v>
          </cell>
        </row>
        <row r="1918">
          <cell r="A1918">
            <v>22939</v>
          </cell>
          <cell r="B1918" t="str">
            <v>COOPERATIVA AGUAS DE CORDOBA</v>
          </cell>
          <cell r="C1918">
            <v>40381</v>
          </cell>
          <cell r="D1918" t="str">
            <v>900267847-2</v>
          </cell>
          <cell r="E1918" t="str">
            <v>OPERATIVA (No activa)</v>
          </cell>
          <cell r="F1918">
            <v>39965</v>
          </cell>
          <cell r="G1918" t="str">
            <v>ACTUALIZACION</v>
          </cell>
          <cell r="H1918">
            <v>40892</v>
          </cell>
          <cell r="I1918" t="str">
            <v>RODOLFO DAVID ESPELETA FERNANDEZ</v>
          </cell>
          <cell r="J1918">
            <v>13212</v>
          </cell>
          <cell r="K1918" t="str">
            <v>ACUEDUCTO MUNICIPAL-BARRIO SAN MARTIN</v>
          </cell>
          <cell r="L1918" t="str">
            <v>BOLÍVAR</v>
          </cell>
          <cell r="M1918" t="str">
            <v>CORDOBA</v>
          </cell>
          <cell r="N1918" t="str">
            <v>4859057  |  4859057</v>
          </cell>
          <cell r="O1918">
            <v>3145614088</v>
          </cell>
          <cell r="P1918" t="str">
            <v>aguasdecordobaesp@gmail.com</v>
          </cell>
          <cell r="Q1918" t="str">
            <v>COOPERATIVA</v>
          </cell>
          <cell r="R1918" t="str">
            <v>ORGANIZACION AUTORIZADA</v>
          </cell>
        </row>
        <row r="1919">
          <cell r="A1919">
            <v>22942</v>
          </cell>
          <cell r="B1919" t="str">
            <v xml:space="preserve">ADMINISTRACION PUBLICA COOPERATIVA AGUA VIDA HACARI </v>
          </cell>
          <cell r="C1919">
            <v>40848</v>
          </cell>
          <cell r="D1919" t="str">
            <v>900271913-6</v>
          </cell>
          <cell r="E1919" t="str">
            <v>OPERATIVA</v>
          </cell>
          <cell r="F1919">
            <v>40179</v>
          </cell>
          <cell r="G1919" t="str">
            <v>ACTUALIZACION</v>
          </cell>
          <cell r="H1919">
            <v>45401</v>
          </cell>
          <cell r="I1919" t="str">
            <v>JOSE ALBERTO SANCHEZ RUEDAS</v>
          </cell>
          <cell r="J1919">
            <v>54344</v>
          </cell>
          <cell r="K1919" t="str">
            <v>Parque Principal</v>
          </cell>
          <cell r="L1919" t="str">
            <v>NORTE DE SANTANDER</v>
          </cell>
          <cell r="M1919" t="str">
            <v>HACARI</v>
          </cell>
          <cell r="N1919" t="str">
            <v>5110032  |  5110032</v>
          </cell>
          <cell r="O1919">
            <v>3226427257</v>
          </cell>
          <cell r="P1919" t="str">
            <v>aguavidahacariapc@gmail.com</v>
          </cell>
          <cell r="Q1919" t="str">
            <v>COOPERATIVA</v>
          </cell>
          <cell r="R1919" t="str">
            <v>ORGANIZACION AUTORIZADA</v>
          </cell>
        </row>
        <row r="1920">
          <cell r="A1920">
            <v>22948</v>
          </cell>
          <cell r="B1920" t="str">
            <v>SERVICIOS PUBLICOS YALÍ S.A. E.S.P.</v>
          </cell>
          <cell r="C1920">
            <v>40142</v>
          </cell>
          <cell r="D1920" t="str">
            <v>900282327-7</v>
          </cell>
          <cell r="E1920" t="str">
            <v>OPERATIVA</v>
          </cell>
          <cell r="F1920">
            <v>40057</v>
          </cell>
          <cell r="G1920" t="str">
            <v>ACTUALIZACION</v>
          </cell>
          <cell r="H1920">
            <v>45744</v>
          </cell>
          <cell r="I1920" t="str">
            <v>NIDIA PETRONA  PARODY RUA</v>
          </cell>
          <cell r="J1920">
            <v>5031</v>
          </cell>
          <cell r="K1920" t="str">
            <v>CARRERA 21#18-39 C.C. la plaza, piso 2</v>
          </cell>
          <cell r="L1920" t="str">
            <v>ANTIOQUIA</v>
          </cell>
          <cell r="M1920" t="str">
            <v>AMALFI</v>
          </cell>
          <cell r="N1920" t="str">
            <v>8300747  |  8300723</v>
          </cell>
          <cell r="O1920">
            <v>3218313985</v>
          </cell>
          <cell r="P1920" t="str">
            <v>sp@serviciospublicosyali.com.co</v>
          </cell>
          <cell r="Q1920" t="str">
            <v>SOCIEDAD ANONIMA</v>
          </cell>
          <cell r="R1920" t="str">
            <v>SOCIEDADES (EMPRESA DE SERVICIOS PUBLICOS)</v>
          </cell>
        </row>
        <row r="1921">
          <cell r="A1921">
            <v>22949</v>
          </cell>
          <cell r="B1921" t="str">
            <v>EMPRESA SOLIDARIA DE SERVICIOS PUBLICOS DEL MUNICIPIO DE FLORESTA</v>
          </cell>
          <cell r="C1921">
            <v>40350</v>
          </cell>
          <cell r="D1921" t="str">
            <v>900303661-4</v>
          </cell>
          <cell r="E1921" t="str">
            <v>OPERATIVA</v>
          </cell>
          <cell r="F1921">
            <v>40057</v>
          </cell>
          <cell r="G1921" t="str">
            <v>ACTUALIZACION</v>
          </cell>
          <cell r="H1921">
            <v>45420</v>
          </cell>
          <cell r="I1921" t="str">
            <v>NELLY XIMENA GONZALEZ NINO</v>
          </cell>
          <cell r="J1921">
            <v>15276</v>
          </cell>
          <cell r="K1921" t="str">
            <v>Calle 3 No 3 - 22</v>
          </cell>
          <cell r="L1921" t="str">
            <v>BOYACÁ</v>
          </cell>
          <cell r="M1921" t="str">
            <v>FLORESTA</v>
          </cell>
          <cell r="N1921" t="str">
            <v>7863094  |  7863094</v>
          </cell>
          <cell r="O1921">
            <v>3144173898</v>
          </cell>
          <cell r="P1921" t="str">
            <v>empofloresta@gmail.com</v>
          </cell>
          <cell r="Q1921" t="str">
            <v>COOPERATIVA</v>
          </cell>
          <cell r="R1921" t="str">
            <v>ORGANIZACION AUTORIZADA</v>
          </cell>
        </row>
        <row r="1922">
          <cell r="A1922">
            <v>22951</v>
          </cell>
          <cell r="B1922" t="str">
            <v>EMPRESAS PUBLICAS DE RECETOR S.A.S  ESP</v>
          </cell>
          <cell r="C1922">
            <v>40444</v>
          </cell>
          <cell r="D1922" t="str">
            <v>900307478-0</v>
          </cell>
          <cell r="E1922" t="str">
            <v>OPERATIVA</v>
          </cell>
          <cell r="F1922">
            <v>40057</v>
          </cell>
          <cell r="G1922" t="str">
            <v>ACTUALIZACION</v>
          </cell>
          <cell r="H1922">
            <v>45719</v>
          </cell>
          <cell r="I1922" t="str">
            <v>WILMAR DALEL LOPEZ FINO</v>
          </cell>
          <cell r="J1922">
            <v>85279</v>
          </cell>
          <cell r="K1922" t="str">
            <v>CARRERA 2   No. 2 - 17</v>
          </cell>
          <cell r="L1922" t="str">
            <v>CASANARE</v>
          </cell>
          <cell r="M1922" t="str">
            <v>RECETOR</v>
          </cell>
          <cell r="N1922" t="str">
            <v>6351007  |  6351009</v>
          </cell>
          <cell r="O1922">
            <v>3165398701</v>
          </cell>
          <cell r="P1922" t="str">
            <v>contactenos@eprecetorcasanare.gov.co</v>
          </cell>
          <cell r="Q1922" t="str">
            <v>SOCIEDAD POR ACCIONES SIMPLIFICADA</v>
          </cell>
          <cell r="R1922" t="str">
            <v>SOCIEDADES (EMPRESA DE SERVICIOS PUBLICOS)</v>
          </cell>
        </row>
        <row r="1923">
          <cell r="A1923">
            <v>22953</v>
          </cell>
          <cell r="B1923" t="str">
            <v>ASOCIACION DE USUARIOS ACUEDUCTO RURAL EL PEDREGAL ASUAPE</v>
          </cell>
          <cell r="C1923">
            <v>41101</v>
          </cell>
          <cell r="D1923" t="str">
            <v>832009015-1</v>
          </cell>
          <cell r="E1923" t="str">
            <v>OPERATIVA</v>
          </cell>
          <cell r="F1923">
            <v>33770</v>
          </cell>
          <cell r="G1923" t="str">
            <v>ACTUALIZACION</v>
          </cell>
          <cell r="H1923">
            <v>42173</v>
          </cell>
          <cell r="I1923" t="str">
            <v>PEDRO SOLORZANO BAUTISTA</v>
          </cell>
          <cell r="J1923">
            <v>25845</v>
          </cell>
          <cell r="K1923" t="str">
            <v>VEREDA EL PEDREGAL</v>
          </cell>
          <cell r="L1923" t="str">
            <v>CUNDINAMARCA</v>
          </cell>
          <cell r="M1923" t="str">
            <v>UNE</v>
          </cell>
          <cell r="N1923" t="str">
            <v>8488241  |  8488241</v>
          </cell>
          <cell r="O1923">
            <v>3158486053</v>
          </cell>
          <cell r="P1923" t="str">
            <v>acueductoelpedregal@gmail.com</v>
          </cell>
          <cell r="Q1923" t="str">
            <v>ASOCIACION DE USUARIOS</v>
          </cell>
          <cell r="R1923" t="str">
            <v>ORGANIZACION AUTORIZADA</v>
          </cell>
        </row>
        <row r="1924">
          <cell r="A1924">
            <v>22956</v>
          </cell>
          <cell r="B1924" t="str">
            <v>ASOCIACION DE USUARIOS DEL ACUEDUCTO PICACHO CERRO ALTO MUNICIPIO DE CALDONO</v>
          </cell>
          <cell r="C1924">
            <v>41164</v>
          </cell>
          <cell r="D1924" t="str">
            <v>817004915-6</v>
          </cell>
          <cell r="E1924" t="str">
            <v>OPERATIVA</v>
          </cell>
          <cell r="F1924">
            <v>37139</v>
          </cell>
          <cell r="G1924" t="str">
            <v>ACTUALIZACION</v>
          </cell>
          <cell r="H1924">
            <v>41323</v>
          </cell>
          <cell r="I1924" t="str">
            <v>ALVARO AUGUSTO FERNANDEZ RIOS</v>
          </cell>
          <cell r="J1924">
            <v>19137</v>
          </cell>
          <cell r="K1924" t="str">
            <v>CERRO ALTO MUNICIPIO DE CALDONO</v>
          </cell>
          <cell r="L1924" t="str">
            <v>CAUCA</v>
          </cell>
          <cell r="M1924" t="str">
            <v>CALDONO</v>
          </cell>
          <cell r="N1924" t="str">
            <v>8473484  |  8473484</v>
          </cell>
          <cell r="O1924">
            <v>3108457997</v>
          </cell>
          <cell r="P1924" t="str">
            <v>alfer1504@gmail.com</v>
          </cell>
          <cell r="Q1924" t="str">
            <v>ASOCIACION DE USUARIOS</v>
          </cell>
          <cell r="R1924" t="str">
            <v>ORGANIZACION AUTORIZADA</v>
          </cell>
        </row>
        <row r="1925">
          <cell r="A1925">
            <v>22959</v>
          </cell>
          <cell r="B1925" t="str">
            <v>ASOCIACION COMUNITARIA ADMINISTRADORA DEL ACUEDUCTO ALCANTARILLADO Y ASEO DE LOS CORREGIMIENTOS DE VILLA COLOMBIA  AMPUDIA Y VEREDAS ALEDAÑAS</v>
          </cell>
          <cell r="C1925">
            <v>40438</v>
          </cell>
          <cell r="D1925" t="str">
            <v>900245295-2</v>
          </cell>
          <cell r="E1925" t="str">
            <v>OPERATIVA</v>
          </cell>
          <cell r="F1925">
            <v>39820</v>
          </cell>
          <cell r="G1925" t="str">
            <v>ACTUALIZACION</v>
          </cell>
          <cell r="H1925">
            <v>40611</v>
          </cell>
          <cell r="I1925" t="str">
            <v>YAMIL ESCOBAR MARTINEZ</v>
          </cell>
          <cell r="J1925">
            <v>76364</v>
          </cell>
          <cell r="K1925" t="str">
            <v>CR  9  15   A 14</v>
          </cell>
          <cell r="L1925" t="str">
            <v>VALLE DEL CAUCA</v>
          </cell>
          <cell r="M1925" t="str">
            <v>JAMUNDI</v>
          </cell>
          <cell r="N1925" t="str">
            <v>5903039  |  5903039</v>
          </cell>
          <cell r="O1925" t="str">
            <v>No disponible</v>
          </cell>
          <cell r="P1925" t="str">
            <v>acualviavillacolombia@hotmail.com</v>
          </cell>
          <cell r="Q1925" t="str">
            <v>ASOCIACION DE USUARIOS</v>
          </cell>
          <cell r="R1925" t="str">
            <v>ORGANIZACION AUTORIZADA</v>
          </cell>
        </row>
        <row r="1926">
          <cell r="A1926">
            <v>22960</v>
          </cell>
          <cell r="B1926" t="str">
            <v>MANANTIAL DEL CEDRO SAS ESP</v>
          </cell>
          <cell r="C1926">
            <v>40555</v>
          </cell>
          <cell r="D1926" t="str">
            <v>900299117-1</v>
          </cell>
          <cell r="E1926" t="str">
            <v>OPERATIVA</v>
          </cell>
          <cell r="F1926">
            <v>40057</v>
          </cell>
          <cell r="G1926" t="str">
            <v>ACTUALIZACION</v>
          </cell>
          <cell r="H1926">
            <v>45712</v>
          </cell>
          <cell r="I1926" t="str">
            <v>MONICA ELENA ROSERO VALLEJO</v>
          </cell>
          <cell r="J1926">
            <v>52385</v>
          </cell>
          <cell r="K1926" t="str">
            <v>CALLE 6 NO 4 - 09 PALACIO MUNICIPAL</v>
          </cell>
          <cell r="L1926" t="str">
            <v>NARIÑO</v>
          </cell>
          <cell r="M1926" t="str">
            <v>LA LLANADA</v>
          </cell>
          <cell r="N1926" t="str">
            <v>3207337  |  3207337</v>
          </cell>
          <cell r="O1926">
            <v>3207337960</v>
          </cell>
          <cell r="P1926" t="str">
            <v>manantialdelcedro@espmanatialdelcedrosaslallanada.gov.co</v>
          </cell>
          <cell r="Q1926" t="str">
            <v>SOCIEDAD POR ACCIONES SIMPLIFICADA</v>
          </cell>
          <cell r="R1926" t="str">
            <v>SOCIEDADES (EMPRESA DE SERVICIOS PUBLICOS)</v>
          </cell>
        </row>
        <row r="1927">
          <cell r="A1927">
            <v>22964</v>
          </cell>
          <cell r="B1927" t="str">
            <v>EMPRESA DE SERVICIOS PUBLICOS DE SALDAÑA SA ESP</v>
          </cell>
          <cell r="C1927">
            <v>40290</v>
          </cell>
          <cell r="D1927" t="str">
            <v>900306467-5</v>
          </cell>
          <cell r="E1927" t="str">
            <v>OPERATIVA</v>
          </cell>
          <cell r="F1927">
            <v>40057</v>
          </cell>
          <cell r="G1927" t="str">
            <v>ACTUALIZACION</v>
          </cell>
          <cell r="H1927">
            <v>45693</v>
          </cell>
          <cell r="I1927" t="str">
            <v>MANUEL FERNANDO BOCANEGRA ORTIZ</v>
          </cell>
          <cell r="J1927">
            <v>73671</v>
          </cell>
          <cell r="K1927" t="str">
            <v>CL 16 16 18 ED MUNICIPAL</v>
          </cell>
          <cell r="L1927" t="str">
            <v>TOLIMA</v>
          </cell>
          <cell r="M1927" t="str">
            <v>SALDANA</v>
          </cell>
          <cell r="N1927" t="str">
            <v>2266035  |  2266097</v>
          </cell>
          <cell r="O1927">
            <v>3213710716</v>
          </cell>
          <cell r="P1927" t="str">
            <v>empusaldana@saldana-tolima.gov.co</v>
          </cell>
          <cell r="Q1927" t="str">
            <v>SOCIEDAD ANONIMA</v>
          </cell>
          <cell r="R1927" t="str">
            <v>SOCIEDADES (EMPRESA DE SERVICIOS PUBLICOS)</v>
          </cell>
        </row>
        <row r="1928">
          <cell r="A1928">
            <v>22966</v>
          </cell>
          <cell r="B1928" t="str">
            <v>ASOCIACION DE SUSCRIPTORES DE SISTEMA DE ACUEDUCTO DE LA VEREDA DE RINCHOQUE DEL MUNICIPIO DE TURMEQUE BOYACA</v>
          </cell>
          <cell r="C1928">
            <v>40992</v>
          </cell>
          <cell r="D1928" t="str">
            <v>900118183-2</v>
          </cell>
          <cell r="E1928" t="str">
            <v>OPERATIVA</v>
          </cell>
          <cell r="F1928">
            <v>38841</v>
          </cell>
          <cell r="G1928" t="str">
            <v>ACTUALIZACION</v>
          </cell>
          <cell r="H1928">
            <v>45274</v>
          </cell>
          <cell r="I1928" t="str">
            <v>SAUL BERNAL QUINTANA</v>
          </cell>
          <cell r="J1928">
            <v>15835</v>
          </cell>
          <cell r="K1928" t="str">
            <v>VEREDA RINCHOQUE</v>
          </cell>
          <cell r="L1928" t="str">
            <v>BOYACÁ</v>
          </cell>
          <cell r="M1928" t="str">
            <v>TURMEQUE</v>
          </cell>
          <cell r="N1928" t="str">
            <v>7326104  |  3123807</v>
          </cell>
          <cell r="O1928">
            <v>3204968079</v>
          </cell>
          <cell r="P1928" t="str">
            <v>acueductolascilcasturmeque@gmail.com</v>
          </cell>
          <cell r="Q1928" t="str">
            <v>SIN ANIMO DE LUCRO</v>
          </cell>
          <cell r="R1928" t="str">
            <v>ORGANIZACION AUTORIZADA</v>
          </cell>
        </row>
        <row r="1929">
          <cell r="A1929">
            <v>22967</v>
          </cell>
          <cell r="B1929" t="str">
            <v>ASOCIACION DE USUARIOS DEL ACUEDUCTO MULTIVEREDAL DEL MUNICIPIO DE ANDES</v>
          </cell>
          <cell r="C1929">
            <v>40515</v>
          </cell>
          <cell r="D1929" t="str">
            <v>800226850-7</v>
          </cell>
          <cell r="E1929" t="str">
            <v>OPERATIVA</v>
          </cell>
          <cell r="F1929">
            <v>34332</v>
          </cell>
          <cell r="G1929" t="str">
            <v>ACTUALIZACION</v>
          </cell>
          <cell r="H1929">
            <v>45694</v>
          </cell>
          <cell r="I1929" t="str">
            <v>ALBERTO LEON RIVERA ORTIZ</v>
          </cell>
          <cell r="J1929">
            <v>5034</v>
          </cell>
          <cell r="K1929" t="str">
            <v>CARRERA 49  47  31</v>
          </cell>
          <cell r="L1929" t="str">
            <v>ANTIOQUIA</v>
          </cell>
          <cell r="M1929" t="str">
            <v>ANDES</v>
          </cell>
          <cell r="N1929" t="str">
            <v>8415248  |  8415248</v>
          </cell>
          <cell r="O1929">
            <v>3148866580</v>
          </cell>
          <cell r="P1929" t="str">
            <v>acueductoandes@gmail.com</v>
          </cell>
          <cell r="Q1929" t="str">
            <v>ASOCIACION DE USUARIOS</v>
          </cell>
          <cell r="R1929" t="str">
            <v>ORGANIZACION AUTORIZADA</v>
          </cell>
        </row>
        <row r="1930">
          <cell r="A1930">
            <v>22969</v>
          </cell>
          <cell r="B1930" t="str">
            <v>ASOCIACION DE PROPIETARIOS YO USUARIOS DEL ACUEDUCTO LOS VIKINGOS DE LA VEREDA LA PLATILLA</v>
          </cell>
          <cell r="C1930">
            <v>40525</v>
          </cell>
          <cell r="D1930" t="str">
            <v>809006918-8</v>
          </cell>
          <cell r="E1930" t="str">
            <v>OPERATIVA</v>
          </cell>
          <cell r="F1930">
            <v>36407</v>
          </cell>
          <cell r="G1930" t="str">
            <v>ACTUALIZACION</v>
          </cell>
          <cell r="H1930">
            <v>40642</v>
          </cell>
          <cell r="I1930" t="str">
            <v>HENRY MARTIN LEAL</v>
          </cell>
          <cell r="J1930">
            <v>73270</v>
          </cell>
          <cell r="K1930" t="str">
            <v>VEREDA LA PLATILLA</v>
          </cell>
          <cell r="L1930" t="str">
            <v>TOLIMA</v>
          </cell>
          <cell r="M1930" t="str">
            <v>FALAN</v>
          </cell>
          <cell r="N1930" t="str">
            <v>2525003  |  2525003</v>
          </cell>
          <cell r="O1930">
            <v>3124918853</v>
          </cell>
          <cell r="P1930" t="str">
            <v>SIN@CORREO.COM</v>
          </cell>
          <cell r="Q1930" t="str">
            <v>ASOCIACION DE USUARIOS</v>
          </cell>
          <cell r="R1930" t="str">
            <v>ORGANIZACION AUTORIZADA</v>
          </cell>
        </row>
        <row r="1931">
          <cell r="A1931">
            <v>22984</v>
          </cell>
          <cell r="B1931" t="str">
            <v>ASOCIACION DE USUARIOS DEL ACUEDUCTO DE LA ZONA MEDIA DE LA PARCELACION FLORESTA DE LA SABANA</v>
          </cell>
          <cell r="C1931">
            <v>40752</v>
          </cell>
          <cell r="D1931" t="str">
            <v>800071847-7</v>
          </cell>
          <cell r="E1931" t="str">
            <v>OPERATIVA</v>
          </cell>
          <cell r="F1931">
            <v>36020</v>
          </cell>
          <cell r="G1931" t="str">
            <v>ACTUALIZACION</v>
          </cell>
          <cell r="H1931">
            <v>45728</v>
          </cell>
          <cell r="I1931" t="str">
            <v>IVAN JAVIER ANTOLINEZ URIBE</v>
          </cell>
          <cell r="J1931">
            <v>11001</v>
          </cell>
          <cell r="K1931" t="str">
            <v xml:space="preserve">Carrera 7 No. 237 - 04 </v>
          </cell>
          <cell r="L1931" t="str">
            <v>BOGOTÁ, D.C.</v>
          </cell>
          <cell r="M1931" t="str">
            <v>BOGOTA, D.C.</v>
          </cell>
          <cell r="N1931" t="str">
            <v>7495345  |  7495345</v>
          </cell>
          <cell r="O1931">
            <v>3012647388</v>
          </cell>
          <cell r="P1931" t="str">
            <v>asofloresta12@hotmail.com</v>
          </cell>
          <cell r="Q1931" t="str">
            <v>ASOCIACION DE USUARIOS</v>
          </cell>
          <cell r="R1931" t="str">
            <v>ORGANIZACION AUTORIZADA</v>
          </cell>
        </row>
        <row r="1932">
          <cell r="A1932">
            <v>22987</v>
          </cell>
          <cell r="B1932" t="str">
            <v>ASOCIACION DE USUARIOS DEL ACUEDUCTO DE LA VEREDA ROMERAL</v>
          </cell>
          <cell r="C1932">
            <v>40750</v>
          </cell>
          <cell r="D1932" t="str">
            <v>811002916-2</v>
          </cell>
          <cell r="E1932" t="str">
            <v>OPERATIVA</v>
          </cell>
          <cell r="F1932">
            <v>35565</v>
          </cell>
          <cell r="G1932" t="str">
            <v>ACTUALIZACION</v>
          </cell>
          <cell r="H1932">
            <v>45642</v>
          </cell>
          <cell r="I1932" t="str">
            <v>FRANCISCO LUIS GALLEGO  ALZATE</v>
          </cell>
          <cell r="J1932">
            <v>5318</v>
          </cell>
          <cell r="K1932" t="str">
            <v>CR 48 41 B 04</v>
          </cell>
          <cell r="L1932" t="str">
            <v>ANTIOQUIA</v>
          </cell>
          <cell r="M1932" t="str">
            <v>GUARNE</v>
          </cell>
          <cell r="N1932" t="str">
            <v>3576807  |  3576807</v>
          </cell>
          <cell r="O1932">
            <v>3105003848</v>
          </cell>
          <cell r="P1932" t="str">
            <v>ac.romeral1@gmail.com</v>
          </cell>
          <cell r="Q1932" t="str">
            <v>ASOCIACION DE USUARIOS</v>
          </cell>
          <cell r="R1932" t="str">
            <v>ORGANIZACION AUTORIZADA</v>
          </cell>
        </row>
        <row r="1933">
          <cell r="A1933">
            <v>22990</v>
          </cell>
          <cell r="B1933" t="str">
            <v>ASOCIACION ACUEDUCTO REGIONAL EL SALITRE</v>
          </cell>
          <cell r="C1933">
            <v>40750</v>
          </cell>
          <cell r="D1933" t="str">
            <v>826003090-3</v>
          </cell>
          <cell r="E1933" t="str">
            <v>OPERATIVA</v>
          </cell>
          <cell r="F1933">
            <v>40210</v>
          </cell>
          <cell r="G1933" t="str">
            <v>INSCRIPCION</v>
          </cell>
          <cell r="H1933">
            <v>40843</v>
          </cell>
          <cell r="I1933" t="str">
            <v>LEONIDAS FONSECA  FONSECA</v>
          </cell>
          <cell r="J1933">
            <v>15516</v>
          </cell>
          <cell r="K1933" t="str">
            <v>cra 19 nº 23-33</v>
          </cell>
          <cell r="L1933" t="str">
            <v>BOYACÁ</v>
          </cell>
          <cell r="M1933" t="str">
            <v>PAIPA</v>
          </cell>
          <cell r="N1933" t="str">
            <v>7850884  |  7850884</v>
          </cell>
          <cell r="O1933">
            <v>3125228149</v>
          </cell>
          <cell r="P1933" t="str">
            <v>acueductoregionalsalitre@yahoo.es</v>
          </cell>
          <cell r="Q1933" t="str">
            <v>ASOCIACION DE USUARIOS</v>
          </cell>
          <cell r="R1933" t="str">
            <v>ORGANIZACION AUTORIZADA</v>
          </cell>
        </row>
        <row r="1934">
          <cell r="A1934">
            <v>22995</v>
          </cell>
          <cell r="B1934" t="str">
            <v>ASOCIACION DE USUARIOS DEL ACUEDUCTO RURAL DE NARIÑO Y PALO DEAGUA</v>
          </cell>
          <cell r="C1934">
            <v>41818</v>
          </cell>
          <cell r="D1934" t="str">
            <v>812004024-0</v>
          </cell>
          <cell r="E1934" t="str">
            <v>OPERATIVA</v>
          </cell>
          <cell r="F1934">
            <v>36592</v>
          </cell>
          <cell r="G1934" t="str">
            <v>ACTUALIZACION</v>
          </cell>
          <cell r="H1934">
            <v>45365</v>
          </cell>
          <cell r="I1934" t="str">
            <v>FERNANDO LUIS LAGARES  NARVAEZ</v>
          </cell>
          <cell r="J1934">
            <v>23417</v>
          </cell>
          <cell r="K1934" t="str">
            <v>BARRIO BARCELONA</v>
          </cell>
          <cell r="L1934" t="str">
            <v>CÓRDOBA</v>
          </cell>
          <cell r="M1934" t="str">
            <v>LORICA</v>
          </cell>
          <cell r="N1934" t="str">
            <v>8980800  |  8980800</v>
          </cell>
          <cell r="O1934">
            <v>3233858369</v>
          </cell>
          <cell r="P1934" t="str">
            <v>asuanapa29@hotmail.com</v>
          </cell>
          <cell r="Q1934" t="str">
            <v>ASOCIACION DE USUARIOS</v>
          </cell>
          <cell r="R1934" t="str">
            <v>ORGANIZACION AUTORIZADA</v>
          </cell>
        </row>
        <row r="1935">
          <cell r="A1935">
            <v>22996</v>
          </cell>
          <cell r="B1935" t="str">
            <v>ADMINISTRACION PUBLICA COOPERATIVA DEL MUNICIPIO DE LANDAZURI</v>
          </cell>
          <cell r="C1935">
            <v>41198</v>
          </cell>
          <cell r="D1935" t="str">
            <v>900274873-3</v>
          </cell>
          <cell r="E1935" t="str">
            <v>OPERATIVA</v>
          </cell>
          <cell r="F1935">
            <v>40063</v>
          </cell>
          <cell r="G1935" t="str">
            <v>ACTUALIZACION</v>
          </cell>
          <cell r="H1935">
            <v>43776</v>
          </cell>
          <cell r="I1935" t="str">
            <v>ELIANA MAYDE LOPEZ ARIZA</v>
          </cell>
          <cell r="J1935">
            <v>68385</v>
          </cell>
          <cell r="K1935" t="str">
            <v>CALLE 7 No. 6-10</v>
          </cell>
          <cell r="L1935" t="str">
            <v>SANTANDER</v>
          </cell>
          <cell r="M1935" t="str">
            <v>LANDAZURI</v>
          </cell>
          <cell r="N1935" t="str">
            <v>6242034  |  6242034</v>
          </cell>
          <cell r="O1935">
            <v>3212174115</v>
          </cell>
          <cell r="P1935" t="str">
            <v>servilandazuri@hotmail.com</v>
          </cell>
          <cell r="Q1935" t="str">
            <v>COOPERATIVA</v>
          </cell>
          <cell r="R1935" t="str">
            <v>ORGANIZACION AUTORIZADA</v>
          </cell>
        </row>
        <row r="1936">
          <cell r="A1936">
            <v>22997</v>
          </cell>
          <cell r="B1936" t="str">
            <v>EMPRESA SOLIDARIA DE SERVICIOS PUBLICOS DEL MUNICIPIO DE MOTAVITA EN LIQUIDACION</v>
          </cell>
          <cell r="C1936">
            <v>40297</v>
          </cell>
          <cell r="D1936" t="str">
            <v>900284763-4</v>
          </cell>
          <cell r="E1936" t="str">
            <v>EN PROCESO DE LIQUIDACION</v>
          </cell>
          <cell r="F1936">
            <v>44228</v>
          </cell>
          <cell r="G1936" t="str">
            <v>ACTUALIZACION</v>
          </cell>
          <cell r="H1936">
            <v>44627</v>
          </cell>
          <cell r="I1936" t="str">
            <v>YANCI ASTRITH MALDONADO ORTIZ</v>
          </cell>
          <cell r="J1936">
            <v>15476</v>
          </cell>
          <cell r="K1936" t="str">
            <v xml:space="preserve">Calle 2 No. 1 81 </v>
          </cell>
          <cell r="L1936" t="str">
            <v>BOYACÁ</v>
          </cell>
          <cell r="M1936" t="str">
            <v>MOTAVITA</v>
          </cell>
          <cell r="N1936" t="str">
            <v>0000000  |  0000000</v>
          </cell>
          <cell r="O1936">
            <v>3208528914</v>
          </cell>
          <cell r="P1936" t="str">
            <v>servimotavita@yahoo.com</v>
          </cell>
          <cell r="Q1936" t="str">
            <v>EMPRESA COMUNITARIA</v>
          </cell>
          <cell r="R1936" t="str">
            <v>ORGANIZACION AUTORIZADA</v>
          </cell>
        </row>
        <row r="1937">
          <cell r="A1937">
            <v>23004</v>
          </cell>
          <cell r="B1937" t="str">
            <v>ASOCIACION DE SUSCRIPTORES DEL ACUEDUCTO EL REJALGAR DE LA VEREDA RINCON DE VARGAS DEL MUNICIPIO DE PAIPA</v>
          </cell>
          <cell r="C1937">
            <v>43566</v>
          </cell>
          <cell r="D1937" t="str">
            <v>900271227-1</v>
          </cell>
          <cell r="E1937" t="str">
            <v>OPERATIVA</v>
          </cell>
          <cell r="F1937">
            <v>34562</v>
          </cell>
          <cell r="G1937" t="str">
            <v>ACTUALIZACION</v>
          </cell>
          <cell r="H1937">
            <v>45742</v>
          </cell>
          <cell r="I1937" t="str">
            <v>OMAR AUGUSTO CAMARGO CAMARGO</v>
          </cell>
          <cell r="J1937">
            <v>15516</v>
          </cell>
          <cell r="K1937" t="str">
            <v>VDA RINCON DE VARGAS</v>
          </cell>
          <cell r="L1937" t="str">
            <v>BOYACÁ</v>
          </cell>
          <cell r="M1937" t="str">
            <v>PAIPA</v>
          </cell>
          <cell r="N1937" t="str">
            <v>4643016  |  5612204</v>
          </cell>
          <cell r="O1937">
            <v>3115612204</v>
          </cell>
          <cell r="P1937" t="str">
            <v>acueductorejalgar@hotmail.com</v>
          </cell>
          <cell r="Q1937" t="str">
            <v>ASOCIACION DE USUARIOS</v>
          </cell>
          <cell r="R1937" t="str">
            <v>ORGANIZACION AUTORIZADA</v>
          </cell>
        </row>
        <row r="1938">
          <cell r="A1938">
            <v>23005</v>
          </cell>
          <cell r="B1938" t="str">
            <v>ADMINISTRACION PUBLICA COOPERATIVA DE SERVICIOS PUBLICOS DEL MUNICIPIO DE TUTAZA E.S.P.</v>
          </cell>
          <cell r="C1938">
            <v>40388</v>
          </cell>
          <cell r="D1938" t="str">
            <v>900300722-1</v>
          </cell>
          <cell r="E1938" t="str">
            <v>OPERATIVA</v>
          </cell>
          <cell r="F1938">
            <v>40179</v>
          </cell>
          <cell r="G1938" t="str">
            <v>ACTUALIZACION</v>
          </cell>
          <cell r="H1938">
            <v>44147</v>
          </cell>
          <cell r="I1938" t="str">
            <v>MAYERLY JAIMES RONDEROS</v>
          </cell>
          <cell r="J1938">
            <v>15839</v>
          </cell>
          <cell r="K1938" t="str">
            <v>Cra. 3 No. 2-40 PISO 2</v>
          </cell>
          <cell r="L1938" t="str">
            <v>BOYACÁ</v>
          </cell>
          <cell r="M1938" t="str">
            <v>TUTAZA</v>
          </cell>
          <cell r="N1938" t="str">
            <v>7726330  |  7726330</v>
          </cell>
          <cell r="O1938">
            <v>3125100807</v>
          </cell>
          <cell r="P1938" t="str">
            <v>apctutazua@hotmail.com</v>
          </cell>
          <cell r="Q1938" t="str">
            <v>COOPERATIVA</v>
          </cell>
          <cell r="R1938" t="str">
            <v>ORGANIZACION AUTORIZADA</v>
          </cell>
        </row>
        <row r="1939">
          <cell r="A1939">
            <v>23007</v>
          </cell>
          <cell r="B1939" t="str">
            <v>EMPRESA DE SERVICIOS PUBLICOS DOMICILIARIOS DE ARMERO GUAYABAL S.A.. E.S.P.</v>
          </cell>
          <cell r="C1939">
            <v>41171</v>
          </cell>
          <cell r="D1939" t="str">
            <v>900311356-6</v>
          </cell>
          <cell r="E1939" t="str">
            <v>OPERATIVA</v>
          </cell>
          <cell r="F1939">
            <v>40057</v>
          </cell>
          <cell r="G1939" t="str">
            <v>ACTUALIZACION</v>
          </cell>
          <cell r="H1939">
            <v>45511</v>
          </cell>
          <cell r="I1939" t="str">
            <v>LUIS ALBERTO URUENA FAJARDO</v>
          </cell>
          <cell r="J1939">
            <v>73055</v>
          </cell>
          <cell r="K1939" t="str">
            <v>Carrera 6 Calle 4 Esquina</v>
          </cell>
          <cell r="L1939" t="str">
            <v>TOLIMA</v>
          </cell>
          <cell r="M1939" t="str">
            <v>ARMERO GUAYABAL</v>
          </cell>
          <cell r="N1939" t="str">
            <v>2530467  |  2530467</v>
          </cell>
          <cell r="O1939">
            <v>3143866297</v>
          </cell>
          <cell r="P1939" t="str">
            <v>espag@armeroguayabal-tolima.gov.co</v>
          </cell>
          <cell r="Q1939" t="str">
            <v>SOCIEDAD ANONIMA</v>
          </cell>
          <cell r="R1939" t="str">
            <v>SOCIEDADES (EMPRESA DE SERVICIOS PUBLICOS)</v>
          </cell>
        </row>
        <row r="1940">
          <cell r="A1940">
            <v>23008</v>
          </cell>
          <cell r="B1940" t="str">
            <v>LA EMPRESA DE SERVICIOS PUBLICOS DOMICILIARIOS DE ANGOSTURA S.A. E.S.P.</v>
          </cell>
          <cell r="C1940">
            <v>40647</v>
          </cell>
          <cell r="D1940" t="str">
            <v>900310485-3</v>
          </cell>
          <cell r="E1940" t="str">
            <v>OPERATIVA</v>
          </cell>
          <cell r="F1940">
            <v>40065</v>
          </cell>
          <cell r="G1940" t="str">
            <v>ACTUALIZACION</v>
          </cell>
          <cell r="H1940">
            <v>45706</v>
          </cell>
          <cell r="I1940" t="str">
            <v>JEFFERSON ALEXIS CORREA PEREZ</v>
          </cell>
          <cell r="J1940">
            <v>5038</v>
          </cell>
          <cell r="K1940" t="str">
            <v>carrera10 12-64</v>
          </cell>
          <cell r="L1940" t="str">
            <v>ANTIOQUIA</v>
          </cell>
          <cell r="M1940" t="str">
            <v>ANGOSTURA</v>
          </cell>
          <cell r="N1940" t="str">
            <v>8645055  |  8645151</v>
          </cell>
          <cell r="O1940">
            <v>3136852621</v>
          </cell>
          <cell r="P1940" t="str">
            <v>espdangostura@hotmail.com</v>
          </cell>
          <cell r="Q1940" t="str">
            <v>SOCIEDAD ANONIMA</v>
          </cell>
          <cell r="R1940" t="str">
            <v>SOCIEDADES (EMPRESA DE SERVICIOS PUBLICOS)</v>
          </cell>
        </row>
        <row r="1941">
          <cell r="A1941">
            <v>23012</v>
          </cell>
          <cell r="B1941" t="str">
            <v>JUNTA ADMINISTRADORA DEL ACUEDUCTO VEREDAS EL TRIUNFO NORMANDIA Y AGUA BLANCA</v>
          </cell>
          <cell r="C1941">
            <v>40588</v>
          </cell>
          <cell r="D1941" t="str">
            <v>813009028-6</v>
          </cell>
          <cell r="E1941" t="str">
            <v>OPERATIVA</v>
          </cell>
          <cell r="F1941">
            <v>37124</v>
          </cell>
          <cell r="G1941" t="str">
            <v>ACTUALIZACION</v>
          </cell>
          <cell r="H1941">
            <v>45384</v>
          </cell>
          <cell r="I1941" t="str">
            <v>REINALDO CRUZ MARROQUIN</v>
          </cell>
          <cell r="J1941">
            <v>41001</v>
          </cell>
          <cell r="K1941" t="str">
            <v>vereda el triunfo</v>
          </cell>
          <cell r="L1941" t="str">
            <v>HUILA</v>
          </cell>
          <cell r="M1941" t="str">
            <v>NEIVA</v>
          </cell>
          <cell r="N1941" t="str">
            <v>8686007  |  8686007</v>
          </cell>
          <cell r="O1941">
            <v>3118690962</v>
          </cell>
          <cell r="P1941" t="str">
            <v>aguasdeltriunfo@hotmail.com</v>
          </cell>
          <cell r="Q1941" t="str">
            <v>JUNTA ADMINISTRADORA</v>
          </cell>
          <cell r="R1941" t="str">
            <v>ORGANIZACION AUTORIZADA</v>
          </cell>
        </row>
        <row r="1942">
          <cell r="A1942">
            <v>23014</v>
          </cell>
          <cell r="B1942" t="str">
            <v>EMPRESAS PUBLICAS DE TAMARA  S.A.S  E.S.P</v>
          </cell>
          <cell r="C1942">
            <v>40284</v>
          </cell>
          <cell r="D1942" t="str">
            <v>900297674-3</v>
          </cell>
          <cell r="E1942" t="str">
            <v>OPERATIVA</v>
          </cell>
          <cell r="F1942">
            <v>40087</v>
          </cell>
          <cell r="G1942" t="str">
            <v>ACTUALIZACION</v>
          </cell>
          <cell r="H1942">
            <v>45705</v>
          </cell>
          <cell r="I1942" t="str">
            <v>OVALLE  DUARTE LEAL</v>
          </cell>
          <cell r="J1942">
            <v>85400</v>
          </cell>
          <cell r="K1942" t="str">
            <v>Carrera 6 N° 5 - 45</v>
          </cell>
          <cell r="L1942" t="str">
            <v>CASANARE</v>
          </cell>
          <cell r="M1942" t="str">
            <v>TAMARA</v>
          </cell>
          <cell r="N1942" t="str">
            <v>4813225  |  6361414</v>
          </cell>
          <cell r="O1942">
            <v>3144813225</v>
          </cell>
          <cell r="P1942" t="str">
            <v>serviciospublicos@tamara-casanare.gov.co</v>
          </cell>
          <cell r="Q1942" t="str">
            <v>SOCIEDAD POR ACCIONES SIMPLIFICADA</v>
          </cell>
          <cell r="R1942" t="str">
            <v>SOCIEDADES (EMPRESA DE SERVICIOS PUBLICOS)</v>
          </cell>
        </row>
        <row r="1943">
          <cell r="A1943">
            <v>23018</v>
          </cell>
          <cell r="B1943" t="str">
            <v>EMPRESA DE SERVICIOS VARIOS LA VICTORIA ESP  S.A</v>
          </cell>
          <cell r="C1943">
            <v>40109</v>
          </cell>
          <cell r="D1943" t="str">
            <v>900316103-2</v>
          </cell>
          <cell r="E1943" t="str">
            <v>OPERATIVA</v>
          </cell>
          <cell r="F1943">
            <v>40087</v>
          </cell>
          <cell r="G1943" t="str">
            <v>ACTUALIZACION</v>
          </cell>
          <cell r="H1943">
            <v>45699</v>
          </cell>
          <cell r="I1943" t="str">
            <v>EDNA MARGARITA FERNANDEZ MORENO</v>
          </cell>
          <cell r="J1943">
            <v>76403</v>
          </cell>
          <cell r="K1943" t="str">
            <v>CRA 6 #9-86</v>
          </cell>
          <cell r="L1943" t="str">
            <v>VALLE DEL CAUCA</v>
          </cell>
          <cell r="M1943" t="str">
            <v>LA VICTORIA</v>
          </cell>
          <cell r="N1943" t="str">
            <v>2202456  |  2202456</v>
          </cell>
          <cell r="O1943">
            <v>3172264360</v>
          </cell>
          <cell r="P1943" t="str">
            <v>gerencia@esvlavictoria.gov.co</v>
          </cell>
          <cell r="Q1943" t="str">
            <v>SOCIEDAD ANONIMA</v>
          </cell>
          <cell r="R1943" t="str">
            <v>SOCIEDADES (EMPRESA DE SERVICIOS PUBLICOS)</v>
          </cell>
        </row>
        <row r="1944">
          <cell r="A1944">
            <v>23020</v>
          </cell>
          <cell r="B1944" t="str">
            <v>JUNTA ADMINISTRADORA DEL SERVICIO DEL ACUEDUCTO DE LAS VEREDAS LOS OLIVOS RECREO PLAYA RICA SANTA ROSA Y RETIRO</v>
          </cell>
          <cell r="C1944">
            <v>41193</v>
          </cell>
          <cell r="D1944" t="str">
            <v>813006891-2</v>
          </cell>
          <cell r="E1944" t="str">
            <v>OPERATIVA</v>
          </cell>
          <cell r="F1944">
            <v>36231</v>
          </cell>
          <cell r="G1944" t="str">
            <v>ACTUALIZACION</v>
          </cell>
          <cell r="H1944">
            <v>41269</v>
          </cell>
          <cell r="I1944" t="str">
            <v xml:space="preserve">JESUS EDUARDO TUMIÑA GUAUÑA </v>
          </cell>
          <cell r="J1944">
            <v>41548</v>
          </cell>
          <cell r="K1944" t="str">
            <v>VEREDA EL RECREO CASA JESUS EDUARDO TUMIÑÁ</v>
          </cell>
          <cell r="L1944" t="str">
            <v>HUILA</v>
          </cell>
          <cell r="M1944" t="str">
            <v>PITAL</v>
          </cell>
          <cell r="N1944" t="str">
            <v>8327066  |  8717538</v>
          </cell>
          <cell r="O1944">
            <v>3124221564</v>
          </cell>
          <cell r="P1944" t="str">
            <v>yagoqi18@hotmail.com</v>
          </cell>
          <cell r="Q1944" t="str">
            <v>JUNTA ADMINISTRADORA</v>
          </cell>
          <cell r="R1944" t="str">
            <v>ORGANIZACION AUTORIZADA</v>
          </cell>
        </row>
        <row r="1945">
          <cell r="A1945">
            <v>23022</v>
          </cell>
          <cell r="B1945" t="str">
            <v xml:space="preserve">CORPORACION  DE SERVICIOS DEL ACUEDUCTO DE LAS VEREDAS OJO DE AGUA  Y CUCHILLAS DEL MUNICIPIO DE CABRERA </v>
          </cell>
          <cell r="C1945">
            <v>40865</v>
          </cell>
          <cell r="D1945" t="str">
            <v>900066002-3</v>
          </cell>
          <cell r="E1945" t="str">
            <v>OPERATIVA</v>
          </cell>
          <cell r="F1945">
            <v>34086</v>
          </cell>
          <cell r="G1945" t="str">
            <v>ACTUALIZACION</v>
          </cell>
          <cell r="H1945">
            <v>41326</v>
          </cell>
          <cell r="I1945" t="str">
            <v>JOSE DE JESUS MALAGON GUEVARA</v>
          </cell>
          <cell r="J1945">
            <v>68121</v>
          </cell>
          <cell r="K1945" t="str">
            <v>CARRERA 6 No 7-04 CENTRO CABRERA</v>
          </cell>
          <cell r="L1945" t="str">
            <v>SANTANDER</v>
          </cell>
          <cell r="M1945" t="str">
            <v>CABRERA</v>
          </cell>
          <cell r="N1945" t="str">
            <v>7235021  |  7235021</v>
          </cell>
          <cell r="O1945">
            <v>3143900502</v>
          </cell>
          <cell r="P1945" t="str">
            <v>corpoojodeagua@hotmail.com</v>
          </cell>
          <cell r="Q1945" t="str">
            <v>CORPORACION</v>
          </cell>
          <cell r="R1945" t="str">
            <v>ORGANIZACION AUTORIZADA</v>
          </cell>
        </row>
        <row r="1946">
          <cell r="A1946">
            <v>23023</v>
          </cell>
          <cell r="B1946" t="str">
            <v>ASOCIACION DE USUARIOS DEL ACUEDUCTO VEREDAL UNIDO DEL CORREGIMIENTO DE JIGUALES LA CUMBRE</v>
          </cell>
          <cell r="C1946">
            <v>40876</v>
          </cell>
          <cell r="D1946" t="str">
            <v>900285735-2</v>
          </cell>
          <cell r="E1946" t="str">
            <v>OPERATIVA</v>
          </cell>
          <cell r="F1946">
            <v>39901</v>
          </cell>
          <cell r="G1946" t="str">
            <v>ACTUALIZACION</v>
          </cell>
          <cell r="H1946">
            <v>42422</v>
          </cell>
          <cell r="I1946" t="str">
            <v>ALFREDO ZUÑIGA BOLAÑOS</v>
          </cell>
          <cell r="J1946">
            <v>76377</v>
          </cell>
          <cell r="K1946" t="str">
            <v>VEREDA AGUACATAL SECTOR LAS VERANERAS</v>
          </cell>
          <cell r="L1946" t="str">
            <v>VALLE DEL CAUCA</v>
          </cell>
          <cell r="M1946" t="str">
            <v>LA CUMBRE</v>
          </cell>
          <cell r="N1946" t="str">
            <v>0000000  |  0000000</v>
          </cell>
          <cell r="O1946">
            <v>3117508934</v>
          </cell>
          <cell r="P1946" t="str">
            <v>acueverijiguales@hotmail.com</v>
          </cell>
          <cell r="Q1946" t="str">
            <v>ASOCIACION DE USUARIOS</v>
          </cell>
          <cell r="R1946" t="str">
            <v>ORGANIZACION AUTORIZADA</v>
          </cell>
        </row>
        <row r="1947">
          <cell r="A1947">
            <v>23024</v>
          </cell>
          <cell r="B1947" t="str">
            <v>EMPRESA DE SERVICIOS PUBLICOS DOMICILIARIOS DE ALTAMIRA S.A. E.S.P.</v>
          </cell>
          <cell r="C1947">
            <v>40241</v>
          </cell>
          <cell r="D1947" t="str">
            <v>900305071-8</v>
          </cell>
          <cell r="E1947" t="str">
            <v>OPERATIVA</v>
          </cell>
          <cell r="F1947">
            <v>40026</v>
          </cell>
          <cell r="G1947" t="str">
            <v>ACTUALIZACION</v>
          </cell>
          <cell r="H1947">
            <v>45693</v>
          </cell>
          <cell r="I1947" t="str">
            <v>MARIA CAMILA YUSTY HERRERA</v>
          </cell>
          <cell r="J1947">
            <v>41026</v>
          </cell>
          <cell r="K1947" t="str">
            <v>Calle 6 No 6-02</v>
          </cell>
          <cell r="L1947" t="str">
            <v>HUILA</v>
          </cell>
          <cell r="M1947" t="str">
            <v>ALTAMIRA</v>
          </cell>
          <cell r="N1947" t="str">
            <v>8302556  |  8302556</v>
          </cell>
          <cell r="O1947">
            <v>3133219633</v>
          </cell>
          <cell r="P1947" t="str">
            <v>emseraltamirasaesp2016@gmail.com</v>
          </cell>
          <cell r="Q1947" t="str">
            <v>SOCIEDAD ANONIMA</v>
          </cell>
          <cell r="R1947" t="str">
            <v>SOCIEDADES (EMPRESA DE SERVICIOS PUBLICOS)</v>
          </cell>
        </row>
        <row r="1948">
          <cell r="A1948">
            <v>23032</v>
          </cell>
          <cell r="B1948" t="str">
            <v>ASOCIACION DE SUSCRIPTORES DEL ACUEDUCTO RINCON SANTO VEREDAS TEJAR ARRIBA Y JABONERA DEL MUNICIPIO DE NUEVO COLON</v>
          </cell>
          <cell r="C1948">
            <v>40779</v>
          </cell>
          <cell r="D1948" t="str">
            <v>900062475-5</v>
          </cell>
          <cell r="E1948" t="str">
            <v>OPERATIVA</v>
          </cell>
          <cell r="F1948">
            <v>38424</v>
          </cell>
          <cell r="G1948" t="str">
            <v>INSCRIPCION</v>
          </cell>
          <cell r="H1948">
            <v>40955</v>
          </cell>
          <cell r="I1948" t="str">
            <v xml:space="preserve">JOSE DOMINGO CARRILLO </v>
          </cell>
          <cell r="J1948">
            <v>15001</v>
          </cell>
          <cell r="K1948" t="str">
            <v>DIAGONAL 67 N 3 - 33</v>
          </cell>
          <cell r="L1948" t="str">
            <v>BOYACÁ</v>
          </cell>
          <cell r="M1948" t="str">
            <v>TUNJA</v>
          </cell>
          <cell r="N1948" t="str">
            <v>0000000  |  0000000</v>
          </cell>
          <cell r="O1948">
            <v>3108184334</v>
          </cell>
          <cell r="P1948" t="str">
            <v>acueductorinconsanto@gmail.com</v>
          </cell>
          <cell r="Q1948" t="str">
            <v>ASOCIACION DE USUARIOS</v>
          </cell>
          <cell r="R1948" t="str">
            <v>ORGANIZACION AUTORIZADA</v>
          </cell>
        </row>
        <row r="1949">
          <cell r="A1949">
            <v>23033</v>
          </cell>
          <cell r="B1949" t="str">
            <v>PARQUE AMBIENTAL DE SOPETRAN S.A. E.S.P.</v>
          </cell>
          <cell r="C1949">
            <v>40121</v>
          </cell>
          <cell r="D1949" t="str">
            <v>900319008-4</v>
          </cell>
          <cell r="E1949" t="str">
            <v>OPERATIVA</v>
          </cell>
          <cell r="F1949">
            <v>40118</v>
          </cell>
          <cell r="G1949" t="str">
            <v>INSCRIPCION</v>
          </cell>
          <cell r="H1949">
            <v>40263</v>
          </cell>
          <cell r="I1949" t="str">
            <v>HECTOR JAIR LUNA RODRIGUEZ</v>
          </cell>
          <cell r="J1949">
            <v>5761</v>
          </cell>
          <cell r="K1949" t="str">
            <v>CARRERA 10 No 8 - 14</v>
          </cell>
          <cell r="L1949" t="str">
            <v>ANTIOQUIA</v>
          </cell>
          <cell r="M1949" t="str">
            <v>SOPETRAN</v>
          </cell>
          <cell r="N1949" t="str">
            <v>2833767  |  2510156</v>
          </cell>
          <cell r="O1949">
            <v>3004579102</v>
          </cell>
          <cell r="P1949" t="str">
            <v>auddyalvarez@hotmail.com</v>
          </cell>
          <cell r="Q1949" t="str">
            <v>SOCIEDAD ANONIMA</v>
          </cell>
          <cell r="R1949" t="str">
            <v>SOCIEDADES (EMPRESA DE SERVICIOS PUBLICOS)</v>
          </cell>
        </row>
        <row r="1950">
          <cell r="A1950">
            <v>23035</v>
          </cell>
          <cell r="B1950" t="str">
            <v>EMPRESA DE SERVICIOS PUBLICOS DE ALMEIDA</v>
          </cell>
          <cell r="C1950">
            <v>40359</v>
          </cell>
          <cell r="D1950" t="str">
            <v>900306425-6</v>
          </cell>
          <cell r="E1950" t="str">
            <v>OPERATIVA</v>
          </cell>
          <cell r="F1950">
            <v>40057</v>
          </cell>
          <cell r="G1950" t="str">
            <v>ACTUALIZACION</v>
          </cell>
          <cell r="H1950">
            <v>45742</v>
          </cell>
          <cell r="I1950" t="str">
            <v>EDIT DEL CARMEN BONILLA BONILLA</v>
          </cell>
          <cell r="J1950">
            <v>15022</v>
          </cell>
          <cell r="K1950" t="str">
            <v>Calle 4 No. 3-06</v>
          </cell>
          <cell r="L1950" t="str">
            <v>BOYACÁ</v>
          </cell>
          <cell r="M1950" t="str">
            <v>ALMEIDA</v>
          </cell>
          <cell r="N1950" t="str">
            <v>7500809  |  7500820</v>
          </cell>
          <cell r="O1950">
            <v>3132846079</v>
          </cell>
          <cell r="P1950" t="str">
            <v>espalmeidasaesp@hotmail.com</v>
          </cell>
          <cell r="Q1950" t="str">
            <v>SOCIEDAD ANONIMA</v>
          </cell>
          <cell r="R1950" t="str">
            <v>SOCIEDADES (EMPRESA DE SERVICIOS PUBLICOS)</v>
          </cell>
        </row>
        <row r="1951">
          <cell r="A1951">
            <v>23039</v>
          </cell>
          <cell r="B1951" t="str">
            <v>ADMINISTRACION PUBLICA COOPERATIVA DE SERVICIOS PUBLICOS DOMICILIARIOS DE ALDANA</v>
          </cell>
          <cell r="C1951">
            <v>40142</v>
          </cell>
          <cell r="D1951" t="str">
            <v>900311607-1</v>
          </cell>
          <cell r="E1951" t="str">
            <v>OPERATIVA</v>
          </cell>
          <cell r="F1951">
            <v>40118</v>
          </cell>
          <cell r="G1951" t="str">
            <v>ACTUALIZACION</v>
          </cell>
          <cell r="H1951">
            <v>45720</v>
          </cell>
          <cell r="I1951" t="str">
            <v xml:space="preserve">EDISON ANDRES CABRERA </v>
          </cell>
          <cell r="J1951">
            <v>52022</v>
          </cell>
          <cell r="K1951" t="str">
            <v>carrera 7 con calle 8 esquina B/ El Progreso</v>
          </cell>
          <cell r="L1951" t="str">
            <v>NARIÑO</v>
          </cell>
          <cell r="M1951" t="str">
            <v>ALDANA</v>
          </cell>
          <cell r="N1951" t="str">
            <v>7777214  |  7777292</v>
          </cell>
          <cell r="O1951">
            <v>3153710309</v>
          </cell>
          <cell r="P1951" t="str">
            <v>coopserpal@gmail.com</v>
          </cell>
          <cell r="Q1951" t="str">
            <v>COOPERATIVA</v>
          </cell>
          <cell r="R1951" t="str">
            <v>ORGANIZACION AUTORIZADA</v>
          </cell>
        </row>
        <row r="1952">
          <cell r="A1952">
            <v>23041</v>
          </cell>
          <cell r="B1952" t="str">
            <v>EMPRESA DE SERVICIOS PÙBLICOS ARGELIA DE MARÍA S.A</v>
          </cell>
          <cell r="C1952">
            <v>40515</v>
          </cell>
          <cell r="D1952" t="str">
            <v>900304290-1</v>
          </cell>
          <cell r="E1952" t="str">
            <v>OPERATIVA</v>
          </cell>
          <cell r="F1952">
            <v>40022</v>
          </cell>
          <cell r="G1952" t="str">
            <v>ACTUALIZACION</v>
          </cell>
          <cell r="H1952">
            <v>45702</v>
          </cell>
          <cell r="I1952" t="str">
            <v>KATHLEEN MILADYS TEJADA RENDON</v>
          </cell>
          <cell r="J1952">
            <v>5055</v>
          </cell>
          <cell r="K1952" t="str">
            <v>Calle 30 No. 30 - 20</v>
          </cell>
          <cell r="L1952" t="str">
            <v>ANTIOQUIA</v>
          </cell>
          <cell r="M1952" t="str">
            <v>ARGELIA</v>
          </cell>
          <cell r="N1952" t="str">
            <v>8650077  |  8650159</v>
          </cell>
          <cell r="O1952">
            <v>3147993999</v>
          </cell>
          <cell r="P1952" t="str">
            <v>espargelia@gmail.com</v>
          </cell>
          <cell r="Q1952" t="str">
            <v>SOCIEDAD ANONIMA</v>
          </cell>
          <cell r="R1952" t="str">
            <v>SOCIEDADES (EMPRESA DE SERVICIOS PUBLICOS)</v>
          </cell>
        </row>
        <row r="1953">
          <cell r="A1953">
            <v>23051</v>
          </cell>
          <cell r="B1953" t="str">
            <v>ASOCIACION DE USUARIOS DEL ACUEDUCTO DE LA VEREDA SAN MIGUEL COYAIMA</v>
          </cell>
          <cell r="C1953">
            <v>40883</v>
          </cell>
          <cell r="D1953" t="str">
            <v>900304647-5</v>
          </cell>
          <cell r="E1953" t="str">
            <v>OPERATIVA</v>
          </cell>
          <cell r="F1953">
            <v>39922</v>
          </cell>
          <cell r="G1953" t="str">
            <v>INSCRIPCION</v>
          </cell>
          <cell r="H1953">
            <v>40907</v>
          </cell>
          <cell r="I1953" t="str">
            <v>FRANCISCO YATE BOTACHE</v>
          </cell>
          <cell r="J1953">
            <v>73217</v>
          </cell>
          <cell r="K1953" t="str">
            <v>PALACIO MUNICIPAL PERSONERIA DE COYAIMA</v>
          </cell>
          <cell r="L1953" t="str">
            <v>TOLIMA</v>
          </cell>
          <cell r="M1953" t="str">
            <v>COYAIMA</v>
          </cell>
          <cell r="N1953" t="str">
            <v>3125247  |  3125247</v>
          </cell>
          <cell r="O1953" t="str">
            <v>No disponible</v>
          </cell>
          <cell r="P1953" t="str">
            <v>contactenos@coyaima-tolima.gov.co</v>
          </cell>
          <cell r="Q1953" t="str">
            <v>ASOCIACION DE USUARIOS</v>
          </cell>
          <cell r="R1953" t="str">
            <v>ORGANIZACION AUTORIZADA</v>
          </cell>
        </row>
        <row r="1954">
          <cell r="A1954">
            <v>23052</v>
          </cell>
          <cell r="B1954" t="str">
            <v>ASOCIACION DE USUARIOS DEL  ACUEDUCTO DE LA VEREDA EL MORAL</v>
          </cell>
          <cell r="C1954">
            <v>40872</v>
          </cell>
          <cell r="D1954" t="str">
            <v>900069575-5</v>
          </cell>
          <cell r="E1954" t="str">
            <v>OPERATIVA</v>
          </cell>
          <cell r="F1954">
            <v>38350</v>
          </cell>
          <cell r="G1954" t="str">
            <v>ACTUALIZACION</v>
          </cell>
          <cell r="H1954">
            <v>40907</v>
          </cell>
          <cell r="I1954" t="str">
            <v>JOSE ARQUIMEDES PECHECO CELIS</v>
          </cell>
          <cell r="J1954">
            <v>73024</v>
          </cell>
          <cell r="K1954" t="str">
            <v>ALCALDIA MUNICIPAL OFICINA PROMOTORIA</v>
          </cell>
          <cell r="L1954" t="str">
            <v>TOLIMA</v>
          </cell>
          <cell r="M1954" t="str">
            <v>ALPUJARRA</v>
          </cell>
          <cell r="N1954" t="str">
            <v>2261011  |  2261179</v>
          </cell>
          <cell r="O1954" t="str">
            <v>No disponible</v>
          </cell>
          <cell r="P1954" t="str">
            <v>UMATA@ALPUJARRA-TOLIMA.GOV.CO</v>
          </cell>
          <cell r="Q1954" t="str">
            <v>ASOCIACION DE USUARIOS</v>
          </cell>
          <cell r="R1954" t="str">
            <v>ORGANIZACION AUTORIZADA</v>
          </cell>
        </row>
        <row r="1955">
          <cell r="A1955">
            <v>23053</v>
          </cell>
          <cell r="B1955" t="str">
            <v>ASOCIACIÒN COMUNITARIA DEL USUARIO DEL ACUEDUCTO HILARCO GUAYAQUIL MUNICIPIO DE COYAIMA</v>
          </cell>
          <cell r="C1955">
            <v>44344</v>
          </cell>
          <cell r="D1955" t="str">
            <v>809011167-3</v>
          </cell>
          <cell r="E1955" t="str">
            <v>OPERATIVA</v>
          </cell>
          <cell r="F1955">
            <v>37629</v>
          </cell>
          <cell r="G1955" t="str">
            <v>ACTUALIZACION</v>
          </cell>
          <cell r="H1955">
            <v>44739</v>
          </cell>
          <cell r="I1955" t="str">
            <v>JOSE JAIRO BONILLA HERNANDEZ</v>
          </cell>
          <cell r="J1955">
            <v>73217</v>
          </cell>
          <cell r="K1955" t="str">
            <v>CENTRO POBLADO DE GUAYAQUIL</v>
          </cell>
          <cell r="L1955" t="str">
            <v>TOLIMA</v>
          </cell>
          <cell r="M1955" t="str">
            <v>COYAIMA</v>
          </cell>
          <cell r="N1955" t="str">
            <v>4967765  |  4967765</v>
          </cell>
          <cell r="O1955">
            <v>3164967765</v>
          </cell>
          <cell r="P1955" t="str">
            <v>acueducto.guayaquilcoyaima2020@gmail.com</v>
          </cell>
          <cell r="Q1955" t="str">
            <v>ASOCIACION DE USUARIOS</v>
          </cell>
          <cell r="R1955" t="str">
            <v>ORGANIZACION AUTORIZADA</v>
          </cell>
        </row>
        <row r="1956">
          <cell r="A1956">
            <v>23054</v>
          </cell>
          <cell r="B1956" t="str">
            <v>ASOCIACION DE USUARIOS ACUEDUCTO INTERVEREDAL SAN MIGUEL BALOCA PALMALTA Y EL SECTOR NATARODCO</v>
          </cell>
          <cell r="C1956">
            <v>41116</v>
          </cell>
          <cell r="D1956" t="str">
            <v>830511482-0</v>
          </cell>
          <cell r="E1956" t="str">
            <v>OPERATIVA</v>
          </cell>
          <cell r="F1956">
            <v>38282</v>
          </cell>
          <cell r="G1956" t="str">
            <v>ACTUALIZACION</v>
          </cell>
          <cell r="H1956">
            <v>44113</v>
          </cell>
          <cell r="I1956" t="str">
            <v>GUSTAVO CULMA ORTIZ</v>
          </cell>
          <cell r="J1956">
            <v>73483</v>
          </cell>
          <cell r="K1956" t="str">
            <v>VEREDA PALMA ALTA</v>
          </cell>
          <cell r="L1956" t="str">
            <v>TOLIMA</v>
          </cell>
          <cell r="M1956" t="str">
            <v>NATAGAIMA</v>
          </cell>
          <cell r="N1956" t="str">
            <v>5782342  |  7021741</v>
          </cell>
          <cell r="O1956">
            <v>3156758325</v>
          </cell>
          <cell r="P1956" t="str">
            <v>acueductointervnataroco@gmail.com</v>
          </cell>
          <cell r="Q1956" t="str">
            <v>ASOCIACION DE USUARIOS</v>
          </cell>
          <cell r="R1956" t="str">
            <v>ORGANIZACION AUTORIZADA</v>
          </cell>
        </row>
        <row r="1957">
          <cell r="A1957">
            <v>23056</v>
          </cell>
          <cell r="B1957" t="str">
            <v>ASOCIACION DE USUARIOS EL ACUEDUCTO DE TRAVESIAS SECTOR CARRETERA EL MANGAL-23056</v>
          </cell>
          <cell r="C1957">
            <v>40760</v>
          </cell>
          <cell r="D1957" t="str">
            <v>900313698-9</v>
          </cell>
          <cell r="E1957" t="str">
            <v>OPERATIVA</v>
          </cell>
          <cell r="F1957">
            <v>37353</v>
          </cell>
          <cell r="G1957" t="str">
            <v>ACTUALIZACION</v>
          </cell>
          <cell r="H1957">
            <v>40892</v>
          </cell>
          <cell r="I1957" t="str">
            <v>DORA AMANDA HERRERA MESA</v>
          </cell>
          <cell r="J1957">
            <v>5030</v>
          </cell>
          <cell r="K1957" t="str">
            <v>calle 50 # 48-55</v>
          </cell>
          <cell r="L1957" t="str">
            <v>ANTIOQUIA</v>
          </cell>
          <cell r="M1957" t="str">
            <v>AMAGÁ</v>
          </cell>
          <cell r="N1957" t="str">
            <v>3035070  |  8472645</v>
          </cell>
          <cell r="O1957">
            <v>3014115484</v>
          </cell>
          <cell r="P1957" t="str">
            <v>autelmangal@gmail.com</v>
          </cell>
          <cell r="Q1957" t="str">
            <v>ASOCIACION DE USUARIOS</v>
          </cell>
          <cell r="R1957" t="str">
            <v>ORGANIZACION AUTORIZADA</v>
          </cell>
        </row>
        <row r="1958">
          <cell r="A1958">
            <v>23057</v>
          </cell>
          <cell r="B1958" t="str">
            <v>EMPRESA DE SERVICIOS PUBLICOS AGUAS DE PADILLA S.A. E.S.P.</v>
          </cell>
          <cell r="C1958">
            <v>40412</v>
          </cell>
          <cell r="D1958" t="str">
            <v>900312469-4</v>
          </cell>
          <cell r="E1958" t="str">
            <v>OPERATIVA</v>
          </cell>
          <cell r="F1958">
            <v>40118</v>
          </cell>
          <cell r="G1958" t="str">
            <v>ACTUALIZACION</v>
          </cell>
          <cell r="H1958">
            <v>45631</v>
          </cell>
          <cell r="I1958" t="str">
            <v>KETTY VERGARA PEREZ</v>
          </cell>
          <cell r="J1958">
            <v>70233</v>
          </cell>
          <cell r="K1958" t="str">
            <v>CRA 6 No 9 - 63</v>
          </cell>
          <cell r="L1958" t="str">
            <v>SUCRE</v>
          </cell>
          <cell r="M1958" t="str">
            <v>EL ROBLE</v>
          </cell>
          <cell r="N1958" t="str">
            <v>0000000  |  0000000</v>
          </cell>
          <cell r="O1958">
            <v>3148693840</v>
          </cell>
          <cell r="P1958" t="str">
            <v>aguasdepadilla2019@hotmail.com</v>
          </cell>
          <cell r="Q1958" t="str">
            <v>SOCIEDAD ANONIMA</v>
          </cell>
          <cell r="R1958" t="str">
            <v>SOCIEDADES (EMPRESA DE SERVICIOS PUBLICOS)</v>
          </cell>
        </row>
        <row r="1959">
          <cell r="A1959">
            <v>23059</v>
          </cell>
          <cell r="B1959" t="str">
            <v>ASOCIACION JUNTA ADMINISTRADORA DEL ACUEDUCTO ALCANTARILLADO Y ASEO DE SOTOMAYOR</v>
          </cell>
          <cell r="C1959">
            <v>40387</v>
          </cell>
          <cell r="D1959" t="str">
            <v>900244035-1</v>
          </cell>
          <cell r="E1959" t="str">
            <v>OPERATIVA</v>
          </cell>
          <cell r="F1959">
            <v>39995</v>
          </cell>
          <cell r="G1959" t="str">
            <v>ACTUALIZACION</v>
          </cell>
          <cell r="H1959">
            <v>45076</v>
          </cell>
          <cell r="I1959" t="str">
            <v>MARIA BERTILA GUERRERO CANCIMANCE</v>
          </cell>
          <cell r="J1959">
            <v>52418</v>
          </cell>
          <cell r="K1959" t="str">
            <v>KRA BENAVIDES GUERRERO</v>
          </cell>
          <cell r="L1959" t="str">
            <v>NARIÑO</v>
          </cell>
          <cell r="M1959" t="str">
            <v>LOS ANDES</v>
          </cell>
          <cell r="N1959" t="str">
            <v>8183337  |  8183337</v>
          </cell>
          <cell r="O1959">
            <v>3122315179</v>
          </cell>
          <cell r="P1959" t="str">
            <v>emposotomayor2009@gmail.com</v>
          </cell>
          <cell r="Q1959" t="str">
            <v>ASOCIACION DE USUARIOS</v>
          </cell>
          <cell r="R1959" t="str">
            <v>ORGANIZACION AUTORIZADA</v>
          </cell>
        </row>
        <row r="1960">
          <cell r="A1960">
            <v>23064</v>
          </cell>
          <cell r="B1960" t="str">
            <v>AGUAS Y ASEO DE SUBACHOQUE S.A E.S.P</v>
          </cell>
          <cell r="C1960">
            <v>40266</v>
          </cell>
          <cell r="D1960" t="str">
            <v>900322539-4</v>
          </cell>
          <cell r="E1960" t="str">
            <v>OPERATIVA</v>
          </cell>
          <cell r="F1960">
            <v>40126</v>
          </cell>
          <cell r="G1960" t="str">
            <v>ACTUALIZACION</v>
          </cell>
          <cell r="H1960">
            <v>45708</v>
          </cell>
          <cell r="I1960" t="str">
            <v>MARIA DEL PILAR HERNANDEZ GOMEZ</v>
          </cell>
          <cell r="J1960">
            <v>25769</v>
          </cell>
          <cell r="K1960" t="str">
            <v>carrera 2 No 4 esquina</v>
          </cell>
          <cell r="L1960" t="str">
            <v>CUNDINAMARCA</v>
          </cell>
          <cell r="M1960" t="str">
            <v>SUBACHOQUE</v>
          </cell>
          <cell r="N1960" t="str">
            <v>8245125  |  8245125</v>
          </cell>
          <cell r="O1960">
            <v>3175000795</v>
          </cell>
          <cell r="P1960" t="str">
            <v>gerencia@aguasyaseodesubachoquesaesp-cundinamarca.gov.co</v>
          </cell>
          <cell r="Q1960" t="str">
            <v>SOCIEDAD ANONIMA</v>
          </cell>
          <cell r="R1960" t="str">
            <v>SOCIEDADES (EMPRESA DE SERVICIOS PUBLICOS)</v>
          </cell>
        </row>
        <row r="1961">
          <cell r="A1961">
            <v>23072</v>
          </cell>
          <cell r="B1961" t="str">
            <v>ADMINISTRACION PUBLICA COOPERATIVA EMPRESA SOLIDARIA DE SERVICIOS PUBLICOS DE SAN MATEO</v>
          </cell>
          <cell r="C1961">
            <v>40492</v>
          </cell>
          <cell r="D1961" t="str">
            <v>900283638-7</v>
          </cell>
          <cell r="E1961" t="str">
            <v>OPERATIVA</v>
          </cell>
          <cell r="F1961">
            <v>40120</v>
          </cell>
          <cell r="G1961" t="str">
            <v>ACTUALIZACION</v>
          </cell>
          <cell r="H1961">
            <v>45698</v>
          </cell>
          <cell r="I1961" t="str">
            <v>BLEIDY KARINA SEPULVEDA ZUNIGA</v>
          </cell>
          <cell r="J1961">
            <v>15673</v>
          </cell>
          <cell r="K1961" t="str">
            <v>CRA 4 No. 3 - 31</v>
          </cell>
          <cell r="L1961" t="str">
            <v>BOYACÁ</v>
          </cell>
          <cell r="M1961" t="str">
            <v>SAN MATEO</v>
          </cell>
          <cell r="N1961" t="str">
            <v>7894122  |  7894186</v>
          </cell>
          <cell r="O1961">
            <v>3133021336</v>
          </cell>
          <cell r="P1961" t="str">
            <v>servisanmateo@gmail.com</v>
          </cell>
          <cell r="Q1961" t="str">
            <v>COOPERATIVA</v>
          </cell>
          <cell r="R1961" t="str">
            <v>ORGANIZACION AUTORIZADA</v>
          </cell>
        </row>
        <row r="1962">
          <cell r="A1962">
            <v>23074</v>
          </cell>
          <cell r="B1962" t="str">
            <v xml:space="preserve">EMPRESAS PUBLICAS DE BETULIA S.A E.S.P </v>
          </cell>
          <cell r="C1962">
            <v>40163</v>
          </cell>
          <cell r="D1962" t="str">
            <v>900262923-1</v>
          </cell>
          <cell r="E1962" t="str">
            <v>OPERATIVA</v>
          </cell>
          <cell r="F1962">
            <v>39841</v>
          </cell>
          <cell r="G1962" t="str">
            <v>ACTUALIZACION</v>
          </cell>
          <cell r="H1962">
            <v>45715</v>
          </cell>
          <cell r="I1962" t="str">
            <v>BAYARDO URREGO URREGO</v>
          </cell>
          <cell r="J1962">
            <v>5093</v>
          </cell>
          <cell r="K1962" t="str">
            <v>CALLE 19 No. 20 - 30</v>
          </cell>
          <cell r="L1962" t="str">
            <v>ANTIOQUIA</v>
          </cell>
          <cell r="M1962" t="str">
            <v>BETULIA</v>
          </cell>
          <cell r="N1962" t="str">
            <v>8436678  |  8436678</v>
          </cell>
          <cell r="O1962">
            <v>3168782571</v>
          </cell>
          <cell r="P1962" t="str">
            <v>spdbetulia@gmail.com</v>
          </cell>
          <cell r="Q1962" t="str">
            <v>SOCIEDAD ANONIMA</v>
          </cell>
          <cell r="R1962" t="str">
            <v>SOCIEDADES (EMPRESA DE SERVICIOS PUBLICOS)</v>
          </cell>
        </row>
        <row r="1963">
          <cell r="A1963">
            <v>23075</v>
          </cell>
          <cell r="B1963" t="str">
            <v>EMPRESA DE ACUEDUCTO, ALCANTARILLADO Y ASEO DEL ROSAL S.A E.S.P.</v>
          </cell>
          <cell r="C1963">
            <v>40393</v>
          </cell>
          <cell r="D1963" t="str">
            <v>900322072-7</v>
          </cell>
          <cell r="E1963" t="str">
            <v>OPERATIVA</v>
          </cell>
          <cell r="F1963">
            <v>40120</v>
          </cell>
          <cell r="G1963" t="str">
            <v>ACTUALIZACION</v>
          </cell>
          <cell r="H1963">
            <v>45727</v>
          </cell>
          <cell r="I1963" t="str">
            <v>JUAN ANDRES SOTO  RODRIGUEZ</v>
          </cell>
          <cell r="J1963">
            <v>25260</v>
          </cell>
          <cell r="K1963" t="str">
            <v>Calle 9 5-44</v>
          </cell>
          <cell r="L1963" t="str">
            <v>CUNDINAMARCA</v>
          </cell>
          <cell r="M1963" t="str">
            <v>EL ROSAL</v>
          </cell>
          <cell r="N1963" t="str">
            <v>8240004  |  8240004</v>
          </cell>
          <cell r="O1963">
            <v>3203439374</v>
          </cell>
          <cell r="P1963" t="str">
            <v>gerencia@acueductoelrosal.gov.co</v>
          </cell>
          <cell r="Q1963" t="str">
            <v>SOCIEDAD ANONIMA</v>
          </cell>
          <cell r="R1963" t="str">
            <v>SOCIEDADES (EMPRESA DE SERVICIOS PUBLICOS)</v>
          </cell>
        </row>
        <row r="1964">
          <cell r="A1964">
            <v>23077</v>
          </cell>
          <cell r="B1964" t="str">
            <v xml:space="preserve">ASOCIACION DE USUARIOS ADMINISTRADORA DE LOS SERVICIOS PUBLICOS DE ACUEDUCTO ALCANTARILLADO Y ASEO DEL CASCO URBANO MUNICIPIO DEL TABLON DE GOMEZ  </v>
          </cell>
          <cell r="C1964">
            <v>40144</v>
          </cell>
          <cell r="D1964" t="str">
            <v>900324139-0</v>
          </cell>
          <cell r="E1964" t="str">
            <v>OPERATIVA</v>
          </cell>
          <cell r="F1964">
            <v>40079</v>
          </cell>
          <cell r="G1964" t="str">
            <v>ACTUALIZACION</v>
          </cell>
          <cell r="H1964">
            <v>44855</v>
          </cell>
          <cell r="I1964" t="str">
            <v>ANGUIE MARGOTH RUEDA ERAZO</v>
          </cell>
          <cell r="J1964">
            <v>52258</v>
          </cell>
          <cell r="K1964" t="str">
            <v>BARRIO SAN FRANCISCO</v>
          </cell>
          <cell r="L1964" t="str">
            <v>NARIÑO</v>
          </cell>
          <cell r="M1964" t="str">
            <v>EL TABLON DE GOMEZ</v>
          </cell>
          <cell r="N1964" t="str">
            <v>3174872  |  3174872</v>
          </cell>
          <cell r="O1964">
            <v>3162890686</v>
          </cell>
          <cell r="P1964" t="str">
            <v>auaaastab2015@outlook.com</v>
          </cell>
          <cell r="Q1964" t="str">
            <v>JUNTA ADMINISTRADORA</v>
          </cell>
          <cell r="R1964" t="str">
            <v>ORGANIZACION AUTORIZADA</v>
          </cell>
        </row>
        <row r="1965">
          <cell r="A1965">
            <v>23079</v>
          </cell>
          <cell r="B1965" t="str">
            <v>EMPRESAS PUBLICAS DE ALGECIRAS SOCIEDAD ANONIMA EMPRESA DE SERVICIOS PUBLICOS</v>
          </cell>
          <cell r="C1965">
            <v>41446</v>
          </cell>
          <cell r="D1965" t="str">
            <v>900263189-6</v>
          </cell>
          <cell r="E1965" t="str">
            <v>OPERATIVA</v>
          </cell>
          <cell r="F1965">
            <v>40118</v>
          </cell>
          <cell r="G1965" t="str">
            <v>ACTUALIZACION</v>
          </cell>
          <cell r="H1965">
            <v>45547</v>
          </cell>
          <cell r="I1965" t="str">
            <v>LEONARDO AGUIRRE ARIAS</v>
          </cell>
          <cell r="J1965">
            <v>41020</v>
          </cell>
          <cell r="K1965" t="str">
            <v xml:space="preserve">CARRERA 5 CON CALLE 6 EDIFICIO MUNICIPAL </v>
          </cell>
          <cell r="L1965" t="str">
            <v>HUILA</v>
          </cell>
          <cell r="M1965" t="str">
            <v>ALGECIRAS</v>
          </cell>
          <cell r="N1965" t="str">
            <v>8382453  |  8382453</v>
          </cell>
          <cell r="O1965">
            <v>3133942534</v>
          </cell>
          <cell r="P1965" t="str">
            <v>gerencia@emseralsaespalgeciras.gov.co</v>
          </cell>
          <cell r="Q1965" t="str">
            <v>SOCIEDAD ANONIMA</v>
          </cell>
          <cell r="R1965" t="str">
            <v>SOCIEDADES (EMPRESA DE SERVICIOS PUBLICOS)</v>
          </cell>
        </row>
        <row r="1966">
          <cell r="A1966">
            <v>23082</v>
          </cell>
          <cell r="B1966" t="str">
            <v>ASOCIACION DE SUSCRIPTORES DEL ACUEDUCTO REGIONAL NO.1 DE COMBITA</v>
          </cell>
          <cell r="C1966">
            <v>41594</v>
          </cell>
          <cell r="D1966" t="str">
            <v>820005061-7</v>
          </cell>
          <cell r="E1966" t="str">
            <v>OPERATIVA</v>
          </cell>
          <cell r="F1966">
            <v>35215</v>
          </cell>
          <cell r="G1966" t="str">
            <v>ACTUALIZACION</v>
          </cell>
          <cell r="H1966">
            <v>41674</v>
          </cell>
          <cell r="I1966" t="str">
            <v>JORGE ENRIQUE GALAN AVILA</v>
          </cell>
          <cell r="J1966">
            <v>15204</v>
          </cell>
          <cell r="K1966" t="str">
            <v>VEREDA SANTA BARBARA</v>
          </cell>
          <cell r="L1966" t="str">
            <v>BOYACÁ</v>
          </cell>
          <cell r="M1966" t="str">
            <v>COMBITA</v>
          </cell>
          <cell r="N1966" t="str">
            <v>7402711  |  7310097</v>
          </cell>
          <cell r="O1966">
            <v>3125924752</v>
          </cell>
          <cell r="P1966" t="str">
            <v>acueductocombita1@gmail.com</v>
          </cell>
          <cell r="Q1966" t="str">
            <v>ASOCIACION DE USUARIOS</v>
          </cell>
          <cell r="R1966" t="str">
            <v>ORGANIZACION AUTORIZADA</v>
          </cell>
        </row>
        <row r="1967">
          <cell r="A1967">
            <v>23083</v>
          </cell>
          <cell r="B1967" t="str">
            <v>ASOCIACIÓN DE USUARIOS DEL ACUEDUCTO DE LA LOCALIDAD DE PLAYA RICA</v>
          </cell>
          <cell r="C1967">
            <v>40472</v>
          </cell>
          <cell r="D1967" t="str">
            <v>816003453-7</v>
          </cell>
          <cell r="E1967" t="str">
            <v>OPERATIVA</v>
          </cell>
          <cell r="F1967">
            <v>35913</v>
          </cell>
          <cell r="G1967" t="str">
            <v>ACTUALIZACION</v>
          </cell>
          <cell r="H1967">
            <v>45665</v>
          </cell>
          <cell r="I1967" t="str">
            <v>LUIS ENRIQUE AGUDELO PINEDA</v>
          </cell>
          <cell r="J1967">
            <v>66170</v>
          </cell>
          <cell r="K1967" t="str">
            <v>CALLE 42A N°. 10-50 PLAYA RICA</v>
          </cell>
          <cell r="L1967" t="str">
            <v>RISARALDA</v>
          </cell>
          <cell r="M1967" t="str">
            <v>DOSQUEBRADAS</v>
          </cell>
          <cell r="N1967" t="str">
            <v>3326407  |  3326407</v>
          </cell>
          <cell r="O1967">
            <v>3172427376</v>
          </cell>
          <cell r="P1967" t="str">
            <v>acueplayarica@hotmail.com</v>
          </cell>
          <cell r="Q1967" t="str">
            <v>ASOCIACION DE USUARIOS</v>
          </cell>
          <cell r="R1967" t="str">
            <v>ORGANIZACION AUTORIZADA</v>
          </cell>
        </row>
        <row r="1968">
          <cell r="A1968">
            <v>23086</v>
          </cell>
          <cell r="B1968" t="str">
            <v>ADMINISTRACION PUBLICA COOPERATIVA DE SERVICIOS PUBLICOS DE COLON GENOVA</v>
          </cell>
          <cell r="C1968">
            <v>40528</v>
          </cell>
          <cell r="D1968" t="str">
            <v>900255695-8</v>
          </cell>
          <cell r="E1968" t="str">
            <v>OPERATIVA</v>
          </cell>
          <cell r="F1968">
            <v>40026</v>
          </cell>
          <cell r="G1968" t="str">
            <v>ACTUALIZACION</v>
          </cell>
          <cell r="H1968">
            <v>40771</v>
          </cell>
          <cell r="I1968" t="str">
            <v>JAIRO MUÑOZ MENESES</v>
          </cell>
          <cell r="J1968">
            <v>52203</v>
          </cell>
          <cell r="K1968" t="str">
            <v>BARRIO LOS ESTUDIANTES</v>
          </cell>
          <cell r="L1968" t="str">
            <v>NARIÑO</v>
          </cell>
          <cell r="M1968" t="str">
            <v>COLON</v>
          </cell>
          <cell r="N1968" t="str">
            <v>7264632  |  7264632</v>
          </cell>
          <cell r="O1968">
            <v>3113302304</v>
          </cell>
          <cell r="P1968" t="str">
            <v>jamunosme@yahoo.es</v>
          </cell>
          <cell r="Q1968" t="str">
            <v>COOPERATIVA</v>
          </cell>
          <cell r="R1968" t="str">
            <v>ORGANIZACION AUTORIZADA</v>
          </cell>
        </row>
        <row r="1969">
          <cell r="A1969">
            <v>23091</v>
          </cell>
          <cell r="B1969" t="str">
            <v>ASOCIACION DE USUARIOS DEL ACUEDUCTO EL TRIUNFO DE LA VEREDA SAN MARTIN</v>
          </cell>
          <cell r="C1969">
            <v>41006</v>
          </cell>
          <cell r="D1969" t="str">
            <v>820001988-0</v>
          </cell>
          <cell r="E1969" t="str">
            <v>OPERATIVA</v>
          </cell>
          <cell r="F1969">
            <v>35540</v>
          </cell>
          <cell r="G1969" t="str">
            <v>INSCRIPCION</v>
          </cell>
          <cell r="H1969">
            <v>41099</v>
          </cell>
          <cell r="I1969" t="str">
            <v>PEDRO MARIA CAMACHO GARCIA</v>
          </cell>
          <cell r="J1969">
            <v>15001</v>
          </cell>
          <cell r="K1969" t="str">
            <v>TRV 2 ESTE 64 - 09</v>
          </cell>
          <cell r="L1969" t="str">
            <v>BOYACÁ</v>
          </cell>
          <cell r="M1969" t="str">
            <v>TUNJA</v>
          </cell>
          <cell r="N1969" t="str">
            <v>7310010  |  7310010</v>
          </cell>
          <cell r="O1969">
            <v>3143111774</v>
          </cell>
          <cell r="P1969" t="str">
            <v>astriunfo@hotmail.com</v>
          </cell>
          <cell r="Q1969" t="str">
            <v>ASOCIACION DE USUARIOS</v>
          </cell>
          <cell r="R1969" t="str">
            <v>ORGANIZACION AUTORIZADA</v>
          </cell>
        </row>
        <row r="1970">
          <cell r="A1970">
            <v>23093</v>
          </cell>
          <cell r="B1970" t="str">
            <v>ASOCIACION DE SUSCRIPTORES DEL ACUEDUCTO POZO PROFUNDO SURQUIRA VEREDA SAN ISIDRO</v>
          </cell>
          <cell r="C1970">
            <v>40934</v>
          </cell>
          <cell r="D1970" t="str">
            <v>900271637-8</v>
          </cell>
          <cell r="E1970" t="str">
            <v>OPERATIVA</v>
          </cell>
          <cell r="F1970">
            <v>39852</v>
          </cell>
          <cell r="G1970" t="str">
            <v>INSCRIPCION</v>
          </cell>
          <cell r="H1970">
            <v>41022</v>
          </cell>
          <cell r="I1970" t="str">
            <v>MARTIN VICENTE CARDENAS MORALES</v>
          </cell>
          <cell r="J1970">
            <v>15001</v>
          </cell>
          <cell r="K1970" t="str">
            <v>CALLE 42 A # 84-15</v>
          </cell>
          <cell r="L1970" t="str">
            <v>BOYACÁ</v>
          </cell>
          <cell r="M1970" t="str">
            <v>TUNJA</v>
          </cell>
          <cell r="N1970" t="str">
            <v>3125385  |  0000000</v>
          </cell>
          <cell r="O1970">
            <v>3125385315</v>
          </cell>
          <cell r="P1970" t="str">
            <v>nancycardenasmora@hotmail.com</v>
          </cell>
          <cell r="Q1970" t="str">
            <v>ASOCIACION DE USUARIOS</v>
          </cell>
          <cell r="R1970" t="str">
            <v>ORGANIZACION AUTORIZADA</v>
          </cell>
        </row>
        <row r="1971">
          <cell r="A1971">
            <v>23096</v>
          </cell>
          <cell r="B1971" t="str">
            <v>ASOCIACION DE USUARIOS DEL CORREGIMIENTO DEL VALLE ESP</v>
          </cell>
          <cell r="C1971">
            <v>40273</v>
          </cell>
          <cell r="D1971" t="str">
            <v>900142256-2</v>
          </cell>
          <cell r="E1971" t="str">
            <v>OPERATIVA</v>
          </cell>
          <cell r="F1971">
            <v>39170</v>
          </cell>
          <cell r="G1971" t="str">
            <v>ACTUALIZACION</v>
          </cell>
          <cell r="H1971">
            <v>41326</v>
          </cell>
          <cell r="I1971" t="str">
            <v>RODRIGO VIÑUELA  JARAMILLO</v>
          </cell>
          <cell r="J1971">
            <v>27075</v>
          </cell>
          <cell r="K1971" t="str">
            <v>BARRIO PUEBLO NUEVO</v>
          </cell>
          <cell r="L1971" t="str">
            <v>CHOCÓ</v>
          </cell>
          <cell r="M1971" t="str">
            <v>BAHIA SOLANO</v>
          </cell>
          <cell r="N1971" t="str">
            <v>6827958  |  6827418</v>
          </cell>
          <cell r="O1971">
            <v>3108422649</v>
          </cell>
          <cell r="P1971" t="str">
            <v>acorvaesp@gmail.com</v>
          </cell>
          <cell r="Q1971" t="str">
            <v>ASOCIACION DE USUARIOS</v>
          </cell>
          <cell r="R1971" t="str">
            <v>ORGANIZACION AUTORIZADA</v>
          </cell>
        </row>
        <row r="1972">
          <cell r="A1972">
            <v>23097</v>
          </cell>
          <cell r="B1972" t="str">
            <v>ADMINISTRACION PUBLICA COOPERATIVA - AGUAS DE RIO QUITO - ESP</v>
          </cell>
          <cell r="C1972">
            <v>40514</v>
          </cell>
          <cell r="D1972" t="str">
            <v>900261929-0</v>
          </cell>
          <cell r="E1972" t="str">
            <v>OPERATIVA</v>
          </cell>
          <cell r="F1972">
            <v>40057</v>
          </cell>
          <cell r="G1972" t="str">
            <v>ACTUALIZACION</v>
          </cell>
          <cell r="H1972">
            <v>45554</v>
          </cell>
          <cell r="I1972" t="str">
            <v>NILSON HAMES CORDOBA CORDOBA</v>
          </cell>
          <cell r="J1972">
            <v>27600</v>
          </cell>
          <cell r="K1972" t="str">
            <v>CALLE PRINCIPAL FRENTE AL PARQUE</v>
          </cell>
          <cell r="L1972" t="str">
            <v>CHOCÓ</v>
          </cell>
          <cell r="M1972" t="str">
            <v>RIO QUITO</v>
          </cell>
          <cell r="N1972" t="str">
            <v>6712682  |  6712682</v>
          </cell>
          <cell r="O1972">
            <v>3108443671</v>
          </cell>
          <cell r="P1972" t="str">
            <v>suiaguasderioquito@gmail.com</v>
          </cell>
          <cell r="Q1972" t="str">
            <v>COOPERATIVA</v>
          </cell>
          <cell r="R1972" t="str">
            <v>ORGANIZACION AUTORIZADA</v>
          </cell>
        </row>
        <row r="1973">
          <cell r="A1973">
            <v>23098</v>
          </cell>
          <cell r="B1973" t="str">
            <v>EMPRESA REGIONAL DE AGUAS DEL TEQUENDAMA S.A. E.S.P.</v>
          </cell>
          <cell r="C1973">
            <v>40418</v>
          </cell>
          <cell r="D1973" t="str">
            <v>900126313-7</v>
          </cell>
          <cell r="E1973" t="str">
            <v>OPERATIVA</v>
          </cell>
          <cell r="F1973">
            <v>40105</v>
          </cell>
          <cell r="G1973" t="str">
            <v>ACTUALIZACION</v>
          </cell>
          <cell r="H1973">
            <v>45629</v>
          </cell>
          <cell r="I1973" t="str">
            <v>NELSON IVAN GARCIA TARQUINO</v>
          </cell>
          <cell r="J1973">
            <v>25386</v>
          </cell>
          <cell r="K1973" t="str">
            <v>DIAGONAL 8 No. 1-05 BARRIO EL MIRADOR</v>
          </cell>
          <cell r="L1973" t="str">
            <v>CUNDINAMARCA</v>
          </cell>
          <cell r="M1973" t="str">
            <v>LA MESA</v>
          </cell>
          <cell r="N1973" t="str">
            <v>8471213  |  8471213</v>
          </cell>
          <cell r="O1973">
            <v>3142857831</v>
          </cell>
          <cell r="P1973" t="str">
            <v>gerencia@aguasdeltequendama.com</v>
          </cell>
          <cell r="Q1973" t="str">
            <v>SOCIEDAD ANONIMA</v>
          </cell>
          <cell r="R1973" t="str">
            <v>SOCIEDADES (EMPRESA DE SERVICIOS PUBLICOS)</v>
          </cell>
        </row>
        <row r="1974">
          <cell r="A1974">
            <v>23100</v>
          </cell>
          <cell r="B1974" t="str">
            <v>EMPRESA DE SERVICIOS PUBLICOS DEL MUNICIPIO DE POLICARPA ESP SA</v>
          </cell>
          <cell r="C1974">
            <v>40410</v>
          </cell>
          <cell r="D1974" t="str">
            <v>900303862-8</v>
          </cell>
          <cell r="E1974" t="str">
            <v>OPERATIVA</v>
          </cell>
          <cell r="F1974">
            <v>40150</v>
          </cell>
          <cell r="G1974" t="str">
            <v>ACTUALIZACION</v>
          </cell>
          <cell r="H1974">
            <v>45496</v>
          </cell>
          <cell r="I1974" t="str">
            <v>HERNEY RAMIREZ SOLARTE</v>
          </cell>
          <cell r="J1974">
            <v>52540</v>
          </cell>
          <cell r="K1974" t="str">
            <v>CRA 3 CON CALLE 4 ESQUINA PARQUE PRINCIPAL</v>
          </cell>
          <cell r="L1974" t="str">
            <v>NARIÑO</v>
          </cell>
          <cell r="M1974" t="str">
            <v>POLICARPA</v>
          </cell>
          <cell r="N1974" t="str">
            <v>3206433  |  3206433</v>
          </cell>
          <cell r="O1974">
            <v>3206430672</v>
          </cell>
          <cell r="P1974" t="str">
            <v>EMPOLICARPA@POLICARPA-NARINO.GOV.CO</v>
          </cell>
          <cell r="Q1974" t="str">
            <v>SOCIEDAD ANONIMA</v>
          </cell>
          <cell r="R1974" t="str">
            <v>SOCIEDADES (EMPRESA DE SERVICIOS PUBLICOS)</v>
          </cell>
        </row>
        <row r="1975">
          <cell r="A1975">
            <v>23104</v>
          </cell>
          <cell r="B1975" t="str">
            <v>EMPRESA ADMINISTRATIVA DE SERVICIOS PUBLICOS DOMICILIARIOS DE EL VALLE DEL GUAMUEZ S.A. E.S.P.</v>
          </cell>
          <cell r="C1975">
            <v>40658</v>
          </cell>
          <cell r="D1975" t="str">
            <v>900304997-8</v>
          </cell>
          <cell r="E1975" t="str">
            <v>OPERATIVA</v>
          </cell>
          <cell r="F1975">
            <v>40029</v>
          </cell>
          <cell r="G1975" t="str">
            <v>ACTUALIZACION</v>
          </cell>
          <cell r="H1975">
            <v>45405</v>
          </cell>
          <cell r="I1975" t="str">
            <v>JOSE NICOLAS MUNOZ CRUZ</v>
          </cell>
          <cell r="J1975">
            <v>86865</v>
          </cell>
          <cell r="K1975" t="str">
            <v>carrera 6 N0 5-131 B/ la Amistad</v>
          </cell>
          <cell r="L1975" t="str">
            <v>PUTUMAYO</v>
          </cell>
          <cell r="M1975" t="str">
            <v>VALLE DEL GUAMUEZ</v>
          </cell>
          <cell r="N1975" t="str">
            <v>4282367  |  4282367</v>
          </cell>
          <cell r="O1975">
            <v>3112425732</v>
          </cell>
          <cell r="P1975" t="str">
            <v>emserpuvag@hotmail.com</v>
          </cell>
          <cell r="Q1975" t="str">
            <v>SOCIEDAD ANONIMA</v>
          </cell>
          <cell r="R1975" t="str">
            <v>SOCIEDADES (EMPRESA DE SERVICIOS PUBLICOS)</v>
          </cell>
        </row>
        <row r="1976">
          <cell r="A1976">
            <v>23107</v>
          </cell>
          <cell r="B1976" t="str">
            <v>EMPRESA DE SERVICIOS PÚBLICOS DE BUENAVISTA S.A E.S.P.</v>
          </cell>
          <cell r="C1976">
            <v>40183</v>
          </cell>
          <cell r="D1976" t="str">
            <v>900327645-1</v>
          </cell>
          <cell r="E1976" t="str">
            <v>OPERATIVA</v>
          </cell>
          <cell r="F1976">
            <v>40179</v>
          </cell>
          <cell r="G1976" t="str">
            <v>ACTUALIZACION</v>
          </cell>
          <cell r="H1976">
            <v>45719</v>
          </cell>
          <cell r="I1976" t="str">
            <v>ALLENDE ARLES BALLEN BALLEN</v>
          </cell>
          <cell r="J1976">
            <v>15109</v>
          </cell>
          <cell r="K1976" t="str">
            <v>CALLE 4 Nº 4-44</v>
          </cell>
          <cell r="L1976" t="str">
            <v>BOYACÁ</v>
          </cell>
          <cell r="M1976" t="str">
            <v>BUENAVISTA</v>
          </cell>
          <cell r="N1976" t="str">
            <v>8024510  |  8024510</v>
          </cell>
          <cell r="O1976">
            <v>3134469482</v>
          </cell>
          <cell r="P1976" t="str">
            <v>buenservicio.sa.esp@gmail.com</v>
          </cell>
          <cell r="Q1976" t="str">
            <v>SOCIEDAD ANONIMA</v>
          </cell>
          <cell r="R1976" t="str">
            <v>SOCIEDADES (EMPRESA DE SERVICIOS PUBLICOS)</v>
          </cell>
        </row>
        <row r="1977">
          <cell r="A1977">
            <v>23110</v>
          </cell>
          <cell r="B1977" t="str">
            <v>EMPRESA DE ASEO SAN PEDRO SENTIDO SOCIAL S.A. E.S.P.</v>
          </cell>
          <cell r="C1977">
            <v>40581</v>
          </cell>
          <cell r="D1977" t="str">
            <v>900331391-1</v>
          </cell>
          <cell r="E1977" t="str">
            <v>OPERATIVA (No activa)</v>
          </cell>
          <cell r="F1977">
            <v>40175</v>
          </cell>
          <cell r="G1977" t="str">
            <v>ACTUALIZACION</v>
          </cell>
          <cell r="H1977">
            <v>41655</v>
          </cell>
          <cell r="I1977" t="str">
            <v>EVER ENRIQUE ANGULO PALMERA</v>
          </cell>
          <cell r="J1977">
            <v>70717</v>
          </cell>
          <cell r="K1977" t="str">
            <v>CALLE 13 CON CARRERA 13</v>
          </cell>
          <cell r="L1977" t="str">
            <v>SUCRE</v>
          </cell>
          <cell r="M1977" t="str">
            <v>SAN PEDRO</v>
          </cell>
          <cell r="N1977" t="str">
            <v>2894141  |  0000000</v>
          </cell>
          <cell r="O1977">
            <v>3163850586</v>
          </cell>
          <cell r="P1977" t="str">
            <v>aseosanpedro@hotmail.com</v>
          </cell>
          <cell r="Q1977" t="str">
            <v>SOCIEDAD ANONIMA</v>
          </cell>
          <cell r="R1977" t="str">
            <v>SOCIEDADES (EMPRESA DE SERVICIOS PUBLICOS)</v>
          </cell>
        </row>
        <row r="1978">
          <cell r="A1978">
            <v>23111</v>
          </cell>
          <cell r="B1978" t="str">
            <v>EMPRESA DE SERVICIOS PUBLICOS  DOMICILIARIOS DE LA PROVINCIA DE LENGUPA SERVILENGUPA S.A. E.S.P.</v>
          </cell>
          <cell r="C1978">
            <v>40256</v>
          </cell>
          <cell r="D1978" t="str">
            <v>900325136-3</v>
          </cell>
          <cell r="E1978" t="str">
            <v>OPERATIVA</v>
          </cell>
          <cell r="F1978">
            <v>40182</v>
          </cell>
          <cell r="G1978" t="str">
            <v>ACTUALIZACION</v>
          </cell>
          <cell r="H1978">
            <v>45716</v>
          </cell>
          <cell r="I1978" t="str">
            <v>GUILLERMO HERNAN LOPEZ RODRIGUEZ</v>
          </cell>
          <cell r="J1978">
            <v>15455</v>
          </cell>
          <cell r="K1978" t="str">
            <v>Calle 4 N° 7 - 42 Piso 1</v>
          </cell>
          <cell r="L1978" t="str">
            <v>BOYACÁ</v>
          </cell>
          <cell r="M1978" t="str">
            <v>MIRAFLORES</v>
          </cell>
          <cell r="N1978" t="str">
            <v>7330237  |  7330237</v>
          </cell>
          <cell r="O1978">
            <v>3107888673</v>
          </cell>
          <cell r="P1978" t="str">
            <v>gerencia@servilengupa.com</v>
          </cell>
          <cell r="Q1978" t="str">
            <v>SOCIEDAD ANONIMA</v>
          </cell>
          <cell r="R1978" t="str">
            <v>SOCIEDADES (EMPRESA DE SERVICIOS PUBLICOS)</v>
          </cell>
        </row>
        <row r="1979">
          <cell r="A1979">
            <v>23114</v>
          </cell>
          <cell r="B1979" t="str">
            <v>EMPRESA DE SERVICIOS PUBLICOS DE URAMITA S.A.S E.S.P</v>
          </cell>
          <cell r="C1979">
            <v>42212</v>
          </cell>
          <cell r="D1979" t="str">
            <v>900332194-1</v>
          </cell>
          <cell r="E1979" t="str">
            <v>OPERATIVA</v>
          </cell>
          <cell r="F1979">
            <v>40184</v>
          </cell>
          <cell r="G1979" t="str">
            <v>ACTUALIZACION</v>
          </cell>
          <cell r="H1979">
            <v>45722</v>
          </cell>
          <cell r="I1979" t="str">
            <v>ALVARO ANDRES BEDOYA GUZMAN</v>
          </cell>
          <cell r="J1979">
            <v>5842</v>
          </cell>
          <cell r="K1979" t="str">
            <v>CALLE 20 Sur # 17 - 34</v>
          </cell>
          <cell r="L1979" t="str">
            <v>ANTIOQUIA</v>
          </cell>
          <cell r="M1979" t="str">
            <v>URAMITA</v>
          </cell>
          <cell r="N1979" t="str">
            <v>8574005  |  8574062</v>
          </cell>
          <cell r="O1979">
            <v>3104215893</v>
          </cell>
          <cell r="P1979" t="str">
            <v>serviciospublicos@uramita-antioquia.gov.co</v>
          </cell>
          <cell r="Q1979" t="str">
            <v>SOCIEDAD POR ACCIONES SIMPLIFICADA</v>
          </cell>
          <cell r="R1979" t="str">
            <v>SOCIEDADES (EMPRESA DE SERVICIOS PUBLICOS)</v>
          </cell>
        </row>
        <row r="1980">
          <cell r="A1980">
            <v>23115</v>
          </cell>
          <cell r="B1980" t="str">
            <v>ASOCIACION DE ACUEDUCTO RURAL SAJEL</v>
          </cell>
          <cell r="C1980">
            <v>44109</v>
          </cell>
          <cell r="D1980" t="str">
            <v>900302444-8</v>
          </cell>
          <cell r="E1980" t="str">
            <v>OPERATIVA</v>
          </cell>
          <cell r="F1980">
            <v>43014</v>
          </cell>
          <cell r="G1980" t="str">
            <v>ACTUALIZACION</v>
          </cell>
          <cell r="H1980">
            <v>45448</v>
          </cell>
          <cell r="I1980" t="str">
            <v>CRISTIAANN HINCAPIE RAMIREZ</v>
          </cell>
          <cell r="J1980">
            <v>18001</v>
          </cell>
          <cell r="K1980" t="str">
            <v>KM 6 ANTIGUA VÍA NEIVA CASA 07</v>
          </cell>
          <cell r="L1980" t="str">
            <v>CAQUETÁ</v>
          </cell>
          <cell r="M1980" t="str">
            <v>FLORENCIA</v>
          </cell>
          <cell r="N1980" t="str">
            <v>4369938  |  4369938</v>
          </cell>
          <cell r="O1980">
            <v>3133690332</v>
          </cell>
          <cell r="P1980" t="str">
            <v>asociacionacueductoruralsajel@gmail.com</v>
          </cell>
          <cell r="Q1980" t="str">
            <v>SIN ANIMO DE LUCRO</v>
          </cell>
          <cell r="R1980" t="str">
            <v>ORGANIZACION AUTORIZADA</v>
          </cell>
        </row>
        <row r="1981">
          <cell r="A1981">
            <v>23118</v>
          </cell>
          <cell r="B1981" t="str">
            <v>ASOCIACION USUARIOS ACUEDUCTO COMUNITARIO VEREDA EL RODEO</v>
          </cell>
          <cell r="C1981">
            <v>40662</v>
          </cell>
          <cell r="D1981" t="str">
            <v>816004166-2</v>
          </cell>
          <cell r="E1981" t="str">
            <v>OPERATIVA</v>
          </cell>
          <cell r="F1981">
            <v>36504</v>
          </cell>
          <cell r="G1981" t="str">
            <v>ACTUALIZACION</v>
          </cell>
          <cell r="H1981">
            <v>45105</v>
          </cell>
          <cell r="I1981" t="str">
            <v>CENELIA RESTREPO BUITRAGO</v>
          </cell>
          <cell r="J1981">
            <v>66170</v>
          </cell>
          <cell r="K1981" t="str">
            <v>VEREDA EL RODEO BAJO FINCA LA TULIA</v>
          </cell>
          <cell r="L1981" t="str">
            <v>RISARALDA</v>
          </cell>
          <cell r="M1981" t="str">
            <v>DOSQUEBRADAS</v>
          </cell>
          <cell r="N1981" t="str">
            <v>3117403  |  3117403</v>
          </cell>
          <cell r="O1981">
            <v>3117403267</v>
          </cell>
          <cell r="P1981" t="str">
            <v>acueductoveredaelrodeo@hotmail.com</v>
          </cell>
          <cell r="Q1981" t="str">
            <v>ASOCIACION DE USUARIOS</v>
          </cell>
          <cell r="R1981" t="str">
            <v>ORGANIZACION AUTORIZADA</v>
          </cell>
        </row>
        <row r="1982">
          <cell r="A1982">
            <v>23119</v>
          </cell>
          <cell r="B1982" t="str">
            <v>ASOCIACION DE USUARIOS DEL ACUEDCUTO REGIONAL EMBERA KARAMBA</v>
          </cell>
          <cell r="C1982">
            <v>41157</v>
          </cell>
          <cell r="D1982" t="str">
            <v>816000914-7</v>
          </cell>
          <cell r="E1982" t="str">
            <v>OPERATIVA</v>
          </cell>
          <cell r="F1982">
            <v>34166</v>
          </cell>
          <cell r="G1982" t="str">
            <v>ACTUALIZACION</v>
          </cell>
          <cell r="H1982">
            <v>44033</v>
          </cell>
          <cell r="I1982" t="str">
            <v>JESUS ANTONIO  BARTOLO RIOS</v>
          </cell>
          <cell r="J1982">
            <v>66594</v>
          </cell>
          <cell r="K1982" t="str">
            <v>VEREDA MIRACAMPOS</v>
          </cell>
          <cell r="L1982" t="str">
            <v>RISARALDA</v>
          </cell>
          <cell r="M1982" t="str">
            <v>QUINCHIA</v>
          </cell>
          <cell r="N1982" t="str">
            <v>3369430  |  3367998</v>
          </cell>
          <cell r="O1982">
            <v>3138711842</v>
          </cell>
          <cell r="P1982" t="str">
            <v>acueductoemberakaramba@gmail.com</v>
          </cell>
          <cell r="Q1982" t="str">
            <v>ASOCIACION DE USUARIOS</v>
          </cell>
          <cell r="R1982" t="str">
            <v>ORGANIZACION AUTORIZADA</v>
          </cell>
        </row>
        <row r="1983">
          <cell r="A1983">
            <v>23120</v>
          </cell>
          <cell r="B1983" t="str">
            <v>JUNTA ADMINISTRADORA DE ACUEDUCTO PILCUAN RECTA</v>
          </cell>
          <cell r="C1983">
            <v>40835</v>
          </cell>
          <cell r="D1983" t="str">
            <v>814004838-6</v>
          </cell>
          <cell r="E1983" t="str">
            <v>OPERATIVA</v>
          </cell>
          <cell r="F1983">
            <v>32671</v>
          </cell>
          <cell r="G1983" t="str">
            <v>ACTUALIZACION</v>
          </cell>
          <cell r="H1983">
            <v>40892</v>
          </cell>
          <cell r="I1983" t="str">
            <v>FABIO EDUARDO BURBANO ORTEGA</v>
          </cell>
          <cell r="J1983">
            <v>52354</v>
          </cell>
          <cell r="K1983" t="str">
            <v>PILCUAN LA RECTA</v>
          </cell>
          <cell r="L1983" t="str">
            <v>NARIÑO</v>
          </cell>
          <cell r="M1983" t="str">
            <v>IMUES</v>
          </cell>
          <cell r="N1983" t="str">
            <v>8182360  |  7216128</v>
          </cell>
          <cell r="O1983">
            <v>3127164388</v>
          </cell>
          <cell r="P1983" t="str">
            <v>bofegaby@yahoo.com</v>
          </cell>
          <cell r="Q1983" t="str">
            <v>JUNTA ADMINISTRADORA</v>
          </cell>
          <cell r="R1983" t="str">
            <v>ORGANIZACION AUTORIZADA</v>
          </cell>
        </row>
        <row r="1984">
          <cell r="A1984">
            <v>23122</v>
          </cell>
          <cell r="B1984" t="str">
            <v>JUNTA ADMINISTRADORA DEL ACUEDUCTO EL ROSARIO</v>
          </cell>
          <cell r="C1984">
            <v>41183</v>
          </cell>
          <cell r="D1984" t="str">
            <v>800161176-1</v>
          </cell>
          <cell r="E1984" t="str">
            <v>OPERATIVA</v>
          </cell>
          <cell r="F1984">
            <v>35739</v>
          </cell>
          <cell r="G1984" t="str">
            <v>ACTUALIZACION</v>
          </cell>
          <cell r="H1984">
            <v>45638</v>
          </cell>
          <cell r="I1984" t="str">
            <v>LUIS  JOJOA JOSA</v>
          </cell>
          <cell r="J1984">
            <v>52001</v>
          </cell>
          <cell r="K1984" t="str">
            <v>DIAGONAL 14 No 14 EA 43 VEREDA EL ROSARIO</v>
          </cell>
          <cell r="L1984" t="str">
            <v>NARIÑO</v>
          </cell>
          <cell r="M1984" t="str">
            <v>PASTO</v>
          </cell>
          <cell r="N1984" t="str">
            <v>7350365  |  0000000</v>
          </cell>
          <cell r="O1984">
            <v>3128255988</v>
          </cell>
          <cell r="P1984" t="str">
            <v>JUNTADEACUEDUCTO2017@HOTMAIL.COM</v>
          </cell>
          <cell r="Q1984" t="str">
            <v>JUNTA ADMINISTRADORA</v>
          </cell>
          <cell r="R1984" t="str">
            <v>ORGANIZACION AUTORIZADA</v>
          </cell>
        </row>
        <row r="1985">
          <cell r="A1985">
            <v>23128</v>
          </cell>
          <cell r="B1985" t="str">
            <v>JUNTA ADMINISTRADORA DEL ACUEDUCTO Y ALCANTARILLADO DE LA JAGUA</v>
          </cell>
          <cell r="C1985">
            <v>40449</v>
          </cell>
          <cell r="D1985" t="str">
            <v>800254912-4</v>
          </cell>
          <cell r="E1985" t="str">
            <v>OPERATIVA</v>
          </cell>
          <cell r="F1985">
            <v>34751</v>
          </cell>
          <cell r="G1985" t="str">
            <v>ACTUALIZACION</v>
          </cell>
          <cell r="H1985">
            <v>45421</v>
          </cell>
          <cell r="I1985" t="str">
            <v>JESUS ALEXANDER NARANJO TELLEZ</v>
          </cell>
          <cell r="J1985">
            <v>41298</v>
          </cell>
          <cell r="K1985" t="str">
            <v xml:space="preserve">Calle 4 # 2-95 </v>
          </cell>
          <cell r="L1985" t="str">
            <v>HUILA</v>
          </cell>
          <cell r="M1985" t="str">
            <v>GARZON</v>
          </cell>
          <cell r="N1985" t="str">
            <v>8342055  |  8342157</v>
          </cell>
          <cell r="O1985">
            <v>3227324944</v>
          </cell>
          <cell r="P1985" t="str">
            <v>acueductoalcant_lajagua@hotmail.com</v>
          </cell>
          <cell r="Q1985" t="str">
            <v>JUNTA ADMINISTRADORA</v>
          </cell>
          <cell r="R1985" t="str">
            <v>ORGANIZACION AUTORIZADA</v>
          </cell>
        </row>
        <row r="1986">
          <cell r="A1986">
            <v>23129</v>
          </cell>
          <cell r="B1986" t="str">
            <v>JUNTA ADMINISTRADORA DEL ACUEDUCTO BELEN Y SAMARIA</v>
          </cell>
          <cell r="C1986">
            <v>40304</v>
          </cell>
          <cell r="D1986" t="str">
            <v>900109919-8</v>
          </cell>
          <cell r="E1986" t="str">
            <v>OPERATIVA</v>
          </cell>
          <cell r="F1986">
            <v>38917</v>
          </cell>
          <cell r="G1986" t="str">
            <v>ACTUALIZACION</v>
          </cell>
          <cell r="H1986">
            <v>41208</v>
          </cell>
          <cell r="I1986" t="str">
            <v>JESUS ANTONIO URREGO UBAQUE</v>
          </cell>
          <cell r="J1986">
            <v>41530</v>
          </cell>
          <cell r="K1986" t="str">
            <v>VEREDA SAMARIA PALESTINA HUILA</v>
          </cell>
          <cell r="L1986" t="str">
            <v>HUILA</v>
          </cell>
          <cell r="M1986" t="str">
            <v>PALESTINA</v>
          </cell>
          <cell r="N1986" t="str">
            <v>2552087  |  2552087</v>
          </cell>
          <cell r="O1986">
            <v>3214179854</v>
          </cell>
          <cell r="P1986" t="str">
            <v>contactenos@palestina-huila.gov.co</v>
          </cell>
          <cell r="Q1986" t="str">
            <v>JUNTA ADMINISTRADORA</v>
          </cell>
          <cell r="R1986" t="str">
            <v>ORGANIZACION AUTORIZADA</v>
          </cell>
        </row>
        <row r="1987">
          <cell r="A1987">
            <v>23130</v>
          </cell>
          <cell r="B1987" t="str">
            <v>JUNTA ADMINISTRADORA DEL ACUEDUCTO DE CUBIJAN BAJO</v>
          </cell>
          <cell r="C1987">
            <v>40534</v>
          </cell>
          <cell r="D1987" t="str">
            <v>814004221-2</v>
          </cell>
          <cell r="E1987" t="str">
            <v>OPERATIVA</v>
          </cell>
          <cell r="F1987">
            <v>37176</v>
          </cell>
          <cell r="G1987" t="str">
            <v>ACTUALIZACION</v>
          </cell>
          <cell r="H1987">
            <v>41022</v>
          </cell>
          <cell r="I1987" t="str">
            <v>ALVARO HERNAN PUPIALES CORDOBA</v>
          </cell>
          <cell r="J1987">
            <v>52001</v>
          </cell>
          <cell r="K1987" t="str">
            <v>kilometro 12 sur via pasto-ipiales casa 50B</v>
          </cell>
          <cell r="L1987" t="str">
            <v>NARIÑO</v>
          </cell>
          <cell r="M1987" t="str">
            <v>PASTO</v>
          </cell>
          <cell r="N1987" t="str">
            <v>0000000  |  0000000</v>
          </cell>
          <cell r="O1987">
            <v>3175260219</v>
          </cell>
          <cell r="P1987" t="str">
            <v>JAACB2008@GMAIL.COM</v>
          </cell>
          <cell r="Q1987" t="str">
            <v>JUNTA ADMINISTRADORA</v>
          </cell>
          <cell r="R1987" t="str">
            <v>ORGANIZACION AUTORIZADA</v>
          </cell>
        </row>
        <row r="1988">
          <cell r="A1988">
            <v>23131</v>
          </cell>
          <cell r="B1988" t="str">
            <v>ASOCIACION DE USUARIOS DEL ACUEDUCTO COMUNITARIO DE LOS BARRIOS UNIDOS DE FRAILES</v>
          </cell>
          <cell r="C1988">
            <v>40995</v>
          </cell>
          <cell r="D1988" t="str">
            <v>816003200-0</v>
          </cell>
          <cell r="E1988" t="str">
            <v>OPERATIVA</v>
          </cell>
          <cell r="F1988">
            <v>35931</v>
          </cell>
          <cell r="G1988" t="str">
            <v>ACTUALIZACION</v>
          </cell>
          <cell r="H1988">
            <v>45531</v>
          </cell>
          <cell r="I1988" t="str">
            <v>EDELBERTO RAMIREZ MAZUERA</v>
          </cell>
          <cell r="J1988">
            <v>66170</v>
          </cell>
          <cell r="K1988" t="str">
            <v>BARRIO SATURNO</v>
          </cell>
          <cell r="L1988" t="str">
            <v>RISARALDA</v>
          </cell>
          <cell r="M1988" t="str">
            <v>DOSQUEBRADAS</v>
          </cell>
          <cell r="N1988" t="str">
            <v>3237843  |  3237843</v>
          </cell>
          <cell r="O1988">
            <v>3237843423</v>
          </cell>
          <cell r="P1988" t="str">
            <v>acueductofrailes@hotmail.com</v>
          </cell>
          <cell r="Q1988" t="str">
            <v>ASOCIACION DE USUARIOS</v>
          </cell>
          <cell r="R1988" t="str">
            <v>ORGANIZACION AUTORIZADA</v>
          </cell>
        </row>
        <row r="1989">
          <cell r="A1989">
            <v>23132</v>
          </cell>
          <cell r="B1989" t="str">
            <v>ASOCIACION DE USUARIOS ACUEDUCTO NARANJAL</v>
          </cell>
          <cell r="C1989">
            <v>40424</v>
          </cell>
          <cell r="D1989" t="str">
            <v>900182536-0</v>
          </cell>
          <cell r="E1989" t="str">
            <v>OPERATIVA</v>
          </cell>
          <cell r="F1989">
            <v>39276</v>
          </cell>
          <cell r="G1989" t="str">
            <v>ACTUALIZACION</v>
          </cell>
          <cell r="H1989">
            <v>42074</v>
          </cell>
          <cell r="I1989" t="str">
            <v>JOSE LIBARDO OCAMPO OSORIO</v>
          </cell>
          <cell r="J1989">
            <v>76100</v>
          </cell>
          <cell r="K1989" t="str">
            <v>CALLE 5 NO. 5-23 NARANJAL</v>
          </cell>
          <cell r="L1989" t="str">
            <v>VALLE DEL CAUCA</v>
          </cell>
          <cell r="M1989" t="str">
            <v>BOLIVAR</v>
          </cell>
          <cell r="N1989" t="str">
            <v>2224166  |  2224000</v>
          </cell>
          <cell r="O1989">
            <v>3177575639</v>
          </cell>
          <cell r="P1989" t="str">
            <v>ASOACUEDUCTONARANJAL@HOTMAIL.COM</v>
          </cell>
          <cell r="Q1989" t="str">
            <v>ASOCIACION DE USUARIOS</v>
          </cell>
          <cell r="R1989" t="str">
            <v>ORGANIZACION AUTORIZADA</v>
          </cell>
        </row>
        <row r="1990">
          <cell r="A1990">
            <v>23134</v>
          </cell>
          <cell r="B1990" t="str">
            <v>JUNTA ADMINISTRADORA ACUEDUCTO REGIONAL DE LA VEREDA EL TIGRE</v>
          </cell>
          <cell r="C1990">
            <v>40830</v>
          </cell>
          <cell r="D1990" t="str">
            <v>813006749-4</v>
          </cell>
          <cell r="E1990" t="str">
            <v>OPERATIVA</v>
          </cell>
          <cell r="F1990">
            <v>36324</v>
          </cell>
          <cell r="G1990" t="str">
            <v>ACTUALIZACION</v>
          </cell>
          <cell r="H1990">
            <v>40907</v>
          </cell>
          <cell r="I1990" t="str">
            <v>ABRAHAM PRECIADO  QUEVEDO</v>
          </cell>
          <cell r="J1990">
            <v>41551</v>
          </cell>
          <cell r="K1990" t="str">
            <v>corregimiento de Guacacallo vereda el tigre</v>
          </cell>
          <cell r="L1990" t="str">
            <v>HUILA</v>
          </cell>
          <cell r="M1990" t="str">
            <v>PITALITO</v>
          </cell>
          <cell r="N1990" t="str">
            <v>3261261  |  3261261</v>
          </cell>
          <cell r="O1990">
            <v>3123184753</v>
          </cell>
          <cell r="P1990" t="str">
            <v>acueductotigre@gmail.com</v>
          </cell>
          <cell r="Q1990" t="str">
            <v>JUNTA ADMINISTRADORA</v>
          </cell>
          <cell r="R1990" t="str">
            <v>ORGANIZACION AUTORIZADA</v>
          </cell>
        </row>
        <row r="1991">
          <cell r="A1991">
            <v>23137</v>
          </cell>
          <cell r="B1991" t="str">
            <v xml:space="preserve">ASOCIACION DE USUARIOS DEL SERVICIO DE AGUAPOTABLE ACUEDUCTO INTERVEREDAL LA LAGUNA CHAPUESMAL </v>
          </cell>
          <cell r="C1991">
            <v>40374</v>
          </cell>
          <cell r="D1991" t="str">
            <v>814006780-7</v>
          </cell>
          <cell r="E1991" t="str">
            <v>OPERATIVA</v>
          </cell>
          <cell r="F1991">
            <v>38047</v>
          </cell>
          <cell r="G1991" t="str">
            <v>ACTUALIZACION</v>
          </cell>
          <cell r="H1991">
            <v>40506</v>
          </cell>
          <cell r="I1991" t="str">
            <v>JOSE RAFAEL ERIRA QUITIAQUEZ</v>
          </cell>
          <cell r="J1991">
            <v>52022</v>
          </cell>
          <cell r="K1991" t="str">
            <v>La Laguna Chapuesmal</v>
          </cell>
          <cell r="L1991" t="str">
            <v>NARIÑO</v>
          </cell>
          <cell r="M1991" t="str">
            <v>ALDANA</v>
          </cell>
          <cell r="N1991" t="str">
            <v>7753719  |  7736050</v>
          </cell>
          <cell r="O1991">
            <v>3175303922</v>
          </cell>
          <cell r="P1991" t="str">
            <v>alch_ldana@hotmail.com</v>
          </cell>
          <cell r="Q1991" t="str">
            <v>ASOCIACION DE USUARIOS</v>
          </cell>
          <cell r="R1991" t="str">
            <v>ORGANIZACION AUTORIZADA</v>
          </cell>
        </row>
        <row r="1992">
          <cell r="A1992">
            <v>23138</v>
          </cell>
          <cell r="B1992" t="str">
            <v>AGUAS LA CRISTALINA S.A. E.S.P.</v>
          </cell>
          <cell r="C1992">
            <v>40736</v>
          </cell>
          <cell r="D1992" t="str">
            <v>900324202-7</v>
          </cell>
          <cell r="E1992" t="str">
            <v>OPERATIVA</v>
          </cell>
          <cell r="F1992">
            <v>40194</v>
          </cell>
          <cell r="G1992" t="str">
            <v>ACTUALIZACION</v>
          </cell>
          <cell r="H1992">
            <v>45744</v>
          </cell>
          <cell r="I1992" t="str">
            <v xml:space="preserve">HECTOR JULIO RUIZ ZAMBRANO </v>
          </cell>
          <cell r="J1992">
            <v>86885</v>
          </cell>
          <cell r="K1992" t="str">
            <v>CRA 3 ESTE CALLE 4 BARRIO DIAMANTES</v>
          </cell>
          <cell r="L1992" t="str">
            <v>PUTUMAYO</v>
          </cell>
          <cell r="M1992" t="str">
            <v>VILLAGARZON</v>
          </cell>
          <cell r="N1992" t="str">
            <v>0000000  |  0000000</v>
          </cell>
          <cell r="O1992">
            <v>3106194847</v>
          </cell>
          <cell r="P1992" t="str">
            <v>aguaslacristalinaesp@yahoo.com.co</v>
          </cell>
          <cell r="Q1992" t="str">
            <v>SOCIEDAD ANONIMA</v>
          </cell>
          <cell r="R1992" t="str">
            <v>SOCIEDADES (EMPRESA DE SERVICIOS PUBLICOS)</v>
          </cell>
        </row>
        <row r="1993">
          <cell r="A1993">
            <v>23139</v>
          </cell>
          <cell r="B1993" t="str">
            <v>EMPRESA DE SERVICIOS PUBLICOS DE PUERTO TRIUNFO S.A. E.S.P.</v>
          </cell>
          <cell r="C1993">
            <v>40856</v>
          </cell>
          <cell r="D1993" t="str">
            <v>900326224-8</v>
          </cell>
          <cell r="E1993" t="str">
            <v>OPERATIVA</v>
          </cell>
          <cell r="F1993">
            <v>40179</v>
          </cell>
          <cell r="G1993" t="str">
            <v>ACTUALIZACION</v>
          </cell>
          <cell r="H1993">
            <v>45705</v>
          </cell>
          <cell r="I1993" t="str">
            <v>DANIELA AGUIRRE MARTINEZ</v>
          </cell>
          <cell r="J1993">
            <v>5591</v>
          </cell>
          <cell r="K1993" t="str">
            <v>Avenida Napoles Carrera 11 11-86</v>
          </cell>
          <cell r="L1993" t="str">
            <v>ANTIOQUIA</v>
          </cell>
          <cell r="M1993" t="str">
            <v>PUERTO TRIUNFO</v>
          </cell>
          <cell r="N1993" t="str">
            <v>8352273  |  8352273</v>
          </cell>
          <cell r="O1993">
            <v>3146038098</v>
          </cell>
          <cell r="P1993" t="str">
            <v>esppuertotriunfo@hotmail.com</v>
          </cell>
          <cell r="Q1993" t="str">
            <v>SOCIEDAD ANONIMA</v>
          </cell>
          <cell r="R1993" t="str">
            <v>SOCIEDADES (EMPRESA DE SERVICIOS PUBLICOS)</v>
          </cell>
        </row>
        <row r="1994">
          <cell r="A1994">
            <v>23141</v>
          </cell>
          <cell r="B1994" t="str">
            <v>ASOCIACIÓN DE USUARIOS DEL ACUEDUCTO COMUNAL DEL BARRIO CAMILO MEJÍA DUQUE</v>
          </cell>
          <cell r="C1994">
            <v>40312</v>
          </cell>
          <cell r="D1994" t="str">
            <v>816000429-6</v>
          </cell>
          <cell r="E1994" t="str">
            <v>OPERATIVA</v>
          </cell>
          <cell r="F1994">
            <v>35500</v>
          </cell>
          <cell r="G1994" t="str">
            <v>ACTUALIZACION</v>
          </cell>
          <cell r="H1994">
            <v>45405</v>
          </cell>
          <cell r="I1994" t="str">
            <v>DANIEL ALEJANDRO GONZALEZ BERMUDEZ</v>
          </cell>
          <cell r="J1994">
            <v>66170</v>
          </cell>
          <cell r="K1994" t="str">
            <v>Manzana 3 Casa 17 Barrio Camilo Mejía Duque</v>
          </cell>
          <cell r="L1994" t="str">
            <v>RISARALDA</v>
          </cell>
          <cell r="M1994" t="str">
            <v>DOSQUEBRADAS</v>
          </cell>
          <cell r="N1994" t="str">
            <v>3304611  |  3304611</v>
          </cell>
          <cell r="O1994">
            <v>3128870842</v>
          </cell>
          <cell r="P1994" t="str">
            <v>acueductocamilomejia@hotmail.com</v>
          </cell>
          <cell r="Q1994" t="str">
            <v>ASOCIACION DE USUARIOS</v>
          </cell>
          <cell r="R1994" t="str">
            <v>ORGANIZACION AUTORIZADA</v>
          </cell>
        </row>
        <row r="1995">
          <cell r="A1995">
            <v>23142</v>
          </cell>
          <cell r="B1995" t="str">
            <v>ASOCIACION DE USUARIOS DEL ACUEDUCTO OJO DE AGUA</v>
          </cell>
          <cell r="C1995">
            <v>40486</v>
          </cell>
          <cell r="D1995" t="str">
            <v>900279821-3</v>
          </cell>
          <cell r="E1995" t="str">
            <v>OPERATIVA (No activa)</v>
          </cell>
          <cell r="F1995">
            <v>39911</v>
          </cell>
          <cell r="G1995" t="str">
            <v>ACTUALIZACION</v>
          </cell>
          <cell r="H1995">
            <v>40892</v>
          </cell>
          <cell r="I1995" t="str">
            <v xml:space="preserve">GABRIEL DE JESUS RENDON </v>
          </cell>
          <cell r="J1995">
            <v>66594</v>
          </cell>
          <cell r="K1995" t="str">
            <v>VEREDA EL CAIRO</v>
          </cell>
          <cell r="L1995" t="str">
            <v>RISARALDA</v>
          </cell>
          <cell r="M1995" t="str">
            <v>QUINCHIA</v>
          </cell>
          <cell r="N1995" t="str">
            <v>3117293  |  3117293</v>
          </cell>
          <cell r="O1995">
            <v>3117293378</v>
          </cell>
          <cell r="P1995" t="str">
            <v>aguasrurales@gmail.com</v>
          </cell>
          <cell r="Q1995" t="str">
            <v>ASOCIACION DE USUARIOS</v>
          </cell>
          <cell r="R1995" t="str">
            <v>ORGANIZACION AUTORIZADA</v>
          </cell>
        </row>
        <row r="1996">
          <cell r="A1996">
            <v>23143</v>
          </cell>
          <cell r="B1996" t="str">
            <v>EMPRESAS PUBLICAS DE TIMANA SA ESP</v>
          </cell>
          <cell r="C1996">
            <v>40525</v>
          </cell>
          <cell r="D1996" t="str">
            <v>900330919-3</v>
          </cell>
          <cell r="E1996" t="str">
            <v>OPERATIVA</v>
          </cell>
          <cell r="F1996">
            <v>40179</v>
          </cell>
          <cell r="G1996" t="str">
            <v>ACTUALIZACION</v>
          </cell>
          <cell r="H1996">
            <v>45722</v>
          </cell>
          <cell r="I1996" t="str">
            <v>DANIEL AUGUSTO VARGAS STERLING</v>
          </cell>
          <cell r="J1996">
            <v>41807</v>
          </cell>
          <cell r="K1996" t="str">
            <v>CARRERA 4 N. 9 - 76</v>
          </cell>
          <cell r="L1996" t="str">
            <v>HUILA</v>
          </cell>
          <cell r="M1996" t="str">
            <v>TIMANA</v>
          </cell>
          <cell r="N1996" t="str">
            <v>0000000  |  0000000</v>
          </cell>
          <cell r="O1996">
            <v>3182744347</v>
          </cell>
          <cell r="P1996" t="str">
            <v>emptimana@gmail.com</v>
          </cell>
          <cell r="Q1996" t="str">
            <v>SOCIEDAD ANONIMA</v>
          </cell>
          <cell r="R1996" t="str">
            <v>SOCIEDADES (EMPRESA DE SERVICIOS PUBLICOS)</v>
          </cell>
        </row>
        <row r="1997">
          <cell r="A1997">
            <v>23145</v>
          </cell>
          <cell r="B1997" t="str">
            <v>ACUEDUCTO Y ALCANTARILLADO CENTRO POBLADO EL VERGEL TARQUI</v>
          </cell>
          <cell r="C1997">
            <v>40829</v>
          </cell>
          <cell r="D1997" t="str">
            <v>900206520-9</v>
          </cell>
          <cell r="E1997" t="str">
            <v>OPERATIVA</v>
          </cell>
          <cell r="F1997">
            <v>39172</v>
          </cell>
          <cell r="G1997" t="str">
            <v>ACTUALIZACION</v>
          </cell>
          <cell r="H1997">
            <v>40907</v>
          </cell>
          <cell r="I1997" t="str">
            <v>OIDEN CABRERA CUELLAR</v>
          </cell>
          <cell r="J1997">
            <v>41791</v>
          </cell>
          <cell r="K1997" t="str">
            <v>CENTRO POBLADO EL VERGEL</v>
          </cell>
          <cell r="L1997" t="str">
            <v>HUILA</v>
          </cell>
          <cell r="M1997" t="str">
            <v>TARQUI</v>
          </cell>
          <cell r="N1997" t="str">
            <v>8353965  |  8329273</v>
          </cell>
          <cell r="O1997" t="str">
            <v>No disponible</v>
          </cell>
          <cell r="P1997" t="str">
            <v>acuavergel@hotmail.com</v>
          </cell>
          <cell r="Q1997" t="str">
            <v>JUNTA ADMINISTRADORA</v>
          </cell>
          <cell r="R1997" t="str">
            <v>ORGANIZACION AUTORIZADA</v>
          </cell>
        </row>
        <row r="1998">
          <cell r="A1998">
            <v>23146</v>
          </cell>
          <cell r="B1998" t="str">
            <v>JUNTA ADMINISTRADORA DEL SERVICIO DEL ACUEDUCTO DE LA VEREDA LOS CAUCHOS DEL MUNICIPO DE GUADALUPE</v>
          </cell>
          <cell r="C1998">
            <v>44562</v>
          </cell>
          <cell r="D1998" t="str">
            <v>813009198-1</v>
          </cell>
          <cell r="E1998" t="str">
            <v>OPERATIVA</v>
          </cell>
          <cell r="F1998">
            <v>41640</v>
          </cell>
          <cell r="G1998" t="str">
            <v>ACTUALIZACION</v>
          </cell>
          <cell r="H1998">
            <v>45720</v>
          </cell>
          <cell r="I1998" t="str">
            <v>JAIME PENNA BASTIDAS</v>
          </cell>
          <cell r="J1998">
            <v>41319</v>
          </cell>
          <cell r="K1998" t="str">
            <v>vereda Los Cauchos</v>
          </cell>
          <cell r="L1998" t="str">
            <v>HUILA</v>
          </cell>
          <cell r="M1998" t="str">
            <v>GUADALUPE</v>
          </cell>
          <cell r="N1998" t="str">
            <v>8321142  |  8321142</v>
          </cell>
          <cell r="O1998">
            <v>3115353480</v>
          </cell>
          <cell r="P1998" t="str">
            <v>jaimepennabastidas@yahoo.com</v>
          </cell>
          <cell r="Q1998" t="str">
            <v>JUNTA ADMINISTRADORA</v>
          </cell>
          <cell r="R1998" t="str">
            <v>ORGANIZACION AUTORIZADA</v>
          </cell>
        </row>
        <row r="1999">
          <cell r="A1999">
            <v>23148</v>
          </cell>
          <cell r="B1999" t="str">
            <v>ASOCIACION AMBIENTAL ADMINISTRADORA DEL ACUEDUCTO AGUAS DEL NARANJAL</v>
          </cell>
          <cell r="C1999">
            <v>40876</v>
          </cell>
          <cell r="D1999" t="str">
            <v>816008253-3</v>
          </cell>
          <cell r="E1999" t="str">
            <v>OPERATIVA</v>
          </cell>
          <cell r="F1999">
            <v>38021</v>
          </cell>
          <cell r="G1999" t="str">
            <v>ACTUALIZACION</v>
          </cell>
          <cell r="H1999">
            <v>44254</v>
          </cell>
          <cell r="I1999" t="str">
            <v>CONRADINO BARTOLO TREJOS</v>
          </cell>
          <cell r="J1999">
            <v>66594</v>
          </cell>
          <cell r="K1999" t="str">
            <v xml:space="preserve">VEREDA NARANJAL, CORREGIMIENTO DE NARANJARA </v>
          </cell>
          <cell r="L1999" t="str">
            <v>RISARALDA</v>
          </cell>
          <cell r="M1999" t="str">
            <v>QUINCHIA</v>
          </cell>
          <cell r="N1999" t="str">
            <v>3563002  |  3563002</v>
          </cell>
          <cell r="O1999">
            <v>3122414172</v>
          </cell>
          <cell r="P1999" t="str">
            <v>asoc.naranjal@hotmail.com</v>
          </cell>
          <cell r="Q1999" t="str">
            <v>ASOCIACION DE USUARIOS</v>
          </cell>
          <cell r="R1999" t="str">
            <v>ORGANIZACION AUTORIZADA</v>
          </cell>
        </row>
        <row r="2000">
          <cell r="A2000">
            <v>23149</v>
          </cell>
          <cell r="B2000" t="str">
            <v>FUNDACION DE USUARIOS DEL ACUEDUCTO DEL CORREGIMIENTO DE SALONICA</v>
          </cell>
          <cell r="C2000">
            <v>40899</v>
          </cell>
          <cell r="D2000" t="str">
            <v>821000404-0</v>
          </cell>
          <cell r="E2000" t="str">
            <v>OPERATIVA</v>
          </cell>
          <cell r="F2000">
            <v>35234</v>
          </cell>
          <cell r="G2000" t="str">
            <v>ACTUALIZACION</v>
          </cell>
          <cell r="H2000">
            <v>45393</v>
          </cell>
          <cell r="I2000" t="str">
            <v>EIXCENOVER LOPEZ OSSA</v>
          </cell>
          <cell r="J2000">
            <v>76616</v>
          </cell>
          <cell r="K2000" t="str">
            <v>carrera-3-NO-1022</v>
          </cell>
          <cell r="L2000" t="str">
            <v>VALLE DEL CAUCA</v>
          </cell>
          <cell r="M2000" t="str">
            <v>RIOFRIO</v>
          </cell>
          <cell r="N2000" t="str">
            <v>2222222  |  2222222</v>
          </cell>
          <cell r="O2000">
            <v>3216654931</v>
          </cell>
          <cell r="P2000" t="str">
            <v>acuasalonica@hotmail.com</v>
          </cell>
          <cell r="Q2000" t="str">
            <v>JUNTA ADMINISTRADORA</v>
          </cell>
          <cell r="R2000" t="str">
            <v>ORGANIZACION AUTORIZADA</v>
          </cell>
        </row>
        <row r="2001">
          <cell r="A2001">
            <v>23151</v>
          </cell>
          <cell r="B2001" t="str">
            <v>EMPRESA DE SERVICIOS PUBLICOS DOMICILIARIOS DE LA ESTRELLA S.A E.S.P.</v>
          </cell>
          <cell r="C2001">
            <v>40337</v>
          </cell>
          <cell r="D2001" t="str">
            <v>900332363-8</v>
          </cell>
          <cell r="E2001" t="str">
            <v>OPERATIVA</v>
          </cell>
          <cell r="F2001">
            <v>40182</v>
          </cell>
          <cell r="G2001" t="str">
            <v>ACTUALIZACION</v>
          </cell>
          <cell r="H2001">
            <v>45716</v>
          </cell>
          <cell r="I2001" t="str">
            <v>MAURICIO ANDRES MARTINEZ DUQUE</v>
          </cell>
          <cell r="J2001">
            <v>5380</v>
          </cell>
          <cell r="K2001" t="str">
            <v>Calle 100 SUR No 49D - 91</v>
          </cell>
          <cell r="L2001" t="str">
            <v>ANTIOQUIA</v>
          </cell>
          <cell r="M2001" t="str">
            <v>LA ESTRELLA</v>
          </cell>
          <cell r="N2001" t="str">
            <v>5402900  |  5402900</v>
          </cell>
          <cell r="O2001">
            <v>3182856605</v>
          </cell>
          <cell r="P2001" t="str">
            <v>laestrellasaesp@gmail.com</v>
          </cell>
          <cell r="Q2001" t="str">
            <v>SOCIEDAD ANONIMA</v>
          </cell>
          <cell r="R2001" t="str">
            <v>SOCIEDADES (EMPRESA DE SERVICIOS PUBLICOS)</v>
          </cell>
        </row>
        <row r="2002">
          <cell r="A2002">
            <v>23152</v>
          </cell>
          <cell r="B2002" t="str">
            <v>ASOCIACION DE USUARIOS DEL ACUEDUCTO DEL ROBLE ACUAROBLE</v>
          </cell>
          <cell r="C2002">
            <v>40316</v>
          </cell>
          <cell r="D2002" t="str">
            <v>821002832-9</v>
          </cell>
          <cell r="E2002" t="str">
            <v>OPERATIVA</v>
          </cell>
          <cell r="F2002">
            <v>37398</v>
          </cell>
          <cell r="G2002" t="str">
            <v>ACTUALIZACION</v>
          </cell>
          <cell r="H2002">
            <v>40606</v>
          </cell>
          <cell r="I2002" t="str">
            <v>JOSE HUMBERTO GALLEGO MARIN</v>
          </cell>
          <cell r="J2002">
            <v>76041</v>
          </cell>
          <cell r="K2002" t="str">
            <v>carrera 4 no 7 -09</v>
          </cell>
          <cell r="L2002" t="str">
            <v>VALLE DEL CAUCA</v>
          </cell>
          <cell r="M2002" t="str">
            <v>ANSERMANUEVO</v>
          </cell>
          <cell r="N2002" t="str">
            <v>2052118  |  2052868</v>
          </cell>
          <cell r="O2002">
            <v>3154111913</v>
          </cell>
          <cell r="P2002" t="str">
            <v>acuaroble@gmail.com</v>
          </cell>
          <cell r="Q2002" t="str">
            <v>ASOCIACION DE USUARIOS</v>
          </cell>
          <cell r="R2002" t="str">
            <v>ORGANIZACION AUTORIZADA</v>
          </cell>
        </row>
        <row r="2003">
          <cell r="A2003">
            <v>23153</v>
          </cell>
          <cell r="B2003" t="str">
            <v>ASOCIACION DE USUARIOS DEL ACUEDUCTO COMUNITARIO SAN CLEMENTE</v>
          </cell>
          <cell r="C2003">
            <v>42248</v>
          </cell>
          <cell r="D2003" t="str">
            <v>816003234-0</v>
          </cell>
          <cell r="E2003" t="str">
            <v>OPERATIVA</v>
          </cell>
          <cell r="F2003">
            <v>35882</v>
          </cell>
          <cell r="G2003" t="str">
            <v>ACTUALIZACION</v>
          </cell>
          <cell r="H2003">
            <v>45237</v>
          </cell>
          <cell r="I2003" t="str">
            <v>ALBANY PEREZ RAMIREZ</v>
          </cell>
          <cell r="J2003">
            <v>66318</v>
          </cell>
          <cell r="K2003" t="str">
            <v>CRA 3 NO 2 60</v>
          </cell>
          <cell r="L2003" t="str">
            <v>RISARALDA</v>
          </cell>
          <cell r="M2003" t="str">
            <v>GUATICA</v>
          </cell>
          <cell r="N2003" t="str">
            <v>3539139  |  3539136</v>
          </cell>
          <cell r="O2003">
            <v>3103961950</v>
          </cell>
          <cell r="P2003" t="str">
            <v>acuesanc@gmail.com</v>
          </cell>
          <cell r="Q2003" t="str">
            <v>ASOCIACION DE USUARIOS</v>
          </cell>
          <cell r="R2003" t="str">
            <v>ORGANIZACION AUTORIZADA</v>
          </cell>
        </row>
        <row r="2004">
          <cell r="A2004">
            <v>23156</v>
          </cell>
          <cell r="B2004" t="str">
            <v>EMPRESA DE ACUEDUCTO ALCANTARILLADO Y ASEO DE GUADALUPE SOCIEDAD ANONIMA EMPRESA DE SERVICIOS PUBLICOS</v>
          </cell>
          <cell r="C2004">
            <v>40577</v>
          </cell>
          <cell r="D2004" t="str">
            <v>900331282-5</v>
          </cell>
          <cell r="E2004" t="str">
            <v>OPERATIVA</v>
          </cell>
          <cell r="F2004">
            <v>40179</v>
          </cell>
          <cell r="G2004" t="str">
            <v>ACTUALIZACION</v>
          </cell>
          <cell r="H2004">
            <v>45721</v>
          </cell>
          <cell r="I2004" t="str">
            <v>MARIA EUGENIA CORRALES OVALLE</v>
          </cell>
          <cell r="J2004">
            <v>41319</v>
          </cell>
          <cell r="K2004" t="str">
            <v>CALLE 2 No 3 – 50 BARRIO SANTA LUCIA</v>
          </cell>
          <cell r="L2004" t="str">
            <v>HUILA</v>
          </cell>
          <cell r="M2004" t="str">
            <v>GUADALUPE</v>
          </cell>
          <cell r="N2004" t="str">
            <v>8321427  |  8321427</v>
          </cell>
          <cell r="O2004">
            <v>3102284824</v>
          </cell>
          <cell r="P2004" t="str">
            <v>contactenos@empug.gov.co</v>
          </cell>
          <cell r="Q2004" t="str">
            <v>SOCIEDAD ANONIMA</v>
          </cell>
          <cell r="R2004" t="str">
            <v>SOCIEDADES (EMPRESA DE SERVICIOS PUBLICOS)</v>
          </cell>
        </row>
        <row r="2005">
          <cell r="A2005">
            <v>23165</v>
          </cell>
          <cell r="B2005" t="str">
            <v>ASOCIACION DE ACUEDUCTO ALCANTARILLADO Y/O ASEO DEL CORREGIMIENTO DE TIENDA NUEVA MUNICIPIO DE PALMIRA E.S.P.</v>
          </cell>
          <cell r="C2005">
            <v>40678</v>
          </cell>
          <cell r="D2005" t="str">
            <v>815001585-8</v>
          </cell>
          <cell r="E2005" t="str">
            <v>OPERATIVA (No activa)</v>
          </cell>
          <cell r="F2005">
            <v>35221</v>
          </cell>
          <cell r="G2005" t="str">
            <v>ACTUALIZACION</v>
          </cell>
          <cell r="H2005">
            <v>40756</v>
          </cell>
          <cell r="I2005" t="str">
            <v>JAIME CANO ARIAS</v>
          </cell>
          <cell r="J2005">
            <v>76520</v>
          </cell>
          <cell r="K2005" t="str">
            <v>k-9-501 via principal cgto tienda nueva</v>
          </cell>
          <cell r="L2005" t="str">
            <v>VALLE DEL CAUCA</v>
          </cell>
          <cell r="M2005" t="str">
            <v>PALMIRA</v>
          </cell>
          <cell r="N2005" t="str">
            <v>2623109  |  2623394</v>
          </cell>
          <cell r="O2005">
            <v>3113485648</v>
          </cell>
          <cell r="P2005" t="str">
            <v>jcanoa826@hotmail.com</v>
          </cell>
          <cell r="Q2005" t="str">
            <v>ASOCIACION DE USUARIOS</v>
          </cell>
          <cell r="R2005" t="str">
            <v>ORGANIZACION AUTORIZADA</v>
          </cell>
        </row>
        <row r="2006">
          <cell r="A2006">
            <v>23167</v>
          </cell>
          <cell r="B2006" t="str">
            <v>JUNTA ADMINIISTRADORA DEL ACUEDUCTO REGIONAL DEL CORREGIMIENTO DE LA LAGUNA DE PITALITO</v>
          </cell>
          <cell r="C2006">
            <v>41193</v>
          </cell>
          <cell r="D2006" t="str">
            <v>813005206-2</v>
          </cell>
          <cell r="E2006" t="str">
            <v>OPERATIVA</v>
          </cell>
          <cell r="F2006">
            <v>38384</v>
          </cell>
          <cell r="G2006" t="str">
            <v>ACTUALIZACION</v>
          </cell>
          <cell r="H2006">
            <v>41269</v>
          </cell>
          <cell r="I2006" t="str">
            <v>FEDERICO ROJAS PARRA</v>
          </cell>
          <cell r="J2006">
            <v>41551</v>
          </cell>
          <cell r="K2006" t="str">
            <v>CORREGIMIENTO  LA LAGUNA</v>
          </cell>
          <cell r="L2006" t="str">
            <v>HUILA</v>
          </cell>
          <cell r="M2006" t="str">
            <v>PITALITO</v>
          </cell>
          <cell r="N2006" t="str">
            <v>8360010  |  8360010</v>
          </cell>
          <cell r="O2006">
            <v>3212473503</v>
          </cell>
          <cell r="P2006" t="str">
            <v>joevrobu@yahoo.com</v>
          </cell>
          <cell r="Q2006" t="str">
            <v>JUNTA ADMINISTRADORA</v>
          </cell>
          <cell r="R2006" t="str">
            <v>ORGANIZACION AUTORIZADA</v>
          </cell>
        </row>
        <row r="2007">
          <cell r="A2007">
            <v>23169</v>
          </cell>
          <cell r="B2007" t="str">
            <v>AGUAS DE VILLAHERMOSA S.A.S. E.S.P.</v>
          </cell>
          <cell r="C2007">
            <v>40872</v>
          </cell>
          <cell r="D2007" t="str">
            <v>900319788-0</v>
          </cell>
          <cell r="E2007" t="str">
            <v>OPERATIVA</v>
          </cell>
          <cell r="F2007">
            <v>40269</v>
          </cell>
          <cell r="G2007" t="str">
            <v>ACTUALIZACION</v>
          </cell>
          <cell r="H2007">
            <v>45737</v>
          </cell>
          <cell r="I2007" t="str">
            <v>WILSON ORJUELA HERNADEZ</v>
          </cell>
          <cell r="J2007">
            <v>73870</v>
          </cell>
          <cell r="K2007" t="str">
            <v>Carrera 4 calle 8 esquina edificio comité de cafeteros</v>
          </cell>
          <cell r="L2007" t="str">
            <v>TOLIMA</v>
          </cell>
          <cell r="M2007" t="str">
            <v>VILLAHERMOSA</v>
          </cell>
          <cell r="N2007" t="str">
            <v>2266035  |  2266037</v>
          </cell>
          <cell r="O2007">
            <v>3156162540</v>
          </cell>
          <cell r="P2007" t="str">
            <v>aguasdevillahermosa@hotmail.com.ar</v>
          </cell>
          <cell r="Q2007" t="str">
            <v>SOCIEDAD POR ACCIONES SIMPLIFICADA</v>
          </cell>
          <cell r="R2007" t="str">
            <v>SOCIEDADES (EMPRESA DE SERVICIOS PUBLICOS)</v>
          </cell>
        </row>
        <row r="2008">
          <cell r="A2008">
            <v>23171</v>
          </cell>
          <cell r="B2008" t="str">
            <v xml:space="preserve"> EMPRESA SOLIDARIA DE SERVICIOS PUBLICOS DEL MUNICIPIO DE SAN JOSE DE PARE</v>
          </cell>
          <cell r="C2008">
            <v>40280</v>
          </cell>
          <cell r="D2008" t="str">
            <v>900306436-7</v>
          </cell>
          <cell r="E2008" t="str">
            <v>OPERATIVA</v>
          </cell>
          <cell r="F2008">
            <v>40179</v>
          </cell>
          <cell r="G2008" t="str">
            <v>ACTUALIZACION</v>
          </cell>
          <cell r="H2008">
            <v>45589</v>
          </cell>
          <cell r="I2008" t="str">
            <v>MAYFAIR ABRIL CASTANEDA</v>
          </cell>
          <cell r="J2008">
            <v>15664</v>
          </cell>
          <cell r="K2008" t="str">
            <v>CRA 3 # 1 -  63 Alcaldia Municipal</v>
          </cell>
          <cell r="L2008" t="str">
            <v>BOYACÁ</v>
          </cell>
          <cell r="M2008" t="str">
            <v>SAN JOSE DE PARE</v>
          </cell>
          <cell r="N2008" t="str">
            <v>7297115  |  7297009</v>
          </cell>
          <cell r="O2008">
            <v>3115325525</v>
          </cell>
          <cell r="P2008" t="str">
            <v>servisan.sjp@gmail.com</v>
          </cell>
          <cell r="Q2008" t="str">
            <v>PRECOOPERATIVA</v>
          </cell>
          <cell r="R2008" t="str">
            <v>ORGANIZACION AUTORIZADA</v>
          </cell>
        </row>
        <row r="2009">
          <cell r="A2009">
            <v>23172</v>
          </cell>
          <cell r="B2009" t="str">
            <v>ASOCIACION DE USUARIOS DEL ACUEDUCTO DE MORELIA</v>
          </cell>
          <cell r="C2009">
            <v>40317</v>
          </cell>
          <cell r="D2009" t="str">
            <v>900322809-8</v>
          </cell>
          <cell r="E2009" t="str">
            <v>OPERATIVA</v>
          </cell>
          <cell r="F2009">
            <v>40191</v>
          </cell>
          <cell r="G2009" t="str">
            <v>ACTUALIZACION</v>
          </cell>
          <cell r="H2009">
            <v>41211</v>
          </cell>
          <cell r="I2009" t="str">
            <v>MARIA EUNICE URIBE VARELA</v>
          </cell>
          <cell r="J2009">
            <v>76622</v>
          </cell>
          <cell r="K2009" t="str">
            <v xml:space="preserve">  PROVIVIENDA CASA No. 5</v>
          </cell>
          <cell r="L2009" t="str">
            <v>VALLE DEL CAUCA</v>
          </cell>
          <cell r="M2009" t="str">
            <v>ROLDANILLO</v>
          </cell>
          <cell r="N2009" t="str">
            <v>2490203  |  2490284</v>
          </cell>
          <cell r="O2009">
            <v>3155710124</v>
          </cell>
          <cell r="P2009" t="str">
            <v>julianruiz1@hotmail.com</v>
          </cell>
          <cell r="Q2009" t="str">
            <v>ASOCIACION DE USUARIOS</v>
          </cell>
          <cell r="R2009" t="str">
            <v>ORGANIZACION AUTORIZADA</v>
          </cell>
        </row>
        <row r="2010">
          <cell r="A2010">
            <v>23176</v>
          </cell>
          <cell r="B2010" t="str">
            <v>EMPRESA DE SERVICIOS DEL GUALIVA S.A.S. E.S.P.</v>
          </cell>
          <cell r="C2010">
            <v>40756</v>
          </cell>
          <cell r="D2010" t="str">
            <v>900316141-2</v>
          </cell>
          <cell r="E2010" t="str">
            <v>OPERATIVA</v>
          </cell>
          <cell r="F2010">
            <v>40087</v>
          </cell>
          <cell r="G2010" t="str">
            <v>ACTUALIZACION</v>
          </cell>
          <cell r="H2010">
            <v>45567</v>
          </cell>
          <cell r="I2010" t="str">
            <v>MARIA AURORA PINEDA MAHECHA</v>
          </cell>
          <cell r="J2010">
            <v>25491</v>
          </cell>
          <cell r="K2010" t="str">
            <v>Carrera 5 No 9 - 41</v>
          </cell>
          <cell r="L2010" t="str">
            <v>CUNDINAMARCA</v>
          </cell>
          <cell r="M2010" t="str">
            <v>NOCAIMA</v>
          </cell>
          <cell r="N2010" t="str">
            <v>8451055  |  8451049</v>
          </cell>
          <cell r="O2010">
            <v>3167544727</v>
          </cell>
          <cell r="P2010" t="str">
            <v>emsergualiva@gmail.com</v>
          </cell>
          <cell r="Q2010" t="str">
            <v>SOCIEDAD ANONIMA</v>
          </cell>
          <cell r="R2010" t="str">
            <v>SOCIEDADES (EMPRESA DE SERVICIOS PUBLICOS)</v>
          </cell>
        </row>
        <row r="2011">
          <cell r="A2011">
            <v>23180</v>
          </cell>
          <cell r="B2011" t="str">
            <v>ASOCIACION SOCIAL JUNTA ADMINISTRADORA ACUEDUCTO EL GUARANGO</v>
          </cell>
          <cell r="C2011">
            <v>40834</v>
          </cell>
          <cell r="D2011" t="str">
            <v>900283504-9</v>
          </cell>
          <cell r="E2011" t="str">
            <v>OPERATIVA</v>
          </cell>
          <cell r="F2011">
            <v>39933</v>
          </cell>
          <cell r="G2011" t="str">
            <v>ACTUALIZACION</v>
          </cell>
          <cell r="H2011">
            <v>40892</v>
          </cell>
          <cell r="I2011" t="str">
            <v xml:space="preserve">LUIS FAUSTINO BASTIDAS </v>
          </cell>
          <cell r="J2011">
            <v>52683</v>
          </cell>
          <cell r="K2011" t="str">
            <v>Carrera 3 # 12 - 43 BARRIO HERNANDO GOMEZ</v>
          </cell>
          <cell r="L2011" t="str">
            <v>NARIÑO</v>
          </cell>
          <cell r="M2011" t="str">
            <v>SANDONA</v>
          </cell>
          <cell r="N2011" t="str">
            <v>7288122  |  7288122</v>
          </cell>
          <cell r="O2011">
            <v>3155674581</v>
          </cell>
          <cell r="P2011" t="str">
            <v>acueductoelguarango@hotmail.comm</v>
          </cell>
          <cell r="Q2011" t="str">
            <v>JUNTA ADMINISTRADORA</v>
          </cell>
          <cell r="R2011" t="str">
            <v>ORGANIZACION AUTORIZADA</v>
          </cell>
        </row>
        <row r="2012">
          <cell r="A2012">
            <v>23183</v>
          </cell>
          <cell r="B2012" t="str">
            <v>JUNTA ADMINISTRADORA DEL ACUEDUCTO Y ALCANTARILLADO DE LA ESTANCIA MUNICIPIO DE LA CRUZ</v>
          </cell>
          <cell r="C2012">
            <v>40813</v>
          </cell>
          <cell r="D2012" t="str">
            <v>814003328-7</v>
          </cell>
          <cell r="E2012" t="str">
            <v>OPERATIVA</v>
          </cell>
          <cell r="F2012">
            <v>36721</v>
          </cell>
          <cell r="G2012" t="str">
            <v>INSCRIPCION</v>
          </cell>
          <cell r="H2012">
            <v>40955</v>
          </cell>
          <cell r="I2012" t="str">
            <v>JOSE MIGUEL REALPE ORDOÑEZ</v>
          </cell>
          <cell r="J2012">
            <v>52378</v>
          </cell>
          <cell r="K2012" t="str">
            <v>VEREDA LA ESTANCIA</v>
          </cell>
          <cell r="L2012" t="str">
            <v>NARIÑO</v>
          </cell>
          <cell r="M2012" t="str">
            <v>LA CRUZ</v>
          </cell>
          <cell r="N2012" t="str">
            <v>2726610  |  2726610</v>
          </cell>
          <cell r="O2012">
            <v>3128199609</v>
          </cell>
          <cell r="P2012" t="str">
            <v>juntalaestancialacruz@gmail.com</v>
          </cell>
          <cell r="Q2012" t="str">
            <v>JUNTA ADMINISTRADORA</v>
          </cell>
          <cell r="R2012" t="str">
            <v>ORGANIZACION AUTORIZADA</v>
          </cell>
        </row>
        <row r="2013">
          <cell r="A2013">
            <v>23184</v>
          </cell>
          <cell r="B2013" t="str">
            <v>ASOCIACIÓN DE USUARIOS DEL ACUEDUCTO DEL CORREGIMIENTO DE SAN DIEGO SAMANA, CALDAS</v>
          </cell>
          <cell r="C2013">
            <v>41159</v>
          </cell>
          <cell r="D2013" t="str">
            <v>900027025-6</v>
          </cell>
          <cell r="E2013" t="str">
            <v>OPERATIVA</v>
          </cell>
          <cell r="F2013">
            <v>38443</v>
          </cell>
          <cell r="G2013" t="str">
            <v>ACTUALIZACION</v>
          </cell>
          <cell r="H2013">
            <v>45681</v>
          </cell>
          <cell r="I2013" t="str">
            <v>MANUEL ANTONIO IDARRAGA BETANCURT</v>
          </cell>
          <cell r="J2013">
            <v>17662</v>
          </cell>
          <cell r="K2013" t="str">
            <v>CENTRO ASOCIATIVO COMUNITARIO SAN DIEGO CENASCO</v>
          </cell>
          <cell r="L2013" t="str">
            <v>CALDAS</v>
          </cell>
          <cell r="M2013" t="str">
            <v>SAMANA</v>
          </cell>
          <cell r="N2013" t="str">
            <v>3188529  |  3206739</v>
          </cell>
          <cell r="O2013">
            <v>3188529019</v>
          </cell>
          <cell r="P2013" t="str">
            <v>j.a.a.sandiegocaldas@hotmail.com</v>
          </cell>
          <cell r="Q2013" t="str">
            <v>JUNTA ADMINISTRADORA</v>
          </cell>
          <cell r="R2013" t="str">
            <v>ORGANIZACION AUTORIZADA</v>
          </cell>
        </row>
        <row r="2014">
          <cell r="A2014">
            <v>23196</v>
          </cell>
          <cell r="B2014" t="str">
            <v xml:space="preserve">ASOCIACION DE USUARIOS DEL ACUEDUCTO COMUNITARIO DE LOS BARRIOS ROSALES VIOLETAS </v>
          </cell>
          <cell r="C2014">
            <v>40876</v>
          </cell>
          <cell r="D2014" t="str">
            <v>816003583-6</v>
          </cell>
          <cell r="E2014" t="str">
            <v>OPERATIVA</v>
          </cell>
          <cell r="F2014">
            <v>36220</v>
          </cell>
          <cell r="G2014" t="str">
            <v>ACTUALIZACION</v>
          </cell>
          <cell r="H2014">
            <v>45012</v>
          </cell>
          <cell r="I2014" t="str">
            <v>WILLIAM RINCON PENA</v>
          </cell>
          <cell r="J2014">
            <v>66170</v>
          </cell>
          <cell r="K2014" t="str">
            <v>MANZANA D CASA 9 VIOLETAS</v>
          </cell>
          <cell r="L2014" t="str">
            <v>RISARALDA</v>
          </cell>
          <cell r="M2014" t="str">
            <v>DOSQUEBRADAS</v>
          </cell>
          <cell r="N2014" t="str">
            <v>3328043  |  3328043</v>
          </cell>
          <cell r="O2014">
            <v>3007759724</v>
          </cell>
          <cell r="P2014" t="str">
            <v>asoacueductorv@gmail.com</v>
          </cell>
          <cell r="Q2014" t="str">
            <v>ASOCIACION DE USUARIOS</v>
          </cell>
          <cell r="R2014" t="str">
            <v>ORGANIZACION AUTORIZADA</v>
          </cell>
        </row>
        <row r="2015">
          <cell r="A2015">
            <v>23198</v>
          </cell>
          <cell r="B2015" t="str">
            <v xml:space="preserve">ASOCIACION JUNTA ADMINISTRADORA DE ACUEDUCTO Y ALCANTARILLADO DE SANTA MARIA </v>
          </cell>
          <cell r="C2015">
            <v>41184</v>
          </cell>
          <cell r="D2015" t="str">
            <v>900036766-3</v>
          </cell>
          <cell r="E2015" t="str">
            <v>OPERATIVA</v>
          </cell>
          <cell r="F2015">
            <v>35717</v>
          </cell>
          <cell r="G2015" t="str">
            <v>ACTUALIZACION</v>
          </cell>
          <cell r="H2015">
            <v>45476</v>
          </cell>
          <cell r="I2015" t="str">
            <v>DIEGO ARMANDO ADARME MONCAYO ADARME MONCAYO</v>
          </cell>
          <cell r="J2015">
            <v>52110</v>
          </cell>
          <cell r="K2015" t="str">
            <v>SANTA MARIA - BUESCO</v>
          </cell>
          <cell r="L2015" t="str">
            <v>NARIÑO</v>
          </cell>
          <cell r="M2015" t="str">
            <v>BUESACO</v>
          </cell>
          <cell r="N2015" t="str">
            <v>3185023  |  3185023</v>
          </cell>
          <cell r="O2015">
            <v>3185023199</v>
          </cell>
          <cell r="P2015" t="str">
            <v>jaaasmrecaudo@gmail.com</v>
          </cell>
          <cell r="Q2015" t="str">
            <v>JUNTA ADMINISTRADORA</v>
          </cell>
          <cell r="R2015" t="str">
            <v>ORGANIZACION AUTORIZADA</v>
          </cell>
        </row>
        <row r="2016">
          <cell r="A2016">
            <v>23202</v>
          </cell>
          <cell r="B2016" t="str">
            <v>ACUEDUCTOS LA ENEA S.A.S.E.S.P</v>
          </cell>
          <cell r="C2016">
            <v>40787</v>
          </cell>
          <cell r="D2016" t="str">
            <v>890800833-0</v>
          </cell>
          <cell r="E2016" t="str">
            <v>OPERATIVA (No activa)</v>
          </cell>
          <cell r="F2016">
            <v>24456</v>
          </cell>
          <cell r="G2016" t="str">
            <v>ACTUALIZACION</v>
          </cell>
          <cell r="H2016">
            <v>43488</v>
          </cell>
          <cell r="I2016" t="str">
            <v>LINA CLEMENCIA ESCOBAR VALENCIA</v>
          </cell>
          <cell r="J2016">
            <v>17001</v>
          </cell>
          <cell r="K2016" t="str">
            <v>Parque Industrial Juanchito-Maltería</v>
          </cell>
          <cell r="L2016" t="str">
            <v>CALDAS</v>
          </cell>
          <cell r="M2016" t="str">
            <v>MANIZALES</v>
          </cell>
          <cell r="N2016" t="str">
            <v>8747819  |  8748994</v>
          </cell>
          <cell r="O2016">
            <v>3147403490</v>
          </cell>
          <cell r="P2016" t="str">
            <v>acueductoenea@une.net.co</v>
          </cell>
          <cell r="Q2016" t="str">
            <v>SOCIEDAD POR ACCIONES SIMPLIFICADA</v>
          </cell>
          <cell r="R2016" t="str">
            <v>SOCIEDADES (EMPRESA DE SERVICIOS PUBLICOS)</v>
          </cell>
        </row>
        <row r="2017">
          <cell r="A2017">
            <v>23203</v>
          </cell>
          <cell r="B2017" t="str">
            <v>EMPRESAS PUBLICAS DE TESALIA S.A. E.S.P.</v>
          </cell>
          <cell r="C2017">
            <v>40352</v>
          </cell>
          <cell r="D2017" t="str">
            <v>900332875-7</v>
          </cell>
          <cell r="E2017" t="str">
            <v>OPERATIVA</v>
          </cell>
          <cell r="F2017">
            <v>40180</v>
          </cell>
          <cell r="G2017" t="str">
            <v>ACTUALIZACION</v>
          </cell>
          <cell r="H2017">
            <v>45743</v>
          </cell>
          <cell r="I2017" t="str">
            <v>EDISSON  PALMA CHAVEZ</v>
          </cell>
          <cell r="J2017">
            <v>41797</v>
          </cell>
          <cell r="K2017" t="str">
            <v>Calle 7 con carrera 8</v>
          </cell>
          <cell r="L2017" t="str">
            <v>HUILA</v>
          </cell>
          <cell r="M2017" t="str">
            <v>TESALIA</v>
          </cell>
          <cell r="N2017" t="str">
            <v>8377022  |  8377022</v>
          </cell>
          <cell r="O2017">
            <v>3173330150</v>
          </cell>
          <cell r="P2017" t="str">
            <v>gerencia@emptesalia-huila.gov.co</v>
          </cell>
          <cell r="Q2017" t="str">
            <v>SOCIEDAD ANONIMA</v>
          </cell>
          <cell r="R2017" t="str">
            <v>SOCIEDADES (EMPRESA DE SERVICIOS PUBLICOS)</v>
          </cell>
        </row>
        <row r="2018">
          <cell r="A2018">
            <v>23206</v>
          </cell>
          <cell r="B2018" t="str">
            <v xml:space="preserve">ASOCIACION DE SUSCRIPTORES DE ACUEDUCTO LA RAPIDA </v>
          </cell>
          <cell r="C2018">
            <v>40785</v>
          </cell>
          <cell r="D2018" t="str">
            <v>900177181-1</v>
          </cell>
          <cell r="E2018" t="str">
            <v>OPERATIVA</v>
          </cell>
          <cell r="F2018">
            <v>40360</v>
          </cell>
          <cell r="G2018" t="str">
            <v>ACTUALIZACION</v>
          </cell>
          <cell r="H2018">
            <v>41551</v>
          </cell>
          <cell r="I2018" t="str">
            <v>MARITZA MORALES DIEZ</v>
          </cell>
          <cell r="J2018">
            <v>5129</v>
          </cell>
          <cell r="K2018" t="str">
            <v>CARRERA 50 146S -384</v>
          </cell>
          <cell r="L2018" t="str">
            <v>ANTIOQUIA</v>
          </cell>
          <cell r="M2018" t="str">
            <v>CALDAS</v>
          </cell>
          <cell r="N2018" t="str">
            <v>3387424  |  3838759</v>
          </cell>
          <cell r="O2018">
            <v>3146799603</v>
          </cell>
          <cell r="P2018" t="str">
            <v>asdarcaldas@yahoo.es</v>
          </cell>
          <cell r="Q2018" t="str">
            <v>ASOCIACION DE USUARIOS</v>
          </cell>
          <cell r="R2018" t="str">
            <v>ORGANIZACION AUTORIZADA</v>
          </cell>
        </row>
        <row r="2019">
          <cell r="A2019">
            <v>23207</v>
          </cell>
          <cell r="B2019" t="str">
            <v>ASOCIACION DE USUARIOS DE SERVICIOS COLECTIVOS DE TACON MUDARRA</v>
          </cell>
          <cell r="C2019">
            <v>40787</v>
          </cell>
          <cell r="D2019" t="str">
            <v>800249714-2</v>
          </cell>
          <cell r="E2019" t="str">
            <v>OPERATIVA</v>
          </cell>
          <cell r="F2019">
            <v>36949</v>
          </cell>
          <cell r="G2019" t="str">
            <v>ACTUALIZACION</v>
          </cell>
          <cell r="H2019">
            <v>45412</v>
          </cell>
          <cell r="I2019" t="str">
            <v>ALFREDO VALENCIA RIVERA</v>
          </cell>
          <cell r="J2019">
            <v>17777</v>
          </cell>
          <cell r="K2019" t="str">
            <v>VEREDA CARACOLI SUPIA CALDAS</v>
          </cell>
          <cell r="L2019" t="str">
            <v>CALDAS</v>
          </cell>
          <cell r="M2019" t="str">
            <v>SUPIA</v>
          </cell>
          <cell r="N2019" t="str">
            <v>3136211  |  3235432</v>
          </cell>
          <cell r="O2019">
            <v>3204710701</v>
          </cell>
          <cell r="P2019" t="str">
            <v>ataconmudarra@gmail.com</v>
          </cell>
          <cell r="Q2019" t="str">
            <v>ASOCIACION DE USUARIOS</v>
          </cell>
          <cell r="R2019" t="str">
            <v>ORGANIZACION AUTORIZADA</v>
          </cell>
        </row>
        <row r="2020">
          <cell r="A2020">
            <v>23218</v>
          </cell>
          <cell r="B2020" t="str">
            <v>ASOCIACION DE USUARIOS DEL ACUEDUCTO VEREDA CHONTADURO PALMIRA VALLE</v>
          </cell>
          <cell r="C2020">
            <v>41094</v>
          </cell>
          <cell r="D2020" t="str">
            <v>815001377-2</v>
          </cell>
          <cell r="E2020" t="str">
            <v>OPERATIVA</v>
          </cell>
          <cell r="F2020">
            <v>37076</v>
          </cell>
          <cell r="G2020" t="str">
            <v>ACTUALIZACION</v>
          </cell>
          <cell r="H2020">
            <v>41129</v>
          </cell>
          <cell r="I2020" t="str">
            <v>JULIO  RAMIRO MELO MORA</v>
          </cell>
          <cell r="J2020">
            <v>76520</v>
          </cell>
          <cell r="K2020" t="str">
            <v>VDA CHONTADURO CASETA COMUNAL</v>
          </cell>
          <cell r="L2020" t="str">
            <v>VALLE DEL CAUCA</v>
          </cell>
          <cell r="M2020" t="str">
            <v>PALMIRA</v>
          </cell>
          <cell r="N2020" t="str">
            <v>2714763  |  2714763</v>
          </cell>
          <cell r="O2020">
            <v>3136263497</v>
          </cell>
          <cell r="P2020" t="str">
            <v>juliora1948@hotmail.com</v>
          </cell>
          <cell r="Q2020" t="str">
            <v>ASOCIACION DE USUARIOS</v>
          </cell>
          <cell r="R2020" t="str">
            <v>ORGANIZACION AUTORIZADA</v>
          </cell>
        </row>
        <row r="2021">
          <cell r="A2021">
            <v>23236</v>
          </cell>
          <cell r="B2021" t="str">
            <v>JUNTA ADMINISTRADORA ACUEDCUTO</v>
          </cell>
          <cell r="C2021">
            <v>45422</v>
          </cell>
          <cell r="D2021" t="str">
            <v>900030231-8</v>
          </cell>
          <cell r="E2021" t="str">
            <v>OPERATIVA</v>
          </cell>
          <cell r="F2021">
            <v>44581</v>
          </cell>
          <cell r="G2021" t="str">
            <v>INSCRIPCION</v>
          </cell>
          <cell r="H2021">
            <v>45450</v>
          </cell>
          <cell r="I2021" t="str">
            <v>ROCIO DEL PILAR ORTEGA DELACRUZ</v>
          </cell>
          <cell r="J2021">
            <v>52001</v>
          </cell>
          <cell r="K2021" t="str">
            <v>VEREDA  CANCHALA</v>
          </cell>
          <cell r="L2021" t="str">
            <v>NARIÑO</v>
          </cell>
          <cell r="M2021" t="str">
            <v>PASTO</v>
          </cell>
          <cell r="N2021" t="str">
            <v>7294422  |  4339356</v>
          </cell>
          <cell r="O2021">
            <v>3174339356</v>
          </cell>
          <cell r="P2021" t="str">
            <v>pilarja1313@gmail.com</v>
          </cell>
          <cell r="Q2021" t="str">
            <v>JUNTA ADMINISTRADORA</v>
          </cell>
          <cell r="R2021" t="str">
            <v>ORGANIZACION AUTORIZADA</v>
          </cell>
        </row>
        <row r="2022">
          <cell r="A2022">
            <v>23239</v>
          </cell>
          <cell r="B2022" t="str">
            <v>JUNTA ADMINISTRADORA DEL ACUEDUCTO BARRIO LAS BRISAS</v>
          </cell>
          <cell r="C2022">
            <v>40813</v>
          </cell>
          <cell r="D2022" t="str">
            <v>900058328-5</v>
          </cell>
          <cell r="E2022" t="str">
            <v>OPERATIVA</v>
          </cell>
          <cell r="F2022">
            <v>38685</v>
          </cell>
          <cell r="G2022" t="str">
            <v>ACTUALIZACION</v>
          </cell>
          <cell r="H2022">
            <v>44537</v>
          </cell>
          <cell r="I2022" t="str">
            <v>LUIS CARLOS CHAVES  ORTEGA</v>
          </cell>
          <cell r="J2022">
            <v>52001</v>
          </cell>
          <cell r="K2022" t="str">
            <v>MANZANA 14 CASA 14 LAS BRISAS</v>
          </cell>
          <cell r="L2022" t="str">
            <v>NARIÑO</v>
          </cell>
          <cell r="M2022" t="str">
            <v>PASTO</v>
          </cell>
          <cell r="N2022" t="str">
            <v>7300191  |  7300191</v>
          </cell>
          <cell r="O2022">
            <v>3137269980</v>
          </cell>
          <cell r="P2022" t="str">
            <v>brisasdeaguapura@gmai.com</v>
          </cell>
          <cell r="Q2022" t="str">
            <v>JUNTA ADMINISTRADORA</v>
          </cell>
          <cell r="R2022" t="str">
            <v>ORGANIZACION AUTORIZADA</v>
          </cell>
        </row>
        <row r="2023">
          <cell r="A2023">
            <v>23240</v>
          </cell>
          <cell r="B2023" t="str">
            <v>ASOCIACION DE ACUEDUCTO Y ALCANTARILLADO DE AYACUCHO LA BUITRERA E.S.P.</v>
          </cell>
          <cell r="C2023">
            <v>41667</v>
          </cell>
          <cell r="D2023" t="str">
            <v>900336531-7</v>
          </cell>
          <cell r="E2023" t="str">
            <v>OPERATIVA</v>
          </cell>
          <cell r="F2023">
            <v>35464</v>
          </cell>
          <cell r="G2023" t="str">
            <v>ACTUALIZACION</v>
          </cell>
          <cell r="H2023">
            <v>45708</v>
          </cell>
          <cell r="I2023" t="str">
            <v>ALVARO LEON MARTINEZ SERNA</v>
          </cell>
          <cell r="J2023">
            <v>76520</v>
          </cell>
          <cell r="K2023" t="str">
            <v>CENTRO MÚLTIPLE COMUNAL LA BUITRERA</v>
          </cell>
          <cell r="L2023" t="str">
            <v>VALLE DEL CAUCA</v>
          </cell>
          <cell r="M2023" t="str">
            <v>PALMIRA</v>
          </cell>
          <cell r="N2023" t="str">
            <v>2682651  |  2872447</v>
          </cell>
          <cell r="O2023">
            <v>3178704701</v>
          </cell>
          <cell r="P2023" t="str">
            <v>asociaciondeacueductoyalcantarillado@hotmail.com</v>
          </cell>
          <cell r="Q2023" t="str">
            <v>JUNTA ADMINISTRADORA</v>
          </cell>
          <cell r="R2023" t="str">
            <v>ORGANIZACION AUTORIZADA</v>
          </cell>
        </row>
        <row r="2024">
          <cell r="A2024">
            <v>23247</v>
          </cell>
          <cell r="B2024" t="str">
            <v>JUNTA DE ACCION COMUNAL DE LA VEREDA ALTO BUENAVISTA</v>
          </cell>
          <cell r="C2024">
            <v>40829</v>
          </cell>
          <cell r="D2024" t="str">
            <v>813006488-7</v>
          </cell>
          <cell r="E2024" t="str">
            <v>OPERATIVA</v>
          </cell>
          <cell r="F2024">
            <v>36526</v>
          </cell>
          <cell r="G2024" t="str">
            <v>INSCRIPCION</v>
          </cell>
          <cell r="H2024">
            <v>40907</v>
          </cell>
          <cell r="I2024" t="str">
            <v xml:space="preserve">HANS OSWALDO LIEVANO </v>
          </cell>
          <cell r="J2024">
            <v>41483</v>
          </cell>
          <cell r="K2024" t="str">
            <v>vereda alto buenavista</v>
          </cell>
          <cell r="L2024" t="str">
            <v>HUILA</v>
          </cell>
          <cell r="M2024" t="str">
            <v>NATAGA</v>
          </cell>
          <cell r="N2024" t="str">
            <v>3132453  |  3132453</v>
          </cell>
          <cell r="O2024">
            <v>3132453978</v>
          </cell>
          <cell r="P2024" t="str">
            <v>rubial31@hotmail.com</v>
          </cell>
          <cell r="Q2024" t="str">
            <v>JUNTA DE ACCION COMUNAL</v>
          </cell>
          <cell r="R2024" t="str">
            <v>ORGANIZACION AUTORIZADA</v>
          </cell>
        </row>
        <row r="2025">
          <cell r="A2025">
            <v>23254</v>
          </cell>
          <cell r="B2025" t="str">
            <v>ASOCIACION JUNTA ADMINISTRADORA ACUEDUCTO BARRIO SUCRE MUNICIPIO DE LA UNION NARIÑO</v>
          </cell>
          <cell r="C2025">
            <v>40367</v>
          </cell>
          <cell r="D2025" t="str">
            <v>900324486-1</v>
          </cell>
          <cell r="E2025" t="str">
            <v>OPERATIVA</v>
          </cell>
          <cell r="F2025">
            <v>40119</v>
          </cell>
          <cell r="G2025" t="str">
            <v>ACTUALIZACION</v>
          </cell>
          <cell r="H2025">
            <v>40955</v>
          </cell>
          <cell r="I2025" t="str">
            <v>MAURO ROBERTO BURBANO RIVERA</v>
          </cell>
          <cell r="J2025">
            <v>52399</v>
          </cell>
          <cell r="K2025" t="str">
            <v>BARRIO SUCRE</v>
          </cell>
          <cell r="L2025" t="str">
            <v>NARIÑO</v>
          </cell>
          <cell r="M2025" t="str">
            <v>LA UNION</v>
          </cell>
          <cell r="N2025" t="str">
            <v>7264159  |  7265133</v>
          </cell>
          <cell r="O2025">
            <v>3117323019</v>
          </cell>
          <cell r="P2025" t="str">
            <v>liguz73@hotmail.com</v>
          </cell>
          <cell r="Q2025" t="str">
            <v>JUNTA ADMINISTRADORA</v>
          </cell>
          <cell r="R2025" t="str">
            <v>ORGANIZACION AUTORIZADA</v>
          </cell>
        </row>
        <row r="2026">
          <cell r="A2026">
            <v>23255</v>
          </cell>
          <cell r="B2026" t="str">
            <v>ASOCIACION COMUNITARIA DE SERVICIOS PULICOS ALTO DE POMPEYA A.C.A.P.</v>
          </cell>
          <cell r="C2026">
            <v>40417</v>
          </cell>
          <cell r="D2026" t="str">
            <v>900279874-3</v>
          </cell>
          <cell r="E2026" t="str">
            <v>OPERATIVA (No activa)</v>
          </cell>
          <cell r="F2026">
            <v>40248</v>
          </cell>
          <cell r="G2026" t="str">
            <v>ACTUALIZACION</v>
          </cell>
          <cell r="H2026">
            <v>40609</v>
          </cell>
          <cell r="I2026" t="str">
            <v>ALVARO ANGEL VILLAREAL ARRIETA</v>
          </cell>
          <cell r="J2026">
            <v>50001</v>
          </cell>
          <cell r="K2026" t="str">
            <v>KM 27 VIA PUERTO LOPEZ VEREDA ALTO POMPEYA</v>
          </cell>
          <cell r="L2026" t="str">
            <v>META</v>
          </cell>
          <cell r="M2026" t="str">
            <v>VILLAVICENCIO</v>
          </cell>
          <cell r="N2026" t="str">
            <v>6709683  |  6622231</v>
          </cell>
          <cell r="O2026">
            <v>3203134835</v>
          </cell>
          <cell r="P2026" t="str">
            <v>alvarovillarreal90@hotmail.com</v>
          </cell>
          <cell r="Q2026" t="str">
            <v>ASOCIACION DE USUARIOS</v>
          </cell>
          <cell r="R2026" t="str">
            <v>ORGANIZACION AUTORIZADA</v>
          </cell>
        </row>
        <row r="2027">
          <cell r="A2027">
            <v>23256</v>
          </cell>
          <cell r="B2027" t="str">
            <v>JUNTA ADMINISTRADORA DEL ACUEDUCTO EL MESON DEL MUNICIPIO DE GARZON</v>
          </cell>
          <cell r="C2027">
            <v>40830</v>
          </cell>
          <cell r="D2027" t="str">
            <v>813009256-9</v>
          </cell>
          <cell r="E2027" t="str">
            <v>OPERATIVA</v>
          </cell>
          <cell r="F2027">
            <v>37003</v>
          </cell>
          <cell r="G2027" t="str">
            <v>ACTUALIZACION</v>
          </cell>
          <cell r="H2027">
            <v>45709</v>
          </cell>
          <cell r="I2027" t="str">
            <v>JAVIER QUIZA RUBIANO</v>
          </cell>
          <cell r="J2027">
            <v>41298</v>
          </cell>
          <cell r="K2027" t="str">
            <v>CALLE 8 NO. 3-08 NAZARETH</v>
          </cell>
          <cell r="L2027" t="str">
            <v>HUILA</v>
          </cell>
          <cell r="M2027" t="str">
            <v>GARZON</v>
          </cell>
          <cell r="N2027" t="str">
            <v>8703346  |  8703346</v>
          </cell>
          <cell r="O2027">
            <v>3104778285</v>
          </cell>
          <cell r="P2027" t="str">
            <v>acuameson20@gmail.com</v>
          </cell>
          <cell r="Q2027" t="str">
            <v>JUNTA ADMINISTRADORA</v>
          </cell>
          <cell r="R2027" t="str">
            <v>ORGANIZACION AUTORIZADA</v>
          </cell>
        </row>
        <row r="2028">
          <cell r="A2028">
            <v>23260</v>
          </cell>
          <cell r="B2028" t="str">
            <v>EMPRESA DE SERVICIOS PUBLICOS DE SACAMA</v>
          </cell>
          <cell r="C2028">
            <v>40487</v>
          </cell>
          <cell r="D2028" t="str">
            <v>900322822-4</v>
          </cell>
          <cell r="E2028" t="str">
            <v>OPERATIVA</v>
          </cell>
          <cell r="F2028">
            <v>40391</v>
          </cell>
          <cell r="G2028" t="str">
            <v>ACTUALIZACION</v>
          </cell>
          <cell r="H2028">
            <v>45716</v>
          </cell>
          <cell r="I2028" t="str">
            <v xml:space="preserve">JOSE FERNANDO  GARCIA  VARGAS </v>
          </cell>
          <cell r="J2028">
            <v>85315</v>
          </cell>
          <cell r="K2028" t="str">
            <v>CALLE 3 No. 8-35</v>
          </cell>
          <cell r="L2028" t="str">
            <v>CASANARE</v>
          </cell>
          <cell r="M2028" t="str">
            <v>SACAMA</v>
          </cell>
          <cell r="N2028" t="str">
            <v>0000000  |  0000000</v>
          </cell>
          <cell r="O2028">
            <v>3108113595</v>
          </cell>
          <cell r="P2028" t="str">
            <v>sacama.esp@sacama-casanare.gov.co</v>
          </cell>
          <cell r="Q2028" t="str">
            <v>SOCIEDAD ANONIMA</v>
          </cell>
          <cell r="R2028" t="str">
            <v>SOCIEDADES (EMPRESA DE SERVICIOS PUBLICOS)</v>
          </cell>
        </row>
        <row r="2029">
          <cell r="A2029">
            <v>23263</v>
          </cell>
          <cell r="B2029" t="str">
            <v>EMPRESA DE SERVICIOS PÚBLICOS DOMICILIARIOS DE BURITICÁ S.A. E.S.P.</v>
          </cell>
          <cell r="C2029">
            <v>40311</v>
          </cell>
          <cell r="D2029" t="str">
            <v>900321949-6</v>
          </cell>
          <cell r="E2029" t="str">
            <v>OPERATIVA</v>
          </cell>
          <cell r="F2029">
            <v>40130</v>
          </cell>
          <cell r="G2029" t="str">
            <v>ACTUALIZACION</v>
          </cell>
          <cell r="H2029">
            <v>45434</v>
          </cell>
          <cell r="I2029" t="str">
            <v>LUIS EDUARDO TUBERQUIA AVENDANO</v>
          </cell>
          <cell r="J2029">
            <v>5113</v>
          </cell>
          <cell r="K2029" t="str">
            <v>Calle 4 No. 5 -60</v>
          </cell>
          <cell r="L2029" t="str">
            <v>ANTIOQUIA</v>
          </cell>
          <cell r="M2029" t="str">
            <v>BURITICÁ</v>
          </cell>
          <cell r="N2029" t="str">
            <v>8527015  |  8527015</v>
          </cell>
          <cell r="O2029">
            <v>3217365566</v>
          </cell>
          <cell r="P2029" t="str">
            <v>gerencia@serburitica.gov.co</v>
          </cell>
          <cell r="Q2029" t="str">
            <v>SOCIEDAD ANONIMA</v>
          </cell>
          <cell r="R2029" t="str">
            <v>SOCIEDADES (EMPRESA DE SERVICIOS PUBLICOS)</v>
          </cell>
        </row>
        <row r="2030">
          <cell r="A2030">
            <v>23267</v>
          </cell>
          <cell r="B2030" t="str">
            <v>ASOCIACION COMUNITARIA ADMINISTRADORA DEL ACUEDUCTO DEL CORREGIMIENTO SAN JOSE DE PAVAS MUNICIPIO DE LA CUMBRE VALLE DEL CAUCA</v>
          </cell>
          <cell r="C2030">
            <v>40502</v>
          </cell>
          <cell r="D2030" t="str">
            <v>900053873-5</v>
          </cell>
          <cell r="E2030" t="str">
            <v>OPERATIVA</v>
          </cell>
          <cell r="F2030">
            <v>38590</v>
          </cell>
          <cell r="G2030" t="str">
            <v>ACTUALIZACION</v>
          </cell>
          <cell r="H2030">
            <v>45671</v>
          </cell>
          <cell r="I2030" t="str">
            <v>RUBEN AMERICO GOMEZ SIERRA</v>
          </cell>
          <cell r="J2030">
            <v>76377</v>
          </cell>
          <cell r="K2030" t="str">
            <v xml:space="preserve"> CALLE 4 N° 7-30</v>
          </cell>
          <cell r="L2030" t="str">
            <v>VALLE DEL CAUCA</v>
          </cell>
          <cell r="M2030" t="str">
            <v>LA CUMBRE</v>
          </cell>
          <cell r="N2030" t="str">
            <v>2459291  |  0000000</v>
          </cell>
          <cell r="O2030">
            <v>3148644647</v>
          </cell>
          <cell r="P2030" t="str">
            <v>acaapavas2005@gmail.com</v>
          </cell>
          <cell r="Q2030" t="str">
            <v>ASOCIACION DE USUARIOS</v>
          </cell>
          <cell r="R2030" t="str">
            <v>ORGANIZACION AUTORIZADA</v>
          </cell>
        </row>
        <row r="2031">
          <cell r="A2031">
            <v>23268</v>
          </cell>
          <cell r="B2031" t="str">
            <v>ASOCIACION DE USUARIOS DEL SERVICIO DE AGUA POTABLE DE LA VEREDA CHORRERA MUNICIPIO DE VERGARA</v>
          </cell>
          <cell r="C2031">
            <v>40344</v>
          </cell>
          <cell r="D2031" t="str">
            <v>900076850-5</v>
          </cell>
          <cell r="E2031" t="str">
            <v>OPERATIVA</v>
          </cell>
          <cell r="F2031">
            <v>38577</v>
          </cell>
          <cell r="G2031" t="str">
            <v>ACTUALIZACION</v>
          </cell>
          <cell r="H2031">
            <v>45439</v>
          </cell>
          <cell r="I2031" t="str">
            <v>EDWARD ARQUIMEDES MORA ROJAS</v>
          </cell>
          <cell r="J2031">
            <v>25862</v>
          </cell>
          <cell r="K2031" t="str">
            <v>VEREDA CHORRERA</v>
          </cell>
          <cell r="L2031" t="str">
            <v>CUNDINAMARCA</v>
          </cell>
          <cell r="M2031" t="str">
            <v>VERGARA</v>
          </cell>
          <cell r="N2031" t="str">
            <v>3093696  |  3093696</v>
          </cell>
          <cell r="O2031">
            <v>3194634822</v>
          </cell>
          <cell r="P2031" t="str">
            <v>acueducto.veredalchorrera1@hotmail.com</v>
          </cell>
          <cell r="Q2031" t="str">
            <v>ASOCIACION DE USUARIOS</v>
          </cell>
          <cell r="R2031" t="str">
            <v>ORGANIZACION AUTORIZADA</v>
          </cell>
        </row>
        <row r="2032">
          <cell r="A2032">
            <v>23269</v>
          </cell>
          <cell r="B2032" t="str">
            <v>ASOCIACION DE SUSCRIPTORES DEL SERVICIO DE ACUEDUCTO</v>
          </cell>
          <cell r="C2032">
            <v>40283</v>
          </cell>
          <cell r="D2032" t="str">
            <v>900336306-6</v>
          </cell>
          <cell r="E2032" t="str">
            <v>OPERATIVA</v>
          </cell>
          <cell r="F2032">
            <v>40179</v>
          </cell>
          <cell r="G2032" t="str">
            <v>ACTUALIZACION</v>
          </cell>
          <cell r="H2032">
            <v>45693</v>
          </cell>
          <cell r="I2032" t="str">
            <v>HELIODORO GARCIA GONZALEZ</v>
          </cell>
          <cell r="J2032">
            <v>25740</v>
          </cell>
          <cell r="K2032" t="str">
            <v>calle 8 # 5-144</v>
          </cell>
          <cell r="L2032" t="str">
            <v>CUNDINAMARCA</v>
          </cell>
          <cell r="M2032" t="str">
            <v>SIBATE</v>
          </cell>
          <cell r="N2032" t="str">
            <v>3042136  |  3103196</v>
          </cell>
          <cell r="O2032">
            <v>3108135998</v>
          </cell>
          <cell r="P2032" t="str">
            <v>aguasdechacua@hotmail.com</v>
          </cell>
          <cell r="Q2032" t="str">
            <v>ASOCIACION DE USUARIOS</v>
          </cell>
          <cell r="R2032" t="str">
            <v>ORGANIZACION AUTORIZADA</v>
          </cell>
        </row>
        <row r="2033">
          <cell r="A2033">
            <v>23271</v>
          </cell>
          <cell r="B2033" t="str">
            <v>EMPRESA DE SERVICIOS PUBLICOS DOMICILIARIOS DEL MUNICIPIO DE TOPAGA S.A. E.S.P.</v>
          </cell>
          <cell r="C2033">
            <v>40349</v>
          </cell>
          <cell r="D2033" t="str">
            <v>900321312-5</v>
          </cell>
          <cell r="E2033" t="str">
            <v>OPERATIVA</v>
          </cell>
          <cell r="F2033">
            <v>40210</v>
          </cell>
          <cell r="G2033" t="str">
            <v>ACTUALIZACION</v>
          </cell>
          <cell r="H2033">
            <v>45229</v>
          </cell>
          <cell r="I2033" t="str">
            <v>SULEIMA AIDE RUIZ GUAIDIA</v>
          </cell>
          <cell r="J2033">
            <v>15820</v>
          </cell>
          <cell r="K2033" t="str">
            <v>Calle 4 No. 4-65 Tópaga, Boyacá</v>
          </cell>
          <cell r="L2033" t="str">
            <v>BOYACÁ</v>
          </cell>
          <cell r="M2033" t="str">
            <v>TOPAGA</v>
          </cell>
          <cell r="N2033" t="str">
            <v>7729016  |  7797004</v>
          </cell>
          <cell r="O2033">
            <v>3212767335</v>
          </cell>
          <cell r="P2033" t="str">
            <v>serviciospublicos@topaga-boyaca.gov.co</v>
          </cell>
          <cell r="Q2033" t="str">
            <v>SOCIEDAD ANONIMA</v>
          </cell>
          <cell r="R2033" t="str">
            <v>SOCIEDADES (EMPRESA DE SERVICIOS PUBLICOS)</v>
          </cell>
        </row>
        <row r="2034">
          <cell r="A2034">
            <v>23276</v>
          </cell>
          <cell r="B2034" t="str">
            <v>ASOCIACION JUNTA ADMINISTRADORA DE ACUEDUCTO VEREDA PALMA CHICA</v>
          </cell>
          <cell r="C2034">
            <v>40501</v>
          </cell>
          <cell r="D2034" t="str">
            <v>900327747-2</v>
          </cell>
          <cell r="E2034" t="str">
            <v>OPERATIVA</v>
          </cell>
          <cell r="F2034">
            <v>40151</v>
          </cell>
          <cell r="G2034" t="str">
            <v>INSCRIPCION</v>
          </cell>
          <cell r="H2034">
            <v>40610</v>
          </cell>
          <cell r="I2034" t="str">
            <v>DELMY LUCY GOMEZ CERON</v>
          </cell>
          <cell r="J2034">
            <v>52083</v>
          </cell>
          <cell r="K2034" t="str">
            <v>vereda palma chica</v>
          </cell>
          <cell r="L2034" t="str">
            <v>NARIÑO</v>
          </cell>
          <cell r="M2034" t="str">
            <v>BELEN</v>
          </cell>
          <cell r="N2034" t="str">
            <v>7440783  |  7440783</v>
          </cell>
          <cell r="O2034">
            <v>3207912531</v>
          </cell>
          <cell r="P2034" t="str">
            <v>jaapalmachica@gmail.com</v>
          </cell>
          <cell r="Q2034" t="str">
            <v>JUNTA ADMINISTRADORA</v>
          </cell>
          <cell r="R2034" t="str">
            <v>ORGANIZACION AUTORIZADA</v>
          </cell>
        </row>
        <row r="2035">
          <cell r="A2035">
            <v>23277</v>
          </cell>
          <cell r="B2035" t="str">
            <v>EMPRESA DE SERVICIOS PUBLICOS DEL MUNICIPIO DE CUITIVA S.A.E.S.P.</v>
          </cell>
          <cell r="C2035">
            <v>40633</v>
          </cell>
          <cell r="D2035" t="str">
            <v>900306390-7</v>
          </cell>
          <cell r="E2035" t="str">
            <v>OPERATIVA</v>
          </cell>
          <cell r="F2035">
            <v>40269</v>
          </cell>
          <cell r="G2035" t="str">
            <v>ACTUALIZACION</v>
          </cell>
          <cell r="H2035">
            <v>45582</v>
          </cell>
          <cell r="I2035" t="str">
            <v xml:space="preserve">JOSE CLAUDIO MARTINEZ  CAMPOS </v>
          </cell>
          <cell r="J2035">
            <v>15226</v>
          </cell>
          <cell r="K2035" t="str">
            <v>Carrera 4 N°4-45</v>
          </cell>
          <cell r="L2035" t="str">
            <v>BOYACÁ</v>
          </cell>
          <cell r="M2035" t="str">
            <v>CUITIVA</v>
          </cell>
          <cell r="N2035" t="str">
            <v>7700944  |  7700944</v>
          </cell>
          <cell r="O2035">
            <v>3105781414</v>
          </cell>
          <cell r="P2035" t="str">
            <v>emcuitiva@gmail.com</v>
          </cell>
          <cell r="Q2035" t="str">
            <v>SOCIEDAD ANONIMA</v>
          </cell>
          <cell r="R2035" t="str">
            <v>SOCIEDADES (EMPRESA DE SERVICIOS PUBLICOS)</v>
          </cell>
        </row>
        <row r="2036">
          <cell r="A2036">
            <v>23286</v>
          </cell>
          <cell r="B2036" t="str">
            <v>EMPRESA DE ACUEDUCTO ALCANTARILLADO ASEO Y SERVICIOS COMPLEMENTARIOS DE OTANCHE SAS AGUAS DE OTANCHE SAS ESP</v>
          </cell>
          <cell r="C2036">
            <v>40295</v>
          </cell>
          <cell r="D2036" t="str">
            <v>900341305-9</v>
          </cell>
          <cell r="E2036" t="str">
            <v>OPERATIVA</v>
          </cell>
          <cell r="F2036">
            <v>40198</v>
          </cell>
          <cell r="G2036" t="str">
            <v>ACTUALIZACION</v>
          </cell>
          <cell r="H2036">
            <v>45701</v>
          </cell>
          <cell r="I2036" t="str">
            <v>STIVEN BAUTISTA PINILLA</v>
          </cell>
          <cell r="J2036">
            <v>15507</v>
          </cell>
          <cell r="K2036" t="str">
            <v>Carrera 6 # 3-30</v>
          </cell>
          <cell r="L2036" t="str">
            <v>BOYACÁ</v>
          </cell>
          <cell r="M2036" t="str">
            <v>OTANCHE</v>
          </cell>
          <cell r="N2036" t="str">
            <v>7259750  |  7259750</v>
          </cell>
          <cell r="O2036">
            <v>3108777644</v>
          </cell>
          <cell r="P2036" t="str">
            <v>aguasdeotanche@gmail.com</v>
          </cell>
          <cell r="Q2036" t="str">
            <v>SOCIEDAD POR ACCIONES SIMPLIFICADA</v>
          </cell>
          <cell r="R2036" t="str">
            <v>SOCIEDADES (EMPRESA DE SERVICIOS PUBLICOS)</v>
          </cell>
        </row>
        <row r="2037">
          <cell r="A2037">
            <v>23291</v>
          </cell>
          <cell r="B2037" t="str">
            <v>ASOCIACION DE USUARIOS DEL ACUEDUCTO RURAL CUBA GUAMITOS Y CANADA ESCOCIA</v>
          </cell>
          <cell r="C2037">
            <v>41117</v>
          </cell>
          <cell r="D2037" t="str">
            <v>900314031-1</v>
          </cell>
          <cell r="E2037" t="str">
            <v>OPERATIVA</v>
          </cell>
          <cell r="F2037">
            <v>39830</v>
          </cell>
          <cell r="G2037" t="str">
            <v>ACTUALIZACION</v>
          </cell>
          <cell r="H2037">
            <v>43213</v>
          </cell>
          <cell r="I2037" t="str">
            <v>GLORIA MARINA ALONSO DE HERNANDEZ</v>
          </cell>
          <cell r="J2037">
            <v>73352</v>
          </cell>
          <cell r="K2037" t="str">
            <v>CALLE 9 No 3 - 23</v>
          </cell>
          <cell r="L2037" t="str">
            <v>TOLIMA</v>
          </cell>
          <cell r="M2037" t="str">
            <v>ICONONZO</v>
          </cell>
          <cell r="N2037" t="str">
            <v>8314134  |  8314134</v>
          </cell>
          <cell r="O2037">
            <v>3152078875</v>
          </cell>
          <cell r="P2037" t="str">
            <v>glorialonso315@gmail.com</v>
          </cell>
          <cell r="Q2037" t="str">
            <v>ASOCIACION DE USUARIOS</v>
          </cell>
          <cell r="R2037" t="str">
            <v>ORGANIZACION AUTORIZADA</v>
          </cell>
        </row>
        <row r="2038">
          <cell r="A2038">
            <v>23296</v>
          </cell>
          <cell r="B2038" t="str">
            <v>COOPERATIVA COMUNITARIA DE ASEO Y RECICLAJE</v>
          </cell>
          <cell r="C2038">
            <v>41859</v>
          </cell>
          <cell r="D2038" t="str">
            <v>900336230-5</v>
          </cell>
          <cell r="E2038" t="str">
            <v>OPERATIVA</v>
          </cell>
          <cell r="F2038">
            <v>40547</v>
          </cell>
          <cell r="G2038" t="str">
            <v>ACTUALIZACION</v>
          </cell>
          <cell r="H2038">
            <v>44011</v>
          </cell>
          <cell r="I2038" t="str">
            <v>JAIRO JOAQUIN FERRER TORRENEGRA</v>
          </cell>
          <cell r="J2038">
            <v>13620</v>
          </cell>
          <cell r="K2038" t="str">
            <v>Carrera  8  Nº 18 - 37</v>
          </cell>
          <cell r="L2038" t="str">
            <v>BOLÍVAR</v>
          </cell>
          <cell r="M2038" t="str">
            <v>SAN CRISTOBAL</v>
          </cell>
          <cell r="N2038" t="str">
            <v>6448337  |  6448746</v>
          </cell>
          <cell r="O2038">
            <v>3145897556</v>
          </cell>
          <cell r="P2038" t="str">
            <v>jairo27ferrer@hotmail.es</v>
          </cell>
          <cell r="Q2038" t="str">
            <v>COOPERATIVA</v>
          </cell>
          <cell r="R2038" t="str">
            <v>ORGANIZACION AUTORIZADA</v>
          </cell>
        </row>
        <row r="2039">
          <cell r="A2039">
            <v>23297</v>
          </cell>
          <cell r="B2039" t="str">
            <v>ASOCIACIÒN DE USUARIOS DEL ACUEDUCTO DE TOBASIA</v>
          </cell>
          <cell r="C2039">
            <v>41076</v>
          </cell>
          <cell r="D2039" t="str">
            <v>900278617-2</v>
          </cell>
          <cell r="E2039" t="str">
            <v>OPERATIVA</v>
          </cell>
          <cell r="F2039">
            <v>35912</v>
          </cell>
          <cell r="G2039" t="str">
            <v>ACTUALIZACION</v>
          </cell>
          <cell r="H2039">
            <v>45491</v>
          </cell>
          <cell r="I2039" t="str">
            <v>JUAN GABRIEL OROZCO GUECHA</v>
          </cell>
          <cell r="J2039">
            <v>15276</v>
          </cell>
          <cell r="K2039" t="str">
            <v>Salon Comunal Tobasia</v>
          </cell>
          <cell r="L2039" t="str">
            <v>BOYACÁ</v>
          </cell>
          <cell r="M2039" t="str">
            <v>FLORESTA</v>
          </cell>
          <cell r="N2039" t="str">
            <v>0000000  |  0000000</v>
          </cell>
          <cell r="O2039">
            <v>3143087585</v>
          </cell>
          <cell r="P2039" t="str">
            <v>juangabrielorozco57@gmail.com</v>
          </cell>
          <cell r="Q2039" t="str">
            <v>ASOCIACION DE USUARIOS</v>
          </cell>
          <cell r="R2039" t="str">
            <v>ORGANIZACION AUTORIZADA</v>
          </cell>
        </row>
        <row r="2040">
          <cell r="A2040">
            <v>23300</v>
          </cell>
          <cell r="B2040" t="str">
            <v>ANDALUCIA  LIMPIA  S.A   ESP</v>
          </cell>
          <cell r="C2040">
            <v>40254</v>
          </cell>
          <cell r="D2040" t="str">
            <v>900338480-9</v>
          </cell>
          <cell r="E2040" t="str">
            <v>OPERATIVA</v>
          </cell>
          <cell r="F2040">
            <v>40238</v>
          </cell>
          <cell r="G2040" t="str">
            <v>ACTUALIZACION</v>
          </cell>
          <cell r="H2040">
            <v>45741</v>
          </cell>
          <cell r="I2040" t="str">
            <v>LUIS GABRIEL GOMEZ DONOSO</v>
          </cell>
          <cell r="J2040">
            <v>76892</v>
          </cell>
          <cell r="K2040" t="str">
            <v>Calle 11 No. 32A-109</v>
          </cell>
          <cell r="L2040" t="str">
            <v>VALLE DEL CAUCA</v>
          </cell>
          <cell r="M2040" t="str">
            <v>YUMBO</v>
          </cell>
          <cell r="N2040" t="str">
            <v>6933374  |  6933374</v>
          </cell>
          <cell r="O2040">
            <v>6026933374</v>
          </cell>
          <cell r="P2040" t="str">
            <v>gestioncorrespondencia@servintegrales.com.co</v>
          </cell>
          <cell r="Q2040" t="str">
            <v>SOCIEDAD ANONIMA</v>
          </cell>
          <cell r="R2040" t="str">
            <v>SOCIEDADES (EMPRESA DE SERVICIOS PUBLICOS)</v>
          </cell>
        </row>
        <row r="2041">
          <cell r="A2041">
            <v>23301</v>
          </cell>
          <cell r="B2041" t="str">
            <v>EMPRESA DE ACUEDUCTO, ALCANTARILLADO Y ASEO DE SILVANIA S.A. ESP EMPUSILVANIA S.A. ESP</v>
          </cell>
          <cell r="C2041">
            <v>40273</v>
          </cell>
          <cell r="D2041" t="str">
            <v>900342704-9</v>
          </cell>
          <cell r="E2041" t="str">
            <v>OPERATIVA</v>
          </cell>
          <cell r="F2041">
            <v>40210</v>
          </cell>
          <cell r="G2041" t="str">
            <v>ACTUALIZACION</v>
          </cell>
          <cell r="H2041">
            <v>45707</v>
          </cell>
          <cell r="I2041" t="str">
            <v>MARCO ANTONIO GALINDO GALVIS</v>
          </cell>
          <cell r="J2041">
            <v>25743</v>
          </cell>
          <cell r="K2041" t="str">
            <v>Calle 10 No 4-29</v>
          </cell>
          <cell r="L2041" t="str">
            <v>CUNDINAMARCA</v>
          </cell>
          <cell r="M2041" t="str">
            <v>SILVANIA</v>
          </cell>
          <cell r="N2041" t="str">
            <v>8694569  |  8694569</v>
          </cell>
          <cell r="O2041">
            <v>3175049850</v>
          </cell>
          <cell r="P2041" t="str">
            <v>empusilvania@hotmail.com</v>
          </cell>
          <cell r="Q2041" t="str">
            <v>SOCIEDAD ANONIMA</v>
          </cell>
          <cell r="R2041" t="str">
            <v>SOCIEDADES (EMPRESA DE SERVICIOS PUBLICOS)</v>
          </cell>
        </row>
        <row r="2042">
          <cell r="A2042">
            <v>23306</v>
          </cell>
          <cell r="B2042" t="str">
            <v>EMPRESA DE SERVICIOS PUBLICOS DE ACUEDUCTO, ALCANTARILLADO Y ASEO DE MOGOTES S.A.-E.S.P.</v>
          </cell>
          <cell r="C2042">
            <v>40350</v>
          </cell>
          <cell r="D2042" t="str">
            <v>900344248-0</v>
          </cell>
          <cell r="E2042" t="str">
            <v>OPERATIVA</v>
          </cell>
          <cell r="F2042">
            <v>40246</v>
          </cell>
          <cell r="G2042" t="str">
            <v>ACTUALIZACION</v>
          </cell>
          <cell r="H2042">
            <v>45678</v>
          </cell>
          <cell r="I2042" t="str">
            <v>OSCAR BECERRA PINTO</v>
          </cell>
          <cell r="J2042">
            <v>68464</v>
          </cell>
          <cell r="K2042" t="str">
            <v>CALLE 5 # 6-15</v>
          </cell>
          <cell r="L2042" t="str">
            <v>SANTANDER</v>
          </cell>
          <cell r="M2042" t="str">
            <v>MOGOTES</v>
          </cell>
          <cell r="N2042" t="str">
            <v>9999999  |  9999999</v>
          </cell>
          <cell r="O2042">
            <v>3165239061</v>
          </cell>
          <cell r="P2042" t="str">
            <v>espamogotes@mogotes-santander.gov.co</v>
          </cell>
          <cell r="Q2042" t="str">
            <v>SOCIEDAD ANONIMA</v>
          </cell>
          <cell r="R2042" t="str">
            <v>SOCIEDADES (EMPRESA DE SERVICIOS PUBLICOS)</v>
          </cell>
        </row>
        <row r="2043">
          <cell r="A2043">
            <v>23310</v>
          </cell>
          <cell r="B2043" t="str">
            <v>EMPRESAS PUBLICAS DE JERICO ANTIOQUIA S.A E.S.P</v>
          </cell>
          <cell r="C2043">
            <v>40470</v>
          </cell>
          <cell r="D2043" t="str">
            <v>900191468-6</v>
          </cell>
          <cell r="E2043" t="str">
            <v>OPERATIVA</v>
          </cell>
          <cell r="F2043">
            <v>40179</v>
          </cell>
          <cell r="G2043" t="str">
            <v>ACTUALIZACION</v>
          </cell>
          <cell r="H2043">
            <v>45729</v>
          </cell>
          <cell r="I2043" t="str">
            <v>LEON JAIRO ALZATE RUIZ</v>
          </cell>
          <cell r="J2043">
            <v>5368</v>
          </cell>
          <cell r="K2043" t="str">
            <v>Calle 7 # 2-68</v>
          </cell>
          <cell r="L2043" t="str">
            <v>ANTIOQUIA</v>
          </cell>
          <cell r="M2043" t="str">
            <v>JERICO</v>
          </cell>
          <cell r="N2043" t="str">
            <v>8523101  |  8523764</v>
          </cell>
          <cell r="O2043">
            <v>3147679262</v>
          </cell>
          <cell r="P2043" t="str">
            <v>gerente@eeppj.com.co</v>
          </cell>
          <cell r="Q2043" t="str">
            <v>SOCIEDAD ANONIMA</v>
          </cell>
          <cell r="R2043" t="str">
            <v>SOCIEDADES (EMPRESA DE SERVICIOS PUBLICOS)</v>
          </cell>
        </row>
        <row r="2044">
          <cell r="A2044">
            <v>23311</v>
          </cell>
          <cell r="B2044" t="str">
            <v>NEPSA DEL QUINDIO EMPRESA REGIONAL DE SERVICIOS PÚBLICOS S.A. ESP</v>
          </cell>
          <cell r="C2044">
            <v>40471</v>
          </cell>
          <cell r="D2044" t="str">
            <v>900345567-1</v>
          </cell>
          <cell r="E2044" t="str">
            <v>OPERATIVA</v>
          </cell>
          <cell r="F2044">
            <v>40269</v>
          </cell>
          <cell r="G2044" t="str">
            <v>ACTUALIZACION</v>
          </cell>
          <cell r="H2044">
            <v>45720</v>
          </cell>
          <cell r="I2044" t="str">
            <v>LUIS FERNANDO ECHEVERRI PARRA</v>
          </cell>
          <cell r="J2044">
            <v>63130</v>
          </cell>
          <cell r="K2044" t="str">
            <v>Carrera 25 40-27 Piso 2 Torre B Edificio IKOS</v>
          </cell>
          <cell r="L2044" t="str">
            <v>QUINDÍO</v>
          </cell>
          <cell r="M2044" t="str">
            <v>CALARCA</v>
          </cell>
          <cell r="N2044" t="str">
            <v>0000000  |  0000000</v>
          </cell>
          <cell r="O2044">
            <v>3215197894</v>
          </cell>
          <cell r="P2044" t="str">
            <v>correspondencia@nepsadelquindio.gov.co</v>
          </cell>
          <cell r="Q2044" t="str">
            <v>SOCIEDAD ANONIMA</v>
          </cell>
          <cell r="R2044" t="str">
            <v>SOCIEDADES (EMPRESA DE SERVICIOS PUBLICOS)</v>
          </cell>
        </row>
        <row r="2045">
          <cell r="A2045">
            <v>23314</v>
          </cell>
          <cell r="B2045" t="str">
            <v>ASOCIACIÓN DE USUARIOS DE LA VEREDA LOS SOCHES AGUAS CRISTALINAS LOS SOCHES ESP</v>
          </cell>
          <cell r="C2045">
            <v>41975</v>
          </cell>
          <cell r="D2045" t="str">
            <v>900230294-1</v>
          </cell>
          <cell r="E2045" t="str">
            <v>OPERATIVA</v>
          </cell>
          <cell r="F2045">
            <v>39641</v>
          </cell>
          <cell r="G2045" t="str">
            <v>ACTUALIZACION</v>
          </cell>
          <cell r="H2045">
            <v>45442</v>
          </cell>
          <cell r="I2045" t="str">
            <v xml:space="preserve"> BELISARIO VILLALBA MARTINEZ</v>
          </cell>
          <cell r="J2045">
            <v>11001</v>
          </cell>
          <cell r="K2045" t="str">
            <v>VEREDA LOS SOCHES FINCA EL SUSPIRO</v>
          </cell>
          <cell r="L2045" t="str">
            <v>BOGOTÁ, D.C.</v>
          </cell>
          <cell r="M2045" t="str">
            <v>BOGOTA, D.C.</v>
          </cell>
          <cell r="N2045" t="str">
            <v>2006758  |  2006758</v>
          </cell>
          <cell r="O2045">
            <v>3173535975</v>
          </cell>
          <cell r="P2045" t="str">
            <v>asocristalinas@gmail.com</v>
          </cell>
          <cell r="Q2045" t="str">
            <v>ASOCIACION DE USUARIOS</v>
          </cell>
          <cell r="R2045" t="str">
            <v>ORGANIZACION AUTORIZADA</v>
          </cell>
        </row>
        <row r="2046">
          <cell r="A2046">
            <v>23318</v>
          </cell>
          <cell r="B2046" t="str">
            <v>ASOCIACION JUNTA ADMINISTRADORA ACUEDUCTO VEREDA LA TRAVESIA ETAPA 1</v>
          </cell>
          <cell r="C2046">
            <v>40372</v>
          </cell>
          <cell r="D2046" t="str">
            <v>900347715-2</v>
          </cell>
          <cell r="E2046" t="str">
            <v>ABASTO</v>
          </cell>
          <cell r="F2046">
            <v>40249</v>
          </cell>
          <cell r="G2046" t="str">
            <v>ACTUALIZACION</v>
          </cell>
          <cell r="H2046">
            <v>41228</v>
          </cell>
          <cell r="I2046" t="str">
            <v>LEONARDO GIRALDO CARDONA</v>
          </cell>
          <cell r="J2046">
            <v>52418</v>
          </cell>
          <cell r="K2046" t="str">
            <v>vereda la Travesia etapa1</v>
          </cell>
          <cell r="L2046" t="str">
            <v>NARIÑO</v>
          </cell>
          <cell r="M2046" t="str">
            <v>LOS ANDES</v>
          </cell>
          <cell r="N2046" t="str">
            <v>7287766  |  7287817</v>
          </cell>
          <cell r="O2046">
            <v>3103972403</v>
          </cell>
          <cell r="P2046" t="str">
            <v>asojavet@gmail.com</v>
          </cell>
          <cell r="Q2046" t="str">
            <v>JUNTA ADMINISTRADORA</v>
          </cell>
          <cell r="R2046" t="str">
            <v>ORGANIZACION AUTORIZADA</v>
          </cell>
        </row>
        <row r="2047">
          <cell r="A2047">
            <v>23319</v>
          </cell>
          <cell r="B2047" t="str">
            <v>ASOCIACION JUNTA ADMINISTRADORA  ACUEDUCTO VEREDA LA CASTILLA</v>
          </cell>
          <cell r="C2047">
            <v>40408</v>
          </cell>
          <cell r="D2047" t="str">
            <v>900348259-1</v>
          </cell>
          <cell r="E2047" t="str">
            <v>OPERATIVA</v>
          </cell>
          <cell r="F2047">
            <v>40257</v>
          </cell>
          <cell r="G2047" t="str">
            <v>ACTUALIZACION</v>
          </cell>
          <cell r="H2047">
            <v>40597</v>
          </cell>
          <cell r="I2047" t="str">
            <v xml:space="preserve">RUBIEL REALPE </v>
          </cell>
          <cell r="J2047">
            <v>52399</v>
          </cell>
          <cell r="K2047" t="str">
            <v>VEREDA LA CASTILLA LA UNION</v>
          </cell>
          <cell r="L2047" t="str">
            <v>NARIÑO</v>
          </cell>
          <cell r="M2047" t="str">
            <v>LA UNION</v>
          </cell>
          <cell r="N2047" t="str">
            <v>7265353  |  7264999</v>
          </cell>
          <cell r="O2047">
            <v>3136442551</v>
          </cell>
          <cell r="P2047" t="str">
            <v>rubiel.r@hotmail.com</v>
          </cell>
          <cell r="Q2047" t="str">
            <v>ASOCIACION DE USUARIOS</v>
          </cell>
          <cell r="R2047" t="str">
            <v>ORGANIZACION AUTORIZADA</v>
          </cell>
        </row>
        <row r="2048">
          <cell r="A2048">
            <v>23325</v>
          </cell>
          <cell r="B2048" t="str">
            <v>ADMINISTRACION  PUBLICA COOPERATIVA ACUEDUCTO, ASEO Y ALCANTARILLADO DE LA BELLEZA</v>
          </cell>
          <cell r="C2048">
            <v>40331</v>
          </cell>
          <cell r="D2048" t="str">
            <v>900348296-2</v>
          </cell>
          <cell r="E2048" t="str">
            <v>OPERATIVA</v>
          </cell>
          <cell r="F2048">
            <v>40316</v>
          </cell>
          <cell r="G2048" t="str">
            <v>ACTUALIZACION</v>
          </cell>
          <cell r="H2048">
            <v>45729</v>
          </cell>
          <cell r="I2048" t="str">
            <v>MARIA CONSUELO PEREZ RODRIGUEZ</v>
          </cell>
          <cell r="J2048">
            <v>68377</v>
          </cell>
          <cell r="K2048" t="str">
            <v>CALLE 6 N. 2-44</v>
          </cell>
          <cell r="L2048" t="str">
            <v>SANTANDER</v>
          </cell>
          <cell r="M2048" t="str">
            <v>LA BELLEZA</v>
          </cell>
          <cell r="N2048" t="str">
            <v>4992177  |  4992177</v>
          </cell>
          <cell r="O2048">
            <v>3124992177</v>
          </cell>
          <cell r="P2048" t="str">
            <v>aaalabellezana@gmail.com</v>
          </cell>
          <cell r="Q2048" t="str">
            <v>COOPERATIVA</v>
          </cell>
          <cell r="R2048" t="str">
            <v>ORGANIZACION AUTORIZADA</v>
          </cell>
        </row>
        <row r="2049">
          <cell r="A2049">
            <v>23326</v>
          </cell>
          <cell r="B2049" t="str">
            <v>ASOCIACION DE USUARIOS DEL ACUEDUCTO MURILLO</v>
          </cell>
          <cell r="C2049">
            <v>40788</v>
          </cell>
          <cell r="D2049" t="str">
            <v>810004500-8</v>
          </cell>
          <cell r="E2049" t="str">
            <v>OPERATIVA</v>
          </cell>
          <cell r="F2049">
            <v>37098</v>
          </cell>
          <cell r="G2049" t="str">
            <v>INSCRIPCION</v>
          </cell>
          <cell r="H2049">
            <v>40892</v>
          </cell>
          <cell r="I2049" t="str">
            <v>LUIS CARLOS SALAZAR SALAZAR</v>
          </cell>
          <cell r="J2049">
            <v>17777</v>
          </cell>
          <cell r="K2049" t="str">
            <v>COMITE DE CAFETEROS</v>
          </cell>
          <cell r="L2049" t="str">
            <v>CALDAS</v>
          </cell>
          <cell r="M2049" t="str">
            <v>SUPIA</v>
          </cell>
          <cell r="N2049" t="str">
            <v>3105980  |  3105980</v>
          </cell>
          <cell r="O2049">
            <v>3105980244</v>
          </cell>
          <cell r="P2049" t="str">
            <v>ocmafe@hotmail.com</v>
          </cell>
          <cell r="Q2049" t="str">
            <v>ASOCIACION DE USUARIOS</v>
          </cell>
          <cell r="R2049" t="str">
            <v>ORGANIZACION AUTORIZADA</v>
          </cell>
        </row>
        <row r="2050">
          <cell r="A2050">
            <v>23336</v>
          </cell>
          <cell r="B2050" t="str">
            <v>EMPRESA DE SERVICIOS PUBLICOS DE MACEO S.A.S  E.S.P.</v>
          </cell>
          <cell r="C2050">
            <v>40280</v>
          </cell>
          <cell r="D2050" t="str">
            <v>900345914-2</v>
          </cell>
          <cell r="E2050" t="str">
            <v>OPERATIVA</v>
          </cell>
          <cell r="F2050">
            <v>40269</v>
          </cell>
          <cell r="G2050" t="str">
            <v>ACTUALIZACION</v>
          </cell>
          <cell r="H2050">
            <v>45700</v>
          </cell>
          <cell r="I2050" t="str">
            <v>HERNAN ALONSO LOPERA RESTREPO</v>
          </cell>
          <cell r="J2050">
            <v>5425</v>
          </cell>
          <cell r="K2050" t="str">
            <v>Carrera 29 # 26 - 15</v>
          </cell>
          <cell r="L2050" t="str">
            <v>ANTIOQUIA</v>
          </cell>
          <cell r="M2050" t="str">
            <v>MACEO</v>
          </cell>
          <cell r="N2050" t="str">
            <v>8640044  |  8640044</v>
          </cell>
          <cell r="O2050">
            <v>3104591121</v>
          </cell>
          <cell r="P2050" t="str">
            <v>gerencia@aguasdemaceo-antioquia.gov.co</v>
          </cell>
          <cell r="Q2050" t="str">
            <v>SOCIEDAD POR ACCIONES SIMPLIFICADA</v>
          </cell>
          <cell r="R2050" t="str">
            <v>SOCIEDADES (EMPRESA DE SERVICIOS PUBLICOS)</v>
          </cell>
        </row>
        <row r="2051">
          <cell r="A2051">
            <v>23341</v>
          </cell>
          <cell r="B2051" t="str">
            <v>EMPRESA DE SERVICIOS PUBLICOS DE HERVEO EMPOHERVEO E.S.P. S.A.</v>
          </cell>
          <cell r="C2051">
            <v>40346</v>
          </cell>
          <cell r="D2051" t="str">
            <v>900325093-5</v>
          </cell>
          <cell r="E2051" t="str">
            <v>OPERATIVA</v>
          </cell>
          <cell r="F2051">
            <v>40179</v>
          </cell>
          <cell r="G2051" t="str">
            <v>ACTUALIZACION</v>
          </cell>
          <cell r="H2051">
            <v>45716</v>
          </cell>
          <cell r="I2051" t="str">
            <v>JUAN MAURICIO ZULUAGA HENAO</v>
          </cell>
          <cell r="J2051">
            <v>73347</v>
          </cell>
          <cell r="K2051" t="str">
            <v>Carrera 6 N° 5 - 39 B. San Vicente</v>
          </cell>
          <cell r="L2051" t="str">
            <v>TOLIMA</v>
          </cell>
          <cell r="M2051" t="str">
            <v>HERVEO</v>
          </cell>
          <cell r="N2051" t="str">
            <v>2539087  |  2539087</v>
          </cell>
          <cell r="O2051">
            <v>3107540182</v>
          </cell>
          <cell r="P2051" t="str">
            <v>gerencia@empoherveo.gov.co</v>
          </cell>
          <cell r="Q2051" t="str">
            <v>SOCIEDAD ANONIMA</v>
          </cell>
          <cell r="R2051" t="str">
            <v>SOCIEDADES (EMPRESA DE SERVICIOS PUBLICOS)</v>
          </cell>
        </row>
        <row r="2052">
          <cell r="A2052">
            <v>23346</v>
          </cell>
          <cell r="B2052" t="str">
            <v>ASOCIACION DE USUARIOS VEREDA ALTO MIRA</v>
          </cell>
          <cell r="C2052">
            <v>40788</v>
          </cell>
          <cell r="D2052" t="str">
            <v>900365877-3</v>
          </cell>
          <cell r="E2052" t="str">
            <v>OPERATIVA (No activa)</v>
          </cell>
          <cell r="F2052">
            <v>40331</v>
          </cell>
          <cell r="G2052" t="str">
            <v>INSCRIPCION</v>
          </cell>
          <cell r="H2052">
            <v>40892</v>
          </cell>
          <cell r="I2052" t="str">
            <v>CARLOS ENRIQUE MEJIA MERCHAN</v>
          </cell>
          <cell r="J2052">
            <v>17665</v>
          </cell>
          <cell r="K2052" t="str">
            <v>PALACIO MUNICIPAL</v>
          </cell>
          <cell r="L2052" t="str">
            <v>CALDAS</v>
          </cell>
          <cell r="M2052" t="str">
            <v>SAN JOSE</v>
          </cell>
          <cell r="N2052" t="str">
            <v>3122563  |  3105889</v>
          </cell>
          <cell r="O2052">
            <v>3122563310</v>
          </cell>
          <cell r="P2052" t="str">
            <v>planeacion@sanjose-caldas.gov.co</v>
          </cell>
          <cell r="Q2052" t="str">
            <v>ASOCIACION DE USUARIOS</v>
          </cell>
          <cell r="R2052" t="str">
            <v>ORGANIZACION AUTORIZADA</v>
          </cell>
        </row>
        <row r="2053">
          <cell r="A2053">
            <v>23349</v>
          </cell>
          <cell r="B2053" t="str">
            <v>JUNTA DE ACCION COMUNAL DE LA VEREDA PLAN VERDE</v>
          </cell>
          <cell r="C2053">
            <v>41187</v>
          </cell>
          <cell r="D2053" t="str">
            <v>900221019-2</v>
          </cell>
          <cell r="E2053" t="str">
            <v>OPERATIVA</v>
          </cell>
          <cell r="F2053">
            <v>36161</v>
          </cell>
          <cell r="G2053" t="str">
            <v>ACTUALIZACION</v>
          </cell>
          <cell r="H2053">
            <v>45700</v>
          </cell>
          <cell r="I2053" t="str">
            <v>NOLBERTO ANTONIO FIGUEROA GUERRA</v>
          </cell>
          <cell r="J2053">
            <v>52260</v>
          </cell>
          <cell r="K2053" t="str">
            <v>VEREDA PLAN VERDE</v>
          </cell>
          <cell r="L2053" t="str">
            <v>NARIÑO</v>
          </cell>
          <cell r="M2053" t="str">
            <v>EL TAMBO</v>
          </cell>
          <cell r="N2053" t="str">
            <v>1111111  |  1111111</v>
          </cell>
          <cell r="O2053">
            <v>3145706181</v>
          </cell>
          <cell r="P2053" t="str">
            <v>planverdejac@gmail.com</v>
          </cell>
          <cell r="Q2053" t="str">
            <v>JUNTA DE ACCION COMUNAL</v>
          </cell>
          <cell r="R2053" t="str">
            <v>ORGANIZACION AUTORIZADA</v>
          </cell>
        </row>
        <row r="2054">
          <cell r="A2054">
            <v>23356</v>
          </cell>
          <cell r="B2054" t="str">
            <v>JUNTA ADMINISTRADORA DE USUARIOS DEL ACUEDUCTO DEL SERVICIO DE AGUA POTABLE Y ALCANTARILLADO DE BAJO SARTENEJO MUNICIPIO DE GARZON</v>
          </cell>
          <cell r="C2054">
            <v>41195</v>
          </cell>
          <cell r="D2054" t="str">
            <v>813008442-8</v>
          </cell>
          <cell r="E2054" t="str">
            <v>OPERATIVA</v>
          </cell>
          <cell r="F2054">
            <v>35568</v>
          </cell>
          <cell r="G2054" t="str">
            <v>INSCRIPCION</v>
          </cell>
          <cell r="H2054">
            <v>41269</v>
          </cell>
          <cell r="I2054" t="str">
            <v>ISMAEL CUBILLOS HERNANDEZ</v>
          </cell>
          <cell r="J2054">
            <v>41298</v>
          </cell>
          <cell r="K2054" t="str">
            <v>CARRERA 10 N° 28-19 BARRIO BAJO SARTENEJO</v>
          </cell>
          <cell r="L2054" t="str">
            <v>HUILA</v>
          </cell>
          <cell r="M2054" t="str">
            <v>GARZON</v>
          </cell>
          <cell r="N2054" t="str">
            <v>3108572  |  3108572</v>
          </cell>
          <cell r="O2054">
            <v>3108572043</v>
          </cell>
          <cell r="P2054" t="str">
            <v>alcaldia@garzon-huila.gov.co</v>
          </cell>
          <cell r="Q2054" t="str">
            <v>JUNTA ADMINISTRADORA</v>
          </cell>
          <cell r="R2054" t="str">
            <v>ORGANIZACION AUTORIZADA</v>
          </cell>
        </row>
        <row r="2055">
          <cell r="A2055">
            <v>23360</v>
          </cell>
          <cell r="B2055" t="str">
            <v xml:space="preserve">EMPRESA DE SERVICIOS PUBLICOS DOMICILIARIOS DE EL PAUJIL S.A. ESP </v>
          </cell>
          <cell r="C2055">
            <v>40857</v>
          </cell>
          <cell r="D2055" t="str">
            <v>900280764-3</v>
          </cell>
          <cell r="E2055" t="str">
            <v>OPERATIVA</v>
          </cell>
          <cell r="F2055">
            <v>39903</v>
          </cell>
          <cell r="G2055" t="str">
            <v>ACTUALIZACION</v>
          </cell>
          <cell r="H2055">
            <v>45721</v>
          </cell>
          <cell r="I2055" t="str">
            <v>GONZALO SANCHEZ RIVERA</v>
          </cell>
          <cell r="J2055">
            <v>18256</v>
          </cell>
          <cell r="K2055" t="str">
            <v>Carrera 4 No. 4-53  BARRIO CENTRO</v>
          </cell>
          <cell r="L2055" t="str">
            <v>CAQUETÁ</v>
          </cell>
          <cell r="M2055" t="str">
            <v>EL PAUJIL</v>
          </cell>
          <cell r="N2055" t="str">
            <v>3114551  |  3114551</v>
          </cell>
          <cell r="O2055">
            <v>3114551525</v>
          </cell>
          <cell r="P2055" t="str">
            <v>gerencia@emserpaujilsaesp-elpaujil-caqueta.gov.co</v>
          </cell>
          <cell r="Q2055" t="str">
            <v>SOCIEDAD ANONIMA</v>
          </cell>
          <cell r="R2055" t="str">
            <v>SOCIEDADES (EMPRESA DE SERVICIOS PUBLICOS)</v>
          </cell>
        </row>
        <row r="2056">
          <cell r="A2056">
            <v>23361</v>
          </cell>
          <cell r="B2056" t="str">
            <v>EMPRESA DE SERVICIOS PUBLICOS DOMICILAIRIOS DE CARMEN DEL DARIEN SA ESP</v>
          </cell>
          <cell r="C2056">
            <v>40939</v>
          </cell>
          <cell r="D2056" t="str">
            <v>900328071-7</v>
          </cell>
          <cell r="E2056" t="str">
            <v>OPERATIVA</v>
          </cell>
          <cell r="F2056">
            <v>39828</v>
          </cell>
          <cell r="G2056" t="str">
            <v>ACTUALIZACION</v>
          </cell>
          <cell r="H2056">
            <v>45643</v>
          </cell>
          <cell r="I2056" t="str">
            <v>NACIS ALFONSO TOVAR ROMANA</v>
          </cell>
          <cell r="J2056">
            <v>27150</v>
          </cell>
          <cell r="K2056" t="str">
            <v>CALLE 2 BARRIO EL CENTRO</v>
          </cell>
          <cell r="L2056" t="str">
            <v>CHOCÓ</v>
          </cell>
          <cell r="M2056" t="str">
            <v>CARMEN DEL DARIEN</v>
          </cell>
          <cell r="N2056" t="str">
            <v>5214206  |  5473173</v>
          </cell>
          <cell r="O2056">
            <v>3135501175</v>
          </cell>
          <cell r="P2056" t="str">
            <v>gert67.emsep@gmail.com</v>
          </cell>
          <cell r="Q2056" t="str">
            <v>SOCIEDAD ANONIMA</v>
          </cell>
          <cell r="R2056" t="str">
            <v>SOCIEDADES (EMPRESA DE SERVICIOS PUBLICOS)</v>
          </cell>
        </row>
        <row r="2057">
          <cell r="A2057">
            <v>23363</v>
          </cell>
          <cell r="B2057" t="str">
            <v>EMPRESAS PUBLICAS DE SAN ANDRES DE CUERQUIA SA ESP</v>
          </cell>
          <cell r="C2057">
            <v>40466</v>
          </cell>
          <cell r="D2057" t="str">
            <v>900351747-3</v>
          </cell>
          <cell r="E2057" t="str">
            <v>OPERATIVA</v>
          </cell>
          <cell r="F2057">
            <v>40245</v>
          </cell>
          <cell r="G2057" t="str">
            <v>ACTUALIZACION</v>
          </cell>
          <cell r="H2057">
            <v>45385</v>
          </cell>
          <cell r="I2057" t="str">
            <v>DORA DE JESUS SERNA ORREGO</v>
          </cell>
          <cell r="J2057">
            <v>5647</v>
          </cell>
          <cell r="K2057" t="str">
            <v>Carrera 30 30-19</v>
          </cell>
          <cell r="L2057" t="str">
            <v>ANTIOQUIA</v>
          </cell>
          <cell r="M2057" t="str">
            <v>SAN ANDRES DE CUERQUIA</v>
          </cell>
          <cell r="N2057" t="str">
            <v>8618110  |  8618110</v>
          </cell>
          <cell r="O2057">
            <v>3136758186</v>
          </cell>
          <cell r="P2057" t="str">
            <v>empusac.sa.esp@gmail.com</v>
          </cell>
          <cell r="Q2057" t="str">
            <v>SOCIEDAD ANONIMA</v>
          </cell>
          <cell r="R2057" t="str">
            <v>SOCIEDADES (EMPRESA DE SERVICIOS PUBLICOS)</v>
          </cell>
        </row>
        <row r="2058">
          <cell r="A2058">
            <v>23365</v>
          </cell>
          <cell r="B2058" t="str">
            <v>PROMOCALI S.A.S. E.S.P.</v>
          </cell>
          <cell r="C2058">
            <v>40368</v>
          </cell>
          <cell r="D2058" t="str">
            <v>900332590-3</v>
          </cell>
          <cell r="E2058" t="str">
            <v>OPERATIVA</v>
          </cell>
          <cell r="F2058">
            <v>40273</v>
          </cell>
          <cell r="G2058" t="str">
            <v>ACTUALIZACION</v>
          </cell>
          <cell r="H2058">
            <v>45715</v>
          </cell>
          <cell r="I2058" t="str">
            <v>ANGELICA MARIA DELGADO ARBELAEZ</v>
          </cell>
          <cell r="J2058">
            <v>76001</v>
          </cell>
          <cell r="K2058" t="str">
            <v>Calle 70 No. 7E Bis - 04</v>
          </cell>
          <cell r="L2058" t="str">
            <v>VALLE DEL CAUCA</v>
          </cell>
          <cell r="M2058" t="str">
            <v>CALI</v>
          </cell>
          <cell r="N2058" t="str">
            <v>4877070  |  4877070</v>
          </cell>
          <cell r="O2058">
            <v>3167432700</v>
          </cell>
          <cell r="P2058" t="str">
            <v>promocali@promocali.com</v>
          </cell>
          <cell r="Q2058" t="str">
            <v>SOCIEDAD POR ACCIONES SIMPLIFICADA</v>
          </cell>
          <cell r="R2058" t="str">
            <v>SOCIEDADES (EMPRESA DE SERVICIOS PUBLICOS)</v>
          </cell>
        </row>
        <row r="2059">
          <cell r="A2059">
            <v>23366</v>
          </cell>
          <cell r="B2059" t="str">
            <v>AGUAS DE CHITARAQUE S.A.  E.S.P</v>
          </cell>
          <cell r="C2059">
            <v>40284</v>
          </cell>
          <cell r="D2059" t="str">
            <v>900348513-6</v>
          </cell>
          <cell r="E2059" t="str">
            <v>OPERATIVA</v>
          </cell>
          <cell r="F2059">
            <v>40227</v>
          </cell>
          <cell r="G2059" t="str">
            <v>ACTUALIZACION</v>
          </cell>
          <cell r="H2059">
            <v>45412</v>
          </cell>
          <cell r="I2059" t="str">
            <v>WILLIAM RICARDO LEON CASTELLANOS</v>
          </cell>
          <cell r="J2059">
            <v>15185</v>
          </cell>
          <cell r="K2059" t="str">
            <v>CALLE 2 No. 3-35</v>
          </cell>
          <cell r="L2059" t="str">
            <v>BOYACÁ</v>
          </cell>
          <cell r="M2059" t="str">
            <v>CHITARAQUE</v>
          </cell>
          <cell r="N2059" t="str">
            <v>7290631  |  7290631</v>
          </cell>
          <cell r="O2059">
            <v>3213707003</v>
          </cell>
          <cell r="P2059" t="str">
            <v>gerente@aguas-chitaraque-boyaca.gov.co</v>
          </cell>
          <cell r="Q2059" t="str">
            <v>SOCIEDAD ANONIMA</v>
          </cell>
          <cell r="R2059" t="str">
            <v>SOCIEDADES (EMPRESA DE SERVICIOS PUBLICOS)</v>
          </cell>
        </row>
        <row r="2060">
          <cell r="A2060">
            <v>23367</v>
          </cell>
          <cell r="B2060" t="str">
            <v>ASOCIACION DE USUARIOS DEL SERVICIO DE AGUA POTABLE Y ALCANTARILLADO DEL SECTOR LA VILLA</v>
          </cell>
          <cell r="C2060">
            <v>41101</v>
          </cell>
          <cell r="D2060" t="str">
            <v>832008486-0</v>
          </cell>
          <cell r="E2060" t="str">
            <v>OPERATIVA</v>
          </cell>
          <cell r="F2060">
            <v>37460</v>
          </cell>
          <cell r="G2060" t="str">
            <v>ACTUALIZACION</v>
          </cell>
          <cell r="H2060">
            <v>45604</v>
          </cell>
          <cell r="I2060" t="str">
            <v>NESTOR ORLANDO CORTES BRICENO</v>
          </cell>
          <cell r="J2060">
            <v>25736</v>
          </cell>
          <cell r="K2060" t="str">
            <v>VEREDA NESCUATA LA VILLA</v>
          </cell>
          <cell r="L2060" t="str">
            <v>CUNDINAMARCA</v>
          </cell>
          <cell r="M2060" t="str">
            <v>SESQUILE</v>
          </cell>
          <cell r="N2060" t="str">
            <v>8568130  |  8568130</v>
          </cell>
          <cell r="O2060">
            <v>3123507882</v>
          </cell>
          <cell r="P2060" t="str">
            <v>ausalavilla@gmail.com</v>
          </cell>
          <cell r="Q2060" t="str">
            <v>ASOCIACION DE USUARIOS</v>
          </cell>
          <cell r="R2060" t="str">
            <v>ORGANIZACION AUTORIZADA</v>
          </cell>
        </row>
        <row r="2061">
          <cell r="A2061">
            <v>23368</v>
          </cell>
          <cell r="B2061" t="str">
            <v>ASOCIACION DE USUARIOS DEL ACUEDUCTO COMUNITARIO LA ROMELIA</v>
          </cell>
          <cell r="C2061">
            <v>40876</v>
          </cell>
          <cell r="D2061" t="str">
            <v>816004631-6</v>
          </cell>
          <cell r="E2061" t="str">
            <v>OPERATIVA</v>
          </cell>
          <cell r="F2061">
            <v>36011</v>
          </cell>
          <cell r="G2061" t="str">
            <v>ACTUALIZACION</v>
          </cell>
          <cell r="H2061">
            <v>40907</v>
          </cell>
          <cell r="I2061" t="str">
            <v>GABRIEL BETANCOURT MEDINA</v>
          </cell>
          <cell r="J2061">
            <v>66170</v>
          </cell>
          <cell r="K2061" t="str">
            <v>CALLE 80 No. 15-80 LA ROMELIA</v>
          </cell>
          <cell r="L2061" t="str">
            <v>RISARALDA</v>
          </cell>
          <cell r="M2061" t="str">
            <v>DOSQUEBRADAS</v>
          </cell>
          <cell r="N2061" t="str">
            <v>3437727  |  3281153</v>
          </cell>
          <cell r="O2061">
            <v>3217897408</v>
          </cell>
          <cell r="P2061" t="str">
            <v>rodrigorendon1955@hotmail.com</v>
          </cell>
          <cell r="Q2061" t="str">
            <v>ASOCIACION DE USUARIOS</v>
          </cell>
          <cell r="R2061" t="str">
            <v>ORGANIZACION AUTORIZADA</v>
          </cell>
        </row>
        <row r="2062">
          <cell r="A2062">
            <v>23371</v>
          </cell>
          <cell r="B2062" t="str">
            <v>ASOCIACION DE USUARIOS DE AGUA DOMICILIARIA GUAPUSCAL BELLA VISTA</v>
          </cell>
          <cell r="C2062">
            <v>41185</v>
          </cell>
          <cell r="D2062" t="str">
            <v>814005232-8</v>
          </cell>
          <cell r="E2062" t="str">
            <v>OPERATIVA</v>
          </cell>
          <cell r="F2062">
            <v>37528</v>
          </cell>
          <cell r="G2062" t="str">
            <v>ACTUALIZACION</v>
          </cell>
          <cell r="H2062">
            <v>45701</v>
          </cell>
          <cell r="I2062" t="str">
            <v>JOSE VENANCIO MALES CHAUCAMES</v>
          </cell>
          <cell r="J2062">
            <v>52287</v>
          </cell>
          <cell r="K2062" t="str">
            <v>PALACIO MUNICIPAL</v>
          </cell>
          <cell r="L2062" t="str">
            <v>NARIÑO</v>
          </cell>
          <cell r="M2062" t="str">
            <v>FUNES</v>
          </cell>
          <cell r="N2062" t="str">
            <v>7789064  |  7789064</v>
          </cell>
          <cell r="O2062">
            <v>3148835429</v>
          </cell>
          <cell r="P2062" t="str">
            <v>contactenos@funes-narino.gov.co</v>
          </cell>
          <cell r="Q2062" t="str">
            <v>ASOCIACION DE USUARIOS</v>
          </cell>
          <cell r="R2062" t="str">
            <v>ORGANIZACION AUTORIZADA</v>
          </cell>
        </row>
        <row r="2063">
          <cell r="A2063">
            <v>23376</v>
          </cell>
          <cell r="B2063" t="str">
            <v>ASOCIACION DE USUARIOS DEL SERVICIO DE AGUA POTABLE Y ALCANTARILLADO DE LAS CAMELIAS Y EMPRESA COMUNITARIA DE SERVICIOS PUBLICOS</v>
          </cell>
          <cell r="C2063">
            <v>40528</v>
          </cell>
          <cell r="D2063" t="str">
            <v>900352844-4</v>
          </cell>
          <cell r="E2063" t="str">
            <v>OPERATIVA</v>
          </cell>
          <cell r="F2063">
            <v>40288</v>
          </cell>
          <cell r="G2063" t="str">
            <v>ACTUALIZACION</v>
          </cell>
          <cell r="H2063">
            <v>44225</v>
          </cell>
          <cell r="I2063" t="str">
            <v>LUIS AMAURI AGUIRRE CAMPO</v>
          </cell>
          <cell r="J2063">
            <v>76233</v>
          </cell>
          <cell r="K2063" t="str">
            <v>VEREDA LAS CAMELIAS KM 47 VIA PRINCIPAL SIMON BOLIVAR ESCUELA LAS CAMELIAS QUEREMAL</v>
          </cell>
          <cell r="L2063" t="str">
            <v>VALLE DEL CAUCA</v>
          </cell>
          <cell r="M2063" t="str">
            <v>DAGUA</v>
          </cell>
          <cell r="N2063" t="str">
            <v>9999999  |  9999999</v>
          </cell>
          <cell r="O2063">
            <v>3176818222</v>
          </cell>
          <cell r="P2063" t="str">
            <v>asuaccamelias2018@gmail.com</v>
          </cell>
          <cell r="Q2063" t="str">
            <v>ASOCIACION DE USUARIOS</v>
          </cell>
          <cell r="R2063" t="str">
            <v>ORGANIZACION AUTORIZADA</v>
          </cell>
        </row>
        <row r="2064">
          <cell r="A2064">
            <v>23378</v>
          </cell>
          <cell r="B2064" t="str">
            <v>CORPORACION MULTIVEREDAL SALINAS, EL CONVENTO, EL LLANO</v>
          </cell>
          <cell r="C2064">
            <v>43664</v>
          </cell>
          <cell r="D2064" t="str">
            <v>811044285-3</v>
          </cell>
          <cell r="E2064" t="str">
            <v>OPERATIVA</v>
          </cell>
          <cell r="F2064">
            <v>38072</v>
          </cell>
          <cell r="G2064" t="str">
            <v>ACTUALIZACION</v>
          </cell>
          <cell r="H2064">
            <v>45575</v>
          </cell>
          <cell r="I2064" t="str">
            <v>MARIBEL DEL SOCORRO MEJIA VELEZ</v>
          </cell>
          <cell r="J2064">
            <v>5212</v>
          </cell>
          <cell r="K2064" t="str">
            <v>CRA 49 # 48-28</v>
          </cell>
          <cell r="L2064" t="str">
            <v>ANTIOQUIA</v>
          </cell>
          <cell r="M2064" t="str">
            <v>COPACABANA</v>
          </cell>
          <cell r="N2064" t="str">
            <v>4013847  |  2742887</v>
          </cell>
          <cell r="O2064">
            <v>3104017073</v>
          </cell>
          <cell r="P2064" t="str">
            <v>acueductoseed@yahoo.es</v>
          </cell>
          <cell r="Q2064" t="str">
            <v>CORPORACION</v>
          </cell>
          <cell r="R2064" t="str">
            <v>ORGANIZACION AUTORIZADA</v>
          </cell>
        </row>
        <row r="2065">
          <cell r="A2065">
            <v>23387</v>
          </cell>
          <cell r="B2065" t="str">
            <v>ECOSANGIL SAS E.S.P.</v>
          </cell>
          <cell r="C2065">
            <v>43028</v>
          </cell>
          <cell r="D2065" t="str">
            <v>900328213-6</v>
          </cell>
          <cell r="E2065" t="str">
            <v>OPERATIVA</v>
          </cell>
          <cell r="F2065">
            <v>40157</v>
          </cell>
          <cell r="G2065" t="str">
            <v>ACTUALIZACION</v>
          </cell>
          <cell r="H2065">
            <v>45719</v>
          </cell>
          <cell r="I2065" t="str">
            <v>TANYA GISELA VESGA LIZARAZO</v>
          </cell>
          <cell r="J2065">
            <v>68679</v>
          </cell>
          <cell r="K2065" t="str">
            <v>calle 9 n. 9 - 47</v>
          </cell>
          <cell r="L2065" t="str">
            <v>SANTANDER</v>
          </cell>
          <cell r="M2065" t="str">
            <v>SAN GIL</v>
          </cell>
          <cell r="N2065" t="str">
            <v>6084034  |  6084034</v>
          </cell>
          <cell r="O2065">
            <v>3105535198</v>
          </cell>
          <cell r="P2065" t="str">
            <v>ecosangilsas.esp@gmail.com</v>
          </cell>
          <cell r="Q2065" t="str">
            <v>SOCIEDAD POR ACCIONES SIMPLIFICADA</v>
          </cell>
          <cell r="R2065" t="str">
            <v>SOCIEDADES (EMPRESA DE SERVICIOS PUBLICOS)</v>
          </cell>
        </row>
        <row r="2066">
          <cell r="A2066">
            <v>23388</v>
          </cell>
          <cell r="B2066" t="str">
            <v>ASOCIACION DE USUARIOS DEL ACUEDUCTO RURAL CARRIZAL TOMA Y CARREÑO DEL MUNICIPIO DE SOTAQUIRA</v>
          </cell>
          <cell r="C2066">
            <v>40513</v>
          </cell>
          <cell r="D2066" t="str">
            <v>900272888-4</v>
          </cell>
          <cell r="E2066" t="str">
            <v>OPERATIVA</v>
          </cell>
          <cell r="F2066">
            <v>39642</v>
          </cell>
          <cell r="G2066" t="str">
            <v>ACTUALIZACION</v>
          </cell>
          <cell r="H2066">
            <v>44049</v>
          </cell>
          <cell r="I2066" t="str">
            <v>MARIA EUGENIA VARGAS SANCHEZ</v>
          </cell>
          <cell r="J2066">
            <v>15001</v>
          </cell>
          <cell r="K2066" t="str">
            <v>DIAGONAL 67 No. 2-66</v>
          </cell>
          <cell r="L2066" t="str">
            <v>BOYACÁ</v>
          </cell>
          <cell r="M2066" t="str">
            <v>TUNJA</v>
          </cell>
          <cell r="N2066" t="str">
            <v>7852945  |  7853858</v>
          </cell>
          <cell r="O2066">
            <v>3106699414</v>
          </cell>
          <cell r="P2066" t="str">
            <v>acueductocarrizal@hotmail.com</v>
          </cell>
          <cell r="Q2066" t="str">
            <v>ASOCIACION DE USUARIOS</v>
          </cell>
          <cell r="R2066" t="str">
            <v>ORGANIZACION AUTORIZADA</v>
          </cell>
        </row>
        <row r="2067">
          <cell r="A2067">
            <v>23393</v>
          </cell>
          <cell r="B2067" t="str">
            <v>EMPRESA DE SERVICIOS PUBLICOS DE ACUEDUCTO Y ALCANTARILLADO DE SAN PEDRO SUCRE SA ESP</v>
          </cell>
          <cell r="C2067">
            <v>40374</v>
          </cell>
          <cell r="D2067" t="str">
            <v>900354758-8</v>
          </cell>
          <cell r="E2067" t="str">
            <v>OPERATIVA</v>
          </cell>
          <cell r="F2067">
            <v>40374</v>
          </cell>
          <cell r="G2067" t="str">
            <v>ACTUALIZACION</v>
          </cell>
          <cell r="H2067">
            <v>45729</v>
          </cell>
          <cell r="I2067" t="str">
            <v>PAULA VALERIA CUELLO RAMIREZ</v>
          </cell>
          <cell r="J2067">
            <v>70717</v>
          </cell>
          <cell r="K2067" t="str">
            <v>Carrera 9 No 11 - 16</v>
          </cell>
          <cell r="L2067" t="str">
            <v>SUCRE</v>
          </cell>
          <cell r="M2067" t="str">
            <v>SAN PEDRO</v>
          </cell>
          <cell r="N2067" t="str">
            <v>2894188  |  2894188</v>
          </cell>
          <cell r="O2067">
            <v>3226797698</v>
          </cell>
          <cell r="P2067" t="str">
            <v>aguasdesanpedroesp@gmail.com</v>
          </cell>
          <cell r="Q2067" t="str">
            <v>SOCIEDAD ANONIMA</v>
          </cell>
          <cell r="R2067" t="str">
            <v>SOCIEDADES (EMPRESA DE SERVICIOS PUBLICOS)</v>
          </cell>
        </row>
        <row r="2068">
          <cell r="A2068">
            <v>23394</v>
          </cell>
          <cell r="B2068" t="str">
            <v>JUNTA ADMINISTRADORA DE ACUEDUCTO Y ALCANTARILLADO DE ANGANOY</v>
          </cell>
          <cell r="C2068">
            <v>40817</v>
          </cell>
          <cell r="D2068" t="str">
            <v>900100180-1</v>
          </cell>
          <cell r="E2068" t="str">
            <v>OPERATIVA</v>
          </cell>
          <cell r="F2068">
            <v>32330</v>
          </cell>
          <cell r="G2068" t="str">
            <v>ACTUALIZACION</v>
          </cell>
          <cell r="H2068">
            <v>45733</v>
          </cell>
          <cell r="I2068" t="str">
            <v>FLORIBERTO LUCIO MARTINEZ YANGUATAN</v>
          </cell>
          <cell r="J2068">
            <v>52001</v>
          </cell>
          <cell r="K2068" t="str">
            <v>KRA 36 CALLE 6 JUNTO AL CAI VDA ANGANOY</v>
          </cell>
          <cell r="L2068" t="str">
            <v>NARIÑO</v>
          </cell>
          <cell r="M2068" t="str">
            <v>PASTO</v>
          </cell>
          <cell r="N2068" t="str">
            <v>7225276  |  5555984</v>
          </cell>
          <cell r="O2068">
            <v>3185555984</v>
          </cell>
          <cell r="P2068" t="str">
            <v>anganoyacueducto@gmail.com</v>
          </cell>
          <cell r="Q2068" t="str">
            <v>JUNTA ADMINISTRADORA</v>
          </cell>
          <cell r="R2068" t="str">
            <v>ORGANIZACION AUTORIZADA</v>
          </cell>
        </row>
        <row r="2069">
          <cell r="A2069">
            <v>23395</v>
          </cell>
          <cell r="B2069" t="str">
            <v>FUNDACION MICROEMPRESARIAL GENERANDO EMPLEO AUTOSOSTENIBLE FUNDESUR</v>
          </cell>
          <cell r="C2069">
            <v>40486</v>
          </cell>
          <cell r="D2069" t="str">
            <v>900191120-9</v>
          </cell>
          <cell r="E2069" t="str">
            <v>OPERATIVA (No activa)</v>
          </cell>
          <cell r="F2069">
            <v>39902</v>
          </cell>
          <cell r="G2069" t="str">
            <v>INSCRIPCION</v>
          </cell>
          <cell r="H2069">
            <v>40609</v>
          </cell>
          <cell r="I2069" t="str">
            <v>MARIO SINNING SUAREZ</v>
          </cell>
          <cell r="J2069">
            <v>47720</v>
          </cell>
          <cell r="K2069" t="str">
            <v>Cra 4 No 4-44</v>
          </cell>
          <cell r="L2069" t="str">
            <v>MAGDALENA</v>
          </cell>
          <cell r="M2069" t="str">
            <v>SANTA BARBARA DE PINTO</v>
          </cell>
          <cell r="N2069" t="str">
            <v>5092344  |  5092344</v>
          </cell>
          <cell r="O2069">
            <v>3205329926</v>
          </cell>
          <cell r="P2069" t="str">
            <v>fundesur01@hotmail.com</v>
          </cell>
          <cell r="Q2069" t="str">
            <v>ASOCIACION DE USUARIOS</v>
          </cell>
          <cell r="R2069" t="str">
            <v>ORGANIZACION AUTORIZADA</v>
          </cell>
        </row>
        <row r="2070">
          <cell r="A2070">
            <v>23396</v>
          </cell>
          <cell r="B2070" t="str">
            <v xml:space="preserve">ADMINISTRACION PUBLICA COOPERATIVA EMPRESA SOLIDARIA DE SERVICIOS PUBLICOS DE TINJACA E.S.P </v>
          </cell>
          <cell r="C2070">
            <v>40749</v>
          </cell>
          <cell r="D2070" t="str">
            <v>900335211-0</v>
          </cell>
          <cell r="E2070" t="str">
            <v>OPERATIVA</v>
          </cell>
          <cell r="F2070">
            <v>40299</v>
          </cell>
          <cell r="G2070" t="str">
            <v>ACTUALIZACION</v>
          </cell>
          <cell r="H2070">
            <v>44145</v>
          </cell>
          <cell r="I2070" t="str">
            <v>JAVED ANGEL SALINAS ROZO</v>
          </cell>
          <cell r="J2070">
            <v>15808</v>
          </cell>
          <cell r="K2070" t="str">
            <v>CARRERA 3 Nº 4-24</v>
          </cell>
          <cell r="L2070" t="str">
            <v>BOYACÁ</v>
          </cell>
          <cell r="M2070" t="str">
            <v>TINJACA</v>
          </cell>
          <cell r="N2070" t="str">
            <v>7401839  |  7401839</v>
          </cell>
          <cell r="O2070">
            <v>3138235695</v>
          </cell>
          <cell r="P2070" t="str">
            <v>aquatinjacaesp2012@gmail.com</v>
          </cell>
          <cell r="Q2070" t="str">
            <v>EMPRESA DE ECONOMIA SOLIDARIA</v>
          </cell>
          <cell r="R2070" t="str">
            <v>ORGANIZACION AUTORIZADA</v>
          </cell>
        </row>
        <row r="2071">
          <cell r="A2071">
            <v>23397</v>
          </cell>
          <cell r="B2071" t="str">
            <v>ASOCIACION DE USUARIOS DEL ACUEDUCTO ALTO RISARALDITA</v>
          </cell>
          <cell r="C2071">
            <v>40312</v>
          </cell>
          <cell r="D2071" t="str">
            <v>900187999-1</v>
          </cell>
          <cell r="E2071" t="str">
            <v>OPERATIVA</v>
          </cell>
          <cell r="F2071">
            <v>39399</v>
          </cell>
          <cell r="G2071" t="str">
            <v>ACTUALIZACION</v>
          </cell>
          <cell r="H2071">
            <v>40907</v>
          </cell>
          <cell r="I2071" t="str">
            <v>GUSTAVO ANTONIO TREJOS TREJOS</v>
          </cell>
          <cell r="J2071">
            <v>66594</v>
          </cell>
          <cell r="K2071" t="str">
            <v>vereda risaraldita</v>
          </cell>
          <cell r="L2071" t="str">
            <v>RISARALDA</v>
          </cell>
          <cell r="M2071" t="str">
            <v>QUINCHIA</v>
          </cell>
          <cell r="N2071" t="str">
            <v>3127040  |  3127040</v>
          </cell>
          <cell r="O2071">
            <v>3148765108</v>
          </cell>
          <cell r="P2071" t="str">
            <v>gustavotrejos546@yahoo.com</v>
          </cell>
          <cell r="Q2071" t="str">
            <v>ASOCIACION DE USUARIOS</v>
          </cell>
          <cell r="R2071" t="str">
            <v>ORGANIZACION AUTORIZADA</v>
          </cell>
        </row>
        <row r="2072">
          <cell r="A2072">
            <v>23398</v>
          </cell>
          <cell r="B2072" t="str">
            <v>ASOCIACION DE SUSCRIPTORES DEL ACUEDUCTO LA MINA E.S.P.</v>
          </cell>
          <cell r="C2072">
            <v>41173</v>
          </cell>
          <cell r="D2072" t="str">
            <v>811047081-1</v>
          </cell>
          <cell r="E2072" t="str">
            <v>OPERATIVA</v>
          </cell>
          <cell r="F2072">
            <v>38233</v>
          </cell>
          <cell r="G2072" t="str">
            <v>ACTUALIZACION</v>
          </cell>
          <cell r="H2072">
            <v>45411</v>
          </cell>
          <cell r="I2072" t="str">
            <v>WILSON HERNAN SANTA MURILLO</v>
          </cell>
          <cell r="J2072">
            <v>5674</v>
          </cell>
          <cell r="K2072" t="str">
            <v>Carrera 30 # 32-20</v>
          </cell>
          <cell r="L2072" t="str">
            <v>ANTIOQUIA</v>
          </cell>
          <cell r="M2072" t="str">
            <v>SAN VICENTE FERRER</v>
          </cell>
          <cell r="N2072" t="str">
            <v>8544220  |  8544220</v>
          </cell>
          <cell r="O2072">
            <v>3122939636</v>
          </cell>
          <cell r="P2072" t="str">
            <v>acueductolamina811@hotmail.com</v>
          </cell>
          <cell r="Q2072" t="str">
            <v>ASOCIACION DE USUARIOS</v>
          </cell>
          <cell r="R2072" t="str">
            <v>ORGANIZACION AUTORIZADA</v>
          </cell>
        </row>
        <row r="2073">
          <cell r="A2073">
            <v>23402</v>
          </cell>
          <cell r="B2073" t="str">
            <v>AGUA RIVERAS DE YUMBO E.S.P SAS</v>
          </cell>
          <cell r="C2073">
            <v>41149</v>
          </cell>
          <cell r="D2073" t="str">
            <v>900357581-5</v>
          </cell>
          <cell r="E2073" t="str">
            <v>OPERATIVA</v>
          </cell>
          <cell r="F2073">
            <v>40318</v>
          </cell>
          <cell r="G2073" t="str">
            <v>ACTUALIZACION</v>
          </cell>
          <cell r="H2073">
            <v>45713</v>
          </cell>
          <cell r="I2073" t="str">
            <v>CARLOS ANDRES CADAVID CASTANO</v>
          </cell>
          <cell r="J2073">
            <v>76892</v>
          </cell>
          <cell r="K2073" t="str">
            <v>CLL 20 OESTE 4-05</v>
          </cell>
          <cell r="L2073" t="str">
            <v>VALLE DEL CAUCA</v>
          </cell>
          <cell r="M2073" t="str">
            <v>YUMBO</v>
          </cell>
          <cell r="N2073" t="str">
            <v>6574145  |  6574145</v>
          </cell>
          <cell r="O2073">
            <v>3053235090</v>
          </cell>
          <cell r="P2073" t="str">
            <v>aguariverasyumbo@gmail.com</v>
          </cell>
          <cell r="Q2073" t="str">
            <v>SOCIEDAD POR ACCIONES SIMPLIFICADA</v>
          </cell>
          <cell r="R2073" t="str">
            <v>SOCIEDADES (EMPRESA DE SERVICIOS PUBLICOS)</v>
          </cell>
        </row>
        <row r="2074">
          <cell r="A2074">
            <v>23403</v>
          </cell>
          <cell r="B2074" t="str">
            <v>JUNTA DE ACCION COMUNAL VEREDA ALTO DE LA COMPAÑIA</v>
          </cell>
          <cell r="C2074">
            <v>41173</v>
          </cell>
          <cell r="D2074" t="str">
            <v>900042041-7</v>
          </cell>
          <cell r="E2074" t="str">
            <v>OPERATIVA</v>
          </cell>
          <cell r="F2074">
            <v>40179</v>
          </cell>
          <cell r="G2074" t="str">
            <v>ACTUALIZACION</v>
          </cell>
          <cell r="H2074">
            <v>45714</v>
          </cell>
          <cell r="I2074" t="str">
            <v>MARCO AURELIO ROJAS ZAPATA</v>
          </cell>
          <cell r="J2074">
            <v>5674</v>
          </cell>
          <cell r="K2074" t="str">
            <v>marzo546@hotmail.com</v>
          </cell>
          <cell r="L2074" t="str">
            <v>ANTIOQUIA</v>
          </cell>
          <cell r="M2074" t="str">
            <v>SAN VICENTE FERRER</v>
          </cell>
          <cell r="N2074" t="str">
            <v>8544365  |  8544365</v>
          </cell>
          <cell r="O2074">
            <v>3127946524</v>
          </cell>
          <cell r="P2074" t="str">
            <v>marzo546@hotmail.com</v>
          </cell>
          <cell r="Q2074" t="str">
            <v>JUNTA DE ACCION COMUNAL</v>
          </cell>
          <cell r="R2074" t="str">
            <v>ORGANIZACION AUTORIZADA</v>
          </cell>
        </row>
        <row r="2075">
          <cell r="A2075">
            <v>23404</v>
          </cell>
          <cell r="B2075" t="str">
            <v>ASOCIACION DE USUARIOS DEL ACUEDUCTOMULTIVEREDAL SAN JOSE CANTOR</v>
          </cell>
          <cell r="C2075">
            <v>41853</v>
          </cell>
          <cell r="D2075" t="str">
            <v>811043821-7</v>
          </cell>
          <cell r="E2075" t="str">
            <v>OPERATIVA</v>
          </cell>
          <cell r="F2075">
            <v>37173</v>
          </cell>
          <cell r="G2075" t="str">
            <v>ACTUALIZACION</v>
          </cell>
          <cell r="H2075">
            <v>45713</v>
          </cell>
          <cell r="I2075" t="str">
            <v>JAVIER JIOVANY AGUDELO ARANGO</v>
          </cell>
          <cell r="J2075">
            <v>5674</v>
          </cell>
          <cell r="K2075" t="str">
            <v>CR 30 32 20</v>
          </cell>
          <cell r="L2075" t="str">
            <v>ANTIOQUIA</v>
          </cell>
          <cell r="M2075" t="str">
            <v>SAN VICENTE FERRER</v>
          </cell>
          <cell r="N2075" t="str">
            <v>2507440  |  3163372</v>
          </cell>
          <cell r="O2075">
            <v>3215007615</v>
          </cell>
          <cell r="P2075" t="str">
            <v>acueductoguacirucalvario@gmail.com</v>
          </cell>
          <cell r="Q2075" t="str">
            <v>ASOCIACION DE USUARIOS</v>
          </cell>
          <cell r="R2075" t="str">
            <v>ORGANIZACION AUTORIZADA</v>
          </cell>
        </row>
        <row r="2076">
          <cell r="A2076">
            <v>23405</v>
          </cell>
          <cell r="B2076" t="str">
            <v>ASOCIACION DE USUARIOS DEL ACUEDUCTO MULTIVEREDAL CARMELO CORRIENTES</v>
          </cell>
          <cell r="C2076">
            <v>42081</v>
          </cell>
          <cell r="D2076" t="str">
            <v>811042541-5</v>
          </cell>
          <cell r="E2076" t="str">
            <v>OPERATIVA</v>
          </cell>
          <cell r="F2076">
            <v>36683</v>
          </cell>
          <cell r="G2076" t="str">
            <v>ACTUALIZACION</v>
          </cell>
          <cell r="H2076">
            <v>45701</v>
          </cell>
          <cell r="I2076" t="str">
            <v>JOSE JESUS SANCHEZ FRANCO</v>
          </cell>
          <cell r="J2076">
            <v>5674</v>
          </cell>
          <cell r="K2076" t="str">
            <v>VEREDA EL CARMELO SAN VICENTE</v>
          </cell>
          <cell r="L2076" t="str">
            <v>ANTIOQUIA</v>
          </cell>
          <cell r="M2076" t="str">
            <v>SAN VICENTE FERRER</v>
          </cell>
          <cell r="N2076" t="str">
            <v>5776346  |  5776346</v>
          </cell>
          <cell r="O2076">
            <v>3216093272</v>
          </cell>
          <cell r="P2076" t="str">
            <v>acueductoelcarmelo@gmail.com</v>
          </cell>
          <cell r="Q2076" t="str">
            <v>ASOCIACION DE USUARIOS</v>
          </cell>
          <cell r="R2076" t="str">
            <v>ORGANIZACION AUTORIZADA</v>
          </cell>
        </row>
        <row r="2077">
          <cell r="A2077">
            <v>23406</v>
          </cell>
          <cell r="B2077" t="str">
            <v>ASOCIACION DE SUSCRIPTORES DEL ACUEDUCTO MULTIVEREDAL EL PORVENIR</v>
          </cell>
          <cell r="C2077">
            <v>44910</v>
          </cell>
          <cell r="D2077" t="str">
            <v>811042463-9</v>
          </cell>
          <cell r="E2077" t="str">
            <v>OPERATIVA</v>
          </cell>
          <cell r="F2077">
            <v>35220</v>
          </cell>
          <cell r="G2077" t="str">
            <v>ACTUALIZACION</v>
          </cell>
          <cell r="H2077">
            <v>45728</v>
          </cell>
          <cell r="I2077" t="str">
            <v>ALVARO DE JESUS MUNOZ CASTANO</v>
          </cell>
          <cell r="J2077">
            <v>5674</v>
          </cell>
          <cell r="K2077" t="str">
            <v>VDA EL PORVENIR</v>
          </cell>
          <cell r="L2077" t="str">
            <v>ANTIOQUIA</v>
          </cell>
          <cell r="M2077" t="str">
            <v>SAN VICENTE FERRER</v>
          </cell>
          <cell r="N2077" t="str">
            <v>8544212  |  5776346</v>
          </cell>
          <cell r="O2077">
            <v>3105112124</v>
          </cell>
          <cell r="P2077" t="str">
            <v>monic623@gmail.com</v>
          </cell>
          <cell r="Q2077" t="str">
            <v>ASOCIACION DE USUARIOS</v>
          </cell>
          <cell r="R2077" t="str">
            <v>ORGANIZACION AUTORIZADA</v>
          </cell>
        </row>
        <row r="2078">
          <cell r="A2078">
            <v>23411</v>
          </cell>
          <cell r="B2078" t="str">
            <v>ASOCIACION DE USUARIOS AAA DE FRANCISCO PIZARRO</v>
          </cell>
          <cell r="C2078">
            <v>40337</v>
          </cell>
          <cell r="D2078" t="str">
            <v>900357321-7</v>
          </cell>
          <cell r="E2078" t="str">
            <v>OPERATIVA (No activa)</v>
          </cell>
          <cell r="F2078">
            <v>40330</v>
          </cell>
          <cell r="G2078" t="str">
            <v>ACTUALIZACION</v>
          </cell>
          <cell r="H2078">
            <v>40415</v>
          </cell>
          <cell r="I2078" t="str">
            <v>DIEGO YEPEZ PEÑA</v>
          </cell>
          <cell r="J2078">
            <v>52520</v>
          </cell>
          <cell r="K2078" t="str">
            <v>BARRIO SAN ANDRES - PLAZA PRINCIPAL</v>
          </cell>
          <cell r="L2078" t="str">
            <v>NARIÑO</v>
          </cell>
          <cell r="M2078" t="str">
            <v>FRANCISCO PIZARRO</v>
          </cell>
          <cell r="N2078" t="str">
            <v>7271912  |  7273028</v>
          </cell>
          <cell r="O2078">
            <v>3137133978</v>
          </cell>
          <cell r="P2078" t="str">
            <v>asofranc@gmail.com</v>
          </cell>
          <cell r="Q2078" t="str">
            <v>ASOCIACION DE USUARIOS</v>
          </cell>
          <cell r="R2078" t="str">
            <v>ORGANIZACION AUTORIZADA</v>
          </cell>
        </row>
        <row r="2079">
          <cell r="A2079">
            <v>23412</v>
          </cell>
          <cell r="B2079" t="str">
            <v>ECOSERVICIOS DE OCCIDENTE SAS ESP</v>
          </cell>
          <cell r="C2079">
            <v>40795</v>
          </cell>
          <cell r="D2079" t="str">
            <v>900324021-0</v>
          </cell>
          <cell r="E2079" t="str">
            <v>OPERATIVA</v>
          </cell>
          <cell r="F2079">
            <v>40795</v>
          </cell>
          <cell r="G2079" t="str">
            <v>ACTUALIZACION</v>
          </cell>
          <cell r="H2079">
            <v>45411</v>
          </cell>
          <cell r="I2079" t="str">
            <v>SARA VIVIANA ESPITIA PARRA</v>
          </cell>
          <cell r="J2079">
            <v>25260</v>
          </cell>
          <cell r="K2079" t="str">
            <v>AUTOPISTA MEDELLIN KM 19+050 COSTADO SUR</v>
          </cell>
          <cell r="L2079" t="str">
            <v>CUNDINAMARCA</v>
          </cell>
          <cell r="M2079" t="str">
            <v>EL ROSAL</v>
          </cell>
          <cell r="N2079" t="str">
            <v>5466607  |  5466607</v>
          </cell>
          <cell r="O2079">
            <v>3203944148</v>
          </cell>
          <cell r="P2079" t="str">
            <v>gerencia@ecoserviciosdeoccidente.com</v>
          </cell>
          <cell r="Q2079" t="str">
            <v>SOCIEDAD POR ACCIONES SIMPLIFICADA</v>
          </cell>
          <cell r="R2079" t="str">
            <v>SOCIEDADES (EMPRESA DE SERVICIOS PUBLICOS)</v>
          </cell>
        </row>
        <row r="2080">
          <cell r="A2080">
            <v>23414</v>
          </cell>
          <cell r="B2080" t="str">
            <v>EMPRESA DE SERVICIOS PUBLICOS DE SAN FRANCISCO SAS E.S.P.</v>
          </cell>
          <cell r="C2080">
            <v>40750</v>
          </cell>
          <cell r="D2080" t="str">
            <v>900358638-0</v>
          </cell>
          <cell r="E2080" t="str">
            <v>OPERATIVA</v>
          </cell>
          <cell r="F2080">
            <v>40310</v>
          </cell>
          <cell r="G2080" t="str">
            <v>ACTUALIZACION</v>
          </cell>
          <cell r="H2080">
            <v>45715</v>
          </cell>
          <cell r="I2080" t="str">
            <v>SANDRA ISABEL BERNAL  GONZALEZ</v>
          </cell>
          <cell r="J2080">
            <v>25658</v>
          </cell>
          <cell r="K2080" t="str">
            <v>CALLE 4 No 7 56 OF 307</v>
          </cell>
          <cell r="L2080" t="str">
            <v>CUNDINAMARCA</v>
          </cell>
          <cell r="M2080" t="str">
            <v>SAN FRANCISCO</v>
          </cell>
          <cell r="N2080" t="str">
            <v>0000000  |  0000000</v>
          </cell>
          <cell r="O2080">
            <v>3118732683</v>
          </cell>
          <cell r="P2080" t="str">
            <v>emserpsafra@gmail.com</v>
          </cell>
          <cell r="Q2080" t="str">
            <v>SOCIEDAD POR ACCIONES SIMPLIFICADA</v>
          </cell>
          <cell r="R2080" t="str">
            <v>SOCIEDADES (EMPRESA DE SERVICIOS PUBLICOS)</v>
          </cell>
        </row>
        <row r="2081">
          <cell r="A2081">
            <v>23416</v>
          </cell>
          <cell r="B2081" t="str">
            <v>JUNTA ADMINISTRADORA DEL ACUEDUCTO REGIONAL EL INGENIO MUNICIPIO DE SANDONA</v>
          </cell>
          <cell r="C2081">
            <v>40817</v>
          </cell>
          <cell r="D2081" t="str">
            <v>814006305-1</v>
          </cell>
          <cell r="E2081" t="str">
            <v>OPERATIVA</v>
          </cell>
          <cell r="F2081">
            <v>37855</v>
          </cell>
          <cell r="G2081" t="str">
            <v>ACTUALIZACION</v>
          </cell>
          <cell r="H2081">
            <v>45334</v>
          </cell>
          <cell r="I2081" t="str">
            <v>AURA DE JESUS MARTINEZ FAJARDO</v>
          </cell>
          <cell r="J2081">
            <v>52683</v>
          </cell>
          <cell r="K2081" t="str">
            <v>Corregimiento de El Ingenio</v>
          </cell>
          <cell r="L2081" t="str">
            <v>NARIÑO</v>
          </cell>
          <cell r="M2081" t="str">
            <v>SANDONA</v>
          </cell>
          <cell r="N2081" t="str">
            <v>7287036  |  7288086</v>
          </cell>
          <cell r="O2081">
            <v>3142714188</v>
          </cell>
          <cell r="P2081" t="str">
            <v>acuingenio1@gmail.com</v>
          </cell>
          <cell r="Q2081" t="str">
            <v>JUNTA ADMINISTRADORA</v>
          </cell>
          <cell r="R2081" t="str">
            <v>ORGANIZACION AUTORIZADA</v>
          </cell>
        </row>
        <row r="2082">
          <cell r="A2082">
            <v>23420</v>
          </cell>
          <cell r="B2082" t="str">
            <v>EMPRESAS PÚBLICAS DE FILANDIA S.A.S. E.S.P.</v>
          </cell>
          <cell r="C2082">
            <v>40352</v>
          </cell>
          <cell r="D2082" t="str">
            <v>900360069-6</v>
          </cell>
          <cell r="E2082" t="str">
            <v>OPERATIVA</v>
          </cell>
          <cell r="F2082">
            <v>40330</v>
          </cell>
          <cell r="G2082" t="str">
            <v>ACTUALIZACION</v>
          </cell>
          <cell r="H2082">
            <v>45733</v>
          </cell>
          <cell r="I2082" t="str">
            <v>CARLOS FELIPE ARAQUE RUEDA</v>
          </cell>
          <cell r="J2082">
            <v>63272</v>
          </cell>
          <cell r="K2082" t="str">
            <v>CALLE 6 # 6-32 CAM</v>
          </cell>
          <cell r="L2082" t="str">
            <v>QUINDÍO</v>
          </cell>
          <cell r="M2082" t="str">
            <v>FILANDIA</v>
          </cell>
          <cell r="N2082" t="str">
            <v>7582024  |  7582024</v>
          </cell>
          <cell r="O2082">
            <v>3167948740</v>
          </cell>
          <cell r="P2082" t="str">
            <v>contactenos@epf.gov.co</v>
          </cell>
          <cell r="Q2082" t="str">
            <v>SOCIEDAD ANONIMA</v>
          </cell>
          <cell r="R2082" t="str">
            <v>SOCIEDADES (EMPRESA DE SERVICIOS PUBLICOS)</v>
          </cell>
        </row>
        <row r="2083">
          <cell r="A2083">
            <v>23421</v>
          </cell>
          <cell r="B2083" t="str">
            <v xml:space="preserve">EMPRESAS PUBLICAS DE DABEIBA S.A.S   E.S.P        </v>
          </cell>
          <cell r="C2083">
            <v>40742</v>
          </cell>
          <cell r="D2083" t="str">
            <v>900317391-1</v>
          </cell>
          <cell r="E2083" t="str">
            <v>OPERATIVA</v>
          </cell>
          <cell r="F2083">
            <v>40179</v>
          </cell>
          <cell r="G2083" t="str">
            <v>ACTUALIZACION</v>
          </cell>
          <cell r="H2083">
            <v>45701</v>
          </cell>
          <cell r="I2083" t="str">
            <v>BARBARA TORO CARVAJAL</v>
          </cell>
          <cell r="J2083">
            <v>5234</v>
          </cell>
          <cell r="K2083" t="str">
            <v>CARRERA 10 11-74</v>
          </cell>
          <cell r="L2083" t="str">
            <v>ANTIOQUIA</v>
          </cell>
          <cell r="M2083" t="str">
            <v>DABEIBA</v>
          </cell>
          <cell r="N2083" t="str">
            <v>8590426  |  8590426</v>
          </cell>
          <cell r="O2083">
            <v>3104077865</v>
          </cell>
          <cell r="P2083" t="str">
            <v>serviciospublicos@esp-dabeiba-antioquia.gov.co</v>
          </cell>
          <cell r="Q2083" t="str">
            <v>SOCIEDAD POR ACCIONES SIMPLIFICADA</v>
          </cell>
          <cell r="R2083" t="str">
            <v>SOCIEDADES (EMPRESA DE SERVICIOS PUBLICOS)</v>
          </cell>
        </row>
        <row r="2084">
          <cell r="A2084">
            <v>23422</v>
          </cell>
          <cell r="B2084" t="str">
            <v>ADMINISTRACION PUBLICA COOPERATIVA DE ACUEDUCTO ALCANTARILLADO Y ASEO DE LA CABECERA MUNICIPAL DE TIQUISIO-BOLIVAR</v>
          </cell>
          <cell r="C2084">
            <v>40370</v>
          </cell>
          <cell r="D2084" t="str">
            <v>900332738-6</v>
          </cell>
          <cell r="E2084" t="str">
            <v>OPERATIVA</v>
          </cell>
          <cell r="F2084">
            <v>40330</v>
          </cell>
          <cell r="G2084" t="str">
            <v>ACTUALIZACION</v>
          </cell>
          <cell r="H2084">
            <v>45533</v>
          </cell>
          <cell r="I2084" t="str">
            <v>EDUARDO ROJAS GARCIA</v>
          </cell>
          <cell r="J2084">
            <v>13810</v>
          </cell>
          <cell r="K2084" t="str">
            <v>PUERTO RICO, CALLE PRINCIPAL</v>
          </cell>
          <cell r="L2084" t="str">
            <v>BOLÍVAR</v>
          </cell>
          <cell r="M2084" t="str">
            <v>TIQUISIO</v>
          </cell>
          <cell r="N2084" t="str">
            <v>7891924  |  0000000</v>
          </cell>
          <cell r="O2084">
            <v>3207883374</v>
          </cell>
          <cell r="P2084" t="str">
            <v>aguasdetiquisio@hotmail.com</v>
          </cell>
          <cell r="Q2084" t="str">
            <v>COOPERATIVA</v>
          </cell>
          <cell r="R2084" t="str">
            <v>ORGANIZACION AUTORIZADA</v>
          </cell>
        </row>
        <row r="2085">
          <cell r="A2085">
            <v>23428</v>
          </cell>
          <cell r="B2085" t="str">
            <v>AGUAS DE PUERTO WILCHES S.A.S.E.S.P</v>
          </cell>
          <cell r="C2085">
            <v>40477</v>
          </cell>
          <cell r="D2085" t="str">
            <v>900346154-6</v>
          </cell>
          <cell r="E2085" t="str">
            <v>OPERATIVA</v>
          </cell>
          <cell r="F2085">
            <v>40238</v>
          </cell>
          <cell r="G2085" t="str">
            <v>ACTUALIZACION</v>
          </cell>
          <cell r="H2085">
            <v>45715</v>
          </cell>
          <cell r="I2085" t="str">
            <v>JHON JHAMER SARMIENTO CISNEROS</v>
          </cell>
          <cell r="J2085">
            <v>68575</v>
          </cell>
          <cell r="K2085" t="str">
            <v>CARRERA 3 NUMERO 4-76</v>
          </cell>
          <cell r="L2085" t="str">
            <v>SANTANDER</v>
          </cell>
          <cell r="M2085" t="str">
            <v>PUERTO WILCHES</v>
          </cell>
          <cell r="N2085" t="str">
            <v>6132179  |  6132179</v>
          </cell>
          <cell r="O2085">
            <v>3212036225</v>
          </cell>
          <cell r="P2085" t="str">
            <v>aguasdepuertowilchessasesp@yahoo.es</v>
          </cell>
          <cell r="Q2085" t="str">
            <v>SOCIEDAD ANONIMA</v>
          </cell>
          <cell r="R2085" t="str">
            <v>SOCIEDADES (EMPRESA DE SERVICIOS PUBLICOS)</v>
          </cell>
        </row>
        <row r="2086">
          <cell r="A2086">
            <v>23429</v>
          </cell>
          <cell r="B2086" t="str">
            <v>ASOCIACIÓN DE USUARIOS DEL ACUEDUCTO Y ALCANTARILLADO DE LA INSPECCIÓN DEPARTAMENTAL DE SUBIA CENTRAL</v>
          </cell>
          <cell r="C2086">
            <v>44362</v>
          </cell>
          <cell r="D2086" t="str">
            <v>808001601-2</v>
          </cell>
          <cell r="E2086" t="str">
            <v>OPERATIVA</v>
          </cell>
          <cell r="F2086">
            <v>36467</v>
          </cell>
          <cell r="G2086" t="str">
            <v>ACTUALIZACION</v>
          </cell>
          <cell r="H2086">
            <v>45715</v>
          </cell>
          <cell r="I2086" t="str">
            <v>SANDRA JULIETH HERNANDEZ VARGAS</v>
          </cell>
          <cell r="J2086">
            <v>25743</v>
          </cell>
          <cell r="K2086" t="str">
            <v>CRA 10 A 10-13 SUBIA CENTRAL</v>
          </cell>
          <cell r="L2086" t="str">
            <v>CUNDINAMARCA</v>
          </cell>
          <cell r="M2086" t="str">
            <v>SILVANIA</v>
          </cell>
          <cell r="N2086" t="str">
            <v>3222025  |  3222025</v>
          </cell>
          <cell r="O2086">
            <v>3202022252</v>
          </cell>
          <cell r="P2086" t="str">
            <v>acueductosubia@gmail.com</v>
          </cell>
          <cell r="Q2086" t="str">
            <v>ASOCIACION DE USUARIOS</v>
          </cell>
          <cell r="R2086" t="str">
            <v>ORGANIZACION AUTORIZADA</v>
          </cell>
        </row>
        <row r="2087">
          <cell r="A2087">
            <v>23434</v>
          </cell>
          <cell r="B2087" t="str">
            <v>EMPRESA MUNICIPAL DE ACUEDUCTO ALCANTARILLADO ASEO DE SAN PABLO BOLIVAR</v>
          </cell>
          <cell r="C2087">
            <v>40628</v>
          </cell>
          <cell r="D2087" t="str">
            <v>900335037-5</v>
          </cell>
          <cell r="E2087" t="str">
            <v>OPERATIVA</v>
          </cell>
          <cell r="F2087">
            <v>40360</v>
          </cell>
          <cell r="G2087" t="str">
            <v>ACTUALIZACION</v>
          </cell>
          <cell r="H2087">
            <v>45666</v>
          </cell>
          <cell r="I2087" t="str">
            <v>INES LEONOR MENDOZA DIAZ</v>
          </cell>
          <cell r="J2087">
            <v>13670</v>
          </cell>
          <cell r="K2087" t="str">
            <v>CALLE 16 CRA 7 ESQUINA</v>
          </cell>
          <cell r="L2087" t="str">
            <v>BOLÍVAR</v>
          </cell>
          <cell r="M2087" t="str">
            <v>SAN PABLO</v>
          </cell>
          <cell r="N2087" t="str">
            <v>6236379  |  6236379</v>
          </cell>
          <cell r="O2087">
            <v>3214620083</v>
          </cell>
          <cell r="P2087" t="str">
            <v>EMACALA_ESP_SANPABLO@HOTMAIL.COM</v>
          </cell>
          <cell r="Q2087" t="str">
            <v>SOCIEDAD POR ACCIONES SIMPLIFICADA</v>
          </cell>
          <cell r="R2087" t="str">
            <v>SOCIEDADES (EMPRESA DE SERVICIOS PUBLICOS)</v>
          </cell>
        </row>
        <row r="2088">
          <cell r="A2088">
            <v>23436</v>
          </cell>
          <cell r="B2088" t="str">
            <v>EMPRESA DE SERVICIOS DE BARICHARA S.A. - E.S.P.</v>
          </cell>
          <cell r="C2088">
            <v>40735</v>
          </cell>
          <cell r="D2088" t="str">
            <v>900364103-7</v>
          </cell>
          <cell r="E2088" t="str">
            <v>OPERATIVA</v>
          </cell>
          <cell r="F2088">
            <v>40544</v>
          </cell>
          <cell r="G2088" t="str">
            <v>ACTUALIZACION</v>
          </cell>
          <cell r="H2088">
            <v>45713</v>
          </cell>
          <cell r="I2088" t="str">
            <v>LADY CAROLINA CHAPARRO VESGA</v>
          </cell>
          <cell r="J2088">
            <v>68079</v>
          </cell>
          <cell r="K2088" t="str">
            <v>CALLE 8 No. 12-10</v>
          </cell>
          <cell r="L2088" t="str">
            <v>SANTANDER</v>
          </cell>
          <cell r="M2088" t="str">
            <v>BARICHARA</v>
          </cell>
          <cell r="N2088" t="str">
            <v>9999999  |  9999999</v>
          </cell>
          <cell r="O2088">
            <v>3177469824</v>
          </cell>
          <cell r="P2088" t="str">
            <v>gerencia@esp-barichara.gov.co</v>
          </cell>
          <cell r="Q2088" t="str">
            <v>SOCIEDAD ANONIMA</v>
          </cell>
          <cell r="R2088" t="str">
            <v>SOCIEDADES (EMPRESA DE SERVICIOS PUBLICOS)</v>
          </cell>
        </row>
        <row r="2089">
          <cell r="A2089">
            <v>23438</v>
          </cell>
          <cell r="B2089" t="str">
            <v>ADMINISTRACION PUBLICA COOPERATIVA DE SERVICIOS PUBLICOS DEL MUNICIPIO DE CASABIANCA E.S.P</v>
          </cell>
          <cell r="C2089">
            <v>41379</v>
          </cell>
          <cell r="D2089" t="str">
            <v>900349919-7</v>
          </cell>
          <cell r="E2089" t="str">
            <v>OPERATIVA</v>
          </cell>
          <cell r="F2089">
            <v>40269</v>
          </cell>
          <cell r="G2089" t="str">
            <v>ACTUALIZACION</v>
          </cell>
          <cell r="H2089">
            <v>45415</v>
          </cell>
          <cell r="I2089" t="str">
            <v>GLADYS SUAREZ CARDONA</v>
          </cell>
          <cell r="J2089">
            <v>73152</v>
          </cell>
          <cell r="K2089" t="str">
            <v>carrera 3 nº 3-23 parque principal</v>
          </cell>
          <cell r="L2089" t="str">
            <v>TOLIMA</v>
          </cell>
          <cell r="M2089" t="str">
            <v>CASABIANCA</v>
          </cell>
          <cell r="N2089" t="str">
            <v>2548507  |  2548509</v>
          </cell>
          <cell r="O2089">
            <v>3506729733</v>
          </cell>
          <cell r="P2089" t="str">
            <v>servicasabianca@servicasabiancaesp.gov.co</v>
          </cell>
          <cell r="Q2089" t="str">
            <v>COOPERATIVA</v>
          </cell>
          <cell r="R2089" t="str">
            <v>ORGANIZACION AUTORIZADA</v>
          </cell>
        </row>
        <row r="2090">
          <cell r="A2090">
            <v>23439</v>
          </cell>
          <cell r="B2090" t="str">
            <v>EMPRESA DE SERVICIOS PUBLICOS DE ACUEDUCTO ALCANTARILLADO Y ASEO DE ACHI BOLIVAR SA ESP</v>
          </cell>
          <cell r="C2090">
            <v>40420</v>
          </cell>
          <cell r="D2090" t="str">
            <v>900361672-2</v>
          </cell>
          <cell r="E2090" t="str">
            <v>OPERATIVA</v>
          </cell>
          <cell r="F2090">
            <v>40361</v>
          </cell>
          <cell r="G2090" t="str">
            <v>ACTUALIZACION</v>
          </cell>
          <cell r="H2090">
            <v>45682</v>
          </cell>
          <cell r="I2090" t="str">
            <v>ALEXANDER ESCAMILLA ATENCIO</v>
          </cell>
          <cell r="J2090">
            <v>13006</v>
          </cell>
          <cell r="K2090" t="str">
            <v>CENTRO CRA 7  Nº 11-07</v>
          </cell>
          <cell r="L2090" t="str">
            <v>BOLÍVAR</v>
          </cell>
          <cell r="M2090" t="str">
            <v>ACHI</v>
          </cell>
          <cell r="N2090" t="str">
            <v>0000000  |  0000000</v>
          </cell>
          <cell r="O2090">
            <v>3135128856</v>
          </cell>
          <cell r="P2090" t="str">
            <v>empresaaguasdeachi@gmail.com</v>
          </cell>
          <cell r="Q2090" t="str">
            <v>SOCIEDAD ANONIMA</v>
          </cell>
          <cell r="R2090" t="str">
            <v>SOCIEDADES (EMPRESA DE SERVICIOS PUBLICOS)</v>
          </cell>
        </row>
        <row r="2091">
          <cell r="A2091">
            <v>23443</v>
          </cell>
          <cell r="B2091" t="str">
            <v>EMPRESA DE SERVICIOS DE NOBSA S.A. E.S.P</v>
          </cell>
          <cell r="C2091">
            <v>40900</v>
          </cell>
          <cell r="D2091" t="str">
            <v>900331439-4</v>
          </cell>
          <cell r="E2091" t="str">
            <v>OPERATIVA</v>
          </cell>
          <cell r="F2091">
            <v>40360</v>
          </cell>
          <cell r="G2091" t="str">
            <v>ACTUALIZACION</v>
          </cell>
          <cell r="H2091">
            <v>45728</v>
          </cell>
          <cell r="I2091" t="str">
            <v>JUAN FERNANDO GUAUQUE AGUDELO</v>
          </cell>
          <cell r="J2091">
            <v>15491</v>
          </cell>
          <cell r="K2091" t="str">
            <v>CARRERA 10 No 6 25</v>
          </cell>
          <cell r="L2091" t="str">
            <v>BOYACÁ</v>
          </cell>
          <cell r="M2091" t="str">
            <v>NOBSA</v>
          </cell>
          <cell r="N2091" t="str">
            <v>7773726  |  7773726</v>
          </cell>
          <cell r="O2091">
            <v>3107884006</v>
          </cell>
          <cell r="P2091" t="str">
            <v>serviciospublicosnobsa@hotmail.es</v>
          </cell>
          <cell r="Q2091" t="str">
            <v>SOCIEDAD ANONIMA</v>
          </cell>
          <cell r="R2091" t="str">
            <v>SOCIEDADES (EMPRESA DE SERVICIOS PUBLICOS)</v>
          </cell>
        </row>
        <row r="2092">
          <cell r="A2092">
            <v>23444</v>
          </cell>
          <cell r="B2092" t="str">
            <v>ONZAGUA</v>
          </cell>
          <cell r="C2092">
            <v>41422</v>
          </cell>
          <cell r="D2092" t="str">
            <v>900362038-7</v>
          </cell>
          <cell r="E2092" t="str">
            <v>OPERATIVA</v>
          </cell>
          <cell r="F2092">
            <v>40360</v>
          </cell>
          <cell r="G2092" t="str">
            <v>ACTUALIZACION</v>
          </cell>
          <cell r="H2092">
            <v>45743</v>
          </cell>
          <cell r="I2092" t="str">
            <v>JAVIER DARIO PINTO GOMEZ</v>
          </cell>
          <cell r="J2092">
            <v>68502</v>
          </cell>
          <cell r="K2092" t="str">
            <v>K 3  3 - 13</v>
          </cell>
          <cell r="L2092" t="str">
            <v>SANTANDER</v>
          </cell>
          <cell r="M2092" t="str">
            <v>ONZAGA</v>
          </cell>
          <cell r="N2092" t="str">
            <v>7217596  |  7217596</v>
          </cell>
          <cell r="O2092">
            <v>3102450823</v>
          </cell>
          <cell r="P2092" t="str">
            <v>contactenos@onzaguaapc-onzaga-santander.gov.co</v>
          </cell>
          <cell r="Q2092" t="str">
            <v>COOPERATIVA</v>
          </cell>
          <cell r="R2092" t="str">
            <v>ORGANIZACION AUTORIZADA</v>
          </cell>
        </row>
        <row r="2093">
          <cell r="A2093">
            <v>23446</v>
          </cell>
          <cell r="B2093" t="str">
            <v>EMPRESA DE SERVICIOS PUBLICOS DOMICILIARIOS AGUAS DEL SAN AGUSTIN S.A E.S.P</v>
          </cell>
          <cell r="C2093">
            <v>40379</v>
          </cell>
          <cell r="D2093" t="str">
            <v>900345830-2</v>
          </cell>
          <cell r="E2093" t="str">
            <v>OPERATIVA</v>
          </cell>
          <cell r="F2093">
            <v>40373</v>
          </cell>
          <cell r="G2093" t="str">
            <v>ACTUALIZACION</v>
          </cell>
          <cell r="H2093">
            <v>45716</v>
          </cell>
          <cell r="I2093" t="str">
            <v>MILTON ALEXIS DAVILA MURILLO</v>
          </cell>
          <cell r="J2093">
            <v>27745</v>
          </cell>
          <cell r="K2093" t="str">
            <v>barrio Barrancon, palacio municipal</v>
          </cell>
          <cell r="L2093" t="str">
            <v>CHOCÓ</v>
          </cell>
          <cell r="M2093" t="str">
            <v>SIPI</v>
          </cell>
          <cell r="N2093" t="str">
            <v>3107216  |  3107216</v>
          </cell>
          <cell r="O2093">
            <v>3107216315</v>
          </cell>
          <cell r="P2093" t="str">
            <v>aguasdelsanagustin@yahoo.es</v>
          </cell>
          <cell r="Q2093" t="str">
            <v>SOCIEDAD ANONIMA</v>
          </cell>
          <cell r="R2093" t="str">
            <v>SOCIEDADES (EMPRESA DE SERVICIOS PUBLICOS)</v>
          </cell>
        </row>
        <row r="2094">
          <cell r="A2094">
            <v>23450</v>
          </cell>
          <cell r="B2094" t="str">
            <v>URBASER LA TEBAIDA S.A. E.S.P.</v>
          </cell>
          <cell r="C2094">
            <v>40380</v>
          </cell>
          <cell r="D2094" t="str">
            <v>900364865-0</v>
          </cell>
          <cell r="E2094" t="str">
            <v>OPERATIVA</v>
          </cell>
          <cell r="F2094">
            <v>40360</v>
          </cell>
          <cell r="G2094" t="str">
            <v>ACTUALIZACION</v>
          </cell>
          <cell r="H2094">
            <v>45720</v>
          </cell>
          <cell r="I2094" t="str">
            <v>SEBASTIAN CARDENAS CARDONA</v>
          </cell>
          <cell r="J2094">
            <v>63401</v>
          </cell>
          <cell r="K2094" t="str">
            <v>CARRERA 6 13 27 LT 1 LC 1</v>
          </cell>
          <cell r="L2094" t="str">
            <v>QUINDÍO</v>
          </cell>
          <cell r="M2094" t="str">
            <v>LA TEBAIDA</v>
          </cell>
          <cell r="N2094" t="str">
            <v>5802145  |  5802145</v>
          </cell>
          <cell r="O2094">
            <v>3115946983</v>
          </cell>
          <cell r="P2094" t="str">
            <v>notificacionesoficiales.latebaida@urbaser.co</v>
          </cell>
          <cell r="Q2094" t="str">
            <v>SOCIEDAD ANONIMA</v>
          </cell>
          <cell r="R2094" t="str">
            <v>SOCIEDADES (EMPRESA DE SERVICIOS PUBLICOS)</v>
          </cell>
        </row>
        <row r="2095">
          <cell r="A2095">
            <v>23451</v>
          </cell>
          <cell r="B2095" t="str">
            <v>EMPRESA DE SERVICIOS PUBLICOS DOMICILIARIOS DE RIOSUCIO S.A. ESP.</v>
          </cell>
          <cell r="C2095">
            <v>41242</v>
          </cell>
          <cell r="D2095" t="str">
            <v>900368115-3</v>
          </cell>
          <cell r="E2095" t="str">
            <v>OPERATIVA</v>
          </cell>
          <cell r="F2095">
            <v>40329</v>
          </cell>
          <cell r="G2095" t="str">
            <v>ACTUALIZACION</v>
          </cell>
          <cell r="H2095">
            <v>44965</v>
          </cell>
          <cell r="I2095" t="str">
            <v>LUIS HOBANDO MARTINEZ CAICEDO</v>
          </cell>
          <cell r="J2095">
            <v>27615</v>
          </cell>
          <cell r="K2095" t="str">
            <v>BARRIO BENJAMIN 2 CALLE</v>
          </cell>
          <cell r="L2095" t="str">
            <v>CHOCÓ</v>
          </cell>
          <cell r="M2095" t="str">
            <v>RIOSUCIO</v>
          </cell>
          <cell r="N2095" t="str">
            <v>6810004  |  6810014</v>
          </cell>
          <cell r="O2095">
            <v>3114031763</v>
          </cell>
          <cell r="P2095" t="str">
            <v>luisobanma@yahoo.es</v>
          </cell>
          <cell r="Q2095" t="str">
            <v>SOCIEDAD ANONIMA</v>
          </cell>
          <cell r="R2095" t="str">
            <v>SOCIEDADES (EMPRESA DE SERVICIOS PUBLICOS)</v>
          </cell>
        </row>
        <row r="2096">
          <cell r="A2096">
            <v>23452</v>
          </cell>
          <cell r="B2096" t="str">
            <v>COOPERATIVA DE TRABAJO ASOCIADO ECOAMBIENTAL EL PORVENIR</v>
          </cell>
          <cell r="C2096">
            <v>42830</v>
          </cell>
          <cell r="D2096" t="str">
            <v>800135353-7</v>
          </cell>
          <cell r="E2096" t="str">
            <v>OPERATIVA</v>
          </cell>
          <cell r="F2096">
            <v>35432</v>
          </cell>
          <cell r="G2096" t="str">
            <v>ACTUALIZACION</v>
          </cell>
          <cell r="H2096">
            <v>45713</v>
          </cell>
          <cell r="I2096" t="str">
            <v>BRAHIAN  STICK LADINO VALDERRAMA</v>
          </cell>
          <cell r="J2096">
            <v>11001</v>
          </cell>
          <cell r="K2096" t="str">
            <v>Cr 24 No. 1 F - 27</v>
          </cell>
          <cell r="L2096" t="str">
            <v>BOGOTÁ, D.C.</v>
          </cell>
          <cell r="M2096" t="str">
            <v>BOGOTA, D.C.</v>
          </cell>
          <cell r="N2096" t="str">
            <v>2467834  |  2467834</v>
          </cell>
          <cell r="O2096">
            <v>0</v>
          </cell>
          <cell r="P2096" t="str">
            <v>gerencia@cooperativaporvenir.com</v>
          </cell>
          <cell r="Q2096" t="str">
            <v>SIN ANIMO DE LUCRO</v>
          </cell>
          <cell r="R2096" t="str">
            <v>ORGANIZACION AUTORIZADA</v>
          </cell>
        </row>
        <row r="2097">
          <cell r="A2097">
            <v>23459</v>
          </cell>
          <cell r="B2097" t="str">
            <v>ASOCIACION DE USUARIOS DEL ACUEDUCTO LA CABUYALA</v>
          </cell>
          <cell r="C2097">
            <v>40389</v>
          </cell>
          <cell r="D2097" t="str">
            <v>900353499-0</v>
          </cell>
          <cell r="E2097" t="str">
            <v>OPERATIVA</v>
          </cell>
          <cell r="F2097">
            <v>40262</v>
          </cell>
          <cell r="G2097" t="str">
            <v>ACTUALIZACION</v>
          </cell>
          <cell r="H2097">
            <v>44705</v>
          </cell>
          <cell r="I2097" t="str">
            <v>MARISOL ARTEAGA QUINTANA</v>
          </cell>
          <cell r="J2097">
            <v>5030</v>
          </cell>
          <cell r="K2097" t="str">
            <v>CRA 51 N 52-04</v>
          </cell>
          <cell r="L2097" t="str">
            <v>ANTIOQUIA</v>
          </cell>
          <cell r="M2097" t="str">
            <v>AMAGÁ</v>
          </cell>
          <cell r="N2097" t="str">
            <v>8471676  |  8471676</v>
          </cell>
          <cell r="O2097">
            <v>3146680359</v>
          </cell>
          <cell r="P2097" t="str">
            <v>cabuyala2010@gmail.com</v>
          </cell>
          <cell r="Q2097" t="str">
            <v>ASOCIACION DE USUARIOS</v>
          </cell>
          <cell r="R2097" t="str">
            <v>ORGANIZACION AUTORIZADA</v>
          </cell>
        </row>
        <row r="2098">
          <cell r="A2098">
            <v>23460</v>
          </cell>
          <cell r="B2098" t="str">
            <v xml:space="preserve">COOPERATIVA DE ASEO Y SERVICIO DE PLATO - MAGDALENA </v>
          </cell>
          <cell r="C2098">
            <v>41044</v>
          </cell>
          <cell r="D2098" t="str">
            <v>900073676-6</v>
          </cell>
          <cell r="E2098" t="str">
            <v>OPERATIVA (No activa)</v>
          </cell>
          <cell r="F2098">
            <v>38696</v>
          </cell>
          <cell r="G2098" t="str">
            <v>ACTUALIZACION</v>
          </cell>
          <cell r="H2098">
            <v>41100</v>
          </cell>
          <cell r="I2098" t="str">
            <v>FABIAN DE JESUS DE ANGEL  DELGADO</v>
          </cell>
          <cell r="J2098">
            <v>47555</v>
          </cell>
          <cell r="K2098" t="str">
            <v>Calle 10 Carrera 23 No. 9-16</v>
          </cell>
          <cell r="L2098" t="str">
            <v>MAGDALENA</v>
          </cell>
          <cell r="M2098" t="str">
            <v>PLATO</v>
          </cell>
          <cell r="N2098" t="str">
            <v>6427015  |  4844041</v>
          </cell>
          <cell r="O2098">
            <v>3126006840</v>
          </cell>
          <cell r="P2098" t="str">
            <v>cooaserplat@hotmail.com</v>
          </cell>
          <cell r="Q2098" t="str">
            <v>COOPERATIVA</v>
          </cell>
          <cell r="R2098" t="str">
            <v>ORGANIZACION AUTORIZADA</v>
          </cell>
        </row>
        <row r="2099">
          <cell r="A2099">
            <v>23463</v>
          </cell>
          <cell r="B2099" t="str">
            <v>AGUAS DEL CARMELO A.S E.S.P</v>
          </cell>
          <cell r="C2099">
            <v>42291</v>
          </cell>
          <cell r="D2099" t="str">
            <v>900323965-3</v>
          </cell>
          <cell r="E2099" t="str">
            <v>OPERATIVA</v>
          </cell>
          <cell r="F2099">
            <v>42125</v>
          </cell>
          <cell r="G2099" t="str">
            <v>ACTUALIZACION</v>
          </cell>
          <cell r="H2099">
            <v>45491</v>
          </cell>
          <cell r="I2099" t="str">
            <v>JUAN JAIRO CARO SANCHEZ</v>
          </cell>
          <cell r="J2099">
            <v>27245</v>
          </cell>
          <cell r="K2099" t="str">
            <v>carrera 4 No 5-39</v>
          </cell>
          <cell r="L2099" t="str">
            <v>CHOCÓ</v>
          </cell>
          <cell r="M2099" t="str">
            <v>EL CARMEN DE ATRATO</v>
          </cell>
          <cell r="N2099" t="str">
            <v>6790214  |  6790210</v>
          </cell>
          <cell r="O2099">
            <v>3202511167</v>
          </cell>
          <cell r="P2099" t="str">
            <v>serviciospublicos@elcarmendeatrato-choco.gov.co</v>
          </cell>
          <cell r="Q2099" t="str">
            <v>SOCIEDAD ANONIMA</v>
          </cell>
          <cell r="R2099" t="str">
            <v>SOCIEDADES (EMPRESA DE SERVICIOS PUBLICOS)</v>
          </cell>
        </row>
        <row r="2100">
          <cell r="A2100">
            <v>23464</v>
          </cell>
          <cell r="B2100" t="str">
            <v>EMPRESA DE SERVICIOS PUBLICOS DE TOGUI</v>
          </cell>
          <cell r="C2100">
            <v>40386</v>
          </cell>
          <cell r="D2100" t="str">
            <v>900333134-2</v>
          </cell>
          <cell r="E2100" t="str">
            <v>OPERATIVA</v>
          </cell>
          <cell r="F2100">
            <v>40360</v>
          </cell>
          <cell r="G2100" t="str">
            <v>ACTUALIZACION</v>
          </cell>
          <cell r="H2100">
            <v>45716</v>
          </cell>
          <cell r="I2100" t="str">
            <v>DIEGO ANDRES SANCHEZ FORERO</v>
          </cell>
          <cell r="J2100">
            <v>15816</v>
          </cell>
          <cell r="K2100" t="str">
            <v>Carrera 3 No. 3-23</v>
          </cell>
          <cell r="L2100" t="str">
            <v>BOYACÁ</v>
          </cell>
          <cell r="M2100" t="str">
            <v>TOGUI</v>
          </cell>
          <cell r="N2100" t="str">
            <v>7292116  |  7292117</v>
          </cell>
          <cell r="O2100">
            <v>3203045547</v>
          </cell>
          <cell r="P2100" t="str">
            <v>aguasdetoguiesp@togui-boyaca.gov.co</v>
          </cell>
          <cell r="Q2100" t="str">
            <v>SOCIEDAD ANONIMA</v>
          </cell>
          <cell r="R2100" t="str">
            <v>SOCIEDADES (EMPRESA DE SERVICIOS PUBLICOS)</v>
          </cell>
        </row>
        <row r="2101">
          <cell r="A2101">
            <v>23465</v>
          </cell>
          <cell r="B2101" t="str">
            <v>ASOCIACION DE USUARIOS DEL ACUEDUCTO Y/O ALCANTARILLADO DE BOLO SAN ISIDRO E.S.P</v>
          </cell>
          <cell r="C2101">
            <v>41148</v>
          </cell>
          <cell r="D2101" t="str">
            <v>900218487-5</v>
          </cell>
          <cell r="E2101" t="str">
            <v>OPERATIVA</v>
          </cell>
          <cell r="F2101">
            <v>38556</v>
          </cell>
          <cell r="G2101" t="str">
            <v>ACTUALIZACION</v>
          </cell>
          <cell r="H2101">
            <v>41269</v>
          </cell>
          <cell r="I2101" t="str">
            <v xml:space="preserve">JOSE MAER BARONA </v>
          </cell>
          <cell r="J2101">
            <v>76520</v>
          </cell>
          <cell r="K2101" t="str">
            <v>CARRERA 5 No 2B 99</v>
          </cell>
          <cell r="L2101" t="str">
            <v>VALLE DEL CAUCA</v>
          </cell>
          <cell r="M2101" t="str">
            <v>PALMIRA</v>
          </cell>
          <cell r="N2101" t="str">
            <v>2709500  |  2709500</v>
          </cell>
          <cell r="O2101">
            <v>3146376522</v>
          </cell>
          <cell r="P2101" t="str">
            <v>josemaher51@hotmail.com</v>
          </cell>
          <cell r="Q2101" t="str">
            <v>ASOCIACION DE USUARIOS</v>
          </cell>
          <cell r="R2101" t="str">
            <v>ORGANIZACION AUTORIZADA</v>
          </cell>
        </row>
        <row r="2102">
          <cell r="A2102">
            <v>23466</v>
          </cell>
          <cell r="B2102" t="str">
            <v>EMPRESA DE ACUEDUCTO ALCANTARILLADO Y ASEO DE SAN LUIS DE PALENQUE S.A. E.S.P.</v>
          </cell>
          <cell r="C2102">
            <v>40393</v>
          </cell>
          <cell r="D2102" t="str">
            <v>900260682-2</v>
          </cell>
          <cell r="E2102" t="str">
            <v>OPERATIVA</v>
          </cell>
          <cell r="F2102">
            <v>39821</v>
          </cell>
          <cell r="G2102" t="str">
            <v>ACTUALIZACION</v>
          </cell>
          <cell r="H2102">
            <v>45401</v>
          </cell>
          <cell r="I2102" t="str">
            <v>CARLOS WBEIMAR TORRES LOPEZ</v>
          </cell>
          <cell r="J2102">
            <v>85325</v>
          </cell>
          <cell r="K2102" t="str">
            <v>calle 2 No 3 - 51</v>
          </cell>
          <cell r="L2102" t="str">
            <v>CASANARE</v>
          </cell>
          <cell r="M2102" t="str">
            <v>SAN LUIS DE PALENQUE</v>
          </cell>
          <cell r="N2102" t="str">
            <v>6370011  |  6370017</v>
          </cell>
          <cell r="O2102">
            <v>3108066751</v>
          </cell>
          <cell r="P2102" t="str">
            <v>contactenos@eas-sanluisdepalenque-casanare.gov.co</v>
          </cell>
          <cell r="Q2102" t="str">
            <v>SOCIEDAD ANONIMA</v>
          </cell>
          <cell r="R2102" t="str">
            <v>SOCIEDADES (EMPRESA DE SERVICIOS PUBLICOS)</v>
          </cell>
        </row>
        <row r="2103">
          <cell r="A2103">
            <v>23467</v>
          </cell>
          <cell r="B2103" t="str">
            <v>FUNDACION CODESARROLLO</v>
          </cell>
          <cell r="C2103">
            <v>40757</v>
          </cell>
          <cell r="D2103" t="str">
            <v>800022367-4</v>
          </cell>
          <cell r="E2103" t="str">
            <v>OPERATIVA (No activa)</v>
          </cell>
          <cell r="F2103">
            <v>40688</v>
          </cell>
          <cell r="G2103" t="str">
            <v>ACTUALIZACION</v>
          </cell>
          <cell r="H2103">
            <v>40795</v>
          </cell>
          <cell r="I2103" t="str">
            <v>JUANA  PEREZ MARTINEZ</v>
          </cell>
          <cell r="J2103">
            <v>5001</v>
          </cell>
          <cell r="K2103" t="str">
            <v xml:space="preserve">calle 30 No 55 198 </v>
          </cell>
          <cell r="L2103" t="str">
            <v>ANTIOQUIA</v>
          </cell>
          <cell r="M2103" t="str">
            <v>MEDELLÍN</v>
          </cell>
          <cell r="N2103" t="str">
            <v>3091574  |  4442088</v>
          </cell>
          <cell r="O2103" t="str">
            <v>No disponible</v>
          </cell>
          <cell r="P2103" t="str">
            <v>cmedina@codesarrollo.org.co</v>
          </cell>
          <cell r="Q2103" t="str">
            <v>CORPORACION</v>
          </cell>
          <cell r="R2103" t="str">
            <v>ORGANIZACION AUTORIZADA</v>
          </cell>
        </row>
        <row r="2104">
          <cell r="A2104">
            <v>23468</v>
          </cell>
          <cell r="B2104" t="str">
            <v>EMPRESA DE SERVICIOS PUBLICOS DE ACUEDUCTO, ALCANTARILLADO Y ASEO DE OCAMONTE S.A E.S.P</v>
          </cell>
          <cell r="C2104">
            <v>40396</v>
          </cell>
          <cell r="D2104" t="str">
            <v>900370026-2</v>
          </cell>
          <cell r="E2104" t="str">
            <v>OPERATIVA</v>
          </cell>
          <cell r="F2104">
            <v>40381</v>
          </cell>
          <cell r="G2104" t="str">
            <v>ACTUALIZACION</v>
          </cell>
          <cell r="H2104">
            <v>45384</v>
          </cell>
          <cell r="I2104" t="str">
            <v>CRISTINA AMPARO NOVA JAIMES</v>
          </cell>
          <cell r="J2104">
            <v>68498</v>
          </cell>
          <cell r="K2104" t="str">
            <v>CALLE 5 N 3-49</v>
          </cell>
          <cell r="L2104" t="str">
            <v>SANTANDER</v>
          </cell>
          <cell r="M2104" t="str">
            <v>OCAMONTE</v>
          </cell>
          <cell r="N2104" t="str">
            <v>7241612  |  7777777</v>
          </cell>
          <cell r="O2104">
            <v>3214717865</v>
          </cell>
          <cell r="P2104" t="str">
            <v>espocam.s.a@hotmail.com</v>
          </cell>
          <cell r="Q2104" t="str">
            <v>SOCIEDAD ANONIMA</v>
          </cell>
          <cell r="R2104" t="str">
            <v>SOCIEDADES (EMPRESA DE SERVICIOS PUBLICOS)</v>
          </cell>
        </row>
        <row r="2105">
          <cell r="A2105">
            <v>23469</v>
          </cell>
          <cell r="B2105" t="str">
            <v>ASOCIACION DE USUARIOS ACUEDUCTO COMUNITARIO SANTIAGO LONDOÑO VELA I Y VELA II</v>
          </cell>
          <cell r="C2105">
            <v>40876</v>
          </cell>
          <cell r="D2105" t="str">
            <v>800155065-6</v>
          </cell>
          <cell r="E2105" t="str">
            <v>OPERATIVA</v>
          </cell>
          <cell r="F2105">
            <v>35576</v>
          </cell>
          <cell r="G2105" t="str">
            <v>ACTUALIZACION</v>
          </cell>
          <cell r="H2105">
            <v>45397</v>
          </cell>
          <cell r="I2105" t="str">
            <v>OVIDIO SILVA HENAO</v>
          </cell>
          <cell r="J2105">
            <v>66170</v>
          </cell>
          <cell r="K2105" t="str">
            <v>manzana A casa 4 Santiago Londoño</v>
          </cell>
          <cell r="L2105" t="str">
            <v>RISARALDA</v>
          </cell>
          <cell r="M2105" t="str">
            <v>DOSQUEBRADAS</v>
          </cell>
          <cell r="N2105" t="str">
            <v>3308078  |  3308078</v>
          </cell>
          <cell r="O2105">
            <v>3207086033</v>
          </cell>
          <cell r="P2105" t="str">
            <v>asosantiagov@hotmail.com</v>
          </cell>
          <cell r="Q2105" t="str">
            <v>ASOCIACION DE USUARIOS</v>
          </cell>
          <cell r="R2105" t="str">
            <v>ORGANIZACION AUTORIZADA</v>
          </cell>
        </row>
        <row r="2106">
          <cell r="A2106">
            <v>23470</v>
          </cell>
          <cell r="B2106" t="str">
            <v>ASOCIACION DE USUARIOS DEL ACUEDUCTO COMUNITARIO DE PUERTO NUEVO</v>
          </cell>
          <cell r="C2106">
            <v>41457</v>
          </cell>
          <cell r="D2106" t="str">
            <v>816002064-0</v>
          </cell>
          <cell r="E2106" t="str">
            <v>OPERATIVA</v>
          </cell>
          <cell r="F2106">
            <v>35413</v>
          </cell>
          <cell r="G2106" t="str">
            <v>ACTUALIZACION</v>
          </cell>
          <cell r="H2106">
            <v>45742</v>
          </cell>
          <cell r="I2106" t="str">
            <v>ANA ISABEL BERNAL MUNOZ</v>
          </cell>
          <cell r="J2106">
            <v>66170</v>
          </cell>
          <cell r="K2106" t="str">
            <v>TRANS. 18 CLL 72B BRR LA MARIANA</v>
          </cell>
          <cell r="L2106" t="str">
            <v>RISARALDA</v>
          </cell>
          <cell r="M2106" t="str">
            <v>DOSQUEBRADAS</v>
          </cell>
          <cell r="N2106" t="str">
            <v>3023687  |  3117207</v>
          </cell>
          <cell r="O2106">
            <v>3117207813</v>
          </cell>
          <cell r="P2106" t="str">
            <v>acueductopuertonuevo@hotmail.com</v>
          </cell>
          <cell r="Q2106" t="str">
            <v>ASOCIACION DE USUARIOS</v>
          </cell>
          <cell r="R2106" t="str">
            <v>ORGANIZACION AUTORIZADA</v>
          </cell>
        </row>
        <row r="2107">
          <cell r="A2107">
            <v>23471</v>
          </cell>
          <cell r="B2107" t="str">
            <v>ASOCIACION DE USUARIOS DL ACUEDUCTO COMUNITARIO DEL BARRIO LOS LAGOS</v>
          </cell>
          <cell r="C2107">
            <v>40876</v>
          </cell>
          <cell r="D2107" t="str">
            <v>816004704-5</v>
          </cell>
          <cell r="E2107" t="str">
            <v>OPERATIVA</v>
          </cell>
          <cell r="F2107">
            <v>36723</v>
          </cell>
          <cell r="G2107" t="str">
            <v>ACTUALIZACION</v>
          </cell>
          <cell r="H2107">
            <v>45732</v>
          </cell>
          <cell r="I2107" t="str">
            <v>ADOLFO TIQUE ARMERO</v>
          </cell>
          <cell r="J2107">
            <v>66170</v>
          </cell>
          <cell r="K2107" t="str">
            <v>MZ 8 CA 104 BRR LOS LAGOS</v>
          </cell>
          <cell r="L2107" t="str">
            <v>RISARALDA</v>
          </cell>
          <cell r="M2107" t="str">
            <v>DOSQUEBRADAS</v>
          </cell>
          <cell r="N2107" t="str">
            <v>3328061  |  3328061</v>
          </cell>
          <cell r="O2107">
            <v>3164820387</v>
          </cell>
          <cell r="P2107" t="str">
            <v>lina_bms@hotmail.com</v>
          </cell>
          <cell r="Q2107" t="str">
            <v>ASOCIACION DE USUARIOS</v>
          </cell>
          <cell r="R2107" t="str">
            <v>ORGANIZACION AUTORIZADA</v>
          </cell>
        </row>
        <row r="2108">
          <cell r="A2108">
            <v>23473</v>
          </cell>
          <cell r="B2108" t="str">
            <v>ASOCIACION DE USUARIOS DEL ACUEDUCTO DEL BARRIO LA FLORESTA</v>
          </cell>
          <cell r="C2108">
            <v>40876</v>
          </cell>
          <cell r="D2108" t="str">
            <v>816002782-0</v>
          </cell>
          <cell r="E2108" t="str">
            <v>OPERATIVA</v>
          </cell>
          <cell r="F2108">
            <v>35826</v>
          </cell>
          <cell r="G2108" t="str">
            <v>ACTUALIZACION</v>
          </cell>
          <cell r="H2108">
            <v>45007</v>
          </cell>
          <cell r="I2108" t="str">
            <v>CLAUDIA GAVIRIA OSORIO</v>
          </cell>
          <cell r="J2108">
            <v>66170</v>
          </cell>
          <cell r="K2108" t="str">
            <v>diagonal 75 casa 4</v>
          </cell>
          <cell r="L2108" t="str">
            <v>RISARALDA</v>
          </cell>
          <cell r="M2108" t="str">
            <v>DOSQUEBRADAS</v>
          </cell>
          <cell r="N2108" t="str">
            <v>3104993  |  3437624</v>
          </cell>
          <cell r="O2108">
            <v>3104993535</v>
          </cell>
          <cell r="P2108" t="str">
            <v>claudia.gaviriamj@hotmail.com</v>
          </cell>
          <cell r="Q2108" t="str">
            <v>SIN ANIMO DE LUCRO</v>
          </cell>
          <cell r="R2108" t="str">
            <v>ORGANIZACION AUTORIZADA</v>
          </cell>
        </row>
        <row r="2109">
          <cell r="A2109">
            <v>23474</v>
          </cell>
          <cell r="B2109" t="str">
            <v>ASOCIACION DEL ACUEDUCTO COMUNITARIO DEL BARRIO SAN FERNANDO</v>
          </cell>
          <cell r="C2109">
            <v>40876</v>
          </cell>
          <cell r="D2109" t="str">
            <v>900045338-2</v>
          </cell>
          <cell r="E2109" t="str">
            <v>OPERATIVA</v>
          </cell>
          <cell r="F2109">
            <v>35653</v>
          </cell>
          <cell r="G2109" t="str">
            <v>ACTUALIZACION</v>
          </cell>
          <cell r="H2109">
            <v>45411</v>
          </cell>
          <cell r="I2109" t="str">
            <v>FRANCISCO ANTONIO FRANCO GONZALEZ</v>
          </cell>
          <cell r="J2109">
            <v>66170</v>
          </cell>
          <cell r="K2109" t="str">
            <v>CL 44 19 13 BRR SAN FERNANDO</v>
          </cell>
          <cell r="L2109" t="str">
            <v>RISARALDA</v>
          </cell>
          <cell r="M2109" t="str">
            <v>DOSQUEBRADAS</v>
          </cell>
          <cell r="N2109" t="str">
            <v>3117594  |  3117594</v>
          </cell>
          <cell r="O2109">
            <v>3117594887</v>
          </cell>
          <cell r="P2109" t="str">
            <v>sanfernandoacueducto@gmail.com</v>
          </cell>
          <cell r="Q2109" t="str">
            <v>ASOCIACION DE USUARIOS</v>
          </cell>
          <cell r="R2109" t="str">
            <v>ORGANIZACION AUTORIZADA</v>
          </cell>
        </row>
        <row r="2110">
          <cell r="A2110">
            <v>23475</v>
          </cell>
          <cell r="B2110" t="str">
            <v>ASOCIACION DE USUARIOS DEL ACUEDUCTO DEL BARRIO LOS COMUNEROS</v>
          </cell>
          <cell r="C2110">
            <v>40528</v>
          </cell>
          <cell r="D2110" t="str">
            <v>816003017-9</v>
          </cell>
          <cell r="E2110" t="str">
            <v>OPERATIVA</v>
          </cell>
          <cell r="F2110">
            <v>35577</v>
          </cell>
          <cell r="G2110" t="str">
            <v>ACTUALIZACION</v>
          </cell>
          <cell r="H2110">
            <v>40892</v>
          </cell>
          <cell r="I2110" t="str">
            <v>GUILLERMO CARO CARO</v>
          </cell>
          <cell r="J2110">
            <v>66170</v>
          </cell>
          <cell r="K2110" t="str">
            <v>CASA 28 BARRIO COMUNEROS</v>
          </cell>
          <cell r="L2110" t="str">
            <v>RISARALDA</v>
          </cell>
          <cell r="M2110" t="str">
            <v>DOSQUEBRADAS</v>
          </cell>
          <cell r="N2110" t="str">
            <v>3266610  |  3266610</v>
          </cell>
          <cell r="O2110">
            <v>3187635897</v>
          </cell>
          <cell r="P2110" t="str">
            <v>asocumunero@gmail.com</v>
          </cell>
          <cell r="Q2110" t="str">
            <v>ASOCIACION DE USUARIOS</v>
          </cell>
          <cell r="R2110" t="str">
            <v>ORGANIZACION AUTORIZADA</v>
          </cell>
        </row>
        <row r="2111">
          <cell r="A2111">
            <v>23478</v>
          </cell>
          <cell r="B2111" t="str">
            <v>ALCALDIA DE LETICIA</v>
          </cell>
          <cell r="C2111">
            <v>40752</v>
          </cell>
          <cell r="D2111" t="str">
            <v>899999302-9</v>
          </cell>
          <cell r="E2111" t="str">
            <v>OPERATIVA</v>
          </cell>
          <cell r="F2111">
            <v>39969</v>
          </cell>
          <cell r="G2111" t="str">
            <v>ACTUALIZACION</v>
          </cell>
          <cell r="H2111">
            <v>45393</v>
          </cell>
          <cell r="I2111" t="str">
            <v>ELQUIN JADRIAN UNI HEREDIA</v>
          </cell>
          <cell r="J2111">
            <v>91001</v>
          </cell>
          <cell r="K2111" t="str">
            <v>Calle 10 N. 10-47</v>
          </cell>
          <cell r="L2111" t="str">
            <v>AMAZONAS</v>
          </cell>
          <cell r="M2111" t="str">
            <v>LETICIA</v>
          </cell>
          <cell r="N2111" t="str">
            <v>5928064  |  5925944</v>
          </cell>
          <cell r="O2111">
            <v>3016593656</v>
          </cell>
          <cell r="P2111" t="str">
            <v>unidadserviciospublicos@leticia-amazonas.gov.co</v>
          </cell>
          <cell r="Q2111" t="str">
            <v>No disponible</v>
          </cell>
          <cell r="R2111" t="str">
            <v>MUNICIPIO (PRESTACIÓN DIRECTA)</v>
          </cell>
        </row>
        <row r="2112">
          <cell r="A2112">
            <v>23479</v>
          </cell>
          <cell r="B2112" t="str">
            <v>EMPRESA DE SERVICIOS PUBLICOS DE MONIQUIRA S.A E.S.P</v>
          </cell>
          <cell r="C2112">
            <v>40715</v>
          </cell>
          <cell r="D2112" t="str">
            <v>900328126-3</v>
          </cell>
          <cell r="E2112" t="str">
            <v>OPERATIVA</v>
          </cell>
          <cell r="F2112">
            <v>40415</v>
          </cell>
          <cell r="G2112" t="str">
            <v>ACTUALIZACION</v>
          </cell>
          <cell r="H2112">
            <v>45685</v>
          </cell>
          <cell r="I2112" t="str">
            <v>JAISON GILBERTO BARON MOTTA</v>
          </cell>
          <cell r="J2112">
            <v>15469</v>
          </cell>
          <cell r="K2112" t="str">
            <v>CALLE 13 No. 4 - 110</v>
          </cell>
          <cell r="L2112" t="str">
            <v>BOYACÁ</v>
          </cell>
          <cell r="M2112" t="str">
            <v>MONIQUIRA</v>
          </cell>
          <cell r="N2112" t="str">
            <v>7280931  |  7280931</v>
          </cell>
          <cell r="O2112">
            <v>3208512505</v>
          </cell>
          <cell r="P2112" t="str">
            <v>atencionalusuario@saespmoniquira-boyaca.gov.co</v>
          </cell>
          <cell r="Q2112" t="str">
            <v>SOCIEDAD ANONIMA</v>
          </cell>
          <cell r="R2112" t="str">
            <v>SOCIEDADES (EMPRESA DE SERVICIOS PUBLICOS)</v>
          </cell>
        </row>
        <row r="2113">
          <cell r="A2113">
            <v>23482</v>
          </cell>
          <cell r="B2113" t="str">
            <v>EMPRESA MULTISERVICIOS DEL DARIEN S.A.S. E.S.P.</v>
          </cell>
          <cell r="C2113">
            <v>40638</v>
          </cell>
          <cell r="D2113" t="str">
            <v>900373201-9</v>
          </cell>
          <cell r="E2113" t="str">
            <v>OPERATIVA (No activa)</v>
          </cell>
          <cell r="F2113">
            <v>40522</v>
          </cell>
          <cell r="G2113" t="str">
            <v>ACTUALIZACION</v>
          </cell>
          <cell r="H2113">
            <v>40907</v>
          </cell>
          <cell r="I2113" t="str">
            <v>CARLOS ALBERTO RUIZ MARTINEZ</v>
          </cell>
          <cell r="J2113">
            <v>27006</v>
          </cell>
          <cell r="K2113" t="str">
            <v>CARRERA 6 Nº 7-36 CALLE ATRATO</v>
          </cell>
          <cell r="L2113" t="str">
            <v>CHOCÓ</v>
          </cell>
          <cell r="M2113" t="str">
            <v>ACANDI</v>
          </cell>
          <cell r="N2113" t="str">
            <v>6828014  |  6828014</v>
          </cell>
          <cell r="O2113">
            <v>3128957481</v>
          </cell>
          <cell r="P2113" t="str">
            <v>emuldarien@hotmail.com</v>
          </cell>
          <cell r="Q2113" t="str">
            <v>SOCIEDAD ANONIMA</v>
          </cell>
          <cell r="R2113" t="str">
            <v>SOCIEDADES (EMPRESA DE SERVICIOS PUBLICOS)</v>
          </cell>
        </row>
        <row r="2114">
          <cell r="A2114">
            <v>23483</v>
          </cell>
          <cell r="B2114" t="str">
            <v>ASOCIACION ACUEDUCTO EL SALITRE DE LA VEREDA TEGUANEQUE DEL MUNICIPIO DE TURMEQUE</v>
          </cell>
          <cell r="C2114">
            <v>40402</v>
          </cell>
          <cell r="D2114" t="str">
            <v>900132784-7</v>
          </cell>
          <cell r="E2114" t="str">
            <v>OPERATIVA</v>
          </cell>
          <cell r="F2114">
            <v>35509</v>
          </cell>
          <cell r="G2114" t="str">
            <v>ACTUALIZACION</v>
          </cell>
          <cell r="H2114">
            <v>45273</v>
          </cell>
          <cell r="I2114" t="str">
            <v>BAUDILIO RODRIGUEZ SIERRA</v>
          </cell>
          <cell r="J2114">
            <v>15835</v>
          </cell>
          <cell r="K2114" t="str">
            <v>VEREDA TEGUANEQUE</v>
          </cell>
          <cell r="L2114" t="str">
            <v>BOYACÁ</v>
          </cell>
          <cell r="M2114" t="str">
            <v>TURMEQUE</v>
          </cell>
          <cell r="N2114" t="str">
            <v>4411924  |  4411924</v>
          </cell>
          <cell r="O2114">
            <v>3134740862</v>
          </cell>
          <cell r="P2114" t="str">
            <v>acueductoelsalitreturmeque@gmail.com</v>
          </cell>
          <cell r="Q2114" t="str">
            <v>SIN ANIMO DE LUCRO</v>
          </cell>
          <cell r="R2114" t="str">
            <v>ORGANIZACION AUTORIZADA</v>
          </cell>
        </row>
        <row r="2115">
          <cell r="A2115">
            <v>23491</v>
          </cell>
          <cell r="B2115" t="str">
            <v xml:space="preserve">EMPRESA DE SERVICIOS DE ACUEDUCTO, ALCANTARILLADO Y ASEO DEL MUNICIPIO DE APULO S.A. E.S.P.  EMPOAPULO S.A. E.S.P. </v>
          </cell>
          <cell r="C2115">
            <v>40511</v>
          </cell>
          <cell r="D2115" t="str">
            <v>900354769-9</v>
          </cell>
          <cell r="E2115" t="str">
            <v>OPERATIVA</v>
          </cell>
          <cell r="F2115">
            <v>40391</v>
          </cell>
          <cell r="G2115" t="str">
            <v>ACTUALIZACION</v>
          </cell>
          <cell r="H2115">
            <v>45428</v>
          </cell>
          <cell r="I2115" t="str">
            <v>CRISTHIAN DAMIAN CAICEDO ALVAREZ</v>
          </cell>
          <cell r="J2115">
            <v>25599</v>
          </cell>
          <cell r="K2115" t="str">
            <v>KM 1 VIA APULO - ANAPOIMA</v>
          </cell>
          <cell r="L2115" t="str">
            <v>CUNDINAMARCA</v>
          </cell>
          <cell r="M2115" t="str">
            <v>APULO</v>
          </cell>
          <cell r="N2115" t="str">
            <v>8388804  |  8388301</v>
          </cell>
          <cell r="O2115">
            <v>3126989906</v>
          </cell>
          <cell r="P2115" t="str">
            <v>empoapulo@apulo-cundinamarca.gov.co</v>
          </cell>
          <cell r="Q2115" t="str">
            <v>SOCIEDAD ANONIMA</v>
          </cell>
          <cell r="R2115" t="str">
            <v>SOCIEDADES (EMPRESA DE SERVICIOS PUBLICOS)</v>
          </cell>
        </row>
        <row r="2116">
          <cell r="A2116">
            <v>23497</v>
          </cell>
          <cell r="B2116" t="str">
            <v>RIO LUISA EMPRESA DE SERVICIOS PÚBLICOS S.A. E.S.P.</v>
          </cell>
          <cell r="C2116">
            <v>40688</v>
          </cell>
          <cell r="D2116" t="str">
            <v>900376180-6</v>
          </cell>
          <cell r="E2116" t="str">
            <v>OPERATIVA</v>
          </cell>
          <cell r="F2116">
            <v>40391</v>
          </cell>
          <cell r="G2116" t="str">
            <v>ACTUALIZACION</v>
          </cell>
          <cell r="H2116">
            <v>45548</v>
          </cell>
          <cell r="I2116" t="str">
            <v>ROLANDO CIFUENTES ORJUELA</v>
          </cell>
          <cell r="J2116">
            <v>73678</v>
          </cell>
          <cell r="K2116" t="str">
            <v>CARRERA 5 ENTRE 6 Y 7</v>
          </cell>
          <cell r="L2116" t="str">
            <v>TOLIMA</v>
          </cell>
          <cell r="M2116" t="str">
            <v>SAN LUIS</v>
          </cell>
          <cell r="N2116" t="str">
            <v>2252010  |  2252010</v>
          </cell>
          <cell r="O2116">
            <v>3219412610</v>
          </cell>
          <cell r="P2116" t="str">
            <v>rioluisa.sa.esp@gmail.com</v>
          </cell>
          <cell r="Q2116" t="str">
            <v>SOCIEDAD ANONIMA</v>
          </cell>
          <cell r="R2116" t="str">
            <v>SOCIEDADES (EMPRESA DE SERVICIOS PUBLICOS)</v>
          </cell>
        </row>
        <row r="2117">
          <cell r="A2117">
            <v>23499</v>
          </cell>
          <cell r="B2117" t="str">
            <v xml:space="preserve">ASOCIACION DE USUARIOS DEL ACUEDUCTO COMUNITARIO AGUAS CALIENTES </v>
          </cell>
          <cell r="C2117">
            <v>41410</v>
          </cell>
          <cell r="D2117" t="str">
            <v>900375428-2</v>
          </cell>
          <cell r="E2117" t="str">
            <v>OPERATIVA</v>
          </cell>
          <cell r="F2117">
            <v>41000</v>
          </cell>
          <cell r="G2117" t="str">
            <v>ACTUALIZACION</v>
          </cell>
          <cell r="H2117">
            <v>45352</v>
          </cell>
          <cell r="I2117" t="str">
            <v xml:space="preserve">VALENTIN GARCIA </v>
          </cell>
          <cell r="J2117">
            <v>11001</v>
          </cell>
          <cell r="K2117" t="str">
            <v>Diagonal 91B Bis Sur N° 18H - 53</v>
          </cell>
          <cell r="L2117" t="str">
            <v>BOGOTÁ, D.C.</v>
          </cell>
          <cell r="M2117" t="str">
            <v>BOGOTA, D.C.</v>
          </cell>
          <cell r="N2117" t="str">
            <v>7391096  |  7391096</v>
          </cell>
          <cell r="O2117">
            <v>3138715211</v>
          </cell>
          <cell r="P2117" t="str">
            <v>auacact@gmail.com</v>
          </cell>
          <cell r="Q2117" t="str">
            <v>ASOCIACION DE USUARIOS</v>
          </cell>
          <cell r="R2117" t="str">
            <v>ORGANIZACION AUTORIZADA</v>
          </cell>
        </row>
        <row r="2118">
          <cell r="A2118">
            <v>23503</v>
          </cell>
          <cell r="B2118" t="str">
            <v>ASOCIACION DE USUARIOS DE LOS SERVICIOS PUBLICOS DOMICILIARIOS DE ACUEDUCTO, ALCANTARILLADO Y ASEO DEL CORREGIMIENTO DE BARRANCOMINAS</v>
          </cell>
          <cell r="C2118">
            <v>40577</v>
          </cell>
          <cell r="D2118" t="str">
            <v>900353361-3</v>
          </cell>
          <cell r="E2118" t="str">
            <v>OPERATIVA (No activa)</v>
          </cell>
          <cell r="F2118">
            <v>40304</v>
          </cell>
          <cell r="G2118" t="str">
            <v>INSCRIPCION</v>
          </cell>
          <cell r="H2118">
            <v>40604</v>
          </cell>
          <cell r="I2118" t="str">
            <v>JAIME ALBERTO SANCHEZ NEIRA</v>
          </cell>
          <cell r="J2118">
            <v>94001</v>
          </cell>
          <cell r="K2118" t="str">
            <v>Edificio de la Gobernación Av. Fundadores Cra. 8 (Oficina de planeación)</v>
          </cell>
          <cell r="L2118" t="str">
            <v>GUAINÍA</v>
          </cell>
          <cell r="M2118" t="str">
            <v>INIRIDA</v>
          </cell>
          <cell r="N2118" t="str">
            <v>5656037  |  5656073</v>
          </cell>
          <cell r="O2118">
            <v>3218131168</v>
          </cell>
          <cell r="P2118" t="str">
            <v>asepbguainia@gmail.com</v>
          </cell>
          <cell r="Q2118" t="str">
            <v>ASOCIACION DE USUARIOS</v>
          </cell>
          <cell r="R2118" t="str">
            <v>ORGANIZACION AUTORIZADA</v>
          </cell>
        </row>
        <row r="2119">
          <cell r="A2119">
            <v>23504</v>
          </cell>
          <cell r="B2119" t="str">
            <v>EMPRESA DE ACUEDUCTO,ALCANTARILLADO, ASEO Y ENERGÍA ELÉCTRICA SAS ESP</v>
          </cell>
          <cell r="C2119">
            <v>40641</v>
          </cell>
          <cell r="D2119" t="str">
            <v>900375703-3</v>
          </cell>
          <cell r="E2119" t="str">
            <v>OPERATIVA</v>
          </cell>
          <cell r="F2119">
            <v>40422</v>
          </cell>
          <cell r="G2119" t="str">
            <v>ACTUALIZACION</v>
          </cell>
          <cell r="H2119">
            <v>45716</v>
          </cell>
          <cell r="I2119" t="str">
            <v>EDINHO VIDES GUERRA</v>
          </cell>
          <cell r="J2119">
            <v>44847</v>
          </cell>
          <cell r="K2119" t="str">
            <v>DIAGONAL 6  No 5- 119</v>
          </cell>
          <cell r="L2119" t="str">
            <v>LA GUAJIRA</v>
          </cell>
          <cell r="M2119" t="str">
            <v>URIBIA</v>
          </cell>
          <cell r="N2119" t="str">
            <v>7177025  |  7177907</v>
          </cell>
          <cell r="O2119">
            <v>3175428026</v>
          </cell>
          <cell r="P2119" t="str">
            <v>aaadeuribia@hotmail.com</v>
          </cell>
          <cell r="Q2119" t="str">
            <v>SOCIEDAD POR ACCIONES SIMPLIFICADA</v>
          </cell>
          <cell r="R2119" t="str">
            <v>SOCIEDADES (EMPRESA DE SERVICIOS PUBLICOS)</v>
          </cell>
        </row>
        <row r="2120">
          <cell r="A2120">
            <v>23505</v>
          </cell>
          <cell r="B2120" t="str">
            <v>ASOCIACION DE USUARIOS DEL ACUEDUCTO RURAL DE FLORIAN Y PAYACAL</v>
          </cell>
          <cell r="C2120">
            <v>40630</v>
          </cell>
          <cell r="D2120" t="str">
            <v>808002686-2</v>
          </cell>
          <cell r="E2120" t="str">
            <v>OPERATIVA</v>
          </cell>
          <cell r="F2120">
            <v>36540</v>
          </cell>
          <cell r="G2120" t="str">
            <v>ACTUALIZACION</v>
          </cell>
          <cell r="H2120">
            <v>45545</v>
          </cell>
          <cell r="I2120" t="str">
            <v>NELSON GOMEZ MELGAREJO</v>
          </cell>
          <cell r="J2120">
            <v>25386</v>
          </cell>
          <cell r="K2120" t="str">
            <v>CARRERA 21 No. 6 - 42 OFICINA 302 - ETAPA 2 - CENTRO COMERCIAL PARQUE CENTRAL</v>
          </cell>
          <cell r="L2120" t="str">
            <v>CUNDINAMARCA</v>
          </cell>
          <cell r="M2120" t="str">
            <v>LA MESA</v>
          </cell>
          <cell r="N2120" t="str">
            <v>8975268  |  8975268</v>
          </cell>
          <cell r="O2120">
            <v>3115740433</v>
          </cell>
          <cell r="P2120" t="str">
            <v>acueductoflorianpayacal@hotmail.com</v>
          </cell>
          <cell r="Q2120" t="str">
            <v>ASOCIACION DE USUARIOS</v>
          </cell>
          <cell r="R2120" t="str">
            <v>ORGANIZACION AUTORIZADA</v>
          </cell>
        </row>
        <row r="2121">
          <cell r="A2121">
            <v>23506</v>
          </cell>
          <cell r="B2121" t="str">
            <v>EMPRESA DE SERVICIO DE ASEO DE ARGELIA</v>
          </cell>
          <cell r="C2121">
            <v>40816</v>
          </cell>
          <cell r="D2121" t="str">
            <v>900375349-9</v>
          </cell>
          <cell r="E2121" t="str">
            <v>OPERATIVA</v>
          </cell>
          <cell r="F2121">
            <v>40449</v>
          </cell>
          <cell r="G2121" t="str">
            <v>ACTUALIZACION</v>
          </cell>
          <cell r="H2121">
            <v>45623</v>
          </cell>
          <cell r="I2121" t="str">
            <v>LEIDY VIVIANA  TEJADA PEREZ</v>
          </cell>
          <cell r="J2121">
            <v>76054</v>
          </cell>
          <cell r="K2121" t="str">
            <v>CALLE 3 # 6-30</v>
          </cell>
          <cell r="L2121" t="str">
            <v>VALLE DEL CAUCA</v>
          </cell>
          <cell r="M2121" t="str">
            <v>ARGELIA</v>
          </cell>
          <cell r="N2121" t="str">
            <v>0000000  |  0000000</v>
          </cell>
          <cell r="O2121">
            <v>3104706214</v>
          </cell>
          <cell r="P2121" t="str">
            <v>aseo@argelia-valle.gov.co</v>
          </cell>
          <cell r="Q2121" t="str">
            <v>SOCIEDAD ANONIMA</v>
          </cell>
          <cell r="R2121" t="str">
            <v>SOCIEDADES (EMPRESA DE SERVICIOS PUBLICOS)</v>
          </cell>
        </row>
        <row r="2122">
          <cell r="A2122">
            <v>23508</v>
          </cell>
          <cell r="B2122" t="str">
            <v>ADMINISTRACION PUBLICA COOPERATIVA EMPRESA SOLIDARIA DE SERVICIOS PUBLICOS DEL MUNICIPIO DE SAN MIGUEL DE SEMA</v>
          </cell>
          <cell r="C2122">
            <v>40427</v>
          </cell>
          <cell r="D2122" t="str">
            <v>900356039-1</v>
          </cell>
          <cell r="E2122" t="str">
            <v>OPERATIVA</v>
          </cell>
          <cell r="F2122">
            <v>40391</v>
          </cell>
          <cell r="G2122" t="str">
            <v>ACTUALIZACION</v>
          </cell>
          <cell r="H2122">
            <v>45707</v>
          </cell>
          <cell r="I2122" t="str">
            <v>WILSON EDUARDO HERNANDEZ SANCHEZ</v>
          </cell>
          <cell r="J2122">
            <v>15676</v>
          </cell>
          <cell r="K2122" t="str">
            <v>Calle 7 No. 6-42</v>
          </cell>
          <cell r="L2122" t="str">
            <v>BOYACÁ</v>
          </cell>
          <cell r="M2122" t="str">
            <v>SAN MIGUEL DE SEMA</v>
          </cell>
          <cell r="N2122" t="str">
            <v>7347002  |  7347001</v>
          </cell>
          <cell r="O2122">
            <v>3115148687</v>
          </cell>
          <cell r="P2122" t="str">
            <v>sanmigueldesemaesp@hotmail.com</v>
          </cell>
          <cell r="Q2122" t="str">
            <v>COOPERATIVA</v>
          </cell>
          <cell r="R2122" t="str">
            <v>ORGANIZACION AUTORIZADA</v>
          </cell>
        </row>
        <row r="2123">
          <cell r="A2123">
            <v>23509</v>
          </cell>
          <cell r="B2123" t="str">
            <v>EMPRESAS PUBLICAS DE TELLO S.A.S. E.S.P</v>
          </cell>
          <cell r="C2123">
            <v>40848</v>
          </cell>
          <cell r="D2123" t="str">
            <v>900335153-1</v>
          </cell>
          <cell r="E2123" t="str">
            <v>OPERATIVA</v>
          </cell>
          <cell r="F2123">
            <v>40360</v>
          </cell>
          <cell r="G2123" t="str">
            <v>ACTUALIZACION</v>
          </cell>
          <cell r="H2123">
            <v>43934</v>
          </cell>
          <cell r="I2123" t="str">
            <v>JAIRO ROJAS HERRERA</v>
          </cell>
          <cell r="J2123">
            <v>41799</v>
          </cell>
          <cell r="K2123" t="str">
            <v>calle 5 7  25</v>
          </cell>
          <cell r="L2123" t="str">
            <v>HUILA</v>
          </cell>
          <cell r="M2123" t="str">
            <v>TELLO</v>
          </cell>
          <cell r="N2123" t="str">
            <v>8488125  |  8488125</v>
          </cell>
          <cell r="O2123">
            <v>3133197055</v>
          </cell>
          <cell r="P2123" t="str">
            <v>eptsasesp@hotmail.com</v>
          </cell>
          <cell r="Q2123" t="str">
            <v>SOCIEDAD ANONIMA</v>
          </cell>
          <cell r="R2123" t="str">
            <v>SOCIEDADES (EMPRESA DE SERVICIOS PUBLICOS)</v>
          </cell>
        </row>
        <row r="2124">
          <cell r="A2124">
            <v>23512</v>
          </cell>
          <cell r="B2124" t="str">
            <v>EMPRESAS PUBLICAS DE LLORO S.A. ESP</v>
          </cell>
          <cell r="C2124">
            <v>40606</v>
          </cell>
          <cell r="D2124" t="str">
            <v>900368909-4</v>
          </cell>
          <cell r="E2124" t="str">
            <v>OPERATIVA (No activa)</v>
          </cell>
          <cell r="F2124">
            <v>40392</v>
          </cell>
          <cell r="G2124" t="str">
            <v>ACTUALIZACION</v>
          </cell>
          <cell r="H2124">
            <v>40638</v>
          </cell>
          <cell r="I2124" t="str">
            <v>INES MARIA CUESTA CASTRO</v>
          </cell>
          <cell r="J2124">
            <v>27413</v>
          </cell>
          <cell r="K2124" t="str">
            <v>CALLE 1 #1-52 CALLE PRINICPAL</v>
          </cell>
          <cell r="L2124" t="str">
            <v>CHOCÓ</v>
          </cell>
          <cell r="M2124" t="str">
            <v>LLORO</v>
          </cell>
          <cell r="N2124" t="str">
            <v>6830009  |  6830009</v>
          </cell>
          <cell r="O2124">
            <v>3116435552</v>
          </cell>
          <cell r="P2124" t="str">
            <v>empresellesp@hotmail.com</v>
          </cell>
          <cell r="Q2124" t="str">
            <v>SOCIEDAD ANONIMA</v>
          </cell>
          <cell r="R2124" t="str">
            <v>SOCIEDADES (EMPRESA DE SERVICIOS PUBLICOS)</v>
          </cell>
        </row>
        <row r="2125">
          <cell r="A2125">
            <v>23513</v>
          </cell>
          <cell r="B2125" t="str">
            <v>CORPORACION DE ACUEDUCTOS COMUNITARIOS DE GUAPOTA SANTANDER CORAGUAS O.N.G - E.S.P.</v>
          </cell>
          <cell r="C2125">
            <v>40864</v>
          </cell>
          <cell r="D2125" t="str">
            <v>900364080-6</v>
          </cell>
          <cell r="E2125" t="str">
            <v>OPERATIVA</v>
          </cell>
          <cell r="F2125">
            <v>40544</v>
          </cell>
          <cell r="G2125" t="str">
            <v>ACTUALIZACION</v>
          </cell>
          <cell r="H2125">
            <v>45422</v>
          </cell>
          <cell r="I2125" t="str">
            <v>ERICA PINZON PATINO</v>
          </cell>
          <cell r="J2125">
            <v>68322</v>
          </cell>
          <cell r="K2125" t="str">
            <v>CRA 2 Nº 4 - 48</v>
          </cell>
          <cell r="L2125" t="str">
            <v>SANTANDER</v>
          </cell>
          <cell r="M2125" t="str">
            <v>GUAPOTA</v>
          </cell>
          <cell r="N2125" t="str">
            <v>7235976  |  7235976</v>
          </cell>
          <cell r="O2125">
            <v>3102721959</v>
          </cell>
          <cell r="P2125" t="str">
            <v>coraguas1@hotmail.com</v>
          </cell>
          <cell r="Q2125" t="str">
            <v>CORPORACION</v>
          </cell>
          <cell r="R2125" t="str">
            <v>ORGANIZACION AUTORIZADA</v>
          </cell>
        </row>
        <row r="2126">
          <cell r="A2126">
            <v>23515</v>
          </cell>
          <cell r="B2126" t="str">
            <v>EMPRESA DE SERVICIOS PUBLICOS DOMICILIARIOS DE TURMEQUE</v>
          </cell>
          <cell r="C2126">
            <v>40568</v>
          </cell>
          <cell r="D2126" t="str">
            <v>900194394-3</v>
          </cell>
          <cell r="E2126" t="str">
            <v>OPERATIVA</v>
          </cell>
          <cell r="F2126">
            <v>40391</v>
          </cell>
          <cell r="G2126" t="str">
            <v>ACTUALIZACION</v>
          </cell>
          <cell r="H2126">
            <v>45461</v>
          </cell>
          <cell r="I2126" t="str">
            <v>YURY VIVIANA MUNOZ  ROMERO</v>
          </cell>
          <cell r="J2126">
            <v>15835</v>
          </cell>
          <cell r="K2126" t="str">
            <v>Calle 3 # 4-65</v>
          </cell>
          <cell r="L2126" t="str">
            <v>BOYACÁ</v>
          </cell>
          <cell r="M2126" t="str">
            <v>TURMEQUE</v>
          </cell>
          <cell r="N2126" t="str">
            <v>0000000  |  0000000</v>
          </cell>
          <cell r="O2126">
            <v>3118115758</v>
          </cell>
          <cell r="P2126" t="str">
            <v>serviemturmeque@hotmail.com</v>
          </cell>
          <cell r="Q2126" t="str">
            <v>SOCIEDAD ANONIMA</v>
          </cell>
          <cell r="R2126" t="str">
            <v>SOCIEDADES (EMPRESA DE SERVICIOS PUBLICOS)</v>
          </cell>
        </row>
        <row r="2127">
          <cell r="A2127">
            <v>23517</v>
          </cell>
          <cell r="B2127" t="str">
            <v>ADMINISTRACION PUBLICA COOPERATIVA DE ACUEDUCTO ALCANTARILLADO Y ASEO DEL MUNICIPIO DE JAMBALO CAUCA</v>
          </cell>
          <cell r="C2127">
            <v>44117</v>
          </cell>
          <cell r="D2127" t="str">
            <v>900381942-1</v>
          </cell>
          <cell r="E2127" t="str">
            <v>OPERATIVA</v>
          </cell>
          <cell r="F2127">
            <v>40483</v>
          </cell>
          <cell r="G2127" t="str">
            <v>ACTUALIZACION</v>
          </cell>
          <cell r="H2127">
            <v>45132</v>
          </cell>
          <cell r="I2127" t="str">
            <v>JENNYFER DANIELA RIVERA  VALENCIA</v>
          </cell>
          <cell r="J2127">
            <v>19364</v>
          </cell>
          <cell r="K2127" t="str">
            <v>CARRERA 3 No 5-11</v>
          </cell>
          <cell r="L2127" t="str">
            <v>CAUCA</v>
          </cell>
          <cell r="M2127" t="str">
            <v>JAMBALO</v>
          </cell>
          <cell r="N2127" t="str">
            <v>8375362  |  8255626</v>
          </cell>
          <cell r="O2127">
            <v>3155803777</v>
          </cell>
          <cell r="P2127" t="str">
            <v>apcjambalo@hotmail.com</v>
          </cell>
          <cell r="Q2127" t="str">
            <v>COOPERATIVA</v>
          </cell>
          <cell r="R2127" t="str">
            <v>ORGANIZACION AUTORIZADA</v>
          </cell>
        </row>
        <row r="2128">
          <cell r="A2128">
            <v>23518</v>
          </cell>
          <cell r="B2128" t="str">
            <v>EMPRESA DE SERVICIOS PUBLICOS DE CRAVO NORTE JAGUEY S.A E.S.P</v>
          </cell>
          <cell r="C2128">
            <v>40457</v>
          </cell>
          <cell r="D2128" t="str">
            <v>900304351-0</v>
          </cell>
          <cell r="E2128" t="str">
            <v>OPERATIVA</v>
          </cell>
          <cell r="F2128">
            <v>40179</v>
          </cell>
          <cell r="G2128" t="str">
            <v>ACTUALIZACION</v>
          </cell>
          <cell r="H2128">
            <v>45429</v>
          </cell>
          <cell r="I2128" t="str">
            <v>FERNANDO MORALES MEDINA</v>
          </cell>
          <cell r="J2128">
            <v>81220</v>
          </cell>
          <cell r="K2128" t="str">
            <v>CLL 2 Nº3-37</v>
          </cell>
          <cell r="L2128" t="str">
            <v>ARAUCA</v>
          </cell>
          <cell r="M2128" t="str">
            <v>CRAVO NORTE</v>
          </cell>
          <cell r="N2128" t="str">
            <v>8889191  |  8889191</v>
          </cell>
          <cell r="O2128">
            <v>3125192868</v>
          </cell>
          <cell r="P2128" t="str">
            <v>tesoreria@jagueysa.gov.co</v>
          </cell>
          <cell r="Q2128" t="str">
            <v>SOCIEDAD ANONIMA</v>
          </cell>
          <cell r="R2128" t="str">
            <v>SOCIEDADES (EMPRESA DE SERVICIOS PUBLICOS)</v>
          </cell>
        </row>
        <row r="2129">
          <cell r="A2129">
            <v>23519</v>
          </cell>
          <cell r="B2129" t="str">
            <v>ADMINISTRACION PÙBLICA COOPERATIVA DE ACUEDUCTO ALCANTARILLADO Y ASEO DEL MUNICIPIO DE SOTARA</v>
          </cell>
          <cell r="C2129">
            <v>40459</v>
          </cell>
          <cell r="D2129" t="str">
            <v>900358899-6</v>
          </cell>
          <cell r="E2129" t="str">
            <v>OPERATIVA</v>
          </cell>
          <cell r="F2129">
            <v>40360</v>
          </cell>
          <cell r="G2129" t="str">
            <v>ACTUALIZACION</v>
          </cell>
          <cell r="H2129">
            <v>45401</v>
          </cell>
          <cell r="I2129" t="str">
            <v>DIEGO MARINO SALAZAR MESA</v>
          </cell>
          <cell r="J2129">
            <v>19760</v>
          </cell>
          <cell r="K2129" t="str">
            <v>CAM MUNICIPAL</v>
          </cell>
          <cell r="L2129" t="str">
            <v>CAUCA</v>
          </cell>
          <cell r="M2129" t="str">
            <v>SOTARA</v>
          </cell>
          <cell r="N2129" t="str">
            <v>8489016  |  8489016</v>
          </cell>
          <cell r="O2129">
            <v>3113241708</v>
          </cell>
          <cell r="P2129" t="str">
            <v>apcsotara@gmail.com</v>
          </cell>
          <cell r="Q2129" t="str">
            <v>COOPERATIVA</v>
          </cell>
          <cell r="R2129" t="str">
            <v>ORGANIZACION AUTORIZADA</v>
          </cell>
        </row>
        <row r="2130">
          <cell r="A2130">
            <v>23520</v>
          </cell>
          <cell r="B2130" t="str">
            <v>ASOCIACION DE USUARIOS DEL ACUEDUCTO COMUNITARIO DEL BARRIO MARIANA GIRALDO</v>
          </cell>
          <cell r="C2130">
            <v>40994</v>
          </cell>
          <cell r="D2130" t="str">
            <v>816001905-5</v>
          </cell>
          <cell r="E2130" t="str">
            <v>OPERATIVA</v>
          </cell>
          <cell r="F2130">
            <v>35568</v>
          </cell>
          <cell r="G2130" t="str">
            <v>ACTUALIZACION</v>
          </cell>
          <cell r="H2130">
            <v>44985</v>
          </cell>
          <cell r="I2130" t="str">
            <v>POLO OSMAN OVIEDO</v>
          </cell>
          <cell r="J2130">
            <v>66170</v>
          </cell>
          <cell r="K2130" t="str">
            <v>CALLE 72 No 16 - 40</v>
          </cell>
          <cell r="L2130" t="str">
            <v>RISARALDA</v>
          </cell>
          <cell r="M2130" t="str">
            <v>DOSQUEBRADAS</v>
          </cell>
          <cell r="N2130" t="str">
            <v>3289975  |  3433973</v>
          </cell>
          <cell r="O2130">
            <v>3137424867</v>
          </cell>
          <cell r="P2130" t="str">
            <v>asoc-acueductolamariana@hotmail.com</v>
          </cell>
          <cell r="Q2130" t="str">
            <v>ASOCIACION DE USUARIOS</v>
          </cell>
          <cell r="R2130" t="str">
            <v>ORGANIZACION AUTORIZADA</v>
          </cell>
        </row>
        <row r="2131">
          <cell r="A2131">
            <v>23522</v>
          </cell>
          <cell r="B2131" t="str">
            <v xml:space="preserve">EMPRESA DE SERVICIOS PUBLICOS DEL VALLE DE SAN JOSE S.A - E.S.P </v>
          </cell>
          <cell r="C2131">
            <v>40673</v>
          </cell>
          <cell r="D2131" t="str">
            <v>900378564-1</v>
          </cell>
          <cell r="E2131" t="str">
            <v>OPERATIVA</v>
          </cell>
          <cell r="F2131">
            <v>40422</v>
          </cell>
          <cell r="G2131" t="str">
            <v>ACTUALIZACION</v>
          </cell>
          <cell r="H2131">
            <v>45706</v>
          </cell>
          <cell r="I2131" t="str">
            <v>NELSON FERNANDO ARIAS  MEDINA</v>
          </cell>
          <cell r="J2131">
            <v>68855</v>
          </cell>
          <cell r="K2131" t="str">
            <v>calle 5 # 6-29</v>
          </cell>
          <cell r="L2131" t="str">
            <v>SANTANDER</v>
          </cell>
          <cell r="M2131" t="str">
            <v>VALLE DE SAN JOSE</v>
          </cell>
          <cell r="N2131" t="str">
            <v>7268710  |  7268710</v>
          </cell>
          <cell r="O2131">
            <v>3153593832</v>
          </cell>
          <cell r="P2131" t="str">
            <v>contactenos@esvallesaesp.gov.co</v>
          </cell>
          <cell r="Q2131" t="str">
            <v>SOCIEDAD ANONIMA</v>
          </cell>
          <cell r="R2131" t="str">
            <v>SOCIEDADES (EMPRESA DE SERVICIOS PUBLICOS)</v>
          </cell>
        </row>
        <row r="2132">
          <cell r="A2132">
            <v>23523</v>
          </cell>
          <cell r="B2132" t="str">
            <v>ASOCIACION DE USUARIOS DEL ACUEDUCTO COMUNITARIO GAITAN LA PLAYA</v>
          </cell>
          <cell r="C2132">
            <v>40528</v>
          </cell>
          <cell r="D2132" t="str">
            <v>900037565-4</v>
          </cell>
          <cell r="E2132" t="str">
            <v>OPERATIVA</v>
          </cell>
          <cell r="F2132">
            <v>38466</v>
          </cell>
          <cell r="G2132" t="str">
            <v>INSCRIPCION</v>
          </cell>
          <cell r="H2132">
            <v>40630</v>
          </cell>
          <cell r="I2132" t="str">
            <v>LUIS EDUARDO LOPEZ GARCIA</v>
          </cell>
          <cell r="J2132">
            <v>66170</v>
          </cell>
          <cell r="K2132" t="str">
            <v>ALCALDIA MUNICIPAL</v>
          </cell>
          <cell r="L2132" t="str">
            <v>RISARALDA</v>
          </cell>
          <cell r="M2132" t="str">
            <v>DOSQUEBRADAS</v>
          </cell>
          <cell r="N2132" t="str">
            <v>3229837  |  3229837</v>
          </cell>
          <cell r="O2132">
            <v>3117177316</v>
          </cell>
          <cell r="P2132" t="str">
            <v>aguas_gaitanlaplaya@hotmail.com</v>
          </cell>
          <cell r="Q2132" t="str">
            <v>ASOCIACION DE USUARIOS</v>
          </cell>
          <cell r="R2132" t="str">
            <v>ORGANIZACION AUTORIZADA</v>
          </cell>
        </row>
        <row r="2133">
          <cell r="A2133">
            <v>23525</v>
          </cell>
          <cell r="B2133" t="str">
            <v xml:space="preserve">ASOCIACION DE SUSCRIPTORES DEL ACUEDUCTO  DE LAS VEREDAS SALITRE SIATOCA Y TIERRA NEGRA </v>
          </cell>
          <cell r="C2133">
            <v>41200</v>
          </cell>
          <cell r="D2133" t="str">
            <v>820003947-8</v>
          </cell>
          <cell r="E2133" t="str">
            <v>OPERATIVA</v>
          </cell>
          <cell r="F2133">
            <v>35461</v>
          </cell>
          <cell r="G2133" t="str">
            <v>ACTUALIZACION</v>
          </cell>
          <cell r="H2133">
            <v>44768</v>
          </cell>
          <cell r="I2133" t="str">
            <v>ROBERTO URIBE RODRIGUEZ</v>
          </cell>
          <cell r="J2133">
            <v>15763</v>
          </cell>
          <cell r="K2133" t="str">
            <v>Carrera 7 N 6 64</v>
          </cell>
          <cell r="L2133" t="str">
            <v>BOYACÁ</v>
          </cell>
          <cell r="M2133" t="str">
            <v>SOTAQUIRA</v>
          </cell>
          <cell r="N2133" t="str">
            <v>3132937  |  3132937</v>
          </cell>
          <cell r="O2133">
            <v>3132937773</v>
          </cell>
          <cell r="P2133" t="str">
            <v>asosuscriptoressalitre@gmail.com</v>
          </cell>
          <cell r="Q2133" t="str">
            <v>ASOCIACION DE USUARIOS</v>
          </cell>
          <cell r="R2133" t="str">
            <v>ORGANIZACION AUTORIZADA</v>
          </cell>
        </row>
        <row r="2134">
          <cell r="A2134">
            <v>23527</v>
          </cell>
          <cell r="B2134" t="str">
            <v xml:space="preserve">ADMINISTRACION PÚBLICA COOPERATIVA DE SERVICIOS PÚBLICOS DE TUCHIN </v>
          </cell>
          <cell r="C2134">
            <v>40464</v>
          </cell>
          <cell r="D2134" t="str">
            <v>900377606-6</v>
          </cell>
          <cell r="E2134" t="str">
            <v>OPERATIVA (No activa)</v>
          </cell>
          <cell r="F2134">
            <v>40452</v>
          </cell>
          <cell r="G2134" t="str">
            <v>INSCRIPCION</v>
          </cell>
          <cell r="H2134">
            <v>40642</v>
          </cell>
          <cell r="I2134" t="str">
            <v>ORLANDO  VELASQUEZ FLOREZ</v>
          </cell>
          <cell r="J2134">
            <v>23815</v>
          </cell>
          <cell r="K2134" t="str">
            <v>alcaldia de Tuchin</v>
          </cell>
          <cell r="L2134" t="str">
            <v>CÓRDOBA</v>
          </cell>
          <cell r="M2134" t="str">
            <v>TUCHIN</v>
          </cell>
          <cell r="N2134" t="str">
            <v>7783066  |  7783066</v>
          </cell>
          <cell r="O2134">
            <v>3126092888</v>
          </cell>
          <cell r="P2134" t="str">
            <v>aguasdetuchin@hotmail.com</v>
          </cell>
          <cell r="Q2134" t="str">
            <v>COOPERATIVA</v>
          </cell>
          <cell r="R2134" t="str">
            <v>ORGANIZACION AUTORIZADA</v>
          </cell>
        </row>
        <row r="2135">
          <cell r="A2135">
            <v>23528</v>
          </cell>
          <cell r="B2135" t="str">
            <v>EMPRESAS PUBLICAS DE CAÑASGORDAS S.A.  E.S.P</v>
          </cell>
          <cell r="C2135">
            <v>40513</v>
          </cell>
          <cell r="D2135" t="str">
            <v>900383243-0</v>
          </cell>
          <cell r="E2135" t="str">
            <v>OPERATIVA</v>
          </cell>
          <cell r="F2135">
            <v>40452</v>
          </cell>
          <cell r="G2135" t="str">
            <v>ACTUALIZACION</v>
          </cell>
          <cell r="H2135">
            <v>45348</v>
          </cell>
          <cell r="I2135" t="str">
            <v>EVELIN YULIANA GUISAO OCAMPO</v>
          </cell>
          <cell r="J2135">
            <v>5138</v>
          </cell>
          <cell r="K2135" t="str">
            <v>calle 25 no 29 a 03</v>
          </cell>
          <cell r="L2135" t="str">
            <v>ANTIOQUIA</v>
          </cell>
          <cell r="M2135" t="str">
            <v>CAÑASGORDAS</v>
          </cell>
          <cell r="N2135" t="str">
            <v>8564135  |  8564135</v>
          </cell>
          <cell r="O2135">
            <v>3103798100</v>
          </cell>
          <cell r="P2135" t="str">
            <v>serviciospublicos@canasgordas-antioquia.gov.co</v>
          </cell>
          <cell r="Q2135" t="str">
            <v>SOCIEDAD ANONIMA</v>
          </cell>
          <cell r="R2135" t="str">
            <v>SOCIEDADES (EMPRESA DE SERVICIOS PUBLICOS)</v>
          </cell>
        </row>
        <row r="2136">
          <cell r="A2136">
            <v>23529</v>
          </cell>
          <cell r="B2136" t="str">
            <v>GESTION ORGANICA GEO SAS</v>
          </cell>
          <cell r="C2136">
            <v>40753</v>
          </cell>
          <cell r="D2136" t="str">
            <v>832005633-3</v>
          </cell>
          <cell r="E2136" t="str">
            <v>OPERATIVA</v>
          </cell>
          <cell r="F2136">
            <v>40135</v>
          </cell>
          <cell r="G2136" t="str">
            <v>ACTUALIZACION</v>
          </cell>
          <cell r="H2136">
            <v>40892</v>
          </cell>
          <cell r="I2136" t="str">
            <v>ALVARO JOSE MARQUEZ TEJADA</v>
          </cell>
          <cell r="J2136">
            <v>25175</v>
          </cell>
          <cell r="K2136" t="str">
            <v>avenida pradilla 900 este local 1108</v>
          </cell>
          <cell r="L2136" t="str">
            <v>CUNDINAMARCA</v>
          </cell>
          <cell r="M2136" t="str">
            <v>CHIA</v>
          </cell>
          <cell r="N2136" t="str">
            <v>8621560  |  8621567</v>
          </cell>
          <cell r="O2136">
            <v>3102233802</v>
          </cell>
          <cell r="P2136" t="str">
            <v>ajmarqueztejada@hotmail.com</v>
          </cell>
          <cell r="Q2136" t="str">
            <v>SOCIEDAD ANONIMA</v>
          </cell>
          <cell r="R2136" t="str">
            <v>SOCIEDADES (EMPRESA DE SERVICIOS PUBLICOS)</v>
          </cell>
        </row>
        <row r="2137">
          <cell r="A2137">
            <v>23532</v>
          </cell>
          <cell r="B2137" t="str">
            <v>ASOCIACION DE SERVICIOS PUBLICOS DE MONTEBONITO MARULANDA</v>
          </cell>
          <cell r="C2137">
            <v>43248</v>
          </cell>
          <cell r="D2137" t="str">
            <v>900371029-9</v>
          </cell>
          <cell r="E2137" t="str">
            <v>OPERATIVA</v>
          </cell>
          <cell r="F2137">
            <v>40513</v>
          </cell>
          <cell r="G2137" t="str">
            <v>ACTUALIZACION</v>
          </cell>
          <cell r="H2137">
            <v>45701</v>
          </cell>
          <cell r="I2137" t="str">
            <v>YEISON GONZALEZ GIRALDO</v>
          </cell>
          <cell r="J2137">
            <v>17446</v>
          </cell>
          <cell r="K2137" t="str">
            <v>Calle principal Montebonito</v>
          </cell>
          <cell r="L2137" t="str">
            <v>CALDAS</v>
          </cell>
          <cell r="M2137" t="str">
            <v>MARULANDA</v>
          </cell>
          <cell r="N2137" t="str">
            <v>3185992  |  0000000</v>
          </cell>
          <cell r="O2137">
            <v>3137299669</v>
          </cell>
          <cell r="P2137" t="str">
            <v>aspmm2018@gmail.com</v>
          </cell>
          <cell r="Q2137" t="str">
            <v>ASOCIACION DE USUARIOS</v>
          </cell>
          <cell r="R2137" t="str">
            <v>ORGANIZACION AUTORIZADA</v>
          </cell>
        </row>
        <row r="2138">
          <cell r="A2138">
            <v>23556</v>
          </cell>
          <cell r="B2138" t="str">
            <v>ASOCIACION DE USUARIOS DE SERVICIOS COLECTIVOS DE NARANJAL, LA QUIEBRA Y LA FLORESTA</v>
          </cell>
          <cell r="C2138">
            <v>40903</v>
          </cell>
          <cell r="D2138" t="str">
            <v>800194624-1</v>
          </cell>
          <cell r="E2138" t="str">
            <v>OPERATIVA</v>
          </cell>
          <cell r="F2138">
            <v>33870</v>
          </cell>
          <cell r="G2138" t="str">
            <v>ACTUALIZACION</v>
          </cell>
          <cell r="H2138">
            <v>45687</v>
          </cell>
          <cell r="I2138" t="str">
            <v>BERNARDO ANTONIO VALLEJO BERNAL</v>
          </cell>
          <cell r="J2138">
            <v>17174</v>
          </cell>
          <cell r="K2138" t="str">
            <v>Vda Quiebra Naranjal</v>
          </cell>
          <cell r="L2138" t="str">
            <v>CALDAS</v>
          </cell>
          <cell r="M2138" t="str">
            <v>CHINCHINA</v>
          </cell>
          <cell r="N2138" t="str">
            <v>8400000  |  8400000</v>
          </cell>
          <cell r="O2138">
            <v>3108216445</v>
          </cell>
          <cell r="P2138" t="str">
            <v>asociacionacueducto.naranjal@gmail.com</v>
          </cell>
          <cell r="Q2138" t="str">
            <v>ASOCIACION DE USUARIOS</v>
          </cell>
          <cell r="R2138" t="str">
            <v>ORGANIZACION AUTORIZADA</v>
          </cell>
        </row>
        <row r="2139">
          <cell r="A2139">
            <v>23563</v>
          </cell>
          <cell r="B2139" t="str">
            <v>ASOCIACIÓN DE USUARIOS DE ACUEDUCTO DE LA VEREDA AGUALINDA CHIGUAZA</v>
          </cell>
          <cell r="C2139">
            <v>41221</v>
          </cell>
          <cell r="D2139" t="str">
            <v>900029263-1</v>
          </cell>
          <cell r="E2139" t="str">
            <v>OPERATIVA</v>
          </cell>
          <cell r="F2139">
            <v>39264</v>
          </cell>
          <cell r="G2139" t="str">
            <v>ACTUALIZACION</v>
          </cell>
          <cell r="H2139">
            <v>45469</v>
          </cell>
          <cell r="I2139" t="str">
            <v>RAFAEL  CHAVES NAVARRETE</v>
          </cell>
          <cell r="J2139">
            <v>11001</v>
          </cell>
          <cell r="K2139" t="str">
            <v>CARRERA 3 No. 138 F SUR 10</v>
          </cell>
          <cell r="L2139" t="str">
            <v>BOGOTÁ, D.C.</v>
          </cell>
          <cell r="M2139" t="str">
            <v>BOGOTA, D.C.</v>
          </cell>
          <cell r="N2139" t="str">
            <v>7660038  |  7660038</v>
          </cell>
          <cell r="O2139">
            <v>3197585823</v>
          </cell>
          <cell r="P2139" t="str">
            <v>asoagualinda@hotmail.com</v>
          </cell>
          <cell r="Q2139" t="str">
            <v>ASOCIACION DE USUARIOS</v>
          </cell>
          <cell r="R2139" t="str">
            <v>ORGANIZACION AUTORIZADA</v>
          </cell>
        </row>
        <row r="2140">
          <cell r="A2140">
            <v>23565</v>
          </cell>
          <cell r="B2140" t="str">
            <v xml:space="preserve">JUNTA ADMINISTRADORA DEL ACUEDUCTO REGIONAL LA PITA DEL MUNICIPIO DE GARZON </v>
          </cell>
          <cell r="C2140">
            <v>41194</v>
          </cell>
          <cell r="D2140" t="str">
            <v>900001023-9</v>
          </cell>
          <cell r="E2140" t="str">
            <v>OPERATIVA</v>
          </cell>
          <cell r="F2140">
            <v>35548</v>
          </cell>
          <cell r="G2140" t="str">
            <v>INSCRIPCION</v>
          </cell>
          <cell r="H2140">
            <v>41269</v>
          </cell>
          <cell r="I2140" t="str">
            <v>JOSE RAMIRO CADENA  RAMIREZ</v>
          </cell>
          <cell r="J2140">
            <v>41298</v>
          </cell>
          <cell r="K2140" t="str">
            <v>CALLE 9 N° 13 - 57</v>
          </cell>
          <cell r="L2140" t="str">
            <v>HUILA</v>
          </cell>
          <cell r="M2140" t="str">
            <v>GARZON</v>
          </cell>
          <cell r="N2140" t="str">
            <v>8332000  |  8332000</v>
          </cell>
          <cell r="O2140">
            <v>3138323786</v>
          </cell>
          <cell r="P2140" t="str">
            <v>alcaldia@garzon-huila.gov.co</v>
          </cell>
          <cell r="Q2140" t="str">
            <v>JUNTA ADMINISTRADORA</v>
          </cell>
          <cell r="R2140" t="str">
            <v>ORGANIZACION AUTORIZADA</v>
          </cell>
        </row>
        <row r="2141">
          <cell r="A2141">
            <v>23570</v>
          </cell>
          <cell r="B2141" t="str">
            <v>ASOCIACION DE USUARIOS DE ACUEDUCTO DE LAS VEREDAS PEÑALIZA, RAIZAL, BETANIA, EL CARMEN, ITSMO TABACO Y LAGUNA VERDE DE LA LOCALIDAD DE SUMAPAZ BOGOTA</v>
          </cell>
          <cell r="C2141">
            <v>41899</v>
          </cell>
          <cell r="D2141" t="str">
            <v>900387367-3</v>
          </cell>
          <cell r="E2141" t="str">
            <v>OPERATIVA</v>
          </cell>
          <cell r="F2141">
            <v>37026</v>
          </cell>
          <cell r="G2141" t="str">
            <v>ACTUALIZACION</v>
          </cell>
          <cell r="H2141">
            <v>45440</v>
          </cell>
          <cell r="I2141" t="str">
            <v>HERACLIDES GONZALEZ GONZALEZ</v>
          </cell>
          <cell r="J2141">
            <v>11001</v>
          </cell>
          <cell r="K2141" t="str">
            <v>Calle 105 No. 7 D 36 ESTE SUR</v>
          </cell>
          <cell r="L2141" t="str">
            <v>BOGOTÁ, D.C.</v>
          </cell>
          <cell r="M2141" t="str">
            <v>BOGOTA, D.C.</v>
          </cell>
          <cell r="N2141" t="str">
            <v>2006222  |  2006222</v>
          </cell>
          <cell r="O2141">
            <v>3212957612</v>
          </cell>
          <cell r="P2141" t="str">
            <v>asoperabeca2018@gmail.com</v>
          </cell>
          <cell r="Q2141" t="str">
            <v>ASOCIACION DE USUARIOS</v>
          </cell>
          <cell r="R2141" t="str">
            <v>ORGANIZACION AUTORIZADA</v>
          </cell>
        </row>
        <row r="2142">
          <cell r="A2142">
            <v>23579</v>
          </cell>
          <cell r="B2142" t="str">
            <v>JUNTA DE ACCIÓN COMUNAL DE AURORA ALTA SECTOR LA CAPILLA</v>
          </cell>
          <cell r="C2142">
            <v>41102</v>
          </cell>
          <cell r="D2142" t="str">
            <v>900376955-7</v>
          </cell>
          <cell r="E2142" t="str">
            <v>OPERATIVA</v>
          </cell>
          <cell r="F2142">
            <v>37873</v>
          </cell>
          <cell r="G2142" t="str">
            <v>INSCRIPCION</v>
          </cell>
          <cell r="H2142">
            <v>41269</v>
          </cell>
          <cell r="I2142" t="str">
            <v>PABLO GUERRERO OLAYA</v>
          </cell>
          <cell r="J2142">
            <v>25377</v>
          </cell>
          <cell r="K2142" t="str">
            <v>KILOMETRO 5 VÍA AL GUAVIO CASA 118</v>
          </cell>
          <cell r="L2142" t="str">
            <v>CUNDINAMARCA</v>
          </cell>
          <cell r="M2142" t="str">
            <v>LA CALERA</v>
          </cell>
          <cell r="N2142" t="str">
            <v>5272707  |  0000000</v>
          </cell>
          <cell r="O2142">
            <v>3208780034</v>
          </cell>
          <cell r="P2142" t="str">
            <v>contactenos@lacalera-cundinamarca.gov.co</v>
          </cell>
          <cell r="Q2142" t="str">
            <v>JUNTA DE ACCION COMUNAL</v>
          </cell>
          <cell r="R2142" t="str">
            <v>ORGANIZACION AUTORIZADA</v>
          </cell>
        </row>
        <row r="2143">
          <cell r="A2143">
            <v>23587</v>
          </cell>
          <cell r="B2143" t="str">
            <v xml:space="preserve">JUNTA ADMINISTRADORA ACUEDUCTO VEREDAL EL DESTINO USME </v>
          </cell>
          <cell r="C2143">
            <v>41999</v>
          </cell>
          <cell r="D2143" t="str">
            <v>800085579-9</v>
          </cell>
          <cell r="E2143" t="str">
            <v>OPERATIVA</v>
          </cell>
          <cell r="F2143">
            <v>37623</v>
          </cell>
          <cell r="G2143" t="str">
            <v>ACTUALIZACION</v>
          </cell>
          <cell r="H2143">
            <v>45455</v>
          </cell>
          <cell r="I2143" t="str">
            <v>WILSON NORBERTO RIVEROS BELTRAN</v>
          </cell>
          <cell r="J2143">
            <v>11001</v>
          </cell>
          <cell r="K2143" t="str">
            <v>Carrera 3 B No. 90 53 SUR Torre 5 Apto 401</v>
          </cell>
          <cell r="L2143" t="str">
            <v>BOGOTÁ, D.C.</v>
          </cell>
          <cell r="M2143" t="str">
            <v>BOGOTA, D.C.</v>
          </cell>
          <cell r="N2143" t="str">
            <v>6392007  |  6392007</v>
          </cell>
          <cell r="O2143">
            <v>3133525640</v>
          </cell>
          <cell r="P2143" t="str">
            <v>norbertoriveros@hotmail.com</v>
          </cell>
          <cell r="Q2143" t="str">
            <v>JUNTA ADMINISTRADORA</v>
          </cell>
          <cell r="R2143" t="str">
            <v>ORGANIZACION AUTORIZADA</v>
          </cell>
        </row>
        <row r="2144">
          <cell r="A2144">
            <v>23589</v>
          </cell>
          <cell r="B2144" t="str">
            <v>JUNTA ADMINISTRADORA DE ACUEDUCTO VEREDA EL VENADO</v>
          </cell>
          <cell r="C2144">
            <v>41194</v>
          </cell>
          <cell r="D2144" t="str">
            <v>900234964-4</v>
          </cell>
          <cell r="E2144" t="str">
            <v>OPERATIVA</v>
          </cell>
          <cell r="F2144">
            <v>39665</v>
          </cell>
          <cell r="G2144" t="str">
            <v>ACTUALIZACION</v>
          </cell>
          <cell r="H2144">
            <v>44348</v>
          </cell>
          <cell r="I2144" t="str">
            <v>FAIVER SANCHEZ MOSQUERA</v>
          </cell>
          <cell r="J2144">
            <v>41001</v>
          </cell>
          <cell r="K2144" t="str">
            <v>CALLE 100 N° 10-107 VEREDA EL VENADO</v>
          </cell>
          <cell r="L2144" t="str">
            <v>HUILA</v>
          </cell>
          <cell r="M2144" t="str">
            <v>NEIVA</v>
          </cell>
          <cell r="N2144" t="str">
            <v>3125354  |  3125354</v>
          </cell>
          <cell r="O2144">
            <v>3125354534</v>
          </cell>
          <cell r="P2144" t="str">
            <v>faiver72@hotmail.com</v>
          </cell>
          <cell r="Q2144" t="str">
            <v>JUNTA ADMINISTRADORA</v>
          </cell>
          <cell r="R2144" t="str">
            <v>ORGANIZACION AUTORIZADA</v>
          </cell>
        </row>
        <row r="2145">
          <cell r="A2145">
            <v>23605</v>
          </cell>
          <cell r="B2145" t="str">
            <v>ASOCIACIÓN DE USUARIOS DEL ACUEDUCTO DE PIEDRA PARADA</v>
          </cell>
          <cell r="C2145">
            <v>41494</v>
          </cell>
          <cell r="D2145" t="str">
            <v>830105457-5</v>
          </cell>
          <cell r="E2145" t="str">
            <v>OPERATIVA</v>
          </cell>
          <cell r="F2145">
            <v>39450</v>
          </cell>
          <cell r="G2145" t="str">
            <v>ACTUALIZACION</v>
          </cell>
          <cell r="H2145">
            <v>45408</v>
          </cell>
          <cell r="I2145" t="str">
            <v>POLIDORO CASTIBLANCO  VASQUEZ</v>
          </cell>
          <cell r="J2145">
            <v>11001</v>
          </cell>
          <cell r="K2145" t="str">
            <v>CARRERA 23 N 46 A - 15 SUR  BLOQUE 22 APARTAMENTO 343</v>
          </cell>
          <cell r="L2145" t="str">
            <v>BOGOTÁ, D.C.</v>
          </cell>
          <cell r="M2145" t="str">
            <v>BOGOTA, D.C.</v>
          </cell>
          <cell r="N2145" t="str">
            <v>6392027  |  0000000</v>
          </cell>
          <cell r="O2145">
            <v>3184967385</v>
          </cell>
          <cell r="P2145" t="str">
            <v>acueductopiedraparada@hotmail.com</v>
          </cell>
          <cell r="Q2145" t="str">
            <v>ASOCIACION DE USUARIOS</v>
          </cell>
          <cell r="R2145" t="str">
            <v>ORGANIZACION AUTORIZADA</v>
          </cell>
        </row>
        <row r="2146">
          <cell r="A2146">
            <v>23612</v>
          </cell>
          <cell r="B2146" t="str">
            <v>ACUEDUCTO REGIONAL AGUA BLANCA CLAROS DEL MUNICIPIO DE GARZON</v>
          </cell>
          <cell r="C2146">
            <v>41194</v>
          </cell>
          <cell r="D2146" t="str">
            <v>813004434-0</v>
          </cell>
          <cell r="E2146" t="str">
            <v>OPERATIVA</v>
          </cell>
          <cell r="F2146">
            <v>37653</v>
          </cell>
          <cell r="G2146" t="str">
            <v>ACTUALIZACION</v>
          </cell>
          <cell r="H2146">
            <v>45708</v>
          </cell>
          <cell r="I2146" t="str">
            <v>ALVARO ROJAS PATINO</v>
          </cell>
          <cell r="J2146">
            <v>41298</v>
          </cell>
          <cell r="K2146" t="str">
            <v>CALLE 7 6 32</v>
          </cell>
          <cell r="L2146" t="str">
            <v>HUILA</v>
          </cell>
          <cell r="M2146" t="str">
            <v>GARZON</v>
          </cell>
          <cell r="N2146" t="str">
            <v>8332000  |  8332000</v>
          </cell>
          <cell r="O2146">
            <v>3124797725</v>
          </cell>
          <cell r="P2146" t="str">
            <v>acuaaguablancaclaros6@gmail.com</v>
          </cell>
          <cell r="Q2146" t="str">
            <v>JUNTA ADMINISTRADORA</v>
          </cell>
          <cell r="R2146" t="str">
            <v>ORGANIZACION AUTORIZADA</v>
          </cell>
        </row>
        <row r="2147">
          <cell r="A2147">
            <v>23617</v>
          </cell>
          <cell r="B2147" t="str">
            <v>ASOCIACION DE USUARIOS DEL ACUEDUCTO COMUNITARIO RURAL DE LA VEREDA PEPINO Y LAS PLANADAS</v>
          </cell>
          <cell r="C2147">
            <v>41185</v>
          </cell>
          <cell r="D2147" t="str">
            <v>846001434-7</v>
          </cell>
          <cell r="E2147" t="str">
            <v>OPERATIVA</v>
          </cell>
          <cell r="F2147">
            <v>36235</v>
          </cell>
          <cell r="G2147" t="str">
            <v>ACTUALIZACION</v>
          </cell>
          <cell r="H2147">
            <v>45737</v>
          </cell>
          <cell r="I2147" t="str">
            <v>CARLOS JULIO RAMIREZ JOJOA</v>
          </cell>
          <cell r="J2147">
            <v>86001</v>
          </cell>
          <cell r="K2147" t="str">
            <v xml:space="preserve">BR CENTRO </v>
          </cell>
          <cell r="L2147" t="str">
            <v>PUTUMAYO</v>
          </cell>
          <cell r="M2147" t="str">
            <v>MOCOA</v>
          </cell>
          <cell r="N2147" t="str">
            <v>3030636  |  3030636</v>
          </cell>
          <cell r="O2147">
            <v>3213089313</v>
          </cell>
          <cell r="P2147" t="str">
            <v>acueductopepino@gmail.com</v>
          </cell>
          <cell r="Q2147" t="str">
            <v>ASOCIACION DE USUARIOS</v>
          </cell>
          <cell r="R2147" t="str">
            <v>ORGANIZACION AUTORIZADA</v>
          </cell>
        </row>
        <row r="2148">
          <cell r="A2148">
            <v>23620</v>
          </cell>
          <cell r="B2148" t="str">
            <v>JUNTA DE ACCION COMUNAL DE LA VEREDA LA QUINTA DEL MUNICIPIO DE SUPIA</v>
          </cell>
          <cell r="C2148">
            <v>41219</v>
          </cell>
          <cell r="D2148" t="str">
            <v>900373907-1</v>
          </cell>
          <cell r="E2148" t="str">
            <v>OPERATIVA</v>
          </cell>
          <cell r="F2148">
            <v>32261</v>
          </cell>
          <cell r="G2148" t="str">
            <v>INSCRIPCION</v>
          </cell>
          <cell r="H2148">
            <v>41269</v>
          </cell>
          <cell r="I2148" t="str">
            <v>MIRIAN NELSY  MONTOYA  CLAVIJO</v>
          </cell>
          <cell r="J2148">
            <v>17777</v>
          </cell>
          <cell r="K2148" t="str">
            <v xml:space="preserve">ALCALDIA MUNICIPAL </v>
          </cell>
          <cell r="L2148" t="str">
            <v>CALDAS</v>
          </cell>
          <cell r="M2148" t="str">
            <v>SUPIA</v>
          </cell>
          <cell r="N2148" t="str">
            <v>8560215  |  8560215</v>
          </cell>
          <cell r="O2148">
            <v>3162355691</v>
          </cell>
          <cell r="P2148" t="str">
            <v>contacto@supia-caldas.gov.co</v>
          </cell>
          <cell r="Q2148" t="str">
            <v>JUNTA DE ACCION COMUNAL</v>
          </cell>
          <cell r="R2148" t="str">
            <v>ORGANIZACION AUTORIZADA</v>
          </cell>
        </row>
        <row r="2149">
          <cell r="A2149">
            <v>23623</v>
          </cell>
          <cell r="B2149" t="str">
            <v>JUNTA ADMINISTRADORA DE ACUEDUCTO CABILDO INDIGENA INGA DE SAN ANDRES PUTUMAYO</v>
          </cell>
          <cell r="C2149">
            <v>41185</v>
          </cell>
          <cell r="D2149" t="str">
            <v>814000348-0</v>
          </cell>
          <cell r="E2149" t="str">
            <v>OPERATIVA</v>
          </cell>
          <cell r="F2149">
            <v>40992</v>
          </cell>
          <cell r="G2149" t="str">
            <v>INSCRIPCION</v>
          </cell>
          <cell r="H2149">
            <v>41323</v>
          </cell>
          <cell r="I2149" t="str">
            <v>CARLOS MOJOMBOY TANDIOY</v>
          </cell>
          <cell r="J2149">
            <v>86760</v>
          </cell>
          <cell r="K2149" t="str">
            <v>CABILDO INGA SAN ANDRES</v>
          </cell>
          <cell r="L2149" t="str">
            <v>PUTUMAYO</v>
          </cell>
          <cell r="M2149" t="str">
            <v>SANTIAGO</v>
          </cell>
          <cell r="N2149" t="str">
            <v>3137486  |  3137486</v>
          </cell>
          <cell r="O2149">
            <v>3137486262</v>
          </cell>
          <cell r="P2149" t="str">
            <v>cabildoindigenaingadesanandres@hotmail.com</v>
          </cell>
          <cell r="Q2149" t="str">
            <v>JUNTA ADMINISTRADORA</v>
          </cell>
          <cell r="R2149" t="str">
            <v>ORGANIZACION AUTORIZADA</v>
          </cell>
        </row>
        <row r="2150">
          <cell r="A2150">
            <v>23644</v>
          </cell>
          <cell r="B2150" t="str">
            <v>LA JUNTA ADMINISTRADORA DEL ACUEDUCTO DE LA VEREDA ALTO DE SAN JOAQUIN DEL MUNICIPIO DE SANTA MARIA, DEPARTAMENTO DEL HUILA</v>
          </cell>
          <cell r="C2150">
            <v>40830</v>
          </cell>
          <cell r="D2150" t="str">
            <v>900470155-3</v>
          </cell>
          <cell r="E2150" t="str">
            <v>OPERATIVA</v>
          </cell>
          <cell r="F2150">
            <v>40801</v>
          </cell>
          <cell r="G2150" t="str">
            <v>INSCRIPCION</v>
          </cell>
          <cell r="H2150">
            <v>40907</v>
          </cell>
          <cell r="I2150" t="str">
            <v>JORGE ENRIQUE CABRERA ORDOÑEZ</v>
          </cell>
          <cell r="J2150">
            <v>41676</v>
          </cell>
          <cell r="K2150" t="str">
            <v>PALACIO MUNICIPAL</v>
          </cell>
          <cell r="L2150" t="str">
            <v>HUILA</v>
          </cell>
          <cell r="M2150" t="str">
            <v>SANTA MARIA</v>
          </cell>
          <cell r="N2150" t="str">
            <v>3213505  |  3213505</v>
          </cell>
          <cell r="O2150">
            <v>3213505511</v>
          </cell>
          <cell r="P2150" t="str">
            <v>jahernan@superservicios.gov.co</v>
          </cell>
          <cell r="Q2150" t="str">
            <v>JUNTA ADMINISTRADORA</v>
          </cell>
          <cell r="R2150" t="str">
            <v>ORGANIZACION AUTORIZADA</v>
          </cell>
        </row>
        <row r="2151">
          <cell r="A2151">
            <v>23649</v>
          </cell>
          <cell r="B2151" t="str">
            <v>JUNTA ADMININSTRADORA DEL ACUEDUCTO DE LA VEREDA LAS ORQUIDEAS</v>
          </cell>
          <cell r="C2151">
            <v>41194</v>
          </cell>
          <cell r="D2151" t="str">
            <v>900456777-6</v>
          </cell>
          <cell r="E2151" t="str">
            <v>OPERATIVA</v>
          </cell>
          <cell r="F2151">
            <v>40717</v>
          </cell>
          <cell r="G2151" t="str">
            <v>INSCRIPCION</v>
          </cell>
          <cell r="H2151">
            <v>41269</v>
          </cell>
          <cell r="I2151" t="str">
            <v>LUDID  SELCEDO VERGARA</v>
          </cell>
          <cell r="J2151">
            <v>41013</v>
          </cell>
          <cell r="K2151" t="str">
            <v>saru1922@hotmail.com</v>
          </cell>
          <cell r="L2151" t="str">
            <v>HUILA</v>
          </cell>
          <cell r="M2151" t="str">
            <v>AGRADO</v>
          </cell>
          <cell r="N2151" t="str">
            <v>8322006  |  8322006</v>
          </cell>
          <cell r="O2151">
            <v>3115872400</v>
          </cell>
          <cell r="P2151" t="str">
            <v>saru1922@hotmail.com</v>
          </cell>
          <cell r="Q2151" t="str">
            <v>JUNTA ADMINISTRADORA</v>
          </cell>
          <cell r="R2151" t="str">
            <v>ORGANIZACION AUTORIZADA</v>
          </cell>
        </row>
        <row r="2152">
          <cell r="A2152">
            <v>23669</v>
          </cell>
          <cell r="B2152" t="str">
            <v>JUNTA ADMINISTRADORA DEL SERVICIO DEL ACUEDUCTO DE LAS VEREDAS ALTO SAN MIGUEL, LA CUMBRE Y SANTA INES</v>
          </cell>
          <cell r="C2152">
            <v>41195</v>
          </cell>
          <cell r="D2152" t="str">
            <v>813011644-1</v>
          </cell>
          <cell r="E2152" t="str">
            <v>OPERATIVA</v>
          </cell>
          <cell r="F2152">
            <v>37286</v>
          </cell>
          <cell r="G2152" t="str">
            <v>INSCRIPCION</v>
          </cell>
          <cell r="H2152">
            <v>41269</v>
          </cell>
          <cell r="I2152" t="str">
            <v>PEDRO ANTONIO CHAVARRO SILVA</v>
          </cell>
          <cell r="J2152">
            <v>41518</v>
          </cell>
          <cell r="K2152" t="str">
            <v>CARRERA 5 N° 3 - 13 BARRIO LAS PALMERAS</v>
          </cell>
          <cell r="L2152" t="str">
            <v>HUILA</v>
          </cell>
          <cell r="M2152" t="str">
            <v>PAICOL</v>
          </cell>
          <cell r="N2152" t="str">
            <v>8378031  |  8378031</v>
          </cell>
          <cell r="O2152">
            <v>3112375151</v>
          </cell>
          <cell r="P2152" t="str">
            <v>contactenos@paicol-huila.gov.co</v>
          </cell>
          <cell r="Q2152" t="str">
            <v>JUNTA ADMINISTRADORA</v>
          </cell>
          <cell r="R2152" t="str">
            <v>ORGANIZACION AUTORIZADA</v>
          </cell>
        </row>
        <row r="2153">
          <cell r="A2153">
            <v>23679</v>
          </cell>
          <cell r="B2153" t="str">
            <v>JUNTA ADMINISTRADORA DEL SERVICIO DEL ACUEDUCTO DE LA VEREDA LAS MINAS DEL MUNICIPIO DE LA ARGENTINA HUILA</v>
          </cell>
          <cell r="C2153">
            <v>40830</v>
          </cell>
          <cell r="D2153" t="str">
            <v>900439867-9</v>
          </cell>
          <cell r="E2153" t="str">
            <v>OPERATIVA</v>
          </cell>
          <cell r="F2153">
            <v>40679</v>
          </cell>
          <cell r="G2153" t="str">
            <v>INSCRIPCION</v>
          </cell>
          <cell r="H2153">
            <v>40907</v>
          </cell>
          <cell r="I2153" t="str">
            <v>JULIO CESAR QUISOBONI SAMBONI</v>
          </cell>
          <cell r="J2153">
            <v>41378</v>
          </cell>
          <cell r="K2153" t="str">
            <v>PALACIO MUNICIPAL</v>
          </cell>
          <cell r="L2153" t="str">
            <v>HUILA</v>
          </cell>
          <cell r="M2153" t="str">
            <v>LA ARGENTINA</v>
          </cell>
          <cell r="N2153" t="str">
            <v>3213165  |  3213165</v>
          </cell>
          <cell r="O2153">
            <v>3213165295</v>
          </cell>
          <cell r="P2153" t="str">
            <v>contactenos@laargentina-huila.gov.co</v>
          </cell>
          <cell r="Q2153" t="str">
            <v>JUNTA ADMINISTRADORA</v>
          </cell>
          <cell r="R2153" t="str">
            <v>ORGANIZACION AUTORIZADA</v>
          </cell>
        </row>
        <row r="2154">
          <cell r="A2154">
            <v>23680</v>
          </cell>
          <cell r="B2154" t="str">
            <v>JUNTA ADMINISTRADORA ACUEDUCTO REGIONAL MAJO JAGUALITO DEL MUNICIPIO DE GARZON</v>
          </cell>
          <cell r="C2154">
            <v>40830</v>
          </cell>
          <cell r="D2154" t="str">
            <v>813001645-4</v>
          </cell>
          <cell r="E2154" t="str">
            <v>OPERATIVA</v>
          </cell>
          <cell r="F2154">
            <v>35322</v>
          </cell>
          <cell r="G2154" t="str">
            <v>ACTUALIZACION</v>
          </cell>
          <cell r="H2154">
            <v>45710</v>
          </cell>
          <cell r="I2154" t="str">
            <v>FRANCY ELENA PARRA BELTRAN</v>
          </cell>
          <cell r="J2154">
            <v>41298</v>
          </cell>
          <cell r="K2154" t="str">
            <v>PALACIO MUNICIPAL</v>
          </cell>
          <cell r="L2154" t="str">
            <v>HUILA</v>
          </cell>
          <cell r="M2154" t="str">
            <v>GARZON</v>
          </cell>
          <cell r="N2154" t="str">
            <v>8332200  |  8333943</v>
          </cell>
          <cell r="O2154">
            <v>3103083318</v>
          </cell>
          <cell r="P2154" t="str">
            <v>acueductomajojagualito2023@gmail.com</v>
          </cell>
          <cell r="Q2154" t="str">
            <v>SIN ANIMO DE LUCRO</v>
          </cell>
          <cell r="R2154" t="str">
            <v>ORGANIZACION AUTORIZADA</v>
          </cell>
        </row>
        <row r="2155">
          <cell r="A2155">
            <v>23681</v>
          </cell>
          <cell r="B2155" t="str">
            <v xml:space="preserve">JUNTA ADMINISTRADORA DEL ACUEDUCTO VEREDAL POTRERILLOS DEL MUNICIPIO DE GARZON </v>
          </cell>
          <cell r="C2155">
            <v>40829</v>
          </cell>
          <cell r="D2155" t="str">
            <v>813009570-7</v>
          </cell>
          <cell r="E2155" t="str">
            <v>OPERATIVA (No activa)</v>
          </cell>
          <cell r="F2155">
            <v>37330</v>
          </cell>
          <cell r="G2155" t="str">
            <v>INSCRIPCION</v>
          </cell>
          <cell r="H2155">
            <v>40907</v>
          </cell>
          <cell r="I2155" t="str">
            <v>ARISTIDES VALENCIA OVIEDO</v>
          </cell>
          <cell r="J2155">
            <v>41298</v>
          </cell>
          <cell r="K2155" t="str">
            <v>PALACIO MUNICIPAL</v>
          </cell>
          <cell r="L2155" t="str">
            <v>HUILA</v>
          </cell>
          <cell r="M2155" t="str">
            <v>GARZON</v>
          </cell>
          <cell r="N2155" t="str">
            <v>3112159  |  3112159</v>
          </cell>
          <cell r="O2155">
            <v>3112159830</v>
          </cell>
          <cell r="P2155" t="str">
            <v>jahernan@superservicios.gov.co</v>
          </cell>
          <cell r="Q2155" t="str">
            <v>JUNTA ADMINISTRADORA</v>
          </cell>
          <cell r="R2155" t="str">
            <v>ORGANIZACION AUTORIZADA</v>
          </cell>
        </row>
        <row r="2156">
          <cell r="A2156">
            <v>23704</v>
          </cell>
          <cell r="B2156" t="str">
            <v>ASOCIACION DE USUARIOS DE ACUEDUCTO Y ALCANTARILLADO DE LA VEREDA PASQUILLA CENTRO</v>
          </cell>
          <cell r="C2156">
            <v>41494</v>
          </cell>
          <cell r="D2156" t="str">
            <v>830102527-9</v>
          </cell>
          <cell r="E2156" t="str">
            <v>OPERATIVA</v>
          </cell>
          <cell r="F2156">
            <v>39489</v>
          </cell>
          <cell r="G2156" t="str">
            <v>ACTUALIZACION</v>
          </cell>
          <cell r="H2156">
            <v>45728</v>
          </cell>
          <cell r="I2156" t="str">
            <v>GYNNA MARIA PAEZ OTALORA</v>
          </cell>
          <cell r="J2156">
            <v>11001</v>
          </cell>
          <cell r="K2156" t="str">
            <v>VEREDA PASQUILLA FINCA EL TANQUE</v>
          </cell>
          <cell r="L2156" t="str">
            <v>BOGOTÁ, D.C.</v>
          </cell>
          <cell r="M2156" t="str">
            <v>BOGOTA, D.C.</v>
          </cell>
          <cell r="N2156" t="str">
            <v>0000000  |  0000000</v>
          </cell>
          <cell r="O2156">
            <v>3053281644</v>
          </cell>
          <cell r="P2156" t="str">
            <v>acuepasqui@gmail.com</v>
          </cell>
          <cell r="Q2156" t="str">
            <v>ASOCIACION DE USUARIOS</v>
          </cell>
          <cell r="R2156" t="str">
            <v>ORGANIZACION AUTORIZADA</v>
          </cell>
        </row>
        <row r="2157">
          <cell r="A2157">
            <v>23715</v>
          </cell>
          <cell r="B2157" t="str">
            <v>JUNTA DE ACCION COMUNAL DE LA VEREDA EL BRILLANTE</v>
          </cell>
          <cell r="C2157">
            <v>41145</v>
          </cell>
          <cell r="D2157" t="str">
            <v>900351455-8</v>
          </cell>
          <cell r="E2157" t="str">
            <v>OPERATIVA</v>
          </cell>
          <cell r="F2157">
            <v>37622</v>
          </cell>
          <cell r="G2157" t="str">
            <v>INSCRIPCION</v>
          </cell>
          <cell r="H2157">
            <v>41269</v>
          </cell>
          <cell r="I2157" t="str">
            <v>NOLBERTO BAYER  OROZCO</v>
          </cell>
          <cell r="J2157">
            <v>66687</v>
          </cell>
          <cell r="K2157" t="str">
            <v>PALACIO MUNICIPAL</v>
          </cell>
          <cell r="L2157" t="str">
            <v>RISARALDA</v>
          </cell>
          <cell r="M2157" t="str">
            <v>SANTUARIO</v>
          </cell>
          <cell r="N2157" t="str">
            <v>3217779  |  3217779</v>
          </cell>
          <cell r="O2157">
            <v>3217779797</v>
          </cell>
          <cell r="P2157" t="str">
            <v>shalomoto_@hotmail.com</v>
          </cell>
          <cell r="Q2157" t="str">
            <v>JUNTA DE ACCION COMUNAL</v>
          </cell>
          <cell r="R2157" t="str">
            <v>ORGANIZACION AUTORIZADA</v>
          </cell>
        </row>
        <row r="2158">
          <cell r="A2158">
            <v>23735</v>
          </cell>
          <cell r="B2158" t="str">
            <v>ASOCIACIÓN DE USUARIIOS DE SERVICIIOS PUBLICOS DEL CORREGIMIENTO DE LAS PALMAS</v>
          </cell>
          <cell r="C2158">
            <v>40865</v>
          </cell>
          <cell r="D2158" t="str">
            <v>900156744-6</v>
          </cell>
          <cell r="E2158" t="str">
            <v>OPERATIVA</v>
          </cell>
          <cell r="F2158">
            <v>39141</v>
          </cell>
          <cell r="G2158" t="str">
            <v>INSCRIPCION</v>
          </cell>
          <cell r="H2158">
            <v>40907</v>
          </cell>
          <cell r="I2158" t="str">
            <v>OLIMPO RAFAEL CANCHILA PATERNINA</v>
          </cell>
          <cell r="J2158">
            <v>70001</v>
          </cell>
          <cell r="K2158" t="str">
            <v>PALACIO MUNICIPAL</v>
          </cell>
          <cell r="L2158" t="str">
            <v>SUCRE</v>
          </cell>
          <cell r="M2158" t="str">
            <v>SINCELEJO</v>
          </cell>
          <cell r="N2158" t="str">
            <v>3145453  |  3145453</v>
          </cell>
          <cell r="O2158">
            <v>3145453926</v>
          </cell>
          <cell r="P2158" t="str">
            <v>jahernan@superservicios.gov.co</v>
          </cell>
          <cell r="Q2158" t="str">
            <v>ASOCIACION DE USUARIOS</v>
          </cell>
          <cell r="R2158" t="str">
            <v>ORGANIZACION AUTORIZADA</v>
          </cell>
        </row>
        <row r="2159">
          <cell r="A2159">
            <v>23737</v>
          </cell>
          <cell r="B2159" t="str">
            <v>ASOCIACION DE USUARIOS DEL ACUEDUCTO Y/O ALCANTARILLADO Y/O ASEO DE GUANABANAL E.S.P</v>
          </cell>
          <cell r="C2159">
            <v>41151</v>
          </cell>
          <cell r="D2159" t="str">
            <v>815003948-7</v>
          </cell>
          <cell r="E2159" t="str">
            <v>OPERATIVA</v>
          </cell>
          <cell r="F2159">
            <v>35450</v>
          </cell>
          <cell r="G2159" t="str">
            <v>ACTUALIZACION</v>
          </cell>
          <cell r="H2159">
            <v>45728</v>
          </cell>
          <cell r="I2159" t="str">
            <v>LUZ MARINA DELGADO OSORIO</v>
          </cell>
          <cell r="J2159">
            <v>76520</v>
          </cell>
          <cell r="K2159" t="str">
            <v>Carrera 10 No 1-27</v>
          </cell>
          <cell r="L2159" t="str">
            <v>VALLE DEL CAUCA</v>
          </cell>
          <cell r="M2159" t="str">
            <v>PALMIRA</v>
          </cell>
          <cell r="N2159" t="str">
            <v>3019289  |  3019289</v>
          </cell>
          <cell r="O2159">
            <v>3019289916</v>
          </cell>
          <cell r="P2159" t="str">
            <v>asoacueductoguanabanal@hotmail.com</v>
          </cell>
          <cell r="Q2159" t="str">
            <v>ASOCIACION DE USUARIOS</v>
          </cell>
          <cell r="R2159" t="str">
            <v>ORGANIZACION AUTORIZADA</v>
          </cell>
        </row>
        <row r="2160">
          <cell r="A2160">
            <v>23746</v>
          </cell>
          <cell r="B2160" t="str">
            <v>JUNTA DE ACCION COMUNAL BARRIO LA CRUZ</v>
          </cell>
          <cell r="C2160">
            <v>41146</v>
          </cell>
          <cell r="D2160" t="str">
            <v>900171330-3</v>
          </cell>
          <cell r="E2160" t="str">
            <v>OPERATIVA</v>
          </cell>
          <cell r="F2160">
            <v>30769</v>
          </cell>
          <cell r="G2160" t="str">
            <v>INSCRIPCION</v>
          </cell>
          <cell r="H2160">
            <v>41269</v>
          </cell>
          <cell r="I2160" t="str">
            <v xml:space="preserve">GUILLERMO  FLORES </v>
          </cell>
          <cell r="J2160">
            <v>66075</v>
          </cell>
          <cell r="K2160" t="str">
            <v>AVENIDA 30 DE ABRIL N° 10 - 69 BARRIO LA CLUZ</v>
          </cell>
          <cell r="L2160" t="str">
            <v>RISARALDA</v>
          </cell>
          <cell r="M2160" t="str">
            <v>BALBOA</v>
          </cell>
          <cell r="N2160" t="str">
            <v>2688109  |  2688109</v>
          </cell>
          <cell r="O2160" t="str">
            <v>No disponible</v>
          </cell>
          <cell r="P2160" t="str">
            <v>jorgepulgarinm@hotmail.com</v>
          </cell>
          <cell r="Q2160" t="str">
            <v>JUNTA DE ACCION COMUNAL</v>
          </cell>
          <cell r="R2160" t="str">
            <v>ORGANIZACION AUTORIZADA</v>
          </cell>
        </row>
        <row r="2161">
          <cell r="A2161">
            <v>23760</v>
          </cell>
          <cell r="B2161" t="str">
            <v>ASOCIACION DE USUARIOS DEL ACUEDUCTO COMUNITARIO VEREDA LA PALMA</v>
          </cell>
          <cell r="C2161">
            <v>41145</v>
          </cell>
          <cell r="D2161" t="str">
            <v>900357825-7</v>
          </cell>
          <cell r="E2161" t="str">
            <v>OPERATIVA</v>
          </cell>
          <cell r="F2161">
            <v>40279</v>
          </cell>
          <cell r="G2161" t="str">
            <v>ACTUALIZACION</v>
          </cell>
          <cell r="H2161">
            <v>44057</v>
          </cell>
          <cell r="I2161" t="str">
            <v>LUIS EVENCIO QUIRAMA OSORIO</v>
          </cell>
          <cell r="J2161">
            <v>66170</v>
          </cell>
          <cell r="K2161" t="str">
            <v>ALCALDIA MUNICIPAL DE DOSQUEBRADA</v>
          </cell>
          <cell r="L2161" t="str">
            <v>RISARALDA</v>
          </cell>
          <cell r="M2161" t="str">
            <v>DOSQUEBRADAS</v>
          </cell>
          <cell r="N2161" t="str">
            <v>3148332  |  3148332</v>
          </cell>
          <cell r="O2161">
            <v>3148332338</v>
          </cell>
          <cell r="P2161" t="str">
            <v>archivo@dosquebradas.gov.co</v>
          </cell>
          <cell r="Q2161" t="str">
            <v>ASOCIACION DE USUARIOS</v>
          </cell>
          <cell r="R2161" t="str">
            <v>ORGANIZACION AUTORIZADA</v>
          </cell>
        </row>
        <row r="2162">
          <cell r="A2162">
            <v>23764</v>
          </cell>
          <cell r="B2162" t="str">
            <v>ASOCIACION DE USUARIOS DEL ACUEDUCTO COMUNITARIO DEL BARRIO LAURELES PRIMERA ETAPA</v>
          </cell>
          <cell r="C2162">
            <v>40883</v>
          </cell>
          <cell r="D2162" t="str">
            <v>816008439-6</v>
          </cell>
          <cell r="E2162" t="str">
            <v>OPERATIVA</v>
          </cell>
          <cell r="F2162">
            <v>38060</v>
          </cell>
          <cell r="G2162" t="str">
            <v>INSCRIPCION</v>
          </cell>
          <cell r="H2162">
            <v>40907</v>
          </cell>
          <cell r="I2162" t="str">
            <v>JUAN CARLOS GALLEGO CASTAÑEDA</v>
          </cell>
          <cell r="J2162">
            <v>66170</v>
          </cell>
          <cell r="K2162" t="str">
            <v>MZ 2 CASA 13 LOS LAURELES</v>
          </cell>
          <cell r="L2162" t="str">
            <v>RISARALDA</v>
          </cell>
          <cell r="M2162" t="str">
            <v>DOSQUEBRADAS</v>
          </cell>
          <cell r="N2162" t="str">
            <v>3280824  |  3280824</v>
          </cell>
          <cell r="O2162">
            <v>3203610508</v>
          </cell>
          <cell r="P2162" t="str">
            <v>juan.cgallegoc@hotmail.com</v>
          </cell>
          <cell r="Q2162" t="str">
            <v>ASOCIACION DE USUARIOS</v>
          </cell>
          <cell r="R2162" t="str">
            <v>ORGANIZACION AUTORIZADA</v>
          </cell>
        </row>
        <row r="2163">
          <cell r="A2163">
            <v>23771</v>
          </cell>
          <cell r="B2163" t="str">
            <v>COMITE DE SERVICIOS PUBLICOS REMOLINOS DEL CAGUAN</v>
          </cell>
          <cell r="C2163">
            <v>40791</v>
          </cell>
          <cell r="D2163" t="str">
            <v>828000812-8</v>
          </cell>
          <cell r="E2163" t="str">
            <v>OPERATIVA</v>
          </cell>
          <cell r="F2163">
            <v>36117</v>
          </cell>
          <cell r="G2163" t="str">
            <v>INSCRIPCION</v>
          </cell>
          <cell r="H2163">
            <v>41180</v>
          </cell>
          <cell r="I2163" t="str">
            <v>ANDRES FONSECA SARMIENTO</v>
          </cell>
          <cell r="J2163">
            <v>18001</v>
          </cell>
          <cell r="K2163" t="str">
            <v>cra 13a no 9 08 Barrio Juan 23</v>
          </cell>
          <cell r="L2163" t="str">
            <v>CAQUETÁ</v>
          </cell>
          <cell r="M2163" t="str">
            <v>FLORENCIA</v>
          </cell>
          <cell r="N2163" t="str">
            <v>4359461  |  4359461</v>
          </cell>
          <cell r="O2163">
            <v>3134323513</v>
          </cell>
          <cell r="P2163" t="str">
            <v>gendecaresp@hotmail.com</v>
          </cell>
          <cell r="Q2163" t="str">
            <v>ASOCIACION DE USUARIOS</v>
          </cell>
          <cell r="R2163" t="str">
            <v>ORGANIZACION AUTORIZADA</v>
          </cell>
        </row>
        <row r="2164">
          <cell r="A2164">
            <v>23787</v>
          </cell>
          <cell r="B2164" t="str">
            <v>JUNTA DE ACCION COMUNAL VEREDA MORRO AZUL</v>
          </cell>
          <cell r="C2164">
            <v>41157</v>
          </cell>
          <cell r="D2164" t="str">
            <v>900151420-2</v>
          </cell>
          <cell r="E2164" t="str">
            <v>OPERATIVA</v>
          </cell>
          <cell r="F2164">
            <v>36526</v>
          </cell>
          <cell r="G2164" t="str">
            <v>INSCRIPCION</v>
          </cell>
          <cell r="H2164">
            <v>41269</v>
          </cell>
          <cell r="I2164" t="str">
            <v xml:space="preserve">EDGAR ANTONIO MOLINA </v>
          </cell>
          <cell r="J2164">
            <v>17665</v>
          </cell>
          <cell r="K2164" t="str">
            <v>PALACIO MUNICIPAL</v>
          </cell>
          <cell r="L2164" t="str">
            <v>CALDAS</v>
          </cell>
          <cell r="M2164" t="str">
            <v>SAN JOSE</v>
          </cell>
          <cell r="N2164" t="str">
            <v>0000000  |  0000000</v>
          </cell>
          <cell r="O2164">
            <v>3128496998</v>
          </cell>
          <cell r="P2164" t="str">
            <v>morroazuljunta@hotmail.com</v>
          </cell>
          <cell r="Q2164" t="str">
            <v>JUNTA DE ACCION COMUNAL</v>
          </cell>
          <cell r="R2164" t="str">
            <v>ORGANIZACION AUTORIZADA</v>
          </cell>
        </row>
        <row r="2165">
          <cell r="A2165">
            <v>23797</v>
          </cell>
          <cell r="B2165" t="str">
            <v>ASOCIACIO DE USUARIOS DE SERVICIOS COLECTIVOS DEL CORREGIMIENTO DE SAN LUIS</v>
          </cell>
          <cell r="C2165">
            <v>41157</v>
          </cell>
          <cell r="D2165" t="str">
            <v>810000621-2</v>
          </cell>
          <cell r="E2165" t="str">
            <v>OPERATIVA</v>
          </cell>
          <cell r="F2165">
            <v>35521</v>
          </cell>
          <cell r="G2165" t="str">
            <v>INSCRIPCION</v>
          </cell>
          <cell r="H2165">
            <v>41269</v>
          </cell>
          <cell r="I2165" t="str">
            <v xml:space="preserve">GUILLERMO HERNANDEZ </v>
          </cell>
          <cell r="J2165">
            <v>17272</v>
          </cell>
          <cell r="K2165" t="str">
            <v>CORREGIMIENTO DE SAN LUIS</v>
          </cell>
          <cell r="L2165" t="str">
            <v>CALDAS</v>
          </cell>
          <cell r="M2165" t="str">
            <v>FILADELFIA</v>
          </cell>
          <cell r="N2165" t="str">
            <v>8606053  |  8606053</v>
          </cell>
          <cell r="O2165">
            <v>3007562625</v>
          </cell>
          <cell r="P2165" t="str">
            <v>pleyades17@yahoo.es</v>
          </cell>
          <cell r="Q2165" t="str">
            <v>ASOCIACION DE USUARIOS</v>
          </cell>
          <cell r="R2165" t="str">
            <v>ORGANIZACION AUTORIZADA</v>
          </cell>
        </row>
        <row r="2166">
          <cell r="A2166">
            <v>23825</v>
          </cell>
          <cell r="B2166" t="str">
            <v>ASOCIACION DE USUARIOS MICRO CUENCA PECHIBLANCA CHINCHANO ARBOLEDA BERRUECOS</v>
          </cell>
          <cell r="C2166">
            <v>40815</v>
          </cell>
          <cell r="D2166" t="str">
            <v>814006259-0</v>
          </cell>
          <cell r="E2166" t="str">
            <v>OPERATIVA</v>
          </cell>
          <cell r="F2166">
            <v>37786</v>
          </cell>
          <cell r="G2166" t="str">
            <v>INSCRIPCION</v>
          </cell>
          <cell r="H2166">
            <v>41184</v>
          </cell>
          <cell r="I2166" t="str">
            <v>EVERALDO RIVERA BOLAÑOS</v>
          </cell>
          <cell r="J2166">
            <v>52051</v>
          </cell>
          <cell r="K2166" t="str">
            <v>BARRIO PIEDRA DE BOLIVAR</v>
          </cell>
          <cell r="L2166" t="str">
            <v>NARIÑO</v>
          </cell>
          <cell r="M2166" t="str">
            <v>ARBOLEDA</v>
          </cell>
          <cell r="N2166" t="str">
            <v>8180316  |  8180316</v>
          </cell>
          <cell r="O2166">
            <v>3133798956</v>
          </cell>
          <cell r="P2166" t="str">
            <v>jecnv@hotmail.com</v>
          </cell>
          <cell r="Q2166" t="str">
            <v>ASOCIACION DE USUARIOS</v>
          </cell>
          <cell r="R2166" t="str">
            <v>ORGANIZACION AUTORIZADA</v>
          </cell>
        </row>
        <row r="2167">
          <cell r="A2167">
            <v>23828</v>
          </cell>
          <cell r="B2167" t="str">
            <v>ASOCIACION DE ACUEDUCTO VEREDA LA PAZ ALTA, LA QUIEBRA DE SANTA BARBARA Y LA PATRIA</v>
          </cell>
          <cell r="C2167">
            <v>41158</v>
          </cell>
          <cell r="D2167" t="str">
            <v>900374909-9</v>
          </cell>
          <cell r="E2167" t="str">
            <v>OPERATIVA (No activa)</v>
          </cell>
          <cell r="F2167">
            <v>40392</v>
          </cell>
          <cell r="G2167" t="str">
            <v>INSCRIPCION</v>
          </cell>
          <cell r="H2167">
            <v>41269</v>
          </cell>
          <cell r="I2167" t="str">
            <v xml:space="preserve">ELIAS JARAMILLO </v>
          </cell>
          <cell r="J2167">
            <v>17616</v>
          </cell>
          <cell r="K2167" t="str">
            <v>Carrera 2 Calle 5 Esquina</v>
          </cell>
          <cell r="L2167" t="str">
            <v>CALDAS</v>
          </cell>
          <cell r="M2167" t="str">
            <v>RISARALDA</v>
          </cell>
          <cell r="N2167" t="str">
            <v>8557220  |  8557220</v>
          </cell>
          <cell r="O2167">
            <v>3206851133</v>
          </cell>
          <cell r="P2167" t="str">
            <v>contactenos@risaralda-caldas.gov.co</v>
          </cell>
          <cell r="Q2167" t="str">
            <v>ASOCIACION DE USUARIOS</v>
          </cell>
          <cell r="R2167" t="str">
            <v>ORGANIZACION AUTORIZADA</v>
          </cell>
        </row>
        <row r="2168">
          <cell r="A2168">
            <v>23832</v>
          </cell>
          <cell r="B2168" t="str">
            <v xml:space="preserve">ASOCIACION DE USUARIOS DE SERVICIOS COLECTIVOS DE LAS COLES LA LOMA LAS TROJES Y EL ZANCUDO  </v>
          </cell>
          <cell r="C2168">
            <v>40788</v>
          </cell>
          <cell r="D2168" t="str">
            <v>810000334-3</v>
          </cell>
          <cell r="E2168" t="str">
            <v>OPERATIVA</v>
          </cell>
          <cell r="F2168">
            <v>35521</v>
          </cell>
          <cell r="G2168" t="str">
            <v>ACTUALIZACION</v>
          </cell>
          <cell r="H2168">
            <v>45698</v>
          </cell>
          <cell r="I2168" t="str">
            <v>LUIS EVELIO SALAZAR  RAMOS</v>
          </cell>
          <cell r="J2168">
            <v>17513</v>
          </cell>
          <cell r="K2168" t="str">
            <v>LAS COLES</v>
          </cell>
          <cell r="L2168" t="str">
            <v>CALDAS</v>
          </cell>
          <cell r="M2168" t="str">
            <v>PACORA</v>
          </cell>
          <cell r="N2168" t="str">
            <v>3104109  |  3114629</v>
          </cell>
          <cell r="O2168">
            <v>3104109596</v>
          </cell>
          <cell r="P2168" t="str">
            <v>acueductolascoles@gmail.com</v>
          </cell>
          <cell r="Q2168" t="str">
            <v>ASOCIACION DE USUARIOS</v>
          </cell>
          <cell r="R2168" t="str">
            <v>ORGANIZACION AUTORIZADA</v>
          </cell>
        </row>
        <row r="2169">
          <cell r="A2169">
            <v>23833</v>
          </cell>
          <cell r="B2169" t="str">
            <v>ASOCIACION JUNTA ADMINISTRADORA DE ACUEDUCTO Y ALCANTARILLADO DEL CORREGIMIENTO DE CUATIS</v>
          </cell>
          <cell r="C2169">
            <v>40817</v>
          </cell>
          <cell r="D2169" t="str">
            <v>900337269-6</v>
          </cell>
          <cell r="E2169" t="str">
            <v>OPERATIVA</v>
          </cell>
          <cell r="F2169">
            <v>40187</v>
          </cell>
          <cell r="G2169" t="str">
            <v>INSCRIPCION</v>
          </cell>
          <cell r="H2169">
            <v>41180</v>
          </cell>
          <cell r="I2169" t="str">
            <v>MARIA EUGENIA NARVAEZ NARVAEZ</v>
          </cell>
          <cell r="J2169">
            <v>52323</v>
          </cell>
          <cell r="K2169" t="str">
            <v>corregimiento de cuatis centro- casa comunal</v>
          </cell>
          <cell r="L2169" t="str">
            <v>NARIÑO</v>
          </cell>
          <cell r="M2169" t="str">
            <v>GUALMATAN</v>
          </cell>
          <cell r="N2169" t="str">
            <v>7790021  |  7790021</v>
          </cell>
          <cell r="O2169">
            <v>3177240049</v>
          </cell>
          <cell r="P2169" t="str">
            <v>ajadaccuatis@hotmail.com</v>
          </cell>
          <cell r="Q2169" t="str">
            <v>JUNTA ADMINISTRADORA</v>
          </cell>
          <cell r="R2169" t="str">
            <v>ORGANIZACION AUTORIZADA</v>
          </cell>
        </row>
        <row r="2170">
          <cell r="A2170">
            <v>23834</v>
          </cell>
          <cell r="B2170" t="str">
            <v>JUNTA ADMINISTRADORA DEL ACUEDUCTO DE LAS VEREDAS LA CUCHILLA TACUAYA MINDA Y LA COCHA MUNICIPIO DEYACUANQUER</v>
          </cell>
          <cell r="C2170">
            <v>40835</v>
          </cell>
          <cell r="D2170" t="str">
            <v>900072007-4</v>
          </cell>
          <cell r="E2170" t="str">
            <v>OPERATIVA</v>
          </cell>
          <cell r="F2170">
            <v>36420</v>
          </cell>
          <cell r="G2170" t="str">
            <v>ACTUALIZACION</v>
          </cell>
          <cell r="H2170">
            <v>44477</v>
          </cell>
          <cell r="I2170" t="str">
            <v>ADRIANA ARGOTE HERNANDEZ</v>
          </cell>
          <cell r="J2170">
            <v>52885</v>
          </cell>
          <cell r="K2170" t="str">
            <v>VEREDA MINDA</v>
          </cell>
          <cell r="L2170" t="str">
            <v>NARIÑO</v>
          </cell>
          <cell r="M2170" t="str">
            <v>YACUANQUER</v>
          </cell>
          <cell r="N2170" t="str">
            <v>8185954  |  8185954</v>
          </cell>
          <cell r="O2170">
            <v>3217162649</v>
          </cell>
          <cell r="P2170" t="str">
            <v>libardo6156@hotmail.com</v>
          </cell>
          <cell r="Q2170" t="str">
            <v>JUNTA ADMINISTRADORA</v>
          </cell>
          <cell r="R2170" t="str">
            <v>ORGANIZACION AUTORIZADA</v>
          </cell>
        </row>
        <row r="2171">
          <cell r="A2171">
            <v>23852</v>
          </cell>
          <cell r="B2171" t="str">
            <v>ASOCIACIÓN JUNTA ADMINISTRADORA DE ACUEDUCTO VEREDA PLAZUELAS</v>
          </cell>
          <cell r="C2171">
            <v>41187</v>
          </cell>
          <cell r="D2171" t="str">
            <v>900379132-6</v>
          </cell>
          <cell r="E2171" t="str">
            <v>OPERATIVA</v>
          </cell>
          <cell r="F2171">
            <v>40354</v>
          </cell>
          <cell r="G2171" t="str">
            <v>INSCRIPCION</v>
          </cell>
          <cell r="H2171">
            <v>41269</v>
          </cell>
          <cell r="I2171" t="str">
            <v>ORLAVY CUSI JURADO</v>
          </cell>
          <cell r="J2171">
            <v>52685</v>
          </cell>
          <cell r="K2171" t="str">
            <v>ESCUELA DE LA VEREDA PLAZUELAS</v>
          </cell>
          <cell r="L2171" t="str">
            <v>NARIÑO</v>
          </cell>
          <cell r="M2171" t="str">
            <v>SAN BERNARDO</v>
          </cell>
          <cell r="N2171" t="str">
            <v>3206057  |  3206057</v>
          </cell>
          <cell r="O2171">
            <v>3206057509</v>
          </cell>
          <cell r="P2171" t="str">
            <v>ORLAVICUSI25@HOTMAIL.COM</v>
          </cell>
          <cell r="Q2171" t="str">
            <v>ASOCIACION DE USUARIOS</v>
          </cell>
          <cell r="R2171" t="str">
            <v>ORGANIZACION AUTORIZADA</v>
          </cell>
        </row>
        <row r="2172">
          <cell r="A2172">
            <v>23853</v>
          </cell>
          <cell r="B2172" t="str">
            <v>JUNTA ADMINISTRADORA DE AGUA POTABLE DE LA VEREDA SAN ANTONIO DE CASANARE CORREGIMIENTO DE CATAMBUCO</v>
          </cell>
          <cell r="C2172">
            <v>40835</v>
          </cell>
          <cell r="D2172" t="str">
            <v>830503696-6</v>
          </cell>
          <cell r="E2172" t="str">
            <v>OPERATIVA</v>
          </cell>
          <cell r="F2172">
            <v>38120</v>
          </cell>
          <cell r="G2172" t="str">
            <v>INSCRIPCION</v>
          </cell>
          <cell r="H2172">
            <v>40892</v>
          </cell>
          <cell r="I2172" t="str">
            <v>NESTOR FERNANDO GUERRERO POTOSI</v>
          </cell>
          <cell r="J2172">
            <v>52001</v>
          </cell>
          <cell r="K2172" t="str">
            <v>SAN ANTONIO CASANARE</v>
          </cell>
          <cell r="L2172" t="str">
            <v>NARIÑO</v>
          </cell>
          <cell r="M2172" t="str">
            <v>PASTO</v>
          </cell>
          <cell r="N2172" t="str">
            <v>3136009  |  3136009</v>
          </cell>
          <cell r="O2172">
            <v>3136009296</v>
          </cell>
          <cell r="P2172" t="str">
            <v>contacto@pasto-narino.gov.co</v>
          </cell>
          <cell r="Q2172" t="str">
            <v>JUNTA ADMINISTRADORA</v>
          </cell>
          <cell r="R2172" t="str">
            <v>ORGANIZACION AUTORIZADA</v>
          </cell>
        </row>
        <row r="2173">
          <cell r="A2173">
            <v>23856</v>
          </cell>
          <cell r="B2173" t="str">
            <v>JUNTA ADMINISTRADORA DEL ACUEDUCTO DE CATAMBUCO</v>
          </cell>
          <cell r="C2173">
            <v>40883</v>
          </cell>
          <cell r="D2173" t="str">
            <v>814006694-1</v>
          </cell>
          <cell r="E2173" t="str">
            <v>OPERATIVA</v>
          </cell>
          <cell r="F2173">
            <v>36209</v>
          </cell>
          <cell r="G2173" t="str">
            <v>INSCRIPCION</v>
          </cell>
          <cell r="H2173">
            <v>41099</v>
          </cell>
          <cell r="I2173" t="str">
            <v>HERNANDO IGNACIO CHAÑA TIMARAN</v>
          </cell>
          <cell r="J2173">
            <v>52001</v>
          </cell>
          <cell r="K2173" t="str">
            <v>CATAMBUCO KRA 3 No 2-56</v>
          </cell>
          <cell r="L2173" t="str">
            <v>NARIÑO</v>
          </cell>
          <cell r="M2173" t="str">
            <v>PASTO</v>
          </cell>
          <cell r="N2173" t="str">
            <v>3122484  |  3122484</v>
          </cell>
          <cell r="O2173">
            <v>3122484931</v>
          </cell>
          <cell r="P2173" t="str">
            <v>acueductocatambucocentro@hotmail.com</v>
          </cell>
          <cell r="Q2173" t="str">
            <v>JUNTA ADMINISTRADORA</v>
          </cell>
          <cell r="R2173" t="str">
            <v>ORGANIZACION AUTORIZADA</v>
          </cell>
        </row>
        <row r="2174">
          <cell r="A2174">
            <v>23860</v>
          </cell>
          <cell r="B2174" t="str">
            <v>ASOCIACION JUNTA ADMINISTRADORA DE ACUEDUCTO DE SAN JOSE Y ALTO CASANARE</v>
          </cell>
          <cell r="C2174">
            <v>40814</v>
          </cell>
          <cell r="D2174" t="str">
            <v>900401147-1</v>
          </cell>
          <cell r="E2174" t="str">
            <v>OPERATIVA</v>
          </cell>
          <cell r="F2174">
            <v>40425</v>
          </cell>
          <cell r="G2174" t="str">
            <v>INSCRIPCION</v>
          </cell>
          <cell r="H2174">
            <v>41079</v>
          </cell>
          <cell r="I2174" t="str">
            <v>WILSON ORLANDO ANDRADE RIVERA</v>
          </cell>
          <cell r="J2174">
            <v>52001</v>
          </cell>
          <cell r="K2174" t="str">
            <v>VEREDA ALTO CASANARE</v>
          </cell>
          <cell r="L2174" t="str">
            <v>NARIÑO</v>
          </cell>
          <cell r="M2174" t="str">
            <v>PASTO</v>
          </cell>
          <cell r="N2174" t="str">
            <v>3113814  |  3113814</v>
          </cell>
          <cell r="O2174">
            <v>3113814188</v>
          </cell>
          <cell r="P2174" t="str">
            <v>acueductocasanarepasto@gmail.com</v>
          </cell>
          <cell r="Q2174" t="str">
            <v>JUNTA ADMINISTRADORA</v>
          </cell>
          <cell r="R2174" t="str">
            <v>ORGANIZACION AUTORIZADA</v>
          </cell>
        </row>
        <row r="2175">
          <cell r="A2175">
            <v>23877</v>
          </cell>
          <cell r="B2175" t="str">
            <v>ASOCIACION ACUEDUCTOVEREDA EL ESTANQUILLO LA FRIA</v>
          </cell>
          <cell r="C2175">
            <v>40876</v>
          </cell>
          <cell r="D2175" t="str">
            <v>830513844-2</v>
          </cell>
          <cell r="E2175" t="str">
            <v>OPERATIVA</v>
          </cell>
          <cell r="F2175">
            <v>38298</v>
          </cell>
          <cell r="G2175" t="str">
            <v>INSCRIPCION</v>
          </cell>
          <cell r="H2175">
            <v>40907</v>
          </cell>
          <cell r="I2175" t="str">
            <v>JOSE RESTREPO PULGARIN</v>
          </cell>
          <cell r="J2175">
            <v>66170</v>
          </cell>
          <cell r="K2175" t="str">
            <v>vereda el estanquillo</v>
          </cell>
          <cell r="L2175" t="str">
            <v>RISARALDA</v>
          </cell>
          <cell r="M2175" t="str">
            <v>DOSQUEBRADAS</v>
          </cell>
          <cell r="N2175" t="str">
            <v>3146141  |  3146141</v>
          </cell>
          <cell r="O2175">
            <v>3146141513</v>
          </cell>
          <cell r="P2175" t="str">
            <v>contactenos@dosquebradas-risaralda.gov.co</v>
          </cell>
          <cell r="Q2175" t="str">
            <v>ASOCIACION DE USUARIOS</v>
          </cell>
          <cell r="R2175" t="str">
            <v>ORGANIZACION AUTORIZADA</v>
          </cell>
        </row>
        <row r="2176">
          <cell r="A2176">
            <v>23882</v>
          </cell>
          <cell r="B2176" t="str">
            <v>ASOCIACION DE USUARIOS DEL ACUEDUCTO COMUNITARIO LA PRIMAVERA Y GUAYACANES</v>
          </cell>
          <cell r="C2176">
            <v>40877</v>
          </cell>
          <cell r="D2176" t="str">
            <v>816004262-1</v>
          </cell>
          <cell r="E2176" t="str">
            <v>OPERATIVA</v>
          </cell>
          <cell r="F2176">
            <v>36521</v>
          </cell>
          <cell r="G2176" t="str">
            <v>INSCRIPCION</v>
          </cell>
          <cell r="H2176">
            <v>40907</v>
          </cell>
          <cell r="I2176" t="str">
            <v xml:space="preserve">GUSTAVO ZULETA  </v>
          </cell>
          <cell r="J2176">
            <v>66170</v>
          </cell>
          <cell r="K2176" t="str">
            <v>guayacanes manzana h casa 6</v>
          </cell>
          <cell r="L2176" t="str">
            <v>RISARALDA</v>
          </cell>
          <cell r="M2176" t="str">
            <v>DOSQUEBRADAS</v>
          </cell>
          <cell r="N2176" t="str">
            <v>3426653  |  3426653</v>
          </cell>
          <cell r="O2176">
            <v>3216222469</v>
          </cell>
          <cell r="P2176" t="str">
            <v>contactenos@dosquebradas-risaralada.gov.co</v>
          </cell>
          <cell r="Q2176" t="str">
            <v>ASOCIACION DE USUARIOS</v>
          </cell>
          <cell r="R2176" t="str">
            <v>ORGANIZACION AUTORIZADA</v>
          </cell>
        </row>
        <row r="2177">
          <cell r="A2177">
            <v>23883</v>
          </cell>
          <cell r="B2177" t="str">
            <v>JUNTA ADMINISTRADORA DEL SERVICIO DE ACUECTO REGIONAL DE BORBONES EN EL MUNICIPIO DE ISNOS</v>
          </cell>
          <cell r="C2177">
            <v>41193</v>
          </cell>
          <cell r="D2177" t="str">
            <v>813009529-4</v>
          </cell>
          <cell r="E2177" t="str">
            <v>OPERATIVA</v>
          </cell>
          <cell r="F2177">
            <v>37316</v>
          </cell>
          <cell r="G2177" t="str">
            <v>INSCRIPCION</v>
          </cell>
          <cell r="H2177">
            <v>41269</v>
          </cell>
          <cell r="I2177" t="str">
            <v>CARLOS ALVEIRO GOMEZ CHILITO</v>
          </cell>
          <cell r="J2177">
            <v>41359</v>
          </cell>
          <cell r="K2177" t="str">
            <v>PERSONERIA DE ISNOS</v>
          </cell>
          <cell r="L2177" t="str">
            <v>HUILA</v>
          </cell>
          <cell r="M2177" t="str">
            <v>ISNOS</v>
          </cell>
          <cell r="N2177" t="str">
            <v>8328359  |  8328359</v>
          </cell>
          <cell r="O2177">
            <v>3133375584</v>
          </cell>
          <cell r="P2177" t="str">
            <v>joevrobu@yahoo.com</v>
          </cell>
          <cell r="Q2177" t="str">
            <v>JUNTA ADMINISTRADORA</v>
          </cell>
          <cell r="R2177" t="str">
            <v>ORGANIZACION AUTORIZADA</v>
          </cell>
        </row>
        <row r="2178">
          <cell r="A2178">
            <v>23884</v>
          </cell>
          <cell r="B2178" t="str">
            <v xml:space="preserve">ASOCIACION DE USUARIOS DE ACUEDUCTO DE LA VEREDA DOMINGO LOMA DEL MUNICIPIO SAN PEDRO DE CARTAGO </v>
          </cell>
          <cell r="C2178">
            <v>41194</v>
          </cell>
          <cell r="D2178" t="str">
            <v>900496330-9</v>
          </cell>
          <cell r="E2178" t="str">
            <v>OPERATIVA</v>
          </cell>
          <cell r="F2178">
            <v>40746</v>
          </cell>
          <cell r="G2178" t="str">
            <v>INSCRIPCION</v>
          </cell>
          <cell r="H2178">
            <v>41323</v>
          </cell>
          <cell r="I2178" t="str">
            <v xml:space="preserve">NOLBERTO ROSERO </v>
          </cell>
          <cell r="J2178">
            <v>52694</v>
          </cell>
          <cell r="K2178" t="str">
            <v>VEREDA ANGEL ROSERO</v>
          </cell>
          <cell r="L2178" t="str">
            <v>NARIÑO</v>
          </cell>
          <cell r="M2178" t="str">
            <v>SAN PEDRO DE CARTAGO</v>
          </cell>
          <cell r="N2178" t="str">
            <v>7264791  |  7264791</v>
          </cell>
          <cell r="O2178">
            <v>3155355820</v>
          </cell>
          <cell r="P2178" t="str">
            <v>aguadomingo52@gmail.com</v>
          </cell>
          <cell r="Q2178" t="str">
            <v>ASOCIACION DE USUARIOS</v>
          </cell>
          <cell r="R2178" t="str">
            <v>ORGANIZACION AUTORIZADA</v>
          </cell>
        </row>
        <row r="2179">
          <cell r="A2179">
            <v>23886</v>
          </cell>
          <cell r="B2179" t="str">
            <v>ASOCIACIÓN DE USUARIOS DE ACUEDUCTO VEREDA LA ESTANCIA MUNICIPIO SAN PEDRO DE CARTAGO</v>
          </cell>
          <cell r="C2179">
            <v>41194</v>
          </cell>
          <cell r="D2179" t="str">
            <v>900453565-8</v>
          </cell>
          <cell r="E2179" t="str">
            <v>OPERATIVA</v>
          </cell>
          <cell r="F2179">
            <v>40689</v>
          </cell>
          <cell r="G2179" t="str">
            <v>INSCRIPCION</v>
          </cell>
          <cell r="H2179">
            <v>41269</v>
          </cell>
          <cell r="I2179" t="str">
            <v>HUBERTINO ESPAÑA TUMBAJOY</v>
          </cell>
          <cell r="J2179">
            <v>52694</v>
          </cell>
          <cell r="K2179" t="str">
            <v>PALACIO MUNICIPAL</v>
          </cell>
          <cell r="L2179" t="str">
            <v>NARIÑO</v>
          </cell>
          <cell r="M2179" t="str">
            <v>SAN PEDRO DE CARTAGO</v>
          </cell>
          <cell r="N2179" t="str">
            <v>3137710  |  3137710</v>
          </cell>
          <cell r="O2179">
            <v>3137710301</v>
          </cell>
          <cell r="P2179" t="str">
            <v>contactenos@sanpedrodecartago-narino.gov.co</v>
          </cell>
          <cell r="Q2179" t="str">
            <v>ASOCIACION DE USUARIOS</v>
          </cell>
          <cell r="R2179" t="str">
            <v>ORGANIZACION AUTORIZADA</v>
          </cell>
        </row>
        <row r="2180">
          <cell r="A2180">
            <v>23887</v>
          </cell>
          <cell r="B2180" t="str">
            <v>ASOCIACION DE USUARIOS DE ACUEDUCTO BUENAVISTA VEREDA LA RINCONADA MUNICIPIO SAN PEDRO DE CARTAGO</v>
          </cell>
          <cell r="C2180">
            <v>41188</v>
          </cell>
          <cell r="D2180" t="str">
            <v>900409090-5</v>
          </cell>
          <cell r="E2180" t="str">
            <v>OPERATIVA</v>
          </cell>
          <cell r="F2180">
            <v>40514</v>
          </cell>
          <cell r="G2180" t="str">
            <v>INSCRIPCION</v>
          </cell>
          <cell r="H2180">
            <v>41323</v>
          </cell>
          <cell r="I2180" t="str">
            <v xml:space="preserve">FIDENCIO GUILLERMO RENGIFO </v>
          </cell>
          <cell r="J2180">
            <v>52694</v>
          </cell>
          <cell r="K2180" t="str">
            <v>PALACIO MUNICIPAL CALLE 3 No. 2-28 BARRIO PORVENIR</v>
          </cell>
          <cell r="L2180" t="str">
            <v>NARIÑO</v>
          </cell>
          <cell r="M2180" t="str">
            <v>SAN PEDRO DE CARTAGO</v>
          </cell>
          <cell r="N2180" t="str">
            <v>7264791  |  7264791</v>
          </cell>
          <cell r="O2180">
            <v>3216110410</v>
          </cell>
          <cell r="P2180" t="str">
            <v>contactenos@sanpedrodecartago-narino.gov.co</v>
          </cell>
          <cell r="Q2180" t="str">
            <v>ASOCIACION DE USUARIOS</v>
          </cell>
          <cell r="R2180" t="str">
            <v>ORGANIZACION AUTORIZADA</v>
          </cell>
        </row>
        <row r="2181">
          <cell r="A2181">
            <v>23888</v>
          </cell>
          <cell r="B2181" t="str">
            <v>ASOCIACION DE USUARIOS DE ACUEDUCTO VEREDA LAS ACACIAS MUNICIPIO DE SAN PEDRO DE CARTAGO</v>
          </cell>
          <cell r="C2181">
            <v>41194</v>
          </cell>
          <cell r="D2181" t="str">
            <v>900453210-9</v>
          </cell>
          <cell r="E2181" t="str">
            <v>OPERATIVA</v>
          </cell>
          <cell r="F2181">
            <v>40756</v>
          </cell>
          <cell r="G2181" t="str">
            <v>INSCRIPCION</v>
          </cell>
          <cell r="H2181">
            <v>41269</v>
          </cell>
          <cell r="I2181" t="str">
            <v>HERMENEGILDO VIVEROS PARDO</v>
          </cell>
          <cell r="J2181">
            <v>52694</v>
          </cell>
          <cell r="K2181" t="str">
            <v>Clle 3 No. 2-28 Barrio Porvenir</v>
          </cell>
          <cell r="L2181" t="str">
            <v>NARIÑO</v>
          </cell>
          <cell r="M2181" t="str">
            <v>SAN PEDRO DE CARTAGO</v>
          </cell>
          <cell r="N2181" t="str">
            <v>3206201  |  3206201</v>
          </cell>
          <cell r="O2181">
            <v>3206201133</v>
          </cell>
          <cell r="P2181" t="str">
            <v>patico_8640@hotmail.com</v>
          </cell>
          <cell r="Q2181" t="str">
            <v>ASOCIACION DE USUARIOS</v>
          </cell>
          <cell r="R2181" t="str">
            <v>ORGANIZACION AUTORIZADA</v>
          </cell>
        </row>
        <row r="2182">
          <cell r="A2182">
            <v>23897</v>
          </cell>
          <cell r="B2182" t="str">
            <v>ASOCIACIÓN JUNTA ADMINISTRADORA DE ACUEDUCTO VEREDAL MARACAS</v>
          </cell>
          <cell r="C2182">
            <v>40788</v>
          </cell>
          <cell r="D2182" t="str">
            <v>900455250-2</v>
          </cell>
          <cell r="E2182" t="str">
            <v>OPERATIVA</v>
          </cell>
          <cell r="F2182">
            <v>40698</v>
          </cell>
          <cell r="G2182" t="str">
            <v>ACTUALIZACION</v>
          </cell>
          <cell r="H2182">
            <v>41253</v>
          </cell>
          <cell r="I2182" t="str">
            <v>AURA DOLLY DIAZ DE MESSA</v>
          </cell>
          <cell r="J2182">
            <v>17001</v>
          </cell>
          <cell r="K2182" t="str">
            <v>CALLE 31 N° 19-09 barrio fundadores</v>
          </cell>
          <cell r="L2182" t="str">
            <v>CALDAS</v>
          </cell>
          <cell r="M2182" t="str">
            <v>MANIZALES</v>
          </cell>
          <cell r="N2182" t="str">
            <v>8703668  |  8822432</v>
          </cell>
          <cell r="O2182">
            <v>3113175607</v>
          </cell>
          <cell r="P2182" t="str">
            <v>do.dime@hotmail.com</v>
          </cell>
          <cell r="Q2182" t="str">
            <v>ASOCIACION DE USUARIOS</v>
          </cell>
          <cell r="R2182" t="str">
            <v>ORGANIZACION AUTORIZADA</v>
          </cell>
        </row>
        <row r="2183">
          <cell r="A2183">
            <v>23952</v>
          </cell>
          <cell r="B2183" t="str">
            <v>JUNTA ADMINISTRADORA DEL ACUEDUCTO REGIONAL DE LAS VEREDAS RICABRISAS BELLAVISTA Y LA PLAYA DEL MUNICIPIO DE TARQUI</v>
          </cell>
          <cell r="C2183">
            <v>40834</v>
          </cell>
          <cell r="D2183" t="str">
            <v>900389598-7</v>
          </cell>
          <cell r="E2183" t="str">
            <v>OPERATIVA</v>
          </cell>
          <cell r="F2183">
            <v>40451</v>
          </cell>
          <cell r="G2183" t="str">
            <v>INSCRIPCION</v>
          </cell>
          <cell r="H2183">
            <v>40907</v>
          </cell>
          <cell r="I2183" t="str">
            <v>MARTIN RAMOS VELENZUELA</v>
          </cell>
          <cell r="J2183">
            <v>41791</v>
          </cell>
          <cell r="K2183" t="str">
            <v>PALACIO MUNICIPAL</v>
          </cell>
          <cell r="L2183" t="str">
            <v>HUILA</v>
          </cell>
          <cell r="M2183" t="str">
            <v>TARQUI</v>
          </cell>
          <cell r="N2183" t="str">
            <v>8329177  |  8329177</v>
          </cell>
          <cell r="O2183">
            <v>3213822684</v>
          </cell>
          <cell r="P2183" t="str">
            <v>contactenos@tarqui-huila.gov.co</v>
          </cell>
          <cell r="Q2183" t="str">
            <v>JUNTA ADMINISTRADORA</v>
          </cell>
          <cell r="R2183" t="str">
            <v>ORGANIZACION AUTORIZADA</v>
          </cell>
        </row>
        <row r="2184">
          <cell r="A2184">
            <v>23989</v>
          </cell>
          <cell r="B2184" t="str">
            <v>JUNTA ADMINISTRADORA DEL SERVICIO DEL ACUEDUCTO REGIONAL SAN ROQUE - ALTO SAN FRANCISCO DEL MUNICIPIO DE OPORAPA</v>
          </cell>
          <cell r="C2184">
            <v>41166</v>
          </cell>
          <cell r="D2184" t="str">
            <v>813005418-7</v>
          </cell>
          <cell r="E2184" t="str">
            <v>OPERATIVA</v>
          </cell>
          <cell r="F2184">
            <v>36204</v>
          </cell>
          <cell r="G2184" t="str">
            <v>ACTUALIZACION</v>
          </cell>
          <cell r="H2184">
            <v>44090</v>
          </cell>
          <cell r="I2184" t="str">
            <v xml:space="preserve">AUDALY ORTIZ  TRUJILLO </v>
          </cell>
          <cell r="J2184">
            <v>41503</v>
          </cell>
          <cell r="K2184" t="str">
            <v>CALLE 5 No 6 - 79 EDIFICIO MUNICIPAL</v>
          </cell>
          <cell r="L2184" t="str">
            <v>HUILA</v>
          </cell>
          <cell r="M2184" t="str">
            <v>OPORAPA</v>
          </cell>
          <cell r="N2184" t="str">
            <v>0000000  |  0000000</v>
          </cell>
          <cell r="O2184">
            <v>3118849682</v>
          </cell>
          <cell r="P2184" t="str">
            <v>acueductoruralsanroque@gmail.com</v>
          </cell>
          <cell r="Q2184" t="str">
            <v>JUNTA ADMINISTRADORA</v>
          </cell>
          <cell r="R2184" t="str">
            <v>ORGANIZACION AUTORIZADA</v>
          </cell>
        </row>
        <row r="2185">
          <cell r="A2185">
            <v>23993</v>
          </cell>
          <cell r="B2185" t="str">
            <v>ASOCIACIÓN DE USUARIOS DEL SERVICIO DE ACUEDUCTO Y AGUA POTABLE DEL CORREGIMIENTO DE ALTO PEÑOL</v>
          </cell>
          <cell r="C2185">
            <v>41185</v>
          </cell>
          <cell r="D2185" t="str">
            <v>814006610-3</v>
          </cell>
          <cell r="E2185" t="str">
            <v>OPERATIVA</v>
          </cell>
          <cell r="F2185">
            <v>37885</v>
          </cell>
          <cell r="G2185" t="str">
            <v>INSCRIPCION</v>
          </cell>
          <cell r="H2185">
            <v>41323</v>
          </cell>
          <cell r="I2185" t="str">
            <v>FLORALBA BUCHELY ORDOÑEZ</v>
          </cell>
          <cell r="J2185">
            <v>52254</v>
          </cell>
          <cell r="K2185" t="str">
            <v>CARRERA 2 N° 2-47 BARRIO SAN ISIDRO</v>
          </cell>
          <cell r="L2185" t="str">
            <v>NARIÑO</v>
          </cell>
          <cell r="M2185" t="str">
            <v>EL PENOL</v>
          </cell>
          <cell r="N2185" t="str">
            <v>3216073  |  3216073</v>
          </cell>
          <cell r="O2185">
            <v>3216073599</v>
          </cell>
          <cell r="P2185" t="str">
            <v>yolimarce@hotmail.com</v>
          </cell>
          <cell r="Q2185" t="str">
            <v>ASOCIACION DE USUARIOS</v>
          </cell>
          <cell r="R2185" t="str">
            <v>ORGANIZACION AUTORIZADA</v>
          </cell>
        </row>
        <row r="2186">
          <cell r="A2186">
            <v>23994</v>
          </cell>
          <cell r="B2186" t="str">
            <v>JUNTA ADMINISTRADORA DE ACUEDUCTO ARANDA</v>
          </cell>
          <cell r="C2186">
            <v>40817</v>
          </cell>
          <cell r="D2186" t="str">
            <v>814005102-9</v>
          </cell>
          <cell r="E2186" t="str">
            <v>OPERATIVA</v>
          </cell>
          <cell r="F2186">
            <v>29355</v>
          </cell>
          <cell r="G2186" t="str">
            <v>ACTUALIZACION</v>
          </cell>
          <cell r="H2186">
            <v>40955</v>
          </cell>
          <cell r="I2186" t="str">
            <v xml:space="preserve">JORGE ALBERTO SANTACRUZ </v>
          </cell>
          <cell r="J2186">
            <v>52001</v>
          </cell>
          <cell r="K2186" t="str">
            <v>ARANDA PUEBLO CASA 55 B</v>
          </cell>
          <cell r="L2186" t="str">
            <v>NARIÑO</v>
          </cell>
          <cell r="M2186" t="str">
            <v>PASTO</v>
          </cell>
          <cell r="N2186" t="str">
            <v>3155823  |  3155823</v>
          </cell>
          <cell r="O2186">
            <v>3155823002</v>
          </cell>
          <cell r="P2186" t="str">
            <v>luisjairo789@hotmail.com</v>
          </cell>
          <cell r="Q2186" t="str">
            <v>JUNTA ADMINISTRADORA</v>
          </cell>
          <cell r="R2186" t="str">
            <v>ORGANIZACION AUTORIZADA</v>
          </cell>
        </row>
        <row r="2187">
          <cell r="A2187">
            <v>23997</v>
          </cell>
          <cell r="B2187" t="str">
            <v>JUNTA ADMINISTRADORA DEL ACUEDUCTO DE LA SECCION DEL BARRANCO</v>
          </cell>
          <cell r="C2187">
            <v>40835</v>
          </cell>
          <cell r="D2187" t="str">
            <v>814005775-5</v>
          </cell>
          <cell r="E2187" t="str">
            <v>OPERATIVA</v>
          </cell>
          <cell r="F2187">
            <v>37714</v>
          </cell>
          <cell r="G2187" t="str">
            <v>INSCRIPCION</v>
          </cell>
          <cell r="H2187">
            <v>41181</v>
          </cell>
          <cell r="I2187" t="str">
            <v>LAUREANO RAMOS ESPAÑA</v>
          </cell>
          <cell r="J2187">
            <v>52381</v>
          </cell>
          <cell r="K2187" t="str">
            <v xml:space="preserve">SECCION BARRANCO </v>
          </cell>
          <cell r="L2187" t="str">
            <v>NARIÑO</v>
          </cell>
          <cell r="M2187" t="str">
            <v>LA FLORIDA</v>
          </cell>
          <cell r="N2187" t="str">
            <v>3147074  |  3147074</v>
          </cell>
          <cell r="O2187">
            <v>3147074841</v>
          </cell>
          <cell r="P2187" t="str">
            <v>jaseccionbarranco@hotmail.com</v>
          </cell>
          <cell r="Q2187" t="str">
            <v>JUNTA ADMINISTRADORA</v>
          </cell>
          <cell r="R2187" t="str">
            <v>ORGANIZACION AUTORIZADA</v>
          </cell>
        </row>
        <row r="2188">
          <cell r="A2188">
            <v>24001</v>
          </cell>
          <cell r="B2188" t="str">
            <v>JUNTA ADMINISTRADORA DEL ACUEDUCTO DE CAMPO MARIA Y LA ESPERANZA</v>
          </cell>
          <cell r="C2188">
            <v>40835</v>
          </cell>
          <cell r="D2188" t="str">
            <v>900336552-1</v>
          </cell>
          <cell r="E2188" t="str">
            <v>OPERATIVA</v>
          </cell>
          <cell r="F2188">
            <v>35486</v>
          </cell>
          <cell r="G2188" t="str">
            <v>INSCRIPCION</v>
          </cell>
          <cell r="H2188">
            <v>40892</v>
          </cell>
          <cell r="I2188" t="str">
            <v>JESUS ANTONIO LOPEZ GAVIRIA</v>
          </cell>
          <cell r="J2188">
            <v>52083</v>
          </cell>
          <cell r="K2188" t="str">
            <v>ALCALDIA MUNICIPAL</v>
          </cell>
          <cell r="L2188" t="str">
            <v>NARIÑO</v>
          </cell>
          <cell r="M2188" t="str">
            <v>BELEN</v>
          </cell>
          <cell r="N2188" t="str">
            <v>3165704  |  3165704</v>
          </cell>
          <cell r="O2188">
            <v>3146804160</v>
          </cell>
          <cell r="P2188" t="str">
            <v>campomariaylaesperanza@hotmail.com</v>
          </cell>
          <cell r="Q2188" t="str">
            <v>JUNTA ADMINISTRADORA</v>
          </cell>
          <cell r="R2188" t="str">
            <v>ORGANIZACION AUTORIZADA</v>
          </cell>
        </row>
        <row r="2189">
          <cell r="A2189">
            <v>24002</v>
          </cell>
          <cell r="B2189" t="str">
            <v>ASOCIACION JUNTA ADMINISTRADORA DE ACUEDUCTO AGUAS BAJO CASANARE</v>
          </cell>
          <cell r="C2189">
            <v>40835</v>
          </cell>
          <cell r="D2189" t="str">
            <v>900417579-8</v>
          </cell>
          <cell r="E2189" t="str">
            <v>OPERATIVA</v>
          </cell>
          <cell r="F2189">
            <v>40598</v>
          </cell>
          <cell r="G2189" t="str">
            <v>INSCRIPCION</v>
          </cell>
          <cell r="H2189">
            <v>40892</v>
          </cell>
          <cell r="I2189" t="str">
            <v xml:space="preserve">HUMBERTO GELPUD </v>
          </cell>
          <cell r="J2189">
            <v>52001</v>
          </cell>
          <cell r="K2189" t="str">
            <v>VEREDA CASANARE BAJO</v>
          </cell>
          <cell r="L2189" t="str">
            <v>NARIÑO</v>
          </cell>
          <cell r="M2189" t="str">
            <v>PASTO</v>
          </cell>
          <cell r="N2189" t="str">
            <v>3116448  |  3116448</v>
          </cell>
          <cell r="O2189">
            <v>3116448539</v>
          </cell>
          <cell r="P2189" t="str">
            <v>aguasbajocasanare@hotmail.com</v>
          </cell>
          <cell r="Q2189" t="str">
            <v>JUNTA ADMINISTRADORA</v>
          </cell>
          <cell r="R2189" t="str">
            <v>ORGANIZACION AUTORIZADA</v>
          </cell>
        </row>
        <row r="2190">
          <cell r="A2190">
            <v>24004</v>
          </cell>
          <cell r="B2190" t="str">
            <v>JUNTA DE ACCION COMUNAL DE LA VEREDA CHAGRAURCO</v>
          </cell>
          <cell r="C2190">
            <v>41185</v>
          </cell>
          <cell r="D2190" t="str">
            <v>900024006-2</v>
          </cell>
          <cell r="E2190" t="str">
            <v>OPERATIVA</v>
          </cell>
          <cell r="F2190">
            <v>24686</v>
          </cell>
          <cell r="G2190" t="str">
            <v>ACTUALIZACION</v>
          </cell>
          <cell r="H2190">
            <v>45703</v>
          </cell>
          <cell r="I2190" t="str">
            <v>GERARDO LUIS GUERRERO BURBANO</v>
          </cell>
          <cell r="J2190">
            <v>52260</v>
          </cell>
          <cell r="K2190" t="str">
            <v>VEREDA CHAGRAURCO</v>
          </cell>
          <cell r="L2190" t="str">
            <v>NARIÑO</v>
          </cell>
          <cell r="M2190" t="str">
            <v>EL TAMBO</v>
          </cell>
          <cell r="N2190" t="str">
            <v>3235179  |  3175673</v>
          </cell>
          <cell r="O2190">
            <v>3235179349</v>
          </cell>
          <cell r="P2190" t="str">
            <v>chagraurcovereda@gmail.com</v>
          </cell>
          <cell r="Q2190" t="str">
            <v>JUNTA DE ACCION COMUNAL</v>
          </cell>
          <cell r="R2190" t="str">
            <v>ORGANIZACION AUTORIZADA</v>
          </cell>
        </row>
        <row r="2191">
          <cell r="A2191">
            <v>24019</v>
          </cell>
          <cell r="B2191" t="str">
            <v>ASOCIACION DE USUARIOS DE ACUEDUCTO Y ALCANTARILLADO DE JONGOVITO</v>
          </cell>
          <cell r="C2191">
            <v>40814</v>
          </cell>
          <cell r="D2191" t="str">
            <v>814005715-3</v>
          </cell>
          <cell r="E2191" t="str">
            <v>OPERATIVA</v>
          </cell>
          <cell r="F2191">
            <v>37697</v>
          </cell>
          <cell r="G2191" t="str">
            <v>INSCRIPCION</v>
          </cell>
          <cell r="H2191">
            <v>40892</v>
          </cell>
          <cell r="I2191" t="str">
            <v xml:space="preserve">MIGUEL ANTONIO TULCAN </v>
          </cell>
          <cell r="J2191">
            <v>52001</v>
          </cell>
          <cell r="K2191" t="str">
            <v>casa 81 A Jongovito Vereda San Pedro</v>
          </cell>
          <cell r="L2191" t="str">
            <v>NARIÑO</v>
          </cell>
          <cell r="M2191" t="str">
            <v>PASTO</v>
          </cell>
          <cell r="N2191" t="str">
            <v>7208491  |  7208491</v>
          </cell>
          <cell r="O2191">
            <v>3103232485</v>
          </cell>
          <cell r="P2191" t="str">
            <v>asociacionjongovito@gmail.com</v>
          </cell>
          <cell r="Q2191" t="str">
            <v>ASOCIACION DE USUARIOS</v>
          </cell>
          <cell r="R2191" t="str">
            <v>ORGANIZACION AUTORIZADA</v>
          </cell>
        </row>
        <row r="2192">
          <cell r="A2192">
            <v>24030</v>
          </cell>
          <cell r="B2192" t="str">
            <v>JUNTA ADMINISTRADORA ACUEDUCTO LOS CEDROS GUALMATAN</v>
          </cell>
          <cell r="C2192">
            <v>40835</v>
          </cell>
          <cell r="D2192" t="str">
            <v>814003949-0</v>
          </cell>
          <cell r="E2192" t="str">
            <v>OPERATIVA</v>
          </cell>
          <cell r="F2192">
            <v>35537</v>
          </cell>
          <cell r="G2192" t="str">
            <v>INSCRIPCION</v>
          </cell>
          <cell r="H2192">
            <v>40892</v>
          </cell>
          <cell r="I2192" t="str">
            <v>ALFONSO SIGIFREDO ALFONSO ANAGUANO</v>
          </cell>
          <cell r="J2192">
            <v>52323</v>
          </cell>
          <cell r="K2192" t="str">
            <v>VEREDA LOS CEDROS</v>
          </cell>
          <cell r="L2192" t="str">
            <v>NARIÑO</v>
          </cell>
          <cell r="M2192" t="str">
            <v>GUALMATAN</v>
          </cell>
          <cell r="N2192" t="str">
            <v>3173527  |  3173527</v>
          </cell>
          <cell r="O2192">
            <v>3207563539</v>
          </cell>
          <cell r="P2192" t="str">
            <v>edicsonharbey@hotmail.es</v>
          </cell>
          <cell r="Q2192" t="str">
            <v>JUNTA ADMINISTRADORA</v>
          </cell>
          <cell r="R2192" t="str">
            <v>ORGANIZACION AUTORIZADA</v>
          </cell>
        </row>
        <row r="2193">
          <cell r="A2193">
            <v>24040</v>
          </cell>
          <cell r="B2193" t="str">
            <v>ASOCIACIÓN DE USUARIOS DE SERVICIOS COLECTIVOS DE SAN NICOLAS-ALTO DE LA MONTAÑA</v>
          </cell>
          <cell r="C2193">
            <v>40787</v>
          </cell>
          <cell r="D2193" t="str">
            <v>800200253-7</v>
          </cell>
          <cell r="E2193" t="str">
            <v>OPERATIVA</v>
          </cell>
          <cell r="F2193">
            <v>35520</v>
          </cell>
          <cell r="G2193" t="str">
            <v>INSCRIPCION</v>
          </cell>
          <cell r="H2193">
            <v>40892</v>
          </cell>
          <cell r="I2193" t="str">
            <v>BEATRIZ ELENA MARTINEZ GOMEZ</v>
          </cell>
          <cell r="J2193">
            <v>17013</v>
          </cell>
          <cell r="K2193" t="str">
            <v>palacio municipal-oficina de desarrollo comunitario</v>
          </cell>
          <cell r="L2193" t="str">
            <v>CALDAS</v>
          </cell>
          <cell r="M2193" t="str">
            <v>AGUADAS</v>
          </cell>
          <cell r="N2193" t="str">
            <v>3127664  |  3127664</v>
          </cell>
          <cell r="O2193">
            <v>3127664943</v>
          </cell>
          <cell r="P2193" t="str">
            <v>jahernan@superservicios.gov.ci</v>
          </cell>
          <cell r="Q2193" t="str">
            <v>ASOCIACION DE USUARIOS</v>
          </cell>
          <cell r="R2193" t="str">
            <v>ORGANIZACION AUTORIZADA</v>
          </cell>
        </row>
        <row r="2194">
          <cell r="A2194">
            <v>24045</v>
          </cell>
          <cell r="B2194" t="str">
            <v>ASOCIACIÓN DE USUARIOS DEL ACUEDUCTO LA BADEA</v>
          </cell>
          <cell r="C2194">
            <v>40729</v>
          </cell>
          <cell r="D2194" t="str">
            <v>800177394-9</v>
          </cell>
          <cell r="E2194" t="str">
            <v>OPERATIVA</v>
          </cell>
          <cell r="F2194">
            <v>36984</v>
          </cell>
          <cell r="G2194" t="str">
            <v>ACTUALIZACION</v>
          </cell>
          <cell r="H2194">
            <v>45506</v>
          </cell>
          <cell r="I2194" t="str">
            <v>AUGUSTO DUQUE CASTANO</v>
          </cell>
          <cell r="J2194">
            <v>66170</v>
          </cell>
          <cell r="K2194" t="str">
            <v>CL 9 1A 553 VIA TURIN LA POPA</v>
          </cell>
          <cell r="L2194" t="str">
            <v>RISARALDA</v>
          </cell>
          <cell r="M2194" t="str">
            <v>DOSQUEBRADAS</v>
          </cell>
          <cell r="N2194" t="str">
            <v>3394646  |  3394646</v>
          </cell>
          <cell r="O2194">
            <v>3116173395</v>
          </cell>
          <cell r="P2194" t="str">
            <v>acueductolabadeaunion@hotmail.com</v>
          </cell>
          <cell r="Q2194" t="str">
            <v>ASOCIACION DE USUARIOS</v>
          </cell>
          <cell r="R2194" t="str">
            <v>ORGANIZACION AUTORIZADA</v>
          </cell>
        </row>
        <row r="2195">
          <cell r="A2195">
            <v>24058</v>
          </cell>
          <cell r="B2195" t="str">
            <v>JUNTA ADMINISTRADORA DEL ACUEDUCTO DEL CENTRO POBLADO QUITURO</v>
          </cell>
          <cell r="C2195">
            <v>41166</v>
          </cell>
          <cell r="D2195" t="str">
            <v>900260525-4</v>
          </cell>
          <cell r="E2195" t="str">
            <v>OPERATIVA</v>
          </cell>
          <cell r="F2195">
            <v>36475</v>
          </cell>
          <cell r="G2195" t="str">
            <v>ACTUALIZACION</v>
          </cell>
          <cell r="H2195">
            <v>45708</v>
          </cell>
          <cell r="I2195" t="str">
            <v>FRANCISCO CHAVARRO ROJAS</v>
          </cell>
          <cell r="J2195">
            <v>41791</v>
          </cell>
          <cell r="K2195" t="str">
            <v>CENTRO POBLADO QUITURO</v>
          </cell>
          <cell r="L2195" t="str">
            <v>HUILA</v>
          </cell>
          <cell r="M2195" t="str">
            <v>TARQUI</v>
          </cell>
          <cell r="N2195" t="str">
            <v>8329177  |  8329177</v>
          </cell>
          <cell r="O2195">
            <v>3124424148</v>
          </cell>
          <cell r="P2195" t="str">
            <v>juntaacueductoquituro@hotmail.com</v>
          </cell>
          <cell r="Q2195" t="str">
            <v>JUNTA ADMINISTRADORA</v>
          </cell>
          <cell r="R2195" t="str">
            <v>ORGANIZACION AUTORIZADA</v>
          </cell>
        </row>
        <row r="2196">
          <cell r="A2196">
            <v>24063</v>
          </cell>
          <cell r="B2196" t="str">
            <v xml:space="preserve">ASOCIACION DE USUARIOS DE SERVICIOS COLECTIVOS DE SAN PEDRO </v>
          </cell>
          <cell r="C2196">
            <v>40787</v>
          </cell>
          <cell r="D2196" t="str">
            <v>800207288-6</v>
          </cell>
          <cell r="E2196" t="str">
            <v>OPERATIVA</v>
          </cell>
          <cell r="F2196">
            <v>34193</v>
          </cell>
          <cell r="G2196" t="str">
            <v>ACTUALIZACION</v>
          </cell>
          <cell r="H2196">
            <v>44992</v>
          </cell>
          <cell r="I2196" t="str">
            <v>JOSE ADALBERTO OSORIO HERNANDEZ</v>
          </cell>
          <cell r="J2196">
            <v>17042</v>
          </cell>
          <cell r="K2196" t="str">
            <v>vereda san pedro</v>
          </cell>
          <cell r="L2196" t="str">
            <v>CALDAS</v>
          </cell>
          <cell r="M2196" t="str">
            <v>ANSERMA</v>
          </cell>
          <cell r="N2196" t="str">
            <v>3113509  |  3104284</v>
          </cell>
          <cell r="O2196">
            <v>3104284955</v>
          </cell>
          <cell r="P2196" t="str">
            <v>aguasanpedro@outlook.com</v>
          </cell>
          <cell r="Q2196" t="str">
            <v>ASOCIACION DE USUARIOS</v>
          </cell>
          <cell r="R2196" t="str">
            <v>ORGANIZACION AUTORIZADA</v>
          </cell>
        </row>
        <row r="2197">
          <cell r="A2197">
            <v>24080</v>
          </cell>
          <cell r="B2197" t="str">
            <v>JUNTA ADMINISTRADORA DEL ACUDUCTO DE BUESAQUILLO</v>
          </cell>
          <cell r="C2197">
            <v>40835</v>
          </cell>
          <cell r="D2197" t="str">
            <v>814002550-1</v>
          </cell>
          <cell r="E2197" t="str">
            <v>OPERATIVA</v>
          </cell>
          <cell r="F2197">
            <v>36503</v>
          </cell>
          <cell r="G2197" t="str">
            <v>INSCRIPCION</v>
          </cell>
          <cell r="H2197">
            <v>40892</v>
          </cell>
          <cell r="I2197" t="str">
            <v>FLORIBERTO MATABANCHOY MATABANCHOY</v>
          </cell>
          <cell r="J2197">
            <v>52001</v>
          </cell>
          <cell r="K2197" t="str">
            <v>oficina del corregidor de buesaquillo centro</v>
          </cell>
          <cell r="L2197" t="str">
            <v>NARIÑO</v>
          </cell>
          <cell r="M2197" t="str">
            <v>PASTO</v>
          </cell>
          <cell r="N2197" t="str">
            <v>7324257  |  7324257</v>
          </cell>
          <cell r="O2197">
            <v>3166350754</v>
          </cell>
          <cell r="P2197" t="str">
            <v>acueductobuesaquillo@hotmail.com</v>
          </cell>
          <cell r="Q2197" t="str">
            <v>JUNTA ADMINISTRADORA</v>
          </cell>
          <cell r="R2197" t="str">
            <v>ORGANIZACION AUTORIZADA</v>
          </cell>
        </row>
        <row r="2198">
          <cell r="A2198">
            <v>24082</v>
          </cell>
          <cell r="B2198" t="str">
            <v>ASOCIACION JUNTA ADMINISTRADORA DE ACUEDUCTO DE LA VEREDA CANDAGAN</v>
          </cell>
          <cell r="C2198">
            <v>40813</v>
          </cell>
          <cell r="D2198" t="str">
            <v>900311781-3</v>
          </cell>
          <cell r="E2198" t="str">
            <v>OPERATIVA</v>
          </cell>
          <cell r="F2198">
            <v>39934</v>
          </cell>
          <cell r="G2198" t="str">
            <v>INSCRIPCION</v>
          </cell>
          <cell r="H2198">
            <v>40946</v>
          </cell>
          <cell r="I2198" t="str">
            <v>BLANCA ALICIA ALVAREZ CERON</v>
          </cell>
          <cell r="J2198">
            <v>52699</v>
          </cell>
          <cell r="K2198" t="str">
            <v>VEREDA CANDAGAN</v>
          </cell>
          <cell r="L2198" t="str">
            <v>NARIÑO</v>
          </cell>
          <cell r="M2198" t="str">
            <v>SANTACRUZ</v>
          </cell>
          <cell r="N2198" t="str">
            <v>3127666  |  3127666</v>
          </cell>
          <cell r="O2198">
            <v>3127666850</v>
          </cell>
          <cell r="P2198" t="str">
            <v>acueductocandagansantacruz123@gmail.com</v>
          </cell>
          <cell r="Q2198" t="str">
            <v>JUNTA ADMINISTRADORA</v>
          </cell>
          <cell r="R2198" t="str">
            <v>ORGANIZACION AUTORIZADA</v>
          </cell>
        </row>
        <row r="2199">
          <cell r="A2199">
            <v>24084</v>
          </cell>
          <cell r="B2199" t="str">
            <v>ASOCIACION DE SUSCRIPTORES DEL ACUEDUCTO CANTAMONOS</v>
          </cell>
          <cell r="C2199">
            <v>42145</v>
          </cell>
          <cell r="D2199" t="str">
            <v>816007142-1</v>
          </cell>
          <cell r="E2199" t="str">
            <v>OPERATIVA</v>
          </cell>
          <cell r="F2199">
            <v>37171</v>
          </cell>
          <cell r="G2199" t="str">
            <v>ACTUALIZACION</v>
          </cell>
          <cell r="H2199">
            <v>45438</v>
          </cell>
          <cell r="I2199" t="str">
            <v>ORBILIO ANTONIO LADINO GUEVARA</v>
          </cell>
          <cell r="J2199">
            <v>66001</v>
          </cell>
          <cell r="K2199" t="str">
            <v>kilometro 10 via Armenia vereda cantamonos</v>
          </cell>
          <cell r="L2199" t="str">
            <v>RISARALDA</v>
          </cell>
          <cell r="M2199" t="str">
            <v>PEREIRA</v>
          </cell>
          <cell r="N2199" t="str">
            <v>0000000  |  0000000</v>
          </cell>
          <cell r="O2199">
            <v>3226601832</v>
          </cell>
          <cell r="P2199" t="str">
            <v>acueductocantamonos@hotmail.com</v>
          </cell>
          <cell r="Q2199" t="str">
            <v>ASOCIACION DE USUARIOS</v>
          </cell>
          <cell r="R2199" t="str">
            <v>ORGANIZACION AUTORIZADA</v>
          </cell>
        </row>
        <row r="2200">
          <cell r="A2200">
            <v>24089</v>
          </cell>
          <cell r="B2200" t="str">
            <v>ASOCIACION DE USUARIOS DEL ACUEDUCTO DEL CORREGIMIENTO DE CHIMARRAN</v>
          </cell>
          <cell r="C2200">
            <v>41185</v>
          </cell>
          <cell r="D2200" t="str">
            <v>900246351-1</v>
          </cell>
          <cell r="E2200" t="str">
            <v>OPERATIVA</v>
          </cell>
          <cell r="F2200">
            <v>39704</v>
          </cell>
          <cell r="G2200" t="str">
            <v>INSCRIPCION</v>
          </cell>
          <cell r="H2200">
            <v>41323</v>
          </cell>
          <cell r="I2200" t="str">
            <v>OLMEDO FRANCISCO BENAVIDES AREVALO</v>
          </cell>
          <cell r="J2200">
            <v>52287</v>
          </cell>
          <cell r="K2200" t="str">
            <v>ALCALDIA MUNICIPAL</v>
          </cell>
          <cell r="L2200" t="str">
            <v>NARIÑO</v>
          </cell>
          <cell r="M2200" t="str">
            <v>FUNES</v>
          </cell>
          <cell r="N2200" t="str">
            <v>7789064  |  7789064</v>
          </cell>
          <cell r="O2200">
            <v>3155047790</v>
          </cell>
          <cell r="P2200" t="str">
            <v>contactenos@funes-narino.gov.co</v>
          </cell>
          <cell r="Q2200" t="str">
            <v>ASOCIACION DE USUARIOS</v>
          </cell>
          <cell r="R2200" t="str">
            <v>ORGANIZACION AUTORIZADA</v>
          </cell>
        </row>
        <row r="2201">
          <cell r="A2201">
            <v>24092</v>
          </cell>
          <cell r="B2201" t="str">
            <v>ASOCIACION JUNTA ADMINISTRADORA DEL ACUEDUCTO CUADQUIRAN</v>
          </cell>
          <cell r="C2201">
            <v>40835</v>
          </cell>
          <cell r="D2201" t="str">
            <v>900347737-4</v>
          </cell>
          <cell r="E2201" t="str">
            <v>OPERATIVA</v>
          </cell>
          <cell r="F2201">
            <v>40211</v>
          </cell>
          <cell r="G2201" t="str">
            <v>ACTUALIZACION</v>
          </cell>
          <cell r="H2201">
            <v>43269</v>
          </cell>
          <cell r="I2201" t="str">
            <v>MIGUEL HORACIO ZAMBRANO PORTILLO</v>
          </cell>
          <cell r="J2201">
            <v>52506</v>
          </cell>
          <cell r="K2201" t="str">
            <v>VEREDA CUADQUIRAN OSPINA</v>
          </cell>
          <cell r="L2201" t="str">
            <v>NARIÑO</v>
          </cell>
          <cell r="M2201" t="str">
            <v>OSPINA</v>
          </cell>
          <cell r="N2201" t="str">
            <v>8183847  |  8183847</v>
          </cell>
          <cell r="O2201">
            <v>3168909406</v>
          </cell>
          <cell r="P2201" t="str">
            <v>franciscorodrig@misena.edu.co</v>
          </cell>
          <cell r="Q2201" t="str">
            <v>JUNTA ADMINISTRADORA</v>
          </cell>
          <cell r="R2201" t="str">
            <v>ORGANIZACION AUTORIZADA</v>
          </cell>
        </row>
        <row r="2202">
          <cell r="A2202">
            <v>24095</v>
          </cell>
          <cell r="B2202" t="str">
            <v>ASOCIACION JUNTA ADMINISTRADORA DE ACUEDUCTO Y ALCANTARILLADO VEREDA CUJACAL BAJO</v>
          </cell>
          <cell r="C2202">
            <v>44791</v>
          </cell>
          <cell r="D2202" t="str">
            <v>814000860-0</v>
          </cell>
          <cell r="E2202" t="str">
            <v>OPERATIVA</v>
          </cell>
          <cell r="F2202">
            <v>39649</v>
          </cell>
          <cell r="G2202" t="str">
            <v>ACTUALIZACION</v>
          </cell>
          <cell r="H2202">
            <v>45530</v>
          </cell>
          <cell r="I2202" t="str">
            <v>IRMA MERCEDES TARAPUES DIAZ</v>
          </cell>
          <cell r="J2202">
            <v>52001</v>
          </cell>
          <cell r="K2202" t="str">
            <v>CARRERA 24 CASA 19 VEREDA CUJACAL BAJO</v>
          </cell>
          <cell r="L2202" t="str">
            <v>NARIÑO</v>
          </cell>
          <cell r="M2202" t="str">
            <v>PASTO</v>
          </cell>
          <cell r="N2202" t="str">
            <v>7201611  |  7201611</v>
          </cell>
          <cell r="O2202">
            <v>3212651950</v>
          </cell>
          <cell r="P2202" t="str">
            <v>mercedest30@hotmail.com</v>
          </cell>
          <cell r="Q2202" t="str">
            <v>JUNTA ADMINISTRADORA</v>
          </cell>
          <cell r="R2202" t="str">
            <v>ORGANIZACION AUTORIZADA</v>
          </cell>
        </row>
        <row r="2203">
          <cell r="A2203">
            <v>24102</v>
          </cell>
          <cell r="B2203" t="str">
            <v>JUNTA ADMINISTRADORA DEL ACUEDUCTO DE LA VEREDA EL CARMEN CORREGIMIENTO SANTA BARBARA</v>
          </cell>
          <cell r="C2203">
            <v>40816</v>
          </cell>
          <cell r="D2203" t="str">
            <v>900154023-5</v>
          </cell>
          <cell r="E2203" t="str">
            <v>OPERATIVA</v>
          </cell>
          <cell r="F2203">
            <v>36737</v>
          </cell>
          <cell r="G2203" t="str">
            <v>INSCRIPCION</v>
          </cell>
          <cell r="H2203">
            <v>40892</v>
          </cell>
          <cell r="I2203" t="str">
            <v>EDUAR ROSERO MUÑOZ</v>
          </cell>
          <cell r="J2203">
            <v>52001</v>
          </cell>
          <cell r="K2203" t="str">
            <v>VEREDA EL CARMEN CORREGIMIENTO DEL SOCORRO</v>
          </cell>
          <cell r="L2203" t="str">
            <v>NARIÑO</v>
          </cell>
          <cell r="M2203" t="str">
            <v>PASTO</v>
          </cell>
          <cell r="N2203" t="str">
            <v>3137310  |  3137310</v>
          </cell>
          <cell r="O2203">
            <v>3137310308</v>
          </cell>
          <cell r="P2203" t="str">
            <v>acueductoelcarmen@hotmail.com</v>
          </cell>
          <cell r="Q2203" t="str">
            <v>JUNTA ADMINISTRADORA</v>
          </cell>
          <cell r="R2203" t="str">
            <v>ORGANIZACION AUTORIZADA</v>
          </cell>
        </row>
        <row r="2204">
          <cell r="A2204">
            <v>24113</v>
          </cell>
          <cell r="B2204" t="str">
            <v>ASOCIACION DE USUARIOS ACUEDUCTO EL POBLADO</v>
          </cell>
          <cell r="C2204">
            <v>41219</v>
          </cell>
          <cell r="D2204" t="str">
            <v>900440475-7</v>
          </cell>
          <cell r="E2204" t="str">
            <v>OPERATIVA</v>
          </cell>
          <cell r="F2204">
            <v>40680</v>
          </cell>
          <cell r="G2204" t="str">
            <v>ACTUALIZACION</v>
          </cell>
          <cell r="H2204">
            <v>45409</v>
          </cell>
          <cell r="I2204" t="str">
            <v>LUIS HERNANDO MOTATO UTIMA</v>
          </cell>
          <cell r="J2204">
            <v>66318</v>
          </cell>
          <cell r="K2204" t="str">
            <v>COMANDO DE POLICIA CORREGIMIENTO SANTA ANA</v>
          </cell>
          <cell r="L2204" t="str">
            <v>RISARALDA</v>
          </cell>
          <cell r="M2204" t="str">
            <v>GUATICA</v>
          </cell>
          <cell r="N2204" t="str">
            <v>3137797  |  3137797</v>
          </cell>
          <cell r="O2204">
            <v>3137797956</v>
          </cell>
          <cell r="P2204" t="str">
            <v>frang14@hotmail.com</v>
          </cell>
          <cell r="Q2204" t="str">
            <v>ASOCIACION DE USUARIOS</v>
          </cell>
          <cell r="R2204" t="str">
            <v>ORGANIZACION AUTORIZADA</v>
          </cell>
        </row>
        <row r="2205">
          <cell r="A2205">
            <v>24116</v>
          </cell>
          <cell r="B2205" t="str">
            <v>ASOCIACION JUNTA ADMINISTRADORA DEL ACUEDUCTO EL BARRIO EL ROSAL</v>
          </cell>
          <cell r="C2205">
            <v>40835</v>
          </cell>
          <cell r="D2205" t="str">
            <v>900129285-2</v>
          </cell>
          <cell r="E2205" t="str">
            <v>OPERATIVA</v>
          </cell>
          <cell r="F2205">
            <v>38494</v>
          </cell>
          <cell r="G2205" t="str">
            <v>INSCRIPCION</v>
          </cell>
          <cell r="H2205">
            <v>40907</v>
          </cell>
          <cell r="I2205" t="str">
            <v>LUIS EFREN JIMENEZ GUERRA</v>
          </cell>
          <cell r="J2205">
            <v>52260</v>
          </cell>
          <cell r="K2205" t="str">
            <v>BARRIO EL ROSAL</v>
          </cell>
          <cell r="L2205" t="str">
            <v>NARIÑO</v>
          </cell>
          <cell r="M2205" t="str">
            <v>EL TAMBO</v>
          </cell>
          <cell r="N2205" t="str">
            <v>3137926  |  3137926</v>
          </cell>
          <cell r="O2205">
            <v>3137926215</v>
          </cell>
          <cell r="P2205" t="str">
            <v>acueductoelrosal@hotmail.com</v>
          </cell>
          <cell r="Q2205" t="str">
            <v>JUNTA ADMINISTRADORA</v>
          </cell>
          <cell r="R2205" t="str">
            <v>ORGANIZACION AUTORIZADA</v>
          </cell>
        </row>
        <row r="2206">
          <cell r="A2206">
            <v>24140</v>
          </cell>
          <cell r="B2206" t="str">
            <v>JUNTA ADMINISTRADORA DEL ACUEDUCTO Y ALCANTARILLDO BARRIO LA ESTRELLA</v>
          </cell>
          <cell r="C2206">
            <v>41187</v>
          </cell>
          <cell r="D2206" t="str">
            <v>814001944-5</v>
          </cell>
          <cell r="E2206" t="str">
            <v>OPERATIVA</v>
          </cell>
          <cell r="F2206">
            <v>36033</v>
          </cell>
          <cell r="G2206" t="str">
            <v>INSCRIPCION</v>
          </cell>
          <cell r="H2206">
            <v>41269</v>
          </cell>
          <cell r="I2206" t="str">
            <v xml:space="preserve">PEDRO ANTONIO RAMIREZ </v>
          </cell>
          <cell r="J2206">
            <v>52001</v>
          </cell>
          <cell r="K2206" t="str">
            <v>CALLE 22 No 11 ESTE  - 200 ESTRELLA DE ORIENTE</v>
          </cell>
          <cell r="L2206" t="str">
            <v>NARIÑO</v>
          </cell>
          <cell r="M2206" t="str">
            <v>PASTO</v>
          </cell>
          <cell r="N2206" t="str">
            <v>7325651  |  7325651</v>
          </cell>
          <cell r="O2206">
            <v>3184158959</v>
          </cell>
          <cell r="P2206" t="str">
            <v>yirosero@misena.edu.co</v>
          </cell>
          <cell r="Q2206" t="str">
            <v>JUNTA ADMINISTRADORA</v>
          </cell>
          <cell r="R2206" t="str">
            <v>ORGANIZACION AUTORIZADA</v>
          </cell>
        </row>
        <row r="2207">
          <cell r="A2207">
            <v>24156</v>
          </cell>
          <cell r="B2207" t="str">
            <v>JUNTA ADMINISTRADORA ACUEDUCTO LA UNION</v>
          </cell>
          <cell r="C2207">
            <v>41194</v>
          </cell>
          <cell r="D2207" t="str">
            <v>813003417-0</v>
          </cell>
          <cell r="E2207" t="str">
            <v>OPERATIVA</v>
          </cell>
          <cell r="F2207">
            <v>35196</v>
          </cell>
          <cell r="G2207" t="str">
            <v>INSCRIPCION</v>
          </cell>
          <cell r="H2207">
            <v>41269</v>
          </cell>
          <cell r="I2207" t="str">
            <v>CRISANTO QUINTERO RAMIREZ</v>
          </cell>
          <cell r="J2207">
            <v>41799</v>
          </cell>
          <cell r="K2207" t="str">
            <v>PERSONERIA MUNICIPAL</v>
          </cell>
          <cell r="L2207" t="str">
            <v>HUILA</v>
          </cell>
          <cell r="M2207" t="str">
            <v>TELLO</v>
          </cell>
          <cell r="N2207" t="str">
            <v>8488006  |  8488006</v>
          </cell>
          <cell r="O2207" t="str">
            <v>No disponible</v>
          </cell>
          <cell r="P2207" t="str">
            <v>contacto@tello-huila.gov.co</v>
          </cell>
          <cell r="Q2207" t="str">
            <v>JUNTA ADMINISTRADORA</v>
          </cell>
          <cell r="R2207" t="str">
            <v>ORGANIZACION AUTORIZADA</v>
          </cell>
        </row>
        <row r="2208">
          <cell r="A2208">
            <v>24160</v>
          </cell>
          <cell r="B2208" t="str">
            <v>JUNTA ADMINISTRADORA DEL SERVICIO DEL ACUEDUCTO REGIONAL DE LAS VEREDAS EL TENIENTE-LAS MERCEDES</v>
          </cell>
          <cell r="C2208">
            <v>40934</v>
          </cell>
          <cell r="D2208" t="str">
            <v>813011832-8</v>
          </cell>
          <cell r="E2208" t="str">
            <v>OPERATIVA</v>
          </cell>
          <cell r="F2208">
            <v>37734</v>
          </cell>
          <cell r="G2208" t="str">
            <v>ACTUALIZACION</v>
          </cell>
          <cell r="H2208">
            <v>43498</v>
          </cell>
          <cell r="I2208" t="str">
            <v>ISRAEL MEDINA  MEDINA</v>
          </cell>
          <cell r="J2208">
            <v>41483</v>
          </cell>
          <cell r="K2208" t="str">
            <v>ALCALDIA MUNICIPAL</v>
          </cell>
          <cell r="L2208" t="str">
            <v>HUILA</v>
          </cell>
          <cell r="M2208" t="str">
            <v>NATAGA</v>
          </cell>
          <cell r="N2208" t="str">
            <v>3117640  |  3117640</v>
          </cell>
          <cell r="O2208">
            <v>3117640195</v>
          </cell>
          <cell r="P2208" t="str">
            <v>contactenos@nataga-huila.gov.co</v>
          </cell>
          <cell r="Q2208" t="str">
            <v>JUNTA ADMINISTRADORA</v>
          </cell>
          <cell r="R2208" t="str">
            <v>ORGANIZACION AUTORIZADA</v>
          </cell>
        </row>
        <row r="2209">
          <cell r="A2209">
            <v>24171</v>
          </cell>
          <cell r="B2209" t="str">
            <v>JUNTA DE ACCION COMUNAL DEL BARRIO EL MENTIDERO</v>
          </cell>
          <cell r="C2209">
            <v>40816</v>
          </cell>
          <cell r="D2209" t="str">
            <v>900334512-8</v>
          </cell>
          <cell r="E2209" t="str">
            <v>OPERATIVA</v>
          </cell>
          <cell r="F2209">
            <v>27683</v>
          </cell>
          <cell r="G2209" t="str">
            <v>INSCRIPCION</v>
          </cell>
          <cell r="H2209">
            <v>40955</v>
          </cell>
          <cell r="I2209" t="str">
            <v xml:space="preserve">YANETH ALICIA LUNA </v>
          </cell>
          <cell r="J2209">
            <v>52260</v>
          </cell>
          <cell r="K2209" t="str">
            <v>VEREDA EL MENTIDERO</v>
          </cell>
          <cell r="L2209" t="str">
            <v>NARIÑO</v>
          </cell>
          <cell r="M2209" t="str">
            <v>EL TAMBO</v>
          </cell>
          <cell r="N2209" t="str">
            <v>3136073  |  3136073</v>
          </cell>
          <cell r="O2209">
            <v>3136073358</v>
          </cell>
          <cell r="P2209" t="str">
            <v>ompupialesj@hotmail.com</v>
          </cell>
          <cell r="Q2209" t="str">
            <v>JUNTA DE ACCION COMUNAL</v>
          </cell>
          <cell r="R2209" t="str">
            <v>ORGANIZACION AUTORIZADA</v>
          </cell>
        </row>
        <row r="2210">
          <cell r="A2210">
            <v>24179</v>
          </cell>
          <cell r="B2210" t="str">
            <v xml:space="preserve">JUNTA ADMINISTRADORA DEL ACUEDUCTO NARIÑO </v>
          </cell>
          <cell r="C2210">
            <v>40817</v>
          </cell>
          <cell r="D2210" t="str">
            <v>900423856-8</v>
          </cell>
          <cell r="E2210" t="str">
            <v>OPERATIVA</v>
          </cell>
          <cell r="F2210">
            <v>40587</v>
          </cell>
          <cell r="G2210" t="str">
            <v>INSCRIPCION</v>
          </cell>
          <cell r="H2210">
            <v>40955</v>
          </cell>
          <cell r="I2210" t="str">
            <v>PAULO EMILIO ZAMBRANO PORTILLO</v>
          </cell>
          <cell r="J2210">
            <v>52480</v>
          </cell>
          <cell r="K2210" t="str">
            <v>MUNICIPIO DE OSPINA</v>
          </cell>
          <cell r="L2210" t="str">
            <v>NARIÑO</v>
          </cell>
          <cell r="M2210" t="str">
            <v>NARINO</v>
          </cell>
          <cell r="N2210" t="str">
            <v>3188079  |  3188079</v>
          </cell>
          <cell r="O2210">
            <v>3188079819</v>
          </cell>
          <cell r="P2210" t="str">
            <v>acueductonarinoospina@hotmail.com</v>
          </cell>
          <cell r="Q2210" t="str">
            <v>JUNTA ADMINISTRADORA</v>
          </cell>
          <cell r="R2210" t="str">
            <v>ORGANIZACION AUTORIZADA</v>
          </cell>
        </row>
        <row r="2211">
          <cell r="A2211">
            <v>24185</v>
          </cell>
          <cell r="B2211" t="str">
            <v>ASOCIACION DE USUARIOS DEL ACUEDUCTO PINAR DEL RIO Y PLAYA RICA</v>
          </cell>
          <cell r="C2211">
            <v>40877</v>
          </cell>
          <cell r="D2211" t="str">
            <v>900196755-8</v>
          </cell>
          <cell r="E2211" t="str">
            <v>OPERATIVA</v>
          </cell>
          <cell r="F2211">
            <v>39425</v>
          </cell>
          <cell r="G2211" t="str">
            <v>INSCRIPCION</v>
          </cell>
          <cell r="H2211">
            <v>40907</v>
          </cell>
          <cell r="I2211" t="str">
            <v>LEONEL DE JESUS CONTRERAS OTALVARO</v>
          </cell>
          <cell r="J2211">
            <v>66456</v>
          </cell>
          <cell r="K2211" t="str">
            <v>PALACIO MUNICIPAL</v>
          </cell>
          <cell r="L2211" t="str">
            <v>RISARALDA</v>
          </cell>
          <cell r="M2211" t="str">
            <v>MISTRATO</v>
          </cell>
          <cell r="N2211" t="str">
            <v>3128991  |  3128991</v>
          </cell>
          <cell r="O2211">
            <v>3128991346</v>
          </cell>
          <cell r="P2211" t="str">
            <v>contactenos@mistrato-risaralda.gov.co</v>
          </cell>
          <cell r="Q2211" t="str">
            <v>ASOCIACION DE USUARIOS</v>
          </cell>
          <cell r="R2211" t="str">
            <v>ORGANIZACION AUTORIZADA</v>
          </cell>
        </row>
        <row r="2212">
          <cell r="A2212">
            <v>24200</v>
          </cell>
          <cell r="B2212" t="str">
            <v>ASOCIACION DE JUNTA ADMINISTRADORA DEL ACUEDUCTO DE LA VEREDA SAN JAVIER</v>
          </cell>
          <cell r="C2212">
            <v>40813</v>
          </cell>
          <cell r="D2212" t="str">
            <v>900455042-7</v>
          </cell>
          <cell r="E2212" t="str">
            <v>OPERATIVA</v>
          </cell>
          <cell r="F2212">
            <v>40672</v>
          </cell>
          <cell r="G2212" t="str">
            <v>INSCRIPCION</v>
          </cell>
          <cell r="H2212">
            <v>41180</v>
          </cell>
          <cell r="I2212" t="str">
            <v xml:space="preserve">DELIO BERTULFO PRADO </v>
          </cell>
          <cell r="J2212">
            <v>52352</v>
          </cell>
          <cell r="K2212" t="str">
            <v>VEREDA SAN JAVIER</v>
          </cell>
          <cell r="L2212" t="str">
            <v>NARIÑO</v>
          </cell>
          <cell r="M2212" t="str">
            <v>ILES</v>
          </cell>
          <cell r="N2212" t="str">
            <v>8182160  |  8182160</v>
          </cell>
          <cell r="O2212">
            <v>3177493048</v>
          </cell>
          <cell r="P2212" t="str">
            <v>jaa-sanjavier@hotmail.com</v>
          </cell>
          <cell r="Q2212" t="str">
            <v>JUNTA ADMINISTRADORA</v>
          </cell>
          <cell r="R2212" t="str">
            <v>ORGANIZACION AUTORIZADA</v>
          </cell>
        </row>
        <row r="2213">
          <cell r="A2213">
            <v>24205</v>
          </cell>
          <cell r="B2213" t="str">
            <v>ASOCIACION DE USUARIOS DEL ACUEDUCTO DE LA VEREDA LA ARGENTINA</v>
          </cell>
          <cell r="C2213">
            <v>40876</v>
          </cell>
          <cell r="D2213" t="str">
            <v>900257795-5</v>
          </cell>
          <cell r="E2213" t="str">
            <v>OPERATIVA</v>
          </cell>
          <cell r="F2213">
            <v>39739</v>
          </cell>
          <cell r="G2213" t="str">
            <v>INSCRIPCION</v>
          </cell>
          <cell r="H2213">
            <v>40907</v>
          </cell>
          <cell r="I2213" t="str">
            <v>GERARDO CARDONA PINO</v>
          </cell>
          <cell r="J2213">
            <v>66456</v>
          </cell>
          <cell r="K2213" t="str">
            <v>contactenos@mistrato-risaralda.gov.co</v>
          </cell>
          <cell r="L2213" t="str">
            <v>RISARALDA</v>
          </cell>
          <cell r="M2213" t="str">
            <v>MISTRATO</v>
          </cell>
          <cell r="N2213" t="str">
            <v>3148632  |  3148632</v>
          </cell>
          <cell r="O2213">
            <v>3148632237</v>
          </cell>
          <cell r="P2213" t="str">
            <v>contactenos@mistrato-risaralda.gov.co</v>
          </cell>
          <cell r="Q2213" t="str">
            <v>ASOCIACION DE USUARIOS</v>
          </cell>
          <cell r="R2213" t="str">
            <v>ORGANIZACION AUTORIZADA</v>
          </cell>
        </row>
        <row r="2214">
          <cell r="A2214">
            <v>24232</v>
          </cell>
          <cell r="B2214" t="str">
            <v>JUNTA ADMINISTRADORA DEL SERVICIPO DE ACUEDUCTO ALTO SINAI</v>
          </cell>
          <cell r="C2214">
            <v>41166</v>
          </cell>
          <cell r="D2214" t="str">
            <v>900205170-1</v>
          </cell>
          <cell r="E2214" t="str">
            <v>OPERATIVA</v>
          </cell>
          <cell r="F2214">
            <v>39166</v>
          </cell>
          <cell r="G2214" t="str">
            <v>INSCRIPCION</v>
          </cell>
          <cell r="H2214">
            <v>41323</v>
          </cell>
          <cell r="I2214" t="str">
            <v xml:space="preserve">CLEMENTE RUANO </v>
          </cell>
          <cell r="J2214">
            <v>41359</v>
          </cell>
          <cell r="K2214" t="str">
            <v>VEREDA SINAI</v>
          </cell>
          <cell r="L2214" t="str">
            <v>HUILA</v>
          </cell>
          <cell r="M2214" t="str">
            <v>ISNOS</v>
          </cell>
          <cell r="N2214" t="str">
            <v>3114582  |  3114582</v>
          </cell>
          <cell r="O2214">
            <v>3114582852</v>
          </cell>
          <cell r="P2214" t="str">
            <v>personeriaisnos@hotmail.com</v>
          </cell>
          <cell r="Q2214" t="str">
            <v>JUNTA ADMINISTRADORA</v>
          </cell>
          <cell r="R2214" t="str">
            <v>ORGANIZACION AUTORIZADA</v>
          </cell>
        </row>
        <row r="2215">
          <cell r="A2215">
            <v>24238</v>
          </cell>
          <cell r="B2215" t="str">
            <v>ASOCIACIÓN DE USUARIOS DEL ACUEDUCTO DE ALDEA DE MARIA</v>
          </cell>
          <cell r="C2215">
            <v>41184</v>
          </cell>
          <cell r="D2215" t="str">
            <v>900102906-0</v>
          </cell>
          <cell r="E2215" t="str">
            <v>OPERATIVA</v>
          </cell>
          <cell r="F2215">
            <v>38896</v>
          </cell>
          <cell r="G2215" t="str">
            <v>INSCRIPCION</v>
          </cell>
          <cell r="H2215">
            <v>41394</v>
          </cell>
          <cell r="I2215" t="str">
            <v>ALIRIO AUSTERIO CEBALLOS FIGUEROA</v>
          </cell>
          <cell r="J2215">
            <v>52210</v>
          </cell>
          <cell r="K2215" t="str">
            <v>PALACIO MUNICIPAL</v>
          </cell>
          <cell r="L2215" t="str">
            <v>NARIÑO</v>
          </cell>
          <cell r="M2215" t="str">
            <v>CONTADERO</v>
          </cell>
          <cell r="N2215" t="str">
            <v>3137897  |  3137897</v>
          </cell>
          <cell r="O2215">
            <v>3137897658</v>
          </cell>
          <cell r="P2215" t="str">
            <v>contactenos@contadero-narino.gov.co</v>
          </cell>
          <cell r="Q2215" t="str">
            <v>ASOCIACION DE USUARIOS</v>
          </cell>
          <cell r="R2215" t="str">
            <v>ORGANIZACION AUTORIZADA</v>
          </cell>
        </row>
        <row r="2216">
          <cell r="A2216">
            <v>24244</v>
          </cell>
          <cell r="B2216" t="str">
            <v>JUNTA DE ACCION COMUNAL DEL BARRIO SAN NICOLAS</v>
          </cell>
          <cell r="C2216">
            <v>41158</v>
          </cell>
          <cell r="D2216" t="str">
            <v>900383055-2</v>
          </cell>
          <cell r="E2216" t="str">
            <v>OPERATIVA</v>
          </cell>
          <cell r="F2216">
            <v>37438</v>
          </cell>
          <cell r="G2216" t="str">
            <v>INSCRIPCION</v>
          </cell>
          <cell r="H2216">
            <v>41269</v>
          </cell>
          <cell r="I2216" t="str">
            <v>RODRIGO VINASCO HERNANDEZ</v>
          </cell>
          <cell r="J2216">
            <v>17614</v>
          </cell>
          <cell r="K2216" t="str">
            <v>BARRIO SAN NICOLAS</v>
          </cell>
          <cell r="L2216" t="str">
            <v>CALDAS</v>
          </cell>
          <cell r="M2216" t="str">
            <v>RIOSUCIO</v>
          </cell>
          <cell r="N2216" t="str">
            <v>3203619  |  3203619</v>
          </cell>
          <cell r="O2216">
            <v>3203619301</v>
          </cell>
          <cell r="P2216" t="str">
            <v>contacto@riosucio-caldas.gov.co</v>
          </cell>
          <cell r="Q2216" t="str">
            <v>JUNTA DE ACCION COMUNAL</v>
          </cell>
          <cell r="R2216" t="str">
            <v>ORGANIZACION AUTORIZADA</v>
          </cell>
        </row>
        <row r="2217">
          <cell r="A2217">
            <v>24247</v>
          </cell>
          <cell r="B2217" t="str">
            <v>ASOCIACION DE USUARIOS DEL ACUEDUCTO REGIONAL BONAFONT</v>
          </cell>
          <cell r="C2217">
            <v>40789</v>
          </cell>
          <cell r="D2217" t="str">
            <v>810004656-8</v>
          </cell>
          <cell r="E2217" t="str">
            <v>OPERATIVA</v>
          </cell>
          <cell r="F2217">
            <v>36967</v>
          </cell>
          <cell r="G2217" t="str">
            <v>ACTUALIZACION</v>
          </cell>
          <cell r="H2217">
            <v>45464</v>
          </cell>
          <cell r="I2217" t="str">
            <v>ANTONIO DE JESUS GUEVARA BETANCUR</v>
          </cell>
          <cell r="J2217">
            <v>17614</v>
          </cell>
          <cell r="K2217" t="str">
            <v>20 METROS ABAJO DEL CUARTEL DE POLICIA SEDE ACUEDUCTO REGIONAL</v>
          </cell>
          <cell r="L2217" t="str">
            <v>CALDAS</v>
          </cell>
          <cell r="M2217" t="str">
            <v>RIOSUCIO</v>
          </cell>
          <cell r="N2217" t="str">
            <v>3148786  |  3132551</v>
          </cell>
          <cell r="O2217">
            <v>3148786793</v>
          </cell>
          <cell r="P2217" t="str">
            <v>acueductoregionalbonafont@gmail.com</v>
          </cell>
          <cell r="Q2217" t="str">
            <v>ASOCIACION DE USUARIOS</v>
          </cell>
          <cell r="R2217" t="str">
            <v>ORGANIZACION AUTORIZADA</v>
          </cell>
        </row>
        <row r="2218">
          <cell r="A2218">
            <v>24250</v>
          </cell>
          <cell r="B2218" t="str">
            <v>ASOCIACION DE USUARIOS ADMINISTRADORA DEL SERVICIO PUBLICO DOMICILIARIO DE ACUEDUCTO DE LA VEREDA CAMPO ALEGRE Y LAS ARADAS TABLON DE GOMEZ NARIÑO</v>
          </cell>
          <cell r="C2218">
            <v>40817</v>
          </cell>
          <cell r="D2218" t="str">
            <v>900398419-5</v>
          </cell>
          <cell r="E2218" t="str">
            <v>OPERATIVA</v>
          </cell>
          <cell r="F2218">
            <v>40494</v>
          </cell>
          <cell r="G2218" t="str">
            <v>INSCRIPCION</v>
          </cell>
          <cell r="H2218">
            <v>40892</v>
          </cell>
          <cell r="I2218" t="str">
            <v>CARLOS ALBERTO MARTINEZ BENAVIDES</v>
          </cell>
          <cell r="J2218">
            <v>52258</v>
          </cell>
          <cell r="K2218" t="str">
            <v>VEREDA LAS ARADAS</v>
          </cell>
          <cell r="L2218" t="str">
            <v>NARIÑO</v>
          </cell>
          <cell r="M2218" t="str">
            <v>EL TABLON DE GOMEZ</v>
          </cell>
          <cell r="N2218" t="str">
            <v>7264800  |  7264800</v>
          </cell>
          <cell r="O2218">
            <v>3207972561</v>
          </cell>
          <cell r="P2218" t="str">
            <v>veredaaradas@hotmail.com</v>
          </cell>
          <cell r="Q2218" t="str">
            <v>ASOCIACION DE USUARIOS</v>
          </cell>
          <cell r="R2218" t="str">
            <v>ORGANIZACION AUTORIZADA</v>
          </cell>
        </row>
        <row r="2219">
          <cell r="A2219">
            <v>24273</v>
          </cell>
          <cell r="B2219" t="str">
            <v>ASOCIACION DE USUARIOS DEL ACUEDUCTO COMUNITARIO DEL BARRIO DIVINO NIÑO</v>
          </cell>
          <cell r="C2219">
            <v>41145</v>
          </cell>
          <cell r="D2219" t="str">
            <v>816004135-4</v>
          </cell>
          <cell r="E2219" t="str">
            <v>OPERATIVA</v>
          </cell>
          <cell r="F2219">
            <v>35591</v>
          </cell>
          <cell r="G2219" t="str">
            <v>ACTUALIZACION</v>
          </cell>
          <cell r="H2219">
            <v>45007</v>
          </cell>
          <cell r="I2219" t="str">
            <v>JOHN ALONSO VANEGAS  CANON</v>
          </cell>
          <cell r="J2219">
            <v>66170</v>
          </cell>
          <cell r="K2219" t="str">
            <v>CALLE 73 A N° 19 - 40 BARRIO DIVINO NINO</v>
          </cell>
          <cell r="L2219" t="str">
            <v>RISARALDA</v>
          </cell>
          <cell r="M2219" t="str">
            <v>DOSQUEBRADAS</v>
          </cell>
          <cell r="N2219" t="str">
            <v>3428424  |  3428424</v>
          </cell>
          <cell r="O2219">
            <v>3127648561</v>
          </cell>
          <cell r="P2219" t="str">
            <v>jhonalonso1@hotmail.com</v>
          </cell>
          <cell r="Q2219" t="str">
            <v>SIN ANIMO DE LUCRO</v>
          </cell>
          <cell r="R2219" t="str">
            <v>ORGANIZACION AUTORIZADA</v>
          </cell>
        </row>
        <row r="2220">
          <cell r="A2220">
            <v>24279</v>
          </cell>
          <cell r="B2220" t="str">
            <v>ASOCIACION DE USUARIOS DEL ACUEDUCTO COMUNITARIO DEL BARRIO LAS ACACIAS</v>
          </cell>
          <cell r="C2220">
            <v>40934</v>
          </cell>
          <cell r="D2220" t="str">
            <v>816003578-9</v>
          </cell>
          <cell r="E2220" t="str">
            <v>OPERATIVA</v>
          </cell>
          <cell r="F2220">
            <v>35833</v>
          </cell>
          <cell r="G2220" t="str">
            <v>ACTUALIZACION</v>
          </cell>
          <cell r="H2220">
            <v>45039</v>
          </cell>
          <cell r="I2220" t="str">
            <v>RAFAEL ANTONIO MORALES ORTIZ</v>
          </cell>
          <cell r="J2220">
            <v>66170</v>
          </cell>
          <cell r="K2220" t="str">
            <v>MANZANA 5 CASA 30 BOSQUES DE LA ACUARELA 4 ETAPA</v>
          </cell>
          <cell r="L2220" t="str">
            <v>RISARALDA</v>
          </cell>
          <cell r="M2220" t="str">
            <v>DOSQUEBRADAS</v>
          </cell>
          <cell r="N2220" t="str">
            <v>3423514  |  3423514</v>
          </cell>
          <cell r="O2220">
            <v>3117771879</v>
          </cell>
          <cell r="P2220" t="str">
            <v>acueductolasacacias@hotmail.com</v>
          </cell>
          <cell r="Q2220" t="str">
            <v>ASOCIACION DE USUARIOS</v>
          </cell>
          <cell r="R2220" t="str">
            <v>ORGANIZACION AUTORIZADA</v>
          </cell>
        </row>
        <row r="2221">
          <cell r="A2221">
            <v>24289</v>
          </cell>
          <cell r="B2221" t="str">
            <v xml:space="preserve">ASOCIACION DE USUARIOS ACUEDUCTO EL MADROÑO </v>
          </cell>
          <cell r="C2221">
            <v>41220</v>
          </cell>
          <cell r="D2221" t="str">
            <v>900480454-3</v>
          </cell>
          <cell r="E2221" t="str">
            <v>OPERATIVA</v>
          </cell>
          <cell r="F2221">
            <v>40732</v>
          </cell>
          <cell r="G2221" t="str">
            <v>INSCRIPCION</v>
          </cell>
          <cell r="H2221">
            <v>41269</v>
          </cell>
          <cell r="I2221" t="str">
            <v>REINEL RIVERA TORO</v>
          </cell>
          <cell r="J2221">
            <v>17088</v>
          </cell>
          <cell r="K2221" t="str">
            <v>CRA 3 N. 6 05 BARRIO JARDIN BAJO</v>
          </cell>
          <cell r="L2221" t="str">
            <v>CALDAS</v>
          </cell>
          <cell r="M2221" t="str">
            <v>BELALCAZAR</v>
          </cell>
          <cell r="N2221" t="str">
            <v>3113546  |  3113546</v>
          </cell>
          <cell r="O2221" t="str">
            <v>No disponible</v>
          </cell>
          <cell r="P2221" t="str">
            <v>claudiamilenar9@gmail.com</v>
          </cell>
          <cell r="Q2221" t="str">
            <v>ASOCIACION DE USUARIOS</v>
          </cell>
          <cell r="R2221" t="str">
            <v>ORGANIZACION AUTORIZADA</v>
          </cell>
        </row>
        <row r="2222">
          <cell r="A2222">
            <v>24296</v>
          </cell>
          <cell r="B2222" t="str">
            <v>ASOCIACION JUNTA ADMINISTRADORA DE ACUEDUCTO EL PESACADOR DEL TABLOR OBRAJE</v>
          </cell>
          <cell r="C2222">
            <v>40835</v>
          </cell>
          <cell r="D2222" t="str">
            <v>900316457-4</v>
          </cell>
          <cell r="E2222" t="str">
            <v>OPERATIVA</v>
          </cell>
          <cell r="F2222">
            <v>40082</v>
          </cell>
          <cell r="G2222" t="str">
            <v>INSCRIPCION</v>
          </cell>
          <cell r="H2222">
            <v>40892</v>
          </cell>
          <cell r="I2222" t="str">
            <v>VICENTE ALVARO VILLOTA URBINA</v>
          </cell>
          <cell r="J2222">
            <v>52788</v>
          </cell>
          <cell r="K2222" t="str">
            <v>palacio municipal</v>
          </cell>
          <cell r="L2222" t="str">
            <v>NARIÑO</v>
          </cell>
          <cell r="M2222" t="str">
            <v>TANGUA</v>
          </cell>
          <cell r="N2222" t="str">
            <v>8185624  |  8185624</v>
          </cell>
          <cell r="O2222">
            <v>3146583669</v>
          </cell>
          <cell r="P2222" t="str">
            <v>asociacionelpescador@gmail.com</v>
          </cell>
          <cell r="Q2222" t="str">
            <v>JUNTA ADMINISTRADORA</v>
          </cell>
          <cell r="R2222" t="str">
            <v>ORGANIZACION AUTORIZADA</v>
          </cell>
        </row>
        <row r="2223">
          <cell r="A2223">
            <v>24317</v>
          </cell>
          <cell r="B2223" t="str">
            <v>ASOCIACION DE PESCADORES DE LAS PAVITAS</v>
          </cell>
          <cell r="C2223">
            <v>40883</v>
          </cell>
          <cell r="D2223" t="str">
            <v>900297657-8</v>
          </cell>
          <cell r="E2223" t="str">
            <v>OPERATIVA</v>
          </cell>
          <cell r="F2223">
            <v>36396</v>
          </cell>
          <cell r="G2223" t="str">
            <v>INSCRIPCION</v>
          </cell>
          <cell r="H2223">
            <v>40907</v>
          </cell>
          <cell r="I2223" t="str">
            <v>FRANCISCO FABIO REGINO MASEA</v>
          </cell>
          <cell r="J2223">
            <v>70001</v>
          </cell>
          <cell r="K2223" t="str">
            <v>CRA 7 No 29C - 29 BARRIO CONJO</v>
          </cell>
          <cell r="L2223" t="str">
            <v>SUCRE</v>
          </cell>
          <cell r="M2223" t="str">
            <v>SINCELEJO</v>
          </cell>
          <cell r="N2223" t="str">
            <v>3135105  |  3135105</v>
          </cell>
          <cell r="O2223" t="str">
            <v>No disponible</v>
          </cell>
          <cell r="P2223" t="str">
            <v>alcaldia@caimito-sucre.gov.co</v>
          </cell>
          <cell r="Q2223" t="str">
            <v>ASOCIACION DE USUARIOS</v>
          </cell>
          <cell r="R2223" t="str">
            <v>ORGANIZACION AUTORIZADA</v>
          </cell>
        </row>
        <row r="2224">
          <cell r="A2224">
            <v>24339</v>
          </cell>
          <cell r="B2224" t="str">
            <v>ASOCIACION DE USUARIOS DEL ACUEDUCTO PUEBLO VIEJO MUNICIPIO DE SAN BERNARDO</v>
          </cell>
          <cell r="C2224">
            <v>40835</v>
          </cell>
          <cell r="D2224" t="str">
            <v>900243186-9</v>
          </cell>
          <cell r="E2224" t="str">
            <v>OPERATIVA</v>
          </cell>
          <cell r="F2224">
            <v>39638</v>
          </cell>
          <cell r="G2224" t="str">
            <v>INSCRIPCION</v>
          </cell>
          <cell r="H2224">
            <v>40892</v>
          </cell>
          <cell r="I2224" t="str">
            <v>REINALDO CARLOSAMA CARLOSAMA</v>
          </cell>
          <cell r="J2224">
            <v>52685</v>
          </cell>
          <cell r="K2224" t="str">
            <v>VEREDA PUEBLO VIEJO</v>
          </cell>
          <cell r="L2224" t="str">
            <v>NARIÑO</v>
          </cell>
          <cell r="M2224" t="str">
            <v>SAN BERNARDO</v>
          </cell>
          <cell r="N2224" t="str">
            <v>7301206  |  7301206</v>
          </cell>
          <cell r="O2224">
            <v>3137676067</v>
          </cell>
          <cell r="P2224" t="str">
            <v>cielovalentina1023@hotmail.com</v>
          </cell>
          <cell r="Q2224" t="str">
            <v>ASOCIACION DE USUARIOS</v>
          </cell>
          <cell r="R2224" t="str">
            <v>ORGANIZACION AUTORIZADA</v>
          </cell>
        </row>
        <row r="2225">
          <cell r="A2225">
            <v>24343</v>
          </cell>
          <cell r="B2225" t="str">
            <v>ASOCIACION JUNTA ADMINISTRADORA DE ACUEDUCTO VEREDA SAN BOSCO</v>
          </cell>
          <cell r="C2225">
            <v>40813</v>
          </cell>
          <cell r="D2225" t="str">
            <v>900424111-4</v>
          </cell>
          <cell r="E2225" t="str">
            <v>OPERATIVA</v>
          </cell>
          <cell r="F2225">
            <v>40517</v>
          </cell>
          <cell r="G2225" t="str">
            <v>INSCRIPCION</v>
          </cell>
          <cell r="H2225">
            <v>40892</v>
          </cell>
          <cell r="I2225" t="str">
            <v>LUIS HERNANDO CERON CASTILLO</v>
          </cell>
          <cell r="J2225">
            <v>52019</v>
          </cell>
          <cell r="K2225" t="str">
            <v>VEREDA SAN BOSCO</v>
          </cell>
          <cell r="L2225" t="str">
            <v>NARIÑO</v>
          </cell>
          <cell r="M2225" t="str">
            <v>ALBAN</v>
          </cell>
          <cell r="N2225" t="str">
            <v>7430136  |  7430136</v>
          </cell>
          <cell r="O2225">
            <v>3117432334</v>
          </cell>
          <cell r="P2225" t="str">
            <v>asociacionsanbosco@gmail.com</v>
          </cell>
          <cell r="Q2225" t="str">
            <v>ASOCIACION DE USUARIOS</v>
          </cell>
          <cell r="R2225" t="str">
            <v>ORGANIZACION AUTORIZADA</v>
          </cell>
        </row>
        <row r="2226">
          <cell r="A2226">
            <v>24355</v>
          </cell>
          <cell r="B2226" t="str">
            <v xml:space="preserve">ASOCIACION DE USUARIOS SERVICIOS COLECTIVOS DE LA VEREDA EL CERRO </v>
          </cell>
          <cell r="C2226">
            <v>40787</v>
          </cell>
          <cell r="D2226" t="str">
            <v>810003381-3</v>
          </cell>
          <cell r="E2226" t="str">
            <v>OPERATIVA</v>
          </cell>
          <cell r="F2226">
            <v>36554</v>
          </cell>
          <cell r="G2226" t="str">
            <v>INSCRIPCION</v>
          </cell>
          <cell r="H2226">
            <v>40892</v>
          </cell>
          <cell r="I2226" t="str">
            <v xml:space="preserve">HERNANDEZ JOSE ADALBERTO  OSORIO </v>
          </cell>
          <cell r="J2226">
            <v>17042</v>
          </cell>
          <cell r="K2226" t="str">
            <v>CRA 5 N. 15-27</v>
          </cell>
          <cell r="L2226" t="str">
            <v>CALDAS</v>
          </cell>
          <cell r="M2226" t="str">
            <v>ANSERMA</v>
          </cell>
          <cell r="N2226" t="str">
            <v>3113509  |  3113509</v>
          </cell>
          <cell r="O2226" t="str">
            <v>No disponible</v>
          </cell>
          <cell r="P2226" t="str">
            <v>contactenos@anserma-caldas.gov.co</v>
          </cell>
          <cell r="Q2226" t="str">
            <v>ASOCIACION DE USUARIOS</v>
          </cell>
          <cell r="R2226" t="str">
            <v>ORGANIZACION AUTORIZADA</v>
          </cell>
        </row>
        <row r="2227">
          <cell r="A2227">
            <v>24370</v>
          </cell>
          <cell r="B2227" t="str">
            <v>JUNTA ADMINISTRADORA DEL ACUEDUCTO VEREDA SIERRA DEL GRAMAL</v>
          </cell>
          <cell r="C2227">
            <v>41192</v>
          </cell>
          <cell r="D2227" t="str">
            <v>900060491-4</v>
          </cell>
          <cell r="E2227" t="str">
            <v>OPERATIVA</v>
          </cell>
          <cell r="F2227">
            <v>38691</v>
          </cell>
          <cell r="G2227" t="str">
            <v>INSCRIPCION</v>
          </cell>
          <cell r="H2227">
            <v>41269</v>
          </cell>
          <cell r="I2227" t="str">
            <v>ANGEL GABRIEL HERMOSA MOLANO</v>
          </cell>
          <cell r="J2227">
            <v>41799</v>
          </cell>
          <cell r="K2227" t="str">
            <v>VEREDA SIERRA EL GRAMAL CASA ANGEL GABRIEL HERMOSA MOLANO</v>
          </cell>
          <cell r="L2227" t="str">
            <v>HUILA</v>
          </cell>
          <cell r="M2227" t="str">
            <v>TELLO</v>
          </cell>
          <cell r="N2227" t="str">
            <v>3176472  |  3176472</v>
          </cell>
          <cell r="O2227">
            <v>3176472220</v>
          </cell>
          <cell r="P2227" t="str">
            <v>contacto@tello-huila.gov.co</v>
          </cell>
          <cell r="Q2227" t="str">
            <v>JUNTA ADMINISTRADORA</v>
          </cell>
          <cell r="R2227" t="str">
            <v>ORGANIZACION AUTORIZADA</v>
          </cell>
        </row>
        <row r="2228">
          <cell r="A2228">
            <v>24373</v>
          </cell>
          <cell r="B2228" t="str">
            <v>JUNTA ADMINISTRADORA DE SERVICIOS DEL ACUEDUCTO DE LA VEREDA EL OROZCO MUNICIPIO DE NATAGA</v>
          </cell>
          <cell r="C2228">
            <v>40829</v>
          </cell>
          <cell r="D2228" t="str">
            <v>813011112-3</v>
          </cell>
          <cell r="E2228" t="str">
            <v>OPERATIVA</v>
          </cell>
          <cell r="F2228">
            <v>36661</v>
          </cell>
          <cell r="G2228" t="str">
            <v>INSCRIPCION</v>
          </cell>
          <cell r="H2228">
            <v>40907</v>
          </cell>
          <cell r="I2228" t="str">
            <v>BERNARDO YACUMA YONDAPIZ</v>
          </cell>
          <cell r="J2228">
            <v>41483</v>
          </cell>
          <cell r="K2228" t="str">
            <v>PALACIO MUNICIPAL</v>
          </cell>
          <cell r="L2228" t="str">
            <v>HUILA</v>
          </cell>
          <cell r="M2228" t="str">
            <v>NATAGA</v>
          </cell>
          <cell r="N2228" t="str">
            <v>3123380  |  3123380</v>
          </cell>
          <cell r="O2228">
            <v>3123380005</v>
          </cell>
          <cell r="P2228" t="str">
            <v>amorcito9010@hotmail.es</v>
          </cell>
          <cell r="Q2228" t="str">
            <v>JUNTA ADMINISTRADORA</v>
          </cell>
          <cell r="R2228" t="str">
            <v>ORGANIZACION AUTORIZADA</v>
          </cell>
        </row>
        <row r="2229">
          <cell r="A2229">
            <v>24374</v>
          </cell>
          <cell r="B2229" t="str">
            <v>JUNTA ADMINISTRADORA ACUEDUCTO VEREDA EL PATA</v>
          </cell>
          <cell r="C2229">
            <v>41192</v>
          </cell>
          <cell r="D2229" t="str">
            <v>813013421-3</v>
          </cell>
          <cell r="E2229" t="str">
            <v>OPERATIVA</v>
          </cell>
          <cell r="F2229">
            <v>38073</v>
          </cell>
          <cell r="G2229" t="str">
            <v>INSCRIPCION</v>
          </cell>
          <cell r="H2229">
            <v>41323</v>
          </cell>
          <cell r="I2229" t="str">
            <v xml:space="preserve">LUIS HERNANDO OSORIO </v>
          </cell>
          <cell r="J2229">
            <v>41016</v>
          </cell>
          <cell r="K2229" t="str">
            <v>VEREDA EL PATA CASA FERNANDO OYOLA</v>
          </cell>
          <cell r="L2229" t="str">
            <v>HUILA</v>
          </cell>
          <cell r="M2229" t="str">
            <v>AIPE</v>
          </cell>
          <cell r="N2229" t="str">
            <v>3114887  |  3114887</v>
          </cell>
          <cell r="O2229">
            <v>3114887034</v>
          </cell>
          <cell r="P2229" t="str">
            <v>contactenos@aipe-huila.gov.co</v>
          </cell>
          <cell r="Q2229" t="str">
            <v>JUNTA ADMINISTRADORA</v>
          </cell>
          <cell r="R2229" t="str">
            <v>ORGANIZACION AUTORIZADA</v>
          </cell>
        </row>
        <row r="2230">
          <cell r="A2230">
            <v>24378</v>
          </cell>
          <cell r="B2230" t="str">
            <v xml:space="preserve">JUNTA ADMINISTRADORA DEL ACUEDUCTO DE GUACACALLO </v>
          </cell>
          <cell r="C2230">
            <v>40834</v>
          </cell>
          <cell r="D2230" t="str">
            <v>813010833-0</v>
          </cell>
          <cell r="E2230" t="str">
            <v>OPERATIVA</v>
          </cell>
          <cell r="F2230">
            <v>37295</v>
          </cell>
          <cell r="G2230" t="str">
            <v>INSCRIPCION</v>
          </cell>
          <cell r="H2230">
            <v>40907</v>
          </cell>
          <cell r="I2230" t="str">
            <v>ALVARO CALDERON VEGA</v>
          </cell>
          <cell r="J2230">
            <v>41551</v>
          </cell>
          <cell r="K2230" t="str">
            <v>PALACIO MUNICIPAL</v>
          </cell>
          <cell r="L2230" t="str">
            <v>HUILA</v>
          </cell>
          <cell r="M2230" t="str">
            <v>PITALITO</v>
          </cell>
          <cell r="N2230" t="str">
            <v>8360010  |  8360010</v>
          </cell>
          <cell r="O2230">
            <v>3115068829</v>
          </cell>
          <cell r="P2230" t="str">
            <v>contactenos@pitalito-huila.gov.co</v>
          </cell>
          <cell r="Q2230" t="str">
            <v>JUNTA ADMINISTRADORA</v>
          </cell>
          <cell r="R2230" t="str">
            <v>ORGANIZACION AUTORIZADA</v>
          </cell>
        </row>
        <row r="2231">
          <cell r="A2231">
            <v>24416</v>
          </cell>
          <cell r="B2231" t="str">
            <v>JUNTA DE ACCION COMUNAL DE LA VEREDA LA ESTRELLA</v>
          </cell>
          <cell r="C2231">
            <v>40829</v>
          </cell>
          <cell r="D2231" t="str">
            <v>813006769-1</v>
          </cell>
          <cell r="E2231" t="str">
            <v>OPERATIVA</v>
          </cell>
          <cell r="F2231">
            <v>35170</v>
          </cell>
          <cell r="G2231" t="str">
            <v>INSCRIPCION</v>
          </cell>
          <cell r="H2231">
            <v>40907</v>
          </cell>
          <cell r="I2231" t="str">
            <v>GERMAN ARIAS YUCUMA</v>
          </cell>
          <cell r="J2231">
            <v>41483</v>
          </cell>
          <cell r="K2231" t="str">
            <v>ALCALDIA MUNICIPAL</v>
          </cell>
          <cell r="L2231" t="str">
            <v>HUILA</v>
          </cell>
          <cell r="M2231" t="str">
            <v>NATAGA</v>
          </cell>
          <cell r="N2231" t="str">
            <v>3138960  |  3138960</v>
          </cell>
          <cell r="O2231">
            <v>3138960383</v>
          </cell>
          <cell r="P2231" t="str">
            <v>contactenos@nataga-huila.gov.co</v>
          </cell>
          <cell r="Q2231" t="str">
            <v>JUNTA DE ACCION COMUNAL</v>
          </cell>
          <cell r="R2231" t="str">
            <v>ORGANIZACION AUTORIZADA</v>
          </cell>
        </row>
        <row r="2232">
          <cell r="A2232">
            <v>24425</v>
          </cell>
          <cell r="B2232" t="str">
            <v>COMITE EMPRESARIAL DE SERVICIOS PUBLICOS DOMICILIARIOS EL CRISTAL</v>
          </cell>
          <cell r="C2232">
            <v>40791</v>
          </cell>
          <cell r="D2232" t="str">
            <v>828002709-6</v>
          </cell>
          <cell r="E2232" t="str">
            <v>OPERATIVA</v>
          </cell>
          <cell r="F2232">
            <v>38092</v>
          </cell>
          <cell r="G2232" t="str">
            <v>INSCRIPCION</v>
          </cell>
          <cell r="H2232">
            <v>40892</v>
          </cell>
          <cell r="I2232" t="str">
            <v>JOSE LINER VARGAS MUNOZ</v>
          </cell>
          <cell r="J2232">
            <v>18001</v>
          </cell>
          <cell r="K2232" t="str">
            <v>cra 13a No 9 18</v>
          </cell>
          <cell r="L2232" t="str">
            <v>CAQUETÁ</v>
          </cell>
          <cell r="M2232" t="str">
            <v>FLORENCIA</v>
          </cell>
          <cell r="N2232" t="str">
            <v>4359461  |  4359461</v>
          </cell>
          <cell r="O2232">
            <v>3212062683</v>
          </cell>
          <cell r="P2232" t="str">
            <v>gendecaresp@hotmail.com</v>
          </cell>
          <cell r="Q2232" t="str">
            <v>ASOCIACION DE USUARIOS</v>
          </cell>
          <cell r="R2232" t="str">
            <v>ORGANIZACION AUTORIZADA</v>
          </cell>
        </row>
        <row r="2233">
          <cell r="A2233">
            <v>24427</v>
          </cell>
          <cell r="B2233" t="str">
            <v>ASOCIACION COMUNAL DE USUARIOS DEL ACUEDUCTO LA ESTRELLA</v>
          </cell>
          <cell r="C2233">
            <v>40788</v>
          </cell>
          <cell r="D2233" t="str">
            <v>900417759-7</v>
          </cell>
          <cell r="E2233" t="str">
            <v>OPERATIVA</v>
          </cell>
          <cell r="F2233">
            <v>40584</v>
          </cell>
          <cell r="G2233" t="str">
            <v>INSCRIPCION</v>
          </cell>
          <cell r="H2233">
            <v>40892</v>
          </cell>
          <cell r="I2233" t="str">
            <v>EDGAR HERNANDO DAVILA SEPULVEDA</v>
          </cell>
          <cell r="J2233">
            <v>17001</v>
          </cell>
          <cell r="K2233" t="str">
            <v>VIA MANIZALES NEIRA KM 9 SECTOR EL PEAJE</v>
          </cell>
          <cell r="L2233" t="str">
            <v>CALDAS</v>
          </cell>
          <cell r="M2233" t="str">
            <v>MANIZALES</v>
          </cell>
          <cell r="N2233" t="str">
            <v>8703912  |  8703912</v>
          </cell>
          <cell r="O2233">
            <v>3136596828</v>
          </cell>
          <cell r="P2233" t="str">
            <v>edavilasep@hotmail.com</v>
          </cell>
          <cell r="Q2233" t="str">
            <v>ASOCIACION DE USUARIOS</v>
          </cell>
          <cell r="R2233" t="str">
            <v>ORGANIZACION AUTORIZADA</v>
          </cell>
        </row>
        <row r="2234">
          <cell r="A2234">
            <v>24437</v>
          </cell>
          <cell r="B2234" t="str">
            <v>JUNTA DE ACCION COMUNAL VEREDA CRISTALES</v>
          </cell>
          <cell r="C2234">
            <v>41145</v>
          </cell>
          <cell r="D2234" t="str">
            <v>800004877-2</v>
          </cell>
          <cell r="E2234" t="str">
            <v>OPERATIVA</v>
          </cell>
          <cell r="F2234">
            <v>39173</v>
          </cell>
          <cell r="G2234" t="str">
            <v>INSCRIPCION</v>
          </cell>
          <cell r="H2234">
            <v>41269</v>
          </cell>
          <cell r="I2234" t="str">
            <v xml:space="preserve">PEDRO ANTONIO VASQUEZ </v>
          </cell>
          <cell r="J2234">
            <v>66075</v>
          </cell>
          <cell r="K2234" t="str">
            <v>PALACIO MUNICIPAL</v>
          </cell>
          <cell r="L2234" t="str">
            <v>RISARALDA</v>
          </cell>
          <cell r="M2234" t="str">
            <v>BALBOA</v>
          </cell>
          <cell r="N2234" t="str">
            <v>3688109  |  3688109</v>
          </cell>
          <cell r="O2234">
            <v>3127927391</v>
          </cell>
          <cell r="P2234" t="str">
            <v>jorgepulgarinm@hotmail.com</v>
          </cell>
          <cell r="Q2234" t="str">
            <v>JUNTA DE ACCION COMUNAL</v>
          </cell>
          <cell r="R2234" t="str">
            <v>ORGANIZACION AUTORIZADA</v>
          </cell>
        </row>
        <row r="2235">
          <cell r="A2235">
            <v>24440</v>
          </cell>
          <cell r="B2235" t="str">
            <v>ASOCIACION AMBIENTAL ADMINISTRADORA DEL ACUEDUCTO DEL PLAN DE VIVIENDA EL RAYO</v>
          </cell>
          <cell r="C2235">
            <v>41146</v>
          </cell>
          <cell r="D2235" t="str">
            <v>900250005-3</v>
          </cell>
          <cell r="E2235" t="str">
            <v>OPERATIVA</v>
          </cell>
          <cell r="F2235">
            <v>39692</v>
          </cell>
          <cell r="G2235" t="str">
            <v>INSCRIPCION</v>
          </cell>
          <cell r="H2235">
            <v>41269</v>
          </cell>
          <cell r="I2235" t="str">
            <v>MARIO DUQUE CORREA</v>
          </cell>
          <cell r="J2235">
            <v>66440</v>
          </cell>
          <cell r="K2235" t="str">
            <v>AVENIDA VILLA RICA N. 9 - 18</v>
          </cell>
          <cell r="L2235" t="str">
            <v>RISARALDA</v>
          </cell>
          <cell r="M2235" t="str">
            <v>MARSELLA</v>
          </cell>
          <cell r="N2235" t="str">
            <v>3427140  |  3427140</v>
          </cell>
          <cell r="O2235">
            <v>3136426276</v>
          </cell>
          <cell r="P2235" t="str">
            <v>marioduquecorrea@hotmail.com</v>
          </cell>
          <cell r="Q2235" t="str">
            <v>ASOCIACION DE USUARIOS</v>
          </cell>
          <cell r="R2235" t="str">
            <v>ORGANIZACION AUTORIZADA</v>
          </cell>
        </row>
        <row r="2236">
          <cell r="A2236">
            <v>24447</v>
          </cell>
          <cell r="B2236" t="str">
            <v>JUNTA DE ACCION COMUNAL VEREDA PURACE</v>
          </cell>
          <cell r="C2236">
            <v>41145</v>
          </cell>
          <cell r="D2236" t="str">
            <v>816007530-4</v>
          </cell>
          <cell r="E2236" t="str">
            <v>OPERATIVA</v>
          </cell>
          <cell r="F2236">
            <v>36577</v>
          </cell>
          <cell r="G2236" t="str">
            <v>INSCRIPCION</v>
          </cell>
          <cell r="H2236">
            <v>41323</v>
          </cell>
          <cell r="I2236" t="str">
            <v xml:space="preserve">JAVIER HERNESTO SAMBRANO </v>
          </cell>
          <cell r="J2236">
            <v>66075</v>
          </cell>
          <cell r="K2236" t="str">
            <v>ALCALDIA DE BALBOA</v>
          </cell>
          <cell r="L2236" t="str">
            <v>RISARALDA</v>
          </cell>
          <cell r="M2236" t="str">
            <v>BALBOA</v>
          </cell>
          <cell r="N2236" t="str">
            <v>3688109  |  3688109</v>
          </cell>
          <cell r="O2236">
            <v>3158099831</v>
          </cell>
          <cell r="P2236" t="str">
            <v>jorgepulgarinm@hotmail.com</v>
          </cell>
          <cell r="Q2236" t="str">
            <v>JUNTA DE ACCION COMUNAL</v>
          </cell>
          <cell r="R2236" t="str">
            <v>ORGANIZACION AUTORIZADA</v>
          </cell>
        </row>
        <row r="2237">
          <cell r="A2237">
            <v>24449</v>
          </cell>
          <cell r="B2237" t="str">
            <v>JUNTA DE ACCIÓN COMUNAL VEREDA LA MANCHA</v>
          </cell>
          <cell r="C2237">
            <v>41145</v>
          </cell>
          <cell r="D2237" t="str">
            <v>800004650-8</v>
          </cell>
          <cell r="E2237" t="str">
            <v>OPERATIVA</v>
          </cell>
          <cell r="F2237">
            <v>41028</v>
          </cell>
          <cell r="G2237" t="str">
            <v>INSCRIPCION</v>
          </cell>
          <cell r="H2237">
            <v>41269</v>
          </cell>
          <cell r="I2237" t="str">
            <v xml:space="preserve">LUIS ALBERTO MARQUEZ </v>
          </cell>
          <cell r="J2237">
            <v>66075</v>
          </cell>
          <cell r="K2237" t="str">
            <v>CARRERA 3 N° 5 - 08 BARRIO BELLO HORIZONTE</v>
          </cell>
          <cell r="L2237" t="str">
            <v>RISARALDA</v>
          </cell>
          <cell r="M2237" t="str">
            <v>BALBOA</v>
          </cell>
          <cell r="N2237" t="str">
            <v>0000000  |  0000000</v>
          </cell>
          <cell r="O2237">
            <v>3117720938</v>
          </cell>
          <cell r="P2237" t="str">
            <v>contactenos@balboa-risaralda.gov.co</v>
          </cell>
          <cell r="Q2237" t="str">
            <v>JUNTA DE ACCION COMUNAL</v>
          </cell>
          <cell r="R2237" t="str">
            <v>ORGANIZACION AUTORIZADA</v>
          </cell>
        </row>
        <row r="2238">
          <cell r="A2238">
            <v>24451</v>
          </cell>
          <cell r="B2238" t="str">
            <v>JUNTA DE ACCION COMUNAL VEREDA LA PALMERA</v>
          </cell>
          <cell r="C2238">
            <v>41145</v>
          </cell>
          <cell r="D2238" t="str">
            <v>800004753-8</v>
          </cell>
          <cell r="E2238" t="str">
            <v>OPERATIVA</v>
          </cell>
          <cell r="F2238">
            <v>40909</v>
          </cell>
          <cell r="G2238" t="str">
            <v>INSCRIPCION</v>
          </cell>
          <cell r="H2238">
            <v>41269</v>
          </cell>
          <cell r="I2238" t="str">
            <v xml:space="preserve">ELKIN DARIO HERRERA  </v>
          </cell>
          <cell r="J2238">
            <v>66075</v>
          </cell>
          <cell r="K2238" t="str">
            <v>PALACIO MUNICIPAL</v>
          </cell>
          <cell r="L2238" t="str">
            <v>RISARALDA</v>
          </cell>
          <cell r="M2238" t="str">
            <v>BALBOA</v>
          </cell>
          <cell r="N2238" t="str">
            <v>3688109  |  3688109</v>
          </cell>
          <cell r="O2238">
            <v>3105420245</v>
          </cell>
          <cell r="P2238" t="str">
            <v>jorgepulgarinm@hotmail.com</v>
          </cell>
          <cell r="Q2238" t="str">
            <v>JUNTA DE ACCION COMUNAL</v>
          </cell>
          <cell r="R2238" t="str">
            <v>ORGANIZACION AUTORIZADA</v>
          </cell>
        </row>
        <row r="2239">
          <cell r="A2239">
            <v>24462</v>
          </cell>
          <cell r="B2239" t="str">
            <v>COMITE EMPRESARIAL DE SERVICIOS PUBLICOS DOMICILIARIOS SANTA FE DEL CAGUAN</v>
          </cell>
          <cell r="C2239">
            <v>40791</v>
          </cell>
          <cell r="D2239" t="str">
            <v>828002714-3</v>
          </cell>
          <cell r="E2239" t="str">
            <v>OPERATIVA</v>
          </cell>
          <cell r="F2239">
            <v>38108</v>
          </cell>
          <cell r="G2239" t="str">
            <v>INSCRIPCION</v>
          </cell>
          <cell r="H2239">
            <v>40892</v>
          </cell>
          <cell r="I2239" t="str">
            <v xml:space="preserve">IBARRA GILDARDO PORTILLA </v>
          </cell>
          <cell r="J2239">
            <v>18001</v>
          </cell>
          <cell r="K2239" t="str">
            <v>CARRERA 13A No 9 - 08</v>
          </cell>
          <cell r="L2239" t="str">
            <v>CAQUETÁ</v>
          </cell>
          <cell r="M2239" t="str">
            <v>FLORENCIA</v>
          </cell>
          <cell r="N2239" t="str">
            <v>4359461  |  4359461</v>
          </cell>
          <cell r="O2239">
            <v>3123263450</v>
          </cell>
          <cell r="P2239" t="str">
            <v>gendecaresp@hotmail.com</v>
          </cell>
          <cell r="Q2239" t="str">
            <v>ASOCIACION DE USUARIOS</v>
          </cell>
          <cell r="R2239" t="str">
            <v>ORGANIZACION AUTORIZADA</v>
          </cell>
        </row>
        <row r="2240">
          <cell r="A2240">
            <v>24471</v>
          </cell>
          <cell r="B2240" t="str">
            <v>ASOCIACION DE USUARIOS DEL ACUEDUCTO VEREDAL INTERMUNICIPAL SANJOSE-ALBANIA E.S.P</v>
          </cell>
          <cell r="C2240">
            <v>40791</v>
          </cell>
          <cell r="D2240" t="str">
            <v>900331959-2</v>
          </cell>
          <cell r="E2240" t="str">
            <v>OPERATIVA</v>
          </cell>
          <cell r="F2240">
            <v>40119</v>
          </cell>
          <cell r="G2240" t="str">
            <v>INSCRIPCION</v>
          </cell>
          <cell r="H2240">
            <v>40892</v>
          </cell>
          <cell r="I2240" t="str">
            <v>GERARDO JIMENEZ FREIDEN</v>
          </cell>
          <cell r="J2240">
            <v>18610</v>
          </cell>
          <cell r="K2240" t="str">
            <v>cra 6 No 7 - 61 Barrio  Las brisas</v>
          </cell>
          <cell r="L2240" t="str">
            <v>CAQUETÁ</v>
          </cell>
          <cell r="M2240" t="str">
            <v>SAN JOSE DEL FRAGUA</v>
          </cell>
          <cell r="N2240" t="str">
            <v>4305056  |  4305056</v>
          </cell>
          <cell r="O2240">
            <v>3143253528</v>
          </cell>
          <cell r="P2240" t="str">
            <v>gejifre@hotmail.com</v>
          </cell>
          <cell r="Q2240" t="str">
            <v>ASOCIACION DE USUARIOS</v>
          </cell>
          <cell r="R2240" t="str">
            <v>ORGANIZACION AUTORIZADA</v>
          </cell>
        </row>
        <row r="2241">
          <cell r="A2241">
            <v>24485</v>
          </cell>
          <cell r="B2241" t="str">
            <v>JUNTA ADMINISTRADORA DEL ACUEDUCTO DE LA VEREDA EL UVITAL DE MUNICIPIO DE EL PITAL</v>
          </cell>
          <cell r="C2241">
            <v>41193</v>
          </cell>
          <cell r="D2241" t="str">
            <v>900034257-7</v>
          </cell>
          <cell r="E2241" t="str">
            <v>OPERATIVA</v>
          </cell>
          <cell r="F2241">
            <v>38465</v>
          </cell>
          <cell r="G2241" t="str">
            <v>INSCRIPCION</v>
          </cell>
          <cell r="H2241">
            <v>41269</v>
          </cell>
          <cell r="I2241" t="str">
            <v>MILLER RAMON GUARNIZO</v>
          </cell>
          <cell r="J2241">
            <v>41548</v>
          </cell>
          <cell r="K2241" t="str">
            <v>PERSONERIA MUNICIPAL DEL PITAL</v>
          </cell>
          <cell r="L2241" t="str">
            <v>HUILA</v>
          </cell>
          <cell r="M2241" t="str">
            <v>PITAL</v>
          </cell>
          <cell r="N2241" t="str">
            <v>8327050  |  8327050</v>
          </cell>
          <cell r="O2241">
            <v>3203626610</v>
          </cell>
          <cell r="P2241" t="str">
            <v>contactenos@aipe-huila.gov.co</v>
          </cell>
          <cell r="Q2241" t="str">
            <v>JUNTA ADMINISTRADORA</v>
          </cell>
          <cell r="R2241" t="str">
            <v>ORGANIZACION AUTORIZADA</v>
          </cell>
        </row>
        <row r="2242">
          <cell r="A2242">
            <v>24505</v>
          </cell>
          <cell r="B2242" t="str">
            <v>ASOCIACION DE USUARIOS DEL ACUEDUCTO AGUACILLAS BAJA MUNICIPIO DE SAN BERNARDO</v>
          </cell>
          <cell r="C2242">
            <v>40813</v>
          </cell>
          <cell r="D2242" t="str">
            <v>900284431-4</v>
          </cell>
          <cell r="E2242" t="str">
            <v>OPERATIVA</v>
          </cell>
          <cell r="F2242">
            <v>39827</v>
          </cell>
          <cell r="G2242" t="str">
            <v>INSCRIPCION</v>
          </cell>
          <cell r="H2242">
            <v>41180</v>
          </cell>
          <cell r="I2242" t="str">
            <v xml:space="preserve">PAUBLO MORALES CASTILLO </v>
          </cell>
          <cell r="J2242">
            <v>52685</v>
          </cell>
          <cell r="K2242" t="str">
            <v>VEREDA AGUACILLAS</v>
          </cell>
          <cell r="L2242" t="str">
            <v>NARIÑO</v>
          </cell>
          <cell r="M2242" t="str">
            <v>SAN BERNARDO</v>
          </cell>
          <cell r="N2242" t="str">
            <v>7264745  |  7264745</v>
          </cell>
          <cell r="O2242">
            <v>3128237005</v>
          </cell>
          <cell r="P2242" t="str">
            <v>acueductoaguacillassanbernardo@gmail.com</v>
          </cell>
          <cell r="Q2242" t="str">
            <v>ASOCIACION DE USUARIOS</v>
          </cell>
          <cell r="R2242" t="str">
            <v>ORGANIZACION AUTORIZADA</v>
          </cell>
        </row>
        <row r="2243">
          <cell r="A2243">
            <v>24514</v>
          </cell>
          <cell r="B2243" t="str">
            <v>ASOCIACION CIVICA SOCIAL DE LAS VEREDAS LA AGUADITA GRANDE Y LA AGUADITA PEQUENA</v>
          </cell>
          <cell r="C2243">
            <v>41156</v>
          </cell>
          <cell r="D2243" t="str">
            <v>810005030-2</v>
          </cell>
          <cell r="E2243" t="str">
            <v>OPERATIVA</v>
          </cell>
          <cell r="F2243">
            <v>40909</v>
          </cell>
          <cell r="G2243" t="str">
            <v>INSCRIPCION</v>
          </cell>
          <cell r="H2243">
            <v>41269</v>
          </cell>
          <cell r="I2243" t="str">
            <v>GILDARDO CARMONA GRAJALES</v>
          </cell>
          <cell r="J2243">
            <v>17272</v>
          </cell>
          <cell r="K2243" t="str">
            <v>PALACIO MUNICIPAL</v>
          </cell>
          <cell r="L2243" t="str">
            <v>CALDAS</v>
          </cell>
          <cell r="M2243" t="str">
            <v>FILADELFIA</v>
          </cell>
          <cell r="N2243" t="str">
            <v>3113334  |  3113334</v>
          </cell>
          <cell r="O2243">
            <v>3113334714</v>
          </cell>
          <cell r="P2243" t="str">
            <v>gildardocarmonagrajales@hotmail.com</v>
          </cell>
          <cell r="Q2243" t="str">
            <v>ASOCIACION DE USUARIOS</v>
          </cell>
          <cell r="R2243" t="str">
            <v>ORGANIZACION AUTORIZADA</v>
          </cell>
        </row>
        <row r="2244">
          <cell r="A2244">
            <v>24515</v>
          </cell>
          <cell r="B2244" t="str">
            <v>JUNTA ADMINISTRADORA DEL ACUEDUCTO DEL CORREGIMIENTO DE CORNETA</v>
          </cell>
          <cell r="C2244">
            <v>40883</v>
          </cell>
          <cell r="D2244" t="str">
            <v>900235578-9</v>
          </cell>
          <cell r="E2244" t="str">
            <v>OPERATIVA</v>
          </cell>
          <cell r="F2244">
            <v>39615</v>
          </cell>
          <cell r="G2244" t="str">
            <v>ACTUALIZACION</v>
          </cell>
          <cell r="H2244">
            <v>45447</v>
          </cell>
          <cell r="I2244" t="str">
            <v xml:space="preserve">HERMIDES SUAREZ </v>
          </cell>
          <cell r="J2244">
            <v>70233</v>
          </cell>
          <cell r="K2244" t="str">
            <v>VEREDA CORNETA</v>
          </cell>
          <cell r="L2244" t="str">
            <v>SUCRE</v>
          </cell>
          <cell r="M2244" t="str">
            <v>EL ROBLE</v>
          </cell>
          <cell r="N2244" t="str">
            <v>0000000  |  0000000</v>
          </cell>
          <cell r="O2244">
            <v>3007551236</v>
          </cell>
          <cell r="P2244" t="str">
            <v>acueductodecorneta@gmail.com</v>
          </cell>
          <cell r="Q2244" t="str">
            <v>JUNTA ADMINISTRADORA</v>
          </cell>
          <cell r="R2244" t="str">
            <v>ORGANIZACION AUTORIZADA</v>
          </cell>
        </row>
        <row r="2245">
          <cell r="A2245">
            <v>24516</v>
          </cell>
          <cell r="B2245" t="str">
            <v>SAN PEDRO LIMPIA S.A ESP</v>
          </cell>
          <cell r="C2245">
            <v>40471</v>
          </cell>
          <cell r="D2245" t="str">
            <v>900381474-6</v>
          </cell>
          <cell r="E2245" t="str">
            <v>OPERATIVA</v>
          </cell>
          <cell r="F2245">
            <v>40431</v>
          </cell>
          <cell r="G2245" t="str">
            <v>ACTUALIZACION</v>
          </cell>
          <cell r="H2245">
            <v>45745</v>
          </cell>
          <cell r="I2245" t="str">
            <v>LUIS GABRIEL GOMEZ DONOSO</v>
          </cell>
          <cell r="J2245">
            <v>76892</v>
          </cell>
          <cell r="K2245" t="str">
            <v>Calle 11 No. 32A-109</v>
          </cell>
          <cell r="L2245" t="str">
            <v>VALLE DEL CAUCA</v>
          </cell>
          <cell r="M2245" t="str">
            <v>YUMBO</v>
          </cell>
          <cell r="N2245" t="str">
            <v>6933374  |  6933374</v>
          </cell>
          <cell r="O2245">
            <v>6026933374</v>
          </cell>
          <cell r="P2245" t="str">
            <v>gestioncorrespondencia@servintegrales.com.co</v>
          </cell>
          <cell r="Q2245" t="str">
            <v>SOCIEDAD ANONIMA</v>
          </cell>
          <cell r="R2245" t="str">
            <v>SOCIEDADES (EMPRESA DE SERVICIOS PUBLICOS)</v>
          </cell>
        </row>
        <row r="2246">
          <cell r="A2246">
            <v>24519</v>
          </cell>
          <cell r="B2246" t="str">
            <v>ASOCIACION DE USUARIOS DEL ACUEDUCTO INTERVEREDAL SUCUNCHOQUE DEL MUNICIPIO DE UBATE DEPARTAMENTO DE CUNDINAMARCA</v>
          </cell>
          <cell r="C2246">
            <v>40519</v>
          </cell>
          <cell r="D2246" t="str">
            <v>832008161-2</v>
          </cell>
          <cell r="E2246" t="str">
            <v>OPERATIVA</v>
          </cell>
          <cell r="F2246">
            <v>39270</v>
          </cell>
          <cell r="G2246" t="str">
            <v>ACTUALIZACION</v>
          </cell>
          <cell r="H2246">
            <v>45716</v>
          </cell>
          <cell r="I2246" t="str">
            <v>AMPARO ALVIRA PACHON DE GOMEZ</v>
          </cell>
          <cell r="J2246">
            <v>25843</v>
          </cell>
          <cell r="K2246" t="str">
            <v>carrera 4 no. 10-00 piso 2</v>
          </cell>
          <cell r="L2246" t="str">
            <v>CUNDINAMARCA</v>
          </cell>
          <cell r="M2246" t="str">
            <v>VILLA DE SAN DIEGO DE UBATE</v>
          </cell>
          <cell r="N2246" t="str">
            <v>8890459  |  8890459</v>
          </cell>
          <cell r="O2246">
            <v>3125859776</v>
          </cell>
          <cell r="P2246" t="str">
            <v>interveredal@hotmail.com</v>
          </cell>
          <cell r="Q2246" t="str">
            <v>ASOCIACION DE USUARIOS</v>
          </cell>
          <cell r="R2246" t="str">
            <v>ORGANIZACION AUTORIZADA</v>
          </cell>
        </row>
        <row r="2247">
          <cell r="A2247">
            <v>24524</v>
          </cell>
          <cell r="B2247" t="str">
            <v>ACUEDUCTO ALCANTARILLADO Y ASEO DE SUCRE S.A. E.S.P.</v>
          </cell>
          <cell r="C2247">
            <v>40603</v>
          </cell>
          <cell r="D2247" t="str">
            <v>900296411-9</v>
          </cell>
          <cell r="E2247" t="str">
            <v>OPERATIVA (No activa)</v>
          </cell>
          <cell r="F2247">
            <v>40443</v>
          </cell>
          <cell r="G2247" t="str">
            <v>ACTUALIZACION</v>
          </cell>
          <cell r="H2247">
            <v>40682</v>
          </cell>
          <cell r="I2247" t="str">
            <v>OSCAR MARINO MAYORGA HOYOS</v>
          </cell>
          <cell r="J2247">
            <v>19785</v>
          </cell>
          <cell r="K2247" t="str">
            <v>carrera 2 No 1-21</v>
          </cell>
          <cell r="L2247" t="str">
            <v>CAUCA</v>
          </cell>
          <cell r="M2247" t="str">
            <v>SUCRE</v>
          </cell>
          <cell r="N2247" t="str">
            <v>8701801  |  8701801</v>
          </cell>
          <cell r="O2247">
            <v>3127762262</v>
          </cell>
          <cell r="P2247" t="str">
            <v>aaasucre@gmail.com</v>
          </cell>
          <cell r="Q2247" t="str">
            <v>SOCIEDAD ANONIMA</v>
          </cell>
          <cell r="R2247" t="str">
            <v>SOCIEDADES (EMPRESA DE SERVICIOS PUBLICOS)</v>
          </cell>
        </row>
        <row r="2248">
          <cell r="A2248">
            <v>24529</v>
          </cell>
          <cell r="B2248" t="str">
            <v>ASOCIACION DE USUARIOS DEL ACUEDUCTO COMUNITARIO DEL BARRIO LAS VEGAS</v>
          </cell>
          <cell r="C2248">
            <v>40484</v>
          </cell>
          <cell r="D2248" t="str">
            <v>816001591-6</v>
          </cell>
          <cell r="E2248" t="str">
            <v>OPERATIVA</v>
          </cell>
          <cell r="F2248">
            <v>35468</v>
          </cell>
          <cell r="G2248" t="str">
            <v>ACTUALIZACION</v>
          </cell>
          <cell r="H2248">
            <v>45737</v>
          </cell>
          <cell r="I2248" t="str">
            <v>JOSE SAUL ROMERO GONSALEZ</v>
          </cell>
          <cell r="J2248">
            <v>66170</v>
          </cell>
          <cell r="K2248" t="str">
            <v>MZ 8 CASA 37</v>
          </cell>
          <cell r="L2248" t="str">
            <v>RISARALDA</v>
          </cell>
          <cell r="M2248" t="str">
            <v>DOSQUEBRADAS</v>
          </cell>
          <cell r="N2248" t="str">
            <v>0000000  |  0000000</v>
          </cell>
          <cell r="O2248">
            <v>3234473648</v>
          </cell>
          <cell r="P2248" t="str">
            <v>acuavegas@hotmail.com</v>
          </cell>
          <cell r="Q2248" t="str">
            <v>JUNTA ADMINISTRADORA</v>
          </cell>
          <cell r="R2248" t="str">
            <v>ORGANIZACION AUTORIZADA</v>
          </cell>
        </row>
        <row r="2249">
          <cell r="A2249">
            <v>24533</v>
          </cell>
          <cell r="B2249" t="str">
            <v>CENTRO DE GERENCIAMIENTO DE RESIDUOS DOÑA JUANA SA ESP</v>
          </cell>
          <cell r="C2249">
            <v>40661</v>
          </cell>
          <cell r="D2249" t="str">
            <v>900383203-6</v>
          </cell>
          <cell r="E2249" t="str">
            <v>OPERATIVA</v>
          </cell>
          <cell r="F2249">
            <v>40464</v>
          </cell>
          <cell r="G2249" t="str">
            <v>ACTUALIZACION</v>
          </cell>
          <cell r="H2249">
            <v>45475</v>
          </cell>
          <cell r="I2249" t="str">
            <v>ANDREA PEREZ CADAVID</v>
          </cell>
          <cell r="J2249">
            <v>11001</v>
          </cell>
          <cell r="K2249" t="str">
            <v>Avenida Boyacá Km 5 Vía Al Llano</v>
          </cell>
          <cell r="L2249" t="str">
            <v>BOGOTÁ, D.C.</v>
          </cell>
          <cell r="M2249" t="str">
            <v>BOGOTA, D.C.</v>
          </cell>
          <cell r="N2249" t="str">
            <v>3848830  |  3848830</v>
          </cell>
          <cell r="O2249">
            <v>3005444026</v>
          </cell>
          <cell r="P2249" t="str">
            <v>notificaciones@cgr-bogota.com</v>
          </cell>
          <cell r="Q2249" t="str">
            <v>SOCIEDAD ANONIMA</v>
          </cell>
          <cell r="R2249" t="str">
            <v>SOCIEDADES (EMPRESA DE SERVICIOS PUBLICOS)</v>
          </cell>
        </row>
        <row r="2250">
          <cell r="A2250">
            <v>24535</v>
          </cell>
          <cell r="B2250" t="str">
            <v>ASOCIACION DE SUSCRIPTORES DEL ACUEDUCTO EL GRAN TESORO DE LA VEREDA EL CHIVECHE DEL MUNICIPIO DE GUACAMAYAS BOYACA</v>
          </cell>
          <cell r="C2250">
            <v>40782</v>
          </cell>
          <cell r="D2250" t="str">
            <v>900316789-4</v>
          </cell>
          <cell r="E2250" t="str">
            <v>OPERATIVA</v>
          </cell>
          <cell r="F2250">
            <v>36378</v>
          </cell>
          <cell r="G2250" t="str">
            <v>ACTUALIZACION</v>
          </cell>
          <cell r="H2250">
            <v>41253</v>
          </cell>
          <cell r="I2250" t="str">
            <v>JOSE HERMES LARGO BUSTACARA</v>
          </cell>
          <cell r="J2250">
            <v>15317</v>
          </cell>
          <cell r="K2250" t="str">
            <v>DESPACHO DE LA PERSONERIA DE GUACAMAYAS</v>
          </cell>
          <cell r="L2250" t="str">
            <v>BOYACÁ</v>
          </cell>
          <cell r="M2250" t="str">
            <v>GUACAMAYAS</v>
          </cell>
          <cell r="N2250" t="str">
            <v>7880283  |  7880283</v>
          </cell>
          <cell r="O2250">
            <v>3112702336</v>
          </cell>
          <cell r="P2250" t="str">
            <v>yobana2385@hotmail.com</v>
          </cell>
          <cell r="Q2250" t="str">
            <v>ASOCIACION DE USUARIOS</v>
          </cell>
          <cell r="R2250" t="str">
            <v>ORGANIZACION AUTORIZADA</v>
          </cell>
        </row>
        <row r="2251">
          <cell r="A2251">
            <v>24536</v>
          </cell>
          <cell r="B2251" t="str">
            <v>COOPERATIVA MULTIACTIVA DE SERVICIOS AMBIENTALES DE RECICLADORES DE CORDOBA E.S.P.</v>
          </cell>
          <cell r="C2251">
            <v>40515</v>
          </cell>
          <cell r="D2251" t="str">
            <v>812001752-0</v>
          </cell>
          <cell r="E2251" t="str">
            <v>OPERATIVA</v>
          </cell>
          <cell r="F2251">
            <v>35682</v>
          </cell>
          <cell r="G2251" t="str">
            <v>ACTUALIZACION</v>
          </cell>
          <cell r="H2251">
            <v>45730</v>
          </cell>
          <cell r="I2251" t="str">
            <v>JOSE JOAQUIN GARCES LEON</v>
          </cell>
          <cell r="J2251">
            <v>23001</v>
          </cell>
          <cell r="K2251" t="str">
            <v>Cra. 2 No 39-55 , CENTRO</v>
          </cell>
          <cell r="L2251" t="str">
            <v>CÓRDOBA</v>
          </cell>
          <cell r="M2251" t="str">
            <v>MONTERIA</v>
          </cell>
          <cell r="N2251" t="str">
            <v>7814531  |  7814531</v>
          </cell>
          <cell r="O2251">
            <v>3176628187</v>
          </cell>
          <cell r="P2251" t="str">
            <v>cooprescordoba.esp@gmail.com</v>
          </cell>
          <cell r="Q2251" t="str">
            <v>COOPERATIVA</v>
          </cell>
          <cell r="R2251" t="str">
            <v>ORGANIZACION AUTORIZADA</v>
          </cell>
        </row>
        <row r="2252">
          <cell r="A2252">
            <v>24538</v>
          </cell>
          <cell r="B2252" t="str">
            <v>ASOCIACION DE USUARIOS DEL ACUEDUCTO EL CONGO Y SAN JOSE S.J</v>
          </cell>
          <cell r="C2252">
            <v>40484</v>
          </cell>
          <cell r="D2252" t="str">
            <v>816007136-5</v>
          </cell>
          <cell r="E2252" t="str">
            <v>OPERATIVA</v>
          </cell>
          <cell r="F2252">
            <v>37541</v>
          </cell>
          <cell r="G2252" t="str">
            <v>ACTUALIZACION</v>
          </cell>
          <cell r="H2252">
            <v>40904</v>
          </cell>
          <cell r="I2252" t="str">
            <v>JOSE LEOVIGILDO  VELANDIA MENDEZ</v>
          </cell>
          <cell r="J2252">
            <v>66088</v>
          </cell>
          <cell r="K2252" t="str">
            <v xml:space="preserve">CARRERA 10 Nº 6 - 25 </v>
          </cell>
          <cell r="L2252" t="str">
            <v>RISARALDA</v>
          </cell>
          <cell r="M2252" t="str">
            <v>BELEN DE UMBRIA</v>
          </cell>
          <cell r="N2252" t="str">
            <v>3528819  |  3528819</v>
          </cell>
          <cell r="O2252">
            <v>3148945222</v>
          </cell>
          <cell r="P2252" t="str">
            <v>acueductoelcongoysanjose@gmail.com</v>
          </cell>
          <cell r="Q2252" t="str">
            <v>ASOCIACION DE USUARIOS</v>
          </cell>
          <cell r="R2252" t="str">
            <v>ORGANIZACION AUTORIZADA</v>
          </cell>
        </row>
        <row r="2253">
          <cell r="A2253">
            <v>24540</v>
          </cell>
          <cell r="B2253" t="str">
            <v>ASOCIACION DE USUARIOS  ACUEDUCTO SANTA ANA</v>
          </cell>
          <cell r="C2253">
            <v>40485</v>
          </cell>
          <cell r="D2253" t="str">
            <v>900223592-0</v>
          </cell>
          <cell r="E2253" t="str">
            <v>OPERATIVA</v>
          </cell>
          <cell r="F2253">
            <v>39593</v>
          </cell>
          <cell r="G2253" t="str">
            <v>ACTUALIZACION</v>
          </cell>
          <cell r="H2253">
            <v>45691</v>
          </cell>
          <cell r="I2253" t="str">
            <v>NEIFER TABA CAAS</v>
          </cell>
          <cell r="J2253">
            <v>66318</v>
          </cell>
          <cell r="K2253" t="str">
            <v>CALLE 1  NUMERO  1-21</v>
          </cell>
          <cell r="L2253" t="str">
            <v>RISARALDA</v>
          </cell>
          <cell r="M2253" t="str">
            <v>GUATICA</v>
          </cell>
          <cell r="N2253" t="str">
            <v>3401300  |  3401300</v>
          </cell>
          <cell r="O2253">
            <v>3212770350</v>
          </cell>
          <cell r="P2253" t="str">
            <v>acueductosantaana@gmail.com</v>
          </cell>
          <cell r="Q2253" t="str">
            <v>ASOCIACION DE USUARIOS</v>
          </cell>
          <cell r="R2253" t="str">
            <v>ORGANIZACION AUTORIZADA</v>
          </cell>
        </row>
        <row r="2254">
          <cell r="A2254">
            <v>24541</v>
          </cell>
          <cell r="B2254" t="str">
            <v>ASOCIACION DE USUARIOS ACUEDUCTO EL PORVENIR DE GUATICA</v>
          </cell>
          <cell r="C2254">
            <v>40484</v>
          </cell>
          <cell r="D2254" t="str">
            <v>900265051-8</v>
          </cell>
          <cell r="E2254" t="str">
            <v>OPERATIVA</v>
          </cell>
          <cell r="F2254">
            <v>39830</v>
          </cell>
          <cell r="G2254" t="str">
            <v>INSCRIPCION</v>
          </cell>
          <cell r="H2254">
            <v>40611</v>
          </cell>
          <cell r="I2254" t="str">
            <v>MARIO DE JESUS GOMEZ  VALENCIA</v>
          </cell>
          <cell r="J2254">
            <v>66318</v>
          </cell>
          <cell r="K2254" t="str">
            <v>ALCALDIA MUNICIPAL</v>
          </cell>
          <cell r="L2254" t="str">
            <v>RISARALDA</v>
          </cell>
          <cell r="M2254" t="str">
            <v>GUATICA</v>
          </cell>
          <cell r="N2254" t="str">
            <v>3137188  |  3137188</v>
          </cell>
          <cell r="O2254">
            <v>3137188070</v>
          </cell>
          <cell r="P2254" t="str">
            <v>usuarioselporvenir@yahoo.es</v>
          </cell>
          <cell r="Q2254" t="str">
            <v>ASOCIACION DE USUARIOS</v>
          </cell>
          <cell r="R2254" t="str">
            <v>ORGANIZACION AUTORIZADA</v>
          </cell>
        </row>
        <row r="2255">
          <cell r="A2255">
            <v>24542</v>
          </cell>
          <cell r="B2255" t="str">
            <v>ASOCIACION AMBIENTALISTA LOS ARRAYANES</v>
          </cell>
          <cell r="C2255">
            <v>40485</v>
          </cell>
          <cell r="D2255" t="str">
            <v>816004644-1</v>
          </cell>
          <cell r="E2255" t="str">
            <v>OPERATIVA</v>
          </cell>
          <cell r="F2255">
            <v>36596</v>
          </cell>
          <cell r="G2255" t="str">
            <v>INSCRIPCION</v>
          </cell>
          <cell r="H2255">
            <v>40628</v>
          </cell>
          <cell r="I2255" t="str">
            <v xml:space="preserve">HERNANDE JESUS TUSARMA </v>
          </cell>
          <cell r="J2255">
            <v>66318</v>
          </cell>
          <cell r="K2255" t="str">
            <v>ESCUELA EL SILENCIO</v>
          </cell>
          <cell r="L2255" t="str">
            <v>RISARALDA</v>
          </cell>
          <cell r="M2255" t="str">
            <v>GUATICA</v>
          </cell>
          <cell r="N2255" t="str">
            <v>3136584  |  3136584</v>
          </cell>
          <cell r="O2255">
            <v>3136584329</v>
          </cell>
          <cell r="P2255" t="str">
            <v>asociacionlosarrayanes@yahoo.com.co</v>
          </cell>
          <cell r="Q2255" t="str">
            <v>ASOCIACION DE USUARIOS</v>
          </cell>
          <cell r="R2255" t="str">
            <v>ORGANIZACION AUTORIZADA</v>
          </cell>
        </row>
        <row r="2256">
          <cell r="A2256">
            <v>24545</v>
          </cell>
          <cell r="B2256" t="str">
            <v>ASOCIACION DE USUARIOS DEL ACUEDUCTO COMUNITARIO BARRIO LOS GUAMOS</v>
          </cell>
          <cell r="C2256">
            <v>40877</v>
          </cell>
          <cell r="D2256" t="str">
            <v>816003001-1</v>
          </cell>
          <cell r="E2256" t="str">
            <v>OPERATIVA</v>
          </cell>
          <cell r="F2256">
            <v>35918</v>
          </cell>
          <cell r="G2256" t="str">
            <v>ACTUALIZACION</v>
          </cell>
          <cell r="H2256">
            <v>45372</v>
          </cell>
          <cell r="I2256" t="str">
            <v>JOSE HUGO ALZATE SALAZAR</v>
          </cell>
          <cell r="J2256">
            <v>66170</v>
          </cell>
          <cell r="K2256" t="str">
            <v>MZ 4 CA 15 LOS GUAMOS DOSQUEBRADAS</v>
          </cell>
          <cell r="L2256" t="str">
            <v>RISARALDA</v>
          </cell>
          <cell r="M2256" t="str">
            <v>DOSQUEBRADAS</v>
          </cell>
          <cell r="N2256" t="str">
            <v>3285844  |  3246449</v>
          </cell>
          <cell r="O2256">
            <v>3146861780</v>
          </cell>
          <cell r="P2256" t="str">
            <v>astri2050@hotmail.com</v>
          </cell>
          <cell r="Q2256" t="str">
            <v>ASOCIACION DE USUARIOS</v>
          </cell>
          <cell r="R2256" t="str">
            <v>ORGANIZACION AUTORIZADA</v>
          </cell>
        </row>
        <row r="2257">
          <cell r="A2257">
            <v>24546</v>
          </cell>
          <cell r="B2257" t="str">
            <v>ASOCIACION DE USUARIOS DEL ACUEDUCTO COMUNITARIO BARRIO GALAXIA</v>
          </cell>
          <cell r="C2257">
            <v>41220</v>
          </cell>
          <cell r="D2257" t="str">
            <v>816002515-0</v>
          </cell>
          <cell r="E2257" t="str">
            <v>OPERATIVA</v>
          </cell>
          <cell r="F2257">
            <v>35712</v>
          </cell>
          <cell r="G2257" t="str">
            <v>ACTUALIZACION</v>
          </cell>
          <cell r="H2257">
            <v>45398</v>
          </cell>
          <cell r="I2257" t="str">
            <v>OSCAR AUGUSTO BENTANCUR SANCHEZ</v>
          </cell>
          <cell r="J2257">
            <v>66170</v>
          </cell>
          <cell r="K2257" t="str">
            <v>manzana 2 casa 12</v>
          </cell>
          <cell r="L2257" t="str">
            <v>RISARALDA</v>
          </cell>
          <cell r="M2257" t="str">
            <v>DOSQUEBRADAS</v>
          </cell>
          <cell r="N2257" t="str">
            <v>3283095  |  3283095</v>
          </cell>
          <cell r="O2257">
            <v>3102864175</v>
          </cell>
          <cell r="P2257" t="str">
            <v>oscar.btncur@gmail.com</v>
          </cell>
          <cell r="Q2257" t="str">
            <v>ASOCIACION DE USUARIOS</v>
          </cell>
          <cell r="R2257" t="str">
            <v>ORGANIZACION AUTORIZADA</v>
          </cell>
        </row>
        <row r="2258">
          <cell r="A2258">
            <v>24547</v>
          </cell>
          <cell r="B2258" t="str">
            <v>ASOCIACION DE USUARIOS DEL ACUEDUCTO COMUNITARIO DEL BARRIO LOS PINOS</v>
          </cell>
          <cell r="C2258">
            <v>40485</v>
          </cell>
          <cell r="D2258" t="str">
            <v>816002634-9</v>
          </cell>
          <cell r="E2258" t="str">
            <v>OPERATIVA</v>
          </cell>
          <cell r="F2258">
            <v>35819</v>
          </cell>
          <cell r="G2258" t="str">
            <v>ACTUALIZACION</v>
          </cell>
          <cell r="H2258">
            <v>45007</v>
          </cell>
          <cell r="I2258" t="str">
            <v>JUAN ANTONIO AGUDELO GALLEGO</v>
          </cell>
          <cell r="J2258">
            <v>66170</v>
          </cell>
          <cell r="K2258" t="str">
            <v>Manzana A Casa 23 B. LOS PINOS</v>
          </cell>
          <cell r="L2258" t="str">
            <v>RISARALDA</v>
          </cell>
          <cell r="M2258" t="str">
            <v>DOSQUEBRADAS</v>
          </cell>
          <cell r="N2258" t="str">
            <v>3286820  |  3286820</v>
          </cell>
          <cell r="O2258">
            <v>3046081519</v>
          </cell>
          <cell r="P2258" t="str">
            <v>acueductopinos2@gmail.com</v>
          </cell>
          <cell r="Q2258" t="str">
            <v>ASOCIACION DE USUARIOS</v>
          </cell>
          <cell r="R2258" t="str">
            <v>ORGANIZACION AUTORIZADA</v>
          </cell>
        </row>
        <row r="2259">
          <cell r="A2259">
            <v>24548</v>
          </cell>
          <cell r="B2259" t="str">
            <v>ACUEDUCTO LA TOMINEJA</v>
          </cell>
          <cell r="C2259">
            <v>40485</v>
          </cell>
          <cell r="D2259" t="str">
            <v>900247192-1</v>
          </cell>
          <cell r="E2259" t="str">
            <v>OPERATIVA</v>
          </cell>
          <cell r="F2259">
            <v>39299</v>
          </cell>
          <cell r="G2259" t="str">
            <v>ACTUALIZACION</v>
          </cell>
          <cell r="H2259">
            <v>41253</v>
          </cell>
          <cell r="I2259" t="str">
            <v>MINI YOBANA CORRALES VASCO</v>
          </cell>
          <cell r="J2259">
            <v>66170</v>
          </cell>
          <cell r="K2259" t="str">
            <v>kr 18a N° 49-58</v>
          </cell>
          <cell r="L2259" t="str">
            <v>RISARALDA</v>
          </cell>
          <cell r="M2259" t="str">
            <v>DOSQUEBRADAS</v>
          </cell>
          <cell r="N2259" t="str">
            <v>3128350  |  3128350</v>
          </cell>
          <cell r="O2259">
            <v>3113734285</v>
          </cell>
          <cell r="P2259" t="str">
            <v>acueductolatomineja@yahoo.com.co</v>
          </cell>
          <cell r="Q2259" t="str">
            <v>ASOCIACION DE USUARIOS</v>
          </cell>
          <cell r="R2259" t="str">
            <v>ORGANIZACION AUTORIZADA</v>
          </cell>
        </row>
        <row r="2260">
          <cell r="A2260">
            <v>24549</v>
          </cell>
          <cell r="B2260" t="str">
            <v>ASOCIACION DE USUARIOS DEL ACUEDUCTO DE COROZAL</v>
          </cell>
          <cell r="C2260">
            <v>40485</v>
          </cell>
          <cell r="D2260" t="str">
            <v>900126420-7</v>
          </cell>
          <cell r="E2260" t="str">
            <v>ABASTO</v>
          </cell>
          <cell r="F2260">
            <v>39047</v>
          </cell>
          <cell r="G2260" t="str">
            <v>ACTUALIZACION</v>
          </cell>
          <cell r="H2260">
            <v>45567</v>
          </cell>
          <cell r="I2260" t="str">
            <v>LUIS ALFREDO TASCON GASPAR</v>
          </cell>
          <cell r="J2260">
            <v>66594</v>
          </cell>
          <cell r="K2260" t="str">
            <v>alfredotascon.g@gmail.com</v>
          </cell>
          <cell r="L2260" t="str">
            <v>RISARALDA</v>
          </cell>
          <cell r="M2260" t="str">
            <v>QUINCHIA</v>
          </cell>
          <cell r="N2260" t="str">
            <v>3126970  |  3126970</v>
          </cell>
          <cell r="O2260">
            <v>3126970420</v>
          </cell>
          <cell r="P2260" t="str">
            <v>alfredotascon.g@gmail.com</v>
          </cell>
          <cell r="Q2260" t="str">
            <v>ASOCIACION DE USUARIOS</v>
          </cell>
          <cell r="R2260" t="str">
            <v>ORGANIZACION AUTORIZADA</v>
          </cell>
        </row>
        <row r="2261">
          <cell r="A2261">
            <v>24551</v>
          </cell>
          <cell r="B2261" t="str">
            <v>ASOCIACION DE USUARIOS DE LOS ACUEDUCTOS PRIMAVERA 1 Y PRIMAVERA 2 DE LA VEREDA PRIMAVERA</v>
          </cell>
          <cell r="C2261">
            <v>40485</v>
          </cell>
          <cell r="D2261" t="str">
            <v>900126195-4</v>
          </cell>
          <cell r="E2261" t="str">
            <v>OPERATIVA</v>
          </cell>
          <cell r="F2261">
            <v>39072</v>
          </cell>
          <cell r="G2261" t="str">
            <v>ACTUALIZACION</v>
          </cell>
          <cell r="H2261">
            <v>44069</v>
          </cell>
          <cell r="I2261" t="str">
            <v>ROMAN DE JESUS DIAZ IBARRA</v>
          </cell>
          <cell r="J2261">
            <v>66594</v>
          </cell>
          <cell r="K2261" t="str">
            <v>vereda la primavera</v>
          </cell>
          <cell r="L2261" t="str">
            <v>RISARALDA</v>
          </cell>
          <cell r="M2261" t="str">
            <v>QUINCHIA</v>
          </cell>
          <cell r="N2261" t="str">
            <v>1111111  |  1111111</v>
          </cell>
          <cell r="O2261">
            <v>3107101660</v>
          </cell>
          <cell r="P2261" t="str">
            <v>romandiaziba@gmail.com</v>
          </cell>
          <cell r="Q2261" t="str">
            <v>ASOCIACION DE USUARIOS</v>
          </cell>
          <cell r="R2261" t="str">
            <v>ORGANIZACION AUTORIZADA</v>
          </cell>
        </row>
        <row r="2262">
          <cell r="A2262">
            <v>24553</v>
          </cell>
          <cell r="B2262" t="str">
            <v>ASOCIACION AMBIENTAL ADMINISTRADORA DEL ACUEDUCTO DE LA VEREDA VILLANUEVA</v>
          </cell>
          <cell r="C2262">
            <v>40485</v>
          </cell>
          <cell r="D2262" t="str">
            <v>816007737-1</v>
          </cell>
          <cell r="E2262" t="str">
            <v>OPERATIVA</v>
          </cell>
          <cell r="F2262">
            <v>37748</v>
          </cell>
          <cell r="G2262" t="str">
            <v>INSCRIPCION</v>
          </cell>
          <cell r="H2262">
            <v>40630</v>
          </cell>
          <cell r="I2262" t="str">
            <v>NORBERTO ZULUAGA OSORIO</v>
          </cell>
          <cell r="J2262">
            <v>66318</v>
          </cell>
          <cell r="K2262" t="str">
            <v>ALCALDIA MUNICIPAL</v>
          </cell>
          <cell r="L2262" t="str">
            <v>RISARALDA</v>
          </cell>
          <cell r="M2262" t="str">
            <v>GUATICA</v>
          </cell>
          <cell r="N2262" t="str">
            <v>3137954  |  3137954</v>
          </cell>
          <cell r="O2262">
            <v>3137954978</v>
          </cell>
          <cell r="P2262" t="str">
            <v>acueductovillanueva@yahoo.com.co</v>
          </cell>
          <cell r="Q2262" t="str">
            <v>ASOCIACION DE USUARIOS</v>
          </cell>
          <cell r="R2262" t="str">
            <v>ORGANIZACION AUTORIZADA</v>
          </cell>
        </row>
        <row r="2263">
          <cell r="A2263">
            <v>24554</v>
          </cell>
          <cell r="B2263" t="str">
            <v>ASOCIACION DE SUSCRIPTORES DEL ACUEDUCTO PIE DE PEÑA DEL MUNICIPIO DE EL ESPINO DEPARTAMENTO DE BOYACA</v>
          </cell>
          <cell r="C2263">
            <v>40782</v>
          </cell>
          <cell r="D2263" t="str">
            <v>900122873-1</v>
          </cell>
          <cell r="E2263" t="str">
            <v>OPERATIVA</v>
          </cell>
          <cell r="F2263">
            <v>38998</v>
          </cell>
          <cell r="G2263" t="str">
            <v>ACTUALIZACION</v>
          </cell>
          <cell r="H2263">
            <v>44959</v>
          </cell>
          <cell r="I2263" t="str">
            <v>ABELINO LEON CARRENO</v>
          </cell>
          <cell r="J2263">
            <v>15248</v>
          </cell>
          <cell r="K2263" t="str">
            <v>VEREDA LA BURRERA</v>
          </cell>
          <cell r="L2263" t="str">
            <v>BOYACÁ</v>
          </cell>
          <cell r="M2263" t="str">
            <v>EL ESPINO</v>
          </cell>
          <cell r="N2263" t="str">
            <v>7426822  |  7426822</v>
          </cell>
          <cell r="O2263">
            <v>3102276302</v>
          </cell>
          <cell r="P2263" t="str">
            <v>abelino1867@gmail.com</v>
          </cell>
          <cell r="Q2263" t="str">
            <v>ASOCIACION DE USUARIOS</v>
          </cell>
          <cell r="R2263" t="str">
            <v>ORGANIZACION AUTORIZADA</v>
          </cell>
        </row>
        <row r="2264">
          <cell r="A2264">
            <v>24555</v>
          </cell>
          <cell r="B2264" t="str">
            <v>ASOCIACION DE SUSCRIPTORES DEL ACUEDUCTO SABANETA</v>
          </cell>
          <cell r="C2264">
            <v>40473</v>
          </cell>
          <cell r="D2264" t="str">
            <v>900136859-9</v>
          </cell>
          <cell r="E2264" t="str">
            <v>OPERATIVA</v>
          </cell>
          <cell r="F2264">
            <v>39120</v>
          </cell>
          <cell r="G2264" t="str">
            <v>INSCRIPCION</v>
          </cell>
          <cell r="H2264">
            <v>40630</v>
          </cell>
          <cell r="I2264" t="str">
            <v>LUIS ARCANGEL SUESCUN DUARTE</v>
          </cell>
          <cell r="J2264">
            <v>15248</v>
          </cell>
          <cell r="K2264" t="str">
            <v>DESPACHO DE LA PERSONERIA</v>
          </cell>
          <cell r="L2264" t="str">
            <v>BOYACÁ</v>
          </cell>
          <cell r="M2264" t="str">
            <v>EL ESPINO</v>
          </cell>
          <cell r="N2264" t="str">
            <v>7884302  |  7884302</v>
          </cell>
          <cell r="O2264">
            <v>3123849081</v>
          </cell>
          <cell r="P2264" t="str">
            <v>personeriaelespino@hotmail.com</v>
          </cell>
          <cell r="Q2264" t="str">
            <v>ASOCIACION DE USUARIOS</v>
          </cell>
          <cell r="R2264" t="str">
            <v>ORGANIZACION AUTORIZADA</v>
          </cell>
        </row>
        <row r="2265">
          <cell r="A2265">
            <v>24556</v>
          </cell>
          <cell r="B2265" t="str">
            <v>ASOCIACION DE SUSCRIPTORES DEL ACUEDUCTO LOMA DEL TORO DE LA VEREDA EL TOBAL DEL MUNICIPIO DEL ESPINO</v>
          </cell>
          <cell r="C2265">
            <v>40473</v>
          </cell>
          <cell r="D2265" t="str">
            <v>900101721-0</v>
          </cell>
          <cell r="E2265" t="str">
            <v>OPERATIVA</v>
          </cell>
          <cell r="F2265">
            <v>38907</v>
          </cell>
          <cell r="G2265" t="str">
            <v>ACTUALIZACION</v>
          </cell>
          <cell r="H2265">
            <v>45704</v>
          </cell>
          <cell r="I2265" t="str">
            <v>LUIS ALBERTO BLANCO  NINO</v>
          </cell>
          <cell r="J2265">
            <v>15248</v>
          </cell>
          <cell r="K2265" t="str">
            <v>DESPACHO DE LA PERSONERIA DEL ESPINO</v>
          </cell>
          <cell r="L2265" t="str">
            <v>BOYACÁ</v>
          </cell>
          <cell r="M2265" t="str">
            <v>EL ESPINO</v>
          </cell>
          <cell r="N2265" t="str">
            <v>7884302  |  7884302</v>
          </cell>
          <cell r="O2265">
            <v>3124208848</v>
          </cell>
          <cell r="P2265" t="str">
            <v>personeriaelespino@hotmail.com</v>
          </cell>
          <cell r="Q2265" t="str">
            <v>ASOCIACION DE USUARIOS</v>
          </cell>
          <cell r="R2265" t="str">
            <v>ORGANIZACION AUTORIZADA</v>
          </cell>
        </row>
        <row r="2266">
          <cell r="A2266">
            <v>24557</v>
          </cell>
          <cell r="B2266" t="str">
            <v>ASOCIACION DE SUSCRIPTORES DEL ACUEDUCTO  DE PUERTA GRANDE LAS MERCEDES</v>
          </cell>
          <cell r="C2266">
            <v>40474</v>
          </cell>
          <cell r="D2266" t="str">
            <v>900369440-7</v>
          </cell>
          <cell r="E2266" t="str">
            <v>OPERATIVA</v>
          </cell>
          <cell r="F2266">
            <v>40102</v>
          </cell>
          <cell r="G2266" t="str">
            <v>INSCRIPCION</v>
          </cell>
          <cell r="H2266">
            <v>40610</v>
          </cell>
          <cell r="I2266" t="str">
            <v>JESUS LEAL  BARON</v>
          </cell>
          <cell r="J2266">
            <v>15180</v>
          </cell>
          <cell r="K2266" t="str">
            <v>DESPACHO DE LA PERSONERIA</v>
          </cell>
          <cell r="L2266" t="str">
            <v>BOYACÁ</v>
          </cell>
          <cell r="M2266" t="str">
            <v>CHISCAS</v>
          </cell>
          <cell r="N2266" t="str">
            <v>7888226  |  7888226</v>
          </cell>
          <cell r="O2266" t="str">
            <v>No disponible</v>
          </cell>
          <cell r="P2266" t="str">
            <v>personeria@chiscas-boyaca.goc.co</v>
          </cell>
          <cell r="Q2266" t="str">
            <v>ASOCIACION DE USUARIOS</v>
          </cell>
          <cell r="R2266" t="str">
            <v>ORGANIZACION AUTORIZADA</v>
          </cell>
        </row>
        <row r="2267">
          <cell r="A2267">
            <v>24558</v>
          </cell>
          <cell r="B2267" t="str">
            <v>ASOCIACION DE SUSCRIPTORES DE LOS ACUEDUCTOS DEL SECTOR DE EL LIMON</v>
          </cell>
          <cell r="C2267">
            <v>40474</v>
          </cell>
          <cell r="D2267" t="str">
            <v>900115218-8</v>
          </cell>
          <cell r="E2267" t="str">
            <v>OPERATIVA</v>
          </cell>
          <cell r="F2267">
            <v>38671</v>
          </cell>
          <cell r="G2267" t="str">
            <v>INSCRIPCION</v>
          </cell>
          <cell r="H2267">
            <v>40630</v>
          </cell>
          <cell r="I2267" t="str">
            <v>ERNESTO VELANDIA JIMENEZ</v>
          </cell>
          <cell r="J2267">
            <v>15180</v>
          </cell>
          <cell r="K2267" t="str">
            <v>DESPACHO DE LA PERSONERIA</v>
          </cell>
          <cell r="L2267" t="str">
            <v>BOYACÁ</v>
          </cell>
          <cell r="M2267" t="str">
            <v>CHISCAS</v>
          </cell>
          <cell r="N2267" t="str">
            <v>7888226  |  7888226</v>
          </cell>
          <cell r="O2267" t="str">
            <v>No disponible</v>
          </cell>
          <cell r="P2267" t="str">
            <v>personeria@chiscas-boyaca.goc.co</v>
          </cell>
          <cell r="Q2267" t="str">
            <v>ASOCIACION DE USUARIOS</v>
          </cell>
          <cell r="R2267" t="str">
            <v>ORGANIZACION AUTORIZADA</v>
          </cell>
        </row>
        <row r="2268">
          <cell r="A2268">
            <v>24559</v>
          </cell>
          <cell r="B2268" t="str">
            <v>ASOCIACION DE SUSCRIPTORES DEL ACUEDUCTO REGIONAL JORDAN OVEJERAS</v>
          </cell>
          <cell r="C2268">
            <v>40474</v>
          </cell>
          <cell r="D2268" t="str">
            <v>900222643-3</v>
          </cell>
          <cell r="E2268" t="str">
            <v>OPERATIVA</v>
          </cell>
          <cell r="F2268">
            <v>39507</v>
          </cell>
          <cell r="G2268" t="str">
            <v>ACTUALIZACION</v>
          </cell>
          <cell r="H2268">
            <v>40955</v>
          </cell>
          <cell r="I2268" t="str">
            <v>MANUEL SALVADOR MUÑOZ MARTINEZ</v>
          </cell>
          <cell r="J2268">
            <v>15522</v>
          </cell>
          <cell r="K2268" t="str">
            <v>CRA 4 No 3-30</v>
          </cell>
          <cell r="L2268" t="str">
            <v>BOYACÁ</v>
          </cell>
          <cell r="M2268" t="str">
            <v>PANQUEBA</v>
          </cell>
          <cell r="N2268" t="str">
            <v>7897294  |  7897294</v>
          </cell>
          <cell r="O2268">
            <v>3112378061</v>
          </cell>
          <cell r="P2268" t="str">
            <v>alcaldia@guican-boyaca.gov.co</v>
          </cell>
          <cell r="Q2268" t="str">
            <v>ASOCIACION DE USUARIOS</v>
          </cell>
          <cell r="R2268" t="str">
            <v>ORGANIZACION AUTORIZADA</v>
          </cell>
        </row>
        <row r="2269">
          <cell r="A2269">
            <v>24586</v>
          </cell>
          <cell r="B2269" t="str">
            <v>JUNTA ADMINISTRADORA DE ACUEDUCTO PITALITO BAJO</v>
          </cell>
          <cell r="C2269">
            <v>41185</v>
          </cell>
          <cell r="D2269" t="str">
            <v>900237303-1</v>
          </cell>
          <cell r="E2269" t="str">
            <v>OPERATIVA</v>
          </cell>
          <cell r="F2269">
            <v>39448</v>
          </cell>
          <cell r="G2269" t="str">
            <v>INSCRIPCION</v>
          </cell>
          <cell r="H2269">
            <v>41269</v>
          </cell>
          <cell r="I2269" t="str">
            <v>WILSON GOMEZ GOMEZ</v>
          </cell>
          <cell r="J2269">
            <v>52258</v>
          </cell>
          <cell r="K2269" t="str">
            <v>FOTONET TABLON DE GOMEZ</v>
          </cell>
          <cell r="L2269" t="str">
            <v>NARIÑO</v>
          </cell>
          <cell r="M2269" t="str">
            <v>EL TABLON DE GOMEZ</v>
          </cell>
          <cell r="N2269" t="str">
            <v>8181527  |  8181518</v>
          </cell>
          <cell r="O2269">
            <v>3206658560</v>
          </cell>
          <cell r="P2269" t="str">
            <v>gomezgomezwilson@gmail.com</v>
          </cell>
          <cell r="Q2269" t="str">
            <v>JUNTA ADMINISTRADORA</v>
          </cell>
          <cell r="R2269" t="str">
            <v>ORGANIZACION AUTORIZADA</v>
          </cell>
        </row>
        <row r="2270">
          <cell r="A2270">
            <v>24587</v>
          </cell>
          <cell r="B2270" t="str">
            <v>EMPRESA DE SERVICIOS PUBLICOS DOMICILIARIOS DE LA PROVINCIA DE MARQUEZ -SERVIMARQUEZ SA ESP</v>
          </cell>
          <cell r="C2270">
            <v>40868</v>
          </cell>
          <cell r="D2270" t="str">
            <v>900371611-6</v>
          </cell>
          <cell r="E2270" t="str">
            <v>OPERATIVA</v>
          </cell>
          <cell r="F2270">
            <v>40634</v>
          </cell>
          <cell r="G2270" t="str">
            <v>ACTUALIZACION</v>
          </cell>
          <cell r="H2270">
            <v>45503</v>
          </cell>
          <cell r="I2270" t="str">
            <v>NAIRO ROMERO TORO</v>
          </cell>
          <cell r="J2270">
            <v>15189</v>
          </cell>
          <cell r="K2270" t="str">
            <v>Carrera 8 No 3 - 69</v>
          </cell>
          <cell r="L2270" t="str">
            <v>BOYACÁ</v>
          </cell>
          <cell r="M2270" t="str">
            <v>CIENEGA</v>
          </cell>
          <cell r="N2270" t="str">
            <v>0000000  |  0000000</v>
          </cell>
          <cell r="O2270">
            <v>3102968082</v>
          </cell>
          <cell r="P2270" t="str">
            <v>gerencia@servimarquez.com.co</v>
          </cell>
          <cell r="Q2270" t="str">
            <v>SOCIEDAD ANONIMA</v>
          </cell>
          <cell r="R2270" t="str">
            <v>SOCIEDADES (EMPRESA DE SERVICIOS PUBLICOS)</v>
          </cell>
        </row>
        <row r="2271">
          <cell r="A2271">
            <v>24589</v>
          </cell>
          <cell r="B2271" t="str">
            <v>ASOCIACION DE USUARIOS DEL ACUEDUCTO SANTA RITA</v>
          </cell>
          <cell r="C2271">
            <v>40486</v>
          </cell>
          <cell r="D2271" t="str">
            <v>900350210-6</v>
          </cell>
          <cell r="E2271" t="str">
            <v>OPERATIVA</v>
          </cell>
          <cell r="F2271">
            <v>40208</v>
          </cell>
          <cell r="G2271" t="str">
            <v>INSCRIPCION</v>
          </cell>
          <cell r="H2271">
            <v>40608</v>
          </cell>
          <cell r="I2271" t="str">
            <v>JESUS ANTONIO BETANCOURT SANCHEZ</v>
          </cell>
          <cell r="J2271">
            <v>76243</v>
          </cell>
          <cell r="K2271" t="str">
            <v>ALCALDIA MUNICIPAL</v>
          </cell>
          <cell r="L2271" t="str">
            <v>VALLE DEL CAUCA</v>
          </cell>
          <cell r="M2271" t="str">
            <v>EL AGUILA</v>
          </cell>
          <cell r="N2271" t="str">
            <v>3152479  |  3152479</v>
          </cell>
          <cell r="O2271">
            <v>3152479262</v>
          </cell>
          <cell r="P2271" t="str">
            <v>acueductosantarita@gmail.com</v>
          </cell>
          <cell r="Q2271" t="str">
            <v>ASOCIACION DE USUARIOS</v>
          </cell>
          <cell r="R2271" t="str">
            <v>ORGANIZACION AUTORIZADA</v>
          </cell>
        </row>
        <row r="2272">
          <cell r="A2272">
            <v>24590</v>
          </cell>
          <cell r="B2272" t="str">
            <v>ASOCIACION DE USUARIOS ACUEDUCTO DE LA CUENCA BUENOS AIRES</v>
          </cell>
          <cell r="C2272">
            <v>41219</v>
          </cell>
          <cell r="D2272" t="str">
            <v>900381046-7</v>
          </cell>
          <cell r="E2272" t="str">
            <v>OPERATIVA (No activa)</v>
          </cell>
          <cell r="F2272">
            <v>40378</v>
          </cell>
          <cell r="G2272" t="str">
            <v>ACTUALIZACION</v>
          </cell>
          <cell r="H2272">
            <v>41269</v>
          </cell>
          <cell r="I2272" t="str">
            <v>URDELID DE JESUS GUEVARA MONCADA</v>
          </cell>
          <cell r="J2272">
            <v>66318</v>
          </cell>
          <cell r="K2272" t="str">
            <v>ALCALDIA MUNICIPAL</v>
          </cell>
          <cell r="L2272" t="str">
            <v>RISARALDA</v>
          </cell>
          <cell r="M2272" t="str">
            <v>GUATICA</v>
          </cell>
          <cell r="N2272" t="str">
            <v>3147179  |  3147179</v>
          </cell>
          <cell r="O2272">
            <v>3147179071</v>
          </cell>
          <cell r="P2272" t="str">
            <v>criss060@gmail.com</v>
          </cell>
          <cell r="Q2272" t="str">
            <v>ASOCIACION DE USUARIOS</v>
          </cell>
          <cell r="R2272" t="str">
            <v>ORGANIZACION AUTORIZADA</v>
          </cell>
        </row>
        <row r="2273">
          <cell r="A2273">
            <v>24591</v>
          </cell>
          <cell r="B2273" t="str">
            <v>ASOCIACION DE USUARIOS DEL ACUEDUCTO DE LA VEREDA MINAS DEL SOCORRO</v>
          </cell>
          <cell r="C2273">
            <v>40486</v>
          </cell>
          <cell r="D2273" t="str">
            <v>830510405-9</v>
          </cell>
          <cell r="E2273" t="str">
            <v>OPERATIVA</v>
          </cell>
          <cell r="F2273">
            <v>38285</v>
          </cell>
          <cell r="G2273" t="str">
            <v>INSCRIPCION</v>
          </cell>
          <cell r="H2273">
            <v>40611</v>
          </cell>
          <cell r="I2273" t="str">
            <v>RUBY ALBA GUEVARA GARCIA</v>
          </cell>
          <cell r="J2273">
            <v>66001</v>
          </cell>
          <cell r="K2273" t="str">
            <v>ALCALDIA MUNICIPAL</v>
          </cell>
          <cell r="L2273" t="str">
            <v>RISARALDA</v>
          </cell>
          <cell r="M2273" t="str">
            <v>PEREIRA</v>
          </cell>
          <cell r="N2273" t="str">
            <v>3168116  |  3168116</v>
          </cell>
          <cell r="O2273">
            <v>3154546617</v>
          </cell>
          <cell r="P2273" t="str">
            <v>asominasdelsocorro@yahoo.com.co</v>
          </cell>
          <cell r="Q2273" t="str">
            <v>ASOCIACION DE USUARIOS</v>
          </cell>
          <cell r="R2273" t="str">
            <v>ORGANIZACION AUTORIZADA</v>
          </cell>
        </row>
        <row r="2274">
          <cell r="A2274">
            <v>24594</v>
          </cell>
          <cell r="B2274" t="str">
            <v>ACUEDUCTO LA LEONA</v>
          </cell>
          <cell r="C2274">
            <v>40486</v>
          </cell>
          <cell r="D2274" t="str">
            <v>816003490-1</v>
          </cell>
          <cell r="E2274" t="str">
            <v>OPERATIVA</v>
          </cell>
          <cell r="F2274">
            <v>36030</v>
          </cell>
          <cell r="G2274" t="str">
            <v>ACTUALIZACION</v>
          </cell>
          <cell r="H2274">
            <v>45693</v>
          </cell>
          <cell r="I2274" t="str">
            <v>DIEGO FERNANDO MOLINA RUIZ</v>
          </cell>
          <cell r="J2274">
            <v>66682</v>
          </cell>
          <cell r="K2274" t="str">
            <v>vereda la leona kilómetro 3</v>
          </cell>
          <cell r="L2274" t="str">
            <v>RISARALDA</v>
          </cell>
          <cell r="M2274" t="str">
            <v>SANTA ROSA DE CABAL</v>
          </cell>
          <cell r="N2274" t="str">
            <v>2797373  |  2797373</v>
          </cell>
          <cell r="O2274">
            <v>3152797373</v>
          </cell>
          <cell r="P2274" t="str">
            <v>acualeona@gmail.com</v>
          </cell>
          <cell r="Q2274" t="str">
            <v>ASOCIACION DE USUARIOS</v>
          </cell>
          <cell r="R2274" t="str">
            <v>ORGANIZACION AUTORIZADA</v>
          </cell>
        </row>
        <row r="2275">
          <cell r="A2275">
            <v>24603</v>
          </cell>
          <cell r="B2275" t="str">
            <v>JUNTA ADMINISTRADORA DEL ACUEDUCTO DE LA VEREDA DE CASCAJAL</v>
          </cell>
          <cell r="C2275">
            <v>40480</v>
          </cell>
          <cell r="D2275" t="str">
            <v>900160862-2</v>
          </cell>
          <cell r="E2275" t="str">
            <v>OPERATIVA</v>
          </cell>
          <cell r="F2275">
            <v>39260</v>
          </cell>
          <cell r="G2275" t="str">
            <v>ACTUALIZACION</v>
          </cell>
          <cell r="H2275">
            <v>45403</v>
          </cell>
          <cell r="I2275" t="str">
            <v>RICARDO WILLINGTON MUNOZ GARZON</v>
          </cell>
          <cell r="J2275">
            <v>41807</v>
          </cell>
          <cell r="K2275" t="str">
            <v>VEREDA CASCAJAL</v>
          </cell>
          <cell r="L2275" t="str">
            <v>HUILA</v>
          </cell>
          <cell r="M2275" t="str">
            <v>TIMANA</v>
          </cell>
          <cell r="N2275" t="str">
            <v>8374932  |  8374932</v>
          </cell>
          <cell r="O2275">
            <v>3183470955</v>
          </cell>
          <cell r="P2275" t="str">
            <v>juntacascajal@gmail.com</v>
          </cell>
          <cell r="Q2275" t="str">
            <v>JUNTA ADMINISTRADORA</v>
          </cell>
          <cell r="R2275" t="str">
            <v>ORGANIZACION AUTORIZADA</v>
          </cell>
        </row>
        <row r="2276">
          <cell r="A2276">
            <v>24607</v>
          </cell>
          <cell r="B2276" t="str">
            <v>JUNTA ADMINISTRADORA DEL SERVICIO DE ACUEDUCTO DE LA VEREDA DE SAN ISIDRO</v>
          </cell>
          <cell r="C2276">
            <v>40484</v>
          </cell>
          <cell r="D2276" t="str">
            <v>900348554-8</v>
          </cell>
          <cell r="E2276" t="str">
            <v>OPERATIVA</v>
          </cell>
          <cell r="F2276">
            <v>40217</v>
          </cell>
          <cell r="G2276" t="str">
            <v>ACTUALIZACION</v>
          </cell>
          <cell r="H2276">
            <v>41099</v>
          </cell>
          <cell r="I2276" t="str">
            <v>LUZ MARINA CARO VARELA</v>
          </cell>
          <cell r="J2276">
            <v>41530</v>
          </cell>
          <cell r="K2276" t="str">
            <v>VEREDA SAN ISIDRO</v>
          </cell>
          <cell r="L2276" t="str">
            <v>HUILA</v>
          </cell>
          <cell r="M2276" t="str">
            <v>PALESTINA</v>
          </cell>
          <cell r="N2276" t="str">
            <v>8315647  |  8315647</v>
          </cell>
          <cell r="O2276" t="str">
            <v>No disponible</v>
          </cell>
          <cell r="P2276" t="str">
            <v>laengace@hotmail.com</v>
          </cell>
          <cell r="Q2276" t="str">
            <v>JUNTA ADMINISTRADORA</v>
          </cell>
          <cell r="R2276" t="str">
            <v>ORGANIZACION AUTORIZADA</v>
          </cell>
        </row>
        <row r="2277">
          <cell r="A2277">
            <v>24608</v>
          </cell>
          <cell r="B2277" t="str">
            <v>JUNTA DE ACCION COMUNAL DE LA VEREDA LAS PALMAS</v>
          </cell>
          <cell r="C2277">
            <v>40500</v>
          </cell>
          <cell r="D2277" t="str">
            <v>900016070-0</v>
          </cell>
          <cell r="E2277" t="str">
            <v>OPERATIVA</v>
          </cell>
          <cell r="F2277">
            <v>39630</v>
          </cell>
          <cell r="G2277" t="str">
            <v>ACTUALIZACION</v>
          </cell>
          <cell r="H2277">
            <v>45702</v>
          </cell>
          <cell r="I2277" t="str">
            <v>EDGAR BENHUR SALAS MUNOZ</v>
          </cell>
          <cell r="J2277">
            <v>52260</v>
          </cell>
          <cell r="K2277" t="str">
            <v>VEREDA LAS PALMAS</v>
          </cell>
          <cell r="L2277" t="str">
            <v>NARIÑO</v>
          </cell>
          <cell r="M2277" t="str">
            <v>EL TAMBO</v>
          </cell>
          <cell r="N2277" t="str">
            <v>1111111  |  1111111</v>
          </cell>
          <cell r="O2277">
            <v>3128485161</v>
          </cell>
          <cell r="P2277" t="str">
            <v>jaclaspalmas2023@gmail.com</v>
          </cell>
          <cell r="Q2277" t="str">
            <v>JUNTA DE ACCION COMUNAL</v>
          </cell>
          <cell r="R2277" t="str">
            <v>ORGANIZACION AUTORIZADA</v>
          </cell>
        </row>
        <row r="2278">
          <cell r="A2278">
            <v>24609</v>
          </cell>
          <cell r="B2278" t="str">
            <v>JUNTA ADMINISTRADORA ACUEDUCTO VEREDA PARAISO LA PALMA</v>
          </cell>
          <cell r="C2278">
            <v>40484</v>
          </cell>
          <cell r="D2278" t="str">
            <v>900118672-2</v>
          </cell>
          <cell r="E2278" t="str">
            <v>OPERATIVA</v>
          </cell>
          <cell r="F2278">
            <v>38480</v>
          </cell>
          <cell r="G2278" t="str">
            <v>INSCRIPCION</v>
          </cell>
          <cell r="H2278">
            <v>40630</v>
          </cell>
          <cell r="I2278" t="str">
            <v>RAUL PERALTA ARDILA</v>
          </cell>
          <cell r="J2278">
            <v>41551</v>
          </cell>
          <cell r="K2278" t="str">
            <v>VEREDA PARAISO LA PALMA</v>
          </cell>
          <cell r="L2278" t="str">
            <v>HUILA</v>
          </cell>
          <cell r="M2278" t="str">
            <v>PITALITO</v>
          </cell>
          <cell r="N2278" t="str">
            <v>8350237  |  8350237</v>
          </cell>
          <cell r="O2278" t="str">
            <v>No disponible</v>
          </cell>
          <cell r="P2278" t="str">
            <v>SIN@CORREO.COM</v>
          </cell>
          <cell r="Q2278" t="str">
            <v>JUNTA ADMINISTRADORA</v>
          </cell>
          <cell r="R2278" t="str">
            <v>ORGANIZACION AUTORIZADA</v>
          </cell>
        </row>
        <row r="2279">
          <cell r="A2279">
            <v>24610</v>
          </cell>
          <cell r="B2279" t="str">
            <v>ASOCIACION DE USUARIOS ADMINISTRADORA DE LOS SRVICIOS PUBLICOS DOMICILIARIOS DE ACUEDUCTO ALCANTARILLADO Y ASEO DE LA VEREDA DE LOS ALPES TABLON DE GOMEZ</v>
          </cell>
          <cell r="C2279">
            <v>40499</v>
          </cell>
          <cell r="D2279" t="str">
            <v>900346742-7</v>
          </cell>
          <cell r="E2279" t="str">
            <v>OPERATIVA</v>
          </cell>
          <cell r="F2279">
            <v>40255</v>
          </cell>
          <cell r="G2279" t="str">
            <v>INSCRIPCION</v>
          </cell>
          <cell r="H2279">
            <v>40630</v>
          </cell>
          <cell r="I2279" t="str">
            <v>JOSE ULICES MORENO MADROÑERO</v>
          </cell>
          <cell r="J2279">
            <v>52258</v>
          </cell>
          <cell r="K2279" t="str">
            <v>vereda los alpes</v>
          </cell>
          <cell r="L2279" t="str">
            <v>NARIÑO</v>
          </cell>
          <cell r="M2279" t="str">
            <v>EL TABLON DE GOMEZ</v>
          </cell>
          <cell r="N2279" t="str">
            <v>7265846  |  7264800</v>
          </cell>
          <cell r="O2279" t="str">
            <v>No disponible</v>
          </cell>
          <cell r="P2279" t="str">
            <v>asodulosalpes@gmail.com</v>
          </cell>
          <cell r="Q2279" t="str">
            <v>ASOCIACION DE USUARIOS</v>
          </cell>
          <cell r="R2279" t="str">
            <v>ORGANIZACION AUTORIZADA</v>
          </cell>
        </row>
        <row r="2280">
          <cell r="A2280">
            <v>24616</v>
          </cell>
          <cell r="B2280" t="str">
            <v>EMPRESAS PUBLICAS DE VILLAVIEJA S.A.S.  E.S.P.</v>
          </cell>
          <cell r="C2280">
            <v>40864</v>
          </cell>
          <cell r="D2280" t="str">
            <v>900377266-5</v>
          </cell>
          <cell r="E2280" t="str">
            <v>OPERATIVA</v>
          </cell>
          <cell r="F2280">
            <v>40437</v>
          </cell>
          <cell r="G2280" t="str">
            <v>ACTUALIZACION</v>
          </cell>
          <cell r="H2280">
            <v>45608</v>
          </cell>
          <cell r="I2280" t="str">
            <v>CRISTIAN ANDRES NAVARRO OSORIO</v>
          </cell>
          <cell r="J2280">
            <v>41872</v>
          </cell>
          <cell r="K2280" t="str">
            <v>CALLE 4 No. 3-53</v>
          </cell>
          <cell r="L2280" t="str">
            <v>HUILA</v>
          </cell>
          <cell r="M2280" t="str">
            <v>VILLAVIEJA</v>
          </cell>
          <cell r="N2280" t="str">
            <v>8797744  |  8797769</v>
          </cell>
          <cell r="O2280">
            <v>3143575171</v>
          </cell>
          <cell r="P2280" t="str">
            <v>contactenos@empresaspublicasdevillavieja.gov.co</v>
          </cell>
          <cell r="Q2280" t="str">
            <v>SOCIEDAD POR ACCIONES SIMPLIFICADA</v>
          </cell>
          <cell r="R2280" t="str">
            <v>SOCIEDADES (EMPRESA DE SERVICIOS PUBLICOS)</v>
          </cell>
        </row>
        <row r="2281">
          <cell r="A2281">
            <v>24618</v>
          </cell>
          <cell r="B2281" t="str">
            <v xml:space="preserve">ASOCIACION JUNTA ADMINISTRADORA DE ACUEDUCTO VEREDA POTRERITO </v>
          </cell>
          <cell r="C2281">
            <v>40814</v>
          </cell>
          <cell r="D2281" t="str">
            <v>900316638-0</v>
          </cell>
          <cell r="E2281" t="str">
            <v>OPERATIVA</v>
          </cell>
          <cell r="F2281">
            <v>39520</v>
          </cell>
          <cell r="G2281" t="str">
            <v>ACTUALIZACION</v>
          </cell>
          <cell r="H2281">
            <v>40955</v>
          </cell>
          <cell r="I2281" t="str">
            <v>JESUS ORDOÑEZ MORCILLO</v>
          </cell>
          <cell r="J2281">
            <v>52083</v>
          </cell>
          <cell r="K2281" t="str">
            <v>VEREDA POTRERITO</v>
          </cell>
          <cell r="L2281" t="str">
            <v>NARIÑO</v>
          </cell>
          <cell r="M2281" t="str">
            <v>BELEN</v>
          </cell>
          <cell r="N2281" t="str">
            <v>7440783  |  7440783</v>
          </cell>
          <cell r="O2281">
            <v>3105481640</v>
          </cell>
          <cell r="P2281" t="str">
            <v>jaapotrerito@gmail.com</v>
          </cell>
          <cell r="Q2281" t="str">
            <v>JUNTA ADMINISTRADORA</v>
          </cell>
          <cell r="R2281" t="str">
            <v>ORGANIZACION AUTORIZADA</v>
          </cell>
        </row>
        <row r="2282">
          <cell r="A2282">
            <v>24620</v>
          </cell>
          <cell r="B2282" t="str">
            <v>ASOCIACION DE SUSCRIPTORES DEL ACUEDUCTO RURAL DE LA VEREDA CUSAGUI</v>
          </cell>
          <cell r="C2282">
            <v>40782</v>
          </cell>
          <cell r="D2282" t="str">
            <v>900151244-2</v>
          </cell>
          <cell r="E2282" t="str">
            <v>OPERATIVA</v>
          </cell>
          <cell r="F2282">
            <v>39162</v>
          </cell>
          <cell r="G2282" t="str">
            <v>ACTUALIZACION</v>
          </cell>
          <cell r="H2282">
            <v>40955</v>
          </cell>
          <cell r="I2282" t="str">
            <v>SILVERIO LAGOS GALVIS</v>
          </cell>
          <cell r="J2282">
            <v>15403</v>
          </cell>
          <cell r="K2282" t="str">
            <v>DESPACHO DE LA PERSONERIA MUNICIPAL</v>
          </cell>
          <cell r="L2282" t="str">
            <v>BOYACÁ</v>
          </cell>
          <cell r="M2282" t="str">
            <v>LA UVITA</v>
          </cell>
          <cell r="N2282" t="str">
            <v>7895294  |  7895308</v>
          </cell>
          <cell r="O2282">
            <v>3212604752</v>
          </cell>
          <cell r="P2282" t="str">
            <v>alcaldialauvita1@hotmail.com</v>
          </cell>
          <cell r="Q2282" t="str">
            <v>ASOCIACION DE USUARIOS</v>
          </cell>
          <cell r="R2282" t="str">
            <v>ORGANIZACION AUTORIZADA</v>
          </cell>
        </row>
        <row r="2283">
          <cell r="A2283">
            <v>24621</v>
          </cell>
          <cell r="B2283" t="str">
            <v>ASOCIACION DE USUARIOS DEL ACUEDUCTO REGIONAL OLAYA HERRERA, CANALI, BALSILLAS, GUAIPA DEL MUNICIPIO DE ORTEGA TOLIMA.</v>
          </cell>
          <cell r="C2283">
            <v>40514</v>
          </cell>
          <cell r="D2283" t="str">
            <v>900388669-7</v>
          </cell>
          <cell r="E2283" t="str">
            <v>OPERATIVA</v>
          </cell>
          <cell r="F2283">
            <v>40471</v>
          </cell>
          <cell r="G2283" t="str">
            <v>INSCRIPCION</v>
          </cell>
          <cell r="H2283">
            <v>40628</v>
          </cell>
          <cell r="I2283" t="str">
            <v>ARGEMIRO PRIETO MENDOZA</v>
          </cell>
          <cell r="J2283">
            <v>73504</v>
          </cell>
          <cell r="K2283" t="str">
            <v>CARRERA 10 N 3-127</v>
          </cell>
          <cell r="L2283" t="str">
            <v>TOLIMA</v>
          </cell>
          <cell r="M2283" t="str">
            <v>ORTEGA</v>
          </cell>
          <cell r="N2283" t="str">
            <v>2258909  |  2258909</v>
          </cell>
          <cell r="O2283">
            <v>3202289196</v>
          </cell>
          <cell r="P2283" t="str">
            <v>acueductoloscanalies@gmail.com</v>
          </cell>
          <cell r="Q2283" t="str">
            <v>ASOCIACION DE USUARIOS</v>
          </cell>
          <cell r="R2283" t="str">
            <v>ORGANIZACION AUTORIZADA</v>
          </cell>
        </row>
        <row r="2284">
          <cell r="A2284">
            <v>24622</v>
          </cell>
          <cell r="B2284" t="str">
            <v>ASOCIACION DE SUSCRIPTORES DEL ACUEDUCTO DE LA VEREDA LLUVIOSOS PARTE ALTA DEL MUNICIPIO DE CUCAITA - BOYACA</v>
          </cell>
          <cell r="C2284">
            <v>44048</v>
          </cell>
          <cell r="D2284" t="str">
            <v>900153716-6</v>
          </cell>
          <cell r="E2284" t="str">
            <v>OPERATIVA</v>
          </cell>
          <cell r="F2284">
            <v>41682</v>
          </cell>
          <cell r="G2284" t="str">
            <v>ACTUALIZACION</v>
          </cell>
          <cell r="H2284">
            <v>45279</v>
          </cell>
          <cell r="I2284" t="str">
            <v>JOSE BENIGNO ECHEVERRIA CASTILLO</v>
          </cell>
          <cell r="J2284">
            <v>15224</v>
          </cell>
          <cell r="K2284" t="str">
            <v>Calle 5a No 5-30 oficina 202</v>
          </cell>
          <cell r="L2284" t="str">
            <v>BOYACÁ</v>
          </cell>
          <cell r="M2284" t="str">
            <v>CUCAITA</v>
          </cell>
          <cell r="N2284" t="str">
            <v>7372702  |  0000000</v>
          </cell>
          <cell r="O2284">
            <v>3125489818</v>
          </cell>
          <cell r="P2284" t="str">
            <v>egresap@hotmail.com</v>
          </cell>
          <cell r="Q2284" t="str">
            <v>ASOCIACION DE USUARIOS</v>
          </cell>
          <cell r="R2284" t="str">
            <v>ORGANIZACION AUTORIZADA</v>
          </cell>
        </row>
        <row r="2285">
          <cell r="A2285">
            <v>24623</v>
          </cell>
          <cell r="B2285" t="str">
            <v>ASOCIACION DE SUSCRIPTORES DEL ACUEDUCTO DE LA VEREDA EL LLANO ACUALLANO DEL MUNICIPIO DE CUCAITA</v>
          </cell>
          <cell r="C2285">
            <v>40518</v>
          </cell>
          <cell r="D2285" t="str">
            <v>900376359-7</v>
          </cell>
          <cell r="E2285" t="str">
            <v>OPERATIVA</v>
          </cell>
          <cell r="F2285">
            <v>40394</v>
          </cell>
          <cell r="G2285" t="str">
            <v>ACTUALIZACION</v>
          </cell>
          <cell r="H2285">
            <v>44951</v>
          </cell>
          <cell r="I2285" t="str">
            <v>YUBER ALFREDO NOVOA BORDA</v>
          </cell>
          <cell r="J2285">
            <v>15224</v>
          </cell>
          <cell r="K2285" t="str">
            <v>VEREDA EL LLANO</v>
          </cell>
          <cell r="L2285" t="str">
            <v>BOYACÁ</v>
          </cell>
          <cell r="M2285" t="str">
            <v>CUCAITA</v>
          </cell>
          <cell r="N2285" t="str">
            <v>0000000  |  0000000</v>
          </cell>
          <cell r="O2285">
            <v>3103148460</v>
          </cell>
          <cell r="P2285" t="str">
            <v>EGRESAP@HOTMAIL.COM</v>
          </cell>
          <cell r="Q2285" t="str">
            <v>JUNTA ADMINISTRADORA</v>
          </cell>
          <cell r="R2285" t="str">
            <v>ORGANIZACION AUTORIZADA</v>
          </cell>
        </row>
        <row r="2286">
          <cell r="A2286">
            <v>24624</v>
          </cell>
          <cell r="B2286" t="str">
            <v>ASOCIACION DE SUSCRIPTORES DEL ACUEDUCTO DE LA VEREDA EL ESCALONES DEL MUNICIPIO DE CUCAITA BOYACA</v>
          </cell>
          <cell r="C2286">
            <v>40518</v>
          </cell>
          <cell r="D2286" t="str">
            <v>900314886-1</v>
          </cell>
          <cell r="E2286" t="str">
            <v>OPERATIVA</v>
          </cell>
          <cell r="F2286">
            <v>36686</v>
          </cell>
          <cell r="G2286" t="str">
            <v>ACTUALIZACION</v>
          </cell>
          <cell r="H2286">
            <v>45678</v>
          </cell>
          <cell r="I2286" t="str">
            <v xml:space="preserve">JOSE SAUL LOPEZ  GARCIA </v>
          </cell>
          <cell r="J2286">
            <v>15224</v>
          </cell>
          <cell r="K2286" t="str">
            <v>PERSONERIA - PALACIO MUNICIPAL</v>
          </cell>
          <cell r="L2286" t="str">
            <v>BOYACÁ</v>
          </cell>
          <cell r="M2286" t="str">
            <v>CUCAITA</v>
          </cell>
          <cell r="N2286" t="str">
            <v>7340127  |  0000000</v>
          </cell>
          <cell r="O2286">
            <v>3107990876</v>
          </cell>
          <cell r="P2286" t="str">
            <v>egresap@hotmail.com</v>
          </cell>
          <cell r="Q2286" t="str">
            <v>ASOCIACION DE USUARIOS</v>
          </cell>
          <cell r="R2286" t="str">
            <v>ORGANIZACION AUTORIZADA</v>
          </cell>
        </row>
        <row r="2287">
          <cell r="A2287">
            <v>24625</v>
          </cell>
          <cell r="B2287" t="str">
            <v>ASOCIACION DE USUARIOS DEL ACUEDUCTO RURAL COMUNITARIO DEL CORREGIMIENTO LA PRADERA, MUNICIPIO DE EL DOVIO DEPARTAMENTO DEL VALLE DEL CAUCA</v>
          </cell>
          <cell r="C2287">
            <v>40486</v>
          </cell>
          <cell r="D2287" t="str">
            <v>900363635-9</v>
          </cell>
          <cell r="E2287" t="str">
            <v>OPERATIVA</v>
          </cell>
          <cell r="F2287">
            <v>40331</v>
          </cell>
          <cell r="G2287" t="str">
            <v>INSCRIPCION</v>
          </cell>
          <cell r="H2287">
            <v>40611</v>
          </cell>
          <cell r="I2287" t="str">
            <v>JESUS ARLEY GALEANO GARCIA</v>
          </cell>
          <cell r="J2287">
            <v>76250</v>
          </cell>
          <cell r="K2287" t="str">
            <v>PERSONERIA MUNICIPAL</v>
          </cell>
          <cell r="L2287" t="str">
            <v>VALLE DEL CAUCA</v>
          </cell>
          <cell r="M2287" t="str">
            <v>EL DOVIO</v>
          </cell>
          <cell r="N2287" t="str">
            <v>3146302  |  3146302</v>
          </cell>
          <cell r="O2287">
            <v>3146302607</v>
          </cell>
          <cell r="P2287" t="str">
            <v>acueductolapradera@gmail.com</v>
          </cell>
          <cell r="Q2287" t="str">
            <v>ASOCIACION DE USUARIOS</v>
          </cell>
          <cell r="R2287" t="str">
            <v>ORGANIZACION AUTORIZADA</v>
          </cell>
        </row>
        <row r="2288">
          <cell r="A2288">
            <v>24627</v>
          </cell>
          <cell r="B2288" t="str">
            <v>ASOCIACION DE USUARIOS DEL ACUEDUCTO SEBASTOPOL</v>
          </cell>
          <cell r="C2288">
            <v>41143</v>
          </cell>
          <cell r="D2288" t="str">
            <v>900191289-4</v>
          </cell>
          <cell r="E2288" t="str">
            <v>OPERATIVA</v>
          </cell>
          <cell r="F2288">
            <v>39399</v>
          </cell>
          <cell r="G2288" t="str">
            <v>ACTUALIZACION</v>
          </cell>
          <cell r="H2288">
            <v>41388</v>
          </cell>
          <cell r="I2288" t="str">
            <v xml:space="preserve">JESUS ALDEMAR ARBELAEZ </v>
          </cell>
          <cell r="J2288">
            <v>66075</v>
          </cell>
          <cell r="K2288" t="str">
            <v>personeria municipal</v>
          </cell>
          <cell r="L2288" t="str">
            <v>RISARALDA</v>
          </cell>
          <cell r="M2288" t="str">
            <v>BALBOA</v>
          </cell>
          <cell r="N2288" t="str">
            <v>3207761  |  3207761</v>
          </cell>
          <cell r="O2288">
            <v>3207761870</v>
          </cell>
          <cell r="P2288" t="str">
            <v>acueductosebastapol@hotmail.com</v>
          </cell>
          <cell r="Q2288" t="str">
            <v>ASOCIACION DE USUARIOS</v>
          </cell>
          <cell r="R2288" t="str">
            <v>ORGANIZACION AUTORIZADA</v>
          </cell>
        </row>
        <row r="2289">
          <cell r="A2289">
            <v>24631</v>
          </cell>
          <cell r="B2289" t="str">
            <v>EMPRESA DE SERVICIOS PUBLICOS DOMICILIARIOS DE CACHIRA E.S.P SAS</v>
          </cell>
          <cell r="C2289">
            <v>40487</v>
          </cell>
          <cell r="D2289" t="str">
            <v>900386285-3</v>
          </cell>
          <cell r="E2289" t="str">
            <v>OPERATIVA</v>
          </cell>
          <cell r="F2289">
            <v>40483</v>
          </cell>
          <cell r="G2289" t="str">
            <v>ACTUALIZACION</v>
          </cell>
          <cell r="H2289">
            <v>45736</v>
          </cell>
          <cell r="I2289" t="str">
            <v>JORGE LUIS MORA MORA</v>
          </cell>
          <cell r="J2289">
            <v>54128</v>
          </cell>
          <cell r="K2289" t="str">
            <v>Carrera 5 No 5-2</v>
          </cell>
          <cell r="L2289" t="str">
            <v>NORTE DE SANTANDER</v>
          </cell>
          <cell r="M2289" t="str">
            <v>CACHIRA</v>
          </cell>
          <cell r="N2289" t="str">
            <v>5687021  |  5687121</v>
          </cell>
          <cell r="O2289">
            <v>3134912062</v>
          </cell>
          <cell r="P2289" t="str">
            <v>gerenciaesp@cachira-nortedesantander.gov.co</v>
          </cell>
          <cell r="Q2289" t="str">
            <v>SOCIEDAD POR ACCIONES SIMPLIFICADA</v>
          </cell>
          <cell r="R2289" t="str">
            <v>SOCIEDADES (EMPRESA DE SERVICIOS PUBLICOS)</v>
          </cell>
        </row>
        <row r="2290">
          <cell r="A2290">
            <v>24646</v>
          </cell>
          <cell r="B2290" t="str">
            <v>ASOCIACION ADMINISTRADORA DEL ACUEDUCTO RURAL COMUNITARIO DEL CORREGIMIENTO DE LA FLORIDA</v>
          </cell>
          <cell r="C2290">
            <v>41144</v>
          </cell>
          <cell r="D2290" t="str">
            <v>900328708-1</v>
          </cell>
          <cell r="E2290" t="str">
            <v>OPERATIVA</v>
          </cell>
          <cell r="F2290">
            <v>40147</v>
          </cell>
          <cell r="G2290" t="str">
            <v>INSCRIPCION</v>
          </cell>
          <cell r="H2290">
            <v>41269</v>
          </cell>
          <cell r="I2290" t="str">
            <v>DULEY BUITRAGO LOPEZ</v>
          </cell>
          <cell r="J2290">
            <v>76863</v>
          </cell>
          <cell r="K2290" t="str">
            <v>PALACIO MUNICIPAL</v>
          </cell>
          <cell r="L2290" t="str">
            <v>VALLE DEL CAUCA</v>
          </cell>
          <cell r="M2290" t="str">
            <v>VERSALLES</v>
          </cell>
          <cell r="N2290" t="str">
            <v>2213030  |  2213030</v>
          </cell>
          <cell r="O2290">
            <v>3127678398</v>
          </cell>
          <cell r="P2290" t="str">
            <v>personeria@versalles-valle.gov</v>
          </cell>
          <cell r="Q2290" t="str">
            <v>ASOCIACION DE USUARIOS</v>
          </cell>
          <cell r="R2290" t="str">
            <v>ORGANIZACION AUTORIZADA</v>
          </cell>
        </row>
        <row r="2291">
          <cell r="A2291">
            <v>24651</v>
          </cell>
          <cell r="B2291" t="str">
            <v>ASOCIACION DE USUARIOS DEL ACUEDUCTO COMUNITARIO DEL BARRIO SANTA TERESITA</v>
          </cell>
          <cell r="C2291">
            <v>40877</v>
          </cell>
          <cell r="D2291" t="str">
            <v>816002114-0</v>
          </cell>
          <cell r="E2291" t="str">
            <v>OPERATIVA</v>
          </cell>
          <cell r="F2291">
            <v>35665</v>
          </cell>
          <cell r="G2291" t="str">
            <v>ACTUALIZACION</v>
          </cell>
          <cell r="H2291">
            <v>44825</v>
          </cell>
          <cell r="I2291" t="str">
            <v>MARCO ANDRES ZAPATA ARIAS</v>
          </cell>
          <cell r="J2291">
            <v>66170</v>
          </cell>
          <cell r="K2291" t="str">
            <v>CARRERA 12 #60-07</v>
          </cell>
          <cell r="L2291" t="str">
            <v>RISARALDA</v>
          </cell>
          <cell r="M2291" t="str">
            <v>DOSQUEBRADAS</v>
          </cell>
          <cell r="N2291" t="str">
            <v>3172880  |  3172880</v>
          </cell>
          <cell r="O2291">
            <v>3164225397</v>
          </cell>
          <cell r="P2291" t="str">
            <v>acsteresita@hotmail.com</v>
          </cell>
          <cell r="Q2291" t="str">
            <v>ASOCIACION DE USUARIOS</v>
          </cell>
          <cell r="R2291" t="str">
            <v>ORGANIZACION AUTORIZADA</v>
          </cell>
        </row>
        <row r="2292">
          <cell r="A2292">
            <v>24652</v>
          </cell>
          <cell r="B2292" t="str">
            <v>JUNTA  ADMINISTRADORA DEL ACUEDUCTO LA BALSORA</v>
          </cell>
          <cell r="C2292">
            <v>41144</v>
          </cell>
          <cell r="D2292" t="str">
            <v>900064924-1</v>
          </cell>
          <cell r="E2292" t="str">
            <v>OPERATIVA</v>
          </cell>
          <cell r="F2292">
            <v>38625</v>
          </cell>
          <cell r="G2292" t="str">
            <v>INSCRIPCION</v>
          </cell>
          <cell r="H2292">
            <v>41269</v>
          </cell>
          <cell r="I2292" t="str">
            <v xml:space="preserve">JAVIER GIRALDO </v>
          </cell>
          <cell r="J2292">
            <v>76863</v>
          </cell>
          <cell r="K2292" t="str">
            <v>PERSONERIA MUNICIPAL</v>
          </cell>
          <cell r="L2292" t="str">
            <v>VALLE DEL CAUCA</v>
          </cell>
          <cell r="M2292" t="str">
            <v>VERSALLES</v>
          </cell>
          <cell r="N2292" t="str">
            <v>2213419  |  2213419</v>
          </cell>
          <cell r="O2292">
            <v>3113541952</v>
          </cell>
          <cell r="P2292" t="str">
            <v>personeria@versalles-valle.gov</v>
          </cell>
          <cell r="Q2292" t="str">
            <v>ASOCIACION DE USUARIOS</v>
          </cell>
          <cell r="R2292" t="str">
            <v>ORGANIZACION AUTORIZADA</v>
          </cell>
        </row>
        <row r="2293">
          <cell r="A2293">
            <v>24658</v>
          </cell>
          <cell r="B2293" t="str">
            <v>JUNTA DE ACCION COMUNAL DEL BARRIO PUEBLO NUEVO</v>
          </cell>
          <cell r="C2293">
            <v>41145</v>
          </cell>
          <cell r="D2293" t="str">
            <v>800018790-1</v>
          </cell>
          <cell r="E2293" t="str">
            <v>OPERATIVA</v>
          </cell>
          <cell r="F2293">
            <v>26157</v>
          </cell>
          <cell r="G2293" t="str">
            <v>INSCRIPCION</v>
          </cell>
          <cell r="H2293">
            <v>41269</v>
          </cell>
          <cell r="I2293" t="str">
            <v xml:space="preserve">HECTOR HUGO CARDONA </v>
          </cell>
          <cell r="J2293">
            <v>66075</v>
          </cell>
          <cell r="K2293" t="str">
            <v>ALCALDIA DE BALBOA</v>
          </cell>
          <cell r="L2293" t="str">
            <v>RISARALDA</v>
          </cell>
          <cell r="M2293" t="str">
            <v>BALBOA</v>
          </cell>
          <cell r="N2293" t="str">
            <v>3688109  |  3688109</v>
          </cell>
          <cell r="O2293">
            <v>3117722541</v>
          </cell>
          <cell r="P2293" t="str">
            <v>jorgepulgarinm@hotmail.com</v>
          </cell>
          <cell r="Q2293" t="str">
            <v>JUNTA DE ACCION COMUNAL</v>
          </cell>
          <cell r="R2293" t="str">
            <v>ORGANIZACION AUTORIZADA</v>
          </cell>
        </row>
        <row r="2294">
          <cell r="A2294">
            <v>24675</v>
          </cell>
          <cell r="B2294" t="str">
            <v>ASOCIACION DE USUARIOS DEL ACUEDUCTO LA CEIBA DE LA VEREDA LA CEIBA</v>
          </cell>
          <cell r="C2294">
            <v>40875</v>
          </cell>
          <cell r="D2294" t="str">
            <v>900125938-5</v>
          </cell>
          <cell r="E2294" t="str">
            <v>OPERATIVA</v>
          </cell>
          <cell r="F2294">
            <v>39035</v>
          </cell>
          <cell r="G2294" t="str">
            <v>INSCRIPCION</v>
          </cell>
          <cell r="H2294">
            <v>40907</v>
          </cell>
          <cell r="I2294" t="str">
            <v>RUBIEL ZULUAGA GUTIERREZ</v>
          </cell>
          <cell r="J2294">
            <v>66594</v>
          </cell>
          <cell r="K2294" t="str">
            <v>alcaldia municipal</v>
          </cell>
          <cell r="L2294" t="str">
            <v>RISARALDA</v>
          </cell>
          <cell r="M2294" t="str">
            <v>QUINCHIA</v>
          </cell>
          <cell r="N2294" t="str">
            <v>3137175  |  3137175</v>
          </cell>
          <cell r="O2294">
            <v>3137175276</v>
          </cell>
          <cell r="P2294" t="str">
            <v>zuluagaferney@gmail.com</v>
          </cell>
          <cell r="Q2294" t="str">
            <v>ASOCIACION DE USUARIOS</v>
          </cell>
          <cell r="R2294" t="str">
            <v>ORGANIZACION AUTORIZADA</v>
          </cell>
        </row>
        <row r="2295">
          <cell r="A2295">
            <v>24676</v>
          </cell>
          <cell r="B2295" t="str">
            <v>ASOCIACION DE USUARIOS DEL ACUEDUCTO RURAL COMUNITARIO DEL CORREGIMIENTO MONTE AZUL MUNICIO DEL DOVIO</v>
          </cell>
          <cell r="C2295">
            <v>41144</v>
          </cell>
          <cell r="D2295" t="str">
            <v>900346361-4</v>
          </cell>
          <cell r="E2295" t="str">
            <v>OPERATIVA</v>
          </cell>
          <cell r="F2295">
            <v>40199</v>
          </cell>
          <cell r="G2295" t="str">
            <v>INSCRIPCION</v>
          </cell>
          <cell r="H2295">
            <v>41269</v>
          </cell>
          <cell r="I2295" t="str">
            <v>JOSE NORBERTO FRANCO GONZALEZ</v>
          </cell>
          <cell r="J2295">
            <v>76250</v>
          </cell>
          <cell r="K2295" t="str">
            <v>PALACIO MUNICIPAL</v>
          </cell>
          <cell r="L2295" t="str">
            <v>VALLE DEL CAUCA</v>
          </cell>
          <cell r="M2295" t="str">
            <v>EL DOVIO</v>
          </cell>
          <cell r="N2295" t="str">
            <v>2213419  |  2213419</v>
          </cell>
          <cell r="O2295" t="str">
            <v>No disponible</v>
          </cell>
          <cell r="P2295" t="str">
            <v>personeria@versalles-valle.gov</v>
          </cell>
          <cell r="Q2295" t="str">
            <v>ASOCIACION DE USUARIOS</v>
          </cell>
          <cell r="R2295" t="str">
            <v>ORGANIZACION AUTORIZADA</v>
          </cell>
        </row>
        <row r="2296">
          <cell r="A2296">
            <v>24688</v>
          </cell>
          <cell r="B2296" t="str">
            <v>JUNTA DE ACCIÓN COMUNAL VEREDA GÉNOVA</v>
          </cell>
          <cell r="C2296">
            <v>41146</v>
          </cell>
          <cell r="D2296" t="str">
            <v>816002699-7</v>
          </cell>
          <cell r="E2296" t="str">
            <v>OPERATIVA</v>
          </cell>
          <cell r="F2296">
            <v>28419</v>
          </cell>
          <cell r="G2296" t="str">
            <v>INSCRIPCION</v>
          </cell>
          <cell r="H2296">
            <v>41269</v>
          </cell>
          <cell r="I2296" t="str">
            <v xml:space="preserve">LUCIA DE JESUS MARIN </v>
          </cell>
          <cell r="J2296">
            <v>66456</v>
          </cell>
          <cell r="K2296" t="str">
            <v>CARRERA 5 N° 5 - 23</v>
          </cell>
          <cell r="L2296" t="str">
            <v>RISARALDA</v>
          </cell>
          <cell r="M2296" t="str">
            <v>MISTRATO</v>
          </cell>
          <cell r="N2296" t="str">
            <v>0000000  |  0000000</v>
          </cell>
          <cell r="O2296">
            <v>3137538488</v>
          </cell>
          <cell r="P2296" t="str">
            <v>pas.136@hotmail.com</v>
          </cell>
          <cell r="Q2296" t="str">
            <v>JUNTA DE ACCION COMUNAL</v>
          </cell>
          <cell r="R2296" t="str">
            <v>ORGANIZACION AUTORIZADA</v>
          </cell>
        </row>
        <row r="2297">
          <cell r="A2297">
            <v>24710</v>
          </cell>
          <cell r="B2297" t="str">
            <v>JUNTA DE ACCION COMUNAL DE LAVEREDA BAJO PEÑAS BLANCAS</v>
          </cell>
          <cell r="C2297">
            <v>41145</v>
          </cell>
          <cell r="D2297" t="str">
            <v>900370536-7</v>
          </cell>
          <cell r="E2297" t="str">
            <v>OPERATIVA</v>
          </cell>
          <cell r="F2297">
            <v>24603</v>
          </cell>
          <cell r="G2297" t="str">
            <v>INSCRIPCION</v>
          </cell>
          <cell r="H2297">
            <v>41269</v>
          </cell>
          <cell r="I2297" t="str">
            <v>OMAIRA  ROJAS  GRAJALES</v>
          </cell>
          <cell r="J2297">
            <v>66687</v>
          </cell>
          <cell r="K2297" t="str">
            <v>ALCALDIA MUNICIPAL DE SANTUARIO</v>
          </cell>
          <cell r="L2297" t="str">
            <v>RISARALDA</v>
          </cell>
          <cell r="M2297" t="str">
            <v>SANTUARIO</v>
          </cell>
          <cell r="N2297" t="str">
            <v>5464347  |  5464347</v>
          </cell>
          <cell r="O2297">
            <v>3113412762</v>
          </cell>
          <cell r="P2297" t="str">
            <v>omairagrajales@gmail.com</v>
          </cell>
          <cell r="Q2297" t="str">
            <v>JUNTA DE ACCION COMUNAL</v>
          </cell>
          <cell r="R2297" t="str">
            <v>ORGANIZACION AUTORIZADA</v>
          </cell>
        </row>
        <row r="2298">
          <cell r="A2298">
            <v>24717</v>
          </cell>
          <cell r="B2298" t="str">
            <v>ASOCIACION DE USUARIOS DEL ACUEDUCTO  DEL CORREGIMIENTO DE PERALONSO</v>
          </cell>
          <cell r="C2298">
            <v>40729</v>
          </cell>
          <cell r="D2298" t="str">
            <v>816004119-6</v>
          </cell>
          <cell r="E2298" t="str">
            <v>OPERATIVA</v>
          </cell>
          <cell r="F2298">
            <v>34237</v>
          </cell>
          <cell r="G2298" t="str">
            <v>ACTUALIZACION</v>
          </cell>
          <cell r="H2298">
            <v>45519</v>
          </cell>
          <cell r="I2298" t="str">
            <v>KAROL DALIANA LOPEZ DEL RIO</v>
          </cell>
          <cell r="J2298">
            <v>66687</v>
          </cell>
          <cell r="K2298" t="str">
            <v>peralonso</v>
          </cell>
          <cell r="L2298" t="str">
            <v>RISARALDA</v>
          </cell>
          <cell r="M2298" t="str">
            <v>SANTUARIO</v>
          </cell>
          <cell r="N2298" t="str">
            <v>0000000  |  0000000</v>
          </cell>
          <cell r="O2298">
            <v>3113437419</v>
          </cell>
          <cell r="P2298" t="str">
            <v>asociacionacueductoperalon81@gmail.com</v>
          </cell>
          <cell r="Q2298" t="str">
            <v>ASOCIACION DE USUARIOS</v>
          </cell>
          <cell r="R2298" t="str">
            <v>ORGANIZACION AUTORIZADA</v>
          </cell>
        </row>
        <row r="2299">
          <cell r="A2299">
            <v>24719</v>
          </cell>
          <cell r="B2299" t="str">
            <v>JUNTA ADMINISTRADORA DE LOS SERVICIOS DE ACUEDUCTO Y ALCANTARILLADO DE LA URBANIZACION CERROS DEL GRANATE</v>
          </cell>
          <cell r="C2299">
            <v>44046</v>
          </cell>
          <cell r="D2299" t="str">
            <v>809003675-1</v>
          </cell>
          <cell r="E2299" t="str">
            <v>OPERATIVA</v>
          </cell>
          <cell r="F2299">
            <v>42370</v>
          </cell>
          <cell r="G2299" t="str">
            <v>ACTUALIZACION</v>
          </cell>
          <cell r="H2299">
            <v>45696</v>
          </cell>
          <cell r="I2299" t="str">
            <v>DARIO VANEGAS CARMONA</v>
          </cell>
          <cell r="J2299">
            <v>73001</v>
          </cell>
          <cell r="K2299" t="str">
            <v>MZ G CASA 5 BRR CERROS DE GRANATE</v>
          </cell>
          <cell r="L2299" t="str">
            <v>TOLIMA</v>
          </cell>
          <cell r="M2299" t="str">
            <v>IBAGUE</v>
          </cell>
          <cell r="N2299" t="str">
            <v>9999999  |  9999999</v>
          </cell>
          <cell r="O2299">
            <v>3204131504</v>
          </cell>
          <cell r="P2299" t="str">
            <v>acuagranateibague@gmail.com</v>
          </cell>
          <cell r="Q2299" t="str">
            <v>JUNTA ADMINISTRADORA</v>
          </cell>
          <cell r="R2299" t="str">
            <v>ORGANIZACION AUTORIZADA</v>
          </cell>
        </row>
        <row r="2300">
          <cell r="A2300">
            <v>24741</v>
          </cell>
          <cell r="B2300" t="str">
            <v>ASOCIACION DE USUARIOS DEL ACUEDUCTO LA CRISTALINA</v>
          </cell>
          <cell r="C2300">
            <v>41009</v>
          </cell>
          <cell r="D2300" t="str">
            <v>900055408-2</v>
          </cell>
          <cell r="E2300" t="str">
            <v>OPERATIVA</v>
          </cell>
          <cell r="F2300">
            <v>38015</v>
          </cell>
          <cell r="G2300" t="str">
            <v>ACTUALIZACION</v>
          </cell>
          <cell r="H2300">
            <v>41099</v>
          </cell>
          <cell r="I2300" t="str">
            <v>ABEL DE JESUS ROMERO ARBOLEDA</v>
          </cell>
          <cell r="J2300">
            <v>76054</v>
          </cell>
          <cell r="K2300" t="str">
            <v>CALLE 3 No 5 - 47 LA CRISTALINA</v>
          </cell>
          <cell r="L2300" t="str">
            <v>VALLE DEL CAUCA</v>
          </cell>
          <cell r="M2300" t="str">
            <v>ARGELIA</v>
          </cell>
          <cell r="N2300" t="str">
            <v>2068141  |  2068141</v>
          </cell>
          <cell r="O2300">
            <v>3148840602</v>
          </cell>
          <cell r="P2300" t="str">
            <v>ilacha1979@hotmail.com</v>
          </cell>
          <cell r="Q2300" t="str">
            <v>ASOCIACION DE USUARIOS</v>
          </cell>
          <cell r="R2300" t="str">
            <v>ORGANIZACION AUTORIZADA</v>
          </cell>
        </row>
        <row r="2301">
          <cell r="A2301">
            <v>24742</v>
          </cell>
          <cell r="B2301" t="str">
            <v>ASOCIACION DE USUARIOS DEL ACUEDUCTO LA PALMA</v>
          </cell>
          <cell r="C2301">
            <v>40617</v>
          </cell>
          <cell r="D2301" t="str">
            <v>830503818-8</v>
          </cell>
          <cell r="E2301" t="str">
            <v>OPERATIVA</v>
          </cell>
          <cell r="F2301">
            <v>38010</v>
          </cell>
          <cell r="G2301" t="str">
            <v>ACTUALIZACION</v>
          </cell>
          <cell r="H2301">
            <v>41022</v>
          </cell>
          <cell r="I2301" t="str">
            <v>PIEDAD HOYOS DE ACOSTA</v>
          </cell>
          <cell r="J2301">
            <v>76054</v>
          </cell>
          <cell r="K2301" t="str">
            <v>vereda la palma</v>
          </cell>
          <cell r="L2301" t="str">
            <v>VALLE DEL CAUCA</v>
          </cell>
          <cell r="M2301" t="str">
            <v>ARGELIA</v>
          </cell>
          <cell r="N2301" t="str">
            <v>2068138  |  2068138</v>
          </cell>
          <cell r="O2301">
            <v>3127480360</v>
          </cell>
          <cell r="P2301" t="str">
            <v>omarsamboni@yahoo.es</v>
          </cell>
          <cell r="Q2301" t="str">
            <v>ASOCIACION DE USUARIOS</v>
          </cell>
          <cell r="R2301" t="str">
            <v>ORGANIZACION AUTORIZADA</v>
          </cell>
        </row>
        <row r="2302">
          <cell r="A2302">
            <v>24743</v>
          </cell>
          <cell r="B2302" t="str">
            <v>ASOCIACION DE USUARIOS DEL ACUEDUCTO RURAL COMUNITARIO DE LA VEREDA CUCHILLA ALTA</v>
          </cell>
          <cell r="C2302">
            <v>41146</v>
          </cell>
          <cell r="D2302" t="str">
            <v>900471779-3</v>
          </cell>
          <cell r="E2302" t="str">
            <v>OPERATIVA (No activa)</v>
          </cell>
          <cell r="F2302">
            <v>40572</v>
          </cell>
          <cell r="G2302" t="str">
            <v>INSCRIPCION</v>
          </cell>
          <cell r="H2302">
            <v>41269</v>
          </cell>
          <cell r="I2302" t="str">
            <v xml:space="preserve">ORLANDO GALINDO </v>
          </cell>
          <cell r="J2302">
            <v>76020</v>
          </cell>
          <cell r="K2302" t="str">
            <v>VEREDA LA CUCHILLA FINCA LA ILUSION</v>
          </cell>
          <cell r="L2302" t="str">
            <v>VALLE DEL CAUCA</v>
          </cell>
          <cell r="M2302" t="str">
            <v>ALCALA</v>
          </cell>
          <cell r="N2302" t="str">
            <v>3113060  |  3113060</v>
          </cell>
          <cell r="O2302">
            <v>3113060600</v>
          </cell>
          <cell r="P2302" t="str">
            <v>albertinfinito@gmail.com</v>
          </cell>
          <cell r="Q2302" t="str">
            <v>ASOCIACION DE USUARIOS</v>
          </cell>
          <cell r="R2302" t="str">
            <v>ORGANIZACION AUTORIZADA</v>
          </cell>
        </row>
        <row r="2303">
          <cell r="A2303">
            <v>24753</v>
          </cell>
          <cell r="B2303" t="str">
            <v>ASOCIACION DE SUSCRIPTORES DEL ACUEDUCTO Y REGADIO DE LAS VEREDAS DE SAN ANTONIO</v>
          </cell>
          <cell r="C2303">
            <v>40487</v>
          </cell>
          <cell r="D2303" t="str">
            <v>900174792-6</v>
          </cell>
          <cell r="E2303" t="str">
            <v>OPERATIVA</v>
          </cell>
          <cell r="F2303">
            <v>35508</v>
          </cell>
          <cell r="G2303" t="str">
            <v>ACTUALIZACION</v>
          </cell>
          <cell r="H2303">
            <v>40892</v>
          </cell>
          <cell r="I2303" t="str">
            <v>JOSE ALFONSO LOPEZ   NIÑO</v>
          </cell>
          <cell r="J2303">
            <v>15403</v>
          </cell>
          <cell r="K2303" t="str">
            <v>CR 5 NO 5 - 87</v>
          </cell>
          <cell r="L2303" t="str">
            <v>BOYACÁ</v>
          </cell>
          <cell r="M2303" t="str">
            <v>LA UVITA</v>
          </cell>
          <cell r="N2303" t="str">
            <v>7895294  |  7895308</v>
          </cell>
          <cell r="O2303">
            <v>3125673700</v>
          </cell>
          <cell r="P2303" t="str">
            <v>alcaldialauvita1@hotmail.com</v>
          </cell>
          <cell r="Q2303" t="str">
            <v>ASOCIACION DE USUARIOS</v>
          </cell>
          <cell r="R2303" t="str">
            <v>ORGANIZACION AUTORIZADA</v>
          </cell>
        </row>
        <row r="2304">
          <cell r="A2304">
            <v>24760</v>
          </cell>
          <cell r="B2304" t="str">
            <v>ASOCIACIÓN DE USUARIOS DEL ACUEDUCTO RURAL COMUNITARIO DE LA VEREDA BUENOS AIRES, MUNICIPIO DE OBANDO, VALLE DEL CAUCA</v>
          </cell>
          <cell r="C2304">
            <v>41220</v>
          </cell>
          <cell r="D2304" t="str">
            <v>900478538-7</v>
          </cell>
          <cell r="E2304" t="str">
            <v>OPERATIVA</v>
          </cell>
          <cell r="F2304">
            <v>40786</v>
          </cell>
          <cell r="G2304" t="str">
            <v>INSCRIPCION</v>
          </cell>
          <cell r="H2304">
            <v>41269</v>
          </cell>
          <cell r="I2304" t="str">
            <v>NELSON TABORDA CASTRO</v>
          </cell>
          <cell r="J2304">
            <v>76403</v>
          </cell>
          <cell r="K2304" t="str">
            <v>CALLE 3 CARRERA 1 ESQUINA</v>
          </cell>
          <cell r="L2304" t="str">
            <v>VALLE DEL CAUCA</v>
          </cell>
          <cell r="M2304" t="str">
            <v>LA VICTORIA</v>
          </cell>
          <cell r="N2304" t="str">
            <v>0000000  |  0000000</v>
          </cell>
          <cell r="O2304">
            <v>3122410103</v>
          </cell>
          <cell r="P2304" t="str">
            <v>nelsontaborda@hotmail.com</v>
          </cell>
          <cell r="Q2304" t="str">
            <v>ASOCIACION DE USUARIOS</v>
          </cell>
          <cell r="R2304" t="str">
            <v>ORGANIZACION AUTORIZADA</v>
          </cell>
        </row>
        <row r="2305">
          <cell r="A2305">
            <v>24788</v>
          </cell>
          <cell r="B2305" t="str">
            <v>ASOCIACION DE SUSCRIPTORES DEL ACUEDUCTO EL CABUYAL</v>
          </cell>
          <cell r="C2305">
            <v>40487</v>
          </cell>
          <cell r="D2305" t="str">
            <v>900261873-7</v>
          </cell>
          <cell r="E2305" t="str">
            <v>OPERATIVA</v>
          </cell>
          <cell r="F2305">
            <v>39803</v>
          </cell>
          <cell r="G2305" t="str">
            <v>INSCRIPCION</v>
          </cell>
          <cell r="H2305">
            <v>40612</v>
          </cell>
          <cell r="I2305" t="str">
            <v>WILSON OLMEDO GOMEZ GALVIS</v>
          </cell>
          <cell r="J2305">
            <v>15097</v>
          </cell>
          <cell r="K2305" t="str">
            <v>DESPACHO DE LA PERSONERIA MUNICIPAL</v>
          </cell>
          <cell r="L2305" t="str">
            <v>BOYACÁ</v>
          </cell>
          <cell r="M2305" t="str">
            <v>BOAVITA</v>
          </cell>
          <cell r="N2305" t="str">
            <v>7885310  |  7885221</v>
          </cell>
          <cell r="O2305">
            <v>3132998989</v>
          </cell>
          <cell r="P2305" t="str">
            <v>wogomez@misena.edu.co</v>
          </cell>
          <cell r="Q2305" t="str">
            <v>ASOCIACION DE USUARIOS</v>
          </cell>
          <cell r="R2305" t="str">
            <v>ORGANIZACION AUTORIZADA</v>
          </cell>
        </row>
        <row r="2306">
          <cell r="A2306">
            <v>24789</v>
          </cell>
          <cell r="B2306" t="str">
            <v>ASOCIACION DE SUSCRIPTORES DE LOS ACUEDUCTOS DEL SECTOR DE BETAVEBA</v>
          </cell>
          <cell r="C2306">
            <v>40487</v>
          </cell>
          <cell r="D2306" t="str">
            <v>900114932-4</v>
          </cell>
          <cell r="E2306" t="str">
            <v>OPERATIVA</v>
          </cell>
          <cell r="F2306">
            <v>38678</v>
          </cell>
          <cell r="G2306" t="str">
            <v>INSCRIPCION</v>
          </cell>
          <cell r="H2306">
            <v>40613</v>
          </cell>
          <cell r="I2306" t="str">
            <v xml:space="preserve">HERNANDO SILVA </v>
          </cell>
          <cell r="J2306">
            <v>15180</v>
          </cell>
          <cell r="K2306" t="str">
            <v>DESPACHO DE LA PERSONERIA MUNICIPAL</v>
          </cell>
          <cell r="L2306" t="str">
            <v>BOYACÁ</v>
          </cell>
          <cell r="M2306" t="str">
            <v>CHISCAS</v>
          </cell>
          <cell r="N2306" t="str">
            <v>7888226  |  7888226</v>
          </cell>
          <cell r="O2306">
            <v>3123634094</v>
          </cell>
          <cell r="P2306" t="str">
            <v>personeria@chiscas-boyaca.gov.co</v>
          </cell>
          <cell r="Q2306" t="str">
            <v>ASOCIACION DE USUARIOS</v>
          </cell>
          <cell r="R2306" t="str">
            <v>ORGANIZACION AUTORIZADA</v>
          </cell>
        </row>
        <row r="2307">
          <cell r="A2307">
            <v>24790</v>
          </cell>
          <cell r="B2307" t="str">
            <v>ASOCIACION DE SUSCRIPTORES DE LOS ACUEDUCTOS DEL SECTOR DE SOYAGRA</v>
          </cell>
          <cell r="C2307">
            <v>40487</v>
          </cell>
          <cell r="D2307" t="str">
            <v>900115518-2</v>
          </cell>
          <cell r="E2307" t="str">
            <v>OPERATIVA</v>
          </cell>
          <cell r="F2307">
            <v>38675</v>
          </cell>
          <cell r="G2307" t="str">
            <v>ACTUALIZACION</v>
          </cell>
          <cell r="H2307">
            <v>44123</v>
          </cell>
          <cell r="I2307" t="str">
            <v>NOE GOMEZ CARRENO</v>
          </cell>
          <cell r="J2307">
            <v>15180</v>
          </cell>
          <cell r="K2307" t="str">
            <v>DESPACHO DE LA PERSONERIA MUNICIPAL</v>
          </cell>
          <cell r="L2307" t="str">
            <v>BOYACÁ</v>
          </cell>
          <cell r="M2307" t="str">
            <v>CHISCAS</v>
          </cell>
          <cell r="N2307" t="str">
            <v>7888226  |  7888226</v>
          </cell>
          <cell r="O2307">
            <v>3134627155</v>
          </cell>
          <cell r="P2307" t="str">
            <v>personeria@chiscas-boyaca.gov.co</v>
          </cell>
          <cell r="Q2307" t="str">
            <v>ASOCIACION DE USUARIOS</v>
          </cell>
          <cell r="R2307" t="str">
            <v>ORGANIZACION AUTORIZADA</v>
          </cell>
        </row>
        <row r="2308">
          <cell r="A2308">
            <v>24793</v>
          </cell>
          <cell r="B2308" t="str">
            <v>ASOCIACION DE AFILIADOS A LOS ACUEDUCTOS DE LA RAMADA</v>
          </cell>
          <cell r="C2308">
            <v>40488</v>
          </cell>
          <cell r="D2308" t="str">
            <v>900114717-7</v>
          </cell>
          <cell r="E2308" t="str">
            <v>OPERATIVA</v>
          </cell>
          <cell r="F2308">
            <v>38685</v>
          </cell>
          <cell r="G2308" t="str">
            <v>INSCRIPCION</v>
          </cell>
          <cell r="H2308">
            <v>40610</v>
          </cell>
          <cell r="I2308" t="str">
            <v>FERNANDO PEDRAZA NAVARRO</v>
          </cell>
          <cell r="J2308">
            <v>15180</v>
          </cell>
          <cell r="K2308" t="str">
            <v>CRA 7 No 2-26</v>
          </cell>
          <cell r="L2308" t="str">
            <v>BOYACÁ</v>
          </cell>
          <cell r="M2308" t="str">
            <v>CHISCAS</v>
          </cell>
          <cell r="N2308" t="str">
            <v>7888226  |  7888226</v>
          </cell>
          <cell r="O2308">
            <v>3125454569</v>
          </cell>
          <cell r="P2308" t="str">
            <v>personeria@chiscas-boyaca.gov.co</v>
          </cell>
          <cell r="Q2308" t="str">
            <v>ASOCIACION DE USUARIOS</v>
          </cell>
          <cell r="R2308" t="str">
            <v>ORGANIZACION AUTORIZADA</v>
          </cell>
        </row>
        <row r="2309">
          <cell r="A2309">
            <v>24795</v>
          </cell>
          <cell r="B2309" t="str">
            <v>ASOCIACION DE BENEFICIARIOS DIRECTOS E INDIRECTOS DE LA QUEBRADA MACHACUNTA LOS PACHECOS O LA CALERANA DEL MUNICIPIO DE TIPACOQUE</v>
          </cell>
          <cell r="C2309">
            <v>40489</v>
          </cell>
          <cell r="D2309" t="str">
            <v>900313029-1</v>
          </cell>
          <cell r="E2309" t="str">
            <v>OPERATIVA</v>
          </cell>
          <cell r="F2309">
            <v>39981</v>
          </cell>
          <cell r="G2309" t="str">
            <v>ACTUALIZACION</v>
          </cell>
          <cell r="H2309">
            <v>40892</v>
          </cell>
          <cell r="I2309" t="str">
            <v>VICTOR JULIO ROJAS DELGADO</v>
          </cell>
          <cell r="J2309">
            <v>15810</v>
          </cell>
          <cell r="K2309" t="str">
            <v>DESPACHO DE LA PERSONERIA MUNICIPAL</v>
          </cell>
          <cell r="L2309" t="str">
            <v>BOYACÁ</v>
          </cell>
          <cell r="M2309" t="str">
            <v>TIPACOQUE</v>
          </cell>
          <cell r="N2309" t="str">
            <v>7889208  |  7889208</v>
          </cell>
          <cell r="O2309">
            <v>3203619794</v>
          </cell>
          <cell r="P2309" t="str">
            <v>muntipa@yahoo.es</v>
          </cell>
          <cell r="Q2309" t="str">
            <v>ASOCIACION DE USUARIOS</v>
          </cell>
          <cell r="R2309" t="str">
            <v>ORGANIZACION AUTORIZADA</v>
          </cell>
        </row>
        <row r="2310">
          <cell r="A2310">
            <v>24796</v>
          </cell>
          <cell r="B2310" t="str">
            <v>ASOCIACION DE USUARIOS Y SUSCRIPTORES DEL ACUEDUCTO DE LA VEREDA DE SAN IGNACIO</v>
          </cell>
          <cell r="C2310">
            <v>40489</v>
          </cell>
          <cell r="D2310" t="str">
            <v>900017013-5</v>
          </cell>
          <cell r="E2310" t="str">
            <v>OPERATIVA</v>
          </cell>
          <cell r="F2310">
            <v>38333</v>
          </cell>
          <cell r="G2310" t="str">
            <v>INSCRIPCION</v>
          </cell>
          <cell r="H2310">
            <v>40613</v>
          </cell>
          <cell r="I2310" t="str">
            <v>CARMEN BARRERA SANDOVAL</v>
          </cell>
          <cell r="J2310">
            <v>15104</v>
          </cell>
          <cell r="K2310" t="str">
            <v>DESPACHO DE LA PERSONERIA MUNICIPAL</v>
          </cell>
          <cell r="L2310" t="str">
            <v>BOYACÁ</v>
          </cell>
          <cell r="M2310" t="str">
            <v>BOYACA</v>
          </cell>
          <cell r="N2310" t="str">
            <v>7815145  |  7815003</v>
          </cell>
          <cell r="O2310">
            <v>3107949197</v>
          </cell>
          <cell r="P2310" t="str">
            <v>cbarrera1@misena.edu.co</v>
          </cell>
          <cell r="Q2310" t="str">
            <v>ASOCIACION DE USUARIOS</v>
          </cell>
          <cell r="R2310" t="str">
            <v>ORGANIZACION AUTORIZADA</v>
          </cell>
        </row>
        <row r="2311">
          <cell r="A2311">
            <v>24797</v>
          </cell>
          <cell r="B2311" t="str">
            <v>ASOCIACION DE SUSCRIPTORES DEL ACUEDUCTO CHINCHILLA SECTOR EL PORTILLO</v>
          </cell>
          <cell r="C2311">
            <v>40489</v>
          </cell>
          <cell r="D2311" t="str">
            <v>900370316-3</v>
          </cell>
          <cell r="E2311" t="str">
            <v>OPERATIVA</v>
          </cell>
          <cell r="F2311">
            <v>40363</v>
          </cell>
          <cell r="G2311" t="str">
            <v>ACTUALIZACION</v>
          </cell>
          <cell r="H2311">
            <v>41236</v>
          </cell>
          <cell r="I2311" t="str">
            <v>BAUDILIO REYES REYES</v>
          </cell>
          <cell r="J2311">
            <v>15537</v>
          </cell>
          <cell r="K2311" t="str">
            <v>DESPACHO DE LA PERSONERIA</v>
          </cell>
          <cell r="L2311" t="str">
            <v>BOYACÁ</v>
          </cell>
          <cell r="M2311" t="str">
            <v>PAZ DE RIO</v>
          </cell>
          <cell r="N2311" t="str">
            <v>7865147  |  7865133</v>
          </cell>
          <cell r="O2311">
            <v>3134805627</v>
          </cell>
          <cell r="P2311" t="str">
            <v>marlenalfonso77@hotmail.com</v>
          </cell>
          <cell r="Q2311" t="str">
            <v>ASOCIACION DE USUARIOS</v>
          </cell>
          <cell r="R2311" t="str">
            <v>ORGANIZACION AUTORIZADA</v>
          </cell>
        </row>
        <row r="2312">
          <cell r="A2312">
            <v>24798</v>
          </cell>
          <cell r="B2312" t="str">
            <v>ACUEDUCTO EL HAYO VEREDA SOCOTACITO SECTOR ALTO</v>
          </cell>
          <cell r="C2312">
            <v>40489</v>
          </cell>
          <cell r="D2312" t="str">
            <v>900257880-3</v>
          </cell>
          <cell r="E2312" t="str">
            <v>OPERATIVA</v>
          </cell>
          <cell r="F2312">
            <v>39775</v>
          </cell>
          <cell r="G2312" t="str">
            <v>ACTUALIZACION</v>
          </cell>
          <cell r="H2312">
            <v>41340</v>
          </cell>
          <cell r="I2312" t="str">
            <v>DOMINGO FONSECA GOMEZ</v>
          </cell>
          <cell r="J2312">
            <v>15537</v>
          </cell>
          <cell r="K2312" t="str">
            <v>CLL 10 No 6-30</v>
          </cell>
          <cell r="L2312" t="str">
            <v>BOYACÁ</v>
          </cell>
          <cell r="M2312" t="str">
            <v>PAZ DE RIO</v>
          </cell>
          <cell r="N2312" t="str">
            <v>7865133  |  7865147</v>
          </cell>
          <cell r="O2312">
            <v>3133209849</v>
          </cell>
          <cell r="P2312" t="str">
            <v>personeriamunicipal.pazderio@yahoo.es</v>
          </cell>
          <cell r="Q2312" t="str">
            <v>ASOCIACION DE USUARIOS</v>
          </cell>
          <cell r="R2312" t="str">
            <v>ORGANIZACION AUTORIZADA</v>
          </cell>
        </row>
        <row r="2313">
          <cell r="A2313">
            <v>24800</v>
          </cell>
          <cell r="B2313" t="str">
            <v>ASOCIACION DE USUARIOS DEL SERVICIO DE AGUA POTABLE DE LA VEREDA ALTO SANTA MARTA</v>
          </cell>
          <cell r="C2313">
            <v>40490</v>
          </cell>
          <cell r="D2313" t="str">
            <v>813009559-5</v>
          </cell>
          <cell r="E2313" t="str">
            <v>OPERATIVA</v>
          </cell>
          <cell r="F2313">
            <v>35411</v>
          </cell>
          <cell r="G2313" t="str">
            <v>INSCRIPCION</v>
          </cell>
          <cell r="H2313">
            <v>40629</v>
          </cell>
          <cell r="I2313" t="str">
            <v>ARMANDO POLANIA POVEDA</v>
          </cell>
          <cell r="J2313">
            <v>41298</v>
          </cell>
          <cell r="K2313" t="str">
            <v>CRA 18 # 18-37</v>
          </cell>
          <cell r="L2313" t="str">
            <v>HUILA</v>
          </cell>
          <cell r="M2313" t="str">
            <v>GARZON</v>
          </cell>
          <cell r="N2313" t="str">
            <v>8330037  |  8330037</v>
          </cell>
          <cell r="O2313" t="str">
            <v>No disponible</v>
          </cell>
          <cell r="P2313" t="str">
            <v>SIN@CORREO.COM</v>
          </cell>
          <cell r="Q2313" t="str">
            <v>ASOCIACION DE USUARIOS</v>
          </cell>
          <cell r="R2313" t="str">
            <v>ORGANIZACION AUTORIZADA</v>
          </cell>
        </row>
        <row r="2314">
          <cell r="A2314">
            <v>24802</v>
          </cell>
          <cell r="B2314" t="str">
            <v>ASOCIACION DE SUSCRIPTORES DEL ACUEDUCTO DE LA VEREDA CENTRO SECTOR SINAI DE SANTA ROSA DE VITERBO</v>
          </cell>
          <cell r="C2314">
            <v>40490</v>
          </cell>
          <cell r="D2314" t="str">
            <v>900165487-6</v>
          </cell>
          <cell r="E2314" t="str">
            <v>OPERATIVA</v>
          </cell>
          <cell r="F2314">
            <v>35372</v>
          </cell>
          <cell r="G2314" t="str">
            <v>ACTUALIZACION</v>
          </cell>
          <cell r="H2314">
            <v>40955</v>
          </cell>
          <cell r="I2314" t="str">
            <v>SERAFIN DE LOS REYES GONZALEZ GOMEZ</v>
          </cell>
          <cell r="J2314">
            <v>15693</v>
          </cell>
          <cell r="K2314" t="str">
            <v>DESPACHO DE LA PERSONERIA MUNICIPAL</v>
          </cell>
          <cell r="L2314" t="str">
            <v>BOYACÁ</v>
          </cell>
          <cell r="M2314" t="str">
            <v>SANTA ROSA DE VITERBO</v>
          </cell>
          <cell r="N2314" t="str">
            <v>7860031  |  7860031</v>
          </cell>
          <cell r="O2314">
            <v>3133967018</v>
          </cell>
          <cell r="P2314" t="str">
            <v>deviterbasantarosa@yahoo.es</v>
          </cell>
          <cell r="Q2314" t="str">
            <v>ASOCIACION DE USUARIOS</v>
          </cell>
          <cell r="R2314" t="str">
            <v>ORGANIZACION AUTORIZADA</v>
          </cell>
        </row>
        <row r="2315">
          <cell r="A2315">
            <v>24807</v>
          </cell>
          <cell r="B2315" t="str">
            <v>AGUAS DE NUQUI SA ESP</v>
          </cell>
          <cell r="C2315">
            <v>40521</v>
          </cell>
          <cell r="D2315" t="str">
            <v>900381617-2</v>
          </cell>
          <cell r="E2315" t="str">
            <v>OPERATIVA</v>
          </cell>
          <cell r="F2315">
            <v>40331</v>
          </cell>
          <cell r="G2315" t="str">
            <v>ACTUALIZACION</v>
          </cell>
          <cell r="H2315">
            <v>45351</v>
          </cell>
          <cell r="I2315" t="str">
            <v>GILBERTO PEREA ARBOLEDA</v>
          </cell>
          <cell r="J2315">
            <v>27495</v>
          </cell>
          <cell r="K2315" t="str">
            <v>BARRIO LA UNION</v>
          </cell>
          <cell r="L2315" t="str">
            <v>CHOCÓ</v>
          </cell>
          <cell r="M2315" t="str">
            <v>NUQUI</v>
          </cell>
          <cell r="N2315" t="str">
            <v>6836005  |  6836005</v>
          </cell>
          <cell r="O2315">
            <v>3148546605</v>
          </cell>
          <cell r="P2315" t="str">
            <v>empresaaguasdenuqui@gmail.com</v>
          </cell>
          <cell r="Q2315" t="str">
            <v>SOCIEDAD ANONIMA</v>
          </cell>
          <cell r="R2315" t="str">
            <v>SOCIEDADES (EMPRESA DE SERVICIOS PUBLICOS)</v>
          </cell>
        </row>
        <row r="2316">
          <cell r="A2316">
            <v>24808</v>
          </cell>
          <cell r="B2316" t="str">
            <v>EMPRESA SOLIDARIA DE SERVICIOS PUBLICOS DOMICILIARIOS DEL MEDIO BAUDO CHOCO</v>
          </cell>
          <cell r="C2316">
            <v>40495</v>
          </cell>
          <cell r="D2316" t="str">
            <v>900392412-7</v>
          </cell>
          <cell r="E2316" t="str">
            <v>OPERATIVA</v>
          </cell>
          <cell r="F2316">
            <v>40493</v>
          </cell>
          <cell r="G2316" t="str">
            <v>ACTUALIZACION</v>
          </cell>
          <cell r="H2316">
            <v>44893</v>
          </cell>
          <cell r="I2316" t="str">
            <v>MAIRA ALEJANDRA MOSQUERA PALACIOS</v>
          </cell>
          <cell r="J2316">
            <v>27430</v>
          </cell>
          <cell r="K2316" t="str">
            <v>BARRIO JARDIN PARQUE PRINCIPAL</v>
          </cell>
          <cell r="L2316" t="str">
            <v>CHOCÓ</v>
          </cell>
          <cell r="M2316" t="str">
            <v>MEDIO BAUDO</v>
          </cell>
          <cell r="N2316" t="str">
            <v>6737434  |  6737434</v>
          </cell>
          <cell r="O2316">
            <v>3138024744</v>
          </cell>
          <cell r="P2316" t="str">
            <v>esmebaudo2020@hotmail.com</v>
          </cell>
          <cell r="Q2316" t="str">
            <v>EMPRESA DE ECONOMIA SOLIDARIA</v>
          </cell>
          <cell r="R2316" t="str">
            <v>ORGANIZACION AUTORIZADA</v>
          </cell>
        </row>
        <row r="2317">
          <cell r="A2317">
            <v>24810</v>
          </cell>
          <cell r="B2317" t="str">
            <v>JUNTA ADMINISTRADORA DEL SERVICIO DEL ACUEDUCTO DE LA VEREDA EL CARMEN DEL MUNICIPIO DE GUADALUPE</v>
          </cell>
          <cell r="C2317">
            <v>40496</v>
          </cell>
          <cell r="D2317" t="str">
            <v>813011110-9</v>
          </cell>
          <cell r="E2317" t="str">
            <v>OPERATIVA</v>
          </cell>
          <cell r="F2317">
            <v>36861</v>
          </cell>
          <cell r="G2317" t="str">
            <v>ACTUALIZACION</v>
          </cell>
          <cell r="H2317">
            <v>41082</v>
          </cell>
          <cell r="I2317" t="str">
            <v>EDGAR GONZALEZ SANCHEZ</v>
          </cell>
          <cell r="J2317">
            <v>41319</v>
          </cell>
          <cell r="K2317" t="str">
            <v>palacio municipal</v>
          </cell>
          <cell r="L2317" t="str">
            <v>HUILA</v>
          </cell>
          <cell r="M2317" t="str">
            <v>GUADALUPE</v>
          </cell>
          <cell r="N2317" t="str">
            <v>8321035  |  8321035</v>
          </cell>
          <cell r="O2317">
            <v>3112831673</v>
          </cell>
          <cell r="P2317" t="str">
            <v>acueductoelcarmen@gmail.com</v>
          </cell>
          <cell r="Q2317" t="str">
            <v>JUNTA ADMINISTRADORA</v>
          </cell>
          <cell r="R2317" t="str">
            <v>ORGANIZACION AUTORIZADA</v>
          </cell>
        </row>
        <row r="2318">
          <cell r="A2318">
            <v>24811</v>
          </cell>
          <cell r="B2318" t="str">
            <v>EMPRESA DE SERVICIOS PUBLICOS DOMICILIARIOS AGUAS DEL SAN JUAN S.A. E.S.P.</v>
          </cell>
          <cell r="C2318">
            <v>41046</v>
          </cell>
          <cell r="D2318" t="str">
            <v>900355972-2</v>
          </cell>
          <cell r="E2318" t="str">
            <v>OPERATIVA</v>
          </cell>
          <cell r="F2318">
            <v>40387</v>
          </cell>
          <cell r="G2318" t="str">
            <v>ACTUALIZACION</v>
          </cell>
          <cell r="H2318">
            <v>45708</v>
          </cell>
          <cell r="I2318" t="str">
            <v>CRISTIAN AREIZA VIAFARA</v>
          </cell>
          <cell r="J2318">
            <v>27361</v>
          </cell>
          <cell r="K2318" t="str">
            <v>CARRERA 16 # 9-39</v>
          </cell>
          <cell r="L2318" t="str">
            <v>CHOCÓ</v>
          </cell>
          <cell r="M2318" t="str">
            <v>ISTMINA</v>
          </cell>
          <cell r="N2318" t="str">
            <v>6700080  |  6700080</v>
          </cell>
          <cell r="O2318">
            <v>3128525338</v>
          </cell>
          <cell r="P2318" t="str">
            <v>aguasdelsanjuan@hotmail.com</v>
          </cell>
          <cell r="Q2318" t="str">
            <v>SOCIEDAD ANONIMA</v>
          </cell>
          <cell r="R2318" t="str">
            <v>SOCIEDADES (EMPRESA DE SERVICIOS PUBLICOS)</v>
          </cell>
        </row>
        <row r="2319">
          <cell r="A2319">
            <v>24813</v>
          </cell>
          <cell r="B2319" t="str">
            <v>ASOCIACION DE USUARIOS DEL ACUEDUCTO DE LAS VEREDAS LA CRISTALINA Y PURNIO</v>
          </cell>
          <cell r="C2319">
            <v>40495</v>
          </cell>
          <cell r="D2319" t="str">
            <v>900389331-8</v>
          </cell>
          <cell r="E2319" t="str">
            <v>OPERATIVA</v>
          </cell>
          <cell r="F2319">
            <v>40254</v>
          </cell>
          <cell r="G2319" t="str">
            <v>INSCRIPCION</v>
          </cell>
          <cell r="H2319">
            <v>40630</v>
          </cell>
          <cell r="I2319" t="str">
            <v>GERARDO OROZCO VALENCIA</v>
          </cell>
          <cell r="J2319">
            <v>76736</v>
          </cell>
          <cell r="K2319" t="str">
            <v>ALCALDIA MUNICIPAL</v>
          </cell>
          <cell r="L2319" t="str">
            <v>VALLE DEL CAUCA</v>
          </cell>
          <cell r="M2319" t="str">
            <v>SEVILLA</v>
          </cell>
          <cell r="N2319" t="str">
            <v>3207829  |  3207829</v>
          </cell>
          <cell r="O2319">
            <v>3207829181</v>
          </cell>
          <cell r="P2319" t="str">
            <v>acueductoveredapurnio@yahoo.com</v>
          </cell>
          <cell r="Q2319" t="str">
            <v>ASOCIACION DE USUARIOS</v>
          </cell>
          <cell r="R2319" t="str">
            <v>ORGANIZACION AUTORIZADA</v>
          </cell>
        </row>
        <row r="2320">
          <cell r="A2320">
            <v>24814</v>
          </cell>
          <cell r="B2320" t="str">
            <v>ASOCIACION DE USUARIOS DEL ACUEDUCTO RURAL COMUNITARIO DE LA VEREDA LA PLAZUELA</v>
          </cell>
          <cell r="C2320">
            <v>40495</v>
          </cell>
          <cell r="D2320" t="str">
            <v>900332662-5</v>
          </cell>
          <cell r="E2320" t="str">
            <v>OPERATIVA</v>
          </cell>
          <cell r="F2320">
            <v>40128</v>
          </cell>
          <cell r="G2320" t="str">
            <v>INSCRIPCION</v>
          </cell>
          <cell r="H2320">
            <v>40632</v>
          </cell>
          <cell r="I2320" t="str">
            <v>JAIR CARDONA LONDOÑO</v>
          </cell>
          <cell r="J2320">
            <v>76100</v>
          </cell>
          <cell r="K2320" t="str">
            <v>ALCALDIA MUNICIPAL</v>
          </cell>
          <cell r="L2320" t="str">
            <v>VALLE DEL CAUCA</v>
          </cell>
          <cell r="M2320" t="str">
            <v>BOLIVAR</v>
          </cell>
          <cell r="N2320" t="str">
            <v>3174378  |  3174378</v>
          </cell>
          <cell r="O2320">
            <v>3174378973</v>
          </cell>
          <cell r="P2320" t="str">
            <v>jcardona121058@hotmail.com</v>
          </cell>
          <cell r="Q2320" t="str">
            <v>ASOCIACION DE USUARIOS</v>
          </cell>
          <cell r="R2320" t="str">
            <v>ORGANIZACION AUTORIZADA</v>
          </cell>
        </row>
        <row r="2321">
          <cell r="A2321">
            <v>24815</v>
          </cell>
          <cell r="B2321" t="str">
            <v>ASOCIACION DE USUARIOS DEL SERVICIO COMUNITARIO RURAL DE AGUA Y ALCANTARILLADO LA MONTAÑUELA</v>
          </cell>
          <cell r="C2321">
            <v>40495</v>
          </cell>
          <cell r="D2321" t="str">
            <v>900225766-4</v>
          </cell>
          <cell r="E2321" t="str">
            <v>OPERATIVA</v>
          </cell>
          <cell r="F2321">
            <v>39450</v>
          </cell>
          <cell r="G2321" t="str">
            <v>INSCRIPCION</v>
          </cell>
          <cell r="H2321">
            <v>40631</v>
          </cell>
          <cell r="I2321" t="str">
            <v>OMAR GARCIA GARCIA</v>
          </cell>
          <cell r="J2321">
            <v>76100</v>
          </cell>
          <cell r="K2321" t="str">
            <v>ALCALDIA MUNICIPAL</v>
          </cell>
          <cell r="L2321" t="str">
            <v>VALLE DEL CAUCA</v>
          </cell>
          <cell r="M2321" t="str">
            <v>BOLIVAR</v>
          </cell>
          <cell r="N2321" t="str">
            <v>3156343  |  3156343</v>
          </cell>
          <cell r="O2321">
            <v>3156343809</v>
          </cell>
          <cell r="P2321" t="str">
            <v>asociacionaguayalcantarillado@yahoo.com</v>
          </cell>
          <cell r="Q2321" t="str">
            <v>ASOCIACION DE USUARIOS</v>
          </cell>
          <cell r="R2321" t="str">
            <v>ORGANIZACION AUTORIZADA</v>
          </cell>
        </row>
        <row r="2322">
          <cell r="A2322">
            <v>24817</v>
          </cell>
          <cell r="B2322" t="str">
            <v>ASOCIACION DE SUSCRIPTORES DE ACUEDUCTO Y ALCANTARILLADO</v>
          </cell>
          <cell r="C2322">
            <v>40495</v>
          </cell>
          <cell r="D2322" t="str">
            <v>821001943-3</v>
          </cell>
          <cell r="E2322" t="str">
            <v>OPERATIVA</v>
          </cell>
          <cell r="F2322">
            <v>36469</v>
          </cell>
          <cell r="G2322" t="str">
            <v>ACTUALIZACION</v>
          </cell>
          <cell r="H2322">
            <v>44475</v>
          </cell>
          <cell r="I2322" t="str">
            <v>JHON JAIRO OROZCO BAHEZA</v>
          </cell>
          <cell r="J2322">
            <v>76670</v>
          </cell>
          <cell r="K2322" t="str">
            <v xml:space="preserve">CORREGIMIENTO SAN JOSE </v>
          </cell>
          <cell r="L2322" t="str">
            <v>VALLE DEL CAUCA</v>
          </cell>
          <cell r="M2322" t="str">
            <v>SAN PEDRO</v>
          </cell>
          <cell r="N2322" t="str">
            <v>3122103  |  2009442</v>
          </cell>
          <cell r="O2322">
            <v>3116122017</v>
          </cell>
          <cell r="P2322" t="str">
            <v>rojo.0712@hotmail.com</v>
          </cell>
          <cell r="Q2322" t="str">
            <v>JUNTA ADMINISTRADORA</v>
          </cell>
          <cell r="R2322" t="str">
            <v>ORGANIZACION AUTORIZADA</v>
          </cell>
        </row>
        <row r="2323">
          <cell r="A2323">
            <v>24819</v>
          </cell>
          <cell r="B2323" t="str">
            <v>ASOCIACION DE USUARIOS DEL CORREGIMIENTO DE COROZAL</v>
          </cell>
          <cell r="C2323">
            <v>40495</v>
          </cell>
          <cell r="D2323" t="str">
            <v>900368980-8</v>
          </cell>
          <cell r="E2323" t="str">
            <v>OPERATIVA</v>
          </cell>
          <cell r="F2323">
            <v>40339</v>
          </cell>
          <cell r="G2323" t="str">
            <v>INSCRIPCION</v>
          </cell>
          <cell r="H2323">
            <v>40628</v>
          </cell>
          <cell r="I2323" t="str">
            <v>NEFTALY ARTUNDUAGA GIRALDO</v>
          </cell>
          <cell r="J2323">
            <v>76736</v>
          </cell>
          <cell r="K2323" t="str">
            <v>CORREGIMIENTO COROZAL BARRIO GUAYABAL CASA N° 8A</v>
          </cell>
          <cell r="L2323" t="str">
            <v>VALLE DEL CAUCA</v>
          </cell>
          <cell r="M2323" t="str">
            <v>SEVILLA</v>
          </cell>
          <cell r="N2323" t="str">
            <v>3122586  |  3122586</v>
          </cell>
          <cell r="O2323">
            <v>3122586716</v>
          </cell>
          <cell r="P2323" t="str">
            <v>usuariosaguavital@yahoo.com</v>
          </cell>
          <cell r="Q2323" t="str">
            <v>ASOCIACION DE USUARIOS</v>
          </cell>
          <cell r="R2323" t="str">
            <v>ORGANIZACION AUTORIZADA</v>
          </cell>
        </row>
        <row r="2324">
          <cell r="A2324">
            <v>24821</v>
          </cell>
          <cell r="B2324" t="str">
            <v>ASOCIACION DE SUSCRIPTORES DEL ACUEDUCTO INTERVEREDAL DE LAS VEREDAS TEBGUA REGINALDO Y SAN ANTONIO DEL MUNICIPIO DE MONGUI</v>
          </cell>
          <cell r="C2324">
            <v>40495</v>
          </cell>
          <cell r="D2324" t="str">
            <v>900120301-1</v>
          </cell>
          <cell r="E2324" t="str">
            <v>OPERATIVA</v>
          </cell>
          <cell r="F2324">
            <v>36342</v>
          </cell>
          <cell r="G2324" t="str">
            <v>ACTUALIZACION</v>
          </cell>
          <cell r="H2324">
            <v>40955</v>
          </cell>
          <cell r="I2324" t="str">
            <v>AGUSTIN BONILLA AVELLA</v>
          </cell>
          <cell r="J2324">
            <v>15466</v>
          </cell>
          <cell r="K2324" t="str">
            <v>DESPACHO DE LA PERSONERIA MUNICIPAL</v>
          </cell>
          <cell r="L2324" t="str">
            <v>BOYACÁ</v>
          </cell>
          <cell r="M2324" t="str">
            <v>MONGUI</v>
          </cell>
          <cell r="N2324" t="str">
            <v>7782050  |  7782611</v>
          </cell>
          <cell r="O2324">
            <v>3112335730</v>
          </cell>
          <cell r="P2324" t="str">
            <v>alcaldia@mongui-boyaca.gov.co</v>
          </cell>
          <cell r="Q2324" t="str">
            <v>ASOCIACION DE USUARIOS</v>
          </cell>
          <cell r="R2324" t="str">
            <v>ORGANIZACION AUTORIZADA</v>
          </cell>
        </row>
        <row r="2325">
          <cell r="A2325">
            <v>24822</v>
          </cell>
          <cell r="B2325" t="str">
            <v>ASOCIACION DE USUARIOS DEL ACUEDUCTO DE LA VEREDA HOLANDA ASUHOL</v>
          </cell>
          <cell r="C2325">
            <v>40496</v>
          </cell>
          <cell r="D2325" t="str">
            <v>813008005-2</v>
          </cell>
          <cell r="E2325" t="str">
            <v>OPERATIVA</v>
          </cell>
          <cell r="F2325">
            <v>36974</v>
          </cell>
          <cell r="G2325" t="str">
            <v>ACTUALIZACION</v>
          </cell>
          <cell r="H2325">
            <v>40892</v>
          </cell>
          <cell r="I2325" t="str">
            <v xml:space="preserve">HECTOR SEGURA </v>
          </cell>
          <cell r="J2325">
            <v>41551</v>
          </cell>
          <cell r="K2325" t="str">
            <v>VEREDA HOLANDA</v>
          </cell>
          <cell r="L2325" t="str">
            <v>HUILA</v>
          </cell>
          <cell r="M2325" t="str">
            <v>PITALITO</v>
          </cell>
          <cell r="N2325" t="str">
            <v>8360270  |  8360270</v>
          </cell>
          <cell r="O2325" t="str">
            <v>No disponible</v>
          </cell>
          <cell r="P2325" t="str">
            <v>SIN@CORREO.COM</v>
          </cell>
          <cell r="Q2325" t="str">
            <v>ASOCIACION DE USUARIOS</v>
          </cell>
          <cell r="R2325" t="str">
            <v>ORGANIZACION AUTORIZADA</v>
          </cell>
        </row>
        <row r="2326">
          <cell r="A2326">
            <v>24823</v>
          </cell>
          <cell r="B2326" t="str">
            <v>JUNTA ADMINISTRADORA ACUEDUCTO LA ESPERANZA VEREDA EL REMOLINO</v>
          </cell>
          <cell r="C2326">
            <v>40496</v>
          </cell>
          <cell r="D2326" t="str">
            <v>900041969-1</v>
          </cell>
          <cell r="E2326" t="str">
            <v>OPERATIVA (No activa)</v>
          </cell>
          <cell r="F2326">
            <v>38506</v>
          </cell>
          <cell r="G2326" t="str">
            <v>INSCRIPCION</v>
          </cell>
          <cell r="H2326">
            <v>40611</v>
          </cell>
          <cell r="I2326" t="str">
            <v>LIBARDO MACIAS URBANO</v>
          </cell>
          <cell r="J2326">
            <v>41359</v>
          </cell>
          <cell r="K2326" t="str">
            <v>VEREDA EL REMOLINO</v>
          </cell>
          <cell r="L2326" t="str">
            <v>HUILA</v>
          </cell>
          <cell r="M2326" t="str">
            <v>ISNOS</v>
          </cell>
          <cell r="N2326" t="str">
            <v>8328309  |  8328309</v>
          </cell>
          <cell r="O2326" t="str">
            <v>No disponible</v>
          </cell>
          <cell r="P2326" t="str">
            <v>SIN@CORREO.COM</v>
          </cell>
          <cell r="Q2326" t="str">
            <v>JUNTA ADMINISTRADORA</v>
          </cell>
          <cell r="R2326" t="str">
            <v>ORGANIZACION AUTORIZADA</v>
          </cell>
        </row>
        <row r="2327">
          <cell r="A2327">
            <v>24824</v>
          </cell>
          <cell r="B2327" t="str">
            <v>JUNTA ADMINISTRADORA ACUEDUCTO CUIDEMOS LOS BOSQUES DE LA VEREDA EL BATAN</v>
          </cell>
          <cell r="C2327">
            <v>41192</v>
          </cell>
          <cell r="D2327" t="str">
            <v>813013412-7</v>
          </cell>
          <cell r="E2327" t="str">
            <v>OPERATIVA</v>
          </cell>
          <cell r="F2327">
            <v>36363</v>
          </cell>
          <cell r="G2327" t="str">
            <v>ACTUALIZACION</v>
          </cell>
          <cell r="H2327">
            <v>41269</v>
          </cell>
          <cell r="I2327" t="str">
            <v>JHON JAIRO REYES ARAUJO</v>
          </cell>
          <cell r="J2327">
            <v>41349</v>
          </cell>
          <cell r="K2327" t="str">
            <v>ESCUELA VEREDA BATAN</v>
          </cell>
          <cell r="L2327" t="str">
            <v>HUILA</v>
          </cell>
          <cell r="M2327" t="str">
            <v>HOBO</v>
          </cell>
          <cell r="N2327" t="str">
            <v>8384486  |  8384486</v>
          </cell>
          <cell r="O2327">
            <v>3163895467</v>
          </cell>
          <cell r="P2327" t="str">
            <v>contacto@hobo-huila.gov.co</v>
          </cell>
          <cell r="Q2327" t="str">
            <v>JUNTA ADMINISTRADORA</v>
          </cell>
          <cell r="R2327" t="str">
            <v>ORGANIZACION AUTORIZADA</v>
          </cell>
        </row>
        <row r="2328">
          <cell r="A2328">
            <v>24825</v>
          </cell>
          <cell r="B2328" t="str">
            <v>JUNTA ADMINISTRADORA DEL ACUEDUCTO REGIONAL DE MIRAFLORES LOS MEDIOS LA AZULITA, MUNICIPIO DE GARZON</v>
          </cell>
          <cell r="C2328">
            <v>41193</v>
          </cell>
          <cell r="D2328" t="str">
            <v>813004260-6</v>
          </cell>
          <cell r="E2328" t="str">
            <v>OPERATIVA</v>
          </cell>
          <cell r="F2328">
            <v>36048</v>
          </cell>
          <cell r="G2328" t="str">
            <v>ACTUALIZACION</v>
          </cell>
          <cell r="H2328">
            <v>41269</v>
          </cell>
          <cell r="I2328" t="str">
            <v>FABIO PEÑA MORENO</v>
          </cell>
          <cell r="J2328">
            <v>41298</v>
          </cell>
          <cell r="K2328" t="str">
            <v>VEREDA MIRAFLORES CASA FABIO PEÑA</v>
          </cell>
          <cell r="L2328" t="str">
            <v>HUILA</v>
          </cell>
          <cell r="M2328" t="str">
            <v>GARZON</v>
          </cell>
          <cell r="N2328" t="str">
            <v>8333030  |  8333030</v>
          </cell>
          <cell r="O2328">
            <v>3115959622</v>
          </cell>
          <cell r="P2328" t="str">
            <v>CAJUCHE12@HOTMAIL.COM</v>
          </cell>
          <cell r="Q2328" t="str">
            <v>JUNTA ADMINISTRADORA</v>
          </cell>
          <cell r="R2328" t="str">
            <v>ORGANIZACION AUTORIZADA</v>
          </cell>
        </row>
        <row r="2329">
          <cell r="A2329">
            <v>24826</v>
          </cell>
          <cell r="B2329" t="str">
            <v>JUNTA ADMINISTRADORA DEL ACUEDUCTO DE LA VEREDA PALMAR BAJO</v>
          </cell>
          <cell r="C2329">
            <v>40496</v>
          </cell>
          <cell r="D2329" t="str">
            <v>900054378-5</v>
          </cell>
          <cell r="E2329" t="str">
            <v>OPERATIVA</v>
          </cell>
          <cell r="F2329">
            <v>38649</v>
          </cell>
          <cell r="G2329" t="str">
            <v>INSCRIPCION</v>
          </cell>
          <cell r="H2329">
            <v>40758</v>
          </cell>
          <cell r="I2329" t="str">
            <v>ORLANDO ESCOBAR MARTINEZ</v>
          </cell>
          <cell r="J2329">
            <v>41132</v>
          </cell>
          <cell r="K2329" t="str">
            <v>CRA 8 # 22-26</v>
          </cell>
          <cell r="L2329" t="str">
            <v>HUILA</v>
          </cell>
          <cell r="M2329" t="str">
            <v>CAMPOALEGRE</v>
          </cell>
          <cell r="N2329" t="str">
            <v>8381997  |  8381997</v>
          </cell>
          <cell r="O2329">
            <v>3115002303</v>
          </cell>
          <cell r="P2329" t="str">
            <v>SIN@CORREO.COM</v>
          </cell>
          <cell r="Q2329" t="str">
            <v>JUNTA ADMINISTRADORA</v>
          </cell>
          <cell r="R2329" t="str">
            <v>ORGANIZACION AUTORIZADA</v>
          </cell>
        </row>
        <row r="2330">
          <cell r="A2330">
            <v>24829</v>
          </cell>
          <cell r="B2330" t="str">
            <v>JUNTA ADMINISTRADORA ACUEDUCTO VEREDA VEGA DE ORIENTE</v>
          </cell>
          <cell r="C2330">
            <v>40497</v>
          </cell>
          <cell r="D2330" t="str">
            <v>900216035-0</v>
          </cell>
          <cell r="E2330" t="str">
            <v>OPERATIVA</v>
          </cell>
          <cell r="F2330">
            <v>39472</v>
          </cell>
          <cell r="G2330" t="str">
            <v>INSCRIPCION</v>
          </cell>
          <cell r="H2330">
            <v>40983</v>
          </cell>
          <cell r="I2330" t="str">
            <v xml:space="preserve">ALDEMAR MARTINEZ </v>
          </cell>
          <cell r="J2330">
            <v>41132</v>
          </cell>
          <cell r="K2330" t="str">
            <v>VEREDA VEGA DE ORIENTE</v>
          </cell>
          <cell r="L2330" t="str">
            <v>HUILA</v>
          </cell>
          <cell r="M2330" t="str">
            <v>CAMPOALEGRE</v>
          </cell>
          <cell r="N2330" t="str">
            <v>8380089  |  8380089</v>
          </cell>
          <cell r="O2330">
            <v>3178214071</v>
          </cell>
          <cell r="P2330" t="str">
            <v>SIN@CORREO.COM</v>
          </cell>
          <cell r="Q2330" t="str">
            <v>JUNTA ADMINISTRADORA</v>
          </cell>
          <cell r="R2330" t="str">
            <v>ORGANIZACION AUTORIZADA</v>
          </cell>
        </row>
        <row r="2331">
          <cell r="A2331">
            <v>24830</v>
          </cell>
          <cell r="B2331" t="str">
            <v xml:space="preserve">JUNTA ADMINISTRADORA DEL SERVICO DEL ACUEDUCTO DE LA VEREDA SAN ISIDRO BAJO DEL MUNICIPIO DE CAMPOALEGRE </v>
          </cell>
          <cell r="C2331">
            <v>40531</v>
          </cell>
          <cell r="D2331" t="str">
            <v>813011374-6</v>
          </cell>
          <cell r="E2331" t="str">
            <v>OPERATIVA</v>
          </cell>
          <cell r="F2331">
            <v>37659</v>
          </cell>
          <cell r="G2331" t="str">
            <v>ACTUALIZACION</v>
          </cell>
          <cell r="H2331">
            <v>45371</v>
          </cell>
          <cell r="I2331" t="str">
            <v>CARLOS JULIO ROJAS  PERDOMO</v>
          </cell>
          <cell r="J2331">
            <v>41132</v>
          </cell>
          <cell r="K2331" t="str">
            <v xml:space="preserve">Calle 5 N° 3 -40  </v>
          </cell>
          <cell r="L2331" t="str">
            <v>HUILA</v>
          </cell>
          <cell r="M2331" t="str">
            <v>CAMPOALEGRE</v>
          </cell>
          <cell r="N2331" t="str">
            <v>3157065  |  3157065</v>
          </cell>
          <cell r="O2331">
            <v>3157065766</v>
          </cell>
          <cell r="P2331" t="str">
            <v>acueductoveredasanisidrobajo@gmail.com</v>
          </cell>
          <cell r="Q2331" t="str">
            <v>JUNTA ADMINISTRADORA</v>
          </cell>
          <cell r="R2331" t="str">
            <v>ORGANIZACION AUTORIZADA</v>
          </cell>
        </row>
        <row r="2332">
          <cell r="A2332">
            <v>24831</v>
          </cell>
          <cell r="B2332" t="str">
            <v>JUNTA ADMINISTRADORA DEL SERVICIO DEL ACUEDUCTO DE LA VEREDA PANDO EL ROBLE</v>
          </cell>
          <cell r="C2332">
            <v>40834</v>
          </cell>
          <cell r="D2332" t="str">
            <v>813000024-6</v>
          </cell>
          <cell r="E2332" t="str">
            <v>OPERATIVA</v>
          </cell>
          <cell r="F2332">
            <v>40298</v>
          </cell>
          <cell r="G2332" t="str">
            <v>ACTUALIZACION</v>
          </cell>
          <cell r="H2332">
            <v>40907</v>
          </cell>
          <cell r="I2332" t="str">
            <v>JUAN GREGORIO CORTES TOLEDO</v>
          </cell>
          <cell r="J2332">
            <v>41132</v>
          </cell>
          <cell r="K2332" t="str">
            <v>CARRERA 6 No 18-39</v>
          </cell>
          <cell r="L2332" t="str">
            <v>HUILA</v>
          </cell>
          <cell r="M2332" t="str">
            <v>CAMPOALEGRE</v>
          </cell>
          <cell r="N2332" t="str">
            <v>8380089  |  8380089</v>
          </cell>
          <cell r="O2332">
            <v>3107604496</v>
          </cell>
          <cell r="P2332" t="str">
            <v>juangre@hotmail.com</v>
          </cell>
          <cell r="Q2332" t="str">
            <v>JUNTA ADMINISTRADORA</v>
          </cell>
          <cell r="R2332" t="str">
            <v>ORGANIZACION AUTORIZADA</v>
          </cell>
        </row>
        <row r="2333">
          <cell r="A2333">
            <v>24832</v>
          </cell>
          <cell r="B2333" t="str">
            <v>JUNTA ADMINISTRADORA DEL SERVICIO DEL ACUEDUCTO EL PROGRESO VEREDA BAJO PIRAVANTE, DEL MUNICIPIO DE CAMPOALEGRE</v>
          </cell>
          <cell r="C2333">
            <v>40529</v>
          </cell>
          <cell r="D2333" t="str">
            <v>900346422-5</v>
          </cell>
          <cell r="E2333" t="str">
            <v>OPERATIVA</v>
          </cell>
          <cell r="F2333">
            <v>40238</v>
          </cell>
          <cell r="G2333" t="str">
            <v>ACTUALIZACION</v>
          </cell>
          <cell r="H2333">
            <v>41323</v>
          </cell>
          <cell r="I2333" t="str">
            <v>HUMBERTO ALVAREZ DEVIA</v>
          </cell>
          <cell r="J2333">
            <v>41132</v>
          </cell>
          <cell r="K2333" t="str">
            <v>VEREDA BAJO PIRAVANTE</v>
          </cell>
          <cell r="L2333" t="str">
            <v>HUILA</v>
          </cell>
          <cell r="M2333" t="str">
            <v>CAMPOALEGRE</v>
          </cell>
          <cell r="N2333" t="str">
            <v>8390089  |  8390089</v>
          </cell>
          <cell r="O2333">
            <v>3115053881</v>
          </cell>
          <cell r="P2333" t="str">
            <v>jaductopiravante@hotmail.com</v>
          </cell>
          <cell r="Q2333" t="str">
            <v>JUNTA ADMINISTRADORA</v>
          </cell>
          <cell r="R2333" t="str">
            <v>ORGANIZACION AUTORIZADA</v>
          </cell>
        </row>
        <row r="2334">
          <cell r="A2334">
            <v>24835</v>
          </cell>
          <cell r="B2334" t="str">
            <v>JUNTA DE ACCION COMUNAL DE LA VEREDA EL DIVISO LA LOMA PUEBLO VIEJO</v>
          </cell>
          <cell r="C2334">
            <v>40500</v>
          </cell>
          <cell r="D2334" t="str">
            <v>900283410-5</v>
          </cell>
          <cell r="E2334" t="str">
            <v>OPERATIVA</v>
          </cell>
          <cell r="F2334">
            <v>39630</v>
          </cell>
          <cell r="G2334" t="str">
            <v>INSCRIPCION</v>
          </cell>
          <cell r="H2334">
            <v>40628</v>
          </cell>
          <cell r="I2334" t="str">
            <v>JOSE ROMELIO ERAZO  SAPUYES</v>
          </cell>
          <cell r="J2334">
            <v>52207</v>
          </cell>
          <cell r="K2334" t="str">
            <v>VEREDA EL DIVISO LA LOMA PUEBLO NUEVO</v>
          </cell>
          <cell r="L2334" t="str">
            <v>NARIÑO</v>
          </cell>
          <cell r="M2334" t="str">
            <v>CONSACA</v>
          </cell>
          <cell r="N2334" t="str">
            <v>7423294  |  7423294</v>
          </cell>
          <cell r="O2334" t="str">
            <v>No disponible</v>
          </cell>
          <cell r="P2334" t="str">
            <v>jaceldiviso@gmail.com</v>
          </cell>
          <cell r="Q2334" t="str">
            <v>JUNTA DE ACCION COMUNAL</v>
          </cell>
          <cell r="R2334" t="str">
            <v>ORGANIZACION AUTORIZADA</v>
          </cell>
        </row>
        <row r="2335">
          <cell r="A2335">
            <v>24841</v>
          </cell>
          <cell r="B2335" t="str">
            <v>MEJOR VIVIR S.A  E.S.P</v>
          </cell>
          <cell r="C2335">
            <v>40717</v>
          </cell>
          <cell r="D2335" t="str">
            <v>900253757-7</v>
          </cell>
          <cell r="E2335" t="str">
            <v>OPERATIVA</v>
          </cell>
          <cell r="F2335">
            <v>40756</v>
          </cell>
          <cell r="G2335" t="str">
            <v>ACTUALIZACION</v>
          </cell>
          <cell r="H2335">
            <v>42051</v>
          </cell>
          <cell r="I2335" t="str">
            <v>DIEGO HERNAN HURTADO VARON</v>
          </cell>
          <cell r="J2335">
            <v>76001</v>
          </cell>
          <cell r="K2335" t="str">
            <v>CALLE 38 N # 3N - 84</v>
          </cell>
          <cell r="L2335" t="str">
            <v>VALLE DEL CAUCA</v>
          </cell>
          <cell r="M2335" t="str">
            <v>CALI</v>
          </cell>
          <cell r="N2335" t="str">
            <v>4854791  |  6656250</v>
          </cell>
          <cell r="O2335" t="str">
            <v>No disponible</v>
          </cell>
          <cell r="P2335" t="str">
            <v>mejorvivir.sa.esp@hotmail.com</v>
          </cell>
          <cell r="Q2335" t="str">
            <v>SOCIEDAD ANONIMA</v>
          </cell>
          <cell r="R2335" t="str">
            <v>SOCIEDADES (EMPRESA DE SERVICIOS PUBLICOS)</v>
          </cell>
        </row>
        <row r="2336">
          <cell r="A2336">
            <v>24842</v>
          </cell>
          <cell r="B2336" t="str">
            <v>ASOCIACION JUNTA ADMINISTRADORA ACUEDUCTO DEL SECTOR BELLAFLORIDA</v>
          </cell>
          <cell r="C2336">
            <v>40500</v>
          </cell>
          <cell r="D2336" t="str">
            <v>900229146-6</v>
          </cell>
          <cell r="E2336" t="str">
            <v>OPERATIVA</v>
          </cell>
          <cell r="F2336">
            <v>39573</v>
          </cell>
          <cell r="G2336" t="str">
            <v>INSCRIPCION</v>
          </cell>
          <cell r="H2336">
            <v>40609</v>
          </cell>
          <cell r="I2336" t="str">
            <v>RUBIEL EMIRO VILLAMARIN TORRES</v>
          </cell>
          <cell r="J2336">
            <v>52411</v>
          </cell>
          <cell r="K2336" t="str">
            <v>CORREGIMIENTO BELLA FLORIDA</v>
          </cell>
          <cell r="L2336" t="str">
            <v>NARIÑO</v>
          </cell>
          <cell r="M2336" t="str">
            <v>LINARES</v>
          </cell>
          <cell r="N2336" t="str">
            <v>7287468  |  7287468</v>
          </cell>
          <cell r="O2336">
            <v>3117782366</v>
          </cell>
          <cell r="P2336" t="str">
            <v>jaasobella@gmail.com</v>
          </cell>
          <cell r="Q2336" t="str">
            <v>JUNTA ADMINISTRADORA</v>
          </cell>
          <cell r="R2336" t="str">
            <v>ORGANIZACION AUTORIZADA</v>
          </cell>
        </row>
        <row r="2337">
          <cell r="A2337">
            <v>24843</v>
          </cell>
          <cell r="B2337" t="str">
            <v>APC DE SERVICIOS PUBLICOS DE BAGADO</v>
          </cell>
          <cell r="C2337">
            <v>40729</v>
          </cell>
          <cell r="D2337" t="str">
            <v>900329587-1</v>
          </cell>
          <cell r="E2337" t="str">
            <v>OPERATIVA</v>
          </cell>
          <cell r="F2337">
            <v>40415</v>
          </cell>
          <cell r="G2337" t="str">
            <v>ACTUALIZACION</v>
          </cell>
          <cell r="H2337">
            <v>41709</v>
          </cell>
          <cell r="I2337" t="str">
            <v>JORGE LUIS GRACIA HURTADO</v>
          </cell>
          <cell r="J2337">
            <v>27073</v>
          </cell>
          <cell r="K2337" t="str">
            <v>BARRIO MEDIA LUNA</v>
          </cell>
          <cell r="L2337" t="str">
            <v>CHOCÓ</v>
          </cell>
          <cell r="M2337" t="str">
            <v>BAGADO</v>
          </cell>
          <cell r="N2337" t="str">
            <v>6708633  |  6716276</v>
          </cell>
          <cell r="O2337">
            <v>3104249231</v>
          </cell>
          <cell r="P2337" t="str">
            <v>apc_bagado@hotmail.com</v>
          </cell>
          <cell r="Q2337" t="str">
            <v>COOPERATIVA</v>
          </cell>
          <cell r="R2337" t="str">
            <v>ORGANIZACION AUTORIZADA</v>
          </cell>
        </row>
        <row r="2338">
          <cell r="A2338">
            <v>24846</v>
          </cell>
          <cell r="B2338" t="str">
            <v>LA ASOCIACION DE USUARIOS DEL SERVICIO DE ACUEDUCTO DE LA VEREDA BARRANCO BAJO-MUNICIPIO DE GINEBRA</v>
          </cell>
          <cell r="C2338">
            <v>40501</v>
          </cell>
          <cell r="D2338" t="str">
            <v>900377348-0</v>
          </cell>
          <cell r="E2338" t="str">
            <v>OPERATIVA</v>
          </cell>
          <cell r="F2338">
            <v>40377</v>
          </cell>
          <cell r="G2338" t="str">
            <v>INSCRIPCION</v>
          </cell>
          <cell r="H2338">
            <v>40630</v>
          </cell>
          <cell r="I2338" t="str">
            <v>OMAIRA CALERO ORTIZ</v>
          </cell>
          <cell r="J2338">
            <v>76306</v>
          </cell>
          <cell r="K2338" t="str">
            <v>ALCALDIA MUNICIPAL</v>
          </cell>
          <cell r="L2338" t="str">
            <v>VALLE DEL CAUCA</v>
          </cell>
          <cell r="M2338" t="str">
            <v>GINEBRA</v>
          </cell>
          <cell r="N2338" t="str">
            <v>3104640  |  3104640</v>
          </cell>
          <cell r="O2338">
            <v>3104640668</v>
          </cell>
          <cell r="P2338" t="str">
            <v>omaira_calero@hotmail.com</v>
          </cell>
          <cell r="Q2338" t="str">
            <v>ASOCIACION DE USUARIOS</v>
          </cell>
          <cell r="R2338" t="str">
            <v>ORGANIZACION AUTORIZADA</v>
          </cell>
        </row>
        <row r="2339">
          <cell r="A2339">
            <v>24847</v>
          </cell>
          <cell r="B2339" t="str">
            <v>ASOCIACION DE RECURSOS HIDRICOS NATURALES Y ACUEDUCTO DE EL CASTILLO</v>
          </cell>
          <cell r="C2339">
            <v>40501</v>
          </cell>
          <cell r="D2339" t="str">
            <v>900262642-7</v>
          </cell>
          <cell r="E2339" t="str">
            <v>OPERATIVA</v>
          </cell>
          <cell r="F2339">
            <v>39824</v>
          </cell>
          <cell r="G2339" t="str">
            <v>ACTUALIZACION</v>
          </cell>
          <cell r="H2339">
            <v>45616</v>
          </cell>
          <cell r="I2339" t="str">
            <v>OTONIEL DE JESUS PUERTA ARDILA</v>
          </cell>
          <cell r="J2339">
            <v>76248</v>
          </cell>
          <cell r="K2339" t="str">
            <v>CORREGIMIENTO DE EL CASTILLO</v>
          </cell>
          <cell r="L2339" t="str">
            <v>VALLE DEL CAUCA</v>
          </cell>
          <cell r="M2339" t="str">
            <v>EL CERRITO</v>
          </cell>
          <cell r="N2339" t="str">
            <v>3112625  |  3128601</v>
          </cell>
          <cell r="O2339">
            <v>3112625673</v>
          </cell>
          <cell r="P2339" t="str">
            <v>rinaucaespelcastillo@gmail.com</v>
          </cell>
          <cell r="Q2339" t="str">
            <v>SIN ANIMO DE LUCRO</v>
          </cell>
          <cell r="R2339" t="str">
            <v>ORGANIZACION AUTORIZADA</v>
          </cell>
        </row>
        <row r="2340">
          <cell r="A2340">
            <v>24848</v>
          </cell>
          <cell r="B2340" t="str">
            <v>ASOCIACION DE USUARIOS DEL ACUEDUCTO DE PARRAGA</v>
          </cell>
          <cell r="C2340">
            <v>40875</v>
          </cell>
          <cell r="D2340" t="str">
            <v>900319760-5</v>
          </cell>
          <cell r="E2340" t="str">
            <v>OPERATIVA</v>
          </cell>
          <cell r="F2340">
            <v>40050</v>
          </cell>
          <cell r="G2340" t="str">
            <v>ACTUALIZACION</v>
          </cell>
          <cell r="H2340">
            <v>44062</v>
          </cell>
          <cell r="I2340" t="str">
            <v>ASUSY LLOREDA PELAEZ</v>
          </cell>
          <cell r="J2340">
            <v>76377</v>
          </cell>
          <cell r="K2340" t="str">
            <v>ALCALDIA MUNICIPAL</v>
          </cell>
          <cell r="L2340" t="str">
            <v>VALLE DEL CAUCA</v>
          </cell>
          <cell r="M2340" t="str">
            <v>LA CUMBRE</v>
          </cell>
          <cell r="N2340" t="str">
            <v>3105491  |  3105491</v>
          </cell>
          <cell r="O2340">
            <v>3216272166</v>
          </cell>
          <cell r="P2340" t="str">
            <v>susy.lloreda@gmail.com</v>
          </cell>
          <cell r="Q2340" t="str">
            <v>ASOCIACION DE USUARIOS</v>
          </cell>
          <cell r="R2340" t="str">
            <v>ORGANIZACION AUTORIZADA</v>
          </cell>
        </row>
        <row r="2341">
          <cell r="A2341">
            <v>24850</v>
          </cell>
          <cell r="B2341" t="str">
            <v>ASOCIACION DEL ACUEDUCTO DE LAS VEREDAS ARBOLEDAS Y CORDOBITAS DEL MUNICIPIO DE LA CUMBRE</v>
          </cell>
          <cell r="C2341">
            <v>40737</v>
          </cell>
          <cell r="D2341" t="str">
            <v>900276097-3</v>
          </cell>
          <cell r="E2341" t="str">
            <v>OPERATIVA</v>
          </cell>
          <cell r="F2341">
            <v>36843</v>
          </cell>
          <cell r="G2341" t="str">
            <v>ACTUALIZACION</v>
          </cell>
          <cell r="H2341">
            <v>45642</v>
          </cell>
          <cell r="I2341" t="str">
            <v xml:space="preserve">ARMANDO  VARON  LENIS </v>
          </cell>
          <cell r="J2341">
            <v>76377</v>
          </cell>
          <cell r="K2341" t="str">
            <v>corregimiento arboledas la cumbre via pavas</v>
          </cell>
          <cell r="L2341" t="str">
            <v>VALLE DEL CAUCA</v>
          </cell>
          <cell r="M2341" t="str">
            <v>LA CUMBRE</v>
          </cell>
          <cell r="N2341" t="str">
            <v>0000000  |  0000000</v>
          </cell>
          <cell r="O2341">
            <v>3145581562</v>
          </cell>
          <cell r="P2341" t="str">
            <v>juarco2020@outlook.com</v>
          </cell>
          <cell r="Q2341" t="str">
            <v>JUNTA ADMINISTRADORA</v>
          </cell>
          <cell r="R2341" t="str">
            <v>ORGANIZACION AUTORIZADA</v>
          </cell>
        </row>
        <row r="2342">
          <cell r="A2342">
            <v>24852</v>
          </cell>
          <cell r="B2342" t="str">
            <v>ADMINISTRACION PÚBLICA COOPERATIVA DE SERVICIOS PÚBLICOS DOMICILIARIOS DE SAN BERNARDO DEL VIENTO</v>
          </cell>
          <cell r="C2342">
            <v>40503</v>
          </cell>
          <cell r="D2342" t="str">
            <v>900394616-1</v>
          </cell>
          <cell r="E2342" t="str">
            <v>OPERATIVA</v>
          </cell>
          <cell r="F2342">
            <v>40497</v>
          </cell>
          <cell r="G2342" t="str">
            <v>ACTUALIZACION</v>
          </cell>
          <cell r="H2342">
            <v>43966</v>
          </cell>
          <cell r="I2342" t="str">
            <v>NELSON JOSE FUENTES BALLESTA</v>
          </cell>
          <cell r="J2342">
            <v>23675</v>
          </cell>
          <cell r="K2342" t="str">
            <v>Calle 8 No. 8 - 12 Barrio Centro</v>
          </cell>
          <cell r="L2342" t="str">
            <v>CÓRDOBA</v>
          </cell>
          <cell r="M2342" t="str">
            <v>SAN BERNARDO DEL VIENTO</v>
          </cell>
          <cell r="N2342" t="str">
            <v>8985045  |  8985045</v>
          </cell>
          <cell r="O2342">
            <v>3215370938</v>
          </cell>
          <cell r="P2342" t="str">
            <v>apcaguasdelviento@gmail.com</v>
          </cell>
          <cell r="Q2342" t="str">
            <v>COOPERATIVA</v>
          </cell>
          <cell r="R2342" t="str">
            <v>ORGANIZACION AUTORIZADA</v>
          </cell>
        </row>
        <row r="2343">
          <cell r="A2343">
            <v>24853</v>
          </cell>
          <cell r="B2343" t="str">
            <v>ADMINISTRACION PUBLICA COOPERATIVA DE SERVICIOS PÚBLICOS DOMICILIARIOS DE ACUEDUCTO, ALCANTARILLADO Y ASEO - AGUACOR</v>
          </cell>
          <cell r="C2343">
            <v>40503</v>
          </cell>
          <cell r="D2343" t="str">
            <v>900394842-1</v>
          </cell>
          <cell r="E2343" t="str">
            <v>OPERATIVA</v>
          </cell>
          <cell r="F2343">
            <v>40603</v>
          </cell>
          <cell r="G2343" t="str">
            <v>ACTUALIZACION</v>
          </cell>
          <cell r="H2343">
            <v>45631</v>
          </cell>
          <cell r="I2343" t="str">
            <v>EDUARDO ENRIQUE YANCES AGAMEZ</v>
          </cell>
          <cell r="J2343">
            <v>23419</v>
          </cell>
          <cell r="K2343" t="str">
            <v>CARRERA 4 No 7 -100 BARRIO CENTRO</v>
          </cell>
          <cell r="L2343" t="str">
            <v>CÓRDOBA</v>
          </cell>
          <cell r="M2343" t="str">
            <v>LOS CORDOBAS</v>
          </cell>
          <cell r="N2343" t="str">
            <v>7604040  |  7604040</v>
          </cell>
          <cell r="O2343">
            <v>3114109489</v>
          </cell>
          <cell r="P2343" t="str">
            <v>secretaria@aguacor-loscordobas.gov.co</v>
          </cell>
          <cell r="Q2343" t="str">
            <v>COOPERATIVA</v>
          </cell>
          <cell r="R2343" t="str">
            <v>ORGANIZACION AUTORIZADA</v>
          </cell>
        </row>
        <row r="2344">
          <cell r="A2344">
            <v>24854</v>
          </cell>
          <cell r="B2344" t="str">
            <v>ASOCIACION AGRO ECOLOGICA LA PRADERA A</v>
          </cell>
          <cell r="C2344">
            <v>40504</v>
          </cell>
          <cell r="D2344" t="str">
            <v>814006609-5</v>
          </cell>
          <cell r="E2344" t="str">
            <v>OPERATIVA</v>
          </cell>
          <cell r="F2344">
            <v>37987</v>
          </cell>
          <cell r="G2344" t="str">
            <v>ACTUALIZACION</v>
          </cell>
          <cell r="H2344">
            <v>41603</v>
          </cell>
          <cell r="I2344" t="str">
            <v>MELQUESIDEC CORDOBA RIVAS</v>
          </cell>
          <cell r="J2344">
            <v>52399</v>
          </cell>
          <cell r="K2344" t="str">
            <v>VEREDA LA PRADERA</v>
          </cell>
          <cell r="L2344" t="str">
            <v>NARIÑO</v>
          </cell>
          <cell r="M2344" t="str">
            <v>LA UNION</v>
          </cell>
          <cell r="N2344" t="str">
            <v>3371736  |  3371736</v>
          </cell>
          <cell r="O2344">
            <v>3122981473</v>
          </cell>
          <cell r="P2344" t="str">
            <v>asoagroecologica@hotmail.com</v>
          </cell>
          <cell r="Q2344" t="str">
            <v>ASOCIACION DE USUARIOS</v>
          </cell>
          <cell r="R2344" t="str">
            <v>ORGANIZACION AUTORIZADA</v>
          </cell>
        </row>
        <row r="2345">
          <cell r="A2345">
            <v>24858</v>
          </cell>
          <cell r="B2345" t="str">
            <v>JUNTA DE ACCION COMUNAL DEL BARRIO BELALCAZAR</v>
          </cell>
          <cell r="C2345">
            <v>40505</v>
          </cell>
          <cell r="D2345" t="str">
            <v>900292399-1</v>
          </cell>
          <cell r="E2345" t="str">
            <v>ABASTO</v>
          </cell>
          <cell r="F2345">
            <v>26707</v>
          </cell>
          <cell r="G2345" t="str">
            <v>INSCRIPCION</v>
          </cell>
          <cell r="H2345">
            <v>40628</v>
          </cell>
          <cell r="I2345" t="str">
            <v>MARTIN HORACIO GOMEZ  RAMIREZ</v>
          </cell>
          <cell r="J2345">
            <v>18247</v>
          </cell>
          <cell r="K2345" t="str">
            <v>Dg 6 #1-03</v>
          </cell>
          <cell r="L2345" t="str">
            <v>CAQUETÁ</v>
          </cell>
          <cell r="M2345" t="str">
            <v>EL DONCELLO</v>
          </cell>
          <cell r="N2345" t="str">
            <v>4310903  |  4310903</v>
          </cell>
          <cell r="O2345">
            <v>3146479925</v>
          </cell>
          <cell r="P2345" t="str">
            <v>SIN@CORREO.COM</v>
          </cell>
          <cell r="Q2345" t="str">
            <v>JUNTA DE ACCION COMUNAL</v>
          </cell>
          <cell r="R2345" t="str">
            <v>ORGANIZACION AUTORIZADA</v>
          </cell>
        </row>
        <row r="2346">
          <cell r="A2346">
            <v>24861</v>
          </cell>
          <cell r="B2346" t="str">
            <v>ACUEDUCTO ALCANTARILLADO Y ASEO DE SANTA ROSA S.A E.S.P</v>
          </cell>
          <cell r="C2346">
            <v>40696</v>
          </cell>
          <cell r="D2346" t="str">
            <v>900281917-8</v>
          </cell>
          <cell r="E2346" t="str">
            <v>OPERATIVA</v>
          </cell>
          <cell r="F2346">
            <v>40380</v>
          </cell>
          <cell r="G2346" t="str">
            <v>ACTUALIZACION</v>
          </cell>
          <cell r="H2346">
            <v>45306</v>
          </cell>
          <cell r="I2346" t="str">
            <v xml:space="preserve">ALVARO LEON CATUCHE  HOYOS </v>
          </cell>
          <cell r="J2346">
            <v>19701</v>
          </cell>
          <cell r="K2346" t="str">
            <v>Cra. 6 No. 5-53 Edificio Parroquia Santa Rosa Cabecera Municipal</v>
          </cell>
          <cell r="L2346" t="str">
            <v>CAUCA</v>
          </cell>
          <cell r="M2346" t="str">
            <v>SANTA ROSA</v>
          </cell>
          <cell r="N2346" t="str">
            <v>8363229  |  8363229</v>
          </cell>
          <cell r="O2346">
            <v>3136324403</v>
          </cell>
          <cell r="P2346" t="str">
            <v>acueductoalcantarilladoaseo@gmail.com</v>
          </cell>
          <cell r="Q2346" t="str">
            <v>SOCIEDAD ANONIMA</v>
          </cell>
          <cell r="R2346" t="str">
            <v>SOCIEDADES (EMPRESA DE SERVICIOS PUBLICOS)</v>
          </cell>
        </row>
        <row r="2347">
          <cell r="A2347">
            <v>24864</v>
          </cell>
          <cell r="B2347" t="str">
            <v>ASOCIACIÓN DE USUARIOS DEL ACUEDUCTO DE LA VEREDA PARAÍSO DEL MUNICIPIO DE SUPATÁ</v>
          </cell>
          <cell r="C2347">
            <v>41101</v>
          </cell>
          <cell r="D2347" t="str">
            <v>900137932-3</v>
          </cell>
          <cell r="E2347" t="str">
            <v>ABASTO</v>
          </cell>
          <cell r="F2347">
            <v>40005</v>
          </cell>
          <cell r="G2347" t="str">
            <v>INSCRIPCION</v>
          </cell>
          <cell r="H2347">
            <v>41323</v>
          </cell>
          <cell r="I2347" t="str">
            <v xml:space="preserve">JOSE MERICELDO BUSTOS </v>
          </cell>
          <cell r="J2347">
            <v>25777</v>
          </cell>
          <cell r="K2347" t="str">
            <v>ALCALDIA MUNICIPAL</v>
          </cell>
          <cell r="L2347" t="str">
            <v>CUNDINAMARCA</v>
          </cell>
          <cell r="M2347" t="str">
            <v>SUPATA</v>
          </cell>
          <cell r="N2347" t="str">
            <v>4734286  |  4734286</v>
          </cell>
          <cell r="O2347">
            <v>3112042536</v>
          </cell>
          <cell r="P2347" t="str">
            <v>asoacueductoparaiso@hotmai.com</v>
          </cell>
          <cell r="Q2347" t="str">
            <v>ASOCIACION DE USUARIOS</v>
          </cell>
          <cell r="R2347" t="str">
            <v>ORGANIZACION AUTORIZADA</v>
          </cell>
        </row>
        <row r="2348">
          <cell r="A2348">
            <v>24873</v>
          </cell>
          <cell r="B2348" t="str">
            <v>ASOCIACION DE USUARIOS ADMINISTRADORA DEL SERVICIO PUBLICO DOMICILIARIO DE ACUEDUCTO DE LA VEREDA CUATRO ESQUINAS MUNICIPIO DE GUATARILLA NARIÑO</v>
          </cell>
          <cell r="C2348">
            <v>40526</v>
          </cell>
          <cell r="D2348" t="str">
            <v>900364810-6</v>
          </cell>
          <cell r="E2348" t="str">
            <v>OPERATIVA</v>
          </cell>
          <cell r="F2348">
            <v>40277</v>
          </cell>
          <cell r="G2348" t="str">
            <v>ACTUALIZACION</v>
          </cell>
          <cell r="H2348">
            <v>40955</v>
          </cell>
          <cell r="I2348" t="str">
            <v>MILTON MAURICIO TORO BASANTE</v>
          </cell>
          <cell r="J2348">
            <v>52320</v>
          </cell>
          <cell r="K2348" t="str">
            <v>vereda cuatro esquinas</v>
          </cell>
          <cell r="L2348" t="str">
            <v>NARIÑO</v>
          </cell>
          <cell r="M2348" t="str">
            <v>GUAITARILLA</v>
          </cell>
          <cell r="N2348" t="str">
            <v>7433272  |  7433272</v>
          </cell>
          <cell r="O2348">
            <v>3206252103</v>
          </cell>
          <cell r="P2348" t="str">
            <v>auacuatroesquinas@gmail.com</v>
          </cell>
          <cell r="Q2348" t="str">
            <v>ASOCIACION DE USUARIOS</v>
          </cell>
          <cell r="R2348" t="str">
            <v>ORGANIZACION AUTORIZADA</v>
          </cell>
        </row>
        <row r="2349">
          <cell r="A2349">
            <v>24874</v>
          </cell>
          <cell r="B2349" t="str">
            <v>ASOCIACION DE USUARIOS ADMMINISTRADORA DEL SERVICIO PUBLICO DOMICILIARIO DE ACUEDUCTO DE LA VEREDA SAN VICENTE MUNICIPIO DE GUATARILLA NARIÑO</v>
          </cell>
          <cell r="C2349">
            <v>40526</v>
          </cell>
          <cell r="D2349" t="str">
            <v>900366201-1</v>
          </cell>
          <cell r="E2349" t="str">
            <v>OPERATIVA</v>
          </cell>
          <cell r="F2349">
            <v>40276</v>
          </cell>
          <cell r="G2349" t="str">
            <v>INSCRIPCION</v>
          </cell>
          <cell r="H2349">
            <v>40631</v>
          </cell>
          <cell r="I2349" t="str">
            <v>HECTOR FIDENCIO MARTINEZ MELO</v>
          </cell>
          <cell r="J2349">
            <v>52320</v>
          </cell>
          <cell r="K2349" t="str">
            <v>VEREDA SAN VICENTE</v>
          </cell>
          <cell r="L2349" t="str">
            <v>NARIÑO</v>
          </cell>
          <cell r="M2349" t="str">
            <v>GUAITARILLA</v>
          </cell>
          <cell r="N2349" t="str">
            <v>7433272  |  7433272</v>
          </cell>
          <cell r="O2349" t="str">
            <v>No disponible</v>
          </cell>
          <cell r="P2349" t="str">
            <v>auasanvicente@gmail.com</v>
          </cell>
          <cell r="Q2349" t="str">
            <v>ASOCIACION DE USUARIOS</v>
          </cell>
          <cell r="R2349" t="str">
            <v>ORGANIZACION AUTORIZADA</v>
          </cell>
        </row>
        <row r="2350">
          <cell r="A2350">
            <v>24875</v>
          </cell>
          <cell r="B2350" t="str">
            <v>JUNTA ADMINISTRADORA DE ACUEDUCTO CHIRES</v>
          </cell>
          <cell r="C2350">
            <v>40527</v>
          </cell>
          <cell r="D2350" t="str">
            <v>837000188-2</v>
          </cell>
          <cell r="E2350" t="str">
            <v>OPERATIVA</v>
          </cell>
          <cell r="F2350">
            <v>35400</v>
          </cell>
          <cell r="G2350" t="str">
            <v>ACTUALIZACION</v>
          </cell>
          <cell r="H2350">
            <v>40955</v>
          </cell>
          <cell r="I2350" t="str">
            <v>CARLOS JULIO REVELO PEREZ</v>
          </cell>
          <cell r="J2350">
            <v>52585</v>
          </cell>
          <cell r="K2350" t="str">
            <v>vereda chires centro</v>
          </cell>
          <cell r="L2350" t="str">
            <v>NARIÑO</v>
          </cell>
          <cell r="M2350" t="str">
            <v>PUPIALES</v>
          </cell>
          <cell r="N2350" t="str">
            <v>7753556  |  7753556</v>
          </cell>
          <cell r="O2350" t="str">
            <v>No disponible</v>
          </cell>
          <cell r="P2350" t="str">
            <v>juntaachires@gmail.com</v>
          </cell>
          <cell r="Q2350" t="str">
            <v>JUNTA ADMINISTRADORA</v>
          </cell>
          <cell r="R2350" t="str">
            <v>ORGANIZACION AUTORIZADA</v>
          </cell>
        </row>
        <row r="2351">
          <cell r="A2351">
            <v>24876</v>
          </cell>
          <cell r="B2351" t="str">
            <v>JUNTA ADMINISTRADORA DEL ACUEDUCTO DE LA VEREDA TAPIALQUER BAJO MUNICIPIO DE TANGUA</v>
          </cell>
          <cell r="C2351">
            <v>40527</v>
          </cell>
          <cell r="D2351" t="str">
            <v>900080709-1</v>
          </cell>
          <cell r="E2351" t="str">
            <v>OPERATIVA</v>
          </cell>
          <cell r="F2351">
            <v>36100</v>
          </cell>
          <cell r="G2351" t="str">
            <v>ACTUALIZACION</v>
          </cell>
          <cell r="H2351">
            <v>41604</v>
          </cell>
          <cell r="I2351" t="str">
            <v>JOSE ANTONIO  ASTAIZA PARRA</v>
          </cell>
          <cell r="J2351">
            <v>52788</v>
          </cell>
          <cell r="K2351" t="str">
            <v>VEREDA TAPIALQUER BAJO</v>
          </cell>
          <cell r="L2351" t="str">
            <v>NARIÑO</v>
          </cell>
          <cell r="M2351" t="str">
            <v>TANGUA</v>
          </cell>
          <cell r="N2351" t="str">
            <v>7753030  |  7753030</v>
          </cell>
          <cell r="O2351">
            <v>3125780839</v>
          </cell>
          <cell r="P2351" t="str">
            <v>acueductovtapialquerb@hotmail.com</v>
          </cell>
          <cell r="Q2351" t="str">
            <v>JUNTA ADMINISTRADORA</v>
          </cell>
          <cell r="R2351" t="str">
            <v>ORGANIZACION AUTORIZADA</v>
          </cell>
        </row>
        <row r="2352">
          <cell r="A2352">
            <v>24877</v>
          </cell>
          <cell r="B2352" t="str">
            <v>EMPRESA DE ASEO CACERES SAS ESP</v>
          </cell>
          <cell r="C2352">
            <v>40935</v>
          </cell>
          <cell r="D2352" t="str">
            <v>900390189-1</v>
          </cell>
          <cell r="E2352" t="str">
            <v>OPERATIVA</v>
          </cell>
          <cell r="F2352">
            <v>40546</v>
          </cell>
          <cell r="G2352" t="str">
            <v>ACTUALIZACION</v>
          </cell>
          <cell r="H2352">
            <v>45432</v>
          </cell>
          <cell r="I2352" t="str">
            <v>AURA MARIA BARRERA ESPINOSA</v>
          </cell>
          <cell r="J2352">
            <v>5120</v>
          </cell>
          <cell r="K2352" t="str">
            <v xml:space="preserve">CALLE 40 # 5-67 BARRIO NARIÑO </v>
          </cell>
          <cell r="L2352" t="str">
            <v>ANTIOQUIA</v>
          </cell>
          <cell r="M2352" t="str">
            <v>CÁCERES</v>
          </cell>
          <cell r="N2352" t="str">
            <v>8363077  |  8363077</v>
          </cell>
          <cell r="O2352">
            <v>3137004216</v>
          </cell>
          <cell r="P2352" t="str">
            <v>asistenteempresadeaseo@gmail.com</v>
          </cell>
          <cell r="Q2352" t="str">
            <v>SOCIEDAD POR ACCIONES SIMPLIFICADA</v>
          </cell>
          <cell r="R2352" t="str">
            <v>SOCIEDADES (EMPRESA DE SERVICIOS PUBLICOS)</v>
          </cell>
        </row>
        <row r="2353">
          <cell r="A2353">
            <v>24879</v>
          </cell>
          <cell r="B2353" t="str">
            <v>ASOCIACION JUNTA ADMINISTRADORA ACUEDUCTO MANANTIAL</v>
          </cell>
          <cell r="C2353">
            <v>40527</v>
          </cell>
          <cell r="D2353" t="str">
            <v>900363515-3</v>
          </cell>
          <cell r="E2353" t="str">
            <v>OPERATIVA</v>
          </cell>
          <cell r="F2353">
            <v>40299</v>
          </cell>
          <cell r="G2353" t="str">
            <v>ACTUALIZACION</v>
          </cell>
          <cell r="H2353">
            <v>41628</v>
          </cell>
          <cell r="I2353" t="str">
            <v>LUIS ALBERTO PAZ BURBANO</v>
          </cell>
          <cell r="J2353">
            <v>52788</v>
          </cell>
          <cell r="K2353" t="str">
            <v>palacio municipal Tangua</v>
          </cell>
          <cell r="L2353" t="str">
            <v>NARIÑO</v>
          </cell>
          <cell r="M2353" t="str">
            <v>TANGUA</v>
          </cell>
          <cell r="N2353" t="str">
            <v>3148544  |  3148544</v>
          </cell>
          <cell r="O2353">
            <v>3148544955</v>
          </cell>
          <cell r="P2353" t="str">
            <v>luis.alberto.paz@hotmail.com</v>
          </cell>
          <cell r="Q2353" t="str">
            <v>ASOCIACION DE USUARIOS</v>
          </cell>
          <cell r="R2353" t="str">
            <v>ORGANIZACION AUTORIZADA</v>
          </cell>
        </row>
        <row r="2354">
          <cell r="A2354">
            <v>24882</v>
          </cell>
          <cell r="B2354" t="str">
            <v>ASOCIACION JUNTA ADMINISTRADORA DEL ACUEDUCTO Y ALCANTARILLADO PALMAS BAJO</v>
          </cell>
          <cell r="C2354">
            <v>40527</v>
          </cell>
          <cell r="D2354" t="str">
            <v>900364269-0</v>
          </cell>
          <cell r="E2354" t="str">
            <v>OPERATIVA</v>
          </cell>
          <cell r="F2354">
            <v>40313</v>
          </cell>
          <cell r="G2354" t="str">
            <v>ACTUALIZACION</v>
          </cell>
          <cell r="H2354">
            <v>41022</v>
          </cell>
          <cell r="I2354" t="str">
            <v>ROGELIO ALMEIDA ALMEIDA</v>
          </cell>
          <cell r="J2354">
            <v>52240</v>
          </cell>
          <cell r="K2354" t="str">
            <v>PERSONERIA MUNICIPAL</v>
          </cell>
          <cell r="L2354" t="str">
            <v>NARIÑO</v>
          </cell>
          <cell r="M2354" t="str">
            <v>CHACHAGUI</v>
          </cell>
          <cell r="N2354" t="str">
            <v>7328137  |  7328137</v>
          </cell>
          <cell r="O2354">
            <v>3147562357</v>
          </cell>
          <cell r="P2354" t="str">
            <v>juntaapalmaso@hotmail.com</v>
          </cell>
          <cell r="Q2354" t="str">
            <v>ASOCIACION DE USUARIOS</v>
          </cell>
          <cell r="R2354" t="str">
            <v>ORGANIZACION AUTORIZADA</v>
          </cell>
        </row>
        <row r="2355">
          <cell r="A2355">
            <v>24883</v>
          </cell>
          <cell r="B2355" t="str">
            <v>COOPERATIVA AGUAS DE URUMITA LTDA ESP</v>
          </cell>
          <cell r="C2355">
            <v>41450</v>
          </cell>
          <cell r="D2355" t="str">
            <v>900334020-6</v>
          </cell>
          <cell r="E2355" t="str">
            <v>OPERATIVA</v>
          </cell>
          <cell r="F2355">
            <v>40544</v>
          </cell>
          <cell r="G2355" t="str">
            <v>ACTUALIZACION</v>
          </cell>
          <cell r="H2355">
            <v>45398</v>
          </cell>
          <cell r="I2355" t="str">
            <v>EUNICE MURGAS SAURITH</v>
          </cell>
          <cell r="J2355">
            <v>44855</v>
          </cell>
          <cell r="K2355" t="str">
            <v>CALLE 14B 9A-16</v>
          </cell>
          <cell r="L2355" t="str">
            <v>LA GUAJIRA</v>
          </cell>
          <cell r="M2355" t="str">
            <v>URUMITA</v>
          </cell>
          <cell r="N2355" t="str">
            <v>7778276  |  7778276</v>
          </cell>
          <cell r="O2355">
            <v>3175030797</v>
          </cell>
          <cell r="P2355" t="str">
            <v>aguaur@hotmail.com</v>
          </cell>
          <cell r="Q2355" t="str">
            <v>COOPERATIVA</v>
          </cell>
          <cell r="R2355" t="str">
            <v>ORGANIZACION AUTORIZADA</v>
          </cell>
        </row>
        <row r="2356">
          <cell r="A2356">
            <v>24884</v>
          </cell>
          <cell r="B2356" t="str">
            <v>ASOCIACION JUNTA ADMONISTRADORA DE USUARIOS DEL SRVICIO DE ACUEDUCTO DEL RESGUARDO DE YARAMAL</v>
          </cell>
          <cell r="C2356">
            <v>40527</v>
          </cell>
          <cell r="D2356" t="str">
            <v>900266383-2</v>
          </cell>
          <cell r="E2356" t="str">
            <v>OPERATIVA</v>
          </cell>
          <cell r="F2356">
            <v>39863</v>
          </cell>
          <cell r="G2356" t="str">
            <v>INSCRIPCION</v>
          </cell>
          <cell r="H2356">
            <v>40627</v>
          </cell>
          <cell r="I2356" t="str">
            <v xml:space="preserve">DIMAS SALVADOR MORA </v>
          </cell>
          <cell r="J2356">
            <v>52356</v>
          </cell>
          <cell r="K2356" t="str">
            <v>CORREGIMIENTO YARAMAL</v>
          </cell>
          <cell r="L2356" t="str">
            <v>NARIÑO</v>
          </cell>
          <cell r="M2356" t="str">
            <v>IPIALES</v>
          </cell>
          <cell r="N2356" t="str">
            <v>7753563  |  7753563</v>
          </cell>
          <cell r="O2356">
            <v>3168201012</v>
          </cell>
          <cell r="P2356" t="str">
            <v>jauyaramal@gmail.com</v>
          </cell>
          <cell r="Q2356" t="str">
            <v>ASOCIACION DE USUARIOS</v>
          </cell>
          <cell r="R2356" t="str">
            <v>ORGANIZACION AUTORIZADA</v>
          </cell>
        </row>
        <row r="2357">
          <cell r="A2357">
            <v>24885</v>
          </cell>
          <cell r="B2357" t="str">
            <v>ASOCIACION DE SUSCRIPTORES DEL ACUEDUCTO DE LA VEREDA PIJAOS</v>
          </cell>
          <cell r="C2357">
            <v>40527</v>
          </cell>
          <cell r="D2357" t="str">
            <v>900087531-8</v>
          </cell>
          <cell r="E2357" t="str">
            <v>OPERATIVA</v>
          </cell>
          <cell r="F2357">
            <v>38658</v>
          </cell>
          <cell r="G2357" t="str">
            <v>ACTUALIZACION</v>
          </cell>
          <cell r="H2357">
            <v>44585</v>
          </cell>
          <cell r="I2357" t="str">
            <v>JHON JAIRO NINO BORDA</v>
          </cell>
          <cell r="J2357">
            <v>15224</v>
          </cell>
          <cell r="K2357" t="str">
            <v>PERSONERÍA MUNICIPAL</v>
          </cell>
          <cell r="L2357" t="str">
            <v>BOYACÁ</v>
          </cell>
          <cell r="M2357" t="str">
            <v>CUCAITA</v>
          </cell>
          <cell r="N2357" t="str">
            <v>7454916  |  0000000</v>
          </cell>
          <cell r="O2357">
            <v>3103165278</v>
          </cell>
          <cell r="P2357" t="str">
            <v>acueductopijaoss@gmail.com</v>
          </cell>
          <cell r="Q2357" t="str">
            <v>ASOCIACION DE USUARIOS</v>
          </cell>
          <cell r="R2357" t="str">
            <v>ORGANIZACION AUTORIZADA</v>
          </cell>
        </row>
        <row r="2358">
          <cell r="A2358">
            <v>24886</v>
          </cell>
          <cell r="B2358" t="str">
            <v>ASOCIACION DE USUARIOS ADMINISTRADORA DEL SERVICIO PUBLICO DOMICILIARIO DE ACUEDUCTO DE LA VEREDA SAN NICOLAS MUNICIPIO DE GUAITARILLA</v>
          </cell>
          <cell r="C2358">
            <v>40527</v>
          </cell>
          <cell r="D2358" t="str">
            <v>900349023-3</v>
          </cell>
          <cell r="E2358" t="str">
            <v>OPERATIVA</v>
          </cell>
          <cell r="F2358">
            <v>40258</v>
          </cell>
          <cell r="G2358" t="str">
            <v>INSCRIPCION</v>
          </cell>
          <cell r="H2358">
            <v>40627</v>
          </cell>
          <cell r="I2358" t="str">
            <v>MIGUEL EDMUNDO VIVAS MADROÑERO</v>
          </cell>
          <cell r="J2358">
            <v>52320</v>
          </cell>
          <cell r="K2358" t="str">
            <v>VEREDA SAN NICOLAS</v>
          </cell>
          <cell r="L2358" t="str">
            <v>NARIÑO</v>
          </cell>
          <cell r="M2358" t="str">
            <v>GUAITARILLA</v>
          </cell>
          <cell r="N2358" t="str">
            <v>7433272  |  7433272</v>
          </cell>
          <cell r="O2358">
            <v>3158348128</v>
          </cell>
          <cell r="P2358" t="str">
            <v>auasannicolas@gmail.com</v>
          </cell>
          <cell r="Q2358" t="str">
            <v>ASOCIACION DE USUARIOS</v>
          </cell>
          <cell r="R2358" t="str">
            <v>ORGANIZACION AUTORIZADA</v>
          </cell>
        </row>
        <row r="2359">
          <cell r="A2359">
            <v>24887</v>
          </cell>
          <cell r="B2359" t="str">
            <v>ASOCIACION DE USUARIOS ADMINISTRADORA DEL SERVICIO PUBLIICO DOMICILIARIO  DE ACUEDUCTO DEL CORREGIMIENTO DE CASABUY</v>
          </cell>
          <cell r="C2359">
            <v>40527</v>
          </cell>
          <cell r="D2359" t="str">
            <v>900253982-8</v>
          </cell>
          <cell r="E2359" t="str">
            <v>OPERATIVA</v>
          </cell>
          <cell r="F2359">
            <v>39636</v>
          </cell>
          <cell r="G2359" t="str">
            <v>ACTUALIZACION</v>
          </cell>
          <cell r="H2359">
            <v>40955</v>
          </cell>
          <cell r="I2359" t="str">
            <v xml:space="preserve">JUAN CARLOS JOSA </v>
          </cell>
          <cell r="J2359">
            <v>52240</v>
          </cell>
          <cell r="K2359" t="str">
            <v>PERSONERIA MUNICIPAL</v>
          </cell>
          <cell r="L2359" t="str">
            <v>NARIÑO</v>
          </cell>
          <cell r="M2359" t="str">
            <v>CHACHAGUI</v>
          </cell>
          <cell r="N2359" t="str">
            <v>7328137  |  7328137</v>
          </cell>
          <cell r="O2359">
            <v>3127539215</v>
          </cell>
          <cell r="P2359" t="str">
            <v>asojaac@gmail.com</v>
          </cell>
          <cell r="Q2359" t="str">
            <v>ASOCIACION DE USUARIOS</v>
          </cell>
          <cell r="R2359" t="str">
            <v>ORGANIZACION AUTORIZADA</v>
          </cell>
        </row>
        <row r="2360">
          <cell r="A2360">
            <v>24892</v>
          </cell>
          <cell r="B2360" t="str">
            <v>ASOCIACION DE SUSCRIPTORES DEL PROACUEDUCTO DE LA VEREDA PIJAOS PARTE ALTA DEL MUNICIPIO DE CUCAITA BOYACA</v>
          </cell>
          <cell r="C2360">
            <v>40527</v>
          </cell>
          <cell r="D2360" t="str">
            <v>900342631-1</v>
          </cell>
          <cell r="E2360" t="str">
            <v>OPERATIVA</v>
          </cell>
          <cell r="F2360">
            <v>36372</v>
          </cell>
          <cell r="G2360" t="str">
            <v>ACTUALIZACION</v>
          </cell>
          <cell r="H2360">
            <v>45714</v>
          </cell>
          <cell r="I2360" t="str">
            <v>VICENTE ISRAEL ALBA ALBA</v>
          </cell>
          <cell r="J2360">
            <v>15224</v>
          </cell>
          <cell r="K2360" t="str">
            <v>PERSONERIA - PALACIO MUNICIPAL</v>
          </cell>
          <cell r="L2360" t="str">
            <v>BOYACÁ</v>
          </cell>
          <cell r="M2360" t="str">
            <v>CUCAITA</v>
          </cell>
          <cell r="N2360" t="str">
            <v>7422723  |  7422723</v>
          </cell>
          <cell r="O2360">
            <v>3133563215</v>
          </cell>
          <cell r="P2360" t="str">
            <v>pijaosalta@hotmail.com</v>
          </cell>
          <cell r="Q2360" t="str">
            <v>JUNTA ADMINISTRADORA</v>
          </cell>
          <cell r="R2360" t="str">
            <v>ORGANIZACION AUTORIZADA</v>
          </cell>
        </row>
        <row r="2361">
          <cell r="A2361">
            <v>24893</v>
          </cell>
          <cell r="B2361" t="str">
            <v>ASOCIACION DE SUSCRIPTORES DEL ACUEDUCTO DE LA VEREDA LA CANDELARIA</v>
          </cell>
          <cell r="C2361">
            <v>40527</v>
          </cell>
          <cell r="D2361" t="str">
            <v>820003760-8</v>
          </cell>
          <cell r="E2361" t="str">
            <v>OPERATIVA</v>
          </cell>
          <cell r="F2361">
            <v>35607</v>
          </cell>
          <cell r="G2361" t="str">
            <v>ACTUALIZACION</v>
          </cell>
          <cell r="H2361">
            <v>45315</v>
          </cell>
          <cell r="I2361" t="str">
            <v xml:space="preserve">AGUSTIN CASTELLANOS SIERRA </v>
          </cell>
          <cell r="J2361">
            <v>15600</v>
          </cell>
          <cell r="K2361" t="str">
            <v>PERSONERIA MUNICIPAL</v>
          </cell>
          <cell r="L2361" t="str">
            <v>BOYACÁ</v>
          </cell>
          <cell r="M2361" t="str">
            <v>RAQUIRA</v>
          </cell>
          <cell r="N2361" t="str">
            <v>0000000  |  0000000</v>
          </cell>
          <cell r="O2361">
            <v>3125550972</v>
          </cell>
          <cell r="P2361" t="str">
            <v>egresap@hotmail.com</v>
          </cell>
          <cell r="Q2361" t="str">
            <v>ASOCIACION DE USUARIOS</v>
          </cell>
          <cell r="R2361" t="str">
            <v>ORGANIZACION AUTORIZADA</v>
          </cell>
        </row>
        <row r="2362">
          <cell r="A2362">
            <v>24894</v>
          </cell>
          <cell r="B2362" t="str">
            <v>ASOCIACION DE USUARIOS DEL SERVICIO DE ACUEDUCTO Y ALCANTARILLADO DE PARADERO DE CHIPALO</v>
          </cell>
          <cell r="C2362">
            <v>41116</v>
          </cell>
          <cell r="D2362" t="str">
            <v>900102555-9</v>
          </cell>
          <cell r="E2362" t="str">
            <v>OPERATIVA</v>
          </cell>
          <cell r="F2362">
            <v>38900</v>
          </cell>
          <cell r="G2362" t="str">
            <v>ACTUALIZACION</v>
          </cell>
          <cell r="H2362">
            <v>41269</v>
          </cell>
          <cell r="I2362" t="str">
            <v>JORGE ELIECER DIAZ G</v>
          </cell>
          <cell r="J2362">
            <v>73547</v>
          </cell>
          <cell r="K2362" t="str">
            <v>VEREDA PARADERO DE CHIPALO MUNICIPIO DE PIEDRAS</v>
          </cell>
          <cell r="L2362" t="str">
            <v>TOLIMA</v>
          </cell>
          <cell r="M2362" t="str">
            <v>PIEDRAS</v>
          </cell>
          <cell r="N2362" t="str">
            <v>3157067  |  3157067</v>
          </cell>
          <cell r="O2362">
            <v>3157067981</v>
          </cell>
          <cell r="P2362" t="str">
            <v>asoacuachipalo@/.com.co</v>
          </cell>
          <cell r="Q2362" t="str">
            <v>ASOCIACION DE USUARIOS</v>
          </cell>
          <cell r="R2362" t="str">
            <v>ORGANIZACION AUTORIZADA</v>
          </cell>
        </row>
        <row r="2363">
          <cell r="A2363">
            <v>24895</v>
          </cell>
          <cell r="B2363" t="str">
            <v>ASOCIACION DE SUSCRIPTORES VEREDA CHIPACATA DEL MUNICIPIO DE CUCAITA</v>
          </cell>
          <cell r="C2363">
            <v>40527</v>
          </cell>
          <cell r="D2363" t="str">
            <v>820003465-1</v>
          </cell>
          <cell r="E2363" t="str">
            <v>OPERATIVA</v>
          </cell>
          <cell r="F2363">
            <v>35555</v>
          </cell>
          <cell r="G2363" t="str">
            <v>ACTUALIZACION</v>
          </cell>
          <cell r="H2363">
            <v>44951</v>
          </cell>
          <cell r="I2363" t="str">
            <v>CARLOS JAVIER SANABRIA GOMEZ</v>
          </cell>
          <cell r="J2363">
            <v>15224</v>
          </cell>
          <cell r="K2363" t="str">
            <v>PERSONERIA - PALACIO MUNICIPAL</v>
          </cell>
          <cell r="L2363" t="str">
            <v>BOYACÁ</v>
          </cell>
          <cell r="M2363" t="str">
            <v>CUCAITA</v>
          </cell>
          <cell r="N2363" t="str">
            <v>0000000  |  0000000</v>
          </cell>
          <cell r="O2363">
            <v>3124112119</v>
          </cell>
          <cell r="P2363" t="str">
            <v>egresap@hotmail.com</v>
          </cell>
          <cell r="Q2363" t="str">
            <v>JUNTA ADMINISTRADORA</v>
          </cell>
          <cell r="R2363" t="str">
            <v>ORGANIZACION AUTORIZADA</v>
          </cell>
        </row>
        <row r="2364">
          <cell r="A2364">
            <v>24896</v>
          </cell>
          <cell r="B2364" t="str">
            <v>ASOCIACION DE SUSCRIPTORES DEL ACUEDUCTO GACAL CENTRO DEL MUNICIPIO DE SAMACA DEPARTAMENTO DE BOYACA</v>
          </cell>
          <cell r="C2364">
            <v>40527</v>
          </cell>
          <cell r="D2364" t="str">
            <v>900314270-5</v>
          </cell>
          <cell r="E2364" t="str">
            <v>OPERATIVA</v>
          </cell>
          <cell r="F2364">
            <v>40062</v>
          </cell>
          <cell r="G2364" t="str">
            <v>INSCRIPCION</v>
          </cell>
          <cell r="H2364">
            <v>40628</v>
          </cell>
          <cell r="I2364" t="str">
            <v>JOSE HUMBERTO LA ROTA GONZALEZ</v>
          </cell>
          <cell r="J2364">
            <v>15646</v>
          </cell>
          <cell r="K2364" t="str">
            <v>PERSONERIA MUNICIPAL</v>
          </cell>
          <cell r="L2364" t="str">
            <v>BOYACÁ</v>
          </cell>
          <cell r="M2364" t="str">
            <v>SAMACA</v>
          </cell>
          <cell r="N2364" t="str">
            <v>0000000  |  0000000</v>
          </cell>
          <cell r="O2364">
            <v>3115188269</v>
          </cell>
          <cell r="P2364" t="str">
            <v>SIN@SIN.COM</v>
          </cell>
          <cell r="Q2364" t="str">
            <v>ASOCIACION DE USUARIOS</v>
          </cell>
          <cell r="R2364" t="str">
            <v>ORGANIZACION AUTORIZADA</v>
          </cell>
        </row>
        <row r="2365">
          <cell r="A2365">
            <v>24897</v>
          </cell>
          <cell r="B2365" t="str">
            <v>ASOCIACION DE SUSCRIPTORES DEL ACUEDUCTO EL TRIUNFO DE LAS VEREDAS PARAMO CENTRO TIBAQUIRA Y GUANTOQUE DEL MUNICIPIO DE SAMACA DEPARTAMENTO DE BOYACA</v>
          </cell>
          <cell r="C2365">
            <v>40782</v>
          </cell>
          <cell r="D2365" t="str">
            <v>900353792-4</v>
          </cell>
          <cell r="E2365" t="str">
            <v>OPERATIVA</v>
          </cell>
          <cell r="F2365">
            <v>40258</v>
          </cell>
          <cell r="G2365" t="str">
            <v>ACTUALIZACION</v>
          </cell>
          <cell r="H2365">
            <v>45140</v>
          </cell>
          <cell r="I2365" t="str">
            <v>DORA ESTHER TOBA CHIVATA</v>
          </cell>
          <cell r="J2365">
            <v>15646</v>
          </cell>
          <cell r="K2365" t="str">
            <v>Calle 52 A No. 8-27</v>
          </cell>
          <cell r="L2365" t="str">
            <v>BOYACÁ</v>
          </cell>
          <cell r="M2365" t="str">
            <v>SAMACA</v>
          </cell>
          <cell r="N2365" t="str">
            <v>7408706  |  7408706</v>
          </cell>
          <cell r="O2365">
            <v>3123657047</v>
          </cell>
          <cell r="P2365" t="str">
            <v>egresap@hotmail.com</v>
          </cell>
          <cell r="Q2365" t="str">
            <v>ASOCIACION DE USUARIOS</v>
          </cell>
          <cell r="R2365" t="str">
            <v>ORGANIZACION AUTORIZADA</v>
          </cell>
        </row>
        <row r="2366">
          <cell r="A2366">
            <v>24899</v>
          </cell>
          <cell r="B2366" t="str">
            <v>EMPRESA DE ACUEDUCTO ALCANTARILLADO Y ASEO DE LABRANZAGRANDE SA ESP</v>
          </cell>
          <cell r="C2366">
            <v>40530</v>
          </cell>
          <cell r="D2366" t="str">
            <v>900399994-3</v>
          </cell>
          <cell r="E2366" t="str">
            <v>OPERATIVA</v>
          </cell>
          <cell r="F2366">
            <v>40521</v>
          </cell>
          <cell r="G2366" t="str">
            <v>ACTUALIZACION</v>
          </cell>
          <cell r="H2366">
            <v>45706</v>
          </cell>
          <cell r="I2366" t="str">
            <v>CESAR LEANDRO LOPEZ TIBAVIJA</v>
          </cell>
          <cell r="J2366">
            <v>15377</v>
          </cell>
          <cell r="K2366" t="str">
            <v>Carrera 9 8  05</v>
          </cell>
          <cell r="L2366" t="str">
            <v>BOYACÁ</v>
          </cell>
          <cell r="M2366" t="str">
            <v>LABRANZAGRANDE</v>
          </cell>
          <cell r="N2366" t="str">
            <v>6359576  |  6359576</v>
          </cell>
          <cell r="O2366">
            <v>3107830883</v>
          </cell>
          <cell r="P2366" t="str">
            <v>empolab@hotmail.com</v>
          </cell>
          <cell r="Q2366" t="str">
            <v>SOCIEDAD ANONIMA</v>
          </cell>
          <cell r="R2366" t="str">
            <v>SOCIEDADES (EMPRESA DE SERVICIOS PUBLICOS)</v>
          </cell>
        </row>
        <row r="2367">
          <cell r="A2367">
            <v>24900</v>
          </cell>
          <cell r="B2367" t="str">
            <v>ASOCIACION DE SUSCRIPTORES DEL ACUEDUCTO VEREDAL LAS PEÑITAS DEL MUNICIPIO DE SAMACA</v>
          </cell>
          <cell r="C2367">
            <v>41199</v>
          </cell>
          <cell r="D2367" t="str">
            <v>900332810-9</v>
          </cell>
          <cell r="E2367" t="str">
            <v>OPERATIVA</v>
          </cell>
          <cell r="F2367">
            <v>40125</v>
          </cell>
          <cell r="G2367" t="str">
            <v>ACTUALIZACION</v>
          </cell>
          <cell r="H2367">
            <v>45274</v>
          </cell>
          <cell r="I2367" t="str">
            <v>JOSE LUPERCIO CASTILLO ESPINOSA</v>
          </cell>
          <cell r="J2367">
            <v>15646</v>
          </cell>
          <cell r="K2367" t="str">
            <v>calle 5 Nº 5-30 OFI 202</v>
          </cell>
          <cell r="L2367" t="str">
            <v>BOYACÁ</v>
          </cell>
          <cell r="M2367" t="str">
            <v>SAMACA</v>
          </cell>
          <cell r="N2367" t="str">
            <v>7372365  |  7372365</v>
          </cell>
          <cell r="O2367">
            <v>3118085107</v>
          </cell>
          <cell r="P2367" t="str">
            <v>egresap@hotmail.com</v>
          </cell>
          <cell r="Q2367" t="str">
            <v>ASOCIACION DE USUARIOS</v>
          </cell>
          <cell r="R2367" t="str">
            <v>ORGANIZACION AUTORIZADA</v>
          </cell>
        </row>
        <row r="2368">
          <cell r="A2368">
            <v>24901</v>
          </cell>
          <cell r="B2368" t="str">
            <v>ASOCIACION DE SUSCRIPTORES DEL PROACUEDUCTO RINCONES DE LA VEREDA TAPIAS DEL MUNICIPIO DE RAQUIRA BOYACA</v>
          </cell>
          <cell r="C2368">
            <v>40528</v>
          </cell>
          <cell r="D2368" t="str">
            <v>820004540-9</v>
          </cell>
          <cell r="E2368" t="str">
            <v>OPERATIVA</v>
          </cell>
          <cell r="F2368">
            <v>37235</v>
          </cell>
          <cell r="G2368" t="str">
            <v>INSCRIPCION</v>
          </cell>
          <cell r="H2368">
            <v>40606</v>
          </cell>
          <cell r="I2368" t="str">
            <v>WILSON HERNANDO BUITRAGO CASTILLO</v>
          </cell>
          <cell r="J2368">
            <v>15600</v>
          </cell>
          <cell r="K2368" t="str">
            <v>PERSONERIA - PALACIO MUNICIPAL</v>
          </cell>
          <cell r="L2368" t="str">
            <v>BOYACÁ</v>
          </cell>
          <cell r="M2368" t="str">
            <v>RAQUIRA</v>
          </cell>
          <cell r="N2368" t="str">
            <v>0000000  |  0000000</v>
          </cell>
          <cell r="O2368">
            <v>3114858082</v>
          </cell>
          <cell r="P2368" t="str">
            <v>wilerbu25@hotmail.com</v>
          </cell>
          <cell r="Q2368" t="str">
            <v>ASOCIACION DE USUARIOS</v>
          </cell>
          <cell r="R2368" t="str">
            <v>ORGANIZACION AUTORIZADA</v>
          </cell>
        </row>
        <row r="2369">
          <cell r="A2369">
            <v>24902</v>
          </cell>
          <cell r="B2369" t="str">
            <v>ASOCIACION DE SUSCRIPTORES DEL ACUEDUCTO LAS ANIMAS DE LA VEREDA RUCHICAL RINCON SANTO DEL MUNICIPIO DE SAMACA</v>
          </cell>
          <cell r="C2369">
            <v>40528</v>
          </cell>
          <cell r="D2369" t="str">
            <v>830501774-3</v>
          </cell>
          <cell r="E2369" t="str">
            <v>OPERATIVA</v>
          </cell>
          <cell r="F2369">
            <v>38123</v>
          </cell>
          <cell r="G2369" t="str">
            <v>ACTUALIZACION</v>
          </cell>
          <cell r="H2369">
            <v>45617</v>
          </cell>
          <cell r="I2369" t="str">
            <v>WENCESLADO RAMIREZ OSPINA</v>
          </cell>
          <cell r="J2369">
            <v>15646</v>
          </cell>
          <cell r="K2369" t="str">
            <v>Calle 5a No 5-30 oficina 202</v>
          </cell>
          <cell r="L2369" t="str">
            <v>BOYACÁ</v>
          </cell>
          <cell r="M2369" t="str">
            <v>SAMACA</v>
          </cell>
          <cell r="N2369" t="str">
            <v>7372095  |  7372890</v>
          </cell>
          <cell r="O2369">
            <v>3115743696</v>
          </cell>
          <cell r="P2369" t="str">
            <v>acueductolasanimas@hotmail.com</v>
          </cell>
          <cell r="Q2369" t="str">
            <v>ASOCIACION DE USUARIOS</v>
          </cell>
          <cell r="R2369" t="str">
            <v>ORGANIZACION AUTORIZADA</v>
          </cell>
        </row>
        <row r="2370">
          <cell r="A2370">
            <v>24903</v>
          </cell>
          <cell r="B2370" t="str">
            <v>ASOCIACION DE SUSCRIPTORES DEL ACUEDUCTO CARTAGENA</v>
          </cell>
          <cell r="C2370">
            <v>40528</v>
          </cell>
          <cell r="D2370" t="str">
            <v>820005078-1</v>
          </cell>
          <cell r="E2370" t="str">
            <v>OPERATIVA</v>
          </cell>
          <cell r="F2370">
            <v>37544</v>
          </cell>
          <cell r="G2370" t="str">
            <v>ACTUALIZACION</v>
          </cell>
          <cell r="H2370">
            <v>45672</v>
          </cell>
          <cell r="I2370" t="str">
            <v xml:space="preserve">JUAN CARLOS RODRIGUEZ  ROJAS </v>
          </cell>
          <cell r="J2370">
            <v>15646</v>
          </cell>
          <cell r="K2370" t="str">
            <v>CALLE 5 No 5-30</v>
          </cell>
          <cell r="L2370" t="str">
            <v>BOYACÁ</v>
          </cell>
          <cell r="M2370" t="str">
            <v>SAMACA</v>
          </cell>
          <cell r="N2370" t="str">
            <v>0000000  |  0000000</v>
          </cell>
          <cell r="O2370">
            <v>3203920732</v>
          </cell>
          <cell r="P2370" t="str">
            <v>acueductocartagena@hotmail.com</v>
          </cell>
          <cell r="Q2370" t="str">
            <v>JUNTA ADMINISTRADORA</v>
          </cell>
          <cell r="R2370" t="str">
            <v>ORGANIZACION AUTORIZADA</v>
          </cell>
        </row>
        <row r="2371">
          <cell r="A2371">
            <v>24904</v>
          </cell>
          <cell r="B2371" t="str">
            <v>ASOCIACION DE USUARIOS PRO ACUEDUCTO VEREDA CALAVERNAS SECTOR BOSQUE BAJO Y PUNTOS ALEDAÑOS A LAS VEREDAS OCAN VEREDA LA VICTORIA</v>
          </cell>
          <cell r="C2371">
            <v>40528</v>
          </cell>
          <cell r="D2371" t="str">
            <v>900259483-1</v>
          </cell>
          <cell r="E2371" t="str">
            <v>OPERATIVA</v>
          </cell>
          <cell r="F2371">
            <v>39620</v>
          </cell>
          <cell r="G2371" t="str">
            <v>INSCRIPCION</v>
          </cell>
          <cell r="H2371">
            <v>40627</v>
          </cell>
          <cell r="I2371" t="str">
            <v>CRISTOBAL OCHOA COY</v>
          </cell>
          <cell r="J2371">
            <v>15272</v>
          </cell>
          <cell r="K2371" t="str">
            <v>DESPACHO DE LA PERSONERIA MUNICIPAL</v>
          </cell>
          <cell r="L2371" t="str">
            <v>BOYACÁ</v>
          </cell>
          <cell r="M2371" t="str">
            <v>FIRAVITOBA</v>
          </cell>
          <cell r="N2371" t="str">
            <v>7770152  |  7770152</v>
          </cell>
          <cell r="O2371">
            <v>3118263473</v>
          </cell>
          <cell r="P2371" t="str">
            <v>alcaldia@firavitoba-boyaca.gov.co</v>
          </cell>
          <cell r="Q2371" t="str">
            <v>JUNTA ADMINISTRADORA</v>
          </cell>
          <cell r="R2371" t="str">
            <v>ORGANIZACION AUTORIZADA</v>
          </cell>
        </row>
        <row r="2372">
          <cell r="A2372">
            <v>24905</v>
          </cell>
          <cell r="B2372" t="str">
            <v>ASOCIACION DE SUSCRIPTORES DEL ACUEDUCTO QUEBRADA QUIPE Y PALMAR</v>
          </cell>
          <cell r="C2372">
            <v>40528</v>
          </cell>
          <cell r="D2372" t="str">
            <v>820004812-7</v>
          </cell>
          <cell r="E2372" t="str">
            <v>OPERATIVA</v>
          </cell>
          <cell r="F2372">
            <v>37786</v>
          </cell>
          <cell r="G2372" t="str">
            <v>ACTUALIZACION</v>
          </cell>
          <cell r="H2372">
            <v>40884</v>
          </cell>
          <cell r="I2372" t="str">
            <v xml:space="preserve">LUIS ABEL LANCHEROS </v>
          </cell>
          <cell r="J2372">
            <v>15131</v>
          </cell>
          <cell r="K2372" t="str">
            <v>PERSONERIA - PALACIO MUNICIPAL</v>
          </cell>
          <cell r="L2372" t="str">
            <v>BOYACÁ</v>
          </cell>
          <cell r="M2372" t="str">
            <v>CALDAS</v>
          </cell>
          <cell r="N2372" t="str">
            <v>3132954  |  3132954</v>
          </cell>
          <cell r="O2372">
            <v>3132954172</v>
          </cell>
          <cell r="P2372" t="str">
            <v>CONTACTENOS@CALDAS-BOYACA.GOV.COM</v>
          </cell>
          <cell r="Q2372" t="str">
            <v>ASOCIACION DE USUARIOS</v>
          </cell>
          <cell r="R2372" t="str">
            <v>ORGANIZACION AUTORIZADA</v>
          </cell>
        </row>
        <row r="2373">
          <cell r="A2373">
            <v>24906</v>
          </cell>
          <cell r="B2373" t="str">
            <v>ASOCIACION DE SUSCRIPTORES DEL PROACUEDUCTO LA UMBA Y SECTOR BOCADEMONTE DE LA VEREDA CHINGAGUTA Y QUIPE DEL MUNICIPIO DE CALDAS BOYACA</v>
          </cell>
          <cell r="C2373">
            <v>40780</v>
          </cell>
          <cell r="D2373" t="str">
            <v>900387302-5</v>
          </cell>
          <cell r="E2373" t="str">
            <v>OPERATIVA</v>
          </cell>
          <cell r="F2373">
            <v>38626</v>
          </cell>
          <cell r="G2373" t="str">
            <v>ACTUALIZACION</v>
          </cell>
          <cell r="H2373">
            <v>44371</v>
          </cell>
          <cell r="I2373" t="str">
            <v>WILLIAM HUMBERTO ANTONIO AREVALO</v>
          </cell>
          <cell r="J2373">
            <v>15131</v>
          </cell>
          <cell r="K2373" t="str">
            <v>EDF. ALCALDIA MUNICIPAL</v>
          </cell>
          <cell r="L2373" t="str">
            <v>BOYACÁ</v>
          </cell>
          <cell r="M2373" t="str">
            <v>CALDAS</v>
          </cell>
          <cell r="N2373" t="str">
            <v>0000000  |  0000000</v>
          </cell>
          <cell r="O2373">
            <v>3208190414</v>
          </cell>
          <cell r="P2373" t="str">
            <v>asoacueductolaumba@gmail.com</v>
          </cell>
          <cell r="Q2373" t="str">
            <v>ASOCIACION DE USUARIOS</v>
          </cell>
          <cell r="R2373" t="str">
            <v>ORGANIZACION AUTORIZADA</v>
          </cell>
        </row>
        <row r="2374">
          <cell r="A2374">
            <v>24908</v>
          </cell>
          <cell r="B2374" t="str">
            <v>ASOCIACION DE SUSCRIPTORES DEL ACUEDUCTO REGIONAL SASTOQUE DEL MUNICIPIO DE TIBANA</v>
          </cell>
          <cell r="C2374">
            <v>40528</v>
          </cell>
          <cell r="D2374" t="str">
            <v>900019906-6</v>
          </cell>
          <cell r="E2374" t="str">
            <v>OPERATIVA</v>
          </cell>
          <cell r="F2374">
            <v>35464</v>
          </cell>
          <cell r="G2374" t="str">
            <v>ACTUALIZACION</v>
          </cell>
          <cell r="H2374">
            <v>40892</v>
          </cell>
          <cell r="I2374" t="str">
            <v>JOSE MARIA GONZALO HUERTAS CRUZ</v>
          </cell>
          <cell r="J2374">
            <v>15804</v>
          </cell>
          <cell r="K2374" t="str">
            <v>CARRERA 5 NO. 6-17</v>
          </cell>
          <cell r="L2374" t="str">
            <v>BOYACÁ</v>
          </cell>
          <cell r="M2374" t="str">
            <v>TIBANA</v>
          </cell>
          <cell r="N2374" t="str">
            <v>0000000  |  0000000</v>
          </cell>
          <cell r="O2374">
            <v>3118547715</v>
          </cell>
          <cell r="P2374" t="str">
            <v>CONTACTENOS@TIBANA-BOYACA.GOV.CO</v>
          </cell>
          <cell r="Q2374" t="str">
            <v>ASOCIACION DE USUARIOS</v>
          </cell>
          <cell r="R2374" t="str">
            <v>ORGANIZACION AUTORIZADA</v>
          </cell>
        </row>
        <row r="2375">
          <cell r="A2375">
            <v>24910</v>
          </cell>
          <cell r="B2375" t="str">
            <v>ASOCIACION ACUEDUCTO INTEGRADO CAICEDOS ROMASAL Y SANTUARIO</v>
          </cell>
          <cell r="C2375">
            <v>40528</v>
          </cell>
          <cell r="D2375" t="str">
            <v>820004479-7</v>
          </cell>
          <cell r="E2375" t="str">
            <v>OPERATIVA</v>
          </cell>
          <cell r="F2375">
            <v>35667</v>
          </cell>
          <cell r="G2375" t="str">
            <v>ACTUALIZACION</v>
          </cell>
          <cell r="H2375">
            <v>45630</v>
          </cell>
          <cell r="I2375" t="str">
            <v>LUIS DOMINGO JIMENEZ PAEZ</v>
          </cell>
          <cell r="J2375">
            <v>15599</v>
          </cell>
          <cell r="K2375" t="str">
            <v>carrera 5 No. 3-78</v>
          </cell>
          <cell r="L2375" t="str">
            <v>BOYACÁ</v>
          </cell>
          <cell r="M2375" t="str">
            <v>RAMIRIQUI</v>
          </cell>
          <cell r="N2375" t="str">
            <v>3107637  |  3138295</v>
          </cell>
          <cell r="O2375">
            <v>3138295715</v>
          </cell>
          <cell r="P2375" t="str">
            <v>acueductointegradoacairosan@gmail.com</v>
          </cell>
          <cell r="Q2375" t="str">
            <v>ASOCIACION DE USUARIOS</v>
          </cell>
          <cell r="R2375" t="str">
            <v>ORGANIZACION AUTORIZADA</v>
          </cell>
        </row>
        <row r="2376">
          <cell r="A2376">
            <v>24914</v>
          </cell>
          <cell r="B2376" t="str">
            <v>ASOCIACION DE SUSCRIPTORES DEL ACUEDUCTO ARRAYANCITOS DE LA VEREDA BARON GERMANIA DEL MUNICIPIO DE TUNJA</v>
          </cell>
          <cell r="C2376">
            <v>40528</v>
          </cell>
          <cell r="D2376" t="str">
            <v>900397571-2</v>
          </cell>
          <cell r="E2376" t="str">
            <v>OPERATIVA</v>
          </cell>
          <cell r="F2376">
            <v>36591</v>
          </cell>
          <cell r="G2376" t="str">
            <v>INSCRIPCION</v>
          </cell>
          <cell r="H2376">
            <v>40628</v>
          </cell>
          <cell r="I2376" t="str">
            <v>ISRAEL GONZALEZ GONZALEZ</v>
          </cell>
          <cell r="J2376">
            <v>15001</v>
          </cell>
          <cell r="K2376" t="str">
            <v>DESPACHO DE LA PERSONERIA</v>
          </cell>
          <cell r="L2376" t="str">
            <v>BOYACÁ</v>
          </cell>
          <cell r="M2376" t="str">
            <v>TUNJA</v>
          </cell>
          <cell r="N2376" t="str">
            <v>7424725  |  7424764</v>
          </cell>
          <cell r="O2376" t="str">
            <v>No disponible</v>
          </cell>
          <cell r="P2376" t="str">
            <v>alcaldia@tunja.gov.co</v>
          </cell>
          <cell r="Q2376" t="str">
            <v>ASOCIACION DE USUARIOS</v>
          </cell>
          <cell r="R2376" t="str">
            <v>ORGANIZACION AUTORIZADA</v>
          </cell>
        </row>
        <row r="2377">
          <cell r="A2377">
            <v>24915</v>
          </cell>
          <cell r="B2377" t="str">
            <v>ASOCIACION DE SUSCRIPTORES DEL ACUEDUCTO POZO DE BURRO ALTAMIRA VENTAQUEMADA DEL MUNICIPIO DE SANTANA</v>
          </cell>
          <cell r="C2377">
            <v>40529</v>
          </cell>
          <cell r="D2377" t="str">
            <v>900025968-7</v>
          </cell>
          <cell r="E2377" t="str">
            <v>OPERATIVA</v>
          </cell>
          <cell r="F2377">
            <v>38445</v>
          </cell>
          <cell r="G2377" t="str">
            <v>ACTUALIZACION</v>
          </cell>
          <cell r="H2377">
            <v>40892</v>
          </cell>
          <cell r="I2377" t="str">
            <v>LUZ DARY BELTRAN SUAREZ</v>
          </cell>
          <cell r="J2377">
            <v>15686</v>
          </cell>
          <cell r="K2377" t="str">
            <v>CRA 2 No 2-26 BARRIO PANAMA</v>
          </cell>
          <cell r="L2377" t="str">
            <v>BOYACÁ</v>
          </cell>
          <cell r="M2377" t="str">
            <v>SANTANA</v>
          </cell>
          <cell r="N2377" t="str">
            <v>7289026  |  7289475</v>
          </cell>
          <cell r="O2377">
            <v>3132152087</v>
          </cell>
          <cell r="P2377" t="str">
            <v>luz_dary645@hotmail.com</v>
          </cell>
          <cell r="Q2377" t="str">
            <v>ASOCIACION DE USUARIOS</v>
          </cell>
          <cell r="R2377" t="str">
            <v>ORGANIZACION AUTORIZADA</v>
          </cell>
        </row>
        <row r="2378">
          <cell r="A2378">
            <v>24916</v>
          </cell>
          <cell r="B2378" t="str">
            <v>ASOCIACION DE SUSCRIPTORES DEL ACUEDUCTO DE LAS VEREDAS DE GARIBAY MANGA GACHANZUCA DEL MUNICIPIO DE TOGUI</v>
          </cell>
          <cell r="C2378">
            <v>40529</v>
          </cell>
          <cell r="D2378" t="str">
            <v>900280957-8</v>
          </cell>
          <cell r="E2378" t="str">
            <v>OPERATIVA</v>
          </cell>
          <cell r="F2378">
            <v>39900</v>
          </cell>
          <cell r="G2378" t="str">
            <v>INSCRIPCION</v>
          </cell>
          <cell r="H2378">
            <v>40616</v>
          </cell>
          <cell r="I2378" t="str">
            <v>CARLOS GERARDO SANCHEZ SAAVEDRA</v>
          </cell>
          <cell r="J2378">
            <v>15816</v>
          </cell>
          <cell r="K2378" t="str">
            <v>CRA 3 No 2-24</v>
          </cell>
          <cell r="L2378" t="str">
            <v>BOYACÁ</v>
          </cell>
          <cell r="M2378" t="str">
            <v>TOGUI</v>
          </cell>
          <cell r="N2378" t="str">
            <v>7292116  |  7292113</v>
          </cell>
          <cell r="O2378">
            <v>3123662321</v>
          </cell>
          <cell r="P2378" t="str">
            <v>togui_@hotmail.com</v>
          </cell>
          <cell r="Q2378" t="str">
            <v>ASOCIACION DE USUARIOS</v>
          </cell>
          <cell r="R2378" t="str">
            <v>ORGANIZACION AUTORIZADA</v>
          </cell>
        </row>
        <row r="2379">
          <cell r="A2379">
            <v>24917</v>
          </cell>
          <cell r="B2379" t="str">
            <v>ASOCIACION DE SUSCRIPTORES DEL ACUEDUCTO DE LA VEREDA LOS BANCOS DEL MUNICIPIO DE OTANCHE</v>
          </cell>
          <cell r="C2379">
            <v>40529</v>
          </cell>
          <cell r="D2379" t="str">
            <v>900168565-6</v>
          </cell>
          <cell r="E2379" t="str">
            <v>OPERATIVA</v>
          </cell>
          <cell r="F2379">
            <v>39130</v>
          </cell>
          <cell r="G2379" t="str">
            <v>INSCRIPCION</v>
          </cell>
          <cell r="H2379">
            <v>40620</v>
          </cell>
          <cell r="I2379" t="str">
            <v>FELIX ANTONIO CASTRO  ORJUELA</v>
          </cell>
          <cell r="J2379">
            <v>15507</v>
          </cell>
          <cell r="K2379" t="str">
            <v>DESPACHO DE LA PERSONERIA MUNICIPAL</v>
          </cell>
          <cell r="L2379" t="str">
            <v>BOYACÁ</v>
          </cell>
          <cell r="M2379" t="str">
            <v>OTANCHE</v>
          </cell>
          <cell r="N2379" t="str">
            <v>7259750  |  7259750</v>
          </cell>
          <cell r="O2379">
            <v>3143126915</v>
          </cell>
          <cell r="P2379" t="str">
            <v>alcaldia@otanche-boyaca.gov.co</v>
          </cell>
          <cell r="Q2379" t="str">
            <v>ASOCIACION DE USUARIOS</v>
          </cell>
          <cell r="R2379" t="str">
            <v>ORGANIZACION AUTORIZADA</v>
          </cell>
        </row>
        <row r="2380">
          <cell r="A2380">
            <v>24921</v>
          </cell>
          <cell r="B2380" t="str">
            <v>ASOCIACION DE USUARIOS DEL SERVICIO DE ACUEDUCTO VEREDA EL FLORAL</v>
          </cell>
          <cell r="C2380">
            <v>40749</v>
          </cell>
          <cell r="D2380" t="str">
            <v>900245791-4</v>
          </cell>
          <cell r="E2380" t="str">
            <v>OPERATIVA</v>
          </cell>
          <cell r="F2380">
            <v>39586</v>
          </cell>
          <cell r="G2380" t="str">
            <v>ACTUALIZACION</v>
          </cell>
          <cell r="H2380">
            <v>40825</v>
          </cell>
          <cell r="I2380" t="str">
            <v>TEOFILO GARCIA CARRANZA</v>
          </cell>
          <cell r="J2380">
            <v>25307</v>
          </cell>
          <cell r="K2380" t="str">
            <v>MANZANA 22 CASA 9 STA. ISABEL</v>
          </cell>
          <cell r="L2380" t="str">
            <v>CUNDINAMARCA</v>
          </cell>
          <cell r="M2380" t="str">
            <v>GIRARDOT</v>
          </cell>
          <cell r="N2380" t="str">
            <v>8330383  |  3208677</v>
          </cell>
          <cell r="O2380">
            <v>3208677793</v>
          </cell>
          <cell r="P2380" t="str">
            <v>aguasfloral2011@hotmail.com</v>
          </cell>
          <cell r="Q2380" t="str">
            <v>ASOCIACION DE USUARIOS</v>
          </cell>
          <cell r="R2380" t="str">
            <v>ORGANIZACION AUTORIZADA</v>
          </cell>
        </row>
        <row r="2381">
          <cell r="A2381">
            <v>24922</v>
          </cell>
          <cell r="B2381" t="str">
            <v xml:space="preserve">ASOCIACIÓN DE RECICLADORES DE ENGATIVA ZONA 10 </v>
          </cell>
          <cell r="C2381">
            <v>42818</v>
          </cell>
          <cell r="D2381" t="str">
            <v>900266346-1</v>
          </cell>
          <cell r="E2381" t="str">
            <v>OPERATIVA</v>
          </cell>
          <cell r="F2381">
            <v>39849</v>
          </cell>
          <cell r="G2381" t="str">
            <v>ACTUALIZACION</v>
          </cell>
          <cell r="H2381">
            <v>45734</v>
          </cell>
          <cell r="I2381" t="str">
            <v>ADRIANA ISABEL RIVERA RIVERA</v>
          </cell>
          <cell r="J2381">
            <v>11001</v>
          </cell>
          <cell r="K2381" t="str">
            <v>CARRERA 122 A 65A - 70 BODEGA 1</v>
          </cell>
          <cell r="L2381" t="str">
            <v>BOGOTÁ, D.C.</v>
          </cell>
          <cell r="M2381" t="str">
            <v>BOGOTA, D.C.</v>
          </cell>
          <cell r="N2381" t="str">
            <v>1111111  |  1111111</v>
          </cell>
          <cell r="O2381">
            <v>3208330563</v>
          </cell>
          <cell r="P2381" t="str">
            <v>arez.planta@gmail.com</v>
          </cell>
          <cell r="Q2381" t="str">
            <v>EMPRESA ASOCIATIVA DE TRABAJO</v>
          </cell>
          <cell r="R2381" t="str">
            <v>ORGANIZACION AUTORIZADA</v>
          </cell>
        </row>
        <row r="2382">
          <cell r="A2382">
            <v>24923</v>
          </cell>
          <cell r="B2382" t="str">
            <v>JUNTA DE ACCION COMUNAL DE LA VEREDA LOS ANDES</v>
          </cell>
          <cell r="C2382">
            <v>40531</v>
          </cell>
          <cell r="D2382" t="str">
            <v>800116806-0</v>
          </cell>
          <cell r="E2382" t="str">
            <v>OPERATIVA</v>
          </cell>
          <cell r="F2382">
            <v>30155</v>
          </cell>
          <cell r="G2382" t="str">
            <v>INSCRIPCION</v>
          </cell>
          <cell r="H2382">
            <v>40642</v>
          </cell>
          <cell r="I2382" t="str">
            <v xml:space="preserve">JOSE BERNARDO PARREÑO </v>
          </cell>
          <cell r="J2382">
            <v>41357</v>
          </cell>
          <cell r="K2382" t="str">
            <v>VEREDA LOS ANDES</v>
          </cell>
          <cell r="L2382" t="str">
            <v>HUILA</v>
          </cell>
          <cell r="M2382" t="str">
            <v>IQUIRA</v>
          </cell>
          <cell r="N2382" t="str">
            <v>8394654  |  8394654</v>
          </cell>
          <cell r="O2382">
            <v>3164229375</v>
          </cell>
          <cell r="P2382" t="str">
            <v>SIN@CORREO.COM</v>
          </cell>
          <cell r="Q2382" t="str">
            <v>JUNTA DE ACCION COMUNAL</v>
          </cell>
          <cell r="R2382" t="str">
            <v>ORGANIZACION AUTORIZADA</v>
          </cell>
        </row>
        <row r="2383">
          <cell r="A2383">
            <v>24925</v>
          </cell>
          <cell r="B2383" t="str">
            <v>JUNTA ADMINISTRADORA DEL SERVICIO DEL ACUEDUCTO DE LAS VEREDAS LA FLORESTA Y ALTO GUALPI</v>
          </cell>
          <cell r="C2383">
            <v>40531</v>
          </cell>
          <cell r="D2383" t="str">
            <v>830511446-5</v>
          </cell>
          <cell r="E2383" t="str">
            <v>OPERATIVA</v>
          </cell>
          <cell r="F2383">
            <v>38282</v>
          </cell>
          <cell r="G2383" t="str">
            <v>INSCRIPCION</v>
          </cell>
          <cell r="H2383">
            <v>40642</v>
          </cell>
          <cell r="I2383" t="str">
            <v>WILSON LOAIZA MONTEALEGRE</v>
          </cell>
          <cell r="J2383">
            <v>41801</v>
          </cell>
          <cell r="K2383" t="str">
            <v>VEREDA ALTO GUALPI</v>
          </cell>
          <cell r="L2383" t="str">
            <v>HUILA</v>
          </cell>
          <cell r="M2383" t="str">
            <v>TERUEL</v>
          </cell>
          <cell r="N2383" t="str">
            <v>8394654  |  8394654</v>
          </cell>
          <cell r="O2383">
            <v>3102677250</v>
          </cell>
          <cell r="P2383" t="str">
            <v>SIN@CORREO.COM</v>
          </cell>
          <cell r="Q2383" t="str">
            <v>JUNTA ADMINISTRADORA</v>
          </cell>
          <cell r="R2383" t="str">
            <v>ORGANIZACION AUTORIZADA</v>
          </cell>
        </row>
        <row r="2384">
          <cell r="A2384">
            <v>24926</v>
          </cell>
          <cell r="B2384" t="str">
            <v>JUNTA ADMINISTRADORA ACUEDUCTO REGIONAL VEREDA EL DINDAL</v>
          </cell>
          <cell r="C2384">
            <v>40532</v>
          </cell>
          <cell r="D2384" t="str">
            <v>900274276-6</v>
          </cell>
          <cell r="E2384" t="str">
            <v>OPERATIVA</v>
          </cell>
          <cell r="F2384">
            <v>39883</v>
          </cell>
          <cell r="G2384" t="str">
            <v>ACTUALIZACION</v>
          </cell>
          <cell r="H2384">
            <v>44136</v>
          </cell>
          <cell r="I2384" t="str">
            <v>JOSE VICENTE  ALVAREZ ARIAS</v>
          </cell>
          <cell r="J2384">
            <v>41016</v>
          </cell>
          <cell r="K2384" t="str">
            <v>VEREDA EL DINDAL</v>
          </cell>
          <cell r="L2384" t="str">
            <v>HUILA</v>
          </cell>
          <cell r="M2384" t="str">
            <v>AIPE</v>
          </cell>
          <cell r="N2384" t="str">
            <v>3105059  |  8389009</v>
          </cell>
          <cell r="O2384">
            <v>3105059189</v>
          </cell>
          <cell r="P2384" t="str">
            <v>jose_alvarias14@hotmail.com</v>
          </cell>
          <cell r="Q2384" t="str">
            <v>JUNTA ADMINISTRADORA</v>
          </cell>
          <cell r="R2384" t="str">
            <v>ORGANIZACION AUTORIZADA</v>
          </cell>
        </row>
        <row r="2385">
          <cell r="A2385">
            <v>24930</v>
          </cell>
          <cell r="B2385" t="str">
            <v>AGUAS DEL ROBLE SAS E.S.P.</v>
          </cell>
          <cell r="C2385">
            <v>40638</v>
          </cell>
          <cell r="D2385" t="str">
            <v>900398542-3</v>
          </cell>
          <cell r="E2385" t="str">
            <v>OPERATIVA</v>
          </cell>
          <cell r="F2385">
            <v>40513</v>
          </cell>
          <cell r="G2385" t="str">
            <v>ACTUALIZACION</v>
          </cell>
          <cell r="H2385">
            <v>45618</v>
          </cell>
          <cell r="I2385" t="str">
            <v>NELSON ARNULFO DORADO ERASO</v>
          </cell>
          <cell r="J2385">
            <v>52051</v>
          </cell>
          <cell r="K2385" t="str">
            <v>BARRIO CENTRO</v>
          </cell>
          <cell r="L2385" t="str">
            <v>NARIÑO</v>
          </cell>
          <cell r="M2385" t="str">
            <v>ARBOLEDA</v>
          </cell>
          <cell r="N2385" t="str">
            <v>0000000  |  0000000</v>
          </cell>
          <cell r="O2385">
            <v>3137441128</v>
          </cell>
          <cell r="P2385" t="str">
            <v>aguasdelroble@arboleda-narino.gov.co</v>
          </cell>
          <cell r="Q2385" t="str">
            <v>SOCIEDAD POR ACCIONES SIMPLIFICADA</v>
          </cell>
          <cell r="R2385" t="str">
            <v>SOCIEDADES (EMPRESA DE SERVICIOS PUBLICOS)</v>
          </cell>
        </row>
        <row r="2386">
          <cell r="A2386">
            <v>24931</v>
          </cell>
          <cell r="B2386" t="str">
            <v>EMPRESA DE SERVICIOS PUBLICOS DE ACUEDUCTO, ALCANTARILLADO Y ASEO "GONZALO ROMAÑA PALACIOS" E.S.P.  S.A</v>
          </cell>
          <cell r="C2386">
            <v>40665</v>
          </cell>
          <cell r="D2386" t="str">
            <v>900401458-5</v>
          </cell>
          <cell r="E2386" t="str">
            <v>OPERATIVA</v>
          </cell>
          <cell r="F2386">
            <v>40505</v>
          </cell>
          <cell r="G2386" t="str">
            <v>ACTUALIZACION</v>
          </cell>
          <cell r="H2386">
            <v>45526</v>
          </cell>
          <cell r="I2386" t="str">
            <v>JOSE JARINSON COPETE HURTADO</v>
          </cell>
          <cell r="J2386">
            <v>27135</v>
          </cell>
          <cell r="K2386" t="str">
            <v>AVENIDA 20 DE JULIO</v>
          </cell>
          <cell r="L2386" t="str">
            <v>CHOCÓ</v>
          </cell>
          <cell r="M2386" t="str">
            <v>EL CANTON DEL SAN PABLO</v>
          </cell>
          <cell r="N2386" t="str">
            <v>5458564  |  5458564</v>
          </cell>
          <cell r="O2386">
            <v>3227982688</v>
          </cell>
          <cell r="P2386" t="str">
            <v>serviciospublicosgrp@gmail.com</v>
          </cell>
          <cell r="Q2386" t="str">
            <v>SOCIEDAD ANONIMA</v>
          </cell>
          <cell r="R2386" t="str">
            <v>SOCIEDADES (EMPRESA DE SERVICIOS PUBLICOS)</v>
          </cell>
        </row>
        <row r="2387">
          <cell r="A2387">
            <v>24933</v>
          </cell>
          <cell r="B2387" t="str">
            <v>EMPRESA DE SERVICIOS PUBLICOS DE LA PALMEÑA SAS ESP</v>
          </cell>
          <cell r="C2387">
            <v>40675</v>
          </cell>
          <cell r="D2387" t="str">
            <v>900402458-1</v>
          </cell>
          <cell r="E2387" t="str">
            <v>OPERATIVA</v>
          </cell>
          <cell r="F2387">
            <v>40544</v>
          </cell>
          <cell r="G2387" t="str">
            <v>ACTUALIZACION</v>
          </cell>
          <cell r="H2387">
            <v>45404</v>
          </cell>
          <cell r="I2387" t="str">
            <v xml:space="preserve">LUZ ELENA GALVAN NUNEZ </v>
          </cell>
          <cell r="J2387">
            <v>68524</v>
          </cell>
          <cell r="K2387" t="str">
            <v>calle 7-5-39</v>
          </cell>
          <cell r="L2387" t="str">
            <v>SANTANDER</v>
          </cell>
          <cell r="M2387" t="str">
            <v>PALMAS DEL SOCORRO</v>
          </cell>
          <cell r="N2387" t="str">
            <v>7274266  |  7274266</v>
          </cell>
          <cell r="O2387">
            <v>3224655821</v>
          </cell>
          <cell r="P2387" t="str">
            <v>esppalmas@gmail.com</v>
          </cell>
          <cell r="Q2387" t="str">
            <v>SOCIEDAD POR ACCIONES SIMPLIFICADA</v>
          </cell>
          <cell r="R2387" t="str">
            <v>SOCIEDADES (EMPRESA DE SERVICIOS PUBLICOS)</v>
          </cell>
        </row>
        <row r="2388">
          <cell r="A2388">
            <v>24935</v>
          </cell>
          <cell r="B2388" t="str">
            <v>ASOCIACION ADMINISTRADORA DE ACUEDUCTO LOS ROBLES Y LA GEMELA</v>
          </cell>
          <cell r="C2388">
            <v>40814</v>
          </cell>
          <cell r="D2388" t="str">
            <v>900347596-2</v>
          </cell>
          <cell r="E2388" t="str">
            <v>OPERATIVA</v>
          </cell>
          <cell r="F2388">
            <v>40254</v>
          </cell>
          <cell r="G2388" t="str">
            <v>ACTUALIZACION</v>
          </cell>
          <cell r="H2388">
            <v>40892</v>
          </cell>
          <cell r="I2388" t="str">
            <v>GERMAN ELEGIO NOGUERA DIAZ</v>
          </cell>
          <cell r="J2388">
            <v>52001</v>
          </cell>
          <cell r="K2388" t="str">
            <v>VEREDA PRADERA BAJO FRENTE ESCUELA NIÑOS</v>
          </cell>
          <cell r="L2388" t="str">
            <v>NARIÑO</v>
          </cell>
          <cell r="M2388" t="str">
            <v>PASTO</v>
          </cell>
          <cell r="N2388" t="str">
            <v>7302377  |  7323234</v>
          </cell>
          <cell r="O2388">
            <v>3147004268</v>
          </cell>
          <cell r="P2388" t="str">
            <v>acueductopraderab@gmail.com</v>
          </cell>
          <cell r="Q2388" t="str">
            <v>JUNTA ADMINISTRADORA</v>
          </cell>
          <cell r="R2388" t="str">
            <v>ORGANIZACION AUTORIZADA</v>
          </cell>
        </row>
        <row r="2389">
          <cell r="A2389">
            <v>24941</v>
          </cell>
          <cell r="B2389" t="str">
            <v>EMPAAAYAC SAS ESP SOCIEDAD POR ACCIONES SIMPLIFICADA SAS EMPRESA DE SERVICIOS PUBLICOS DOMICILIARIOS DE ECONOMIA MIXTA</v>
          </cell>
          <cell r="C2389">
            <v>40736</v>
          </cell>
          <cell r="D2389" t="str">
            <v>900404761-6</v>
          </cell>
          <cell r="E2389" t="str">
            <v>OPERATIVA</v>
          </cell>
          <cell r="F2389">
            <v>40544</v>
          </cell>
          <cell r="G2389" t="str">
            <v>ACTUALIZACION</v>
          </cell>
          <cell r="H2389">
            <v>45733</v>
          </cell>
          <cell r="I2389" t="str">
            <v>ANYELA LISETH INSUASTY TOBAR</v>
          </cell>
          <cell r="J2389">
            <v>52885</v>
          </cell>
          <cell r="K2389" t="str">
            <v>CARRERA 2 No 9-37 PALACIO MUNICIPAL</v>
          </cell>
          <cell r="L2389" t="str">
            <v>NARIÑO</v>
          </cell>
          <cell r="M2389" t="str">
            <v>YACUANQUER</v>
          </cell>
          <cell r="N2389" t="str">
            <v>7753083  |  7753083</v>
          </cell>
          <cell r="O2389">
            <v>3154517745</v>
          </cell>
          <cell r="P2389" t="str">
            <v>serviciospublicos@yacuanquer-narino.gov.co</v>
          </cell>
          <cell r="Q2389" t="str">
            <v>SOCIEDAD POR ACCIONES SIMPLIFICADA</v>
          </cell>
          <cell r="R2389" t="str">
            <v>SOCIEDADES (EMPRESA DE SERVICIOS PUBLICOS)</v>
          </cell>
        </row>
        <row r="2390">
          <cell r="A2390">
            <v>24947</v>
          </cell>
          <cell r="B2390" t="str">
            <v xml:space="preserve">JUNTA DE ACCION COMUNAL DE LA VEREDA RICAURTE </v>
          </cell>
          <cell r="C2390">
            <v>40995</v>
          </cell>
          <cell r="D2390" t="str">
            <v>900341063-1</v>
          </cell>
          <cell r="E2390" t="str">
            <v>OPERATIVA</v>
          </cell>
          <cell r="F2390">
            <v>22969</v>
          </cell>
          <cell r="G2390" t="str">
            <v>ACTUALIZACION</v>
          </cell>
          <cell r="H2390">
            <v>45701</v>
          </cell>
          <cell r="I2390" t="str">
            <v>RUBI AMPARO CISNEROS DAZA</v>
          </cell>
          <cell r="J2390">
            <v>52260</v>
          </cell>
          <cell r="K2390" t="str">
            <v>VEREDA RICAURTE</v>
          </cell>
          <cell r="L2390" t="str">
            <v>NARIÑO</v>
          </cell>
          <cell r="M2390" t="str">
            <v>EL TAMBO</v>
          </cell>
          <cell r="N2390" t="str">
            <v>1111111  |  1111111</v>
          </cell>
          <cell r="O2390">
            <v>3206394770</v>
          </cell>
          <cell r="P2390" t="str">
            <v>rubycd14@hotmail.com</v>
          </cell>
          <cell r="Q2390" t="str">
            <v>JUNTA DE ACCION COMUNAL</v>
          </cell>
          <cell r="R2390" t="str">
            <v>ORGANIZACION AUTORIZADA</v>
          </cell>
        </row>
        <row r="2391">
          <cell r="A2391">
            <v>24949</v>
          </cell>
          <cell r="B2391" t="str">
            <v>EMPRESA DE SERVICIO DE ASEO DE TRUJILLO S.A E.S.P</v>
          </cell>
          <cell r="C2391">
            <v>40821</v>
          </cell>
          <cell r="D2391" t="str">
            <v>900401845-2</v>
          </cell>
          <cell r="E2391" t="str">
            <v>OPERATIVA</v>
          </cell>
          <cell r="F2391">
            <v>40546</v>
          </cell>
          <cell r="G2391" t="str">
            <v>ACTUALIZACION</v>
          </cell>
          <cell r="H2391">
            <v>45412</v>
          </cell>
          <cell r="I2391" t="str">
            <v>ISABEL CRISTINA BENITEZ OROZCO</v>
          </cell>
          <cell r="J2391">
            <v>76828</v>
          </cell>
          <cell r="K2391" t="str">
            <v xml:space="preserve">Calle 19 # 18-29 </v>
          </cell>
          <cell r="L2391" t="str">
            <v>VALLE DEL CAUCA</v>
          </cell>
          <cell r="M2391" t="str">
            <v>TRUJILLO</v>
          </cell>
          <cell r="N2391" t="str">
            <v>2266247  |  2266247</v>
          </cell>
          <cell r="O2391">
            <v>3164314585</v>
          </cell>
          <cell r="P2391" t="str">
            <v>ematv15dic@hotmail.com</v>
          </cell>
          <cell r="Q2391" t="str">
            <v>SOCIEDAD ANONIMA</v>
          </cell>
          <cell r="R2391" t="str">
            <v>SOCIEDADES (EMPRESA DE SERVICIOS PUBLICOS)</v>
          </cell>
        </row>
        <row r="2392">
          <cell r="A2392">
            <v>24950</v>
          </cell>
          <cell r="B2392" t="str">
            <v>ASOCIACION DE USUARIOS DEL ACUEDUCTO DE LAS VEREDAS JUAICA EL CARRON JUAICA EL SANTUARIO Y DEFENSA DEL MEDIO AMBIENTE</v>
          </cell>
          <cell r="C2392">
            <v>41491</v>
          </cell>
          <cell r="D2392" t="str">
            <v>800050108-2</v>
          </cell>
          <cell r="E2392" t="str">
            <v>OPERATIVA</v>
          </cell>
          <cell r="F2392">
            <v>40169</v>
          </cell>
          <cell r="G2392" t="str">
            <v>ACTUALIZACION</v>
          </cell>
          <cell r="H2392">
            <v>45713</v>
          </cell>
          <cell r="I2392" t="str">
            <v>GONZALO ARMANDO CAMACHO LEANO</v>
          </cell>
          <cell r="J2392">
            <v>25785</v>
          </cell>
          <cell r="K2392" t="str">
            <v xml:space="preserve">Calle 8 # 080 este barrio los Andes </v>
          </cell>
          <cell r="L2392" t="str">
            <v>CUNDINAMARCA</v>
          </cell>
          <cell r="M2392" t="str">
            <v>TABIO</v>
          </cell>
          <cell r="N2392" t="str">
            <v>0000000  |  0000000</v>
          </cell>
          <cell r="O2392">
            <v>3118728196</v>
          </cell>
          <cell r="P2392" t="str">
            <v>acueductoasojuaica@gmail.com</v>
          </cell>
          <cell r="Q2392" t="str">
            <v>ASOCIACION DE USUARIOS</v>
          </cell>
          <cell r="R2392" t="str">
            <v>ORGANIZACION AUTORIZADA</v>
          </cell>
        </row>
        <row r="2393">
          <cell r="A2393">
            <v>24952</v>
          </cell>
          <cell r="B2393" t="str">
            <v>JUNTA ADMINISTRADORA DEL ACUEDUCTO DE BELLA VISTA, LA TOLA Y LLANO GRANDE</v>
          </cell>
          <cell r="C2393">
            <v>40661</v>
          </cell>
          <cell r="D2393" t="str">
            <v>900226617-1</v>
          </cell>
          <cell r="E2393" t="str">
            <v>OPERATIVA</v>
          </cell>
          <cell r="F2393">
            <v>35874</v>
          </cell>
          <cell r="G2393" t="str">
            <v>ACTUALIZACION</v>
          </cell>
          <cell r="H2393">
            <v>45086</v>
          </cell>
          <cell r="I2393" t="str">
            <v>PEDRO JAMES NARVAEZ DIAZ</v>
          </cell>
          <cell r="J2393">
            <v>52411</v>
          </cell>
          <cell r="K2393" t="str">
            <v>CORREGIMIENTO LLANO GRANDE</v>
          </cell>
          <cell r="L2393" t="str">
            <v>NARIÑO</v>
          </cell>
          <cell r="M2393" t="str">
            <v>LINARES</v>
          </cell>
          <cell r="N2393" t="str">
            <v>7216350  |  7216350</v>
          </cell>
          <cell r="O2393">
            <v>3137444478</v>
          </cell>
          <cell r="P2393" t="str">
            <v>acueductobtl@gmail.com</v>
          </cell>
          <cell r="Q2393" t="str">
            <v>JUNTA ADMINISTRADORA</v>
          </cell>
          <cell r="R2393" t="str">
            <v>ORGANIZACION AUTORIZADA</v>
          </cell>
        </row>
        <row r="2394">
          <cell r="A2394">
            <v>24953</v>
          </cell>
          <cell r="B2394" t="str">
            <v>EMPRESA DE SERVICIOS PUBLICOS DOMICILIARIOS DEL MUNICIPIO DE SORACA SERVIR SORACA S.A. E.S.P.</v>
          </cell>
          <cell r="C2394">
            <v>40724</v>
          </cell>
          <cell r="D2394" t="str">
            <v>900397543-6</v>
          </cell>
          <cell r="E2394" t="str">
            <v>OPERATIVA</v>
          </cell>
          <cell r="F2394">
            <v>40546</v>
          </cell>
          <cell r="G2394" t="str">
            <v>ACTUALIZACION</v>
          </cell>
          <cell r="H2394">
            <v>45715</v>
          </cell>
          <cell r="I2394" t="str">
            <v>EDISON YANQUEN HERNANDEZ</v>
          </cell>
          <cell r="J2394">
            <v>15764</v>
          </cell>
          <cell r="K2394" t="str">
            <v>CARRERA 6 No 4 - 55</v>
          </cell>
          <cell r="L2394" t="str">
            <v>BOYACÁ</v>
          </cell>
          <cell r="M2394" t="str">
            <v>SORACA</v>
          </cell>
          <cell r="N2394" t="str">
            <v>7404270  |  7404270</v>
          </cell>
          <cell r="O2394">
            <v>3212314444</v>
          </cell>
          <cell r="P2394" t="str">
            <v>serviciospublicos@soraca-boyaca.gov.co</v>
          </cell>
          <cell r="Q2394" t="str">
            <v>SOCIEDAD ANONIMA</v>
          </cell>
          <cell r="R2394" t="str">
            <v>SOCIEDADES (EMPRESA DE SERVICIOS PUBLICOS)</v>
          </cell>
        </row>
        <row r="2395">
          <cell r="A2395">
            <v>24958</v>
          </cell>
          <cell r="B2395" t="str">
            <v>EMPRESA COMUNITARIA DE ACUEDUCTO, ALCANTARILLADO Y ASEO  DE PANAMA DE ARAUCA E.S.P.</v>
          </cell>
          <cell r="C2395">
            <v>41267</v>
          </cell>
          <cell r="D2395" t="str">
            <v>900394784-0</v>
          </cell>
          <cell r="E2395" t="str">
            <v>OPERATIVA</v>
          </cell>
          <cell r="F2395">
            <v>40725</v>
          </cell>
          <cell r="G2395" t="str">
            <v>ACTUALIZACION</v>
          </cell>
          <cell r="H2395">
            <v>45499</v>
          </cell>
          <cell r="I2395" t="str">
            <v>YURI MILENA LINARES ORDUZ</v>
          </cell>
          <cell r="J2395">
            <v>81065</v>
          </cell>
          <cell r="K2395" t="str">
            <v>CALLE 3 3-27</v>
          </cell>
          <cell r="L2395" t="str">
            <v>ARAUCA</v>
          </cell>
          <cell r="M2395" t="str">
            <v>ARAUQUITA</v>
          </cell>
          <cell r="N2395" t="str">
            <v>8853084  |  8853022</v>
          </cell>
          <cell r="O2395">
            <v>3124903495</v>
          </cell>
          <cell r="P2395" t="str">
            <v>gerenciaecaapam@gmail.com</v>
          </cell>
          <cell r="Q2395" t="str">
            <v>EMPRESA COMUNITARIA</v>
          </cell>
          <cell r="R2395" t="str">
            <v>ORGANIZACION AUTORIZADA</v>
          </cell>
        </row>
        <row r="2396">
          <cell r="A2396">
            <v>24961</v>
          </cell>
          <cell r="B2396" t="str">
            <v>ASOCIACION AMBIENTAL ADMINISTRADORA DEL ACUEDUCTO VEREDA LAS TAZAS DEL MUNICIPIO DE MARSELLA</v>
          </cell>
          <cell r="C2396">
            <v>41144</v>
          </cell>
          <cell r="D2396" t="str">
            <v>816005835-6</v>
          </cell>
          <cell r="E2396" t="str">
            <v>OPERATIVA</v>
          </cell>
          <cell r="F2396">
            <v>36983</v>
          </cell>
          <cell r="G2396" t="str">
            <v>ACTUALIZACION</v>
          </cell>
          <cell r="H2396">
            <v>41269</v>
          </cell>
          <cell r="I2396" t="str">
            <v>LUIS ALFREDO LOPEZ POSADA</v>
          </cell>
          <cell r="J2396">
            <v>66001</v>
          </cell>
          <cell r="K2396" t="str">
            <v>CUBA BARRIO VILLA ELISA MANZANA 1 CASA 77</v>
          </cell>
          <cell r="L2396" t="str">
            <v>RISARALDA</v>
          </cell>
          <cell r="M2396" t="str">
            <v>PEREIRA</v>
          </cell>
          <cell r="N2396" t="str">
            <v>3397752  |  3125224</v>
          </cell>
          <cell r="O2396">
            <v>3128159303</v>
          </cell>
          <cell r="P2396" t="str">
            <v>jacvereda.tazas@hotmail.com</v>
          </cell>
          <cell r="Q2396" t="str">
            <v>ASOCIACION DE USUARIOS</v>
          </cell>
          <cell r="R2396" t="str">
            <v>ORGANIZACION AUTORIZADA</v>
          </cell>
        </row>
        <row r="2397">
          <cell r="A2397">
            <v>24965</v>
          </cell>
          <cell r="B2397" t="str">
            <v>ASOCIACION AGUAS DE CALDONO</v>
          </cell>
          <cell r="C2397">
            <v>40569</v>
          </cell>
          <cell r="D2397" t="str">
            <v>900273840-6</v>
          </cell>
          <cell r="E2397" t="str">
            <v>OPERATIVA</v>
          </cell>
          <cell r="F2397">
            <v>40528</v>
          </cell>
          <cell r="G2397" t="str">
            <v>INSCRIPCION</v>
          </cell>
          <cell r="H2397">
            <v>40639</v>
          </cell>
          <cell r="I2397" t="str">
            <v>FARID ANTONIO JULICUE CORPUS</v>
          </cell>
          <cell r="J2397">
            <v>19137</v>
          </cell>
          <cell r="K2397" t="str">
            <v>EDIFICIO CONCEJO FRENTE AL PARQUE PRINCIPAL</v>
          </cell>
          <cell r="L2397" t="str">
            <v>CAUCA</v>
          </cell>
          <cell r="M2397" t="str">
            <v>CALDONO</v>
          </cell>
          <cell r="N2397" t="str">
            <v>8473501  |  8473484</v>
          </cell>
          <cell r="O2397">
            <v>3122234532</v>
          </cell>
          <cell r="P2397" t="str">
            <v>aguascaldonoaso@gmail.com</v>
          </cell>
          <cell r="Q2397" t="str">
            <v>ASOCIACION DE USUARIOS</v>
          </cell>
          <cell r="R2397" t="str">
            <v>ORGANIZACION AUTORIZADA</v>
          </cell>
        </row>
        <row r="2398">
          <cell r="A2398">
            <v>24967</v>
          </cell>
          <cell r="B2398" t="str">
            <v>AQUA TOSCANA E.S.P  S.A.S.</v>
          </cell>
          <cell r="C2398">
            <v>41347</v>
          </cell>
          <cell r="D2398" t="str">
            <v>900406425-5</v>
          </cell>
          <cell r="E2398" t="str">
            <v>OPERATIVA</v>
          </cell>
          <cell r="F2398">
            <v>41275</v>
          </cell>
          <cell r="G2398" t="str">
            <v>ACTUALIZACION</v>
          </cell>
          <cell r="H2398">
            <v>41409</v>
          </cell>
          <cell r="I2398" t="str">
            <v>ROMAN DARIO MONROY VARGAS</v>
          </cell>
          <cell r="J2398">
            <v>15599</v>
          </cell>
          <cell r="K2398" t="str">
            <v>CONJUNTO RESIDENCIAL VILLATOSCANA - VDA CAICEDOS</v>
          </cell>
          <cell r="L2398" t="str">
            <v>BOYACÁ</v>
          </cell>
          <cell r="M2398" t="str">
            <v>RAMIRIQUI</v>
          </cell>
          <cell r="N2398" t="str">
            <v>7445081  |  7445081</v>
          </cell>
          <cell r="O2398">
            <v>3125458018</v>
          </cell>
          <cell r="P2398" t="str">
            <v>aguatoscana.esp@gmail.com</v>
          </cell>
          <cell r="Q2398" t="str">
            <v>SOCIEDAD ANONIMA</v>
          </cell>
          <cell r="R2398" t="str">
            <v>SOCIEDADES (EMPRESA DE SERVICIOS PUBLICOS)</v>
          </cell>
        </row>
        <row r="2399">
          <cell r="A2399">
            <v>24970</v>
          </cell>
          <cell r="B2399" t="str">
            <v>EMPRESA DE SERVICIO PUBLICO DE ASEO DEL MUNICIPIO DE YOTOCO - VALLE DEL CAUCA S.A.S. E.S.P.</v>
          </cell>
          <cell r="C2399">
            <v>40571</v>
          </cell>
          <cell r="D2399" t="str">
            <v>900401903-1</v>
          </cell>
          <cell r="E2399" t="str">
            <v>OPERATIVA</v>
          </cell>
          <cell r="F2399">
            <v>40546</v>
          </cell>
          <cell r="G2399" t="str">
            <v>ACTUALIZACION</v>
          </cell>
          <cell r="H2399">
            <v>45355</v>
          </cell>
          <cell r="I2399" t="str">
            <v>JOHN EDWARD VALENCIA CELIS</v>
          </cell>
          <cell r="J2399">
            <v>76890</v>
          </cell>
          <cell r="K2399" t="str">
            <v>Calle 5 No. 3-72 P1</v>
          </cell>
          <cell r="L2399" t="str">
            <v>VALLE DEL CAUCA</v>
          </cell>
          <cell r="M2399" t="str">
            <v>YOTOCO</v>
          </cell>
          <cell r="N2399" t="str">
            <v>2524566  |  2524566</v>
          </cell>
          <cell r="O2399">
            <v>3187608331</v>
          </cell>
          <cell r="P2399" t="str">
            <v>contacto@aseoyotoco.com</v>
          </cell>
          <cell r="Q2399" t="str">
            <v>SOCIEDAD POR ACCIONES SIMPLIFICADA</v>
          </cell>
          <cell r="R2399" t="str">
            <v>SOCIEDADES (EMPRESA DE SERVICIOS PUBLICOS)</v>
          </cell>
        </row>
        <row r="2400">
          <cell r="A2400">
            <v>24971</v>
          </cell>
          <cell r="B2400" t="str">
            <v>AGUAS DE MALAMBO S.A. E.S.P.</v>
          </cell>
          <cell r="C2400">
            <v>40574</v>
          </cell>
          <cell r="D2400" t="str">
            <v>900409332-2</v>
          </cell>
          <cell r="E2400" t="str">
            <v>OPERATIVA</v>
          </cell>
          <cell r="F2400">
            <v>40570</v>
          </cell>
          <cell r="G2400" t="str">
            <v>ACTUALIZACION</v>
          </cell>
          <cell r="H2400">
            <v>45716</v>
          </cell>
          <cell r="I2400" t="str">
            <v>WALTHER DARIO MORENO  CARMONA</v>
          </cell>
          <cell r="J2400">
            <v>8433</v>
          </cell>
          <cell r="K2400" t="str">
            <v>Carrera 1 #4-27</v>
          </cell>
          <cell r="L2400" t="str">
            <v>ATLÁNTICO</v>
          </cell>
          <cell r="M2400" t="str">
            <v>MALAMBO</v>
          </cell>
          <cell r="N2400" t="str">
            <v>0000000  |  3763612</v>
          </cell>
          <cell r="O2400">
            <v>3005586191</v>
          </cell>
          <cell r="P2400" t="str">
            <v>buzoncorporativo@aguasdemalambo.com</v>
          </cell>
          <cell r="Q2400" t="str">
            <v>SOCIEDAD ANONIMA</v>
          </cell>
          <cell r="R2400" t="str">
            <v>SOCIEDADES (EMPRESA DE SERVICIOS PUBLICOS)</v>
          </cell>
        </row>
        <row r="2401">
          <cell r="A2401">
            <v>24973</v>
          </cell>
          <cell r="B2401" t="str">
            <v>EMPRESA DE ACUEDUCTO ALCANTARILLADO Y ASEO DEL MUNICIPIO DE DIBULLA S.A.S ESP</v>
          </cell>
          <cell r="C2401">
            <v>40895</v>
          </cell>
          <cell r="D2401" t="str">
            <v>900363408-3</v>
          </cell>
          <cell r="E2401" t="str">
            <v>OPERATIVA</v>
          </cell>
          <cell r="F2401">
            <v>40575</v>
          </cell>
          <cell r="G2401" t="str">
            <v>ACTUALIZACION</v>
          </cell>
          <cell r="H2401">
            <v>45721</v>
          </cell>
          <cell r="I2401" t="str">
            <v>JOSE ANTONIO MEJIA VANEGAS</v>
          </cell>
          <cell r="J2401">
            <v>44090</v>
          </cell>
          <cell r="K2401" t="str">
            <v>Calle 6 N° 5 - 30</v>
          </cell>
          <cell r="L2401" t="str">
            <v>LA GUAJIRA</v>
          </cell>
          <cell r="M2401" t="str">
            <v>DIBULLA</v>
          </cell>
          <cell r="N2401" t="str">
            <v>7200124  |  7200315</v>
          </cell>
          <cell r="O2401">
            <v>3332518542</v>
          </cell>
          <cell r="P2401" t="str">
            <v>aguasdedibullaesp@gmail.com</v>
          </cell>
          <cell r="Q2401" t="str">
            <v>SOCIEDAD POR ACCIONES SIMPLIFICADA</v>
          </cell>
          <cell r="R2401" t="str">
            <v>SOCIEDADES (EMPRESA DE SERVICIOS PUBLICOS)</v>
          </cell>
        </row>
        <row r="2402">
          <cell r="A2402">
            <v>24974</v>
          </cell>
          <cell r="B2402" t="str">
            <v>ASOCIACION DE USUARIOS DE ACUEDUCTO VEREDA SAN GABRIEL</v>
          </cell>
          <cell r="C2402">
            <v>40837</v>
          </cell>
          <cell r="D2402" t="str">
            <v>900358055-7</v>
          </cell>
          <cell r="E2402" t="str">
            <v>ABASTO</v>
          </cell>
          <cell r="F2402">
            <v>40330</v>
          </cell>
          <cell r="G2402" t="str">
            <v>ACTUALIZACION</v>
          </cell>
          <cell r="H2402">
            <v>43382</v>
          </cell>
          <cell r="I2402" t="str">
            <v>JUAN MANUEL ROMERO FERNANDEZ</v>
          </cell>
          <cell r="J2402">
            <v>25377</v>
          </cell>
          <cell r="K2402" t="str">
            <v>CRA 4 No. 2-89</v>
          </cell>
          <cell r="L2402" t="str">
            <v>CUNDINAMARCA</v>
          </cell>
          <cell r="M2402" t="str">
            <v>LA CALERA</v>
          </cell>
          <cell r="N2402" t="str">
            <v>8757618  |  8757618</v>
          </cell>
          <cell r="O2402">
            <v>3108609897</v>
          </cell>
          <cell r="P2402" t="str">
            <v>aguasangabriel@hotmail.com</v>
          </cell>
          <cell r="Q2402" t="str">
            <v>ASOCIACION DE USUARIOS</v>
          </cell>
          <cell r="R2402" t="str">
            <v>ORGANIZACION AUTORIZADA</v>
          </cell>
        </row>
        <row r="2403">
          <cell r="A2403">
            <v>24978</v>
          </cell>
          <cell r="B2403" t="str">
            <v>ASOCIACION DE USUARIOS DEL ACUEDUCTO DE LA VEREDA AGUA CALIENTE PARTE BAJA MUNICIPIO DE CHOCONTA</v>
          </cell>
          <cell r="C2403">
            <v>40577</v>
          </cell>
          <cell r="D2403" t="str">
            <v>900399510-2</v>
          </cell>
          <cell r="E2403" t="str">
            <v>OPERATIVA</v>
          </cell>
          <cell r="F2403">
            <v>40518</v>
          </cell>
          <cell r="G2403" t="str">
            <v>INSCRIPCION</v>
          </cell>
          <cell r="H2403">
            <v>40734</v>
          </cell>
          <cell r="I2403" t="str">
            <v>ANGEL MARIA QUINTERO MONTENEGRO</v>
          </cell>
          <cell r="J2403">
            <v>25183</v>
          </cell>
          <cell r="K2403" t="str">
            <v>PERSONERIA CHOCONTA</v>
          </cell>
          <cell r="L2403" t="str">
            <v>CUNDINAMARCA</v>
          </cell>
          <cell r="M2403" t="str">
            <v>CHOCONTA</v>
          </cell>
          <cell r="N2403" t="str">
            <v>4355444  |  4355444</v>
          </cell>
          <cell r="O2403">
            <v>3112769759</v>
          </cell>
          <cell r="P2403" t="str">
            <v>luzmamed2@hotmail.com</v>
          </cell>
          <cell r="Q2403" t="str">
            <v>ASOCIACION DE USUARIOS</v>
          </cell>
          <cell r="R2403" t="str">
            <v>ORGANIZACION AUTORIZADA</v>
          </cell>
        </row>
        <row r="2404">
          <cell r="A2404">
            <v>24980</v>
          </cell>
          <cell r="B2404" t="str">
            <v xml:space="preserve">ASOCIACION DE USUARIOS DEL ACUEDUCTO DE LAS VEREDAS ALIZAL Y CARRIZAL </v>
          </cell>
          <cell r="C2404">
            <v>40786</v>
          </cell>
          <cell r="D2404" t="str">
            <v>820005552-1</v>
          </cell>
          <cell r="E2404" t="str">
            <v>OPERATIVA</v>
          </cell>
          <cell r="F2404">
            <v>36468</v>
          </cell>
          <cell r="G2404" t="str">
            <v>ACTUALIZACION</v>
          </cell>
          <cell r="H2404">
            <v>40856</v>
          </cell>
          <cell r="I2404" t="str">
            <v xml:space="preserve">EULISES GONZALEZ </v>
          </cell>
          <cell r="J2404">
            <v>15131</v>
          </cell>
          <cell r="K2404" t="str">
            <v>despacho de personeria</v>
          </cell>
          <cell r="L2404" t="str">
            <v>BOYACÁ</v>
          </cell>
          <cell r="M2404" t="str">
            <v>CALDAS</v>
          </cell>
          <cell r="N2404" t="str">
            <v>3134155  |  3134155</v>
          </cell>
          <cell r="O2404">
            <v>3134158953</v>
          </cell>
          <cell r="P2404" t="str">
            <v>acueductoalizalcarrizal@gmail.com</v>
          </cell>
          <cell r="Q2404" t="str">
            <v>JUNTA ADMINISTRADORA</v>
          </cell>
          <cell r="R2404" t="str">
            <v>ORGANIZACION AUTORIZADA</v>
          </cell>
        </row>
        <row r="2405">
          <cell r="A2405">
            <v>24981</v>
          </cell>
          <cell r="B2405" t="str">
            <v>ASOCIACION DE SUSCRIPTORES DEL ACUEDUCTO SALAMANCA DE MUNICIPIO DE SAMACA</v>
          </cell>
          <cell r="C2405">
            <v>41198</v>
          </cell>
          <cell r="D2405" t="str">
            <v>900228715-2</v>
          </cell>
          <cell r="E2405" t="str">
            <v>OPERATIVA</v>
          </cell>
          <cell r="F2405">
            <v>39593</v>
          </cell>
          <cell r="G2405" t="str">
            <v>ACTUALIZACION</v>
          </cell>
          <cell r="H2405">
            <v>45693</v>
          </cell>
          <cell r="I2405" t="str">
            <v>JOSE SANTOS BETANCOURT SANCHEZ</v>
          </cell>
          <cell r="J2405">
            <v>15646</v>
          </cell>
          <cell r="K2405" t="str">
            <v>calle  5 no 5 - 30</v>
          </cell>
          <cell r="L2405" t="str">
            <v>BOYACÁ</v>
          </cell>
          <cell r="M2405" t="str">
            <v>SAMACA</v>
          </cell>
          <cell r="N2405" t="str">
            <v>7372095  |  7372095</v>
          </cell>
          <cell r="O2405">
            <v>3114689739</v>
          </cell>
          <cell r="P2405" t="str">
            <v>acueductolostunos@hotmail.com</v>
          </cell>
          <cell r="Q2405" t="str">
            <v>ASOCIACION DE USUARIOS</v>
          </cell>
          <cell r="R2405" t="str">
            <v>ORGANIZACION AUTORIZADA</v>
          </cell>
        </row>
        <row r="2406">
          <cell r="A2406">
            <v>24993</v>
          </cell>
          <cell r="B2406" t="str">
            <v>ASOCIACION DE SUSCRIPTORES DEL ACUEDUCTO DE LA VEREDA TOBA</v>
          </cell>
          <cell r="C2406">
            <v>41200</v>
          </cell>
          <cell r="D2406" t="str">
            <v>900133607-6</v>
          </cell>
          <cell r="E2406" t="str">
            <v>OPERATIVA</v>
          </cell>
          <cell r="F2406">
            <v>36230</v>
          </cell>
          <cell r="G2406" t="str">
            <v>ACTUALIZACION</v>
          </cell>
          <cell r="H2406">
            <v>41892</v>
          </cell>
          <cell r="I2406" t="str">
            <v>MANUEL ROJAS LEON</v>
          </cell>
          <cell r="J2406">
            <v>15162</v>
          </cell>
          <cell r="K2406" t="str">
            <v>VEREDA DE TOBA</v>
          </cell>
          <cell r="L2406" t="str">
            <v>BOYACÁ</v>
          </cell>
          <cell r="M2406" t="str">
            <v>CERINZA</v>
          </cell>
          <cell r="N2406" t="str">
            <v>7876070  |  7876070</v>
          </cell>
          <cell r="O2406">
            <v>3204401912</v>
          </cell>
          <cell r="P2406" t="str">
            <v>lth23@hotmail.com</v>
          </cell>
          <cell r="Q2406" t="str">
            <v>ASOCIACION DE USUARIOS</v>
          </cell>
          <cell r="R2406" t="str">
            <v>ORGANIZACION AUTORIZADA</v>
          </cell>
        </row>
        <row r="2407">
          <cell r="A2407">
            <v>24996</v>
          </cell>
          <cell r="B2407" t="str">
            <v xml:space="preserve">ASOCIACIÓN DE SUSCRIPTORES DEL ACUEDUCTO DE LA VEREDA PIRGUA DEL MUNICIPIO DE TUNJA </v>
          </cell>
          <cell r="C2407">
            <v>43286</v>
          </cell>
          <cell r="D2407" t="str">
            <v>820004902-1</v>
          </cell>
          <cell r="E2407" t="str">
            <v>OPERATIVA</v>
          </cell>
          <cell r="F2407">
            <v>37843</v>
          </cell>
          <cell r="G2407" t="str">
            <v>ACTUALIZACION</v>
          </cell>
          <cell r="H2407">
            <v>45370</v>
          </cell>
          <cell r="I2407" t="str">
            <v>JAVIER ENRIQUE ACOSTA QUIROGA</v>
          </cell>
          <cell r="J2407">
            <v>15001</v>
          </cell>
          <cell r="K2407" t="str">
            <v>VEREDA PRIGUA</v>
          </cell>
          <cell r="L2407" t="str">
            <v>BOYACÁ</v>
          </cell>
          <cell r="M2407" t="str">
            <v>TUNJA</v>
          </cell>
          <cell r="N2407" t="str">
            <v>3224285  |  3017116</v>
          </cell>
          <cell r="O2407">
            <v>3224285355</v>
          </cell>
          <cell r="P2407" t="str">
            <v>acueductopirguatunja@gmail.com</v>
          </cell>
          <cell r="Q2407" t="str">
            <v>ASOCIACION DE USUARIOS</v>
          </cell>
          <cell r="R2407" t="str">
            <v>ORGANIZACION AUTORIZADA</v>
          </cell>
        </row>
        <row r="2408">
          <cell r="A2408">
            <v>24997</v>
          </cell>
          <cell r="B2408" t="str">
            <v>ASOCIACION DE SUSCRIPTORES DEL ACUEDUCTO LA ESPERANZA DEL MUNICIPIO DE TUNJA</v>
          </cell>
          <cell r="C2408">
            <v>42149</v>
          </cell>
          <cell r="D2408" t="str">
            <v>820002153-2</v>
          </cell>
          <cell r="E2408" t="str">
            <v>OPERATIVA</v>
          </cell>
          <cell r="F2408">
            <v>35949</v>
          </cell>
          <cell r="G2408" t="str">
            <v>ACTUALIZACION</v>
          </cell>
          <cell r="H2408">
            <v>45400</v>
          </cell>
          <cell r="I2408" t="str">
            <v>LUZBELIA PINEDA SANTIAGO</v>
          </cell>
          <cell r="J2408">
            <v>15001</v>
          </cell>
          <cell r="K2408" t="str">
            <v>VEREDA LA ESPERANZA</v>
          </cell>
          <cell r="L2408" t="str">
            <v>BOYACÁ</v>
          </cell>
          <cell r="M2408" t="str">
            <v>TUNJA</v>
          </cell>
          <cell r="N2408" t="str">
            <v>7454916  |  7454916</v>
          </cell>
          <cell r="O2408">
            <v>3123305504</v>
          </cell>
          <cell r="P2408" t="str">
            <v>juliorosorubio@hotmail.com</v>
          </cell>
          <cell r="Q2408" t="str">
            <v>ASOCIACION DE USUARIOS</v>
          </cell>
          <cell r="R2408" t="str">
            <v>ORGANIZACION AUTORIZADA</v>
          </cell>
        </row>
        <row r="2409">
          <cell r="A2409">
            <v>25013</v>
          </cell>
          <cell r="B2409" t="str">
            <v>ASOCIACION DE SUSCRIPTORESDEL ACUEDUCTO EL CHUSCAL VEREDA LA LAGUNA Y SECTOR SALINITAS</v>
          </cell>
          <cell r="C2409">
            <v>42199</v>
          </cell>
          <cell r="D2409" t="str">
            <v>900372845-7</v>
          </cell>
          <cell r="E2409" t="str">
            <v>OPERATIVA</v>
          </cell>
          <cell r="F2409">
            <v>36391</v>
          </cell>
          <cell r="G2409" t="str">
            <v>ACTUALIZACION</v>
          </cell>
          <cell r="H2409">
            <v>45714</v>
          </cell>
          <cell r="I2409" t="str">
            <v>ANDRES SANTIESTEBAN GOMEZ</v>
          </cell>
          <cell r="J2409">
            <v>15248</v>
          </cell>
          <cell r="K2409" t="str">
            <v>calle 6 N°5-35</v>
          </cell>
          <cell r="L2409" t="str">
            <v>BOYACÁ</v>
          </cell>
          <cell r="M2409" t="str">
            <v>EL ESPINO</v>
          </cell>
          <cell r="N2409" t="str">
            <v>0000000  |  0000000</v>
          </cell>
          <cell r="O2409">
            <v>3143685653</v>
          </cell>
          <cell r="P2409" t="str">
            <v>acueductoelchuscal@hotmail.com</v>
          </cell>
          <cell r="Q2409" t="str">
            <v>JUNTA ADMINISTRADORA</v>
          </cell>
          <cell r="R2409" t="str">
            <v>ORGANIZACION AUTORIZADA</v>
          </cell>
        </row>
        <row r="2410">
          <cell r="A2410">
            <v>25016</v>
          </cell>
          <cell r="B2410" t="str">
            <v>ASOCIACION DE SUSCRIPTORES DEL ACUEDUCTO EL AMARILLAL VEREDA CHORRO BLANCO BAJO SECTOR EL CASADERO</v>
          </cell>
          <cell r="C2410">
            <v>40781</v>
          </cell>
          <cell r="D2410" t="str">
            <v>820001973-0</v>
          </cell>
          <cell r="E2410" t="str">
            <v>OPERATIVA</v>
          </cell>
          <cell r="F2410">
            <v>36019</v>
          </cell>
          <cell r="G2410" t="str">
            <v>INSCRIPCION</v>
          </cell>
          <cell r="H2410">
            <v>40955</v>
          </cell>
          <cell r="I2410" t="str">
            <v>JOSE DEL CARMEN VARGAS TORRES</v>
          </cell>
          <cell r="J2410">
            <v>15001</v>
          </cell>
          <cell r="K2410" t="str">
            <v>CARRERA 2 SUR N 15-47 BARRIO LA TRINIDAD</v>
          </cell>
          <cell r="L2410" t="str">
            <v>BOYACÁ</v>
          </cell>
          <cell r="M2410" t="str">
            <v>TUNJA</v>
          </cell>
          <cell r="N2410" t="str">
            <v>0000000  |  0000000</v>
          </cell>
          <cell r="O2410">
            <v>3125529438</v>
          </cell>
          <cell r="P2410" t="str">
            <v>girp2@hotmail.com</v>
          </cell>
          <cell r="Q2410" t="str">
            <v>ASOCIACION DE USUARIOS</v>
          </cell>
          <cell r="R2410" t="str">
            <v>ORGANIZACION AUTORIZADA</v>
          </cell>
        </row>
        <row r="2411">
          <cell r="A2411">
            <v>25022</v>
          </cell>
          <cell r="B2411" t="str">
            <v>ASOCIACION DE SUSCRIPTORES DEL ACUEDUCTO LA PRIMAVERA DE LAS VEREDAS SIACHOQUE ARIIBA Y SIACHOQUE ABAJO</v>
          </cell>
          <cell r="C2411">
            <v>41202</v>
          </cell>
          <cell r="D2411" t="str">
            <v>820005435-8</v>
          </cell>
          <cell r="E2411" t="str">
            <v>OPERATIVA</v>
          </cell>
          <cell r="F2411">
            <v>37014</v>
          </cell>
          <cell r="G2411" t="str">
            <v>INSCRIPCION</v>
          </cell>
          <cell r="H2411">
            <v>41323</v>
          </cell>
          <cell r="I2411" t="str">
            <v>JOSE ALBERTO RODRIGUEZ CARABUENA</v>
          </cell>
          <cell r="J2411">
            <v>15740</v>
          </cell>
          <cell r="K2411" t="str">
            <v>VEREDA SIACHOQUE ARRIBA</v>
          </cell>
          <cell r="L2411" t="str">
            <v>BOYACÁ</v>
          </cell>
          <cell r="M2411" t="str">
            <v>SIACHOQUE</v>
          </cell>
          <cell r="N2411" t="str">
            <v>3124252  |  3124252</v>
          </cell>
          <cell r="O2411">
            <v>3124252772</v>
          </cell>
          <cell r="P2411" t="str">
            <v>personeriasiachoque@hotmail.com</v>
          </cell>
          <cell r="Q2411" t="str">
            <v>ASOCIACION DE USUARIOS</v>
          </cell>
          <cell r="R2411" t="str">
            <v>ORGANIZACION AUTORIZADA</v>
          </cell>
        </row>
        <row r="2412">
          <cell r="A2412">
            <v>25026</v>
          </cell>
          <cell r="B2412" t="str">
            <v>ASOCIACION DE SUSCRIPTORES DEL ACUEDUCTO CUPAMUY DE LA VEREDA RIQUE MUNICIPIO DE BOYACA</v>
          </cell>
          <cell r="C2412">
            <v>40743</v>
          </cell>
          <cell r="D2412" t="str">
            <v>820002198-3</v>
          </cell>
          <cell r="E2412" t="str">
            <v>OPERATIVA</v>
          </cell>
          <cell r="F2412">
            <v>35918</v>
          </cell>
          <cell r="G2412" t="str">
            <v>ACTUALIZACION</v>
          </cell>
          <cell r="H2412">
            <v>45427</v>
          </cell>
          <cell r="I2412" t="str">
            <v>URIEL AUGUSTO MUNOZ CEPEDA</v>
          </cell>
          <cell r="J2412">
            <v>15104</v>
          </cell>
          <cell r="K2412" t="str">
            <v>carrera 3 No 6 - 137</v>
          </cell>
          <cell r="L2412" t="str">
            <v>BOYACÁ</v>
          </cell>
          <cell r="M2412" t="str">
            <v>BOYACA</v>
          </cell>
          <cell r="N2412" t="str">
            <v>7455122  |  7455122</v>
          </cell>
          <cell r="O2412">
            <v>3133003017</v>
          </cell>
          <cell r="P2412" t="str">
            <v>cupamuy@gmail.com</v>
          </cell>
          <cell r="Q2412" t="str">
            <v>ASOCIACION DE USUARIOS</v>
          </cell>
          <cell r="R2412" t="str">
            <v>ORGANIZACION AUTORIZADA</v>
          </cell>
        </row>
        <row r="2413">
          <cell r="A2413">
            <v>25031</v>
          </cell>
          <cell r="B2413" t="str">
            <v>ACUEDUCTO RURAL RUCHICAL DE LAS VEREDAS CHINGAGUTA CUBO CENTRO QUIPE TIERRA NEGRA Y AREA URBANA DEL MUNICIPIO DE CALDAS DEPARTAMENTO DE BOYACA</v>
          </cell>
          <cell r="C2413">
            <v>40920</v>
          </cell>
          <cell r="D2413" t="str">
            <v>900088278-3</v>
          </cell>
          <cell r="E2413" t="str">
            <v>OPERATIVA</v>
          </cell>
          <cell r="F2413">
            <v>35446</v>
          </cell>
          <cell r="G2413" t="str">
            <v>ACTUALIZACION</v>
          </cell>
          <cell r="H2413">
            <v>45700</v>
          </cell>
          <cell r="I2413" t="str">
            <v>JOSE EDILSON ORTIZ GUALTEROS</v>
          </cell>
          <cell r="J2413">
            <v>15131</v>
          </cell>
          <cell r="K2413" t="str">
            <v>PERSONERIA CALDAS</v>
          </cell>
          <cell r="L2413" t="str">
            <v>BOYACÁ</v>
          </cell>
          <cell r="M2413" t="str">
            <v>CALDAS</v>
          </cell>
          <cell r="N2413" t="str">
            <v>3236486  |  0000000</v>
          </cell>
          <cell r="O2413">
            <v>3236486230</v>
          </cell>
          <cell r="P2413" t="str">
            <v>acueductoruralruchical@hotmail.com</v>
          </cell>
          <cell r="Q2413" t="str">
            <v>JUNTA ADMINISTRADORA</v>
          </cell>
          <cell r="R2413" t="str">
            <v>ORGANIZACION AUTORIZADA</v>
          </cell>
        </row>
        <row r="2414">
          <cell r="A2414">
            <v>25032</v>
          </cell>
          <cell r="B2414" t="str">
            <v>ASOCIACION DE USUARIOS DEL ACUEDUCTO DE LAS VEREDAS CAPILLA ALTO CAPILLA, BAJO CANTANO Y ALTO CATANO DEL MUNICIPIO DE PUENTE NACIONAL SANTANDER</v>
          </cell>
          <cell r="C2414">
            <v>40702</v>
          </cell>
          <cell r="D2414" t="str">
            <v>900348297-1</v>
          </cell>
          <cell r="E2414" t="str">
            <v>OPERATIVA</v>
          </cell>
          <cell r="F2414">
            <v>40187</v>
          </cell>
          <cell r="G2414" t="str">
            <v>INSCRIPCION</v>
          </cell>
          <cell r="H2414">
            <v>40791</v>
          </cell>
          <cell r="I2414" t="str">
            <v>LUIS ROBERTO GAMBOA   GONZALEZ</v>
          </cell>
          <cell r="J2414">
            <v>68572</v>
          </cell>
          <cell r="K2414" t="str">
            <v>VEREDA CAPILLA</v>
          </cell>
          <cell r="L2414" t="str">
            <v>SANTANDER</v>
          </cell>
          <cell r="M2414" t="str">
            <v>PUENTE NACIONAL</v>
          </cell>
          <cell r="N2414" t="str">
            <v>0000000  |  0000000</v>
          </cell>
          <cell r="O2414">
            <v>3133660067</v>
          </cell>
          <cell r="P2414" t="str">
            <v>lrgg48@hotmail.com</v>
          </cell>
          <cell r="Q2414" t="str">
            <v>ASOCIACION DE USUARIOS</v>
          </cell>
          <cell r="R2414" t="str">
            <v>ORGANIZACION AUTORIZADA</v>
          </cell>
        </row>
        <row r="2415">
          <cell r="A2415">
            <v>25040</v>
          </cell>
          <cell r="B2415" t="str">
            <v>ASOCIACION SUSCRIPTORES ACUEDUCTO DE LA VDA TRAS DEL ALTO SECTOR EL MANZANO TUNJA</v>
          </cell>
          <cell r="C2415">
            <v>40763</v>
          </cell>
          <cell r="D2415" t="str">
            <v>820002833-2</v>
          </cell>
          <cell r="E2415" t="str">
            <v>OPERATIVA</v>
          </cell>
          <cell r="F2415">
            <v>36171</v>
          </cell>
          <cell r="G2415" t="str">
            <v>ACTUALIZACION</v>
          </cell>
          <cell r="H2415">
            <v>45421</v>
          </cell>
          <cell r="I2415" t="str">
            <v>MARTHA AMANDA VARGAS CRUZ</v>
          </cell>
          <cell r="J2415">
            <v>15001</v>
          </cell>
          <cell r="K2415" t="str">
            <v>vereda tras del alto tunja</v>
          </cell>
          <cell r="L2415" t="str">
            <v>BOYACÁ</v>
          </cell>
          <cell r="M2415" t="str">
            <v>TUNJA</v>
          </cell>
          <cell r="N2415" t="str">
            <v>1111111  |  1111111</v>
          </cell>
          <cell r="O2415">
            <v>3213699363</v>
          </cell>
          <cell r="P2415" t="str">
            <v>acueductoelmanzano2@gmail.com</v>
          </cell>
          <cell r="Q2415" t="str">
            <v>ASOCIACION DE USUARIOS</v>
          </cell>
          <cell r="R2415" t="str">
            <v>ORGANIZACION AUTORIZADA</v>
          </cell>
        </row>
        <row r="2416">
          <cell r="A2416">
            <v>25047</v>
          </cell>
          <cell r="B2416" t="str">
            <v>JUNTA DE ACCION COMUNAL DE LA VEREDA CLARAS</v>
          </cell>
          <cell r="C2416">
            <v>40781</v>
          </cell>
          <cell r="D2416" t="str">
            <v>809002256-2</v>
          </cell>
          <cell r="E2416" t="str">
            <v>OPERATIVA</v>
          </cell>
          <cell r="F2416">
            <v>40225</v>
          </cell>
          <cell r="G2416" t="str">
            <v>ACTUALIZACION</v>
          </cell>
          <cell r="H2416">
            <v>40882</v>
          </cell>
          <cell r="I2416" t="str">
            <v>EDUARDO NUÑEZ CARRILLO</v>
          </cell>
          <cell r="J2416">
            <v>73270</v>
          </cell>
          <cell r="K2416" t="str">
            <v>Calle 6 No. 3-39 Palacio Municipal Alcaldia de Falan</v>
          </cell>
          <cell r="L2416" t="str">
            <v>TOLIMA</v>
          </cell>
          <cell r="M2416" t="str">
            <v>FALAN</v>
          </cell>
          <cell r="N2416" t="str">
            <v>2528086  |  2528282</v>
          </cell>
          <cell r="O2416">
            <v>3115217978</v>
          </cell>
          <cell r="P2416" t="str">
            <v>espfalan@hotmail.com</v>
          </cell>
          <cell r="Q2416" t="str">
            <v>JUNTA DE ACCION COMUNAL</v>
          </cell>
          <cell r="R2416" t="str">
            <v>ORGANIZACION AUTORIZADA</v>
          </cell>
        </row>
        <row r="2417">
          <cell r="A2417">
            <v>25051</v>
          </cell>
          <cell r="B2417" t="str">
            <v>Asociacion de usuarios acueducto san Vicente Betania</v>
          </cell>
          <cell r="C2417">
            <v>44386</v>
          </cell>
          <cell r="D2417" t="str">
            <v>816005733-3</v>
          </cell>
          <cell r="E2417" t="str">
            <v>OPERATIVA</v>
          </cell>
          <cell r="F2417">
            <v>43649</v>
          </cell>
          <cell r="G2417" t="str">
            <v>ACTUALIZACION</v>
          </cell>
          <cell r="H2417">
            <v>45278</v>
          </cell>
          <cell r="I2417" t="str">
            <v>EDILBERTO DE JESUS PULGARIN GIRALDO</v>
          </cell>
          <cell r="J2417">
            <v>66001</v>
          </cell>
          <cell r="K2417" t="str">
            <v>Vereda San vicente betania finca la primavera casa 1</v>
          </cell>
          <cell r="L2417" t="str">
            <v>RISARALDA</v>
          </cell>
          <cell r="M2417" t="str">
            <v>PEREIRA</v>
          </cell>
          <cell r="N2417" t="str">
            <v>3426254  |  3426254</v>
          </cell>
          <cell r="O2417">
            <v>3147093926</v>
          </cell>
          <cell r="P2417" t="str">
            <v>auacueductosv@gmail.com</v>
          </cell>
          <cell r="Q2417" t="str">
            <v>ASOCIACION DE USUARIOS</v>
          </cell>
          <cell r="R2417" t="str">
            <v>ORGANIZACION AUTORIZADA</v>
          </cell>
        </row>
        <row r="2418">
          <cell r="A2418">
            <v>25054</v>
          </cell>
          <cell r="B2418" t="str">
            <v>ASOCIACION DE USUARIOS DEL ACUEDUCTO NO. 2 DEL  CORREGIMIENTO CAIMALITO</v>
          </cell>
          <cell r="C2418">
            <v>41145</v>
          </cell>
          <cell r="D2418" t="str">
            <v>816008701-1</v>
          </cell>
          <cell r="E2418" t="str">
            <v>OPERATIVA</v>
          </cell>
          <cell r="F2418">
            <v>36803</v>
          </cell>
          <cell r="G2418" t="str">
            <v>ACTUALIZACION</v>
          </cell>
          <cell r="H2418">
            <v>41380</v>
          </cell>
          <cell r="I2418" t="str">
            <v>JULIO EDUARDO RESTREPO CARDONA</v>
          </cell>
          <cell r="J2418">
            <v>66001</v>
          </cell>
          <cell r="K2418" t="str">
            <v>CAIMALITO CENTRO CASA No. 101</v>
          </cell>
          <cell r="L2418" t="str">
            <v>RISARALDA</v>
          </cell>
          <cell r="M2418" t="str">
            <v>PEREIRA</v>
          </cell>
          <cell r="N2418" t="str">
            <v>3684326  |  3678082</v>
          </cell>
          <cell r="O2418">
            <v>3217029074</v>
          </cell>
          <cell r="P2418" t="str">
            <v>acueductocaimalito2@hotmail.com</v>
          </cell>
          <cell r="Q2418" t="str">
            <v>ASOCIACION DE USUARIOS</v>
          </cell>
          <cell r="R2418" t="str">
            <v>ORGANIZACION AUTORIZADA</v>
          </cell>
        </row>
        <row r="2419">
          <cell r="A2419">
            <v>25057</v>
          </cell>
          <cell r="B2419" t="str">
            <v>ASOCIACION DE SUSCRIPTORES DEL ACUEDUCTO LA JABONOSA PUENTE DE ARCO DE LA VEREDA LA PARROQUIA DEL MUNICIPIO DE DUITAMA BOYACA</v>
          </cell>
          <cell r="C2419">
            <v>45517</v>
          </cell>
          <cell r="D2419" t="str">
            <v>826003015-0</v>
          </cell>
          <cell r="E2419" t="str">
            <v>OPERATIVA</v>
          </cell>
          <cell r="F2419">
            <v>37622</v>
          </cell>
          <cell r="G2419" t="str">
            <v>ACTUALIZACION</v>
          </cell>
          <cell r="H2419">
            <v>45741</v>
          </cell>
          <cell r="I2419" t="str">
            <v xml:space="preserve">GERMAN EDUARDO HUERTAS  BECERRA </v>
          </cell>
          <cell r="J2419">
            <v>15238</v>
          </cell>
          <cell r="K2419" t="str">
            <v>VEREDA LA PARROQUIA</v>
          </cell>
          <cell r="L2419" t="str">
            <v>BOYACÁ</v>
          </cell>
          <cell r="M2419" t="str">
            <v>DUITAMA</v>
          </cell>
          <cell r="N2419" t="str">
            <v>3028535  |  0000000</v>
          </cell>
          <cell r="O2419">
            <v>3028535658</v>
          </cell>
          <cell r="P2419" t="str">
            <v>asociacion.acueductolajabonosa@gmail.com</v>
          </cell>
          <cell r="Q2419" t="str">
            <v>ASOCIACION DE USUARIOS</v>
          </cell>
          <cell r="R2419" t="str">
            <v>ORGANIZACION AUTORIZADA</v>
          </cell>
        </row>
        <row r="2420">
          <cell r="A2420">
            <v>25059</v>
          </cell>
          <cell r="B2420" t="str">
            <v>ASOCIACION DE SUSCRIPTORES DEL ACUEDUCTO PANTANO DE DUGA</v>
          </cell>
          <cell r="C2420">
            <v>41148</v>
          </cell>
          <cell r="D2420" t="str">
            <v>900005243-0</v>
          </cell>
          <cell r="E2420" t="str">
            <v>OPERATIVA</v>
          </cell>
          <cell r="F2420">
            <v>36721</v>
          </cell>
          <cell r="G2420" t="str">
            <v>INSCRIPCION</v>
          </cell>
          <cell r="H2420">
            <v>41296</v>
          </cell>
          <cell r="I2420" t="str">
            <v xml:space="preserve">BAUDILIO ROJAS </v>
          </cell>
          <cell r="J2420">
            <v>15537</v>
          </cell>
          <cell r="K2420" t="str">
            <v>vereda colacote</v>
          </cell>
          <cell r="L2420" t="str">
            <v>BOYACÁ</v>
          </cell>
          <cell r="M2420" t="str">
            <v>PAZ DE RIO</v>
          </cell>
          <cell r="N2420" t="str">
            <v>7865213  |  7865008</v>
          </cell>
          <cell r="O2420">
            <v>3125527247</v>
          </cell>
          <cell r="P2420" t="str">
            <v>pantanodeduga@gmail.com</v>
          </cell>
          <cell r="Q2420" t="str">
            <v>ASOCIACION DE USUARIOS</v>
          </cell>
          <cell r="R2420" t="str">
            <v>ORGANIZACION AUTORIZADA</v>
          </cell>
        </row>
        <row r="2421">
          <cell r="A2421">
            <v>25066</v>
          </cell>
          <cell r="B2421" t="str">
            <v>ASOCIACION DE SUSCRIPTORES DEL ACUEDUCTO VEREDAL DE LA LAGUNA DEL MUNICIPIO DE GUACAMAYAS</v>
          </cell>
          <cell r="C2421">
            <v>41212</v>
          </cell>
          <cell r="D2421" t="str">
            <v>900209107-3</v>
          </cell>
          <cell r="E2421" t="str">
            <v>OPERATIVA</v>
          </cell>
          <cell r="F2421">
            <v>36376</v>
          </cell>
          <cell r="G2421" t="str">
            <v>INSCRIPCION</v>
          </cell>
          <cell r="H2421">
            <v>41269</v>
          </cell>
          <cell r="I2421" t="str">
            <v>VICTOR MANUEL GOMEZ MENDIVELSO</v>
          </cell>
          <cell r="J2421">
            <v>15317</v>
          </cell>
          <cell r="K2421" t="str">
            <v>VEREDA LA LAGUNA</v>
          </cell>
          <cell r="L2421" t="str">
            <v>BOYACÁ</v>
          </cell>
          <cell r="M2421" t="str">
            <v>GUACAMAYAS</v>
          </cell>
          <cell r="N2421" t="str">
            <v>3213432  |  3213432</v>
          </cell>
          <cell r="O2421">
            <v>3213432121</v>
          </cell>
          <cell r="P2421" t="str">
            <v>yobana2385@hotmail.com</v>
          </cell>
          <cell r="Q2421" t="str">
            <v>ASOCIACION DE USUARIOS</v>
          </cell>
          <cell r="R2421" t="str">
            <v>ORGANIZACION AUTORIZADA</v>
          </cell>
        </row>
        <row r="2422">
          <cell r="A2422">
            <v>25067</v>
          </cell>
          <cell r="B2422" t="str">
            <v>ASOCIACION DE SUSCRIPTORES DEL ACUEDUCTO EL MANANTIAL DE LA VEREDA DE GUIRAGON</v>
          </cell>
          <cell r="C2422">
            <v>41212</v>
          </cell>
          <cell r="D2422" t="str">
            <v>900191065-1</v>
          </cell>
          <cell r="E2422" t="str">
            <v>OPERATIVA</v>
          </cell>
          <cell r="F2422">
            <v>36374</v>
          </cell>
          <cell r="G2422" t="str">
            <v>INSCRIPCION</v>
          </cell>
          <cell r="H2422">
            <v>41323</v>
          </cell>
          <cell r="I2422" t="str">
            <v xml:space="preserve">LUIS ANTONIO ACEVEDO  TRIANA </v>
          </cell>
          <cell r="J2422">
            <v>15317</v>
          </cell>
          <cell r="K2422" t="str">
            <v>VEREDA GUIRAGON</v>
          </cell>
          <cell r="L2422" t="str">
            <v>BOYACÁ</v>
          </cell>
          <cell r="M2422" t="str">
            <v>GUACAMAYAS</v>
          </cell>
          <cell r="N2422" t="str">
            <v>3115443  |  3115443</v>
          </cell>
          <cell r="O2422">
            <v>3115443363</v>
          </cell>
          <cell r="P2422" t="str">
            <v>yobana2385@hotmail.com</v>
          </cell>
          <cell r="Q2422" t="str">
            <v>ASOCIACION DE USUARIOS</v>
          </cell>
          <cell r="R2422" t="str">
            <v>ORGANIZACION AUTORIZADA</v>
          </cell>
        </row>
        <row r="2423">
          <cell r="A2423">
            <v>25071</v>
          </cell>
          <cell r="B2423" t="str">
            <v>ASOCIACIÓN DE SUSCRIPTORES DEL ACUEDUCTO VEREDAL DE CHISCOTE Y CHIMITA</v>
          </cell>
          <cell r="C2423">
            <v>41212</v>
          </cell>
          <cell r="D2423" t="str">
            <v>900348309-1</v>
          </cell>
          <cell r="E2423" t="str">
            <v>OPERATIVA</v>
          </cell>
          <cell r="F2423">
            <v>39908</v>
          </cell>
          <cell r="G2423" t="str">
            <v>INSCRIPCION</v>
          </cell>
          <cell r="H2423">
            <v>41269</v>
          </cell>
          <cell r="I2423" t="str">
            <v>DANIEL JURADO  MONTAÑEZ</v>
          </cell>
          <cell r="J2423">
            <v>15317</v>
          </cell>
          <cell r="K2423" t="str">
            <v>VEREDA CHICHIMITA CASA DANIEL JURADO</v>
          </cell>
          <cell r="L2423" t="str">
            <v>BOYACÁ</v>
          </cell>
          <cell r="M2423" t="str">
            <v>GUACAMAYAS</v>
          </cell>
          <cell r="N2423" t="str">
            <v>3123277  |  3123277</v>
          </cell>
          <cell r="O2423">
            <v>3123277651</v>
          </cell>
          <cell r="P2423" t="str">
            <v>yoban2385@hotmail.com</v>
          </cell>
          <cell r="Q2423" t="str">
            <v>ASOCIACION DE USUARIOS</v>
          </cell>
          <cell r="R2423" t="str">
            <v>ORGANIZACION AUTORIZADA</v>
          </cell>
        </row>
        <row r="2424">
          <cell r="A2424">
            <v>25073</v>
          </cell>
          <cell r="B2424" t="str">
            <v xml:space="preserve">ASOCIACIÓN DE USUARIOS ADMINISTRADORA DE LOS SERVICIOS PUBLICOS Y DOMICILIARIOS DE ACUEDUCTO ALCANTARILLADO Y ASEO DE LA VEREDA LA VICTORIA </v>
          </cell>
          <cell r="C2424">
            <v>41186</v>
          </cell>
          <cell r="D2424" t="str">
            <v>900346869-3</v>
          </cell>
          <cell r="E2424" t="str">
            <v>OPERATIVA</v>
          </cell>
          <cell r="F2424">
            <v>40240</v>
          </cell>
          <cell r="G2424" t="str">
            <v>INSCRIPCION</v>
          </cell>
          <cell r="H2424">
            <v>41323</v>
          </cell>
          <cell r="I2424" t="str">
            <v>ERMEN GOMEZ  MARTINEZ</v>
          </cell>
          <cell r="J2424">
            <v>52258</v>
          </cell>
          <cell r="K2424" t="str">
            <v>PALACIO MUNICIPAL</v>
          </cell>
          <cell r="L2424" t="str">
            <v>NARIÑO</v>
          </cell>
          <cell r="M2424" t="str">
            <v>EL TABLON DE GOMEZ</v>
          </cell>
          <cell r="N2424" t="str">
            <v>3122819  |  3122819</v>
          </cell>
          <cell r="O2424">
            <v>3122819068</v>
          </cell>
          <cell r="P2424" t="str">
            <v>contactenos@eltablondegomez-narino.gov.co</v>
          </cell>
          <cell r="Q2424" t="str">
            <v>ASOCIACION DE USUARIOS</v>
          </cell>
          <cell r="R2424" t="str">
            <v>ORGANIZACION AUTORIZADA</v>
          </cell>
        </row>
        <row r="2425">
          <cell r="A2425">
            <v>25075</v>
          </cell>
          <cell r="B2425" t="str">
            <v>ASOCIACIÓN DE USUARIOS ADMINISTRADORA DE LOS SERVICIOS PUBLICOS DE ACAUEDUCTO ALCANTARILLADO Y ASEO DEL CORREGIMIENTO DE LAS MESAS EL TABLON DE GOMEZ</v>
          </cell>
          <cell r="C2425">
            <v>41185</v>
          </cell>
          <cell r="D2425" t="str">
            <v>900301942-1</v>
          </cell>
          <cell r="E2425" t="str">
            <v>OPERATIVA</v>
          </cell>
          <cell r="F2425">
            <v>39998</v>
          </cell>
          <cell r="G2425" t="str">
            <v>INSCRIPCION</v>
          </cell>
          <cell r="H2425">
            <v>41323</v>
          </cell>
          <cell r="I2425" t="str">
            <v>HERMES ARISTOBULO ASTAIZA ORDOÑEZ</v>
          </cell>
          <cell r="J2425">
            <v>52258</v>
          </cell>
          <cell r="K2425" t="str">
            <v>OFICINA ASUASMES BARRIO LA TOLA</v>
          </cell>
          <cell r="L2425" t="str">
            <v>NARIÑO</v>
          </cell>
          <cell r="M2425" t="str">
            <v>EL TABLON DE GOMEZ</v>
          </cell>
          <cell r="N2425" t="str">
            <v>3122967  |  3122967</v>
          </cell>
          <cell r="O2425">
            <v>3122967115</v>
          </cell>
          <cell r="P2425" t="str">
            <v>HERMESASTAIZA56@HOTMAIL.COM</v>
          </cell>
          <cell r="Q2425" t="str">
            <v>ASOCIACION DE USUARIOS</v>
          </cell>
          <cell r="R2425" t="str">
            <v>ORGANIZACION AUTORIZADA</v>
          </cell>
        </row>
        <row r="2426">
          <cell r="A2426">
            <v>25077</v>
          </cell>
          <cell r="B2426" t="str">
            <v>CABILDO MENOR PARA LA ADMINISTRACION DE SERVICIOS PUBLICOS DEL RESGUARDO INGA DE APONTE</v>
          </cell>
          <cell r="C2426">
            <v>41186</v>
          </cell>
          <cell r="D2426" t="str">
            <v>900009449-9</v>
          </cell>
          <cell r="E2426" t="str">
            <v>OPERATIVA</v>
          </cell>
          <cell r="F2426">
            <v>39814</v>
          </cell>
          <cell r="G2426" t="str">
            <v>INSCRIPCION</v>
          </cell>
          <cell r="H2426">
            <v>41269</v>
          </cell>
          <cell r="I2426" t="str">
            <v>LUZ MARIBEL FLORES BOTINA</v>
          </cell>
          <cell r="J2426">
            <v>52258</v>
          </cell>
          <cell r="K2426" t="str">
            <v>CRA 25N 18 - 93 PISO 2 CASA DON LORENZO</v>
          </cell>
          <cell r="L2426" t="str">
            <v>NARIÑO</v>
          </cell>
          <cell r="M2426" t="str">
            <v>EL TABLON DE GOMEZ</v>
          </cell>
          <cell r="N2426" t="str">
            <v>3128146  |  3128146</v>
          </cell>
          <cell r="O2426">
            <v>3128146109</v>
          </cell>
          <cell r="P2426" t="str">
            <v>cjansasoy@hotmail.com</v>
          </cell>
          <cell r="Q2426" t="str">
            <v>ASOCIACION DE USUARIOS</v>
          </cell>
          <cell r="R2426" t="str">
            <v>ORGANIZACION AUTORIZADA</v>
          </cell>
        </row>
        <row r="2427">
          <cell r="A2427">
            <v>25083</v>
          </cell>
          <cell r="B2427" t="str">
            <v>ASOCIACION CLUB AMAS DE CASA EL PROGRESO</v>
          </cell>
          <cell r="C2427">
            <v>41188</v>
          </cell>
          <cell r="D2427" t="str">
            <v>814005990-2</v>
          </cell>
          <cell r="E2427" t="str">
            <v>OPERATIVA</v>
          </cell>
          <cell r="F2427">
            <v>37726</v>
          </cell>
          <cell r="G2427" t="str">
            <v>INSCRIPCION</v>
          </cell>
          <cell r="H2427">
            <v>41269</v>
          </cell>
          <cell r="I2427" t="str">
            <v>ABIGAIL BOLAÑOS CORDOBA</v>
          </cell>
          <cell r="J2427">
            <v>52694</v>
          </cell>
          <cell r="K2427" t="str">
            <v>UNIDAD DE DESARROLLO COMUNITARIO</v>
          </cell>
          <cell r="L2427" t="str">
            <v>NARIÑO</v>
          </cell>
          <cell r="M2427" t="str">
            <v>SAN PEDRO DE CARTAGO</v>
          </cell>
          <cell r="N2427" t="str">
            <v>7264791  |  7264791</v>
          </cell>
          <cell r="O2427">
            <v>3117203130</v>
          </cell>
          <cell r="P2427" t="str">
            <v>contactenos@sanpedrodecartago-narino.gov.co</v>
          </cell>
          <cell r="Q2427" t="str">
            <v>ASOCIACION DE USUARIOS</v>
          </cell>
          <cell r="R2427" t="str">
            <v>ORGANIZACION AUTORIZADA</v>
          </cell>
        </row>
        <row r="2428">
          <cell r="A2428">
            <v>25084</v>
          </cell>
          <cell r="B2428" t="str">
            <v>ASOCIACION DE USUARIOS DE ACUEDUCTO DE LA VEREDA SAN ISIDRO DEL MUNICIPIO DE SAN PEDRO DE CARTAGO</v>
          </cell>
          <cell r="C2428">
            <v>41188</v>
          </cell>
          <cell r="D2428" t="str">
            <v>900498293-3</v>
          </cell>
          <cell r="E2428" t="str">
            <v>OPERATIVA</v>
          </cell>
          <cell r="F2428">
            <v>40909</v>
          </cell>
          <cell r="G2428" t="str">
            <v>INSCRIPCION</v>
          </cell>
          <cell r="H2428">
            <v>41323</v>
          </cell>
          <cell r="I2428" t="str">
            <v xml:space="preserve">RITA ORTIZ CERON </v>
          </cell>
          <cell r="J2428">
            <v>52694</v>
          </cell>
          <cell r="K2428" t="str">
            <v>Clle 3 No. 2-28 Barrio Porvenir SAN PEDRO DE CARTAGO</v>
          </cell>
          <cell r="L2428" t="str">
            <v>NARIÑO</v>
          </cell>
          <cell r="M2428" t="str">
            <v>SAN PEDRO DE CARTAGO</v>
          </cell>
          <cell r="N2428" t="str">
            <v>3103719  |  3103719</v>
          </cell>
          <cell r="O2428">
            <v>3103719634</v>
          </cell>
          <cell r="P2428" t="str">
            <v>patico_8640@hotmail.com</v>
          </cell>
          <cell r="Q2428" t="str">
            <v>ASOCIACION DE USUARIOS</v>
          </cell>
          <cell r="R2428" t="str">
            <v>ORGANIZACION AUTORIZADA</v>
          </cell>
        </row>
        <row r="2429">
          <cell r="A2429">
            <v>25086</v>
          </cell>
          <cell r="B2429" t="str">
            <v>GRUPO ASOCIATIVO LOMA LARGA TAUSO ARBOLEDA</v>
          </cell>
          <cell r="C2429">
            <v>40718</v>
          </cell>
          <cell r="D2429" t="str">
            <v>814001949-1</v>
          </cell>
          <cell r="E2429" t="str">
            <v>OPERATIVA</v>
          </cell>
          <cell r="F2429">
            <v>31484</v>
          </cell>
          <cell r="G2429" t="str">
            <v>INSCRIPCION</v>
          </cell>
          <cell r="H2429">
            <v>40812</v>
          </cell>
          <cell r="I2429" t="str">
            <v>JORGE HERNAN ERAZO MOLINA</v>
          </cell>
          <cell r="J2429">
            <v>52051</v>
          </cell>
          <cell r="K2429" t="str">
            <v>VEREDA EL TAUSO</v>
          </cell>
          <cell r="L2429" t="str">
            <v>NARIÑO</v>
          </cell>
          <cell r="M2429" t="str">
            <v>ARBOLEDA</v>
          </cell>
          <cell r="N2429" t="str">
            <v>0000000  |  0000000</v>
          </cell>
          <cell r="O2429">
            <v>3146271531</v>
          </cell>
          <cell r="P2429" t="str">
            <v>grupoasociativolomalarga@hotmail.com</v>
          </cell>
          <cell r="Q2429" t="str">
            <v>ASOCIACION DE USUARIOS</v>
          </cell>
          <cell r="R2429" t="str">
            <v>ORGANIZACION AUTORIZADA</v>
          </cell>
        </row>
        <row r="2430">
          <cell r="A2430">
            <v>25090</v>
          </cell>
          <cell r="B2430" t="str">
            <v>Asociación junta administradora de acueducto san pedro</v>
          </cell>
          <cell r="C2430">
            <v>45719</v>
          </cell>
          <cell r="D2430" t="str">
            <v>900368823-1</v>
          </cell>
          <cell r="E2430" t="str">
            <v>OPERATIVA</v>
          </cell>
          <cell r="F2430">
            <v>40563</v>
          </cell>
          <cell r="G2430" t="str">
            <v>INSCRIPCION</v>
          </cell>
          <cell r="H2430">
            <v>45723</v>
          </cell>
          <cell r="I2430" t="str">
            <v xml:space="preserve">MARIA EVILA MELO </v>
          </cell>
          <cell r="J2430" t="str">
            <v>SIN DATOS</v>
          </cell>
          <cell r="K2430" t="str">
            <v>SIN DATOS</v>
          </cell>
          <cell r="L2430" t="str">
            <v>SIN DATOS</v>
          </cell>
          <cell r="M2430" t="str">
            <v>SIN DATOS</v>
          </cell>
          <cell r="N2430" t="str">
            <v>0000000  |  0000000</v>
          </cell>
          <cell r="O2430">
            <v>3184404732</v>
          </cell>
          <cell r="P2430" t="str">
            <v>asosanpedrocumag@gmail.com</v>
          </cell>
          <cell r="Q2430" t="str">
            <v>JUNTA ADMINISTRADORA</v>
          </cell>
          <cell r="R2430" t="str">
            <v>ORGANIZACION AUTORIZADA</v>
          </cell>
        </row>
        <row r="2431">
          <cell r="A2431">
            <v>25093</v>
          </cell>
          <cell r="B2431" t="str">
            <v>ASOCIACION DE USUARIOS DEL ACUEDUCTO LLANO GRANDE COFRADIA ALTO CABUYAL</v>
          </cell>
          <cell r="C2431">
            <v>41186</v>
          </cell>
          <cell r="D2431" t="str">
            <v>814003287-3</v>
          </cell>
          <cell r="E2431" t="str">
            <v>OPERATIVA</v>
          </cell>
          <cell r="F2431">
            <v>36821</v>
          </cell>
          <cell r="G2431" t="str">
            <v>INSCRIPCION</v>
          </cell>
          <cell r="H2431">
            <v>41396</v>
          </cell>
          <cell r="I2431" t="str">
            <v>RAMIRO MUÑOZ MUÑOZ</v>
          </cell>
          <cell r="J2431">
            <v>52378</v>
          </cell>
          <cell r="K2431" t="str">
            <v>CARRERA 10 No 2 - 25 PALACIO MUNICIPAL</v>
          </cell>
          <cell r="L2431" t="str">
            <v>NARIÑO</v>
          </cell>
          <cell r="M2431" t="str">
            <v>LA CRUZ</v>
          </cell>
          <cell r="N2431" t="str">
            <v>7266109  |  7266109</v>
          </cell>
          <cell r="O2431">
            <v>3137198864</v>
          </cell>
          <cell r="P2431" t="str">
            <v>contactenos@lacruz-narino.gov.co</v>
          </cell>
          <cell r="Q2431" t="str">
            <v>JUNTA ADMINISTRADORA</v>
          </cell>
          <cell r="R2431" t="str">
            <v>ORGANIZACION AUTORIZADA</v>
          </cell>
        </row>
        <row r="2432">
          <cell r="A2432">
            <v>25102</v>
          </cell>
          <cell r="B2432" t="str">
            <v>JUNTA ADMINISTRADORA ACUEDUCTO VEREDA PROGRESO MUNICIPIO DE ELIAS</v>
          </cell>
          <cell r="C2432">
            <v>41270</v>
          </cell>
          <cell r="D2432" t="str">
            <v>900357932-7</v>
          </cell>
          <cell r="E2432" t="str">
            <v>OPERATIVA</v>
          </cell>
          <cell r="F2432">
            <v>40310</v>
          </cell>
          <cell r="G2432" t="str">
            <v>ACTUALIZACION</v>
          </cell>
          <cell r="H2432">
            <v>41345</v>
          </cell>
          <cell r="I2432" t="str">
            <v xml:space="preserve">CLIMACO FIGUEROA ROJAS </v>
          </cell>
          <cell r="J2432">
            <v>41244</v>
          </cell>
          <cell r="K2432" t="str">
            <v xml:space="preserve">Vda El Progreso </v>
          </cell>
          <cell r="L2432" t="str">
            <v>HUILA</v>
          </cell>
          <cell r="M2432" t="str">
            <v>ELIAS</v>
          </cell>
          <cell r="N2432" t="str">
            <v>8305643  |  8305643</v>
          </cell>
          <cell r="O2432">
            <v>3138193742</v>
          </cell>
          <cell r="P2432" t="str">
            <v>climaco1355@hotmail.com</v>
          </cell>
          <cell r="Q2432" t="str">
            <v>JUNTA ADMINISTRADORA</v>
          </cell>
          <cell r="R2432" t="str">
            <v>ORGANIZACION AUTORIZADA</v>
          </cell>
        </row>
        <row r="2433">
          <cell r="A2433">
            <v>25107</v>
          </cell>
          <cell r="B2433" t="str">
            <v>JUNTA ADMINISTRADORA ACUEDUCTO ALCANTARILLADO DE EL MESON NORTE</v>
          </cell>
          <cell r="C2433">
            <v>43748</v>
          </cell>
          <cell r="D2433" t="str">
            <v>813005248-1</v>
          </cell>
          <cell r="E2433" t="str">
            <v>OPERATIVA</v>
          </cell>
          <cell r="F2433">
            <v>36517</v>
          </cell>
          <cell r="G2433" t="str">
            <v>ACTUALIZACION</v>
          </cell>
          <cell r="H2433">
            <v>45162</v>
          </cell>
          <cell r="I2433" t="str">
            <v>KENEDY BARRIOS ZAMORA</v>
          </cell>
          <cell r="J2433">
            <v>41306</v>
          </cell>
          <cell r="K2433" t="str">
            <v>CENTRO POBLADO EL MESON</v>
          </cell>
          <cell r="L2433" t="str">
            <v>HUILA</v>
          </cell>
          <cell r="M2433" t="str">
            <v>GIGANTE</v>
          </cell>
          <cell r="N2433" t="str">
            <v>8325763  |  8325763</v>
          </cell>
          <cell r="O2433">
            <v>3125863342</v>
          </cell>
          <cell r="P2433" t="str">
            <v>acueductomesonnorte@gmail.com</v>
          </cell>
          <cell r="Q2433" t="str">
            <v>JUNTA ADMINISTRADORA</v>
          </cell>
          <cell r="R2433" t="str">
            <v>ORGANIZACION AUTORIZADA</v>
          </cell>
        </row>
        <row r="2434">
          <cell r="A2434">
            <v>25111</v>
          </cell>
          <cell r="B2434" t="str">
            <v>JUNTA ADMINISTRADORA DEL ACUEDUCTO DE LOS PLANES DE VIVIENDA TINAJITAS Y EL PORVENIR DE LA VEREDA RIO NEIVA DE CAMPOALEGRE</v>
          </cell>
          <cell r="C2434">
            <v>40742</v>
          </cell>
          <cell r="D2434" t="str">
            <v>900048168-0</v>
          </cell>
          <cell r="E2434" t="str">
            <v>OPERATIVA</v>
          </cell>
          <cell r="F2434">
            <v>39971</v>
          </cell>
          <cell r="G2434" t="str">
            <v>ACTUALIZACION</v>
          </cell>
          <cell r="H2434">
            <v>45743</v>
          </cell>
          <cell r="I2434" t="str">
            <v>ROSALBA RUIZ MONTIEL</v>
          </cell>
          <cell r="J2434">
            <v>41132</v>
          </cell>
          <cell r="K2434" t="str">
            <v>Carrera 9 No. 18-13 barrio centro - Campoalegre</v>
          </cell>
          <cell r="L2434" t="str">
            <v>HUILA</v>
          </cell>
          <cell r="M2434" t="str">
            <v>CAMPOALEGRE</v>
          </cell>
          <cell r="N2434" t="str">
            <v>8629264  |  8660803</v>
          </cell>
          <cell r="O2434">
            <v>3163355179</v>
          </cell>
          <cell r="P2434" t="str">
            <v>acuetinajitas@gmail.com</v>
          </cell>
          <cell r="Q2434" t="str">
            <v>JUNTA ADMINISTRADORA</v>
          </cell>
          <cell r="R2434" t="str">
            <v>ORGANIZACION AUTORIZADA</v>
          </cell>
        </row>
        <row r="2435">
          <cell r="A2435">
            <v>25117</v>
          </cell>
          <cell r="B2435" t="str">
            <v>ASOCIACION DE SUSCRIPTORES DEL ACUEDUCTO SANTA TERESA DE LA VEREDA CHORRERA</v>
          </cell>
          <cell r="C2435">
            <v>41200</v>
          </cell>
          <cell r="D2435" t="str">
            <v>820004546-2</v>
          </cell>
          <cell r="E2435" t="str">
            <v>OPERATIVA</v>
          </cell>
          <cell r="F2435">
            <v>35394</v>
          </cell>
          <cell r="G2435" t="str">
            <v>ACTUALIZACION</v>
          </cell>
          <cell r="H2435">
            <v>45280</v>
          </cell>
          <cell r="I2435" t="str">
            <v>JOSE SILVERIO ALVAREZ TORRES</v>
          </cell>
          <cell r="J2435">
            <v>15646</v>
          </cell>
          <cell r="K2435" t="str">
            <v>Calle 5a No 5-30 oficina 202</v>
          </cell>
          <cell r="L2435" t="str">
            <v>BOYACÁ</v>
          </cell>
          <cell r="M2435" t="str">
            <v>SAMACA</v>
          </cell>
          <cell r="N2435" t="str">
            <v>7373209  |  7372890</v>
          </cell>
          <cell r="O2435">
            <v>3204626229</v>
          </cell>
          <cell r="P2435" t="str">
            <v>egresap@hotmail.com</v>
          </cell>
          <cell r="Q2435" t="str">
            <v>ASOCIACION DE USUARIOS</v>
          </cell>
          <cell r="R2435" t="str">
            <v>ORGANIZACION AUTORIZADA</v>
          </cell>
        </row>
        <row r="2436">
          <cell r="A2436">
            <v>25118</v>
          </cell>
          <cell r="B2436" t="str">
            <v>ASOCIACION PROACUEDUCTO DE LA VEREDA CHURUVITA SECTOR CERRITO</v>
          </cell>
          <cell r="C2436">
            <v>44063</v>
          </cell>
          <cell r="D2436" t="str">
            <v>820003545-0</v>
          </cell>
          <cell r="E2436" t="str">
            <v>OPERATIVA</v>
          </cell>
          <cell r="F2436">
            <v>41675</v>
          </cell>
          <cell r="G2436" t="str">
            <v>ACTUALIZACION</v>
          </cell>
          <cell r="H2436">
            <v>45280</v>
          </cell>
          <cell r="I2436" t="str">
            <v xml:space="preserve">OSCAR JULIAN TORRES </v>
          </cell>
          <cell r="J2436">
            <v>15646</v>
          </cell>
          <cell r="K2436" t="str">
            <v>calle 5 Nº 5-30 OFI 202</v>
          </cell>
          <cell r="L2436" t="str">
            <v>BOYACÁ</v>
          </cell>
          <cell r="M2436" t="str">
            <v>SAMACA</v>
          </cell>
          <cell r="N2436" t="str">
            <v>7372095  |  7372095</v>
          </cell>
          <cell r="O2436">
            <v>3125489818</v>
          </cell>
          <cell r="P2436" t="str">
            <v>egresap@hotmail.com</v>
          </cell>
          <cell r="Q2436" t="str">
            <v>ASOCIACION DE USUARIOS</v>
          </cell>
          <cell r="R2436" t="str">
            <v>ORGANIZACION AUTORIZADA</v>
          </cell>
        </row>
        <row r="2437">
          <cell r="A2437">
            <v>25119</v>
          </cell>
          <cell r="B2437" t="str">
            <v>ASOCIACION DE SUSCRIPTORES DEL PRO-ACUEDUCTO DE LA VEREDA GACAL BAJO SECTOR BARRIO LOPEZ</v>
          </cell>
          <cell r="C2437">
            <v>41201</v>
          </cell>
          <cell r="D2437" t="str">
            <v>900273848-4</v>
          </cell>
          <cell r="E2437" t="str">
            <v>OPERATIVA</v>
          </cell>
          <cell r="F2437">
            <v>36392</v>
          </cell>
          <cell r="G2437" t="str">
            <v>ACTUALIZACION</v>
          </cell>
          <cell r="H2437">
            <v>45616</v>
          </cell>
          <cell r="I2437" t="str">
            <v>JOSE PARMENIO RODRIGUEZ  MUNEVAR</v>
          </cell>
          <cell r="J2437">
            <v>15646</v>
          </cell>
          <cell r="K2437" t="str">
            <v>calle 5 Nº 5-30 OFI 202</v>
          </cell>
          <cell r="L2437" t="str">
            <v>BOYACÁ</v>
          </cell>
          <cell r="M2437" t="str">
            <v>SAMACA</v>
          </cell>
          <cell r="N2437" t="str">
            <v>7372890  |  7372890</v>
          </cell>
          <cell r="O2437">
            <v>3138465135</v>
          </cell>
          <cell r="P2437" t="str">
            <v>acueductobarriolopez@hotmail.com</v>
          </cell>
          <cell r="Q2437" t="str">
            <v>ASOCIACION DE USUARIOS</v>
          </cell>
          <cell r="R2437" t="str">
            <v>ORGANIZACION AUTORIZADA</v>
          </cell>
        </row>
        <row r="2438">
          <cell r="A2438">
            <v>25120</v>
          </cell>
          <cell r="B2438" t="str">
            <v>ASOCIACION DE SUSCRIPTORES DEL ACUEDUCTO LA MANITA DE LA VEREDA RUCHICAL SECTOR MEDIO MUNICIPIO DE SAMACA</v>
          </cell>
          <cell r="C2438">
            <v>40968</v>
          </cell>
          <cell r="D2438" t="str">
            <v>820004338-7</v>
          </cell>
          <cell r="E2438" t="str">
            <v>OPERATIVA</v>
          </cell>
          <cell r="F2438">
            <v>37019</v>
          </cell>
          <cell r="G2438" t="str">
            <v>ACTUALIZACION</v>
          </cell>
          <cell r="H2438">
            <v>45280</v>
          </cell>
          <cell r="I2438" t="str">
            <v>EDUARDO GIL LANCHEROS</v>
          </cell>
          <cell r="J2438">
            <v>15646</v>
          </cell>
          <cell r="K2438" t="str">
            <v>calle 5 Nº 5-30 OFI 202</v>
          </cell>
          <cell r="L2438" t="str">
            <v>BOYACÁ</v>
          </cell>
          <cell r="M2438" t="str">
            <v>SAMACA</v>
          </cell>
          <cell r="N2438" t="str">
            <v>0000000  |  0000000</v>
          </cell>
          <cell r="O2438">
            <v>3102409014</v>
          </cell>
          <cell r="P2438" t="str">
            <v>egresap@hotmail.com</v>
          </cell>
          <cell r="Q2438" t="str">
            <v>ASOCIACION DE USUARIOS</v>
          </cell>
          <cell r="R2438" t="str">
            <v>ORGANIZACION AUTORIZADA</v>
          </cell>
        </row>
        <row r="2439">
          <cell r="A2439">
            <v>25122</v>
          </cell>
          <cell r="B2439" t="str">
            <v>ASOCIACION DE SUSCRIPTORES DEL ACUEDUCTO DE LA VEREDA QUEBRADA ARRIBA</v>
          </cell>
          <cell r="C2439">
            <v>42179</v>
          </cell>
          <cell r="D2439" t="str">
            <v>900127760-0</v>
          </cell>
          <cell r="E2439" t="str">
            <v>OPERATIVA</v>
          </cell>
          <cell r="F2439">
            <v>36011</v>
          </cell>
          <cell r="G2439" t="str">
            <v>ACTUALIZACION</v>
          </cell>
          <cell r="H2439">
            <v>45719</v>
          </cell>
          <cell r="I2439" t="str">
            <v>LUIS CARLOS DURAN CAMARGO</v>
          </cell>
          <cell r="J2439">
            <v>15638</v>
          </cell>
          <cell r="K2439" t="str">
            <v>VEREDA QUEBRADA ARRIBA</v>
          </cell>
          <cell r="L2439" t="str">
            <v>BOYACÁ</v>
          </cell>
          <cell r="M2439" t="str">
            <v>SACHICA</v>
          </cell>
          <cell r="N2439" t="str">
            <v>7342149  |  7342149</v>
          </cell>
          <cell r="O2439">
            <v>3133854771</v>
          </cell>
          <cell r="P2439" t="str">
            <v>acueductoquebradaarriba@hotmail.com</v>
          </cell>
          <cell r="Q2439" t="str">
            <v>ASOCIACION DE USUARIOS</v>
          </cell>
          <cell r="R2439" t="str">
            <v>ORGANIZACION AUTORIZADA</v>
          </cell>
        </row>
        <row r="2440">
          <cell r="A2440">
            <v>25123</v>
          </cell>
          <cell r="B2440" t="str">
            <v>ASOCIACION DE SUSCRIPTORES DEL ACUEDUCTO TUNAL DEL MUNICIPIO DE SACHICA</v>
          </cell>
          <cell r="C2440">
            <v>41201</v>
          </cell>
          <cell r="D2440" t="str">
            <v>900302488-1</v>
          </cell>
          <cell r="E2440" t="str">
            <v>OPERATIVA</v>
          </cell>
          <cell r="F2440">
            <v>39994</v>
          </cell>
          <cell r="G2440" t="str">
            <v>INSCRIPCION</v>
          </cell>
          <cell r="H2440">
            <v>41323</v>
          </cell>
          <cell r="I2440" t="str">
            <v>JOSE RAUL CASTELLANOS CASTELLANOS</v>
          </cell>
          <cell r="J2440">
            <v>15638</v>
          </cell>
          <cell r="K2440" t="str">
            <v>CARRERA 4 No 3 - 41</v>
          </cell>
          <cell r="L2440" t="str">
            <v>BOYACÁ</v>
          </cell>
          <cell r="M2440" t="str">
            <v>SACHICA</v>
          </cell>
          <cell r="N2440" t="str">
            <v>7342049  |  7342049</v>
          </cell>
          <cell r="O2440">
            <v>3123894063</v>
          </cell>
          <cell r="P2440" t="str">
            <v>contactenos@sachica-boyaca.gov.co</v>
          </cell>
          <cell r="Q2440" t="str">
            <v>ASOCIACION DE USUARIOS</v>
          </cell>
          <cell r="R2440" t="str">
            <v>ORGANIZACION AUTORIZADA</v>
          </cell>
        </row>
        <row r="2441">
          <cell r="A2441">
            <v>25125</v>
          </cell>
          <cell r="B2441" t="str">
            <v>ASOCIACION DE USUARIOS DEL ACUEDUCTO EL ROBLE DE LA VEREDA RESGUARDO COCIDENTE PARTE ALTA</v>
          </cell>
          <cell r="C2441">
            <v>44365</v>
          </cell>
          <cell r="D2441" t="str">
            <v>900043137-1</v>
          </cell>
          <cell r="E2441" t="str">
            <v>OPERATIVA</v>
          </cell>
          <cell r="F2441">
            <v>39449</v>
          </cell>
          <cell r="G2441" t="str">
            <v>ACTUALIZACION</v>
          </cell>
          <cell r="H2441">
            <v>45315</v>
          </cell>
          <cell r="I2441" t="str">
            <v xml:space="preserve">JOSE GUSTAVO MENDIETA </v>
          </cell>
          <cell r="J2441">
            <v>15600</v>
          </cell>
          <cell r="K2441" t="str">
            <v>vereda resguardo occidente</v>
          </cell>
          <cell r="L2441" t="str">
            <v>BOYACÁ</v>
          </cell>
          <cell r="M2441" t="str">
            <v>RAQUIRA</v>
          </cell>
          <cell r="N2441" t="str">
            <v>3124920  |  3143900</v>
          </cell>
          <cell r="O2441">
            <v>3222663476</v>
          </cell>
          <cell r="P2441" t="str">
            <v>egresap@hotmail.com</v>
          </cell>
          <cell r="Q2441" t="str">
            <v>ASOCIACION DE USUARIOS</v>
          </cell>
          <cell r="R2441" t="str">
            <v>ORGANIZACION AUTORIZADA</v>
          </cell>
        </row>
        <row r="2442">
          <cell r="A2442">
            <v>25132</v>
          </cell>
          <cell r="B2442" t="str">
            <v>ASOCIACION DE USUARIOS DEL ACUEDUCTO EL HORNILLO DEL MUNICIPIO DE TABIO</v>
          </cell>
          <cell r="C2442">
            <v>41051</v>
          </cell>
          <cell r="D2442" t="str">
            <v>900056671-8</v>
          </cell>
          <cell r="E2442" t="str">
            <v>OPERATIVA</v>
          </cell>
          <cell r="F2442">
            <v>38135</v>
          </cell>
          <cell r="G2442" t="str">
            <v>ACTUALIZACION</v>
          </cell>
          <cell r="H2442">
            <v>45643</v>
          </cell>
          <cell r="I2442" t="str">
            <v>MIGUEL ANTONIO CASTRO RODRIGUEZ</v>
          </cell>
          <cell r="J2442">
            <v>25785</v>
          </cell>
          <cell r="K2442" t="str">
            <v>Planta de Tratamiento Acueducto Hornillo - El Alcaparro</v>
          </cell>
          <cell r="L2442" t="str">
            <v>CUNDINAMARCA</v>
          </cell>
          <cell r="M2442" t="str">
            <v>TABIO</v>
          </cell>
          <cell r="N2442" t="str">
            <v>8647142  |  8647142</v>
          </cell>
          <cell r="O2442">
            <v>3105606189</v>
          </cell>
          <cell r="P2442" t="str">
            <v>acueductohornillo@hotmail.com</v>
          </cell>
          <cell r="Q2442" t="str">
            <v>ASOCIACION DE USUARIOS</v>
          </cell>
          <cell r="R2442" t="str">
            <v>ORGANIZACION AUTORIZADA</v>
          </cell>
        </row>
        <row r="2443">
          <cell r="A2443">
            <v>25138</v>
          </cell>
          <cell r="B2443" t="str">
            <v>EMPRESA SOLIDARIA DE SERVICIOS PUBLICOS DOMICILIARIOS DE NUEVO COLON BOYACA</v>
          </cell>
          <cell r="C2443">
            <v>40596</v>
          </cell>
          <cell r="D2443" t="str">
            <v>900340575-6</v>
          </cell>
          <cell r="E2443" t="str">
            <v>OPERATIVA</v>
          </cell>
          <cell r="F2443">
            <v>40575</v>
          </cell>
          <cell r="G2443" t="str">
            <v>ACTUALIZACION</v>
          </cell>
          <cell r="H2443">
            <v>45401</v>
          </cell>
          <cell r="I2443" t="str">
            <v>DIEGO ALEJANDRO AVENDANO MELGAREJO</v>
          </cell>
          <cell r="J2443">
            <v>15494</v>
          </cell>
          <cell r="K2443" t="str">
            <v>CALLE 4 # 5-07</v>
          </cell>
          <cell r="L2443" t="str">
            <v>BOYACÁ</v>
          </cell>
          <cell r="M2443" t="str">
            <v>NUEVO COLON</v>
          </cell>
          <cell r="N2443" t="str">
            <v>7353035  |  7353036</v>
          </cell>
          <cell r="O2443">
            <v>3113721445</v>
          </cell>
          <cell r="P2443" t="str">
            <v>servinuevocolon@gmail.com</v>
          </cell>
          <cell r="Q2443" t="str">
            <v>EMPRESA DE ECONOMIA SOLIDARIA</v>
          </cell>
          <cell r="R2443" t="str">
            <v>ORGANIZACION AUTORIZADA</v>
          </cell>
        </row>
        <row r="2444">
          <cell r="A2444">
            <v>25141</v>
          </cell>
          <cell r="B2444" t="str">
            <v>EMPRESA DE ACUEDUCTO ALCANTARILLADO Y ASEO DEL MUNICIPIO DE GUARANDA SA ESP</v>
          </cell>
          <cell r="C2444">
            <v>40590</v>
          </cell>
          <cell r="D2444" t="str">
            <v>900386779-1</v>
          </cell>
          <cell r="E2444" t="str">
            <v>OPERATIVA</v>
          </cell>
          <cell r="F2444">
            <v>40484</v>
          </cell>
          <cell r="G2444" t="str">
            <v>INSCRIPCION</v>
          </cell>
          <cell r="H2444">
            <v>40799</v>
          </cell>
          <cell r="I2444" t="str">
            <v>ISORA CARMELA RODELO MOLINA</v>
          </cell>
          <cell r="J2444">
            <v>70265</v>
          </cell>
          <cell r="K2444" t="str">
            <v>cr 5 n 11-22 centro</v>
          </cell>
          <cell r="L2444" t="str">
            <v>SUCRE</v>
          </cell>
          <cell r="M2444" t="str">
            <v>GUARANDA</v>
          </cell>
          <cell r="N2444" t="str">
            <v>0000000  |  0000000</v>
          </cell>
          <cell r="O2444">
            <v>3114181658</v>
          </cell>
          <cell r="P2444" t="str">
            <v>aguasdeguaranda@hotmail.com</v>
          </cell>
          <cell r="Q2444" t="str">
            <v>SOCIEDAD ANONIMA</v>
          </cell>
          <cell r="R2444" t="str">
            <v>SOCIEDADES (EMPRESA DE SERVICIOS PUBLICOS)</v>
          </cell>
        </row>
        <row r="2445">
          <cell r="A2445">
            <v>25142</v>
          </cell>
          <cell r="B2445" t="str">
            <v>ASOCIACION DE USUARIOS ADMINISTRADORA DE LOS SERVICIOS PUBLICOS DE ACUEDUCTO ALCANTARILLADO Y ASEO DEL CORREGIMIENTO OPONGOY VEREDA DE SANTANDER TANGU</v>
          </cell>
          <cell r="C2445">
            <v>40624</v>
          </cell>
          <cell r="D2445" t="str">
            <v>900306064-0</v>
          </cell>
          <cell r="E2445" t="str">
            <v>OPERATIVA</v>
          </cell>
          <cell r="F2445">
            <v>40026</v>
          </cell>
          <cell r="G2445" t="str">
            <v>ACTUALIZACION</v>
          </cell>
          <cell r="H2445">
            <v>44106</v>
          </cell>
          <cell r="I2445" t="str">
            <v>EULER ERNEY RIVERA ARCOS</v>
          </cell>
          <cell r="J2445">
            <v>52788</v>
          </cell>
          <cell r="K2445" t="str">
            <v>Vereda Santander Casa 129</v>
          </cell>
          <cell r="L2445" t="str">
            <v>NARIÑO</v>
          </cell>
          <cell r="M2445" t="str">
            <v>TANGUA</v>
          </cell>
          <cell r="N2445" t="str">
            <v>8185624  |  7206791</v>
          </cell>
          <cell r="O2445">
            <v>3176628210</v>
          </cell>
          <cell r="P2445" t="str">
            <v>eulererney@gmail.com</v>
          </cell>
          <cell r="Q2445" t="str">
            <v>ASOCIACION DE USUARIOS</v>
          </cell>
          <cell r="R2445" t="str">
            <v>ORGANIZACION AUTORIZADA</v>
          </cell>
        </row>
        <row r="2446">
          <cell r="A2446">
            <v>25145</v>
          </cell>
          <cell r="B2446" t="str">
            <v xml:space="preserve">ASOCIACION DE USUARIOS DE ACUEDUCTO Y ALCANTARILLADO DEL BARRIO BOSQUES DE BELLAVISTA ACUABOSQUES </v>
          </cell>
          <cell r="C2446">
            <v>40602</v>
          </cell>
          <cell r="D2446" t="str">
            <v>830122985-4</v>
          </cell>
          <cell r="E2446" t="str">
            <v>OPERATIVA</v>
          </cell>
          <cell r="F2446">
            <v>39385</v>
          </cell>
          <cell r="G2446" t="str">
            <v>ACTUALIZACION</v>
          </cell>
          <cell r="H2446">
            <v>45401</v>
          </cell>
          <cell r="I2446" t="str">
            <v>DAVID CHIPO GARZON</v>
          </cell>
          <cell r="J2446">
            <v>11001</v>
          </cell>
          <cell r="K2446" t="str">
            <v>CL 79 no 10-65 int 4</v>
          </cell>
          <cell r="L2446" t="str">
            <v>BOGOTÁ, D.C.</v>
          </cell>
          <cell r="M2446" t="str">
            <v>BOGOTA, D.C.</v>
          </cell>
          <cell r="N2446" t="str">
            <v>0000000  |  0000000</v>
          </cell>
          <cell r="O2446">
            <v>3103020564</v>
          </cell>
          <cell r="P2446" t="str">
            <v>acuabosques@hotmail.com</v>
          </cell>
          <cell r="Q2446" t="str">
            <v>ASOCIACION DE USUARIOS</v>
          </cell>
          <cell r="R2446" t="str">
            <v>ORGANIZACION AUTORIZADA</v>
          </cell>
        </row>
        <row r="2447">
          <cell r="A2447">
            <v>25146</v>
          </cell>
          <cell r="B2447" t="str">
            <v>CORPORACION DE SERVICIOS DEL ACUEDUCTO DE LA FUENTE</v>
          </cell>
          <cell r="C2447">
            <v>40628</v>
          </cell>
          <cell r="D2447" t="str">
            <v>804007241-7</v>
          </cell>
          <cell r="E2447" t="str">
            <v>OPERATIVA</v>
          </cell>
          <cell r="F2447">
            <v>32839</v>
          </cell>
          <cell r="G2447" t="str">
            <v>INSCRIPCION</v>
          </cell>
          <cell r="H2447">
            <v>40822</v>
          </cell>
          <cell r="I2447" t="str">
            <v>RAMIRO RUEDA MOTTA</v>
          </cell>
          <cell r="J2447">
            <v>68895</v>
          </cell>
          <cell r="K2447" t="str">
            <v>Carrera 6 No. 8-03</v>
          </cell>
          <cell r="L2447" t="str">
            <v>SANTANDER</v>
          </cell>
          <cell r="M2447" t="str">
            <v>ZAPATOCA</v>
          </cell>
          <cell r="N2447" t="str">
            <v>6252055  |  6252055</v>
          </cell>
          <cell r="O2447">
            <v>3138783044</v>
          </cell>
          <cell r="P2447" t="str">
            <v>corpofuente@hotmail.com</v>
          </cell>
          <cell r="Q2447" t="str">
            <v>CORPORACION</v>
          </cell>
          <cell r="R2447" t="str">
            <v>ORGANIZACION AUTORIZADA</v>
          </cell>
        </row>
        <row r="2448">
          <cell r="A2448">
            <v>25153</v>
          </cell>
          <cell r="B2448" t="str">
            <v>ASOCIACION DE USUARIOS DEL ACUEDUCTO NACEDERO POZO HONDO LINEA RICKENMANN</v>
          </cell>
          <cell r="C2448">
            <v>41232</v>
          </cell>
          <cell r="D2448" t="str">
            <v>900390753-4</v>
          </cell>
          <cell r="E2448" t="str">
            <v>OPERATIVA</v>
          </cell>
          <cell r="F2448">
            <v>40476</v>
          </cell>
          <cell r="G2448" t="str">
            <v>ACTUALIZACION</v>
          </cell>
          <cell r="H2448">
            <v>41260</v>
          </cell>
          <cell r="I2448" t="str">
            <v>DIEGO MIGUEL LIZARRALDE LORA</v>
          </cell>
          <cell r="J2448">
            <v>25785</v>
          </cell>
          <cell r="K2448" t="str">
            <v>CALLE 5 5 - 83</v>
          </cell>
          <cell r="L2448" t="str">
            <v>CUNDINAMARCA</v>
          </cell>
          <cell r="M2448" t="str">
            <v>TABIO</v>
          </cell>
          <cell r="N2448" t="str">
            <v>8648586  |  8648586</v>
          </cell>
          <cell r="O2448">
            <v>3153679225</v>
          </cell>
          <cell r="P2448" t="str">
            <v>doraman2010@hotmail.com</v>
          </cell>
          <cell r="Q2448" t="str">
            <v>ASOCIACION DE USUARIOS</v>
          </cell>
          <cell r="R2448" t="str">
            <v>ORGANIZACION AUTORIZADA</v>
          </cell>
        </row>
        <row r="2449">
          <cell r="A2449">
            <v>25154</v>
          </cell>
          <cell r="B2449" t="str">
            <v>EMPRESA DE SERVICIOS PUBLICOS DE ACUEDUCTO ALCANTARILLADO Y ASEO DESUCRE SUCRE SA ESP</v>
          </cell>
          <cell r="C2449">
            <v>40884</v>
          </cell>
          <cell r="D2449" t="str">
            <v>900367932-1</v>
          </cell>
          <cell r="E2449" t="str">
            <v>OPERATIVA</v>
          </cell>
          <cell r="F2449">
            <v>40423</v>
          </cell>
          <cell r="G2449" t="str">
            <v>ACTUALIZACION</v>
          </cell>
          <cell r="H2449">
            <v>43394</v>
          </cell>
          <cell r="I2449" t="str">
            <v>EDGAR MIGUEL NOVOA ESTTOR</v>
          </cell>
          <cell r="J2449">
            <v>70771</v>
          </cell>
          <cell r="K2449" t="str">
            <v>CALLE 10 4 - 24</v>
          </cell>
          <cell r="L2449" t="str">
            <v>SUCRE</v>
          </cell>
          <cell r="M2449" t="str">
            <v>SUCRE</v>
          </cell>
          <cell r="N2449" t="str">
            <v>0000000  |  0000000</v>
          </cell>
          <cell r="O2449">
            <v>3012483868</v>
          </cell>
          <cell r="P2449" t="str">
            <v>aaadesucresucre@hotmail.com</v>
          </cell>
          <cell r="Q2449" t="str">
            <v>SOCIEDAD ANONIMA</v>
          </cell>
          <cell r="R2449" t="str">
            <v>SOCIEDADES (EMPRESA DE SERVICIOS PUBLICOS)</v>
          </cell>
        </row>
        <row r="2450">
          <cell r="A2450">
            <v>25156</v>
          </cell>
          <cell r="B2450" t="str">
            <v>ASOCIACION DE SUSCRIPTORES DEL ACUEDUCTO HUERTA CHIQUITA DE LA VEREDA VILLA FRANCA Y CARICHANA DEL MUNICIPIO DE PAZ DE RIO BOYACÁ</v>
          </cell>
          <cell r="C2450">
            <v>41201</v>
          </cell>
          <cell r="D2450" t="str">
            <v>900104142-1</v>
          </cell>
          <cell r="E2450" t="str">
            <v>OPERATIVA</v>
          </cell>
          <cell r="F2450">
            <v>36949</v>
          </cell>
          <cell r="G2450" t="str">
            <v>INSCRIPCION</v>
          </cell>
          <cell r="H2450">
            <v>41269</v>
          </cell>
          <cell r="I2450" t="str">
            <v>WILSON GALLO PEREZ</v>
          </cell>
          <cell r="J2450">
            <v>15537</v>
          </cell>
          <cell r="K2450" t="str">
            <v>CARRERA 3 No. 7 - 50</v>
          </cell>
          <cell r="L2450" t="str">
            <v>BOYACÁ</v>
          </cell>
          <cell r="M2450" t="str">
            <v>PAZ DE RIO</v>
          </cell>
          <cell r="N2450" t="str">
            <v>7865147  |  7865147</v>
          </cell>
          <cell r="O2450">
            <v>3124491728</v>
          </cell>
          <cell r="P2450" t="str">
            <v>contactenos@pazderio-boyaca.gov.co</v>
          </cell>
          <cell r="Q2450" t="str">
            <v>ASOCIACION DE USUARIOS</v>
          </cell>
          <cell r="R2450" t="str">
            <v>ORGANIZACION AUTORIZADA</v>
          </cell>
        </row>
        <row r="2451">
          <cell r="A2451">
            <v>25160</v>
          </cell>
          <cell r="B2451" t="str">
            <v>ASOCIACION DE USUARIOS DEL ACUEDUCTO RURAL DE MATAREDONDA</v>
          </cell>
          <cell r="C2451">
            <v>41066</v>
          </cell>
          <cell r="D2451" t="str">
            <v>900375237-2</v>
          </cell>
          <cell r="E2451" t="str">
            <v>OPERATIVA</v>
          </cell>
          <cell r="F2451">
            <v>36200</v>
          </cell>
          <cell r="G2451" t="str">
            <v>INSCRIPCION</v>
          </cell>
          <cell r="H2451">
            <v>41138</v>
          </cell>
          <cell r="I2451" t="str">
            <v>WILMAR JAVIER ALMEIDA DE LA CRUZ</v>
          </cell>
          <cell r="J2451">
            <v>52240</v>
          </cell>
          <cell r="K2451" t="str">
            <v>VEREDA MATAREDONDA</v>
          </cell>
          <cell r="L2451" t="str">
            <v>NARIÑO</v>
          </cell>
          <cell r="M2451" t="str">
            <v>CHACHAGUI</v>
          </cell>
          <cell r="N2451" t="str">
            <v>7328885  |  7231894</v>
          </cell>
          <cell r="O2451">
            <v>3113508311</v>
          </cell>
          <cell r="P2451" t="str">
            <v>walmeida1407@gmail.com</v>
          </cell>
          <cell r="Q2451" t="str">
            <v>ASOCIACION DE USUARIOS</v>
          </cell>
          <cell r="R2451" t="str">
            <v>ORGANIZACION AUTORIZADA</v>
          </cell>
        </row>
        <row r="2452">
          <cell r="A2452">
            <v>25161</v>
          </cell>
          <cell r="B2452" t="str">
            <v>EMPRESA REGIONAL DE ACUEDUCTO Y SANEAMIENTO BASICO S.A.S. E.S.P.</v>
          </cell>
          <cell r="C2452">
            <v>40704</v>
          </cell>
          <cell r="D2452" t="str">
            <v>900413850-1</v>
          </cell>
          <cell r="E2452" t="str">
            <v>OPERATIVA</v>
          </cell>
          <cell r="F2452">
            <v>40603</v>
          </cell>
          <cell r="G2452" t="str">
            <v>ACTUALIZACION</v>
          </cell>
          <cell r="H2452">
            <v>45700</v>
          </cell>
          <cell r="I2452" t="str">
            <v>FABIAN ESTEBAN  FUERTES  NINO</v>
          </cell>
          <cell r="J2452">
            <v>73770</v>
          </cell>
          <cell r="K2452" t="str">
            <v>cra 2 número 2-14</v>
          </cell>
          <cell r="L2452" t="str">
            <v>TOLIMA</v>
          </cell>
          <cell r="M2452" t="str">
            <v>SUAREZ</v>
          </cell>
          <cell r="N2452" t="str">
            <v>2883188  |  2883111</v>
          </cell>
          <cell r="O2452">
            <v>3132833079</v>
          </cell>
          <cell r="P2452" t="str">
            <v>gerenteerasbasas@gmail.com</v>
          </cell>
          <cell r="Q2452" t="str">
            <v>SOCIEDAD ANONIMA</v>
          </cell>
          <cell r="R2452" t="str">
            <v>SOCIEDADES (EMPRESA DE SERVICIOS PUBLICOS)</v>
          </cell>
        </row>
        <row r="2453">
          <cell r="A2453">
            <v>25162</v>
          </cell>
          <cell r="B2453" t="str">
            <v>TRES A EMPRESA DE SERVICIOS PUBLICOS S.A.S</v>
          </cell>
          <cell r="C2453">
            <v>41149</v>
          </cell>
          <cell r="D2453" t="str">
            <v>900399480-1</v>
          </cell>
          <cell r="E2453" t="str">
            <v>OPERATIVA</v>
          </cell>
          <cell r="F2453">
            <v>40878</v>
          </cell>
          <cell r="G2453" t="str">
            <v>ACTUALIZACION</v>
          </cell>
          <cell r="H2453">
            <v>41401</v>
          </cell>
          <cell r="I2453" t="str">
            <v>OLIVA AVENDAÑO ALVEAR</v>
          </cell>
          <cell r="J2453">
            <v>76001</v>
          </cell>
          <cell r="K2453" t="str">
            <v>CARRERA 85 14-120</v>
          </cell>
          <cell r="L2453" t="str">
            <v>VALLE DEL CAUCA</v>
          </cell>
          <cell r="M2453" t="str">
            <v>CALI</v>
          </cell>
          <cell r="N2453" t="str">
            <v>3157382  |  3157382</v>
          </cell>
          <cell r="O2453">
            <v>3105209404</v>
          </cell>
          <cell r="P2453" t="str">
            <v>tres.a.esp@gmail.com</v>
          </cell>
          <cell r="Q2453" t="str">
            <v>SOCIEDAD ANONIMA</v>
          </cell>
          <cell r="R2453" t="str">
            <v>SOCIEDADES (EMPRESA DE SERVICIOS PUBLICOS)</v>
          </cell>
        </row>
        <row r="2454">
          <cell r="A2454">
            <v>25163</v>
          </cell>
          <cell r="B2454" t="str">
            <v xml:space="preserve">EMPRESA MUNICIPAL DE SERVICIOS PUBLICOS DOMICILIARIOS DEL MUNICIPIO DE SAN LORENZO </v>
          </cell>
          <cell r="C2454">
            <v>40686</v>
          </cell>
          <cell r="D2454" t="str">
            <v>900404526-1</v>
          </cell>
          <cell r="E2454" t="str">
            <v>OPERATIVA</v>
          </cell>
          <cell r="F2454">
            <v>40527</v>
          </cell>
          <cell r="G2454" t="str">
            <v>ACTUALIZACION</v>
          </cell>
          <cell r="H2454">
            <v>43829</v>
          </cell>
          <cell r="I2454" t="str">
            <v>JUAN CARLOS ESPINOSA  CABRERA</v>
          </cell>
          <cell r="J2454">
            <v>52687</v>
          </cell>
          <cell r="K2454" t="str">
            <v>Edificio Alcaldía Municipal - Barrio Plaza Suarez</v>
          </cell>
          <cell r="L2454" t="str">
            <v>NARIÑO</v>
          </cell>
          <cell r="M2454" t="str">
            <v>SAN LORENZO</v>
          </cell>
          <cell r="N2454" t="str">
            <v>7203611  |  7203611</v>
          </cell>
          <cell r="O2454">
            <v>3233451983</v>
          </cell>
          <cell r="P2454" t="str">
            <v>emsanlorenzo@gmail.com</v>
          </cell>
          <cell r="Q2454" t="str">
            <v>SOCIEDAD ANONIMA</v>
          </cell>
          <cell r="R2454" t="str">
            <v>SOCIEDADES (EMPRESA DE SERVICIOS PUBLICOS)</v>
          </cell>
        </row>
        <row r="2455">
          <cell r="A2455">
            <v>25165</v>
          </cell>
          <cell r="B2455" t="str">
            <v>EMPRESAS PUBLICAS DE GUASCA S.A. E.S.P.</v>
          </cell>
          <cell r="C2455">
            <v>40665</v>
          </cell>
          <cell r="D2455" t="str">
            <v>900410524-1</v>
          </cell>
          <cell r="E2455" t="str">
            <v>OPERATIVA</v>
          </cell>
          <cell r="F2455">
            <v>40575</v>
          </cell>
          <cell r="G2455" t="str">
            <v>ACTUALIZACION</v>
          </cell>
          <cell r="H2455">
            <v>45742</v>
          </cell>
          <cell r="I2455" t="str">
            <v xml:space="preserve">MARIO ROBERTO CALDERON RODRIGUEZ </v>
          </cell>
          <cell r="J2455">
            <v>25322</v>
          </cell>
          <cell r="K2455" t="str">
            <v>cra 4 No 2 - 31</v>
          </cell>
          <cell r="L2455" t="str">
            <v>CUNDINAMARCA</v>
          </cell>
          <cell r="M2455" t="str">
            <v>GUASCA</v>
          </cell>
          <cell r="N2455" t="str">
            <v>9748702  |  9748702</v>
          </cell>
          <cell r="O2455">
            <v>3115384626</v>
          </cell>
          <cell r="P2455" t="str">
            <v>ecosiechasaesp@gmail.com</v>
          </cell>
          <cell r="Q2455" t="str">
            <v>SOCIEDAD ANONIMA</v>
          </cell>
          <cell r="R2455" t="str">
            <v>SOCIEDADES (EMPRESA DE SERVICIOS PUBLICOS)</v>
          </cell>
        </row>
        <row r="2456">
          <cell r="A2456">
            <v>25219</v>
          </cell>
          <cell r="B2456" t="str">
            <v xml:space="preserve">ASOCIACION DE USUARIOS DEL ACUEDUCTO DE QUEBRADA NUEVA </v>
          </cell>
          <cell r="C2456">
            <v>41152</v>
          </cell>
          <cell r="D2456" t="str">
            <v>900320703-7</v>
          </cell>
          <cell r="E2456" t="str">
            <v>OPERATIVA</v>
          </cell>
          <cell r="F2456">
            <v>39986</v>
          </cell>
          <cell r="G2456" t="str">
            <v>INSCRIPCION</v>
          </cell>
          <cell r="H2456">
            <v>41323</v>
          </cell>
          <cell r="I2456" t="str">
            <v>EDILBERTO LEGUIZAMO DONCEL</v>
          </cell>
          <cell r="J2456">
            <v>76895</v>
          </cell>
          <cell r="K2456" t="str">
            <v>CALLE 10 N. 9 - 35</v>
          </cell>
          <cell r="L2456" t="str">
            <v>VALLE DEL CAUCA</v>
          </cell>
          <cell r="M2456" t="str">
            <v>ZARZAL</v>
          </cell>
          <cell r="N2456" t="str">
            <v>2222974  |  2222974</v>
          </cell>
          <cell r="O2456">
            <v>3173493107</v>
          </cell>
          <cell r="P2456" t="str">
            <v>admale0711@hotmail.com</v>
          </cell>
          <cell r="Q2456" t="str">
            <v>ASOCIACION DE USUARIOS</v>
          </cell>
          <cell r="R2456" t="str">
            <v>ORGANIZACION AUTORIZADA</v>
          </cell>
        </row>
        <row r="2457">
          <cell r="A2457">
            <v>25275</v>
          </cell>
          <cell r="B2457" t="str">
            <v>ASOCIACION DE USUARIOS DEL ACUEDUCTO RURAL DE LAS VEREDAS EL BOSQUE LA ALDANA</v>
          </cell>
          <cell r="C2457">
            <v>41220</v>
          </cell>
          <cell r="D2457" t="str">
            <v>900342940-0</v>
          </cell>
          <cell r="E2457" t="str">
            <v>OPERATIVA</v>
          </cell>
          <cell r="F2457">
            <v>35485</v>
          </cell>
          <cell r="G2457" t="str">
            <v>ACTUALIZACION</v>
          </cell>
          <cell r="H2457">
            <v>41269</v>
          </cell>
          <cell r="I2457" t="str">
            <v>JESUS EVELIO GARZON SANCHEZ</v>
          </cell>
          <cell r="J2457">
            <v>76100</v>
          </cell>
          <cell r="K2457" t="str">
            <v>CORREGIMIENTO DE LA TULIA MUNICIPIO DE BOLIVAR VALLE DEL CAUCA</v>
          </cell>
          <cell r="L2457" t="str">
            <v>VALLE DEL CAUCA</v>
          </cell>
          <cell r="M2457" t="str">
            <v>BOLIVAR</v>
          </cell>
          <cell r="N2457" t="str">
            <v>2297945  |  2298554</v>
          </cell>
          <cell r="O2457">
            <v>3157914269</v>
          </cell>
          <cell r="P2457" t="str">
            <v>vimaro74r@hotmail.com</v>
          </cell>
          <cell r="Q2457" t="str">
            <v>ASOCIACION DE USUARIOS</v>
          </cell>
          <cell r="R2457" t="str">
            <v>ORGANIZACION AUTORIZADA</v>
          </cell>
        </row>
        <row r="2458">
          <cell r="A2458">
            <v>25286</v>
          </cell>
          <cell r="B2458" t="str">
            <v>ASOCIACION DE USUARIOS DEL ACUEDUCTO DEL CORREGIMIENTO DE CHORRERAS MUNICIPIO DE BUGALAGRANDE</v>
          </cell>
          <cell r="C2458">
            <v>41150</v>
          </cell>
          <cell r="D2458" t="str">
            <v>900318287-8</v>
          </cell>
          <cell r="E2458" t="str">
            <v>OPERATIVA</v>
          </cell>
          <cell r="F2458">
            <v>40015</v>
          </cell>
          <cell r="G2458" t="str">
            <v>INSCRIPCION</v>
          </cell>
          <cell r="H2458">
            <v>41269</v>
          </cell>
          <cell r="I2458" t="str">
            <v>WILDER  BARRETO OSMA</v>
          </cell>
          <cell r="J2458">
            <v>76736</v>
          </cell>
          <cell r="K2458" t="str">
            <v>CARRERA 52 No 48 - 09</v>
          </cell>
          <cell r="L2458" t="str">
            <v>VALLE DEL CAUCA</v>
          </cell>
          <cell r="M2458" t="str">
            <v>SEVILLA</v>
          </cell>
          <cell r="N2458" t="str">
            <v>2237403  |  2237403</v>
          </cell>
          <cell r="O2458">
            <v>3176727411</v>
          </cell>
          <cell r="P2458" t="str">
            <v>contactenos@bugalagrande-valle.gov.co</v>
          </cell>
          <cell r="Q2458" t="str">
            <v>ASOCIACION DE USUARIOS</v>
          </cell>
          <cell r="R2458" t="str">
            <v>ORGANIZACION AUTORIZADA</v>
          </cell>
        </row>
        <row r="2459">
          <cell r="A2459">
            <v>25336</v>
          </cell>
          <cell r="B2459" t="str">
            <v>ASOCIACION DE USUARIOS DEL ACUEDUCTO VEREDA BARRIO NUEVO CORREGIMIENTO BOLO ALIZAL PALMIRA VALLE</v>
          </cell>
          <cell r="C2459">
            <v>41038</v>
          </cell>
          <cell r="D2459" t="str">
            <v>900187074-2</v>
          </cell>
          <cell r="E2459" t="str">
            <v>OPERATIVA</v>
          </cell>
          <cell r="F2459">
            <v>39153</v>
          </cell>
          <cell r="G2459" t="str">
            <v>ACTUALIZACION</v>
          </cell>
          <cell r="H2459">
            <v>41127</v>
          </cell>
          <cell r="I2459" t="str">
            <v>ALBA LUCIA RAMOS MOSQUERA</v>
          </cell>
          <cell r="J2459">
            <v>76520</v>
          </cell>
          <cell r="K2459" t="str">
            <v>VBEREDA BARRIO NUEVO</v>
          </cell>
          <cell r="L2459" t="str">
            <v>VALLE DEL CAUCA</v>
          </cell>
          <cell r="M2459" t="str">
            <v>PALMIRA</v>
          </cell>
          <cell r="N2459" t="str">
            <v>2714763  |  2714763</v>
          </cell>
          <cell r="O2459">
            <v>3158105738</v>
          </cell>
          <cell r="P2459" t="str">
            <v>ASESORZFH@HOTMAIL.COM</v>
          </cell>
          <cell r="Q2459" t="str">
            <v>ASOCIACION DE USUARIOS</v>
          </cell>
          <cell r="R2459" t="str">
            <v>ORGANIZACION AUTORIZADA</v>
          </cell>
        </row>
        <row r="2460">
          <cell r="A2460">
            <v>25338</v>
          </cell>
          <cell r="B2460" t="str">
            <v>ASOCIACION DE USUARIOS DEL ACUEDUCTO Y/O ALCANTARILLADO Y/O ASEO DE BOYACA E.S.P</v>
          </cell>
          <cell r="C2460">
            <v>41153</v>
          </cell>
          <cell r="D2460" t="str">
            <v>815001973-2</v>
          </cell>
          <cell r="E2460" t="str">
            <v>OPERATIVA</v>
          </cell>
          <cell r="F2460">
            <v>35873</v>
          </cell>
          <cell r="G2460" t="str">
            <v>ACTUALIZACION</v>
          </cell>
          <cell r="H2460">
            <v>41231</v>
          </cell>
          <cell r="I2460" t="str">
            <v>JAIRO ARANGO  ESCANDON</v>
          </cell>
          <cell r="J2460">
            <v>76520</v>
          </cell>
          <cell r="K2460" t="str">
            <v>CORREGIMIENTO BOYACA</v>
          </cell>
          <cell r="L2460" t="str">
            <v>VALLE DEL CAUCA</v>
          </cell>
          <cell r="M2460" t="str">
            <v>PALMIRA</v>
          </cell>
          <cell r="N2460" t="str">
            <v>2555131  |  2555372</v>
          </cell>
          <cell r="O2460">
            <v>3122430863</v>
          </cell>
          <cell r="P2460" t="str">
            <v>rafffico@hotmail.com</v>
          </cell>
          <cell r="Q2460" t="str">
            <v>ASOCIACION DE USUARIOS</v>
          </cell>
          <cell r="R2460" t="str">
            <v>ORGANIZACION AUTORIZADA</v>
          </cell>
        </row>
        <row r="2461">
          <cell r="A2461">
            <v>25345</v>
          </cell>
          <cell r="B2461" t="str">
            <v>ASOCIACION DE ACUEDUCTO ALCANTARILLADO Y ASEO DE LA VEREDA LA CASCADA CORREGIMIENTO DE TIENDA NUEVA MUNICIPIO DE PALMIRA E S P</v>
          </cell>
          <cell r="C2461">
            <v>40805</v>
          </cell>
          <cell r="D2461" t="str">
            <v>815001642-1</v>
          </cell>
          <cell r="E2461" t="str">
            <v>OPERATIVA</v>
          </cell>
          <cell r="F2461">
            <v>38791</v>
          </cell>
          <cell r="G2461" t="str">
            <v>INSCRIPCION</v>
          </cell>
          <cell r="H2461">
            <v>40883</v>
          </cell>
          <cell r="I2461" t="str">
            <v>ALVARO GONZALEZ BUENO</v>
          </cell>
          <cell r="J2461">
            <v>76520</v>
          </cell>
          <cell r="K2461" t="str">
            <v>VEREDA LA CASCADA</v>
          </cell>
          <cell r="L2461" t="str">
            <v>VALLE DEL CAUCA</v>
          </cell>
          <cell r="M2461" t="str">
            <v>PALMIRA</v>
          </cell>
          <cell r="N2461" t="str">
            <v>2807289  |  3303311</v>
          </cell>
          <cell r="O2461">
            <v>3167496657</v>
          </cell>
          <cell r="P2461" t="str">
            <v>ASESORZFH@HOTMAIL.COM</v>
          </cell>
          <cell r="Q2461" t="str">
            <v>ASOCIACION DE USUARIOS</v>
          </cell>
          <cell r="R2461" t="str">
            <v>ORGANIZACION AUTORIZADA</v>
          </cell>
        </row>
        <row r="2462">
          <cell r="A2462">
            <v>25354</v>
          </cell>
          <cell r="B2462" t="str">
            <v>JUNTA DE AGUAS VEREDA LA VENTURA</v>
          </cell>
          <cell r="C2462">
            <v>41166</v>
          </cell>
          <cell r="D2462" t="str">
            <v>805022579-7</v>
          </cell>
          <cell r="E2462" t="str">
            <v>OPERATIVA</v>
          </cell>
          <cell r="F2462">
            <v>37301</v>
          </cell>
          <cell r="G2462" t="str">
            <v>ACTUALIZACION</v>
          </cell>
          <cell r="H2462">
            <v>45498</v>
          </cell>
          <cell r="I2462" t="str">
            <v>ELIZABETH CASTILLO AMAYA</v>
          </cell>
          <cell r="J2462">
            <v>76377</v>
          </cell>
          <cell r="K2462" t="str">
            <v>Vereda la ventura el crucero casa comunitaria</v>
          </cell>
          <cell r="L2462" t="str">
            <v>VALLE DEL CAUCA</v>
          </cell>
          <cell r="M2462" t="str">
            <v>LA CUMBRE</v>
          </cell>
          <cell r="N2462" t="str">
            <v>0000000  |  0000000</v>
          </cell>
          <cell r="O2462">
            <v>3163241888</v>
          </cell>
          <cell r="P2462" t="str">
            <v>jaguvencu2010@hotmail.com</v>
          </cell>
          <cell r="Q2462" t="str">
            <v>ASOCIACION DE USUARIOS</v>
          </cell>
          <cell r="R2462" t="str">
            <v>ORGANIZACION AUTORIZADA</v>
          </cell>
        </row>
        <row r="2463">
          <cell r="A2463">
            <v>25394</v>
          </cell>
          <cell r="B2463" t="str">
            <v>ASOCIACION ADMINITRADORA DEL ACUEDUCTO RURAL COMUNITARIO DEL CORREGIMIENTO DE PUENTE ROJO ACUASALUD PUENTE ROJO</v>
          </cell>
          <cell r="C2463">
            <v>41151</v>
          </cell>
          <cell r="D2463" t="str">
            <v>815005131-6</v>
          </cell>
          <cell r="E2463" t="str">
            <v>OPERATIVA</v>
          </cell>
          <cell r="F2463">
            <v>37809</v>
          </cell>
          <cell r="G2463" t="str">
            <v>INSCRIPCION</v>
          </cell>
          <cell r="H2463">
            <v>41269</v>
          </cell>
          <cell r="I2463" t="str">
            <v xml:space="preserve">DIEGO FERNANDO OSORIO </v>
          </cell>
          <cell r="J2463">
            <v>76318</v>
          </cell>
          <cell r="K2463" t="str">
            <v xml:space="preserve">ALCALDIA MUNICIPAL </v>
          </cell>
          <cell r="L2463" t="str">
            <v>VALLE DEL CAUCA</v>
          </cell>
          <cell r="M2463" t="str">
            <v>GUACARI</v>
          </cell>
          <cell r="N2463" t="str">
            <v>2538646  |  2538646</v>
          </cell>
          <cell r="O2463">
            <v>3146262560</v>
          </cell>
          <cell r="P2463" t="str">
            <v>contactenos@guacari-valle.gov.co</v>
          </cell>
          <cell r="Q2463" t="str">
            <v>ASOCIACION DE USUARIOS</v>
          </cell>
          <cell r="R2463" t="str">
            <v>ORGANIZACION AUTORIZADA</v>
          </cell>
        </row>
        <row r="2464">
          <cell r="A2464">
            <v>25421</v>
          </cell>
          <cell r="B2464" t="str">
            <v>ASOCIACION DE USUARIOS AGUA ALBANIA ESP</v>
          </cell>
          <cell r="C2464">
            <v>41149</v>
          </cell>
          <cell r="D2464" t="str">
            <v>900108764-9</v>
          </cell>
          <cell r="E2464" t="str">
            <v>OPERATIVA</v>
          </cell>
          <cell r="F2464">
            <v>38900</v>
          </cell>
          <cell r="G2464" t="str">
            <v>INSCRIPCION</v>
          </cell>
          <cell r="H2464">
            <v>41269</v>
          </cell>
          <cell r="I2464" t="str">
            <v>CAMILO  RAMIREZ ORTIZ</v>
          </cell>
          <cell r="J2464">
            <v>76890</v>
          </cell>
          <cell r="K2464" t="str">
            <v>PALACIO MUNICIPAL</v>
          </cell>
          <cell r="L2464" t="str">
            <v>VALLE DEL CAUCA</v>
          </cell>
          <cell r="M2464" t="str">
            <v>YOTOCO</v>
          </cell>
          <cell r="N2464" t="str">
            <v>2523520  |  2523520</v>
          </cell>
          <cell r="O2464">
            <v>3175367555</v>
          </cell>
          <cell r="P2464" t="str">
            <v>jantoniogiraldor@hotmail.com</v>
          </cell>
          <cell r="Q2464" t="str">
            <v>ASOCIACION DE USUARIOS</v>
          </cell>
          <cell r="R2464" t="str">
            <v>ORGANIZACION AUTORIZADA</v>
          </cell>
        </row>
        <row r="2465">
          <cell r="A2465">
            <v>25424</v>
          </cell>
          <cell r="B2465" t="str">
            <v>ASOCIACION DE SUSCRIPTORES DEL ACUEDUCTO DE SAN JUAN ESP</v>
          </cell>
          <cell r="C2465">
            <v>41148</v>
          </cell>
          <cell r="D2465" t="str">
            <v>900125772-1</v>
          </cell>
          <cell r="E2465" t="str">
            <v>OPERATIVA</v>
          </cell>
          <cell r="F2465">
            <v>39019</v>
          </cell>
          <cell r="G2465" t="str">
            <v>INSCRIPCION</v>
          </cell>
          <cell r="H2465">
            <v>41396</v>
          </cell>
          <cell r="I2465" t="str">
            <v>OMAIRA  LEONOR GUACA MARTINEZ</v>
          </cell>
          <cell r="J2465">
            <v>76890</v>
          </cell>
          <cell r="K2465" t="str">
            <v>vereda san juan</v>
          </cell>
          <cell r="L2465" t="str">
            <v>VALLE DEL CAUCA</v>
          </cell>
          <cell r="M2465" t="str">
            <v>YOTOCO</v>
          </cell>
          <cell r="N2465" t="str">
            <v>2538449  |  2530787</v>
          </cell>
          <cell r="O2465">
            <v>3185568894</v>
          </cell>
          <cell r="P2465" t="str">
            <v>arlasanjuan@hotmail.com</v>
          </cell>
          <cell r="Q2465" t="str">
            <v>ASOCIACION DE USUARIOS</v>
          </cell>
          <cell r="R2465" t="str">
            <v>ORGANIZACION AUTORIZADA</v>
          </cell>
        </row>
        <row r="2466">
          <cell r="A2466">
            <v>25434</v>
          </cell>
          <cell r="B2466" t="str">
            <v>ASOCIACION DE USUARIOS DEL ACUEDUCTO RURAL RINCON PLACER</v>
          </cell>
          <cell r="C2466">
            <v>41113</v>
          </cell>
          <cell r="D2466" t="str">
            <v>900530980-1</v>
          </cell>
          <cell r="E2466" t="str">
            <v>OPERATIVA</v>
          </cell>
          <cell r="F2466">
            <v>31534</v>
          </cell>
          <cell r="G2466" t="str">
            <v>INSCRIPCION</v>
          </cell>
          <cell r="H2466">
            <v>41326</v>
          </cell>
          <cell r="I2466" t="str">
            <v>JOSE VEGA ALMANZA</v>
          </cell>
          <cell r="J2466">
            <v>73124</v>
          </cell>
          <cell r="K2466" t="str">
            <v>VEREDA EL RINCON PLACER</v>
          </cell>
          <cell r="L2466" t="str">
            <v>TOLIMA</v>
          </cell>
          <cell r="M2466" t="str">
            <v>CAJAMARCA</v>
          </cell>
          <cell r="N2466" t="str">
            <v>3114539  |  3114539</v>
          </cell>
          <cell r="O2466">
            <v>3114539076</v>
          </cell>
          <cell r="P2466" t="str">
            <v>contactenos@cajamarca-tolima.gov.co</v>
          </cell>
          <cell r="Q2466" t="str">
            <v>ASOCIACION DE USUARIOS</v>
          </cell>
          <cell r="R2466" t="str">
            <v>ORGANIZACION AUTORIZADA</v>
          </cell>
        </row>
        <row r="2467">
          <cell r="A2467">
            <v>25442</v>
          </cell>
          <cell r="B2467" t="str">
            <v>JUNTA DE ACCION COMUNAL DE LA VEREDA LA CERRAJOSA</v>
          </cell>
          <cell r="C2467">
            <v>41114</v>
          </cell>
          <cell r="D2467" t="str">
            <v>900009574-1</v>
          </cell>
          <cell r="E2467" t="str">
            <v>OPERATIVA</v>
          </cell>
          <cell r="F2467">
            <v>24404</v>
          </cell>
          <cell r="G2467" t="str">
            <v>INSCRIPCION</v>
          </cell>
          <cell r="H2467">
            <v>41269</v>
          </cell>
          <cell r="I2467" t="str">
            <v xml:space="preserve">FERNEY MARTINEZ </v>
          </cell>
          <cell r="J2467">
            <v>73124</v>
          </cell>
          <cell r="K2467" t="str">
            <v>LA UMATA - ALCALDIA CAJAMARCA</v>
          </cell>
          <cell r="L2467" t="str">
            <v>TOLIMA</v>
          </cell>
          <cell r="M2467" t="str">
            <v>CAJAMARCA</v>
          </cell>
          <cell r="N2467" t="str">
            <v>7188937  |  7188937</v>
          </cell>
          <cell r="O2467">
            <v>3114568491</v>
          </cell>
          <cell r="P2467" t="str">
            <v>lidavalen@hotmail.com</v>
          </cell>
          <cell r="Q2467" t="str">
            <v>JUNTA DE ACCION COMUNAL</v>
          </cell>
          <cell r="R2467" t="str">
            <v>ORGANIZACION AUTORIZADA</v>
          </cell>
        </row>
        <row r="2468">
          <cell r="A2468">
            <v>25443</v>
          </cell>
          <cell r="B2468" t="str">
            <v>ASOCIACION DE USUARIOS ACUEDUCTO RURAL SAN LORENZO ALTO Y BAJO</v>
          </cell>
          <cell r="C2468">
            <v>41117</v>
          </cell>
          <cell r="D2468" t="str">
            <v>809010454-8</v>
          </cell>
          <cell r="E2468" t="str">
            <v>OPERATIVA</v>
          </cell>
          <cell r="F2468">
            <v>31534</v>
          </cell>
          <cell r="G2468" t="str">
            <v>INSCRIPCION</v>
          </cell>
          <cell r="H2468">
            <v>41269</v>
          </cell>
          <cell r="I2468" t="str">
            <v xml:space="preserve">JORGE ELIECER RIVEROS </v>
          </cell>
          <cell r="J2468">
            <v>73124</v>
          </cell>
          <cell r="K2468" t="str">
            <v xml:space="preserve">Calle 6 5-72 </v>
          </cell>
          <cell r="L2468" t="str">
            <v>TOLIMA</v>
          </cell>
          <cell r="M2468" t="str">
            <v>CAJAMARCA</v>
          </cell>
          <cell r="N2468" t="str">
            <v>3132434  |  3132434</v>
          </cell>
          <cell r="O2468">
            <v>3132434223</v>
          </cell>
          <cell r="P2468" t="str">
            <v>contactenos.cajamarca@gov.co</v>
          </cell>
          <cell r="Q2468" t="str">
            <v>ASOCIACION DE USUARIOS</v>
          </cell>
          <cell r="R2468" t="str">
            <v>ORGANIZACION AUTORIZADA</v>
          </cell>
        </row>
        <row r="2469">
          <cell r="A2469">
            <v>25451</v>
          </cell>
          <cell r="B2469" t="str">
            <v xml:space="preserve">ASOCIACIÓN DE USUARIOS DEL ACUEDUCTO DE LA VEREDA LA CAJITA DEL MUNICIPIO DE MELGAR DEPARTAMENTO DEL TOLIMA </v>
          </cell>
          <cell r="C2469">
            <v>41537</v>
          </cell>
          <cell r="D2469" t="str">
            <v>830505818-7</v>
          </cell>
          <cell r="E2469" t="str">
            <v>OPERATIVA</v>
          </cell>
          <cell r="F2469">
            <v>38287</v>
          </cell>
          <cell r="G2469" t="str">
            <v>ACTUALIZACION</v>
          </cell>
          <cell r="H2469">
            <v>45576</v>
          </cell>
          <cell r="I2469" t="str">
            <v>JOSE JULIAN SEGURA GARNICA</v>
          </cell>
          <cell r="J2469">
            <v>73449</v>
          </cell>
          <cell r="K2469" t="str">
            <v>VEREDA LA CAJITA</v>
          </cell>
          <cell r="L2469" t="str">
            <v>TOLIMA</v>
          </cell>
          <cell r="M2469" t="str">
            <v>MELGAR</v>
          </cell>
          <cell r="N2469" t="str">
            <v>3108839  |  3108839</v>
          </cell>
          <cell r="O2469">
            <v>3003662841</v>
          </cell>
          <cell r="P2469" t="str">
            <v>contacto@asocajita.com</v>
          </cell>
          <cell r="Q2469" t="str">
            <v>ASOCIACION DE USUARIOS</v>
          </cell>
          <cell r="R2469" t="str">
            <v>ORGANIZACION AUTORIZADA</v>
          </cell>
        </row>
        <row r="2470">
          <cell r="A2470">
            <v>25497</v>
          </cell>
          <cell r="B2470" t="str">
            <v>CORPORACION DE SERVICIOS DE ACUEDUCTO DE CASAS BLANCAS LA LOMA Y LA CORCOVADA</v>
          </cell>
          <cell r="C2470">
            <v>41212</v>
          </cell>
          <cell r="D2470" t="str">
            <v>800248976-0</v>
          </cell>
          <cell r="E2470" t="str">
            <v>OPERATIVA</v>
          </cell>
          <cell r="F2470">
            <v>36396</v>
          </cell>
          <cell r="G2470" t="str">
            <v>INSCRIPCION</v>
          </cell>
          <cell r="H2470">
            <v>41269</v>
          </cell>
          <cell r="I2470" t="str">
            <v>CARLOS EMIRO ORTIZ PARDO</v>
          </cell>
          <cell r="J2470">
            <v>68397</v>
          </cell>
          <cell r="K2470" t="str">
            <v>VEREDA CASAS BLANCAS CASA CARLOS EMIRO ORTIZ PARDO</v>
          </cell>
          <cell r="L2470" t="str">
            <v>SANTANDER</v>
          </cell>
          <cell r="M2470" t="str">
            <v>LA PAZ</v>
          </cell>
          <cell r="N2470" t="str">
            <v>3142147  |  3142147</v>
          </cell>
          <cell r="O2470">
            <v>3142147548</v>
          </cell>
          <cell r="P2470" t="str">
            <v>caragor@hotmail.com</v>
          </cell>
          <cell r="Q2470" t="str">
            <v>ASOCIACION DE USUARIOS</v>
          </cell>
          <cell r="R2470" t="str">
            <v>ORGANIZACION AUTORIZADA</v>
          </cell>
        </row>
        <row r="2471">
          <cell r="A2471">
            <v>25500</v>
          </cell>
          <cell r="B2471" t="str">
            <v>EMPRESA DE SERVICIOS PUBLICOS DE SAN ANTONIO DEL TEQUENDAMA - PROGRESAR SA. ESP</v>
          </cell>
          <cell r="C2471">
            <v>40721</v>
          </cell>
          <cell r="D2471" t="str">
            <v>900403698-5</v>
          </cell>
          <cell r="E2471" t="str">
            <v>OPERATIVA</v>
          </cell>
          <cell r="F2471">
            <v>40547</v>
          </cell>
          <cell r="G2471" t="str">
            <v>ACTUALIZACION</v>
          </cell>
          <cell r="H2471">
            <v>45515</v>
          </cell>
          <cell r="I2471" t="str">
            <v>JORGE ELIECER OLMOS HERNANDEZ</v>
          </cell>
          <cell r="J2471">
            <v>25645</v>
          </cell>
          <cell r="K2471" t="str">
            <v>Cra 4 No 4-01</v>
          </cell>
          <cell r="L2471" t="str">
            <v>CUNDINAMARCA</v>
          </cell>
          <cell r="M2471" t="str">
            <v>SAN ANTONIO DEL TEQUENDAMA</v>
          </cell>
          <cell r="N2471" t="str">
            <v>8450175  |  8450175</v>
          </cell>
          <cell r="O2471">
            <v>3124788138</v>
          </cell>
          <cell r="P2471" t="str">
            <v>progresaresp@sanantoniodeltequendama-cundinamarca.gov.co</v>
          </cell>
          <cell r="Q2471" t="str">
            <v>SOCIEDAD ANONIMA</v>
          </cell>
          <cell r="R2471" t="str">
            <v>SOCIEDADES (EMPRESA DE SERVICIOS PUBLICOS)</v>
          </cell>
        </row>
        <row r="2472">
          <cell r="A2472">
            <v>25501</v>
          </cell>
          <cell r="B2472" t="str">
            <v>ASOCIACION DE USUARIOS DEL ACUEDUCTO MULTIVEREDAL AMORSSAN SANTA ROSA DE OSOS</v>
          </cell>
          <cell r="C2472">
            <v>40931</v>
          </cell>
          <cell r="D2472" t="str">
            <v>811030281-3</v>
          </cell>
          <cell r="E2472" t="str">
            <v>OPERATIVA</v>
          </cell>
          <cell r="F2472">
            <v>39114</v>
          </cell>
          <cell r="G2472" t="str">
            <v>ACTUALIZACION</v>
          </cell>
          <cell r="H2472">
            <v>45422</v>
          </cell>
          <cell r="I2472" t="str">
            <v>LUIS FERNANDO BALBIN AGUDELO</v>
          </cell>
          <cell r="J2472">
            <v>5686</v>
          </cell>
          <cell r="K2472" t="str">
            <v>VEREDA SANTA ANA KM 4 VIA ENTRERRIOS</v>
          </cell>
          <cell r="L2472" t="str">
            <v>ANTIOQUIA</v>
          </cell>
          <cell r="M2472" t="str">
            <v>SANTA ROSA DE OSOS</v>
          </cell>
          <cell r="N2472" t="str">
            <v>6463302  |  6463302</v>
          </cell>
          <cell r="O2472">
            <v>3206463302</v>
          </cell>
          <cell r="P2472" t="str">
            <v>amorssan@hotmail.es</v>
          </cell>
          <cell r="Q2472" t="str">
            <v>ASOCIACION DE USUARIOS</v>
          </cell>
          <cell r="R2472" t="str">
            <v>ORGANIZACION AUTORIZADA</v>
          </cell>
        </row>
        <row r="2473">
          <cell r="A2473">
            <v>25504</v>
          </cell>
          <cell r="B2473" t="str">
            <v>COOPERATIVA DE TRABAJO ASOCIADO DE MICROEMPRESARIOS DE SAN VICENTE DE CHUCURI</v>
          </cell>
          <cell r="C2473">
            <v>42787</v>
          </cell>
          <cell r="D2473" t="str">
            <v>829003810-0</v>
          </cell>
          <cell r="E2473" t="str">
            <v>OPERATIVA</v>
          </cell>
          <cell r="F2473">
            <v>38744</v>
          </cell>
          <cell r="G2473" t="str">
            <v>ACTUALIZACION</v>
          </cell>
          <cell r="H2473">
            <v>44609</v>
          </cell>
          <cell r="I2473" t="str">
            <v>JULY NEYDU MARTINEZ TAPIAS</v>
          </cell>
          <cell r="J2473">
            <v>68689</v>
          </cell>
          <cell r="K2473" t="str">
            <v>CL 10 No. 12-25</v>
          </cell>
          <cell r="L2473" t="str">
            <v>SANTANDER</v>
          </cell>
          <cell r="M2473" t="str">
            <v>SAN VICENTE DE CHUCURI</v>
          </cell>
          <cell r="N2473" t="str">
            <v>6256330  |  6256330</v>
          </cell>
          <cell r="O2473">
            <v>3134759340</v>
          </cell>
          <cell r="P2473" t="str">
            <v>mipymes2021@outlook.es</v>
          </cell>
          <cell r="Q2473" t="str">
            <v>COOPERATIVA</v>
          </cell>
          <cell r="R2473" t="str">
            <v>ORGANIZACION AUTORIZADA</v>
          </cell>
        </row>
        <row r="2474">
          <cell r="A2474">
            <v>25508</v>
          </cell>
          <cell r="B2474" t="str">
            <v>ASOCIACION JUNTA ADMINISTRADORA DEL ACUEDUCTO VEREDA ESTORACAL DE EL HOBO</v>
          </cell>
          <cell r="C2474">
            <v>41193</v>
          </cell>
          <cell r="D2474" t="str">
            <v>900362414-3</v>
          </cell>
          <cell r="E2474" t="str">
            <v>OPERATIVA</v>
          </cell>
          <cell r="F2474">
            <v>40332</v>
          </cell>
          <cell r="G2474" t="str">
            <v>ACTUALIZACION</v>
          </cell>
          <cell r="H2474">
            <v>41269</v>
          </cell>
          <cell r="I2474" t="str">
            <v>ARGEMIRO LOPEZ MOLANO</v>
          </cell>
          <cell r="J2474">
            <v>41349</v>
          </cell>
          <cell r="K2474" t="str">
            <v>Cra. 9 No.5-41</v>
          </cell>
          <cell r="L2474" t="str">
            <v>HUILA</v>
          </cell>
          <cell r="M2474" t="str">
            <v>HOBO</v>
          </cell>
          <cell r="N2474" t="str">
            <v>8384131  |  8384006</v>
          </cell>
          <cell r="O2474">
            <v>3202156371</v>
          </cell>
          <cell r="P2474" t="str">
            <v>argemiro.lopez@cafeteroscolombia.org</v>
          </cell>
          <cell r="Q2474" t="str">
            <v>JUNTA ADMINISTRADORA</v>
          </cell>
          <cell r="R2474" t="str">
            <v>ORGANIZACION AUTORIZADA</v>
          </cell>
        </row>
        <row r="2475">
          <cell r="A2475">
            <v>25511</v>
          </cell>
          <cell r="B2475" t="str">
            <v>ASOCIACIÓN DE JUNTA ADMINISTRADORA DEL ACUEDUCTO  DE LA VEREDA SIMON BOLIVAR</v>
          </cell>
          <cell r="C2475">
            <v>41184</v>
          </cell>
          <cell r="D2475" t="str">
            <v>900404147-3</v>
          </cell>
          <cell r="E2475" t="str">
            <v>OPERATIVA</v>
          </cell>
          <cell r="F2475">
            <v>40544</v>
          </cell>
          <cell r="G2475" t="str">
            <v>ACTUALIZACION</v>
          </cell>
          <cell r="H2475">
            <v>41269</v>
          </cell>
          <cell r="I2475" t="str">
            <v>LUIS NORBERTO GALARZA CUMBALAZA</v>
          </cell>
          <cell r="J2475">
            <v>52210</v>
          </cell>
          <cell r="K2475" t="str">
            <v>VEREDA SIMON BOLIVAR</v>
          </cell>
          <cell r="L2475" t="str">
            <v>NARIÑO</v>
          </cell>
          <cell r="M2475" t="str">
            <v>CONTADERO</v>
          </cell>
          <cell r="N2475" t="str">
            <v>7752820  |  7752832</v>
          </cell>
          <cell r="O2475">
            <v>3187055440</v>
          </cell>
          <cell r="P2475" t="str">
            <v>billy7498@hotmail.com</v>
          </cell>
          <cell r="Q2475" t="str">
            <v>JUNTA ADMINISTRADORA</v>
          </cell>
          <cell r="R2475" t="str">
            <v>ORGANIZACION AUTORIZADA</v>
          </cell>
        </row>
        <row r="2476">
          <cell r="A2476">
            <v>25515</v>
          </cell>
          <cell r="B2476" t="str">
            <v>EMPRESA DE SERVICOS PUBLICOS DE GUADUAS S.A. E.S.P. - AGUAS DEL CAPIRA S.A. E.S.P.</v>
          </cell>
          <cell r="C2476">
            <v>40876</v>
          </cell>
          <cell r="D2476" t="str">
            <v>900407338-7</v>
          </cell>
          <cell r="E2476" t="str">
            <v>OPERATIVA</v>
          </cell>
          <cell r="F2476">
            <v>40575</v>
          </cell>
          <cell r="G2476" t="str">
            <v>ACTUALIZACION</v>
          </cell>
          <cell r="H2476">
            <v>45702</v>
          </cell>
          <cell r="I2476" t="str">
            <v>FABIAN ANDRES VARGAS  POVEDA</v>
          </cell>
          <cell r="J2476">
            <v>25320</v>
          </cell>
          <cell r="K2476" t="str">
            <v>CARRERA 3 N° 5-21</v>
          </cell>
          <cell r="L2476" t="str">
            <v>CUNDINAMARCA</v>
          </cell>
          <cell r="M2476" t="str">
            <v>GUADUAS</v>
          </cell>
          <cell r="N2476" t="str">
            <v>8416717  |  8416717</v>
          </cell>
          <cell r="O2476">
            <v>3232253067</v>
          </cell>
          <cell r="P2476" t="str">
            <v>contactenos@aguasdelcapiraesp.gov.co</v>
          </cell>
          <cell r="Q2476" t="str">
            <v>SOCIEDAD ANONIMA</v>
          </cell>
          <cell r="R2476" t="str">
            <v>SOCIEDADES (EMPRESA DE SERVICIOS PUBLICOS)</v>
          </cell>
        </row>
        <row r="2477">
          <cell r="A2477">
            <v>25516</v>
          </cell>
          <cell r="B2477" t="str">
            <v>ASOCIACION DE SUSCRIPTORES DEL ACUEDUCTO VEREDA CHURUVITA SECTOR EL MAMONAL DE SAMACA</v>
          </cell>
          <cell r="C2477">
            <v>41161</v>
          </cell>
          <cell r="D2477" t="str">
            <v>820005659-0</v>
          </cell>
          <cell r="E2477" t="str">
            <v>OPERATIVA</v>
          </cell>
          <cell r="F2477">
            <v>36229</v>
          </cell>
          <cell r="G2477" t="str">
            <v>ACTUALIZACION</v>
          </cell>
          <cell r="H2477">
            <v>45280</v>
          </cell>
          <cell r="I2477" t="str">
            <v>JOSE HUMBERTO CASTIBLANCO ROMERO</v>
          </cell>
          <cell r="J2477">
            <v>15646</v>
          </cell>
          <cell r="K2477" t="str">
            <v>CALLE 5 No 5-30 OFI 202</v>
          </cell>
          <cell r="L2477" t="str">
            <v>BOYACÁ</v>
          </cell>
          <cell r="M2477" t="str">
            <v>SAMACA</v>
          </cell>
          <cell r="N2477" t="str">
            <v>0000000  |  0000000</v>
          </cell>
          <cell r="O2477">
            <v>3143559531</v>
          </cell>
          <cell r="P2477" t="str">
            <v>egresap@hotmail.com</v>
          </cell>
          <cell r="Q2477" t="str">
            <v>ASOCIACION DE USUARIOS</v>
          </cell>
          <cell r="R2477" t="str">
            <v>ORGANIZACION AUTORIZADA</v>
          </cell>
        </row>
        <row r="2478">
          <cell r="A2478">
            <v>25524</v>
          </cell>
          <cell r="B2478" t="str">
            <v xml:space="preserve">EMPRESA DE SERVICIOS PUBLICOS DOMICILIARIOS DE GIRALDO S.A. E.S.P </v>
          </cell>
          <cell r="C2478">
            <v>41032</v>
          </cell>
          <cell r="D2478" t="str">
            <v>900409409-0</v>
          </cell>
          <cell r="E2478" t="str">
            <v>OPERATIVA</v>
          </cell>
          <cell r="F2478">
            <v>40603</v>
          </cell>
          <cell r="G2478" t="str">
            <v>ACTUALIZACION</v>
          </cell>
          <cell r="H2478">
            <v>45715</v>
          </cell>
          <cell r="I2478" t="str">
            <v>JHON FREDY USUGA  AGUDELO</v>
          </cell>
          <cell r="J2478">
            <v>5306</v>
          </cell>
          <cell r="K2478" t="str">
            <v>CALLE 10 nO. 9-02</v>
          </cell>
          <cell r="L2478" t="str">
            <v>ANTIOQUIA</v>
          </cell>
          <cell r="M2478" t="str">
            <v>GIRALDO</v>
          </cell>
          <cell r="N2478" t="str">
            <v>8571039  |  8571039</v>
          </cell>
          <cell r="O2478">
            <v>3218986405</v>
          </cell>
          <cell r="P2478" t="str">
            <v>empugisaesp@gmail.com</v>
          </cell>
          <cell r="Q2478" t="str">
            <v>SOCIEDAD ANONIMA</v>
          </cell>
          <cell r="R2478" t="str">
            <v>SOCIEDADES (EMPRESA DE SERVICIOS PUBLICOS)</v>
          </cell>
        </row>
        <row r="2479">
          <cell r="A2479">
            <v>25527</v>
          </cell>
          <cell r="B2479" t="str">
            <v xml:space="preserve">EMPRESAS PUBLICAS MUNICIPALES DE BETANIA S.A E.S.P </v>
          </cell>
          <cell r="C2479">
            <v>41795</v>
          </cell>
          <cell r="D2479" t="str">
            <v>900217714-8</v>
          </cell>
          <cell r="E2479" t="str">
            <v>OPERATIVA</v>
          </cell>
          <cell r="F2479">
            <v>39661</v>
          </cell>
          <cell r="G2479" t="str">
            <v>ACTUALIZACION</v>
          </cell>
          <cell r="H2479">
            <v>45700</v>
          </cell>
          <cell r="I2479" t="str">
            <v>ROBER ANTONIO PEREZ LOAIZA</v>
          </cell>
          <cell r="J2479">
            <v>5091</v>
          </cell>
          <cell r="K2479" t="str">
            <v>CALLE 18 # 24-01</v>
          </cell>
          <cell r="L2479" t="str">
            <v>ANTIOQUIA</v>
          </cell>
          <cell r="M2479" t="str">
            <v>BETANIA</v>
          </cell>
          <cell r="N2479" t="str">
            <v>8435055  |  8435055</v>
          </cell>
          <cell r="O2479">
            <v>3127802878</v>
          </cell>
          <cell r="P2479" t="str">
            <v>serviciospublicos@betania-antioquia.gov.co</v>
          </cell>
          <cell r="Q2479" t="str">
            <v>SOCIEDAD ANONIMA</v>
          </cell>
          <cell r="R2479" t="str">
            <v>SOCIEDADES (EMPRESA DE SERVICIOS PUBLICOS)</v>
          </cell>
        </row>
        <row r="2480">
          <cell r="A2480">
            <v>25528</v>
          </cell>
          <cell r="B2480" t="str">
            <v>COOPERATIVA AGUAS DE REMOLINO LTDA E.S.P.</v>
          </cell>
          <cell r="C2480">
            <v>40837</v>
          </cell>
          <cell r="D2480" t="str">
            <v>900407415-6</v>
          </cell>
          <cell r="E2480" t="str">
            <v>OPERATIVA (No activa)</v>
          </cell>
          <cell r="F2480">
            <v>40665</v>
          </cell>
          <cell r="G2480" t="str">
            <v>ACTUALIZACION</v>
          </cell>
          <cell r="H2480">
            <v>40907</v>
          </cell>
          <cell r="I2480" t="str">
            <v>GUILLERMO DAVID TORRES MERIÑO</v>
          </cell>
          <cell r="J2480">
            <v>8001</v>
          </cell>
          <cell r="K2480" t="str">
            <v>carrera 1B No. 46 H - 11</v>
          </cell>
          <cell r="L2480" t="str">
            <v>ATLÁNTICO</v>
          </cell>
          <cell r="M2480" t="str">
            <v>BARRANQUILLA</v>
          </cell>
          <cell r="N2480" t="str">
            <v>3246141  |  5093019</v>
          </cell>
          <cell r="O2480">
            <v>3003425833</v>
          </cell>
          <cell r="P2480" t="str">
            <v>onchyss@hotmail.com</v>
          </cell>
          <cell r="Q2480" t="str">
            <v>COOPERATIVA</v>
          </cell>
          <cell r="R2480" t="str">
            <v>ORGANIZACION AUTORIZADA</v>
          </cell>
        </row>
        <row r="2481">
          <cell r="A2481">
            <v>25532</v>
          </cell>
          <cell r="B2481" t="str">
            <v>ASOCIACIÓN DE USUARIOS DEL ACUEDUCTO DE LA VEREDA EL CARMELO BAJO</v>
          </cell>
          <cell r="C2481">
            <v>41145</v>
          </cell>
          <cell r="D2481" t="str">
            <v>900014180-3</v>
          </cell>
          <cell r="E2481" t="str">
            <v>OPERATIVA</v>
          </cell>
          <cell r="F2481">
            <v>36127</v>
          </cell>
          <cell r="G2481" t="str">
            <v>INSCRIPCION</v>
          </cell>
          <cell r="H2481">
            <v>41211</v>
          </cell>
          <cell r="I2481" t="str">
            <v>ALBALUCIA CANO VALENCIA</v>
          </cell>
          <cell r="J2481">
            <v>17042</v>
          </cell>
          <cell r="K2481" t="str">
            <v>CENTRO ADMINISTRATIVO MUNICIPAL, CALLE 7ENTRE CARRERAS 4 Y 5 2° PISO</v>
          </cell>
          <cell r="L2481" t="str">
            <v>CALDAS</v>
          </cell>
          <cell r="M2481" t="str">
            <v>ANSERMA</v>
          </cell>
          <cell r="N2481" t="str">
            <v>0000000  |  0000000</v>
          </cell>
          <cell r="O2481">
            <v>3136020492</v>
          </cell>
          <cell r="P2481" t="str">
            <v>asocasantana@hotmail.com</v>
          </cell>
          <cell r="Q2481" t="str">
            <v>ASOCIACION DE USUARIOS</v>
          </cell>
          <cell r="R2481" t="str">
            <v>ORGANIZACION AUTORIZADA</v>
          </cell>
        </row>
        <row r="2482">
          <cell r="A2482">
            <v>25534</v>
          </cell>
          <cell r="B2482" t="str">
            <v>JUNTA ADMINISTRADORA DEL ACUEDUCTO REGIONAL IDOLOS</v>
          </cell>
          <cell r="C2482">
            <v>41166</v>
          </cell>
          <cell r="D2482" t="str">
            <v>900238033-0</v>
          </cell>
          <cell r="E2482" t="str">
            <v>OPERATIVA</v>
          </cell>
          <cell r="F2482">
            <v>35221</v>
          </cell>
          <cell r="G2482" t="str">
            <v>INSCRIPCION</v>
          </cell>
          <cell r="H2482">
            <v>41269</v>
          </cell>
          <cell r="I2482" t="str">
            <v>ANGEL MARIA GALINDEZ ÑAÑEZ</v>
          </cell>
          <cell r="J2482">
            <v>41359</v>
          </cell>
          <cell r="K2482" t="str">
            <v>VEREDA IDOLOS</v>
          </cell>
          <cell r="L2482" t="str">
            <v>HUILA</v>
          </cell>
          <cell r="M2482" t="str">
            <v>ISNOS</v>
          </cell>
          <cell r="N2482" t="str">
            <v>8328666  |  8328666</v>
          </cell>
          <cell r="O2482">
            <v>3142924692</v>
          </cell>
          <cell r="P2482" t="str">
            <v>an69galindez@yahoo.es</v>
          </cell>
          <cell r="Q2482" t="str">
            <v>JUNTA ADMINISTRADORA</v>
          </cell>
          <cell r="R2482" t="str">
            <v>ORGANIZACION AUTORIZADA</v>
          </cell>
        </row>
        <row r="2483">
          <cell r="A2483">
            <v>25535</v>
          </cell>
          <cell r="B2483" t="str">
            <v>ASOCIACION DE USUARIOS DE SERVICIOS PUBLICOS DOMICILIARIOS DE LA PEDREGOSA E.S.P</v>
          </cell>
          <cell r="C2483">
            <v>41124</v>
          </cell>
          <cell r="D2483" t="str">
            <v>807006339-6</v>
          </cell>
          <cell r="E2483" t="str">
            <v>OPERATIVA</v>
          </cell>
          <cell r="F2483">
            <v>37219</v>
          </cell>
          <cell r="G2483" t="str">
            <v>ACTUALIZACION</v>
          </cell>
          <cell r="H2483">
            <v>45512</v>
          </cell>
          <cell r="I2483" t="str">
            <v>GERMAN JESUS REMOLINA  VARGAS</v>
          </cell>
          <cell r="J2483">
            <v>54385</v>
          </cell>
          <cell r="K2483" t="str">
            <v>CR 2 No. 9 -25</v>
          </cell>
          <cell r="L2483" t="str">
            <v>NORTE DE SANTANDER</v>
          </cell>
          <cell r="M2483" t="str">
            <v>LA ESPERANZA</v>
          </cell>
          <cell r="N2483" t="str">
            <v>5645672  |  5645672</v>
          </cell>
          <cell r="O2483">
            <v>3117993422</v>
          </cell>
          <cell r="P2483" t="str">
            <v>acupedregosa@gmail.com</v>
          </cell>
          <cell r="Q2483" t="str">
            <v>ASOCIACION DE USUARIOS</v>
          </cell>
          <cell r="R2483" t="str">
            <v>ORGANIZACION AUTORIZADA</v>
          </cell>
        </row>
        <row r="2484">
          <cell r="A2484">
            <v>25538</v>
          </cell>
          <cell r="B2484" t="str">
            <v>ASOCIACION DE USUARIOS DEL ACUEDUCTO CERRO DE GUATICA DE LA VEREDA DIRAVITA ALTO MUNICIPIO FIRAVITOBA</v>
          </cell>
          <cell r="C2484">
            <v>41199</v>
          </cell>
          <cell r="D2484" t="str">
            <v>900202705-6</v>
          </cell>
          <cell r="E2484" t="str">
            <v>OPERATIVA</v>
          </cell>
          <cell r="F2484">
            <v>39504</v>
          </cell>
          <cell r="G2484" t="str">
            <v>ACTUALIZACION</v>
          </cell>
          <cell r="H2484">
            <v>41269</v>
          </cell>
          <cell r="I2484" t="str">
            <v>HERNANDO CORONADO GUERRERO</v>
          </cell>
          <cell r="J2484">
            <v>15272</v>
          </cell>
          <cell r="K2484" t="str">
            <v xml:space="preserve">DESPACHO DE LA PERSONERIA </v>
          </cell>
          <cell r="L2484" t="str">
            <v>BOYACÁ</v>
          </cell>
          <cell r="M2484" t="str">
            <v>FIRAVITOBA</v>
          </cell>
          <cell r="N2484" t="str">
            <v>0000000  |  0000000</v>
          </cell>
          <cell r="O2484">
            <v>3108629811</v>
          </cell>
          <cell r="P2484" t="str">
            <v>contacto@firavitoba-boyaca.gov.co</v>
          </cell>
          <cell r="Q2484" t="str">
            <v>ASOCIACION DE USUARIOS</v>
          </cell>
          <cell r="R2484" t="str">
            <v>ORGANIZACION AUTORIZADA</v>
          </cell>
        </row>
        <row r="2485">
          <cell r="A2485">
            <v>25539</v>
          </cell>
          <cell r="B2485" t="str">
            <v>EMPRESA DE SERVICIOS PUBLICOS  DOMICILIARIOS DE MOLAGAVITA E.A.M. S.A. E.S.P.</v>
          </cell>
          <cell r="C2485">
            <v>40864</v>
          </cell>
          <cell r="D2485" t="str">
            <v>900344198-0</v>
          </cell>
          <cell r="E2485" t="str">
            <v>OPERATIVA</v>
          </cell>
          <cell r="F2485">
            <v>40483</v>
          </cell>
          <cell r="G2485" t="str">
            <v>ACTUALIZACION</v>
          </cell>
          <cell r="H2485">
            <v>45330</v>
          </cell>
          <cell r="I2485" t="str">
            <v>EDGAR FRANCISCO SUAREZ BECERRA</v>
          </cell>
          <cell r="J2485">
            <v>68468</v>
          </cell>
          <cell r="K2485" t="str">
            <v>carrera 3 34 15</v>
          </cell>
          <cell r="L2485" t="str">
            <v>SANTANDER</v>
          </cell>
          <cell r="M2485" t="str">
            <v>MOLAGAVITA</v>
          </cell>
          <cell r="N2485" t="str">
            <v>6627012  |  6627069</v>
          </cell>
          <cell r="O2485">
            <v>3166488289</v>
          </cell>
          <cell r="P2485" t="str">
            <v>espmolagavita@gmail.com</v>
          </cell>
          <cell r="Q2485" t="str">
            <v>SOCIEDAD ANONIMA</v>
          </cell>
          <cell r="R2485" t="str">
            <v>SOCIEDADES (EMPRESA DE SERVICIOS PUBLICOS)</v>
          </cell>
        </row>
        <row r="2486">
          <cell r="A2486">
            <v>25540</v>
          </cell>
          <cell r="B2486" t="str">
            <v>COOPERATIVA DE GESTORES AMBIENTALES DE TASAJERA</v>
          </cell>
          <cell r="C2486">
            <v>40638</v>
          </cell>
          <cell r="D2486" t="str">
            <v>900367456-5</v>
          </cell>
          <cell r="E2486" t="str">
            <v>OPERATIVA</v>
          </cell>
          <cell r="F2486">
            <v>40544</v>
          </cell>
          <cell r="G2486" t="str">
            <v>ACTUALIZACION</v>
          </cell>
          <cell r="H2486">
            <v>41891</v>
          </cell>
          <cell r="I2486" t="str">
            <v>SILVER ROBLES LOPEZ</v>
          </cell>
          <cell r="J2486">
            <v>47570</v>
          </cell>
          <cell r="K2486" t="str">
            <v>ALTOS DE MONDONGAL VIA CIENAGA-BARRANQUILLA KM 53</v>
          </cell>
          <cell r="L2486" t="str">
            <v>MAGDALENA</v>
          </cell>
          <cell r="M2486" t="str">
            <v>PUEBLOVIEJO</v>
          </cell>
          <cell r="N2486" t="str">
            <v>3187886  |  4101505</v>
          </cell>
          <cell r="O2486">
            <v>3162659437</v>
          </cell>
          <cell r="P2486" t="str">
            <v>coopgeatas2010@yahoo.es</v>
          </cell>
          <cell r="Q2486" t="str">
            <v>COOPERATIVA</v>
          </cell>
          <cell r="R2486" t="str">
            <v>ORGANIZACION AUTORIZADA</v>
          </cell>
        </row>
        <row r="2487">
          <cell r="A2487">
            <v>25541</v>
          </cell>
          <cell r="B2487" t="str">
            <v>EMPRESA DE SERVICIOS PUBLICOS DOMICILIARIOS DE GUATAVITA CUNDINAMARCA S.A. E.S.P.</v>
          </cell>
          <cell r="C2487">
            <v>40717</v>
          </cell>
          <cell r="D2487" t="str">
            <v>900318086-4</v>
          </cell>
          <cell r="E2487" t="str">
            <v>OPERATIVA</v>
          </cell>
          <cell r="F2487">
            <v>40526</v>
          </cell>
          <cell r="G2487" t="str">
            <v>ACTUALIZACION</v>
          </cell>
          <cell r="H2487">
            <v>45716</v>
          </cell>
          <cell r="I2487" t="str">
            <v>LIZZETH JOHANA MILA GARZON</v>
          </cell>
          <cell r="J2487">
            <v>25326</v>
          </cell>
          <cell r="K2487" t="str">
            <v>CARRERA 7  A No.4-08</v>
          </cell>
          <cell r="L2487" t="str">
            <v>CUNDINAMARCA</v>
          </cell>
          <cell r="M2487" t="str">
            <v>GUATAVITA</v>
          </cell>
          <cell r="N2487" t="str">
            <v>0000000  |  0000000</v>
          </cell>
          <cell r="O2487">
            <v>3212630009</v>
          </cell>
          <cell r="P2487" t="str">
            <v>emserguatavitasa@gmail.com</v>
          </cell>
          <cell r="Q2487" t="str">
            <v>SOCIEDAD ANONIMA</v>
          </cell>
          <cell r="R2487" t="str">
            <v>SOCIEDADES (EMPRESA DE SERVICIOS PUBLICOS)</v>
          </cell>
        </row>
        <row r="2488">
          <cell r="A2488">
            <v>25549</v>
          </cell>
          <cell r="B2488" t="str">
            <v>ASOCIACION DE SUSCRIPTORES DEL ACUEDUCTO LOS CERROS DE LAS VEREDAS DE CARAPACHO ALTO Y BAJO DEL MUNICIPIO DE CHIQUINQUIRA</v>
          </cell>
          <cell r="C2488">
            <v>40807</v>
          </cell>
          <cell r="D2488" t="str">
            <v>900176298-8</v>
          </cell>
          <cell r="E2488" t="str">
            <v>OPERATIVA</v>
          </cell>
          <cell r="F2488">
            <v>40545</v>
          </cell>
          <cell r="G2488" t="str">
            <v>ACTUALIZACION</v>
          </cell>
          <cell r="H2488">
            <v>45393</v>
          </cell>
          <cell r="I2488" t="str">
            <v>ANGEL RUBEN DURAN  VILLAMIL</v>
          </cell>
          <cell r="J2488">
            <v>15176</v>
          </cell>
          <cell r="K2488" t="str">
            <v>CALLE 16 No 13-49</v>
          </cell>
          <cell r="L2488" t="str">
            <v>BOYACÁ</v>
          </cell>
          <cell r="M2488" t="str">
            <v>CHIQUINQUIRA</v>
          </cell>
          <cell r="N2488" t="str">
            <v>7204649  |  7204649</v>
          </cell>
          <cell r="O2488">
            <v>3003425948</v>
          </cell>
          <cell r="P2488" t="str">
            <v>acuecerros@gmail.com</v>
          </cell>
          <cell r="Q2488" t="str">
            <v>ASOCIACION DE USUARIOS</v>
          </cell>
          <cell r="R2488" t="str">
            <v>ORGANIZACION AUTORIZADA</v>
          </cell>
        </row>
        <row r="2489">
          <cell r="A2489">
            <v>25576</v>
          </cell>
          <cell r="B2489" t="str">
            <v>ASOCIACION DE SUSCRIPTORES DEL ACUEDUCTO RURAL "FUENTE DE ORO" VEREDA LA CABUYA, MUNICIPIO ENCINO</v>
          </cell>
          <cell r="C2489">
            <v>41246</v>
          </cell>
          <cell r="D2489" t="str">
            <v>900394640-9</v>
          </cell>
          <cell r="E2489" t="str">
            <v>OPERATIVA</v>
          </cell>
          <cell r="F2489">
            <v>40476</v>
          </cell>
          <cell r="G2489" t="str">
            <v>INSCRIPCION</v>
          </cell>
          <cell r="H2489">
            <v>41367</v>
          </cell>
          <cell r="I2489" t="str">
            <v>BERNARDO BAEZ GIRATA</v>
          </cell>
          <cell r="J2489">
            <v>68264</v>
          </cell>
          <cell r="K2489" t="str">
            <v xml:space="preserve">clle 5 n 3-32 </v>
          </cell>
          <cell r="L2489" t="str">
            <v>SANTANDER</v>
          </cell>
          <cell r="M2489" t="str">
            <v>ENCINO</v>
          </cell>
          <cell r="N2489" t="str">
            <v>7248232  |  7248232</v>
          </cell>
          <cell r="O2489">
            <v>3138073113</v>
          </cell>
          <cell r="P2489" t="str">
            <v>aguasan_apc@hotmail.com</v>
          </cell>
          <cell r="Q2489" t="str">
            <v>ASOCIACION DE USUARIOS</v>
          </cell>
          <cell r="R2489" t="str">
            <v>ORGANIZACION AUTORIZADA</v>
          </cell>
        </row>
        <row r="2490">
          <cell r="A2490">
            <v>25589</v>
          </cell>
          <cell r="B2490" t="str">
            <v>ASOCIACION DE USUARIOS DEL ACUEDUCTO Y ALCANTARILLADO DE PALMASECA</v>
          </cell>
          <cell r="C2490">
            <v>40970</v>
          </cell>
          <cell r="D2490" t="str">
            <v>900342112-9</v>
          </cell>
          <cell r="E2490" t="str">
            <v>OPERATIVA</v>
          </cell>
          <cell r="F2490">
            <v>40219</v>
          </cell>
          <cell r="G2490" t="str">
            <v>ACTUALIZACION</v>
          </cell>
          <cell r="H2490">
            <v>45352</v>
          </cell>
          <cell r="I2490" t="str">
            <v>JHONATAN ORTIZ MARULANDA</v>
          </cell>
          <cell r="J2490">
            <v>76520</v>
          </cell>
          <cell r="K2490" t="str">
            <v>AV 4 # 1-71</v>
          </cell>
          <cell r="L2490" t="str">
            <v>VALLE DEL CAUCA</v>
          </cell>
          <cell r="M2490" t="str">
            <v>PALMIRA</v>
          </cell>
          <cell r="N2490" t="str">
            <v>3182894  |  3184969</v>
          </cell>
          <cell r="O2490">
            <v>3167082845</v>
          </cell>
          <cell r="P2490" t="str">
            <v>acuasaludpalmaseca@hotmail.com</v>
          </cell>
          <cell r="Q2490" t="str">
            <v>ASOCIACION DE USUARIOS</v>
          </cell>
          <cell r="R2490" t="str">
            <v>ORGANIZACION AUTORIZADA</v>
          </cell>
        </row>
        <row r="2491">
          <cell r="A2491">
            <v>25613</v>
          </cell>
          <cell r="B2491" t="str">
            <v>ASOCIACION DE USUARIOS DEL ACUEDUCTO RURAL LA MARIA</v>
          </cell>
          <cell r="C2491">
            <v>41115</v>
          </cell>
          <cell r="D2491" t="str">
            <v>809005521-3</v>
          </cell>
          <cell r="E2491" t="str">
            <v>ABASTO</v>
          </cell>
          <cell r="F2491">
            <v>35725</v>
          </cell>
          <cell r="G2491" t="str">
            <v>INSCRIPCION</v>
          </cell>
          <cell r="H2491">
            <v>41269</v>
          </cell>
          <cell r="I2491" t="str">
            <v>NESTOR VARGAS OSPINA</v>
          </cell>
          <cell r="J2491">
            <v>73520</v>
          </cell>
          <cell r="K2491" t="str">
            <v>Calle 5 # 8 -21</v>
          </cell>
          <cell r="L2491" t="str">
            <v>TOLIMA</v>
          </cell>
          <cell r="M2491" t="str">
            <v>PALOCABILDO</v>
          </cell>
          <cell r="N2491" t="str">
            <v>2529528  |  2529528</v>
          </cell>
          <cell r="O2491">
            <v>3132712292</v>
          </cell>
          <cell r="P2491" t="str">
            <v>contactenos@palocabildo-tolima.gov.co</v>
          </cell>
          <cell r="Q2491" t="str">
            <v>ASOCIACION DE USUARIOS</v>
          </cell>
          <cell r="R2491" t="str">
            <v>ORGANIZACION AUTORIZADA</v>
          </cell>
        </row>
        <row r="2492">
          <cell r="A2492">
            <v>25632</v>
          </cell>
          <cell r="B2492" t="str">
            <v>ASOCIACION ACUEDUCTO GUAPANTE ASOAGUA</v>
          </cell>
          <cell r="C2492">
            <v>41559</v>
          </cell>
          <cell r="D2492" t="str">
            <v>830504549-6</v>
          </cell>
          <cell r="E2492" t="str">
            <v>OPERATIVA</v>
          </cell>
          <cell r="F2492">
            <v>38067</v>
          </cell>
          <cell r="G2492" t="str">
            <v>ACTUALIZACION</v>
          </cell>
          <cell r="H2492">
            <v>45399</v>
          </cell>
          <cell r="I2492" t="str">
            <v>FRANCISCO GARCIA ZAPATA</v>
          </cell>
          <cell r="J2492">
            <v>5318</v>
          </cell>
          <cell r="K2492" t="str">
            <v>CR 51 No 58-44</v>
          </cell>
          <cell r="L2492" t="str">
            <v>ANTIOQUIA</v>
          </cell>
          <cell r="M2492" t="str">
            <v>GUARNE</v>
          </cell>
          <cell r="N2492" t="str">
            <v>2432415  |  4847325</v>
          </cell>
          <cell r="O2492">
            <v>3193990536</v>
          </cell>
          <cell r="P2492" t="str">
            <v>guapanteasoagua@gmail.com</v>
          </cell>
          <cell r="Q2492" t="str">
            <v>ASOCIACION DE USUARIOS</v>
          </cell>
          <cell r="R2492" t="str">
            <v>ORGANIZACION AUTORIZADA</v>
          </cell>
        </row>
        <row r="2493">
          <cell r="A2493">
            <v>25633</v>
          </cell>
          <cell r="B2493" t="str">
            <v>ASOCIACION DE SUSCRIPTORES DEL ACUEDUCTO BARRIO SAN ANTONIO AGUASANAN</v>
          </cell>
          <cell r="C2493">
            <v>40872</v>
          </cell>
          <cell r="D2493" t="str">
            <v>900369413-8</v>
          </cell>
          <cell r="E2493" t="str">
            <v>OPERATIVA</v>
          </cell>
          <cell r="F2493">
            <v>40230</v>
          </cell>
          <cell r="G2493" t="str">
            <v>ACTUALIZACION</v>
          </cell>
          <cell r="H2493">
            <v>45399</v>
          </cell>
          <cell r="I2493" t="str">
            <v>ELKIN ARLEY ARCILA RAMIREZ</v>
          </cell>
          <cell r="J2493">
            <v>5318</v>
          </cell>
          <cell r="K2493" t="str">
            <v>CR 48 41B-04</v>
          </cell>
          <cell r="L2493" t="str">
            <v>ANTIOQUIA</v>
          </cell>
          <cell r="M2493" t="str">
            <v>GUARNE</v>
          </cell>
          <cell r="N2493" t="str">
            <v>5677648  |  7201117</v>
          </cell>
          <cell r="O2493">
            <v>3105003848</v>
          </cell>
          <cell r="P2493" t="str">
            <v>verajaime707@gmail.com</v>
          </cell>
          <cell r="Q2493" t="str">
            <v>ASOCIACION DE USUARIOS</v>
          </cell>
          <cell r="R2493" t="str">
            <v>ORGANIZACION AUTORIZADA</v>
          </cell>
        </row>
        <row r="2494">
          <cell r="A2494">
            <v>25653</v>
          </cell>
          <cell r="B2494" t="str">
            <v>ADMINISTRACION PUBLICA COOPERATIVA DE AGUA POTABLE Y SANEAMIENTO BASICO DE CUMBITARA</v>
          </cell>
          <cell r="C2494">
            <v>41188</v>
          </cell>
          <cell r="D2494" t="str">
            <v>900424760-4</v>
          </cell>
          <cell r="E2494" t="str">
            <v>OPERATIVA</v>
          </cell>
          <cell r="F2494">
            <v>40687</v>
          </cell>
          <cell r="G2494" t="str">
            <v>ACTUALIZACION</v>
          </cell>
          <cell r="H2494">
            <v>45706</v>
          </cell>
          <cell r="I2494" t="str">
            <v>LUSSIANI DANIEL ARIAS BASTIDAS</v>
          </cell>
          <cell r="J2494">
            <v>52233</v>
          </cell>
          <cell r="K2494" t="str">
            <v>CARRERA 5 No. 2-55. BARRIO SAN JUAN BOSCO</v>
          </cell>
          <cell r="L2494" t="str">
            <v>NARIÑO</v>
          </cell>
          <cell r="M2494" t="str">
            <v>CUMBITARA</v>
          </cell>
          <cell r="N2494" t="str">
            <v>7369349  |  7369349</v>
          </cell>
          <cell r="O2494">
            <v>3104236333</v>
          </cell>
          <cell r="P2494" t="str">
            <v>empocumbitara@gmail.com</v>
          </cell>
          <cell r="Q2494" t="str">
            <v>COOPERATIVA</v>
          </cell>
          <cell r="R2494" t="str">
            <v>ORGANIZACION AUTORIZADA</v>
          </cell>
        </row>
        <row r="2495">
          <cell r="A2495">
            <v>25659</v>
          </cell>
          <cell r="B2495" t="str">
            <v>URBASER POPAYAN S.A. E.S.P.</v>
          </cell>
          <cell r="C2495">
            <v>40940</v>
          </cell>
          <cell r="D2495" t="str">
            <v>900418571-4</v>
          </cell>
          <cell r="E2495" t="str">
            <v>OPERATIVA</v>
          </cell>
          <cell r="F2495">
            <v>40634</v>
          </cell>
          <cell r="G2495" t="str">
            <v>ACTUALIZACION</v>
          </cell>
          <cell r="H2495">
            <v>45715</v>
          </cell>
          <cell r="I2495" t="str">
            <v>MARIA VIRGINIA PANTOJA CASTRILLON</v>
          </cell>
          <cell r="J2495">
            <v>19001</v>
          </cell>
          <cell r="K2495" t="str">
            <v>CARRERA 4 No 2 - 23</v>
          </cell>
          <cell r="L2495" t="str">
            <v>CAUCA</v>
          </cell>
          <cell r="M2495" t="str">
            <v>POPAYAN</v>
          </cell>
          <cell r="N2495" t="str">
            <v>8206217  |  8206217</v>
          </cell>
          <cell r="O2495">
            <v>3123257361</v>
          </cell>
          <cell r="P2495" t="str">
            <v>notificacionesoficiales.popayan@urbaser.co</v>
          </cell>
          <cell r="Q2495" t="str">
            <v>SOCIEDAD ANONIMA</v>
          </cell>
          <cell r="R2495" t="str">
            <v>SOCIEDADES (EMPRESA DE SERVICIOS PUBLICOS)</v>
          </cell>
        </row>
        <row r="2496">
          <cell r="A2496">
            <v>25661</v>
          </cell>
          <cell r="B2496" t="str">
            <v>AGUAS Y ASEO DEL MACIZO S.A.S. E.S.P.</v>
          </cell>
          <cell r="C2496">
            <v>41193</v>
          </cell>
          <cell r="D2496" t="str">
            <v>900395462-9</v>
          </cell>
          <cell r="E2496" t="str">
            <v>OPERATIVA</v>
          </cell>
          <cell r="F2496">
            <v>40664</v>
          </cell>
          <cell r="G2496" t="str">
            <v>ACTUALIZACION</v>
          </cell>
          <cell r="H2496">
            <v>45699</v>
          </cell>
          <cell r="I2496" t="str">
            <v>HELIMELEG MUNOZ RODRIGUEZ</v>
          </cell>
          <cell r="J2496">
            <v>41359</v>
          </cell>
          <cell r="K2496" t="str">
            <v>Cra 3 N° 1 - 76</v>
          </cell>
          <cell r="L2496" t="str">
            <v>HUILA</v>
          </cell>
          <cell r="M2496" t="str">
            <v>ISNOS</v>
          </cell>
          <cell r="N2496" t="str">
            <v>0000000  |  0000000</v>
          </cell>
          <cell r="O2496">
            <v>3166297112</v>
          </cell>
          <cell r="P2496" t="str">
            <v>secretaria@aguasyaseodelmacizoespisnoshuila.gov.co</v>
          </cell>
          <cell r="Q2496" t="str">
            <v>SOCIEDAD ANONIMA</v>
          </cell>
          <cell r="R2496" t="str">
            <v>SOCIEDADES (EMPRESA DE SERVICIOS PUBLICOS)</v>
          </cell>
        </row>
        <row r="2497">
          <cell r="A2497">
            <v>25662</v>
          </cell>
          <cell r="B2497" t="str">
            <v>EMPRESA DE SERVICIOS PUBLICOS DE GUADALUPE S.A.S ESP</v>
          </cell>
          <cell r="C2497">
            <v>41424</v>
          </cell>
          <cell r="D2497" t="str">
            <v>900402277-3</v>
          </cell>
          <cell r="E2497" t="str">
            <v>OPERATIVA</v>
          </cell>
          <cell r="F2497">
            <v>40544</v>
          </cell>
          <cell r="G2497" t="str">
            <v>ACTUALIZACION</v>
          </cell>
          <cell r="H2497">
            <v>45714</v>
          </cell>
          <cell r="I2497" t="str">
            <v>JENNY ALEJANDRA RODRIGUEZ ARBOLEDA</v>
          </cell>
          <cell r="J2497">
            <v>5315</v>
          </cell>
          <cell r="K2497" t="str">
            <v>carrera 50 No 51-13</v>
          </cell>
          <cell r="L2497" t="str">
            <v>ANTIOQUIA</v>
          </cell>
          <cell r="M2497" t="str">
            <v>GUADALUPE</v>
          </cell>
          <cell r="N2497" t="str">
            <v>8616115  |  8616115</v>
          </cell>
          <cell r="O2497">
            <v>3113424230</v>
          </cell>
          <cell r="P2497" t="str">
            <v>uspguadalupe@gmail.com</v>
          </cell>
          <cell r="Q2497" t="str">
            <v>SOCIEDAD ANONIMA</v>
          </cell>
          <cell r="R2497" t="str">
            <v>SOCIEDADES (EMPRESA DE SERVICIOS PUBLICOS)</v>
          </cell>
        </row>
        <row r="2498">
          <cell r="A2498">
            <v>25663</v>
          </cell>
          <cell r="B2498" t="str">
            <v>FLORIDASEO S.A ESP</v>
          </cell>
          <cell r="C2498">
            <v>40645</v>
          </cell>
          <cell r="D2498" t="str">
            <v>900410884-8</v>
          </cell>
          <cell r="E2498" t="str">
            <v>OPERATIVA</v>
          </cell>
          <cell r="F2498">
            <v>40603</v>
          </cell>
          <cell r="G2498" t="str">
            <v>ACTUALIZACION</v>
          </cell>
          <cell r="H2498">
            <v>45716</v>
          </cell>
          <cell r="I2498" t="str">
            <v>LUIS GABRIEL GOMEZ DONOSO</v>
          </cell>
          <cell r="J2498">
            <v>76892</v>
          </cell>
          <cell r="K2498" t="str">
            <v>Calle 11 No. 32A-109</v>
          </cell>
          <cell r="L2498" t="str">
            <v>VALLE DEL CAUCA</v>
          </cell>
          <cell r="M2498" t="str">
            <v>YUMBO</v>
          </cell>
          <cell r="N2498" t="str">
            <v>6933374  |  6933374</v>
          </cell>
          <cell r="O2498">
            <v>6026933374</v>
          </cell>
          <cell r="P2498" t="str">
            <v>gestioncorrespondencia@servintegrales.com.co</v>
          </cell>
          <cell r="Q2498" t="str">
            <v>SOCIEDAD ANONIMA</v>
          </cell>
          <cell r="R2498" t="str">
            <v>SOCIEDADES (EMPRESA DE SERVICIOS PUBLICOS)</v>
          </cell>
        </row>
        <row r="2499">
          <cell r="A2499">
            <v>25664</v>
          </cell>
          <cell r="B2499" t="str">
            <v>ASOCIACION DE USUARIOS DEL ACUEDUCTO COLECTIVO (COSTA)</v>
          </cell>
          <cell r="C2499">
            <v>40987</v>
          </cell>
          <cell r="D2499" t="str">
            <v>900399048-0</v>
          </cell>
          <cell r="E2499" t="str">
            <v>OPERATIVA</v>
          </cell>
          <cell r="F2499">
            <v>40488</v>
          </cell>
          <cell r="G2499" t="str">
            <v>ACTUALIZACION</v>
          </cell>
          <cell r="H2499">
            <v>41236</v>
          </cell>
          <cell r="I2499" t="str">
            <v xml:space="preserve">OMAR DE JESUS TABARES </v>
          </cell>
          <cell r="J2499">
            <v>76147</v>
          </cell>
          <cell r="K2499" t="str">
            <v>CALLE 20 A No. 2 A N - 33</v>
          </cell>
          <cell r="L2499" t="str">
            <v>VALLE DEL CAUCA</v>
          </cell>
          <cell r="M2499" t="str">
            <v>CARTAGO</v>
          </cell>
          <cell r="N2499" t="str">
            <v>3137517  |  3137498</v>
          </cell>
          <cell r="O2499">
            <v>3137498908</v>
          </cell>
          <cell r="P2499" t="str">
            <v>acueductocosta@hotmail.com</v>
          </cell>
          <cell r="Q2499" t="str">
            <v>ASOCIACION DE USUARIOS</v>
          </cell>
          <cell r="R2499" t="str">
            <v>ORGANIZACION AUTORIZADA</v>
          </cell>
        </row>
        <row r="2500">
          <cell r="A2500">
            <v>25665</v>
          </cell>
          <cell r="B2500" t="str">
            <v>JUNTA DE ACCIÓN COMUNAL - LA CONCEPCIÓN</v>
          </cell>
          <cell r="C2500">
            <v>40802</v>
          </cell>
          <cell r="D2500" t="str">
            <v>800021732-5</v>
          </cell>
          <cell r="E2500" t="str">
            <v>ABASTO</v>
          </cell>
          <cell r="F2500">
            <v>37192</v>
          </cell>
          <cell r="G2500" t="str">
            <v>ACTUALIZACION</v>
          </cell>
          <cell r="H2500">
            <v>40873</v>
          </cell>
          <cell r="I2500" t="str">
            <v>ALFONSO MUÑOZ ARGUELLO</v>
          </cell>
          <cell r="J2500">
            <v>50001</v>
          </cell>
          <cell r="K2500" t="str">
            <v>Mz. F casa No. 3</v>
          </cell>
          <cell r="L2500" t="str">
            <v>META</v>
          </cell>
          <cell r="M2500" t="str">
            <v>VILLAVICENCIO</v>
          </cell>
          <cell r="N2500" t="str">
            <v>6659746  |  6695010</v>
          </cell>
          <cell r="O2500">
            <v>3133164809</v>
          </cell>
          <cell r="P2500" t="str">
            <v>jac.concepcion@gmail.com</v>
          </cell>
          <cell r="Q2500" t="str">
            <v>JUNTA DE ACCION COMUNAL</v>
          </cell>
          <cell r="R2500" t="str">
            <v>ORGANIZACION AUTORIZADA</v>
          </cell>
        </row>
        <row r="2501">
          <cell r="A2501">
            <v>25667</v>
          </cell>
          <cell r="B2501" t="str">
            <v>ADMINISTRACION PUBLICA COOPERATIVA AGUAS ARROYO CEIBA</v>
          </cell>
          <cell r="C2501">
            <v>40754</v>
          </cell>
          <cell r="D2501" t="str">
            <v>900371345-1</v>
          </cell>
          <cell r="E2501" t="str">
            <v>OPERATIVA</v>
          </cell>
          <cell r="F2501">
            <v>40616</v>
          </cell>
          <cell r="G2501" t="str">
            <v>ACTUALIZACION</v>
          </cell>
          <cell r="H2501">
            <v>40943</v>
          </cell>
          <cell r="I2501" t="str">
            <v>IRINA DEL CARMEN ARRIETA IRIARTE</v>
          </cell>
          <cell r="J2501">
            <v>13062</v>
          </cell>
          <cell r="K2501" t="str">
            <v>calle 5 5-37</v>
          </cell>
          <cell r="L2501" t="str">
            <v>BOLÍVAR</v>
          </cell>
          <cell r="M2501" t="str">
            <v>ARROYOHONDO</v>
          </cell>
          <cell r="N2501" t="str">
            <v>6769360  |  3795932</v>
          </cell>
          <cell r="O2501">
            <v>3116817782</v>
          </cell>
          <cell r="P2501" t="str">
            <v>apcarroyoceibaesp@hotmail.com</v>
          </cell>
          <cell r="Q2501" t="str">
            <v>COOPERATIVA</v>
          </cell>
          <cell r="R2501" t="str">
            <v>ORGANIZACION AUTORIZADA</v>
          </cell>
        </row>
        <row r="2502">
          <cell r="A2502">
            <v>25669</v>
          </cell>
          <cell r="B2502" t="str">
            <v>Asociacion de Usuarios del Servicio de Agua Potable y Alcantrillado del Estero municipio de Cali Dpto del Valle</v>
          </cell>
          <cell r="C2502">
            <v>44103</v>
          </cell>
          <cell r="D2502" t="str">
            <v>805017210-5</v>
          </cell>
          <cell r="E2502" t="str">
            <v>OPERATIVA</v>
          </cell>
          <cell r="F2502">
            <v>36707</v>
          </cell>
          <cell r="G2502" t="str">
            <v>INSCRIPCION</v>
          </cell>
          <cell r="H2502">
            <v>44113</v>
          </cell>
          <cell r="I2502" t="str">
            <v xml:space="preserve">CIELO MARMOLEJO </v>
          </cell>
          <cell r="J2502">
            <v>76001</v>
          </cell>
          <cell r="K2502" t="str">
            <v>Corregimiento Navarro,Vereda El Estero,Casa 6</v>
          </cell>
          <cell r="L2502" t="str">
            <v>VALLE DEL CAUCA</v>
          </cell>
          <cell r="M2502" t="str">
            <v>CALI</v>
          </cell>
          <cell r="N2502" t="str">
            <v>3450770  |  3450770</v>
          </cell>
          <cell r="O2502">
            <v>3045794425</v>
          </cell>
          <cell r="P2502" t="str">
            <v>serviaguaselestero@hotmail.com</v>
          </cell>
          <cell r="Q2502" t="str">
            <v>ASOCIACION DE USUARIOS</v>
          </cell>
          <cell r="R2502" t="str">
            <v>ORGANIZACION AUTORIZADA</v>
          </cell>
        </row>
        <row r="2503">
          <cell r="A2503">
            <v>25671</v>
          </cell>
          <cell r="B2503" t="str">
            <v>EMPRESA DE SERVICIOS PUBLICOS DOMICILIARIOS DE ACUEDUCTO ALCANTARILLADO Y ASEO - SANTA HELENA A.A.A.  S.A. - E.S.P</v>
          </cell>
          <cell r="C2503">
            <v>40658</v>
          </cell>
          <cell r="D2503" t="str">
            <v>900429948-4</v>
          </cell>
          <cell r="E2503" t="str">
            <v>OPERATIVA</v>
          </cell>
          <cell r="F2503">
            <v>40658</v>
          </cell>
          <cell r="G2503" t="str">
            <v>ACTUALIZACION</v>
          </cell>
          <cell r="H2503">
            <v>45744</v>
          </cell>
          <cell r="I2503" t="str">
            <v>HENRY MATEUS FLOREZ</v>
          </cell>
          <cell r="J2503">
            <v>68720</v>
          </cell>
          <cell r="K2503" t="str">
            <v>CALLE 4 No 3-63</v>
          </cell>
          <cell r="L2503" t="str">
            <v>SANTANDER</v>
          </cell>
          <cell r="M2503" t="str">
            <v>SANTA HELENA DEL OPON</v>
          </cell>
          <cell r="N2503" t="str">
            <v>0000000  |  0000000</v>
          </cell>
          <cell r="O2503">
            <v>3125394389</v>
          </cell>
          <cell r="P2503" t="str">
            <v>esp.aaasantahelena@gmail.com</v>
          </cell>
          <cell r="Q2503" t="str">
            <v>SOCIEDAD ANONIMA</v>
          </cell>
          <cell r="R2503" t="str">
            <v>SOCIEDADES (EMPRESA DE SERVICIOS PUBLICOS)</v>
          </cell>
        </row>
        <row r="2504">
          <cell r="A2504">
            <v>25672</v>
          </cell>
          <cell r="B2504" t="str">
            <v>ASOSIACION DE USUARIOS DE ACUEDUCTOS SAN RAFAEL</v>
          </cell>
          <cell r="C2504">
            <v>40842</v>
          </cell>
          <cell r="D2504" t="str">
            <v>900381079-1</v>
          </cell>
          <cell r="E2504" t="str">
            <v>OPERATIVA</v>
          </cell>
          <cell r="F2504">
            <v>40308</v>
          </cell>
          <cell r="G2504" t="str">
            <v>ACTUALIZACION</v>
          </cell>
          <cell r="H2504">
            <v>40898</v>
          </cell>
          <cell r="I2504" t="str">
            <v>ROSALINA  TOBON TOBON</v>
          </cell>
          <cell r="J2504">
            <v>5376</v>
          </cell>
          <cell r="K2504" t="str">
            <v>CALLE 20 # 27-20 SECRETARÍA OBRAS PÚBLICAS</v>
          </cell>
          <cell r="L2504" t="str">
            <v>ANTIOQUIA</v>
          </cell>
          <cell r="M2504" t="str">
            <v>LA CEJA</v>
          </cell>
          <cell r="N2504" t="str">
            <v>5531654  |  5532934</v>
          </cell>
          <cell r="O2504">
            <v>3103931373</v>
          </cell>
          <cell r="P2504" t="str">
            <v>nellygarciaosorio@yahoo.es</v>
          </cell>
          <cell r="Q2504" t="str">
            <v>ASOCIACION DE USUARIOS</v>
          </cell>
          <cell r="R2504" t="str">
            <v>ORGANIZACION AUTORIZADA</v>
          </cell>
        </row>
        <row r="2505">
          <cell r="A2505">
            <v>25674</v>
          </cell>
          <cell r="B2505" t="str">
            <v>EMPRESAS PUBLICAS DE SAN RAFAEL S.A. E.S.P.</v>
          </cell>
          <cell r="C2505">
            <v>40760</v>
          </cell>
          <cell r="D2505" t="str">
            <v>900400990-8</v>
          </cell>
          <cell r="E2505" t="str">
            <v>OPERATIVA</v>
          </cell>
          <cell r="F2505">
            <v>40634</v>
          </cell>
          <cell r="G2505" t="str">
            <v>ACTUALIZACION</v>
          </cell>
          <cell r="H2505">
            <v>45715</v>
          </cell>
          <cell r="I2505" t="str">
            <v>JHON CIRO GIL</v>
          </cell>
          <cell r="J2505">
            <v>5667</v>
          </cell>
          <cell r="K2505" t="str">
            <v>CALLE 21 No. 21-04</v>
          </cell>
          <cell r="L2505" t="str">
            <v>ANTIOQUIA</v>
          </cell>
          <cell r="M2505" t="str">
            <v>SAN RAFAEL</v>
          </cell>
          <cell r="N2505" t="str">
            <v>8586809  |  8586809</v>
          </cell>
          <cell r="O2505">
            <v>3135498317</v>
          </cell>
          <cell r="P2505" t="str">
            <v>serviciospublicos@sanrafael-antioquia.gov.co</v>
          </cell>
          <cell r="Q2505" t="str">
            <v>SOCIEDAD ANONIMA</v>
          </cell>
          <cell r="R2505" t="str">
            <v>SOCIEDADES (EMPRESA DE SERVICIOS PUBLICOS)</v>
          </cell>
        </row>
        <row r="2506">
          <cell r="A2506">
            <v>25677</v>
          </cell>
          <cell r="B2506" t="str">
            <v>ASOCIACION DE USUARIOS DEL ACUEDUCTO DE LAS VEREDAS BOQUERON ALTO Y BOQUERON BAJO DEL MUNICIPIO DE CHOCONTA</v>
          </cell>
          <cell r="C2506">
            <v>44119</v>
          </cell>
          <cell r="D2506" t="str">
            <v>832010101-7</v>
          </cell>
          <cell r="E2506" t="str">
            <v>OPERATIVA</v>
          </cell>
          <cell r="F2506">
            <v>42755</v>
          </cell>
          <cell r="G2506" t="str">
            <v>ACTUALIZACION</v>
          </cell>
          <cell r="H2506">
            <v>44734</v>
          </cell>
          <cell r="I2506" t="str">
            <v>SALOMON PENA CASTANEDA</v>
          </cell>
          <cell r="J2506">
            <v>11001</v>
          </cell>
          <cell r="K2506" t="str">
            <v>CALLE 126 N. 11 B 10 APTO 804</v>
          </cell>
          <cell r="L2506" t="str">
            <v>BOGOTÁ, D.C.</v>
          </cell>
          <cell r="M2506" t="str">
            <v>BOGOTA, D.C.</v>
          </cell>
          <cell r="N2506" t="str">
            <v>7479164  |  7479164</v>
          </cell>
          <cell r="O2506">
            <v>3004176217</v>
          </cell>
          <cell r="P2506" t="str">
            <v>chocontaacueboqueron@gmail.com</v>
          </cell>
          <cell r="Q2506" t="str">
            <v>ASOCIACION DE USUARIOS</v>
          </cell>
          <cell r="R2506" t="str">
            <v>ORGANIZACION AUTORIZADA</v>
          </cell>
        </row>
        <row r="2507">
          <cell r="A2507">
            <v>25678</v>
          </cell>
          <cell r="B2507" t="str">
            <v>CURIPA EMPRESA DE SERVICIOS PUBLICOS DE SAN JOAQUIN AAA SAS ESP</v>
          </cell>
          <cell r="C2507">
            <v>41289</v>
          </cell>
          <cell r="D2507" t="str">
            <v>900404793-1</v>
          </cell>
          <cell r="E2507" t="str">
            <v>OPERATIVA</v>
          </cell>
          <cell r="F2507">
            <v>40634</v>
          </cell>
          <cell r="G2507" t="str">
            <v>ACTUALIZACION</v>
          </cell>
          <cell r="H2507">
            <v>44260</v>
          </cell>
          <cell r="I2507" t="str">
            <v xml:space="preserve">EDINSON GUERRERO </v>
          </cell>
          <cell r="J2507">
            <v>68682</v>
          </cell>
          <cell r="K2507" t="str">
            <v>Cr 4 No 5-26</v>
          </cell>
          <cell r="L2507" t="str">
            <v>SANTANDER</v>
          </cell>
          <cell r="M2507" t="str">
            <v>SAN JOAQUIN</v>
          </cell>
          <cell r="N2507" t="str">
            <v>7159147  |  7159147</v>
          </cell>
          <cell r="O2507">
            <v>3112765681</v>
          </cell>
          <cell r="P2507" t="str">
            <v>curipaesp@gmail.com</v>
          </cell>
          <cell r="Q2507" t="str">
            <v>SOCIEDAD POR ACCIONES SIMPLIFICADA</v>
          </cell>
          <cell r="R2507" t="str">
            <v>SOCIEDADES (EMPRESA DE SERVICIOS PUBLICOS)</v>
          </cell>
        </row>
        <row r="2508">
          <cell r="A2508">
            <v>25687</v>
          </cell>
          <cell r="B2508" t="str">
            <v>ASOCIACION JUNTA ADMINISTRADORA DEL ACUEDUCTO VEREDA PEÑOLCITO PARTE MEDIA Y ALTA MUNICIPIO DE COPACABANA</v>
          </cell>
          <cell r="C2508">
            <v>40896</v>
          </cell>
          <cell r="D2508" t="str">
            <v>811026894-2</v>
          </cell>
          <cell r="E2508" t="str">
            <v>OPERATIVA</v>
          </cell>
          <cell r="F2508">
            <v>36855</v>
          </cell>
          <cell r="G2508" t="str">
            <v>ACTUALIZACION</v>
          </cell>
          <cell r="H2508">
            <v>45679</v>
          </cell>
          <cell r="I2508" t="str">
            <v>BLANCA OLIVA RESTREPO URREGO</v>
          </cell>
          <cell r="J2508">
            <v>5212</v>
          </cell>
          <cell r="K2508" t="str">
            <v>Av 33 51   101   Apto.1202</v>
          </cell>
          <cell r="L2508" t="str">
            <v>ANTIOQUIA</v>
          </cell>
          <cell r="M2508" t="str">
            <v>COPACABANA</v>
          </cell>
          <cell r="N2508" t="str">
            <v>2299600  |  2299600</v>
          </cell>
          <cell r="O2508">
            <v>3127037075</v>
          </cell>
          <cell r="P2508" t="str">
            <v>acueductoveredapenolcito@hotmail.com</v>
          </cell>
          <cell r="Q2508" t="str">
            <v>ASOCIACION DE USUARIOS</v>
          </cell>
          <cell r="R2508" t="str">
            <v>ORGANIZACION AUTORIZADA</v>
          </cell>
        </row>
        <row r="2509">
          <cell r="A2509">
            <v>25692</v>
          </cell>
          <cell r="B2509" t="str">
            <v>CENTRAL COLOMBIANA DE ASEO S.A.S. ESP</v>
          </cell>
          <cell r="C2509">
            <v>41129</v>
          </cell>
          <cell r="D2509" t="str">
            <v>900415688-3</v>
          </cell>
          <cell r="E2509" t="str">
            <v>OPERATIVA</v>
          </cell>
          <cell r="F2509">
            <v>40617</v>
          </cell>
          <cell r="G2509" t="str">
            <v>ACTUALIZACION</v>
          </cell>
          <cell r="H2509">
            <v>45716</v>
          </cell>
          <cell r="I2509" t="str">
            <v>JUAN JOSE BECERRA FLOREZ</v>
          </cell>
          <cell r="J2509">
            <v>15176</v>
          </cell>
          <cell r="K2509" t="str">
            <v>CARRERA 9 No. 1-26</v>
          </cell>
          <cell r="L2509" t="str">
            <v>BOYACÁ</v>
          </cell>
          <cell r="M2509" t="str">
            <v>CHIQUINQUIRA</v>
          </cell>
          <cell r="N2509" t="str">
            <v>6164821  |  0000000</v>
          </cell>
          <cell r="O2509">
            <v>3157423421</v>
          </cell>
          <cell r="P2509" t="str">
            <v>notificaciones@centralcolombianadeaseo.com.co</v>
          </cell>
          <cell r="Q2509" t="str">
            <v>SOCIEDAD POR ACCIONES SIMPLIFICADA</v>
          </cell>
          <cell r="R2509" t="str">
            <v>SOCIEDADES (EMPRESA DE SERVICIOS PUBLICOS)</v>
          </cell>
        </row>
        <row r="2510">
          <cell r="A2510">
            <v>25694</v>
          </cell>
          <cell r="B2510" t="str">
            <v>AGUAS DE TUMACO SA ESP</v>
          </cell>
          <cell r="C2510">
            <v>43157</v>
          </cell>
          <cell r="D2510" t="str">
            <v>900210825-5</v>
          </cell>
          <cell r="E2510" t="str">
            <v>OPERATIVA</v>
          </cell>
          <cell r="F2510">
            <v>43009</v>
          </cell>
          <cell r="G2510" t="str">
            <v>ACTUALIZACION</v>
          </cell>
          <cell r="H2510">
            <v>45713</v>
          </cell>
          <cell r="I2510" t="str">
            <v xml:space="preserve">MERY RUTH ARIZALA QUINONES </v>
          </cell>
          <cell r="J2510">
            <v>52835</v>
          </cell>
          <cell r="K2510" t="str">
            <v xml:space="preserve"> Barrio Las Palmas 2 - calle anzoategui</v>
          </cell>
          <cell r="L2510" t="str">
            <v>NARIÑO</v>
          </cell>
          <cell r="M2510" t="str">
            <v>SAN ANDRES DE TUMACO</v>
          </cell>
          <cell r="N2510" t="str">
            <v>7273333  |  7273333</v>
          </cell>
          <cell r="O2510">
            <v>3165237309</v>
          </cell>
          <cell r="P2510" t="str">
            <v>aguasdetumaco@aguasdetumaco.gov.co</v>
          </cell>
          <cell r="Q2510" t="str">
            <v>SOCIEDAD ANONIMA</v>
          </cell>
          <cell r="R2510" t="str">
            <v>SOCIEDADES (EMPRESA DE SERVICIOS PUBLICOS)</v>
          </cell>
        </row>
        <row r="2511">
          <cell r="A2511">
            <v>25699</v>
          </cell>
          <cell r="B2511" t="str">
            <v>EMPRESA DE SERVICIOS AMBIENTALES DEL CAQUETA SOCIEDAD ANONIMA EMPRESA DE SERVICIOS PUBLICOS</v>
          </cell>
          <cell r="C2511">
            <v>41150</v>
          </cell>
          <cell r="D2511" t="str">
            <v>900438478-2</v>
          </cell>
          <cell r="E2511" t="str">
            <v>OPERATIVA</v>
          </cell>
          <cell r="F2511">
            <v>40848</v>
          </cell>
          <cell r="G2511" t="str">
            <v>ACTUALIZACION</v>
          </cell>
          <cell r="H2511">
            <v>45325</v>
          </cell>
          <cell r="I2511" t="str">
            <v>LAURA CRISTINA SERRANO ARCINIEGAS</v>
          </cell>
          <cell r="J2511">
            <v>18001</v>
          </cell>
          <cell r="K2511" t="str">
            <v>CRA 10A No.7-04 Local 6 B/ AVENIDAS</v>
          </cell>
          <cell r="L2511" t="str">
            <v>CAQUETÁ</v>
          </cell>
          <cell r="M2511" t="str">
            <v>FLORENCIA</v>
          </cell>
          <cell r="N2511" t="str">
            <v>4351109  |  4351109</v>
          </cell>
          <cell r="O2511">
            <v>3176987652</v>
          </cell>
          <cell r="P2511" t="str">
            <v>gerencia@esac.co</v>
          </cell>
          <cell r="Q2511" t="str">
            <v>SOCIEDAD ANONIMA</v>
          </cell>
          <cell r="R2511" t="str">
            <v>SOCIEDADES (EMPRESA DE SERVICIOS PUBLICOS)</v>
          </cell>
        </row>
        <row r="2512">
          <cell r="A2512">
            <v>25703</v>
          </cell>
          <cell r="B2512" t="str">
            <v>AGUAS CON FUTURO SA ESP</v>
          </cell>
          <cell r="C2512">
            <v>40708</v>
          </cell>
          <cell r="D2512" t="str">
            <v>900437344-1</v>
          </cell>
          <cell r="E2512" t="str">
            <v>OPERATIVA</v>
          </cell>
          <cell r="F2512">
            <v>40695</v>
          </cell>
          <cell r="G2512" t="str">
            <v>ACTUALIZACION</v>
          </cell>
          <cell r="H2512">
            <v>45357</v>
          </cell>
          <cell r="I2512" t="str">
            <v>ISNARD ALEXANDER ANTONIO GUERRERO</v>
          </cell>
          <cell r="J2512">
            <v>15632</v>
          </cell>
          <cell r="K2512" t="str">
            <v>CALLE 8 No 9-50</v>
          </cell>
          <cell r="L2512" t="str">
            <v>BOYACÁ</v>
          </cell>
          <cell r="M2512" t="str">
            <v>SABOYA</v>
          </cell>
          <cell r="N2512" t="str">
            <v>7255123  |  7255123</v>
          </cell>
          <cell r="O2512">
            <v>3223663042</v>
          </cell>
          <cell r="P2512" t="str">
            <v>contactenos@aguaconfuturoesp.gov.co</v>
          </cell>
          <cell r="Q2512" t="str">
            <v>SOCIEDAD ANONIMA</v>
          </cell>
          <cell r="R2512" t="str">
            <v>SOCIEDADES (EMPRESA DE SERVICIOS PUBLICOS)</v>
          </cell>
        </row>
        <row r="2513">
          <cell r="A2513">
            <v>25708</v>
          </cell>
          <cell r="B2513" t="str">
            <v>ASOCIACION DE SUSRIPTORES PROACUEDUCTO DE LA VEREDA DE LLUVIOSOS SECTOR ALTO BLANCO</v>
          </cell>
          <cell r="C2513">
            <v>40940</v>
          </cell>
          <cell r="D2513" t="str">
            <v>900299005-5</v>
          </cell>
          <cell r="E2513" t="str">
            <v>OPERATIVA</v>
          </cell>
          <cell r="F2513">
            <v>36432</v>
          </cell>
          <cell r="G2513" t="str">
            <v>ACTUALIZACION</v>
          </cell>
          <cell r="H2513">
            <v>45685</v>
          </cell>
          <cell r="I2513" t="str">
            <v xml:space="preserve">JUAN EVELIO CONTADOR  CHIVATA </v>
          </cell>
          <cell r="J2513">
            <v>15224</v>
          </cell>
          <cell r="K2513" t="str">
            <v>CALLE 7 No 6-43</v>
          </cell>
          <cell r="L2513" t="str">
            <v>BOYACÁ</v>
          </cell>
          <cell r="M2513" t="str">
            <v>CUCAITA</v>
          </cell>
          <cell r="N2513" t="str">
            <v>7340079  |  7340127</v>
          </cell>
          <cell r="O2513">
            <v>3104839793</v>
          </cell>
          <cell r="P2513" t="str">
            <v>lluviososaltoblanco@hotmail.com</v>
          </cell>
          <cell r="Q2513" t="str">
            <v>JUNTA ADMINISTRADORA</v>
          </cell>
          <cell r="R2513" t="str">
            <v>ORGANIZACION AUTORIZADA</v>
          </cell>
        </row>
        <row r="2514">
          <cell r="A2514">
            <v>25710</v>
          </cell>
          <cell r="B2514" t="str">
            <v>EMPRESA DE SERVICIOS PUBLICOS DE LEIVA ESP SAS</v>
          </cell>
          <cell r="C2514">
            <v>41045</v>
          </cell>
          <cell r="D2514" t="str">
            <v>900423722-1</v>
          </cell>
          <cell r="E2514" t="str">
            <v>OPERATIVA</v>
          </cell>
          <cell r="F2514">
            <v>40640</v>
          </cell>
          <cell r="G2514" t="str">
            <v>ACTUALIZACION</v>
          </cell>
          <cell r="H2514">
            <v>44981</v>
          </cell>
          <cell r="I2514" t="str">
            <v>EDWIN JAVIER ORTIZ ORDONEZ</v>
          </cell>
          <cell r="J2514">
            <v>52405</v>
          </cell>
          <cell r="K2514" t="str">
            <v>Carrera 4 # 2-21 Barrio Primavera</v>
          </cell>
          <cell r="L2514" t="str">
            <v>NARIÑO</v>
          </cell>
          <cell r="M2514" t="str">
            <v>LEIVA</v>
          </cell>
          <cell r="N2514" t="str">
            <v>7502120  |  7502120</v>
          </cell>
          <cell r="O2514">
            <v>3145886872</v>
          </cell>
          <cell r="P2514" t="str">
            <v>esp.leiva.sas@gmail.com</v>
          </cell>
          <cell r="Q2514" t="str">
            <v>SOCIEDAD ANONIMA</v>
          </cell>
          <cell r="R2514" t="str">
            <v>SOCIEDADES (EMPRESA DE SERVICIOS PUBLICOS)</v>
          </cell>
        </row>
        <row r="2515">
          <cell r="A2515">
            <v>25716</v>
          </cell>
          <cell r="B2515" t="str">
            <v>ADMINISTRACION PUBLICA COOPERATIVA DE AGUA POTABLE Y SANEAMIENTO BASICO DE ALMAGUER CAUCA</v>
          </cell>
          <cell r="C2515">
            <v>42942</v>
          </cell>
          <cell r="D2515" t="str">
            <v>900407896-5</v>
          </cell>
          <cell r="E2515" t="str">
            <v>OPERATIVA</v>
          </cell>
          <cell r="F2515">
            <v>41816</v>
          </cell>
          <cell r="G2515" t="str">
            <v>INSCRIPCION</v>
          </cell>
          <cell r="H2515">
            <v>43038</v>
          </cell>
          <cell r="I2515" t="str">
            <v>ALBA YAQUELINE NARVAEZ ALVAREZ</v>
          </cell>
          <cell r="J2515">
            <v>19022</v>
          </cell>
          <cell r="K2515" t="str">
            <v>Calle  3 # 4  - 31</v>
          </cell>
          <cell r="L2515" t="str">
            <v>CAUCA</v>
          </cell>
          <cell r="M2515" t="str">
            <v>ALMAGUER</v>
          </cell>
          <cell r="N2515" t="str">
            <v>8267750  |  8267750</v>
          </cell>
          <cell r="O2515">
            <v>3232889171</v>
          </cell>
          <cell r="P2515" t="str">
            <v>apcalmaguer@gmail.com</v>
          </cell>
          <cell r="Q2515" t="str">
            <v>COOPERATIVA</v>
          </cell>
          <cell r="R2515" t="str">
            <v>ORGANIZACION AUTORIZADA</v>
          </cell>
        </row>
        <row r="2516">
          <cell r="A2516">
            <v>25722</v>
          </cell>
          <cell r="B2516" t="str">
            <v>EDIFICIO HANSA REEF CLUB</v>
          </cell>
          <cell r="C2516">
            <v>41100</v>
          </cell>
          <cell r="D2516" t="str">
            <v>800165981-0</v>
          </cell>
          <cell r="E2516" t="str">
            <v>OPERATIVA</v>
          </cell>
          <cell r="F2516">
            <v>33742</v>
          </cell>
          <cell r="G2516" t="str">
            <v>INSCRIPCION</v>
          </cell>
          <cell r="H2516">
            <v>41269</v>
          </cell>
          <cell r="I2516" t="str">
            <v>ADRIANA NAVARRO CUERVO</v>
          </cell>
          <cell r="J2516">
            <v>88001</v>
          </cell>
          <cell r="K2516" t="str">
            <v>AV COLOMBIA No 1B - 101</v>
          </cell>
          <cell r="L2516" t="str">
            <v>ARCHIPIÉLAGO DE SAN ANDRÉS, PROVIDENCIA Y SANTA CATALINA</v>
          </cell>
          <cell r="M2516" t="str">
            <v>SAN ANDRES</v>
          </cell>
          <cell r="N2516" t="str">
            <v>5124740  |  5123187</v>
          </cell>
          <cell r="O2516">
            <v>3173006413</v>
          </cell>
          <cell r="P2516" t="str">
            <v>adrianav-19@hotmail.com</v>
          </cell>
          <cell r="Q2516" t="str">
            <v>SOCIEDAD LIMITADA</v>
          </cell>
          <cell r="R2516" t="str">
            <v>PRODUCTOR MARGINAL, INDEPENDIENTE O USO PARTICULAR</v>
          </cell>
        </row>
        <row r="2517">
          <cell r="A2517">
            <v>25726</v>
          </cell>
          <cell r="B2517" t="str">
            <v>JUNTA DE ACCIÓN COMUNAL VEREDA LAS ENCARNACIONES</v>
          </cell>
          <cell r="C2517">
            <v>41170</v>
          </cell>
          <cell r="D2517" t="str">
            <v>811039439-0</v>
          </cell>
          <cell r="E2517" t="str">
            <v>OPERATIVA</v>
          </cell>
          <cell r="F2517">
            <v>33144</v>
          </cell>
          <cell r="G2517" t="str">
            <v>INSCRIPCION</v>
          </cell>
          <cell r="H2517">
            <v>41269</v>
          </cell>
          <cell r="I2517" t="str">
            <v>LUIS  NAVOR CARVAJAL RESTREPO</v>
          </cell>
          <cell r="J2517">
            <v>5670</v>
          </cell>
          <cell r="K2517" t="str">
            <v>PALACIO MUNICIPAL</v>
          </cell>
          <cell r="L2517" t="str">
            <v>ANTIOQUIA</v>
          </cell>
          <cell r="M2517" t="str">
            <v>SAN ROQUE</v>
          </cell>
          <cell r="N2517" t="str">
            <v>3147684  |  3147684</v>
          </cell>
          <cell r="O2517">
            <v>3147684975</v>
          </cell>
          <cell r="P2517" t="str">
            <v>lunacarr@hotmail.com</v>
          </cell>
          <cell r="Q2517" t="str">
            <v>JUNTA DE ACCION COMUNAL</v>
          </cell>
          <cell r="R2517" t="str">
            <v>ORGANIZACION AUTORIZADA</v>
          </cell>
        </row>
        <row r="2518">
          <cell r="A2518">
            <v>25735</v>
          </cell>
          <cell r="B2518" t="str">
            <v xml:space="preserve">ASOCIACION DE USUARIOS DEL ACUEDUCTO INTERVEREDAL DE SONSA, GUANGUITA ALTO, GUANGUITA BAJO NEMOCONCITO Y TIBITA  MUNICIPIO DE VILLAPINZON </v>
          </cell>
          <cell r="C2518">
            <v>44116</v>
          </cell>
          <cell r="D2518" t="str">
            <v>900235167-5</v>
          </cell>
          <cell r="E2518" t="str">
            <v>OPERATIVA</v>
          </cell>
          <cell r="F2518">
            <v>39571</v>
          </cell>
          <cell r="G2518" t="str">
            <v>ACTUALIZACION</v>
          </cell>
          <cell r="H2518">
            <v>45497</v>
          </cell>
          <cell r="I2518" t="str">
            <v xml:space="preserve"> DORA ALICIA  ABRIL GIL </v>
          </cell>
          <cell r="J2518">
            <v>25873</v>
          </cell>
          <cell r="K2518" t="str">
            <v>VEREDA GUANGUITA BAJO</v>
          </cell>
          <cell r="L2518" t="str">
            <v>CUNDINAMARCA</v>
          </cell>
          <cell r="M2518" t="str">
            <v>VILLAPINZON</v>
          </cell>
          <cell r="N2518" t="str">
            <v>0000000  |  0000000</v>
          </cell>
          <cell r="O2518">
            <v>3152312737</v>
          </cell>
          <cell r="P2518" t="str">
            <v>jcacostagarcia@yahoo.es</v>
          </cell>
          <cell r="Q2518" t="str">
            <v>SIN ANIMO DE LUCRO</v>
          </cell>
          <cell r="R2518" t="str">
            <v>ORGANIZACION AUTORIZADA</v>
          </cell>
        </row>
        <row r="2519">
          <cell r="A2519">
            <v>25805</v>
          </cell>
          <cell r="B2519" t="str">
            <v>ASOCIACION DE USUARIOS DEL ACUEDUCTO LAS ANIMAS LAS AURAS Y NAZARETH</v>
          </cell>
          <cell r="C2519">
            <v>41834</v>
          </cell>
          <cell r="D2519" t="str">
            <v>830072977-1</v>
          </cell>
          <cell r="E2519" t="str">
            <v>OPERATIVA</v>
          </cell>
          <cell r="F2519">
            <v>36302</v>
          </cell>
          <cell r="G2519" t="str">
            <v>ACTUALIZACION</v>
          </cell>
          <cell r="H2519">
            <v>45440</v>
          </cell>
          <cell r="I2519" t="str">
            <v>RAMIRO MARTINEZ ROMERO</v>
          </cell>
          <cell r="J2519">
            <v>11001</v>
          </cell>
          <cell r="K2519" t="str">
            <v xml:space="preserve">CORREGIDURIA NAZARETH LOCALIDAD 20 SUMAPAZ </v>
          </cell>
          <cell r="L2519" t="str">
            <v>BOGOTÁ, D.C.</v>
          </cell>
          <cell r="M2519" t="str">
            <v>BOGOTA, D.C.</v>
          </cell>
          <cell r="N2519" t="str">
            <v>2005833  |  9106292</v>
          </cell>
          <cell r="O2519">
            <v>3223808772</v>
          </cell>
          <cell r="P2519" t="str">
            <v>asouan@outlook.com</v>
          </cell>
          <cell r="Q2519" t="str">
            <v>ASOCIACION DE USUARIOS</v>
          </cell>
          <cell r="R2519" t="str">
            <v>ORGANIZACION AUTORIZADA</v>
          </cell>
        </row>
        <row r="2520">
          <cell r="A2520">
            <v>25806</v>
          </cell>
          <cell r="B2520" t="str">
            <v>ASOCIACIÓN DE USUARIOS DEL ACUEDUCTO DE LA VEREDA LAGUNA VERDE ESP</v>
          </cell>
          <cell r="C2520">
            <v>42285</v>
          </cell>
          <cell r="D2520" t="str">
            <v>830138551-1</v>
          </cell>
          <cell r="E2520" t="str">
            <v>OPERATIVA</v>
          </cell>
          <cell r="F2520">
            <v>38017</v>
          </cell>
          <cell r="G2520" t="str">
            <v>INSCRIPCION</v>
          </cell>
          <cell r="H2520">
            <v>42355</v>
          </cell>
          <cell r="I2520" t="str">
            <v>MARLEN MORALES PABON</v>
          </cell>
          <cell r="J2520">
            <v>11001</v>
          </cell>
          <cell r="K2520" t="str">
            <v>Cl 75 No. 1A 78 SUR</v>
          </cell>
          <cell r="L2520" t="str">
            <v>BOGOTÁ, D.C.</v>
          </cell>
          <cell r="M2520" t="str">
            <v>BOGOTA, D.C.</v>
          </cell>
          <cell r="N2520" t="str">
            <v>2003195  |  2003195</v>
          </cell>
          <cell r="O2520">
            <v>3118361881</v>
          </cell>
          <cell r="P2520" t="str">
            <v>acueductolagunaverde@gmail.com</v>
          </cell>
          <cell r="Q2520" t="str">
            <v>ASOCIACION DE USUARIOS</v>
          </cell>
          <cell r="R2520" t="str">
            <v>ORGANIZACION AUTORIZADA</v>
          </cell>
        </row>
        <row r="2521">
          <cell r="A2521">
            <v>25814</v>
          </cell>
          <cell r="B2521" t="str">
            <v>ASOCIACIÓN DE USUARIOS DE ACUEDUCTO ARRAYANES ARGENTINA</v>
          </cell>
          <cell r="C2521">
            <v>41953</v>
          </cell>
          <cell r="D2521" t="str">
            <v>900142618-5</v>
          </cell>
          <cell r="E2521" t="str">
            <v>OPERATIVA</v>
          </cell>
          <cell r="F2521">
            <v>39140</v>
          </cell>
          <cell r="G2521" t="str">
            <v>ACTUALIZACION</v>
          </cell>
          <cell r="H2521">
            <v>45440</v>
          </cell>
          <cell r="I2521" t="str">
            <v>HECTOR JULIO GUZMAN CARDENAS</v>
          </cell>
          <cell r="J2521">
            <v>11001</v>
          </cell>
          <cell r="K2521" t="str">
            <v>KM 12 VÍA SAN JUAN SUMAPAZ VRD ARRAYANES</v>
          </cell>
          <cell r="L2521" t="str">
            <v>BOGOTÁ, D.C.</v>
          </cell>
          <cell r="M2521" t="str">
            <v>BOGOTA, D.C.</v>
          </cell>
          <cell r="N2521" t="str">
            <v>2579589  |  2579589</v>
          </cell>
          <cell r="O2521">
            <v>3204609660</v>
          </cell>
          <cell r="P2521" t="str">
            <v>acueductoarrayanesargentinaesp@gmail.com</v>
          </cell>
          <cell r="Q2521" t="str">
            <v>ASOCIACION DE USUARIOS</v>
          </cell>
          <cell r="R2521" t="str">
            <v>ORGANIZACION AUTORIZADA</v>
          </cell>
        </row>
        <row r="2522">
          <cell r="A2522">
            <v>25816</v>
          </cell>
          <cell r="B2522" t="str">
            <v>ASOCIACION DE USUARIOS DE ACUEDUCTO MANANTIAL DE AGUAS CERRO REDONDO Y CORINTO ESP</v>
          </cell>
          <cell r="C2522">
            <v>42040</v>
          </cell>
          <cell r="D2522" t="str">
            <v>900097840-1</v>
          </cell>
          <cell r="E2522" t="str">
            <v>OPERATIVA</v>
          </cell>
          <cell r="F2522">
            <v>38844</v>
          </cell>
          <cell r="G2522" t="str">
            <v>ACTUALIZACION</v>
          </cell>
          <cell r="H2522">
            <v>45408</v>
          </cell>
          <cell r="I2522" t="str">
            <v>ALCIRA LIZARAZO CARRENO</v>
          </cell>
          <cell r="J2522">
            <v>11001</v>
          </cell>
          <cell r="K2522" t="str">
            <v>CRA 4 No. 6 39</v>
          </cell>
          <cell r="L2522" t="str">
            <v>BOGOTÁ, D.C.</v>
          </cell>
          <cell r="M2522" t="str">
            <v>BOGOTA, D.C.</v>
          </cell>
          <cell r="N2522" t="str">
            <v>7708301  |  7708301</v>
          </cell>
          <cell r="O2522">
            <v>3173084907</v>
          </cell>
          <cell r="P2522" t="str">
            <v>corintocerrorredondo@gmail.com</v>
          </cell>
          <cell r="Q2522" t="str">
            <v>ASOCIACION DE USUARIOS</v>
          </cell>
          <cell r="R2522" t="str">
            <v>ORGANIZACION AUTORIZADA</v>
          </cell>
        </row>
        <row r="2523">
          <cell r="A2523">
            <v>25817</v>
          </cell>
          <cell r="B2523" t="str">
            <v>ASOCIACIÓN ASOQUIBA</v>
          </cell>
          <cell r="C2523">
            <v>41837</v>
          </cell>
          <cell r="D2523" t="str">
            <v>830102452-5</v>
          </cell>
          <cell r="E2523" t="str">
            <v>OPERATIVA</v>
          </cell>
          <cell r="F2523">
            <v>37373</v>
          </cell>
          <cell r="G2523" t="str">
            <v>ACTUALIZACION</v>
          </cell>
          <cell r="H2523">
            <v>45418</v>
          </cell>
          <cell r="I2523" t="str">
            <v>LEIDY MILENA CANGREJO BELTRAN</v>
          </cell>
          <cell r="J2523">
            <v>11001</v>
          </cell>
          <cell r="K2523" t="str">
            <v>KM 20 VIA QUIBA</v>
          </cell>
          <cell r="L2523" t="str">
            <v>BOGOTÁ, D.C.</v>
          </cell>
          <cell r="M2523" t="str">
            <v>BOGOTA, D.C.</v>
          </cell>
          <cell r="N2523" t="str">
            <v>6666666  |  9999999</v>
          </cell>
          <cell r="O2523">
            <v>3005300705</v>
          </cell>
          <cell r="P2523" t="str">
            <v>asoquibarural@gmail.com</v>
          </cell>
          <cell r="Q2523" t="str">
            <v>ASOCIACION DE USUARIOS</v>
          </cell>
          <cell r="R2523" t="str">
            <v>ORGANIZACION AUTORIZADA</v>
          </cell>
        </row>
        <row r="2524">
          <cell r="A2524">
            <v>25819</v>
          </cell>
          <cell r="B2524" t="str">
            <v>ASOCIACIÓN DE USUARIOS DEL SERVICIO DE AGUA POTABLE  DE LA FLORESTA DE LA SABANA</v>
          </cell>
          <cell r="C2524">
            <v>41125</v>
          </cell>
          <cell r="D2524" t="str">
            <v>830061466-0</v>
          </cell>
          <cell r="E2524" t="str">
            <v>OPERATIVA</v>
          </cell>
          <cell r="F2524">
            <v>37165</v>
          </cell>
          <cell r="G2524" t="str">
            <v>ACTUALIZACION</v>
          </cell>
          <cell r="H2524">
            <v>45728</v>
          </cell>
          <cell r="I2524" t="str">
            <v>FAUSTINO BOTERO ARBELAEZ</v>
          </cell>
          <cell r="J2524">
            <v>11001</v>
          </cell>
          <cell r="K2524" t="str">
            <v>CARRERA 7 No. 237 - 04</v>
          </cell>
          <cell r="L2524" t="str">
            <v>BOGOTÁ, D.C.</v>
          </cell>
          <cell r="M2524" t="str">
            <v>BOGOTA, D.C.</v>
          </cell>
          <cell r="N2524" t="str">
            <v>7495345  |  7495345</v>
          </cell>
          <cell r="O2524">
            <v>3158059309</v>
          </cell>
          <cell r="P2524" t="str">
            <v>acquafloresta@hotmail.com</v>
          </cell>
          <cell r="Q2524" t="str">
            <v>ASOCIACION DE USUARIOS</v>
          </cell>
          <cell r="R2524" t="str">
            <v>ORGANIZACION AUTORIZADA</v>
          </cell>
        </row>
        <row r="2525">
          <cell r="A2525">
            <v>25869</v>
          </cell>
          <cell r="B2525" t="str">
            <v>ASOCIACION DE USUARIOS ACUEDUCTO EL JORDAN</v>
          </cell>
          <cell r="C2525">
            <v>40836</v>
          </cell>
          <cell r="D2525" t="str">
            <v>900315853-3</v>
          </cell>
          <cell r="E2525" t="str">
            <v>OPERATIVA</v>
          </cell>
          <cell r="F2525">
            <v>40026</v>
          </cell>
          <cell r="G2525" t="str">
            <v>ACTUALIZACION</v>
          </cell>
          <cell r="H2525">
            <v>45699</v>
          </cell>
          <cell r="I2525" t="str">
            <v>BEATRIZ ELENA GOMEZ BUITRAGO</v>
          </cell>
          <cell r="J2525">
            <v>5649</v>
          </cell>
          <cell r="K2525" t="str">
            <v>Calle 20 No. 22-30. Barrio Buenos Aires</v>
          </cell>
          <cell r="L2525" t="str">
            <v>ANTIOQUIA</v>
          </cell>
          <cell r="M2525" t="str">
            <v>SAN CARLOS</v>
          </cell>
          <cell r="N2525" t="str">
            <v>8354027  |  1111111</v>
          </cell>
          <cell r="O2525">
            <v>3115770911</v>
          </cell>
          <cell r="P2525" t="str">
            <v>auajor@gmail.com</v>
          </cell>
          <cell r="Q2525" t="str">
            <v>ASOCIACION DE USUARIOS</v>
          </cell>
          <cell r="R2525" t="str">
            <v>ORGANIZACION AUTORIZADA</v>
          </cell>
        </row>
        <row r="2526">
          <cell r="A2526">
            <v>25873</v>
          </cell>
          <cell r="B2526" t="str">
            <v>ASOCIACIÓN DE USUARIOS DEL ACUEDUCTO DE LA VEREDA LA MAGDALENA DEL MUNICIPIO DE SAN VICENTE</v>
          </cell>
          <cell r="C2526">
            <v>42223</v>
          </cell>
          <cell r="D2526" t="str">
            <v>811042542-2</v>
          </cell>
          <cell r="E2526" t="str">
            <v>OPERATIVA</v>
          </cell>
          <cell r="F2526">
            <v>35023</v>
          </cell>
          <cell r="G2526" t="str">
            <v>ACTUALIZACION</v>
          </cell>
          <cell r="H2526">
            <v>45716</v>
          </cell>
          <cell r="I2526" t="str">
            <v>RAMON ANTONIO FRANCO ECHEVERRY</v>
          </cell>
          <cell r="J2526">
            <v>5674</v>
          </cell>
          <cell r="K2526" t="str">
            <v>VEREDA LA MAGDALENA</v>
          </cell>
          <cell r="L2526" t="str">
            <v>ANTIOQUIA</v>
          </cell>
          <cell r="M2526" t="str">
            <v>SAN VICENTE FERRER</v>
          </cell>
          <cell r="N2526" t="str">
            <v>8544212  |  8544212</v>
          </cell>
          <cell r="O2526">
            <v>3226745424</v>
          </cell>
          <cell r="P2526" t="str">
            <v>acueductoacuamag@gmail.com</v>
          </cell>
          <cell r="Q2526" t="str">
            <v>ASOCIACION DE USUARIOS</v>
          </cell>
          <cell r="R2526" t="str">
            <v>ORGANIZACION AUTORIZADA</v>
          </cell>
        </row>
        <row r="2527">
          <cell r="A2527">
            <v>25876</v>
          </cell>
          <cell r="B2527" t="str">
            <v>EMPRESA MUNICIPAL DE ACUEDUCTO ALCANTARILLADO Y ASEO DEL MUNICIPIO DE BUENAVISTA SUCRE SA ESP</v>
          </cell>
          <cell r="C2527">
            <v>40872</v>
          </cell>
          <cell r="D2527" t="str">
            <v>900412476-5</v>
          </cell>
          <cell r="E2527" t="str">
            <v>OPERATIVA</v>
          </cell>
          <cell r="F2527">
            <v>40589</v>
          </cell>
          <cell r="G2527" t="str">
            <v>ACTUALIZACION</v>
          </cell>
          <cell r="H2527">
            <v>44963</v>
          </cell>
          <cell r="I2527" t="str">
            <v>ANGEL ANDRES AVILA ARRIETA</v>
          </cell>
          <cell r="J2527">
            <v>70110</v>
          </cell>
          <cell r="K2527" t="str">
            <v>CALLE 14 A #14-16 Barrio Brisas del paraiso</v>
          </cell>
          <cell r="L2527" t="str">
            <v>SUCRE</v>
          </cell>
          <cell r="M2527" t="str">
            <v>BUENAVISTA</v>
          </cell>
          <cell r="N2527" t="str">
            <v>2901103  |  0000000</v>
          </cell>
          <cell r="O2527">
            <v>3217739401</v>
          </cell>
          <cell r="P2527" t="str">
            <v>aguasdebuenavista@gmail.com</v>
          </cell>
          <cell r="Q2527" t="str">
            <v>SOCIEDAD ANONIMA</v>
          </cell>
          <cell r="R2527" t="str">
            <v>SOCIEDADES (EMPRESA DE SERVICIOS PUBLICOS)</v>
          </cell>
        </row>
        <row r="2528">
          <cell r="A2528">
            <v>25882</v>
          </cell>
          <cell r="B2528" t="str">
            <v>ASOCIACION COMUNITARIA DE ACUEDUCTO VEREDA SANTIAGO PEREZ</v>
          </cell>
          <cell r="C2528">
            <v>43808</v>
          </cell>
          <cell r="D2528" t="str">
            <v>900380348-1</v>
          </cell>
          <cell r="E2528" t="str">
            <v>OPERATIVA</v>
          </cell>
          <cell r="F2528">
            <v>40292</v>
          </cell>
          <cell r="G2528" t="str">
            <v>ACTUALIZACION</v>
          </cell>
          <cell r="H2528">
            <v>45393</v>
          </cell>
          <cell r="I2528" t="str">
            <v>ROBINSON MUNERA NARVAEZ</v>
          </cell>
          <cell r="J2528">
            <v>73067</v>
          </cell>
          <cell r="K2528" t="str">
            <v>CORREGIMIENTO SANTIAGO PEREZ</v>
          </cell>
          <cell r="L2528" t="str">
            <v>TOLIMA</v>
          </cell>
          <cell r="M2528" t="str">
            <v>ATACO</v>
          </cell>
          <cell r="N2528" t="str">
            <v>2702778  |  2702778</v>
          </cell>
          <cell r="O2528">
            <v>3112257372</v>
          </cell>
          <cell r="P2528" t="str">
            <v>asosantiper2015@hotmail.com</v>
          </cell>
          <cell r="Q2528" t="str">
            <v>ASOCIACION DE USUARIOS</v>
          </cell>
          <cell r="R2528" t="str">
            <v>ORGANIZACION AUTORIZADA</v>
          </cell>
        </row>
        <row r="2529">
          <cell r="A2529">
            <v>25896</v>
          </cell>
          <cell r="B2529" t="str">
            <v>INTERAMBIENTAL S.A. E.S.P</v>
          </cell>
          <cell r="C2529">
            <v>40819</v>
          </cell>
          <cell r="D2529" t="str">
            <v>804016404-9</v>
          </cell>
          <cell r="E2529" t="str">
            <v>OPERATIVA</v>
          </cell>
          <cell r="F2529">
            <v>40756</v>
          </cell>
          <cell r="G2529" t="str">
            <v>ACTUALIZACION</v>
          </cell>
          <cell r="H2529">
            <v>40882</v>
          </cell>
          <cell r="I2529" t="str">
            <v>CESAR AUGUSTO RUIZ  MARTINEZ</v>
          </cell>
          <cell r="J2529">
            <v>54874</v>
          </cell>
          <cell r="K2529" t="str">
            <v>Calle 1B #3-68 Urb Monaco V. del Rosario</v>
          </cell>
          <cell r="L2529" t="str">
            <v>NORTE DE SANTANDER</v>
          </cell>
          <cell r="M2529" t="str">
            <v>VILLA DEL ROSARIO</v>
          </cell>
          <cell r="N2529" t="str">
            <v>5703851  |  3134336</v>
          </cell>
          <cell r="O2529" t="str">
            <v>No disponible</v>
          </cell>
          <cell r="P2529" t="str">
            <v>interambientals.a.e.s.p@hotmail.com</v>
          </cell>
          <cell r="Q2529" t="str">
            <v>SOCIEDAD ANONIMA</v>
          </cell>
          <cell r="R2529" t="str">
            <v>SOCIEDADES (EMPRESA DE SERVICIOS PUBLICOS)</v>
          </cell>
        </row>
        <row r="2530">
          <cell r="A2530">
            <v>25900</v>
          </cell>
          <cell r="B2530" t="str">
            <v>ASOCIACION DE USUARIOS DEL ACUEDUCTO INTERVEREDAL EL RETIRO Y OTRAS ASUAINRO</v>
          </cell>
          <cell r="C2530">
            <v>41438</v>
          </cell>
          <cell r="D2530" t="str">
            <v>808001365-9</v>
          </cell>
          <cell r="E2530" t="str">
            <v>OPERATIVA</v>
          </cell>
          <cell r="F2530">
            <v>35973</v>
          </cell>
          <cell r="G2530" t="str">
            <v>ACTUALIZACION</v>
          </cell>
          <cell r="H2530">
            <v>45691</v>
          </cell>
          <cell r="I2530" t="str">
            <v>GLADYS YANETH MONROY GALVIS</v>
          </cell>
          <cell r="J2530">
            <v>25535</v>
          </cell>
          <cell r="K2530" t="str">
            <v xml:space="preserve">DIAGONAL 4A No. 1 - 73 barrio Flandes </v>
          </cell>
          <cell r="L2530" t="str">
            <v>CUNDINAMARCA</v>
          </cell>
          <cell r="M2530" t="str">
            <v>PASCA</v>
          </cell>
          <cell r="N2530" t="str">
            <v>8674907  |  8674907</v>
          </cell>
          <cell r="O2530">
            <v>3156701656</v>
          </cell>
          <cell r="P2530" t="str">
            <v>asuainro@yahoo.es</v>
          </cell>
          <cell r="Q2530" t="str">
            <v>ASOCIACION DE USUARIOS</v>
          </cell>
          <cell r="R2530" t="str">
            <v>ORGANIZACION AUTORIZADA</v>
          </cell>
        </row>
        <row r="2531">
          <cell r="A2531">
            <v>25902</v>
          </cell>
          <cell r="B2531" t="str">
            <v>ASOCIACION DE USUARIOS DEL ACUEDUCTO MULTIVEREDAL ASOAGUAS TAMESIS</v>
          </cell>
          <cell r="C2531">
            <v>40757</v>
          </cell>
          <cell r="D2531" t="str">
            <v>900325352-8</v>
          </cell>
          <cell r="E2531" t="str">
            <v>OPERATIVA</v>
          </cell>
          <cell r="F2531">
            <v>35518</v>
          </cell>
          <cell r="G2531" t="str">
            <v>ACTUALIZACION</v>
          </cell>
          <cell r="H2531">
            <v>45742</v>
          </cell>
          <cell r="I2531" t="str">
            <v>MARTIN ALFREDO GAITAN BORRERO</v>
          </cell>
          <cell r="J2531">
            <v>5789</v>
          </cell>
          <cell r="K2531" t="str">
            <v>calle 10 # 9-75 piso 2</v>
          </cell>
          <cell r="L2531" t="str">
            <v>ANTIOQUIA</v>
          </cell>
          <cell r="M2531" t="str">
            <v>TAMESIS</v>
          </cell>
          <cell r="N2531" t="str">
            <v>8494595  |  8494595</v>
          </cell>
          <cell r="O2531">
            <v>3160169545</v>
          </cell>
          <cell r="P2531" t="str">
            <v>asoaguastamesis@hotmail.com</v>
          </cell>
          <cell r="Q2531" t="str">
            <v>ASOCIACION DE USUARIOS</v>
          </cell>
          <cell r="R2531" t="str">
            <v>ORGANIZACION AUTORIZADA</v>
          </cell>
        </row>
        <row r="2532">
          <cell r="A2532">
            <v>25903</v>
          </cell>
          <cell r="B2532" t="str">
            <v>ASOCIACION DE SUSCRIPTORES DEL ACUEDUCTO LA PIÑUELA DE LAS VEREDAS CHORRO BLANCO ALTO</v>
          </cell>
          <cell r="C2532">
            <v>40758</v>
          </cell>
          <cell r="D2532" t="str">
            <v>820002021-9</v>
          </cell>
          <cell r="E2532" t="str">
            <v>OPERATIVA</v>
          </cell>
          <cell r="F2532">
            <v>35543</v>
          </cell>
          <cell r="G2532" t="str">
            <v>ACTUALIZACION</v>
          </cell>
          <cell r="H2532">
            <v>45603</v>
          </cell>
          <cell r="I2532" t="str">
            <v>TOBIAS SIERRA MORENO</v>
          </cell>
          <cell r="J2532">
            <v>15001</v>
          </cell>
          <cell r="K2532" t="str">
            <v>calle 19 no. 9 - 95 ed. municipal</v>
          </cell>
          <cell r="L2532" t="str">
            <v>BOYACÁ</v>
          </cell>
          <cell r="M2532" t="str">
            <v>TUNJA</v>
          </cell>
          <cell r="N2532" t="str">
            <v>7403923  |  7403923</v>
          </cell>
          <cell r="O2532">
            <v>3208676193</v>
          </cell>
          <cell r="P2532" t="str">
            <v>joviriga@gmail.com</v>
          </cell>
          <cell r="Q2532" t="str">
            <v>ASOCIACION DE USUARIOS</v>
          </cell>
          <cell r="R2532" t="str">
            <v>ORGANIZACION AUTORIZADA</v>
          </cell>
        </row>
        <row r="2533">
          <cell r="A2533">
            <v>25904</v>
          </cell>
          <cell r="B2533" t="str">
            <v>CORPORACION DE ACUEDUCTO PIEDRAS BLANCAS</v>
          </cell>
          <cell r="C2533">
            <v>40758</v>
          </cell>
          <cell r="D2533" t="str">
            <v>900333270-6</v>
          </cell>
          <cell r="E2533" t="str">
            <v>OPERATIVA</v>
          </cell>
          <cell r="F2533">
            <v>40269</v>
          </cell>
          <cell r="G2533" t="str">
            <v>ACTUALIZACION</v>
          </cell>
          <cell r="H2533">
            <v>45686</v>
          </cell>
          <cell r="I2533" t="str">
            <v>JESUS ENRIQUE GUTIERREZ ROJAS</v>
          </cell>
          <cell r="J2533">
            <v>5001</v>
          </cell>
          <cell r="K2533" t="str">
            <v>CR 40 ESTE 59-262 VIA MAZO KM 1 928</v>
          </cell>
          <cell r="L2533" t="str">
            <v>ANTIOQUIA</v>
          </cell>
          <cell r="M2533" t="str">
            <v>MEDELLÍN</v>
          </cell>
          <cell r="N2533" t="str">
            <v>3215701  |  3215701</v>
          </cell>
          <cell r="O2533">
            <v>3215701895</v>
          </cell>
          <cell r="P2533" t="str">
            <v>servicioalcliente@acueductopiedrasblancas.org</v>
          </cell>
          <cell r="Q2533" t="str">
            <v>CORPORACION</v>
          </cell>
          <cell r="R2533" t="str">
            <v>ORGANIZACION AUTORIZADA</v>
          </cell>
        </row>
        <row r="2534">
          <cell r="A2534">
            <v>25905</v>
          </cell>
          <cell r="B2534" t="str">
            <v>ASOCIACION DE USUARIOS DEL ACUEDUCTO Y ALCANTARILLADO DE EL HATILLO</v>
          </cell>
          <cell r="C2534">
            <v>40760</v>
          </cell>
          <cell r="D2534" t="str">
            <v>900074224-5</v>
          </cell>
          <cell r="E2534" t="str">
            <v>OPERATIVA</v>
          </cell>
          <cell r="F2534">
            <v>38644</v>
          </cell>
          <cell r="G2534" t="str">
            <v>ACTUALIZACION</v>
          </cell>
          <cell r="H2534">
            <v>43525</v>
          </cell>
          <cell r="I2534" t="str">
            <v>GILBERTO ANTONIO VANEGAS ORTEGA</v>
          </cell>
          <cell r="J2534">
            <v>5079</v>
          </cell>
          <cell r="K2534" t="str">
            <v>CORREGIDURIA EL HATILLO</v>
          </cell>
          <cell r="L2534" t="str">
            <v>ANTIOQUIA</v>
          </cell>
          <cell r="M2534" t="str">
            <v>BARBOSA</v>
          </cell>
          <cell r="N2534" t="str">
            <v>4070576  |  4070218</v>
          </cell>
          <cell r="O2534">
            <v>3154559982</v>
          </cell>
          <cell r="P2534" t="str">
            <v>asoacuedcutohatillo@hotmail.com</v>
          </cell>
          <cell r="Q2534" t="str">
            <v>ASOCIACION DE USUARIOS</v>
          </cell>
          <cell r="R2534" t="str">
            <v>ORGANIZACION AUTORIZADA</v>
          </cell>
        </row>
        <row r="2535">
          <cell r="A2535">
            <v>25907</v>
          </cell>
          <cell r="B2535" t="str">
            <v>EMPRESA COMUNITARIA DE SERVICIOS PUBLICOS Y SANEAMIENTO BASICO DEL CORREGIMIENTO DE LA ESMERALDA</v>
          </cell>
          <cell r="C2535">
            <v>41100</v>
          </cell>
          <cell r="D2535" t="str">
            <v>900029750-7</v>
          </cell>
          <cell r="E2535" t="str">
            <v>OPERATIVA</v>
          </cell>
          <cell r="F2535">
            <v>40725</v>
          </cell>
          <cell r="G2535" t="str">
            <v>ACTUALIZACION</v>
          </cell>
          <cell r="H2535">
            <v>45685</v>
          </cell>
          <cell r="I2535" t="str">
            <v>CARLOS RICARDO ANGARITA GALVIS</v>
          </cell>
          <cell r="J2535">
            <v>81065</v>
          </cell>
          <cell r="K2535" t="str">
            <v>CR 2 3 21 BRR CENTRO</v>
          </cell>
          <cell r="L2535" t="str">
            <v>ARAUCA</v>
          </cell>
          <cell r="M2535" t="str">
            <v>ARAUQUITA</v>
          </cell>
          <cell r="N2535" t="str">
            <v>8892022  |  8892416</v>
          </cell>
          <cell r="O2535">
            <v>3105862477</v>
          </cell>
          <cell r="P2535" t="str">
            <v>ecades_esp@hotmail.com</v>
          </cell>
          <cell r="Q2535" t="str">
            <v>EMPRESA COMUNITARIA</v>
          </cell>
          <cell r="R2535" t="str">
            <v>ORGANIZACION AUTORIZADA</v>
          </cell>
        </row>
        <row r="2536">
          <cell r="A2536">
            <v>25908</v>
          </cell>
          <cell r="B2536" t="str">
            <v>ASOCIACION DE USUARIOS DE ACUEDUCTO PANTANILLO</v>
          </cell>
          <cell r="C2536">
            <v>41173</v>
          </cell>
          <cell r="D2536" t="str">
            <v>900443642-4</v>
          </cell>
          <cell r="E2536" t="str">
            <v>OPERATIVA</v>
          </cell>
          <cell r="F2536">
            <v>40135</v>
          </cell>
          <cell r="G2536" t="str">
            <v>ACTUALIZACION</v>
          </cell>
          <cell r="H2536">
            <v>45734</v>
          </cell>
          <cell r="I2536" t="str">
            <v>MATEO GUEVARA BETANCUR</v>
          </cell>
          <cell r="J2536">
            <v>5266</v>
          </cell>
          <cell r="K2536" t="str">
            <v>calle 20B sur 2-90</v>
          </cell>
          <cell r="L2536" t="str">
            <v>ANTIOQUIA</v>
          </cell>
          <cell r="M2536" t="str">
            <v>ENVIGADO</v>
          </cell>
          <cell r="N2536" t="str">
            <v>4798998  |  4798998</v>
          </cell>
          <cell r="O2536">
            <v>3188237857</v>
          </cell>
          <cell r="P2536" t="str">
            <v>asopantanillo@gmail.com</v>
          </cell>
          <cell r="Q2536" t="str">
            <v>ASOCIACION DE USUARIOS</v>
          </cell>
          <cell r="R2536" t="str">
            <v>ORGANIZACION AUTORIZADA</v>
          </cell>
        </row>
        <row r="2537">
          <cell r="A2537">
            <v>25911</v>
          </cell>
          <cell r="B2537" t="str">
            <v>EMPRESA COMUNITARIA DE ACUEDUCTO ALCANTARILLADO Y ASEO DEL OASIS Y AGUACHICA</v>
          </cell>
          <cell r="C2537">
            <v>41100</v>
          </cell>
          <cell r="D2537" t="str">
            <v>900419200-1</v>
          </cell>
          <cell r="E2537" t="str">
            <v>OPERATIVA</v>
          </cell>
          <cell r="F2537">
            <v>40725</v>
          </cell>
          <cell r="G2537" t="str">
            <v>ACTUALIZACION</v>
          </cell>
          <cell r="H2537">
            <v>45533</v>
          </cell>
          <cell r="I2537" t="str">
            <v>JORGE EDUARD FRANCO JEREZ</v>
          </cell>
          <cell r="J2537">
            <v>81065</v>
          </cell>
          <cell r="K2537" t="str">
            <v>Centro Poblado el Oasis</v>
          </cell>
          <cell r="L2537" t="str">
            <v>ARAUCA</v>
          </cell>
          <cell r="M2537" t="str">
            <v>ARAUQUITA</v>
          </cell>
          <cell r="N2537" t="str">
            <v>8836214  |  8836214</v>
          </cell>
          <cell r="O2537">
            <v>3226450203</v>
          </cell>
          <cell r="P2537" t="str">
            <v>ecaaaoa@gmail.com</v>
          </cell>
          <cell r="Q2537" t="str">
            <v>EMPRESA COMUNITARIA</v>
          </cell>
          <cell r="R2537" t="str">
            <v>ORGANIZACION AUTORIZADA</v>
          </cell>
        </row>
        <row r="2538">
          <cell r="A2538">
            <v>25918</v>
          </cell>
          <cell r="B2538" t="str">
            <v>ASOCIACION DE USUARIOS DE ACUEDUCTO LA CHINA-CUARTAS</v>
          </cell>
          <cell r="C2538">
            <v>41010</v>
          </cell>
          <cell r="D2538" t="str">
            <v>900214020-1</v>
          </cell>
          <cell r="E2538" t="str">
            <v>OPERATIVA</v>
          </cell>
          <cell r="F2538">
            <v>39255</v>
          </cell>
          <cell r="G2538" t="str">
            <v>INSCRIPCION</v>
          </cell>
          <cell r="H2538">
            <v>41217</v>
          </cell>
          <cell r="I2538" t="str">
            <v>CESAR BEDOYA GIRALDO</v>
          </cell>
          <cell r="J2538">
            <v>5088</v>
          </cell>
          <cell r="K2538" t="str">
            <v>km 28 via Medellin - San Pedro</v>
          </cell>
          <cell r="L2538" t="str">
            <v>ANTIOQUIA</v>
          </cell>
          <cell r="M2538" t="str">
            <v>BELLO</v>
          </cell>
          <cell r="N2538" t="str">
            <v>2684959  |  2684959</v>
          </cell>
          <cell r="O2538">
            <v>3206993129</v>
          </cell>
          <cell r="P2538" t="str">
            <v>acueductolachina@hotmail.com</v>
          </cell>
          <cell r="Q2538" t="str">
            <v>ASOCIACION DE USUARIOS</v>
          </cell>
          <cell r="R2538" t="str">
            <v>ORGANIZACION AUTORIZADA</v>
          </cell>
        </row>
        <row r="2539">
          <cell r="A2539">
            <v>25921</v>
          </cell>
          <cell r="B2539" t="str">
            <v>ASOCIACION DE USUARIOS DEL ACUEDUCTO VEREDA MANGA ARRIBA SECTOR LA LOMA</v>
          </cell>
          <cell r="C2539">
            <v>44252</v>
          </cell>
          <cell r="D2539" t="str">
            <v>900278995-1</v>
          </cell>
          <cell r="E2539" t="str">
            <v>OPERATIVA</v>
          </cell>
          <cell r="F2539">
            <v>39920</v>
          </cell>
          <cell r="G2539" t="str">
            <v>ACTUALIZACION</v>
          </cell>
          <cell r="H2539">
            <v>45360</v>
          </cell>
          <cell r="I2539" t="str">
            <v>JOSE DUBAN SUAREZ HERNANDEZ</v>
          </cell>
          <cell r="J2539">
            <v>5308</v>
          </cell>
          <cell r="K2539" t="str">
            <v>VEREDA MANGA ARRIBA</v>
          </cell>
          <cell r="L2539" t="str">
            <v>ANTIOQUIA</v>
          </cell>
          <cell r="M2539" t="str">
            <v>GIRARDOTA</v>
          </cell>
          <cell r="N2539" t="str">
            <v>9999999  |  9999999</v>
          </cell>
          <cell r="O2539">
            <v>3195034888</v>
          </cell>
          <cell r="P2539" t="str">
            <v>acueducto.laloma@gmail.com</v>
          </cell>
          <cell r="Q2539" t="str">
            <v>ASOCIACION DE USUARIOS</v>
          </cell>
          <cell r="R2539" t="str">
            <v>ORGANIZACION AUTORIZADA</v>
          </cell>
        </row>
        <row r="2540">
          <cell r="A2540">
            <v>25925</v>
          </cell>
          <cell r="B2540" t="str">
            <v>ASOCIACION ACUEDUCTO MARIA SANTIFICADORA</v>
          </cell>
          <cell r="C2540">
            <v>44046</v>
          </cell>
          <cell r="D2540" t="str">
            <v>811036516-6</v>
          </cell>
          <cell r="E2540" t="str">
            <v>OPERATIVA</v>
          </cell>
          <cell r="F2540">
            <v>37500</v>
          </cell>
          <cell r="G2540" t="str">
            <v>ACTUALIZACION</v>
          </cell>
          <cell r="H2540">
            <v>45698</v>
          </cell>
          <cell r="I2540" t="str">
            <v>BEIBA MARGARITA ZULUAGA  QUINTERO</v>
          </cell>
          <cell r="J2540">
            <v>5212</v>
          </cell>
          <cell r="K2540" t="str">
            <v>Vereda Quebrada Arriba</v>
          </cell>
          <cell r="L2540" t="str">
            <v>ANTIOQUIA</v>
          </cell>
          <cell r="M2540" t="str">
            <v>COPACABANA</v>
          </cell>
          <cell r="N2540" t="str">
            <v>5576453  |  5576354</v>
          </cell>
          <cell r="O2540">
            <v>3175011940</v>
          </cell>
          <cell r="P2540" t="str">
            <v>a.maria.s@hotmail.com</v>
          </cell>
          <cell r="Q2540" t="str">
            <v>ASOCIACION DE USUARIOS</v>
          </cell>
          <cell r="R2540" t="str">
            <v>ORGANIZACION AUTORIZADA</v>
          </cell>
        </row>
        <row r="2541">
          <cell r="A2541">
            <v>25934</v>
          </cell>
          <cell r="B2541" t="str">
            <v>ASOCIACION DE SUSCRIPTORES DE ACUEDUCTO BARON GALLERO SECTOR LA CAPILLA</v>
          </cell>
          <cell r="C2541">
            <v>40781</v>
          </cell>
          <cell r="D2541" t="str">
            <v>900353224-2</v>
          </cell>
          <cell r="E2541" t="str">
            <v>OPERATIVA</v>
          </cell>
          <cell r="F2541">
            <v>40279</v>
          </cell>
          <cell r="G2541" t="str">
            <v>INSCRIPCION</v>
          </cell>
          <cell r="H2541">
            <v>40955</v>
          </cell>
          <cell r="I2541" t="str">
            <v xml:space="preserve">CARLOS CIFUENTES </v>
          </cell>
          <cell r="J2541">
            <v>15001</v>
          </cell>
          <cell r="K2541" t="str">
            <v>VEREDA BARON GALLERO</v>
          </cell>
          <cell r="L2541" t="str">
            <v>BOYACÁ</v>
          </cell>
          <cell r="M2541" t="str">
            <v>TUNJA</v>
          </cell>
          <cell r="N2541" t="str">
            <v>0000000  |  0000000</v>
          </cell>
          <cell r="O2541">
            <v>3114780264</v>
          </cell>
          <cell r="P2541" t="str">
            <v>acueductobarongallero@gmail.com</v>
          </cell>
          <cell r="Q2541" t="str">
            <v>ASOCIACION DE USUARIOS</v>
          </cell>
          <cell r="R2541" t="str">
            <v>ORGANIZACION AUTORIZADA</v>
          </cell>
        </row>
        <row r="2542">
          <cell r="A2542">
            <v>25935</v>
          </cell>
          <cell r="B2542" t="str">
            <v>ASOCIACION DE SUSCRIPTORES DEL ACUEDUCTO BARON GALLERO</v>
          </cell>
          <cell r="C2542">
            <v>40782</v>
          </cell>
          <cell r="D2542" t="str">
            <v>900080268-3</v>
          </cell>
          <cell r="E2542" t="str">
            <v>OPERATIVA</v>
          </cell>
          <cell r="F2542">
            <v>35632</v>
          </cell>
          <cell r="G2542" t="str">
            <v>INSCRIPCION</v>
          </cell>
          <cell r="H2542">
            <v>40955</v>
          </cell>
          <cell r="I2542" t="str">
            <v>CLODOVEO VARGAS ESPINOSA</v>
          </cell>
          <cell r="J2542">
            <v>15001</v>
          </cell>
          <cell r="K2542" t="str">
            <v>VEREDA BARON GALLERO</v>
          </cell>
          <cell r="L2542" t="str">
            <v>BOYACÁ</v>
          </cell>
          <cell r="M2542" t="str">
            <v>TUNJA</v>
          </cell>
          <cell r="N2542" t="str">
            <v>3103284  |  3103284</v>
          </cell>
          <cell r="O2542">
            <v>3103284869</v>
          </cell>
          <cell r="P2542" t="str">
            <v>contactenos@tunja-boyaca.gov.co</v>
          </cell>
          <cell r="Q2542" t="str">
            <v>ASOCIACION DE USUARIOS</v>
          </cell>
          <cell r="R2542" t="str">
            <v>ORGANIZACION AUTORIZADA</v>
          </cell>
        </row>
        <row r="2543">
          <cell r="A2543">
            <v>25937</v>
          </cell>
          <cell r="B2543" t="str">
            <v>ASOCIACION DE SUSCRIPTORES DEL ACUEDUCTO VEREDAL DE RUNTA ALTA SECTOR LA AGUADITA</v>
          </cell>
          <cell r="C2543">
            <v>40782</v>
          </cell>
          <cell r="D2543" t="str">
            <v>820004287-1</v>
          </cell>
          <cell r="E2543" t="str">
            <v>OPERATIVA</v>
          </cell>
          <cell r="F2543">
            <v>36670</v>
          </cell>
          <cell r="G2543" t="str">
            <v>ACTUALIZACION</v>
          </cell>
          <cell r="H2543">
            <v>45333</v>
          </cell>
          <cell r="I2543" t="str">
            <v xml:space="preserve">JOSE INDALECIO MORENO  ORJUELA </v>
          </cell>
          <cell r="J2543">
            <v>15001</v>
          </cell>
          <cell r="K2543" t="str">
            <v>cr 14  1 b 22 sur</v>
          </cell>
          <cell r="L2543" t="str">
            <v>BOYACÁ</v>
          </cell>
          <cell r="M2543" t="str">
            <v>TUNJA</v>
          </cell>
          <cell r="N2543" t="str">
            <v>7446774  |  7446774</v>
          </cell>
          <cell r="O2543">
            <v>3208709431</v>
          </cell>
          <cell r="P2543" t="str">
            <v>acueductorunta.aguadita@gmail.com</v>
          </cell>
          <cell r="Q2543" t="str">
            <v>ASOCIACION DE USUARIOS</v>
          </cell>
          <cell r="R2543" t="str">
            <v>ORGANIZACION AUTORIZADA</v>
          </cell>
        </row>
        <row r="2544">
          <cell r="A2544">
            <v>25938</v>
          </cell>
          <cell r="B2544" t="str">
            <v>EMPRESA DE SERVICIOS PUBLICOS DOMICILIARIOS DEL MUNICIPIO DE VIANI "EMSERVIANI" S.A.S. E.S.P.</v>
          </cell>
          <cell r="C2544">
            <v>41236</v>
          </cell>
          <cell r="D2544" t="str">
            <v>900392869-9</v>
          </cell>
          <cell r="E2544" t="str">
            <v>OPERATIVA</v>
          </cell>
          <cell r="F2544">
            <v>40492</v>
          </cell>
          <cell r="G2544" t="str">
            <v>ACTUALIZACION</v>
          </cell>
          <cell r="H2544">
            <v>45678</v>
          </cell>
          <cell r="I2544" t="str">
            <v>MARIA ALEJANDRA VANEGAS CRUZ</v>
          </cell>
          <cell r="J2544">
            <v>25867</v>
          </cell>
          <cell r="K2544" t="str">
            <v>carrera 5 3.46</v>
          </cell>
          <cell r="L2544" t="str">
            <v>CUNDINAMARCA</v>
          </cell>
          <cell r="M2544" t="str">
            <v>VIANI</v>
          </cell>
          <cell r="N2544" t="str">
            <v>8441265  |  8441265</v>
          </cell>
          <cell r="O2544">
            <v>3105579832</v>
          </cell>
          <cell r="P2544" t="str">
            <v>emserviani.gerencia@gmail.com</v>
          </cell>
          <cell r="Q2544" t="str">
            <v>SOCIEDAD POR ACCIONES SIMPLIFICADA</v>
          </cell>
          <cell r="R2544" t="str">
            <v>SOCIEDADES (EMPRESA DE SERVICIOS PUBLICOS)</v>
          </cell>
        </row>
        <row r="2545">
          <cell r="A2545">
            <v>25946</v>
          </cell>
          <cell r="B2545" t="str">
            <v xml:space="preserve">ASOCIACION DE USUARIOS ACUEDUCTO MULTIVEREDAL LA MIEL Y LOS RODAS </v>
          </cell>
          <cell r="C2545">
            <v>43034</v>
          </cell>
          <cell r="D2545" t="str">
            <v>900416677-7</v>
          </cell>
          <cell r="E2545" t="str">
            <v>OPERATIVA</v>
          </cell>
          <cell r="F2545">
            <v>40787</v>
          </cell>
          <cell r="G2545" t="str">
            <v>ACTUALIZACION</v>
          </cell>
          <cell r="H2545">
            <v>44938</v>
          </cell>
          <cell r="I2545" t="str">
            <v>JESUS ALFREDO TAMAYO ESCOBAR</v>
          </cell>
          <cell r="J2545">
            <v>5266</v>
          </cell>
          <cell r="K2545" t="str">
            <v>CARRERA 25 40G SUR 53</v>
          </cell>
          <cell r="L2545" t="str">
            <v>ANTIOQUIA</v>
          </cell>
          <cell r="M2545" t="str">
            <v>ENVIGADO</v>
          </cell>
          <cell r="N2545" t="str">
            <v>4988683  |  4988683</v>
          </cell>
          <cell r="O2545">
            <v>3015991184</v>
          </cell>
          <cell r="P2545" t="str">
            <v>asomielrodas@gmail.com</v>
          </cell>
          <cell r="Q2545" t="str">
            <v>ASOCIACION DE USUARIOS</v>
          </cell>
          <cell r="R2545" t="str">
            <v>ORGANIZACION AUTORIZADA</v>
          </cell>
        </row>
        <row r="2546">
          <cell r="A2546">
            <v>25948</v>
          </cell>
          <cell r="B2546" t="str">
            <v>ASOCIACION DE USUSARIOS DEL ACUEDUCTOY/O ALCANTARILLADO Y/O ASEO DE BOLO ALIZAL  E. S.P</v>
          </cell>
          <cell r="C2546">
            <v>41037</v>
          </cell>
          <cell r="D2546" t="str">
            <v>815001648-3</v>
          </cell>
          <cell r="E2546" t="str">
            <v>OPERATIVA</v>
          </cell>
          <cell r="F2546">
            <v>35429</v>
          </cell>
          <cell r="G2546" t="str">
            <v>ACTUALIZACION</v>
          </cell>
          <cell r="H2546">
            <v>41235</v>
          </cell>
          <cell r="I2546" t="str">
            <v>PEDRO PABLO SANCLEMENTE SALCEDO</v>
          </cell>
          <cell r="J2546">
            <v>76520</v>
          </cell>
          <cell r="K2546" t="str">
            <v xml:space="preserve">CORR BOLO ALIZAL CALLEJON EL DESCANSO </v>
          </cell>
          <cell r="L2546" t="str">
            <v>VALLE DEL CAUCA</v>
          </cell>
          <cell r="M2546" t="str">
            <v>PALMIRA</v>
          </cell>
          <cell r="N2546" t="str">
            <v>2714763  |  2714763</v>
          </cell>
          <cell r="O2546">
            <v>3105317760</v>
          </cell>
          <cell r="P2546" t="str">
            <v>AGROPECUARIAELPIRRIO@HOTMAIL.COM</v>
          </cell>
          <cell r="Q2546" t="str">
            <v>ASOCIACION DE USUARIOS</v>
          </cell>
          <cell r="R2546" t="str">
            <v>ORGANIZACION AUTORIZADA</v>
          </cell>
        </row>
        <row r="2547">
          <cell r="A2547">
            <v>25949</v>
          </cell>
          <cell r="B2547" t="str">
            <v>ASOCIACION DE USUARIOS DEL ACUEDUCTO REGIONAL DE LA VEREDA RINCON SANTO</v>
          </cell>
          <cell r="C2547">
            <v>43761</v>
          </cell>
          <cell r="D2547" t="str">
            <v>832003260-0</v>
          </cell>
          <cell r="E2547" t="str">
            <v>OPERATIVA</v>
          </cell>
          <cell r="F2547">
            <v>35812</v>
          </cell>
          <cell r="G2547" t="str">
            <v>ACTUALIZACION</v>
          </cell>
          <cell r="H2547">
            <v>45727</v>
          </cell>
          <cell r="I2547" t="str">
            <v>JESUS ALBERTO BONILLA  REYES</v>
          </cell>
          <cell r="J2547">
            <v>25769</v>
          </cell>
          <cell r="K2547" t="str">
            <v>Salon Comunal Escuela Vereda Rincon Santo</v>
          </cell>
          <cell r="L2547" t="str">
            <v>CUNDINAMARCA</v>
          </cell>
          <cell r="M2547" t="str">
            <v>SUBACHOQUE</v>
          </cell>
          <cell r="N2547" t="str">
            <v>3003376  |  3107791</v>
          </cell>
          <cell r="O2547">
            <v>3144107630</v>
          </cell>
          <cell r="P2547" t="str">
            <v>acueductousurinconsanto@hotmail.com</v>
          </cell>
          <cell r="Q2547" t="str">
            <v>ASOCIACION DE USUARIOS</v>
          </cell>
          <cell r="R2547" t="str">
            <v>ORGANIZACION AUTORIZADA</v>
          </cell>
        </row>
        <row r="2548">
          <cell r="A2548">
            <v>25951</v>
          </cell>
          <cell r="B2548" t="str">
            <v>ASOCIACION ADMINISTRADORA DEL ACUEDUCTO SAN ISIDRO LA FLORIDA</v>
          </cell>
          <cell r="C2548">
            <v>40816</v>
          </cell>
          <cell r="D2548" t="str">
            <v>900428364-9</v>
          </cell>
          <cell r="E2548" t="str">
            <v>OPERATIVA</v>
          </cell>
          <cell r="F2548">
            <v>40638</v>
          </cell>
          <cell r="G2548" t="str">
            <v>INSCRIPCION</v>
          </cell>
          <cell r="H2548">
            <v>40883</v>
          </cell>
          <cell r="I2548" t="str">
            <v>CARLOS HUGO LOPEZ PANTOJA</v>
          </cell>
          <cell r="J2548">
            <v>52506</v>
          </cell>
          <cell r="K2548" t="str">
            <v>SAN ISIDRO</v>
          </cell>
          <cell r="L2548" t="str">
            <v>NARIÑO</v>
          </cell>
          <cell r="M2548" t="str">
            <v>OSPINA</v>
          </cell>
          <cell r="N2548" t="str">
            <v>7280444  |  7280444</v>
          </cell>
          <cell r="O2548">
            <v>3128405259</v>
          </cell>
          <cell r="P2548" t="str">
            <v>pantojaramiro@hotmail.com</v>
          </cell>
          <cell r="Q2548" t="str">
            <v>ASOCIACION DE USUARIOS</v>
          </cell>
          <cell r="R2548" t="str">
            <v>ORGANIZACION AUTORIZADA</v>
          </cell>
        </row>
        <row r="2549">
          <cell r="A2549">
            <v>25955</v>
          </cell>
          <cell r="B2549" t="str">
            <v>ASOCIACION RURAL COMUNITARIA DE ACUEDUCTO DE LA VEREDA SABANA MUNICIPIO VILLA DE LEYVA</v>
          </cell>
          <cell r="C2549">
            <v>41086</v>
          </cell>
          <cell r="D2549" t="str">
            <v>900301148-8</v>
          </cell>
          <cell r="E2549" t="str">
            <v>OPERATIVA</v>
          </cell>
          <cell r="F2549">
            <v>40685</v>
          </cell>
          <cell r="G2549" t="str">
            <v>ACTUALIZACION</v>
          </cell>
          <cell r="H2549">
            <v>45720</v>
          </cell>
          <cell r="I2549" t="str">
            <v>MARIA CRISTINA LINARES CLAVIJO</v>
          </cell>
          <cell r="J2549">
            <v>15407</v>
          </cell>
          <cell r="K2549" t="str">
            <v>Vereda Sabana</v>
          </cell>
          <cell r="L2549" t="str">
            <v>BOYACÁ</v>
          </cell>
          <cell r="M2549" t="str">
            <v>VILLA DE LEYVA</v>
          </cell>
          <cell r="N2549" t="str">
            <v>0000000  |  0000000</v>
          </cell>
          <cell r="O2549">
            <v>3105529097</v>
          </cell>
          <cell r="P2549" t="str">
            <v>acueductoarcasa@gmail.com</v>
          </cell>
          <cell r="Q2549" t="str">
            <v>JUNTA ADMINISTRADORA</v>
          </cell>
          <cell r="R2549" t="str">
            <v>ORGANIZACION AUTORIZADA</v>
          </cell>
        </row>
        <row r="2550">
          <cell r="A2550">
            <v>25959</v>
          </cell>
          <cell r="B2550" t="str">
            <v>AGUAS Y ASEO DE LA CORDIALIDAD S.A.S. E.S.P.</v>
          </cell>
          <cell r="C2550">
            <v>41011</v>
          </cell>
          <cell r="D2550" t="str">
            <v>900410876-9</v>
          </cell>
          <cell r="E2550" t="str">
            <v>OPERATIVA</v>
          </cell>
          <cell r="F2550">
            <v>40695</v>
          </cell>
          <cell r="G2550" t="str">
            <v>ACTUALIZACION</v>
          </cell>
          <cell r="H2550">
            <v>45407</v>
          </cell>
          <cell r="I2550" t="str">
            <v>DANILO EDUARDO PEREZ MEZA</v>
          </cell>
          <cell r="J2550">
            <v>13222</v>
          </cell>
          <cell r="K2550" t="str">
            <v>BRR CALLE ARENA CR 11 13 - 1 P LOC 3</v>
          </cell>
          <cell r="L2550" t="str">
            <v>BOLÍVAR</v>
          </cell>
          <cell r="M2550" t="str">
            <v>CLEMENCIA</v>
          </cell>
          <cell r="N2550" t="str">
            <v>0000000  |  0000000</v>
          </cell>
          <cell r="O2550">
            <v>3017486998</v>
          </cell>
          <cell r="P2550" t="str">
            <v>gerencia@acuacor.com.co</v>
          </cell>
          <cell r="Q2550" t="str">
            <v>SOCIEDAD POR ACCIONES SIMPLIFICADA</v>
          </cell>
          <cell r="R2550" t="str">
            <v>SOCIEDADES (EMPRESA DE SERVICIOS PUBLICOS)</v>
          </cell>
        </row>
        <row r="2551">
          <cell r="A2551">
            <v>25962</v>
          </cell>
          <cell r="B2551" t="str">
            <v>JUNTA ADMINISTRADORA DEL SERVICIO DEL ACUEDUCTO EL JORDAN DEL MUNICIPIO DE PALERMO</v>
          </cell>
          <cell r="C2551">
            <v>40830</v>
          </cell>
          <cell r="D2551" t="str">
            <v>813006226-4</v>
          </cell>
          <cell r="E2551" t="str">
            <v>OPERATIVA</v>
          </cell>
          <cell r="F2551">
            <v>35732</v>
          </cell>
          <cell r="G2551" t="str">
            <v>INSCRIPCION</v>
          </cell>
          <cell r="H2551">
            <v>40907</v>
          </cell>
          <cell r="I2551" t="str">
            <v>BENJAMIN POLANIA PERDOMO</v>
          </cell>
          <cell r="J2551">
            <v>41524</v>
          </cell>
          <cell r="K2551" t="str">
            <v>CLL 11 N. 10-20</v>
          </cell>
          <cell r="L2551" t="str">
            <v>HUILA</v>
          </cell>
          <cell r="M2551" t="str">
            <v>PALERMO</v>
          </cell>
          <cell r="N2551" t="str">
            <v>3134743  |  3134743</v>
          </cell>
          <cell r="O2551">
            <v>3134743732</v>
          </cell>
          <cell r="P2551" t="str">
            <v>contactenos@palermo-huila.gov.co</v>
          </cell>
          <cell r="Q2551" t="str">
            <v>JUNTA ADMINISTRADORA</v>
          </cell>
          <cell r="R2551" t="str">
            <v>ORGANIZACION AUTORIZADA</v>
          </cell>
        </row>
        <row r="2552">
          <cell r="A2552">
            <v>25964</v>
          </cell>
          <cell r="B2552" t="str">
            <v>AGUAS DEL TRAPICHE SAS ESP</v>
          </cell>
          <cell r="C2552">
            <v>40946</v>
          </cell>
          <cell r="D2552" t="str">
            <v>900469801-1</v>
          </cell>
          <cell r="E2552" t="str">
            <v>OPERATIVA</v>
          </cell>
          <cell r="F2552">
            <v>40848</v>
          </cell>
          <cell r="G2552" t="str">
            <v>ACTUALIZACION</v>
          </cell>
          <cell r="H2552">
            <v>45687</v>
          </cell>
          <cell r="I2552" t="str">
            <v>NATALIA ANDREA MARTINEZ ALVARADO</v>
          </cell>
          <cell r="J2552">
            <v>50001</v>
          </cell>
          <cell r="K2552" t="str">
            <v>CALLE 15 N° 40 - 01 CENTRO COMERCIAL PRIMAVERA URBANA OFICINA 726</v>
          </cell>
          <cell r="L2552" t="str">
            <v>META</v>
          </cell>
          <cell r="M2552" t="str">
            <v>VILLAVICENCIO</v>
          </cell>
          <cell r="N2552" t="str">
            <v>6741285  |  6741285</v>
          </cell>
          <cell r="O2552">
            <v>3147803604</v>
          </cell>
          <cell r="P2552" t="str">
            <v>aguasdeltrapiche@hotmail.com</v>
          </cell>
          <cell r="Q2552" t="str">
            <v>SOCIEDAD POR ACCIONES SIMPLIFICADA</v>
          </cell>
          <cell r="R2552" t="str">
            <v>SOCIEDADES (EMPRESA DE SERVICIOS PUBLICOS)</v>
          </cell>
        </row>
        <row r="2553">
          <cell r="A2553">
            <v>25966</v>
          </cell>
          <cell r="B2553" t="str">
            <v>EMPRESAS PUBLICAS DE EL DONCELLO S.A.E.S.P.</v>
          </cell>
          <cell r="C2553">
            <v>40848</v>
          </cell>
          <cell r="D2553" t="str">
            <v>900462062-3</v>
          </cell>
          <cell r="E2553" t="str">
            <v>OPERATIVA</v>
          </cell>
          <cell r="F2553">
            <v>40830</v>
          </cell>
          <cell r="G2553" t="str">
            <v>ACTUALIZACION</v>
          </cell>
          <cell r="H2553">
            <v>45397</v>
          </cell>
          <cell r="I2553" t="str">
            <v>REINEL RODRIGUEZ TASAMA</v>
          </cell>
          <cell r="J2553">
            <v>18247</v>
          </cell>
          <cell r="K2553" t="str">
            <v>CRA. 4 CALLE 3 ESQUINA PALACIO MUNICIPAL</v>
          </cell>
          <cell r="L2553" t="str">
            <v>CAQUETÁ</v>
          </cell>
          <cell r="M2553" t="str">
            <v>EL DONCELLO</v>
          </cell>
          <cell r="N2553" t="str">
            <v>0000000  |  0000000</v>
          </cell>
          <cell r="O2553">
            <v>3102057328</v>
          </cell>
          <cell r="P2553" t="str">
            <v>EPDSAESPELDONCELLO@GMAIL.COM</v>
          </cell>
          <cell r="Q2553" t="str">
            <v>SOCIEDAD ANONIMA</v>
          </cell>
          <cell r="R2553" t="str">
            <v>SOCIEDADES (EMPRESA DE SERVICIOS PUBLICOS)</v>
          </cell>
        </row>
        <row r="2554">
          <cell r="A2554">
            <v>25969</v>
          </cell>
          <cell r="B2554" t="str">
            <v>REFUGIO DEL ARCO IRIS ESP SAS</v>
          </cell>
          <cell r="C2554">
            <v>41186</v>
          </cell>
          <cell r="D2554" t="str">
            <v>900443908-8</v>
          </cell>
          <cell r="E2554" t="str">
            <v>OPERATIVA</v>
          </cell>
          <cell r="F2554">
            <v>40697</v>
          </cell>
          <cell r="G2554" t="str">
            <v>ACTUALIZACION</v>
          </cell>
          <cell r="H2554">
            <v>43587</v>
          </cell>
          <cell r="I2554" t="str">
            <v>FILIPO HERNAN ORTEGA ARELLANO</v>
          </cell>
          <cell r="J2554">
            <v>52001</v>
          </cell>
          <cell r="K2554" t="str">
            <v>calle 26 G numero 23-20 apto 202</v>
          </cell>
          <cell r="L2554" t="str">
            <v>NARIÑO</v>
          </cell>
          <cell r="M2554" t="str">
            <v>PASTO</v>
          </cell>
          <cell r="N2554" t="str">
            <v>3001860  |  3001860</v>
          </cell>
          <cell r="O2554">
            <v>3216476916</v>
          </cell>
          <cell r="P2554" t="str">
            <v>filipoarellano@yahoo.es</v>
          </cell>
          <cell r="Q2554" t="str">
            <v>SOCIEDAD ANONIMA</v>
          </cell>
          <cell r="R2554" t="str">
            <v>SOCIEDADES (EMPRESA DE SERVICIOS PUBLICOS)</v>
          </cell>
        </row>
        <row r="2555">
          <cell r="A2555">
            <v>25971</v>
          </cell>
          <cell r="B2555" t="str">
            <v>GGN AMBIENTE SOLUCIONES AMBIENTALES SAS ESP</v>
          </cell>
          <cell r="C2555">
            <v>41100</v>
          </cell>
          <cell r="D2555" t="str">
            <v>900469235-2</v>
          </cell>
          <cell r="E2555" t="str">
            <v>OPERATIVA</v>
          </cell>
          <cell r="F2555">
            <v>40822</v>
          </cell>
          <cell r="G2555" t="str">
            <v>ACTUALIZACION</v>
          </cell>
          <cell r="H2555">
            <v>41299</v>
          </cell>
          <cell r="I2555" t="str">
            <v xml:space="preserve">MARTIN EMILIO  GUERRERO  GARZON </v>
          </cell>
          <cell r="J2555">
            <v>25200</v>
          </cell>
          <cell r="K2555" t="str">
            <v>carrera 3 N° 2-128</v>
          </cell>
          <cell r="L2555" t="str">
            <v>CUNDINAMARCA</v>
          </cell>
          <cell r="M2555" t="str">
            <v>COGUA</v>
          </cell>
          <cell r="N2555" t="str">
            <v>8502011  |  8548135</v>
          </cell>
          <cell r="O2555">
            <v>3112626017</v>
          </cell>
          <cell r="P2555" t="str">
            <v>ggnambiemte@gmail.com</v>
          </cell>
          <cell r="Q2555" t="str">
            <v>SOCIEDAD ANONIMA</v>
          </cell>
          <cell r="R2555" t="str">
            <v>SOCIEDADES (EMPRESA DE SERVICIOS PUBLICOS)</v>
          </cell>
        </row>
        <row r="2556">
          <cell r="A2556">
            <v>25974</v>
          </cell>
          <cell r="B2556" t="str">
            <v>EMPRESAS PUBLICAS DE NILO SAS ESP</v>
          </cell>
          <cell r="C2556">
            <v>40892</v>
          </cell>
          <cell r="D2556" t="str">
            <v>900431288-8</v>
          </cell>
          <cell r="E2556" t="str">
            <v>OPERATIVA</v>
          </cell>
          <cell r="F2556">
            <v>40664</v>
          </cell>
          <cell r="G2556" t="str">
            <v>ACTUALIZACION</v>
          </cell>
          <cell r="H2556">
            <v>45729</v>
          </cell>
          <cell r="I2556" t="str">
            <v>ALIRIO ALEJANDRO RINCON HERNANDEZ</v>
          </cell>
          <cell r="J2556">
            <v>25488</v>
          </cell>
          <cell r="K2556" t="str">
            <v>CARRERA 3 No 3-02</v>
          </cell>
          <cell r="L2556" t="str">
            <v>CUNDINAMARCA</v>
          </cell>
          <cell r="M2556" t="str">
            <v>NILO</v>
          </cell>
          <cell r="N2556" t="str">
            <v>0000000  |  0000000</v>
          </cell>
          <cell r="O2556">
            <v>3174624427</v>
          </cell>
          <cell r="P2556" t="str">
            <v>empunilo@gmail.com</v>
          </cell>
          <cell r="Q2556" t="str">
            <v>SOCIEDAD POR ACCIONES SIMPLIFICADA</v>
          </cell>
          <cell r="R2556" t="str">
            <v>SOCIEDADES (EMPRESA DE SERVICIOS PUBLICOS)</v>
          </cell>
        </row>
        <row r="2557">
          <cell r="A2557">
            <v>25977</v>
          </cell>
          <cell r="B2557" t="str">
            <v>JUNTA DE ACCION COMUNAL BARRIO LA VEGA</v>
          </cell>
          <cell r="C2557">
            <v>40872</v>
          </cell>
          <cell r="D2557" t="str">
            <v>809002457-6</v>
          </cell>
          <cell r="E2557" t="str">
            <v>OPERATIVA</v>
          </cell>
          <cell r="F2557">
            <v>34700</v>
          </cell>
          <cell r="G2557" t="str">
            <v>INSCRIPCION</v>
          </cell>
          <cell r="H2557">
            <v>40907</v>
          </cell>
          <cell r="I2557" t="str">
            <v xml:space="preserve">SANDRA NIETO </v>
          </cell>
          <cell r="J2557">
            <v>73001</v>
          </cell>
          <cell r="K2557" t="str">
            <v>barrio la vega casa 60 via al nevado</v>
          </cell>
          <cell r="L2557" t="str">
            <v>TOLIMA</v>
          </cell>
          <cell r="M2557" t="str">
            <v>IBAGUE</v>
          </cell>
          <cell r="N2557" t="str">
            <v>2619368  |  2619368</v>
          </cell>
          <cell r="O2557">
            <v>3177799150</v>
          </cell>
          <cell r="P2557" t="str">
            <v>sandrajng@gmail.com</v>
          </cell>
          <cell r="Q2557" t="str">
            <v>JUNTA DE ACCION COMUNAL</v>
          </cell>
          <cell r="R2557" t="str">
            <v>ORGANIZACION AUTORIZADA</v>
          </cell>
        </row>
        <row r="2558">
          <cell r="A2558">
            <v>25979</v>
          </cell>
          <cell r="B2558" t="str">
            <v xml:space="preserve">ASOCIACIÓN DE USUARIOS DEL SERVICIO DE AGUA POTABLE Y ALCANTARILLADO DE LA VEREDA PALMIRA </v>
          </cell>
          <cell r="C2558">
            <v>44095</v>
          </cell>
          <cell r="D2558" t="str">
            <v>900085692-6</v>
          </cell>
          <cell r="E2558" t="str">
            <v>OPERATIVA</v>
          </cell>
          <cell r="F2558">
            <v>35570</v>
          </cell>
          <cell r="G2558" t="str">
            <v>ACTUALIZACION</v>
          </cell>
          <cell r="H2558">
            <v>44095</v>
          </cell>
          <cell r="I2558" t="str">
            <v>ARNULFO TORRES  JIMENEZ</v>
          </cell>
          <cell r="J2558">
            <v>25772</v>
          </cell>
          <cell r="K2558" t="str">
            <v>VEREDA PALMIRA</v>
          </cell>
          <cell r="L2558" t="str">
            <v>CUNDINAMARCA</v>
          </cell>
          <cell r="M2558" t="str">
            <v>SUESCA</v>
          </cell>
          <cell r="N2558" t="str">
            <v>8563312  |  3118337</v>
          </cell>
          <cell r="O2558">
            <v>3118337037</v>
          </cell>
          <cell r="P2558" t="str">
            <v>asuapalmira@gmail.com</v>
          </cell>
          <cell r="Q2558" t="str">
            <v>ASOCIACION DE USUARIOS</v>
          </cell>
          <cell r="R2558" t="str">
            <v>ORGANIZACION AUTORIZADA</v>
          </cell>
        </row>
        <row r="2559">
          <cell r="A2559">
            <v>25981</v>
          </cell>
          <cell r="B2559" t="str">
            <v>ASOCIACION DE USUARIOS DE SERVICIOS PUBLICOS ACUEDUCTO ALCANTARILLADO Y ASEO DEL BARRIO SANTO Y EL TRONCAL E.S.P.</v>
          </cell>
          <cell r="C2559">
            <v>41345</v>
          </cell>
          <cell r="D2559" t="str">
            <v>900029788-6</v>
          </cell>
          <cell r="E2559" t="str">
            <v>OPERATIVA</v>
          </cell>
          <cell r="F2559">
            <v>40878</v>
          </cell>
          <cell r="G2559" t="str">
            <v>ACTUALIZACION</v>
          </cell>
          <cell r="H2559">
            <v>45615</v>
          </cell>
          <cell r="I2559" t="str">
            <v>ANDRY JAVIER MONCADA  DIAZ</v>
          </cell>
          <cell r="J2559">
            <v>81065</v>
          </cell>
          <cell r="K2559" t="str">
            <v>CALLE 8A # 4 - 05 VEREDA EL TRONCAL</v>
          </cell>
          <cell r="L2559" t="str">
            <v>ARAUCA</v>
          </cell>
          <cell r="M2559" t="str">
            <v>ARAUQUITA</v>
          </cell>
          <cell r="N2559" t="str">
            <v>8836242  |  8836242</v>
          </cell>
          <cell r="O2559">
            <v>3133494225</v>
          </cell>
          <cell r="P2559" t="str">
            <v>andry_moncada@hotmail.com</v>
          </cell>
          <cell r="Q2559" t="str">
            <v>ASOCIACION DE USUARIOS</v>
          </cell>
          <cell r="R2559" t="str">
            <v>ORGANIZACION AUTORIZADA</v>
          </cell>
        </row>
        <row r="2560">
          <cell r="A2560">
            <v>25983</v>
          </cell>
          <cell r="B2560" t="str">
            <v>ASOCIACION DE  USUARIOS DEL ACUEDUCTO COMUNITARIO NUEVA COLOMBIA</v>
          </cell>
          <cell r="C2560">
            <v>40877</v>
          </cell>
          <cell r="D2560" t="str">
            <v>816004829-7</v>
          </cell>
          <cell r="E2560" t="str">
            <v>OPERATIVA</v>
          </cell>
          <cell r="F2560">
            <v>36779</v>
          </cell>
          <cell r="G2560" t="str">
            <v>ACTUALIZACION</v>
          </cell>
          <cell r="H2560">
            <v>43853</v>
          </cell>
          <cell r="I2560" t="str">
            <v>DENIS ALBERTO GRISALES  GOMEZ</v>
          </cell>
          <cell r="J2560">
            <v>66170</v>
          </cell>
          <cell r="K2560" t="str">
            <v>NUEVA COLOMBIA MANZANA A CASA 8</v>
          </cell>
          <cell r="L2560" t="str">
            <v>RISARALDA</v>
          </cell>
          <cell r="M2560" t="str">
            <v>DOSQUEBRADAS</v>
          </cell>
          <cell r="N2560" t="str">
            <v>3284617  |  3284617</v>
          </cell>
          <cell r="O2560">
            <v>3137131035</v>
          </cell>
          <cell r="P2560" t="str">
            <v>acueductonuevacolombia2quebrad@gmail.com</v>
          </cell>
          <cell r="Q2560" t="str">
            <v>ASOCIACION DE USUARIOS</v>
          </cell>
          <cell r="R2560" t="str">
            <v>ORGANIZACION AUTORIZADA</v>
          </cell>
        </row>
        <row r="2561">
          <cell r="A2561">
            <v>25985</v>
          </cell>
          <cell r="B2561" t="str">
            <v>ASOCIACION DE USUARIOS DEL ACUEDUCTO COMUNITARIO DEL BARRIO LOS LIBERTADORES</v>
          </cell>
          <cell r="C2561">
            <v>40883</v>
          </cell>
          <cell r="D2561" t="str">
            <v>816007273-6</v>
          </cell>
          <cell r="E2561" t="str">
            <v>OPERATIVA</v>
          </cell>
          <cell r="F2561">
            <v>35553</v>
          </cell>
          <cell r="G2561" t="str">
            <v>ACTUALIZACION</v>
          </cell>
          <cell r="H2561">
            <v>45427</v>
          </cell>
          <cell r="I2561" t="str">
            <v>WILSON MUNOZ  CASTRO</v>
          </cell>
          <cell r="J2561">
            <v>66170</v>
          </cell>
          <cell r="K2561" t="str">
            <v>MANZANA 4 CASA 15 BARRIO LOS LIBERTADORES</v>
          </cell>
          <cell r="L2561" t="str">
            <v>RISARALDA</v>
          </cell>
          <cell r="M2561" t="str">
            <v>DOSQUEBRADAS</v>
          </cell>
          <cell r="N2561" t="str">
            <v>3436939  |  3436939</v>
          </cell>
          <cell r="O2561">
            <v>3118739581</v>
          </cell>
          <cell r="P2561" t="str">
            <v>acueductolibertadores@hotmail.comail.com</v>
          </cell>
          <cell r="Q2561" t="str">
            <v>ASOCIACION DE USUARIOS</v>
          </cell>
          <cell r="R2561" t="str">
            <v>ORGANIZACION AUTORIZADA</v>
          </cell>
        </row>
        <row r="2562">
          <cell r="A2562">
            <v>25986</v>
          </cell>
          <cell r="B2562" t="str">
            <v>EMPRESA DE SERVICIOS PUBLICOS DOMICILIARIOS DE VALPARAISO SAS ESP</v>
          </cell>
          <cell r="C2562">
            <v>41499</v>
          </cell>
          <cell r="D2562" t="str">
            <v>900477448-8</v>
          </cell>
          <cell r="E2562" t="str">
            <v>OPERATIVA</v>
          </cell>
          <cell r="F2562">
            <v>41211</v>
          </cell>
          <cell r="G2562" t="str">
            <v>ACTUALIZACION</v>
          </cell>
          <cell r="H2562">
            <v>45694</v>
          </cell>
          <cell r="I2562" t="str">
            <v>LIDA CRISTINA MEJIA CARDONA</v>
          </cell>
          <cell r="J2562">
            <v>5856</v>
          </cell>
          <cell r="K2562" t="str">
            <v>CARRERA 10 # 11 - 22</v>
          </cell>
          <cell r="L2562" t="str">
            <v>ANTIOQUIA</v>
          </cell>
          <cell r="M2562" t="str">
            <v>VALPARAISO</v>
          </cell>
          <cell r="N2562" t="str">
            <v>8492029  |  8492029</v>
          </cell>
          <cell r="O2562">
            <v>3113682512</v>
          </cell>
          <cell r="P2562" t="str">
            <v>gerencia@espdvalparaiso-antioquia.gov.co</v>
          </cell>
          <cell r="Q2562" t="str">
            <v>SOCIEDAD POR ACCIONES SIMPLIFICADA</v>
          </cell>
          <cell r="R2562" t="str">
            <v>SOCIEDADES (EMPRESA DE SERVICIOS PUBLICOS)</v>
          </cell>
        </row>
        <row r="2563">
          <cell r="A2563">
            <v>25989</v>
          </cell>
          <cell r="B2563" t="str">
            <v xml:space="preserve">AGUAS MARAKATA S.A. EMPRESA DE SERVICIOS PUBLICOS </v>
          </cell>
          <cell r="C2563">
            <v>40910</v>
          </cell>
          <cell r="D2563" t="str">
            <v>900462275-5</v>
          </cell>
          <cell r="E2563" t="str">
            <v>OPERATIVA</v>
          </cell>
          <cell r="F2563">
            <v>40909</v>
          </cell>
          <cell r="G2563" t="str">
            <v>ACTUALIZACION</v>
          </cell>
          <cell r="H2563">
            <v>45743</v>
          </cell>
          <cell r="I2563" t="str">
            <v>LORENZO KLING MAZUERA</v>
          </cell>
          <cell r="J2563">
            <v>11001</v>
          </cell>
          <cell r="K2563" t="str">
            <v>CALLE 72 #6-30 PISO 3</v>
          </cell>
          <cell r="L2563" t="str">
            <v>BOGOTÁ, D.C.</v>
          </cell>
          <cell r="M2563" t="str">
            <v>BOGOTA, D.C.</v>
          </cell>
          <cell r="N2563" t="str">
            <v>3267450  |  3267450</v>
          </cell>
          <cell r="O2563">
            <v>3203533072</v>
          </cell>
          <cell r="P2563" t="str">
            <v>AMSERNA@MAZUERA.COM</v>
          </cell>
          <cell r="Q2563" t="str">
            <v>SOCIEDAD ANONIMA</v>
          </cell>
          <cell r="R2563" t="str">
            <v>SOCIEDADES (EMPRESA DE SERVICIOS PUBLICOS)</v>
          </cell>
        </row>
        <row r="2564">
          <cell r="A2564">
            <v>25994</v>
          </cell>
          <cell r="B2564" t="str">
            <v>JAMUNDI ASEO SA ESP</v>
          </cell>
          <cell r="C2564">
            <v>40918</v>
          </cell>
          <cell r="D2564" t="str">
            <v>900484221-2</v>
          </cell>
          <cell r="E2564" t="str">
            <v>OPERATIVA</v>
          </cell>
          <cell r="F2564">
            <v>40897</v>
          </cell>
          <cell r="G2564" t="str">
            <v>ACTUALIZACION</v>
          </cell>
          <cell r="H2564">
            <v>45716</v>
          </cell>
          <cell r="I2564" t="str">
            <v>LUIS GABRIEL GOMEZ DONOSO</v>
          </cell>
          <cell r="J2564">
            <v>76892</v>
          </cell>
          <cell r="K2564" t="str">
            <v>Calle 11 No. 32A-109</v>
          </cell>
          <cell r="L2564" t="str">
            <v>VALLE DEL CAUCA</v>
          </cell>
          <cell r="M2564" t="str">
            <v>YUMBO</v>
          </cell>
          <cell r="N2564" t="str">
            <v>6933374  |  6933374</v>
          </cell>
          <cell r="O2564">
            <v>6026933374</v>
          </cell>
          <cell r="P2564" t="str">
            <v>gestioncorrespondencia@servintegrales.com.co</v>
          </cell>
          <cell r="Q2564" t="str">
            <v>SOCIEDAD ANONIMA</v>
          </cell>
          <cell r="R2564" t="str">
            <v>SOCIEDADES (EMPRESA DE SERVICIOS PUBLICOS)</v>
          </cell>
        </row>
        <row r="2565">
          <cell r="A2565">
            <v>25996</v>
          </cell>
          <cell r="B2565" t="str">
            <v>COOPERATIVA MULTIACTIVA  DE RECICLADORES NUEVO HORIZONTE</v>
          </cell>
          <cell r="C2565">
            <v>43175</v>
          </cell>
          <cell r="D2565" t="str">
            <v>800101803-3</v>
          </cell>
          <cell r="E2565" t="str">
            <v>OPERATIVA</v>
          </cell>
          <cell r="F2565">
            <v>33125</v>
          </cell>
          <cell r="G2565" t="str">
            <v>ACTUALIZACION</v>
          </cell>
          <cell r="H2565">
            <v>45409</v>
          </cell>
          <cell r="I2565" t="str">
            <v>FRANCI MILENA LAGUNA ZAPATA</v>
          </cell>
          <cell r="J2565">
            <v>41001</v>
          </cell>
          <cell r="K2565" t="str">
            <v xml:space="preserve">Calle 25A N° 1 F 81 B. REINALDO MATIZ </v>
          </cell>
          <cell r="L2565" t="str">
            <v>HUILA</v>
          </cell>
          <cell r="M2565" t="str">
            <v>NEIVA</v>
          </cell>
          <cell r="N2565" t="str">
            <v>8757103  |  8757103</v>
          </cell>
          <cell r="O2565">
            <v>3132095368</v>
          </cell>
          <cell r="P2565" t="str">
            <v>coopernuevohorizonte@hotmail.com</v>
          </cell>
          <cell r="Q2565" t="str">
            <v>EMPRESA DE ECONOMIA SOLIDARIA</v>
          </cell>
          <cell r="R2565" t="str">
            <v>ORGANIZACION AUTORIZADA</v>
          </cell>
        </row>
        <row r="2566">
          <cell r="A2566">
            <v>26006</v>
          </cell>
          <cell r="B2566" t="str">
            <v>SABANALARGA EMPRESA DE SERVICIOS PÚBLICOS E.S.P. S.A.</v>
          </cell>
          <cell r="C2566">
            <v>41058</v>
          </cell>
          <cell r="D2566" t="str">
            <v>900487655-9</v>
          </cell>
          <cell r="E2566" t="str">
            <v>OPERATIVA</v>
          </cell>
          <cell r="F2566">
            <v>40909</v>
          </cell>
          <cell r="G2566" t="str">
            <v>ACTUALIZACION</v>
          </cell>
          <cell r="H2566">
            <v>45719</v>
          </cell>
          <cell r="I2566" t="str">
            <v>ANGELICA ROCIO ALVARADO PEREZ</v>
          </cell>
          <cell r="J2566">
            <v>85300</v>
          </cell>
          <cell r="K2566" t="str">
            <v>Cr 7 # 8-27</v>
          </cell>
          <cell r="L2566" t="str">
            <v>CASANARE</v>
          </cell>
          <cell r="M2566" t="str">
            <v>SABANALARGA</v>
          </cell>
          <cell r="N2566" t="str">
            <v>6245179  |  6245179</v>
          </cell>
          <cell r="O2566">
            <v>3113358523</v>
          </cell>
          <cell r="P2566" t="str">
            <v>gerencia@semsep-sabanalargacasanare.gov.co</v>
          </cell>
          <cell r="Q2566" t="str">
            <v>SOCIEDAD ANONIMA</v>
          </cell>
          <cell r="R2566" t="str">
            <v>SOCIEDADES (EMPRESA DE SERVICIOS PUBLICOS)</v>
          </cell>
        </row>
        <row r="2567">
          <cell r="A2567">
            <v>26007</v>
          </cell>
          <cell r="B2567" t="str">
            <v>ASOCIACION DE USUARIOS AGUAS DE SANTANDERCITO ESP</v>
          </cell>
          <cell r="C2567">
            <v>41088</v>
          </cell>
          <cell r="D2567" t="str">
            <v>900479590-5</v>
          </cell>
          <cell r="E2567" t="str">
            <v>OPERATIVA</v>
          </cell>
          <cell r="F2567">
            <v>40878</v>
          </cell>
          <cell r="G2567" t="str">
            <v>ACTUALIZACION</v>
          </cell>
          <cell r="H2567">
            <v>41438</v>
          </cell>
          <cell r="I2567" t="str">
            <v>GUSTAVO NICANOR ACOSTA NIÑO</v>
          </cell>
          <cell r="J2567">
            <v>25645</v>
          </cell>
          <cell r="K2567" t="str">
            <v xml:space="preserve"> CALLE 3 Nº 1A-14 SANTANDERCITO </v>
          </cell>
          <cell r="L2567" t="str">
            <v>CUNDINAMARCA</v>
          </cell>
          <cell r="M2567" t="str">
            <v>SAN ANTONIO DEL TEQUENDAMA</v>
          </cell>
          <cell r="N2567" t="str">
            <v>8473754  |  8473754</v>
          </cell>
          <cell r="O2567">
            <v>3012415621</v>
          </cell>
          <cell r="P2567" t="str">
            <v>mpatarroyo@aguassantandercito.com</v>
          </cell>
          <cell r="Q2567" t="str">
            <v>ASOCIACION DE USUARIOS</v>
          </cell>
          <cell r="R2567" t="str">
            <v>ORGANIZACION AUTORIZADA</v>
          </cell>
        </row>
        <row r="2568">
          <cell r="A2568">
            <v>26011</v>
          </cell>
          <cell r="B2568" t="str">
            <v>EMPRESA DE ASEO INTEGRAL S.A E.S.P</v>
          </cell>
          <cell r="C2568">
            <v>41477</v>
          </cell>
          <cell r="D2568" t="str">
            <v>900482063-6</v>
          </cell>
          <cell r="E2568" t="str">
            <v>OPERATIVA (No activa)</v>
          </cell>
          <cell r="F2568">
            <v>40911</v>
          </cell>
          <cell r="G2568" t="str">
            <v>ACTUALIZACION</v>
          </cell>
          <cell r="H2568">
            <v>41543</v>
          </cell>
          <cell r="I2568" t="str">
            <v>YEIDIS MEZA PATERNINA</v>
          </cell>
          <cell r="J2568">
            <v>70473</v>
          </cell>
          <cell r="K2568" t="str">
            <v>CRA 4 5-38</v>
          </cell>
          <cell r="L2568" t="str">
            <v>SUCRE</v>
          </cell>
          <cell r="M2568" t="str">
            <v>MORROA</v>
          </cell>
          <cell r="N2568" t="str">
            <v>0000000  |  0000000</v>
          </cell>
          <cell r="O2568">
            <v>3186546223</v>
          </cell>
          <cell r="P2568" t="str">
            <v>gvg03040506@gmail.com</v>
          </cell>
          <cell r="Q2568" t="str">
            <v>SOCIEDAD ANONIMA</v>
          </cell>
          <cell r="R2568" t="str">
            <v>SOCIEDADES (EMPRESA DE SERVICIOS PUBLICOS)</v>
          </cell>
        </row>
        <row r="2569">
          <cell r="A2569">
            <v>26013</v>
          </cell>
          <cell r="B2569" t="str">
            <v>ASOCIACION DE USUARIOS DE LOS SERVICIOS DE ACUEDUCTO ALCANTARILLADO Y ASEO DEL CORREGIMIENTO LA DANTA MUNICIPIO DE SONSON</v>
          </cell>
          <cell r="C2569">
            <v>41373</v>
          </cell>
          <cell r="D2569" t="str">
            <v>900483217-8</v>
          </cell>
          <cell r="E2569" t="str">
            <v>OPERATIVA</v>
          </cell>
          <cell r="F2569">
            <v>40877</v>
          </cell>
          <cell r="G2569" t="str">
            <v>ACTUALIZACION</v>
          </cell>
          <cell r="H2569">
            <v>41380</v>
          </cell>
          <cell r="I2569" t="str">
            <v>FABIO ENRIQUE CIRO SALAZAR</v>
          </cell>
          <cell r="J2569">
            <v>5001</v>
          </cell>
          <cell r="K2569" t="str">
            <v>CR 76 N 32BB-07</v>
          </cell>
          <cell r="L2569" t="str">
            <v>ANTIOQUIA</v>
          </cell>
          <cell r="M2569" t="str">
            <v>MEDELLÍN</v>
          </cell>
          <cell r="N2569" t="str">
            <v>3426984  |  3426984</v>
          </cell>
          <cell r="O2569">
            <v>3146017882</v>
          </cell>
          <cell r="P2569" t="str">
            <v>efraincanizalesq@hotmail.com</v>
          </cell>
          <cell r="Q2569" t="str">
            <v>ASOCIACION DE USUARIOS</v>
          </cell>
          <cell r="R2569" t="str">
            <v>ORGANIZACION AUTORIZADA</v>
          </cell>
        </row>
        <row r="2570">
          <cell r="A2570">
            <v>26016</v>
          </cell>
          <cell r="B2570" t="str">
            <v>ACUACENTRO AAA SA ESP</v>
          </cell>
          <cell r="C2570">
            <v>41416</v>
          </cell>
          <cell r="D2570" t="str">
            <v>900480571-7</v>
          </cell>
          <cell r="E2570" t="str">
            <v>OPERATIVA (No activa)</v>
          </cell>
          <cell r="F2570">
            <v>40858</v>
          </cell>
          <cell r="G2570" t="str">
            <v>ACTUALIZACION</v>
          </cell>
          <cell r="H2570">
            <v>43297</v>
          </cell>
          <cell r="I2570" t="str">
            <v>ANDRES FELIPE TAMAYO RIOS</v>
          </cell>
          <cell r="J2570">
            <v>11001</v>
          </cell>
          <cell r="K2570" t="str">
            <v>CR 13 # 93 - 68 of 305</v>
          </cell>
          <cell r="L2570" t="str">
            <v>BOGOTÁ, D.C.</v>
          </cell>
          <cell r="M2570" t="str">
            <v>BOGOTA, D.C.</v>
          </cell>
          <cell r="N2570" t="str">
            <v>6218818  |  6218818</v>
          </cell>
          <cell r="O2570">
            <v>3143447115</v>
          </cell>
          <cell r="P2570" t="str">
            <v>prodriguez@grupotek.com.co</v>
          </cell>
          <cell r="Q2570" t="str">
            <v>SOCIEDAD ANONIMA</v>
          </cell>
          <cell r="R2570" t="str">
            <v>SOCIEDADES (EMPRESA DE SERVICIOS PUBLICOS)</v>
          </cell>
        </row>
        <row r="2571">
          <cell r="A2571">
            <v>26017</v>
          </cell>
          <cell r="B2571" t="str">
            <v>SERVICIOS INDUSTRIALES ESP SAS</v>
          </cell>
          <cell r="C2571">
            <v>41246</v>
          </cell>
          <cell r="D2571" t="str">
            <v>900492090-8</v>
          </cell>
          <cell r="E2571" t="str">
            <v>OPERATIVA (No activa)</v>
          </cell>
          <cell r="F2571">
            <v>40922</v>
          </cell>
          <cell r="G2571" t="str">
            <v>ACTUALIZACION</v>
          </cell>
          <cell r="H2571">
            <v>41345</v>
          </cell>
          <cell r="I2571" t="str">
            <v>LUIS HERNANDO VALLEJO LASSO</v>
          </cell>
          <cell r="J2571">
            <v>76001</v>
          </cell>
          <cell r="K2571" t="str">
            <v>CRA 41B no 54A - 40</v>
          </cell>
          <cell r="L2571" t="str">
            <v>VALLE DEL CAUCA</v>
          </cell>
          <cell r="M2571" t="str">
            <v>CALI</v>
          </cell>
          <cell r="N2571" t="str">
            <v>3386869  |  3807344</v>
          </cell>
          <cell r="O2571">
            <v>3147953170</v>
          </cell>
          <cell r="P2571" t="str">
            <v>serviciosindustriales2015@hotmail.com</v>
          </cell>
          <cell r="Q2571" t="str">
            <v>SOCIEDAD ANONIMA</v>
          </cell>
          <cell r="R2571" t="str">
            <v>SOCIEDADES (EMPRESA DE SERVICIOS PUBLICOS)</v>
          </cell>
        </row>
        <row r="2572">
          <cell r="A2572">
            <v>26021</v>
          </cell>
          <cell r="B2572" t="str">
            <v>ASOCIACIÓN DE PROPIETARIOS DE LA PARCELACIÓN LA FLORESTA</v>
          </cell>
          <cell r="C2572">
            <v>41033</v>
          </cell>
          <cell r="D2572" t="str">
            <v>830019496-4</v>
          </cell>
          <cell r="E2572" t="str">
            <v>OPERATIVA</v>
          </cell>
          <cell r="F2572">
            <v>30431</v>
          </cell>
          <cell r="G2572" t="str">
            <v>ACTUALIZACION</v>
          </cell>
          <cell r="H2572">
            <v>45553</v>
          </cell>
          <cell r="I2572" t="str">
            <v>JUAN MANUEL RESTREPO PUERTA</v>
          </cell>
          <cell r="J2572">
            <v>11001</v>
          </cell>
          <cell r="K2572" t="str">
            <v>CARRERA 7 No. 237 - 04</v>
          </cell>
          <cell r="L2572" t="str">
            <v>BOGOTÁ, D.C.</v>
          </cell>
          <cell r="M2572" t="str">
            <v>BOGOTA, D.C.</v>
          </cell>
          <cell r="N2572" t="str">
            <v>6761275  |  6677651</v>
          </cell>
          <cell r="O2572">
            <v>3108305015</v>
          </cell>
          <cell r="P2572" t="str">
            <v>parcelacionlafloresta@gmail.com</v>
          </cell>
          <cell r="Q2572" t="str">
            <v>JUNTA DE ACCION COMUNAL</v>
          </cell>
          <cell r="R2572" t="str">
            <v>ORGANIZACION AUTORIZADA</v>
          </cell>
        </row>
        <row r="2573">
          <cell r="A2573">
            <v>26023</v>
          </cell>
          <cell r="B2573" t="str">
            <v>FONDO DE EMPLEADOS DE CARULLA</v>
          </cell>
          <cell r="C2573">
            <v>41617</v>
          </cell>
          <cell r="D2573" t="str">
            <v>860012319-6</v>
          </cell>
          <cell r="E2573" t="str">
            <v>OPERATIVA</v>
          </cell>
          <cell r="F2573">
            <v>40603</v>
          </cell>
          <cell r="G2573" t="str">
            <v>ACTUALIZACION</v>
          </cell>
          <cell r="H2573">
            <v>45701</v>
          </cell>
          <cell r="I2573" t="str">
            <v>CARLOS ALBERTO ECHEVERRY TORRES</v>
          </cell>
          <cell r="J2573">
            <v>11001</v>
          </cell>
          <cell r="K2573" t="str">
            <v>CL 75 A # 66-46 T 75A OF 410</v>
          </cell>
          <cell r="L2573" t="str">
            <v>BOGOTÁ, D.C.</v>
          </cell>
          <cell r="M2573" t="str">
            <v>BOGOTA, D.C.</v>
          </cell>
          <cell r="N2573" t="str">
            <v>4112315  |  2927952</v>
          </cell>
          <cell r="O2573">
            <v>3015651820</v>
          </cell>
          <cell r="P2573" t="str">
            <v>foncarulla@foncarulla.co</v>
          </cell>
          <cell r="Q2573" t="str">
            <v>SIN ANIMO DE LUCRO</v>
          </cell>
          <cell r="R2573" t="str">
            <v>PRODUCTOR MARGINAL, INDEPENDIENTE O USO PARTICULAR</v>
          </cell>
        </row>
        <row r="2574">
          <cell r="A2574">
            <v>26036</v>
          </cell>
          <cell r="B2574" t="str">
            <v>ADMINISTRACION PUBLICA COOPERATIVA AGUAS DE SAN MARTIN E.S.P.</v>
          </cell>
          <cell r="C2574">
            <v>40974</v>
          </cell>
          <cell r="D2574" t="str">
            <v>900498983-7</v>
          </cell>
          <cell r="E2574" t="str">
            <v>OPERATIVA (No activa)</v>
          </cell>
          <cell r="F2574">
            <v>40893</v>
          </cell>
          <cell r="G2574" t="str">
            <v>INSCRIPCION</v>
          </cell>
          <cell r="H2574">
            <v>41065</v>
          </cell>
          <cell r="I2574" t="str">
            <v>LUIS ANTONIO VENECIA CAPATAZ</v>
          </cell>
          <cell r="J2574">
            <v>13667</v>
          </cell>
          <cell r="K2574" t="str">
            <v>Carrera 24 Nº 19-99 calle el Mango</v>
          </cell>
          <cell r="L2574" t="str">
            <v>BOLÍVAR</v>
          </cell>
          <cell r="M2574" t="str">
            <v>SAN MARTIN DE LOBA</v>
          </cell>
          <cell r="N2574" t="str">
            <v>4291042  |  4182927</v>
          </cell>
          <cell r="O2574">
            <v>3135246583</v>
          </cell>
          <cell r="P2574" t="str">
            <v>aguasdesamesp@hotmail.com</v>
          </cell>
          <cell r="Q2574" t="str">
            <v>COOPERATIVA</v>
          </cell>
          <cell r="R2574" t="str">
            <v>ORGANIZACION AUTORIZADA</v>
          </cell>
        </row>
        <row r="2575">
          <cell r="A2575">
            <v>26047</v>
          </cell>
          <cell r="B2575" t="str">
            <v>ASOCIACION DE USUARIOS DEL ACUEDUCTO DEL ESPINAL</v>
          </cell>
          <cell r="C2575">
            <v>40979</v>
          </cell>
          <cell r="D2575" t="str">
            <v>900311316-1</v>
          </cell>
          <cell r="E2575" t="str">
            <v>OPERATIVA</v>
          </cell>
          <cell r="F2575">
            <v>40179</v>
          </cell>
          <cell r="G2575" t="str">
            <v>INSCRIPCION</v>
          </cell>
          <cell r="H2575">
            <v>41100</v>
          </cell>
          <cell r="I2575" t="str">
            <v>WILFRAN FRAIDEL LEITON GUTIERREZ</v>
          </cell>
          <cell r="J2575">
            <v>86757</v>
          </cell>
          <cell r="K2575" t="str">
            <v>Verreda El Espina</v>
          </cell>
          <cell r="L2575" t="str">
            <v>PUTUMAYO</v>
          </cell>
          <cell r="M2575" t="str">
            <v>SAN MIGUEL</v>
          </cell>
          <cell r="N2575" t="str">
            <v>4210132  |  4210132</v>
          </cell>
          <cell r="O2575">
            <v>3118232318</v>
          </cell>
          <cell r="P2575" t="str">
            <v>acueducto.espinal@hotmail.com</v>
          </cell>
          <cell r="Q2575" t="str">
            <v>ASOCIACION DE USUARIOS</v>
          </cell>
          <cell r="R2575" t="str">
            <v>ORGANIZACION AUTORIZADA</v>
          </cell>
        </row>
        <row r="2576">
          <cell r="A2576">
            <v>26049</v>
          </cell>
          <cell r="B2576" t="str">
            <v>EMPRESAS PUBLICAS DE SUAZA SOCIEDAD ANONIMA EMPRESA DE SERVICIOS PUBLICOS</v>
          </cell>
          <cell r="C2576">
            <v>41023</v>
          </cell>
          <cell r="D2576" t="str">
            <v>900499642-5</v>
          </cell>
          <cell r="E2576" t="str">
            <v>OPERATIVA</v>
          </cell>
          <cell r="F2576">
            <v>40969</v>
          </cell>
          <cell r="G2576" t="str">
            <v>ACTUALIZACION</v>
          </cell>
          <cell r="H2576">
            <v>45702</v>
          </cell>
          <cell r="I2576" t="str">
            <v>EDGAR ORLANDO ALMARIO HITSCHERICH</v>
          </cell>
          <cell r="J2576">
            <v>41770</v>
          </cell>
          <cell r="K2576" t="str">
            <v>CALLE 6 CARRERA 3 ESQUINA - San Martin</v>
          </cell>
          <cell r="L2576" t="str">
            <v>HUILA</v>
          </cell>
          <cell r="M2576" t="str">
            <v>SUAZA</v>
          </cell>
          <cell r="N2576" t="str">
            <v>8324036  |  8324036</v>
          </cell>
          <cell r="O2576">
            <v>3164400504</v>
          </cell>
          <cell r="P2576" t="str">
            <v>contactenos@empusuaza.gov.co</v>
          </cell>
          <cell r="Q2576" t="str">
            <v>SOCIEDAD ANONIMA</v>
          </cell>
          <cell r="R2576" t="str">
            <v>SOCIEDADES (EMPRESA DE SERVICIOS PUBLICOS)</v>
          </cell>
        </row>
        <row r="2577">
          <cell r="A2577">
            <v>26051</v>
          </cell>
          <cell r="B2577" t="str">
            <v xml:space="preserve">ADMINISTRACIÓN PÚBLICA COOPERATIVA DE BARRANCO DE LOBA BOLÍVAR  </v>
          </cell>
          <cell r="C2577">
            <v>41334</v>
          </cell>
          <cell r="D2577" t="str">
            <v>900471158-1</v>
          </cell>
          <cell r="E2577" t="str">
            <v>OPERATIVA</v>
          </cell>
          <cell r="F2577">
            <v>40847</v>
          </cell>
          <cell r="G2577" t="str">
            <v>ACTUALIZACION</v>
          </cell>
          <cell r="H2577">
            <v>44104</v>
          </cell>
          <cell r="I2577" t="str">
            <v>HENRIQUE BALLESTEROS  PEINADO</v>
          </cell>
          <cell r="J2577">
            <v>13074</v>
          </cell>
          <cell r="K2577" t="str">
            <v>Cra 4 Nº9-59 Barrio Pueblo Nuevo</v>
          </cell>
          <cell r="L2577" t="str">
            <v>BOLÍVAR</v>
          </cell>
          <cell r="M2577" t="str">
            <v>BARRANCO DE LOBA</v>
          </cell>
          <cell r="N2577" t="str">
            <v>4290734  |  4290804</v>
          </cell>
          <cell r="O2577">
            <v>3105133951</v>
          </cell>
          <cell r="P2577" t="str">
            <v>cooserbaresp@hotmail.com</v>
          </cell>
          <cell r="Q2577" t="str">
            <v>COOPERATIVA</v>
          </cell>
          <cell r="R2577" t="str">
            <v>ORGANIZACION AUTORIZADA</v>
          </cell>
        </row>
        <row r="2578">
          <cell r="A2578">
            <v>26052</v>
          </cell>
          <cell r="B2578" t="str">
            <v>ASOCIACION DE USUARIOS DEL ACUEDUCTO Y DE PRODUCTORES AGROPECUARIOS JORDAN ORTIZ</v>
          </cell>
          <cell r="C2578">
            <v>40981</v>
          </cell>
          <cell r="D2578" t="str">
            <v>900309666-8</v>
          </cell>
          <cell r="E2578" t="str">
            <v>OPERATIVA</v>
          </cell>
          <cell r="F2578">
            <v>40179</v>
          </cell>
          <cell r="G2578" t="str">
            <v>INSCRIPCION</v>
          </cell>
          <cell r="H2578">
            <v>41100</v>
          </cell>
          <cell r="I2578" t="str">
            <v>AUDELO ADEMELIO MENESES ROMO</v>
          </cell>
          <cell r="J2578">
            <v>86757</v>
          </cell>
          <cell r="K2578" t="str">
            <v>Vereda Jordan Ortiz</v>
          </cell>
          <cell r="L2578" t="str">
            <v>PUTUMAYO</v>
          </cell>
          <cell r="M2578" t="str">
            <v>SAN MIGUEL</v>
          </cell>
          <cell r="N2578" t="str">
            <v>4210132  |  4210132</v>
          </cell>
          <cell r="O2578">
            <v>3133297902</v>
          </cell>
          <cell r="P2578" t="str">
            <v>acueducto.jordanortiz@hotmail.com</v>
          </cell>
          <cell r="Q2578" t="str">
            <v>ASOCIACION DE USUARIOS</v>
          </cell>
          <cell r="R2578" t="str">
            <v>ORGANIZACION AUTORIZADA</v>
          </cell>
        </row>
        <row r="2579">
          <cell r="A2579">
            <v>26055</v>
          </cell>
          <cell r="B2579" t="str">
            <v xml:space="preserve">ASOCIACION DE USUARIOS DEL ACUEDUCTO REGIONAL NO 1 DE LAS VEREDAS DE SAN ANTONIO, FALDA DE MOLINO, FRONTERA, SANTUARIO, PUEBLO VIEJO, PEÑAS Y RABANAL </v>
          </cell>
          <cell r="C2579">
            <v>41128</v>
          </cell>
          <cell r="D2579" t="str">
            <v>832009347-1</v>
          </cell>
          <cell r="E2579" t="str">
            <v>OPERATIVA</v>
          </cell>
          <cell r="F2579">
            <v>37827</v>
          </cell>
          <cell r="G2579" t="str">
            <v>ACTUALIZACION</v>
          </cell>
          <cell r="H2579">
            <v>45733</v>
          </cell>
          <cell r="I2579" t="str">
            <v>LUIS HERNANDO CHAVES  VARGAS</v>
          </cell>
          <cell r="J2579">
            <v>25317</v>
          </cell>
          <cell r="K2579" t="str">
            <v>CARRERA 4 No 2 - 37</v>
          </cell>
          <cell r="L2579" t="str">
            <v>CUNDINAMARCA</v>
          </cell>
          <cell r="M2579" t="str">
            <v>GUACHETA</v>
          </cell>
          <cell r="N2579" t="str">
            <v>0000000  |  0000000</v>
          </cell>
          <cell r="O2579">
            <v>3102655228</v>
          </cell>
          <cell r="P2579" t="str">
            <v>acueducto1guacheta@hotmail.com</v>
          </cell>
          <cell r="Q2579" t="str">
            <v>ASOCIACION DE USUARIOS</v>
          </cell>
          <cell r="R2579" t="str">
            <v>ORGANIZACION AUTORIZADA</v>
          </cell>
        </row>
        <row r="2580">
          <cell r="A2580">
            <v>26060</v>
          </cell>
          <cell r="B2580" t="str">
            <v>EMPRESA DE SERVICIOS PUBLICOS DE NOVITA S.A ESP</v>
          </cell>
          <cell r="C2580">
            <v>41487</v>
          </cell>
          <cell r="D2580" t="str">
            <v>900349174-7</v>
          </cell>
          <cell r="E2580" t="str">
            <v>OPERATIVA</v>
          </cell>
          <cell r="F2580">
            <v>40413</v>
          </cell>
          <cell r="G2580" t="str">
            <v>ACTUALIZACION</v>
          </cell>
          <cell r="H2580">
            <v>45433</v>
          </cell>
          <cell r="I2580" t="str">
            <v>STALYN CAICEDO MOSQUERA</v>
          </cell>
          <cell r="J2580">
            <v>27491</v>
          </cell>
          <cell r="K2580" t="str">
            <v>barrio el rosario</v>
          </cell>
          <cell r="L2580" t="str">
            <v>CHOCÓ</v>
          </cell>
          <cell r="M2580" t="str">
            <v>NOVITA</v>
          </cell>
          <cell r="N2580" t="str">
            <v>6703959  |  6703959</v>
          </cell>
          <cell r="O2580">
            <v>3104508066</v>
          </cell>
          <cell r="P2580" t="str">
            <v>espns.a0329@hotmail.com</v>
          </cell>
          <cell r="Q2580" t="str">
            <v>SOCIEDAD ANONIMA</v>
          </cell>
          <cell r="R2580" t="str">
            <v>SOCIEDADES (EMPRESA DE SERVICIOS PUBLICOS)</v>
          </cell>
        </row>
        <row r="2581">
          <cell r="A2581">
            <v>26072</v>
          </cell>
          <cell r="B2581" t="str">
            <v>EMPRESAS PUBLICAS DE SAN LUIS S.A.S. E.S.P.</v>
          </cell>
          <cell r="C2581">
            <v>41087</v>
          </cell>
          <cell r="D2581" t="str">
            <v>900515140-9</v>
          </cell>
          <cell r="E2581" t="str">
            <v>OPERATIVA</v>
          </cell>
          <cell r="F2581">
            <v>41016</v>
          </cell>
          <cell r="G2581" t="str">
            <v>ACTUALIZACION</v>
          </cell>
          <cell r="H2581">
            <v>45716</v>
          </cell>
          <cell r="I2581" t="str">
            <v>ELKIN CHALARCA HOYOS</v>
          </cell>
          <cell r="J2581">
            <v>5660</v>
          </cell>
          <cell r="K2581" t="str">
            <v>calle 20N°17a-50</v>
          </cell>
          <cell r="L2581" t="str">
            <v>ANTIOQUIA</v>
          </cell>
          <cell r="M2581" t="str">
            <v>SAN LUIS</v>
          </cell>
          <cell r="N2581" t="str">
            <v>0000000  |  0000000</v>
          </cell>
          <cell r="O2581">
            <v>3003549545</v>
          </cell>
          <cell r="P2581" t="str">
            <v>gerenciaepsal@esp-sanluis-antioquia.gov.co</v>
          </cell>
          <cell r="Q2581" t="str">
            <v>SOCIEDAD POR ACCIONES SIMPLIFICADA</v>
          </cell>
          <cell r="R2581" t="str">
            <v>SOCIEDADES (EMPRESA DE SERVICIOS PUBLICOS)</v>
          </cell>
        </row>
        <row r="2582">
          <cell r="A2582">
            <v>26074</v>
          </cell>
          <cell r="B2582" t="str">
            <v>ACUEDUCTO SAN ANTONIO</v>
          </cell>
          <cell r="C2582">
            <v>41050</v>
          </cell>
          <cell r="D2582" t="str">
            <v>900265251-4</v>
          </cell>
          <cell r="E2582" t="str">
            <v>OPERATIVA</v>
          </cell>
          <cell r="F2582">
            <v>35804</v>
          </cell>
          <cell r="G2582" t="str">
            <v>INSCRIPCION</v>
          </cell>
          <cell r="H2582">
            <v>41089</v>
          </cell>
          <cell r="I2582" t="str">
            <v>JOSE ALIRIO ROJAS  RODRIGUEZ</v>
          </cell>
          <cell r="J2582">
            <v>15204</v>
          </cell>
          <cell r="K2582" t="str">
            <v>VEREDA LAS MERCEDES</v>
          </cell>
          <cell r="L2582" t="str">
            <v>BOYACÁ</v>
          </cell>
          <cell r="M2582" t="str">
            <v>COMBITA</v>
          </cell>
          <cell r="N2582" t="str">
            <v>7310097  |  7310097</v>
          </cell>
          <cell r="O2582">
            <v>3204358632</v>
          </cell>
          <cell r="P2582" t="str">
            <v>ediganalac@gmail.com</v>
          </cell>
          <cell r="Q2582" t="str">
            <v>ASOCIACION DE USUARIOS</v>
          </cell>
          <cell r="R2582" t="str">
            <v>ORGANIZACION AUTORIZADA</v>
          </cell>
        </row>
        <row r="2583">
          <cell r="A2583">
            <v>26075</v>
          </cell>
          <cell r="B2583" t="str">
            <v>Empresa de acueducto y alcantarillado Acuapinasaco SA empresa de servicios publicos</v>
          </cell>
          <cell r="C2583">
            <v>44334</v>
          </cell>
          <cell r="D2583" t="str">
            <v>900397652-0</v>
          </cell>
          <cell r="E2583" t="str">
            <v>OPERATIVA</v>
          </cell>
          <cell r="F2583">
            <v>40263</v>
          </cell>
          <cell r="G2583" t="str">
            <v>ACTUALIZACION</v>
          </cell>
          <cell r="H2583">
            <v>45505</v>
          </cell>
          <cell r="I2583" t="str">
            <v>NICOLAS LEON BENAVIDES</v>
          </cell>
          <cell r="J2583">
            <v>52001</v>
          </cell>
          <cell r="K2583" t="str">
            <v>cra 24 # 20-58</v>
          </cell>
          <cell r="L2583" t="str">
            <v>NARIÑO</v>
          </cell>
          <cell r="M2583" t="str">
            <v>PASTO</v>
          </cell>
          <cell r="N2583" t="str">
            <v>7314618  |  7314618</v>
          </cell>
          <cell r="O2583">
            <v>3106561010</v>
          </cell>
          <cell r="P2583" t="str">
            <v>gerenciaacuagen@gmail.com</v>
          </cell>
          <cell r="Q2583" t="str">
            <v>SOCIEDAD ANONIMA</v>
          </cell>
          <cell r="R2583" t="str">
            <v>SOCIEDADES (EMPRESA DE SERVICIOS PUBLICOS)</v>
          </cell>
        </row>
        <row r="2584">
          <cell r="A2584">
            <v>26077</v>
          </cell>
          <cell r="B2584" t="str">
            <v>JUNTA DE ACCION COMUNAL VEREDA EL TABLAZO MUNICIPIO DE MANZANARES</v>
          </cell>
          <cell r="C2584">
            <v>41157</v>
          </cell>
          <cell r="D2584" t="str">
            <v>900103674-1</v>
          </cell>
          <cell r="E2584" t="str">
            <v>OPERATIVA</v>
          </cell>
          <cell r="F2584">
            <v>38667</v>
          </cell>
          <cell r="G2584" t="str">
            <v>INSCRIPCION</v>
          </cell>
          <cell r="H2584">
            <v>41269</v>
          </cell>
          <cell r="I2584" t="str">
            <v xml:space="preserve">JOSE ALBERTO GOMEZ </v>
          </cell>
          <cell r="J2584">
            <v>17001</v>
          </cell>
          <cell r="K2584" t="str">
            <v xml:space="preserve">contactenos@manzanares-caldas.gov.co </v>
          </cell>
          <cell r="L2584" t="str">
            <v>CALDAS</v>
          </cell>
          <cell r="M2584" t="str">
            <v>MANIZALES</v>
          </cell>
          <cell r="N2584" t="str">
            <v>8550022  |  8550022</v>
          </cell>
          <cell r="O2584">
            <v>3136418171</v>
          </cell>
          <cell r="P2584" t="str">
            <v>contactenos@manzanares-caldas.gov.co</v>
          </cell>
          <cell r="Q2584" t="str">
            <v>JUNTA DE ACCION COMUNAL</v>
          </cell>
          <cell r="R2584" t="str">
            <v>ORGANIZACION AUTORIZADA</v>
          </cell>
        </row>
        <row r="2585">
          <cell r="A2585">
            <v>26087</v>
          </cell>
          <cell r="B2585" t="str">
            <v>UNIDAD ADMINISTRATIVA MUNICIPAL DE SERVICIOS PUBLICOS DOMICILIARIOS DE ACUEDUCTO, ALCANTARILLADO Y ASEO</v>
          </cell>
          <cell r="C2585">
            <v>41346</v>
          </cell>
          <cell r="D2585" t="str">
            <v>890700859-2</v>
          </cell>
          <cell r="E2585" t="str">
            <v>OPERATIVA</v>
          </cell>
          <cell r="F2585">
            <v>41019</v>
          </cell>
          <cell r="G2585" t="str">
            <v>ACTUALIZACION</v>
          </cell>
          <cell r="H2585">
            <v>45306</v>
          </cell>
          <cell r="I2585" t="str">
            <v xml:space="preserve">CAMILO HERNESTO VALENCIA  AGUDELO </v>
          </cell>
          <cell r="J2585">
            <v>73124</v>
          </cell>
          <cell r="K2585" t="str">
            <v>Calle 6 No 7-52 Palacio Municipal-oficina Uniservicios</v>
          </cell>
          <cell r="L2585" t="str">
            <v>TOLIMA</v>
          </cell>
          <cell r="M2585" t="str">
            <v>CAJAMARCA</v>
          </cell>
          <cell r="N2585" t="str">
            <v>2870015  |  2870015</v>
          </cell>
          <cell r="O2585">
            <v>3125104096</v>
          </cell>
          <cell r="P2585" t="str">
            <v>uniserviciosaaa@hotmail.com</v>
          </cell>
          <cell r="Q2585" t="str">
            <v>No disponible</v>
          </cell>
          <cell r="R2585" t="str">
            <v>MUNICIPIO (PRESTACIÓN DIRECTA)</v>
          </cell>
        </row>
        <row r="2586">
          <cell r="A2586">
            <v>26088</v>
          </cell>
          <cell r="B2586" t="str">
            <v>ASOCIACION DE USUARIOS DEL ACUEDUCTO DEL CORREGIMIENTO DE CANDELARIA (CESAR)</v>
          </cell>
          <cell r="C2586">
            <v>41554</v>
          </cell>
          <cell r="D2586" t="str">
            <v>900312675-5</v>
          </cell>
          <cell r="E2586" t="str">
            <v>ABASTO</v>
          </cell>
          <cell r="F2586">
            <v>40438</v>
          </cell>
          <cell r="G2586" t="str">
            <v>ACTUALIZACION</v>
          </cell>
          <cell r="H2586">
            <v>45681</v>
          </cell>
          <cell r="I2586" t="str">
            <v>EMIL RAMOS ALFARO</v>
          </cell>
          <cell r="J2586">
            <v>20175</v>
          </cell>
          <cell r="K2586" t="str">
            <v>CLL 2 6 36</v>
          </cell>
          <cell r="L2586" t="str">
            <v>CESAR</v>
          </cell>
          <cell r="M2586" t="str">
            <v>CHIMICHAGUA</v>
          </cell>
          <cell r="N2586" t="str">
            <v>1000000  |  1000000</v>
          </cell>
          <cell r="O2586">
            <v>3216846991</v>
          </cell>
          <cell r="P2586" t="str">
            <v>readj01@hotmail.com</v>
          </cell>
          <cell r="Q2586" t="str">
            <v>ASOCIACION DE USUARIOS</v>
          </cell>
          <cell r="R2586" t="str">
            <v>ORGANIZACION AUTORIZADA</v>
          </cell>
        </row>
        <row r="2587">
          <cell r="A2587">
            <v>26094</v>
          </cell>
          <cell r="B2587" t="str">
            <v>ASOCIACIÓN ACUEDUCTO EL ESPIGAL</v>
          </cell>
          <cell r="C2587">
            <v>44315</v>
          </cell>
          <cell r="D2587" t="str">
            <v>900342890-0</v>
          </cell>
          <cell r="E2587" t="str">
            <v>OPERATIVA</v>
          </cell>
          <cell r="F2587">
            <v>39779</v>
          </cell>
          <cell r="G2587" t="str">
            <v>ACTUALIZACION</v>
          </cell>
          <cell r="H2587">
            <v>45714</v>
          </cell>
          <cell r="I2587" t="str">
            <v>JORGE EDUARDO ARISTIZABAL GIL</v>
          </cell>
          <cell r="J2587">
            <v>5001</v>
          </cell>
          <cell r="K2587" t="str">
            <v>KILOMETRO 16 VIA LAS PALMAS</v>
          </cell>
          <cell r="L2587" t="str">
            <v>ANTIOQUIA</v>
          </cell>
          <cell r="M2587" t="str">
            <v>MEDELLÍN</v>
          </cell>
          <cell r="N2587" t="str">
            <v>1111111  |  1111111</v>
          </cell>
          <cell r="O2587">
            <v>3127423290</v>
          </cell>
          <cell r="P2587" t="str">
            <v>elespigal123@hotmail.com</v>
          </cell>
          <cell r="Q2587" t="str">
            <v>ASOCIACION DE USUARIOS</v>
          </cell>
          <cell r="R2587" t="str">
            <v>ORGANIZACION AUTORIZADA</v>
          </cell>
        </row>
        <row r="2588">
          <cell r="A2588">
            <v>26098</v>
          </cell>
          <cell r="B2588" t="str">
            <v xml:space="preserve">JUNTA ADMINISTRADORA DE ACUEDUCTO, ALCANTARILLADO Y ASEO DEL CORREGIMIENTO GUACIRCO </v>
          </cell>
          <cell r="C2588">
            <v>42759</v>
          </cell>
          <cell r="D2588" t="str">
            <v>900370682-4</v>
          </cell>
          <cell r="E2588" t="str">
            <v>OPERATIVA</v>
          </cell>
          <cell r="F2588">
            <v>40381</v>
          </cell>
          <cell r="G2588" t="str">
            <v>ACTUALIZACION</v>
          </cell>
          <cell r="H2588">
            <v>45051</v>
          </cell>
          <cell r="I2588" t="str">
            <v xml:space="preserve">RICARDO GARZON  DUSSAN </v>
          </cell>
          <cell r="J2588">
            <v>41001</v>
          </cell>
          <cell r="K2588" t="str">
            <v>CORREGIMIENTO GUACIRCO</v>
          </cell>
          <cell r="L2588" t="str">
            <v>HUILA</v>
          </cell>
          <cell r="M2588" t="str">
            <v>NEIVA</v>
          </cell>
          <cell r="N2588" t="str">
            <v>3108179  |  3188769</v>
          </cell>
          <cell r="O2588">
            <v>3108179947</v>
          </cell>
          <cell r="P2588" t="str">
            <v>jaguacirco@gmail.com</v>
          </cell>
          <cell r="Q2588" t="str">
            <v>JUNTA ADMINISTRADORA</v>
          </cell>
          <cell r="R2588" t="str">
            <v>ORGANIZACION AUTORIZADA</v>
          </cell>
        </row>
        <row r="2589">
          <cell r="A2589">
            <v>26104</v>
          </cell>
          <cell r="B2589" t="str">
            <v>EMPRESA DE ASEO Y SERVICIOS PÚBLICOS DE SUPÍA S.A. E.S.P</v>
          </cell>
          <cell r="C2589">
            <v>41415</v>
          </cell>
          <cell r="D2589" t="str">
            <v>900525416-9</v>
          </cell>
          <cell r="E2589" t="str">
            <v>OPERATIVA</v>
          </cell>
          <cell r="F2589">
            <v>41183</v>
          </cell>
          <cell r="G2589" t="str">
            <v>ACTUALIZACION</v>
          </cell>
          <cell r="H2589">
            <v>45735</v>
          </cell>
          <cell r="I2589" t="str">
            <v>DIANA LIZETH FERNANDEZ SUAREZ</v>
          </cell>
          <cell r="J2589">
            <v>17777</v>
          </cell>
          <cell r="K2589" t="str">
            <v>calle 32 No 6-11</v>
          </cell>
          <cell r="L2589" t="str">
            <v>CALDAS</v>
          </cell>
          <cell r="M2589" t="str">
            <v>SUPIA</v>
          </cell>
          <cell r="N2589" t="str">
            <v>8560215  |  8560215</v>
          </cell>
          <cell r="O2589">
            <v>3148304972</v>
          </cell>
          <cell r="P2589" t="str">
            <v>empresadeaseosupia@gmail.com</v>
          </cell>
          <cell r="Q2589" t="str">
            <v>SOCIEDAD ANONIMA</v>
          </cell>
          <cell r="R2589" t="str">
            <v>SOCIEDADES (EMPRESA DE SERVICIOS PUBLICOS)</v>
          </cell>
        </row>
        <row r="2590">
          <cell r="A2590">
            <v>26106</v>
          </cell>
          <cell r="B2590" t="str">
            <v>EMPRESA DE SERVICIOS PÚBLICOS DEL MUNICIPIO DE CUCUNUBÁ SAS ESP</v>
          </cell>
          <cell r="C2590">
            <v>41115</v>
          </cell>
          <cell r="D2590" t="str">
            <v>900481517-3</v>
          </cell>
          <cell r="E2590" t="str">
            <v>OPERATIVA</v>
          </cell>
          <cell r="F2590">
            <v>41015</v>
          </cell>
          <cell r="G2590" t="str">
            <v>ACTUALIZACION</v>
          </cell>
          <cell r="H2590">
            <v>45708</v>
          </cell>
          <cell r="I2590" t="str">
            <v>YURY ROCIO MALAGON AREVALO</v>
          </cell>
          <cell r="J2590">
            <v>25224</v>
          </cell>
          <cell r="K2590" t="str">
            <v>C 3 2 33</v>
          </cell>
          <cell r="L2590" t="str">
            <v>CUNDINAMARCA</v>
          </cell>
          <cell r="M2590" t="str">
            <v>CUCUNUBA</v>
          </cell>
          <cell r="N2590" t="str">
            <v>8580024  |  8580179</v>
          </cell>
          <cell r="O2590">
            <v>3208485759</v>
          </cell>
          <cell r="P2590" t="str">
            <v>emservipublicos@cucunuba-cundinamarca.gov.co</v>
          </cell>
          <cell r="Q2590" t="str">
            <v>SOCIEDAD POR ACCIONES SIMPLIFICADA</v>
          </cell>
          <cell r="R2590" t="str">
            <v>SOCIEDADES (EMPRESA DE SERVICIOS PUBLICOS)</v>
          </cell>
        </row>
        <row r="2591">
          <cell r="A2591">
            <v>26113</v>
          </cell>
          <cell r="B2591" t="str">
            <v>ASOCIACION DE USUARIOS DE LOS SERVICIOS PUBLICOS DE AGUA POTABLE Y SANEAMIENTO BASICO DEL CORREGIMIENTO DE SEMPEGUA</v>
          </cell>
          <cell r="C2591">
            <v>44372</v>
          </cell>
          <cell r="D2591" t="str">
            <v>900219067-1</v>
          </cell>
          <cell r="E2591" t="str">
            <v>OPERATIVA</v>
          </cell>
          <cell r="F2591">
            <v>39588</v>
          </cell>
          <cell r="G2591" t="str">
            <v>ACTUALIZACION</v>
          </cell>
          <cell r="H2591">
            <v>45427</v>
          </cell>
          <cell r="I2591" t="str">
            <v>MARIA ISAURA CABAS HERNANDEZ</v>
          </cell>
          <cell r="J2591">
            <v>20175</v>
          </cell>
          <cell r="K2591" t="str">
            <v>CALLE 7 No 3-04</v>
          </cell>
          <cell r="L2591" t="str">
            <v>CESAR</v>
          </cell>
          <cell r="M2591" t="str">
            <v>CHIMICHAGUA</v>
          </cell>
          <cell r="N2591" t="str">
            <v>5623626  |  5896396</v>
          </cell>
          <cell r="O2591">
            <v>3168176592</v>
          </cell>
          <cell r="P2591" t="str">
            <v>marisauracabas343@gmail.com</v>
          </cell>
          <cell r="Q2591" t="str">
            <v>ASOCIACION DE USUARIOS</v>
          </cell>
          <cell r="R2591" t="str">
            <v>ORGANIZACION AUTORIZADA</v>
          </cell>
        </row>
        <row r="2592">
          <cell r="A2592">
            <v>26114</v>
          </cell>
          <cell r="B2592" t="str">
            <v xml:space="preserve">ASOCIACION DE USUARIOS DE LOS SERVICIOS PUBLICOS DOMICILIARIOS DE ACUEDUCTO Y DEMAS SERVICIOS COMPLEMENTARIOS DEL CORREGIMIENTO DE SALOA MUNICIPIO DE </v>
          </cell>
          <cell r="C2592">
            <v>44125</v>
          </cell>
          <cell r="D2592" t="str">
            <v>900402612-8</v>
          </cell>
          <cell r="E2592" t="str">
            <v>OPERATIVA</v>
          </cell>
          <cell r="F2592">
            <v>40533</v>
          </cell>
          <cell r="G2592" t="str">
            <v>ACTUALIZACION</v>
          </cell>
          <cell r="H2592">
            <v>45531</v>
          </cell>
          <cell r="I2592" t="str">
            <v>DILIA ALVAREZ DELGADO</v>
          </cell>
          <cell r="J2592">
            <v>20175</v>
          </cell>
          <cell r="K2592" t="str">
            <v>CL 4 CR 1A 76</v>
          </cell>
          <cell r="L2592" t="str">
            <v>CESAR</v>
          </cell>
          <cell r="M2592" t="str">
            <v>CHIMICHAGUA</v>
          </cell>
          <cell r="N2592" t="str">
            <v>1000000  |  1000000</v>
          </cell>
          <cell r="O2592">
            <v>3222436023</v>
          </cell>
          <cell r="P2592" t="str">
            <v>ASUSALOASP@GMAIL.COM</v>
          </cell>
          <cell r="Q2592" t="str">
            <v>ASOCIACION DE USUARIOS</v>
          </cell>
          <cell r="R2592" t="str">
            <v>ORGANIZACION AUTORIZADA</v>
          </cell>
        </row>
        <row r="2593">
          <cell r="A2593">
            <v>26115</v>
          </cell>
          <cell r="B2593" t="str">
            <v>EMPRESA DE SOLUCIONES AMBIENTALES PARA COLOMBIA S.A .S E.S.P.</v>
          </cell>
          <cell r="C2593">
            <v>41351</v>
          </cell>
          <cell r="D2593" t="str">
            <v>900508526-9</v>
          </cell>
          <cell r="E2593" t="str">
            <v>OPERATIVA</v>
          </cell>
          <cell r="F2593">
            <v>41127</v>
          </cell>
          <cell r="G2593" t="str">
            <v>ACTUALIZACION</v>
          </cell>
          <cell r="H2593">
            <v>45632</v>
          </cell>
          <cell r="I2593" t="str">
            <v>JHONNATHAN VESGA PALOMINO</v>
          </cell>
          <cell r="J2593">
            <v>68755</v>
          </cell>
          <cell r="K2593" t="str">
            <v>CARRERA 14 No. 11-30 PISO 2</v>
          </cell>
          <cell r="L2593" t="str">
            <v>SANTANDER</v>
          </cell>
          <cell r="M2593" t="str">
            <v>SOCORRO</v>
          </cell>
          <cell r="N2593" t="str">
            <v>7273772  |  7273772</v>
          </cell>
          <cell r="O2593">
            <v>3153585711</v>
          </cell>
          <cell r="P2593" t="str">
            <v>empsacol@hotmail.com</v>
          </cell>
          <cell r="Q2593" t="str">
            <v>SOCIEDAD ANONIMA</v>
          </cell>
          <cell r="R2593" t="str">
            <v>SOCIEDADES (EMPRESA DE SERVICIOS PUBLICOS)</v>
          </cell>
        </row>
        <row r="2594">
          <cell r="A2594">
            <v>26117</v>
          </cell>
          <cell r="B2594" t="str">
            <v>ASOCIACION DE USUARIOS DE ACUEDUCTO Y ALCANTARILLADO DE LAS COMUNIDADES DE ROCHE CHANCLETA Y PATILLA</v>
          </cell>
          <cell r="C2594">
            <v>41080</v>
          </cell>
          <cell r="D2594" t="str">
            <v>900358895-7</v>
          </cell>
          <cell r="E2594" t="str">
            <v>OPERATIVA</v>
          </cell>
          <cell r="F2594">
            <v>41075</v>
          </cell>
          <cell r="G2594" t="str">
            <v>ACTUALIZACION</v>
          </cell>
          <cell r="H2594">
            <v>44027</v>
          </cell>
          <cell r="I2594" t="str">
            <v>JOSE LEONARDO CARRILLO PINTO</v>
          </cell>
          <cell r="J2594">
            <v>44078</v>
          </cell>
          <cell r="K2594" t="str">
            <v>Centro Comunitario de Roche</v>
          </cell>
          <cell r="L2594" t="str">
            <v>LA GUAJIRA</v>
          </cell>
          <cell r="M2594" t="str">
            <v>BARRANCAS</v>
          </cell>
          <cell r="N2594" t="str">
            <v>0000000  |  0000000</v>
          </cell>
          <cell r="O2594">
            <v>3126140315</v>
          </cell>
          <cell r="P2594" t="str">
            <v>asoawinka2010@hotmail.com</v>
          </cell>
          <cell r="Q2594" t="str">
            <v>ASOCIACION DE USUARIOS</v>
          </cell>
          <cell r="R2594" t="str">
            <v>ORGANIZACION AUTORIZADA</v>
          </cell>
        </row>
        <row r="2595">
          <cell r="A2595">
            <v>26126</v>
          </cell>
          <cell r="B2595" t="str">
            <v>ASOCIACION JUNTA ADMINISTRADORA DE SERVICIOS PUBLICOS E.S.P. DE COLON</v>
          </cell>
          <cell r="C2595">
            <v>41159</v>
          </cell>
          <cell r="D2595" t="str">
            <v>900515257-1</v>
          </cell>
          <cell r="E2595" t="str">
            <v>OPERATIVA</v>
          </cell>
          <cell r="F2595">
            <v>41100</v>
          </cell>
          <cell r="G2595" t="str">
            <v>ACTUALIZACION</v>
          </cell>
          <cell r="H2595">
            <v>44214</v>
          </cell>
          <cell r="I2595" t="str">
            <v>HENRY JAIRO GOYENECHE GOMEZ</v>
          </cell>
          <cell r="J2595">
            <v>86219</v>
          </cell>
          <cell r="K2595" t="str">
            <v>Carrera 9 No. 2 - 75 Barrio El Centro</v>
          </cell>
          <cell r="L2595" t="str">
            <v>PUTUMAYO</v>
          </cell>
          <cell r="M2595" t="str">
            <v>COLON</v>
          </cell>
          <cell r="N2595" t="str">
            <v>4251825  |  4251826</v>
          </cell>
          <cell r="O2595">
            <v>3113540020</v>
          </cell>
          <cell r="P2595" t="str">
            <v>jascolon219@hotmail.com</v>
          </cell>
          <cell r="Q2595" t="str">
            <v>JUNTA ADMINISTRADORA</v>
          </cell>
          <cell r="R2595" t="str">
            <v>ORGANIZACION AUTORIZADA</v>
          </cell>
        </row>
        <row r="2596">
          <cell r="A2596">
            <v>26132</v>
          </cell>
          <cell r="B2596" t="str">
            <v>ACUAGER S.A. E.S.P.</v>
          </cell>
          <cell r="C2596">
            <v>41408</v>
          </cell>
          <cell r="D2596" t="str">
            <v>900478675-8</v>
          </cell>
          <cell r="E2596" t="str">
            <v>OPERATIVA</v>
          </cell>
          <cell r="F2596">
            <v>40990</v>
          </cell>
          <cell r="G2596" t="str">
            <v>ACTUALIZACION</v>
          </cell>
          <cell r="H2596">
            <v>45537</v>
          </cell>
          <cell r="I2596" t="str">
            <v>JAVIER NICOLAS YABRUDY HERNANDEZ</v>
          </cell>
          <cell r="J2596">
            <v>13838</v>
          </cell>
          <cell r="K2596" t="str">
            <v>PLAZA PRINCIPAL CR 13 CL 76 LOCAL 2</v>
          </cell>
          <cell r="L2596" t="str">
            <v>BOLÍVAR</v>
          </cell>
          <cell r="M2596" t="str">
            <v>TURBANA</v>
          </cell>
          <cell r="N2596" t="str">
            <v>0000000  |  0000000</v>
          </cell>
          <cell r="O2596">
            <v>3165375193</v>
          </cell>
          <cell r="P2596" t="str">
            <v>ACUAGERSAESP@GMAIL.COM</v>
          </cell>
          <cell r="Q2596" t="str">
            <v>SOCIEDAD ANONIMA</v>
          </cell>
          <cell r="R2596" t="str">
            <v>SOCIEDADES (EMPRESA DE SERVICIOS PUBLICOS)</v>
          </cell>
        </row>
        <row r="2597">
          <cell r="A2597">
            <v>26146</v>
          </cell>
          <cell r="B2597" t="str">
            <v>ASOCIACION DE SUSCRIPTORES DEL ACUEDUCTO RURAL EL CARPINTERO DE LA VEREDA SOAPAGA DEL MUNICIPIO DE PAZ DE RÍO DEPARTAMENTO DE BOYACA</v>
          </cell>
          <cell r="C2597">
            <v>41201</v>
          </cell>
          <cell r="D2597" t="str">
            <v>900044223-1</v>
          </cell>
          <cell r="E2597" t="str">
            <v>OPERATIVA</v>
          </cell>
          <cell r="F2597">
            <v>38571</v>
          </cell>
          <cell r="G2597" t="str">
            <v>INSCRIPCION</v>
          </cell>
          <cell r="H2597">
            <v>41269</v>
          </cell>
          <cell r="I2597" t="str">
            <v>ANA MILENA TRIANA AVELLANEDA</v>
          </cell>
          <cell r="J2597">
            <v>15537</v>
          </cell>
          <cell r="K2597" t="str">
            <v>CARRERA 2 No. 4 - 28 BARRIO GAITAN</v>
          </cell>
          <cell r="L2597" t="str">
            <v>BOYACÁ</v>
          </cell>
          <cell r="M2597" t="str">
            <v>PAZ DE RIO</v>
          </cell>
          <cell r="N2597" t="str">
            <v>2464174  |  7865133</v>
          </cell>
          <cell r="O2597">
            <v>3214729780</v>
          </cell>
          <cell r="P2597" t="str">
            <v>anmitrav@misena.edu.co</v>
          </cell>
          <cell r="Q2597" t="str">
            <v>ASOCIACION DE USUARIOS</v>
          </cell>
          <cell r="R2597" t="str">
            <v>ORGANIZACION AUTORIZADA</v>
          </cell>
        </row>
        <row r="2598">
          <cell r="A2598">
            <v>26155</v>
          </cell>
          <cell r="B2598" t="str">
            <v>ASOCIACION DE USUARIOS PROPIETARIOS DEL ACUEDUCTO MULTIVEREDAL POZO INMACULADA  MILAGROSA</v>
          </cell>
          <cell r="C2598">
            <v>41695</v>
          </cell>
          <cell r="D2598" t="str">
            <v>811029180-6</v>
          </cell>
          <cell r="E2598" t="str">
            <v>OPERATIVA</v>
          </cell>
          <cell r="F2598">
            <v>36723</v>
          </cell>
          <cell r="G2598" t="str">
            <v>ACTUALIZACION</v>
          </cell>
          <cell r="H2598">
            <v>45401</v>
          </cell>
          <cell r="I2598" t="str">
            <v>DUVAN MONTOYA QUINTERO</v>
          </cell>
          <cell r="J2598">
            <v>5440</v>
          </cell>
          <cell r="K2598" t="str">
            <v>CL 30 SAN JOSE No 31-40 mall comercial la gran manzana</v>
          </cell>
          <cell r="L2598" t="str">
            <v>ANTIOQUIA</v>
          </cell>
          <cell r="M2598" t="str">
            <v>MARINILLA</v>
          </cell>
          <cell r="N2598" t="str">
            <v>5691431  |  5691431</v>
          </cell>
          <cell r="O2598">
            <v>3105903534</v>
          </cell>
          <cell r="P2598" t="str">
            <v>acueductoapim@gmail.com</v>
          </cell>
          <cell r="Q2598" t="str">
            <v>ASOCIACION DE USUARIOS</v>
          </cell>
          <cell r="R2598" t="str">
            <v>ORGANIZACION AUTORIZADA</v>
          </cell>
        </row>
        <row r="2599">
          <cell r="A2599">
            <v>26158</v>
          </cell>
          <cell r="B2599" t="str">
            <v>AGUAS DE CHIRIBIQUETE S.A.S. ESP.</v>
          </cell>
          <cell r="C2599">
            <v>41165</v>
          </cell>
          <cell r="D2599" t="str">
            <v>900549128-6</v>
          </cell>
          <cell r="E2599" t="str">
            <v>OPERATIVA</v>
          </cell>
          <cell r="F2599">
            <v>41153</v>
          </cell>
          <cell r="G2599" t="str">
            <v>ACTUALIZACION</v>
          </cell>
          <cell r="H2599">
            <v>45398</v>
          </cell>
          <cell r="I2599" t="str">
            <v>LEIDY YULIANA FACUNDO SANCHEZ</v>
          </cell>
          <cell r="J2599">
            <v>18756</v>
          </cell>
          <cell r="K2599" t="str">
            <v>Carrera 3 No. 6-35</v>
          </cell>
          <cell r="L2599" t="str">
            <v>CAQUETÁ</v>
          </cell>
          <cell r="M2599" t="str">
            <v>SOLANO</v>
          </cell>
          <cell r="N2599" t="str">
            <v>4305091  |  4305091</v>
          </cell>
          <cell r="O2599">
            <v>3184346161</v>
          </cell>
          <cell r="P2599" t="str">
            <v>aguasdechiribiquete@hotmail.com</v>
          </cell>
          <cell r="Q2599" t="str">
            <v>SOCIEDAD POR ACCIONES SIMPLIFICADA</v>
          </cell>
          <cell r="R2599" t="str">
            <v>SOCIEDADES (EMPRESA DE SERVICIOS PUBLICOS)</v>
          </cell>
        </row>
        <row r="2600">
          <cell r="A2600">
            <v>26160</v>
          </cell>
          <cell r="B2600" t="str">
            <v>ASOCIACION DE USUARIOS DEL ACUEDUCTO LOS CHARCOS VEREDA LOS CHARCOS MUNICIPIO DE GUADUAS</v>
          </cell>
          <cell r="C2600">
            <v>41156</v>
          </cell>
          <cell r="D2600" t="str">
            <v>900275543-2</v>
          </cell>
          <cell r="E2600" t="str">
            <v>OPERATIVA</v>
          </cell>
          <cell r="F2600">
            <v>39047</v>
          </cell>
          <cell r="G2600" t="str">
            <v>INSCRIPCION</v>
          </cell>
          <cell r="H2600">
            <v>41269</v>
          </cell>
          <cell r="I2600" t="str">
            <v xml:space="preserve">VALERIO ANTONIO PINEDA </v>
          </cell>
          <cell r="J2600">
            <v>17013</v>
          </cell>
          <cell r="K2600" t="str">
            <v>ALCALDIA MUNICIPAL DE LA AGUADA</v>
          </cell>
          <cell r="L2600" t="str">
            <v>CALDAS</v>
          </cell>
          <cell r="M2600" t="str">
            <v>AGUADAS</v>
          </cell>
          <cell r="N2600" t="str">
            <v>3204148  |  3204148</v>
          </cell>
          <cell r="O2600">
            <v>3204148343</v>
          </cell>
          <cell r="P2600" t="str">
            <v>contactenos@aguadas-caldas.gov.co</v>
          </cell>
          <cell r="Q2600" t="str">
            <v>ASOCIACION DE USUARIOS</v>
          </cell>
          <cell r="R2600" t="str">
            <v>ORGANIZACION AUTORIZADA</v>
          </cell>
        </row>
        <row r="2601">
          <cell r="A2601">
            <v>26162</v>
          </cell>
          <cell r="B2601" t="str">
            <v>ASOCIACION ECO ALIANZA ESTRATEGICA DE RECICLADORES</v>
          </cell>
          <cell r="C2601">
            <v>42583</v>
          </cell>
          <cell r="D2601" t="str">
            <v>900509332-1</v>
          </cell>
          <cell r="E2601" t="str">
            <v>OPERATIVA</v>
          </cell>
          <cell r="F2601">
            <v>40812</v>
          </cell>
          <cell r="G2601" t="str">
            <v>ACTUALIZACION</v>
          </cell>
          <cell r="H2601">
            <v>45705</v>
          </cell>
          <cell r="I2601" t="str">
            <v>MAGDA QUISQUELLA BARINAS VILLAMIZAR</v>
          </cell>
          <cell r="J2601">
            <v>11001</v>
          </cell>
          <cell r="K2601" t="str">
            <v>CALLE 16 # 33- 26</v>
          </cell>
          <cell r="L2601" t="str">
            <v>BOGOTÁ, D.C.</v>
          </cell>
          <cell r="M2601" t="str">
            <v>BOGOTA, D.C.</v>
          </cell>
          <cell r="N2601" t="str">
            <v>2015131  |  0000000</v>
          </cell>
          <cell r="O2601">
            <v>3103301336</v>
          </cell>
          <cell r="P2601" t="str">
            <v>info@ecoalianzaderecicladores.com</v>
          </cell>
          <cell r="Q2601" t="str">
            <v>SIN ANIMO DE LUCRO</v>
          </cell>
          <cell r="R2601" t="str">
            <v>ORGANIZACION AUTORIZADA</v>
          </cell>
        </row>
        <row r="2602">
          <cell r="A2602">
            <v>26165</v>
          </cell>
          <cell r="B2602" t="str">
            <v>ADMINISTRACIÓN PUBLICA COOPERATIVA AGUAS DE SANTA BARBARA EMPRESA DE SERVICIOS PUBLICOS</v>
          </cell>
          <cell r="C2602">
            <v>41412</v>
          </cell>
          <cell r="D2602" t="str">
            <v>900536919-9</v>
          </cell>
          <cell r="E2602" t="str">
            <v>OPERATIVA (No activa)</v>
          </cell>
          <cell r="F2602">
            <v>41158</v>
          </cell>
          <cell r="G2602" t="str">
            <v>ACTUALIZACION</v>
          </cell>
          <cell r="H2602">
            <v>41443</v>
          </cell>
          <cell r="I2602" t="str">
            <v>NILSO CORONEL BARRIOS</v>
          </cell>
          <cell r="J2602">
            <v>13062</v>
          </cell>
          <cell r="K2602" t="str">
            <v>calle 7a N° 6-44</v>
          </cell>
          <cell r="L2602" t="str">
            <v>BOLÍVAR</v>
          </cell>
          <cell r="M2602" t="str">
            <v>ARROYOHONDO</v>
          </cell>
          <cell r="N2602" t="str">
            <v>6690758  |  3215487</v>
          </cell>
          <cell r="O2602">
            <v>3215493631</v>
          </cell>
          <cell r="P2602" t="str">
            <v>aguasdesantabarbara26@gmail.com</v>
          </cell>
          <cell r="Q2602" t="str">
            <v>SOCIEDAD EN COMANDITA POR ACCIONES</v>
          </cell>
          <cell r="R2602" t="str">
            <v>SOCIEDADES (EMPRESA DE SERVICIOS PUBLICOS)</v>
          </cell>
        </row>
        <row r="2603">
          <cell r="A2603">
            <v>26169</v>
          </cell>
          <cell r="B2603" t="str">
            <v>INGENIERIA Y GESTION DEL AGUA SAS ESP</v>
          </cell>
          <cell r="C2603">
            <v>41600</v>
          </cell>
          <cell r="D2603" t="str">
            <v>900546589-4</v>
          </cell>
          <cell r="E2603" t="str">
            <v>OPERATIVA</v>
          </cell>
          <cell r="F2603">
            <v>41153</v>
          </cell>
          <cell r="G2603" t="str">
            <v>ACTUALIZACION</v>
          </cell>
          <cell r="H2603">
            <v>45720</v>
          </cell>
          <cell r="I2603" t="str">
            <v>CARLOS HECTOR ESPINOSA CORREA</v>
          </cell>
          <cell r="J2603">
            <v>25001</v>
          </cell>
          <cell r="K2603" t="str">
            <v xml:space="preserve">CARRERA 12 NO 7A - 52 </v>
          </cell>
          <cell r="L2603" t="str">
            <v>CUNDINAMARCA</v>
          </cell>
          <cell r="M2603" t="str">
            <v>AGUA DE DIOS</v>
          </cell>
          <cell r="N2603" t="str">
            <v>8367562  |  8367562</v>
          </cell>
          <cell r="O2603">
            <v>3203862444</v>
          </cell>
          <cell r="P2603" t="str">
            <v>ingeagua.sas.esp@gmail.com</v>
          </cell>
          <cell r="Q2603" t="str">
            <v>SOCIEDAD POR ACCIONES SIMPLIFICADA</v>
          </cell>
          <cell r="R2603" t="str">
            <v>SOCIEDADES (EMPRESA DE SERVICIOS PUBLICOS)</v>
          </cell>
        </row>
        <row r="2604">
          <cell r="A2604">
            <v>26173</v>
          </cell>
          <cell r="B2604" t="str">
            <v>ASOCIACION DE USUARIOS DEL SERVICIO DE ACUEDUCTO DE LA VEREDA YOLOMBAL</v>
          </cell>
          <cell r="C2604">
            <v>41178</v>
          </cell>
          <cell r="D2604" t="str">
            <v>811031151-9</v>
          </cell>
          <cell r="E2604" t="str">
            <v>OPERATIVA</v>
          </cell>
          <cell r="F2604">
            <v>36477</v>
          </cell>
          <cell r="G2604" t="str">
            <v>ACTUALIZACION</v>
          </cell>
          <cell r="H2604">
            <v>45555</v>
          </cell>
          <cell r="I2604" t="str">
            <v>ANA LIBIA HENAO BEDOYA</v>
          </cell>
          <cell r="J2604">
            <v>5318</v>
          </cell>
          <cell r="K2604" t="str">
            <v>CR 50 No 42-100 local 296</v>
          </cell>
          <cell r="L2604" t="str">
            <v>ANTIOQUIA</v>
          </cell>
          <cell r="M2604" t="str">
            <v>GUARNE</v>
          </cell>
          <cell r="N2604" t="str">
            <v>5677648  |  5677648</v>
          </cell>
          <cell r="O2604">
            <v>3218119609</v>
          </cell>
          <cell r="P2604" t="str">
            <v>acueductoyolombal@gmail.com</v>
          </cell>
          <cell r="Q2604" t="str">
            <v>ASOCIACION DE USUARIOS</v>
          </cell>
          <cell r="R2604" t="str">
            <v>ORGANIZACION AUTORIZADA</v>
          </cell>
        </row>
        <row r="2605">
          <cell r="A2605">
            <v>26180</v>
          </cell>
          <cell r="B2605" t="str">
            <v>ASOCIACION DE USUARIOS DEL ACUEDUCTO DE LA VEREDA SINAI EL NOGAL</v>
          </cell>
          <cell r="C2605">
            <v>41177</v>
          </cell>
          <cell r="D2605" t="str">
            <v>900363466-0</v>
          </cell>
          <cell r="E2605" t="str">
            <v>OPERATIVA</v>
          </cell>
          <cell r="F2605">
            <v>41061</v>
          </cell>
          <cell r="G2605" t="str">
            <v>INSCRIPCION</v>
          </cell>
          <cell r="H2605">
            <v>41296</v>
          </cell>
          <cell r="I2605" t="str">
            <v xml:space="preserve">VALERIO AMORTEGUI </v>
          </cell>
          <cell r="J2605">
            <v>11001</v>
          </cell>
          <cell r="K2605" t="str">
            <v>Carrera 55 151 - 90 interior 3 apto 504</v>
          </cell>
          <cell r="L2605" t="str">
            <v>BOGOTÁ, D.C.</v>
          </cell>
          <cell r="M2605" t="str">
            <v>BOGOTA, D.C.</v>
          </cell>
          <cell r="N2605" t="str">
            <v>7578026  |  7578026</v>
          </cell>
          <cell r="O2605">
            <v>3132619794</v>
          </cell>
          <cell r="P2605" t="str">
            <v>luchogarcia69@gamail.com</v>
          </cell>
          <cell r="Q2605" t="str">
            <v>ASOCIACION DE USUARIOS</v>
          </cell>
          <cell r="R2605" t="str">
            <v>ORGANIZACION AUTORIZADA</v>
          </cell>
        </row>
        <row r="2606">
          <cell r="A2606">
            <v>26183</v>
          </cell>
          <cell r="B2606" t="str">
            <v>ASOCIACION DE RECICLADORES UNIDOS POR BOGOTA ARUB</v>
          </cell>
          <cell r="C2606">
            <v>43242</v>
          </cell>
          <cell r="D2606" t="str">
            <v>900235036-9</v>
          </cell>
          <cell r="E2606" t="str">
            <v>OPERATIVA</v>
          </cell>
          <cell r="F2606">
            <v>39326</v>
          </cell>
          <cell r="G2606" t="str">
            <v>ACTUALIZACION</v>
          </cell>
          <cell r="H2606">
            <v>45426</v>
          </cell>
          <cell r="I2606" t="str">
            <v xml:space="preserve">CAMPO ELIAS JIMENEZ BARINAS </v>
          </cell>
          <cell r="J2606">
            <v>11001</v>
          </cell>
          <cell r="K2606" t="str">
            <v>KRA 7 # 33-45 SUR</v>
          </cell>
          <cell r="L2606" t="str">
            <v>BOGOTÁ, D.C.</v>
          </cell>
          <cell r="M2606" t="str">
            <v>BOGOTA, D.C.</v>
          </cell>
          <cell r="N2606" t="str">
            <v>3734213  |  3734213</v>
          </cell>
          <cell r="O2606">
            <v>3126284737</v>
          </cell>
          <cell r="P2606" t="str">
            <v>reci.jimenez@hotmail.com</v>
          </cell>
          <cell r="Q2606" t="str">
            <v>EMPRESA ASOCIATIVA DE TRABAJO</v>
          </cell>
          <cell r="R2606" t="str">
            <v>ORGANIZACION AUTORIZADA</v>
          </cell>
        </row>
        <row r="2607">
          <cell r="A2607">
            <v>26185</v>
          </cell>
          <cell r="B2607" t="str">
            <v>JUNTA ADMINISTRADORA ACUEDUCTO TANGUANA VILLANUEVA</v>
          </cell>
          <cell r="C2607">
            <v>41186</v>
          </cell>
          <cell r="D2607" t="str">
            <v>814007233-4</v>
          </cell>
          <cell r="E2607" t="str">
            <v>OPERATIVA</v>
          </cell>
          <cell r="F2607">
            <v>38137</v>
          </cell>
          <cell r="G2607" t="str">
            <v>ACTUALIZACION</v>
          </cell>
          <cell r="H2607">
            <v>45701</v>
          </cell>
          <cell r="I2607" t="str">
            <v>WILTON HERNAN GUERRA CALVACHE</v>
          </cell>
          <cell r="J2607">
            <v>52260</v>
          </cell>
          <cell r="K2607" t="str">
            <v>VEREDA DE TANGUANA</v>
          </cell>
          <cell r="L2607" t="str">
            <v>NARIÑO</v>
          </cell>
          <cell r="M2607" t="str">
            <v>EL TAMBO</v>
          </cell>
          <cell r="N2607" t="str">
            <v>7777777  |  1111111</v>
          </cell>
          <cell r="O2607">
            <v>3103562156</v>
          </cell>
          <cell r="P2607" t="str">
            <v>wiltonguerra356@gmail.com</v>
          </cell>
          <cell r="Q2607" t="str">
            <v>JUNTA ADMINISTRADORA</v>
          </cell>
          <cell r="R2607" t="str">
            <v>ORGANIZACION AUTORIZADA</v>
          </cell>
        </row>
        <row r="2608">
          <cell r="A2608">
            <v>26187</v>
          </cell>
          <cell r="B2608" t="str">
            <v>JUNTA DE ACCION COMUNAL DE LA VEREDA POTRERILLO</v>
          </cell>
          <cell r="C2608">
            <v>44126</v>
          </cell>
          <cell r="D2608" t="str">
            <v>900271076-6</v>
          </cell>
          <cell r="E2608" t="str">
            <v>OPERATIVA</v>
          </cell>
          <cell r="F2608">
            <v>42552</v>
          </cell>
          <cell r="G2608" t="str">
            <v>ACTUALIZACION</v>
          </cell>
          <cell r="H2608">
            <v>45700</v>
          </cell>
          <cell r="I2608" t="str">
            <v>DEISY LORENA DULCE ROSERO</v>
          </cell>
          <cell r="J2608">
            <v>52260</v>
          </cell>
          <cell r="K2608" t="str">
            <v>VEREDA POTRERILLO</v>
          </cell>
          <cell r="L2608" t="str">
            <v>NARIÑO</v>
          </cell>
          <cell r="M2608" t="str">
            <v>EL TAMBO</v>
          </cell>
          <cell r="N2608" t="str">
            <v>1111111  |  1111111</v>
          </cell>
          <cell r="O2608">
            <v>3148308299</v>
          </cell>
          <cell r="P2608" t="str">
            <v>jacpotrerollo123@gmail.com</v>
          </cell>
          <cell r="Q2608" t="str">
            <v>JUNTA DE ACCION COMUNAL</v>
          </cell>
          <cell r="R2608" t="str">
            <v>ORGANIZACION AUTORIZADA</v>
          </cell>
        </row>
        <row r="2609">
          <cell r="A2609">
            <v>26188</v>
          </cell>
          <cell r="B2609" t="str">
            <v>JUNTA DE ACCION COMUNAL DEL BARRIO SAN JOSE MUNICIPIO DEL TAMBO</v>
          </cell>
          <cell r="C2609">
            <v>41187</v>
          </cell>
          <cell r="D2609" t="str">
            <v>900369903-5</v>
          </cell>
          <cell r="E2609" t="str">
            <v>OPERATIVA</v>
          </cell>
          <cell r="F2609">
            <v>40350</v>
          </cell>
          <cell r="G2609" t="str">
            <v>ACTUALIZACION</v>
          </cell>
          <cell r="H2609">
            <v>45661</v>
          </cell>
          <cell r="I2609" t="str">
            <v>JOSE DANIEL ERASO GUERRA</v>
          </cell>
          <cell r="J2609">
            <v>52260</v>
          </cell>
          <cell r="K2609" t="str">
            <v>Calle 6 No 10-14</v>
          </cell>
          <cell r="L2609" t="str">
            <v>NARIÑO</v>
          </cell>
          <cell r="M2609" t="str">
            <v>EL TAMBO</v>
          </cell>
          <cell r="N2609" t="str">
            <v>7777777  |  7777777</v>
          </cell>
          <cell r="O2609">
            <v>3127245809</v>
          </cell>
          <cell r="P2609" t="str">
            <v>jose.eraso87@gmail.com</v>
          </cell>
          <cell r="Q2609" t="str">
            <v>JUNTA DE ACCION COMUNAL</v>
          </cell>
          <cell r="R2609" t="str">
            <v>ORGANIZACION AUTORIZADA</v>
          </cell>
        </row>
        <row r="2610">
          <cell r="A2610">
            <v>26194</v>
          </cell>
          <cell r="B2610" t="str">
            <v>JUNTA ADMINISTRADORA ACUEDUCTO REGIONAL EL LIBANO MUNICIPIO DE SUAZA DEPARTAMENTO DEL HUILA</v>
          </cell>
          <cell r="C2610">
            <v>41193</v>
          </cell>
          <cell r="D2610" t="str">
            <v>900248842-5</v>
          </cell>
          <cell r="E2610" t="str">
            <v>OPERATIVA</v>
          </cell>
          <cell r="F2610">
            <v>39607</v>
          </cell>
          <cell r="G2610" t="str">
            <v>ACTUALIZACION</v>
          </cell>
          <cell r="H2610">
            <v>45700</v>
          </cell>
          <cell r="I2610" t="str">
            <v>MERARDO BUITRAGO QUIMBAYO</v>
          </cell>
          <cell r="J2610">
            <v>41770</v>
          </cell>
          <cell r="K2610" t="str">
            <v>VEREDA EL LIBANO (CRUCE DE ACEVEDO ANTES DE LEGAR A TERPEL)</v>
          </cell>
          <cell r="L2610" t="str">
            <v>HUILA</v>
          </cell>
          <cell r="M2610" t="str">
            <v>SUAZA</v>
          </cell>
          <cell r="N2610" t="str">
            <v>8888888  |  8888888</v>
          </cell>
          <cell r="O2610">
            <v>3178495214</v>
          </cell>
          <cell r="P2610" t="str">
            <v>acueductoregionalellibano@gmail.com</v>
          </cell>
          <cell r="Q2610" t="str">
            <v>JUNTA ADMINISTRADORA</v>
          </cell>
          <cell r="R2610" t="str">
            <v>ORGANIZACION AUTORIZADA</v>
          </cell>
        </row>
        <row r="2611">
          <cell r="A2611">
            <v>26202</v>
          </cell>
          <cell r="B2611" t="str">
            <v>ASOCIACIÓN DE USUARIOS ACUEDUCTO NUEVA ANTIOQUIA</v>
          </cell>
          <cell r="C2611">
            <v>42061</v>
          </cell>
          <cell r="D2611" t="str">
            <v>900107845-2</v>
          </cell>
          <cell r="E2611" t="str">
            <v>OPERATIVA</v>
          </cell>
          <cell r="F2611">
            <v>36628</v>
          </cell>
          <cell r="G2611" t="str">
            <v>ACTUALIZACION</v>
          </cell>
          <cell r="H2611">
            <v>45706</v>
          </cell>
          <cell r="I2611" t="str">
            <v>IGNACIO LEON ARANGO CASAS</v>
          </cell>
          <cell r="J2611">
            <v>5308</v>
          </cell>
          <cell r="K2611" t="str">
            <v>cra 43 E n° 8 61</v>
          </cell>
          <cell r="L2611" t="str">
            <v>ANTIOQUIA</v>
          </cell>
          <cell r="M2611" t="str">
            <v>GIRARDOTA</v>
          </cell>
          <cell r="N2611" t="str">
            <v>2304375  |  4799170</v>
          </cell>
          <cell r="O2611">
            <v>3117429491</v>
          </cell>
          <cell r="P2611" t="str">
            <v>acueductonuevaantioquia@hotmail.com</v>
          </cell>
          <cell r="Q2611" t="str">
            <v>ASOCIACION DE USUARIOS</v>
          </cell>
          <cell r="R2611" t="str">
            <v>ORGANIZACION AUTORIZADA</v>
          </cell>
        </row>
        <row r="2612">
          <cell r="A2612">
            <v>26204</v>
          </cell>
          <cell r="B2612" t="str">
            <v>EMPRESA PRESTADORA DE LOS SERVICIOS PUBLICOS DOMICILIARIOS DE ACUEDUCTO, ALCANTARILLADO Y ASEO DEL MUNICIPIO DE RIO IRO</v>
          </cell>
          <cell r="C2612">
            <v>41205</v>
          </cell>
          <cell r="D2612" t="str">
            <v>900553054-5</v>
          </cell>
          <cell r="E2612" t="str">
            <v>OPERATIVA</v>
          </cell>
          <cell r="F2612">
            <v>41183</v>
          </cell>
          <cell r="G2612" t="str">
            <v>ACTUALIZACION</v>
          </cell>
          <cell r="H2612">
            <v>44725</v>
          </cell>
          <cell r="I2612" t="str">
            <v>ABEL ANTONIO PEREA PEREA</v>
          </cell>
          <cell r="J2612">
            <v>27580</v>
          </cell>
          <cell r="K2612" t="str">
            <v>BRR ROSARIO</v>
          </cell>
          <cell r="L2612" t="str">
            <v>CHOCÓ</v>
          </cell>
          <cell r="M2612" t="str">
            <v>RIO IRO</v>
          </cell>
          <cell r="N2612" t="str">
            <v>6737434  |  6737434</v>
          </cell>
          <cell r="O2612">
            <v>3136312595</v>
          </cell>
          <cell r="P2612" t="str">
            <v>abel.antonio18@hotmail.com</v>
          </cell>
          <cell r="Q2612" t="str">
            <v>SOCIEDAD ANONIMA</v>
          </cell>
          <cell r="R2612" t="str">
            <v>SOCIEDADES (EMPRESA DE SERVICIOS PUBLICOS)</v>
          </cell>
        </row>
        <row r="2613">
          <cell r="A2613">
            <v>26206</v>
          </cell>
          <cell r="B2613" t="str">
            <v>ASOCIACION DE RECICLADORES PEDRO LEON TRABUCHI LOCALIDAD 16 PUENTE ARANDA ARPLT ESP</v>
          </cell>
          <cell r="C2613">
            <v>42976</v>
          </cell>
          <cell r="D2613" t="str">
            <v>830032354-0</v>
          </cell>
          <cell r="E2613" t="str">
            <v>OPERATIVA</v>
          </cell>
          <cell r="F2613">
            <v>35524</v>
          </cell>
          <cell r="G2613" t="str">
            <v>ACTUALIZACION</v>
          </cell>
          <cell r="H2613">
            <v>45708</v>
          </cell>
          <cell r="I2613" t="str">
            <v>OLGA LILIANA VASQUEZ GONZALEZ</v>
          </cell>
          <cell r="J2613">
            <v>11001</v>
          </cell>
          <cell r="K2613" t="str">
            <v>CALLE 12B # 47-38</v>
          </cell>
          <cell r="L2613" t="str">
            <v>BOGOTÁ, D.C.</v>
          </cell>
          <cell r="M2613" t="str">
            <v>BOGOTA, D.C.</v>
          </cell>
          <cell r="N2613" t="str">
            <v>2015131  |  0000000</v>
          </cell>
          <cell r="O2613">
            <v>3103301336</v>
          </cell>
          <cell r="P2613" t="str">
            <v>asociacionderecicladoresarplt@yahoo.es</v>
          </cell>
          <cell r="Q2613" t="str">
            <v>SIN ANIMO DE LUCRO</v>
          </cell>
          <cell r="R2613" t="str">
            <v>ORGANIZACION AUTORIZADA</v>
          </cell>
        </row>
        <row r="2614">
          <cell r="A2614">
            <v>26211</v>
          </cell>
          <cell r="B2614" t="str">
            <v>UNIDAD DE SERVICIOS PUBLICOS DE CORRALES</v>
          </cell>
          <cell r="C2614">
            <v>41571</v>
          </cell>
          <cell r="D2614" t="str">
            <v>891855748-2</v>
          </cell>
          <cell r="E2614" t="str">
            <v>OPERATIVA</v>
          </cell>
          <cell r="F2614">
            <v>41214</v>
          </cell>
          <cell r="G2614" t="str">
            <v>ACTUALIZACION</v>
          </cell>
          <cell r="H2614">
            <v>45735</v>
          </cell>
          <cell r="I2614" t="str">
            <v>DONALD ARLEY AGUDELO ALFONSO</v>
          </cell>
          <cell r="J2614">
            <v>15215</v>
          </cell>
          <cell r="K2614" t="str">
            <v>CALLE 8 3  40</v>
          </cell>
          <cell r="L2614" t="str">
            <v>BOYACÁ</v>
          </cell>
          <cell r="M2614" t="str">
            <v>CORRALES</v>
          </cell>
          <cell r="N2614" t="str">
            <v>7777000  |  2662940</v>
          </cell>
          <cell r="O2614">
            <v>3107720238</v>
          </cell>
          <cell r="P2614" t="str">
            <v>serviciospublicos@corrales-boyaca.gov.co</v>
          </cell>
          <cell r="Q2614" t="str">
            <v>No disponible</v>
          </cell>
          <cell r="R2614" t="str">
            <v>MUNICIPIO (PRESTACIÓN DIRECTA)</v>
          </cell>
        </row>
        <row r="2615">
          <cell r="A2615">
            <v>26218</v>
          </cell>
          <cell r="B2615" t="str">
            <v>AGUAS DE MANARE S.A.S E.S.P</v>
          </cell>
          <cell r="C2615">
            <v>41802</v>
          </cell>
          <cell r="D2615" t="str">
            <v>900547598-5</v>
          </cell>
          <cell r="E2615" t="str">
            <v>OPERATIVA</v>
          </cell>
          <cell r="F2615">
            <v>41547</v>
          </cell>
          <cell r="G2615" t="str">
            <v>ACTUALIZACION</v>
          </cell>
          <cell r="H2615">
            <v>45525</v>
          </cell>
          <cell r="I2615" t="str">
            <v>JUAN EDUARDO GOENAGA MOJICA</v>
          </cell>
          <cell r="J2615">
            <v>85001</v>
          </cell>
          <cell r="K2615" t="str">
            <v>CALLE 13 25-59</v>
          </cell>
          <cell r="L2615" t="str">
            <v>CASANARE</v>
          </cell>
          <cell r="M2615" t="str">
            <v>YOPAL</v>
          </cell>
          <cell r="N2615" t="str">
            <v>6328633  |  6328633</v>
          </cell>
          <cell r="O2615">
            <v>3142018204</v>
          </cell>
          <cell r="P2615" t="str">
            <v>aguasdemanare.esp@gmail.com</v>
          </cell>
          <cell r="Q2615" t="str">
            <v>SOCIEDAD POR ACCIONES SIMPLIFICADA</v>
          </cell>
          <cell r="R2615" t="str">
            <v>SOCIEDADES (EMPRESA DE SERVICIOS PUBLICOS)</v>
          </cell>
        </row>
        <row r="2616">
          <cell r="A2616">
            <v>26221</v>
          </cell>
          <cell r="B2616" t="str">
            <v xml:space="preserve">ASOCIACION DE USUARIOS DEL ACUEDUCTO CHISQUIO MONTERREDONDO DE EL TAMBO CAUCA </v>
          </cell>
          <cell r="C2616">
            <v>41592</v>
          </cell>
          <cell r="D2616" t="str">
            <v>817005330-2</v>
          </cell>
          <cell r="E2616" t="str">
            <v>OPERATIVA</v>
          </cell>
          <cell r="F2616">
            <v>40179</v>
          </cell>
          <cell r="G2616" t="str">
            <v>ACTUALIZACION</v>
          </cell>
          <cell r="H2616">
            <v>45678</v>
          </cell>
          <cell r="I2616" t="str">
            <v>RUBEN YANIBE GUTIERREZ GONZALEZ</v>
          </cell>
          <cell r="J2616">
            <v>19256</v>
          </cell>
          <cell r="K2616" t="str">
            <v>Carrera  9 numero 4-92</v>
          </cell>
          <cell r="L2616" t="str">
            <v>CAUCA</v>
          </cell>
          <cell r="M2616" t="str">
            <v>EL TAMBO</v>
          </cell>
          <cell r="N2616" t="str">
            <v>8276234  |  8276234</v>
          </cell>
          <cell r="O2616">
            <v>3112462495</v>
          </cell>
          <cell r="P2616" t="str">
            <v>acueductochisquio@hotmail.com</v>
          </cell>
          <cell r="Q2616" t="str">
            <v>ASOCIACION DE USUARIOS</v>
          </cell>
          <cell r="R2616" t="str">
            <v>ORGANIZACION AUTORIZADA</v>
          </cell>
        </row>
        <row r="2617">
          <cell r="A2617">
            <v>26224</v>
          </cell>
          <cell r="B2617" t="str">
            <v>fesnopma cooperativa empresa de servicios publicos</v>
          </cell>
          <cell r="C2617">
            <v>42831</v>
          </cell>
          <cell r="D2617" t="str">
            <v>900570270-1</v>
          </cell>
          <cell r="E2617" t="str">
            <v>OPERATIVA</v>
          </cell>
          <cell r="F2617">
            <v>41196</v>
          </cell>
          <cell r="G2617" t="str">
            <v>ACTUALIZACION</v>
          </cell>
          <cell r="H2617">
            <v>45712</v>
          </cell>
          <cell r="I2617" t="str">
            <v>ROBERTO MORA FAJARDO</v>
          </cell>
          <cell r="J2617">
            <v>11001</v>
          </cell>
          <cell r="K2617" t="str">
            <v>calle 160 no 60-07</v>
          </cell>
          <cell r="L2617" t="str">
            <v>BOGOTÁ, D.C.</v>
          </cell>
          <cell r="M2617" t="str">
            <v>BOGOTA, D.C.</v>
          </cell>
          <cell r="N2617" t="str">
            <v>4721755  |  2685301</v>
          </cell>
          <cell r="O2617">
            <v>3002685301</v>
          </cell>
          <cell r="P2617" t="str">
            <v>Ingenieria@fesnopmacoesp.com</v>
          </cell>
          <cell r="Q2617" t="str">
            <v>EMPRESA DE ECONOMIA SOLIDARIA</v>
          </cell>
          <cell r="R2617" t="str">
            <v>ORGANIZACION AUTORIZADA</v>
          </cell>
        </row>
        <row r="2618">
          <cell r="A2618">
            <v>26229</v>
          </cell>
          <cell r="B2618" t="str">
            <v>JUNTA ADMINISTRADORA DE ACUEDUCTO Y ALCANTARILLADO DE LA VEREDA SAN FRANCISCO DEL MUNICIPIO DE NEIVA DEPARTAMENTO DEL HUILA</v>
          </cell>
          <cell r="C2618">
            <v>45000</v>
          </cell>
          <cell r="D2618" t="str">
            <v>900438465-7</v>
          </cell>
          <cell r="E2618" t="str">
            <v>OPERATIVA</v>
          </cell>
          <cell r="F2618">
            <v>40689</v>
          </cell>
          <cell r="G2618" t="str">
            <v>ACTUALIZACION</v>
          </cell>
          <cell r="H2618">
            <v>45421</v>
          </cell>
          <cell r="I2618" t="str">
            <v>CAMILO CUMACO BAHAMON</v>
          </cell>
          <cell r="J2618">
            <v>41001</v>
          </cell>
          <cell r="K2618" t="str">
            <v>calle 62 No 22-24 ciudadela el cocli</v>
          </cell>
          <cell r="L2618" t="str">
            <v>HUILA</v>
          </cell>
          <cell r="M2618" t="str">
            <v>NEIVA</v>
          </cell>
          <cell r="N2618" t="str">
            <v>8689928  |  8689928</v>
          </cell>
          <cell r="O2618">
            <v>3164616639</v>
          </cell>
          <cell r="P2618" t="str">
            <v>acueductosanfranciscohuila@outlook.com</v>
          </cell>
          <cell r="Q2618" t="str">
            <v>JUNTA ADMINISTRADORA</v>
          </cell>
          <cell r="R2618" t="str">
            <v>ORGANIZACION AUTORIZADA</v>
          </cell>
        </row>
        <row r="2619">
          <cell r="A2619">
            <v>26270</v>
          </cell>
          <cell r="B2619" t="str">
            <v>ASOCIACION DE USUARIOS DEL ACUEDUCTO RURAL VEREDA CARBONERA ALTA DEL MUNICIPIO DE GUATAVITA</v>
          </cell>
          <cell r="C2619">
            <v>41443</v>
          </cell>
          <cell r="D2619" t="str">
            <v>832011548-1</v>
          </cell>
          <cell r="E2619" t="str">
            <v>OPERATIVA</v>
          </cell>
          <cell r="F2619">
            <v>36175</v>
          </cell>
          <cell r="G2619" t="str">
            <v>ACTUALIZACION</v>
          </cell>
          <cell r="H2619">
            <v>41502</v>
          </cell>
          <cell r="I2619" t="str">
            <v>BERNARDO CORTÉS VELANDIA</v>
          </cell>
          <cell r="J2619">
            <v>25326</v>
          </cell>
          <cell r="K2619" t="str">
            <v>Vereda Carbonera Alta - Casa Adriana Rodriguez</v>
          </cell>
          <cell r="L2619" t="str">
            <v>CUNDINAMARCA</v>
          </cell>
          <cell r="M2619" t="str">
            <v>GUATAVITA</v>
          </cell>
          <cell r="N2619" t="str">
            <v>2282117  |  2282117</v>
          </cell>
          <cell r="O2619">
            <v>3115811300</v>
          </cell>
          <cell r="P2619" t="str">
            <v>bernardo_cortes@yahoo.com</v>
          </cell>
          <cell r="Q2619" t="str">
            <v>ASOCIACION DE USUARIOS</v>
          </cell>
          <cell r="R2619" t="str">
            <v>ORGANIZACION AUTORIZADA</v>
          </cell>
        </row>
        <row r="2620">
          <cell r="A2620">
            <v>26284</v>
          </cell>
          <cell r="B2620" t="str">
            <v>ASOCIACION DE USUARIOS DEL SERVICIO DE AGUA DE LA VEREDA BUENAVISTA</v>
          </cell>
          <cell r="C2620">
            <v>44112</v>
          </cell>
          <cell r="D2620" t="str">
            <v>808000756-0</v>
          </cell>
          <cell r="E2620" t="str">
            <v>OPERATIVA</v>
          </cell>
          <cell r="F2620">
            <v>43259</v>
          </cell>
          <cell r="G2620" t="str">
            <v>ACTUALIZACION</v>
          </cell>
          <cell r="H2620">
            <v>45491</v>
          </cell>
          <cell r="I2620" t="str">
            <v>LUIS FRANCISCO CORREA CASTRO</v>
          </cell>
          <cell r="J2620">
            <v>25386</v>
          </cell>
          <cell r="K2620" t="str">
            <v>VEREDA BUENAVISTA</v>
          </cell>
          <cell r="L2620" t="str">
            <v>CUNDINAMARCA</v>
          </cell>
          <cell r="M2620" t="str">
            <v>LA MESA</v>
          </cell>
          <cell r="N2620" t="str">
            <v>0000000  |  0000000</v>
          </cell>
          <cell r="O2620">
            <v>3204273828</v>
          </cell>
          <cell r="P2620" t="str">
            <v>asousuariosbuenavista@gmail.com</v>
          </cell>
          <cell r="Q2620" t="str">
            <v>SIN ANIMO DE LUCRO</v>
          </cell>
          <cell r="R2620" t="str">
            <v>ORGANIZACION AUTORIZADA</v>
          </cell>
        </row>
        <row r="2621">
          <cell r="A2621">
            <v>26289</v>
          </cell>
          <cell r="B2621" t="str">
            <v>ASOCIACION DE SUSCRIPTORES DEL SERVICIO DE ACUEDUCTO  DE LA INSPECCION DE MAYA DEL MUNICIPIODE PARATEBUENO</v>
          </cell>
          <cell r="C2621">
            <v>41927</v>
          </cell>
          <cell r="D2621" t="str">
            <v>900040526-8</v>
          </cell>
          <cell r="E2621" t="str">
            <v>OPERATIVA</v>
          </cell>
          <cell r="F2621">
            <v>38504</v>
          </cell>
          <cell r="G2621" t="str">
            <v>ACTUALIZACION</v>
          </cell>
          <cell r="H2621">
            <v>45743</v>
          </cell>
          <cell r="I2621" t="str">
            <v>GERMAN ALBERTO RAMOS PARRA</v>
          </cell>
          <cell r="J2621">
            <v>25530</v>
          </cell>
          <cell r="K2621" t="str">
            <v>Inspección de Maya</v>
          </cell>
          <cell r="L2621" t="str">
            <v>CUNDINAMARCA</v>
          </cell>
          <cell r="M2621" t="str">
            <v>PARATEBUENO</v>
          </cell>
          <cell r="N2621" t="str">
            <v>6677672  |  6691593</v>
          </cell>
          <cell r="O2621">
            <v>3115364050</v>
          </cell>
          <cell r="P2621" t="str">
            <v>asoacumaya@hotmail.com</v>
          </cell>
          <cell r="Q2621" t="str">
            <v>ASOCIACION DE USUARIOS</v>
          </cell>
          <cell r="R2621" t="str">
            <v>ORGANIZACION AUTORIZADA</v>
          </cell>
        </row>
        <row r="2622">
          <cell r="A2622">
            <v>26301</v>
          </cell>
          <cell r="B2622" t="str">
            <v xml:space="preserve">ASOCIACION DE USUARIOS DEL ACUEDUCTO DE LAS VEREDAS PONCHOS Y ZARAGOZA </v>
          </cell>
          <cell r="C2622">
            <v>44127</v>
          </cell>
          <cell r="D2622" t="str">
            <v>808000708-7</v>
          </cell>
          <cell r="E2622" t="str">
            <v>OPERATIVA</v>
          </cell>
          <cell r="F2622">
            <v>43466</v>
          </cell>
          <cell r="G2622" t="str">
            <v>ACTUALIZACION</v>
          </cell>
          <cell r="H2622">
            <v>44307</v>
          </cell>
          <cell r="I2622" t="str">
            <v>BELISARIO BARAHONA BELTRAN</v>
          </cell>
          <cell r="J2622">
            <v>25645</v>
          </cell>
          <cell r="K2622" t="str">
            <v xml:space="preserve">FINCA EL MANATIAL VEREDA ZARAGOZA </v>
          </cell>
          <cell r="L2622" t="str">
            <v>CUNDINAMARCA</v>
          </cell>
          <cell r="M2622" t="str">
            <v>SAN ANTONIO DEL TEQUENDAMA</v>
          </cell>
          <cell r="N2622" t="str">
            <v>8450055  |  8450055</v>
          </cell>
          <cell r="O2622">
            <v>3205219547</v>
          </cell>
          <cell r="P2622" t="str">
            <v>ACUAZARAGOZA@GMAIL.COM</v>
          </cell>
          <cell r="Q2622" t="str">
            <v>ASOCIACION DE USUARIOS</v>
          </cell>
          <cell r="R2622" t="str">
            <v>ORGANIZACION AUTORIZADA</v>
          </cell>
        </row>
        <row r="2623">
          <cell r="A2623">
            <v>26307</v>
          </cell>
          <cell r="B2623" t="str">
            <v>ASOCIACIÓN DE USUARIOS DE ACUEDUCTO DE LA VEREDA TENERIA SUESCA DEPARTAMENTO CUNDINAMARCA</v>
          </cell>
          <cell r="C2623">
            <v>44179</v>
          </cell>
          <cell r="D2623" t="str">
            <v>900031938-0</v>
          </cell>
          <cell r="E2623" t="str">
            <v>OPERATIVA</v>
          </cell>
          <cell r="F2623">
            <v>43276</v>
          </cell>
          <cell r="G2623" t="str">
            <v>ACTUALIZACION</v>
          </cell>
          <cell r="H2623">
            <v>45593</v>
          </cell>
          <cell r="I2623" t="str">
            <v>YENNY PATRICIA TURRIAGO DIAZ</v>
          </cell>
          <cell r="J2623">
            <v>25772</v>
          </cell>
          <cell r="K2623" t="str">
            <v>VEREDA TENERÍA</v>
          </cell>
          <cell r="L2623" t="str">
            <v>CUNDINAMARCA</v>
          </cell>
          <cell r="M2623" t="str">
            <v>SUESCA</v>
          </cell>
          <cell r="N2623" t="str">
            <v>9283129  |  9283129</v>
          </cell>
          <cell r="O2623">
            <v>3203407086</v>
          </cell>
          <cell r="P2623" t="str">
            <v>asociacionaguateneria@hotmail.com</v>
          </cell>
          <cell r="Q2623" t="str">
            <v>ASOCIACION DE USUARIOS</v>
          </cell>
          <cell r="R2623" t="str">
            <v>ORGANIZACION AUTORIZADA</v>
          </cell>
        </row>
        <row r="2624">
          <cell r="A2624">
            <v>26314</v>
          </cell>
          <cell r="B2624" t="str">
            <v xml:space="preserve">ASOCIACION DE USUARIOS DEL ACUEDUCTO DE LA VEREDA PALACIO </v>
          </cell>
          <cell r="C2624">
            <v>43501</v>
          </cell>
          <cell r="D2624" t="str">
            <v>800216712-6</v>
          </cell>
          <cell r="E2624" t="str">
            <v>OPERATIVA</v>
          </cell>
          <cell r="F2624">
            <v>34267</v>
          </cell>
          <cell r="G2624" t="str">
            <v>ACTUALIZACION</v>
          </cell>
          <cell r="H2624">
            <v>45349</v>
          </cell>
          <cell r="I2624" t="str">
            <v>LUIS ARMANDO ZEA JOHNSON</v>
          </cell>
          <cell r="J2624">
            <v>25781</v>
          </cell>
          <cell r="K2624" t="str">
            <v>VEREDA PALACIO SECTOR LA ESCUELA</v>
          </cell>
          <cell r="L2624" t="str">
            <v>CUNDINAMARCA</v>
          </cell>
          <cell r="M2624" t="str">
            <v>SUTATAUSA</v>
          </cell>
          <cell r="N2624" t="str">
            <v>8582021  |  8582021</v>
          </cell>
          <cell r="O2624">
            <v>3212552968</v>
          </cell>
          <cell r="P2624" t="str">
            <v>acueductoveredapalacio@gmail.com</v>
          </cell>
          <cell r="Q2624" t="str">
            <v>ASOCIACION DE USUARIOS</v>
          </cell>
          <cell r="R2624" t="str">
            <v>ORGANIZACION AUTORIZADA</v>
          </cell>
        </row>
        <row r="2625">
          <cell r="A2625">
            <v>26394</v>
          </cell>
          <cell r="B2625" t="str">
            <v>ASOCIACION DE SUSCRIPTORES DEL ACUEDUCTO DE LA VEREDA HUERTA GRANDE SECTOR AGUA BLANCA  MUNICIPIO DE BOYACA - BOYACA</v>
          </cell>
          <cell r="C2625">
            <v>44097</v>
          </cell>
          <cell r="D2625" t="str">
            <v>820004541-6</v>
          </cell>
          <cell r="E2625" t="str">
            <v>OPERATIVA</v>
          </cell>
          <cell r="F2625">
            <v>42005</v>
          </cell>
          <cell r="G2625" t="str">
            <v>ACTUALIZACION</v>
          </cell>
          <cell r="H2625">
            <v>45525</v>
          </cell>
          <cell r="I2625" t="str">
            <v>LUIS ENRIQUE BOHORQUEZ TOVAR</v>
          </cell>
          <cell r="J2625">
            <v>15104</v>
          </cell>
          <cell r="K2625" t="str">
            <v>vereda huerta grande</v>
          </cell>
          <cell r="L2625" t="str">
            <v>BOYACÁ</v>
          </cell>
          <cell r="M2625" t="str">
            <v>BOYACA</v>
          </cell>
          <cell r="N2625" t="str">
            <v>7422723  |  7422723</v>
          </cell>
          <cell r="O2625">
            <v>3118599858</v>
          </cell>
          <cell r="P2625" t="str">
            <v>juliorosorubio@hotmail.com</v>
          </cell>
          <cell r="Q2625" t="str">
            <v>ASOCIACION DE USUARIOS</v>
          </cell>
          <cell r="R2625" t="str">
            <v>ORGANIZACION AUTORIZADA</v>
          </cell>
        </row>
        <row r="2626">
          <cell r="A2626">
            <v>26405</v>
          </cell>
          <cell r="B2626" t="str">
            <v>ASOCIACION DE SUSCRIPTORES DEL ACUEDUCTO VEREDA COPER Y MATA REDONDA DEL MUNICIPIO DE MONIQUIRA</v>
          </cell>
          <cell r="C2626">
            <v>41802</v>
          </cell>
          <cell r="D2626" t="str">
            <v>820004830-1</v>
          </cell>
          <cell r="E2626" t="str">
            <v>OPERATIVA</v>
          </cell>
          <cell r="F2626">
            <v>37845</v>
          </cell>
          <cell r="G2626" t="str">
            <v>ACTUALIZACION</v>
          </cell>
          <cell r="H2626">
            <v>44614</v>
          </cell>
          <cell r="I2626" t="str">
            <v>CECILIA SAAVEDRA DE CALA</v>
          </cell>
          <cell r="J2626">
            <v>15469</v>
          </cell>
          <cell r="K2626" t="str">
            <v>carrera 7 Nº 19-72 Piso 2</v>
          </cell>
          <cell r="L2626" t="str">
            <v>BOYACÁ</v>
          </cell>
          <cell r="M2626" t="str">
            <v>MONIQUIRA</v>
          </cell>
          <cell r="N2626" t="str">
            <v>7280931  |  7280931</v>
          </cell>
          <cell r="O2626">
            <v>3228932714</v>
          </cell>
          <cell r="P2626" t="str">
            <v>asocopermoniquira@gmail.com</v>
          </cell>
          <cell r="Q2626" t="str">
            <v>ASOCIACION DE USUARIOS</v>
          </cell>
          <cell r="R2626" t="str">
            <v>ORGANIZACION AUTORIZADA</v>
          </cell>
        </row>
        <row r="2627">
          <cell r="A2627">
            <v>26425</v>
          </cell>
          <cell r="B2627" t="str">
            <v>ASOCIACION ACEDUCTO COMUNITARIO SAN MIGUEL</v>
          </cell>
          <cell r="C2627">
            <v>45392</v>
          </cell>
          <cell r="D2627" t="str">
            <v>900000933-1</v>
          </cell>
          <cell r="E2627" t="str">
            <v>OPERATIVA</v>
          </cell>
          <cell r="F2627">
            <v>38259</v>
          </cell>
          <cell r="G2627" t="str">
            <v>ACTUALIZACION</v>
          </cell>
          <cell r="H2627">
            <v>45745</v>
          </cell>
          <cell r="I2627" t="str">
            <v>MARIO ANTONIO DIAZ DAZA</v>
          </cell>
          <cell r="J2627">
            <v>52683</v>
          </cell>
          <cell r="K2627" t="str">
            <v>VEREDA SAN MIGUEL</v>
          </cell>
          <cell r="L2627" t="str">
            <v>NARIÑO</v>
          </cell>
          <cell r="M2627" t="str">
            <v>SANDONA</v>
          </cell>
          <cell r="N2627" t="str">
            <v>7287285  |  7287285</v>
          </cell>
          <cell r="O2627">
            <v>3177528151</v>
          </cell>
          <cell r="P2627" t="str">
            <v>aso.aguasanmiguel@gmail.com</v>
          </cell>
          <cell r="Q2627" t="str">
            <v>SIN ANIMO DE LUCRO</v>
          </cell>
          <cell r="R2627" t="str">
            <v>ORGANIZACION AUTORIZADA</v>
          </cell>
        </row>
        <row r="2628">
          <cell r="A2628">
            <v>26439</v>
          </cell>
          <cell r="B2628" t="str">
            <v>CORPORACION DE SERVICIOS DEL ACUEDUCTO Y ALCANTARILLADO DE LAS VEREDAS VILLA HERMOSA, FUNCIAL Y CAMPO HERMOSO</v>
          </cell>
          <cell r="C2628">
            <v>41484</v>
          </cell>
          <cell r="D2628" t="str">
            <v>800225694-1</v>
          </cell>
          <cell r="E2628" t="str">
            <v>OPERATIVA (No activa)</v>
          </cell>
          <cell r="F2628">
            <v>34443</v>
          </cell>
          <cell r="G2628" t="str">
            <v>ACTUALIZACION</v>
          </cell>
          <cell r="H2628">
            <v>41555</v>
          </cell>
          <cell r="I2628" t="str">
            <v>CRISANTO CRUZ MATEUS</v>
          </cell>
          <cell r="J2628">
            <v>68377</v>
          </cell>
          <cell r="K2628" t="str">
            <v>PERIMETRO RURAL</v>
          </cell>
          <cell r="L2628" t="str">
            <v>SANTANDER</v>
          </cell>
          <cell r="M2628" t="str">
            <v>LA BELLEZA</v>
          </cell>
          <cell r="N2628" t="str">
            <v>0026982  |  7485791</v>
          </cell>
          <cell r="O2628">
            <v>3125589571</v>
          </cell>
          <cell r="P2628" t="str">
            <v>crisantocruz123@hotmail.con</v>
          </cell>
          <cell r="Q2628" t="str">
            <v>CORPORACION</v>
          </cell>
          <cell r="R2628" t="str">
            <v>ORGANIZACION AUTORIZADA</v>
          </cell>
        </row>
        <row r="2629">
          <cell r="A2629">
            <v>26473</v>
          </cell>
          <cell r="B2629" t="str">
            <v>ASOCIACION DE USUARIOS DEL ACUEDUCTO DE CUMACA</v>
          </cell>
          <cell r="C2629">
            <v>43346</v>
          </cell>
          <cell r="D2629" t="str">
            <v>830502386-3</v>
          </cell>
          <cell r="E2629" t="str">
            <v>OPERATIVA</v>
          </cell>
          <cell r="F2629">
            <v>38127</v>
          </cell>
          <cell r="G2629" t="str">
            <v>ACTUALIZACION</v>
          </cell>
          <cell r="H2629">
            <v>45681</v>
          </cell>
          <cell r="I2629" t="str">
            <v>DELMAN VARGAS ROMERO</v>
          </cell>
          <cell r="J2629">
            <v>25805</v>
          </cell>
          <cell r="K2629" t="str">
            <v>cra 4 N 8-14 salon Comunal</v>
          </cell>
          <cell r="L2629" t="str">
            <v>CUNDINAMARCA</v>
          </cell>
          <cell r="M2629" t="str">
            <v>TIBACUY</v>
          </cell>
          <cell r="N2629" t="str">
            <v>0000000  |  0000000</v>
          </cell>
          <cell r="O2629">
            <v>3115516753</v>
          </cell>
          <cell r="P2629" t="str">
            <v>ausacumaca@gmail.com</v>
          </cell>
          <cell r="Q2629" t="str">
            <v>ASOCIACION DE USUARIOS</v>
          </cell>
          <cell r="R2629" t="str">
            <v>ORGANIZACION AUTORIZADA</v>
          </cell>
        </row>
        <row r="2630">
          <cell r="A2630">
            <v>26519</v>
          </cell>
          <cell r="B2630" t="str">
            <v>ASOCIACIÓN DE USUARIOS DEL ACUEDUCTO INTERVEREDAL MARGEN DERECHA RIO MAGDALENA DEL MUNICIPIO DE NATAGAIMA</v>
          </cell>
          <cell r="C2630">
            <v>44066</v>
          </cell>
          <cell r="D2630" t="str">
            <v>809010499-9</v>
          </cell>
          <cell r="E2630" t="str">
            <v>OPERATIVA</v>
          </cell>
          <cell r="F2630">
            <v>37415</v>
          </cell>
          <cell r="G2630" t="str">
            <v>ACTUALIZACION</v>
          </cell>
          <cell r="H2630">
            <v>45505</v>
          </cell>
          <cell r="I2630" t="str">
            <v>FABIAN JAMIR BUSTOS CASTANEDA</v>
          </cell>
          <cell r="J2630">
            <v>73483</v>
          </cell>
          <cell r="K2630" t="str">
            <v>LOS ANGELES</v>
          </cell>
          <cell r="L2630" t="str">
            <v>TOLIMA</v>
          </cell>
          <cell r="M2630" t="str">
            <v>NATAGAIMA</v>
          </cell>
          <cell r="N2630" t="str">
            <v>1936022  |  1936022</v>
          </cell>
          <cell r="O2630">
            <v>3115161962</v>
          </cell>
          <cell r="P2630" t="str">
            <v>asuamargenderecha@gmail.com</v>
          </cell>
          <cell r="Q2630" t="str">
            <v>ASOCIACION DE USUARIOS</v>
          </cell>
          <cell r="R2630" t="str">
            <v>ORGANIZACION AUTORIZADA</v>
          </cell>
        </row>
        <row r="2631">
          <cell r="A2631">
            <v>26520</v>
          </cell>
          <cell r="B2631" t="str">
            <v xml:space="preserve">ASOCIACION DE USUARIOS DEL ACUEDUCTO REGIONAL VELU </v>
          </cell>
          <cell r="C2631">
            <v>44117</v>
          </cell>
          <cell r="D2631" t="str">
            <v>800193267-9</v>
          </cell>
          <cell r="E2631" t="str">
            <v>OPERATIVA</v>
          </cell>
          <cell r="F2631">
            <v>37073</v>
          </cell>
          <cell r="G2631" t="str">
            <v>ACTUALIZACION</v>
          </cell>
          <cell r="H2631">
            <v>45249</v>
          </cell>
          <cell r="I2631" t="str">
            <v xml:space="preserve">JOSE DAVID  CAPERA PALOMA </v>
          </cell>
          <cell r="J2631">
            <v>73483</v>
          </cell>
          <cell r="K2631" t="str">
            <v xml:space="preserve">Via principal </v>
          </cell>
          <cell r="L2631" t="str">
            <v>TOLIMA</v>
          </cell>
          <cell r="M2631" t="str">
            <v>NATAGAIMA</v>
          </cell>
          <cell r="N2631" t="str">
            <v>3516275  |  3569028</v>
          </cell>
          <cell r="O2631">
            <v>3143516275</v>
          </cell>
          <cell r="P2631" t="str">
            <v>asoacueregvelu@gmail.com</v>
          </cell>
          <cell r="Q2631" t="str">
            <v>ASOCIACION DE USUARIOS</v>
          </cell>
          <cell r="R2631" t="str">
            <v>ORGANIZACION AUTORIZADA</v>
          </cell>
        </row>
        <row r="2632">
          <cell r="A2632">
            <v>26521</v>
          </cell>
          <cell r="B2632" t="str">
            <v>ASOCIACION DE USUARIOS DEL ACUEDUCTO VEREDAL COLOYA-LA PALMITA DE NATAGAIMA TOLIMA</v>
          </cell>
          <cell r="C2632">
            <v>41877</v>
          </cell>
          <cell r="D2632" t="str">
            <v>809012373-9</v>
          </cell>
          <cell r="E2632" t="str">
            <v>OPERATIVA</v>
          </cell>
          <cell r="F2632">
            <v>38070</v>
          </cell>
          <cell r="G2632" t="str">
            <v>ACTUALIZACION</v>
          </cell>
          <cell r="H2632">
            <v>45246</v>
          </cell>
          <cell r="I2632" t="str">
            <v xml:space="preserve">RAFAEL MORA </v>
          </cell>
          <cell r="J2632">
            <v>73483</v>
          </cell>
          <cell r="K2632" t="str">
            <v>CENTRO POBLADO LA PALMITA</v>
          </cell>
          <cell r="L2632" t="str">
            <v>TOLIMA</v>
          </cell>
          <cell r="M2632" t="str">
            <v>NATAGAIMA</v>
          </cell>
          <cell r="N2632" t="str">
            <v>5325846  |  5325846</v>
          </cell>
          <cell r="O2632">
            <v>3145325846</v>
          </cell>
          <cell r="P2632" t="str">
            <v>asoacupalmita@gmail.com</v>
          </cell>
          <cell r="Q2632" t="str">
            <v>ASOCIACION DE USUARIOS</v>
          </cell>
          <cell r="R2632" t="str">
            <v>ORGANIZACION AUTORIZADA</v>
          </cell>
        </row>
        <row r="2633">
          <cell r="A2633">
            <v>26538</v>
          </cell>
          <cell r="B2633" t="str">
            <v>ADMINISTRACION PUBLICA COOPERATIVA DE AGUA POTABLE Y SANEAMIENTO BASICO DE EL ROSARIO</v>
          </cell>
          <cell r="C2633">
            <v>41452</v>
          </cell>
          <cell r="D2633" t="str">
            <v>900579961-3</v>
          </cell>
          <cell r="E2633" t="str">
            <v>OPERATIVA</v>
          </cell>
          <cell r="F2633">
            <v>41262</v>
          </cell>
          <cell r="G2633" t="str">
            <v>ACTUALIZACION</v>
          </cell>
          <cell r="H2633">
            <v>44993</v>
          </cell>
          <cell r="I2633" t="str">
            <v>JHEAN SEBASTIAN GONZALEZ DAZA</v>
          </cell>
          <cell r="J2633">
            <v>52256</v>
          </cell>
          <cell r="K2633" t="str">
            <v>CASA 123A PLAZA MUNICIPAL</v>
          </cell>
          <cell r="L2633" t="str">
            <v>NARIÑO</v>
          </cell>
          <cell r="M2633" t="str">
            <v>EL ROSARIO</v>
          </cell>
          <cell r="N2633" t="str">
            <v>7265459  |  7265447</v>
          </cell>
          <cell r="O2633">
            <v>3105428619</v>
          </cell>
          <cell r="P2633" t="str">
            <v>aguasdelrosario2012@hotmail.com</v>
          </cell>
          <cell r="Q2633" t="str">
            <v>COOPERATIVA</v>
          </cell>
          <cell r="R2633" t="str">
            <v>ORGANIZACION AUTORIZADA</v>
          </cell>
        </row>
        <row r="2634">
          <cell r="A2634">
            <v>26539</v>
          </cell>
          <cell r="B2634" t="str">
            <v>Asociación de usuarios suscriptores del acueducto San Isidro vereda laguneta</v>
          </cell>
          <cell r="C2634">
            <v>44136</v>
          </cell>
          <cell r="D2634" t="str">
            <v>808003698-5</v>
          </cell>
          <cell r="E2634" t="str">
            <v>OPERATIVA</v>
          </cell>
          <cell r="F2634">
            <v>36543</v>
          </cell>
          <cell r="G2634" t="str">
            <v>ACTUALIZACION</v>
          </cell>
          <cell r="H2634">
            <v>45714</v>
          </cell>
          <cell r="I2634" t="str">
            <v>ROBERTO FERNANDEZ LOPEZ</v>
          </cell>
          <cell r="J2634">
            <v>25797</v>
          </cell>
          <cell r="K2634" t="str">
            <v xml:space="preserve">Predio Villa F vereda laguneta </v>
          </cell>
          <cell r="L2634" t="str">
            <v>CUNDINAMARCA</v>
          </cell>
          <cell r="M2634" t="str">
            <v>TENA</v>
          </cell>
          <cell r="N2634" t="str">
            <v>8286813  |  2688037</v>
          </cell>
          <cell r="O2634">
            <v>3138286813</v>
          </cell>
          <cell r="P2634" t="str">
            <v>acueductosanisidro@yahoo.com.co</v>
          </cell>
          <cell r="Q2634" t="str">
            <v>ASOCIACION DE USUARIOS</v>
          </cell>
          <cell r="R2634" t="str">
            <v>ORGANIZACION AUTORIZADA</v>
          </cell>
        </row>
        <row r="2635">
          <cell r="A2635">
            <v>26544</v>
          </cell>
          <cell r="B2635" t="str">
            <v>AGUAS MOCOA SA ESP</v>
          </cell>
          <cell r="C2635">
            <v>41323</v>
          </cell>
          <cell r="D2635" t="str">
            <v>900581943-7</v>
          </cell>
          <cell r="E2635" t="str">
            <v>OPERATIVA</v>
          </cell>
          <cell r="F2635">
            <v>41284</v>
          </cell>
          <cell r="G2635" t="str">
            <v>ACTUALIZACION</v>
          </cell>
          <cell r="H2635">
            <v>45714</v>
          </cell>
          <cell r="I2635" t="str">
            <v>JUAN CAMILO FAJARDO ARTEAGA</v>
          </cell>
          <cell r="J2635">
            <v>86001</v>
          </cell>
          <cell r="K2635" t="str">
            <v>Calle 7 N 6-13</v>
          </cell>
          <cell r="L2635" t="str">
            <v>PUTUMAYO</v>
          </cell>
          <cell r="M2635" t="str">
            <v>MOCOA</v>
          </cell>
          <cell r="N2635" t="str">
            <v>0000000  |  0000000</v>
          </cell>
          <cell r="O2635">
            <v>3176591730</v>
          </cell>
          <cell r="P2635" t="str">
            <v>aguasmocoa@aguasmocoa.gov.co</v>
          </cell>
          <cell r="Q2635" t="str">
            <v>SOCIEDAD ANONIMA</v>
          </cell>
          <cell r="R2635" t="str">
            <v>SOCIEDADES (EMPRESA DE SERVICIOS PUBLICOS)</v>
          </cell>
        </row>
        <row r="2636">
          <cell r="A2636">
            <v>26545</v>
          </cell>
          <cell r="B2636" t="str">
            <v>EMPRESAS PUBLICAS DE CARAMANTA S.A.S. E.S.P.</v>
          </cell>
          <cell r="C2636">
            <v>41450</v>
          </cell>
          <cell r="D2636" t="str">
            <v>900570704-6</v>
          </cell>
          <cell r="E2636" t="str">
            <v>OPERATIVA</v>
          </cell>
          <cell r="F2636">
            <v>41210</v>
          </cell>
          <cell r="G2636" t="str">
            <v>ACTUALIZACION</v>
          </cell>
          <cell r="H2636">
            <v>45384</v>
          </cell>
          <cell r="I2636" t="str">
            <v>ALEJANDRO ARANGO GIL</v>
          </cell>
          <cell r="J2636">
            <v>5145</v>
          </cell>
          <cell r="K2636" t="str">
            <v>Cr 21 No. 19 55</v>
          </cell>
          <cell r="L2636" t="str">
            <v>ANTIOQUIA</v>
          </cell>
          <cell r="M2636" t="str">
            <v>CARAMANTA</v>
          </cell>
          <cell r="N2636" t="str">
            <v>8553044  |  8553354</v>
          </cell>
          <cell r="O2636">
            <v>3103910618</v>
          </cell>
          <cell r="P2636" t="str">
            <v>empresaspublicasdecaramanta@gmail.com</v>
          </cell>
          <cell r="Q2636" t="str">
            <v>SOCIEDAD POR ACCIONES SIMPLIFICADA</v>
          </cell>
          <cell r="R2636" t="str">
            <v>SOCIEDADES (EMPRESA DE SERVICIOS PUBLICOS)</v>
          </cell>
        </row>
        <row r="2637">
          <cell r="A2637">
            <v>26546</v>
          </cell>
          <cell r="B2637" t="str">
            <v>EMPRESA MUNICIPAL DE ACUEDUCTO ALCANTARILLADO Y ASEO DEL MUNICIPIO DE CAIMITO SUCRE SA ESP</v>
          </cell>
          <cell r="C2637">
            <v>41529</v>
          </cell>
          <cell r="D2637" t="str">
            <v>900581547-3</v>
          </cell>
          <cell r="E2637" t="str">
            <v>OPERATIVA</v>
          </cell>
          <cell r="F2637">
            <v>41291</v>
          </cell>
          <cell r="G2637" t="str">
            <v>ACTUALIZACION</v>
          </cell>
          <cell r="H2637">
            <v>45418</v>
          </cell>
          <cell r="I2637" t="str">
            <v>MAYERLY CALY ARRAEZ</v>
          </cell>
          <cell r="J2637">
            <v>70124</v>
          </cell>
          <cell r="K2637" t="str">
            <v>plaza principal</v>
          </cell>
          <cell r="L2637" t="str">
            <v>SUCRE</v>
          </cell>
          <cell r="M2637" t="str">
            <v>CAIMITO</v>
          </cell>
          <cell r="N2637" t="str">
            <v>0000000  |  0000000</v>
          </cell>
          <cell r="O2637">
            <v>3214871296</v>
          </cell>
          <cell r="P2637" t="str">
            <v>aguasdecaimito@hotmail.com</v>
          </cell>
          <cell r="Q2637" t="str">
            <v>SOCIEDAD ANONIMA</v>
          </cell>
          <cell r="R2637" t="str">
            <v>SOCIEDADES (EMPRESA DE SERVICIOS PUBLICOS)</v>
          </cell>
        </row>
        <row r="2638">
          <cell r="A2638">
            <v>26547</v>
          </cell>
          <cell r="B2638" t="str">
            <v xml:space="preserve">EMPRESA DE SERVICIOS PUBLICOS DOMICILIARIOS DEL MUNICIPIO DE PEQUE ANTIOQUIA S.A E.S.P </v>
          </cell>
          <cell r="C2638">
            <v>41638</v>
          </cell>
          <cell r="D2638" t="str">
            <v>900555127-3</v>
          </cell>
          <cell r="E2638" t="str">
            <v>OPERATIVA</v>
          </cell>
          <cell r="F2638">
            <v>41183</v>
          </cell>
          <cell r="G2638" t="str">
            <v>ACTUALIZACION</v>
          </cell>
          <cell r="H2638">
            <v>45743</v>
          </cell>
          <cell r="I2638" t="str">
            <v>DANIELA TORRES AGUDELO</v>
          </cell>
          <cell r="J2638">
            <v>5543</v>
          </cell>
          <cell r="K2638" t="str">
            <v>CALLE 10 N 9-34</v>
          </cell>
          <cell r="L2638" t="str">
            <v>ANTIOQUIA</v>
          </cell>
          <cell r="M2638" t="str">
            <v>PEQUE</v>
          </cell>
          <cell r="N2638" t="str">
            <v>8552094  |  8552094</v>
          </cell>
          <cell r="O2638">
            <v>3114396767</v>
          </cell>
          <cell r="P2638" t="str">
            <v>espd@peque-antioquia.gov.co</v>
          </cell>
          <cell r="Q2638" t="str">
            <v>SOCIEDAD ANONIMA</v>
          </cell>
          <cell r="R2638" t="str">
            <v>SOCIEDADES (EMPRESA DE SERVICIOS PUBLICOS)</v>
          </cell>
        </row>
        <row r="2639">
          <cell r="A2639">
            <v>26549</v>
          </cell>
          <cell r="B2639" t="str">
            <v>INGENIERÍA INVESTIGACIÓN Y AMBIENTE S.A.S E.S.P</v>
          </cell>
          <cell r="C2639">
            <v>42926</v>
          </cell>
          <cell r="D2639" t="str">
            <v>830125404-0</v>
          </cell>
          <cell r="E2639" t="str">
            <v>OPERATIVA</v>
          </cell>
          <cell r="F2639">
            <v>39814</v>
          </cell>
          <cell r="G2639" t="str">
            <v>ACTUALIZACION</v>
          </cell>
          <cell r="H2639">
            <v>45729</v>
          </cell>
          <cell r="I2639" t="str">
            <v>JUAN ESTEBAN MONCADA FUENTES</v>
          </cell>
          <cell r="J2639">
            <v>11001</v>
          </cell>
          <cell r="K2639" t="str">
            <v>carrera 27a # 71b 24</v>
          </cell>
          <cell r="L2639" t="str">
            <v>BOGOTÁ, D.C.</v>
          </cell>
          <cell r="M2639" t="str">
            <v>BOGOTA, D.C.</v>
          </cell>
          <cell r="N2639" t="str">
            <v>8109354  |  8109354</v>
          </cell>
          <cell r="O2639">
            <v>3125921725</v>
          </cell>
          <cell r="P2639" t="str">
            <v>juanmoncada@iiaingenieria.com</v>
          </cell>
          <cell r="Q2639" t="str">
            <v>SOCIEDAD POR ACCIONES SIMPLIFICADA</v>
          </cell>
          <cell r="R2639" t="str">
            <v>SOCIEDADES (EMPRESA DE SERVICIOS PUBLICOS)</v>
          </cell>
        </row>
        <row r="2640">
          <cell r="A2640">
            <v>26550</v>
          </cell>
          <cell r="B2640" t="str">
            <v>EMPRESAS PUBLICAS DE ACUEDUCTO, ALCANTARILLADO Y ASEO DE VILLA RICA S.A.  E.S.P.</v>
          </cell>
          <cell r="C2640">
            <v>41354</v>
          </cell>
          <cell r="D2640" t="str">
            <v>900584517-6</v>
          </cell>
          <cell r="E2640" t="str">
            <v>OPERATIVA</v>
          </cell>
          <cell r="F2640">
            <v>41275</v>
          </cell>
          <cell r="G2640" t="str">
            <v>ACTUALIZACION</v>
          </cell>
          <cell r="H2640">
            <v>45742</v>
          </cell>
          <cell r="I2640" t="str">
            <v>ANDREA SUSANA  ADARME GOMEZ</v>
          </cell>
          <cell r="J2640">
            <v>19845</v>
          </cell>
          <cell r="K2640" t="str">
            <v>CALLE 5 Nº 6 -27 BARRIO LOS ALMENDROS</v>
          </cell>
          <cell r="L2640" t="str">
            <v>CAUCA</v>
          </cell>
          <cell r="M2640" t="str">
            <v>VILLA RICA</v>
          </cell>
          <cell r="N2640" t="str">
            <v>8486048  |  8486048</v>
          </cell>
          <cell r="O2640">
            <v>3104584043</v>
          </cell>
          <cell r="P2640" t="str">
            <v>empuvillasaesp517@hotmail.com</v>
          </cell>
          <cell r="Q2640" t="str">
            <v>SOCIEDAD ANONIMA</v>
          </cell>
          <cell r="R2640" t="str">
            <v>SOCIEDADES (EMPRESA DE SERVICIOS PUBLICOS)</v>
          </cell>
        </row>
        <row r="2641">
          <cell r="A2641">
            <v>26551</v>
          </cell>
          <cell r="B2641" t="str">
            <v>EMPRESA DE SERVICIOS PÚBLICOS DEL MUNICIPIO DE LLORO E.S.P FUENTE DE VIDA DE LLORO S.A.S</v>
          </cell>
          <cell r="C2641">
            <v>41304</v>
          </cell>
          <cell r="D2641" t="str">
            <v>900583765-1</v>
          </cell>
          <cell r="E2641" t="str">
            <v>OPERATIVA</v>
          </cell>
          <cell r="F2641">
            <v>41291</v>
          </cell>
          <cell r="G2641" t="str">
            <v>ACTUALIZACION</v>
          </cell>
          <cell r="H2641">
            <v>45730</v>
          </cell>
          <cell r="I2641" t="str">
            <v>EDINSON BEJARANO CUESTA</v>
          </cell>
          <cell r="J2641">
            <v>27413</v>
          </cell>
          <cell r="K2641" t="str">
            <v>CALLE PRINCIPAL CENTRO</v>
          </cell>
          <cell r="L2641" t="str">
            <v>CHOCÓ</v>
          </cell>
          <cell r="M2641" t="str">
            <v>LLORO</v>
          </cell>
          <cell r="N2641" t="str">
            <v>3108251  |  3108251</v>
          </cell>
          <cell r="O2641">
            <v>3108251358</v>
          </cell>
          <cell r="P2641" t="str">
            <v>fuentedevidalloro@gmail.com</v>
          </cell>
          <cell r="Q2641" t="str">
            <v>SOCIEDAD POR ACCIONES SIMPLIFICADA</v>
          </cell>
          <cell r="R2641" t="str">
            <v>SOCIEDADES (EMPRESA DE SERVICIOS PUBLICOS)</v>
          </cell>
        </row>
        <row r="2642">
          <cell r="A2642">
            <v>26560</v>
          </cell>
          <cell r="B2642" t="str">
            <v>ASOSIACION DE USUARIOS DEL ACUEDUCTO DEL CORREGIMIENTO DE SANTA ISABEL MONTERIA</v>
          </cell>
          <cell r="C2642">
            <v>44071</v>
          </cell>
          <cell r="D2642" t="str">
            <v>900616424-9</v>
          </cell>
          <cell r="E2642" t="str">
            <v>OPERATIVA</v>
          </cell>
          <cell r="F2642">
            <v>41275</v>
          </cell>
          <cell r="G2642" t="str">
            <v>ACTUALIZACION</v>
          </cell>
          <cell r="H2642">
            <v>45735</v>
          </cell>
          <cell r="I2642" t="str">
            <v>ALFREDO OBISPO OJEDA  GALVIS</v>
          </cell>
          <cell r="J2642">
            <v>23001</v>
          </cell>
          <cell r="K2642" t="str">
            <v>Calle 2 No. 3-24</v>
          </cell>
          <cell r="L2642" t="str">
            <v>CÓRDOBA</v>
          </cell>
          <cell r="M2642" t="str">
            <v>MONTERIA</v>
          </cell>
          <cell r="N2642" t="str">
            <v>8983439  |  8983439</v>
          </cell>
          <cell r="O2642">
            <v>3156916246</v>
          </cell>
          <cell r="P2642" t="str">
            <v>usuariosasoisabel@gmail.com</v>
          </cell>
          <cell r="Q2642" t="str">
            <v>ASOCIACION DE USUARIOS</v>
          </cell>
          <cell r="R2642" t="str">
            <v>ORGANIZACION AUTORIZADA</v>
          </cell>
        </row>
        <row r="2643">
          <cell r="A2643">
            <v>26562</v>
          </cell>
          <cell r="B2643" t="str">
            <v>SOCIEDAD DE ACUEDUCTO ALCANTARILLADO Y ASEO DEL NORTE  SAS  E.S.P</v>
          </cell>
          <cell r="C2643">
            <v>41325</v>
          </cell>
          <cell r="D2643" t="str">
            <v>900586384-2</v>
          </cell>
          <cell r="E2643" t="str">
            <v>OPERATIVA</v>
          </cell>
          <cell r="F2643">
            <v>41309</v>
          </cell>
          <cell r="G2643" t="str">
            <v>ACTUALIZACION</v>
          </cell>
          <cell r="H2643">
            <v>45729</v>
          </cell>
          <cell r="I2643" t="str">
            <v>KENNYS MAURICIO PEREZ SIERRA</v>
          </cell>
          <cell r="J2643">
            <v>13442</v>
          </cell>
          <cell r="K2643" t="str">
            <v>CR 15 N° 10-10 LAS DELICIAS</v>
          </cell>
          <cell r="L2643" t="str">
            <v>BOLÍVAR</v>
          </cell>
          <cell r="M2643" t="str">
            <v>MARIA LA BAJA</v>
          </cell>
          <cell r="N2643" t="str">
            <v>2765045  |  2800144</v>
          </cell>
          <cell r="O2643">
            <v>3146685462</v>
          </cell>
          <cell r="P2643" t="str">
            <v>juridico@tripleadelnorte.com</v>
          </cell>
          <cell r="Q2643" t="str">
            <v>SOCIEDAD POR ACCIONES SIMPLIFICADA</v>
          </cell>
          <cell r="R2643" t="str">
            <v>SOCIEDADES (EMPRESA DE SERVICIOS PUBLICOS)</v>
          </cell>
        </row>
        <row r="2644">
          <cell r="A2644">
            <v>26567</v>
          </cell>
          <cell r="B2644" t="str">
            <v>EMPRESA DE ASEO DE ARAUCA S.A. ESP</v>
          </cell>
          <cell r="C2644">
            <v>41347</v>
          </cell>
          <cell r="D2644" t="str">
            <v>900579142-8</v>
          </cell>
          <cell r="E2644" t="str">
            <v>OPERATIVA</v>
          </cell>
          <cell r="F2644">
            <v>41306</v>
          </cell>
          <cell r="G2644" t="str">
            <v>ACTUALIZACION</v>
          </cell>
          <cell r="H2644">
            <v>45609</v>
          </cell>
          <cell r="I2644" t="str">
            <v>RENAN LOPEZ MORENO</v>
          </cell>
          <cell r="J2644">
            <v>81001</v>
          </cell>
          <cell r="K2644" t="str">
            <v>CARRERA 25 N°18-07 BARRIO LA ESPERANZA</v>
          </cell>
          <cell r="L2644" t="str">
            <v>ARAUCA</v>
          </cell>
          <cell r="M2644" t="str">
            <v>ARAUCA</v>
          </cell>
          <cell r="N2644" t="str">
            <v>8858102  |  8858102</v>
          </cell>
          <cell r="O2644">
            <v>3156002422</v>
          </cell>
          <cell r="P2644" t="str">
            <v>aseoarauca@gmail.com</v>
          </cell>
          <cell r="Q2644" t="str">
            <v>SOCIEDAD ANONIMA</v>
          </cell>
          <cell r="R2644" t="str">
            <v>SOCIEDADES (EMPRESA DE SERVICIOS PUBLICOS)</v>
          </cell>
        </row>
        <row r="2645">
          <cell r="A2645">
            <v>26569</v>
          </cell>
          <cell r="B2645" t="str">
            <v>ASEO UNA A S.A. E.S.P.</v>
          </cell>
          <cell r="C2645">
            <v>41354</v>
          </cell>
          <cell r="D2645" t="str">
            <v>900579767-0</v>
          </cell>
          <cell r="E2645" t="str">
            <v>OPERATIVA</v>
          </cell>
          <cell r="F2645">
            <v>41456</v>
          </cell>
          <cell r="G2645" t="str">
            <v>ACTUALIZACION</v>
          </cell>
          <cell r="H2645">
            <v>41962</v>
          </cell>
          <cell r="I2645" t="str">
            <v>MILADIS ESTHER MARTINEZ SOSA</v>
          </cell>
          <cell r="J2645">
            <v>8433</v>
          </cell>
          <cell r="K2645" t="str">
            <v>k 18  11 20</v>
          </cell>
          <cell r="L2645" t="str">
            <v>ATLÁNTICO</v>
          </cell>
          <cell r="M2645" t="str">
            <v>MALAMBO</v>
          </cell>
          <cell r="N2645" t="str">
            <v>3763474  |  3827293</v>
          </cell>
          <cell r="O2645">
            <v>3015855673</v>
          </cell>
          <cell r="P2645" t="str">
            <v>aseounasa@gmail.com</v>
          </cell>
          <cell r="Q2645" t="str">
            <v>SOCIEDAD ANONIMA</v>
          </cell>
          <cell r="R2645" t="str">
            <v>SOCIEDADES (EMPRESA DE SERVICIOS PUBLICOS)</v>
          </cell>
        </row>
        <row r="2646">
          <cell r="A2646">
            <v>26575</v>
          </cell>
          <cell r="B2646" t="str">
            <v>ASOCIACION DE SUSCRIPTORES URBANIZACION COLINAS, SEGUNDA ETAPA - SUR</v>
          </cell>
          <cell r="C2646">
            <v>41388</v>
          </cell>
          <cell r="D2646" t="str">
            <v>900604041-1</v>
          </cell>
          <cell r="E2646" t="str">
            <v>OPERATIVA (No activa)</v>
          </cell>
          <cell r="F2646">
            <v>41328</v>
          </cell>
          <cell r="G2646" t="str">
            <v>INSCRIPCION</v>
          </cell>
          <cell r="H2646">
            <v>41397</v>
          </cell>
          <cell r="I2646" t="str">
            <v>CARLOS AUGUSTO PABON RODRIGUEZ</v>
          </cell>
          <cell r="J2646">
            <v>73001</v>
          </cell>
          <cell r="K2646" t="str">
            <v>URBANIZACION COLINAS SEGUNDA ETAPA SUR  MZ A CASA  22</v>
          </cell>
          <cell r="L2646" t="str">
            <v>TOLIMA</v>
          </cell>
          <cell r="M2646" t="str">
            <v>IBAGUE</v>
          </cell>
          <cell r="N2646" t="str">
            <v>2600359  |  2600359</v>
          </cell>
          <cell r="O2646">
            <v>3107794613</v>
          </cell>
          <cell r="P2646" t="str">
            <v>acuacolinasibague@gmail.com</v>
          </cell>
          <cell r="Q2646" t="str">
            <v>ASOCIACION DE USUARIOS</v>
          </cell>
          <cell r="R2646" t="str">
            <v>ORGANIZACION AUTORIZADA</v>
          </cell>
        </row>
        <row r="2647">
          <cell r="A2647">
            <v>26576</v>
          </cell>
          <cell r="B2647" t="str">
            <v>ASOCIACION JUNTA ADMINISTRADORA DE ACUEDUCTO Y ALCANTARILLADO DE SIBUNDOY</v>
          </cell>
          <cell r="C2647">
            <v>42325</v>
          </cell>
          <cell r="D2647" t="str">
            <v>900577107-0</v>
          </cell>
          <cell r="E2647" t="str">
            <v>OPERATIVA (No activa)</v>
          </cell>
          <cell r="F2647">
            <v>41270</v>
          </cell>
          <cell r="G2647" t="str">
            <v>ACTUALIZACION</v>
          </cell>
          <cell r="H2647">
            <v>42418</v>
          </cell>
          <cell r="I2647" t="str">
            <v>JULIAN CAMILO PERAFAN GOMEZ</v>
          </cell>
          <cell r="J2647">
            <v>86749</v>
          </cell>
          <cell r="K2647" t="str">
            <v>cll 18 N° 15- 41</v>
          </cell>
          <cell r="L2647" t="str">
            <v>PUTUMAYO</v>
          </cell>
          <cell r="M2647" t="str">
            <v>SIBUNDOY</v>
          </cell>
          <cell r="N2647" t="str">
            <v>4260575  |  4260251</v>
          </cell>
          <cell r="O2647">
            <v>3136417498</v>
          </cell>
          <cell r="P2647" t="str">
            <v>asjaaas@gmail.com</v>
          </cell>
          <cell r="Q2647" t="str">
            <v>SOCIEDAD ANONIMA</v>
          </cell>
          <cell r="R2647" t="str">
            <v>SOCIEDADES (EMPRESA DE SERVICIOS PUBLICOS)</v>
          </cell>
        </row>
        <row r="2648">
          <cell r="A2648">
            <v>26585</v>
          </cell>
          <cell r="B2648" t="str">
            <v>EMPRESA DE SERVICIOS PUBLICOS  DE RIOVIEJO SAS ESP</v>
          </cell>
          <cell r="C2648">
            <v>41530</v>
          </cell>
          <cell r="D2648" t="str">
            <v>900504001-6</v>
          </cell>
          <cell r="E2648" t="str">
            <v>OPERATIVA</v>
          </cell>
          <cell r="F2648">
            <v>40969</v>
          </cell>
          <cell r="G2648" t="str">
            <v>ACTUALIZACION</v>
          </cell>
          <cell r="H2648">
            <v>45714</v>
          </cell>
          <cell r="I2648" t="str">
            <v>RONALDO VASQUEZ MORATTO</v>
          </cell>
          <cell r="J2648">
            <v>13600</v>
          </cell>
          <cell r="K2648" t="str">
            <v>PLANTA DE TRATAMIENTO</v>
          </cell>
          <cell r="L2648" t="str">
            <v>BOLÍVAR</v>
          </cell>
          <cell r="M2648" t="str">
            <v>RIO VIEJO</v>
          </cell>
          <cell r="N2648" t="str">
            <v>3202330  |  3202330</v>
          </cell>
          <cell r="O2648">
            <v>3186603981</v>
          </cell>
          <cell r="P2648" t="str">
            <v>emserpriosasesp2021@gmail.com</v>
          </cell>
          <cell r="Q2648" t="str">
            <v>SOCIEDAD POR ACCIONES SIMPLIFICADA</v>
          </cell>
          <cell r="R2648" t="str">
            <v>SOCIEDADES (EMPRESA DE SERVICIOS PUBLICOS)</v>
          </cell>
        </row>
        <row r="2649">
          <cell r="A2649">
            <v>26591</v>
          </cell>
          <cell r="B2649" t="str">
            <v>ASOCIACION DE USUARIOS DE LOS SERVICIOS PUBLICOS DOMICILIARIOS DE ACUEDUCTO, ALCANTARILLADO Y ASEO  "AGUAS DE JURADO O.A. E.S.P."</v>
          </cell>
          <cell r="C2649">
            <v>41598</v>
          </cell>
          <cell r="D2649" t="str">
            <v>900583144-8</v>
          </cell>
          <cell r="E2649" t="str">
            <v>OPERATIVA</v>
          </cell>
          <cell r="F2649">
            <v>41279</v>
          </cell>
          <cell r="G2649" t="str">
            <v>ACTUALIZACION</v>
          </cell>
          <cell r="H2649">
            <v>45392</v>
          </cell>
          <cell r="I2649" t="str">
            <v>JOSE IBARGUEN  TORRES</v>
          </cell>
          <cell r="J2649">
            <v>27372</v>
          </cell>
          <cell r="K2649" t="str">
            <v>BARRIO PUEBLO NUEVO SECTOR CENTRAL</v>
          </cell>
          <cell r="L2649" t="str">
            <v>CHOCÓ</v>
          </cell>
          <cell r="M2649" t="str">
            <v>JURADO</v>
          </cell>
          <cell r="N2649" t="str">
            <v>3137216  |  3146144</v>
          </cell>
          <cell r="O2649">
            <v>3146144916</v>
          </cell>
          <cell r="P2649" t="str">
            <v>aguasdejuradoesp@hotmail.com</v>
          </cell>
          <cell r="Q2649" t="str">
            <v>ASOCIACION DE USUARIOS</v>
          </cell>
          <cell r="R2649" t="str">
            <v>ORGANIZACION AUTORIZADA</v>
          </cell>
        </row>
        <row r="2650">
          <cell r="A2650">
            <v>26593</v>
          </cell>
          <cell r="B2650" t="str">
            <v>AGUAS Y AMBIENTE LA FONTANA DEL LLANO SAS ESP</v>
          </cell>
          <cell r="C2650">
            <v>41416</v>
          </cell>
          <cell r="D2650" t="str">
            <v>900599376-1</v>
          </cell>
          <cell r="E2650" t="str">
            <v>OPERATIVA</v>
          </cell>
          <cell r="F2650">
            <v>41640</v>
          </cell>
          <cell r="G2650" t="str">
            <v>ACTUALIZACION</v>
          </cell>
          <cell r="H2650">
            <v>45737</v>
          </cell>
          <cell r="I2650" t="str">
            <v>AMPARO AYALA SERRANO</v>
          </cell>
          <cell r="J2650">
            <v>50001</v>
          </cell>
          <cell r="K2650" t="str">
            <v>CL 41 # 33-31 CENTRO</v>
          </cell>
          <cell r="L2650" t="str">
            <v>META</v>
          </cell>
          <cell r="M2650" t="str">
            <v>VILLAVICENCIO</v>
          </cell>
          <cell r="N2650" t="str">
            <v>6633749  |  6633749</v>
          </cell>
          <cell r="O2650">
            <v>3183971950</v>
          </cell>
          <cell r="P2650" t="str">
            <v>llanofontanasasesp@gmail.com</v>
          </cell>
          <cell r="Q2650" t="str">
            <v>SOCIEDAD ANONIMA</v>
          </cell>
          <cell r="R2650" t="str">
            <v>SOCIEDADES (EMPRESA DE SERVICIOS PUBLICOS)</v>
          </cell>
        </row>
        <row r="2651">
          <cell r="A2651">
            <v>26596</v>
          </cell>
          <cell r="B2651" t="str">
            <v xml:space="preserve">ASOCIACION DE USUARIOS DEL SERVICIOS DE ACUEDUCTO Y SANEAMIENTO BÁSICO DEL CORREGIMIENTO DE NARANJAL SUCRE </v>
          </cell>
          <cell r="C2651">
            <v>44055</v>
          </cell>
          <cell r="D2651" t="str">
            <v>900597263-7</v>
          </cell>
          <cell r="E2651" t="str">
            <v>OPERATIVA</v>
          </cell>
          <cell r="F2651">
            <v>41276</v>
          </cell>
          <cell r="G2651" t="str">
            <v>ACTUALIZACION</v>
          </cell>
          <cell r="H2651">
            <v>45704</v>
          </cell>
          <cell r="I2651" t="str">
            <v>EDILSON ANTONIO LOPEZ JEREZ</v>
          </cell>
          <cell r="J2651">
            <v>70771</v>
          </cell>
          <cell r="K2651" t="str">
            <v>Calle 10 2 32</v>
          </cell>
          <cell r="L2651" t="str">
            <v>SUCRE</v>
          </cell>
          <cell r="M2651" t="str">
            <v>SUCRE</v>
          </cell>
          <cell r="N2651" t="str">
            <v>2000000  |  0000000</v>
          </cell>
          <cell r="O2651">
            <v>3104919431</v>
          </cell>
          <cell r="P2651" t="str">
            <v>acuanaran2013@hotmail.com</v>
          </cell>
          <cell r="Q2651" t="str">
            <v>ASOCIACION DE USUARIOS</v>
          </cell>
          <cell r="R2651" t="str">
            <v>ORGANIZACION AUTORIZADA</v>
          </cell>
        </row>
        <row r="2652">
          <cell r="A2652">
            <v>26601</v>
          </cell>
          <cell r="B2652" t="str">
            <v>AGUAS DE SAN FRANCISCO EMPRESA PRESTADORA DE SERVICIOS DE ACUEDUCTO ALCANTARILLADO Y ASEO ESP SA</v>
          </cell>
          <cell r="C2652">
            <v>41536</v>
          </cell>
          <cell r="D2652" t="str">
            <v>900605918-8</v>
          </cell>
          <cell r="E2652" t="str">
            <v>OPERATIVA</v>
          </cell>
          <cell r="F2652">
            <v>41354</v>
          </cell>
          <cell r="G2652" t="str">
            <v>INSCRIPCION</v>
          </cell>
          <cell r="H2652">
            <v>41575</v>
          </cell>
          <cell r="I2652" t="str">
            <v>SANDRA PATRICIA BORDA FERRO</v>
          </cell>
          <cell r="J2652">
            <v>73148</v>
          </cell>
          <cell r="K2652" t="str">
            <v>KM. 11 VIA MELGAR CARMEN DE APICALA</v>
          </cell>
          <cell r="L2652" t="str">
            <v>TOLIMA</v>
          </cell>
          <cell r="M2652" t="str">
            <v>CARMEN DE APICALA</v>
          </cell>
          <cell r="N2652" t="str">
            <v>2478231  |  2478231</v>
          </cell>
          <cell r="O2652">
            <v>3118674651</v>
          </cell>
          <cell r="P2652" t="str">
            <v>aguasdesanfrancisco@gmail.com</v>
          </cell>
          <cell r="Q2652" t="str">
            <v>SOCIEDAD ANONIMA</v>
          </cell>
          <cell r="R2652" t="str">
            <v>SOCIEDADES (EMPRESA DE SERVICIOS PUBLICOS)</v>
          </cell>
        </row>
        <row r="2653">
          <cell r="A2653">
            <v>26602</v>
          </cell>
          <cell r="B2653" t="str">
            <v>EMPRESA PRESTADORA DE LOS SERVICIOS PÚBLICOS DOMICILIARIOS DE ACUEDUCTO, ALCANTARILLADO Y ASEO DEL MUNICIPIO DE VALPARAÍSO S.A.S. E.S.P.</v>
          </cell>
          <cell r="C2653">
            <v>42073</v>
          </cell>
          <cell r="D2653" t="str">
            <v>900579232-2</v>
          </cell>
          <cell r="E2653" t="str">
            <v>OPERATIVA</v>
          </cell>
          <cell r="F2653">
            <v>41365</v>
          </cell>
          <cell r="G2653" t="str">
            <v>ACTUALIZACION</v>
          </cell>
          <cell r="H2653">
            <v>45402</v>
          </cell>
          <cell r="I2653" t="str">
            <v>JAIRO ALEXANDER HORTA  DURAN</v>
          </cell>
          <cell r="J2653">
            <v>18860</v>
          </cell>
          <cell r="K2653" t="str">
            <v>CALLE 11 N 3 17</v>
          </cell>
          <cell r="L2653" t="str">
            <v>CAQUETÁ</v>
          </cell>
          <cell r="M2653" t="str">
            <v>VALPARAISO</v>
          </cell>
          <cell r="N2653" t="str">
            <v>4349000  |  4349000</v>
          </cell>
          <cell r="O2653">
            <v>3104412321</v>
          </cell>
          <cell r="P2653" t="str">
            <v>aguasvalp@valparaiso-caqueta.gov.co</v>
          </cell>
          <cell r="Q2653" t="str">
            <v>SOCIEDAD POR ACCIONES SIMPLIFICADA</v>
          </cell>
          <cell r="R2653" t="str">
            <v>SOCIEDADES (EMPRESA DE SERVICIOS PUBLICOS)</v>
          </cell>
        </row>
        <row r="2654">
          <cell r="A2654">
            <v>26606</v>
          </cell>
          <cell r="B2654" t="str">
            <v>EMPRESA DE SERVICIOS PUBLICOS DOMICILIARIOS DE MURILLO TOLIMA S.A.S - E.S.P</v>
          </cell>
          <cell r="C2654">
            <v>42108</v>
          </cell>
          <cell r="D2654" t="str">
            <v>900591127-6</v>
          </cell>
          <cell r="E2654" t="str">
            <v>OPERATIVA</v>
          </cell>
          <cell r="F2654">
            <v>41334</v>
          </cell>
          <cell r="G2654" t="str">
            <v>ACTUALIZACION</v>
          </cell>
          <cell r="H2654">
            <v>45054</v>
          </cell>
          <cell r="I2654" t="str">
            <v>LEYDY ALEJANDRA LEON ROMERO</v>
          </cell>
          <cell r="J2654">
            <v>73461</v>
          </cell>
          <cell r="K2654" t="str">
            <v>Calle 3 No 6 - 68</v>
          </cell>
          <cell r="L2654" t="str">
            <v>TOLIMA</v>
          </cell>
          <cell r="M2654" t="str">
            <v>MURILLO</v>
          </cell>
          <cell r="N2654" t="str">
            <v>2532070  |  2532070</v>
          </cell>
          <cell r="O2654">
            <v>3172173612</v>
          </cell>
          <cell r="P2654" t="str">
            <v>gerencia@emsermurillo.gov.co</v>
          </cell>
          <cell r="Q2654" t="str">
            <v>SOCIEDAD ANONIMA</v>
          </cell>
          <cell r="R2654" t="str">
            <v>SOCIEDADES (EMPRESA DE SERVICIOS PUBLICOS)</v>
          </cell>
        </row>
        <row r="2655">
          <cell r="A2655">
            <v>26609</v>
          </cell>
          <cell r="B2655" t="str">
            <v>ASOCIACION DE USUARIOS ACUEDUCTO PALMIRA GUADUAL NUEVO MUNDO Y LLANA FRIA</v>
          </cell>
          <cell r="C2655">
            <v>41382</v>
          </cell>
          <cell r="D2655" t="str">
            <v>829004334-0</v>
          </cell>
          <cell r="E2655" t="str">
            <v>OPERATIVA</v>
          </cell>
          <cell r="F2655">
            <v>38135</v>
          </cell>
          <cell r="G2655" t="str">
            <v>INSCRIPCION</v>
          </cell>
          <cell r="H2655">
            <v>41435</v>
          </cell>
          <cell r="I2655" t="str">
            <v>PABLO MANRIQUE PARRA</v>
          </cell>
          <cell r="J2655">
            <v>68689</v>
          </cell>
          <cell r="K2655" t="str">
            <v>Cra 16 Nº 15 36</v>
          </cell>
          <cell r="L2655" t="str">
            <v>SANTANDER</v>
          </cell>
          <cell r="M2655" t="str">
            <v>SAN VICENTE DE CHUCURI</v>
          </cell>
          <cell r="N2655" t="str">
            <v>6254150  |  6254319</v>
          </cell>
          <cell r="O2655">
            <v>3112876354</v>
          </cell>
          <cell r="P2655" t="str">
            <v>acllanuguapal@hotmail.com</v>
          </cell>
          <cell r="Q2655" t="str">
            <v>ASOCIACION DE USUARIOS</v>
          </cell>
          <cell r="R2655" t="str">
            <v>ORGANIZACION AUTORIZADA</v>
          </cell>
        </row>
        <row r="2656">
          <cell r="A2656">
            <v>26610</v>
          </cell>
          <cell r="B2656" t="str">
            <v>ACUEDUCTO ALCANTARILLADO Y ASEO DE COCONUCO S.A ESP</v>
          </cell>
          <cell r="C2656">
            <v>41509</v>
          </cell>
          <cell r="D2656" t="str">
            <v>900566959-1</v>
          </cell>
          <cell r="E2656" t="str">
            <v>OPERATIVA</v>
          </cell>
          <cell r="F2656">
            <v>41263</v>
          </cell>
          <cell r="G2656" t="str">
            <v>ACTUALIZACION</v>
          </cell>
          <cell r="H2656">
            <v>45733</v>
          </cell>
          <cell r="I2656" t="str">
            <v>JARMINSON DANIEL GARCIA  ROJAS</v>
          </cell>
          <cell r="J2656">
            <v>19585</v>
          </cell>
          <cell r="K2656" t="str">
            <v>Carrera 1E No. 7-07 Coconuco Cauca</v>
          </cell>
          <cell r="L2656" t="str">
            <v>CAUCA</v>
          </cell>
          <cell r="M2656" t="str">
            <v>PURACE</v>
          </cell>
          <cell r="N2656" t="str">
            <v>8277108  |  8277108</v>
          </cell>
          <cell r="O2656">
            <v>3166648248</v>
          </cell>
          <cell r="P2656" t="str">
            <v>correspondencia@aaacoconuco.com</v>
          </cell>
          <cell r="Q2656" t="str">
            <v>SOCIEDAD ANONIMA</v>
          </cell>
          <cell r="R2656" t="str">
            <v>SOCIEDADES (EMPRESA DE SERVICIOS PUBLICOS)</v>
          </cell>
        </row>
        <row r="2657">
          <cell r="A2657">
            <v>26613</v>
          </cell>
          <cell r="B2657" t="str">
            <v>ASOCIACIÓN DE USUARIOS DEL ACUEDUCTO Y ALCANTARILLADO DE LA ZONA RURAL-RESGUARDO INDIGENA WAYUU TAMAQUITO II</v>
          </cell>
          <cell r="C2657">
            <v>41397</v>
          </cell>
          <cell r="D2657" t="str">
            <v>900607333-9</v>
          </cell>
          <cell r="E2657" t="str">
            <v>OPERATIVA</v>
          </cell>
          <cell r="F2657">
            <v>41394</v>
          </cell>
          <cell r="G2657" t="str">
            <v>ACTUALIZACION</v>
          </cell>
          <cell r="H2657">
            <v>45484</v>
          </cell>
          <cell r="I2657" t="str">
            <v>BAUDIS ENRIQUE GONZALEZ EPIAYU</v>
          </cell>
          <cell r="J2657">
            <v>44078</v>
          </cell>
          <cell r="K2657" t="str">
            <v>RESGUARDO INDIGENA TAMAQUITO II</v>
          </cell>
          <cell r="L2657" t="str">
            <v>LA GUAJIRA</v>
          </cell>
          <cell r="M2657" t="str">
            <v>BARRANCAS</v>
          </cell>
          <cell r="N2657" t="str">
            <v>7266520  |  7266520</v>
          </cell>
          <cell r="O2657">
            <v>3165806957</v>
          </cell>
          <cell r="P2657" t="str">
            <v>tamawuin@gmail.com</v>
          </cell>
          <cell r="Q2657" t="str">
            <v>ASOCIACION DE USUARIOS</v>
          </cell>
          <cell r="R2657" t="str">
            <v>ORGANIZACION AUTORIZADA</v>
          </cell>
        </row>
        <row r="2658">
          <cell r="A2658">
            <v>26615</v>
          </cell>
          <cell r="B2658" t="str">
            <v>ASOCIACION DE USUARIOS DEL ACUEDUCTO SAN JUAN-LA MARIA</v>
          </cell>
          <cell r="C2658">
            <v>44231</v>
          </cell>
          <cell r="D2658" t="str">
            <v>900214737-3</v>
          </cell>
          <cell r="E2658" t="str">
            <v>OPERATIVA</v>
          </cell>
          <cell r="F2658">
            <v>40148</v>
          </cell>
          <cell r="G2658" t="str">
            <v>ACTUALIZACION</v>
          </cell>
          <cell r="H2658">
            <v>45574</v>
          </cell>
          <cell r="I2658" t="str">
            <v xml:space="preserve">NUBIA DEL SOCORRO BARRIENTOS </v>
          </cell>
          <cell r="J2658">
            <v>5664</v>
          </cell>
          <cell r="K2658" t="str">
            <v>VEREDA SAN JUAN</v>
          </cell>
          <cell r="L2658" t="str">
            <v>ANTIOQUIA</v>
          </cell>
          <cell r="M2658" t="str">
            <v>SAN PEDRO DE LOS MILAGROS</v>
          </cell>
          <cell r="N2658" t="str">
            <v>8687214  |  8687214</v>
          </cell>
          <cell r="O2658">
            <v>3127167545</v>
          </cell>
          <cell r="P2658" t="str">
            <v>asojumaria.acueducto@hotmail.com</v>
          </cell>
          <cell r="Q2658" t="str">
            <v>ASOCIACION DE USUARIOS</v>
          </cell>
          <cell r="R2658" t="str">
            <v>ORGANIZACION AUTORIZADA</v>
          </cell>
        </row>
        <row r="2659">
          <cell r="A2659">
            <v>26624</v>
          </cell>
          <cell r="B2659" t="str">
            <v>JUNTA DE ACCION COMUNAL INSPECCION DE SANTA HELENA</v>
          </cell>
          <cell r="C2659">
            <v>41429</v>
          </cell>
          <cell r="D2659" t="str">
            <v>900056074-0</v>
          </cell>
          <cell r="E2659" t="str">
            <v>OPERATIVA</v>
          </cell>
          <cell r="F2659">
            <v>38813</v>
          </cell>
          <cell r="G2659" t="str">
            <v>INSCRIPCION</v>
          </cell>
          <cell r="H2659">
            <v>41447</v>
          </cell>
          <cell r="I2659" t="str">
            <v>HUMBERTO CARVAJAL MARTINEZ</v>
          </cell>
          <cell r="J2659">
            <v>73622</v>
          </cell>
          <cell r="K2659" t="str">
            <v>Carrera 3 No. 3-26</v>
          </cell>
          <cell r="L2659" t="str">
            <v>TOLIMA</v>
          </cell>
          <cell r="M2659" t="str">
            <v>RONCESVALLES</v>
          </cell>
          <cell r="N2659" t="str">
            <v>4197213  |  4197213</v>
          </cell>
          <cell r="O2659">
            <v>3204197213</v>
          </cell>
          <cell r="P2659" t="str">
            <v>jacishrtol@hotmail.com</v>
          </cell>
          <cell r="Q2659" t="str">
            <v>JUNTA DE ACCION COMUNAL</v>
          </cell>
          <cell r="R2659" t="str">
            <v>ORGANIZACION AUTORIZADA</v>
          </cell>
        </row>
        <row r="2660">
          <cell r="A2660">
            <v>26628</v>
          </cell>
          <cell r="B2660" t="str">
            <v>COOPERATIVA DE ASEO Y RECICLAJE DEL NORTE</v>
          </cell>
          <cell r="C2660">
            <v>42001</v>
          </cell>
          <cell r="D2660" t="str">
            <v>900596396-3</v>
          </cell>
          <cell r="E2660" t="str">
            <v>OPERATIVA</v>
          </cell>
          <cell r="F2660">
            <v>41409</v>
          </cell>
          <cell r="G2660" t="str">
            <v>ACTUALIZACION</v>
          </cell>
          <cell r="H2660">
            <v>42061</v>
          </cell>
          <cell r="I2660" t="str">
            <v>AIMER LANDINEZ SANCHEZ</v>
          </cell>
          <cell r="J2660">
            <v>54874</v>
          </cell>
          <cell r="K2660" t="str">
            <v xml:space="preserve">Calle 7N N°14 - 46 B. Nariño </v>
          </cell>
          <cell r="L2660" t="str">
            <v>NORTE DE SANTANDER</v>
          </cell>
          <cell r="M2660" t="str">
            <v>VILLA DEL ROSARIO</v>
          </cell>
          <cell r="N2660" t="str">
            <v>9999999  |  9999999</v>
          </cell>
          <cell r="O2660">
            <v>3112301249</v>
          </cell>
          <cell r="P2660" t="str">
            <v>coasenorte@gmail.com</v>
          </cell>
          <cell r="Q2660" t="str">
            <v>COOPERATIVA</v>
          </cell>
          <cell r="R2660" t="str">
            <v>ORGANIZACION AUTORIZADA</v>
          </cell>
        </row>
        <row r="2661">
          <cell r="A2661">
            <v>26629</v>
          </cell>
          <cell r="B2661" t="str">
            <v>EMPRESA DE SERVICIOS PUBLICOS DOMICILIARIOS DE PROVIDENCIA SAS E.S.P</v>
          </cell>
          <cell r="C2661">
            <v>41625</v>
          </cell>
          <cell r="D2661" t="str">
            <v>900457002-1</v>
          </cell>
          <cell r="E2661" t="str">
            <v>OPERATIVA</v>
          </cell>
          <cell r="F2661">
            <v>41456</v>
          </cell>
          <cell r="G2661" t="str">
            <v>ACTUALIZACION</v>
          </cell>
          <cell r="H2661">
            <v>44685</v>
          </cell>
          <cell r="I2661" t="str">
            <v>SARA YOLANDA SANTANDER PORTILLO</v>
          </cell>
          <cell r="J2661">
            <v>52565</v>
          </cell>
          <cell r="K2661" t="str">
            <v>BARIO LOURDES</v>
          </cell>
          <cell r="L2661" t="str">
            <v>NARIÑO</v>
          </cell>
          <cell r="M2661" t="str">
            <v>PROVIDENCIA</v>
          </cell>
          <cell r="N2661" t="str">
            <v>7496163  |  7496163</v>
          </cell>
          <cell r="O2661">
            <v>3147691405</v>
          </cell>
          <cell r="P2661" t="str">
            <v>EMPROSERVPROVIDENCIA@GMAIL.COM</v>
          </cell>
          <cell r="Q2661" t="str">
            <v>SOCIEDAD POR ACCIONES SIMPLIFICADA</v>
          </cell>
          <cell r="R2661" t="str">
            <v>SOCIEDADES (EMPRESA DE SERVICIOS PUBLICOS)</v>
          </cell>
        </row>
        <row r="2662">
          <cell r="A2662">
            <v>26632</v>
          </cell>
          <cell r="B2662" t="str">
            <v>ASOCIACION DE SUSCRIPTORES DEL ACUEDUCTO LAGUNA NEGRA DE LA VEREDA ALIZAL DEL MUNICIPIO DE GUACAMAYAS</v>
          </cell>
          <cell r="C2662">
            <v>41590</v>
          </cell>
          <cell r="D2662" t="str">
            <v>900378452-3</v>
          </cell>
          <cell r="E2662" t="str">
            <v>OPERATIVA</v>
          </cell>
          <cell r="F2662">
            <v>40643</v>
          </cell>
          <cell r="G2662" t="str">
            <v>ACTUALIZACION</v>
          </cell>
          <cell r="H2662">
            <v>41655</v>
          </cell>
          <cell r="I2662" t="str">
            <v>YEBRAIL GARCIA BARÓN</v>
          </cell>
          <cell r="J2662">
            <v>15317</v>
          </cell>
          <cell r="K2662" t="str">
            <v>Cra 5 #3-35</v>
          </cell>
          <cell r="L2662" t="str">
            <v>BOYACÁ</v>
          </cell>
          <cell r="M2662" t="str">
            <v>GUACAMAYAS</v>
          </cell>
          <cell r="N2662" t="str">
            <v>7880283  |  7880283</v>
          </cell>
          <cell r="O2662">
            <v>3311279630</v>
          </cell>
          <cell r="P2662" t="str">
            <v>acueductolagunanegra@autlook.com</v>
          </cell>
          <cell r="Q2662" t="str">
            <v>ASOCIACION DE USUARIOS</v>
          </cell>
          <cell r="R2662" t="str">
            <v>ORGANIZACION AUTORIZADA</v>
          </cell>
        </row>
        <row r="2663">
          <cell r="A2663">
            <v>26646</v>
          </cell>
          <cell r="B2663" t="str">
            <v>ASOCIACION DE USUARIOS DEL ACUEDUCTO DEL CORREGIMIENTO DE CAUCA DEL MUNICIPIO DE ARACATACA</v>
          </cell>
          <cell r="C2663">
            <v>43020</v>
          </cell>
          <cell r="D2663" t="str">
            <v>900610625-5</v>
          </cell>
          <cell r="E2663" t="str">
            <v>OPERATIVA</v>
          </cell>
          <cell r="F2663">
            <v>41432</v>
          </cell>
          <cell r="G2663" t="str">
            <v>ACTUALIZACION</v>
          </cell>
          <cell r="H2663">
            <v>43315</v>
          </cell>
          <cell r="I2663" t="str">
            <v>PEDRO MARIA DE LA HOZ SARMIENTO</v>
          </cell>
          <cell r="J2663">
            <v>47053</v>
          </cell>
          <cell r="K2663" t="str">
            <v>CALLE 9 #4 A-32</v>
          </cell>
          <cell r="L2663" t="str">
            <v>MAGDALENA</v>
          </cell>
          <cell r="M2663" t="str">
            <v>ARACATACA</v>
          </cell>
          <cell r="N2663" t="str">
            <v>4222127  |  4222128</v>
          </cell>
          <cell r="O2663">
            <v>3116095637</v>
          </cell>
          <cell r="P2663" t="str">
            <v>asucauca@hotmail.com</v>
          </cell>
          <cell r="Q2663" t="str">
            <v>ASOCIACION DE USUARIOS</v>
          </cell>
          <cell r="R2663" t="str">
            <v>ORGANIZACION AUTORIZADA</v>
          </cell>
        </row>
        <row r="2664">
          <cell r="A2664">
            <v>26649</v>
          </cell>
          <cell r="B2664" t="str">
            <v>EMPRESA DE SERVICIOS PUBLICOS DOMICILIARIOS DE ITUANGO S.A. E.S.P.</v>
          </cell>
          <cell r="C2664">
            <v>42459</v>
          </cell>
          <cell r="D2664" t="str">
            <v>900622585-0</v>
          </cell>
          <cell r="E2664" t="str">
            <v>OPERATIVA</v>
          </cell>
          <cell r="F2664">
            <v>41391</v>
          </cell>
          <cell r="G2664" t="str">
            <v>ACTUALIZACION</v>
          </cell>
          <cell r="H2664">
            <v>45741</v>
          </cell>
          <cell r="I2664" t="str">
            <v>JUAN GUILLERMO GARCIA CORREA</v>
          </cell>
          <cell r="J2664">
            <v>5361</v>
          </cell>
          <cell r="K2664" t="str">
            <v>CALLE 12 N°19-04</v>
          </cell>
          <cell r="L2664" t="str">
            <v>ANTIOQUIA</v>
          </cell>
          <cell r="M2664" t="str">
            <v>ITUANGO</v>
          </cell>
          <cell r="N2664" t="str">
            <v>8643218  |  8643227</v>
          </cell>
          <cell r="O2664">
            <v>3006944191</v>
          </cell>
          <cell r="P2664" t="str">
            <v>gerencia@servituango.gov.co</v>
          </cell>
          <cell r="Q2664" t="str">
            <v>SOCIEDAD ANONIMA</v>
          </cell>
          <cell r="R2664" t="str">
            <v>SOCIEDADES (EMPRESA DE SERVICIOS PUBLICOS)</v>
          </cell>
        </row>
        <row r="2665">
          <cell r="A2665">
            <v>26650</v>
          </cell>
          <cell r="B2665" t="str">
            <v>ASOCIACION DE USUARIOS DEL ACUEDUCTO DE LAS VEREDAS SANTA FE LA ESPERANZA Y TRES VINDES</v>
          </cell>
          <cell r="C2665">
            <v>44117</v>
          </cell>
          <cell r="D2665" t="str">
            <v>900626746-8</v>
          </cell>
          <cell r="E2665" t="str">
            <v>OPERATIVA</v>
          </cell>
          <cell r="F2665">
            <v>41456</v>
          </cell>
          <cell r="G2665" t="str">
            <v>ACTUALIZACION</v>
          </cell>
          <cell r="H2665">
            <v>45706</v>
          </cell>
          <cell r="I2665" t="str">
            <v>OSVALDO MANUEL HOYOS PANTOJA</v>
          </cell>
          <cell r="J2665">
            <v>23001</v>
          </cell>
          <cell r="K2665" t="str">
            <v>CL 2 CR 3 14 VDA SANTA FE</v>
          </cell>
          <cell r="L2665" t="str">
            <v>CÓRDOBA</v>
          </cell>
          <cell r="M2665" t="str">
            <v>MONTERIA</v>
          </cell>
          <cell r="N2665" t="str">
            <v>7722653  |  7722653</v>
          </cell>
          <cell r="O2665">
            <v>3132901061</v>
          </cell>
          <cell r="P2665" t="str">
            <v>osvaldopachohoyos@gmail.com</v>
          </cell>
          <cell r="Q2665" t="str">
            <v>ASOCIACION DE USUARIOS</v>
          </cell>
          <cell r="R2665" t="str">
            <v>ORGANIZACION AUTORIZADA</v>
          </cell>
        </row>
        <row r="2666">
          <cell r="A2666">
            <v>26654</v>
          </cell>
          <cell r="B2666" t="str">
            <v>ASOCIACIÓN DE RECUPERADORES AMBIENTALES ASEO ECOACTIVA</v>
          </cell>
          <cell r="C2666">
            <v>42797</v>
          </cell>
          <cell r="D2666" t="str">
            <v>900621860-7</v>
          </cell>
          <cell r="E2666" t="str">
            <v>OPERATIVA</v>
          </cell>
          <cell r="F2666">
            <v>41421</v>
          </cell>
          <cell r="G2666" t="str">
            <v>ACTUALIZACION</v>
          </cell>
          <cell r="H2666">
            <v>45716</v>
          </cell>
          <cell r="I2666" t="str">
            <v>CAMILO REYES CALDERON</v>
          </cell>
          <cell r="J2666">
            <v>11001</v>
          </cell>
          <cell r="K2666" t="str">
            <v>CRA 81 A NRO 16 C 16</v>
          </cell>
          <cell r="L2666" t="str">
            <v>BOGOTÁ, D.C.</v>
          </cell>
          <cell r="M2666" t="str">
            <v>BOGOTA, D.C.</v>
          </cell>
          <cell r="N2666" t="str">
            <v>0000000  |  0000000</v>
          </cell>
          <cell r="O2666">
            <v>3202804807</v>
          </cell>
          <cell r="P2666" t="str">
            <v>aseoecoactiva@gmail.com</v>
          </cell>
          <cell r="Q2666" t="str">
            <v>SIN ANIMO DE LUCRO</v>
          </cell>
          <cell r="R2666" t="str">
            <v>ORGANIZACION AUTORIZADA</v>
          </cell>
        </row>
        <row r="2667">
          <cell r="A2667">
            <v>26656</v>
          </cell>
          <cell r="B2667" t="str">
            <v xml:space="preserve">ADMINISTRACION PUBLICA COOPERATIVA DE SERVICIOS PUBLICOS DE ALTOS DEL ROSARIO </v>
          </cell>
          <cell r="C2667">
            <v>41864</v>
          </cell>
          <cell r="D2667" t="str">
            <v>900587180-1</v>
          </cell>
          <cell r="E2667" t="str">
            <v>OPERATIVA</v>
          </cell>
          <cell r="F2667">
            <v>41338</v>
          </cell>
          <cell r="G2667" t="str">
            <v>ACTUALIZACION</v>
          </cell>
          <cell r="H2667">
            <v>42051</v>
          </cell>
          <cell r="I2667" t="str">
            <v>CARLOS ANDRES PEREZ ZABALETA</v>
          </cell>
          <cell r="J2667">
            <v>13030</v>
          </cell>
          <cell r="K2667" t="str">
            <v>BARRIO MARCELO - CALLE DE LA ALCALDIA</v>
          </cell>
          <cell r="L2667" t="str">
            <v>BOLÍVAR</v>
          </cell>
          <cell r="M2667" t="str">
            <v>ALTOS DEL ROSARIO</v>
          </cell>
          <cell r="N2667" t="str">
            <v>0000000  |  0000000</v>
          </cell>
          <cell r="O2667">
            <v>3107160926</v>
          </cell>
          <cell r="P2667" t="str">
            <v>servialtos@gmail.com</v>
          </cell>
          <cell r="Q2667" t="str">
            <v>COOPERATIVA</v>
          </cell>
          <cell r="R2667" t="str">
            <v>ORGANIZACION AUTORIZADA</v>
          </cell>
        </row>
        <row r="2668">
          <cell r="A2668">
            <v>26657</v>
          </cell>
          <cell r="B2668" t="str">
            <v xml:space="preserve">Asociacion de Recuperadores Ambientales Nuevo Ambiente                              </v>
          </cell>
          <cell r="C2668">
            <v>42825</v>
          </cell>
          <cell r="D2668" t="str">
            <v>900590402-2</v>
          </cell>
          <cell r="E2668" t="str">
            <v>OPERATIVA</v>
          </cell>
          <cell r="F2668">
            <v>41310</v>
          </cell>
          <cell r="G2668" t="str">
            <v>ACTUALIZACION</v>
          </cell>
          <cell r="H2668">
            <v>45743</v>
          </cell>
          <cell r="I2668" t="str">
            <v xml:space="preserve">JOSELIN MURCIA </v>
          </cell>
          <cell r="J2668">
            <v>11001</v>
          </cell>
          <cell r="K2668" t="str">
            <v>CRA 12 D 53 Sur 72</v>
          </cell>
          <cell r="L2668" t="str">
            <v>BOGOTÁ, D.C.</v>
          </cell>
          <cell r="M2668" t="str">
            <v>BOGOTA, D.C.</v>
          </cell>
          <cell r="N2668" t="str">
            <v>0000000  |  0000000</v>
          </cell>
          <cell r="O2668">
            <v>3142541963</v>
          </cell>
          <cell r="P2668" t="str">
            <v>reciclajenuevoambiente@gmail.com</v>
          </cell>
          <cell r="Q2668" t="str">
            <v>ASOCIACION DE USUARIOS</v>
          </cell>
          <cell r="R2668" t="str">
            <v>ORGANIZACION AUTORIZADA</v>
          </cell>
        </row>
        <row r="2669">
          <cell r="A2669">
            <v>26658</v>
          </cell>
          <cell r="B2669" t="str">
            <v>Asociación de Recicladores de Cajica ARCA</v>
          </cell>
          <cell r="C2669">
            <v>42936</v>
          </cell>
          <cell r="D2669" t="str">
            <v>900563546-1</v>
          </cell>
          <cell r="E2669" t="str">
            <v>OPERATIVA</v>
          </cell>
          <cell r="F2669">
            <v>42461</v>
          </cell>
          <cell r="G2669" t="str">
            <v>ACTUALIZACION</v>
          </cell>
          <cell r="H2669">
            <v>45497</v>
          </cell>
          <cell r="I2669" t="str">
            <v>NIDIA CONSUELO SALAMANCA TORRES</v>
          </cell>
          <cell r="J2669">
            <v>25126</v>
          </cell>
          <cell r="K2669" t="str">
            <v>Km 2 vía Cajicá Tabio- Politécnico de la Sabana D-108</v>
          </cell>
          <cell r="L2669" t="str">
            <v>CUNDINAMARCA</v>
          </cell>
          <cell r="M2669" t="str">
            <v>CAJICA</v>
          </cell>
          <cell r="N2669" t="str">
            <v>8831240  |  8831240</v>
          </cell>
          <cell r="O2669">
            <v>3123159997</v>
          </cell>
          <cell r="P2669" t="str">
            <v>arcarecuperadores@hotmail.com</v>
          </cell>
          <cell r="Q2669" t="str">
            <v>EMPRESA ASOCIATIVA DE TRABAJO</v>
          </cell>
          <cell r="R2669" t="str">
            <v>ORGANIZACION AUTORIZADA</v>
          </cell>
        </row>
        <row r="2670">
          <cell r="A2670">
            <v>26660</v>
          </cell>
          <cell r="B2670" t="str">
            <v>ASOCIACION DE USUARIOS DE SERVICIOS PUBLICOS AAA DE SUCRE CAUCA</v>
          </cell>
          <cell r="C2670">
            <v>41648</v>
          </cell>
          <cell r="D2670" t="str">
            <v>900633379-7</v>
          </cell>
          <cell r="E2670" t="str">
            <v>OPERATIVA</v>
          </cell>
          <cell r="F2670">
            <v>41609</v>
          </cell>
          <cell r="G2670" t="str">
            <v>ACTUALIZACION</v>
          </cell>
          <cell r="H2670">
            <v>42146</v>
          </cell>
          <cell r="I2670" t="str">
            <v xml:space="preserve">JHENIFER MARITZA VEGA DAZA </v>
          </cell>
          <cell r="J2670">
            <v>19785</v>
          </cell>
          <cell r="K2670" t="str">
            <v>CRA 4 No 2-25 Barrio Estudiantil</v>
          </cell>
          <cell r="L2670" t="str">
            <v>CAUCA</v>
          </cell>
          <cell r="M2670" t="str">
            <v>SUCRE</v>
          </cell>
          <cell r="N2670" t="str">
            <v>8272815  |  8272815</v>
          </cell>
          <cell r="O2670">
            <v>3226261441</v>
          </cell>
          <cell r="P2670" t="str">
            <v>aaasucre@gmail.com</v>
          </cell>
          <cell r="Q2670" t="str">
            <v>ASOCIACION DE USUARIOS</v>
          </cell>
          <cell r="R2670" t="str">
            <v>ORGANIZACION AUTORIZADA</v>
          </cell>
        </row>
        <row r="2671">
          <cell r="A2671">
            <v>26667</v>
          </cell>
          <cell r="B2671" t="str">
            <v>CAFUCHES EMPRESA DE SERVICIOS PÚBLICOS DOMICILIARIOS DE SAN MARTÍN DE LOS LLANOS S.A E.S.P</v>
          </cell>
          <cell r="C2671">
            <v>41683</v>
          </cell>
          <cell r="D2671" t="str">
            <v>900636529-9</v>
          </cell>
          <cell r="E2671" t="str">
            <v>OPERATIVA</v>
          </cell>
          <cell r="F2671">
            <v>41487</v>
          </cell>
          <cell r="G2671" t="str">
            <v>ACTUALIZACION</v>
          </cell>
          <cell r="H2671">
            <v>45694</v>
          </cell>
          <cell r="I2671" t="str">
            <v>DIEGO ARMANDO SANCHEZ HERRERA</v>
          </cell>
          <cell r="J2671">
            <v>50689</v>
          </cell>
          <cell r="K2671" t="str">
            <v>CALLE 6 No 2-60</v>
          </cell>
          <cell r="L2671" t="str">
            <v>META</v>
          </cell>
          <cell r="M2671" t="str">
            <v>SAN MARTIN</v>
          </cell>
          <cell r="N2671" t="str">
            <v>6488778  |  6488778</v>
          </cell>
          <cell r="O2671">
            <v>3115946698</v>
          </cell>
          <cell r="P2671" t="str">
            <v>administracion@cafuches-sanmartin.gov.co</v>
          </cell>
          <cell r="Q2671" t="str">
            <v>SOCIEDAD ANONIMA</v>
          </cell>
          <cell r="R2671" t="str">
            <v>SOCIEDADES (EMPRESA DE SERVICIOS PUBLICOS)</v>
          </cell>
        </row>
        <row r="2672">
          <cell r="A2672">
            <v>26679</v>
          </cell>
          <cell r="B2672" t="str">
            <v>ASOCIACION DE SUSCRIPTORES DEL ACUEDUCTO EL  TOBAL</v>
          </cell>
          <cell r="C2672">
            <v>42193</v>
          </cell>
          <cell r="D2672" t="str">
            <v>900065026-5</v>
          </cell>
          <cell r="E2672" t="str">
            <v>OPERATIVA</v>
          </cell>
          <cell r="F2672">
            <v>38434</v>
          </cell>
          <cell r="G2672" t="str">
            <v>ACTUALIZACION</v>
          </cell>
          <cell r="H2672">
            <v>45593</v>
          </cell>
          <cell r="I2672" t="str">
            <v>ROSA ERICA HERNANDEZ CORREA</v>
          </cell>
          <cell r="J2672">
            <v>25769</v>
          </cell>
          <cell r="K2672" t="str">
            <v xml:space="preserve">carr6 call 5a </v>
          </cell>
          <cell r="L2672" t="str">
            <v>CUNDINAMARCA</v>
          </cell>
          <cell r="M2672" t="str">
            <v>SUBACHOQUE</v>
          </cell>
          <cell r="N2672" t="str">
            <v>0000000  |  0000000</v>
          </cell>
          <cell r="O2672">
            <v>3112822897</v>
          </cell>
          <cell r="P2672" t="str">
            <v>asoacueductobal@gmail.com</v>
          </cell>
          <cell r="Q2672" t="str">
            <v>ASOCIACION DE USUARIOS</v>
          </cell>
          <cell r="R2672" t="str">
            <v>ORGANIZACION AUTORIZADA</v>
          </cell>
        </row>
        <row r="2673">
          <cell r="A2673">
            <v>26680</v>
          </cell>
          <cell r="B2673" t="str">
            <v>EMPRESA DE AGUAS DE CIUDAD DEL SUR SURAGUAS S.A. E.S.P.</v>
          </cell>
          <cell r="C2673">
            <v>41740</v>
          </cell>
          <cell r="D2673" t="str">
            <v>900637785-2</v>
          </cell>
          <cell r="E2673" t="str">
            <v>OPERATIVA</v>
          </cell>
          <cell r="F2673">
            <v>41518</v>
          </cell>
          <cell r="G2673" t="str">
            <v>ACTUALIZACION</v>
          </cell>
          <cell r="H2673">
            <v>45722</v>
          </cell>
          <cell r="I2673" t="str">
            <v>LUCIA HIDALGO MONCAYO</v>
          </cell>
          <cell r="J2673">
            <v>19573</v>
          </cell>
          <cell r="K2673" t="str">
            <v>CALLE 85B No.22-58 CIUDAD DEL SUR</v>
          </cell>
          <cell r="L2673" t="str">
            <v>CAUCA</v>
          </cell>
          <cell r="M2673" t="str">
            <v>PUERTO TEJADA</v>
          </cell>
          <cell r="N2673" t="str">
            <v>3391143  |  3391143</v>
          </cell>
          <cell r="O2673">
            <v>3137899641</v>
          </cell>
          <cell r="P2673" t="str">
            <v>suraguas@hotmail.com</v>
          </cell>
          <cell r="Q2673" t="str">
            <v>SOCIEDAD ANONIMA</v>
          </cell>
          <cell r="R2673" t="str">
            <v>SOCIEDADES (EMPRESA DE SERVICIOS PUBLICOS)</v>
          </cell>
        </row>
        <row r="2674">
          <cell r="A2674">
            <v>26684</v>
          </cell>
          <cell r="B2674" t="str">
            <v>AGUAS DEL SOCORRO S.A E.S.P</v>
          </cell>
          <cell r="C2674">
            <v>41519</v>
          </cell>
          <cell r="D2674" t="str">
            <v>900639462-8</v>
          </cell>
          <cell r="E2674" t="str">
            <v>OPERATIVA</v>
          </cell>
          <cell r="F2674">
            <v>41484</v>
          </cell>
          <cell r="G2674" t="str">
            <v>ACTUALIZACION</v>
          </cell>
          <cell r="H2674">
            <v>45722</v>
          </cell>
          <cell r="I2674" t="str">
            <v>JOSUE CALA CALVETE</v>
          </cell>
          <cell r="J2674">
            <v>68755</v>
          </cell>
          <cell r="K2674" t="str">
            <v>CARRERA 16 17-79</v>
          </cell>
          <cell r="L2674" t="str">
            <v>SANTANDER</v>
          </cell>
          <cell r="M2674" t="str">
            <v>SOCORRO</v>
          </cell>
          <cell r="N2674" t="str">
            <v>7276020  |  7276020</v>
          </cell>
          <cell r="O2674">
            <v>3174048976</v>
          </cell>
          <cell r="P2674" t="str">
            <v>aguasdelsocorro@hotmail.com</v>
          </cell>
          <cell r="Q2674" t="str">
            <v>SOCIEDAD ANONIMA</v>
          </cell>
          <cell r="R2674" t="str">
            <v>SOCIEDADES (EMPRESA DE SERVICIOS PUBLICOS)</v>
          </cell>
        </row>
        <row r="2675">
          <cell r="A2675">
            <v>26687</v>
          </cell>
          <cell r="B2675" t="str">
            <v>EMPRESA PRESTADORA DE SERVICIOS PÚBLICOS DE OCCIDENTE SAS ESP AQUAMBIENTAL</v>
          </cell>
          <cell r="C2675">
            <v>42340</v>
          </cell>
          <cell r="D2675" t="str">
            <v>900616388-1</v>
          </cell>
          <cell r="E2675" t="str">
            <v>OPERATIVA</v>
          </cell>
          <cell r="F2675">
            <v>41596</v>
          </cell>
          <cell r="G2675" t="str">
            <v>ACTUALIZACION</v>
          </cell>
          <cell r="H2675">
            <v>42446</v>
          </cell>
          <cell r="I2675" t="str">
            <v>TONY NUÑEZ GARCIA</v>
          </cell>
          <cell r="J2675">
            <v>76001</v>
          </cell>
          <cell r="K2675" t="str">
            <v>CRA 39 No 7-10 APTO 102F</v>
          </cell>
          <cell r="L2675" t="str">
            <v>VALLE DEL CAUCA</v>
          </cell>
          <cell r="M2675" t="str">
            <v>CALI</v>
          </cell>
          <cell r="N2675" t="str">
            <v>3078196  |  3828260</v>
          </cell>
          <cell r="O2675">
            <v>3183119507</v>
          </cell>
          <cell r="P2675" t="str">
            <v>aqua.sas.esp@hotmail.com</v>
          </cell>
          <cell r="Q2675" t="str">
            <v>SOCIEDAD ANONIMA</v>
          </cell>
          <cell r="R2675" t="str">
            <v>SOCIEDADES (EMPRESA DE SERVICIOS PUBLICOS)</v>
          </cell>
        </row>
        <row r="2676">
          <cell r="A2676">
            <v>26688</v>
          </cell>
          <cell r="B2676" t="str">
            <v>AGUAS PUBLICAS DE GUADALUPE  E.P.G. S.A - E.S.P</v>
          </cell>
          <cell r="C2676">
            <v>41656</v>
          </cell>
          <cell r="D2676" t="str">
            <v>900642372-4</v>
          </cell>
          <cell r="E2676" t="str">
            <v>OPERATIVA</v>
          </cell>
          <cell r="F2676">
            <v>41502</v>
          </cell>
          <cell r="G2676" t="str">
            <v>ACTUALIZACION</v>
          </cell>
          <cell r="H2676">
            <v>45684</v>
          </cell>
          <cell r="I2676" t="str">
            <v>JAIME ALBERTO GARCES MAFLA</v>
          </cell>
          <cell r="J2676">
            <v>68320</v>
          </cell>
          <cell r="K2676" t="str">
            <v>CARRERA 4 No. 5-31</v>
          </cell>
          <cell r="L2676" t="str">
            <v>SANTANDER</v>
          </cell>
          <cell r="M2676" t="str">
            <v>GUADALUPE</v>
          </cell>
          <cell r="N2676" t="str">
            <v>7180123  |  7180123</v>
          </cell>
          <cell r="O2676">
            <v>3182461773</v>
          </cell>
          <cell r="P2676" t="str">
            <v>aguaspublicasdeguadalupe@gmail.com</v>
          </cell>
          <cell r="Q2676" t="str">
            <v>SOCIEDAD ANONIMA</v>
          </cell>
          <cell r="R2676" t="str">
            <v>SOCIEDADES (EMPRESA DE SERVICIOS PUBLICOS)</v>
          </cell>
        </row>
        <row r="2677">
          <cell r="A2677">
            <v>26689</v>
          </cell>
          <cell r="B2677" t="str">
            <v>COOPERATIVA EMPRESARIAL DE RECICLADORES DE NARIÑO</v>
          </cell>
          <cell r="C2677">
            <v>41730</v>
          </cell>
          <cell r="D2677" t="str">
            <v>814000742-1</v>
          </cell>
          <cell r="E2677" t="str">
            <v>OPERATIVA</v>
          </cell>
          <cell r="F2677">
            <v>41516</v>
          </cell>
          <cell r="G2677" t="str">
            <v>ACTUALIZACION</v>
          </cell>
          <cell r="H2677">
            <v>45738</v>
          </cell>
          <cell r="I2677" t="str">
            <v>JOSE LUIS TORRES RIVAS</v>
          </cell>
          <cell r="J2677">
            <v>52001</v>
          </cell>
          <cell r="K2677" t="str">
            <v xml:space="preserve">CALLE 19  15A-13 BARRIO NAVARRETE </v>
          </cell>
          <cell r="L2677" t="str">
            <v>NARIÑO</v>
          </cell>
          <cell r="M2677" t="str">
            <v>PASTO</v>
          </cell>
          <cell r="N2677" t="str">
            <v>7210647  |  7210647</v>
          </cell>
          <cell r="O2677">
            <v>3173772361</v>
          </cell>
          <cell r="P2677" t="str">
            <v>coemprenderesp@gmail.com</v>
          </cell>
          <cell r="Q2677" t="str">
            <v>COOPERATIVA</v>
          </cell>
          <cell r="R2677" t="str">
            <v>ORGANIZACION AUTORIZADA</v>
          </cell>
        </row>
        <row r="2678">
          <cell r="A2678">
            <v>26694</v>
          </cell>
          <cell r="B2678" t="str">
            <v>EMPRESA DE SERVICIOS PUBLICOS DE SANEAMIENTO BASICO SAS ESP</v>
          </cell>
          <cell r="C2678">
            <v>42991</v>
          </cell>
          <cell r="D2678" t="str">
            <v>900296039-1</v>
          </cell>
          <cell r="E2678" t="str">
            <v>OPERATIVA</v>
          </cell>
          <cell r="F2678">
            <v>42317</v>
          </cell>
          <cell r="G2678" t="str">
            <v>ACTUALIZACION</v>
          </cell>
          <cell r="H2678">
            <v>45001</v>
          </cell>
          <cell r="I2678" t="str">
            <v>DIGNA ROSA LUNA ESCORCIA</v>
          </cell>
          <cell r="J2678">
            <v>44035</v>
          </cell>
          <cell r="K2678" t="str">
            <v>C 4 1B 202</v>
          </cell>
          <cell r="L2678" t="str">
            <v>LA GUAJIRA</v>
          </cell>
          <cell r="M2678" t="str">
            <v>ALBANIA</v>
          </cell>
          <cell r="N2678" t="str">
            <v>7774021  |  7774021</v>
          </cell>
          <cell r="O2678">
            <v>3178715108</v>
          </cell>
          <cell r="P2678" t="str">
            <v>tripleadelcaribe@gmail.com</v>
          </cell>
          <cell r="Q2678" t="str">
            <v>SOCIEDAD ANONIMA</v>
          </cell>
          <cell r="R2678" t="str">
            <v>SOCIEDADES (EMPRESA DE SERVICIOS PUBLICOS)</v>
          </cell>
        </row>
        <row r="2679">
          <cell r="A2679">
            <v>26697</v>
          </cell>
          <cell r="B2679" t="str">
            <v>ASOCIACIÓN DE RECUPERADORES MYM UNIVERSAL</v>
          </cell>
          <cell r="C2679">
            <v>42676</v>
          </cell>
          <cell r="D2679" t="str">
            <v>900505305-4</v>
          </cell>
          <cell r="E2679" t="str">
            <v>OPERATIVA</v>
          </cell>
          <cell r="F2679">
            <v>40915</v>
          </cell>
          <cell r="G2679" t="str">
            <v>ACTUALIZACION</v>
          </cell>
          <cell r="H2679">
            <v>45686</v>
          </cell>
          <cell r="I2679" t="str">
            <v>JOSE EPAMINONDAS MALAGON PEREZ</v>
          </cell>
          <cell r="J2679">
            <v>11001</v>
          </cell>
          <cell r="K2679" t="str">
            <v>Carrera 16 # 166-28</v>
          </cell>
          <cell r="L2679" t="str">
            <v>BOGOTÁ, D.C.</v>
          </cell>
          <cell r="M2679" t="str">
            <v>BOGOTA, D.C.</v>
          </cell>
          <cell r="N2679" t="str">
            <v>6212020  |  0000000</v>
          </cell>
          <cell r="O2679">
            <v>3123351997</v>
          </cell>
          <cell r="P2679" t="str">
            <v>info@mymuniversal.com</v>
          </cell>
          <cell r="Q2679" t="str">
            <v>ASOCIACION DE USUARIOS</v>
          </cell>
          <cell r="R2679" t="str">
            <v>ORGANIZACION AUTORIZADA</v>
          </cell>
        </row>
        <row r="2680">
          <cell r="A2680">
            <v>26699</v>
          </cell>
          <cell r="B2680" t="str">
            <v>ASOCIACION DE USUARIOS DE LOS SERVICIOS PUBLICOS DE AGUA POTABLE Y SANEAMIENTO BASICO DEL CORREGIMIENTO DEL GUAMO</v>
          </cell>
          <cell r="C2680">
            <v>44365</v>
          </cell>
          <cell r="D2680" t="str">
            <v>900649882-0</v>
          </cell>
          <cell r="E2680" t="str">
            <v>OPERATIVA</v>
          </cell>
          <cell r="F2680">
            <v>41515</v>
          </cell>
          <cell r="G2680" t="str">
            <v>ACTUALIZACION</v>
          </cell>
          <cell r="H2680">
            <v>45434</v>
          </cell>
          <cell r="I2680" t="str">
            <v>RICARDO ANDRES MEJIA RODRIGUEZ</v>
          </cell>
          <cell r="J2680">
            <v>20175</v>
          </cell>
          <cell r="K2680" t="str">
            <v>CALLE CENTRAL CORREGIMIENTO EL GUAMO</v>
          </cell>
          <cell r="L2680" t="str">
            <v>CESAR</v>
          </cell>
          <cell r="M2680" t="str">
            <v>CHIMICHAGUA</v>
          </cell>
          <cell r="N2680" t="str">
            <v>1000000  |  1000000</v>
          </cell>
          <cell r="O2680">
            <v>3184192399</v>
          </cell>
          <cell r="P2680" t="str">
            <v>asociacionaguagua@gmail.com</v>
          </cell>
          <cell r="Q2680" t="str">
            <v>ASOCIACION DE USUARIOS</v>
          </cell>
          <cell r="R2680" t="str">
            <v>ORGANIZACION AUTORIZADA</v>
          </cell>
        </row>
        <row r="2681">
          <cell r="A2681">
            <v>26703</v>
          </cell>
          <cell r="B2681" t="str">
            <v>EMPRESA DE SERVICIOS PÚBLICOS DE ALCANTARILLADO Y ACUEDUCTO DEL MUNICIPIO DE RICAURTE S.A.S. E.S.P.</v>
          </cell>
          <cell r="C2681">
            <v>41557</v>
          </cell>
          <cell r="D2681" t="str">
            <v>900639486-4</v>
          </cell>
          <cell r="E2681" t="str">
            <v>OPERATIVA</v>
          </cell>
          <cell r="F2681">
            <v>41457</v>
          </cell>
          <cell r="G2681" t="str">
            <v>ACTUALIZACION</v>
          </cell>
          <cell r="H2681">
            <v>45743</v>
          </cell>
          <cell r="I2681" t="str">
            <v>STEPHANNI CAROLINA JIMENEZ OLAYA</v>
          </cell>
          <cell r="J2681">
            <v>25612</v>
          </cell>
          <cell r="K2681" t="str">
            <v>alcarisasesp@gmail.com</v>
          </cell>
          <cell r="L2681" t="str">
            <v>CUNDINAMARCA</v>
          </cell>
          <cell r="M2681" t="str">
            <v>RICAURTE</v>
          </cell>
          <cell r="N2681" t="str">
            <v>8366621  |  8317743</v>
          </cell>
          <cell r="O2681">
            <v>3204744065</v>
          </cell>
          <cell r="P2681" t="str">
            <v>alcarisasesp@gmail.com</v>
          </cell>
          <cell r="Q2681" t="str">
            <v>SOCIEDAD ANONIMA</v>
          </cell>
          <cell r="R2681" t="str">
            <v>SOCIEDADES (EMPRESA DE SERVICIOS PUBLICOS)</v>
          </cell>
        </row>
        <row r="2682">
          <cell r="A2682">
            <v>26704</v>
          </cell>
          <cell r="B2682" t="str">
            <v>EMPRESA DE SERVICIOS PUBLICOS DE SAMANA E.S.P. S.A.S</v>
          </cell>
          <cell r="C2682">
            <v>44750</v>
          </cell>
          <cell r="D2682" t="str">
            <v>900655587-7</v>
          </cell>
          <cell r="E2682" t="str">
            <v>OPERATIVA</v>
          </cell>
          <cell r="F2682">
            <v>44348</v>
          </cell>
          <cell r="G2682" t="str">
            <v>ACTUALIZACION</v>
          </cell>
          <cell r="H2682">
            <v>45716</v>
          </cell>
          <cell r="I2682" t="str">
            <v>KARLA ISABEL CLAVIJO ARIAS</v>
          </cell>
          <cell r="J2682">
            <v>17662</v>
          </cell>
          <cell r="K2682" t="str">
            <v>Calle 8 Carrera 9 N° 5 54 calle los faroles</v>
          </cell>
          <cell r="L2682" t="str">
            <v>CALDAS</v>
          </cell>
          <cell r="M2682" t="str">
            <v>SAMANA</v>
          </cell>
          <cell r="N2682" t="str">
            <v>8658281  |  8658281</v>
          </cell>
          <cell r="O2682">
            <v>3232827588</v>
          </cell>
          <cell r="P2682" t="str">
            <v>emsamanaesp@gmail.com</v>
          </cell>
          <cell r="Q2682" t="str">
            <v>SOCIEDAD POR ACCIONES SIMPLIFICADA</v>
          </cell>
          <cell r="R2682" t="str">
            <v>SOCIEDADES (EMPRESA DE SERVICIOS PUBLICOS)</v>
          </cell>
        </row>
        <row r="2683">
          <cell r="A2683">
            <v>26705</v>
          </cell>
          <cell r="B2683" t="str">
            <v>EMPRESA DE SERVICIO PÚBLICOS DOMICILIARIOS ACUASER SAS ESP</v>
          </cell>
          <cell r="C2683">
            <v>43151</v>
          </cell>
          <cell r="D2683" t="str">
            <v>900652412-3</v>
          </cell>
          <cell r="E2683" t="str">
            <v>OPERATIVA</v>
          </cell>
          <cell r="F2683">
            <v>41563</v>
          </cell>
          <cell r="G2683" t="str">
            <v>ACTUALIZACION</v>
          </cell>
          <cell r="H2683">
            <v>45645</v>
          </cell>
          <cell r="I2683" t="str">
            <v>CESAR GONZALEZ RAMIREZ</v>
          </cell>
          <cell r="J2683">
            <v>76001</v>
          </cell>
          <cell r="K2683" t="str">
            <v>Avenida 6N # 17-92 ofi. 302</v>
          </cell>
          <cell r="L2683" t="str">
            <v>VALLE DEL CAUCA</v>
          </cell>
          <cell r="M2683" t="str">
            <v>CALI</v>
          </cell>
          <cell r="N2683" t="str">
            <v>9999999  |  3014900</v>
          </cell>
          <cell r="O2683">
            <v>3014909082</v>
          </cell>
          <cell r="P2683" t="str">
            <v>gerencia@acuaser.co</v>
          </cell>
          <cell r="Q2683" t="str">
            <v>SOCIEDAD POR ACCIONES SIMPLIFICADA</v>
          </cell>
          <cell r="R2683" t="str">
            <v>SOCIEDADES (EMPRESA DE SERVICIOS PUBLICOS)</v>
          </cell>
        </row>
        <row r="2684">
          <cell r="A2684">
            <v>26709</v>
          </cell>
          <cell r="B2684" t="str">
            <v>EMPRESA DE SERVICIOS PUBLICOS DE FALAN S.A.S E.S.P</v>
          </cell>
          <cell r="C2684">
            <v>41618</v>
          </cell>
          <cell r="D2684" t="str">
            <v>900644895-3</v>
          </cell>
          <cell r="E2684" t="str">
            <v>OPERATIVA</v>
          </cell>
          <cell r="F2684">
            <v>41518</v>
          </cell>
          <cell r="G2684" t="str">
            <v>ACTUALIZACION</v>
          </cell>
          <cell r="H2684">
            <v>45720</v>
          </cell>
          <cell r="I2684" t="str">
            <v>YESID ACOSTA  AVILA</v>
          </cell>
          <cell r="J2684">
            <v>73270</v>
          </cell>
          <cell r="K2684" t="str">
            <v>CALLE 6 NO. 3 - 61 CENTRO FALAN</v>
          </cell>
          <cell r="L2684" t="str">
            <v>TOLIMA</v>
          </cell>
          <cell r="M2684" t="str">
            <v>FALAN</v>
          </cell>
          <cell r="N2684" t="str">
            <v>2528086  |  2528282</v>
          </cell>
          <cell r="O2684">
            <v>3135784004</v>
          </cell>
          <cell r="P2684" t="str">
            <v>gerencia@aguasdefalan-tolima.gov.co</v>
          </cell>
          <cell r="Q2684" t="str">
            <v>SOCIEDAD ANONIMA</v>
          </cell>
          <cell r="R2684" t="str">
            <v>SOCIEDADES (EMPRESA DE SERVICIOS PUBLICOS)</v>
          </cell>
        </row>
        <row r="2685">
          <cell r="A2685">
            <v>26710</v>
          </cell>
          <cell r="B2685" t="str">
            <v>ASOCIACIÓN DE ASEO DE RECICLADORES Y CARRETEROS RECICLEMOSTODOS</v>
          </cell>
          <cell r="C2685">
            <v>42816</v>
          </cell>
          <cell r="D2685" t="str">
            <v>900657212-1</v>
          </cell>
          <cell r="E2685" t="str">
            <v>OPERATIVA</v>
          </cell>
          <cell r="F2685">
            <v>41512</v>
          </cell>
          <cell r="G2685" t="str">
            <v>ACTUALIZACION</v>
          </cell>
          <cell r="H2685">
            <v>45322</v>
          </cell>
          <cell r="I2685" t="str">
            <v xml:space="preserve">HELBER ARTURO AREVALO </v>
          </cell>
          <cell r="J2685">
            <v>11001</v>
          </cell>
          <cell r="K2685" t="str">
            <v>Carrera 95 A 38 55 SUR</v>
          </cell>
          <cell r="L2685" t="str">
            <v>BOGOTÁ, D.C.</v>
          </cell>
          <cell r="M2685" t="str">
            <v>BOGOTA, D.C.</v>
          </cell>
          <cell r="N2685" t="str">
            <v>4072018  |  4072018</v>
          </cell>
          <cell r="O2685">
            <v>3108087841</v>
          </cell>
          <cell r="P2685" t="str">
            <v>reciclemos1todo@gmail.com</v>
          </cell>
          <cell r="Q2685" t="str">
            <v>EMPRESA ASOCIATIVA DE TRABAJO</v>
          </cell>
          <cell r="R2685" t="str">
            <v>ORGANIZACION AUTORIZADA</v>
          </cell>
        </row>
        <row r="2686">
          <cell r="A2686">
            <v>26714</v>
          </cell>
          <cell r="B2686" t="str">
            <v>CAUCASEO LIMPIA S.A E.S.P</v>
          </cell>
          <cell r="C2686">
            <v>41572</v>
          </cell>
          <cell r="D2686" t="str">
            <v>900660305-7</v>
          </cell>
          <cell r="E2686" t="str">
            <v>OPERATIVA</v>
          </cell>
          <cell r="F2686">
            <v>41548</v>
          </cell>
          <cell r="G2686" t="str">
            <v>ACTUALIZACION</v>
          </cell>
          <cell r="H2686">
            <v>45716</v>
          </cell>
          <cell r="I2686" t="str">
            <v>LUIS GABRIEL GOMEZ DONOSO</v>
          </cell>
          <cell r="J2686">
            <v>76892</v>
          </cell>
          <cell r="K2686" t="str">
            <v>CALLE 11 No 32A-109</v>
          </cell>
          <cell r="L2686" t="str">
            <v>VALLE DEL CAUCA</v>
          </cell>
          <cell r="M2686" t="str">
            <v>YUMBO</v>
          </cell>
          <cell r="N2686" t="str">
            <v>6933374  |  6933374</v>
          </cell>
          <cell r="O2686">
            <v>6026933374</v>
          </cell>
          <cell r="P2686" t="str">
            <v>gestioncorrespondencia@servintegrales.com.co</v>
          </cell>
          <cell r="Q2686" t="str">
            <v>SOCIEDAD ANONIMA</v>
          </cell>
          <cell r="R2686" t="str">
            <v>SOCIEDADES (EMPRESA DE SERVICIOS PUBLICOS)</v>
          </cell>
        </row>
        <row r="2687">
          <cell r="A2687">
            <v>26718</v>
          </cell>
          <cell r="B2687" t="str">
            <v>ASOCIACION DE USUARIOS ACUEDUCTO NUTIBARA</v>
          </cell>
          <cell r="C2687">
            <v>43621</v>
          </cell>
          <cell r="D2687" t="str">
            <v>900337522-5</v>
          </cell>
          <cell r="E2687" t="str">
            <v>OPERATIVA</v>
          </cell>
          <cell r="F2687">
            <v>40126</v>
          </cell>
          <cell r="G2687" t="str">
            <v>ACTUALIZACION</v>
          </cell>
          <cell r="H2687">
            <v>44000</v>
          </cell>
          <cell r="I2687" t="str">
            <v>PEDRO MARIA BENITEZ  CARVAJAL</v>
          </cell>
          <cell r="J2687">
            <v>5284</v>
          </cell>
          <cell r="K2687" t="str">
            <v>NUTIBARA PARQUE</v>
          </cell>
          <cell r="L2687" t="str">
            <v>ANTIOQUIA</v>
          </cell>
          <cell r="M2687" t="str">
            <v>FRONTINO</v>
          </cell>
          <cell r="N2687" t="str">
            <v>8599200  |  8596476</v>
          </cell>
          <cell r="O2687">
            <v>3107170717</v>
          </cell>
          <cell r="P2687" t="str">
            <v>acueductonutibara2017@gmail.com</v>
          </cell>
          <cell r="Q2687" t="str">
            <v>ASOCIACION DE USUARIOS</v>
          </cell>
          <cell r="R2687" t="str">
            <v>ORGANIZACION AUTORIZADA</v>
          </cell>
        </row>
        <row r="2688">
          <cell r="A2688">
            <v>26721</v>
          </cell>
          <cell r="B2688" t="str">
            <v>EMPRESA MUNICIPAL DE ACUEDUCTO ALCANTARILLADO Y ASEO DEL MUNICIPIO DE EL BAGRE ANTIOQUIA SA ESP</v>
          </cell>
          <cell r="C2688">
            <v>41577</v>
          </cell>
          <cell r="D2688" t="str">
            <v>900649669-8</v>
          </cell>
          <cell r="E2688" t="str">
            <v>OPERATIVA</v>
          </cell>
          <cell r="F2688">
            <v>41548</v>
          </cell>
          <cell r="G2688" t="str">
            <v>ACTUALIZACION</v>
          </cell>
          <cell r="H2688">
            <v>45381</v>
          </cell>
          <cell r="I2688" t="str">
            <v>CARLOS MARIO VALENCIA ASPRILLA</v>
          </cell>
          <cell r="J2688">
            <v>5250</v>
          </cell>
          <cell r="K2688" t="str">
            <v>CALLE 54 No 48 33</v>
          </cell>
          <cell r="L2688" t="str">
            <v>ANTIOQUIA</v>
          </cell>
          <cell r="M2688" t="str">
            <v>EL BAGRE</v>
          </cell>
          <cell r="N2688" t="str">
            <v>8370286  |  0000000</v>
          </cell>
          <cell r="O2688">
            <v>3206647682</v>
          </cell>
          <cell r="P2688" t="str">
            <v>aguaselbagre@elbagre-antioquia.gov.co</v>
          </cell>
          <cell r="Q2688" t="str">
            <v>SOCIEDAD ANONIMA</v>
          </cell>
          <cell r="R2688" t="str">
            <v>SOCIEDADES (EMPRESA DE SERVICIOS PUBLICOS)</v>
          </cell>
        </row>
        <row r="2689">
          <cell r="A2689">
            <v>26722</v>
          </cell>
          <cell r="B2689" t="str">
            <v>AQUAOCCIDENTE S.A. E.S.P.</v>
          </cell>
          <cell r="C2689">
            <v>41578</v>
          </cell>
          <cell r="D2689" t="str">
            <v>900651752-8</v>
          </cell>
          <cell r="E2689" t="str">
            <v>OPERATIVA</v>
          </cell>
          <cell r="F2689">
            <v>41557</v>
          </cell>
          <cell r="G2689" t="str">
            <v>ACTUALIZACION</v>
          </cell>
          <cell r="H2689">
            <v>45733</v>
          </cell>
          <cell r="I2689" t="str">
            <v>RICARDO ALFONSO RICO CARDENAS</v>
          </cell>
          <cell r="J2689">
            <v>76520</v>
          </cell>
          <cell r="K2689" t="str">
            <v>CALLE 31 No. 29-14 LOCAL 201</v>
          </cell>
          <cell r="L2689" t="str">
            <v>VALLE DEL CAUCA</v>
          </cell>
          <cell r="M2689" t="str">
            <v>PALMIRA</v>
          </cell>
          <cell r="N2689" t="str">
            <v>2688088  |  2688088</v>
          </cell>
          <cell r="O2689">
            <v>0</v>
          </cell>
          <cell r="P2689" t="str">
            <v>contactenos@aquaoccidente.com</v>
          </cell>
          <cell r="Q2689" t="str">
            <v>SOCIEDAD ANONIMA</v>
          </cell>
          <cell r="R2689" t="str">
            <v>SOCIEDADES (EMPRESA DE SERVICIOS PUBLICOS)</v>
          </cell>
        </row>
        <row r="2690">
          <cell r="A2690">
            <v>26733</v>
          </cell>
          <cell r="B2690" t="str">
            <v>ADMINISTRACION PUBLICA COOPERATIVA DE ACUEDUCTO ALCANTARILLADO Y ASEO DE LA SIERRA CAUCA</v>
          </cell>
          <cell r="C2690">
            <v>42221</v>
          </cell>
          <cell r="D2690" t="str">
            <v>900664903-1</v>
          </cell>
          <cell r="E2690" t="str">
            <v>OPERATIVA</v>
          </cell>
          <cell r="F2690">
            <v>41587</v>
          </cell>
          <cell r="G2690" t="str">
            <v>ACTUALIZACION</v>
          </cell>
          <cell r="H2690">
            <v>45576</v>
          </cell>
          <cell r="I2690" t="str">
            <v xml:space="preserve">ALVARO ALBEIRO ORDONES </v>
          </cell>
          <cell r="J2690">
            <v>19392</v>
          </cell>
          <cell r="K2690" t="str">
            <v>EDIFICIO ALCALDIA MUNICIPAL</v>
          </cell>
          <cell r="L2690" t="str">
            <v>CAUCA</v>
          </cell>
          <cell r="M2690" t="str">
            <v>LA SIERRA</v>
          </cell>
          <cell r="N2690" t="str">
            <v>8255014  |  8255014</v>
          </cell>
          <cell r="O2690">
            <v>3104105645</v>
          </cell>
          <cell r="P2690" t="str">
            <v>aaalasierra@hotmail.com</v>
          </cell>
          <cell r="Q2690" t="str">
            <v>COOPERATIVA</v>
          </cell>
          <cell r="R2690" t="str">
            <v>ORGANIZACION AUTORIZADA</v>
          </cell>
        </row>
        <row r="2691">
          <cell r="A2691">
            <v>26741</v>
          </cell>
          <cell r="B2691" t="str">
            <v>AGUAS DEL PÁRAMO DE SONSÓN S.A.S. E.S.P</v>
          </cell>
          <cell r="C2691">
            <v>41596</v>
          </cell>
          <cell r="D2691" t="str">
            <v>900673469-2</v>
          </cell>
          <cell r="E2691" t="str">
            <v>OPERATIVA</v>
          </cell>
          <cell r="F2691">
            <v>41594</v>
          </cell>
          <cell r="G2691" t="str">
            <v>ACTUALIZACION</v>
          </cell>
          <cell r="H2691">
            <v>45700</v>
          </cell>
          <cell r="I2691" t="str">
            <v xml:space="preserve">FRANCIA IRENE CIFUENTES ARANGO </v>
          </cell>
          <cell r="J2691">
            <v>5756</v>
          </cell>
          <cell r="K2691" t="str">
            <v>calle 6 #5-41</v>
          </cell>
          <cell r="L2691" t="str">
            <v>ANTIOQUIA</v>
          </cell>
          <cell r="M2691" t="str">
            <v>SONSON</v>
          </cell>
          <cell r="N2691" t="str">
            <v>8691810  |  8691810</v>
          </cell>
          <cell r="O2691">
            <v>3106248566</v>
          </cell>
          <cell r="P2691" t="str">
            <v>empresa@aguasdelparamo-sonson-antioquia.gov.co</v>
          </cell>
          <cell r="Q2691" t="str">
            <v>SOCIEDAD POR ACCIONES SIMPLIFICADA</v>
          </cell>
          <cell r="R2691" t="str">
            <v>SOCIEDADES (EMPRESA DE SERVICIOS PUBLICOS)</v>
          </cell>
        </row>
        <row r="2692">
          <cell r="A2692">
            <v>26742</v>
          </cell>
          <cell r="B2692" t="str">
            <v>EMPRESA DE SERVICIOS PUBLICOS DE SAN FRANCISCO ANTIOQUIA SAS ESP</v>
          </cell>
          <cell r="C2692">
            <v>41661</v>
          </cell>
          <cell r="D2692" t="str">
            <v>900657172-3</v>
          </cell>
          <cell r="E2692" t="str">
            <v>OPERATIVA</v>
          </cell>
          <cell r="F2692">
            <v>41548</v>
          </cell>
          <cell r="G2692" t="str">
            <v>ACTUALIZACION</v>
          </cell>
          <cell r="H2692">
            <v>45687</v>
          </cell>
          <cell r="I2692" t="str">
            <v>BRAYAN ALEXIS GIRALDO GARCIA</v>
          </cell>
          <cell r="J2692">
            <v>5652</v>
          </cell>
          <cell r="K2692" t="str">
            <v>CALLE 11 Nr 9 61</v>
          </cell>
          <cell r="L2692" t="str">
            <v>ANTIOQUIA</v>
          </cell>
          <cell r="M2692" t="str">
            <v>SAN FRANCISCO</v>
          </cell>
          <cell r="N2692" t="str">
            <v>8323030  |  8323196</v>
          </cell>
          <cell r="O2692">
            <v>3127790775</v>
          </cell>
          <cell r="P2692" t="str">
            <v>gerencia@esp-sanfrancisco-antioquia.gov.co</v>
          </cell>
          <cell r="Q2692" t="str">
            <v>SOCIEDAD POR ACCIONES SIMPLIFICADA</v>
          </cell>
          <cell r="R2692" t="str">
            <v>SOCIEDADES (EMPRESA DE SERVICIOS PUBLICOS)</v>
          </cell>
        </row>
        <row r="2693">
          <cell r="A2693">
            <v>26743</v>
          </cell>
          <cell r="B2693" t="str">
            <v>EMPRESA DE SERVICIOS PUBLICOS DE ROBERTO PAYAN SAS</v>
          </cell>
          <cell r="C2693">
            <v>41659</v>
          </cell>
          <cell r="D2693" t="str">
            <v>900672147-1</v>
          </cell>
          <cell r="E2693" t="str">
            <v>OPERATIVA</v>
          </cell>
          <cell r="F2693">
            <v>41640</v>
          </cell>
          <cell r="G2693" t="str">
            <v>ACTUALIZACION</v>
          </cell>
          <cell r="H2693">
            <v>45699</v>
          </cell>
          <cell r="I2693" t="str">
            <v>WILSON CUERO RAMOS</v>
          </cell>
          <cell r="J2693">
            <v>52621</v>
          </cell>
          <cell r="K2693" t="str">
            <v>CASA 45 B/ EL PORVENIR</v>
          </cell>
          <cell r="L2693" t="str">
            <v>NARIÑO</v>
          </cell>
          <cell r="M2693" t="str">
            <v>ROBERTO PAYAN</v>
          </cell>
          <cell r="N2693" t="str">
            <v>3226880  |  3226880</v>
          </cell>
          <cell r="O2693">
            <v>3226880695</v>
          </cell>
          <cell r="P2693" t="str">
            <v>empresaserviciospublicosrp@gmail.com</v>
          </cell>
          <cell r="Q2693" t="str">
            <v>SOCIEDAD EN COMANDITA POR ACCIONES</v>
          </cell>
          <cell r="R2693" t="str">
            <v>SOCIEDADES (EMPRESA DE SERVICIOS PUBLICOS)</v>
          </cell>
        </row>
        <row r="2694">
          <cell r="A2694">
            <v>26744</v>
          </cell>
          <cell r="B2694" t="str">
            <v>ASOCIACION DE USUARIOS DEL ACUEDUCTO  Y ALCANTARILLADO DE LAS MERCEDES PUERTO TRIUNFO</v>
          </cell>
          <cell r="C2694">
            <v>41781</v>
          </cell>
          <cell r="D2694" t="str">
            <v>811043096-3</v>
          </cell>
          <cell r="E2694" t="str">
            <v>OPERATIVA</v>
          </cell>
          <cell r="F2694">
            <v>36085</v>
          </cell>
          <cell r="G2694" t="str">
            <v>ACTUALIZACION</v>
          </cell>
          <cell r="H2694">
            <v>45736</v>
          </cell>
          <cell r="I2694" t="str">
            <v>JULIO ERNESTO AGUDELO  LISARAZO</v>
          </cell>
          <cell r="J2694">
            <v>5591</v>
          </cell>
          <cell r="K2694" t="str">
            <v>CALLE 19</v>
          </cell>
          <cell r="L2694" t="str">
            <v>ANTIOQUIA</v>
          </cell>
          <cell r="M2694" t="str">
            <v>PUERTO TRIUNFO</v>
          </cell>
          <cell r="N2694" t="str">
            <v>8352811  |  8352811</v>
          </cell>
          <cell r="O2694">
            <v>3207117383</v>
          </cell>
          <cell r="P2694" t="str">
            <v>ACUEDUCTOLASMERCEDES@HOTMAIL.COM</v>
          </cell>
          <cell r="Q2694" t="str">
            <v>ASOCIACION DE USUARIOS</v>
          </cell>
          <cell r="R2694" t="str">
            <v>ORGANIZACION AUTORIZADA</v>
          </cell>
        </row>
        <row r="2695">
          <cell r="A2695">
            <v>26747</v>
          </cell>
          <cell r="B2695" t="str">
            <v>JUNTA ADMINISTRADORA DEL ACUEDUCTO VEREDA HONDA PORVENIR</v>
          </cell>
          <cell r="C2695">
            <v>41684</v>
          </cell>
          <cell r="D2695" t="str">
            <v>813009068-0</v>
          </cell>
          <cell r="E2695" t="str">
            <v>OPERATIVA</v>
          </cell>
          <cell r="F2695">
            <v>39083</v>
          </cell>
          <cell r="G2695" t="str">
            <v>ACTUALIZACION</v>
          </cell>
          <cell r="H2695">
            <v>45510</v>
          </cell>
          <cell r="I2695" t="str">
            <v xml:space="preserve">JAIRO LOPEZ </v>
          </cell>
          <cell r="J2695">
            <v>41551</v>
          </cell>
          <cell r="K2695" t="str">
            <v>CRA 5#2-16</v>
          </cell>
          <cell r="L2695" t="str">
            <v>HUILA</v>
          </cell>
          <cell r="M2695" t="str">
            <v>PITALITO</v>
          </cell>
          <cell r="N2695" t="str">
            <v>0000000  |  0000000</v>
          </cell>
          <cell r="O2695">
            <v>3112952377</v>
          </cell>
          <cell r="P2695" t="str">
            <v>correo@jadavhp.com</v>
          </cell>
          <cell r="Q2695" t="str">
            <v>JUNTA ADMINISTRADORA</v>
          </cell>
          <cell r="R2695" t="str">
            <v>ORGANIZACION AUTORIZADA</v>
          </cell>
        </row>
        <row r="2696">
          <cell r="A2696">
            <v>26750</v>
          </cell>
          <cell r="B2696" t="str">
            <v>COOPERATIVA MULTIACTIVA DE RECICLADORES BELLO RENACER</v>
          </cell>
          <cell r="C2696">
            <v>42669</v>
          </cell>
          <cell r="D2696" t="str">
            <v>900454099-1</v>
          </cell>
          <cell r="E2696" t="str">
            <v>OPERATIVA</v>
          </cell>
          <cell r="F2696">
            <v>40741</v>
          </cell>
          <cell r="G2696" t="str">
            <v>ACTUALIZACION</v>
          </cell>
          <cell r="H2696">
            <v>45716</v>
          </cell>
          <cell r="I2696" t="str">
            <v>GONZALO MEJIA PICO</v>
          </cell>
          <cell r="J2696">
            <v>68001</v>
          </cell>
          <cell r="K2696" t="str">
            <v>km 7 via bucaramanga-giron centro de acopio el carrasco</v>
          </cell>
          <cell r="L2696" t="str">
            <v>SANTANDER</v>
          </cell>
          <cell r="M2696" t="str">
            <v>BUCARAMANGA</v>
          </cell>
          <cell r="N2696" t="str">
            <v>6467133  |  6467133</v>
          </cell>
          <cell r="O2696">
            <v>3204424731</v>
          </cell>
          <cell r="P2696" t="str">
            <v>rutadereciclaje.bellorenacer@outlook.es</v>
          </cell>
          <cell r="Q2696" t="str">
            <v>COOPERATIVA</v>
          </cell>
          <cell r="R2696" t="str">
            <v>ORGANIZACION AUTORIZADA</v>
          </cell>
        </row>
        <row r="2697">
          <cell r="A2697">
            <v>26753</v>
          </cell>
          <cell r="B2697" t="str">
            <v>EMPRESA DE SERVICIOS PUBLICOS DOMICILIARIOS DE ACUEDUCTO ALCANTARILLADO Y ASEO DEL MUNICIPIO DE ANCUYA NARINO SAS ESP</v>
          </cell>
          <cell r="C2697">
            <v>41989</v>
          </cell>
          <cell r="D2697" t="str">
            <v>900638104-1</v>
          </cell>
          <cell r="E2697" t="str">
            <v>OPERATIVA</v>
          </cell>
          <cell r="F2697">
            <v>41487</v>
          </cell>
          <cell r="G2697" t="str">
            <v>ACTUALIZACION</v>
          </cell>
          <cell r="H2697">
            <v>45629</v>
          </cell>
          <cell r="I2697" t="str">
            <v>ANA CRISTINA ROMO MARROQUN</v>
          </cell>
          <cell r="J2697">
            <v>52036</v>
          </cell>
          <cell r="K2697" t="str">
            <v>CALLE 2 No 3 -59 BARRIO LIBERTAD</v>
          </cell>
          <cell r="L2697" t="str">
            <v>NARIÑO</v>
          </cell>
          <cell r="M2697" t="str">
            <v>ANCUYA</v>
          </cell>
          <cell r="N2697" t="str">
            <v>7287372  |  7287372</v>
          </cell>
          <cell r="O2697">
            <v>3162289322</v>
          </cell>
          <cell r="P2697" t="str">
            <v>espancuyasas@gmail.com</v>
          </cell>
          <cell r="Q2697" t="str">
            <v>SOCIEDAD POR ACCIONES SIMPLIFICADA</v>
          </cell>
          <cell r="R2697" t="str">
            <v>SOCIEDADES (EMPRESA DE SERVICIOS PUBLICOS)</v>
          </cell>
        </row>
        <row r="2698">
          <cell r="A2698">
            <v>26754</v>
          </cell>
          <cell r="B2698" t="str">
            <v>SERVICIOS VIALES SAS ESP</v>
          </cell>
          <cell r="C2698">
            <v>41631</v>
          </cell>
          <cell r="D2698" t="str">
            <v>900468798-2</v>
          </cell>
          <cell r="E2698" t="str">
            <v>OPERATIVA (No activa)</v>
          </cell>
          <cell r="F2698">
            <v>41570</v>
          </cell>
          <cell r="G2698" t="str">
            <v>ACTUALIZACION</v>
          </cell>
          <cell r="H2698">
            <v>44533</v>
          </cell>
          <cell r="I2698" t="str">
            <v>JOSE AGUSTIN LOPEZ ARIZA</v>
          </cell>
          <cell r="J2698">
            <v>25402</v>
          </cell>
          <cell r="K2698" t="str">
            <v>CRA 2 No 22-70</v>
          </cell>
          <cell r="L2698" t="str">
            <v>CUNDINAMARCA</v>
          </cell>
          <cell r="M2698" t="str">
            <v>LA VEGA</v>
          </cell>
          <cell r="N2698" t="str">
            <v>8447623  |  8447623</v>
          </cell>
          <cell r="O2698">
            <v>3204960895</v>
          </cell>
          <cell r="P2698" t="str">
            <v>serviciosviales.sas@hotmail.com</v>
          </cell>
          <cell r="Q2698" t="str">
            <v>SOCIEDAD POR ACCIONES SIMPLIFICADA</v>
          </cell>
          <cell r="R2698" t="str">
            <v>SOCIEDADES (EMPRESA DE SERVICIOS PUBLICOS)</v>
          </cell>
        </row>
        <row r="2699">
          <cell r="A2699">
            <v>26766</v>
          </cell>
          <cell r="B2699" t="str">
            <v xml:space="preserve">ASOCIACIÓN DE USUARIOS DEL ACUEDUCTO REGIONAL SAN GREGORIO DE QUEBRADA DE BECERRAS DE DUITAMA </v>
          </cell>
          <cell r="C2699">
            <v>44062</v>
          </cell>
          <cell r="D2699" t="str">
            <v>900281423-1</v>
          </cell>
          <cell r="E2699" t="str">
            <v>OPERATIVA</v>
          </cell>
          <cell r="F2699">
            <v>42408</v>
          </cell>
          <cell r="G2699" t="str">
            <v>ACTUALIZACION</v>
          </cell>
          <cell r="H2699">
            <v>45721</v>
          </cell>
          <cell r="I2699" t="str">
            <v>SEGUNDO MANUEL ROMERO BALAGUERA</v>
          </cell>
          <cell r="J2699">
            <v>15238</v>
          </cell>
          <cell r="K2699" t="str">
            <v>Cra 10 # 11- 13 int 18</v>
          </cell>
          <cell r="L2699" t="str">
            <v>BOYACÁ</v>
          </cell>
          <cell r="M2699" t="str">
            <v>DUITAMA</v>
          </cell>
          <cell r="N2699" t="str">
            <v>7602602  |  7602602</v>
          </cell>
          <cell r="O2699">
            <v>3155772964</v>
          </cell>
          <cell r="P2699" t="str">
            <v>infoarsg@gmail.com</v>
          </cell>
          <cell r="Q2699" t="str">
            <v>SIN ANIMO DE LUCRO</v>
          </cell>
          <cell r="R2699" t="str">
            <v>ORGANIZACION AUTORIZADA</v>
          </cell>
        </row>
        <row r="2700">
          <cell r="A2700">
            <v>26768</v>
          </cell>
          <cell r="B2700" t="str">
            <v>EMPRESA DE SERVICIOS PUBLICOS MIXTA LA CANDELARIA S.A. ESP DEL MUNICIPIO DE CERTEGUI</v>
          </cell>
          <cell r="C2700">
            <v>41837</v>
          </cell>
          <cell r="D2700" t="str">
            <v>900664832-5</v>
          </cell>
          <cell r="E2700" t="str">
            <v>OPERATIVA</v>
          </cell>
          <cell r="F2700">
            <v>41562</v>
          </cell>
          <cell r="G2700" t="str">
            <v>ACTUALIZACION</v>
          </cell>
          <cell r="H2700">
            <v>45580</v>
          </cell>
          <cell r="I2700" t="str">
            <v>LUZ YANETH URRUTIA MOSQUERA</v>
          </cell>
          <cell r="J2700">
            <v>27160</v>
          </cell>
          <cell r="K2700" t="str">
            <v>CRA 3 N 4A 35 BARRIO SANTANDER</v>
          </cell>
          <cell r="L2700" t="str">
            <v>CHOCÓ</v>
          </cell>
          <cell r="M2700" t="str">
            <v>CERTEGUI</v>
          </cell>
          <cell r="N2700" t="str">
            <v>3162047  |  3137216</v>
          </cell>
          <cell r="O2700">
            <v>3153047363</v>
          </cell>
          <cell r="P2700" t="str">
            <v>empresalacandelaria02@gmail.com</v>
          </cell>
          <cell r="Q2700" t="str">
            <v>SOCIEDAD ANONIMA</v>
          </cell>
          <cell r="R2700" t="str">
            <v>SOCIEDADES (EMPRESA DE SERVICIOS PUBLICOS)</v>
          </cell>
        </row>
        <row r="2701">
          <cell r="A2701">
            <v>26770</v>
          </cell>
          <cell r="B2701" t="str">
            <v>AFROCAUCANA DE AGUAS S.A.S. E.S.P</v>
          </cell>
          <cell r="C2701">
            <v>43565</v>
          </cell>
          <cell r="D2701" t="str">
            <v>900677284-5</v>
          </cell>
          <cell r="E2701" t="str">
            <v>OPERATIVA</v>
          </cell>
          <cell r="F2701">
            <v>43556</v>
          </cell>
          <cell r="G2701" t="str">
            <v>ACTUALIZACION</v>
          </cell>
          <cell r="H2701">
            <v>45714</v>
          </cell>
          <cell r="I2701" t="str">
            <v>OSCAR EDUARDO LARRAHONDO BALANTA</v>
          </cell>
          <cell r="J2701">
            <v>19573</v>
          </cell>
          <cell r="K2701" t="str">
            <v>CR 19 NRO. 13-57 BRR LAS DOS AGUAS</v>
          </cell>
          <cell r="L2701" t="str">
            <v>CAUCA</v>
          </cell>
          <cell r="M2701" t="str">
            <v>PUERTO TEJADA</v>
          </cell>
          <cell r="N2701" t="str">
            <v>8267274  |  8267274</v>
          </cell>
          <cell r="O2701">
            <v>3507297309</v>
          </cell>
          <cell r="P2701" t="str">
            <v>gerencia@afrocaucanadeaguas.com</v>
          </cell>
          <cell r="Q2701" t="str">
            <v>SOCIEDAD POR ACCIONES SIMPLIFICADA</v>
          </cell>
          <cell r="R2701" t="str">
            <v>SOCIEDADES (EMPRESA DE SERVICIOS PUBLICOS)</v>
          </cell>
        </row>
        <row r="2702">
          <cell r="A2702">
            <v>26772</v>
          </cell>
          <cell r="B2702" t="str">
            <v>EMPRESA DE SERVICIOS PUBLICOS DE SANTANDER S.A.E.S.P.</v>
          </cell>
          <cell r="C2702">
            <v>41726</v>
          </cell>
          <cell r="D2702" t="str">
            <v>900648934-0</v>
          </cell>
          <cell r="E2702" t="str">
            <v>OPERATIVA</v>
          </cell>
          <cell r="F2702">
            <v>41701</v>
          </cell>
          <cell r="G2702" t="str">
            <v>ACTUALIZACION</v>
          </cell>
          <cell r="H2702">
            <v>45687</v>
          </cell>
          <cell r="I2702" t="str">
            <v>NOHORA CRISTINA FLOREZ BARRERA</v>
          </cell>
          <cell r="J2702">
            <v>68001</v>
          </cell>
          <cell r="K2702" t="str">
            <v xml:space="preserve">CALLE 36 No. 31-39 OFIC 131 CENTRO EMPRESARIAL CHICAMOCHA  </v>
          </cell>
          <cell r="L2702" t="str">
            <v>SANTANDER</v>
          </cell>
          <cell r="M2702" t="str">
            <v>BUCARAMANGA</v>
          </cell>
          <cell r="N2702" t="str">
            <v>7000420  |  7000420</v>
          </cell>
          <cell r="O2702">
            <v>3202163512</v>
          </cell>
          <cell r="P2702" t="str">
            <v>esantoperaciones@esant.com.co</v>
          </cell>
          <cell r="Q2702" t="str">
            <v>SOCIEDAD ANONIMA</v>
          </cell>
          <cell r="R2702" t="str">
            <v>SOCIEDADES (EMPRESA DE SERVICIOS PUBLICOS)</v>
          </cell>
        </row>
        <row r="2703">
          <cell r="A2703">
            <v>26773</v>
          </cell>
          <cell r="B2703" t="str">
            <v>ASOCIACIÓN DE USUARIOS DEL MICROACUEDUCTO DEL CORREGIMIENTO DE SAN LUIS SUCRE</v>
          </cell>
          <cell r="C2703">
            <v>44104</v>
          </cell>
          <cell r="D2703" t="str">
            <v>900639952-5</v>
          </cell>
          <cell r="E2703" t="str">
            <v>OPERATIVA</v>
          </cell>
          <cell r="F2703">
            <v>41365</v>
          </cell>
          <cell r="G2703" t="str">
            <v>ACTUALIZACION</v>
          </cell>
          <cell r="H2703">
            <v>45704</v>
          </cell>
          <cell r="I2703" t="str">
            <v>MANUEL VENTURA CAMARGO BARRIOS</v>
          </cell>
          <cell r="J2703">
            <v>70771</v>
          </cell>
          <cell r="K2703" t="str">
            <v>CALLE 2 5 155</v>
          </cell>
          <cell r="L2703" t="str">
            <v>SUCRE</v>
          </cell>
          <cell r="M2703" t="str">
            <v>SUCRE</v>
          </cell>
          <cell r="N2703" t="str">
            <v>0000000  |  0000000</v>
          </cell>
          <cell r="O2703">
            <v>3145814829</v>
          </cell>
          <cell r="P2703" t="str">
            <v>aguasdesanluis@outlook.com</v>
          </cell>
          <cell r="Q2703" t="str">
            <v>ASOCIACION DE USUARIOS</v>
          </cell>
          <cell r="R2703" t="str">
            <v>ORGANIZACION AUTORIZADA</v>
          </cell>
        </row>
        <row r="2704">
          <cell r="A2704">
            <v>26774</v>
          </cell>
          <cell r="B2704" t="str">
            <v>OFICINA DE SERVICIOS PUBLICOS DE SAN BERNARDO CUNDINAMARCA</v>
          </cell>
          <cell r="C2704">
            <v>41699</v>
          </cell>
          <cell r="D2704" t="str">
            <v>800093437-5</v>
          </cell>
          <cell r="E2704" t="str">
            <v>OPERATIVA</v>
          </cell>
          <cell r="F2704">
            <v>41641</v>
          </cell>
          <cell r="G2704" t="str">
            <v>ACTUALIZACION</v>
          </cell>
          <cell r="H2704">
            <v>45334</v>
          </cell>
          <cell r="I2704" t="str">
            <v>LIBARDO MORALES CABEZAS</v>
          </cell>
          <cell r="J2704">
            <v>25649</v>
          </cell>
          <cell r="K2704" t="str">
            <v>CALLE 6 NO. 3ª 16-28</v>
          </cell>
          <cell r="L2704" t="str">
            <v>CUNDINAMARCA</v>
          </cell>
          <cell r="M2704" t="str">
            <v>SAN BERNARDO</v>
          </cell>
          <cell r="N2704" t="str">
            <v>8680708  |  8680708</v>
          </cell>
          <cell r="O2704">
            <v>3142225653</v>
          </cell>
          <cell r="P2704" t="str">
            <v>serviciospublicos@sanbernardo-cundinamarca.gov.co</v>
          </cell>
          <cell r="Q2704" t="str">
            <v>No disponible</v>
          </cell>
          <cell r="R2704" t="str">
            <v>MUNICIPIO (PRESTACIÓN DIRECTA)</v>
          </cell>
        </row>
        <row r="2705">
          <cell r="A2705">
            <v>26776</v>
          </cell>
          <cell r="B2705" t="str">
            <v>EMPRESAS PUBLICAS DE SAN ROQUE S.A.S E.S.P</v>
          </cell>
          <cell r="C2705">
            <v>42843</v>
          </cell>
          <cell r="D2705" t="str">
            <v>900640323-4</v>
          </cell>
          <cell r="E2705" t="str">
            <v>OPERATIVA</v>
          </cell>
          <cell r="F2705">
            <v>41481</v>
          </cell>
          <cell r="G2705" t="str">
            <v>ACTUALIZACION</v>
          </cell>
          <cell r="H2705">
            <v>45582</v>
          </cell>
          <cell r="I2705" t="str">
            <v>JORGE DAVID CASTANO CARDENAS</v>
          </cell>
          <cell r="J2705">
            <v>5670</v>
          </cell>
          <cell r="K2705" t="str">
            <v>Cr 20 No 29 59</v>
          </cell>
          <cell r="L2705" t="str">
            <v>ANTIOQUIA</v>
          </cell>
          <cell r="M2705" t="str">
            <v>SAN ROQUE</v>
          </cell>
          <cell r="N2705" t="str">
            <v>8656427  |  8656427</v>
          </cell>
          <cell r="O2705">
            <v>3105970277</v>
          </cell>
          <cell r="P2705" t="str">
            <v>espsanroque@gmail.com</v>
          </cell>
          <cell r="Q2705" t="str">
            <v>SOCIEDAD POR ACCIONES SIMPLIFICADA</v>
          </cell>
          <cell r="R2705" t="str">
            <v>SOCIEDADES (EMPRESA DE SERVICIOS PUBLICOS)</v>
          </cell>
        </row>
        <row r="2706">
          <cell r="A2706">
            <v>26777</v>
          </cell>
          <cell r="B2706" t="str">
            <v>ACUEDUCTO ALCANTARILLADO Y ASEO DE ROSAS S.A E.S.P</v>
          </cell>
          <cell r="C2706">
            <v>42180</v>
          </cell>
          <cell r="D2706" t="str">
            <v>900575233-1</v>
          </cell>
          <cell r="E2706" t="str">
            <v>OPERATIVA</v>
          </cell>
          <cell r="F2706">
            <v>41640</v>
          </cell>
          <cell r="G2706" t="str">
            <v>ACTUALIZACION</v>
          </cell>
          <cell r="H2706">
            <v>45190</v>
          </cell>
          <cell r="I2706" t="str">
            <v>HERNAN DARIO BENAVIDES SOLANO</v>
          </cell>
          <cell r="J2706">
            <v>19622</v>
          </cell>
          <cell r="K2706" t="str">
            <v>Calle 6 No 3-40</v>
          </cell>
          <cell r="L2706" t="str">
            <v>CAUCA</v>
          </cell>
          <cell r="M2706" t="str">
            <v>ROSAS</v>
          </cell>
          <cell r="N2706" t="str">
            <v>8372667  |  8254141</v>
          </cell>
          <cell r="O2706">
            <v>3104643849</v>
          </cell>
          <cell r="P2706" t="str">
            <v>rosassaesp@gmail.com</v>
          </cell>
          <cell r="Q2706" t="str">
            <v>SOCIEDAD ANONIMA</v>
          </cell>
          <cell r="R2706" t="str">
            <v>SOCIEDADES (EMPRESA DE SERVICIOS PUBLICOS)</v>
          </cell>
        </row>
        <row r="2707">
          <cell r="A2707">
            <v>26782</v>
          </cell>
          <cell r="B2707" t="str">
            <v>ASOCIACIÓN DE SUSCRIPTORES DEL ACUEDUCTO EL MANANTIAL VEREDA CHURUVITA DEL MUNICIPIO DE SAMACA DEPARTAMENTO DE BOYACA</v>
          </cell>
          <cell r="C2707">
            <v>43692</v>
          </cell>
          <cell r="D2707" t="str">
            <v>900366397-4</v>
          </cell>
          <cell r="E2707" t="str">
            <v>OPERATIVA</v>
          </cell>
          <cell r="F2707">
            <v>41456</v>
          </cell>
          <cell r="G2707" t="str">
            <v>ACTUALIZACION</v>
          </cell>
          <cell r="H2707">
            <v>45274</v>
          </cell>
          <cell r="I2707" t="str">
            <v>MARCO TULIO PAEZ SIERRA</v>
          </cell>
          <cell r="J2707">
            <v>15646</v>
          </cell>
          <cell r="K2707" t="str">
            <v>calle 5 Nº 5-30 OFI 202</v>
          </cell>
          <cell r="L2707" t="str">
            <v>BOYACÁ</v>
          </cell>
          <cell r="M2707" t="str">
            <v>SAMACA</v>
          </cell>
          <cell r="N2707" t="str">
            <v>7372095  |  7372890</v>
          </cell>
          <cell r="O2707">
            <v>3124454859</v>
          </cell>
          <cell r="P2707" t="str">
            <v>madse8@hotmail.com</v>
          </cell>
          <cell r="Q2707" t="str">
            <v>ASOCIACION DE USUARIOS</v>
          </cell>
          <cell r="R2707" t="str">
            <v>ORGANIZACION AUTORIZADA</v>
          </cell>
        </row>
        <row r="2708">
          <cell r="A2708">
            <v>26783</v>
          </cell>
          <cell r="B2708" t="str">
            <v>ASOCIACIÓN DE SUSCRIPTORES DEL ACUEDUCTO VEREDAL SAN FELIPE DE LA VEREDA CHORRERA ALTO DEL AIRE DEL MUNICIPIO DE SAMACA</v>
          </cell>
          <cell r="C2708">
            <v>43984</v>
          </cell>
          <cell r="D2708" t="str">
            <v>820005240-9</v>
          </cell>
          <cell r="E2708" t="str">
            <v>OPERATIVA</v>
          </cell>
          <cell r="F2708">
            <v>37955</v>
          </cell>
          <cell r="G2708" t="str">
            <v>ACTUALIZACION</v>
          </cell>
          <cell r="H2708">
            <v>45275</v>
          </cell>
          <cell r="I2708" t="str">
            <v>DEYFA MARIA MESA LEON</v>
          </cell>
          <cell r="J2708">
            <v>15646</v>
          </cell>
          <cell r="K2708" t="str">
            <v>calle 5 Nº 5-30 OFI 202</v>
          </cell>
          <cell r="L2708" t="str">
            <v>BOYACÁ</v>
          </cell>
          <cell r="M2708" t="str">
            <v>SAMACA</v>
          </cell>
          <cell r="N2708" t="str">
            <v>0000000  |  0000000</v>
          </cell>
          <cell r="O2708">
            <v>3219892294</v>
          </cell>
          <cell r="P2708" t="str">
            <v>egresap@hotmail.com</v>
          </cell>
          <cell r="Q2708" t="str">
            <v>ASOCIACION DE USUARIOS</v>
          </cell>
          <cell r="R2708" t="str">
            <v>ORGANIZACION AUTORIZADA</v>
          </cell>
        </row>
        <row r="2709">
          <cell r="A2709">
            <v>26785</v>
          </cell>
          <cell r="B2709" t="str">
            <v>CIUDAD LIMPIA NEIVA S.A E.S.P</v>
          </cell>
          <cell r="C2709">
            <v>41667</v>
          </cell>
          <cell r="D2709" t="str">
            <v>900674866-8</v>
          </cell>
          <cell r="E2709" t="str">
            <v>OPERATIVA</v>
          </cell>
          <cell r="F2709">
            <v>41609</v>
          </cell>
          <cell r="G2709" t="str">
            <v>ACTUALIZACION</v>
          </cell>
          <cell r="H2709">
            <v>45558</v>
          </cell>
          <cell r="I2709" t="str">
            <v>LUIS ALBERTO HUGUETT LINERO</v>
          </cell>
          <cell r="J2709">
            <v>11001</v>
          </cell>
          <cell r="K2709" t="str">
            <v>CALLE 59 C SUR # 51 - 50</v>
          </cell>
          <cell r="L2709" t="str">
            <v>BOGOTÁ, D.C.</v>
          </cell>
          <cell r="M2709" t="str">
            <v>BOGOTA, D.C.</v>
          </cell>
          <cell r="N2709" t="str">
            <v>8765584  |  8766224</v>
          </cell>
          <cell r="O2709">
            <v>3208656644</v>
          </cell>
          <cell r="P2709" t="str">
            <v>sui@ciudadlimpia.com.co</v>
          </cell>
          <cell r="Q2709" t="str">
            <v>SOCIEDAD ANONIMA</v>
          </cell>
          <cell r="R2709" t="str">
            <v>SOCIEDADES (EMPRESA DE SERVICIOS PUBLICOS)</v>
          </cell>
        </row>
        <row r="2710">
          <cell r="A2710">
            <v>26786</v>
          </cell>
          <cell r="B2710" t="str">
            <v>ASOCIACIÓN DE USUARIOS DE ACUEDUCTO Y ALCANTARILLADO EL PEDREGAL</v>
          </cell>
          <cell r="C2710">
            <v>41890</v>
          </cell>
          <cell r="D2710" t="str">
            <v>900408830-4</v>
          </cell>
          <cell r="E2710" t="str">
            <v>OPERATIVA</v>
          </cell>
          <cell r="F2710">
            <v>40560</v>
          </cell>
          <cell r="G2710" t="str">
            <v>ACTUALIZACION</v>
          </cell>
          <cell r="H2710">
            <v>45386</v>
          </cell>
          <cell r="I2710" t="str">
            <v>JAIRO OSWALDO TOBAR TOBAR</v>
          </cell>
          <cell r="J2710">
            <v>52354</v>
          </cell>
          <cell r="K2710" t="str">
            <v>OFICINA ASOPEDREGAL- LADO DE LA ESTACION DE POLICIA</v>
          </cell>
          <cell r="L2710" t="str">
            <v>NARIÑO</v>
          </cell>
          <cell r="M2710" t="str">
            <v>IMUES</v>
          </cell>
          <cell r="N2710" t="str">
            <v>8182429  |  8182429</v>
          </cell>
          <cell r="O2710">
            <v>3173263955</v>
          </cell>
          <cell r="P2710" t="str">
            <v>asopedregalimues@gmail.com</v>
          </cell>
          <cell r="Q2710" t="str">
            <v>ASOCIACION DE USUARIOS</v>
          </cell>
          <cell r="R2710" t="str">
            <v>ORGANIZACION AUTORIZADA</v>
          </cell>
        </row>
        <row r="2711">
          <cell r="A2711">
            <v>26791</v>
          </cell>
          <cell r="B2711" t="str">
            <v>ASOCIACION DE GESTORES COMUNITARIOS DE SERVICIOS PÚBLICOS DE CIUDAD PORFÍA</v>
          </cell>
          <cell r="C2711">
            <v>42482</v>
          </cell>
          <cell r="D2711" t="str">
            <v>900626976-5</v>
          </cell>
          <cell r="E2711" t="str">
            <v>OPERATIVA</v>
          </cell>
          <cell r="F2711">
            <v>44401</v>
          </cell>
          <cell r="G2711" t="str">
            <v>ACTUALIZACION</v>
          </cell>
          <cell r="H2711">
            <v>45735</v>
          </cell>
          <cell r="I2711" t="str">
            <v>LUIS ALBERTO ESPITIA ORTIZ</v>
          </cell>
          <cell r="J2711">
            <v>50001</v>
          </cell>
          <cell r="K2711" t="str">
            <v>CL 58 SUR 42 69</v>
          </cell>
          <cell r="L2711" t="str">
            <v>META</v>
          </cell>
          <cell r="M2711" t="str">
            <v>VILLAVICENCIO</v>
          </cell>
          <cell r="N2711" t="str">
            <v>3212225  |  3138798</v>
          </cell>
          <cell r="O2711">
            <v>3138798672</v>
          </cell>
          <cell r="P2711" t="str">
            <v>edgardoniebles86@gmail.com</v>
          </cell>
          <cell r="Q2711" t="str">
            <v>ASOCIACION DE USUARIOS</v>
          </cell>
          <cell r="R2711" t="str">
            <v>ORGANIZACION AUTORIZADA</v>
          </cell>
        </row>
        <row r="2712">
          <cell r="A2712">
            <v>26792</v>
          </cell>
          <cell r="B2712" t="str">
            <v>EMPRESA DE SERVICIOS PUBLICOS DOMICILIARIOS DE ACUEDUCTO ALCANTARILLADO Y ASEO DEL MUNICIPIO DE LA FLORIDA NARIÑO AGUAS DEL GUILQUE SAS ESP</v>
          </cell>
          <cell r="C2712">
            <v>41697</v>
          </cell>
          <cell r="D2712" t="str">
            <v>900688049-8</v>
          </cell>
          <cell r="E2712" t="str">
            <v>OPERATIVA</v>
          </cell>
          <cell r="F2712">
            <v>41639</v>
          </cell>
          <cell r="G2712" t="str">
            <v>ACTUALIZACION</v>
          </cell>
          <cell r="H2712">
            <v>45715</v>
          </cell>
          <cell r="I2712" t="str">
            <v>WILLIAM ORLANDO ROMERO GOMEZ</v>
          </cell>
          <cell r="J2712">
            <v>52381</v>
          </cell>
          <cell r="K2712" t="str">
            <v xml:space="preserve"> CARRERA 4 3 46  Barrio Libertad</v>
          </cell>
          <cell r="L2712" t="str">
            <v>NARIÑO</v>
          </cell>
          <cell r="M2712" t="str">
            <v>LA FLORIDA</v>
          </cell>
          <cell r="N2712" t="str">
            <v>7287712  |  7287731</v>
          </cell>
          <cell r="O2712">
            <v>3163377454</v>
          </cell>
          <cell r="P2712" t="str">
            <v>aguasdelguilque@gmail.com</v>
          </cell>
          <cell r="Q2712" t="str">
            <v>SOCIEDAD POR ACCIONES SIMPLIFICADA</v>
          </cell>
          <cell r="R2712" t="str">
            <v>SOCIEDADES (EMPRESA DE SERVICIOS PUBLICOS)</v>
          </cell>
        </row>
        <row r="2713">
          <cell r="A2713">
            <v>26794</v>
          </cell>
          <cell r="B2713" t="str">
            <v>COOPERATIVA DE TRABAJO ASOCIADO Y PRESTACION DE SERVICIOS AVANZAR</v>
          </cell>
          <cell r="C2713">
            <v>41775</v>
          </cell>
          <cell r="D2713" t="str">
            <v>900019318-5</v>
          </cell>
          <cell r="E2713" t="str">
            <v>OPERATIVA (No activa)</v>
          </cell>
          <cell r="F2713">
            <v>38660</v>
          </cell>
          <cell r="G2713" t="str">
            <v>ACTUALIZACION</v>
          </cell>
          <cell r="H2713">
            <v>41794</v>
          </cell>
          <cell r="I2713" t="str">
            <v>MARIA ROSMIRA BARRERA GIRALDO</v>
          </cell>
          <cell r="J2713">
            <v>5040</v>
          </cell>
          <cell r="K2713" t="str">
            <v>Carrera 30  32-05</v>
          </cell>
          <cell r="L2713" t="str">
            <v>ANTIOQUIA</v>
          </cell>
          <cell r="M2713" t="str">
            <v>ANORÍ</v>
          </cell>
          <cell r="N2713" t="str">
            <v>8350190  |  8350172</v>
          </cell>
          <cell r="O2713">
            <v>3148956493</v>
          </cell>
          <cell r="P2713" t="str">
            <v>avanzar01@hotmail.com</v>
          </cell>
          <cell r="Q2713" t="str">
            <v>COOPERATIVA</v>
          </cell>
          <cell r="R2713" t="str">
            <v>ORGANIZACION AUTORIZADA</v>
          </cell>
        </row>
        <row r="2714">
          <cell r="A2714">
            <v>26797</v>
          </cell>
          <cell r="B2714" t="str">
            <v>ADMINISTRACION PUBLICA COOPERATIVA DE SAN JOSE DE URE</v>
          </cell>
          <cell r="C2714">
            <v>41912</v>
          </cell>
          <cell r="D2714" t="str">
            <v>900688333-5</v>
          </cell>
          <cell r="E2714" t="str">
            <v>OPERATIVA</v>
          </cell>
          <cell r="F2714">
            <v>41655</v>
          </cell>
          <cell r="G2714" t="str">
            <v>ACTUALIZACION</v>
          </cell>
          <cell r="H2714">
            <v>44916</v>
          </cell>
          <cell r="I2714" t="str">
            <v>JUAN CARLOS IBANEZ SALAS</v>
          </cell>
          <cell r="J2714">
            <v>23682</v>
          </cell>
          <cell r="K2714" t="str">
            <v>CALLE 8 1A-95</v>
          </cell>
          <cell r="L2714" t="str">
            <v>CÓRDOBA</v>
          </cell>
          <cell r="M2714" t="str">
            <v>SAN JOSE DE URE</v>
          </cell>
          <cell r="N2714" t="str">
            <v>7722154  |  7722154</v>
          </cell>
          <cell r="O2714">
            <v>3205547003</v>
          </cell>
          <cell r="P2714" t="str">
            <v>aguasdeureapc@gmail.com</v>
          </cell>
          <cell r="Q2714" t="str">
            <v>COOPERATIVA</v>
          </cell>
          <cell r="R2714" t="str">
            <v>ORGANIZACION AUTORIZADA</v>
          </cell>
        </row>
        <row r="2715">
          <cell r="A2715">
            <v>26799</v>
          </cell>
          <cell r="B2715" t="str">
            <v>ASOCIACION ADMINISTRADORA DE ACUEDUCTO DE SAN FRANCISCO DE LA SIERRA</v>
          </cell>
          <cell r="C2715">
            <v>41684</v>
          </cell>
          <cell r="D2715" t="str">
            <v>900596061-1</v>
          </cell>
          <cell r="E2715" t="str">
            <v>OPERATIVA</v>
          </cell>
          <cell r="F2715">
            <v>41579</v>
          </cell>
          <cell r="G2715" t="str">
            <v>INSCRIPCION</v>
          </cell>
          <cell r="H2715">
            <v>41837</v>
          </cell>
          <cell r="I2715" t="str">
            <v>OSCAR FABIAN CRUZ QUESADA</v>
          </cell>
          <cell r="J2715">
            <v>73408</v>
          </cell>
          <cell r="K2715" t="str">
            <v>cra4 2A 41 la sierra</v>
          </cell>
          <cell r="L2715" t="str">
            <v>TOLIMA</v>
          </cell>
          <cell r="M2715" t="str">
            <v>LERIDA</v>
          </cell>
          <cell r="N2715" t="str">
            <v>2894018  |  2890332</v>
          </cell>
          <cell r="O2715">
            <v>3173748794</v>
          </cell>
          <cell r="P2715" t="str">
            <v>aguafriaesp@hotmail.com</v>
          </cell>
          <cell r="Q2715" t="str">
            <v>ASOCIACION DE USUARIOS</v>
          </cell>
          <cell r="R2715" t="str">
            <v>ORGANIZACION AUTORIZADA</v>
          </cell>
        </row>
        <row r="2716">
          <cell r="A2716">
            <v>26803</v>
          </cell>
          <cell r="B2716" t="str">
            <v>AGUAS Y SERVICIOS AMBIENTALES DEL ALTO MAGDALENA S.A.S. E.S.P.</v>
          </cell>
          <cell r="C2716">
            <v>41683</v>
          </cell>
          <cell r="D2716" t="str">
            <v>900700883-5</v>
          </cell>
          <cell r="E2716" t="str">
            <v>OPERATIVA</v>
          </cell>
          <cell r="F2716">
            <v>41683</v>
          </cell>
          <cell r="G2716" t="str">
            <v>INSCRIPCION</v>
          </cell>
          <cell r="H2716">
            <v>41761</v>
          </cell>
          <cell r="I2716" t="str">
            <v>IVANHOE OCAMPO MARTINEZ</v>
          </cell>
          <cell r="J2716">
            <v>11001</v>
          </cell>
          <cell r="K2716" t="str">
            <v>Calle 12C No. 8-79 Ofic. 703</v>
          </cell>
          <cell r="L2716" t="str">
            <v>BOGOTÁ, D.C.</v>
          </cell>
          <cell r="M2716" t="str">
            <v>BOGOTA, D.C.</v>
          </cell>
          <cell r="N2716" t="str">
            <v>3365015  |  3365015</v>
          </cell>
          <cell r="O2716">
            <v>3112901423</v>
          </cell>
          <cell r="P2716" t="str">
            <v>asemagcolombia@gmail.com</v>
          </cell>
          <cell r="Q2716" t="str">
            <v>SOCIEDAD ANONIMA</v>
          </cell>
          <cell r="R2716" t="str">
            <v>SOCIEDADES (EMPRESA DE SERVICIOS PUBLICOS)</v>
          </cell>
        </row>
        <row r="2717">
          <cell r="A2717">
            <v>26806</v>
          </cell>
          <cell r="B2717" t="str">
            <v>EMPRESA DE SERVICIOS PÚBLICOS VITALES DE ACUEDUCTO ALCANTARILLADO ASEO ELECTRICIDAD GAS Y COMUNICACIONES S.A., E.S.P.</v>
          </cell>
          <cell r="C2717">
            <v>43455</v>
          </cell>
          <cell r="D2717" t="str">
            <v>900637558-7</v>
          </cell>
          <cell r="E2717" t="str">
            <v>OPERATIVA</v>
          </cell>
          <cell r="F2717">
            <v>43039</v>
          </cell>
          <cell r="G2717" t="str">
            <v>ACTUALIZACION</v>
          </cell>
          <cell r="H2717">
            <v>45741</v>
          </cell>
          <cell r="I2717" t="str">
            <v xml:space="preserve">NICOLAS LEON BENAVIDES </v>
          </cell>
          <cell r="J2717">
            <v>52001</v>
          </cell>
          <cell r="K2717" t="str">
            <v>CARRERA 24 No 20-58 CENTRO</v>
          </cell>
          <cell r="L2717" t="str">
            <v>NARIÑO</v>
          </cell>
          <cell r="M2717" t="str">
            <v>PASTO</v>
          </cell>
          <cell r="N2717" t="str">
            <v>7364494  |  7364493</v>
          </cell>
          <cell r="O2717">
            <v>3106561010</v>
          </cell>
          <cell r="P2717" t="str">
            <v>gerenciaacuagen@gmail.com</v>
          </cell>
          <cell r="Q2717" t="str">
            <v>SOCIEDAD ANONIMA</v>
          </cell>
          <cell r="R2717" t="str">
            <v>SOCIEDADES (EMPRESA DE SERVICIOS PUBLICOS)</v>
          </cell>
        </row>
        <row r="2718">
          <cell r="A2718">
            <v>26809</v>
          </cell>
          <cell r="B2718" t="str">
            <v>ASOCIACION DE USUARIOS DEL ACUEDUCTO VEREDAL LA PASTORCITA</v>
          </cell>
          <cell r="C2718">
            <v>41696</v>
          </cell>
          <cell r="D2718" t="str">
            <v>811039734-9</v>
          </cell>
          <cell r="E2718" t="str">
            <v>OPERATIVA</v>
          </cell>
          <cell r="F2718">
            <v>37603</v>
          </cell>
          <cell r="G2718" t="str">
            <v>ACTUALIZACION</v>
          </cell>
          <cell r="H2718">
            <v>45399</v>
          </cell>
          <cell r="I2718" t="str">
            <v>ALIRIO DE JESUS ATEHORTUA AGUDELO</v>
          </cell>
          <cell r="J2718">
            <v>5318</v>
          </cell>
          <cell r="K2718" t="str">
            <v>CR 48  41B 04</v>
          </cell>
          <cell r="L2718" t="str">
            <v>ANTIOQUIA</v>
          </cell>
          <cell r="M2718" t="str">
            <v>GUARNE</v>
          </cell>
          <cell r="N2718" t="str">
            <v>2919899  |  3576807</v>
          </cell>
          <cell r="O2718">
            <v>3218119609</v>
          </cell>
          <cell r="P2718" t="str">
            <v>verajaime707@gmail.com</v>
          </cell>
          <cell r="Q2718" t="str">
            <v>ASOCIACION DE USUARIOS</v>
          </cell>
          <cell r="R2718" t="str">
            <v>ORGANIZACION AUTORIZADA</v>
          </cell>
        </row>
        <row r="2719">
          <cell r="A2719">
            <v>26812</v>
          </cell>
          <cell r="B2719" t="str">
            <v>ASOCIACION DE ACUEDUCTO VEREDA SANTO DOMINGO COCORNA</v>
          </cell>
          <cell r="C2719">
            <v>41694</v>
          </cell>
          <cell r="D2719" t="str">
            <v>900672064-9</v>
          </cell>
          <cell r="E2719" t="str">
            <v>OPERATIVA (No activa)</v>
          </cell>
          <cell r="F2719">
            <v>41583</v>
          </cell>
          <cell r="G2719" t="str">
            <v>INSCRIPCION</v>
          </cell>
          <cell r="H2719">
            <v>41732</v>
          </cell>
          <cell r="I2719" t="str">
            <v>LUZ DARY DE JESUS DAZA VALENCIA</v>
          </cell>
          <cell r="J2719">
            <v>5197</v>
          </cell>
          <cell r="K2719" t="str">
            <v>CALLE 20 # 20-29</v>
          </cell>
          <cell r="L2719" t="str">
            <v>ANTIOQUIA</v>
          </cell>
          <cell r="M2719" t="str">
            <v>COCORNÁ</v>
          </cell>
          <cell r="N2719" t="str">
            <v>8344267  |  8343404</v>
          </cell>
          <cell r="O2719">
            <v>3117309078</v>
          </cell>
          <cell r="P2719" t="str">
            <v>luzdarydaza02@hotmail.com</v>
          </cell>
          <cell r="Q2719" t="str">
            <v>ASOCIACION DE USUARIOS</v>
          </cell>
          <cell r="R2719" t="str">
            <v>ORGANIZACION AUTORIZADA</v>
          </cell>
        </row>
        <row r="2720">
          <cell r="A2720">
            <v>26813</v>
          </cell>
          <cell r="B2720" t="str">
            <v>ASOCIACION DE USUARIOS DEL ACUEDUCTO VEREDAL EL COCO DEL MUNICIPIO DE COCORNA</v>
          </cell>
          <cell r="C2720">
            <v>41694</v>
          </cell>
          <cell r="D2720" t="str">
            <v>900563848-9</v>
          </cell>
          <cell r="E2720" t="str">
            <v>OPERATIVA (No activa)</v>
          </cell>
          <cell r="F2720">
            <v>41204</v>
          </cell>
          <cell r="G2720" t="str">
            <v>INSCRIPCION</v>
          </cell>
          <cell r="H2720">
            <v>41724</v>
          </cell>
          <cell r="I2720" t="str">
            <v>JULIO ERNESTO GIRALDO ZULUAGA</v>
          </cell>
          <cell r="J2720">
            <v>5197</v>
          </cell>
          <cell r="K2720" t="str">
            <v>CALLE 20 # 20-29</v>
          </cell>
          <cell r="L2720" t="str">
            <v>ANTIOQUIA</v>
          </cell>
          <cell r="M2720" t="str">
            <v>COCORNÁ</v>
          </cell>
          <cell r="N2720" t="str">
            <v>8343404  |  8344267</v>
          </cell>
          <cell r="O2720">
            <v>3206061973</v>
          </cell>
          <cell r="P2720" t="str">
            <v>acueducto.elcoco@gmail.com</v>
          </cell>
          <cell r="Q2720" t="str">
            <v>ASOCIACION DE USUARIOS</v>
          </cell>
          <cell r="R2720" t="str">
            <v>ORGANIZACION AUTORIZADA</v>
          </cell>
        </row>
        <row r="2721">
          <cell r="A2721">
            <v>26814</v>
          </cell>
          <cell r="B2721" t="str">
            <v>ASOCIACION DE USUARIOS DEL SERVICIO DE AGUA POTABLE DE PALENQUE AKUAPALENQUE</v>
          </cell>
          <cell r="C2721">
            <v>42672</v>
          </cell>
          <cell r="D2721" t="str">
            <v>806013789-2</v>
          </cell>
          <cell r="E2721" t="str">
            <v>OPERATIVA</v>
          </cell>
          <cell r="F2721">
            <v>37734</v>
          </cell>
          <cell r="G2721" t="str">
            <v>ACTUALIZACION</v>
          </cell>
          <cell r="H2721">
            <v>45742</v>
          </cell>
          <cell r="I2721" t="str">
            <v>IDEL HERNANDEZ CABARCAS</v>
          </cell>
          <cell r="J2721">
            <v>13433</v>
          </cell>
          <cell r="K2721" t="str">
            <v>CALLE PRINCIPAL EFECTY</v>
          </cell>
          <cell r="L2721" t="str">
            <v>BOLÍVAR</v>
          </cell>
          <cell r="M2721" t="str">
            <v>MAHATES</v>
          </cell>
          <cell r="N2721" t="str">
            <v>6397124  |  6396515</v>
          </cell>
          <cell r="O2721">
            <v>3114343161</v>
          </cell>
          <cell r="P2721" t="str">
            <v>akuapalenque@hotmail.com</v>
          </cell>
          <cell r="Q2721" t="str">
            <v>ASOCIACION DE USUARIOS</v>
          </cell>
          <cell r="R2721" t="str">
            <v>ORGANIZACION AUTORIZADA</v>
          </cell>
        </row>
        <row r="2722">
          <cell r="A2722">
            <v>26816</v>
          </cell>
          <cell r="B2722" t="str">
            <v>ASOCIACION DE SUSCRIPTORES DEL ACUEDUCTO EL MIRADOR DE LA VEREDA DE SALAMANCA SECTOR LA FABRICA</v>
          </cell>
          <cell r="C2722">
            <v>44067</v>
          </cell>
          <cell r="D2722" t="str">
            <v>900001680-8</v>
          </cell>
          <cell r="E2722" t="str">
            <v>OPERATIVA</v>
          </cell>
          <cell r="F2722">
            <v>41645</v>
          </cell>
          <cell r="G2722" t="str">
            <v>ACTUALIZACION</v>
          </cell>
          <cell r="H2722">
            <v>45280</v>
          </cell>
          <cell r="I2722" t="str">
            <v>ALIRIO ROPERO VARGAS</v>
          </cell>
          <cell r="J2722">
            <v>15646</v>
          </cell>
          <cell r="K2722" t="str">
            <v>CALLE 5 No 5-30 OFI 202</v>
          </cell>
          <cell r="L2722" t="str">
            <v>BOYACÁ</v>
          </cell>
          <cell r="M2722" t="str">
            <v>SAMACA</v>
          </cell>
          <cell r="N2722" t="str">
            <v>7372095  |  0000000</v>
          </cell>
          <cell r="O2722">
            <v>3125489818</v>
          </cell>
          <cell r="P2722" t="str">
            <v>alirioropero@hotmail.com</v>
          </cell>
          <cell r="Q2722" t="str">
            <v>ASOCIACION DE USUARIOS</v>
          </cell>
          <cell r="R2722" t="str">
            <v>ORGANIZACION AUTORIZADA</v>
          </cell>
        </row>
        <row r="2723">
          <cell r="A2723">
            <v>26820</v>
          </cell>
          <cell r="B2723" t="str">
            <v>ASOCIACIÓN DE SUSCRIPTORES DEL ACUEDUCTO LOS PINOS DEL MUNICIPIO DE SAMACA</v>
          </cell>
          <cell r="C2723">
            <v>44035</v>
          </cell>
          <cell r="D2723" t="str">
            <v>900280316-7</v>
          </cell>
          <cell r="E2723" t="str">
            <v>OPERATIVA</v>
          </cell>
          <cell r="F2723">
            <v>41993</v>
          </cell>
          <cell r="G2723" t="str">
            <v>ACTUALIZACION</v>
          </cell>
          <cell r="H2723">
            <v>45274</v>
          </cell>
          <cell r="I2723" t="str">
            <v>CRISTINA BUITRAGO ALBA</v>
          </cell>
          <cell r="J2723">
            <v>15646</v>
          </cell>
          <cell r="K2723" t="str">
            <v>calle 5 Nº 5-30 OFI 202</v>
          </cell>
          <cell r="L2723" t="str">
            <v>BOYACÁ</v>
          </cell>
          <cell r="M2723" t="str">
            <v>SAMACA</v>
          </cell>
          <cell r="N2723" t="str">
            <v>0000000  |  0000000</v>
          </cell>
          <cell r="O2723">
            <v>3212682705</v>
          </cell>
          <cell r="P2723" t="str">
            <v>egresap@hotmail.com</v>
          </cell>
          <cell r="Q2723" t="str">
            <v>ASOCIACION DE USUARIOS</v>
          </cell>
          <cell r="R2723" t="str">
            <v>ORGANIZACION AUTORIZADA</v>
          </cell>
        </row>
        <row r="2724">
          <cell r="A2724">
            <v>26821</v>
          </cell>
          <cell r="B2724" t="str">
            <v>PUERTO TEJADA SAS ESP</v>
          </cell>
          <cell r="C2724">
            <v>41704</v>
          </cell>
          <cell r="D2724" t="str">
            <v>900662405-4</v>
          </cell>
          <cell r="E2724" t="str">
            <v>OPERATIVA</v>
          </cell>
          <cell r="F2724">
            <v>41548</v>
          </cell>
          <cell r="G2724" t="str">
            <v>ACTUALIZACION</v>
          </cell>
          <cell r="H2724">
            <v>45716</v>
          </cell>
          <cell r="I2724" t="str">
            <v>WILSON HERIBERTO FREIRE CARDENAS</v>
          </cell>
          <cell r="J2724">
            <v>76892</v>
          </cell>
          <cell r="K2724" t="str">
            <v>CALLE 11 No 32A-109</v>
          </cell>
          <cell r="L2724" t="str">
            <v>VALLE DEL CAUCA</v>
          </cell>
          <cell r="M2724" t="str">
            <v>YUMBO</v>
          </cell>
          <cell r="N2724" t="str">
            <v>6933374  |  6933374</v>
          </cell>
          <cell r="O2724">
            <v>6026933374</v>
          </cell>
          <cell r="P2724" t="str">
            <v>gestioncorrespondencia@servintegrales.com.co</v>
          </cell>
          <cell r="Q2724" t="str">
            <v>SOCIEDAD POR ACCIONES SIMPLIFICADA</v>
          </cell>
          <cell r="R2724" t="str">
            <v>SOCIEDADES (EMPRESA DE SERVICIOS PUBLICOS)</v>
          </cell>
        </row>
        <row r="2725">
          <cell r="A2725">
            <v>26826</v>
          </cell>
          <cell r="B2725" t="str">
            <v>IWM AGUA &amp; SANEAMIENTO SAS ESP</v>
          </cell>
          <cell r="C2725">
            <v>42577</v>
          </cell>
          <cell r="D2725" t="str">
            <v>900704698-7</v>
          </cell>
          <cell r="E2725" t="str">
            <v>OPERATIVA</v>
          </cell>
          <cell r="F2725">
            <v>42024</v>
          </cell>
          <cell r="G2725" t="str">
            <v>ACTUALIZACION</v>
          </cell>
          <cell r="H2725">
            <v>45721</v>
          </cell>
          <cell r="I2725" t="str">
            <v>ROSEMARIE SAAB FAOUR</v>
          </cell>
          <cell r="J2725" t="str">
            <v>SIN DATOS</v>
          </cell>
          <cell r="K2725" t="str">
            <v>SIN DATOS</v>
          </cell>
          <cell r="L2725" t="str">
            <v>SIN DATOS</v>
          </cell>
          <cell r="M2725" t="str">
            <v>SIN DATOS</v>
          </cell>
          <cell r="N2725" t="str">
            <v>5875333  |  5875333</v>
          </cell>
          <cell r="O2725">
            <v>0</v>
          </cell>
          <cell r="P2725" t="str">
            <v>iwmesp@gmail.com</v>
          </cell>
          <cell r="Q2725" t="str">
            <v>SOCIEDAD POR ACCIONES SIMPLIFICADA</v>
          </cell>
          <cell r="R2725" t="str">
            <v>SOCIEDADES (EMPRESA DE SERVICIOS PUBLICOS)</v>
          </cell>
        </row>
        <row r="2726">
          <cell r="A2726">
            <v>26827</v>
          </cell>
          <cell r="B2726" t="str">
            <v>UNIDAD PRESTADORA DE LOS SERVICIOS PUBLICOS DOMICILIARIOS DE ACUEDUCTO ALCANTARILLADO Y ASEO UNION PANAMERICANA ESP</v>
          </cell>
          <cell r="C2726">
            <v>44582</v>
          </cell>
          <cell r="D2726" t="str">
            <v>900710071-4</v>
          </cell>
          <cell r="E2726" t="str">
            <v>OPERATIVA</v>
          </cell>
          <cell r="F2726">
            <v>41022</v>
          </cell>
          <cell r="G2726" t="str">
            <v>INSCRIPCION</v>
          </cell>
          <cell r="H2726">
            <v>44587</v>
          </cell>
          <cell r="I2726" t="str">
            <v>YARIN YARITZA AGUILAR  MENA</v>
          </cell>
          <cell r="J2726">
            <v>27810</v>
          </cell>
          <cell r="K2726" t="str">
            <v>CALLE 4 N 9 38 BARRIO CALLE NUEVA</v>
          </cell>
          <cell r="L2726" t="str">
            <v>CHOCÓ</v>
          </cell>
          <cell r="M2726" t="str">
            <v>UNION PANAMERICANA</v>
          </cell>
          <cell r="N2726" t="str">
            <v>3233342  |  3233342</v>
          </cell>
          <cell r="O2726">
            <v>3233342919</v>
          </cell>
          <cell r="P2726" t="str">
            <v>unidaddeservicios_up@hotmail.com</v>
          </cell>
          <cell r="Q2726" t="str">
            <v>No disponible</v>
          </cell>
          <cell r="R2726" t="str">
            <v>MUNICIPIO (PRESTACIÓN DIRECTA)</v>
          </cell>
        </row>
        <row r="2727">
          <cell r="A2727">
            <v>26841</v>
          </cell>
          <cell r="B2727" t="str">
            <v>ASOCIACIÓN DE USUARIOS DEL ACUEDUCTO DEL BARRIO LA LAGUNA</v>
          </cell>
          <cell r="C2727">
            <v>42285</v>
          </cell>
          <cell r="D2727" t="str">
            <v>900026239-0</v>
          </cell>
          <cell r="E2727" t="str">
            <v>OPERATIVA</v>
          </cell>
          <cell r="F2727">
            <v>33045</v>
          </cell>
          <cell r="G2727" t="str">
            <v>ACTUALIZACION</v>
          </cell>
          <cell r="H2727">
            <v>45735</v>
          </cell>
          <cell r="I2727" t="str">
            <v>JOHN JAIRO RODRIGUEZ GALEANO</v>
          </cell>
          <cell r="J2727">
            <v>73449</v>
          </cell>
          <cell r="K2727" t="str">
            <v>Oficina de recaudo Sector La 40 Barrio La Laguna</v>
          </cell>
          <cell r="L2727" t="str">
            <v>TOLIMA</v>
          </cell>
          <cell r="M2727" t="str">
            <v>MELGAR</v>
          </cell>
          <cell r="N2727" t="str">
            <v>0000000  |  0000000</v>
          </cell>
          <cell r="O2727">
            <v>3105783445</v>
          </cell>
          <cell r="P2727" t="str">
            <v>asoacueductolalaguna@gmail.com</v>
          </cell>
          <cell r="Q2727" t="str">
            <v>ASOCIACION DE USUARIOS</v>
          </cell>
          <cell r="R2727" t="str">
            <v>ORGANIZACION AUTORIZADA</v>
          </cell>
        </row>
        <row r="2728">
          <cell r="A2728">
            <v>26842</v>
          </cell>
          <cell r="B2728" t="str">
            <v>EMPRESA DE SERVICIOS PUBLICOS DOMICILIARIOS TAMESIS ESP SAS</v>
          </cell>
          <cell r="C2728">
            <v>42087</v>
          </cell>
          <cell r="D2728" t="str">
            <v>900378953-1</v>
          </cell>
          <cell r="E2728" t="str">
            <v>OPERATIVA</v>
          </cell>
          <cell r="F2728">
            <v>41548</v>
          </cell>
          <cell r="G2728" t="str">
            <v>ACTUALIZACION</v>
          </cell>
          <cell r="H2728">
            <v>45729</v>
          </cell>
          <cell r="I2728" t="str">
            <v>VALERIA CASTANO ARBOLEDA</v>
          </cell>
          <cell r="J2728">
            <v>5789</v>
          </cell>
          <cell r="K2728" t="str">
            <v>Calle 10 No. 8-47</v>
          </cell>
          <cell r="L2728" t="str">
            <v>ANTIOQUIA</v>
          </cell>
          <cell r="M2728" t="str">
            <v>TAMESIS</v>
          </cell>
          <cell r="N2728" t="str">
            <v>4310231  |  4310231</v>
          </cell>
          <cell r="O2728">
            <v>3212977633</v>
          </cell>
          <cell r="P2728" t="str">
            <v>serviciospublicos@tamesis-antioquia.gov.co</v>
          </cell>
          <cell r="Q2728" t="str">
            <v>SOCIEDAD EN COMANDITA POR ACCIONES</v>
          </cell>
          <cell r="R2728" t="str">
            <v>SOCIEDADES (EMPRESA DE SERVICIOS PUBLICOS)</v>
          </cell>
        </row>
        <row r="2729">
          <cell r="A2729">
            <v>26851</v>
          </cell>
          <cell r="B2729" t="str">
            <v>EMPRESA DE ASEO DE EL AGUILA S.A E.S.P</v>
          </cell>
          <cell r="C2729">
            <v>42033</v>
          </cell>
          <cell r="D2729" t="str">
            <v>900697599-5</v>
          </cell>
          <cell r="E2729" t="str">
            <v>OPERATIVA</v>
          </cell>
          <cell r="F2729">
            <v>41736</v>
          </cell>
          <cell r="G2729" t="str">
            <v>ACTUALIZACION</v>
          </cell>
          <cell r="H2729">
            <v>45729</v>
          </cell>
          <cell r="I2729" t="str">
            <v>MARIA ALEJANDRA LOPEZ OBANDO</v>
          </cell>
          <cell r="J2729">
            <v>76243</v>
          </cell>
          <cell r="K2729" t="str">
            <v>CARRERA 3 # 9-02</v>
          </cell>
          <cell r="L2729" t="str">
            <v>VALLE DEL CAUCA</v>
          </cell>
          <cell r="M2729" t="str">
            <v>EL AGUILA</v>
          </cell>
          <cell r="N2729" t="str">
            <v>2066140  |  2066140</v>
          </cell>
          <cell r="O2729">
            <v>3233099692</v>
          </cell>
          <cell r="P2729" t="str">
            <v>emasag@elaguila-valle.gov.co</v>
          </cell>
          <cell r="Q2729" t="str">
            <v>SOCIEDAD ANONIMA</v>
          </cell>
          <cell r="R2729" t="str">
            <v>SOCIEDADES (EMPRESA DE SERVICIOS PUBLICOS)</v>
          </cell>
        </row>
        <row r="2730">
          <cell r="A2730">
            <v>26852</v>
          </cell>
          <cell r="B2730" t="str">
            <v>ASOCIACION DE USUARIOS DEL MICRO ACUEDUCTO DEL CORREGIMIENTO DE PAMPANILLA SUCRE-SUCRE</v>
          </cell>
          <cell r="C2730">
            <v>44586</v>
          </cell>
          <cell r="D2730" t="str">
            <v>900614593-6</v>
          </cell>
          <cell r="E2730" t="str">
            <v>OPERATIVA</v>
          </cell>
          <cell r="F2730">
            <v>41365</v>
          </cell>
          <cell r="G2730" t="str">
            <v>ACTUALIZACION</v>
          </cell>
          <cell r="H2730">
            <v>45704</v>
          </cell>
          <cell r="I2730" t="str">
            <v>ARGEMIRO JOSE POLANCO ARRIETA</v>
          </cell>
          <cell r="J2730">
            <v>70771</v>
          </cell>
          <cell r="K2730" t="str">
            <v>CALLE 2 No 1 - 189</v>
          </cell>
          <cell r="L2730" t="str">
            <v>SUCRE</v>
          </cell>
          <cell r="M2730" t="str">
            <v>SUCRE</v>
          </cell>
          <cell r="N2730" t="str">
            <v>2800000  |  0000000</v>
          </cell>
          <cell r="O2730">
            <v>3146515353</v>
          </cell>
          <cell r="P2730" t="str">
            <v>asoaaguapan@hotmail.com</v>
          </cell>
          <cell r="Q2730" t="str">
            <v>ASOCIACION DE USUARIOS</v>
          </cell>
          <cell r="R2730" t="str">
            <v>ORGANIZACION AUTORIZADA</v>
          </cell>
        </row>
        <row r="2731">
          <cell r="A2731">
            <v>26872</v>
          </cell>
          <cell r="B2731" t="str">
            <v>ASOCIACIÓN DE SUSCRIPTORES DE ACUEDUCTO Y  ALCANTARILLADO DEL CORREGIMIENTO BOTERO</v>
          </cell>
          <cell r="C2731">
            <v>41772</v>
          </cell>
          <cell r="D2731" t="str">
            <v>830502877-8</v>
          </cell>
          <cell r="E2731" t="str">
            <v>OPERATIVA</v>
          </cell>
          <cell r="F2731">
            <v>38074</v>
          </cell>
          <cell r="G2731" t="str">
            <v>ACTUALIZACION</v>
          </cell>
          <cell r="H2731">
            <v>45481</v>
          </cell>
          <cell r="I2731" t="str">
            <v>HAMILTON ALEXANDER FRANCO ARAQUE</v>
          </cell>
          <cell r="J2731">
            <v>5690</v>
          </cell>
          <cell r="K2731" t="str">
            <v>VEREDA PIEDRA GORDA SANTO DOMINGO ANTIOQUIA</v>
          </cell>
          <cell r="L2731" t="str">
            <v>ANTIOQUIA</v>
          </cell>
          <cell r="M2731" t="str">
            <v>SANTO DOMINGO</v>
          </cell>
          <cell r="N2731" t="str">
            <v>8514240  |  4011930</v>
          </cell>
          <cell r="O2731">
            <v>3113212040</v>
          </cell>
          <cell r="P2731" t="str">
            <v>acueductobotero@gmail.com</v>
          </cell>
          <cell r="Q2731" t="str">
            <v>ASOCIACION DE USUARIOS</v>
          </cell>
          <cell r="R2731" t="str">
            <v>ORGANIZACION AUTORIZADA</v>
          </cell>
        </row>
        <row r="2732">
          <cell r="A2732">
            <v>26873</v>
          </cell>
          <cell r="B2732" t="str">
            <v>ASOCIACION COMUNITARIA DE USUARIOS DEL SERVICIO DE AGUA POTABLE Y ALCANTARILLADO DE LA VEREDA EL CHOCHO</v>
          </cell>
          <cell r="C2732">
            <v>44124</v>
          </cell>
          <cell r="D2732" t="str">
            <v>805026117-6</v>
          </cell>
          <cell r="E2732" t="str">
            <v>OPERATIVA</v>
          </cell>
          <cell r="F2732">
            <v>36067</v>
          </cell>
          <cell r="G2732" t="str">
            <v>ACTUALIZACION</v>
          </cell>
          <cell r="H2732">
            <v>45699</v>
          </cell>
          <cell r="I2732" t="str">
            <v>LUCY ESTELIA MERA INSUASTI</v>
          </cell>
          <cell r="J2732">
            <v>76892</v>
          </cell>
          <cell r="K2732" t="str">
            <v>vereda el chocho</v>
          </cell>
          <cell r="L2732" t="str">
            <v>VALLE DEL CAUCA</v>
          </cell>
          <cell r="M2732" t="str">
            <v>YUMBO</v>
          </cell>
          <cell r="N2732" t="str">
            <v>4438685  |  4402001</v>
          </cell>
          <cell r="O2732">
            <v>3106314632</v>
          </cell>
          <cell r="P2732" t="str">
            <v>asoaguaschocho@gmail.com</v>
          </cell>
          <cell r="Q2732" t="str">
            <v>ASOCIACION DE USUARIOS</v>
          </cell>
          <cell r="R2732" t="str">
            <v>ORGANIZACION AUTORIZADA</v>
          </cell>
        </row>
        <row r="2733">
          <cell r="A2733">
            <v>26882</v>
          </cell>
          <cell r="B2733" t="str">
            <v>ASOCIACION  DE SUSCRIPTORES DEL ACUEDUCTO Y ALCANTARILLADO DEL CORREGIMIENTO DE ZANJON HONDO</v>
          </cell>
          <cell r="C2733">
            <v>44047</v>
          </cell>
          <cell r="D2733" t="str">
            <v>815003856-8</v>
          </cell>
          <cell r="E2733" t="str">
            <v>OPERATIVA</v>
          </cell>
          <cell r="F2733">
            <v>35833</v>
          </cell>
          <cell r="G2733" t="str">
            <v>ACTUALIZACION</v>
          </cell>
          <cell r="H2733">
            <v>45720</v>
          </cell>
          <cell r="I2733" t="str">
            <v>BERNARDO PARRA GONZALEZ</v>
          </cell>
          <cell r="J2733">
            <v>76111</v>
          </cell>
          <cell r="K2733" t="str">
            <v>KRA 23 NO 1 E N 11</v>
          </cell>
          <cell r="L2733" t="str">
            <v>VALLE DEL CAUCA</v>
          </cell>
          <cell r="M2733" t="str">
            <v>GUADALAJARA DE BUGA</v>
          </cell>
          <cell r="N2733" t="str">
            <v>2362626  |  2284869</v>
          </cell>
          <cell r="O2733">
            <v>3182856081</v>
          </cell>
          <cell r="P2733" t="str">
            <v>asuaacozan@hotmail.com</v>
          </cell>
          <cell r="Q2733" t="str">
            <v>ASOCIACION DE USUARIOS</v>
          </cell>
          <cell r="R2733" t="str">
            <v>ORGANIZACION AUTORIZADA</v>
          </cell>
        </row>
        <row r="2734">
          <cell r="A2734">
            <v>26883</v>
          </cell>
          <cell r="B2734" t="str">
            <v>JUNTA ADMINISTRADORA DEL  ACUEDUCTO DE LA VEREDA LA FLORIDA DEL MUNICIPIO DE DUITAMA</v>
          </cell>
          <cell r="C2734">
            <v>42318</v>
          </cell>
          <cell r="D2734" t="str">
            <v>826002093-0</v>
          </cell>
          <cell r="E2734" t="str">
            <v>OPERATIVA</v>
          </cell>
          <cell r="F2734">
            <v>35818</v>
          </cell>
          <cell r="G2734" t="str">
            <v>ACTUALIZACION</v>
          </cell>
          <cell r="H2734">
            <v>45247</v>
          </cell>
          <cell r="I2734" t="str">
            <v xml:space="preserve">ANA OLIVA  AMEZQUITA  SANCHEZ </v>
          </cell>
          <cell r="J2734">
            <v>15238</v>
          </cell>
          <cell r="K2734" t="str">
            <v>Sector la Florida</v>
          </cell>
          <cell r="L2734" t="str">
            <v>BOYACÁ</v>
          </cell>
          <cell r="M2734" t="str">
            <v>DUITAMA</v>
          </cell>
          <cell r="N2734" t="str">
            <v>0000000  |  0000000</v>
          </cell>
          <cell r="O2734">
            <v>3105128059</v>
          </cell>
          <cell r="P2734" t="str">
            <v>acueductolaflorida@hotmail.com</v>
          </cell>
          <cell r="Q2734" t="str">
            <v>JUNTA ADMINISTRADORA</v>
          </cell>
          <cell r="R2734" t="str">
            <v>ORGANIZACION AUTORIZADA</v>
          </cell>
        </row>
        <row r="2735">
          <cell r="A2735">
            <v>26885</v>
          </cell>
          <cell r="B2735" t="str">
            <v>ASOCIACION COMUNITARIA DE SERVICIO DE AGUA Y SANEAMIENTO BASICO DEL CORREGIMIENTO DE EL ENCANO</v>
          </cell>
          <cell r="C2735">
            <v>42564</v>
          </cell>
          <cell r="D2735" t="str">
            <v>900100734-1</v>
          </cell>
          <cell r="E2735" t="str">
            <v>OPERATIVA</v>
          </cell>
          <cell r="F2735">
            <v>41465</v>
          </cell>
          <cell r="G2735" t="str">
            <v>ACTUALIZACION</v>
          </cell>
          <cell r="H2735">
            <v>45742</v>
          </cell>
          <cell r="I2735" t="str">
            <v>SILVIO EDMUNDO LOPEZ ARTEAGA</v>
          </cell>
          <cell r="J2735">
            <v>52001</v>
          </cell>
          <cell r="K2735" t="str">
            <v>calle 3 No 4 -100</v>
          </cell>
          <cell r="L2735" t="str">
            <v>NARIÑO</v>
          </cell>
          <cell r="M2735" t="str">
            <v>PASTO</v>
          </cell>
          <cell r="N2735" t="str">
            <v>7232340  |  7218170</v>
          </cell>
          <cell r="O2735">
            <v>3117198347</v>
          </cell>
          <cell r="P2735" t="str">
            <v>acsaben374@gmail.com</v>
          </cell>
          <cell r="Q2735" t="str">
            <v>ASOCIACION DE USUARIOS</v>
          </cell>
          <cell r="R2735" t="str">
            <v>ORGANIZACION AUTORIZADA</v>
          </cell>
        </row>
        <row r="2736">
          <cell r="A2736">
            <v>26931</v>
          </cell>
          <cell r="B2736" t="str">
            <v>LA PRADERA DE POTOSI S.A. E.S.P.</v>
          </cell>
          <cell r="C2736">
            <v>42186</v>
          </cell>
          <cell r="D2736" t="str">
            <v>900739227-2</v>
          </cell>
          <cell r="E2736" t="str">
            <v>OPERATIVA</v>
          </cell>
          <cell r="F2736">
            <v>42024</v>
          </cell>
          <cell r="G2736" t="str">
            <v>ACTUALIZACION</v>
          </cell>
          <cell r="H2736">
            <v>45699</v>
          </cell>
          <cell r="I2736" t="str">
            <v>DANIEL PINEROS CAMACHO</v>
          </cell>
          <cell r="J2736">
            <v>25377</v>
          </cell>
          <cell r="K2736" t="str">
            <v>KILOMETRO 19 VIA LA CALERA SOPO</v>
          </cell>
          <cell r="L2736" t="str">
            <v>CUNDINAMARCA</v>
          </cell>
          <cell r="M2736" t="str">
            <v>LA CALERA</v>
          </cell>
          <cell r="N2736" t="str">
            <v>8752610  |  8752610</v>
          </cell>
          <cell r="O2736">
            <v>3182870725</v>
          </cell>
          <cell r="P2736" t="str">
            <v>agrupacion@clublapradera.com</v>
          </cell>
          <cell r="Q2736" t="str">
            <v>SOCIEDAD ANONIMA</v>
          </cell>
          <cell r="R2736" t="str">
            <v>SOCIEDADES (EMPRESA DE SERVICIOS PUBLICOS)</v>
          </cell>
        </row>
        <row r="2737">
          <cell r="A2737">
            <v>26951</v>
          </cell>
          <cell r="B2737" t="str">
            <v>ASOCIACIÓN DE USUARIOS DE ACUEDUCTO MAZATAS</v>
          </cell>
          <cell r="C2737">
            <v>42395</v>
          </cell>
          <cell r="D2737" t="str">
            <v>900716519-9</v>
          </cell>
          <cell r="E2737" t="str">
            <v>OPERATIVA</v>
          </cell>
          <cell r="F2737">
            <v>41147</v>
          </cell>
          <cell r="G2737" t="str">
            <v>ACTUALIZACION</v>
          </cell>
          <cell r="H2737">
            <v>45674</v>
          </cell>
          <cell r="I2737" t="str">
            <v>LUIS FERNANDO OROZCO ARCILA</v>
          </cell>
          <cell r="J2737">
            <v>25785</v>
          </cell>
          <cell r="K2737" t="str">
            <v>CALLE 5 No 2-06</v>
          </cell>
          <cell r="L2737" t="str">
            <v>CUNDINAMARCA</v>
          </cell>
          <cell r="M2737" t="str">
            <v>TABIO</v>
          </cell>
          <cell r="N2737" t="str">
            <v>0000000  |  0000000</v>
          </cell>
          <cell r="O2737">
            <v>3118624748</v>
          </cell>
          <cell r="P2737" t="str">
            <v>acueductomazatas@hotmail.com</v>
          </cell>
          <cell r="Q2737" t="str">
            <v>ASOCIACION DE USUARIOS</v>
          </cell>
          <cell r="R2737" t="str">
            <v>ORGANIZACION AUTORIZADA</v>
          </cell>
        </row>
        <row r="2738">
          <cell r="A2738">
            <v>26971</v>
          </cell>
          <cell r="B2738" t="str">
            <v>ASOCIACION DE USUARIOS DE ACUEDUCTO DE LAS VEREDAS REQUILINA Y EL UVAL AGUAS DORADAS ESP</v>
          </cell>
          <cell r="C2738">
            <v>41808</v>
          </cell>
          <cell r="D2738" t="str">
            <v>830131388-5</v>
          </cell>
          <cell r="E2738" t="str">
            <v>OPERATIVA</v>
          </cell>
          <cell r="F2738">
            <v>40183</v>
          </cell>
          <cell r="G2738" t="str">
            <v>ACTUALIZACION</v>
          </cell>
          <cell r="H2738">
            <v>45440</v>
          </cell>
          <cell r="I2738" t="str">
            <v>ANA OTILIA CUERVO AREVALO</v>
          </cell>
          <cell r="J2738">
            <v>11001</v>
          </cell>
          <cell r="K2738" t="str">
            <v>CRA 2 Nº 137 -44 SUR USME PUEBLO</v>
          </cell>
          <cell r="L2738" t="str">
            <v>BOGOTÁ, D.C.</v>
          </cell>
          <cell r="M2738" t="str">
            <v>BOGOTA, D.C.</v>
          </cell>
          <cell r="N2738" t="str">
            <v>7660192  |  7660277</v>
          </cell>
          <cell r="O2738">
            <v>3194549230</v>
          </cell>
          <cell r="P2738" t="str">
            <v>aguasdoradasesp@hotmail.com</v>
          </cell>
          <cell r="Q2738" t="str">
            <v>ASOCIACION DE USUARIOS</v>
          </cell>
          <cell r="R2738" t="str">
            <v>ORGANIZACION AUTORIZADA</v>
          </cell>
        </row>
        <row r="2739">
          <cell r="A2739">
            <v>26991</v>
          </cell>
          <cell r="B2739" t="str">
            <v>EMPRESA DE SERVICIOS PUBLICOS DE ANDES S.A E.S.P</v>
          </cell>
          <cell r="C2739">
            <v>41843</v>
          </cell>
          <cell r="D2739" t="str">
            <v>900691110-0</v>
          </cell>
          <cell r="E2739" t="str">
            <v>OPERATIVA</v>
          </cell>
          <cell r="F2739">
            <v>41821</v>
          </cell>
          <cell r="G2739" t="str">
            <v>ACTUALIZACION</v>
          </cell>
          <cell r="H2739">
            <v>45715</v>
          </cell>
          <cell r="I2739" t="str">
            <v>CAMILO CASTRO ARROYAVE</v>
          </cell>
          <cell r="J2739">
            <v>5034</v>
          </cell>
          <cell r="K2739" t="str">
            <v>Calle 51 No 53-03</v>
          </cell>
          <cell r="L2739" t="str">
            <v>ANTIOQUIA</v>
          </cell>
          <cell r="M2739" t="str">
            <v>ANDES</v>
          </cell>
          <cell r="N2739" t="str">
            <v>8418447  |  8418447</v>
          </cell>
          <cell r="O2739">
            <v>3122094178</v>
          </cell>
          <cell r="P2739" t="str">
            <v>archivo@epandes.gov.co</v>
          </cell>
          <cell r="Q2739" t="str">
            <v>SOCIEDAD ANONIMA</v>
          </cell>
          <cell r="R2739" t="str">
            <v>SOCIEDADES (EMPRESA DE SERVICIOS PUBLICOS)</v>
          </cell>
        </row>
        <row r="2740">
          <cell r="A2740">
            <v>27031</v>
          </cell>
          <cell r="B2740" t="str">
            <v>EMPRESA DE SERVICIOS PÚBLICOS DOMICILIARIOS DEL MUNICIPIO DE SAN MIGUEL S.A.  E.S.P.</v>
          </cell>
          <cell r="C2740">
            <v>41863</v>
          </cell>
          <cell r="D2740" t="str">
            <v>900742605-4</v>
          </cell>
          <cell r="E2740" t="str">
            <v>OPERATIVA</v>
          </cell>
          <cell r="F2740">
            <v>41852</v>
          </cell>
          <cell r="G2740" t="str">
            <v>ACTUALIZACION</v>
          </cell>
          <cell r="H2740">
            <v>45744</v>
          </cell>
          <cell r="I2740" t="str">
            <v>ADRIANA SULEY PANTOJA DIAZ</v>
          </cell>
          <cell r="J2740">
            <v>86757</v>
          </cell>
          <cell r="K2740" t="str">
            <v>C 7 4 - 31 Barrio Central</v>
          </cell>
          <cell r="L2740" t="str">
            <v>PUTUMAYO</v>
          </cell>
          <cell r="M2740" t="str">
            <v>SAN MIGUEL</v>
          </cell>
          <cell r="N2740" t="str">
            <v>4210537  |  4210132</v>
          </cell>
          <cell r="O2740">
            <v>3148737622</v>
          </cell>
          <cell r="P2740" t="str">
            <v>emsanmiguel@sanmiguel-putumayo.gov.co</v>
          </cell>
          <cell r="Q2740" t="str">
            <v>SOCIEDAD ANONIMA</v>
          </cell>
          <cell r="R2740" t="str">
            <v>SOCIEDADES (EMPRESA DE SERVICIOS PUBLICOS)</v>
          </cell>
        </row>
        <row r="2741">
          <cell r="A2741">
            <v>27171</v>
          </cell>
          <cell r="B2741" t="str">
            <v>MONASH S.A. ESP</v>
          </cell>
          <cell r="C2741">
            <v>41842</v>
          </cell>
          <cell r="D2741" t="str">
            <v>900741680-2</v>
          </cell>
          <cell r="E2741" t="str">
            <v>OPERATIVA</v>
          </cell>
          <cell r="F2741">
            <v>41835</v>
          </cell>
          <cell r="G2741" t="str">
            <v>ACTUALIZACION</v>
          </cell>
          <cell r="H2741">
            <v>45713</v>
          </cell>
          <cell r="I2741" t="str">
            <v xml:space="preserve">GUIDO FERNANDO TEJADA  LOPEZ </v>
          </cell>
          <cell r="J2741">
            <v>76520</v>
          </cell>
          <cell r="K2741" t="str">
            <v>KM 2 VIA LAS PALMAS</v>
          </cell>
          <cell r="L2741" t="str">
            <v>VALLE DEL CAUCA</v>
          </cell>
          <cell r="M2741" t="str">
            <v>PALMIRA</v>
          </cell>
          <cell r="N2741" t="str">
            <v>2855275  |  2855251</v>
          </cell>
          <cell r="O2741">
            <v>3164478470</v>
          </cell>
          <cell r="P2741" t="str">
            <v>info@gamatelo.com.co</v>
          </cell>
          <cell r="Q2741" t="str">
            <v>SOCIEDAD ANONIMA</v>
          </cell>
          <cell r="R2741" t="str">
            <v>SOCIEDADES (EMPRESA DE SERVICIOS PUBLICOS)</v>
          </cell>
        </row>
        <row r="2742">
          <cell r="A2742">
            <v>27191</v>
          </cell>
          <cell r="B2742" t="str">
            <v>EMPRESA MUNICIPAL DE ACUEDUCTO ALCANTARILLADO Y ASEO DEL MUNICIPIO DE SAN BENITO ABAD SA ESP</v>
          </cell>
          <cell r="C2742">
            <v>44027</v>
          </cell>
          <cell r="D2742" t="str">
            <v>900675296-4</v>
          </cell>
          <cell r="E2742" t="str">
            <v>OPERATIVA</v>
          </cell>
          <cell r="F2742">
            <v>41610</v>
          </cell>
          <cell r="G2742" t="str">
            <v>ACTUALIZACION</v>
          </cell>
          <cell r="H2742">
            <v>45738</v>
          </cell>
          <cell r="I2742" t="str">
            <v>JUAN MANUEL VILLARREAL  ARAGON</v>
          </cell>
          <cell r="J2742">
            <v>70678</v>
          </cell>
          <cell r="K2742" t="str">
            <v>CRA 14 # 12-60</v>
          </cell>
          <cell r="L2742" t="str">
            <v>SUCRE</v>
          </cell>
          <cell r="M2742" t="str">
            <v>SAN BENITO ABAD</v>
          </cell>
          <cell r="N2742" t="str">
            <v>0000000  |  0000000</v>
          </cell>
          <cell r="O2742">
            <v>3215185745</v>
          </cell>
          <cell r="P2742" t="str">
            <v>aguasdesanbenito@outlook.com</v>
          </cell>
          <cell r="Q2742" t="str">
            <v>SOCIEDAD ANONIMA</v>
          </cell>
          <cell r="R2742" t="str">
            <v>SOCIEDADES (EMPRESA DE SERVICIOS PUBLICOS)</v>
          </cell>
        </row>
        <row r="2743">
          <cell r="A2743">
            <v>27252</v>
          </cell>
          <cell r="B2743" t="str">
            <v>AMBORCO S.A. EMPRESA DE SERVICIOS PUBLICOS (A.S.A. E.S.P.) EN LIQUIDACION</v>
          </cell>
          <cell r="C2743">
            <v>41962</v>
          </cell>
          <cell r="D2743" t="str">
            <v>813000151-3</v>
          </cell>
          <cell r="E2743" t="str">
            <v>OPERATIVA (No activa)</v>
          </cell>
          <cell r="F2743">
            <v>34817</v>
          </cell>
          <cell r="G2743" t="str">
            <v>INSCRIPCION</v>
          </cell>
          <cell r="H2743">
            <v>42040</v>
          </cell>
          <cell r="I2743" t="str">
            <v xml:space="preserve">GUILLERMO ALFONSO BURITICA ROCHA </v>
          </cell>
          <cell r="J2743">
            <v>41524</v>
          </cell>
          <cell r="K2743" t="str">
            <v>calle 54 No. 9-07</v>
          </cell>
          <cell r="L2743" t="str">
            <v>HUILA</v>
          </cell>
          <cell r="M2743" t="str">
            <v>PALERMO</v>
          </cell>
          <cell r="N2743" t="str">
            <v>8757316  |  8714823</v>
          </cell>
          <cell r="O2743">
            <v>3168785959</v>
          </cell>
          <cell r="P2743" t="str">
            <v>amborcosaesp@hotmail.com</v>
          </cell>
          <cell r="Q2743" t="str">
            <v>SOCIEDAD ANONIMA</v>
          </cell>
          <cell r="R2743" t="str">
            <v>SOCIEDADES (EMPRESA DE SERVICIOS PUBLICOS)</v>
          </cell>
        </row>
        <row r="2744">
          <cell r="A2744">
            <v>27271</v>
          </cell>
          <cell r="B2744" t="str">
            <v>EMPRESA DE ACUEDUCTO, ALCANTARILLADO, ASEO Y ENERGIA (ZNI) DE PUERTO GUZMAN S.A ESP</v>
          </cell>
          <cell r="C2744">
            <v>42416</v>
          </cell>
          <cell r="D2744" t="str">
            <v>900715327-7</v>
          </cell>
          <cell r="E2744" t="str">
            <v>OPERATIVA</v>
          </cell>
          <cell r="F2744">
            <v>41821</v>
          </cell>
          <cell r="G2744" t="str">
            <v>ACTUALIZACION</v>
          </cell>
          <cell r="H2744">
            <v>44944</v>
          </cell>
          <cell r="I2744" t="str">
            <v>BAYRON HERALDO CERON PANTOJA</v>
          </cell>
          <cell r="J2744">
            <v>86571</v>
          </cell>
          <cell r="K2744" t="str">
            <v>PORTAL AMAZONICO</v>
          </cell>
          <cell r="L2744" t="str">
            <v>PUTUMAYO</v>
          </cell>
          <cell r="M2744" t="str">
            <v>PUERTO GUZMAN</v>
          </cell>
          <cell r="N2744" t="str">
            <v>4295070  |  8039550</v>
          </cell>
          <cell r="O2744">
            <v>3108039550</v>
          </cell>
          <cell r="P2744" t="str">
            <v>empoguzman1@yahoo.com</v>
          </cell>
          <cell r="Q2744" t="str">
            <v>SOCIEDAD ANONIMA</v>
          </cell>
          <cell r="R2744" t="str">
            <v>SOCIEDADES (EMPRESA DE SERVICIOS PUBLICOS)</v>
          </cell>
        </row>
        <row r="2745">
          <cell r="A2745">
            <v>27351</v>
          </cell>
          <cell r="B2745" t="str">
            <v>JUNTA ADMINISTRADORA DE USUARIOS ACUEDUCTO COMUNITARIO DE LOS HIGALES</v>
          </cell>
          <cell r="C2745">
            <v>41912</v>
          </cell>
          <cell r="D2745" t="str">
            <v>812006359-1</v>
          </cell>
          <cell r="E2745" t="str">
            <v>OPERATIVA (No activa)</v>
          </cell>
          <cell r="F2745">
            <v>41673</v>
          </cell>
          <cell r="G2745" t="str">
            <v>INSCRIPCION</v>
          </cell>
          <cell r="H2745">
            <v>41941</v>
          </cell>
          <cell r="I2745" t="str">
            <v>ADALBERTO BALLESTEROS ROJAS</v>
          </cell>
          <cell r="J2745">
            <v>23417</v>
          </cell>
          <cell r="K2745" t="str">
            <v>LORICA, CORDOBA, VEREDA LOS HIGALES</v>
          </cell>
          <cell r="L2745" t="str">
            <v>CÓRDOBA</v>
          </cell>
          <cell r="M2745" t="str">
            <v>LORICA</v>
          </cell>
          <cell r="N2745" t="str">
            <v>8980800  |  8980800</v>
          </cell>
          <cell r="O2745">
            <v>3107318348</v>
          </cell>
          <cell r="P2745" t="str">
            <v>ysl2912@hotmail.com</v>
          </cell>
          <cell r="Q2745" t="str">
            <v>ASOCIACION DE USUARIOS</v>
          </cell>
          <cell r="R2745" t="str">
            <v>ORGANIZACION AUTORIZADA</v>
          </cell>
        </row>
        <row r="2746">
          <cell r="A2746">
            <v>27371</v>
          </cell>
          <cell r="B2746" t="str">
            <v>ACUEDUCTO EL POBLADITO S.A.S.</v>
          </cell>
          <cell r="C2746">
            <v>42613</v>
          </cell>
          <cell r="D2746" t="str">
            <v>900751529-0</v>
          </cell>
          <cell r="E2746" t="str">
            <v>OPERATIVA</v>
          </cell>
          <cell r="F2746">
            <v>41660</v>
          </cell>
          <cell r="G2746" t="str">
            <v>INSCRIPCION</v>
          </cell>
          <cell r="H2746">
            <v>42693</v>
          </cell>
          <cell r="I2746" t="str">
            <v>MIGUEL ENRIQUE  QUINONES GRILLO</v>
          </cell>
          <cell r="J2746">
            <v>11001</v>
          </cell>
          <cell r="K2746" t="str">
            <v>Carrera 19C No.85 -29 Ofc.201</v>
          </cell>
          <cell r="L2746" t="str">
            <v>BOGOTÁ, D.C.</v>
          </cell>
          <cell r="M2746" t="str">
            <v>BOGOTA, D.C.</v>
          </cell>
          <cell r="N2746" t="str">
            <v>2360556  |  2144156</v>
          </cell>
          <cell r="O2746">
            <v>3157452326</v>
          </cell>
          <cell r="P2746" t="str">
            <v>miquinines@gmail.com</v>
          </cell>
          <cell r="Q2746" t="str">
            <v>SOCIEDAD POR ACCIONES SIMPLIFICADA</v>
          </cell>
          <cell r="R2746" t="str">
            <v>SOCIEDADES (EMPRESA DE SERVICIOS PUBLICOS)</v>
          </cell>
        </row>
        <row r="2747">
          <cell r="A2747">
            <v>27471</v>
          </cell>
          <cell r="B2747" t="str">
            <v xml:space="preserve">CORPORACIÓN LLANO LINDO ASOCIACIÓN DE USUARIOS PRESTADOR AUTORIZADO DE SERVICIOS PÚBLICOS DOMICILIARIOS ACUEDUCTO Y ALCANTARILLADO </v>
          </cell>
          <cell r="C2747">
            <v>43532</v>
          </cell>
          <cell r="D2747" t="str">
            <v>900630543-5</v>
          </cell>
          <cell r="E2747" t="str">
            <v>OPERATIVA</v>
          </cell>
          <cell r="F2747">
            <v>42370</v>
          </cell>
          <cell r="G2747" t="str">
            <v>ACTUALIZACION</v>
          </cell>
          <cell r="H2747">
            <v>45727</v>
          </cell>
          <cell r="I2747" t="str">
            <v xml:space="preserve">ISIDRO  VALENCIA NUNEZ </v>
          </cell>
          <cell r="J2747">
            <v>50001</v>
          </cell>
          <cell r="K2747" t="str">
            <v>CALLE 3 SUR No. 50-28 BARRIO LLANO LINDO</v>
          </cell>
          <cell r="L2747" t="str">
            <v>META</v>
          </cell>
          <cell r="M2747" t="str">
            <v>VILLAVICENCIO</v>
          </cell>
          <cell r="N2747" t="str">
            <v>6853630  |  6853630</v>
          </cell>
          <cell r="O2747">
            <v>3124136325</v>
          </cell>
          <cell r="P2747" t="str">
            <v>corpollanolindo14@hotmail.com</v>
          </cell>
          <cell r="Q2747" t="str">
            <v>SIN ANIMO DE LUCRO</v>
          </cell>
          <cell r="R2747" t="str">
            <v>ORGANIZACION AUTORIZADA</v>
          </cell>
        </row>
        <row r="2748">
          <cell r="A2748">
            <v>27491</v>
          </cell>
          <cell r="B2748" t="str">
            <v>ASOCIACION DE USUARIOS DEL ACUEDUCTO RURAL INTERVEREDAL MECHE SAN CAYETANO, BUENAVISTA Y ZANJA HONDA</v>
          </cell>
          <cell r="C2748">
            <v>41920</v>
          </cell>
          <cell r="D2748" t="str">
            <v>809012612-4</v>
          </cell>
          <cell r="E2748" t="str">
            <v>OPERATIVA</v>
          </cell>
          <cell r="F2748">
            <v>32172</v>
          </cell>
          <cell r="G2748" t="str">
            <v>ACTUALIZACION</v>
          </cell>
          <cell r="H2748">
            <v>41940</v>
          </cell>
          <cell r="I2748" t="str">
            <v>JESUS REYES ANTONIO</v>
          </cell>
          <cell r="J2748">
            <v>73217</v>
          </cell>
          <cell r="K2748" t="str">
            <v>Carrera 3 con Calle 3 Alcaldia</v>
          </cell>
          <cell r="L2748" t="str">
            <v>TOLIMA</v>
          </cell>
          <cell r="M2748" t="str">
            <v>COYAIMA</v>
          </cell>
          <cell r="N2748" t="str">
            <v>2682740  |  2278440</v>
          </cell>
          <cell r="O2748">
            <v>3103188528</v>
          </cell>
          <cell r="P2748" t="str">
            <v>luz_.1960@hotmail.com</v>
          </cell>
          <cell r="Q2748" t="str">
            <v>SOCIEDAD ANONIMA</v>
          </cell>
          <cell r="R2748" t="str">
            <v>SOCIEDADES (EMPRESA DE SERVICIOS PUBLICOS)</v>
          </cell>
        </row>
        <row r="2749">
          <cell r="A2749">
            <v>27512</v>
          </cell>
          <cell r="B2749" t="str">
            <v>ASOCIACION DE SUSCRIPTORES DEL ACUEDUCTO RAMA BLANCA DE LA VEREDA PATAGUY DEL MUNICIPIO DE SAMACA</v>
          </cell>
          <cell r="C2749">
            <v>44021</v>
          </cell>
          <cell r="D2749" t="str">
            <v>820004803-0</v>
          </cell>
          <cell r="E2749" t="str">
            <v>OPERATIVA</v>
          </cell>
          <cell r="F2749">
            <v>41796</v>
          </cell>
          <cell r="G2749" t="str">
            <v>ACTUALIZACION</v>
          </cell>
          <cell r="H2749">
            <v>45274</v>
          </cell>
          <cell r="I2749" t="str">
            <v>LUIS ALFREDO ATARA MARTINEZ</v>
          </cell>
          <cell r="J2749">
            <v>15646</v>
          </cell>
          <cell r="K2749" t="str">
            <v>VEREDA PATAGUY</v>
          </cell>
          <cell r="L2749" t="str">
            <v>BOYACÁ</v>
          </cell>
          <cell r="M2749" t="str">
            <v>SAMACA</v>
          </cell>
          <cell r="N2749" t="str">
            <v>0000000  |  0000000</v>
          </cell>
          <cell r="O2749">
            <v>3134011410</v>
          </cell>
          <cell r="P2749" t="str">
            <v>egresap@hotmail.com</v>
          </cell>
          <cell r="Q2749" t="str">
            <v>ASOCIACION DE USUARIOS</v>
          </cell>
          <cell r="R2749" t="str">
            <v>ORGANIZACION AUTORIZADA</v>
          </cell>
        </row>
        <row r="2750">
          <cell r="A2750">
            <v>27513</v>
          </cell>
          <cell r="B2750" t="str">
            <v>ASOCIACIÓN DE SUSCRIPTORES DEL ACUEDUCTO EL RUBI DE LA VEREDA PARAMO CENTRO DEL MUNICIPIO DE SAMACÁ</v>
          </cell>
          <cell r="C2750">
            <v>44362</v>
          </cell>
          <cell r="D2750" t="str">
            <v>900535257-7</v>
          </cell>
          <cell r="E2750" t="str">
            <v>OPERATIVA</v>
          </cell>
          <cell r="F2750">
            <v>41645</v>
          </cell>
          <cell r="G2750" t="str">
            <v>ACTUALIZACION</v>
          </cell>
          <cell r="H2750">
            <v>45281</v>
          </cell>
          <cell r="I2750" t="str">
            <v xml:space="preserve"> WILSON YOBANY SIERRA  RODRIGUEZ</v>
          </cell>
          <cell r="J2750">
            <v>15646</v>
          </cell>
          <cell r="K2750" t="str">
            <v>calle 5 Nº 5-30 OFI 202</v>
          </cell>
          <cell r="L2750" t="str">
            <v>BOYACÁ</v>
          </cell>
          <cell r="M2750" t="str">
            <v>SAMACA</v>
          </cell>
          <cell r="N2750" t="str">
            <v>0000000  |  0000000</v>
          </cell>
          <cell r="O2750">
            <v>3125489818</v>
          </cell>
          <cell r="P2750" t="str">
            <v>egresap@hotmail.com</v>
          </cell>
          <cell r="Q2750" t="str">
            <v>ASOCIACION DE USUARIOS</v>
          </cell>
          <cell r="R2750" t="str">
            <v>ORGANIZACION AUTORIZADA</v>
          </cell>
        </row>
        <row r="2751">
          <cell r="A2751">
            <v>27514</v>
          </cell>
          <cell r="B2751" t="str">
            <v>EMPRESA DE SERVICIOS PUBLICOS DOMICILIARIOS  DE ACUEDUCTO Y ALCANTARILLADO DE GAMARRA CESAR SAS ESP</v>
          </cell>
          <cell r="C2751">
            <v>41875</v>
          </cell>
          <cell r="D2751" t="str">
            <v>900761211-7</v>
          </cell>
          <cell r="E2751" t="str">
            <v>OPERATIVA</v>
          </cell>
          <cell r="F2751">
            <v>41873</v>
          </cell>
          <cell r="G2751" t="str">
            <v>ACTUALIZACION</v>
          </cell>
          <cell r="H2751">
            <v>45582</v>
          </cell>
          <cell r="I2751" t="str">
            <v>LICCETT GIRALDO CAMPO</v>
          </cell>
          <cell r="J2751">
            <v>20295</v>
          </cell>
          <cell r="K2751" t="str">
            <v>CALLE 6 NO 9-52</v>
          </cell>
          <cell r="L2751" t="str">
            <v>CESAR</v>
          </cell>
          <cell r="M2751" t="str">
            <v>GAMARRA</v>
          </cell>
          <cell r="N2751" t="str">
            <v>5620207  |  5620207</v>
          </cell>
          <cell r="O2751">
            <v>3104914058</v>
          </cell>
          <cell r="P2751" t="str">
            <v>serviciospublico@gamarra-cesar.gov.co</v>
          </cell>
          <cell r="Q2751" t="str">
            <v>SOCIEDAD POR ACCIONES SIMPLIFICADA</v>
          </cell>
          <cell r="R2751" t="str">
            <v>SOCIEDADES (EMPRESA DE SERVICIOS PUBLICOS)</v>
          </cell>
        </row>
        <row r="2752">
          <cell r="A2752">
            <v>27515</v>
          </cell>
          <cell r="B2752" t="str">
            <v>CORPORACION DE ACUEDUCTO EL MANANTIAL DE ANA DIAZ</v>
          </cell>
          <cell r="C2752">
            <v>41876</v>
          </cell>
          <cell r="D2752" t="str">
            <v>900745782-3</v>
          </cell>
          <cell r="E2752" t="str">
            <v>OPERATIVA</v>
          </cell>
          <cell r="F2752">
            <v>41852</v>
          </cell>
          <cell r="G2752" t="str">
            <v>ACTUALIZACION</v>
          </cell>
          <cell r="H2752">
            <v>45715</v>
          </cell>
          <cell r="I2752" t="str">
            <v>YUDY FRANCENLY BOLIVAR CARTAGENA</v>
          </cell>
          <cell r="J2752">
            <v>5001</v>
          </cell>
          <cell r="K2752" t="str">
            <v>CARRERA 125 34AA 167 INT. 201</v>
          </cell>
          <cell r="L2752" t="str">
            <v>ANTIOQUIA</v>
          </cell>
          <cell r="M2752" t="str">
            <v>MEDELLÍN</v>
          </cell>
          <cell r="N2752" t="str">
            <v>4934719  |  4934719</v>
          </cell>
          <cell r="O2752">
            <v>3507088821</v>
          </cell>
          <cell r="P2752" t="str">
            <v>acueductomanantialdeanadiaz@gmail.com</v>
          </cell>
          <cell r="Q2752" t="str">
            <v>CORPORACION</v>
          </cell>
          <cell r="R2752" t="str">
            <v>ORGANIZACION AUTORIZADA</v>
          </cell>
        </row>
        <row r="2753">
          <cell r="A2753">
            <v>27571</v>
          </cell>
          <cell r="B2753" t="str">
            <v>ASOCIACION DE USUARIOS DE ACUEDUCTO DE LA VEREDA CURUBITAL AGUAS CRISTALINAS DE BOCAGRANDE</v>
          </cell>
          <cell r="C2753">
            <v>42199</v>
          </cell>
          <cell r="D2753" t="str">
            <v>900029860-9</v>
          </cell>
          <cell r="E2753" t="str">
            <v>OPERATIVA</v>
          </cell>
          <cell r="F2753">
            <v>38500</v>
          </cell>
          <cell r="G2753" t="str">
            <v>INSCRIPCION</v>
          </cell>
          <cell r="H2753">
            <v>42209</v>
          </cell>
          <cell r="I2753" t="str">
            <v>RENAN ALBERTO GARCIA RICO</v>
          </cell>
          <cell r="J2753">
            <v>11001</v>
          </cell>
          <cell r="K2753" t="str">
            <v>KM 11 VIA SUMAPAZ VEREDA CURUBITAL</v>
          </cell>
          <cell r="L2753" t="str">
            <v>BOGOTÁ, D.C.</v>
          </cell>
          <cell r="M2753" t="str">
            <v>BOGOTA, D.C.</v>
          </cell>
          <cell r="N2753" t="str">
            <v>6392005  |  6392005</v>
          </cell>
          <cell r="O2753">
            <v>3166816219</v>
          </cell>
          <cell r="P2753" t="str">
            <v>asocristalinaesp@gmail.com</v>
          </cell>
          <cell r="Q2753" t="str">
            <v>ASOCIACION DE USUARIOS</v>
          </cell>
          <cell r="R2753" t="str">
            <v>ORGANIZACION AUTORIZADA</v>
          </cell>
        </row>
        <row r="2754">
          <cell r="A2754">
            <v>27592</v>
          </cell>
          <cell r="B2754" t="str">
            <v>EMPRESA MUNICIPAL DE AGUA Y ASEO  LA MERCED S.A.S E.S.P</v>
          </cell>
          <cell r="C2754">
            <v>41901</v>
          </cell>
          <cell r="D2754" t="str">
            <v>900745263-2</v>
          </cell>
          <cell r="E2754" t="str">
            <v>OPERATIVA</v>
          </cell>
          <cell r="F2754">
            <v>41821</v>
          </cell>
          <cell r="G2754" t="str">
            <v>ACTUALIZACION</v>
          </cell>
          <cell r="H2754">
            <v>44693</v>
          </cell>
          <cell r="I2754" t="str">
            <v>NALLIBY RIVERA CANO</v>
          </cell>
          <cell r="J2754">
            <v>17388</v>
          </cell>
          <cell r="K2754" t="str">
            <v>Calle 14 No 6-27</v>
          </cell>
          <cell r="L2754" t="str">
            <v>CALDAS</v>
          </cell>
          <cell r="M2754" t="str">
            <v>LA MERCED</v>
          </cell>
          <cell r="N2754" t="str">
            <v>8512371  |  8512232</v>
          </cell>
          <cell r="O2754">
            <v>3105328417</v>
          </cell>
          <cell r="P2754" t="str">
            <v>empresadeaguayaseolamerced@hotmail.com</v>
          </cell>
          <cell r="Q2754" t="str">
            <v>SOCIEDAD POR ACCIONES SIMPLIFICADA</v>
          </cell>
          <cell r="R2754" t="str">
            <v>SOCIEDADES (EMPRESA DE SERVICIOS PUBLICOS)</v>
          </cell>
        </row>
        <row r="2755">
          <cell r="A2755">
            <v>27652</v>
          </cell>
          <cell r="B2755" t="str">
            <v>ASOCIACION DE USUARIOS DE LOS SERVICIOS PUBLICOS DOMICILIARIOS DE ACUEDUCTO Y DEMAS  SERVICIOS COMPLEMENTARIOS  DEL CORREGIMIENTO DE LAS VEGAS</v>
          </cell>
          <cell r="C2755">
            <v>44365</v>
          </cell>
          <cell r="D2755" t="str">
            <v>900667501-6</v>
          </cell>
          <cell r="E2755" t="str">
            <v>OPERATIVA</v>
          </cell>
          <cell r="F2755">
            <v>41155</v>
          </cell>
          <cell r="G2755" t="str">
            <v>ACTUALIZACION</v>
          </cell>
          <cell r="H2755">
            <v>45735</v>
          </cell>
          <cell r="I2755" t="str">
            <v>ILSIA YEPES QUINTERO</v>
          </cell>
          <cell r="J2755">
            <v>20175</v>
          </cell>
          <cell r="K2755" t="str">
            <v>CL 1 CRA 2 -26</v>
          </cell>
          <cell r="L2755" t="str">
            <v>CESAR</v>
          </cell>
          <cell r="M2755" t="str">
            <v>CHIMICHAGUA</v>
          </cell>
          <cell r="N2755" t="str">
            <v>5280339  |  5280339</v>
          </cell>
          <cell r="O2755">
            <v>3118345984</v>
          </cell>
          <cell r="P2755" t="str">
            <v>acualasvega@gmail.com</v>
          </cell>
          <cell r="Q2755" t="str">
            <v>ASOCIACION DE USUARIOS</v>
          </cell>
          <cell r="R2755" t="str">
            <v>ORGANIZACION AUTORIZADA</v>
          </cell>
        </row>
        <row r="2756">
          <cell r="A2756">
            <v>27712</v>
          </cell>
          <cell r="B2756" t="str">
            <v>3A EMPRESA DE SERVICIOS PUBLICOS S.A.S.</v>
          </cell>
          <cell r="C2756">
            <v>42178</v>
          </cell>
          <cell r="D2756" t="str">
            <v>900760265-1</v>
          </cell>
          <cell r="E2756" t="str">
            <v>OPERATIVA</v>
          </cell>
          <cell r="F2756">
            <v>42170</v>
          </cell>
          <cell r="G2756" t="str">
            <v>ACTUALIZACION</v>
          </cell>
          <cell r="H2756">
            <v>45692</v>
          </cell>
          <cell r="I2756" t="str">
            <v>MARIA CAMILA GIL AVENDANO</v>
          </cell>
          <cell r="J2756">
            <v>76001</v>
          </cell>
          <cell r="K2756" t="str">
            <v>CALLE 13B  85C-10 APTO 101</v>
          </cell>
          <cell r="L2756" t="str">
            <v>VALLE DEL CAUCA</v>
          </cell>
          <cell r="M2756" t="str">
            <v>CALI</v>
          </cell>
          <cell r="N2756" t="str">
            <v>3744697  |  3744697</v>
          </cell>
          <cell r="O2756">
            <v>3147590842</v>
          </cell>
          <cell r="P2756" t="str">
            <v>3a.esp.sas@gmail.com</v>
          </cell>
          <cell r="Q2756" t="str">
            <v>SOCIEDAD POR ACCIONES SIMPLIFICADA</v>
          </cell>
          <cell r="R2756" t="str">
            <v>SOCIEDADES (EMPRESA DE SERVICIOS PUBLICOS)</v>
          </cell>
        </row>
        <row r="2757">
          <cell r="A2757">
            <v>27731</v>
          </cell>
          <cell r="B2757" t="str">
            <v>ASOCIACION DE USUARIOS DEL SERVICIO DE MICROACUEDUCTO DEL CORREGIMIENTO DE ARBOLEDA SUCRE</v>
          </cell>
          <cell r="C2757">
            <v>44041</v>
          </cell>
          <cell r="D2757" t="str">
            <v>900606514-0</v>
          </cell>
          <cell r="E2757" t="str">
            <v>OPERATIVA</v>
          </cell>
          <cell r="F2757">
            <v>41334</v>
          </cell>
          <cell r="G2757" t="str">
            <v>ACTUALIZACION</v>
          </cell>
          <cell r="H2757">
            <v>45704</v>
          </cell>
          <cell r="I2757" t="str">
            <v>RODOLFO EVARISTO CASARES JEREZ</v>
          </cell>
          <cell r="J2757">
            <v>70771</v>
          </cell>
          <cell r="K2757" t="str">
            <v>calle 1 # 14 100</v>
          </cell>
          <cell r="L2757" t="str">
            <v>SUCRE</v>
          </cell>
          <cell r="M2757" t="str">
            <v>SUCRE</v>
          </cell>
          <cell r="N2757" t="str">
            <v>0000000  |  0000000</v>
          </cell>
          <cell r="O2757">
            <v>3216601501</v>
          </cell>
          <cell r="P2757" t="str">
            <v>acuaarbol2014@outlook.com</v>
          </cell>
          <cell r="Q2757" t="str">
            <v>ASOCIACION DE USUARIOS</v>
          </cell>
          <cell r="R2757" t="str">
            <v>ORGANIZACION AUTORIZADA</v>
          </cell>
        </row>
        <row r="2758">
          <cell r="A2758">
            <v>27751</v>
          </cell>
          <cell r="B2758" t="str">
            <v>ASOCIACION DE USUARIOS DE ACUEDUCTO Y SANEAMIENTO BASICO AGUAS DEL OCCIDENTE</v>
          </cell>
          <cell r="C2758">
            <v>44594</v>
          </cell>
          <cell r="D2758" t="str">
            <v>900726355-0</v>
          </cell>
          <cell r="E2758" t="str">
            <v>OPERATIVA</v>
          </cell>
          <cell r="F2758">
            <v>41001</v>
          </cell>
          <cell r="G2758" t="str">
            <v>ACTUALIZACION</v>
          </cell>
          <cell r="H2758">
            <v>45704</v>
          </cell>
          <cell r="I2758" t="str">
            <v>DARINEL JOSE HOYOS AGUAS</v>
          </cell>
          <cell r="J2758">
            <v>70771</v>
          </cell>
          <cell r="K2758" t="str">
            <v>CORREGIMIENTO DE LA PALMA CALLE PRINCIPAL</v>
          </cell>
          <cell r="L2758" t="str">
            <v>SUCRE</v>
          </cell>
          <cell r="M2758" t="str">
            <v>SUCRE</v>
          </cell>
          <cell r="N2758" t="str">
            <v>2800000  |  2800000</v>
          </cell>
          <cell r="O2758">
            <v>3145814829</v>
          </cell>
          <cell r="P2758" t="str">
            <v>aguasdeloccidente@outlook.es</v>
          </cell>
          <cell r="Q2758" t="str">
            <v>SIN ANIMO DE LUCRO</v>
          </cell>
          <cell r="R2758" t="str">
            <v>ORGANIZACION AUTORIZADA</v>
          </cell>
        </row>
        <row r="2759">
          <cell r="A2759">
            <v>27772</v>
          </cell>
          <cell r="B2759" t="str">
            <v>TRASH GLOBAL S.A. E.S.P.</v>
          </cell>
          <cell r="C2759">
            <v>42241</v>
          </cell>
          <cell r="D2759" t="str">
            <v>830079549-2</v>
          </cell>
          <cell r="E2759" t="str">
            <v>OPERATIVA</v>
          </cell>
          <cell r="F2759">
            <v>42217</v>
          </cell>
          <cell r="G2759" t="str">
            <v>ACTUALIZACION</v>
          </cell>
          <cell r="H2759">
            <v>45681</v>
          </cell>
          <cell r="I2759" t="str">
            <v>MARIA CAMILA MUNOZ VARGAS</v>
          </cell>
          <cell r="J2759">
            <v>25269</v>
          </cell>
          <cell r="K2759" t="str">
            <v>Calle 8 N 9 - 37 barrio Zambrano</v>
          </cell>
          <cell r="L2759" t="str">
            <v>CUNDINAMARCA</v>
          </cell>
          <cell r="M2759" t="str">
            <v>FACATATIVA</v>
          </cell>
          <cell r="N2759" t="str">
            <v>8429109  |  8429109</v>
          </cell>
          <cell r="O2759">
            <v>3046119177</v>
          </cell>
          <cell r="P2759" t="str">
            <v>sspd@trashglobal.com</v>
          </cell>
          <cell r="Q2759" t="str">
            <v>SOCIEDAD ANONIMA</v>
          </cell>
          <cell r="R2759" t="str">
            <v>SOCIEDADES (EMPRESA DE SERVICIOS PUBLICOS)</v>
          </cell>
        </row>
        <row r="2760">
          <cell r="A2760">
            <v>27813</v>
          </cell>
          <cell r="B2760" t="str">
            <v>ASOCIACION  DE USUARIOS DEL ACUEDUCTO RURAL GAITANIA</v>
          </cell>
          <cell r="C2760">
            <v>43760</v>
          </cell>
          <cell r="D2760" t="str">
            <v>809007326-2</v>
          </cell>
          <cell r="E2760" t="str">
            <v>OPERATIVA</v>
          </cell>
          <cell r="F2760">
            <v>36600</v>
          </cell>
          <cell r="G2760" t="str">
            <v>ACTUALIZACION</v>
          </cell>
          <cell r="H2760">
            <v>45715</v>
          </cell>
          <cell r="I2760" t="str">
            <v xml:space="preserve">VIDAL CAPERA </v>
          </cell>
          <cell r="J2760">
            <v>73555</v>
          </cell>
          <cell r="K2760" t="str">
            <v>PLANADAS</v>
          </cell>
          <cell r="L2760" t="str">
            <v>TOLIMA</v>
          </cell>
          <cell r="M2760" t="str">
            <v>PLANADAS</v>
          </cell>
          <cell r="N2760" t="str">
            <v>0000000  |  0000000</v>
          </cell>
          <cell r="O2760">
            <v>3102536423</v>
          </cell>
          <cell r="P2760" t="str">
            <v>acueductogaitania2019@gmail.com</v>
          </cell>
          <cell r="Q2760" t="str">
            <v>ASOCIACION DE USUARIOS</v>
          </cell>
          <cell r="R2760" t="str">
            <v>ORGANIZACION AUTORIZADA</v>
          </cell>
        </row>
        <row r="2761">
          <cell r="A2761">
            <v>27871</v>
          </cell>
          <cell r="B2761" t="str">
            <v>ASOCIACION OIKOS VIDA</v>
          </cell>
          <cell r="C2761">
            <v>42809</v>
          </cell>
          <cell r="D2761" t="str">
            <v>900491841-8</v>
          </cell>
          <cell r="E2761" t="str">
            <v>OPERATIVA</v>
          </cell>
          <cell r="F2761">
            <v>40941</v>
          </cell>
          <cell r="G2761" t="str">
            <v>ACTUALIZACION</v>
          </cell>
          <cell r="H2761">
            <v>45400</v>
          </cell>
          <cell r="I2761" t="str">
            <v>JUAN CARLOS DARIO NINO  BONILLA</v>
          </cell>
          <cell r="J2761">
            <v>41396</v>
          </cell>
          <cell r="K2761" t="str">
            <v xml:space="preserve">Carrera 1 N 9  08 </v>
          </cell>
          <cell r="L2761" t="str">
            <v>HUILA</v>
          </cell>
          <cell r="M2761" t="str">
            <v>LA PLATA</v>
          </cell>
          <cell r="N2761" t="str">
            <v>8371645  |  8370198</v>
          </cell>
          <cell r="O2761">
            <v>3108695289</v>
          </cell>
          <cell r="P2761" t="str">
            <v>oikosvidaorg@gmail.com</v>
          </cell>
          <cell r="Q2761" t="str">
            <v>EMPRESA DE ECONOMIA SOLIDARIA</v>
          </cell>
          <cell r="R2761" t="str">
            <v>ORGANIZACION AUTORIZADA</v>
          </cell>
        </row>
        <row r="2762">
          <cell r="A2762">
            <v>27872</v>
          </cell>
          <cell r="B2762" t="str">
            <v>ADMINISTRACION PUBLICA COOPERATIVA DE AYAPEL</v>
          </cell>
          <cell r="C2762">
            <v>41971</v>
          </cell>
          <cell r="D2762" t="str">
            <v>900777653-9</v>
          </cell>
          <cell r="E2762" t="str">
            <v>OPERATIVA</v>
          </cell>
          <cell r="F2762">
            <v>41944</v>
          </cell>
          <cell r="G2762" t="str">
            <v>ACTUALIZACION</v>
          </cell>
          <cell r="H2762">
            <v>45716</v>
          </cell>
          <cell r="I2762" t="str">
            <v>HERNANDO MANUEL URRUTIA GARAY</v>
          </cell>
          <cell r="J2762">
            <v>23068</v>
          </cell>
          <cell r="K2762" t="str">
            <v>Cra 7 N° 34 -64 Barrio Santa Ana</v>
          </cell>
          <cell r="L2762" t="str">
            <v>CÓRDOBA</v>
          </cell>
          <cell r="M2762" t="str">
            <v>AYAPEL</v>
          </cell>
          <cell r="N2762" t="str">
            <v>7705036  |  7705036</v>
          </cell>
          <cell r="O2762">
            <v>3126343776</v>
          </cell>
          <cell r="P2762" t="str">
            <v>admonpc-ayapel12@hotmail.com</v>
          </cell>
          <cell r="Q2762" t="str">
            <v>COOPERATIVA</v>
          </cell>
          <cell r="R2762" t="str">
            <v>ORGANIZACION AUTORIZADA</v>
          </cell>
        </row>
        <row r="2763">
          <cell r="A2763">
            <v>27891</v>
          </cell>
          <cell r="B2763" t="str">
            <v xml:space="preserve">ASOCIACIÓN DE SUSCRIPTORES DEL ACUEDUCTO RURAL TOBA COBAGOTE Y NOVARE DEL MUNICIPIO DE CERINZA, BOYACA </v>
          </cell>
          <cell r="C2763">
            <v>43117</v>
          </cell>
          <cell r="D2763" t="str">
            <v>826000442-9</v>
          </cell>
          <cell r="E2763" t="str">
            <v>OPERATIVA</v>
          </cell>
          <cell r="F2763">
            <v>35695</v>
          </cell>
          <cell r="G2763" t="str">
            <v>ACTUALIZACION</v>
          </cell>
          <cell r="H2763">
            <v>45729</v>
          </cell>
          <cell r="I2763" t="str">
            <v>LUIS ERNESTO PINTO TAMAYO</v>
          </cell>
          <cell r="J2763">
            <v>15162</v>
          </cell>
          <cell r="K2763" t="str">
            <v>VEREDA COBAGOTE CARRETERA CENTRAL DEL NORTE</v>
          </cell>
          <cell r="L2763" t="str">
            <v>BOYACÁ</v>
          </cell>
          <cell r="M2763" t="str">
            <v>CERINZA</v>
          </cell>
          <cell r="N2763" t="str">
            <v>7625009  |  7625009</v>
          </cell>
          <cell r="O2763">
            <v>3142502992</v>
          </cell>
          <cell r="P2763" t="str">
            <v>asotocono@gmail.com</v>
          </cell>
          <cell r="Q2763" t="str">
            <v>ASOCIACION DE USUARIOS</v>
          </cell>
          <cell r="R2763" t="str">
            <v>ORGANIZACION AUTORIZADA</v>
          </cell>
        </row>
        <row r="2764">
          <cell r="A2764">
            <v>27951</v>
          </cell>
          <cell r="B2764" t="str">
            <v>ASEO INTEGRAL DE RESIDUOS AIRE TRES ERES S.A ESP</v>
          </cell>
          <cell r="C2764">
            <v>42578</v>
          </cell>
          <cell r="D2764" t="str">
            <v>900728025-4</v>
          </cell>
          <cell r="E2764" t="str">
            <v>OPERATIVA</v>
          </cell>
          <cell r="F2764">
            <v>41744</v>
          </cell>
          <cell r="G2764" t="str">
            <v>INSCRIPCION</v>
          </cell>
          <cell r="H2764">
            <v>42643</v>
          </cell>
          <cell r="I2764" t="str">
            <v>ALIRIA TORRES GARCIA</v>
          </cell>
          <cell r="J2764">
            <v>76001</v>
          </cell>
          <cell r="K2764" t="str">
            <v>Carrera 8D No. 72B-84</v>
          </cell>
          <cell r="L2764" t="str">
            <v>VALLE DEL CAUCA</v>
          </cell>
          <cell r="M2764" t="str">
            <v>CALI</v>
          </cell>
          <cell r="N2764" t="str">
            <v>4222608  |  3724038</v>
          </cell>
          <cell r="O2764">
            <v>3165690438</v>
          </cell>
          <cell r="P2764" t="str">
            <v>aire3rs@gmail.com</v>
          </cell>
          <cell r="Q2764" t="str">
            <v>SOCIEDAD ANONIMA</v>
          </cell>
          <cell r="R2764" t="str">
            <v>SOCIEDADES (EMPRESA DE SERVICIOS PUBLICOS)</v>
          </cell>
        </row>
        <row r="2765">
          <cell r="A2765">
            <v>27991</v>
          </cell>
          <cell r="B2765" t="str">
            <v>ASOCIACION ACUEDUCTO ECOSOSTENIBLE VEREDA LA MESETA</v>
          </cell>
          <cell r="C2765">
            <v>41961</v>
          </cell>
          <cell r="D2765" t="str">
            <v>900524568-5</v>
          </cell>
          <cell r="E2765" t="str">
            <v>OPERATIVA</v>
          </cell>
          <cell r="F2765">
            <v>41046</v>
          </cell>
          <cell r="G2765" t="str">
            <v>INSCRIPCION</v>
          </cell>
          <cell r="H2765">
            <v>42054</v>
          </cell>
          <cell r="I2765" t="str">
            <v>GABRIEL DE JESUS CASTAÑO BUSTAMANTE</v>
          </cell>
          <cell r="J2765">
            <v>5001</v>
          </cell>
          <cell r="K2765" t="str">
            <v>Carrera 81 A 35 32 Barrio Simon Bolivar</v>
          </cell>
          <cell r="L2765" t="str">
            <v>ANTIOQUIA</v>
          </cell>
          <cell r="M2765" t="str">
            <v>MEDELLÍN</v>
          </cell>
          <cell r="N2765" t="str">
            <v>2895767  |  2899239</v>
          </cell>
          <cell r="O2765" t="str">
            <v>No disponible</v>
          </cell>
          <cell r="P2765" t="str">
            <v>acueductolameseta@gmail.com</v>
          </cell>
          <cell r="Q2765" t="str">
            <v>ASOCIACION DE USUARIOS</v>
          </cell>
          <cell r="R2765" t="str">
            <v>ORGANIZACION AUTORIZADA</v>
          </cell>
        </row>
        <row r="2766">
          <cell r="A2766">
            <v>28011</v>
          </cell>
          <cell r="B2766" t="str">
            <v xml:space="preserve">ASOCIACION DE SUSCRIPTORES DEL ACUEDUCTO DE LA VEREDA CHURUVITA DEL SECTOR SANTO DOMINGO MUNICIPIO DE SAMACA-BOYACA DESAGUADERO </v>
          </cell>
          <cell r="C2766">
            <v>44008</v>
          </cell>
          <cell r="D2766" t="str">
            <v>820003508-8</v>
          </cell>
          <cell r="E2766" t="str">
            <v>OPERATIVA</v>
          </cell>
          <cell r="F2766">
            <v>37054</v>
          </cell>
          <cell r="G2766" t="str">
            <v>ACTUALIZACION</v>
          </cell>
          <cell r="H2766">
            <v>45280</v>
          </cell>
          <cell r="I2766" t="str">
            <v>LUIS ALFREDO BETANCOURT PARRA</v>
          </cell>
          <cell r="J2766">
            <v>15646</v>
          </cell>
          <cell r="K2766" t="str">
            <v>CLL N° 5- 30 OFICINA 202</v>
          </cell>
          <cell r="L2766" t="str">
            <v>BOYACÁ</v>
          </cell>
          <cell r="M2766" t="str">
            <v>SAMACA</v>
          </cell>
          <cell r="N2766" t="str">
            <v>0000000  |  0000000</v>
          </cell>
          <cell r="O2766">
            <v>3223007316</v>
          </cell>
          <cell r="P2766" t="str">
            <v>egresap@hotmail.com</v>
          </cell>
          <cell r="Q2766" t="str">
            <v>ASOCIACION DE USUARIOS</v>
          </cell>
          <cell r="R2766" t="str">
            <v>ORGANIZACION AUTORIZADA</v>
          </cell>
        </row>
        <row r="2767">
          <cell r="A2767">
            <v>28031</v>
          </cell>
          <cell r="B2767" t="str">
            <v xml:space="preserve">COLOMBIANA RECICLEMOS EMPRESA DE SERVICIOS PÚBLICOS S.A. </v>
          </cell>
          <cell r="C2767">
            <v>42066</v>
          </cell>
          <cell r="D2767" t="str">
            <v>900782082-3</v>
          </cell>
          <cell r="E2767" t="str">
            <v>OPERATIVA (No activa)</v>
          </cell>
          <cell r="F2767">
            <v>41783</v>
          </cell>
          <cell r="G2767" t="str">
            <v>ACTUALIZACION</v>
          </cell>
          <cell r="H2767">
            <v>42079</v>
          </cell>
          <cell r="I2767" t="str">
            <v>ROSA MARIA MUÑOZ GOMEZ</v>
          </cell>
          <cell r="J2767">
            <v>68689</v>
          </cell>
          <cell r="K2767" t="str">
            <v>calle 10 No. 12-25</v>
          </cell>
          <cell r="L2767" t="str">
            <v>SANTANDER</v>
          </cell>
          <cell r="M2767" t="str">
            <v>SAN VICENTE DE CHUCURI</v>
          </cell>
          <cell r="N2767" t="str">
            <v>6256330  |  6254206</v>
          </cell>
          <cell r="O2767">
            <v>3105881036</v>
          </cell>
          <cell r="P2767" t="str">
            <v>reciclemossaesp@gmail.com</v>
          </cell>
          <cell r="Q2767" t="str">
            <v>SOCIEDAD ANONIMA</v>
          </cell>
          <cell r="R2767" t="str">
            <v>SOCIEDADES (EMPRESA DE SERVICIOS PUBLICOS)</v>
          </cell>
        </row>
        <row r="2768">
          <cell r="A2768">
            <v>28191</v>
          </cell>
          <cell r="B2768" t="str">
            <v>ASOCIACIÓN DE USUARIOS DEL SERVICIO PÚBLICO DE ACUEDUCTO DEL CORREGIMIENTO DEL REMOLINO MUNICIPIO DE SANTA CRUZ DE LORICA</v>
          </cell>
          <cell r="C2768">
            <v>42171</v>
          </cell>
          <cell r="D2768" t="str">
            <v>900324556-9</v>
          </cell>
          <cell r="E2768" t="str">
            <v>OPERATIVA</v>
          </cell>
          <cell r="F2768">
            <v>41835</v>
          </cell>
          <cell r="G2768" t="str">
            <v>ACTUALIZACION</v>
          </cell>
          <cell r="H2768">
            <v>42198</v>
          </cell>
          <cell r="I2768" t="str">
            <v>JOSÉ ALFREDO PETRO  VARGAS</v>
          </cell>
          <cell r="J2768">
            <v>23417</v>
          </cell>
          <cell r="K2768" t="str">
            <v>Corregimiento de el Remolino, Santa Cruz de Lorica</v>
          </cell>
          <cell r="L2768" t="str">
            <v>CÓRDOBA</v>
          </cell>
          <cell r="M2768" t="str">
            <v>LORICA</v>
          </cell>
          <cell r="N2768" t="str">
            <v>8980800  |  8980800</v>
          </cell>
          <cell r="O2768">
            <v>3114201227</v>
          </cell>
          <cell r="P2768" t="str">
            <v>ysl2912@hotmail.com</v>
          </cell>
          <cell r="Q2768" t="str">
            <v>ASOCIACION DE USUARIOS</v>
          </cell>
          <cell r="R2768" t="str">
            <v>ORGANIZACION AUTORIZADA</v>
          </cell>
        </row>
        <row r="2769">
          <cell r="A2769">
            <v>28192</v>
          </cell>
          <cell r="B2769" t="str">
            <v>ASOCIACIÓN DE USUARIOS DEL SERVICIO PÚBLICO DE ACUEDUCTO DEL CORREGIMIENTO DEL CAMPANO MUNICIPIO DE SANTA CRUZ DE LORICA</v>
          </cell>
          <cell r="C2769">
            <v>42219</v>
          </cell>
          <cell r="D2769" t="str">
            <v>900232202-1</v>
          </cell>
          <cell r="E2769" t="str">
            <v>OPERATIVA</v>
          </cell>
          <cell r="F2769">
            <v>41974</v>
          </cell>
          <cell r="G2769" t="str">
            <v>ACTUALIZACION</v>
          </cell>
          <cell r="H2769">
            <v>45330</v>
          </cell>
          <cell r="I2769" t="str">
            <v>BENANCIO GUEVARA RODRIGUEZ</v>
          </cell>
          <cell r="J2769">
            <v>23417</v>
          </cell>
          <cell r="K2769" t="str">
            <v>Corregimiento de el Campano de los indios, Santa Cruz de Lorica</v>
          </cell>
          <cell r="L2769" t="str">
            <v>CÓRDOBA</v>
          </cell>
          <cell r="M2769" t="str">
            <v>LORICA</v>
          </cell>
          <cell r="N2769" t="str">
            <v>8980800  |  8980800</v>
          </cell>
          <cell r="O2769">
            <v>3215114765</v>
          </cell>
          <cell r="P2769" t="str">
            <v>asuacinlorica@gmail.com</v>
          </cell>
          <cell r="Q2769" t="str">
            <v>ASOCIACION DE USUARIOS</v>
          </cell>
          <cell r="R2769" t="str">
            <v>ORGANIZACION AUTORIZADA</v>
          </cell>
        </row>
        <row r="2770">
          <cell r="A2770">
            <v>28211</v>
          </cell>
          <cell r="B2770" t="str">
            <v>ASOCIACIÓN DE SUSCRIPTORES DEL ACUEDUCTO EL PAPAYO DE LA VEREDA SIRATA DEL MUNICIPIO DE DUITAMA BOYACA</v>
          </cell>
          <cell r="C2770">
            <v>42207</v>
          </cell>
          <cell r="D2770" t="str">
            <v>900688255-9</v>
          </cell>
          <cell r="E2770" t="str">
            <v>OPERATIVA</v>
          </cell>
          <cell r="F2770">
            <v>41648</v>
          </cell>
          <cell r="G2770" t="str">
            <v>ACTUALIZACION</v>
          </cell>
          <cell r="H2770">
            <v>42229</v>
          </cell>
          <cell r="I2770" t="str">
            <v>GERARDO PINEDA PINEDA</v>
          </cell>
          <cell r="J2770">
            <v>15238</v>
          </cell>
          <cell r="K2770" t="str">
            <v>Vereda Sirata Sector el Papayo</v>
          </cell>
          <cell r="L2770" t="str">
            <v>BOYACÁ</v>
          </cell>
          <cell r="M2770" t="str">
            <v>DUITAMA</v>
          </cell>
          <cell r="N2770" t="str">
            <v>7650856  |  7626230</v>
          </cell>
          <cell r="O2770">
            <v>3208081240</v>
          </cell>
          <cell r="P2770" t="str">
            <v>gerardopinneda@gmail.com</v>
          </cell>
          <cell r="Q2770" t="str">
            <v>ASOCIACION DE USUARIOS</v>
          </cell>
          <cell r="R2770" t="str">
            <v>ORGANIZACION AUTORIZADA</v>
          </cell>
        </row>
        <row r="2771">
          <cell r="A2771">
            <v>28212</v>
          </cell>
          <cell r="B2771" t="str">
            <v xml:space="preserve">ASOCIACIÓN DE USUARIOS DEL SERVICIO PÚBLICO DE ACUEDUCTO DE LOS CORREGIMIENTOS DE MANATIAL CAMPO ALEGRE Y EL GUANABANO MUNICIPIO LORICA </v>
          </cell>
          <cell r="C2771">
            <v>42171</v>
          </cell>
          <cell r="D2771" t="str">
            <v>900299051-4</v>
          </cell>
          <cell r="E2771" t="str">
            <v>OPERATIVA</v>
          </cell>
          <cell r="F2771">
            <v>41974</v>
          </cell>
          <cell r="G2771" t="str">
            <v>ACTUALIZACION</v>
          </cell>
          <cell r="H2771">
            <v>42196</v>
          </cell>
          <cell r="I2771" t="str">
            <v>OCTAVIANO GOMEZ DORIA</v>
          </cell>
          <cell r="J2771">
            <v>23417</v>
          </cell>
          <cell r="K2771" t="str">
            <v>Lorica, Cordoba - Corregimiento de Manantial</v>
          </cell>
          <cell r="L2771" t="str">
            <v>CÓRDOBA</v>
          </cell>
          <cell r="M2771" t="str">
            <v>LORICA</v>
          </cell>
          <cell r="N2771" t="str">
            <v>8980800  |  8980800</v>
          </cell>
          <cell r="O2771">
            <v>3126723684</v>
          </cell>
          <cell r="P2771" t="str">
            <v>ysl2912@hotmail.com</v>
          </cell>
          <cell r="Q2771" t="str">
            <v>ASOCIACION DE USUARIOS</v>
          </cell>
          <cell r="R2771" t="str">
            <v>ORGANIZACION AUTORIZADA</v>
          </cell>
        </row>
        <row r="2772">
          <cell r="A2772">
            <v>28213</v>
          </cell>
          <cell r="B2772" t="str">
            <v>ASOCIACIÓN COMUNITARIA DE USUARIOS DEL ACUEDUCTO DE VILLACONCEPCIÓN</v>
          </cell>
          <cell r="C2772">
            <v>42239</v>
          </cell>
          <cell r="D2772" t="str">
            <v>900106060-3</v>
          </cell>
          <cell r="E2772" t="str">
            <v>OPERATIVA</v>
          </cell>
          <cell r="F2772">
            <v>41974</v>
          </cell>
          <cell r="G2772" t="str">
            <v>ACTUALIZACION</v>
          </cell>
          <cell r="H2772">
            <v>42270</v>
          </cell>
          <cell r="I2772" t="str">
            <v>JOSÉ DANIEL DELGADO  LÓPEZ</v>
          </cell>
          <cell r="J2772">
            <v>23417</v>
          </cell>
          <cell r="K2772" t="str">
            <v>Lorica, Cordoba, corregimiento de Villaconcepcion</v>
          </cell>
          <cell r="L2772" t="str">
            <v>CÓRDOBA</v>
          </cell>
          <cell r="M2772" t="str">
            <v>LORICA</v>
          </cell>
          <cell r="N2772" t="str">
            <v>8980800  |  8980800</v>
          </cell>
          <cell r="O2772">
            <v>3107279272</v>
          </cell>
          <cell r="P2772" t="str">
            <v>ysl2912@hotmail.com</v>
          </cell>
          <cell r="Q2772" t="str">
            <v>ASOCIACION DE USUARIOS</v>
          </cell>
          <cell r="R2772" t="str">
            <v>ORGANIZACION AUTORIZADA</v>
          </cell>
        </row>
        <row r="2773">
          <cell r="A2773">
            <v>28273</v>
          </cell>
          <cell r="B2773" t="str">
            <v xml:space="preserve">ADMINISTRACIÓN PÚBLICA COOPERATIVA DE SERVICIOS PÚBLICOS DE ACUEDUCTO ALCANTARILLADO Y ASEO DEL MUNICIPIO DE LABATECA </v>
          </cell>
          <cell r="C2773">
            <v>42149</v>
          </cell>
          <cell r="D2773" t="str">
            <v>900769822-3</v>
          </cell>
          <cell r="E2773" t="str">
            <v>OPERATIVA</v>
          </cell>
          <cell r="F2773">
            <v>41944</v>
          </cell>
          <cell r="G2773" t="str">
            <v>ACTUALIZACION</v>
          </cell>
          <cell r="H2773">
            <v>45400</v>
          </cell>
          <cell r="I2773" t="str">
            <v>MANUEL MAURICIO  CARDENAS RANGEL</v>
          </cell>
          <cell r="J2773">
            <v>54377</v>
          </cell>
          <cell r="K2773" t="str">
            <v>Carrera 2 No. 4 - 07 BARRIO DIVINO NIÑO</v>
          </cell>
          <cell r="L2773" t="str">
            <v>NORTE DE SANTANDER</v>
          </cell>
          <cell r="M2773" t="str">
            <v>LABATECA</v>
          </cell>
          <cell r="N2773" t="str">
            <v>5674195  |  5674171</v>
          </cell>
          <cell r="O2773">
            <v>3123047048</v>
          </cell>
          <cell r="P2773" t="str">
            <v>siscatagualabateca@gmail.com</v>
          </cell>
          <cell r="Q2773" t="str">
            <v>COOPERATIVA</v>
          </cell>
          <cell r="R2773" t="str">
            <v>ORGANIZACION AUTORIZADA</v>
          </cell>
        </row>
        <row r="2774">
          <cell r="A2774">
            <v>28331</v>
          </cell>
          <cell r="B2774" t="str">
            <v>EMPRESA DE SERVICIOS PUBLICOS DEL MUNICIPIO VILLA SAN DIEGO DE UBATE EMSERVILLA S.A E.S.P</v>
          </cell>
          <cell r="C2774">
            <v>42014</v>
          </cell>
          <cell r="D2774" t="str">
            <v>900802091-7</v>
          </cell>
          <cell r="E2774" t="str">
            <v>OPERATIVA</v>
          </cell>
          <cell r="F2774">
            <v>42005</v>
          </cell>
          <cell r="G2774" t="str">
            <v>ACTUALIZACION</v>
          </cell>
          <cell r="H2774">
            <v>45715</v>
          </cell>
          <cell r="I2774" t="str">
            <v>MIGUEL HERNANDO GONZALEZ TORRES</v>
          </cell>
          <cell r="J2774">
            <v>25843</v>
          </cell>
          <cell r="K2774" t="str">
            <v>CARRERA 8a No 11 - 90</v>
          </cell>
          <cell r="L2774" t="str">
            <v>CUNDINAMARCA</v>
          </cell>
          <cell r="M2774" t="str">
            <v>VILLA DE SAN DIEGO DE UBATE</v>
          </cell>
          <cell r="N2774" t="str">
            <v>8553821  |  8891037</v>
          </cell>
          <cell r="O2774">
            <v>3108188022</v>
          </cell>
          <cell r="P2774" t="str">
            <v>contactenos@emservilla.gov.co</v>
          </cell>
          <cell r="Q2774" t="str">
            <v>SOCIEDAD ANONIMA</v>
          </cell>
          <cell r="R2774" t="str">
            <v>SOCIEDADES (EMPRESA DE SERVICIOS PUBLICOS)</v>
          </cell>
        </row>
        <row r="2775">
          <cell r="A2775">
            <v>28392</v>
          </cell>
          <cell r="B2775" t="str">
            <v>ASOCIACION DE SUSCRIPTORES DEL ACUEDUCTO LA RANCHERIA DE LA VEREDA EL QUITE</v>
          </cell>
          <cell r="C2775">
            <v>44033</v>
          </cell>
          <cell r="D2775" t="str">
            <v>820003925-6</v>
          </cell>
          <cell r="E2775" t="str">
            <v>OPERATIVA</v>
          </cell>
          <cell r="F2775">
            <v>41796</v>
          </cell>
          <cell r="G2775" t="str">
            <v>ACTUALIZACION</v>
          </cell>
          <cell r="H2775">
            <v>45062</v>
          </cell>
          <cell r="I2775" t="str">
            <v>LUIS ANIBAL QUIROGA BETANCOURT</v>
          </cell>
          <cell r="J2775">
            <v>15646</v>
          </cell>
          <cell r="K2775" t="str">
            <v>Calle 5a No 5-30 oficina 202</v>
          </cell>
          <cell r="L2775" t="str">
            <v>BOYACÁ</v>
          </cell>
          <cell r="M2775" t="str">
            <v>SAMACA</v>
          </cell>
          <cell r="N2775" t="str">
            <v>7372702  |  7372365</v>
          </cell>
          <cell r="O2775">
            <v>3204878510</v>
          </cell>
          <cell r="P2775" t="str">
            <v>egresap@hotmail.com</v>
          </cell>
          <cell r="Q2775" t="str">
            <v>ASOCIACION DE USUARIOS</v>
          </cell>
          <cell r="R2775" t="str">
            <v>ORGANIZACION AUTORIZADA</v>
          </cell>
        </row>
        <row r="2776">
          <cell r="A2776">
            <v>28411</v>
          </cell>
          <cell r="B2776" t="str">
            <v>AGUAS DE PUERTO CAICEDO S.A.S E.S.P</v>
          </cell>
          <cell r="C2776">
            <v>42075</v>
          </cell>
          <cell r="D2776" t="str">
            <v>900801701-7</v>
          </cell>
          <cell r="E2776" t="str">
            <v>OPERATIVA</v>
          </cell>
          <cell r="F2776">
            <v>42004</v>
          </cell>
          <cell r="G2776" t="str">
            <v>ACTUALIZACION</v>
          </cell>
          <cell r="H2776">
            <v>45695</v>
          </cell>
          <cell r="I2776" t="str">
            <v>JUAN GABRIEL MORALES LARA</v>
          </cell>
          <cell r="J2776">
            <v>86569</v>
          </cell>
          <cell r="K2776" t="str">
            <v>CALLE 4 CRA 5 MZ 07</v>
          </cell>
          <cell r="L2776" t="str">
            <v>PUTUMAYO</v>
          </cell>
          <cell r="M2776" t="str">
            <v>PUERTO CAICEDO</v>
          </cell>
          <cell r="N2776" t="str">
            <v>0000000  |  0000000</v>
          </cell>
          <cell r="O2776">
            <v>3209734693</v>
          </cell>
          <cell r="P2776" t="str">
            <v>aguasdepuertocaicedo@gmail.com</v>
          </cell>
          <cell r="Q2776" t="str">
            <v>SOCIEDAD ANONIMA</v>
          </cell>
          <cell r="R2776" t="str">
            <v>SOCIEDADES (EMPRESA DE SERVICIOS PUBLICOS)</v>
          </cell>
        </row>
        <row r="2777">
          <cell r="A2777">
            <v>28431</v>
          </cell>
          <cell r="B2777" t="str">
            <v>EMPRESA DE ACUEDUCTO, ALCANTARILLADO Y ASEO DEL MUNICIPIO DE LA JAGUA DE IBIRICO - CESAR S.A E.S.P</v>
          </cell>
          <cell r="C2777">
            <v>42065</v>
          </cell>
          <cell r="D2777" t="str">
            <v>900759667-5</v>
          </cell>
          <cell r="E2777" t="str">
            <v>OPERATIVA</v>
          </cell>
          <cell r="F2777">
            <v>41953</v>
          </cell>
          <cell r="G2777" t="str">
            <v>ACTUALIZACION</v>
          </cell>
          <cell r="H2777">
            <v>45716</v>
          </cell>
          <cell r="I2777" t="str">
            <v>MIGUEL DE JESUS MARTINEZ VIDEZ</v>
          </cell>
          <cell r="J2777">
            <v>20400</v>
          </cell>
          <cell r="K2777" t="str">
            <v xml:space="preserve">CL 5 # 9 - 89 </v>
          </cell>
          <cell r="L2777" t="str">
            <v>CESAR</v>
          </cell>
          <cell r="M2777" t="str">
            <v>LA JAGUA DE IBIRICO</v>
          </cell>
          <cell r="N2777" t="str">
            <v>0000000  |  0000000</v>
          </cell>
          <cell r="O2777">
            <v>3103709936</v>
          </cell>
          <cell r="P2777" t="str">
            <v>aaadelajagua@hotmail.com</v>
          </cell>
          <cell r="Q2777" t="str">
            <v>SOCIEDAD ANONIMA</v>
          </cell>
          <cell r="R2777" t="str">
            <v>SOCIEDADES (EMPRESA DE SERVICIOS PUBLICOS)</v>
          </cell>
        </row>
        <row r="2778">
          <cell r="A2778">
            <v>28471</v>
          </cell>
          <cell r="B2778" t="str">
            <v>ASOCIACIÓN DE USUARIOS DEL SERVICIO DE MICROACUEDUCTO Y SANEAMIENTO BÁSICO DEL CORREGIMIENTO DE SAN MATEO SUCRE</v>
          </cell>
          <cell r="C2778">
            <v>44055</v>
          </cell>
          <cell r="D2778" t="str">
            <v>900795440-3</v>
          </cell>
          <cell r="E2778" t="str">
            <v>OPERATIVA</v>
          </cell>
          <cell r="F2778">
            <v>41853</v>
          </cell>
          <cell r="G2778" t="str">
            <v>ACTUALIZACION</v>
          </cell>
          <cell r="H2778">
            <v>45704</v>
          </cell>
          <cell r="I2778" t="str">
            <v>DEIMER ANTONIO CURE ACUNA</v>
          </cell>
          <cell r="J2778">
            <v>70771</v>
          </cell>
          <cell r="K2778" t="str">
            <v>calle 1 # 2 122</v>
          </cell>
          <cell r="L2778" t="str">
            <v>SUCRE</v>
          </cell>
          <cell r="M2778" t="str">
            <v>SUCRE</v>
          </cell>
          <cell r="N2778" t="str">
            <v>0000000  |  0000000</v>
          </cell>
          <cell r="O2778">
            <v>3107120877</v>
          </cell>
          <cell r="P2778" t="str">
            <v>asoaguasanmateo@hotmail.com</v>
          </cell>
          <cell r="Q2778" t="str">
            <v>ASOCIACION DE USUARIOS</v>
          </cell>
          <cell r="R2778" t="str">
            <v>ORGANIZACION AUTORIZADA</v>
          </cell>
        </row>
        <row r="2779">
          <cell r="A2779">
            <v>28511</v>
          </cell>
          <cell r="B2779" t="str">
            <v>EMPRESA METROPOLITANA DE ASEO DEL PUTUMAYO S.A.S. E.S.P.</v>
          </cell>
          <cell r="C2779">
            <v>42123</v>
          </cell>
          <cell r="D2779" t="str">
            <v>900804888-9</v>
          </cell>
          <cell r="E2779" t="str">
            <v>OPERATIVA</v>
          </cell>
          <cell r="F2779">
            <v>42037</v>
          </cell>
          <cell r="G2779" t="str">
            <v>ACTUALIZACION</v>
          </cell>
          <cell r="H2779">
            <v>45716</v>
          </cell>
          <cell r="I2779" t="str">
            <v>WILLIAM MAURICIO  RENGIFO VELASCO</v>
          </cell>
          <cell r="J2779">
            <v>86001</v>
          </cell>
          <cell r="K2779" t="str">
            <v>Calle 14 # 14-70 Edificio Nariel 66, avenida San Francisco</v>
          </cell>
          <cell r="L2779" t="str">
            <v>PUTUMAYO</v>
          </cell>
          <cell r="M2779" t="str">
            <v>MOCOA</v>
          </cell>
          <cell r="N2779" t="str">
            <v>7362875  |  7362876</v>
          </cell>
          <cell r="O2779">
            <v>3135067278</v>
          </cell>
          <cell r="P2779" t="str">
            <v>co.servicioalcliente.emasputumayo@veolia.com</v>
          </cell>
          <cell r="Q2779" t="str">
            <v>SOCIEDAD POR ACCIONES SIMPLIFICADA</v>
          </cell>
          <cell r="R2779" t="str">
            <v>SOCIEDADES (EMPRESA DE SERVICIOS PUBLICOS)</v>
          </cell>
        </row>
        <row r="2780">
          <cell r="A2780">
            <v>28512</v>
          </cell>
          <cell r="B2780" t="str">
            <v>EMPRESA EFICIENTE DE SERVICIOS PUBLICOS DE YUTO SAS ESP</v>
          </cell>
          <cell r="C2780">
            <v>42129</v>
          </cell>
          <cell r="D2780" t="str">
            <v>900810348-8</v>
          </cell>
          <cell r="E2780" t="str">
            <v>OPERATIVA</v>
          </cell>
          <cell r="F2780">
            <v>42036</v>
          </cell>
          <cell r="G2780" t="str">
            <v>ACTUALIZACION</v>
          </cell>
          <cell r="H2780">
            <v>45729</v>
          </cell>
          <cell r="I2780" t="str">
            <v>YESENIA PALACIOS ROBLEDO</v>
          </cell>
          <cell r="J2780">
            <v>27050</v>
          </cell>
          <cell r="K2780" t="str">
            <v>BARRIO CARRETERA- PRIMER PISO ANTIGUO CENTRO DE SALUD YUTO</v>
          </cell>
          <cell r="L2780" t="str">
            <v>CHOCÓ</v>
          </cell>
          <cell r="M2780" t="str">
            <v>ATRATO</v>
          </cell>
          <cell r="N2780" t="str">
            <v>6730968  |  6730968</v>
          </cell>
          <cell r="O2780">
            <v>3146668711</v>
          </cell>
          <cell r="P2780" t="str">
            <v>empresaeficientesas@gmail.com</v>
          </cell>
          <cell r="Q2780" t="str">
            <v>SOCIEDAD POR ACCIONES SIMPLIFICADA</v>
          </cell>
          <cell r="R2780" t="str">
            <v>SOCIEDADES (EMPRESA DE SERVICIOS PUBLICOS)</v>
          </cell>
        </row>
        <row r="2781">
          <cell r="A2781">
            <v>28531</v>
          </cell>
          <cell r="B2781" t="str">
            <v>AGUAS DEL POCUNÉ S.A.S E.S.P.</v>
          </cell>
          <cell r="C2781">
            <v>42949</v>
          </cell>
          <cell r="D2781" t="str">
            <v>900813011-5</v>
          </cell>
          <cell r="E2781" t="str">
            <v>OPERATIVA</v>
          </cell>
          <cell r="F2781">
            <v>42036</v>
          </cell>
          <cell r="G2781" t="str">
            <v>ACTUALIZACION</v>
          </cell>
          <cell r="H2781">
            <v>45714</v>
          </cell>
          <cell r="I2781" t="str">
            <v>JORGE WILLSSON VEGA ARANGO</v>
          </cell>
          <cell r="J2781">
            <v>5001</v>
          </cell>
          <cell r="K2781" t="str">
            <v>Calle 34 A # 76-50</v>
          </cell>
          <cell r="L2781" t="str">
            <v>ANTIOQUIA</v>
          </cell>
          <cell r="M2781" t="str">
            <v>MEDELLÍN</v>
          </cell>
          <cell r="N2781" t="str">
            <v>4161177  |  4161177</v>
          </cell>
          <cell r="O2781">
            <v>3136571977</v>
          </cell>
          <cell r="P2781" t="str">
            <v>aassa@aassa.com.co</v>
          </cell>
          <cell r="Q2781" t="str">
            <v>SOCIEDAD POR ACCIONES SIMPLIFICADA</v>
          </cell>
          <cell r="R2781" t="str">
            <v>SOCIEDADES (EMPRESA DE SERVICIOS PUBLICOS)</v>
          </cell>
        </row>
        <row r="2782">
          <cell r="A2782">
            <v>28533</v>
          </cell>
          <cell r="B2782" t="str">
            <v>EMPRESA DE ACUEDUCTO ALCANTARILLADO Y ASEO DEL MUNICIPIO DE BELTRAN S.A.S.</v>
          </cell>
          <cell r="C2782">
            <v>42087</v>
          </cell>
          <cell r="D2782" t="str">
            <v>900808412-5</v>
          </cell>
          <cell r="E2782" t="str">
            <v>OPERATIVA</v>
          </cell>
          <cell r="F2782">
            <v>42037</v>
          </cell>
          <cell r="G2782" t="str">
            <v>ACTUALIZACION</v>
          </cell>
          <cell r="H2782">
            <v>45381</v>
          </cell>
          <cell r="I2782" t="str">
            <v>KAROL PAOLA SERRANO ROZO</v>
          </cell>
          <cell r="J2782">
            <v>25086</v>
          </cell>
          <cell r="K2782" t="str">
            <v>CALLE 4 No 2-07 PALACIO MUNICIPAL</v>
          </cell>
          <cell r="L2782" t="str">
            <v>CUNDINAMARCA</v>
          </cell>
          <cell r="M2782" t="str">
            <v>BELTRAN</v>
          </cell>
          <cell r="N2782" t="str">
            <v>2856511  |  0000000</v>
          </cell>
          <cell r="O2782">
            <v>3108800446</v>
          </cell>
          <cell r="P2782" t="str">
            <v>serviciospublicos@beltran-cundinamarca.gov.co</v>
          </cell>
          <cell r="Q2782" t="str">
            <v>SOCIEDAD POR ACCIONES SIMPLIFICADA</v>
          </cell>
          <cell r="R2782" t="str">
            <v>SOCIEDADES (EMPRESA DE SERVICIOS PUBLICOS)</v>
          </cell>
        </row>
        <row r="2783">
          <cell r="A2783">
            <v>28552</v>
          </cell>
          <cell r="B2783" t="str">
            <v>ASOCIACION ASOMUJER</v>
          </cell>
          <cell r="C2783">
            <v>42051</v>
          </cell>
          <cell r="D2783" t="str">
            <v>805024085-1</v>
          </cell>
          <cell r="E2783" t="str">
            <v>OPERATIVA (No activa)</v>
          </cell>
          <cell r="F2783">
            <v>37468</v>
          </cell>
          <cell r="G2783" t="str">
            <v>INSCRIPCION</v>
          </cell>
          <cell r="H2783">
            <v>42165</v>
          </cell>
          <cell r="I2783" t="str">
            <v>MARIA STELLLA FLOREZ BOBADILLA</v>
          </cell>
          <cell r="J2783">
            <v>76001</v>
          </cell>
          <cell r="K2783" t="str">
            <v>CALLE 38 NRO 80-85 CONJUNTO J CASA 44 CIUDADELA COMFANDI</v>
          </cell>
          <cell r="L2783" t="str">
            <v>VALLE DEL CAUCA</v>
          </cell>
          <cell r="M2783" t="str">
            <v>CALI</v>
          </cell>
          <cell r="N2783" t="str">
            <v>3974953  |  3153549</v>
          </cell>
          <cell r="O2783">
            <v>3003527881</v>
          </cell>
          <cell r="P2783" t="str">
            <v>asomujeresp@gmail.com</v>
          </cell>
          <cell r="Q2783" t="str">
            <v>EMPRESA DE ECONOMIA SOLIDARIA</v>
          </cell>
          <cell r="R2783" t="str">
            <v>ORGANIZACION AUTORIZADA</v>
          </cell>
        </row>
        <row r="2784">
          <cell r="A2784">
            <v>28571</v>
          </cell>
          <cell r="B2784" t="str">
            <v>ASOCIACION DE SUSCRIPTORES DEL ACUEDUCTO LAS QUEBRADITAS DE LA VEREDA SALAMANCA DE SAMACA BOYACA</v>
          </cell>
          <cell r="C2784">
            <v>44008</v>
          </cell>
          <cell r="D2784" t="str">
            <v>820004488-3</v>
          </cell>
          <cell r="E2784" t="str">
            <v>OPERATIVA</v>
          </cell>
          <cell r="F2784">
            <v>37681</v>
          </cell>
          <cell r="G2784" t="str">
            <v>ACTUALIZACION</v>
          </cell>
          <cell r="H2784">
            <v>45670</v>
          </cell>
          <cell r="I2784" t="str">
            <v>JAVIER CASTIBLANCO RODRIGUEZ</v>
          </cell>
          <cell r="J2784">
            <v>15646</v>
          </cell>
          <cell r="K2784" t="str">
            <v>Calle 5a No 5.30 oficina 202</v>
          </cell>
          <cell r="L2784" t="str">
            <v>BOYACÁ</v>
          </cell>
          <cell r="M2784" t="str">
            <v>SAMACA</v>
          </cell>
          <cell r="N2784" t="str">
            <v>7372886  |  7372702</v>
          </cell>
          <cell r="O2784">
            <v>3202929363</v>
          </cell>
          <cell r="P2784" t="str">
            <v>egresap@hotmail.com</v>
          </cell>
          <cell r="Q2784" t="str">
            <v>ASOCIACION DE USUARIOS</v>
          </cell>
          <cell r="R2784" t="str">
            <v>ORGANIZACION AUTORIZADA</v>
          </cell>
        </row>
        <row r="2785">
          <cell r="A2785">
            <v>28592</v>
          </cell>
          <cell r="B2785" t="str">
            <v>EMPRESA DE SERVICIOS PUBLICOS DE ACUEDUCTO Y ALCANTARILLADO SERCOV SA ESP</v>
          </cell>
          <cell r="C2785">
            <v>43521</v>
          </cell>
          <cell r="D2785" t="str">
            <v>900809060-0</v>
          </cell>
          <cell r="E2785" t="str">
            <v>OPERATIVA</v>
          </cell>
          <cell r="F2785">
            <v>42034</v>
          </cell>
          <cell r="G2785" t="str">
            <v>ACTUALIZACION</v>
          </cell>
          <cell r="H2785">
            <v>44471</v>
          </cell>
          <cell r="I2785" t="str">
            <v>ALDEMAR SALAZAR ACOSTA</v>
          </cell>
          <cell r="J2785">
            <v>70221</v>
          </cell>
          <cell r="K2785" t="str">
            <v xml:space="preserve">CALLE 5 No.1-28 </v>
          </cell>
          <cell r="L2785" t="str">
            <v>SUCRE</v>
          </cell>
          <cell r="M2785" t="str">
            <v>COVENAS</v>
          </cell>
          <cell r="N2785" t="str">
            <v>0000000  |  0000000</v>
          </cell>
          <cell r="O2785">
            <v>3205745742</v>
          </cell>
          <cell r="P2785" t="str">
            <v>SERCOVSA@GMAIL.COM</v>
          </cell>
          <cell r="Q2785" t="str">
            <v>SOCIEDAD ANONIMA</v>
          </cell>
          <cell r="R2785" t="str">
            <v>SOCIEDADES (EMPRESA DE SERVICIOS PUBLICOS)</v>
          </cell>
        </row>
        <row r="2786">
          <cell r="A2786">
            <v>28611</v>
          </cell>
          <cell r="B2786" t="str">
            <v>SOLUCIONES INTEGRALES DE PROCESOS ECOLÓGICOS SOCIEDAD POR ACCIONES SIMPLIFICADAS EMPRESA DE SERVICIOS PUBLICOS</v>
          </cell>
          <cell r="C2786">
            <v>42112</v>
          </cell>
          <cell r="D2786" t="str">
            <v>900819250-6</v>
          </cell>
          <cell r="E2786" t="str">
            <v>OPERATIVA</v>
          </cell>
          <cell r="F2786">
            <v>42064</v>
          </cell>
          <cell r="G2786" t="str">
            <v>ACTUALIZACION</v>
          </cell>
          <cell r="H2786">
            <v>44141</v>
          </cell>
          <cell r="I2786" t="str">
            <v>JUAN DAVID  IRAGORRI LOZANO</v>
          </cell>
          <cell r="J2786">
            <v>76001</v>
          </cell>
          <cell r="K2786" t="str">
            <v>Carrera 117#9-67 / Edificio Scala Apt 102a</v>
          </cell>
          <cell r="L2786" t="str">
            <v>VALLE DEL CAUCA</v>
          </cell>
          <cell r="M2786" t="str">
            <v>CALI</v>
          </cell>
          <cell r="N2786" t="str">
            <v>5552271  |  8486728</v>
          </cell>
          <cell r="O2786">
            <v>3165294559</v>
          </cell>
          <cell r="P2786" t="str">
            <v>gerencia@sipcozf.com.co</v>
          </cell>
          <cell r="Q2786" t="str">
            <v>SOCIEDAD POR ACCIONES SIMPLIFICADA</v>
          </cell>
          <cell r="R2786" t="str">
            <v>SOCIEDADES (EMPRESA DE SERVICIOS PUBLICOS)</v>
          </cell>
        </row>
        <row r="2787">
          <cell r="A2787">
            <v>28633</v>
          </cell>
          <cell r="B2787" t="str">
            <v>ASOCIACION PARA LA RECUPERACION AMBIENTAL INTEGRAL ANDINA ESP</v>
          </cell>
          <cell r="C2787">
            <v>42191</v>
          </cell>
          <cell r="D2787" t="str">
            <v>900269395-4</v>
          </cell>
          <cell r="E2787" t="str">
            <v>OPERATIVA (No activa)</v>
          </cell>
          <cell r="F2787">
            <v>39870</v>
          </cell>
          <cell r="G2787" t="str">
            <v>ACTUALIZACION</v>
          </cell>
          <cell r="H2787">
            <v>42234</v>
          </cell>
          <cell r="I2787" t="str">
            <v>RODRIGO ARTEMIO INAGAN QUENORAN</v>
          </cell>
          <cell r="J2787">
            <v>76001</v>
          </cell>
          <cell r="K2787" t="str">
            <v>CALLE 4C NRO 34-37</v>
          </cell>
          <cell r="L2787" t="str">
            <v>VALLE DEL CAUCA</v>
          </cell>
          <cell r="M2787" t="str">
            <v>CALI</v>
          </cell>
          <cell r="N2787" t="str">
            <v>3735363  |  5146752</v>
          </cell>
          <cell r="O2787">
            <v>3136587877</v>
          </cell>
          <cell r="P2787" t="str">
            <v>asoandinaesp@gmail.com</v>
          </cell>
          <cell r="Q2787" t="str">
            <v>EMPRESA DE ECONOMIA SOLIDARIA</v>
          </cell>
          <cell r="R2787" t="str">
            <v>ORGANIZACION AUTORIZADA</v>
          </cell>
        </row>
        <row r="2788">
          <cell r="A2788">
            <v>28634</v>
          </cell>
          <cell r="B2788" t="str">
            <v>FUNDACION EL TOPACIO ESP</v>
          </cell>
          <cell r="C2788">
            <v>42059</v>
          </cell>
          <cell r="D2788" t="str">
            <v>805025137-9</v>
          </cell>
          <cell r="E2788" t="str">
            <v>OPERATIVA (No activa)</v>
          </cell>
          <cell r="F2788">
            <v>37572</v>
          </cell>
          <cell r="G2788" t="str">
            <v>INSCRIPCION</v>
          </cell>
          <cell r="H2788">
            <v>42165</v>
          </cell>
          <cell r="I2788" t="str">
            <v xml:space="preserve">MANUEL ANTONIO PAREDES </v>
          </cell>
          <cell r="J2788">
            <v>76001</v>
          </cell>
          <cell r="K2788" t="str">
            <v>CARRERA 31A NRO 9C-32</v>
          </cell>
          <cell r="L2788" t="str">
            <v>VALLE DEL CAUCA</v>
          </cell>
          <cell r="M2788" t="str">
            <v>CALI</v>
          </cell>
          <cell r="N2788" t="str">
            <v>3727021  |  3727021</v>
          </cell>
          <cell r="O2788">
            <v>3113346545</v>
          </cell>
          <cell r="P2788" t="str">
            <v>fundacioneltopacioesp@gmail.com</v>
          </cell>
          <cell r="Q2788" t="str">
            <v>EMPRESA DE ECONOMIA SOLIDARIA</v>
          </cell>
          <cell r="R2788" t="str">
            <v>ORGANIZACION AUTORIZADA</v>
          </cell>
        </row>
        <row r="2789">
          <cell r="A2789">
            <v>28671</v>
          </cell>
          <cell r="B2789" t="str">
            <v>FUNDACION EXPRESION LIBRE ESP</v>
          </cell>
          <cell r="C2789">
            <v>42191</v>
          </cell>
          <cell r="D2789" t="str">
            <v>805029111-6</v>
          </cell>
          <cell r="E2789" t="str">
            <v>OPERATIVA (No activa)</v>
          </cell>
          <cell r="F2789">
            <v>37986</v>
          </cell>
          <cell r="G2789" t="str">
            <v>ACTUALIZACION</v>
          </cell>
          <cell r="H2789">
            <v>42222</v>
          </cell>
          <cell r="I2789" t="str">
            <v>JIMMY ACOSTA  MUÑOZ</v>
          </cell>
          <cell r="J2789">
            <v>76001</v>
          </cell>
          <cell r="K2789" t="str">
            <v>AVENIDA 4 OESTE NRO 16-124</v>
          </cell>
          <cell r="L2789" t="str">
            <v>VALLE DEL CAUCA</v>
          </cell>
          <cell r="M2789" t="str">
            <v>CALI</v>
          </cell>
          <cell r="N2789" t="str">
            <v>8959035  |  8959035</v>
          </cell>
          <cell r="O2789">
            <v>3122144745</v>
          </cell>
          <cell r="P2789" t="str">
            <v>jimmy777@hotmail.com</v>
          </cell>
          <cell r="Q2789" t="str">
            <v>EMPRESA DE ECONOMIA SOLIDARIA</v>
          </cell>
          <cell r="R2789" t="str">
            <v>ORGANIZACION AUTORIZADA</v>
          </cell>
        </row>
        <row r="2790">
          <cell r="A2790">
            <v>28672</v>
          </cell>
          <cell r="B2790" t="str">
            <v>FUNDACION LABRANDO CAMINOS ESP</v>
          </cell>
          <cell r="C2790">
            <v>42191</v>
          </cell>
          <cell r="D2790" t="str">
            <v>900201211-5</v>
          </cell>
          <cell r="E2790" t="str">
            <v>OPERATIVA (No activa)</v>
          </cell>
          <cell r="F2790">
            <v>39497</v>
          </cell>
          <cell r="G2790" t="str">
            <v>ACTUALIZACION</v>
          </cell>
          <cell r="H2790">
            <v>42212</v>
          </cell>
          <cell r="I2790" t="str">
            <v xml:space="preserve">RAMON ELIAS MEJIA </v>
          </cell>
          <cell r="J2790">
            <v>76001</v>
          </cell>
          <cell r="K2790" t="str">
            <v>CALLE 85 NRO 1A-301-3</v>
          </cell>
          <cell r="L2790" t="str">
            <v>VALLE DEL CAUCA</v>
          </cell>
          <cell r="M2790" t="str">
            <v>CALI</v>
          </cell>
          <cell r="N2790" t="str">
            <v>4338174  |  4338174</v>
          </cell>
          <cell r="O2790">
            <v>3148643631</v>
          </cell>
          <cell r="P2790" t="str">
            <v>labrandoicaminosesp@gmail.com</v>
          </cell>
          <cell r="Q2790" t="str">
            <v>EMPRESA DE ECONOMIA SOLIDARIA</v>
          </cell>
          <cell r="R2790" t="str">
            <v>ORGANIZACION AUTORIZADA</v>
          </cell>
        </row>
        <row r="2791">
          <cell r="A2791">
            <v>28791</v>
          </cell>
          <cell r="B2791" t="str">
            <v>ASOCIACIÓN DE USUARIOS DE ACUEDUCTO DE LA VEREDA LAS MARGARITAS DE LA LOCALIDAD DE USME SANTA DE DE BOGOTA D.C</v>
          </cell>
          <cell r="C2791">
            <v>42087</v>
          </cell>
          <cell r="D2791" t="str">
            <v>900014734-3</v>
          </cell>
          <cell r="E2791" t="str">
            <v>OPERATIVA</v>
          </cell>
          <cell r="F2791">
            <v>36780</v>
          </cell>
          <cell r="G2791" t="str">
            <v>ACTUALIZACION</v>
          </cell>
          <cell r="H2791">
            <v>45442</v>
          </cell>
          <cell r="I2791" t="str">
            <v>CARLOS ALBEIRO LASSO ZAMBRANO</v>
          </cell>
          <cell r="J2791">
            <v>11001</v>
          </cell>
          <cell r="K2791" t="str">
            <v>KM 19 VIA A SAN JUAN DEL SUMAPAZ</v>
          </cell>
          <cell r="L2791" t="str">
            <v>BOGOTÁ, D.C.</v>
          </cell>
          <cell r="M2791" t="str">
            <v>BOGOTA, D.C.</v>
          </cell>
          <cell r="N2791" t="str">
            <v>7901572  |  7901572</v>
          </cell>
          <cell r="O2791">
            <v>3025831337</v>
          </cell>
          <cell r="P2791" t="str">
            <v>acueductoacuamarg@gmail.com</v>
          </cell>
          <cell r="Q2791" t="str">
            <v>ASOCIACION DE USUARIOS</v>
          </cell>
          <cell r="R2791" t="str">
            <v>ORGANIZACION AUTORIZADA</v>
          </cell>
        </row>
        <row r="2792">
          <cell r="A2792">
            <v>28811</v>
          </cell>
          <cell r="B2792" t="str">
            <v xml:space="preserve">EMPRESA PRESTADORA DEL SERVICIO PUBLICO DE ASEO DE SAN JACINTO </v>
          </cell>
          <cell r="C2792">
            <v>42158</v>
          </cell>
          <cell r="D2792" t="str">
            <v>900499904-1</v>
          </cell>
          <cell r="E2792" t="str">
            <v>OPERATIVA</v>
          </cell>
          <cell r="F2792">
            <v>41240</v>
          </cell>
          <cell r="G2792" t="str">
            <v>ACTUALIZACION</v>
          </cell>
          <cell r="H2792">
            <v>45351</v>
          </cell>
          <cell r="I2792" t="str">
            <v>ROSA MARGARITA MENA ORTEGA</v>
          </cell>
          <cell r="J2792">
            <v>13836</v>
          </cell>
          <cell r="K2792" t="str">
            <v>PLAN PAREJO, CENTRO EMPRESARIAL VILLA ESMERALDA CLL 27 NO 26-335 LOCAL 3</v>
          </cell>
          <cell r="L2792" t="str">
            <v>BOLÍVAR</v>
          </cell>
          <cell r="M2792" t="str">
            <v>TURBACO</v>
          </cell>
          <cell r="N2792" t="str">
            <v>0000000  |  0000000</v>
          </cell>
          <cell r="O2792">
            <v>3165261410</v>
          </cell>
          <cell r="P2792" t="str">
            <v>aseosanjacinto@gmail.com</v>
          </cell>
          <cell r="Q2792" t="str">
            <v>SOCIEDAD ANONIMA</v>
          </cell>
          <cell r="R2792" t="str">
            <v>SOCIEDADES (EMPRESA DE SERVICIOS PUBLICOS)</v>
          </cell>
        </row>
        <row r="2793">
          <cell r="A2793">
            <v>28891</v>
          </cell>
          <cell r="B2793" t="str">
            <v>EMPRESA DE ACUEDUCTO DEL LLANO SAS - ESP</v>
          </cell>
          <cell r="C2793">
            <v>42112</v>
          </cell>
          <cell r="D2793" t="str">
            <v>900666496-2</v>
          </cell>
          <cell r="E2793" t="str">
            <v>OPERATIVA (No activa)</v>
          </cell>
          <cell r="F2793">
            <v>41913</v>
          </cell>
          <cell r="G2793" t="str">
            <v>INSCRIPCION</v>
          </cell>
          <cell r="H2793">
            <v>42187</v>
          </cell>
          <cell r="I2793" t="str">
            <v xml:space="preserve">JOSE RINCON </v>
          </cell>
          <cell r="J2793">
            <v>50001</v>
          </cell>
          <cell r="K2793" t="str">
            <v>carrera 42 No 25A29 Barrio Villa del oriente</v>
          </cell>
          <cell r="L2793" t="str">
            <v>META</v>
          </cell>
          <cell r="M2793" t="str">
            <v>VILLAVICENCIO</v>
          </cell>
          <cell r="N2793" t="str">
            <v>6619310  |  6701971</v>
          </cell>
          <cell r="O2793">
            <v>3102019897</v>
          </cell>
          <cell r="P2793" t="str">
            <v>aguadelllanosasesp@gmail.com</v>
          </cell>
          <cell r="Q2793" t="str">
            <v>SOCIEDAD EN COMANDITA POR ACCIONES</v>
          </cell>
          <cell r="R2793" t="str">
            <v>SOCIEDADES (EMPRESA DE SERVICIOS PUBLICOS)</v>
          </cell>
        </row>
        <row r="2794">
          <cell r="A2794">
            <v>28911</v>
          </cell>
          <cell r="B2794" t="str">
            <v>COOPERATIVA DE SERVICIOS PUBLICOS MUNICIPAL DE SAN ZENON</v>
          </cell>
          <cell r="C2794">
            <v>43427</v>
          </cell>
          <cell r="D2794" t="str">
            <v>900821695-6</v>
          </cell>
          <cell r="E2794" t="str">
            <v>OPERATIVA</v>
          </cell>
          <cell r="F2794">
            <v>42054</v>
          </cell>
          <cell r="G2794" t="str">
            <v>ACTUALIZACION</v>
          </cell>
          <cell r="H2794">
            <v>44973</v>
          </cell>
          <cell r="I2794" t="str">
            <v>EDGARDO PALMERA MACHADO</v>
          </cell>
          <cell r="J2794">
            <v>47703</v>
          </cell>
          <cell r="K2794" t="str">
            <v>KRA 2 KILOMETRO 1 VIA SAN FERNANDO Nº 5-51</v>
          </cell>
          <cell r="L2794" t="str">
            <v>MAGDALENA</v>
          </cell>
          <cell r="M2794" t="str">
            <v>SAN ZENON</v>
          </cell>
          <cell r="N2794" t="str">
            <v>0000000  |  0000000</v>
          </cell>
          <cell r="O2794">
            <v>3145143507</v>
          </cell>
          <cell r="P2794" t="str">
            <v>cooserpumltda2015@outlook.es</v>
          </cell>
          <cell r="Q2794" t="str">
            <v>COOPERATIVA</v>
          </cell>
          <cell r="R2794" t="str">
            <v>ORGANIZACION AUTORIZADA</v>
          </cell>
        </row>
        <row r="2795">
          <cell r="A2795">
            <v>28931</v>
          </cell>
          <cell r="B2795" t="str">
            <v>ADMINISTRACIÓN PUBLICA COOPERATIVA DE SANTA BARBARA DE PINTO LIMITADA</v>
          </cell>
          <cell r="C2795">
            <v>42229</v>
          </cell>
          <cell r="D2795" t="str">
            <v>900833243-2</v>
          </cell>
          <cell r="E2795" t="str">
            <v>OPERATIVA</v>
          </cell>
          <cell r="F2795">
            <v>42095</v>
          </cell>
          <cell r="G2795" t="str">
            <v>ACTUALIZACION</v>
          </cell>
          <cell r="H2795">
            <v>43300</v>
          </cell>
          <cell r="I2795" t="str">
            <v>RAFAEL ALFONSO MARTINEZ ECHAVEZ</v>
          </cell>
          <cell r="J2795">
            <v>47720</v>
          </cell>
          <cell r="K2795" t="str">
            <v>CARRERA 6 9D-137 BARRIO MEDIA LUNA</v>
          </cell>
          <cell r="L2795" t="str">
            <v>MAGDALENA</v>
          </cell>
          <cell r="M2795" t="str">
            <v>SANTA BARBARA DE PINTO</v>
          </cell>
          <cell r="N2795" t="str">
            <v>6881172  |  6881172</v>
          </cell>
          <cell r="O2795">
            <v>3017569260</v>
          </cell>
          <cell r="P2795" t="str">
            <v>coosanpiltda@gmail.com</v>
          </cell>
          <cell r="Q2795" t="str">
            <v>COOPERATIVA</v>
          </cell>
          <cell r="R2795" t="str">
            <v>ORGANIZACION AUTORIZADA</v>
          </cell>
        </row>
        <row r="2796">
          <cell r="A2796">
            <v>28951</v>
          </cell>
          <cell r="B2796" t="str">
            <v>IGLESIA CRISTIANA DE LOS TESTIGOS DE JEHOVA</v>
          </cell>
          <cell r="C2796">
            <v>42275</v>
          </cell>
          <cell r="D2796" t="str">
            <v>832000957-1</v>
          </cell>
          <cell r="E2796" t="str">
            <v>OPERATIVA</v>
          </cell>
          <cell r="F2796">
            <v>42039</v>
          </cell>
          <cell r="G2796" t="str">
            <v>ACTUALIZACION</v>
          </cell>
          <cell r="H2796">
            <v>45670</v>
          </cell>
          <cell r="I2796" t="str">
            <v xml:space="preserve">REMY ALEXANDRE PRINGLE </v>
          </cell>
          <cell r="J2796">
            <v>25269</v>
          </cell>
          <cell r="K2796" t="str">
            <v>AV. CUNDINAMARCA KM.1 VIA ECOPETROL</v>
          </cell>
          <cell r="L2796" t="str">
            <v>CUNDINAMARCA</v>
          </cell>
          <cell r="M2796" t="str">
            <v>FACATATIVA</v>
          </cell>
          <cell r="N2796" t="str">
            <v>8911530  |  5948000</v>
          </cell>
          <cell r="O2796">
            <v>3108711059</v>
          </cell>
          <cell r="P2796" t="str">
            <v>LGL.CO@jw.org</v>
          </cell>
          <cell r="Q2796" t="str">
            <v>SIN ANIMO DE LUCRO</v>
          </cell>
          <cell r="R2796" t="str">
            <v>PRODUCTOR MARGINAL, INDEPENDIENTE O USO PARTICULAR</v>
          </cell>
        </row>
        <row r="2797">
          <cell r="A2797">
            <v>29151</v>
          </cell>
          <cell r="B2797" t="str">
            <v>ROBERTO SANCHEZ H S.A.S. E.S.P.</v>
          </cell>
          <cell r="C2797">
            <v>42129</v>
          </cell>
          <cell r="D2797" t="str">
            <v>900828803-7</v>
          </cell>
          <cell r="E2797" t="str">
            <v>OPERATIVA (No activa)</v>
          </cell>
          <cell r="F2797">
            <v>42046</v>
          </cell>
          <cell r="G2797" t="str">
            <v>INSCRIPCION</v>
          </cell>
          <cell r="H2797">
            <v>42171</v>
          </cell>
          <cell r="I2797" t="str">
            <v>ROBERTO SANCHEZ HERNANDEZ</v>
          </cell>
          <cell r="J2797">
            <v>76001</v>
          </cell>
          <cell r="K2797" t="str">
            <v>Avenida 2N # 51N-4020155290279702</v>
          </cell>
          <cell r="L2797" t="str">
            <v>VALLE DEL CAUCA</v>
          </cell>
          <cell r="M2797" t="str">
            <v>CALI</v>
          </cell>
          <cell r="N2797" t="str">
            <v>5523937  |  5523937</v>
          </cell>
          <cell r="O2797">
            <v>3154021355</v>
          </cell>
          <cell r="P2797" t="str">
            <v>robertosanchezsasesp@gmail.com</v>
          </cell>
          <cell r="Q2797" t="str">
            <v>SOCIEDAD ANONIMA</v>
          </cell>
          <cell r="R2797" t="str">
            <v>SOCIEDADES (EMPRESA DE SERVICIOS PUBLICOS)</v>
          </cell>
        </row>
        <row r="2798">
          <cell r="A2798">
            <v>29231</v>
          </cell>
          <cell r="B2798" t="str">
            <v xml:space="preserve">ASOCIACION DE SUSCRIPTORES DEL ACUEDUCTO ALTO DE LOS MIGUELES DE LA VEREDA EL ROBLE </v>
          </cell>
          <cell r="C2798">
            <v>42396</v>
          </cell>
          <cell r="D2798" t="str">
            <v>900057716-5</v>
          </cell>
          <cell r="E2798" t="str">
            <v>OPERATIVA</v>
          </cell>
          <cell r="F2798">
            <v>40548</v>
          </cell>
          <cell r="G2798" t="str">
            <v>ACTUALIZACION</v>
          </cell>
          <cell r="H2798">
            <v>45331</v>
          </cell>
          <cell r="I2798" t="str">
            <v>ALBERT DARIO ESTUPINAN RODRIGUEZ</v>
          </cell>
          <cell r="J2798">
            <v>15407</v>
          </cell>
          <cell r="K2798" t="str">
            <v>CRA 7 A 7 B 24 CS 26</v>
          </cell>
          <cell r="L2798" t="str">
            <v>BOYACÁ</v>
          </cell>
          <cell r="M2798" t="str">
            <v>VILLA DE LEYVA</v>
          </cell>
          <cell r="N2798" t="str">
            <v>7321310  |  7321310</v>
          </cell>
          <cell r="O2798">
            <v>3166253236</v>
          </cell>
          <cell r="P2798" t="str">
            <v>altomigueles@gmail.com</v>
          </cell>
          <cell r="Q2798" t="str">
            <v>ASOCIACION DE USUARIOS</v>
          </cell>
          <cell r="R2798" t="str">
            <v>ORGANIZACION AUTORIZADA</v>
          </cell>
        </row>
        <row r="2799">
          <cell r="A2799">
            <v>29291</v>
          </cell>
          <cell r="B2799" t="str">
            <v>Corporación de Acueducto Multiveredal Palmitas La China</v>
          </cell>
          <cell r="C2799">
            <v>44201</v>
          </cell>
          <cell r="D2799" t="str">
            <v>900737854-1</v>
          </cell>
          <cell r="E2799" t="str">
            <v>OPERATIVA</v>
          </cell>
          <cell r="F2799">
            <v>41757</v>
          </cell>
          <cell r="G2799" t="str">
            <v>ACTUALIZACION</v>
          </cell>
          <cell r="H2799">
            <v>45724</v>
          </cell>
          <cell r="I2799" t="str">
            <v>MARTHA CECILIA PULGARIN CANO</v>
          </cell>
          <cell r="J2799">
            <v>5001</v>
          </cell>
          <cell r="K2799" t="str">
            <v>KILOMETRO 2 # 255 CALLE 116 # 215-51</v>
          </cell>
          <cell r="L2799" t="str">
            <v>ANTIOQUIA</v>
          </cell>
          <cell r="M2799" t="str">
            <v>MEDELLÍN</v>
          </cell>
          <cell r="N2799" t="str">
            <v>1111111  |  1111111</v>
          </cell>
          <cell r="O2799">
            <v>3135610827</v>
          </cell>
          <cell r="P2799" t="str">
            <v>acueductolachina@yahoo.es</v>
          </cell>
          <cell r="Q2799" t="str">
            <v>CORPORACION</v>
          </cell>
          <cell r="R2799" t="str">
            <v>ORGANIZACION AUTORIZADA</v>
          </cell>
        </row>
        <row r="2800">
          <cell r="A2800">
            <v>29371</v>
          </cell>
          <cell r="B2800" t="str">
            <v>RESVAL SAS E.S.P</v>
          </cell>
          <cell r="C2800">
            <v>42314</v>
          </cell>
          <cell r="D2800" t="str">
            <v>900800937-3</v>
          </cell>
          <cell r="E2800" t="str">
            <v>OPERATIVA</v>
          </cell>
          <cell r="F2800">
            <v>42150</v>
          </cell>
          <cell r="G2800" t="str">
            <v>ACTUALIZACION</v>
          </cell>
          <cell r="H2800">
            <v>45489</v>
          </cell>
          <cell r="I2800" t="str">
            <v>DAIANA MARISOL CASALLAS BERNAL</v>
          </cell>
          <cell r="J2800">
            <v>11001</v>
          </cell>
          <cell r="K2800" t="str">
            <v>Calle 164 No. 16B - 35 B9 - 202</v>
          </cell>
          <cell r="L2800" t="str">
            <v>BOGOTÁ, D.C.</v>
          </cell>
          <cell r="M2800" t="str">
            <v>BOGOTA, D.C.</v>
          </cell>
          <cell r="N2800" t="str">
            <v>6015466  |  6017572</v>
          </cell>
          <cell r="O2800">
            <v>3163343702</v>
          </cell>
          <cell r="P2800" t="str">
            <v>gererncia@res-val.com</v>
          </cell>
          <cell r="Q2800" t="str">
            <v>SOCIEDAD POR ACCIONES SIMPLIFICADA</v>
          </cell>
          <cell r="R2800" t="str">
            <v>SOCIEDADES (EMPRESA DE SERVICIOS PUBLICOS)</v>
          </cell>
        </row>
        <row r="2801">
          <cell r="A2801">
            <v>29391</v>
          </cell>
          <cell r="B2801" t="str">
            <v>ASOCIACION DE USUARIOS DE LOS SERVICIOS PUBLICOS DOMICILIARIOS DE ACUEDUCTO Y DEMAS SERVICIOS COMPLEMENTARIOS DEL CORREGIMIENTO DE SOLEDAD</v>
          </cell>
          <cell r="C2801">
            <v>44558</v>
          </cell>
          <cell r="D2801" t="str">
            <v>900818512-6</v>
          </cell>
          <cell r="E2801" t="str">
            <v>OPERATIVA</v>
          </cell>
          <cell r="F2801">
            <v>41414</v>
          </cell>
          <cell r="G2801" t="str">
            <v>ACTUALIZACION</v>
          </cell>
          <cell r="H2801">
            <v>45725</v>
          </cell>
          <cell r="I2801" t="str">
            <v>NESTOR ANTONIO LEON GUTIERREZ</v>
          </cell>
          <cell r="J2801">
            <v>20175</v>
          </cell>
          <cell r="K2801" t="str">
            <v>CALLE CENTRAL</v>
          </cell>
          <cell r="L2801" t="str">
            <v>CESAR</v>
          </cell>
          <cell r="M2801" t="str">
            <v>CHIMICHAGUA</v>
          </cell>
          <cell r="N2801" t="str">
            <v>0000000  |  0000000</v>
          </cell>
          <cell r="O2801">
            <v>3127159205</v>
          </cell>
          <cell r="P2801" t="str">
            <v>acuasolsoledad@gmail.com</v>
          </cell>
          <cell r="Q2801" t="str">
            <v>ASOCIACION DE USUARIOS</v>
          </cell>
          <cell r="R2801" t="str">
            <v>ORGANIZACION AUTORIZADA</v>
          </cell>
        </row>
        <row r="2802">
          <cell r="A2802">
            <v>29431</v>
          </cell>
          <cell r="B2802" t="str">
            <v>JUNTA ADMINISTRADORA DEL ACUEDUCTO Y ALCANTARILLADO REGIONAL DEL CENTRO POBLADO EL NARANJAL</v>
          </cell>
          <cell r="C2802">
            <v>42166</v>
          </cell>
          <cell r="D2802" t="str">
            <v>900043487-2</v>
          </cell>
          <cell r="E2802" t="str">
            <v>OPERATIVA</v>
          </cell>
          <cell r="F2802">
            <v>38534</v>
          </cell>
          <cell r="G2802" t="str">
            <v>ACTUALIZACION</v>
          </cell>
          <cell r="H2802">
            <v>45596</v>
          </cell>
          <cell r="I2802" t="str">
            <v>ALBERTO BONILLA PERALTA</v>
          </cell>
          <cell r="J2802">
            <v>41807</v>
          </cell>
          <cell r="K2802" t="str">
            <v>CENTRO POBLADO NARANJAL</v>
          </cell>
          <cell r="L2802" t="str">
            <v>HUILA</v>
          </cell>
          <cell r="M2802" t="str">
            <v>TIMANA</v>
          </cell>
          <cell r="N2802" t="str">
            <v>3203178  |  3203178</v>
          </cell>
          <cell r="O2802">
            <v>3203178365</v>
          </cell>
          <cell r="P2802" t="str">
            <v>junta.adm.acu.alc.elnaranjal@hotmail.com</v>
          </cell>
          <cell r="Q2802" t="str">
            <v>JUNTA ADMINISTRADORA</v>
          </cell>
          <cell r="R2802" t="str">
            <v>ORGANIZACION AUTORIZADA</v>
          </cell>
        </row>
        <row r="2803">
          <cell r="A2803">
            <v>29471</v>
          </cell>
          <cell r="B2803" t="str">
            <v>ASOCIACION DE USUARIOS DE ACUEDUCTO LOS CORREGIMIENTOS DE CASTAÑEDA Y MIRABEL</v>
          </cell>
          <cell r="C2803">
            <v>42170</v>
          </cell>
          <cell r="D2803" t="str">
            <v>900547489-0</v>
          </cell>
          <cell r="E2803" t="str">
            <v>OPERATIVA</v>
          </cell>
          <cell r="F2803">
            <v>41012</v>
          </cell>
          <cell r="G2803" t="str">
            <v>ACTUALIZACION</v>
          </cell>
          <cell r="H2803">
            <v>44085</v>
          </cell>
          <cell r="I2803" t="str">
            <v>MIGUEL ENRIQUE ARRIETA CONTRERAS</v>
          </cell>
          <cell r="J2803">
            <v>70001</v>
          </cell>
          <cell r="K2803" t="str">
            <v xml:space="preserve">calle 2 Nº 332 </v>
          </cell>
          <cell r="L2803" t="str">
            <v>SUCRE</v>
          </cell>
          <cell r="M2803" t="str">
            <v>SINCELEJO</v>
          </cell>
          <cell r="N2803" t="str">
            <v>3113631  |  0000000</v>
          </cell>
          <cell r="O2803">
            <v>3113631584</v>
          </cell>
          <cell r="P2803" t="str">
            <v>arrietajose2@yahoo.es</v>
          </cell>
          <cell r="Q2803" t="str">
            <v>ASOCIACION DE USUARIOS</v>
          </cell>
          <cell r="R2803" t="str">
            <v>ORGANIZACION AUTORIZADA</v>
          </cell>
        </row>
        <row r="2804">
          <cell r="A2804">
            <v>29491</v>
          </cell>
          <cell r="B2804" t="str">
            <v>COOPERATIVA MULTIACTIVA DE RECICLADORES RENACER DE VALLEDUPAR</v>
          </cell>
          <cell r="C2804">
            <v>42801</v>
          </cell>
          <cell r="D2804" t="str">
            <v>800066932-5</v>
          </cell>
          <cell r="E2804" t="str">
            <v>OPERATIVA</v>
          </cell>
          <cell r="F2804">
            <v>41390</v>
          </cell>
          <cell r="G2804" t="str">
            <v>ACTUALIZACION</v>
          </cell>
          <cell r="H2804">
            <v>45743</v>
          </cell>
          <cell r="I2804" t="str">
            <v>ANTONIO JOSE MENDOZA BOLANO</v>
          </cell>
          <cell r="J2804">
            <v>20001</v>
          </cell>
          <cell r="K2804" t="str">
            <v>CRA 15 No 22-40 BARRIO 12 DE OCTUBRE</v>
          </cell>
          <cell r="L2804" t="str">
            <v>CESAR</v>
          </cell>
          <cell r="M2804" t="str">
            <v>VALLEDUPAR</v>
          </cell>
          <cell r="N2804" t="str">
            <v>5700564  |  5700564</v>
          </cell>
          <cell r="O2804">
            <v>3167765605</v>
          </cell>
          <cell r="P2804" t="str">
            <v>coorrenacervalledupar@gmail.com</v>
          </cell>
          <cell r="Q2804" t="str">
            <v>COOPERATIVA</v>
          </cell>
          <cell r="R2804" t="str">
            <v>ORGANIZACION AUTORIZADA</v>
          </cell>
        </row>
        <row r="2805">
          <cell r="A2805">
            <v>29531</v>
          </cell>
          <cell r="B2805" t="str">
            <v>SERVIDONMATIAS ESP SAS</v>
          </cell>
          <cell r="C2805">
            <v>42255</v>
          </cell>
          <cell r="D2805" t="str">
            <v>900838892-5</v>
          </cell>
          <cell r="E2805" t="str">
            <v>OPERATIVA</v>
          </cell>
          <cell r="F2805">
            <v>42186</v>
          </cell>
          <cell r="G2805" t="str">
            <v>ACTUALIZACION</v>
          </cell>
          <cell r="H2805">
            <v>45351</v>
          </cell>
          <cell r="I2805" t="str">
            <v>PAULA ANDREA PEMBERTHY RUIZ</v>
          </cell>
          <cell r="J2805">
            <v>5237</v>
          </cell>
          <cell r="K2805" t="str">
            <v>CALLLE 30 30-13</v>
          </cell>
          <cell r="L2805" t="str">
            <v>ANTIOQUIA</v>
          </cell>
          <cell r="M2805" t="str">
            <v>DONMATÍAS</v>
          </cell>
          <cell r="N2805" t="str">
            <v>8663960  |  8663960</v>
          </cell>
          <cell r="O2805">
            <v>3113624148</v>
          </cell>
          <cell r="P2805" t="str">
            <v>gerencia@servidonmatias.gov.co</v>
          </cell>
          <cell r="Q2805" t="str">
            <v>SOCIEDAD POR ACCIONES SIMPLIFICADA</v>
          </cell>
          <cell r="R2805" t="str">
            <v>SOCIEDADES (EMPRESA DE SERVICIOS PUBLICOS)</v>
          </cell>
        </row>
        <row r="2806">
          <cell r="A2806">
            <v>29711</v>
          </cell>
          <cell r="B2806" t="str">
            <v>EMPRESA DE SERVICIOS PUBLICOS DE BARBACOAS S.A.S E.S.P</v>
          </cell>
          <cell r="C2806">
            <v>42237</v>
          </cell>
          <cell r="D2806" t="str">
            <v>900829226-1</v>
          </cell>
          <cell r="E2806" t="str">
            <v>OPERATIVA</v>
          </cell>
          <cell r="F2806">
            <v>42074</v>
          </cell>
          <cell r="G2806" t="str">
            <v>ACTUALIZACION</v>
          </cell>
          <cell r="H2806">
            <v>44714</v>
          </cell>
          <cell r="I2806" t="str">
            <v>FUSIER ELIAS QUINONES CORTES</v>
          </cell>
          <cell r="J2806">
            <v>52079</v>
          </cell>
          <cell r="K2806" t="str">
            <v>CALLE CUERNO</v>
          </cell>
          <cell r="L2806" t="str">
            <v>NARIÑO</v>
          </cell>
          <cell r="M2806" t="str">
            <v>BARBACOAS</v>
          </cell>
          <cell r="N2806" t="str">
            <v>7228328  |  7228328</v>
          </cell>
          <cell r="O2806">
            <v>3105188723</v>
          </cell>
          <cell r="P2806" t="str">
            <v>educateycambia@gmail.com</v>
          </cell>
          <cell r="Q2806" t="str">
            <v>SOCIEDAD ANONIMA</v>
          </cell>
          <cell r="R2806" t="str">
            <v>SOCIEDADES (EMPRESA DE SERVICIOS PUBLICOS)</v>
          </cell>
        </row>
        <row r="2807">
          <cell r="A2807">
            <v>29731</v>
          </cell>
          <cell r="B2807" t="str">
            <v>ASOCIACION DE SOCIOS DEL ACUEDUCTO RIVERA ARRIBA</v>
          </cell>
          <cell r="C2807">
            <v>42991</v>
          </cell>
          <cell r="D2807" t="str">
            <v>830509362-9</v>
          </cell>
          <cell r="E2807" t="str">
            <v>OPERATIVA</v>
          </cell>
          <cell r="F2807">
            <v>38317</v>
          </cell>
          <cell r="G2807" t="str">
            <v>ACTUALIZACION</v>
          </cell>
          <cell r="H2807">
            <v>45420</v>
          </cell>
          <cell r="I2807" t="str">
            <v>PAULA ANDREA GALLEGO FRANCO</v>
          </cell>
          <cell r="J2807">
            <v>5148</v>
          </cell>
          <cell r="K2807" t="str">
            <v>CALLE 33 No 30-60</v>
          </cell>
          <cell r="L2807" t="str">
            <v>ANTIOQUIA</v>
          </cell>
          <cell r="M2807" t="str">
            <v>EL CARMEN DE VIBORAL</v>
          </cell>
          <cell r="N2807" t="str">
            <v>5430827  |  5430827</v>
          </cell>
          <cell r="O2807">
            <v>3128615242</v>
          </cell>
          <cell r="P2807" t="str">
            <v>aguaselcarmen@gmail.com</v>
          </cell>
          <cell r="Q2807" t="str">
            <v>ASOCIACION DE USUARIOS</v>
          </cell>
          <cell r="R2807" t="str">
            <v>ORGANIZACION AUTORIZADA</v>
          </cell>
        </row>
        <row r="2808">
          <cell r="A2808">
            <v>29771</v>
          </cell>
          <cell r="B2808" t="str">
            <v>ASOCIACION AGUA AZUL DE EL SITIO</v>
          </cell>
          <cell r="C2808">
            <v>42220</v>
          </cell>
          <cell r="D2808" t="str">
            <v>900848749-2</v>
          </cell>
          <cell r="E2808" t="str">
            <v>OPERATIVA</v>
          </cell>
          <cell r="F2808">
            <v>42186</v>
          </cell>
          <cell r="G2808" t="str">
            <v>ACTUALIZACION</v>
          </cell>
          <cell r="H2808">
            <v>44468</v>
          </cell>
          <cell r="I2808" t="str">
            <v>DAIRO DANIEL LEON QUIROZ</v>
          </cell>
          <cell r="J2808">
            <v>70233</v>
          </cell>
          <cell r="K2808" t="str">
            <v>CL 3 # 9 - 91</v>
          </cell>
          <cell r="L2808" t="str">
            <v>SUCRE</v>
          </cell>
          <cell r="M2808" t="str">
            <v>EL ROBLE</v>
          </cell>
          <cell r="N2808" t="str">
            <v>4374308  |  4374308</v>
          </cell>
          <cell r="O2808">
            <v>3114374308</v>
          </cell>
          <cell r="P2808" t="str">
            <v>aaaelsitio2015@gmail.com</v>
          </cell>
          <cell r="Q2808" t="str">
            <v>ASOCIACION DE USUARIOS</v>
          </cell>
          <cell r="R2808" t="str">
            <v>ORGANIZACION AUTORIZADA</v>
          </cell>
        </row>
        <row r="2809">
          <cell r="A2809">
            <v>29831</v>
          </cell>
          <cell r="B2809" t="str">
            <v>ASOCIACION DE USUARIOS DEL ACUEDUCTO VEREDAL LA FORTUNA E.S.P</v>
          </cell>
          <cell r="C2809">
            <v>44063</v>
          </cell>
          <cell r="D2809" t="str">
            <v>900725003-9</v>
          </cell>
          <cell r="E2809" t="str">
            <v>OPERATIVA</v>
          </cell>
          <cell r="F2809">
            <v>41676</v>
          </cell>
          <cell r="G2809" t="str">
            <v>ACTUALIZACION</v>
          </cell>
          <cell r="H2809">
            <v>45672</v>
          </cell>
          <cell r="I2809" t="str">
            <v xml:space="preserve">OSCAR MAURICIO  CANO  SOLANO </v>
          </cell>
          <cell r="J2809">
            <v>68081</v>
          </cell>
          <cell r="K2809" t="str">
            <v xml:space="preserve"> CASETA COMUNAL </v>
          </cell>
          <cell r="L2809" t="str">
            <v>SANTANDER</v>
          </cell>
          <cell r="M2809" t="str">
            <v>BARRANCABERMEJA</v>
          </cell>
          <cell r="N2809" t="str">
            <v>7299005  |  7299005</v>
          </cell>
          <cell r="O2809">
            <v>3174249226</v>
          </cell>
          <cell r="P2809" t="str">
            <v>oscar.mauro@hotmail.es</v>
          </cell>
          <cell r="Q2809" t="str">
            <v>SIN ANIMO DE LUCRO</v>
          </cell>
          <cell r="R2809" t="str">
            <v>ORGANIZACION AUTORIZADA</v>
          </cell>
        </row>
        <row r="2810">
          <cell r="A2810">
            <v>29891</v>
          </cell>
          <cell r="B2810" t="str">
            <v>CORPORACION CIVICA ACUEDUCTO SANTA TERESA</v>
          </cell>
          <cell r="C2810">
            <v>44684</v>
          </cell>
          <cell r="D2810" t="str">
            <v>900512474-1</v>
          </cell>
          <cell r="E2810" t="str">
            <v>OPERATIVA</v>
          </cell>
          <cell r="F2810">
            <v>34928</v>
          </cell>
          <cell r="G2810" t="str">
            <v>ACTUALIZACION</v>
          </cell>
          <cell r="H2810">
            <v>45681</v>
          </cell>
          <cell r="I2810" t="str">
            <v>PEDRO SERGIO BERNAL LONDONO</v>
          </cell>
          <cell r="J2810">
            <v>5615</v>
          </cell>
          <cell r="K2810" t="str">
            <v>VDA SANTA TERESA</v>
          </cell>
          <cell r="L2810" t="str">
            <v>ANTIOQUIA</v>
          </cell>
          <cell r="M2810" t="str">
            <v>RIONEGRO</v>
          </cell>
          <cell r="N2810" t="str">
            <v>6147309  |  6147309</v>
          </cell>
          <cell r="O2810">
            <v>3122880258</v>
          </cell>
          <cell r="P2810" t="str">
            <v>casantateresa@gmail.com</v>
          </cell>
          <cell r="Q2810" t="str">
            <v>CORPORACION</v>
          </cell>
          <cell r="R2810" t="str">
            <v>ORGANIZACION AUTORIZADA</v>
          </cell>
        </row>
        <row r="2811">
          <cell r="A2811">
            <v>29911</v>
          </cell>
          <cell r="B2811" t="str">
            <v>ASOCIACION DE SOCIOS DEL ACUEDUCTO LA FLORIDA MUNICIPIO DE EL CARMEN DE VIBORAL</v>
          </cell>
          <cell r="C2811">
            <v>42991</v>
          </cell>
          <cell r="D2811" t="str">
            <v>900342986-9</v>
          </cell>
          <cell r="E2811" t="str">
            <v>OPERATIVA</v>
          </cell>
          <cell r="F2811">
            <v>40238</v>
          </cell>
          <cell r="G2811" t="str">
            <v>ACTUALIZACION</v>
          </cell>
          <cell r="H2811">
            <v>45420</v>
          </cell>
          <cell r="I2811" t="str">
            <v>JESUS MARIA ALZATE ZULUAGA</v>
          </cell>
          <cell r="J2811">
            <v>5148</v>
          </cell>
          <cell r="K2811" t="str">
            <v>calle 33 No 30-60</v>
          </cell>
          <cell r="L2811" t="str">
            <v>ANTIOQUIA</v>
          </cell>
          <cell r="M2811" t="str">
            <v>EL CARMEN DE VIBORAL</v>
          </cell>
          <cell r="N2811" t="str">
            <v>5430827  |  5430827</v>
          </cell>
          <cell r="O2811">
            <v>3128615242</v>
          </cell>
          <cell r="P2811" t="str">
            <v>aguaselcarmen@gmail.com</v>
          </cell>
          <cell r="Q2811" t="str">
            <v>ASOCIACION DE USUARIOS</v>
          </cell>
          <cell r="R2811" t="str">
            <v>ORGANIZACION AUTORIZADA</v>
          </cell>
        </row>
        <row r="2812">
          <cell r="A2812">
            <v>29931</v>
          </cell>
          <cell r="B2812" t="str">
            <v>AGUAS DE ARACATACA S.A.S E.S.P</v>
          </cell>
          <cell r="C2812">
            <v>42552</v>
          </cell>
          <cell r="D2812" t="str">
            <v>900862450-4</v>
          </cell>
          <cell r="E2812" t="str">
            <v>OPERATIVA</v>
          </cell>
          <cell r="F2812">
            <v>42206</v>
          </cell>
          <cell r="G2812" t="str">
            <v>ACTUALIZACION</v>
          </cell>
          <cell r="H2812">
            <v>45707</v>
          </cell>
          <cell r="I2812" t="str">
            <v>CLAUDIA PATRICIA BAHAMON URUETA</v>
          </cell>
          <cell r="J2812">
            <v>47053</v>
          </cell>
          <cell r="K2812" t="str">
            <v>CALLE 7 # 2 - 12</v>
          </cell>
          <cell r="L2812" t="str">
            <v>MAGDALENA</v>
          </cell>
          <cell r="M2812" t="str">
            <v>ARACATACA</v>
          </cell>
          <cell r="N2812" t="str">
            <v>0000000  |  0000000</v>
          </cell>
          <cell r="O2812">
            <v>3008027309</v>
          </cell>
          <cell r="P2812" t="str">
            <v>aq.colombia.nj@aqualia.com</v>
          </cell>
          <cell r="Q2812" t="str">
            <v>SOCIEDAD POR ACCIONES SIMPLIFICADA</v>
          </cell>
          <cell r="R2812" t="str">
            <v>SOCIEDADES (EMPRESA DE SERVICIOS PUBLICOS)</v>
          </cell>
        </row>
        <row r="2813">
          <cell r="A2813">
            <v>29951</v>
          </cell>
          <cell r="B2813" t="str">
            <v>SERVI AMBIENTALES VALLE S.A. E.S.P.</v>
          </cell>
          <cell r="C2813">
            <v>42248</v>
          </cell>
          <cell r="D2813" t="str">
            <v>900865388-9</v>
          </cell>
          <cell r="E2813" t="str">
            <v>OPERATIVA</v>
          </cell>
          <cell r="F2813">
            <v>42675</v>
          </cell>
          <cell r="G2813" t="str">
            <v>ACTUALIZACION</v>
          </cell>
          <cell r="H2813">
            <v>45709</v>
          </cell>
          <cell r="I2813" t="str">
            <v>ANGELA MORIONES PALAU</v>
          </cell>
          <cell r="J2813">
            <v>76892</v>
          </cell>
          <cell r="K2813" t="str">
            <v>CARRERA 21 # 9 - 01 SECTOR GUABINAS</v>
          </cell>
          <cell r="L2813" t="str">
            <v>VALLE DEL CAUCA</v>
          </cell>
          <cell r="M2813" t="str">
            <v>YUMBO</v>
          </cell>
          <cell r="N2813" t="str">
            <v>6957119  |  6957119</v>
          </cell>
          <cell r="O2813">
            <v>3132169246</v>
          </cell>
          <cell r="P2813" t="str">
            <v>gerencia@serviambientalesvalle.com</v>
          </cell>
          <cell r="Q2813" t="str">
            <v>SOCIEDAD ANONIMA</v>
          </cell>
          <cell r="R2813" t="str">
            <v>SOCIEDADES (EMPRESA DE SERVICIOS PUBLICOS)</v>
          </cell>
        </row>
        <row r="2814">
          <cell r="A2814">
            <v>30011</v>
          </cell>
          <cell r="B2814" t="str">
            <v>AGUAS Y SERVICIOS DEL ITE  S.A.S   E.S.P.</v>
          </cell>
          <cell r="C2814">
            <v>42949</v>
          </cell>
          <cell r="D2814" t="str">
            <v>900864866-3</v>
          </cell>
          <cell r="E2814" t="str">
            <v>OPERATIVA</v>
          </cell>
          <cell r="F2814">
            <v>42217</v>
          </cell>
          <cell r="G2814" t="str">
            <v>ACTUALIZACION</v>
          </cell>
          <cell r="H2814">
            <v>45714</v>
          </cell>
          <cell r="I2814" t="str">
            <v>JORGE WILLSSON VEGA ARANGO</v>
          </cell>
          <cell r="J2814">
            <v>5001</v>
          </cell>
          <cell r="K2814" t="str">
            <v>Calle 34A N76 - 50</v>
          </cell>
          <cell r="L2814" t="str">
            <v>ANTIOQUIA</v>
          </cell>
          <cell r="M2814" t="str">
            <v>MEDELLÍN</v>
          </cell>
          <cell r="N2814" t="str">
            <v>4161177  |  4161177</v>
          </cell>
          <cell r="O2814">
            <v>3136571977</v>
          </cell>
          <cell r="P2814" t="str">
            <v>aassa@aassa.com.co</v>
          </cell>
          <cell r="Q2814" t="str">
            <v>SOCIEDAD POR ACCIONES SIMPLIFICADA</v>
          </cell>
          <cell r="R2814" t="str">
            <v>SOCIEDADES (EMPRESA DE SERVICIOS PUBLICOS)</v>
          </cell>
        </row>
        <row r="2815">
          <cell r="A2815">
            <v>30031</v>
          </cell>
          <cell r="B2815" t="str">
            <v xml:space="preserve">EMPRESA DE SERVICIOS PUBLICOS DOMICILIARIOS EMPCORECICLAR SAS ESP </v>
          </cell>
          <cell r="C2815">
            <v>42240</v>
          </cell>
          <cell r="D2815" t="str">
            <v>900846483-1</v>
          </cell>
          <cell r="E2815" t="str">
            <v>OPERATIVA</v>
          </cell>
          <cell r="F2815">
            <v>42135</v>
          </cell>
          <cell r="G2815" t="str">
            <v>ACTUALIZACION</v>
          </cell>
          <cell r="H2815">
            <v>43577</v>
          </cell>
          <cell r="I2815" t="str">
            <v>ALEJANDRO BARRIOS OSMA</v>
          </cell>
          <cell r="J2815">
            <v>68001</v>
          </cell>
          <cell r="K2815" t="str">
            <v>KR 33-52 36</v>
          </cell>
          <cell r="L2815" t="str">
            <v>SANTANDER</v>
          </cell>
          <cell r="M2815" t="str">
            <v>BUCARAMANGA</v>
          </cell>
          <cell r="N2815" t="str">
            <v>6577375  |  6460639</v>
          </cell>
          <cell r="O2815">
            <v>3102621216</v>
          </cell>
          <cell r="P2815" t="str">
            <v>EMPCORECICLARSASESP@GMAIL.COM</v>
          </cell>
          <cell r="Q2815" t="str">
            <v>SOCIEDAD EN COMANDITA POR ACCIONES</v>
          </cell>
          <cell r="R2815" t="str">
            <v>SOCIEDADES (EMPRESA DE SERVICIOS PUBLICOS)</v>
          </cell>
        </row>
        <row r="2816">
          <cell r="A2816">
            <v>30251</v>
          </cell>
          <cell r="B2816" t="str">
            <v>ASOCIACION DE USUARIOS DE ACUEDUCTO ALCANTARILLADO Y ASEO DE LA VEREDA ROSABLANCA - BIRMANIA Y PARCELACION LAS CRISTALINAS Y LA BAHIA</v>
          </cell>
          <cell r="C2816">
            <v>42312</v>
          </cell>
          <cell r="D2816" t="str">
            <v>900676262-9</v>
          </cell>
          <cell r="E2816" t="str">
            <v>OPERATIVA</v>
          </cell>
          <cell r="F2816">
            <v>42241</v>
          </cell>
          <cell r="G2816" t="str">
            <v>ACTUALIZACION</v>
          </cell>
          <cell r="H2816">
            <v>44336</v>
          </cell>
          <cell r="I2816" t="str">
            <v>DEIBY FABIAN URIBE CARRASQUILLA</v>
          </cell>
          <cell r="J2816">
            <v>68655</v>
          </cell>
          <cell r="K2816" t="str">
            <v>Calle 17A No. 19-19 Apto 201 Urbanizacion La Rivera 2</v>
          </cell>
          <cell r="L2816" t="str">
            <v>SANTANDER</v>
          </cell>
          <cell r="M2816" t="str">
            <v>SABANA DE TORRES</v>
          </cell>
          <cell r="N2816" t="str">
            <v>6293357  |  6293357</v>
          </cell>
          <cell r="O2816">
            <v>3152581049</v>
          </cell>
          <cell r="P2816" t="str">
            <v>acurosablanca.cristalina@gmail.com</v>
          </cell>
          <cell r="Q2816" t="str">
            <v>ASOCIACION DE USUARIOS</v>
          </cell>
          <cell r="R2816" t="str">
            <v>ORGANIZACION AUTORIZADA</v>
          </cell>
        </row>
        <row r="2817">
          <cell r="A2817">
            <v>30271</v>
          </cell>
          <cell r="B2817" t="str">
            <v xml:space="preserve">Empresa de servicios públicos de Planadas Tolima ESP SAS </v>
          </cell>
          <cell r="C2817">
            <v>42643</v>
          </cell>
          <cell r="D2817" t="str">
            <v>900859449-5</v>
          </cell>
          <cell r="E2817" t="str">
            <v>OPERATIVA</v>
          </cell>
          <cell r="F2817">
            <v>42369</v>
          </cell>
          <cell r="G2817" t="str">
            <v>ACTUALIZACION</v>
          </cell>
          <cell r="H2817">
            <v>45723</v>
          </cell>
          <cell r="I2817" t="str">
            <v>JORGE ARIEL RIANO DEVIA</v>
          </cell>
          <cell r="J2817">
            <v>73555</v>
          </cell>
          <cell r="K2817" t="str">
            <v xml:space="preserve">CALLE 8 N° 6-27 Cruzada social  atención al usuario   </v>
          </cell>
          <cell r="L2817" t="str">
            <v>TOLIMA</v>
          </cell>
          <cell r="M2817" t="str">
            <v>PLANADAS</v>
          </cell>
          <cell r="N2817" t="str">
            <v>2265033  |  2251236</v>
          </cell>
          <cell r="O2817">
            <v>3176851463</v>
          </cell>
          <cell r="P2817" t="str">
            <v>notificaciones@espplanadas.gov.co</v>
          </cell>
          <cell r="Q2817" t="str">
            <v>SOCIEDAD POR ACCIONES SIMPLIFICADA</v>
          </cell>
          <cell r="R2817" t="str">
            <v>SOCIEDADES (EMPRESA DE SERVICIOS PUBLICOS)</v>
          </cell>
        </row>
        <row r="2818">
          <cell r="A2818">
            <v>30331</v>
          </cell>
          <cell r="B2818" t="str">
            <v>SERVICIOS EMPRESARIALES DE ASEO S.A.S E.S.P</v>
          </cell>
          <cell r="C2818">
            <v>42269</v>
          </cell>
          <cell r="D2818" t="str">
            <v>900757749-1</v>
          </cell>
          <cell r="E2818" t="str">
            <v>OPERATIVA</v>
          </cell>
          <cell r="F2818">
            <v>42156</v>
          </cell>
          <cell r="G2818" t="str">
            <v>ACTUALIZACION</v>
          </cell>
          <cell r="H2818">
            <v>45716</v>
          </cell>
          <cell r="I2818" t="str">
            <v>GABRIEL EDUARDO OLAYA OTALORA</v>
          </cell>
          <cell r="J2818">
            <v>76520</v>
          </cell>
          <cell r="K2818" t="str">
            <v>CALLE 38No.31A-04</v>
          </cell>
          <cell r="L2818" t="str">
            <v>VALLE DEL CAUCA</v>
          </cell>
          <cell r="M2818" t="str">
            <v>PALMIRA</v>
          </cell>
          <cell r="N2818" t="str">
            <v>2859853  |  2859853</v>
          </cell>
          <cell r="O2818">
            <v>3153904106</v>
          </cell>
          <cell r="P2818" t="str">
            <v>info@seaesp.com</v>
          </cell>
          <cell r="Q2818" t="str">
            <v>SOCIEDAD POR ACCIONES SIMPLIFICADA</v>
          </cell>
          <cell r="R2818" t="str">
            <v>SOCIEDADES (EMPRESA DE SERVICIOS PUBLICOS)</v>
          </cell>
        </row>
        <row r="2819">
          <cell r="A2819">
            <v>30351</v>
          </cell>
          <cell r="B2819" t="str">
            <v>ASOCIACION DE USUARIOS DE ACUEDUCTO ALCANTARILLADO Y ASEO DE LAS VEREDAS LA PEÑA - AGUASEMBRADA</v>
          </cell>
          <cell r="C2819">
            <v>43224</v>
          </cell>
          <cell r="D2819" t="str">
            <v>900261473-4</v>
          </cell>
          <cell r="E2819" t="str">
            <v>OPERATIVA</v>
          </cell>
          <cell r="F2819">
            <v>42352</v>
          </cell>
          <cell r="G2819" t="str">
            <v>ACTUALIZACION</v>
          </cell>
          <cell r="H2819">
            <v>45716</v>
          </cell>
          <cell r="I2819" t="str">
            <v xml:space="preserve">MARY AGUILAR NARANJO </v>
          </cell>
          <cell r="J2819" t="str">
            <v>SIN DATOS</v>
          </cell>
          <cell r="K2819" t="str">
            <v>SIN DATOS</v>
          </cell>
          <cell r="L2819" t="str">
            <v>SIN DATOS</v>
          </cell>
          <cell r="M2819" t="str">
            <v>SIN DATOS</v>
          </cell>
          <cell r="N2819" t="str">
            <v>0000000  |  7242430</v>
          </cell>
          <cell r="O2819">
            <v>3214814742</v>
          </cell>
          <cell r="P2819" t="str">
            <v>aguasembrada09@gmail.com</v>
          </cell>
          <cell r="Q2819" t="str">
            <v>ASOCIACION DE USUARIOS</v>
          </cell>
          <cell r="R2819" t="str">
            <v>ORGANIZACION AUTORIZADA</v>
          </cell>
        </row>
        <row r="2820">
          <cell r="A2820">
            <v>30352</v>
          </cell>
          <cell r="B2820" t="str">
            <v>CORPORACIÓN DE SERVICIO DE ACUEDUCTO, ALCANTARILLADO Y ASEO JAIRO RICO NIÑO DE LA VEREDA CLAVELLINAS SECTOR LA LAJA SAN IGNACIO</v>
          </cell>
          <cell r="C2820">
            <v>42359</v>
          </cell>
          <cell r="D2820" t="str">
            <v>900297680-8</v>
          </cell>
          <cell r="E2820" t="str">
            <v>OPERATIVA</v>
          </cell>
          <cell r="F2820">
            <v>42339</v>
          </cell>
          <cell r="G2820" t="str">
            <v>ACTUALIZACION</v>
          </cell>
          <cell r="H2820">
            <v>45679</v>
          </cell>
          <cell r="I2820" t="str">
            <v>RAUL ESLAVA RINCON</v>
          </cell>
          <cell r="J2820">
            <v>68051</v>
          </cell>
          <cell r="K2820" t="str">
            <v>Vereda Clavellinas sector La Laja San Ignacio</v>
          </cell>
          <cell r="L2820" t="str">
            <v>SANTANDER</v>
          </cell>
          <cell r="M2820" t="str">
            <v>ARATOCA</v>
          </cell>
          <cell r="N2820" t="str">
            <v>7299005  |  7299005</v>
          </cell>
          <cell r="O2820">
            <v>3143102720</v>
          </cell>
          <cell r="P2820" t="str">
            <v>corposanignacio@yahoo.com</v>
          </cell>
          <cell r="Q2820" t="str">
            <v>CORPORACION</v>
          </cell>
          <cell r="R2820" t="str">
            <v>ORGANIZACION AUTORIZADA</v>
          </cell>
        </row>
        <row r="2821">
          <cell r="A2821">
            <v>30471</v>
          </cell>
          <cell r="B2821" t="str">
            <v>ASOCIACIÓN ACUEDUCTO MULTIVEREDAL SAN ESTEBAN</v>
          </cell>
          <cell r="C2821">
            <v>43217</v>
          </cell>
          <cell r="D2821" t="str">
            <v>900200988-4</v>
          </cell>
          <cell r="E2821" t="str">
            <v>OPERATIVA</v>
          </cell>
          <cell r="F2821">
            <v>42370</v>
          </cell>
          <cell r="G2821" t="str">
            <v>ACTUALIZACION</v>
          </cell>
          <cell r="H2821">
            <v>45698</v>
          </cell>
          <cell r="I2821" t="str">
            <v>OLGA LUCIA ORTEGA CATANO</v>
          </cell>
          <cell r="J2821">
            <v>5308</v>
          </cell>
          <cell r="K2821" t="str">
            <v>Autopista Norte Medellin a la Costa Vereda San Esteban Casa de Ramón Mesa</v>
          </cell>
          <cell r="L2821" t="str">
            <v>ANTIOQUIA</v>
          </cell>
          <cell r="M2821" t="str">
            <v>GIRARDOTA</v>
          </cell>
          <cell r="N2821" t="str">
            <v>3202204  |  3147365</v>
          </cell>
          <cell r="O2821">
            <v>3202204449</v>
          </cell>
          <cell r="P2821" t="str">
            <v>asuasanesteban@hotmail.com</v>
          </cell>
          <cell r="Q2821" t="str">
            <v>SIN ANIMO DE LUCRO</v>
          </cell>
          <cell r="R2821" t="str">
            <v>ORGANIZACION AUTORIZADA</v>
          </cell>
        </row>
        <row r="2822">
          <cell r="A2822">
            <v>30611</v>
          </cell>
          <cell r="B2822" t="str">
            <v xml:space="preserve">asociación de recicladores de santa marta </v>
          </cell>
          <cell r="C2822">
            <v>42907</v>
          </cell>
          <cell r="D2822" t="str">
            <v>900633732-4</v>
          </cell>
          <cell r="E2822" t="str">
            <v>OPERATIVA</v>
          </cell>
          <cell r="F2822">
            <v>41464</v>
          </cell>
          <cell r="G2822" t="str">
            <v>INSCRIPCION</v>
          </cell>
          <cell r="H2822">
            <v>42915</v>
          </cell>
          <cell r="I2822" t="str">
            <v>JAIME ENRIQUE CUELLO LEGUIA</v>
          </cell>
          <cell r="J2822">
            <v>47001</v>
          </cell>
          <cell r="K2822" t="str">
            <v>crrera 89 # 35/33</v>
          </cell>
          <cell r="L2822" t="str">
            <v>MAGDALENA</v>
          </cell>
          <cell r="M2822" t="str">
            <v>SANTA MARTA</v>
          </cell>
          <cell r="N2822" t="str">
            <v>4204430  |  4225633</v>
          </cell>
          <cell r="O2822">
            <v>3156090798</v>
          </cell>
          <cell r="P2822" t="str">
            <v>asorresan@gmail.com</v>
          </cell>
          <cell r="Q2822" t="str">
            <v>ASOCIACION DE USUARIOS</v>
          </cell>
          <cell r="R2822" t="str">
            <v>ORGANIZACION AUTORIZADA</v>
          </cell>
        </row>
        <row r="2823">
          <cell r="A2823">
            <v>30631</v>
          </cell>
          <cell r="B2823" t="str">
            <v>ASOCIACIÓN DE RECICLADORES DE CARTAGENA ESP</v>
          </cell>
          <cell r="C2823">
            <v>42495</v>
          </cell>
          <cell r="D2823" t="str">
            <v>900763738-5</v>
          </cell>
          <cell r="E2823" t="str">
            <v>OPERATIVA</v>
          </cell>
          <cell r="F2823">
            <v>42269</v>
          </cell>
          <cell r="G2823" t="str">
            <v>INSCRIPCION</v>
          </cell>
          <cell r="H2823">
            <v>42614</v>
          </cell>
          <cell r="I2823" t="str">
            <v>DIOMEDES MONTES JACKSON</v>
          </cell>
          <cell r="J2823">
            <v>13001</v>
          </cell>
          <cell r="K2823" t="str">
            <v>CALLE PRINCIPAL MZ  C  LOTE 11 HENEQUEN</v>
          </cell>
          <cell r="L2823" t="str">
            <v>BOLÍVAR</v>
          </cell>
          <cell r="M2823" t="str">
            <v>CARTAGENA DE INDIAS</v>
          </cell>
          <cell r="N2823" t="str">
            <v>6532983  |  6612326</v>
          </cell>
          <cell r="O2823">
            <v>3126124441</v>
          </cell>
          <cell r="P2823" t="str">
            <v>arca.esp1@gmail.com</v>
          </cell>
          <cell r="Q2823" t="str">
            <v>ASOCIACION DE USUARIOS</v>
          </cell>
          <cell r="R2823" t="str">
            <v>ORGANIZACION AUTORIZADA</v>
          </cell>
        </row>
        <row r="2824">
          <cell r="A2824">
            <v>30651</v>
          </cell>
          <cell r="B2824" t="str">
            <v xml:space="preserve">ASOCIACIÓN DE USUARIOS DEL SERVICIO DE ACUEDUCTO Y ALCANTARILLADO DEL CORREGIMIENTO DE SAN JUAN LOCALIDAD DE SUMAPAZ ESP </v>
          </cell>
          <cell r="C2824">
            <v>42339</v>
          </cell>
          <cell r="D2824" t="str">
            <v>830138027-3</v>
          </cell>
          <cell r="E2824" t="str">
            <v>OPERATIVA</v>
          </cell>
          <cell r="F2824">
            <v>38025</v>
          </cell>
          <cell r="G2824" t="str">
            <v>ACTUALIZACION</v>
          </cell>
          <cell r="H2824">
            <v>45440</v>
          </cell>
          <cell r="I2824" t="str">
            <v>GERARDO RIVEROS ROMERO</v>
          </cell>
          <cell r="J2824">
            <v>11001</v>
          </cell>
          <cell r="K2824" t="str">
            <v>CALLE 49 No. 18 41</v>
          </cell>
          <cell r="L2824" t="str">
            <v>BOGOTÁ, D.C.</v>
          </cell>
          <cell r="M2824" t="str">
            <v>BOGOTA, D.C.</v>
          </cell>
          <cell r="N2824" t="str">
            <v>3407071  |  3407071</v>
          </cell>
          <cell r="O2824">
            <v>3053670491</v>
          </cell>
          <cell r="P2824" t="str">
            <v>asoaguasclarassumapaz.20@gmail.com</v>
          </cell>
          <cell r="Q2824" t="str">
            <v>ASOCIACION DE USUARIOS</v>
          </cell>
          <cell r="R2824" t="str">
            <v>ORGANIZACION AUTORIZADA</v>
          </cell>
        </row>
        <row r="2825">
          <cell r="A2825">
            <v>30691</v>
          </cell>
          <cell r="B2825" t="str">
            <v>ASOCIACION DE USUARIOS DEL ACUEDUCTO DE SIROMA DE LA VEREDA CUALAMANA DE MELGAR TOLIMA AGUASIROMA</v>
          </cell>
          <cell r="C2825">
            <v>42394</v>
          </cell>
          <cell r="D2825" t="str">
            <v>900480029-6</v>
          </cell>
          <cell r="E2825" t="str">
            <v>OPERATIVA</v>
          </cell>
          <cell r="F2825">
            <v>40700</v>
          </cell>
          <cell r="G2825" t="str">
            <v>ACTUALIZACION</v>
          </cell>
          <cell r="H2825">
            <v>45223</v>
          </cell>
          <cell r="I2825" t="str">
            <v>JOSE LEOPOLDO JIMENEZ FANDINO</v>
          </cell>
          <cell r="J2825">
            <v>11001</v>
          </cell>
          <cell r="K2825" t="str">
            <v>Carrera 28 No. 11 - 67 Ofic. 613</v>
          </cell>
          <cell r="L2825" t="str">
            <v>BOGOTÁ, D.C.</v>
          </cell>
          <cell r="M2825" t="str">
            <v>BOGOTA, D.C.</v>
          </cell>
          <cell r="N2825" t="str">
            <v>3706079  |  9054997</v>
          </cell>
          <cell r="O2825">
            <v>3125309753</v>
          </cell>
          <cell r="P2825" t="str">
            <v>duquedazam@gmail.com</v>
          </cell>
          <cell r="Q2825" t="str">
            <v>ASOCIACION DE USUARIOS</v>
          </cell>
          <cell r="R2825" t="str">
            <v>ORGANIZACION AUTORIZADA</v>
          </cell>
        </row>
        <row r="2826">
          <cell r="A2826">
            <v>30831</v>
          </cell>
          <cell r="B2826" t="str">
            <v>ESQUISAN S.A  ESP</v>
          </cell>
          <cell r="C2826">
            <v>42408</v>
          </cell>
          <cell r="D2826" t="str">
            <v>830139872-5</v>
          </cell>
          <cell r="E2826" t="str">
            <v>OPERATIVA</v>
          </cell>
          <cell r="F2826">
            <v>42401</v>
          </cell>
          <cell r="G2826" t="str">
            <v>INSCRIPCION</v>
          </cell>
          <cell r="H2826">
            <v>42534</v>
          </cell>
          <cell r="I2826" t="str">
            <v>HERSSON ANTONIO ESQUIVEL MORENO</v>
          </cell>
          <cell r="J2826">
            <v>11001</v>
          </cell>
          <cell r="K2826" t="str">
            <v>CALLE 20 N. 82-52 OFICINA 424-413</v>
          </cell>
          <cell r="L2826" t="str">
            <v>BOGOTÁ, D.C.</v>
          </cell>
          <cell r="M2826" t="str">
            <v>BOGOTA, D.C.</v>
          </cell>
          <cell r="N2826" t="str">
            <v>8053213  |  8053213</v>
          </cell>
          <cell r="O2826">
            <v>3102463770</v>
          </cell>
          <cell r="P2826" t="str">
            <v>hersson.esquivel@esquisan.com</v>
          </cell>
          <cell r="Q2826" t="str">
            <v>SOCIEDAD ANONIMA</v>
          </cell>
          <cell r="R2826" t="str">
            <v>SOCIEDADES (EMPRESA DE SERVICIOS PUBLICOS)</v>
          </cell>
        </row>
        <row r="2827">
          <cell r="A2827">
            <v>30931</v>
          </cell>
          <cell r="B2827" t="str">
            <v>COOPERATIVA DE TRABAJO ASOCIADO DE RECICLADORES UNIDOS POR EL MEDIO SOCIAL COLOMBIANO</v>
          </cell>
          <cell r="C2827">
            <v>42557</v>
          </cell>
          <cell r="D2827" t="str">
            <v>900764360-1</v>
          </cell>
          <cell r="E2827" t="str">
            <v>OPERATIVA</v>
          </cell>
          <cell r="F2827">
            <v>42160</v>
          </cell>
          <cell r="G2827" t="str">
            <v>ACTUALIZACION</v>
          </cell>
          <cell r="H2827">
            <v>45702</v>
          </cell>
          <cell r="I2827" t="str">
            <v>WALTER ADRIAN RUIZ CESPEDES</v>
          </cell>
          <cell r="J2827">
            <v>68276</v>
          </cell>
          <cell r="K2827" t="str">
            <v>Barrio Lagos 2lote 3  Bodega 1</v>
          </cell>
          <cell r="L2827" t="str">
            <v>SANTANDER</v>
          </cell>
          <cell r="M2827" t="str">
            <v>FLORIDABLANCA</v>
          </cell>
          <cell r="N2827" t="str">
            <v>6000000  |  6000000</v>
          </cell>
          <cell r="O2827">
            <v>3143668868</v>
          </cell>
          <cell r="P2827" t="str">
            <v>recupmsoc@gmail.com</v>
          </cell>
          <cell r="Q2827" t="str">
            <v>COOPERATIVA</v>
          </cell>
          <cell r="R2827" t="str">
            <v>ORGANIZACION AUTORIZADA</v>
          </cell>
        </row>
        <row r="2828">
          <cell r="A2828">
            <v>30991</v>
          </cell>
          <cell r="B2828" t="str">
            <v>ASOCIACIÓN DE RECICLADORES RECUPERADORES AMBIENTALES UN PASO AL FUTURO</v>
          </cell>
          <cell r="C2828">
            <v>43223</v>
          </cell>
          <cell r="D2828" t="str">
            <v>900313319-2</v>
          </cell>
          <cell r="E2828" t="str">
            <v>OPERATIVA</v>
          </cell>
          <cell r="F2828">
            <v>43223</v>
          </cell>
          <cell r="G2828" t="str">
            <v>ACTUALIZACION</v>
          </cell>
          <cell r="H2828">
            <v>45708</v>
          </cell>
          <cell r="I2828" t="str">
            <v>MARY LUZ RODRIGUEZ ESPITIA</v>
          </cell>
          <cell r="J2828">
            <v>11001</v>
          </cell>
          <cell r="K2828" t="str">
            <v>Calle 53 Bis #88 B 23 Sur piso 2</v>
          </cell>
          <cell r="L2828" t="str">
            <v>BOGOTÁ, D.C.</v>
          </cell>
          <cell r="M2828" t="str">
            <v>BOGOTA, D.C.</v>
          </cell>
          <cell r="N2828" t="str">
            <v>0000000  |  0000000</v>
          </cell>
          <cell r="O2828">
            <v>3022634245</v>
          </cell>
          <cell r="P2828" t="str">
            <v>arupaf2012@hotmail.com</v>
          </cell>
          <cell r="Q2828" t="str">
            <v>SIN ANIMO DE LUCRO</v>
          </cell>
          <cell r="R2828" t="str">
            <v>ORGANIZACION AUTORIZADA</v>
          </cell>
        </row>
        <row r="2829">
          <cell r="A2829">
            <v>31073</v>
          </cell>
          <cell r="B2829" t="str">
            <v>ASOCIACION NACIONAL DE RECICLADORES TRANSFORMADORES</v>
          </cell>
          <cell r="C2829">
            <v>42830</v>
          </cell>
          <cell r="D2829" t="str">
            <v>900368947-4</v>
          </cell>
          <cell r="E2829" t="str">
            <v>OPERATIVA</v>
          </cell>
          <cell r="F2829">
            <v>40374</v>
          </cell>
          <cell r="G2829" t="str">
            <v>ACTUALIZACION</v>
          </cell>
          <cell r="H2829">
            <v>45709</v>
          </cell>
          <cell r="I2829" t="str">
            <v>MILLY YANETH ESPINEL MESA</v>
          </cell>
          <cell r="J2829">
            <v>11001</v>
          </cell>
          <cell r="K2829" t="str">
            <v>CLL 52 N° 87K-16 SUR</v>
          </cell>
          <cell r="L2829" t="str">
            <v>BOGOTÁ, D.C.</v>
          </cell>
          <cell r="M2829" t="str">
            <v>BOGOTA, D.C.</v>
          </cell>
          <cell r="N2829" t="str">
            <v>4616001  |  7136272</v>
          </cell>
          <cell r="O2829">
            <v>3106186738</v>
          </cell>
          <cell r="P2829" t="str">
            <v>asociacionanrt@gmail.com</v>
          </cell>
          <cell r="Q2829" t="str">
            <v>EMPRESA DE ECONOMIA SOLIDARIA</v>
          </cell>
          <cell r="R2829" t="str">
            <v>ORGANIZACION AUTORIZADA</v>
          </cell>
        </row>
        <row r="2830">
          <cell r="A2830">
            <v>31074</v>
          </cell>
          <cell r="B2830" t="str">
            <v>ASOCIACIÓN DE USUARIOS DEL ACUEDUCTO INTERVEREDAL IDELFONSO OBANDO</v>
          </cell>
          <cell r="C2830">
            <v>42730</v>
          </cell>
          <cell r="D2830" t="str">
            <v>900899609-8</v>
          </cell>
          <cell r="E2830" t="str">
            <v>OPERATIVA</v>
          </cell>
          <cell r="F2830">
            <v>42566</v>
          </cell>
          <cell r="G2830" t="str">
            <v>INSCRIPCION</v>
          </cell>
          <cell r="H2830">
            <v>42801</v>
          </cell>
          <cell r="I2830" t="str">
            <v>YIOVANY BOLANOS TORO</v>
          </cell>
          <cell r="J2830">
            <v>52203</v>
          </cell>
          <cell r="K2830" t="str">
            <v>Vereda San Carlos casa No 177</v>
          </cell>
          <cell r="L2830" t="str">
            <v>NARIÑO</v>
          </cell>
          <cell r="M2830" t="str">
            <v>COLON</v>
          </cell>
          <cell r="N2830" t="str">
            <v>7221783  |  7228335</v>
          </cell>
          <cell r="O2830">
            <v>3157460268</v>
          </cell>
          <cell r="P2830" t="str">
            <v>asuilde@gmail.com</v>
          </cell>
          <cell r="Q2830" t="str">
            <v>ASOCIACION DE USUARIOS</v>
          </cell>
          <cell r="R2830" t="str">
            <v>ORGANIZACION AUTORIZADA</v>
          </cell>
        </row>
        <row r="2831">
          <cell r="A2831">
            <v>31075</v>
          </cell>
          <cell r="B2831" t="str">
            <v>ASOCIACION INTEGRAL DE TRABAJADORES INFORMALES DE BOGOTA</v>
          </cell>
          <cell r="C2831">
            <v>42649</v>
          </cell>
          <cell r="D2831" t="str">
            <v>900657050-3</v>
          </cell>
          <cell r="E2831" t="str">
            <v>OPERATIVA</v>
          </cell>
          <cell r="F2831">
            <v>42644</v>
          </cell>
          <cell r="G2831" t="str">
            <v>ACTUALIZACION</v>
          </cell>
          <cell r="H2831">
            <v>45404</v>
          </cell>
          <cell r="I2831" t="str">
            <v>HERIBERTO SANGUINO LOPEZ</v>
          </cell>
          <cell r="J2831">
            <v>11001</v>
          </cell>
          <cell r="K2831" t="str">
            <v>Carrera 87C # 73 - 05 SUR</v>
          </cell>
          <cell r="L2831" t="str">
            <v>BOGOTÁ, D.C.</v>
          </cell>
          <cell r="M2831" t="str">
            <v>BOGOTA, D.C.</v>
          </cell>
          <cell r="N2831" t="str">
            <v>4943794  |  4943794</v>
          </cell>
          <cell r="O2831">
            <v>3022345974</v>
          </cell>
          <cell r="P2831" t="str">
            <v>asociacion@asitrib.com.co</v>
          </cell>
          <cell r="Q2831" t="str">
            <v>SIN ANIMO DE LUCRO</v>
          </cell>
          <cell r="R2831" t="str">
            <v>ORGANIZACION AUTORIZADA</v>
          </cell>
        </row>
        <row r="2832">
          <cell r="A2832">
            <v>31091</v>
          </cell>
          <cell r="B2832" t="str">
            <v>AGUAS PUBLICAS DE CANTAGALLO S.A. E.S.P.</v>
          </cell>
          <cell r="C2832">
            <v>42503</v>
          </cell>
          <cell r="D2832" t="str">
            <v>900758323-2</v>
          </cell>
          <cell r="E2832" t="str">
            <v>OPERATIVA</v>
          </cell>
          <cell r="F2832">
            <v>42370</v>
          </cell>
          <cell r="G2832" t="str">
            <v>ACTUALIZACION</v>
          </cell>
          <cell r="H2832">
            <v>45707</v>
          </cell>
          <cell r="I2832" t="str">
            <v>TATIANA PAOLA SALAS PEALOZA</v>
          </cell>
          <cell r="J2832">
            <v>13160</v>
          </cell>
          <cell r="K2832" t="str">
            <v>CALLE 1A N° 4-50 BARRIO EL CENTRO</v>
          </cell>
          <cell r="L2832" t="str">
            <v>BOLÍVAR</v>
          </cell>
          <cell r="M2832" t="str">
            <v>CANTAGALLO</v>
          </cell>
          <cell r="N2832" t="str">
            <v>6132285  |  6132285</v>
          </cell>
          <cell r="O2832">
            <v>3118862994</v>
          </cell>
          <cell r="P2832" t="str">
            <v>aguaspcantagallo@hotmail.com</v>
          </cell>
          <cell r="Q2832" t="str">
            <v>SOCIEDAD ANONIMA</v>
          </cell>
          <cell r="R2832" t="str">
            <v>SOCIEDADES (EMPRESA DE SERVICIOS PUBLICOS)</v>
          </cell>
        </row>
        <row r="2833">
          <cell r="A2833">
            <v>31112</v>
          </cell>
          <cell r="B2833" t="str">
            <v>ASOCIACIÓN DE RECICLADORES DE ANTIOQUIA</v>
          </cell>
          <cell r="C2833">
            <v>42702</v>
          </cell>
          <cell r="D2833" t="str">
            <v>800241686-8</v>
          </cell>
          <cell r="E2833" t="str">
            <v>OPERATIVA</v>
          </cell>
          <cell r="F2833">
            <v>41047</v>
          </cell>
          <cell r="G2833" t="str">
            <v>ACTUALIZACION</v>
          </cell>
          <cell r="H2833">
            <v>45337</v>
          </cell>
          <cell r="I2833" t="str">
            <v>ORLANDO LEON ARENAS MADRIGAL</v>
          </cell>
          <cell r="J2833">
            <v>5001</v>
          </cell>
          <cell r="K2833" t="str">
            <v>Carrera 46 # 52-140, Oficina 711</v>
          </cell>
          <cell r="L2833" t="str">
            <v>ANTIOQUIA</v>
          </cell>
          <cell r="M2833" t="str">
            <v>MEDELLÍN</v>
          </cell>
          <cell r="N2833" t="str">
            <v>4085824  |  4236245</v>
          </cell>
          <cell r="O2833">
            <v>3137822346</v>
          </cell>
          <cell r="P2833" t="str">
            <v>arreciclar@une.net.co</v>
          </cell>
          <cell r="Q2833" t="str">
            <v>COOPERATIVA</v>
          </cell>
          <cell r="R2833" t="str">
            <v>ORGANIZACION AUTORIZADA</v>
          </cell>
        </row>
        <row r="2834">
          <cell r="A2834">
            <v>31231</v>
          </cell>
          <cell r="B2834" t="str">
            <v>ASOCIACIÓN DE USUARIOS DE ACUEDUCTO DE LA VEREDA LAS ANIMAS CON LA SIGLA ASOAGUA Y CAÑIZO ESP</v>
          </cell>
          <cell r="C2834">
            <v>42338</v>
          </cell>
          <cell r="D2834" t="str">
            <v>830101596-2</v>
          </cell>
          <cell r="E2834" t="str">
            <v>OPERATIVA</v>
          </cell>
          <cell r="F2834">
            <v>37241</v>
          </cell>
          <cell r="G2834" t="str">
            <v>INSCRIPCION</v>
          </cell>
          <cell r="H2834">
            <v>42444</v>
          </cell>
          <cell r="I2834" t="str">
            <v>LIBARDO DIAZ DIAZ</v>
          </cell>
          <cell r="J2834">
            <v>11001</v>
          </cell>
          <cell r="K2834" t="str">
            <v>CL 65 SUR No. 35-29B</v>
          </cell>
          <cell r="L2834" t="str">
            <v>BOGOTÁ, D.C.</v>
          </cell>
          <cell r="M2834" t="str">
            <v>BOGOTA, D.C.</v>
          </cell>
          <cell r="N2834" t="str">
            <v>7610149  |  7610149</v>
          </cell>
          <cell r="O2834">
            <v>3144237326</v>
          </cell>
          <cell r="P2834" t="str">
            <v>acueductolasanimas2015@gmail.com</v>
          </cell>
          <cell r="Q2834" t="str">
            <v>ASOCIACION DE USUARIOS</v>
          </cell>
          <cell r="R2834" t="str">
            <v>ORGANIZACION AUTORIZADA</v>
          </cell>
        </row>
        <row r="2835">
          <cell r="A2835">
            <v>31273</v>
          </cell>
          <cell r="B2835" t="str">
            <v>ASOCIACION ECOLOGICA DE RECICLADORES ECOORA ESP</v>
          </cell>
          <cell r="C2835">
            <v>42613</v>
          </cell>
          <cell r="D2835" t="str">
            <v>900650919-6</v>
          </cell>
          <cell r="E2835" t="str">
            <v>OPERATIVA</v>
          </cell>
          <cell r="F2835">
            <v>41760</v>
          </cell>
          <cell r="G2835" t="str">
            <v>ACTUALIZACION</v>
          </cell>
          <cell r="H2835">
            <v>45727</v>
          </cell>
          <cell r="I2835" t="str">
            <v>ALIRIO MORALES RINCON</v>
          </cell>
          <cell r="J2835">
            <v>11001</v>
          </cell>
          <cell r="K2835" t="str">
            <v>Carrera 121 D NO 128-40</v>
          </cell>
          <cell r="L2835" t="str">
            <v>BOGOTÁ, D.C.</v>
          </cell>
          <cell r="M2835" t="str">
            <v>BOGOTA, D.C.</v>
          </cell>
          <cell r="N2835" t="str">
            <v>0000000  |  0000000</v>
          </cell>
          <cell r="O2835">
            <v>3138002516</v>
          </cell>
          <cell r="P2835" t="str">
            <v>alirioeco@gmail.com</v>
          </cell>
          <cell r="Q2835" t="str">
            <v>SIN ANIMO DE LUCRO</v>
          </cell>
          <cell r="R2835" t="str">
            <v>ORGANIZACION AUTORIZADA</v>
          </cell>
        </row>
        <row r="2836">
          <cell r="A2836">
            <v>31293</v>
          </cell>
          <cell r="B2836" t="str">
            <v>ASOCIACIÓN ENTIDAD MEDIOAMBIENTAL DE RECICLADORES</v>
          </cell>
          <cell r="C2836">
            <v>42613</v>
          </cell>
          <cell r="D2836" t="str">
            <v>900653576-7</v>
          </cell>
          <cell r="E2836" t="str">
            <v>OPERATIVA</v>
          </cell>
          <cell r="F2836">
            <v>41687</v>
          </cell>
          <cell r="G2836" t="str">
            <v>ACTUALIZACION</v>
          </cell>
          <cell r="H2836">
            <v>45718</v>
          </cell>
          <cell r="I2836" t="str">
            <v>ANNY PAOLA ROMERO OCAMPO</v>
          </cell>
          <cell r="J2836">
            <v>11001</v>
          </cell>
          <cell r="K2836" t="str">
            <v>Diagonal 38 sur No. 81 G - 66 Bodega 5 y 6</v>
          </cell>
          <cell r="L2836" t="str">
            <v>BOGOTÁ, D.C.</v>
          </cell>
          <cell r="M2836" t="str">
            <v>BOGOTA, D.C.</v>
          </cell>
          <cell r="N2836" t="str">
            <v>7452730  |  7452730</v>
          </cell>
          <cell r="O2836">
            <v>3017595025</v>
          </cell>
          <cell r="P2836" t="str">
            <v>atencionalusuario@emrsesp.com</v>
          </cell>
          <cell r="Q2836" t="str">
            <v>SIN ANIMO DE LUCRO</v>
          </cell>
          <cell r="R2836" t="str">
            <v>ORGANIZACION AUTORIZADA</v>
          </cell>
        </row>
        <row r="2837">
          <cell r="A2837">
            <v>31294</v>
          </cell>
          <cell r="B2837" t="str">
            <v xml:space="preserve">ASOCIACION DE RECICLADORES </v>
          </cell>
          <cell r="C2837">
            <v>42803</v>
          </cell>
          <cell r="D2837" t="str">
            <v>900244164-1</v>
          </cell>
          <cell r="E2837" t="str">
            <v>OPERATIVA</v>
          </cell>
          <cell r="F2837">
            <v>39693</v>
          </cell>
          <cell r="G2837" t="str">
            <v>ACTUALIZACION</v>
          </cell>
          <cell r="H2837">
            <v>45712</v>
          </cell>
          <cell r="I2837" t="str">
            <v>YURY JOHANNA RAMIREZ PABON</v>
          </cell>
          <cell r="J2837">
            <v>11001</v>
          </cell>
          <cell r="K2837" t="str">
            <v>Cra 4p Nº 55a17 Sur</v>
          </cell>
          <cell r="L2837" t="str">
            <v>BOGOTÁ, D.C.</v>
          </cell>
          <cell r="M2837" t="str">
            <v>BOGOTA, D.C.</v>
          </cell>
          <cell r="N2837" t="str">
            <v>5890473  |  7040346</v>
          </cell>
          <cell r="O2837">
            <v>3212610034</v>
          </cell>
          <cell r="P2837" t="str">
            <v>recikolping@gmail.com</v>
          </cell>
          <cell r="Q2837" t="str">
            <v>SIN ANIMO DE LUCRO</v>
          </cell>
          <cell r="R2837" t="str">
            <v>ORGANIZACION AUTORIZADA</v>
          </cell>
        </row>
        <row r="2838">
          <cell r="A2838">
            <v>31313</v>
          </cell>
          <cell r="B2838" t="str">
            <v>ASOCIACION DE RECICLADORES AMBIENTALES</v>
          </cell>
          <cell r="C2838">
            <v>42831</v>
          </cell>
          <cell r="D2838" t="str">
            <v>900425622-0</v>
          </cell>
          <cell r="E2838" t="str">
            <v>OPERATIVA</v>
          </cell>
          <cell r="F2838">
            <v>40637</v>
          </cell>
          <cell r="G2838" t="str">
            <v>ACTUALIZACION</v>
          </cell>
          <cell r="H2838">
            <v>45722</v>
          </cell>
          <cell r="I2838" t="str">
            <v>ALBERTO ANTONIO AVILA SIERRA</v>
          </cell>
          <cell r="J2838">
            <v>11001</v>
          </cell>
          <cell r="K2838" t="str">
            <v>cll 130 No. 158 A - 49</v>
          </cell>
          <cell r="L2838" t="str">
            <v>BOGOTÁ, D.C.</v>
          </cell>
          <cell r="M2838" t="str">
            <v>BOGOTA, D.C.</v>
          </cell>
          <cell r="N2838" t="str">
            <v>3099114  |  4838348</v>
          </cell>
          <cell r="O2838">
            <v>3142443565</v>
          </cell>
          <cell r="P2838" t="str">
            <v>arambal@live.com</v>
          </cell>
          <cell r="Q2838" t="str">
            <v>SIN ANIMO DE LUCRO</v>
          </cell>
          <cell r="R2838" t="str">
            <v>ORGANIZACION AUTORIZADA</v>
          </cell>
        </row>
        <row r="2839">
          <cell r="A2839">
            <v>31333</v>
          </cell>
          <cell r="B2839" t="str">
            <v>COOPERATIVA DE RECUPERADORES ASOCIADOS DE TEUSAQUILLO</v>
          </cell>
          <cell r="C2839">
            <v>42816</v>
          </cell>
          <cell r="D2839" t="str">
            <v>900719883-9</v>
          </cell>
          <cell r="E2839" t="str">
            <v>OPERATIVA</v>
          </cell>
          <cell r="F2839">
            <v>41736</v>
          </cell>
          <cell r="G2839" t="str">
            <v>ACTUALIZACION</v>
          </cell>
          <cell r="H2839">
            <v>45684</v>
          </cell>
          <cell r="I2839" t="str">
            <v>MARITZA MUNOZ ORTIZ</v>
          </cell>
          <cell r="J2839">
            <v>11001</v>
          </cell>
          <cell r="K2839" t="str">
            <v>CALLE 19 No 16a - 88</v>
          </cell>
          <cell r="L2839" t="str">
            <v>BOGOTÁ, D.C.</v>
          </cell>
          <cell r="M2839" t="str">
            <v>BOGOTA, D.C.</v>
          </cell>
          <cell r="N2839" t="str">
            <v>5293981  |  5293981</v>
          </cell>
          <cell r="O2839">
            <v>3163987273</v>
          </cell>
          <cell r="P2839" t="str">
            <v>coprat2014@gmail.com</v>
          </cell>
          <cell r="Q2839" t="str">
            <v>COOPERATIVA</v>
          </cell>
          <cell r="R2839" t="str">
            <v>ORGANIZACION AUTORIZADA</v>
          </cell>
        </row>
        <row r="2840">
          <cell r="A2840">
            <v>31353</v>
          </cell>
          <cell r="B2840" t="str">
            <v>ASOCIACIÓN DE RECICLADORES DE CALI</v>
          </cell>
          <cell r="C2840">
            <v>43243</v>
          </cell>
          <cell r="D2840" t="str">
            <v>805020035-3</v>
          </cell>
          <cell r="E2840" t="str">
            <v>OPERATIVA</v>
          </cell>
          <cell r="F2840">
            <v>36842</v>
          </cell>
          <cell r="G2840" t="str">
            <v>ACTUALIZACION</v>
          </cell>
          <cell r="H2840">
            <v>45358</v>
          </cell>
          <cell r="I2840" t="str">
            <v>SANTO ESPOLITO MURILLO AGUIRRE</v>
          </cell>
          <cell r="J2840">
            <v>76001</v>
          </cell>
          <cell r="K2840" t="str">
            <v>CRA 14 # 18 - 24</v>
          </cell>
          <cell r="L2840" t="str">
            <v>VALLE DEL CAUCA</v>
          </cell>
          <cell r="M2840" t="str">
            <v>CALI</v>
          </cell>
          <cell r="N2840" t="str">
            <v>5695856  |  5695856</v>
          </cell>
          <cell r="O2840">
            <v>3146294822</v>
          </cell>
          <cell r="P2840" t="str">
            <v>RECICLADORESCALI@GMAIL.COM</v>
          </cell>
          <cell r="Q2840" t="str">
            <v>EMPRESA ASOCIATIVA DE TRABAJO</v>
          </cell>
          <cell r="R2840" t="str">
            <v>ORGANIZACION AUTORIZADA</v>
          </cell>
        </row>
        <row r="2841">
          <cell r="A2841">
            <v>31374</v>
          </cell>
          <cell r="B2841" t="str">
            <v>ASOCIACIÓN DE CARRETEROS RECICLADORES DE BOGOTÁ ACB</v>
          </cell>
          <cell r="C2841">
            <v>42705</v>
          </cell>
          <cell r="D2841" t="str">
            <v>900300229-1</v>
          </cell>
          <cell r="E2841" t="str">
            <v>OPERATIVA</v>
          </cell>
          <cell r="F2841">
            <v>42475</v>
          </cell>
          <cell r="G2841" t="str">
            <v>ACTUALIZACION</v>
          </cell>
          <cell r="H2841">
            <v>45698</v>
          </cell>
          <cell r="I2841" t="str">
            <v xml:space="preserve">GUILLERMO ZAMBRANO </v>
          </cell>
          <cell r="J2841">
            <v>11001</v>
          </cell>
          <cell r="K2841" t="str">
            <v>CARRERA 13 A # 54 55 SUR</v>
          </cell>
          <cell r="L2841" t="str">
            <v>BOGOTÁ, D.C.</v>
          </cell>
          <cell r="M2841" t="str">
            <v>BOGOTA, D.C.</v>
          </cell>
          <cell r="N2841" t="str">
            <v>9277491  |  9277491</v>
          </cell>
          <cell r="O2841">
            <v>3123558838</v>
          </cell>
          <cell r="P2841" t="str">
            <v>acbesp@gmail.com</v>
          </cell>
          <cell r="Q2841" t="str">
            <v>SIN ANIMO DE LUCRO</v>
          </cell>
          <cell r="R2841" t="str">
            <v>ORGANIZACION AUTORIZADA</v>
          </cell>
        </row>
        <row r="2842">
          <cell r="A2842">
            <v>31393</v>
          </cell>
          <cell r="B2842" t="str">
            <v>Precooperativa Multiactiva Conciencia Ecológica PRMCEG No Al Calentamiento Global</v>
          </cell>
          <cell r="C2842">
            <v>42333</v>
          </cell>
          <cell r="D2842" t="str">
            <v>900534370-7</v>
          </cell>
          <cell r="E2842" t="str">
            <v>OPERATIVA</v>
          </cell>
          <cell r="F2842">
            <v>41652</v>
          </cell>
          <cell r="G2842" t="str">
            <v>ACTUALIZACION</v>
          </cell>
          <cell r="H2842">
            <v>45322</v>
          </cell>
          <cell r="I2842" t="str">
            <v>LIZETH JOHANNA LOPEZ CARDENAS</v>
          </cell>
          <cell r="J2842">
            <v>11001</v>
          </cell>
          <cell r="K2842" t="str">
            <v>Cra 96H #17a-42</v>
          </cell>
          <cell r="L2842" t="str">
            <v>BOGOTÁ, D.C.</v>
          </cell>
          <cell r="M2842" t="str">
            <v>BOGOTA, D.C.</v>
          </cell>
          <cell r="N2842" t="str">
            <v>2674370  |  2674370</v>
          </cell>
          <cell r="O2842">
            <v>3124298156</v>
          </cell>
          <cell r="P2842" t="str">
            <v>coomceg20@gmail.com</v>
          </cell>
          <cell r="Q2842" t="str">
            <v>PRECOOPERATIVA</v>
          </cell>
          <cell r="R2842" t="str">
            <v>ORGANIZACION AUTORIZADA</v>
          </cell>
        </row>
        <row r="2843">
          <cell r="A2843">
            <v>31573</v>
          </cell>
          <cell r="B2843" t="str">
            <v>RED DE ORGANIZACIONES DE RECICLADORES AMBIENTALES</v>
          </cell>
          <cell r="C2843">
            <v>42828</v>
          </cell>
          <cell r="D2843" t="str">
            <v>900276163-1</v>
          </cell>
          <cell r="E2843" t="str">
            <v>OPERATIVA</v>
          </cell>
          <cell r="F2843">
            <v>41060</v>
          </cell>
          <cell r="G2843" t="str">
            <v>ACTUALIZACION</v>
          </cell>
          <cell r="H2843">
            <v>45733</v>
          </cell>
          <cell r="I2843" t="str">
            <v>FABIO ALEJANDRO MENDOZA MARTINEZ</v>
          </cell>
          <cell r="J2843">
            <v>11001</v>
          </cell>
          <cell r="K2843" t="str">
            <v>Cra 136 # 130 A 42</v>
          </cell>
          <cell r="L2843" t="str">
            <v>BOGOTÁ, D.C.</v>
          </cell>
          <cell r="M2843" t="str">
            <v>BOGOTA, D.C.</v>
          </cell>
          <cell r="N2843" t="str">
            <v>5161566  |  0000000</v>
          </cell>
          <cell r="O2843">
            <v>3132945053</v>
          </cell>
          <cell r="P2843" t="str">
            <v>redsubarecicladores@hotmail.com</v>
          </cell>
          <cell r="Q2843" t="str">
            <v>EMPRESA ASOCIATIVA DE TRABAJO</v>
          </cell>
          <cell r="R2843" t="str">
            <v>ORGANIZACION AUTORIZADA</v>
          </cell>
        </row>
        <row r="2844">
          <cell r="A2844">
            <v>31574</v>
          </cell>
          <cell r="B2844" t="str">
            <v>ASOCIACIÓN DE RECICLADORES Y RECUPERADORES AMBIENTALES ASOREMA</v>
          </cell>
          <cell r="C2844">
            <v>42340</v>
          </cell>
          <cell r="D2844" t="str">
            <v>900311951-9</v>
          </cell>
          <cell r="E2844" t="str">
            <v>OPERATIVA</v>
          </cell>
          <cell r="F2844">
            <v>41640</v>
          </cell>
          <cell r="G2844" t="str">
            <v>ACTUALIZACION</v>
          </cell>
          <cell r="H2844">
            <v>45714</v>
          </cell>
          <cell r="I2844" t="str">
            <v>LUZMILA RODRIGUEZ DE MORELES</v>
          </cell>
          <cell r="J2844">
            <v>11001</v>
          </cell>
          <cell r="K2844" t="str">
            <v>AC 22 110 12</v>
          </cell>
          <cell r="L2844" t="str">
            <v>BOGOTÁ, D.C.</v>
          </cell>
          <cell r="M2844" t="str">
            <v>BOGOTA, D.C.</v>
          </cell>
          <cell r="N2844" t="str">
            <v>4660909  |  4660909</v>
          </cell>
          <cell r="O2844">
            <v>3123481353</v>
          </cell>
          <cell r="P2844" t="str">
            <v>asorema99@gmail.com</v>
          </cell>
          <cell r="Q2844" t="str">
            <v>SIN ANIMO DE LUCRO</v>
          </cell>
          <cell r="R2844" t="str">
            <v>ORGANIZACION AUTORIZADA</v>
          </cell>
        </row>
        <row r="2845">
          <cell r="A2845">
            <v>31575</v>
          </cell>
          <cell r="B2845" t="str">
            <v>ASOCIACION  DE USUARIOS DEL ACUEDUCTO INTERVEREDAL DEL CARMEN DE PASCA Y BATAN DE FUSAGASUGA</v>
          </cell>
          <cell r="C2845">
            <v>44071</v>
          </cell>
          <cell r="D2845" t="str">
            <v>808002340-1</v>
          </cell>
          <cell r="E2845" t="str">
            <v>OPERATIVA</v>
          </cell>
          <cell r="F2845">
            <v>37015</v>
          </cell>
          <cell r="G2845" t="str">
            <v>ACTUALIZACION</v>
          </cell>
          <cell r="H2845">
            <v>45719</v>
          </cell>
          <cell r="I2845" t="str">
            <v>EVERARDO DAZA HORTUA</v>
          </cell>
          <cell r="J2845">
            <v>25535</v>
          </cell>
          <cell r="K2845" t="str">
            <v>vereda el carmen</v>
          </cell>
          <cell r="L2845" t="str">
            <v>CUNDINAMARCA</v>
          </cell>
          <cell r="M2845" t="str">
            <v>PASCA</v>
          </cell>
          <cell r="N2845" t="str">
            <v>3223050  |  2198564</v>
          </cell>
          <cell r="O2845">
            <v>3202198564</v>
          </cell>
          <cell r="P2845" t="str">
            <v>joviriga@gmail.com</v>
          </cell>
          <cell r="Q2845" t="str">
            <v>ASOCIACION DE USUARIOS</v>
          </cell>
          <cell r="R2845" t="str">
            <v>ORGANIZACION AUTORIZADA</v>
          </cell>
        </row>
        <row r="2846">
          <cell r="A2846">
            <v>31593</v>
          </cell>
          <cell r="B2846" t="str">
            <v>AGUAS DE ALBANIA S.A.S. E.S.P.</v>
          </cell>
          <cell r="C2846">
            <v>42422</v>
          </cell>
          <cell r="D2846" t="str">
            <v>900900747-1</v>
          </cell>
          <cell r="E2846" t="str">
            <v>OPERATIVA</v>
          </cell>
          <cell r="F2846">
            <v>42313</v>
          </cell>
          <cell r="G2846" t="str">
            <v>ACTUALIZACION</v>
          </cell>
          <cell r="H2846">
            <v>45686</v>
          </cell>
          <cell r="I2846" t="str">
            <v>CLAUDIA PATRICIA BAHAMON URUETA</v>
          </cell>
          <cell r="J2846">
            <v>44035</v>
          </cell>
          <cell r="K2846" t="str">
            <v>CALLE 4 # 4A 38</v>
          </cell>
          <cell r="L2846" t="str">
            <v>LA GUAJIRA</v>
          </cell>
          <cell r="M2846" t="str">
            <v>ALBANIA</v>
          </cell>
          <cell r="N2846" t="str">
            <v>7774036  |  0000000</v>
          </cell>
          <cell r="O2846">
            <v>3008027309</v>
          </cell>
          <cell r="P2846" t="str">
            <v>aq.colombia.nj@aqualia.com</v>
          </cell>
          <cell r="Q2846" t="str">
            <v>SOCIEDAD POR ACCIONES SIMPLIFICADA</v>
          </cell>
          <cell r="R2846" t="str">
            <v>SOCIEDADES (EMPRESA DE SERVICIOS PUBLICOS)</v>
          </cell>
        </row>
        <row r="2847">
          <cell r="A2847">
            <v>31613</v>
          </cell>
          <cell r="B2847" t="str">
            <v>AQUAMAG S.A.S E.S.P.</v>
          </cell>
          <cell r="C2847">
            <v>42466</v>
          </cell>
          <cell r="D2847" t="str">
            <v>900900841-4</v>
          </cell>
          <cell r="E2847" t="str">
            <v>OPERATIVA</v>
          </cell>
          <cell r="F2847">
            <v>42305</v>
          </cell>
          <cell r="G2847" t="str">
            <v>ACTUALIZACION</v>
          </cell>
          <cell r="H2847">
            <v>45678</v>
          </cell>
          <cell r="I2847" t="str">
            <v>CLAUDIA PATRICIA BAHAMON URUETA</v>
          </cell>
          <cell r="J2847">
            <v>47288</v>
          </cell>
          <cell r="K2847" t="str">
            <v>Calle 10 # 8 14</v>
          </cell>
          <cell r="L2847" t="str">
            <v>MAGDALENA</v>
          </cell>
          <cell r="M2847" t="str">
            <v>FUNDACION</v>
          </cell>
          <cell r="N2847" t="str">
            <v>0000000  |  0000000</v>
          </cell>
          <cell r="O2847">
            <v>3008027309</v>
          </cell>
          <cell r="P2847" t="str">
            <v>aq.colombia.nj@aqualia.com</v>
          </cell>
          <cell r="Q2847" t="str">
            <v>SOCIEDAD POR ACCIONES SIMPLIFICADA</v>
          </cell>
          <cell r="R2847" t="str">
            <v>SOCIEDADES (EMPRESA DE SERVICIOS PUBLICOS)</v>
          </cell>
        </row>
        <row r="2848">
          <cell r="A2848">
            <v>31633</v>
          </cell>
          <cell r="B2848" t="str">
            <v>ASOCIACION COMUNITARIADE ACUEDUCTO ALCANTARILLADO Y ASEO DE PUERTO JORDAN</v>
          </cell>
          <cell r="C2848">
            <v>42395</v>
          </cell>
          <cell r="D2848" t="str">
            <v>900855098-5</v>
          </cell>
          <cell r="E2848" t="str">
            <v>OPERATIVA</v>
          </cell>
          <cell r="F2848">
            <v>42217</v>
          </cell>
          <cell r="G2848" t="str">
            <v>ACTUALIZACION</v>
          </cell>
          <cell r="H2848">
            <v>45386</v>
          </cell>
          <cell r="I2848" t="str">
            <v>MARISELA OCHOA SUAREZ</v>
          </cell>
          <cell r="J2848">
            <v>81794</v>
          </cell>
          <cell r="K2848" t="str">
            <v>CENTRO POBLADO PUERTO JORDAN</v>
          </cell>
          <cell r="L2848" t="str">
            <v>ARAUCA</v>
          </cell>
          <cell r="M2848" t="str">
            <v>TAME</v>
          </cell>
          <cell r="N2848" t="str">
            <v>8892023  |  8892023</v>
          </cell>
          <cell r="O2848">
            <v>3213951552</v>
          </cell>
          <cell r="P2848" t="str">
            <v>emcusay-esp@hotmail.com</v>
          </cell>
          <cell r="Q2848" t="str">
            <v>EMPRESA COMUNITARIA</v>
          </cell>
          <cell r="R2848" t="str">
            <v>ORGANIZACION AUTORIZADA</v>
          </cell>
        </row>
        <row r="2849">
          <cell r="A2849">
            <v>31653</v>
          </cell>
          <cell r="B2849" t="str">
            <v>ASOCIACIÓN RECICLEMOS DIFERENTE E.S.A.</v>
          </cell>
          <cell r="C2849">
            <v>42619</v>
          </cell>
          <cell r="D2849" t="str">
            <v>900180258-9</v>
          </cell>
          <cell r="E2849" t="str">
            <v>OPERATIVA</v>
          </cell>
          <cell r="F2849">
            <v>42615</v>
          </cell>
          <cell r="G2849" t="str">
            <v>ACTUALIZACION</v>
          </cell>
          <cell r="H2849">
            <v>45237</v>
          </cell>
          <cell r="I2849" t="str">
            <v>EDWIN ANDRES SURDIS MARTINEZ</v>
          </cell>
          <cell r="J2849">
            <v>11001</v>
          </cell>
          <cell r="K2849" t="str">
            <v>CR 9 #16 37 OF 116</v>
          </cell>
          <cell r="L2849" t="str">
            <v>BOGOTÁ, D.C.</v>
          </cell>
          <cell r="M2849" t="str">
            <v>BOGOTA, D.C.</v>
          </cell>
          <cell r="N2849" t="str">
            <v>2490154  |  0000000</v>
          </cell>
          <cell r="O2849">
            <v>3132244456</v>
          </cell>
          <cell r="P2849" t="str">
            <v>fundredbogota@gmail.com</v>
          </cell>
          <cell r="Q2849" t="str">
            <v>EMPRESA ASOCIATIVA DE TRABAJO</v>
          </cell>
          <cell r="R2849" t="str">
            <v>ORGANIZACION AUTORIZADA</v>
          </cell>
        </row>
        <row r="2850">
          <cell r="A2850">
            <v>31693</v>
          </cell>
          <cell r="B2850" t="str">
            <v>ASOCIACIÓN DE RECICLADORES CRECER SIN FRONTERAS ARCRECIFRONT</v>
          </cell>
          <cell r="C2850">
            <v>42829</v>
          </cell>
          <cell r="D2850" t="str">
            <v>900312827-8</v>
          </cell>
          <cell r="E2850" t="str">
            <v>OPERATIVA</v>
          </cell>
          <cell r="F2850">
            <v>40023</v>
          </cell>
          <cell r="G2850" t="str">
            <v>ACTUALIZACION</v>
          </cell>
          <cell r="H2850">
            <v>45677</v>
          </cell>
          <cell r="I2850" t="str">
            <v xml:space="preserve">HUBER MUNOZ </v>
          </cell>
          <cell r="J2850">
            <v>11001</v>
          </cell>
          <cell r="K2850" t="str">
            <v>Calle 1b #51a71</v>
          </cell>
          <cell r="L2850" t="str">
            <v>BOGOTÁ, D.C.</v>
          </cell>
          <cell r="M2850" t="str">
            <v>BOGOTA, D.C.</v>
          </cell>
          <cell r="N2850" t="str">
            <v>0000000  |  0000000</v>
          </cell>
          <cell r="O2850">
            <v>3114453940</v>
          </cell>
          <cell r="P2850" t="str">
            <v>crecifront@yahoo.es</v>
          </cell>
          <cell r="Q2850" t="str">
            <v>SIN ANIMO DE LUCRO</v>
          </cell>
          <cell r="R2850" t="str">
            <v>ORGANIZACION AUTORIZADA</v>
          </cell>
        </row>
        <row r="2851">
          <cell r="A2851">
            <v>31833</v>
          </cell>
          <cell r="B2851" t="str">
            <v>ASOCIACION DE SUSCRIPTORES DEL ACUEDUCTO LAS PILAS DEL MUNICIPIO DE PAIPA</v>
          </cell>
          <cell r="C2851">
            <v>43230</v>
          </cell>
          <cell r="D2851" t="str">
            <v>800156509-9</v>
          </cell>
          <cell r="E2851" t="str">
            <v>OPERATIVA</v>
          </cell>
          <cell r="F2851">
            <v>36572</v>
          </cell>
          <cell r="G2851" t="str">
            <v>ACTUALIZACION</v>
          </cell>
          <cell r="H2851">
            <v>45414</v>
          </cell>
          <cell r="I2851" t="str">
            <v xml:space="preserve">SUAREZ DIANA CAROLINA AVELLA </v>
          </cell>
          <cell r="J2851">
            <v>15516</v>
          </cell>
          <cell r="K2851" t="str">
            <v>CALLE 25 N° 21-15 ED. CENTRAL PARK OFI 601</v>
          </cell>
          <cell r="L2851" t="str">
            <v>BOYACÁ</v>
          </cell>
          <cell r="M2851" t="str">
            <v>PAIPA</v>
          </cell>
          <cell r="N2851" t="str">
            <v>7850286  |  7850286</v>
          </cell>
          <cell r="O2851">
            <v>3174405743</v>
          </cell>
          <cell r="P2851" t="str">
            <v>acueductolaspilas@gmail.com</v>
          </cell>
          <cell r="Q2851" t="str">
            <v>ASOCIACION DE USUARIOS</v>
          </cell>
          <cell r="R2851" t="str">
            <v>ORGANIZACION AUTORIZADA</v>
          </cell>
        </row>
        <row r="2852">
          <cell r="A2852">
            <v>31853</v>
          </cell>
          <cell r="B2852" t="str">
            <v>ASOCIACION DE USUARIOS DEL ACUEDUCTO DE CAMALA</v>
          </cell>
          <cell r="C2852">
            <v>42355</v>
          </cell>
          <cell r="D2852" t="str">
            <v>900884491-0</v>
          </cell>
          <cell r="E2852" t="str">
            <v>OPERATIVA</v>
          </cell>
          <cell r="F2852">
            <v>42339</v>
          </cell>
          <cell r="G2852" t="str">
            <v>INSCRIPCION</v>
          </cell>
          <cell r="H2852">
            <v>42429</v>
          </cell>
          <cell r="I2852" t="str">
            <v>HUGO ARAGON RAMÍREZ</v>
          </cell>
          <cell r="J2852">
            <v>73275</v>
          </cell>
          <cell r="K2852" t="str">
            <v>VEREDA CAMALA</v>
          </cell>
          <cell r="L2852" t="str">
            <v>TOLIMA</v>
          </cell>
          <cell r="M2852" t="str">
            <v>FLANDES</v>
          </cell>
          <cell r="N2852" t="str">
            <v>0000000  |  0000000</v>
          </cell>
          <cell r="O2852">
            <v>3133989432</v>
          </cell>
          <cell r="P2852" t="str">
            <v>acueductocamala@gmail.com</v>
          </cell>
          <cell r="Q2852" t="str">
            <v>ASOCIACION DE USUARIOS</v>
          </cell>
          <cell r="R2852" t="str">
            <v>ORGANIZACION AUTORIZADA</v>
          </cell>
        </row>
        <row r="2853">
          <cell r="A2853">
            <v>31873</v>
          </cell>
          <cell r="B2853" t="str">
            <v>ASOCIACION DE RECICLADORES DE BOYACA</v>
          </cell>
          <cell r="C2853">
            <v>43227</v>
          </cell>
          <cell r="D2853" t="str">
            <v>900651721-1</v>
          </cell>
          <cell r="E2853" t="str">
            <v>OPERATIVA</v>
          </cell>
          <cell r="F2853">
            <v>42387</v>
          </cell>
          <cell r="G2853" t="str">
            <v>ACTUALIZACION</v>
          </cell>
          <cell r="H2853">
            <v>45718</v>
          </cell>
          <cell r="I2853" t="str">
            <v>MARIA CAMILA GRANADOS VEGA</v>
          </cell>
          <cell r="J2853">
            <v>15001</v>
          </cell>
          <cell r="K2853" t="str">
            <v>Calle 4 # 10a - 08</v>
          </cell>
          <cell r="L2853" t="str">
            <v>BOYACÁ</v>
          </cell>
          <cell r="M2853" t="str">
            <v>TUNJA</v>
          </cell>
          <cell r="N2853" t="str">
            <v>0000000  |  0000000</v>
          </cell>
          <cell r="O2853">
            <v>3213097310</v>
          </cell>
          <cell r="P2853" t="str">
            <v>asoreciboy1@gmail.com</v>
          </cell>
          <cell r="Q2853" t="str">
            <v>SIN ANIMO DE LUCRO</v>
          </cell>
          <cell r="R2853" t="str">
            <v>ORGANIZACION AUTORIZADA</v>
          </cell>
        </row>
        <row r="2854">
          <cell r="A2854">
            <v>31893</v>
          </cell>
          <cell r="B2854" t="str">
            <v>SOLUCIONES AMBIENTALES INTEGRALES DE LA AMAZONIA S.A. E.S.P.</v>
          </cell>
          <cell r="C2854">
            <v>42752</v>
          </cell>
          <cell r="D2854" t="str">
            <v>900486665-8</v>
          </cell>
          <cell r="E2854" t="str">
            <v>OPERATIVA</v>
          </cell>
          <cell r="F2854">
            <v>41614</v>
          </cell>
          <cell r="G2854" t="str">
            <v>ACTUALIZACION</v>
          </cell>
          <cell r="H2854">
            <v>45010</v>
          </cell>
          <cell r="I2854" t="str">
            <v>JORGE ANDRES FARFAN CHAPARRO</v>
          </cell>
          <cell r="J2854">
            <v>18001</v>
          </cell>
          <cell r="K2854" t="str">
            <v>CRA 10 9-06  BRR COOPERATIVA</v>
          </cell>
          <cell r="L2854" t="str">
            <v>CAQUETÁ</v>
          </cell>
          <cell r="M2854" t="str">
            <v>FLORENCIA</v>
          </cell>
          <cell r="N2854" t="str">
            <v>4375359  |  4375359</v>
          </cell>
          <cell r="O2854">
            <v>3203467079</v>
          </cell>
          <cell r="P2854" t="str">
            <v>saidacaqueta@yahoo.com</v>
          </cell>
          <cell r="Q2854" t="str">
            <v>SOCIEDAD ANONIMA</v>
          </cell>
          <cell r="R2854" t="str">
            <v>SOCIEDADES (EMPRESA DE SERVICIOS PUBLICOS)</v>
          </cell>
        </row>
        <row r="2855">
          <cell r="A2855">
            <v>31913</v>
          </cell>
          <cell r="B2855" t="str">
            <v>COOPERATIVA MULTIACTIVA AMBIENTAL DE RESIDUOS SÓLIDOS APROVECHABLES</v>
          </cell>
          <cell r="C2855">
            <v>42766</v>
          </cell>
          <cell r="D2855" t="str">
            <v>900897192-1</v>
          </cell>
          <cell r="E2855" t="str">
            <v>OPERATIVA</v>
          </cell>
          <cell r="F2855">
            <v>42275</v>
          </cell>
          <cell r="G2855" t="str">
            <v>ACTUALIZACION</v>
          </cell>
          <cell r="H2855">
            <v>45715</v>
          </cell>
          <cell r="I2855" t="str">
            <v>ESNITH MARIA GONZALEZ  GUILLEN</v>
          </cell>
          <cell r="J2855">
            <v>20001</v>
          </cell>
          <cell r="K2855" t="str">
            <v>CARRERA 12A No. 36-170</v>
          </cell>
          <cell r="L2855" t="str">
            <v>CESAR</v>
          </cell>
          <cell r="M2855" t="str">
            <v>VALLEDUPAR</v>
          </cell>
          <cell r="N2855" t="str">
            <v>0000000  |  0000000</v>
          </cell>
          <cell r="O2855">
            <v>3143853717</v>
          </cell>
          <cell r="P2855" t="str">
            <v>coomarsa@gmail.com</v>
          </cell>
          <cell r="Q2855" t="str">
            <v>COOPERATIVA</v>
          </cell>
          <cell r="R2855" t="str">
            <v>ORGANIZACION AUTORIZADA</v>
          </cell>
        </row>
        <row r="2856">
          <cell r="A2856">
            <v>31933</v>
          </cell>
          <cell r="B2856" t="str">
            <v>ASOCIACION DE USUARIOS DEL ACUEDUCTO DE TARQUI PARADERO 2</v>
          </cell>
          <cell r="C2856">
            <v>42359</v>
          </cell>
          <cell r="D2856" t="str">
            <v>900892667-3</v>
          </cell>
          <cell r="E2856" t="str">
            <v>OPERATIVA</v>
          </cell>
          <cell r="F2856">
            <v>42339</v>
          </cell>
          <cell r="G2856" t="str">
            <v>INSCRIPCION</v>
          </cell>
          <cell r="H2856">
            <v>42440</v>
          </cell>
          <cell r="I2856" t="str">
            <v>GUILLERMO TRIANA ARIAS</v>
          </cell>
          <cell r="J2856">
            <v>73275</v>
          </cell>
          <cell r="K2856" t="str">
            <v>VEREDA TARQUI PARADERO 2</v>
          </cell>
          <cell r="L2856" t="str">
            <v>TOLIMA</v>
          </cell>
          <cell r="M2856" t="str">
            <v>FLANDES</v>
          </cell>
          <cell r="N2856" t="str">
            <v>0000000  |  0000000</v>
          </cell>
          <cell r="O2856">
            <v>3114753079</v>
          </cell>
          <cell r="P2856" t="str">
            <v>acueductotarqui@hotmail.com</v>
          </cell>
          <cell r="Q2856" t="str">
            <v>ASOCIACION DE USUARIOS</v>
          </cell>
          <cell r="R2856" t="str">
            <v>ORGANIZACION AUTORIZADA</v>
          </cell>
        </row>
        <row r="2857">
          <cell r="A2857">
            <v>31953</v>
          </cell>
          <cell r="B2857" t="str">
            <v>EMPRESA DE SERVICIOS PUBLICOS DE TENA S.A. E.S.P.</v>
          </cell>
          <cell r="C2857">
            <v>42484</v>
          </cell>
          <cell r="D2857" t="str">
            <v>900888021-0</v>
          </cell>
          <cell r="E2857" t="str">
            <v>OPERATIVA</v>
          </cell>
          <cell r="F2857">
            <v>42340</v>
          </cell>
          <cell r="G2857" t="str">
            <v>ACTUALIZACION</v>
          </cell>
          <cell r="H2857">
            <v>45090</v>
          </cell>
          <cell r="I2857" t="str">
            <v>LINA CONSTANZA TINOCO GAONA</v>
          </cell>
          <cell r="J2857">
            <v>25797</v>
          </cell>
          <cell r="K2857" t="str">
            <v>Calle 4  N°  2 - 34</v>
          </cell>
          <cell r="L2857" t="str">
            <v>CUNDINAMARCA</v>
          </cell>
          <cell r="M2857" t="str">
            <v>TENA</v>
          </cell>
          <cell r="N2857" t="str">
            <v>8494946  |  8494946</v>
          </cell>
          <cell r="O2857">
            <v>3105548701</v>
          </cell>
          <cell r="P2857" t="str">
            <v>acuatenasaesp@tena-cundinamarca.gov.co</v>
          </cell>
          <cell r="Q2857" t="str">
            <v>SOCIEDAD ANONIMA</v>
          </cell>
          <cell r="R2857" t="str">
            <v>SOCIEDADES (EMPRESA DE SERVICIOS PUBLICOS)</v>
          </cell>
        </row>
        <row r="2858">
          <cell r="A2858">
            <v>32053</v>
          </cell>
          <cell r="B2858" t="str">
            <v>EMPRESA AGUAS DE BARRANCAS SA.ESP</v>
          </cell>
          <cell r="C2858">
            <v>42408</v>
          </cell>
          <cell r="D2858" t="str">
            <v>900853152-6</v>
          </cell>
          <cell r="E2858" t="str">
            <v>OPERATIVA (No activa)</v>
          </cell>
          <cell r="F2858">
            <v>42370</v>
          </cell>
          <cell r="G2858" t="str">
            <v>INSCRIPCION</v>
          </cell>
          <cell r="H2858">
            <v>42481</v>
          </cell>
          <cell r="I2858" t="str">
            <v>ANA ISABEL VILLAZON ARIAS</v>
          </cell>
          <cell r="J2858">
            <v>44078</v>
          </cell>
          <cell r="K2858" t="str">
            <v>CALLE 11 No 13-81</v>
          </cell>
          <cell r="L2858" t="str">
            <v>LA GUAJIRA</v>
          </cell>
          <cell r="M2858" t="str">
            <v>BARRANCAS</v>
          </cell>
          <cell r="N2858" t="str">
            <v>3205728  |  3163196</v>
          </cell>
          <cell r="O2858">
            <v>3163196679</v>
          </cell>
          <cell r="P2858" t="str">
            <v>aguasdebarrancassaesp@gmail.com</v>
          </cell>
          <cell r="Q2858" t="str">
            <v>SOCIEDAD ANONIMA</v>
          </cell>
          <cell r="R2858" t="str">
            <v>SOCIEDADES (EMPRESA DE SERVICIOS PUBLICOS)</v>
          </cell>
        </row>
        <row r="2859">
          <cell r="A2859">
            <v>32113</v>
          </cell>
          <cell r="B2859" t="str">
            <v>COOPERATIVA DE RECICLADORES PARA LA PRESERVACIÓN DEL MEDIO AMBIENTE COLOMBIANO ESP</v>
          </cell>
          <cell r="C2859">
            <v>42398</v>
          </cell>
          <cell r="D2859" t="str">
            <v>900417174-9</v>
          </cell>
          <cell r="E2859" t="str">
            <v>OPERATIVA</v>
          </cell>
          <cell r="F2859">
            <v>42384</v>
          </cell>
          <cell r="G2859" t="str">
            <v>ACTUALIZACION</v>
          </cell>
          <cell r="H2859">
            <v>45721</v>
          </cell>
          <cell r="I2859" t="str">
            <v>EBLIN CONCEPCION  MANJARRES CASTRO</v>
          </cell>
          <cell r="J2859">
            <v>47001</v>
          </cell>
          <cell r="K2859" t="str">
            <v>Calle 30#88-52</v>
          </cell>
          <cell r="L2859" t="str">
            <v>MAGDALENA</v>
          </cell>
          <cell r="M2859" t="str">
            <v>SANTA MARTA</v>
          </cell>
          <cell r="N2859" t="str">
            <v>4347250  |  0000000</v>
          </cell>
          <cell r="O2859">
            <v>3008774390</v>
          </cell>
          <cell r="P2859" t="str">
            <v>cooempremac2015@gmail.com</v>
          </cell>
          <cell r="Q2859" t="str">
            <v>COOPERATIVA</v>
          </cell>
          <cell r="R2859" t="str">
            <v>ORGANIZACION AUTORIZADA</v>
          </cell>
        </row>
        <row r="2860">
          <cell r="A2860">
            <v>32193</v>
          </cell>
          <cell r="B2860" t="str">
            <v>ASOCIACION DE USUARIOS DEL ACUEDUCTO DE PATIO BONITO</v>
          </cell>
          <cell r="C2860">
            <v>42395</v>
          </cell>
          <cell r="D2860" t="str">
            <v>832009072-1</v>
          </cell>
          <cell r="E2860" t="str">
            <v>OPERATIVA</v>
          </cell>
          <cell r="F2860">
            <v>42370</v>
          </cell>
          <cell r="G2860" t="str">
            <v>INSCRIPCION</v>
          </cell>
          <cell r="H2860">
            <v>43648</v>
          </cell>
          <cell r="I2860" t="str">
            <v>ORLANDO RUBIANO ORTIZ</v>
          </cell>
          <cell r="J2860">
            <v>25402</v>
          </cell>
          <cell r="K2860" t="str">
            <v>Carrera 4 No 20 – 103 La Vega</v>
          </cell>
          <cell r="L2860" t="str">
            <v>CUNDINAMARCA</v>
          </cell>
          <cell r="M2860" t="str">
            <v>LA VEGA</v>
          </cell>
          <cell r="N2860" t="str">
            <v>5553281  |  4211444</v>
          </cell>
          <cell r="O2860">
            <v>3115553281</v>
          </cell>
          <cell r="P2860" t="str">
            <v>asopab2016@gmail.com</v>
          </cell>
          <cell r="Q2860" t="str">
            <v>ASOCIACION DE USUARIOS</v>
          </cell>
          <cell r="R2860" t="str">
            <v>ORGANIZACION AUTORIZADA</v>
          </cell>
        </row>
        <row r="2861">
          <cell r="A2861">
            <v>32196</v>
          </cell>
          <cell r="B2861" t="str">
            <v>Corporación nacional para el ambiente</v>
          </cell>
          <cell r="C2861">
            <v>43035</v>
          </cell>
          <cell r="D2861" t="str">
            <v>900368365-8</v>
          </cell>
          <cell r="E2861" t="str">
            <v>OPERATIVA</v>
          </cell>
          <cell r="F2861">
            <v>40369</v>
          </cell>
          <cell r="G2861" t="str">
            <v>ACTUALIZACION</v>
          </cell>
          <cell r="H2861">
            <v>45672</v>
          </cell>
          <cell r="I2861" t="str">
            <v>WILMAR ALFREDO GARCIA GRISALES</v>
          </cell>
          <cell r="J2861">
            <v>5001</v>
          </cell>
          <cell r="K2861" t="str">
            <v>Calle 36 A # 31 - 30</v>
          </cell>
          <cell r="L2861" t="str">
            <v>ANTIOQUIA</v>
          </cell>
          <cell r="M2861" t="str">
            <v>MEDELLÍN</v>
          </cell>
          <cell r="N2861" t="str">
            <v>4849938  |  5869115</v>
          </cell>
          <cell r="O2861">
            <v>3243272954</v>
          </cell>
          <cell r="P2861" t="str">
            <v>cornambiente2010@gmail.com</v>
          </cell>
          <cell r="Q2861" t="str">
            <v>SIN ANIMO DE LUCRO</v>
          </cell>
          <cell r="R2861" t="str">
            <v>ORGANIZACION AUTORIZADA</v>
          </cell>
        </row>
        <row r="2862">
          <cell r="A2862">
            <v>32201</v>
          </cell>
          <cell r="B2862" t="str">
            <v>COOPERATIVA MULTIACTIVA DE RECICLADORES RENACER</v>
          </cell>
          <cell r="C2862">
            <v>42398</v>
          </cell>
          <cell r="D2862" t="str">
            <v>800160608-5</v>
          </cell>
          <cell r="E2862" t="str">
            <v>OPERATIVA</v>
          </cell>
          <cell r="F2862">
            <v>42398</v>
          </cell>
          <cell r="G2862" t="str">
            <v>ACTUALIZACION</v>
          </cell>
          <cell r="H2862">
            <v>45407</v>
          </cell>
          <cell r="I2862" t="str">
            <v>TEONILSE TORRES CORTES</v>
          </cell>
          <cell r="J2862">
            <v>47001</v>
          </cell>
          <cell r="K2862" t="str">
            <v>Cra. 4 No 9-38</v>
          </cell>
          <cell r="L2862" t="str">
            <v>MAGDALENA</v>
          </cell>
          <cell r="M2862" t="str">
            <v>SANTA MARTA</v>
          </cell>
          <cell r="N2862" t="str">
            <v>0000000  |  0000001</v>
          </cell>
          <cell r="O2862">
            <v>3163898568</v>
          </cell>
          <cell r="P2862" t="str">
            <v>coorenacersantamarta@gmail.com</v>
          </cell>
          <cell r="Q2862" t="str">
            <v>COOPERATIVA</v>
          </cell>
          <cell r="R2862" t="str">
            <v>ORGANIZACION AUTORIZADA</v>
          </cell>
        </row>
        <row r="2863">
          <cell r="A2863">
            <v>32233</v>
          </cell>
          <cell r="B2863" t="str">
            <v>ASOCIACION DE RECICLADORES BARRANQUILLA PUERTA DE ORO</v>
          </cell>
          <cell r="C2863">
            <v>42616</v>
          </cell>
          <cell r="D2863" t="str">
            <v>802013146-2</v>
          </cell>
          <cell r="E2863" t="str">
            <v>OPERATIVA</v>
          </cell>
          <cell r="F2863">
            <v>42401</v>
          </cell>
          <cell r="G2863" t="str">
            <v>ACTUALIZACION</v>
          </cell>
          <cell r="H2863">
            <v>45705</v>
          </cell>
          <cell r="I2863" t="str">
            <v>KAROL JOHANNA GUTIERREZ  SANCHEZ</v>
          </cell>
          <cell r="J2863">
            <v>8001</v>
          </cell>
          <cell r="K2863" t="str">
            <v>calle 29 # 32-60</v>
          </cell>
          <cell r="L2863" t="str">
            <v>ATLÁNTICO</v>
          </cell>
          <cell r="M2863" t="str">
            <v>BARRANQUILLA</v>
          </cell>
          <cell r="N2863" t="str">
            <v>3743583  |  3743583</v>
          </cell>
          <cell r="O2863">
            <v>3005372207</v>
          </cell>
          <cell r="P2863" t="str">
            <v>asopuertadeoro@hotmail.com</v>
          </cell>
          <cell r="Q2863" t="str">
            <v>EMPRESA ASOCIATIVA DE TRABAJO</v>
          </cell>
          <cell r="R2863" t="str">
            <v>ORGANIZACION AUTORIZADA</v>
          </cell>
        </row>
        <row r="2864">
          <cell r="A2864">
            <v>32255</v>
          </cell>
          <cell r="B2864" t="str">
            <v>ASOCIACIÓN DE RECICLADORES PUERTA DE ORO BOGOTA</v>
          </cell>
          <cell r="C2864">
            <v>42642</v>
          </cell>
          <cell r="D2864" t="str">
            <v>900296491-8</v>
          </cell>
          <cell r="E2864" t="str">
            <v>OPERATIVA</v>
          </cell>
          <cell r="F2864">
            <v>39899</v>
          </cell>
          <cell r="G2864" t="str">
            <v>ACTUALIZACION</v>
          </cell>
          <cell r="H2864">
            <v>45728</v>
          </cell>
          <cell r="I2864" t="str">
            <v>ELFA  NELLY VARGAS QUINTERO</v>
          </cell>
          <cell r="J2864">
            <v>11001</v>
          </cell>
          <cell r="K2864" t="str">
            <v>CALLE 42 F BIS SUR # 84-10 VILLA LA LOMA</v>
          </cell>
          <cell r="L2864" t="str">
            <v>BOGOTÁ, D.C.</v>
          </cell>
          <cell r="M2864" t="str">
            <v>BOGOTA, D.C.</v>
          </cell>
          <cell r="N2864" t="str">
            <v>3906326  |  3906741</v>
          </cell>
          <cell r="O2864">
            <v>3103164651</v>
          </cell>
          <cell r="P2864" t="str">
            <v>recicladorespuertadeoro@hotmail.com</v>
          </cell>
          <cell r="Q2864" t="str">
            <v>SIN ANIMO DE LUCRO</v>
          </cell>
          <cell r="R2864" t="str">
            <v>ORGANIZACION AUTORIZADA</v>
          </cell>
        </row>
        <row r="2865">
          <cell r="A2865">
            <v>32273</v>
          </cell>
          <cell r="B2865" t="str">
            <v>ASOCIACIÓN DE RECICLADORES AMBIENTALES</v>
          </cell>
          <cell r="C2865">
            <v>42787</v>
          </cell>
          <cell r="D2865" t="str">
            <v>900360980-1</v>
          </cell>
          <cell r="E2865" t="str">
            <v>OPERATIVA</v>
          </cell>
          <cell r="F2865">
            <v>42401</v>
          </cell>
          <cell r="G2865" t="str">
            <v>INSCRIPCION</v>
          </cell>
          <cell r="H2865">
            <v>42830</v>
          </cell>
          <cell r="I2865" t="str">
            <v>MARIA TERESEA DE JESUS BOTINA BOTINA</v>
          </cell>
          <cell r="J2865">
            <v>11001</v>
          </cell>
          <cell r="K2865" t="str">
            <v>Calle 131 BIS #58B 48</v>
          </cell>
          <cell r="L2865" t="str">
            <v>BOGOTÁ, D.C.</v>
          </cell>
          <cell r="M2865" t="str">
            <v>BOGOTA, D.C.</v>
          </cell>
          <cell r="N2865" t="str">
            <v>4792861  |  4792861</v>
          </cell>
          <cell r="O2865">
            <v>3206597195</v>
          </cell>
          <cell r="P2865" t="str">
            <v>asociacionasoremec@gmail.com</v>
          </cell>
          <cell r="Q2865" t="str">
            <v>EMPRESA DE ECONOMIA SOLIDARIA</v>
          </cell>
          <cell r="R2865" t="str">
            <v>ORGANIZACION AUTORIZADA</v>
          </cell>
        </row>
        <row r="2866">
          <cell r="A2866">
            <v>32293</v>
          </cell>
          <cell r="B2866" t="str">
            <v>EMPRESA DE SERVICIOS PUBLICOS DE VIOTA S.A.S E.S.P</v>
          </cell>
          <cell r="C2866">
            <v>42817</v>
          </cell>
          <cell r="D2866" t="str">
            <v>900854453-2</v>
          </cell>
          <cell r="E2866" t="str">
            <v>OPERATIVA</v>
          </cell>
          <cell r="F2866">
            <v>42311</v>
          </cell>
          <cell r="G2866" t="str">
            <v>ACTUALIZACION</v>
          </cell>
          <cell r="H2866">
            <v>45730</v>
          </cell>
          <cell r="I2866" t="str">
            <v>FABIAN ALBERTO GARCIA MEDINA</v>
          </cell>
          <cell r="J2866">
            <v>25878</v>
          </cell>
          <cell r="K2866" t="str">
            <v>calle 17 no. 13-56</v>
          </cell>
          <cell r="L2866" t="str">
            <v>CUNDINAMARCA</v>
          </cell>
          <cell r="M2866" t="str">
            <v>VIOTA</v>
          </cell>
          <cell r="N2866" t="str">
            <v>8349173  |  8349173</v>
          </cell>
          <cell r="O2866">
            <v>3209178947</v>
          </cell>
          <cell r="P2866" t="str">
            <v>empresaserviciospublicos.viota@gmail.com</v>
          </cell>
          <cell r="Q2866" t="str">
            <v>SOCIEDAD POR ACCIONES SIMPLIFICADA</v>
          </cell>
          <cell r="R2866" t="str">
            <v>SOCIEDADES (EMPRESA DE SERVICIOS PUBLICOS)</v>
          </cell>
        </row>
        <row r="2867">
          <cell r="A2867">
            <v>32313</v>
          </cell>
          <cell r="B2867" t="str">
            <v>INTERASEO SOLUCIONES AMBIENTALES S.A.S. E.S.P.</v>
          </cell>
          <cell r="C2867">
            <v>42531</v>
          </cell>
          <cell r="D2867" t="str">
            <v>900903493-8</v>
          </cell>
          <cell r="E2867" t="str">
            <v>OPERATIVA</v>
          </cell>
          <cell r="F2867">
            <v>42426</v>
          </cell>
          <cell r="G2867" t="str">
            <v>ACTUALIZACION</v>
          </cell>
          <cell r="H2867">
            <v>45709</v>
          </cell>
          <cell r="I2867" t="str">
            <v>JUAN MANUEL GOMEZ MEJIA</v>
          </cell>
          <cell r="J2867">
            <v>5001</v>
          </cell>
          <cell r="K2867" t="str">
            <v xml:space="preserve">Cra 38 Nro 10 36 OF 907 Edificio Milenio </v>
          </cell>
          <cell r="L2867" t="str">
            <v>ANTIOQUIA</v>
          </cell>
          <cell r="M2867" t="str">
            <v>MEDELLÍN</v>
          </cell>
          <cell r="N2867" t="str">
            <v>7470499  |  7470499</v>
          </cell>
          <cell r="O2867">
            <v>3106108760</v>
          </cell>
          <cell r="P2867" t="str">
            <v>notificaciones@interaseo.com.co</v>
          </cell>
          <cell r="Q2867" t="str">
            <v>SOCIEDAD POR ACCIONES SIMPLIFICADA</v>
          </cell>
          <cell r="R2867" t="str">
            <v>SOCIEDADES (EMPRESA DE SERVICIOS PUBLICOS)</v>
          </cell>
        </row>
        <row r="2868">
          <cell r="A2868">
            <v>32513</v>
          </cell>
          <cell r="B2868" t="str">
            <v>ASOCIACION DE USUARIOS DEL ACUEDUCTO CENTRO POBLADO  EL TOTUMO</v>
          </cell>
          <cell r="C2868">
            <v>42426</v>
          </cell>
          <cell r="D2868" t="str">
            <v>900493953-3</v>
          </cell>
          <cell r="E2868" t="str">
            <v>OPERATIVA</v>
          </cell>
          <cell r="F2868">
            <v>42163</v>
          </cell>
          <cell r="G2868" t="str">
            <v>ACTUALIZACION</v>
          </cell>
          <cell r="H2868">
            <v>45498</v>
          </cell>
          <cell r="I2868" t="str">
            <v>LUIS ALBERTO VARON GARCIA</v>
          </cell>
          <cell r="J2868">
            <v>73001</v>
          </cell>
          <cell r="K2868" t="str">
            <v>CENTRO POBLADO EL TOTUMO</v>
          </cell>
          <cell r="L2868" t="str">
            <v>TOLIMA</v>
          </cell>
          <cell r="M2868" t="str">
            <v>IBAGUE</v>
          </cell>
          <cell r="N2868" t="str">
            <v>0000000  |  0000000</v>
          </cell>
          <cell r="O2868">
            <v>3214471771</v>
          </cell>
          <cell r="P2868" t="str">
            <v>asoc.usuariosacued.totumo@gmail.com</v>
          </cell>
          <cell r="Q2868" t="str">
            <v>ASOCIACION DE USUARIOS</v>
          </cell>
          <cell r="R2868" t="str">
            <v>ORGANIZACION AUTORIZADA</v>
          </cell>
        </row>
        <row r="2869">
          <cell r="A2869">
            <v>32713</v>
          </cell>
          <cell r="B2869" t="str">
            <v>ASOCIACION DE RECICLADORES POR UNA BOGOTA MEJOR Y MAS LIMPIA ESP</v>
          </cell>
          <cell r="C2869">
            <v>42829</v>
          </cell>
          <cell r="D2869" t="str">
            <v>900661107-1</v>
          </cell>
          <cell r="E2869" t="str">
            <v>OPERATIVA</v>
          </cell>
          <cell r="F2869">
            <v>41400</v>
          </cell>
          <cell r="G2869" t="str">
            <v>ACTUALIZACION</v>
          </cell>
          <cell r="H2869">
            <v>45720</v>
          </cell>
          <cell r="I2869" t="str">
            <v>SANDRA MILENA GOMEZ MORALES</v>
          </cell>
          <cell r="J2869">
            <v>11001</v>
          </cell>
          <cell r="K2869" t="str">
            <v>CARRERA 20 # 11 - 59</v>
          </cell>
          <cell r="L2869" t="str">
            <v>BOGOTÁ, D.C.</v>
          </cell>
          <cell r="M2869" t="str">
            <v>BOGOTA, D.C.</v>
          </cell>
          <cell r="N2869" t="str">
            <v>8825883  |  8825883</v>
          </cell>
          <cell r="O2869">
            <v>3144619371</v>
          </cell>
          <cell r="P2869" t="str">
            <v>arbosostenible@gmail.com</v>
          </cell>
          <cell r="Q2869" t="str">
            <v>SIN ANIMO DE LUCRO</v>
          </cell>
          <cell r="R2869" t="str">
            <v>ORGANIZACION AUTORIZADA</v>
          </cell>
        </row>
        <row r="2870">
          <cell r="A2870">
            <v>32833</v>
          </cell>
          <cell r="B2870" t="str">
            <v>ASOCIACION DE USUARIOS DEL ACUEDUCTO DE TOTUMOS</v>
          </cell>
          <cell r="C2870">
            <v>44670</v>
          </cell>
          <cell r="D2870" t="str">
            <v>900869884-9</v>
          </cell>
          <cell r="E2870" t="str">
            <v>OPERATIVA</v>
          </cell>
          <cell r="F2870">
            <v>42347</v>
          </cell>
          <cell r="G2870" t="str">
            <v>INSCRIPCION</v>
          </cell>
          <cell r="H2870">
            <v>44713</v>
          </cell>
          <cell r="I2870" t="str">
            <v>GABRIEL  CASTANEDA  CADENA</v>
          </cell>
          <cell r="J2870">
            <v>68689</v>
          </cell>
          <cell r="K2870" t="str">
            <v>SC ASENTAMIENTO TOTUMOS PD VEREDA LA ESMERALDA</v>
          </cell>
          <cell r="L2870" t="str">
            <v>SANTANDER</v>
          </cell>
          <cell r="M2870" t="str">
            <v>SAN VICENTE DE CHUCURI</v>
          </cell>
          <cell r="N2870" t="str">
            <v>3155438  |  3125182</v>
          </cell>
          <cell r="O2870">
            <v>3155438055</v>
          </cell>
          <cell r="P2870" t="str">
            <v>asototumos@gmail.com</v>
          </cell>
          <cell r="Q2870" t="str">
            <v>JUNTA ADMINISTRADORA</v>
          </cell>
          <cell r="R2870" t="str">
            <v>ORGANIZACION AUTORIZADA</v>
          </cell>
        </row>
        <row r="2871">
          <cell r="A2871">
            <v>32873</v>
          </cell>
          <cell r="B2871" t="str">
            <v>ASOCIACIÓN ACUEDUCTO RURAL SAN JUAN DE CAROLINA</v>
          </cell>
          <cell r="C2871">
            <v>43230</v>
          </cell>
          <cell r="D2871" t="str">
            <v>801003543-7</v>
          </cell>
          <cell r="E2871" t="str">
            <v>OPERATIVA</v>
          </cell>
          <cell r="F2871">
            <v>37193</v>
          </cell>
          <cell r="G2871" t="str">
            <v>ACTUALIZACION</v>
          </cell>
          <cell r="H2871">
            <v>45692</v>
          </cell>
          <cell r="I2871" t="str">
            <v>HECTOR LASSO MARTINEZ</v>
          </cell>
          <cell r="J2871">
            <v>63690</v>
          </cell>
          <cell r="K2871" t="str">
            <v>Caseta Comunal Vereda San Juan de Carolina</v>
          </cell>
          <cell r="L2871" t="str">
            <v>QUINDÍO</v>
          </cell>
          <cell r="M2871" t="str">
            <v>SALENTO</v>
          </cell>
          <cell r="N2871" t="str">
            <v>7375929  |  7375929</v>
          </cell>
          <cell r="O2871">
            <v>3165167154</v>
          </cell>
          <cell r="P2871" t="str">
            <v>acueductoruralsjcsalento@gmail.com</v>
          </cell>
          <cell r="Q2871" t="str">
            <v>ASOCIACION DE USUARIOS</v>
          </cell>
          <cell r="R2871" t="str">
            <v>ORGANIZACION AUTORIZADA</v>
          </cell>
        </row>
        <row r="2872">
          <cell r="A2872">
            <v>32933</v>
          </cell>
          <cell r="B2872" t="str">
            <v>COOPERATIVA DE TRABAJO ASOCIADO PLANETA VERDE</v>
          </cell>
          <cell r="C2872">
            <v>42559</v>
          </cell>
          <cell r="D2872" t="str">
            <v>811026010-9</v>
          </cell>
          <cell r="E2872" t="str">
            <v>OPERATIVA</v>
          </cell>
          <cell r="F2872">
            <v>36864</v>
          </cell>
          <cell r="G2872" t="str">
            <v>ACTUALIZACION</v>
          </cell>
          <cell r="H2872">
            <v>45710</v>
          </cell>
          <cell r="I2872" t="str">
            <v>MARTHA ELENA IGLESIAS ESCOBAR</v>
          </cell>
          <cell r="J2872">
            <v>5615</v>
          </cell>
          <cell r="K2872" t="str">
            <v>TV 49 N. 33 100</v>
          </cell>
          <cell r="L2872" t="str">
            <v>ANTIOQUIA</v>
          </cell>
          <cell r="M2872" t="str">
            <v>RIONEGRO</v>
          </cell>
          <cell r="N2872" t="str">
            <v>5321817  |  5321817</v>
          </cell>
          <cell r="O2872">
            <v>3148120251</v>
          </cell>
          <cell r="P2872" t="str">
            <v>gerencia@cooperativaplanetaverde.org</v>
          </cell>
          <cell r="Q2872" t="str">
            <v>COOPERATIVA</v>
          </cell>
          <cell r="R2872" t="str">
            <v>ORGANIZACION AUTORIZADA</v>
          </cell>
        </row>
        <row r="2873">
          <cell r="A2873">
            <v>32934</v>
          </cell>
          <cell r="B2873" t="str">
            <v>ASOCIACIÓN DE RECICLADORES DE PEREIRA Y RISARALDA</v>
          </cell>
          <cell r="C2873">
            <v>42543</v>
          </cell>
          <cell r="D2873" t="str">
            <v>900821689-1</v>
          </cell>
          <cell r="E2873" t="str">
            <v>OPERATIVA</v>
          </cell>
          <cell r="F2873">
            <v>42492</v>
          </cell>
          <cell r="G2873" t="str">
            <v>ACTUALIZACION</v>
          </cell>
          <cell r="H2873">
            <v>45729</v>
          </cell>
          <cell r="I2873" t="str">
            <v>DIEGO FERANDO SAMPEDRO  RESTREPO</v>
          </cell>
          <cell r="J2873">
            <v>66001</v>
          </cell>
          <cell r="K2873" t="str">
            <v>CARRERA 29 # 16-44 Lo barrio Central Pereira</v>
          </cell>
          <cell r="L2873" t="str">
            <v>RISARALDA</v>
          </cell>
          <cell r="M2873" t="str">
            <v>PEREIRA</v>
          </cell>
          <cell r="N2873" t="str">
            <v>3486558  |  3486558</v>
          </cell>
          <cell r="O2873">
            <v>3148661321</v>
          </cell>
          <cell r="P2873" t="str">
            <v>redcicladores@gmail.com</v>
          </cell>
          <cell r="Q2873" t="str">
            <v>SIN ANIMO DE LUCRO</v>
          </cell>
          <cell r="R2873" t="str">
            <v>ORGANIZACION AUTORIZADA</v>
          </cell>
        </row>
        <row r="2874">
          <cell r="A2874">
            <v>32935</v>
          </cell>
          <cell r="B2874" t="str">
            <v>ASOCIACION DE RECOLECTORES DE MATERIALES RECICLABLES DE POPAYAN</v>
          </cell>
          <cell r="C2874">
            <v>42543</v>
          </cell>
          <cell r="D2874" t="str">
            <v>800046362-1</v>
          </cell>
          <cell r="E2874" t="str">
            <v>OPERATIVA</v>
          </cell>
          <cell r="F2874">
            <v>42458</v>
          </cell>
          <cell r="G2874" t="str">
            <v>ACTUALIZACION</v>
          </cell>
          <cell r="H2874">
            <v>45377</v>
          </cell>
          <cell r="I2874" t="str">
            <v>ADELAIDA CAMPO DE JESUS</v>
          </cell>
          <cell r="J2874">
            <v>19001</v>
          </cell>
          <cell r="K2874" t="str">
            <v>CARRERA 4 B ESTE No. 11 B - 16</v>
          </cell>
          <cell r="L2874" t="str">
            <v>CAUCA</v>
          </cell>
          <cell r="M2874" t="str">
            <v>POPAYAN</v>
          </cell>
          <cell r="N2874" t="str">
            <v>8346950  |  8346950</v>
          </cell>
          <cell r="O2874">
            <v>3203140234</v>
          </cell>
          <cell r="P2874" t="str">
            <v>aremarpo@gmail.com</v>
          </cell>
          <cell r="Q2874" t="str">
            <v>SIN ANIMO DE LUCRO</v>
          </cell>
          <cell r="R2874" t="str">
            <v>ORGANIZACION AUTORIZADA</v>
          </cell>
        </row>
        <row r="2875">
          <cell r="A2875">
            <v>32953</v>
          </cell>
          <cell r="B2875" t="str">
            <v>ASOCIACION DE SUSCRIPTORES DEL ACUEDUCTO EL LAUREL DEL MUNICIPIO DE SAMACA DEPARTAMENTO DE BOYACA</v>
          </cell>
          <cell r="C2875">
            <v>44034</v>
          </cell>
          <cell r="D2875" t="str">
            <v>900320201-1</v>
          </cell>
          <cell r="E2875" t="str">
            <v>OPERATIVA</v>
          </cell>
          <cell r="F2875">
            <v>41792</v>
          </cell>
          <cell r="G2875" t="str">
            <v>ACTUALIZACION</v>
          </cell>
          <cell r="H2875">
            <v>45670</v>
          </cell>
          <cell r="I2875" t="str">
            <v>EDGAR  CARDENAS CARDENAS</v>
          </cell>
          <cell r="J2875">
            <v>15646</v>
          </cell>
          <cell r="K2875" t="str">
            <v>calle 5 Nº 5-30 OFI 202</v>
          </cell>
          <cell r="L2875" t="str">
            <v>BOYACÁ</v>
          </cell>
          <cell r="M2875" t="str">
            <v>SAMACA</v>
          </cell>
          <cell r="N2875" t="str">
            <v>0000000  |  0000000</v>
          </cell>
          <cell r="O2875">
            <v>3133526208</v>
          </cell>
          <cell r="P2875" t="str">
            <v>egresap@hotmail.com</v>
          </cell>
          <cell r="Q2875" t="str">
            <v>ASOCIACION DE USUARIOS</v>
          </cell>
          <cell r="R2875" t="str">
            <v>ORGANIZACION AUTORIZADA</v>
          </cell>
        </row>
        <row r="2876">
          <cell r="A2876">
            <v>33073</v>
          </cell>
          <cell r="B2876" t="str">
            <v>ECOLOGICA SOCIAL DINAMICA S.A.S</v>
          </cell>
          <cell r="C2876">
            <v>42618</v>
          </cell>
          <cell r="D2876" t="str">
            <v>900940448-3</v>
          </cell>
          <cell r="E2876" t="str">
            <v>OPERATIVA</v>
          </cell>
          <cell r="F2876">
            <v>42444</v>
          </cell>
          <cell r="G2876" t="str">
            <v>INSCRIPCION</v>
          </cell>
          <cell r="H2876">
            <v>42654</v>
          </cell>
          <cell r="I2876" t="str">
            <v>RICARDO RAFAEL ACOSTA MENESES</v>
          </cell>
          <cell r="J2876">
            <v>20060</v>
          </cell>
          <cell r="K2876" t="str">
            <v>CALLE 23 N 17-27</v>
          </cell>
          <cell r="L2876" t="str">
            <v>CESAR</v>
          </cell>
          <cell r="M2876" t="str">
            <v>BOSCONIA</v>
          </cell>
          <cell r="N2876" t="str">
            <v>5779321  |  5779321</v>
          </cell>
          <cell r="O2876">
            <v>3135494433</v>
          </cell>
          <cell r="P2876" t="str">
            <v>ecologicas.a.s@hotmail.com</v>
          </cell>
          <cell r="Q2876" t="str">
            <v>SOCIEDAD POR ACCIONES SIMPLIFICADA</v>
          </cell>
          <cell r="R2876" t="str">
            <v>SOCIEDADES (EMPRESA DE SERVICIOS PUBLICOS)</v>
          </cell>
        </row>
        <row r="2877">
          <cell r="A2877">
            <v>33313</v>
          </cell>
          <cell r="B2877" t="str">
            <v>CORPORACIÓN DE RECICLADORES DEL CARIBE</v>
          </cell>
          <cell r="C2877">
            <v>42853</v>
          </cell>
          <cell r="D2877" t="str">
            <v>900907898-5</v>
          </cell>
          <cell r="E2877" t="str">
            <v>OPERATIVA</v>
          </cell>
          <cell r="F2877">
            <v>42006</v>
          </cell>
          <cell r="G2877" t="str">
            <v>ACTUALIZACION</v>
          </cell>
          <cell r="H2877">
            <v>45725</v>
          </cell>
          <cell r="I2877" t="str">
            <v>BELARMINA ISABEL MARTELO REALES</v>
          </cell>
          <cell r="J2877">
            <v>8001</v>
          </cell>
          <cell r="K2877" t="str">
            <v>Cra 13B # 109C - 51</v>
          </cell>
          <cell r="L2877" t="str">
            <v>ATLÁNTICO</v>
          </cell>
          <cell r="M2877" t="str">
            <v>BARRANQUILLA</v>
          </cell>
          <cell r="N2877" t="str">
            <v>3338576  |  3027988</v>
          </cell>
          <cell r="O2877">
            <v>3135918230</v>
          </cell>
          <cell r="P2877" t="str">
            <v>gerenciacorecar@hotmail.com</v>
          </cell>
          <cell r="Q2877" t="str">
            <v>CORPORACION</v>
          </cell>
          <cell r="R2877" t="str">
            <v>ORGANIZACION AUTORIZADA</v>
          </cell>
        </row>
        <row r="2878">
          <cell r="A2878">
            <v>33353</v>
          </cell>
          <cell r="B2878" t="str">
            <v>CORPORACIÓN RECICLADORA PARA EL DESARROLLO AMBIENTAL ESP</v>
          </cell>
          <cell r="C2878">
            <v>42495</v>
          </cell>
          <cell r="D2878" t="str">
            <v>900013903-7</v>
          </cell>
          <cell r="E2878" t="str">
            <v>OPERATIVA</v>
          </cell>
          <cell r="F2878">
            <v>42495</v>
          </cell>
          <cell r="G2878" t="str">
            <v>ACTUALIZACION</v>
          </cell>
          <cell r="H2878">
            <v>45721</v>
          </cell>
          <cell r="I2878" t="str">
            <v>DIOMEDES MONTES JACKSON</v>
          </cell>
          <cell r="J2878">
            <v>13001</v>
          </cell>
          <cell r="K2878" t="str">
            <v>NUEVA VENECIA MANZANA L LOTE 7</v>
          </cell>
          <cell r="L2878" t="str">
            <v>BOLÍVAR</v>
          </cell>
          <cell r="M2878" t="str">
            <v>CARTAGENA DE INDIAS</v>
          </cell>
          <cell r="N2878" t="str">
            <v>6612326  |  6612326</v>
          </cell>
          <cell r="O2878">
            <v>3104691334</v>
          </cell>
          <cell r="P2878" t="str">
            <v>patriciacm@corporecicladoraesp.com</v>
          </cell>
          <cell r="Q2878" t="str">
            <v>CORPORACION</v>
          </cell>
          <cell r="R2878" t="str">
            <v>ORGANIZACION AUTORIZADA</v>
          </cell>
        </row>
        <row r="2879">
          <cell r="A2879">
            <v>33393</v>
          </cell>
          <cell r="B2879" t="str">
            <v>ASOCIACION RECUPERADORES AMBIENTALISTAS COLOMBIANOS</v>
          </cell>
          <cell r="C2879">
            <v>42997</v>
          </cell>
          <cell r="D2879" t="str">
            <v>900358885-3</v>
          </cell>
          <cell r="E2879" t="str">
            <v>OPERATIVA</v>
          </cell>
          <cell r="F2879">
            <v>40289</v>
          </cell>
          <cell r="G2879" t="str">
            <v>ACTUALIZACION</v>
          </cell>
          <cell r="H2879">
            <v>45666</v>
          </cell>
          <cell r="I2879" t="str">
            <v>JESUS ALVARO NOCUA MORALES</v>
          </cell>
          <cell r="J2879">
            <v>11001</v>
          </cell>
          <cell r="K2879" t="str">
            <v>carrera 136 n° 130A - 42</v>
          </cell>
          <cell r="L2879" t="str">
            <v>BOGOTÁ, D.C.</v>
          </cell>
          <cell r="M2879" t="str">
            <v>BOGOTA, D.C.</v>
          </cell>
          <cell r="N2879" t="str">
            <v>0000000  |  0000000</v>
          </cell>
          <cell r="O2879">
            <v>3105655185</v>
          </cell>
          <cell r="P2879" t="str">
            <v>arrecol@hotmail.com</v>
          </cell>
          <cell r="Q2879" t="str">
            <v>SIN ANIMO DE LUCRO</v>
          </cell>
          <cell r="R2879" t="str">
            <v>ORGANIZACION AUTORIZADA</v>
          </cell>
        </row>
        <row r="2880">
          <cell r="A2880">
            <v>33414</v>
          </cell>
          <cell r="B2880" t="str">
            <v xml:space="preserve">Cooperativa Multiactiva de Recicladores de Medellín </v>
          </cell>
          <cell r="C2880">
            <v>42562</v>
          </cell>
          <cell r="D2880" t="str">
            <v>900104527-1</v>
          </cell>
          <cell r="E2880" t="str">
            <v>OPERATIVA</v>
          </cell>
          <cell r="F2880">
            <v>38905</v>
          </cell>
          <cell r="G2880" t="str">
            <v>ACTUALIZACION</v>
          </cell>
          <cell r="H2880">
            <v>45716</v>
          </cell>
          <cell r="I2880" t="str">
            <v xml:space="preserve">MARIA DOLORES CHAVERRA </v>
          </cell>
          <cell r="J2880">
            <v>5001</v>
          </cell>
          <cell r="K2880" t="str">
            <v>Cll 58#51D-26</v>
          </cell>
          <cell r="L2880" t="str">
            <v>ANTIOQUIA</v>
          </cell>
          <cell r="M2880" t="str">
            <v>MEDELLÍN</v>
          </cell>
          <cell r="N2880" t="str">
            <v>6041023  |  6041023</v>
          </cell>
          <cell r="O2880">
            <v>3156382781</v>
          </cell>
          <cell r="P2880" t="str">
            <v>inforecimed@reciclaje.com.co</v>
          </cell>
          <cell r="Q2880" t="str">
            <v>COOPERATIVA</v>
          </cell>
          <cell r="R2880" t="str">
            <v>ORGANIZACION AUTORIZADA</v>
          </cell>
        </row>
        <row r="2881">
          <cell r="A2881">
            <v>33474</v>
          </cell>
          <cell r="B2881" t="str">
            <v>GEOFUTURO S.A.S. ESP BIC</v>
          </cell>
          <cell r="C2881">
            <v>44008</v>
          </cell>
          <cell r="D2881" t="str">
            <v>900042581-2</v>
          </cell>
          <cell r="E2881" t="str">
            <v>OPERATIVA</v>
          </cell>
          <cell r="F2881">
            <v>44043</v>
          </cell>
          <cell r="G2881" t="str">
            <v>ACTUALIZACION</v>
          </cell>
          <cell r="H2881">
            <v>45055</v>
          </cell>
          <cell r="I2881" t="str">
            <v>LUIS ALEJANDRO OCHOA OCHOA</v>
          </cell>
          <cell r="J2881">
            <v>13001</v>
          </cell>
          <cell r="K2881" t="str">
            <v>TV 54 21 B 50 P 6 OF 603 BRR BOSQUE</v>
          </cell>
          <cell r="L2881" t="str">
            <v>BOLÍVAR</v>
          </cell>
          <cell r="M2881" t="str">
            <v>CARTAGENA DE INDIAS</v>
          </cell>
          <cell r="N2881" t="str">
            <v>1234567  |  1234567</v>
          </cell>
          <cell r="O2881">
            <v>3012687729</v>
          </cell>
          <cell r="P2881" t="str">
            <v>luciagaviria@geofuturo.com.co</v>
          </cell>
          <cell r="Q2881" t="str">
            <v>SOCIEDAD POR ACCIONES SIMPLIFICADA</v>
          </cell>
          <cell r="R2881" t="str">
            <v>SOCIEDADES (EMPRESA DE SERVICIOS PUBLICOS)</v>
          </cell>
        </row>
        <row r="2882">
          <cell r="A2882">
            <v>33533</v>
          </cell>
          <cell r="B2882" t="str">
            <v>Empresa de Servicios Publicos Mixta Servi Medio San Juan S.A ESP</v>
          </cell>
          <cell r="C2882">
            <v>42642</v>
          </cell>
          <cell r="D2882" t="str">
            <v>900935564-1</v>
          </cell>
          <cell r="E2882" t="str">
            <v>OPERATIVA</v>
          </cell>
          <cell r="F2882">
            <v>42373</v>
          </cell>
          <cell r="G2882" t="str">
            <v>ACTUALIZACION</v>
          </cell>
          <cell r="H2882">
            <v>45716</v>
          </cell>
          <cell r="I2882" t="str">
            <v>NEMESIS VALENCIA MURILLO</v>
          </cell>
          <cell r="J2882">
            <v>27450</v>
          </cell>
          <cell r="K2882" t="str">
            <v>calle del comercio palacio municipal andagoya</v>
          </cell>
          <cell r="L2882" t="str">
            <v>CHOCÓ</v>
          </cell>
          <cell r="M2882" t="str">
            <v>MEDIO SAN JUAN</v>
          </cell>
          <cell r="N2882" t="str">
            <v>6702048  |  6703426</v>
          </cell>
          <cell r="O2882">
            <v>3223332021</v>
          </cell>
          <cell r="P2882" t="str">
            <v>servimedio@mediosanjuan_choco.gov.co</v>
          </cell>
          <cell r="Q2882" t="str">
            <v>SOCIEDAD ANONIMA</v>
          </cell>
          <cell r="R2882" t="str">
            <v>SOCIEDADES (EMPRESA DE SERVICIOS PUBLICOS)</v>
          </cell>
        </row>
        <row r="2883">
          <cell r="A2883">
            <v>33633</v>
          </cell>
          <cell r="B2883" t="str">
            <v>ASOCIACION DE USUARIOS DELSERVICIO PUBLICO DE ACUEDUCTO DELOS CORREGIMIENTOS DE SANTA LUCIA DE LAS GARITAS Y LA DOCTRINA</v>
          </cell>
          <cell r="C2883">
            <v>44162</v>
          </cell>
          <cell r="D2883" t="str">
            <v>900189770-1</v>
          </cell>
          <cell r="E2883" t="str">
            <v>OPERATIVA</v>
          </cell>
          <cell r="F2883">
            <v>42522</v>
          </cell>
          <cell r="G2883" t="str">
            <v>ACTUALIZACION</v>
          </cell>
          <cell r="H2883">
            <v>45412</v>
          </cell>
          <cell r="I2883" t="str">
            <v>MARLIN LOPEZ PALENCIA</v>
          </cell>
          <cell r="J2883">
            <v>23417</v>
          </cell>
          <cell r="K2883" t="str">
            <v>CORREGIMIENTO LA DOCTRINA OF</v>
          </cell>
          <cell r="L2883" t="str">
            <v>CÓRDOBA</v>
          </cell>
          <cell r="M2883" t="str">
            <v>LORICA</v>
          </cell>
          <cell r="N2883" t="str">
            <v>0000000  |  0000000</v>
          </cell>
          <cell r="O2883">
            <v>3042012006</v>
          </cell>
          <cell r="P2883" t="str">
            <v>aspasd2016@gmail.com</v>
          </cell>
          <cell r="Q2883" t="str">
            <v>ASOCIACION DE USUARIOS</v>
          </cell>
          <cell r="R2883" t="str">
            <v>ORGANIZACION AUTORIZADA</v>
          </cell>
        </row>
        <row r="2884">
          <cell r="A2884">
            <v>33653</v>
          </cell>
          <cell r="B2884" t="str">
            <v>ASOCIACION DE RECICLADORES ACTIVOS DE USAQUEN ESP</v>
          </cell>
          <cell r="C2884">
            <v>42829</v>
          </cell>
          <cell r="D2884" t="str">
            <v>900710817-1</v>
          </cell>
          <cell r="E2884" t="str">
            <v>OPERATIVA</v>
          </cell>
          <cell r="F2884">
            <v>41692</v>
          </cell>
          <cell r="G2884" t="str">
            <v>ACTUALIZACION</v>
          </cell>
          <cell r="H2884">
            <v>45708</v>
          </cell>
          <cell r="I2884" t="str">
            <v>JAVIER RODRIGO QUITIAN  ARANDA</v>
          </cell>
          <cell r="J2884">
            <v>11001</v>
          </cell>
          <cell r="K2884" t="str">
            <v>Avenida Carrera 15 165 B 09</v>
          </cell>
          <cell r="L2884" t="str">
            <v>BOGOTÁ, D.C.</v>
          </cell>
          <cell r="M2884" t="str">
            <v>BOGOTA, D.C.</v>
          </cell>
          <cell r="N2884" t="str">
            <v>4044449  |  7813278</v>
          </cell>
          <cell r="O2884">
            <v>3212969629</v>
          </cell>
          <cell r="P2884" t="str">
            <v>USAQUENJAVIER@HOTMAIL.COM</v>
          </cell>
          <cell r="Q2884" t="str">
            <v>SIN ANIMO DE LUCRO</v>
          </cell>
          <cell r="R2884" t="str">
            <v>ORGANIZACION AUTORIZADA</v>
          </cell>
        </row>
        <row r="2885">
          <cell r="A2885">
            <v>33693</v>
          </cell>
          <cell r="B2885" t="str">
            <v>ASOCIACIÓN DE USUARIOS ACUEDUCTO JUAN COJO CUCHILLAS</v>
          </cell>
          <cell r="C2885">
            <v>43110</v>
          </cell>
          <cell r="D2885" t="str">
            <v>811017878-6</v>
          </cell>
          <cell r="E2885" t="str">
            <v>OPERATIVA</v>
          </cell>
          <cell r="F2885">
            <v>36223</v>
          </cell>
          <cell r="G2885" t="str">
            <v>ACTUALIZACION</v>
          </cell>
          <cell r="H2885">
            <v>45707</v>
          </cell>
          <cell r="I2885" t="str">
            <v>CARLOS ARTURO GOMEZ ZAPATA</v>
          </cell>
          <cell r="J2885">
            <v>5308</v>
          </cell>
          <cell r="K2885" t="str">
            <v>VEREDA JUAN COJO</v>
          </cell>
          <cell r="L2885" t="str">
            <v>ANTIOQUIA</v>
          </cell>
          <cell r="M2885" t="str">
            <v>GIRARDOTA</v>
          </cell>
          <cell r="N2885" t="str">
            <v>2800009  |  2800009</v>
          </cell>
          <cell r="O2885">
            <v>3242124805</v>
          </cell>
          <cell r="P2885" t="str">
            <v>acueductojuancojo@hotmail.com</v>
          </cell>
          <cell r="Q2885" t="str">
            <v>ASOCIACION DE USUARIOS</v>
          </cell>
          <cell r="R2885" t="str">
            <v>ORGANIZACION AUTORIZADA</v>
          </cell>
        </row>
        <row r="2886">
          <cell r="A2886">
            <v>33733</v>
          </cell>
          <cell r="B2886" t="str">
            <v xml:space="preserve"> INGEASEO DE LA COSTA S.A.S E.S.P</v>
          </cell>
          <cell r="C2886">
            <v>44345</v>
          </cell>
          <cell r="D2886" t="str">
            <v>900748034-6</v>
          </cell>
          <cell r="E2886" t="str">
            <v>OPERATIVA</v>
          </cell>
          <cell r="F2886">
            <v>41840</v>
          </cell>
          <cell r="G2886" t="str">
            <v>ACTUALIZACION</v>
          </cell>
          <cell r="H2886">
            <v>45715</v>
          </cell>
          <cell r="I2886" t="str">
            <v>DAIRO JOSE CARDENAS  MONZON</v>
          </cell>
          <cell r="J2886">
            <v>13001</v>
          </cell>
          <cell r="K2886" t="str">
            <v>san fernando ciudadela 2000 mz 6 lote 30</v>
          </cell>
          <cell r="L2886" t="str">
            <v>BOLÍVAR</v>
          </cell>
          <cell r="M2886" t="str">
            <v>CARTAGENA DE INDIAS</v>
          </cell>
          <cell r="N2886" t="str">
            <v>6413498  |  6413498</v>
          </cell>
          <cell r="O2886">
            <v>3166774185</v>
          </cell>
          <cell r="P2886" t="str">
            <v>ingeaseo209@gmail.com</v>
          </cell>
          <cell r="Q2886" t="str">
            <v>SOCIEDAD POR ACCIONES SIMPLIFICADA</v>
          </cell>
          <cell r="R2886" t="str">
            <v>SOCIEDADES (EMPRESA DE SERVICIOS PUBLICOS)</v>
          </cell>
        </row>
        <row r="2887">
          <cell r="A2887">
            <v>33813</v>
          </cell>
          <cell r="B2887" t="str">
            <v>ASOCIACION DE SUSCRIPTORES DEL ACUEDUCTO LA PIÑUELA DE LA VEREDA EL QUITE DEL MUNICIPIO DE SAMACA</v>
          </cell>
          <cell r="C2887">
            <v>44123</v>
          </cell>
          <cell r="D2887" t="str">
            <v>900274171-1</v>
          </cell>
          <cell r="E2887" t="str">
            <v>OPERATIVA</v>
          </cell>
          <cell r="F2887">
            <v>42522</v>
          </cell>
          <cell r="G2887" t="str">
            <v>ACTUALIZACION</v>
          </cell>
          <cell r="H2887">
            <v>45013</v>
          </cell>
          <cell r="I2887" t="str">
            <v>SILVANO BUITRAGO  RAMIREZ</v>
          </cell>
          <cell r="J2887">
            <v>15646</v>
          </cell>
          <cell r="K2887" t="str">
            <v>SAMACA</v>
          </cell>
          <cell r="L2887" t="str">
            <v>BOYACÁ</v>
          </cell>
          <cell r="M2887" t="str">
            <v>SAMACA</v>
          </cell>
          <cell r="N2887" t="str">
            <v>0000000  |  0000000</v>
          </cell>
          <cell r="O2887">
            <v>3144088477</v>
          </cell>
          <cell r="P2887" t="str">
            <v>egresap@hotmail.com</v>
          </cell>
          <cell r="Q2887" t="str">
            <v>ASOCIACION DE USUARIOS</v>
          </cell>
          <cell r="R2887" t="str">
            <v>ORGANIZACION AUTORIZADA</v>
          </cell>
        </row>
        <row r="2888">
          <cell r="A2888">
            <v>33893</v>
          </cell>
          <cell r="B2888" t="str">
            <v>OZONO EMPRESA DE SERVICIOS PUBLICOS S.A.S E.S.P</v>
          </cell>
          <cell r="C2888">
            <v>42569</v>
          </cell>
          <cell r="D2888" t="str">
            <v>900961867-6</v>
          </cell>
          <cell r="E2888" t="str">
            <v>OPERATIVA</v>
          </cell>
          <cell r="F2888">
            <v>42522</v>
          </cell>
          <cell r="G2888" t="str">
            <v>ACTUALIZACION</v>
          </cell>
          <cell r="H2888">
            <v>45737</v>
          </cell>
          <cell r="I2888" t="str">
            <v>NELLY JULIETH ACERO BRICENO</v>
          </cell>
          <cell r="J2888">
            <v>76001</v>
          </cell>
          <cell r="K2888" t="str">
            <v>CALLE 44AN #4N-126</v>
          </cell>
          <cell r="L2888" t="str">
            <v>VALLE DEL CAUCA</v>
          </cell>
          <cell r="M2888" t="str">
            <v>CALI</v>
          </cell>
          <cell r="N2888" t="str">
            <v>3989914  |  6851717</v>
          </cell>
          <cell r="O2888">
            <v>3187757071</v>
          </cell>
          <cell r="P2888" t="str">
            <v>gerenciaozono@ozono.com.co</v>
          </cell>
          <cell r="Q2888" t="str">
            <v>SOCIEDAD POR ACCIONES SIMPLIFICADA</v>
          </cell>
          <cell r="R2888" t="str">
            <v>SOCIEDADES (EMPRESA DE SERVICIOS PUBLICOS)</v>
          </cell>
        </row>
        <row r="2889">
          <cell r="A2889">
            <v>33973</v>
          </cell>
          <cell r="B2889" t="str">
            <v>recuperadora ambiental engativa</v>
          </cell>
          <cell r="C2889">
            <v>42563</v>
          </cell>
          <cell r="D2889" t="str">
            <v>900868979-5</v>
          </cell>
          <cell r="E2889" t="str">
            <v>OPERATIVA</v>
          </cell>
          <cell r="F2889">
            <v>44210</v>
          </cell>
          <cell r="G2889" t="str">
            <v>ACTUALIZACION</v>
          </cell>
          <cell r="H2889">
            <v>45726</v>
          </cell>
          <cell r="I2889" t="str">
            <v>MARIA ALEJANDRA ESPEJO XXX</v>
          </cell>
          <cell r="J2889">
            <v>11001</v>
          </cell>
          <cell r="K2889" t="str">
            <v>CALLE  64 126 A 39</v>
          </cell>
          <cell r="L2889" t="str">
            <v>BOGOTÁ, D.C.</v>
          </cell>
          <cell r="M2889" t="str">
            <v>BOGOTA, D.C.</v>
          </cell>
          <cell r="N2889" t="str">
            <v>3222459  |  0000000</v>
          </cell>
          <cell r="O2889">
            <v>3222459607</v>
          </cell>
          <cell r="P2889" t="str">
            <v>recuperadoraengativa@gmail.com</v>
          </cell>
          <cell r="Q2889" t="str">
            <v>SIN ANIMO DE LUCRO</v>
          </cell>
          <cell r="R2889" t="str">
            <v>ORGANIZACION AUTORIZADA</v>
          </cell>
        </row>
        <row r="2890">
          <cell r="A2890">
            <v>33993</v>
          </cell>
          <cell r="B2890" t="str">
            <v>EMPRESA DE SERVICIOS PÚBLICOS DOMICILIARIOS SERVIARAUCARIAS SAS ESP</v>
          </cell>
          <cell r="C2890">
            <v>42807</v>
          </cell>
          <cell r="D2890" t="str">
            <v>900978470-0</v>
          </cell>
          <cell r="E2890" t="str">
            <v>OPERATIVA</v>
          </cell>
          <cell r="F2890">
            <v>42545</v>
          </cell>
          <cell r="G2890" t="str">
            <v>ACTUALIZACION</v>
          </cell>
          <cell r="H2890">
            <v>45714</v>
          </cell>
          <cell r="I2890" t="str">
            <v xml:space="preserve">ANDRES FELIPE CALDERON VELASQUEZ </v>
          </cell>
          <cell r="J2890">
            <v>66682</v>
          </cell>
          <cell r="K2890" t="str">
            <v xml:space="preserve">CALLE 13 No 9 76 esquina </v>
          </cell>
          <cell r="L2890" t="str">
            <v>RISARALDA</v>
          </cell>
          <cell r="M2890" t="str">
            <v>SANTA ROSA DE CABAL</v>
          </cell>
          <cell r="N2890" t="str">
            <v>3659448  |  3659448</v>
          </cell>
          <cell r="O2890">
            <v>3157719424</v>
          </cell>
          <cell r="P2890" t="str">
            <v>serviaraucarias@gmail.com</v>
          </cell>
          <cell r="Q2890" t="str">
            <v>SOCIEDAD POR ACCIONES SIMPLIFICADA</v>
          </cell>
          <cell r="R2890" t="str">
            <v>SOCIEDADES (EMPRESA DE SERVICIOS PUBLICOS)</v>
          </cell>
        </row>
        <row r="2891">
          <cell r="A2891">
            <v>34073</v>
          </cell>
          <cell r="B2891" t="str">
            <v>ESAFAC SAS ESP</v>
          </cell>
          <cell r="C2891">
            <v>42641</v>
          </cell>
          <cell r="D2891" t="str">
            <v>900979261-2</v>
          </cell>
          <cell r="E2891" t="str">
            <v>OPERATIVA</v>
          </cell>
          <cell r="F2891">
            <v>42552</v>
          </cell>
          <cell r="G2891" t="str">
            <v>INSCRIPCION</v>
          </cell>
          <cell r="H2891">
            <v>42725</v>
          </cell>
          <cell r="I2891" t="str">
            <v>JOSE CARLOS BURBANO GUERRA</v>
          </cell>
          <cell r="J2891">
            <v>25658</v>
          </cell>
          <cell r="K2891" t="str">
            <v>FINCA LA ESPERANZA VDA ARRAYAN BAJO</v>
          </cell>
          <cell r="L2891" t="str">
            <v>CUNDINAMARCA</v>
          </cell>
          <cell r="M2891" t="str">
            <v>SAN FRANCISCO</v>
          </cell>
          <cell r="N2891" t="str">
            <v>8447623  |  8447623</v>
          </cell>
          <cell r="O2891">
            <v>3137025425</v>
          </cell>
          <cell r="P2891" t="str">
            <v>esafacsas.esp@gmail.com</v>
          </cell>
          <cell r="Q2891" t="str">
            <v>SOCIEDAD POR ACCIONES SIMPLIFICADA</v>
          </cell>
          <cell r="R2891" t="str">
            <v>SOCIEDADES (EMPRESA DE SERVICIOS PUBLICOS)</v>
          </cell>
        </row>
        <row r="2892">
          <cell r="A2892">
            <v>34113</v>
          </cell>
          <cell r="B2892" t="str">
            <v>ASOCIACION DE USUARIOS DE ACUEDUCTO ALCANTARILLADO Y ASEO DE LA VEREDA SAN RAFAEL DE PAYOA</v>
          </cell>
          <cell r="C2892">
            <v>42557</v>
          </cell>
          <cell r="D2892" t="str">
            <v>900980973-1</v>
          </cell>
          <cell r="E2892" t="str">
            <v>OPERATIVA</v>
          </cell>
          <cell r="F2892">
            <v>42536</v>
          </cell>
          <cell r="G2892" t="str">
            <v>ACTUALIZACION</v>
          </cell>
          <cell r="H2892">
            <v>45581</v>
          </cell>
          <cell r="I2892" t="str">
            <v xml:space="preserve">JOSE NICODEMUS MACHADO </v>
          </cell>
          <cell r="J2892">
            <v>68655</v>
          </cell>
          <cell r="K2892" t="str">
            <v>Vía Panamericana Km 12 Finca Buenos Aires</v>
          </cell>
          <cell r="L2892" t="str">
            <v>SANTANDER</v>
          </cell>
          <cell r="M2892" t="str">
            <v>SABANA DE TORRES</v>
          </cell>
          <cell r="N2892" t="str">
            <v>6293412  |  6293412</v>
          </cell>
          <cell r="O2892">
            <v>3164627196</v>
          </cell>
          <cell r="P2892" t="str">
            <v>acueductopayoa@gmail.com</v>
          </cell>
          <cell r="Q2892" t="str">
            <v>ASOCIACION DE USUARIOS</v>
          </cell>
          <cell r="R2892" t="str">
            <v>ORGANIZACION AUTORIZADA</v>
          </cell>
        </row>
        <row r="2893">
          <cell r="A2893">
            <v>34193</v>
          </cell>
          <cell r="B2893" t="str">
            <v>ASOCIACION DE RECICLADORES RECUPERANDO ESPERANZA</v>
          </cell>
          <cell r="C2893">
            <v>42562</v>
          </cell>
          <cell r="D2893" t="str">
            <v>900736264-1</v>
          </cell>
          <cell r="E2893" t="str">
            <v>OPERATIVA</v>
          </cell>
          <cell r="F2893">
            <v>41614</v>
          </cell>
          <cell r="G2893" t="str">
            <v>ACTUALIZACION</v>
          </cell>
          <cell r="H2893">
            <v>45744</v>
          </cell>
          <cell r="I2893" t="str">
            <v>MARYURY CORDOBA MOSQUERA</v>
          </cell>
          <cell r="J2893">
            <v>76147</v>
          </cell>
          <cell r="K2893" t="str">
            <v>CARRERA 22 No. 9 - 52</v>
          </cell>
          <cell r="L2893" t="str">
            <v>VALLE DEL CAUCA</v>
          </cell>
          <cell r="M2893" t="str">
            <v>CARTAGO</v>
          </cell>
          <cell r="N2893" t="str">
            <v>2131225  |  2131225</v>
          </cell>
          <cell r="O2893">
            <v>3215904579</v>
          </cell>
          <cell r="P2893" t="str">
            <v>asociacionrecuperandoesperanza@gmail.com</v>
          </cell>
          <cell r="Q2893" t="str">
            <v>SIN ANIMO DE LUCRO</v>
          </cell>
          <cell r="R2893" t="str">
            <v>ORGANIZACION AUTORIZADA</v>
          </cell>
        </row>
        <row r="2894">
          <cell r="A2894">
            <v>34213</v>
          </cell>
          <cell r="B2894" t="str">
            <v>ASOCIACIÓN ACUEDUCTO AGUAS DE PORCESITO</v>
          </cell>
          <cell r="C2894">
            <v>44067</v>
          </cell>
          <cell r="D2894" t="str">
            <v>900192702-1</v>
          </cell>
          <cell r="E2894" t="str">
            <v>OPERATIVA</v>
          </cell>
          <cell r="F2894">
            <v>39539</v>
          </cell>
          <cell r="G2894" t="str">
            <v>ACTUALIZACION</v>
          </cell>
          <cell r="H2894">
            <v>45302</v>
          </cell>
          <cell r="I2894" t="str">
            <v>HILDA MERY PUERTA CARMONA</v>
          </cell>
          <cell r="J2894">
            <v>5690</v>
          </cell>
          <cell r="K2894" t="str">
            <v>Corregimiento de Porcesito</v>
          </cell>
          <cell r="L2894" t="str">
            <v>ANTIOQUIA</v>
          </cell>
          <cell r="M2894" t="str">
            <v>SANTO DOMINGO</v>
          </cell>
          <cell r="N2894" t="str">
            <v>9999999  |  9999999</v>
          </cell>
          <cell r="O2894">
            <v>3224480506</v>
          </cell>
          <cell r="P2894" t="str">
            <v>aso.aguasporce@hotmail.com</v>
          </cell>
          <cell r="Q2894" t="str">
            <v>ASOCIACION DE USUARIOS</v>
          </cell>
          <cell r="R2894" t="str">
            <v>ORGANIZACION AUTORIZADA</v>
          </cell>
        </row>
        <row r="2895">
          <cell r="A2895">
            <v>34253</v>
          </cell>
          <cell r="B2895" t="str">
            <v>ASOCIACION DE RECICLADORES DE FLORIDABLANCA</v>
          </cell>
          <cell r="C2895">
            <v>42904</v>
          </cell>
          <cell r="D2895" t="str">
            <v>900390925-4</v>
          </cell>
          <cell r="E2895" t="str">
            <v>OPERATIVA</v>
          </cell>
          <cell r="F2895">
            <v>41701</v>
          </cell>
          <cell r="G2895" t="str">
            <v>ACTUALIZACION</v>
          </cell>
          <cell r="H2895">
            <v>45631</v>
          </cell>
          <cell r="I2895" t="str">
            <v xml:space="preserve">MARIA SMITH GIL OSMA </v>
          </cell>
          <cell r="J2895">
            <v>68001</v>
          </cell>
          <cell r="K2895" t="str">
            <v>CRA. 22 # 65 16</v>
          </cell>
          <cell r="L2895" t="str">
            <v>SANTANDER</v>
          </cell>
          <cell r="M2895" t="str">
            <v>BUCARAMANGA</v>
          </cell>
          <cell r="N2895" t="str">
            <v>6000000  |  6000000</v>
          </cell>
          <cell r="O2895">
            <v>3245520156</v>
          </cell>
          <cell r="P2895" t="str">
            <v>asoreflor2010@gmail.com</v>
          </cell>
          <cell r="Q2895" t="str">
            <v>SIN ANIMO DE LUCRO</v>
          </cell>
          <cell r="R2895" t="str">
            <v>ORGANIZACION AUTORIZADA</v>
          </cell>
        </row>
        <row r="2896">
          <cell r="A2896">
            <v>34273</v>
          </cell>
          <cell r="B2896" t="str">
            <v>CORPORACION DE RECICLADORES SIDERENSE</v>
          </cell>
          <cell r="C2896">
            <v>42564</v>
          </cell>
          <cell r="D2896" t="str">
            <v>900643083-5</v>
          </cell>
          <cell r="E2896" t="str">
            <v>OPERATIVA</v>
          </cell>
          <cell r="F2896">
            <v>44347</v>
          </cell>
          <cell r="G2896" t="str">
            <v>ACTUALIZACION</v>
          </cell>
          <cell r="H2896">
            <v>45715</v>
          </cell>
          <cell r="I2896" t="str">
            <v>LUS DARY VALLEJO ZABALA</v>
          </cell>
          <cell r="J2896">
            <v>5380</v>
          </cell>
          <cell r="K2896" t="str">
            <v xml:space="preserve">Calle 95 sur 56-79 </v>
          </cell>
          <cell r="L2896" t="str">
            <v>ANTIOQUIA</v>
          </cell>
          <cell r="M2896" t="str">
            <v>LA ESTRELLA</v>
          </cell>
          <cell r="N2896" t="str">
            <v>3104136  |  3002995</v>
          </cell>
          <cell r="O2896">
            <v>3002995561</v>
          </cell>
          <cell r="P2896" t="str">
            <v>corporesiderense@gmail.com</v>
          </cell>
          <cell r="Q2896" t="str">
            <v>SIN ANIMO DE LUCRO</v>
          </cell>
          <cell r="R2896" t="str">
            <v>ORGANIZACION AUTORIZADA</v>
          </cell>
        </row>
        <row r="2897">
          <cell r="A2897">
            <v>34275</v>
          </cell>
          <cell r="B2897" t="str">
            <v>Fundación  Social  Amigos  del  Medio  Ambiente</v>
          </cell>
          <cell r="C2897">
            <v>42897</v>
          </cell>
          <cell r="D2897" t="str">
            <v>900978934-6</v>
          </cell>
          <cell r="E2897" t="str">
            <v>OPERATIVA</v>
          </cell>
          <cell r="F2897">
            <v>42530</v>
          </cell>
          <cell r="G2897" t="str">
            <v>INSCRIPCION</v>
          </cell>
          <cell r="H2897">
            <v>42964</v>
          </cell>
          <cell r="I2897" t="str">
            <v>WILSON  ENRIQUE RODRIGUEZ ACOSTA</v>
          </cell>
          <cell r="J2897">
            <v>25307</v>
          </cell>
          <cell r="K2897" t="str">
            <v>calle 11 No. 16-28 casa  A Barrio  Santa  Helena</v>
          </cell>
          <cell r="L2897" t="str">
            <v>CUNDINAMARCA</v>
          </cell>
          <cell r="M2897" t="str">
            <v>GIRARDOT</v>
          </cell>
          <cell r="N2897" t="str">
            <v>8312931  |  0000000</v>
          </cell>
          <cell r="O2897">
            <v>3133671012</v>
          </cell>
          <cell r="P2897" t="str">
            <v>funsoama@gmail.com</v>
          </cell>
          <cell r="Q2897" t="str">
            <v>ASOCIACION DE USUARIOS</v>
          </cell>
          <cell r="R2897" t="str">
            <v>ORGANIZACION AUTORIZADA</v>
          </cell>
        </row>
        <row r="2898">
          <cell r="A2898">
            <v>34277</v>
          </cell>
          <cell r="B2898" t="str">
            <v>Fundacion para la Gestion Social y Ambiental Tecnisolidos</v>
          </cell>
          <cell r="C2898">
            <v>42992</v>
          </cell>
          <cell r="D2898" t="str">
            <v>900401613-0</v>
          </cell>
          <cell r="E2898" t="str">
            <v>OPERATIVA</v>
          </cell>
          <cell r="F2898">
            <v>40497</v>
          </cell>
          <cell r="G2898" t="str">
            <v>ACTUALIZACION</v>
          </cell>
          <cell r="H2898">
            <v>44684</v>
          </cell>
          <cell r="I2898" t="str">
            <v>JAIME ERNESTO RODRIGUEZ VALENZUELA</v>
          </cell>
          <cell r="J2898">
            <v>76001</v>
          </cell>
          <cell r="K2898" t="str">
            <v>CALLE 1 A # 53 - 20</v>
          </cell>
          <cell r="L2898" t="str">
            <v>VALLE DEL CAUCA</v>
          </cell>
          <cell r="M2898" t="str">
            <v>CALI</v>
          </cell>
          <cell r="N2898" t="str">
            <v>3231758  |  3231758</v>
          </cell>
          <cell r="O2898">
            <v>3187136413</v>
          </cell>
          <cell r="P2898" t="str">
            <v>tecnisolidosfundacion@gmail.com</v>
          </cell>
          <cell r="Q2898" t="str">
            <v>SIN ANIMO DE LUCRO</v>
          </cell>
          <cell r="R2898" t="str">
            <v>ORGANIZACION AUTORIZADA</v>
          </cell>
        </row>
        <row r="2899">
          <cell r="A2899">
            <v>34293</v>
          </cell>
          <cell r="B2899" t="str">
            <v>asociacion de recicladores promotores del porvenir ecologicos de engativa</v>
          </cell>
          <cell r="C2899">
            <v>42782</v>
          </cell>
          <cell r="D2899" t="str">
            <v>900098036-0</v>
          </cell>
          <cell r="E2899" t="str">
            <v>OPERATIVA</v>
          </cell>
          <cell r="F2899">
            <v>42501</v>
          </cell>
          <cell r="G2899" t="str">
            <v>ACTUALIZACION</v>
          </cell>
          <cell r="H2899">
            <v>45709</v>
          </cell>
          <cell r="I2899" t="str">
            <v>PAULINO LEON CARDENAS</v>
          </cell>
          <cell r="J2899">
            <v>11001</v>
          </cell>
          <cell r="K2899" t="str">
            <v>CARRERA 91 # 91 45</v>
          </cell>
          <cell r="L2899" t="str">
            <v>BOGOTÁ, D.C.</v>
          </cell>
          <cell r="M2899" t="str">
            <v>BOGOTA, D.C.</v>
          </cell>
          <cell r="N2899" t="str">
            <v>4755289  |  5432725</v>
          </cell>
          <cell r="O2899">
            <v>3103016020</v>
          </cell>
          <cell r="P2899" t="str">
            <v>asociacionarpe@gmail.com</v>
          </cell>
          <cell r="Q2899" t="str">
            <v>SIN ANIMO DE LUCRO</v>
          </cell>
          <cell r="R2899" t="str">
            <v>ORGANIZACION AUTORIZADA</v>
          </cell>
        </row>
        <row r="2900">
          <cell r="A2900">
            <v>34353</v>
          </cell>
          <cell r="B2900" t="str">
            <v xml:space="preserve">ASOCIACIÓN DE USUARIOS DE SERVICIOS COLECTIVOS AGUAS EL PARAÍSO </v>
          </cell>
          <cell r="C2900">
            <v>43717</v>
          </cell>
          <cell r="D2900" t="str">
            <v>900563201-4</v>
          </cell>
          <cell r="E2900" t="str">
            <v>OPERATIVA</v>
          </cell>
          <cell r="F2900">
            <v>41852</v>
          </cell>
          <cell r="G2900" t="str">
            <v>ACTUALIZACION</v>
          </cell>
          <cell r="H2900">
            <v>45698</v>
          </cell>
          <cell r="I2900" t="str">
            <v>JOSE JAVER PINILLA  ESPITIA</v>
          </cell>
          <cell r="J2900">
            <v>17653</v>
          </cell>
          <cell r="K2900" t="str">
            <v>Calle 13  4-68, Corregimiento y Resguardo San Felix</v>
          </cell>
          <cell r="L2900" t="str">
            <v>CALDAS</v>
          </cell>
          <cell r="M2900" t="str">
            <v>SALAMINA</v>
          </cell>
          <cell r="N2900" t="str">
            <v>8607004  |  8607004</v>
          </cell>
          <cell r="O2900">
            <v>3115774543</v>
          </cell>
          <cell r="P2900" t="str">
            <v>aguaselparaiso@gmail.com</v>
          </cell>
          <cell r="Q2900" t="str">
            <v>ASOCIACION DE USUARIOS</v>
          </cell>
          <cell r="R2900" t="str">
            <v>ORGANIZACION AUTORIZADA</v>
          </cell>
        </row>
        <row r="2901">
          <cell r="A2901">
            <v>34373</v>
          </cell>
          <cell r="B2901" t="str">
            <v>ASOCIACION DE USUARIOS DEL ACUEDUCTO Y DEMAS SERVICIOS COMPLEMENTARIOS DEL CORREGIMIENTO DE ULTIMO CASO</v>
          </cell>
          <cell r="C2901">
            <v>45030</v>
          </cell>
          <cell r="D2901" t="str">
            <v>900833201-3</v>
          </cell>
          <cell r="E2901" t="str">
            <v>ABASTO</v>
          </cell>
          <cell r="F2901">
            <v>42087</v>
          </cell>
          <cell r="G2901" t="str">
            <v>ACTUALIZACION</v>
          </cell>
          <cell r="H2901">
            <v>45685</v>
          </cell>
          <cell r="I2901" t="str">
            <v>INDIRA JANETH VIZCAINO GUTIERREZ</v>
          </cell>
          <cell r="J2901">
            <v>20175</v>
          </cell>
          <cell r="K2901" t="str">
            <v>CORREGIMIENTO DE ULTIMO CASO</v>
          </cell>
          <cell r="L2901" t="str">
            <v>CESAR</v>
          </cell>
          <cell r="M2901" t="str">
            <v>CHIMICHAGUA</v>
          </cell>
          <cell r="N2901" t="str">
            <v>6057895  |  6058976</v>
          </cell>
          <cell r="O2901">
            <v>3168158433</v>
          </cell>
          <cell r="P2901" t="str">
            <v>aguasultimocaso@gmail.com</v>
          </cell>
          <cell r="Q2901" t="str">
            <v>ASOCIACION DE USUARIOS</v>
          </cell>
          <cell r="R2901" t="str">
            <v>ORGANIZACION AUTORIZADA</v>
          </cell>
        </row>
        <row r="2902">
          <cell r="A2902">
            <v>34413</v>
          </cell>
          <cell r="B2902" t="str">
            <v>Corporacion de Recicladores en Materiales Aprovechables</v>
          </cell>
          <cell r="C2902">
            <v>42801</v>
          </cell>
          <cell r="D2902" t="str">
            <v>900926629-1</v>
          </cell>
          <cell r="E2902" t="str">
            <v>OPERATIVA</v>
          </cell>
          <cell r="F2902">
            <v>42186</v>
          </cell>
          <cell r="G2902" t="str">
            <v>ACTUALIZACION</v>
          </cell>
          <cell r="H2902">
            <v>45455</v>
          </cell>
          <cell r="I2902" t="str">
            <v>BEATRIZ ELENA GONZALEZ BLANCO</v>
          </cell>
          <cell r="J2902">
            <v>68081</v>
          </cell>
          <cell r="K2902" t="str">
            <v>CALLE 52 # 13- 05</v>
          </cell>
          <cell r="L2902" t="str">
            <v>SANTANDER</v>
          </cell>
          <cell r="M2902" t="str">
            <v>BARRANCABERMEJA</v>
          </cell>
          <cell r="N2902" t="str">
            <v>0000000  |  0000000</v>
          </cell>
          <cell r="O2902">
            <v>3046492176</v>
          </cell>
          <cell r="P2902" t="str">
            <v>Corporacioncoremab@gmail.com</v>
          </cell>
          <cell r="Q2902" t="str">
            <v>SIN ANIMO DE LUCRO</v>
          </cell>
          <cell r="R2902" t="str">
            <v>ORGANIZACION AUTORIZADA</v>
          </cell>
        </row>
        <row r="2903">
          <cell r="A2903">
            <v>34493</v>
          </cell>
          <cell r="B2903" t="str">
            <v>ASOCIACION DE RECICLADORES DE OFICIO ARO AMBIENTALES</v>
          </cell>
          <cell r="C2903">
            <v>42704</v>
          </cell>
          <cell r="D2903" t="str">
            <v>900785234-1</v>
          </cell>
          <cell r="E2903" t="str">
            <v>OPERATIVA</v>
          </cell>
          <cell r="F2903">
            <v>41935</v>
          </cell>
          <cell r="G2903" t="str">
            <v>ACTUALIZACION</v>
          </cell>
          <cell r="H2903">
            <v>45700</v>
          </cell>
          <cell r="I2903" t="str">
            <v>SHIRLEY PAOLA GONZALEZ PINTOR</v>
          </cell>
          <cell r="J2903">
            <v>11001</v>
          </cell>
          <cell r="K2903" t="str">
            <v>Carrera 111 A 20 C 46</v>
          </cell>
          <cell r="L2903" t="str">
            <v>BOGOTÁ, D.C.</v>
          </cell>
          <cell r="M2903" t="str">
            <v>BOGOTA, D.C.</v>
          </cell>
          <cell r="N2903" t="str">
            <v>9260837  |  0000000</v>
          </cell>
          <cell r="O2903">
            <v>3124777055</v>
          </cell>
          <cell r="P2903" t="str">
            <v>asociadosdeoficio@hotmail.com</v>
          </cell>
          <cell r="Q2903" t="str">
            <v>ASOCIACION DE USUARIOS</v>
          </cell>
          <cell r="R2903" t="str">
            <v>ORGANIZACION AUTORIZADA</v>
          </cell>
        </row>
        <row r="2904">
          <cell r="A2904">
            <v>34513</v>
          </cell>
          <cell r="B2904" t="str">
            <v>Cooperativa Multiactiva de Recuperadores de Reciclaje del Tolima LTDA.</v>
          </cell>
          <cell r="C2904">
            <v>42671</v>
          </cell>
          <cell r="D2904" t="str">
            <v>900733117-3</v>
          </cell>
          <cell r="E2904" t="str">
            <v>OPERATIVA</v>
          </cell>
          <cell r="F2904">
            <v>41779</v>
          </cell>
          <cell r="G2904" t="str">
            <v>ACTUALIZACION</v>
          </cell>
          <cell r="H2904">
            <v>45707</v>
          </cell>
          <cell r="I2904" t="str">
            <v>GLORIA TERESA FRANCO JARAMILLO</v>
          </cell>
          <cell r="J2904">
            <v>73001</v>
          </cell>
          <cell r="K2904" t="str">
            <v>cra 8 No. 121 - 105 barrio salado</v>
          </cell>
          <cell r="L2904" t="str">
            <v>TOLIMA</v>
          </cell>
          <cell r="M2904" t="str">
            <v>IBAGUE</v>
          </cell>
          <cell r="N2904" t="str">
            <v>2596277  |  0000000</v>
          </cell>
          <cell r="O2904">
            <v>3202095031</v>
          </cell>
          <cell r="P2904" t="str">
            <v>cooresuntol2803@gmail.com</v>
          </cell>
          <cell r="Q2904" t="str">
            <v>COOPERATIVA</v>
          </cell>
          <cell r="R2904" t="str">
            <v>ORGANIZACION AUTORIZADA</v>
          </cell>
        </row>
        <row r="2905">
          <cell r="A2905">
            <v>34553</v>
          </cell>
          <cell r="B2905" t="str">
            <v>ACUEDUCTO EL RECREO S.A.S. E.S.P.</v>
          </cell>
          <cell r="C2905">
            <v>42583</v>
          </cell>
          <cell r="D2905" t="str">
            <v>900993610-8</v>
          </cell>
          <cell r="E2905" t="str">
            <v>OPERATIVA</v>
          </cell>
          <cell r="F2905">
            <v>42566</v>
          </cell>
          <cell r="G2905" t="str">
            <v>ACTUALIZACION</v>
          </cell>
          <cell r="H2905">
            <v>45416</v>
          </cell>
          <cell r="I2905" t="str">
            <v>ORLANDO TOBAR  VARGAS</v>
          </cell>
          <cell r="J2905">
            <v>73001</v>
          </cell>
          <cell r="K2905" t="str">
            <v>carrea 7 No 36-56 edificio torre federik</v>
          </cell>
          <cell r="L2905" t="str">
            <v>TOLIMA</v>
          </cell>
          <cell r="M2905" t="str">
            <v>IBAGUE</v>
          </cell>
          <cell r="N2905" t="str">
            <v>2647777  |  2647777</v>
          </cell>
          <cell r="O2905">
            <v>3156003319</v>
          </cell>
          <cell r="P2905" t="str">
            <v>acuaelrecreosasesp@gmail.com</v>
          </cell>
          <cell r="Q2905" t="str">
            <v>SOCIEDAD POR ACCIONES SIMPLIFICADA</v>
          </cell>
          <cell r="R2905" t="str">
            <v>SOCIEDADES (EMPRESA DE SERVICIOS PUBLICOS)</v>
          </cell>
        </row>
        <row r="2906">
          <cell r="A2906">
            <v>34554</v>
          </cell>
          <cell r="B2906" t="str">
            <v>RECIICLAR S.A.S. E.S.P.</v>
          </cell>
          <cell r="C2906">
            <v>42609</v>
          </cell>
          <cell r="D2906" t="str">
            <v>900964845-8</v>
          </cell>
          <cell r="E2906" t="str">
            <v>OPERATIVA</v>
          </cell>
          <cell r="F2906">
            <v>42417</v>
          </cell>
          <cell r="G2906" t="str">
            <v>ACTUALIZACION</v>
          </cell>
          <cell r="H2906">
            <v>45730</v>
          </cell>
          <cell r="I2906" t="str">
            <v>LUIS FERNANDO MARIN MORALES</v>
          </cell>
          <cell r="J2906">
            <v>63001</v>
          </cell>
          <cell r="K2906" t="str">
            <v>Calle 51 # 6-01 Sector Industrial  Jardines</v>
          </cell>
          <cell r="L2906" t="str">
            <v>QUINDÍO</v>
          </cell>
          <cell r="M2906" t="str">
            <v>ARMENIA</v>
          </cell>
          <cell r="N2906" t="str">
            <v>7388902  |  7388902</v>
          </cell>
          <cell r="O2906">
            <v>3205095283</v>
          </cell>
          <cell r="P2906" t="str">
            <v>reciiclarsasesp@outlook.com</v>
          </cell>
          <cell r="Q2906" t="str">
            <v>SOCIEDAD POR ACCIONES SIMPLIFICADA</v>
          </cell>
          <cell r="R2906" t="str">
            <v>SOCIEDADES (EMPRESA DE SERVICIOS PUBLICOS)</v>
          </cell>
        </row>
        <row r="2907">
          <cell r="A2907">
            <v>34573</v>
          </cell>
          <cell r="B2907" t="str">
            <v>CORPORACIÒN COLOMBIA RECICLA</v>
          </cell>
          <cell r="C2907">
            <v>42603</v>
          </cell>
          <cell r="D2907" t="str">
            <v>900350119-3</v>
          </cell>
          <cell r="E2907" t="str">
            <v>OPERATIVA</v>
          </cell>
          <cell r="F2907">
            <v>42461</v>
          </cell>
          <cell r="G2907" t="str">
            <v>ACTUALIZACION</v>
          </cell>
          <cell r="H2907">
            <v>43926</v>
          </cell>
          <cell r="I2907" t="str">
            <v>LUZ DENNIS AYALA ROJAS</v>
          </cell>
          <cell r="J2907">
            <v>68307</v>
          </cell>
          <cell r="K2907" t="str">
            <v>Calle 2 # 3 - 193</v>
          </cell>
          <cell r="L2907" t="str">
            <v>SANTANDER</v>
          </cell>
          <cell r="M2907" t="str">
            <v>GIRON</v>
          </cell>
          <cell r="N2907" t="str">
            <v>0000000  |  0000000</v>
          </cell>
          <cell r="O2907">
            <v>3017903877</v>
          </cell>
          <cell r="P2907" t="str">
            <v>corporacioncolombiarecicla@gmail.com</v>
          </cell>
          <cell r="Q2907" t="str">
            <v>CORPORACION</v>
          </cell>
          <cell r="R2907" t="str">
            <v>ORGANIZACION AUTORIZADA</v>
          </cell>
        </row>
        <row r="2908">
          <cell r="A2908">
            <v>34633</v>
          </cell>
          <cell r="B2908" t="str">
            <v>ASOCIACION COOPERATIVA REGIONAL DE RECICLADORES DE LA COSTA NORTE ESP</v>
          </cell>
          <cell r="C2908">
            <v>42583</v>
          </cell>
          <cell r="D2908" t="str">
            <v>802000855-1</v>
          </cell>
          <cell r="E2908" t="str">
            <v>OPERATIVA</v>
          </cell>
          <cell r="F2908">
            <v>42583</v>
          </cell>
          <cell r="G2908" t="str">
            <v>INSCRIPCION</v>
          </cell>
          <cell r="H2908">
            <v>42689</v>
          </cell>
          <cell r="I2908" t="str">
            <v>RODRIGO RAMIREZ GARCIA</v>
          </cell>
          <cell r="J2908">
            <v>8001</v>
          </cell>
          <cell r="K2908" t="str">
            <v>CALLE 8 No 6-12</v>
          </cell>
          <cell r="L2908" t="str">
            <v>ATLÁNTICO</v>
          </cell>
          <cell r="M2908" t="str">
            <v>BARRANQUILLA</v>
          </cell>
          <cell r="N2908" t="str">
            <v>3764176  |  3764176</v>
          </cell>
          <cell r="O2908">
            <v>3017167842</v>
          </cell>
          <cell r="P2908" t="str">
            <v>REGIONAL.ARCON1@GMAIL.COM</v>
          </cell>
          <cell r="Q2908" t="str">
            <v>COOPERATIVA</v>
          </cell>
          <cell r="R2908" t="str">
            <v>ORGANIZACION AUTORIZADA</v>
          </cell>
        </row>
        <row r="2909">
          <cell r="A2909">
            <v>34653</v>
          </cell>
          <cell r="B2909" t="str">
            <v>FUNDACIÓN AMBIENTAL Y SOCIAL ONG SAN MIGUEL</v>
          </cell>
          <cell r="C2909">
            <v>42969</v>
          </cell>
          <cell r="D2909" t="str">
            <v>900304705-4</v>
          </cell>
          <cell r="E2909" t="str">
            <v>OPERATIVA</v>
          </cell>
          <cell r="F2909">
            <v>40025</v>
          </cell>
          <cell r="G2909" t="str">
            <v>ACTUALIZACION</v>
          </cell>
          <cell r="H2909">
            <v>45716</v>
          </cell>
          <cell r="I2909" t="str">
            <v>SANDRA MARCELA  RODAS BANOL</v>
          </cell>
          <cell r="J2909">
            <v>66001</v>
          </cell>
          <cell r="K2909" t="str">
            <v>CARRERA 11 No 72-73</v>
          </cell>
          <cell r="L2909" t="str">
            <v>RISARALDA</v>
          </cell>
          <cell r="M2909" t="str">
            <v>PEREIRA</v>
          </cell>
          <cell r="N2909" t="str">
            <v>3292443  |  3292443</v>
          </cell>
          <cell r="O2909">
            <v>3113317231</v>
          </cell>
          <cell r="P2909" t="str">
            <v>fundambientasanmiguel@gmail.com</v>
          </cell>
          <cell r="Q2909" t="str">
            <v>SIN ANIMO DE LUCRO</v>
          </cell>
          <cell r="R2909" t="str">
            <v>ORGANIZACION AUTORIZADA</v>
          </cell>
        </row>
        <row r="2910">
          <cell r="A2910">
            <v>34695</v>
          </cell>
          <cell r="B2910" t="str">
            <v>COOPERATIVA DE TRABAJO ASOCIADO ALBORADA</v>
          </cell>
          <cell r="C2910">
            <v>42586</v>
          </cell>
          <cell r="D2910" t="str">
            <v>811006758-3</v>
          </cell>
          <cell r="E2910" t="str">
            <v>OPERATIVA</v>
          </cell>
          <cell r="F2910">
            <v>34678</v>
          </cell>
          <cell r="G2910" t="str">
            <v>ACTUALIZACION</v>
          </cell>
          <cell r="H2910">
            <v>45737</v>
          </cell>
          <cell r="I2910" t="str">
            <v>ELCY MORENO BETANCUR</v>
          </cell>
          <cell r="J2910">
            <v>5148</v>
          </cell>
          <cell r="K2910" t="str">
            <v>Carrera 26 43 B 04</v>
          </cell>
          <cell r="L2910" t="str">
            <v>ANTIOQUIA</v>
          </cell>
          <cell r="M2910" t="str">
            <v>EL CARMEN DE VIBORAL</v>
          </cell>
          <cell r="N2910" t="str">
            <v>0000000  |  0000000</v>
          </cell>
          <cell r="O2910">
            <v>3104996426</v>
          </cell>
          <cell r="P2910" t="str">
            <v>gerencia@cooperativaalborada.org.co</v>
          </cell>
          <cell r="Q2910" t="str">
            <v>COOPERATIVA</v>
          </cell>
          <cell r="R2910" t="str">
            <v>ORGANIZACION AUTORIZADA</v>
          </cell>
        </row>
        <row r="2911">
          <cell r="A2911">
            <v>34793</v>
          </cell>
          <cell r="B2911" t="str">
            <v>EMPRESA DE SERVICIOS PÚBLICOS LA FUENTE S.A.S E.S.P</v>
          </cell>
          <cell r="C2911">
            <v>42593</v>
          </cell>
          <cell r="D2911" t="str">
            <v>900963055-1</v>
          </cell>
          <cell r="E2911" t="str">
            <v>OPERATIVA</v>
          </cell>
          <cell r="F2911">
            <v>42552</v>
          </cell>
          <cell r="G2911" t="str">
            <v>ACTUALIZACION</v>
          </cell>
          <cell r="H2911">
            <v>45723</v>
          </cell>
          <cell r="I2911" t="str">
            <v>ALFREDO AMAYA  HERRERA</v>
          </cell>
          <cell r="J2911" t="str">
            <v>SIN DATOS</v>
          </cell>
          <cell r="K2911" t="str">
            <v>SIN DATOS</v>
          </cell>
          <cell r="L2911" t="str">
            <v>SIN DATOS</v>
          </cell>
          <cell r="M2911" t="str">
            <v>SIN DATOS</v>
          </cell>
          <cell r="N2911" t="str">
            <v>6186896  |  6186896</v>
          </cell>
          <cell r="O2911">
            <v>3182528222</v>
          </cell>
          <cell r="P2911" t="str">
            <v>lafuentesasesp@gmail.com</v>
          </cell>
          <cell r="Q2911" t="str">
            <v>SOCIEDAD POR ACCIONES SIMPLIFICADA</v>
          </cell>
          <cell r="R2911" t="str">
            <v>SOCIEDADES (EMPRESA DE SERVICIOS PUBLICOS)</v>
          </cell>
        </row>
        <row r="2912">
          <cell r="A2912">
            <v>34813</v>
          </cell>
          <cell r="B2912" t="str">
            <v xml:space="preserve">Corporación de Reciclaje Nuevo Occidente </v>
          </cell>
          <cell r="C2912">
            <v>42985</v>
          </cell>
          <cell r="D2912" t="str">
            <v>900842031-6</v>
          </cell>
          <cell r="E2912" t="str">
            <v>OPERATIVA</v>
          </cell>
          <cell r="F2912">
            <v>41242</v>
          </cell>
          <cell r="G2912" t="str">
            <v>ACTUALIZACION</v>
          </cell>
          <cell r="H2912">
            <v>45732</v>
          </cell>
          <cell r="I2912" t="str">
            <v>DUVER LEDIS CASTANO ANGEL</v>
          </cell>
          <cell r="J2912">
            <v>5001</v>
          </cell>
          <cell r="K2912" t="str">
            <v>Calle 67 99-183</v>
          </cell>
          <cell r="L2912" t="str">
            <v>ANTIOQUIA</v>
          </cell>
          <cell r="M2912" t="str">
            <v>MEDELLÍN</v>
          </cell>
          <cell r="N2912" t="str">
            <v>5017583  |  5017583</v>
          </cell>
          <cell r="O2912">
            <v>3195531531</v>
          </cell>
          <cell r="P2912" t="str">
            <v>ecaoccidente@gmail.com</v>
          </cell>
          <cell r="Q2912" t="str">
            <v>CORPORACION</v>
          </cell>
          <cell r="R2912" t="str">
            <v>ORGANIZACION AUTORIZADA</v>
          </cell>
        </row>
        <row r="2913">
          <cell r="A2913">
            <v>34854</v>
          </cell>
          <cell r="B2913" t="str">
            <v>CORPORACION DE GESTORES TECNOLOGOS Y RECUPERADORES DE ORIENTE</v>
          </cell>
          <cell r="C2913">
            <v>42599</v>
          </cell>
          <cell r="D2913" t="str">
            <v>900875420-1</v>
          </cell>
          <cell r="E2913" t="str">
            <v>OPERATIVA</v>
          </cell>
          <cell r="F2913">
            <v>42221</v>
          </cell>
          <cell r="G2913" t="str">
            <v>ACTUALIZACION</v>
          </cell>
          <cell r="H2913">
            <v>45709</v>
          </cell>
          <cell r="I2913" t="str">
            <v>BERNARDO DE JESUS USME ECHEVERRI</v>
          </cell>
          <cell r="J2913">
            <v>5440</v>
          </cell>
          <cell r="K2913" t="str">
            <v>CLLE 30 Nº 18-140</v>
          </cell>
          <cell r="L2913" t="str">
            <v>ANTIOQUIA</v>
          </cell>
          <cell r="M2913" t="str">
            <v>MARINILLA</v>
          </cell>
          <cell r="N2913" t="str">
            <v>0000000  |  0000000</v>
          </cell>
          <cell r="O2913">
            <v>3216394524</v>
          </cell>
          <cell r="P2913" t="str">
            <v>gesteg12@gmail.com</v>
          </cell>
          <cell r="Q2913" t="str">
            <v>CORPORACION</v>
          </cell>
          <cell r="R2913" t="str">
            <v>ORGANIZACION AUTORIZADA</v>
          </cell>
        </row>
        <row r="2914">
          <cell r="A2914">
            <v>34913</v>
          </cell>
          <cell r="B2914" t="str">
            <v>HONDA TRIPLE A SAS ESP</v>
          </cell>
          <cell r="C2914">
            <v>42615</v>
          </cell>
          <cell r="D2914" t="str">
            <v>900981399-6</v>
          </cell>
          <cell r="E2914" t="str">
            <v>OPERATIVA</v>
          </cell>
          <cell r="F2914">
            <v>42552</v>
          </cell>
          <cell r="G2914" t="str">
            <v>ACTUALIZACION</v>
          </cell>
          <cell r="H2914">
            <v>45694</v>
          </cell>
          <cell r="I2914" t="str">
            <v>GLORIA  DIAGO FUENTES</v>
          </cell>
          <cell r="J2914">
            <v>73349</v>
          </cell>
          <cell r="K2914" t="str">
            <v>CALLE 10 N° 26-91</v>
          </cell>
          <cell r="L2914" t="str">
            <v>TOLIMA</v>
          </cell>
          <cell r="M2914" t="str">
            <v>HONDA</v>
          </cell>
          <cell r="N2914" t="str">
            <v>2513852  |  2513986</v>
          </cell>
          <cell r="O2914">
            <v>3122516516</v>
          </cell>
          <cell r="P2914" t="str">
            <v>gerencia@hondatriplea.gov.co</v>
          </cell>
          <cell r="Q2914" t="str">
            <v>SOCIEDAD POR ACCIONES SIMPLIFICADA</v>
          </cell>
          <cell r="R2914" t="str">
            <v>SOCIEDADES (EMPRESA DE SERVICIOS PUBLICOS)</v>
          </cell>
        </row>
        <row r="2915">
          <cell r="A2915">
            <v>35053</v>
          </cell>
          <cell r="B2915" t="str">
            <v>corporacion de recicladores de santa rosa de osos</v>
          </cell>
          <cell r="C2915">
            <v>42611</v>
          </cell>
          <cell r="D2915" t="str">
            <v>900821667-1</v>
          </cell>
          <cell r="E2915" t="str">
            <v>OPERATIVA</v>
          </cell>
          <cell r="F2915">
            <v>42053</v>
          </cell>
          <cell r="G2915" t="str">
            <v>ACTUALIZACION</v>
          </cell>
          <cell r="H2915">
            <v>45735</v>
          </cell>
          <cell r="I2915" t="str">
            <v>MONICA LUCIA ALVAREZ VELEZ</v>
          </cell>
          <cell r="J2915">
            <v>5686</v>
          </cell>
          <cell r="K2915" t="str">
            <v>cra 28 cl 30B - 104 interior 101</v>
          </cell>
          <cell r="L2915" t="str">
            <v>ANTIOQUIA</v>
          </cell>
          <cell r="M2915" t="str">
            <v>SANTA ROSA DE OSOS</v>
          </cell>
          <cell r="N2915" t="str">
            <v>8608020  |  8608020</v>
          </cell>
          <cell r="O2915">
            <v>3197713837</v>
          </cell>
          <cell r="P2915" t="str">
            <v>coresanta2015@gmail.com</v>
          </cell>
          <cell r="Q2915" t="str">
            <v>CORPORACION</v>
          </cell>
          <cell r="R2915" t="str">
            <v>ORGANIZACION AUTORIZADA</v>
          </cell>
        </row>
        <row r="2916">
          <cell r="A2916">
            <v>35073</v>
          </cell>
          <cell r="B2916" t="str">
            <v xml:space="preserve">ASOCIACION AMBIENTAL DE ASEO Y RECICLAJE RENACER </v>
          </cell>
          <cell r="C2916">
            <v>42891</v>
          </cell>
          <cell r="D2916" t="str">
            <v>900408669-4</v>
          </cell>
          <cell r="E2916" t="str">
            <v>OPERATIVA</v>
          </cell>
          <cell r="F2916">
            <v>40555</v>
          </cell>
          <cell r="G2916" t="str">
            <v>ACTUALIZACION</v>
          </cell>
          <cell r="H2916">
            <v>45722</v>
          </cell>
          <cell r="I2916" t="str">
            <v>MARTHA CECILIA PEDRAZA PARRA</v>
          </cell>
          <cell r="J2916">
            <v>54518</v>
          </cell>
          <cell r="K2916" t="str">
            <v>CRA. 8 NRO 7-122</v>
          </cell>
          <cell r="L2916" t="str">
            <v>NORTE DE SANTANDER</v>
          </cell>
          <cell r="M2916" t="str">
            <v>PAMPLONA</v>
          </cell>
          <cell r="N2916" t="str">
            <v>0000000  |  0000000</v>
          </cell>
          <cell r="O2916">
            <v>3183531431</v>
          </cell>
          <cell r="P2916" t="str">
            <v>ey.castro@hotmail.com</v>
          </cell>
          <cell r="Q2916" t="str">
            <v>EMPRESA ASOCIATIVA DE TRABAJO</v>
          </cell>
          <cell r="R2916" t="str">
            <v>ORGANIZACION AUTORIZADA</v>
          </cell>
        </row>
        <row r="2917">
          <cell r="A2917">
            <v>35133</v>
          </cell>
          <cell r="B2917" t="str">
            <v>CORPORACIÓN GRUPASSO</v>
          </cell>
          <cell r="C2917">
            <v>42622</v>
          </cell>
          <cell r="D2917" t="str">
            <v>900810598-2</v>
          </cell>
          <cell r="E2917" t="str">
            <v>OPERATIVA</v>
          </cell>
          <cell r="F2917">
            <v>42006</v>
          </cell>
          <cell r="G2917" t="str">
            <v>INSCRIPCION</v>
          </cell>
          <cell r="H2917">
            <v>42674</v>
          </cell>
          <cell r="I2917" t="str">
            <v xml:space="preserve">MARIBEL RESTREPO CONTRERAS </v>
          </cell>
          <cell r="J2917">
            <v>5034</v>
          </cell>
          <cell r="K2917" t="str">
            <v>CR 50  N 46 - 13</v>
          </cell>
          <cell r="L2917" t="str">
            <v>ANTIOQUIA</v>
          </cell>
          <cell r="M2917" t="str">
            <v>ANDES</v>
          </cell>
          <cell r="N2917" t="str">
            <v>8414127  |  8415076</v>
          </cell>
          <cell r="O2917">
            <v>3217462128</v>
          </cell>
          <cell r="P2917" t="str">
            <v>corgrupasso@outlook.com</v>
          </cell>
          <cell r="Q2917" t="str">
            <v>CORPORACION</v>
          </cell>
          <cell r="R2917" t="str">
            <v>ORGANIZACION AUTORIZADA</v>
          </cell>
        </row>
        <row r="2918">
          <cell r="A2918">
            <v>35153</v>
          </cell>
          <cell r="B2918" t="str">
            <v>ASOCIACION JUNTA ADMINISTRADORA DE SERVICIOS PUBLICOS DOMICILIARIOS ESP</v>
          </cell>
          <cell r="C2918">
            <v>42678</v>
          </cell>
          <cell r="D2918" t="str">
            <v>900993802-5</v>
          </cell>
          <cell r="E2918" t="str">
            <v>OPERATIVA</v>
          </cell>
          <cell r="F2918">
            <v>42614</v>
          </cell>
          <cell r="G2918" t="str">
            <v>ACTUALIZACION</v>
          </cell>
          <cell r="H2918">
            <v>44574</v>
          </cell>
          <cell r="I2918" t="str">
            <v xml:space="preserve"> PABLO JOSE VALENCIA CADENA</v>
          </cell>
          <cell r="J2918">
            <v>86755</v>
          </cell>
          <cell r="K2918" t="str">
            <v>calle 5 N°  6-105</v>
          </cell>
          <cell r="L2918" t="str">
            <v>PUTUMAYO</v>
          </cell>
          <cell r="M2918" t="str">
            <v>SAN FRANCISCO</v>
          </cell>
          <cell r="N2918" t="str">
            <v>4271127  |  4271127</v>
          </cell>
          <cell r="O2918">
            <v>3132504663</v>
          </cell>
          <cell r="P2918" t="str">
            <v>jassanfrancisco2019@gmail.com</v>
          </cell>
          <cell r="Q2918" t="str">
            <v>ASOCIACION DE USUARIOS</v>
          </cell>
          <cell r="R2918" t="str">
            <v>ORGANIZACION AUTORIZADA</v>
          </cell>
        </row>
        <row r="2919">
          <cell r="A2919">
            <v>35193</v>
          </cell>
          <cell r="B2919" t="str">
            <v>CORPORACION SOCIOAMBIENTAL DE RECICLADORES DE LA COSTA RECICLEMOS AMOR</v>
          </cell>
          <cell r="C2919">
            <v>42627</v>
          </cell>
          <cell r="D2919" t="str">
            <v>900142913-3</v>
          </cell>
          <cell r="E2919" t="str">
            <v>OPERATIVA</v>
          </cell>
          <cell r="F2919">
            <v>42627</v>
          </cell>
          <cell r="G2919" t="str">
            <v>ACTUALIZACION</v>
          </cell>
          <cell r="H2919">
            <v>45735</v>
          </cell>
          <cell r="I2919" t="str">
            <v>CARMEN ANICIA MIRANDA MIRANDA</v>
          </cell>
          <cell r="J2919">
            <v>44001</v>
          </cell>
          <cell r="K2919" t="str">
            <v>calle 12 b # 20-65</v>
          </cell>
          <cell r="L2919" t="str">
            <v>LA GUAJIRA</v>
          </cell>
          <cell r="M2919" t="str">
            <v>RIOHACHA</v>
          </cell>
          <cell r="N2919" t="str">
            <v>7276964  |  7276964</v>
          </cell>
          <cell r="O2919">
            <v>3145358526</v>
          </cell>
          <cell r="P2919" t="str">
            <v>corprecam@hotmail.com</v>
          </cell>
          <cell r="Q2919" t="str">
            <v>CORPORACION</v>
          </cell>
          <cell r="R2919" t="str">
            <v>ORGANIZACION AUTORIZADA</v>
          </cell>
        </row>
        <row r="2920">
          <cell r="A2920">
            <v>35293</v>
          </cell>
          <cell r="B2920" t="str">
            <v>Asociacion de Usuarios del Acueducto Yarumito Tamborcito</v>
          </cell>
          <cell r="C2920">
            <v>44069</v>
          </cell>
          <cell r="D2920" t="str">
            <v>811041814-6</v>
          </cell>
          <cell r="E2920" t="str">
            <v>OPERATIVA</v>
          </cell>
          <cell r="F2920">
            <v>37835</v>
          </cell>
          <cell r="G2920" t="str">
            <v>ACTUALIZACION</v>
          </cell>
          <cell r="H2920">
            <v>45706</v>
          </cell>
          <cell r="I2920" t="str">
            <v>ALFREDY ANTONIO UTRIA BUENDIA</v>
          </cell>
          <cell r="J2920">
            <v>5079</v>
          </cell>
          <cell r="K2920" t="str">
            <v>CARRERA15B19</v>
          </cell>
          <cell r="L2920" t="str">
            <v>ANTIOQUIA</v>
          </cell>
          <cell r="M2920" t="str">
            <v>BARBOSA</v>
          </cell>
          <cell r="N2920" t="str">
            <v>1111111  |  1111111</v>
          </cell>
          <cell r="O2920">
            <v>3117678146</v>
          </cell>
          <cell r="P2920" t="str">
            <v>aguacomunal@gmail.com</v>
          </cell>
          <cell r="Q2920" t="str">
            <v>ASOCIACION DE USUARIOS</v>
          </cell>
          <cell r="R2920" t="str">
            <v>ORGANIZACION AUTORIZADA</v>
          </cell>
        </row>
        <row r="2921">
          <cell r="A2921">
            <v>35333</v>
          </cell>
          <cell r="B2921" t="str">
            <v>ASOCIACIÓN RAS RECICLAJE Y AMBIENTE SOLIDARIO ESP</v>
          </cell>
          <cell r="C2921">
            <v>42824</v>
          </cell>
          <cell r="D2921" t="str">
            <v>900458108-8</v>
          </cell>
          <cell r="E2921" t="str">
            <v>OPERATIVA</v>
          </cell>
          <cell r="F2921">
            <v>42737</v>
          </cell>
          <cell r="G2921" t="str">
            <v>ACTUALIZACION</v>
          </cell>
          <cell r="H2921">
            <v>45674</v>
          </cell>
          <cell r="I2921" t="str">
            <v>CLAUDIA PATRICIA HURTADO CHARRIS</v>
          </cell>
          <cell r="J2921">
            <v>8001</v>
          </cell>
          <cell r="K2921" t="str">
            <v>Cra 15 29-128</v>
          </cell>
          <cell r="L2921" t="str">
            <v>ATLÁNTICO</v>
          </cell>
          <cell r="M2921" t="str">
            <v>BARRANQUILLA</v>
          </cell>
          <cell r="N2921" t="str">
            <v>3474577  |  3844763</v>
          </cell>
          <cell r="O2921">
            <v>3015191823</v>
          </cell>
          <cell r="P2921" t="str">
            <v>rasespaprovechamiento@gmail.com</v>
          </cell>
          <cell r="Q2921" t="str">
            <v>EMPRESA ASOCIATIVA DE TRABAJO</v>
          </cell>
          <cell r="R2921" t="str">
            <v>ORGANIZACION AUTORIZADA</v>
          </cell>
        </row>
        <row r="2922">
          <cell r="A2922">
            <v>35453</v>
          </cell>
          <cell r="B2922" t="str">
            <v>COOPERATIVA  DE TRABAJO ASOCIADO SERVIMOS DE ORIENTE</v>
          </cell>
          <cell r="C2922">
            <v>42794</v>
          </cell>
          <cell r="D2922" t="str">
            <v>800114538-2</v>
          </cell>
          <cell r="E2922" t="str">
            <v>OPERATIVA</v>
          </cell>
          <cell r="F2922">
            <v>42563</v>
          </cell>
          <cell r="G2922" t="str">
            <v>ACTUALIZACION</v>
          </cell>
          <cell r="H2922">
            <v>45716</v>
          </cell>
          <cell r="I2922" t="str">
            <v>CARLOS  CARDONA CASTRO</v>
          </cell>
          <cell r="J2922">
            <v>5615</v>
          </cell>
          <cell r="K2922" t="str">
            <v>CARRERA  52 48A 15</v>
          </cell>
          <cell r="L2922" t="str">
            <v>ANTIOQUIA</v>
          </cell>
          <cell r="M2922" t="str">
            <v>RIONEGRO</v>
          </cell>
          <cell r="N2922" t="str">
            <v>4795061  |  5575317</v>
          </cell>
          <cell r="O2922">
            <v>3146314572</v>
          </cell>
          <cell r="P2922" t="str">
            <v>servimos408@gmail.com</v>
          </cell>
          <cell r="Q2922" t="str">
            <v>COOPERATIVA</v>
          </cell>
          <cell r="R2922" t="str">
            <v>ORGANIZACION AUTORIZADA</v>
          </cell>
        </row>
        <row r="2923">
          <cell r="A2923">
            <v>35473</v>
          </cell>
          <cell r="B2923" t="str">
            <v>EMPRESA PRESTADORA DEL SERVICIO PUBLICO DOMICILIARIO DE ASEO VISION INTEGRAL AMBIENTAL DE ASEO</v>
          </cell>
          <cell r="C2923">
            <v>42765</v>
          </cell>
          <cell r="D2923" t="str">
            <v>900793054-4</v>
          </cell>
          <cell r="E2923" t="str">
            <v>OPERATIVA</v>
          </cell>
          <cell r="F2923">
            <v>42170</v>
          </cell>
          <cell r="G2923" t="str">
            <v>INSCRIPCION</v>
          </cell>
          <cell r="H2923">
            <v>42804</v>
          </cell>
          <cell r="I2923" t="str">
            <v>FRANCISCO DE JESUS OSPINA RESTREPO</v>
          </cell>
          <cell r="J2923">
            <v>66001</v>
          </cell>
          <cell r="K2923" t="str">
            <v>CALLE9  NUMERO 10 B-45</v>
          </cell>
          <cell r="L2923" t="str">
            <v>RISARALDA</v>
          </cell>
          <cell r="M2923" t="str">
            <v>PEREIRA</v>
          </cell>
          <cell r="N2923" t="str">
            <v>3248123  |  3248146</v>
          </cell>
          <cell r="O2923">
            <v>3155782110</v>
          </cell>
          <cell r="P2923" t="str">
            <v>visionintegralambientaldeaseo@gmail.com</v>
          </cell>
          <cell r="Q2923" t="str">
            <v>SOCIEDAD POR ACCIONES SIMPLIFICADA</v>
          </cell>
          <cell r="R2923" t="str">
            <v>SOCIEDADES (EMPRESA DE SERVICIOS PUBLICOS)</v>
          </cell>
        </row>
        <row r="2924">
          <cell r="A2924">
            <v>35475</v>
          </cell>
          <cell r="B2924" t="str">
            <v>ASOCIACION DE USUARIOS ACUEDUCTO LA CHARANGA PARTE ALTA</v>
          </cell>
          <cell r="C2924">
            <v>43119</v>
          </cell>
          <cell r="D2924" t="str">
            <v>811046154-6</v>
          </cell>
          <cell r="E2924" t="str">
            <v>OPERATIVA</v>
          </cell>
          <cell r="F2924">
            <v>38181</v>
          </cell>
          <cell r="G2924" t="str">
            <v>ACTUALIZACION</v>
          </cell>
          <cell r="H2924">
            <v>45399</v>
          </cell>
          <cell r="I2924" t="str">
            <v>JUAN RAFAEL JARAMILLO ATEHORTUA</v>
          </cell>
          <cell r="J2924">
            <v>5318</v>
          </cell>
          <cell r="K2924" t="str">
            <v>CR 48 No 41 B 04</v>
          </cell>
          <cell r="L2924" t="str">
            <v>ANTIOQUIA</v>
          </cell>
          <cell r="M2924" t="str">
            <v>GUARNE</v>
          </cell>
          <cell r="N2924" t="str">
            <v>2432415  |  2432415</v>
          </cell>
          <cell r="O2924">
            <v>3105003848</v>
          </cell>
          <cell r="P2924" t="str">
            <v>verajaime707@gmail.com</v>
          </cell>
          <cell r="Q2924" t="str">
            <v>ASOCIACION DE USUARIOS</v>
          </cell>
          <cell r="R2924" t="str">
            <v>ORGANIZACION AUTORIZADA</v>
          </cell>
        </row>
        <row r="2925">
          <cell r="A2925">
            <v>35513</v>
          </cell>
          <cell r="B2925" t="str">
            <v>ASOCIACION DE RECICLADORES DE ZIPAQUIRA POR UN MUNDO MEJOR</v>
          </cell>
          <cell r="C2925">
            <v>42661</v>
          </cell>
          <cell r="D2925" t="str">
            <v>900683625-8</v>
          </cell>
          <cell r="E2925" t="str">
            <v>OPERATIVA</v>
          </cell>
          <cell r="F2925">
            <v>41472</v>
          </cell>
          <cell r="G2925" t="str">
            <v>ACTUALIZACION</v>
          </cell>
          <cell r="H2925">
            <v>45720</v>
          </cell>
          <cell r="I2925" t="str">
            <v>JESUS EDUARDO PRADO ALVAREZ</v>
          </cell>
          <cell r="J2925">
            <v>25899</v>
          </cell>
          <cell r="K2925" t="str">
            <v>avenida 1 1 20</v>
          </cell>
          <cell r="L2925" t="str">
            <v>CUNDINAMARCA</v>
          </cell>
          <cell r="M2925" t="str">
            <v>ZIPAQUIRA</v>
          </cell>
          <cell r="N2925" t="str">
            <v>8827223  |  8827223</v>
          </cell>
          <cell r="O2925">
            <v>3107960255</v>
          </cell>
          <cell r="P2925" t="str">
            <v>asociacionrezipa@gmail.com</v>
          </cell>
          <cell r="Q2925" t="str">
            <v>SIN ANIMO DE LUCRO</v>
          </cell>
          <cell r="R2925" t="str">
            <v>ORGANIZACION AUTORIZADA</v>
          </cell>
        </row>
        <row r="2926">
          <cell r="A2926">
            <v>35553</v>
          </cell>
          <cell r="B2926" t="str">
            <v>Fundacion Huella Ambiental</v>
          </cell>
          <cell r="C2926">
            <v>43277</v>
          </cell>
          <cell r="D2926" t="str">
            <v>900195521-7</v>
          </cell>
          <cell r="E2926" t="str">
            <v>OPERATIVA</v>
          </cell>
          <cell r="F2926">
            <v>39464</v>
          </cell>
          <cell r="G2926" t="str">
            <v>ACTUALIZACION</v>
          </cell>
          <cell r="H2926">
            <v>45715</v>
          </cell>
          <cell r="I2926" t="str">
            <v>JHON ALEXANDER  HERNANDEZ MANCILLA</v>
          </cell>
          <cell r="J2926">
            <v>76001</v>
          </cell>
          <cell r="K2926" t="str">
            <v>KR 26 H1 # 122 -26</v>
          </cell>
          <cell r="L2926" t="str">
            <v>VALLE DEL CAUCA</v>
          </cell>
          <cell r="M2926" t="str">
            <v>CALI</v>
          </cell>
          <cell r="N2926" t="str">
            <v>6624398  |  4004020</v>
          </cell>
          <cell r="O2926">
            <v>3142711307</v>
          </cell>
          <cell r="P2926" t="str">
            <v>huellaambiental2018@gmail.com</v>
          </cell>
          <cell r="Q2926" t="str">
            <v>SIN ANIMO DE LUCRO</v>
          </cell>
          <cell r="R2926" t="str">
            <v>ORGANIZACION AUTORIZADA</v>
          </cell>
        </row>
        <row r="2927">
          <cell r="A2927">
            <v>35573</v>
          </cell>
          <cell r="B2927" t="str">
            <v>fundacion amazonas sin limites</v>
          </cell>
          <cell r="C2927">
            <v>42788</v>
          </cell>
          <cell r="D2927" t="str">
            <v>900416586-5</v>
          </cell>
          <cell r="E2927" t="str">
            <v>OPERATIVA</v>
          </cell>
          <cell r="F2927">
            <v>40604</v>
          </cell>
          <cell r="G2927" t="str">
            <v>ACTUALIZACION</v>
          </cell>
          <cell r="H2927">
            <v>45546</v>
          </cell>
          <cell r="I2927" t="str">
            <v>POMPILIO ANDRES LOSADA PINZON</v>
          </cell>
          <cell r="J2927">
            <v>91001</v>
          </cell>
          <cell r="K2927" t="str">
            <v>carrera 7 # 7-37</v>
          </cell>
          <cell r="L2927" t="str">
            <v>AMAZONAS</v>
          </cell>
          <cell r="M2927" t="str">
            <v>LETICIA</v>
          </cell>
          <cell r="N2927" t="str">
            <v>3203237  |  3504969</v>
          </cell>
          <cell r="O2927">
            <v>3203237599</v>
          </cell>
          <cell r="P2927" t="str">
            <v>fasl.amazonas@gmail.com</v>
          </cell>
          <cell r="Q2927" t="str">
            <v>SIN ANIMO DE LUCRO</v>
          </cell>
          <cell r="R2927" t="str">
            <v>ORGANIZACION AUTORIZADA</v>
          </cell>
        </row>
        <row r="2928">
          <cell r="A2928">
            <v>35593</v>
          </cell>
          <cell r="B2928" t="str">
            <v>CICLO TOTAL SAS E.S.P</v>
          </cell>
          <cell r="C2928">
            <v>42653</v>
          </cell>
          <cell r="D2928" t="str">
            <v>900995500-5</v>
          </cell>
          <cell r="E2928" t="str">
            <v>OPERATIVA</v>
          </cell>
          <cell r="F2928">
            <v>42644</v>
          </cell>
          <cell r="G2928" t="str">
            <v>ACTUALIZACION</v>
          </cell>
          <cell r="H2928">
            <v>45682</v>
          </cell>
          <cell r="I2928" t="str">
            <v>SANTIAGO MONROY GAVIRIA</v>
          </cell>
          <cell r="J2928">
            <v>5440</v>
          </cell>
          <cell r="K2928" t="str">
            <v xml:space="preserve">CARRERA 30A # 20-80 </v>
          </cell>
          <cell r="L2928" t="str">
            <v>ANTIOQUIA</v>
          </cell>
          <cell r="M2928" t="str">
            <v>MARINILLA</v>
          </cell>
          <cell r="N2928" t="str">
            <v>3223462  |  3223462</v>
          </cell>
          <cell r="O2928">
            <v>3168750126</v>
          </cell>
          <cell r="P2928" t="str">
            <v>direccionoperativa@ciclototal.co</v>
          </cell>
          <cell r="Q2928" t="str">
            <v>SOCIEDAD POR ACCIONES SIMPLIFICADA</v>
          </cell>
          <cell r="R2928" t="str">
            <v>SOCIEDADES (EMPRESA DE SERVICIOS PUBLICOS)</v>
          </cell>
        </row>
        <row r="2929">
          <cell r="A2929">
            <v>35713</v>
          </cell>
          <cell r="B2929" t="str">
            <v>ASOCIACION DE USUARIOS DEL ACUEDUCTO POTRERO GRANDE LA YERBABUENA Y AGUADAS</v>
          </cell>
          <cell r="C2929">
            <v>44055</v>
          </cell>
          <cell r="D2929" t="str">
            <v>900156819-1</v>
          </cell>
          <cell r="E2929" t="str">
            <v>OPERATIVA</v>
          </cell>
          <cell r="F2929">
            <v>39264</v>
          </cell>
          <cell r="G2929" t="str">
            <v>ACTUALIZACION</v>
          </cell>
          <cell r="H2929">
            <v>45720</v>
          </cell>
          <cell r="I2929" t="str">
            <v>JOSE AGUSTIN PARDO RODRIGUEZ</v>
          </cell>
          <cell r="J2929">
            <v>25181</v>
          </cell>
          <cell r="K2929" t="str">
            <v>Vereda Potrero Grande</v>
          </cell>
          <cell r="L2929" t="str">
            <v>CUNDINAMARCA</v>
          </cell>
          <cell r="M2929" t="str">
            <v>CHOACHI</v>
          </cell>
          <cell r="N2929" t="str">
            <v>2716968  |  7695255</v>
          </cell>
          <cell r="O2929">
            <v>3112716968</v>
          </cell>
          <cell r="P2929" t="str">
            <v>joviriga@gmail.com</v>
          </cell>
          <cell r="Q2929" t="str">
            <v>ASOCIACION DE USUARIOS</v>
          </cell>
          <cell r="R2929" t="str">
            <v>ORGANIZACION AUTORIZADA</v>
          </cell>
        </row>
        <row r="2930">
          <cell r="A2930">
            <v>35733</v>
          </cell>
          <cell r="B2930" t="str">
            <v>SERVICIOS MULTIPLES DOMICILIARIOS SAS ESP</v>
          </cell>
          <cell r="C2930">
            <v>43348</v>
          </cell>
          <cell r="D2930" t="str">
            <v>901007366-0</v>
          </cell>
          <cell r="E2930" t="str">
            <v>OPERATIVA</v>
          </cell>
          <cell r="F2930">
            <v>43313</v>
          </cell>
          <cell r="G2930" t="str">
            <v>ACTUALIZACION</v>
          </cell>
          <cell r="H2930">
            <v>44965</v>
          </cell>
          <cell r="I2930" t="str">
            <v>SOFIA ALEJANDRA BERMUDEZ LLANOS</v>
          </cell>
          <cell r="J2930">
            <v>41524</v>
          </cell>
          <cell r="K2930" t="str">
            <v>Carrera 7 No. 43B 03</v>
          </cell>
          <cell r="L2930" t="str">
            <v>HUILA</v>
          </cell>
          <cell r="M2930" t="str">
            <v>PALERMO</v>
          </cell>
          <cell r="N2930" t="str">
            <v>8000000  |  8000000</v>
          </cell>
          <cell r="O2930">
            <v>3132569189</v>
          </cell>
          <cell r="P2930" t="str">
            <v>administrativo@semdo.co</v>
          </cell>
          <cell r="Q2930" t="str">
            <v>SOCIEDAD POR ACCIONES SIMPLIFICADA</v>
          </cell>
          <cell r="R2930" t="str">
            <v>SOCIEDADES (EMPRESA DE SERVICIOS PUBLICOS)</v>
          </cell>
        </row>
        <row r="2931">
          <cell r="A2931">
            <v>35773</v>
          </cell>
          <cell r="B2931" t="str">
            <v>ASOCIACION DE USUARIOS DEL ACUEDUCTO DE LA VEREDA SAN ISIDRO</v>
          </cell>
          <cell r="C2931">
            <v>43649</v>
          </cell>
          <cell r="D2931" t="str">
            <v>811022096-3</v>
          </cell>
          <cell r="E2931" t="str">
            <v>OPERATIVA</v>
          </cell>
          <cell r="F2931">
            <v>36581</v>
          </cell>
          <cell r="G2931" t="str">
            <v>ACTUALIZACION</v>
          </cell>
          <cell r="H2931">
            <v>45698</v>
          </cell>
          <cell r="I2931" t="str">
            <v>ANGEL MIRO RIOS VANEGAS</v>
          </cell>
          <cell r="J2931">
            <v>5318</v>
          </cell>
          <cell r="K2931" t="str">
            <v>VEREDA SAN ISIDRO</v>
          </cell>
          <cell r="L2931" t="str">
            <v>ANTIOQUIA</v>
          </cell>
          <cell r="M2931" t="str">
            <v>GUARNE</v>
          </cell>
          <cell r="N2931" t="str">
            <v>5578325  |  5578325</v>
          </cell>
          <cell r="O2931">
            <v>3045864795</v>
          </cell>
          <cell r="P2931" t="str">
            <v>acueductovsanisidro@gmail.com</v>
          </cell>
          <cell r="Q2931" t="str">
            <v>SIN ANIMO DE LUCRO</v>
          </cell>
          <cell r="R2931" t="str">
            <v>ORGANIZACION AUTORIZADA</v>
          </cell>
        </row>
        <row r="2932">
          <cell r="A2932">
            <v>35833</v>
          </cell>
          <cell r="B2932" t="str">
            <v>ASOCIACION RECUPERANDO MATERIALES RECICLABLES DE KENNEDY</v>
          </cell>
          <cell r="C2932">
            <v>42830</v>
          </cell>
          <cell r="D2932" t="str">
            <v>900873736-2</v>
          </cell>
          <cell r="E2932" t="str">
            <v>OPERATIVA</v>
          </cell>
          <cell r="F2932">
            <v>42139</v>
          </cell>
          <cell r="G2932" t="str">
            <v>ACTUALIZACION</v>
          </cell>
          <cell r="H2932">
            <v>45727</v>
          </cell>
          <cell r="I2932" t="str">
            <v>ANA  RODRIGUEZ  LEGUIZAMON</v>
          </cell>
          <cell r="J2932">
            <v>11001</v>
          </cell>
          <cell r="K2932" t="str">
            <v>CR 81 D # 40F 16 Sur</v>
          </cell>
          <cell r="L2932" t="str">
            <v>BOGOTÁ, D.C.</v>
          </cell>
          <cell r="M2932" t="str">
            <v>BOGOTA, D.C.</v>
          </cell>
          <cell r="N2932" t="str">
            <v>7063744  |  7063744</v>
          </cell>
          <cell r="O2932">
            <v>3105680343</v>
          </cell>
          <cell r="P2932" t="str">
            <v>remareek@gmail.com</v>
          </cell>
          <cell r="Q2932" t="str">
            <v>SIN ANIMO DE LUCRO</v>
          </cell>
          <cell r="R2932" t="str">
            <v>ORGANIZACION AUTORIZADA</v>
          </cell>
        </row>
        <row r="2933">
          <cell r="A2933">
            <v>35853</v>
          </cell>
          <cell r="B2933" t="str">
            <v xml:space="preserve">ASOCIACION DE RECICLADORES DE TUNJA </v>
          </cell>
          <cell r="C2933">
            <v>42906</v>
          </cell>
          <cell r="D2933" t="str">
            <v>820003964-3</v>
          </cell>
          <cell r="E2933" t="str">
            <v>OPERATIVA</v>
          </cell>
          <cell r="F2933">
            <v>42471</v>
          </cell>
          <cell r="G2933" t="str">
            <v>ACTUALIZACION</v>
          </cell>
          <cell r="H2933">
            <v>45712</v>
          </cell>
          <cell r="I2933" t="str">
            <v xml:space="preserve">ADRIANA MARCELA BUSTOS </v>
          </cell>
          <cell r="J2933">
            <v>15001</v>
          </cell>
          <cell r="K2933" t="str">
            <v>carrera 13 No 3-171 sur BARRIO SAN CARLOS</v>
          </cell>
          <cell r="L2933" t="str">
            <v>BOYACÁ</v>
          </cell>
          <cell r="M2933" t="str">
            <v>TUNJA</v>
          </cell>
          <cell r="N2933" t="str">
            <v>7439878  |  7439878</v>
          </cell>
          <cell r="O2933">
            <v>3123365396</v>
          </cell>
          <cell r="P2933" t="str">
            <v>recitunja@gmail.com</v>
          </cell>
          <cell r="Q2933" t="str">
            <v>SIN ANIMO DE LUCRO</v>
          </cell>
          <cell r="R2933" t="str">
            <v>ORGANIZACION AUTORIZADA</v>
          </cell>
        </row>
        <row r="2934">
          <cell r="A2934">
            <v>35854</v>
          </cell>
          <cell r="B2934" t="str">
            <v>Corporación Cívica Juventudes de Antioquia</v>
          </cell>
          <cell r="C2934">
            <v>42984</v>
          </cell>
          <cell r="D2934" t="str">
            <v>811010362-6</v>
          </cell>
          <cell r="E2934" t="str">
            <v>OPERATIVA</v>
          </cell>
          <cell r="F2934">
            <v>35030</v>
          </cell>
          <cell r="G2934" t="str">
            <v>ACTUALIZACION</v>
          </cell>
          <cell r="H2934">
            <v>45744</v>
          </cell>
          <cell r="I2934" t="str">
            <v>GUILLERMO HORACIO RODRIGUEZ TOBON</v>
          </cell>
          <cell r="J2934">
            <v>5001</v>
          </cell>
          <cell r="K2934" t="str">
            <v>Transversal 39a#71-117 apt301</v>
          </cell>
          <cell r="L2934" t="str">
            <v>ANTIOQUIA</v>
          </cell>
          <cell r="M2934" t="str">
            <v>MEDELLÍN</v>
          </cell>
          <cell r="N2934" t="str">
            <v>5058272  |  0000000</v>
          </cell>
          <cell r="O2934">
            <v>3508471664</v>
          </cell>
          <cell r="P2934" t="str">
            <v>cocjant.esp@gmail.com</v>
          </cell>
          <cell r="Q2934" t="str">
            <v>CORPORACION</v>
          </cell>
          <cell r="R2934" t="str">
            <v>ORGANIZACION AUTORIZADA</v>
          </cell>
        </row>
        <row r="2935">
          <cell r="A2935">
            <v>35873</v>
          </cell>
          <cell r="B2935" t="str">
            <v>ASOCIACIÓN DE USUARIOS DE SERVICIOS COLECTIVOS DE EL HORRO ANSERMA</v>
          </cell>
          <cell r="C2935">
            <v>44089</v>
          </cell>
          <cell r="D2935" t="str">
            <v>800168457-6</v>
          </cell>
          <cell r="E2935" t="str">
            <v>OPERATIVA</v>
          </cell>
          <cell r="F2935">
            <v>36311</v>
          </cell>
          <cell r="G2935" t="str">
            <v>ACTUALIZACION</v>
          </cell>
          <cell r="H2935">
            <v>45698</v>
          </cell>
          <cell r="I2935" t="str">
            <v>ANDRES ADOLFO ROMAN GIL</v>
          </cell>
          <cell r="J2935">
            <v>17042</v>
          </cell>
          <cell r="K2935" t="str">
            <v>VEREDA EL HORRO</v>
          </cell>
          <cell r="L2935" t="str">
            <v>CALDAS</v>
          </cell>
          <cell r="M2935" t="str">
            <v>ANSERMA</v>
          </cell>
          <cell r="N2935" t="str">
            <v>8536430  |  8536430</v>
          </cell>
          <cell r="O2935">
            <v>3122847559</v>
          </cell>
          <cell r="P2935" t="str">
            <v>acueductoelhorro@gmail.com</v>
          </cell>
          <cell r="Q2935" t="str">
            <v>ASOCIACION DE USUARIOS</v>
          </cell>
          <cell r="R2935" t="str">
            <v>ORGANIZACION AUTORIZADA</v>
          </cell>
        </row>
        <row r="2936">
          <cell r="A2936">
            <v>35913</v>
          </cell>
          <cell r="B2936" t="str">
            <v>ASOCIACION ORA AMBIENTAL ACTIVA DE RECICLADORES DE BOGOTA</v>
          </cell>
          <cell r="C2936">
            <v>42831</v>
          </cell>
          <cell r="D2936" t="str">
            <v>900968565-9</v>
          </cell>
          <cell r="E2936" t="str">
            <v>OPERATIVA</v>
          </cell>
          <cell r="F2936">
            <v>44459</v>
          </cell>
          <cell r="G2936" t="str">
            <v>ACTUALIZACION</v>
          </cell>
          <cell r="H2936">
            <v>45709</v>
          </cell>
          <cell r="I2936" t="str">
            <v xml:space="preserve">HECTOR WILLIAM GUZMAN </v>
          </cell>
          <cell r="J2936">
            <v>11001</v>
          </cell>
          <cell r="K2936" t="str">
            <v>CRA 81 G - 56- 82 SUR</v>
          </cell>
          <cell r="L2936" t="str">
            <v>BOGOTÁ, D.C.</v>
          </cell>
          <cell r="M2936" t="str">
            <v>BOGOTA, D.C.</v>
          </cell>
          <cell r="N2936" t="str">
            <v>4449377  |  4449377</v>
          </cell>
          <cell r="O2936">
            <v>3144449377</v>
          </cell>
          <cell r="P2936" t="str">
            <v>ASOAMBIENTALACTIVA@GMAIL.COM</v>
          </cell>
          <cell r="Q2936" t="str">
            <v>EMPRESA DE ECONOMIA SOLIDARIA</v>
          </cell>
          <cell r="R2936" t="str">
            <v>ORGANIZACION AUTORIZADA</v>
          </cell>
        </row>
        <row r="2937">
          <cell r="A2937">
            <v>35993</v>
          </cell>
          <cell r="B2937" t="str">
            <v>ASOCIACIÓN DE USUARIOS DE ACUEDUCTO Y SANEAMIENTO BÁSICO DEL CORREGIMIENTO DE OREJERO SUCRE</v>
          </cell>
          <cell r="C2937">
            <v>44091</v>
          </cell>
          <cell r="D2937" t="str">
            <v>900761850-3</v>
          </cell>
          <cell r="E2937" t="str">
            <v>OPERATIVA</v>
          </cell>
          <cell r="F2937">
            <v>40739</v>
          </cell>
          <cell r="G2937" t="str">
            <v>ACTUALIZACION</v>
          </cell>
          <cell r="H2937">
            <v>44587</v>
          </cell>
          <cell r="I2937" t="str">
            <v>LETIS ANAY MENDEZ VARGAS</v>
          </cell>
          <cell r="J2937">
            <v>70771</v>
          </cell>
          <cell r="K2937" t="str">
            <v>CALLE 2 CRA 3 28</v>
          </cell>
          <cell r="L2937" t="str">
            <v>SUCRE</v>
          </cell>
          <cell r="M2937" t="str">
            <v>SUCRE</v>
          </cell>
          <cell r="N2937" t="str">
            <v>0000000  |  0000000</v>
          </cell>
          <cell r="O2937">
            <v>3207749441</v>
          </cell>
          <cell r="P2937" t="str">
            <v>aguasdeelguamo@hotmail.com</v>
          </cell>
          <cell r="Q2937" t="str">
            <v>ASOCIACION DE USUARIOS</v>
          </cell>
          <cell r="R2937" t="str">
            <v>ORGANIZACION AUTORIZADA</v>
          </cell>
        </row>
        <row r="2938">
          <cell r="A2938">
            <v>36013</v>
          </cell>
          <cell r="B2938" t="str">
            <v>ASOCIACION RECICLADORES UNIDOS DE RIOHACHA PARA LA GUAJIRA</v>
          </cell>
          <cell r="C2938">
            <v>42718</v>
          </cell>
          <cell r="D2938" t="str">
            <v>901015216-8</v>
          </cell>
          <cell r="E2938" t="str">
            <v>OPERATIVA</v>
          </cell>
          <cell r="F2938">
            <v>42644</v>
          </cell>
          <cell r="G2938" t="str">
            <v>ACTUALIZACION</v>
          </cell>
          <cell r="H2938">
            <v>45378</v>
          </cell>
          <cell r="I2938" t="str">
            <v>ADRIANA PATRICIA MENDOZA CAUSADO</v>
          </cell>
          <cell r="J2938">
            <v>44001</v>
          </cell>
          <cell r="K2938" t="str">
            <v>Carrera 7C # 38-14</v>
          </cell>
          <cell r="L2938" t="str">
            <v>LA GUAJIRA</v>
          </cell>
          <cell r="M2938" t="str">
            <v>RIOHACHA</v>
          </cell>
          <cell r="N2938" t="str">
            <v>7273318  |  7273188</v>
          </cell>
          <cell r="O2938">
            <v>3016465170</v>
          </cell>
          <cell r="P2938" t="str">
            <v>eca.recicladoresunidos@gmail.com</v>
          </cell>
          <cell r="Q2938" t="str">
            <v>SIN ANIMO DE LUCRO</v>
          </cell>
          <cell r="R2938" t="str">
            <v>ORGANIZACION AUTORIZADA</v>
          </cell>
        </row>
        <row r="2939">
          <cell r="A2939">
            <v>36053</v>
          </cell>
          <cell r="B2939" t="str">
            <v>CORPORACION CENTRO HISTORICO</v>
          </cell>
          <cell r="C2939">
            <v>42802</v>
          </cell>
          <cell r="D2939" t="str">
            <v>900712732-3</v>
          </cell>
          <cell r="E2939" t="str">
            <v>OPERATIVA</v>
          </cell>
          <cell r="F2939">
            <v>41711</v>
          </cell>
          <cell r="G2939" t="str">
            <v>ACTUALIZACION</v>
          </cell>
          <cell r="H2939">
            <v>45722</v>
          </cell>
          <cell r="I2939" t="str">
            <v>BETTY VANEGAS FORERO</v>
          </cell>
          <cell r="J2939">
            <v>11001</v>
          </cell>
          <cell r="K2939" t="str">
            <v>Carrera 8 # 2A - 79 sur</v>
          </cell>
          <cell r="L2939" t="str">
            <v>BOGOTÁ, D.C.</v>
          </cell>
          <cell r="M2939" t="str">
            <v>BOGOTA, D.C.</v>
          </cell>
          <cell r="N2939" t="str">
            <v>9260341  |  9260341</v>
          </cell>
          <cell r="O2939">
            <v>3115187798</v>
          </cell>
          <cell r="P2939" t="str">
            <v>informacion@corporacioncentrohistorico.org</v>
          </cell>
          <cell r="Q2939" t="str">
            <v>CORPORACION</v>
          </cell>
          <cell r="R2939" t="str">
            <v>ORGANIZACION AUTORIZADA</v>
          </cell>
        </row>
        <row r="2940">
          <cell r="A2940">
            <v>36073</v>
          </cell>
          <cell r="B2940" t="str">
            <v>ASOCIACIÓN AGUAS DE SAN JOAQUÍN</v>
          </cell>
          <cell r="C2940">
            <v>42688</v>
          </cell>
          <cell r="D2940" t="str">
            <v>900129868-6</v>
          </cell>
          <cell r="E2940" t="str">
            <v>OPERATIVA</v>
          </cell>
          <cell r="F2940">
            <v>38800</v>
          </cell>
          <cell r="G2940" t="str">
            <v>ACTUALIZACION</v>
          </cell>
          <cell r="H2940">
            <v>45726</v>
          </cell>
          <cell r="I2940" t="str">
            <v>BENJAMIN MARTELO HERRERA</v>
          </cell>
          <cell r="J2940">
            <v>13433</v>
          </cell>
          <cell r="K2940" t="str">
            <v>San Joaquín, calle las Delicias</v>
          </cell>
          <cell r="L2940" t="str">
            <v>BOLÍVAR</v>
          </cell>
          <cell r="M2940" t="str">
            <v>MAHATES</v>
          </cell>
          <cell r="N2940" t="str">
            <v>3217144  |  3106815</v>
          </cell>
          <cell r="O2940">
            <v>3217144322</v>
          </cell>
          <cell r="P2940" t="str">
            <v>aguasdesanjoaquin@outlook.es</v>
          </cell>
          <cell r="Q2940" t="str">
            <v>SIN ANIMO DE LUCRO</v>
          </cell>
          <cell r="R2940" t="str">
            <v>ORGANIZACION AUTORIZADA</v>
          </cell>
        </row>
        <row r="2941">
          <cell r="A2941">
            <v>36097</v>
          </cell>
          <cell r="B2941" t="str">
            <v xml:space="preserve">SANEAMIENTO Y MEJORAMIENTO AMBIENTAL S.A.S ESP </v>
          </cell>
          <cell r="C2941">
            <v>42783</v>
          </cell>
          <cell r="D2941" t="str">
            <v>900855539-1</v>
          </cell>
          <cell r="E2941" t="str">
            <v>OPERATIVA</v>
          </cell>
          <cell r="F2941">
            <v>42685</v>
          </cell>
          <cell r="G2941" t="str">
            <v>ACTUALIZACION</v>
          </cell>
          <cell r="H2941">
            <v>45727</v>
          </cell>
          <cell r="I2941" t="str">
            <v>OLGA ROCIO ORTIZ OBREGON</v>
          </cell>
          <cell r="J2941">
            <v>18001</v>
          </cell>
          <cell r="K2941" t="str">
            <v>CALLE 4 B SUR CARRERA 13 VILLA MONICA</v>
          </cell>
          <cell r="L2941" t="str">
            <v>CAQUETÁ</v>
          </cell>
          <cell r="M2941" t="str">
            <v>FLORENCIA</v>
          </cell>
          <cell r="N2941" t="str">
            <v>4347609  |  4347609</v>
          </cell>
          <cell r="O2941">
            <v>3188272189</v>
          </cell>
          <cell r="P2941" t="str">
            <v>GERENCIA@SAMAMB.COM</v>
          </cell>
          <cell r="Q2941" t="str">
            <v>SOCIEDAD POR ACCIONES SIMPLIFICADA</v>
          </cell>
          <cell r="R2941" t="str">
            <v>SOCIEDADES (EMPRESA DE SERVICIOS PUBLICOS)</v>
          </cell>
        </row>
        <row r="2942">
          <cell r="A2942">
            <v>36133</v>
          </cell>
          <cell r="B2942" t="str">
            <v>ASOCIACION DE TRABAJADORES POR EL MEDIO AMBIENTE</v>
          </cell>
          <cell r="C2942">
            <v>42692</v>
          </cell>
          <cell r="D2942" t="str">
            <v>900628701-6</v>
          </cell>
          <cell r="E2942" t="str">
            <v>OPERATIVA</v>
          </cell>
          <cell r="F2942">
            <v>41436</v>
          </cell>
          <cell r="G2942" t="str">
            <v>ACTUALIZACION</v>
          </cell>
          <cell r="H2942">
            <v>44652</v>
          </cell>
          <cell r="I2942" t="str">
            <v>JEISON FABIAN  RAMIREZ AYALA</v>
          </cell>
          <cell r="J2942">
            <v>68655</v>
          </cell>
          <cell r="K2942" t="str">
            <v>CARRERA 12 # 15-24 L 01 BARRIO 20 DE JULIO</v>
          </cell>
          <cell r="L2942" t="str">
            <v>SANTANDER</v>
          </cell>
          <cell r="M2942" t="str">
            <v>SABANA DE TORRES</v>
          </cell>
          <cell r="N2942" t="str">
            <v>6293148  |  6293148</v>
          </cell>
          <cell r="O2942">
            <v>3164861492</v>
          </cell>
          <cell r="P2942" t="str">
            <v>trabajadoresasotramarc@gmail.com</v>
          </cell>
          <cell r="Q2942" t="str">
            <v>ASOCIACION DE USUARIOS</v>
          </cell>
          <cell r="R2942" t="str">
            <v>ORGANIZACION AUTORIZADA</v>
          </cell>
        </row>
        <row r="2943">
          <cell r="A2943">
            <v>36153</v>
          </cell>
          <cell r="B2943" t="str">
            <v>CORPORACION AMBIENTAL POR LA VIDA Y EL DESARROLLO SOSTENIBLE</v>
          </cell>
          <cell r="C2943">
            <v>44109</v>
          </cell>
          <cell r="D2943" t="str">
            <v>900418749-8</v>
          </cell>
          <cell r="E2943" t="str">
            <v>OPERATIVA</v>
          </cell>
          <cell r="F2943">
            <v>40598</v>
          </cell>
          <cell r="G2943" t="str">
            <v>INSCRIPCION</v>
          </cell>
          <cell r="H2943">
            <v>44132</v>
          </cell>
          <cell r="I2943" t="str">
            <v>BENEDICTO CABARICO RODRIGUEZ</v>
          </cell>
          <cell r="J2943">
            <v>54001</v>
          </cell>
          <cell r="K2943" t="str">
            <v>AV 7N 3 93 BRR MOLINOS</v>
          </cell>
          <cell r="L2943" t="str">
            <v>NORTE DE SANTANDER</v>
          </cell>
          <cell r="M2943" t="str">
            <v>CUCUTA</v>
          </cell>
          <cell r="N2943" t="str">
            <v>5925828  |  5925828</v>
          </cell>
          <cell r="O2943">
            <v>3167023699</v>
          </cell>
          <cell r="P2943" t="str">
            <v>corpvida@hotmail.com</v>
          </cell>
          <cell r="Q2943" t="str">
            <v>SIN ANIMO DE LUCRO</v>
          </cell>
          <cell r="R2943" t="str">
            <v>ORGANIZACION AUTORIZADA</v>
          </cell>
        </row>
        <row r="2944">
          <cell r="A2944">
            <v>36293</v>
          </cell>
          <cell r="B2944" t="str">
            <v>ASOCIACIÓN DE RECICLADORES DE OFICIO RC ASOCIACIÓN RECICLOSOCIAL</v>
          </cell>
          <cell r="C2944">
            <v>43587</v>
          </cell>
          <cell r="D2944" t="str">
            <v>900714648-1</v>
          </cell>
          <cell r="E2944" t="str">
            <v>OPERATIVA</v>
          </cell>
          <cell r="F2944">
            <v>41717</v>
          </cell>
          <cell r="G2944" t="str">
            <v>ACTUALIZACION</v>
          </cell>
          <cell r="H2944">
            <v>45435</v>
          </cell>
          <cell r="I2944" t="str">
            <v>RAUL JULIAN  PULIDO MORA</v>
          </cell>
          <cell r="J2944">
            <v>11001</v>
          </cell>
          <cell r="K2944" t="str">
            <v>CALLE 76C SUR No. 2C - 16 ESTE</v>
          </cell>
          <cell r="L2944" t="str">
            <v>BOGOTÁ, D.C.</v>
          </cell>
          <cell r="M2944" t="str">
            <v>BOGOTA, D.C.</v>
          </cell>
          <cell r="N2944" t="str">
            <v>3022348  |  7646156</v>
          </cell>
          <cell r="O2944">
            <v>3134906615</v>
          </cell>
          <cell r="P2944" t="str">
            <v>reciclosocial@hotmail.com</v>
          </cell>
          <cell r="Q2944" t="str">
            <v>SIN ANIMO DE LUCRO</v>
          </cell>
          <cell r="R2944" t="str">
            <v>ORGANIZACION AUTORIZADA</v>
          </cell>
        </row>
        <row r="2945">
          <cell r="A2945">
            <v>36313</v>
          </cell>
          <cell r="B2945" t="str">
            <v>COPROFERCOL S.A.S</v>
          </cell>
          <cell r="C2945">
            <v>42801</v>
          </cell>
          <cell r="D2945" t="str">
            <v>900547502-9</v>
          </cell>
          <cell r="E2945" t="str">
            <v>OPERATIVA</v>
          </cell>
          <cell r="F2945">
            <v>41145</v>
          </cell>
          <cell r="G2945" t="str">
            <v>ACTUALIZACION</v>
          </cell>
          <cell r="H2945">
            <v>45716</v>
          </cell>
          <cell r="I2945" t="str">
            <v>ROBINSON DE JESUS SALAZAR BOLIVAR</v>
          </cell>
          <cell r="J2945">
            <v>5129</v>
          </cell>
          <cell r="K2945" t="str">
            <v>calle 128 sur # 57-09</v>
          </cell>
          <cell r="L2945" t="str">
            <v>ANTIOQUIA</v>
          </cell>
          <cell r="M2945" t="str">
            <v>CALDAS</v>
          </cell>
          <cell r="N2945" t="str">
            <v>4875101  |  4875101</v>
          </cell>
          <cell r="O2945">
            <v>3135852456</v>
          </cell>
          <cell r="P2945" t="str">
            <v>gerencia@coprofercol.com</v>
          </cell>
          <cell r="Q2945" t="str">
            <v>SOCIEDAD POR ACCIONES SIMPLIFICADA</v>
          </cell>
          <cell r="R2945" t="str">
            <v>SOCIEDADES (EMPRESA DE SERVICIOS PUBLICOS)</v>
          </cell>
        </row>
        <row r="2946">
          <cell r="A2946">
            <v>36315</v>
          </cell>
          <cell r="B2946" t="str">
            <v>ASOCIACION DE PRODUCTORES, RECOLECTORES, RECICLADORES, CLASIFICADORES Y TRANSFORMADORES DE RESIDUOS ORGNICOS</v>
          </cell>
          <cell r="C2946">
            <v>42802</v>
          </cell>
          <cell r="D2946" t="str">
            <v>900730012-5</v>
          </cell>
          <cell r="E2946" t="str">
            <v>OPERATIVA</v>
          </cell>
          <cell r="F2946">
            <v>41791</v>
          </cell>
          <cell r="G2946" t="str">
            <v>INSCRIPCION</v>
          </cell>
          <cell r="H2946">
            <v>42886</v>
          </cell>
          <cell r="I2946" t="str">
            <v>GUSTAVO ANIBAL NINO DIAZ</v>
          </cell>
          <cell r="J2946">
            <v>13160</v>
          </cell>
          <cell r="K2946" t="str">
            <v>Calle 5 No. 8-19 Barrio el Progreso</v>
          </cell>
          <cell r="L2946" t="str">
            <v>BOLÍVAR</v>
          </cell>
          <cell r="M2946" t="str">
            <v>CANTAGALLO</v>
          </cell>
          <cell r="N2946" t="str">
            <v>6183515  |  6132274</v>
          </cell>
          <cell r="O2946">
            <v>3115861926</v>
          </cell>
          <cell r="P2946" t="str">
            <v>reorganicos2014@gmail.com</v>
          </cell>
          <cell r="Q2946" t="str">
            <v>ASOCIACION DE USUARIOS</v>
          </cell>
          <cell r="R2946" t="str">
            <v>ORGANIZACION AUTORIZADA</v>
          </cell>
        </row>
        <row r="2947">
          <cell r="A2947">
            <v>36333</v>
          </cell>
          <cell r="B2947" t="str">
            <v xml:space="preserve">Asociación Empresarial de Recicladores Tenjo </v>
          </cell>
          <cell r="C2947">
            <v>43306</v>
          </cell>
          <cell r="D2947" t="str">
            <v>900995593-1</v>
          </cell>
          <cell r="E2947" t="str">
            <v>OPERATIVA</v>
          </cell>
          <cell r="F2947">
            <v>42562</v>
          </cell>
          <cell r="G2947" t="str">
            <v>ACTUALIZACION</v>
          </cell>
          <cell r="H2947">
            <v>45640</v>
          </cell>
          <cell r="I2947" t="str">
            <v>CRISTIAN ANDRES  NINO  CANON</v>
          </cell>
          <cell r="J2947">
            <v>25799</v>
          </cell>
          <cell r="K2947" t="str">
            <v xml:space="preserve">verecda chince sector zoque </v>
          </cell>
          <cell r="L2947" t="str">
            <v>CUNDINAMARCA</v>
          </cell>
          <cell r="M2947" t="str">
            <v>TENJO</v>
          </cell>
          <cell r="N2947" t="str">
            <v>8772974  |  8772974</v>
          </cell>
          <cell r="O2947">
            <v>3143904418</v>
          </cell>
          <cell r="P2947" t="str">
            <v>reciclajeconunproposito@gmail.com</v>
          </cell>
          <cell r="Q2947" t="str">
            <v>SIN ANIMO DE LUCRO</v>
          </cell>
          <cell r="R2947" t="str">
            <v>ORGANIZACION AUTORIZADA</v>
          </cell>
        </row>
        <row r="2948">
          <cell r="A2948">
            <v>36353</v>
          </cell>
          <cell r="B2948" t="str">
            <v>Empresa de Servicios Publicos Santa Cecilia SA ESP</v>
          </cell>
          <cell r="C2948">
            <v>42929</v>
          </cell>
          <cell r="D2948" t="str">
            <v>900975179-8</v>
          </cell>
          <cell r="E2948" t="str">
            <v>OPERATIVA (No activa)</v>
          </cell>
          <cell r="F2948">
            <v>42496</v>
          </cell>
          <cell r="G2948" t="str">
            <v>ACTUALIZACION</v>
          </cell>
          <cell r="H2948">
            <v>43606</v>
          </cell>
          <cell r="I2948" t="str">
            <v>DAVID ENRIQUE RODRIGUEZ CASAS</v>
          </cell>
          <cell r="J2948">
            <v>50001</v>
          </cell>
          <cell r="K2948" t="str">
            <v>CALLE 15 NO. 10 - 01 OFICINA 526</v>
          </cell>
          <cell r="L2948" t="str">
            <v>META</v>
          </cell>
          <cell r="M2948" t="str">
            <v>VILLAVICENCIO</v>
          </cell>
          <cell r="N2948" t="str">
            <v>6741201  |  0000000</v>
          </cell>
          <cell r="O2948">
            <v>3132846965</v>
          </cell>
          <cell r="P2948" t="str">
            <v>santaceciliasaesp@gmail.com</v>
          </cell>
          <cell r="Q2948" t="str">
            <v>SOCIEDAD ANONIMA</v>
          </cell>
          <cell r="R2948" t="str">
            <v>SOCIEDADES (EMPRESA DE SERVICIOS PUBLICOS)</v>
          </cell>
        </row>
        <row r="2949">
          <cell r="A2949">
            <v>36376</v>
          </cell>
          <cell r="B2949" t="str">
            <v>ASOCIACION DE SERVICIOS PUBLICOS DOMICILIARIOS DE ACUEDUCTO Y ALCANTARILLADO DE LA VEREDA DE PALENQUITO CORREGIMIENTO DE MALAGANA MUNICIPIO DE MAHATES</v>
          </cell>
          <cell r="C2949">
            <v>44136</v>
          </cell>
          <cell r="D2949" t="str">
            <v>900310386-2</v>
          </cell>
          <cell r="E2949" t="str">
            <v>OPERATIVA</v>
          </cell>
          <cell r="F2949">
            <v>39466</v>
          </cell>
          <cell r="G2949" t="str">
            <v>ACTUALIZACION</v>
          </cell>
          <cell r="H2949">
            <v>45743</v>
          </cell>
          <cell r="I2949" t="str">
            <v>ALFREDO VASQUEZ DE LA CRUZ</v>
          </cell>
          <cell r="J2949">
            <v>13433</v>
          </cell>
          <cell r="K2949" t="str">
            <v>CALLE 6 No 15-5</v>
          </cell>
          <cell r="L2949" t="str">
            <v>BOLÍVAR</v>
          </cell>
          <cell r="M2949" t="str">
            <v>MAHATES</v>
          </cell>
          <cell r="N2949" t="str">
            <v>6661057  |  6456146</v>
          </cell>
          <cell r="O2949">
            <v>3127021210</v>
          </cell>
          <cell r="P2949" t="str">
            <v>colegiobachilleratomalagana@hotmail.com</v>
          </cell>
          <cell r="Q2949" t="str">
            <v>ASOCIACION DE USUARIOS</v>
          </cell>
          <cell r="R2949" t="str">
            <v>ORGANIZACION AUTORIZADA</v>
          </cell>
        </row>
        <row r="2950">
          <cell r="A2950">
            <v>36377</v>
          </cell>
          <cell r="B2950" t="str">
            <v>ASOCIACION DE USUARIOS DEL ACUEDUCTO RURAL VEREDA EL CURAL CORREGIMIENTO 17 DE LA FLORIDA MUNCIPIO DE IBAGUE</v>
          </cell>
          <cell r="C2950">
            <v>43994</v>
          </cell>
          <cell r="D2950" t="str">
            <v>809009686-8</v>
          </cell>
          <cell r="E2950" t="str">
            <v>OPERATIVA</v>
          </cell>
          <cell r="F2950">
            <v>38412</v>
          </cell>
          <cell r="G2950" t="str">
            <v>ACTUALIZACION</v>
          </cell>
          <cell r="H2950">
            <v>45342</v>
          </cell>
          <cell r="I2950" t="str">
            <v>MARLOM RUBIANO  RODRIGUEZ</v>
          </cell>
          <cell r="J2950">
            <v>73001</v>
          </cell>
          <cell r="K2950" t="str">
            <v>Carrera 15A No 95-31 La Gaviota</v>
          </cell>
          <cell r="L2950" t="str">
            <v>TOLIMA</v>
          </cell>
          <cell r="M2950" t="str">
            <v>IBAGUE</v>
          </cell>
          <cell r="N2950" t="str">
            <v>3158575  |  3158575</v>
          </cell>
          <cell r="O2950">
            <v>3158575666</v>
          </cell>
          <cell r="P2950" t="str">
            <v>acuacural@gmail.com</v>
          </cell>
          <cell r="Q2950" t="str">
            <v>ASOCIACION DE USUARIOS</v>
          </cell>
          <cell r="R2950" t="str">
            <v>ORGANIZACION AUTORIZADA</v>
          </cell>
        </row>
        <row r="2951">
          <cell r="A2951">
            <v>36378</v>
          </cell>
          <cell r="B2951" t="str">
            <v>ASOCIACION DE RECICLADORES Y RECUPERADORES AMBIENTALES MILENIUM 3000</v>
          </cell>
          <cell r="C2951">
            <v>42815</v>
          </cell>
          <cell r="D2951" t="str">
            <v>900307726-2</v>
          </cell>
          <cell r="E2951" t="str">
            <v>OPERATIVA</v>
          </cell>
          <cell r="F2951">
            <v>40051</v>
          </cell>
          <cell r="G2951" t="str">
            <v>ACTUALIZACION</v>
          </cell>
          <cell r="H2951">
            <v>43689</v>
          </cell>
          <cell r="I2951" t="str">
            <v>HORACIO MANUEL  CARDENAS  MERCADO</v>
          </cell>
          <cell r="J2951">
            <v>11001</v>
          </cell>
          <cell r="K2951" t="str">
            <v>carrera 111a 63 32</v>
          </cell>
          <cell r="L2951" t="str">
            <v>BOGOTÁ, D.C.</v>
          </cell>
          <cell r="M2951" t="str">
            <v>BOGOTA, D.C.</v>
          </cell>
          <cell r="N2951" t="str">
            <v>4816052  |  4816052</v>
          </cell>
          <cell r="O2951">
            <v>3174677632</v>
          </cell>
          <cell r="P2951" t="str">
            <v>horaciomillenium3000@hotmail.com</v>
          </cell>
          <cell r="Q2951" t="str">
            <v>CORPORACION</v>
          </cell>
          <cell r="R2951" t="str">
            <v>ORGANIZACION AUTORIZADA</v>
          </cell>
        </row>
        <row r="2952">
          <cell r="A2952">
            <v>36393</v>
          </cell>
          <cell r="B2952" t="str">
            <v>ASOCIACION DE RECICLADORES DE CAMPOALEGRE</v>
          </cell>
          <cell r="C2952">
            <v>42797</v>
          </cell>
          <cell r="D2952" t="str">
            <v>901030311-2</v>
          </cell>
          <cell r="E2952" t="str">
            <v>OPERATIVA</v>
          </cell>
          <cell r="F2952">
            <v>42705</v>
          </cell>
          <cell r="G2952" t="str">
            <v>ACTUALIZACION</v>
          </cell>
          <cell r="H2952">
            <v>45400</v>
          </cell>
          <cell r="I2952" t="str">
            <v xml:space="preserve">JUAN CARLOS  VALENCIA  DURAN </v>
          </cell>
          <cell r="J2952">
            <v>41132</v>
          </cell>
          <cell r="K2952" t="str">
            <v xml:space="preserve">CARRERA 9 Nº 12 - 33 </v>
          </cell>
          <cell r="L2952" t="str">
            <v>HUILA</v>
          </cell>
          <cell r="M2952" t="str">
            <v>CAMPOALEGRE</v>
          </cell>
          <cell r="N2952" t="str">
            <v>8381267  |  8381267</v>
          </cell>
          <cell r="O2952">
            <v>3143641068</v>
          </cell>
          <cell r="P2952" t="str">
            <v>arecamhuila@gmail.com</v>
          </cell>
          <cell r="Q2952" t="str">
            <v>EMPRESA DE ECONOMIA SOLIDARIA</v>
          </cell>
          <cell r="R2952" t="str">
            <v>ORGANIZACION AUTORIZADA</v>
          </cell>
        </row>
        <row r="2953">
          <cell r="A2953">
            <v>36394</v>
          </cell>
          <cell r="B2953" t="str">
            <v>ECOAMBIENTAL ACTIVA DE COLOMBIA S.A. ESP</v>
          </cell>
          <cell r="C2953">
            <v>43241</v>
          </cell>
          <cell r="D2953" t="str">
            <v>900810661-9</v>
          </cell>
          <cell r="E2953" t="str">
            <v>OPERATIVA</v>
          </cell>
          <cell r="F2953">
            <v>43115</v>
          </cell>
          <cell r="G2953" t="str">
            <v>ACTUALIZACION</v>
          </cell>
          <cell r="H2953">
            <v>45721</v>
          </cell>
          <cell r="I2953" t="str">
            <v>SANDRA REGINO CHEJNE</v>
          </cell>
          <cell r="J2953">
            <v>5154</v>
          </cell>
          <cell r="K2953" t="str">
            <v>Carrera 20, mall Las Palmas - Local 107</v>
          </cell>
          <cell r="L2953" t="str">
            <v>ANTIOQUIA</v>
          </cell>
          <cell r="M2953" t="str">
            <v>CAUCASIA</v>
          </cell>
          <cell r="N2953" t="str">
            <v>5802145  |  5802145</v>
          </cell>
          <cell r="O2953">
            <v>3226857995</v>
          </cell>
          <cell r="P2953" t="str">
            <v>notificacionesoficiales.ecoambiental@urbaser.co</v>
          </cell>
          <cell r="Q2953" t="str">
            <v>SOCIEDAD ANONIMA</v>
          </cell>
          <cell r="R2953" t="str">
            <v>SOCIEDADES (EMPRESA DE SERVICIOS PUBLICOS)</v>
          </cell>
        </row>
        <row r="2954">
          <cell r="A2954">
            <v>36434</v>
          </cell>
          <cell r="B2954" t="str">
            <v>ASOCIACIÓN DE USUARIOS DEL SERVICIO DE MICROACUEDUCTO DEL CORREGIMIENTO DE CAMPO ALEGRE</v>
          </cell>
          <cell r="C2954">
            <v>44076</v>
          </cell>
          <cell r="D2954" t="str">
            <v>900779954-1</v>
          </cell>
          <cell r="E2954" t="str">
            <v>OPERATIVA</v>
          </cell>
          <cell r="F2954">
            <v>41892</v>
          </cell>
          <cell r="G2954" t="str">
            <v>ACTUALIZACION</v>
          </cell>
          <cell r="H2954">
            <v>45704</v>
          </cell>
          <cell r="I2954" t="str">
            <v>NICOLAS ALBERTO GUERRERO POLANCO</v>
          </cell>
          <cell r="J2954">
            <v>70771</v>
          </cell>
          <cell r="K2954" t="str">
            <v>CL 1 # 2 - 80</v>
          </cell>
          <cell r="L2954" t="str">
            <v>SUCRE</v>
          </cell>
          <cell r="M2954" t="str">
            <v>SUCRE</v>
          </cell>
          <cell r="N2954" t="str">
            <v>0000000  |  0000000</v>
          </cell>
          <cell r="O2954">
            <v>3117239932</v>
          </cell>
          <cell r="P2954" t="str">
            <v>asoaguascampo2014@gmail.com</v>
          </cell>
          <cell r="Q2954" t="str">
            <v>ASOCIACION DE USUARIOS</v>
          </cell>
          <cell r="R2954" t="str">
            <v>ORGANIZACION AUTORIZADA</v>
          </cell>
        </row>
        <row r="2955">
          <cell r="A2955">
            <v>36435</v>
          </cell>
          <cell r="B2955" t="str">
            <v xml:space="preserve">COOPERATIVA MULTIACTIVA DE RECUPERADORES PREAMBIENTALES </v>
          </cell>
          <cell r="C2955">
            <v>42766</v>
          </cell>
          <cell r="D2955" t="str">
            <v>901030905-7</v>
          </cell>
          <cell r="E2955" t="str">
            <v>OPERATIVA</v>
          </cell>
          <cell r="F2955">
            <v>42702</v>
          </cell>
          <cell r="G2955" t="str">
            <v>ACTUALIZACION</v>
          </cell>
          <cell r="H2955">
            <v>45026</v>
          </cell>
          <cell r="I2955" t="str">
            <v>LILIANA MORA MORA BERMUDEZ</v>
          </cell>
          <cell r="J2955">
            <v>5266</v>
          </cell>
          <cell r="K2955" t="str">
            <v>Calle 46 A Sur N° 49 99</v>
          </cell>
          <cell r="L2955" t="str">
            <v>ANTIOQUIA</v>
          </cell>
          <cell r="M2955" t="str">
            <v>ENVIGADO</v>
          </cell>
          <cell r="N2955" t="str">
            <v>6170352  |  6170352</v>
          </cell>
          <cell r="O2955">
            <v>3148316488</v>
          </cell>
          <cell r="P2955" t="str">
            <v>envioinfosui@preambientales.coop</v>
          </cell>
          <cell r="Q2955" t="str">
            <v>COOPERATIVA</v>
          </cell>
          <cell r="R2955" t="str">
            <v>ORGANIZACION AUTORIZADA</v>
          </cell>
        </row>
        <row r="2956">
          <cell r="A2956">
            <v>36453</v>
          </cell>
          <cell r="B2956" t="str">
            <v>UBOCAR</v>
          </cell>
          <cell r="C2956">
            <v>43039</v>
          </cell>
          <cell r="D2956" t="str">
            <v>900114344-3</v>
          </cell>
          <cell r="E2956" t="str">
            <v>OPERATIVA</v>
          </cell>
          <cell r="F2956">
            <v>39067</v>
          </cell>
          <cell r="G2956" t="str">
            <v>ACTUALIZACION</v>
          </cell>
          <cell r="H2956">
            <v>45230</v>
          </cell>
          <cell r="I2956" t="str">
            <v>MARIO ANIBAL CASTRO RINCON</v>
          </cell>
          <cell r="J2956">
            <v>25181</v>
          </cell>
          <cell r="K2956" t="str">
            <v>cra 3 No 3-46</v>
          </cell>
          <cell r="L2956" t="str">
            <v>CUNDINAMARCA</v>
          </cell>
          <cell r="M2956" t="str">
            <v>CHOACHI</v>
          </cell>
          <cell r="N2956" t="str">
            <v>3192951  |  3192951</v>
          </cell>
          <cell r="O2956">
            <v>3192951331</v>
          </cell>
          <cell r="P2956" t="str">
            <v>ubocarchoachi@yahoo.com</v>
          </cell>
          <cell r="Q2956" t="str">
            <v>ASOCIACION DE USUARIOS</v>
          </cell>
          <cell r="R2956" t="str">
            <v>ORGANIZACION AUTORIZADA</v>
          </cell>
        </row>
        <row r="2957">
          <cell r="A2957">
            <v>36493</v>
          </cell>
          <cell r="B2957" t="str">
            <v>ASOCIACION ACUEDUCTO REGIONAL VILLARAZO</v>
          </cell>
          <cell r="C2957">
            <v>43628</v>
          </cell>
          <cell r="D2957" t="str">
            <v>801000734-3</v>
          </cell>
          <cell r="E2957" t="str">
            <v>ABASTO</v>
          </cell>
          <cell r="F2957">
            <v>32659</v>
          </cell>
          <cell r="G2957" t="str">
            <v>ACTUALIZACION</v>
          </cell>
          <cell r="H2957">
            <v>45350</v>
          </cell>
          <cell r="I2957" t="str">
            <v>ALVARO YEPES ARBELAEZ</v>
          </cell>
          <cell r="J2957">
            <v>63190</v>
          </cell>
          <cell r="K2957" t="str">
            <v>IGLESIA VEREDA VILLARAZO MUNICIPIO DE CIRCACIA</v>
          </cell>
          <cell r="L2957" t="str">
            <v>QUINDÍO</v>
          </cell>
          <cell r="M2957" t="str">
            <v>CIRCASIA</v>
          </cell>
          <cell r="N2957" t="str">
            <v>3104356  |  3104356</v>
          </cell>
          <cell r="O2957">
            <v>3104356323</v>
          </cell>
          <cell r="P2957" t="str">
            <v>asociacionacueductovillarazo@hotmail.com</v>
          </cell>
          <cell r="Q2957" t="str">
            <v>ASOCIACION DE USUARIOS</v>
          </cell>
          <cell r="R2957" t="str">
            <v>ORGANIZACION AUTORIZADA</v>
          </cell>
        </row>
        <row r="2958">
          <cell r="A2958">
            <v>36494</v>
          </cell>
          <cell r="B2958" t="str">
            <v>EMPRESA MUNICIPAL DE ACUEDUCTO ALCANTARILLADO Y ASEO DEL MUNICIPIO DE SAN JACINTO DEL CAUCA SA ESP</v>
          </cell>
          <cell r="C2958">
            <v>42790</v>
          </cell>
          <cell r="D2958" t="str">
            <v>901038493-0</v>
          </cell>
          <cell r="E2958" t="str">
            <v>OPERATIVA</v>
          </cell>
          <cell r="F2958">
            <v>42731</v>
          </cell>
          <cell r="G2958" t="str">
            <v>ACTUALIZACION</v>
          </cell>
          <cell r="H2958">
            <v>45560</v>
          </cell>
          <cell r="I2958" t="str">
            <v>DANILIS ARTEAGA REQUENA</v>
          </cell>
          <cell r="J2958">
            <v>13655</v>
          </cell>
          <cell r="K2958" t="str">
            <v>calle 12 cra 2 20</v>
          </cell>
          <cell r="L2958" t="str">
            <v>BOLÍVAR</v>
          </cell>
          <cell r="M2958" t="str">
            <v>SAN JACINTO DEL CAUCA</v>
          </cell>
          <cell r="N2958" t="str">
            <v>0000000  |  0000000</v>
          </cell>
          <cell r="O2958">
            <v>3126155600</v>
          </cell>
          <cell r="P2958" t="str">
            <v>aguasdesanjacinto@gmail.com</v>
          </cell>
          <cell r="Q2958" t="str">
            <v>SOCIEDAD ANONIMA</v>
          </cell>
          <cell r="R2958" t="str">
            <v>SOCIEDADES (EMPRESA DE SERVICIOS PUBLICOS)</v>
          </cell>
        </row>
        <row r="2959">
          <cell r="A2959">
            <v>36514</v>
          </cell>
          <cell r="B2959" t="str">
            <v>JUNTA ADMINISTRADORA DE ACUEDUCTO RURAL DEL CAIRO</v>
          </cell>
          <cell r="C2959">
            <v>44389</v>
          </cell>
          <cell r="D2959" t="str">
            <v>900906992-5</v>
          </cell>
          <cell r="E2959" t="str">
            <v>OPERATIVA</v>
          </cell>
          <cell r="F2959">
            <v>41210</v>
          </cell>
          <cell r="G2959" t="str">
            <v>ACTUALIZACION</v>
          </cell>
          <cell r="H2959">
            <v>45733</v>
          </cell>
          <cell r="I2959" t="str">
            <v xml:space="preserve">EZEQUIEL HURTADO </v>
          </cell>
          <cell r="J2959">
            <v>19130</v>
          </cell>
          <cell r="K2959" t="str">
            <v>Oficina caseta comunal el cairo</v>
          </cell>
          <cell r="L2959" t="str">
            <v>CAUCA</v>
          </cell>
          <cell r="M2959" t="str">
            <v>CAJIBIO</v>
          </cell>
          <cell r="N2959" t="str">
            <v>8490109  |  8490109</v>
          </cell>
          <cell r="O2959">
            <v>3232884766</v>
          </cell>
          <cell r="P2959" t="str">
            <v>acueductoelcairo@gmail.com</v>
          </cell>
          <cell r="Q2959" t="str">
            <v>JUNTA ADMINISTRADORA</v>
          </cell>
          <cell r="R2959" t="str">
            <v>ORGANIZACION AUTORIZADA</v>
          </cell>
        </row>
        <row r="2960">
          <cell r="A2960">
            <v>36534</v>
          </cell>
          <cell r="B2960" t="str">
            <v>AQUASIBUNDOY SA ESP</v>
          </cell>
          <cell r="C2960">
            <v>43035</v>
          </cell>
          <cell r="D2960" t="str">
            <v>901001680-1</v>
          </cell>
          <cell r="E2960" t="str">
            <v>OPERATIVA</v>
          </cell>
          <cell r="F2960">
            <v>42734</v>
          </cell>
          <cell r="G2960" t="str">
            <v>ACTUALIZACION</v>
          </cell>
          <cell r="H2960">
            <v>45708</v>
          </cell>
          <cell r="I2960" t="str">
            <v>YINA PATRICIA BASTIDAS ZUNIGA</v>
          </cell>
          <cell r="J2960">
            <v>86749</v>
          </cell>
          <cell r="K2960" t="str">
            <v>CRA 17 No 18-95 Barrio Castelvi</v>
          </cell>
          <cell r="L2960" t="str">
            <v>PUTUMAYO</v>
          </cell>
          <cell r="M2960" t="str">
            <v>SIBUNDOY</v>
          </cell>
          <cell r="N2960" t="str">
            <v>3113130  |  3113130</v>
          </cell>
          <cell r="O2960">
            <v>3118992262</v>
          </cell>
          <cell r="P2960" t="str">
            <v>aquasibundoysaesp@hotmail.com</v>
          </cell>
          <cell r="Q2960" t="str">
            <v>SOCIEDAD ANONIMA</v>
          </cell>
          <cell r="R2960" t="str">
            <v>SOCIEDADES (EMPRESA DE SERVICIOS PUBLICOS)</v>
          </cell>
        </row>
        <row r="2961">
          <cell r="A2961">
            <v>36554</v>
          </cell>
          <cell r="B2961" t="str">
            <v>EMPRESA DE SERVICIOS PUBLICOS DE SAPUYES EMSSAP SA ESP</v>
          </cell>
          <cell r="C2961">
            <v>42765</v>
          </cell>
          <cell r="D2961" t="str">
            <v>901013193-8</v>
          </cell>
          <cell r="E2961" t="str">
            <v>OPERATIVA</v>
          </cell>
          <cell r="F2961">
            <v>42734</v>
          </cell>
          <cell r="G2961" t="str">
            <v>ACTUALIZACION</v>
          </cell>
          <cell r="H2961">
            <v>45720</v>
          </cell>
          <cell r="I2961" t="str">
            <v>HERMES RICARDO ESCOBAR BENAVIDES</v>
          </cell>
          <cell r="J2961">
            <v>52720</v>
          </cell>
          <cell r="K2961" t="str">
            <v>Carrera 4 No 6-30</v>
          </cell>
          <cell r="L2961" t="str">
            <v>NARIÑO</v>
          </cell>
          <cell r="M2961" t="str">
            <v>SAPUYES</v>
          </cell>
          <cell r="N2961" t="str">
            <v>3164946  |  3148718</v>
          </cell>
          <cell r="O2961">
            <v>3148718656</v>
          </cell>
          <cell r="P2961" t="str">
            <v>emssapsapuyes@outlook.com</v>
          </cell>
          <cell r="Q2961" t="str">
            <v>SOCIEDAD ANONIMA</v>
          </cell>
          <cell r="R2961" t="str">
            <v>SOCIEDADES (EMPRESA DE SERVICIOS PUBLICOS)</v>
          </cell>
        </row>
        <row r="2962">
          <cell r="A2962">
            <v>36573</v>
          </cell>
          <cell r="B2962" t="str">
            <v>AGUAS Y ESQUEMAS SANITARIOS S.A.S. E.S.P.</v>
          </cell>
          <cell r="C2962">
            <v>42858</v>
          </cell>
          <cell r="D2962" t="str">
            <v>901002482-4</v>
          </cell>
          <cell r="E2962" t="str">
            <v>OPERATIVA</v>
          </cell>
          <cell r="F2962">
            <v>42736</v>
          </cell>
          <cell r="G2962" t="str">
            <v>INSCRIPCION</v>
          </cell>
          <cell r="H2962">
            <v>42982</v>
          </cell>
          <cell r="I2962" t="str">
            <v>LUIS ALIRIO GODOY GONZALEZ</v>
          </cell>
          <cell r="J2962">
            <v>73275</v>
          </cell>
          <cell r="K2962" t="str">
            <v>KILÓMETRO 5 VÍA FLANDES - ESPINAL - CONDOMINIO CAMPESTRE VILLA ESPERANZA SEGUNDA ETAPA</v>
          </cell>
          <cell r="L2962" t="str">
            <v>TOLIMA</v>
          </cell>
          <cell r="M2962" t="str">
            <v>FLANDES</v>
          </cell>
          <cell r="N2962" t="str">
            <v>8885156  |  8885156</v>
          </cell>
          <cell r="O2962">
            <v>3167405456</v>
          </cell>
          <cell r="P2962" t="str">
            <v>aguasyesquemassanitariosesp@hotmail.com</v>
          </cell>
          <cell r="Q2962" t="str">
            <v>SOCIEDAD POR ACCIONES SIMPLIFICADA</v>
          </cell>
          <cell r="R2962" t="str">
            <v>SOCIEDADES (EMPRESA DE SERVICIOS PUBLICOS)</v>
          </cell>
        </row>
        <row r="2963">
          <cell r="A2963">
            <v>36613</v>
          </cell>
          <cell r="B2963" t="str">
            <v>FUNDACION ALIANZAS AMBIENTALES DEL CARIBE</v>
          </cell>
          <cell r="C2963">
            <v>43062</v>
          </cell>
          <cell r="D2963" t="str">
            <v>900296970-4</v>
          </cell>
          <cell r="E2963" t="str">
            <v>OPERATIVA</v>
          </cell>
          <cell r="F2963">
            <v>39963</v>
          </cell>
          <cell r="G2963" t="str">
            <v>ACTUALIZACION</v>
          </cell>
          <cell r="H2963">
            <v>45664</v>
          </cell>
          <cell r="I2963" t="str">
            <v>FILIBERTO BALDOVINO GARCIA</v>
          </cell>
          <cell r="J2963">
            <v>13001</v>
          </cell>
          <cell r="K2963" t="str">
            <v>Condominio pradera 2</v>
          </cell>
          <cell r="L2963" t="str">
            <v>BOLÍVAR</v>
          </cell>
          <cell r="M2963" t="str">
            <v>CARTAGENA DE INDIAS</v>
          </cell>
          <cell r="N2963" t="str">
            <v>0000000  |  0000000</v>
          </cell>
          <cell r="O2963">
            <v>3122373379</v>
          </cell>
          <cell r="P2963" t="str">
            <v>alianzasambientales@gmail.com</v>
          </cell>
          <cell r="Q2963" t="str">
            <v>EMPRESA ASOCIATIVA DE TRABAJO</v>
          </cell>
          <cell r="R2963" t="str">
            <v>ORGANIZACION AUTORIZADA</v>
          </cell>
        </row>
        <row r="2964">
          <cell r="A2964">
            <v>36653</v>
          </cell>
          <cell r="B2964" t="str">
            <v>ADMINISTRACIÓN PÚBLICA COOPERATIVA DE CORDOBA BOLÍVAR LIMITADA</v>
          </cell>
          <cell r="C2964">
            <v>42974</v>
          </cell>
          <cell r="D2964" t="str">
            <v>901044270-1</v>
          </cell>
          <cell r="E2964" t="str">
            <v>OPERATIVA</v>
          </cell>
          <cell r="F2964">
            <v>42767</v>
          </cell>
          <cell r="G2964" t="str">
            <v>ACTUALIZACION</v>
          </cell>
          <cell r="H2964">
            <v>45418</v>
          </cell>
          <cell r="I2964" t="str">
            <v>DIOVARDIS ENRIQUE RIVERA MANJAREZ</v>
          </cell>
          <cell r="J2964">
            <v>13212</v>
          </cell>
          <cell r="K2964" t="str">
            <v>CALLE 10 CARRERA 6 AVENIDA LAS PALMERAS</v>
          </cell>
          <cell r="L2964" t="str">
            <v>BOLÍVAR</v>
          </cell>
          <cell r="M2964" t="str">
            <v>CORDOBA</v>
          </cell>
          <cell r="N2964" t="str">
            <v>0000000  |  0000000</v>
          </cell>
          <cell r="O2964">
            <v>3003562005</v>
          </cell>
          <cell r="P2964" t="str">
            <v>coosepcor2017@gmail.com</v>
          </cell>
          <cell r="Q2964" t="str">
            <v>COOPERATIVA</v>
          </cell>
          <cell r="R2964" t="str">
            <v>ORGANIZACION AUTORIZADA</v>
          </cell>
        </row>
        <row r="2965">
          <cell r="A2965">
            <v>36654</v>
          </cell>
          <cell r="B2965" t="str">
            <v>ASOCIACION DE SUSCRIPTORES DEL ACUEDUCTO LA CASCADA VEREDA CHURUBITA MUNICIPIO DE SAMACA</v>
          </cell>
          <cell r="C2965">
            <v>43991</v>
          </cell>
          <cell r="D2965" t="str">
            <v>901033745-9</v>
          </cell>
          <cell r="E2965" t="str">
            <v>OPERATIVA</v>
          </cell>
          <cell r="F2965">
            <v>42625</v>
          </cell>
          <cell r="G2965" t="str">
            <v>ACTUALIZACION</v>
          </cell>
          <cell r="H2965">
            <v>45274</v>
          </cell>
          <cell r="I2965" t="str">
            <v>PORFIDIO ANDRES ROMERO SIERRA</v>
          </cell>
          <cell r="J2965">
            <v>15646</v>
          </cell>
          <cell r="K2965" t="str">
            <v>Calla 5a No 5 30 oficina 202</v>
          </cell>
          <cell r="L2965" t="str">
            <v>BOYACÁ</v>
          </cell>
          <cell r="M2965" t="str">
            <v>SAMACA</v>
          </cell>
          <cell r="N2965" t="str">
            <v>7372702  |  0000000</v>
          </cell>
          <cell r="O2965">
            <v>3114582725</v>
          </cell>
          <cell r="P2965" t="str">
            <v>egresap@hotmail.com</v>
          </cell>
          <cell r="Q2965" t="str">
            <v>ASOCIACION DE USUARIOS</v>
          </cell>
          <cell r="R2965" t="str">
            <v>ORGANIZACION AUTORIZADA</v>
          </cell>
        </row>
        <row r="2966">
          <cell r="A2966">
            <v>36656</v>
          </cell>
          <cell r="B2966" t="str">
            <v>ASOCIACION DE SERVICIOS PUBLICOS DOMICILIARIOS DE ACUEDUCTO Y SANEAMIENTO BASICO DEL CORREGIMIENTO DE SINCERIN ARJONA DEPARTAMENTO DE BOLIVAR</v>
          </cell>
          <cell r="C2966">
            <v>43972</v>
          </cell>
          <cell r="D2966" t="str">
            <v>900191654-1</v>
          </cell>
          <cell r="E2966" t="str">
            <v>OPERATIVA</v>
          </cell>
          <cell r="F2966">
            <v>39422</v>
          </cell>
          <cell r="G2966" t="str">
            <v>ACTUALIZACION</v>
          </cell>
          <cell r="H2966">
            <v>45696</v>
          </cell>
          <cell r="I2966" t="str">
            <v>NORELIS ALFARO RUIZ</v>
          </cell>
          <cell r="J2966">
            <v>13052</v>
          </cell>
          <cell r="K2966" t="str">
            <v>CALLE 8 KRA 8 42 PLAZA PRINCIPAL DE SINCERIN ARJONA BOLIVAR</v>
          </cell>
          <cell r="L2966" t="str">
            <v>BOLÍVAR</v>
          </cell>
          <cell r="M2966" t="str">
            <v>ARJONA</v>
          </cell>
          <cell r="N2966" t="str">
            <v>6661057  |  6661057</v>
          </cell>
          <cell r="O2966">
            <v>3146545302</v>
          </cell>
          <cell r="P2966" t="str">
            <v>aspusincerin@gmail.com</v>
          </cell>
          <cell r="Q2966" t="str">
            <v>ASOCIACION DE USUARIOS</v>
          </cell>
          <cell r="R2966" t="str">
            <v>ORGANIZACION AUTORIZADA</v>
          </cell>
        </row>
        <row r="2967">
          <cell r="A2967">
            <v>36657</v>
          </cell>
          <cell r="B2967" t="str">
            <v>EL CERRITO LIMPIO S.A.S ESP</v>
          </cell>
          <cell r="C2967">
            <v>43105</v>
          </cell>
          <cell r="D2967" t="str">
            <v>901036756-3</v>
          </cell>
          <cell r="E2967" t="str">
            <v>OPERATIVA</v>
          </cell>
          <cell r="F2967">
            <v>42736</v>
          </cell>
          <cell r="G2967" t="str">
            <v>ACTUALIZACION</v>
          </cell>
          <cell r="H2967">
            <v>45743</v>
          </cell>
          <cell r="I2967" t="str">
            <v>PEDRO PABLO MOSQUERA GARCIA</v>
          </cell>
          <cell r="J2967">
            <v>76892</v>
          </cell>
          <cell r="K2967" t="str">
            <v>CALLE 11 No 32A-109</v>
          </cell>
          <cell r="L2967" t="str">
            <v>VALLE DEL CAUCA</v>
          </cell>
          <cell r="M2967" t="str">
            <v>YUMBO</v>
          </cell>
          <cell r="N2967" t="str">
            <v>6933374  |  6933374</v>
          </cell>
          <cell r="O2967">
            <v>6026933374</v>
          </cell>
          <cell r="P2967" t="str">
            <v>gestioncorrespondencia@servintegrales.com.co</v>
          </cell>
          <cell r="Q2967" t="str">
            <v>SOCIEDAD POR ACCIONES SIMPLIFICADA</v>
          </cell>
          <cell r="R2967" t="str">
            <v>SOCIEDADES (EMPRESA DE SERVICIOS PUBLICOS)</v>
          </cell>
        </row>
        <row r="2968">
          <cell r="A2968">
            <v>36673</v>
          </cell>
          <cell r="B2968" t="str">
            <v>ASOCIACION UNIDOS POR MANDINGA</v>
          </cell>
          <cell r="C2968">
            <v>44132</v>
          </cell>
          <cell r="D2968" t="str">
            <v>806012316-8</v>
          </cell>
          <cell r="E2968" t="str">
            <v>OPERATIVA</v>
          </cell>
          <cell r="F2968">
            <v>37400</v>
          </cell>
          <cell r="G2968" t="str">
            <v>ACTUALIZACION</v>
          </cell>
          <cell r="H2968">
            <v>45742</v>
          </cell>
          <cell r="I2968" t="str">
            <v>ALVARO JOSE SALVADOR MERINO</v>
          </cell>
          <cell r="J2968">
            <v>13433</v>
          </cell>
          <cell r="K2968" t="str">
            <v>CORREGIMIENTO DE MANDINGA SECTOR EL PUEBLITO</v>
          </cell>
          <cell r="L2968" t="str">
            <v>BOLÍVAR</v>
          </cell>
          <cell r="M2968" t="str">
            <v>MAHATES</v>
          </cell>
          <cell r="N2968" t="str">
            <v>6661057  |  6514813</v>
          </cell>
          <cell r="O2968">
            <v>3114181632</v>
          </cell>
          <cell r="P2968" t="str">
            <v>redaguacaribe@gmail.com</v>
          </cell>
          <cell r="Q2968" t="str">
            <v>ASOCIACION DE USUARIOS</v>
          </cell>
          <cell r="R2968" t="str">
            <v>ORGANIZACION AUTORIZADA</v>
          </cell>
        </row>
        <row r="2969">
          <cell r="A2969">
            <v>36674</v>
          </cell>
          <cell r="B2969" t="str">
            <v>ASOCIACION BASICA DE RECICLAJE SINEAMBORE</v>
          </cell>
          <cell r="C2969">
            <v>42831</v>
          </cell>
          <cell r="D2969" t="str">
            <v>900877555-4</v>
          </cell>
          <cell r="E2969" t="str">
            <v>OPERATIVA</v>
          </cell>
          <cell r="F2969">
            <v>41720</v>
          </cell>
          <cell r="G2969" t="str">
            <v>INSCRIPCION</v>
          </cell>
          <cell r="H2969">
            <v>42831</v>
          </cell>
          <cell r="I2969" t="str">
            <v xml:space="preserve">MARIA DEL CARMEN AGUILLON  PULIDO </v>
          </cell>
          <cell r="J2969">
            <v>11001</v>
          </cell>
          <cell r="K2969" t="str">
            <v>CALLE 41 N. 81 D 57 SUR</v>
          </cell>
          <cell r="L2969" t="str">
            <v>BOGOTÁ, D.C.</v>
          </cell>
          <cell r="M2969" t="str">
            <v>BOGOTA, D.C.</v>
          </cell>
          <cell r="N2969" t="str">
            <v>7171276  |  7171276</v>
          </cell>
          <cell r="O2969">
            <v>3112889223</v>
          </cell>
          <cell r="P2969" t="str">
            <v>carmelitaaguillon@hotmail.com</v>
          </cell>
          <cell r="Q2969" t="str">
            <v>EMPRESA DE ECONOMIA SOLIDARIA</v>
          </cell>
          <cell r="R2969" t="str">
            <v>ORGANIZACION AUTORIZADA</v>
          </cell>
        </row>
        <row r="2970">
          <cell r="A2970">
            <v>36694</v>
          </cell>
          <cell r="B2970" t="str">
            <v>ECO-ACCION INGENIERIA</v>
          </cell>
          <cell r="C2970">
            <v>42766</v>
          </cell>
          <cell r="D2970" t="str">
            <v>900703887-8</v>
          </cell>
          <cell r="E2970" t="str">
            <v>OPERATIVA</v>
          </cell>
          <cell r="F2970">
            <v>41407</v>
          </cell>
          <cell r="G2970" t="str">
            <v>ACTUALIZACION</v>
          </cell>
          <cell r="H2970">
            <v>45733</v>
          </cell>
          <cell r="I2970" t="str">
            <v>LAURA LISETH SANABRIA  SUAREZ</v>
          </cell>
          <cell r="J2970">
            <v>15759</v>
          </cell>
          <cell r="K2970" t="str">
            <v>Calle 53B No 11-187</v>
          </cell>
          <cell r="L2970" t="str">
            <v>BOYACÁ</v>
          </cell>
          <cell r="M2970" t="str">
            <v>SOGAMOSO</v>
          </cell>
          <cell r="N2970" t="str">
            <v>0000000  |  0000000</v>
          </cell>
          <cell r="O2970">
            <v>3214676464</v>
          </cell>
          <cell r="P2970" t="str">
            <v>eccisasgerencia@gmail.com</v>
          </cell>
          <cell r="Q2970" t="str">
            <v>SOCIEDAD POR ACCIONES SIMPLIFICADA</v>
          </cell>
          <cell r="R2970" t="str">
            <v>SOCIEDADES (EMPRESA DE SERVICIOS PUBLICOS)</v>
          </cell>
        </row>
        <row r="2971">
          <cell r="A2971">
            <v>36697</v>
          </cell>
          <cell r="B2971" t="str">
            <v>EMPRESA DE SERVICIOS PUBLICOS DE PUERTO CARREÑO VICHADA S.A. E.S.P.</v>
          </cell>
          <cell r="C2971">
            <v>42772</v>
          </cell>
          <cell r="D2971" t="str">
            <v>901047199-8</v>
          </cell>
          <cell r="E2971" t="str">
            <v>OPERATIVA</v>
          </cell>
          <cell r="F2971">
            <v>42770</v>
          </cell>
          <cell r="G2971" t="str">
            <v>ACTUALIZACION</v>
          </cell>
          <cell r="H2971">
            <v>45364</v>
          </cell>
          <cell r="I2971" t="str">
            <v>LUIS MANUEL AZABACHE LUNA</v>
          </cell>
          <cell r="J2971">
            <v>99001</v>
          </cell>
          <cell r="K2971" t="str">
            <v>CL 21 N 10 71 BRR LAS ACACIAS</v>
          </cell>
          <cell r="L2971" t="str">
            <v>VICHADA</v>
          </cell>
          <cell r="M2971" t="str">
            <v>PUERTO CARRENO</v>
          </cell>
          <cell r="N2971" t="str">
            <v>7738459  |  7738459</v>
          </cell>
          <cell r="O2971">
            <v>3167726718</v>
          </cell>
          <cell r="P2971" t="str">
            <v>empcasaesp@gmail.com</v>
          </cell>
          <cell r="Q2971" t="str">
            <v>SOCIEDAD DE ECONOMIA MIXTA</v>
          </cell>
          <cell r="R2971" t="str">
            <v>SOCIEDADES (EMPRESA DE SERVICIOS PUBLICOS)</v>
          </cell>
        </row>
        <row r="2972">
          <cell r="A2972">
            <v>36713</v>
          </cell>
          <cell r="B2972" t="str">
            <v xml:space="preserve">ASOCIACION GRUPO EMPRESARIAL DE LA ZONA OCTAVA </v>
          </cell>
          <cell r="C2972">
            <v>42766</v>
          </cell>
          <cell r="D2972" t="str">
            <v>900104825-1</v>
          </cell>
          <cell r="E2972" t="str">
            <v>OPERATIVA</v>
          </cell>
          <cell r="F2972">
            <v>38954</v>
          </cell>
          <cell r="G2972" t="str">
            <v>ACTUALIZACION</v>
          </cell>
          <cell r="H2972">
            <v>45723</v>
          </cell>
          <cell r="I2972" t="str">
            <v>ROBERT YESID RODRIGUEZ GUEVARA</v>
          </cell>
          <cell r="J2972">
            <v>11001</v>
          </cell>
          <cell r="K2972" t="str">
            <v>calle 39a sur # 83a-07</v>
          </cell>
          <cell r="L2972" t="str">
            <v>BOGOTÁ, D.C.</v>
          </cell>
          <cell r="M2972" t="str">
            <v>BOGOTA, D.C.</v>
          </cell>
          <cell r="N2972" t="str">
            <v>3143768  |  3143168</v>
          </cell>
          <cell r="O2972">
            <v>3118138735</v>
          </cell>
          <cell r="P2972" t="str">
            <v>grupoempresarialzonaoctava@gmail.com</v>
          </cell>
          <cell r="Q2972" t="str">
            <v>SIN ANIMO DE LUCRO</v>
          </cell>
          <cell r="R2972" t="str">
            <v>ORGANIZACION AUTORIZADA</v>
          </cell>
        </row>
        <row r="2973">
          <cell r="A2973">
            <v>36734</v>
          </cell>
          <cell r="B2973" t="str">
            <v>Asociación de Recicladores Ecoplaneta El Amparo ESP</v>
          </cell>
          <cell r="C2973">
            <v>42766</v>
          </cell>
          <cell r="D2973" t="str">
            <v>900770381-9</v>
          </cell>
          <cell r="E2973" t="str">
            <v>OPERATIVA</v>
          </cell>
          <cell r="F2973">
            <v>42766</v>
          </cell>
          <cell r="G2973" t="str">
            <v>ACTUALIZACION</v>
          </cell>
          <cell r="H2973">
            <v>45706</v>
          </cell>
          <cell r="I2973" t="str">
            <v>ANA LUCIA LOPEZ ROBERTO</v>
          </cell>
          <cell r="J2973">
            <v>11001</v>
          </cell>
          <cell r="K2973" t="str">
            <v xml:space="preserve">Carrera 81H bis # 41F-40 sur </v>
          </cell>
          <cell r="L2973" t="str">
            <v>BOGOTÁ, D.C.</v>
          </cell>
          <cell r="M2973" t="str">
            <v>BOGOTA, D.C.</v>
          </cell>
          <cell r="N2973" t="str">
            <v>5489789  |  5489789</v>
          </cell>
          <cell r="O2973">
            <v>3132068860</v>
          </cell>
          <cell r="P2973" t="str">
            <v>asorecoplaneta@gmail.com</v>
          </cell>
          <cell r="Q2973" t="str">
            <v>SIN ANIMO DE LUCRO</v>
          </cell>
          <cell r="R2973" t="str">
            <v>ORGANIZACION AUTORIZADA</v>
          </cell>
        </row>
        <row r="2974">
          <cell r="A2974">
            <v>36735</v>
          </cell>
          <cell r="B2974" t="str">
            <v>Asociacion O.R.A Bogota Recicla ESP</v>
          </cell>
          <cell r="C2974">
            <v>42824</v>
          </cell>
          <cell r="D2974" t="str">
            <v>900651202-9</v>
          </cell>
          <cell r="E2974" t="str">
            <v>OPERATIVA</v>
          </cell>
          <cell r="F2974">
            <v>42775</v>
          </cell>
          <cell r="G2974" t="str">
            <v>ACTUALIZACION</v>
          </cell>
          <cell r="H2974">
            <v>45720</v>
          </cell>
          <cell r="I2974" t="str">
            <v>HENRY ALBERTO NAVARRO RUIZ</v>
          </cell>
          <cell r="J2974">
            <v>11001</v>
          </cell>
          <cell r="K2974" t="str">
            <v>Calle 94b No 56-42</v>
          </cell>
          <cell r="L2974" t="str">
            <v>BOGOTÁ, D.C.</v>
          </cell>
          <cell r="M2974" t="str">
            <v>BOGOTA, D.C.</v>
          </cell>
          <cell r="N2974" t="str">
            <v>9320774  |  4699803</v>
          </cell>
          <cell r="O2974">
            <v>3204308587</v>
          </cell>
          <cell r="P2974" t="str">
            <v>bogotarecicla@hotmail.com</v>
          </cell>
          <cell r="Q2974" t="str">
            <v>ASOCIACION DE USUARIOS</v>
          </cell>
          <cell r="R2974" t="str">
            <v>ORGANIZACION AUTORIZADA</v>
          </cell>
        </row>
        <row r="2975">
          <cell r="A2975">
            <v>36773</v>
          </cell>
          <cell r="B2975" t="str">
            <v>CORPORACION RECICLAJES DE CARTAGENA</v>
          </cell>
          <cell r="C2975">
            <v>42795</v>
          </cell>
          <cell r="D2975" t="str">
            <v>806009627-2</v>
          </cell>
          <cell r="E2975" t="str">
            <v>OPERATIVA</v>
          </cell>
          <cell r="F2975">
            <v>36940</v>
          </cell>
          <cell r="G2975" t="str">
            <v>ACTUALIZACION</v>
          </cell>
          <cell r="H2975">
            <v>44687</v>
          </cell>
          <cell r="I2975" t="str">
            <v>LUIS GOMEZ CARDOZO</v>
          </cell>
          <cell r="J2975">
            <v>13001</v>
          </cell>
          <cell r="K2975" t="str">
            <v>Barrio Henequen Calle Principal Mz C Lt 7</v>
          </cell>
          <cell r="L2975" t="str">
            <v>BOLÍVAR</v>
          </cell>
          <cell r="M2975" t="str">
            <v>CARTAGENA DE INDIAS</v>
          </cell>
          <cell r="N2975" t="str">
            <v>6525324  |  6525324</v>
          </cell>
          <cell r="O2975">
            <v>3126718958</v>
          </cell>
          <cell r="P2975" t="str">
            <v>corp.reciclajesdecartagena@gmail.com</v>
          </cell>
          <cell r="Q2975" t="str">
            <v>CORPORACION</v>
          </cell>
          <cell r="R2975" t="str">
            <v>ORGANIZACION AUTORIZADA</v>
          </cell>
        </row>
        <row r="2976">
          <cell r="A2976">
            <v>36776</v>
          </cell>
          <cell r="B2976" t="str">
            <v>ASOCIACION DE RECICLADORES BUENOS AIRES GLADYS</v>
          </cell>
          <cell r="C2976">
            <v>42831</v>
          </cell>
          <cell r="D2976" t="str">
            <v>900877999-0</v>
          </cell>
          <cell r="E2976" t="str">
            <v>OPERATIVA</v>
          </cell>
          <cell r="F2976">
            <v>41731</v>
          </cell>
          <cell r="G2976" t="str">
            <v>ACTUALIZACION</v>
          </cell>
          <cell r="H2976">
            <v>45072</v>
          </cell>
          <cell r="I2976" t="str">
            <v>GLADYS  MORENO SERRANO</v>
          </cell>
          <cell r="J2976">
            <v>11001</v>
          </cell>
          <cell r="K2976" t="str">
            <v>Cra 17  A No. 77 16 sur</v>
          </cell>
          <cell r="L2976" t="str">
            <v>BOGOTÁ, D.C.</v>
          </cell>
          <cell r="M2976" t="str">
            <v>BOGOTA, D.C.</v>
          </cell>
          <cell r="N2976" t="str">
            <v>5284637  |  5284637</v>
          </cell>
          <cell r="O2976">
            <v>3024564604</v>
          </cell>
          <cell r="P2976" t="str">
            <v>recicladobuenosaires@gmail.com</v>
          </cell>
          <cell r="Q2976" t="str">
            <v>SIN ANIMO DE LUCRO</v>
          </cell>
          <cell r="R2976" t="str">
            <v>ORGANIZACION AUTORIZADA</v>
          </cell>
        </row>
        <row r="2977">
          <cell r="A2977">
            <v>36793</v>
          </cell>
          <cell r="B2977" t="str">
            <v>ASOCIACION DE RECUPERADORES AMBIENTALES DE COLOMBIA 7</v>
          </cell>
          <cell r="C2977">
            <v>42830</v>
          </cell>
          <cell r="D2977" t="str">
            <v>900745710-3</v>
          </cell>
          <cell r="E2977" t="str">
            <v>OPERATIVA</v>
          </cell>
          <cell r="F2977">
            <v>41773</v>
          </cell>
          <cell r="G2977" t="str">
            <v>ACTUALIZACION</v>
          </cell>
          <cell r="H2977">
            <v>44230</v>
          </cell>
          <cell r="I2977" t="str">
            <v xml:space="preserve">YIMIS  MEJIA  SANCHEZ </v>
          </cell>
          <cell r="J2977">
            <v>11001</v>
          </cell>
          <cell r="K2977" t="str">
            <v>CRA 65 b Nro. 17-80</v>
          </cell>
          <cell r="L2977" t="str">
            <v>BOGOTÁ, D.C.</v>
          </cell>
          <cell r="M2977" t="str">
            <v>BOGOTA, D.C.</v>
          </cell>
          <cell r="N2977" t="str">
            <v>7025716  |  7025716</v>
          </cell>
          <cell r="O2977">
            <v>3134225821</v>
          </cell>
          <cell r="P2977" t="str">
            <v>asoambiental07@gmail.com</v>
          </cell>
          <cell r="Q2977" t="str">
            <v>EMPRESA DE ECONOMIA SOLIDARIA</v>
          </cell>
          <cell r="R2977" t="str">
            <v>ORGANIZACION AUTORIZADA</v>
          </cell>
        </row>
        <row r="2978">
          <cell r="A2978">
            <v>36794</v>
          </cell>
          <cell r="B2978" t="str">
            <v xml:space="preserve">Corporación Asociativa de Recicladores y Coroteros </v>
          </cell>
          <cell r="C2978">
            <v>42772</v>
          </cell>
          <cell r="D2978" t="str">
            <v>900983510-7</v>
          </cell>
          <cell r="E2978" t="str">
            <v>OPERATIVA</v>
          </cell>
          <cell r="F2978">
            <v>42767</v>
          </cell>
          <cell r="G2978" t="str">
            <v>INSCRIPCION</v>
          </cell>
          <cell r="H2978">
            <v>42874</v>
          </cell>
          <cell r="I2978" t="str">
            <v>MIGUEL ANTONIO  AGUILAR SOTO</v>
          </cell>
          <cell r="J2978">
            <v>11001</v>
          </cell>
          <cell r="K2978" t="str">
            <v>Carrera 81 I Bis # 41F-28</v>
          </cell>
          <cell r="L2978" t="str">
            <v>BOGOTÁ, D.C.</v>
          </cell>
          <cell r="M2978" t="str">
            <v>BOGOTA, D.C.</v>
          </cell>
          <cell r="N2978" t="str">
            <v>5759621  |  5759621</v>
          </cell>
          <cell r="O2978" t="str">
            <v>No disponible</v>
          </cell>
          <cell r="P2978" t="str">
            <v>corpoambientalr@gmail.com</v>
          </cell>
          <cell r="Q2978" t="str">
            <v>CORPORACION</v>
          </cell>
          <cell r="R2978" t="str">
            <v>ORGANIZACION AUTORIZADA</v>
          </cell>
        </row>
        <row r="2979">
          <cell r="A2979">
            <v>36795</v>
          </cell>
          <cell r="B2979" t="str">
            <v xml:space="preserve">ASOCIACION DE RECICLADORES RECICLAR ES VIDA </v>
          </cell>
          <cell r="C2979">
            <v>42788</v>
          </cell>
          <cell r="D2979" t="str">
            <v>900724574-8</v>
          </cell>
          <cell r="E2979" t="str">
            <v>OPERATIVA</v>
          </cell>
          <cell r="F2979">
            <v>41738</v>
          </cell>
          <cell r="G2979" t="str">
            <v>ACTUALIZACION</v>
          </cell>
          <cell r="H2979">
            <v>45742</v>
          </cell>
          <cell r="I2979" t="str">
            <v>DORIS AGUADA REAL</v>
          </cell>
          <cell r="J2979">
            <v>11001</v>
          </cell>
          <cell r="K2979" t="str">
            <v>cra 80 j No 41a 44 sur</v>
          </cell>
          <cell r="L2979" t="str">
            <v>BOGOTÁ, D.C.</v>
          </cell>
          <cell r="M2979" t="str">
            <v>BOGOTA, D.C.</v>
          </cell>
          <cell r="N2979" t="str">
            <v>5236725  |  4073569</v>
          </cell>
          <cell r="O2979">
            <v>3204931063</v>
          </cell>
          <cell r="P2979" t="str">
            <v>reciclar-esvida@hotmail.com</v>
          </cell>
          <cell r="Q2979" t="str">
            <v>SIN ANIMO DE LUCRO</v>
          </cell>
          <cell r="R2979" t="str">
            <v>ORGANIZACION AUTORIZADA</v>
          </cell>
        </row>
        <row r="2980">
          <cell r="A2980">
            <v>36796</v>
          </cell>
          <cell r="B2980" t="str">
            <v>ASOCIACION ECOFUTURO ROA</v>
          </cell>
          <cell r="C2980">
            <v>42783</v>
          </cell>
          <cell r="D2980" t="str">
            <v>900733841-8</v>
          </cell>
          <cell r="E2980" t="str">
            <v>OPERATIVA</v>
          </cell>
          <cell r="F2980">
            <v>42783</v>
          </cell>
          <cell r="G2980" t="str">
            <v>ACTUALIZACION</v>
          </cell>
          <cell r="H2980">
            <v>45040</v>
          </cell>
          <cell r="I2980" t="str">
            <v>ANDREA YOHANNA SARRIA RODRIGUEZ</v>
          </cell>
          <cell r="J2980">
            <v>11001</v>
          </cell>
          <cell r="K2980" t="str">
            <v>CRA 93 No 40-34 SUR</v>
          </cell>
          <cell r="L2980" t="str">
            <v>BOGOTÁ, D.C.</v>
          </cell>
          <cell r="M2980" t="str">
            <v>BOGOTA, D.C.</v>
          </cell>
          <cell r="N2980" t="str">
            <v>6005936  |  6005936</v>
          </cell>
          <cell r="O2980">
            <v>3214621241</v>
          </cell>
          <cell r="P2980" t="str">
            <v>ecofuturoroa@gmail.com</v>
          </cell>
          <cell r="Q2980" t="str">
            <v>EMPRESA ASOCIATIVA DE TRABAJO</v>
          </cell>
          <cell r="R2980" t="str">
            <v>ORGANIZACION AUTORIZADA</v>
          </cell>
        </row>
        <row r="2981">
          <cell r="A2981">
            <v>36814</v>
          </cell>
          <cell r="B2981" t="str">
            <v>ECO AMBIENTAL DE COLOMBIA S.A. E.S.P.</v>
          </cell>
          <cell r="C2981">
            <v>42842</v>
          </cell>
          <cell r="D2981" t="str">
            <v>901051261-2</v>
          </cell>
          <cell r="E2981" t="str">
            <v>OPERATIVA</v>
          </cell>
          <cell r="F2981">
            <v>42826</v>
          </cell>
          <cell r="G2981" t="str">
            <v>ACTUALIZACION</v>
          </cell>
          <cell r="H2981">
            <v>45615</v>
          </cell>
          <cell r="I2981" t="str">
            <v>EDNA YOHANA CAMARGO LOSADA</v>
          </cell>
          <cell r="J2981">
            <v>41001</v>
          </cell>
          <cell r="K2981" t="str">
            <v>Carrera 5 N° 35 sur - 69 Zona Industrial</v>
          </cell>
          <cell r="L2981" t="str">
            <v>HUILA</v>
          </cell>
          <cell r="M2981" t="str">
            <v>NEIVA</v>
          </cell>
          <cell r="N2981" t="str">
            <v>0000000  |  0000000</v>
          </cell>
          <cell r="O2981">
            <v>3187114499</v>
          </cell>
          <cell r="P2981" t="str">
            <v>ECOAMBIENTALESP@GMAIL.COM</v>
          </cell>
          <cell r="Q2981" t="str">
            <v>SOCIEDAD ANONIMA</v>
          </cell>
          <cell r="R2981" t="str">
            <v>SOCIEDADES (EMPRESA DE SERVICIOS PUBLICOS)</v>
          </cell>
        </row>
        <row r="2982">
          <cell r="A2982">
            <v>36815</v>
          </cell>
          <cell r="B2982" t="str">
            <v>ASOCIACION DE RECICLADORES RECICLANDO POR SIEMPRE</v>
          </cell>
          <cell r="C2982">
            <v>42809</v>
          </cell>
          <cell r="D2982" t="str">
            <v>900990341-8</v>
          </cell>
          <cell r="E2982" t="str">
            <v>OPERATIVA</v>
          </cell>
          <cell r="F2982">
            <v>41682</v>
          </cell>
          <cell r="G2982" t="str">
            <v>ACTUALIZACION</v>
          </cell>
          <cell r="H2982">
            <v>44285</v>
          </cell>
          <cell r="I2982" t="str">
            <v>SAMUEL ARIAS BOHORQUEZ</v>
          </cell>
          <cell r="J2982">
            <v>11001</v>
          </cell>
          <cell r="K2982" t="str">
            <v>Cl 42G Sur # 96A - 17</v>
          </cell>
          <cell r="L2982" t="str">
            <v>BOGOTÁ, D.C.</v>
          </cell>
          <cell r="M2982" t="str">
            <v>BOGOTA, D.C.</v>
          </cell>
          <cell r="N2982" t="str">
            <v>8052571  |  8052571</v>
          </cell>
          <cell r="O2982">
            <v>3124091505</v>
          </cell>
          <cell r="P2982" t="str">
            <v>asorexsi@gmail.com</v>
          </cell>
          <cell r="Q2982" t="str">
            <v>EMPRESA DE ECONOMIA SOLIDARIA</v>
          </cell>
          <cell r="R2982" t="str">
            <v>ORGANIZACION AUTORIZADA</v>
          </cell>
        </row>
        <row r="2983">
          <cell r="A2983">
            <v>36833</v>
          </cell>
          <cell r="B2983" t="str">
            <v>EMPRESA COMUNITARIA DE ACUEDUCTO Y ALCANTARILLADO AMBALA SECTOR TRIUNFO</v>
          </cell>
          <cell r="C2983">
            <v>43575</v>
          </cell>
          <cell r="D2983" t="str">
            <v>900441795-3</v>
          </cell>
          <cell r="E2983" t="str">
            <v>OPERATIVA</v>
          </cell>
          <cell r="F2983">
            <v>43101</v>
          </cell>
          <cell r="G2983" t="str">
            <v>ACTUALIZACION</v>
          </cell>
          <cell r="H2983">
            <v>45488</v>
          </cell>
          <cell r="I2983" t="str">
            <v>MARIA ESNEDA MUNOZ RIVERA</v>
          </cell>
          <cell r="J2983">
            <v>73001</v>
          </cell>
          <cell r="K2983" t="str">
            <v>Calle 61c No 25-115</v>
          </cell>
          <cell r="L2983" t="str">
            <v>TOLIMA</v>
          </cell>
          <cell r="M2983" t="str">
            <v>IBAGUE</v>
          </cell>
          <cell r="N2983" t="str">
            <v>2752562  |  2752562</v>
          </cell>
          <cell r="O2983">
            <v>3123088957</v>
          </cell>
          <cell r="P2983" t="str">
            <v>juntaacueducto123@gmail.com</v>
          </cell>
          <cell r="Q2983" t="str">
            <v>SIN ANIMO DE LUCRO</v>
          </cell>
          <cell r="R2983" t="str">
            <v>ORGANIZACION AUTORIZADA</v>
          </cell>
        </row>
        <row r="2984">
          <cell r="A2984">
            <v>36835</v>
          </cell>
          <cell r="B2984" t="str">
            <v>ASOCIACION DE RECICLADORES EN CRECIMIENTO</v>
          </cell>
          <cell r="C2984">
            <v>42776</v>
          </cell>
          <cell r="D2984" t="str">
            <v>900242980-6</v>
          </cell>
          <cell r="E2984" t="str">
            <v>OPERATIVA</v>
          </cell>
          <cell r="F2984">
            <v>40908</v>
          </cell>
          <cell r="G2984" t="str">
            <v>ACTUALIZACION</v>
          </cell>
          <cell r="H2984">
            <v>45707</v>
          </cell>
          <cell r="I2984" t="str">
            <v>JOSE ALVARO RODRIGUEZ CASTANEDA</v>
          </cell>
          <cell r="J2984">
            <v>11001</v>
          </cell>
          <cell r="K2984" t="str">
            <v>Carrera 99 # 127D - 66</v>
          </cell>
          <cell r="L2984" t="str">
            <v>BOGOTÁ, D.C.</v>
          </cell>
          <cell r="M2984" t="str">
            <v>BOGOTA, D.C.</v>
          </cell>
          <cell r="N2984" t="str">
            <v>0000000  |  0000000</v>
          </cell>
          <cell r="O2984">
            <v>3229469555</v>
          </cell>
          <cell r="P2984" t="str">
            <v>recicrecer@gmail.com</v>
          </cell>
          <cell r="Q2984" t="str">
            <v>SIN ANIMO DE LUCRO</v>
          </cell>
          <cell r="R2984" t="str">
            <v>ORGANIZACION AUTORIZADA</v>
          </cell>
        </row>
        <row r="2985">
          <cell r="A2985">
            <v>36853</v>
          </cell>
          <cell r="B2985" t="str">
            <v>EMPRESA DE SERVICIOS PUBLICOS DOMICILIARIOS DE ARENAL S.A. E.S.P.</v>
          </cell>
          <cell r="C2985">
            <v>43138</v>
          </cell>
          <cell r="D2985" t="str">
            <v>901020254-8</v>
          </cell>
          <cell r="E2985" t="str">
            <v>OPERATIVA</v>
          </cell>
          <cell r="F2985">
            <v>42795</v>
          </cell>
          <cell r="G2985" t="str">
            <v>ACTUALIZACION</v>
          </cell>
          <cell r="H2985">
            <v>45363</v>
          </cell>
          <cell r="I2985" t="str">
            <v>EVA SANDRID RODRIGUEZ VANEGAS</v>
          </cell>
          <cell r="J2985">
            <v>13042</v>
          </cell>
          <cell r="K2985" t="str">
            <v>CRA 9 N. 13-16</v>
          </cell>
          <cell r="L2985" t="str">
            <v>BOLÍVAR</v>
          </cell>
          <cell r="M2985" t="str">
            <v>ARENAL</v>
          </cell>
          <cell r="N2985" t="str">
            <v>3225925  |  3225925</v>
          </cell>
          <cell r="O2985">
            <v>3204753651</v>
          </cell>
          <cell r="P2985" t="str">
            <v>ESPA_20161@HOTMAIL.COM</v>
          </cell>
          <cell r="Q2985" t="str">
            <v>SOCIEDAD ANONIMA</v>
          </cell>
          <cell r="R2985" t="str">
            <v>SOCIEDADES (EMPRESA DE SERVICIOS PUBLICOS)</v>
          </cell>
        </row>
        <row r="2986">
          <cell r="A2986">
            <v>36874</v>
          </cell>
          <cell r="B2986" t="str">
            <v xml:space="preserve">ASOCIACION DE RECICLADORES AMBIENTALES </v>
          </cell>
          <cell r="C2986">
            <v>42831</v>
          </cell>
          <cell r="D2986" t="str">
            <v>900698305-1</v>
          </cell>
          <cell r="E2986" t="str">
            <v>OPERATIVA</v>
          </cell>
          <cell r="F2986">
            <v>41653</v>
          </cell>
          <cell r="G2986" t="str">
            <v>ACTUALIZACION</v>
          </cell>
          <cell r="H2986">
            <v>45721</v>
          </cell>
          <cell r="I2986" t="str">
            <v xml:space="preserve">EDGAR BARRERA RUIZ </v>
          </cell>
          <cell r="J2986">
            <v>11001</v>
          </cell>
          <cell r="K2986" t="str">
            <v xml:space="preserve">CARRERA 5M #49G 15 SUR </v>
          </cell>
          <cell r="L2986" t="str">
            <v>BOGOTÁ, D.C.</v>
          </cell>
          <cell r="M2986" t="str">
            <v>BOGOTA, D.C.</v>
          </cell>
          <cell r="N2986" t="str">
            <v>9384612  |  9384612</v>
          </cell>
          <cell r="O2986">
            <v>3134378004</v>
          </cell>
          <cell r="P2986" t="str">
            <v>asoreamb01@gmail.com</v>
          </cell>
          <cell r="Q2986" t="str">
            <v>SIN ANIMO DE LUCRO</v>
          </cell>
          <cell r="R2986" t="str">
            <v>ORGANIZACION AUTORIZADA</v>
          </cell>
        </row>
        <row r="2987">
          <cell r="A2987">
            <v>36875</v>
          </cell>
          <cell r="B2987" t="str">
            <v>ASOCIACION DE RECICLADORES DE PUENTE ARANDA LA COLOMBIANITA</v>
          </cell>
          <cell r="C2987">
            <v>42780</v>
          </cell>
          <cell r="D2987" t="str">
            <v>900097853-7</v>
          </cell>
          <cell r="E2987" t="str">
            <v>OPERATIVA</v>
          </cell>
          <cell r="F2987">
            <v>42780</v>
          </cell>
          <cell r="G2987" t="str">
            <v>ACTUALIZACION</v>
          </cell>
          <cell r="H2987">
            <v>45734</v>
          </cell>
          <cell r="I2987" t="str">
            <v>DANYELY BERNAL GOMEZ</v>
          </cell>
          <cell r="J2987">
            <v>11001</v>
          </cell>
          <cell r="K2987" t="str">
            <v>carrera 39 # 17a-45</v>
          </cell>
          <cell r="L2987" t="str">
            <v>BOGOTÁ, D.C.</v>
          </cell>
          <cell r="M2987" t="str">
            <v>BOGOTA, D.C.</v>
          </cell>
          <cell r="N2987" t="str">
            <v>9370848  |  2186833</v>
          </cell>
          <cell r="O2987">
            <v>3145857588</v>
          </cell>
          <cell r="P2987" t="str">
            <v>asocolombianita2006@hotmail.com</v>
          </cell>
          <cell r="Q2987" t="str">
            <v>EMPRESA ASOCIATIVA DE TRABAJO</v>
          </cell>
          <cell r="R2987" t="str">
            <v>ORGANIZACION AUTORIZADA</v>
          </cell>
        </row>
        <row r="2988">
          <cell r="A2988">
            <v>36876</v>
          </cell>
          <cell r="B2988" t="str">
            <v>ASOCIACION DE RECICLADORES ECORESIDUOS</v>
          </cell>
          <cell r="C2988">
            <v>42780</v>
          </cell>
          <cell r="D2988" t="str">
            <v>900733078-4</v>
          </cell>
          <cell r="E2988" t="str">
            <v>OPERATIVA</v>
          </cell>
          <cell r="F2988">
            <v>42780</v>
          </cell>
          <cell r="G2988" t="str">
            <v>ACTUALIZACION</v>
          </cell>
          <cell r="H2988">
            <v>45720</v>
          </cell>
          <cell r="I2988" t="str">
            <v>ANA LUCIA VARGAS AYALA</v>
          </cell>
          <cell r="J2988">
            <v>11001</v>
          </cell>
          <cell r="K2988" t="str">
            <v>Calle 7 # 31-62</v>
          </cell>
          <cell r="L2988" t="str">
            <v>BOGOTÁ, D.C.</v>
          </cell>
          <cell r="M2988" t="str">
            <v>BOGOTA, D.C.</v>
          </cell>
          <cell r="N2988" t="str">
            <v>6757793  |  6757793</v>
          </cell>
          <cell r="O2988">
            <v>3007137083</v>
          </cell>
          <cell r="P2988" t="str">
            <v>ecoresiduoslv@gmail.com</v>
          </cell>
          <cell r="Q2988" t="str">
            <v>SIN ANIMO DE LUCRO</v>
          </cell>
          <cell r="R2988" t="str">
            <v>ORGANIZACION AUTORIZADA</v>
          </cell>
        </row>
        <row r="2989">
          <cell r="A2989">
            <v>36893</v>
          </cell>
          <cell r="B2989" t="str">
            <v>ASOCIACIÓN  DE SUSCRIPTORES DEL ACUEDUCTO SAN PEDRO DE LAS VEREDAS DE SOLERES Y VOLADOR</v>
          </cell>
          <cell r="C2989">
            <v>43443</v>
          </cell>
          <cell r="D2989" t="str">
            <v>820004351-3</v>
          </cell>
          <cell r="E2989" t="str">
            <v>OPERATIVA</v>
          </cell>
          <cell r="F2989">
            <v>41137</v>
          </cell>
          <cell r="G2989" t="str">
            <v>ACTUALIZACION</v>
          </cell>
          <cell r="H2989">
            <v>45063</v>
          </cell>
          <cell r="I2989" t="str">
            <v>MIGUEL ANGEL PINZON OCHOA</v>
          </cell>
          <cell r="J2989">
            <v>15367</v>
          </cell>
          <cell r="K2989" t="str">
            <v>cra 2 #7-55</v>
          </cell>
          <cell r="L2989" t="str">
            <v>BOYACÁ</v>
          </cell>
          <cell r="M2989" t="str">
            <v>JENESANO</v>
          </cell>
          <cell r="N2989" t="str">
            <v>7482210  |  7482210</v>
          </cell>
          <cell r="O2989">
            <v>3142056516</v>
          </cell>
          <cell r="P2989" t="str">
            <v>asanpedrosyv@hotmail.com</v>
          </cell>
          <cell r="Q2989" t="str">
            <v>ASOCIACION DE USUARIOS</v>
          </cell>
          <cell r="R2989" t="str">
            <v>ORGANIZACION AUTORIZADA</v>
          </cell>
        </row>
        <row r="2990">
          <cell r="A2990">
            <v>36894</v>
          </cell>
          <cell r="B2990" t="str">
            <v>ASOCIACION DE RECICLADORES DE MARIA PAZ</v>
          </cell>
          <cell r="C2990">
            <v>42830</v>
          </cell>
          <cell r="D2990" t="str">
            <v>900341290-7</v>
          </cell>
          <cell r="E2990" t="str">
            <v>OPERATIVA</v>
          </cell>
          <cell r="F2990">
            <v>40190</v>
          </cell>
          <cell r="G2990" t="str">
            <v>ACTUALIZACION</v>
          </cell>
          <cell r="H2990">
            <v>45576</v>
          </cell>
          <cell r="I2990" t="str">
            <v>LEIDY JOHANNA CUBILLOS CADENA</v>
          </cell>
          <cell r="J2990">
            <v>11001</v>
          </cell>
          <cell r="K2990" t="str">
            <v>DIAGONAL 38 SUR # 81 G - 24 LOCAL 3</v>
          </cell>
          <cell r="L2990" t="str">
            <v>BOGOTÁ, D.C.</v>
          </cell>
          <cell r="M2990" t="str">
            <v>BOGOTA, D.C.</v>
          </cell>
          <cell r="N2990" t="str">
            <v>0000000  |  0000000</v>
          </cell>
          <cell r="O2990">
            <v>3214010613</v>
          </cell>
          <cell r="P2990" t="str">
            <v>reciclajeasomariapaz@gmail.com</v>
          </cell>
          <cell r="Q2990" t="str">
            <v>EMPRESA ASOCIATIVA DE TRABAJO</v>
          </cell>
          <cell r="R2990" t="str">
            <v>ORGANIZACION AUTORIZADA</v>
          </cell>
        </row>
        <row r="2991">
          <cell r="A2991">
            <v>36895</v>
          </cell>
          <cell r="B2991" t="str">
            <v>ASOCIACION DE RECUPERADORES AMBIENTALES COLOMBIA VIVA 7 ESP</v>
          </cell>
          <cell r="C2991">
            <v>42781</v>
          </cell>
          <cell r="D2991" t="str">
            <v>901048261-1</v>
          </cell>
          <cell r="E2991" t="str">
            <v>OPERATIVA</v>
          </cell>
          <cell r="F2991">
            <v>42766</v>
          </cell>
          <cell r="G2991" t="str">
            <v>ACTUALIZACION</v>
          </cell>
          <cell r="H2991">
            <v>45719</v>
          </cell>
          <cell r="I2991" t="str">
            <v>ESNEIDER PINZON CASAS</v>
          </cell>
          <cell r="J2991">
            <v>11001</v>
          </cell>
          <cell r="K2991" t="str">
            <v>CALLE 68A  70 09</v>
          </cell>
          <cell r="L2991" t="str">
            <v>BOGOTÁ, D.C.</v>
          </cell>
          <cell r="M2991" t="str">
            <v>BOGOTA, D.C.</v>
          </cell>
          <cell r="N2991" t="str">
            <v>4919156  |  4919156</v>
          </cell>
          <cell r="O2991">
            <v>3144017317</v>
          </cell>
          <cell r="P2991" t="str">
            <v>asorecicla7@yahoo.com</v>
          </cell>
          <cell r="Q2991" t="str">
            <v>SIN ANIMO DE LUCRO</v>
          </cell>
          <cell r="R2991" t="str">
            <v>ORGANIZACION AUTORIZADA</v>
          </cell>
        </row>
        <row r="2992">
          <cell r="A2992">
            <v>36896</v>
          </cell>
          <cell r="B2992" t="str">
            <v>ASOCIACION DE RECICLADORES Y PROCESADORES ESP</v>
          </cell>
          <cell r="C2992">
            <v>42786</v>
          </cell>
          <cell r="D2992" t="str">
            <v>900756375-6</v>
          </cell>
          <cell r="E2992" t="str">
            <v>OPERATIVA</v>
          </cell>
          <cell r="F2992">
            <v>41806</v>
          </cell>
          <cell r="G2992" t="str">
            <v>ACTUALIZACION</v>
          </cell>
          <cell r="H2992">
            <v>45737</v>
          </cell>
          <cell r="I2992" t="str">
            <v>LUIS LINO CUBIDES CUBIDES</v>
          </cell>
          <cell r="J2992">
            <v>11001</v>
          </cell>
          <cell r="K2992" t="str">
            <v>calle 40 sur No. 99D-17</v>
          </cell>
          <cell r="L2992" t="str">
            <v>BOGOTÁ, D.C.</v>
          </cell>
          <cell r="M2992" t="str">
            <v>BOGOTA, D.C.</v>
          </cell>
          <cell r="N2992" t="str">
            <v>3127390  |  3127390</v>
          </cell>
          <cell r="O2992">
            <v>3127390377</v>
          </cell>
          <cell r="P2992" t="str">
            <v>recicladoresyprocesadores@gmail.com</v>
          </cell>
          <cell r="Q2992" t="str">
            <v>EMPRESA COMUNITARIA</v>
          </cell>
          <cell r="R2992" t="str">
            <v>ORGANIZACION AUTORIZADA</v>
          </cell>
        </row>
        <row r="2993">
          <cell r="A2993">
            <v>36897</v>
          </cell>
          <cell r="B2993" t="str">
            <v xml:space="preserve">ASOCIACION COLOMBIANA DE RECICLADORES DE BOGOTA </v>
          </cell>
          <cell r="C2993">
            <v>42830</v>
          </cell>
          <cell r="D2993" t="str">
            <v>900743909-2</v>
          </cell>
          <cell r="E2993" t="str">
            <v>OPERATIVA</v>
          </cell>
          <cell r="F2993">
            <v>41745</v>
          </cell>
          <cell r="G2993" t="str">
            <v>ACTUALIZACION</v>
          </cell>
          <cell r="H2993">
            <v>45708</v>
          </cell>
          <cell r="I2993" t="str">
            <v>JOHN JAIRO RODRIGUEZ MUNOZ</v>
          </cell>
          <cell r="J2993">
            <v>11001</v>
          </cell>
          <cell r="K2993" t="str">
            <v>Carrera 31 # 45 A -43 Sur</v>
          </cell>
          <cell r="L2993" t="str">
            <v>BOGOTÁ, D.C.</v>
          </cell>
          <cell r="M2993" t="str">
            <v>BOGOTA, D.C.</v>
          </cell>
          <cell r="N2993" t="str">
            <v>9240406  |  9240406</v>
          </cell>
          <cell r="O2993">
            <v>3123701531</v>
          </cell>
          <cell r="P2993" t="str">
            <v>aprovechamiento@acorb-esp.com</v>
          </cell>
          <cell r="Q2993" t="str">
            <v>SIN ANIMO DE LUCRO</v>
          </cell>
          <cell r="R2993" t="str">
            <v>ORGANIZACION AUTORIZADA</v>
          </cell>
        </row>
        <row r="2994">
          <cell r="A2994">
            <v>36914</v>
          </cell>
          <cell r="B2994" t="str">
            <v>VR3 EMPRESA DE SERVICIOS PUBLICOS ESP</v>
          </cell>
          <cell r="C2994">
            <v>42789</v>
          </cell>
          <cell r="D2994" t="str">
            <v>900800289-9</v>
          </cell>
          <cell r="E2994" t="str">
            <v>OPERATIVA</v>
          </cell>
          <cell r="F2994">
            <v>42034</v>
          </cell>
          <cell r="G2994" t="str">
            <v>ACTUALIZACION</v>
          </cell>
          <cell r="H2994">
            <v>45698</v>
          </cell>
          <cell r="I2994" t="str">
            <v>LINDAY XIOMARA FRANCO CHACON</v>
          </cell>
          <cell r="J2994">
            <v>11001</v>
          </cell>
          <cell r="K2994" t="str">
            <v>calle 56 sur # 28-52</v>
          </cell>
          <cell r="L2994" t="str">
            <v>BOGOTÁ, D.C.</v>
          </cell>
          <cell r="M2994" t="str">
            <v>BOGOTA, D.C.</v>
          </cell>
          <cell r="N2994" t="str">
            <v>5720638  |  5720638</v>
          </cell>
          <cell r="O2994">
            <v>3193277350</v>
          </cell>
          <cell r="P2994" t="str">
            <v>financiera@vr3.com.co</v>
          </cell>
          <cell r="Q2994" t="str">
            <v>SOCIEDAD POR ACCIONES SIMPLIFICADA</v>
          </cell>
          <cell r="R2994" t="str">
            <v>SOCIEDADES (EMPRESA DE SERVICIOS PUBLICOS)</v>
          </cell>
        </row>
        <row r="2995">
          <cell r="A2995">
            <v>36915</v>
          </cell>
          <cell r="B2995" t="str">
            <v>ASOCIACION DE RECICLADORES Y BODEGUEROS UNIDOS POR LA IGUALDAD EN COLOMBIA</v>
          </cell>
          <cell r="C2995">
            <v>42786</v>
          </cell>
          <cell r="D2995" t="str">
            <v>900742491-1</v>
          </cell>
          <cell r="E2995" t="str">
            <v>OPERATIVA</v>
          </cell>
          <cell r="F2995">
            <v>41789</v>
          </cell>
          <cell r="G2995" t="str">
            <v>ACTUALIZACION</v>
          </cell>
          <cell r="H2995">
            <v>45686</v>
          </cell>
          <cell r="I2995" t="str">
            <v>MARIA ROSALBA RODRIGUEZ GUTIERREZ</v>
          </cell>
          <cell r="J2995">
            <v>11001</v>
          </cell>
          <cell r="K2995" t="str">
            <v>Transversal 68 BIS 2A 56</v>
          </cell>
          <cell r="L2995" t="str">
            <v>BOGOTÁ, D.C.</v>
          </cell>
          <cell r="M2995" t="str">
            <v>BOGOTA, D.C.</v>
          </cell>
          <cell r="N2995" t="str">
            <v>2600430  |  2600430</v>
          </cell>
          <cell r="O2995">
            <v>3134782106</v>
          </cell>
          <cell r="P2995" t="str">
            <v>funsocial40@hotmail.com</v>
          </cell>
          <cell r="Q2995" t="str">
            <v>EMPRESA ASOCIATIVA DE TRABAJO</v>
          </cell>
          <cell r="R2995" t="str">
            <v>ORGANIZACION AUTORIZADA</v>
          </cell>
        </row>
        <row r="2996">
          <cell r="A2996">
            <v>36933</v>
          </cell>
          <cell r="B2996" t="str">
            <v>ASOCIACION DE RECICLADORES DE OFICIO NEW WORLD</v>
          </cell>
          <cell r="C2996">
            <v>42818</v>
          </cell>
          <cell r="D2996" t="str">
            <v>900827104-2</v>
          </cell>
          <cell r="E2996" t="str">
            <v>OPERATIVA</v>
          </cell>
          <cell r="F2996">
            <v>41733</v>
          </cell>
          <cell r="G2996" t="str">
            <v>INSCRIPCION</v>
          </cell>
          <cell r="H2996">
            <v>42828</v>
          </cell>
          <cell r="I2996" t="str">
            <v>OLGA MARLEN ROJAS ARIAS</v>
          </cell>
          <cell r="J2996">
            <v>11001</v>
          </cell>
          <cell r="K2996" t="str">
            <v>Cll 59 C sur # 82 - 22 casa 3</v>
          </cell>
          <cell r="L2996" t="str">
            <v>BOGOTÁ, D.C.</v>
          </cell>
          <cell r="M2996" t="str">
            <v>BOGOTA, D.C.</v>
          </cell>
          <cell r="N2996" t="str">
            <v>4584309  |  4584309</v>
          </cell>
          <cell r="O2996" t="str">
            <v>No disponible</v>
          </cell>
          <cell r="P2996" t="str">
            <v>asociacion.new.world@gmail.com</v>
          </cell>
          <cell r="Q2996" t="str">
            <v>ASOCIACION DE USUARIOS</v>
          </cell>
          <cell r="R2996" t="str">
            <v>ORGANIZACION AUTORIZADA</v>
          </cell>
        </row>
        <row r="2997">
          <cell r="A2997">
            <v>36953</v>
          </cell>
          <cell r="B2997" t="str">
            <v>CORPORACION BELLO.AMBIENTE ESAL</v>
          </cell>
          <cell r="C2997">
            <v>43129</v>
          </cell>
          <cell r="D2997" t="str">
            <v>900989468-2</v>
          </cell>
          <cell r="E2997" t="str">
            <v>OPERATIVA</v>
          </cell>
          <cell r="F2997">
            <v>42684</v>
          </cell>
          <cell r="G2997" t="str">
            <v>ACTUALIZACION</v>
          </cell>
          <cell r="H2997">
            <v>43900</v>
          </cell>
          <cell r="I2997" t="str">
            <v>LUIS ARLEY OSSA GONZALEZ</v>
          </cell>
          <cell r="J2997">
            <v>76147</v>
          </cell>
          <cell r="K2997" t="str">
            <v>CALLE 47 1A 18</v>
          </cell>
          <cell r="L2997" t="str">
            <v>VALLE DEL CAUCA</v>
          </cell>
          <cell r="M2997" t="str">
            <v>CARTAGO</v>
          </cell>
          <cell r="N2997" t="str">
            <v>3117784  |  3117784</v>
          </cell>
          <cell r="O2997">
            <v>3117784030</v>
          </cell>
          <cell r="P2997" t="str">
            <v>bello.ambienteesal@gmail.com</v>
          </cell>
          <cell r="Q2997" t="str">
            <v>CORPORACION</v>
          </cell>
          <cell r="R2997" t="str">
            <v>ORGANIZACION AUTORIZADA</v>
          </cell>
        </row>
        <row r="2998">
          <cell r="A2998">
            <v>36955</v>
          </cell>
          <cell r="B2998" t="str">
            <v xml:space="preserve">ASOCIACION DE RECICLADORES Y PRESTADORES DE SERVICIOS AMBIENTALES ALQUERIA </v>
          </cell>
          <cell r="C2998">
            <v>42825</v>
          </cell>
          <cell r="D2998" t="str">
            <v>900758340-8</v>
          </cell>
          <cell r="E2998" t="str">
            <v>OPERATIVA</v>
          </cell>
          <cell r="F2998">
            <v>41840</v>
          </cell>
          <cell r="G2998" t="str">
            <v>ACTUALIZACION</v>
          </cell>
          <cell r="H2998">
            <v>45684</v>
          </cell>
          <cell r="I2998" t="str">
            <v>BLANCA EMA  CASTELLANOS  VARGAS</v>
          </cell>
          <cell r="J2998">
            <v>11001</v>
          </cell>
          <cell r="K2998" t="str">
            <v>cra 65b #17-80 sur</v>
          </cell>
          <cell r="L2998" t="str">
            <v>BOGOTÁ, D.C.</v>
          </cell>
          <cell r="M2998" t="str">
            <v>BOGOTA, D.C.</v>
          </cell>
          <cell r="N2998" t="str">
            <v>7131879  |  7131879</v>
          </cell>
          <cell r="O2998">
            <v>3144504335</v>
          </cell>
          <cell r="P2998" t="str">
            <v>apream1@hotmail.com</v>
          </cell>
          <cell r="Q2998" t="str">
            <v>SIN ANIMO DE LUCRO</v>
          </cell>
          <cell r="R2998" t="str">
            <v>ORGANIZACION AUTORIZADA</v>
          </cell>
        </row>
        <row r="2999">
          <cell r="A2999">
            <v>36956</v>
          </cell>
          <cell r="B2999" t="str">
            <v>ASOCIACIÓN DE RECICLADORES EMPRENDEDORES DEL NORTE DE SANTANDER</v>
          </cell>
          <cell r="C2999">
            <v>43264</v>
          </cell>
          <cell r="D2999" t="str">
            <v>900521874-0</v>
          </cell>
          <cell r="E2999" t="str">
            <v>OPERATIVA</v>
          </cell>
          <cell r="F2999">
            <v>42795</v>
          </cell>
          <cell r="G2999" t="str">
            <v>ACTUALIZACION</v>
          </cell>
          <cell r="H2999">
            <v>45733</v>
          </cell>
          <cell r="I2999" t="str">
            <v>ANTONIO JOSE OSORIO ROJAS</v>
          </cell>
          <cell r="J2999">
            <v>54001</v>
          </cell>
          <cell r="K2999" t="str">
            <v>CLL 17 7 48</v>
          </cell>
          <cell r="L2999" t="str">
            <v>NORTE DE SANTANDER</v>
          </cell>
          <cell r="M2999" t="str">
            <v>CUCUTA</v>
          </cell>
          <cell r="N2999" t="str">
            <v>5813816  |  0000000</v>
          </cell>
          <cell r="O2999">
            <v>3224103459</v>
          </cell>
          <cell r="P2999" t="str">
            <v>aerenorte@hotmail.com</v>
          </cell>
          <cell r="Q2999" t="str">
            <v>EMPRESA ASOCIATIVA DE TRABAJO</v>
          </cell>
          <cell r="R2999" t="str">
            <v>ORGANIZACION AUTORIZADA</v>
          </cell>
        </row>
        <row r="3000">
          <cell r="A3000">
            <v>36973</v>
          </cell>
          <cell r="B3000" t="str">
            <v>ASOCIACION DE RECICLADORES MANEJO DE APROVECHAMIENTO NACIONAL</v>
          </cell>
          <cell r="C3000">
            <v>42795</v>
          </cell>
          <cell r="D3000" t="str">
            <v>901019121-5</v>
          </cell>
          <cell r="E3000" t="str">
            <v>OPERATIVA</v>
          </cell>
          <cell r="F3000">
            <v>42767</v>
          </cell>
          <cell r="G3000" t="str">
            <v>ACTUALIZACION</v>
          </cell>
          <cell r="H3000">
            <v>44349</v>
          </cell>
          <cell r="I3000" t="str">
            <v>YOFRE OSVALDO RIVERA ARIAS</v>
          </cell>
          <cell r="J3000">
            <v>11001</v>
          </cell>
          <cell r="K3000" t="str">
            <v>CR 107B BIS 72 54</v>
          </cell>
          <cell r="L3000" t="str">
            <v>BOGOTÁ, D.C.</v>
          </cell>
          <cell r="M3000" t="str">
            <v>BOGOTA, D.C.</v>
          </cell>
          <cell r="N3000" t="str">
            <v xml:space="preserve">  |  </v>
          </cell>
          <cell r="O3000" t="str">
            <v>No disponible</v>
          </cell>
          <cell r="P3000" t="str">
            <v>SIN DATOS</v>
          </cell>
          <cell r="Q3000" t="str">
            <v>SIN ANIMO DE LUCRO</v>
          </cell>
          <cell r="R3000" t="str">
            <v>ORGANIZACION AUTORIZADA</v>
          </cell>
        </row>
        <row r="3001">
          <cell r="A3001">
            <v>36974</v>
          </cell>
          <cell r="B3001" t="str">
            <v>LEON GRUPO EMPRESARIAL S.A.S</v>
          </cell>
          <cell r="C3001">
            <v>42790</v>
          </cell>
          <cell r="D3001" t="str">
            <v>900984289-8</v>
          </cell>
          <cell r="E3001" t="str">
            <v>OPERATIVA</v>
          </cell>
          <cell r="F3001">
            <v>42702</v>
          </cell>
          <cell r="G3001" t="str">
            <v>ACTUALIZACION</v>
          </cell>
          <cell r="H3001">
            <v>45323</v>
          </cell>
          <cell r="I3001" t="str">
            <v>EDWAR JAVIER SAAVEDRA LEON</v>
          </cell>
          <cell r="J3001">
            <v>25592</v>
          </cell>
          <cell r="K3001" t="str">
            <v>CALLE 3 # 3-14 EZQUINA</v>
          </cell>
          <cell r="L3001" t="str">
            <v>CUNDINAMARCA</v>
          </cell>
          <cell r="M3001" t="str">
            <v>QUEBRADANEGRA</v>
          </cell>
          <cell r="N3001" t="str">
            <v>0000000  |  0000000</v>
          </cell>
          <cell r="O3001">
            <v>3208234275</v>
          </cell>
          <cell r="P3001" t="str">
            <v>JA_VI82@HOTMAIL.COM</v>
          </cell>
          <cell r="Q3001" t="str">
            <v>SOCIEDAD POR ACCIONES SIMPLIFICADA</v>
          </cell>
          <cell r="R3001" t="str">
            <v>SOCIEDADES (EMPRESA DE SERVICIOS PUBLICOS)</v>
          </cell>
        </row>
        <row r="3002">
          <cell r="A3002">
            <v>37014</v>
          </cell>
          <cell r="B3002" t="str">
            <v xml:space="preserve">Asociacion de Recuperadores Ambientales Mundo Verde </v>
          </cell>
          <cell r="C3002">
            <v>42794</v>
          </cell>
          <cell r="D3002" t="str">
            <v>900983545-4</v>
          </cell>
          <cell r="E3002" t="str">
            <v>OPERATIVA</v>
          </cell>
          <cell r="F3002">
            <v>42485</v>
          </cell>
          <cell r="G3002" t="str">
            <v>ACTUALIZACION</v>
          </cell>
          <cell r="H3002">
            <v>45723</v>
          </cell>
          <cell r="I3002" t="str">
            <v>LUZ MERY MONTANA ALFONSO</v>
          </cell>
          <cell r="J3002">
            <v>11001</v>
          </cell>
          <cell r="K3002" t="str">
            <v>AV CALLE 54 SUR # 88D 52 BOSA BRASIL</v>
          </cell>
          <cell r="L3002" t="str">
            <v>BOGOTÁ, D.C.</v>
          </cell>
          <cell r="M3002" t="str">
            <v>BOGOTA, D.C.</v>
          </cell>
          <cell r="N3002" t="str">
            <v>3107952  |  3204444</v>
          </cell>
          <cell r="O3002">
            <v>3107952270</v>
          </cell>
          <cell r="P3002" t="str">
            <v>recuperadoresmundoverde@gmail.com</v>
          </cell>
          <cell r="Q3002" t="str">
            <v>EMPRESA DE ECONOMIA SOLIDARIA</v>
          </cell>
          <cell r="R3002" t="str">
            <v>ORGANIZACION AUTORIZADA</v>
          </cell>
        </row>
        <row r="3003">
          <cell r="A3003">
            <v>37015</v>
          </cell>
          <cell r="B3003" t="str">
            <v>CORPORACIÓN RECICLADORA RECICLAR</v>
          </cell>
          <cell r="C3003">
            <v>43032</v>
          </cell>
          <cell r="D3003" t="str">
            <v>900823500-8</v>
          </cell>
          <cell r="E3003" t="str">
            <v>OPERATIVA</v>
          </cell>
          <cell r="F3003">
            <v>42095</v>
          </cell>
          <cell r="G3003" t="str">
            <v>ACTUALIZACION</v>
          </cell>
          <cell r="H3003">
            <v>45400</v>
          </cell>
          <cell r="I3003" t="str">
            <v>LISBETH DOLORES MARTINEZ BERRIO</v>
          </cell>
          <cell r="J3003">
            <v>13001</v>
          </cell>
          <cell r="K3003" t="str">
            <v>calle principal manzana c lote 49 henequen</v>
          </cell>
          <cell r="L3003" t="str">
            <v>BOLÍVAR</v>
          </cell>
          <cell r="M3003" t="str">
            <v>CARTAGENA DE INDIAS</v>
          </cell>
          <cell r="N3003" t="str">
            <v>6560575  |  6560575</v>
          </cell>
          <cell r="O3003">
            <v>3126450973</v>
          </cell>
          <cell r="P3003" t="str">
            <v>coreciclareccartagena@gmail.com</v>
          </cell>
          <cell r="Q3003" t="str">
            <v>CORPORACION</v>
          </cell>
          <cell r="R3003" t="str">
            <v>ORGANIZACION AUTORIZADA</v>
          </cell>
        </row>
        <row r="3004">
          <cell r="A3004">
            <v>37016</v>
          </cell>
          <cell r="B3004" t="str">
            <v>ASOCIACIÓN DE RECUPERADORES AMBIENTALES SIN DIFERENCIA</v>
          </cell>
          <cell r="C3004">
            <v>42828</v>
          </cell>
          <cell r="D3004" t="str">
            <v>900720401-4</v>
          </cell>
          <cell r="E3004" t="str">
            <v>OPERATIVA</v>
          </cell>
          <cell r="F3004">
            <v>41699</v>
          </cell>
          <cell r="G3004" t="str">
            <v>ACTUALIZACION</v>
          </cell>
          <cell r="H3004">
            <v>45497</v>
          </cell>
          <cell r="I3004" t="str">
            <v>FRANKLIN GOMEZ HERNADEZ</v>
          </cell>
          <cell r="J3004">
            <v>11001</v>
          </cell>
          <cell r="K3004" t="str">
            <v>CR 20 # 24 - 60 SUR</v>
          </cell>
          <cell r="L3004" t="str">
            <v>BOGOTÁ, D.C.</v>
          </cell>
          <cell r="M3004" t="str">
            <v>BOGOTA, D.C.</v>
          </cell>
          <cell r="N3004" t="str">
            <v>2392473  |  2392473</v>
          </cell>
          <cell r="O3004">
            <v>3058114969</v>
          </cell>
          <cell r="P3004" t="str">
            <v>asociacionarasid_2014@hotmail.com</v>
          </cell>
          <cell r="Q3004" t="str">
            <v>EMPRESA DE ECONOMIA SOLIDARIA</v>
          </cell>
          <cell r="R3004" t="str">
            <v>ORGANIZACION AUTORIZADA</v>
          </cell>
        </row>
        <row r="3005">
          <cell r="A3005">
            <v>37053</v>
          </cell>
          <cell r="B3005" t="str">
            <v>ASOCIACIÓN DE RECICLADORES DEL META</v>
          </cell>
          <cell r="C3005">
            <v>42831</v>
          </cell>
          <cell r="D3005" t="str">
            <v>900941816-5</v>
          </cell>
          <cell r="E3005" t="str">
            <v>OPERATIVA</v>
          </cell>
          <cell r="F3005">
            <v>42795</v>
          </cell>
          <cell r="G3005" t="str">
            <v>ACTUALIZACION</v>
          </cell>
          <cell r="H3005">
            <v>45685</v>
          </cell>
          <cell r="I3005" t="str">
            <v>HERIBERTO TRONCOSO ALCALA</v>
          </cell>
          <cell r="J3005">
            <v>50001</v>
          </cell>
          <cell r="K3005" t="str">
            <v>CRA 2 N°15A-06</v>
          </cell>
          <cell r="L3005" t="str">
            <v>META</v>
          </cell>
          <cell r="M3005" t="str">
            <v>VILLAVICENCIO</v>
          </cell>
          <cell r="N3005" t="str">
            <v>0000000  |  0000000</v>
          </cell>
          <cell r="O3005">
            <v>3222953783</v>
          </cell>
          <cell r="P3005" t="str">
            <v>asremeta@gmail.com</v>
          </cell>
          <cell r="Q3005" t="str">
            <v>EMPRESA DE ECONOMIA SOLIDARIA</v>
          </cell>
          <cell r="R3005" t="str">
            <v>ORGANIZACION AUTORIZADA</v>
          </cell>
        </row>
        <row r="3006">
          <cell r="A3006">
            <v>37075</v>
          </cell>
          <cell r="B3006" t="str">
            <v>CORPORACION COLOMBIANA DE RECICLAJE</v>
          </cell>
          <cell r="C3006">
            <v>42801</v>
          </cell>
          <cell r="D3006" t="str">
            <v>830136088-3</v>
          </cell>
          <cell r="E3006" t="str">
            <v>OPERATIVA</v>
          </cell>
          <cell r="F3006">
            <v>38043</v>
          </cell>
          <cell r="G3006" t="str">
            <v>ACTUALIZACION</v>
          </cell>
          <cell r="H3006">
            <v>45737</v>
          </cell>
          <cell r="I3006" t="str">
            <v>AYDEE AGUADA REAL</v>
          </cell>
          <cell r="J3006">
            <v>11001</v>
          </cell>
          <cell r="K3006" t="str">
            <v>CLL 69 #113b-28</v>
          </cell>
          <cell r="L3006" t="str">
            <v>BOGOTÁ, D.C.</v>
          </cell>
          <cell r="M3006" t="str">
            <v>BOGOTA, D.C.</v>
          </cell>
          <cell r="N3006" t="str">
            <v>4881171  |  4881171</v>
          </cell>
          <cell r="O3006">
            <v>3124108749</v>
          </cell>
          <cell r="P3006" t="str">
            <v>CORPORECICLAJE@GMAIL.COM</v>
          </cell>
          <cell r="Q3006" t="str">
            <v>CORPORACION</v>
          </cell>
          <cell r="R3006" t="str">
            <v>ORGANIZACION AUTORIZADA</v>
          </cell>
        </row>
        <row r="3007">
          <cell r="A3007">
            <v>37076</v>
          </cell>
          <cell r="B3007" t="str">
            <v>Asociacion Ambientalista de popayan</v>
          </cell>
          <cell r="C3007">
            <v>42811</v>
          </cell>
          <cell r="D3007" t="str">
            <v>817004529-6</v>
          </cell>
          <cell r="E3007" t="str">
            <v>OPERATIVA</v>
          </cell>
          <cell r="F3007">
            <v>36366</v>
          </cell>
          <cell r="G3007" t="str">
            <v>ACTUALIZACION</v>
          </cell>
          <cell r="H3007">
            <v>45357</v>
          </cell>
          <cell r="I3007" t="str">
            <v>FRANCISCO JAVIER PALECHOR CERON</v>
          </cell>
          <cell r="J3007">
            <v>19001</v>
          </cell>
          <cell r="K3007" t="str">
            <v>PARQUE INDUSTRIAL BODEGA 1 LT ESPECIAL B</v>
          </cell>
          <cell r="L3007" t="str">
            <v>CAUCA</v>
          </cell>
          <cell r="M3007" t="str">
            <v>POPAYAN</v>
          </cell>
          <cell r="N3007" t="str">
            <v>8376287  |  8376287</v>
          </cell>
          <cell r="O3007">
            <v>3206132786</v>
          </cell>
          <cell r="P3007" t="str">
            <v>asocampo@hotmail.es</v>
          </cell>
          <cell r="Q3007" t="str">
            <v>SIN ANIMO DE LUCRO</v>
          </cell>
          <cell r="R3007" t="str">
            <v>ORGANIZACION AUTORIZADA</v>
          </cell>
        </row>
        <row r="3008">
          <cell r="A3008">
            <v>37113</v>
          </cell>
          <cell r="B3008" t="str">
            <v>ASOCIACIÓN DE RECICLADORES HÉROES DEL PLANETA</v>
          </cell>
          <cell r="C3008">
            <v>42809</v>
          </cell>
          <cell r="D3008" t="str">
            <v>901058979-3</v>
          </cell>
          <cell r="E3008" t="str">
            <v>OPERATIVA</v>
          </cell>
          <cell r="F3008">
            <v>42795</v>
          </cell>
          <cell r="G3008" t="str">
            <v>ACTUALIZACION</v>
          </cell>
          <cell r="H3008">
            <v>45738</v>
          </cell>
          <cell r="I3008" t="str">
            <v>ROCIO DEL PILAR SEGURA RODRIGUEZ</v>
          </cell>
          <cell r="J3008">
            <v>50001</v>
          </cell>
          <cell r="K3008" t="str">
            <v>CLL 20 SUR # 12-14 ESTE</v>
          </cell>
          <cell r="L3008" t="str">
            <v>META</v>
          </cell>
          <cell r="M3008" t="str">
            <v>VILLAVICENCIO</v>
          </cell>
          <cell r="N3008" t="str">
            <v>0000000  |  0000000</v>
          </cell>
          <cell r="O3008">
            <v>3228916206</v>
          </cell>
          <cell r="P3008" t="str">
            <v>reciclapili@gmail.com</v>
          </cell>
          <cell r="Q3008" t="str">
            <v>EMPRESA DE ECONOMIA SOLIDARIA</v>
          </cell>
          <cell r="R3008" t="str">
            <v>ORGANIZACION AUTORIZADA</v>
          </cell>
        </row>
        <row r="3009">
          <cell r="A3009">
            <v>37115</v>
          </cell>
          <cell r="B3009" t="str">
            <v>CORPORACION DE RECICLADORES PUENTE ARANDA</v>
          </cell>
          <cell r="C3009">
            <v>42803</v>
          </cell>
          <cell r="D3009" t="str">
            <v>900710251-3</v>
          </cell>
          <cell r="E3009" t="str">
            <v>OPERATIVA</v>
          </cell>
          <cell r="F3009">
            <v>41700</v>
          </cell>
          <cell r="G3009" t="str">
            <v>ACTUALIZACION</v>
          </cell>
          <cell r="H3009">
            <v>45735</v>
          </cell>
          <cell r="I3009" t="str">
            <v>JOSE JIMY DURAN CARDOZO</v>
          </cell>
          <cell r="J3009">
            <v>11001</v>
          </cell>
          <cell r="K3009" t="str">
            <v>Calle 17 A # 55- 27</v>
          </cell>
          <cell r="L3009" t="str">
            <v>BOGOTÁ, D.C.</v>
          </cell>
          <cell r="M3009" t="str">
            <v>BOGOTA, D.C.</v>
          </cell>
          <cell r="N3009" t="str">
            <v>4204915  |  0000000</v>
          </cell>
          <cell r="O3009">
            <v>3232882999</v>
          </cell>
          <cell r="P3009" t="str">
            <v>corpoaranda2016@gmail.com</v>
          </cell>
          <cell r="Q3009" t="str">
            <v>CORPORACION</v>
          </cell>
          <cell r="R3009" t="str">
            <v>ORGANIZACION AUTORIZADA</v>
          </cell>
        </row>
        <row r="3010">
          <cell r="A3010">
            <v>37153</v>
          </cell>
          <cell r="B3010" t="str">
            <v>Asociacion Gremial de Recicladores de Cartagena</v>
          </cell>
          <cell r="C3010">
            <v>43182</v>
          </cell>
          <cell r="D3010" t="str">
            <v>901023782-9</v>
          </cell>
          <cell r="E3010" t="str">
            <v>OPERATIVA</v>
          </cell>
          <cell r="F3010">
            <v>42671</v>
          </cell>
          <cell r="G3010" t="str">
            <v>ACTUALIZACION</v>
          </cell>
          <cell r="H3010">
            <v>45633</v>
          </cell>
          <cell r="I3010" t="str">
            <v>CARLOS ANTONIO RAMOS MENDOZA</v>
          </cell>
          <cell r="J3010">
            <v>13001</v>
          </cell>
          <cell r="K3010" t="str">
            <v>BARRIO TORICES SECTOR CHAMBACU CARRERA 14 No. 13-96</v>
          </cell>
          <cell r="L3010" t="str">
            <v>BOLÍVAR</v>
          </cell>
          <cell r="M3010" t="str">
            <v>CARTAGENA DE INDIAS</v>
          </cell>
          <cell r="N3010" t="str">
            <v>0000000  |  0000000</v>
          </cell>
          <cell r="O3010">
            <v>3128544334</v>
          </cell>
          <cell r="P3010" t="str">
            <v>areciclar2cartagena@gmail.com</v>
          </cell>
          <cell r="Q3010" t="str">
            <v>EMPRESA ASOCIATIVA DE TRABAJO</v>
          </cell>
          <cell r="R3010" t="str">
            <v>ORGANIZACION AUTORIZADA</v>
          </cell>
        </row>
        <row r="3011">
          <cell r="A3011">
            <v>37213</v>
          </cell>
          <cell r="B3011" t="str">
            <v>INTERAMERICANA DE SERVICIOS PUBLICOS SAS ESP</v>
          </cell>
          <cell r="C3011">
            <v>42812</v>
          </cell>
          <cell r="D3011" t="str">
            <v>900879235-1</v>
          </cell>
          <cell r="E3011" t="str">
            <v>OPERATIVA</v>
          </cell>
          <cell r="F3011">
            <v>42812</v>
          </cell>
          <cell r="G3011" t="str">
            <v>ACTUALIZACION</v>
          </cell>
          <cell r="H3011">
            <v>45404</v>
          </cell>
          <cell r="I3011" t="str">
            <v>JAIME ESTEBAN SOLANO  ZAMORA</v>
          </cell>
          <cell r="J3011">
            <v>15516</v>
          </cell>
          <cell r="K3011" t="str">
            <v>CALLE 24 No. 25-52</v>
          </cell>
          <cell r="L3011" t="str">
            <v>BOYACÁ</v>
          </cell>
          <cell r="M3011" t="str">
            <v>PAIPA</v>
          </cell>
          <cell r="N3011" t="str">
            <v>7852123  |  7852123</v>
          </cell>
          <cell r="O3011">
            <v>3204453205</v>
          </cell>
          <cell r="P3011" t="str">
            <v>proyectos_scltda@yahoo.com</v>
          </cell>
          <cell r="Q3011" t="str">
            <v>SOCIEDAD POR ACCIONES SIMPLIFICADA</v>
          </cell>
          <cell r="R3011" t="str">
            <v>SOCIEDADES (EMPRESA DE SERVICIOS PUBLICOS)</v>
          </cell>
        </row>
        <row r="3012">
          <cell r="A3012">
            <v>37214</v>
          </cell>
          <cell r="B3012" t="str">
            <v>ASOCIACIÓN INTERNACIONAL PARA EL DESARROLLO SOCIOAMBIENTAL</v>
          </cell>
          <cell r="C3012">
            <v>42831</v>
          </cell>
          <cell r="D3012" t="str">
            <v>900954443-8</v>
          </cell>
          <cell r="E3012" t="str">
            <v>OPERATIVA</v>
          </cell>
          <cell r="F3012">
            <v>42795</v>
          </cell>
          <cell r="G3012" t="str">
            <v>ACTUALIZACION</v>
          </cell>
          <cell r="H3012">
            <v>45733</v>
          </cell>
          <cell r="I3012" t="str">
            <v>NUBIA CECILIA RINCON BENITO</v>
          </cell>
          <cell r="J3012">
            <v>50001</v>
          </cell>
          <cell r="K3012" t="str">
            <v>Carrera 22 # 37B - 12</v>
          </cell>
          <cell r="L3012" t="str">
            <v>META</v>
          </cell>
          <cell r="M3012" t="str">
            <v>VILLAVICENCIO</v>
          </cell>
          <cell r="N3012" t="str">
            <v>0000000  |  0000000</v>
          </cell>
          <cell r="O3012">
            <v>3132921297</v>
          </cell>
          <cell r="P3012" t="str">
            <v>recuperartellantas@hotmail.com</v>
          </cell>
          <cell r="Q3012" t="str">
            <v>SIN ANIMO DE LUCRO</v>
          </cell>
          <cell r="R3012" t="str">
            <v>ORGANIZACION AUTORIZADA</v>
          </cell>
        </row>
        <row r="3013">
          <cell r="A3013">
            <v>37215</v>
          </cell>
          <cell r="B3013" t="str">
            <v>AGUAS DE NOROSI S.A.S. E.S.P.</v>
          </cell>
          <cell r="C3013">
            <v>43143</v>
          </cell>
          <cell r="D3013" t="str">
            <v>901045790-2</v>
          </cell>
          <cell r="E3013" t="str">
            <v>OPERATIVA</v>
          </cell>
          <cell r="F3013">
            <v>42795</v>
          </cell>
          <cell r="G3013" t="str">
            <v>ACTUALIZACION</v>
          </cell>
          <cell r="H3013">
            <v>45721</v>
          </cell>
          <cell r="I3013" t="str">
            <v>MELIDA JIMENEZ PEREZ</v>
          </cell>
          <cell r="J3013">
            <v>13490</v>
          </cell>
          <cell r="K3013" t="str">
            <v>PALACIO MUNICIPAL CALLE CENTRAL</v>
          </cell>
          <cell r="L3013" t="str">
            <v>BOLÍVAR</v>
          </cell>
          <cell r="M3013" t="str">
            <v>NOROSI</v>
          </cell>
          <cell r="N3013" t="str">
            <v>3104421  |  3104421</v>
          </cell>
          <cell r="O3013">
            <v>3104421252</v>
          </cell>
          <cell r="P3013" t="str">
            <v>AGUASDENOROSISASESP@GMAIL.COM</v>
          </cell>
          <cell r="Q3013" t="str">
            <v>SOCIEDAD POR ACCIONES SIMPLIFICADA</v>
          </cell>
          <cell r="R3013" t="str">
            <v>SOCIEDADES (EMPRESA DE SERVICIOS PUBLICOS)</v>
          </cell>
        </row>
        <row r="3014">
          <cell r="A3014">
            <v>37233</v>
          </cell>
          <cell r="B3014" t="str">
            <v>CORPORACION DE RECICLADORES DE ENGATIVA</v>
          </cell>
          <cell r="C3014">
            <v>42815</v>
          </cell>
          <cell r="D3014" t="str">
            <v>900792184-9</v>
          </cell>
          <cell r="E3014" t="str">
            <v>OPERATIVA</v>
          </cell>
          <cell r="F3014">
            <v>41701</v>
          </cell>
          <cell r="G3014" t="str">
            <v>ACTUALIZACION</v>
          </cell>
          <cell r="H3014">
            <v>45708</v>
          </cell>
          <cell r="I3014" t="str">
            <v>JOSE FIDEL CARO LOPEZ</v>
          </cell>
          <cell r="J3014">
            <v>11001</v>
          </cell>
          <cell r="K3014" t="str">
            <v>Cr 123 B No. 73 12</v>
          </cell>
          <cell r="L3014" t="str">
            <v>BOGOTÁ, D.C.</v>
          </cell>
          <cell r="M3014" t="str">
            <v>BOGOTA, D.C.</v>
          </cell>
          <cell r="N3014" t="str">
            <v>7276568  |  7276568</v>
          </cell>
          <cell r="O3014">
            <v>3227604729</v>
          </cell>
          <cell r="P3014" t="str">
            <v>corporacionsacre@gmail.com</v>
          </cell>
          <cell r="Q3014" t="str">
            <v>SIN ANIMO DE LUCRO</v>
          </cell>
          <cell r="R3014" t="str">
            <v>ORGANIZACION AUTORIZADA</v>
          </cell>
        </row>
        <row r="3015">
          <cell r="A3015">
            <v>37254</v>
          </cell>
          <cell r="B3015" t="str">
            <v>ASOCIACION ECO VIVE DE COLOMBIA</v>
          </cell>
          <cell r="C3015">
            <v>42829</v>
          </cell>
          <cell r="D3015" t="str">
            <v>901064368-8</v>
          </cell>
          <cell r="E3015" t="str">
            <v>OPERATIVA</v>
          </cell>
          <cell r="F3015">
            <v>42829</v>
          </cell>
          <cell r="G3015" t="str">
            <v>ACTUALIZACION</v>
          </cell>
          <cell r="H3015">
            <v>45343</v>
          </cell>
          <cell r="I3015" t="str">
            <v>NINI VIVIANA ORTIZ CARDONA</v>
          </cell>
          <cell r="J3015">
            <v>11001</v>
          </cell>
          <cell r="K3015" t="str">
            <v>calle 1 nª 5a - 05</v>
          </cell>
          <cell r="L3015" t="str">
            <v>BOGOTÁ, D.C.</v>
          </cell>
          <cell r="M3015" t="str">
            <v>BOGOTA, D.C.</v>
          </cell>
          <cell r="N3015" t="str">
            <v>3025964  |  3042500</v>
          </cell>
          <cell r="O3015">
            <v>3025964187</v>
          </cell>
          <cell r="P3015" t="str">
            <v>asoecovivebta@gmail.com</v>
          </cell>
          <cell r="Q3015" t="str">
            <v>SIN ANIMO DE LUCRO</v>
          </cell>
          <cell r="R3015" t="str">
            <v>ORGANIZACION AUTORIZADA</v>
          </cell>
        </row>
        <row r="3016">
          <cell r="A3016">
            <v>37293</v>
          </cell>
          <cell r="B3016" t="str">
            <v xml:space="preserve">ASOCIACION DE RECICLADORES NUEVA GENERACION DE BOSA </v>
          </cell>
          <cell r="C3016">
            <v>42831</v>
          </cell>
          <cell r="D3016" t="str">
            <v>900237359-1</v>
          </cell>
          <cell r="E3016" t="str">
            <v>OPERATIVA</v>
          </cell>
          <cell r="F3016">
            <v>39654</v>
          </cell>
          <cell r="G3016" t="str">
            <v>ACTUALIZACION</v>
          </cell>
          <cell r="H3016">
            <v>45616</v>
          </cell>
          <cell r="I3016" t="str">
            <v>WILMER GARZON PARRA</v>
          </cell>
          <cell r="J3016">
            <v>11001</v>
          </cell>
          <cell r="K3016" t="str">
            <v>Cl 74 D Sur # 80 K - 29</v>
          </cell>
          <cell r="L3016" t="str">
            <v>BOGOTÁ, D.C.</v>
          </cell>
          <cell r="M3016" t="str">
            <v>BOGOTA, D.C.</v>
          </cell>
          <cell r="N3016" t="str">
            <v>8793543  |  8793543</v>
          </cell>
          <cell r="O3016">
            <v>3102734762</v>
          </cell>
          <cell r="P3016" t="str">
            <v>asrenugebo@gmail.com</v>
          </cell>
          <cell r="Q3016" t="str">
            <v>SIN ANIMO DE LUCRO</v>
          </cell>
          <cell r="R3016" t="str">
            <v>ORGANIZACION AUTORIZADA</v>
          </cell>
        </row>
        <row r="3017">
          <cell r="A3017">
            <v>37295</v>
          </cell>
          <cell r="B3017" t="str">
            <v>ASOCIACION NACIONAL DE RECUPERADORES AMBIENTALES ESP</v>
          </cell>
          <cell r="C3017">
            <v>42817</v>
          </cell>
          <cell r="D3017" t="str">
            <v>900755167-6</v>
          </cell>
          <cell r="E3017" t="str">
            <v>OPERATIVA</v>
          </cell>
          <cell r="F3017">
            <v>41878</v>
          </cell>
          <cell r="G3017" t="str">
            <v>ACTUALIZACION</v>
          </cell>
          <cell r="H3017">
            <v>45399</v>
          </cell>
          <cell r="I3017" t="str">
            <v>HEIDA PATRICIA MORALES ACOSTA</v>
          </cell>
          <cell r="J3017">
            <v>11001</v>
          </cell>
          <cell r="K3017" t="str">
            <v>CALLE 12 A 1-77</v>
          </cell>
          <cell r="L3017" t="str">
            <v>BOGOTÁ, D.C.</v>
          </cell>
          <cell r="M3017" t="str">
            <v>BOGOTA, D.C.</v>
          </cell>
          <cell r="N3017" t="str">
            <v>9370066  |  8930355</v>
          </cell>
          <cell r="O3017">
            <v>3015290415</v>
          </cell>
          <cell r="P3017" t="str">
            <v>atencionalcliente@espasondra.com</v>
          </cell>
          <cell r="Q3017" t="str">
            <v>SIN ANIMO DE LUCRO</v>
          </cell>
          <cell r="R3017" t="str">
            <v>ORGANIZACION AUTORIZADA</v>
          </cell>
        </row>
        <row r="3018">
          <cell r="A3018">
            <v>37313</v>
          </cell>
          <cell r="B3018" t="str">
            <v>ASOCIACION DE RECICLADORES DEL TEQUENDAMA ASORETEQ</v>
          </cell>
          <cell r="C3018">
            <v>42832</v>
          </cell>
          <cell r="D3018" t="str">
            <v>901032584-5</v>
          </cell>
          <cell r="E3018" t="str">
            <v>OPERATIVA</v>
          </cell>
          <cell r="F3018">
            <v>42683</v>
          </cell>
          <cell r="G3018" t="str">
            <v>INSCRIPCION</v>
          </cell>
          <cell r="H3018">
            <v>42832</v>
          </cell>
          <cell r="I3018" t="str">
            <v xml:space="preserve">FABIO ANDRES CANTOR LOZANO </v>
          </cell>
          <cell r="J3018">
            <v>25599</v>
          </cell>
          <cell r="K3018" t="str">
            <v>MATADERO MUNICIPAL APULO CUNDINAMARCA</v>
          </cell>
          <cell r="L3018" t="str">
            <v>CUNDINAMARCA</v>
          </cell>
          <cell r="M3018" t="str">
            <v>APULO</v>
          </cell>
          <cell r="N3018" t="str">
            <v>0000000  |  0000000</v>
          </cell>
          <cell r="O3018">
            <v>3112933581</v>
          </cell>
          <cell r="P3018" t="str">
            <v>asoreteq@gmail.com</v>
          </cell>
          <cell r="Q3018" t="str">
            <v>EMPRESA DE ECONOMIA SOLIDARIA</v>
          </cell>
          <cell r="R3018" t="str">
            <v>ORGANIZACION AUTORIZADA</v>
          </cell>
        </row>
        <row r="3019">
          <cell r="A3019">
            <v>37373</v>
          </cell>
          <cell r="B3019" t="str">
            <v>ASOCIACIÓN RECICLANDO ANDO</v>
          </cell>
          <cell r="C3019">
            <v>42828</v>
          </cell>
          <cell r="D3019" t="str">
            <v>900724189-5</v>
          </cell>
          <cell r="E3019" t="str">
            <v>OPERATIVA</v>
          </cell>
          <cell r="F3019">
            <v>41722</v>
          </cell>
          <cell r="G3019" t="str">
            <v>ACTUALIZACION</v>
          </cell>
          <cell r="H3019">
            <v>45726</v>
          </cell>
          <cell r="I3019" t="str">
            <v>ANGEL ARMANDO CORREDOR  SANTANA</v>
          </cell>
          <cell r="J3019">
            <v>11001</v>
          </cell>
          <cell r="K3019" t="str">
            <v xml:space="preserve"> Calle 55 Sur N° 0 Este - 35</v>
          </cell>
          <cell r="L3019" t="str">
            <v>BOGOTÁ, D.C.</v>
          </cell>
          <cell r="M3019" t="str">
            <v>BOGOTA, D.C.</v>
          </cell>
          <cell r="N3019" t="str">
            <v>7472329  |  7472329</v>
          </cell>
          <cell r="O3019">
            <v>3107835013</v>
          </cell>
          <cell r="P3019" t="str">
            <v>reciclandoando737@gmail.com</v>
          </cell>
          <cell r="Q3019" t="str">
            <v>SIN ANIMO DE LUCRO</v>
          </cell>
          <cell r="R3019" t="str">
            <v>ORGANIZACION AUTORIZADA</v>
          </cell>
        </row>
        <row r="3020">
          <cell r="A3020">
            <v>37394</v>
          </cell>
          <cell r="B3020" t="str">
            <v>MUJERES POR UN AMBIENTE MEJOR</v>
          </cell>
          <cell r="C3020">
            <v>42828</v>
          </cell>
          <cell r="D3020" t="str">
            <v>900742481-8</v>
          </cell>
          <cell r="E3020" t="str">
            <v>OPERATIVA</v>
          </cell>
          <cell r="F3020">
            <v>41808</v>
          </cell>
          <cell r="G3020" t="str">
            <v>ACTUALIZACION</v>
          </cell>
          <cell r="H3020">
            <v>45722</v>
          </cell>
          <cell r="I3020" t="str">
            <v>VIRGINIA ANZOLA LOPEZ</v>
          </cell>
          <cell r="J3020">
            <v>11001</v>
          </cell>
          <cell r="K3020" t="str">
            <v>Kr 81 H # 40D - 17 sur</v>
          </cell>
          <cell r="L3020" t="str">
            <v>BOGOTÁ, D.C.</v>
          </cell>
          <cell r="M3020" t="str">
            <v>BOGOTA, D.C.</v>
          </cell>
          <cell r="N3020" t="str">
            <v>4575614  |  4575614</v>
          </cell>
          <cell r="O3020">
            <v>3118651599</v>
          </cell>
          <cell r="P3020" t="str">
            <v>MUJERESAMBIENTEMEJOR@OUTLOOK.COM</v>
          </cell>
          <cell r="Q3020" t="str">
            <v>SIN ANIMO DE LUCRO</v>
          </cell>
          <cell r="R3020" t="str">
            <v>ORGANIZACION AUTORIZADA</v>
          </cell>
        </row>
        <row r="3021">
          <cell r="A3021">
            <v>37395</v>
          </cell>
          <cell r="B3021" t="str">
            <v>asociación defensora de recicladores y el medio ambiente</v>
          </cell>
          <cell r="C3021">
            <v>42825</v>
          </cell>
          <cell r="D3021" t="str">
            <v>901066610-5</v>
          </cell>
          <cell r="E3021" t="str">
            <v>OPERATIVA</v>
          </cell>
          <cell r="F3021">
            <v>42793</v>
          </cell>
          <cell r="G3021" t="str">
            <v>ACTUALIZACION</v>
          </cell>
          <cell r="H3021">
            <v>45724</v>
          </cell>
          <cell r="I3021" t="str">
            <v>YURI BECERRA RODRIGUEZ</v>
          </cell>
          <cell r="J3021">
            <v>11001</v>
          </cell>
          <cell r="K3021" t="str">
            <v>DIAGONAL 65 C SUR # 19 A -46</v>
          </cell>
          <cell r="L3021" t="str">
            <v>BOGOTÁ, D.C.</v>
          </cell>
          <cell r="M3021" t="str">
            <v>BOGOTA, D.C.</v>
          </cell>
          <cell r="N3021" t="str">
            <v>7713280  |  7713280</v>
          </cell>
          <cell r="O3021">
            <v>3142326425</v>
          </cell>
          <cell r="P3021" t="str">
            <v>asociacionadryma@gmail.com</v>
          </cell>
          <cell r="Q3021" t="str">
            <v>SOCIEDAD EN COMANDITA SIMPLE</v>
          </cell>
          <cell r="R3021" t="str">
            <v>SOCIEDADES (EMPRESA DE SERVICIOS PUBLICOS)</v>
          </cell>
        </row>
        <row r="3022">
          <cell r="A3022">
            <v>37414</v>
          </cell>
          <cell r="B3022" t="str">
            <v>ASOCIACION DE RECICLADORES Y PROTECCIÓN AMBIENTAL</v>
          </cell>
          <cell r="C3022">
            <v>42829</v>
          </cell>
          <cell r="D3022" t="str">
            <v>900877627-6</v>
          </cell>
          <cell r="E3022" t="str">
            <v>OPERATIVA</v>
          </cell>
          <cell r="F3022">
            <v>42146</v>
          </cell>
          <cell r="G3022" t="str">
            <v>ACTUALIZACION</v>
          </cell>
          <cell r="H3022">
            <v>45071</v>
          </cell>
          <cell r="I3022" t="str">
            <v xml:space="preserve">JOHN WILLIAM GAMBOA </v>
          </cell>
          <cell r="J3022">
            <v>11001</v>
          </cell>
          <cell r="K3022" t="str">
            <v>CALLE 11a # 32 - 16</v>
          </cell>
          <cell r="L3022" t="str">
            <v>BOGOTÁ, D.C.</v>
          </cell>
          <cell r="M3022" t="str">
            <v>BOGOTA, D.C.</v>
          </cell>
          <cell r="N3022" t="str">
            <v>6951985  |  9764027</v>
          </cell>
          <cell r="O3022">
            <v>3134948005</v>
          </cell>
          <cell r="P3022" t="str">
            <v>asociacionderecicladoresarypa@hotmail.com</v>
          </cell>
          <cell r="Q3022" t="str">
            <v>SIN ANIMO DE LUCRO</v>
          </cell>
          <cell r="R3022" t="str">
            <v>ORGANIZACION AUTORIZADA</v>
          </cell>
        </row>
        <row r="3023">
          <cell r="A3023">
            <v>37416</v>
          </cell>
          <cell r="B3023" t="str">
            <v xml:space="preserve">ASOCIACION COLOMBIANA DE RECUPERADORES UNIDOS </v>
          </cell>
          <cell r="C3023">
            <v>42830</v>
          </cell>
          <cell r="D3023" t="str">
            <v>900674467-2</v>
          </cell>
          <cell r="E3023" t="str">
            <v>OPERATIVA</v>
          </cell>
          <cell r="F3023">
            <v>41552</v>
          </cell>
          <cell r="G3023" t="str">
            <v>ACTUALIZACION</v>
          </cell>
          <cell r="H3023">
            <v>45741</v>
          </cell>
          <cell r="I3023" t="str">
            <v>LUZ DARY RAMIREZ BUITRAGO</v>
          </cell>
          <cell r="J3023">
            <v>11001</v>
          </cell>
          <cell r="K3023" t="str">
            <v>CALLE 70 BIS SUR N. 78 - 21 BARRIO NUEVA GRANADA BOSA</v>
          </cell>
          <cell r="L3023" t="str">
            <v>BOGOTÁ, D.C.</v>
          </cell>
          <cell r="M3023" t="str">
            <v>BOGOTA, D.C.</v>
          </cell>
          <cell r="N3023" t="str">
            <v>7039825  |  5513347</v>
          </cell>
          <cell r="O3023">
            <v>3144099990</v>
          </cell>
          <cell r="P3023" t="str">
            <v>info@acrub.com.co</v>
          </cell>
          <cell r="Q3023" t="str">
            <v>SIN ANIMO DE LUCRO</v>
          </cell>
          <cell r="R3023" t="str">
            <v>ORGANIZACION AUTORIZADA</v>
          </cell>
        </row>
        <row r="3024">
          <cell r="A3024">
            <v>37417</v>
          </cell>
          <cell r="B3024" t="str">
            <v>Asociacion de Recicladores por un Manana Mejor</v>
          </cell>
          <cell r="C3024">
            <v>43217</v>
          </cell>
          <cell r="D3024" t="str">
            <v>900171940-6</v>
          </cell>
          <cell r="E3024" t="str">
            <v>OPERATIVA</v>
          </cell>
          <cell r="F3024">
            <v>43217</v>
          </cell>
          <cell r="G3024" t="str">
            <v>ACTUALIZACION</v>
          </cell>
          <cell r="H3024">
            <v>44088</v>
          </cell>
          <cell r="I3024" t="str">
            <v>HERNAN VIVAS MAMANCHE</v>
          </cell>
          <cell r="J3024">
            <v>11001</v>
          </cell>
          <cell r="K3024" t="str">
            <v>Calle 73b Bis a Sur # 9 - 12 Este</v>
          </cell>
          <cell r="L3024" t="str">
            <v>BOGOTÁ, D.C.</v>
          </cell>
          <cell r="M3024" t="str">
            <v>BOGOTA, D.C.</v>
          </cell>
          <cell r="N3024" t="str">
            <v>7614192  |  7614192</v>
          </cell>
          <cell r="O3024">
            <v>3144808532</v>
          </cell>
          <cell r="P3024" t="str">
            <v>recicladoresapm@hotmail.es</v>
          </cell>
          <cell r="Q3024" t="str">
            <v>EMPRESA DE ECONOMIA SOLIDARIA</v>
          </cell>
          <cell r="R3024" t="str">
            <v>ORGANIZACION AUTORIZADA</v>
          </cell>
        </row>
        <row r="3025">
          <cell r="A3025">
            <v>37418</v>
          </cell>
          <cell r="B3025" t="str">
            <v>ASOCIACION DE RECICLADORES MODELO DE VIDA ZONA DECIMA</v>
          </cell>
          <cell r="C3025">
            <v>43593</v>
          </cell>
          <cell r="D3025" t="str">
            <v>900838513-9</v>
          </cell>
          <cell r="E3025" t="str">
            <v>OPERATIVA</v>
          </cell>
          <cell r="F3025">
            <v>41975</v>
          </cell>
          <cell r="G3025" t="str">
            <v>ACTUALIZACION</v>
          </cell>
          <cell r="H3025">
            <v>45394</v>
          </cell>
          <cell r="I3025" t="str">
            <v>DIANA PEREZ DIAZ</v>
          </cell>
          <cell r="J3025">
            <v>11001</v>
          </cell>
          <cell r="K3025" t="str">
            <v>AV CR  96 No. 65 - 85</v>
          </cell>
          <cell r="L3025" t="str">
            <v>BOGOTÁ, D.C.</v>
          </cell>
          <cell r="M3025" t="str">
            <v>BOGOTA, D.C.</v>
          </cell>
          <cell r="N3025" t="str">
            <v>2689495  |  2689495</v>
          </cell>
          <cell r="O3025">
            <v>3202689495</v>
          </cell>
          <cell r="P3025" t="str">
            <v>amodevirecicladores@gmail.com</v>
          </cell>
          <cell r="Q3025" t="str">
            <v>SIN ANIMO DE LUCRO</v>
          </cell>
          <cell r="R3025" t="str">
            <v>ORGANIZACION AUTORIZADA</v>
          </cell>
        </row>
        <row r="3026">
          <cell r="A3026">
            <v>37420</v>
          </cell>
          <cell r="B3026" t="str">
            <v>ASOCIACION DE RECICLADORES DE OFICIO LAZOS UNIDOS MEDIANTE ESPERANZAS NUEVAS</v>
          </cell>
          <cell r="C3026">
            <v>45330</v>
          </cell>
          <cell r="D3026" t="str">
            <v>900858011-9</v>
          </cell>
          <cell r="E3026" t="str">
            <v>OPERATIVA</v>
          </cell>
          <cell r="F3026">
            <v>41718</v>
          </cell>
          <cell r="G3026" t="str">
            <v>ACTUALIZACION</v>
          </cell>
          <cell r="H3026">
            <v>45721</v>
          </cell>
          <cell r="I3026" t="str">
            <v>OSCAR MAURICIO NARVAEZ FERNANDEZ</v>
          </cell>
          <cell r="J3026">
            <v>11001</v>
          </cell>
          <cell r="K3026" t="str">
            <v>Kr 3 A Este 4 B 24</v>
          </cell>
          <cell r="L3026" t="str">
            <v>BOGOTÁ, D.C.</v>
          </cell>
          <cell r="M3026" t="str">
            <v>BOGOTA, D.C.</v>
          </cell>
          <cell r="N3026" t="str">
            <v>0000000  |  0000000</v>
          </cell>
          <cell r="O3026">
            <v>3142250787</v>
          </cell>
          <cell r="P3026" t="str">
            <v>asociacionlumen03@gmail.com</v>
          </cell>
          <cell r="Q3026" t="str">
            <v>SIN ANIMO DE LUCRO</v>
          </cell>
          <cell r="R3026" t="str">
            <v>ORGANIZACION AUTORIZADA</v>
          </cell>
        </row>
        <row r="3027">
          <cell r="A3027">
            <v>37422</v>
          </cell>
          <cell r="B3027" t="str">
            <v>ASOCIACION DE MUJERES EL RECICLAJE UNA OPCION DIGNA</v>
          </cell>
          <cell r="C3027">
            <v>43082</v>
          </cell>
          <cell r="D3027" t="str">
            <v>830008840-8</v>
          </cell>
          <cell r="E3027" t="str">
            <v>OPERATIVA</v>
          </cell>
          <cell r="F3027">
            <v>42461</v>
          </cell>
          <cell r="G3027" t="str">
            <v>ACTUALIZACION</v>
          </cell>
          <cell r="H3027">
            <v>45716</v>
          </cell>
          <cell r="I3027" t="str">
            <v>MAYERLI ASTRID QUINTERO MARTINEZ</v>
          </cell>
          <cell r="J3027">
            <v>11001</v>
          </cell>
          <cell r="K3027" t="str">
            <v>CALLE 50 A NRO. 89 A 15 SUR</v>
          </cell>
          <cell r="L3027" t="str">
            <v>BOGOTÁ, D.C.</v>
          </cell>
          <cell r="M3027" t="str">
            <v>BOGOTA, D.C.</v>
          </cell>
          <cell r="N3027" t="str">
            <v>7837768  |  7837768</v>
          </cell>
          <cell r="O3027">
            <v>3115227595</v>
          </cell>
          <cell r="P3027" t="str">
            <v>asodigmujer@yahoo.es</v>
          </cell>
          <cell r="Q3027" t="str">
            <v>SIN ANIMO DE LUCRO</v>
          </cell>
          <cell r="R3027" t="str">
            <v>ORGANIZACION AUTORIZADA</v>
          </cell>
        </row>
        <row r="3028">
          <cell r="A3028">
            <v>37423</v>
          </cell>
          <cell r="B3028" t="str">
            <v>Asociación Recicladores Camilo Torres</v>
          </cell>
          <cell r="C3028">
            <v>43145</v>
          </cell>
          <cell r="D3028" t="str">
            <v>900758662-4</v>
          </cell>
          <cell r="E3028" t="str">
            <v>OPERATIVA</v>
          </cell>
          <cell r="F3028">
            <v>43145</v>
          </cell>
          <cell r="G3028" t="str">
            <v>ACTUALIZACION</v>
          </cell>
          <cell r="H3028">
            <v>45421</v>
          </cell>
          <cell r="I3028" t="str">
            <v>DAYSI CORDERO HERNANDEZ</v>
          </cell>
          <cell r="J3028">
            <v>11001</v>
          </cell>
          <cell r="K3028" t="str">
            <v>Cr 79 A # 42A - 35 Sur</v>
          </cell>
          <cell r="L3028" t="str">
            <v>BOGOTÁ, D.C.</v>
          </cell>
          <cell r="M3028" t="str">
            <v>BOGOTA, D.C.</v>
          </cell>
          <cell r="N3028" t="str">
            <v>6451533  |  0000000</v>
          </cell>
          <cell r="O3028">
            <v>3133182959</v>
          </cell>
          <cell r="P3028" t="str">
            <v>asociacionrecamilotorres111@gmail.com</v>
          </cell>
          <cell r="Q3028" t="str">
            <v>SIN ANIMO DE LUCRO</v>
          </cell>
          <cell r="R3028" t="str">
            <v>ORGANIZACION AUTORIZADA</v>
          </cell>
        </row>
        <row r="3029">
          <cell r="A3029">
            <v>37424</v>
          </cell>
          <cell r="B3029" t="str">
            <v xml:space="preserve">ASOCIACION DE RECICLADORES DE OFICIO UNIDOS POR USME </v>
          </cell>
          <cell r="C3029">
            <v>44539</v>
          </cell>
          <cell r="D3029" t="str">
            <v>900138708-4</v>
          </cell>
          <cell r="E3029" t="str">
            <v>OPERATIVA</v>
          </cell>
          <cell r="F3029">
            <v>39139</v>
          </cell>
          <cell r="G3029" t="str">
            <v>ACTUALIZACION</v>
          </cell>
          <cell r="H3029">
            <v>45716</v>
          </cell>
          <cell r="I3029" t="str">
            <v>JOSE ALIRIO AVENDANO PARRA</v>
          </cell>
          <cell r="J3029">
            <v>11001</v>
          </cell>
          <cell r="K3029" t="str">
            <v>Calle 93 Sur # 9 A 09</v>
          </cell>
          <cell r="L3029" t="str">
            <v>BOGOTÁ, D.C.</v>
          </cell>
          <cell r="M3029" t="str">
            <v>BOGOTA, D.C.</v>
          </cell>
          <cell r="N3029" t="str">
            <v>2904350  |  2267442</v>
          </cell>
          <cell r="O3029">
            <v>3012904350</v>
          </cell>
          <cell r="P3029" t="str">
            <v>ASOBEUM@GMAIL.COM</v>
          </cell>
          <cell r="Q3029" t="str">
            <v>SIN ANIMO DE LUCRO</v>
          </cell>
          <cell r="R3029" t="str">
            <v>ORGANIZACION AUTORIZADA</v>
          </cell>
        </row>
        <row r="3030">
          <cell r="A3030">
            <v>37426</v>
          </cell>
          <cell r="B3030" t="str">
            <v>ASOCIACION DE RECICLADORES POR COLOMBIA</v>
          </cell>
          <cell r="C3030">
            <v>44882</v>
          </cell>
          <cell r="D3030" t="str">
            <v>900705362-2</v>
          </cell>
          <cell r="E3030" t="str">
            <v>OPERATIVA</v>
          </cell>
          <cell r="F3030">
            <v>41661</v>
          </cell>
          <cell r="G3030" t="str">
            <v>ACTUALIZACION</v>
          </cell>
          <cell r="H3030">
            <v>45684</v>
          </cell>
          <cell r="I3030" t="str">
            <v xml:space="preserve">CARMEN ALICIA ACOSTA </v>
          </cell>
          <cell r="J3030">
            <v>11001</v>
          </cell>
          <cell r="K3030" t="str">
            <v>CRA 27 # 28 - 90 SUR</v>
          </cell>
          <cell r="L3030" t="str">
            <v>BOGOTÁ, D.C.</v>
          </cell>
          <cell r="M3030" t="str">
            <v>BOGOTA, D.C.</v>
          </cell>
          <cell r="N3030" t="str">
            <v>0000000  |  0000000</v>
          </cell>
          <cell r="O3030">
            <v>3112435749</v>
          </cell>
          <cell r="P3030" t="str">
            <v>arpccolombia@gmail.com</v>
          </cell>
          <cell r="Q3030" t="str">
            <v>SIN ANIMO DE LUCRO</v>
          </cell>
          <cell r="R3030" t="str">
            <v>ORGANIZACION AUTORIZADA</v>
          </cell>
        </row>
        <row r="3031">
          <cell r="A3031">
            <v>37427</v>
          </cell>
          <cell r="B3031" t="str">
            <v>ASOCIACION DE RECICLADORES EL TRIUNFO</v>
          </cell>
          <cell r="C3031">
            <v>42830</v>
          </cell>
          <cell r="D3031" t="str">
            <v>900237033-6</v>
          </cell>
          <cell r="E3031" t="str">
            <v>OPERATIVA</v>
          </cell>
          <cell r="F3031">
            <v>39595</v>
          </cell>
          <cell r="G3031" t="str">
            <v>ACTUALIZACION</v>
          </cell>
          <cell r="H3031">
            <v>45742</v>
          </cell>
          <cell r="I3031" t="str">
            <v>DAIRO ALFONSO MARTINEZ GUERRA</v>
          </cell>
          <cell r="J3031">
            <v>11001</v>
          </cell>
          <cell r="K3031" t="str">
            <v>Carrera 34 A # 10-20</v>
          </cell>
          <cell r="L3031" t="str">
            <v>BOGOTÁ, D.C.</v>
          </cell>
          <cell r="M3031" t="str">
            <v>BOGOTA, D.C.</v>
          </cell>
          <cell r="N3031" t="str">
            <v>7069527  |  7069527</v>
          </cell>
          <cell r="O3031">
            <v>0</v>
          </cell>
          <cell r="P3031" t="str">
            <v>ecasoretriunfo.aprovechamiento@gmail.com</v>
          </cell>
          <cell r="Q3031" t="str">
            <v>SIN ANIMO DE LUCRO</v>
          </cell>
          <cell r="R3031" t="str">
            <v>ORGANIZACION AUTORIZADA</v>
          </cell>
        </row>
        <row r="3032">
          <cell r="A3032">
            <v>37428</v>
          </cell>
          <cell r="B3032" t="str">
            <v>asociación de recicladores julio flores y doce de octubre</v>
          </cell>
          <cell r="C3032">
            <v>43714</v>
          </cell>
          <cell r="D3032" t="str">
            <v>830080997-0</v>
          </cell>
          <cell r="E3032" t="str">
            <v>OPERATIVA</v>
          </cell>
          <cell r="F3032">
            <v>43713</v>
          </cell>
          <cell r="G3032" t="str">
            <v>ACTUALIZACION</v>
          </cell>
          <cell r="H3032">
            <v>45041</v>
          </cell>
          <cell r="I3032" t="str">
            <v>PAULA ANDREA NARANJO SUPELANO</v>
          </cell>
          <cell r="J3032">
            <v>11001</v>
          </cell>
          <cell r="K3032" t="str">
            <v xml:space="preserve">calle 78# 69 Q 17 </v>
          </cell>
          <cell r="L3032" t="str">
            <v>BOGOTÁ, D.C.</v>
          </cell>
          <cell r="M3032" t="str">
            <v>BOGOTA, D.C.</v>
          </cell>
          <cell r="N3032" t="str">
            <v>3114861  |  3114861</v>
          </cell>
          <cell r="O3032">
            <v>3114861069</v>
          </cell>
          <cell r="P3032" t="str">
            <v>arlaunion@hotmail.com</v>
          </cell>
          <cell r="Q3032" t="str">
            <v>SIN ANIMO DE LUCRO</v>
          </cell>
          <cell r="R3032" t="str">
            <v>ORGANIZACION AUTORIZADA</v>
          </cell>
        </row>
        <row r="3033">
          <cell r="A3033">
            <v>37430</v>
          </cell>
          <cell r="B3033" t="str">
            <v>ASOCIACIÓN DE RECICLADORES JUNTOS POR LA SOSTENIBILIDAD AMBIENTAL</v>
          </cell>
          <cell r="C3033">
            <v>42991</v>
          </cell>
          <cell r="D3033" t="str">
            <v>900889486-6</v>
          </cell>
          <cell r="E3033" t="str">
            <v>OPERATIVA</v>
          </cell>
          <cell r="F3033">
            <v>42226</v>
          </cell>
          <cell r="G3033" t="str">
            <v>ACTUALIZACION</v>
          </cell>
          <cell r="H3033">
            <v>45708</v>
          </cell>
          <cell r="I3033" t="str">
            <v>JANCY TERESA BARINAS VILLAMIZAR</v>
          </cell>
          <cell r="J3033">
            <v>11001</v>
          </cell>
          <cell r="K3033" t="str">
            <v>CALLE 21 # 39A-60</v>
          </cell>
          <cell r="L3033" t="str">
            <v>BOGOTÁ, D.C.</v>
          </cell>
          <cell r="M3033" t="str">
            <v>BOGOTA, D.C.</v>
          </cell>
          <cell r="N3033" t="str">
            <v>2467834  |  0000000</v>
          </cell>
          <cell r="O3033">
            <v>3102638146</v>
          </cell>
          <cell r="P3033" t="str">
            <v>gerencia@arsarecicladores.com</v>
          </cell>
          <cell r="Q3033" t="str">
            <v>SIN ANIMO DE LUCRO</v>
          </cell>
          <cell r="R3033" t="str">
            <v>ORGANIZACION AUTORIZADA</v>
          </cell>
        </row>
        <row r="3034">
          <cell r="A3034">
            <v>37433</v>
          </cell>
          <cell r="B3034" t="str">
            <v>GESTION DE SERVICIOS AMBIENTALES EN RESIDUOS LOCATIVOS E INSTITUCIONALES SAS</v>
          </cell>
          <cell r="C3034">
            <v>42825</v>
          </cell>
          <cell r="D3034" t="str">
            <v>901061319-3</v>
          </cell>
          <cell r="E3034" t="str">
            <v>OPERATIVA</v>
          </cell>
          <cell r="F3034">
            <v>42783</v>
          </cell>
          <cell r="G3034" t="str">
            <v>INSCRIPCION</v>
          </cell>
          <cell r="H3034">
            <v>42829</v>
          </cell>
          <cell r="I3034" t="str">
            <v>VANESSA LILIANA MEDINA PADILLA</v>
          </cell>
          <cell r="J3034">
            <v>11001</v>
          </cell>
          <cell r="K3034" t="str">
            <v>Calle 6 G SUR N. 4 23 ESTE</v>
          </cell>
          <cell r="L3034" t="str">
            <v>BOGOTÁ, D.C.</v>
          </cell>
          <cell r="M3034" t="str">
            <v>BOGOTA, D.C.</v>
          </cell>
          <cell r="N3034" t="str">
            <v>3044740  |  3044740</v>
          </cell>
          <cell r="O3034">
            <v>3142994420</v>
          </cell>
          <cell r="P3034" t="str">
            <v>gareloinsas@yahoo.com.co</v>
          </cell>
          <cell r="Q3034" t="str">
            <v>SOCIEDAD POR ACCIONES SIMPLIFICADA</v>
          </cell>
          <cell r="R3034" t="str">
            <v>SOCIEDADES (EMPRESA DE SERVICIOS PUBLICOS)</v>
          </cell>
        </row>
        <row r="3035">
          <cell r="A3035">
            <v>37434</v>
          </cell>
          <cell r="B3035" t="str">
            <v>ASOCIACION COLOMBIANA DE RECICLADORES GAIAREC</v>
          </cell>
          <cell r="C3035">
            <v>43196</v>
          </cell>
          <cell r="D3035" t="str">
            <v>830056228-4</v>
          </cell>
          <cell r="E3035" t="str">
            <v>OPERATIVA</v>
          </cell>
          <cell r="F3035">
            <v>36250</v>
          </cell>
          <cell r="G3035" t="str">
            <v>ACTUALIZACION</v>
          </cell>
          <cell r="H3035">
            <v>45715</v>
          </cell>
          <cell r="I3035" t="str">
            <v>SILVIO RUIZ GRISALES</v>
          </cell>
          <cell r="J3035">
            <v>11001</v>
          </cell>
          <cell r="K3035" t="str">
            <v>CALLE 10 # 33-62</v>
          </cell>
          <cell r="L3035" t="str">
            <v>BOGOTÁ, D.C.</v>
          </cell>
          <cell r="M3035" t="str">
            <v>BOGOTA, D.C.</v>
          </cell>
          <cell r="N3035" t="str">
            <v>0000000  |  0000000</v>
          </cell>
          <cell r="O3035">
            <v>3134420352</v>
          </cell>
          <cell r="P3035" t="str">
            <v>acrgaiarec@yahoo.com</v>
          </cell>
          <cell r="Q3035" t="str">
            <v>EMPRESA ASOCIATIVA DE TRABAJO</v>
          </cell>
          <cell r="R3035" t="str">
            <v>ORGANIZACION AUTORIZADA</v>
          </cell>
        </row>
        <row r="3036">
          <cell r="A3036">
            <v>37436</v>
          </cell>
          <cell r="B3036" t="str">
            <v>COOPERATIVA MULTIACTIVA DE RECICLADORES FONTIBON POR COLOMBIA</v>
          </cell>
          <cell r="C3036">
            <v>42830</v>
          </cell>
          <cell r="D3036" t="str">
            <v>900350605-1</v>
          </cell>
          <cell r="E3036" t="str">
            <v>OPERATIVA</v>
          </cell>
          <cell r="F3036">
            <v>40276</v>
          </cell>
          <cell r="G3036" t="str">
            <v>ACTUALIZACION</v>
          </cell>
          <cell r="H3036">
            <v>45470</v>
          </cell>
          <cell r="I3036" t="str">
            <v>EDGAR ALFONSO JUDEX  GUTIERREZ</v>
          </cell>
          <cell r="J3036">
            <v>25473</v>
          </cell>
          <cell r="K3036" t="str">
            <v>Carrera 5 N° 16 - 05 Villa Lady</v>
          </cell>
          <cell r="L3036" t="str">
            <v>CUNDINAMARCA</v>
          </cell>
          <cell r="M3036" t="str">
            <v>MOSQUERA</v>
          </cell>
          <cell r="N3036" t="str">
            <v>3142930  |  3208370</v>
          </cell>
          <cell r="O3036">
            <v>3143930164</v>
          </cell>
          <cell r="P3036" t="str">
            <v>cooprafcol@gmail.com</v>
          </cell>
          <cell r="Q3036" t="str">
            <v>SIN ANIMO DE LUCRO</v>
          </cell>
          <cell r="R3036" t="str">
            <v>ORGANIZACION AUTORIZADA</v>
          </cell>
        </row>
        <row r="3037">
          <cell r="A3037">
            <v>37437</v>
          </cell>
          <cell r="B3037" t="str">
            <v xml:space="preserve">Asociación de recicladores Semilleros del futuro para un ambiente mejor </v>
          </cell>
          <cell r="C3037">
            <v>43220</v>
          </cell>
          <cell r="D3037" t="str">
            <v>900715332-4</v>
          </cell>
          <cell r="E3037" t="str">
            <v>OPERATIVA</v>
          </cell>
          <cell r="F3037">
            <v>43220</v>
          </cell>
          <cell r="G3037" t="str">
            <v>ACTUALIZACION</v>
          </cell>
          <cell r="H3037">
            <v>45426</v>
          </cell>
          <cell r="I3037" t="str">
            <v>FLOR MARIA RAMIREZ PABON</v>
          </cell>
          <cell r="J3037">
            <v>11001</v>
          </cell>
          <cell r="K3037" t="str">
            <v xml:space="preserve">Calle 23 Sur # 8 - 47 </v>
          </cell>
          <cell r="L3037" t="str">
            <v>BOGOTÁ, D.C.</v>
          </cell>
          <cell r="M3037" t="str">
            <v>BOGOTA, D.C.</v>
          </cell>
          <cell r="N3037" t="str">
            <v>3734213  |  4621143</v>
          </cell>
          <cell r="O3037">
            <v>3132317228</v>
          </cell>
          <cell r="P3037" t="str">
            <v>reci-asosemilleros@hotmail.com</v>
          </cell>
          <cell r="Q3037" t="str">
            <v>EMPRESA ASOCIATIVA DE TRABAJO</v>
          </cell>
          <cell r="R3037" t="str">
            <v>ORGANIZACION AUTORIZADA</v>
          </cell>
        </row>
        <row r="3038">
          <cell r="A3038">
            <v>37439</v>
          </cell>
          <cell r="B3038" t="str">
            <v>ASOCIACIÓN  DE PUENTE ARANDA RECICLADORES INDEPENDIENTES</v>
          </cell>
          <cell r="C3038">
            <v>43432</v>
          </cell>
          <cell r="D3038" t="str">
            <v>900987974-9</v>
          </cell>
          <cell r="E3038" t="str">
            <v>OPERATIVA</v>
          </cell>
          <cell r="F3038">
            <v>41923</v>
          </cell>
          <cell r="G3038" t="str">
            <v>ACTUALIZACION</v>
          </cell>
          <cell r="H3038">
            <v>44988</v>
          </cell>
          <cell r="I3038" t="str">
            <v>MILTON ROMERO SARMIENTO</v>
          </cell>
          <cell r="J3038">
            <v>11001</v>
          </cell>
          <cell r="K3038" t="str">
            <v>CARRERA 57 # 17 - 97</v>
          </cell>
          <cell r="L3038" t="str">
            <v>BOGOTÁ, D.C.</v>
          </cell>
          <cell r="M3038" t="str">
            <v>BOGOTA, D.C.</v>
          </cell>
          <cell r="N3038" t="str">
            <v>4919551  |  4919551</v>
          </cell>
          <cell r="O3038">
            <v>3142351466</v>
          </cell>
          <cell r="P3038" t="str">
            <v>asoparein974@gmail.com</v>
          </cell>
          <cell r="Q3038" t="str">
            <v>ASOCIACION DE USUARIOS</v>
          </cell>
          <cell r="R3038" t="str">
            <v>ORGANIZACION AUTORIZADA</v>
          </cell>
        </row>
        <row r="3039">
          <cell r="A3039">
            <v>37440</v>
          </cell>
          <cell r="B3039" t="str">
            <v>ASOCIACIÓN EMPRESARIAL DE FAMILIAS RECUPERADORAS AMBIENTALES COLOMBIANAS E.S.P.</v>
          </cell>
          <cell r="C3039">
            <v>43732</v>
          </cell>
          <cell r="D3039" t="str">
            <v>900113247-2</v>
          </cell>
          <cell r="E3039" t="str">
            <v>OPERATIVA</v>
          </cell>
          <cell r="F3039">
            <v>43732</v>
          </cell>
          <cell r="G3039" t="str">
            <v>ACTUALIZACION</v>
          </cell>
          <cell r="H3039">
            <v>45707</v>
          </cell>
          <cell r="I3039" t="str">
            <v>MARTHA LUCIA MORA CORREAL</v>
          </cell>
          <cell r="J3039">
            <v>11001</v>
          </cell>
          <cell r="K3039" t="str">
            <v>Cr 93 B # 130A-42</v>
          </cell>
          <cell r="L3039" t="str">
            <v>BOGOTÁ, D.C.</v>
          </cell>
          <cell r="M3039" t="str">
            <v>BOGOTA, D.C.</v>
          </cell>
          <cell r="N3039" t="str">
            <v>7044092  |  7044092</v>
          </cell>
          <cell r="O3039">
            <v>3222118163</v>
          </cell>
          <cell r="P3039" t="str">
            <v>asofrain@hotmail.com</v>
          </cell>
          <cell r="Q3039" t="str">
            <v>SIN ANIMO DE LUCRO</v>
          </cell>
          <cell r="R3039" t="str">
            <v>ORGANIZACION AUTORIZADA</v>
          </cell>
        </row>
        <row r="3040">
          <cell r="A3040">
            <v>37441</v>
          </cell>
          <cell r="B3040" t="str">
            <v>ASOCIACIÓN DE RECICLADORES SOMOS LA ESPERANZA</v>
          </cell>
          <cell r="C3040">
            <v>43088</v>
          </cell>
          <cell r="D3040" t="str">
            <v>900176594-3</v>
          </cell>
          <cell r="E3040" t="str">
            <v>OPERATIVA</v>
          </cell>
          <cell r="F3040">
            <v>39211</v>
          </cell>
          <cell r="G3040" t="str">
            <v>INSCRIPCION</v>
          </cell>
          <cell r="H3040">
            <v>43181</v>
          </cell>
          <cell r="I3040" t="str">
            <v>MILTON SARMIENTO PULIDO</v>
          </cell>
          <cell r="J3040">
            <v>11001</v>
          </cell>
          <cell r="K3040" t="str">
            <v>Calle 76 sur N 78 F 41</v>
          </cell>
          <cell r="L3040" t="str">
            <v>BOGOTÁ, D.C.</v>
          </cell>
          <cell r="M3040" t="str">
            <v>BOGOTA, D.C.</v>
          </cell>
          <cell r="N3040" t="str">
            <v>0000000  |  0000000</v>
          </cell>
          <cell r="O3040">
            <v>3107952800</v>
          </cell>
          <cell r="P3040" t="str">
            <v>sarmientomilton@gmail.com</v>
          </cell>
          <cell r="Q3040" t="str">
            <v>EMPRESA ASOCIATIVA DE TRABAJO</v>
          </cell>
          <cell r="R3040" t="str">
            <v>ORGANIZACION AUTORIZADA</v>
          </cell>
        </row>
        <row r="3041">
          <cell r="A3041">
            <v>37453</v>
          </cell>
          <cell r="B3041" t="str">
            <v xml:space="preserve">ASOCIACION MUNDIAL DEL RECICLADOR POR EL PLANETA </v>
          </cell>
          <cell r="C3041">
            <v>42828</v>
          </cell>
          <cell r="D3041" t="str">
            <v>901066428-0</v>
          </cell>
          <cell r="E3041" t="str">
            <v>OPERATIVA</v>
          </cell>
          <cell r="F3041">
            <v>42806</v>
          </cell>
          <cell r="G3041" t="str">
            <v>ACTUALIZACION</v>
          </cell>
          <cell r="H3041">
            <v>45400</v>
          </cell>
          <cell r="I3041" t="str">
            <v>YOLANDA CRUZ ROMERO</v>
          </cell>
          <cell r="J3041">
            <v>11001</v>
          </cell>
          <cell r="K3041" t="str">
            <v>Cra 93 A N° 130 A -07</v>
          </cell>
          <cell r="L3041" t="str">
            <v>BOGOTÁ, D.C.</v>
          </cell>
          <cell r="M3041" t="str">
            <v>BOGOTA, D.C.</v>
          </cell>
          <cell r="N3041" t="str">
            <v>5311339  |  5311339</v>
          </cell>
          <cell r="O3041">
            <v>3114412784</v>
          </cell>
          <cell r="P3041" t="str">
            <v>amure.planet2017@hotmail.com</v>
          </cell>
          <cell r="Q3041" t="str">
            <v>SIN ANIMO DE LUCRO</v>
          </cell>
          <cell r="R3041" t="str">
            <v>ORGANIZACION AUTORIZADA</v>
          </cell>
        </row>
        <row r="3042">
          <cell r="A3042">
            <v>37454</v>
          </cell>
          <cell r="B3042" t="str">
            <v>ASOCIACION DE RECUPERADORES DEL MEDIO AMBIENTE</v>
          </cell>
          <cell r="C3042">
            <v>42828</v>
          </cell>
          <cell r="D3042" t="str">
            <v>900975778-1</v>
          </cell>
          <cell r="E3042" t="str">
            <v>OPERATIVA</v>
          </cell>
          <cell r="F3042">
            <v>39165</v>
          </cell>
          <cell r="G3042" t="str">
            <v>INSCRIPCION</v>
          </cell>
          <cell r="H3042">
            <v>42828</v>
          </cell>
          <cell r="I3042" t="str">
            <v>PEDRO ANTORIO CONTRERAS RAMIREZ</v>
          </cell>
          <cell r="J3042">
            <v>11001</v>
          </cell>
          <cell r="K3042" t="str">
            <v>CARRERA 81 NO. 57G 52 SUR</v>
          </cell>
          <cell r="L3042" t="str">
            <v>BOGOTÁ, D.C.</v>
          </cell>
          <cell r="M3042" t="str">
            <v>BOGOTA, D.C.</v>
          </cell>
          <cell r="N3042" t="str">
            <v>7765752  |  7765752</v>
          </cell>
          <cell r="O3042">
            <v>3204749074</v>
          </cell>
          <cell r="P3042" t="str">
            <v>reciclajespedrocontreras1@hotmail.com</v>
          </cell>
          <cell r="Q3042" t="str">
            <v>ASOCIACION DE USUARIOS</v>
          </cell>
          <cell r="R3042" t="str">
            <v>ORGANIZACION AUTORIZADA</v>
          </cell>
        </row>
        <row r="3043">
          <cell r="A3043">
            <v>37456</v>
          </cell>
          <cell r="B3043" t="str">
            <v>ASOCIACION RECICLADORES AMBIENTALES JAG</v>
          </cell>
          <cell r="C3043">
            <v>42829</v>
          </cell>
          <cell r="D3043" t="str">
            <v>900883522-6</v>
          </cell>
          <cell r="E3043" t="str">
            <v>OPERATIVA</v>
          </cell>
          <cell r="F3043">
            <v>44440</v>
          </cell>
          <cell r="G3043" t="str">
            <v>ACTUALIZACION</v>
          </cell>
          <cell r="H3043">
            <v>45744</v>
          </cell>
          <cell r="I3043" t="str">
            <v>HEIMY PAOLA BARINAS VILLAMIZAR</v>
          </cell>
          <cell r="J3043">
            <v>11001</v>
          </cell>
          <cell r="K3043" t="str">
            <v>Dg 18 Bis N° 41-45</v>
          </cell>
          <cell r="L3043" t="str">
            <v>BOGOTÁ, D.C.</v>
          </cell>
          <cell r="M3043" t="str">
            <v>BOGOTA, D.C.</v>
          </cell>
          <cell r="N3043" t="str">
            <v>0000000  |  0000000</v>
          </cell>
          <cell r="O3043">
            <v>3204174643</v>
          </cell>
          <cell r="P3043" t="str">
            <v>asociacionrecicladoresjag@gmail.com</v>
          </cell>
          <cell r="Q3043" t="str">
            <v>SIN ANIMO DE LUCRO</v>
          </cell>
          <cell r="R3043" t="str">
            <v>ORGANIZACION AUTORIZADA</v>
          </cell>
        </row>
        <row r="3044">
          <cell r="A3044">
            <v>37473</v>
          </cell>
          <cell r="B3044" t="str">
            <v xml:space="preserve">ASOCIACION DE RECICLADORES PLANETARIA UNIDOS SOSTENIBLE </v>
          </cell>
          <cell r="C3044">
            <v>42829</v>
          </cell>
          <cell r="D3044" t="str">
            <v>900875422-4</v>
          </cell>
          <cell r="E3044" t="str">
            <v>OPERATIVA</v>
          </cell>
          <cell r="F3044">
            <v>42795</v>
          </cell>
          <cell r="G3044" t="str">
            <v>ACTUALIZACION</v>
          </cell>
          <cell r="H3044">
            <v>45720</v>
          </cell>
          <cell r="I3044" t="str">
            <v xml:space="preserve">JOSE EDUARDO NAVARRO VARELA </v>
          </cell>
          <cell r="J3044">
            <v>11001</v>
          </cell>
          <cell r="K3044" t="str">
            <v>CALLE 60 D # 17-45</v>
          </cell>
          <cell r="L3044" t="str">
            <v>BOGOTÁ, D.C.</v>
          </cell>
          <cell r="M3044" t="str">
            <v>BOGOTA, D.C.</v>
          </cell>
          <cell r="N3044" t="str">
            <v>0000000  |  0000000</v>
          </cell>
          <cell r="O3044">
            <v>3123030776</v>
          </cell>
          <cell r="P3044" t="str">
            <v>arpusreciclal19@gmail.com</v>
          </cell>
          <cell r="Q3044" t="str">
            <v>EMPRESA ASOCIATIVA DE TRABAJO</v>
          </cell>
          <cell r="R3044" t="str">
            <v>ORGANIZACION AUTORIZADA</v>
          </cell>
        </row>
        <row r="3045">
          <cell r="A3045">
            <v>37494</v>
          </cell>
          <cell r="B3045" t="str">
            <v xml:space="preserve">ESTACIÓN DE CLASIFICACIÓN Y APROVECHAMIENTO S.A.S. E.S.P. </v>
          </cell>
          <cell r="C3045">
            <v>42830</v>
          </cell>
          <cell r="D3045" t="str">
            <v>901060671-7</v>
          </cell>
          <cell r="E3045" t="str">
            <v>OPERATIVA</v>
          </cell>
          <cell r="F3045">
            <v>42788</v>
          </cell>
          <cell r="G3045" t="str">
            <v>ACTUALIZACION</v>
          </cell>
          <cell r="H3045">
            <v>45076</v>
          </cell>
          <cell r="I3045" t="str">
            <v>DORALBA TORO GAVIRIA</v>
          </cell>
          <cell r="J3045">
            <v>66170</v>
          </cell>
          <cell r="K3045" t="str">
            <v>CARRERA 10 NUMERO 34-71 BOD 3 STA ISABEL</v>
          </cell>
          <cell r="L3045" t="str">
            <v>RISARALDA</v>
          </cell>
          <cell r="M3045" t="str">
            <v>DOSQUEBRADAS</v>
          </cell>
          <cell r="N3045" t="str">
            <v>3222992  |  3222992</v>
          </cell>
          <cell r="O3045">
            <v>3108427570</v>
          </cell>
          <cell r="P3045" t="str">
            <v>EKAPLAS.DIAN@GMAIL.COM</v>
          </cell>
          <cell r="Q3045" t="str">
            <v>SOCIEDAD POR ACCIONES SIMPLIFICADA</v>
          </cell>
          <cell r="R3045" t="str">
            <v>SOCIEDADES (EMPRESA DE SERVICIOS PUBLICOS)</v>
          </cell>
        </row>
        <row r="3046">
          <cell r="A3046">
            <v>37495</v>
          </cell>
          <cell r="B3046" t="str">
            <v>ASOCIACION SOLUCIONES AMBIENTALES POSITIVAS</v>
          </cell>
          <cell r="C3046">
            <v>42830</v>
          </cell>
          <cell r="D3046" t="str">
            <v>900775706-1</v>
          </cell>
          <cell r="E3046" t="str">
            <v>OPERATIVA</v>
          </cell>
          <cell r="F3046">
            <v>42826</v>
          </cell>
          <cell r="G3046" t="str">
            <v>ACTUALIZACION</v>
          </cell>
          <cell r="H3046">
            <v>45406</v>
          </cell>
          <cell r="I3046" t="str">
            <v>VICTOR MANUEL  GOMEZ  DIAZ</v>
          </cell>
          <cell r="J3046">
            <v>11001</v>
          </cell>
          <cell r="K3046" t="str">
            <v xml:space="preserve">CALLE 63 N° 70G79 SUR  </v>
          </cell>
          <cell r="L3046" t="str">
            <v>BOGOTÁ, D.C.</v>
          </cell>
          <cell r="M3046" t="str">
            <v>BOGOTA, D.C.</v>
          </cell>
          <cell r="N3046" t="str">
            <v>7805818  |  7255912</v>
          </cell>
          <cell r="O3046">
            <v>3202434806</v>
          </cell>
          <cell r="P3046" t="str">
            <v>unmejorambientepositivo@gmail.com</v>
          </cell>
          <cell r="Q3046" t="str">
            <v>EMPRESA ASOCIATIVA DE TRABAJO</v>
          </cell>
          <cell r="R3046" t="str">
            <v>ORGANIZACION AUTORIZADA</v>
          </cell>
        </row>
        <row r="3047">
          <cell r="A3047">
            <v>37496</v>
          </cell>
          <cell r="B3047" t="str">
            <v>CORPORACION JAVIER DE NICOLO DISCIPULOS</v>
          </cell>
          <cell r="C3047">
            <v>42830</v>
          </cell>
          <cell r="D3047" t="str">
            <v>900972117-8</v>
          </cell>
          <cell r="E3047" t="str">
            <v>OPERATIVA</v>
          </cell>
          <cell r="F3047">
            <v>42476</v>
          </cell>
          <cell r="G3047" t="str">
            <v>INSCRIPCION</v>
          </cell>
          <cell r="H3047">
            <v>42830</v>
          </cell>
          <cell r="I3047" t="str">
            <v>NELSON  BARRERA PINZON</v>
          </cell>
          <cell r="J3047">
            <v>11001</v>
          </cell>
          <cell r="K3047" t="str">
            <v>Cra 2 E N. 46 B 65 SUR</v>
          </cell>
          <cell r="L3047" t="str">
            <v>BOGOTÁ, D.C.</v>
          </cell>
          <cell r="M3047" t="str">
            <v>BOGOTA, D.C.</v>
          </cell>
          <cell r="N3047" t="str">
            <v>3669184  |  3669184</v>
          </cell>
          <cell r="O3047" t="str">
            <v>No disponible</v>
          </cell>
          <cell r="P3047" t="str">
            <v>corpojnicolo@gmail.com</v>
          </cell>
          <cell r="Q3047" t="str">
            <v>CORPORACION</v>
          </cell>
          <cell r="R3047" t="str">
            <v>ORGANIZACION AUTORIZADA</v>
          </cell>
        </row>
        <row r="3048">
          <cell r="A3048">
            <v>37497</v>
          </cell>
          <cell r="B3048" t="str">
            <v>EMPRESA DE SERVICIOS PUBLICOS DE ASEO DEL NOROESTE DE CALDAS SAS ESP</v>
          </cell>
          <cell r="C3048">
            <v>43011</v>
          </cell>
          <cell r="D3048" t="str">
            <v>901052588-1</v>
          </cell>
          <cell r="E3048" t="str">
            <v>OPERATIVA</v>
          </cell>
          <cell r="F3048">
            <v>42795</v>
          </cell>
          <cell r="G3048" t="str">
            <v>ACTUALIZACION</v>
          </cell>
          <cell r="H3048">
            <v>45730</v>
          </cell>
          <cell r="I3048" t="str">
            <v>VALENTINA ALVARAN GUEVARA</v>
          </cell>
          <cell r="J3048">
            <v>17442</v>
          </cell>
          <cell r="K3048" t="str">
            <v>ZONA HISTÓRICA SECTOR EL COLOMBIANO ANTIGUO HOSPITAL</v>
          </cell>
          <cell r="L3048" t="str">
            <v>CALDAS</v>
          </cell>
          <cell r="M3048" t="str">
            <v>MARMATO</v>
          </cell>
          <cell r="N3048" t="str">
            <v>8598170  |  8598170</v>
          </cell>
          <cell r="O3048">
            <v>3207347637</v>
          </cell>
          <cell r="P3048" t="str">
            <v>empresaaseomarmato@gmail.com</v>
          </cell>
          <cell r="Q3048" t="str">
            <v>SOCIEDAD POR ACCIONES SIMPLIFICADA</v>
          </cell>
          <cell r="R3048" t="str">
            <v>SOCIEDADES (EMPRESA DE SERVICIOS PUBLICOS)</v>
          </cell>
        </row>
        <row r="3049">
          <cell r="A3049">
            <v>37500</v>
          </cell>
          <cell r="B3049" t="str">
            <v>ASOCIACION DE RECUPERADORES AMBIENTALES UNIDOS DE KENNEDY</v>
          </cell>
          <cell r="C3049">
            <v>42831</v>
          </cell>
          <cell r="D3049" t="str">
            <v>900654185-5</v>
          </cell>
          <cell r="E3049" t="str">
            <v>OPERATIVA</v>
          </cell>
          <cell r="F3049">
            <v>41429</v>
          </cell>
          <cell r="G3049" t="str">
            <v>ACTUALIZACION</v>
          </cell>
          <cell r="H3049">
            <v>45359</v>
          </cell>
          <cell r="I3049" t="str">
            <v>GUSTAVO MARTINEZ CEBALLOS</v>
          </cell>
          <cell r="J3049">
            <v>11001</v>
          </cell>
          <cell r="K3049" t="str">
            <v>CL 55 SUR  No. 82B - 81</v>
          </cell>
          <cell r="L3049" t="str">
            <v>BOGOTÁ, D.C.</v>
          </cell>
          <cell r="M3049" t="str">
            <v>BOGOTA, D.C.</v>
          </cell>
          <cell r="N3049" t="str">
            <v>3222175  |  3024474</v>
          </cell>
          <cell r="O3049">
            <v>3222175172</v>
          </cell>
          <cell r="P3049" t="str">
            <v>asociacion.arauk@gmail.com</v>
          </cell>
          <cell r="Q3049" t="str">
            <v>EMPRESA DE ECONOMIA SOLIDARIA</v>
          </cell>
          <cell r="R3049" t="str">
            <v>ORGANIZACION AUTORIZADA</v>
          </cell>
        </row>
        <row r="3050">
          <cell r="A3050">
            <v>37504</v>
          </cell>
          <cell r="B3050" t="str">
            <v>ASOCIACION DE RECUPERADORES DEL TEQUENDAMA "ASORTEQ"</v>
          </cell>
          <cell r="C3050">
            <v>42833</v>
          </cell>
          <cell r="D3050" t="str">
            <v>901057759-5</v>
          </cell>
          <cell r="E3050" t="str">
            <v>OPERATIVA</v>
          </cell>
          <cell r="F3050">
            <v>42779</v>
          </cell>
          <cell r="G3050" t="str">
            <v>ACTUALIZACION</v>
          </cell>
          <cell r="H3050">
            <v>45423</v>
          </cell>
          <cell r="I3050" t="str">
            <v>GIBSON ANDRES GONZALEZ PINZON</v>
          </cell>
          <cell r="J3050">
            <v>25386</v>
          </cell>
          <cell r="K3050" t="str">
            <v>CALLE 8 # 12 - 48</v>
          </cell>
          <cell r="L3050" t="str">
            <v>CUNDINAMARCA</v>
          </cell>
          <cell r="M3050" t="str">
            <v>LA MESA</v>
          </cell>
          <cell r="N3050" t="str">
            <v>8470273  |  8470273</v>
          </cell>
          <cell r="O3050">
            <v>3115942798</v>
          </cell>
          <cell r="P3050" t="str">
            <v>asorteq@gmail.com</v>
          </cell>
          <cell r="Q3050" t="str">
            <v>SIN ANIMO DE LUCRO</v>
          </cell>
          <cell r="R3050" t="str">
            <v>ORGANIZACION AUTORIZADA</v>
          </cell>
        </row>
        <row r="3051">
          <cell r="A3051">
            <v>37514</v>
          </cell>
          <cell r="B3051" t="str">
            <v>ASOCIACION COMUNITARIA DE AGUA Y ALCANTARILLADO DE EL SALADO</v>
          </cell>
          <cell r="C3051">
            <v>44344</v>
          </cell>
          <cell r="D3051" t="str">
            <v>900846174-9</v>
          </cell>
          <cell r="E3051" t="str">
            <v>OPERATIVA</v>
          </cell>
          <cell r="F3051">
            <v>42088</v>
          </cell>
          <cell r="G3051" t="str">
            <v>ACTUALIZACION</v>
          </cell>
          <cell r="H3051">
            <v>45245</v>
          </cell>
          <cell r="I3051" t="str">
            <v>YAIR ALFONSO MARTINEZ SALCEDO</v>
          </cell>
          <cell r="J3051">
            <v>13244</v>
          </cell>
          <cell r="K3051" t="str">
            <v>Urb Villa Beatriz Linares Mz 4 Lote 8</v>
          </cell>
          <cell r="L3051" t="str">
            <v>BOLÍVAR</v>
          </cell>
          <cell r="M3051" t="str">
            <v>EL CARMEN DE BOLIVAR</v>
          </cell>
          <cell r="N3051" t="str">
            <v>6861686  |  6861240</v>
          </cell>
          <cell r="O3051">
            <v>3172650218</v>
          </cell>
          <cell r="P3051" t="str">
            <v>aguaelsalado@gmail.com</v>
          </cell>
          <cell r="Q3051" t="str">
            <v>ASOCIACION DE USUARIOS</v>
          </cell>
          <cell r="R3051" t="str">
            <v>ORGANIZACION AUTORIZADA</v>
          </cell>
        </row>
        <row r="3052">
          <cell r="A3052">
            <v>37540</v>
          </cell>
          <cell r="B3052" t="str">
            <v>Asociación de Recicladores de Oficio para Córdoba y Sucre ESP</v>
          </cell>
          <cell r="C3052">
            <v>42853</v>
          </cell>
          <cell r="D3052" t="str">
            <v>901071963-1</v>
          </cell>
          <cell r="E3052" t="str">
            <v>OPERATIVA</v>
          </cell>
          <cell r="F3052">
            <v>42820</v>
          </cell>
          <cell r="G3052" t="str">
            <v>ACTUALIZACION</v>
          </cell>
          <cell r="H3052">
            <v>45617</v>
          </cell>
          <cell r="I3052" t="str">
            <v>RONY JAVIER POLO VARGAS</v>
          </cell>
          <cell r="J3052">
            <v>23001</v>
          </cell>
          <cell r="K3052" t="str">
            <v>Carrera 43 # 27 - 103 y 147</v>
          </cell>
          <cell r="L3052" t="str">
            <v>CÓRDOBA</v>
          </cell>
          <cell r="M3052" t="str">
            <v>MONTERIA</v>
          </cell>
          <cell r="N3052" t="str">
            <v>7846165  |  7846165</v>
          </cell>
          <cell r="O3052">
            <v>3017805350</v>
          </cell>
          <cell r="P3052" t="str">
            <v>asoreciclador.esp@gmail.com</v>
          </cell>
          <cell r="Q3052" t="str">
            <v>SIN ANIMO DE LUCRO</v>
          </cell>
          <cell r="R3052" t="str">
            <v>ORGANIZACION AUTORIZADA</v>
          </cell>
        </row>
        <row r="3053">
          <cell r="A3053">
            <v>37553</v>
          </cell>
          <cell r="B3053" t="str">
            <v>ASOCIACION DE RECICLADORES DE OFICIO DE MATATIGRES</v>
          </cell>
          <cell r="C3053">
            <v>42849</v>
          </cell>
          <cell r="D3053" t="str">
            <v>900756978-7</v>
          </cell>
          <cell r="E3053" t="str">
            <v>OPERATIVA</v>
          </cell>
          <cell r="F3053">
            <v>41869</v>
          </cell>
          <cell r="G3053" t="str">
            <v>ACTUALIZACION</v>
          </cell>
          <cell r="H3053">
            <v>45684</v>
          </cell>
          <cell r="I3053" t="str">
            <v>BRAYAN STITH GONZALEZ  REYES</v>
          </cell>
          <cell r="J3053">
            <v>11001</v>
          </cell>
          <cell r="K3053" t="str">
            <v>CALLE 35 B SUR # 25 A 32</v>
          </cell>
          <cell r="L3053" t="str">
            <v>BOGOTÁ, D.C.</v>
          </cell>
          <cell r="M3053" t="str">
            <v>BOGOTA, D.C.</v>
          </cell>
          <cell r="N3053" t="str">
            <v>5200127  |  5200127</v>
          </cell>
          <cell r="O3053">
            <v>3202165321</v>
          </cell>
          <cell r="P3053" t="str">
            <v>asociacionaremat1@gmail.com</v>
          </cell>
          <cell r="Q3053" t="str">
            <v>ASOCIACION DE USUARIOS</v>
          </cell>
          <cell r="R3053" t="str">
            <v>ORGANIZACION AUTORIZADA</v>
          </cell>
        </row>
        <row r="3054">
          <cell r="A3054">
            <v>37554</v>
          </cell>
          <cell r="B3054" t="str">
            <v xml:space="preserve">ASOCIACIÓN DE RECICLADORES AMBIENTALES DE MALAGA </v>
          </cell>
          <cell r="C3054">
            <v>42948</v>
          </cell>
          <cell r="D3054" t="str">
            <v>900935700-5</v>
          </cell>
          <cell r="E3054" t="str">
            <v>OPERATIVA</v>
          </cell>
          <cell r="F3054">
            <v>42410</v>
          </cell>
          <cell r="G3054" t="str">
            <v>ACTUALIZACION</v>
          </cell>
          <cell r="H3054">
            <v>45723</v>
          </cell>
          <cell r="I3054" t="str">
            <v>FREY ALONSO PARRA MONSALVE</v>
          </cell>
          <cell r="J3054">
            <v>68432</v>
          </cell>
          <cell r="K3054" t="str">
            <v>CARRERA 6 B # 2 IMPAR</v>
          </cell>
          <cell r="L3054" t="str">
            <v>SANTANDER</v>
          </cell>
          <cell r="M3054" t="str">
            <v>MALAGA</v>
          </cell>
          <cell r="N3054" t="str">
            <v>0000000  |  0000000</v>
          </cell>
          <cell r="O3054">
            <v>3115434306</v>
          </cell>
          <cell r="P3054" t="str">
            <v>aramasolidaria@gmail.com</v>
          </cell>
          <cell r="Q3054" t="str">
            <v>ASOCIACION DE USUARIOS</v>
          </cell>
          <cell r="R3054" t="str">
            <v>ORGANIZACION AUTORIZADA</v>
          </cell>
        </row>
        <row r="3055">
          <cell r="A3055">
            <v>37613</v>
          </cell>
          <cell r="B3055" t="str">
            <v>ASOCIACION DE RECICLADORES DE OFICIO Y RECUPERADORES AMBIENTALES COMUNA 22</v>
          </cell>
          <cell r="C3055">
            <v>42913</v>
          </cell>
          <cell r="D3055" t="str">
            <v>900348583-1</v>
          </cell>
          <cell r="E3055" t="str">
            <v>OPERATIVA</v>
          </cell>
          <cell r="F3055">
            <v>40151</v>
          </cell>
          <cell r="G3055" t="str">
            <v>ACTUALIZACION</v>
          </cell>
          <cell r="H3055">
            <v>45722</v>
          </cell>
          <cell r="I3055" t="str">
            <v>JOSE VISMAR MATURANA LOZANO</v>
          </cell>
          <cell r="J3055">
            <v>76001</v>
          </cell>
          <cell r="K3055" t="str">
            <v>CALLE 1A N 53-120</v>
          </cell>
          <cell r="L3055" t="str">
            <v>VALLE DEL CAUCA</v>
          </cell>
          <cell r="M3055" t="str">
            <v>CALI</v>
          </cell>
          <cell r="N3055" t="str">
            <v>5515592  |  5515592</v>
          </cell>
          <cell r="O3055">
            <v>3104901949</v>
          </cell>
          <cell r="P3055" t="str">
            <v>comuna22recicle@hotmail.com</v>
          </cell>
          <cell r="Q3055" t="str">
            <v>EMPRESA DE ECONOMIA SOLIDARIA</v>
          </cell>
          <cell r="R3055" t="str">
            <v>ORGANIZACION AUTORIZADA</v>
          </cell>
        </row>
        <row r="3056">
          <cell r="A3056">
            <v>37653</v>
          </cell>
          <cell r="B3056" t="str">
            <v>Asociación Estación de Clasificación y aprovechamiento Centro de Acopio Cartagena Amigable</v>
          </cell>
          <cell r="C3056">
            <v>43273</v>
          </cell>
          <cell r="D3056" t="str">
            <v>901041941-1</v>
          </cell>
          <cell r="E3056" t="str">
            <v>OPERATIVA</v>
          </cell>
          <cell r="F3056">
            <v>42774</v>
          </cell>
          <cell r="G3056" t="str">
            <v>ACTUALIZACION</v>
          </cell>
          <cell r="H3056">
            <v>45706</v>
          </cell>
          <cell r="I3056" t="str">
            <v>AMARANTO ZABALETA AREVALO</v>
          </cell>
          <cell r="J3056">
            <v>13001</v>
          </cell>
          <cell r="K3056" t="str">
            <v>MUNICIPO DE TURBACO RODEO, CALLE 31 # 103-47</v>
          </cell>
          <cell r="L3056" t="str">
            <v>BOLÍVAR</v>
          </cell>
          <cell r="M3056" t="str">
            <v>CARTAGENA DE INDIAS</v>
          </cell>
          <cell r="N3056" t="str">
            <v>6374862  |  0000000</v>
          </cell>
          <cell r="O3056">
            <v>3145252717</v>
          </cell>
          <cell r="P3056" t="str">
            <v>centrodeacopiocartagena@gmail.com</v>
          </cell>
          <cell r="Q3056" t="str">
            <v>SIN ANIMO DE LUCRO</v>
          </cell>
          <cell r="R3056" t="str">
            <v>ORGANIZACION AUTORIZADA</v>
          </cell>
        </row>
        <row r="3057">
          <cell r="A3057">
            <v>37673</v>
          </cell>
          <cell r="B3057" t="str">
            <v>ASOCIACION DE RECICLADORES DEL CARIBE ECARS</v>
          </cell>
          <cell r="C3057">
            <v>42893</v>
          </cell>
          <cell r="D3057" t="str">
            <v>901064992-4</v>
          </cell>
          <cell r="E3057" t="str">
            <v>OPERATIVA</v>
          </cell>
          <cell r="F3057">
            <v>42809</v>
          </cell>
          <cell r="G3057" t="str">
            <v>ACTUALIZACION</v>
          </cell>
          <cell r="H3057">
            <v>45721</v>
          </cell>
          <cell r="I3057" t="str">
            <v>JORGE ELIECER HERNANDEZ CERVANTES</v>
          </cell>
          <cell r="J3057">
            <v>8001</v>
          </cell>
          <cell r="K3057" t="str">
            <v>VIA 40 CR 67 z IND LA LOMA No. 3</v>
          </cell>
          <cell r="L3057" t="str">
            <v>ATLÁNTICO</v>
          </cell>
          <cell r="M3057" t="str">
            <v>BARRANQUILLA</v>
          </cell>
          <cell r="N3057" t="str">
            <v>3853595  |  3093402</v>
          </cell>
          <cell r="O3057">
            <v>3157057468</v>
          </cell>
          <cell r="P3057" t="str">
            <v>asorescatar@gmail.com</v>
          </cell>
          <cell r="Q3057" t="str">
            <v>SIN ANIMO DE LUCRO</v>
          </cell>
          <cell r="R3057" t="str">
            <v>ORGANIZACION AUTORIZADA</v>
          </cell>
        </row>
        <row r="3058">
          <cell r="A3058">
            <v>37713</v>
          </cell>
          <cell r="B3058" t="str">
            <v>BIOFIBRAS SAS ESP</v>
          </cell>
          <cell r="C3058">
            <v>42863</v>
          </cell>
          <cell r="D3058" t="str">
            <v>901077005-6</v>
          </cell>
          <cell r="E3058" t="str">
            <v>OPERATIVA</v>
          </cell>
          <cell r="F3058">
            <v>42859</v>
          </cell>
          <cell r="G3058" t="str">
            <v>INSCRIPCION</v>
          </cell>
          <cell r="H3058">
            <v>42898</v>
          </cell>
          <cell r="I3058" t="str">
            <v>SALOMON FINVARB MISSHAAN</v>
          </cell>
          <cell r="J3058">
            <v>11001</v>
          </cell>
          <cell r="K3058" t="str">
            <v>carrera 68B 17 56</v>
          </cell>
          <cell r="L3058" t="str">
            <v>BOGOTÁ, D.C.</v>
          </cell>
          <cell r="M3058" t="str">
            <v>BOGOTA, D.C.</v>
          </cell>
          <cell r="N3058" t="str">
            <v>2627799  |  2627799</v>
          </cell>
          <cell r="O3058">
            <v>3175109616</v>
          </cell>
          <cell r="P3058" t="str">
            <v>tatiana.ardila@empacor.com</v>
          </cell>
          <cell r="Q3058" t="str">
            <v>SOCIEDAD POR ACCIONES SIMPLIFICADA</v>
          </cell>
          <cell r="R3058" t="str">
            <v>SOCIEDADES (EMPRESA DE SERVICIOS PUBLICOS)</v>
          </cell>
        </row>
        <row r="3059">
          <cell r="A3059">
            <v>37734</v>
          </cell>
          <cell r="B3059" t="str">
            <v>Eco Mundo Concept SAS</v>
          </cell>
          <cell r="C3059">
            <v>43190</v>
          </cell>
          <cell r="D3059" t="str">
            <v>901057852-2</v>
          </cell>
          <cell r="E3059" t="str">
            <v>OPERATIVA</v>
          </cell>
          <cell r="F3059">
            <v>42830</v>
          </cell>
          <cell r="G3059" t="str">
            <v>ACTUALIZACION</v>
          </cell>
          <cell r="H3059">
            <v>44026</v>
          </cell>
          <cell r="I3059" t="str">
            <v>JENIFER GERALDIN SANCHEZ MARTINEZ</v>
          </cell>
          <cell r="J3059">
            <v>11001</v>
          </cell>
          <cell r="K3059" t="str">
            <v>Cra. 81 B No. 41 F - 43 Sur</v>
          </cell>
          <cell r="L3059" t="str">
            <v>BOGOTÁ, D.C.</v>
          </cell>
          <cell r="M3059" t="str">
            <v>BOGOTA, D.C.</v>
          </cell>
          <cell r="N3059" t="str">
            <v>5756760  |  5756760</v>
          </cell>
          <cell r="O3059">
            <v>3202103970</v>
          </cell>
          <cell r="P3059" t="str">
            <v>admon.ecomundosas@gmail.com</v>
          </cell>
          <cell r="Q3059" t="str">
            <v>SOCIEDAD POR ACCIONES SIMPLIFICADA</v>
          </cell>
          <cell r="R3059" t="str">
            <v>SOCIEDADES (EMPRESA DE SERVICIOS PUBLICOS)</v>
          </cell>
        </row>
        <row r="3060">
          <cell r="A3060">
            <v>37754</v>
          </cell>
          <cell r="B3060" t="str">
            <v>Empresa de Servicios Públicos de Boyacá Sociedad por Acciones Simplificada EMPSERVPBOY S.A.S E.S.P</v>
          </cell>
          <cell r="C3060">
            <v>43069</v>
          </cell>
          <cell r="D3060" t="str">
            <v>901063448-4</v>
          </cell>
          <cell r="E3060" t="str">
            <v>OPERATIVA</v>
          </cell>
          <cell r="F3060">
            <v>42863</v>
          </cell>
          <cell r="G3060" t="str">
            <v>ACTUALIZACION</v>
          </cell>
          <cell r="H3060">
            <v>45491</v>
          </cell>
          <cell r="I3060" t="str">
            <v>LUIS FRANCISCO LIZARAZO AMAYA</v>
          </cell>
          <cell r="J3060">
            <v>15759</v>
          </cell>
          <cell r="K3060" t="str">
            <v>CR 11 # 24 - 15 AP 601B ED PINARES DEL PARQUE</v>
          </cell>
          <cell r="L3060" t="str">
            <v>BOYACÁ</v>
          </cell>
          <cell r="M3060" t="str">
            <v>SOGAMOSO</v>
          </cell>
          <cell r="N3060" t="str">
            <v>5510560  |  5510560</v>
          </cell>
          <cell r="O3060">
            <v>3208533841</v>
          </cell>
          <cell r="P3060" t="str">
            <v>empservpboy@gmail.com</v>
          </cell>
          <cell r="Q3060" t="str">
            <v>SOCIEDAD POR ACCIONES SIMPLIFICADA</v>
          </cell>
          <cell r="R3060" t="str">
            <v>SOCIEDADES (EMPRESA DE SERVICIOS PUBLICOS)</v>
          </cell>
        </row>
        <row r="3061">
          <cell r="A3061">
            <v>37774</v>
          </cell>
          <cell r="B3061" t="str">
            <v>ASOCIACIÓN DE RECICLADORES CON CANITAS DE VILLAVICENCIO</v>
          </cell>
          <cell r="C3061">
            <v>42873</v>
          </cell>
          <cell r="D3061" t="str">
            <v>901058446-1</v>
          </cell>
          <cell r="E3061" t="str">
            <v>OPERATIVA</v>
          </cell>
          <cell r="F3061">
            <v>42737</v>
          </cell>
          <cell r="G3061" t="str">
            <v>ACTUALIZACION</v>
          </cell>
          <cell r="H3061">
            <v>45713</v>
          </cell>
          <cell r="I3061" t="str">
            <v>EMILIANA CHACON CUBILLOS</v>
          </cell>
          <cell r="J3061">
            <v>50001</v>
          </cell>
          <cell r="K3061" t="str">
            <v>CALLE 15 NO. 16-04 Y/O CARRERA 16 NO. 15-05 MAZANA 4 LOTE 9</v>
          </cell>
          <cell r="L3061" t="str">
            <v>META</v>
          </cell>
          <cell r="M3061" t="str">
            <v>VILLAVICENCIO</v>
          </cell>
          <cell r="N3061" t="str">
            <v>6783839  |  0000000</v>
          </cell>
          <cell r="O3061">
            <v>3115651264</v>
          </cell>
          <cell r="P3061" t="str">
            <v>radicacionpqr@asocanitas.com</v>
          </cell>
          <cell r="Q3061" t="str">
            <v>EMPRESA DE ECONOMIA SOLIDARIA</v>
          </cell>
          <cell r="R3061" t="str">
            <v>ORGANIZACION AUTORIZADA</v>
          </cell>
        </row>
        <row r="3062">
          <cell r="A3062">
            <v>37834</v>
          </cell>
          <cell r="B3062" t="str">
            <v>ASOCIACION MUNDIAL AMIGOS DEL RECICLAJE ESP</v>
          </cell>
          <cell r="C3062">
            <v>42891</v>
          </cell>
          <cell r="D3062" t="str">
            <v>901076846-9</v>
          </cell>
          <cell r="E3062" t="str">
            <v>OPERATIVA</v>
          </cell>
          <cell r="F3062">
            <v>42881</v>
          </cell>
          <cell r="G3062" t="str">
            <v>ACTUALIZACION</v>
          </cell>
          <cell r="H3062">
            <v>45399</v>
          </cell>
          <cell r="I3062" t="str">
            <v>DANIEL GONZALO MOYA SANDOVAL</v>
          </cell>
          <cell r="J3062">
            <v>11001</v>
          </cell>
          <cell r="K3062" t="str">
            <v>CRA 93 D  No  40 A 27 sur</v>
          </cell>
          <cell r="L3062" t="str">
            <v>BOGOTÁ, D.C.</v>
          </cell>
          <cell r="M3062" t="str">
            <v>BOGOTA, D.C.</v>
          </cell>
          <cell r="N3062" t="str">
            <v>4329690  |  4329690</v>
          </cell>
          <cell r="O3062">
            <v>3105310290</v>
          </cell>
          <cell r="P3062" t="str">
            <v>asomunar.esp@gmail.com</v>
          </cell>
          <cell r="Q3062" t="str">
            <v>EMPRESA DE ECONOMIA SOLIDARIA</v>
          </cell>
          <cell r="R3062" t="str">
            <v>ORGANIZACION AUTORIZADA</v>
          </cell>
        </row>
        <row r="3063">
          <cell r="A3063">
            <v>37853</v>
          </cell>
          <cell r="B3063" t="str">
            <v>COOPERATIVA MULTIACTIVA DE RECICLADORES DEL EJE CAFETERO Y NORTE DEL VALLE CORECV</v>
          </cell>
          <cell r="C3063">
            <v>42970</v>
          </cell>
          <cell r="D3063" t="str">
            <v>900580254-6</v>
          </cell>
          <cell r="E3063" t="str">
            <v>OPERATIVA</v>
          </cell>
          <cell r="F3063">
            <v>41263</v>
          </cell>
          <cell r="G3063" t="str">
            <v>INSCRIPCION</v>
          </cell>
          <cell r="H3063">
            <v>42982</v>
          </cell>
          <cell r="I3063" t="str">
            <v>RITA INES VELASQUEZ CIFUENTES</v>
          </cell>
          <cell r="J3063">
            <v>66001</v>
          </cell>
          <cell r="K3063" t="str">
            <v>CALLE 15 # 5-43 EDIFICIO SAN MARCOS LOCAL 1 LA LIBERTAD</v>
          </cell>
          <cell r="L3063" t="str">
            <v>RISARALDA</v>
          </cell>
          <cell r="M3063" t="str">
            <v>PEREIRA</v>
          </cell>
          <cell r="N3063" t="str">
            <v>3343200  |  3343200</v>
          </cell>
          <cell r="O3063">
            <v>3128668273</v>
          </cell>
          <cell r="P3063" t="str">
            <v>ritaines1@hotmail.com</v>
          </cell>
          <cell r="Q3063" t="str">
            <v>COOPERATIVA</v>
          </cell>
          <cell r="R3063" t="str">
            <v>ORGANIZACION AUTORIZADA</v>
          </cell>
        </row>
        <row r="3064">
          <cell r="A3064">
            <v>37915</v>
          </cell>
          <cell r="B3064" t="str">
            <v>Fundación Coragyps Atratus</v>
          </cell>
          <cell r="C3064">
            <v>43019</v>
          </cell>
          <cell r="D3064" t="str">
            <v>900656578-5</v>
          </cell>
          <cell r="E3064" t="str">
            <v>OPERATIVA</v>
          </cell>
          <cell r="F3064">
            <v>41957</v>
          </cell>
          <cell r="G3064" t="str">
            <v>ACTUALIZACION</v>
          </cell>
          <cell r="H3064">
            <v>45378</v>
          </cell>
          <cell r="I3064" t="str">
            <v>MARA GIRLEZA CORREA TORRES</v>
          </cell>
          <cell r="J3064">
            <v>63470</v>
          </cell>
          <cell r="K3064" t="str">
            <v>calle 19 #8-37</v>
          </cell>
          <cell r="L3064" t="str">
            <v>QUINDÍO</v>
          </cell>
          <cell r="M3064" t="str">
            <v>MONTENEGRO</v>
          </cell>
          <cell r="N3064" t="str">
            <v>7536236  |  7536236</v>
          </cell>
          <cell r="O3064">
            <v>3118459456</v>
          </cell>
          <cell r="P3064" t="str">
            <v>coragypsatratus.eco@gmail.com</v>
          </cell>
          <cell r="Q3064" t="str">
            <v>SIN ANIMO DE LUCRO</v>
          </cell>
          <cell r="R3064" t="str">
            <v>ORGANIZACION AUTORIZADA</v>
          </cell>
        </row>
        <row r="3065">
          <cell r="A3065">
            <v>37933</v>
          </cell>
          <cell r="B3065" t="str">
            <v>ASOCIACION COLOMBIANA DE RECICLADORES</v>
          </cell>
          <cell r="C3065">
            <v>42887</v>
          </cell>
          <cell r="D3065" t="str">
            <v>901083835-7</v>
          </cell>
          <cell r="E3065" t="str">
            <v>OPERATIVA</v>
          </cell>
          <cell r="F3065">
            <v>42881</v>
          </cell>
          <cell r="G3065" t="str">
            <v>ACTUALIZACION</v>
          </cell>
          <cell r="H3065">
            <v>45716</v>
          </cell>
          <cell r="I3065" t="str">
            <v xml:space="preserve">FRANCY YALILE  BENAVIDES  </v>
          </cell>
          <cell r="J3065">
            <v>11001</v>
          </cell>
          <cell r="K3065" t="str">
            <v xml:space="preserve">diagonal 38 sur 81 g 16 </v>
          </cell>
          <cell r="L3065" t="str">
            <v>BOGOTÁ, D.C.</v>
          </cell>
          <cell r="M3065" t="str">
            <v>BOGOTA, D.C.</v>
          </cell>
          <cell r="N3065" t="str">
            <v>3123030  |  3123030</v>
          </cell>
          <cell r="O3065">
            <v>3123030540</v>
          </cell>
          <cell r="P3065" t="str">
            <v>acorec2017@gmail.com</v>
          </cell>
          <cell r="Q3065" t="str">
            <v>SIN ANIMO DE LUCRO</v>
          </cell>
          <cell r="R3065" t="str">
            <v>ORGANIZACION AUTORIZADA</v>
          </cell>
        </row>
        <row r="3066">
          <cell r="A3066">
            <v>37934</v>
          </cell>
          <cell r="B3066" t="str">
            <v xml:space="preserve">ASOCIACION ORA DE RECICLADORES NUEVA GENERACION </v>
          </cell>
          <cell r="C3066">
            <v>43193</v>
          </cell>
          <cell r="D3066" t="str">
            <v>901074091-6</v>
          </cell>
          <cell r="E3066" t="str">
            <v>OPERATIVA</v>
          </cell>
          <cell r="F3066">
            <v>43193</v>
          </cell>
          <cell r="G3066" t="str">
            <v>ACTUALIZACION</v>
          </cell>
          <cell r="H3066">
            <v>45730</v>
          </cell>
          <cell r="I3066" t="str">
            <v xml:space="preserve">JHON JAIR RODRIGUEZ </v>
          </cell>
          <cell r="J3066">
            <v>11001</v>
          </cell>
          <cell r="K3066" t="str">
            <v>Calle 51 C Sur # 88 C 41</v>
          </cell>
          <cell r="L3066" t="str">
            <v>BOGOTÁ, D.C.</v>
          </cell>
          <cell r="M3066" t="str">
            <v>BOGOTA, D.C.</v>
          </cell>
          <cell r="N3066" t="str">
            <v>0000000  |  0000000</v>
          </cell>
          <cell r="O3066">
            <v>3213358452</v>
          </cell>
          <cell r="P3066" t="str">
            <v>orang7015@gmail.com</v>
          </cell>
          <cell r="Q3066" t="str">
            <v>SIN ANIMO DE LUCRO</v>
          </cell>
          <cell r="R3066" t="str">
            <v>ORGANIZACION AUTORIZADA</v>
          </cell>
        </row>
        <row r="3067">
          <cell r="A3067">
            <v>37954</v>
          </cell>
          <cell r="B3067" t="str">
            <v>ASOCIACION DE RECUPERADORES SOLIDARIOS CON EL MEDIO AMBIENTE</v>
          </cell>
          <cell r="C3067">
            <v>42900</v>
          </cell>
          <cell r="D3067" t="str">
            <v>901080963-8</v>
          </cell>
          <cell r="E3067" t="str">
            <v>OPERATIVA</v>
          </cell>
          <cell r="F3067">
            <v>42877</v>
          </cell>
          <cell r="G3067" t="str">
            <v>INSCRIPCION</v>
          </cell>
          <cell r="H3067">
            <v>42947</v>
          </cell>
          <cell r="I3067" t="str">
            <v>ANDERSON PINZON MENDEZ</v>
          </cell>
          <cell r="J3067">
            <v>11001</v>
          </cell>
          <cell r="K3067" t="str">
            <v>CLL81 SUR 81C 48 BIS 1</v>
          </cell>
          <cell r="L3067" t="str">
            <v>BOGOTÁ, D.C.</v>
          </cell>
          <cell r="M3067" t="str">
            <v>BOGOTA, D.C.</v>
          </cell>
          <cell r="N3067" t="str">
            <v>3145744  |  7233218</v>
          </cell>
          <cell r="O3067">
            <v>3202107485</v>
          </cell>
          <cell r="P3067" t="str">
            <v>adersaasociados@gmail.com</v>
          </cell>
          <cell r="Q3067" t="str">
            <v>ASOCIACION DE USUARIOS</v>
          </cell>
          <cell r="R3067" t="str">
            <v>ORGANIZACION AUTORIZADA</v>
          </cell>
        </row>
        <row r="3068">
          <cell r="A3068">
            <v>37973</v>
          </cell>
          <cell r="B3068" t="str">
            <v xml:space="preserve">ASOCIACION DE USUARIOS DEL ACUEDUCTO DE LA VEREDA SAN JOSE </v>
          </cell>
          <cell r="C3068">
            <v>42899</v>
          </cell>
          <cell r="D3068" t="str">
            <v>900992523-0</v>
          </cell>
          <cell r="E3068" t="str">
            <v>OPERATIVA</v>
          </cell>
          <cell r="F3068">
            <v>42614</v>
          </cell>
          <cell r="G3068" t="str">
            <v>ACTUALIZACION</v>
          </cell>
          <cell r="H3068">
            <v>44365</v>
          </cell>
          <cell r="I3068" t="str">
            <v xml:space="preserve">MARIA YADIRA JIMENEZ </v>
          </cell>
          <cell r="J3068">
            <v>25295</v>
          </cell>
          <cell r="K3068" t="str">
            <v>VEREDA SAN JOSE</v>
          </cell>
          <cell r="L3068" t="str">
            <v>CUNDINAMARCA</v>
          </cell>
          <cell r="M3068" t="str">
            <v>GACHANCIPA</v>
          </cell>
          <cell r="N3068" t="str">
            <v>0000000  |  0000000</v>
          </cell>
          <cell r="O3068">
            <v>3103065762</v>
          </cell>
          <cell r="P3068" t="str">
            <v>acueductoveredasanjose@gmail.com</v>
          </cell>
          <cell r="Q3068" t="str">
            <v>ASOCIACION DE USUARIOS</v>
          </cell>
          <cell r="R3068" t="str">
            <v>ORGANIZACION AUTORIZADA</v>
          </cell>
        </row>
        <row r="3069">
          <cell r="A3069">
            <v>37993</v>
          </cell>
          <cell r="B3069" t="str">
            <v>ASOCIACION DE USUARIOS DE LOS SERVICIOS PUBLICOS DOMICILIARIOS DE ACUEDUCTO, ALCANTARILLADO Y ASEO CORREGIMIENTO DE TUTUNENDO</v>
          </cell>
          <cell r="C3069">
            <v>44018</v>
          </cell>
          <cell r="D3069" t="str">
            <v>900907353-3</v>
          </cell>
          <cell r="E3069" t="str">
            <v>OPERATIVA</v>
          </cell>
          <cell r="F3069">
            <v>43381</v>
          </cell>
          <cell r="G3069" t="str">
            <v>ACTUALIZACION</v>
          </cell>
          <cell r="H3069">
            <v>44638</v>
          </cell>
          <cell r="I3069" t="str">
            <v>CARLOS ALBERTO MUNOZ ROBLEDO</v>
          </cell>
          <cell r="J3069">
            <v>27001</v>
          </cell>
          <cell r="K3069" t="str">
            <v xml:space="preserve">CORREGIMIENTO DE TUTUNENDO BARRIO  SAN FRANCISCO </v>
          </cell>
          <cell r="L3069" t="str">
            <v>CHOCÓ</v>
          </cell>
          <cell r="M3069" t="str">
            <v>QUIBDO</v>
          </cell>
          <cell r="N3069" t="str">
            <v>3115637  |  3137034</v>
          </cell>
          <cell r="O3069">
            <v>3137034738</v>
          </cell>
          <cell r="P3069" t="str">
            <v>aguasdetutunendo@hotmai.com</v>
          </cell>
          <cell r="Q3069" t="str">
            <v>ASOCIACION DE USUARIOS</v>
          </cell>
          <cell r="R3069" t="str">
            <v>ORGANIZACION AUTORIZADA</v>
          </cell>
        </row>
        <row r="3070">
          <cell r="A3070">
            <v>38016</v>
          </cell>
          <cell r="B3070" t="str">
            <v>AGUASEO TOTAL S.A. E.S.P.</v>
          </cell>
          <cell r="C3070">
            <v>43987</v>
          </cell>
          <cell r="D3070" t="str">
            <v>806010977-7</v>
          </cell>
          <cell r="E3070" t="str">
            <v>OPERATIVA</v>
          </cell>
          <cell r="F3070">
            <v>43726</v>
          </cell>
          <cell r="G3070" t="str">
            <v>ACTUALIZACION</v>
          </cell>
          <cell r="H3070">
            <v>45383</v>
          </cell>
          <cell r="I3070" t="str">
            <v>RODRIGO ALBERTO VEGA LOPEZ</v>
          </cell>
          <cell r="J3070">
            <v>13836</v>
          </cell>
          <cell r="K3070" t="str">
            <v xml:space="preserve">CL REAL No 17-20 LC 2 </v>
          </cell>
          <cell r="L3070" t="str">
            <v>BOLÍVAR</v>
          </cell>
          <cell r="M3070" t="str">
            <v>TURBACO</v>
          </cell>
          <cell r="N3070" t="str">
            <v>6602498  |  6604262</v>
          </cell>
          <cell r="O3070">
            <v>3147109318</v>
          </cell>
          <cell r="P3070" t="str">
            <v>lgarzon@atcartagena.com</v>
          </cell>
          <cell r="Q3070" t="str">
            <v>SOCIEDAD POR ACCIONES SIMPLIFICADA</v>
          </cell>
          <cell r="R3070" t="str">
            <v>SOCIEDADES (EMPRESA DE SERVICIOS PUBLICOS)</v>
          </cell>
        </row>
        <row r="3071">
          <cell r="A3071">
            <v>38053</v>
          </cell>
          <cell r="B3071" t="str">
            <v>Fundacion Ecopiensa Evolution</v>
          </cell>
          <cell r="C3071">
            <v>43298</v>
          </cell>
          <cell r="D3071" t="str">
            <v>900998128-1</v>
          </cell>
          <cell r="E3071" t="str">
            <v>OPERATIVA</v>
          </cell>
          <cell r="F3071">
            <v>42505</v>
          </cell>
          <cell r="G3071" t="str">
            <v>ACTUALIZACION</v>
          </cell>
          <cell r="H3071">
            <v>43921</v>
          </cell>
          <cell r="I3071" t="str">
            <v>OLMER GEOVANNY ANDRADE CARDENAS</v>
          </cell>
          <cell r="J3071">
            <v>76834</v>
          </cell>
          <cell r="K3071" t="str">
            <v xml:space="preserve">Manzana 46 casa 23 / tercer piso/ bosques de maracaibo / </v>
          </cell>
          <cell r="L3071" t="str">
            <v>VALLE DEL CAUCA</v>
          </cell>
          <cell r="M3071" t="str">
            <v>TULUA</v>
          </cell>
          <cell r="N3071" t="str">
            <v>2302467  |  2302467</v>
          </cell>
          <cell r="O3071">
            <v>3222070501</v>
          </cell>
          <cell r="P3071" t="str">
            <v>fundacionecopiensaevolution@gmail.com</v>
          </cell>
          <cell r="Q3071" t="str">
            <v>EMPRESA ASOCIATIVA DE TRABAJO</v>
          </cell>
          <cell r="R3071" t="str">
            <v>ORGANIZACION AUTORIZADA</v>
          </cell>
        </row>
        <row r="3072">
          <cell r="A3072">
            <v>38093</v>
          </cell>
          <cell r="B3072" t="str">
            <v>RECUPERADORA AMBIENTAL DE COLOMBIA S.A.S. E.S.P.</v>
          </cell>
          <cell r="C3072">
            <v>43021</v>
          </cell>
          <cell r="D3072" t="str">
            <v>901078132-8</v>
          </cell>
          <cell r="E3072" t="str">
            <v>OPERATIVA</v>
          </cell>
          <cell r="F3072">
            <v>42887</v>
          </cell>
          <cell r="G3072" t="str">
            <v>ACTUALIZACION</v>
          </cell>
          <cell r="H3072">
            <v>45666</v>
          </cell>
          <cell r="I3072" t="str">
            <v>EDINSON MARIN MENDOZA</v>
          </cell>
          <cell r="J3072">
            <v>41001</v>
          </cell>
          <cell r="K3072" t="str">
            <v xml:space="preserve">CARRERA 33A # 47-22 </v>
          </cell>
          <cell r="L3072" t="str">
            <v>HUILA</v>
          </cell>
          <cell r="M3072" t="str">
            <v>NEIVA</v>
          </cell>
          <cell r="N3072" t="str">
            <v>8746291  |  8746291</v>
          </cell>
          <cell r="O3072">
            <v>3165233805</v>
          </cell>
          <cell r="P3072" t="str">
            <v>administracion@recuperadoraambientaldecolombia.com</v>
          </cell>
          <cell r="Q3072" t="str">
            <v>SOCIEDAD POR ACCIONES SIMPLIFICADA</v>
          </cell>
          <cell r="R3072" t="str">
            <v>SOCIEDADES (EMPRESA DE SERVICIOS PUBLICOS)</v>
          </cell>
        </row>
        <row r="3073">
          <cell r="A3073">
            <v>38095</v>
          </cell>
          <cell r="B3073" t="str">
            <v>GESTION AMBIENTAL - GA S.A.S. E.S.P.</v>
          </cell>
          <cell r="C3073">
            <v>42915</v>
          </cell>
          <cell r="D3073" t="str">
            <v>901090880-8</v>
          </cell>
          <cell r="E3073" t="str">
            <v>OPERATIVA</v>
          </cell>
          <cell r="F3073">
            <v>42908</v>
          </cell>
          <cell r="G3073" t="str">
            <v>ACTUALIZACION</v>
          </cell>
          <cell r="H3073">
            <v>43073</v>
          </cell>
          <cell r="I3073" t="str">
            <v>JULIAN ANDRES OSPINA HOYOS</v>
          </cell>
          <cell r="J3073">
            <v>63001</v>
          </cell>
          <cell r="K3073" t="str">
            <v>CALLE 38# 19-23</v>
          </cell>
          <cell r="L3073" t="str">
            <v>QUINDÍO</v>
          </cell>
          <cell r="M3073" t="str">
            <v>ARMENIA</v>
          </cell>
          <cell r="N3073" t="str">
            <v>7471489  |  7476174</v>
          </cell>
          <cell r="O3073">
            <v>3174636976</v>
          </cell>
          <cell r="P3073" t="str">
            <v>GESTIONAMBIENTALSASESP@GMAIL.COM</v>
          </cell>
          <cell r="Q3073" t="str">
            <v>SOCIEDAD POR ACCIONES SIMPLIFICADA</v>
          </cell>
          <cell r="R3073" t="str">
            <v>SOCIEDADES (EMPRESA DE SERVICIOS PUBLICOS)</v>
          </cell>
        </row>
        <row r="3074">
          <cell r="A3074">
            <v>38153</v>
          </cell>
          <cell r="B3074" t="str">
            <v>ASOCIACION DE RECICLADORES PUNTO CALIDAD DE VIDA E.S.P</v>
          </cell>
          <cell r="C3074">
            <v>42916</v>
          </cell>
          <cell r="D3074" t="str">
            <v>901061697-2</v>
          </cell>
          <cell r="E3074" t="str">
            <v>OPERATIVA</v>
          </cell>
          <cell r="F3074">
            <v>42887</v>
          </cell>
          <cell r="G3074" t="str">
            <v>ACTUALIZACION</v>
          </cell>
          <cell r="H3074">
            <v>45726</v>
          </cell>
          <cell r="I3074" t="str">
            <v>DANIEL VANEGAS PRADA</v>
          </cell>
          <cell r="J3074">
            <v>25175</v>
          </cell>
          <cell r="K3074" t="str">
            <v>CARRERA 12 # 1 - 99</v>
          </cell>
          <cell r="L3074" t="str">
            <v>CUNDINAMARCA</v>
          </cell>
          <cell r="M3074" t="str">
            <v>CHIA</v>
          </cell>
          <cell r="N3074" t="str">
            <v>8851095  |  0000000</v>
          </cell>
          <cell r="O3074">
            <v>3138712509</v>
          </cell>
          <cell r="P3074" t="str">
            <v>asoreciklar.esp@gmail.com</v>
          </cell>
          <cell r="Q3074" t="str">
            <v>SIN ANIMO DE LUCRO</v>
          </cell>
          <cell r="R3074" t="str">
            <v>ORGANIZACION AUTORIZADA</v>
          </cell>
        </row>
        <row r="3075">
          <cell r="A3075">
            <v>38194</v>
          </cell>
          <cell r="B3075" t="str">
            <v>EMPRESA DE APROVECHAMIENTO DE RECICLADORES DE SANTANDER EMARES S.A.S. E.S.P.</v>
          </cell>
          <cell r="C3075">
            <v>42930</v>
          </cell>
          <cell r="D3075" t="str">
            <v>901094795-8</v>
          </cell>
          <cell r="E3075" t="str">
            <v>OPERATIVA</v>
          </cell>
          <cell r="F3075">
            <v>42923</v>
          </cell>
          <cell r="G3075" t="str">
            <v>ACTUALIZACION</v>
          </cell>
          <cell r="H3075">
            <v>45716</v>
          </cell>
          <cell r="I3075" t="str">
            <v>FABIO NELSON OROZCO HENAO</v>
          </cell>
          <cell r="J3075">
            <v>68679</v>
          </cell>
          <cell r="K3075" t="str">
            <v>CARRERA 17 NRO. 15-66</v>
          </cell>
          <cell r="L3075" t="str">
            <v>SANTANDER</v>
          </cell>
          <cell r="M3075" t="str">
            <v>SAN GIL</v>
          </cell>
          <cell r="N3075" t="str">
            <v>0000000  |  0000000</v>
          </cell>
          <cell r="O3075">
            <v>3102730176</v>
          </cell>
          <cell r="P3075" t="str">
            <v>contabilidadessangil@gmail.com</v>
          </cell>
          <cell r="Q3075" t="str">
            <v>SOCIEDAD POR ACCIONES SIMPLIFICADA</v>
          </cell>
          <cell r="R3075" t="str">
            <v>SOCIEDADES (EMPRESA DE SERVICIOS PUBLICOS)</v>
          </cell>
        </row>
        <row r="3076">
          <cell r="A3076">
            <v>38234</v>
          </cell>
          <cell r="B3076" t="str">
            <v>ASOCIACIÓN DE RECICLADORES</v>
          </cell>
          <cell r="C3076">
            <v>43180</v>
          </cell>
          <cell r="D3076" t="str">
            <v>900810820-3</v>
          </cell>
          <cell r="E3076" t="str">
            <v>OPERATIVA</v>
          </cell>
          <cell r="F3076">
            <v>43180</v>
          </cell>
          <cell r="G3076" t="str">
            <v>ACTUALIZACION</v>
          </cell>
          <cell r="H3076">
            <v>45707</v>
          </cell>
          <cell r="I3076" t="str">
            <v>DIANA MILENA PINEDA RODRIGUEZ</v>
          </cell>
          <cell r="J3076">
            <v>11001</v>
          </cell>
          <cell r="K3076" t="str">
            <v>CARRERA 21#68-57</v>
          </cell>
          <cell r="L3076" t="str">
            <v>BOGOTÁ, D.C.</v>
          </cell>
          <cell r="M3076" t="str">
            <v>BOGOTA, D.C.</v>
          </cell>
          <cell r="N3076" t="str">
            <v>4803799  |  4803799</v>
          </cell>
          <cell r="O3076">
            <v>3144164709</v>
          </cell>
          <cell r="P3076" t="str">
            <v>asorellebogota@gmail.com</v>
          </cell>
          <cell r="Q3076" t="str">
            <v>EMPRESA ASOCIATIVA DE TRABAJO</v>
          </cell>
          <cell r="R3076" t="str">
            <v>ORGANIZACION AUTORIZADA</v>
          </cell>
        </row>
        <row r="3077">
          <cell r="A3077">
            <v>38235</v>
          </cell>
          <cell r="B3077" t="str">
            <v>Asociacion ambiental de recuperadores y prestadores de servicios de palmitas ARRECUPERAR</v>
          </cell>
          <cell r="C3077">
            <v>42984</v>
          </cell>
          <cell r="D3077" t="str">
            <v>900057736-2</v>
          </cell>
          <cell r="E3077" t="str">
            <v>OPERATIVA</v>
          </cell>
          <cell r="F3077">
            <v>38614</v>
          </cell>
          <cell r="G3077" t="str">
            <v>ACTUALIZACION</v>
          </cell>
          <cell r="H3077">
            <v>43343</v>
          </cell>
          <cell r="I3077" t="str">
            <v>LILIAN ESTER CANO GUERRA</v>
          </cell>
          <cell r="J3077">
            <v>5001</v>
          </cell>
          <cell r="K3077" t="str">
            <v>Calle 20 # 34-137</v>
          </cell>
          <cell r="L3077" t="str">
            <v>ANTIOQUIA</v>
          </cell>
          <cell r="M3077" t="str">
            <v>MEDELLÍN</v>
          </cell>
          <cell r="N3077" t="str">
            <v>3870102  |  3870102</v>
          </cell>
          <cell r="O3077">
            <v>3148492048</v>
          </cell>
          <cell r="P3077" t="str">
            <v>arrecuperar@gmail.com</v>
          </cell>
          <cell r="Q3077" t="str">
            <v>EMPRESA ASOCIATIVA DE TRABAJO</v>
          </cell>
          <cell r="R3077" t="str">
            <v>ORGANIZACION AUTORIZADA</v>
          </cell>
        </row>
        <row r="3078">
          <cell r="A3078">
            <v>38236</v>
          </cell>
          <cell r="B3078" t="str">
            <v>ECOCIUDAD S.A.S</v>
          </cell>
          <cell r="C3078">
            <v>42935</v>
          </cell>
          <cell r="D3078" t="str">
            <v>901077361-3</v>
          </cell>
          <cell r="E3078" t="str">
            <v>OPERATIVA</v>
          </cell>
          <cell r="F3078">
            <v>42877</v>
          </cell>
          <cell r="G3078" t="str">
            <v>INSCRIPCION</v>
          </cell>
          <cell r="H3078">
            <v>42982</v>
          </cell>
          <cell r="I3078" t="str">
            <v>SEBASTIAN ENRIQUE VALENCIA PINEROS</v>
          </cell>
          <cell r="J3078">
            <v>11001</v>
          </cell>
          <cell r="K3078" t="str">
            <v>CLL 52 B SUR # 24D-40 BL 7 APTO 313</v>
          </cell>
          <cell r="L3078" t="str">
            <v>BOGOTÁ, D.C.</v>
          </cell>
          <cell r="M3078" t="str">
            <v>BOGOTA, D.C.</v>
          </cell>
          <cell r="N3078" t="str">
            <v>7144991  |  7164209</v>
          </cell>
          <cell r="O3078">
            <v>3112030434</v>
          </cell>
          <cell r="P3078" t="str">
            <v>ecociudad.ambiente@gmail.com</v>
          </cell>
          <cell r="Q3078" t="str">
            <v>SOCIEDAD POR ACCIONES SIMPLIFICADA</v>
          </cell>
          <cell r="R3078" t="str">
            <v>SOCIEDADES (EMPRESA DE SERVICIOS PUBLICOS)</v>
          </cell>
        </row>
        <row r="3079">
          <cell r="A3079">
            <v>38254</v>
          </cell>
          <cell r="B3079" t="str">
            <v>Ecoeficientes sas</v>
          </cell>
          <cell r="C3079">
            <v>42930</v>
          </cell>
          <cell r="D3079" t="str">
            <v>901095802-6</v>
          </cell>
          <cell r="E3079" t="str">
            <v>OPERATIVA</v>
          </cell>
          <cell r="F3079">
            <v>42927</v>
          </cell>
          <cell r="G3079" t="str">
            <v>INSCRIPCION</v>
          </cell>
          <cell r="H3079">
            <v>42982</v>
          </cell>
          <cell r="I3079" t="str">
            <v xml:space="preserve">LUIS ALBERTO ALAPE  </v>
          </cell>
          <cell r="J3079">
            <v>41001</v>
          </cell>
          <cell r="K3079" t="str">
            <v>Cll 22 # 54-37</v>
          </cell>
          <cell r="L3079" t="str">
            <v>HUILA</v>
          </cell>
          <cell r="M3079" t="str">
            <v>NEIVA</v>
          </cell>
          <cell r="N3079" t="str">
            <v>8779047  |  8771302</v>
          </cell>
          <cell r="O3079">
            <v>3163561523</v>
          </cell>
          <cell r="P3079" t="str">
            <v>Ecoeficientess@gmail.com</v>
          </cell>
          <cell r="Q3079" t="str">
            <v>SOCIEDAD POR ACCIONES SIMPLIFICADA</v>
          </cell>
          <cell r="R3079" t="str">
            <v>SOCIEDADES (EMPRESA DE SERVICIOS PUBLICOS)</v>
          </cell>
        </row>
        <row r="3080">
          <cell r="A3080">
            <v>38273</v>
          </cell>
          <cell r="B3080" t="str">
            <v>EMPRESA DE SERVICIOS PUBLICOS DOMICILIARIOS DEL VALLE DE SAN JUAN S.A.S. E.S.P.</v>
          </cell>
          <cell r="C3080">
            <v>42934</v>
          </cell>
          <cell r="D3080" t="str">
            <v>901088915-0</v>
          </cell>
          <cell r="E3080" t="str">
            <v>OPERATIVA</v>
          </cell>
          <cell r="F3080">
            <v>42933</v>
          </cell>
          <cell r="G3080" t="str">
            <v>ACTUALIZACION</v>
          </cell>
          <cell r="H3080">
            <v>44839</v>
          </cell>
          <cell r="I3080" t="str">
            <v>JUAN GABRIEL PERDOMO VARGAS</v>
          </cell>
          <cell r="J3080">
            <v>73854</v>
          </cell>
          <cell r="K3080" t="str">
            <v>CALLE 6 4 08 BARRIO CENTRO</v>
          </cell>
          <cell r="L3080" t="str">
            <v>TOLIMA</v>
          </cell>
          <cell r="M3080" t="str">
            <v>VALLE DE SAN JUAN</v>
          </cell>
          <cell r="N3080" t="str">
            <v>3214481  |  3214481</v>
          </cell>
          <cell r="O3080">
            <v>3214481240</v>
          </cell>
          <cell r="P3080" t="str">
            <v>servivallesasesp@gmail.com</v>
          </cell>
          <cell r="Q3080" t="str">
            <v>SOCIEDAD POR ACCIONES SIMPLIFICADA</v>
          </cell>
          <cell r="R3080" t="str">
            <v>SOCIEDADES (EMPRESA DE SERVICIOS PUBLICOS)</v>
          </cell>
        </row>
        <row r="3081">
          <cell r="A3081">
            <v>38313</v>
          </cell>
          <cell r="B3081" t="str">
            <v>PRE-COOPERATIVA MULTIACTIVA PRESTADORA DE SERVICIOS PUBLICOS DE ASEO EN LA ACTIVIDAD DE APROVECHAMIENTO DE RESIDUOS SOLIDOS</v>
          </cell>
          <cell r="C3081">
            <v>42969</v>
          </cell>
          <cell r="D3081" t="str">
            <v>901097560-8</v>
          </cell>
          <cell r="E3081" t="str">
            <v>OPERATIVA</v>
          </cell>
          <cell r="F3081">
            <v>42930</v>
          </cell>
          <cell r="G3081" t="str">
            <v>ACTUALIZACION</v>
          </cell>
          <cell r="H3081">
            <v>44687</v>
          </cell>
          <cell r="I3081" t="str">
            <v>FABIAN ANTONIO VELASQUEZ ATEHORTUA</v>
          </cell>
          <cell r="J3081">
            <v>66001</v>
          </cell>
          <cell r="K3081" t="str">
            <v>CASA 147A El Rocío Bajo Pereira</v>
          </cell>
          <cell r="L3081" t="str">
            <v>RISARALDA</v>
          </cell>
          <cell r="M3081" t="str">
            <v>PEREIRA</v>
          </cell>
          <cell r="N3081" t="str">
            <v>0000000  |  0000000</v>
          </cell>
          <cell r="O3081">
            <v>3218959105</v>
          </cell>
          <cell r="P3081" t="str">
            <v>infinitypereira2018@gmail.com</v>
          </cell>
          <cell r="Q3081" t="str">
            <v>PRECOOPERATIVA</v>
          </cell>
          <cell r="R3081" t="str">
            <v>ORGANIZACION AUTORIZADA</v>
          </cell>
        </row>
        <row r="3082">
          <cell r="A3082">
            <v>38333</v>
          </cell>
          <cell r="B3082" t="str">
            <v>ASOCIACION DE RECICLADORES REVIVIR CARIBE</v>
          </cell>
          <cell r="C3082">
            <v>42949</v>
          </cell>
          <cell r="D3082" t="str">
            <v>901088058-3</v>
          </cell>
          <cell r="E3082" t="str">
            <v>OPERATIVA</v>
          </cell>
          <cell r="F3082">
            <v>42887</v>
          </cell>
          <cell r="G3082" t="str">
            <v>ACTUALIZACION</v>
          </cell>
          <cell r="H3082">
            <v>45715</v>
          </cell>
          <cell r="I3082" t="str">
            <v>LUZ JIMENEZ VASCO</v>
          </cell>
          <cell r="J3082">
            <v>8001</v>
          </cell>
          <cell r="K3082" t="str">
            <v>CL 110 20-41</v>
          </cell>
          <cell r="L3082" t="str">
            <v>ATLÁNTICO</v>
          </cell>
          <cell r="M3082" t="str">
            <v>BARRANQUILLA</v>
          </cell>
          <cell r="N3082" t="str">
            <v>3144704  |  3862886</v>
          </cell>
          <cell r="O3082">
            <v>3002059649</v>
          </cell>
          <cell r="P3082" t="str">
            <v>servicioalcliente@asorevivircaribe.com</v>
          </cell>
          <cell r="Q3082" t="str">
            <v>SIN ANIMO DE LUCRO</v>
          </cell>
          <cell r="R3082" t="str">
            <v>ORGANIZACION AUTORIZADA</v>
          </cell>
        </row>
        <row r="3083">
          <cell r="A3083">
            <v>38334</v>
          </cell>
          <cell r="B3083" t="str">
            <v>ASOCIACION DE RECICLAJE AMBIENTE Y SERVICIOS AREYS</v>
          </cell>
          <cell r="C3083">
            <v>42943</v>
          </cell>
          <cell r="D3083" t="str">
            <v>900630787-5</v>
          </cell>
          <cell r="E3083" t="str">
            <v>OPERATIVA</v>
          </cell>
          <cell r="F3083">
            <v>42943</v>
          </cell>
          <cell r="G3083" t="str">
            <v>ACTUALIZACION</v>
          </cell>
          <cell r="H3083">
            <v>45741</v>
          </cell>
          <cell r="I3083" t="str">
            <v>CARMEN CECILIA CARRERO MARTINEZ</v>
          </cell>
          <cell r="J3083">
            <v>68307</v>
          </cell>
          <cell r="K3083" t="str">
            <v>VIA AL AEROPUERTO LOTE LAS MERCEDES</v>
          </cell>
          <cell r="L3083" t="str">
            <v>SANTANDER</v>
          </cell>
          <cell r="M3083" t="str">
            <v>GIRON</v>
          </cell>
          <cell r="N3083" t="str">
            <v>0000000  |  0000000</v>
          </cell>
          <cell r="O3083">
            <v>3156916761</v>
          </cell>
          <cell r="P3083" t="str">
            <v>recicladores.areys@gmail.com</v>
          </cell>
          <cell r="Q3083" t="str">
            <v>EMPRESA ASOCIATIVA DE TRABAJO</v>
          </cell>
          <cell r="R3083" t="str">
            <v>ORGANIZACION AUTORIZADA</v>
          </cell>
        </row>
        <row r="3084">
          <cell r="A3084">
            <v>38335</v>
          </cell>
          <cell r="B3084" t="str">
            <v>ASOCIACION DE MUJERES EMPRENDEDORAS DE CHOCOITA ADME</v>
          </cell>
          <cell r="C3084">
            <v>42943</v>
          </cell>
          <cell r="D3084" t="str">
            <v>901005649-0</v>
          </cell>
          <cell r="E3084" t="str">
            <v>OPERATIVA</v>
          </cell>
          <cell r="F3084">
            <v>42942</v>
          </cell>
          <cell r="G3084" t="str">
            <v>ACTUALIZACION</v>
          </cell>
          <cell r="H3084">
            <v>44643</v>
          </cell>
          <cell r="I3084" t="str">
            <v>ANSELMO HERNANDEZ RUEDA</v>
          </cell>
          <cell r="J3084">
            <v>68307</v>
          </cell>
          <cell r="K3084" t="str">
            <v>vereda chocoita finca el caucho lote 1</v>
          </cell>
          <cell r="L3084" t="str">
            <v>SANTANDER</v>
          </cell>
          <cell r="M3084" t="str">
            <v>GIRON</v>
          </cell>
          <cell r="N3084" t="str">
            <v>0000000  |  0000000</v>
          </cell>
          <cell r="O3084">
            <v>3138818872</v>
          </cell>
          <cell r="P3084" t="str">
            <v>vivis_1595@hotmail.com</v>
          </cell>
          <cell r="Q3084" t="str">
            <v>EMPRESA ASOCIATIVA DE TRABAJO</v>
          </cell>
          <cell r="R3084" t="str">
            <v>ORGANIZACION AUTORIZADA</v>
          </cell>
        </row>
        <row r="3085">
          <cell r="A3085">
            <v>38337</v>
          </cell>
          <cell r="B3085" t="str">
            <v>Asociacion Ecorecuperadores de Piedecuesta</v>
          </cell>
          <cell r="C3085">
            <v>42943</v>
          </cell>
          <cell r="D3085" t="str">
            <v>900655904-9</v>
          </cell>
          <cell r="E3085" t="str">
            <v>OPERATIVA</v>
          </cell>
          <cell r="F3085">
            <v>42943</v>
          </cell>
          <cell r="G3085" t="str">
            <v>ACTUALIZACION</v>
          </cell>
          <cell r="H3085">
            <v>44840</v>
          </cell>
          <cell r="I3085" t="str">
            <v>BEATRIZ GOMEZ SEPULVEDA</v>
          </cell>
          <cell r="J3085">
            <v>68547</v>
          </cell>
          <cell r="K3085" t="str">
            <v>CRA 6A # 1NE-30 MZ T CASA 374 BARR PASEO CATALUÑA</v>
          </cell>
          <cell r="L3085" t="str">
            <v>SANTANDER</v>
          </cell>
          <cell r="M3085" t="str">
            <v>PIEDECUESTA</v>
          </cell>
          <cell r="N3085" t="str">
            <v>0000000  |  0000000</v>
          </cell>
          <cell r="O3085">
            <v>3174602508</v>
          </cell>
          <cell r="P3085" t="str">
            <v>ecopiedecuesta2014@gmail.com</v>
          </cell>
          <cell r="Q3085" t="str">
            <v>EMPRESA ASOCIATIVA DE TRABAJO</v>
          </cell>
          <cell r="R3085" t="str">
            <v>ORGANIZACION AUTORIZADA</v>
          </cell>
        </row>
        <row r="3086">
          <cell r="A3086">
            <v>38338</v>
          </cell>
          <cell r="B3086" t="str">
            <v>Asociacion de recicladores y recuperadores del area metropolitana de Bucaramanga y municipios de santander RECICLEMOS</v>
          </cell>
          <cell r="C3086">
            <v>42943</v>
          </cell>
          <cell r="D3086" t="str">
            <v>900645145-2</v>
          </cell>
          <cell r="E3086" t="str">
            <v>OPERATIVA</v>
          </cell>
          <cell r="F3086">
            <v>41501</v>
          </cell>
          <cell r="G3086" t="str">
            <v>ACTUALIZACION</v>
          </cell>
          <cell r="H3086">
            <v>44096</v>
          </cell>
          <cell r="I3086" t="str">
            <v xml:space="preserve">CAMILO TORRES PARRA </v>
          </cell>
          <cell r="J3086">
            <v>68001</v>
          </cell>
          <cell r="K3086" t="str">
            <v>Carrera 10 # 16-45 barrio gaitan</v>
          </cell>
          <cell r="L3086" t="str">
            <v>SANTANDER</v>
          </cell>
          <cell r="M3086" t="str">
            <v>BUCARAMANGA</v>
          </cell>
          <cell r="N3086" t="str">
            <v>6428392  |  6426139</v>
          </cell>
          <cell r="O3086">
            <v>3125299388</v>
          </cell>
          <cell r="P3086" t="str">
            <v>bucaramangareciclemos@gmail.com</v>
          </cell>
          <cell r="Q3086" t="str">
            <v>SIN ANIMO DE LUCRO</v>
          </cell>
          <cell r="R3086" t="str">
            <v>ORGANIZACION AUTORIZADA</v>
          </cell>
        </row>
        <row r="3087">
          <cell r="A3087">
            <v>38400</v>
          </cell>
          <cell r="B3087" t="str">
            <v>ASOCIACION DE RECUPERADORES DE OFICIO DE MONTENEGRO -QUINDIO</v>
          </cell>
          <cell r="C3087">
            <v>43345</v>
          </cell>
          <cell r="D3087" t="str">
            <v>901096078-4</v>
          </cell>
          <cell r="E3087" t="str">
            <v>OPERATIVA</v>
          </cell>
          <cell r="F3087">
            <v>42926</v>
          </cell>
          <cell r="G3087" t="str">
            <v>INSCRIPCION</v>
          </cell>
          <cell r="H3087">
            <v>43381</v>
          </cell>
          <cell r="I3087" t="str">
            <v>JORGE ENRIQUE RINCON VERA</v>
          </cell>
          <cell r="J3087">
            <v>63470</v>
          </cell>
          <cell r="K3087" t="str">
            <v>CR 9 # 20-35</v>
          </cell>
          <cell r="L3087" t="str">
            <v>QUINDÍO</v>
          </cell>
          <cell r="M3087" t="str">
            <v>MONTENEGRO</v>
          </cell>
          <cell r="N3087" t="str">
            <v>7354445  |  7352625</v>
          </cell>
          <cell r="O3087">
            <v>3134072740</v>
          </cell>
          <cell r="P3087" t="str">
            <v>asociacionrecicladores2017@gmail.com</v>
          </cell>
          <cell r="Q3087" t="str">
            <v>EMPRESA DE ECONOMIA SOLIDARIA</v>
          </cell>
          <cell r="R3087" t="str">
            <v>ORGANIZACION AUTORIZADA</v>
          </cell>
        </row>
        <row r="3088">
          <cell r="A3088">
            <v>38401</v>
          </cell>
          <cell r="B3088" t="str">
            <v xml:space="preserve">asociacion recuperadores del reciclaje roca verde </v>
          </cell>
          <cell r="C3088">
            <v>42955</v>
          </cell>
          <cell r="D3088" t="str">
            <v>901092973-3</v>
          </cell>
          <cell r="E3088" t="str">
            <v>OPERATIVA</v>
          </cell>
          <cell r="F3088">
            <v>42915</v>
          </cell>
          <cell r="G3088" t="str">
            <v>ACTUALIZACION</v>
          </cell>
          <cell r="H3088">
            <v>45743</v>
          </cell>
          <cell r="I3088" t="str">
            <v>EDISON ADRIEL MALAVER CARDENAS</v>
          </cell>
          <cell r="J3088">
            <v>11001</v>
          </cell>
          <cell r="K3088" t="str">
            <v>TRANSVERSAL 81 G BIS 34 A 40 SUR</v>
          </cell>
          <cell r="L3088" t="str">
            <v>BOGOTÁ, D.C.</v>
          </cell>
          <cell r="M3088" t="str">
            <v>BOGOTA, D.C.</v>
          </cell>
          <cell r="N3088" t="str">
            <v>5717709  |  5717709</v>
          </cell>
          <cell r="O3088">
            <v>3214086592</v>
          </cell>
          <cell r="P3088" t="str">
            <v>asorocaverde17@gmail.com</v>
          </cell>
          <cell r="Q3088" t="str">
            <v>EMPRESA ASOCIATIVA DE TRABAJO</v>
          </cell>
          <cell r="R3088" t="str">
            <v>ORGANIZACION AUTORIZADA</v>
          </cell>
        </row>
        <row r="3089">
          <cell r="A3089">
            <v>38420</v>
          </cell>
          <cell r="B3089" t="str">
            <v>ECA ECOVIDA SAS</v>
          </cell>
          <cell r="C3089">
            <v>42970</v>
          </cell>
          <cell r="D3089" t="str">
            <v>901100243-0</v>
          </cell>
          <cell r="E3089" t="str">
            <v>OPERATIVA</v>
          </cell>
          <cell r="F3089">
            <v>42941</v>
          </cell>
          <cell r="G3089" t="str">
            <v>INSCRIPCION</v>
          </cell>
          <cell r="H3089">
            <v>42983</v>
          </cell>
          <cell r="I3089" t="str">
            <v>IVAN DARIO LANCHEROS CORREA</v>
          </cell>
          <cell r="J3089">
            <v>50001</v>
          </cell>
          <cell r="K3089" t="str">
            <v>CLL 37B #21-13</v>
          </cell>
          <cell r="L3089" t="str">
            <v>META</v>
          </cell>
          <cell r="M3089" t="str">
            <v>VILLAVICENCIO</v>
          </cell>
          <cell r="N3089" t="str">
            <v>6838150  |  6636373</v>
          </cell>
          <cell r="O3089">
            <v>3155074790</v>
          </cell>
          <cell r="P3089" t="str">
            <v>asociacionecovida1@gmail.com</v>
          </cell>
          <cell r="Q3089" t="str">
            <v>SOCIEDAD POR ACCIONES SIMPLIFICADA</v>
          </cell>
          <cell r="R3089" t="str">
            <v>SOCIEDADES (EMPRESA DE SERVICIOS PUBLICOS)</v>
          </cell>
        </row>
        <row r="3090">
          <cell r="A3090">
            <v>38423</v>
          </cell>
          <cell r="B3090" t="str">
            <v>EKOPLANET S.A.S. E.S.P.</v>
          </cell>
          <cell r="C3090">
            <v>42975</v>
          </cell>
          <cell r="D3090" t="str">
            <v>900720318-0</v>
          </cell>
          <cell r="E3090" t="str">
            <v>OPERATIVA</v>
          </cell>
          <cell r="F3090">
            <v>41736</v>
          </cell>
          <cell r="G3090" t="str">
            <v>ACTUALIZACION</v>
          </cell>
          <cell r="H3090">
            <v>45734</v>
          </cell>
          <cell r="I3090" t="str">
            <v>DIEGO AICARDO ESTRADA LIZCANO</v>
          </cell>
          <cell r="J3090">
            <v>11001</v>
          </cell>
          <cell r="K3090" t="str">
            <v>CLL 24 # 32 08</v>
          </cell>
          <cell r="L3090" t="str">
            <v>BOGOTÁ, D.C.</v>
          </cell>
          <cell r="M3090" t="str">
            <v>BOGOTA, D.C.</v>
          </cell>
          <cell r="N3090" t="str">
            <v>2694993  |  2694993</v>
          </cell>
          <cell r="O3090">
            <v>3174397295</v>
          </cell>
          <cell r="P3090" t="str">
            <v>aprovechamiento@ekoplanet.com.co</v>
          </cell>
          <cell r="Q3090" t="str">
            <v>SOCIEDAD POR ACCIONES SIMPLIFICADA</v>
          </cell>
          <cell r="R3090" t="str">
            <v>SOCIEDADES (EMPRESA DE SERVICIOS PUBLICOS)</v>
          </cell>
        </row>
        <row r="3091">
          <cell r="A3091">
            <v>38424</v>
          </cell>
          <cell r="B3091" t="str">
            <v>INGESAM.ASEO.S.A.S.E.S.P</v>
          </cell>
          <cell r="C3091">
            <v>45364</v>
          </cell>
          <cell r="D3091" t="str">
            <v>900920770-5</v>
          </cell>
          <cell r="E3091" t="str">
            <v>OPERATIVA</v>
          </cell>
          <cell r="F3091">
            <v>44856</v>
          </cell>
          <cell r="G3091" t="str">
            <v>ACTUALIZACION</v>
          </cell>
          <cell r="H3091">
            <v>45424</v>
          </cell>
          <cell r="I3091" t="str">
            <v>LUIS EDUARDO RAMOS CASARES</v>
          </cell>
          <cell r="J3091">
            <v>44378</v>
          </cell>
          <cell r="K3091" t="str">
            <v>cra 7 14 -10</v>
          </cell>
          <cell r="L3091" t="str">
            <v>LA GUAJIRA</v>
          </cell>
          <cell r="M3091" t="str">
            <v>HATONUEVO</v>
          </cell>
          <cell r="N3091" t="str">
            <v>7759025  |  7759025</v>
          </cell>
          <cell r="O3091">
            <v>3183046913</v>
          </cell>
          <cell r="P3091" t="str">
            <v>ingesamaseo@gmail.com</v>
          </cell>
          <cell r="Q3091" t="str">
            <v>SOCIEDAD POR ACCIONES SIMPLIFICADA</v>
          </cell>
          <cell r="R3091" t="str">
            <v>SOCIEDADES (EMPRESA DE SERVICIOS PUBLICOS)</v>
          </cell>
        </row>
        <row r="3092">
          <cell r="A3092">
            <v>38426</v>
          </cell>
          <cell r="B3092" t="str">
            <v>ECORECSA E.S.P S.A.S</v>
          </cell>
          <cell r="C3092">
            <v>43027</v>
          </cell>
          <cell r="D3092" t="str">
            <v>901080259-0</v>
          </cell>
          <cell r="E3092" t="str">
            <v>OPERATIVA</v>
          </cell>
          <cell r="F3092">
            <v>43010</v>
          </cell>
          <cell r="G3092" t="str">
            <v>INSCRIPCION</v>
          </cell>
          <cell r="H3092">
            <v>43040</v>
          </cell>
          <cell r="I3092" t="str">
            <v>ROSA GUTIERREZ RAVELO</v>
          </cell>
          <cell r="J3092">
            <v>85139</v>
          </cell>
          <cell r="K3092" t="str">
            <v>VEREDA LAS ISLAS LOTE ECORECSA</v>
          </cell>
          <cell r="L3092" t="str">
            <v>CASANARE</v>
          </cell>
          <cell r="M3092" t="str">
            <v>MANI</v>
          </cell>
          <cell r="N3092" t="str">
            <v>3103176  |  3103176</v>
          </cell>
          <cell r="O3092">
            <v>3124331038</v>
          </cell>
          <cell r="P3092" t="str">
            <v>ecorecsa.esp.sas@gmail.com</v>
          </cell>
          <cell r="Q3092" t="str">
            <v>SOCIEDAD POR ACCIONES SIMPLIFICADA</v>
          </cell>
          <cell r="R3092" t="str">
            <v>SOCIEDADES (EMPRESA DE SERVICIOS PUBLICOS)</v>
          </cell>
        </row>
        <row r="3093">
          <cell r="A3093">
            <v>38440</v>
          </cell>
          <cell r="B3093" t="str">
            <v>ASOCIACION DE EMPRESARIOS DEL MATERIAL RECUPERADO</v>
          </cell>
          <cell r="C3093">
            <v>42978</v>
          </cell>
          <cell r="D3093" t="str">
            <v>900025858-5</v>
          </cell>
          <cell r="E3093" t="str">
            <v>OPERATIVA</v>
          </cell>
          <cell r="F3093">
            <v>42736</v>
          </cell>
          <cell r="G3093" t="str">
            <v>ACTUALIZACION</v>
          </cell>
          <cell r="H3093">
            <v>45722</v>
          </cell>
          <cell r="I3093" t="str">
            <v>DORIS HELENA GIL BAENA</v>
          </cell>
          <cell r="J3093">
            <v>5001</v>
          </cell>
          <cell r="K3093" t="str">
            <v>Calle 44 #71 69</v>
          </cell>
          <cell r="L3093" t="str">
            <v>ANTIOQUIA</v>
          </cell>
          <cell r="M3093" t="str">
            <v>MEDELLÍN</v>
          </cell>
          <cell r="N3093" t="str">
            <v>5898965  |  5898965</v>
          </cell>
          <cell r="O3093">
            <v>3105031654</v>
          </cell>
          <cell r="P3093" t="str">
            <v>asemar1@outlook.com</v>
          </cell>
          <cell r="Q3093" t="str">
            <v>CORPORACION</v>
          </cell>
          <cell r="R3093" t="str">
            <v>ORGANIZACION AUTORIZADA</v>
          </cell>
        </row>
        <row r="3094">
          <cell r="A3094">
            <v>38483</v>
          </cell>
          <cell r="B3094" t="str">
            <v>ASOCIACION DE RECICLADORES DE LA VIRGINIA RISARALDA</v>
          </cell>
          <cell r="C3094">
            <v>42969</v>
          </cell>
          <cell r="D3094" t="str">
            <v>901041350-7</v>
          </cell>
          <cell r="E3094" t="str">
            <v>OPERATIVA</v>
          </cell>
          <cell r="F3094">
            <v>42739</v>
          </cell>
          <cell r="G3094" t="str">
            <v>INSCRIPCION</v>
          </cell>
          <cell r="H3094">
            <v>42982</v>
          </cell>
          <cell r="I3094" t="str">
            <v>FRANCY PAULA MONTOYA RODRIGUEZ</v>
          </cell>
          <cell r="J3094">
            <v>66400</v>
          </cell>
          <cell r="K3094" t="str">
            <v>CALLE 16B # 4B-28 BARRIO PORTOBELLO</v>
          </cell>
          <cell r="L3094" t="str">
            <v>RISARALDA</v>
          </cell>
          <cell r="M3094" t="str">
            <v>LA VIRGINIA</v>
          </cell>
          <cell r="N3094" t="str">
            <v>3680663  |  3680663</v>
          </cell>
          <cell r="O3094">
            <v>3114106811</v>
          </cell>
          <cell r="P3094" t="str">
            <v>asorvirginia1@gmail.com</v>
          </cell>
          <cell r="Q3094" t="str">
            <v>EMPRESA ASOCIATIVA DE TRABAJO</v>
          </cell>
          <cell r="R3094" t="str">
            <v>ORGANIZACION AUTORIZADA</v>
          </cell>
        </row>
        <row r="3095">
          <cell r="A3095">
            <v>38484</v>
          </cell>
          <cell r="B3095" t="str">
            <v>ONG SOL NACIENTE</v>
          </cell>
          <cell r="C3095">
            <v>42969</v>
          </cell>
          <cell r="D3095" t="str">
            <v>816003027-2</v>
          </cell>
          <cell r="E3095" t="str">
            <v>OPERATIVA</v>
          </cell>
          <cell r="F3095">
            <v>42125</v>
          </cell>
          <cell r="G3095" t="str">
            <v>INSCRIPCION</v>
          </cell>
          <cell r="H3095">
            <v>42982</v>
          </cell>
          <cell r="I3095" t="str">
            <v xml:space="preserve">LINA CLAUDIA DUQUE </v>
          </cell>
          <cell r="J3095">
            <v>66682</v>
          </cell>
          <cell r="K3095" t="str">
            <v>CALLE 30 #14-20</v>
          </cell>
          <cell r="L3095" t="str">
            <v>RISARALDA</v>
          </cell>
          <cell r="M3095" t="str">
            <v>SANTA ROSA DE CABAL</v>
          </cell>
          <cell r="N3095" t="str">
            <v>0000000  |  0000000</v>
          </cell>
          <cell r="O3095">
            <v>3207641113</v>
          </cell>
          <cell r="P3095" t="str">
            <v>ongsolnaciente@outlook.es</v>
          </cell>
          <cell r="Q3095" t="str">
            <v>CORPORACION</v>
          </cell>
          <cell r="R3095" t="str">
            <v>ORGANIZACION AUTORIZADA</v>
          </cell>
        </row>
        <row r="3096">
          <cell r="A3096">
            <v>38487</v>
          </cell>
          <cell r="B3096" t="str">
            <v>PRECOOPERATIVA MULTIACTIVA PARA EL EMPRENDEMIENTO SOLIDARIO DE CERRITOS</v>
          </cell>
          <cell r="C3096">
            <v>42969</v>
          </cell>
          <cell r="D3096" t="str">
            <v>900717503-6</v>
          </cell>
          <cell r="E3096" t="str">
            <v>OPERATIVA</v>
          </cell>
          <cell r="F3096">
            <v>41730</v>
          </cell>
          <cell r="G3096" t="str">
            <v>INSCRIPCION</v>
          </cell>
          <cell r="H3096">
            <v>42983</v>
          </cell>
          <cell r="I3096" t="str">
            <v>SOL BEATRIZ CEBALLOS CASTANEDA</v>
          </cell>
          <cell r="J3096">
            <v>66001</v>
          </cell>
          <cell r="K3096" t="str">
            <v>CARRERA 15 # 143-02</v>
          </cell>
          <cell r="L3096" t="str">
            <v>RISARALDA</v>
          </cell>
          <cell r="M3096" t="str">
            <v>PEREIRA</v>
          </cell>
          <cell r="N3096" t="str">
            <v>0000000  |  0000000</v>
          </cell>
          <cell r="O3096">
            <v>3104595626</v>
          </cell>
          <cell r="P3096" t="str">
            <v>emprendimientocerritos@gmail.com</v>
          </cell>
          <cell r="Q3096" t="str">
            <v>PRECOOPERATIVA</v>
          </cell>
          <cell r="R3096" t="str">
            <v>ORGANIZACION AUTORIZADA</v>
          </cell>
        </row>
        <row r="3097">
          <cell r="A3097">
            <v>38561</v>
          </cell>
          <cell r="B3097" t="str">
            <v>Asociación de recuperadores y defensores del medio ambiente Eco-Risaralda</v>
          </cell>
          <cell r="C3097">
            <v>42970</v>
          </cell>
          <cell r="D3097" t="str">
            <v>900997542-3</v>
          </cell>
          <cell r="E3097" t="str">
            <v>OPERATIVA</v>
          </cell>
          <cell r="F3097">
            <v>42591</v>
          </cell>
          <cell r="G3097" t="str">
            <v>INSCRIPCION</v>
          </cell>
          <cell r="H3097">
            <v>42982</v>
          </cell>
          <cell r="I3097" t="str">
            <v>CARLOS DAVID ORTEGA ZAPATA</v>
          </cell>
          <cell r="J3097">
            <v>66001</v>
          </cell>
          <cell r="K3097" t="str">
            <v>carrera 66 bis manzana 2 casa 11 barrio restrepo cuba</v>
          </cell>
          <cell r="L3097" t="str">
            <v>RISARALDA</v>
          </cell>
          <cell r="M3097" t="str">
            <v>PEREIRA</v>
          </cell>
          <cell r="N3097" t="str">
            <v>0000000  |  0000000</v>
          </cell>
          <cell r="O3097">
            <v>3144121813</v>
          </cell>
          <cell r="P3097" t="str">
            <v>ecorisaralda@gmail.com</v>
          </cell>
          <cell r="Q3097" t="str">
            <v>EMPRESA ASOCIATIVA DE TRABAJO</v>
          </cell>
          <cell r="R3097" t="str">
            <v>ORGANIZACION AUTORIZADA</v>
          </cell>
        </row>
        <row r="3098">
          <cell r="A3098">
            <v>38602</v>
          </cell>
          <cell r="B3098" t="str">
            <v>FUNDACION CENTRO INTEGRAL PARA EL DESARROLLO HUMANO</v>
          </cell>
          <cell r="C3098">
            <v>43235</v>
          </cell>
          <cell r="D3098" t="str">
            <v>900350303-2</v>
          </cell>
          <cell r="E3098" t="str">
            <v>OPERATIVA</v>
          </cell>
          <cell r="F3098">
            <v>40276</v>
          </cell>
          <cell r="G3098" t="str">
            <v>INSCRIPCION</v>
          </cell>
          <cell r="H3098">
            <v>43280</v>
          </cell>
          <cell r="I3098" t="str">
            <v xml:space="preserve">ALMA  LIZETH CAMPO  MUNOZ </v>
          </cell>
          <cell r="J3098">
            <v>25290</v>
          </cell>
          <cell r="K3098" t="str">
            <v>CR11A N 20 43</v>
          </cell>
          <cell r="L3098" t="str">
            <v>CUNDINAMARCA</v>
          </cell>
          <cell r="M3098" t="str">
            <v>FUSAGASUGA</v>
          </cell>
          <cell r="N3098" t="str">
            <v>8714594  |  8714594</v>
          </cell>
          <cell r="O3098">
            <v>3213926056</v>
          </cell>
          <cell r="P3098" t="str">
            <v>cidh.unmundomejor@gmail.com</v>
          </cell>
          <cell r="Q3098" t="str">
            <v>EMPRESA ASOCIATIVA DE TRABAJO</v>
          </cell>
          <cell r="R3098" t="str">
            <v>ORGANIZACION AUTORIZADA</v>
          </cell>
        </row>
        <row r="3099">
          <cell r="A3099">
            <v>38621</v>
          </cell>
          <cell r="B3099" t="str">
            <v xml:space="preserve">EMPRESA DE SERVICIOS PÚBLICOS DOMICILIARIOS DEL VALLE S.A.S E.S.P </v>
          </cell>
          <cell r="C3099">
            <v>43704</v>
          </cell>
          <cell r="D3099" t="str">
            <v>901108329-1</v>
          </cell>
          <cell r="E3099" t="str">
            <v>OPERATIVA</v>
          </cell>
          <cell r="F3099">
            <v>43692</v>
          </cell>
          <cell r="G3099" t="str">
            <v>ACTUALIZACION</v>
          </cell>
          <cell r="H3099">
            <v>45716</v>
          </cell>
          <cell r="I3099" t="str">
            <v>EDGAR POSADA HENAO</v>
          </cell>
          <cell r="J3099">
            <v>76364</v>
          </cell>
          <cell r="K3099" t="str">
            <v>Carrera 50 SUR N° 21-20</v>
          </cell>
          <cell r="L3099" t="str">
            <v>VALLE DEL CAUCA</v>
          </cell>
          <cell r="M3099" t="str">
            <v>JAMUNDI</v>
          </cell>
          <cell r="N3099" t="str">
            <v>3481800  |  2899141</v>
          </cell>
          <cell r="O3099">
            <v>3186546179</v>
          </cell>
          <cell r="P3099" t="str">
            <v>comercial@emvalle.com</v>
          </cell>
          <cell r="Q3099" t="str">
            <v>SOCIEDAD POR ACCIONES SIMPLIFICADA</v>
          </cell>
          <cell r="R3099" t="str">
            <v>SOCIEDADES (EMPRESA DE SERVICIOS PUBLICOS)</v>
          </cell>
        </row>
        <row r="3100">
          <cell r="A3100">
            <v>38622</v>
          </cell>
          <cell r="B3100" t="str">
            <v>ADMINISTRACION PUBLICA COOPERATIVA DE SERVICIOS PUBLICOS DE NUEVA GRANADA LIMITADA</v>
          </cell>
          <cell r="C3100">
            <v>43172</v>
          </cell>
          <cell r="D3100" t="str">
            <v>901072272-3</v>
          </cell>
          <cell r="E3100" t="str">
            <v>OPERATIVA</v>
          </cell>
          <cell r="F3100">
            <v>42892</v>
          </cell>
          <cell r="G3100" t="str">
            <v>ACTUALIZACION</v>
          </cell>
          <cell r="H3100">
            <v>45716</v>
          </cell>
          <cell r="I3100" t="str">
            <v>JUAN CARLOS HERRERA OSPINO</v>
          </cell>
          <cell r="J3100">
            <v>47460</v>
          </cell>
          <cell r="K3100" t="str">
            <v>Calle 5 No 6 - 24arrio El Laurel</v>
          </cell>
          <cell r="L3100" t="str">
            <v>MAGDALENA</v>
          </cell>
          <cell r="M3100" t="str">
            <v>NUEVA GRANADA</v>
          </cell>
          <cell r="N3100" t="str">
            <v>0000000  |  0000000</v>
          </cell>
          <cell r="O3100">
            <v>3123118555</v>
          </cell>
          <cell r="P3100" t="str">
            <v>apcnuevagranada@gmail.com</v>
          </cell>
          <cell r="Q3100" t="str">
            <v>COOPERATIVA</v>
          </cell>
          <cell r="R3100" t="str">
            <v>ORGANIZACION AUTORIZADA</v>
          </cell>
        </row>
        <row r="3101">
          <cell r="A3101">
            <v>38643</v>
          </cell>
          <cell r="B3101" t="str">
            <v>CORPORACION AMBIENTAL DE RECICLADORES DE LA COSTA</v>
          </cell>
          <cell r="C3101">
            <v>42982</v>
          </cell>
          <cell r="D3101" t="str">
            <v>900975734-6</v>
          </cell>
          <cell r="E3101" t="str">
            <v>OPERATIVA</v>
          </cell>
          <cell r="F3101">
            <v>42521</v>
          </cell>
          <cell r="G3101" t="str">
            <v>ACTUALIZACION</v>
          </cell>
          <cell r="H3101">
            <v>45704</v>
          </cell>
          <cell r="I3101" t="str">
            <v>WILLIAM ARMERO POLOCHE</v>
          </cell>
          <cell r="J3101">
            <v>8001</v>
          </cell>
          <cell r="K3101" t="str">
            <v>Cra 24 #110-25</v>
          </cell>
          <cell r="L3101" t="str">
            <v>ATLÁNTICO</v>
          </cell>
          <cell r="M3101" t="str">
            <v>BARRANQUILLA</v>
          </cell>
          <cell r="N3101" t="str">
            <v>3665744  |  3287608</v>
          </cell>
          <cell r="O3101">
            <v>3188612190</v>
          </cell>
          <cell r="P3101" t="str">
            <v>corpoambiencosta@gmail.com</v>
          </cell>
          <cell r="Q3101" t="str">
            <v>CORPORACION</v>
          </cell>
          <cell r="R3101" t="str">
            <v>ORGANIZACION AUTORIZADA</v>
          </cell>
        </row>
        <row r="3102">
          <cell r="A3102">
            <v>38661</v>
          </cell>
          <cell r="B3102" t="str">
            <v xml:space="preserve">CORPORACION DE RECICLAJE DE COPACABANA </v>
          </cell>
          <cell r="C3102">
            <v>42977</v>
          </cell>
          <cell r="D3102" t="str">
            <v>900226416-6</v>
          </cell>
          <cell r="E3102" t="str">
            <v>OPERATIVA</v>
          </cell>
          <cell r="F3102">
            <v>42736</v>
          </cell>
          <cell r="G3102" t="str">
            <v>INSCRIPCION</v>
          </cell>
          <cell r="H3102">
            <v>43003</v>
          </cell>
          <cell r="I3102" t="str">
            <v>ROSA AMELIA ZAPATA LONDONO</v>
          </cell>
          <cell r="J3102">
            <v>5212</v>
          </cell>
          <cell r="K3102" t="str">
            <v>Carrera 53 N° 52-60</v>
          </cell>
          <cell r="L3102" t="str">
            <v>ANTIOQUIA</v>
          </cell>
          <cell r="M3102" t="str">
            <v>COPACABANA</v>
          </cell>
          <cell r="N3102" t="str">
            <v>4674989  |  4674989</v>
          </cell>
          <cell r="O3102">
            <v>3148727330</v>
          </cell>
          <cell r="P3102" t="str">
            <v>recicopcorporacion@gmail.com</v>
          </cell>
          <cell r="Q3102" t="str">
            <v>CORPORACION</v>
          </cell>
          <cell r="R3102" t="str">
            <v>ORGANIZACION AUTORIZADA</v>
          </cell>
        </row>
        <row r="3103">
          <cell r="A3103">
            <v>38663</v>
          </cell>
          <cell r="B3103" t="str">
            <v>Asociación de recicladores de Girardota</v>
          </cell>
          <cell r="C3103">
            <v>42985</v>
          </cell>
          <cell r="D3103" t="str">
            <v>900847805-2</v>
          </cell>
          <cell r="E3103" t="str">
            <v>OPERATIVA</v>
          </cell>
          <cell r="F3103">
            <v>42115</v>
          </cell>
          <cell r="G3103" t="str">
            <v>INSCRIPCION</v>
          </cell>
          <cell r="H3103">
            <v>43003</v>
          </cell>
          <cell r="I3103" t="str">
            <v>MARIA LOURDES GIL CADAVID</v>
          </cell>
          <cell r="J3103">
            <v>5308</v>
          </cell>
          <cell r="K3103" t="str">
            <v>Vereda San diego</v>
          </cell>
          <cell r="L3103" t="str">
            <v>ANTIOQUIA</v>
          </cell>
          <cell r="M3103" t="str">
            <v>GIRARDOTA</v>
          </cell>
          <cell r="N3103" t="str">
            <v>2896326  |  2800285</v>
          </cell>
          <cell r="O3103">
            <v>3217051381</v>
          </cell>
          <cell r="P3103" t="str">
            <v>asoregirar@gmail.com</v>
          </cell>
          <cell r="Q3103" t="str">
            <v>CORPORACION</v>
          </cell>
          <cell r="R3103" t="str">
            <v>ORGANIZACION AUTORIZADA</v>
          </cell>
        </row>
        <row r="3104">
          <cell r="A3104">
            <v>38664</v>
          </cell>
          <cell r="B3104" t="str">
            <v>ASOCIACIÓN DE RECICLADORES DEL MUNICIPIO DE SABANETA</v>
          </cell>
          <cell r="C3104">
            <v>42984</v>
          </cell>
          <cell r="D3104" t="str">
            <v>901046165-3</v>
          </cell>
          <cell r="E3104" t="str">
            <v>OPERATIVA</v>
          </cell>
          <cell r="F3104">
            <v>42721</v>
          </cell>
          <cell r="G3104" t="str">
            <v>ACTUALIZACION</v>
          </cell>
          <cell r="H3104">
            <v>45698</v>
          </cell>
          <cell r="I3104" t="str">
            <v>ANA CECILIA  HERNANDEZ CASTRO</v>
          </cell>
          <cell r="J3104">
            <v>5631</v>
          </cell>
          <cell r="K3104" t="str">
            <v>CR 43A 60 SUR 61</v>
          </cell>
          <cell r="L3104" t="str">
            <v>ANTIOQUIA</v>
          </cell>
          <cell r="M3104" t="str">
            <v>SABANETA</v>
          </cell>
          <cell r="N3104" t="str">
            <v>3661824  |  1111111</v>
          </cell>
          <cell r="O3104">
            <v>3150519989</v>
          </cell>
          <cell r="P3104" t="str">
            <v>asoreciclasabaneta@gmail.com</v>
          </cell>
          <cell r="Q3104" t="str">
            <v>EMPRESA ASOCIATIVA DE TRABAJO</v>
          </cell>
          <cell r="R3104" t="str">
            <v>ORGANIZACION AUTORIZADA</v>
          </cell>
        </row>
        <row r="3105">
          <cell r="A3105">
            <v>38666</v>
          </cell>
          <cell r="B3105" t="str">
            <v xml:space="preserve">Cooperativa Trabajo Asociado Manos Solidarias </v>
          </cell>
          <cell r="C3105">
            <v>42985</v>
          </cell>
          <cell r="D3105" t="str">
            <v>811027659-2</v>
          </cell>
          <cell r="E3105" t="str">
            <v>OPERATIVA</v>
          </cell>
          <cell r="F3105">
            <v>36959</v>
          </cell>
          <cell r="G3105" t="str">
            <v>ACTUALIZACION</v>
          </cell>
          <cell r="H3105">
            <v>45706</v>
          </cell>
          <cell r="I3105" t="str">
            <v>MARCO GIOVANNY CARDONA  TORRES</v>
          </cell>
          <cell r="J3105">
            <v>5001</v>
          </cell>
          <cell r="K3105" t="str">
            <v xml:space="preserve">Calle 104 B # 48-60 </v>
          </cell>
          <cell r="L3105" t="str">
            <v>ANTIOQUIA</v>
          </cell>
          <cell r="M3105" t="str">
            <v>MEDELLÍN</v>
          </cell>
          <cell r="N3105" t="str">
            <v>2144591  |  4629560</v>
          </cell>
          <cell r="O3105">
            <v>3206651418</v>
          </cell>
          <cell r="P3105" t="str">
            <v>cootramas@yahoo.es</v>
          </cell>
          <cell r="Q3105" t="str">
            <v>EMPRESA ASOCIATIVA DE TRABAJO</v>
          </cell>
          <cell r="R3105" t="str">
            <v>ORGANIZACION AUTORIZADA</v>
          </cell>
        </row>
        <row r="3106">
          <cell r="A3106">
            <v>38668</v>
          </cell>
          <cell r="B3106" t="str">
            <v>Corporación para la recuperación y aprovechamiento de residuos</v>
          </cell>
          <cell r="C3106">
            <v>42985</v>
          </cell>
          <cell r="D3106" t="str">
            <v>901020206-4</v>
          </cell>
          <cell r="E3106" t="str">
            <v>OPERATIVA</v>
          </cell>
          <cell r="F3106">
            <v>42654</v>
          </cell>
          <cell r="G3106" t="str">
            <v>ACTUALIZACION</v>
          </cell>
          <cell r="H3106">
            <v>45721</v>
          </cell>
          <cell r="I3106" t="str">
            <v>DIEGO ALBERTO RAVELO CUARTAS</v>
          </cell>
          <cell r="J3106">
            <v>5001</v>
          </cell>
          <cell r="K3106" t="str">
            <v>Calle 3 80 A 77</v>
          </cell>
          <cell r="L3106" t="str">
            <v>ANTIOQUIA</v>
          </cell>
          <cell r="M3106" t="str">
            <v>MEDELLÍN</v>
          </cell>
          <cell r="N3106" t="str">
            <v>5589702  |  5033578</v>
          </cell>
          <cell r="O3106">
            <v>3006610170</v>
          </cell>
          <cell r="P3106" t="str">
            <v>corasearesbanco2@gmail.com</v>
          </cell>
          <cell r="Q3106" t="str">
            <v>CORPORACION</v>
          </cell>
          <cell r="R3106" t="str">
            <v>ORGANIZACION AUTORIZADA</v>
          </cell>
        </row>
        <row r="3107">
          <cell r="A3107">
            <v>38669</v>
          </cell>
          <cell r="B3107" t="str">
            <v>ASOCIACION DE OPERADORES AMBIENTALES Y SERVICIOS MULTIPLES DE ITAGUI</v>
          </cell>
          <cell r="C3107">
            <v>43035</v>
          </cell>
          <cell r="D3107" t="str">
            <v>900958252-6</v>
          </cell>
          <cell r="E3107" t="str">
            <v>OPERATIVA</v>
          </cell>
          <cell r="F3107">
            <v>42319</v>
          </cell>
          <cell r="G3107" t="str">
            <v>INSCRIPCION</v>
          </cell>
          <cell r="H3107">
            <v>43070</v>
          </cell>
          <cell r="I3107" t="str">
            <v>ANA MARIA AGUIRRE RESTREPO</v>
          </cell>
          <cell r="J3107">
            <v>5360</v>
          </cell>
          <cell r="K3107" t="str">
            <v>Calle 31 a # 53 a 52</v>
          </cell>
          <cell r="L3107" t="str">
            <v>ANTIOQUIA</v>
          </cell>
          <cell r="M3107" t="str">
            <v>ITAGUI</v>
          </cell>
          <cell r="N3107" t="str">
            <v>2817555  |  2817555</v>
          </cell>
          <cell r="O3107">
            <v>3017132240</v>
          </cell>
          <cell r="P3107" t="str">
            <v>paradigma34@hotmail.com</v>
          </cell>
          <cell r="Q3107" t="str">
            <v>EMPRESA ASOCIATIVA DE TRABAJO</v>
          </cell>
          <cell r="R3107" t="str">
            <v>ORGANIZACION AUTORIZADA</v>
          </cell>
        </row>
        <row r="3108">
          <cell r="A3108">
            <v>38670</v>
          </cell>
          <cell r="B3108" t="str">
            <v>Asociacion Municipal de Recolectores ambientales fortaleza</v>
          </cell>
          <cell r="C3108">
            <v>42986</v>
          </cell>
          <cell r="D3108" t="str">
            <v>811034530-0</v>
          </cell>
          <cell r="E3108" t="str">
            <v>OPERATIVA</v>
          </cell>
          <cell r="F3108">
            <v>37145</v>
          </cell>
          <cell r="G3108" t="str">
            <v>INSCRIPCION</v>
          </cell>
          <cell r="H3108">
            <v>43005</v>
          </cell>
          <cell r="I3108" t="str">
            <v xml:space="preserve">LUZ AMANDA GIL </v>
          </cell>
          <cell r="J3108">
            <v>5308</v>
          </cell>
          <cell r="K3108" t="str">
            <v>Carrera 15 # 6 - 35</v>
          </cell>
          <cell r="L3108" t="str">
            <v>ANTIOQUIA</v>
          </cell>
          <cell r="M3108" t="str">
            <v>GIRARDOTA</v>
          </cell>
          <cell r="N3108" t="str">
            <v>4883216  |  4883216</v>
          </cell>
          <cell r="O3108">
            <v>3116014206</v>
          </cell>
          <cell r="P3108" t="str">
            <v>alacorag@hotmail.com</v>
          </cell>
          <cell r="Q3108" t="str">
            <v>EMPRESA ASOCIATIVA DE TRABAJO</v>
          </cell>
          <cell r="R3108" t="str">
            <v>ORGANIZACION AUTORIZADA</v>
          </cell>
        </row>
        <row r="3109">
          <cell r="A3109">
            <v>38671</v>
          </cell>
          <cell r="B3109" t="str">
            <v>Corporación Comunitaria productiva para la preservación del medio ambiente en Medellin</v>
          </cell>
          <cell r="C3109">
            <v>42984</v>
          </cell>
          <cell r="D3109" t="str">
            <v>900292789-9</v>
          </cell>
          <cell r="E3109" t="str">
            <v>OPERATIVA</v>
          </cell>
          <cell r="F3109">
            <v>39962</v>
          </cell>
          <cell r="G3109" t="str">
            <v>ACTUALIZACION</v>
          </cell>
          <cell r="H3109">
            <v>43273</v>
          </cell>
          <cell r="I3109" t="str">
            <v>MARIA EUGENIA ZAPATA ESTRADA</v>
          </cell>
          <cell r="J3109">
            <v>5001</v>
          </cell>
          <cell r="K3109" t="str">
            <v>Calle 80 a 95 a 34</v>
          </cell>
          <cell r="L3109" t="str">
            <v>ANTIOQUIA</v>
          </cell>
          <cell r="M3109" t="str">
            <v>MEDELLÍN</v>
          </cell>
          <cell r="N3109" t="str">
            <v>5072842  |  5072842</v>
          </cell>
          <cell r="O3109">
            <v>3206303783</v>
          </cell>
          <cell r="P3109" t="str">
            <v>corporacionpremem@gmail.com</v>
          </cell>
          <cell r="Q3109" t="str">
            <v>CORPORACION</v>
          </cell>
          <cell r="R3109" t="str">
            <v>ORGANIZACION AUTORIZADA</v>
          </cell>
        </row>
        <row r="3110">
          <cell r="A3110">
            <v>38683</v>
          </cell>
          <cell r="B3110" t="str">
            <v>ALIAT SERVICIOS S.A.S ESP</v>
          </cell>
          <cell r="C3110">
            <v>43692</v>
          </cell>
          <cell r="D3110" t="str">
            <v>901037870-1</v>
          </cell>
          <cell r="E3110" t="str">
            <v>OPERATIVA</v>
          </cell>
          <cell r="F3110">
            <v>43556</v>
          </cell>
          <cell r="G3110" t="str">
            <v>ACTUALIZACION</v>
          </cell>
          <cell r="H3110">
            <v>45699</v>
          </cell>
          <cell r="I3110" t="str">
            <v>FRANCISCO EDUARDO HENAO CALDAS</v>
          </cell>
          <cell r="J3110">
            <v>13001</v>
          </cell>
          <cell r="K3110" t="str">
            <v>Km 8 vía al mar</v>
          </cell>
          <cell r="L3110" t="str">
            <v>BOLÍVAR</v>
          </cell>
          <cell r="M3110" t="str">
            <v>CARTAGENA DE INDIAS</v>
          </cell>
          <cell r="N3110" t="str">
            <v>0000000  |  0000000</v>
          </cell>
          <cell r="O3110">
            <v>3142402561</v>
          </cell>
          <cell r="P3110" t="str">
            <v>NOTIFICACIONESJUDICIALES@ALIATESP.COM</v>
          </cell>
          <cell r="Q3110" t="str">
            <v>SOCIEDAD POR ACCIONES SIMPLIFICADA</v>
          </cell>
          <cell r="R3110" t="str">
            <v>SOCIEDADES (EMPRESA DE SERVICIOS PUBLICOS)</v>
          </cell>
        </row>
        <row r="3111">
          <cell r="A3111">
            <v>38701</v>
          </cell>
          <cell r="B3111" t="str">
            <v>ASOCIACION EMPRESA AGUAS DE VALENCIA</v>
          </cell>
          <cell r="C3111">
            <v>44432</v>
          </cell>
          <cell r="D3111" t="str">
            <v>901091834-3</v>
          </cell>
          <cell r="E3111" t="str">
            <v>OPERATIVA</v>
          </cell>
          <cell r="F3111">
            <v>43467</v>
          </cell>
          <cell r="G3111" t="str">
            <v>ACTUALIZACION</v>
          </cell>
          <cell r="H3111">
            <v>45698</v>
          </cell>
          <cell r="I3111" t="str">
            <v>LUIS ALBERTO CASTRO ATENCIA</v>
          </cell>
          <cell r="J3111">
            <v>70742</v>
          </cell>
          <cell r="K3111" t="str">
            <v>CL 4 No. 1C - 120 CORR. VALENCIA - SINCE</v>
          </cell>
          <cell r="L3111" t="str">
            <v>SUCRE</v>
          </cell>
          <cell r="M3111" t="str">
            <v>SAN LUIS DE SINCE</v>
          </cell>
          <cell r="N3111" t="str">
            <v>7206873  |  7206873</v>
          </cell>
          <cell r="O3111">
            <v>3145316229</v>
          </cell>
          <cell r="P3111" t="str">
            <v>aguasdevalencia2@gmail.com</v>
          </cell>
          <cell r="Q3111" t="str">
            <v>ASOCIACION DE USUARIOS</v>
          </cell>
          <cell r="R3111" t="str">
            <v>ORGANIZACION AUTORIZADA</v>
          </cell>
        </row>
        <row r="3112">
          <cell r="A3112">
            <v>38721</v>
          </cell>
          <cell r="B3112" t="str">
            <v>CISCO INVERSIONES ESP. SAS</v>
          </cell>
          <cell r="C3112">
            <v>45702</v>
          </cell>
          <cell r="D3112" t="str">
            <v>900221888-6</v>
          </cell>
          <cell r="E3112" t="str">
            <v>OPERATIVA</v>
          </cell>
          <cell r="F3112">
            <v>43040</v>
          </cell>
          <cell r="G3112" t="str">
            <v>INSCRIPCION</v>
          </cell>
          <cell r="H3112">
            <v>45743</v>
          </cell>
          <cell r="I3112" t="str">
            <v>HECTOR GONZALEZ ORTIZ</v>
          </cell>
          <cell r="J3112">
            <v>41001</v>
          </cell>
          <cell r="K3112" t="str">
            <v>CALLE 25 N 3-22</v>
          </cell>
          <cell r="L3112" t="str">
            <v>HUILA</v>
          </cell>
          <cell r="M3112" t="str">
            <v>NEIVA</v>
          </cell>
          <cell r="N3112" t="str">
            <v>8575853  |  8575853</v>
          </cell>
          <cell r="O3112">
            <v>3012929656</v>
          </cell>
          <cell r="P3112" t="str">
            <v>ciscoesp@hotmail.com</v>
          </cell>
          <cell r="Q3112" t="str">
            <v>SOCIEDAD POR ACCIONES SIMPLIFICADA</v>
          </cell>
          <cell r="R3112" t="str">
            <v>SOCIEDADES (EMPRESA DE SERVICIOS PUBLICOS)</v>
          </cell>
        </row>
        <row r="3113">
          <cell r="A3113">
            <v>38724</v>
          </cell>
          <cell r="B3113" t="str">
            <v>COOPERATIVA MULTIACTIVA LAS VIOLETAS COOMULVI</v>
          </cell>
          <cell r="C3113">
            <v>42984</v>
          </cell>
          <cell r="D3113" t="str">
            <v>811001585-3</v>
          </cell>
          <cell r="E3113" t="str">
            <v>OPERATIVA</v>
          </cell>
          <cell r="F3113">
            <v>34416</v>
          </cell>
          <cell r="G3113" t="str">
            <v>ACTUALIZACION</v>
          </cell>
          <cell r="H3113">
            <v>45722</v>
          </cell>
          <cell r="I3113" t="str">
            <v>JOSE JOAQUIN RODRIGUEZ CASTANEDA</v>
          </cell>
          <cell r="J3113">
            <v>5001</v>
          </cell>
          <cell r="K3113" t="str">
            <v>Carrera 52 60-17</v>
          </cell>
          <cell r="L3113" t="str">
            <v>ANTIOQUIA</v>
          </cell>
          <cell r="M3113" t="str">
            <v>MEDELLÍN</v>
          </cell>
          <cell r="N3113" t="str">
            <v>4840621  |  5578160</v>
          </cell>
          <cell r="O3113">
            <v>3136548798</v>
          </cell>
          <cell r="P3113" t="str">
            <v>coomulvirc@hotmail.com</v>
          </cell>
          <cell r="Q3113" t="str">
            <v>COOPERATIVA</v>
          </cell>
          <cell r="R3113" t="str">
            <v>ORGANIZACION AUTORIZADA</v>
          </cell>
        </row>
        <row r="3114">
          <cell r="A3114">
            <v>38742</v>
          </cell>
          <cell r="B3114" t="str">
            <v>Asociacion Marmateña de mujeres emprendedoras</v>
          </cell>
          <cell r="C3114">
            <v>43069</v>
          </cell>
          <cell r="D3114" t="str">
            <v>900918189-9</v>
          </cell>
          <cell r="E3114" t="str">
            <v>OPERATIVA</v>
          </cell>
          <cell r="F3114">
            <v>42353</v>
          </cell>
          <cell r="G3114" t="str">
            <v>INSCRIPCION</v>
          </cell>
          <cell r="H3114">
            <v>43089</v>
          </cell>
          <cell r="I3114" t="str">
            <v>CLAUDIA ANGEL ORTIZ</v>
          </cell>
          <cell r="J3114">
            <v>17442</v>
          </cell>
          <cell r="K3114" t="str">
            <v>sector el parquesito</v>
          </cell>
          <cell r="L3114" t="str">
            <v>CALDAS</v>
          </cell>
          <cell r="M3114" t="str">
            <v>MARMATO</v>
          </cell>
          <cell r="N3114" t="str">
            <v>8598988  |  8594411</v>
          </cell>
          <cell r="O3114">
            <v>3127222417</v>
          </cell>
          <cell r="P3114" t="str">
            <v>asociammemarmato@hotmail.com</v>
          </cell>
          <cell r="Q3114" t="str">
            <v>CONSORCIO</v>
          </cell>
          <cell r="R3114" t="str">
            <v>PRESTADORES FUERA DEL ART. 15 LSPD</v>
          </cell>
        </row>
        <row r="3115">
          <cell r="A3115">
            <v>38761</v>
          </cell>
          <cell r="B3115" t="str">
            <v>Asociación de recicladores de la comuna 20</v>
          </cell>
          <cell r="C3115">
            <v>42992</v>
          </cell>
          <cell r="D3115" t="str">
            <v>900707541-3</v>
          </cell>
          <cell r="E3115" t="str">
            <v>OPERATIVA</v>
          </cell>
          <cell r="F3115">
            <v>41698</v>
          </cell>
          <cell r="G3115" t="str">
            <v>ACTUALIZACION</v>
          </cell>
          <cell r="H3115">
            <v>45401</v>
          </cell>
          <cell r="I3115" t="str">
            <v>LUIS HERNANDO POLINDARA QUINAYAS</v>
          </cell>
          <cell r="J3115">
            <v>76001</v>
          </cell>
          <cell r="K3115" t="str">
            <v>calle 1  # 50 151</v>
          </cell>
          <cell r="L3115" t="str">
            <v>VALLE DEL CAUCA</v>
          </cell>
          <cell r="M3115" t="str">
            <v>CALI</v>
          </cell>
          <cell r="N3115" t="str">
            <v>0000000  |  0000000</v>
          </cell>
          <cell r="O3115">
            <v>3187366466</v>
          </cell>
          <cell r="P3115" t="str">
            <v>arc2015s@hotmail.com</v>
          </cell>
          <cell r="Q3115" t="str">
            <v>EMPRESA ASOCIATIVA DE TRABAJO</v>
          </cell>
          <cell r="R3115" t="str">
            <v>ORGANIZACION AUTORIZADA</v>
          </cell>
        </row>
        <row r="3116">
          <cell r="A3116">
            <v>38762</v>
          </cell>
          <cell r="B3116" t="str">
            <v>Asociación de recicladores de Navarro</v>
          </cell>
          <cell r="C3116">
            <v>42992</v>
          </cell>
          <cell r="D3116" t="str">
            <v>805024999-6</v>
          </cell>
          <cell r="E3116" t="str">
            <v>OPERATIVA</v>
          </cell>
          <cell r="F3116">
            <v>37517</v>
          </cell>
          <cell r="G3116" t="str">
            <v>INSCRIPCION</v>
          </cell>
          <cell r="H3116">
            <v>43012</v>
          </cell>
          <cell r="I3116" t="str">
            <v xml:space="preserve">ALVARO VARGAS </v>
          </cell>
          <cell r="J3116">
            <v>76001</v>
          </cell>
          <cell r="K3116" t="str">
            <v>Avenida 6 Norte 16N 21 oficina 9</v>
          </cell>
          <cell r="L3116" t="str">
            <v>VALLE DEL CAUCA</v>
          </cell>
          <cell r="M3116" t="str">
            <v>CALI</v>
          </cell>
          <cell r="N3116" t="str">
            <v>3708700  |  3708700</v>
          </cell>
          <cell r="O3116">
            <v>3176655880</v>
          </cell>
          <cell r="P3116" t="str">
            <v>a.arena@hotmail.com</v>
          </cell>
          <cell r="Q3116" t="str">
            <v>EMPRESA ASOCIATIVA DE TRABAJO</v>
          </cell>
          <cell r="R3116" t="str">
            <v>ORGANIZACION AUTORIZADA</v>
          </cell>
        </row>
        <row r="3117">
          <cell r="A3117">
            <v>38763</v>
          </cell>
          <cell r="B3117" t="str">
            <v>Asociación de recicladores asociados de Colombia</v>
          </cell>
          <cell r="C3117">
            <v>42993</v>
          </cell>
          <cell r="D3117" t="str">
            <v>900313887-4</v>
          </cell>
          <cell r="E3117" t="str">
            <v>OPERATIVA</v>
          </cell>
          <cell r="F3117">
            <v>40009</v>
          </cell>
          <cell r="G3117" t="str">
            <v>INSCRIPCION</v>
          </cell>
          <cell r="H3117">
            <v>43012</v>
          </cell>
          <cell r="I3117" t="str">
            <v>EDGAR AUGUSTO RIASCOS CABEZAS</v>
          </cell>
          <cell r="J3117">
            <v>76001</v>
          </cell>
          <cell r="K3117" t="str">
            <v>Calle 70 11 131</v>
          </cell>
          <cell r="L3117" t="str">
            <v>VALLE DEL CAUCA</v>
          </cell>
          <cell r="M3117" t="str">
            <v>CALI</v>
          </cell>
          <cell r="N3117" t="str">
            <v>3725517  |  3725517</v>
          </cell>
          <cell r="O3117">
            <v>3176402158</v>
          </cell>
          <cell r="P3117" t="str">
            <v>redecol016@hotmail.com</v>
          </cell>
          <cell r="Q3117" t="str">
            <v>EMPRESA ASOCIATIVA DE TRABAJO</v>
          </cell>
          <cell r="R3117" t="str">
            <v>ORGANIZACION AUTORIZADA</v>
          </cell>
        </row>
        <row r="3118">
          <cell r="A3118">
            <v>38765</v>
          </cell>
          <cell r="B3118" t="str">
            <v>Asociación de comerciantes y bodegueros de la zona centro del municipio de Santiago de Cali</v>
          </cell>
          <cell r="C3118">
            <v>42993</v>
          </cell>
          <cell r="D3118" t="str">
            <v>901012767-0</v>
          </cell>
          <cell r="E3118" t="str">
            <v>OPERATIVA</v>
          </cell>
          <cell r="F3118">
            <v>37298</v>
          </cell>
          <cell r="G3118" t="str">
            <v>ACTUALIZACION</v>
          </cell>
          <cell r="H3118">
            <v>45332</v>
          </cell>
          <cell r="I3118" t="str">
            <v>LUIS JAIRO JARAMILLO PULGARIN</v>
          </cell>
          <cell r="J3118">
            <v>76001</v>
          </cell>
          <cell r="K3118" t="str">
            <v>CALLE 31 # 2 - 64</v>
          </cell>
          <cell r="L3118" t="str">
            <v>VALLE DEL CAUCA</v>
          </cell>
          <cell r="M3118" t="str">
            <v>CALI</v>
          </cell>
          <cell r="N3118" t="str">
            <v>3480599  |  0000000</v>
          </cell>
          <cell r="O3118">
            <v>3155397459</v>
          </cell>
          <cell r="P3118" t="str">
            <v>asoboce1920@gmail.com</v>
          </cell>
          <cell r="Q3118" t="str">
            <v>EMPRESA ASOCIATIVA DE TRABAJO</v>
          </cell>
          <cell r="R3118" t="str">
            <v>ORGANIZACION AUTORIZADA</v>
          </cell>
        </row>
        <row r="3119">
          <cell r="A3119">
            <v>38766</v>
          </cell>
          <cell r="B3119" t="str">
            <v>Asociación de recicladores y fami-bodegas del sur</v>
          </cell>
          <cell r="C3119">
            <v>42992</v>
          </cell>
          <cell r="D3119" t="str">
            <v>900239951-1</v>
          </cell>
          <cell r="E3119" t="str">
            <v>OPERATIVA</v>
          </cell>
          <cell r="F3119">
            <v>39678</v>
          </cell>
          <cell r="G3119" t="str">
            <v>ACTUALIZACION</v>
          </cell>
          <cell r="H3119">
            <v>45731</v>
          </cell>
          <cell r="I3119" t="str">
            <v>JHON JAIRO MONTENEGRO MOSQUERA</v>
          </cell>
          <cell r="J3119">
            <v>76001</v>
          </cell>
          <cell r="K3119" t="str">
            <v>Calle 1C #70-63</v>
          </cell>
          <cell r="L3119" t="str">
            <v>VALLE DEL CAUCA</v>
          </cell>
          <cell r="M3119" t="str">
            <v>CALI</v>
          </cell>
          <cell r="N3119" t="str">
            <v>4891946  |  4891946</v>
          </cell>
          <cell r="O3119">
            <v>3167765057</v>
          </cell>
          <cell r="P3119" t="str">
            <v>asobosur@hotmail.com</v>
          </cell>
          <cell r="Q3119" t="str">
            <v>EMPRESA ASOCIATIVA DE TRABAJO</v>
          </cell>
          <cell r="R3119" t="str">
            <v>ORGANIZACION AUTORIZADA</v>
          </cell>
        </row>
        <row r="3120">
          <cell r="A3120">
            <v>38767</v>
          </cell>
          <cell r="B3120" t="str">
            <v>Asociación de comerciantes de materiales reciclables de Siloe</v>
          </cell>
          <cell r="C3120">
            <v>43026</v>
          </cell>
          <cell r="D3120" t="str">
            <v>805024844-3</v>
          </cell>
          <cell r="E3120" t="str">
            <v>OPERATIVA</v>
          </cell>
          <cell r="F3120">
            <v>37540</v>
          </cell>
          <cell r="G3120" t="str">
            <v>ACTUALIZACION</v>
          </cell>
          <cell r="H3120">
            <v>45383</v>
          </cell>
          <cell r="I3120" t="str">
            <v xml:space="preserve">JOSE MENDINELSON GOMEZ </v>
          </cell>
          <cell r="J3120">
            <v>76001</v>
          </cell>
          <cell r="K3120" t="str">
            <v>calle 1 a # 53 - 120</v>
          </cell>
          <cell r="L3120" t="str">
            <v>VALLE DEL CAUCA</v>
          </cell>
          <cell r="M3120" t="str">
            <v>CALI</v>
          </cell>
          <cell r="N3120" t="str">
            <v>0000000  |  0000000</v>
          </cell>
          <cell r="O3120">
            <v>3137527293</v>
          </cell>
          <cell r="P3120" t="str">
            <v>asodecores@gmail.com</v>
          </cell>
          <cell r="Q3120" t="str">
            <v>EMPRESA ASOCIATIVA DE TRABAJO</v>
          </cell>
          <cell r="R3120" t="str">
            <v>ORGANIZACION AUTORIZADA</v>
          </cell>
        </row>
        <row r="3121">
          <cell r="A3121">
            <v>38769</v>
          </cell>
          <cell r="B3121" t="str">
            <v>FUNDACION DE RECUPERADORES ECOLOGICOS DE COLOMBIA</v>
          </cell>
          <cell r="C3121">
            <v>44796</v>
          </cell>
          <cell r="D3121" t="str">
            <v>900335097-7</v>
          </cell>
          <cell r="E3121" t="str">
            <v>OPERATIVA</v>
          </cell>
          <cell r="F3121">
            <v>40199</v>
          </cell>
          <cell r="G3121" t="str">
            <v>INSCRIPCION</v>
          </cell>
          <cell r="H3121">
            <v>44818</v>
          </cell>
          <cell r="I3121" t="str">
            <v>MARTHA LUCIA CASTRO MARTINEZ</v>
          </cell>
          <cell r="J3121">
            <v>76001</v>
          </cell>
          <cell r="K3121" t="str">
            <v>Calle 30 a Oeste # 6 62</v>
          </cell>
          <cell r="L3121" t="str">
            <v>VALLE DEL CAUCA</v>
          </cell>
          <cell r="M3121" t="str">
            <v>CALI</v>
          </cell>
          <cell r="N3121" t="str">
            <v>3185439  |  3185439</v>
          </cell>
          <cell r="O3121">
            <v>3185439589</v>
          </cell>
          <cell r="P3121" t="str">
            <v>fundacionfrecol@hotmail.com</v>
          </cell>
          <cell r="Q3121" t="str">
            <v>SIN ANIMO DE LUCRO</v>
          </cell>
          <cell r="R3121" t="str">
            <v>ORGANIZACION AUTORIZADA</v>
          </cell>
        </row>
        <row r="3122">
          <cell r="A3122">
            <v>38770</v>
          </cell>
          <cell r="B3122" t="str">
            <v>Fundación de recuperadores ambientales de Cali</v>
          </cell>
          <cell r="C3122">
            <v>42993</v>
          </cell>
          <cell r="D3122" t="str">
            <v>900851277-9</v>
          </cell>
          <cell r="E3122" t="str">
            <v>OPERATIVA</v>
          </cell>
          <cell r="F3122">
            <v>41961</v>
          </cell>
          <cell r="G3122" t="str">
            <v>INSCRIPCION</v>
          </cell>
          <cell r="H3122">
            <v>43012</v>
          </cell>
          <cell r="I3122" t="str">
            <v>MARTHA CECILIA MONDRAGON MOLINA</v>
          </cell>
          <cell r="J3122">
            <v>76001</v>
          </cell>
          <cell r="K3122" t="str">
            <v>Calle 80 a 26 78</v>
          </cell>
          <cell r="L3122" t="str">
            <v>VALLE DEL CAUCA</v>
          </cell>
          <cell r="M3122" t="str">
            <v>CALI</v>
          </cell>
          <cell r="N3122" t="str">
            <v>6623588  |  6623588</v>
          </cell>
          <cell r="O3122">
            <v>3146103676</v>
          </cell>
          <cell r="P3122" t="str">
            <v>funreamcali10@hotmail.com</v>
          </cell>
          <cell r="Q3122" t="str">
            <v>EMPRESA ASOCIATIVA DE TRABAJO</v>
          </cell>
          <cell r="R3122" t="str">
            <v>ORGANIZACION AUTORIZADA</v>
          </cell>
        </row>
        <row r="3123">
          <cell r="A3123">
            <v>38772</v>
          </cell>
          <cell r="B3123" t="str">
            <v>Fundacion Sembrando para Cosechar</v>
          </cell>
          <cell r="C3123">
            <v>42993</v>
          </cell>
          <cell r="D3123" t="str">
            <v>900823141-7</v>
          </cell>
          <cell r="E3123" t="str">
            <v>OPERATIVA</v>
          </cell>
          <cell r="F3123">
            <v>40818</v>
          </cell>
          <cell r="G3123" t="str">
            <v>INSCRIPCION</v>
          </cell>
          <cell r="H3123">
            <v>43012</v>
          </cell>
          <cell r="I3123" t="str">
            <v xml:space="preserve">ANA MILENA BELALCAZAR </v>
          </cell>
          <cell r="J3123">
            <v>76001</v>
          </cell>
          <cell r="K3123" t="str">
            <v>Carrera 38A # 50-01</v>
          </cell>
          <cell r="L3123" t="str">
            <v>VALLE DEL CAUCA</v>
          </cell>
          <cell r="M3123" t="str">
            <v>CALI</v>
          </cell>
          <cell r="N3123" t="str">
            <v>4260317  |  0000000</v>
          </cell>
          <cell r="O3123">
            <v>3146833331</v>
          </cell>
          <cell r="P3123" t="str">
            <v>milenabelalcazar@hotmail.com</v>
          </cell>
          <cell r="Q3123" t="str">
            <v>EMPRESA ASOCIATIVA DE TRABAJO</v>
          </cell>
          <cell r="R3123" t="str">
            <v>ORGANIZACION AUTORIZADA</v>
          </cell>
        </row>
        <row r="3124">
          <cell r="A3124">
            <v>38774</v>
          </cell>
          <cell r="B3124" t="str">
            <v>ASOCIACIÓN DE RECICLADORES ECOINNOVANDO</v>
          </cell>
          <cell r="C3124">
            <v>42993</v>
          </cell>
          <cell r="D3124" t="str">
            <v>901058300-3</v>
          </cell>
          <cell r="E3124" t="str">
            <v>OPERATIVA</v>
          </cell>
          <cell r="F3124">
            <v>42786</v>
          </cell>
          <cell r="G3124" t="str">
            <v>INSCRIPCION</v>
          </cell>
          <cell r="H3124">
            <v>43012</v>
          </cell>
          <cell r="I3124" t="str">
            <v xml:space="preserve">KARINA MOLINA </v>
          </cell>
          <cell r="J3124">
            <v>76001</v>
          </cell>
          <cell r="K3124" t="str">
            <v>CALLE 91 NRO 28D-82</v>
          </cell>
          <cell r="L3124" t="str">
            <v>VALLE DEL CAUCA</v>
          </cell>
          <cell r="M3124" t="str">
            <v>CALI</v>
          </cell>
          <cell r="N3124" t="str">
            <v>3991791  |  3991791</v>
          </cell>
          <cell r="O3124">
            <v>3177146203</v>
          </cell>
          <cell r="P3124" t="str">
            <v>asociacionecoinnovando@gmail.com</v>
          </cell>
          <cell r="Q3124" t="str">
            <v>EMPRESA ASOCIATIVA DE TRABAJO</v>
          </cell>
          <cell r="R3124" t="str">
            <v>ORGANIZACION AUTORIZADA</v>
          </cell>
        </row>
        <row r="3125">
          <cell r="A3125">
            <v>38775</v>
          </cell>
          <cell r="B3125" t="str">
            <v xml:space="preserve">Fundación Zaranda </v>
          </cell>
          <cell r="C3125">
            <v>42993</v>
          </cell>
          <cell r="D3125" t="str">
            <v>900783738-0</v>
          </cell>
          <cell r="E3125" t="str">
            <v>OPERATIVA</v>
          </cell>
          <cell r="F3125">
            <v>41894</v>
          </cell>
          <cell r="G3125" t="str">
            <v>ACTUALIZACION</v>
          </cell>
          <cell r="H3125">
            <v>45694</v>
          </cell>
          <cell r="I3125" t="str">
            <v xml:space="preserve">MILTON ADOLFO RINCON GOMEZ </v>
          </cell>
          <cell r="J3125">
            <v>76001</v>
          </cell>
          <cell r="K3125" t="str">
            <v>CALLE  79 26 B1 28</v>
          </cell>
          <cell r="L3125" t="str">
            <v>VALLE DEL CAUCA</v>
          </cell>
          <cell r="M3125" t="str">
            <v>CALI</v>
          </cell>
          <cell r="N3125" t="str">
            <v>4260255  |  4260255</v>
          </cell>
          <cell r="O3125">
            <v>3194798889</v>
          </cell>
          <cell r="P3125" t="str">
            <v>fundacionzaranda@gmail.com</v>
          </cell>
          <cell r="Q3125" t="str">
            <v>SIN ANIMO DE LUCRO</v>
          </cell>
          <cell r="R3125" t="str">
            <v>ORGANIZACION AUTORIZADA</v>
          </cell>
        </row>
        <row r="3126">
          <cell r="A3126">
            <v>38776</v>
          </cell>
          <cell r="B3126" t="str">
            <v>ASOCIACIÓN MUTUAL MUJERES CABEZA DE HOGAR Y RECICLADORES DEL CENTRO DE CALÍ</v>
          </cell>
          <cell r="C3126">
            <v>42992</v>
          </cell>
          <cell r="D3126" t="str">
            <v>901055298-2</v>
          </cell>
          <cell r="E3126" t="str">
            <v>OPERATIVA</v>
          </cell>
          <cell r="F3126">
            <v>42992</v>
          </cell>
          <cell r="G3126" t="str">
            <v>ACTUALIZACION</v>
          </cell>
          <cell r="H3126">
            <v>45432</v>
          </cell>
          <cell r="I3126" t="str">
            <v>LUZ EINA HUILA VIVAS</v>
          </cell>
          <cell r="J3126">
            <v>76001</v>
          </cell>
          <cell r="K3126" t="str">
            <v>carrera 12 10 - 122</v>
          </cell>
          <cell r="L3126" t="str">
            <v>VALLE DEL CAUCA</v>
          </cell>
          <cell r="M3126" t="str">
            <v>CALI</v>
          </cell>
          <cell r="N3126" t="str">
            <v>3162310  |  3162310</v>
          </cell>
          <cell r="O3126">
            <v>3162310647</v>
          </cell>
          <cell r="P3126" t="str">
            <v>mujeresyrecicladorescali@gmail.com</v>
          </cell>
          <cell r="Q3126" t="str">
            <v>SIN ANIMO DE LUCRO</v>
          </cell>
          <cell r="R3126" t="str">
            <v>ORGANIZACION AUTORIZADA</v>
          </cell>
        </row>
        <row r="3127">
          <cell r="A3127">
            <v>38777</v>
          </cell>
          <cell r="B3127" t="str">
            <v>Asociación de Recicladores de Oficio de Cali</v>
          </cell>
          <cell r="C3127">
            <v>43013</v>
          </cell>
          <cell r="D3127" t="str">
            <v>900727779-4</v>
          </cell>
          <cell r="E3127" t="str">
            <v>OPERATIVA</v>
          </cell>
          <cell r="F3127">
            <v>41732</v>
          </cell>
          <cell r="G3127" t="str">
            <v>ACTUALIZACION</v>
          </cell>
          <cell r="H3127">
            <v>43187</v>
          </cell>
          <cell r="I3127" t="str">
            <v>MARIO LOPEZ MORA</v>
          </cell>
          <cell r="J3127">
            <v>76001</v>
          </cell>
          <cell r="K3127" t="str">
            <v>calle 6 # 3  24</v>
          </cell>
          <cell r="L3127" t="str">
            <v>VALLE DEL CAUCA</v>
          </cell>
          <cell r="M3127" t="str">
            <v>CALI</v>
          </cell>
          <cell r="N3127" t="str">
            <v>6530134  |  6530134</v>
          </cell>
          <cell r="O3127">
            <v>3128241945</v>
          </cell>
          <cell r="P3127" t="str">
            <v>arcarecicladores@hotmail.com</v>
          </cell>
          <cell r="Q3127" t="str">
            <v>EMPRESA ASOCIATIVA DE TRABAJO</v>
          </cell>
          <cell r="R3127" t="str">
            <v>ORGANIZACION AUTORIZADA</v>
          </cell>
        </row>
        <row r="3128">
          <cell r="A3128">
            <v>38781</v>
          </cell>
          <cell r="B3128" t="str">
            <v>ASOCIACION MUTUAL DE RECUPERADORES DEL MEDIO AMBIENTE</v>
          </cell>
          <cell r="C3128">
            <v>42992</v>
          </cell>
          <cell r="D3128" t="str">
            <v>900338565-6</v>
          </cell>
          <cell r="E3128" t="str">
            <v>OPERATIVA</v>
          </cell>
          <cell r="F3128">
            <v>40164</v>
          </cell>
          <cell r="G3128" t="str">
            <v>ACTUALIZACION</v>
          </cell>
          <cell r="H3128">
            <v>45351</v>
          </cell>
          <cell r="I3128" t="str">
            <v>EDIVAR CAICEDO QUINTERO</v>
          </cell>
          <cell r="J3128">
            <v>76001</v>
          </cell>
          <cell r="K3128" t="str">
            <v>calle 35 N 4 - 17</v>
          </cell>
          <cell r="L3128" t="str">
            <v>VALLE DEL CAUCA</v>
          </cell>
          <cell r="M3128" t="str">
            <v>CALI</v>
          </cell>
          <cell r="N3128" t="str">
            <v>3472807  |  3472807</v>
          </cell>
          <cell r="O3128">
            <v>3146252733</v>
          </cell>
          <cell r="P3128" t="str">
            <v>ecosistemasdelvalle@gmail.com</v>
          </cell>
          <cell r="Q3128" t="str">
            <v>EMPRESA ASOCIATIVA DE TRABAJO</v>
          </cell>
          <cell r="R3128" t="str">
            <v>ORGANIZACION AUTORIZADA</v>
          </cell>
        </row>
        <row r="3129">
          <cell r="A3129">
            <v>38801</v>
          </cell>
          <cell r="B3129" t="str">
            <v>FUNDACION DE RECICLADORES ECOFUTURO</v>
          </cell>
          <cell r="C3129">
            <v>44607</v>
          </cell>
          <cell r="D3129" t="str">
            <v>805019564-6</v>
          </cell>
          <cell r="E3129" t="str">
            <v>OPERATIVA</v>
          </cell>
          <cell r="F3129">
            <v>43255</v>
          </cell>
          <cell r="G3129" t="str">
            <v>INSCRIPCION</v>
          </cell>
          <cell r="H3129">
            <v>44763</v>
          </cell>
          <cell r="I3129" t="str">
            <v>JAMES MANUEL  GUTIERREZ BARONA</v>
          </cell>
          <cell r="J3129">
            <v>76001</v>
          </cell>
          <cell r="K3129" t="str">
            <v>carrera  43b 43-03</v>
          </cell>
          <cell r="L3129" t="str">
            <v>VALLE DEL CAUCA</v>
          </cell>
          <cell r="M3129" t="str">
            <v>CALI</v>
          </cell>
          <cell r="N3129" t="str">
            <v>3270697  |  3988707</v>
          </cell>
          <cell r="O3129">
            <v>3156048730</v>
          </cell>
          <cell r="P3129" t="str">
            <v>fundacionecofuturo@hotmail.com</v>
          </cell>
          <cell r="Q3129" t="str">
            <v>SIN ANIMO DE LUCRO</v>
          </cell>
          <cell r="R3129" t="str">
            <v>ORGANIZACION AUTORIZADA</v>
          </cell>
        </row>
        <row r="3130">
          <cell r="A3130">
            <v>38802</v>
          </cell>
          <cell r="B3130" t="str">
            <v xml:space="preserve">ASOCIACIÓN DE TRABAJADORES DEL RECICLAJE EL TRIUNFO </v>
          </cell>
          <cell r="C3130">
            <v>43605</v>
          </cell>
          <cell r="D3130" t="str">
            <v>900343860-4</v>
          </cell>
          <cell r="E3130" t="str">
            <v>OPERATIVA</v>
          </cell>
          <cell r="F3130">
            <v>42054</v>
          </cell>
          <cell r="G3130" t="str">
            <v>ACTUALIZACION</v>
          </cell>
          <cell r="H3130">
            <v>45716</v>
          </cell>
          <cell r="I3130" t="str">
            <v>RAUL URIBE DIAZ</v>
          </cell>
          <cell r="J3130">
            <v>76001</v>
          </cell>
          <cell r="K3130" t="str">
            <v>carrera 27 # 72w-15</v>
          </cell>
          <cell r="L3130" t="str">
            <v>VALLE DEL CAUCA</v>
          </cell>
          <cell r="M3130" t="str">
            <v>CALI</v>
          </cell>
          <cell r="N3130" t="str">
            <v>4266046  |  4266046</v>
          </cell>
          <cell r="O3130">
            <v>3107064941</v>
          </cell>
          <cell r="P3130" t="str">
            <v>asotriunfo@hotmail.com</v>
          </cell>
          <cell r="Q3130" t="str">
            <v>SIN ANIMO DE LUCRO</v>
          </cell>
          <cell r="R3130" t="str">
            <v>ORGANIZACION AUTORIZADA</v>
          </cell>
        </row>
        <row r="3131">
          <cell r="A3131">
            <v>38806</v>
          </cell>
          <cell r="B3131" t="str">
            <v>ASOCIACIÓN GREMIAL DE RECICLADORES LA UNION E.S.P.</v>
          </cell>
          <cell r="C3131">
            <v>42992</v>
          </cell>
          <cell r="D3131" t="str">
            <v>900237036-8</v>
          </cell>
          <cell r="E3131" t="str">
            <v>OPERATIVA</v>
          </cell>
          <cell r="F3131">
            <v>45055</v>
          </cell>
          <cell r="G3131" t="str">
            <v>ACTUALIZACION</v>
          </cell>
          <cell r="H3131">
            <v>45055</v>
          </cell>
          <cell r="I3131" t="str">
            <v>JUAN GABRIEL BARON CARRENO</v>
          </cell>
          <cell r="J3131">
            <v>11001</v>
          </cell>
          <cell r="K3131" t="str">
            <v>Cl 55 Sur 86 B - 25</v>
          </cell>
          <cell r="L3131" t="str">
            <v>BOGOTÁ, D.C.</v>
          </cell>
          <cell r="M3131" t="str">
            <v>BOGOTA, D.C.</v>
          </cell>
          <cell r="N3131" t="str">
            <v>8634233  |  8634233</v>
          </cell>
          <cell r="O3131">
            <v>3114948177</v>
          </cell>
          <cell r="P3131" t="str">
            <v>arlaunion2019@gmail.com</v>
          </cell>
          <cell r="Q3131" t="str">
            <v>SIN ANIMO DE LUCRO</v>
          </cell>
          <cell r="R3131" t="str">
            <v>ORGANIZACION AUTORIZADA</v>
          </cell>
        </row>
        <row r="3132">
          <cell r="A3132">
            <v>38807</v>
          </cell>
          <cell r="B3132" t="str">
            <v>ASOCIACION DE RECICLADORES DE CERETE</v>
          </cell>
          <cell r="C3132">
            <v>43000</v>
          </cell>
          <cell r="D3132" t="str">
            <v>901108532-0</v>
          </cell>
          <cell r="E3132" t="str">
            <v>OPERATIVA</v>
          </cell>
          <cell r="F3132">
            <v>42948</v>
          </cell>
          <cell r="G3132" t="str">
            <v>ACTUALIZACION</v>
          </cell>
          <cell r="H3132">
            <v>45745</v>
          </cell>
          <cell r="I3132" t="str">
            <v>CLARA INES MERCADO TORRENTE</v>
          </cell>
          <cell r="J3132">
            <v>23162</v>
          </cell>
          <cell r="K3132" t="str">
            <v>corregimiento de cerete</v>
          </cell>
          <cell r="L3132" t="str">
            <v>CÓRDOBA</v>
          </cell>
          <cell r="M3132" t="str">
            <v>CERETE</v>
          </cell>
          <cell r="N3132" t="str">
            <v>8980840  |  8980840</v>
          </cell>
          <cell r="O3132">
            <v>3165799278</v>
          </cell>
          <cell r="P3132" t="str">
            <v>areciclarcerete@gmail.com</v>
          </cell>
          <cell r="Q3132" t="str">
            <v>ASOCIACION DE USUARIOS</v>
          </cell>
          <cell r="R3132" t="str">
            <v>ORGANIZACION AUTORIZADA</v>
          </cell>
        </row>
        <row r="3133">
          <cell r="A3133">
            <v>38808</v>
          </cell>
          <cell r="B3133" t="str">
            <v>COOPERATIVA DE TRABAJO ASOCIADO UNIDOS HACIA EL FUTURO PROTEGIENDO EL MEDIO AMBIENTE</v>
          </cell>
          <cell r="C3133">
            <v>42993</v>
          </cell>
          <cell r="D3133" t="str">
            <v>805028843-4</v>
          </cell>
          <cell r="E3133" t="str">
            <v>OPERATIVA</v>
          </cell>
          <cell r="F3133">
            <v>37912</v>
          </cell>
          <cell r="G3133" t="str">
            <v>INSCRIPCION</v>
          </cell>
          <cell r="H3133">
            <v>43012</v>
          </cell>
          <cell r="I3133" t="str">
            <v xml:space="preserve">EDGAR RODRIGUEZ </v>
          </cell>
          <cell r="J3133">
            <v>76001</v>
          </cell>
          <cell r="K3133" t="str">
            <v>CRA 8D # 72B-84</v>
          </cell>
          <cell r="L3133" t="str">
            <v>VALLE DEL CAUCA</v>
          </cell>
          <cell r="M3133" t="str">
            <v>CALI</v>
          </cell>
          <cell r="N3133" t="str">
            <v>3724038  |  3724038</v>
          </cell>
          <cell r="O3133">
            <v>3505637942</v>
          </cell>
          <cell r="P3133" t="str">
            <v>UFPRAME@HOTMAIL.COM</v>
          </cell>
          <cell r="Q3133" t="str">
            <v>COOPERATIVA</v>
          </cell>
          <cell r="R3133" t="str">
            <v>ORGANIZACION AUTORIZADA</v>
          </cell>
        </row>
        <row r="3134">
          <cell r="A3134">
            <v>38830</v>
          </cell>
          <cell r="B3134" t="str">
            <v>ASOCIACION MEDIO AMBIENTAL Y RECICLAJE JUAN VALENCIA &amp; MANTILLA</v>
          </cell>
          <cell r="C3134">
            <v>43005</v>
          </cell>
          <cell r="D3134" t="str">
            <v>901062780-0</v>
          </cell>
          <cell r="E3134" t="str">
            <v>OPERATIVA</v>
          </cell>
          <cell r="F3134">
            <v>42808</v>
          </cell>
          <cell r="G3134" t="str">
            <v>ACTUALIZACION</v>
          </cell>
          <cell r="H3134">
            <v>45436</v>
          </cell>
          <cell r="I3134" t="str">
            <v xml:space="preserve">MELISSA  VALENCIA  MANTILLA </v>
          </cell>
          <cell r="J3134">
            <v>68081</v>
          </cell>
          <cell r="K3134" t="str">
            <v>Corregimiento el centro VDA CAMPO SEIS</v>
          </cell>
          <cell r="L3134" t="str">
            <v>SANTANDER</v>
          </cell>
          <cell r="M3134" t="str">
            <v>BARRANCABERMEJA</v>
          </cell>
          <cell r="N3134" t="str">
            <v>0000000  |  0000000</v>
          </cell>
          <cell r="O3134">
            <v>3172913926</v>
          </cell>
          <cell r="P3134" t="str">
            <v>aso.jvym@hotmail.com</v>
          </cell>
          <cell r="Q3134" t="str">
            <v>SIN ANIMO DE LUCRO</v>
          </cell>
          <cell r="R3134" t="str">
            <v>ORGANIZACION AUTORIZADA</v>
          </cell>
        </row>
        <row r="3135">
          <cell r="A3135">
            <v>38871</v>
          </cell>
          <cell r="B3135" t="str">
            <v>SERVICIOS MUNICIPALES 1A SAS ESP</v>
          </cell>
          <cell r="C3135">
            <v>43049</v>
          </cell>
          <cell r="D3135" t="str">
            <v>901025202-8</v>
          </cell>
          <cell r="E3135" t="str">
            <v>OPERATIVA</v>
          </cell>
          <cell r="F3135">
            <v>42735</v>
          </cell>
          <cell r="G3135" t="str">
            <v>ACTUALIZACION</v>
          </cell>
          <cell r="H3135">
            <v>45604</v>
          </cell>
          <cell r="I3135" t="str">
            <v>NAYID ALFREDO MENDOZA ABDALA</v>
          </cell>
          <cell r="J3135">
            <v>8001</v>
          </cell>
          <cell r="K3135" t="str">
            <v>CARRERA 10 NO 5- 90 CORREGIMIENTO LA PLAYA</v>
          </cell>
          <cell r="L3135" t="str">
            <v>ATLÁNTICO</v>
          </cell>
          <cell r="M3135" t="str">
            <v>BARRANQUILLA</v>
          </cell>
          <cell r="N3135" t="str">
            <v>3199782  |  3199782</v>
          </cell>
          <cell r="O3135">
            <v>3174387560</v>
          </cell>
          <cell r="P3135" t="str">
            <v>gerencia1asas@gmail.com</v>
          </cell>
          <cell r="Q3135" t="str">
            <v>SOCIEDAD EN COMANDITA POR ACCIONES</v>
          </cell>
          <cell r="R3135" t="str">
            <v>SOCIEDADES (EMPRESA DE SERVICIOS PUBLICOS)</v>
          </cell>
        </row>
        <row r="3136">
          <cell r="A3136">
            <v>38874</v>
          </cell>
          <cell r="B3136" t="str">
            <v>FUNDACION AMBIENTAL BIOMUNDO E.S.P.</v>
          </cell>
          <cell r="C3136">
            <v>43294</v>
          </cell>
          <cell r="D3136" t="str">
            <v>901118654-3</v>
          </cell>
          <cell r="E3136" t="str">
            <v>OPERATIVA</v>
          </cell>
          <cell r="F3136">
            <v>42971</v>
          </cell>
          <cell r="G3136" t="str">
            <v>ACTUALIZACION</v>
          </cell>
          <cell r="H3136">
            <v>45716</v>
          </cell>
          <cell r="I3136" t="str">
            <v xml:space="preserve">EDILSON ONATE LASCARRO </v>
          </cell>
          <cell r="J3136">
            <v>20001</v>
          </cell>
          <cell r="K3136" t="str">
            <v>Diag. 20A No. 20 - 105 B. Los Caciques</v>
          </cell>
          <cell r="L3136" t="str">
            <v>CESAR</v>
          </cell>
          <cell r="M3136" t="str">
            <v>VALLEDUPAR</v>
          </cell>
          <cell r="N3136" t="str">
            <v>5833765  |  5833765</v>
          </cell>
          <cell r="O3136">
            <v>3015628158</v>
          </cell>
          <cell r="P3136" t="str">
            <v>funabiesp@gmail.com</v>
          </cell>
          <cell r="Q3136" t="str">
            <v>EMPRESA DE ECONOMIA SOLIDARIA</v>
          </cell>
          <cell r="R3136" t="str">
            <v>ORGANIZACION AUTORIZADA</v>
          </cell>
        </row>
        <row r="3137">
          <cell r="A3137">
            <v>38894</v>
          </cell>
          <cell r="B3137" t="str">
            <v>FUNDACIÓN DE RECICLADORES AMBIENTALISTAS DE COLOMBIA</v>
          </cell>
          <cell r="C3137">
            <v>43013</v>
          </cell>
          <cell r="D3137" t="str">
            <v>830503958-0</v>
          </cell>
          <cell r="E3137" t="str">
            <v>OPERATIVA</v>
          </cell>
          <cell r="F3137">
            <v>43012</v>
          </cell>
          <cell r="G3137" t="str">
            <v>ACTUALIZACION</v>
          </cell>
          <cell r="H3137">
            <v>44984</v>
          </cell>
          <cell r="I3137" t="str">
            <v>IGNACIO YEFRY AVILA DE LEON</v>
          </cell>
          <cell r="J3137">
            <v>11001</v>
          </cell>
          <cell r="K3137" t="str">
            <v>carrera 91 No. 96-07</v>
          </cell>
          <cell r="L3137" t="str">
            <v>BOGOTÁ, D.C.</v>
          </cell>
          <cell r="M3137" t="str">
            <v>BOGOTA, D.C.</v>
          </cell>
          <cell r="N3137" t="str">
            <v>0000000  |  0000000</v>
          </cell>
          <cell r="O3137">
            <v>3023177565</v>
          </cell>
          <cell r="P3137" t="str">
            <v>fundarevivir.bogota@gmail.com</v>
          </cell>
          <cell r="Q3137" t="str">
            <v>SIN ANIMO DE LUCRO</v>
          </cell>
          <cell r="R3137" t="str">
            <v>ORGANIZACION AUTORIZADA</v>
          </cell>
        </row>
        <row r="3138">
          <cell r="A3138">
            <v>38911</v>
          </cell>
          <cell r="B3138" t="str">
            <v>ASOCIACION DE RECICLADORES RECICLEAN</v>
          </cell>
          <cell r="C3138">
            <v>44139</v>
          </cell>
          <cell r="D3138" t="str">
            <v>900976195-0</v>
          </cell>
          <cell r="E3138" t="str">
            <v>OPERATIVA</v>
          </cell>
          <cell r="F3138">
            <v>42450</v>
          </cell>
          <cell r="G3138" t="str">
            <v>ACTUALIZACION</v>
          </cell>
          <cell r="H3138">
            <v>45500</v>
          </cell>
          <cell r="I3138" t="str">
            <v>LOLIS ADRIANA SALAS VILLA</v>
          </cell>
          <cell r="J3138">
            <v>13001</v>
          </cell>
          <cell r="K3138" t="str">
            <v>HENEQUEN</v>
          </cell>
          <cell r="L3138" t="str">
            <v>BOLÍVAR</v>
          </cell>
          <cell r="M3138" t="str">
            <v>CARTAGENA DE INDIAS</v>
          </cell>
          <cell r="N3138" t="str">
            <v>6665565  |  6665556</v>
          </cell>
          <cell r="O3138">
            <v>3178866549</v>
          </cell>
          <cell r="P3138" t="str">
            <v>recicleancorporacion@gmail.com</v>
          </cell>
          <cell r="Q3138" t="str">
            <v>SIN ANIMO DE LUCRO</v>
          </cell>
          <cell r="R3138" t="str">
            <v>ORGANIZACION AUTORIZADA</v>
          </cell>
        </row>
        <row r="3139">
          <cell r="A3139">
            <v>38930</v>
          </cell>
          <cell r="B3139" t="str">
            <v>EMPRESA DE SERVICIOS PUBLICOS DOMICILIARIOS DE EL CASTILLO SA ESP</v>
          </cell>
          <cell r="C3139">
            <v>43020</v>
          </cell>
          <cell r="D3139" t="str">
            <v>901119669-8</v>
          </cell>
          <cell r="E3139" t="str">
            <v>OPERATIVA</v>
          </cell>
          <cell r="F3139">
            <v>43017</v>
          </cell>
          <cell r="G3139" t="str">
            <v>ACTUALIZACION</v>
          </cell>
          <cell r="H3139">
            <v>45720</v>
          </cell>
          <cell r="I3139" t="str">
            <v>CARLOS ANDRES CHIQUITO BARCO</v>
          </cell>
          <cell r="J3139">
            <v>50251</v>
          </cell>
          <cell r="K3139" t="str">
            <v>Carrera 9 No. 11-05</v>
          </cell>
          <cell r="L3139" t="str">
            <v>META</v>
          </cell>
          <cell r="M3139" t="str">
            <v>EL CASTILLO</v>
          </cell>
          <cell r="N3139" t="str">
            <v>6540036  |  6540004</v>
          </cell>
          <cell r="O3139">
            <v>3142112101</v>
          </cell>
          <cell r="P3139" t="str">
            <v>aguasdelcastillosa@gmail.com</v>
          </cell>
          <cell r="Q3139" t="str">
            <v>SOCIEDAD ANONIMA</v>
          </cell>
          <cell r="R3139" t="str">
            <v>SOCIEDADES (EMPRESA DE SERVICIOS PUBLICOS)</v>
          </cell>
        </row>
        <row r="3140">
          <cell r="A3140">
            <v>38952</v>
          </cell>
          <cell r="B3140" t="str">
            <v>ASOCIACION DE RECICLADORES PORVENIR - ASOPORVENIR</v>
          </cell>
          <cell r="C3140">
            <v>43020</v>
          </cell>
          <cell r="D3140" t="str">
            <v>901109408-1</v>
          </cell>
          <cell r="E3140" t="str">
            <v>OPERATIVA</v>
          </cell>
          <cell r="F3140">
            <v>42931</v>
          </cell>
          <cell r="G3140" t="str">
            <v>ACTUALIZACION</v>
          </cell>
          <cell r="H3140">
            <v>45716</v>
          </cell>
          <cell r="I3140" t="str">
            <v>PAULA   ANDREA BUITRAGO LADINO</v>
          </cell>
          <cell r="J3140">
            <v>11001</v>
          </cell>
          <cell r="K3140" t="str">
            <v xml:space="preserve">CRA 91 # 97-19 </v>
          </cell>
          <cell r="L3140" t="str">
            <v>BOGOTÁ, D.C.</v>
          </cell>
          <cell r="M3140" t="str">
            <v>BOGOTA, D.C.</v>
          </cell>
          <cell r="N3140" t="str">
            <v>5600540  |  0000000</v>
          </cell>
          <cell r="O3140">
            <v>3147216380</v>
          </cell>
          <cell r="P3140" t="str">
            <v>gerencia@asoporvenir.co</v>
          </cell>
          <cell r="Q3140" t="str">
            <v>SIN ANIMO DE LUCRO</v>
          </cell>
          <cell r="R3140" t="str">
            <v>ORGANIZACION AUTORIZADA</v>
          </cell>
        </row>
        <row r="3141">
          <cell r="A3141">
            <v>39034</v>
          </cell>
          <cell r="B3141" t="str">
            <v>ASOCIACION DE RECICLADORES EMPRENDEDORES DE BOSCONIA</v>
          </cell>
          <cell r="C3141">
            <v>43164</v>
          </cell>
          <cell r="D3141" t="str">
            <v>901112923-2</v>
          </cell>
          <cell r="E3141" t="str">
            <v>OPERATIVA</v>
          </cell>
          <cell r="F3141">
            <v>42947</v>
          </cell>
          <cell r="G3141" t="str">
            <v>ACTUALIZACION</v>
          </cell>
          <cell r="H3141">
            <v>45540</v>
          </cell>
          <cell r="I3141" t="str">
            <v>LUIS DAZA DE LA CRUZ</v>
          </cell>
          <cell r="J3141">
            <v>20060</v>
          </cell>
          <cell r="K3141" t="str">
            <v>CRA 3  CALLE 13</v>
          </cell>
          <cell r="L3141" t="str">
            <v>CESAR</v>
          </cell>
          <cell r="M3141" t="str">
            <v>BOSCONIA</v>
          </cell>
          <cell r="N3141" t="str">
            <v>0000000  |  0000000</v>
          </cell>
          <cell r="O3141">
            <v>3103376191</v>
          </cell>
          <cell r="P3141" t="str">
            <v>asorecicladoresdebosconia@hotmail.com</v>
          </cell>
          <cell r="Q3141" t="str">
            <v>EMPRESA ASOCIATIVA DE TRABAJO</v>
          </cell>
          <cell r="R3141" t="str">
            <v>ORGANIZACION AUTORIZADA</v>
          </cell>
        </row>
        <row r="3142">
          <cell r="A3142">
            <v>39035</v>
          </cell>
          <cell r="B3142" t="str">
            <v>Fundación Recicla - Vida Integral</v>
          </cell>
          <cell r="C3142">
            <v>43060</v>
          </cell>
          <cell r="D3142" t="str">
            <v>900961176-5</v>
          </cell>
          <cell r="E3142" t="str">
            <v>OPERATIVA</v>
          </cell>
          <cell r="F3142">
            <v>42319</v>
          </cell>
          <cell r="G3142" t="str">
            <v>ACTUALIZACION</v>
          </cell>
          <cell r="H3142">
            <v>45467</v>
          </cell>
          <cell r="I3142" t="str">
            <v>MARY LENIS ORDONEZ</v>
          </cell>
          <cell r="J3142">
            <v>76001</v>
          </cell>
          <cell r="K3142" t="str">
            <v>Transversal 29 # 28-51</v>
          </cell>
          <cell r="L3142" t="str">
            <v>VALLE DEL CAUCA</v>
          </cell>
          <cell r="M3142" t="str">
            <v>CALI</v>
          </cell>
          <cell r="N3142" t="str">
            <v>8829663  |  8829663</v>
          </cell>
          <cell r="O3142">
            <v>3103195194</v>
          </cell>
          <cell r="P3142" t="str">
            <v>furvinpacifico@gmail.com</v>
          </cell>
          <cell r="Q3142" t="str">
            <v>SIN ANIMO DE LUCRO</v>
          </cell>
          <cell r="R3142" t="str">
            <v>ORGANIZACION AUTORIZADA</v>
          </cell>
        </row>
        <row r="3143">
          <cell r="A3143">
            <v>39050</v>
          </cell>
          <cell r="B3143" t="str">
            <v>COMPAÑIA MILETO S.A.S. E.S.P.</v>
          </cell>
          <cell r="C3143">
            <v>45149</v>
          </cell>
          <cell r="D3143" t="str">
            <v>900988972-9</v>
          </cell>
          <cell r="E3143" t="str">
            <v>OPERATIVA</v>
          </cell>
          <cell r="F3143">
            <v>44062</v>
          </cell>
          <cell r="G3143" t="str">
            <v>ACTUALIZACION</v>
          </cell>
          <cell r="H3143">
            <v>45716</v>
          </cell>
          <cell r="I3143" t="str">
            <v>FANNY BLANCO MARTINEZ</v>
          </cell>
          <cell r="J3143">
            <v>68001</v>
          </cell>
          <cell r="K3143" t="str">
            <v>CARRERA 36 # 54 98. OFICINA 203. CABECERA</v>
          </cell>
          <cell r="L3143" t="str">
            <v>SANTANDER</v>
          </cell>
          <cell r="M3143" t="str">
            <v>BUCARAMANGA</v>
          </cell>
          <cell r="N3143" t="str">
            <v>6725995  |  6725995</v>
          </cell>
          <cell r="O3143">
            <v>3014835016</v>
          </cell>
          <cell r="P3143" t="str">
            <v>miletosui@gmail.com</v>
          </cell>
          <cell r="Q3143" t="str">
            <v>SOCIEDAD POR ACCIONES SIMPLIFICADA</v>
          </cell>
          <cell r="R3143" t="str">
            <v>SOCIEDADES (EMPRESA DE SERVICIOS PUBLICOS)</v>
          </cell>
        </row>
        <row r="3144">
          <cell r="A3144">
            <v>39052</v>
          </cell>
          <cell r="B3144" t="str">
            <v>RECUPERADORA LA 55 SAS ESP</v>
          </cell>
          <cell r="C3144">
            <v>43153</v>
          </cell>
          <cell r="D3144" t="str">
            <v>901124058-8</v>
          </cell>
          <cell r="E3144" t="str">
            <v>OPERATIVA</v>
          </cell>
          <cell r="F3144">
            <v>43025</v>
          </cell>
          <cell r="G3144" t="str">
            <v>ACTUALIZACION</v>
          </cell>
          <cell r="H3144">
            <v>44284</v>
          </cell>
          <cell r="I3144" t="str">
            <v>JULIAN ANDRES MEDINA  SANCHEZ</v>
          </cell>
          <cell r="J3144">
            <v>41001</v>
          </cell>
          <cell r="K3144" t="str">
            <v>CALLE 22 N 54 37</v>
          </cell>
          <cell r="L3144" t="str">
            <v>HUILA</v>
          </cell>
          <cell r="M3144" t="str">
            <v>NEIVA</v>
          </cell>
          <cell r="N3144" t="str">
            <v>8775676  |  8775676</v>
          </cell>
          <cell r="O3144">
            <v>3107574937</v>
          </cell>
          <cell r="P3144" t="str">
            <v>recuperadorala55@hotmail.com</v>
          </cell>
          <cell r="Q3144" t="str">
            <v>SOCIEDAD POR ACCIONES SIMPLIFICADA</v>
          </cell>
          <cell r="R3144" t="str">
            <v>SOCIEDADES (EMPRESA DE SERVICIOS PUBLICOS)</v>
          </cell>
        </row>
        <row r="3145">
          <cell r="A3145">
            <v>39053</v>
          </cell>
          <cell r="B3145" t="str">
            <v>ECOGESTION E.S.P S.A.S.</v>
          </cell>
          <cell r="C3145">
            <v>44441</v>
          </cell>
          <cell r="D3145" t="str">
            <v>901124285-3</v>
          </cell>
          <cell r="E3145" t="str">
            <v>OPERATIVA</v>
          </cell>
          <cell r="F3145">
            <v>43875</v>
          </cell>
          <cell r="G3145" t="str">
            <v>ACTUALIZACION</v>
          </cell>
          <cell r="H3145">
            <v>45105</v>
          </cell>
          <cell r="I3145" t="str">
            <v>MILEIVIS VIDES  GARCIA</v>
          </cell>
          <cell r="J3145">
            <v>13160</v>
          </cell>
          <cell r="K3145" t="str">
            <v>CALLE 5 # 8-19</v>
          </cell>
          <cell r="L3145" t="str">
            <v>BOLÍVAR</v>
          </cell>
          <cell r="M3145" t="str">
            <v>CANTAGALLO</v>
          </cell>
          <cell r="N3145" t="str">
            <v>6323344  |  6323344</v>
          </cell>
          <cell r="O3145">
            <v>3112513137</v>
          </cell>
          <cell r="P3145" t="str">
            <v>ecogestionsgc@gmail.com</v>
          </cell>
          <cell r="Q3145" t="str">
            <v>SOCIEDAD POR ACCIONES SIMPLIFICADA</v>
          </cell>
          <cell r="R3145" t="str">
            <v>SOCIEDADES (EMPRESA DE SERVICIOS PUBLICOS)</v>
          </cell>
        </row>
        <row r="3146">
          <cell r="A3146">
            <v>39055</v>
          </cell>
          <cell r="B3146" t="str">
            <v>ASOCIACION GREMIAL DE RECICLADORES NACIONALES ECOCLEAN ESP</v>
          </cell>
          <cell r="C3146">
            <v>43031</v>
          </cell>
          <cell r="D3146" t="str">
            <v>900866164-0</v>
          </cell>
          <cell r="E3146" t="str">
            <v>OPERATIVA</v>
          </cell>
          <cell r="F3146">
            <v>41915</v>
          </cell>
          <cell r="G3146" t="str">
            <v>ACTUALIZACION</v>
          </cell>
          <cell r="H3146">
            <v>45733</v>
          </cell>
          <cell r="I3146" t="str">
            <v>JHONNY ANDERSON FLOREZ MORENO</v>
          </cell>
          <cell r="J3146">
            <v>11001</v>
          </cell>
          <cell r="K3146" t="str">
            <v>Calle 35B sur  # 86-72</v>
          </cell>
          <cell r="L3146" t="str">
            <v>BOGOTÁ, D.C.</v>
          </cell>
          <cell r="M3146" t="str">
            <v>BOGOTA, D.C.</v>
          </cell>
          <cell r="N3146" t="str">
            <v>0000000  |  0000000</v>
          </cell>
          <cell r="O3146">
            <v>3507356865</v>
          </cell>
          <cell r="P3146" t="str">
            <v>asoecoclean@gmail.com</v>
          </cell>
          <cell r="Q3146" t="str">
            <v>EMPRESA ASOCIATIVA DE TRABAJO</v>
          </cell>
          <cell r="R3146" t="str">
            <v>ORGANIZACION AUTORIZADA</v>
          </cell>
        </row>
        <row r="3147">
          <cell r="A3147">
            <v>39056</v>
          </cell>
          <cell r="B3147" t="str">
            <v>INTERASEO DEL ARCHIPIELAGO S.A.S. E.S.P.</v>
          </cell>
          <cell r="C3147">
            <v>43175</v>
          </cell>
          <cell r="D3147" t="str">
            <v>901056038-9</v>
          </cell>
          <cell r="E3147" t="str">
            <v>OPERATIVA</v>
          </cell>
          <cell r="F3147">
            <v>43025</v>
          </cell>
          <cell r="G3147" t="str">
            <v>ACTUALIZACION</v>
          </cell>
          <cell r="H3147">
            <v>45737</v>
          </cell>
          <cell r="I3147" t="str">
            <v>JOSE RICARDO TRUJILLO TOBAR</v>
          </cell>
          <cell r="J3147">
            <v>5001</v>
          </cell>
          <cell r="K3147" t="str">
            <v>CRA 38 # 10-36 OFICINA 907 EDIFICIO MILENIO</v>
          </cell>
          <cell r="L3147" t="str">
            <v>ANTIOQUIA</v>
          </cell>
          <cell r="M3147" t="str">
            <v>MEDELLÍN</v>
          </cell>
          <cell r="N3147" t="str">
            <v>5126080  |  3259970</v>
          </cell>
          <cell r="O3147">
            <v>7777777777</v>
          </cell>
          <cell r="P3147" t="str">
            <v>notificaciones@interaseo.com.co</v>
          </cell>
          <cell r="Q3147" t="str">
            <v>SOCIEDAD POR ACCIONES SIMPLIFICADA</v>
          </cell>
          <cell r="R3147" t="str">
            <v>SOCIEDADES (EMPRESA DE SERVICIOS PUBLICOS)</v>
          </cell>
        </row>
        <row r="3148">
          <cell r="A3148">
            <v>39072</v>
          </cell>
          <cell r="B3148" t="str">
            <v>ASOCIACION DE RECICLADORES FUERTES EN LA  RTA</v>
          </cell>
          <cell r="C3148">
            <v>43033</v>
          </cell>
          <cell r="D3148" t="str">
            <v>901122134-0</v>
          </cell>
          <cell r="E3148" t="str">
            <v>OPERATIVA</v>
          </cell>
          <cell r="F3148">
            <v>43018</v>
          </cell>
          <cell r="G3148" t="str">
            <v>ACTUALIZACION</v>
          </cell>
          <cell r="H3148">
            <v>45716</v>
          </cell>
          <cell r="I3148" t="str">
            <v xml:space="preserve">ROMAN  ALEXIS CHAVARRIA ESPINOSA </v>
          </cell>
          <cell r="J3148">
            <v>11001</v>
          </cell>
          <cell r="K3148" t="str">
            <v>CALLE 15 # 58-36</v>
          </cell>
          <cell r="L3148" t="str">
            <v>BOGOTÁ, D.C.</v>
          </cell>
          <cell r="M3148" t="str">
            <v>BOGOTA, D.C.</v>
          </cell>
          <cell r="N3148" t="str">
            <v>0000000  |  0000000</v>
          </cell>
          <cell r="O3148">
            <v>3208372647</v>
          </cell>
          <cell r="P3148" t="str">
            <v>gerencia@asorecicladoresrta.com</v>
          </cell>
          <cell r="Q3148" t="str">
            <v>SIN ANIMO DE LUCRO</v>
          </cell>
          <cell r="R3148" t="str">
            <v>ORGANIZACION AUTORIZADA</v>
          </cell>
        </row>
        <row r="3149">
          <cell r="A3149">
            <v>39073</v>
          </cell>
          <cell r="B3149" t="str">
            <v xml:space="preserve">ASOCIACION DE RECICLADORES DE OFICIO NUEVA VISION </v>
          </cell>
          <cell r="C3149">
            <v>43033</v>
          </cell>
          <cell r="D3149" t="str">
            <v>901116491-0</v>
          </cell>
          <cell r="E3149" t="str">
            <v>OPERATIVA</v>
          </cell>
          <cell r="F3149">
            <v>43032</v>
          </cell>
          <cell r="G3149" t="str">
            <v>ACTUALIZACION</v>
          </cell>
          <cell r="H3149">
            <v>45719</v>
          </cell>
          <cell r="I3149" t="str">
            <v>LADY JOHANNA MALAGON LOPEZ</v>
          </cell>
          <cell r="J3149">
            <v>11001</v>
          </cell>
          <cell r="K3149" t="str">
            <v xml:space="preserve">calle 60D  N° 18D15 SUR </v>
          </cell>
          <cell r="L3149" t="str">
            <v>BOGOTÁ, D.C.</v>
          </cell>
          <cell r="M3149" t="str">
            <v>BOGOTA, D.C.</v>
          </cell>
          <cell r="N3149" t="str">
            <v>7912822  |  3937102</v>
          </cell>
          <cell r="O3149">
            <v>3123170332</v>
          </cell>
          <cell r="P3149" t="str">
            <v>recicladores.arnu@gmail.com</v>
          </cell>
          <cell r="Q3149" t="str">
            <v>SIN ANIMO DE LUCRO</v>
          </cell>
          <cell r="R3149" t="str">
            <v>ORGANIZACION AUTORIZADA</v>
          </cell>
        </row>
        <row r="3150">
          <cell r="A3150">
            <v>39074</v>
          </cell>
          <cell r="B3150" t="str">
            <v>IMAC APROBECHABLES S.A.S E.S.P</v>
          </cell>
          <cell r="C3150">
            <v>43033</v>
          </cell>
          <cell r="D3150" t="str">
            <v>901106778-6</v>
          </cell>
          <cell r="E3150" t="str">
            <v>OPERATIVA</v>
          </cell>
          <cell r="F3150">
            <v>43535</v>
          </cell>
          <cell r="G3150" t="str">
            <v>ACTUALIZACION</v>
          </cell>
          <cell r="H3150">
            <v>45272</v>
          </cell>
          <cell r="I3150" t="str">
            <v>CRISTIAN CAMILO  DUARTE PARDO</v>
          </cell>
          <cell r="J3150">
            <v>25290</v>
          </cell>
          <cell r="K3150" t="str">
            <v>carrera 12 # 7 18</v>
          </cell>
          <cell r="L3150" t="str">
            <v>CUNDINAMARCA</v>
          </cell>
          <cell r="M3150" t="str">
            <v>FUSAGASUGA</v>
          </cell>
          <cell r="N3150" t="str">
            <v>8748140  |  0000000</v>
          </cell>
          <cell r="O3150">
            <v>3134267658</v>
          </cell>
          <cell r="P3150" t="str">
            <v>facturasaprovechables@gmail.com</v>
          </cell>
          <cell r="Q3150" t="str">
            <v>SOCIEDAD POR ACCIONES SIMPLIFICADA</v>
          </cell>
          <cell r="R3150" t="str">
            <v>SOCIEDADES (EMPRESA DE SERVICIOS PUBLICOS)</v>
          </cell>
        </row>
        <row r="3151">
          <cell r="A3151">
            <v>39075</v>
          </cell>
          <cell r="B3151" t="str">
            <v>ASOCIACIÓN DE RECICLADORAS UNIDAS DEL SINU</v>
          </cell>
          <cell r="C3151">
            <v>43206</v>
          </cell>
          <cell r="D3151" t="str">
            <v>900859544-7</v>
          </cell>
          <cell r="E3151" t="str">
            <v>OPERATIVA</v>
          </cell>
          <cell r="F3151">
            <v>42170</v>
          </cell>
          <cell r="G3151" t="str">
            <v>ACTUALIZACION</v>
          </cell>
          <cell r="H3151">
            <v>45406</v>
          </cell>
          <cell r="I3151" t="str">
            <v>BRAYAN JAVIER PADILLA RAMOS</v>
          </cell>
          <cell r="J3151">
            <v>23001</v>
          </cell>
          <cell r="K3151" t="str">
            <v>KM 2 VIA PLANETA RICA BRR VILLA CARIBE</v>
          </cell>
          <cell r="L3151" t="str">
            <v>CÓRDOBA</v>
          </cell>
          <cell r="M3151" t="str">
            <v>MONTERIA</v>
          </cell>
          <cell r="N3151" t="str">
            <v>7953060  |  7953060</v>
          </cell>
          <cell r="O3151">
            <v>3187318065</v>
          </cell>
          <cell r="P3151" t="str">
            <v>aresinumonteria@gmail.com</v>
          </cell>
          <cell r="Q3151" t="str">
            <v>SIN ANIMO DE LUCRO</v>
          </cell>
          <cell r="R3151" t="str">
            <v>ORGANIZACION AUTORIZADA</v>
          </cell>
        </row>
        <row r="3152">
          <cell r="A3152">
            <v>39090</v>
          </cell>
          <cell r="B3152" t="str">
            <v>asociacion de recuperadores activos de usaquen esp</v>
          </cell>
          <cell r="C3152">
            <v>43034</v>
          </cell>
          <cell r="D3152" t="str">
            <v>901122587-3</v>
          </cell>
          <cell r="E3152" t="str">
            <v>OPERATIVA</v>
          </cell>
          <cell r="F3152">
            <v>43019</v>
          </cell>
          <cell r="G3152" t="str">
            <v>INSCRIPCION</v>
          </cell>
          <cell r="H3152">
            <v>43069</v>
          </cell>
          <cell r="I3152" t="str">
            <v>MARIA ESTEFANY CARO CARDOZO</v>
          </cell>
          <cell r="J3152">
            <v>11001</v>
          </cell>
          <cell r="K3152" t="str">
            <v>CL 234 68 50</v>
          </cell>
          <cell r="L3152" t="str">
            <v>BOGOTÁ, D.C.</v>
          </cell>
          <cell r="M3152" t="str">
            <v>BOGOTA, D.C.</v>
          </cell>
          <cell r="N3152" t="str">
            <v>5623164  |  5623164</v>
          </cell>
          <cell r="O3152">
            <v>3103140134</v>
          </cell>
          <cell r="P3152" t="str">
            <v>asoecousaquen@gmail.com</v>
          </cell>
          <cell r="Q3152" t="str">
            <v>ASOCIACION DE USUARIOS</v>
          </cell>
          <cell r="R3152" t="str">
            <v>ORGANIZACION AUTORIZADA</v>
          </cell>
        </row>
        <row r="3153">
          <cell r="A3153">
            <v>39091</v>
          </cell>
          <cell r="B3153" t="str">
            <v>CORPORACION DE RECICLADORES Y CARBONEROS DE COLOMBIA</v>
          </cell>
          <cell r="C3153">
            <v>43068</v>
          </cell>
          <cell r="D3153" t="str">
            <v>900740254-3</v>
          </cell>
          <cell r="E3153" t="str">
            <v>OPERATIVA</v>
          </cell>
          <cell r="F3153">
            <v>43068</v>
          </cell>
          <cell r="G3153" t="str">
            <v>ACTUALIZACION</v>
          </cell>
          <cell r="H3153">
            <v>45712</v>
          </cell>
          <cell r="I3153" t="str">
            <v>MARTHA LILIANA AREVALO GARCIA</v>
          </cell>
          <cell r="J3153">
            <v>11001</v>
          </cell>
          <cell r="K3153" t="str">
            <v>calle 71a sur # 87a 25 sur</v>
          </cell>
          <cell r="L3153" t="str">
            <v>BOGOTÁ, D.C.</v>
          </cell>
          <cell r="M3153" t="str">
            <v>BOGOTA, D.C.</v>
          </cell>
          <cell r="N3153" t="str">
            <v>9332542  |  9332542</v>
          </cell>
          <cell r="O3153">
            <v>3017630678</v>
          </cell>
          <cell r="P3153" t="str">
            <v>corpocarrecol@gmail.com</v>
          </cell>
          <cell r="Q3153" t="str">
            <v>CORPORACION</v>
          </cell>
          <cell r="R3153" t="str">
            <v>ORGANIZACION AUTORIZADA</v>
          </cell>
        </row>
        <row r="3154">
          <cell r="A3154">
            <v>39132</v>
          </cell>
          <cell r="B3154" t="str">
            <v>ASOCIACION DE RECICLADORES LOS PIJAOS</v>
          </cell>
          <cell r="C3154">
            <v>43181</v>
          </cell>
          <cell r="D3154" t="str">
            <v>901084874-9</v>
          </cell>
          <cell r="E3154" t="str">
            <v>OPERATIVA</v>
          </cell>
          <cell r="F3154">
            <v>43010</v>
          </cell>
          <cell r="G3154" t="str">
            <v>ACTUALIZACION</v>
          </cell>
          <cell r="H3154">
            <v>44473</v>
          </cell>
          <cell r="I3154" t="str">
            <v>GLORIA LISETH PRADA CARVAJAL</v>
          </cell>
          <cell r="J3154">
            <v>73001</v>
          </cell>
          <cell r="K3154" t="str">
            <v>AVENIDA 1A #27-04</v>
          </cell>
          <cell r="L3154" t="str">
            <v>TOLIMA</v>
          </cell>
          <cell r="M3154" t="str">
            <v>IBAGUE</v>
          </cell>
          <cell r="N3154" t="str">
            <v>0000000  |  0000000</v>
          </cell>
          <cell r="O3154">
            <v>3138005338</v>
          </cell>
          <cell r="P3154" t="str">
            <v>asrep2017@gmail.com</v>
          </cell>
          <cell r="Q3154" t="str">
            <v>EMPRESA ASOCIATIVA DE TRABAJO</v>
          </cell>
          <cell r="R3154" t="str">
            <v>ORGANIZACION AUTORIZADA</v>
          </cell>
        </row>
        <row r="3155">
          <cell r="A3155">
            <v>39135</v>
          </cell>
          <cell r="B3155" t="str">
            <v>Asociacion de recicladores basura cero santa marta esp</v>
          </cell>
          <cell r="C3155">
            <v>43138</v>
          </cell>
          <cell r="D3155" t="str">
            <v>901120845-1</v>
          </cell>
          <cell r="E3155" t="str">
            <v>OPERATIVA</v>
          </cell>
          <cell r="F3155">
            <v>43024</v>
          </cell>
          <cell r="G3155" t="str">
            <v>ACTUALIZACION</v>
          </cell>
          <cell r="H3155">
            <v>45744</v>
          </cell>
          <cell r="I3155" t="str">
            <v>CARLOS MARIO JARAMILLO QUINTERO</v>
          </cell>
          <cell r="J3155">
            <v>47001</v>
          </cell>
          <cell r="K3155" t="str">
            <v>CRA 42#39-25</v>
          </cell>
          <cell r="L3155" t="str">
            <v>MAGDALENA</v>
          </cell>
          <cell r="M3155" t="str">
            <v>SANTA MARTA</v>
          </cell>
          <cell r="N3155" t="str">
            <v>0000000  |  0000000</v>
          </cell>
          <cell r="O3155">
            <v>3128011893</v>
          </cell>
          <cell r="P3155" t="str">
            <v>basuracerosantamartaesp@gmail.com</v>
          </cell>
          <cell r="Q3155" t="str">
            <v>EMPRESA DE ECONOMIA SOLIDARIA</v>
          </cell>
          <cell r="R3155" t="str">
            <v>ORGANIZACION AUTORIZADA</v>
          </cell>
        </row>
        <row r="3156">
          <cell r="A3156">
            <v>39252</v>
          </cell>
          <cell r="B3156" t="str">
            <v xml:space="preserve">ASOCIACION DE USUARIOS DEL SERVICIO DE AGUA DE ACUEDUCTO DE JIGUALES  </v>
          </cell>
          <cell r="C3156">
            <v>43385</v>
          </cell>
          <cell r="D3156" t="str">
            <v>805024240-5</v>
          </cell>
          <cell r="E3156" t="str">
            <v>OPERATIVA</v>
          </cell>
          <cell r="F3156">
            <v>37476</v>
          </cell>
          <cell r="G3156" t="str">
            <v>ACTUALIZACION</v>
          </cell>
          <cell r="H3156">
            <v>45652</v>
          </cell>
          <cell r="I3156" t="str">
            <v>LUZ EMERITA OCAMPO DE GONZALEZ</v>
          </cell>
          <cell r="J3156">
            <v>76233</v>
          </cell>
          <cell r="K3156" t="str">
            <v>CALLE 1</v>
          </cell>
          <cell r="L3156" t="str">
            <v>VALLE DEL CAUCA</v>
          </cell>
          <cell r="M3156" t="str">
            <v>DAGUA</v>
          </cell>
          <cell r="N3156" t="str">
            <v>3166395  |  3166950</v>
          </cell>
          <cell r="O3156">
            <v>3162863584</v>
          </cell>
          <cell r="P3156" t="str">
            <v>ACUEDUCTO-JIGUALES@HOTMAIL.COM</v>
          </cell>
          <cell r="Q3156" t="str">
            <v>ASOCIACION DE USUARIOS</v>
          </cell>
          <cell r="R3156" t="str">
            <v>ORGANIZACION AUTORIZADA</v>
          </cell>
        </row>
        <row r="3157">
          <cell r="A3157">
            <v>39270</v>
          </cell>
          <cell r="B3157" t="str">
            <v>corporacion de recicladores de itagui</v>
          </cell>
          <cell r="C3157">
            <v>43542</v>
          </cell>
          <cell r="D3157" t="str">
            <v>901131196-5</v>
          </cell>
          <cell r="E3157" t="str">
            <v>OPERATIVA</v>
          </cell>
          <cell r="F3157">
            <v>43049</v>
          </cell>
          <cell r="G3157" t="str">
            <v>INSCRIPCION</v>
          </cell>
          <cell r="H3157">
            <v>43552</v>
          </cell>
          <cell r="I3157" t="str">
            <v>MONICA ISABEL RESTREPO URIBE</v>
          </cell>
          <cell r="J3157">
            <v>5360</v>
          </cell>
          <cell r="K3157" t="str">
            <v>cr 59b N 57 int 309</v>
          </cell>
          <cell r="L3157" t="str">
            <v>ANTIOQUIA</v>
          </cell>
          <cell r="M3157" t="str">
            <v>ITAGUI</v>
          </cell>
          <cell r="N3157" t="str">
            <v>2775559  |  3874739</v>
          </cell>
          <cell r="O3157">
            <v>3164605183</v>
          </cell>
          <cell r="P3157" t="str">
            <v>corporacionderecicladoresitagui@hotmail.com</v>
          </cell>
          <cell r="Q3157" t="str">
            <v>CORPORACION</v>
          </cell>
          <cell r="R3157" t="str">
            <v>ORGANIZACION AUTORIZADA</v>
          </cell>
        </row>
        <row r="3158">
          <cell r="A3158">
            <v>39273</v>
          </cell>
          <cell r="B3158" t="str">
            <v>Bodegas de reciclaje asociadas del suroccidente colombiano SAS</v>
          </cell>
          <cell r="C3158">
            <v>43056</v>
          </cell>
          <cell r="D3158" t="str">
            <v>901129667-6</v>
          </cell>
          <cell r="E3158" t="str">
            <v>OPERATIVA</v>
          </cell>
          <cell r="F3158">
            <v>43043</v>
          </cell>
          <cell r="G3158" t="str">
            <v>ACTUALIZACION</v>
          </cell>
          <cell r="H3158">
            <v>45399</v>
          </cell>
          <cell r="I3158" t="str">
            <v>CAMILA MILENA  REALPE PULICHE</v>
          </cell>
          <cell r="J3158">
            <v>19001</v>
          </cell>
          <cell r="K3158" t="str">
            <v xml:space="preserve"> CARRERA 33 #7 30 BARRIO SAN JOSE</v>
          </cell>
          <cell r="L3158" t="str">
            <v>CAUCA</v>
          </cell>
          <cell r="M3158" t="str">
            <v>POPAYAN</v>
          </cell>
          <cell r="N3158" t="str">
            <v>3005275  |  3015275</v>
          </cell>
          <cell r="O3158">
            <v>3015275440</v>
          </cell>
          <cell r="P3158" t="str">
            <v>brasoc.cauca@gmail.com</v>
          </cell>
          <cell r="Q3158" t="str">
            <v>SOCIEDAD POR ACCIONES SIMPLIFICADA</v>
          </cell>
          <cell r="R3158" t="str">
            <v>SOCIEDADES (EMPRESA DE SERVICIOS PUBLICOS)</v>
          </cell>
        </row>
        <row r="3159">
          <cell r="A3159">
            <v>39290</v>
          </cell>
          <cell r="B3159" t="str">
            <v>ASOCIACION DE RECICLADORES DEVOLVER</v>
          </cell>
          <cell r="C3159">
            <v>43059</v>
          </cell>
          <cell r="D3159" t="str">
            <v>901132602-9</v>
          </cell>
          <cell r="E3159" t="str">
            <v>OPERATIVA</v>
          </cell>
          <cell r="F3159">
            <v>42887</v>
          </cell>
          <cell r="G3159" t="str">
            <v>ACTUALIZACION</v>
          </cell>
          <cell r="H3159">
            <v>45702</v>
          </cell>
          <cell r="I3159" t="str">
            <v>ALEXANDER TADEO DE ARMAS  HERNANDEZ</v>
          </cell>
          <cell r="J3159">
            <v>8001</v>
          </cell>
          <cell r="K3159" t="str">
            <v>calle 39 no 27 100 BG 03</v>
          </cell>
          <cell r="L3159" t="str">
            <v>ATLÁNTICO</v>
          </cell>
          <cell r="M3159" t="str">
            <v>BARRANQUILLA</v>
          </cell>
          <cell r="N3159" t="str">
            <v>3868002  |  3037982</v>
          </cell>
          <cell r="O3159">
            <v>3043699198</v>
          </cell>
          <cell r="P3159" t="str">
            <v>asociaciondevolver@gmail.com</v>
          </cell>
          <cell r="Q3159" t="str">
            <v>ASOCIACION DE USUARIOS</v>
          </cell>
          <cell r="R3159" t="str">
            <v>ORGANIZACION AUTORIZADA</v>
          </cell>
        </row>
        <row r="3160">
          <cell r="A3160">
            <v>39330</v>
          </cell>
          <cell r="B3160" t="str">
            <v>COOPRECUPERARFACA</v>
          </cell>
          <cell r="C3160">
            <v>43063</v>
          </cell>
          <cell r="D3160" t="str">
            <v>901022017-8</v>
          </cell>
          <cell r="E3160" t="str">
            <v>OPERATIVA</v>
          </cell>
          <cell r="F3160">
            <v>42668</v>
          </cell>
          <cell r="G3160" t="str">
            <v>ACTUALIZACION</v>
          </cell>
          <cell r="H3160">
            <v>45408</v>
          </cell>
          <cell r="I3160" t="str">
            <v>AURA LILIANA GUEVARA GUEVARA</v>
          </cell>
          <cell r="J3160">
            <v>25269</v>
          </cell>
          <cell r="K3160" t="str">
            <v>CARRERA 5a # 6 - 6</v>
          </cell>
          <cell r="L3160" t="str">
            <v>CUNDINAMARCA</v>
          </cell>
          <cell r="M3160" t="str">
            <v>FACATATIVA</v>
          </cell>
          <cell r="N3160" t="str">
            <v>3202040  |  3204075</v>
          </cell>
          <cell r="O3160">
            <v>3223465536</v>
          </cell>
          <cell r="P3160" t="str">
            <v>COOPRECUPERARFACA@GMAIL.COM</v>
          </cell>
          <cell r="Q3160" t="str">
            <v>COOPERATIVA</v>
          </cell>
          <cell r="R3160" t="str">
            <v>ORGANIZACION AUTORIZADA</v>
          </cell>
        </row>
        <row r="3161">
          <cell r="A3161">
            <v>39332</v>
          </cell>
          <cell r="B3161" t="str">
            <v>ASEOYLIMP EAT</v>
          </cell>
          <cell r="C3161">
            <v>43062</v>
          </cell>
          <cell r="D3161" t="str">
            <v>900284604-1</v>
          </cell>
          <cell r="E3161" t="str">
            <v>OPERATIVA</v>
          </cell>
          <cell r="F3161">
            <v>43061</v>
          </cell>
          <cell r="G3161" t="str">
            <v>INSCRIPCION</v>
          </cell>
          <cell r="H3161">
            <v>43069</v>
          </cell>
          <cell r="I3161" t="str">
            <v>FREDY MORENO ZUNIGA</v>
          </cell>
          <cell r="J3161">
            <v>13001</v>
          </cell>
          <cell r="K3161" t="str">
            <v xml:space="preserve">Bosque Transversal 54 No. 21 E - 30 ZONA SUR </v>
          </cell>
          <cell r="L3161" t="str">
            <v>BOLÍVAR</v>
          </cell>
          <cell r="M3161" t="str">
            <v>CARTAGENA DE INDIAS</v>
          </cell>
          <cell r="N3161" t="str">
            <v>0000000  |  0000000</v>
          </cell>
          <cell r="O3161">
            <v>3006866467</v>
          </cell>
          <cell r="P3161" t="str">
            <v>aseoylimeat@OUTLOOK.com</v>
          </cell>
          <cell r="Q3161" t="str">
            <v>EMPRESA ASOCIATIVA DE TRABAJO</v>
          </cell>
          <cell r="R3161" t="str">
            <v>ORGANIZACION AUTORIZADA</v>
          </cell>
        </row>
        <row r="3162">
          <cell r="A3162">
            <v>39357</v>
          </cell>
          <cell r="B3162" t="str">
            <v xml:space="preserve">GEIRA SAS </v>
          </cell>
          <cell r="C3162">
            <v>43066</v>
          </cell>
          <cell r="D3162" t="str">
            <v>900429801-0</v>
          </cell>
          <cell r="E3162" t="str">
            <v>OPERATIVA</v>
          </cell>
          <cell r="F3162">
            <v>40651</v>
          </cell>
          <cell r="G3162" t="str">
            <v>INSCRIPCION</v>
          </cell>
          <cell r="H3162">
            <v>43089</v>
          </cell>
          <cell r="I3162" t="str">
            <v>CESAR  SUAREZ PEREZ</v>
          </cell>
          <cell r="J3162">
            <v>13001</v>
          </cell>
          <cell r="K3162" t="str">
            <v>CALLE EL COLEGIO CR 68F # 70 120</v>
          </cell>
          <cell r="L3162" t="str">
            <v>BOLÍVAR</v>
          </cell>
          <cell r="M3162" t="str">
            <v>CARTAGENA DE INDIAS</v>
          </cell>
          <cell r="N3162" t="str">
            <v>6527991  |  0000000</v>
          </cell>
          <cell r="O3162">
            <v>3135721472</v>
          </cell>
          <cell r="P3162" t="str">
            <v>CSUAREZPEREZ2010@HOTMAIL.COM</v>
          </cell>
          <cell r="Q3162" t="str">
            <v>EMPRESA ASOCIATIVA DE TRABAJO</v>
          </cell>
          <cell r="R3162" t="str">
            <v>ORGANIZACION AUTORIZADA</v>
          </cell>
        </row>
        <row r="3163">
          <cell r="A3163">
            <v>39358</v>
          </cell>
          <cell r="B3163" t="str">
            <v>Asociacion ambientalista de Bayunca ASOABA</v>
          </cell>
          <cell r="C3163">
            <v>43062</v>
          </cell>
          <cell r="D3163" t="str">
            <v>900544203-8</v>
          </cell>
          <cell r="E3163" t="str">
            <v>OPERATIVA</v>
          </cell>
          <cell r="F3163">
            <v>41121</v>
          </cell>
          <cell r="G3163" t="str">
            <v>INSCRIPCION</v>
          </cell>
          <cell r="H3163">
            <v>43069</v>
          </cell>
          <cell r="I3163" t="str">
            <v>TULIO GUZMAN MARTINEZ</v>
          </cell>
          <cell r="J3163">
            <v>13001</v>
          </cell>
          <cell r="K3163" t="str">
            <v>Carrera 18 A # 10 A - 08 BAYUNCA</v>
          </cell>
          <cell r="L3163" t="str">
            <v>BOLÍVAR</v>
          </cell>
          <cell r="M3163" t="str">
            <v>CARTAGENA DE INDIAS</v>
          </cell>
          <cell r="N3163" t="str">
            <v>0000000  |  0000000</v>
          </cell>
          <cell r="O3163">
            <v>3135470460</v>
          </cell>
          <cell r="P3163" t="str">
            <v>teguzman2009@hotmail.com</v>
          </cell>
          <cell r="Q3163" t="str">
            <v>EMPRESA ASOCIATIVA DE TRABAJO</v>
          </cell>
          <cell r="R3163" t="str">
            <v>ORGANIZACION AUTORIZADA</v>
          </cell>
        </row>
        <row r="3164">
          <cell r="A3164">
            <v>39360</v>
          </cell>
          <cell r="B3164" t="str">
            <v>CONCIENCIA CIUDADANA CONCA ZOMAC E.S.P S.A.S</v>
          </cell>
          <cell r="C3164">
            <v>43062</v>
          </cell>
          <cell r="D3164" t="str">
            <v>901131079-1</v>
          </cell>
          <cell r="E3164" t="str">
            <v>OPERATIVA</v>
          </cell>
          <cell r="F3164">
            <v>43049</v>
          </cell>
          <cell r="G3164" t="str">
            <v>ACTUALIZACION</v>
          </cell>
          <cell r="H3164">
            <v>45040</v>
          </cell>
          <cell r="I3164" t="str">
            <v>LEIDY PAOLA MADRIGAL TRUJILLO</v>
          </cell>
          <cell r="J3164">
            <v>18001</v>
          </cell>
          <cell r="K3164" t="str">
            <v>carrera 7 No. 14 - 30 B/ Centro - Florencia - Caqueta</v>
          </cell>
          <cell r="L3164" t="str">
            <v>CAQUETÁ</v>
          </cell>
          <cell r="M3164" t="str">
            <v>FLORENCIA</v>
          </cell>
          <cell r="N3164" t="str">
            <v>3102992  |  4342772</v>
          </cell>
          <cell r="O3164">
            <v>3102992239</v>
          </cell>
          <cell r="P3164" t="str">
            <v>concaesp@gmail.com</v>
          </cell>
          <cell r="Q3164" t="str">
            <v>SOCIEDAD POR ACCIONES SIMPLIFICADA</v>
          </cell>
          <cell r="R3164" t="str">
            <v>SOCIEDADES (EMPRESA DE SERVICIOS PUBLICOS)</v>
          </cell>
        </row>
        <row r="3165">
          <cell r="A3165">
            <v>39370</v>
          </cell>
          <cell r="B3165" t="str">
            <v>CORPORACION CORPOARCO (CORPORACION AMBIENTALISTA DE RECUPERADORES DE COLOMBIA)</v>
          </cell>
          <cell r="C3165">
            <v>43066</v>
          </cell>
          <cell r="D3165" t="str">
            <v>901133182-1</v>
          </cell>
          <cell r="E3165" t="str">
            <v>OPERATIVA</v>
          </cell>
          <cell r="F3165">
            <v>43062</v>
          </cell>
          <cell r="G3165" t="str">
            <v>INSCRIPCION</v>
          </cell>
          <cell r="H3165">
            <v>43089</v>
          </cell>
          <cell r="I3165" t="str">
            <v>CHRISTIAN DAVID DUARTE RODRIGUEZ</v>
          </cell>
          <cell r="J3165">
            <v>11001</v>
          </cell>
          <cell r="K3165" t="str">
            <v xml:space="preserve">cra 52 bis no 37 A 58 sur </v>
          </cell>
          <cell r="L3165" t="str">
            <v>BOGOTÁ, D.C.</v>
          </cell>
          <cell r="M3165" t="str">
            <v>BOGOTA, D.C.</v>
          </cell>
          <cell r="N3165" t="str">
            <v>2041587  |  2041587</v>
          </cell>
          <cell r="O3165">
            <v>3125139197</v>
          </cell>
          <cell r="P3165" t="str">
            <v>corpoarcobogota@gmail.com</v>
          </cell>
          <cell r="Q3165" t="str">
            <v>EMPRESA ASOCIATIVA DE TRABAJO</v>
          </cell>
          <cell r="R3165" t="str">
            <v>ORGANIZACION AUTORIZADA</v>
          </cell>
        </row>
        <row r="3166">
          <cell r="A3166">
            <v>39410</v>
          </cell>
          <cell r="B3166" t="str">
            <v>ASOCIACIÓN DE USUARIOS DEL ACUEDUCTO DE ALTAMIRA, MUNICIPIO DE BETULIA - ANTIOQUIA</v>
          </cell>
          <cell r="C3166">
            <v>43516</v>
          </cell>
          <cell r="D3166" t="str">
            <v>811021557-2</v>
          </cell>
          <cell r="E3166" t="str">
            <v>OPERATIVA</v>
          </cell>
          <cell r="F3166">
            <v>36515</v>
          </cell>
          <cell r="G3166" t="str">
            <v>ACTUALIZACION</v>
          </cell>
          <cell r="H3166">
            <v>45618</v>
          </cell>
          <cell r="I3166" t="str">
            <v>JAVIER DE JESUS ROJAS SOLORZANO</v>
          </cell>
          <cell r="J3166">
            <v>5093</v>
          </cell>
          <cell r="K3166" t="str">
            <v>Calle 10 No. 7 - 128</v>
          </cell>
          <cell r="L3166" t="str">
            <v>ANTIOQUIA</v>
          </cell>
          <cell r="M3166" t="str">
            <v>BETULIA</v>
          </cell>
          <cell r="N3166" t="str">
            <v>8630018  |  8630168</v>
          </cell>
          <cell r="O3166">
            <v>3147938484</v>
          </cell>
          <cell r="P3166" t="str">
            <v>asuamaltamira@hotmail.com</v>
          </cell>
          <cell r="Q3166" t="str">
            <v>ASOCIACION DE USUARIOS</v>
          </cell>
          <cell r="R3166" t="str">
            <v>ORGANIZACION AUTORIZADA</v>
          </cell>
        </row>
        <row r="3167">
          <cell r="A3167">
            <v>39413</v>
          </cell>
          <cell r="B3167" t="str">
            <v>JUNTA ADMINISTRADORA DEL ACUEDUCTO VEREDAL CAÑO ROJO LUSITANIA AGUALINDA ALBANIA Y YUCAPE</v>
          </cell>
          <cell r="C3167">
            <v>43065</v>
          </cell>
          <cell r="D3167" t="str">
            <v>901071994-8</v>
          </cell>
          <cell r="E3167" t="str">
            <v>OPERATIVA</v>
          </cell>
          <cell r="F3167">
            <v>43035</v>
          </cell>
          <cell r="G3167" t="str">
            <v>INSCRIPCION</v>
          </cell>
          <cell r="H3167">
            <v>43281</v>
          </cell>
          <cell r="I3167" t="str">
            <v>ORLANDO FARFAN HERRERA</v>
          </cell>
          <cell r="J3167">
            <v>50400</v>
          </cell>
          <cell r="K3167" t="str">
            <v xml:space="preserve">CL 8 11 76 </v>
          </cell>
          <cell r="L3167" t="str">
            <v>META</v>
          </cell>
          <cell r="M3167" t="str">
            <v>LEJANIAS</v>
          </cell>
          <cell r="N3167" t="str">
            <v>6591007  |  6591014</v>
          </cell>
          <cell r="O3167">
            <v>3219755096</v>
          </cell>
          <cell r="P3167" t="str">
            <v>jorlanfar@gmail.com</v>
          </cell>
          <cell r="Q3167" t="str">
            <v>JUNTA ADMINISTRADORA</v>
          </cell>
          <cell r="R3167" t="str">
            <v>ORGANIZACION AUTORIZADA</v>
          </cell>
        </row>
        <row r="3168">
          <cell r="A3168">
            <v>39450</v>
          </cell>
          <cell r="B3168" t="str">
            <v>Asociacion Colombiana de Reciclaje y Recuperacion Reutiliza Esp</v>
          </cell>
          <cell r="C3168">
            <v>43071</v>
          </cell>
          <cell r="D3168" t="str">
            <v>901133241-8</v>
          </cell>
          <cell r="E3168" t="str">
            <v>OPERATIVA</v>
          </cell>
          <cell r="F3168">
            <v>43071</v>
          </cell>
          <cell r="G3168" t="str">
            <v>ACTUALIZACION</v>
          </cell>
          <cell r="H3168">
            <v>44981</v>
          </cell>
          <cell r="I3168" t="str">
            <v>ANDRES CAMILO ROBAYO VELEZ</v>
          </cell>
          <cell r="J3168">
            <v>11001</v>
          </cell>
          <cell r="K3168" t="str">
            <v>Calle 39 sur 82 19</v>
          </cell>
          <cell r="L3168" t="str">
            <v>BOGOTÁ, D.C.</v>
          </cell>
          <cell r="M3168" t="str">
            <v>BOGOTA, D.C.</v>
          </cell>
          <cell r="N3168" t="str">
            <v>3212194  |  0000000</v>
          </cell>
          <cell r="O3168">
            <v>3212194276</v>
          </cell>
          <cell r="P3168" t="str">
            <v>RECURE.ESP@GMAIL.COM</v>
          </cell>
          <cell r="Q3168" t="str">
            <v>EMPRESA ASOCIATIVA DE TRABAJO</v>
          </cell>
          <cell r="R3168" t="str">
            <v>ORGANIZACION AUTORIZADA</v>
          </cell>
        </row>
        <row r="3169">
          <cell r="A3169">
            <v>39472</v>
          </cell>
          <cell r="B3169" t="str">
            <v>CORPORACION DE RECUPERADORES AMBIENTALES DE LA COSTA TODOS POR UNA CIUDAD LIMPIA</v>
          </cell>
          <cell r="C3169">
            <v>43110</v>
          </cell>
          <cell r="D3169" t="str">
            <v>901123169-2</v>
          </cell>
          <cell r="E3169" t="str">
            <v>OPERATIVA</v>
          </cell>
          <cell r="F3169">
            <v>43020</v>
          </cell>
          <cell r="G3169" t="str">
            <v>ACTUALIZACION</v>
          </cell>
          <cell r="H3169">
            <v>45707</v>
          </cell>
          <cell r="I3169" t="str">
            <v>MARIA ANTONIA CHACON GALVIS</v>
          </cell>
          <cell r="J3169">
            <v>8001</v>
          </cell>
          <cell r="K3169" t="str">
            <v>CR 42D  N° 6 - 59 Y 63 LOCAL 1 Y 2</v>
          </cell>
          <cell r="L3169" t="str">
            <v>ATLÁNTICO</v>
          </cell>
          <cell r="M3169" t="str">
            <v>BARRANQUILLA</v>
          </cell>
          <cell r="N3169" t="str">
            <v>3709675  |  3709675</v>
          </cell>
          <cell r="O3169">
            <v>3116851468</v>
          </cell>
          <cell r="P3169" t="str">
            <v>corambientaldelacosta@gmail.com</v>
          </cell>
          <cell r="Q3169" t="str">
            <v>CORPORACION</v>
          </cell>
          <cell r="R3169" t="str">
            <v>ORGANIZACION AUTORIZADA</v>
          </cell>
        </row>
        <row r="3170">
          <cell r="A3170">
            <v>39475</v>
          </cell>
          <cell r="B3170" t="str">
            <v>ADMINISTRACION PUBLICA COOPERATIVA DE SERVICIOS PUBLICOS DE PUEBLOVIEJO LIMITADA</v>
          </cell>
          <cell r="C3170">
            <v>43164</v>
          </cell>
          <cell r="D3170" t="str">
            <v>901135613-3</v>
          </cell>
          <cell r="E3170" t="str">
            <v>OPERATIVA</v>
          </cell>
          <cell r="F3170">
            <v>43098</v>
          </cell>
          <cell r="G3170" t="str">
            <v>ACTUALIZACION</v>
          </cell>
          <cell r="H3170">
            <v>45035</v>
          </cell>
          <cell r="I3170" t="str">
            <v>JHON JAIRO PENA CORREA</v>
          </cell>
          <cell r="J3170">
            <v>47570</v>
          </cell>
          <cell r="K3170" t="str">
            <v>Calle 6 #  6-31</v>
          </cell>
          <cell r="L3170" t="str">
            <v>MAGDALENA</v>
          </cell>
          <cell r="M3170" t="str">
            <v>PUEBLOVIEJO</v>
          </cell>
          <cell r="N3170" t="str">
            <v>0000000  |  0000000</v>
          </cell>
          <cell r="O3170">
            <v>3008520607</v>
          </cell>
          <cell r="P3170" t="str">
            <v>servipuebloapcltda@gmail.com</v>
          </cell>
          <cell r="Q3170" t="str">
            <v>COOPERATIVA</v>
          </cell>
          <cell r="R3170" t="str">
            <v>ORGANIZACION AUTORIZADA</v>
          </cell>
        </row>
        <row r="3171">
          <cell r="A3171">
            <v>39510</v>
          </cell>
          <cell r="B3171" t="str">
            <v>REINNVENTA SOLUCIONES SAS-ESP</v>
          </cell>
          <cell r="C3171">
            <v>43203</v>
          </cell>
          <cell r="D3171" t="str">
            <v>900926721-1</v>
          </cell>
          <cell r="E3171" t="str">
            <v>OPERATIVA</v>
          </cell>
          <cell r="F3171">
            <v>42401</v>
          </cell>
          <cell r="G3171" t="str">
            <v>ACTUALIZACION</v>
          </cell>
          <cell r="H3171">
            <v>45722</v>
          </cell>
          <cell r="I3171" t="str">
            <v>ANGIE LIZET GALINDO OLARTE</v>
          </cell>
          <cell r="J3171">
            <v>54001</v>
          </cell>
          <cell r="K3171" t="str">
            <v>CALL 2 # 6 65 - La insula</v>
          </cell>
          <cell r="L3171" t="str">
            <v>NORTE DE SANTANDER</v>
          </cell>
          <cell r="M3171" t="str">
            <v>CUCUTA</v>
          </cell>
          <cell r="N3171" t="str">
            <v>0000000  |  0000000</v>
          </cell>
          <cell r="O3171">
            <v>3157617549</v>
          </cell>
          <cell r="P3171" t="str">
            <v>solucionesreinnventa@gmail.com</v>
          </cell>
          <cell r="Q3171" t="str">
            <v>SOCIEDAD POR ACCIONES SIMPLIFICADA</v>
          </cell>
          <cell r="R3171" t="str">
            <v>SOCIEDADES (EMPRESA DE SERVICIOS PUBLICOS)</v>
          </cell>
        </row>
        <row r="3172">
          <cell r="A3172">
            <v>39571</v>
          </cell>
          <cell r="B3172" t="str">
            <v>ASOCIACION DE USUARIOS DEL ACUEDUCTO REGIONAL DEL HATILLO</v>
          </cell>
          <cell r="C3172">
            <v>43467</v>
          </cell>
          <cell r="D3172" t="str">
            <v>832008197-7</v>
          </cell>
          <cell r="E3172" t="str">
            <v>OPERATIVA</v>
          </cell>
          <cell r="F3172">
            <v>39448</v>
          </cell>
          <cell r="G3172" t="str">
            <v>ACTUALIZACION</v>
          </cell>
          <cell r="H3172">
            <v>45745</v>
          </cell>
          <cell r="I3172" t="str">
            <v>ALICIA MORAMAY VALENCIA FORERO</v>
          </cell>
          <cell r="J3172">
            <v>25513</v>
          </cell>
          <cell r="K3172" t="str">
            <v>Carrera 16 No.. 7 - 29</v>
          </cell>
          <cell r="L3172" t="str">
            <v>CUNDINAMARCA</v>
          </cell>
          <cell r="M3172" t="str">
            <v>PACHO</v>
          </cell>
          <cell r="N3172" t="str">
            <v>8540950  |  8541934</v>
          </cell>
          <cell r="O3172">
            <v>3610257725</v>
          </cell>
          <cell r="P3172" t="str">
            <v>acue.hatillo@gmail.com</v>
          </cell>
          <cell r="Q3172" t="str">
            <v>ASOCIACION DE USUARIOS</v>
          </cell>
          <cell r="R3172" t="str">
            <v>ORGANIZACION AUTORIZADA</v>
          </cell>
        </row>
        <row r="3173">
          <cell r="A3173">
            <v>39574</v>
          </cell>
          <cell r="B3173" t="str">
            <v xml:space="preserve">ECORECICLA </v>
          </cell>
          <cell r="C3173">
            <v>43367</v>
          </cell>
          <cell r="D3173" t="str">
            <v>900090384-2</v>
          </cell>
          <cell r="E3173" t="str">
            <v>OPERATIVA</v>
          </cell>
          <cell r="F3173">
            <v>38882</v>
          </cell>
          <cell r="G3173" t="str">
            <v>ACTUALIZACION</v>
          </cell>
          <cell r="H3173">
            <v>45716</v>
          </cell>
          <cell r="I3173" t="str">
            <v>MARTHA BEATRIZ HERNANDEZ TURRIZO</v>
          </cell>
          <cell r="J3173">
            <v>68001</v>
          </cell>
          <cell r="K3173" t="str">
            <v>Calle 1A #13 - 07</v>
          </cell>
          <cell r="L3173" t="str">
            <v>SANTANDER</v>
          </cell>
          <cell r="M3173" t="str">
            <v>BUCARAMANGA</v>
          </cell>
          <cell r="N3173" t="str">
            <v>0000000  |  6959369</v>
          </cell>
          <cell r="O3173">
            <v>3214764260</v>
          </cell>
          <cell r="P3173" t="str">
            <v>ecoreciclasas2017@gmail.com</v>
          </cell>
          <cell r="Q3173" t="str">
            <v>SOCIEDAD POR ACCIONES SIMPLIFICADA</v>
          </cell>
          <cell r="R3173" t="str">
            <v>SOCIEDADES (EMPRESA DE SERVICIOS PUBLICOS)</v>
          </cell>
        </row>
        <row r="3174">
          <cell r="A3174">
            <v>39592</v>
          </cell>
          <cell r="B3174" t="str">
            <v>ASOCIACION DE MANEJO INTEGRAL DE RESIDUOS SOLIDOS DE AGUACHICA</v>
          </cell>
          <cell r="C3174">
            <v>44391</v>
          </cell>
          <cell r="D3174" t="str">
            <v>900730672-6</v>
          </cell>
          <cell r="E3174" t="str">
            <v>OPERATIVA</v>
          </cell>
          <cell r="F3174">
            <v>44378</v>
          </cell>
          <cell r="G3174" t="str">
            <v>ACTUALIZACION</v>
          </cell>
          <cell r="H3174">
            <v>45716</v>
          </cell>
          <cell r="I3174" t="str">
            <v>HERNAN PARADA TORRES</v>
          </cell>
          <cell r="J3174">
            <v>20011</v>
          </cell>
          <cell r="K3174" t="str">
            <v>CALLE 14 No. 5 - 08 B/ 7 DE AGOSTO</v>
          </cell>
          <cell r="L3174" t="str">
            <v>CESAR</v>
          </cell>
          <cell r="M3174" t="str">
            <v>AGUACHICA</v>
          </cell>
          <cell r="N3174" t="str">
            <v>0000000  |  0000000</v>
          </cell>
          <cell r="O3174">
            <v>3128419495</v>
          </cell>
          <cell r="P3174" t="str">
            <v>amirsamisionverdeesp@gmail.com</v>
          </cell>
          <cell r="Q3174" t="str">
            <v>SIN ANIMO DE LUCRO</v>
          </cell>
          <cell r="R3174" t="str">
            <v>ORGANIZACION AUTORIZADA</v>
          </cell>
        </row>
        <row r="3175">
          <cell r="A3175">
            <v>39612</v>
          </cell>
          <cell r="B3175" t="str">
            <v xml:space="preserve">ASOCIACIÓN DE RECICLADORES BOGOTA V </v>
          </cell>
          <cell r="C3175">
            <v>43090</v>
          </cell>
          <cell r="D3175" t="str">
            <v>901126984-2</v>
          </cell>
          <cell r="E3175" t="str">
            <v>OPERATIVA</v>
          </cell>
          <cell r="F3175">
            <v>43035</v>
          </cell>
          <cell r="G3175" t="str">
            <v>ACTUALIZACION</v>
          </cell>
          <cell r="H3175">
            <v>45708</v>
          </cell>
          <cell r="I3175" t="str">
            <v>MARCO ANTONIO QUEVEDO  JIMENEZ</v>
          </cell>
          <cell r="J3175">
            <v>11001</v>
          </cell>
          <cell r="K3175" t="str">
            <v>Carrera 159B #136F 04</v>
          </cell>
          <cell r="L3175" t="str">
            <v>BOGOTÁ, D.C.</v>
          </cell>
          <cell r="M3175" t="str">
            <v>BOGOTA, D.C.</v>
          </cell>
          <cell r="N3175" t="str">
            <v>5675881  |  0000000</v>
          </cell>
          <cell r="O3175">
            <v>3203026577</v>
          </cell>
          <cell r="P3175" t="str">
            <v>arbolvl11@gmail.com</v>
          </cell>
          <cell r="Q3175" t="str">
            <v>SIN ANIMO DE LUCRO</v>
          </cell>
          <cell r="R3175" t="str">
            <v>ORGANIZACION AUTORIZADA</v>
          </cell>
        </row>
        <row r="3176">
          <cell r="A3176">
            <v>39632</v>
          </cell>
          <cell r="B3176" t="str">
            <v>eco visionarios s.a.s</v>
          </cell>
          <cell r="C3176">
            <v>43361</v>
          </cell>
          <cell r="D3176" t="str">
            <v>901114132-2</v>
          </cell>
          <cell r="E3176" t="str">
            <v>OPERATIVA</v>
          </cell>
          <cell r="F3176">
            <v>43342</v>
          </cell>
          <cell r="G3176" t="str">
            <v>ACTUALIZACION</v>
          </cell>
          <cell r="H3176">
            <v>45726</v>
          </cell>
          <cell r="I3176" t="str">
            <v>LAURA MARITHZA CASTRO ALEZONES</v>
          </cell>
          <cell r="J3176">
            <v>15759</v>
          </cell>
          <cell r="K3176" t="str">
            <v>calle 9 numero 27-47</v>
          </cell>
          <cell r="L3176" t="str">
            <v>BOYACÁ</v>
          </cell>
          <cell r="M3176" t="str">
            <v>SOGAMOSO</v>
          </cell>
          <cell r="N3176" t="str">
            <v>6365070  |  6365072</v>
          </cell>
          <cell r="O3176">
            <v>3232256889</v>
          </cell>
          <cell r="P3176" t="str">
            <v>ecovisionarios@hotmail.com</v>
          </cell>
          <cell r="Q3176" t="str">
            <v>SOCIEDAD POR ACCIONES SIMPLIFICADA</v>
          </cell>
          <cell r="R3176" t="str">
            <v>SOCIEDADES (EMPRESA DE SERVICIOS PUBLICOS)</v>
          </cell>
        </row>
        <row r="3177">
          <cell r="A3177">
            <v>39633</v>
          </cell>
          <cell r="B3177" t="str">
            <v xml:space="preserve">FUNDACIÓN PROGRESANDO JUNTOS POR COLOMBIA </v>
          </cell>
          <cell r="C3177">
            <v>43087</v>
          </cell>
          <cell r="D3177" t="str">
            <v>900328828-5</v>
          </cell>
          <cell r="E3177" t="str">
            <v>OPERATIVA</v>
          </cell>
          <cell r="F3177">
            <v>40162</v>
          </cell>
          <cell r="G3177" t="str">
            <v>ACTUALIZACION</v>
          </cell>
          <cell r="H3177">
            <v>45678</v>
          </cell>
          <cell r="I3177" t="str">
            <v>TRANSITO DIAZ BERMUDEZ</v>
          </cell>
          <cell r="J3177">
            <v>11001</v>
          </cell>
          <cell r="K3177" t="str">
            <v>TRANSV. 78 J # 49-83 SUR</v>
          </cell>
          <cell r="L3177" t="str">
            <v>BOGOTÁ, D.C.</v>
          </cell>
          <cell r="M3177" t="str">
            <v>BOGOTA, D.C.</v>
          </cell>
          <cell r="N3177" t="str">
            <v>0000000  |  0000000</v>
          </cell>
          <cell r="O3177">
            <v>3002936779</v>
          </cell>
          <cell r="P3177" t="str">
            <v>funjuncol@gmail.com</v>
          </cell>
          <cell r="Q3177" t="str">
            <v>SIN ANIMO DE LUCRO</v>
          </cell>
          <cell r="R3177" t="str">
            <v>ORGANIZACION AUTORIZADA</v>
          </cell>
        </row>
        <row r="3178">
          <cell r="A3178">
            <v>39634</v>
          </cell>
          <cell r="B3178" t="str">
            <v>Fundación Geo Verde</v>
          </cell>
          <cell r="C3178">
            <v>43290</v>
          </cell>
          <cell r="D3178" t="str">
            <v>901139325-5</v>
          </cell>
          <cell r="E3178" t="str">
            <v>OPERATIVA</v>
          </cell>
          <cell r="F3178">
            <v>43073</v>
          </cell>
          <cell r="G3178" t="str">
            <v>ACTUALIZACION</v>
          </cell>
          <cell r="H3178">
            <v>45350</v>
          </cell>
          <cell r="I3178" t="str">
            <v xml:space="preserve">DANNA ALEXANDRA GOMEZ </v>
          </cell>
          <cell r="J3178">
            <v>25126</v>
          </cell>
          <cell r="K3178" t="str">
            <v>Cra 5 # 2A - 54 Sur Ca 50</v>
          </cell>
          <cell r="L3178" t="str">
            <v>CUNDINAMARCA</v>
          </cell>
          <cell r="M3178" t="str">
            <v>CAJICA</v>
          </cell>
          <cell r="N3178" t="str">
            <v>0000000  |  0000000</v>
          </cell>
          <cell r="O3178">
            <v>3142998523</v>
          </cell>
          <cell r="P3178" t="str">
            <v>fundaciongeoverde@gmail.com</v>
          </cell>
          <cell r="Q3178" t="str">
            <v>EMPRESA DE ECONOMIA SOLIDARIA</v>
          </cell>
          <cell r="R3178" t="str">
            <v>ORGANIZACION AUTORIZADA</v>
          </cell>
        </row>
        <row r="3179">
          <cell r="A3179">
            <v>39636</v>
          </cell>
          <cell r="B3179" t="str">
            <v>ASOCIACIÓN GREMIAL DE RECUPERADORES UNIDOS ESP</v>
          </cell>
          <cell r="C3179">
            <v>43088</v>
          </cell>
          <cell r="D3179" t="str">
            <v>901138248-1</v>
          </cell>
          <cell r="E3179" t="str">
            <v>OPERATIVA</v>
          </cell>
          <cell r="F3179">
            <v>43068</v>
          </cell>
          <cell r="G3179" t="str">
            <v>ACTUALIZACION</v>
          </cell>
          <cell r="H3179">
            <v>45744</v>
          </cell>
          <cell r="I3179" t="str">
            <v>JULIO NEL BARRERA BELTRAN</v>
          </cell>
          <cell r="J3179">
            <v>15759</v>
          </cell>
          <cell r="K3179" t="str">
            <v>CL 13 15 63 BRR SANTA HELENA</v>
          </cell>
          <cell r="L3179" t="str">
            <v>BOYACÁ</v>
          </cell>
          <cell r="M3179" t="str">
            <v>SOGAMOSO</v>
          </cell>
          <cell r="N3179" t="str">
            <v>7752327  |  7752327</v>
          </cell>
          <cell r="O3179">
            <v>3163342379</v>
          </cell>
          <cell r="P3179" t="str">
            <v>AGREUNIDOSESP@GMAIL.COM</v>
          </cell>
          <cell r="Q3179" t="str">
            <v>SIN ANIMO DE LUCRO</v>
          </cell>
          <cell r="R3179" t="str">
            <v>ORGANIZACION AUTORIZADA</v>
          </cell>
        </row>
        <row r="3180">
          <cell r="A3180">
            <v>39652</v>
          </cell>
          <cell r="B3180" t="str">
            <v>ARCANAS TRADING CO E.S.P SAS CI</v>
          </cell>
          <cell r="C3180">
            <v>43706</v>
          </cell>
          <cell r="D3180" t="str">
            <v>900820946-5</v>
          </cell>
          <cell r="E3180" t="str">
            <v>OPERATIVA</v>
          </cell>
          <cell r="F3180">
            <v>42052</v>
          </cell>
          <cell r="G3180" t="str">
            <v>ACTUALIZACION</v>
          </cell>
          <cell r="H3180">
            <v>45727</v>
          </cell>
          <cell r="I3180" t="str">
            <v>ALFONSO OJEDA MOLINA</v>
          </cell>
          <cell r="J3180">
            <v>11001</v>
          </cell>
          <cell r="K3180" t="str">
            <v>CR 87 N # 74 C SUR 83</v>
          </cell>
          <cell r="L3180" t="str">
            <v>BOGOTÁ, D.C.</v>
          </cell>
          <cell r="M3180" t="str">
            <v>BOGOTA, D.C.</v>
          </cell>
          <cell r="N3180" t="str">
            <v>8283758  |  0000000</v>
          </cell>
          <cell r="O3180">
            <v>3212701574</v>
          </cell>
          <cell r="P3180" t="str">
            <v>gerencia@arcanastrading.com</v>
          </cell>
          <cell r="Q3180" t="str">
            <v>SOCIEDAD POR ACCIONES SIMPLIFICADA</v>
          </cell>
          <cell r="R3180" t="str">
            <v>SOCIEDADES (EMPRESA DE SERVICIOS PUBLICOS)</v>
          </cell>
        </row>
        <row r="3181">
          <cell r="A3181">
            <v>39654</v>
          </cell>
          <cell r="B3181" t="str">
            <v>ASOCIACION ASOECOVIDA</v>
          </cell>
          <cell r="C3181">
            <v>43089</v>
          </cell>
          <cell r="D3181" t="str">
            <v>901138602-6</v>
          </cell>
          <cell r="E3181" t="str">
            <v>OPERATIVA</v>
          </cell>
          <cell r="F3181">
            <v>43050</v>
          </cell>
          <cell r="G3181" t="str">
            <v>ACTUALIZACION</v>
          </cell>
          <cell r="H3181">
            <v>45436</v>
          </cell>
          <cell r="I3181" t="str">
            <v>LILIANA MARIA TORRES OSORIO</v>
          </cell>
          <cell r="J3181">
            <v>11001</v>
          </cell>
          <cell r="K3181" t="str">
            <v xml:space="preserve">Carrera 86 A # 55-37 Sur Piso 1 </v>
          </cell>
          <cell r="L3181" t="str">
            <v>BOGOTÁ, D.C.</v>
          </cell>
          <cell r="M3181" t="str">
            <v>BOGOTA, D.C.</v>
          </cell>
          <cell r="N3181" t="str">
            <v>0000000  |  0000000</v>
          </cell>
          <cell r="O3181">
            <v>3156381398</v>
          </cell>
          <cell r="P3181" t="str">
            <v>asociacionasoecovida@gmail.com</v>
          </cell>
          <cell r="Q3181" t="str">
            <v>EMPRESA ASOCIATIVA DE TRABAJO</v>
          </cell>
          <cell r="R3181" t="str">
            <v>ORGANIZACION AUTORIZADA</v>
          </cell>
        </row>
        <row r="3182">
          <cell r="A3182">
            <v>39692</v>
          </cell>
          <cell r="B3182" t="str">
            <v>EMPRESA DE ACUEDUCTO Y ALCANTARILLADO DEL MUNICIPIO DE PIJIÑO DEL CARMEN MAGDALENA S.A E.S.P</v>
          </cell>
          <cell r="C3182">
            <v>43165</v>
          </cell>
          <cell r="D3182" t="str">
            <v>901141342-7</v>
          </cell>
          <cell r="E3182" t="str">
            <v>OPERATIVA</v>
          </cell>
          <cell r="F3182">
            <v>43098</v>
          </cell>
          <cell r="G3182" t="str">
            <v>ACTUALIZACION</v>
          </cell>
          <cell r="H3182">
            <v>44658</v>
          </cell>
          <cell r="I3182" t="str">
            <v>GINA MARCELA SALAS HERRERA</v>
          </cell>
          <cell r="J3182">
            <v>47545</v>
          </cell>
          <cell r="K3182" t="str">
            <v>CL 13 No 9 - 36</v>
          </cell>
          <cell r="L3182" t="str">
            <v>MAGDALENA</v>
          </cell>
          <cell r="M3182" t="str">
            <v>PIJINO DEL CARMEN</v>
          </cell>
          <cell r="N3182" t="str">
            <v>0000000  |  0000000</v>
          </cell>
          <cell r="O3182">
            <v>3135396862</v>
          </cell>
          <cell r="P3182" t="str">
            <v>aguasdepijino@hotmail.com</v>
          </cell>
          <cell r="Q3182" t="str">
            <v>SOCIEDAD ANONIMA</v>
          </cell>
          <cell r="R3182" t="str">
            <v>SOCIEDADES (EMPRESA DE SERVICIOS PUBLICOS)</v>
          </cell>
        </row>
        <row r="3183">
          <cell r="A3183">
            <v>39774</v>
          </cell>
          <cell r="B3183" t="str">
            <v>EMPRESA DE SERVICIOS PUBLICOS DE PUERTO RONDON SAS ESP</v>
          </cell>
          <cell r="C3183">
            <v>43270</v>
          </cell>
          <cell r="D3183" t="str">
            <v>901141256-1</v>
          </cell>
          <cell r="E3183" t="str">
            <v>OPERATIVA</v>
          </cell>
          <cell r="F3183">
            <v>43096</v>
          </cell>
          <cell r="G3183" t="str">
            <v>ACTUALIZACION</v>
          </cell>
          <cell r="H3183">
            <v>45733</v>
          </cell>
          <cell r="I3183" t="str">
            <v>JERLYS HERNANDO FLOREZ MARTINEZ</v>
          </cell>
          <cell r="J3183">
            <v>81591</v>
          </cell>
          <cell r="K3183" t="str">
            <v>CALLE 2 No. 5 - 90 Barrio Centro</v>
          </cell>
          <cell r="L3183" t="str">
            <v>ARAUCA</v>
          </cell>
          <cell r="M3183" t="str">
            <v>PUERTO RONDON</v>
          </cell>
          <cell r="N3183" t="str">
            <v>0000000  |  0000000</v>
          </cell>
          <cell r="O3183">
            <v>3133884817</v>
          </cell>
          <cell r="P3183" t="str">
            <v>aguasrondonsasesp@gmail.com</v>
          </cell>
          <cell r="Q3183" t="str">
            <v>SOCIEDAD POR ACCIONES SIMPLIFICADA</v>
          </cell>
          <cell r="R3183" t="str">
            <v>SOCIEDADES (EMPRESA DE SERVICIOS PUBLICOS)</v>
          </cell>
        </row>
        <row r="3184">
          <cell r="A3184">
            <v>39794</v>
          </cell>
          <cell r="B3184" t="str">
            <v>Recuperadora Ecovital S.A.S</v>
          </cell>
          <cell r="C3184">
            <v>43214</v>
          </cell>
          <cell r="D3184" t="str">
            <v>901125436-3</v>
          </cell>
          <cell r="E3184" t="str">
            <v>OPERATIVA</v>
          </cell>
          <cell r="F3184">
            <v>43028</v>
          </cell>
          <cell r="G3184" t="str">
            <v>INSCRIPCION</v>
          </cell>
          <cell r="H3184">
            <v>43259</v>
          </cell>
          <cell r="I3184" t="str">
            <v>MARCELA MILLAN ALEMAN</v>
          </cell>
          <cell r="J3184">
            <v>15407</v>
          </cell>
          <cell r="K3184" t="str">
            <v>calle 7 # 10 a -39</v>
          </cell>
          <cell r="L3184" t="str">
            <v>BOYACÁ</v>
          </cell>
          <cell r="M3184" t="str">
            <v>VILLA DE LEYVA</v>
          </cell>
          <cell r="N3184" t="str">
            <v>7320588  |  2046756</v>
          </cell>
          <cell r="O3184">
            <v>3203027294</v>
          </cell>
          <cell r="P3184" t="str">
            <v>recuperadoraecovital@gmail.com</v>
          </cell>
          <cell r="Q3184" t="str">
            <v>SOCIEDAD POR ACCIONES SIMPLIFICADA</v>
          </cell>
          <cell r="R3184" t="str">
            <v>SOCIEDADES (EMPRESA DE SERVICIOS PUBLICOS)</v>
          </cell>
        </row>
        <row r="3185">
          <cell r="A3185">
            <v>39814</v>
          </cell>
          <cell r="B3185" t="str">
            <v xml:space="preserve">GESTION INTEGRAL DE SERVICIOS DE ASEO S.A.S. </v>
          </cell>
          <cell r="C3185">
            <v>43985</v>
          </cell>
          <cell r="D3185" t="str">
            <v>901146046-4</v>
          </cell>
          <cell r="E3185" t="str">
            <v>OPERATIVA</v>
          </cell>
          <cell r="F3185">
            <v>43891</v>
          </cell>
          <cell r="G3185" t="str">
            <v>ACTUALIZACION</v>
          </cell>
          <cell r="H3185">
            <v>45085</v>
          </cell>
          <cell r="I3185" t="str">
            <v>DIANGO OYAGA GLEN</v>
          </cell>
          <cell r="J3185">
            <v>44110</v>
          </cell>
          <cell r="K3185" t="str">
            <v>CALLE 9 5-125</v>
          </cell>
          <cell r="L3185" t="str">
            <v>LA GUAJIRA</v>
          </cell>
          <cell r="M3185" t="str">
            <v>EL MOLINO</v>
          </cell>
          <cell r="N3185" t="str">
            <v>3002857  |  3116576</v>
          </cell>
          <cell r="O3185">
            <v>3134042055</v>
          </cell>
          <cell r="P3185" t="str">
            <v>geinsersasesp@hotmail.com</v>
          </cell>
          <cell r="Q3185" t="str">
            <v>SOCIEDAD POR ACCIONES SIMPLIFICADA</v>
          </cell>
          <cell r="R3185" t="str">
            <v>SOCIEDADES (EMPRESA DE SERVICIOS PUBLICOS)</v>
          </cell>
        </row>
        <row r="3186">
          <cell r="A3186">
            <v>39816</v>
          </cell>
          <cell r="B3186" t="str">
            <v>EMPRESA DE SERVICIOS PUBLICOS DE NARIÑO S.A.S. E.S.P.</v>
          </cell>
          <cell r="C3186">
            <v>43154</v>
          </cell>
          <cell r="D3186" t="str">
            <v>901131020-8</v>
          </cell>
          <cell r="E3186" t="str">
            <v>OPERATIVA</v>
          </cell>
          <cell r="F3186">
            <v>43102</v>
          </cell>
          <cell r="G3186" t="str">
            <v>ACTUALIZACION</v>
          </cell>
          <cell r="H3186">
            <v>45742</v>
          </cell>
          <cell r="I3186" t="str">
            <v>JOHN CARLOS ZULUAGA GALLO</v>
          </cell>
          <cell r="J3186">
            <v>5483</v>
          </cell>
          <cell r="K3186" t="str">
            <v>CR 10 Nº 13A-18</v>
          </cell>
          <cell r="L3186" t="str">
            <v>ANTIOQUIA</v>
          </cell>
          <cell r="M3186" t="str">
            <v>NARINO</v>
          </cell>
          <cell r="N3186" t="str">
            <v>8680031  |  8680031</v>
          </cell>
          <cell r="O3186">
            <v>3217213192</v>
          </cell>
          <cell r="P3186" t="str">
            <v>espdenarino@gmail.com</v>
          </cell>
          <cell r="Q3186" t="str">
            <v>SOCIEDAD POR ACCIONES SIMPLIFICADA</v>
          </cell>
          <cell r="R3186" t="str">
            <v>SOCIEDADES (EMPRESA DE SERVICIOS PUBLICOS)</v>
          </cell>
        </row>
        <row r="3187">
          <cell r="A3187">
            <v>39834</v>
          </cell>
          <cell r="B3187" t="str">
            <v>PROMOAMBIENTAL DISTRITO S A S ESP</v>
          </cell>
          <cell r="C3187">
            <v>43152</v>
          </cell>
          <cell r="D3187" t="str">
            <v>901145808-5</v>
          </cell>
          <cell r="E3187" t="str">
            <v>OPERATIVA</v>
          </cell>
          <cell r="F3187">
            <v>43143</v>
          </cell>
          <cell r="G3187" t="str">
            <v>ACTUALIZACION</v>
          </cell>
          <cell r="H3187">
            <v>45688</v>
          </cell>
          <cell r="I3187" t="str">
            <v>TOMAS SALVADOR MENDOZA PARDO</v>
          </cell>
          <cell r="J3187">
            <v>11001</v>
          </cell>
          <cell r="K3187" t="str">
            <v>Transversal 4 No. 51 A - 25</v>
          </cell>
          <cell r="L3187" t="str">
            <v>BOGOTÁ, D.C.</v>
          </cell>
          <cell r="M3187" t="str">
            <v>BOGOTA, D.C.</v>
          </cell>
          <cell r="N3187" t="str">
            <v>7447638  |  4842161</v>
          </cell>
          <cell r="O3187">
            <v>3167430092</v>
          </cell>
          <cell r="P3187" t="str">
            <v>juridica@promoambientaldistrito.com</v>
          </cell>
          <cell r="Q3187" t="str">
            <v>SOCIEDAD POR ACCIONES SIMPLIFICADA</v>
          </cell>
          <cell r="R3187" t="str">
            <v>SOCIEDADES (EMPRESA DE SERVICIOS PUBLICOS)</v>
          </cell>
        </row>
        <row r="3188">
          <cell r="A3188">
            <v>39835</v>
          </cell>
          <cell r="B3188" t="str">
            <v>ASOCIACION DE USUARIOS DEL ACUEDUCTO MONTANES EL AGUACATE</v>
          </cell>
          <cell r="C3188">
            <v>43330</v>
          </cell>
          <cell r="D3188" t="str">
            <v>811028003-6</v>
          </cell>
          <cell r="E3188" t="str">
            <v>OPERATIVA</v>
          </cell>
          <cell r="F3188">
            <v>36783</v>
          </cell>
          <cell r="G3188" t="str">
            <v>ACTUALIZACION</v>
          </cell>
          <cell r="H3188">
            <v>45735</v>
          </cell>
          <cell r="I3188" t="str">
            <v>JORGE ALBERTO ATEHORTUA MARIN</v>
          </cell>
          <cell r="J3188">
            <v>5318</v>
          </cell>
          <cell r="K3188" t="str">
            <v>CL 51 No 51-25</v>
          </cell>
          <cell r="L3188" t="str">
            <v>ANTIOQUIA</v>
          </cell>
          <cell r="M3188" t="str">
            <v>GUARNE</v>
          </cell>
          <cell r="N3188" t="str">
            <v>7282950  |  3147282</v>
          </cell>
          <cell r="O3188">
            <v>3147282950</v>
          </cell>
          <cell r="P3188" t="str">
            <v>montanesacueducto@gmail.com</v>
          </cell>
          <cell r="Q3188" t="str">
            <v>ASOCIACION DE USUARIOS</v>
          </cell>
          <cell r="R3188" t="str">
            <v>ORGANIZACION AUTORIZADA</v>
          </cell>
        </row>
        <row r="3189">
          <cell r="A3189">
            <v>39837</v>
          </cell>
          <cell r="B3189" t="str">
            <v>BOGOTA LIMPIA S.A.S. E.S.P.</v>
          </cell>
          <cell r="C3189">
            <v>43172</v>
          </cell>
          <cell r="D3189" t="str">
            <v>901144843-9</v>
          </cell>
          <cell r="E3189" t="str">
            <v>OPERATIVA</v>
          </cell>
          <cell r="F3189">
            <v>43143</v>
          </cell>
          <cell r="G3189" t="str">
            <v>ACTUALIZACION</v>
          </cell>
          <cell r="H3189">
            <v>45721</v>
          </cell>
          <cell r="I3189" t="str">
            <v>BANY JAEL PINEDA HERNANDEZ</v>
          </cell>
          <cell r="J3189">
            <v>11001</v>
          </cell>
          <cell r="K3189" t="str">
            <v>Av Calle 63 No. 96 - 05</v>
          </cell>
          <cell r="L3189" t="str">
            <v>BOGOTÁ, D.C.</v>
          </cell>
          <cell r="M3189" t="str">
            <v>BOGOTA, D.C.</v>
          </cell>
          <cell r="N3189" t="str">
            <v>7450621  |  7450912</v>
          </cell>
          <cell r="O3189">
            <v>3178544915</v>
          </cell>
          <cell r="P3189" t="str">
            <v>notificacionesjudiciales@bogotalimpia.com</v>
          </cell>
          <cell r="Q3189" t="str">
            <v>SOCIEDAD POR ACCIONES SIMPLIFICADA</v>
          </cell>
          <cell r="R3189" t="str">
            <v>SOCIEDADES (EMPRESA DE SERVICIOS PUBLICOS)</v>
          </cell>
        </row>
        <row r="3190">
          <cell r="A3190">
            <v>39894</v>
          </cell>
          <cell r="B3190" t="str">
            <v>ASOCIACION RECOPLANET E.S.P. SAS</v>
          </cell>
          <cell r="C3190">
            <v>43124</v>
          </cell>
          <cell r="D3190" t="str">
            <v>901148061-4</v>
          </cell>
          <cell r="E3190" t="str">
            <v>OPERATIVA</v>
          </cell>
          <cell r="F3190">
            <v>43123</v>
          </cell>
          <cell r="G3190" t="str">
            <v>ACTUALIZACION</v>
          </cell>
          <cell r="H3190">
            <v>44063</v>
          </cell>
          <cell r="I3190" t="str">
            <v>JUAN PABLO BARRETO  TORRES</v>
          </cell>
          <cell r="J3190">
            <v>11001</v>
          </cell>
          <cell r="K3190" t="str">
            <v>calle 75a 63-30</v>
          </cell>
          <cell r="L3190" t="str">
            <v>BOGOTÁ, D.C.</v>
          </cell>
          <cell r="M3190" t="str">
            <v>BOGOTA, D.C.</v>
          </cell>
          <cell r="N3190" t="str">
            <v>6756764  |  6756764</v>
          </cell>
          <cell r="O3190">
            <v>3143072135</v>
          </cell>
          <cell r="P3190" t="str">
            <v>asociacionrecoplanetesp@gmail.com</v>
          </cell>
          <cell r="Q3190" t="str">
            <v>SOCIEDAD POR ACCIONES SIMPLIFICADA</v>
          </cell>
          <cell r="R3190" t="str">
            <v>SOCIEDADES (EMPRESA DE SERVICIOS PUBLICOS)</v>
          </cell>
        </row>
        <row r="3191">
          <cell r="A3191">
            <v>39914</v>
          </cell>
          <cell r="B3191" t="str">
            <v>EMPRESA DE SERVICIOS PÚBLICOS DE ACUEDUCTO, ALCANTARILLADO Y ASEO DE SUAITA S.A. E.S.P</v>
          </cell>
          <cell r="C3191">
            <v>43321</v>
          </cell>
          <cell r="D3191" t="str">
            <v>901142488-8</v>
          </cell>
          <cell r="E3191" t="str">
            <v>OPERATIVA</v>
          </cell>
          <cell r="F3191">
            <v>43101</v>
          </cell>
          <cell r="G3191" t="str">
            <v>ACTUALIZACION</v>
          </cell>
          <cell r="H3191">
            <v>45727</v>
          </cell>
          <cell r="I3191" t="str">
            <v>JULIO CESAR SANCHEZ CAMACHO</v>
          </cell>
          <cell r="J3191">
            <v>68770</v>
          </cell>
          <cell r="K3191" t="str">
            <v>CALLE 5 # 8 - 26 PARQUE PRINCIPAL</v>
          </cell>
          <cell r="L3191" t="str">
            <v>SANTANDER</v>
          </cell>
          <cell r="M3191" t="str">
            <v>SUAITA</v>
          </cell>
          <cell r="N3191" t="str">
            <v>3222125  |  3222125</v>
          </cell>
          <cell r="O3191">
            <v>3222125254</v>
          </cell>
          <cell r="P3191" t="str">
            <v>serviciospublicos@suaita-santander.gov.co</v>
          </cell>
          <cell r="Q3191" t="str">
            <v>SOCIEDAD ANONIMA</v>
          </cell>
          <cell r="R3191" t="str">
            <v>SOCIEDADES (EMPRESA DE SERVICIOS PUBLICOS)</v>
          </cell>
        </row>
        <row r="3192">
          <cell r="A3192">
            <v>39934</v>
          </cell>
          <cell r="B3192" t="str">
            <v>ASOCIACION DE RECICLADORES CANO JESUS</v>
          </cell>
          <cell r="C3192">
            <v>43207</v>
          </cell>
          <cell r="D3192" t="str">
            <v>834000813-7</v>
          </cell>
          <cell r="E3192" t="str">
            <v>OPERATIVA</v>
          </cell>
          <cell r="F3192">
            <v>36170</v>
          </cell>
          <cell r="G3192" t="str">
            <v>ACTUALIZACION</v>
          </cell>
          <cell r="H3192">
            <v>43938</v>
          </cell>
          <cell r="I3192" t="str">
            <v>EDITH LORENZA  DIAZ CARVAJAL</v>
          </cell>
          <cell r="J3192">
            <v>81001</v>
          </cell>
          <cell r="K3192" t="str">
            <v>AV 5 CON CALLE 16 LOTE 4 AMERICAS</v>
          </cell>
          <cell r="L3192" t="str">
            <v>ARAUCA</v>
          </cell>
          <cell r="M3192" t="str">
            <v>ARAUCA</v>
          </cell>
          <cell r="N3192" t="str">
            <v>8851198  |  8851198</v>
          </cell>
          <cell r="O3192">
            <v>3186068230</v>
          </cell>
          <cell r="P3192" t="str">
            <v>asorecicla2018@gmail.com</v>
          </cell>
          <cell r="Q3192" t="str">
            <v>EMPRESA ASOCIATIVA DE TRABAJO</v>
          </cell>
          <cell r="R3192" t="str">
            <v>ORGANIZACION AUTORIZADA</v>
          </cell>
        </row>
        <row r="3193">
          <cell r="A3193">
            <v>39935</v>
          </cell>
          <cell r="B3193" t="str">
            <v>RECCO RECYCLING</v>
          </cell>
          <cell r="C3193">
            <v>44062</v>
          </cell>
          <cell r="D3193" t="str">
            <v>900677470-9</v>
          </cell>
          <cell r="E3193" t="str">
            <v>OPERATIVA</v>
          </cell>
          <cell r="F3193">
            <v>41600</v>
          </cell>
          <cell r="G3193" t="str">
            <v>ACTUALIZACION</v>
          </cell>
          <cell r="H3193">
            <v>45730</v>
          </cell>
          <cell r="I3193" t="str">
            <v>DIEGO ALEXANDER CHAVES  ESTUPIAN</v>
          </cell>
          <cell r="J3193">
            <v>85001</v>
          </cell>
          <cell r="K3193" t="str">
            <v>CLL 31 #5-69</v>
          </cell>
          <cell r="L3193" t="str">
            <v>CASANARE</v>
          </cell>
          <cell r="M3193" t="str">
            <v>YOPAL</v>
          </cell>
          <cell r="N3193" t="str">
            <v>6334847  |  0000000</v>
          </cell>
          <cell r="O3193">
            <v>3123597300</v>
          </cell>
          <cell r="P3193" t="str">
            <v>reccoinfo@gmail.com</v>
          </cell>
          <cell r="Q3193" t="str">
            <v>SOCIEDAD POR ACCIONES SIMPLIFICADA</v>
          </cell>
          <cell r="R3193" t="str">
            <v>SOCIEDADES (EMPRESA DE SERVICIOS PUBLICOS)</v>
          </cell>
        </row>
        <row r="3194">
          <cell r="A3194">
            <v>39975</v>
          </cell>
          <cell r="B3194" t="str">
            <v>CORPORACION PARA EL PROCESO AMBIENTAL</v>
          </cell>
          <cell r="C3194">
            <v>43180</v>
          </cell>
          <cell r="D3194" t="str">
            <v>901148780-1</v>
          </cell>
          <cell r="E3194" t="str">
            <v>OPERATIVA</v>
          </cell>
          <cell r="F3194">
            <v>43180</v>
          </cell>
          <cell r="G3194" t="str">
            <v>ACTUALIZACION</v>
          </cell>
          <cell r="H3194">
            <v>45726</v>
          </cell>
          <cell r="I3194" t="str">
            <v>ANDREA MARIA MORENO  REYES</v>
          </cell>
          <cell r="J3194">
            <v>15238</v>
          </cell>
          <cell r="K3194" t="str">
            <v>Carrera 20 #10-50</v>
          </cell>
          <cell r="L3194" t="str">
            <v>BOYACÁ</v>
          </cell>
          <cell r="M3194" t="str">
            <v>DUITAMA</v>
          </cell>
          <cell r="N3194" t="str">
            <v>7615878  |  3202028</v>
          </cell>
          <cell r="O3194">
            <v>3212028490</v>
          </cell>
          <cell r="P3194" t="str">
            <v>proambientes2020@gmail.com</v>
          </cell>
          <cell r="Q3194" t="str">
            <v>CORPORACION</v>
          </cell>
          <cell r="R3194" t="str">
            <v>ORGANIZACION AUTORIZADA</v>
          </cell>
        </row>
        <row r="3195">
          <cell r="A3195">
            <v>40015</v>
          </cell>
          <cell r="B3195" t="str">
            <v>Fundación Recuperambiente E.S.P</v>
          </cell>
          <cell r="C3195">
            <v>43137</v>
          </cell>
          <cell r="D3195" t="str">
            <v>901150691-0</v>
          </cell>
          <cell r="E3195" t="str">
            <v>OPERATIVA</v>
          </cell>
          <cell r="F3195">
            <v>43104</v>
          </cell>
          <cell r="G3195" t="str">
            <v>ACTUALIZACION</v>
          </cell>
          <cell r="H3195">
            <v>45730</v>
          </cell>
          <cell r="I3195" t="str">
            <v>MARITZA PABON MESA</v>
          </cell>
          <cell r="J3195">
            <v>5001</v>
          </cell>
          <cell r="K3195" t="str">
            <v>Calle 45 A Nro 63B37</v>
          </cell>
          <cell r="L3195" t="str">
            <v>ANTIOQUIA</v>
          </cell>
          <cell r="M3195" t="str">
            <v>MEDELLÍN</v>
          </cell>
          <cell r="N3195" t="str">
            <v>2603537  |  4168391</v>
          </cell>
          <cell r="O3195">
            <v>3194450490</v>
          </cell>
          <cell r="P3195" t="str">
            <v>fundacionrecuperambiente@outlook.com</v>
          </cell>
          <cell r="Q3195" t="str">
            <v>SIN ANIMO DE LUCRO</v>
          </cell>
          <cell r="R3195" t="str">
            <v>ORGANIZACION AUTORIZADA</v>
          </cell>
        </row>
        <row r="3196">
          <cell r="A3196">
            <v>40017</v>
          </cell>
          <cell r="B3196" t="str">
            <v>ADMINISTRACIÓN PUBLICA COOPERATIVA CORAZÓN DEL MACIZO</v>
          </cell>
          <cell r="C3196">
            <v>43243</v>
          </cell>
          <cell r="D3196" t="str">
            <v>901134075-6</v>
          </cell>
          <cell r="E3196" t="str">
            <v>OPERATIVA</v>
          </cell>
          <cell r="F3196">
            <v>43132</v>
          </cell>
          <cell r="G3196" t="str">
            <v>ACTUALIZACION</v>
          </cell>
          <cell r="H3196">
            <v>45371</v>
          </cell>
          <cell r="I3196" t="str">
            <v>CARLOS ARTURO BURBANO SANDOVAL</v>
          </cell>
          <cell r="J3196">
            <v>19397</v>
          </cell>
          <cell r="K3196" t="str">
            <v>CARRERA 7A # 2-26</v>
          </cell>
          <cell r="L3196" t="str">
            <v>CAUCA</v>
          </cell>
          <cell r="M3196" t="str">
            <v>LA VEGA</v>
          </cell>
          <cell r="N3196" t="str">
            <v>8269754  |  8269754</v>
          </cell>
          <cell r="O3196">
            <v>3206782532</v>
          </cell>
          <cell r="P3196" t="str">
            <v>apccmlavega@gmail.com</v>
          </cell>
          <cell r="Q3196" t="str">
            <v>SIN ANIMO DE LUCRO</v>
          </cell>
          <cell r="R3196" t="str">
            <v>ORGANIZACION AUTORIZADA</v>
          </cell>
        </row>
        <row r="3197">
          <cell r="A3197">
            <v>40018</v>
          </cell>
          <cell r="B3197" t="str">
            <v>Area Limpia Distrito Capital S.A.S E.S.P</v>
          </cell>
          <cell r="C3197">
            <v>43153</v>
          </cell>
          <cell r="D3197" t="str">
            <v>901146434-9</v>
          </cell>
          <cell r="E3197" t="str">
            <v>OPERATIVA</v>
          </cell>
          <cell r="F3197">
            <v>43143</v>
          </cell>
          <cell r="G3197" t="str">
            <v>ACTUALIZACION</v>
          </cell>
          <cell r="H3197">
            <v>45722</v>
          </cell>
          <cell r="I3197" t="str">
            <v>GUILLERMO CEREZO  OMEDES</v>
          </cell>
          <cell r="J3197">
            <v>11001</v>
          </cell>
          <cell r="K3197" t="str">
            <v>Av Calle 17 124-81</v>
          </cell>
          <cell r="L3197" t="str">
            <v>BOGOTÁ, D.C.</v>
          </cell>
          <cell r="M3197" t="str">
            <v>BOGOTA, D.C.</v>
          </cell>
          <cell r="N3197" t="str">
            <v>6241243  |  6241243</v>
          </cell>
          <cell r="O3197">
            <v>3004798929</v>
          </cell>
          <cell r="P3197" t="str">
            <v>contacto.sui@arealimpia.com.co</v>
          </cell>
          <cell r="Q3197" t="str">
            <v>SOCIEDAD POR ACCIONES SIMPLIFICADA</v>
          </cell>
          <cell r="R3197" t="str">
            <v>SOCIEDADES (EMPRESA DE SERVICIOS PUBLICOS)</v>
          </cell>
        </row>
        <row r="3198">
          <cell r="A3198">
            <v>40019</v>
          </cell>
          <cell r="B3198" t="str">
            <v>ASOCIACIÓN DE USUARIOS DEL ACUEDUCTO PALMIRA MARIAL</v>
          </cell>
          <cell r="C3198">
            <v>43993</v>
          </cell>
          <cell r="D3198" t="str">
            <v>811039317-0</v>
          </cell>
          <cell r="E3198" t="str">
            <v>OPERATIVA</v>
          </cell>
          <cell r="F3198">
            <v>37158</v>
          </cell>
          <cell r="G3198" t="str">
            <v>ACTUALIZACION</v>
          </cell>
          <cell r="H3198">
            <v>45696</v>
          </cell>
          <cell r="I3198" t="str">
            <v>CLARA ROSA MORALES LOPEZ</v>
          </cell>
          <cell r="J3198">
            <v>5541</v>
          </cell>
          <cell r="K3198" t="str">
            <v>Transversal 6 No. 16-18 Apto 302</v>
          </cell>
          <cell r="L3198" t="str">
            <v>ANTIOQUIA</v>
          </cell>
          <cell r="M3198" t="str">
            <v>PENOL</v>
          </cell>
          <cell r="N3198" t="str">
            <v>8517064  |  8517064</v>
          </cell>
          <cell r="O3198">
            <v>3107714340</v>
          </cell>
          <cell r="P3198" t="str">
            <v>juntadeaccioncomunalvp@gmail.com</v>
          </cell>
          <cell r="Q3198" t="str">
            <v>ASOCIACION DE USUARIOS</v>
          </cell>
          <cell r="R3198" t="str">
            <v>ORGANIZACION AUTORIZADA</v>
          </cell>
        </row>
        <row r="3199">
          <cell r="A3199">
            <v>40036</v>
          </cell>
          <cell r="B3199" t="str">
            <v>EMPRESA MUNICIPAL OFICIAL DE SERVICIOS PÚBLICOS DOMICILIARIOS DE ACUEDUCTO, ALCANTARILLADO Y ASEO DE GUAPI CAUCA SAS ESP</v>
          </cell>
          <cell r="C3199">
            <v>43166</v>
          </cell>
          <cell r="D3199" t="str">
            <v>901119046-1</v>
          </cell>
          <cell r="E3199" t="str">
            <v>OPERATIVA</v>
          </cell>
          <cell r="F3199">
            <v>43133</v>
          </cell>
          <cell r="G3199" t="str">
            <v>ACTUALIZACION</v>
          </cell>
          <cell r="H3199">
            <v>45210</v>
          </cell>
          <cell r="I3199" t="str">
            <v>CARLOS ERNESTO PERLAZA  CUERO</v>
          </cell>
          <cell r="J3199">
            <v>19318</v>
          </cell>
          <cell r="K3199" t="str">
            <v>CARRERA 2 # 5- 73</v>
          </cell>
          <cell r="L3199" t="str">
            <v>CAUCA</v>
          </cell>
          <cell r="M3199" t="str">
            <v>GUAPI</v>
          </cell>
          <cell r="N3199" t="str">
            <v>0000000  |  0000000</v>
          </cell>
          <cell r="O3199">
            <v>3127015691</v>
          </cell>
          <cell r="P3199" t="str">
            <v>administracion@emguapi-cauca.gov.co</v>
          </cell>
          <cell r="Q3199" t="str">
            <v>SOCIEDAD POR ACCIONES SIMPLIFICADA</v>
          </cell>
          <cell r="R3199" t="str">
            <v>SOCIEDADES (EMPRESA DE SERVICIOS PUBLICOS)</v>
          </cell>
        </row>
        <row r="3200">
          <cell r="A3200">
            <v>40038</v>
          </cell>
          <cell r="B3200" t="str">
            <v>ECAR EFICIENTES SAS ESP</v>
          </cell>
          <cell r="C3200">
            <v>43186</v>
          </cell>
          <cell r="D3200" t="str">
            <v>901153180-2</v>
          </cell>
          <cell r="E3200" t="str">
            <v>OPERATIVA</v>
          </cell>
          <cell r="F3200">
            <v>45106</v>
          </cell>
          <cell r="G3200" t="str">
            <v>ACTUALIZACION</v>
          </cell>
          <cell r="H3200">
            <v>45684</v>
          </cell>
          <cell r="I3200" t="str">
            <v>OSCAR EDUARDO PARRA LOSADA</v>
          </cell>
          <cell r="J3200">
            <v>41001</v>
          </cell>
          <cell r="K3200" t="str">
            <v>CRA. 5 # 35-67 SUR</v>
          </cell>
          <cell r="L3200" t="str">
            <v>HUILA</v>
          </cell>
          <cell r="M3200" t="str">
            <v>NEIVA</v>
          </cell>
          <cell r="N3200" t="str">
            <v>0000000  |  0000000</v>
          </cell>
          <cell r="O3200">
            <v>3008940127</v>
          </cell>
          <cell r="P3200" t="str">
            <v>ecareficientes@gmail.com</v>
          </cell>
          <cell r="Q3200" t="str">
            <v>SOCIEDAD POR ACCIONES SIMPLIFICADA</v>
          </cell>
          <cell r="R3200" t="str">
            <v>SOCIEDADES (EMPRESA DE SERVICIOS PUBLICOS)</v>
          </cell>
        </row>
        <row r="3201">
          <cell r="A3201">
            <v>40056</v>
          </cell>
          <cell r="B3201" t="str">
            <v>ASOCIACION GREMIAL MUNDIAL RECICLADORES DEL GUAVIARE E.S.P</v>
          </cell>
          <cell r="C3201">
            <v>43144</v>
          </cell>
          <cell r="D3201" t="str">
            <v>901153976-8</v>
          </cell>
          <cell r="E3201" t="str">
            <v>OPERATIVA</v>
          </cell>
          <cell r="F3201">
            <v>43136</v>
          </cell>
          <cell r="G3201" t="str">
            <v>ACTUALIZACION</v>
          </cell>
          <cell r="H3201">
            <v>43649</v>
          </cell>
          <cell r="I3201" t="str">
            <v>MARIO ANDRES VARGAS MUNOZ</v>
          </cell>
          <cell r="J3201">
            <v>95001</v>
          </cell>
          <cell r="K3201" t="str">
            <v>CLL. 22 N° 22-86</v>
          </cell>
          <cell r="L3201" t="str">
            <v>GUAVIARE</v>
          </cell>
          <cell r="M3201" t="str">
            <v>SAN JOSE DEL GUAVIARE</v>
          </cell>
          <cell r="N3201" t="str">
            <v>6666666  |  6666666</v>
          </cell>
          <cell r="O3201">
            <v>3203546320</v>
          </cell>
          <cell r="P3201" t="str">
            <v>asoguaviare.esp@hotmail.com</v>
          </cell>
          <cell r="Q3201" t="str">
            <v>EMPRESA ASOCIATIVA DE TRABAJO</v>
          </cell>
          <cell r="R3201" t="str">
            <v>ORGANIZACION AUTORIZADA</v>
          </cell>
        </row>
        <row r="3202">
          <cell r="A3202">
            <v>40075</v>
          </cell>
          <cell r="B3202" t="str">
            <v>ASOCIACION JUNTA ADMINISTRADORA ACUEDUCTO EL PLACER</v>
          </cell>
          <cell r="C3202">
            <v>43523</v>
          </cell>
          <cell r="D3202" t="str">
            <v>900345855-6</v>
          </cell>
          <cell r="E3202" t="str">
            <v>OPERATIVA</v>
          </cell>
          <cell r="F3202">
            <v>40239</v>
          </cell>
          <cell r="G3202" t="str">
            <v>ACTUALIZACION</v>
          </cell>
          <cell r="H3202">
            <v>45721</v>
          </cell>
          <cell r="I3202" t="str">
            <v>SEGUNDO CARMELO ANDRADE DIAZ</v>
          </cell>
          <cell r="J3202">
            <v>52678</v>
          </cell>
          <cell r="K3202" t="str">
            <v xml:space="preserve">Av. Mayor Alejo </v>
          </cell>
          <cell r="L3202" t="str">
            <v>NARIÑO</v>
          </cell>
          <cell r="M3202" t="str">
            <v>SAMANIEGO</v>
          </cell>
          <cell r="N3202" t="str">
            <v>7289068  |  7480043</v>
          </cell>
          <cell r="O3202">
            <v>3137157033</v>
          </cell>
          <cell r="P3202" t="str">
            <v>asojuntaplacer@gmail.com</v>
          </cell>
          <cell r="Q3202" t="str">
            <v>SIN ANIMO DE LUCRO</v>
          </cell>
          <cell r="R3202" t="str">
            <v>ORGANIZACION AUTORIZADA</v>
          </cell>
        </row>
        <row r="3203">
          <cell r="A3203">
            <v>40095</v>
          </cell>
          <cell r="B3203" t="str">
            <v>Asociacion de reciclaje y recuperacion eco colombia esp</v>
          </cell>
          <cell r="C3203">
            <v>43144</v>
          </cell>
          <cell r="D3203" t="str">
            <v>901149852-8</v>
          </cell>
          <cell r="E3203" t="str">
            <v>OPERATIVA</v>
          </cell>
          <cell r="F3203">
            <v>44531</v>
          </cell>
          <cell r="G3203" t="str">
            <v>ACTUALIZACION</v>
          </cell>
          <cell r="H3203">
            <v>44660</v>
          </cell>
          <cell r="I3203" t="str">
            <v>MANUEL GARCIA BARRERA</v>
          </cell>
          <cell r="J3203">
            <v>11001</v>
          </cell>
          <cell r="K3203" t="str">
            <v>Carrera 102 Bis #14</v>
          </cell>
          <cell r="L3203" t="str">
            <v>BOGOTÁ, D.C.</v>
          </cell>
          <cell r="M3203" t="str">
            <v>BOGOTA, D.C.</v>
          </cell>
          <cell r="N3203" t="str">
            <v>0000000  |  0000000</v>
          </cell>
          <cell r="O3203">
            <v>0</v>
          </cell>
          <cell r="P3203" t="str">
            <v>ecocolombiaesp2017@gmail.com</v>
          </cell>
          <cell r="Q3203" t="str">
            <v>SIN ANIMO DE LUCRO</v>
          </cell>
          <cell r="R3203" t="str">
            <v>ORGANIZACION AUTORIZADA</v>
          </cell>
        </row>
        <row r="3204">
          <cell r="A3204">
            <v>40115</v>
          </cell>
          <cell r="B3204" t="str">
            <v>Cooperativa Multiactiva de Lebrija" Vida y Medio Ambiente"</v>
          </cell>
          <cell r="C3204">
            <v>43222</v>
          </cell>
          <cell r="D3204" t="str">
            <v>900688830-4</v>
          </cell>
          <cell r="E3204" t="str">
            <v>OPERATIVA</v>
          </cell>
          <cell r="F3204">
            <v>43101</v>
          </cell>
          <cell r="G3204" t="str">
            <v>ACTUALIZACION</v>
          </cell>
          <cell r="H3204">
            <v>45434</v>
          </cell>
          <cell r="I3204" t="str">
            <v>ANA JULIA RODRIGUEZ EXPOSITO</v>
          </cell>
          <cell r="J3204">
            <v>68406</v>
          </cell>
          <cell r="K3204" t="str">
            <v>calle 12 n 12-100</v>
          </cell>
          <cell r="L3204" t="str">
            <v>SANTANDER</v>
          </cell>
          <cell r="M3204" t="str">
            <v>LEBRIJA</v>
          </cell>
          <cell r="N3204" t="str">
            <v>3154182  |  3154182</v>
          </cell>
          <cell r="O3204">
            <v>3154182148</v>
          </cell>
          <cell r="P3204" t="str">
            <v>cooperativavidaymedioambiente@gmail.com</v>
          </cell>
          <cell r="Q3204" t="str">
            <v>COOPERATIVA</v>
          </cell>
          <cell r="R3204" t="str">
            <v>ORGANIZACION AUTORIZADA</v>
          </cell>
        </row>
        <row r="3205">
          <cell r="A3205">
            <v>40135</v>
          </cell>
          <cell r="B3205" t="str">
            <v>asociacion de recicladores de sogamoso reciclando ando</v>
          </cell>
          <cell r="C3205">
            <v>43144</v>
          </cell>
          <cell r="D3205" t="str">
            <v>901154780-6</v>
          </cell>
          <cell r="E3205" t="str">
            <v>OPERATIVA</v>
          </cell>
          <cell r="F3205">
            <v>43143</v>
          </cell>
          <cell r="G3205" t="str">
            <v>ACTUALIZACION</v>
          </cell>
          <cell r="H3205">
            <v>43991</v>
          </cell>
          <cell r="I3205" t="str">
            <v>LUZ ANDREA HOLGUIN RUEDA</v>
          </cell>
          <cell r="J3205">
            <v>15759</v>
          </cell>
          <cell r="K3205" t="str">
            <v>calle 9 numero 27-31</v>
          </cell>
          <cell r="L3205" t="str">
            <v>BOYACÁ</v>
          </cell>
          <cell r="M3205" t="str">
            <v>SOGAMOSO</v>
          </cell>
          <cell r="N3205" t="str">
            <v>6365070  |  6365072</v>
          </cell>
          <cell r="O3205">
            <v>3232256889</v>
          </cell>
          <cell r="P3205" t="str">
            <v>arsreciclandoando@gmail.com</v>
          </cell>
          <cell r="Q3205" t="str">
            <v>ASOCIACION DE USUARIOS</v>
          </cell>
          <cell r="R3205" t="str">
            <v>ORGANIZACION AUTORIZADA</v>
          </cell>
        </row>
        <row r="3206">
          <cell r="A3206">
            <v>40175</v>
          </cell>
          <cell r="B3206" t="str">
            <v xml:space="preserve">ASOCIACIÓN DE RECICLADORES BARRANQUILLA PRESENTE </v>
          </cell>
          <cell r="C3206">
            <v>43150</v>
          </cell>
          <cell r="D3206" t="str">
            <v>901147411-4</v>
          </cell>
          <cell r="E3206" t="str">
            <v>OPERATIVA</v>
          </cell>
          <cell r="F3206">
            <v>43098</v>
          </cell>
          <cell r="G3206" t="str">
            <v>ACTUALIZACION</v>
          </cell>
          <cell r="H3206">
            <v>45678</v>
          </cell>
          <cell r="I3206" t="str">
            <v>AUGUSTO MIGUEL PICON GONZALEZ</v>
          </cell>
          <cell r="J3206">
            <v>8001</v>
          </cell>
          <cell r="K3206" t="str">
            <v>CALLE 17 No. 30-16</v>
          </cell>
          <cell r="L3206" t="str">
            <v>ATLÁNTICO</v>
          </cell>
          <cell r="M3206" t="str">
            <v>BARRANQUILLA</v>
          </cell>
          <cell r="N3206" t="str">
            <v>0000000  |  0000000</v>
          </cell>
          <cell r="O3206">
            <v>3208853582</v>
          </cell>
          <cell r="P3206" t="str">
            <v>asobapre07@gmail.com</v>
          </cell>
          <cell r="Q3206" t="str">
            <v>ASOCIACION DE USUARIOS</v>
          </cell>
          <cell r="R3206" t="str">
            <v>ORGANIZACION AUTORIZADA</v>
          </cell>
        </row>
        <row r="3207">
          <cell r="A3207">
            <v>40217</v>
          </cell>
          <cell r="B3207" t="str">
            <v xml:space="preserve">ASOCIACIÓN DE MUJERES RECUPERADORAS Y TRANSFORMADORAS DE RESIDUOS SÓLIDOS Y OTRAS FORMAS DE EMPRENDIMIENTO  </v>
          </cell>
          <cell r="C3207">
            <v>43566</v>
          </cell>
          <cell r="D3207" t="str">
            <v>900751637-8</v>
          </cell>
          <cell r="E3207" t="str">
            <v>OPERATIVA</v>
          </cell>
          <cell r="F3207">
            <v>41841</v>
          </cell>
          <cell r="G3207" t="str">
            <v>INSCRIPCION</v>
          </cell>
          <cell r="H3207">
            <v>43579</v>
          </cell>
          <cell r="I3207" t="str">
            <v>ROBERTO JAVIER YONDA CHATE</v>
          </cell>
          <cell r="J3207">
            <v>19212</v>
          </cell>
          <cell r="K3207" t="str">
            <v>CALL 3 6 04</v>
          </cell>
          <cell r="L3207" t="str">
            <v>CAUCA</v>
          </cell>
          <cell r="M3207" t="str">
            <v>CORINTO</v>
          </cell>
          <cell r="N3207" t="str">
            <v>8270099  |  8270178</v>
          </cell>
          <cell r="O3207">
            <v>3113474135</v>
          </cell>
          <cell r="P3207" t="str">
            <v>ASOFUTUROCORINTO@HOTMAIL.COM</v>
          </cell>
          <cell r="Q3207" t="str">
            <v>SIN ANIMO DE LUCRO</v>
          </cell>
          <cell r="R3207" t="str">
            <v>ORGANIZACION AUTORIZADA</v>
          </cell>
        </row>
        <row r="3208">
          <cell r="A3208">
            <v>40236</v>
          </cell>
          <cell r="B3208" t="str">
            <v>EMPRESA  DE ACUEDUCTO ALCANTARILLADO Y ASEO E.S.P DEL MUNICIPIO DE MAGUI PAYAN S.A.S</v>
          </cell>
          <cell r="C3208">
            <v>43270</v>
          </cell>
          <cell r="D3208" t="str">
            <v>901151582-0</v>
          </cell>
          <cell r="E3208" t="str">
            <v>OPERATIVA</v>
          </cell>
          <cell r="F3208">
            <v>43132</v>
          </cell>
          <cell r="G3208" t="str">
            <v>ACTUALIZACION</v>
          </cell>
          <cell r="H3208">
            <v>45688</v>
          </cell>
          <cell r="I3208" t="str">
            <v xml:space="preserve">OCTAVINO PALOMINO CASTRO </v>
          </cell>
          <cell r="J3208">
            <v>52427</v>
          </cell>
          <cell r="K3208" t="str">
            <v>calle primera</v>
          </cell>
          <cell r="L3208" t="str">
            <v>NARIÑO</v>
          </cell>
          <cell r="M3208" t="str">
            <v>MAGUI</v>
          </cell>
          <cell r="N3208" t="str">
            <v>7235193  |  7235193</v>
          </cell>
          <cell r="O3208">
            <v>3202099213</v>
          </cell>
          <cell r="P3208" t="str">
            <v>gerencia@emmaguiesp.com.co</v>
          </cell>
          <cell r="Q3208" t="str">
            <v>SOCIEDAD POR ACCIONES SIMPLIFICADA</v>
          </cell>
          <cell r="R3208" t="str">
            <v>SOCIEDADES (EMPRESA DE SERVICIOS PUBLICOS)</v>
          </cell>
        </row>
        <row r="3209">
          <cell r="A3209">
            <v>40237</v>
          </cell>
          <cell r="B3209" t="str">
            <v>ASOCIACIÓN ACUEDUCTO DE JUANCHITO - MALTERIA</v>
          </cell>
          <cell r="C3209">
            <v>43182</v>
          </cell>
          <cell r="D3209" t="str">
            <v>900247428-4</v>
          </cell>
          <cell r="E3209" t="str">
            <v>OPERATIVA</v>
          </cell>
          <cell r="F3209">
            <v>39698</v>
          </cell>
          <cell r="G3209" t="str">
            <v>ACTUALIZACION</v>
          </cell>
          <cell r="H3209">
            <v>45405</v>
          </cell>
          <cell r="I3209" t="str">
            <v>ORLANDO SALINAS CASTILLO</v>
          </cell>
          <cell r="J3209">
            <v>17001</v>
          </cell>
          <cell r="K3209" t="str">
            <v>Barrio Malteria Bloque 2 - 220</v>
          </cell>
          <cell r="L3209" t="str">
            <v>CALDAS</v>
          </cell>
          <cell r="M3209" t="str">
            <v>MANIZALES</v>
          </cell>
          <cell r="N3209" t="str">
            <v>3137291  |  3155147</v>
          </cell>
          <cell r="O3209">
            <v>3137291858</v>
          </cell>
          <cell r="P3209" t="str">
            <v>acueductojuanchito@gmail.com</v>
          </cell>
          <cell r="Q3209" t="str">
            <v>SIN ANIMO DE LUCRO</v>
          </cell>
          <cell r="R3209" t="str">
            <v>ORGANIZACION AUTORIZADA</v>
          </cell>
        </row>
        <row r="3210">
          <cell r="A3210">
            <v>40238</v>
          </cell>
          <cell r="B3210" t="str">
            <v>ASOCIACION DE RECICLADORES RECINAM DEL LLANO</v>
          </cell>
          <cell r="C3210">
            <v>43186</v>
          </cell>
          <cell r="D3210" t="str">
            <v>901157174-6</v>
          </cell>
          <cell r="E3210" t="str">
            <v>OPERATIVA</v>
          </cell>
          <cell r="F3210">
            <v>43144</v>
          </cell>
          <cell r="G3210" t="str">
            <v>ACTUALIZACION</v>
          </cell>
          <cell r="H3210">
            <v>45398</v>
          </cell>
          <cell r="I3210" t="str">
            <v>ENYER FABIAN LOZANO  ALEJO</v>
          </cell>
          <cell r="J3210">
            <v>50001</v>
          </cell>
          <cell r="K3210" t="str">
            <v>TRAN.24 N 39A-10</v>
          </cell>
          <cell r="L3210" t="str">
            <v>META</v>
          </cell>
          <cell r="M3210" t="str">
            <v>VILLAVICENCIO</v>
          </cell>
          <cell r="N3210" t="str">
            <v>6731577  |  6731577</v>
          </cell>
          <cell r="O3210">
            <v>3134457289</v>
          </cell>
          <cell r="P3210" t="str">
            <v>recinamdelllano@gmail.com</v>
          </cell>
          <cell r="Q3210" t="str">
            <v>EMPRESA ASOCIATIVA DE TRABAJO</v>
          </cell>
          <cell r="R3210" t="str">
            <v>ORGANIZACION AUTORIZADA</v>
          </cell>
        </row>
        <row r="3211">
          <cell r="A3211">
            <v>40256</v>
          </cell>
          <cell r="B3211" t="str">
            <v>asociacion de recuperadores ambientales ECOVILLETA</v>
          </cell>
          <cell r="C3211">
            <v>43157</v>
          </cell>
          <cell r="D3211" t="str">
            <v>901155407-8</v>
          </cell>
          <cell r="E3211" t="str">
            <v>OPERATIVA</v>
          </cell>
          <cell r="F3211">
            <v>43125</v>
          </cell>
          <cell r="G3211" t="str">
            <v>ACTUALIZACION</v>
          </cell>
          <cell r="H3211">
            <v>45728</v>
          </cell>
          <cell r="I3211" t="str">
            <v>WENDY YOLANY FLOREZ VARGAS</v>
          </cell>
          <cell r="J3211">
            <v>25875</v>
          </cell>
          <cell r="K3211" t="str">
            <v>VDA LA MASATA FCA SANTA ANA (ront poy via guaduas)</v>
          </cell>
          <cell r="L3211" t="str">
            <v>CUNDINAMARCA</v>
          </cell>
          <cell r="M3211" t="str">
            <v>VILLETA</v>
          </cell>
          <cell r="N3211" t="str">
            <v>8445946  |  8445946</v>
          </cell>
          <cell r="O3211">
            <v>3213571980</v>
          </cell>
          <cell r="P3211" t="str">
            <v>asoecovilleta@gmail.com</v>
          </cell>
          <cell r="Q3211" t="str">
            <v>ASOCIACION DE USUARIOS</v>
          </cell>
          <cell r="R3211" t="str">
            <v>ORGANIZACION AUTORIZADA</v>
          </cell>
        </row>
        <row r="3212">
          <cell r="A3212">
            <v>40257</v>
          </cell>
          <cell r="B3212" t="str">
            <v>ASOCIACIÓN DE RECICLADORES BIOPLASS</v>
          </cell>
          <cell r="C3212">
            <v>43153</v>
          </cell>
          <cell r="D3212" t="str">
            <v>901083310-2</v>
          </cell>
          <cell r="E3212" t="str">
            <v>OPERATIVA</v>
          </cell>
          <cell r="F3212">
            <v>42877</v>
          </cell>
          <cell r="G3212" t="str">
            <v>ACTUALIZACION</v>
          </cell>
          <cell r="H3212">
            <v>45401</v>
          </cell>
          <cell r="I3212" t="str">
            <v>MILVIDA GEMA SANCHEZ GARAVITO</v>
          </cell>
          <cell r="J3212">
            <v>50001</v>
          </cell>
          <cell r="K3212" t="str">
            <v>manzana d casa 19</v>
          </cell>
          <cell r="L3212" t="str">
            <v>META</v>
          </cell>
          <cell r="M3212" t="str">
            <v>VILLAVICENCIO</v>
          </cell>
          <cell r="N3212" t="str">
            <v>3106124  |  3106124</v>
          </cell>
          <cell r="O3212">
            <v>3106124120</v>
          </cell>
          <cell r="P3212" t="str">
            <v>asrbioplass@gmail.com</v>
          </cell>
          <cell r="Q3212" t="str">
            <v>ASOCIACION DE USUARIOS</v>
          </cell>
          <cell r="R3212" t="str">
            <v>ORGANIZACION AUTORIZADA</v>
          </cell>
        </row>
        <row r="3213">
          <cell r="A3213">
            <v>40335</v>
          </cell>
          <cell r="B3213" t="str">
            <v>ASOCIACION DE RECUPERADORES AMBIENTALES DE RESTREPO</v>
          </cell>
          <cell r="C3213">
            <v>43164</v>
          </cell>
          <cell r="D3213" t="str">
            <v>901155011-5</v>
          </cell>
          <cell r="E3213" t="str">
            <v>OPERATIVA</v>
          </cell>
          <cell r="F3213">
            <v>43111</v>
          </cell>
          <cell r="G3213" t="str">
            <v>ACTUALIZACION</v>
          </cell>
          <cell r="H3213">
            <v>45364</v>
          </cell>
          <cell r="I3213" t="str">
            <v>ANDERSON ENRIQUE  RUIZ  MONTERO</v>
          </cell>
          <cell r="J3213">
            <v>50606</v>
          </cell>
          <cell r="K3213" t="str">
            <v xml:space="preserve">MANZANA F LOTES 1 2 3 4 BARRIO NUEVO AMANECER - PRIMAVERA </v>
          </cell>
          <cell r="L3213" t="str">
            <v>META</v>
          </cell>
          <cell r="M3213" t="str">
            <v>RESTREPO</v>
          </cell>
          <cell r="N3213" t="str">
            <v>3505209  |  3505209</v>
          </cell>
          <cell r="O3213">
            <v>3505209660</v>
          </cell>
          <cell r="P3213" t="str">
            <v>arar.asociacion1@gmail.com</v>
          </cell>
          <cell r="Q3213" t="str">
            <v>EMPRESA ASOCIATIVA DE TRABAJO</v>
          </cell>
          <cell r="R3213" t="str">
            <v>ORGANIZACION AUTORIZADA</v>
          </cell>
        </row>
        <row r="3214">
          <cell r="A3214">
            <v>40337</v>
          </cell>
          <cell r="B3214" t="str">
            <v xml:space="preserve">asociacion de reciclaje y recuperacion eco ambiental esp </v>
          </cell>
          <cell r="C3214">
            <v>43159</v>
          </cell>
          <cell r="D3214" t="str">
            <v>901152229-1</v>
          </cell>
          <cell r="E3214" t="str">
            <v>OPERATIVA</v>
          </cell>
          <cell r="F3214">
            <v>43159</v>
          </cell>
          <cell r="G3214" t="str">
            <v>INSCRIPCION</v>
          </cell>
          <cell r="H3214">
            <v>43223</v>
          </cell>
          <cell r="I3214" t="str">
            <v xml:space="preserve">CHRISTIAN SALAZAR </v>
          </cell>
          <cell r="J3214">
            <v>11001</v>
          </cell>
          <cell r="K3214" t="str">
            <v>cl 48g 55a 25 sur</v>
          </cell>
          <cell r="L3214" t="str">
            <v>BOGOTÁ, D.C.</v>
          </cell>
          <cell r="M3214" t="str">
            <v>BOGOTA, D.C.</v>
          </cell>
          <cell r="N3214" t="str">
            <v>3142638  |  0000000</v>
          </cell>
          <cell r="O3214">
            <v>3142638406</v>
          </cell>
          <cell r="P3214" t="str">
            <v>ecoambientalesp2017@gmail.com</v>
          </cell>
          <cell r="Q3214" t="str">
            <v>EMPRESA COMUNITARIA</v>
          </cell>
          <cell r="R3214" t="str">
            <v>ORGANIZACION AUTORIZADA</v>
          </cell>
        </row>
        <row r="3215">
          <cell r="A3215">
            <v>40356</v>
          </cell>
          <cell r="B3215" t="str">
            <v>asociacion de recicladores de soacha soluciones ambientales</v>
          </cell>
          <cell r="C3215">
            <v>43173</v>
          </cell>
          <cell r="D3215" t="str">
            <v>901157706-4</v>
          </cell>
          <cell r="E3215" t="str">
            <v>OPERATIVA</v>
          </cell>
          <cell r="F3215">
            <v>43097</v>
          </cell>
          <cell r="G3215" t="str">
            <v>ACTUALIZACION</v>
          </cell>
          <cell r="H3215">
            <v>45363</v>
          </cell>
          <cell r="I3215" t="str">
            <v>PEDRO RAFAEL CANON CORTES</v>
          </cell>
          <cell r="J3215">
            <v>25754</v>
          </cell>
          <cell r="K3215" t="str">
            <v>Carrera 5A 11-27</v>
          </cell>
          <cell r="L3215" t="str">
            <v>CUNDINAMARCA</v>
          </cell>
          <cell r="M3215" t="str">
            <v>SOACHA</v>
          </cell>
          <cell r="N3215" t="str">
            <v>5221696  |  5221696</v>
          </cell>
          <cell r="O3215">
            <v>3138546300</v>
          </cell>
          <cell r="P3215" t="str">
            <v>asosoamsoacha@gmail.com</v>
          </cell>
          <cell r="Q3215" t="str">
            <v>SIN ANIMO DE LUCRO</v>
          </cell>
          <cell r="R3215" t="str">
            <v>ORGANIZACION AUTORIZADA</v>
          </cell>
        </row>
        <row r="3216">
          <cell r="A3216">
            <v>40375</v>
          </cell>
          <cell r="B3216" t="str">
            <v>ASOCIACIÓN DE RECICLADORES DE OFICIO DE IBAGUÉ</v>
          </cell>
          <cell r="C3216">
            <v>43161</v>
          </cell>
          <cell r="D3216" t="str">
            <v>901148347-5</v>
          </cell>
          <cell r="E3216" t="str">
            <v>OPERATIVA</v>
          </cell>
          <cell r="F3216">
            <v>43115</v>
          </cell>
          <cell r="G3216" t="str">
            <v>ACTUALIZACION</v>
          </cell>
          <cell r="H3216">
            <v>45489</v>
          </cell>
          <cell r="I3216" t="str">
            <v>WILSON FERNANDO GUALTERO RONDON</v>
          </cell>
          <cell r="J3216">
            <v>73001</v>
          </cell>
          <cell r="K3216" t="str">
            <v>CARRERA 3A #19-71 BARRIO LA ESTACION</v>
          </cell>
          <cell r="L3216" t="str">
            <v>TOLIMA</v>
          </cell>
          <cell r="M3216" t="str">
            <v>IBAGUE</v>
          </cell>
          <cell r="N3216" t="str">
            <v>2720702  |  2720702</v>
          </cell>
          <cell r="O3216">
            <v>3158513838</v>
          </cell>
          <cell r="P3216" t="str">
            <v>wilsonfgualtero@gmail.com</v>
          </cell>
          <cell r="Q3216" t="str">
            <v>SIN ANIMO DE LUCRO</v>
          </cell>
          <cell r="R3216" t="str">
            <v>ORGANIZACION AUTORIZADA</v>
          </cell>
        </row>
        <row r="3217">
          <cell r="A3217">
            <v>40395</v>
          </cell>
          <cell r="B3217" t="str">
            <v>Asociación Ángeles Recicladores</v>
          </cell>
          <cell r="C3217">
            <v>43199</v>
          </cell>
          <cell r="D3217" t="str">
            <v>901155797-5</v>
          </cell>
          <cell r="E3217" t="str">
            <v>OPERATIVA</v>
          </cell>
          <cell r="F3217">
            <v>43143</v>
          </cell>
          <cell r="G3217" t="str">
            <v>ACTUALIZACION</v>
          </cell>
          <cell r="H3217">
            <v>45582</v>
          </cell>
          <cell r="I3217" t="str">
            <v>MARIA BARBARITA GOMEZ VELASQUEZ</v>
          </cell>
          <cell r="J3217">
            <v>25843</v>
          </cell>
          <cell r="K3217" t="str">
            <v>KM 1 VIA UBATE-CHIQUINQUIRA VEREDA CENTRO DEL LLANO</v>
          </cell>
          <cell r="L3217" t="str">
            <v>CUNDINAMARCA</v>
          </cell>
          <cell r="M3217" t="str">
            <v>VILLA DE SAN DIEGO DE UBATE</v>
          </cell>
          <cell r="N3217" t="str">
            <v>0000000  |  0000000</v>
          </cell>
          <cell r="O3217">
            <v>3232919600</v>
          </cell>
          <cell r="P3217" t="str">
            <v>angelesmedioambientales@gmail.com</v>
          </cell>
          <cell r="Q3217" t="str">
            <v>SIN ANIMO DE LUCRO</v>
          </cell>
          <cell r="R3217" t="str">
            <v>ORGANIZACION AUTORIZADA</v>
          </cell>
        </row>
        <row r="3218">
          <cell r="A3218">
            <v>40415</v>
          </cell>
          <cell r="B3218" t="str">
            <v xml:space="preserve">ASOCIACION GREMIAL DE RECICLADORES ORA MARIANIS ESP </v>
          </cell>
          <cell r="C3218">
            <v>43164</v>
          </cell>
          <cell r="D3218" t="str">
            <v>901136300-8</v>
          </cell>
          <cell r="E3218" t="str">
            <v>OPERATIVA</v>
          </cell>
          <cell r="F3218">
            <v>43164</v>
          </cell>
          <cell r="G3218" t="str">
            <v>ACTUALIZACION</v>
          </cell>
          <cell r="H3218">
            <v>45744</v>
          </cell>
          <cell r="I3218" t="str">
            <v xml:space="preserve">LILIA MARIA  MENDEZ COLORADO </v>
          </cell>
          <cell r="J3218">
            <v>11001</v>
          </cell>
          <cell r="K3218" t="str">
            <v xml:space="preserve">Carrera 78 c # 76 b -09 sur </v>
          </cell>
          <cell r="L3218" t="str">
            <v>BOGOTÁ, D.C.</v>
          </cell>
          <cell r="M3218" t="str">
            <v>BOGOTA, D.C.</v>
          </cell>
          <cell r="N3218" t="str">
            <v>0000000  |  0000000</v>
          </cell>
          <cell r="O3218">
            <v>3143953209</v>
          </cell>
          <cell r="P3218" t="str">
            <v>asomarianis@gmail.com</v>
          </cell>
          <cell r="Q3218" t="str">
            <v>SIN ANIMO DE LUCRO</v>
          </cell>
          <cell r="R3218" t="str">
            <v>ORGANIZACION AUTORIZADA</v>
          </cell>
        </row>
        <row r="3219">
          <cell r="A3219">
            <v>40435</v>
          </cell>
          <cell r="B3219" t="str">
            <v>ASOCIACIÓN GREMIAL  DE RECICLADORES DE OFICIO</v>
          </cell>
          <cell r="C3219">
            <v>43172</v>
          </cell>
          <cell r="D3219" t="str">
            <v>901160857-9</v>
          </cell>
          <cell r="E3219" t="str">
            <v>OPERATIVA</v>
          </cell>
          <cell r="F3219">
            <v>43161</v>
          </cell>
          <cell r="G3219" t="str">
            <v>ACTUALIZACION</v>
          </cell>
          <cell r="H3219">
            <v>44509</v>
          </cell>
          <cell r="I3219" t="str">
            <v>LINA MARIANA DIAZ  RIVERA</v>
          </cell>
          <cell r="J3219">
            <v>50001</v>
          </cell>
          <cell r="K3219" t="str">
            <v>CALLE 21 SUR NUMERO 19-06 KIRPAS</v>
          </cell>
          <cell r="L3219" t="str">
            <v>META</v>
          </cell>
          <cell r="M3219" t="str">
            <v>VILLAVICENCIO</v>
          </cell>
          <cell r="N3219" t="str">
            <v>6569286  |  6569286</v>
          </cell>
          <cell r="O3219" t="str">
            <v>No disponible</v>
          </cell>
          <cell r="P3219" t="str">
            <v>asociacionecoacacias@gmail.com</v>
          </cell>
          <cell r="Q3219" t="str">
            <v>EMPRESA ASOCIATIVA DE TRABAJO</v>
          </cell>
          <cell r="R3219" t="str">
            <v>ORGANIZACION AUTORIZADA</v>
          </cell>
        </row>
        <row r="3220">
          <cell r="A3220">
            <v>40481</v>
          </cell>
          <cell r="B3220" t="str">
            <v>ASOCIACIÓN DE RECICLADORES HERSILIA PRADA VILLABONA</v>
          </cell>
          <cell r="C3220">
            <v>43532</v>
          </cell>
          <cell r="D3220" t="str">
            <v>901143992-3</v>
          </cell>
          <cell r="E3220" t="str">
            <v>OPERATIVA</v>
          </cell>
          <cell r="F3220">
            <v>43140</v>
          </cell>
          <cell r="G3220" t="str">
            <v>ACTUALIZACION</v>
          </cell>
          <cell r="H3220">
            <v>45704</v>
          </cell>
          <cell r="I3220" t="str">
            <v>ANGUI VANNESA ZAPA PRADA</v>
          </cell>
          <cell r="J3220">
            <v>8001</v>
          </cell>
          <cell r="K3220" t="str">
            <v>calle 41 # 50B - 80</v>
          </cell>
          <cell r="L3220" t="str">
            <v>ATLÁNTICO</v>
          </cell>
          <cell r="M3220" t="str">
            <v>BARRANQUILLA</v>
          </cell>
          <cell r="N3220" t="str">
            <v>3104713  |  3200350</v>
          </cell>
          <cell r="O3220">
            <v>3104713761</v>
          </cell>
          <cell r="P3220" t="str">
            <v>asoherpra@outlook.com</v>
          </cell>
          <cell r="Q3220" t="str">
            <v>CORPORACION</v>
          </cell>
          <cell r="R3220" t="str">
            <v>ORGANIZACION AUTORIZADA</v>
          </cell>
        </row>
        <row r="3221">
          <cell r="A3221">
            <v>40495</v>
          </cell>
          <cell r="B3221" t="str">
            <v>asociacion de reciclaje nuestro futuro</v>
          </cell>
          <cell r="C3221">
            <v>43206</v>
          </cell>
          <cell r="D3221" t="str">
            <v>901159520-0</v>
          </cell>
          <cell r="E3221" t="str">
            <v>OPERATIVA</v>
          </cell>
          <cell r="F3221">
            <v>43158</v>
          </cell>
          <cell r="G3221" t="str">
            <v>INSCRIPCION</v>
          </cell>
          <cell r="H3221">
            <v>43259</v>
          </cell>
          <cell r="I3221" t="str">
            <v>MANUEL GARCIA BARRERA</v>
          </cell>
          <cell r="J3221">
            <v>11001</v>
          </cell>
          <cell r="K3221" t="str">
            <v>cl 40 85 s 25</v>
          </cell>
          <cell r="L3221" t="str">
            <v>BOGOTÁ, D.C.</v>
          </cell>
          <cell r="M3221" t="str">
            <v>BOGOTA, D.C.</v>
          </cell>
          <cell r="N3221" t="str">
            <v>0000000  |  0000000</v>
          </cell>
          <cell r="O3221">
            <v>3228524125</v>
          </cell>
          <cell r="P3221" t="str">
            <v>asociacionfuturo2018@gmail.com</v>
          </cell>
          <cell r="Q3221" t="str">
            <v>EMPRESA COMUNITARIA</v>
          </cell>
          <cell r="R3221" t="str">
            <v>ORGANIZACION AUTORIZADA</v>
          </cell>
        </row>
        <row r="3222">
          <cell r="A3222">
            <v>40497</v>
          </cell>
          <cell r="B3222" t="str">
            <v>AGUAS DEL SUR DEL ATLANTICO S.A. E.S.P</v>
          </cell>
          <cell r="C3222">
            <v>43282</v>
          </cell>
          <cell r="D3222" t="str">
            <v>901136686-5</v>
          </cell>
          <cell r="E3222" t="str">
            <v>OPERATIVA</v>
          </cell>
          <cell r="F3222">
            <v>43172</v>
          </cell>
          <cell r="G3222" t="str">
            <v>ACTUALIZACION</v>
          </cell>
          <cell r="H3222">
            <v>45666</v>
          </cell>
          <cell r="I3222" t="str">
            <v>CLAUDIA PATRICIA BAHAMON URUETA</v>
          </cell>
          <cell r="J3222">
            <v>8001</v>
          </cell>
          <cell r="K3222" t="str">
            <v>CR 53 No. 80 - 198 Piso 2 Oficina 205 Torre Atlántica</v>
          </cell>
          <cell r="L3222" t="str">
            <v>ATLÁNTICO</v>
          </cell>
          <cell r="M3222" t="str">
            <v>BARRANQUILLA</v>
          </cell>
          <cell r="N3222" t="str">
            <v>3048899  |  3048899</v>
          </cell>
          <cell r="O3222">
            <v>3008027309</v>
          </cell>
          <cell r="P3222" t="str">
            <v>aq.colombia.nj@aqualia.com</v>
          </cell>
          <cell r="Q3222" t="str">
            <v>SOCIEDAD ANONIMA</v>
          </cell>
          <cell r="R3222" t="str">
            <v>SOCIEDADES (EMPRESA DE SERVICIOS PUBLICOS)</v>
          </cell>
        </row>
        <row r="3223">
          <cell r="A3223">
            <v>40499</v>
          </cell>
          <cell r="B3223" t="str">
            <v>EMPRESA COMUNITARIA DE SERVICIOS PUBLICOS DE LA PESQUERA</v>
          </cell>
          <cell r="C3223">
            <v>43365</v>
          </cell>
          <cell r="D3223" t="str">
            <v>901006884-1</v>
          </cell>
          <cell r="E3223" t="str">
            <v>OPERATIVA</v>
          </cell>
          <cell r="F3223">
            <v>43160</v>
          </cell>
          <cell r="G3223" t="str">
            <v>ACTUALIZACION</v>
          </cell>
          <cell r="H3223">
            <v>45462</v>
          </cell>
          <cell r="I3223" t="str">
            <v>YEINS ALBERTO MANJARREZ MARTINEZ</v>
          </cell>
          <cell r="J3223">
            <v>81065</v>
          </cell>
          <cell r="K3223" t="str">
            <v>Cr 4 N 4 35</v>
          </cell>
          <cell r="L3223" t="str">
            <v>ARAUCA</v>
          </cell>
          <cell r="M3223" t="str">
            <v>ARAUQUITA</v>
          </cell>
          <cell r="N3223" t="str">
            <v>8111111  |  8111111</v>
          </cell>
          <cell r="O3223">
            <v>3042127574</v>
          </cell>
          <cell r="P3223" t="str">
            <v>aguasdepesquera@gmail.com</v>
          </cell>
          <cell r="Q3223" t="str">
            <v>EMPRESA COMUNITARIA</v>
          </cell>
          <cell r="R3223" t="str">
            <v>ORGANIZACION AUTORIZADA</v>
          </cell>
        </row>
        <row r="3224">
          <cell r="A3224">
            <v>40517</v>
          </cell>
          <cell r="B3224" t="str">
            <v>ASOCIACION DE RECICLADORES LEON VERDE ESP</v>
          </cell>
          <cell r="C3224">
            <v>43174</v>
          </cell>
          <cell r="D3224" t="str">
            <v>901163935-9</v>
          </cell>
          <cell r="E3224" t="str">
            <v>OPERATIVA</v>
          </cell>
          <cell r="F3224">
            <v>43174</v>
          </cell>
          <cell r="G3224" t="str">
            <v>ACTUALIZACION</v>
          </cell>
          <cell r="H3224">
            <v>45457</v>
          </cell>
          <cell r="I3224" t="str">
            <v>ERICA PATRICIA LEON CARDENAS</v>
          </cell>
          <cell r="J3224">
            <v>11001</v>
          </cell>
          <cell r="K3224" t="str">
            <v>CARRERA 68H 75 - 50</v>
          </cell>
          <cell r="L3224" t="str">
            <v>BOGOTÁ, D.C.</v>
          </cell>
          <cell r="M3224" t="str">
            <v>BOGOTA, D.C.</v>
          </cell>
          <cell r="N3224" t="str">
            <v>4755289  |  4755289</v>
          </cell>
          <cell r="O3224">
            <v>3215676199</v>
          </cell>
          <cell r="P3224" t="str">
            <v>ASOCIACIONLEONVERDE@GMAIL.COM</v>
          </cell>
          <cell r="Q3224" t="str">
            <v>ASOCIACION DE USUARIOS</v>
          </cell>
          <cell r="R3224" t="str">
            <v>ORGANIZACION AUTORIZADA</v>
          </cell>
        </row>
        <row r="3225">
          <cell r="A3225">
            <v>40536</v>
          </cell>
          <cell r="B3225" t="str">
            <v>ASOCIACION DE RECICLADORES DEL ARIARI</v>
          </cell>
          <cell r="C3225">
            <v>43717</v>
          </cell>
          <cell r="D3225" t="str">
            <v>901094921-1</v>
          </cell>
          <cell r="E3225" t="str">
            <v>OPERATIVA</v>
          </cell>
          <cell r="F3225">
            <v>43467</v>
          </cell>
          <cell r="G3225" t="str">
            <v>ACTUALIZACION</v>
          </cell>
          <cell r="H3225">
            <v>45615</v>
          </cell>
          <cell r="I3225" t="str">
            <v>MARINELLY OTALVARO BELTRAN</v>
          </cell>
          <cell r="J3225">
            <v>50313</v>
          </cell>
          <cell r="K3225" t="str">
            <v xml:space="preserve"> CRA 15 NO. 23-83 Barrios las Delicias </v>
          </cell>
          <cell r="L3225" t="str">
            <v>META</v>
          </cell>
          <cell r="M3225" t="str">
            <v>GRANADA</v>
          </cell>
          <cell r="N3225" t="str">
            <v>6586299  |  6586299</v>
          </cell>
          <cell r="O3225">
            <v>3202546192</v>
          </cell>
          <cell r="P3225" t="str">
            <v>asoari2019@gmail.com</v>
          </cell>
          <cell r="Q3225" t="str">
            <v>SIN ANIMO DE LUCRO</v>
          </cell>
          <cell r="R3225" t="str">
            <v>ORGANIZACION AUTORIZADA</v>
          </cell>
        </row>
        <row r="3226">
          <cell r="A3226">
            <v>40575</v>
          </cell>
          <cell r="B3226" t="str">
            <v>NERTA SOLUCIONES AMBIENTALES SAS</v>
          </cell>
          <cell r="C3226">
            <v>43417</v>
          </cell>
          <cell r="D3226" t="str">
            <v>901082866-0</v>
          </cell>
          <cell r="E3226" t="str">
            <v>OPERATIVA</v>
          </cell>
          <cell r="F3226">
            <v>42877</v>
          </cell>
          <cell r="G3226" t="str">
            <v>INSCRIPCION</v>
          </cell>
          <cell r="H3226">
            <v>43429</v>
          </cell>
          <cell r="I3226" t="str">
            <v>LUIS MANUEL MAZO FORONDA</v>
          </cell>
          <cell r="J3226">
            <v>5079</v>
          </cell>
          <cell r="K3226" t="str">
            <v>calle 17 n 14 18 int 510</v>
          </cell>
          <cell r="L3226" t="str">
            <v>ANTIOQUIA</v>
          </cell>
          <cell r="M3226" t="str">
            <v>BARBOSA</v>
          </cell>
          <cell r="N3226" t="str">
            <v>4662244  |  4662244</v>
          </cell>
          <cell r="O3226">
            <v>3113839251</v>
          </cell>
          <cell r="P3226" t="str">
            <v>nertasoluciones.sas@gmail.com</v>
          </cell>
          <cell r="Q3226" t="str">
            <v>SOCIEDAD POR ACCIONES SIMPLIFICADA</v>
          </cell>
          <cell r="R3226" t="str">
            <v>SOCIEDADES (EMPRESA DE SERVICIOS PUBLICOS)</v>
          </cell>
        </row>
        <row r="3227">
          <cell r="A3227">
            <v>40596</v>
          </cell>
          <cell r="B3227" t="str">
            <v>Asociación de Recicladores de Oficio de Acacias</v>
          </cell>
          <cell r="C3227">
            <v>43241</v>
          </cell>
          <cell r="D3227" t="str">
            <v>901084382-7</v>
          </cell>
          <cell r="E3227" t="str">
            <v>OPERATIVA</v>
          </cell>
          <cell r="F3227">
            <v>42718</v>
          </cell>
          <cell r="G3227" t="str">
            <v>ACTUALIZACION</v>
          </cell>
          <cell r="H3227">
            <v>45398</v>
          </cell>
          <cell r="I3227" t="str">
            <v>MARIO ARTURO CUADROS CASALLAS</v>
          </cell>
          <cell r="J3227">
            <v>50006</v>
          </cell>
          <cell r="K3227" t="str">
            <v>Parque industrial El Diamante 2, vereda El Centro</v>
          </cell>
          <cell r="L3227" t="str">
            <v>META</v>
          </cell>
          <cell r="M3227" t="str">
            <v>ACACIAS</v>
          </cell>
          <cell r="N3227" t="str">
            <v>6566258  |  6566258</v>
          </cell>
          <cell r="O3227">
            <v>3234907685</v>
          </cell>
          <cell r="P3227" t="str">
            <v>aroacacias@gmail.com</v>
          </cell>
          <cell r="Q3227" t="str">
            <v>ASOCIACION DE USUARIOS</v>
          </cell>
          <cell r="R3227" t="str">
            <v>ORGANIZACION AUTORIZADA</v>
          </cell>
        </row>
        <row r="3228">
          <cell r="A3228">
            <v>40618</v>
          </cell>
          <cell r="B3228" t="str">
            <v>Asociación Gremial de Reciclaje de Tocancipá E.S.P</v>
          </cell>
          <cell r="C3228">
            <v>43182</v>
          </cell>
          <cell r="D3228" t="str">
            <v>900962678-5</v>
          </cell>
          <cell r="E3228" t="str">
            <v>OPERATIVA</v>
          </cell>
          <cell r="F3228">
            <v>42293</v>
          </cell>
          <cell r="G3228" t="str">
            <v>ACTUALIZACION</v>
          </cell>
          <cell r="H3228">
            <v>45387</v>
          </cell>
          <cell r="I3228" t="str">
            <v>JULIANA MARCELA RAMOS RIVAS</v>
          </cell>
          <cell r="J3228">
            <v>25817</v>
          </cell>
          <cell r="K3228" t="str">
            <v>Vereda Verganzo</v>
          </cell>
          <cell r="L3228" t="str">
            <v>CUNDINAMARCA</v>
          </cell>
          <cell r="M3228" t="str">
            <v>TOCANCIPA</v>
          </cell>
          <cell r="N3228" t="str">
            <v>3228748  |  3228748</v>
          </cell>
          <cell r="O3228">
            <v>3228748973</v>
          </cell>
          <cell r="P3228" t="str">
            <v>recitoc@gmail.com</v>
          </cell>
          <cell r="Q3228" t="str">
            <v>SIN ANIMO DE LUCRO</v>
          </cell>
          <cell r="R3228" t="str">
            <v>ORGANIZACION AUTORIZADA</v>
          </cell>
        </row>
        <row r="3229">
          <cell r="A3229">
            <v>40619</v>
          </cell>
          <cell r="B3229" t="str">
            <v>ASOCIACION DE RECICLADORES DE OFICIO ORIENTE ANTIOQUEÑO</v>
          </cell>
          <cell r="C3229">
            <v>43721</v>
          </cell>
          <cell r="D3229" t="str">
            <v>901116068-8</v>
          </cell>
          <cell r="E3229" t="str">
            <v>OPERATIVA</v>
          </cell>
          <cell r="F3229">
            <v>43191</v>
          </cell>
          <cell r="G3229" t="str">
            <v>ACTUALIZACION</v>
          </cell>
          <cell r="H3229">
            <v>45713</v>
          </cell>
          <cell r="I3229" t="str">
            <v>JENNY CAROLINA GARCIA PEREZ</v>
          </cell>
          <cell r="J3229">
            <v>5376</v>
          </cell>
          <cell r="K3229" t="str">
            <v>CALLE 24 # 23-69</v>
          </cell>
          <cell r="L3229" t="str">
            <v>ANTIOQUIA</v>
          </cell>
          <cell r="M3229" t="str">
            <v>LA CEJA</v>
          </cell>
          <cell r="N3229" t="str">
            <v>3217751  |  3127733</v>
          </cell>
          <cell r="O3229">
            <v>3127733918</v>
          </cell>
          <cell r="P3229" t="str">
            <v>gerencia@arofuturo.com</v>
          </cell>
          <cell r="Q3229" t="str">
            <v>SIN ANIMO DE LUCRO</v>
          </cell>
          <cell r="R3229" t="str">
            <v>ORGANIZACION AUTORIZADA</v>
          </cell>
        </row>
        <row r="3230">
          <cell r="A3230">
            <v>40635</v>
          </cell>
          <cell r="B3230" t="str">
            <v>ASOCIACIÓN DE INTEGRACIÓN A RECICLADORES DE COLOMBIA</v>
          </cell>
          <cell r="C3230">
            <v>43186</v>
          </cell>
          <cell r="D3230" t="str">
            <v>901162949-7</v>
          </cell>
          <cell r="E3230" t="str">
            <v>OPERATIVA</v>
          </cell>
          <cell r="F3230">
            <v>43107</v>
          </cell>
          <cell r="G3230" t="str">
            <v>ACTUALIZACION</v>
          </cell>
          <cell r="H3230">
            <v>45720</v>
          </cell>
          <cell r="I3230" t="str">
            <v>REINALDO RUIZ FORERO</v>
          </cell>
          <cell r="J3230">
            <v>25754</v>
          </cell>
          <cell r="K3230" t="str">
            <v>Calle 15 Sur # 10 I - 34</v>
          </cell>
          <cell r="L3230" t="str">
            <v>CUNDINAMARCA</v>
          </cell>
          <cell r="M3230" t="str">
            <v>SOACHA</v>
          </cell>
          <cell r="N3230" t="str">
            <v>0000000  |  0000000</v>
          </cell>
          <cell r="O3230">
            <v>3143126083</v>
          </cell>
          <cell r="P3230" t="str">
            <v>asires06@gmail.com</v>
          </cell>
          <cell r="Q3230" t="str">
            <v>EMPRESA ASOCIATIVA DE TRABAJO</v>
          </cell>
          <cell r="R3230" t="str">
            <v>ORGANIZACION AUTORIZADA</v>
          </cell>
        </row>
        <row r="3231">
          <cell r="A3231">
            <v>40675</v>
          </cell>
          <cell r="B3231" t="str">
            <v>FUNDACION PRO AMBIENTE JUAN PABLO SEGUNDO</v>
          </cell>
          <cell r="C3231">
            <v>43377</v>
          </cell>
          <cell r="D3231" t="str">
            <v>900464613-0</v>
          </cell>
          <cell r="E3231" t="str">
            <v>OPERATIVA</v>
          </cell>
          <cell r="F3231">
            <v>40799</v>
          </cell>
          <cell r="G3231" t="str">
            <v>INSCRIPCION</v>
          </cell>
          <cell r="H3231">
            <v>43392</v>
          </cell>
          <cell r="I3231" t="str">
            <v>ANDY PINO MONTERO</v>
          </cell>
          <cell r="J3231">
            <v>13001</v>
          </cell>
          <cell r="K3231" t="str">
            <v>BARRIO NUEVO BOSQUE ETAPA 6 MANZAN 33 LOTE 2</v>
          </cell>
          <cell r="L3231" t="str">
            <v>BOLÍVAR</v>
          </cell>
          <cell r="M3231" t="str">
            <v>CARTAGENA DE INDIAS</v>
          </cell>
          <cell r="N3231" t="str">
            <v>6445755  |  6445755</v>
          </cell>
          <cell r="O3231">
            <v>3175753072</v>
          </cell>
          <cell r="P3231" t="str">
            <v>proambientejp2@gmail.com</v>
          </cell>
          <cell r="Q3231" t="str">
            <v>EMPRESA ASOCIATIVA DE TRABAJO</v>
          </cell>
          <cell r="R3231" t="str">
            <v>ORGANIZACION AUTORIZADA</v>
          </cell>
        </row>
        <row r="3232">
          <cell r="A3232">
            <v>40715</v>
          </cell>
          <cell r="B3232" t="str">
            <v>PRECOOPERATIVA DE RECICLADORES NATURALEZA VIVA UPZ 89</v>
          </cell>
          <cell r="C3232">
            <v>43203</v>
          </cell>
          <cell r="D3232" t="str">
            <v>901161922-4</v>
          </cell>
          <cell r="E3232" t="str">
            <v>OPERATIVA</v>
          </cell>
          <cell r="F3232">
            <v>43152</v>
          </cell>
          <cell r="G3232" t="str">
            <v>ACTUALIZACION</v>
          </cell>
          <cell r="H3232">
            <v>44286</v>
          </cell>
          <cell r="I3232" t="str">
            <v>LUZ MYRIAN DAZA NOVOA</v>
          </cell>
          <cell r="J3232">
            <v>11001</v>
          </cell>
          <cell r="K3232" t="str">
            <v>Calle 99 A # 3 A - 41 Este</v>
          </cell>
          <cell r="L3232" t="str">
            <v>BOGOTÁ, D.C.</v>
          </cell>
          <cell r="M3232" t="str">
            <v>BOGOTA, D.C.</v>
          </cell>
          <cell r="N3232" t="str">
            <v>6320781  |  6320781</v>
          </cell>
          <cell r="O3232">
            <v>3102092749</v>
          </cell>
          <cell r="P3232" t="str">
            <v>prerenavi@gmail.com</v>
          </cell>
          <cell r="Q3232" t="str">
            <v>PRECOOPERATIVA</v>
          </cell>
          <cell r="R3232" t="str">
            <v>ORGANIZACION AUTORIZADA</v>
          </cell>
        </row>
        <row r="3233">
          <cell r="A3233">
            <v>40716</v>
          </cell>
          <cell r="B3233" t="str">
            <v xml:space="preserve">recuperadores de materiales industriales s.a.s </v>
          </cell>
          <cell r="C3233">
            <v>43567</v>
          </cell>
          <cell r="D3233" t="str">
            <v>900803589-7</v>
          </cell>
          <cell r="E3233" t="str">
            <v>OPERATIVA</v>
          </cell>
          <cell r="F3233">
            <v>41995</v>
          </cell>
          <cell r="G3233" t="str">
            <v>ACTUALIZACION</v>
          </cell>
          <cell r="H3233">
            <v>45702</v>
          </cell>
          <cell r="I3233" t="str">
            <v>DIEGO SAMUEL MARTINEZ GIRALDO</v>
          </cell>
          <cell r="J3233">
            <v>76111</v>
          </cell>
          <cell r="K3233" t="str">
            <v>callejon palo blanco kilometro 1</v>
          </cell>
          <cell r="L3233" t="str">
            <v>VALLE DEL CAUCA</v>
          </cell>
          <cell r="M3233" t="str">
            <v>GUADALAJARA DE BUGA</v>
          </cell>
          <cell r="N3233" t="str">
            <v>6347209  |  6347209</v>
          </cell>
          <cell r="O3233">
            <v>3166347209</v>
          </cell>
          <cell r="P3233" t="str">
            <v>contacto@reciclaje-rmi.com</v>
          </cell>
          <cell r="Q3233" t="str">
            <v>SOCIEDAD POR ACCIONES SIMPLIFICADA</v>
          </cell>
          <cell r="R3233" t="str">
            <v>SOCIEDADES (EMPRESA DE SERVICIOS PUBLICOS)</v>
          </cell>
        </row>
        <row r="3234">
          <cell r="A3234">
            <v>40735</v>
          </cell>
          <cell r="B3234" t="str">
            <v>Asociación de Recicladores del Valle de Ubate</v>
          </cell>
          <cell r="C3234">
            <v>43549</v>
          </cell>
          <cell r="D3234" t="str">
            <v>900527034-8</v>
          </cell>
          <cell r="E3234" t="str">
            <v>OPERATIVA</v>
          </cell>
          <cell r="F3234">
            <v>41031</v>
          </cell>
          <cell r="G3234" t="str">
            <v>ACTUALIZACION</v>
          </cell>
          <cell r="H3234">
            <v>45177</v>
          </cell>
          <cell r="I3234" t="str">
            <v>RICARDO ALFONSO FANDINO RINCON</v>
          </cell>
          <cell r="J3234">
            <v>25843</v>
          </cell>
          <cell r="K3234" t="str">
            <v xml:space="preserve">Calle 12 # 9-120  Barrio Norte </v>
          </cell>
          <cell r="L3234" t="str">
            <v>CUNDINAMARCA</v>
          </cell>
          <cell r="M3234" t="str">
            <v>VILLA DE SAN DIEGO DE UBATE</v>
          </cell>
          <cell r="N3234" t="str">
            <v>8552265  |  8552265</v>
          </cell>
          <cell r="O3234">
            <v>3102686413</v>
          </cell>
          <cell r="P3234" t="str">
            <v>rfandino1962@gmail.com</v>
          </cell>
          <cell r="Q3234" t="str">
            <v>SIN ANIMO DE LUCRO</v>
          </cell>
          <cell r="R3234" t="str">
            <v>ORGANIZACION AUTORIZADA</v>
          </cell>
        </row>
        <row r="3235">
          <cell r="A3235">
            <v>40775</v>
          </cell>
          <cell r="B3235" t="str">
            <v xml:space="preserve"> ASOCIACIÓN ASOREENCOL</v>
          </cell>
          <cell r="C3235">
            <v>43201</v>
          </cell>
          <cell r="D3235" t="str">
            <v>901169648-7</v>
          </cell>
          <cell r="E3235" t="str">
            <v>OPERATIVA</v>
          </cell>
          <cell r="F3235">
            <v>43175</v>
          </cell>
          <cell r="G3235" t="str">
            <v>ACTUALIZACION</v>
          </cell>
          <cell r="H3235">
            <v>45503</v>
          </cell>
          <cell r="I3235" t="str">
            <v>DIEGO JESUS TOVAR TRUJILLO</v>
          </cell>
          <cell r="J3235">
            <v>52001</v>
          </cell>
          <cell r="K3235" t="str">
            <v>Carrera 8a número 16-11</v>
          </cell>
          <cell r="L3235" t="str">
            <v>NARIÑO</v>
          </cell>
          <cell r="M3235" t="str">
            <v>PASTO</v>
          </cell>
          <cell r="N3235" t="str">
            <v>0000000  |  0000000</v>
          </cell>
          <cell r="O3235">
            <v>3227664074</v>
          </cell>
          <cell r="P3235" t="str">
            <v>notificacionesasorupas@gmail.com</v>
          </cell>
          <cell r="Q3235" t="str">
            <v>EMPRESA ASOCIATIVA DE TRABAJO</v>
          </cell>
          <cell r="R3235" t="str">
            <v>ORGANIZACION AUTORIZADA</v>
          </cell>
        </row>
        <row r="3236">
          <cell r="A3236">
            <v>40797</v>
          </cell>
          <cell r="B3236" t="str">
            <v>ASOCIACION DE RECICLADORES CENTRO DE BOGOTA - ASORECENBOG</v>
          </cell>
          <cell r="C3236">
            <v>43200</v>
          </cell>
          <cell r="D3236" t="str">
            <v>901165893-7</v>
          </cell>
          <cell r="E3236" t="str">
            <v>OPERATIVA</v>
          </cell>
          <cell r="F3236">
            <v>43096</v>
          </cell>
          <cell r="G3236" t="str">
            <v>ACTUALIZACION</v>
          </cell>
          <cell r="H3236">
            <v>45729</v>
          </cell>
          <cell r="I3236" t="str">
            <v>ANA MILENA ACEVEDO DOSA</v>
          </cell>
          <cell r="J3236">
            <v>11001</v>
          </cell>
          <cell r="K3236" t="str">
            <v>DG 1 A # 8 - 21</v>
          </cell>
          <cell r="L3236" t="str">
            <v>BOGOTÁ, D.C.</v>
          </cell>
          <cell r="M3236" t="str">
            <v>BOGOTA, D.C.</v>
          </cell>
          <cell r="N3236" t="str">
            <v>0000000  |  0000000</v>
          </cell>
          <cell r="O3236">
            <v>3208683839</v>
          </cell>
          <cell r="P3236" t="str">
            <v>anamile-helen@hotmail.com</v>
          </cell>
          <cell r="Q3236" t="str">
            <v>SIN ANIMO DE LUCRO</v>
          </cell>
          <cell r="R3236" t="str">
            <v>ORGANIZACION AUTORIZADA</v>
          </cell>
        </row>
        <row r="3237">
          <cell r="A3237">
            <v>40817</v>
          </cell>
          <cell r="B3237" t="str">
            <v>ASOCIACIÓN DE USUARIOS DEL ACUEDUCTO DE SABANA LARGA Y SANTA INES DE PALITO ESP</v>
          </cell>
          <cell r="C3237">
            <v>43308</v>
          </cell>
          <cell r="D3237" t="str">
            <v>900445220-9</v>
          </cell>
          <cell r="E3237" t="str">
            <v>OPERATIVA</v>
          </cell>
          <cell r="F3237">
            <v>40703</v>
          </cell>
          <cell r="G3237" t="str">
            <v>ACTUALIZACION</v>
          </cell>
          <cell r="H3237">
            <v>44169</v>
          </cell>
          <cell r="I3237" t="str">
            <v>ALBERTO JULIO VERGARA CONTRERAS</v>
          </cell>
          <cell r="J3237">
            <v>70670</v>
          </cell>
          <cell r="K3237" t="str">
            <v>CALLE 3 No 1</v>
          </cell>
          <cell r="L3237" t="str">
            <v>SUCRE</v>
          </cell>
          <cell r="M3237" t="str">
            <v>SAMPUES</v>
          </cell>
          <cell r="N3237" t="str">
            <v>7459614  |  7459614</v>
          </cell>
          <cell r="O3237">
            <v>3138000399</v>
          </cell>
          <cell r="P3237" t="str">
            <v>acueducto.asossidep@gmail.com</v>
          </cell>
          <cell r="Q3237" t="str">
            <v>ASOCIACION DE USUARIOS</v>
          </cell>
          <cell r="R3237" t="str">
            <v>ORGANIZACION AUTORIZADA</v>
          </cell>
        </row>
        <row r="3238">
          <cell r="A3238">
            <v>40856</v>
          </cell>
          <cell r="B3238" t="str">
            <v>Asociación de recicladores 5rs</v>
          </cell>
          <cell r="C3238">
            <v>43202</v>
          </cell>
          <cell r="D3238" t="str">
            <v>901161699-6</v>
          </cell>
          <cell r="E3238" t="str">
            <v>OPERATIVA</v>
          </cell>
          <cell r="F3238">
            <v>43165</v>
          </cell>
          <cell r="G3238" t="str">
            <v>ACTUALIZACION</v>
          </cell>
          <cell r="H3238">
            <v>44326</v>
          </cell>
          <cell r="I3238" t="str">
            <v>EDGAR OSWALDO ROMERO TAMAYO</v>
          </cell>
          <cell r="J3238">
            <v>11001</v>
          </cell>
          <cell r="K3238" t="str">
            <v>cr 99B#42g 58 sur</v>
          </cell>
          <cell r="L3238" t="str">
            <v>BOGOTÁ, D.C.</v>
          </cell>
          <cell r="M3238" t="str">
            <v>BOGOTA, D.C.</v>
          </cell>
          <cell r="N3238" t="str">
            <v>4532542  |  2250534</v>
          </cell>
          <cell r="O3238">
            <v>3219177316</v>
          </cell>
          <cell r="P3238" t="str">
            <v>ar5rscolombia@gmail.com</v>
          </cell>
          <cell r="Q3238" t="str">
            <v>ASOCIACION DE USUARIOS</v>
          </cell>
          <cell r="R3238" t="str">
            <v>ORGANIZACION AUTORIZADA</v>
          </cell>
        </row>
        <row r="3239">
          <cell r="A3239">
            <v>40895</v>
          </cell>
          <cell r="B3239" t="str">
            <v>ASOCIACIÓN DE RECICLADORES AMBIENTALES  AFRODESCENDIENTES DE COLOMBIA</v>
          </cell>
          <cell r="C3239">
            <v>43214</v>
          </cell>
          <cell r="D3239" t="str">
            <v>901167209-8</v>
          </cell>
          <cell r="E3239" t="str">
            <v>OPERATIVA</v>
          </cell>
          <cell r="F3239">
            <v>43161</v>
          </cell>
          <cell r="G3239" t="str">
            <v>ACTUALIZACION</v>
          </cell>
          <cell r="H3239">
            <v>45723</v>
          </cell>
          <cell r="I3239" t="str">
            <v>CARMEN ALVAREZ MIZAR</v>
          </cell>
          <cell r="J3239">
            <v>68081</v>
          </cell>
          <cell r="K3239" t="str">
            <v>DG 60 #  44-18</v>
          </cell>
          <cell r="L3239" t="str">
            <v>SANTANDER</v>
          </cell>
          <cell r="M3239" t="str">
            <v>BARRANCABERMEJA</v>
          </cell>
          <cell r="N3239" t="str">
            <v>0000000  |  0000000</v>
          </cell>
          <cell r="O3239">
            <v>3125441743</v>
          </cell>
          <cell r="P3239" t="str">
            <v>asociacion_aracol@hotmail.com</v>
          </cell>
          <cell r="Q3239" t="str">
            <v>EMPRESA ASOCIATIVA DE TRABAJO</v>
          </cell>
          <cell r="R3239" t="str">
            <v>ORGANIZACION AUTORIZADA</v>
          </cell>
        </row>
        <row r="3240">
          <cell r="A3240">
            <v>40915</v>
          </cell>
          <cell r="B3240" t="str">
            <v xml:space="preserve"> ACUALLANITOS S.A.S.</v>
          </cell>
          <cell r="C3240">
            <v>43248</v>
          </cell>
          <cell r="D3240" t="str">
            <v>901167094-8</v>
          </cell>
          <cell r="E3240" t="str">
            <v>OPERATIVA</v>
          </cell>
          <cell r="F3240">
            <v>43206</v>
          </cell>
          <cell r="G3240" t="str">
            <v>INSCRIPCION</v>
          </cell>
          <cell r="H3240">
            <v>43269</v>
          </cell>
          <cell r="I3240" t="str">
            <v>JOSE ANTONIO ALONSO CAMACHO</v>
          </cell>
          <cell r="J3240">
            <v>76001</v>
          </cell>
          <cell r="K3240" t="str">
            <v>Calle 8 No. 3 - 14 Oficina 903 Camara de Comercio</v>
          </cell>
          <cell r="L3240" t="str">
            <v>VALLE DEL CAUCA</v>
          </cell>
          <cell r="M3240" t="str">
            <v>CALI</v>
          </cell>
          <cell r="N3240" t="str">
            <v>8898048  |  8882596</v>
          </cell>
          <cell r="O3240">
            <v>3003053114</v>
          </cell>
          <cell r="P3240" t="str">
            <v>acuallanitos@gmail.com</v>
          </cell>
          <cell r="Q3240" t="str">
            <v>SOCIEDAD POR ACCIONES SIMPLIFICADA</v>
          </cell>
          <cell r="R3240" t="str">
            <v>SOCIEDADES (EMPRESA DE SERVICIOS PUBLICOS)</v>
          </cell>
        </row>
        <row r="3241">
          <cell r="A3241">
            <v>40955</v>
          </cell>
          <cell r="B3241" t="str">
            <v xml:space="preserve">Asociación de recuperadores de Tocaima y de la provincia del alto magdalena en pro del medio ambiente y desarrollo social </v>
          </cell>
          <cell r="C3241">
            <v>44138</v>
          </cell>
          <cell r="D3241" t="str">
            <v>901107521-5</v>
          </cell>
          <cell r="E3241" t="str">
            <v>OPERATIVA</v>
          </cell>
          <cell r="F3241">
            <v>42979</v>
          </cell>
          <cell r="G3241" t="str">
            <v>ACTUALIZACION</v>
          </cell>
          <cell r="H3241">
            <v>45533</v>
          </cell>
          <cell r="I3241" t="str">
            <v>PABLO EMILIO LASO AMEZQUITA</v>
          </cell>
          <cell r="J3241">
            <v>25815</v>
          </cell>
          <cell r="K3241" t="str">
            <v>carrera 9 # 6 - 180 barrio la cuesta</v>
          </cell>
          <cell r="L3241" t="str">
            <v>CUNDINAMARCA</v>
          </cell>
          <cell r="M3241" t="str">
            <v>TOCAIMA</v>
          </cell>
          <cell r="N3241" t="str">
            <v>0000000  |  0000000</v>
          </cell>
          <cell r="O3241">
            <v>3133177930</v>
          </cell>
          <cell r="P3241" t="str">
            <v>asoretoesp@gmail.com</v>
          </cell>
          <cell r="Q3241" t="str">
            <v>SIN ANIMO DE LUCRO</v>
          </cell>
          <cell r="R3241" t="str">
            <v>ORGANIZACION AUTORIZADA</v>
          </cell>
        </row>
        <row r="3242">
          <cell r="A3242">
            <v>40995</v>
          </cell>
          <cell r="B3242" t="str">
            <v xml:space="preserve">ASOCIACIÓN DE RECICLADORES DE LA COSTA </v>
          </cell>
          <cell r="C3242">
            <v>43223</v>
          </cell>
          <cell r="D3242" t="str">
            <v>901172943-6</v>
          </cell>
          <cell r="E3242" t="str">
            <v>OPERATIVA</v>
          </cell>
          <cell r="F3242">
            <v>43208</v>
          </cell>
          <cell r="G3242" t="str">
            <v>ACTUALIZACION</v>
          </cell>
          <cell r="H3242">
            <v>45730</v>
          </cell>
          <cell r="I3242" t="str">
            <v>ESTLIN DE JESUS OROZCO POLO</v>
          </cell>
          <cell r="J3242">
            <v>8001</v>
          </cell>
          <cell r="K3242" t="str">
            <v>CALLE 28 # 35B-38</v>
          </cell>
          <cell r="L3242" t="str">
            <v>ATLÁNTICO</v>
          </cell>
          <cell r="M3242" t="str">
            <v>BARRANQUILLA</v>
          </cell>
          <cell r="N3242" t="str">
            <v>3854612  |  3854612</v>
          </cell>
          <cell r="O3242">
            <v>3007181478</v>
          </cell>
          <cell r="P3242" t="str">
            <v>recicladoresarcos@gmail.com</v>
          </cell>
          <cell r="Q3242" t="str">
            <v>ASOCIACION DE USUARIOS</v>
          </cell>
          <cell r="R3242" t="str">
            <v>ORGANIZACION AUTORIZADA</v>
          </cell>
        </row>
        <row r="3243">
          <cell r="A3243">
            <v>41035</v>
          </cell>
          <cell r="B3243" t="str">
            <v>CICLO SOSTENIBLE S.A.S E.S.P</v>
          </cell>
          <cell r="C3243">
            <v>43395</v>
          </cell>
          <cell r="D3243" t="str">
            <v>901150923-4</v>
          </cell>
          <cell r="E3243" t="str">
            <v>OPERATIVA</v>
          </cell>
          <cell r="F3243">
            <v>43283</v>
          </cell>
          <cell r="G3243" t="str">
            <v>INSCRIPCION</v>
          </cell>
          <cell r="H3243">
            <v>43426</v>
          </cell>
          <cell r="I3243" t="str">
            <v>JENIFER PAOLA ARIZA GONZALEZ</v>
          </cell>
          <cell r="J3243">
            <v>25307</v>
          </cell>
          <cell r="K3243" t="str">
            <v>Mz G Casa 4 Toledo</v>
          </cell>
          <cell r="L3243" t="str">
            <v>CUNDINAMARCA</v>
          </cell>
          <cell r="M3243" t="str">
            <v>GIRARDOT</v>
          </cell>
          <cell r="N3243" t="str">
            <v>0000000  |  0000000</v>
          </cell>
          <cell r="O3243">
            <v>3152018980</v>
          </cell>
          <cell r="P3243" t="str">
            <v>ciclososteniblesas@gmail.com</v>
          </cell>
          <cell r="Q3243" t="str">
            <v>SOCIEDAD POR ACCIONES SIMPLIFICADA</v>
          </cell>
          <cell r="R3243" t="str">
            <v>SOCIEDADES (EMPRESA DE SERVICIOS PUBLICOS)</v>
          </cell>
        </row>
        <row r="3244">
          <cell r="A3244">
            <v>41055</v>
          </cell>
          <cell r="B3244" t="str">
            <v>asociacion de recicladores barranquilla limpia &amp; viva</v>
          </cell>
          <cell r="C3244">
            <v>43424</v>
          </cell>
          <cell r="D3244" t="str">
            <v>901176087-4</v>
          </cell>
          <cell r="E3244" t="str">
            <v>OPERATIVA</v>
          </cell>
          <cell r="F3244">
            <v>43220</v>
          </cell>
          <cell r="G3244" t="str">
            <v>ACTUALIZACION</v>
          </cell>
          <cell r="H3244">
            <v>45721</v>
          </cell>
          <cell r="I3244" t="str">
            <v>KEVIN DAVID MERCADO NIETO</v>
          </cell>
          <cell r="J3244">
            <v>8001</v>
          </cell>
          <cell r="K3244" t="str">
            <v>Carrera 38 #124- 273</v>
          </cell>
          <cell r="L3244" t="str">
            <v>ATLÁNTICO</v>
          </cell>
          <cell r="M3244" t="str">
            <v>BARRANQUILLA</v>
          </cell>
          <cell r="N3244" t="str">
            <v>3017226  |  3017226</v>
          </cell>
          <cell r="O3244">
            <v>3243326702</v>
          </cell>
          <cell r="P3244" t="str">
            <v>asobaliva@gmail.com</v>
          </cell>
          <cell r="Q3244" t="str">
            <v>ASOCIACION DE USUARIOS</v>
          </cell>
          <cell r="R3244" t="str">
            <v>ORGANIZACION AUTORIZADA</v>
          </cell>
        </row>
        <row r="3245">
          <cell r="A3245">
            <v>41156</v>
          </cell>
          <cell r="B3245" t="str">
            <v>PROCESOS Y GESTION ECOLOGICA PROGECOL SAS</v>
          </cell>
          <cell r="C3245">
            <v>43236</v>
          </cell>
          <cell r="D3245" t="str">
            <v>900583670-0</v>
          </cell>
          <cell r="E3245" t="str">
            <v>OPERATIVA</v>
          </cell>
          <cell r="F3245">
            <v>41290</v>
          </cell>
          <cell r="G3245" t="str">
            <v>INSCRIPCION</v>
          </cell>
          <cell r="H3245">
            <v>43304</v>
          </cell>
          <cell r="I3245" t="str">
            <v>FERNANDO MACHADO CASAS</v>
          </cell>
          <cell r="J3245">
            <v>76001</v>
          </cell>
          <cell r="K3245" t="str">
            <v>CL. 39 NRO. 2B 29</v>
          </cell>
          <cell r="L3245" t="str">
            <v>VALLE DEL CAUCA</v>
          </cell>
          <cell r="M3245" t="str">
            <v>CALI</v>
          </cell>
          <cell r="N3245" t="str">
            <v>3799151  |  3799151</v>
          </cell>
          <cell r="O3245">
            <v>3059197285</v>
          </cell>
          <cell r="P3245" t="str">
            <v>progecolsas.sui@gmail.com</v>
          </cell>
          <cell r="Q3245" t="str">
            <v>SOCIEDAD POR ACCIONES SIMPLIFICADA</v>
          </cell>
          <cell r="R3245" t="str">
            <v>SOCIEDADES (EMPRESA DE SERVICIOS PUBLICOS)</v>
          </cell>
        </row>
        <row r="3246">
          <cell r="A3246">
            <v>41175</v>
          </cell>
          <cell r="B3246" t="str">
            <v>Asociación de recicladores y recuperadores del municipio de Yopal y Municipios de Casanare Reciclando Casanare</v>
          </cell>
          <cell r="C3246">
            <v>43231</v>
          </cell>
          <cell r="D3246" t="str">
            <v>901137419-1</v>
          </cell>
          <cell r="E3246" t="str">
            <v>OPERATIVA</v>
          </cell>
          <cell r="F3246">
            <v>43057</v>
          </cell>
          <cell r="G3246" t="str">
            <v>INSCRIPCION</v>
          </cell>
          <cell r="H3246">
            <v>43279</v>
          </cell>
          <cell r="I3246" t="str">
            <v>PEDRO ELIAS RINCON ARDILA</v>
          </cell>
          <cell r="J3246">
            <v>85001</v>
          </cell>
          <cell r="K3246" t="str">
            <v>carrera 12 b # 34 52</v>
          </cell>
          <cell r="L3246" t="str">
            <v>CASANARE</v>
          </cell>
          <cell r="M3246" t="str">
            <v>YOPAL</v>
          </cell>
          <cell r="N3246" t="str">
            <v>0000000  |  0000000</v>
          </cell>
          <cell r="O3246" t="str">
            <v>No disponible</v>
          </cell>
          <cell r="P3246" t="str">
            <v>reciclandocasanare17@gmail.com</v>
          </cell>
          <cell r="Q3246" t="str">
            <v>EMPRESA ASOCIATIVA DE TRABAJO</v>
          </cell>
          <cell r="R3246" t="str">
            <v>ORGANIZACION AUTORIZADA</v>
          </cell>
        </row>
        <row r="3247">
          <cell r="A3247">
            <v>41196</v>
          </cell>
          <cell r="B3247" t="str">
            <v xml:space="preserve">Asociación ambiental de mujeres emprendedoras de Soacha </v>
          </cell>
          <cell r="C3247">
            <v>43308</v>
          </cell>
          <cell r="D3247" t="str">
            <v>901170113-0</v>
          </cell>
          <cell r="E3247" t="str">
            <v>OPERATIVA</v>
          </cell>
          <cell r="F3247">
            <v>43169</v>
          </cell>
          <cell r="G3247" t="str">
            <v>ACTUALIZACION</v>
          </cell>
          <cell r="H3247">
            <v>44470</v>
          </cell>
          <cell r="I3247" t="str">
            <v>LUZ MARINA PINTO GOMEZ</v>
          </cell>
          <cell r="J3247">
            <v>25754</v>
          </cell>
          <cell r="K3247" t="str">
            <v>Carrera 3 Este # 13-33</v>
          </cell>
          <cell r="L3247" t="str">
            <v>CUNDINAMARCA</v>
          </cell>
          <cell r="M3247" t="str">
            <v>SOACHA</v>
          </cell>
          <cell r="N3247" t="str">
            <v>0000000  |  0000000</v>
          </cell>
          <cell r="O3247">
            <v>3134810185</v>
          </cell>
          <cell r="P3247" t="str">
            <v>aasomed06@gmail.com</v>
          </cell>
          <cell r="Q3247" t="str">
            <v>EMPRESA ASOCIATIVA DE TRABAJO</v>
          </cell>
          <cell r="R3247" t="str">
            <v>ORGANIZACION AUTORIZADA</v>
          </cell>
        </row>
        <row r="3248">
          <cell r="A3248">
            <v>41199</v>
          </cell>
          <cell r="B3248" t="str">
            <v>ASOCIACIÓN DE SUSCRIPTORES DEL ACUEDUCTO REGIONAL "MOCHÁ"</v>
          </cell>
          <cell r="C3248">
            <v>43235</v>
          </cell>
          <cell r="D3248" t="str">
            <v>901176529-8</v>
          </cell>
          <cell r="E3248" t="str">
            <v>OPERATIVA</v>
          </cell>
          <cell r="F3248">
            <v>43215</v>
          </cell>
          <cell r="G3248" t="str">
            <v>ACTUALIZACION</v>
          </cell>
          <cell r="H3248">
            <v>45353</v>
          </cell>
          <cell r="I3248" t="str">
            <v>OSCAR DAVID VILLALBA ROMERO</v>
          </cell>
          <cell r="J3248">
            <v>70670</v>
          </cell>
          <cell r="K3248" t="str">
            <v>CORREGIMIENTO DE BOSSA NAVARRO</v>
          </cell>
          <cell r="L3248" t="str">
            <v>SUCRE</v>
          </cell>
          <cell r="M3248" t="str">
            <v>SAMPUES</v>
          </cell>
          <cell r="N3248" t="str">
            <v>7459614  |  7459614</v>
          </cell>
          <cell r="O3248">
            <v>3135498147</v>
          </cell>
          <cell r="P3248" t="str">
            <v>acueductoregional.mocha@gmail.com</v>
          </cell>
          <cell r="Q3248" t="str">
            <v>ASOCIACION DE USUARIOS</v>
          </cell>
          <cell r="R3248" t="str">
            <v>ORGANIZACION AUTORIZADA</v>
          </cell>
        </row>
        <row r="3249">
          <cell r="A3249">
            <v>41217</v>
          </cell>
          <cell r="B3249" t="str">
            <v>ASOCIACION DE SUSCRIPTORES DEL ACUEDUCTO REGIONAL DE GAVALDA Y JARDIN</v>
          </cell>
          <cell r="C3249">
            <v>43237</v>
          </cell>
          <cell r="D3249" t="str">
            <v>901172973-7</v>
          </cell>
          <cell r="E3249" t="str">
            <v>OPERATIVA</v>
          </cell>
          <cell r="F3249">
            <v>43101</v>
          </cell>
          <cell r="G3249" t="str">
            <v>INSCRIPCION</v>
          </cell>
          <cell r="H3249">
            <v>43272</v>
          </cell>
          <cell r="I3249" t="str">
            <v>FERNANDO ANTONIO HERAZO GOEZ</v>
          </cell>
          <cell r="J3249">
            <v>70265</v>
          </cell>
          <cell r="K3249" t="str">
            <v>CALLE 1 # 2-10</v>
          </cell>
          <cell r="L3249" t="str">
            <v>SUCRE</v>
          </cell>
          <cell r="M3249" t="str">
            <v>GUARANDA</v>
          </cell>
          <cell r="N3249" t="str">
            <v>7459614  |  7459614</v>
          </cell>
          <cell r="O3249">
            <v>3143326850</v>
          </cell>
          <cell r="P3249" t="str">
            <v>acueducto.asoaguajar@gmail.com</v>
          </cell>
          <cell r="Q3249" t="str">
            <v>ASOCIACION DE USUARIOS</v>
          </cell>
          <cell r="R3249" t="str">
            <v>ORGANIZACION AUTORIZADA</v>
          </cell>
        </row>
        <row r="3250">
          <cell r="A3250">
            <v>41219</v>
          </cell>
          <cell r="B3250" t="str">
            <v>EMPRESA DE SERVICIOS PUBLICOS ANORI S.A. E.S.P.</v>
          </cell>
          <cell r="C3250">
            <v>43305</v>
          </cell>
          <cell r="D3250" t="str">
            <v>901140446-1</v>
          </cell>
          <cell r="E3250" t="str">
            <v>OPERATIVA</v>
          </cell>
          <cell r="F3250">
            <v>43221</v>
          </cell>
          <cell r="G3250" t="str">
            <v>ACTUALIZACION</v>
          </cell>
          <cell r="H3250">
            <v>45736</v>
          </cell>
          <cell r="I3250" t="str">
            <v>JULIAN FERNANDO IBARBO GIL</v>
          </cell>
          <cell r="J3250">
            <v>5031</v>
          </cell>
          <cell r="K3250" t="str">
            <v xml:space="preserve">CRA 21 # 18-39 2 PISO </v>
          </cell>
          <cell r="L3250" t="str">
            <v>ANTIOQUIA</v>
          </cell>
          <cell r="M3250" t="str">
            <v>AMALFI</v>
          </cell>
          <cell r="N3250" t="str">
            <v>8300747  |  8300723</v>
          </cell>
          <cell r="O3250">
            <v>3216407361</v>
          </cell>
          <cell r="P3250" t="str">
            <v>serviciospublicos@anorisa.com.co</v>
          </cell>
          <cell r="Q3250" t="str">
            <v>SOCIEDAD ANONIMA</v>
          </cell>
          <cell r="R3250" t="str">
            <v>SOCIEDADES (EMPRESA DE SERVICIOS PUBLICOS)</v>
          </cell>
        </row>
        <row r="3251">
          <cell r="A3251">
            <v>41221</v>
          </cell>
          <cell r="B3251" t="str">
            <v>Asociación de recicladores de Kennedy unidos por el medio ambiente</v>
          </cell>
          <cell r="C3251">
            <v>43238</v>
          </cell>
          <cell r="D3251" t="str">
            <v>901160518-7</v>
          </cell>
          <cell r="E3251" t="str">
            <v>OPERATIVA</v>
          </cell>
          <cell r="F3251">
            <v>44348</v>
          </cell>
          <cell r="G3251" t="str">
            <v>ACTUALIZACION</v>
          </cell>
          <cell r="H3251">
            <v>45518</v>
          </cell>
          <cell r="I3251" t="str">
            <v>JOHANA ALEXANDRA VALDERRAMA PALOMO</v>
          </cell>
          <cell r="J3251">
            <v>11001</v>
          </cell>
          <cell r="K3251" t="str">
            <v>Carrera 81 A # 42 sur-47</v>
          </cell>
          <cell r="L3251" t="str">
            <v>BOGOTÁ, D.C.</v>
          </cell>
          <cell r="M3251" t="str">
            <v>BOGOTA, D.C.</v>
          </cell>
          <cell r="N3251" t="str">
            <v>0000000  |  0000000</v>
          </cell>
          <cell r="O3251">
            <v>3117143311</v>
          </cell>
          <cell r="P3251" t="str">
            <v>asounionambiental@gmail.com</v>
          </cell>
          <cell r="Q3251" t="str">
            <v>EMPRESA ASOCIATIVA DE TRABAJO</v>
          </cell>
          <cell r="R3251" t="str">
            <v>ORGANIZACION AUTORIZADA</v>
          </cell>
        </row>
        <row r="3252">
          <cell r="A3252">
            <v>41258</v>
          </cell>
          <cell r="B3252" t="str">
            <v>Cooperativa de Trabajo Asociado Recicladores Unidos por Quibdo</v>
          </cell>
          <cell r="C3252">
            <v>43894</v>
          </cell>
          <cell r="D3252" t="str">
            <v>818000399-0</v>
          </cell>
          <cell r="E3252" t="str">
            <v>OPERATIVA</v>
          </cell>
          <cell r="F3252">
            <v>43831</v>
          </cell>
          <cell r="G3252" t="str">
            <v>INSCRIPCION</v>
          </cell>
          <cell r="H3252">
            <v>43941</v>
          </cell>
          <cell r="I3252" t="str">
            <v>WILLY WLACMOR CORDOBA VALENCIA</v>
          </cell>
          <cell r="J3252">
            <v>27001</v>
          </cell>
          <cell r="K3252" t="str">
            <v>barrio Huapango, antiguo matadero</v>
          </cell>
          <cell r="L3252" t="str">
            <v>CHOCÓ</v>
          </cell>
          <cell r="M3252" t="str">
            <v>QUIBDO</v>
          </cell>
          <cell r="N3252" t="str">
            <v>0000000  |  0000000</v>
          </cell>
          <cell r="O3252">
            <v>3134438427</v>
          </cell>
          <cell r="P3252" t="str">
            <v>willycorva@gmail.com</v>
          </cell>
          <cell r="Q3252" t="str">
            <v>COOPERATIVA</v>
          </cell>
          <cell r="R3252" t="str">
            <v>ORGANIZACION AUTORIZADA</v>
          </cell>
        </row>
        <row r="3253">
          <cell r="A3253">
            <v>41259</v>
          </cell>
          <cell r="B3253" t="str">
            <v>Junta de Acción Comunal la Magdalena</v>
          </cell>
          <cell r="C3253">
            <v>43242</v>
          </cell>
          <cell r="D3253" t="str">
            <v>829000594-0</v>
          </cell>
          <cell r="E3253" t="str">
            <v>OPERATIVA</v>
          </cell>
          <cell r="F3253">
            <v>42522</v>
          </cell>
          <cell r="G3253" t="str">
            <v>INSCRIPCION</v>
          </cell>
          <cell r="H3253">
            <v>43272</v>
          </cell>
          <cell r="I3253" t="str">
            <v>ALEICER CEPEDA VILLAMIZAR</v>
          </cell>
          <cell r="J3253">
            <v>68689</v>
          </cell>
          <cell r="K3253" t="str">
            <v>Vereda Cerro la Magdalena finca los Alpes</v>
          </cell>
          <cell r="L3253" t="str">
            <v>SANTANDER</v>
          </cell>
          <cell r="M3253" t="str">
            <v>SAN VICENTE DE CHUCURI</v>
          </cell>
          <cell r="N3253" t="str">
            <v>6254640  |  6254640</v>
          </cell>
          <cell r="O3253">
            <v>3124823162</v>
          </cell>
          <cell r="P3253" t="str">
            <v>actocerromagdalena@gmail.com</v>
          </cell>
          <cell r="Q3253" t="str">
            <v>JUNTA DE ACCION COMUNAL</v>
          </cell>
          <cell r="R3253" t="str">
            <v>ORGANIZACION AUTORIZADA</v>
          </cell>
        </row>
        <row r="3254">
          <cell r="A3254">
            <v>41275</v>
          </cell>
          <cell r="B3254" t="str">
            <v>Fundación de recicladores unidos de Candelaria</v>
          </cell>
          <cell r="C3254">
            <v>43243</v>
          </cell>
          <cell r="D3254" t="str">
            <v>900910331-2</v>
          </cell>
          <cell r="E3254" t="str">
            <v>OPERATIVA</v>
          </cell>
          <cell r="F3254">
            <v>42160</v>
          </cell>
          <cell r="G3254" t="str">
            <v>ACTUALIZACION</v>
          </cell>
          <cell r="H3254">
            <v>45727</v>
          </cell>
          <cell r="I3254" t="str">
            <v>GOMEZ MARIA ELSY TENORIO</v>
          </cell>
          <cell r="J3254">
            <v>76130</v>
          </cell>
          <cell r="K3254" t="str">
            <v>calle 10 # 13 a 12</v>
          </cell>
          <cell r="L3254" t="str">
            <v>VALLE DEL CAUCA</v>
          </cell>
          <cell r="M3254" t="str">
            <v>CANDELARIA</v>
          </cell>
          <cell r="N3254" t="str">
            <v>2603278  |  2603278</v>
          </cell>
          <cell r="O3254">
            <v>3234282291</v>
          </cell>
          <cell r="P3254" t="str">
            <v>fundarrecan@hotmail.com</v>
          </cell>
          <cell r="Q3254" t="str">
            <v>SIN ANIMO DE LUCRO</v>
          </cell>
          <cell r="R3254" t="str">
            <v>ORGANIZACION AUTORIZADA</v>
          </cell>
        </row>
        <row r="3255">
          <cell r="A3255">
            <v>41276</v>
          </cell>
          <cell r="B3255" t="str">
            <v>ASOCIACION GRUPAL DE RECICLADORES UNIDOS POR COLOMBIA ESP</v>
          </cell>
          <cell r="C3255">
            <v>43243</v>
          </cell>
          <cell r="D3255" t="str">
            <v>901171671-3</v>
          </cell>
          <cell r="E3255" t="str">
            <v>OPERATIVA</v>
          </cell>
          <cell r="F3255">
            <v>43221</v>
          </cell>
          <cell r="G3255" t="str">
            <v>ACTUALIZACION</v>
          </cell>
          <cell r="H3255">
            <v>45742</v>
          </cell>
          <cell r="I3255" t="str">
            <v xml:space="preserve">LUIS FERNANDO  ECHEVERRY  TORRES </v>
          </cell>
          <cell r="J3255">
            <v>11001</v>
          </cell>
          <cell r="K3255" t="str">
            <v>CALLE 56 SUR # 5 A 82</v>
          </cell>
          <cell r="L3255" t="str">
            <v>BOGOTÁ, D.C.</v>
          </cell>
          <cell r="M3255" t="str">
            <v>BOGOTA, D.C.</v>
          </cell>
          <cell r="N3255" t="str">
            <v>5726696  |  7017424</v>
          </cell>
          <cell r="O3255">
            <v>3203527163</v>
          </cell>
          <cell r="P3255" t="str">
            <v>agrucolesp2018@gmail.com</v>
          </cell>
          <cell r="Q3255" t="str">
            <v>SIN ANIMO DE LUCRO</v>
          </cell>
          <cell r="R3255" t="str">
            <v>ORGANIZACION AUTORIZADA</v>
          </cell>
        </row>
        <row r="3256">
          <cell r="A3256">
            <v>41279</v>
          </cell>
          <cell r="B3256" t="str">
            <v>ADMINISTRACIÓN PUBLICA COOPERATIVA DE SERVICIOS PÚBLICOS DE GONZALEZ</v>
          </cell>
          <cell r="C3256">
            <v>43285</v>
          </cell>
          <cell r="D3256" t="str">
            <v>901119702-3</v>
          </cell>
          <cell r="E3256" t="str">
            <v>OPERATIVA</v>
          </cell>
          <cell r="F3256">
            <v>43101</v>
          </cell>
          <cell r="G3256" t="str">
            <v>ACTUALIZACION</v>
          </cell>
          <cell r="H3256">
            <v>45526</v>
          </cell>
          <cell r="I3256" t="str">
            <v>HEYLER BOHORQUEZ NAVARRO</v>
          </cell>
          <cell r="J3256">
            <v>20310</v>
          </cell>
          <cell r="K3256" t="str">
            <v xml:space="preserve">  Urbanización Villa Camila Mz C KDX 4 180</v>
          </cell>
          <cell r="L3256" t="str">
            <v>CESAR</v>
          </cell>
          <cell r="M3256" t="str">
            <v>GONZALEZ</v>
          </cell>
          <cell r="N3256" t="str">
            <v>5636588  |  5636588</v>
          </cell>
          <cell r="O3256">
            <v>3175007836</v>
          </cell>
          <cell r="P3256" t="str">
            <v>servigoapc@gmail.com</v>
          </cell>
          <cell r="Q3256" t="str">
            <v>EMPRESA DE ECONOMIA SOLIDARIA</v>
          </cell>
          <cell r="R3256" t="str">
            <v>ORGANIZACION AUTORIZADA</v>
          </cell>
        </row>
        <row r="3257">
          <cell r="A3257">
            <v>41340</v>
          </cell>
          <cell r="B3257" t="str">
            <v>AGUAS DE LA PROSPERIDAD S.A.S. E.S.P.</v>
          </cell>
          <cell r="C3257">
            <v>43263</v>
          </cell>
          <cell r="D3257" t="str">
            <v>901122927-4</v>
          </cell>
          <cell r="E3257" t="str">
            <v>OPERATIVA</v>
          </cell>
          <cell r="F3257">
            <v>43263</v>
          </cell>
          <cell r="G3257" t="str">
            <v>ACTUALIZACION</v>
          </cell>
          <cell r="H3257">
            <v>45671</v>
          </cell>
          <cell r="I3257" t="str">
            <v>JORGE ALBERTO URIBE VELASQUEZ</v>
          </cell>
          <cell r="J3257">
            <v>25430</v>
          </cell>
          <cell r="K3257" t="str">
            <v xml:space="preserve">calle 10 sur No. 23-61 </v>
          </cell>
          <cell r="L3257" t="str">
            <v>CUNDINAMARCA</v>
          </cell>
          <cell r="M3257" t="str">
            <v>MADRID</v>
          </cell>
          <cell r="N3257" t="str">
            <v>4441676  |  4441676</v>
          </cell>
          <cell r="O3257">
            <v>3213729431</v>
          </cell>
          <cell r="P3257" t="str">
            <v>sserna@alpesp.com</v>
          </cell>
          <cell r="Q3257" t="str">
            <v>SOCIEDAD POR ACCIONES SIMPLIFICADA</v>
          </cell>
          <cell r="R3257" t="str">
            <v>SOCIEDADES (EMPRESA DE SERVICIOS PUBLICOS)</v>
          </cell>
        </row>
        <row r="3258">
          <cell r="A3258">
            <v>41377</v>
          </cell>
          <cell r="B3258" t="str">
            <v>ASOCIACION DE USUARIOS DEL ACUEDUCTO DE POTRERITO</v>
          </cell>
          <cell r="C3258">
            <v>43257</v>
          </cell>
          <cell r="D3258" t="str">
            <v>900903962-0</v>
          </cell>
          <cell r="E3258" t="str">
            <v>OPERATIVA</v>
          </cell>
          <cell r="F3258">
            <v>43228</v>
          </cell>
          <cell r="G3258" t="str">
            <v>INSCRIPCION</v>
          </cell>
          <cell r="H3258">
            <v>43281</v>
          </cell>
          <cell r="I3258" t="str">
            <v>EUDIO VICENTE EPINAYU EPIAYU</v>
          </cell>
          <cell r="J3258">
            <v>44098</v>
          </cell>
          <cell r="K3258" t="str">
            <v>Reguardo Indígena Wayuu de Potrerito</v>
          </cell>
          <cell r="L3258" t="str">
            <v>LA GUAJIRA</v>
          </cell>
          <cell r="M3258" t="str">
            <v>DISTRACCION</v>
          </cell>
          <cell r="N3258" t="str">
            <v>3216164  |  0000000</v>
          </cell>
          <cell r="O3258">
            <v>3173657606</v>
          </cell>
          <cell r="P3258" t="str">
            <v>potreroti.resguardo.wayuu@hotmail.com</v>
          </cell>
          <cell r="Q3258" t="str">
            <v>ASOCIACION DE USUARIOS</v>
          </cell>
          <cell r="R3258" t="str">
            <v>ORGANIZACION AUTORIZADA</v>
          </cell>
        </row>
        <row r="3259">
          <cell r="A3259">
            <v>41397</v>
          </cell>
          <cell r="B3259" t="str">
            <v>ASOCIACION METROPOLITANA DE RECICLADORES</v>
          </cell>
          <cell r="C3259">
            <v>43257</v>
          </cell>
          <cell r="D3259" t="str">
            <v>901184303-4</v>
          </cell>
          <cell r="E3259" t="str">
            <v>OPERATIVA</v>
          </cell>
          <cell r="F3259">
            <v>43240</v>
          </cell>
          <cell r="G3259" t="str">
            <v>ACTUALIZACION</v>
          </cell>
          <cell r="H3259">
            <v>45715</v>
          </cell>
          <cell r="I3259" t="str">
            <v>OLGA MARIA VILLAREAL MATTOS</v>
          </cell>
          <cell r="J3259">
            <v>8001</v>
          </cell>
          <cell r="K3259" t="str">
            <v>CALLE 109B # 12E - 18</v>
          </cell>
          <cell r="L3259" t="str">
            <v>ATLÁNTICO</v>
          </cell>
          <cell r="M3259" t="str">
            <v>BARRANQUILLA</v>
          </cell>
          <cell r="N3259" t="str">
            <v>3049811  |  3049811</v>
          </cell>
          <cell r="O3259">
            <v>3017252944</v>
          </cell>
          <cell r="P3259" t="str">
            <v>ecametroreciclar@gmail.com</v>
          </cell>
          <cell r="Q3259" t="str">
            <v>SIN ANIMO DE LUCRO</v>
          </cell>
          <cell r="R3259" t="str">
            <v>ORGANIZACION AUTORIZADA</v>
          </cell>
        </row>
        <row r="3260">
          <cell r="A3260">
            <v>41416</v>
          </cell>
          <cell r="B3260" t="str">
            <v>JUNTA ADMINISTRADORA ACUEDUCTO VEREDA PAQUIES DEL MUNICIPIO DE TIMANA</v>
          </cell>
          <cell r="C3260">
            <v>43295</v>
          </cell>
          <cell r="D3260" t="str">
            <v>900875719-6</v>
          </cell>
          <cell r="E3260" t="str">
            <v>OPERATIVA</v>
          </cell>
          <cell r="F3260">
            <v>42182</v>
          </cell>
          <cell r="G3260" t="str">
            <v>ACTUALIZACION</v>
          </cell>
          <cell r="H3260">
            <v>45303</v>
          </cell>
          <cell r="I3260" t="str">
            <v>JOSE ISAAC RAMIREZ GARCIA</v>
          </cell>
          <cell r="J3260">
            <v>41807</v>
          </cell>
          <cell r="K3260" t="str">
            <v>VEREDA PAQUIES</v>
          </cell>
          <cell r="L3260" t="str">
            <v>HUILA</v>
          </cell>
          <cell r="M3260" t="str">
            <v>TIMANA</v>
          </cell>
          <cell r="N3260" t="str">
            <v>3115773  |  3124124</v>
          </cell>
          <cell r="O3260">
            <v>3115773357</v>
          </cell>
          <cell r="P3260" t="str">
            <v>juntaacueductopaquies@gmail.com</v>
          </cell>
          <cell r="Q3260" t="str">
            <v>JUNTA ADMINISTRADORA</v>
          </cell>
          <cell r="R3260" t="str">
            <v>ORGANIZACION AUTORIZADA</v>
          </cell>
        </row>
        <row r="3261">
          <cell r="A3261">
            <v>41437</v>
          </cell>
          <cell r="B3261" t="str">
            <v>ASOCIACIÓN DE USUARIOS DEL ACUEDUCTO CORREGIMIENTO SANTIAGO BERRIO</v>
          </cell>
          <cell r="C3261">
            <v>43557</v>
          </cell>
          <cell r="D3261" t="str">
            <v>900757872-1</v>
          </cell>
          <cell r="E3261" t="str">
            <v>OPERATIVA</v>
          </cell>
          <cell r="F3261">
            <v>41862</v>
          </cell>
          <cell r="G3261" t="str">
            <v>ACTUALIZACION</v>
          </cell>
          <cell r="H3261">
            <v>45736</v>
          </cell>
          <cell r="I3261" t="str">
            <v>EDWUIN ALONZO HERNANDEZ PINZON</v>
          </cell>
          <cell r="J3261">
            <v>5591</v>
          </cell>
          <cell r="K3261" t="str">
            <v>CALLE PRINCIPAL</v>
          </cell>
          <cell r="L3261" t="str">
            <v>ANTIOQUIA</v>
          </cell>
          <cell r="M3261" t="str">
            <v>PUERTO TRIUNFO</v>
          </cell>
          <cell r="N3261" t="str">
            <v>8352392  |  8352392</v>
          </cell>
          <cell r="O3261">
            <v>3148008439</v>
          </cell>
          <cell r="P3261" t="str">
            <v>acueductosantiagoberrio@gmail.com</v>
          </cell>
          <cell r="Q3261" t="str">
            <v>ASOCIACION DE USUARIOS</v>
          </cell>
          <cell r="R3261" t="str">
            <v>ORGANIZACION AUTORIZADA</v>
          </cell>
        </row>
        <row r="3262">
          <cell r="A3262">
            <v>41517</v>
          </cell>
          <cell r="B3262" t="str">
            <v>Asociación de Recuperadores y Recicladores del Valle de Aburra para Antioquia</v>
          </cell>
          <cell r="C3262">
            <v>43271</v>
          </cell>
          <cell r="D3262" t="str">
            <v>901182071-1</v>
          </cell>
          <cell r="E3262" t="str">
            <v>OPERATIVA</v>
          </cell>
          <cell r="F3262">
            <v>43238</v>
          </cell>
          <cell r="G3262" t="str">
            <v>ACTUALIZACION</v>
          </cell>
          <cell r="H3262">
            <v>45625</v>
          </cell>
          <cell r="I3262" t="str">
            <v>JUAN CAMILO PACHON MONA</v>
          </cell>
          <cell r="J3262">
            <v>5360</v>
          </cell>
          <cell r="K3262" t="str">
            <v>CR 42 54 A 81</v>
          </cell>
          <cell r="L3262" t="str">
            <v>ANTIOQUIA</v>
          </cell>
          <cell r="M3262" t="str">
            <v>ITAGUI</v>
          </cell>
          <cell r="N3262" t="str">
            <v>3012146  |  3012146</v>
          </cell>
          <cell r="O3262">
            <v>3012146532</v>
          </cell>
          <cell r="P3262" t="str">
            <v>gestion@arrvaa.com</v>
          </cell>
          <cell r="Q3262" t="str">
            <v>SIN ANIMO DE LUCRO</v>
          </cell>
          <cell r="R3262" t="str">
            <v>ORGANIZACION AUTORIZADA</v>
          </cell>
        </row>
        <row r="3263">
          <cell r="A3263">
            <v>41536</v>
          </cell>
          <cell r="B3263" t="str">
            <v>ASOCIACION DE RECICLADORES IMPACTO AMBIENTAL</v>
          </cell>
          <cell r="C3263">
            <v>43342</v>
          </cell>
          <cell r="D3263" t="str">
            <v>901140343-1</v>
          </cell>
          <cell r="E3263" t="str">
            <v>OPERATIVA</v>
          </cell>
          <cell r="F3263">
            <v>43082</v>
          </cell>
          <cell r="G3263" t="str">
            <v>ACTUALIZACION</v>
          </cell>
          <cell r="H3263">
            <v>45670</v>
          </cell>
          <cell r="I3263" t="str">
            <v>YENIFER ALEJANDRA LOPEZ  AGUADA</v>
          </cell>
          <cell r="J3263">
            <v>11001</v>
          </cell>
          <cell r="K3263" t="str">
            <v>Carrera 96 No. 41 - 19 SUR.</v>
          </cell>
          <cell r="L3263" t="str">
            <v>BOGOTÁ, D.C.</v>
          </cell>
          <cell r="M3263" t="str">
            <v>BOGOTA, D.C.</v>
          </cell>
          <cell r="N3263" t="str">
            <v>0000000  |  0000000</v>
          </cell>
          <cell r="O3263">
            <v>3103175998</v>
          </cell>
          <cell r="P3263" t="str">
            <v>asoreimp@gmail.com</v>
          </cell>
          <cell r="Q3263" t="str">
            <v>SIN ANIMO DE LUCRO</v>
          </cell>
          <cell r="R3263" t="str">
            <v>ORGANIZACION AUTORIZADA</v>
          </cell>
        </row>
        <row r="3264">
          <cell r="A3264">
            <v>41556</v>
          </cell>
          <cell r="B3264" t="str">
            <v>ASOCIACIÓN DE RECUPERADORES AMBIENTALES DE VILLETA</v>
          </cell>
          <cell r="C3264">
            <v>43273</v>
          </cell>
          <cell r="D3264" t="str">
            <v>901190977-2</v>
          </cell>
          <cell r="E3264" t="str">
            <v>OPERATIVA</v>
          </cell>
          <cell r="F3264">
            <v>43273</v>
          </cell>
          <cell r="G3264" t="str">
            <v>ACTUALIZACION</v>
          </cell>
          <cell r="H3264">
            <v>43353</v>
          </cell>
          <cell r="I3264" t="str">
            <v>GILVERANIO RODRIGUEZ MOLINA</v>
          </cell>
          <cell r="J3264">
            <v>25875</v>
          </cell>
          <cell r="K3264" t="str">
            <v>diagonal 1 sur 8 20</v>
          </cell>
          <cell r="L3264" t="str">
            <v>CUNDINAMARCA</v>
          </cell>
          <cell r="M3264" t="str">
            <v>VILLETA</v>
          </cell>
          <cell r="N3264" t="str">
            <v>0000000  |  0000000</v>
          </cell>
          <cell r="O3264">
            <v>3015160331</v>
          </cell>
          <cell r="P3264" t="str">
            <v>aravilleta@outlook.es</v>
          </cell>
          <cell r="Q3264" t="str">
            <v>ASOCIACION DE USUARIOS</v>
          </cell>
          <cell r="R3264" t="str">
            <v>ORGANIZACION AUTORIZADA</v>
          </cell>
        </row>
        <row r="3265">
          <cell r="A3265">
            <v>41636</v>
          </cell>
          <cell r="B3265" t="str">
            <v>ASOCIACION DE RECICLAJE Y RECUPERADORES DEL MEDIO AMBIENTE</v>
          </cell>
          <cell r="C3265">
            <v>43343</v>
          </cell>
          <cell r="D3265" t="str">
            <v>901025399-1</v>
          </cell>
          <cell r="E3265" t="str">
            <v>OPERATIVA</v>
          </cell>
          <cell r="F3265">
            <v>42676</v>
          </cell>
          <cell r="G3265" t="str">
            <v>ACTUALIZACION</v>
          </cell>
          <cell r="H3265">
            <v>45740</v>
          </cell>
          <cell r="I3265" t="str">
            <v>MARIA EUGENIA MANTILLA MARTINEZ</v>
          </cell>
          <cell r="J3265">
            <v>68307</v>
          </cell>
          <cell r="K3265" t="str">
            <v xml:space="preserve">CLL 2A # 3-23 </v>
          </cell>
          <cell r="L3265" t="str">
            <v>SANTANDER</v>
          </cell>
          <cell r="M3265" t="str">
            <v>GIRON</v>
          </cell>
          <cell r="N3265" t="str">
            <v>0000000  |  0000000</v>
          </cell>
          <cell r="O3265">
            <v>3177221128</v>
          </cell>
          <cell r="P3265" t="str">
            <v>todosareciclar2016@hotmail.com</v>
          </cell>
          <cell r="Q3265" t="str">
            <v>EMPRESA ASOCIATIVA DE TRABAJO</v>
          </cell>
          <cell r="R3265" t="str">
            <v>ORGANIZACION AUTORIZADA</v>
          </cell>
        </row>
        <row r="3266">
          <cell r="A3266">
            <v>41696</v>
          </cell>
          <cell r="B3266" t="str">
            <v>EMPRESA DE SERVICIOS PÚBLICOS DE PANDI SAS ESP</v>
          </cell>
          <cell r="C3266">
            <v>43587</v>
          </cell>
          <cell r="D3266" t="str">
            <v>901154779-8</v>
          </cell>
          <cell r="E3266" t="str">
            <v>OPERATIVA</v>
          </cell>
          <cell r="F3266">
            <v>43282</v>
          </cell>
          <cell r="G3266" t="str">
            <v>ACTUALIZACION</v>
          </cell>
          <cell r="H3266">
            <v>45399</v>
          </cell>
          <cell r="I3266" t="str">
            <v>JAVIER FELIPE ROMERO AGUILERA</v>
          </cell>
          <cell r="J3266">
            <v>25524</v>
          </cell>
          <cell r="K3266" t="str">
            <v>AVENIDA</v>
          </cell>
          <cell r="L3266" t="str">
            <v>CUNDINAMARCA</v>
          </cell>
          <cell r="M3266" t="str">
            <v>PANDI</v>
          </cell>
          <cell r="N3266" t="str">
            <v>8419300  |  8419365</v>
          </cell>
          <cell r="O3266">
            <v>3132199896</v>
          </cell>
          <cell r="P3266" t="str">
            <v>empandi@empandi.gov.co</v>
          </cell>
          <cell r="Q3266" t="str">
            <v>SOCIEDAD POR ACCIONES SIMPLIFICADA</v>
          </cell>
          <cell r="R3266" t="str">
            <v>SOCIEDADES (EMPRESA DE SERVICIOS PUBLICOS)</v>
          </cell>
        </row>
        <row r="3267">
          <cell r="A3267">
            <v>41697</v>
          </cell>
          <cell r="B3267" t="str">
            <v>Asociación de Recuperadores de Residuos Sólidos  Integrados para el Aprovechamiento</v>
          </cell>
          <cell r="C3267">
            <v>44273</v>
          </cell>
          <cell r="D3267" t="str">
            <v>901190428-0</v>
          </cell>
          <cell r="E3267" t="str">
            <v>OPERATIVA</v>
          </cell>
          <cell r="F3267">
            <v>43259</v>
          </cell>
          <cell r="G3267" t="str">
            <v>ACTUALIZACION</v>
          </cell>
          <cell r="H3267">
            <v>45726</v>
          </cell>
          <cell r="I3267" t="str">
            <v>NELSON ANDRES GRANADA BOTERO</v>
          </cell>
          <cell r="J3267">
            <v>63001</v>
          </cell>
          <cell r="K3267" t="str">
            <v>Carrera 23D #7-31Barrio Granada</v>
          </cell>
          <cell r="L3267" t="str">
            <v>QUINDÍO</v>
          </cell>
          <cell r="M3267" t="str">
            <v>ARMENIA</v>
          </cell>
          <cell r="N3267" t="str">
            <v>7310424  |  7337702</v>
          </cell>
          <cell r="O3267">
            <v>3160473014</v>
          </cell>
          <cell r="P3267" t="str">
            <v>arrsinap@gmail.com</v>
          </cell>
          <cell r="Q3267" t="str">
            <v>EMPRESA ASOCIATIVA DE TRABAJO</v>
          </cell>
          <cell r="R3267" t="str">
            <v>ORGANIZACION AUTORIZADA</v>
          </cell>
        </row>
        <row r="3268">
          <cell r="A3268">
            <v>41716</v>
          </cell>
          <cell r="B3268" t="str">
            <v>ASOCIACION DE USUARIOS DEL SERVICIO DE ACUEDUCTO Y ALCANTARILLADO DEL CORREGIMIENTO DE LA MATA</v>
          </cell>
          <cell r="C3268">
            <v>43326</v>
          </cell>
          <cell r="D3268" t="str">
            <v>900636245-2</v>
          </cell>
          <cell r="E3268" t="str">
            <v>OPERATIVA</v>
          </cell>
          <cell r="F3268">
            <v>41074</v>
          </cell>
          <cell r="G3268" t="str">
            <v>ACTUALIZACION</v>
          </cell>
          <cell r="H3268">
            <v>45686</v>
          </cell>
          <cell r="I3268" t="str">
            <v>ADRIANA ESTHER HERNANDEZ LIDUENEZ</v>
          </cell>
          <cell r="J3268">
            <v>20383</v>
          </cell>
          <cell r="K3268" t="str">
            <v>KDX 17 CORREGIMIENTO LA MATA</v>
          </cell>
          <cell r="L3268" t="str">
            <v>CESAR</v>
          </cell>
          <cell r="M3268" t="str">
            <v>LA GLORIA</v>
          </cell>
          <cell r="N3268" t="str">
            <v>0000000  |  6985567</v>
          </cell>
          <cell r="O3268">
            <v>3166985567</v>
          </cell>
          <cell r="P3268" t="str">
            <v>ausualmata@gmail.com</v>
          </cell>
          <cell r="Q3268" t="str">
            <v>ASOCIACION DE USUARIOS</v>
          </cell>
          <cell r="R3268" t="str">
            <v>ORGANIZACION AUTORIZADA</v>
          </cell>
        </row>
        <row r="3269">
          <cell r="A3269">
            <v>41736</v>
          </cell>
          <cell r="B3269" t="str">
            <v>ASOCIACION RECICLARTE - SOLUCIONES INTEGRALES PARA EL MEDIO AMBIENTE</v>
          </cell>
          <cell r="C3269">
            <v>43329</v>
          </cell>
          <cell r="D3269" t="str">
            <v>901186242-2</v>
          </cell>
          <cell r="E3269" t="str">
            <v>OPERATIVA</v>
          </cell>
          <cell r="F3269">
            <v>43200</v>
          </cell>
          <cell r="G3269" t="str">
            <v>ACTUALIZACION</v>
          </cell>
          <cell r="H3269">
            <v>45726</v>
          </cell>
          <cell r="I3269" t="str">
            <v>ALVARO ADOLFO RODRIGUEZ RIOS</v>
          </cell>
          <cell r="J3269">
            <v>17174</v>
          </cell>
          <cell r="K3269" t="str">
            <v>Calle 14B #5-31Sector Nepal</v>
          </cell>
          <cell r="L3269" t="str">
            <v>CALDAS</v>
          </cell>
          <cell r="M3269" t="str">
            <v>CHINCHINA</v>
          </cell>
          <cell r="N3269" t="str">
            <v>8404820  |  8797439</v>
          </cell>
          <cell r="O3269">
            <v>3104168097</v>
          </cell>
          <cell r="P3269" t="str">
            <v>asoreciclarte@gmail.com</v>
          </cell>
          <cell r="Q3269" t="str">
            <v>SIN ANIMO DE LUCRO</v>
          </cell>
          <cell r="R3269" t="str">
            <v>ORGANIZACION AUTORIZADA</v>
          </cell>
        </row>
        <row r="3270">
          <cell r="A3270">
            <v>41756</v>
          </cell>
          <cell r="B3270" t="str">
            <v>Asociación de Recicladores de Tibasosa</v>
          </cell>
          <cell r="C3270">
            <v>43291</v>
          </cell>
          <cell r="D3270" t="str">
            <v>901163811-4</v>
          </cell>
          <cell r="E3270" t="str">
            <v>OPERATIVA</v>
          </cell>
          <cell r="F3270">
            <v>43291</v>
          </cell>
          <cell r="G3270" t="str">
            <v>INSCRIPCION</v>
          </cell>
          <cell r="H3270">
            <v>43352</v>
          </cell>
          <cell r="I3270" t="str">
            <v>MARCO ELI VELANDIA MONROY</v>
          </cell>
          <cell r="J3270">
            <v>15806</v>
          </cell>
          <cell r="K3270" t="str">
            <v>Calle 2 A # 1- 35 Barrio El Progreso</v>
          </cell>
          <cell r="L3270" t="str">
            <v>BOYACÁ</v>
          </cell>
          <cell r="M3270" t="str">
            <v>TIBASOSA</v>
          </cell>
          <cell r="N3270" t="str">
            <v>0000000  |  0000000</v>
          </cell>
          <cell r="O3270">
            <v>3014024680</v>
          </cell>
          <cell r="P3270" t="str">
            <v>marcovelandia47@gmail.com</v>
          </cell>
          <cell r="Q3270" t="str">
            <v>ASOCIACION DE USUARIOS</v>
          </cell>
          <cell r="R3270" t="str">
            <v>ORGANIZACION AUTORIZADA</v>
          </cell>
        </row>
        <row r="3271">
          <cell r="A3271">
            <v>41796</v>
          </cell>
          <cell r="B3271" t="str">
            <v>Organicos Del Caribe SAS</v>
          </cell>
          <cell r="C3271">
            <v>44105</v>
          </cell>
          <cell r="D3271" t="str">
            <v>900387549-7</v>
          </cell>
          <cell r="E3271" t="str">
            <v>OPERATIVA</v>
          </cell>
          <cell r="F3271">
            <v>44053</v>
          </cell>
          <cell r="G3271" t="str">
            <v>INSCRIPCION</v>
          </cell>
          <cell r="H3271">
            <v>44126</v>
          </cell>
          <cell r="I3271" t="str">
            <v>JESUS ALBERTO CRUZ DIAZ</v>
          </cell>
          <cell r="J3271">
            <v>8001</v>
          </cell>
          <cell r="K3271" t="str">
            <v>Calle 77 #65 -37</v>
          </cell>
          <cell r="L3271" t="str">
            <v>ATLÁNTICO</v>
          </cell>
          <cell r="M3271" t="str">
            <v>BARRANQUILLA</v>
          </cell>
          <cell r="N3271" t="str">
            <v>3684488  |  3684488</v>
          </cell>
          <cell r="O3271">
            <v>3145072489</v>
          </cell>
          <cell r="P3271" t="str">
            <v>organicosdc.esp@gmail.com</v>
          </cell>
          <cell r="Q3271" t="str">
            <v>SOCIEDAD POR ACCIONES SIMPLIFICADA</v>
          </cell>
          <cell r="R3271" t="str">
            <v>SOCIEDADES (EMPRESA DE SERVICIOS PUBLICOS)</v>
          </cell>
        </row>
        <row r="3272">
          <cell r="A3272">
            <v>41857</v>
          </cell>
          <cell r="B3272" t="str">
            <v>EMPRESA DE SERVICIOS PUBLICOS DE MESETAS S.A.S. ESP</v>
          </cell>
          <cell r="C3272">
            <v>43298</v>
          </cell>
          <cell r="D3272" t="str">
            <v>901143664-2</v>
          </cell>
          <cell r="E3272" t="str">
            <v>OPERATIVA</v>
          </cell>
          <cell r="F3272">
            <v>43222</v>
          </cell>
          <cell r="G3272" t="str">
            <v>ACTUALIZACION</v>
          </cell>
          <cell r="H3272">
            <v>45575</v>
          </cell>
          <cell r="I3272" t="str">
            <v>HARVEY YAMIT DIAZ LONDONO</v>
          </cell>
          <cell r="J3272">
            <v>50330</v>
          </cell>
          <cell r="K3272" t="str">
            <v xml:space="preserve">Calle 9 19-70-74 Barrio El Jardín </v>
          </cell>
          <cell r="L3272" t="str">
            <v>META</v>
          </cell>
          <cell r="M3272" t="str">
            <v>MESETAS</v>
          </cell>
          <cell r="N3272" t="str">
            <v>0000000  |  0000000</v>
          </cell>
          <cell r="O3272">
            <v>3102895512</v>
          </cell>
          <cell r="P3272" t="str">
            <v>gerencia@aguasdemesetas.gov.co</v>
          </cell>
          <cell r="Q3272" t="str">
            <v>SOCIEDAD POR ACCIONES SIMPLIFICADA</v>
          </cell>
          <cell r="R3272" t="str">
            <v>SOCIEDADES (EMPRESA DE SERVICIOS PUBLICOS)</v>
          </cell>
        </row>
        <row r="3273">
          <cell r="A3273">
            <v>41858</v>
          </cell>
          <cell r="B3273" t="str">
            <v>ASOCIACIÓN DE USUARIOS DEL ACUEDUCTO VEREDAL LA VETA CENTRO</v>
          </cell>
          <cell r="C3273">
            <v>43654</v>
          </cell>
          <cell r="D3273" t="str">
            <v>900451611-1</v>
          </cell>
          <cell r="E3273" t="str">
            <v>OPERATIVA</v>
          </cell>
          <cell r="F3273">
            <v>40742</v>
          </cell>
          <cell r="G3273" t="str">
            <v>ACTUALIZACION</v>
          </cell>
          <cell r="H3273">
            <v>45483</v>
          </cell>
          <cell r="I3273" t="str">
            <v>LUZ EUGENIA DE JESUS TOBON ACOSTA</v>
          </cell>
          <cell r="J3273">
            <v>5212</v>
          </cell>
          <cell r="K3273" t="str">
            <v>carrera 43  51 25</v>
          </cell>
          <cell r="L3273" t="str">
            <v>ANTIOQUIA</v>
          </cell>
          <cell r="M3273" t="str">
            <v>COPACABANA</v>
          </cell>
          <cell r="N3273" t="str">
            <v>4011930  |  4533062</v>
          </cell>
          <cell r="O3273">
            <v>3117429491</v>
          </cell>
          <cell r="P3273" t="str">
            <v>joseacueductos@gmail.com</v>
          </cell>
          <cell r="Q3273" t="str">
            <v>ASOCIACION DE USUARIOS</v>
          </cell>
          <cell r="R3273" t="str">
            <v>ORGANIZACION AUTORIZADA</v>
          </cell>
        </row>
        <row r="3274">
          <cell r="A3274">
            <v>41876</v>
          </cell>
          <cell r="B3274" t="str">
            <v>asociaciòn de recicladores del llano</v>
          </cell>
          <cell r="C3274">
            <v>44017</v>
          </cell>
          <cell r="D3274" t="str">
            <v>901132422-1</v>
          </cell>
          <cell r="E3274" t="str">
            <v>OPERATIVA</v>
          </cell>
          <cell r="F3274">
            <v>43528</v>
          </cell>
          <cell r="G3274" t="str">
            <v>INSCRIPCION</v>
          </cell>
          <cell r="H3274">
            <v>44041</v>
          </cell>
          <cell r="I3274" t="str">
            <v>YAMILE ANDREA VARGAS BUSTOS</v>
          </cell>
          <cell r="J3274">
            <v>50001</v>
          </cell>
          <cell r="K3274" t="str">
            <v>carrera 36 numero 19-45 san benito</v>
          </cell>
          <cell r="L3274" t="str">
            <v>META</v>
          </cell>
          <cell r="M3274" t="str">
            <v>VILLAVICENCIO</v>
          </cell>
          <cell r="N3274" t="str">
            <v>3146687  |  3102035</v>
          </cell>
          <cell r="O3274" t="str">
            <v>No disponible</v>
          </cell>
          <cell r="P3274" t="str">
            <v>asoreciclando@gmail.com</v>
          </cell>
          <cell r="Q3274" t="str">
            <v>SIN ANIMO DE LUCRO</v>
          </cell>
          <cell r="R3274" t="str">
            <v>ORGANIZACION AUTORIZADA</v>
          </cell>
        </row>
        <row r="3275">
          <cell r="A3275">
            <v>41957</v>
          </cell>
          <cell r="B3275" t="str">
            <v>ASOCIACION DE RECUPERADORES AMBIENTALES DE COLOMBIA</v>
          </cell>
          <cell r="C3275">
            <v>43305</v>
          </cell>
          <cell r="D3275" t="str">
            <v>900354881-6</v>
          </cell>
          <cell r="E3275" t="str">
            <v>OPERATIVA</v>
          </cell>
          <cell r="F3275">
            <v>40215</v>
          </cell>
          <cell r="G3275" t="str">
            <v>ACTUALIZACION</v>
          </cell>
          <cell r="H3275">
            <v>45079</v>
          </cell>
          <cell r="I3275" t="str">
            <v>MARIA ANTONIA RIVERA CUSPOCA</v>
          </cell>
          <cell r="J3275">
            <v>15238</v>
          </cell>
          <cell r="K3275" t="str">
            <v>CALLE 14 # 5D 11 barrio Colombia</v>
          </cell>
          <cell r="L3275" t="str">
            <v>BOYACÁ</v>
          </cell>
          <cell r="M3275" t="str">
            <v>DUITAMA</v>
          </cell>
          <cell r="N3275" t="str">
            <v>6913005  |  6913005</v>
          </cell>
          <cell r="O3275">
            <v>3209895043</v>
          </cell>
          <cell r="P3275" t="str">
            <v>UNIDOSASORACOL@HOTMAIL.COM</v>
          </cell>
          <cell r="Q3275" t="str">
            <v>SIN ANIMO DE LUCRO</v>
          </cell>
          <cell r="R3275" t="str">
            <v>ORGANIZACION AUTORIZADA</v>
          </cell>
        </row>
        <row r="3276">
          <cell r="A3276">
            <v>41958</v>
          </cell>
          <cell r="B3276" t="str">
            <v>Asociación de Recicladores de Paipa Recipaipa</v>
          </cell>
          <cell r="C3276">
            <v>43305</v>
          </cell>
          <cell r="D3276" t="str">
            <v>900963768-4</v>
          </cell>
          <cell r="E3276" t="str">
            <v>OPERATIVA</v>
          </cell>
          <cell r="F3276">
            <v>42413</v>
          </cell>
          <cell r="G3276" t="str">
            <v>ACTUALIZACION</v>
          </cell>
          <cell r="H3276">
            <v>45404</v>
          </cell>
          <cell r="I3276" t="str">
            <v>CARMEN INES PINZON MORTIGO</v>
          </cell>
          <cell r="J3276">
            <v>15516</v>
          </cell>
          <cell r="K3276" t="str">
            <v>carrera 19 # 17-78</v>
          </cell>
          <cell r="L3276" t="str">
            <v>BOYACÁ</v>
          </cell>
          <cell r="M3276" t="str">
            <v>PAIPA</v>
          </cell>
          <cell r="N3276" t="str">
            <v>0000000  |  0000000</v>
          </cell>
          <cell r="O3276">
            <v>3227226170</v>
          </cell>
          <cell r="P3276" t="str">
            <v>asorecipaipa768@gmail.com</v>
          </cell>
          <cell r="Q3276" t="str">
            <v>EMPRESA ASOCIATIVA DE TRABAJO</v>
          </cell>
          <cell r="R3276" t="str">
            <v>ORGANIZACION AUTORIZADA</v>
          </cell>
        </row>
        <row r="3277">
          <cell r="A3277">
            <v>41959</v>
          </cell>
          <cell r="B3277" t="str">
            <v xml:space="preserve">Asociación Ambiental Recicla y Protege la Vida </v>
          </cell>
          <cell r="C3277">
            <v>43305</v>
          </cell>
          <cell r="D3277" t="str">
            <v>900785352-0</v>
          </cell>
          <cell r="E3277" t="str">
            <v>OPERATIVA</v>
          </cell>
          <cell r="F3277">
            <v>41551</v>
          </cell>
          <cell r="G3277" t="str">
            <v>ACTUALIZACION</v>
          </cell>
          <cell r="H3277">
            <v>45416</v>
          </cell>
          <cell r="I3277" t="str">
            <v>SAGRARIO  VALDERRAMA BENITEZ</v>
          </cell>
          <cell r="J3277">
            <v>15238</v>
          </cell>
          <cell r="K3277" t="str">
            <v>calle 18 #  17-07</v>
          </cell>
          <cell r="L3277" t="str">
            <v>BOYACÁ</v>
          </cell>
          <cell r="M3277" t="str">
            <v>DUITAMA</v>
          </cell>
          <cell r="N3277" t="str">
            <v>0000000  |  0000000</v>
          </cell>
          <cell r="O3277">
            <v>3012170540</v>
          </cell>
          <cell r="P3277" t="str">
            <v>reciprovida@gmail.com</v>
          </cell>
          <cell r="Q3277" t="str">
            <v>SIN ANIMO DE LUCRO</v>
          </cell>
          <cell r="R3277" t="str">
            <v>ORGANIZACION AUTORIZADA</v>
          </cell>
        </row>
        <row r="3278">
          <cell r="A3278">
            <v>41960</v>
          </cell>
          <cell r="B3278" t="str">
            <v xml:space="preserve">Asociación de Recicladores por el Futuro de Sogamoso </v>
          </cell>
          <cell r="C3278">
            <v>43305</v>
          </cell>
          <cell r="D3278" t="str">
            <v>901131479-4</v>
          </cell>
          <cell r="E3278" t="str">
            <v>OPERATIVA</v>
          </cell>
          <cell r="F3278">
            <v>42991</v>
          </cell>
          <cell r="G3278" t="str">
            <v>ACTUALIZACION</v>
          </cell>
          <cell r="H3278">
            <v>45737</v>
          </cell>
          <cell r="I3278" t="str">
            <v>AURA CRISTINA ROJAS PEREZ</v>
          </cell>
          <cell r="J3278">
            <v>15759</v>
          </cell>
          <cell r="K3278" t="str">
            <v>Kra 12 #20A-83</v>
          </cell>
          <cell r="L3278" t="str">
            <v>BOYACÁ</v>
          </cell>
          <cell r="M3278" t="str">
            <v>SOGAMOSO</v>
          </cell>
          <cell r="N3278" t="str">
            <v>0000000  |  0000000</v>
          </cell>
          <cell r="O3278">
            <v>3223307932</v>
          </cell>
          <cell r="P3278" t="str">
            <v>gerencia@arfusogsbc.com</v>
          </cell>
          <cell r="Q3278" t="str">
            <v>EMPRESA ASOCIATIVA DE TRABAJO</v>
          </cell>
          <cell r="R3278" t="str">
            <v>ORGANIZACION AUTORIZADA</v>
          </cell>
        </row>
        <row r="3279">
          <cell r="A3279">
            <v>42016</v>
          </cell>
          <cell r="B3279" t="str">
            <v>ASOCIACION DE LA JUNTA ADMINISTRADORA DEL ACUEDUCTO LA ARGENTINA</v>
          </cell>
          <cell r="C3279">
            <v>44946</v>
          </cell>
          <cell r="D3279" t="str">
            <v>900765963-5</v>
          </cell>
          <cell r="E3279" t="str">
            <v>OPERATIVA</v>
          </cell>
          <cell r="F3279">
            <v>41885</v>
          </cell>
          <cell r="G3279" t="str">
            <v>INSCRIPCION</v>
          </cell>
          <cell r="H3279">
            <v>44951</v>
          </cell>
          <cell r="I3279" t="str">
            <v xml:space="preserve">JORGE EMILIO TABAQUINO </v>
          </cell>
          <cell r="J3279">
            <v>66170</v>
          </cell>
          <cell r="K3279" t="str">
            <v>VDA LA ARGENTINA</v>
          </cell>
          <cell r="L3279" t="str">
            <v>RISARALDA</v>
          </cell>
          <cell r="M3279" t="str">
            <v>DOSQUEBRADAS</v>
          </cell>
          <cell r="N3279" t="str">
            <v>3168737  |  3168737</v>
          </cell>
          <cell r="O3279">
            <v>3168737126</v>
          </cell>
          <cell r="P3279" t="str">
            <v>marthahenaprado1@gmai.coml.com</v>
          </cell>
          <cell r="Q3279" t="str">
            <v>JUNTA ADMINISTRADORA</v>
          </cell>
          <cell r="R3279" t="str">
            <v>ORGANIZACION AUTORIZADA</v>
          </cell>
        </row>
        <row r="3280">
          <cell r="A3280">
            <v>42038</v>
          </cell>
          <cell r="B3280" t="str">
            <v xml:space="preserve">Asociación ambiental de recuperadores en ecología industrial </v>
          </cell>
          <cell r="C3280">
            <v>43314</v>
          </cell>
          <cell r="D3280" t="str">
            <v>901188685-0</v>
          </cell>
          <cell r="E3280" t="str">
            <v>OPERATIVA</v>
          </cell>
          <cell r="F3280">
            <v>43314</v>
          </cell>
          <cell r="G3280" t="str">
            <v>ACTUALIZACION</v>
          </cell>
          <cell r="H3280">
            <v>45701</v>
          </cell>
          <cell r="I3280" t="str">
            <v>NINI JOHANNA CARRENO HERNANDEZ</v>
          </cell>
          <cell r="J3280">
            <v>11001</v>
          </cell>
          <cell r="K3280" t="str">
            <v>CLL 19B 35-46</v>
          </cell>
          <cell r="L3280" t="str">
            <v>BOGOTÁ, D.C.</v>
          </cell>
          <cell r="M3280" t="str">
            <v>BOGOTA, D.C.</v>
          </cell>
          <cell r="N3280" t="str">
            <v>5173302  |  5173302</v>
          </cell>
          <cell r="O3280">
            <v>3104506448</v>
          </cell>
          <cell r="P3280" t="str">
            <v>info.aardeco@gmail.com</v>
          </cell>
          <cell r="Q3280" t="str">
            <v>SIN ANIMO DE LUCRO</v>
          </cell>
          <cell r="R3280" t="str">
            <v>ORGANIZACION AUTORIZADA</v>
          </cell>
        </row>
        <row r="3281">
          <cell r="A3281">
            <v>42057</v>
          </cell>
          <cell r="B3281" t="str">
            <v xml:space="preserve">Asociación de Productores Ambientales del Municipio de Socha </v>
          </cell>
          <cell r="C3281">
            <v>43350</v>
          </cell>
          <cell r="D3281" t="str">
            <v>900730267-6</v>
          </cell>
          <cell r="E3281" t="str">
            <v>OPERATIVA</v>
          </cell>
          <cell r="F3281">
            <v>41766</v>
          </cell>
          <cell r="G3281" t="str">
            <v>ACTUALIZACION</v>
          </cell>
          <cell r="H3281">
            <v>44334</v>
          </cell>
          <cell r="I3281" t="str">
            <v>PEDRO ANTONIO  SANABRIA   MARTINEZ</v>
          </cell>
          <cell r="J3281">
            <v>15757</v>
          </cell>
          <cell r="K3281" t="str">
            <v xml:space="preserve">calle 6 # 7-48 </v>
          </cell>
          <cell r="L3281" t="str">
            <v>BOYACÁ</v>
          </cell>
          <cell r="M3281" t="str">
            <v>SOCHA</v>
          </cell>
          <cell r="N3281" t="str">
            <v>0000000  |  0000000</v>
          </cell>
          <cell r="O3281">
            <v>3214680826</v>
          </cell>
          <cell r="P3281" t="str">
            <v>pesamar867@gmail.com</v>
          </cell>
          <cell r="Q3281" t="str">
            <v>EMPRESA ASOCIATIVA DE TRABAJO</v>
          </cell>
          <cell r="R3281" t="str">
            <v>ORGANIZACION AUTORIZADA</v>
          </cell>
        </row>
        <row r="3282">
          <cell r="A3282">
            <v>42097</v>
          </cell>
          <cell r="B3282" t="str">
            <v xml:space="preserve">ASOCIACIÓN DE ACUEDUCTO MULTIVEREDAL JESUS ARCESIO BOTERO BOTERO VEREDA MORRO - UVITAL </v>
          </cell>
          <cell r="C3282">
            <v>43614</v>
          </cell>
          <cell r="D3282" t="str">
            <v>901177321-8</v>
          </cell>
          <cell r="E3282" t="str">
            <v>OPERATIVA</v>
          </cell>
          <cell r="F3282">
            <v>43028</v>
          </cell>
          <cell r="G3282" t="str">
            <v>ACTUALIZACION</v>
          </cell>
          <cell r="H3282">
            <v>45700</v>
          </cell>
          <cell r="I3282" t="str">
            <v>JAIME ALBERTO GIRALDO  CARDONA</v>
          </cell>
          <cell r="J3282">
            <v>5541</v>
          </cell>
          <cell r="K3282" t="str">
            <v>VEREDA EL MORRO SEDE ACUEDUCTO</v>
          </cell>
          <cell r="L3282" t="str">
            <v>ANTIOQUIA</v>
          </cell>
          <cell r="M3282" t="str">
            <v>PENOL</v>
          </cell>
          <cell r="N3282" t="str">
            <v>8515855  |  8515855</v>
          </cell>
          <cell r="O3282">
            <v>3006571989</v>
          </cell>
          <cell r="P3282" t="str">
            <v>jabbacueductomultiveredal@gmail.com</v>
          </cell>
          <cell r="Q3282" t="str">
            <v>ASOCIACION DE USUARIOS</v>
          </cell>
          <cell r="R3282" t="str">
            <v>ORGANIZACION AUTORIZADA</v>
          </cell>
        </row>
        <row r="3283">
          <cell r="A3283">
            <v>42116</v>
          </cell>
          <cell r="B3283" t="str">
            <v>biociclo s.a.s  e.s.p</v>
          </cell>
          <cell r="C3283">
            <v>43514</v>
          </cell>
          <cell r="D3283" t="str">
            <v>900462766-1</v>
          </cell>
          <cell r="E3283" t="str">
            <v>OPERATIVA</v>
          </cell>
          <cell r="F3283">
            <v>43448</v>
          </cell>
          <cell r="G3283" t="str">
            <v>ACTUALIZACION</v>
          </cell>
          <cell r="H3283">
            <v>45224</v>
          </cell>
          <cell r="I3283" t="str">
            <v>OSCAR EDUARDO PEDRAZA MOGOLLON</v>
          </cell>
          <cell r="J3283">
            <v>54001</v>
          </cell>
          <cell r="K3283" t="str">
            <v>Avenida 7 A # 0C-69 Barrio Panamericano</v>
          </cell>
          <cell r="L3283" t="str">
            <v>NORTE DE SANTANDER</v>
          </cell>
          <cell r="M3283" t="str">
            <v>CUCUTA</v>
          </cell>
          <cell r="N3283" t="str">
            <v>5748149  |  5748149</v>
          </cell>
          <cell r="O3283">
            <v>3212271268</v>
          </cell>
          <cell r="P3283" t="str">
            <v>biociclocucuta@gmail.com</v>
          </cell>
          <cell r="Q3283" t="str">
            <v>SOCIEDAD POR ACCIONES SIMPLIFICADA</v>
          </cell>
          <cell r="R3283" t="str">
            <v>SOCIEDADES (EMPRESA DE SERVICIOS PUBLICOS)</v>
          </cell>
        </row>
        <row r="3284">
          <cell r="A3284">
            <v>42157</v>
          </cell>
          <cell r="B3284" t="str">
            <v>ASOCIACION DE RECICLADORES YARIGUIES</v>
          </cell>
          <cell r="C3284">
            <v>43329</v>
          </cell>
          <cell r="D3284" t="str">
            <v>901204510-1</v>
          </cell>
          <cell r="E3284" t="str">
            <v>OPERATIVA</v>
          </cell>
          <cell r="F3284">
            <v>43313</v>
          </cell>
          <cell r="G3284" t="str">
            <v>ACTUALIZACION</v>
          </cell>
          <cell r="H3284">
            <v>45518</v>
          </cell>
          <cell r="I3284" t="str">
            <v>LUZ MILA ORTIZ RUEDA</v>
          </cell>
          <cell r="J3284">
            <v>68081</v>
          </cell>
          <cell r="K3284" t="str">
            <v>Calle 31 52-91 B. El Castillo</v>
          </cell>
          <cell r="L3284" t="str">
            <v>SANTANDER</v>
          </cell>
          <cell r="M3284" t="str">
            <v>BARRANCABERMEJA</v>
          </cell>
          <cell r="N3284" t="str">
            <v>6123456  |  6123456</v>
          </cell>
          <cell r="O3284">
            <v>3013441378</v>
          </cell>
          <cell r="P3284" t="str">
            <v>reciclajeyariguies@gmail.com</v>
          </cell>
          <cell r="Q3284" t="str">
            <v>SIN ANIMO DE LUCRO</v>
          </cell>
          <cell r="R3284" t="str">
            <v>ORGANIZACION AUTORIZADA</v>
          </cell>
        </row>
        <row r="3285">
          <cell r="A3285">
            <v>42158</v>
          </cell>
          <cell r="B3285" t="str">
            <v>ASOCIACIÓN DE RECUPERADORES RENACER</v>
          </cell>
          <cell r="C3285">
            <v>43345</v>
          </cell>
          <cell r="D3285" t="str">
            <v>900640598-2</v>
          </cell>
          <cell r="E3285" t="str">
            <v>OPERATIVA</v>
          </cell>
          <cell r="F3285">
            <v>41485</v>
          </cell>
          <cell r="G3285" t="str">
            <v>ACTUALIZACION</v>
          </cell>
          <cell r="H3285">
            <v>44425</v>
          </cell>
          <cell r="I3285" t="str">
            <v>MARIBEL RAMIREZ CRUZ</v>
          </cell>
          <cell r="J3285">
            <v>73001</v>
          </cell>
          <cell r="K3285" t="str">
            <v>CALLE 3 SUR # 82-03</v>
          </cell>
          <cell r="L3285" t="str">
            <v>TOLIMA</v>
          </cell>
          <cell r="M3285" t="str">
            <v>IBAGUE</v>
          </cell>
          <cell r="N3285" t="str">
            <v>2612211  |  2612211</v>
          </cell>
          <cell r="O3285">
            <v>3124660472</v>
          </cell>
          <cell r="P3285" t="str">
            <v>arenacer@hotmail.com</v>
          </cell>
          <cell r="Q3285" t="str">
            <v>EMPRESA DE ECONOMIA SOLIDARIA</v>
          </cell>
          <cell r="R3285" t="str">
            <v>ORGANIZACION AUTORIZADA</v>
          </cell>
        </row>
        <row r="3286">
          <cell r="A3286">
            <v>42176</v>
          </cell>
          <cell r="B3286" t="str">
            <v>ASOCIACIÓN DE ASOCIADOS ACUEDUCTO ALTO DEL CALVARIO</v>
          </cell>
          <cell r="C3286">
            <v>43330</v>
          </cell>
          <cell r="D3286" t="str">
            <v>900091114-5</v>
          </cell>
          <cell r="E3286" t="str">
            <v>OPERATIVA</v>
          </cell>
          <cell r="F3286">
            <v>38883</v>
          </cell>
          <cell r="G3286" t="str">
            <v>ACTUALIZACION</v>
          </cell>
          <cell r="H3286">
            <v>45728</v>
          </cell>
          <cell r="I3286" t="str">
            <v>FRANCISCO ALBERTO ORREGO GIL</v>
          </cell>
          <cell r="J3286">
            <v>5697</v>
          </cell>
          <cell r="K3286" t="str">
            <v>cll 50 No. 50-52</v>
          </cell>
          <cell r="L3286" t="str">
            <v>ANTIOQUIA</v>
          </cell>
          <cell r="M3286" t="str">
            <v>EL SANTUARIO</v>
          </cell>
          <cell r="N3286" t="str">
            <v>5462330  |  5462330</v>
          </cell>
          <cell r="O3286">
            <v>3117231361</v>
          </cell>
          <cell r="P3286" t="str">
            <v>asoacueductoelcalvario@gmail.com</v>
          </cell>
          <cell r="Q3286" t="str">
            <v>ASOCIACION DE USUARIOS</v>
          </cell>
          <cell r="R3286" t="str">
            <v>ORGANIZACION AUTORIZADA</v>
          </cell>
        </row>
        <row r="3287">
          <cell r="A3287">
            <v>42197</v>
          </cell>
          <cell r="B3287" t="str">
            <v>COOPERATIVA DE RECICLADORES DE LA COSTA NORTE</v>
          </cell>
          <cell r="C3287">
            <v>43354</v>
          </cell>
          <cell r="D3287" t="str">
            <v>901104658-1</v>
          </cell>
          <cell r="E3287" t="str">
            <v>OPERATIVA</v>
          </cell>
          <cell r="F3287">
            <v>42937</v>
          </cell>
          <cell r="G3287" t="str">
            <v>ACTUALIZACION</v>
          </cell>
          <cell r="H3287">
            <v>45357</v>
          </cell>
          <cell r="I3287" t="str">
            <v>JABIB ELIAS MARTINEZ HERNANDEZ</v>
          </cell>
          <cell r="J3287">
            <v>70001</v>
          </cell>
          <cell r="K3287" t="str">
            <v>Cl 38 8 102 CARR TRONCAL DE OCCIDENTE</v>
          </cell>
          <cell r="L3287" t="str">
            <v>SUCRE</v>
          </cell>
          <cell r="M3287" t="str">
            <v>SINCELEJO</v>
          </cell>
          <cell r="N3287" t="str">
            <v>2771108  |  0000000</v>
          </cell>
          <cell r="O3287">
            <v>3012806610</v>
          </cell>
          <cell r="P3287" t="str">
            <v>metalesjj2017@gmail.com</v>
          </cell>
          <cell r="Q3287" t="str">
            <v>COOPERATIVA</v>
          </cell>
          <cell r="R3287" t="str">
            <v>ORGANIZACION AUTORIZADA</v>
          </cell>
        </row>
        <row r="3288">
          <cell r="A3288">
            <v>42217</v>
          </cell>
          <cell r="B3288" t="str">
            <v xml:space="preserve">ASOCIACIÓN DE RECICLADORES AMBIENTALISTAS DEL MUNICIPIO DE SABANALARGA ATLANTICO </v>
          </cell>
          <cell r="C3288">
            <v>43602</v>
          </cell>
          <cell r="D3288" t="str">
            <v>901204637-6</v>
          </cell>
          <cell r="E3288" t="str">
            <v>OPERATIVA</v>
          </cell>
          <cell r="F3288">
            <v>43483</v>
          </cell>
          <cell r="G3288" t="str">
            <v>ACTUALIZACION</v>
          </cell>
          <cell r="H3288">
            <v>45707</v>
          </cell>
          <cell r="I3288" t="str">
            <v>FELIX ALBERTO NAVARRO MALDONADO</v>
          </cell>
          <cell r="J3288">
            <v>8638</v>
          </cell>
          <cell r="K3288" t="str">
            <v>CRA 15 No 25-55</v>
          </cell>
          <cell r="L3288" t="str">
            <v>ATLÁNTICO</v>
          </cell>
          <cell r="M3288" t="str">
            <v>SABANALARGA</v>
          </cell>
          <cell r="N3288" t="str">
            <v>3852615  |  8782166</v>
          </cell>
          <cell r="O3288">
            <v>3004000541</v>
          </cell>
          <cell r="P3288" t="str">
            <v>asoreambiental2018@gmail.com</v>
          </cell>
          <cell r="Q3288" t="str">
            <v>SIN ANIMO DE LUCRO</v>
          </cell>
          <cell r="R3288" t="str">
            <v>ORGANIZACION AUTORIZADA</v>
          </cell>
        </row>
        <row r="3289">
          <cell r="A3289">
            <v>42236</v>
          </cell>
          <cell r="B3289" t="str">
            <v>EMPRESA DE TRATAMIENTOS RESIDUALES S.A.S.</v>
          </cell>
          <cell r="C3289">
            <v>43398</v>
          </cell>
          <cell r="D3289" t="str">
            <v>901204376-9</v>
          </cell>
          <cell r="E3289" t="str">
            <v>OPERATIVA</v>
          </cell>
          <cell r="F3289">
            <v>43372</v>
          </cell>
          <cell r="G3289" t="str">
            <v>INSCRIPCION</v>
          </cell>
          <cell r="H3289">
            <v>43441</v>
          </cell>
          <cell r="I3289" t="str">
            <v>SOFFY STELLA MONTOYA GIRALDO</v>
          </cell>
          <cell r="J3289">
            <v>76001</v>
          </cell>
          <cell r="K3289" t="str">
            <v>Carrera 7A No. 69-107</v>
          </cell>
          <cell r="L3289" t="str">
            <v>VALLE DEL CAUCA</v>
          </cell>
          <cell r="M3289" t="str">
            <v>CALI</v>
          </cell>
          <cell r="N3289" t="str">
            <v>3708137  |  3708137</v>
          </cell>
          <cell r="O3289">
            <v>3207836133</v>
          </cell>
          <cell r="P3289" t="str">
            <v>emtraressas@outlook.com</v>
          </cell>
          <cell r="Q3289" t="str">
            <v>SOCIEDAD POR ACCIONES SIMPLIFICADA</v>
          </cell>
          <cell r="R3289" t="str">
            <v>SOCIEDADES (EMPRESA DE SERVICIOS PUBLICOS)</v>
          </cell>
        </row>
        <row r="3290">
          <cell r="A3290">
            <v>42256</v>
          </cell>
          <cell r="B3290" t="str">
            <v>RECICLAJE Y ASEO DEL CARIBE</v>
          </cell>
          <cell r="C3290">
            <v>43628</v>
          </cell>
          <cell r="D3290" t="str">
            <v>900674063-0</v>
          </cell>
          <cell r="E3290" t="str">
            <v>OPERATIVA</v>
          </cell>
          <cell r="F3290">
            <v>41590</v>
          </cell>
          <cell r="G3290" t="str">
            <v>ACTUALIZACION</v>
          </cell>
          <cell r="H3290">
            <v>44082</v>
          </cell>
          <cell r="I3290" t="str">
            <v>ASMIRIA BETANCOUR SAENZ</v>
          </cell>
          <cell r="J3290">
            <v>13001</v>
          </cell>
          <cell r="K3290" t="str">
            <v>barrio henequen maz d lot 3</v>
          </cell>
          <cell r="L3290" t="str">
            <v>BOLÍVAR</v>
          </cell>
          <cell r="M3290" t="str">
            <v>CARTAGENA DE INDIAS</v>
          </cell>
          <cell r="N3290" t="str">
            <v>0000000  |  0000000</v>
          </cell>
          <cell r="O3290">
            <v>0</v>
          </cell>
          <cell r="P3290" t="str">
            <v>reciclajeyaseodelcaribe2014@hotmail.com</v>
          </cell>
          <cell r="Q3290" t="str">
            <v>SOCIEDAD POR ACCIONES SIMPLIFICADA</v>
          </cell>
          <cell r="R3290" t="str">
            <v>SOCIEDADES (EMPRESA DE SERVICIOS PUBLICOS)</v>
          </cell>
        </row>
        <row r="3291">
          <cell r="A3291">
            <v>42257</v>
          </cell>
          <cell r="B3291" t="str">
            <v>ASOCIACION DE RECUPERADORES PUNTO VERDE</v>
          </cell>
          <cell r="C3291">
            <v>43339</v>
          </cell>
          <cell r="D3291" t="str">
            <v>901206360-0</v>
          </cell>
          <cell r="E3291" t="str">
            <v>OPERATIVA</v>
          </cell>
          <cell r="F3291">
            <v>43339</v>
          </cell>
          <cell r="G3291" t="str">
            <v>ACTUALIZACION</v>
          </cell>
          <cell r="H3291">
            <v>45737</v>
          </cell>
          <cell r="I3291" t="str">
            <v>JOHN ALEXANDER FERNANDEZ SOTO</v>
          </cell>
          <cell r="J3291">
            <v>66170</v>
          </cell>
          <cell r="K3291" t="str">
            <v>CENTRO COMERCIAL METROPOLITANO LA BADEA BODEGA 22</v>
          </cell>
          <cell r="L3291" t="str">
            <v>RISARALDA</v>
          </cell>
          <cell r="M3291" t="str">
            <v>DOSQUEBRADAS</v>
          </cell>
          <cell r="N3291" t="str">
            <v>4984232  |  4984232</v>
          </cell>
          <cell r="O3291">
            <v>3004984232</v>
          </cell>
          <cell r="P3291" t="str">
            <v>recuperadora.verde@hotmail.com</v>
          </cell>
          <cell r="Q3291" t="str">
            <v>ASOCIACION DE USUARIOS</v>
          </cell>
          <cell r="R3291" t="str">
            <v>ORGANIZACION AUTORIZADA</v>
          </cell>
        </row>
        <row r="3292">
          <cell r="A3292">
            <v>42336</v>
          </cell>
          <cell r="B3292" t="str">
            <v>JUNTA ADMINISTRADORA DEL ACUEDUCTO DE LA VEREDA LOS TUNELES</v>
          </cell>
          <cell r="C3292">
            <v>43343</v>
          </cell>
          <cell r="D3292" t="str">
            <v>900977965-1</v>
          </cell>
          <cell r="E3292" t="str">
            <v>OPERATIVA</v>
          </cell>
          <cell r="F3292">
            <v>42948</v>
          </cell>
          <cell r="G3292" t="str">
            <v>ACTUALIZACION</v>
          </cell>
          <cell r="H3292">
            <v>45706</v>
          </cell>
          <cell r="I3292" t="str">
            <v xml:space="preserve">JOSE CARMELO MONTALVO </v>
          </cell>
          <cell r="J3292">
            <v>73001</v>
          </cell>
          <cell r="K3292" t="str">
            <v>Calle 19 Sur No. 7-47 Vereda Caserío los Túneles</v>
          </cell>
          <cell r="L3292" t="str">
            <v>TOLIMA</v>
          </cell>
          <cell r="M3292" t="str">
            <v>IBAGUE</v>
          </cell>
          <cell r="N3292" t="str">
            <v>0000000  |  0000000</v>
          </cell>
          <cell r="O3292">
            <v>3103899833</v>
          </cell>
          <cell r="P3292" t="str">
            <v>acuatunelesibague@gmail.com</v>
          </cell>
          <cell r="Q3292" t="str">
            <v>JUNTA ADMINISTRADORA</v>
          </cell>
          <cell r="R3292" t="str">
            <v>ORGANIZACION AUTORIZADA</v>
          </cell>
        </row>
        <row r="3293">
          <cell r="A3293">
            <v>42359</v>
          </cell>
          <cell r="B3293" t="str">
            <v>SERVICIOS PARA LA GESTIÓN INTEGRAL DE RESIDUOS S.A.S. E.S.P.</v>
          </cell>
          <cell r="C3293">
            <v>43347</v>
          </cell>
          <cell r="D3293" t="str">
            <v>901197752-4</v>
          </cell>
          <cell r="E3293" t="str">
            <v>OPERATIVA</v>
          </cell>
          <cell r="F3293">
            <v>43956</v>
          </cell>
          <cell r="G3293" t="str">
            <v>ACTUALIZACION</v>
          </cell>
          <cell r="H3293">
            <v>45583</v>
          </cell>
          <cell r="I3293" t="str">
            <v>JUAN DE LA CRUZ GERENAS SALAZAR</v>
          </cell>
          <cell r="J3293">
            <v>15176</v>
          </cell>
          <cell r="K3293" t="str">
            <v>Cl 17 10-30 Local 103 CC Camino real</v>
          </cell>
          <cell r="L3293" t="str">
            <v>BOYACÁ</v>
          </cell>
          <cell r="M3293" t="str">
            <v>CHIQUINQUIRA</v>
          </cell>
          <cell r="N3293" t="str">
            <v>7211153  |  7211153</v>
          </cell>
          <cell r="O3293">
            <v>3127404894</v>
          </cell>
          <cell r="P3293" t="str">
            <v>servigestar.sas.esp@gmail.com</v>
          </cell>
          <cell r="Q3293" t="str">
            <v>SOCIEDAD POR ACCIONES SIMPLIFICADA</v>
          </cell>
          <cell r="R3293" t="str">
            <v>SOCIEDADES (EMPRESA DE SERVICIOS PUBLICOS)</v>
          </cell>
        </row>
        <row r="3294">
          <cell r="A3294">
            <v>42360</v>
          </cell>
          <cell r="B3294" t="str">
            <v>SOCIEDAD EMPRESARIAL DE ASEO PARA COLOMBIA SAS ESP</v>
          </cell>
          <cell r="C3294">
            <v>43643</v>
          </cell>
          <cell r="D3294" t="str">
            <v>901137169-3</v>
          </cell>
          <cell r="E3294" t="str">
            <v>OPERATIVA</v>
          </cell>
          <cell r="F3294">
            <v>43575</v>
          </cell>
          <cell r="G3294" t="str">
            <v>ACTUALIZACION</v>
          </cell>
          <cell r="H3294">
            <v>45325</v>
          </cell>
          <cell r="I3294" t="str">
            <v>INGRID ALEJANDRA CADENA OVALLE</v>
          </cell>
          <cell r="J3294">
            <v>73148</v>
          </cell>
          <cell r="K3294" t="str">
            <v>CALLE 3 8-70</v>
          </cell>
          <cell r="L3294" t="str">
            <v>TOLIMA</v>
          </cell>
          <cell r="M3294" t="str">
            <v>CARMEN DE APICALA</v>
          </cell>
          <cell r="N3294" t="str">
            <v>3187169  |  3184274</v>
          </cell>
          <cell r="O3294">
            <v>3187169950</v>
          </cell>
          <cell r="P3294" t="str">
            <v>seacolsas@hotmail.com</v>
          </cell>
          <cell r="Q3294" t="str">
            <v>SOCIEDAD POR ACCIONES SIMPLIFICADA</v>
          </cell>
          <cell r="R3294" t="str">
            <v>SOCIEDADES (EMPRESA DE SERVICIOS PUBLICOS)</v>
          </cell>
        </row>
        <row r="3295">
          <cell r="A3295">
            <v>42376</v>
          </cell>
          <cell r="B3295" t="str">
            <v>Asociación Recicladores de Sumapaz y Cundinamarca</v>
          </cell>
          <cell r="C3295">
            <v>43349</v>
          </cell>
          <cell r="D3295" t="str">
            <v>901196119-7</v>
          </cell>
          <cell r="E3295" t="str">
            <v>OPERATIVA</v>
          </cell>
          <cell r="F3295">
            <v>43293</v>
          </cell>
          <cell r="G3295" t="str">
            <v>ACTUALIZACION</v>
          </cell>
          <cell r="H3295">
            <v>45735</v>
          </cell>
          <cell r="I3295" t="str">
            <v>MARTHA VIVIANA DELGADO CUBILLOS</v>
          </cell>
          <cell r="J3295">
            <v>25743</v>
          </cell>
          <cell r="K3295" t="str">
            <v>Carrera 3 # 10-29</v>
          </cell>
          <cell r="L3295" t="str">
            <v>CUNDINAMARCA</v>
          </cell>
          <cell r="M3295" t="str">
            <v>SILVANIA</v>
          </cell>
          <cell r="N3295" t="str">
            <v>0216934  |  0000000</v>
          </cell>
          <cell r="O3295">
            <v>3015627735</v>
          </cell>
          <cell r="P3295" t="str">
            <v>bioarsyc@gmail.com</v>
          </cell>
          <cell r="Q3295" t="str">
            <v>SIN ANIMO DE LUCRO</v>
          </cell>
          <cell r="R3295" t="str">
            <v>ORGANIZACION AUTORIZADA</v>
          </cell>
        </row>
        <row r="3296">
          <cell r="A3296">
            <v>42397</v>
          </cell>
          <cell r="B3296" t="str">
            <v>Asociación de recicladores de oficio Puerta de Oriente</v>
          </cell>
          <cell r="C3296">
            <v>43649</v>
          </cell>
          <cell r="D3296" t="str">
            <v>901167478-2</v>
          </cell>
          <cell r="E3296" t="str">
            <v>OPERATIVA</v>
          </cell>
          <cell r="F3296">
            <v>43647</v>
          </cell>
          <cell r="G3296" t="str">
            <v>ACTUALIZACION</v>
          </cell>
          <cell r="H3296">
            <v>45744</v>
          </cell>
          <cell r="I3296" t="str">
            <v>SINDY YULIANA ATEHORTUA DURANGO</v>
          </cell>
          <cell r="J3296">
            <v>5318</v>
          </cell>
          <cell r="K3296" t="str">
            <v xml:space="preserve">CR  50 NRO 20 VDA LA CLARA  </v>
          </cell>
          <cell r="L3296" t="str">
            <v>ANTIOQUIA</v>
          </cell>
          <cell r="M3296" t="str">
            <v>GUARNE</v>
          </cell>
          <cell r="N3296" t="str">
            <v>3137378  |  3137378</v>
          </cell>
          <cell r="O3296">
            <v>3137378560</v>
          </cell>
          <cell r="P3296" t="str">
            <v>reciclajearopo@gmail.com</v>
          </cell>
          <cell r="Q3296" t="str">
            <v>SIN ANIMO DE LUCRO</v>
          </cell>
          <cell r="R3296" t="str">
            <v>ORGANIZACION AUTORIZADA</v>
          </cell>
        </row>
        <row r="3297">
          <cell r="A3297">
            <v>42416</v>
          </cell>
          <cell r="B3297" t="str">
            <v>EMPRESA DE SERVICIOS PÚBLICOS SAN  FRANCISCO  DOIMA S.A.S. E.S.P.</v>
          </cell>
          <cell r="C3297">
            <v>43356</v>
          </cell>
          <cell r="D3297" t="str">
            <v>901213136-6</v>
          </cell>
          <cell r="E3297" t="str">
            <v>OPERATIVA</v>
          </cell>
          <cell r="F3297">
            <v>43355</v>
          </cell>
          <cell r="G3297" t="str">
            <v>ACTUALIZACION</v>
          </cell>
          <cell r="H3297">
            <v>43404</v>
          </cell>
          <cell r="I3297" t="str">
            <v>ANDREI VARON RUBIO</v>
          </cell>
          <cell r="J3297">
            <v>73547</v>
          </cell>
          <cell r="K3297" t="str">
            <v>SAN FRANCISCO</v>
          </cell>
          <cell r="L3297" t="str">
            <v>TOLIMA</v>
          </cell>
          <cell r="M3297" t="str">
            <v>PIEDRAS</v>
          </cell>
          <cell r="N3297" t="str">
            <v>0000000  |  0000000</v>
          </cell>
          <cell r="O3297">
            <v>3023462006</v>
          </cell>
          <cell r="P3297" t="str">
            <v>doimaacueducto@gmail.com</v>
          </cell>
          <cell r="Q3297" t="str">
            <v>SOCIEDAD POR ACCIONES SIMPLIFICADA</v>
          </cell>
          <cell r="R3297" t="str">
            <v>SOCIEDADES (EMPRESA DE SERVICIOS PUBLICOS)</v>
          </cell>
        </row>
        <row r="3298">
          <cell r="A3298">
            <v>42419</v>
          </cell>
          <cell r="B3298" t="str">
            <v>ASOCIACION DE RECICLADORES  DE VILLA DEL ROSARIO ARVO</v>
          </cell>
          <cell r="C3298">
            <v>43424</v>
          </cell>
          <cell r="D3298" t="str">
            <v>901187463-8</v>
          </cell>
          <cell r="E3298" t="str">
            <v>OPERATIVA</v>
          </cell>
          <cell r="F3298">
            <v>43258</v>
          </cell>
          <cell r="G3298" t="str">
            <v>ACTUALIZACION</v>
          </cell>
          <cell r="H3298">
            <v>44364</v>
          </cell>
          <cell r="I3298" t="str">
            <v>SANDRA MILENA MORA CORREDOR</v>
          </cell>
          <cell r="J3298">
            <v>54874</v>
          </cell>
          <cell r="K3298" t="str">
            <v>CALLE 24 N 12 15 BARRIO MONTEVIDEO I</v>
          </cell>
          <cell r="L3298" t="str">
            <v>NORTE DE SANTANDER</v>
          </cell>
          <cell r="M3298" t="str">
            <v>VILLA DEL ROSARIO</v>
          </cell>
          <cell r="N3298" t="str">
            <v>5482330  |  5482330</v>
          </cell>
          <cell r="O3298">
            <v>3112642566</v>
          </cell>
          <cell r="P3298" t="str">
            <v>ASOCIACIONARVO@HOTMAIL.COM</v>
          </cell>
          <cell r="Q3298" t="str">
            <v>EMPRESA ASOCIATIVA DE TRABAJO</v>
          </cell>
          <cell r="R3298" t="str">
            <v>ORGANIZACION AUTORIZADA</v>
          </cell>
        </row>
        <row r="3299">
          <cell r="A3299">
            <v>42421</v>
          </cell>
          <cell r="B3299" t="str">
            <v>AAA DE COLOMBIA S.A.S ESP</v>
          </cell>
          <cell r="C3299">
            <v>43789</v>
          </cell>
          <cell r="D3299" t="str">
            <v>900728395-4</v>
          </cell>
          <cell r="E3299" t="str">
            <v>OPERATIVA</v>
          </cell>
          <cell r="F3299">
            <v>43770</v>
          </cell>
          <cell r="G3299" t="str">
            <v>ACTUALIZACION</v>
          </cell>
          <cell r="H3299">
            <v>44566</v>
          </cell>
          <cell r="I3299" t="str">
            <v>RAFAEL STEIBY QUIROZ ESLAVA</v>
          </cell>
          <cell r="J3299">
            <v>68001</v>
          </cell>
          <cell r="K3299" t="str">
            <v>Calle 36 No. 31-39 of 112</v>
          </cell>
          <cell r="L3299" t="str">
            <v>SANTANDER</v>
          </cell>
          <cell r="M3299" t="str">
            <v>BUCARAMANGA</v>
          </cell>
          <cell r="N3299" t="str">
            <v>6960778  |  6960778</v>
          </cell>
          <cell r="O3299">
            <v>3156437628</v>
          </cell>
          <cell r="P3299" t="str">
            <v>aaadecolombia@gmail.com</v>
          </cell>
          <cell r="Q3299" t="str">
            <v>SOCIEDAD POR ACCIONES SIMPLIFICADA</v>
          </cell>
          <cell r="R3299" t="str">
            <v>SOCIEDADES (EMPRESA DE SERVICIOS PUBLICOS)</v>
          </cell>
        </row>
        <row r="3300">
          <cell r="A3300">
            <v>42422</v>
          </cell>
          <cell r="B3300" t="str">
            <v>ASOCIACIÓN DE RECUPERADORES AMBIENTALES DEL CORAZÓN DEL VALE</v>
          </cell>
          <cell r="C3300">
            <v>43413</v>
          </cell>
          <cell r="D3300" t="str">
            <v>900335652-5</v>
          </cell>
          <cell r="E3300" t="str">
            <v>OPERATIVA</v>
          </cell>
          <cell r="F3300">
            <v>40204</v>
          </cell>
          <cell r="G3300" t="str">
            <v>INSCRIPCION</v>
          </cell>
          <cell r="H3300">
            <v>43438</v>
          </cell>
          <cell r="I3300" t="str">
            <v>SIMON ELIAS CRUZ   ARENAS</v>
          </cell>
          <cell r="J3300">
            <v>76834</v>
          </cell>
          <cell r="K3300" t="str">
            <v>CRA 27 17-101</v>
          </cell>
          <cell r="L3300" t="str">
            <v>VALLE DEL CAUCA</v>
          </cell>
          <cell r="M3300" t="str">
            <v>TULUA</v>
          </cell>
          <cell r="N3300" t="str">
            <v>2249288  |  2309669</v>
          </cell>
          <cell r="O3300">
            <v>3155466871</v>
          </cell>
          <cell r="P3300" t="str">
            <v>SIMONELIAS2014@HOTMAIL.COM</v>
          </cell>
          <cell r="Q3300" t="str">
            <v>SIN ANIMO DE LUCRO</v>
          </cell>
          <cell r="R3300" t="str">
            <v>ORGANIZACION AUTORIZADA</v>
          </cell>
        </row>
        <row r="3301">
          <cell r="A3301">
            <v>42436</v>
          </cell>
          <cell r="B3301" t="str">
            <v>ASOCIACION DE RECICLADORES RECOAMBIENTAL</v>
          </cell>
          <cell r="C3301">
            <v>43360</v>
          </cell>
          <cell r="D3301" t="str">
            <v>901205835-2</v>
          </cell>
          <cell r="E3301" t="str">
            <v>OPERATIVA</v>
          </cell>
          <cell r="F3301">
            <v>43328</v>
          </cell>
          <cell r="G3301" t="str">
            <v>INSCRIPCION</v>
          </cell>
          <cell r="H3301">
            <v>43393</v>
          </cell>
          <cell r="I3301" t="str">
            <v>ALEJANDRO CAIAFFA AGUDELO</v>
          </cell>
          <cell r="J3301">
            <v>8296</v>
          </cell>
          <cell r="K3301" t="str">
            <v>Lote Boyacá A3-4 B-4</v>
          </cell>
          <cell r="L3301" t="str">
            <v>ATLÁNTICO</v>
          </cell>
          <cell r="M3301" t="str">
            <v>GALAPA</v>
          </cell>
          <cell r="N3301" t="str">
            <v>3536960  |  3536960</v>
          </cell>
          <cell r="O3301">
            <v>3114071033</v>
          </cell>
          <cell r="P3301" t="str">
            <v>recoambientalrups@outlooks.com</v>
          </cell>
          <cell r="Q3301" t="str">
            <v>CORPORACION</v>
          </cell>
          <cell r="R3301" t="str">
            <v>ORGANIZACION AUTORIZADA</v>
          </cell>
        </row>
        <row r="3302">
          <cell r="A3302">
            <v>42437</v>
          </cell>
          <cell r="B3302" t="str">
            <v>ASOCIACION DE RECICLADORES DE CAUCASIA</v>
          </cell>
          <cell r="C3302">
            <v>43397</v>
          </cell>
          <cell r="D3302" t="str">
            <v>901188881-8</v>
          </cell>
          <cell r="E3302" t="str">
            <v>OPERATIVA</v>
          </cell>
          <cell r="F3302">
            <v>43388</v>
          </cell>
          <cell r="G3302" t="str">
            <v>ACTUALIZACION</v>
          </cell>
          <cell r="H3302">
            <v>45742</v>
          </cell>
          <cell r="I3302" t="str">
            <v>RAUL EDUARDO ISAZA VASQUEZ</v>
          </cell>
          <cell r="J3302">
            <v>5154</v>
          </cell>
          <cell r="K3302" t="str">
            <v>Carrera 19 # 8 - 21</v>
          </cell>
          <cell r="L3302" t="str">
            <v>ANTIOQUIA</v>
          </cell>
          <cell r="M3302" t="str">
            <v>CAUCASIA</v>
          </cell>
          <cell r="N3302" t="str">
            <v>0000000  |  0000000</v>
          </cell>
          <cell r="O3302">
            <v>3022007110</v>
          </cell>
          <cell r="P3302" t="str">
            <v>asorecicladorescaucasia@gmail.com</v>
          </cell>
          <cell r="Q3302" t="str">
            <v>ASOCIACION DE USUARIOS</v>
          </cell>
          <cell r="R3302" t="str">
            <v>ORGANIZACION AUTORIZADA</v>
          </cell>
        </row>
        <row r="3303">
          <cell r="A3303">
            <v>42439</v>
          </cell>
          <cell r="B3303" t="str">
            <v xml:space="preserve">ASOCIACION DE RECICLADORES DEL LLANO LUZ VERDE </v>
          </cell>
          <cell r="C3303">
            <v>43403</v>
          </cell>
          <cell r="D3303" t="str">
            <v>901213255-4</v>
          </cell>
          <cell r="E3303" t="str">
            <v>OPERATIVA</v>
          </cell>
          <cell r="F3303">
            <v>43355</v>
          </cell>
          <cell r="G3303" t="str">
            <v>ACTUALIZACION</v>
          </cell>
          <cell r="H3303">
            <v>45383</v>
          </cell>
          <cell r="I3303" t="str">
            <v>ZULMA JOHANA APOLINAR AMAYA</v>
          </cell>
          <cell r="J3303">
            <v>50001</v>
          </cell>
          <cell r="K3303" t="str">
            <v xml:space="preserve">cra. 36 No. 15a 43 </v>
          </cell>
          <cell r="L3303" t="str">
            <v>META</v>
          </cell>
          <cell r="M3303" t="str">
            <v>VILLAVICENCIO</v>
          </cell>
          <cell r="N3303" t="str">
            <v>6706920  |  6706920</v>
          </cell>
          <cell r="O3303">
            <v>3143147888</v>
          </cell>
          <cell r="P3303" t="str">
            <v>asoluzverde@gmail.com</v>
          </cell>
          <cell r="Q3303" t="str">
            <v>EMPRESA DE ECONOMIA SOLIDARIA</v>
          </cell>
          <cell r="R3303" t="str">
            <v>ORGANIZACION AUTORIZADA</v>
          </cell>
        </row>
        <row r="3304">
          <cell r="A3304">
            <v>42458</v>
          </cell>
          <cell r="B3304" t="str">
            <v>ASOCIACION JUNTA ADMINISTRADORA DEL SERVICIO DE AGUA POTABLE Y ALCANTARILLADO DE LA VEREDA LA VICTORIA MUNICIPIO DE GUACHUCAL</v>
          </cell>
          <cell r="C3304">
            <v>45412</v>
          </cell>
          <cell r="D3304" t="str">
            <v>900272647-6</v>
          </cell>
          <cell r="E3304" t="str">
            <v>OPERATIVA</v>
          </cell>
          <cell r="F3304">
            <v>39934</v>
          </cell>
          <cell r="G3304" t="str">
            <v>ACTUALIZACION</v>
          </cell>
          <cell r="H3304">
            <v>45427</v>
          </cell>
          <cell r="I3304" t="str">
            <v>SEGUNDO MIGUEL CEBALLOS GUANCHA</v>
          </cell>
          <cell r="J3304">
            <v>52317</v>
          </cell>
          <cell r="K3304" t="str">
            <v>salon comunal-centro</v>
          </cell>
          <cell r="L3304" t="str">
            <v>NARIÑO</v>
          </cell>
          <cell r="M3304" t="str">
            <v>GUACHUCAL</v>
          </cell>
          <cell r="N3304" t="str">
            <v>7327897  |  7327897</v>
          </cell>
          <cell r="O3304">
            <v>3166231884</v>
          </cell>
          <cell r="P3304" t="str">
            <v>aaalavictoriaguachucal@gmail.com</v>
          </cell>
          <cell r="Q3304" t="str">
            <v>ASOCIACION DE USUARIOS</v>
          </cell>
          <cell r="R3304" t="str">
            <v>ORGANIZACION AUTORIZADA</v>
          </cell>
        </row>
        <row r="3305">
          <cell r="A3305">
            <v>42498</v>
          </cell>
          <cell r="B3305" t="str">
            <v>ASOCIACION EMPRESARIAL DE RECICLADORES UNIDOS POR UBATE</v>
          </cell>
          <cell r="C3305">
            <v>43498</v>
          </cell>
          <cell r="D3305" t="str">
            <v>900992463-7</v>
          </cell>
          <cell r="E3305" t="str">
            <v>OPERATIVA</v>
          </cell>
          <cell r="F3305">
            <v>42562</v>
          </cell>
          <cell r="G3305" t="str">
            <v>ACTUALIZACION</v>
          </cell>
          <cell r="H3305">
            <v>45476</v>
          </cell>
          <cell r="I3305" t="str">
            <v>CRISTIAN FABIAN TRIVINO RUIZ</v>
          </cell>
          <cell r="J3305">
            <v>25843</v>
          </cell>
          <cell r="K3305" t="str">
            <v>KM 1 VIA UBATE - BOGOTA</v>
          </cell>
          <cell r="L3305" t="str">
            <v>CUNDINAMARCA</v>
          </cell>
          <cell r="M3305" t="str">
            <v>VILLA DE SAN DIEGO DE UBATE</v>
          </cell>
          <cell r="N3305" t="str">
            <v>0000000  |  0000000</v>
          </cell>
          <cell r="O3305">
            <v>3145867144</v>
          </cell>
          <cell r="P3305" t="str">
            <v>aserub2016@gmail.com</v>
          </cell>
          <cell r="Q3305" t="str">
            <v>EMPRESA ASOCIATIVA DE TRABAJO</v>
          </cell>
          <cell r="R3305" t="str">
            <v>ORGANIZACION AUTORIZADA</v>
          </cell>
        </row>
        <row r="3306">
          <cell r="A3306">
            <v>42518</v>
          </cell>
          <cell r="B3306" t="str">
            <v>ASOCIACION DE RECICLADORES Y ARTESANOS DEL META</v>
          </cell>
          <cell r="C3306">
            <v>43377</v>
          </cell>
          <cell r="D3306" t="str">
            <v>901217824-3</v>
          </cell>
          <cell r="E3306" t="str">
            <v>OPERATIVA</v>
          </cell>
          <cell r="F3306">
            <v>43360</v>
          </cell>
          <cell r="G3306" t="str">
            <v>ACTUALIZACION</v>
          </cell>
          <cell r="H3306">
            <v>45399</v>
          </cell>
          <cell r="I3306" t="str">
            <v>RUBY MILENA GAVIRIA RIOS</v>
          </cell>
          <cell r="J3306">
            <v>50313</v>
          </cell>
          <cell r="K3306" t="str">
            <v>Carrera 16 # 13-50 Barrio el Belen</v>
          </cell>
          <cell r="L3306" t="str">
            <v>META</v>
          </cell>
          <cell r="M3306" t="str">
            <v>GRANADA</v>
          </cell>
          <cell r="N3306" t="str">
            <v>0000000  |  0000000</v>
          </cell>
          <cell r="O3306">
            <v>3103706190</v>
          </cell>
          <cell r="P3306" t="str">
            <v>asoecambiente1@gmail.com</v>
          </cell>
          <cell r="Q3306" t="str">
            <v>EMPRESA DE ECONOMIA SOLIDARIA</v>
          </cell>
          <cell r="R3306" t="str">
            <v>ORGANIZACION AUTORIZADA</v>
          </cell>
        </row>
        <row r="3307">
          <cell r="A3307">
            <v>42519</v>
          </cell>
          <cell r="B3307" t="str">
            <v>EMPRESA ASOCIATIVA DE TRABAJO RECICLADORES DE COLOMBIA</v>
          </cell>
          <cell r="C3307">
            <v>43377</v>
          </cell>
          <cell r="D3307" t="str">
            <v>829002405-6</v>
          </cell>
          <cell r="E3307" t="str">
            <v>OPERATIVA</v>
          </cell>
          <cell r="F3307">
            <v>37012</v>
          </cell>
          <cell r="G3307" t="str">
            <v>ACTUALIZACION</v>
          </cell>
          <cell r="H3307">
            <v>45743</v>
          </cell>
          <cell r="I3307" t="str">
            <v>DAGOBERTO DIAZ MEZA</v>
          </cell>
          <cell r="J3307">
            <v>68081</v>
          </cell>
          <cell r="K3307" t="str">
            <v>CRA 33 No. 32-21 BELEN</v>
          </cell>
          <cell r="L3307" t="str">
            <v>SANTANDER</v>
          </cell>
          <cell r="M3307" t="str">
            <v>BARRANCABERMEJA</v>
          </cell>
          <cell r="N3307" t="str">
            <v>0000000  |  0000000</v>
          </cell>
          <cell r="O3307">
            <v>3202686047</v>
          </cell>
          <cell r="P3307" t="str">
            <v>redecol2018@hotmail.com</v>
          </cell>
          <cell r="Q3307" t="str">
            <v>EMPRESA ASOCIATIVA DE TRABAJO</v>
          </cell>
          <cell r="R3307" t="str">
            <v>ORGANIZACION AUTORIZADA</v>
          </cell>
        </row>
        <row r="3308">
          <cell r="A3308">
            <v>42520</v>
          </cell>
          <cell r="B3308" t="str">
            <v>Asociación De Reciclaje De Personas Con Discapacidad</v>
          </cell>
          <cell r="C3308">
            <v>43375</v>
          </cell>
          <cell r="D3308" t="str">
            <v>901121174-0</v>
          </cell>
          <cell r="E3308" t="str">
            <v>OPERATIVA</v>
          </cell>
          <cell r="F3308">
            <v>43375</v>
          </cell>
          <cell r="G3308" t="str">
            <v>INSCRIPCION</v>
          </cell>
          <cell r="H3308">
            <v>43394</v>
          </cell>
          <cell r="I3308" t="str">
            <v>OSCAR PENA TROCHEZ</v>
          </cell>
          <cell r="J3308">
            <v>50001</v>
          </cell>
          <cell r="K3308" t="str">
            <v>MANZANA J 14 CASA 8 URB TRECE DE MAYO</v>
          </cell>
          <cell r="L3308" t="str">
            <v>META</v>
          </cell>
          <cell r="M3308" t="str">
            <v>VILLAVICENCIO</v>
          </cell>
          <cell r="N3308" t="str">
            <v>0000000  |  0000000</v>
          </cell>
          <cell r="O3308">
            <v>3134673608</v>
          </cell>
          <cell r="P3308" t="str">
            <v>josuecl6195@gmail.com</v>
          </cell>
          <cell r="Q3308" t="str">
            <v>EMPRESA ASOCIATIVA DE TRABAJO</v>
          </cell>
          <cell r="R3308" t="str">
            <v>ORGANIZACION AUTORIZADA</v>
          </cell>
        </row>
        <row r="3309">
          <cell r="A3309">
            <v>42523</v>
          </cell>
          <cell r="B3309" t="str">
            <v>Asociación de Recicladores Universal</v>
          </cell>
          <cell r="C3309">
            <v>43496</v>
          </cell>
          <cell r="D3309" t="str">
            <v>901205409-8</v>
          </cell>
          <cell r="E3309" t="str">
            <v>OPERATIVA</v>
          </cell>
          <cell r="F3309">
            <v>43375</v>
          </cell>
          <cell r="G3309" t="str">
            <v>ACTUALIZACION</v>
          </cell>
          <cell r="H3309">
            <v>45715</v>
          </cell>
          <cell r="I3309" t="str">
            <v>SIDID DEL ROSARIO LEONES VARGAS</v>
          </cell>
          <cell r="J3309">
            <v>8001</v>
          </cell>
          <cell r="K3309" t="str">
            <v>carrera 8 numero 6-89</v>
          </cell>
          <cell r="L3309" t="str">
            <v>ATLÁNTICO</v>
          </cell>
          <cell r="M3309" t="str">
            <v>BARRANQUILLA</v>
          </cell>
          <cell r="N3309" t="str">
            <v>0000000  |  0000000</v>
          </cell>
          <cell r="O3309">
            <v>3045284447</v>
          </cell>
          <cell r="P3309" t="str">
            <v>asouniversal@hotmail.com</v>
          </cell>
          <cell r="Q3309" t="str">
            <v>SIN ANIMO DE LUCRO</v>
          </cell>
          <cell r="R3309" t="str">
            <v>ORGANIZACION AUTORIZADA</v>
          </cell>
        </row>
        <row r="3310">
          <cell r="A3310">
            <v>42536</v>
          </cell>
          <cell r="B3310" t="str">
            <v>ASOMAPRO DEL EJE SAS</v>
          </cell>
          <cell r="C3310">
            <v>43395</v>
          </cell>
          <cell r="D3310" t="str">
            <v>901077977-1</v>
          </cell>
          <cell r="E3310" t="str">
            <v>OPERATIVA</v>
          </cell>
          <cell r="F3310">
            <v>42852</v>
          </cell>
          <cell r="G3310" t="str">
            <v>INSCRIPCION</v>
          </cell>
          <cell r="H3310">
            <v>43441</v>
          </cell>
          <cell r="I3310" t="str">
            <v>LEIDDY MEJIA VILLA</v>
          </cell>
          <cell r="J3310">
            <v>66170</v>
          </cell>
          <cell r="K3310" t="str">
            <v>CARRERA 10 42 A 69</v>
          </cell>
          <cell r="L3310" t="str">
            <v>RISARALDA</v>
          </cell>
          <cell r="M3310" t="str">
            <v>DOSQUEBRADAS</v>
          </cell>
          <cell r="N3310" t="str">
            <v>3220307  |  3429254</v>
          </cell>
          <cell r="O3310">
            <v>3122428005</v>
          </cell>
          <cell r="P3310" t="str">
            <v>GERENCIAASOMAPRO@GMIAL.COM</v>
          </cell>
          <cell r="Q3310" t="str">
            <v>SOCIEDAD POR ACCIONES SIMPLIFICADA</v>
          </cell>
          <cell r="R3310" t="str">
            <v>SOCIEDADES (EMPRESA DE SERVICIOS PUBLICOS)</v>
          </cell>
        </row>
        <row r="3311">
          <cell r="A3311">
            <v>42556</v>
          </cell>
          <cell r="B3311" t="str">
            <v>Asociación de Operadores de Reciclaje, Economía Circular y Desarrollo Sostenible</v>
          </cell>
          <cell r="C3311">
            <v>43381</v>
          </cell>
          <cell r="D3311" t="str">
            <v>901218674-1</v>
          </cell>
          <cell r="E3311" t="str">
            <v>OPERATIVA</v>
          </cell>
          <cell r="F3311">
            <v>44880</v>
          </cell>
          <cell r="G3311" t="str">
            <v>ACTUALIZACION</v>
          </cell>
          <cell r="H3311">
            <v>44880</v>
          </cell>
          <cell r="I3311" t="str">
            <v>CARLOS ANDRES QUINTERO SANTOS</v>
          </cell>
          <cell r="J3311">
            <v>95001</v>
          </cell>
          <cell r="K3311" t="str">
            <v>Carrera 23 Nº 10-40</v>
          </cell>
          <cell r="L3311" t="str">
            <v>GUAVIARE</v>
          </cell>
          <cell r="M3311" t="str">
            <v>SAN JOSE DEL GUAVIARE</v>
          </cell>
          <cell r="N3311" t="str">
            <v>6000000  |  6000000</v>
          </cell>
          <cell r="O3311">
            <v>9219720020</v>
          </cell>
          <cell r="P3311" t="str">
            <v>asoredg@gmail.com</v>
          </cell>
          <cell r="Q3311" t="str">
            <v>SIN ANIMO DE LUCRO</v>
          </cell>
          <cell r="R3311" t="str">
            <v>ORGANIZACION AUTORIZADA</v>
          </cell>
        </row>
        <row r="3312">
          <cell r="A3312">
            <v>42558</v>
          </cell>
          <cell r="B3312" t="str">
            <v>ECOAMBIENTE GENERAL COLOMBIA S.A.S. E.S.P.</v>
          </cell>
          <cell r="C3312">
            <v>43404</v>
          </cell>
          <cell r="D3312" t="str">
            <v>901095582-0</v>
          </cell>
          <cell r="E3312" t="str">
            <v>OPERATIVA</v>
          </cell>
          <cell r="F3312">
            <v>43374</v>
          </cell>
          <cell r="G3312" t="str">
            <v>ACTUALIZACION</v>
          </cell>
          <cell r="H3312">
            <v>45359</v>
          </cell>
          <cell r="I3312" t="str">
            <v xml:space="preserve">ANGELA MARIA VALDEZ BOHORQUEZ </v>
          </cell>
          <cell r="J3312">
            <v>13836</v>
          </cell>
          <cell r="K3312" t="str">
            <v>MZ 5 LO 20 ET 3 URBANIZACION  HORIZONTE</v>
          </cell>
          <cell r="L3312" t="str">
            <v>BOLÍVAR</v>
          </cell>
          <cell r="M3312" t="str">
            <v>TURBACO</v>
          </cell>
          <cell r="N3312" t="str">
            <v>6556003  |  6556003</v>
          </cell>
          <cell r="O3312">
            <v>3188275469</v>
          </cell>
          <cell r="P3312" t="str">
            <v>ecoambientegeneralsasesp@gmail.com</v>
          </cell>
          <cell r="Q3312" t="str">
            <v>SOCIEDAD POR ACCIONES SIMPLIFICADA</v>
          </cell>
          <cell r="R3312" t="str">
            <v>SOCIEDADES (EMPRESA DE SERVICIOS PUBLICOS)</v>
          </cell>
        </row>
        <row r="3313">
          <cell r="A3313">
            <v>42576</v>
          </cell>
          <cell r="B3313" t="str">
            <v>Asociación de recicladores por una Ciudad Limpia</v>
          </cell>
          <cell r="C3313">
            <v>43396</v>
          </cell>
          <cell r="D3313" t="str">
            <v>901205402-7</v>
          </cell>
          <cell r="E3313" t="str">
            <v>OPERATIVA</v>
          </cell>
          <cell r="F3313">
            <v>43320</v>
          </cell>
          <cell r="G3313" t="str">
            <v>ACTUALIZACION</v>
          </cell>
          <cell r="H3313">
            <v>45742</v>
          </cell>
          <cell r="I3313" t="str">
            <v>JOSE DANILO RODRIGUEZ GUTIERREZ</v>
          </cell>
          <cell r="J3313">
            <v>11001</v>
          </cell>
          <cell r="K3313" t="str">
            <v>Transversal 68 Bis # 2 A -40</v>
          </cell>
          <cell r="L3313" t="str">
            <v>BOGOTÁ, D.C.</v>
          </cell>
          <cell r="M3313" t="str">
            <v>BOGOTA, D.C.</v>
          </cell>
          <cell r="N3313" t="str">
            <v>0000000  |  0000000</v>
          </cell>
          <cell r="O3313">
            <v>3123344777</v>
          </cell>
          <cell r="P3313" t="str">
            <v>asociacionrecil@gmail.com</v>
          </cell>
          <cell r="Q3313" t="str">
            <v>SIN ANIMO DE LUCRO</v>
          </cell>
          <cell r="R3313" t="str">
            <v>ORGANIZACION AUTORIZADA</v>
          </cell>
        </row>
        <row r="3314">
          <cell r="A3314">
            <v>42578</v>
          </cell>
          <cell r="B3314" t="str">
            <v>ASOCIACION SOPOSENA DE EDUCADORES Y RECUPERADORES AMBIENTALES</v>
          </cell>
          <cell r="C3314">
            <v>43420</v>
          </cell>
          <cell r="D3314" t="str">
            <v>901210236-0</v>
          </cell>
          <cell r="E3314" t="str">
            <v>OPERATIVA</v>
          </cell>
          <cell r="F3314">
            <v>43346</v>
          </cell>
          <cell r="G3314" t="str">
            <v>INSCRIPCION</v>
          </cell>
          <cell r="H3314">
            <v>43453</v>
          </cell>
          <cell r="I3314" t="str">
            <v>SEBASTIAN  ORJUELA ESCARRAGA</v>
          </cell>
          <cell r="J3314">
            <v>25758</v>
          </cell>
          <cell r="K3314" t="str">
            <v>urbanizacion bosquetiva manzana 2 casa 21</v>
          </cell>
          <cell r="L3314" t="str">
            <v>CUNDINAMARCA</v>
          </cell>
          <cell r="M3314" t="str">
            <v>SOPO</v>
          </cell>
          <cell r="N3314" t="str">
            <v>8572983  |  8572983</v>
          </cell>
          <cell r="O3314">
            <v>3203331307</v>
          </cell>
          <cell r="P3314" t="str">
            <v>asoera.org@gmail.com</v>
          </cell>
          <cell r="Q3314" t="str">
            <v>SIN ANIMO DE LUCRO</v>
          </cell>
          <cell r="R3314" t="str">
            <v>ORGANIZACION AUTORIZADA</v>
          </cell>
        </row>
        <row r="3315">
          <cell r="A3315">
            <v>42581</v>
          </cell>
          <cell r="B3315" t="str">
            <v xml:space="preserve">ASOCIACIÓN DE SUSCRIPTORES DEL ACUEDUCTO Y DISTRITO DE RIEGO OASIS DEL MUNICIPIO DE MIRAFLORES BOYACÁ </v>
          </cell>
          <cell r="C3315">
            <v>44872</v>
          </cell>
          <cell r="D3315" t="str">
            <v>900141681-5</v>
          </cell>
          <cell r="E3315" t="str">
            <v>OPERATIVA</v>
          </cell>
          <cell r="F3315">
            <v>39150</v>
          </cell>
          <cell r="G3315" t="str">
            <v>INSCRIPCION</v>
          </cell>
          <cell r="H3315">
            <v>44909</v>
          </cell>
          <cell r="I3315" t="str">
            <v>RAFAEL CASTANEDA JIMENEZ</v>
          </cell>
          <cell r="J3315">
            <v>15455</v>
          </cell>
          <cell r="K3315" t="str">
            <v>CALLE 6 # 6-57</v>
          </cell>
          <cell r="L3315" t="str">
            <v>BOYACÁ</v>
          </cell>
          <cell r="M3315" t="str">
            <v>MIRAFLORES</v>
          </cell>
          <cell r="N3315" t="str">
            <v>3112816  |  3112816</v>
          </cell>
          <cell r="O3315">
            <v>3124636009</v>
          </cell>
          <cell r="P3315" t="str">
            <v>eloasisacueducto@gmail.com</v>
          </cell>
          <cell r="Q3315" t="str">
            <v>SIN ANIMO DE LUCRO</v>
          </cell>
          <cell r="R3315" t="str">
            <v>ORGANIZACION AUTORIZADA</v>
          </cell>
        </row>
        <row r="3316">
          <cell r="A3316">
            <v>42596</v>
          </cell>
          <cell r="B3316" t="str">
            <v>RECICLAR TULUA</v>
          </cell>
          <cell r="C3316">
            <v>43384</v>
          </cell>
          <cell r="D3316" t="str">
            <v>900867269-1</v>
          </cell>
          <cell r="E3316" t="str">
            <v>OPERATIVA</v>
          </cell>
          <cell r="F3316">
            <v>42373</v>
          </cell>
          <cell r="G3316" t="str">
            <v>INSCRIPCION</v>
          </cell>
          <cell r="H3316">
            <v>43392</v>
          </cell>
          <cell r="I3316" t="str">
            <v>ALEJANDRO CALERO FLOREZ</v>
          </cell>
          <cell r="J3316">
            <v>76834</v>
          </cell>
          <cell r="K3316" t="str">
            <v>calle 13 No. 41 - 251</v>
          </cell>
          <cell r="L3316" t="str">
            <v>VALLE DEL CAUCA</v>
          </cell>
          <cell r="M3316" t="str">
            <v>TULUA</v>
          </cell>
          <cell r="N3316" t="str">
            <v>2256494  |  2323105</v>
          </cell>
          <cell r="O3316">
            <v>3153052942</v>
          </cell>
          <cell r="P3316" t="str">
            <v>reciclartulua@hotmail.com</v>
          </cell>
          <cell r="Q3316" t="str">
            <v>SOCIEDAD POR ACCIONES SIMPLIFICADA</v>
          </cell>
          <cell r="R3316" t="str">
            <v>SOCIEDADES (EMPRESA DE SERVICIOS PUBLICOS)</v>
          </cell>
        </row>
        <row r="3317">
          <cell r="A3317">
            <v>42597</v>
          </cell>
          <cell r="B3317" t="str">
            <v>CORPORACION ACUEDUCTO REGIONAL CORREGIMIENTO DE TRAVESIAS</v>
          </cell>
          <cell r="C3317">
            <v>44249</v>
          </cell>
          <cell r="D3317" t="str">
            <v>900648328-7</v>
          </cell>
          <cell r="E3317" t="str">
            <v>OPERATIVA</v>
          </cell>
          <cell r="F3317">
            <v>42622</v>
          </cell>
          <cell r="G3317" t="str">
            <v>ACTUALIZACION</v>
          </cell>
          <cell r="H3317">
            <v>45708</v>
          </cell>
          <cell r="I3317" t="str">
            <v>MARINO ANTONIO SALAZAR GALLO</v>
          </cell>
          <cell r="J3317">
            <v>66318</v>
          </cell>
          <cell r="K3317" t="str">
            <v>CALLE 8 # 6-20</v>
          </cell>
          <cell r="L3317" t="str">
            <v>RISARALDA</v>
          </cell>
          <cell r="M3317" t="str">
            <v>GUATICA</v>
          </cell>
          <cell r="N3317" t="str">
            <v>0000000  |  0000000</v>
          </cell>
          <cell r="O3317">
            <v>3117426042</v>
          </cell>
          <cell r="P3317" t="str">
            <v>acueductotravesias2021@gmail.com</v>
          </cell>
          <cell r="Q3317" t="str">
            <v>CORPORACION</v>
          </cell>
          <cell r="R3317" t="str">
            <v>ORGANIZACION AUTORIZADA</v>
          </cell>
        </row>
        <row r="3318">
          <cell r="A3318">
            <v>42656</v>
          </cell>
          <cell r="B3318" t="str">
            <v>VITAPLANET S.A.S ESP</v>
          </cell>
          <cell r="C3318">
            <v>43395</v>
          </cell>
          <cell r="D3318" t="str">
            <v>901221685-1</v>
          </cell>
          <cell r="E3318" t="str">
            <v>OPERATIVA</v>
          </cell>
          <cell r="F3318">
            <v>43383</v>
          </cell>
          <cell r="G3318" t="str">
            <v>ACTUALIZACION</v>
          </cell>
          <cell r="H3318">
            <v>45593</v>
          </cell>
          <cell r="I3318" t="str">
            <v>LYDA MARIA SALAZAR ARCILA</v>
          </cell>
          <cell r="J3318">
            <v>66170</v>
          </cell>
          <cell r="K3318" t="str">
            <v>Troncal de Occidente Variante La Romelia El Pollo km 10, 2 N calle 18 Sector Campestre Guaduales</v>
          </cell>
          <cell r="L3318" t="str">
            <v>RISARALDA</v>
          </cell>
          <cell r="M3318" t="str">
            <v>DOSQUEBRADAS</v>
          </cell>
          <cell r="N3318" t="str">
            <v>3280229  |  0000000</v>
          </cell>
          <cell r="O3318">
            <v>3162919397</v>
          </cell>
          <cell r="P3318" t="str">
            <v>vitaplanet2018@gmail.com</v>
          </cell>
          <cell r="Q3318" t="str">
            <v>SOCIEDAD POR ACCIONES SIMPLIFICADA</v>
          </cell>
          <cell r="R3318" t="str">
            <v>SOCIEDADES (EMPRESA DE SERVICIOS PUBLICOS)</v>
          </cell>
        </row>
        <row r="3319">
          <cell r="A3319">
            <v>42676</v>
          </cell>
          <cell r="B3319" t="str">
            <v>ASOCIACION DE RECICLADORES ESTRELLA E.S.P.</v>
          </cell>
          <cell r="C3319">
            <v>43405</v>
          </cell>
          <cell r="D3319" t="str">
            <v>901222992-2</v>
          </cell>
          <cell r="E3319" t="str">
            <v>OPERATIVA</v>
          </cell>
          <cell r="F3319">
            <v>43374</v>
          </cell>
          <cell r="G3319" t="str">
            <v>ACTUALIZACION</v>
          </cell>
          <cell r="H3319">
            <v>45311</v>
          </cell>
          <cell r="I3319" t="str">
            <v>LILIANA MILENA BONILLA MOYA</v>
          </cell>
          <cell r="J3319">
            <v>11001</v>
          </cell>
          <cell r="K3319" t="str">
            <v>AV. CALLE 22 N° 107 - 44</v>
          </cell>
          <cell r="L3319" t="str">
            <v>BOGOTÁ, D.C.</v>
          </cell>
          <cell r="M3319" t="str">
            <v>BOGOTA, D.C.</v>
          </cell>
          <cell r="N3319" t="str">
            <v>0000000  |  0000000</v>
          </cell>
          <cell r="O3319">
            <v>3133017057</v>
          </cell>
          <cell r="P3319" t="str">
            <v>agr.estrellaesp@gmail.com</v>
          </cell>
          <cell r="Q3319" t="str">
            <v>SIN ANIMO DE LUCRO</v>
          </cell>
          <cell r="R3319" t="str">
            <v>ORGANIZACION AUTORIZADA</v>
          </cell>
        </row>
        <row r="3320">
          <cell r="A3320">
            <v>42677</v>
          </cell>
          <cell r="B3320" t="str">
            <v>Corporacion Procesos Ambientales de Colombia</v>
          </cell>
          <cell r="C3320">
            <v>43395</v>
          </cell>
          <cell r="D3320" t="str">
            <v>901220767-2</v>
          </cell>
          <cell r="E3320" t="str">
            <v>OPERATIVA</v>
          </cell>
          <cell r="F3320">
            <v>43375</v>
          </cell>
          <cell r="G3320" t="str">
            <v>ACTUALIZACION</v>
          </cell>
          <cell r="H3320">
            <v>45724</v>
          </cell>
          <cell r="I3320" t="str">
            <v>OMAR RICARDO CAICEDO GUERRA</v>
          </cell>
          <cell r="J3320">
            <v>52356</v>
          </cell>
          <cell r="K3320" t="str">
            <v>carrera 1 #  13 - 17 bodega</v>
          </cell>
          <cell r="L3320" t="str">
            <v>NARIÑO</v>
          </cell>
          <cell r="M3320" t="str">
            <v>IPIALES</v>
          </cell>
          <cell r="N3320" t="str">
            <v>7751313  |  7751313</v>
          </cell>
          <cell r="O3320">
            <v>3234835670</v>
          </cell>
          <cell r="P3320" t="str">
            <v>procesosambientalesdecolombia@gmail.com</v>
          </cell>
          <cell r="Q3320" t="str">
            <v>CORPORACION</v>
          </cell>
          <cell r="R3320" t="str">
            <v>ORGANIZACION AUTORIZADA</v>
          </cell>
        </row>
        <row r="3321">
          <cell r="A3321">
            <v>42696</v>
          </cell>
          <cell r="B3321" t="str">
            <v>GEOASEO SAS ESP</v>
          </cell>
          <cell r="C3321">
            <v>44251</v>
          </cell>
          <cell r="D3321" t="str">
            <v>900934620-1</v>
          </cell>
          <cell r="E3321" t="str">
            <v>OPERATIVA</v>
          </cell>
          <cell r="F3321">
            <v>43586</v>
          </cell>
          <cell r="G3321" t="str">
            <v>ACTUALIZACION</v>
          </cell>
          <cell r="H3321">
            <v>45399</v>
          </cell>
          <cell r="I3321" t="str">
            <v>JHONNATTAN AUSTHIN SANCHEZ  HERNANDEZ</v>
          </cell>
          <cell r="J3321">
            <v>20011</v>
          </cell>
          <cell r="K3321" t="str">
            <v>cra 22 # 4 - 70</v>
          </cell>
          <cell r="L3321" t="str">
            <v>CESAR</v>
          </cell>
          <cell r="M3321" t="str">
            <v>AGUACHICA</v>
          </cell>
          <cell r="N3321" t="str">
            <v>3003255  |  5653681</v>
          </cell>
          <cell r="O3321">
            <v>3003255451</v>
          </cell>
          <cell r="P3321" t="str">
            <v>gerencia@geoaseo.co</v>
          </cell>
          <cell r="Q3321" t="str">
            <v>SOCIEDAD POR ACCIONES SIMPLIFICADA</v>
          </cell>
          <cell r="R3321" t="str">
            <v>SOCIEDADES (EMPRESA DE SERVICIOS PUBLICOS)</v>
          </cell>
        </row>
        <row r="3322">
          <cell r="A3322">
            <v>42698</v>
          </cell>
          <cell r="B3322" t="str">
            <v>EMPRESA DE ASEO REGIONAL DEL SUR DE BOLIVAR S.A.S. E.S.P.</v>
          </cell>
          <cell r="C3322">
            <v>43588</v>
          </cell>
          <cell r="D3322" t="str">
            <v>901214155-0</v>
          </cell>
          <cell r="E3322" t="str">
            <v>OPERATIVA</v>
          </cell>
          <cell r="F3322">
            <v>43374</v>
          </cell>
          <cell r="G3322" t="str">
            <v>ACTUALIZACION</v>
          </cell>
          <cell r="H3322">
            <v>45418</v>
          </cell>
          <cell r="I3322" t="str">
            <v>YULIETH KATERINE DELGADO GARNICA</v>
          </cell>
          <cell r="J3322">
            <v>13744</v>
          </cell>
          <cell r="K3322" t="str">
            <v>CARRERA 10 7-26 BARRIO PUPA</v>
          </cell>
          <cell r="L3322" t="str">
            <v>BOLÍVAR</v>
          </cell>
          <cell r="M3322" t="str">
            <v>SIMITI</v>
          </cell>
          <cell r="N3322" t="str">
            <v>5699187  |  5699187</v>
          </cell>
          <cell r="O3322">
            <v>3236587093</v>
          </cell>
          <cell r="P3322" t="str">
            <v>gerencia@aseosurbol.com.co</v>
          </cell>
          <cell r="Q3322" t="str">
            <v>SOCIEDAD POR ACCIONES SIMPLIFICADA</v>
          </cell>
          <cell r="R3322" t="str">
            <v>SOCIEDADES (EMPRESA DE SERVICIOS PUBLICOS)</v>
          </cell>
        </row>
        <row r="3323">
          <cell r="A3323">
            <v>42699</v>
          </cell>
          <cell r="B3323" t="str">
            <v>ANTIOQUEÑA DE AGUAS Y ASEO, ALCANTARILLADO, ENERGIAS Y GAS SAS ESP</v>
          </cell>
          <cell r="C3323">
            <v>43418</v>
          </cell>
          <cell r="D3323" t="str">
            <v>901223957-9</v>
          </cell>
          <cell r="E3323" t="str">
            <v>OPERATIVA</v>
          </cell>
          <cell r="F3323">
            <v>43392</v>
          </cell>
          <cell r="G3323" t="str">
            <v>ACTUALIZACION</v>
          </cell>
          <cell r="H3323">
            <v>45694</v>
          </cell>
          <cell r="I3323" t="str">
            <v>BERNARDO DE JESUS ARBOLEDA GARZON</v>
          </cell>
          <cell r="J3323">
            <v>5001</v>
          </cell>
          <cell r="K3323" t="str">
            <v>carrera 50 50-14 interior 1102</v>
          </cell>
          <cell r="L3323" t="str">
            <v>ANTIOQUIA</v>
          </cell>
          <cell r="M3323" t="str">
            <v>MEDELLÍN</v>
          </cell>
          <cell r="N3323" t="str">
            <v>3242889  |  2888223</v>
          </cell>
          <cell r="O3323">
            <v>3242889722</v>
          </cell>
          <cell r="P3323" t="str">
            <v>adeaasas@hotmail.com</v>
          </cell>
          <cell r="Q3323" t="str">
            <v>SOCIEDAD POR ACCIONES SIMPLIFICADA</v>
          </cell>
          <cell r="R3323" t="str">
            <v>SOCIEDADES (EMPRESA DE SERVICIOS PUBLICOS)</v>
          </cell>
        </row>
        <row r="3324">
          <cell r="A3324">
            <v>42700</v>
          </cell>
          <cell r="B3324" t="str">
            <v>ASOCIACIÓN RECICLADORES ECORECICLAJE LA CALERA</v>
          </cell>
          <cell r="C3324">
            <v>44270</v>
          </cell>
          <cell r="D3324" t="str">
            <v>901213296-6</v>
          </cell>
          <cell r="E3324" t="str">
            <v>OPERATIVA</v>
          </cell>
          <cell r="F3324">
            <v>43348</v>
          </cell>
          <cell r="G3324" t="str">
            <v>ACTUALIZACION</v>
          </cell>
          <cell r="H3324">
            <v>45714</v>
          </cell>
          <cell r="I3324" t="str">
            <v>ALEXANDER PEREZ BORBON</v>
          </cell>
          <cell r="J3324">
            <v>25377</v>
          </cell>
          <cell r="K3324" t="str">
            <v>KRA 7No. 1-44 SUR</v>
          </cell>
          <cell r="L3324" t="str">
            <v>CUNDINAMARCA</v>
          </cell>
          <cell r="M3324" t="str">
            <v>LA CALERA</v>
          </cell>
          <cell r="N3324" t="str">
            <v>0000000  |  0000000</v>
          </cell>
          <cell r="O3324">
            <v>3133957392</v>
          </cell>
          <cell r="P3324" t="str">
            <v>ECORECICLAJELACALERA@GMAIL.COM</v>
          </cell>
          <cell r="Q3324" t="str">
            <v>SIN ANIMO DE LUCRO</v>
          </cell>
          <cell r="R3324" t="str">
            <v>ORGANIZACION AUTORIZADA</v>
          </cell>
        </row>
        <row r="3325">
          <cell r="A3325">
            <v>42717</v>
          </cell>
          <cell r="B3325" t="str">
            <v>CORPORACION UNIDOS POR COLOMBIA</v>
          </cell>
          <cell r="C3325">
            <v>43398</v>
          </cell>
          <cell r="D3325" t="str">
            <v>811029228-0</v>
          </cell>
          <cell r="E3325" t="str">
            <v>OPERATIVA</v>
          </cell>
          <cell r="F3325">
            <v>36998</v>
          </cell>
          <cell r="G3325" t="str">
            <v>ACTUALIZACION</v>
          </cell>
          <cell r="H3325">
            <v>45463</v>
          </cell>
          <cell r="I3325" t="str">
            <v>NULBER DE JESUS CASTANO VASQUEZ</v>
          </cell>
          <cell r="J3325">
            <v>5088</v>
          </cell>
          <cell r="K3325" t="str">
            <v>Calle 50 A 50 47</v>
          </cell>
          <cell r="L3325" t="str">
            <v>ANTIOQUIA</v>
          </cell>
          <cell r="M3325" t="str">
            <v>BELLO</v>
          </cell>
          <cell r="N3325" t="str">
            <v>6129889  |  2375205</v>
          </cell>
          <cell r="O3325">
            <v>3234931228</v>
          </cell>
          <cell r="P3325" t="str">
            <v>nulber-169@hotmail.com</v>
          </cell>
          <cell r="Q3325" t="str">
            <v>CORPORACION</v>
          </cell>
          <cell r="R3325" t="str">
            <v>ORGANIZACION AUTORIZADA</v>
          </cell>
        </row>
        <row r="3326">
          <cell r="A3326">
            <v>42719</v>
          </cell>
          <cell r="B3326" t="str">
            <v>ASOCIACION DE RECICLADORES COLOMBIA RECICLA</v>
          </cell>
          <cell r="C3326">
            <v>43399</v>
          </cell>
          <cell r="D3326" t="str">
            <v>901223344-4</v>
          </cell>
          <cell r="E3326" t="str">
            <v>OPERATIVA</v>
          </cell>
          <cell r="F3326">
            <v>43361</v>
          </cell>
          <cell r="G3326" t="str">
            <v>ACTUALIZACION</v>
          </cell>
          <cell r="H3326">
            <v>45378</v>
          </cell>
          <cell r="I3326" t="str">
            <v>JUAN SEBASTIAN TORRES SANCHEZ</v>
          </cell>
          <cell r="J3326">
            <v>50001</v>
          </cell>
          <cell r="K3326" t="str">
            <v>Lc1 Finca Villa Denny Vereda Caños Negros</v>
          </cell>
          <cell r="L3326" t="str">
            <v>META</v>
          </cell>
          <cell r="M3326" t="str">
            <v>VILLAVICENCIO</v>
          </cell>
          <cell r="N3326" t="str">
            <v>6677152  |  6677152</v>
          </cell>
          <cell r="O3326">
            <v>3202368223</v>
          </cell>
          <cell r="P3326" t="str">
            <v>asocolombiarecicla@gmail.com</v>
          </cell>
          <cell r="Q3326" t="str">
            <v>SIN ANIMO DE LUCRO</v>
          </cell>
          <cell r="R3326" t="str">
            <v>ORGANIZACION AUTORIZADA</v>
          </cell>
        </row>
        <row r="3327">
          <cell r="A3327">
            <v>42738</v>
          </cell>
          <cell r="B3327" t="str">
            <v>FUNDACION RECUPERADORES DE OFICIO NUESTRO PLANETA</v>
          </cell>
          <cell r="C3327">
            <v>43570</v>
          </cell>
          <cell r="D3327" t="str">
            <v>901057548-8</v>
          </cell>
          <cell r="E3327" t="str">
            <v>OPERATIVA</v>
          </cell>
          <cell r="F3327">
            <v>43403</v>
          </cell>
          <cell r="G3327" t="str">
            <v>ACTUALIZACION</v>
          </cell>
          <cell r="H3327">
            <v>45706</v>
          </cell>
          <cell r="I3327" t="str">
            <v>FABIAN ENRIQUE SANTANA ZAPATA</v>
          </cell>
          <cell r="J3327">
            <v>76001</v>
          </cell>
          <cell r="K3327" t="str">
            <v>CARRERA 33 # 48-02</v>
          </cell>
          <cell r="L3327" t="str">
            <v>VALLE DEL CAUCA</v>
          </cell>
          <cell r="M3327" t="str">
            <v>CALI</v>
          </cell>
          <cell r="N3327" t="str">
            <v>4373363  |  4373363</v>
          </cell>
          <cell r="O3327">
            <v>3117334434</v>
          </cell>
          <cell r="P3327" t="str">
            <v>fundacionnuestroplaneta@outlook.com</v>
          </cell>
          <cell r="Q3327" t="str">
            <v>EMPRESA ASOCIATIVA DE TRABAJO</v>
          </cell>
          <cell r="R3327" t="str">
            <v>ORGANIZACION AUTORIZADA</v>
          </cell>
        </row>
        <row r="3328">
          <cell r="A3328">
            <v>42758</v>
          </cell>
          <cell r="B3328" t="str">
            <v>Asociacion de Recicladores del Valle de Aburra</v>
          </cell>
          <cell r="C3328">
            <v>43544</v>
          </cell>
          <cell r="D3328" t="str">
            <v>901202970-5</v>
          </cell>
          <cell r="E3328" t="str">
            <v>OPERATIVA</v>
          </cell>
          <cell r="F3328">
            <v>43325</v>
          </cell>
          <cell r="G3328" t="str">
            <v>ACTUALIZACION</v>
          </cell>
          <cell r="H3328">
            <v>45745</v>
          </cell>
          <cell r="I3328" t="str">
            <v>WILLIAM GUTIERREZ BETANCUR</v>
          </cell>
          <cell r="J3328">
            <v>5088</v>
          </cell>
          <cell r="K3328" t="str">
            <v>Av 50a  54-99</v>
          </cell>
          <cell r="L3328" t="str">
            <v>ANTIOQUIA</v>
          </cell>
          <cell r="M3328" t="str">
            <v>BELLO</v>
          </cell>
          <cell r="N3328" t="str">
            <v>2946072  |  2946072</v>
          </cell>
          <cell r="O3328">
            <v>3175370346</v>
          </cell>
          <cell r="P3328" t="str">
            <v>asorvaesp@gmail.com</v>
          </cell>
          <cell r="Q3328" t="str">
            <v>SIN ANIMO DE LUCRO</v>
          </cell>
          <cell r="R3328" t="str">
            <v>ORGANIZACION AUTORIZADA</v>
          </cell>
        </row>
        <row r="3329">
          <cell r="A3329">
            <v>42760</v>
          </cell>
          <cell r="B3329" t="str">
            <v>ASOCIACION DE RECICLADORES LA POPA</v>
          </cell>
          <cell r="C3329">
            <v>43418</v>
          </cell>
          <cell r="D3329" t="str">
            <v>901078035-1</v>
          </cell>
          <cell r="E3329" t="str">
            <v>OPERATIVA</v>
          </cell>
          <cell r="F3329">
            <v>43538</v>
          </cell>
          <cell r="G3329" t="str">
            <v>ACTUALIZACION</v>
          </cell>
          <cell r="H3329">
            <v>45408</v>
          </cell>
          <cell r="I3329" t="str">
            <v>HEIDIS TATIANA ARRELLANO CIENFUEGO</v>
          </cell>
          <cell r="J3329">
            <v>13001</v>
          </cell>
          <cell r="K3329" t="str">
            <v>Crr 67 # 71-64</v>
          </cell>
          <cell r="L3329" t="str">
            <v>BOLÍVAR</v>
          </cell>
          <cell r="M3329" t="str">
            <v>CARTAGENA DE INDIAS</v>
          </cell>
          <cell r="N3329" t="str">
            <v>6445755  |  6445755</v>
          </cell>
          <cell r="O3329">
            <v>3043784541</v>
          </cell>
          <cell r="P3329" t="str">
            <v>asorecicladores2023@gmail.com</v>
          </cell>
          <cell r="Q3329" t="str">
            <v>SIN ANIMO DE LUCRO</v>
          </cell>
          <cell r="R3329" t="str">
            <v>ORGANIZACION AUTORIZADA</v>
          </cell>
        </row>
        <row r="3330">
          <cell r="A3330">
            <v>42796</v>
          </cell>
          <cell r="B3330" t="str">
            <v>ASOCIACIÓN DE RECICLADORES COLOMBIA LIMPIA</v>
          </cell>
          <cell r="C3330">
            <v>43418</v>
          </cell>
          <cell r="D3330" t="str">
            <v>901225706-6</v>
          </cell>
          <cell r="E3330" t="str">
            <v>OPERATIVA</v>
          </cell>
          <cell r="F3330">
            <v>43418</v>
          </cell>
          <cell r="G3330" t="str">
            <v>ACTUALIZACION</v>
          </cell>
          <cell r="H3330">
            <v>45399</v>
          </cell>
          <cell r="I3330" t="str">
            <v>DIANA MARIA CORDOBA VEGA</v>
          </cell>
          <cell r="J3330">
            <v>11001</v>
          </cell>
          <cell r="K3330" t="str">
            <v>Calle 42 Sur 24 B 02</v>
          </cell>
          <cell r="L3330" t="str">
            <v>BOGOTÁ, D.C.</v>
          </cell>
          <cell r="M3330" t="str">
            <v>BOGOTA, D.C.</v>
          </cell>
          <cell r="N3330" t="str">
            <v>9277764  |  9277764</v>
          </cell>
          <cell r="O3330">
            <v>3005613664</v>
          </cell>
          <cell r="P3330" t="str">
            <v>rcolombialimpia@gmail.com</v>
          </cell>
          <cell r="Q3330" t="str">
            <v>SIN ANIMO DE LUCRO</v>
          </cell>
          <cell r="R3330" t="str">
            <v>ORGANIZACION AUTORIZADA</v>
          </cell>
        </row>
        <row r="3331">
          <cell r="A3331">
            <v>42816</v>
          </cell>
          <cell r="B3331" t="str">
            <v>RECICLADORES ASOCIADOS RECICLAR PARA VIVIR E.S.P.</v>
          </cell>
          <cell r="C3331">
            <v>45223</v>
          </cell>
          <cell r="D3331" t="str">
            <v>901215247-4</v>
          </cell>
          <cell r="E3331" t="str">
            <v>OPERATIVA</v>
          </cell>
          <cell r="F3331">
            <v>45170</v>
          </cell>
          <cell r="G3331" t="str">
            <v>ACTUALIZACION</v>
          </cell>
          <cell r="H3331">
            <v>45551</v>
          </cell>
          <cell r="I3331" t="str">
            <v xml:space="preserve">LUIS JAIDER DUARTE </v>
          </cell>
          <cell r="J3331">
            <v>20011</v>
          </cell>
          <cell r="K3331" t="str">
            <v>Crr 11#9 123 BRR EL PROGRESO</v>
          </cell>
          <cell r="L3331" t="str">
            <v>CESAR</v>
          </cell>
          <cell r="M3331" t="str">
            <v>AGUACHICA</v>
          </cell>
          <cell r="N3331" t="str">
            <v>7465126  |  7465126</v>
          </cell>
          <cell r="O3331">
            <v>3217465126</v>
          </cell>
          <cell r="P3331" t="str">
            <v>asociacionreciclarparavivir@gmail.com</v>
          </cell>
          <cell r="Q3331" t="str">
            <v>SIN ANIMO DE LUCRO</v>
          </cell>
          <cell r="R3331" t="str">
            <v>ORGANIZACION AUTORIZADA</v>
          </cell>
        </row>
        <row r="3332">
          <cell r="A3332">
            <v>42836</v>
          </cell>
          <cell r="B3332" t="str">
            <v>ASOCIACION DE RECICLADORES DE VILLA DE LEYVA</v>
          </cell>
          <cell r="C3332">
            <v>43532</v>
          </cell>
          <cell r="D3332" t="str">
            <v>900851863-5</v>
          </cell>
          <cell r="E3332" t="str">
            <v>OPERATIVA</v>
          </cell>
          <cell r="F3332">
            <v>43525</v>
          </cell>
          <cell r="G3332" t="str">
            <v>ACTUALIZACION</v>
          </cell>
          <cell r="H3332">
            <v>44991</v>
          </cell>
          <cell r="I3332" t="str">
            <v>MARIA CLAUDIA PENA ROJAS</v>
          </cell>
          <cell r="J3332">
            <v>15407</v>
          </cell>
          <cell r="K3332" t="str">
            <v>CALLE 7 NRO 12 A 76</v>
          </cell>
          <cell r="L3332" t="str">
            <v>BOYACÁ</v>
          </cell>
          <cell r="M3332" t="str">
            <v>VILLA DE LEYVA</v>
          </cell>
          <cell r="N3332" t="str">
            <v>0000000  |  0000000</v>
          </cell>
          <cell r="O3332">
            <v>3106499864</v>
          </cell>
          <cell r="P3332" t="str">
            <v>reciclavilla@gmail.com</v>
          </cell>
          <cell r="Q3332" t="str">
            <v>SIN ANIMO DE LUCRO</v>
          </cell>
          <cell r="R3332" t="str">
            <v>ORGANIZACION AUTORIZADA</v>
          </cell>
        </row>
        <row r="3333">
          <cell r="A3333">
            <v>42856</v>
          </cell>
          <cell r="B3333" t="str">
            <v>GEO RECICLABLES DE COLOMBIA S.A.S.</v>
          </cell>
          <cell r="C3333">
            <v>43493</v>
          </cell>
          <cell r="D3333" t="str">
            <v>901228027-7</v>
          </cell>
          <cell r="E3333" t="str">
            <v>OPERATIVA</v>
          </cell>
          <cell r="F3333">
            <v>43405</v>
          </cell>
          <cell r="G3333" t="str">
            <v>ACTUALIZACION</v>
          </cell>
          <cell r="H3333">
            <v>45163</v>
          </cell>
          <cell r="I3333" t="str">
            <v>DIEGO FELIPE ROJAS GRANADA</v>
          </cell>
          <cell r="J3333">
            <v>76001</v>
          </cell>
          <cell r="K3333" t="str">
            <v>cl 10 33-99</v>
          </cell>
          <cell r="L3333" t="str">
            <v>VALLE DEL CAUCA</v>
          </cell>
          <cell r="M3333" t="str">
            <v>CALI</v>
          </cell>
          <cell r="N3333" t="str">
            <v>3070777  |  3070777</v>
          </cell>
          <cell r="O3333">
            <v>3173559019</v>
          </cell>
          <cell r="P3333" t="str">
            <v>grdecolombia@gmail.com</v>
          </cell>
          <cell r="Q3333" t="str">
            <v>SOCIEDAD POR ACCIONES SIMPLIFICADA</v>
          </cell>
          <cell r="R3333" t="str">
            <v>SOCIEDADES (EMPRESA DE SERVICIOS PUBLICOS)</v>
          </cell>
        </row>
        <row r="3334">
          <cell r="A3334">
            <v>42896</v>
          </cell>
          <cell r="B3334" t="str">
            <v>BIO-ASEO SAS ESP</v>
          </cell>
          <cell r="C3334">
            <v>43422</v>
          </cell>
          <cell r="D3334" t="str">
            <v>901230676-3</v>
          </cell>
          <cell r="E3334" t="str">
            <v>OPERATIVA</v>
          </cell>
          <cell r="F3334">
            <v>43419</v>
          </cell>
          <cell r="G3334" t="str">
            <v>ACTUALIZACION</v>
          </cell>
          <cell r="H3334">
            <v>45131</v>
          </cell>
          <cell r="I3334" t="str">
            <v>BLANCA CECILIA GARCIA GARCIA</v>
          </cell>
          <cell r="J3334">
            <v>76001</v>
          </cell>
          <cell r="K3334" t="str">
            <v>AV 5N 5A 11 OFC 402</v>
          </cell>
          <cell r="L3334" t="str">
            <v>VALLE DEL CAUCA</v>
          </cell>
          <cell r="M3334" t="str">
            <v>CALI</v>
          </cell>
          <cell r="N3334" t="str">
            <v>3970299  |  3970299</v>
          </cell>
          <cell r="O3334">
            <v>3162467861</v>
          </cell>
          <cell r="P3334" t="str">
            <v>gerencia_administracion@bio-aseo.com</v>
          </cell>
          <cell r="Q3334" t="str">
            <v>SOCIEDAD POR ACCIONES SIMPLIFICADA</v>
          </cell>
          <cell r="R3334" t="str">
            <v>SOCIEDADES (EMPRESA DE SERVICIOS PUBLICOS)</v>
          </cell>
        </row>
        <row r="3335">
          <cell r="A3335">
            <v>42936</v>
          </cell>
          <cell r="B3335" t="str">
            <v>ASOCIACION DE RECUPERADORES DE YOPAL</v>
          </cell>
          <cell r="C3335">
            <v>43451</v>
          </cell>
          <cell r="D3335" t="str">
            <v>901133359-8</v>
          </cell>
          <cell r="E3335" t="str">
            <v>OPERATIVA</v>
          </cell>
          <cell r="F3335">
            <v>42974</v>
          </cell>
          <cell r="G3335" t="str">
            <v>ACTUALIZACION</v>
          </cell>
          <cell r="H3335">
            <v>45132</v>
          </cell>
          <cell r="I3335" t="str">
            <v>ADALBERTO LUQUE GONZALEZ</v>
          </cell>
          <cell r="J3335">
            <v>85001</v>
          </cell>
          <cell r="K3335" t="str">
            <v>calle 47#4-60</v>
          </cell>
          <cell r="L3335" t="str">
            <v>CASANARE</v>
          </cell>
          <cell r="M3335" t="str">
            <v>YOPAL</v>
          </cell>
          <cell r="N3335" t="str">
            <v>0000000  |  0000000</v>
          </cell>
          <cell r="O3335">
            <v>3107638064</v>
          </cell>
          <cell r="P3335" t="str">
            <v>aryopal19@gmail.com</v>
          </cell>
          <cell r="Q3335" t="str">
            <v>EMPRESA ASOCIATIVA DE TRABAJO</v>
          </cell>
          <cell r="R3335" t="str">
            <v>ORGANIZACION AUTORIZADA</v>
          </cell>
        </row>
        <row r="3336">
          <cell r="A3336">
            <v>42957</v>
          </cell>
          <cell r="B3336" t="str">
            <v>FUNDACION ECOASEO ENTIDAD DE SERVICIO PUBLICO DE ASEO Y APROVECHAMIENTO DE RESIDUOS SOLIDOS ECOASEO E.S.P.A</v>
          </cell>
          <cell r="C3336">
            <v>43479</v>
          </cell>
          <cell r="D3336" t="str">
            <v>901230354-7</v>
          </cell>
          <cell r="E3336" t="str">
            <v>OPERATIVA</v>
          </cell>
          <cell r="F3336">
            <v>43504</v>
          </cell>
          <cell r="G3336" t="str">
            <v>ACTUALIZACION</v>
          </cell>
          <cell r="H3336">
            <v>45507</v>
          </cell>
          <cell r="I3336" t="str">
            <v>FABIAN ANTONIO VELASQUEZ ATEHORTUA</v>
          </cell>
          <cell r="J3336">
            <v>66001</v>
          </cell>
          <cell r="K3336" t="str">
            <v>Km 14 finca Arawak Vereda La Suecia Combia Baja</v>
          </cell>
          <cell r="L3336" t="str">
            <v>RISARALDA</v>
          </cell>
          <cell r="M3336" t="str">
            <v>PEREIRA</v>
          </cell>
          <cell r="N3336" t="str">
            <v>0000000  |  0000000</v>
          </cell>
          <cell r="O3336">
            <v>3126292484</v>
          </cell>
          <cell r="P3336" t="str">
            <v>fundacionecoaseo@gmail.com</v>
          </cell>
          <cell r="Q3336" t="str">
            <v>SIN ANIMO DE LUCRO</v>
          </cell>
          <cell r="R3336" t="str">
            <v>ORGANIZACION AUTORIZADA</v>
          </cell>
        </row>
        <row r="3337">
          <cell r="A3337">
            <v>42958</v>
          </cell>
          <cell r="B3337" t="str">
            <v>ECO BARU S.A.S</v>
          </cell>
          <cell r="C3337">
            <v>43431</v>
          </cell>
          <cell r="D3337" t="str">
            <v>901068898-8</v>
          </cell>
          <cell r="E3337" t="str">
            <v>OPERATIVA</v>
          </cell>
          <cell r="F3337">
            <v>43617</v>
          </cell>
          <cell r="G3337" t="str">
            <v>ACTUALIZACION</v>
          </cell>
          <cell r="H3337">
            <v>45567</v>
          </cell>
          <cell r="I3337" t="str">
            <v>MILTON LEANDRO OCAMPO  PEREZ</v>
          </cell>
          <cell r="J3337">
            <v>13001</v>
          </cell>
          <cell r="K3337" t="str">
            <v>carrera 06 # 05 48</v>
          </cell>
          <cell r="L3337" t="str">
            <v>BOLÍVAR</v>
          </cell>
          <cell r="M3337" t="str">
            <v>CARTAGENA DE INDIAS</v>
          </cell>
          <cell r="N3337" t="str">
            <v>0000000  |  0000000</v>
          </cell>
          <cell r="O3337">
            <v>3014112337</v>
          </cell>
          <cell r="P3337" t="str">
            <v>ecobarusas@gmail.com</v>
          </cell>
          <cell r="Q3337" t="str">
            <v>SOCIEDAD POR ACCIONES SIMPLIFICADA</v>
          </cell>
          <cell r="R3337" t="str">
            <v>SOCIEDADES (EMPRESA DE SERVICIOS PUBLICOS)</v>
          </cell>
        </row>
        <row r="3338">
          <cell r="A3338">
            <v>42959</v>
          </cell>
          <cell r="B3338" t="str">
            <v>ASOCIACION DE RECICLADORES INDEPENDIENTES DE POPAYAN E.A.T RECINPAYAN</v>
          </cell>
          <cell r="C3338">
            <v>43551</v>
          </cell>
          <cell r="D3338" t="str">
            <v>817003669-4</v>
          </cell>
          <cell r="E3338" t="str">
            <v>OPERATIVA</v>
          </cell>
          <cell r="F3338">
            <v>36412</v>
          </cell>
          <cell r="G3338" t="str">
            <v>ACTUALIZACION</v>
          </cell>
          <cell r="H3338">
            <v>45378</v>
          </cell>
          <cell r="I3338" t="str">
            <v xml:space="preserve">SALVADOR GOMEZ </v>
          </cell>
          <cell r="J3338">
            <v>19001</v>
          </cell>
          <cell r="K3338" t="str">
            <v>Cra 6 A E 11 04 Brr Los Braceros</v>
          </cell>
          <cell r="L3338" t="str">
            <v>CAUCA</v>
          </cell>
          <cell r="M3338" t="str">
            <v>POPAYAN</v>
          </cell>
          <cell r="N3338" t="str">
            <v>8388343  |  8388343</v>
          </cell>
          <cell r="O3338">
            <v>3147551093</v>
          </cell>
          <cell r="P3338" t="str">
            <v>recinpayan@gmail.com</v>
          </cell>
          <cell r="Q3338" t="str">
            <v>EMPRESA ASOCIATIVA DE TRABAJO</v>
          </cell>
          <cell r="R3338" t="str">
            <v>ORGANIZACION AUTORIZADA</v>
          </cell>
        </row>
        <row r="3339">
          <cell r="A3339">
            <v>42996</v>
          </cell>
          <cell r="B3339" t="str">
            <v>RECICLA POR CARTAGENA ESP SAS</v>
          </cell>
          <cell r="C3339">
            <v>43453</v>
          </cell>
          <cell r="D3339" t="str">
            <v>901233412-1</v>
          </cell>
          <cell r="E3339" t="str">
            <v>OPERATIVA</v>
          </cell>
          <cell r="F3339">
            <v>43424</v>
          </cell>
          <cell r="G3339" t="str">
            <v>ACTUALIZACION</v>
          </cell>
          <cell r="H3339">
            <v>45706</v>
          </cell>
          <cell r="I3339" t="str">
            <v>LACELIS GUZMAN NAVARRO</v>
          </cell>
          <cell r="J3339">
            <v>13001</v>
          </cell>
          <cell r="K3339" t="str">
            <v>barrio la Maria sector san bernardo cra. 33 No. 54-0</v>
          </cell>
          <cell r="L3339" t="str">
            <v>BOLÍVAR</v>
          </cell>
          <cell r="M3339" t="str">
            <v>CARTAGENA DE INDIAS</v>
          </cell>
          <cell r="N3339" t="str">
            <v>6666666  |  6666666</v>
          </cell>
          <cell r="O3339">
            <v>3043911170</v>
          </cell>
          <cell r="P3339" t="str">
            <v>recicarporcartagena@hotmail.com</v>
          </cell>
          <cell r="Q3339" t="str">
            <v>SOCIEDAD POR ACCIONES SIMPLIFICADA</v>
          </cell>
          <cell r="R3339" t="str">
            <v>SOCIEDADES (EMPRESA DE SERVICIOS PUBLICOS)</v>
          </cell>
        </row>
        <row r="3340">
          <cell r="A3340">
            <v>43036</v>
          </cell>
          <cell r="B3340" t="str">
            <v>Asociación de suscriptores del acueducto Suaneme del municipio de Pesca departamento de Boyaca</v>
          </cell>
          <cell r="C3340">
            <v>43444</v>
          </cell>
          <cell r="D3340" t="str">
            <v>900251261-7</v>
          </cell>
          <cell r="E3340" t="str">
            <v>OPERATIVA</v>
          </cell>
          <cell r="F3340">
            <v>39689</v>
          </cell>
          <cell r="G3340" t="str">
            <v>ACTUALIZACION</v>
          </cell>
          <cell r="H3340">
            <v>44131</v>
          </cell>
          <cell r="I3340" t="str">
            <v>ALEIDA ORTIZ PENA</v>
          </cell>
          <cell r="J3340">
            <v>15542</v>
          </cell>
          <cell r="K3340" t="str">
            <v>vereda suaneme sector la escuela</v>
          </cell>
          <cell r="L3340" t="str">
            <v>BOYACÁ</v>
          </cell>
          <cell r="M3340" t="str">
            <v>PESCA</v>
          </cell>
          <cell r="N3340" t="str">
            <v>3118114  |  3118114</v>
          </cell>
          <cell r="O3340">
            <v>3118114853</v>
          </cell>
          <cell r="P3340" t="str">
            <v>acueductocomunitariosuaneme@gmail.com</v>
          </cell>
          <cell r="Q3340" t="str">
            <v>SIN ANIMO DE LUCRO</v>
          </cell>
          <cell r="R3340" t="str">
            <v>ORGANIZACION AUTORIZADA</v>
          </cell>
        </row>
        <row r="3341">
          <cell r="A3341">
            <v>43056</v>
          </cell>
          <cell r="B3341" t="str">
            <v>AGUA OLIMPO S.A.S. E.S.P.</v>
          </cell>
          <cell r="C3341">
            <v>45296</v>
          </cell>
          <cell r="D3341" t="str">
            <v>901208369-5</v>
          </cell>
          <cell r="E3341" t="str">
            <v>OPERATIVA</v>
          </cell>
          <cell r="F3341">
            <v>44766</v>
          </cell>
          <cell r="G3341" t="str">
            <v>ACTUALIZACION</v>
          </cell>
          <cell r="H3341">
            <v>45734</v>
          </cell>
          <cell r="I3341" t="str">
            <v>LUIS ENRIQUE RODRIGUEZ DUARTE</v>
          </cell>
          <cell r="J3341">
            <v>73148</v>
          </cell>
          <cell r="K3341" t="str">
            <v>CONDOMINIO CAMPESTRE GRAN OLIMPO KM 3, VIA EL PASO</v>
          </cell>
          <cell r="L3341" t="str">
            <v>TOLIMA</v>
          </cell>
          <cell r="M3341" t="str">
            <v>CARMEN DE APICALA</v>
          </cell>
          <cell r="N3341" t="str">
            <v>0000000  |  0000000</v>
          </cell>
          <cell r="O3341">
            <v>3225832277</v>
          </cell>
          <cell r="P3341" t="str">
            <v>aguaolimposasesp@gmail.com</v>
          </cell>
          <cell r="Q3341" t="str">
            <v>SOCIEDAD POR ACCIONES SIMPLIFICADA</v>
          </cell>
          <cell r="R3341" t="str">
            <v>SOCIEDADES (EMPRESA DE SERVICIOS PUBLICOS)</v>
          </cell>
        </row>
        <row r="3342">
          <cell r="A3342">
            <v>43096</v>
          </cell>
          <cell r="B3342" t="str">
            <v>ADMINISTRACIÓN PUBLICA COOPERATIVA DE SERVICIOS PÚBLICOS DOMICILIARIOS DE SAN SEBASTIÁN DE BUENAVISTA</v>
          </cell>
          <cell r="C3342">
            <v>43446</v>
          </cell>
          <cell r="D3342" t="str">
            <v>901202464-1</v>
          </cell>
          <cell r="E3342" t="str">
            <v>OPERATIVA</v>
          </cell>
          <cell r="F3342">
            <v>43446</v>
          </cell>
          <cell r="G3342" t="str">
            <v>ACTUALIZACION</v>
          </cell>
          <cell r="H3342">
            <v>45373</v>
          </cell>
          <cell r="I3342" t="str">
            <v>KETTY ARIAS RUIDIAZ</v>
          </cell>
          <cell r="J3342">
            <v>47692</v>
          </cell>
          <cell r="K3342" t="str">
            <v>CALLE 6 CARRERA 4 LOCAL 2</v>
          </cell>
          <cell r="L3342" t="str">
            <v>MAGDALENA</v>
          </cell>
          <cell r="M3342" t="str">
            <v>SAN SEBASTIAN DE BUENAVISTA</v>
          </cell>
          <cell r="N3342" t="str">
            <v>3147175  |  3147175</v>
          </cell>
          <cell r="O3342">
            <v>3147175753</v>
          </cell>
          <cell r="P3342" t="str">
            <v>apcservisanesp@gmail.com</v>
          </cell>
          <cell r="Q3342" t="str">
            <v>COOPERATIVA</v>
          </cell>
          <cell r="R3342" t="str">
            <v>ORGANIZACION AUTORIZADA</v>
          </cell>
        </row>
        <row r="3343">
          <cell r="A3343">
            <v>43157</v>
          </cell>
          <cell r="B3343" t="str">
            <v xml:space="preserve">ASOCIACION DE SUSCRIPTORES DEL ACUEDUCTO COMUNITARIO DE LA VEREDA FIRITA PEÑA ARRIBA DEL MUNICIPIO DE RAQUIRA BOYACA </v>
          </cell>
          <cell r="C3343">
            <v>44365</v>
          </cell>
          <cell r="D3343" t="str">
            <v>900168349-1</v>
          </cell>
          <cell r="E3343" t="str">
            <v>OPERATIVA</v>
          </cell>
          <cell r="F3343">
            <v>36997</v>
          </cell>
          <cell r="G3343" t="str">
            <v>ACTUALIZACION</v>
          </cell>
          <cell r="H3343">
            <v>45372</v>
          </cell>
          <cell r="I3343" t="str">
            <v>MELBA YULIET CASAS  CASAS</v>
          </cell>
          <cell r="J3343">
            <v>15600</v>
          </cell>
          <cell r="K3343" t="str">
            <v>carrera 4 No 2-17</v>
          </cell>
          <cell r="L3343" t="str">
            <v>BOYACÁ</v>
          </cell>
          <cell r="M3343" t="str">
            <v>RAQUIRA</v>
          </cell>
          <cell r="N3343" t="str">
            <v>7357174  |  7357161</v>
          </cell>
          <cell r="O3343">
            <v>3125489818</v>
          </cell>
          <cell r="P3343" t="str">
            <v>egresap@hotmail.com</v>
          </cell>
          <cell r="Q3343" t="str">
            <v>ASOCIACION DE USUARIOS</v>
          </cell>
          <cell r="R3343" t="str">
            <v>ORGANIZACION AUTORIZADA</v>
          </cell>
        </row>
        <row r="3344">
          <cell r="A3344">
            <v>43178</v>
          </cell>
          <cell r="B3344" t="str">
            <v xml:space="preserve">ASOCIACION DE SUSCRIPTORES DEL ACUEDUCTO VENTA VIEJA DE LAS VEREDAS DE VALERO MIRQUE Y RESGUARDO OCCIDENTE SECTOR ALTO DEL MUNICIPIO DE RAQUIRA </v>
          </cell>
          <cell r="C3344">
            <v>44365</v>
          </cell>
          <cell r="D3344" t="str">
            <v>820004233-2</v>
          </cell>
          <cell r="E3344" t="str">
            <v>OPERATIVA</v>
          </cell>
          <cell r="F3344">
            <v>37460</v>
          </cell>
          <cell r="G3344" t="str">
            <v>ACTUALIZACION</v>
          </cell>
          <cell r="H3344">
            <v>45315</v>
          </cell>
          <cell r="I3344" t="str">
            <v>LILIA AGUILAR REYES</v>
          </cell>
          <cell r="J3344">
            <v>15600</v>
          </cell>
          <cell r="K3344" t="str">
            <v>carrera 4 No 2-17</v>
          </cell>
          <cell r="L3344" t="str">
            <v>BOYACÁ</v>
          </cell>
          <cell r="M3344" t="str">
            <v>RAQUIRA</v>
          </cell>
          <cell r="N3344" t="str">
            <v>7357174  |  7357161</v>
          </cell>
          <cell r="O3344">
            <v>3102118036</v>
          </cell>
          <cell r="P3344" t="str">
            <v>egresap@hotmail.com</v>
          </cell>
          <cell r="Q3344" t="str">
            <v>ASOCIACION DE USUARIOS</v>
          </cell>
          <cell r="R3344" t="str">
            <v>ORGANIZACION AUTORIZADA</v>
          </cell>
        </row>
        <row r="3345">
          <cell r="A3345">
            <v>43180</v>
          </cell>
          <cell r="B3345" t="str">
            <v>GRUPO EMRESARIAL BIO GREEN S.A.S. E.S.P.</v>
          </cell>
          <cell r="C3345">
            <v>43451</v>
          </cell>
          <cell r="D3345" t="str">
            <v>901236515-3</v>
          </cell>
          <cell r="E3345" t="str">
            <v>OPERATIVA</v>
          </cell>
          <cell r="F3345">
            <v>43435</v>
          </cell>
          <cell r="G3345" t="str">
            <v>ACTUALIZACION</v>
          </cell>
          <cell r="H3345">
            <v>45721</v>
          </cell>
          <cell r="I3345" t="str">
            <v>SEBASTIAN PAZMINO PATINO</v>
          </cell>
          <cell r="J3345">
            <v>76001</v>
          </cell>
          <cell r="K3345" t="str">
            <v>administrativo@biogreensasesp.com</v>
          </cell>
          <cell r="L3345" t="str">
            <v>VALLE DEL CAUCA</v>
          </cell>
          <cell r="M3345" t="str">
            <v>CALI</v>
          </cell>
          <cell r="N3345" t="str">
            <v>5583464  |  5581011</v>
          </cell>
          <cell r="O3345">
            <v>3212955098</v>
          </cell>
          <cell r="P3345" t="str">
            <v>administrativo@biogreensasesp.com</v>
          </cell>
          <cell r="Q3345" t="str">
            <v>SOCIEDAD POR ACCIONES SIMPLIFICADA</v>
          </cell>
          <cell r="R3345" t="str">
            <v>SOCIEDADES (EMPRESA DE SERVICIOS PUBLICOS)</v>
          </cell>
        </row>
        <row r="3346">
          <cell r="A3346">
            <v>43257</v>
          </cell>
          <cell r="B3346" t="str">
            <v>ASOCIACIÓN DE RECICLADORES DE COROZAL</v>
          </cell>
          <cell r="C3346">
            <v>43454</v>
          </cell>
          <cell r="D3346" t="str">
            <v>823004949-8</v>
          </cell>
          <cell r="E3346" t="str">
            <v>OPERATIVA</v>
          </cell>
          <cell r="F3346">
            <v>38056</v>
          </cell>
          <cell r="G3346" t="str">
            <v>ACTUALIZACION</v>
          </cell>
          <cell r="H3346">
            <v>45504</v>
          </cell>
          <cell r="I3346" t="str">
            <v>JAIRO ALBERTO MEZA NARANJO</v>
          </cell>
          <cell r="J3346">
            <v>70215</v>
          </cell>
          <cell r="K3346" t="str">
            <v>Calle 34 – No. 36 A  - 62 – BARRIO LOS MANGUITOS</v>
          </cell>
          <cell r="L3346" t="str">
            <v>SUCRE</v>
          </cell>
          <cell r="M3346" t="str">
            <v>COROZAL</v>
          </cell>
          <cell r="N3346" t="str">
            <v>0000000  |  0000000</v>
          </cell>
          <cell r="O3346">
            <v>3148657898</v>
          </cell>
          <cell r="P3346" t="str">
            <v>jairoo1988@gmail.com</v>
          </cell>
          <cell r="Q3346" t="str">
            <v>EMPRESA ASOCIATIVA DE TRABAJO</v>
          </cell>
          <cell r="R3346" t="str">
            <v>ORGANIZACION AUTORIZADA</v>
          </cell>
        </row>
        <row r="3347">
          <cell r="A3347">
            <v>43276</v>
          </cell>
          <cell r="B3347" t="str">
            <v>ASOCIACION SOLIDARIA DE RECICLADORES DEL SERVICIO DE APROVECHAMIENTO</v>
          </cell>
          <cell r="C3347">
            <v>43498</v>
          </cell>
          <cell r="D3347" t="str">
            <v>901193144-8</v>
          </cell>
          <cell r="E3347" t="str">
            <v>OPERATIVA</v>
          </cell>
          <cell r="F3347">
            <v>43269</v>
          </cell>
          <cell r="G3347" t="str">
            <v>ACTUALIZACION</v>
          </cell>
          <cell r="H3347">
            <v>45337</v>
          </cell>
          <cell r="I3347" t="str">
            <v>HERNANDO ANTONIO ECHEVERRI VILLA</v>
          </cell>
          <cell r="J3347">
            <v>11001</v>
          </cell>
          <cell r="K3347" t="str">
            <v>Transversal 18R #  69H -19 Sur</v>
          </cell>
          <cell r="L3347" t="str">
            <v>BOGOTÁ, D.C.</v>
          </cell>
          <cell r="M3347" t="str">
            <v>BOGOTA, D.C.</v>
          </cell>
          <cell r="N3347" t="str">
            <v>3134982  |  3125810</v>
          </cell>
          <cell r="O3347">
            <v>3125810780</v>
          </cell>
          <cell r="P3347" t="str">
            <v>assorsarecicladores@outlook.es</v>
          </cell>
          <cell r="Q3347" t="str">
            <v>EMPRESA DE ECONOMIA SOLIDARIA</v>
          </cell>
          <cell r="R3347" t="str">
            <v>ORGANIZACION AUTORIZADA</v>
          </cell>
        </row>
        <row r="3348">
          <cell r="A3348">
            <v>43296</v>
          </cell>
          <cell r="B3348" t="str">
            <v>AGUAS DE SUCRE CAUCA EMPRESA DE SERVICIOS PUBLICOS SOCIEDAD POR ACCIONES SIMPLIFICADAS</v>
          </cell>
          <cell r="C3348">
            <v>43465</v>
          </cell>
          <cell r="D3348" t="str">
            <v>901241168-0</v>
          </cell>
          <cell r="E3348" t="str">
            <v>OPERATIVA</v>
          </cell>
          <cell r="F3348">
            <v>43464</v>
          </cell>
          <cell r="G3348" t="str">
            <v>ACTUALIZACION</v>
          </cell>
          <cell r="H3348">
            <v>45700</v>
          </cell>
          <cell r="I3348" t="str">
            <v>ANA DEISY MENESES BURBANO</v>
          </cell>
          <cell r="J3348">
            <v>19785</v>
          </cell>
          <cell r="K3348" t="str">
            <v>ALCALDIA MUNICIPAL DE SUCRE CAUCA</v>
          </cell>
          <cell r="L3348" t="str">
            <v>CAUCA</v>
          </cell>
          <cell r="M3348" t="str">
            <v>SUCRE</v>
          </cell>
          <cell r="N3348" t="str">
            <v>8338799  |  8338799</v>
          </cell>
          <cell r="O3348">
            <v>3132457747</v>
          </cell>
          <cell r="P3348" t="str">
            <v>aguasdesucre.sas@hotmail.com</v>
          </cell>
          <cell r="Q3348" t="str">
            <v>SOCIEDAD POR ACCIONES SIMPLIFICADA</v>
          </cell>
          <cell r="R3348" t="str">
            <v>SOCIEDADES (EMPRESA DE SERVICIOS PUBLICOS)</v>
          </cell>
        </row>
        <row r="3349">
          <cell r="A3349">
            <v>43316</v>
          </cell>
          <cell r="B3349" t="str">
            <v>Asociacion de Recuperadores Ambientales del Nuevo Combeima</v>
          </cell>
          <cell r="C3349">
            <v>43479</v>
          </cell>
          <cell r="D3349" t="str">
            <v>901233849-4</v>
          </cell>
          <cell r="E3349" t="str">
            <v>OPERATIVA</v>
          </cell>
          <cell r="F3349">
            <v>43290</v>
          </cell>
          <cell r="G3349" t="str">
            <v>ACTUALIZACION</v>
          </cell>
          <cell r="H3349">
            <v>45382</v>
          </cell>
          <cell r="I3349" t="str">
            <v>YINED MENDOZA MENDOZA</v>
          </cell>
          <cell r="J3349">
            <v>73001</v>
          </cell>
          <cell r="K3349" t="str">
            <v>K5 # 79B-23 31 C 79C EQ</v>
          </cell>
          <cell r="L3349" t="str">
            <v>TOLIMA</v>
          </cell>
          <cell r="M3349" t="str">
            <v>IBAGUE</v>
          </cell>
          <cell r="N3349" t="str">
            <v>3115525  |  2760010</v>
          </cell>
          <cell r="O3349">
            <v>3115525630</v>
          </cell>
          <cell r="P3349" t="str">
            <v>asociacionasoreanc@gmail.com</v>
          </cell>
          <cell r="Q3349" t="str">
            <v>EMPRESA DE ECONOMIA SOLIDARIA</v>
          </cell>
          <cell r="R3349" t="str">
            <v>ORGANIZACION AUTORIZADA</v>
          </cell>
        </row>
        <row r="3350">
          <cell r="A3350">
            <v>43377</v>
          </cell>
          <cell r="B3350" t="str">
            <v>Asociación Centro de Procesos Ambientales del Norte del Tolima</v>
          </cell>
          <cell r="C3350">
            <v>43679</v>
          </cell>
          <cell r="D3350" t="str">
            <v>901164153-0</v>
          </cell>
          <cell r="E3350" t="str">
            <v>OPERATIVA</v>
          </cell>
          <cell r="F3350">
            <v>43167</v>
          </cell>
          <cell r="G3350" t="str">
            <v>INSCRIPCION</v>
          </cell>
          <cell r="H3350">
            <v>43698</v>
          </cell>
          <cell r="I3350" t="str">
            <v>JOSE JAIR ORTIZ MUNOZ</v>
          </cell>
          <cell r="J3350">
            <v>73283</v>
          </cell>
          <cell r="K3350" t="str">
            <v>Calle 4 No. 14-48</v>
          </cell>
          <cell r="L3350" t="str">
            <v>TOLIMA</v>
          </cell>
          <cell r="M3350" t="str">
            <v>FRESNO</v>
          </cell>
          <cell r="N3350" t="str">
            <v>3127933  |  4346424</v>
          </cell>
          <cell r="O3350">
            <v>3204346424</v>
          </cell>
          <cell r="P3350" t="str">
            <v>asociacioncpant@gmail.com</v>
          </cell>
          <cell r="Q3350" t="str">
            <v>SIN ANIMO DE LUCRO</v>
          </cell>
          <cell r="R3350" t="str">
            <v>ORGANIZACION AUTORIZADA</v>
          </cell>
        </row>
        <row r="3351">
          <cell r="A3351">
            <v>43397</v>
          </cell>
          <cell r="B3351" t="str">
            <v>ASOCIACIÓN DE USUARIOS DE SERVICIOS PÚBLICOS DE  ACUEDUCTO , ALCANTARILLADO Y ASEO AGUA BLANCA DE PANAN</v>
          </cell>
          <cell r="C3351">
            <v>43475</v>
          </cell>
          <cell r="D3351" t="str">
            <v>901209073-5</v>
          </cell>
          <cell r="E3351" t="str">
            <v>OPERATIVA</v>
          </cell>
          <cell r="F3351">
            <v>43466</v>
          </cell>
          <cell r="G3351" t="str">
            <v>ACTUALIZACION</v>
          </cell>
          <cell r="H3351">
            <v>45728</v>
          </cell>
          <cell r="I3351" t="str">
            <v>AMILCAR HERNANDO TUPUE JUASPUEZAN</v>
          </cell>
          <cell r="J3351">
            <v>52227</v>
          </cell>
          <cell r="K3351" t="str">
            <v>Casa del cabildo Panan</v>
          </cell>
          <cell r="L3351" t="str">
            <v>NARIÑO</v>
          </cell>
          <cell r="M3351" t="str">
            <v>CUMBAL</v>
          </cell>
          <cell r="N3351" t="str">
            <v>7731987  |  7731988</v>
          </cell>
          <cell r="O3351">
            <v>3136403809</v>
          </cell>
          <cell r="P3351" t="str">
            <v>amilcartupue1976@gmail.com</v>
          </cell>
          <cell r="Q3351" t="str">
            <v>ASOCIACION DE USUARIOS</v>
          </cell>
          <cell r="R3351" t="str">
            <v>ORGANIZACION AUTORIZADA</v>
          </cell>
        </row>
        <row r="3352">
          <cell r="A3352">
            <v>43416</v>
          </cell>
          <cell r="B3352" t="str">
            <v>Asociacion recolectora de reciclaje de colombia</v>
          </cell>
          <cell r="C3352">
            <v>43511</v>
          </cell>
          <cell r="D3352" t="str">
            <v>901239650-3</v>
          </cell>
          <cell r="E3352" t="str">
            <v>OPERATIVA</v>
          </cell>
          <cell r="F3352">
            <v>43500</v>
          </cell>
          <cell r="G3352" t="str">
            <v>ACTUALIZACION</v>
          </cell>
          <cell r="H3352">
            <v>45719</v>
          </cell>
          <cell r="I3352" t="str">
            <v>DANIELA ZULETA FERNANDEZ</v>
          </cell>
          <cell r="J3352">
            <v>5212</v>
          </cell>
          <cell r="K3352" t="str">
            <v>Autopista Medellin-Bogota Kilometro 7 vereda el Convento + 100 Metros</v>
          </cell>
          <cell r="L3352" t="str">
            <v>ANTIOQUIA</v>
          </cell>
          <cell r="M3352" t="str">
            <v>COPACABANA</v>
          </cell>
          <cell r="N3352" t="str">
            <v>4735682  |  4735682</v>
          </cell>
          <cell r="O3352">
            <v>3043651619</v>
          </cell>
          <cell r="P3352" t="str">
            <v>asorredecol@gmail.com</v>
          </cell>
          <cell r="Q3352" t="str">
            <v>SIN ANIMO DE LUCRO</v>
          </cell>
          <cell r="R3352" t="str">
            <v>ORGANIZACION AUTORIZADA</v>
          </cell>
        </row>
        <row r="3353">
          <cell r="A3353">
            <v>43417</v>
          </cell>
          <cell r="B3353" t="str">
            <v>SEPUDO SAS ESP</v>
          </cell>
          <cell r="C3353">
            <v>44614</v>
          </cell>
          <cell r="D3353" t="str">
            <v>901172887-1</v>
          </cell>
          <cell r="E3353" t="str">
            <v>OPERATIVA</v>
          </cell>
          <cell r="F3353">
            <v>44462</v>
          </cell>
          <cell r="G3353" t="str">
            <v>ACTUALIZACION</v>
          </cell>
          <cell r="H3353">
            <v>45720</v>
          </cell>
          <cell r="I3353" t="str">
            <v>JORGE TARCISIO FAJARDO ARBELAEZ</v>
          </cell>
          <cell r="J3353">
            <v>73001</v>
          </cell>
          <cell r="K3353" t="str">
            <v>CALLE 6 NO 1 09 LOCAL 103</v>
          </cell>
          <cell r="L3353" t="str">
            <v>TOLIMA</v>
          </cell>
          <cell r="M3353" t="str">
            <v>IBAGUE</v>
          </cell>
          <cell r="N3353" t="str">
            <v>2610651  |  2610652</v>
          </cell>
          <cell r="O3353">
            <v>3165215877</v>
          </cell>
          <cell r="P3353" t="str">
            <v>gerencia@construccionesjf.com</v>
          </cell>
          <cell r="Q3353" t="str">
            <v>SOCIEDAD POR ACCIONES SIMPLIFICADA</v>
          </cell>
          <cell r="R3353" t="str">
            <v>SOCIEDADES (EMPRESA DE SERVICIOS PUBLICOS)</v>
          </cell>
        </row>
        <row r="3354">
          <cell r="A3354">
            <v>43418</v>
          </cell>
          <cell r="B3354" t="str">
            <v>ASOCIACION DE RECICLADORES LA SUAITANA</v>
          </cell>
          <cell r="C3354">
            <v>44922</v>
          </cell>
          <cell r="D3354" t="str">
            <v>901196455-7</v>
          </cell>
          <cell r="E3354" t="str">
            <v>OPERATIVA</v>
          </cell>
          <cell r="F3354">
            <v>44824</v>
          </cell>
          <cell r="G3354" t="str">
            <v>ACTUALIZACION</v>
          </cell>
          <cell r="H3354">
            <v>45737</v>
          </cell>
          <cell r="I3354" t="str">
            <v>WILLIAM ALBERTO MORENO TIRADO</v>
          </cell>
          <cell r="J3354">
            <v>25754</v>
          </cell>
          <cell r="K3354" t="str">
            <v>CRA 11 A # 13 B 94 SUR</v>
          </cell>
          <cell r="L3354" t="str">
            <v>CUNDINAMARCA</v>
          </cell>
          <cell r="M3354" t="str">
            <v>SOACHA</v>
          </cell>
          <cell r="N3354" t="str">
            <v>0000000  |  0000000</v>
          </cell>
          <cell r="O3354">
            <v>3106140875</v>
          </cell>
          <cell r="P3354" t="str">
            <v>recicladoreslasuaitana@gmail.com</v>
          </cell>
          <cell r="Q3354" t="str">
            <v>SIN ANIMO DE LUCRO</v>
          </cell>
          <cell r="R3354" t="str">
            <v>ORGANIZACION AUTORIZADA</v>
          </cell>
        </row>
        <row r="3355">
          <cell r="A3355">
            <v>43419</v>
          </cell>
          <cell r="B3355" t="str">
            <v>BUGALAGRANDE LIMPIA S.A.S ESP</v>
          </cell>
          <cell r="C3355">
            <v>43489</v>
          </cell>
          <cell r="D3355" t="str">
            <v>901232494-9</v>
          </cell>
          <cell r="E3355" t="str">
            <v>OPERATIVA</v>
          </cell>
          <cell r="F3355">
            <v>43466</v>
          </cell>
          <cell r="G3355" t="str">
            <v>ACTUALIZACION</v>
          </cell>
          <cell r="H3355">
            <v>45741</v>
          </cell>
          <cell r="I3355" t="str">
            <v>WILSON EDILBERTO FREIRE CARDENAS</v>
          </cell>
          <cell r="J3355">
            <v>76892</v>
          </cell>
          <cell r="K3355" t="str">
            <v>CALLE 11 No 32A-109</v>
          </cell>
          <cell r="L3355" t="str">
            <v>VALLE DEL CAUCA</v>
          </cell>
          <cell r="M3355" t="str">
            <v>YUMBO</v>
          </cell>
          <cell r="N3355" t="str">
            <v>6933374  |  6933374</v>
          </cell>
          <cell r="O3355">
            <v>6026933374</v>
          </cell>
          <cell r="P3355" t="str">
            <v>gestioncorrespondencia@servintegrales.com.co</v>
          </cell>
          <cell r="Q3355" t="str">
            <v>SOCIEDAD POR ACCIONES SIMPLIFICADA</v>
          </cell>
          <cell r="R3355" t="str">
            <v>SOCIEDADES (EMPRESA DE SERVICIOS PUBLICOS)</v>
          </cell>
        </row>
        <row r="3356">
          <cell r="A3356">
            <v>43436</v>
          </cell>
          <cell r="B3356" t="str">
            <v>CORPORACIÓN ACUEDUCTO TRECE VEREDAS</v>
          </cell>
          <cell r="C3356">
            <v>43506</v>
          </cell>
          <cell r="D3356" t="str">
            <v>900031571-1</v>
          </cell>
          <cell r="E3356" t="str">
            <v>OPERATIVA</v>
          </cell>
          <cell r="F3356">
            <v>43466</v>
          </cell>
          <cell r="G3356" t="str">
            <v>ACTUALIZACION</v>
          </cell>
          <cell r="H3356">
            <v>45673</v>
          </cell>
          <cell r="I3356" t="str">
            <v>ORLANDO VARGAS BOHORQUEZ</v>
          </cell>
          <cell r="J3356">
            <v>68235</v>
          </cell>
          <cell r="K3356" t="str">
            <v>Calle 5 No. 2-37</v>
          </cell>
          <cell r="L3356" t="str">
            <v>SANTANDER</v>
          </cell>
          <cell r="M3356" t="str">
            <v>EL CARMEN DE CHUCURI</v>
          </cell>
          <cell r="N3356" t="str">
            <v>6256940  |  6256940</v>
          </cell>
          <cell r="O3356">
            <v>3213727085</v>
          </cell>
          <cell r="P3356" t="str">
            <v>acueductotreceveredas@hotmail.com</v>
          </cell>
          <cell r="Q3356" t="str">
            <v>CORPORACION</v>
          </cell>
          <cell r="R3356" t="str">
            <v>ORGANIZACION AUTORIZADA</v>
          </cell>
        </row>
        <row r="3357">
          <cell r="A3357">
            <v>43437</v>
          </cell>
          <cell r="B3357" t="str">
            <v>ASOCIACION DE RECUPERADORES AMBIENTALES DE CUNDINAMARCA</v>
          </cell>
          <cell r="C3357">
            <v>43507</v>
          </cell>
          <cell r="D3357" t="str">
            <v>901228983-3</v>
          </cell>
          <cell r="E3357" t="str">
            <v>OPERATIVA</v>
          </cell>
          <cell r="F3357">
            <v>43424</v>
          </cell>
          <cell r="G3357" t="str">
            <v>ACTUALIZACION</v>
          </cell>
          <cell r="H3357">
            <v>45448</v>
          </cell>
          <cell r="I3357" t="str">
            <v>FLORENTINA PARRAGA VALLESTEROS</v>
          </cell>
          <cell r="J3357">
            <v>11001</v>
          </cell>
          <cell r="K3357" t="str">
            <v>CALLE 65 SUR # 72 C 23</v>
          </cell>
          <cell r="L3357" t="str">
            <v>BOGOTÁ, D.C.</v>
          </cell>
          <cell r="M3357" t="str">
            <v>BOGOTA, D.C.</v>
          </cell>
          <cell r="N3357" t="str">
            <v>0000000  |  0000000</v>
          </cell>
          <cell r="O3357">
            <v>3209086099</v>
          </cell>
          <cell r="P3357" t="str">
            <v>recicladoresaracesp@gmail.com</v>
          </cell>
          <cell r="Q3357" t="str">
            <v>ASOCIACION DE USUARIOS</v>
          </cell>
          <cell r="R3357" t="str">
            <v>ORGANIZACION AUTORIZADA</v>
          </cell>
        </row>
        <row r="3358">
          <cell r="A3358">
            <v>43456</v>
          </cell>
          <cell r="B3358" t="str">
            <v>Administración Pública Cooperativa de servicios Públicos domiciliarios de Acueducto, Alcantarillado y Aseo de Herrán</v>
          </cell>
          <cell r="C3358">
            <v>43504</v>
          </cell>
          <cell r="D3358" t="str">
            <v>901238264-9</v>
          </cell>
          <cell r="E3358" t="str">
            <v>OPERATIVA</v>
          </cell>
          <cell r="F3358">
            <v>43497</v>
          </cell>
          <cell r="G3358" t="str">
            <v>ACTUALIZACION</v>
          </cell>
          <cell r="H3358">
            <v>45708</v>
          </cell>
          <cell r="I3358" t="str">
            <v>VILMA JUDITH PABON SANTOS</v>
          </cell>
          <cell r="J3358">
            <v>54347</v>
          </cell>
          <cell r="K3358" t="str">
            <v>Cra 5 No. 6 -03</v>
          </cell>
          <cell r="L3358" t="str">
            <v>NORTE DE SANTANDER</v>
          </cell>
          <cell r="M3358" t="str">
            <v>HERRAN</v>
          </cell>
          <cell r="N3358" t="str">
            <v>5860005  |  5860005</v>
          </cell>
          <cell r="O3358">
            <v>3122012053</v>
          </cell>
          <cell r="P3358" t="str">
            <v>apcmanobaherran@gmail.com</v>
          </cell>
          <cell r="Q3358" t="str">
            <v>COOPERATIVA</v>
          </cell>
          <cell r="R3358" t="str">
            <v>ORGANIZACION AUTORIZADA</v>
          </cell>
        </row>
        <row r="3359">
          <cell r="A3359">
            <v>43458</v>
          </cell>
          <cell r="B3359" t="str">
            <v>ASOCIACIÓN DE RECICLADORES DE PUERTO BOYACÁ</v>
          </cell>
          <cell r="C3359">
            <v>43530</v>
          </cell>
          <cell r="D3359" t="str">
            <v>901026406-8</v>
          </cell>
          <cell r="E3359" t="str">
            <v>OPERATIVA</v>
          </cell>
          <cell r="F3359">
            <v>42685</v>
          </cell>
          <cell r="G3359" t="str">
            <v>ACTUALIZACION</v>
          </cell>
          <cell r="H3359">
            <v>45734</v>
          </cell>
          <cell r="I3359" t="str">
            <v>PAULA ANDREA MORALES ALVAREZ</v>
          </cell>
          <cell r="J3359">
            <v>15572</v>
          </cell>
          <cell r="K3359" t="str">
            <v>CR 1 23  85</v>
          </cell>
          <cell r="L3359" t="str">
            <v>BOYACÁ</v>
          </cell>
          <cell r="M3359" t="str">
            <v>PUERTO BOYACA</v>
          </cell>
          <cell r="N3359" t="str">
            <v>3124541  |  3105391</v>
          </cell>
          <cell r="O3359">
            <v>3124541296</v>
          </cell>
          <cell r="P3359" t="str">
            <v>puertoboyacaugam@gmail.com</v>
          </cell>
          <cell r="Q3359" t="str">
            <v>SIN ANIMO DE LUCRO</v>
          </cell>
          <cell r="R3359" t="str">
            <v>ORGANIZACION AUTORIZADA</v>
          </cell>
        </row>
        <row r="3360">
          <cell r="A3360">
            <v>43476</v>
          </cell>
          <cell r="B3360" t="str">
            <v>ASOCIACIÓN DE RECICLADORES AMBIENTALISTAS CON RESPONSABILIDAD SOCIAL</v>
          </cell>
          <cell r="C3360">
            <v>43523</v>
          </cell>
          <cell r="D3360" t="str">
            <v>901204766-8</v>
          </cell>
          <cell r="E3360" t="str">
            <v>OPERATIVA</v>
          </cell>
          <cell r="F3360">
            <v>43491</v>
          </cell>
          <cell r="G3360" t="str">
            <v>ACTUALIZACION</v>
          </cell>
          <cell r="H3360">
            <v>45733</v>
          </cell>
          <cell r="I3360" t="str">
            <v>MARIA DEL ROSARIO  RIVERA MOSQUERA</v>
          </cell>
          <cell r="J3360">
            <v>25754</v>
          </cell>
          <cell r="K3360" t="str">
            <v>Carrera 10 52 26</v>
          </cell>
          <cell r="L3360" t="str">
            <v>CUNDINAMARCA</v>
          </cell>
          <cell r="M3360" t="str">
            <v>SOACHA</v>
          </cell>
          <cell r="N3360" t="str">
            <v>4611213  |  4611213</v>
          </cell>
          <cell r="O3360">
            <v>3202491914</v>
          </cell>
          <cell r="P3360" t="str">
            <v>info.asoras03@gmail.com</v>
          </cell>
          <cell r="Q3360" t="str">
            <v>SIN ANIMO DE LUCRO</v>
          </cell>
          <cell r="R3360" t="str">
            <v>ORGANIZACION AUTORIZADA</v>
          </cell>
        </row>
        <row r="3361">
          <cell r="A3361">
            <v>43477</v>
          </cell>
          <cell r="B3361" t="str">
            <v xml:space="preserve">ASOCIACIÓN DE SUSCRIPTORES DEL ACUEDUCTO DE LA VEREDA DE SAN CAYETANO DEL MUNICIPIO DE RAQUIRA DEPARTAMENTO DE BOYACA  </v>
          </cell>
          <cell r="C3361">
            <v>44340</v>
          </cell>
          <cell r="D3361" t="str">
            <v>900230127-8</v>
          </cell>
          <cell r="E3361" t="str">
            <v>OPERATIVA</v>
          </cell>
          <cell r="F3361">
            <v>41696</v>
          </cell>
          <cell r="G3361" t="str">
            <v>ACTUALIZACION</v>
          </cell>
          <cell r="H3361">
            <v>45316</v>
          </cell>
          <cell r="I3361" t="str">
            <v>RAMIRO AREVALO TORRES</v>
          </cell>
          <cell r="J3361">
            <v>15600</v>
          </cell>
          <cell r="K3361" t="str">
            <v>calle 5 Nº 5-30 OFI 202</v>
          </cell>
          <cell r="L3361" t="str">
            <v>BOYACÁ</v>
          </cell>
          <cell r="M3361" t="str">
            <v>RAQUIRA</v>
          </cell>
          <cell r="N3361" t="str">
            <v>7357174  |  7357161</v>
          </cell>
          <cell r="O3361">
            <v>3123725625</v>
          </cell>
          <cell r="P3361" t="str">
            <v>egresap@hotmail.com</v>
          </cell>
          <cell r="Q3361" t="str">
            <v>ASOCIACION DE USUARIOS</v>
          </cell>
          <cell r="R3361" t="str">
            <v>ORGANIZACION AUTORIZADA</v>
          </cell>
        </row>
        <row r="3362">
          <cell r="A3362">
            <v>43479</v>
          </cell>
          <cell r="B3362" t="str">
            <v>ASOCIACIÓN DE SUSCRIPTORES DEL ACUEDUCTO AGUAS DEL CHAUTE DE LAS VEREDAS QUICAGOTA Y SAN CAYETANO DEL MUNICIPIO DE RAQUIRA DEPARTAMENTO DE BOYACA</v>
          </cell>
          <cell r="C3362">
            <v>44365</v>
          </cell>
          <cell r="D3362" t="str">
            <v>900169566-8</v>
          </cell>
          <cell r="E3362" t="str">
            <v>OPERATIVA</v>
          </cell>
          <cell r="F3362">
            <v>41649</v>
          </cell>
          <cell r="G3362" t="str">
            <v>ACTUALIZACION</v>
          </cell>
          <cell r="H3362">
            <v>45706</v>
          </cell>
          <cell r="I3362" t="str">
            <v>JIMMY VICENTE  LOPEZ ALARCON</v>
          </cell>
          <cell r="J3362">
            <v>15600</v>
          </cell>
          <cell r="K3362" t="str">
            <v>CENTRO</v>
          </cell>
          <cell r="L3362" t="str">
            <v>BOYACÁ</v>
          </cell>
          <cell r="M3362" t="str">
            <v>RAQUIRA</v>
          </cell>
          <cell r="N3362" t="str">
            <v>7357174  |  7357161</v>
          </cell>
          <cell r="O3362">
            <v>3144649141</v>
          </cell>
          <cell r="P3362" t="str">
            <v>egresap@hotmail.com</v>
          </cell>
          <cell r="Q3362" t="str">
            <v>ASOCIACION DE USUARIOS</v>
          </cell>
          <cell r="R3362" t="str">
            <v>ORGANIZACION AUTORIZADA</v>
          </cell>
        </row>
        <row r="3363">
          <cell r="A3363">
            <v>43480</v>
          </cell>
          <cell r="B3363" t="str">
            <v>ASOCIACIÓN DE SUSCRIPTORES DEL ACUEDUCTO EL CEDRO DE LA VEREDA CASA BLANCA DEL MUNICIPIO DE RAQUIRA BOYACA</v>
          </cell>
          <cell r="C3363">
            <v>44365</v>
          </cell>
          <cell r="D3363" t="str">
            <v>901235226-5</v>
          </cell>
          <cell r="E3363" t="str">
            <v>OPERATIVA</v>
          </cell>
          <cell r="F3363">
            <v>42883</v>
          </cell>
          <cell r="G3363" t="str">
            <v>ACTUALIZACION</v>
          </cell>
          <cell r="H3363">
            <v>45315</v>
          </cell>
          <cell r="I3363" t="str">
            <v>OCTAVIO RODRIGUEZ CARDENAS</v>
          </cell>
          <cell r="J3363">
            <v>15600</v>
          </cell>
          <cell r="K3363" t="str">
            <v>carrera 4 No 2.17</v>
          </cell>
          <cell r="L3363" t="str">
            <v>BOYACÁ</v>
          </cell>
          <cell r="M3363" t="str">
            <v>RAQUIRA</v>
          </cell>
          <cell r="N3363" t="str">
            <v>7357174  |  7357161</v>
          </cell>
          <cell r="O3363">
            <v>3202866191</v>
          </cell>
          <cell r="P3363" t="str">
            <v>egresap@hotmail.com</v>
          </cell>
          <cell r="Q3363" t="str">
            <v>ASOCIACION DE USUARIOS</v>
          </cell>
          <cell r="R3363" t="str">
            <v>ORGANIZACION AUTORIZADA</v>
          </cell>
        </row>
        <row r="3364">
          <cell r="A3364">
            <v>43481</v>
          </cell>
          <cell r="B3364" t="str">
            <v>ASOCIACION DE RECICLADORES EL MAGDALENA Y DE COLOMBIA</v>
          </cell>
          <cell r="C3364">
            <v>43517</v>
          </cell>
          <cell r="D3364" t="str">
            <v>901106793-7</v>
          </cell>
          <cell r="E3364" t="str">
            <v>OPERATIVA</v>
          </cell>
          <cell r="F3364">
            <v>43024</v>
          </cell>
          <cell r="G3364" t="str">
            <v>ACTUALIZACION</v>
          </cell>
          <cell r="H3364">
            <v>45721</v>
          </cell>
          <cell r="I3364" t="str">
            <v>JOSE EDUARDO HADECHNY MARTINEZ</v>
          </cell>
          <cell r="J3364">
            <v>47001</v>
          </cell>
          <cell r="K3364" t="str">
            <v>CL 16 NO 32A-23</v>
          </cell>
          <cell r="L3364" t="str">
            <v>MAGDALENA</v>
          </cell>
          <cell r="M3364" t="str">
            <v>SANTA MARTA</v>
          </cell>
          <cell r="N3364" t="str">
            <v>4357868  |  4357868</v>
          </cell>
          <cell r="O3364">
            <v>3013972139</v>
          </cell>
          <cell r="P3364" t="str">
            <v>asoremagcol18@hotmail.com</v>
          </cell>
          <cell r="Q3364" t="str">
            <v>SIN ANIMO DE LUCRO</v>
          </cell>
          <cell r="R3364" t="str">
            <v>ORGANIZACION AUTORIZADA</v>
          </cell>
        </row>
        <row r="3365">
          <cell r="A3365">
            <v>43482</v>
          </cell>
          <cell r="B3365" t="str">
            <v>ASOCIACION DE RECICLADORES BARRANCABERMEJA LIMPIA</v>
          </cell>
          <cell r="C3365">
            <v>43564</v>
          </cell>
          <cell r="D3365" t="str">
            <v>901245233-1</v>
          </cell>
          <cell r="E3365" t="str">
            <v>OPERATIVA</v>
          </cell>
          <cell r="F3365">
            <v>43481</v>
          </cell>
          <cell r="G3365" t="str">
            <v>ACTUALIZACION</v>
          </cell>
          <cell r="H3365">
            <v>45397</v>
          </cell>
          <cell r="I3365" t="str">
            <v>JAIR ALBERTO ROMERO SABOGAL</v>
          </cell>
          <cell r="J3365">
            <v>68081</v>
          </cell>
          <cell r="K3365" t="str">
            <v>CALLE 47 15A-05 BARRIO BUENOS AIRES</v>
          </cell>
          <cell r="L3365" t="str">
            <v>SANTANDER</v>
          </cell>
          <cell r="M3365" t="str">
            <v>BARRANCABERMEJA</v>
          </cell>
          <cell r="N3365" t="str">
            <v>6005074  |  6005074</v>
          </cell>
          <cell r="O3365">
            <v>3208745481</v>
          </cell>
          <cell r="P3365" t="str">
            <v>asorebalbarrancabermeja@hotmail.com</v>
          </cell>
          <cell r="Q3365" t="str">
            <v>SIN ANIMO DE LUCRO</v>
          </cell>
          <cell r="R3365" t="str">
            <v>ORGANIZACION AUTORIZADA</v>
          </cell>
        </row>
        <row r="3366">
          <cell r="A3366">
            <v>43576</v>
          </cell>
          <cell r="B3366" t="str">
            <v xml:space="preserve">AGUACARIBE COLOMBIA SAS ESP </v>
          </cell>
          <cell r="C3366">
            <v>43691</v>
          </cell>
          <cell r="D3366" t="str">
            <v>901231847-0</v>
          </cell>
          <cell r="E3366" t="str">
            <v>OPERATIVA</v>
          </cell>
          <cell r="F3366">
            <v>43497</v>
          </cell>
          <cell r="G3366" t="str">
            <v>ACTUALIZACION</v>
          </cell>
          <cell r="H3366">
            <v>45434</v>
          </cell>
          <cell r="I3366" t="str">
            <v>SANDRA MARGARITA DE LA ESPRIELLA  SURMAY</v>
          </cell>
          <cell r="J3366">
            <v>8296</v>
          </cell>
          <cell r="K3366" t="str">
            <v>CL 10  No 59-120 LC 3C  PARQ IND LOS VOLCANES</v>
          </cell>
          <cell r="L3366" t="str">
            <v>ATLÁNTICO</v>
          </cell>
          <cell r="M3366" t="str">
            <v>GALAPA</v>
          </cell>
          <cell r="N3366" t="str">
            <v>3823154  |  3823154</v>
          </cell>
          <cell r="O3366">
            <v>3208894852</v>
          </cell>
          <cell r="P3366" t="str">
            <v>dvasquez@aguacaribe.com.co</v>
          </cell>
          <cell r="Q3366" t="str">
            <v>SOCIEDAD POR ACCIONES SIMPLIFICADA</v>
          </cell>
          <cell r="R3366" t="str">
            <v>SOCIEDADES (EMPRESA DE SERVICIOS PUBLICOS)</v>
          </cell>
        </row>
        <row r="3367">
          <cell r="A3367">
            <v>43616</v>
          </cell>
          <cell r="B3367" t="str">
            <v>ASOCIACION INTEGRAL DE RECICLADORES ESP</v>
          </cell>
          <cell r="C3367">
            <v>43623</v>
          </cell>
          <cell r="D3367" t="str">
            <v>804004359-3</v>
          </cell>
          <cell r="E3367" t="str">
            <v>OPERATIVA</v>
          </cell>
          <cell r="F3367">
            <v>43466</v>
          </cell>
          <cell r="G3367" t="str">
            <v>ACTUALIZACION</v>
          </cell>
          <cell r="H3367">
            <v>44233</v>
          </cell>
          <cell r="I3367" t="str">
            <v>ARELIS NEIRA NEIRA</v>
          </cell>
          <cell r="J3367">
            <v>68679</v>
          </cell>
          <cell r="K3367" t="str">
            <v>CR 9 No. 13-22 BARRIO CENTRO</v>
          </cell>
          <cell r="L3367" t="str">
            <v>SANTANDER</v>
          </cell>
          <cell r="M3367" t="str">
            <v>SAN GIL</v>
          </cell>
          <cell r="N3367" t="str">
            <v>7237471  |  7246166</v>
          </cell>
          <cell r="O3367">
            <v>3224126613</v>
          </cell>
          <cell r="P3367" t="str">
            <v>arelisneira26@gmail.com</v>
          </cell>
          <cell r="Q3367" t="str">
            <v>SIN ANIMO DE LUCRO</v>
          </cell>
          <cell r="R3367" t="str">
            <v>ORGANIZACION AUTORIZADA</v>
          </cell>
        </row>
        <row r="3368">
          <cell r="A3368">
            <v>43637</v>
          </cell>
          <cell r="B3368" t="str">
            <v>ASOCIACION DE RECUPERADORES DE MATERIALES APROVECHABLES DEL CAUCA</v>
          </cell>
          <cell r="C3368">
            <v>43504</v>
          </cell>
          <cell r="D3368" t="str">
            <v>901250609-5</v>
          </cell>
          <cell r="E3368" t="str">
            <v>OPERATIVA</v>
          </cell>
          <cell r="F3368">
            <v>43496</v>
          </cell>
          <cell r="G3368" t="str">
            <v>ACTUALIZACION</v>
          </cell>
          <cell r="H3368">
            <v>45690</v>
          </cell>
          <cell r="I3368" t="str">
            <v>ZULMA ROSA OTALORA  PEREZ</v>
          </cell>
          <cell r="J3368">
            <v>19001</v>
          </cell>
          <cell r="K3368" t="str">
            <v>Carrera 5 # 9N - 203</v>
          </cell>
          <cell r="L3368" t="str">
            <v>CAUCA</v>
          </cell>
          <cell r="M3368" t="str">
            <v>POPAYAN</v>
          </cell>
          <cell r="N3368" t="str">
            <v>8367812  |  8367812</v>
          </cell>
          <cell r="O3368">
            <v>3122107887</v>
          </cell>
          <cell r="P3368" t="str">
            <v>armacpopayan2019@gmail.com</v>
          </cell>
          <cell r="Q3368" t="str">
            <v>SIN ANIMO DE LUCRO</v>
          </cell>
          <cell r="R3368" t="str">
            <v>ORGANIZACION AUTORIZADA</v>
          </cell>
        </row>
        <row r="3369">
          <cell r="A3369">
            <v>43658</v>
          </cell>
          <cell r="B3369" t="str">
            <v xml:space="preserve">ASOCIACION DE RECICLADORES GLOBO AMBIENTAL </v>
          </cell>
          <cell r="C3369">
            <v>43505</v>
          </cell>
          <cell r="D3369" t="str">
            <v>901251388-7</v>
          </cell>
          <cell r="E3369" t="str">
            <v>OPERATIVA</v>
          </cell>
          <cell r="F3369">
            <v>43497</v>
          </cell>
          <cell r="G3369" t="str">
            <v>ACTUALIZACION</v>
          </cell>
          <cell r="H3369">
            <v>45742</v>
          </cell>
          <cell r="I3369" t="str">
            <v>NYNY JOHANNA BECERRA RODRIGUEZ</v>
          </cell>
          <cell r="J3369">
            <v>11001</v>
          </cell>
          <cell r="K3369" t="str">
            <v>CRA 81 A NO 84 B SUR 16</v>
          </cell>
          <cell r="L3369" t="str">
            <v>BOGOTÁ, D.C.</v>
          </cell>
          <cell r="M3369" t="str">
            <v>BOGOTA, D.C.</v>
          </cell>
          <cell r="N3369" t="str">
            <v>4499079  |  4499079</v>
          </cell>
          <cell r="O3369">
            <v>3133152174</v>
          </cell>
          <cell r="P3369" t="str">
            <v>ASOCIACIONGLOBOAMBIENTAL@GMAIL.COM</v>
          </cell>
          <cell r="Q3369" t="str">
            <v>SIN ANIMO DE LUCRO</v>
          </cell>
          <cell r="R3369" t="str">
            <v>ORGANIZACION AUTORIZADA</v>
          </cell>
        </row>
        <row r="3370">
          <cell r="A3370">
            <v>43696</v>
          </cell>
          <cell r="B3370" t="str">
            <v>EMPRESA DE SERVICIOS PÚBLICOS DOMICILIARIOS GIRÓN S.A.S E.S.P</v>
          </cell>
          <cell r="C3370">
            <v>43985</v>
          </cell>
          <cell r="D3370" t="str">
            <v>901254325-7</v>
          </cell>
          <cell r="E3370" t="str">
            <v>OPERATIVA</v>
          </cell>
          <cell r="F3370">
            <v>43617</v>
          </cell>
          <cell r="G3370" t="str">
            <v>ACTUALIZACION</v>
          </cell>
          <cell r="H3370">
            <v>45538</v>
          </cell>
          <cell r="I3370" t="str">
            <v>OMAR DELFIN ALVAREZ ALVAREZ</v>
          </cell>
          <cell r="J3370">
            <v>68307</v>
          </cell>
          <cell r="K3370" t="str">
            <v>CALLE 29 25-31</v>
          </cell>
          <cell r="L3370" t="str">
            <v>SANTANDER</v>
          </cell>
          <cell r="M3370" t="str">
            <v>GIRON</v>
          </cell>
          <cell r="N3370" t="str">
            <v>6042558  |  6042558</v>
          </cell>
          <cell r="O3370">
            <v>3144827951</v>
          </cell>
          <cell r="P3370" t="str">
            <v>gerencia@gironesp.com</v>
          </cell>
          <cell r="Q3370" t="str">
            <v>SOCIEDAD POR ACCIONES SIMPLIFICADA</v>
          </cell>
          <cell r="R3370" t="str">
            <v>SOCIEDADES (EMPRESA DE SERVICIOS PUBLICOS)</v>
          </cell>
        </row>
        <row r="3371">
          <cell r="A3371">
            <v>43699</v>
          </cell>
          <cell r="B3371" t="str">
            <v>ASOCIACION INTEGRAL DE RECICLADORES ECOLOGICOS ESP</v>
          </cell>
          <cell r="C3371">
            <v>43524</v>
          </cell>
          <cell r="D3371" t="str">
            <v>901252121-2</v>
          </cell>
          <cell r="E3371" t="str">
            <v>OPERATIVA</v>
          </cell>
          <cell r="F3371">
            <v>43504</v>
          </cell>
          <cell r="G3371" t="str">
            <v>ACTUALIZACION</v>
          </cell>
          <cell r="H3371">
            <v>45722</v>
          </cell>
          <cell r="I3371" t="str">
            <v>HECTOR ALEJANDRO RAMIREZ CASTANEDA</v>
          </cell>
          <cell r="J3371">
            <v>11001</v>
          </cell>
          <cell r="K3371" t="str">
            <v>calle 142 bis a 138 a 50</v>
          </cell>
          <cell r="L3371" t="str">
            <v>BOGOTÁ, D.C.</v>
          </cell>
          <cell r="M3371" t="str">
            <v>BOGOTA, D.C.</v>
          </cell>
          <cell r="N3371" t="str">
            <v>7356389  |  9209334</v>
          </cell>
          <cell r="O3371">
            <v>3222739103</v>
          </cell>
          <cell r="P3371" t="str">
            <v>AIREURBANOESP@GMAIL.COM</v>
          </cell>
          <cell r="Q3371" t="str">
            <v>SIN ANIMO DE LUCRO</v>
          </cell>
          <cell r="R3371" t="str">
            <v>ORGANIZACION AUTORIZADA</v>
          </cell>
        </row>
        <row r="3372">
          <cell r="A3372">
            <v>43700</v>
          </cell>
          <cell r="B3372" t="str">
            <v>LA ADMINISTRACION PUBLICA COOPERATIVA DE ACUEDUCTO ALCANTARILLADO Y ASEO DEL MUNICIPIO DE PAEZ CAUCA</v>
          </cell>
          <cell r="C3372">
            <v>44215</v>
          </cell>
          <cell r="D3372" t="str">
            <v>901240517-3</v>
          </cell>
          <cell r="E3372" t="str">
            <v>OPERATIVA</v>
          </cell>
          <cell r="F3372">
            <v>43479</v>
          </cell>
          <cell r="G3372" t="str">
            <v>ACTUALIZACION</v>
          </cell>
          <cell r="H3372">
            <v>44980</v>
          </cell>
          <cell r="I3372" t="str">
            <v>LUBIANY COLLO VELASCO</v>
          </cell>
          <cell r="J3372">
            <v>19517</v>
          </cell>
          <cell r="K3372" t="str">
            <v>KRA4  No 8A73</v>
          </cell>
          <cell r="L3372" t="str">
            <v>CAUCA</v>
          </cell>
          <cell r="M3372" t="str">
            <v>PAEZ</v>
          </cell>
          <cell r="N3372" t="str">
            <v>8236384  |  8338210</v>
          </cell>
          <cell r="O3372">
            <v>3137383882</v>
          </cell>
          <cell r="P3372" t="str">
            <v>apcpaezcauca@gmail.com</v>
          </cell>
          <cell r="Q3372" t="str">
            <v>COOPERATIVA</v>
          </cell>
          <cell r="R3372" t="str">
            <v>ORGANIZACION AUTORIZADA</v>
          </cell>
        </row>
        <row r="3373">
          <cell r="A3373">
            <v>43736</v>
          </cell>
          <cell r="B3373" t="str">
            <v>ASOCIACION DE RECICLADORES REDCICLAMOS</v>
          </cell>
          <cell r="C3373">
            <v>43626</v>
          </cell>
          <cell r="D3373" t="str">
            <v>901250445-4</v>
          </cell>
          <cell r="E3373" t="str">
            <v>OPERATIVA</v>
          </cell>
          <cell r="F3373">
            <v>43496</v>
          </cell>
          <cell r="G3373" t="str">
            <v>INSCRIPCION</v>
          </cell>
          <cell r="H3373">
            <v>43628</v>
          </cell>
          <cell r="I3373" t="str">
            <v>FAWER LERMA VANEGAS</v>
          </cell>
          <cell r="J3373">
            <v>27495</v>
          </cell>
          <cell r="K3373" t="str">
            <v>BARRIO MIRAFLORES</v>
          </cell>
          <cell r="L3373" t="str">
            <v>CHOCÓ</v>
          </cell>
          <cell r="M3373" t="str">
            <v>NUQUI</v>
          </cell>
          <cell r="N3373" t="str">
            <v>6836129  |  6836128</v>
          </cell>
          <cell r="O3373">
            <v>3185476201</v>
          </cell>
          <cell r="P3373" t="str">
            <v>redciclamos@gmail.com</v>
          </cell>
          <cell r="Q3373" t="str">
            <v>SIN ANIMO DE LUCRO</v>
          </cell>
          <cell r="R3373" t="str">
            <v>ORGANIZACION AUTORIZADA</v>
          </cell>
        </row>
        <row r="3374">
          <cell r="A3374">
            <v>43740</v>
          </cell>
          <cell r="B3374" t="str">
            <v>ASOCIACIÓN DE RECICLAJE PLANETA AZUL</v>
          </cell>
          <cell r="C3374">
            <v>43557</v>
          </cell>
          <cell r="D3374" t="str">
            <v>901251588-3</v>
          </cell>
          <cell r="E3374" t="str">
            <v>OPERATIVA</v>
          </cell>
          <cell r="F3374">
            <v>43515</v>
          </cell>
          <cell r="G3374" t="str">
            <v>ACTUALIZACION</v>
          </cell>
          <cell r="H3374">
            <v>45742</v>
          </cell>
          <cell r="I3374" t="str">
            <v>LUIS ALBERTO SORACA BARRERA</v>
          </cell>
          <cell r="J3374">
            <v>15001</v>
          </cell>
          <cell r="K3374" t="str">
            <v>VEREDA PIRGUA</v>
          </cell>
          <cell r="L3374" t="str">
            <v>BOYACÁ</v>
          </cell>
          <cell r="M3374" t="str">
            <v>TUNJA</v>
          </cell>
          <cell r="N3374" t="str">
            <v>0000000  |  0000000</v>
          </cell>
          <cell r="O3374">
            <v>3125519438</v>
          </cell>
          <cell r="P3374" t="str">
            <v>planetazultunja@gmail.com</v>
          </cell>
          <cell r="Q3374" t="str">
            <v>SIN ANIMO DE LUCRO</v>
          </cell>
          <cell r="R3374" t="str">
            <v>ORGANIZACION AUTORIZADA</v>
          </cell>
        </row>
        <row r="3375">
          <cell r="A3375">
            <v>43757</v>
          </cell>
          <cell r="B3375" t="str">
            <v>ASOCIACIÓN DE RECUPERADORES AMBIENTALES DEL CENTRO DEL VALLE E.S.P.</v>
          </cell>
          <cell r="C3375">
            <v>43517</v>
          </cell>
          <cell r="D3375" t="str">
            <v>901256455-5</v>
          </cell>
          <cell r="E3375" t="str">
            <v>OPERATIVA</v>
          </cell>
          <cell r="F3375">
            <v>43514</v>
          </cell>
          <cell r="G3375" t="str">
            <v>ACTUALIZACION</v>
          </cell>
          <cell r="H3375">
            <v>45720</v>
          </cell>
          <cell r="I3375" t="str">
            <v>ALEJANDRO CALERO FLOREZ</v>
          </cell>
          <cell r="J3375">
            <v>76834</v>
          </cell>
          <cell r="K3375" t="str">
            <v>calle 13 # 41 - 251</v>
          </cell>
          <cell r="L3375" t="str">
            <v>VALLE DEL CAUCA</v>
          </cell>
          <cell r="M3375" t="str">
            <v>TULUA</v>
          </cell>
          <cell r="N3375" t="str">
            <v>2251979  |  2251979</v>
          </cell>
          <cell r="O3375">
            <v>3153052942</v>
          </cell>
          <cell r="P3375" t="str">
            <v>asoambientaltulua@hotmail.com</v>
          </cell>
          <cell r="Q3375" t="str">
            <v>EMPRESA ASOCIATIVA DE TRABAJO</v>
          </cell>
          <cell r="R3375" t="str">
            <v>ORGANIZACION AUTORIZADA</v>
          </cell>
        </row>
        <row r="3376">
          <cell r="A3376">
            <v>43816</v>
          </cell>
          <cell r="B3376" t="str">
            <v>ASOCIACION ORA TODOS RECICLAMOS POR UN MEJOR AMBIENTE ESP</v>
          </cell>
          <cell r="C3376">
            <v>43524</v>
          </cell>
          <cell r="D3376" t="str">
            <v>901249750-4</v>
          </cell>
          <cell r="E3376" t="str">
            <v>OPERATIVA</v>
          </cell>
          <cell r="F3376">
            <v>43495</v>
          </cell>
          <cell r="G3376" t="str">
            <v>ACTUALIZACION</v>
          </cell>
          <cell r="H3376">
            <v>45720</v>
          </cell>
          <cell r="I3376" t="str">
            <v>EDGAR ENRIQUE QUINTERO FLOREZ</v>
          </cell>
          <cell r="J3376">
            <v>11001</v>
          </cell>
          <cell r="K3376" t="str">
            <v>CARRERA 58A No 130 24</v>
          </cell>
          <cell r="L3376" t="str">
            <v>BOGOTÁ, D.C.</v>
          </cell>
          <cell r="M3376" t="str">
            <v>BOGOTA, D.C.</v>
          </cell>
          <cell r="N3376" t="str">
            <v>0000000  |  0000000</v>
          </cell>
          <cell r="O3376">
            <v>3202382651</v>
          </cell>
          <cell r="P3376" t="str">
            <v>COLOMBIARECICLAMEJOR@HOTMAIL.COM</v>
          </cell>
          <cell r="Q3376" t="str">
            <v>SIN ANIMO DE LUCRO</v>
          </cell>
          <cell r="R3376" t="str">
            <v>ORGANIZACION AUTORIZADA</v>
          </cell>
        </row>
        <row r="3377">
          <cell r="A3377">
            <v>43817</v>
          </cell>
          <cell r="B3377" t="str">
            <v xml:space="preserve">FUNDACION SER AMBIENTAL </v>
          </cell>
          <cell r="C3377">
            <v>43739</v>
          </cell>
          <cell r="D3377" t="str">
            <v>901102919-1</v>
          </cell>
          <cell r="E3377" t="str">
            <v>OPERATIVA</v>
          </cell>
          <cell r="F3377">
            <v>42949</v>
          </cell>
          <cell r="G3377" t="str">
            <v>ACTUALIZACION</v>
          </cell>
          <cell r="H3377">
            <v>45383</v>
          </cell>
          <cell r="I3377" t="str">
            <v xml:space="preserve">LUIS FERNANDO  ACOSTA </v>
          </cell>
          <cell r="J3377">
            <v>76001</v>
          </cell>
          <cell r="K3377" t="str">
            <v>carrera 7tbis # 76-69</v>
          </cell>
          <cell r="L3377" t="str">
            <v>VALLE DEL CAUCA</v>
          </cell>
          <cell r="M3377" t="str">
            <v>CALI</v>
          </cell>
          <cell r="N3377" t="str">
            <v>6561548  |  6631184</v>
          </cell>
          <cell r="O3377">
            <v>3192074770</v>
          </cell>
          <cell r="P3377" t="str">
            <v>fundareciclabien2018@hotmail.com</v>
          </cell>
          <cell r="Q3377" t="str">
            <v>EMPRESA ASOCIATIVA DE TRABAJO</v>
          </cell>
          <cell r="R3377" t="str">
            <v>ORGANIZACION AUTORIZADA</v>
          </cell>
        </row>
        <row r="3378">
          <cell r="A3378">
            <v>43837</v>
          </cell>
          <cell r="B3378" t="str">
            <v>Asociación de Recicladores de Oficio del Municipio de El Santuario Mil Colores</v>
          </cell>
          <cell r="C3378">
            <v>43528</v>
          </cell>
          <cell r="D3378" t="str">
            <v>901257621-6</v>
          </cell>
          <cell r="E3378" t="str">
            <v>OPERATIVA</v>
          </cell>
          <cell r="F3378">
            <v>43511</v>
          </cell>
          <cell r="G3378" t="str">
            <v>ACTUALIZACION</v>
          </cell>
          <cell r="H3378">
            <v>45744</v>
          </cell>
          <cell r="I3378" t="str">
            <v>JUAN CAMILO SILVA  HOYOS</v>
          </cell>
          <cell r="J3378">
            <v>5697</v>
          </cell>
          <cell r="K3378" t="str">
            <v>calle 52 48 - 12</v>
          </cell>
          <cell r="L3378" t="str">
            <v>ANTIOQUIA</v>
          </cell>
          <cell r="M3378" t="str">
            <v>EL SANTUARIO</v>
          </cell>
          <cell r="N3378" t="str">
            <v>5676365  |  5676365</v>
          </cell>
          <cell r="O3378">
            <v>3016444544</v>
          </cell>
          <cell r="P3378" t="str">
            <v>milcoloreselsantuario@gmail.com</v>
          </cell>
          <cell r="Q3378" t="str">
            <v>SIN ANIMO DE LUCRO</v>
          </cell>
          <cell r="R3378" t="str">
            <v>ORGANIZACION AUTORIZADA</v>
          </cell>
        </row>
        <row r="3379">
          <cell r="A3379">
            <v>43857</v>
          </cell>
          <cell r="B3379" t="str">
            <v>Soluciones Ambientales del Sur S.A.S.</v>
          </cell>
          <cell r="C3379">
            <v>43535</v>
          </cell>
          <cell r="D3379" t="str">
            <v>901250785-3</v>
          </cell>
          <cell r="E3379" t="str">
            <v>OPERATIVA</v>
          </cell>
          <cell r="F3379">
            <v>43495</v>
          </cell>
          <cell r="G3379" t="str">
            <v>ACTUALIZACION</v>
          </cell>
          <cell r="H3379">
            <v>45083</v>
          </cell>
          <cell r="I3379" t="str">
            <v>MARLON HAMILTON TOVAR TRUJILLO</v>
          </cell>
          <cell r="J3379">
            <v>52001</v>
          </cell>
          <cell r="K3379" t="str">
            <v>KM 2 VIA PERIMETRAL LOTE 7</v>
          </cell>
          <cell r="L3379" t="str">
            <v>NARIÑO</v>
          </cell>
          <cell r="M3379" t="str">
            <v>PASTO</v>
          </cell>
          <cell r="N3379" t="str">
            <v>0000000  |  0000000</v>
          </cell>
          <cell r="O3379">
            <v>3127111488</v>
          </cell>
          <cell r="P3379" t="str">
            <v>solambientales02@gmail.com</v>
          </cell>
          <cell r="Q3379" t="str">
            <v>SOCIEDAD POR ACCIONES SIMPLIFICADA</v>
          </cell>
          <cell r="R3379" t="str">
            <v>SOCIEDADES (EMPRESA DE SERVICIOS PUBLICOS)</v>
          </cell>
        </row>
        <row r="3380">
          <cell r="A3380">
            <v>43897</v>
          </cell>
          <cell r="B3380" t="str">
            <v xml:space="preserve">ASOCIACION DE RECUPERADORES POR BELEN </v>
          </cell>
          <cell r="C3380">
            <v>43543</v>
          </cell>
          <cell r="D3380" t="str">
            <v>901257496-1</v>
          </cell>
          <cell r="E3380" t="str">
            <v>OPERATIVA</v>
          </cell>
          <cell r="F3380">
            <v>43492</v>
          </cell>
          <cell r="G3380" t="str">
            <v>ACTUALIZACION</v>
          </cell>
          <cell r="H3380">
            <v>45076</v>
          </cell>
          <cell r="I3380" t="str">
            <v>ANFRELINA MOGOLLON  VARGAS</v>
          </cell>
          <cell r="J3380">
            <v>15087</v>
          </cell>
          <cell r="K3380" t="str">
            <v>cra 4#9-46</v>
          </cell>
          <cell r="L3380" t="str">
            <v>BOYACÁ</v>
          </cell>
          <cell r="M3380" t="str">
            <v>BELEN</v>
          </cell>
          <cell r="N3380" t="str">
            <v>0000000  |  0000000</v>
          </cell>
          <cell r="O3380">
            <v>3202948761</v>
          </cell>
          <cell r="P3380" t="str">
            <v>arpbelen@gmail.com</v>
          </cell>
          <cell r="Q3380" t="str">
            <v>SIN ANIMO DE LUCRO</v>
          </cell>
          <cell r="R3380" t="str">
            <v>ORGANIZACION AUTORIZADA</v>
          </cell>
        </row>
        <row r="3381">
          <cell r="A3381">
            <v>43936</v>
          </cell>
          <cell r="B3381" t="str">
            <v>asociacion de recicladores jovenes de ayer y hoy medio ambiental</v>
          </cell>
          <cell r="C3381">
            <v>43571</v>
          </cell>
          <cell r="D3381" t="str">
            <v>901191188-2</v>
          </cell>
          <cell r="E3381" t="str">
            <v>OPERATIVA</v>
          </cell>
          <cell r="F3381">
            <v>43273</v>
          </cell>
          <cell r="G3381" t="str">
            <v>ACTUALIZACION</v>
          </cell>
          <cell r="H3381">
            <v>45484</v>
          </cell>
          <cell r="I3381" t="str">
            <v xml:space="preserve">JORGE ALBERTO JIMENEZ MORALES </v>
          </cell>
          <cell r="J3381">
            <v>11001</v>
          </cell>
          <cell r="K3381" t="str">
            <v>CALLE 3 # 10 55</v>
          </cell>
          <cell r="L3381" t="str">
            <v>BOGOTÁ, D.C.</v>
          </cell>
          <cell r="M3381" t="str">
            <v>BOGOTA, D.C.</v>
          </cell>
          <cell r="N3381" t="str">
            <v>9320882  |  9320882</v>
          </cell>
          <cell r="O3381">
            <v>3106893283</v>
          </cell>
          <cell r="P3381" t="str">
            <v>asociacionderecicladoresarjah@gmail.com</v>
          </cell>
          <cell r="Q3381" t="str">
            <v>SIN ANIMO DE LUCRO</v>
          </cell>
          <cell r="R3381" t="str">
            <v>ORGANIZACION AUTORIZADA</v>
          </cell>
        </row>
        <row r="3382">
          <cell r="A3382">
            <v>43956</v>
          </cell>
          <cell r="B3382" t="str">
            <v>ASOCIACION DE RECICLADORES DE SAN CARLOS DE GUAROA</v>
          </cell>
          <cell r="C3382">
            <v>43551</v>
          </cell>
          <cell r="D3382" t="str">
            <v>901263578-1</v>
          </cell>
          <cell r="E3382" t="str">
            <v>OPERATIVA</v>
          </cell>
          <cell r="F3382">
            <v>43532</v>
          </cell>
          <cell r="G3382" t="str">
            <v>ACTUALIZACION</v>
          </cell>
          <cell r="H3382">
            <v>45720</v>
          </cell>
          <cell r="I3382" t="str">
            <v>NAIR BENAVIDES PACHECO</v>
          </cell>
          <cell r="J3382">
            <v>50006</v>
          </cell>
          <cell r="K3382" t="str">
            <v>CL 16 33 28</v>
          </cell>
          <cell r="L3382" t="str">
            <v>META</v>
          </cell>
          <cell r="M3382" t="str">
            <v>ACACIAS</v>
          </cell>
          <cell r="N3382" t="str">
            <v>6576499  |  6576499</v>
          </cell>
          <cell r="O3382">
            <v>3102126833</v>
          </cell>
          <cell r="P3382" t="str">
            <v>asorecgua@gmail.com</v>
          </cell>
          <cell r="Q3382" t="str">
            <v>SIN ANIMO DE LUCRO</v>
          </cell>
          <cell r="R3382" t="str">
            <v>ORGANIZACION AUTORIZADA</v>
          </cell>
        </row>
        <row r="3383">
          <cell r="A3383">
            <v>43978</v>
          </cell>
          <cell r="B3383" t="str">
            <v xml:space="preserve">ASOCIACIÓN DE RECICLADORES FENACICLAR </v>
          </cell>
          <cell r="C3383">
            <v>43627</v>
          </cell>
          <cell r="D3383" t="str">
            <v>901244420-6</v>
          </cell>
          <cell r="E3383" t="str">
            <v>OPERATIVA</v>
          </cell>
          <cell r="F3383">
            <v>43468</v>
          </cell>
          <cell r="G3383" t="str">
            <v>ACTUALIZACION</v>
          </cell>
          <cell r="H3383">
            <v>45477</v>
          </cell>
          <cell r="I3383" t="str">
            <v>NAYIRIS DEL CARMEN MARRIAGA ABELLO</v>
          </cell>
          <cell r="J3383">
            <v>8001</v>
          </cell>
          <cell r="K3383" t="str">
            <v>calle 37 # 33 -173</v>
          </cell>
          <cell r="L3383" t="str">
            <v>ATLÁNTICO</v>
          </cell>
          <cell r="M3383" t="str">
            <v>BARRANQUILLA</v>
          </cell>
          <cell r="N3383" t="str">
            <v>3855211  |  6648765</v>
          </cell>
          <cell r="O3383">
            <v>3008311373</v>
          </cell>
          <cell r="P3383" t="str">
            <v>fenaciclarcaribe@gmail.com</v>
          </cell>
          <cell r="Q3383" t="str">
            <v>SIN ANIMO DE LUCRO</v>
          </cell>
          <cell r="R3383" t="str">
            <v>ORGANIZACION AUTORIZADA</v>
          </cell>
        </row>
        <row r="3384">
          <cell r="A3384">
            <v>43997</v>
          </cell>
          <cell r="B3384" t="str">
            <v>ASOCIACION DE RECICLADORES PROTECTORES Y PROMOTORES AMBIENTALES</v>
          </cell>
          <cell r="C3384">
            <v>43558</v>
          </cell>
          <cell r="D3384" t="str">
            <v>901263858-9</v>
          </cell>
          <cell r="E3384" t="str">
            <v>OPERATIVA</v>
          </cell>
          <cell r="F3384">
            <v>43538</v>
          </cell>
          <cell r="G3384" t="str">
            <v>ACTUALIZACION</v>
          </cell>
          <cell r="H3384">
            <v>45421</v>
          </cell>
          <cell r="I3384" t="str">
            <v>CARLOS ALEJANDRO YOGOY PABON</v>
          </cell>
          <cell r="J3384">
            <v>11001</v>
          </cell>
          <cell r="K3384" t="str">
            <v>CALLE 139 N 96 A 04</v>
          </cell>
          <cell r="L3384" t="str">
            <v>BOGOTÁ, D.C.</v>
          </cell>
          <cell r="M3384" t="str">
            <v>BOGOTA, D.C.</v>
          </cell>
          <cell r="N3384" t="str">
            <v>3044561  |  9209334</v>
          </cell>
          <cell r="O3384">
            <v>3044561282</v>
          </cell>
          <cell r="P3384" t="str">
            <v>ASOCIACIONARPAESP@GMAIL.COM</v>
          </cell>
          <cell r="Q3384" t="str">
            <v>SIN ANIMO DE LUCRO</v>
          </cell>
          <cell r="R3384" t="str">
            <v>ORGANIZACION AUTORIZADA</v>
          </cell>
        </row>
        <row r="3385">
          <cell r="A3385">
            <v>44017</v>
          </cell>
          <cell r="B3385" t="str">
            <v>ASOCIACION DE RECICLADORES DE PUERTO GAITAN KAITUATA</v>
          </cell>
          <cell r="C3385">
            <v>43558</v>
          </cell>
          <cell r="D3385" t="str">
            <v>901266792-5</v>
          </cell>
          <cell r="E3385" t="str">
            <v>OPERATIVA</v>
          </cell>
          <cell r="F3385">
            <v>43543</v>
          </cell>
          <cell r="G3385" t="str">
            <v>ACTUALIZACION</v>
          </cell>
          <cell r="H3385">
            <v>43938</v>
          </cell>
          <cell r="I3385" t="str">
            <v>OSCAR BUITRAGO GARCIA</v>
          </cell>
          <cell r="J3385">
            <v>50568</v>
          </cell>
          <cell r="K3385" t="str">
            <v>MZ 13 LOTE FLOR AMARILLO</v>
          </cell>
          <cell r="L3385" t="str">
            <v>META</v>
          </cell>
          <cell r="M3385" t="str">
            <v>PUERTO GAITAN</v>
          </cell>
          <cell r="N3385" t="str">
            <v>0000000  |  0000000</v>
          </cell>
          <cell r="O3385">
            <v>3176756209</v>
          </cell>
          <cell r="P3385" t="str">
            <v>o-buitrago@hotmail.com</v>
          </cell>
          <cell r="Q3385" t="str">
            <v>SIN ANIMO DE LUCRO</v>
          </cell>
          <cell r="R3385" t="str">
            <v>ORGANIZACION AUTORIZADA</v>
          </cell>
        </row>
        <row r="3386">
          <cell r="A3386">
            <v>44018</v>
          </cell>
          <cell r="B3386" t="str">
            <v>ASOCIACIÓN DE EMPRENDEDORES ECOLÓGICOS TECNIFICADOS DE COLOMBIA</v>
          </cell>
          <cell r="C3386">
            <v>43698</v>
          </cell>
          <cell r="D3386" t="str">
            <v>901227222-2</v>
          </cell>
          <cell r="E3386" t="str">
            <v>OPERATIVA</v>
          </cell>
          <cell r="F3386">
            <v>43403</v>
          </cell>
          <cell r="G3386" t="str">
            <v>ACTUALIZACION</v>
          </cell>
          <cell r="H3386">
            <v>45377</v>
          </cell>
          <cell r="I3386" t="str">
            <v>DEISI MILENA CARDOSO DIAZ</v>
          </cell>
          <cell r="J3386">
            <v>41001</v>
          </cell>
          <cell r="K3386" t="str">
            <v>CL 18 SUR 6 15</v>
          </cell>
          <cell r="L3386" t="str">
            <v>HUILA</v>
          </cell>
          <cell r="M3386" t="str">
            <v>NEIVA</v>
          </cell>
          <cell r="N3386" t="str">
            <v>8603830  |  8603830</v>
          </cell>
          <cell r="O3386">
            <v>3133765750</v>
          </cell>
          <cell r="P3386" t="str">
            <v>asoempretcol2018@gmail.com</v>
          </cell>
          <cell r="Q3386" t="str">
            <v>SIN ANIMO DE LUCRO</v>
          </cell>
          <cell r="R3386" t="str">
            <v>ORGANIZACION AUTORIZADA</v>
          </cell>
        </row>
        <row r="3387">
          <cell r="A3387">
            <v>44038</v>
          </cell>
          <cell r="B3387" t="str">
            <v>ASOCIACIÓN DE RECICLADORES  TRANSFORMANDO VIDA AMBIENTAL</v>
          </cell>
          <cell r="C3387">
            <v>43608</v>
          </cell>
          <cell r="D3387" t="str">
            <v>901186128-0</v>
          </cell>
          <cell r="E3387" t="str">
            <v>OPERATIVA</v>
          </cell>
          <cell r="F3387">
            <v>43252</v>
          </cell>
          <cell r="G3387" t="str">
            <v>ACTUALIZACION</v>
          </cell>
          <cell r="H3387">
            <v>44823</v>
          </cell>
          <cell r="I3387" t="str">
            <v>JOHN JAIRO ALBARRACIN  CAMPOS</v>
          </cell>
          <cell r="J3387">
            <v>11001</v>
          </cell>
          <cell r="K3387" t="str">
            <v>Calle 51d sur # 81i - 42</v>
          </cell>
          <cell r="L3387" t="str">
            <v>BOGOTÁ, D.C.</v>
          </cell>
          <cell r="M3387" t="str">
            <v>BOGOTA, D.C.</v>
          </cell>
          <cell r="N3387" t="str">
            <v>4519395  |  3142964</v>
          </cell>
          <cell r="O3387">
            <v>3125967393</v>
          </cell>
          <cell r="P3387" t="str">
            <v>reciclajetva@gmail.com</v>
          </cell>
          <cell r="Q3387" t="str">
            <v>SIN ANIMO DE LUCRO</v>
          </cell>
          <cell r="R3387" t="str">
            <v>ORGANIZACION AUTORIZADA</v>
          </cell>
        </row>
        <row r="3388">
          <cell r="A3388">
            <v>44039</v>
          </cell>
          <cell r="B3388" t="str">
            <v>ASOIMPACTO AMBIENTAL</v>
          </cell>
          <cell r="C3388">
            <v>43553</v>
          </cell>
          <cell r="D3388" t="str">
            <v>901252833-8</v>
          </cell>
          <cell r="E3388" t="str">
            <v>OPERATIVA</v>
          </cell>
          <cell r="F3388">
            <v>43504</v>
          </cell>
          <cell r="G3388" t="str">
            <v>ACTUALIZACION</v>
          </cell>
          <cell r="H3388">
            <v>44645</v>
          </cell>
          <cell r="I3388" t="str">
            <v>YULIE ANDREA VILLALBA BARRAGAN</v>
          </cell>
          <cell r="J3388">
            <v>11001</v>
          </cell>
          <cell r="K3388" t="str">
            <v>CALLE 4B 53C-58</v>
          </cell>
          <cell r="L3388" t="str">
            <v>BOGOTÁ, D.C.</v>
          </cell>
          <cell r="M3388" t="str">
            <v>BOGOTA, D.C.</v>
          </cell>
          <cell r="N3388" t="str">
            <v>4639086  |  7505210</v>
          </cell>
          <cell r="O3388">
            <v>3104052938</v>
          </cell>
          <cell r="P3388" t="str">
            <v>asoimpacto2019@gmail.com</v>
          </cell>
          <cell r="Q3388" t="str">
            <v>SIN ANIMO DE LUCRO</v>
          </cell>
          <cell r="R3388" t="str">
            <v>ORGANIZACION AUTORIZADA</v>
          </cell>
        </row>
        <row r="3389">
          <cell r="A3389">
            <v>44040</v>
          </cell>
          <cell r="B3389" t="str">
            <v>Recuperadora para el fomento de la sostenibilidad ambiental SAS</v>
          </cell>
          <cell r="C3389">
            <v>43552</v>
          </cell>
          <cell r="D3389" t="str">
            <v>901263999-9</v>
          </cell>
          <cell r="E3389" t="str">
            <v>OPERATIVA</v>
          </cell>
          <cell r="F3389">
            <v>43536</v>
          </cell>
          <cell r="G3389" t="str">
            <v>INSCRIPCION</v>
          </cell>
          <cell r="H3389">
            <v>43584</v>
          </cell>
          <cell r="I3389" t="str">
            <v xml:space="preserve">HECTOR JAVIER AGUIRRE </v>
          </cell>
          <cell r="J3389">
            <v>8001</v>
          </cell>
          <cell r="K3389" t="str">
            <v xml:space="preserve">calle85B#78B-99 piso 1 apto 1 </v>
          </cell>
          <cell r="L3389" t="str">
            <v>ATLÁNTICO</v>
          </cell>
          <cell r="M3389" t="str">
            <v>BARRANQUILLA</v>
          </cell>
          <cell r="N3389" t="str">
            <v>3553867  |  3553867</v>
          </cell>
          <cell r="O3389">
            <v>3116979648</v>
          </cell>
          <cell r="P3389" t="str">
            <v>sasrecsa@gmail.com</v>
          </cell>
          <cell r="Q3389" t="str">
            <v>SOCIEDAD POR ACCIONES SIMPLIFICADA</v>
          </cell>
          <cell r="R3389" t="str">
            <v>SOCIEDADES (EMPRESA DE SERVICIOS PUBLICOS)</v>
          </cell>
        </row>
        <row r="3390">
          <cell r="A3390">
            <v>44041</v>
          </cell>
          <cell r="B3390" t="str">
            <v>OPERADOR DE SOLUCIONES AMBIENTALES ASAF S.A. E.S.P.</v>
          </cell>
          <cell r="C3390">
            <v>43605</v>
          </cell>
          <cell r="D3390" t="str">
            <v>900961104-5</v>
          </cell>
          <cell r="E3390" t="str">
            <v>OPERATIVA</v>
          </cell>
          <cell r="F3390">
            <v>43586</v>
          </cell>
          <cell r="G3390" t="str">
            <v>ACTUALIZACION</v>
          </cell>
          <cell r="H3390">
            <v>45714</v>
          </cell>
          <cell r="I3390" t="str">
            <v xml:space="preserve">NUBIA  ORTIZ QUINTERO </v>
          </cell>
          <cell r="J3390">
            <v>20770</v>
          </cell>
          <cell r="K3390" t="str">
            <v>CALLE 13 No 5 - 27</v>
          </cell>
          <cell r="L3390" t="str">
            <v>CESAR</v>
          </cell>
          <cell r="M3390" t="str">
            <v>SAN MARTIN</v>
          </cell>
          <cell r="N3390" t="str">
            <v>9999999  |  9999999</v>
          </cell>
          <cell r="O3390">
            <v>3188271838</v>
          </cell>
          <cell r="P3390" t="str">
            <v>auxiliaradministrativaasafsaesp@asafsaesp.com</v>
          </cell>
          <cell r="Q3390" t="str">
            <v>SOCIEDAD ANONIMA</v>
          </cell>
          <cell r="R3390" t="str">
            <v>SOCIEDADES (EMPRESA DE SERVICIOS PUBLICOS)</v>
          </cell>
        </row>
        <row r="3391">
          <cell r="A3391">
            <v>44042</v>
          </cell>
          <cell r="B3391" t="str">
            <v>ASOCIACION DE RECICLADORES HUELLA NATURAL E.S.P.</v>
          </cell>
          <cell r="C3391">
            <v>43552</v>
          </cell>
          <cell r="D3391" t="str">
            <v>901269006-8</v>
          </cell>
          <cell r="E3391" t="str">
            <v>OPERATIVA</v>
          </cell>
          <cell r="F3391">
            <v>43551</v>
          </cell>
          <cell r="G3391" t="str">
            <v>ACTUALIZACION</v>
          </cell>
          <cell r="H3391">
            <v>45378</v>
          </cell>
          <cell r="I3391" t="str">
            <v>JHON JAIRO  ACEVEDO  VELEZ</v>
          </cell>
          <cell r="J3391">
            <v>5001</v>
          </cell>
          <cell r="K3391" t="str">
            <v>calle 113 # 70-10</v>
          </cell>
          <cell r="L3391" t="str">
            <v>ANTIOQUIA</v>
          </cell>
          <cell r="M3391" t="str">
            <v>MEDELLÍN</v>
          </cell>
          <cell r="N3391" t="str">
            <v>3580207  |  3580207</v>
          </cell>
          <cell r="O3391">
            <v>3137715104</v>
          </cell>
          <cell r="P3391" t="str">
            <v>reshuellanatural@gmail.com</v>
          </cell>
          <cell r="Q3391" t="str">
            <v>SIN ANIMO DE LUCRO</v>
          </cell>
          <cell r="R3391" t="str">
            <v>ORGANIZACION AUTORIZADA</v>
          </cell>
        </row>
        <row r="3392">
          <cell r="A3392">
            <v>44056</v>
          </cell>
          <cell r="B3392" t="str">
            <v>asociacion de recicladores unidos por el medio ambiente</v>
          </cell>
          <cell r="C3392">
            <v>43599</v>
          </cell>
          <cell r="D3392" t="str">
            <v>901262954-3</v>
          </cell>
          <cell r="E3392" t="str">
            <v>OPERATIVA</v>
          </cell>
          <cell r="F3392">
            <v>43530</v>
          </cell>
          <cell r="G3392" t="str">
            <v>ACTUALIZACION</v>
          </cell>
          <cell r="H3392">
            <v>45719</v>
          </cell>
          <cell r="I3392" t="str">
            <v xml:space="preserve">ANGEL ANTONIO COTRINA </v>
          </cell>
          <cell r="J3392">
            <v>50318</v>
          </cell>
          <cell r="K3392" t="str">
            <v>carrera 7 numero 18-80</v>
          </cell>
          <cell r="L3392" t="str">
            <v>META</v>
          </cell>
          <cell r="M3392" t="str">
            <v>GUAMAL</v>
          </cell>
          <cell r="N3392" t="str">
            <v>3107787  |  0000000</v>
          </cell>
          <cell r="O3392">
            <v>3107787227</v>
          </cell>
          <cell r="P3392" t="str">
            <v>asorambientellano2019@gmail.com</v>
          </cell>
          <cell r="Q3392" t="str">
            <v>SIN ANIMO DE LUCRO</v>
          </cell>
          <cell r="R3392" t="str">
            <v>ORGANIZACION AUTORIZADA</v>
          </cell>
        </row>
        <row r="3393">
          <cell r="A3393">
            <v>44096</v>
          </cell>
          <cell r="B3393" t="str">
            <v>ARTECOLOGICA_ARTECOLOGICA</v>
          </cell>
          <cell r="C3393">
            <v>43569</v>
          </cell>
          <cell r="D3393" t="str">
            <v>901269266-6</v>
          </cell>
          <cell r="E3393" t="str">
            <v>OPERATIVA</v>
          </cell>
          <cell r="F3393">
            <v>43556</v>
          </cell>
          <cell r="G3393" t="str">
            <v>ACTUALIZACION</v>
          </cell>
          <cell r="H3393">
            <v>45331</v>
          </cell>
          <cell r="I3393" t="str">
            <v>JUAN CAMILO SAAVEDRA SARAVIA</v>
          </cell>
          <cell r="J3393">
            <v>73001</v>
          </cell>
          <cell r="K3393" t="str">
            <v>CARRERA 2 A No. 27-43</v>
          </cell>
          <cell r="L3393" t="str">
            <v>TOLIMA</v>
          </cell>
          <cell r="M3393" t="str">
            <v>IBAGUE</v>
          </cell>
          <cell r="N3393" t="str">
            <v>2618697  |  2618697</v>
          </cell>
          <cell r="O3393">
            <v>3153044683</v>
          </cell>
          <cell r="P3393" t="str">
            <v>contacto@artecologica.com</v>
          </cell>
          <cell r="Q3393" t="str">
            <v>SIN ANIMO DE LUCRO</v>
          </cell>
          <cell r="R3393" t="str">
            <v>ORGANIZACION AUTORIZADA</v>
          </cell>
        </row>
        <row r="3394">
          <cell r="A3394">
            <v>44097</v>
          </cell>
          <cell r="B3394" t="str">
            <v>Asociación de Recicladores Eco Atlántico</v>
          </cell>
          <cell r="C3394">
            <v>43578</v>
          </cell>
          <cell r="D3394" t="str">
            <v>901122174-5</v>
          </cell>
          <cell r="E3394" t="str">
            <v>OPERATIVA</v>
          </cell>
          <cell r="F3394">
            <v>43578</v>
          </cell>
          <cell r="G3394" t="str">
            <v>ACTUALIZACION</v>
          </cell>
          <cell r="H3394">
            <v>45721</v>
          </cell>
          <cell r="I3394" t="str">
            <v>SHIRLEY VANESSA GUTIERREZ BARROSO</v>
          </cell>
          <cell r="J3394">
            <v>8001</v>
          </cell>
          <cell r="K3394" t="str">
            <v>Calle 110 Carrera 14 A   - 44</v>
          </cell>
          <cell r="L3394" t="str">
            <v>ATLÁNTICO</v>
          </cell>
          <cell r="M3394" t="str">
            <v>BARRANQUILLA</v>
          </cell>
          <cell r="N3394" t="str">
            <v>3006204  |  0000000</v>
          </cell>
          <cell r="O3394">
            <v>3145613965</v>
          </cell>
          <cell r="P3394" t="str">
            <v>asorecicladoresecoatlantico@gmail.com</v>
          </cell>
          <cell r="Q3394" t="str">
            <v>EMPRESA ASOCIATIVA DE TRABAJO</v>
          </cell>
          <cell r="R3394" t="str">
            <v>ORGANIZACION AUTORIZADA</v>
          </cell>
        </row>
        <row r="3395">
          <cell r="A3395">
            <v>44099</v>
          </cell>
          <cell r="B3395" t="str">
            <v>RAEE CASANARE SAS - ESP</v>
          </cell>
          <cell r="C3395">
            <v>43570</v>
          </cell>
          <cell r="D3395" t="str">
            <v>901272334-1</v>
          </cell>
          <cell r="E3395" t="str">
            <v>OPERATIVA</v>
          </cell>
          <cell r="F3395">
            <v>43560</v>
          </cell>
          <cell r="G3395" t="str">
            <v>ACTUALIZACION</v>
          </cell>
          <cell r="H3395">
            <v>44167</v>
          </cell>
          <cell r="I3395" t="str">
            <v>MARIA YANIDSE CACHAY AFRICANO</v>
          </cell>
          <cell r="J3395">
            <v>85001</v>
          </cell>
          <cell r="K3395" t="str">
            <v>CALLE 33B-T-6-84</v>
          </cell>
          <cell r="L3395" t="str">
            <v>CASANARE</v>
          </cell>
          <cell r="M3395" t="str">
            <v>YOPAL</v>
          </cell>
          <cell r="N3395" t="str">
            <v>3118938  |  3118938</v>
          </cell>
          <cell r="O3395">
            <v>3118938807</v>
          </cell>
          <cell r="P3395" t="str">
            <v>raeecasanare@gmail.com</v>
          </cell>
          <cell r="Q3395" t="str">
            <v>SOCIEDAD EN COMANDITA POR ACCIONES</v>
          </cell>
          <cell r="R3395" t="str">
            <v>SOCIEDADES (EMPRESA DE SERVICIOS PUBLICOS)</v>
          </cell>
        </row>
        <row r="3396">
          <cell r="A3396">
            <v>44100</v>
          </cell>
          <cell r="B3396" t="str">
            <v>ASOCIACION ECOLOGICA Y RECICLAJE</v>
          </cell>
          <cell r="C3396">
            <v>43565</v>
          </cell>
          <cell r="D3396" t="str">
            <v>901248854-7</v>
          </cell>
          <cell r="E3396" t="str">
            <v>OPERATIVA</v>
          </cell>
          <cell r="F3396">
            <v>43470</v>
          </cell>
          <cell r="G3396" t="str">
            <v>ACTUALIZACION</v>
          </cell>
          <cell r="H3396">
            <v>45709</v>
          </cell>
          <cell r="I3396" t="str">
            <v>MARIO ALONSO ALVAREZ MONTES</v>
          </cell>
          <cell r="J3396">
            <v>8001</v>
          </cell>
          <cell r="K3396" t="str">
            <v>CRA 11 26 03 BOD 1 Y 2</v>
          </cell>
          <cell r="L3396" t="str">
            <v>ATLÁNTICO</v>
          </cell>
          <cell r="M3396" t="str">
            <v>BARRANQUILLA</v>
          </cell>
          <cell r="N3396" t="str">
            <v>3317518  |  3240000</v>
          </cell>
          <cell r="O3396">
            <v>3232333054</v>
          </cell>
          <cell r="P3396" t="str">
            <v>asoekoverde1@gmail.com</v>
          </cell>
          <cell r="Q3396" t="str">
            <v>SIN ANIMO DE LUCRO</v>
          </cell>
          <cell r="R3396" t="str">
            <v>ORGANIZACION AUTORIZADA</v>
          </cell>
        </row>
        <row r="3397">
          <cell r="A3397">
            <v>44117</v>
          </cell>
          <cell r="B3397" t="str">
            <v xml:space="preserve">ASOCIACION DE RECUPERADORES DE SALENTO ESP </v>
          </cell>
          <cell r="C3397">
            <v>43566</v>
          </cell>
          <cell r="D3397" t="str">
            <v>901186742-3</v>
          </cell>
          <cell r="E3397" t="str">
            <v>OPERATIVA</v>
          </cell>
          <cell r="F3397">
            <v>43144</v>
          </cell>
          <cell r="G3397" t="str">
            <v>ACTUALIZACION</v>
          </cell>
          <cell r="H3397">
            <v>45393</v>
          </cell>
          <cell r="I3397" t="str">
            <v>RODRIGO MONTOYA SANCHEZ</v>
          </cell>
          <cell r="J3397">
            <v>63690</v>
          </cell>
          <cell r="K3397" t="str">
            <v>CARRERA 9 CALLE 11 12</v>
          </cell>
          <cell r="L3397" t="str">
            <v>QUINDÍO</v>
          </cell>
          <cell r="M3397" t="str">
            <v>SALENTO</v>
          </cell>
          <cell r="N3397" t="str">
            <v>3227440  |  3227440</v>
          </cell>
          <cell r="O3397">
            <v>3216145501</v>
          </cell>
          <cell r="P3397" t="str">
            <v>asociacion.recuperadoresars@gmail.com</v>
          </cell>
          <cell r="Q3397" t="str">
            <v>EMPRESA DE ECONOMIA SOLIDARIA</v>
          </cell>
          <cell r="R3397" t="str">
            <v>ORGANIZACION AUTORIZADA</v>
          </cell>
        </row>
        <row r="3398">
          <cell r="A3398">
            <v>44119</v>
          </cell>
          <cell r="B3398" t="str">
            <v>ASOCIACIÓN DE USUARIOS DE ACUEDUCTO Y ALCANTARILLADO VEREDA EL ROBLE</v>
          </cell>
          <cell r="C3398">
            <v>44047</v>
          </cell>
          <cell r="D3398" t="str">
            <v>901206922-1</v>
          </cell>
          <cell r="E3398" t="str">
            <v>OPERATIVA</v>
          </cell>
          <cell r="F3398">
            <v>43334</v>
          </cell>
          <cell r="G3398" t="str">
            <v>ACTUALIZACION</v>
          </cell>
          <cell r="H3398">
            <v>45727</v>
          </cell>
          <cell r="I3398" t="str">
            <v>ALVARO BLANDON  ORTEGA</v>
          </cell>
          <cell r="J3398">
            <v>5321</v>
          </cell>
          <cell r="K3398" t="str">
            <v>Caseta Comunal Sector El Roble</v>
          </cell>
          <cell r="L3398" t="str">
            <v>ANTIOQUIA</v>
          </cell>
          <cell r="M3398" t="str">
            <v>GUATAPÉ</v>
          </cell>
          <cell r="N3398" t="str">
            <v>8610555  |  8610555</v>
          </cell>
          <cell r="O3398">
            <v>3116055197</v>
          </cell>
          <cell r="P3398" t="str">
            <v>alvaro3428246@hotmail.com</v>
          </cell>
          <cell r="Q3398" t="str">
            <v>ASOCIACION DE USUARIOS</v>
          </cell>
          <cell r="R3398" t="str">
            <v>ORGANIZACION AUTORIZADA</v>
          </cell>
        </row>
        <row r="3399">
          <cell r="A3399">
            <v>44137</v>
          </cell>
          <cell r="B3399" t="str">
            <v>ASOCIACION DE USUARIOS DEL ACUEDUCTO DEL CORREGIMIENTO DE CIEN PESOS LAS TABLAS</v>
          </cell>
          <cell r="C3399">
            <v>43609</v>
          </cell>
          <cell r="D3399" t="str">
            <v>900305770-8</v>
          </cell>
          <cell r="E3399" t="str">
            <v>OPERATIVA</v>
          </cell>
          <cell r="F3399">
            <v>40013</v>
          </cell>
          <cell r="G3399" t="str">
            <v>ACTUALIZACION</v>
          </cell>
          <cell r="H3399">
            <v>45359</v>
          </cell>
          <cell r="I3399" t="str">
            <v>JANITH  ROA BERDUGO</v>
          </cell>
          <cell r="J3399">
            <v>8606</v>
          </cell>
          <cell r="K3399" t="str">
            <v>calle 4 n 4 80</v>
          </cell>
          <cell r="L3399" t="str">
            <v>ATLÁNTICO</v>
          </cell>
          <cell r="M3399" t="str">
            <v>REPELON</v>
          </cell>
          <cell r="N3399" t="str">
            <v>3126553  |  3126553</v>
          </cell>
          <cell r="O3399">
            <v>3126553784</v>
          </cell>
          <cell r="P3399" t="str">
            <v>normaperezna@gmail.com</v>
          </cell>
          <cell r="Q3399" t="str">
            <v>ASOCIACION DE USUARIOS</v>
          </cell>
          <cell r="R3399" t="str">
            <v>ORGANIZACION AUTORIZADA</v>
          </cell>
        </row>
        <row r="3400">
          <cell r="A3400">
            <v>44156</v>
          </cell>
          <cell r="B3400" t="str">
            <v>TECNI-AGUA DEL VALLE S.A.S E.S.P</v>
          </cell>
          <cell r="C3400">
            <v>43698</v>
          </cell>
          <cell r="D3400" t="str">
            <v>900414688-9</v>
          </cell>
          <cell r="E3400" t="str">
            <v>OPERATIVA (No activa)</v>
          </cell>
          <cell r="F3400">
            <v>40590</v>
          </cell>
          <cell r="G3400" t="str">
            <v>ACTUALIZACION</v>
          </cell>
          <cell r="H3400">
            <v>44005</v>
          </cell>
          <cell r="I3400" t="str">
            <v>DIANA MARCELA GONZALEZ GONZALEZ</v>
          </cell>
          <cell r="J3400">
            <v>76001</v>
          </cell>
          <cell r="K3400" t="str">
            <v>KRA 85C # 13B - 133 PISO 2</v>
          </cell>
          <cell r="L3400" t="str">
            <v>VALLE DEL CAUCA</v>
          </cell>
          <cell r="M3400" t="str">
            <v>CALI</v>
          </cell>
          <cell r="N3400" t="str">
            <v>3429641  |  3429641</v>
          </cell>
          <cell r="O3400" t="str">
            <v>No disponible</v>
          </cell>
          <cell r="P3400" t="str">
            <v>TECNIAGUASDELVALLESAS@GMAIL.COM</v>
          </cell>
          <cell r="Q3400" t="str">
            <v>SOCIEDAD POR ACCIONES SIMPLIFICADA</v>
          </cell>
          <cell r="R3400" t="str">
            <v>SOCIEDADES (EMPRESA DE SERVICIOS PUBLICOS)</v>
          </cell>
        </row>
        <row r="3401">
          <cell r="A3401">
            <v>44157</v>
          </cell>
          <cell r="B3401" t="str">
            <v>Banco de recuperación y reciclaje Canaima SAS</v>
          </cell>
          <cell r="C3401">
            <v>43629</v>
          </cell>
          <cell r="D3401" t="str">
            <v>901204439-4</v>
          </cell>
          <cell r="E3401" t="str">
            <v>OPERATIVA</v>
          </cell>
          <cell r="F3401">
            <v>43325</v>
          </cell>
          <cell r="G3401" t="str">
            <v>ACTUALIZACION</v>
          </cell>
          <cell r="H3401">
            <v>45341</v>
          </cell>
          <cell r="I3401" t="str">
            <v>LINA MARIA MORALES GALLEGO</v>
          </cell>
          <cell r="J3401">
            <v>76306</v>
          </cell>
          <cell r="K3401" t="str">
            <v>carrera 9 # 9-20</v>
          </cell>
          <cell r="L3401" t="str">
            <v>VALLE DEL CAUCA</v>
          </cell>
          <cell r="M3401" t="str">
            <v>GINEBRA</v>
          </cell>
          <cell r="N3401" t="str">
            <v>0000000  |  0000000</v>
          </cell>
          <cell r="O3401">
            <v>3226035803</v>
          </cell>
          <cell r="P3401" t="str">
            <v>bancanaima@gmail.com</v>
          </cell>
          <cell r="Q3401" t="str">
            <v>SOCIEDAD POR ACCIONES SIMPLIFICADA</v>
          </cell>
          <cell r="R3401" t="str">
            <v>SOCIEDADES (EMPRESA DE SERVICIOS PUBLICOS)</v>
          </cell>
        </row>
        <row r="3402">
          <cell r="A3402">
            <v>44218</v>
          </cell>
          <cell r="B3402" t="str">
            <v>ASOCIACIION DE PROFESIONALES PARA EL DESARROLLO DE PROYECTOS DE INVERSION PUBLICA Y PRIVADA</v>
          </cell>
          <cell r="C3402">
            <v>43648</v>
          </cell>
          <cell r="D3402" t="str">
            <v>901231658-5</v>
          </cell>
          <cell r="E3402" t="str">
            <v>OPERATIVA</v>
          </cell>
          <cell r="F3402">
            <v>43420</v>
          </cell>
          <cell r="G3402" t="str">
            <v>ACTUALIZACION</v>
          </cell>
          <cell r="H3402">
            <v>44236</v>
          </cell>
          <cell r="I3402" t="str">
            <v>LAURA SOFIA SANDOVAL HERNANDEZ</v>
          </cell>
          <cell r="J3402">
            <v>11001</v>
          </cell>
          <cell r="K3402" t="str">
            <v>CALLE 53 No 74a-94</v>
          </cell>
          <cell r="L3402" t="str">
            <v>BOGOTÁ, D.C.</v>
          </cell>
          <cell r="M3402" t="str">
            <v>BOGOTA, D.C.</v>
          </cell>
          <cell r="N3402" t="str">
            <v>3044538  |  3044538</v>
          </cell>
          <cell r="O3402">
            <v>3232017084</v>
          </cell>
          <cell r="P3402" t="str">
            <v>asoplama2018@gmail.com</v>
          </cell>
          <cell r="Q3402" t="str">
            <v>SIN ANIMO DE LUCRO</v>
          </cell>
          <cell r="R3402" t="str">
            <v>ORGANIZACION AUTORIZADA</v>
          </cell>
        </row>
        <row r="3403">
          <cell r="A3403">
            <v>44219</v>
          </cell>
          <cell r="B3403" t="str">
            <v>Empresas Publicas de Apartado S.A.S. ESP</v>
          </cell>
          <cell r="C3403">
            <v>43581</v>
          </cell>
          <cell r="D3403" t="str">
            <v>901066064-3</v>
          </cell>
          <cell r="E3403" t="str">
            <v>OPERATIVA</v>
          </cell>
          <cell r="F3403">
            <v>43570</v>
          </cell>
          <cell r="G3403" t="str">
            <v>ACTUALIZACION</v>
          </cell>
          <cell r="H3403">
            <v>45744</v>
          </cell>
          <cell r="I3403" t="str">
            <v>ESNEYDER  LOPEZ CUESTA</v>
          </cell>
          <cell r="J3403">
            <v>5045</v>
          </cell>
          <cell r="K3403" t="str">
            <v>Carrera 100 103A-02 Bloque A Piso 3 Oficina 303</v>
          </cell>
          <cell r="L3403" t="str">
            <v>ANTIOQUIA</v>
          </cell>
          <cell r="M3403" t="str">
            <v>APARTADÓ</v>
          </cell>
          <cell r="N3403" t="str">
            <v>8289400  |  8289400</v>
          </cell>
          <cell r="O3403">
            <v>3148760019</v>
          </cell>
          <cell r="P3403" t="str">
            <v>gerenteempapa@gmil.com</v>
          </cell>
          <cell r="Q3403" t="str">
            <v>SOCIEDAD POR ACCIONES SIMPLIFICADA</v>
          </cell>
          <cell r="R3403" t="str">
            <v>SOCIEDADES (EMPRESA DE SERVICIOS PUBLICOS)</v>
          </cell>
        </row>
        <row r="3404">
          <cell r="A3404">
            <v>44220</v>
          </cell>
          <cell r="B3404" t="str">
            <v>ASOCIACION DE RECICLADORES DE OFICIO LOS PRIMOS</v>
          </cell>
          <cell r="C3404">
            <v>43976</v>
          </cell>
          <cell r="D3404" t="str">
            <v>901254782-1</v>
          </cell>
          <cell r="E3404" t="str">
            <v>OPERATIVA</v>
          </cell>
          <cell r="F3404">
            <v>43797</v>
          </cell>
          <cell r="G3404" t="str">
            <v>ACTUALIZACION</v>
          </cell>
          <cell r="H3404">
            <v>45708</v>
          </cell>
          <cell r="I3404" t="str">
            <v>LUIS NOLBERTO RENTERIA GONZALEZ</v>
          </cell>
          <cell r="J3404">
            <v>15204</v>
          </cell>
          <cell r="K3404" t="str">
            <v xml:space="preserve"> LOTE 322 829763181 MZ 7 VEREDA SAN ONOFRE</v>
          </cell>
          <cell r="L3404" t="str">
            <v>BOYACÁ</v>
          </cell>
          <cell r="M3404" t="str">
            <v>COMBITA</v>
          </cell>
          <cell r="N3404" t="str">
            <v>7430976  |  7430976</v>
          </cell>
          <cell r="O3404">
            <v>3228297631</v>
          </cell>
          <cell r="P3404" t="str">
            <v>arpritunja2020@gmail.com</v>
          </cell>
          <cell r="Q3404" t="str">
            <v>SIN ANIMO DE LUCRO</v>
          </cell>
          <cell r="R3404" t="str">
            <v>ORGANIZACION AUTORIZADA</v>
          </cell>
        </row>
        <row r="3405">
          <cell r="A3405">
            <v>44221</v>
          </cell>
          <cell r="B3405" t="str">
            <v>ASOCIACION DE USUARIOS DEL ACUEDUCTO DE NARIÑO SUCRE</v>
          </cell>
          <cell r="C3405">
            <v>44064</v>
          </cell>
          <cell r="D3405" t="str">
            <v>900306025-3</v>
          </cell>
          <cell r="E3405" t="str">
            <v>OPERATIVA</v>
          </cell>
          <cell r="F3405">
            <v>40057</v>
          </cell>
          <cell r="G3405" t="str">
            <v>ACTUALIZACION</v>
          </cell>
          <cell r="H3405">
            <v>45705</v>
          </cell>
          <cell r="I3405" t="str">
            <v>NELLYS BENAVIDES BARRIOS</v>
          </cell>
          <cell r="J3405">
            <v>70771</v>
          </cell>
          <cell r="K3405" t="str">
            <v>CRA 1 # 10 62</v>
          </cell>
          <cell r="L3405" t="str">
            <v>SUCRE</v>
          </cell>
          <cell r="M3405" t="str">
            <v>SUCRE</v>
          </cell>
          <cell r="N3405" t="str">
            <v>0000000  |  0000000</v>
          </cell>
          <cell r="O3405">
            <v>3106705840</v>
          </cell>
          <cell r="P3405" t="str">
            <v>acuenasdesucresucre@hotmail.com</v>
          </cell>
          <cell r="Q3405" t="str">
            <v>ASOCIACION DE USUARIOS</v>
          </cell>
          <cell r="R3405" t="str">
            <v>ORGANIZACION AUTORIZADA</v>
          </cell>
        </row>
        <row r="3406">
          <cell r="A3406">
            <v>44237</v>
          </cell>
          <cell r="B3406" t="str">
            <v>CORPORACIÓN PARA EL DESARROLLO INTEGRAL DE SERVICIOS AMBIENTALES Y DE RECICLAJE E.S.P</v>
          </cell>
          <cell r="C3406">
            <v>43762</v>
          </cell>
          <cell r="D3406" t="str">
            <v>901271557-0</v>
          </cell>
          <cell r="E3406" t="str">
            <v>OPERATIVA</v>
          </cell>
          <cell r="F3406">
            <v>43762</v>
          </cell>
          <cell r="G3406" t="str">
            <v>ACTUALIZACION</v>
          </cell>
          <cell r="H3406">
            <v>45015</v>
          </cell>
          <cell r="I3406" t="str">
            <v>LEYDI DANIELA PEREZ CANO</v>
          </cell>
          <cell r="J3406">
            <v>11001</v>
          </cell>
          <cell r="K3406" t="str">
            <v>CL 18A 55 10</v>
          </cell>
          <cell r="L3406" t="str">
            <v>BOGOTÁ, D.C.</v>
          </cell>
          <cell r="M3406" t="str">
            <v>BOGOTA, D.C.</v>
          </cell>
          <cell r="N3406" t="str">
            <v>2887941  |  2887941</v>
          </cell>
          <cell r="O3406">
            <v>3118908321</v>
          </cell>
          <cell r="P3406" t="str">
            <v>codisar@codisar.org</v>
          </cell>
          <cell r="Q3406" t="str">
            <v>SIN ANIMO DE LUCRO</v>
          </cell>
          <cell r="R3406" t="str">
            <v>ORGANIZACION AUTORIZADA</v>
          </cell>
        </row>
        <row r="3407">
          <cell r="A3407">
            <v>44256</v>
          </cell>
          <cell r="B3407" t="str">
            <v>ASOCIACION DE RECICLADORES GUARDIANES DEL PLANETA</v>
          </cell>
          <cell r="C3407">
            <v>43683</v>
          </cell>
          <cell r="D3407" t="str">
            <v>901228844-8</v>
          </cell>
          <cell r="E3407" t="str">
            <v>OPERATIVA</v>
          </cell>
          <cell r="F3407">
            <v>43343</v>
          </cell>
          <cell r="G3407" t="str">
            <v>ACTUALIZACION</v>
          </cell>
          <cell r="H3407">
            <v>44946</v>
          </cell>
          <cell r="I3407" t="str">
            <v>ALBERTO LUIS GUARDELA YEPEZ</v>
          </cell>
          <cell r="J3407">
            <v>11001</v>
          </cell>
          <cell r="K3407" t="str">
            <v>CRA 80F#40C-16 SUR</v>
          </cell>
          <cell r="L3407" t="str">
            <v>BOGOTÁ, D.C.</v>
          </cell>
          <cell r="M3407" t="str">
            <v>BOGOTA, D.C.</v>
          </cell>
          <cell r="N3407" t="str">
            <v>5250888  |  5250888</v>
          </cell>
          <cell r="O3407">
            <v>3208682761</v>
          </cell>
          <cell r="P3407" t="str">
            <v>guardianesdelplaneta1@gmail.com</v>
          </cell>
          <cell r="Q3407" t="str">
            <v>SIN ANIMO DE LUCRO</v>
          </cell>
          <cell r="R3407" t="str">
            <v>ORGANIZACION AUTORIZADA</v>
          </cell>
        </row>
        <row r="3408">
          <cell r="A3408">
            <v>44276</v>
          </cell>
          <cell r="B3408" t="str">
            <v>GRUPO TERRA ZAN S.A.S. E.S.P.</v>
          </cell>
          <cell r="C3408">
            <v>45140</v>
          </cell>
          <cell r="D3408" t="str">
            <v>901280148-1</v>
          </cell>
          <cell r="E3408" t="str">
            <v>OPERATIVA</v>
          </cell>
          <cell r="F3408">
            <v>43591</v>
          </cell>
          <cell r="G3408" t="str">
            <v>ACTUALIZACION</v>
          </cell>
          <cell r="H3408">
            <v>45428</v>
          </cell>
          <cell r="I3408" t="str">
            <v xml:space="preserve">FRANCESCO DEL SORDO </v>
          </cell>
          <cell r="J3408">
            <v>11001</v>
          </cell>
          <cell r="K3408" t="str">
            <v>CALLE 19B No 82-46 PISO 8</v>
          </cell>
          <cell r="L3408" t="str">
            <v>BOGOTÁ, D.C.</v>
          </cell>
          <cell r="M3408" t="str">
            <v>BOGOTA, D.C.</v>
          </cell>
          <cell r="N3408" t="str">
            <v>8025586  |  8025586</v>
          </cell>
          <cell r="O3408">
            <v>3138934526</v>
          </cell>
          <cell r="P3408" t="str">
            <v>GERENCIA@TERRAZAN.CO</v>
          </cell>
          <cell r="Q3408" t="str">
            <v>SOCIEDAD POR ACCIONES SIMPLIFICADA</v>
          </cell>
          <cell r="R3408" t="str">
            <v>SOCIEDADES (EMPRESA DE SERVICIOS PUBLICOS)</v>
          </cell>
        </row>
        <row r="3409">
          <cell r="A3409">
            <v>44296</v>
          </cell>
          <cell r="B3409" t="str">
            <v>ASOCIACION DE EMPRESAS DE RECICLAJE APROVECHAMIENTO Y FORTALECIMIENTO AMBIENTAL DE COLOMBIA</v>
          </cell>
          <cell r="C3409">
            <v>43612</v>
          </cell>
          <cell r="D3409" t="str">
            <v>901274031-2</v>
          </cell>
          <cell r="E3409" t="str">
            <v>OPERATIVA</v>
          </cell>
          <cell r="F3409">
            <v>43600</v>
          </cell>
          <cell r="G3409" t="str">
            <v>ACTUALIZACION</v>
          </cell>
          <cell r="H3409">
            <v>45510</v>
          </cell>
          <cell r="I3409" t="str">
            <v>ELKIS ENRIQUE BENITEZ DIAZ</v>
          </cell>
          <cell r="J3409">
            <v>23001</v>
          </cell>
          <cell r="K3409" t="str">
            <v>CL 13 # 9-100 LC 2</v>
          </cell>
          <cell r="L3409" t="str">
            <v>CÓRDOBA</v>
          </cell>
          <cell r="M3409" t="str">
            <v>MONTERIA</v>
          </cell>
          <cell r="N3409" t="str">
            <v>0000000  |  0000000</v>
          </cell>
          <cell r="O3409">
            <v>3225746826</v>
          </cell>
          <cell r="P3409" t="str">
            <v>asoredc2019@gmail.com</v>
          </cell>
          <cell r="Q3409" t="str">
            <v>EMPRESA DE ECONOMIA SOLIDARIA</v>
          </cell>
          <cell r="R3409" t="str">
            <v>ORGANIZACION AUTORIZADA</v>
          </cell>
        </row>
        <row r="3410">
          <cell r="A3410">
            <v>44337</v>
          </cell>
          <cell r="B3410" t="str">
            <v>ASOCIACION DE RECICLADORES DE OFICIO DE SINCELEJO</v>
          </cell>
          <cell r="C3410">
            <v>43645</v>
          </cell>
          <cell r="D3410" t="str">
            <v>901272669-1</v>
          </cell>
          <cell r="E3410" t="str">
            <v>OPERATIVA</v>
          </cell>
          <cell r="F3410">
            <v>43553</v>
          </cell>
          <cell r="G3410" t="str">
            <v>ACTUALIZACION</v>
          </cell>
          <cell r="H3410">
            <v>45582</v>
          </cell>
          <cell r="I3410" t="str">
            <v>EDIFERLINA DEL ROSARIO CARMONA MANOSALVA</v>
          </cell>
          <cell r="J3410">
            <v>70001</v>
          </cell>
          <cell r="K3410" t="str">
            <v>Carrera 5 # 37A -187 Barrio Argelia</v>
          </cell>
          <cell r="L3410" t="str">
            <v>SUCRE</v>
          </cell>
          <cell r="M3410" t="str">
            <v>SINCELEJO</v>
          </cell>
          <cell r="N3410" t="str">
            <v>2723840  |  2818726</v>
          </cell>
          <cell r="O3410">
            <v>3022670830</v>
          </cell>
          <cell r="P3410" t="str">
            <v>areciclarsincelejoesp@gmail.com</v>
          </cell>
          <cell r="Q3410" t="str">
            <v>SIN ANIMO DE LUCRO</v>
          </cell>
          <cell r="R3410" t="str">
            <v>ORGANIZACION AUTORIZADA</v>
          </cell>
        </row>
        <row r="3411">
          <cell r="A3411">
            <v>44338</v>
          </cell>
          <cell r="B3411" t="str">
            <v>ASOCIACION RECICLAR RECUPERAR Y REDUCIR</v>
          </cell>
          <cell r="C3411">
            <v>43610</v>
          </cell>
          <cell r="D3411" t="str">
            <v>901275977-9</v>
          </cell>
          <cell r="E3411" t="str">
            <v>OPERATIVA</v>
          </cell>
          <cell r="F3411">
            <v>43572</v>
          </cell>
          <cell r="G3411" t="str">
            <v>ACTUALIZACION</v>
          </cell>
          <cell r="H3411">
            <v>45489</v>
          </cell>
          <cell r="I3411" t="str">
            <v>MATEO FEDERICO BOHORQUEZ CUETO</v>
          </cell>
          <cell r="J3411">
            <v>68276</v>
          </cell>
          <cell r="K3411" t="str">
            <v>CALLE 26#12-51</v>
          </cell>
          <cell r="L3411" t="str">
            <v>SANTANDER</v>
          </cell>
          <cell r="M3411" t="str">
            <v>FLORIDABLANCA</v>
          </cell>
          <cell r="N3411" t="str">
            <v>6844776  |  0000000</v>
          </cell>
          <cell r="O3411">
            <v>3186991955</v>
          </cell>
          <cell r="P3411" t="str">
            <v>TRESRBGA@GMAIL.COM</v>
          </cell>
          <cell r="Q3411" t="str">
            <v>SIN ANIMO DE LUCRO</v>
          </cell>
          <cell r="R3411" t="str">
            <v>ORGANIZACION AUTORIZADA</v>
          </cell>
        </row>
        <row r="3412">
          <cell r="A3412">
            <v>44356</v>
          </cell>
          <cell r="B3412" t="str">
            <v>ASOCIACION DE RECICLADORES PROYECTOS AMBIENTALES RECUPERABLES DEL META</v>
          </cell>
          <cell r="C3412">
            <v>43728</v>
          </cell>
          <cell r="D3412" t="str">
            <v>901283051-8</v>
          </cell>
          <cell r="E3412" t="str">
            <v>OPERATIVA</v>
          </cell>
          <cell r="F3412">
            <v>43598</v>
          </cell>
          <cell r="G3412" t="str">
            <v>ACTUALIZACION</v>
          </cell>
          <cell r="H3412">
            <v>45405</v>
          </cell>
          <cell r="I3412" t="str">
            <v xml:space="preserve">JAIME  URREGO ALVAREZ </v>
          </cell>
          <cell r="J3412">
            <v>50001</v>
          </cell>
          <cell r="K3412" t="str">
            <v>CLL 30  25-27</v>
          </cell>
          <cell r="L3412" t="str">
            <v>META</v>
          </cell>
          <cell r="M3412" t="str">
            <v>VILLAVICENCIO</v>
          </cell>
          <cell r="N3412" t="str">
            <v>6740964  |  6740964</v>
          </cell>
          <cell r="O3412">
            <v>3229091800</v>
          </cell>
          <cell r="P3412" t="str">
            <v>asorecproyectosambientales@gmail.com</v>
          </cell>
          <cell r="Q3412" t="str">
            <v>SIN ANIMO DE LUCRO</v>
          </cell>
          <cell r="R3412" t="str">
            <v>ORGANIZACION AUTORIZADA</v>
          </cell>
        </row>
        <row r="3413">
          <cell r="A3413">
            <v>44376</v>
          </cell>
          <cell r="B3413" t="str">
            <v xml:space="preserve">Asociación de Recicladores Mundo Ecológico de Bogotá </v>
          </cell>
          <cell r="C3413">
            <v>43658</v>
          </cell>
          <cell r="D3413" t="str">
            <v>901280982-6</v>
          </cell>
          <cell r="E3413" t="str">
            <v>OPERATIVA</v>
          </cell>
          <cell r="F3413">
            <v>43587</v>
          </cell>
          <cell r="G3413" t="str">
            <v>ACTUALIZACION</v>
          </cell>
          <cell r="H3413">
            <v>45741</v>
          </cell>
          <cell r="I3413" t="str">
            <v>SANDRA MILENA RODRIGUEZ MEJIA</v>
          </cell>
          <cell r="J3413">
            <v>11001</v>
          </cell>
          <cell r="K3413" t="str">
            <v>KR 87B SUR 84A 13</v>
          </cell>
          <cell r="L3413" t="str">
            <v>BOGOTÁ, D.C.</v>
          </cell>
          <cell r="M3413" t="str">
            <v>BOGOTA, D.C.</v>
          </cell>
          <cell r="N3413" t="str">
            <v>9062411  |  0000000</v>
          </cell>
          <cell r="O3413">
            <v>3054505863</v>
          </cell>
          <cell r="P3413" t="str">
            <v>asociacionarmen2019@gmail.com</v>
          </cell>
          <cell r="Q3413" t="str">
            <v>EMPRESA ASOCIATIVA DE TRABAJO</v>
          </cell>
          <cell r="R3413" t="str">
            <v>ORGANIZACION AUTORIZADA</v>
          </cell>
        </row>
        <row r="3414">
          <cell r="A3414">
            <v>44396</v>
          </cell>
          <cell r="B3414" t="str">
            <v xml:space="preserve">FUNDACION MI CASA PA TI </v>
          </cell>
          <cell r="C3414">
            <v>43678</v>
          </cell>
          <cell r="D3414" t="str">
            <v>901080114-1</v>
          </cell>
          <cell r="E3414" t="str">
            <v>OPERATIVA</v>
          </cell>
          <cell r="F3414">
            <v>43417</v>
          </cell>
          <cell r="G3414" t="str">
            <v>ACTUALIZACION</v>
          </cell>
          <cell r="H3414">
            <v>43713</v>
          </cell>
          <cell r="I3414" t="str">
            <v>WINDALIS SOLEIL ROA DAZA</v>
          </cell>
          <cell r="J3414">
            <v>50001</v>
          </cell>
          <cell r="K3414" t="str">
            <v>CARRERA 33 N 49-32 OFICINA 201</v>
          </cell>
          <cell r="L3414" t="str">
            <v>META</v>
          </cell>
          <cell r="M3414" t="str">
            <v>VILLAVICENCIO</v>
          </cell>
          <cell r="N3414" t="str">
            <v>6645653  |  6834592</v>
          </cell>
          <cell r="O3414">
            <v>3134051821</v>
          </cell>
          <cell r="P3414" t="str">
            <v>FUNDAMICASAPATI2017@GMAIL.COM</v>
          </cell>
          <cell r="Q3414" t="str">
            <v>SIN ANIMO DE LUCRO</v>
          </cell>
          <cell r="R3414" t="str">
            <v>ORGANIZACION AUTORIZADA</v>
          </cell>
        </row>
        <row r="3415">
          <cell r="A3415">
            <v>44418</v>
          </cell>
          <cell r="B3415" t="str">
            <v>P&amp;G RENACER INVERSIONES S.A.S.</v>
          </cell>
          <cell r="C3415">
            <v>43607</v>
          </cell>
          <cell r="D3415" t="str">
            <v>901280597-3</v>
          </cell>
          <cell r="E3415" t="str">
            <v>OPERATIVA</v>
          </cell>
          <cell r="F3415">
            <v>43556</v>
          </cell>
          <cell r="G3415" t="str">
            <v>ACTUALIZACION</v>
          </cell>
          <cell r="H3415">
            <v>45738</v>
          </cell>
          <cell r="I3415" t="str">
            <v>INGRITH JOHANNA PANCHE BARRERA</v>
          </cell>
          <cell r="J3415">
            <v>50001</v>
          </cell>
          <cell r="K3415" t="str">
            <v xml:space="preserve">calle 15B 5 18 BARRIO VILLA JOHANA </v>
          </cell>
          <cell r="L3415" t="str">
            <v>META</v>
          </cell>
          <cell r="M3415" t="str">
            <v>VILLAVICENCIO</v>
          </cell>
          <cell r="N3415" t="str">
            <v>0000000  |  0000000</v>
          </cell>
          <cell r="O3415">
            <v>3184853405</v>
          </cell>
          <cell r="P3415" t="str">
            <v>renacer.sui@gmail.com</v>
          </cell>
          <cell r="Q3415" t="str">
            <v>SOCIEDAD POR ACCIONES SIMPLIFICADA</v>
          </cell>
          <cell r="R3415" t="str">
            <v>SOCIEDADES (EMPRESA DE SERVICIOS PUBLICOS)</v>
          </cell>
        </row>
        <row r="3416">
          <cell r="A3416">
            <v>44419</v>
          </cell>
          <cell r="B3416" t="str">
            <v>RECUPERADORA ALAPE S.A.S. E.S.P.</v>
          </cell>
          <cell r="C3416">
            <v>43675</v>
          </cell>
          <cell r="D3416" t="str">
            <v>901248993-2</v>
          </cell>
          <cell r="E3416" t="str">
            <v>OPERATIVA</v>
          </cell>
          <cell r="F3416">
            <v>43493</v>
          </cell>
          <cell r="G3416" t="str">
            <v>ACTUALIZACION</v>
          </cell>
          <cell r="H3416">
            <v>45002</v>
          </cell>
          <cell r="I3416" t="str">
            <v>ROSA HELENA TORRES ALAYON</v>
          </cell>
          <cell r="J3416">
            <v>41001</v>
          </cell>
          <cell r="K3416" t="str">
            <v>CRA 7 SUR NO. 13-87 BODEGA 4</v>
          </cell>
          <cell r="L3416" t="str">
            <v>HUILA</v>
          </cell>
          <cell r="M3416" t="str">
            <v>NEIVA</v>
          </cell>
          <cell r="N3416" t="str">
            <v>8737376  |  0000000</v>
          </cell>
          <cell r="O3416">
            <v>3163561523</v>
          </cell>
          <cell r="P3416" t="str">
            <v>istope.reciclaje@gmail.com</v>
          </cell>
          <cell r="Q3416" t="str">
            <v>SOCIEDAD POR ACCIONES SIMPLIFICADA</v>
          </cell>
          <cell r="R3416" t="str">
            <v>SOCIEDADES (EMPRESA DE SERVICIOS PUBLICOS)</v>
          </cell>
        </row>
        <row r="3417">
          <cell r="A3417">
            <v>44476</v>
          </cell>
          <cell r="B3417" t="str">
            <v>ASOCIACION DE USUARIOS ACUEDUCTO Y ALCANTARILLADO VEREDA TIERRA MORADA FACATATIVA</v>
          </cell>
          <cell r="C3417">
            <v>43629</v>
          </cell>
          <cell r="D3417" t="str">
            <v>901061388-1</v>
          </cell>
          <cell r="E3417" t="str">
            <v>OPERATIVA</v>
          </cell>
          <cell r="F3417">
            <v>42721</v>
          </cell>
          <cell r="G3417" t="str">
            <v>ACTUALIZACION</v>
          </cell>
          <cell r="H3417">
            <v>45625</v>
          </cell>
          <cell r="I3417" t="str">
            <v>MARTHA YOLANDA VELASQUEZ CASTELLANOS</v>
          </cell>
          <cell r="J3417">
            <v>25269</v>
          </cell>
          <cell r="K3417" t="str">
            <v>km 25 autopista a Medellin vereda tierra morada finca el Jardin</v>
          </cell>
          <cell r="L3417" t="str">
            <v>CUNDINAMARCA</v>
          </cell>
          <cell r="M3417" t="str">
            <v>FACATATIVA</v>
          </cell>
          <cell r="N3417" t="str">
            <v>0000000  |  0000000</v>
          </cell>
          <cell r="O3417">
            <v>3123271297</v>
          </cell>
          <cell r="P3417" t="str">
            <v>asocutierramorada@hotmail.com</v>
          </cell>
          <cell r="Q3417" t="str">
            <v>ASOCIACION DE USUARIOS</v>
          </cell>
          <cell r="R3417" t="str">
            <v>ORGANIZACION AUTORIZADA</v>
          </cell>
        </row>
        <row r="3418">
          <cell r="A3418">
            <v>44479</v>
          </cell>
          <cell r="B3418" t="str">
            <v>CORPORACION COLOMBIANA SOCIAL AMBIENTAL CULTURAL Y DE PAZ</v>
          </cell>
          <cell r="C3418">
            <v>43683</v>
          </cell>
          <cell r="D3418" t="str">
            <v>900197002-5</v>
          </cell>
          <cell r="E3418" t="str">
            <v>OPERATIVA</v>
          </cell>
          <cell r="F3418">
            <v>43264</v>
          </cell>
          <cell r="G3418" t="str">
            <v>ACTUALIZACION</v>
          </cell>
          <cell r="H3418">
            <v>45701</v>
          </cell>
          <cell r="I3418" t="str">
            <v>ELIANA YULIETH ORTIZ ZAPATA</v>
          </cell>
          <cell r="J3418">
            <v>5591</v>
          </cell>
          <cell r="K3418" t="str">
            <v>Doradal-Autopista Medellin-Bogota</v>
          </cell>
          <cell r="L3418" t="str">
            <v>ANTIOQUIA</v>
          </cell>
          <cell r="M3418" t="str">
            <v>PUERTO TRIUNFO</v>
          </cell>
          <cell r="N3418" t="str">
            <v>5771022  |  5771022</v>
          </cell>
          <cell r="O3418">
            <v>3225778308</v>
          </cell>
          <cell r="P3418" t="str">
            <v>colpaz2025@gmail.com</v>
          </cell>
          <cell r="Q3418" t="str">
            <v>SIN ANIMO DE LUCRO</v>
          </cell>
          <cell r="R3418" t="str">
            <v>ORGANIZACION AUTORIZADA</v>
          </cell>
        </row>
        <row r="3419">
          <cell r="A3419">
            <v>44517</v>
          </cell>
          <cell r="B3419" t="str">
            <v>ASOCIACION AMBIENTAL DE RECUPERADORES DE LA COSTA ATLANTICA</v>
          </cell>
          <cell r="C3419">
            <v>43611</v>
          </cell>
          <cell r="D3419" t="str">
            <v>901259145-0</v>
          </cell>
          <cell r="E3419" t="str">
            <v>OPERATIVA</v>
          </cell>
          <cell r="F3419">
            <v>45597</v>
          </cell>
          <cell r="G3419" t="str">
            <v>ACTUALIZACION</v>
          </cell>
          <cell r="H3419">
            <v>45730</v>
          </cell>
          <cell r="I3419" t="str">
            <v>ZENIA ASTRID RODRIGUEZ FIGUEROA</v>
          </cell>
          <cell r="J3419">
            <v>8001</v>
          </cell>
          <cell r="K3419" t="str">
            <v>k 12b 108-43</v>
          </cell>
          <cell r="L3419" t="str">
            <v>ATLÁNTICO</v>
          </cell>
          <cell r="M3419" t="str">
            <v>BARRANQUILLA</v>
          </cell>
          <cell r="N3419" t="str">
            <v>0000000  |  0000000</v>
          </cell>
          <cell r="O3419">
            <v>3152362414</v>
          </cell>
          <cell r="P3419" t="str">
            <v>aarca2328@gmail.com</v>
          </cell>
          <cell r="Q3419" t="str">
            <v>SIN ANIMO DE LUCRO</v>
          </cell>
          <cell r="R3419" t="str">
            <v>ORGANIZACION AUTORIZADA</v>
          </cell>
        </row>
        <row r="3420">
          <cell r="A3420">
            <v>44536</v>
          </cell>
          <cell r="B3420" t="str">
            <v>ASOCIACION USUARIOS ACUEDUCTO DE LA COCA BARRAGAN</v>
          </cell>
          <cell r="C3420">
            <v>43656</v>
          </cell>
          <cell r="D3420" t="str">
            <v>800149792-8</v>
          </cell>
          <cell r="E3420" t="str">
            <v>OPERATIVA</v>
          </cell>
          <cell r="F3420">
            <v>39854</v>
          </cell>
          <cell r="G3420" t="str">
            <v>INSCRIPCION</v>
          </cell>
          <cell r="H3420">
            <v>43671</v>
          </cell>
          <cell r="I3420" t="str">
            <v>OSCAR DE LA CRUZ CORREA</v>
          </cell>
          <cell r="J3420">
            <v>63548</v>
          </cell>
          <cell r="K3420" t="str">
            <v>KM 30 VIA ARMENIA CAICEDONIA</v>
          </cell>
          <cell r="L3420" t="str">
            <v>QUINDÍO</v>
          </cell>
          <cell r="M3420" t="str">
            <v>PIJAO</v>
          </cell>
          <cell r="N3420" t="str">
            <v>3175748  |  3175748</v>
          </cell>
          <cell r="O3420">
            <v>3165393136</v>
          </cell>
          <cell r="P3420" t="str">
            <v>acueductolacocabarragan2012@hotmail.com</v>
          </cell>
          <cell r="Q3420" t="str">
            <v>ASOCIACION DE USUARIOS</v>
          </cell>
          <cell r="R3420" t="str">
            <v>ORGANIZACION AUTORIZADA</v>
          </cell>
        </row>
        <row r="3421">
          <cell r="A3421">
            <v>44539</v>
          </cell>
          <cell r="B3421" t="str">
            <v xml:space="preserve">Asociacion de recuperadores de cota </v>
          </cell>
          <cell r="C3421">
            <v>43657</v>
          </cell>
          <cell r="D3421" t="str">
            <v>900917367-9</v>
          </cell>
          <cell r="E3421" t="str">
            <v>OPERATIVA</v>
          </cell>
          <cell r="F3421">
            <v>42283</v>
          </cell>
          <cell r="G3421" t="str">
            <v>ACTUALIZACION</v>
          </cell>
          <cell r="H3421">
            <v>45721</v>
          </cell>
          <cell r="I3421" t="str">
            <v>NOHORA LEON LOPEZ</v>
          </cell>
          <cell r="J3421">
            <v>25214</v>
          </cell>
          <cell r="K3421" t="str">
            <v>Cll 16 # 8c-53</v>
          </cell>
          <cell r="L3421" t="str">
            <v>CUNDINAMARCA</v>
          </cell>
          <cell r="M3421" t="str">
            <v>COTA</v>
          </cell>
          <cell r="N3421" t="str">
            <v>8640940  |  8640940</v>
          </cell>
          <cell r="O3421">
            <v>3008227962</v>
          </cell>
          <cell r="P3421" t="str">
            <v>asociacionrecuperadorescota@gmail.com</v>
          </cell>
          <cell r="Q3421" t="str">
            <v>SIN ANIMO DE LUCRO</v>
          </cell>
          <cell r="R3421" t="str">
            <v>ORGANIZACION AUTORIZADA</v>
          </cell>
        </row>
        <row r="3422">
          <cell r="A3422">
            <v>44540</v>
          </cell>
          <cell r="B3422" t="str">
            <v>asociacion eje ambiente Quindío</v>
          </cell>
          <cell r="C3422">
            <v>45567</v>
          </cell>
          <cell r="D3422" t="str">
            <v>901198935-1</v>
          </cell>
          <cell r="E3422" t="str">
            <v>OPERATIVA</v>
          </cell>
          <cell r="F3422">
            <v>43304</v>
          </cell>
          <cell r="G3422" t="str">
            <v>INSCRIPCION</v>
          </cell>
          <cell r="H3422">
            <v>45611</v>
          </cell>
          <cell r="I3422" t="str">
            <v>GERMAN AGUIRRE RESTREPO</v>
          </cell>
          <cell r="J3422">
            <v>63190</v>
          </cell>
          <cell r="K3422" t="str">
            <v>CARRERA 9  4-57</v>
          </cell>
          <cell r="L3422" t="str">
            <v>QUINDÍO</v>
          </cell>
          <cell r="M3422" t="str">
            <v>CIRCASIA</v>
          </cell>
          <cell r="N3422" t="str">
            <v>7583243  |  7583243</v>
          </cell>
          <cell r="O3422">
            <v>3146848293</v>
          </cell>
          <cell r="P3422" t="str">
            <v>ejeambientequindio@gmail.com</v>
          </cell>
          <cell r="Q3422" t="str">
            <v>SIN ANIMO DE LUCRO</v>
          </cell>
          <cell r="R3422" t="str">
            <v>ORGANIZACION AUTORIZADA</v>
          </cell>
        </row>
        <row r="3423">
          <cell r="A3423">
            <v>44556</v>
          </cell>
          <cell r="B3423" t="str">
            <v>ASOCIACION DE RECICLAJE GEOAMBIENTAL</v>
          </cell>
          <cell r="C3423">
            <v>43613</v>
          </cell>
          <cell r="D3423" t="str">
            <v>901286497-2</v>
          </cell>
          <cell r="E3423" t="str">
            <v>OPERATIVA</v>
          </cell>
          <cell r="F3423">
            <v>43608</v>
          </cell>
          <cell r="G3423" t="str">
            <v>ACTUALIZACION</v>
          </cell>
          <cell r="H3423">
            <v>45701</v>
          </cell>
          <cell r="I3423" t="str">
            <v>FRANCISCO ALEJANDRO  BOLANOS LESMES</v>
          </cell>
          <cell r="J3423">
            <v>11001</v>
          </cell>
          <cell r="K3423" t="str">
            <v>Calle 23 # 106 - 39 Bdg 1</v>
          </cell>
          <cell r="L3423" t="str">
            <v>BOGOTÁ, D.C.</v>
          </cell>
          <cell r="M3423" t="str">
            <v>BOGOTA, D.C.</v>
          </cell>
          <cell r="N3423" t="str">
            <v>0000000  |  0000000</v>
          </cell>
          <cell r="O3423">
            <v>3118904752</v>
          </cell>
          <cell r="P3423" t="str">
            <v>asogeoambiental@gmail.com</v>
          </cell>
          <cell r="Q3423" t="str">
            <v>SIN ANIMO DE LUCRO</v>
          </cell>
          <cell r="R3423" t="str">
            <v>ORGANIZACION AUTORIZADA</v>
          </cell>
        </row>
        <row r="3424">
          <cell r="A3424">
            <v>44557</v>
          </cell>
          <cell r="B3424" t="str">
            <v>EMPRESA DE SERVICIOS PUBLICOS DE COLOMBIA HUILA S.A.S. E.S.P.</v>
          </cell>
          <cell r="C3424">
            <v>43626</v>
          </cell>
          <cell r="D3424" t="str">
            <v>901254794-8</v>
          </cell>
          <cell r="E3424" t="str">
            <v>OPERATIVA</v>
          </cell>
          <cell r="F3424">
            <v>43518</v>
          </cell>
          <cell r="G3424" t="str">
            <v>ACTUALIZACION</v>
          </cell>
          <cell r="H3424">
            <v>45716</v>
          </cell>
          <cell r="I3424" t="str">
            <v>JOHN FREDY LLANOS HERRERA</v>
          </cell>
          <cell r="J3424">
            <v>41206</v>
          </cell>
          <cell r="K3424" t="str">
            <v>CALLE 6 N 3 74</v>
          </cell>
          <cell r="L3424" t="str">
            <v>HUILA</v>
          </cell>
          <cell r="M3424" t="str">
            <v>COLOMBIA</v>
          </cell>
          <cell r="N3424" t="str">
            <v>8319697  |  3138711</v>
          </cell>
          <cell r="O3424">
            <v>3106299857</v>
          </cell>
          <cell r="P3424" t="str">
            <v>EMPCOLOMBIAHUILA@GMAIL.COM</v>
          </cell>
          <cell r="Q3424" t="str">
            <v>SOCIEDAD POR ACCIONES SIMPLIFICADA</v>
          </cell>
          <cell r="R3424" t="str">
            <v>SOCIEDADES (EMPRESA DE SERVICIOS PUBLICOS)</v>
          </cell>
        </row>
        <row r="3425">
          <cell r="A3425">
            <v>44576</v>
          </cell>
          <cell r="B3425" t="str">
            <v>ADMINSTRACION PUBLICA COOPERATIVA DE ACUEDUCTO Y ALCANTARILLADO DE LA ZONA CAMPESINA DEL MUNICIPIO DE SILVIA CAUCA</v>
          </cell>
          <cell r="C3425">
            <v>43615</v>
          </cell>
          <cell r="D3425" t="str">
            <v>901134621-8</v>
          </cell>
          <cell r="E3425" t="str">
            <v>OPERATIVA</v>
          </cell>
          <cell r="F3425">
            <v>43504</v>
          </cell>
          <cell r="G3425" t="str">
            <v>ACTUALIZACION</v>
          </cell>
          <cell r="H3425">
            <v>45741</v>
          </cell>
          <cell r="I3425" t="str">
            <v>VIVIANA ANDREA FERNANDEZ FERNANDEZ</v>
          </cell>
          <cell r="J3425">
            <v>19743</v>
          </cell>
          <cell r="K3425" t="str">
            <v>CENTRO POBLADO DE USENDA</v>
          </cell>
          <cell r="L3425" t="str">
            <v>CAUCA</v>
          </cell>
          <cell r="M3425" t="str">
            <v>SILVIA</v>
          </cell>
          <cell r="N3425" t="str">
            <v>0000000  |  0000000</v>
          </cell>
          <cell r="O3425">
            <v>3128654075</v>
          </cell>
          <cell r="P3425" t="str">
            <v>apcasocamesp@gmail.com</v>
          </cell>
          <cell r="Q3425" t="str">
            <v>COOPERATIVA</v>
          </cell>
          <cell r="R3425" t="str">
            <v>ORGANIZACION AUTORIZADA</v>
          </cell>
        </row>
        <row r="3426">
          <cell r="A3426">
            <v>44596</v>
          </cell>
          <cell r="B3426" t="str">
            <v>ASOCIACION DE RECICLADORES RECUPERANDO ANDO</v>
          </cell>
          <cell r="C3426">
            <v>43626</v>
          </cell>
          <cell r="D3426" t="str">
            <v>901288613-1</v>
          </cell>
          <cell r="E3426" t="str">
            <v>OPERATIVA</v>
          </cell>
          <cell r="F3426">
            <v>43487</v>
          </cell>
          <cell r="G3426" t="str">
            <v>ACTUALIZACION</v>
          </cell>
          <cell r="H3426">
            <v>45719</v>
          </cell>
          <cell r="I3426" t="str">
            <v xml:space="preserve">JULIO CESAR VILLALOBOS </v>
          </cell>
          <cell r="J3426">
            <v>11001</v>
          </cell>
          <cell r="K3426" t="str">
            <v>CARRERA 80J #40F - 17SUR</v>
          </cell>
          <cell r="L3426" t="str">
            <v>BOGOTÁ, D.C.</v>
          </cell>
          <cell r="M3426" t="str">
            <v>BOGOTA, D.C.</v>
          </cell>
          <cell r="N3426" t="str">
            <v>0000000  |  0000000</v>
          </cell>
          <cell r="O3426">
            <v>3104253013</v>
          </cell>
          <cell r="P3426" t="str">
            <v>asorecup@gmail.com</v>
          </cell>
          <cell r="Q3426" t="str">
            <v>SIN ANIMO DE LUCRO</v>
          </cell>
          <cell r="R3426" t="str">
            <v>ORGANIZACION AUTORIZADA</v>
          </cell>
        </row>
        <row r="3427">
          <cell r="A3427">
            <v>44619</v>
          </cell>
          <cell r="B3427" t="str">
            <v>ASOCIACIÓN DE RECICLADORES UNIDOS FE Y ESPERANZA</v>
          </cell>
          <cell r="C3427">
            <v>43651</v>
          </cell>
          <cell r="D3427" t="str">
            <v>901280637-1</v>
          </cell>
          <cell r="E3427" t="str">
            <v>OPERATIVA</v>
          </cell>
          <cell r="F3427">
            <v>43592</v>
          </cell>
          <cell r="G3427" t="str">
            <v>ACTUALIZACION</v>
          </cell>
          <cell r="H3427">
            <v>45708</v>
          </cell>
          <cell r="I3427" t="str">
            <v>AMPARO PINEDA MEDINA</v>
          </cell>
          <cell r="J3427">
            <v>11001</v>
          </cell>
          <cell r="K3427" t="str">
            <v>Carrera 80F # 42A - 43 Sur</v>
          </cell>
          <cell r="L3427" t="str">
            <v>BOGOTÁ, D.C.</v>
          </cell>
          <cell r="M3427" t="str">
            <v>BOGOTA, D.C.</v>
          </cell>
          <cell r="N3427" t="str">
            <v>0000000  |  0000000</v>
          </cell>
          <cell r="O3427">
            <v>3126938294</v>
          </cell>
          <cell r="P3427" t="str">
            <v>asorfees@gmail.com</v>
          </cell>
          <cell r="Q3427" t="str">
            <v>SIN ANIMO DE LUCRO</v>
          </cell>
          <cell r="R3427" t="str">
            <v>ORGANIZACION AUTORIZADA</v>
          </cell>
        </row>
        <row r="3428">
          <cell r="A3428">
            <v>44636</v>
          </cell>
          <cell r="B3428" t="str">
            <v>Corporación ambiental de servicio y limpieza a la comunidad</v>
          </cell>
          <cell r="C3428">
            <v>43768</v>
          </cell>
          <cell r="D3428" t="str">
            <v>901216037-9</v>
          </cell>
          <cell r="E3428" t="str">
            <v>OPERATIVA</v>
          </cell>
          <cell r="F3428">
            <v>43363</v>
          </cell>
          <cell r="G3428" t="str">
            <v>ACTUALIZACION</v>
          </cell>
          <cell r="H3428">
            <v>44140</v>
          </cell>
          <cell r="I3428" t="str">
            <v>ELISEO AMAYA CALDERON</v>
          </cell>
          <cell r="J3428">
            <v>5591</v>
          </cell>
          <cell r="K3428" t="str">
            <v>calle 11 #13 58</v>
          </cell>
          <cell r="L3428" t="str">
            <v>ANTIOQUIA</v>
          </cell>
          <cell r="M3428" t="str">
            <v>PUERTO TRIUNFO</v>
          </cell>
          <cell r="N3428" t="str">
            <v>5555555  |  5555555</v>
          </cell>
          <cell r="O3428">
            <v>3147228914</v>
          </cell>
          <cell r="P3428" t="str">
            <v>corpocoramco@gmail.com</v>
          </cell>
          <cell r="Q3428" t="str">
            <v>SIN ANIMO DE LUCRO</v>
          </cell>
          <cell r="R3428" t="str">
            <v>ORGANIZACION AUTORIZADA</v>
          </cell>
        </row>
        <row r="3429">
          <cell r="A3429">
            <v>44657</v>
          </cell>
          <cell r="B3429" t="str">
            <v>ASOCIACIÓN NACIONAL DE RECUPERADORES  RECICLANDO PARA EL FUTURO E.S.P.</v>
          </cell>
          <cell r="C3429">
            <v>43622</v>
          </cell>
          <cell r="D3429" t="str">
            <v>901289734-7</v>
          </cell>
          <cell r="E3429" t="str">
            <v>OPERATIVA</v>
          </cell>
          <cell r="F3429">
            <v>43616</v>
          </cell>
          <cell r="G3429" t="str">
            <v>ACTUALIZACION</v>
          </cell>
          <cell r="H3429">
            <v>45733</v>
          </cell>
          <cell r="I3429" t="str">
            <v>BLANCA LUZ MELO FORERO</v>
          </cell>
          <cell r="J3429">
            <v>11001</v>
          </cell>
          <cell r="K3429" t="str">
            <v>Carrera 80H # 40G - 08 sursur int 3 apto 12 - 03</v>
          </cell>
          <cell r="L3429" t="str">
            <v>BOGOTÁ, D.C.</v>
          </cell>
          <cell r="M3429" t="str">
            <v>BOGOTA, D.C.</v>
          </cell>
          <cell r="N3429" t="str">
            <v>1234567  |  1234567</v>
          </cell>
          <cell r="O3429">
            <v>3142248253</v>
          </cell>
          <cell r="P3429" t="str">
            <v>recfuturoesp@gmail.com</v>
          </cell>
          <cell r="Q3429" t="str">
            <v>SIN ANIMO DE LUCRO</v>
          </cell>
          <cell r="R3429" t="str">
            <v>ORGANIZACION AUTORIZADA</v>
          </cell>
        </row>
        <row r="3430">
          <cell r="A3430">
            <v>44736</v>
          </cell>
          <cell r="B3430" t="str">
            <v>ASOCIACION DE RECICLADORES DEL HUILA</v>
          </cell>
          <cell r="C3430">
            <v>43627</v>
          </cell>
          <cell r="D3430" t="str">
            <v>901147896-2</v>
          </cell>
          <cell r="E3430" t="str">
            <v>OPERATIVA</v>
          </cell>
          <cell r="F3430">
            <v>43122</v>
          </cell>
          <cell r="G3430" t="str">
            <v>ACTUALIZACION</v>
          </cell>
          <cell r="H3430">
            <v>44280</v>
          </cell>
          <cell r="I3430" t="str">
            <v>JUAN CARLOS MARTINEZ ANGEL</v>
          </cell>
          <cell r="J3430">
            <v>41001</v>
          </cell>
          <cell r="K3430" t="str">
            <v>calle 25 A  No. 1 F - 103</v>
          </cell>
          <cell r="L3430" t="str">
            <v>HUILA</v>
          </cell>
          <cell r="M3430" t="str">
            <v>NEIVA</v>
          </cell>
          <cell r="N3430" t="str">
            <v>8748027  |  8748027</v>
          </cell>
          <cell r="O3430">
            <v>3223244308</v>
          </cell>
          <cell r="P3430" t="str">
            <v>recuperarambiental@hotmail.com</v>
          </cell>
          <cell r="Q3430" t="str">
            <v>SIN ANIMO DE LUCRO</v>
          </cell>
          <cell r="R3430" t="str">
            <v>ORGANIZACION AUTORIZADA</v>
          </cell>
        </row>
        <row r="3431">
          <cell r="A3431">
            <v>44776</v>
          </cell>
          <cell r="B3431" t="str">
            <v>Corporación de servicios de acueducto veredal Flores de San Guillerma del municipio del Carmen de Chucuri</v>
          </cell>
          <cell r="C3431">
            <v>43629</v>
          </cell>
          <cell r="D3431" t="str">
            <v>900039212-9</v>
          </cell>
          <cell r="E3431" t="str">
            <v>OPERATIVA</v>
          </cell>
          <cell r="F3431">
            <v>43617</v>
          </cell>
          <cell r="G3431" t="str">
            <v>ACTUALIZACION</v>
          </cell>
          <cell r="H3431">
            <v>45673</v>
          </cell>
          <cell r="I3431" t="str">
            <v>NELSON MERCHAN CHACON</v>
          </cell>
          <cell r="J3431">
            <v>68235</v>
          </cell>
          <cell r="K3431" t="str">
            <v>Finca San Francisco_La Bodega</v>
          </cell>
          <cell r="L3431" t="str">
            <v>SANTANDER</v>
          </cell>
          <cell r="M3431" t="str">
            <v>EL CARMEN DE CHUCURI</v>
          </cell>
          <cell r="N3431" t="str">
            <v>6254186  |  6255211</v>
          </cell>
          <cell r="O3431">
            <v>3187754276</v>
          </cell>
          <cell r="P3431" t="str">
            <v>coraflog@gmail.com</v>
          </cell>
          <cell r="Q3431" t="str">
            <v>CORPORACION</v>
          </cell>
          <cell r="R3431" t="str">
            <v>ORGANIZACION AUTORIZADA</v>
          </cell>
        </row>
        <row r="3432">
          <cell r="A3432">
            <v>44777</v>
          </cell>
          <cell r="B3432" t="str">
            <v>JUNTA ADMINISTRADORA DEL AGUA ACUEDUCTO RURAL DE LAS LLANADA</v>
          </cell>
          <cell r="C3432">
            <v>44343</v>
          </cell>
          <cell r="D3432" t="str">
            <v>900819515-2</v>
          </cell>
          <cell r="E3432" t="str">
            <v>OPERATIVA</v>
          </cell>
          <cell r="F3432">
            <v>41640</v>
          </cell>
          <cell r="G3432" t="str">
            <v>ACTUALIZACION</v>
          </cell>
          <cell r="H3432">
            <v>45068</v>
          </cell>
          <cell r="I3432" t="str">
            <v>AREBY MARGOTH ROMERO MADRID</v>
          </cell>
          <cell r="J3432">
            <v>70215</v>
          </cell>
          <cell r="K3432" t="str">
            <v>CR 6 1C 19 CORREGIMIENTO DE LAS LLANADAS</v>
          </cell>
          <cell r="L3432" t="str">
            <v>SUCRE</v>
          </cell>
          <cell r="M3432" t="str">
            <v>COROZAL</v>
          </cell>
          <cell r="N3432" t="str">
            <v>0000000  |  0000000</v>
          </cell>
          <cell r="O3432">
            <v>3107459892</v>
          </cell>
          <cell r="P3432" t="str">
            <v>aguasdelasllanadasesp@gmail.com</v>
          </cell>
          <cell r="Q3432" t="str">
            <v>SIN ANIMO DE LUCRO</v>
          </cell>
          <cell r="R3432" t="str">
            <v>ORGANIZACION AUTORIZADA</v>
          </cell>
        </row>
        <row r="3433">
          <cell r="A3433">
            <v>44779</v>
          </cell>
          <cell r="B3433" t="str">
            <v>ACUEDUCTO RURAL VEREDAS LA JULIA LA CASTALIA Y LA LOTERIA</v>
          </cell>
          <cell r="C3433">
            <v>43629</v>
          </cell>
          <cell r="D3433" t="str">
            <v>801004044-8</v>
          </cell>
          <cell r="E3433" t="str">
            <v>OPERATIVA</v>
          </cell>
          <cell r="F3433">
            <v>35364</v>
          </cell>
          <cell r="G3433" t="str">
            <v>ACTUALIZACION</v>
          </cell>
          <cell r="H3433">
            <v>45470</v>
          </cell>
          <cell r="I3433" t="str">
            <v>EYSON YUFRET MENESES CASTILLO</v>
          </cell>
          <cell r="J3433">
            <v>63272</v>
          </cell>
          <cell r="K3433" t="str">
            <v>CALLE 5 CARRERA 6 Casa del Artesano</v>
          </cell>
          <cell r="L3433" t="str">
            <v>QUINDÍO</v>
          </cell>
          <cell r="M3433" t="str">
            <v>FILANDIA</v>
          </cell>
          <cell r="N3433" t="str">
            <v>3113540  |  3128101</v>
          </cell>
          <cell r="O3433">
            <v>3128101212</v>
          </cell>
          <cell r="P3433" t="str">
            <v>acuecastaliafilandia@gmail.com</v>
          </cell>
          <cell r="Q3433" t="str">
            <v>SIN ANIMO DE LUCRO</v>
          </cell>
          <cell r="R3433" t="str">
            <v>ORGANIZACION AUTORIZADA</v>
          </cell>
        </row>
        <row r="3434">
          <cell r="A3434">
            <v>44780</v>
          </cell>
          <cell r="B3434" t="str">
            <v>ASOCIACION DE RECICLADORES DE OFICIO DEL ESPINAL</v>
          </cell>
          <cell r="C3434">
            <v>43630</v>
          </cell>
          <cell r="D3434" t="str">
            <v>901286409-4</v>
          </cell>
          <cell r="E3434" t="str">
            <v>OPERATIVA</v>
          </cell>
          <cell r="F3434">
            <v>43617</v>
          </cell>
          <cell r="G3434" t="str">
            <v>ACTUALIZACION</v>
          </cell>
          <cell r="H3434">
            <v>45729</v>
          </cell>
          <cell r="I3434" t="str">
            <v>CARLOS ELIAS JUNIOR BONILLA CASALLAS</v>
          </cell>
          <cell r="J3434">
            <v>73268</v>
          </cell>
          <cell r="K3434" t="str">
            <v>CRR 4 N 19 - 38</v>
          </cell>
          <cell r="L3434" t="str">
            <v>TOLIMA</v>
          </cell>
          <cell r="M3434" t="str">
            <v>ESPINAL</v>
          </cell>
          <cell r="N3434" t="str">
            <v>2393465  |  2481000</v>
          </cell>
          <cell r="O3434">
            <v>3106877912</v>
          </cell>
          <cell r="P3434" t="str">
            <v>reciclajeespinal@gmail.com</v>
          </cell>
          <cell r="Q3434" t="str">
            <v>ASOCIACION DE USUARIOS</v>
          </cell>
          <cell r="R3434" t="str">
            <v>ORGANIZACION AUTORIZADA</v>
          </cell>
        </row>
        <row r="3435">
          <cell r="A3435">
            <v>44797</v>
          </cell>
          <cell r="B3435" t="str">
            <v>APROVECHAMIENTO COLOMBIANO DE RECICLAJE SAS ESP</v>
          </cell>
          <cell r="C3435">
            <v>43879</v>
          </cell>
          <cell r="D3435" t="str">
            <v>901288379-0</v>
          </cell>
          <cell r="E3435" t="str">
            <v>OPERATIVA</v>
          </cell>
          <cell r="F3435">
            <v>43614</v>
          </cell>
          <cell r="G3435" t="str">
            <v>ACTUALIZACION</v>
          </cell>
          <cell r="H3435">
            <v>45384</v>
          </cell>
          <cell r="I3435" t="str">
            <v xml:space="preserve">MICHAEL ANDRES  BOBADILLA BERNAL </v>
          </cell>
          <cell r="J3435">
            <v>41551</v>
          </cell>
          <cell r="K3435" t="str">
            <v>Calle 10  -  22  - 36</v>
          </cell>
          <cell r="L3435" t="str">
            <v>HUILA</v>
          </cell>
          <cell r="M3435" t="str">
            <v>PITALITO</v>
          </cell>
          <cell r="N3435" t="str">
            <v>3108782  |  0000000</v>
          </cell>
          <cell r="O3435">
            <v>3108782213</v>
          </cell>
          <cell r="P3435" t="str">
            <v>APROCOLOMBIA@GMAIL.COM</v>
          </cell>
          <cell r="Q3435" t="str">
            <v>SOCIEDAD POR ACCIONES SIMPLIFICADA</v>
          </cell>
          <cell r="R3435" t="str">
            <v>SOCIEDADES (EMPRESA DE SERVICIOS PUBLICOS)</v>
          </cell>
        </row>
        <row r="3436">
          <cell r="A3436">
            <v>44816</v>
          </cell>
          <cell r="B3436" t="str">
            <v>GRUPO EMPRESARIAL RECICLA SAS ESP</v>
          </cell>
          <cell r="C3436">
            <v>43676</v>
          </cell>
          <cell r="D3436" t="str">
            <v>901287284-5</v>
          </cell>
          <cell r="E3436" t="str">
            <v>OPERATIVA</v>
          </cell>
          <cell r="F3436">
            <v>43647</v>
          </cell>
          <cell r="G3436" t="str">
            <v>ACTUALIZACION</v>
          </cell>
          <cell r="H3436">
            <v>45700</v>
          </cell>
          <cell r="I3436" t="str">
            <v>LUIS MIGUEL FIERRO MORENO</v>
          </cell>
          <cell r="J3436">
            <v>41001</v>
          </cell>
          <cell r="K3436" t="str">
            <v>AV. 19 SUR No 6A - 45 ZONA INDUSTRIAL</v>
          </cell>
          <cell r="L3436" t="str">
            <v>HUILA</v>
          </cell>
          <cell r="M3436" t="str">
            <v>NEIVA</v>
          </cell>
          <cell r="N3436" t="str">
            <v>8707022  |  8707022</v>
          </cell>
          <cell r="O3436">
            <v>3105752855</v>
          </cell>
          <cell r="P3436" t="str">
            <v>GRUPOEMPRESARIALRECICLASAS@GMAIL.COM</v>
          </cell>
          <cell r="Q3436" t="str">
            <v>SOCIEDAD POR ACCIONES SIMPLIFICADA</v>
          </cell>
          <cell r="R3436" t="str">
            <v>SOCIEDADES (EMPRESA DE SERVICIOS PUBLICOS)</v>
          </cell>
        </row>
        <row r="3437">
          <cell r="A3437">
            <v>44817</v>
          </cell>
          <cell r="B3437" t="str">
            <v>Asociación de Recicladores El bunde</v>
          </cell>
          <cell r="C3437">
            <v>43633</v>
          </cell>
          <cell r="D3437" t="str">
            <v>901283069-1</v>
          </cell>
          <cell r="E3437" t="str">
            <v>OPERATIVA</v>
          </cell>
          <cell r="F3437">
            <v>43533</v>
          </cell>
          <cell r="G3437" t="str">
            <v>ACTUALIZACION</v>
          </cell>
          <cell r="H3437">
            <v>45398</v>
          </cell>
          <cell r="I3437" t="str">
            <v>CAMILO ANTONIO BRINEZ CAMPOS</v>
          </cell>
          <cell r="J3437">
            <v>73001</v>
          </cell>
          <cell r="K3437" t="str">
            <v>CR 14 CL 152 16 BRR EL SALADO</v>
          </cell>
          <cell r="L3437" t="str">
            <v>TOLIMA</v>
          </cell>
          <cell r="M3437" t="str">
            <v>IBAGUE</v>
          </cell>
          <cell r="N3437" t="str">
            <v>2724769  |  2724769</v>
          </cell>
          <cell r="O3437">
            <v>3227723308</v>
          </cell>
          <cell r="P3437" t="str">
            <v>asociacionelbunde@hotmail.com</v>
          </cell>
          <cell r="Q3437" t="str">
            <v>ASOCIACION DE USUARIOS</v>
          </cell>
          <cell r="R3437" t="str">
            <v>ORGANIZACION AUTORIZADA</v>
          </cell>
        </row>
        <row r="3438">
          <cell r="A3438">
            <v>44818</v>
          </cell>
          <cell r="B3438" t="str">
            <v xml:space="preserve">asociación de recuperadores ambientales de ocaña la provincia y sur del cesar </v>
          </cell>
          <cell r="C3438">
            <v>43636</v>
          </cell>
          <cell r="D3438" t="str">
            <v>901292970-1</v>
          </cell>
          <cell r="E3438" t="str">
            <v>OPERATIVA</v>
          </cell>
          <cell r="F3438">
            <v>43605</v>
          </cell>
          <cell r="G3438" t="str">
            <v>ACTUALIZACION</v>
          </cell>
          <cell r="H3438">
            <v>45743</v>
          </cell>
          <cell r="I3438" t="str">
            <v>JOSE FABIAN PEDROZA SEPULVEDA</v>
          </cell>
          <cell r="J3438">
            <v>54498</v>
          </cell>
          <cell r="K3438" t="str">
            <v xml:space="preserve">kdx 217 300 el carmen </v>
          </cell>
          <cell r="L3438" t="str">
            <v>NORTE DE SANTANDER</v>
          </cell>
          <cell r="M3438" t="str">
            <v>OCANA</v>
          </cell>
          <cell r="N3438" t="str">
            <v>3213513  |  3213513</v>
          </cell>
          <cell r="O3438">
            <v>3213513501</v>
          </cell>
          <cell r="P3438" t="str">
            <v>asociacionarecuperar@gmail.com</v>
          </cell>
          <cell r="Q3438" t="str">
            <v>SIN ANIMO DE LUCRO</v>
          </cell>
          <cell r="R3438" t="str">
            <v>ORGANIZACION AUTORIZADA</v>
          </cell>
        </row>
        <row r="3439">
          <cell r="A3439">
            <v>44819</v>
          </cell>
          <cell r="B3439" t="str">
            <v>COOPERATIVA DE RECICLADORES COORPLAZ</v>
          </cell>
          <cell r="C3439">
            <v>43662</v>
          </cell>
          <cell r="D3439" t="str">
            <v>814006534-1</v>
          </cell>
          <cell r="E3439" t="str">
            <v>OPERATIVA</v>
          </cell>
          <cell r="F3439">
            <v>43803</v>
          </cell>
          <cell r="G3439" t="str">
            <v>ACTUALIZACION</v>
          </cell>
          <cell r="H3439">
            <v>45274</v>
          </cell>
          <cell r="I3439" t="str">
            <v>HILDA LOPEZ JIMENEZ</v>
          </cell>
          <cell r="J3439">
            <v>52001</v>
          </cell>
          <cell r="K3439" t="str">
            <v>CARRERA 8 14-48 LAS LUNAS II</v>
          </cell>
          <cell r="L3439" t="str">
            <v>NARIÑO</v>
          </cell>
          <cell r="M3439" t="str">
            <v>PASTO</v>
          </cell>
          <cell r="N3439" t="str">
            <v>7204407  |  7331196</v>
          </cell>
          <cell r="O3439">
            <v>3147144869</v>
          </cell>
          <cell r="P3439" t="str">
            <v>COORPLAZ@GMAIL.COM</v>
          </cell>
          <cell r="Q3439" t="str">
            <v>COOPERATIVA</v>
          </cell>
          <cell r="R3439" t="str">
            <v>ORGANIZACION AUTORIZADA</v>
          </cell>
        </row>
        <row r="3440">
          <cell r="A3440">
            <v>44836</v>
          </cell>
          <cell r="B3440" t="str">
            <v>ASOCIACIÓN DE RECICLADORES DEL BAJO SINU</v>
          </cell>
          <cell r="C3440">
            <v>44812</v>
          </cell>
          <cell r="D3440" t="str">
            <v>901252444-6</v>
          </cell>
          <cell r="E3440" t="str">
            <v>OPERATIVA</v>
          </cell>
          <cell r="F3440">
            <v>43654</v>
          </cell>
          <cell r="G3440" t="str">
            <v>ACTUALIZACION</v>
          </cell>
          <cell r="H3440">
            <v>44834</v>
          </cell>
          <cell r="I3440" t="str">
            <v>ROLMAN ENCISO MANGONES</v>
          </cell>
          <cell r="J3440">
            <v>23417</v>
          </cell>
          <cell r="K3440" t="str">
            <v>CALE 15 33-34 B/SAN CARLOS</v>
          </cell>
          <cell r="L3440" t="str">
            <v>CÓRDOBA</v>
          </cell>
          <cell r="M3440" t="str">
            <v>LORICA</v>
          </cell>
          <cell r="N3440" t="str">
            <v>7738118  |  7735859</v>
          </cell>
          <cell r="O3440">
            <v>3205310296</v>
          </cell>
          <cell r="P3440" t="str">
            <v>asorebasi@gmail.com</v>
          </cell>
          <cell r="Q3440" t="str">
            <v>SIN ANIMO DE LUCRO</v>
          </cell>
          <cell r="R3440" t="str">
            <v>ORGANIZACION AUTORIZADA</v>
          </cell>
        </row>
        <row r="3441">
          <cell r="A3441">
            <v>44856</v>
          </cell>
          <cell r="B3441" t="str">
            <v>ASOCIACION DE RECICLADORES DEL META UNIDOS POR EL DESARROLLO SOCIAL Y AMBIENTAL</v>
          </cell>
          <cell r="C3441">
            <v>43635</v>
          </cell>
          <cell r="D3441" t="str">
            <v>901293746-0</v>
          </cell>
          <cell r="E3441" t="str">
            <v>OPERATIVA</v>
          </cell>
          <cell r="F3441">
            <v>43629</v>
          </cell>
          <cell r="G3441" t="str">
            <v>ACTUALIZACION</v>
          </cell>
          <cell r="H3441">
            <v>45386</v>
          </cell>
          <cell r="I3441" t="str">
            <v>JIMMY RICARDO PARRADO RODRIGUEZ</v>
          </cell>
          <cell r="J3441">
            <v>50689</v>
          </cell>
          <cell r="K3441" t="str">
            <v>C 15 # 08 40 Barrio Las Ferias</v>
          </cell>
          <cell r="L3441" t="str">
            <v>META</v>
          </cell>
          <cell r="M3441" t="str">
            <v>SAN MARTIN</v>
          </cell>
          <cell r="N3441" t="str">
            <v>0000000  |  0000000</v>
          </cell>
          <cell r="O3441">
            <v>3222081130</v>
          </cell>
          <cell r="P3441" t="str">
            <v>aprovechamientosanmartin@gmail.com</v>
          </cell>
          <cell r="Q3441" t="str">
            <v>EMPRESA DE ECONOMIA SOLIDARIA</v>
          </cell>
          <cell r="R3441" t="str">
            <v>ORGANIZACION AUTORIZADA</v>
          </cell>
        </row>
        <row r="3442">
          <cell r="A3442">
            <v>44896</v>
          </cell>
          <cell r="B3442" t="str">
            <v>Asociación de Usuarios Colectivos de Cuba</v>
          </cell>
          <cell r="C3442">
            <v>43640</v>
          </cell>
          <cell r="D3442" t="str">
            <v>901214324-9</v>
          </cell>
          <cell r="E3442" t="str">
            <v>OPERATIVA</v>
          </cell>
          <cell r="F3442">
            <v>43617</v>
          </cell>
          <cell r="G3442" t="str">
            <v>ACTUALIZACION</v>
          </cell>
          <cell r="H3442">
            <v>45623</v>
          </cell>
          <cell r="I3442" t="str">
            <v>EDGAR DE JESUS ARBOLEDA VALENCIA</v>
          </cell>
          <cell r="J3442">
            <v>17486</v>
          </cell>
          <cell r="K3442" t="str">
            <v>Caseta Junta de Acción Comunal Vereda Cuba</v>
          </cell>
          <cell r="L3442" t="str">
            <v>CALDAS</v>
          </cell>
          <cell r="M3442" t="str">
            <v>NEIRA</v>
          </cell>
          <cell r="N3442" t="str">
            <v>3003971  |  3045891</v>
          </cell>
          <cell r="O3442">
            <v>3045891465</v>
          </cell>
          <cell r="P3442" t="str">
            <v>acueductocuba@gmail.com</v>
          </cell>
          <cell r="Q3442" t="str">
            <v>ASOCIACION DE USUARIOS</v>
          </cell>
          <cell r="R3442" t="str">
            <v>ORGANIZACION AUTORIZADA</v>
          </cell>
        </row>
        <row r="3443">
          <cell r="A3443">
            <v>44916</v>
          </cell>
          <cell r="B3443" t="str">
            <v>AREA LIMPIA SERVICIOS MEDIOAMBIENTALES S.A.S. E.S.P.</v>
          </cell>
          <cell r="C3443">
            <v>43775</v>
          </cell>
          <cell r="D3443" t="str">
            <v>901226533-3</v>
          </cell>
          <cell r="E3443" t="str">
            <v>OPERATIVA</v>
          </cell>
          <cell r="F3443">
            <v>44706</v>
          </cell>
          <cell r="G3443" t="str">
            <v>ACTUALIZACION</v>
          </cell>
          <cell r="H3443">
            <v>45581</v>
          </cell>
          <cell r="I3443" t="str">
            <v>GUILLERMO CEREZO  OMEDES</v>
          </cell>
          <cell r="J3443">
            <v>11001</v>
          </cell>
          <cell r="K3443" t="str">
            <v>Ac 17 No. 124 81</v>
          </cell>
          <cell r="L3443" t="str">
            <v>BOGOTÁ, D.C.</v>
          </cell>
          <cell r="M3443" t="str">
            <v>BOGOTA, D.C.</v>
          </cell>
          <cell r="N3443" t="str">
            <v>9999999  |  9999999</v>
          </cell>
          <cell r="O3443">
            <v>3004798929</v>
          </cell>
          <cell r="P3443" t="str">
            <v>contacto.sui@arealimpia.com.co</v>
          </cell>
          <cell r="Q3443" t="str">
            <v>SOCIEDAD POR ACCIONES SIMPLIFICADA</v>
          </cell>
          <cell r="R3443" t="str">
            <v>SOCIEDADES (EMPRESA DE SERVICIOS PUBLICOS)</v>
          </cell>
        </row>
        <row r="3444">
          <cell r="A3444">
            <v>44917</v>
          </cell>
          <cell r="B3444" t="str">
            <v>POLIPROPIPLASTIDIEGO ESP SAS</v>
          </cell>
          <cell r="C3444">
            <v>44442</v>
          </cell>
          <cell r="D3444" t="str">
            <v>901215504-2</v>
          </cell>
          <cell r="E3444" t="str">
            <v>OPERATIVA</v>
          </cell>
          <cell r="F3444">
            <v>43355</v>
          </cell>
          <cell r="G3444" t="str">
            <v>ACTUALIZACION</v>
          </cell>
          <cell r="H3444">
            <v>45735</v>
          </cell>
          <cell r="I3444" t="str">
            <v>ANGIE MILENA MORENO MONTERO</v>
          </cell>
          <cell r="J3444">
            <v>25754</v>
          </cell>
          <cell r="K3444" t="str">
            <v>CALLE 6 Sur # 12-68</v>
          </cell>
          <cell r="L3444" t="str">
            <v>CUNDINAMARCA</v>
          </cell>
          <cell r="M3444" t="str">
            <v>SOACHA</v>
          </cell>
          <cell r="N3444" t="str">
            <v>8407654  |  8407654</v>
          </cell>
          <cell r="O3444">
            <v>3203678005</v>
          </cell>
          <cell r="P3444" t="str">
            <v>PLASTIDIEGO17@GMAIL.COM</v>
          </cell>
          <cell r="Q3444" t="str">
            <v>SOCIEDAD POR ACCIONES SIMPLIFICADA</v>
          </cell>
          <cell r="R3444" t="str">
            <v>SOCIEDADES (EMPRESA DE SERVICIOS PUBLICOS)</v>
          </cell>
        </row>
        <row r="3445">
          <cell r="A3445">
            <v>44936</v>
          </cell>
          <cell r="B3445" t="str">
            <v>ASOCIACION DE SUSCRIPTORES DEL ACUEDUCTO RURAL EL ROSARIO DE LA VEREDA BOQUIA DEL MUNICIPIO DE SALENTO</v>
          </cell>
          <cell r="C3445">
            <v>43641</v>
          </cell>
          <cell r="D3445" t="str">
            <v>900438857-0</v>
          </cell>
          <cell r="E3445" t="str">
            <v>OPERATIVA</v>
          </cell>
          <cell r="F3445">
            <v>37167</v>
          </cell>
          <cell r="G3445" t="str">
            <v>INSCRIPCION</v>
          </cell>
          <cell r="H3445">
            <v>43672</v>
          </cell>
          <cell r="I3445" t="str">
            <v>JOSE IVAN ARIAS GARCIA</v>
          </cell>
          <cell r="J3445">
            <v>63690</v>
          </cell>
          <cell r="K3445" t="str">
            <v>VEREDA BOQUIA</v>
          </cell>
          <cell r="L3445" t="str">
            <v>QUINDÍO</v>
          </cell>
          <cell r="M3445" t="str">
            <v>SALENTO</v>
          </cell>
          <cell r="N3445" t="str">
            <v>3128256  |  3128256</v>
          </cell>
          <cell r="O3445">
            <v>3128256458</v>
          </cell>
          <cell r="P3445" t="str">
            <v>ariasgarciajoseivan@yahoo.com</v>
          </cell>
          <cell r="Q3445" t="str">
            <v>ASOCIACION DE USUARIOS</v>
          </cell>
          <cell r="R3445" t="str">
            <v>ORGANIZACION AUTORIZADA</v>
          </cell>
        </row>
        <row r="3446">
          <cell r="A3446">
            <v>44996</v>
          </cell>
          <cell r="B3446" t="str">
            <v>ASOCIACION DE RECICLADORES DE OFICIO GOLEROS</v>
          </cell>
          <cell r="C3446">
            <v>43725</v>
          </cell>
          <cell r="D3446" t="str">
            <v>901249647-3</v>
          </cell>
          <cell r="E3446" t="str">
            <v>OPERATIVA</v>
          </cell>
          <cell r="F3446">
            <v>43463</v>
          </cell>
          <cell r="G3446" t="str">
            <v>ACTUALIZACION</v>
          </cell>
          <cell r="H3446">
            <v>44174</v>
          </cell>
          <cell r="I3446" t="str">
            <v>JHONNATAN ANTONIO MAMIAN JIMENEZ</v>
          </cell>
          <cell r="J3446">
            <v>19001</v>
          </cell>
          <cell r="K3446" t="str">
            <v>CL 2A #29-04</v>
          </cell>
          <cell r="L3446" t="str">
            <v>CAUCA</v>
          </cell>
          <cell r="M3446" t="str">
            <v>POPAYAN</v>
          </cell>
          <cell r="N3446" t="str">
            <v>8337600  |  8363784</v>
          </cell>
          <cell r="O3446">
            <v>3043460562</v>
          </cell>
          <cell r="P3446" t="str">
            <v>asociaciongoleros@gmail.com</v>
          </cell>
          <cell r="Q3446" t="str">
            <v>SIN ANIMO DE LUCRO</v>
          </cell>
          <cell r="R3446" t="str">
            <v>ORGANIZACION AUTORIZADA</v>
          </cell>
        </row>
        <row r="3447">
          <cell r="A3447">
            <v>45057</v>
          </cell>
          <cell r="B3447" t="str">
            <v>ASOCIACION DE USUARIOS ACUEDUTO DE LA VEREDA MOQUENTIVA DEL MUNICIPIO DE GACHETA</v>
          </cell>
          <cell r="C3447">
            <v>44186</v>
          </cell>
          <cell r="D3447" t="str">
            <v>901124492-1</v>
          </cell>
          <cell r="E3447" t="str">
            <v>OPERATIVA</v>
          </cell>
          <cell r="F3447">
            <v>43026</v>
          </cell>
          <cell r="G3447" t="str">
            <v>INSCRIPCION</v>
          </cell>
          <cell r="H3447">
            <v>44239</v>
          </cell>
          <cell r="I3447" t="str">
            <v>MANUEL ALBERTO GOMEZ HERRERA</v>
          </cell>
          <cell r="J3447">
            <v>25297</v>
          </cell>
          <cell r="K3447" t="str">
            <v>VEREDA MOQUENTIVA CUARTO DE ROMERAL</v>
          </cell>
          <cell r="L3447" t="str">
            <v>CUNDINAMARCA</v>
          </cell>
          <cell r="M3447" t="str">
            <v>GACHETA</v>
          </cell>
          <cell r="N3447" t="str">
            <v>3125834  |  3207360</v>
          </cell>
          <cell r="O3447">
            <v>3125834117</v>
          </cell>
          <cell r="P3447" t="str">
            <v>manuelg1951@gmail.com</v>
          </cell>
          <cell r="Q3447" t="str">
            <v>SIN ANIMO DE LUCRO</v>
          </cell>
          <cell r="R3447" t="str">
            <v>ORGANIZACION AUTORIZADA</v>
          </cell>
        </row>
        <row r="3448">
          <cell r="A3448">
            <v>45096</v>
          </cell>
          <cell r="B3448" t="str">
            <v>ASOCIACION DE RECICLADORES DE PLANETA RICA</v>
          </cell>
          <cell r="C3448">
            <v>43658</v>
          </cell>
          <cell r="D3448" t="str">
            <v>901284311-2</v>
          </cell>
          <cell r="E3448" t="str">
            <v>OPERATIVA</v>
          </cell>
          <cell r="F3448">
            <v>43654</v>
          </cell>
          <cell r="G3448" t="str">
            <v>ACTUALIZACION</v>
          </cell>
          <cell r="H3448">
            <v>45720</v>
          </cell>
          <cell r="I3448" t="str">
            <v>PASCUAL ANTONIO LOPEZ VILLA</v>
          </cell>
          <cell r="J3448">
            <v>23555</v>
          </cell>
          <cell r="K3448" t="str">
            <v>CRA 5 # 23 A 13 BARRIO SAN MARTIN</v>
          </cell>
          <cell r="L3448" t="str">
            <v>CÓRDOBA</v>
          </cell>
          <cell r="M3448" t="str">
            <v>PLANETA RICA</v>
          </cell>
          <cell r="N3448" t="str">
            <v>7662629  |  7668092</v>
          </cell>
          <cell r="O3448">
            <v>3155193996</v>
          </cell>
          <cell r="P3448" t="str">
            <v>arplat.planetarica@gmail.com</v>
          </cell>
          <cell r="Q3448" t="str">
            <v>SIN ANIMO DE LUCRO</v>
          </cell>
          <cell r="R3448" t="str">
            <v>ORGANIZACION AUTORIZADA</v>
          </cell>
        </row>
        <row r="3449">
          <cell r="A3449">
            <v>45117</v>
          </cell>
          <cell r="B3449" t="str">
            <v>JUNTA ADMINISTRADORA CAPUGARNA SERVICIOS PUBLICOS</v>
          </cell>
          <cell r="C3449">
            <v>43870</v>
          </cell>
          <cell r="D3449" t="str">
            <v>901297137-3</v>
          </cell>
          <cell r="E3449" t="str">
            <v>OPERATIVA</v>
          </cell>
          <cell r="F3449">
            <v>43739</v>
          </cell>
          <cell r="G3449" t="str">
            <v>ACTUALIZACION</v>
          </cell>
          <cell r="H3449">
            <v>45359</v>
          </cell>
          <cell r="I3449" t="str">
            <v>ROSLEY VERGARA GUZMAN</v>
          </cell>
          <cell r="J3449">
            <v>27006</v>
          </cell>
          <cell r="K3449" t="str">
            <v>CORREGIMIENTO CAPURGANA</v>
          </cell>
          <cell r="L3449" t="str">
            <v>CHOCÓ</v>
          </cell>
          <cell r="M3449" t="str">
            <v>ACANDI</v>
          </cell>
          <cell r="N3449" t="str">
            <v>3128241  |  3128241</v>
          </cell>
          <cell r="O3449">
            <v>3128241964</v>
          </cell>
          <cell r="P3449" t="str">
            <v>juntajacasep@gmail.com</v>
          </cell>
          <cell r="Q3449" t="str">
            <v>JUNTA ADMINISTRADORA</v>
          </cell>
          <cell r="R3449" t="str">
            <v>ORGANIZACION AUTORIZADA</v>
          </cell>
        </row>
        <row r="3450">
          <cell r="A3450">
            <v>45118</v>
          </cell>
          <cell r="B3450" t="str">
            <v>ASOCIACION DE RECICLADORES DE YAGUARA</v>
          </cell>
          <cell r="C3450">
            <v>43654</v>
          </cell>
          <cell r="D3450" t="str">
            <v>901140521-4</v>
          </cell>
          <cell r="E3450" t="str">
            <v>OPERATIVA</v>
          </cell>
          <cell r="F3450">
            <v>43088</v>
          </cell>
          <cell r="G3450" t="str">
            <v>INSCRIPCION</v>
          </cell>
          <cell r="H3450">
            <v>43683</v>
          </cell>
          <cell r="I3450" t="str">
            <v>JESUS ANTONIO ARAUJO HERNANDEZ</v>
          </cell>
          <cell r="J3450">
            <v>41885</v>
          </cell>
          <cell r="K3450" t="str">
            <v>Carrera 3  No. 2 - 71</v>
          </cell>
          <cell r="L3450" t="str">
            <v>HUILA</v>
          </cell>
          <cell r="M3450" t="str">
            <v>YAGUARA</v>
          </cell>
          <cell r="N3450" t="str">
            <v>0380000  |  0380000</v>
          </cell>
          <cell r="O3450">
            <v>3219695656</v>
          </cell>
          <cell r="P3450" t="str">
            <v>asoreya2018@hotmail.com</v>
          </cell>
          <cell r="Q3450" t="str">
            <v>SIN ANIMO DE LUCRO</v>
          </cell>
          <cell r="R3450" t="str">
            <v>ORGANIZACION AUTORIZADA</v>
          </cell>
        </row>
        <row r="3451">
          <cell r="A3451">
            <v>45137</v>
          </cell>
          <cell r="B3451" t="str">
            <v>ASOCIACION ECO RECICLAJE CAPITAL ERC</v>
          </cell>
          <cell r="C3451">
            <v>43654</v>
          </cell>
          <cell r="D3451" t="str">
            <v>901299762-6</v>
          </cell>
          <cell r="E3451" t="str">
            <v>OPERATIVA</v>
          </cell>
          <cell r="F3451">
            <v>43648</v>
          </cell>
          <cell r="G3451" t="str">
            <v>ACTUALIZACION</v>
          </cell>
          <cell r="H3451">
            <v>45455</v>
          </cell>
          <cell r="I3451" t="str">
            <v xml:space="preserve">FREDI HERNANDEZ JAIME </v>
          </cell>
          <cell r="J3451">
            <v>11001</v>
          </cell>
          <cell r="K3451" t="str">
            <v>CARRERA 58 B 132 A 40</v>
          </cell>
          <cell r="L3451" t="str">
            <v>BOGOTÁ, D.C.</v>
          </cell>
          <cell r="M3451" t="str">
            <v>BOGOTA, D.C.</v>
          </cell>
          <cell r="N3451" t="str">
            <v>5474299  |  5474299</v>
          </cell>
          <cell r="O3451">
            <v>3219544178</v>
          </cell>
          <cell r="P3451" t="str">
            <v>asoerc@hotmail.com</v>
          </cell>
          <cell r="Q3451" t="str">
            <v>SIN ANIMO DE LUCRO</v>
          </cell>
          <cell r="R3451" t="str">
            <v>ORGANIZACION AUTORIZADA</v>
          </cell>
        </row>
        <row r="3452">
          <cell r="A3452">
            <v>45158</v>
          </cell>
          <cell r="B3452" t="str">
            <v>SOLUCIONES AMBIENTALES MARIN</v>
          </cell>
          <cell r="C3452">
            <v>43662</v>
          </cell>
          <cell r="D3452" t="str">
            <v>901295021-9</v>
          </cell>
          <cell r="E3452" t="str">
            <v>OPERATIVA</v>
          </cell>
          <cell r="F3452">
            <v>43589</v>
          </cell>
          <cell r="G3452" t="str">
            <v>ACTUALIZACION</v>
          </cell>
          <cell r="H3452">
            <v>45708</v>
          </cell>
          <cell r="I3452" t="str">
            <v>ALEIDA MARIN MATEUS</v>
          </cell>
          <cell r="J3452">
            <v>11001</v>
          </cell>
          <cell r="K3452" t="str">
            <v>Calle 129C # 98B-15</v>
          </cell>
          <cell r="L3452" t="str">
            <v>BOGOTÁ, D.C.</v>
          </cell>
          <cell r="M3452" t="str">
            <v>BOGOTA, D.C.</v>
          </cell>
          <cell r="N3452" t="str">
            <v>6858790  |  6858790</v>
          </cell>
          <cell r="O3452">
            <v>3228363110</v>
          </cell>
          <cell r="P3452" t="str">
            <v>ecosaim.esp@gmail.com</v>
          </cell>
          <cell r="Q3452" t="str">
            <v>SIN ANIMO DE LUCRO</v>
          </cell>
          <cell r="R3452" t="str">
            <v>ORGANIZACION AUTORIZADA</v>
          </cell>
        </row>
        <row r="3453">
          <cell r="A3453">
            <v>45159</v>
          </cell>
          <cell r="B3453" t="str">
            <v>ecorecuperamos sas</v>
          </cell>
          <cell r="C3453">
            <v>43671</v>
          </cell>
          <cell r="D3453" t="str">
            <v>901292501-9</v>
          </cell>
          <cell r="E3453" t="str">
            <v>OPERATIVA</v>
          </cell>
          <cell r="F3453">
            <v>43671</v>
          </cell>
          <cell r="G3453" t="str">
            <v>ACTUALIZACION</v>
          </cell>
          <cell r="H3453">
            <v>45345</v>
          </cell>
          <cell r="I3453" t="str">
            <v>JULIO CESAR MENA MARTINEZ</v>
          </cell>
          <cell r="J3453">
            <v>8001</v>
          </cell>
          <cell r="K3453" t="str">
            <v>calle 109e # 13c - 16</v>
          </cell>
          <cell r="L3453" t="str">
            <v>ATLÁNTICO</v>
          </cell>
          <cell r="M3453" t="str">
            <v>BARRANQUILLA</v>
          </cell>
          <cell r="N3453" t="str">
            <v>3761109  |  3761109</v>
          </cell>
          <cell r="O3453">
            <v>3108993638</v>
          </cell>
          <cell r="P3453" t="str">
            <v>ecorecuperamos@gmail.com</v>
          </cell>
          <cell r="Q3453" t="str">
            <v>SOCIEDAD POR ACCIONES SIMPLIFICADA</v>
          </cell>
          <cell r="R3453" t="str">
            <v>SOCIEDADES (EMPRESA DE SERVICIOS PUBLICOS)</v>
          </cell>
        </row>
        <row r="3454">
          <cell r="A3454">
            <v>45176</v>
          </cell>
          <cell r="B3454" t="str">
            <v>ASOCIACION DE RECUPERACION AMBIENTAL SOSTENIBLE DE BOGOTA</v>
          </cell>
          <cell r="C3454">
            <v>43656</v>
          </cell>
          <cell r="D3454" t="str">
            <v>901300334-0</v>
          </cell>
          <cell r="E3454" t="str">
            <v>OPERATIVA</v>
          </cell>
          <cell r="F3454">
            <v>43654</v>
          </cell>
          <cell r="G3454" t="str">
            <v>ACTUALIZACION</v>
          </cell>
          <cell r="H3454">
            <v>44718</v>
          </cell>
          <cell r="I3454" t="str">
            <v>JHON JAIRO DE LA HOZ BELTRAN</v>
          </cell>
          <cell r="J3454">
            <v>11001</v>
          </cell>
          <cell r="K3454" t="str">
            <v>Cra 72n 34-26 sur</v>
          </cell>
          <cell r="L3454" t="str">
            <v>BOGOTÁ, D.C.</v>
          </cell>
          <cell r="M3454" t="str">
            <v>BOGOTA, D.C.</v>
          </cell>
          <cell r="N3454" t="str">
            <v>3192259  |  0000000</v>
          </cell>
          <cell r="O3454">
            <v>3192259553</v>
          </cell>
          <cell r="P3454" t="str">
            <v>arasbogota@gmail.com</v>
          </cell>
          <cell r="Q3454" t="str">
            <v>SIN ANIMO DE LUCRO</v>
          </cell>
          <cell r="R3454" t="str">
            <v>ORGANIZACION AUTORIZADA</v>
          </cell>
        </row>
        <row r="3455">
          <cell r="A3455">
            <v>45216</v>
          </cell>
          <cell r="B3455" t="str">
            <v>FUNDACION LATINOAMERICANA DE ACCION SOCIAL</v>
          </cell>
          <cell r="C3455">
            <v>43782</v>
          </cell>
          <cell r="D3455" t="str">
            <v>900264042-7</v>
          </cell>
          <cell r="E3455" t="str">
            <v>OPERATIVA</v>
          </cell>
          <cell r="F3455">
            <v>43480</v>
          </cell>
          <cell r="G3455" t="str">
            <v>ACTUALIZACION</v>
          </cell>
          <cell r="H3455">
            <v>45476</v>
          </cell>
          <cell r="I3455" t="str">
            <v>CINDY JOHANA BLANCO FRANCO</v>
          </cell>
          <cell r="J3455">
            <v>68001</v>
          </cell>
          <cell r="K3455" t="str">
            <v>CALLE 35 NUMERO 18-65 TORRE SUR OFICINA 302 CENTRO COMERCIAL ROSEDAL</v>
          </cell>
          <cell r="L3455" t="str">
            <v>SANTANDER</v>
          </cell>
          <cell r="M3455" t="str">
            <v>BUCARAMANGA</v>
          </cell>
          <cell r="N3455" t="str">
            <v>3103694  |  3103694</v>
          </cell>
          <cell r="O3455">
            <v>3108835513</v>
          </cell>
          <cell r="P3455" t="str">
            <v>fundalas2009@hotmail.com</v>
          </cell>
          <cell r="Q3455" t="str">
            <v>SIN ANIMO DE LUCRO</v>
          </cell>
          <cell r="R3455" t="str">
            <v>ORGANIZACION AUTORIZADA</v>
          </cell>
        </row>
        <row r="3456">
          <cell r="A3456">
            <v>45236</v>
          </cell>
          <cell r="B3456" t="str">
            <v>SOCIEDAD FUENTE DE VIDA SAS ESP</v>
          </cell>
          <cell r="C3456">
            <v>44202</v>
          </cell>
          <cell r="D3456" t="str">
            <v>901277792-2</v>
          </cell>
          <cell r="E3456" t="str">
            <v>OPERATIVA</v>
          </cell>
          <cell r="F3456">
            <v>44109</v>
          </cell>
          <cell r="G3456" t="str">
            <v>ACTUALIZACION</v>
          </cell>
          <cell r="H3456">
            <v>45377</v>
          </cell>
          <cell r="I3456" t="str">
            <v>FERNEY ELIECER ARBELAEZ GUTIERREZ</v>
          </cell>
          <cell r="J3456">
            <v>5440</v>
          </cell>
          <cell r="K3456" t="str">
            <v>Vereda Cimarronas finca 168</v>
          </cell>
          <cell r="L3456" t="str">
            <v>ANTIOQUIA</v>
          </cell>
          <cell r="M3456" t="str">
            <v>MARINILLA</v>
          </cell>
          <cell r="N3456" t="str">
            <v>3206724  |  3206724</v>
          </cell>
          <cell r="O3456">
            <v>3212154979</v>
          </cell>
          <cell r="P3456" t="str">
            <v>gerencia@fuentedevidaesp.com</v>
          </cell>
          <cell r="Q3456" t="str">
            <v>SOCIEDAD POR ACCIONES SIMPLIFICADA</v>
          </cell>
          <cell r="R3456" t="str">
            <v>SOCIEDADES (EMPRESA DE SERVICIOS PUBLICOS)</v>
          </cell>
        </row>
        <row r="3457">
          <cell r="A3457">
            <v>45256</v>
          </cell>
          <cell r="B3457" t="str">
            <v>FUNDACIÓN AMBIENTAL MI MUNDO VERDE</v>
          </cell>
          <cell r="C3457">
            <v>43699</v>
          </cell>
          <cell r="D3457" t="str">
            <v>901301714-0</v>
          </cell>
          <cell r="E3457" t="str">
            <v>OPERATIVA</v>
          </cell>
          <cell r="F3457">
            <v>43670</v>
          </cell>
          <cell r="G3457" t="str">
            <v>ACTUALIZACION</v>
          </cell>
          <cell r="H3457">
            <v>43799</v>
          </cell>
          <cell r="I3457" t="str">
            <v>JULIO CESAR ORTEGA ORTEGA</v>
          </cell>
          <cell r="J3457">
            <v>20001</v>
          </cell>
          <cell r="K3457" t="str">
            <v>CALLE4 CRA 19BIS-23</v>
          </cell>
          <cell r="L3457" t="str">
            <v>CESAR</v>
          </cell>
          <cell r="M3457" t="str">
            <v>VALLEDUPAR</v>
          </cell>
          <cell r="N3457" t="str">
            <v>5620060  |  5620060</v>
          </cell>
          <cell r="O3457">
            <v>3058812639</v>
          </cell>
          <cell r="P3457" t="str">
            <v>elrecicladorenformalizacion@hotmail.com</v>
          </cell>
          <cell r="Q3457" t="str">
            <v>SIN ANIMO DE LUCRO</v>
          </cell>
          <cell r="R3457" t="str">
            <v>ORGANIZACION AUTORIZADA</v>
          </cell>
        </row>
        <row r="3458">
          <cell r="A3458">
            <v>45261</v>
          </cell>
          <cell r="B3458" t="str">
            <v>asociacion de recicladores reciclando por colombia esp</v>
          </cell>
          <cell r="C3458">
            <v>43705</v>
          </cell>
          <cell r="D3458" t="str">
            <v>901295872-1</v>
          </cell>
          <cell r="E3458" t="str">
            <v>OPERATIVA</v>
          </cell>
          <cell r="F3458">
            <v>43652</v>
          </cell>
          <cell r="G3458" t="str">
            <v>ACTUALIZACION</v>
          </cell>
          <cell r="H3458">
            <v>45699</v>
          </cell>
          <cell r="I3458" t="str">
            <v>ALVARO PARRA CASTIBLANCO</v>
          </cell>
          <cell r="J3458">
            <v>11001</v>
          </cell>
          <cell r="K3458" t="str">
            <v>cr 97 42g sur 57</v>
          </cell>
          <cell r="L3458" t="str">
            <v>BOGOTÁ, D.C.</v>
          </cell>
          <cell r="M3458" t="str">
            <v>BOGOTA, D.C.</v>
          </cell>
          <cell r="N3458" t="str">
            <v>3204488  |  0000000</v>
          </cell>
          <cell r="O3458">
            <v>3204488348</v>
          </cell>
          <cell r="P3458" t="str">
            <v>reciclandoporcolombiaesp@gmail.com</v>
          </cell>
          <cell r="Q3458" t="str">
            <v>SIN ANIMO DE LUCRO</v>
          </cell>
          <cell r="R3458" t="str">
            <v>ORGANIZACION AUTORIZADA</v>
          </cell>
        </row>
        <row r="3459">
          <cell r="A3459">
            <v>45276</v>
          </cell>
          <cell r="B3459" t="str">
            <v>ASOCIACION DE USUARIOS ACUEDUCTO VEREDA JUAN DE VERA</v>
          </cell>
          <cell r="C3459">
            <v>44097</v>
          </cell>
          <cell r="D3459" t="str">
            <v>900090962-1</v>
          </cell>
          <cell r="E3459" t="str">
            <v>OPERATIVA</v>
          </cell>
          <cell r="F3459">
            <v>43468</v>
          </cell>
          <cell r="G3459" t="str">
            <v>ACTUALIZACION</v>
          </cell>
          <cell r="H3459">
            <v>45698</v>
          </cell>
          <cell r="I3459" t="str">
            <v>ANA ELENA VERA LLANES</v>
          </cell>
          <cell r="J3459">
            <v>25658</v>
          </cell>
          <cell r="K3459" t="str">
            <v>Cra 8 No. 4 -10</v>
          </cell>
          <cell r="L3459" t="str">
            <v>CUNDINAMARCA</v>
          </cell>
          <cell r="M3459" t="str">
            <v>SAN FRANCISCO</v>
          </cell>
          <cell r="N3459" t="str">
            <v>8478562  |  8478562</v>
          </cell>
          <cell r="O3459">
            <v>3102568900</v>
          </cell>
          <cell r="P3459" t="str">
            <v>acueductojuandevera@gmail.com</v>
          </cell>
          <cell r="Q3459" t="str">
            <v>ASOCIACION DE USUARIOS</v>
          </cell>
          <cell r="R3459" t="str">
            <v>ORGANIZACION AUTORIZADA</v>
          </cell>
        </row>
        <row r="3460">
          <cell r="A3460">
            <v>45296</v>
          </cell>
          <cell r="B3460" t="str">
            <v xml:space="preserve">ASOCIACION DE RECICLADORES NUEVA VIDA COLOMBIA </v>
          </cell>
          <cell r="C3460">
            <v>43679</v>
          </cell>
          <cell r="D3460" t="str">
            <v>901297918-9</v>
          </cell>
          <cell r="E3460" t="str">
            <v>OPERATIVA</v>
          </cell>
          <cell r="F3460">
            <v>43643</v>
          </cell>
          <cell r="G3460" t="str">
            <v>ACTUALIZACION</v>
          </cell>
          <cell r="H3460">
            <v>45744</v>
          </cell>
          <cell r="I3460" t="str">
            <v>EDISON GARCIA CAMAYO</v>
          </cell>
          <cell r="J3460">
            <v>76520</v>
          </cell>
          <cell r="K3460" t="str">
            <v>calle 24  24  93</v>
          </cell>
          <cell r="L3460" t="str">
            <v>VALLE DEL CAUCA</v>
          </cell>
          <cell r="M3460" t="str">
            <v>PALMIRA</v>
          </cell>
          <cell r="N3460" t="str">
            <v>2836344  |  2836344</v>
          </cell>
          <cell r="O3460">
            <v>3165516478</v>
          </cell>
          <cell r="P3460" t="str">
            <v>asornvcol@hotmail.com</v>
          </cell>
          <cell r="Q3460" t="str">
            <v>ASOCIACION DE USUARIOS</v>
          </cell>
          <cell r="R3460" t="str">
            <v>ORGANIZACION AUTORIZADA</v>
          </cell>
        </row>
        <row r="3461">
          <cell r="A3461">
            <v>45319</v>
          </cell>
          <cell r="B3461" t="str">
            <v>GESTION RENOVADORA SAS</v>
          </cell>
          <cell r="C3461">
            <v>43837</v>
          </cell>
          <cell r="D3461" t="str">
            <v>900377897-2</v>
          </cell>
          <cell r="E3461" t="str">
            <v>OPERATIVA</v>
          </cell>
          <cell r="F3461">
            <v>43831</v>
          </cell>
          <cell r="G3461" t="str">
            <v>ACTUALIZACION</v>
          </cell>
          <cell r="H3461">
            <v>45716</v>
          </cell>
          <cell r="I3461" t="str">
            <v>PAULA MARCELA VALENCIA LONDONO</v>
          </cell>
          <cell r="J3461">
            <v>11001</v>
          </cell>
          <cell r="K3461" t="str">
            <v>CALLE 134 # 72-50 CASA 47</v>
          </cell>
          <cell r="L3461" t="str">
            <v>BOGOTÁ, D.C.</v>
          </cell>
          <cell r="M3461" t="str">
            <v>BOGOTA, D.C.</v>
          </cell>
          <cell r="N3461" t="str">
            <v>5793693  |  5793693</v>
          </cell>
          <cell r="O3461">
            <v>3204497210</v>
          </cell>
          <cell r="P3461" t="str">
            <v>gerencia@gestionrenovadora.com</v>
          </cell>
          <cell r="Q3461" t="str">
            <v>SOCIEDAD POR ACCIONES SIMPLIFICADA</v>
          </cell>
          <cell r="R3461" t="str">
            <v>SOCIEDADES (EMPRESA DE SERVICIOS PUBLICOS)</v>
          </cell>
        </row>
        <row r="3462">
          <cell r="A3462">
            <v>45336</v>
          </cell>
          <cell r="B3462" t="str">
            <v>Asociación de Recicladores y Recuperadores Ambientales por Bogotá Limpia</v>
          </cell>
          <cell r="C3462">
            <v>43689</v>
          </cell>
          <cell r="D3462" t="str">
            <v>901298883-4</v>
          </cell>
          <cell r="E3462" t="str">
            <v>OPERATIVA</v>
          </cell>
          <cell r="F3462">
            <v>43650</v>
          </cell>
          <cell r="G3462" t="str">
            <v>ACTUALIZACION</v>
          </cell>
          <cell r="H3462">
            <v>45729</v>
          </cell>
          <cell r="I3462" t="str">
            <v>CARLOS ARTURO CONTRERAS CHIVATA</v>
          </cell>
          <cell r="J3462">
            <v>11001</v>
          </cell>
          <cell r="K3462" t="str">
            <v>Ak 9 Este # 36 F sur-25</v>
          </cell>
          <cell r="L3462" t="str">
            <v>BOGOTÁ, D.C.</v>
          </cell>
          <cell r="M3462" t="str">
            <v>BOGOTA, D.C.</v>
          </cell>
          <cell r="N3462" t="str">
            <v>6335119  |  6335119</v>
          </cell>
          <cell r="O3462">
            <v>3125065250</v>
          </cell>
          <cell r="P3462" t="str">
            <v>asociacionderecicladoresaral@gmail.com</v>
          </cell>
          <cell r="Q3462" t="str">
            <v>SIN ANIMO DE LUCRO</v>
          </cell>
          <cell r="R3462" t="str">
            <v>ORGANIZACION AUTORIZADA</v>
          </cell>
        </row>
        <row r="3463">
          <cell r="A3463">
            <v>45339</v>
          </cell>
          <cell r="B3463" t="str">
            <v xml:space="preserve"> ASOCIACION DE RECICLADORES DE OFICIO DE LA VILLA DE LAS PALMAS</v>
          </cell>
          <cell r="C3463">
            <v>43721</v>
          </cell>
          <cell r="D3463" t="str">
            <v>901297411-7</v>
          </cell>
          <cell r="E3463" t="str">
            <v>OPERATIVA</v>
          </cell>
          <cell r="F3463">
            <v>43637</v>
          </cell>
          <cell r="G3463" t="str">
            <v>ACTUALIZACION</v>
          </cell>
          <cell r="H3463">
            <v>45538</v>
          </cell>
          <cell r="I3463" t="str">
            <v>JOHN HAWER GONZALEZ GOMEZ</v>
          </cell>
          <cell r="J3463">
            <v>76520</v>
          </cell>
          <cell r="K3463" t="str">
            <v>calle 42 # 44-05</v>
          </cell>
          <cell r="L3463" t="str">
            <v>VALLE DEL CAUCA</v>
          </cell>
          <cell r="M3463" t="str">
            <v>PALMIRA</v>
          </cell>
          <cell r="N3463" t="str">
            <v>3178379  |  3178379</v>
          </cell>
          <cell r="O3463">
            <v>3178379345</v>
          </cell>
          <cell r="P3463" t="str">
            <v>asovillapalmira@hotmail.com</v>
          </cell>
          <cell r="Q3463" t="str">
            <v>ASOCIACION DE USUARIOS</v>
          </cell>
          <cell r="R3463" t="str">
            <v>ORGANIZACION AUTORIZADA</v>
          </cell>
        </row>
        <row r="3464">
          <cell r="A3464">
            <v>45436</v>
          </cell>
          <cell r="B3464" t="str">
            <v>ASOCIACIÓN DE RECICLADORES PROSPERIDAD</v>
          </cell>
          <cell r="C3464">
            <v>43678</v>
          </cell>
          <cell r="D3464" t="str">
            <v>901305860-6</v>
          </cell>
          <cell r="E3464" t="str">
            <v>OPERATIVA</v>
          </cell>
          <cell r="F3464">
            <v>43670</v>
          </cell>
          <cell r="G3464" t="str">
            <v>ACTUALIZACION</v>
          </cell>
          <cell r="H3464">
            <v>45385</v>
          </cell>
          <cell r="I3464" t="str">
            <v>DIEGO FERNANDO TORRES CICERY</v>
          </cell>
          <cell r="J3464">
            <v>18001</v>
          </cell>
          <cell r="K3464" t="str">
            <v>CALLE 14 5 - 27</v>
          </cell>
          <cell r="L3464" t="str">
            <v>CAQUETÁ</v>
          </cell>
          <cell r="M3464" t="str">
            <v>FLORENCIA</v>
          </cell>
          <cell r="N3464" t="str">
            <v>0000000  |  0000000</v>
          </cell>
          <cell r="O3464">
            <v>3116402356</v>
          </cell>
          <cell r="P3464" t="str">
            <v>asrepro_2019@hotmail.com</v>
          </cell>
          <cell r="Q3464" t="str">
            <v>EMPRESA ASOCIATIVA DE TRABAJO</v>
          </cell>
          <cell r="R3464" t="str">
            <v>ORGANIZACION AUTORIZADA</v>
          </cell>
        </row>
        <row r="3465">
          <cell r="A3465">
            <v>45456</v>
          </cell>
          <cell r="B3465" t="str">
            <v>FUNDACION CICLOS VALLE</v>
          </cell>
          <cell r="C3465">
            <v>43746</v>
          </cell>
          <cell r="D3465" t="str">
            <v>901223545-8</v>
          </cell>
          <cell r="E3465" t="str">
            <v>OPERATIVA</v>
          </cell>
          <cell r="F3465">
            <v>43390</v>
          </cell>
          <cell r="G3465" t="str">
            <v>ACTUALIZACION</v>
          </cell>
          <cell r="H3465">
            <v>45687</v>
          </cell>
          <cell r="I3465" t="str">
            <v>ROSA MARIA GUERRA VALENCIA</v>
          </cell>
          <cell r="J3465">
            <v>76001</v>
          </cell>
          <cell r="K3465" t="str">
            <v>CARRERA 1 # 35 - 29 BODEGA 09</v>
          </cell>
          <cell r="L3465" t="str">
            <v>VALLE DEL CAUCA</v>
          </cell>
          <cell r="M3465" t="str">
            <v>CALI</v>
          </cell>
          <cell r="N3465" t="str">
            <v>5520006  |  5520006</v>
          </cell>
          <cell r="O3465">
            <v>3163637721</v>
          </cell>
          <cell r="P3465" t="str">
            <v>fundacionciclos@gmail.com</v>
          </cell>
          <cell r="Q3465" t="str">
            <v>SIN ANIMO DE LUCRO</v>
          </cell>
          <cell r="R3465" t="str">
            <v>ORGANIZACION AUTORIZADA</v>
          </cell>
        </row>
        <row r="3466">
          <cell r="A3466">
            <v>45476</v>
          </cell>
          <cell r="B3466" t="str">
            <v>ASOCIACION DE RECICLADORES DE OFICIO  ECOHABITAT</v>
          </cell>
          <cell r="C3466">
            <v>43680</v>
          </cell>
          <cell r="D3466" t="str">
            <v>901307426-1</v>
          </cell>
          <cell r="E3466" t="str">
            <v>OPERATIVA</v>
          </cell>
          <cell r="F3466">
            <v>43675</v>
          </cell>
          <cell r="G3466" t="str">
            <v>ACTUALIZACION</v>
          </cell>
          <cell r="H3466">
            <v>44257</v>
          </cell>
          <cell r="I3466" t="str">
            <v>DANIA VANESSA CARMONA PADILLA</v>
          </cell>
          <cell r="J3466">
            <v>11001</v>
          </cell>
          <cell r="K3466" t="str">
            <v>Carrera 12a Este N° 46-21 Sur</v>
          </cell>
          <cell r="L3466" t="str">
            <v>BOGOTÁ, D.C.</v>
          </cell>
          <cell r="M3466" t="str">
            <v>BOGOTA, D.C.</v>
          </cell>
          <cell r="N3466" t="str">
            <v>4332606  |  2855528</v>
          </cell>
          <cell r="O3466">
            <v>3502984108</v>
          </cell>
          <cell r="P3466" t="str">
            <v>asociacion.ecohabitat@gmail.com</v>
          </cell>
          <cell r="Q3466" t="str">
            <v>SIN ANIMO DE LUCRO</v>
          </cell>
          <cell r="R3466" t="str">
            <v>ORGANIZACION AUTORIZADA</v>
          </cell>
        </row>
        <row r="3467">
          <cell r="A3467">
            <v>45496</v>
          </cell>
          <cell r="B3467" t="str">
            <v>ASOCIACIÓN DE RECICLADORES BUEN FUTURO</v>
          </cell>
          <cell r="C3467">
            <v>43739</v>
          </cell>
          <cell r="D3467" t="str">
            <v>901289396-0</v>
          </cell>
          <cell r="E3467" t="str">
            <v>OPERATIVA</v>
          </cell>
          <cell r="F3467">
            <v>43595</v>
          </cell>
          <cell r="G3467" t="str">
            <v>ACTUALIZACION</v>
          </cell>
          <cell r="H3467">
            <v>45727</v>
          </cell>
          <cell r="I3467" t="str">
            <v>CARLOS EIDER RESTREPO PATINO</v>
          </cell>
          <cell r="J3467">
            <v>76001</v>
          </cell>
          <cell r="K3467" t="str">
            <v>CARRERA 8 # 76 - 93</v>
          </cell>
          <cell r="L3467" t="str">
            <v>VALLE DEL CAUCA</v>
          </cell>
          <cell r="M3467" t="str">
            <v>CALI</v>
          </cell>
          <cell r="N3467" t="str">
            <v>4022077  |  4022077</v>
          </cell>
          <cell r="O3467">
            <v>3017126842</v>
          </cell>
          <cell r="P3467" t="str">
            <v>buenfuturo1508@gmail.com</v>
          </cell>
          <cell r="Q3467" t="str">
            <v>ASOCIACION DE USUARIOS</v>
          </cell>
          <cell r="R3467" t="str">
            <v>ORGANIZACION AUTORIZADA</v>
          </cell>
        </row>
        <row r="3468">
          <cell r="A3468">
            <v>45517</v>
          </cell>
          <cell r="B3468" t="str">
            <v>ASOCIACION DE RECICLADORES DE OFICIO Y ACOPIO DEL LITORAL</v>
          </cell>
          <cell r="C3468">
            <v>43684</v>
          </cell>
          <cell r="D3468" t="str">
            <v>901306281-6</v>
          </cell>
          <cell r="E3468" t="str">
            <v>OPERATIVA</v>
          </cell>
          <cell r="F3468">
            <v>43672</v>
          </cell>
          <cell r="G3468" t="str">
            <v>ACTUALIZACION</v>
          </cell>
          <cell r="H3468">
            <v>45713</v>
          </cell>
          <cell r="I3468" t="str">
            <v>MARCOS DAVID TAPIA FLOREZ</v>
          </cell>
          <cell r="J3468">
            <v>13001</v>
          </cell>
          <cell r="K3468" t="str">
            <v>vista hermosa cr 60B # 27-29</v>
          </cell>
          <cell r="L3468" t="str">
            <v>BOLÍVAR</v>
          </cell>
          <cell r="M3468" t="str">
            <v>CARTAGENA DE INDIAS</v>
          </cell>
          <cell r="N3468" t="str">
            <v>6571234  |  6666666</v>
          </cell>
          <cell r="O3468">
            <v>3217998656</v>
          </cell>
          <cell r="P3468" t="str">
            <v>asorecal@hotmail.com</v>
          </cell>
          <cell r="Q3468" t="str">
            <v>SIN ANIMO DE LUCRO</v>
          </cell>
          <cell r="R3468" t="str">
            <v>ORGANIZACION AUTORIZADA</v>
          </cell>
        </row>
        <row r="3469">
          <cell r="A3469">
            <v>45536</v>
          </cell>
          <cell r="B3469" t="str">
            <v>Asociacion de autoridades tradicionales indigenas wayuu AKATALAWA</v>
          </cell>
          <cell r="C3469">
            <v>43765</v>
          </cell>
          <cell r="D3469" t="str">
            <v>901291490-1</v>
          </cell>
          <cell r="E3469" t="str">
            <v>OPERATIVA (No activa)</v>
          </cell>
          <cell r="F3469">
            <v>43647</v>
          </cell>
          <cell r="G3469" t="str">
            <v>ACTUALIZACION</v>
          </cell>
          <cell r="H3469">
            <v>44049</v>
          </cell>
          <cell r="I3469" t="str">
            <v>BARBARA ALMAZO URIANA</v>
          </cell>
          <cell r="J3469">
            <v>44847</v>
          </cell>
          <cell r="K3469" t="str">
            <v>Camino verde</v>
          </cell>
          <cell r="L3469" t="str">
            <v>LA GUAJIRA</v>
          </cell>
          <cell r="M3469" t="str">
            <v>URIBIA</v>
          </cell>
          <cell r="N3469" t="str">
            <v>0000000  |  0000000</v>
          </cell>
          <cell r="O3469">
            <v>3112189985</v>
          </cell>
          <cell r="P3469" t="str">
            <v>caminoverdeuribia@gmail.com</v>
          </cell>
          <cell r="Q3469" t="str">
            <v>SIN ANIMO DE LUCRO</v>
          </cell>
          <cell r="R3469" t="str">
            <v>ORGANIZACION AUTORIZADA</v>
          </cell>
        </row>
        <row r="3470">
          <cell r="A3470">
            <v>45537</v>
          </cell>
          <cell r="B3470" t="str">
            <v>ASOCIACION DE RECICLADORES HUELLA AMBIENTAL DE COLOMBIA ESP</v>
          </cell>
          <cell r="C3470">
            <v>43685</v>
          </cell>
          <cell r="D3470" t="str">
            <v>901303642-8</v>
          </cell>
          <cell r="E3470" t="str">
            <v>OPERATIVA</v>
          </cell>
          <cell r="F3470">
            <v>43664</v>
          </cell>
          <cell r="G3470" t="str">
            <v>ACTUALIZACION</v>
          </cell>
          <cell r="H3470">
            <v>45448</v>
          </cell>
          <cell r="I3470" t="str">
            <v>ANGHIE DAYANA GARZON AVILAN</v>
          </cell>
          <cell r="J3470">
            <v>11001</v>
          </cell>
          <cell r="K3470" t="str">
            <v>diagonal 50sur 53b - 12</v>
          </cell>
          <cell r="L3470" t="str">
            <v>BOGOTÁ, D.C.</v>
          </cell>
          <cell r="M3470" t="str">
            <v>BOGOTA, D.C.</v>
          </cell>
          <cell r="N3470" t="str">
            <v>0000000  |  0000000</v>
          </cell>
          <cell r="O3470">
            <v>3204215111</v>
          </cell>
          <cell r="P3470" t="str">
            <v>HUELLAAMBIENTALESP@GMAIL.COM</v>
          </cell>
          <cell r="Q3470" t="str">
            <v>SIN ANIMO DE LUCRO</v>
          </cell>
          <cell r="R3470" t="str">
            <v>ORGANIZACION AUTORIZADA</v>
          </cell>
        </row>
        <row r="3471">
          <cell r="A3471">
            <v>45538</v>
          </cell>
          <cell r="B3471" t="str">
            <v>ASOCIACION DE USUARIOS ACUEDUCTO EL GUADUAL</v>
          </cell>
          <cell r="C3471">
            <v>43762</v>
          </cell>
          <cell r="D3471" t="str">
            <v>901308871-0</v>
          </cell>
          <cell r="E3471" t="str">
            <v>OPERATIVA</v>
          </cell>
          <cell r="F3471">
            <v>43678</v>
          </cell>
          <cell r="G3471" t="str">
            <v>INSCRIPCION</v>
          </cell>
          <cell r="H3471">
            <v>43766</v>
          </cell>
          <cell r="I3471" t="str">
            <v>JOSE BERNARDO SILVA ARANGO</v>
          </cell>
          <cell r="J3471">
            <v>76233</v>
          </cell>
          <cell r="K3471" t="str">
            <v>borrero ayerbe 2-15</v>
          </cell>
          <cell r="L3471" t="str">
            <v>VALLE DEL CAUCA</v>
          </cell>
          <cell r="M3471" t="str">
            <v>DAGUA</v>
          </cell>
          <cell r="N3471" t="str">
            <v>8926048  |  3764262</v>
          </cell>
          <cell r="O3471" t="str">
            <v>No disponible</v>
          </cell>
          <cell r="P3471" t="str">
            <v>majudiana@gmail.com</v>
          </cell>
          <cell r="Q3471" t="str">
            <v>ASOCIACION DE USUARIOS</v>
          </cell>
          <cell r="R3471" t="str">
            <v>ORGANIZACION AUTORIZADA</v>
          </cell>
        </row>
        <row r="3472">
          <cell r="A3472">
            <v>45556</v>
          </cell>
          <cell r="B3472" t="str">
            <v>FUNDACION TEJIDO SOCIAL NARIÑENSE ESP</v>
          </cell>
          <cell r="C3472">
            <v>44298</v>
          </cell>
          <cell r="D3472" t="str">
            <v>900257022-0</v>
          </cell>
          <cell r="E3472" t="str">
            <v>OPERATIVA</v>
          </cell>
          <cell r="F3472">
            <v>44287</v>
          </cell>
          <cell r="G3472" t="str">
            <v>ACTUALIZACION</v>
          </cell>
          <cell r="H3472">
            <v>45729</v>
          </cell>
          <cell r="I3472" t="str">
            <v>NILSON BRAVO PORTOCARRERO</v>
          </cell>
          <cell r="J3472">
            <v>52835</v>
          </cell>
          <cell r="K3472" t="str">
            <v>CARRERA 17-3 128-138 BARRIO EXPORCOL</v>
          </cell>
          <cell r="L3472" t="str">
            <v>NARIÑO</v>
          </cell>
          <cell r="M3472" t="str">
            <v>SAN ANDRES DE TUMACO</v>
          </cell>
          <cell r="N3472" t="str">
            <v>3183940  |  3183940</v>
          </cell>
          <cell r="O3472">
            <v>3183940527</v>
          </cell>
          <cell r="P3472" t="str">
            <v>funtsocial@gmail.com</v>
          </cell>
          <cell r="Q3472" t="str">
            <v>SIN ANIMO DE LUCRO</v>
          </cell>
          <cell r="R3472" t="str">
            <v>ORGANIZACION AUTORIZADA</v>
          </cell>
        </row>
        <row r="3473">
          <cell r="A3473">
            <v>45576</v>
          </cell>
          <cell r="B3473" t="str">
            <v>Asociación Recicaldas</v>
          </cell>
          <cell r="C3473">
            <v>43714</v>
          </cell>
          <cell r="D3473" t="str">
            <v>901309488-7</v>
          </cell>
          <cell r="E3473" t="str">
            <v>OPERATIVA</v>
          </cell>
          <cell r="F3473">
            <v>43679</v>
          </cell>
          <cell r="G3473" t="str">
            <v>ACTUALIZACION</v>
          </cell>
          <cell r="H3473">
            <v>45576</v>
          </cell>
          <cell r="I3473" t="str">
            <v>JOSE REINEL GOMEZ ACOSTA</v>
          </cell>
          <cell r="J3473">
            <v>17001</v>
          </cell>
          <cell r="K3473" t="str">
            <v>Cll49a No. 39c-46 El Paraiso</v>
          </cell>
          <cell r="L3473" t="str">
            <v>CALDAS</v>
          </cell>
          <cell r="M3473" t="str">
            <v>MANIZALES</v>
          </cell>
          <cell r="N3473" t="str">
            <v>0000000  |  0000000</v>
          </cell>
          <cell r="O3473">
            <v>3122395008</v>
          </cell>
          <cell r="P3473" t="str">
            <v>recicaldasmanizales@gmail.com</v>
          </cell>
          <cell r="Q3473" t="str">
            <v>SIN ANIMO DE LUCRO</v>
          </cell>
          <cell r="R3473" t="str">
            <v>ORGANIZACION AUTORIZADA</v>
          </cell>
        </row>
        <row r="3474">
          <cell r="A3474">
            <v>45577</v>
          </cell>
          <cell r="B3474" t="str">
            <v>AMBIENTE Y CRECIMIENTO S.A.S</v>
          </cell>
          <cell r="C3474">
            <v>43689</v>
          </cell>
          <cell r="D3474" t="str">
            <v>901309220-0</v>
          </cell>
          <cell r="E3474" t="str">
            <v>OPERATIVA</v>
          </cell>
          <cell r="F3474">
            <v>43685</v>
          </cell>
          <cell r="G3474" t="str">
            <v>ACTUALIZACION</v>
          </cell>
          <cell r="H3474">
            <v>45736</v>
          </cell>
          <cell r="I3474" t="str">
            <v xml:space="preserve">CARLOS EDUARDO ZAMORA  ESPEJO </v>
          </cell>
          <cell r="J3474">
            <v>11001</v>
          </cell>
          <cell r="K3474" t="str">
            <v>CR 53 NO. 14 41</v>
          </cell>
          <cell r="L3474" t="str">
            <v>BOGOTÁ, D.C.</v>
          </cell>
          <cell r="M3474" t="str">
            <v>BOGOTA, D.C.</v>
          </cell>
          <cell r="N3474" t="str">
            <v>3102291  |  3002428</v>
          </cell>
          <cell r="O3474">
            <v>3102291762</v>
          </cell>
          <cell r="P3474" t="str">
            <v>ACRE.ESP@GMAIL.COM</v>
          </cell>
          <cell r="Q3474" t="str">
            <v>SOCIEDAD POR ACCIONES SIMPLIFICADA</v>
          </cell>
          <cell r="R3474" t="str">
            <v>SOCIEDADES (EMPRESA DE SERVICIOS PUBLICOS)</v>
          </cell>
        </row>
        <row r="3475">
          <cell r="A3475">
            <v>45619</v>
          </cell>
          <cell r="B3475" t="str">
            <v>ASOCIACION COLOMBIANA DE RECICLADORES DE OFICIO</v>
          </cell>
          <cell r="C3475">
            <v>43693</v>
          </cell>
          <cell r="D3475" t="str">
            <v>901308769-7</v>
          </cell>
          <cell r="E3475" t="str">
            <v>OPERATIVA</v>
          </cell>
          <cell r="F3475">
            <v>43679</v>
          </cell>
          <cell r="G3475" t="str">
            <v>ACTUALIZACION</v>
          </cell>
          <cell r="H3475">
            <v>45000</v>
          </cell>
          <cell r="I3475" t="str">
            <v>JHOSY ESTEBAN MORALES MONTOYA</v>
          </cell>
          <cell r="J3475">
            <v>25740</v>
          </cell>
          <cell r="K3475" t="str">
            <v>tranversal 6A No 12A -34</v>
          </cell>
          <cell r="L3475" t="str">
            <v>CUNDINAMARCA</v>
          </cell>
          <cell r="M3475" t="str">
            <v>SIBATE</v>
          </cell>
          <cell r="N3475" t="str">
            <v>0000000  |  0000000</v>
          </cell>
          <cell r="O3475">
            <v>3195438171</v>
          </cell>
          <cell r="P3475" t="str">
            <v>asocreo@hotmail.com</v>
          </cell>
          <cell r="Q3475" t="str">
            <v>ASOCIACION DE USUARIOS</v>
          </cell>
          <cell r="R3475" t="str">
            <v>ORGANIZACION AUTORIZADA</v>
          </cell>
        </row>
        <row r="3476">
          <cell r="A3476">
            <v>45636</v>
          </cell>
          <cell r="B3476" t="str">
            <v>ASOCIACION DE RECICLADORES ECOWORLD RECYCLING THINK GREEN</v>
          </cell>
          <cell r="C3476">
            <v>43691</v>
          </cell>
          <cell r="D3476" t="str">
            <v>901304323-8</v>
          </cell>
          <cell r="E3476" t="str">
            <v>OPERATIVA</v>
          </cell>
          <cell r="F3476">
            <v>43642</v>
          </cell>
          <cell r="G3476" t="str">
            <v>INSCRIPCION</v>
          </cell>
          <cell r="H3476">
            <v>43698</v>
          </cell>
          <cell r="I3476" t="str">
            <v>JOSE MIGUEL MARTINEZ RIVERA</v>
          </cell>
          <cell r="J3476">
            <v>13001</v>
          </cell>
          <cell r="K3476" t="str">
            <v>BARRIO HENEQUEN MZ F LOTE 27</v>
          </cell>
          <cell r="L3476" t="str">
            <v>BOLÍVAR</v>
          </cell>
          <cell r="M3476" t="str">
            <v>CARTAGENA DE INDIAS</v>
          </cell>
          <cell r="N3476" t="str">
            <v>6666666  |  6666666</v>
          </cell>
          <cell r="O3476">
            <v>3107348582</v>
          </cell>
          <cell r="P3476" t="str">
            <v>APRM0804@GMAIL.COM</v>
          </cell>
          <cell r="Q3476" t="str">
            <v>SIN ANIMO DE LUCRO</v>
          </cell>
          <cell r="R3476" t="str">
            <v>ORGANIZACION AUTORIZADA</v>
          </cell>
        </row>
        <row r="3477">
          <cell r="A3477">
            <v>45677</v>
          </cell>
          <cell r="B3477" t="str">
            <v>JUNTA ADMINISTRADORA DE ACUEDUCTO Y ALCANTARILLADO ALTO CANCHALA</v>
          </cell>
          <cell r="C3477">
            <v>43725</v>
          </cell>
          <cell r="D3477" t="str">
            <v>901114426-2</v>
          </cell>
          <cell r="E3477" t="str">
            <v>OPERATIVA</v>
          </cell>
          <cell r="F3477">
            <v>43709</v>
          </cell>
          <cell r="G3477" t="str">
            <v>INSCRIPCION</v>
          </cell>
          <cell r="H3477">
            <v>43734</v>
          </cell>
          <cell r="I3477" t="str">
            <v>CLAUDIA PATRICIA DAVILA MAYA</v>
          </cell>
          <cell r="J3477">
            <v>52001</v>
          </cell>
          <cell r="K3477" t="str">
            <v>CARRERA 12ESTE No. 20A - 11 ALTO CANCHALA</v>
          </cell>
          <cell r="L3477" t="str">
            <v>NARIÑO</v>
          </cell>
          <cell r="M3477" t="str">
            <v>PASTO</v>
          </cell>
          <cell r="N3477" t="str">
            <v>7301259  |  7309870</v>
          </cell>
          <cell r="O3477">
            <v>3137852277</v>
          </cell>
          <cell r="P3477" t="str">
            <v>pattykadjg@hotmail.com</v>
          </cell>
          <cell r="Q3477" t="str">
            <v>JUNTA ADMINISTRADORA</v>
          </cell>
          <cell r="R3477" t="str">
            <v>ORGANIZACION AUTORIZADA</v>
          </cell>
        </row>
        <row r="3478">
          <cell r="A3478">
            <v>45696</v>
          </cell>
          <cell r="B3478" t="str">
            <v>Asociación de Recicladores de Barrancabermeja La Nueva Esperanza (ASORBANUES)</v>
          </cell>
          <cell r="C3478">
            <v>43758</v>
          </cell>
          <cell r="D3478" t="str">
            <v>829003441-6</v>
          </cell>
          <cell r="E3478" t="str">
            <v>OPERATIVA</v>
          </cell>
          <cell r="F3478">
            <v>43678</v>
          </cell>
          <cell r="G3478" t="str">
            <v>ACTUALIZACION</v>
          </cell>
          <cell r="H3478">
            <v>45411</v>
          </cell>
          <cell r="I3478" t="str">
            <v>NELSON BELENO BELENO</v>
          </cell>
          <cell r="J3478">
            <v>68081</v>
          </cell>
          <cell r="K3478" t="str">
            <v>Diagonal 64 # 47-109 , Barrio 20 de Agosto</v>
          </cell>
          <cell r="L3478" t="str">
            <v>SANTANDER</v>
          </cell>
          <cell r="M3478" t="str">
            <v>BARRANCABERMEJA</v>
          </cell>
          <cell r="N3478" t="str">
            <v>0000000  |  6224949</v>
          </cell>
          <cell r="O3478">
            <v>3222232930</v>
          </cell>
          <cell r="P3478" t="str">
            <v>arsorbanues@gmail.com</v>
          </cell>
          <cell r="Q3478" t="str">
            <v>SIN ANIMO DE LUCRO</v>
          </cell>
          <cell r="R3478" t="str">
            <v>ORGANIZACION AUTORIZADA</v>
          </cell>
        </row>
        <row r="3479">
          <cell r="A3479">
            <v>45718</v>
          </cell>
          <cell r="B3479" t="str">
            <v>LATIN GREEN S.A.S E.S.P</v>
          </cell>
          <cell r="C3479">
            <v>43699</v>
          </cell>
          <cell r="D3479" t="str">
            <v>901310977-9</v>
          </cell>
          <cell r="E3479" t="str">
            <v>OPERATIVA</v>
          </cell>
          <cell r="F3479">
            <v>43699</v>
          </cell>
          <cell r="G3479" t="str">
            <v>ACTUALIZACION</v>
          </cell>
          <cell r="H3479">
            <v>45729</v>
          </cell>
          <cell r="I3479" t="str">
            <v>ANDREA CAROLINA ALFONSO PINEROS</v>
          </cell>
          <cell r="J3479">
            <v>11001</v>
          </cell>
          <cell r="K3479" t="str">
            <v>CARRERA 36 10-95 BOGOTA</v>
          </cell>
          <cell r="L3479" t="str">
            <v>BOGOTÁ, D.C.</v>
          </cell>
          <cell r="M3479" t="str">
            <v>BOGOTA, D.C.</v>
          </cell>
          <cell r="N3479" t="str">
            <v>9999999  |  4944324</v>
          </cell>
          <cell r="O3479">
            <v>3124944324</v>
          </cell>
          <cell r="P3479" t="str">
            <v>latingreenesp@gmail.com</v>
          </cell>
          <cell r="Q3479" t="str">
            <v>SOCIEDAD POR ACCIONES SIMPLIFICADA</v>
          </cell>
          <cell r="R3479" t="str">
            <v>SOCIEDADES (EMPRESA DE SERVICIOS PUBLICOS)</v>
          </cell>
        </row>
        <row r="3480">
          <cell r="A3480">
            <v>45722</v>
          </cell>
          <cell r="B3480" t="str">
            <v>JUNTA ADMINISTRADORA DE SERVICIOS PUBLICOS MIRAMAR</v>
          </cell>
          <cell r="C3480">
            <v>43746</v>
          </cell>
          <cell r="D3480" t="str">
            <v>901296275-7</v>
          </cell>
          <cell r="E3480" t="str">
            <v>OPERATIVA</v>
          </cell>
          <cell r="F3480">
            <v>43635</v>
          </cell>
          <cell r="G3480" t="str">
            <v>ACTUALIZACION</v>
          </cell>
          <cell r="H3480">
            <v>45712</v>
          </cell>
          <cell r="I3480" t="str">
            <v>JAIME ORLANDO ORTEGA ACOSTA</v>
          </cell>
          <cell r="J3480">
            <v>73001</v>
          </cell>
          <cell r="K3480" t="str">
            <v>cra 27 sur n 19 68</v>
          </cell>
          <cell r="L3480" t="str">
            <v>TOLIMA</v>
          </cell>
          <cell r="M3480" t="str">
            <v>IBAGUE</v>
          </cell>
          <cell r="N3480" t="str">
            <v>2605159  |  2605159</v>
          </cell>
          <cell r="O3480">
            <v>3008412975</v>
          </cell>
          <cell r="P3480" t="str">
            <v>jacmiramaribague@gmail.com</v>
          </cell>
          <cell r="Q3480" t="str">
            <v>SIN ANIMO DE LUCRO</v>
          </cell>
          <cell r="R3480" t="str">
            <v>ORGANIZACION AUTORIZADA</v>
          </cell>
        </row>
        <row r="3481">
          <cell r="A3481">
            <v>45736</v>
          </cell>
          <cell r="B3481" t="str">
            <v>FUNDACIÓN SERVICIOS, OPORTUNIDADES Y LOGROS  COLOMBIA</v>
          </cell>
          <cell r="C3481">
            <v>43709</v>
          </cell>
          <cell r="D3481" t="str">
            <v>900918936-4</v>
          </cell>
          <cell r="E3481" t="str">
            <v>OPERATIVA</v>
          </cell>
          <cell r="F3481">
            <v>43671</v>
          </cell>
          <cell r="G3481" t="str">
            <v>ACTUALIZACION</v>
          </cell>
          <cell r="H3481">
            <v>45400</v>
          </cell>
          <cell r="I3481" t="str">
            <v>MARIA ANGELICA OSORIO DURAN</v>
          </cell>
          <cell r="J3481">
            <v>68081</v>
          </cell>
          <cell r="K3481" t="str">
            <v xml:space="preserve">CARRERA 46 # 28-141 </v>
          </cell>
          <cell r="L3481" t="str">
            <v>SANTANDER</v>
          </cell>
          <cell r="M3481" t="str">
            <v>BARRANCABERMEJA</v>
          </cell>
          <cell r="N3481" t="str">
            <v>0000000  |  0000000</v>
          </cell>
          <cell r="O3481">
            <v>3186195665</v>
          </cell>
          <cell r="P3481" t="str">
            <v>fundacsol-colombia@hotmail.com</v>
          </cell>
          <cell r="Q3481" t="str">
            <v>SIN ANIMO DE LUCRO</v>
          </cell>
          <cell r="R3481" t="str">
            <v>ORGANIZACION AUTORIZADA</v>
          </cell>
        </row>
        <row r="3482">
          <cell r="A3482">
            <v>45757</v>
          </cell>
          <cell r="B3482" t="str">
            <v>ADMINISTRACION PUBLICA COOPERATIVA DE SERVICIOS PUBLICOS DOMICILIARIOS POR EL BIENESTAR DE ACANDI</v>
          </cell>
          <cell r="C3482">
            <v>43878</v>
          </cell>
          <cell r="D3482" t="str">
            <v>901314704-3</v>
          </cell>
          <cell r="E3482" t="str">
            <v>OPERATIVA</v>
          </cell>
          <cell r="F3482">
            <v>43800</v>
          </cell>
          <cell r="G3482" t="str">
            <v>ACTUALIZACION</v>
          </cell>
          <cell r="H3482">
            <v>45716</v>
          </cell>
          <cell r="I3482" t="str">
            <v>JUAN JOSE TORO GUTIERREZ</v>
          </cell>
          <cell r="J3482">
            <v>27006</v>
          </cell>
          <cell r="K3482" t="str">
            <v>CALLE QUIBDO</v>
          </cell>
          <cell r="L3482" t="str">
            <v>CHOCÓ</v>
          </cell>
          <cell r="M3482" t="str">
            <v>ACANDI</v>
          </cell>
          <cell r="N3482" t="str">
            <v>6941125  |  6941125</v>
          </cell>
          <cell r="O3482">
            <v>3205439057</v>
          </cell>
          <cell r="P3482" t="str">
            <v>apcacandi@gmail.com</v>
          </cell>
          <cell r="Q3482" t="str">
            <v>COOPERATIVA</v>
          </cell>
          <cell r="R3482" t="str">
            <v>ORGANIZACION AUTORIZADA</v>
          </cell>
        </row>
        <row r="3483">
          <cell r="A3483">
            <v>45776</v>
          </cell>
          <cell r="B3483" t="str">
            <v>RECIPLANET E.S.P S.A.S</v>
          </cell>
          <cell r="C3483">
            <v>43705</v>
          </cell>
          <cell r="D3483" t="str">
            <v>901316101-1</v>
          </cell>
          <cell r="E3483" t="str">
            <v>OPERATIVA</v>
          </cell>
          <cell r="F3483">
            <v>43704</v>
          </cell>
          <cell r="G3483" t="str">
            <v>ACTUALIZACION</v>
          </cell>
          <cell r="H3483">
            <v>45708</v>
          </cell>
          <cell r="I3483" t="str">
            <v>RONALD YOSEFER PULIDO FORERO</v>
          </cell>
          <cell r="J3483">
            <v>15759</v>
          </cell>
          <cell r="K3483" t="str">
            <v>alle 12 # 20-37</v>
          </cell>
          <cell r="L3483" t="str">
            <v>BOYACÁ</v>
          </cell>
          <cell r="M3483" t="str">
            <v>SOGAMOSO</v>
          </cell>
          <cell r="N3483" t="str">
            <v>0000000  |  0000000</v>
          </cell>
          <cell r="O3483">
            <v>3209180292</v>
          </cell>
          <cell r="P3483" t="str">
            <v>RECIPLANETESP@GMAIL.COM</v>
          </cell>
          <cell r="Q3483" t="str">
            <v>SOCIEDAD POR ACCIONES SIMPLIFICADA</v>
          </cell>
          <cell r="R3483" t="str">
            <v>SOCIEDADES (EMPRESA DE SERVICIOS PUBLICOS)</v>
          </cell>
        </row>
        <row r="3484">
          <cell r="A3484">
            <v>45798</v>
          </cell>
          <cell r="B3484" t="str">
            <v>ASOCIACIÓN DE RECICLADORES COLOMBIA SOSTENIBLE INDUSTRIAL</v>
          </cell>
          <cell r="C3484">
            <v>43734</v>
          </cell>
          <cell r="D3484" t="str">
            <v>901310769-3</v>
          </cell>
          <cell r="E3484" t="str">
            <v>OPERATIVA</v>
          </cell>
          <cell r="F3484">
            <v>43686</v>
          </cell>
          <cell r="G3484" t="str">
            <v>ACTUALIZACION</v>
          </cell>
          <cell r="H3484">
            <v>45741</v>
          </cell>
          <cell r="I3484" t="str">
            <v>ARIEL YAGUARA CAPERA</v>
          </cell>
          <cell r="J3484">
            <v>11001</v>
          </cell>
          <cell r="K3484" t="str">
            <v>CRA 16 D 60 A 68 SUR</v>
          </cell>
          <cell r="L3484" t="str">
            <v>BOGOTÁ, D.C.</v>
          </cell>
          <cell r="M3484" t="str">
            <v>BOGOTA, D.C.</v>
          </cell>
          <cell r="N3484" t="str">
            <v>8174509  |  8174509</v>
          </cell>
          <cell r="O3484">
            <v>3059299463</v>
          </cell>
          <cell r="P3484" t="str">
            <v>arcosirecicla2020@gmail.com</v>
          </cell>
          <cell r="Q3484" t="str">
            <v>SIN ANIMO DE LUCRO</v>
          </cell>
          <cell r="R3484" t="str">
            <v>ORGANIZACION AUTORIZADA</v>
          </cell>
        </row>
        <row r="3485">
          <cell r="A3485">
            <v>45799</v>
          </cell>
          <cell r="B3485" t="str">
            <v>ASOCIACION DE RECICLADORES JUNTOS</v>
          </cell>
          <cell r="C3485">
            <v>43707</v>
          </cell>
          <cell r="D3485" t="str">
            <v>901315336-0</v>
          </cell>
          <cell r="E3485" t="str">
            <v>EN PROCESO DE LIQUIDACION</v>
          </cell>
          <cell r="F3485">
            <v>43704</v>
          </cell>
          <cell r="G3485" t="str">
            <v>ACTUALIZACION</v>
          </cell>
          <cell r="H3485">
            <v>45611</v>
          </cell>
          <cell r="I3485" t="str">
            <v>VICTOR ALFONSO PULGAR ONATE</v>
          </cell>
          <cell r="J3485">
            <v>20001</v>
          </cell>
          <cell r="K3485" t="str">
            <v>calle 28  2 23 Villa Rosario</v>
          </cell>
          <cell r="L3485" t="str">
            <v>CESAR</v>
          </cell>
          <cell r="M3485" t="str">
            <v>VALLEDUPAR</v>
          </cell>
          <cell r="N3485" t="str">
            <v>0000000  |  0000000</v>
          </cell>
          <cell r="O3485">
            <v>3004048098</v>
          </cell>
          <cell r="P3485" t="str">
            <v>asoreju@gmail.com</v>
          </cell>
          <cell r="Q3485" t="str">
            <v>JUNTA ADMINISTRADORA</v>
          </cell>
          <cell r="R3485" t="str">
            <v>ORGANIZACION AUTORIZADA</v>
          </cell>
        </row>
        <row r="3486">
          <cell r="A3486">
            <v>45800</v>
          </cell>
          <cell r="B3486" t="str">
            <v>ASOCIACIÓN DE USUARIOS DE LOS SERVICIOS PÚBLICOS DE LAS COMUNIDADES CENTRICAS DEL RESGUARDO INDÍGENA KANKUAMO</v>
          </cell>
          <cell r="C3486">
            <v>43719</v>
          </cell>
          <cell r="D3486" t="str">
            <v>901257346-5</v>
          </cell>
          <cell r="E3486" t="str">
            <v>OPERATIVA</v>
          </cell>
          <cell r="F3486">
            <v>43617</v>
          </cell>
          <cell r="G3486" t="str">
            <v>ACTUALIZACION</v>
          </cell>
          <cell r="H3486">
            <v>45702</v>
          </cell>
          <cell r="I3486" t="str">
            <v>NARCISO CAMILO MARTINEZ  RODRIGUEZ</v>
          </cell>
          <cell r="J3486">
            <v>20001</v>
          </cell>
          <cell r="K3486" t="str">
            <v>calle 1 KR 2C -215 vereda Ramalito</v>
          </cell>
          <cell r="L3486" t="str">
            <v>CESAR</v>
          </cell>
          <cell r="M3486" t="str">
            <v>VALLEDUPAR</v>
          </cell>
          <cell r="N3486" t="str">
            <v>0000000  |  0000000</v>
          </cell>
          <cell r="O3486">
            <v>3225394923</v>
          </cell>
          <cell r="P3486" t="str">
            <v>accrik2019@gmail.com</v>
          </cell>
          <cell r="Q3486" t="str">
            <v>ASOCIACION DE USUARIOS</v>
          </cell>
          <cell r="R3486" t="str">
            <v>ORGANIZACION AUTORIZADA</v>
          </cell>
        </row>
        <row r="3487">
          <cell r="A3487">
            <v>45816</v>
          </cell>
          <cell r="B3487" t="str">
            <v>BLUEBOX S.A.S.</v>
          </cell>
          <cell r="C3487">
            <v>43709</v>
          </cell>
          <cell r="D3487" t="str">
            <v>900959428-1</v>
          </cell>
          <cell r="E3487" t="str">
            <v>OPERATIVA</v>
          </cell>
          <cell r="F3487">
            <v>43692</v>
          </cell>
          <cell r="G3487" t="str">
            <v>ACTUALIZACION</v>
          </cell>
          <cell r="H3487">
            <v>45035</v>
          </cell>
          <cell r="I3487" t="str">
            <v>RICARDO CORRECHA MONTIEL</v>
          </cell>
          <cell r="J3487">
            <v>11001</v>
          </cell>
          <cell r="K3487" t="str">
            <v>CALLE 140a # 102b-27</v>
          </cell>
          <cell r="L3487" t="str">
            <v>BOGOTÁ, D.C.</v>
          </cell>
          <cell r="M3487" t="str">
            <v>BOGOTA, D.C.</v>
          </cell>
          <cell r="N3487" t="str">
            <v>0000000  |  0000000</v>
          </cell>
          <cell r="O3487">
            <v>3136188704</v>
          </cell>
          <cell r="P3487" t="str">
            <v>aprovechamientobluebox@gmail.com</v>
          </cell>
          <cell r="Q3487" t="str">
            <v>SOCIEDAD POR ACCIONES SIMPLIFICADA</v>
          </cell>
          <cell r="R3487" t="str">
            <v>SOCIEDADES (EMPRESA DE SERVICIOS PUBLICOS)</v>
          </cell>
        </row>
        <row r="3488">
          <cell r="A3488">
            <v>45836</v>
          </cell>
          <cell r="B3488" t="str">
            <v>AGUAS DE CIMITARRA S.A.S E.S.P</v>
          </cell>
          <cell r="C3488">
            <v>44064</v>
          </cell>
          <cell r="D3488" t="str">
            <v>901315376-5</v>
          </cell>
          <cell r="E3488" t="str">
            <v>OPERATIVA</v>
          </cell>
          <cell r="F3488">
            <v>43709</v>
          </cell>
          <cell r="G3488" t="str">
            <v>ACTUALIZACION</v>
          </cell>
          <cell r="H3488">
            <v>45743</v>
          </cell>
          <cell r="I3488" t="str">
            <v>GUSTAVO IVAN ARIAS AMADO</v>
          </cell>
          <cell r="J3488">
            <v>68190</v>
          </cell>
          <cell r="K3488" t="str">
            <v>CRA 4 #6-41</v>
          </cell>
          <cell r="L3488" t="str">
            <v>SANTANDER</v>
          </cell>
          <cell r="M3488" t="str">
            <v>CIMITARRA</v>
          </cell>
          <cell r="N3488" t="str">
            <v>6260942  |  6260942</v>
          </cell>
          <cell r="O3488">
            <v>3144812875</v>
          </cell>
          <cell r="P3488" t="str">
            <v>aguasdecimitarraesp@gmail.com</v>
          </cell>
          <cell r="Q3488" t="str">
            <v>SOCIEDAD POR ACCIONES SIMPLIFICADA</v>
          </cell>
          <cell r="R3488" t="str">
            <v>SOCIEDADES (EMPRESA DE SERVICIOS PUBLICOS)</v>
          </cell>
        </row>
        <row r="3489">
          <cell r="A3489">
            <v>45838</v>
          </cell>
          <cell r="B3489" t="str">
            <v>RE-CICLO SAS ESP</v>
          </cell>
          <cell r="C3489">
            <v>44657</v>
          </cell>
          <cell r="D3489" t="str">
            <v>901013177-1</v>
          </cell>
          <cell r="E3489" t="str">
            <v>OPERATIVA</v>
          </cell>
          <cell r="F3489">
            <v>44652</v>
          </cell>
          <cell r="G3489" t="str">
            <v>ACTUALIZACION</v>
          </cell>
          <cell r="H3489">
            <v>45020</v>
          </cell>
          <cell r="I3489" t="str">
            <v>WALTER DARIO BALLESTEROS FLOREZ</v>
          </cell>
          <cell r="J3489">
            <v>13001</v>
          </cell>
          <cell r="K3489" t="str">
            <v>CARRERA 60 CALLE 5 - 9 BARRIO VISTA HERMOSA</v>
          </cell>
          <cell r="L3489" t="str">
            <v>BOLÍVAR</v>
          </cell>
          <cell r="M3489" t="str">
            <v>CARTAGENA DE INDIAS</v>
          </cell>
          <cell r="N3489" t="str">
            <v>6747059  |  6747059</v>
          </cell>
          <cell r="O3489">
            <v>3013639537</v>
          </cell>
          <cell r="P3489" t="str">
            <v>gestorserviciosambientales@gmail.com</v>
          </cell>
          <cell r="Q3489" t="str">
            <v>SOCIEDAD POR ACCIONES SIMPLIFICADA</v>
          </cell>
          <cell r="R3489" t="str">
            <v>SOCIEDADES (EMPRESA DE SERVICIOS PUBLICOS)</v>
          </cell>
        </row>
        <row r="3490">
          <cell r="A3490">
            <v>45842</v>
          </cell>
          <cell r="B3490" t="str">
            <v>ASOCIACION DE USUARIOS DEL ACUEDUCTO DE PLAYARRICA</v>
          </cell>
          <cell r="C3490">
            <v>43713</v>
          </cell>
          <cell r="D3490" t="str">
            <v>901313144-4</v>
          </cell>
          <cell r="E3490" t="str">
            <v>OPERATIVA</v>
          </cell>
          <cell r="F3490">
            <v>43655</v>
          </cell>
          <cell r="G3490" t="str">
            <v>ACTUALIZACION</v>
          </cell>
          <cell r="H3490">
            <v>43734</v>
          </cell>
          <cell r="I3490" t="str">
            <v xml:space="preserve">HERNAN SILVA </v>
          </cell>
          <cell r="J3490">
            <v>73675</v>
          </cell>
          <cell r="K3490" t="str">
            <v>CALLE PRINCIPAL CENTRO POBLADO PLAYARRICA</v>
          </cell>
          <cell r="L3490" t="str">
            <v>TOLIMA</v>
          </cell>
          <cell r="M3490" t="str">
            <v>SAN ANTONIO</v>
          </cell>
          <cell r="N3490" t="str">
            <v>2702778  |  2702778</v>
          </cell>
          <cell r="O3490">
            <v>3142971918</v>
          </cell>
          <cell r="P3490" t="str">
            <v>jhoniersilva98@gmail.com</v>
          </cell>
          <cell r="Q3490" t="str">
            <v>ASOCIACION DE USUARIOS</v>
          </cell>
          <cell r="R3490" t="str">
            <v>ORGANIZACION AUTORIZADA</v>
          </cell>
        </row>
        <row r="3491">
          <cell r="A3491">
            <v>45843</v>
          </cell>
          <cell r="B3491" t="str">
            <v xml:space="preserve">FUNDACION AMBIENTAL RESIPLAST ENTIDAD PRESTADORA DE SERVICIOS PUBLICOS DOMICILIARIOS E.S.P. </v>
          </cell>
          <cell r="C3491">
            <v>44489</v>
          </cell>
          <cell r="D3491" t="str">
            <v>901206723-0</v>
          </cell>
          <cell r="E3491" t="str">
            <v>OPERATIVA</v>
          </cell>
          <cell r="F3491">
            <v>44287</v>
          </cell>
          <cell r="G3491" t="str">
            <v>ACTUALIZACION</v>
          </cell>
          <cell r="H3491">
            <v>45702</v>
          </cell>
          <cell r="I3491" t="str">
            <v xml:space="preserve">OSWALDO JOSE ELIS  MARIN </v>
          </cell>
          <cell r="J3491">
            <v>13188</v>
          </cell>
          <cell r="K3491" t="str">
            <v>CALLE 17 CON CARRERA 11 #16-17</v>
          </cell>
          <cell r="L3491" t="str">
            <v>BOLÍVAR</v>
          </cell>
          <cell r="M3491" t="str">
            <v>CICUCO</v>
          </cell>
          <cell r="N3491" t="str">
            <v>4206085  |  4206085</v>
          </cell>
          <cell r="O3491">
            <v>3114206085</v>
          </cell>
          <cell r="P3491" t="str">
            <v>faresiplast@gmail.com</v>
          </cell>
          <cell r="Q3491" t="str">
            <v>SIN ANIMO DE LUCRO</v>
          </cell>
          <cell r="R3491" t="str">
            <v>ORGANIZACION AUTORIZADA</v>
          </cell>
        </row>
        <row r="3492">
          <cell r="A3492">
            <v>45856</v>
          </cell>
          <cell r="B3492" t="str">
            <v>ASOCIACION DE ACUEDUCTO COMUNITARIO HERRERA</v>
          </cell>
          <cell r="C3492">
            <v>43717</v>
          </cell>
          <cell r="D3492" t="str">
            <v>900594681-9</v>
          </cell>
          <cell r="E3492" t="str">
            <v>OPERATIVA</v>
          </cell>
          <cell r="F3492">
            <v>41054</v>
          </cell>
          <cell r="G3492" t="str">
            <v>ACTUALIZACION</v>
          </cell>
          <cell r="H3492">
            <v>45398</v>
          </cell>
          <cell r="I3492" t="str">
            <v xml:space="preserve">CARLOS HERNAN TRONCOSO  OTALVARO </v>
          </cell>
          <cell r="J3492">
            <v>73616</v>
          </cell>
          <cell r="K3492" t="str">
            <v>CORREGIMIENTO HERRERA CALLE PRINCIPAL</v>
          </cell>
          <cell r="L3492" t="str">
            <v>TOLIMA</v>
          </cell>
          <cell r="M3492" t="str">
            <v>RIOBLANCO</v>
          </cell>
          <cell r="N3492" t="str">
            <v>0000000  |  0000000</v>
          </cell>
          <cell r="O3492">
            <v>3212534568</v>
          </cell>
          <cell r="P3492" t="str">
            <v>acuaherreraasociacion@gmail.com</v>
          </cell>
          <cell r="Q3492" t="str">
            <v>ASOCIACION DE USUARIOS</v>
          </cell>
          <cell r="R3492" t="str">
            <v>ORGANIZACION AUTORIZADA</v>
          </cell>
        </row>
        <row r="3493">
          <cell r="A3493">
            <v>45857</v>
          </cell>
          <cell r="B3493" t="str">
            <v>JUNTA ADMINISTRADORA ACUEDUCTO VEREDA SAN ANTONIO MUNICIPIO DE ANZOATEGUI TOLIMA</v>
          </cell>
          <cell r="C3493">
            <v>43717</v>
          </cell>
          <cell r="D3493" t="str">
            <v>901316452-1</v>
          </cell>
          <cell r="E3493" t="str">
            <v>OPERATIVA</v>
          </cell>
          <cell r="F3493">
            <v>43657</v>
          </cell>
          <cell r="G3493" t="str">
            <v>ACTUALIZACION</v>
          </cell>
          <cell r="H3493">
            <v>43734</v>
          </cell>
          <cell r="I3493" t="str">
            <v>EDGAR CUELLAR IBANES</v>
          </cell>
          <cell r="J3493">
            <v>73043</v>
          </cell>
          <cell r="K3493" t="str">
            <v>FCA TEBAIDA VDA SAN ANTONIO</v>
          </cell>
          <cell r="L3493" t="str">
            <v>TOLIMA</v>
          </cell>
          <cell r="M3493" t="str">
            <v>ANZOATEGUI</v>
          </cell>
          <cell r="N3493" t="str">
            <v>2702778  |  2702778</v>
          </cell>
          <cell r="O3493">
            <v>3166965459</v>
          </cell>
          <cell r="P3493" t="str">
            <v>acueductosanantonioanzoategui@gmail.com</v>
          </cell>
          <cell r="Q3493" t="str">
            <v>JUNTA ADMINISTRADORA</v>
          </cell>
          <cell r="R3493" t="str">
            <v>ORGANIZACION AUTORIZADA</v>
          </cell>
        </row>
        <row r="3494">
          <cell r="A3494">
            <v>45858</v>
          </cell>
          <cell r="B3494" t="str">
            <v>ASOCIACION DE RECICLADORES DE OFICIO PARA COLOMBIA</v>
          </cell>
          <cell r="C3494">
            <v>43718</v>
          </cell>
          <cell r="D3494" t="str">
            <v>901319011-0</v>
          </cell>
          <cell r="E3494" t="str">
            <v>OPERATIVA</v>
          </cell>
          <cell r="F3494">
            <v>43678</v>
          </cell>
          <cell r="G3494" t="str">
            <v>ACTUALIZACION</v>
          </cell>
          <cell r="H3494">
            <v>45726</v>
          </cell>
          <cell r="I3494" t="str">
            <v>SAGUID HERNANDEZ PEREZ</v>
          </cell>
          <cell r="J3494">
            <v>5154</v>
          </cell>
          <cell r="K3494" t="str">
            <v>CARRERA 2 # DG 24A 47</v>
          </cell>
          <cell r="L3494" t="str">
            <v>ANTIOQUIA</v>
          </cell>
          <cell r="M3494" t="str">
            <v>CAUCASIA</v>
          </cell>
          <cell r="N3494" t="str">
            <v>7917066  |  7917066</v>
          </cell>
          <cell r="O3494">
            <v>3136599747</v>
          </cell>
          <cell r="P3494" t="str">
            <v>arecicol1.esp@gmail.com</v>
          </cell>
          <cell r="Q3494" t="str">
            <v>SIN ANIMO DE LUCRO</v>
          </cell>
          <cell r="R3494" t="str">
            <v>ORGANIZACION AUTORIZADA</v>
          </cell>
        </row>
        <row r="3495">
          <cell r="A3495">
            <v>45876</v>
          </cell>
          <cell r="B3495" t="str">
            <v>Aprovechamiento Circular</v>
          </cell>
          <cell r="C3495">
            <v>43747</v>
          </cell>
          <cell r="D3495" t="str">
            <v>901303951-9</v>
          </cell>
          <cell r="E3495" t="str">
            <v>OPERATIVA</v>
          </cell>
          <cell r="F3495">
            <v>43663</v>
          </cell>
          <cell r="G3495" t="str">
            <v>ACTUALIZACION</v>
          </cell>
          <cell r="H3495">
            <v>45423</v>
          </cell>
          <cell r="I3495" t="str">
            <v>JOSE WINSER  SUAREZ AGUILAR</v>
          </cell>
          <cell r="J3495">
            <v>25473</v>
          </cell>
          <cell r="K3495" t="str">
            <v>PARQUE INDUSTRIAL SAN JORGE BODEGA NO. 60</v>
          </cell>
          <cell r="L3495" t="str">
            <v>CUNDINAMARCA</v>
          </cell>
          <cell r="M3495" t="str">
            <v>MOSQUERA</v>
          </cell>
          <cell r="N3495" t="str">
            <v>3108509  |  0000000</v>
          </cell>
          <cell r="O3495">
            <v>3153504981</v>
          </cell>
          <cell r="P3495" t="str">
            <v>gcia.aprovechamientocircular@gmail.com</v>
          </cell>
          <cell r="Q3495" t="str">
            <v>SOCIEDAD POR ACCIONES SIMPLIFICADA</v>
          </cell>
          <cell r="R3495" t="str">
            <v>SOCIEDADES (EMPRESA DE SERVICIOS PUBLICOS)</v>
          </cell>
        </row>
        <row r="3496">
          <cell r="A3496">
            <v>45896</v>
          </cell>
          <cell r="B3496" t="str">
            <v>ASOCIACION DE RECUPERADORES AMBIENTALES NUEVO ESFUERZO ESP</v>
          </cell>
          <cell r="C3496">
            <v>44760</v>
          </cell>
          <cell r="D3496" t="str">
            <v>900620004-4</v>
          </cell>
          <cell r="E3496" t="str">
            <v>OPERATIVA</v>
          </cell>
          <cell r="F3496">
            <v>41417</v>
          </cell>
          <cell r="G3496" t="str">
            <v>ACTUALIZACION</v>
          </cell>
          <cell r="H3496">
            <v>45401</v>
          </cell>
          <cell r="I3496" t="str">
            <v>JAIME ENRIQUE CUELLO LEGUIA</v>
          </cell>
          <cell r="J3496">
            <v>47001</v>
          </cell>
          <cell r="K3496" t="str">
            <v>calle 30 # 77 36</v>
          </cell>
          <cell r="L3496" t="str">
            <v>MAGDALENA</v>
          </cell>
          <cell r="M3496" t="str">
            <v>SANTA MARTA</v>
          </cell>
          <cell r="N3496" t="str">
            <v>0000000  |  0000000</v>
          </cell>
          <cell r="O3496">
            <v>3156090798</v>
          </cell>
          <cell r="P3496" t="str">
            <v>nuevoesfuerzo@outlook.com</v>
          </cell>
          <cell r="Q3496" t="str">
            <v>SIN ANIMO DE LUCRO</v>
          </cell>
          <cell r="R3496" t="str">
            <v>ORGANIZACION AUTORIZADA</v>
          </cell>
        </row>
        <row r="3497">
          <cell r="A3497">
            <v>45916</v>
          </cell>
          <cell r="B3497" t="str">
            <v>ASOCIACION DE RECICLADORES POR EL MEDIO AMBIENTE</v>
          </cell>
          <cell r="C3497">
            <v>43721</v>
          </cell>
          <cell r="D3497" t="str">
            <v>901313887-8</v>
          </cell>
          <cell r="E3497" t="str">
            <v>OPERATIVA</v>
          </cell>
          <cell r="F3497">
            <v>43721</v>
          </cell>
          <cell r="G3497" t="str">
            <v>ACTUALIZACION</v>
          </cell>
          <cell r="H3497">
            <v>45497</v>
          </cell>
          <cell r="I3497" t="str">
            <v>RUBEN DARIO SALGADO MENDEZ</v>
          </cell>
          <cell r="J3497">
            <v>25754</v>
          </cell>
          <cell r="K3497" t="str">
            <v>CALLE 12 A SUR #9-58 BARRIO NEMESIS</v>
          </cell>
          <cell r="L3497" t="str">
            <v>CUNDINAMARCA</v>
          </cell>
          <cell r="M3497" t="str">
            <v>SOACHA</v>
          </cell>
          <cell r="N3497" t="str">
            <v>0000000  |  0000000</v>
          </cell>
          <cell r="O3497">
            <v>3203435997</v>
          </cell>
          <cell r="P3497" t="str">
            <v>aremacontigo@gmail.com</v>
          </cell>
          <cell r="Q3497" t="str">
            <v>EMPRESA ASOCIATIVA DE TRABAJO</v>
          </cell>
          <cell r="R3497" t="str">
            <v>ORGANIZACION AUTORIZADA</v>
          </cell>
        </row>
        <row r="3498">
          <cell r="A3498">
            <v>45917</v>
          </cell>
          <cell r="B3498" t="str">
            <v>APROVECHAMIENTO DE COLOMBIA S.A.S ESP</v>
          </cell>
          <cell r="C3498">
            <v>43725</v>
          </cell>
          <cell r="D3498" t="str">
            <v>900865111-6</v>
          </cell>
          <cell r="E3498" t="str">
            <v>OPERATIVA</v>
          </cell>
          <cell r="F3498">
            <v>43714</v>
          </cell>
          <cell r="G3498" t="str">
            <v>ACTUALIZACION</v>
          </cell>
          <cell r="H3498">
            <v>45742</v>
          </cell>
          <cell r="I3498" t="str">
            <v>PEDRO PABLO MOSQUERA GARCIA</v>
          </cell>
          <cell r="J3498">
            <v>76892</v>
          </cell>
          <cell r="K3498" t="str">
            <v>calle 11 No 32 A -109</v>
          </cell>
          <cell r="L3498" t="str">
            <v>VALLE DEL CAUCA</v>
          </cell>
          <cell r="M3498" t="str">
            <v>YUMBO</v>
          </cell>
          <cell r="N3498" t="str">
            <v>6933374  |  4391713</v>
          </cell>
          <cell r="O3498">
            <v>3160275794</v>
          </cell>
          <cell r="P3498" t="str">
            <v>admin@aprovecol.com</v>
          </cell>
          <cell r="Q3498" t="str">
            <v>SOCIEDAD POR ACCIONES SIMPLIFICADA</v>
          </cell>
          <cell r="R3498" t="str">
            <v>SOCIEDADES (EMPRESA DE SERVICIOS PUBLICOS)</v>
          </cell>
        </row>
        <row r="3499">
          <cell r="A3499">
            <v>45937</v>
          </cell>
          <cell r="B3499" t="str">
            <v>AGAVCA SAS</v>
          </cell>
          <cell r="C3499">
            <v>43724</v>
          </cell>
          <cell r="D3499" t="str">
            <v>901320858-3</v>
          </cell>
          <cell r="E3499" t="str">
            <v>OPERATIVA</v>
          </cell>
          <cell r="F3499">
            <v>43718</v>
          </cell>
          <cell r="G3499" t="str">
            <v>ACTUALIZACION</v>
          </cell>
          <cell r="H3499">
            <v>45385</v>
          </cell>
          <cell r="I3499" t="str">
            <v>JUAN JOSE RODRIGUEZ VILLA</v>
          </cell>
          <cell r="J3499">
            <v>11001</v>
          </cell>
          <cell r="K3499" t="str">
            <v>carrera 77 # 76-17</v>
          </cell>
          <cell r="L3499" t="str">
            <v>BOGOTÁ, D.C.</v>
          </cell>
          <cell r="M3499" t="str">
            <v>BOGOTA, D.C.</v>
          </cell>
          <cell r="N3499" t="str">
            <v>0000000  |  0000000</v>
          </cell>
          <cell r="O3499">
            <v>3188798303</v>
          </cell>
          <cell r="P3499" t="str">
            <v>aprovechamientoagavca@gmail.com</v>
          </cell>
          <cell r="Q3499" t="str">
            <v>SOCIEDAD POR ACCIONES SIMPLIFICADA</v>
          </cell>
          <cell r="R3499" t="str">
            <v>SOCIEDADES (EMPRESA DE SERVICIOS PUBLICOS)</v>
          </cell>
        </row>
        <row r="3500">
          <cell r="A3500">
            <v>45941</v>
          </cell>
          <cell r="B3500" t="str">
            <v>ASOCIACION DE RECICLADORES AMBIENTALES DE OFICIO</v>
          </cell>
          <cell r="C3500">
            <v>43788</v>
          </cell>
          <cell r="D3500" t="str">
            <v>901314695-5</v>
          </cell>
          <cell r="E3500" t="str">
            <v>OPERATIVA</v>
          </cell>
          <cell r="F3500">
            <v>43739</v>
          </cell>
          <cell r="G3500" t="str">
            <v>ACTUALIZACION</v>
          </cell>
          <cell r="H3500">
            <v>45714</v>
          </cell>
          <cell r="I3500" t="str">
            <v>MARIA OLIVA CANGREJO VIASUS</v>
          </cell>
          <cell r="J3500">
            <v>11001</v>
          </cell>
          <cell r="K3500" t="str">
            <v>CARRERA 68 L 37 D  85</v>
          </cell>
          <cell r="L3500" t="str">
            <v>BOGOTÁ, D.C.</v>
          </cell>
          <cell r="M3500" t="str">
            <v>BOGOTA, D.C.</v>
          </cell>
          <cell r="N3500" t="str">
            <v>9330551  |  0000000</v>
          </cell>
          <cell r="O3500">
            <v>3183011786</v>
          </cell>
          <cell r="P3500" t="str">
            <v>AREAVERDEO710@GMAIL.COM</v>
          </cell>
          <cell r="Q3500" t="str">
            <v>SIN ANIMO DE LUCRO</v>
          </cell>
          <cell r="R3500" t="str">
            <v>ORGANIZACION AUTORIZADA</v>
          </cell>
        </row>
        <row r="3501">
          <cell r="A3501">
            <v>45942</v>
          </cell>
          <cell r="B3501" t="str">
            <v xml:space="preserve">ASOCIACION DE RECUPERADORES DE RESIDUOS RECICLABLES </v>
          </cell>
          <cell r="C3501">
            <v>43724</v>
          </cell>
          <cell r="D3501" t="str">
            <v>901321830-2</v>
          </cell>
          <cell r="E3501" t="str">
            <v>OPERATIVA</v>
          </cell>
          <cell r="F3501">
            <v>43721</v>
          </cell>
          <cell r="G3501" t="str">
            <v>ACTUALIZACION</v>
          </cell>
          <cell r="H3501">
            <v>44580</v>
          </cell>
          <cell r="I3501" t="str">
            <v>LEIDY NAYIBE CABRERA GOMEZ</v>
          </cell>
          <cell r="J3501">
            <v>11001</v>
          </cell>
          <cell r="K3501" t="str">
            <v>CRA 90 A 66 A 04</v>
          </cell>
          <cell r="L3501" t="str">
            <v>BOGOTÁ, D.C.</v>
          </cell>
          <cell r="M3501" t="str">
            <v>BOGOTA, D.C.</v>
          </cell>
          <cell r="N3501" t="str">
            <v>0000000  |  0000000</v>
          </cell>
          <cell r="O3501">
            <v>3205076545</v>
          </cell>
          <cell r="P3501" t="str">
            <v>asorecuperadoresbogota@gmail.com</v>
          </cell>
          <cell r="Q3501" t="str">
            <v>SIN ANIMO DE LUCRO</v>
          </cell>
          <cell r="R3501" t="str">
            <v>ORGANIZACION AUTORIZADA</v>
          </cell>
        </row>
        <row r="3502">
          <cell r="A3502">
            <v>45958</v>
          </cell>
          <cell r="B3502" t="str">
            <v>ASOCIACION DE RECICLADORES UNIDOS POR EL CASANARE</v>
          </cell>
          <cell r="C3502">
            <v>43740</v>
          </cell>
          <cell r="D3502" t="str">
            <v>901318969-6</v>
          </cell>
          <cell r="E3502" t="str">
            <v>OPERATIVA</v>
          </cell>
          <cell r="F3502">
            <v>43713</v>
          </cell>
          <cell r="G3502" t="str">
            <v>ACTUALIZACION</v>
          </cell>
          <cell r="H3502">
            <v>44256</v>
          </cell>
          <cell r="I3502" t="str">
            <v>JOSE FRANCISCO QUINCHOA QUINCHOA</v>
          </cell>
          <cell r="J3502">
            <v>85001</v>
          </cell>
          <cell r="K3502" t="str">
            <v>Calle 28 # 6-76  Barrio El Paraiso</v>
          </cell>
          <cell r="L3502" t="str">
            <v>CASANARE</v>
          </cell>
          <cell r="M3502" t="str">
            <v>YOPAL</v>
          </cell>
          <cell r="N3502" t="str">
            <v>3140000  |  3140000</v>
          </cell>
          <cell r="O3502">
            <v>3142593467</v>
          </cell>
          <cell r="P3502" t="str">
            <v>CASANAREUNIDO2019@GMAIL.COM</v>
          </cell>
          <cell r="Q3502" t="str">
            <v>EMPRESA DE ECONOMIA SOLIDARIA</v>
          </cell>
          <cell r="R3502" t="str">
            <v>ORGANIZACION AUTORIZADA</v>
          </cell>
        </row>
        <row r="3503">
          <cell r="A3503">
            <v>45996</v>
          </cell>
          <cell r="B3503" t="str">
            <v>ASOCIACION DE RECICLAJE ECOGREEN</v>
          </cell>
          <cell r="C3503">
            <v>43733</v>
          </cell>
          <cell r="D3503" t="str">
            <v>901324312-2</v>
          </cell>
          <cell r="E3503" t="str">
            <v>OPERATIVA</v>
          </cell>
          <cell r="F3503">
            <v>43728</v>
          </cell>
          <cell r="G3503" t="str">
            <v>ACTUALIZACION</v>
          </cell>
          <cell r="H3503">
            <v>45721</v>
          </cell>
          <cell r="I3503" t="str">
            <v>CARLOS ARTURO MARIN CARDONA</v>
          </cell>
          <cell r="J3503">
            <v>11001</v>
          </cell>
          <cell r="K3503" t="str">
            <v>Calle 82 Sur 87 B 21 03</v>
          </cell>
          <cell r="L3503" t="str">
            <v>BOGOTÁ, D.C.</v>
          </cell>
          <cell r="M3503" t="str">
            <v>BOGOTA, D.C.</v>
          </cell>
          <cell r="N3503" t="str">
            <v>0000000  |  0000000</v>
          </cell>
          <cell r="O3503">
            <v>3107608398</v>
          </cell>
          <cell r="P3503" t="str">
            <v>asorecgreen@gmail.com</v>
          </cell>
          <cell r="Q3503" t="str">
            <v>SIN ANIMO DE LUCRO</v>
          </cell>
          <cell r="R3503" t="str">
            <v>ORGANIZACION AUTORIZADA</v>
          </cell>
        </row>
        <row r="3504">
          <cell r="A3504">
            <v>45997</v>
          </cell>
          <cell r="B3504" t="str">
            <v>FUNDACION FRIC</v>
          </cell>
          <cell r="C3504">
            <v>43729</v>
          </cell>
          <cell r="D3504" t="str">
            <v>901321707-4</v>
          </cell>
          <cell r="E3504" t="str">
            <v>OPERATIVA</v>
          </cell>
          <cell r="F3504">
            <v>43718</v>
          </cell>
          <cell r="G3504" t="str">
            <v>ACTUALIZACION</v>
          </cell>
          <cell r="H3504">
            <v>45723</v>
          </cell>
          <cell r="I3504" t="str">
            <v>AIDEE LOPEZ INFANTE</v>
          </cell>
          <cell r="J3504">
            <v>76001</v>
          </cell>
          <cell r="K3504" t="str">
            <v>CALLE 31 # 2-24 BARRIO SANTANDER</v>
          </cell>
          <cell r="L3504" t="str">
            <v>VALLE DEL CAUCA</v>
          </cell>
          <cell r="M3504" t="str">
            <v>CALI</v>
          </cell>
          <cell r="N3504" t="str">
            <v>3185120  |  0000000</v>
          </cell>
          <cell r="O3504">
            <v>3185120066</v>
          </cell>
          <cell r="P3504" t="str">
            <v>fricaprovechamiento@hotmail.com</v>
          </cell>
          <cell r="Q3504" t="str">
            <v>EMPRESA DE ECONOMIA SOLIDARIA</v>
          </cell>
          <cell r="R3504" t="str">
            <v>ORGANIZACION AUTORIZADA</v>
          </cell>
        </row>
        <row r="3505">
          <cell r="A3505">
            <v>46036</v>
          </cell>
          <cell r="B3505" t="str">
            <v>FUNDACION DE RECICLADORES REVERDECER NATURAL</v>
          </cell>
          <cell r="C3505">
            <v>44393</v>
          </cell>
          <cell r="D3505" t="str">
            <v>900900250-1</v>
          </cell>
          <cell r="E3505" t="str">
            <v>OPERATIVA</v>
          </cell>
          <cell r="F3505">
            <v>42401</v>
          </cell>
          <cell r="G3505" t="str">
            <v>ACTUALIZACION</v>
          </cell>
          <cell r="H3505">
            <v>44425</v>
          </cell>
          <cell r="I3505" t="str">
            <v>PAULA ANDREA HERNANDEZ PAZ</v>
          </cell>
          <cell r="J3505">
            <v>47189</v>
          </cell>
          <cell r="K3505" t="str">
            <v>Carrera 13 # 20-38</v>
          </cell>
          <cell r="L3505" t="str">
            <v>MAGDALENA</v>
          </cell>
          <cell r="M3505" t="str">
            <v>CIENAGA</v>
          </cell>
          <cell r="N3505" t="str">
            <v>4101702  |  4101702</v>
          </cell>
          <cell r="O3505">
            <v>3116096875</v>
          </cell>
          <cell r="P3505" t="str">
            <v>fundacionreverdecernatural@gmail.com</v>
          </cell>
          <cell r="Q3505" t="str">
            <v>SIN ANIMO DE LUCRO</v>
          </cell>
          <cell r="R3505" t="str">
            <v>ORGANIZACION AUTORIZADA</v>
          </cell>
        </row>
        <row r="3506">
          <cell r="A3506">
            <v>46038</v>
          </cell>
          <cell r="B3506" t="str">
            <v>ASOCIACION DE RECICLADORES EL TREBOL</v>
          </cell>
          <cell r="C3506">
            <v>43740</v>
          </cell>
          <cell r="D3506" t="str">
            <v>901325242-1</v>
          </cell>
          <cell r="E3506" t="str">
            <v>OPERATIVA</v>
          </cell>
          <cell r="F3506">
            <v>43732</v>
          </cell>
          <cell r="G3506" t="str">
            <v>ACTUALIZACION</v>
          </cell>
          <cell r="H3506">
            <v>45721</v>
          </cell>
          <cell r="I3506" t="str">
            <v>LADY MARIANA RODRIGUEZ RUIZ</v>
          </cell>
          <cell r="J3506">
            <v>11001</v>
          </cell>
          <cell r="K3506" t="str">
            <v>Cr 28 No 37 - 26 Sur</v>
          </cell>
          <cell r="L3506" t="str">
            <v>BOGOTÁ, D.C.</v>
          </cell>
          <cell r="M3506" t="str">
            <v>BOGOTA, D.C.</v>
          </cell>
          <cell r="N3506" t="str">
            <v>4833503  |  4833503</v>
          </cell>
          <cell r="O3506">
            <v>3046684217</v>
          </cell>
          <cell r="P3506" t="str">
            <v>gerencia@asorecicladorestrebol.com</v>
          </cell>
          <cell r="Q3506" t="str">
            <v>SIN ANIMO DE LUCRO</v>
          </cell>
          <cell r="R3506" t="str">
            <v>ORGANIZACION AUTORIZADA</v>
          </cell>
        </row>
        <row r="3507">
          <cell r="A3507">
            <v>46056</v>
          </cell>
          <cell r="B3507" t="str">
            <v>ASOCIACION RED DE RECICLADORES</v>
          </cell>
          <cell r="C3507">
            <v>45587</v>
          </cell>
          <cell r="D3507" t="str">
            <v>901419018-0</v>
          </cell>
          <cell r="E3507" t="str">
            <v>OPERATIVA</v>
          </cell>
          <cell r="F3507">
            <v>44105</v>
          </cell>
          <cell r="G3507" t="str">
            <v>ACTUALIZACION</v>
          </cell>
          <cell r="H3507">
            <v>45735</v>
          </cell>
          <cell r="I3507" t="str">
            <v>DERLY STEFANIA BOCACHICA BUENAVENTURA</v>
          </cell>
          <cell r="J3507">
            <v>11001</v>
          </cell>
          <cell r="K3507" t="str">
            <v>Calle 57 a Sur # 80 D 29</v>
          </cell>
          <cell r="L3507" t="str">
            <v>BOGOTÁ, D.C.</v>
          </cell>
          <cell r="M3507" t="str">
            <v>BOGOTA, D.C.</v>
          </cell>
          <cell r="N3507" t="str">
            <v>0000000  |  0000000</v>
          </cell>
          <cell r="O3507">
            <v>3227398189</v>
          </cell>
          <cell r="P3507" t="str">
            <v>red.recicladorescolombia@gmail.com</v>
          </cell>
          <cell r="Q3507" t="str">
            <v>SIN ANIMO DE LUCRO</v>
          </cell>
          <cell r="R3507" t="str">
            <v>ORGANIZACION AUTORIZADA</v>
          </cell>
        </row>
        <row r="3508">
          <cell r="A3508">
            <v>46136</v>
          </cell>
          <cell r="B3508" t="str">
            <v>ASOCIACION DE USUARIOS DEL ACUEDUCTTO RURAL COLECTIVO SAN RAFAEL PUEBLO NUEVO</v>
          </cell>
          <cell r="C3508">
            <v>43770</v>
          </cell>
          <cell r="D3508" t="str">
            <v>809004822-0</v>
          </cell>
          <cell r="E3508" t="str">
            <v>OPERATIVA</v>
          </cell>
          <cell r="F3508">
            <v>35521</v>
          </cell>
          <cell r="G3508" t="str">
            <v>INSCRIPCION</v>
          </cell>
          <cell r="H3508">
            <v>43797</v>
          </cell>
          <cell r="I3508" t="str">
            <v>PEDRO ELIAS SIERRA GUIO</v>
          </cell>
          <cell r="J3508">
            <v>73686</v>
          </cell>
          <cell r="K3508" t="str">
            <v>CALLE PRINCIPAL SAN RAFAEL</v>
          </cell>
          <cell r="L3508" t="str">
            <v>TOLIMA</v>
          </cell>
          <cell r="M3508" t="str">
            <v>SANTA ISABEL</v>
          </cell>
          <cell r="N3508" t="str">
            <v>2702778  |  2702778</v>
          </cell>
          <cell r="O3508">
            <v>3105560679</v>
          </cell>
          <cell r="P3508" t="str">
            <v>pes.sierra@gmail.com</v>
          </cell>
          <cell r="Q3508" t="str">
            <v>ASOCIACION DE USUARIOS</v>
          </cell>
          <cell r="R3508" t="str">
            <v>ORGANIZACION AUTORIZADA</v>
          </cell>
        </row>
        <row r="3509">
          <cell r="A3509">
            <v>46236</v>
          </cell>
          <cell r="B3509" t="str">
            <v>CORPORACION CORPROAMBIENTE COLOMBIA</v>
          </cell>
          <cell r="C3509">
            <v>43750</v>
          </cell>
          <cell r="D3509" t="str">
            <v>901293967-1</v>
          </cell>
          <cell r="E3509" t="str">
            <v>OPERATIVA</v>
          </cell>
          <cell r="F3509">
            <v>43710</v>
          </cell>
          <cell r="G3509" t="str">
            <v>INSCRIPCION</v>
          </cell>
          <cell r="H3509">
            <v>43795</v>
          </cell>
          <cell r="I3509" t="str">
            <v>JORGE ANDERSON QUECAN GARCIA</v>
          </cell>
          <cell r="J3509">
            <v>11001</v>
          </cell>
          <cell r="K3509" t="str">
            <v>CR 13 B BIS # 41 - 26 SUR</v>
          </cell>
          <cell r="L3509" t="str">
            <v>BOGOTÁ, D.C.</v>
          </cell>
          <cell r="M3509" t="str">
            <v>BOGOTA, D.C.</v>
          </cell>
          <cell r="N3509" t="str">
            <v>0000000  |  0000000</v>
          </cell>
          <cell r="O3509">
            <v>3127011310</v>
          </cell>
          <cell r="P3509" t="str">
            <v>proambientecorporacion@gmail.com</v>
          </cell>
          <cell r="Q3509" t="str">
            <v>SIN ANIMO DE LUCRO</v>
          </cell>
          <cell r="R3509" t="str">
            <v>ORGANIZACION AUTORIZADA</v>
          </cell>
        </row>
        <row r="3510">
          <cell r="A3510">
            <v>46256</v>
          </cell>
          <cell r="B3510" t="str">
            <v>ASOCIACION DE RECICLADORES RECICLAJE VR</v>
          </cell>
          <cell r="C3510">
            <v>43750</v>
          </cell>
          <cell r="D3510" t="str">
            <v>901326655-2</v>
          </cell>
          <cell r="E3510" t="str">
            <v>OPERATIVA</v>
          </cell>
          <cell r="F3510">
            <v>43724</v>
          </cell>
          <cell r="G3510" t="str">
            <v>ACTUALIZACION</v>
          </cell>
          <cell r="H3510">
            <v>45708</v>
          </cell>
          <cell r="I3510" t="str">
            <v>FLOR ALBA CARDENAS CARDENAS</v>
          </cell>
          <cell r="J3510">
            <v>11001</v>
          </cell>
          <cell r="K3510" t="str">
            <v>Carrera 160 # 131 a 24</v>
          </cell>
          <cell r="L3510" t="str">
            <v>BOGOTÁ, D.C.</v>
          </cell>
          <cell r="M3510" t="str">
            <v>BOGOTA, D.C.</v>
          </cell>
          <cell r="N3510" t="str">
            <v>6885309  |  0000000</v>
          </cell>
          <cell r="O3510">
            <v>3125514205</v>
          </cell>
          <cell r="P3510" t="str">
            <v>reciclajevr@gmail.com</v>
          </cell>
          <cell r="Q3510" t="str">
            <v>SIN ANIMO DE LUCRO</v>
          </cell>
          <cell r="R3510" t="str">
            <v>ORGANIZACION AUTORIZADA</v>
          </cell>
        </row>
        <row r="3511">
          <cell r="A3511">
            <v>46276</v>
          </cell>
          <cell r="B3511" t="str">
            <v>ASOCIACION ADMINISTRADORA ACUEDUCTO VEREDAL LA ESPERANZA</v>
          </cell>
          <cell r="C3511">
            <v>43808</v>
          </cell>
          <cell r="D3511" t="str">
            <v>901122011-3</v>
          </cell>
          <cell r="E3511" t="str">
            <v>OPERATIVA</v>
          </cell>
          <cell r="F3511">
            <v>43101</v>
          </cell>
          <cell r="G3511" t="str">
            <v>ACTUALIZACION</v>
          </cell>
          <cell r="H3511">
            <v>43993</v>
          </cell>
          <cell r="I3511" t="str">
            <v>LEIDYBEL BETANCURT GOMEZ</v>
          </cell>
          <cell r="J3511">
            <v>5360</v>
          </cell>
          <cell r="K3511" t="str">
            <v>CR 47a # 59-77</v>
          </cell>
          <cell r="L3511" t="str">
            <v>ANTIOQUIA</v>
          </cell>
          <cell r="M3511" t="str">
            <v>ITAGUI</v>
          </cell>
          <cell r="N3511" t="str">
            <v>2851249  |  3775479</v>
          </cell>
          <cell r="O3511" t="str">
            <v>No disponible</v>
          </cell>
          <cell r="P3511" t="str">
            <v>acueductoporvenir@gmail.com</v>
          </cell>
          <cell r="Q3511" t="str">
            <v>ASOCIACION DE USUARIOS</v>
          </cell>
          <cell r="R3511" t="str">
            <v>ORGANIZACION AUTORIZADA</v>
          </cell>
        </row>
        <row r="3512">
          <cell r="A3512">
            <v>46277</v>
          </cell>
          <cell r="B3512" t="str">
            <v>YUMBO LIMPIO S.A.S. E.S.P.</v>
          </cell>
          <cell r="C3512">
            <v>43945</v>
          </cell>
          <cell r="D3512" t="str">
            <v>901312977-8</v>
          </cell>
          <cell r="E3512" t="str">
            <v>OPERATIVA</v>
          </cell>
          <cell r="F3512">
            <v>43813</v>
          </cell>
          <cell r="G3512" t="str">
            <v>ACTUALIZACION</v>
          </cell>
          <cell r="H3512">
            <v>45741</v>
          </cell>
          <cell r="I3512" t="str">
            <v>ALEJANDRO REYES POLO</v>
          </cell>
          <cell r="J3512">
            <v>76892</v>
          </cell>
          <cell r="K3512" t="str">
            <v>CALLE 11 No 32A-109</v>
          </cell>
          <cell r="L3512" t="str">
            <v>VALLE DEL CAUCA</v>
          </cell>
          <cell r="M3512" t="str">
            <v>YUMBO</v>
          </cell>
          <cell r="N3512" t="str">
            <v>6933374  |  6933374</v>
          </cell>
          <cell r="O3512">
            <v>6026933374</v>
          </cell>
          <cell r="P3512" t="str">
            <v>gestioncorrespondencia@servintegrales.com.co</v>
          </cell>
          <cell r="Q3512" t="str">
            <v>SOCIEDAD POR ACCIONES SIMPLIFICADA</v>
          </cell>
          <cell r="R3512" t="str">
            <v>SOCIEDADES (EMPRESA DE SERVICIOS PUBLICOS)</v>
          </cell>
        </row>
        <row r="3513">
          <cell r="A3513">
            <v>46296</v>
          </cell>
          <cell r="B3513" t="str">
            <v>Asociación Acueducto Veredal El Pedregal</v>
          </cell>
          <cell r="C3513">
            <v>43808</v>
          </cell>
          <cell r="D3513" t="str">
            <v>901139997-4</v>
          </cell>
          <cell r="E3513" t="str">
            <v>OPERATIVA</v>
          </cell>
          <cell r="F3513">
            <v>43101</v>
          </cell>
          <cell r="G3513" t="str">
            <v>ACTUALIZACION</v>
          </cell>
          <cell r="H3513">
            <v>45176</v>
          </cell>
          <cell r="I3513" t="str">
            <v>ALBERTO DE JESUS GARCIA ESTRADA</v>
          </cell>
          <cell r="J3513">
            <v>5360</v>
          </cell>
          <cell r="K3513" t="str">
            <v>CRA 67 A # 71 -143</v>
          </cell>
          <cell r="L3513" t="str">
            <v>ANTIOQUIA</v>
          </cell>
          <cell r="M3513" t="str">
            <v>ITAGUI</v>
          </cell>
          <cell r="N3513" t="str">
            <v>2208976  |  3725420</v>
          </cell>
          <cell r="O3513">
            <v>3207595844</v>
          </cell>
          <cell r="P3513" t="str">
            <v>acueductopedregal123@gmail.com</v>
          </cell>
          <cell r="Q3513" t="str">
            <v>ASOCIACION DE USUARIOS</v>
          </cell>
          <cell r="R3513" t="str">
            <v>ORGANIZACION AUTORIZADA</v>
          </cell>
        </row>
        <row r="3514">
          <cell r="A3514">
            <v>46316</v>
          </cell>
          <cell r="B3514" t="str">
            <v>Asociación de Recicladores de Oficio RECIGRUP</v>
          </cell>
          <cell r="C3514">
            <v>43754</v>
          </cell>
          <cell r="D3514" t="str">
            <v>900559620-1</v>
          </cell>
          <cell r="E3514" t="str">
            <v>OPERATIVA</v>
          </cell>
          <cell r="F3514">
            <v>41119</v>
          </cell>
          <cell r="G3514" t="str">
            <v>ACTUALIZACION</v>
          </cell>
          <cell r="H3514">
            <v>45314</v>
          </cell>
          <cell r="I3514" t="str">
            <v>BERTHA CECILIA RAMOS MERCHAN</v>
          </cell>
          <cell r="J3514">
            <v>76122</v>
          </cell>
          <cell r="K3514" t="str">
            <v>Calle 7 No. 14-32</v>
          </cell>
          <cell r="L3514" t="str">
            <v>VALLE DEL CAUCA</v>
          </cell>
          <cell r="M3514" t="str">
            <v>CAICEDONIA</v>
          </cell>
          <cell r="N3514" t="str">
            <v>2167061  |  2165664</v>
          </cell>
          <cell r="O3514">
            <v>3168269259</v>
          </cell>
          <cell r="P3514" t="str">
            <v>recigrup.caice@gmail.com</v>
          </cell>
          <cell r="Q3514" t="str">
            <v>EMPRESA ASOCIATIVA DE TRABAJO</v>
          </cell>
          <cell r="R3514" t="str">
            <v>ORGANIZACION AUTORIZADA</v>
          </cell>
        </row>
        <row r="3515">
          <cell r="A3515">
            <v>46377</v>
          </cell>
          <cell r="B3515" t="str">
            <v>Junta Administradora Acueducto Vereda El Ajizal sector Los Florianos</v>
          </cell>
          <cell r="C3515">
            <v>43808</v>
          </cell>
          <cell r="D3515" t="str">
            <v>900606137-7</v>
          </cell>
          <cell r="E3515" t="str">
            <v>OPERATIVA</v>
          </cell>
          <cell r="F3515">
            <v>43101</v>
          </cell>
          <cell r="G3515" t="str">
            <v>ACTUALIZACION</v>
          </cell>
          <cell r="H3515">
            <v>43999</v>
          </cell>
          <cell r="I3515" t="str">
            <v xml:space="preserve">WILMAR ALEXIS GIRALDO </v>
          </cell>
          <cell r="J3515">
            <v>5360</v>
          </cell>
          <cell r="K3515" t="str">
            <v>VEREDA AJIZAL SECTOR LOS FLORIANOS</v>
          </cell>
          <cell r="L3515" t="str">
            <v>ANTIOQUIA</v>
          </cell>
          <cell r="M3515" t="str">
            <v>ITAGUI</v>
          </cell>
          <cell r="N3515" t="str">
            <v>3765274  |  3765274</v>
          </cell>
          <cell r="O3515">
            <v>3196057375</v>
          </cell>
          <cell r="P3515" t="str">
            <v>ACUEDUCTOFLORIANOS@GMAIL.COM</v>
          </cell>
          <cell r="Q3515" t="str">
            <v>JUNTA ADMINISTRADORA</v>
          </cell>
          <cell r="R3515" t="str">
            <v>ORGANIZACION AUTORIZADA</v>
          </cell>
        </row>
        <row r="3516">
          <cell r="A3516">
            <v>46381</v>
          </cell>
          <cell r="B3516" t="str">
            <v>Asociación de Recicladores Gestión Integral de Residuos Aprovechables</v>
          </cell>
          <cell r="C3516">
            <v>43761</v>
          </cell>
          <cell r="D3516" t="str">
            <v>901298726-6</v>
          </cell>
          <cell r="E3516" t="str">
            <v>OPERATIVA</v>
          </cell>
          <cell r="F3516">
            <v>43739</v>
          </cell>
          <cell r="G3516" t="str">
            <v>ACTUALIZACION</v>
          </cell>
          <cell r="H3516">
            <v>45715</v>
          </cell>
          <cell r="I3516" t="str">
            <v>ANA ISABEL DELGADO ROMERO</v>
          </cell>
          <cell r="J3516">
            <v>25307</v>
          </cell>
          <cell r="K3516" t="str">
            <v>carrera 12 B N° 31-37</v>
          </cell>
          <cell r="L3516" t="str">
            <v>CUNDINAMARCA</v>
          </cell>
          <cell r="M3516" t="str">
            <v>GIRARDOT</v>
          </cell>
          <cell r="N3516" t="str">
            <v>0000000  |  0000000</v>
          </cell>
          <cell r="O3516">
            <v>3168918724</v>
          </cell>
          <cell r="P3516" t="str">
            <v>asociacionargiris@gmail.com</v>
          </cell>
          <cell r="Q3516" t="str">
            <v>SIN ANIMO DE LUCRO</v>
          </cell>
          <cell r="R3516" t="str">
            <v>ORGANIZACION AUTORIZADA</v>
          </cell>
        </row>
        <row r="3517">
          <cell r="A3517">
            <v>46382</v>
          </cell>
          <cell r="B3517" t="str">
            <v>Asociación colombiana de recicladores guardianes del planeta</v>
          </cell>
          <cell r="C3517">
            <v>43761</v>
          </cell>
          <cell r="D3517" t="str">
            <v>901326051-4</v>
          </cell>
          <cell r="E3517" t="str">
            <v>OPERATIVA</v>
          </cell>
          <cell r="F3517">
            <v>43761</v>
          </cell>
          <cell r="G3517" t="str">
            <v>ACTUALIZACION</v>
          </cell>
          <cell r="H3517">
            <v>45729</v>
          </cell>
          <cell r="I3517" t="str">
            <v>ALEXANDER VANEGAS ORTIZ</v>
          </cell>
          <cell r="J3517">
            <v>11001</v>
          </cell>
          <cell r="K3517" t="str">
            <v>Av cra 86 5a  70 sur</v>
          </cell>
          <cell r="L3517" t="str">
            <v>BOGOTÁ, D.C.</v>
          </cell>
          <cell r="M3517" t="str">
            <v>BOGOTA, D.C.</v>
          </cell>
          <cell r="N3517" t="str">
            <v>4026604  |  4026604</v>
          </cell>
          <cell r="O3517">
            <v>3002473714</v>
          </cell>
          <cell r="P3517" t="str">
            <v>acregupesp@gmail.com</v>
          </cell>
          <cell r="Q3517" t="str">
            <v>SIN ANIMO DE LUCRO</v>
          </cell>
          <cell r="R3517" t="str">
            <v>ORGANIZACION AUTORIZADA</v>
          </cell>
        </row>
        <row r="3518">
          <cell r="A3518">
            <v>46383</v>
          </cell>
          <cell r="B3518" t="str">
            <v>asociacion corporativa recicladores de ibague</v>
          </cell>
          <cell r="C3518">
            <v>44102</v>
          </cell>
          <cell r="D3518" t="str">
            <v>901313326-8</v>
          </cell>
          <cell r="E3518" t="str">
            <v>OPERATIVA</v>
          </cell>
          <cell r="F3518">
            <v>43694</v>
          </cell>
          <cell r="G3518" t="str">
            <v>ACTUALIZACION</v>
          </cell>
          <cell r="H3518">
            <v>45674</v>
          </cell>
          <cell r="I3518" t="str">
            <v>SARA LORENA LOPEZ BETANCOURT</v>
          </cell>
          <cell r="J3518">
            <v>73001</v>
          </cell>
          <cell r="K3518" t="str">
            <v>CRA 2 SUR #20-18 ARADO PARTE ALTA</v>
          </cell>
          <cell r="L3518" t="str">
            <v>TOLIMA</v>
          </cell>
          <cell r="M3518" t="str">
            <v>IBAGUE</v>
          </cell>
          <cell r="N3518" t="str">
            <v>0000000  |  0000000</v>
          </cell>
          <cell r="O3518">
            <v>3014030955</v>
          </cell>
          <cell r="P3518" t="str">
            <v>reciclarambientalibague@gmail.com</v>
          </cell>
          <cell r="Q3518" t="str">
            <v>SIN ANIMO DE LUCRO</v>
          </cell>
          <cell r="R3518" t="str">
            <v>ORGANIZACION AUTORIZADA</v>
          </cell>
        </row>
        <row r="3519">
          <cell r="A3519">
            <v>46436</v>
          </cell>
          <cell r="B3519" t="str">
            <v>ASOCIACIÓN DE SUSCRIPTORES DEL ACUEDUCTO RURAL LLANO DEL COMBEIMA</v>
          </cell>
          <cell r="C3519">
            <v>43770</v>
          </cell>
          <cell r="D3519" t="str">
            <v>901328088-5</v>
          </cell>
          <cell r="E3519" t="str">
            <v>OPERATIVA</v>
          </cell>
          <cell r="F3519">
            <v>43647</v>
          </cell>
          <cell r="G3519" t="str">
            <v>ACTUALIZACION</v>
          </cell>
          <cell r="H3519">
            <v>45691</v>
          </cell>
          <cell r="I3519" t="str">
            <v>ZEIDY JEANETH IZQUIERDO VARGAS</v>
          </cell>
          <cell r="J3519">
            <v>73001</v>
          </cell>
          <cell r="K3519" t="str">
            <v>CARRERA 8 NRO. 62-50 TORRE 6 APTO 503 EDIFICIO MULTICENTRO URBANIZACIÓN PRADOS DEL NORTE</v>
          </cell>
          <cell r="L3519" t="str">
            <v>TOLIMA</v>
          </cell>
          <cell r="M3519" t="str">
            <v>IBAGUE</v>
          </cell>
          <cell r="N3519" t="str">
            <v>0000000  |  0000000</v>
          </cell>
          <cell r="O3519">
            <v>3505776835</v>
          </cell>
          <cell r="P3519" t="str">
            <v>aguacombeima@gmail.com</v>
          </cell>
          <cell r="Q3519" t="str">
            <v>SIN ANIMO DE LUCRO</v>
          </cell>
          <cell r="R3519" t="str">
            <v>ORGANIZACION AUTORIZADA</v>
          </cell>
        </row>
        <row r="3520">
          <cell r="A3520">
            <v>46456</v>
          </cell>
          <cell r="B3520" t="str">
            <v>Asociación hormiguitas recicladoras de Paipa</v>
          </cell>
          <cell r="C3520">
            <v>43768</v>
          </cell>
          <cell r="D3520" t="str">
            <v>901302156-5</v>
          </cell>
          <cell r="E3520" t="str">
            <v>OPERATIVA</v>
          </cell>
          <cell r="F3520">
            <v>43657</v>
          </cell>
          <cell r="G3520" t="str">
            <v>INSCRIPCION</v>
          </cell>
          <cell r="H3520">
            <v>43948</v>
          </cell>
          <cell r="I3520" t="str">
            <v>LUIS FELIPE TOVARIA SALAMANCA</v>
          </cell>
          <cell r="J3520">
            <v>15516</v>
          </cell>
          <cell r="K3520" t="str">
            <v>Calle 28 # 25A - 36</v>
          </cell>
          <cell r="L3520" t="str">
            <v>BOYACÁ</v>
          </cell>
          <cell r="M3520" t="str">
            <v>PAIPA</v>
          </cell>
          <cell r="N3520" t="str">
            <v>7851582  |  0000000</v>
          </cell>
          <cell r="O3520">
            <v>3182579580</v>
          </cell>
          <cell r="P3520" t="str">
            <v>felipe0120@gmail.com</v>
          </cell>
          <cell r="Q3520" t="str">
            <v>SIN ANIMO DE LUCRO</v>
          </cell>
          <cell r="R3520" t="str">
            <v>ORGANIZACION AUTORIZADA</v>
          </cell>
        </row>
        <row r="3521">
          <cell r="A3521">
            <v>46476</v>
          </cell>
          <cell r="B3521" t="str">
            <v>EMPRESA DE SERVICIOS PUBLICOS AGUAS DE VALENCIA SAS ESP</v>
          </cell>
          <cell r="C3521">
            <v>43790</v>
          </cell>
          <cell r="D3521" t="str">
            <v>901308226-1</v>
          </cell>
          <cell r="E3521" t="str">
            <v>OPERATIVA</v>
          </cell>
          <cell r="F3521">
            <v>43770</v>
          </cell>
          <cell r="G3521" t="str">
            <v>ACTUALIZACION</v>
          </cell>
          <cell r="H3521">
            <v>45723</v>
          </cell>
          <cell r="I3521" t="str">
            <v>PEDRO DE JESUS BENITEZ MENDOZA</v>
          </cell>
          <cell r="J3521">
            <v>23855</v>
          </cell>
          <cell r="K3521" t="str">
            <v>KR 12 CL 11-63</v>
          </cell>
          <cell r="L3521" t="str">
            <v>CÓRDOBA</v>
          </cell>
          <cell r="M3521" t="str">
            <v>VALENCIA</v>
          </cell>
          <cell r="N3521" t="str">
            <v>7787308  |  7787308</v>
          </cell>
          <cell r="O3521">
            <v>3105356203</v>
          </cell>
          <cell r="P3521" t="str">
            <v>aguasdevalenciasasesp1@gmail.com</v>
          </cell>
          <cell r="Q3521" t="str">
            <v>SOCIEDAD POR ACCIONES SIMPLIFICADA</v>
          </cell>
          <cell r="R3521" t="str">
            <v>SOCIEDADES (EMPRESA DE SERVICIOS PUBLICOS)</v>
          </cell>
        </row>
        <row r="3522">
          <cell r="A3522">
            <v>46496</v>
          </cell>
          <cell r="B3522" t="str">
            <v>ASOCIACIÓN DE RECICLADORES Y TRANSFORMADORES DEL MEDIO AMBIENTE DE LOS LLANOS ORIENTALES</v>
          </cell>
          <cell r="C3522">
            <v>43775</v>
          </cell>
          <cell r="D3522" t="str">
            <v>901329783-0</v>
          </cell>
          <cell r="E3522" t="str">
            <v>OPERATIVA</v>
          </cell>
          <cell r="F3522">
            <v>43746</v>
          </cell>
          <cell r="G3522" t="str">
            <v>ACTUALIZACION</v>
          </cell>
          <cell r="H3522">
            <v>45393</v>
          </cell>
          <cell r="I3522" t="str">
            <v>ANA  SILVIA PEREZ VARGAS</v>
          </cell>
          <cell r="J3522">
            <v>50001</v>
          </cell>
          <cell r="K3522" t="str">
            <v>CALLE 21 ESTE FINCA SANTA ISABEL CONTIGUO MI FINQUITA</v>
          </cell>
          <cell r="L3522" t="str">
            <v>META</v>
          </cell>
          <cell r="M3522" t="str">
            <v>VILLAVICENCIO</v>
          </cell>
          <cell r="N3522" t="str">
            <v>0000000  |  0000000</v>
          </cell>
          <cell r="O3522">
            <v>3202152057</v>
          </cell>
          <cell r="P3522" t="str">
            <v>asoambiente2019@gmail.com</v>
          </cell>
          <cell r="Q3522" t="str">
            <v>SIN ANIMO DE LUCRO</v>
          </cell>
          <cell r="R3522" t="str">
            <v>ORGANIZACION AUTORIZADA</v>
          </cell>
        </row>
        <row r="3523">
          <cell r="A3523">
            <v>46499</v>
          </cell>
          <cell r="B3523" t="str">
            <v>ASOCIACIÓN DE RECUPERADORES AMBIENTALES EL MILAGRO DE GUADALAJARA DE BUGA</v>
          </cell>
          <cell r="C3523">
            <v>45387</v>
          </cell>
          <cell r="D3523" t="str">
            <v>900530410-5</v>
          </cell>
          <cell r="E3523" t="str">
            <v>OPERATIVA</v>
          </cell>
          <cell r="F3523">
            <v>41062</v>
          </cell>
          <cell r="G3523" t="str">
            <v>INSCRIPCION</v>
          </cell>
          <cell r="H3523">
            <v>45412</v>
          </cell>
          <cell r="I3523" t="str">
            <v>REYBER FLOREZ RODRIGUEZ</v>
          </cell>
          <cell r="J3523">
            <v>76111</v>
          </cell>
          <cell r="K3523" t="str">
            <v>CRA 8 No 19 15</v>
          </cell>
          <cell r="L3523" t="str">
            <v>VALLE DEL CAUCA</v>
          </cell>
          <cell r="M3523" t="str">
            <v>GUADALAJARA DE BUGA</v>
          </cell>
          <cell r="N3523" t="str">
            <v>2382922  |  2382922</v>
          </cell>
          <cell r="O3523">
            <v>3158122237</v>
          </cell>
          <cell r="P3523" t="str">
            <v>arambuga@gmail.com</v>
          </cell>
          <cell r="Q3523" t="str">
            <v>EMPRESA ASOCIATIVA DE TRABAJO</v>
          </cell>
          <cell r="R3523" t="str">
            <v>ORGANIZACION AUTORIZADA</v>
          </cell>
        </row>
        <row r="3524">
          <cell r="A3524">
            <v>46500</v>
          </cell>
          <cell r="B3524" t="str">
            <v>ASOCIACION DE USUARIOS DEL ACUEDUCTO VEREDA LA PRIMAVERA DEL MUNICIPIO DE PRADO TOLIMA</v>
          </cell>
          <cell r="C3524">
            <v>43770</v>
          </cell>
          <cell r="D3524" t="str">
            <v>901323257-0</v>
          </cell>
          <cell r="E3524" t="str">
            <v>OPERATIVA</v>
          </cell>
          <cell r="F3524">
            <v>43687</v>
          </cell>
          <cell r="G3524" t="str">
            <v>INSCRIPCION</v>
          </cell>
          <cell r="H3524">
            <v>43797</v>
          </cell>
          <cell r="I3524" t="str">
            <v>ARNULFO ARGUELLO RIVERO</v>
          </cell>
          <cell r="J3524">
            <v>73563</v>
          </cell>
          <cell r="K3524" t="str">
            <v>VEREDA LA PRIMAVERA</v>
          </cell>
          <cell r="L3524" t="str">
            <v>TOLIMA</v>
          </cell>
          <cell r="M3524" t="str">
            <v>PRADO</v>
          </cell>
          <cell r="N3524" t="str">
            <v>2702778  |  2702778</v>
          </cell>
          <cell r="O3524">
            <v>3102357156</v>
          </cell>
          <cell r="P3524" t="str">
            <v>avgomezb@ut.edu.co</v>
          </cell>
          <cell r="Q3524" t="str">
            <v>ASOCIACION DE USUARIOS</v>
          </cell>
          <cell r="R3524" t="str">
            <v>ORGANIZACION AUTORIZADA</v>
          </cell>
        </row>
        <row r="3525">
          <cell r="A3525">
            <v>46556</v>
          </cell>
          <cell r="B3525" t="str">
            <v>EMPRESA DE SERVICIOS PUBLICOS ISCUANDE SAS</v>
          </cell>
          <cell r="C3525">
            <v>43797</v>
          </cell>
          <cell r="D3525" t="str">
            <v>901279560-1</v>
          </cell>
          <cell r="E3525" t="str">
            <v>OPERATIVA</v>
          </cell>
          <cell r="F3525">
            <v>43784</v>
          </cell>
          <cell r="G3525" t="str">
            <v>INSCRIPCION</v>
          </cell>
          <cell r="H3525">
            <v>43823</v>
          </cell>
          <cell r="I3525" t="str">
            <v>FABIAN ESTUPINAN ESTUPINAN</v>
          </cell>
          <cell r="J3525">
            <v>52696</v>
          </cell>
          <cell r="K3525" t="str">
            <v>barro los angeles</v>
          </cell>
          <cell r="L3525" t="str">
            <v>NARIÑO</v>
          </cell>
          <cell r="M3525" t="str">
            <v>SANTA BARBARA</v>
          </cell>
          <cell r="N3525" t="str">
            <v>3116176  |  3168978</v>
          </cell>
          <cell r="O3525">
            <v>3168978759</v>
          </cell>
          <cell r="P3525" t="str">
            <v>iscuandeespsas@gmail.com</v>
          </cell>
          <cell r="Q3525" t="str">
            <v>SOCIEDAD POR ACCIONES SIMPLIFICADA</v>
          </cell>
          <cell r="R3525" t="str">
            <v>SOCIEDADES (EMPRESA DE SERVICIOS PUBLICOS)</v>
          </cell>
        </row>
        <row r="3526">
          <cell r="A3526">
            <v>46557</v>
          </cell>
          <cell r="B3526" t="str">
            <v>Acueducto Veredal Comunidad Unida por el Mejoramiento del Agua</v>
          </cell>
          <cell r="C3526">
            <v>43808</v>
          </cell>
          <cell r="D3526" t="str">
            <v>900118977-3</v>
          </cell>
          <cell r="E3526" t="str">
            <v>OPERATIVA</v>
          </cell>
          <cell r="F3526">
            <v>43101</v>
          </cell>
          <cell r="G3526" t="str">
            <v>ACTUALIZACION</v>
          </cell>
          <cell r="H3526">
            <v>45191</v>
          </cell>
          <cell r="I3526" t="str">
            <v>DORA ALBA VARGAS VASQUEZ</v>
          </cell>
          <cell r="J3526">
            <v>5360</v>
          </cell>
          <cell r="K3526" t="str">
            <v>CL 40 VEREDA LOS OLIVARES</v>
          </cell>
          <cell r="L3526" t="str">
            <v>ANTIOQUIA</v>
          </cell>
          <cell r="M3526" t="str">
            <v>ITAGUI</v>
          </cell>
          <cell r="N3526" t="str">
            <v>3733813  |  3733813</v>
          </cell>
          <cell r="O3526">
            <v>3013170209</v>
          </cell>
          <cell r="P3526" t="str">
            <v>acueductocuma@gmail.com</v>
          </cell>
          <cell r="Q3526" t="str">
            <v>ASOCIACION DE USUARIOS</v>
          </cell>
          <cell r="R3526" t="str">
            <v>ORGANIZACION AUTORIZADA</v>
          </cell>
        </row>
        <row r="3527">
          <cell r="A3527">
            <v>46576</v>
          </cell>
          <cell r="B3527" t="str">
            <v>asociacion de recicladores los pitufos</v>
          </cell>
          <cell r="C3527">
            <v>43776</v>
          </cell>
          <cell r="D3527" t="str">
            <v>901320457-3</v>
          </cell>
          <cell r="E3527" t="str">
            <v>OPERATIVA</v>
          </cell>
          <cell r="F3527">
            <v>43718</v>
          </cell>
          <cell r="G3527" t="str">
            <v>ACTUALIZACION</v>
          </cell>
          <cell r="H3527">
            <v>45399</v>
          </cell>
          <cell r="I3527" t="str">
            <v>IRMA ROCIO ESPINOSA AVELLA</v>
          </cell>
          <cell r="J3527">
            <v>11001</v>
          </cell>
          <cell r="K3527" t="str">
            <v>calle 137B #157-70</v>
          </cell>
          <cell r="L3527" t="str">
            <v>BOGOTÁ, D.C.</v>
          </cell>
          <cell r="M3527" t="str">
            <v>BOGOTA, D.C.</v>
          </cell>
          <cell r="N3527" t="str">
            <v>7172022  |  7172022</v>
          </cell>
          <cell r="O3527">
            <v>3118776909</v>
          </cell>
          <cell r="P3527" t="str">
            <v>todoslospitufosreciclan@gmail.com</v>
          </cell>
          <cell r="Q3527" t="str">
            <v>SIN ANIMO DE LUCRO</v>
          </cell>
          <cell r="R3527" t="str">
            <v>ORGANIZACION AUTORIZADA</v>
          </cell>
        </row>
        <row r="3528">
          <cell r="A3528">
            <v>46597</v>
          </cell>
          <cell r="B3528" t="str">
            <v>ASOCIACION DE USUARIOS DEL ACUEDUCTO CAMPAMENTO Y MITACAS</v>
          </cell>
          <cell r="C3528">
            <v>43812</v>
          </cell>
          <cell r="D3528" t="str">
            <v>900778166-8</v>
          </cell>
          <cell r="E3528" t="str">
            <v>OPERATIVA</v>
          </cell>
          <cell r="F3528">
            <v>41950</v>
          </cell>
          <cell r="G3528" t="str">
            <v>INSCRIPCION</v>
          </cell>
          <cell r="H3528">
            <v>43823</v>
          </cell>
          <cell r="I3528" t="str">
            <v>VICTOR MANUEL BABATIVA MENDEZ</v>
          </cell>
          <cell r="J3528">
            <v>25871</v>
          </cell>
          <cell r="K3528" t="str">
            <v>Carrera 2 No.5-35</v>
          </cell>
          <cell r="L3528" t="str">
            <v>CUNDINAMARCA</v>
          </cell>
          <cell r="M3528" t="str">
            <v>VILLAGOMEZ</v>
          </cell>
          <cell r="N3528" t="str">
            <v>8544391  |  8505531</v>
          </cell>
          <cell r="O3528">
            <v>3115302930</v>
          </cell>
          <cell r="P3528" t="str">
            <v>asoacamivillagomez@gmail.com</v>
          </cell>
          <cell r="Q3528" t="str">
            <v>ASOCIACION DE USUARIOS</v>
          </cell>
          <cell r="R3528" t="str">
            <v>ORGANIZACION AUTORIZADA</v>
          </cell>
        </row>
        <row r="3529">
          <cell r="A3529">
            <v>46657</v>
          </cell>
          <cell r="B3529" t="str">
            <v>ASOCIACION COLOMBIANA DE RESIDUOS APROVECHABLES</v>
          </cell>
          <cell r="C3529">
            <v>43782</v>
          </cell>
          <cell r="D3529" t="str">
            <v>901329753-1</v>
          </cell>
          <cell r="E3529" t="str">
            <v>OPERATIVA</v>
          </cell>
          <cell r="F3529">
            <v>43746</v>
          </cell>
          <cell r="G3529" t="str">
            <v>ACTUALIZACION</v>
          </cell>
          <cell r="H3529">
            <v>45707</v>
          </cell>
          <cell r="I3529" t="str">
            <v>MARIO ALEXANDER RAMIREZ CAMACHO</v>
          </cell>
          <cell r="J3529">
            <v>11001</v>
          </cell>
          <cell r="K3529" t="str">
            <v>Calle 41 F Sur No. 81 I  08 piso 1</v>
          </cell>
          <cell r="L3529" t="str">
            <v>BOGOTÁ, D.C.</v>
          </cell>
          <cell r="M3529" t="str">
            <v>BOGOTA, D.C.</v>
          </cell>
          <cell r="N3529" t="str">
            <v>0000000  |  0000000</v>
          </cell>
          <cell r="O3529">
            <v>3132268416</v>
          </cell>
          <cell r="P3529" t="str">
            <v>asociacioncolombianaderesiduos@gmail.com</v>
          </cell>
          <cell r="Q3529" t="str">
            <v>SIN ANIMO DE LUCRO</v>
          </cell>
          <cell r="R3529" t="str">
            <v>ORGANIZACION AUTORIZADA</v>
          </cell>
        </row>
        <row r="3530">
          <cell r="A3530">
            <v>46658</v>
          </cell>
          <cell r="B3530" t="str">
            <v>Corporacion de Recicladores de la Cordialidad</v>
          </cell>
          <cell r="C3530">
            <v>43822</v>
          </cell>
          <cell r="D3530" t="str">
            <v>901329127-9</v>
          </cell>
          <cell r="E3530" t="str">
            <v>OPERATIVA</v>
          </cell>
          <cell r="F3530">
            <v>43745</v>
          </cell>
          <cell r="G3530" t="str">
            <v>INSCRIPCION</v>
          </cell>
          <cell r="H3530">
            <v>43859</v>
          </cell>
          <cell r="I3530" t="str">
            <v>JAZMIN ESTHER FERRER CABARCAS</v>
          </cell>
          <cell r="J3530">
            <v>8001</v>
          </cell>
          <cell r="K3530" t="str">
            <v>calle 99  #  6H -230</v>
          </cell>
          <cell r="L3530" t="str">
            <v>ATLÁNTICO</v>
          </cell>
          <cell r="M3530" t="str">
            <v>BARRANQUILLA</v>
          </cell>
          <cell r="N3530" t="str">
            <v>3645715  |  3645715</v>
          </cell>
          <cell r="O3530">
            <v>3023992592</v>
          </cell>
          <cell r="P3530" t="str">
            <v>ccordialidad@gmail.com</v>
          </cell>
          <cell r="Q3530" t="str">
            <v>CORPORACION</v>
          </cell>
          <cell r="R3530" t="str">
            <v>ORGANIZACION AUTORIZADA</v>
          </cell>
        </row>
        <row r="3531">
          <cell r="A3531">
            <v>46756</v>
          </cell>
          <cell r="B3531" t="str">
            <v>ASOCIACIÓN DE RECICLADORES DE VILLA DEL ROSARIO</v>
          </cell>
          <cell r="C3531">
            <v>43873</v>
          </cell>
          <cell r="D3531" t="str">
            <v>901330527-3</v>
          </cell>
          <cell r="E3531" t="str">
            <v>OPERATIVA</v>
          </cell>
          <cell r="F3531">
            <v>43748</v>
          </cell>
          <cell r="G3531" t="str">
            <v>INSCRIPCION</v>
          </cell>
          <cell r="H3531">
            <v>43906</v>
          </cell>
          <cell r="I3531" t="str">
            <v>NELSON BADILLO HERNANDEZ</v>
          </cell>
          <cell r="J3531">
            <v>54874</v>
          </cell>
          <cell r="K3531" t="str">
            <v>CL 2N 9-16 BARRIO SANTANDER</v>
          </cell>
          <cell r="L3531" t="str">
            <v>NORTE DE SANTANDER</v>
          </cell>
          <cell r="M3531" t="str">
            <v>VILLA DEL ROSARIO</v>
          </cell>
          <cell r="N3531" t="str">
            <v>5705699  |  5705699</v>
          </cell>
          <cell r="O3531">
            <v>3164929891</v>
          </cell>
          <cell r="P3531" t="str">
            <v>asorevilla@gmai.com</v>
          </cell>
          <cell r="Q3531" t="str">
            <v>SIN ANIMO DE LUCRO</v>
          </cell>
          <cell r="R3531" t="str">
            <v>ORGANIZACION AUTORIZADA</v>
          </cell>
        </row>
        <row r="3532">
          <cell r="A3532">
            <v>46796</v>
          </cell>
          <cell r="B3532" t="str">
            <v>SERVIAPROVECHABLES</v>
          </cell>
          <cell r="C3532">
            <v>43865</v>
          </cell>
          <cell r="D3532" t="str">
            <v>901336722-0</v>
          </cell>
          <cell r="E3532" t="str">
            <v>OPERATIVA</v>
          </cell>
          <cell r="F3532">
            <v>43769</v>
          </cell>
          <cell r="G3532" t="str">
            <v>ACTUALIZACION</v>
          </cell>
          <cell r="H3532">
            <v>45413</v>
          </cell>
          <cell r="I3532" t="str">
            <v>JOSE WINSER SUAREZ AGUILAR</v>
          </cell>
          <cell r="J3532">
            <v>25473</v>
          </cell>
          <cell r="K3532" t="str">
            <v>CALLE 2 # 18 - 93</v>
          </cell>
          <cell r="L3532" t="str">
            <v>CUNDINAMARCA</v>
          </cell>
          <cell r="M3532" t="str">
            <v>MOSQUERA</v>
          </cell>
          <cell r="N3532" t="str">
            <v>0000000  |  0000000</v>
          </cell>
          <cell r="O3532">
            <v>3153504981</v>
          </cell>
          <cell r="P3532" t="str">
            <v>serviaprovechables@gmail.com</v>
          </cell>
          <cell r="Q3532" t="str">
            <v>SOCIEDAD POR ACCIONES SIMPLIFICADA</v>
          </cell>
          <cell r="R3532" t="str">
            <v>SOCIEDADES (EMPRESA DE SERVICIOS PUBLICOS)</v>
          </cell>
        </row>
        <row r="3533">
          <cell r="A3533">
            <v>46836</v>
          </cell>
          <cell r="B3533" t="str">
            <v>FUNDACIÓN HACIA UN MUNDOSOSTENIBLE</v>
          </cell>
          <cell r="C3533">
            <v>43796</v>
          </cell>
          <cell r="D3533" t="str">
            <v>901341402-9</v>
          </cell>
          <cell r="E3533" t="str">
            <v>OPERATIVA</v>
          </cell>
          <cell r="F3533">
            <v>43787</v>
          </cell>
          <cell r="G3533" t="str">
            <v>ACTUALIZACION</v>
          </cell>
          <cell r="H3533">
            <v>45715</v>
          </cell>
          <cell r="I3533" t="str">
            <v>JULIO ALBERTO MEDRANO  OLIER</v>
          </cell>
          <cell r="J3533">
            <v>13836</v>
          </cell>
          <cell r="K3533" t="str">
            <v>barrio bella viesta - calle 32 # 13 f - 31</v>
          </cell>
          <cell r="L3533" t="str">
            <v>BOLÍVAR</v>
          </cell>
          <cell r="M3533" t="str">
            <v>TURBACO</v>
          </cell>
          <cell r="N3533" t="str">
            <v>6852803  |  6852803</v>
          </cell>
          <cell r="O3533">
            <v>3053313759</v>
          </cell>
          <cell r="P3533" t="str">
            <v>haciaunmundosostenible@outlook.com</v>
          </cell>
          <cell r="Q3533" t="str">
            <v>SIN ANIMO DE LUCRO</v>
          </cell>
          <cell r="R3533" t="str">
            <v>ORGANIZACION AUTORIZADA</v>
          </cell>
        </row>
        <row r="3534">
          <cell r="A3534">
            <v>46879</v>
          </cell>
          <cell r="B3534" t="str">
            <v>Asociación Recircular</v>
          </cell>
          <cell r="C3534">
            <v>43866</v>
          </cell>
          <cell r="D3534" t="str">
            <v>901326117-1</v>
          </cell>
          <cell r="E3534" t="str">
            <v>OPERATIVA</v>
          </cell>
          <cell r="F3534">
            <v>43735</v>
          </cell>
          <cell r="G3534" t="str">
            <v>ACTUALIZACION</v>
          </cell>
          <cell r="H3534">
            <v>45331</v>
          </cell>
          <cell r="I3534" t="str">
            <v>YESID ALEXIS RAMIREZ VALENCIA</v>
          </cell>
          <cell r="J3534">
            <v>5360</v>
          </cell>
          <cell r="K3534" t="str">
            <v>CL 32 41 63</v>
          </cell>
          <cell r="L3534" t="str">
            <v>ANTIOQUIA</v>
          </cell>
          <cell r="M3534" t="str">
            <v>ITAGUI</v>
          </cell>
          <cell r="N3534" t="str">
            <v>4795896  |  0000000</v>
          </cell>
          <cell r="O3534">
            <v>3116009187</v>
          </cell>
          <cell r="P3534" t="str">
            <v>asosiacionrecircular@gmail.com</v>
          </cell>
          <cell r="Q3534" t="str">
            <v>SIN ANIMO DE LUCRO</v>
          </cell>
          <cell r="R3534" t="str">
            <v>ORGANIZACION AUTORIZADA</v>
          </cell>
        </row>
        <row r="3535">
          <cell r="A3535">
            <v>46881</v>
          </cell>
          <cell r="B3535" t="str">
            <v>Asociación para el desarrollo social y recuperación ambiental colmena</v>
          </cell>
          <cell r="C3535">
            <v>43796</v>
          </cell>
          <cell r="D3535" t="str">
            <v>901338362-1</v>
          </cell>
          <cell r="E3535" t="str">
            <v>OPERATIVA</v>
          </cell>
          <cell r="F3535">
            <v>43796</v>
          </cell>
          <cell r="G3535" t="str">
            <v>ACTUALIZACION</v>
          </cell>
          <cell r="H3535">
            <v>45367</v>
          </cell>
          <cell r="I3535" t="str">
            <v>JOSE ILDEGAR VANEGAS ORTIZ</v>
          </cell>
          <cell r="J3535">
            <v>25286</v>
          </cell>
          <cell r="K3535" t="str">
            <v>kra 12#23-60</v>
          </cell>
          <cell r="L3535" t="str">
            <v>CUNDINAMARCA</v>
          </cell>
          <cell r="M3535" t="str">
            <v>FUNZA</v>
          </cell>
          <cell r="N3535" t="str">
            <v>9440745  |  9440745</v>
          </cell>
          <cell r="O3535">
            <v>3127133154</v>
          </cell>
          <cell r="P3535" t="str">
            <v>ASODESACOLMENA@GMAIL.COM</v>
          </cell>
          <cell r="Q3535" t="str">
            <v>SIN ANIMO DE LUCRO</v>
          </cell>
          <cell r="R3535" t="str">
            <v>ORGANIZACION AUTORIZADA</v>
          </cell>
        </row>
        <row r="3536">
          <cell r="A3536">
            <v>46896</v>
          </cell>
          <cell r="B3536" t="str">
            <v>Asociacion de Reciclaje de residuos solidos aprovechables</v>
          </cell>
          <cell r="C3536">
            <v>43801</v>
          </cell>
          <cell r="D3536" t="str">
            <v>901344125-7</v>
          </cell>
          <cell r="E3536" t="str">
            <v>OPERATIVA</v>
          </cell>
          <cell r="F3536">
            <v>43781</v>
          </cell>
          <cell r="G3536" t="str">
            <v>ACTUALIZACION</v>
          </cell>
          <cell r="H3536">
            <v>45736</v>
          </cell>
          <cell r="I3536" t="str">
            <v>JESUS ADRIAN RUIZ LOPERA</v>
          </cell>
          <cell r="J3536">
            <v>25307</v>
          </cell>
          <cell r="K3536" t="str">
            <v>CALLE 35 #9-25</v>
          </cell>
          <cell r="L3536" t="str">
            <v>CUNDINAMARCA</v>
          </cell>
          <cell r="M3536" t="str">
            <v>GIRARDOT</v>
          </cell>
          <cell r="N3536" t="str">
            <v>0000000  |  0000000</v>
          </cell>
          <cell r="O3536">
            <v>3125547494</v>
          </cell>
          <cell r="P3536" t="str">
            <v>asociacionrecycle@gmail.com</v>
          </cell>
          <cell r="Q3536" t="str">
            <v>SIN ANIMO DE LUCRO</v>
          </cell>
          <cell r="R3536" t="str">
            <v>ORGANIZACION AUTORIZADA</v>
          </cell>
        </row>
        <row r="3537">
          <cell r="A3537">
            <v>46917</v>
          </cell>
          <cell r="B3537" t="str">
            <v>ASOCIACION DE USUARIOS DE ACUEDUCTO Y ALCANTARILLADO CALDAS VIEJO</v>
          </cell>
          <cell r="C3537">
            <v>43808</v>
          </cell>
          <cell r="D3537" t="str">
            <v>901318885-6</v>
          </cell>
          <cell r="E3537" t="str">
            <v>OPERATIVA</v>
          </cell>
          <cell r="F3537">
            <v>43610</v>
          </cell>
          <cell r="G3537" t="str">
            <v>INSCRIPCION</v>
          </cell>
          <cell r="H3537">
            <v>43825</v>
          </cell>
          <cell r="I3537" t="str">
            <v>JAMES EDUARDO USCATEGUI TOVAR</v>
          </cell>
          <cell r="J3537">
            <v>73026</v>
          </cell>
          <cell r="K3537" t="str">
            <v>CALLE PRINCIPAL VEREDA CALDAS VIEJO</v>
          </cell>
          <cell r="L3537" t="str">
            <v>TOLIMA</v>
          </cell>
          <cell r="M3537" t="str">
            <v>ALVARADO</v>
          </cell>
          <cell r="N3537" t="str">
            <v>2702778  |  2702778</v>
          </cell>
          <cell r="O3537">
            <v>3137528856</v>
          </cell>
          <cell r="P3537" t="str">
            <v>JAMESUSCATEGUITOVAR@GMAIL.COM</v>
          </cell>
          <cell r="Q3537" t="str">
            <v>ASOCIACION DE USUARIOS</v>
          </cell>
          <cell r="R3537" t="str">
            <v>ORGANIZACION AUTORIZADA</v>
          </cell>
        </row>
        <row r="3538">
          <cell r="A3538">
            <v>46918</v>
          </cell>
          <cell r="B3538" t="str">
            <v>ASOCIACION DE USUARIOS DEL ACUEDUCTO DEL CORREGIMIENTO DE MANDINGUILLA</v>
          </cell>
          <cell r="C3538">
            <v>43874</v>
          </cell>
          <cell r="D3538" t="str">
            <v>900701801-6</v>
          </cell>
          <cell r="E3538" t="str">
            <v>OPERATIVA</v>
          </cell>
          <cell r="F3538">
            <v>41604</v>
          </cell>
          <cell r="G3538" t="str">
            <v>ACTUALIZACION</v>
          </cell>
          <cell r="H3538">
            <v>45729</v>
          </cell>
          <cell r="I3538" t="str">
            <v>ROMUALDO CABRALES DAVILA</v>
          </cell>
          <cell r="J3538">
            <v>20175</v>
          </cell>
          <cell r="K3538" t="str">
            <v>calle 1 N°4-84</v>
          </cell>
          <cell r="L3538" t="str">
            <v>CESAR</v>
          </cell>
          <cell r="M3538" t="str">
            <v>CHIMICHAGUA</v>
          </cell>
          <cell r="N3538" t="str">
            <v>8820915  |  7066478</v>
          </cell>
          <cell r="O3538">
            <v>3138820915</v>
          </cell>
          <cell r="P3538" t="str">
            <v>romualdo.cabrales07@gmail.com</v>
          </cell>
          <cell r="Q3538" t="str">
            <v>ASOCIACION DE USUARIOS</v>
          </cell>
          <cell r="R3538" t="str">
            <v>ORGANIZACION AUTORIZADA</v>
          </cell>
        </row>
        <row r="3539">
          <cell r="A3539">
            <v>46936</v>
          </cell>
          <cell r="B3539" t="str">
            <v>RECUPERA E.S.P S.A.S</v>
          </cell>
          <cell r="C3539">
            <v>43803</v>
          </cell>
          <cell r="D3539" t="str">
            <v>901338120-6</v>
          </cell>
          <cell r="E3539" t="str">
            <v>OPERATIVA</v>
          </cell>
          <cell r="F3539">
            <v>43800</v>
          </cell>
          <cell r="G3539" t="str">
            <v>ACTUALIZACION</v>
          </cell>
          <cell r="H3539">
            <v>44974</v>
          </cell>
          <cell r="I3539" t="str">
            <v>JOSE WILFREDO GUERRERO SIERRA</v>
          </cell>
          <cell r="J3539">
            <v>15759</v>
          </cell>
          <cell r="K3539" t="str">
            <v>CARRERA 11 No 31 - 40</v>
          </cell>
          <cell r="L3539" t="str">
            <v>BOYACÁ</v>
          </cell>
          <cell r="M3539" t="str">
            <v>SOGAMOSO</v>
          </cell>
          <cell r="N3539" t="str">
            <v>7713045  |  7713045</v>
          </cell>
          <cell r="O3539">
            <v>3144453642</v>
          </cell>
          <cell r="P3539" t="str">
            <v>recuperaespsas@gmail.com</v>
          </cell>
          <cell r="Q3539" t="str">
            <v>SOCIEDAD POR ACCIONES SIMPLIFICADA</v>
          </cell>
          <cell r="R3539" t="str">
            <v>SOCIEDADES (EMPRESA DE SERVICIOS PUBLICOS)</v>
          </cell>
        </row>
        <row r="3540">
          <cell r="A3540">
            <v>46957</v>
          </cell>
          <cell r="B3540" t="str">
            <v>RESPIRAMOS S.A.S E.S.P</v>
          </cell>
          <cell r="C3540">
            <v>43929</v>
          </cell>
          <cell r="D3540" t="str">
            <v>901346615-3</v>
          </cell>
          <cell r="E3540" t="str">
            <v>OPERATIVA</v>
          </cell>
          <cell r="F3540">
            <v>43899</v>
          </cell>
          <cell r="G3540" t="str">
            <v>INSCRIPCION</v>
          </cell>
          <cell r="H3540">
            <v>43948</v>
          </cell>
          <cell r="I3540" t="str">
            <v>JENNY ESNEIDA MORENO FERNANDEZ</v>
          </cell>
          <cell r="J3540">
            <v>11001</v>
          </cell>
          <cell r="K3540" t="str">
            <v>CRA 86 # 23-29</v>
          </cell>
          <cell r="L3540" t="str">
            <v>BOGOTÁ, D.C.</v>
          </cell>
          <cell r="M3540" t="str">
            <v>BOGOTA, D.C.</v>
          </cell>
          <cell r="N3540" t="str">
            <v>3947619  |  4707848</v>
          </cell>
          <cell r="O3540">
            <v>3133022514</v>
          </cell>
          <cell r="P3540" t="str">
            <v>respiramossasesp@gmail.com</v>
          </cell>
          <cell r="Q3540" t="str">
            <v>SOCIEDAD POR ACCIONES SIMPLIFICADA</v>
          </cell>
          <cell r="R3540" t="str">
            <v>SOCIEDADES (EMPRESA DE SERVICIOS PUBLICOS)</v>
          </cell>
        </row>
        <row r="3541">
          <cell r="A3541">
            <v>46976</v>
          </cell>
          <cell r="B3541" t="str">
            <v xml:space="preserve">asociación de usuarios del servicio de acueducto de la vereda la bricha municipio de Macaravita </v>
          </cell>
          <cell r="C3541">
            <v>43808</v>
          </cell>
          <cell r="D3541" t="str">
            <v>901346135-1</v>
          </cell>
          <cell r="E3541" t="str">
            <v>OPERATIVA</v>
          </cell>
          <cell r="F3541">
            <v>43794</v>
          </cell>
          <cell r="G3541" t="str">
            <v>INSCRIPCION</v>
          </cell>
          <cell r="H3541">
            <v>43822</v>
          </cell>
          <cell r="I3541" t="str">
            <v>MILCIADES SALVADOR ESTEBAN</v>
          </cell>
          <cell r="J3541">
            <v>68425</v>
          </cell>
          <cell r="K3541" t="str">
            <v>vereda la bricha finca las lajitas</v>
          </cell>
          <cell r="L3541" t="str">
            <v>SANTANDER</v>
          </cell>
          <cell r="M3541" t="str">
            <v>MACARAVITA</v>
          </cell>
          <cell r="N3541" t="str">
            <v>7615761  |  7606286</v>
          </cell>
          <cell r="O3541">
            <v>3104769572</v>
          </cell>
          <cell r="P3541" t="str">
            <v>miglizarazo@uan.edu.co</v>
          </cell>
          <cell r="Q3541" t="str">
            <v>ASOCIACION DE USUARIOS</v>
          </cell>
          <cell r="R3541" t="str">
            <v>ORGANIZACION AUTORIZADA</v>
          </cell>
        </row>
        <row r="3542">
          <cell r="A3542">
            <v>46977</v>
          </cell>
          <cell r="B3542" t="str">
            <v>PLANETA RICA AMBIENTAL S.A.S. E.S.P.</v>
          </cell>
          <cell r="C3542">
            <v>44049</v>
          </cell>
          <cell r="D3542" t="str">
            <v>900971511-2</v>
          </cell>
          <cell r="E3542" t="str">
            <v>OPERATIVA</v>
          </cell>
          <cell r="F3542">
            <v>44089</v>
          </cell>
          <cell r="G3542" t="str">
            <v>ACTUALIZACION</v>
          </cell>
          <cell r="H3542">
            <v>45334</v>
          </cell>
          <cell r="I3542" t="str">
            <v>LEONARDO JUVENAL BARCENAS ZULETA</v>
          </cell>
          <cell r="J3542">
            <v>23555</v>
          </cell>
          <cell r="K3542" t="str">
            <v>CARREA 6 No. 1606</v>
          </cell>
          <cell r="L3542" t="str">
            <v>CÓRDOBA</v>
          </cell>
          <cell r="M3542" t="str">
            <v>PLANETA RICA</v>
          </cell>
          <cell r="N3542" t="str">
            <v>3216920  |  3216920</v>
          </cell>
          <cell r="O3542">
            <v>3216920557</v>
          </cell>
          <cell r="P3542" t="str">
            <v>planetaricaamb@hotmail.com</v>
          </cell>
          <cell r="Q3542" t="str">
            <v>SOCIEDAD POR ACCIONES SIMPLIFICADA</v>
          </cell>
          <cell r="R3542" t="str">
            <v>SOCIEDADES (EMPRESA DE SERVICIOS PUBLICOS)</v>
          </cell>
        </row>
        <row r="3543">
          <cell r="A3543">
            <v>46978</v>
          </cell>
          <cell r="B3543" t="str">
            <v>asociación de usuarios del servicio publico de acueducto de la vereda el juncal municipio de Macaravita</v>
          </cell>
          <cell r="C3543">
            <v>43809</v>
          </cell>
          <cell r="D3543" t="str">
            <v>901345973-0</v>
          </cell>
          <cell r="E3543" t="str">
            <v>OPERATIVA</v>
          </cell>
          <cell r="F3543">
            <v>43794</v>
          </cell>
          <cell r="G3543" t="str">
            <v>INSCRIPCION</v>
          </cell>
          <cell r="H3543">
            <v>43825</v>
          </cell>
          <cell r="I3543" t="str">
            <v>ROBINSON  CHAPARRO  ACUNA</v>
          </cell>
          <cell r="J3543">
            <v>68425</v>
          </cell>
          <cell r="K3543" t="str">
            <v>finca villeta el loquetal</v>
          </cell>
          <cell r="L3543" t="str">
            <v>SANTANDER</v>
          </cell>
          <cell r="M3543" t="str">
            <v>MACARAVITA</v>
          </cell>
          <cell r="N3543" t="str">
            <v>7615761  |  7606286</v>
          </cell>
          <cell r="O3543">
            <v>3104769572</v>
          </cell>
          <cell r="P3543" t="str">
            <v>miglizarazo@uan.edu.co</v>
          </cell>
          <cell r="Q3543" t="str">
            <v>ASOCIACION DE USUARIOS</v>
          </cell>
          <cell r="R3543" t="str">
            <v>ORGANIZACION AUTORIZADA</v>
          </cell>
        </row>
        <row r="3544">
          <cell r="A3544">
            <v>46979</v>
          </cell>
          <cell r="B3544" t="str">
            <v>asociación de usuarios del servicio de acueducto de la vereda pajarito parte alta municipio de Macaravita</v>
          </cell>
          <cell r="C3544">
            <v>43809</v>
          </cell>
          <cell r="D3544" t="str">
            <v>901346082-8</v>
          </cell>
          <cell r="E3544" t="str">
            <v>OPERATIVA</v>
          </cell>
          <cell r="F3544">
            <v>43787</v>
          </cell>
          <cell r="G3544" t="str">
            <v>INSCRIPCION</v>
          </cell>
          <cell r="H3544">
            <v>43825</v>
          </cell>
          <cell r="I3544" t="str">
            <v xml:space="preserve">JULIO ESTEBAN </v>
          </cell>
          <cell r="J3544">
            <v>68425</v>
          </cell>
          <cell r="K3544" t="str">
            <v>vereda pajarito parte alta fincal la esperanza</v>
          </cell>
          <cell r="L3544" t="str">
            <v>SANTANDER</v>
          </cell>
          <cell r="M3544" t="str">
            <v>MACARAVITA</v>
          </cell>
          <cell r="N3544" t="str">
            <v>7615761  |  7606286</v>
          </cell>
          <cell r="O3544">
            <v>3104769572</v>
          </cell>
          <cell r="P3544" t="str">
            <v>miglizarazo@uan.edu.co</v>
          </cell>
          <cell r="Q3544" t="str">
            <v>ASOCIACION DE USUARIOS</v>
          </cell>
          <cell r="R3544" t="str">
            <v>ORGANIZACION AUTORIZADA</v>
          </cell>
        </row>
        <row r="3545">
          <cell r="A3545">
            <v>46980</v>
          </cell>
          <cell r="B3545" t="str">
            <v xml:space="preserve">asociación de usuarios del servicio de acueducto Donaldo Ortiz sierra del municipio de Macaravita </v>
          </cell>
          <cell r="C3545">
            <v>43809</v>
          </cell>
          <cell r="D3545" t="str">
            <v>901346122-4</v>
          </cell>
          <cell r="E3545" t="str">
            <v>OPERATIVA</v>
          </cell>
          <cell r="F3545">
            <v>43794</v>
          </cell>
          <cell r="G3545" t="str">
            <v>INSCRIPCION</v>
          </cell>
          <cell r="H3545">
            <v>43822</v>
          </cell>
          <cell r="I3545" t="str">
            <v xml:space="preserve">GERMAN ORTIZ REYES </v>
          </cell>
          <cell r="J3545">
            <v>68425</v>
          </cell>
          <cell r="K3545" t="str">
            <v>vereda buraga dinca plan de burras</v>
          </cell>
          <cell r="L3545" t="str">
            <v>SANTANDER</v>
          </cell>
          <cell r="M3545" t="str">
            <v>MACARAVITA</v>
          </cell>
          <cell r="N3545" t="str">
            <v>7615761  |  7606286</v>
          </cell>
          <cell r="O3545">
            <v>3104769572</v>
          </cell>
          <cell r="P3545" t="str">
            <v>miglizarazo@uan.edu.co</v>
          </cell>
          <cell r="Q3545" t="str">
            <v>ASOCIACION DE USUARIOS</v>
          </cell>
          <cell r="R3545" t="str">
            <v>ORGANIZACION AUTORIZADA</v>
          </cell>
        </row>
        <row r="3546">
          <cell r="A3546">
            <v>46997</v>
          </cell>
          <cell r="B3546" t="str">
            <v>TRADE CENTRAL SAS ESP</v>
          </cell>
          <cell r="C3546">
            <v>44084</v>
          </cell>
          <cell r="D3546" t="str">
            <v>901096355-1</v>
          </cell>
          <cell r="E3546" t="str">
            <v>OPERATIVA</v>
          </cell>
          <cell r="F3546">
            <v>43787</v>
          </cell>
          <cell r="G3546" t="str">
            <v>ACTUALIZACION</v>
          </cell>
          <cell r="H3546">
            <v>45719</v>
          </cell>
          <cell r="I3546" t="str">
            <v>ROSA VALERIA GRANADOS APONTE</v>
          </cell>
          <cell r="J3546">
            <v>68255</v>
          </cell>
          <cell r="K3546" t="str">
            <v>CALLE 4 N 6 - 71</v>
          </cell>
          <cell r="L3546" t="str">
            <v>SANTANDER</v>
          </cell>
          <cell r="M3546" t="str">
            <v>EL PLAYON</v>
          </cell>
          <cell r="N3546" t="str">
            <v>0000000  |  0000000</v>
          </cell>
          <cell r="O3546">
            <v>3235738738</v>
          </cell>
          <cell r="P3546" t="str">
            <v>TRADECENTRALSASESP@GMAIL.COM</v>
          </cell>
          <cell r="Q3546" t="str">
            <v>SOCIEDAD POR ACCIONES SIMPLIFICADA</v>
          </cell>
          <cell r="R3546" t="str">
            <v>SOCIEDADES (EMPRESA DE SERVICIOS PUBLICOS)</v>
          </cell>
        </row>
        <row r="3547">
          <cell r="A3547">
            <v>47038</v>
          </cell>
          <cell r="B3547" t="str">
            <v>ASOCIACION DE USUARIOS DEL ACUEDUCTO DEL CORREGIMIENTO EL BOSQUE MUNICIPIO MURILLO TOLIMA</v>
          </cell>
          <cell r="C3547">
            <v>43817</v>
          </cell>
          <cell r="D3547" t="str">
            <v>901344911-1</v>
          </cell>
          <cell r="E3547" t="str">
            <v>OPERATIVA</v>
          </cell>
          <cell r="F3547">
            <v>43662</v>
          </cell>
          <cell r="G3547" t="str">
            <v>INSCRIPCION</v>
          </cell>
          <cell r="H3547">
            <v>43826</v>
          </cell>
          <cell r="I3547" t="str">
            <v>JOSE ANTONIO BAUTISTA RUBIO</v>
          </cell>
          <cell r="J3547">
            <v>73461</v>
          </cell>
          <cell r="K3547" t="str">
            <v>CALLE PRINCIPAL CORREGIMIENTO EL BOSQUE</v>
          </cell>
          <cell r="L3547" t="str">
            <v>TOLIMA</v>
          </cell>
          <cell r="M3547" t="str">
            <v>MURILLO</v>
          </cell>
          <cell r="N3547" t="str">
            <v>2702778  |  2702778</v>
          </cell>
          <cell r="O3547">
            <v>3132044270</v>
          </cell>
          <cell r="P3547" t="str">
            <v>alemen1@hotmail.com</v>
          </cell>
          <cell r="Q3547" t="str">
            <v>ASOCIACION DE USUARIOS</v>
          </cell>
          <cell r="R3547" t="str">
            <v>ORGANIZACION AUTORIZADA</v>
          </cell>
        </row>
        <row r="3548">
          <cell r="A3548">
            <v>47058</v>
          </cell>
          <cell r="B3548" t="str">
            <v>CORPORACIÓN ECOAPROVECHABLES DE LA COSTA</v>
          </cell>
          <cell r="C3548">
            <v>44041</v>
          </cell>
          <cell r="D3548" t="str">
            <v>901349835-0</v>
          </cell>
          <cell r="E3548" t="str">
            <v>OPERATIVA</v>
          </cell>
          <cell r="F3548">
            <v>43819</v>
          </cell>
          <cell r="G3548" t="str">
            <v>INSCRIPCION</v>
          </cell>
          <cell r="H3548">
            <v>44073</v>
          </cell>
          <cell r="I3548" t="str">
            <v>ARLET JOHANA AMAYA HERNANDEZ</v>
          </cell>
          <cell r="J3548">
            <v>8433</v>
          </cell>
          <cell r="K3548" t="str">
            <v>cra 10 sur # 4 a 28</v>
          </cell>
          <cell r="L3548" t="str">
            <v>ATLÁNTICO</v>
          </cell>
          <cell r="M3548" t="str">
            <v>MALAMBO</v>
          </cell>
          <cell r="N3548" t="str">
            <v>3013892  |  3013892</v>
          </cell>
          <cell r="O3548">
            <v>3013892792</v>
          </cell>
          <cell r="P3548" t="str">
            <v>e.ecoaprovechables@gmail.com</v>
          </cell>
          <cell r="Q3548" t="str">
            <v>CORPORACION</v>
          </cell>
          <cell r="R3548" t="str">
            <v>ORGANIZACION AUTORIZADA</v>
          </cell>
        </row>
        <row r="3549">
          <cell r="A3549">
            <v>47078</v>
          </cell>
          <cell r="B3549" t="str">
            <v>ASOCIACION DE RECICLADORES DEL MUNICIPIO DEL SOCORRO</v>
          </cell>
          <cell r="C3549">
            <v>43824</v>
          </cell>
          <cell r="D3549" t="str">
            <v>901347242-4</v>
          </cell>
          <cell r="E3549" t="str">
            <v>OPERATIVA</v>
          </cell>
          <cell r="F3549">
            <v>43822</v>
          </cell>
          <cell r="G3549" t="str">
            <v>INSCRIPCION</v>
          </cell>
          <cell r="H3549">
            <v>43853</v>
          </cell>
          <cell r="I3549" t="str">
            <v>NICOLAS ROMERO MATEUS</v>
          </cell>
          <cell r="J3549">
            <v>68755</v>
          </cell>
          <cell r="K3549" t="str">
            <v>Calle 21 No. 8-41</v>
          </cell>
          <cell r="L3549" t="str">
            <v>SANTANDER</v>
          </cell>
          <cell r="M3549" t="str">
            <v>SOCORRO</v>
          </cell>
          <cell r="N3549" t="str">
            <v>0000000  |  0000000</v>
          </cell>
          <cell r="O3549">
            <v>3118655143</v>
          </cell>
          <cell r="P3549" t="str">
            <v>asorepro.comunera@gmail.com</v>
          </cell>
          <cell r="Q3549" t="str">
            <v>SIN ANIMO DE LUCRO</v>
          </cell>
          <cell r="R3549" t="str">
            <v>ORGANIZACION AUTORIZADA</v>
          </cell>
        </row>
        <row r="3550">
          <cell r="A3550">
            <v>47100</v>
          </cell>
          <cell r="B3550" t="str">
            <v>ASOCIACION RECICLAMOS PLANETA VERDE</v>
          </cell>
          <cell r="C3550">
            <v>43826</v>
          </cell>
          <cell r="D3550" t="str">
            <v>901313995-5</v>
          </cell>
          <cell r="E3550" t="str">
            <v>OPERATIVA</v>
          </cell>
          <cell r="F3550">
            <v>43698</v>
          </cell>
          <cell r="G3550" t="str">
            <v>ACTUALIZACION</v>
          </cell>
          <cell r="H3550">
            <v>44090</v>
          </cell>
          <cell r="I3550" t="str">
            <v>MARIA PAULINA PEREZ GARCIA</v>
          </cell>
          <cell r="J3550">
            <v>8001</v>
          </cell>
          <cell r="K3550" t="str">
            <v>KM5 via Juan Mina Rios de Agua Viva  Parcela 2</v>
          </cell>
          <cell r="L3550" t="str">
            <v>ATLÁNTICO</v>
          </cell>
          <cell r="M3550" t="str">
            <v>BARRANQUILLA</v>
          </cell>
          <cell r="N3550" t="str">
            <v>3047616  |  3047616</v>
          </cell>
          <cell r="O3550" t="str">
            <v>No disponible</v>
          </cell>
          <cell r="P3550" t="str">
            <v>planetaverderecicla@gmail.com</v>
          </cell>
          <cell r="Q3550" t="str">
            <v>CORPORACION</v>
          </cell>
          <cell r="R3550" t="str">
            <v>ORGANIZACION AUTORIZADA</v>
          </cell>
        </row>
        <row r="3551">
          <cell r="A3551">
            <v>47102</v>
          </cell>
          <cell r="B3551" t="str">
            <v>ASOCIACIÓN DE RECICLAJE PRIVADA  ECOCLEAN S.A.S.  E.S.P.</v>
          </cell>
          <cell r="C3551">
            <v>43833</v>
          </cell>
          <cell r="D3551" t="str">
            <v>901345165-6</v>
          </cell>
          <cell r="E3551" t="str">
            <v>OPERATIVA</v>
          </cell>
          <cell r="F3551">
            <v>45169</v>
          </cell>
          <cell r="G3551" t="str">
            <v>ACTUALIZACION</v>
          </cell>
          <cell r="H3551">
            <v>45219</v>
          </cell>
          <cell r="I3551" t="str">
            <v>WILMER MENDIETA CASTRO</v>
          </cell>
          <cell r="J3551">
            <v>25175</v>
          </cell>
          <cell r="K3551" t="str">
            <v>Cr 10 # 4 84 P 1</v>
          </cell>
          <cell r="L3551" t="str">
            <v>CUNDINAMARCA</v>
          </cell>
          <cell r="M3551" t="str">
            <v>CHIA</v>
          </cell>
          <cell r="N3551" t="str">
            <v>8634233  |  8634233</v>
          </cell>
          <cell r="O3551">
            <v>3112193161</v>
          </cell>
          <cell r="P3551" t="str">
            <v>ECOCLEAN1920@GMAIL.COM</v>
          </cell>
          <cell r="Q3551" t="str">
            <v>SOCIEDAD POR ACCIONES SIMPLIFICADA</v>
          </cell>
          <cell r="R3551" t="str">
            <v>SOCIEDADES (EMPRESA DE SERVICIOS PUBLICOS)</v>
          </cell>
        </row>
        <row r="3552">
          <cell r="A3552">
            <v>47161</v>
          </cell>
          <cell r="B3552" t="str">
            <v xml:space="preserve">Asociación de recicladores de oficio de villavicencio y llanos orientales </v>
          </cell>
          <cell r="C3552">
            <v>43840</v>
          </cell>
          <cell r="D3552" t="str">
            <v>901353579-5</v>
          </cell>
          <cell r="E3552" t="str">
            <v>OPERATIVA</v>
          </cell>
          <cell r="F3552">
            <v>43839</v>
          </cell>
          <cell r="G3552" t="str">
            <v>ACTUALIZACION</v>
          </cell>
          <cell r="H3552">
            <v>45742</v>
          </cell>
          <cell r="I3552" t="str">
            <v xml:space="preserve">LUCERO DEL PILAR ROJAS  SUAREZ </v>
          </cell>
          <cell r="J3552">
            <v>50001</v>
          </cell>
          <cell r="K3552" t="str">
            <v>Maza D casa 60 nueva Colombia II</v>
          </cell>
          <cell r="L3552" t="str">
            <v>META</v>
          </cell>
          <cell r="M3552" t="str">
            <v>VILLAVICENCIO</v>
          </cell>
          <cell r="N3552" t="str">
            <v>2669717  |  2669717</v>
          </cell>
          <cell r="O3552">
            <v>3042678416</v>
          </cell>
          <cell r="P3552" t="str">
            <v>arvillanos2019@hotmail.com</v>
          </cell>
          <cell r="Q3552" t="str">
            <v>SIN ANIMO DE LUCRO</v>
          </cell>
          <cell r="R3552" t="str">
            <v>ORGANIZACION AUTORIZADA</v>
          </cell>
        </row>
        <row r="3553">
          <cell r="A3553">
            <v>47182</v>
          </cell>
          <cell r="B3553" t="str">
            <v xml:space="preserve">ASOCIACION ECO NATURALEZA </v>
          </cell>
          <cell r="C3553">
            <v>43880</v>
          </cell>
          <cell r="D3553" t="str">
            <v>901342549-7</v>
          </cell>
          <cell r="E3553" t="str">
            <v>OPERATIVA</v>
          </cell>
          <cell r="F3553">
            <v>43790</v>
          </cell>
          <cell r="G3553" t="str">
            <v>ACTUALIZACION</v>
          </cell>
          <cell r="H3553">
            <v>45407</v>
          </cell>
          <cell r="I3553" t="str">
            <v xml:space="preserve">JUAN CARLOS LEAL </v>
          </cell>
          <cell r="J3553">
            <v>50150</v>
          </cell>
          <cell r="K3553" t="str">
            <v xml:space="preserve"> MZ C CASA 18 Barrio Villa Milena</v>
          </cell>
          <cell r="L3553" t="str">
            <v>META</v>
          </cell>
          <cell r="M3553" t="str">
            <v>CASTILLA LA NUEVA</v>
          </cell>
          <cell r="N3553" t="str">
            <v>6751027  |  6751027</v>
          </cell>
          <cell r="O3553">
            <v>3106413618</v>
          </cell>
          <cell r="P3553" t="str">
            <v>asoreccasme@gmail.com</v>
          </cell>
          <cell r="Q3553" t="str">
            <v>SIN ANIMO DE LUCRO</v>
          </cell>
          <cell r="R3553" t="str">
            <v>ORGANIZACION AUTORIZADA</v>
          </cell>
        </row>
        <row r="3554">
          <cell r="A3554">
            <v>47183</v>
          </cell>
          <cell r="B3554" t="str">
            <v>ASOCIACION DE RECUPERADORES NATURA</v>
          </cell>
          <cell r="C3554">
            <v>43846</v>
          </cell>
          <cell r="D3554" t="str">
            <v>901354765-3</v>
          </cell>
          <cell r="E3554" t="str">
            <v>OPERATIVA</v>
          </cell>
          <cell r="F3554">
            <v>43844</v>
          </cell>
          <cell r="G3554" t="str">
            <v>ACTUALIZACION</v>
          </cell>
          <cell r="H3554">
            <v>45727</v>
          </cell>
          <cell r="I3554" t="str">
            <v>DUVAN FELIPE BAQUERO HERNANDEZ</v>
          </cell>
          <cell r="J3554">
            <v>11001</v>
          </cell>
          <cell r="K3554" t="str">
            <v xml:space="preserve">CR 87 M 87 C 17 SUR </v>
          </cell>
          <cell r="L3554" t="str">
            <v>BOGOTÁ, D.C.</v>
          </cell>
          <cell r="M3554" t="str">
            <v>BOGOTA, D.C.</v>
          </cell>
          <cell r="N3554" t="str">
            <v>0000000  |  0000000</v>
          </cell>
          <cell r="O3554">
            <v>3209897701</v>
          </cell>
          <cell r="P3554" t="str">
            <v>gerencia@recuperadoresnatura.com</v>
          </cell>
          <cell r="Q3554" t="str">
            <v>SIN ANIMO DE LUCRO</v>
          </cell>
          <cell r="R3554" t="str">
            <v>ORGANIZACION AUTORIZADA</v>
          </cell>
        </row>
        <row r="3555">
          <cell r="A3555">
            <v>47184</v>
          </cell>
          <cell r="B3555" t="str">
            <v>SERVICIOS LOGISTICOS AMBIENTALES UNA A. S.A.S.. E.S.P.</v>
          </cell>
          <cell r="C3555">
            <v>43946</v>
          </cell>
          <cell r="D3555" t="str">
            <v>901353240-4</v>
          </cell>
          <cell r="E3555" t="str">
            <v>OPERATIVA</v>
          </cell>
          <cell r="F3555">
            <v>43838</v>
          </cell>
          <cell r="G3555" t="str">
            <v>ACTUALIZACION</v>
          </cell>
          <cell r="H3555">
            <v>44689</v>
          </cell>
          <cell r="I3555" t="str">
            <v>MILADIS ESTHER MARTINEZ SOSA</v>
          </cell>
          <cell r="J3555">
            <v>8433</v>
          </cell>
          <cell r="K3555" t="str">
            <v>CALLE 8  No.6-12 Barrio San Jorge</v>
          </cell>
          <cell r="L3555" t="str">
            <v>ATLÁNTICO</v>
          </cell>
          <cell r="M3555" t="str">
            <v>MALAMBO</v>
          </cell>
          <cell r="N3555" t="str">
            <v>3763474  |  3763474</v>
          </cell>
          <cell r="O3555">
            <v>3015855673</v>
          </cell>
          <cell r="P3555" t="str">
            <v>servilogisticosambientales@gmail.com</v>
          </cell>
          <cell r="Q3555" t="str">
            <v>SOCIEDAD POR ACCIONES SIMPLIFICADA</v>
          </cell>
          <cell r="R3555" t="str">
            <v>SOCIEDADES (EMPRESA DE SERVICIOS PUBLICOS)</v>
          </cell>
        </row>
        <row r="3556">
          <cell r="A3556">
            <v>47185</v>
          </cell>
          <cell r="B3556" t="str">
            <v>ASOCIACIÓN DE RECICLADORES SOL  NACIENTE</v>
          </cell>
          <cell r="C3556">
            <v>43861</v>
          </cell>
          <cell r="D3556" t="str">
            <v>901355659-5</v>
          </cell>
          <cell r="E3556" t="str">
            <v>OPERATIVA</v>
          </cell>
          <cell r="F3556">
            <v>43845</v>
          </cell>
          <cell r="G3556" t="str">
            <v>ACTUALIZACION</v>
          </cell>
          <cell r="H3556">
            <v>45609</v>
          </cell>
          <cell r="I3556" t="str">
            <v>JHON JAIRO ROJAS ORTEGA</v>
          </cell>
          <cell r="J3556">
            <v>5001</v>
          </cell>
          <cell r="K3556" t="str">
            <v>Carrera 30 111 184</v>
          </cell>
          <cell r="L3556" t="str">
            <v>ANTIOQUIA</v>
          </cell>
          <cell r="M3556" t="str">
            <v>MEDELLÍN</v>
          </cell>
          <cell r="N3556" t="str">
            <v>4012020  |  4012020</v>
          </cell>
          <cell r="O3556">
            <v>3125645699</v>
          </cell>
          <cell r="P3556" t="str">
            <v>recepcionsolnaciente@hotmail.com</v>
          </cell>
          <cell r="Q3556" t="str">
            <v>SIN ANIMO DE LUCRO</v>
          </cell>
          <cell r="R3556" t="str">
            <v>ORGANIZACION AUTORIZADA</v>
          </cell>
        </row>
        <row r="3557">
          <cell r="A3557">
            <v>47203</v>
          </cell>
          <cell r="B3557" t="str">
            <v>ASOCIACION ECOLOGICA VITAL PARA EL AMBIENTE</v>
          </cell>
          <cell r="C3557">
            <v>43852</v>
          </cell>
          <cell r="D3557" t="str">
            <v>901355749-1</v>
          </cell>
          <cell r="E3557" t="str">
            <v>OPERATIVA</v>
          </cell>
          <cell r="F3557">
            <v>43846</v>
          </cell>
          <cell r="G3557" t="str">
            <v>ACTUALIZACION</v>
          </cell>
          <cell r="H3557">
            <v>45721</v>
          </cell>
          <cell r="I3557" t="str">
            <v>WILSON DE JESUS CARDONA RODRIGUEZ</v>
          </cell>
          <cell r="J3557">
            <v>11001</v>
          </cell>
          <cell r="K3557" t="str">
            <v>CRA 82 B # 41 B 09 SUR</v>
          </cell>
          <cell r="L3557" t="str">
            <v>BOGOTÁ, D.C.</v>
          </cell>
          <cell r="M3557" t="str">
            <v>BOGOTA, D.C.</v>
          </cell>
          <cell r="N3557" t="str">
            <v>0000000  |  0000000</v>
          </cell>
          <cell r="O3557">
            <v>3228595260</v>
          </cell>
          <cell r="P3557" t="str">
            <v>asociacionecologicavital@gmail.com</v>
          </cell>
          <cell r="Q3557" t="str">
            <v>SIN ANIMO DE LUCRO</v>
          </cell>
          <cell r="R3557" t="str">
            <v>ORGANIZACION AUTORIZADA</v>
          </cell>
        </row>
        <row r="3558">
          <cell r="A3558">
            <v>47243</v>
          </cell>
          <cell r="B3558" t="str">
            <v>A.A.A. MONTE MARIANA S.A.S. E.S.P</v>
          </cell>
          <cell r="C3558">
            <v>45659</v>
          </cell>
          <cell r="D3558" t="str">
            <v>901350874-1</v>
          </cell>
          <cell r="E3558" t="str">
            <v>OPERATIVA</v>
          </cell>
          <cell r="F3558">
            <v>43837</v>
          </cell>
          <cell r="G3558" t="str">
            <v>INSCRIPCION</v>
          </cell>
          <cell r="H3558">
            <v>45684</v>
          </cell>
          <cell r="I3558" t="str">
            <v>RICARDO MANUEL DOMINGUEZ LORA</v>
          </cell>
          <cell r="J3558">
            <v>70508</v>
          </cell>
          <cell r="K3558" t="str">
            <v>CRA CRA 15B No. 25A - 21</v>
          </cell>
          <cell r="L3558" t="str">
            <v>SUCRE</v>
          </cell>
          <cell r="M3558" t="str">
            <v>OVEJAS</v>
          </cell>
          <cell r="N3558" t="str">
            <v>2714356  |  0000000</v>
          </cell>
          <cell r="O3558">
            <v>3233203625</v>
          </cell>
          <cell r="P3558" t="str">
            <v>aaamontemarianasasesp@gmail.com</v>
          </cell>
          <cell r="Q3558" t="str">
            <v>SOCIEDAD POR ACCIONES SIMPLIFICADA</v>
          </cell>
          <cell r="R3558" t="str">
            <v>SOCIEDADES (EMPRESA DE SERVICIOS PUBLICOS)</v>
          </cell>
        </row>
        <row r="3559">
          <cell r="A3559">
            <v>47263</v>
          </cell>
          <cell r="B3559" t="str">
            <v>ASOCIACION MEGAREC</v>
          </cell>
          <cell r="C3559">
            <v>44062</v>
          </cell>
          <cell r="D3559" t="str">
            <v>901349117-0</v>
          </cell>
          <cell r="E3559" t="str">
            <v>OPERATIVA</v>
          </cell>
          <cell r="F3559">
            <v>44061</v>
          </cell>
          <cell r="G3559" t="str">
            <v>ACTUALIZACION</v>
          </cell>
          <cell r="H3559">
            <v>45686</v>
          </cell>
          <cell r="I3559" t="str">
            <v>YUDY PAOLA GARCIA RODRIGUEZ</v>
          </cell>
          <cell r="J3559">
            <v>11001</v>
          </cell>
          <cell r="K3559" t="str">
            <v>CARRERA 10 #16-18 OFICINA 201</v>
          </cell>
          <cell r="L3559" t="str">
            <v>BOGOTÁ, D.C.</v>
          </cell>
          <cell r="M3559" t="str">
            <v>BOGOTA, D.C.</v>
          </cell>
          <cell r="N3559" t="str">
            <v>4661524  |  3520127</v>
          </cell>
          <cell r="O3559">
            <v>3118898383</v>
          </cell>
          <cell r="P3559" t="str">
            <v>asomegarec@gmail.com</v>
          </cell>
          <cell r="Q3559" t="str">
            <v>SIN ANIMO DE LUCRO</v>
          </cell>
          <cell r="R3559" t="str">
            <v>ORGANIZACION AUTORIZADA</v>
          </cell>
        </row>
        <row r="3560">
          <cell r="A3560">
            <v>47283</v>
          </cell>
          <cell r="B3560" t="str">
            <v>ASOCIACIÓN DE RECICLADORES PUNTO AMBIENTAL</v>
          </cell>
          <cell r="C3560">
            <v>43859</v>
          </cell>
          <cell r="D3560" t="str">
            <v>901357014-4</v>
          </cell>
          <cell r="E3560" t="str">
            <v>OPERATIVA</v>
          </cell>
          <cell r="F3560">
            <v>43850</v>
          </cell>
          <cell r="G3560" t="str">
            <v>ACTUALIZACION</v>
          </cell>
          <cell r="H3560">
            <v>45090</v>
          </cell>
          <cell r="I3560" t="str">
            <v xml:space="preserve">CLARA PAOLA JIMENEZ </v>
          </cell>
          <cell r="J3560">
            <v>11001</v>
          </cell>
          <cell r="K3560" t="str">
            <v>calle 41 sur # 82d - 04</v>
          </cell>
          <cell r="L3560" t="str">
            <v>BOGOTÁ, D.C.</v>
          </cell>
          <cell r="M3560" t="str">
            <v>BOGOTA, D.C.</v>
          </cell>
          <cell r="N3560" t="str">
            <v>0000000  |  0000000</v>
          </cell>
          <cell r="O3560">
            <v>3002435872</v>
          </cell>
          <cell r="P3560" t="str">
            <v>arpa.puntoambiental@gmail.com</v>
          </cell>
          <cell r="Q3560" t="str">
            <v>SIN ANIMO DE LUCRO</v>
          </cell>
          <cell r="R3560" t="str">
            <v>ORGANIZACION AUTORIZADA</v>
          </cell>
        </row>
        <row r="3561">
          <cell r="A3561">
            <v>47304</v>
          </cell>
          <cell r="B3561" t="str">
            <v>ASOCIACION DE RECICLADORES CONSTRUYENDO CAMINOS</v>
          </cell>
          <cell r="C3561">
            <v>43866</v>
          </cell>
          <cell r="D3561" t="str">
            <v>901357946-3</v>
          </cell>
          <cell r="E3561" t="str">
            <v>OPERATIVA</v>
          </cell>
          <cell r="F3561">
            <v>43852</v>
          </cell>
          <cell r="G3561" t="str">
            <v>ACTUALIZACION</v>
          </cell>
          <cell r="H3561">
            <v>45715</v>
          </cell>
          <cell r="I3561" t="str">
            <v>WILSON ENRIQUE PALACIOS GOMEZ</v>
          </cell>
          <cell r="J3561">
            <v>11001</v>
          </cell>
          <cell r="K3561" t="str">
            <v xml:space="preserve">TV 72 # 44F 09 </v>
          </cell>
          <cell r="L3561" t="str">
            <v>BOGOTÁ, D.C.</v>
          </cell>
          <cell r="M3561" t="str">
            <v>BOGOTA, D.C.</v>
          </cell>
          <cell r="N3561" t="str">
            <v>7498177  |  7498177</v>
          </cell>
          <cell r="O3561">
            <v>3194942455</v>
          </cell>
          <cell r="P3561" t="str">
            <v>arecca111@gmail.com</v>
          </cell>
          <cell r="Q3561" t="str">
            <v>SIN ANIMO DE LUCRO</v>
          </cell>
          <cell r="R3561" t="str">
            <v>ORGANIZACION AUTORIZADA</v>
          </cell>
        </row>
        <row r="3562">
          <cell r="A3562">
            <v>47323</v>
          </cell>
          <cell r="B3562" t="str">
            <v>ASOCIACIÓN URRAO LIMPIO</v>
          </cell>
          <cell r="C3562">
            <v>44945</v>
          </cell>
          <cell r="D3562" t="str">
            <v>901336567-5</v>
          </cell>
          <cell r="E3562" t="str">
            <v>OPERATIVA</v>
          </cell>
          <cell r="F3562">
            <v>43769</v>
          </cell>
          <cell r="G3562" t="str">
            <v>INSCRIPCION</v>
          </cell>
          <cell r="H3562">
            <v>44951</v>
          </cell>
          <cell r="I3562" t="str">
            <v>JUAN DAVID RESTREPO MONTOYA</v>
          </cell>
          <cell r="J3562">
            <v>5847</v>
          </cell>
          <cell r="K3562" t="str">
            <v>Cra 33 # 28-50</v>
          </cell>
          <cell r="L3562" t="str">
            <v>ANTIOQUIA</v>
          </cell>
          <cell r="M3562" t="str">
            <v>URRAO</v>
          </cell>
          <cell r="N3562" t="str">
            <v>8502274  |  8502274</v>
          </cell>
          <cell r="O3562">
            <v>3233147169</v>
          </cell>
          <cell r="P3562" t="str">
            <v>urraolimpio@gmail.com</v>
          </cell>
          <cell r="Q3562" t="str">
            <v>SIN ANIMO DE LUCRO</v>
          </cell>
          <cell r="R3562" t="str">
            <v>ORGANIZACION AUTORIZADA</v>
          </cell>
        </row>
        <row r="3563">
          <cell r="A3563">
            <v>47343</v>
          </cell>
          <cell r="B3563" t="str">
            <v xml:space="preserve">ASOCIACION AMBIENTAL DE RECICLADORES BOSA </v>
          </cell>
          <cell r="C3563">
            <v>43860</v>
          </cell>
          <cell r="D3563" t="str">
            <v>901314903-2</v>
          </cell>
          <cell r="E3563" t="str">
            <v>OPERATIVA</v>
          </cell>
          <cell r="F3563">
            <v>43832</v>
          </cell>
          <cell r="G3563" t="str">
            <v>ACTUALIZACION</v>
          </cell>
          <cell r="H3563">
            <v>44648</v>
          </cell>
          <cell r="I3563" t="str">
            <v>JAIRO ENRIQUE GONZALEZ CRUZ</v>
          </cell>
          <cell r="J3563">
            <v>11001</v>
          </cell>
          <cell r="K3563" t="str">
            <v xml:space="preserve">CALLE 10B N° 88A27 SUR </v>
          </cell>
          <cell r="L3563" t="str">
            <v>BOGOTÁ, D.C.</v>
          </cell>
          <cell r="M3563" t="str">
            <v>BOGOTA, D.C.</v>
          </cell>
          <cell r="N3563" t="str">
            <v>7313536  |  7313536</v>
          </cell>
          <cell r="O3563">
            <v>3107651570</v>
          </cell>
          <cell r="P3563" t="str">
            <v>asoambiental.bosa@gmail.com</v>
          </cell>
          <cell r="Q3563" t="str">
            <v>SIN ANIMO DE LUCRO</v>
          </cell>
          <cell r="R3563" t="str">
            <v>ORGANIZACION AUTORIZADA</v>
          </cell>
        </row>
        <row r="3564">
          <cell r="A3564">
            <v>47383</v>
          </cell>
          <cell r="B3564" t="str">
            <v>ASEO ECOLOGICO S.A.S ESP</v>
          </cell>
          <cell r="C3564">
            <v>43941</v>
          </cell>
          <cell r="D3564" t="str">
            <v>901031752-1</v>
          </cell>
          <cell r="E3564" t="str">
            <v>OPERATIVA</v>
          </cell>
          <cell r="F3564">
            <v>43808</v>
          </cell>
          <cell r="G3564" t="str">
            <v>ACTUALIZACION</v>
          </cell>
          <cell r="H3564">
            <v>45691</v>
          </cell>
          <cell r="I3564" t="str">
            <v xml:space="preserve">JUAN FELIPE LOAIZA CARDONA </v>
          </cell>
          <cell r="J3564">
            <v>66045</v>
          </cell>
          <cell r="K3564" t="str">
            <v>Carrera 7 N° 9-35</v>
          </cell>
          <cell r="L3564" t="str">
            <v>RISARALDA</v>
          </cell>
          <cell r="M3564" t="str">
            <v>APIA</v>
          </cell>
          <cell r="N3564" t="str">
            <v>0000000  |  0000000</v>
          </cell>
          <cell r="O3564">
            <v>3217345376</v>
          </cell>
          <cell r="P3564" t="str">
            <v>aseoecologicosasesp@gmail.com</v>
          </cell>
          <cell r="Q3564" t="str">
            <v>SOCIEDAD POR ACCIONES SIMPLIFICADA</v>
          </cell>
          <cell r="R3564" t="str">
            <v>SOCIEDADES (EMPRESA DE SERVICIOS PUBLICOS)</v>
          </cell>
        </row>
        <row r="3565">
          <cell r="A3565">
            <v>47403</v>
          </cell>
          <cell r="B3565" t="str">
            <v>ASOCIACIÓN DE RECICLADORES CICLO AMBIENTAL E.S.P</v>
          </cell>
          <cell r="C3565">
            <v>43865</v>
          </cell>
          <cell r="D3565" t="str">
            <v>901029612-2</v>
          </cell>
          <cell r="E3565" t="str">
            <v>OPERATIVA</v>
          </cell>
          <cell r="F3565">
            <v>43472</v>
          </cell>
          <cell r="G3565" t="str">
            <v>ACTUALIZACION</v>
          </cell>
          <cell r="H3565">
            <v>45349</v>
          </cell>
          <cell r="I3565" t="str">
            <v>ANGY MARCELA ESPITIA REYES</v>
          </cell>
          <cell r="J3565">
            <v>15572</v>
          </cell>
          <cell r="K3565" t="str">
            <v>Carrera 1 N° 12 - 16</v>
          </cell>
          <cell r="L3565" t="str">
            <v>BOYACÁ</v>
          </cell>
          <cell r="M3565" t="str">
            <v>PUERTO BOYACA</v>
          </cell>
          <cell r="N3565" t="str">
            <v>0000000  |  0000000</v>
          </cell>
          <cell r="O3565">
            <v>3017864302</v>
          </cell>
          <cell r="P3565" t="str">
            <v>asoambiental.arp.esp@gmail.com</v>
          </cell>
          <cell r="Q3565" t="str">
            <v>SIN ANIMO DE LUCRO</v>
          </cell>
          <cell r="R3565" t="str">
            <v>ORGANIZACION AUTORIZADA</v>
          </cell>
        </row>
        <row r="3566">
          <cell r="A3566">
            <v>47443</v>
          </cell>
          <cell r="B3566" t="str">
            <v>ASOCIACIÓN DE RECICLADORES UN MEJOR VIVIR</v>
          </cell>
          <cell r="C3566">
            <v>43866</v>
          </cell>
          <cell r="D3566" t="str">
            <v>901346770-7</v>
          </cell>
          <cell r="E3566" t="str">
            <v>OPERATIVA</v>
          </cell>
          <cell r="F3566">
            <v>43866</v>
          </cell>
          <cell r="G3566" t="str">
            <v>ACTUALIZACION</v>
          </cell>
          <cell r="H3566">
            <v>45724</v>
          </cell>
          <cell r="I3566" t="str">
            <v>LEIDY ALEJANDRA NINO RODRIGUEZ</v>
          </cell>
          <cell r="J3566">
            <v>11001</v>
          </cell>
          <cell r="K3566" t="str">
            <v>Carrera 81 A 57 G 34 Sur</v>
          </cell>
          <cell r="L3566" t="str">
            <v>BOGOTÁ, D.C.</v>
          </cell>
          <cell r="M3566" t="str">
            <v>BOGOTA, D.C.</v>
          </cell>
          <cell r="N3566" t="str">
            <v>7149528  |  0000000</v>
          </cell>
          <cell r="O3566">
            <v>3007736650</v>
          </cell>
          <cell r="P3566" t="str">
            <v>gerenciaunmejorvivir@gmail.com</v>
          </cell>
          <cell r="Q3566" t="str">
            <v>SIN ANIMO DE LUCRO</v>
          </cell>
          <cell r="R3566" t="str">
            <v>ORGANIZACION AUTORIZADA</v>
          </cell>
        </row>
        <row r="3567">
          <cell r="A3567">
            <v>47463</v>
          </cell>
          <cell r="B3567" t="str">
            <v>ASOCIACION DE RECICLADORES GRANADA LIMPIA</v>
          </cell>
          <cell r="C3567">
            <v>43871</v>
          </cell>
          <cell r="D3567" t="str">
            <v>901019483-6</v>
          </cell>
          <cell r="E3567" t="str">
            <v>OPERATIVA</v>
          </cell>
          <cell r="F3567">
            <v>43871</v>
          </cell>
          <cell r="G3567" t="str">
            <v>INSCRIPCION</v>
          </cell>
          <cell r="H3567">
            <v>43901</v>
          </cell>
          <cell r="I3567" t="str">
            <v>GERSON LIFAN AYALA GONZALEZ</v>
          </cell>
          <cell r="J3567">
            <v>50313</v>
          </cell>
          <cell r="K3567" t="str">
            <v>Calle 17 C Manzana 1 Casa barrio Villa Camila</v>
          </cell>
          <cell r="L3567" t="str">
            <v>META</v>
          </cell>
          <cell r="M3567" t="str">
            <v>GRANADA</v>
          </cell>
          <cell r="N3567" t="str">
            <v>0000000  |  0000000</v>
          </cell>
          <cell r="O3567">
            <v>3112968067</v>
          </cell>
          <cell r="P3567" t="str">
            <v>gerlif.ayala@hotmail.com</v>
          </cell>
          <cell r="Q3567" t="str">
            <v>SIN ANIMO DE LUCRO</v>
          </cell>
          <cell r="R3567" t="str">
            <v>ORGANIZACION AUTORIZADA</v>
          </cell>
        </row>
        <row r="3568">
          <cell r="A3568">
            <v>47484</v>
          </cell>
          <cell r="B3568" t="str">
            <v>EMPRESA DE SERVICIOS PÚBLICOS DOMICILIARIOS DE EL CHARCO S.A.S.</v>
          </cell>
          <cell r="C3568">
            <v>43964</v>
          </cell>
          <cell r="D3568" t="str">
            <v>901354626-8</v>
          </cell>
          <cell r="E3568" t="str">
            <v>OPERATIVA</v>
          </cell>
          <cell r="F3568">
            <v>43946</v>
          </cell>
          <cell r="G3568" t="str">
            <v>INSCRIPCION</v>
          </cell>
          <cell r="H3568">
            <v>44005</v>
          </cell>
          <cell r="I3568" t="str">
            <v>JHON LUKER VALENCIA TORRES</v>
          </cell>
          <cell r="J3568">
            <v>52250</v>
          </cell>
          <cell r="K3568" t="str">
            <v>BARRIO LAS PALMAS CALLE 3-16</v>
          </cell>
          <cell r="L3568" t="str">
            <v>NARIÑO</v>
          </cell>
          <cell r="M3568" t="str">
            <v>EL CHARCO</v>
          </cell>
          <cell r="N3568" t="str">
            <v>3147373  |  3147373</v>
          </cell>
          <cell r="O3568">
            <v>3147373751</v>
          </cell>
          <cell r="P3568" t="str">
            <v>ACUANAR2020@OUTLOOK.ES</v>
          </cell>
          <cell r="Q3568" t="str">
            <v>SOCIEDAD POR ACCIONES SIMPLIFICADA</v>
          </cell>
          <cell r="R3568" t="str">
            <v>SOCIEDADES (EMPRESA DE SERVICIOS PUBLICOS)</v>
          </cell>
        </row>
        <row r="3569">
          <cell r="A3569">
            <v>47485</v>
          </cell>
          <cell r="B3569" t="str">
            <v>AGUAS DE ARROYOHONDO EMPRESA DE SERVICIOS PUBLICOS DOMICILIARIOS E.S.P. S.A.S.</v>
          </cell>
          <cell r="C3569">
            <v>44139</v>
          </cell>
          <cell r="D3569" t="str">
            <v>901349440-5</v>
          </cell>
          <cell r="E3569" t="str">
            <v>OPERATIVA</v>
          </cell>
          <cell r="F3569">
            <v>43833</v>
          </cell>
          <cell r="G3569" t="str">
            <v>ACTUALIZACION</v>
          </cell>
          <cell r="H3569">
            <v>44221</v>
          </cell>
          <cell r="I3569" t="str">
            <v>NILSON CORONEL BARRIOS</v>
          </cell>
          <cell r="J3569">
            <v>13062</v>
          </cell>
          <cell r="K3569" t="str">
            <v>Calle 5 # 3-60</v>
          </cell>
          <cell r="L3569" t="str">
            <v>BOLÍVAR</v>
          </cell>
          <cell r="M3569" t="str">
            <v>ARROYOHONDO</v>
          </cell>
          <cell r="N3569" t="str">
            <v>3147492  |  3147492</v>
          </cell>
          <cell r="O3569">
            <v>3147492371</v>
          </cell>
          <cell r="P3569" t="str">
            <v>aguasdearroyohondo@gmail.com</v>
          </cell>
          <cell r="Q3569" t="str">
            <v>SOCIEDAD POR ACCIONES SIMPLIFICADA</v>
          </cell>
          <cell r="R3569" t="str">
            <v>SOCIEDADES (EMPRESA DE SERVICIOS PUBLICOS)</v>
          </cell>
        </row>
        <row r="3570">
          <cell r="A3570">
            <v>47505</v>
          </cell>
          <cell r="B3570" t="str">
            <v>ECO HABITAT MAS S.A.S E.S.P.</v>
          </cell>
          <cell r="C3570">
            <v>43873</v>
          </cell>
          <cell r="D3570" t="str">
            <v>901363653-5</v>
          </cell>
          <cell r="E3570" t="str">
            <v>OPERATIVA</v>
          </cell>
          <cell r="F3570">
            <v>43870</v>
          </cell>
          <cell r="G3570" t="str">
            <v>INSCRIPCION</v>
          </cell>
          <cell r="H3570">
            <v>43906</v>
          </cell>
          <cell r="I3570" t="str">
            <v>JOSE LUIS MEJIA ROJAS</v>
          </cell>
          <cell r="J3570">
            <v>25307</v>
          </cell>
          <cell r="K3570" t="str">
            <v>CALLE 34 9-89</v>
          </cell>
          <cell r="L3570" t="str">
            <v>CUNDINAMARCA</v>
          </cell>
          <cell r="M3570" t="str">
            <v>GIRARDOT</v>
          </cell>
          <cell r="N3570" t="str">
            <v>3213716  |  3213716</v>
          </cell>
          <cell r="O3570">
            <v>3213716378</v>
          </cell>
          <cell r="P3570" t="str">
            <v>ecohabitatmas@gmail.com</v>
          </cell>
          <cell r="Q3570" t="str">
            <v>SOCIEDAD POR ACCIONES SIMPLIFICADA</v>
          </cell>
          <cell r="R3570" t="str">
            <v>SOCIEDADES (EMPRESA DE SERVICIOS PUBLICOS)</v>
          </cell>
        </row>
        <row r="3571">
          <cell r="A3571">
            <v>47523</v>
          </cell>
          <cell r="B3571" t="str">
            <v>ASOCIACION DE RECUPERACION AMBIENTAL GO PLANET</v>
          </cell>
          <cell r="C3571">
            <v>43910</v>
          </cell>
          <cell r="D3571" t="str">
            <v>901359491-3</v>
          </cell>
          <cell r="E3571" t="str">
            <v>OPERATIVA</v>
          </cell>
          <cell r="F3571">
            <v>43852</v>
          </cell>
          <cell r="G3571" t="str">
            <v>ACTUALIZACION</v>
          </cell>
          <cell r="H3571">
            <v>44714</v>
          </cell>
          <cell r="I3571" t="str">
            <v>DANIEL ALFREDO PENA JIMENEZ</v>
          </cell>
          <cell r="J3571">
            <v>11001</v>
          </cell>
          <cell r="K3571" t="str">
            <v>CRA 89A 42F SUR 10</v>
          </cell>
          <cell r="L3571" t="str">
            <v>BOGOTÁ, D.C.</v>
          </cell>
          <cell r="M3571" t="str">
            <v>BOGOTA, D.C.</v>
          </cell>
          <cell r="N3571" t="str">
            <v>2610080  |  2610080</v>
          </cell>
          <cell r="O3571">
            <v>3142829827</v>
          </cell>
          <cell r="P3571" t="str">
            <v>operaciones.goplanet@gmail.com</v>
          </cell>
          <cell r="Q3571" t="str">
            <v>SIN ANIMO DE LUCRO</v>
          </cell>
          <cell r="R3571" t="str">
            <v>ORGANIZACION AUTORIZADA</v>
          </cell>
        </row>
        <row r="3572">
          <cell r="A3572">
            <v>47524</v>
          </cell>
          <cell r="B3572" t="str">
            <v>ASOCIACIÓN DE RECICLADORES DE CUCUTA Y SU AREA METROPOLITANA</v>
          </cell>
          <cell r="C3572">
            <v>43938</v>
          </cell>
          <cell r="D3572" t="str">
            <v>900499742-3</v>
          </cell>
          <cell r="E3572" t="str">
            <v>OPERATIVA</v>
          </cell>
          <cell r="F3572">
            <v>40955</v>
          </cell>
          <cell r="G3572" t="str">
            <v>ACTUALIZACION</v>
          </cell>
          <cell r="H3572">
            <v>45731</v>
          </cell>
          <cell r="I3572" t="str">
            <v>JOSE ANTONIO CHACON SANCHEZ</v>
          </cell>
          <cell r="J3572">
            <v>54001</v>
          </cell>
          <cell r="K3572" t="str">
            <v>AV 7 A #10N - 14 BARRIO SEVILLA</v>
          </cell>
          <cell r="L3572" t="str">
            <v>NORTE DE SANTANDER</v>
          </cell>
          <cell r="M3572" t="str">
            <v>CUCUTA</v>
          </cell>
          <cell r="N3572" t="str">
            <v>5933675  |  5933675</v>
          </cell>
          <cell r="O3572">
            <v>3167094434</v>
          </cell>
          <cell r="P3572" t="str">
            <v>asorecu@gmail.com</v>
          </cell>
          <cell r="Q3572" t="str">
            <v>EMPRESA ASOCIATIVA DE TRABAJO</v>
          </cell>
          <cell r="R3572" t="str">
            <v>ORGANIZACION AUTORIZADA</v>
          </cell>
        </row>
        <row r="3573">
          <cell r="A3573">
            <v>47546</v>
          </cell>
          <cell r="B3573" t="str">
            <v>RECUPERADORA Y ECOSOLUCIONES PLASTICAS AMBIENTALES SAS</v>
          </cell>
          <cell r="C3573">
            <v>43992</v>
          </cell>
          <cell r="D3573" t="str">
            <v>901342371-3</v>
          </cell>
          <cell r="E3573" t="str">
            <v>OPERATIVA</v>
          </cell>
          <cell r="F3573">
            <v>43983</v>
          </cell>
          <cell r="G3573" t="str">
            <v>ACTUALIZACION</v>
          </cell>
          <cell r="H3573">
            <v>45744</v>
          </cell>
          <cell r="I3573" t="str">
            <v>YADER ROMERO VELASQUEZ</v>
          </cell>
          <cell r="J3573">
            <v>54405</v>
          </cell>
          <cell r="K3573" t="str">
            <v>AVENIDA10 Nº 5 SUR -29(35)  BARRIO KILOMETRO 9 LOS PATIOS</v>
          </cell>
          <cell r="L3573" t="str">
            <v>NORTE DE SANTANDER</v>
          </cell>
          <cell r="M3573" t="str">
            <v>LOS PATIOS</v>
          </cell>
          <cell r="N3573" t="str">
            <v>5705646  |  5705646</v>
          </cell>
          <cell r="O3573">
            <v>3143048688</v>
          </cell>
          <cell r="P3573" t="str">
            <v>recospa.esp@gmail.com</v>
          </cell>
          <cell r="Q3573" t="str">
            <v>SOCIEDAD POR ACCIONES SIMPLIFICADA</v>
          </cell>
          <cell r="R3573" t="str">
            <v>SOCIEDADES (EMPRESA DE SERVICIOS PUBLICOS)</v>
          </cell>
        </row>
        <row r="3574">
          <cell r="A3574">
            <v>47603</v>
          </cell>
          <cell r="B3574" t="str">
            <v>CORPORACION DE APROVECHAMIENTO DE RECICLABLES</v>
          </cell>
          <cell r="C3574">
            <v>43885</v>
          </cell>
          <cell r="D3574" t="str">
            <v>901365104-2</v>
          </cell>
          <cell r="E3574" t="str">
            <v>OPERATIVA</v>
          </cell>
          <cell r="F3574">
            <v>43847</v>
          </cell>
          <cell r="G3574" t="str">
            <v>ACTUALIZACION</v>
          </cell>
          <cell r="H3574">
            <v>45352</v>
          </cell>
          <cell r="I3574" t="str">
            <v>BRAYAN RAMIREZ BEDOYA</v>
          </cell>
          <cell r="J3574">
            <v>5001</v>
          </cell>
          <cell r="K3574" t="str">
            <v>Calle 51 # 73-100</v>
          </cell>
          <cell r="L3574" t="str">
            <v>ANTIOQUIA</v>
          </cell>
          <cell r="M3574" t="str">
            <v>MEDELLÍN</v>
          </cell>
          <cell r="N3574" t="str">
            <v>0000000  |  0000000</v>
          </cell>
          <cell r="O3574">
            <v>3157788161</v>
          </cell>
          <cell r="P3574" t="str">
            <v>coraprorecicla2023@gmail.com</v>
          </cell>
          <cell r="Q3574" t="str">
            <v>CORPORACION</v>
          </cell>
          <cell r="R3574" t="str">
            <v>ORGANIZACION AUTORIZADA</v>
          </cell>
        </row>
        <row r="3575">
          <cell r="A3575">
            <v>47643</v>
          </cell>
          <cell r="B3575" t="str">
            <v>ASOCIACION DE RECICLADORES SOSTENIBILIDAD AMBIENTAL</v>
          </cell>
          <cell r="C3575">
            <v>43881</v>
          </cell>
          <cell r="D3575" t="str">
            <v>901363077-2</v>
          </cell>
          <cell r="E3575" t="str">
            <v>OPERATIVA</v>
          </cell>
          <cell r="F3575">
            <v>43833</v>
          </cell>
          <cell r="G3575" t="str">
            <v>ACTUALIZACION</v>
          </cell>
          <cell r="H3575">
            <v>45719</v>
          </cell>
          <cell r="I3575" t="str">
            <v>CAMPO ELIAS HIDALGO CARDENAS</v>
          </cell>
          <cell r="J3575">
            <v>11001</v>
          </cell>
          <cell r="K3575" t="str">
            <v>CALLE 42 SUR # 80F - 06</v>
          </cell>
          <cell r="L3575" t="str">
            <v>BOGOTÁ, D.C.</v>
          </cell>
          <cell r="M3575" t="str">
            <v>BOGOTA, D.C.</v>
          </cell>
          <cell r="N3575" t="str">
            <v>0000000  |  0000000</v>
          </cell>
          <cell r="O3575">
            <v>3148616336</v>
          </cell>
          <cell r="P3575" t="str">
            <v>asoream1@gmail.com</v>
          </cell>
          <cell r="Q3575" t="str">
            <v>SIN ANIMO DE LUCRO</v>
          </cell>
          <cell r="R3575" t="str">
            <v>ORGANIZACION AUTORIZADA</v>
          </cell>
        </row>
        <row r="3576">
          <cell r="A3576">
            <v>47644</v>
          </cell>
          <cell r="B3576" t="str">
            <v xml:space="preserve">ASOCIACIÓN COLOMBIANA DE RECICLADORES VENDEDORES </v>
          </cell>
          <cell r="C3576">
            <v>43977</v>
          </cell>
          <cell r="D3576" t="str">
            <v>901184907-2</v>
          </cell>
          <cell r="E3576" t="str">
            <v>OPERATIVA</v>
          </cell>
          <cell r="F3576">
            <v>43183</v>
          </cell>
          <cell r="G3576" t="str">
            <v>ACTUALIZACION</v>
          </cell>
          <cell r="H3576">
            <v>45400</v>
          </cell>
          <cell r="I3576" t="str">
            <v xml:space="preserve">SANDRA SUGEY BELTRAN </v>
          </cell>
          <cell r="J3576">
            <v>11001</v>
          </cell>
          <cell r="K3576" t="str">
            <v>CARRERA 49 C BIS # 68G 75 SUR</v>
          </cell>
          <cell r="L3576" t="str">
            <v>BOGOTÁ, D.C.</v>
          </cell>
          <cell r="M3576" t="str">
            <v>BOGOTA, D.C.</v>
          </cell>
          <cell r="N3576" t="str">
            <v>3014646  |  3014646</v>
          </cell>
          <cell r="O3576">
            <v>3028444826</v>
          </cell>
          <cell r="P3576" t="str">
            <v>sandrabeltran0805@gmail.com</v>
          </cell>
          <cell r="Q3576" t="str">
            <v>SIN ANIMO DE LUCRO</v>
          </cell>
          <cell r="R3576" t="str">
            <v>ORGANIZACION AUTORIZADA</v>
          </cell>
        </row>
        <row r="3577">
          <cell r="A3577">
            <v>47663</v>
          </cell>
          <cell r="B3577" t="str">
            <v>ASOCIACION DE RECICLADORES UNA COLOMBIA LIMPIA</v>
          </cell>
          <cell r="C3577">
            <v>43992</v>
          </cell>
          <cell r="D3577" t="str">
            <v>901348767-3</v>
          </cell>
          <cell r="E3577" t="str">
            <v>OPERATIVA</v>
          </cell>
          <cell r="F3577">
            <v>43992</v>
          </cell>
          <cell r="G3577" t="str">
            <v>ACTUALIZACION</v>
          </cell>
          <cell r="H3577">
            <v>45717</v>
          </cell>
          <cell r="I3577" t="str">
            <v>WENDY VIVIANA GRANADOS MURILLO</v>
          </cell>
          <cell r="J3577">
            <v>11001</v>
          </cell>
          <cell r="K3577" t="str">
            <v>CALLE 50A SUR # 86A43</v>
          </cell>
          <cell r="L3577" t="str">
            <v>BOGOTÁ, D.C.</v>
          </cell>
          <cell r="M3577" t="str">
            <v>BOGOTA, D.C.</v>
          </cell>
          <cell r="N3577" t="str">
            <v>3133278  |  3133278</v>
          </cell>
          <cell r="O3577">
            <v>3133278591</v>
          </cell>
          <cell r="P3577" t="str">
            <v>asociacionarucol@gmail.com</v>
          </cell>
          <cell r="Q3577" t="str">
            <v>SIN ANIMO DE LUCRO</v>
          </cell>
          <cell r="R3577" t="str">
            <v>ORGANIZACION AUTORIZADA</v>
          </cell>
        </row>
        <row r="3578">
          <cell r="A3578">
            <v>47683</v>
          </cell>
          <cell r="B3578" t="str">
            <v>ASOCIACION YO RECICLO M&amp;M</v>
          </cell>
          <cell r="C3578">
            <v>43882</v>
          </cell>
          <cell r="D3578" t="str">
            <v>901365717-7</v>
          </cell>
          <cell r="E3578" t="str">
            <v>OPERATIVA</v>
          </cell>
          <cell r="F3578">
            <v>43874</v>
          </cell>
          <cell r="G3578" t="str">
            <v>INSCRIPCION</v>
          </cell>
          <cell r="H3578">
            <v>43959</v>
          </cell>
          <cell r="I3578" t="str">
            <v>AIXA MILDRED VILLAGRAN JIMENEZ</v>
          </cell>
          <cell r="J3578">
            <v>11001</v>
          </cell>
          <cell r="K3578" t="str">
            <v>TV 74A NO 43 - 60 SUR INT 13 APTO 239</v>
          </cell>
          <cell r="L3578" t="str">
            <v>BOGOTÁ, D.C.</v>
          </cell>
          <cell r="M3578" t="str">
            <v>BOGOTA, D.C.</v>
          </cell>
          <cell r="N3578" t="str">
            <v>5164976  |  5164976</v>
          </cell>
          <cell r="O3578">
            <v>3133135181</v>
          </cell>
          <cell r="P3578" t="str">
            <v>asocyoreciclo@gmail.com</v>
          </cell>
          <cell r="Q3578" t="str">
            <v>SIN ANIMO DE LUCRO</v>
          </cell>
          <cell r="R3578" t="str">
            <v>ORGANIZACION AUTORIZADA</v>
          </cell>
        </row>
        <row r="3579">
          <cell r="A3579">
            <v>47703</v>
          </cell>
          <cell r="B3579" t="str">
            <v>ASOCIACION DE RECICLADORES DEL MUNICIPIO DE SASAIMA</v>
          </cell>
          <cell r="C3579">
            <v>44501</v>
          </cell>
          <cell r="D3579" t="str">
            <v>901284808-0</v>
          </cell>
          <cell r="E3579" t="str">
            <v>OPERATIVA</v>
          </cell>
          <cell r="F3579">
            <v>43546</v>
          </cell>
          <cell r="G3579" t="str">
            <v>ACTUALIZACION</v>
          </cell>
          <cell r="H3579">
            <v>45347</v>
          </cell>
          <cell r="I3579" t="str">
            <v>EDER ALEXIS PENUELA URQUIJO</v>
          </cell>
          <cell r="J3579">
            <v>25718</v>
          </cell>
          <cell r="K3579" t="str">
            <v>Cra 3 2 - 50 BARRIO CENTRO</v>
          </cell>
          <cell r="L3579" t="str">
            <v>CUNDINAMARCA</v>
          </cell>
          <cell r="M3579" t="str">
            <v>SASAIMA</v>
          </cell>
          <cell r="N3579" t="str">
            <v>3209149  |  3208159</v>
          </cell>
          <cell r="O3579">
            <v>3209149897</v>
          </cell>
          <cell r="P3579" t="str">
            <v>ederpenuela10@gmail.com</v>
          </cell>
          <cell r="Q3579" t="str">
            <v>EMPRESA DE ECONOMIA SOLIDARIA</v>
          </cell>
          <cell r="R3579" t="str">
            <v>ORGANIZACION AUTORIZADA</v>
          </cell>
        </row>
        <row r="3580">
          <cell r="A3580">
            <v>47723</v>
          </cell>
          <cell r="B3580" t="str">
            <v>ASOCIACION ECOVITAL</v>
          </cell>
          <cell r="C3580">
            <v>43991</v>
          </cell>
          <cell r="D3580" t="str">
            <v>901368164-8</v>
          </cell>
          <cell r="E3580" t="str">
            <v>OPERATIVA</v>
          </cell>
          <cell r="F3580">
            <v>43880</v>
          </cell>
          <cell r="G3580" t="str">
            <v>ACTUALIZACION</v>
          </cell>
          <cell r="H3580">
            <v>45505</v>
          </cell>
          <cell r="I3580" t="str">
            <v xml:space="preserve">JUAN PABLO OROZCO CARVAJAL </v>
          </cell>
          <cell r="J3580">
            <v>5001</v>
          </cell>
          <cell r="K3580" t="str">
            <v>CR 52 # 14 SUR -82</v>
          </cell>
          <cell r="L3580" t="str">
            <v>ANTIOQUIA</v>
          </cell>
          <cell r="M3580" t="str">
            <v>MEDELLÍN</v>
          </cell>
          <cell r="N3580" t="str">
            <v>5037703  |  3631898</v>
          </cell>
          <cell r="O3580">
            <v>3244633320</v>
          </cell>
          <cell r="P3580" t="str">
            <v>GRUPOECOVITAL@GMAIL.COM</v>
          </cell>
          <cell r="Q3580" t="str">
            <v>SIN ANIMO DE LUCRO</v>
          </cell>
          <cell r="R3580" t="str">
            <v>ORGANIZACION AUTORIZADA</v>
          </cell>
        </row>
        <row r="3581">
          <cell r="A3581">
            <v>47724</v>
          </cell>
          <cell r="B3581" t="str">
            <v>FAMILIA ASOCIACION DE RECICLADORES DE OFICIO DE LA CEJA DEL TAMBO</v>
          </cell>
          <cell r="C3581">
            <v>43887</v>
          </cell>
          <cell r="D3581" t="str">
            <v>901248888-7</v>
          </cell>
          <cell r="E3581" t="str">
            <v>OPERATIVA</v>
          </cell>
          <cell r="F3581">
            <v>43490</v>
          </cell>
          <cell r="G3581" t="str">
            <v>ACTUALIZACION</v>
          </cell>
          <cell r="H3581">
            <v>45717</v>
          </cell>
          <cell r="I3581" t="str">
            <v>GILDARDO ANTONIO SERNA ARTEAGA</v>
          </cell>
          <cell r="J3581">
            <v>5376</v>
          </cell>
          <cell r="K3581" t="str">
            <v>VEREDA FATIMA KM 8.5</v>
          </cell>
          <cell r="L3581" t="str">
            <v>ANTIOQUIA</v>
          </cell>
          <cell r="M3581" t="str">
            <v>LA CEJA</v>
          </cell>
          <cell r="N3581" t="str">
            <v>0000000  |  0000000</v>
          </cell>
          <cell r="O3581">
            <v>3022755329</v>
          </cell>
          <cell r="P3581" t="str">
            <v>farolaceja@gmail.com</v>
          </cell>
          <cell r="Q3581" t="str">
            <v>SIN ANIMO DE LUCRO</v>
          </cell>
          <cell r="R3581" t="str">
            <v>ORGANIZACION AUTORIZADA</v>
          </cell>
        </row>
        <row r="3582">
          <cell r="A3582">
            <v>47725</v>
          </cell>
          <cell r="B3582" t="str">
            <v>Aguas del Calarma empresa de servicios públicos domiciliarios ESP SAS ZOMAC</v>
          </cell>
          <cell r="C3582">
            <v>44392</v>
          </cell>
          <cell r="D3582" t="str">
            <v>901307512-7</v>
          </cell>
          <cell r="E3582" t="str">
            <v>OPERATIVA</v>
          </cell>
          <cell r="F3582">
            <v>44378</v>
          </cell>
          <cell r="G3582" t="str">
            <v>ACTUALIZACION</v>
          </cell>
          <cell r="H3582">
            <v>44714</v>
          </cell>
          <cell r="I3582" t="str">
            <v>MARIA CAMILA GONZALEZ CORTES</v>
          </cell>
          <cell r="J3582">
            <v>73168</v>
          </cell>
          <cell r="K3582" t="str">
            <v>Carrera 9 No. 7-21</v>
          </cell>
          <cell r="L3582" t="str">
            <v>TOLIMA</v>
          </cell>
          <cell r="M3582" t="str">
            <v>CHAPARRAL</v>
          </cell>
          <cell r="N3582" t="str">
            <v>2460849  |  2460849</v>
          </cell>
          <cell r="O3582">
            <v>3186506339</v>
          </cell>
          <cell r="P3582" t="str">
            <v>comunicacionesinvgc@gmail.com</v>
          </cell>
          <cell r="Q3582" t="str">
            <v>SOCIEDAD POR ACCIONES SIMPLIFICADA</v>
          </cell>
          <cell r="R3582" t="str">
            <v>SOCIEDADES (EMPRESA DE SERVICIOS PUBLICOS)</v>
          </cell>
        </row>
        <row r="3583">
          <cell r="A3583">
            <v>47743</v>
          </cell>
          <cell r="B3583" t="str">
            <v>AGUAS LA COLINA E.S.P. S.A.S.</v>
          </cell>
          <cell r="C3583">
            <v>44522</v>
          </cell>
          <cell r="D3583" t="str">
            <v>901353834-9</v>
          </cell>
          <cell r="E3583" t="str">
            <v>OPERATIVA</v>
          </cell>
          <cell r="F3583">
            <v>44105</v>
          </cell>
          <cell r="G3583" t="str">
            <v>ACTUALIZACION</v>
          </cell>
          <cell r="H3583">
            <v>45427</v>
          </cell>
          <cell r="I3583" t="str">
            <v>JULIAN RESTREPO   CAMPO</v>
          </cell>
          <cell r="J3583">
            <v>76834</v>
          </cell>
          <cell r="K3583" t="str">
            <v>CONDOMINIO CAMPESTRE LA COLINA CALLE 2 MANO IZQUIERDA POR LAS PALMAS</v>
          </cell>
          <cell r="L3583" t="str">
            <v>VALLE DEL CAUCA</v>
          </cell>
          <cell r="M3583" t="str">
            <v>TULUA</v>
          </cell>
          <cell r="N3583" t="str">
            <v>0000000  |  0000000</v>
          </cell>
          <cell r="O3583">
            <v>3176667447</v>
          </cell>
          <cell r="P3583" t="str">
            <v>aguaslacolinaespsas@hotmail.com</v>
          </cell>
          <cell r="Q3583" t="str">
            <v>SOCIEDAD EN COMANDITA POR ACCIONES</v>
          </cell>
          <cell r="R3583" t="str">
            <v>SOCIEDADES (EMPRESA DE SERVICIOS PUBLICOS)</v>
          </cell>
        </row>
        <row r="3584">
          <cell r="A3584">
            <v>47785</v>
          </cell>
          <cell r="B3584" t="str">
            <v>ASOCIACION DE RECICLADORES LA IGUALDAD Y EL DERECHO</v>
          </cell>
          <cell r="C3584">
            <v>43893</v>
          </cell>
          <cell r="D3584" t="str">
            <v>901366947-9</v>
          </cell>
          <cell r="E3584" t="str">
            <v>OPERATIVA</v>
          </cell>
          <cell r="F3584">
            <v>43875</v>
          </cell>
          <cell r="G3584" t="str">
            <v>ACTUALIZACION</v>
          </cell>
          <cell r="H3584">
            <v>45583</v>
          </cell>
          <cell r="I3584" t="str">
            <v>SANDRA PAOLA CONTRERAS MENDOZA</v>
          </cell>
          <cell r="J3584">
            <v>11001</v>
          </cell>
          <cell r="K3584" t="str">
            <v>KR 85D # 56 sur 75</v>
          </cell>
          <cell r="L3584" t="str">
            <v>BOGOTÁ, D.C.</v>
          </cell>
          <cell r="M3584" t="str">
            <v>BOGOTA, D.C.</v>
          </cell>
          <cell r="N3584" t="str">
            <v>3134959  |  3107001</v>
          </cell>
          <cell r="O3584">
            <v>3134959923</v>
          </cell>
          <cell r="P3584" t="str">
            <v>ASOIGUALDAD.20@GMAIL.COM</v>
          </cell>
          <cell r="Q3584" t="str">
            <v>SIN ANIMO DE LUCRO</v>
          </cell>
          <cell r="R3584" t="str">
            <v>ORGANIZACION AUTORIZADA</v>
          </cell>
        </row>
        <row r="3585">
          <cell r="A3585">
            <v>47788</v>
          </cell>
          <cell r="B3585" t="str">
            <v>CICLOPET, S.A.S.E.S.P.</v>
          </cell>
          <cell r="C3585">
            <v>44074</v>
          </cell>
          <cell r="D3585" t="str">
            <v>901134359-2</v>
          </cell>
          <cell r="E3585" t="str">
            <v>OPERATIVA</v>
          </cell>
          <cell r="F3585">
            <v>43101</v>
          </cell>
          <cell r="G3585" t="str">
            <v>ACTUALIZACION</v>
          </cell>
          <cell r="H3585">
            <v>45131</v>
          </cell>
          <cell r="I3585" t="str">
            <v>CARLOS FERNANDO VALENCIA RIOS</v>
          </cell>
          <cell r="J3585">
            <v>5088</v>
          </cell>
          <cell r="K3585" t="str">
            <v>avenida potrerito Bello Antiguo al frente de la cementera</v>
          </cell>
          <cell r="L3585" t="str">
            <v>ANTIOQUIA</v>
          </cell>
          <cell r="M3585" t="str">
            <v>BELLO</v>
          </cell>
          <cell r="N3585" t="str">
            <v>4634160  |  4634160</v>
          </cell>
          <cell r="O3585">
            <v>3014772260</v>
          </cell>
          <cell r="P3585" t="str">
            <v>ciclopet.sas.2018@gmail.com</v>
          </cell>
          <cell r="Q3585" t="str">
            <v>SOCIEDAD POR ACCIONES SIMPLIFICADA</v>
          </cell>
          <cell r="R3585" t="str">
            <v>SOCIEDADES (EMPRESA DE SERVICIOS PUBLICOS)</v>
          </cell>
        </row>
        <row r="3586">
          <cell r="A3586">
            <v>47805</v>
          </cell>
          <cell r="B3586" t="str">
            <v>ASOCIACION DE RECICLADORES DE OFICIO GREENCOL</v>
          </cell>
          <cell r="C3586">
            <v>43900</v>
          </cell>
          <cell r="D3586" t="str">
            <v>901373954-1</v>
          </cell>
          <cell r="E3586" t="str">
            <v>OPERATIVA</v>
          </cell>
          <cell r="F3586">
            <v>43894</v>
          </cell>
          <cell r="G3586" t="str">
            <v>ACTUALIZACION</v>
          </cell>
          <cell r="H3586">
            <v>45701</v>
          </cell>
          <cell r="I3586" t="str">
            <v>JAIME HUMBERTO GUZMAN CONTRERAS</v>
          </cell>
          <cell r="J3586">
            <v>11001</v>
          </cell>
          <cell r="K3586" t="str">
            <v>Carrera 24 1 F 36</v>
          </cell>
          <cell r="L3586" t="str">
            <v>BOGOTÁ, D.C.</v>
          </cell>
          <cell r="M3586" t="str">
            <v>BOGOTA, D.C.</v>
          </cell>
          <cell r="N3586" t="str">
            <v>6490477  |  6490477</v>
          </cell>
          <cell r="O3586">
            <v>3124318780</v>
          </cell>
          <cell r="P3586" t="str">
            <v>OPERACIONES.GREENCOL@GMAIL.COM</v>
          </cell>
          <cell r="Q3586" t="str">
            <v>SIN ANIMO DE LUCRO</v>
          </cell>
          <cell r="R3586" t="str">
            <v>ORGANIZACION AUTORIZADA</v>
          </cell>
        </row>
        <row r="3587">
          <cell r="A3587">
            <v>47844</v>
          </cell>
          <cell r="B3587" t="str">
            <v>ASOCIACION PLANETA RECICLABLE ASOPLANET</v>
          </cell>
          <cell r="C3587">
            <v>43901</v>
          </cell>
          <cell r="D3587" t="str">
            <v>901373052-1</v>
          </cell>
          <cell r="E3587" t="str">
            <v>OPERATIVA</v>
          </cell>
          <cell r="F3587">
            <v>43900</v>
          </cell>
          <cell r="G3587" t="str">
            <v>ACTUALIZACION</v>
          </cell>
          <cell r="H3587">
            <v>45666</v>
          </cell>
          <cell r="I3587" t="str">
            <v>EDISON DARIO FLOREZ FLOREZ</v>
          </cell>
          <cell r="J3587">
            <v>25175</v>
          </cell>
          <cell r="K3587" t="str">
            <v>Calle 11 n° 11-49 oficina 26</v>
          </cell>
          <cell r="L3587" t="str">
            <v>CUNDINAMARCA</v>
          </cell>
          <cell r="M3587" t="str">
            <v>CHIA</v>
          </cell>
          <cell r="N3587" t="str">
            <v>3142189  |  3142189</v>
          </cell>
          <cell r="O3587">
            <v>3142189869</v>
          </cell>
          <cell r="P3587" t="str">
            <v>asoplanetareciclable@gmail.com</v>
          </cell>
          <cell r="Q3587" t="str">
            <v>SIN ANIMO DE LUCRO</v>
          </cell>
          <cell r="R3587" t="str">
            <v>ORGANIZACION AUTORIZADA</v>
          </cell>
        </row>
        <row r="3588">
          <cell r="A3588">
            <v>47845</v>
          </cell>
          <cell r="B3588" t="str">
            <v>ASOCIACIÓN DE RECICLADORES DE BOGOTÁ BIOVIDA</v>
          </cell>
          <cell r="C3588">
            <v>43944</v>
          </cell>
          <cell r="D3588" t="str">
            <v>901358555-1</v>
          </cell>
          <cell r="E3588" t="str">
            <v>OPERATIVA</v>
          </cell>
          <cell r="F3588">
            <v>43831</v>
          </cell>
          <cell r="G3588" t="str">
            <v>ACTUALIZACION</v>
          </cell>
          <cell r="H3588">
            <v>45357</v>
          </cell>
          <cell r="I3588" t="str">
            <v>CARLOS JULIO RUBIANO  HERNANDEZ</v>
          </cell>
          <cell r="J3588">
            <v>11001</v>
          </cell>
          <cell r="K3588" t="str">
            <v>CARRERA 69 C # 31 93 SUR</v>
          </cell>
          <cell r="L3588" t="str">
            <v>BOGOTÁ, D.C.</v>
          </cell>
          <cell r="M3588" t="str">
            <v>BOGOTA, D.C.</v>
          </cell>
          <cell r="N3588" t="str">
            <v>7130503  |  0000000</v>
          </cell>
          <cell r="O3588">
            <v>3125514175</v>
          </cell>
          <cell r="P3588" t="str">
            <v>recicladoresdebogota@gmail.com</v>
          </cell>
          <cell r="Q3588" t="str">
            <v>SIN ANIMO DE LUCRO</v>
          </cell>
          <cell r="R3588" t="str">
            <v>ORGANIZACION AUTORIZADA</v>
          </cell>
        </row>
        <row r="3589">
          <cell r="A3589">
            <v>47846</v>
          </cell>
          <cell r="B3589" t="str">
            <v>ASOCIACION DE RECICLADORES POR UN FUTURO MEJOR</v>
          </cell>
          <cell r="C3589">
            <v>43901</v>
          </cell>
          <cell r="D3589" t="str">
            <v>901374124-8</v>
          </cell>
          <cell r="E3589" t="str">
            <v>OPERATIVA</v>
          </cell>
          <cell r="F3589">
            <v>43838</v>
          </cell>
          <cell r="G3589" t="str">
            <v>ACTUALIZACION</v>
          </cell>
          <cell r="H3589">
            <v>45688</v>
          </cell>
          <cell r="I3589" t="str">
            <v>NATALIA GONZALEZ AGUADA</v>
          </cell>
          <cell r="J3589">
            <v>11001</v>
          </cell>
          <cell r="K3589" t="str">
            <v>Calle 66 A 86 A 76</v>
          </cell>
          <cell r="L3589" t="str">
            <v>BOGOTÁ, D.C.</v>
          </cell>
          <cell r="M3589" t="str">
            <v>BOGOTA, D.C.</v>
          </cell>
          <cell r="N3589" t="str">
            <v>1111111  |  0000000</v>
          </cell>
          <cell r="O3589">
            <v>3146904895</v>
          </cell>
          <cell r="P3589" t="str">
            <v>asonasoref@gmail.com</v>
          </cell>
          <cell r="Q3589" t="str">
            <v>SIN ANIMO DE LUCRO</v>
          </cell>
          <cell r="R3589" t="str">
            <v>ORGANIZACION AUTORIZADA</v>
          </cell>
        </row>
        <row r="3590">
          <cell r="A3590">
            <v>47863</v>
          </cell>
          <cell r="B3590" t="str">
            <v>ASOCIACION DE RECICLADORES MUNDO AMBIENTAL ESP</v>
          </cell>
          <cell r="C3590">
            <v>43903</v>
          </cell>
          <cell r="D3590" t="str">
            <v>901368977-9</v>
          </cell>
          <cell r="E3590" t="str">
            <v>OPERATIVA</v>
          </cell>
          <cell r="F3590">
            <v>43857</v>
          </cell>
          <cell r="G3590" t="str">
            <v>ACTUALIZACION</v>
          </cell>
          <cell r="H3590">
            <v>45617</v>
          </cell>
          <cell r="I3590" t="str">
            <v>YAMILE AREVALO GALAN</v>
          </cell>
          <cell r="J3590">
            <v>11001</v>
          </cell>
          <cell r="K3590" t="str">
            <v>CLL 42 G BIS A SUR No 89 A 48</v>
          </cell>
          <cell r="L3590" t="str">
            <v>BOGOTÁ, D.C.</v>
          </cell>
          <cell r="M3590" t="str">
            <v>BOGOTA, D.C.</v>
          </cell>
          <cell r="N3590" t="str">
            <v>0000000  |  0000000</v>
          </cell>
          <cell r="O3590">
            <v>3143960319</v>
          </cell>
          <cell r="P3590" t="str">
            <v>asomundoambiental@gmail.com</v>
          </cell>
          <cell r="Q3590" t="str">
            <v>SIN ANIMO DE LUCRO</v>
          </cell>
          <cell r="R3590" t="str">
            <v>ORGANIZACION AUTORIZADA</v>
          </cell>
        </row>
        <row r="3591">
          <cell r="A3591">
            <v>47883</v>
          </cell>
          <cell r="B3591" t="str">
            <v xml:space="preserve">asociación de recicladores ambiente y progreso </v>
          </cell>
          <cell r="C3591">
            <v>43907</v>
          </cell>
          <cell r="D3591" t="str">
            <v>901375383-3</v>
          </cell>
          <cell r="E3591" t="str">
            <v>OPERATIVA</v>
          </cell>
          <cell r="F3591">
            <v>43897</v>
          </cell>
          <cell r="G3591" t="str">
            <v>ACTUALIZACION</v>
          </cell>
          <cell r="H3591">
            <v>45015</v>
          </cell>
          <cell r="I3591" t="str">
            <v>VICTOR JULIO REYES HERRERA</v>
          </cell>
          <cell r="J3591">
            <v>11001</v>
          </cell>
          <cell r="K3591" t="str">
            <v>calle 2a # 82 88</v>
          </cell>
          <cell r="L3591" t="str">
            <v>BOGOTÁ, D.C.</v>
          </cell>
          <cell r="M3591" t="str">
            <v>BOGOTA, D.C.</v>
          </cell>
          <cell r="N3591" t="str">
            <v>0000000  |  0000000</v>
          </cell>
          <cell r="O3591">
            <v>3046308421</v>
          </cell>
          <cell r="P3591" t="str">
            <v>ASOARAP@GMAIL.COM</v>
          </cell>
          <cell r="Q3591" t="str">
            <v>SIN ANIMO DE LUCRO</v>
          </cell>
          <cell r="R3591" t="str">
            <v>ORGANIZACION AUTORIZADA</v>
          </cell>
        </row>
        <row r="3592">
          <cell r="A3592">
            <v>47923</v>
          </cell>
          <cell r="B3592" t="str">
            <v>ASOCIACION DE RECICLADORES AMBIENTALES DEL MUNICIPIO DE CAICEDONIA</v>
          </cell>
          <cell r="C3592">
            <v>44005</v>
          </cell>
          <cell r="D3592" t="str">
            <v>901372446-5</v>
          </cell>
          <cell r="E3592" t="str">
            <v>OPERATIVA</v>
          </cell>
          <cell r="F3592">
            <v>43888</v>
          </cell>
          <cell r="G3592" t="str">
            <v>ACTUALIZACION</v>
          </cell>
          <cell r="H3592">
            <v>45335</v>
          </cell>
          <cell r="I3592" t="str">
            <v>DARLIN ZULUAGA LOPEZ</v>
          </cell>
          <cell r="J3592">
            <v>76122</v>
          </cell>
          <cell r="K3592" t="str">
            <v>CALLE 13 # 11 - 40</v>
          </cell>
          <cell r="L3592" t="str">
            <v>VALLE DEL CAUCA</v>
          </cell>
          <cell r="M3592" t="str">
            <v>CAICEDONIA</v>
          </cell>
          <cell r="N3592" t="str">
            <v>2161696  |  2161696</v>
          </cell>
          <cell r="O3592">
            <v>3144212640</v>
          </cell>
          <cell r="P3592" t="str">
            <v>RECICLADORESAMBIENTALESCAICE@GMAIL.COM</v>
          </cell>
          <cell r="Q3592" t="str">
            <v>SIN ANIMO DE LUCRO</v>
          </cell>
          <cell r="R3592" t="str">
            <v>ORGANIZACION AUTORIZADA</v>
          </cell>
        </row>
        <row r="3593">
          <cell r="A3593">
            <v>47924</v>
          </cell>
          <cell r="B3593" t="str">
            <v>EMPRESA NACIONAL DE RECICLAJE SAS</v>
          </cell>
          <cell r="C3593">
            <v>44047</v>
          </cell>
          <cell r="D3593" t="str">
            <v>901372599-3</v>
          </cell>
          <cell r="E3593" t="str">
            <v>OPERATIVA</v>
          </cell>
          <cell r="F3593">
            <v>43892</v>
          </cell>
          <cell r="G3593" t="str">
            <v>INSCRIPCION</v>
          </cell>
          <cell r="H3593">
            <v>44081</v>
          </cell>
          <cell r="I3593" t="str">
            <v>JOHN GELVER HERNANDEZ  REY</v>
          </cell>
          <cell r="J3593">
            <v>73001</v>
          </cell>
          <cell r="K3593" t="str">
            <v>CARRERA 10 SUR 71 56</v>
          </cell>
          <cell r="L3593" t="str">
            <v>TOLIMA</v>
          </cell>
          <cell r="M3593" t="str">
            <v>IBAGUE</v>
          </cell>
          <cell r="N3593" t="str">
            <v>0000000  |  1111110</v>
          </cell>
          <cell r="O3593">
            <v>3133505705</v>
          </cell>
          <cell r="P3593" t="str">
            <v>aprovechamientoemnare@gmail.com</v>
          </cell>
          <cell r="Q3593" t="str">
            <v>SOCIEDAD POR ACCIONES SIMPLIFICADA</v>
          </cell>
          <cell r="R3593" t="str">
            <v>SOCIEDADES (EMPRESA DE SERVICIOS PUBLICOS)</v>
          </cell>
        </row>
        <row r="3594">
          <cell r="A3594">
            <v>47925</v>
          </cell>
          <cell r="B3594" t="str">
            <v>EMPRESA ORTEGUNA DE RECICLAJE E.S.P. S.A.S.</v>
          </cell>
          <cell r="C3594">
            <v>43907</v>
          </cell>
          <cell r="D3594" t="str">
            <v>901367915-8</v>
          </cell>
          <cell r="E3594" t="str">
            <v>OPERATIVA</v>
          </cell>
          <cell r="F3594">
            <v>43874</v>
          </cell>
          <cell r="G3594" t="str">
            <v>INSCRIPCION</v>
          </cell>
          <cell r="H3594">
            <v>43941</v>
          </cell>
          <cell r="I3594" t="str">
            <v>HECTOR FABIO RAMIREZ CORRECHA</v>
          </cell>
          <cell r="J3594">
            <v>73504</v>
          </cell>
          <cell r="K3594" t="str">
            <v>CALLE 5 15 84</v>
          </cell>
          <cell r="L3594" t="str">
            <v>TOLIMA</v>
          </cell>
          <cell r="M3594" t="str">
            <v>ORTEGA</v>
          </cell>
          <cell r="N3594" t="str">
            <v>0000001  |  0000002</v>
          </cell>
          <cell r="O3594">
            <v>3202084139</v>
          </cell>
          <cell r="P3594" t="str">
            <v>aprovechamientorteguna@gmail.com</v>
          </cell>
          <cell r="Q3594" t="str">
            <v>SOCIEDAD POR ACCIONES SIMPLIFICADA</v>
          </cell>
          <cell r="R3594" t="str">
            <v>SOCIEDADES (EMPRESA DE SERVICIOS PUBLICOS)</v>
          </cell>
        </row>
        <row r="3595">
          <cell r="A3595">
            <v>47943</v>
          </cell>
          <cell r="B3595" t="str">
            <v>SERVIALES MANTENIMIENTO ESP SAS</v>
          </cell>
          <cell r="C3595">
            <v>43945</v>
          </cell>
          <cell r="D3595" t="str">
            <v>901377458-6</v>
          </cell>
          <cell r="E3595" t="str">
            <v>OPERATIVA</v>
          </cell>
          <cell r="F3595">
            <v>43903</v>
          </cell>
          <cell r="G3595" t="str">
            <v>ACTUALIZACION</v>
          </cell>
          <cell r="H3595">
            <v>44594</v>
          </cell>
          <cell r="I3595" t="str">
            <v>OSCAR JULIAN PATINO HERRERA</v>
          </cell>
          <cell r="J3595">
            <v>25875</v>
          </cell>
          <cell r="K3595" t="str">
            <v xml:space="preserve">Diag 1  SUR  N 1 28  barrio  carlos lleras  </v>
          </cell>
          <cell r="L3595" t="str">
            <v>CUNDINAMARCA</v>
          </cell>
          <cell r="M3595" t="str">
            <v>VILLETA</v>
          </cell>
          <cell r="N3595" t="str">
            <v>8447626  |  8447623</v>
          </cell>
          <cell r="O3595">
            <v>3103228426</v>
          </cell>
          <cell r="P3595" t="str">
            <v>servialesmantenimiento@gmail.com</v>
          </cell>
          <cell r="Q3595" t="str">
            <v>SOCIEDAD POR ACCIONES SIMPLIFICADA</v>
          </cell>
          <cell r="R3595" t="str">
            <v>SOCIEDADES (EMPRESA DE SERVICIOS PUBLICOS)</v>
          </cell>
        </row>
        <row r="3596">
          <cell r="A3596">
            <v>47983</v>
          </cell>
          <cell r="B3596" t="str">
            <v>ASOCIACION DE DE RECICLADORES Y RECUPERADORES DE COLOMBIA ARC</v>
          </cell>
          <cell r="C3596">
            <v>43921</v>
          </cell>
          <cell r="D3596" t="str">
            <v>901378548-5</v>
          </cell>
          <cell r="E3596" t="str">
            <v>OPERATIVA</v>
          </cell>
          <cell r="F3596">
            <v>43909</v>
          </cell>
          <cell r="G3596" t="str">
            <v>ACTUALIZACION</v>
          </cell>
          <cell r="H3596">
            <v>45733</v>
          </cell>
          <cell r="I3596" t="str">
            <v>JORGE DAVID VARGAS BARON</v>
          </cell>
          <cell r="J3596">
            <v>23001</v>
          </cell>
          <cell r="K3596" t="str">
            <v>Calle 12C # 980 Local 1</v>
          </cell>
          <cell r="L3596" t="str">
            <v>CÓRDOBA</v>
          </cell>
          <cell r="M3596" t="str">
            <v>MONTERIA</v>
          </cell>
          <cell r="N3596" t="str">
            <v>0000000  |  0000000</v>
          </cell>
          <cell r="O3596">
            <v>3016144416</v>
          </cell>
          <cell r="P3596" t="str">
            <v>arcmonteria.esp.pqr@gmail.com</v>
          </cell>
          <cell r="Q3596" t="str">
            <v>SIN ANIMO DE LUCRO</v>
          </cell>
          <cell r="R3596" t="str">
            <v>ORGANIZACION AUTORIZADA</v>
          </cell>
        </row>
        <row r="3597">
          <cell r="A3597">
            <v>47984</v>
          </cell>
          <cell r="B3597" t="str">
            <v>TERRA SANA S.A.S E.S.P</v>
          </cell>
          <cell r="C3597">
            <v>44743</v>
          </cell>
          <cell r="D3597" t="str">
            <v>901178724-7</v>
          </cell>
          <cell r="E3597" t="str">
            <v>OPERATIVA</v>
          </cell>
          <cell r="F3597">
            <v>44694</v>
          </cell>
          <cell r="G3597" t="str">
            <v>ACTUALIZACION</v>
          </cell>
          <cell r="H3597">
            <v>45699</v>
          </cell>
          <cell r="I3597" t="str">
            <v>INES FERNANDA CAICEDO HERNANDEZ</v>
          </cell>
          <cell r="J3597">
            <v>76001</v>
          </cell>
          <cell r="K3597" t="str">
            <v>CALLE 13 BIS OESTE 5-151 APTO 602B</v>
          </cell>
          <cell r="L3597" t="str">
            <v>VALLE DEL CAUCA</v>
          </cell>
          <cell r="M3597" t="str">
            <v>CALI</v>
          </cell>
          <cell r="N3597" t="str">
            <v>3735192  |  3735192</v>
          </cell>
          <cell r="O3597">
            <v>3007437984</v>
          </cell>
          <cell r="P3597" t="str">
            <v>caicedohernandezinesfernanda@gmail.com</v>
          </cell>
          <cell r="Q3597" t="str">
            <v>SOCIEDAD POR ACCIONES SIMPLIFICADA</v>
          </cell>
          <cell r="R3597" t="str">
            <v>SOCIEDADES (EMPRESA DE SERVICIOS PUBLICOS)</v>
          </cell>
        </row>
        <row r="3598">
          <cell r="A3598">
            <v>48064</v>
          </cell>
          <cell r="B3598" t="str">
            <v>ASOCIACION RECTULUA</v>
          </cell>
          <cell r="C3598">
            <v>43920</v>
          </cell>
          <cell r="D3598" t="str">
            <v>901356203-5</v>
          </cell>
          <cell r="E3598" t="str">
            <v>OPERATIVA</v>
          </cell>
          <cell r="F3598">
            <v>43846</v>
          </cell>
          <cell r="G3598" t="str">
            <v>ACTUALIZACION</v>
          </cell>
          <cell r="H3598">
            <v>45350</v>
          </cell>
          <cell r="I3598" t="str">
            <v>CRISTHIAN DAVID  ARROYAVE GORDILLO</v>
          </cell>
          <cell r="J3598">
            <v>76834</v>
          </cell>
          <cell r="K3598" t="str">
            <v>Carrera 28 a #22 - 39</v>
          </cell>
          <cell r="L3598" t="str">
            <v>VALLE DEL CAUCA</v>
          </cell>
          <cell r="M3598" t="str">
            <v>TULUA</v>
          </cell>
          <cell r="N3598" t="str">
            <v>2330783  |  2330783</v>
          </cell>
          <cell r="O3598">
            <v>3174975000</v>
          </cell>
          <cell r="P3598" t="str">
            <v>aprovechamientoasorec@gmail.com</v>
          </cell>
          <cell r="Q3598" t="str">
            <v>ASOCIACION DE USUARIOS</v>
          </cell>
          <cell r="R3598" t="str">
            <v>ORGANIZACION AUTORIZADA</v>
          </cell>
        </row>
        <row r="3599">
          <cell r="A3599">
            <v>48083</v>
          </cell>
          <cell r="B3599" t="str">
            <v>ECAVITAL ZESE SAS</v>
          </cell>
          <cell r="C3599">
            <v>43925</v>
          </cell>
          <cell r="D3599" t="str">
            <v>901356155-1</v>
          </cell>
          <cell r="E3599" t="str">
            <v>OPERATIVA</v>
          </cell>
          <cell r="F3599">
            <v>43900</v>
          </cell>
          <cell r="G3599" t="str">
            <v>ACTUALIZACION</v>
          </cell>
          <cell r="H3599">
            <v>45507</v>
          </cell>
          <cell r="I3599" t="str">
            <v>GERSON EDAURDO BARRERA RUBIO</v>
          </cell>
          <cell r="J3599">
            <v>54001</v>
          </cell>
          <cell r="K3599" t="str">
            <v>KDX 20 (CLL 0C NRO. 7A-134) - Panamericano</v>
          </cell>
          <cell r="L3599" t="str">
            <v>NORTE DE SANTANDER</v>
          </cell>
          <cell r="M3599" t="str">
            <v>CUCUTA</v>
          </cell>
          <cell r="N3599" t="str">
            <v>5876097  |  5876097</v>
          </cell>
          <cell r="O3599">
            <v>3104599077</v>
          </cell>
          <cell r="P3599" t="str">
            <v>ecavitalsas@gmail.com</v>
          </cell>
          <cell r="Q3599" t="str">
            <v>SOCIEDAD POR ACCIONES SIMPLIFICADA</v>
          </cell>
          <cell r="R3599" t="str">
            <v>SOCIEDADES (EMPRESA DE SERVICIOS PUBLICOS)</v>
          </cell>
        </row>
        <row r="3600">
          <cell r="A3600">
            <v>48084</v>
          </cell>
          <cell r="B3600" t="str">
            <v>ASOCIACION DE RECICLADORES POR UNA VIDA MEJOR</v>
          </cell>
          <cell r="C3600">
            <v>43949</v>
          </cell>
          <cell r="D3600" t="str">
            <v>901267075-7</v>
          </cell>
          <cell r="E3600" t="str">
            <v>OPERATIVA</v>
          </cell>
          <cell r="F3600">
            <v>43526</v>
          </cell>
          <cell r="G3600" t="str">
            <v>ACTUALIZACION</v>
          </cell>
          <cell r="H3600">
            <v>45709</v>
          </cell>
          <cell r="I3600" t="str">
            <v xml:space="preserve">JENNY NATALY   RAMIREZ  MENDEZ </v>
          </cell>
          <cell r="J3600">
            <v>11001</v>
          </cell>
          <cell r="K3600" t="str">
            <v>CR 129 18 A 08</v>
          </cell>
          <cell r="L3600" t="str">
            <v>BOGOTÁ, D.C.</v>
          </cell>
          <cell r="M3600" t="str">
            <v>BOGOTA, D.C.</v>
          </cell>
          <cell r="N3600" t="str">
            <v>8930277  |  8930277</v>
          </cell>
          <cell r="O3600">
            <v>3133533564</v>
          </cell>
          <cell r="P3600" t="str">
            <v>revimerecologica@gmail.com</v>
          </cell>
          <cell r="Q3600" t="str">
            <v>SIN ANIMO DE LUCRO</v>
          </cell>
          <cell r="R3600" t="str">
            <v>ORGANIZACION AUTORIZADA</v>
          </cell>
        </row>
        <row r="3601">
          <cell r="A3601">
            <v>48123</v>
          </cell>
          <cell r="B3601" t="str">
            <v>TOMOEDA SAS ESP</v>
          </cell>
          <cell r="C3601">
            <v>44077</v>
          </cell>
          <cell r="D3601" t="str">
            <v>901350573-8</v>
          </cell>
          <cell r="E3601" t="str">
            <v>OPERATIVA</v>
          </cell>
          <cell r="F3601">
            <v>44075</v>
          </cell>
          <cell r="G3601" t="str">
            <v>ACTUALIZACION</v>
          </cell>
          <cell r="H3601">
            <v>45678</v>
          </cell>
          <cell r="I3601" t="str">
            <v>IVAN DARIO GALLO NARANJO</v>
          </cell>
          <cell r="J3601">
            <v>63190</v>
          </cell>
          <cell r="K3601" t="str">
            <v>Vereda La cristalina Casa Villa Natalia</v>
          </cell>
          <cell r="L3601" t="str">
            <v>QUINDÍO</v>
          </cell>
          <cell r="M3601" t="str">
            <v>CIRCASIA</v>
          </cell>
          <cell r="N3601" t="str">
            <v>0000000  |  0000000</v>
          </cell>
          <cell r="O3601">
            <v>3195995897</v>
          </cell>
          <cell r="P3601" t="str">
            <v>tomoeda@sakuraholding.co</v>
          </cell>
          <cell r="Q3601" t="str">
            <v>SOCIEDAD POR ACCIONES SIMPLIFICADA</v>
          </cell>
          <cell r="R3601" t="str">
            <v>SOCIEDADES (EMPRESA DE SERVICIOS PUBLICOS)</v>
          </cell>
        </row>
        <row r="3602">
          <cell r="A3602">
            <v>48145</v>
          </cell>
          <cell r="B3602" t="str">
            <v>ASOECOLOGIA VERDE</v>
          </cell>
          <cell r="C3602">
            <v>43930</v>
          </cell>
          <cell r="D3602" t="str">
            <v>901374867-1</v>
          </cell>
          <cell r="E3602" t="str">
            <v>OPERATIVA</v>
          </cell>
          <cell r="F3602">
            <v>43900</v>
          </cell>
          <cell r="G3602" t="str">
            <v>ACTUALIZACION</v>
          </cell>
          <cell r="H3602">
            <v>45383</v>
          </cell>
          <cell r="I3602" t="str">
            <v>LIDA YESENIA  RODRIGUEZ GUEVARA</v>
          </cell>
          <cell r="J3602">
            <v>11001</v>
          </cell>
          <cell r="K3602" t="str">
            <v>CR 82C 2 23</v>
          </cell>
          <cell r="L3602" t="str">
            <v>BOGOTÁ, D.C.</v>
          </cell>
          <cell r="M3602" t="str">
            <v>BOGOTA, D.C.</v>
          </cell>
          <cell r="N3602" t="str">
            <v>7962369  |  7962369</v>
          </cell>
          <cell r="O3602">
            <v>3232168288</v>
          </cell>
          <cell r="P3602" t="str">
            <v>asoecologiaverde@gmail.com</v>
          </cell>
          <cell r="Q3602" t="str">
            <v>EMPRESA ASOCIATIVA DE TRABAJO</v>
          </cell>
          <cell r="R3602" t="str">
            <v>ORGANIZACION AUTORIZADA</v>
          </cell>
        </row>
        <row r="3603">
          <cell r="A3603">
            <v>48183</v>
          </cell>
          <cell r="B3603" t="str">
            <v>ASOCIACION DE RECICLADORES DE MONTELIBANO</v>
          </cell>
          <cell r="C3603">
            <v>44520</v>
          </cell>
          <cell r="D3603" t="str">
            <v>900900215-3</v>
          </cell>
          <cell r="E3603" t="str">
            <v>OPERATIVA</v>
          </cell>
          <cell r="F3603">
            <v>44378</v>
          </cell>
          <cell r="G3603" t="str">
            <v>ACTUALIZACION</v>
          </cell>
          <cell r="H3603">
            <v>45565</v>
          </cell>
          <cell r="I3603" t="str">
            <v>LUIS YOHANI SOTO GRANADA</v>
          </cell>
          <cell r="J3603">
            <v>23466</v>
          </cell>
          <cell r="K3603" t="str">
            <v>Calle 11F Carrera 41-11 Barrio Villa Del Rosario</v>
          </cell>
          <cell r="L3603" t="str">
            <v>CÓRDOBA</v>
          </cell>
          <cell r="M3603" t="str">
            <v>MONTELIBANO</v>
          </cell>
          <cell r="N3603" t="str">
            <v>7722907  |  7722215</v>
          </cell>
          <cell r="O3603">
            <v>3135877489</v>
          </cell>
          <cell r="P3603" t="str">
            <v>asoreciclam@gmail.com</v>
          </cell>
          <cell r="Q3603" t="str">
            <v>SIN ANIMO DE LUCRO</v>
          </cell>
          <cell r="R3603" t="str">
            <v>ORGANIZACION AUTORIZADA</v>
          </cell>
        </row>
        <row r="3604">
          <cell r="A3604">
            <v>48184</v>
          </cell>
          <cell r="B3604" t="str">
            <v xml:space="preserve">bio strategic esp sas </v>
          </cell>
          <cell r="C3604">
            <v>45052</v>
          </cell>
          <cell r="D3604" t="str">
            <v>901371275-8</v>
          </cell>
          <cell r="E3604" t="str">
            <v>OPERATIVA</v>
          </cell>
          <cell r="F3604">
            <v>43983</v>
          </cell>
          <cell r="G3604" t="str">
            <v>INSCRIPCION</v>
          </cell>
          <cell r="H3604">
            <v>45058</v>
          </cell>
          <cell r="I3604" t="str">
            <v>JORGE LUIS  LUGO ROJAS</v>
          </cell>
          <cell r="J3604">
            <v>11001</v>
          </cell>
          <cell r="K3604" t="str">
            <v>Calle 65 # 27 - 30</v>
          </cell>
          <cell r="L3604" t="str">
            <v>BOGOTÁ, D.C.</v>
          </cell>
          <cell r="M3604" t="str">
            <v>BOGOTA, D.C.</v>
          </cell>
          <cell r="N3604" t="str">
            <v>8001709  |  8001709</v>
          </cell>
          <cell r="O3604">
            <v>3213152324</v>
          </cell>
          <cell r="P3604" t="str">
            <v>biostrategic@gmail.com</v>
          </cell>
          <cell r="Q3604" t="str">
            <v>SOCIEDAD POR ACCIONES SIMPLIFICADA</v>
          </cell>
          <cell r="R3604" t="str">
            <v>SOCIEDADES (EMPRESA DE SERVICIOS PUBLICOS)</v>
          </cell>
        </row>
        <row r="3605">
          <cell r="A3605">
            <v>48185</v>
          </cell>
          <cell r="B3605" t="str">
            <v>CARIBE + LIMPIO S.A.S. E.S.P.</v>
          </cell>
          <cell r="C3605">
            <v>44744</v>
          </cell>
          <cell r="D3605" t="str">
            <v>901331976-1</v>
          </cell>
          <cell r="E3605" t="str">
            <v>OPERATIVA</v>
          </cell>
          <cell r="F3605">
            <v>43755</v>
          </cell>
          <cell r="G3605" t="str">
            <v>ACTUALIZACION</v>
          </cell>
          <cell r="H3605">
            <v>45360</v>
          </cell>
          <cell r="I3605" t="str">
            <v>LUZ ANGELA PENA MARIN</v>
          </cell>
          <cell r="J3605">
            <v>20001</v>
          </cell>
          <cell r="K3605" t="str">
            <v xml:space="preserve"> CALLE 4 40-38 mz 22 casa 6</v>
          </cell>
          <cell r="L3605" t="str">
            <v>CESAR</v>
          </cell>
          <cell r="M3605" t="str">
            <v>VALLEDUPAR</v>
          </cell>
          <cell r="N3605" t="str">
            <v>0000000  |  0000000</v>
          </cell>
          <cell r="O3605">
            <v>3163120874</v>
          </cell>
          <cell r="P3605" t="str">
            <v>gerencia@caribemaslimpio.com</v>
          </cell>
          <cell r="Q3605" t="str">
            <v>SOCIEDAD POR ACCIONES SIMPLIFICADA</v>
          </cell>
          <cell r="R3605" t="str">
            <v>SOCIEDADES (EMPRESA DE SERVICIOS PUBLICOS)</v>
          </cell>
        </row>
        <row r="3606">
          <cell r="A3606">
            <v>48243</v>
          </cell>
          <cell r="B3606" t="str">
            <v>AQUALIA VILLA DEL ROSARIO S.A.S. E.S.P</v>
          </cell>
          <cell r="C3606">
            <v>43972</v>
          </cell>
          <cell r="D3606" t="str">
            <v>901368043-5</v>
          </cell>
          <cell r="E3606" t="str">
            <v>OPERATIVA</v>
          </cell>
          <cell r="F3606">
            <v>43922</v>
          </cell>
          <cell r="G3606" t="str">
            <v>ACTUALIZACION</v>
          </cell>
          <cell r="H3606">
            <v>45733</v>
          </cell>
          <cell r="I3606" t="str">
            <v>JOSE RAMON DIEZ-CABALLERO PASCUAL</v>
          </cell>
          <cell r="J3606">
            <v>54874</v>
          </cell>
          <cell r="K3606" t="str">
            <v>CALLE 23 No. 12-20 BARRIO GRAN COLOMBIA</v>
          </cell>
          <cell r="L3606" t="str">
            <v>NORTE DE SANTANDER</v>
          </cell>
          <cell r="M3606" t="str">
            <v>VILLA DEL ROSARIO</v>
          </cell>
          <cell r="N3606" t="str">
            <v>5704123  |  7461626</v>
          </cell>
          <cell r="O3606">
            <v>3186904071</v>
          </cell>
          <cell r="P3606" t="str">
            <v>aq.colombia.nj@aqualia.com</v>
          </cell>
          <cell r="Q3606" t="str">
            <v>SOCIEDAD POR ACCIONES SIMPLIFICADA</v>
          </cell>
          <cell r="R3606" t="str">
            <v>SOCIEDADES (EMPRESA DE SERVICIOS PUBLICOS)</v>
          </cell>
        </row>
        <row r="3607">
          <cell r="A3607">
            <v>48244</v>
          </cell>
          <cell r="B3607" t="str">
            <v>AQUALIA LATINOAMERICA S.A. E.S.P.</v>
          </cell>
          <cell r="C3607">
            <v>43983</v>
          </cell>
          <cell r="D3607" t="str">
            <v>901362452-7</v>
          </cell>
          <cell r="E3607" t="str">
            <v>OPERATIVA</v>
          </cell>
          <cell r="F3607">
            <v>43896</v>
          </cell>
          <cell r="G3607" t="str">
            <v>ACTUALIZACION</v>
          </cell>
          <cell r="H3607">
            <v>45716</v>
          </cell>
          <cell r="I3607" t="str">
            <v xml:space="preserve">JOSE RAMON DIEZ-CABALLERO PASCUAL </v>
          </cell>
          <cell r="J3607">
            <v>23162</v>
          </cell>
          <cell r="K3607" t="str">
            <v>Calle 39 # 15 - 60 Barrio Venus</v>
          </cell>
          <cell r="L3607" t="str">
            <v>CÓRDOBA</v>
          </cell>
          <cell r="M3607" t="str">
            <v>CERETE</v>
          </cell>
          <cell r="N3607" t="str">
            <v>7461626  |  7461626</v>
          </cell>
          <cell r="O3607">
            <v>3205234058</v>
          </cell>
          <cell r="P3607" t="str">
            <v>info.cordoba@aqualia.com</v>
          </cell>
          <cell r="Q3607" t="str">
            <v>SOCIEDAD ANONIMA</v>
          </cell>
          <cell r="R3607" t="str">
            <v>SOCIEDADES (EMPRESA DE SERVICIOS PUBLICOS)</v>
          </cell>
        </row>
        <row r="3608">
          <cell r="A3608">
            <v>48283</v>
          </cell>
          <cell r="B3608" t="str">
            <v>EMPRESA REGIONAL DE SERVICIOS PUBLICOS JENAGUAS S.A.S E.S.P.</v>
          </cell>
          <cell r="C3608">
            <v>44418</v>
          </cell>
          <cell r="D3608" t="str">
            <v>901309151-0</v>
          </cell>
          <cell r="E3608" t="str">
            <v>OPERATIVA</v>
          </cell>
          <cell r="F3608">
            <v>43755</v>
          </cell>
          <cell r="G3608" t="str">
            <v>ACTUALIZACION</v>
          </cell>
          <cell r="H3608">
            <v>45719</v>
          </cell>
          <cell r="I3608" t="str">
            <v>FRANCISCO JAVIER ARIAS ALONSO</v>
          </cell>
          <cell r="J3608">
            <v>25483</v>
          </cell>
          <cell r="K3608" t="str">
            <v>Cra. 3 entre calle 5ta  y 6ta - Barrio centro palacio municipal de Nariño</v>
          </cell>
          <cell r="L3608" t="str">
            <v>CUNDINAMARCA</v>
          </cell>
          <cell r="M3608" t="str">
            <v>NARINO</v>
          </cell>
          <cell r="N3608" t="str">
            <v>0000000  |  0000000</v>
          </cell>
          <cell r="O3608">
            <v>3158462371</v>
          </cell>
          <cell r="P3608" t="str">
            <v>jenaguassas@gmail.com</v>
          </cell>
          <cell r="Q3608" t="str">
            <v>SOCIEDAD POR ACCIONES SIMPLIFICADA</v>
          </cell>
          <cell r="R3608" t="str">
            <v>SOCIEDADES (EMPRESA DE SERVICIOS PUBLICOS)</v>
          </cell>
        </row>
        <row r="3609">
          <cell r="A3609">
            <v>48286</v>
          </cell>
          <cell r="B3609" t="str">
            <v>RECICLA O PIERDE SAS</v>
          </cell>
          <cell r="C3609">
            <v>43984</v>
          </cell>
          <cell r="D3609" t="str">
            <v>901380284-2</v>
          </cell>
          <cell r="E3609" t="str">
            <v>OPERATIVA</v>
          </cell>
          <cell r="F3609">
            <v>43909</v>
          </cell>
          <cell r="G3609" t="str">
            <v>ACTUALIZACION</v>
          </cell>
          <cell r="H3609">
            <v>44650</v>
          </cell>
          <cell r="I3609" t="str">
            <v>JOHN SEBASTIAN CELIS DIAZ</v>
          </cell>
          <cell r="J3609">
            <v>85430</v>
          </cell>
          <cell r="K3609" t="str">
            <v>sebastian99316@gmail.com</v>
          </cell>
          <cell r="L3609" t="str">
            <v>CASANARE</v>
          </cell>
          <cell r="M3609" t="str">
            <v>TRINIDAD</v>
          </cell>
          <cell r="N3609" t="str">
            <v>1234567  |  1234567</v>
          </cell>
          <cell r="O3609">
            <v>3115558217</v>
          </cell>
          <cell r="P3609" t="str">
            <v>sebastian99316@gmail.com</v>
          </cell>
          <cell r="Q3609" t="str">
            <v>SOCIEDAD POR ACCIONES SIMPLIFICADA</v>
          </cell>
          <cell r="R3609" t="str">
            <v>SOCIEDADES (EMPRESA DE SERVICIOS PUBLICOS)</v>
          </cell>
        </row>
        <row r="3610">
          <cell r="A3610">
            <v>48323</v>
          </cell>
          <cell r="B3610" t="str">
            <v>ASOCIACION DE USUARIOS RURAL VEREDA CHUCUNI</v>
          </cell>
          <cell r="C3610">
            <v>43947</v>
          </cell>
          <cell r="D3610" t="str">
            <v>900131627-4</v>
          </cell>
          <cell r="E3610" t="str">
            <v>OPERATIVA</v>
          </cell>
          <cell r="F3610">
            <v>39115</v>
          </cell>
          <cell r="G3610" t="str">
            <v>ACTUALIZACION</v>
          </cell>
          <cell r="H3610">
            <v>45688</v>
          </cell>
          <cell r="I3610" t="str">
            <v>DONES AILTON ROMERO BEJARANO</v>
          </cell>
          <cell r="J3610">
            <v>73001</v>
          </cell>
          <cell r="K3610" t="str">
            <v>VD CHUCUNI KM 9 VIA ALVARADO CORREG 13</v>
          </cell>
          <cell r="L3610" t="str">
            <v>TOLIMA</v>
          </cell>
          <cell r="M3610" t="str">
            <v>IBAGUE</v>
          </cell>
          <cell r="N3610" t="str">
            <v>2640645  |  2640645</v>
          </cell>
          <cell r="O3610">
            <v>3132166765</v>
          </cell>
          <cell r="P3610" t="str">
            <v>donisaromero@gmail.com</v>
          </cell>
          <cell r="Q3610" t="str">
            <v>ASOCIACION DE USUARIOS</v>
          </cell>
          <cell r="R3610" t="str">
            <v>ORGANIZACION AUTORIZADA</v>
          </cell>
        </row>
        <row r="3611">
          <cell r="A3611">
            <v>48363</v>
          </cell>
          <cell r="B3611" t="str">
            <v>FUNDACION PARA EL RECICLADOR ENTORNO LIMPIO</v>
          </cell>
          <cell r="C3611">
            <v>43949</v>
          </cell>
          <cell r="D3611" t="str">
            <v>901349913-7</v>
          </cell>
          <cell r="E3611" t="str">
            <v>OPERATIVA</v>
          </cell>
          <cell r="F3611">
            <v>43949</v>
          </cell>
          <cell r="G3611" t="str">
            <v>ACTUALIZACION</v>
          </cell>
          <cell r="H3611">
            <v>45685</v>
          </cell>
          <cell r="I3611" t="str">
            <v>JAIVER TABARES MARQUEZ</v>
          </cell>
          <cell r="J3611">
            <v>66170</v>
          </cell>
          <cell r="K3611" t="str">
            <v>CR 21 3 36 BRR EL BALSO</v>
          </cell>
          <cell r="L3611" t="str">
            <v>RISARALDA</v>
          </cell>
          <cell r="M3611" t="str">
            <v>DOSQUEBRADAS</v>
          </cell>
          <cell r="N3611" t="str">
            <v>0000000  |  0000000</v>
          </cell>
          <cell r="O3611">
            <v>3102567562</v>
          </cell>
          <cell r="P3611" t="str">
            <v>furentornolimpio@gmail.com</v>
          </cell>
          <cell r="Q3611" t="str">
            <v>SIN ANIMO DE LUCRO</v>
          </cell>
          <cell r="R3611" t="str">
            <v>ORGANIZACION AUTORIZADA</v>
          </cell>
        </row>
        <row r="3612">
          <cell r="A3612">
            <v>48364</v>
          </cell>
          <cell r="B3612" t="str">
            <v>ASOCIACION DE SUSCRIPTORES DEL ACUEDUCTO Y ALCANTARILLADO LA ISLA</v>
          </cell>
          <cell r="C3612">
            <v>43948</v>
          </cell>
          <cell r="D3612" t="str">
            <v>901320689-5</v>
          </cell>
          <cell r="E3612" t="str">
            <v>OPERATIVA</v>
          </cell>
          <cell r="F3612">
            <v>43653</v>
          </cell>
          <cell r="G3612" t="str">
            <v>ACTUALIZACION</v>
          </cell>
          <cell r="H3612">
            <v>45687</v>
          </cell>
          <cell r="I3612" t="str">
            <v>YAMILE HERRERA GUTIERREZ</v>
          </cell>
          <cell r="J3612">
            <v>73001</v>
          </cell>
          <cell r="K3612" t="str">
            <v>Carrera 29 A sur No. 19-12</v>
          </cell>
          <cell r="L3612" t="str">
            <v>TOLIMA</v>
          </cell>
          <cell r="M3612" t="str">
            <v>IBAGUE</v>
          </cell>
          <cell r="N3612" t="str">
            <v>0000000  |  0000000</v>
          </cell>
          <cell r="O3612">
            <v>3217105101</v>
          </cell>
          <cell r="P3612" t="str">
            <v>asoacuaisla@gmail.com</v>
          </cell>
          <cell r="Q3612" t="str">
            <v>SIN ANIMO DE LUCRO</v>
          </cell>
          <cell r="R3612" t="str">
            <v>ORGANIZACION AUTORIZADA</v>
          </cell>
        </row>
        <row r="3613">
          <cell r="A3613">
            <v>48365</v>
          </cell>
          <cell r="B3613" t="str">
            <v xml:space="preserve">JUNTA DE ACCION COMUNAL DEL BARRIO BELLAVISTA </v>
          </cell>
          <cell r="C3613">
            <v>44030</v>
          </cell>
          <cell r="D3613" t="str">
            <v>809004445-7</v>
          </cell>
          <cell r="E3613" t="str">
            <v>OPERATIVA</v>
          </cell>
          <cell r="F3613">
            <v>42736</v>
          </cell>
          <cell r="G3613" t="str">
            <v>ACTUALIZACION</v>
          </cell>
          <cell r="H3613">
            <v>44251</v>
          </cell>
          <cell r="I3613" t="str">
            <v>MARIA HINELDA URREGO BELTRAN</v>
          </cell>
          <cell r="J3613">
            <v>73001</v>
          </cell>
          <cell r="K3613" t="str">
            <v>Mz B Casa No. 2  BARRIO BELLAVISTA IBAGUE</v>
          </cell>
          <cell r="L3613" t="str">
            <v>TOLIMA</v>
          </cell>
          <cell r="M3613" t="str">
            <v>IBAGUE</v>
          </cell>
          <cell r="N3613" t="str">
            <v>2755491  |  0000000</v>
          </cell>
          <cell r="O3613">
            <v>3112233329</v>
          </cell>
          <cell r="P3613" t="str">
            <v>jacbellavistaibague@gmail.com</v>
          </cell>
          <cell r="Q3613" t="str">
            <v>JUNTA DE ACCION COMUNAL</v>
          </cell>
          <cell r="R3613" t="str">
            <v>ORGANIZACION AUTORIZADA</v>
          </cell>
        </row>
        <row r="3614">
          <cell r="A3614">
            <v>48384</v>
          </cell>
          <cell r="B3614" t="str">
            <v>asociación de recicladores orbe</v>
          </cell>
          <cell r="C3614">
            <v>43999</v>
          </cell>
          <cell r="D3614" t="str">
            <v>901373674-2</v>
          </cell>
          <cell r="E3614" t="str">
            <v>OPERATIVA</v>
          </cell>
          <cell r="F3614">
            <v>43895</v>
          </cell>
          <cell r="G3614" t="str">
            <v>INSCRIPCION</v>
          </cell>
          <cell r="H3614">
            <v>44025</v>
          </cell>
          <cell r="I3614" t="str">
            <v>MARIA DEL TRANSITO CUBIDES  GONZALEZ</v>
          </cell>
          <cell r="J3614">
            <v>11001</v>
          </cell>
          <cell r="K3614" t="str">
            <v>calle 23 No. 86 05</v>
          </cell>
          <cell r="L3614" t="str">
            <v>BOGOTÁ, D.C.</v>
          </cell>
          <cell r="M3614" t="str">
            <v>BOGOTA, D.C.</v>
          </cell>
          <cell r="N3614" t="str">
            <v>6238530  |  6238530</v>
          </cell>
          <cell r="O3614">
            <v>3108655429</v>
          </cell>
          <cell r="P3614" t="str">
            <v>asociacionderecicladoresorbe@gmail.com</v>
          </cell>
          <cell r="Q3614" t="str">
            <v>ASOCIACION DE USUARIOS</v>
          </cell>
          <cell r="R3614" t="str">
            <v>ORGANIZACION AUTORIZADA</v>
          </cell>
        </row>
        <row r="3615">
          <cell r="A3615">
            <v>48403</v>
          </cell>
          <cell r="B3615" t="str">
            <v>ASOCIACION JUNTA ADMINISTRADORA DEL ACUEDUCTO DE LA VEREDA MARTINICA BAJA NACIMIENTO LA CRISTALINA SECTOR MIRADOR MUNICIPIO DE IBAGUE TOLIMA</v>
          </cell>
          <cell r="C3615">
            <v>43994</v>
          </cell>
          <cell r="D3615" t="str">
            <v>900421951-0</v>
          </cell>
          <cell r="E3615" t="str">
            <v>OPERATIVA</v>
          </cell>
          <cell r="F3615">
            <v>43831</v>
          </cell>
          <cell r="G3615" t="str">
            <v>ACTUALIZACION</v>
          </cell>
          <cell r="H3615">
            <v>45695</v>
          </cell>
          <cell r="I3615" t="str">
            <v xml:space="preserve">CARMELINA MONTEALEGRE VILLANUEVA </v>
          </cell>
          <cell r="J3615">
            <v>73001</v>
          </cell>
          <cell r="K3615" t="str">
            <v>VEREDA LA MARTINICA PARTE BAJA</v>
          </cell>
          <cell r="L3615" t="str">
            <v>TOLIMA</v>
          </cell>
          <cell r="M3615" t="str">
            <v>IBAGUE</v>
          </cell>
          <cell r="N3615" t="str">
            <v>0000000  |  0000000</v>
          </cell>
          <cell r="O3615">
            <v>3222556108</v>
          </cell>
          <cell r="P3615" t="str">
            <v>acueductocristalinaibague@gmail.com</v>
          </cell>
          <cell r="Q3615" t="str">
            <v>SIN ANIMO DE LUCRO</v>
          </cell>
          <cell r="R3615" t="str">
            <v>ORGANIZACION AUTORIZADA</v>
          </cell>
        </row>
        <row r="3616">
          <cell r="A3616">
            <v>48424</v>
          </cell>
          <cell r="B3616" t="str">
            <v>COOPERATIVA MULTIACTIVA DE SERVICIOS DE RECICLAJE</v>
          </cell>
          <cell r="C3616">
            <v>43961</v>
          </cell>
          <cell r="D3616" t="str">
            <v>901380946-1</v>
          </cell>
          <cell r="E3616" t="str">
            <v>OPERATIVA</v>
          </cell>
          <cell r="F3616">
            <v>43911</v>
          </cell>
          <cell r="G3616" t="str">
            <v>ACTUALIZACION</v>
          </cell>
          <cell r="H3616">
            <v>45714</v>
          </cell>
          <cell r="I3616" t="str">
            <v>JOSE LUIS BADILLO ALVARADO</v>
          </cell>
          <cell r="J3616">
            <v>68001</v>
          </cell>
          <cell r="K3616" t="str">
            <v>CARRERA 9 No 36N-30 BODEGA BARRIO CAFE MADRID</v>
          </cell>
          <cell r="L3616" t="str">
            <v>SANTANDER</v>
          </cell>
          <cell r="M3616" t="str">
            <v>BUCARAMANGA</v>
          </cell>
          <cell r="N3616" t="str">
            <v>0000000  |  0000000</v>
          </cell>
          <cell r="O3616">
            <v>3227724885</v>
          </cell>
          <cell r="P3616" t="str">
            <v>gerencia.copserec@gmail.com</v>
          </cell>
          <cell r="Q3616" t="str">
            <v>COOPERATIVA</v>
          </cell>
          <cell r="R3616" t="str">
            <v>ORGANIZACION AUTORIZADA</v>
          </cell>
        </row>
        <row r="3617">
          <cell r="A3617">
            <v>48483</v>
          </cell>
          <cell r="B3617" t="str">
            <v>ASOCIACION GREMIAL DE RECICLADORES ASOR HELICONIA</v>
          </cell>
          <cell r="C3617">
            <v>43972</v>
          </cell>
          <cell r="D3617" t="str">
            <v>901377808-0</v>
          </cell>
          <cell r="E3617" t="str">
            <v>OPERATIVA</v>
          </cell>
          <cell r="F3617">
            <v>43922</v>
          </cell>
          <cell r="G3617" t="str">
            <v>ACTUALIZACION</v>
          </cell>
          <cell r="H3617">
            <v>45342</v>
          </cell>
          <cell r="I3617" t="str">
            <v>LEYDI CATERIN FERNANDEZ VALDERRAMA</v>
          </cell>
          <cell r="J3617">
            <v>18753</v>
          </cell>
          <cell r="K3617" t="str">
            <v>alle 3 # 3-61  Barrio: Puerto Redondo San Vicente del Caguán – Caquetá</v>
          </cell>
          <cell r="L3617" t="str">
            <v>CAQUETÁ</v>
          </cell>
          <cell r="M3617" t="str">
            <v>SAN VICENTE DEL CAGUAN</v>
          </cell>
          <cell r="N3617" t="str">
            <v>3222317  |  5555555</v>
          </cell>
          <cell r="O3617">
            <v>3222317308</v>
          </cell>
          <cell r="P3617" t="str">
            <v>asor.heliconias@gmail.com</v>
          </cell>
          <cell r="Q3617" t="str">
            <v>SIN ANIMO DE LUCRO</v>
          </cell>
          <cell r="R3617" t="str">
            <v>ORGANIZACION AUTORIZADA</v>
          </cell>
        </row>
        <row r="3618">
          <cell r="A3618">
            <v>48503</v>
          </cell>
          <cell r="B3618" t="str">
            <v>ASOCIACION DE RECICLADORES LOS MOTILONES</v>
          </cell>
          <cell r="C3618">
            <v>44036</v>
          </cell>
          <cell r="D3618" t="str">
            <v>901372053-4</v>
          </cell>
          <cell r="E3618" t="str">
            <v>OPERATIVA</v>
          </cell>
          <cell r="F3618">
            <v>43952</v>
          </cell>
          <cell r="G3618" t="str">
            <v>ACTUALIZACION</v>
          </cell>
          <cell r="H3618">
            <v>45743</v>
          </cell>
          <cell r="I3618" t="str">
            <v>JHONNY ALEXANDER OCHOA GUIZA</v>
          </cell>
          <cell r="J3618">
            <v>54001</v>
          </cell>
          <cell r="K3618" t="str">
            <v>Avenida 14 No. 47 A - 76</v>
          </cell>
          <cell r="L3618" t="str">
            <v>NORTE DE SANTANDER</v>
          </cell>
          <cell r="M3618" t="str">
            <v>CUCUTA</v>
          </cell>
          <cell r="N3618" t="str">
            <v>1111111  |  1111111</v>
          </cell>
          <cell r="O3618">
            <v>3017125007</v>
          </cell>
          <cell r="P3618" t="str">
            <v>asomotilonesesp@gmail.com</v>
          </cell>
          <cell r="Q3618" t="str">
            <v>SIN ANIMO DE LUCRO</v>
          </cell>
          <cell r="R3618" t="str">
            <v>ORGANIZACION AUTORIZADA</v>
          </cell>
        </row>
        <row r="3619">
          <cell r="A3619">
            <v>48523</v>
          </cell>
          <cell r="B3619" t="str">
            <v>ASOCIACION DE RECICLADORES CAMINANDO AL FUTURO</v>
          </cell>
          <cell r="C3619">
            <v>43966</v>
          </cell>
          <cell r="D3619" t="str">
            <v>901372213-6</v>
          </cell>
          <cell r="E3619" t="str">
            <v>OPERATIVA</v>
          </cell>
          <cell r="F3619">
            <v>43834</v>
          </cell>
          <cell r="G3619" t="str">
            <v>ACTUALIZACION</v>
          </cell>
          <cell r="H3619">
            <v>44589</v>
          </cell>
          <cell r="I3619" t="str">
            <v>DIANA KATHERINE LOPEZ AGUADA</v>
          </cell>
          <cell r="J3619">
            <v>11001</v>
          </cell>
          <cell r="K3619" t="str">
            <v xml:space="preserve">Cra 80F # 41 B  – 25   </v>
          </cell>
          <cell r="L3619" t="str">
            <v>BOGOTÁ, D.C.</v>
          </cell>
          <cell r="M3619" t="str">
            <v>BOGOTA, D.C.</v>
          </cell>
          <cell r="N3619" t="str">
            <v>3118205  |  0000000</v>
          </cell>
          <cell r="O3619">
            <v>3118201557</v>
          </cell>
          <cell r="P3619" t="str">
            <v>asoreca1@gmail.com</v>
          </cell>
          <cell r="Q3619" t="str">
            <v>SIN ANIMO DE LUCRO</v>
          </cell>
          <cell r="R3619" t="str">
            <v>ORGANIZACION AUTORIZADA</v>
          </cell>
        </row>
        <row r="3620">
          <cell r="A3620">
            <v>48604</v>
          </cell>
          <cell r="B3620" t="str">
            <v>ASICIACION DE RECUPERADORES POR UN PLANETA VERDE</v>
          </cell>
          <cell r="C3620">
            <v>43973</v>
          </cell>
          <cell r="D3620" t="str">
            <v>901383297-1</v>
          </cell>
          <cell r="E3620" t="str">
            <v>OPERATIVA</v>
          </cell>
          <cell r="F3620">
            <v>43971</v>
          </cell>
          <cell r="G3620" t="str">
            <v>ACTUALIZACION</v>
          </cell>
          <cell r="H3620">
            <v>45713</v>
          </cell>
          <cell r="I3620" t="str">
            <v>YITHNA DEL CARMEN LOBO PINEDA</v>
          </cell>
          <cell r="J3620">
            <v>25430</v>
          </cell>
          <cell r="K3620" t="str">
            <v>cl 6 sur # 24 - 57</v>
          </cell>
          <cell r="L3620" t="str">
            <v>CUNDINAMARCA</v>
          </cell>
          <cell r="M3620" t="str">
            <v>MADRID</v>
          </cell>
          <cell r="N3620" t="str">
            <v>0000000  |  0000000</v>
          </cell>
          <cell r="O3620">
            <v>3143167415</v>
          </cell>
          <cell r="P3620" t="str">
            <v>asorplav@gmail.com</v>
          </cell>
          <cell r="Q3620" t="str">
            <v>SIN ANIMO DE LUCRO</v>
          </cell>
          <cell r="R3620" t="str">
            <v>ORGANIZACION AUTORIZADA</v>
          </cell>
        </row>
        <row r="3621">
          <cell r="A3621">
            <v>48644</v>
          </cell>
          <cell r="B3621" t="str">
            <v>NUEVA CORPORACIÓN AMBIENTALISTA DE ECOLOGIA Y  PAZ</v>
          </cell>
          <cell r="C3621">
            <v>44090</v>
          </cell>
          <cell r="D3621" t="str">
            <v>901342573-4</v>
          </cell>
          <cell r="E3621" t="str">
            <v>OPERATIVA</v>
          </cell>
          <cell r="F3621">
            <v>44089</v>
          </cell>
          <cell r="G3621" t="str">
            <v>ACTUALIZACION</v>
          </cell>
          <cell r="H3621">
            <v>45168</v>
          </cell>
          <cell r="I3621" t="str">
            <v>CLAUDIA YANETH SOLANO ORTIZ</v>
          </cell>
          <cell r="J3621">
            <v>54518</v>
          </cell>
          <cell r="K3621" t="str">
            <v>Crr 8 numero 2 - 10 barrio humilladero</v>
          </cell>
          <cell r="L3621" t="str">
            <v>NORTE DE SANTANDER</v>
          </cell>
          <cell r="M3621" t="str">
            <v>PAMPLONA</v>
          </cell>
          <cell r="N3621" t="str">
            <v>3229479  |  3158906</v>
          </cell>
          <cell r="O3621">
            <v>3229479776</v>
          </cell>
          <cell r="P3621" t="str">
            <v>carep061@gmail.com</v>
          </cell>
          <cell r="Q3621" t="str">
            <v>CORPORACION</v>
          </cell>
          <cell r="R3621" t="str">
            <v>ORGANIZACION AUTORIZADA</v>
          </cell>
        </row>
        <row r="3622">
          <cell r="A3622">
            <v>48683</v>
          </cell>
          <cell r="B3622" t="str">
            <v>CORPORACIÓN SOLIDARIA NACIONAL PARA EL APROVECHAMIENTO DE RESIDUOS Y ENERGÍAS RENOVABLES</v>
          </cell>
          <cell r="C3622">
            <v>43980</v>
          </cell>
          <cell r="D3622" t="str">
            <v>901384246-0</v>
          </cell>
          <cell r="E3622" t="str">
            <v>OPERATIVA</v>
          </cell>
          <cell r="F3622">
            <v>43980</v>
          </cell>
          <cell r="G3622" t="str">
            <v>ACTUALIZACION</v>
          </cell>
          <cell r="H3622">
            <v>45384</v>
          </cell>
          <cell r="I3622" t="str">
            <v>MIGUEL EDUARDO SOTO AYALA</v>
          </cell>
          <cell r="J3622">
            <v>68547</v>
          </cell>
          <cell r="K3622" t="str">
            <v>TV 1 HNTE # 5A - 02</v>
          </cell>
          <cell r="L3622" t="str">
            <v>SANTANDER</v>
          </cell>
          <cell r="M3622" t="str">
            <v>PIEDECUESTA</v>
          </cell>
          <cell r="N3622" t="str">
            <v>0000000  |  0000000</v>
          </cell>
          <cell r="O3622">
            <v>3112677189</v>
          </cell>
          <cell r="P3622" t="str">
            <v>reciclamasesp@gmail.com</v>
          </cell>
          <cell r="Q3622" t="str">
            <v>CORPORACION</v>
          </cell>
          <cell r="R3622" t="str">
            <v>ORGANIZACION AUTORIZADA</v>
          </cell>
        </row>
        <row r="3623">
          <cell r="A3623">
            <v>48703</v>
          </cell>
          <cell r="B3623" t="str">
            <v xml:space="preserve">Participación Ambiental Orgánica con Objetivo Social </v>
          </cell>
          <cell r="C3623">
            <v>45260</v>
          </cell>
          <cell r="D3623" t="str">
            <v>813011634-6</v>
          </cell>
          <cell r="E3623" t="str">
            <v>OPERATIVA</v>
          </cell>
          <cell r="F3623">
            <v>37743</v>
          </cell>
          <cell r="G3623" t="str">
            <v>ACTUALIZACION</v>
          </cell>
          <cell r="H3623">
            <v>45713</v>
          </cell>
          <cell r="I3623" t="str">
            <v xml:space="preserve">OSCAR FERNANDO  ORTEGA  MENDIETA </v>
          </cell>
          <cell r="J3623">
            <v>41668</v>
          </cell>
          <cell r="K3623" t="str">
            <v>Cra 1 N° 1 - 25 Sur Barrio Ullumbe</v>
          </cell>
          <cell r="L3623" t="str">
            <v>HUILA</v>
          </cell>
          <cell r="M3623" t="str">
            <v>SAN AGUSTIN</v>
          </cell>
          <cell r="N3623" t="str">
            <v>3102313  |  3153277</v>
          </cell>
          <cell r="O3623">
            <v>3102313226</v>
          </cell>
          <cell r="P3623" t="str">
            <v>organicospaocos@gmail.com</v>
          </cell>
          <cell r="Q3623" t="str">
            <v>SIN ANIMO DE LUCRO</v>
          </cell>
          <cell r="R3623" t="str">
            <v>ORGANIZACION AUTORIZADA</v>
          </cell>
        </row>
        <row r="3624">
          <cell r="A3624">
            <v>48726</v>
          </cell>
          <cell r="B3624" t="str">
            <v>ASOCIACIÓN DE USUARIOS DE ACUEDUCTO Y ALCANTARILLADO DEL CENTRO POBLADO MARACAIBO Y VEREDA GUAPAYA BAJO</v>
          </cell>
          <cell r="C3624">
            <v>44077</v>
          </cell>
          <cell r="D3624" t="str">
            <v>901354919-0</v>
          </cell>
          <cell r="E3624" t="str">
            <v>OPERATIVA</v>
          </cell>
          <cell r="F3624">
            <v>44077</v>
          </cell>
          <cell r="G3624" t="str">
            <v>INSCRIPCION</v>
          </cell>
          <cell r="H3624">
            <v>44092</v>
          </cell>
          <cell r="I3624" t="str">
            <v>JOSE JAVIER DIAZ ARIAS</v>
          </cell>
          <cell r="J3624">
            <v>50711</v>
          </cell>
          <cell r="K3624" t="str">
            <v xml:space="preserve">Oficina ASUMAGUA </v>
          </cell>
          <cell r="L3624" t="str">
            <v>META</v>
          </cell>
          <cell r="M3624" t="str">
            <v>VISTAHERMOSA</v>
          </cell>
          <cell r="N3624" t="str">
            <v>0000000  |  0000000</v>
          </cell>
          <cell r="O3624">
            <v>3014711394</v>
          </cell>
          <cell r="P3624" t="str">
            <v>asumagua@yahoo.com</v>
          </cell>
          <cell r="Q3624" t="str">
            <v>ASOCIACION DE USUARIOS</v>
          </cell>
          <cell r="R3624" t="str">
            <v>ORGANIZACION AUTORIZADA</v>
          </cell>
        </row>
        <row r="3625">
          <cell r="A3625">
            <v>48743</v>
          </cell>
          <cell r="B3625" t="str">
            <v>EMPRESA DE MANTENIMIENTO &amp; ASEO DE SAN ALBERTO CESAR ECO ASEO S.A.S ESP</v>
          </cell>
          <cell r="C3625">
            <v>44098</v>
          </cell>
          <cell r="D3625" t="str">
            <v>901314914-3</v>
          </cell>
          <cell r="E3625" t="str">
            <v>OPERATIVA</v>
          </cell>
          <cell r="F3625">
            <v>44079</v>
          </cell>
          <cell r="G3625" t="str">
            <v>ACTUALIZACION</v>
          </cell>
          <cell r="H3625">
            <v>44804</v>
          </cell>
          <cell r="I3625" t="str">
            <v>VIVIANA ROMERO OSORIO</v>
          </cell>
          <cell r="J3625">
            <v>20710</v>
          </cell>
          <cell r="K3625" t="str">
            <v>calle 3 # 4 - 447</v>
          </cell>
          <cell r="L3625" t="str">
            <v>CESAR</v>
          </cell>
          <cell r="M3625" t="str">
            <v>SAN ALBERTO</v>
          </cell>
          <cell r="N3625" t="str">
            <v>5645645  |  5645645</v>
          </cell>
          <cell r="O3625">
            <v>3164341076</v>
          </cell>
          <cell r="P3625" t="str">
            <v>ecoaseosasesp@gmail.com</v>
          </cell>
          <cell r="Q3625" t="str">
            <v>SOCIEDAD POR ACCIONES SIMPLIFICADA</v>
          </cell>
          <cell r="R3625" t="str">
            <v>SOCIEDADES (EMPRESA DE SERVICIOS PUBLICOS)</v>
          </cell>
        </row>
        <row r="3626">
          <cell r="A3626">
            <v>48763</v>
          </cell>
          <cell r="B3626" t="str">
            <v xml:space="preserve">ASOCIACION DE RECUPERADORES LAS FERIAS </v>
          </cell>
          <cell r="C3626">
            <v>43988</v>
          </cell>
          <cell r="D3626" t="str">
            <v>901370721-7</v>
          </cell>
          <cell r="E3626" t="str">
            <v>OPERATIVA</v>
          </cell>
          <cell r="F3626">
            <v>43887</v>
          </cell>
          <cell r="G3626" t="str">
            <v>ACTUALIZACION</v>
          </cell>
          <cell r="H3626">
            <v>45706</v>
          </cell>
          <cell r="I3626" t="str">
            <v>ALFONSO PATERNINA HERRERA</v>
          </cell>
          <cell r="J3626">
            <v>11001</v>
          </cell>
          <cell r="K3626" t="str">
            <v>CARRERA 69 # 75-68</v>
          </cell>
          <cell r="L3626" t="str">
            <v>BOGOTÁ, D.C.</v>
          </cell>
          <cell r="M3626" t="str">
            <v>BOGOTA, D.C.</v>
          </cell>
          <cell r="N3626" t="str">
            <v>6306080  |  5419965</v>
          </cell>
          <cell r="O3626">
            <v>3108810805</v>
          </cell>
          <cell r="P3626" t="str">
            <v>asorefer6@gmail.com</v>
          </cell>
          <cell r="Q3626" t="str">
            <v>SIN ANIMO DE LUCRO</v>
          </cell>
          <cell r="R3626" t="str">
            <v>ORGANIZACION AUTORIZADA</v>
          </cell>
        </row>
        <row r="3627">
          <cell r="A3627">
            <v>48784</v>
          </cell>
          <cell r="B3627" t="str">
            <v>ASOCIACION DE RECICLADORES NUEVO MAÑANA ESP</v>
          </cell>
          <cell r="C3627">
            <v>44010</v>
          </cell>
          <cell r="D3627" t="str">
            <v>901369128-7</v>
          </cell>
          <cell r="E3627" t="str">
            <v>OPERATIVA</v>
          </cell>
          <cell r="F3627">
            <v>43922</v>
          </cell>
          <cell r="G3627" t="str">
            <v>ACTUALIZACION</v>
          </cell>
          <cell r="H3627">
            <v>45622</v>
          </cell>
          <cell r="I3627" t="str">
            <v>EDGAR BARBOSA PINEDA</v>
          </cell>
          <cell r="J3627">
            <v>11001</v>
          </cell>
          <cell r="K3627" t="str">
            <v>CL 30 SUR 34 37</v>
          </cell>
          <cell r="L3627" t="str">
            <v>BOGOTÁ, D.C.</v>
          </cell>
          <cell r="M3627" t="str">
            <v>BOGOTA, D.C.</v>
          </cell>
          <cell r="N3627" t="str">
            <v>3196077  |  3196077</v>
          </cell>
          <cell r="O3627">
            <v>3196077883</v>
          </cell>
          <cell r="P3627" t="str">
            <v>asonuevomananaesp@gmail.com</v>
          </cell>
          <cell r="Q3627" t="str">
            <v>SIN ANIMO DE LUCRO</v>
          </cell>
          <cell r="R3627" t="str">
            <v>ORGANIZACION AUTORIZADA</v>
          </cell>
        </row>
        <row r="3628">
          <cell r="A3628">
            <v>48804</v>
          </cell>
          <cell r="B3628" t="str">
            <v>CORPORACIÓN PARA LA RESTAURACIÓN DEL MEDIO AMBIENTE Y EL LIDERAZGO AMBIENTAL</v>
          </cell>
          <cell r="C3628">
            <v>44042</v>
          </cell>
          <cell r="D3628" t="str">
            <v>901385228-2</v>
          </cell>
          <cell r="E3628" t="str">
            <v>OPERATIVA</v>
          </cell>
          <cell r="F3628">
            <v>44020</v>
          </cell>
          <cell r="G3628" t="str">
            <v>ACTUALIZACION</v>
          </cell>
          <cell r="H3628">
            <v>45715</v>
          </cell>
          <cell r="I3628" t="str">
            <v>LUIS ANDERSON REYES HERNANDEZ</v>
          </cell>
          <cell r="J3628">
            <v>68081</v>
          </cell>
          <cell r="K3628" t="str">
            <v xml:space="preserve">calle 52 A No 34 b-11 </v>
          </cell>
          <cell r="L3628" t="str">
            <v>SANTANDER</v>
          </cell>
          <cell r="M3628" t="str">
            <v>BARRANCABERMEJA</v>
          </cell>
          <cell r="N3628" t="str">
            <v>6019343  |  6100356</v>
          </cell>
          <cell r="O3628">
            <v>3165838680</v>
          </cell>
          <cell r="P3628" t="str">
            <v>liderazgoambientalesp@gmail.com</v>
          </cell>
          <cell r="Q3628" t="str">
            <v>CORPORACION</v>
          </cell>
          <cell r="R3628" t="str">
            <v>ORGANIZACION AUTORIZADA</v>
          </cell>
        </row>
        <row r="3629">
          <cell r="A3629">
            <v>48843</v>
          </cell>
          <cell r="B3629" t="str">
            <v>ASOCIACIÓN DE USUARIOS DE SERVICIOS COLECTIVOS DE PUEBLO RICO</v>
          </cell>
          <cell r="C3629">
            <v>44121</v>
          </cell>
          <cell r="D3629" t="str">
            <v>800168459-0</v>
          </cell>
          <cell r="E3629" t="str">
            <v>ABASTO</v>
          </cell>
          <cell r="F3629">
            <v>42621</v>
          </cell>
          <cell r="G3629" t="str">
            <v>ACTUALIZACION</v>
          </cell>
          <cell r="H3629">
            <v>45428</v>
          </cell>
          <cell r="I3629" t="str">
            <v>ROGELIO DUQUE  RAMIREZ</v>
          </cell>
          <cell r="J3629">
            <v>17486</v>
          </cell>
          <cell r="K3629" t="str">
            <v>CENTRO DE TRANSPORTE Y TURISMO CETTRAN</v>
          </cell>
          <cell r="L3629" t="str">
            <v>CALDAS</v>
          </cell>
          <cell r="M3629" t="str">
            <v>NEIRA</v>
          </cell>
          <cell r="N3629" t="str">
            <v>0000000  |  0000000</v>
          </cell>
          <cell r="O3629">
            <v>3246837802</v>
          </cell>
          <cell r="P3629" t="str">
            <v>asoprico@gmail.com</v>
          </cell>
          <cell r="Q3629" t="str">
            <v>SIN ANIMO DE LUCRO</v>
          </cell>
          <cell r="R3629" t="str">
            <v>ORGANIZACION AUTORIZADA</v>
          </cell>
        </row>
        <row r="3630">
          <cell r="A3630">
            <v>48845</v>
          </cell>
          <cell r="B3630" t="str">
            <v>junta administradora de usuarios del acueducto la montañuela</v>
          </cell>
          <cell r="C3630">
            <v>44127</v>
          </cell>
          <cell r="D3630" t="str">
            <v>811026447-3</v>
          </cell>
          <cell r="E3630" t="str">
            <v>OPERATIVA</v>
          </cell>
          <cell r="F3630">
            <v>36718</v>
          </cell>
          <cell r="G3630" t="str">
            <v>ACTUALIZACION</v>
          </cell>
          <cell r="H3630">
            <v>45356</v>
          </cell>
          <cell r="I3630" t="str">
            <v>LUCELLY GOMEZ JIMENEZ</v>
          </cell>
          <cell r="J3630">
            <v>5212</v>
          </cell>
          <cell r="K3630" t="str">
            <v>calle 21 dd n 41c 31 t9 apto 104</v>
          </cell>
          <cell r="L3630" t="str">
            <v>ANTIOQUIA</v>
          </cell>
          <cell r="M3630" t="str">
            <v>COPACABANA</v>
          </cell>
          <cell r="N3630" t="str">
            <v>4196640  |  4196640</v>
          </cell>
          <cell r="O3630">
            <v>3024138251</v>
          </cell>
          <cell r="P3630" t="str">
            <v>luci381@outlook.es</v>
          </cell>
          <cell r="Q3630" t="str">
            <v>JUNTA ADMINISTRADORA</v>
          </cell>
          <cell r="R3630" t="str">
            <v>ORGANIZACION AUTORIZADA</v>
          </cell>
        </row>
        <row r="3631">
          <cell r="A3631">
            <v>48847</v>
          </cell>
          <cell r="B3631" t="str">
            <v>ASOCIACION DE RECICLADORES DE LA LIBERTAD</v>
          </cell>
          <cell r="C3631">
            <v>44133</v>
          </cell>
          <cell r="D3631" t="str">
            <v>901333645-8</v>
          </cell>
          <cell r="E3631" t="str">
            <v>OPERATIVA</v>
          </cell>
          <cell r="F3631">
            <v>43748</v>
          </cell>
          <cell r="G3631" t="str">
            <v>ACTUALIZACION</v>
          </cell>
          <cell r="H3631">
            <v>45744</v>
          </cell>
          <cell r="I3631" t="str">
            <v>OLGA LUCIA DUARTE  MURILLO</v>
          </cell>
          <cell r="J3631">
            <v>54001</v>
          </cell>
          <cell r="K3631" t="str">
            <v>CLL 22 #17-75 BARRIO AGUAS CALIENTES</v>
          </cell>
          <cell r="L3631" t="str">
            <v>NORTE DE SANTANDER</v>
          </cell>
          <cell r="M3631" t="str">
            <v>CUCUTA</v>
          </cell>
          <cell r="N3631" t="str">
            <v>5965965  |  5965965</v>
          </cell>
          <cell r="O3631">
            <v>3204799990</v>
          </cell>
          <cell r="P3631" t="str">
            <v>asorelibertad@gmail.com</v>
          </cell>
          <cell r="Q3631" t="str">
            <v>EMPRESA ASOCIATIVA DE TRABAJO</v>
          </cell>
          <cell r="R3631" t="str">
            <v>ORGANIZACION AUTORIZADA</v>
          </cell>
        </row>
        <row r="3632">
          <cell r="A3632">
            <v>48848</v>
          </cell>
          <cell r="B3632" t="str">
            <v>ASOCIACIÓN DE RECICLADORES YO RECICLO</v>
          </cell>
          <cell r="C3632">
            <v>43995</v>
          </cell>
          <cell r="D3632" t="str">
            <v>901386426-9</v>
          </cell>
          <cell r="E3632" t="str">
            <v>OPERATIVA</v>
          </cell>
          <cell r="F3632">
            <v>43984</v>
          </cell>
          <cell r="G3632" t="str">
            <v>ACTUALIZACION</v>
          </cell>
          <cell r="H3632">
            <v>45706</v>
          </cell>
          <cell r="I3632" t="str">
            <v>YENIS DEL TORO CARBAS</v>
          </cell>
          <cell r="J3632">
            <v>11001</v>
          </cell>
          <cell r="K3632" t="str">
            <v xml:space="preserve">CALLE 85 D SUR # 80 I - 33 </v>
          </cell>
          <cell r="L3632" t="str">
            <v>BOGOTÁ, D.C.</v>
          </cell>
          <cell r="M3632" t="str">
            <v>BOGOTA, D.C.</v>
          </cell>
          <cell r="N3632" t="str">
            <v>4940683  |  6379162</v>
          </cell>
          <cell r="O3632">
            <v>3218981062</v>
          </cell>
          <cell r="P3632" t="str">
            <v>yoreciclo2020@gmail.com</v>
          </cell>
          <cell r="Q3632" t="str">
            <v>SIN ANIMO DE LUCRO</v>
          </cell>
          <cell r="R3632" t="str">
            <v>ORGANIZACION AUTORIZADA</v>
          </cell>
        </row>
        <row r="3633">
          <cell r="A3633">
            <v>48863</v>
          </cell>
          <cell r="B3633" t="str">
            <v>ASOCIACIÓN INTEGRAL ACUEDUCTO LA LOMA</v>
          </cell>
          <cell r="C3633">
            <v>44140</v>
          </cell>
          <cell r="D3633" t="str">
            <v>900401148-7</v>
          </cell>
          <cell r="E3633" t="str">
            <v>OPERATIVA</v>
          </cell>
          <cell r="F3633">
            <v>40291</v>
          </cell>
          <cell r="G3633" t="str">
            <v>ACTUALIZACION</v>
          </cell>
          <cell r="H3633">
            <v>45258</v>
          </cell>
          <cell r="I3633" t="str">
            <v>CRISTIAN ALEXANDER CORDOBA RODRIGUEZ</v>
          </cell>
          <cell r="J3633">
            <v>52036</v>
          </cell>
          <cell r="K3633" t="str">
            <v>vereda El Placer casa 17 b</v>
          </cell>
          <cell r="L3633" t="str">
            <v>NARIÑO</v>
          </cell>
          <cell r="M3633" t="str">
            <v>ANCUYA</v>
          </cell>
          <cell r="N3633" t="str">
            <v>3145603  |  3145603</v>
          </cell>
          <cell r="O3633">
            <v>3145603105</v>
          </cell>
          <cell r="P3633" t="str">
            <v>acueductolaloma2020@gmail.com</v>
          </cell>
          <cell r="Q3633" t="str">
            <v>ASOCIACION DE USUARIOS</v>
          </cell>
          <cell r="R3633" t="str">
            <v>ORGANIZACION AUTORIZADA</v>
          </cell>
        </row>
        <row r="3634">
          <cell r="A3634">
            <v>48884</v>
          </cell>
          <cell r="B3634" t="str">
            <v>asociación de usuarios del acueducto del corregimiento de Bilbao</v>
          </cell>
          <cell r="C3634">
            <v>44048</v>
          </cell>
          <cell r="D3634" t="str">
            <v>900338476-9</v>
          </cell>
          <cell r="E3634" t="str">
            <v>OPERATIVA</v>
          </cell>
          <cell r="F3634">
            <v>43770</v>
          </cell>
          <cell r="G3634" t="str">
            <v>INSCRIPCION</v>
          </cell>
          <cell r="H3634">
            <v>44068</v>
          </cell>
          <cell r="I3634" t="str">
            <v>NOEL GUTIERREZ PEREZ</v>
          </cell>
          <cell r="J3634">
            <v>73555</v>
          </cell>
          <cell r="K3634" t="str">
            <v>Barrio la Pista, Calle Principal, vereda Bilbao</v>
          </cell>
          <cell r="L3634" t="str">
            <v>TOLIMA</v>
          </cell>
          <cell r="M3634" t="str">
            <v>PLANADAS</v>
          </cell>
          <cell r="N3634" t="str">
            <v>1111111  |  1111111</v>
          </cell>
          <cell r="O3634">
            <v>3102361868</v>
          </cell>
          <cell r="P3634" t="str">
            <v>acueductobilbao@gmail.com</v>
          </cell>
          <cell r="Q3634" t="str">
            <v>ASOCIACION DE USUARIOS</v>
          </cell>
          <cell r="R3634" t="str">
            <v>ORGANIZACION AUTORIZADA</v>
          </cell>
        </row>
        <row r="3635">
          <cell r="A3635">
            <v>48906</v>
          </cell>
          <cell r="B3635" t="str">
            <v>ASOCIACIÓN DE USUARIOS DEL ACUEDUCTO LA DELGADITA BARBOSA</v>
          </cell>
          <cell r="C3635">
            <v>43998</v>
          </cell>
          <cell r="D3635" t="str">
            <v>900163424-3</v>
          </cell>
          <cell r="E3635" t="str">
            <v>OPERATIVA</v>
          </cell>
          <cell r="F3635">
            <v>43101</v>
          </cell>
          <cell r="G3635" t="str">
            <v>ACTUALIZACION</v>
          </cell>
          <cell r="H3635">
            <v>45434</v>
          </cell>
          <cell r="I3635" t="str">
            <v>CONSUELO DE FATIMA CASTRILLON M.</v>
          </cell>
          <cell r="J3635">
            <v>5079</v>
          </cell>
          <cell r="K3635" t="str">
            <v>Vereda Isaza- doble calzada</v>
          </cell>
          <cell r="L3635" t="str">
            <v>ANTIOQUIA</v>
          </cell>
          <cell r="M3635" t="str">
            <v>BARBOSA</v>
          </cell>
          <cell r="N3635" t="str">
            <v>4664812  |  4676095</v>
          </cell>
          <cell r="O3635">
            <v>3192066098</v>
          </cell>
          <cell r="P3635" t="str">
            <v>consueloacueducto@gmail.com</v>
          </cell>
          <cell r="Q3635" t="str">
            <v>ASOCIACION DE USUARIOS</v>
          </cell>
          <cell r="R3635" t="str">
            <v>ORGANIZACION AUTORIZADA</v>
          </cell>
        </row>
        <row r="3636">
          <cell r="A3636">
            <v>48908</v>
          </cell>
          <cell r="B3636" t="str">
            <v>CORPORACION REDECU ESP</v>
          </cell>
          <cell r="C3636">
            <v>44085</v>
          </cell>
          <cell r="D3636" t="str">
            <v>901385921-9</v>
          </cell>
          <cell r="E3636" t="str">
            <v>OPERATIVA</v>
          </cell>
          <cell r="F3636">
            <v>43944</v>
          </cell>
          <cell r="G3636" t="str">
            <v>ACTUALIZACION</v>
          </cell>
          <cell r="H3636">
            <v>45626</v>
          </cell>
          <cell r="I3636" t="str">
            <v>JEFFERSSON ANDRES BENAVIDES TORRES</v>
          </cell>
          <cell r="J3636">
            <v>54405</v>
          </cell>
          <cell r="K3636" t="str">
            <v>CALLE 19 NO. 0 - 222</v>
          </cell>
          <cell r="L3636" t="str">
            <v>NORTE DE SANTANDER</v>
          </cell>
          <cell r="M3636" t="str">
            <v>LOS PATIOS</v>
          </cell>
          <cell r="N3636" t="str">
            <v>1111111  |  1111111</v>
          </cell>
          <cell r="O3636">
            <v>3045763789</v>
          </cell>
          <cell r="P3636" t="str">
            <v>corpoglife@gmail.com</v>
          </cell>
          <cell r="Q3636" t="str">
            <v>CORPORACION</v>
          </cell>
          <cell r="R3636" t="str">
            <v>ORGANIZACION AUTORIZADA</v>
          </cell>
        </row>
        <row r="3637">
          <cell r="A3637">
            <v>48909</v>
          </cell>
          <cell r="B3637" t="str">
            <v>ASOCIACION DEL ACUEDUCTO DE CEIBAL</v>
          </cell>
          <cell r="C3637">
            <v>44043</v>
          </cell>
          <cell r="D3637" t="str">
            <v>901351233-3</v>
          </cell>
          <cell r="E3637" t="str">
            <v>OPERATIVA</v>
          </cell>
          <cell r="F3637">
            <v>42083</v>
          </cell>
          <cell r="G3637" t="str">
            <v>ACTUALIZACION</v>
          </cell>
          <cell r="H3637">
            <v>45706</v>
          </cell>
          <cell r="I3637" t="str">
            <v>WALDINFER ORTEGA GARCIA</v>
          </cell>
          <cell r="J3637">
            <v>13430</v>
          </cell>
          <cell r="K3637" t="str">
            <v>CALLE PRINCIPAL - ENTRADA</v>
          </cell>
          <cell r="L3637" t="str">
            <v>BOLÍVAR</v>
          </cell>
          <cell r="M3637" t="str">
            <v>MAGANGUE</v>
          </cell>
          <cell r="N3637" t="str">
            <v>6876737  |  6876756</v>
          </cell>
          <cell r="O3637">
            <v>3218936146</v>
          </cell>
          <cell r="P3637" t="str">
            <v>acueductodeceibal2020@gmail.com</v>
          </cell>
          <cell r="Q3637" t="str">
            <v>ASOCIACION DE USUARIOS</v>
          </cell>
          <cell r="R3637" t="str">
            <v>ORGANIZACION AUTORIZADA</v>
          </cell>
        </row>
        <row r="3638">
          <cell r="A3638">
            <v>48923</v>
          </cell>
          <cell r="B3638" t="str">
            <v>ASOCIACIÓN DE RECICLADORES NUEVO FUTURO DE BOYACÁ</v>
          </cell>
          <cell r="C3638">
            <v>44097</v>
          </cell>
          <cell r="D3638" t="str">
            <v>901388148-5</v>
          </cell>
          <cell r="E3638" t="str">
            <v>OPERATIVA</v>
          </cell>
          <cell r="F3638">
            <v>43963</v>
          </cell>
          <cell r="G3638" t="str">
            <v>ACTUALIZACION</v>
          </cell>
          <cell r="H3638">
            <v>45296</v>
          </cell>
          <cell r="I3638" t="str">
            <v>JORGE STIBEN DIAZ MERCHAN</v>
          </cell>
          <cell r="J3638">
            <v>15238</v>
          </cell>
          <cell r="K3638" t="str">
            <v xml:space="preserve">CRR. 21 # 15 - 44 </v>
          </cell>
          <cell r="L3638" t="str">
            <v>BOYACÁ</v>
          </cell>
          <cell r="M3638" t="str">
            <v>DUITAMA</v>
          </cell>
          <cell r="N3638" t="str">
            <v>7611757  |  7611451</v>
          </cell>
          <cell r="O3638">
            <v>3228431994</v>
          </cell>
          <cell r="P3638" t="str">
            <v>asonubrecicladores@gmail.com</v>
          </cell>
          <cell r="Q3638" t="str">
            <v>SIN ANIMO DE LUCRO</v>
          </cell>
          <cell r="R3638" t="str">
            <v>ORGANIZACION AUTORIZADA</v>
          </cell>
        </row>
        <row r="3639">
          <cell r="A3639">
            <v>48964</v>
          </cell>
          <cell r="B3639" t="str">
            <v>ASOCIACION DE RECICLADORES LA PROSPERIDAD</v>
          </cell>
          <cell r="C3639">
            <v>44006</v>
          </cell>
          <cell r="D3639" t="str">
            <v>901361195-4</v>
          </cell>
          <cell r="E3639" t="str">
            <v>OPERATIVA</v>
          </cell>
          <cell r="F3639">
            <v>43861</v>
          </cell>
          <cell r="G3639" t="str">
            <v>ACTUALIZACION</v>
          </cell>
          <cell r="H3639">
            <v>45660</v>
          </cell>
          <cell r="I3639" t="str">
            <v>KAREN STEFANNY PULIDO MORA</v>
          </cell>
          <cell r="J3639">
            <v>11001</v>
          </cell>
          <cell r="K3639" t="str">
            <v>TV 124 # 18 A 27</v>
          </cell>
          <cell r="L3639" t="str">
            <v>BOGOTÁ, D.C.</v>
          </cell>
          <cell r="M3639" t="str">
            <v>BOGOTA, D.C.</v>
          </cell>
          <cell r="N3639" t="str">
            <v>3104855  |  3104855</v>
          </cell>
          <cell r="O3639">
            <v>3104855317</v>
          </cell>
          <cell r="P3639" t="str">
            <v>asoredalaprosperidad@gmail.com</v>
          </cell>
          <cell r="Q3639" t="str">
            <v>SIN ANIMO DE LUCRO</v>
          </cell>
          <cell r="R3639" t="str">
            <v>ORGANIZACION AUTORIZADA</v>
          </cell>
        </row>
        <row r="3640">
          <cell r="A3640">
            <v>48965</v>
          </cell>
          <cell r="B3640" t="str">
            <v>ASOCIACION COMUNITARIA DE ACUEDUCTO RURAL ALCANTARILLADO Y ASEO DE LA VEREDA MARARABE</v>
          </cell>
          <cell r="C3640">
            <v>44121</v>
          </cell>
          <cell r="D3640" t="str">
            <v>901344807-1</v>
          </cell>
          <cell r="E3640" t="str">
            <v>OPERATIVA</v>
          </cell>
          <cell r="F3640">
            <v>43785</v>
          </cell>
          <cell r="G3640" t="str">
            <v>ACTUALIZACION</v>
          </cell>
          <cell r="H3640">
            <v>45316</v>
          </cell>
          <cell r="I3640" t="str">
            <v xml:space="preserve">ZANDY ARIALDO VELANDIA </v>
          </cell>
          <cell r="J3640">
            <v>81794</v>
          </cell>
          <cell r="K3640" t="str">
            <v>vereda mararabe finca la primavera</v>
          </cell>
          <cell r="L3640" t="str">
            <v>ARAUCA</v>
          </cell>
          <cell r="M3640" t="str">
            <v>TAME</v>
          </cell>
          <cell r="N3640" t="str">
            <v>0000000  |  0000000</v>
          </cell>
          <cell r="O3640">
            <v>3123359622</v>
          </cell>
          <cell r="P3640" t="str">
            <v>asociacion.acuamar@gmail.com</v>
          </cell>
          <cell r="Q3640" t="str">
            <v>ASOCIACION DE USUARIOS</v>
          </cell>
          <cell r="R3640" t="str">
            <v>ORGANIZACION AUTORIZADA</v>
          </cell>
        </row>
        <row r="3641">
          <cell r="A3641">
            <v>48983</v>
          </cell>
          <cell r="B3641" t="str">
            <v>JUNTA ADMINSITRADORA DEL ACUEDUCTO REGIONAL LAS TRES P</v>
          </cell>
          <cell r="C3641">
            <v>44088</v>
          </cell>
          <cell r="D3641" t="str">
            <v>813004995-0</v>
          </cell>
          <cell r="E3641" t="str">
            <v>OPERATIVA</v>
          </cell>
          <cell r="F3641">
            <v>42887</v>
          </cell>
          <cell r="G3641" t="str">
            <v>ACTUALIZACION</v>
          </cell>
          <cell r="H3641">
            <v>45700</v>
          </cell>
          <cell r="I3641" t="str">
            <v xml:space="preserve">PEDRO OSSA </v>
          </cell>
          <cell r="J3641">
            <v>41298</v>
          </cell>
          <cell r="K3641" t="str">
            <v>Predio Villa Maritza</v>
          </cell>
          <cell r="L3641" t="str">
            <v>HUILA</v>
          </cell>
          <cell r="M3641" t="str">
            <v>GARZON</v>
          </cell>
          <cell r="N3641" t="str">
            <v>8330419  |  8330419</v>
          </cell>
          <cell r="O3641">
            <v>3184564208</v>
          </cell>
          <cell r="P3641" t="str">
            <v>cecviz2012@hotmail.es</v>
          </cell>
          <cell r="Q3641" t="str">
            <v>JUNTA ADMINISTRADORA</v>
          </cell>
          <cell r="R3641" t="str">
            <v>ORGANIZACION AUTORIZADA</v>
          </cell>
        </row>
        <row r="3642">
          <cell r="A3642">
            <v>48984</v>
          </cell>
          <cell r="B3642" t="str">
            <v>CORPORACIÓN AMBIENTAL BIOGREENLOOP</v>
          </cell>
          <cell r="C3642">
            <v>44030</v>
          </cell>
          <cell r="D3642" t="str">
            <v>901386006-9</v>
          </cell>
          <cell r="E3642" t="str">
            <v>OPERATIVA</v>
          </cell>
          <cell r="F3642">
            <v>43990</v>
          </cell>
          <cell r="G3642" t="str">
            <v>ACTUALIZACION</v>
          </cell>
          <cell r="H3642">
            <v>45685</v>
          </cell>
          <cell r="I3642" t="str">
            <v>RAFAEL CUARTAS GIRALDO</v>
          </cell>
          <cell r="J3642">
            <v>8001</v>
          </cell>
          <cell r="K3642" t="str">
            <v>CL 42 23 45 BRR ALFONSO LOPEZ</v>
          </cell>
          <cell r="L3642" t="str">
            <v>ATLÁNTICO</v>
          </cell>
          <cell r="M3642" t="str">
            <v>BARRANQUILLA</v>
          </cell>
          <cell r="N3642" t="str">
            <v>3033582  |  3033582</v>
          </cell>
          <cell r="O3642">
            <v>3017846657</v>
          </cell>
          <cell r="P3642" t="str">
            <v>regulacionbiogreenloop@gmail.com</v>
          </cell>
          <cell r="Q3642" t="str">
            <v>SIN ANIMO DE LUCRO</v>
          </cell>
          <cell r="R3642" t="str">
            <v>ORGANIZACION AUTORIZADA</v>
          </cell>
        </row>
        <row r="3643">
          <cell r="A3643">
            <v>48989</v>
          </cell>
          <cell r="B3643" t="str">
            <v>ASOCIACION ACUEDUCTO EL AMOR A MI PUEBLO</v>
          </cell>
          <cell r="C3643">
            <v>44034</v>
          </cell>
          <cell r="D3643" t="str">
            <v>901130576-6</v>
          </cell>
          <cell r="E3643" t="str">
            <v>OPERATIVA</v>
          </cell>
          <cell r="F3643">
            <v>43770</v>
          </cell>
          <cell r="G3643" t="str">
            <v>ACTUALIZACION</v>
          </cell>
          <cell r="H3643">
            <v>45519</v>
          </cell>
          <cell r="I3643" t="str">
            <v>STIVENSON RINCON MONTILVA</v>
          </cell>
          <cell r="J3643">
            <v>54001</v>
          </cell>
          <cell r="K3643" t="str">
            <v xml:space="preserve">Planta de Agua Potable </v>
          </cell>
          <cell r="L3643" t="str">
            <v>NORTE DE SANTANDER</v>
          </cell>
          <cell r="M3643" t="str">
            <v>CUCUTA</v>
          </cell>
          <cell r="N3643" t="str">
            <v>0000000  |  0000000</v>
          </cell>
          <cell r="O3643">
            <v>3212560859</v>
          </cell>
          <cell r="P3643" t="str">
            <v>acueductoamoramipueblo@gmail.com</v>
          </cell>
          <cell r="Q3643" t="str">
            <v>ASOCIACION DE USUARIOS</v>
          </cell>
          <cell r="R3643" t="str">
            <v>ORGANIZACION AUTORIZADA</v>
          </cell>
        </row>
        <row r="3644">
          <cell r="A3644">
            <v>49003</v>
          </cell>
          <cell r="B3644" t="str">
            <v>CORPORACION COLOMBIA SI RECICLA</v>
          </cell>
          <cell r="C3644">
            <v>44011</v>
          </cell>
          <cell r="D3644" t="str">
            <v>901387726-8</v>
          </cell>
          <cell r="E3644" t="str">
            <v>OPERATIVA</v>
          </cell>
          <cell r="F3644">
            <v>43998</v>
          </cell>
          <cell r="G3644" t="str">
            <v>ACTUALIZACION</v>
          </cell>
          <cell r="H3644">
            <v>45719</v>
          </cell>
          <cell r="I3644" t="str">
            <v>MAUREN YALITZA ANGARITA FLOREZ</v>
          </cell>
          <cell r="J3644">
            <v>68655</v>
          </cell>
          <cell r="K3644" t="str">
            <v>KMT 12 APROX A1.5 KMT DE SABANA DE TORRES/ FINCA LA LUCHA</v>
          </cell>
          <cell r="L3644" t="str">
            <v>SANTANDER</v>
          </cell>
          <cell r="M3644" t="str">
            <v>SABANA DE TORRES</v>
          </cell>
          <cell r="N3644" t="str">
            <v>6293571  |  6293004</v>
          </cell>
          <cell r="O3644">
            <v>3122191910</v>
          </cell>
          <cell r="P3644" t="str">
            <v>CSIRECICLA@GMAIL.COM</v>
          </cell>
          <cell r="Q3644" t="str">
            <v>CORPORACION</v>
          </cell>
          <cell r="R3644" t="str">
            <v>ORGANIZACION AUTORIZADA</v>
          </cell>
        </row>
        <row r="3645">
          <cell r="A3645">
            <v>49005</v>
          </cell>
          <cell r="B3645" t="str">
            <v>ASOCIACIÓN DE USUARIOS DEL ACUEDUCTO DE LAS VEREDAS DOIMA-HOSPICIO Y SAN JAVIER</v>
          </cell>
          <cell r="C3645">
            <v>44084</v>
          </cell>
          <cell r="D3645" t="str">
            <v>808001228-8</v>
          </cell>
          <cell r="E3645" t="str">
            <v>OPERATIVA</v>
          </cell>
          <cell r="F3645">
            <v>42403</v>
          </cell>
          <cell r="G3645" t="str">
            <v>ACTUALIZACION</v>
          </cell>
          <cell r="H3645">
            <v>45742</v>
          </cell>
          <cell r="I3645" t="str">
            <v>EDUARDO HUERTAS CEBALLOS</v>
          </cell>
          <cell r="J3645">
            <v>25386</v>
          </cell>
          <cell r="K3645" t="str">
            <v>EL RINCON DE PACHO ESTACION DE DOIMA</v>
          </cell>
          <cell r="L3645" t="str">
            <v>CUNDINAMARCA</v>
          </cell>
          <cell r="M3645" t="str">
            <v>LA MESA</v>
          </cell>
          <cell r="N3645" t="str">
            <v>2041566  |  2120621</v>
          </cell>
          <cell r="O3645">
            <v>3115154957</v>
          </cell>
          <cell r="P3645" t="str">
            <v>ACUADOIMA@HOTMAIL.COM</v>
          </cell>
          <cell r="Q3645" t="str">
            <v>SIN ANIMO DE LUCRO</v>
          </cell>
          <cell r="R3645" t="str">
            <v>ORGANIZACION AUTORIZADA</v>
          </cell>
        </row>
        <row r="3646">
          <cell r="A3646">
            <v>49024</v>
          </cell>
          <cell r="B3646" t="str">
            <v>ASEO GLOBAL COLOMBIA S.A.S E.S.P</v>
          </cell>
          <cell r="C3646">
            <v>44022</v>
          </cell>
          <cell r="D3646" t="str">
            <v>900616152-0</v>
          </cell>
          <cell r="E3646" t="str">
            <v>OPERATIVA</v>
          </cell>
          <cell r="F3646">
            <v>44013</v>
          </cell>
          <cell r="G3646" t="str">
            <v>ACTUALIZACION</v>
          </cell>
          <cell r="H3646">
            <v>45601</v>
          </cell>
          <cell r="I3646" t="str">
            <v>JUAN DAVID ZULUAGA SALAZAR</v>
          </cell>
          <cell r="J3646">
            <v>5615</v>
          </cell>
          <cell r="K3646" t="str">
            <v>CALLE 45A # 50A-10 CC CORDOBA LOCAL 121 B5</v>
          </cell>
          <cell r="L3646" t="str">
            <v>ANTIOQUIA</v>
          </cell>
          <cell r="M3646" t="str">
            <v>RIONEGRO</v>
          </cell>
          <cell r="N3646" t="str">
            <v>3228731  |  3228731</v>
          </cell>
          <cell r="O3646">
            <v>3122460849</v>
          </cell>
          <cell r="P3646" t="str">
            <v>gerencia.admin@aseoglobal.com</v>
          </cell>
          <cell r="Q3646" t="str">
            <v>SOCIEDAD POR ACCIONES SIMPLIFICADA</v>
          </cell>
          <cell r="R3646" t="str">
            <v>SOCIEDADES (EMPRESA DE SERVICIOS PUBLICOS)</v>
          </cell>
        </row>
        <row r="3647">
          <cell r="A3647">
            <v>49025</v>
          </cell>
          <cell r="B3647" t="str">
            <v>BIOMUNDO ORGÁNICO SAS ESP</v>
          </cell>
          <cell r="C3647">
            <v>44054</v>
          </cell>
          <cell r="D3647" t="str">
            <v>901277327-0</v>
          </cell>
          <cell r="E3647" t="str">
            <v>OPERATIVA</v>
          </cell>
          <cell r="F3647">
            <v>43593</v>
          </cell>
          <cell r="G3647" t="str">
            <v>INSCRIPCION</v>
          </cell>
          <cell r="H3647">
            <v>44089</v>
          </cell>
          <cell r="I3647" t="str">
            <v>LEONARDO FABIO CRUZ COTES</v>
          </cell>
          <cell r="J3647">
            <v>66682</v>
          </cell>
          <cell r="K3647" t="str">
            <v>calle 8 # 7- 36</v>
          </cell>
          <cell r="L3647" t="str">
            <v>RISARALDA</v>
          </cell>
          <cell r="M3647" t="str">
            <v>SANTA ROSA DE CABAL</v>
          </cell>
          <cell r="N3647" t="str">
            <v>3128228  |  3148750</v>
          </cell>
          <cell r="O3647">
            <v>3128228920</v>
          </cell>
          <cell r="P3647" t="str">
            <v>leonardodelacruz10@yahoo.com</v>
          </cell>
          <cell r="Q3647" t="str">
            <v>SOCIEDAD POR ACCIONES SIMPLIFICADA</v>
          </cell>
          <cell r="R3647" t="str">
            <v>SOCIEDADES (EMPRESA DE SERVICIOS PUBLICOS)</v>
          </cell>
        </row>
        <row r="3648">
          <cell r="A3648">
            <v>49027</v>
          </cell>
          <cell r="B3648" t="str">
            <v>ASOCIACIÓN DE USUARIOS DEL ACUEDUCTO DE LA VEREDA HOJAS ANCHAS</v>
          </cell>
          <cell r="C3648">
            <v>44095</v>
          </cell>
          <cell r="D3648" t="str">
            <v>901384772-3</v>
          </cell>
          <cell r="E3648" t="str">
            <v>OPERATIVA</v>
          </cell>
          <cell r="F3648">
            <v>43841</v>
          </cell>
          <cell r="G3648" t="str">
            <v>ACTUALIZACION</v>
          </cell>
          <cell r="H3648">
            <v>45693</v>
          </cell>
          <cell r="I3648" t="str">
            <v>OLGA LUCIA MARULANDA JIMENEZ</v>
          </cell>
          <cell r="J3648">
            <v>17777</v>
          </cell>
          <cell r="K3648" t="str">
            <v>VEREDA HOJAS ANCHAS</v>
          </cell>
          <cell r="L3648" t="str">
            <v>CALDAS</v>
          </cell>
          <cell r="M3648" t="str">
            <v>SUPIA</v>
          </cell>
          <cell r="N3648" t="str">
            <v>3104383  |  3127552</v>
          </cell>
          <cell r="O3648">
            <v>3104383572</v>
          </cell>
          <cell r="P3648" t="str">
            <v>acueductohojasanchas@gmail.com</v>
          </cell>
          <cell r="Q3648" t="str">
            <v>ASOCIACION DE USUARIOS</v>
          </cell>
          <cell r="R3648" t="str">
            <v>ORGANIZACION AUTORIZADA</v>
          </cell>
        </row>
        <row r="3649">
          <cell r="A3649">
            <v>49029</v>
          </cell>
          <cell r="B3649" t="str">
            <v>JUNTA DE ACCION COMUNAL DEL CORREGIMIENTO PUEBLO NUEVO PRIMERO</v>
          </cell>
          <cell r="C3649">
            <v>44342</v>
          </cell>
          <cell r="D3649" t="str">
            <v>901282764-6</v>
          </cell>
          <cell r="E3649" t="str">
            <v>OPERATIVA</v>
          </cell>
          <cell r="F3649">
            <v>42495</v>
          </cell>
          <cell r="G3649" t="str">
            <v>INSCRIPCION</v>
          </cell>
          <cell r="H3649">
            <v>44363</v>
          </cell>
          <cell r="I3649" t="str">
            <v>ELIECER ELIGIO RAMIREZ LUNA</v>
          </cell>
          <cell r="J3649">
            <v>70235</v>
          </cell>
          <cell r="K3649" t="str">
            <v>CRA 2 # 1-35</v>
          </cell>
          <cell r="L3649" t="str">
            <v>SUCRE</v>
          </cell>
          <cell r="M3649" t="str">
            <v>GALERAS</v>
          </cell>
          <cell r="N3649" t="str">
            <v>8219820  |  6442701</v>
          </cell>
          <cell r="O3649">
            <v>3128219820</v>
          </cell>
          <cell r="P3649" t="str">
            <v>jacjunnin@gmail.com</v>
          </cell>
          <cell r="Q3649" t="str">
            <v>JUNTA DE ACCION COMUNAL</v>
          </cell>
          <cell r="R3649" t="str">
            <v>ORGANIZACION AUTORIZADA</v>
          </cell>
        </row>
        <row r="3650">
          <cell r="A3650">
            <v>49030</v>
          </cell>
          <cell r="B3650" t="str">
            <v>JUNTA DE ACCION COMUNAL DE LA VEREDA LAS CRUCES</v>
          </cell>
          <cell r="C3650">
            <v>44096</v>
          </cell>
          <cell r="D3650" t="str">
            <v>901064259-3</v>
          </cell>
          <cell r="E3650" t="str">
            <v>OPERATIVA</v>
          </cell>
          <cell r="F3650">
            <v>39539</v>
          </cell>
          <cell r="G3650" t="str">
            <v>ACTUALIZACION</v>
          </cell>
          <cell r="H3650">
            <v>45415</v>
          </cell>
          <cell r="I3650" t="str">
            <v xml:space="preserve">LEIDA LUZ  ARGEL  MARTINEZ </v>
          </cell>
          <cell r="J3650">
            <v>23079</v>
          </cell>
          <cell r="K3650" t="str">
            <v xml:space="preserve">LAS CRUCES </v>
          </cell>
          <cell r="L3650" t="str">
            <v>CÓRDOBA</v>
          </cell>
          <cell r="M3650" t="str">
            <v>BUENAVISTA</v>
          </cell>
          <cell r="N3650" t="str">
            <v>0000000  |  0000000</v>
          </cell>
          <cell r="O3650">
            <v>3137922359</v>
          </cell>
          <cell r="P3650" t="str">
            <v>accioncomunallascruces@gmail.com</v>
          </cell>
          <cell r="Q3650" t="str">
            <v>JUNTA DE ACCION COMUNAL</v>
          </cell>
          <cell r="R3650" t="str">
            <v>ORGANIZACION AUTORIZADA</v>
          </cell>
        </row>
        <row r="3651">
          <cell r="A3651">
            <v>49032</v>
          </cell>
          <cell r="B3651" t="str">
            <v>ASOCIACION DE RECICLADORES DE MONIQUIRA JAR</v>
          </cell>
          <cell r="C3651">
            <v>44018</v>
          </cell>
          <cell r="D3651" t="str">
            <v>901231991-3</v>
          </cell>
          <cell r="E3651" t="str">
            <v>OPERATIVA</v>
          </cell>
          <cell r="F3651">
            <v>43420</v>
          </cell>
          <cell r="G3651" t="str">
            <v>ACTUALIZACION</v>
          </cell>
          <cell r="H3651">
            <v>45716</v>
          </cell>
          <cell r="I3651" t="str">
            <v>ROBINSON HURTADO TORRES</v>
          </cell>
          <cell r="J3651">
            <v>15469</v>
          </cell>
          <cell r="K3651" t="str">
            <v>VEREDA PAPAYAL</v>
          </cell>
          <cell r="L3651" t="str">
            <v>BOYACÁ</v>
          </cell>
          <cell r="M3651" t="str">
            <v>MONIQUIRA</v>
          </cell>
          <cell r="N3651" t="str">
            <v>0000000  |  0000000</v>
          </cell>
          <cell r="O3651">
            <v>3223093231</v>
          </cell>
          <cell r="P3651" t="str">
            <v>recimonijar@gmail.com</v>
          </cell>
          <cell r="Q3651" t="str">
            <v>SIN ANIMO DE LUCRO</v>
          </cell>
          <cell r="R3651" t="str">
            <v>ORGANIZACION AUTORIZADA</v>
          </cell>
        </row>
        <row r="3652">
          <cell r="A3652">
            <v>49046</v>
          </cell>
          <cell r="B3652" t="str">
            <v>EMPRESA DE SERVICIOS PUBLICOS DOMICILIARIOS ASEOVIP SAS ESP</v>
          </cell>
          <cell r="C3652">
            <v>44160</v>
          </cell>
          <cell r="D3652" t="str">
            <v>901391753-2</v>
          </cell>
          <cell r="E3652" t="str">
            <v>OPERATIVA</v>
          </cell>
          <cell r="F3652">
            <v>44144</v>
          </cell>
          <cell r="G3652" t="str">
            <v>ACTUALIZACION</v>
          </cell>
          <cell r="H3652">
            <v>45475</v>
          </cell>
          <cell r="I3652" t="str">
            <v>DAILY JOHANA ALVAREZ SEGURA</v>
          </cell>
          <cell r="J3652">
            <v>81001</v>
          </cell>
          <cell r="K3652" t="str">
            <v>CALLE 18  No. 12-65 LOCAL 1 LAS AMERICAS</v>
          </cell>
          <cell r="L3652" t="str">
            <v>ARAUCA</v>
          </cell>
          <cell r="M3652" t="str">
            <v>ARAUCA</v>
          </cell>
          <cell r="N3652" t="str">
            <v>8860718  |  8860718</v>
          </cell>
          <cell r="O3652">
            <v>3160174043</v>
          </cell>
          <cell r="P3652" t="str">
            <v>atencionalcliente@aseovip.com</v>
          </cell>
          <cell r="Q3652" t="str">
            <v>SOCIEDAD POR ACCIONES SIMPLIFICADA</v>
          </cell>
          <cell r="R3652" t="str">
            <v>SOCIEDADES (EMPRESA DE SERVICIOS PUBLICOS)</v>
          </cell>
        </row>
        <row r="3653">
          <cell r="A3653">
            <v>49047</v>
          </cell>
          <cell r="B3653" t="str">
            <v>COOPERATIVA MULTIACTIVA PARA EL RECICLAJE Y LA CONSERVACIÓN AMBIENTAL EMPRESA DE SERVICIOS PÚBLICOS</v>
          </cell>
          <cell r="C3653">
            <v>44019</v>
          </cell>
          <cell r="D3653" t="str">
            <v>901391651-1</v>
          </cell>
          <cell r="E3653" t="str">
            <v>OPERATIVA</v>
          </cell>
          <cell r="F3653">
            <v>44013</v>
          </cell>
          <cell r="G3653" t="str">
            <v>ACTUALIZACION</v>
          </cell>
          <cell r="H3653">
            <v>45405</v>
          </cell>
          <cell r="I3653" t="str">
            <v>CAMILO VANEGAS PRADA</v>
          </cell>
          <cell r="J3653">
            <v>25175</v>
          </cell>
          <cell r="K3653" t="str">
            <v>CALLE 1 N 10A 84</v>
          </cell>
          <cell r="L3653" t="str">
            <v>CUNDINAMARCA</v>
          </cell>
          <cell r="M3653" t="str">
            <v>CHIA</v>
          </cell>
          <cell r="N3653" t="str">
            <v>8855964  |  8855964</v>
          </cell>
          <cell r="O3653">
            <v>3103224229</v>
          </cell>
          <cell r="P3653" t="str">
            <v>CREA.ESP.COLOMBIA@GMAIL.COM</v>
          </cell>
          <cell r="Q3653" t="str">
            <v>COOPERATIVA</v>
          </cell>
          <cell r="R3653" t="str">
            <v>ORGANIZACION AUTORIZADA</v>
          </cell>
        </row>
        <row r="3654">
          <cell r="A3654">
            <v>49085</v>
          </cell>
          <cell r="B3654" t="str">
            <v>Asociación de Recicladores  de la Frontera</v>
          </cell>
          <cell r="C3654">
            <v>44294</v>
          </cell>
          <cell r="D3654" t="str">
            <v>901263640-0</v>
          </cell>
          <cell r="E3654" t="str">
            <v>OPERATIVA</v>
          </cell>
          <cell r="F3654">
            <v>44287</v>
          </cell>
          <cell r="G3654" t="str">
            <v>INSCRIPCION</v>
          </cell>
          <cell r="H3654">
            <v>44343</v>
          </cell>
          <cell r="I3654" t="str">
            <v>PACIFICO HERIBERTO CUASAPUD PORTILLA</v>
          </cell>
          <cell r="J3654">
            <v>52356</v>
          </cell>
          <cell r="K3654" t="str">
            <v>Manzana A casa 4 Barrio Primero de Mayo</v>
          </cell>
          <cell r="L3654" t="str">
            <v>NARIÑO</v>
          </cell>
          <cell r="M3654" t="str">
            <v>IPIALES</v>
          </cell>
          <cell r="N3654" t="str">
            <v>7730713  |  7730713</v>
          </cell>
          <cell r="O3654">
            <v>3116168577</v>
          </cell>
          <cell r="P3654" t="str">
            <v>asorecicladoreslafrontera@gmail.com</v>
          </cell>
          <cell r="Q3654" t="str">
            <v>SIN ANIMO DE LUCRO</v>
          </cell>
          <cell r="R3654" t="str">
            <v>ORGANIZACION AUTORIZADA</v>
          </cell>
        </row>
        <row r="3655">
          <cell r="A3655">
            <v>49086</v>
          </cell>
          <cell r="B3655" t="str">
            <v>ASOCIACION NATIONAL ASSOCIATION OF RECYCLERS</v>
          </cell>
          <cell r="C3655">
            <v>44034</v>
          </cell>
          <cell r="D3655" t="str">
            <v>901374076-2</v>
          </cell>
          <cell r="E3655" t="str">
            <v>OPERATIVA</v>
          </cell>
          <cell r="F3655">
            <v>43921</v>
          </cell>
          <cell r="G3655" t="str">
            <v>ACTUALIZACION</v>
          </cell>
          <cell r="H3655">
            <v>44092</v>
          </cell>
          <cell r="I3655" t="str">
            <v>JONATHAN FABIAN GUTIERREZ RAMIREZ</v>
          </cell>
          <cell r="J3655">
            <v>25754</v>
          </cell>
          <cell r="K3655" t="str">
            <v>TV 14 b 41 22</v>
          </cell>
          <cell r="L3655" t="str">
            <v>CUNDINAMARCA</v>
          </cell>
          <cell r="M3655" t="str">
            <v>SOACHA</v>
          </cell>
          <cell r="N3655" t="str">
            <v>4576681  |  4576681</v>
          </cell>
          <cell r="O3655">
            <v>3203672627</v>
          </cell>
          <cell r="P3655" t="str">
            <v>NAR.NATIONAL.ASSOCIATION@GMAIL.COM</v>
          </cell>
          <cell r="Q3655" t="str">
            <v>SIN ANIMO DE LUCRO</v>
          </cell>
          <cell r="R3655" t="str">
            <v>ORGANIZACION AUTORIZADA</v>
          </cell>
        </row>
        <row r="3656">
          <cell r="A3656">
            <v>49088</v>
          </cell>
          <cell r="B3656" t="str">
            <v>ASOCIACION DE RECICLADORES TIERRA NUEVA ESP</v>
          </cell>
          <cell r="C3656">
            <v>44085</v>
          </cell>
          <cell r="D3656" t="str">
            <v>901393082-8</v>
          </cell>
          <cell r="E3656" t="str">
            <v>OPERATIVA</v>
          </cell>
          <cell r="F3656">
            <v>43906</v>
          </cell>
          <cell r="G3656" t="str">
            <v>ACTUALIZACION</v>
          </cell>
          <cell r="H3656">
            <v>45399</v>
          </cell>
          <cell r="I3656" t="str">
            <v>MYRIAM  MARTINEZ CUBILLOS</v>
          </cell>
          <cell r="J3656">
            <v>11001</v>
          </cell>
          <cell r="K3656" t="str">
            <v>Carrera 31 a #25b -71</v>
          </cell>
          <cell r="L3656" t="str">
            <v>BOGOTÁ, D.C.</v>
          </cell>
          <cell r="M3656" t="str">
            <v>BOGOTA, D.C.</v>
          </cell>
          <cell r="N3656" t="str">
            <v>3099758  |  1111111</v>
          </cell>
          <cell r="O3656">
            <v>3157973555</v>
          </cell>
          <cell r="P3656" t="str">
            <v>asoterraesp@gmail.com</v>
          </cell>
          <cell r="Q3656" t="str">
            <v>SIN ANIMO DE LUCRO</v>
          </cell>
          <cell r="R3656" t="str">
            <v>ORGANIZACION AUTORIZADA</v>
          </cell>
        </row>
        <row r="3657">
          <cell r="A3657">
            <v>49123</v>
          </cell>
          <cell r="B3657" t="str">
            <v>ASOCIACION DE USUARIOS DEL ACUEDUCTO DE LA VEREDA LA PIEDRA</v>
          </cell>
          <cell r="C3657">
            <v>44040</v>
          </cell>
          <cell r="D3657" t="str">
            <v>901285769-6</v>
          </cell>
          <cell r="E3657" t="str">
            <v>OPERATIVA</v>
          </cell>
          <cell r="F3657">
            <v>43467</v>
          </cell>
          <cell r="G3657" t="str">
            <v>ACTUALIZACION</v>
          </cell>
          <cell r="H3657">
            <v>44071</v>
          </cell>
          <cell r="I3657" t="str">
            <v>JUDITH MARIA VILORIA URUETA</v>
          </cell>
          <cell r="J3657">
            <v>8638</v>
          </cell>
          <cell r="K3657" t="str">
            <v xml:space="preserve">Vereda la piedra Mpio de </v>
          </cell>
          <cell r="L3657" t="str">
            <v>ATLÁNTICO</v>
          </cell>
          <cell r="M3657" t="str">
            <v>SABANALARGA</v>
          </cell>
          <cell r="N3657" t="str">
            <v>5355838  |  3404540</v>
          </cell>
          <cell r="O3657">
            <v>3107320144</v>
          </cell>
          <cell r="P3657" t="str">
            <v>navarroguillo@hotmail.com</v>
          </cell>
          <cell r="Q3657" t="str">
            <v>ASOCIACION DE USUARIOS</v>
          </cell>
          <cell r="R3657" t="str">
            <v>ORGANIZACION AUTORIZADA</v>
          </cell>
        </row>
        <row r="3658">
          <cell r="A3658">
            <v>49126</v>
          </cell>
          <cell r="B3658" t="str">
            <v>ASOCIACION DE USUARIOS DEL AGUA DEL CORREGIMIENTO DE SOLERA SUCRE</v>
          </cell>
          <cell r="C3658">
            <v>44039</v>
          </cell>
          <cell r="D3658" t="str">
            <v>901379738-2</v>
          </cell>
          <cell r="E3658" t="str">
            <v>OPERATIVA</v>
          </cell>
          <cell r="F3658">
            <v>43895</v>
          </cell>
          <cell r="G3658" t="str">
            <v>ACTUALIZACION</v>
          </cell>
          <cell r="H3658">
            <v>45705</v>
          </cell>
          <cell r="I3658" t="str">
            <v>LODYS PATRICIA SALCEDO HERRERA</v>
          </cell>
          <cell r="J3658">
            <v>70771</v>
          </cell>
          <cell r="K3658" t="str">
            <v>calle 1 1 1</v>
          </cell>
          <cell r="L3658" t="str">
            <v>SUCRE</v>
          </cell>
          <cell r="M3658" t="str">
            <v>SUCRE</v>
          </cell>
          <cell r="N3658" t="str">
            <v>0000000  |  0000000</v>
          </cell>
          <cell r="O3658">
            <v>3218398143</v>
          </cell>
          <cell r="P3658" t="str">
            <v>asoaguasoldesucresucre@gmail.com</v>
          </cell>
          <cell r="Q3658" t="str">
            <v>ASOCIACION DE USUARIOS</v>
          </cell>
          <cell r="R3658" t="str">
            <v>ORGANIZACION AUTORIZADA</v>
          </cell>
        </row>
        <row r="3659">
          <cell r="A3659">
            <v>49127</v>
          </cell>
          <cell r="B3659" t="str">
            <v>ASOCIACION DE USUARIOS DEL ACUEDUCTO VEREDA EL TIGRE</v>
          </cell>
          <cell r="C3659">
            <v>44104</v>
          </cell>
          <cell r="D3659" t="str">
            <v>901041115-2</v>
          </cell>
          <cell r="E3659" t="str">
            <v>OPERATIVA</v>
          </cell>
          <cell r="F3659">
            <v>42614</v>
          </cell>
          <cell r="G3659" t="str">
            <v>ACTUALIZACION</v>
          </cell>
          <cell r="H3659">
            <v>45713</v>
          </cell>
          <cell r="I3659" t="str">
            <v>SANDRA PATRICIA CORREDOR CUBILLOS</v>
          </cell>
          <cell r="J3659">
            <v>25862</v>
          </cell>
          <cell r="K3659" t="str">
            <v>VEREDA EL TIGRE</v>
          </cell>
          <cell r="L3659" t="str">
            <v>CUNDINAMARCA</v>
          </cell>
          <cell r="M3659" t="str">
            <v>VERGARA</v>
          </cell>
          <cell r="N3659" t="str">
            <v>3123825  |  3112228</v>
          </cell>
          <cell r="O3659">
            <v>3112228348</v>
          </cell>
          <cell r="P3659" t="str">
            <v>acuetigre110320@gmail.com</v>
          </cell>
          <cell r="Q3659" t="str">
            <v>ASOCIACION DE USUARIOS</v>
          </cell>
          <cell r="R3659" t="str">
            <v>ORGANIZACION AUTORIZADA</v>
          </cell>
        </row>
        <row r="3660">
          <cell r="A3660">
            <v>49129</v>
          </cell>
          <cell r="B3660" t="str">
            <v>ASOCIACION OROZUL RECYCLING</v>
          </cell>
          <cell r="C3660">
            <v>44069</v>
          </cell>
          <cell r="D3660" t="str">
            <v>901393345-1</v>
          </cell>
          <cell r="E3660" t="str">
            <v>OPERATIVA</v>
          </cell>
          <cell r="F3660">
            <v>44019</v>
          </cell>
          <cell r="G3660" t="str">
            <v>ACTUALIZACION</v>
          </cell>
          <cell r="H3660">
            <v>45372</v>
          </cell>
          <cell r="I3660" t="str">
            <v>CLARA ZULETA ARAUJO</v>
          </cell>
          <cell r="J3660">
            <v>20001</v>
          </cell>
          <cell r="K3660" t="str">
            <v>CL 44 24 30</v>
          </cell>
          <cell r="L3660" t="str">
            <v>CESAR</v>
          </cell>
          <cell r="M3660" t="str">
            <v>VALLEDUPAR</v>
          </cell>
          <cell r="N3660" t="str">
            <v>5823398  |  5823398</v>
          </cell>
          <cell r="O3660">
            <v>3014317995</v>
          </cell>
          <cell r="P3660" t="str">
            <v>OROZULRECYCLING@GMAIL.COM</v>
          </cell>
          <cell r="Q3660" t="str">
            <v>SIN ANIMO DE LUCRO</v>
          </cell>
          <cell r="R3660" t="str">
            <v>ORGANIZACION AUTORIZADA</v>
          </cell>
        </row>
        <row r="3661">
          <cell r="A3661">
            <v>49132</v>
          </cell>
          <cell r="B3661" t="str">
            <v xml:space="preserve">asociación de recicladores en recuperación de material </v>
          </cell>
          <cell r="C3661">
            <v>44134</v>
          </cell>
          <cell r="D3661" t="str">
            <v>901387595-1</v>
          </cell>
          <cell r="E3661" t="str">
            <v>OPERATIVA</v>
          </cell>
          <cell r="F3661">
            <v>43901</v>
          </cell>
          <cell r="G3661" t="str">
            <v>INSCRIPCION</v>
          </cell>
          <cell r="H3661">
            <v>44173</v>
          </cell>
          <cell r="I3661" t="str">
            <v>YENNYFER YOBANA  CASTRILLON MORA</v>
          </cell>
          <cell r="J3661">
            <v>11001</v>
          </cell>
          <cell r="K3661" t="str">
            <v xml:space="preserve">carrera 36 # 19 a 65 </v>
          </cell>
          <cell r="L3661" t="str">
            <v>BOGOTÁ, D.C.</v>
          </cell>
          <cell r="M3661" t="str">
            <v>BOGOTA, D.C.</v>
          </cell>
          <cell r="N3661" t="str">
            <v>4789403  |  4789403</v>
          </cell>
          <cell r="O3661">
            <v>3213517921</v>
          </cell>
          <cell r="P3661" t="str">
            <v>aenrecuperaciondematerial@gmail.com</v>
          </cell>
          <cell r="Q3661" t="str">
            <v>ASOCIACION DE USUARIOS</v>
          </cell>
          <cell r="R3661" t="str">
            <v>ORGANIZACION AUTORIZADA</v>
          </cell>
        </row>
        <row r="3662">
          <cell r="A3662">
            <v>49145</v>
          </cell>
          <cell r="B3662" t="str">
            <v>ASOCIACION AMBIENTAL DE RECUPERACION ECOLOGICA</v>
          </cell>
          <cell r="C3662">
            <v>44033</v>
          </cell>
          <cell r="D3662" t="str">
            <v>901388809-5</v>
          </cell>
          <cell r="E3662" t="str">
            <v>OPERATIVA</v>
          </cell>
          <cell r="F3662">
            <v>43986</v>
          </cell>
          <cell r="G3662" t="str">
            <v>ACTUALIZACION</v>
          </cell>
          <cell r="H3662">
            <v>45715</v>
          </cell>
          <cell r="I3662" t="str">
            <v>ALVARO JOSE IGLESIAS CASTANEDA</v>
          </cell>
          <cell r="J3662">
            <v>11001</v>
          </cell>
          <cell r="K3662" t="str">
            <v>CALLE 16 A # 81F - 03</v>
          </cell>
          <cell r="L3662" t="str">
            <v>BOGOTÁ, D.C.</v>
          </cell>
          <cell r="M3662" t="str">
            <v>BOGOTA, D.C.</v>
          </cell>
          <cell r="N3662" t="str">
            <v>0000000  |  0000000</v>
          </cell>
          <cell r="O3662">
            <v>3223501559</v>
          </cell>
          <cell r="P3662" t="str">
            <v>aso.aarei@gmail.com</v>
          </cell>
          <cell r="Q3662" t="str">
            <v>SIN ANIMO DE LUCRO</v>
          </cell>
          <cell r="R3662" t="str">
            <v>ORGANIZACION AUTORIZADA</v>
          </cell>
        </row>
        <row r="3663">
          <cell r="A3663">
            <v>49150</v>
          </cell>
          <cell r="B3663" t="str">
            <v>Asociación de Usuarios del Acueducto Alcantarillado y Aseo de San Sebastián Cauca</v>
          </cell>
          <cell r="C3663">
            <v>45183</v>
          </cell>
          <cell r="D3663" t="str">
            <v>901394737-8</v>
          </cell>
          <cell r="E3663" t="str">
            <v>OPERATIVA</v>
          </cell>
          <cell r="F3663">
            <v>44071</v>
          </cell>
          <cell r="G3663" t="str">
            <v>ACTUALIZACION</v>
          </cell>
          <cell r="H3663">
            <v>45360</v>
          </cell>
          <cell r="I3663" t="str">
            <v>RULBER SANTIAGO HOYOS</v>
          </cell>
          <cell r="J3663">
            <v>19693</v>
          </cell>
          <cell r="K3663" t="str">
            <v>Calle 3 Barrio San Francisco</v>
          </cell>
          <cell r="L3663" t="str">
            <v>CAUCA</v>
          </cell>
          <cell r="M3663" t="str">
            <v>SAN SEBASTIAN</v>
          </cell>
          <cell r="N3663" t="str">
            <v>8208979  |  8208979</v>
          </cell>
          <cell r="O3663">
            <v>3104039524</v>
          </cell>
          <cell r="P3663" t="str">
            <v>aaasansebastian@gmail.com</v>
          </cell>
          <cell r="Q3663" t="str">
            <v>ASOCIACION DE USUARIOS</v>
          </cell>
          <cell r="R3663" t="str">
            <v>ORGANIZACION AUTORIZADA</v>
          </cell>
        </row>
        <row r="3664">
          <cell r="A3664">
            <v>49163</v>
          </cell>
          <cell r="B3664" t="str">
            <v xml:space="preserve">ASOCIACION DE USUARIOS DEL ACUEDUCTO VEREDA LA VUELTA EL OCOBO MUNICIPIO TIBACUY </v>
          </cell>
          <cell r="C3664">
            <v>44240</v>
          </cell>
          <cell r="D3664" t="str">
            <v>900115555-5</v>
          </cell>
          <cell r="E3664" t="str">
            <v>OPERATIVA</v>
          </cell>
          <cell r="F3664">
            <v>34967</v>
          </cell>
          <cell r="G3664" t="str">
            <v>ACTUALIZACION</v>
          </cell>
          <cell r="H3664">
            <v>44693</v>
          </cell>
          <cell r="I3664" t="str">
            <v>ROMAN JOAU BLANCO PAEZ</v>
          </cell>
          <cell r="J3664">
            <v>25805</v>
          </cell>
          <cell r="K3664" t="str">
            <v>CALLE 5 No 2-21</v>
          </cell>
          <cell r="L3664" t="str">
            <v>CUNDINAMARCA</v>
          </cell>
          <cell r="M3664" t="str">
            <v>TIBACUY</v>
          </cell>
          <cell r="N3664" t="str">
            <v>0000000  |  0000000</v>
          </cell>
          <cell r="O3664">
            <v>3163553794</v>
          </cell>
          <cell r="P3664" t="str">
            <v>ROMANBLANCO2010@HOTMAIL.COM</v>
          </cell>
          <cell r="Q3664" t="str">
            <v>ASOCIACION DE USUARIOS</v>
          </cell>
          <cell r="R3664" t="str">
            <v>ORGANIZACION AUTORIZADA</v>
          </cell>
        </row>
        <row r="3665">
          <cell r="A3665">
            <v>49164</v>
          </cell>
          <cell r="B3665" t="str">
            <v>EMPRESA COMUNAL RENTABLE DE LOS SERVICIOS PÚBLICOS DE ACUEDUCTO Y ALCANTARILLADO DE CASTILLA</v>
          </cell>
          <cell r="C3665">
            <v>44068</v>
          </cell>
          <cell r="D3665" t="str">
            <v>900624343-4</v>
          </cell>
          <cell r="E3665" t="str">
            <v>OPERATIVA</v>
          </cell>
          <cell r="F3665">
            <v>42552</v>
          </cell>
          <cell r="G3665" t="str">
            <v>ACTUALIZACION</v>
          </cell>
          <cell r="H3665">
            <v>45450</v>
          </cell>
          <cell r="I3665" t="str">
            <v>JUAN CARLOS PORTELA  BERMUDEZ</v>
          </cell>
          <cell r="J3665">
            <v>73217</v>
          </cell>
          <cell r="K3665" t="str">
            <v>CARRERA 2 A No 2 52</v>
          </cell>
          <cell r="L3665" t="str">
            <v>TOLIMA</v>
          </cell>
          <cell r="M3665" t="str">
            <v>COYAIMA</v>
          </cell>
          <cell r="N3665" t="str">
            <v>3287007  |  3287087</v>
          </cell>
          <cell r="O3665">
            <v>3013287007</v>
          </cell>
          <cell r="P3665" t="str">
            <v>spaac2023@gmail.com</v>
          </cell>
          <cell r="Q3665" t="str">
            <v>JUNTA DE ACCION COMUNAL</v>
          </cell>
          <cell r="R3665" t="str">
            <v>ORGANIZACION AUTORIZADA</v>
          </cell>
        </row>
        <row r="3666">
          <cell r="A3666">
            <v>49165</v>
          </cell>
          <cell r="B3666" t="str">
            <v xml:space="preserve">ASOCIACION DE USUARIOS DEL ACUEDCUTO NOE VEREDA LA VUELTA </v>
          </cell>
          <cell r="C3666">
            <v>44121</v>
          </cell>
          <cell r="D3666" t="str">
            <v>900216662-9</v>
          </cell>
          <cell r="E3666" t="str">
            <v>OPERATIVA</v>
          </cell>
          <cell r="F3666">
            <v>39568</v>
          </cell>
          <cell r="G3666" t="str">
            <v>INSCRIPCION</v>
          </cell>
          <cell r="H3666">
            <v>44124</v>
          </cell>
          <cell r="I3666" t="str">
            <v>MARIA NANCY MENDEZ BALLESTEROS</v>
          </cell>
          <cell r="J3666">
            <v>25805</v>
          </cell>
          <cell r="K3666" t="str">
            <v>VDA LA VUELTA FCA LA VUELTA</v>
          </cell>
          <cell r="L3666" t="str">
            <v>CUNDINAMARCA</v>
          </cell>
          <cell r="M3666" t="str">
            <v>TIBACUY</v>
          </cell>
          <cell r="N3666" t="str">
            <v>8668158  |  8668158</v>
          </cell>
          <cell r="O3666" t="str">
            <v>No disponible</v>
          </cell>
          <cell r="P3666" t="str">
            <v>nancymendez.25@hotmail.com</v>
          </cell>
          <cell r="Q3666" t="str">
            <v>ASOCIACION DE USUARIOS</v>
          </cell>
          <cell r="R3666" t="str">
            <v>ORGANIZACION AUTORIZADA</v>
          </cell>
        </row>
        <row r="3667">
          <cell r="A3667">
            <v>49166</v>
          </cell>
          <cell r="B3667" t="str">
            <v>COOPERATIVA INDUSTRIAL DE RECICLADORES LA PROSPERIDAD</v>
          </cell>
          <cell r="C3667">
            <v>45233</v>
          </cell>
          <cell r="D3667" t="str">
            <v>900830036-0</v>
          </cell>
          <cell r="E3667" t="str">
            <v>OPERATIVA</v>
          </cell>
          <cell r="F3667">
            <v>41932</v>
          </cell>
          <cell r="G3667" t="str">
            <v>INSCRIPCION</v>
          </cell>
          <cell r="H3667">
            <v>45309</v>
          </cell>
          <cell r="I3667" t="str">
            <v>JUAN MANUEL TAVERA CASTRO</v>
          </cell>
          <cell r="J3667">
            <v>20001</v>
          </cell>
          <cell r="K3667" t="str">
            <v>Cra 18D 55 04</v>
          </cell>
          <cell r="L3667" t="str">
            <v>CESAR</v>
          </cell>
          <cell r="M3667" t="str">
            <v>VALLEDUPAR</v>
          </cell>
          <cell r="N3667" t="str">
            <v>5092121  |  5092121</v>
          </cell>
          <cell r="O3667">
            <v>3135092121</v>
          </cell>
          <cell r="P3667" t="str">
            <v>reciclajeslaprosperidad@hotmail.com</v>
          </cell>
          <cell r="Q3667" t="str">
            <v>COOPERATIVA</v>
          </cell>
          <cell r="R3667" t="str">
            <v>ORGANIZACION AUTORIZADA</v>
          </cell>
        </row>
        <row r="3668">
          <cell r="A3668">
            <v>49168</v>
          </cell>
          <cell r="B3668" t="str">
            <v>ASOCIACION DE SUSCRIPTORES DEL ACUEDUCTO VEREDAL CALDERA, SIECHA Y CUMBA</v>
          </cell>
          <cell r="C3668">
            <v>44043</v>
          </cell>
          <cell r="D3668" t="str">
            <v>901074233-5</v>
          </cell>
          <cell r="E3668" t="str">
            <v>OPERATIVA</v>
          </cell>
          <cell r="F3668">
            <v>42849</v>
          </cell>
          <cell r="G3668" t="str">
            <v>ACTUALIZACION</v>
          </cell>
          <cell r="H3668">
            <v>45700</v>
          </cell>
          <cell r="I3668" t="str">
            <v>MARTHA CECILIA TORRES DIAZ</v>
          </cell>
          <cell r="J3668">
            <v>25178</v>
          </cell>
          <cell r="K3668" t="str">
            <v>CALLE 5  Numero 4-16</v>
          </cell>
          <cell r="L3668" t="str">
            <v>CUNDINAMARCA</v>
          </cell>
          <cell r="M3668" t="str">
            <v>CHIPAQUE</v>
          </cell>
          <cell r="N3668" t="str">
            <v>8484266  |  0000000</v>
          </cell>
          <cell r="O3668">
            <v>3143372664</v>
          </cell>
          <cell r="P3668" t="str">
            <v>MARTHATORRES1009@GMAIL.COM</v>
          </cell>
          <cell r="Q3668" t="str">
            <v>ASOCIACION DE USUARIOS</v>
          </cell>
          <cell r="R3668" t="str">
            <v>ORGANIZACION AUTORIZADA</v>
          </cell>
        </row>
        <row r="3669">
          <cell r="A3669">
            <v>49173</v>
          </cell>
          <cell r="B3669" t="str">
            <v>COOPERATIVA DE SERVICIOS PUBLICOS DE SANTA BARBARA DE PINTO LIMITADA</v>
          </cell>
          <cell r="C3669">
            <v>44290</v>
          </cell>
          <cell r="D3669" t="str">
            <v>901396328-8</v>
          </cell>
          <cell r="E3669" t="str">
            <v>OPERATIVA</v>
          </cell>
          <cell r="F3669">
            <v>44079</v>
          </cell>
          <cell r="G3669" t="str">
            <v>ACTUALIZACION</v>
          </cell>
          <cell r="H3669">
            <v>45701</v>
          </cell>
          <cell r="I3669" t="str">
            <v>RAFAEL ALFONSO MARTINEZ ECHAVEZ</v>
          </cell>
          <cell r="J3669">
            <v>47720</v>
          </cell>
          <cell r="K3669" t="str">
            <v>BARRIO MEDIA LUNA VIA VELADERO</v>
          </cell>
          <cell r="L3669" t="str">
            <v>MAGDALENA</v>
          </cell>
          <cell r="M3669" t="str">
            <v>SANTA BARBARA DE PINTO</v>
          </cell>
          <cell r="N3669" t="str">
            <v>3043935  |  3043935</v>
          </cell>
          <cell r="O3669">
            <v>3043935268</v>
          </cell>
          <cell r="P3669" t="str">
            <v>acuapintoltda@gmail.com</v>
          </cell>
          <cell r="Q3669" t="str">
            <v>COOPERATIVA</v>
          </cell>
          <cell r="R3669" t="str">
            <v>ORGANIZACION AUTORIZADA</v>
          </cell>
        </row>
        <row r="3670">
          <cell r="A3670">
            <v>49174</v>
          </cell>
          <cell r="B3670" t="str">
            <v>JUNTA DE ACCIÓN COMUNAL VEREDA LAS MINAS</v>
          </cell>
          <cell r="C3670">
            <v>44036</v>
          </cell>
          <cell r="D3670" t="str">
            <v>900391416-1</v>
          </cell>
          <cell r="E3670" t="str">
            <v>OPERATIVA</v>
          </cell>
          <cell r="F3670">
            <v>40471</v>
          </cell>
          <cell r="G3670" t="str">
            <v>INSCRIPCION</v>
          </cell>
          <cell r="H3670">
            <v>44070</v>
          </cell>
          <cell r="I3670" t="str">
            <v>TIRSO BENAVIDES GETIAL</v>
          </cell>
          <cell r="J3670">
            <v>52838</v>
          </cell>
          <cell r="K3670" t="str">
            <v>VEREDA LAS MINAS</v>
          </cell>
          <cell r="L3670" t="str">
            <v>NARIÑO</v>
          </cell>
          <cell r="M3670" t="str">
            <v>TUQUERRES</v>
          </cell>
          <cell r="N3670" t="str">
            <v>7356501  |  7356501</v>
          </cell>
          <cell r="O3670">
            <v>3167356501</v>
          </cell>
          <cell r="P3670" t="str">
            <v>jacveredalasminas@gmail.com</v>
          </cell>
          <cell r="Q3670" t="str">
            <v>JUNTA DE ACCION COMUNAL</v>
          </cell>
          <cell r="R3670" t="str">
            <v>ORGANIZACION AUTORIZADA</v>
          </cell>
        </row>
        <row r="3671">
          <cell r="A3671">
            <v>49175</v>
          </cell>
          <cell r="B3671" t="str">
            <v>ASOCIACIÓN DE SUSCRIPTORES DEL ACUEDUCTO ALFARAS DEL MUNICIPIO DE NUEVO COLÓN</v>
          </cell>
          <cell r="C3671">
            <v>44084</v>
          </cell>
          <cell r="D3671" t="str">
            <v>820004220-7</v>
          </cell>
          <cell r="E3671" t="str">
            <v>OPERATIVA</v>
          </cell>
          <cell r="F3671">
            <v>40238</v>
          </cell>
          <cell r="G3671" t="str">
            <v>ACTUALIZACION</v>
          </cell>
          <cell r="H3671">
            <v>45489</v>
          </cell>
          <cell r="I3671" t="str">
            <v>EMERSON MANUEL ESPINEL PACHECO</v>
          </cell>
          <cell r="J3671">
            <v>15494</v>
          </cell>
          <cell r="K3671" t="str">
            <v>Cr. 4 No. 4-56</v>
          </cell>
          <cell r="L3671" t="str">
            <v>BOYACÁ</v>
          </cell>
          <cell r="M3671" t="str">
            <v>NUEVO COLON</v>
          </cell>
          <cell r="N3671" t="str">
            <v>3183405  |  3183405</v>
          </cell>
          <cell r="O3671">
            <v>3183405743</v>
          </cell>
          <cell r="P3671" t="str">
            <v>alfarasnuevocolon@gmail.com</v>
          </cell>
          <cell r="Q3671" t="str">
            <v>SIN ANIMO DE LUCRO</v>
          </cell>
          <cell r="R3671" t="str">
            <v>ORGANIZACION AUTORIZADA</v>
          </cell>
        </row>
        <row r="3672">
          <cell r="A3672">
            <v>49176</v>
          </cell>
          <cell r="B3672" t="str">
            <v>Corporacion Empresa de Servicios Publicos de Recuperadores Ambientales</v>
          </cell>
          <cell r="C3672">
            <v>44039</v>
          </cell>
          <cell r="D3672" t="str">
            <v>901386794-4</v>
          </cell>
          <cell r="E3672" t="str">
            <v>OPERATIVA</v>
          </cell>
          <cell r="F3672">
            <v>43993</v>
          </cell>
          <cell r="G3672" t="str">
            <v>ACTUALIZACION</v>
          </cell>
          <cell r="H3672">
            <v>45721</v>
          </cell>
          <cell r="I3672" t="str">
            <v>YESICA MARIA PACHECO RAMIREZ</v>
          </cell>
          <cell r="J3672">
            <v>5893</v>
          </cell>
          <cell r="K3672" t="str">
            <v>CARRERA 57 N°50-121</v>
          </cell>
          <cell r="L3672" t="str">
            <v>ANTIOQUIA</v>
          </cell>
          <cell r="M3672" t="str">
            <v>YONDO</v>
          </cell>
          <cell r="N3672" t="str">
            <v>0000000  |  0000000</v>
          </cell>
          <cell r="O3672">
            <v>3045891781</v>
          </cell>
          <cell r="P3672" t="str">
            <v>corporacionraeco@gmail.com</v>
          </cell>
          <cell r="Q3672" t="str">
            <v>CORPORACION</v>
          </cell>
          <cell r="R3672" t="str">
            <v>ORGANIZACION AUTORIZADA</v>
          </cell>
        </row>
        <row r="3673">
          <cell r="A3673">
            <v>49223</v>
          </cell>
          <cell r="B3673" t="str">
            <v>ECOBASS SAS ESP</v>
          </cell>
          <cell r="C3673">
            <v>44046</v>
          </cell>
          <cell r="D3673" t="str">
            <v>901334590-6</v>
          </cell>
          <cell r="E3673" t="str">
            <v>OPERATIVA</v>
          </cell>
          <cell r="F3673">
            <v>45323</v>
          </cell>
          <cell r="G3673" t="str">
            <v>ACTUALIZACION</v>
          </cell>
          <cell r="H3673">
            <v>45436</v>
          </cell>
          <cell r="I3673" t="str">
            <v>CARMEN HAILEY SANCHEZ MEZA</v>
          </cell>
          <cell r="J3673">
            <v>54874</v>
          </cell>
          <cell r="K3673" t="str">
            <v>CARRERA 11B # 7-137</v>
          </cell>
          <cell r="L3673" t="str">
            <v>NORTE DE SANTANDER</v>
          </cell>
          <cell r="M3673" t="str">
            <v>VILLA DEL ROSARIO</v>
          </cell>
          <cell r="N3673" t="str">
            <v>5740455  |  5740455</v>
          </cell>
          <cell r="O3673">
            <v>3006440394</v>
          </cell>
          <cell r="P3673" t="str">
            <v>ecobassgerencia@gmail.com</v>
          </cell>
          <cell r="Q3673" t="str">
            <v>SOCIEDAD POR ACCIONES SIMPLIFICADA</v>
          </cell>
          <cell r="R3673" t="str">
            <v>SOCIEDADES (EMPRESA DE SERVICIOS PUBLICOS)</v>
          </cell>
        </row>
        <row r="3674">
          <cell r="A3674">
            <v>49225</v>
          </cell>
          <cell r="B3674" t="str">
            <v>JUNTA DE ACCION COMUNAL DE LA VEREDA EL TAMBILLO</v>
          </cell>
          <cell r="C3674">
            <v>44112</v>
          </cell>
          <cell r="D3674" t="str">
            <v>901068312-4</v>
          </cell>
          <cell r="E3674" t="str">
            <v>OPERATIVA</v>
          </cell>
          <cell r="F3674">
            <v>38078</v>
          </cell>
          <cell r="G3674" t="str">
            <v>ACTUALIZACION</v>
          </cell>
          <cell r="H3674">
            <v>45700</v>
          </cell>
          <cell r="I3674" t="str">
            <v>ADALIS SENEIDA INSUASTY  GUERRA</v>
          </cell>
          <cell r="J3674">
            <v>52260</v>
          </cell>
          <cell r="K3674" t="str">
            <v>VEREDA EL TAMBILLO</v>
          </cell>
          <cell r="L3674" t="str">
            <v>NARIÑO</v>
          </cell>
          <cell r="M3674" t="str">
            <v>EL TAMBO</v>
          </cell>
          <cell r="N3674" t="str">
            <v>0000000  |  0000000</v>
          </cell>
          <cell r="O3674">
            <v>3186404843</v>
          </cell>
          <cell r="P3674" t="str">
            <v>jacveltambillo@gmail.com</v>
          </cell>
          <cell r="Q3674" t="str">
            <v>JUNTA DE ACCION COMUNAL</v>
          </cell>
          <cell r="R3674" t="str">
            <v>ORGANIZACION AUTORIZADA</v>
          </cell>
        </row>
        <row r="3675">
          <cell r="A3675">
            <v>49226</v>
          </cell>
          <cell r="B3675" t="str">
            <v>JUNTA DE ACCION COMUNAL DE LA VEREDA EL CAPULI</v>
          </cell>
          <cell r="C3675">
            <v>44092</v>
          </cell>
          <cell r="D3675" t="str">
            <v>901027436-3</v>
          </cell>
          <cell r="E3675" t="str">
            <v>OPERATIVA</v>
          </cell>
          <cell r="F3675">
            <v>38589</v>
          </cell>
          <cell r="G3675" t="str">
            <v>ACTUALIZACION</v>
          </cell>
          <cell r="H3675">
            <v>45699</v>
          </cell>
          <cell r="I3675" t="str">
            <v>ESTELA DEL CARMEN BOTINA ACOSTA</v>
          </cell>
          <cell r="J3675">
            <v>52260</v>
          </cell>
          <cell r="K3675" t="str">
            <v>VEREDA EL CAPULI</v>
          </cell>
          <cell r="L3675" t="str">
            <v>NARIÑO</v>
          </cell>
          <cell r="M3675" t="str">
            <v>EL TAMBO</v>
          </cell>
          <cell r="N3675" t="str">
            <v>7777777  |  7777777</v>
          </cell>
          <cell r="O3675">
            <v>3105445691</v>
          </cell>
          <cell r="P3675" t="str">
            <v>esteladelcarmen1964@hotmail.es</v>
          </cell>
          <cell r="Q3675" t="str">
            <v>JUNTA DE ACCION COMUNAL</v>
          </cell>
          <cell r="R3675" t="str">
            <v>ORGANIZACION AUTORIZADA</v>
          </cell>
        </row>
        <row r="3676">
          <cell r="A3676">
            <v>49245</v>
          </cell>
          <cell r="B3676" t="str">
            <v>ASOCIACION DE RECICLADORES POR UNA NUEVA VIDA</v>
          </cell>
          <cell r="C3676">
            <v>44043</v>
          </cell>
          <cell r="D3676" t="str">
            <v>901395377-4</v>
          </cell>
          <cell r="E3676" t="str">
            <v>OPERATIVA</v>
          </cell>
          <cell r="F3676">
            <v>44021</v>
          </cell>
          <cell r="G3676" t="str">
            <v>ACTUALIZACION</v>
          </cell>
          <cell r="H3676">
            <v>45404</v>
          </cell>
          <cell r="I3676" t="str">
            <v>BALCEIRO MANUEL ALMANZA MEDINA</v>
          </cell>
          <cell r="J3676">
            <v>11001</v>
          </cell>
          <cell r="K3676" t="str">
            <v>TRANS 42 #5A-04</v>
          </cell>
          <cell r="L3676" t="str">
            <v>BOGOTÁ, D.C.</v>
          </cell>
          <cell r="M3676" t="str">
            <v>BOGOTA, D.C.</v>
          </cell>
          <cell r="N3676" t="str">
            <v>3144304  |  3115275</v>
          </cell>
          <cell r="O3676">
            <v>3144304454</v>
          </cell>
          <cell r="P3676" t="str">
            <v>asorevid2020@gmail.com</v>
          </cell>
          <cell r="Q3676" t="str">
            <v>SIN ANIMO DE LUCRO</v>
          </cell>
          <cell r="R3676" t="str">
            <v>ORGANIZACION AUTORIZADA</v>
          </cell>
        </row>
        <row r="3677">
          <cell r="A3677">
            <v>49246</v>
          </cell>
          <cell r="B3677" t="str">
            <v>fundacion sociocultural ambientarte</v>
          </cell>
          <cell r="C3677">
            <v>44117</v>
          </cell>
          <cell r="D3677" t="str">
            <v>901007617-4</v>
          </cell>
          <cell r="E3677" t="str">
            <v>OPERATIVA</v>
          </cell>
          <cell r="F3677">
            <v>42622</v>
          </cell>
          <cell r="G3677" t="str">
            <v>ACTUALIZACION</v>
          </cell>
          <cell r="H3677">
            <v>44194</v>
          </cell>
          <cell r="I3677" t="str">
            <v>LINA MARIA RIVERA SERNA</v>
          </cell>
          <cell r="J3677">
            <v>5001</v>
          </cell>
          <cell r="K3677" t="str">
            <v>CARREA 46 N 52 - 25 OFICINA 615</v>
          </cell>
          <cell r="L3677" t="str">
            <v>ANTIOQUIA</v>
          </cell>
          <cell r="M3677" t="str">
            <v>MEDELLÍN</v>
          </cell>
          <cell r="N3677" t="str">
            <v>5112400  |  5112400</v>
          </cell>
          <cell r="O3677">
            <v>3205777644</v>
          </cell>
          <cell r="P3677" t="str">
            <v>scarteproambiental@gmail.com</v>
          </cell>
          <cell r="Q3677" t="str">
            <v>SIN ANIMO DE LUCRO</v>
          </cell>
          <cell r="R3677" t="str">
            <v>ORGANIZACION AUTORIZADA</v>
          </cell>
        </row>
        <row r="3678">
          <cell r="A3678">
            <v>49264</v>
          </cell>
          <cell r="B3678" t="str">
            <v>ASOCIACIÓN DE GESTORES AMBIENTALES UNIDOS POR COLOMBIA</v>
          </cell>
          <cell r="C3678">
            <v>44044</v>
          </cell>
          <cell r="D3678" t="str">
            <v>901397546-1</v>
          </cell>
          <cell r="E3678" t="str">
            <v>OPERATIVA</v>
          </cell>
          <cell r="F3678">
            <v>44044</v>
          </cell>
          <cell r="G3678" t="str">
            <v>ACTUALIZACION</v>
          </cell>
          <cell r="H3678">
            <v>45357</v>
          </cell>
          <cell r="I3678" t="str">
            <v>DORIS HELENA PINILLA VASQUEZ</v>
          </cell>
          <cell r="J3678">
            <v>68081</v>
          </cell>
          <cell r="K3678" t="str">
            <v>CLLE 47 No 12C-71 b BARRIO EL DORADO</v>
          </cell>
          <cell r="L3678" t="str">
            <v>SANTANDER</v>
          </cell>
          <cell r="M3678" t="str">
            <v>BARRANCABERMEJA</v>
          </cell>
          <cell r="N3678" t="str">
            <v>6025455  |  6223519</v>
          </cell>
          <cell r="O3678">
            <v>3023313872</v>
          </cell>
          <cell r="P3678" t="str">
            <v>asogecolgerencia@gmail.com</v>
          </cell>
          <cell r="Q3678" t="str">
            <v>SIN ANIMO DE LUCRO</v>
          </cell>
          <cell r="R3678" t="str">
            <v>ORGANIZACION AUTORIZADA</v>
          </cell>
        </row>
        <row r="3679">
          <cell r="A3679">
            <v>49265</v>
          </cell>
          <cell r="B3679" t="str">
            <v>JAC.VEREDAALTOSANO</v>
          </cell>
          <cell r="C3679">
            <v>44113</v>
          </cell>
          <cell r="D3679" t="str">
            <v>900239147-6</v>
          </cell>
          <cell r="E3679" t="str">
            <v>OPERATIVA</v>
          </cell>
          <cell r="F3679">
            <v>39630</v>
          </cell>
          <cell r="G3679" t="str">
            <v>ACTUALIZACION</v>
          </cell>
          <cell r="H3679">
            <v>45700</v>
          </cell>
          <cell r="I3679" t="str">
            <v>PATRICIA YANIRA ESPANA DIAZ</v>
          </cell>
          <cell r="J3679">
            <v>52260</v>
          </cell>
          <cell r="K3679" t="str">
            <v>VEREDA ALTOSANO</v>
          </cell>
          <cell r="L3679" t="str">
            <v>NARIÑO</v>
          </cell>
          <cell r="M3679" t="str">
            <v>EL TAMBO</v>
          </cell>
          <cell r="N3679" t="str">
            <v>1111111  |  1111111</v>
          </cell>
          <cell r="O3679">
            <v>3133966355</v>
          </cell>
          <cell r="P3679" t="str">
            <v>omarmelo481@gmail.com</v>
          </cell>
          <cell r="Q3679" t="str">
            <v>JUNTA DE ACCION COMUNAL</v>
          </cell>
          <cell r="R3679" t="str">
            <v>ORGANIZACION AUTORIZADA</v>
          </cell>
        </row>
        <row r="3680">
          <cell r="A3680">
            <v>49266</v>
          </cell>
          <cell r="B3680" t="str">
            <v>ASOCIACION DE SUSCRIPTORES DEL ACUEDUCTO DE LAS VEREDAS TIERRA DE CASTRO TIERRA DE GONZALEZ PAPAYAL Y COLORADO DEL MUNICIPIO DE MONIQUIRA BOYACA</v>
          </cell>
          <cell r="C3680">
            <v>44112</v>
          </cell>
          <cell r="D3680" t="str">
            <v>900102860-0</v>
          </cell>
          <cell r="E3680" t="str">
            <v>OPERATIVA</v>
          </cell>
          <cell r="F3680">
            <v>43556</v>
          </cell>
          <cell r="G3680" t="str">
            <v>ACTUALIZACION</v>
          </cell>
          <cell r="H3680">
            <v>45427</v>
          </cell>
          <cell r="I3680" t="str">
            <v>ISIDRO CAMACHO SUAREZ</v>
          </cell>
          <cell r="J3680">
            <v>15469</v>
          </cell>
          <cell r="K3680" t="str">
            <v>VEREDA PAPAYAL SECTOR ALTO BELLO</v>
          </cell>
          <cell r="L3680" t="str">
            <v>BOYACÁ</v>
          </cell>
          <cell r="M3680" t="str">
            <v>MONIQUIRA</v>
          </cell>
          <cell r="N3680" t="str">
            <v>7282683  |  7282683</v>
          </cell>
          <cell r="O3680">
            <v>3203427711</v>
          </cell>
          <cell r="P3680" t="str">
            <v>isidrocamacho1014@hotmail.com</v>
          </cell>
          <cell r="Q3680" t="str">
            <v>SIN ANIMO DE LUCRO</v>
          </cell>
          <cell r="R3680" t="str">
            <v>ORGANIZACION AUTORIZADA</v>
          </cell>
        </row>
        <row r="3681">
          <cell r="A3681">
            <v>49269</v>
          </cell>
          <cell r="B3681" t="str">
            <v>ASOCIACION DE USUARIOS DE ACUEDUCTO Y ALCANTARILLADO COMUNITARIO ASUICHAL</v>
          </cell>
          <cell r="C3681">
            <v>44047</v>
          </cell>
          <cell r="D3681" t="str">
            <v>900759084-1</v>
          </cell>
          <cell r="E3681" t="str">
            <v>OPERATIVA</v>
          </cell>
          <cell r="F3681">
            <v>35521</v>
          </cell>
          <cell r="G3681" t="str">
            <v>ACTUALIZACION</v>
          </cell>
          <cell r="H3681">
            <v>45404</v>
          </cell>
          <cell r="I3681" t="str">
            <v xml:space="preserve">EDUARDO ROLANDO SANTACRUZ </v>
          </cell>
          <cell r="J3681">
            <v>52838</v>
          </cell>
          <cell r="K3681" t="str">
            <v>Vereda Libertad</v>
          </cell>
          <cell r="L3681" t="str">
            <v>NARIÑO</v>
          </cell>
          <cell r="M3681" t="str">
            <v>TUQUERRES</v>
          </cell>
          <cell r="N3681" t="str">
            <v>8690071  |  7394348</v>
          </cell>
          <cell r="O3681">
            <v>3168690071</v>
          </cell>
          <cell r="P3681" t="str">
            <v>asuichal2018@gmail.com</v>
          </cell>
          <cell r="Q3681" t="str">
            <v>ASOCIACION DE USUARIOS</v>
          </cell>
          <cell r="R3681" t="str">
            <v>ORGANIZACION AUTORIZADA</v>
          </cell>
        </row>
        <row r="3682">
          <cell r="A3682">
            <v>49271</v>
          </cell>
          <cell r="B3682" t="str">
            <v>ASOCIACION DE RECICLADORES TRIPLE R ESP</v>
          </cell>
          <cell r="C3682">
            <v>44044</v>
          </cell>
          <cell r="D3682" t="str">
            <v>901398652-9</v>
          </cell>
          <cell r="E3682" t="str">
            <v>OPERATIVA</v>
          </cell>
          <cell r="F3682">
            <v>44044</v>
          </cell>
          <cell r="G3682" t="str">
            <v>ACTUALIZACION</v>
          </cell>
          <cell r="H3682">
            <v>44585</v>
          </cell>
          <cell r="I3682" t="str">
            <v>JHON JAIRO CORREA PACHECO</v>
          </cell>
          <cell r="J3682">
            <v>68081</v>
          </cell>
          <cell r="K3682" t="str">
            <v>Calle 72B No. 36-36</v>
          </cell>
          <cell r="L3682" t="str">
            <v>SANTANDER</v>
          </cell>
          <cell r="M3682" t="str">
            <v>BARRANCABERMEJA</v>
          </cell>
          <cell r="N3682" t="str">
            <v>6113349  |  6113349</v>
          </cell>
          <cell r="O3682">
            <v>3014714389</v>
          </cell>
          <cell r="P3682" t="str">
            <v>tripleresp@gmail.com</v>
          </cell>
          <cell r="Q3682" t="str">
            <v>SIN ANIMO DE LUCRO</v>
          </cell>
          <cell r="R3682" t="str">
            <v>ORGANIZACION AUTORIZADA</v>
          </cell>
        </row>
        <row r="3683">
          <cell r="A3683">
            <v>49304</v>
          </cell>
          <cell r="B3683" t="str">
            <v>ASEOCARIBE COLOMBIA S.A.S. E.S.P.</v>
          </cell>
          <cell r="C3683">
            <v>44441</v>
          </cell>
          <cell r="D3683" t="str">
            <v>901268033-2</v>
          </cell>
          <cell r="E3683" t="str">
            <v>OPERATIVA</v>
          </cell>
          <cell r="F3683">
            <v>43952</v>
          </cell>
          <cell r="G3683" t="str">
            <v>ACTUALIZACION</v>
          </cell>
          <cell r="H3683">
            <v>45429</v>
          </cell>
          <cell r="I3683" t="str">
            <v>ALFREDO MANUEL HUGUETH ALBA</v>
          </cell>
          <cell r="J3683">
            <v>8001</v>
          </cell>
          <cell r="K3683" t="str">
            <v>calle 110#10-240, bodega 25</v>
          </cell>
          <cell r="L3683" t="str">
            <v>ATLÁNTICO</v>
          </cell>
          <cell r="M3683" t="str">
            <v>BARRANQUILLA</v>
          </cell>
          <cell r="N3683" t="str">
            <v>3118067  |  3118067</v>
          </cell>
          <cell r="O3683">
            <v>3118067352</v>
          </cell>
          <cell r="P3683" t="str">
            <v>ahugueth@aseocaribe.co</v>
          </cell>
          <cell r="Q3683" t="str">
            <v>SOCIEDAD POR ACCIONES SIMPLIFICADA</v>
          </cell>
          <cell r="R3683" t="str">
            <v>SOCIEDADES (EMPRESA DE SERVICIOS PUBLICOS)</v>
          </cell>
        </row>
        <row r="3684">
          <cell r="A3684">
            <v>49305</v>
          </cell>
          <cell r="B3684" t="str">
            <v>JUNTA DE ACCIÓN COMUNAL VEREDA PUERANQUER</v>
          </cell>
          <cell r="C3684">
            <v>44046</v>
          </cell>
          <cell r="D3684" t="str">
            <v>900917201-5</v>
          </cell>
          <cell r="E3684" t="str">
            <v>OPERATIVA</v>
          </cell>
          <cell r="F3684">
            <v>42583</v>
          </cell>
          <cell r="G3684" t="str">
            <v>INSCRIPCION</v>
          </cell>
          <cell r="H3684">
            <v>44078</v>
          </cell>
          <cell r="I3684" t="str">
            <v>ANSELMO MEDARDO GETIAL GETIAL</v>
          </cell>
          <cell r="J3684">
            <v>52838</v>
          </cell>
          <cell r="K3684" t="str">
            <v>VEREDA PUERANQUER</v>
          </cell>
          <cell r="L3684" t="str">
            <v>NARIÑO</v>
          </cell>
          <cell r="M3684" t="str">
            <v>TUQUERRES</v>
          </cell>
          <cell r="N3684" t="str">
            <v>7496922  |  7496922</v>
          </cell>
          <cell r="O3684" t="str">
            <v>No disponible</v>
          </cell>
          <cell r="P3684" t="str">
            <v>edisonnbb@gmail.com</v>
          </cell>
          <cell r="Q3684" t="str">
            <v>JUNTA DE ACCION COMUNAL</v>
          </cell>
          <cell r="R3684" t="str">
            <v>ORGANIZACION AUTORIZADA</v>
          </cell>
        </row>
        <row r="3685">
          <cell r="A3685">
            <v>49306</v>
          </cell>
          <cell r="B3685" t="str">
            <v>ASOCIACION DE USUARIOS DEL ACUEDUCTO RURAL SAN MIGUEL RESPALDO</v>
          </cell>
          <cell r="C3685">
            <v>44048</v>
          </cell>
          <cell r="D3685" t="str">
            <v>900804816-9</v>
          </cell>
          <cell r="E3685" t="str">
            <v>OPERATIVA</v>
          </cell>
          <cell r="F3685">
            <v>42005</v>
          </cell>
          <cell r="G3685" t="str">
            <v>ACTUALIZACION</v>
          </cell>
          <cell r="H3685">
            <v>45499</v>
          </cell>
          <cell r="I3685" t="str">
            <v>LIBIA ESTRELLA OROZCO MARIN</v>
          </cell>
          <cell r="J3685">
            <v>5021</v>
          </cell>
          <cell r="K3685" t="str">
            <v>Vereda San Miguel El Respaldo</v>
          </cell>
          <cell r="L3685" t="str">
            <v>ANTIOQUIA</v>
          </cell>
          <cell r="M3685" t="str">
            <v>ALEJANDRÍA</v>
          </cell>
          <cell r="N3685" t="str">
            <v>8660102  |  8660016</v>
          </cell>
          <cell r="O3685">
            <v>3105435166</v>
          </cell>
          <cell r="P3685" t="str">
            <v>asociacionsanmiguelrespaldo@gmail.com</v>
          </cell>
          <cell r="Q3685" t="str">
            <v>ASOCIACION DE USUARIOS</v>
          </cell>
          <cell r="R3685" t="str">
            <v>ORGANIZACION AUTORIZADA</v>
          </cell>
        </row>
        <row r="3686">
          <cell r="A3686">
            <v>49308</v>
          </cell>
          <cell r="B3686" t="str">
            <v>FUNDACION ARCA GPS ' servimos de corazon '</v>
          </cell>
          <cell r="C3686">
            <v>44070</v>
          </cell>
          <cell r="D3686" t="str">
            <v>901395969-4</v>
          </cell>
          <cell r="E3686" t="str">
            <v>OPERATIVA</v>
          </cell>
          <cell r="F3686">
            <v>44039</v>
          </cell>
          <cell r="G3686" t="str">
            <v>INSCRIPCION</v>
          </cell>
          <cell r="H3686">
            <v>44092</v>
          </cell>
          <cell r="I3686" t="str">
            <v>PAOLA VIVIANA  RIOS GOMEZ</v>
          </cell>
          <cell r="J3686">
            <v>25843</v>
          </cell>
          <cell r="K3686" t="str">
            <v>calle 2 a 2a 20</v>
          </cell>
          <cell r="L3686" t="str">
            <v>CUNDINAMARCA</v>
          </cell>
          <cell r="M3686" t="str">
            <v>VILLA DE SAN DIEGO DE UBATE</v>
          </cell>
          <cell r="N3686" t="str">
            <v>0000000  |  0000000</v>
          </cell>
          <cell r="O3686">
            <v>3138968536</v>
          </cell>
          <cell r="P3686" t="str">
            <v>fundacionarcagps@gmail.com</v>
          </cell>
          <cell r="Q3686" t="str">
            <v>SIN ANIMO DE LUCRO</v>
          </cell>
          <cell r="R3686" t="str">
            <v>ORGANIZACION AUTORIZADA</v>
          </cell>
        </row>
        <row r="3687">
          <cell r="A3687">
            <v>49310</v>
          </cell>
          <cell r="B3687" t="str">
            <v xml:space="preserve">ASOCIACION DE RECICLADORES RECIFUTURO </v>
          </cell>
          <cell r="C3687">
            <v>44047</v>
          </cell>
          <cell r="D3687" t="str">
            <v>901392522-2</v>
          </cell>
          <cell r="E3687" t="str">
            <v>OPERATIVA</v>
          </cell>
          <cell r="F3687">
            <v>43896</v>
          </cell>
          <cell r="G3687" t="str">
            <v>ACTUALIZACION</v>
          </cell>
          <cell r="H3687">
            <v>45706</v>
          </cell>
          <cell r="I3687" t="str">
            <v>OSCAR ESNEYDER CASTILLO RAMIREZ</v>
          </cell>
          <cell r="J3687">
            <v>11001</v>
          </cell>
          <cell r="K3687" t="str">
            <v xml:space="preserve">CL 55 SUR 0 37 ESTE M J </v>
          </cell>
          <cell r="L3687" t="str">
            <v>BOGOTÁ, D.C.</v>
          </cell>
          <cell r="M3687" t="str">
            <v>BOGOTA, D.C.</v>
          </cell>
          <cell r="N3687" t="str">
            <v>3117107  |  3117107</v>
          </cell>
          <cell r="O3687">
            <v>3117107393</v>
          </cell>
          <cell r="P3687" t="str">
            <v>recifuturo089@gmail.com</v>
          </cell>
          <cell r="Q3687" t="str">
            <v>SIN ANIMO DE LUCRO</v>
          </cell>
          <cell r="R3687" t="str">
            <v>ORGANIZACION AUTORIZADA</v>
          </cell>
        </row>
        <row r="3688">
          <cell r="A3688">
            <v>49312</v>
          </cell>
          <cell r="B3688" t="str">
            <v>JUNTA DE ACCION COMUNAL DE LA VEREDA CAPULI DE MINAS MUNICIPIO DE EL TAMBO NARIÑO</v>
          </cell>
          <cell r="C3688">
            <v>44114</v>
          </cell>
          <cell r="D3688" t="str">
            <v>901009947-9</v>
          </cell>
          <cell r="E3688" t="str">
            <v>OPERATIVA</v>
          </cell>
          <cell r="F3688">
            <v>42552</v>
          </cell>
          <cell r="G3688" t="str">
            <v>ACTUALIZACION</v>
          </cell>
          <cell r="H3688">
            <v>45703</v>
          </cell>
          <cell r="I3688" t="str">
            <v>MARIA DEL ROSARIO DIAZ JILON</v>
          </cell>
          <cell r="J3688">
            <v>52260</v>
          </cell>
          <cell r="K3688" t="str">
            <v>VEREDA  CAPULI DE MINAS</v>
          </cell>
          <cell r="L3688" t="str">
            <v>NARIÑO</v>
          </cell>
          <cell r="M3688" t="str">
            <v>EL TAMBO</v>
          </cell>
          <cell r="N3688" t="str">
            <v>1111111  |  1111111</v>
          </cell>
          <cell r="O3688">
            <v>3116801717</v>
          </cell>
          <cell r="P3688" t="str">
            <v>jacapiliminas@gmail.com</v>
          </cell>
          <cell r="Q3688" t="str">
            <v>JUNTA DE ACCION COMUNAL</v>
          </cell>
          <cell r="R3688" t="str">
            <v>ORGANIZACION AUTORIZADA</v>
          </cell>
        </row>
        <row r="3689">
          <cell r="A3689">
            <v>49313</v>
          </cell>
          <cell r="B3689" t="str">
            <v>ASOCIACION GLOBAL SOCIO AMBIENTAL IMPACTO VERDE</v>
          </cell>
          <cell r="C3689">
            <v>44053</v>
          </cell>
          <cell r="D3689" t="str">
            <v>901398850-0</v>
          </cell>
          <cell r="E3689" t="str">
            <v>OPERATIVA</v>
          </cell>
          <cell r="F3689">
            <v>44044</v>
          </cell>
          <cell r="G3689" t="str">
            <v>ACTUALIZACION</v>
          </cell>
          <cell r="H3689">
            <v>45721</v>
          </cell>
          <cell r="I3689" t="str">
            <v>KENYI CAMILA CANO SANCHEZ</v>
          </cell>
          <cell r="J3689">
            <v>50001</v>
          </cell>
          <cell r="K3689" t="str">
            <v>CALLE 37C NUMERO 22-46/58 B LAS DELICIAS</v>
          </cell>
          <cell r="L3689" t="str">
            <v>META</v>
          </cell>
          <cell r="M3689" t="str">
            <v>VILLAVICENCIO</v>
          </cell>
          <cell r="N3689" t="str">
            <v>3115253  |  3115253</v>
          </cell>
          <cell r="O3689">
            <v>3115253957</v>
          </cell>
          <cell r="P3689" t="str">
            <v>asociacionglobalvillavo@gmail.com</v>
          </cell>
          <cell r="Q3689" t="str">
            <v>SIN ANIMO DE LUCRO</v>
          </cell>
          <cell r="R3689" t="str">
            <v>ORGANIZACION AUTORIZADA</v>
          </cell>
        </row>
        <row r="3690">
          <cell r="A3690">
            <v>49314</v>
          </cell>
          <cell r="B3690" t="str">
            <v>asociacion ambiental industriales del reciclaje calimenio</v>
          </cell>
          <cell r="C3690">
            <v>44064</v>
          </cell>
          <cell r="D3690" t="str">
            <v>901089300-6</v>
          </cell>
          <cell r="E3690" t="str">
            <v>OPERATIVA</v>
          </cell>
          <cell r="F3690">
            <v>42900</v>
          </cell>
          <cell r="G3690" t="str">
            <v>INSCRIPCION</v>
          </cell>
          <cell r="H3690">
            <v>44102</v>
          </cell>
          <cell r="I3690" t="str">
            <v>JUAN CARLOS GRANADA  ECHEVERRY</v>
          </cell>
          <cell r="J3690">
            <v>25035</v>
          </cell>
          <cell r="K3690" t="str">
            <v>K7#6-11</v>
          </cell>
          <cell r="L3690" t="str">
            <v>CUNDINAMARCA</v>
          </cell>
          <cell r="M3690" t="str">
            <v>ANAPOIMA</v>
          </cell>
          <cell r="N3690" t="str">
            <v>8991171  |  8990755</v>
          </cell>
          <cell r="O3690">
            <v>3115138905</v>
          </cell>
          <cell r="P3690" t="str">
            <v>asociacionasoairec@gmail.com</v>
          </cell>
          <cell r="Q3690" t="str">
            <v>EMPRESA ASOCIATIVA DE TRABAJO</v>
          </cell>
          <cell r="R3690" t="str">
            <v>ORGANIZACION AUTORIZADA</v>
          </cell>
        </row>
        <row r="3691">
          <cell r="A3691">
            <v>49325</v>
          </cell>
          <cell r="B3691" t="str">
            <v>ASOCIACION DE USUARIOS DEL ACUEDUCTO ALTO DE LOS JARAMILLOS</v>
          </cell>
          <cell r="C3691">
            <v>44062</v>
          </cell>
          <cell r="D3691" t="str">
            <v>900716147-2</v>
          </cell>
          <cell r="E3691" t="str">
            <v>OPERATIVA</v>
          </cell>
          <cell r="F3691">
            <v>41729</v>
          </cell>
          <cell r="G3691" t="str">
            <v>ACTUALIZACION</v>
          </cell>
          <cell r="H3691">
            <v>44103</v>
          </cell>
          <cell r="I3691" t="str">
            <v>LEONEL JARAMILLO JARAMILLO</v>
          </cell>
          <cell r="J3691">
            <v>5101</v>
          </cell>
          <cell r="K3691" t="str">
            <v>VEREDA ALTO DE LOS JARAMILLOS</v>
          </cell>
          <cell r="L3691" t="str">
            <v>ANTIOQUIA</v>
          </cell>
          <cell r="M3691" t="str">
            <v>CIUDAD BOLÍVAR</v>
          </cell>
          <cell r="N3691" t="str">
            <v>8411183  |  8411509</v>
          </cell>
          <cell r="O3691">
            <v>3148480969</v>
          </cell>
          <cell r="P3691" t="str">
            <v>acueductoaltojaramillos@gmail.com</v>
          </cell>
          <cell r="Q3691" t="str">
            <v>ASOCIACION DE USUARIOS</v>
          </cell>
          <cell r="R3691" t="str">
            <v>ORGANIZACION AUTORIZADA</v>
          </cell>
        </row>
        <row r="3692">
          <cell r="A3692">
            <v>49326</v>
          </cell>
          <cell r="B3692" t="str">
            <v>ASOCIACION DE USUARIOS DEL ACUEDUCTO MULTIVEREDAL VENTORRILLO - ABEJERO MUNICIPIO CIUDAD BOLÍVAR</v>
          </cell>
          <cell r="C3692">
            <v>44059</v>
          </cell>
          <cell r="D3692" t="str">
            <v>901001629-5</v>
          </cell>
          <cell r="E3692" t="str">
            <v>OPERATIVA</v>
          </cell>
          <cell r="F3692">
            <v>42562</v>
          </cell>
          <cell r="G3692" t="str">
            <v>ACTUALIZACION</v>
          </cell>
          <cell r="H3692">
            <v>45699</v>
          </cell>
          <cell r="I3692" t="str">
            <v>LUZ MERY TABORDA TABORDA</v>
          </cell>
          <cell r="J3692">
            <v>5101</v>
          </cell>
          <cell r="K3692" t="str">
            <v>vereda Ventorrillo</v>
          </cell>
          <cell r="L3692" t="str">
            <v>ANTIOQUIA</v>
          </cell>
          <cell r="M3692" t="str">
            <v>CIUDAD BOLÍVAR</v>
          </cell>
          <cell r="N3692" t="str">
            <v>8411183  |  8411183</v>
          </cell>
          <cell r="O3692">
            <v>3242952421</v>
          </cell>
          <cell r="P3692" t="str">
            <v>acueductoventorrillo@gmail.com</v>
          </cell>
          <cell r="Q3692" t="str">
            <v>ASOCIACION DE USUARIOS</v>
          </cell>
          <cell r="R3692" t="str">
            <v>ORGANIZACION AUTORIZADA</v>
          </cell>
        </row>
        <row r="3693">
          <cell r="A3693">
            <v>49328</v>
          </cell>
          <cell r="B3693" t="str">
            <v>ASOCIACION COOPERATIVA PARA EL DESARROLLO INTEGRAL DE LA FAMILIA LA SOCIEDAD Y EL MEDIO AMBIENTE</v>
          </cell>
          <cell r="C3693">
            <v>44049</v>
          </cell>
          <cell r="D3693" t="str">
            <v>802006939-7</v>
          </cell>
          <cell r="E3693" t="str">
            <v>OPERATIVA</v>
          </cell>
          <cell r="F3693">
            <v>40458</v>
          </cell>
          <cell r="G3693" t="str">
            <v>ACTUALIZACION</v>
          </cell>
          <cell r="H3693">
            <v>44985</v>
          </cell>
          <cell r="I3693" t="str">
            <v>ALEXANDER MIGUEL MENDOZA HERNANDEZ</v>
          </cell>
          <cell r="J3693">
            <v>8001</v>
          </cell>
          <cell r="K3693" t="str">
            <v>CALLE 57 N 43 43 APTO PBD</v>
          </cell>
          <cell r="L3693" t="str">
            <v>ATLÁNTICO</v>
          </cell>
          <cell r="M3693" t="str">
            <v>BARRANQUILLA</v>
          </cell>
          <cell r="N3693" t="str">
            <v>4047376  |  0000000</v>
          </cell>
          <cell r="O3693">
            <v>3014047376</v>
          </cell>
          <cell r="P3693" t="str">
            <v>asocooambiente@gmail.com</v>
          </cell>
          <cell r="Q3693" t="str">
            <v>SIN ANIMO DE LUCRO</v>
          </cell>
          <cell r="R3693" t="str">
            <v>ORGANIZACION AUTORIZADA</v>
          </cell>
        </row>
        <row r="3694">
          <cell r="A3694">
            <v>49330</v>
          </cell>
          <cell r="B3694" t="str">
            <v>ASOCIACION DE RECICLADORES ECOPRAS</v>
          </cell>
          <cell r="C3694">
            <v>44104</v>
          </cell>
          <cell r="D3694" t="str">
            <v>901397365-5</v>
          </cell>
          <cell r="E3694" t="str">
            <v>OPERATIVA</v>
          </cell>
          <cell r="F3694">
            <v>44040</v>
          </cell>
          <cell r="G3694" t="str">
            <v>ACTUALIZACION</v>
          </cell>
          <cell r="H3694">
            <v>45726</v>
          </cell>
          <cell r="I3694" t="str">
            <v>LEIDY YIRLEY TOVAR ALARCON</v>
          </cell>
          <cell r="J3694">
            <v>11001</v>
          </cell>
          <cell r="K3694" t="str">
            <v xml:space="preserve">CL 81 #41K-50 SUR </v>
          </cell>
          <cell r="L3694" t="str">
            <v>BOGOTÁ, D.C.</v>
          </cell>
          <cell r="M3694" t="str">
            <v>BOGOTA, D.C.</v>
          </cell>
          <cell r="N3694" t="str">
            <v>5720211  |  5720211</v>
          </cell>
          <cell r="O3694">
            <v>3116753495</v>
          </cell>
          <cell r="P3694" t="str">
            <v>asociacionecopras.20@outlook.es</v>
          </cell>
          <cell r="Q3694" t="str">
            <v>SIN ANIMO DE LUCRO</v>
          </cell>
          <cell r="R3694" t="str">
            <v>ORGANIZACION AUTORIZADA</v>
          </cell>
        </row>
        <row r="3695">
          <cell r="A3695">
            <v>49331</v>
          </cell>
          <cell r="B3695" t="str">
            <v>JUNTA DE ACCION COMUNAL DE LA VEREDA LA CAFELINA</v>
          </cell>
          <cell r="C3695">
            <v>44124</v>
          </cell>
          <cell r="D3695" t="str">
            <v>900947146-6</v>
          </cell>
          <cell r="E3695" t="str">
            <v>OPERATIVA</v>
          </cell>
          <cell r="F3695">
            <v>42552</v>
          </cell>
          <cell r="G3695" t="str">
            <v>ACTUALIZACION</v>
          </cell>
          <cell r="H3695">
            <v>45688</v>
          </cell>
          <cell r="I3695" t="str">
            <v xml:space="preserve">MARICELA FERNANDA GOMEZ </v>
          </cell>
          <cell r="J3695">
            <v>52260</v>
          </cell>
          <cell r="K3695" t="str">
            <v>VEREDA LA CAFELINA</v>
          </cell>
          <cell r="L3695" t="str">
            <v>NARIÑO</v>
          </cell>
          <cell r="M3695" t="str">
            <v>EL TAMBO</v>
          </cell>
          <cell r="N3695" t="str">
            <v>3235429  |  1111111</v>
          </cell>
          <cell r="O3695">
            <v>3235429697</v>
          </cell>
          <cell r="P3695" t="str">
            <v>marcelafer067@gmail.com</v>
          </cell>
          <cell r="Q3695" t="str">
            <v>JUNTA DE ACCION COMUNAL</v>
          </cell>
          <cell r="R3695" t="str">
            <v>ORGANIZACION AUTORIZADA</v>
          </cell>
        </row>
        <row r="3696">
          <cell r="A3696">
            <v>49363</v>
          </cell>
          <cell r="B3696" t="str">
            <v>ASOCIACION DE RECICLADORES BRILLAMBIENTE DEL LLANO</v>
          </cell>
          <cell r="C3696">
            <v>44051</v>
          </cell>
          <cell r="D3696" t="str">
            <v>901398370-7</v>
          </cell>
          <cell r="E3696" t="str">
            <v>OPERATIVA</v>
          </cell>
          <cell r="F3696">
            <v>43955</v>
          </cell>
          <cell r="G3696" t="str">
            <v>ACTUALIZACION</v>
          </cell>
          <cell r="H3696">
            <v>45415</v>
          </cell>
          <cell r="I3696" t="str">
            <v>MIGUEL ANGUEL MOJICA ACOSTA</v>
          </cell>
          <cell r="J3696">
            <v>50001</v>
          </cell>
          <cell r="K3696" t="str">
            <v>MZ 1 CS 3 BRR EL BRILLANTE</v>
          </cell>
          <cell r="L3696" t="str">
            <v>META</v>
          </cell>
          <cell r="M3696" t="str">
            <v>VILLAVICENCIO</v>
          </cell>
          <cell r="N3696" t="str">
            <v>3214474  |  3214474</v>
          </cell>
          <cell r="O3696">
            <v>3214474576</v>
          </cell>
          <cell r="P3696" t="str">
            <v>aprovechamientobrilla@gmail.com</v>
          </cell>
          <cell r="Q3696" t="str">
            <v>SIN ANIMO DE LUCRO</v>
          </cell>
          <cell r="R3696" t="str">
            <v>ORGANIZACION AUTORIZADA</v>
          </cell>
        </row>
        <row r="3697">
          <cell r="A3697">
            <v>49403</v>
          </cell>
          <cell r="B3697" t="str">
            <v>ASOCIACION DE RECICLADORES DE GIRARDOT</v>
          </cell>
          <cell r="C3697">
            <v>44090</v>
          </cell>
          <cell r="D3697" t="str">
            <v>901397074-7</v>
          </cell>
          <cell r="E3697" t="str">
            <v>OPERATIVA</v>
          </cell>
          <cell r="F3697">
            <v>44044</v>
          </cell>
          <cell r="G3697" t="str">
            <v>ACTUALIZACION</v>
          </cell>
          <cell r="H3697">
            <v>45499</v>
          </cell>
          <cell r="I3697" t="str">
            <v>FREDY PEDROZA CAICEDO</v>
          </cell>
          <cell r="J3697">
            <v>25307</v>
          </cell>
          <cell r="K3697" t="str">
            <v>carrera 12 No. 12-43</v>
          </cell>
          <cell r="L3697" t="str">
            <v>CUNDINAMARCA</v>
          </cell>
          <cell r="M3697" t="str">
            <v>GIRARDOT</v>
          </cell>
          <cell r="N3697" t="str">
            <v>8353611  |  8350001</v>
          </cell>
          <cell r="O3697">
            <v>3123572149</v>
          </cell>
          <cell r="P3697" t="str">
            <v>girardotrecicla@gmail.com</v>
          </cell>
          <cell r="Q3697" t="str">
            <v>ASOCIACION DE USUARIOS</v>
          </cell>
          <cell r="R3697" t="str">
            <v>ORGANIZACION AUTORIZADA</v>
          </cell>
        </row>
        <row r="3698">
          <cell r="A3698">
            <v>49424</v>
          </cell>
          <cell r="B3698" t="str">
            <v>ASOCIACION DE RECICLADORES RECUPERADOES AMBIENTALES ECO NUEVA DIMENSION</v>
          </cell>
          <cell r="C3698">
            <v>44246</v>
          </cell>
          <cell r="D3698" t="str">
            <v>901395755-5</v>
          </cell>
          <cell r="E3698" t="str">
            <v>OPERATIVA</v>
          </cell>
          <cell r="F3698">
            <v>44148</v>
          </cell>
          <cell r="G3698" t="str">
            <v>ACTUALIZACION</v>
          </cell>
          <cell r="H3698">
            <v>45509</v>
          </cell>
          <cell r="I3698" t="str">
            <v>FENIVER MORENO  LEAL</v>
          </cell>
          <cell r="J3698">
            <v>25290</v>
          </cell>
          <cell r="K3698" t="str">
            <v>CARRERA 14 7A 24</v>
          </cell>
          <cell r="L3698" t="str">
            <v>CUNDINAMARCA</v>
          </cell>
          <cell r="M3698" t="str">
            <v>FUSAGASUGA</v>
          </cell>
          <cell r="N3698" t="str">
            <v>0000000  |  0000000</v>
          </cell>
          <cell r="O3698">
            <v>3118368258</v>
          </cell>
          <cell r="P3698" t="str">
            <v>ASOCIACIONAREN@GMAIL.COM</v>
          </cell>
          <cell r="Q3698" t="str">
            <v>EMPRESA ASOCIATIVA DE TRABAJO</v>
          </cell>
          <cell r="R3698" t="str">
            <v>ORGANIZACION AUTORIZADA</v>
          </cell>
        </row>
        <row r="3699">
          <cell r="A3699">
            <v>49425</v>
          </cell>
          <cell r="B3699" t="str">
            <v>ASOCIACION DE SUSCRIPTORES DEL ACUEDUCTO MULTIVEREDAL LA QUINTERO</v>
          </cell>
          <cell r="C3699">
            <v>44055</v>
          </cell>
          <cell r="D3699" t="str">
            <v>901058093-3</v>
          </cell>
          <cell r="E3699" t="str">
            <v>OPERATIVA</v>
          </cell>
          <cell r="F3699">
            <v>42559</v>
          </cell>
          <cell r="G3699" t="str">
            <v>ACTUALIZACION</v>
          </cell>
          <cell r="H3699">
            <v>45429</v>
          </cell>
          <cell r="I3699" t="str">
            <v>CESAR RAMIRO BOTERO MARIN</v>
          </cell>
          <cell r="J3699">
            <v>5674</v>
          </cell>
          <cell r="K3699" t="str">
            <v>VEREDA LAS FRIAS</v>
          </cell>
          <cell r="L3699" t="str">
            <v>ANTIOQUIA</v>
          </cell>
          <cell r="M3699" t="str">
            <v>SAN VICENTE FERRER</v>
          </cell>
          <cell r="N3699" t="str">
            <v>2932473  |  8544212</v>
          </cell>
          <cell r="O3699">
            <v>3013265381</v>
          </cell>
          <cell r="P3699" t="str">
            <v>cesarramiroboteromarin@gmail.com</v>
          </cell>
          <cell r="Q3699" t="str">
            <v>ASOCIACION DE USUARIOS</v>
          </cell>
          <cell r="R3699" t="str">
            <v>ORGANIZACION AUTORIZADA</v>
          </cell>
        </row>
        <row r="3700">
          <cell r="A3700">
            <v>49426</v>
          </cell>
          <cell r="B3700" t="str">
            <v xml:space="preserve">ASOCIACIÓN DE RECICLADORES ECOPROSPERAR  </v>
          </cell>
          <cell r="C3700">
            <v>44083</v>
          </cell>
          <cell r="D3700" t="str">
            <v>900736401-4</v>
          </cell>
          <cell r="E3700" t="str">
            <v>OPERATIVA</v>
          </cell>
          <cell r="F3700">
            <v>41785</v>
          </cell>
          <cell r="G3700" t="str">
            <v>INSCRIPCION</v>
          </cell>
          <cell r="H3700">
            <v>44097</v>
          </cell>
          <cell r="I3700" t="str">
            <v>LUZ ANDREA MARTINEZ MONGUI</v>
          </cell>
          <cell r="J3700">
            <v>11001</v>
          </cell>
          <cell r="K3700" t="str">
            <v>Cr 85A No 47A-16 Sur</v>
          </cell>
          <cell r="L3700" t="str">
            <v>BOGOTÁ, D.C.</v>
          </cell>
          <cell r="M3700" t="str">
            <v>BOGOTA, D.C.</v>
          </cell>
          <cell r="N3700" t="str">
            <v>0000000  |  0000000</v>
          </cell>
          <cell r="O3700">
            <v>3156906270</v>
          </cell>
          <cell r="P3700" t="str">
            <v>INFOECOPROSPERAR@GMAIL.COM</v>
          </cell>
          <cell r="Q3700" t="str">
            <v>EMPRESA ASOCIATIVA DE TRABAJO</v>
          </cell>
          <cell r="R3700" t="str">
            <v>ORGANIZACION AUTORIZADA</v>
          </cell>
        </row>
        <row r="3701">
          <cell r="A3701">
            <v>49443</v>
          </cell>
          <cell r="B3701" t="str">
            <v xml:space="preserve">ASOCIACION JUNTA ADMINISTRADORA DE ACUEDUCTO </v>
          </cell>
          <cell r="C3701">
            <v>44112</v>
          </cell>
          <cell r="D3701" t="str">
            <v>900036490-6</v>
          </cell>
          <cell r="E3701" t="str">
            <v>OPERATIVA</v>
          </cell>
          <cell r="F3701">
            <v>43524</v>
          </cell>
          <cell r="G3701" t="str">
            <v>ACTUALIZACION</v>
          </cell>
          <cell r="H3701">
            <v>45686</v>
          </cell>
          <cell r="I3701" t="str">
            <v>FABIO ALFONSO MUNOZ PUERRES</v>
          </cell>
          <cell r="J3701">
            <v>52001</v>
          </cell>
          <cell r="K3701" t="str">
            <v xml:space="preserve">calle 19 B 8 este 02 </v>
          </cell>
          <cell r="L3701" t="str">
            <v>NARIÑO</v>
          </cell>
          <cell r="M3701" t="str">
            <v>PASTO</v>
          </cell>
          <cell r="N3701" t="str">
            <v>7294421  |  7294421</v>
          </cell>
          <cell r="O3701">
            <v>3155672917</v>
          </cell>
          <cell r="P3701" t="str">
            <v>poncho841133@gmail.com</v>
          </cell>
          <cell r="Q3701" t="str">
            <v>JUNTA ADMINISTRADORA</v>
          </cell>
          <cell r="R3701" t="str">
            <v>ORGANIZACION AUTORIZADA</v>
          </cell>
        </row>
        <row r="3702">
          <cell r="A3702">
            <v>49446</v>
          </cell>
          <cell r="B3702" t="str">
            <v>AGUA BLANCA SOCIEDAD DE GESTORES DE SERVICIOS PUBLICOS DE CIUDAD PORFIA E.S.P SAS</v>
          </cell>
          <cell r="C3702">
            <v>44268</v>
          </cell>
          <cell r="D3702" t="str">
            <v>901287315-5</v>
          </cell>
          <cell r="E3702" t="str">
            <v>OPERATIVA</v>
          </cell>
          <cell r="F3702">
            <v>44166</v>
          </cell>
          <cell r="G3702" t="str">
            <v>ACTUALIZACION</v>
          </cell>
          <cell r="H3702">
            <v>45402</v>
          </cell>
          <cell r="I3702" t="str">
            <v>DANIEL ANDRES CUELLAR FARFAN</v>
          </cell>
          <cell r="J3702">
            <v>50001</v>
          </cell>
          <cell r="K3702" t="str">
            <v>Carrera 42A 53-94</v>
          </cell>
          <cell r="L3702" t="str">
            <v>META</v>
          </cell>
          <cell r="M3702" t="str">
            <v>VILLAVICENCIO</v>
          </cell>
          <cell r="N3702" t="str">
            <v>6814890  |  6814890</v>
          </cell>
          <cell r="O3702">
            <v>3105387880</v>
          </cell>
          <cell r="P3702" t="str">
            <v>aguablanca.porfia@gmail.com</v>
          </cell>
          <cell r="Q3702" t="str">
            <v>SOCIEDAD POR ACCIONES SIMPLIFICADA</v>
          </cell>
          <cell r="R3702" t="str">
            <v>SOCIEDADES (EMPRESA DE SERVICIOS PUBLICOS)</v>
          </cell>
        </row>
        <row r="3703">
          <cell r="A3703">
            <v>49447</v>
          </cell>
          <cell r="B3703" t="str">
            <v>ASOCIACION DE USUARIOS AGUAS TAPIAS</v>
          </cell>
          <cell r="C3703">
            <v>44119</v>
          </cell>
          <cell r="D3703" t="str">
            <v>900511439-7</v>
          </cell>
          <cell r="E3703" t="str">
            <v>OPERATIVA</v>
          </cell>
          <cell r="F3703">
            <v>40810</v>
          </cell>
          <cell r="G3703" t="str">
            <v>ACTUALIZACION</v>
          </cell>
          <cell r="H3703">
            <v>45065</v>
          </cell>
          <cell r="I3703" t="str">
            <v xml:space="preserve">JORGE URIEL TAPASCO </v>
          </cell>
          <cell r="J3703">
            <v>17486</v>
          </cell>
          <cell r="K3703" t="str">
            <v>vereda tapias</v>
          </cell>
          <cell r="L3703" t="str">
            <v>CALDAS</v>
          </cell>
          <cell r="M3703" t="str">
            <v>NEIRA</v>
          </cell>
          <cell r="N3703" t="str">
            <v>3128121  |  3128121</v>
          </cell>
          <cell r="O3703">
            <v>3128121963</v>
          </cell>
          <cell r="P3703" t="str">
            <v>meme9894@hotmail.com</v>
          </cell>
          <cell r="Q3703" t="str">
            <v>ASOCIACION DE USUARIOS</v>
          </cell>
          <cell r="R3703" t="str">
            <v>ORGANIZACION AUTORIZADA</v>
          </cell>
        </row>
        <row r="3704">
          <cell r="A3704">
            <v>49465</v>
          </cell>
          <cell r="B3704" t="str">
            <v>ASOCIACION JUNTA ADMINISTRADORA DE ACUEDUCTO VEREDA SAN FRANCISCO DE YUNGACHALA</v>
          </cell>
          <cell r="C3704">
            <v>44062</v>
          </cell>
          <cell r="D3704" t="str">
            <v>900267175-1</v>
          </cell>
          <cell r="E3704" t="str">
            <v>OPERATIVA</v>
          </cell>
          <cell r="F3704">
            <v>35384</v>
          </cell>
          <cell r="G3704" t="str">
            <v>ACTUALIZACION</v>
          </cell>
          <cell r="H3704">
            <v>45707</v>
          </cell>
          <cell r="I3704" t="str">
            <v xml:space="preserve">LEONARDO ENRIQUE IMBACUAN </v>
          </cell>
          <cell r="J3704">
            <v>52215</v>
          </cell>
          <cell r="K3704" t="str">
            <v>SAN FRANCISCO DE YUNGACHALA</v>
          </cell>
          <cell r="L3704" t="str">
            <v>NARIÑO</v>
          </cell>
          <cell r="M3704" t="str">
            <v>CORDOBA</v>
          </cell>
          <cell r="N3704" t="str">
            <v>3104224  |  3104224</v>
          </cell>
          <cell r="O3704">
            <v>3104224063</v>
          </cell>
          <cell r="P3704" t="str">
            <v>leoimbacuan1982@gmail.com</v>
          </cell>
          <cell r="Q3704" t="str">
            <v>JUNTA ADMINISTRADORA</v>
          </cell>
          <cell r="R3704" t="str">
            <v>ORGANIZACION AUTORIZADA</v>
          </cell>
        </row>
        <row r="3705">
          <cell r="A3705">
            <v>49483</v>
          </cell>
          <cell r="B3705" t="str">
            <v>Asociacion Guardianes del Ambiente</v>
          </cell>
          <cell r="C3705">
            <v>44056</v>
          </cell>
          <cell r="D3705" t="str">
            <v>901397368-7</v>
          </cell>
          <cell r="E3705" t="str">
            <v>OPERATIVA</v>
          </cell>
          <cell r="F3705">
            <v>44035</v>
          </cell>
          <cell r="G3705" t="str">
            <v>ACTUALIZACION</v>
          </cell>
          <cell r="H3705">
            <v>45700</v>
          </cell>
          <cell r="I3705" t="str">
            <v>ANA DANIELA ESCOBAR CHAVEZ</v>
          </cell>
          <cell r="J3705">
            <v>50001</v>
          </cell>
          <cell r="K3705" t="str">
            <v>Mz D casa 23 BRR GUADUALES</v>
          </cell>
          <cell r="L3705" t="str">
            <v>META</v>
          </cell>
          <cell r="M3705" t="str">
            <v>VILLAVICENCIO</v>
          </cell>
          <cell r="N3705" t="str">
            <v>6652738  |  6652738</v>
          </cell>
          <cell r="O3705">
            <v>3203477306</v>
          </cell>
          <cell r="P3705" t="str">
            <v>guardianesdelambiente7@gmail.com</v>
          </cell>
          <cell r="Q3705" t="str">
            <v>SIN ANIMO DE LUCRO</v>
          </cell>
          <cell r="R3705" t="str">
            <v>ORGANIZACION AUTORIZADA</v>
          </cell>
        </row>
        <row r="3706">
          <cell r="A3706">
            <v>49484</v>
          </cell>
          <cell r="B3706" t="str">
            <v>JUNTA DE ACCION COMUNAL DEL CORREGIMIENTO SAN ANDRES PALOMO</v>
          </cell>
          <cell r="C3706">
            <v>44102</v>
          </cell>
          <cell r="D3706" t="str">
            <v>901401196-4</v>
          </cell>
          <cell r="E3706" t="str">
            <v>OPERATIVA</v>
          </cell>
          <cell r="F3706">
            <v>42405</v>
          </cell>
          <cell r="G3706" t="str">
            <v>ACTUALIZACION</v>
          </cell>
          <cell r="H3706">
            <v>44253</v>
          </cell>
          <cell r="I3706" t="str">
            <v>SILVIO REMBERTO SALCEDO AGUAS</v>
          </cell>
          <cell r="J3706">
            <v>70235</v>
          </cell>
          <cell r="K3706" t="str">
            <v>CALLE 2  1 40 P</v>
          </cell>
          <cell r="L3706" t="str">
            <v>SUCRE</v>
          </cell>
          <cell r="M3706" t="str">
            <v>GALERAS</v>
          </cell>
          <cell r="N3706" t="str">
            <v>3137670  |  3137670</v>
          </cell>
          <cell r="O3706">
            <v>3137670571</v>
          </cell>
          <cell r="P3706" t="str">
            <v>salcedosilvio344@gmail.com</v>
          </cell>
          <cell r="Q3706" t="str">
            <v>JUNTA DE ACCION COMUNAL</v>
          </cell>
          <cell r="R3706" t="str">
            <v>ORGANIZACION AUTORIZADA</v>
          </cell>
        </row>
        <row r="3707">
          <cell r="A3707">
            <v>49487</v>
          </cell>
          <cell r="B3707" t="str">
            <v>ASOCIACION DE USUARIOS DEL ACUEDUCTO VEREDAL EL POPO</v>
          </cell>
          <cell r="C3707">
            <v>44056</v>
          </cell>
          <cell r="D3707" t="str">
            <v>900663577-7</v>
          </cell>
          <cell r="E3707" t="str">
            <v>OPERATIVA</v>
          </cell>
          <cell r="F3707">
            <v>40653</v>
          </cell>
          <cell r="G3707" t="str">
            <v>ACTUALIZACION</v>
          </cell>
          <cell r="H3707">
            <v>45496</v>
          </cell>
          <cell r="I3707" t="str">
            <v>MARIA MARGARITA MARIN DE VILLA</v>
          </cell>
          <cell r="J3707">
            <v>5021</v>
          </cell>
          <cell r="K3707" t="str">
            <v>VEREDA EL POPO</v>
          </cell>
          <cell r="L3707" t="str">
            <v>ANTIOQUIA</v>
          </cell>
          <cell r="M3707" t="str">
            <v>ALEJANDRÍA</v>
          </cell>
          <cell r="N3707" t="str">
            <v>8660016  |  8660102</v>
          </cell>
          <cell r="O3707">
            <v>3122549929</v>
          </cell>
          <cell r="P3707" t="str">
            <v>acueductoruralelpopo@gmail.com</v>
          </cell>
          <cell r="Q3707" t="str">
            <v>ASOCIACION DE USUARIOS</v>
          </cell>
          <cell r="R3707" t="str">
            <v>ORGANIZACION AUTORIZADA</v>
          </cell>
        </row>
        <row r="3708">
          <cell r="A3708">
            <v>49488</v>
          </cell>
          <cell r="B3708" t="str">
            <v xml:space="preserve">ASOCIACIÓN DE SUSCRIPTORES DEL ACUEDUCTO TRAS DEL ALTO SECTOR FLORENCIA DEL MUNICIPIO DE TUNJA DEPARTAMENTO DE BOYACA </v>
          </cell>
          <cell r="C3708">
            <v>44089</v>
          </cell>
          <cell r="D3708" t="str">
            <v>900147855-7</v>
          </cell>
          <cell r="E3708" t="str">
            <v>OPERATIVA</v>
          </cell>
          <cell r="F3708">
            <v>43353</v>
          </cell>
          <cell r="G3708" t="str">
            <v>ACTUALIZACION</v>
          </cell>
          <cell r="H3708">
            <v>45456</v>
          </cell>
          <cell r="I3708" t="str">
            <v>LIGIA MARIA VARGAS CAICEDO</v>
          </cell>
          <cell r="J3708">
            <v>15001</v>
          </cell>
          <cell r="K3708" t="str">
            <v>carrera 8  N° 18  15</v>
          </cell>
          <cell r="L3708" t="str">
            <v>BOYACÁ</v>
          </cell>
          <cell r="M3708" t="str">
            <v>TUNJA</v>
          </cell>
          <cell r="N3708" t="str">
            <v>7421716  |  7421716</v>
          </cell>
          <cell r="O3708">
            <v>3204849156</v>
          </cell>
          <cell r="P3708" t="str">
            <v>piryvargasc@hotmail.com</v>
          </cell>
          <cell r="Q3708" t="str">
            <v>ASOCIACION DE USUARIOS</v>
          </cell>
          <cell r="R3708" t="str">
            <v>ORGANIZACION AUTORIZADA</v>
          </cell>
        </row>
        <row r="3709">
          <cell r="A3709">
            <v>49504</v>
          </cell>
          <cell r="B3709" t="str">
            <v>ASOCIACION DE RECUPERADORES PLANETA AZUL+</v>
          </cell>
          <cell r="C3709">
            <v>44057</v>
          </cell>
          <cell r="D3709" t="str">
            <v>901389436-6</v>
          </cell>
          <cell r="E3709" t="str">
            <v>OPERATIVA</v>
          </cell>
          <cell r="F3709">
            <v>44000</v>
          </cell>
          <cell r="G3709" t="str">
            <v>ACTUALIZACION</v>
          </cell>
          <cell r="H3709">
            <v>45700</v>
          </cell>
          <cell r="I3709" t="str">
            <v>GERARDO SANTAMARIA CONTRERAS</v>
          </cell>
          <cell r="J3709">
            <v>11001</v>
          </cell>
          <cell r="K3709" t="str">
            <v>CRA 18 # 19-47</v>
          </cell>
          <cell r="L3709" t="str">
            <v>BOGOTÁ, D.C.</v>
          </cell>
          <cell r="M3709" t="str">
            <v>BOGOTA, D.C.</v>
          </cell>
          <cell r="N3709" t="str">
            <v>5305759  |  5305823</v>
          </cell>
          <cell r="O3709">
            <v>3125740900</v>
          </cell>
          <cell r="P3709" t="str">
            <v>asociacionplaneta.a@gmail.com</v>
          </cell>
          <cell r="Q3709" t="str">
            <v>SIN ANIMO DE LUCRO</v>
          </cell>
          <cell r="R3709" t="str">
            <v>ORGANIZACION AUTORIZADA</v>
          </cell>
        </row>
        <row r="3710">
          <cell r="A3710">
            <v>49506</v>
          </cell>
          <cell r="B3710" t="str">
            <v>JUNTA DE ACCION COMUNAL DE AMINDA MUNICIPO DEL TAMBO</v>
          </cell>
          <cell r="C3710">
            <v>44126</v>
          </cell>
          <cell r="D3710" t="str">
            <v>901279736-9</v>
          </cell>
          <cell r="E3710" t="str">
            <v>OPERATIVA</v>
          </cell>
          <cell r="F3710">
            <v>42552</v>
          </cell>
          <cell r="G3710" t="str">
            <v>ACTUALIZACION</v>
          </cell>
          <cell r="H3710">
            <v>44286</v>
          </cell>
          <cell r="I3710" t="str">
            <v>JESUS MAURO CALVACHE DIAZ</v>
          </cell>
          <cell r="J3710">
            <v>52260</v>
          </cell>
          <cell r="K3710" t="str">
            <v>VEREDA AMINDA</v>
          </cell>
          <cell r="L3710" t="str">
            <v>NARIÑO</v>
          </cell>
          <cell r="M3710" t="str">
            <v>EL TAMBO</v>
          </cell>
          <cell r="N3710" t="str">
            <v>1111111  |  1111111</v>
          </cell>
          <cell r="O3710">
            <v>3128244793</v>
          </cell>
          <cell r="P3710" t="str">
            <v>amindavereda9@gmail.com</v>
          </cell>
          <cell r="Q3710" t="str">
            <v>JUNTA DE ACCION COMUNAL</v>
          </cell>
          <cell r="R3710" t="str">
            <v>ORGANIZACION AUTORIZADA</v>
          </cell>
        </row>
        <row r="3711">
          <cell r="A3711">
            <v>49523</v>
          </cell>
          <cell r="B3711" t="str">
            <v>COMPAÑIA COLOMBIANA DE RECICLAJE SAS ESP</v>
          </cell>
          <cell r="C3711">
            <v>44058</v>
          </cell>
          <cell r="D3711" t="str">
            <v>901402589-1</v>
          </cell>
          <cell r="E3711" t="str">
            <v>OPERATIVA</v>
          </cell>
          <cell r="F3711">
            <v>44058</v>
          </cell>
          <cell r="G3711" t="str">
            <v>ACTUALIZACION</v>
          </cell>
          <cell r="H3711">
            <v>45723</v>
          </cell>
          <cell r="I3711" t="str">
            <v>CARLOS DIRCEU TRUJILLO LOZADA</v>
          </cell>
          <cell r="J3711">
            <v>11001</v>
          </cell>
          <cell r="K3711" t="str">
            <v>Calle 23D # 100-44</v>
          </cell>
          <cell r="L3711" t="str">
            <v>BOGOTÁ, D.C.</v>
          </cell>
          <cell r="M3711" t="str">
            <v>BOGOTA, D.C.</v>
          </cell>
          <cell r="N3711" t="str">
            <v>3123004  |  3228473</v>
          </cell>
          <cell r="O3711">
            <v>3228473959</v>
          </cell>
          <cell r="P3711" t="str">
            <v>ccrsasesp@gmail.com</v>
          </cell>
          <cell r="Q3711" t="str">
            <v>SOCIEDAD POR ACCIONES SIMPLIFICADA</v>
          </cell>
          <cell r="R3711" t="str">
            <v>SOCIEDADES (EMPRESA DE SERVICIOS PUBLICOS)</v>
          </cell>
        </row>
        <row r="3712">
          <cell r="A3712">
            <v>49543</v>
          </cell>
          <cell r="B3712" t="str">
            <v>ASOCIACION DE SUSCRIPTORES O USUARIOS DEL ACUEDUCTO LA ARBOLEDA</v>
          </cell>
          <cell r="C3712">
            <v>44060</v>
          </cell>
          <cell r="D3712" t="str">
            <v>900040894-3</v>
          </cell>
          <cell r="E3712" t="str">
            <v>OPERATIVA</v>
          </cell>
          <cell r="F3712">
            <v>38593</v>
          </cell>
          <cell r="G3712" t="str">
            <v>ACTUALIZACION</v>
          </cell>
          <cell r="H3712">
            <v>45351</v>
          </cell>
          <cell r="I3712" t="str">
            <v>RAUL ANTONIO ORTIZ VARGAS</v>
          </cell>
          <cell r="J3712">
            <v>5101</v>
          </cell>
          <cell r="K3712" t="str">
            <v>VEREDA LA ARBOLEDA</v>
          </cell>
          <cell r="L3712" t="str">
            <v>ANTIOQUIA</v>
          </cell>
          <cell r="M3712" t="str">
            <v>CIUDAD BOLÍVAR</v>
          </cell>
          <cell r="N3712" t="str">
            <v>8423507  |  8411509</v>
          </cell>
          <cell r="O3712">
            <v>3207718504</v>
          </cell>
          <cell r="P3712" t="str">
            <v>acueductolaarboleda1820@gmail.com</v>
          </cell>
          <cell r="Q3712" t="str">
            <v>ASOCIACION DE USUARIOS</v>
          </cell>
          <cell r="R3712" t="str">
            <v>ORGANIZACION AUTORIZADA</v>
          </cell>
        </row>
        <row r="3713">
          <cell r="A3713">
            <v>49544</v>
          </cell>
          <cell r="B3713" t="str">
            <v>ASOCIACION DE USUARIOS DEL ACUEDUCTO VEREDA LA UNION MUNICIPIO QUIPILE DEPARTAMENTO DE CUNDINAMARCA</v>
          </cell>
          <cell r="C3713">
            <v>44118</v>
          </cell>
          <cell r="D3713" t="str">
            <v>832002608-5</v>
          </cell>
          <cell r="E3713" t="str">
            <v>OPERATIVA</v>
          </cell>
          <cell r="F3713">
            <v>43617</v>
          </cell>
          <cell r="G3713" t="str">
            <v>ACTUALIZACION</v>
          </cell>
          <cell r="H3713">
            <v>45694</v>
          </cell>
          <cell r="I3713" t="str">
            <v>ANA CARDETH  CASAS RODRIGUEZ</v>
          </cell>
          <cell r="J3713">
            <v>25596</v>
          </cell>
          <cell r="K3713" t="str">
            <v>vereda la union</v>
          </cell>
          <cell r="L3713" t="str">
            <v>CUNDINAMARCA</v>
          </cell>
          <cell r="M3713" t="str">
            <v>QUIPILE</v>
          </cell>
          <cell r="N3713" t="str">
            <v>1234560  |  0000000</v>
          </cell>
          <cell r="O3713">
            <v>3118176665</v>
          </cell>
          <cell r="P3713" t="str">
            <v>asoacueductolaunion@gmail.com</v>
          </cell>
          <cell r="Q3713" t="str">
            <v>SIN ANIMO DE LUCRO</v>
          </cell>
          <cell r="R3713" t="str">
            <v>ORGANIZACION AUTORIZADA</v>
          </cell>
        </row>
        <row r="3714">
          <cell r="A3714">
            <v>49545</v>
          </cell>
          <cell r="B3714" t="str">
            <v>ASOCIACION ADMINISTRADORA DE SERVICIOS PUBLICOS DE SANTA CECILIA</v>
          </cell>
          <cell r="C3714">
            <v>44104</v>
          </cell>
          <cell r="D3714" t="str">
            <v>901399289-2</v>
          </cell>
          <cell r="E3714" t="str">
            <v>OPERATIVA</v>
          </cell>
          <cell r="F3714">
            <v>43645</v>
          </cell>
          <cell r="G3714" t="str">
            <v>ACTUALIZACION</v>
          </cell>
          <cell r="H3714">
            <v>44724</v>
          </cell>
          <cell r="I3714" t="str">
            <v>VICTOR MIGUEL ANGEL MORENO CAMPANA</v>
          </cell>
          <cell r="J3714">
            <v>66572</v>
          </cell>
          <cell r="K3714" t="str">
            <v>CORREGIMIENTO SANTA CECILIA PLAZA PRINCIPAL JUNTO A BOMBEROS</v>
          </cell>
          <cell r="L3714" t="str">
            <v>RISARALDA</v>
          </cell>
          <cell r="M3714" t="str">
            <v>PUEBLO RICO</v>
          </cell>
          <cell r="N3714" t="str">
            <v>3192774  |  3192774</v>
          </cell>
          <cell r="O3714">
            <v>3192774407</v>
          </cell>
          <cell r="P3714" t="str">
            <v>victorhh.1975@hotmail.com</v>
          </cell>
          <cell r="Q3714" t="str">
            <v>ASOCIACION DE USUARIOS</v>
          </cell>
          <cell r="R3714" t="str">
            <v>ORGANIZACION AUTORIZADA</v>
          </cell>
        </row>
        <row r="3715">
          <cell r="A3715">
            <v>49564</v>
          </cell>
          <cell r="B3715" t="str">
            <v>JUNTA ADMINISTRADORA DEL ACUEDUCTO DE LAS VEREDAS DE PUEBLO NUEVO EL TENDIDO Y EL RECREO</v>
          </cell>
          <cell r="C3715">
            <v>44062</v>
          </cell>
          <cell r="D3715" t="str">
            <v>900358329-1</v>
          </cell>
          <cell r="E3715" t="str">
            <v>OPERATIVA</v>
          </cell>
          <cell r="F3715">
            <v>40330</v>
          </cell>
          <cell r="G3715" t="str">
            <v>ACTUALIZACION</v>
          </cell>
          <cell r="H3715">
            <v>44708</v>
          </cell>
          <cell r="I3715" t="str">
            <v>CESAR AUGUSTO ROJAS MUNOZ</v>
          </cell>
          <cell r="J3715">
            <v>41306</v>
          </cell>
          <cell r="K3715" t="str">
            <v>ESTACION DE SERVICIO LOS HALCONES KM 1 VIA NEIVA</v>
          </cell>
          <cell r="L3715" t="str">
            <v>HUILA</v>
          </cell>
          <cell r="M3715" t="str">
            <v>GIGANTE</v>
          </cell>
          <cell r="N3715" t="str">
            <v>8325109  |  8325109</v>
          </cell>
          <cell r="O3715">
            <v>3202634006</v>
          </cell>
          <cell r="P3715" t="str">
            <v>asoaguapo22@gmail.com</v>
          </cell>
          <cell r="Q3715" t="str">
            <v>JUNTA ADMINISTRADORA</v>
          </cell>
          <cell r="R3715" t="str">
            <v>ORGANIZACION AUTORIZADA</v>
          </cell>
        </row>
        <row r="3716">
          <cell r="A3716">
            <v>49565</v>
          </cell>
          <cell r="B3716" t="str">
            <v>ASOCIACION DE SUSCRIPTORES O USUARIOS ACUEDUCTO Y ALCANTARILLADO EL PORVENIR</v>
          </cell>
          <cell r="C3716">
            <v>44091</v>
          </cell>
          <cell r="D3716" t="str">
            <v>900585508-4</v>
          </cell>
          <cell r="E3716" t="str">
            <v>OPERATIVA</v>
          </cell>
          <cell r="F3716">
            <v>40972</v>
          </cell>
          <cell r="G3716" t="str">
            <v>ACTUALIZACION</v>
          </cell>
          <cell r="H3716">
            <v>44123</v>
          </cell>
          <cell r="I3716" t="str">
            <v>SILVIA ESTER PINO IBARRA</v>
          </cell>
          <cell r="J3716">
            <v>5809</v>
          </cell>
          <cell r="K3716" t="str">
            <v>VEREDA EL PORVENIR</v>
          </cell>
          <cell r="L3716" t="str">
            <v>ANTIOQUIA</v>
          </cell>
          <cell r="M3716" t="str">
            <v>TITIRIBI</v>
          </cell>
          <cell r="N3716" t="str">
            <v>8470252  |  8470252</v>
          </cell>
          <cell r="O3716">
            <v>3207319809</v>
          </cell>
          <cell r="P3716" t="str">
            <v>acueductoelporvenirtitiribi@gmail.com</v>
          </cell>
          <cell r="Q3716" t="str">
            <v>ASOCIACION DE USUARIOS</v>
          </cell>
          <cell r="R3716" t="str">
            <v>ORGANIZACION AUTORIZADA</v>
          </cell>
        </row>
        <row r="3717">
          <cell r="A3717">
            <v>49567</v>
          </cell>
          <cell r="B3717" t="str">
            <v>ASOCIACION DE RECICLADORES AMBIENTALES DE BOGOTA</v>
          </cell>
          <cell r="C3717">
            <v>44063</v>
          </cell>
          <cell r="D3717" t="str">
            <v>901397825-1</v>
          </cell>
          <cell r="E3717" t="str">
            <v>OPERATIVA</v>
          </cell>
          <cell r="F3717">
            <v>44007</v>
          </cell>
          <cell r="G3717" t="str">
            <v>ACTUALIZACION</v>
          </cell>
          <cell r="H3717">
            <v>45741</v>
          </cell>
          <cell r="I3717" t="str">
            <v>KAREN GERALDINE RODRIGUEZ MEJIA</v>
          </cell>
          <cell r="J3717">
            <v>11001</v>
          </cell>
          <cell r="K3717" t="str">
            <v>Calle 31 #69 82</v>
          </cell>
          <cell r="L3717" t="str">
            <v>BOGOTÁ, D.C.</v>
          </cell>
          <cell r="M3717" t="str">
            <v>BOGOTA, D.C.</v>
          </cell>
          <cell r="N3717" t="str">
            <v>0000000  |  0000000</v>
          </cell>
          <cell r="O3717">
            <v>3009913655</v>
          </cell>
          <cell r="P3717" t="str">
            <v>asociacionambientalesbogota@gmail.com</v>
          </cell>
          <cell r="Q3717" t="str">
            <v>SIN ANIMO DE LUCRO</v>
          </cell>
          <cell r="R3717" t="str">
            <v>ORGANIZACION AUTORIZADA</v>
          </cell>
        </row>
        <row r="3718">
          <cell r="A3718">
            <v>49583</v>
          </cell>
          <cell r="B3718" t="str">
            <v>ASOCIACION DE AGUAS DE PALENQUITO BOLIVAR E.S.P-</v>
          </cell>
          <cell r="C3718">
            <v>44062</v>
          </cell>
          <cell r="D3718" t="str">
            <v>901284890-5</v>
          </cell>
          <cell r="E3718" t="str">
            <v>OPERATIVA</v>
          </cell>
          <cell r="F3718">
            <v>43601</v>
          </cell>
          <cell r="G3718" t="str">
            <v>ACTUALIZACION</v>
          </cell>
          <cell r="H3718">
            <v>45741</v>
          </cell>
          <cell r="I3718" t="str">
            <v>OSWALDO ENRIQUE OJEDA OJEDA</v>
          </cell>
          <cell r="J3718">
            <v>13549</v>
          </cell>
          <cell r="K3718" t="str">
            <v>calle centro barrio la esperansa</v>
          </cell>
          <cell r="L3718" t="str">
            <v>BOLÍVAR</v>
          </cell>
          <cell r="M3718" t="str">
            <v>PINILLOS</v>
          </cell>
          <cell r="N3718" t="str">
            <v>3146722  |  3114259</v>
          </cell>
          <cell r="O3718">
            <v>3146722492</v>
          </cell>
          <cell r="P3718" t="str">
            <v>aguaspalenquito@gmail.com</v>
          </cell>
          <cell r="Q3718" t="str">
            <v>ASOCIACION DE USUARIOS</v>
          </cell>
          <cell r="R3718" t="str">
            <v>ORGANIZACION AUTORIZADA</v>
          </cell>
        </row>
        <row r="3719">
          <cell r="A3719">
            <v>49584</v>
          </cell>
          <cell r="B3719" t="str">
            <v>asociacion de usuarios del acueducto de mateo perez, mata de caña y calle fria esp</v>
          </cell>
          <cell r="C3719">
            <v>44062</v>
          </cell>
          <cell r="D3719" t="str">
            <v>900224086-1</v>
          </cell>
          <cell r="E3719" t="str">
            <v>OPERATIVA</v>
          </cell>
          <cell r="F3719">
            <v>39605</v>
          </cell>
          <cell r="G3719" t="str">
            <v>ACTUALIZACION</v>
          </cell>
          <cell r="H3719">
            <v>44089</v>
          </cell>
          <cell r="I3719" t="str">
            <v>JOSE ALFREDO MERCADO BUELVAS</v>
          </cell>
          <cell r="J3719">
            <v>70670</v>
          </cell>
          <cell r="K3719" t="str">
            <v>calle 2 cra 2 - 256 mateo perez</v>
          </cell>
          <cell r="L3719" t="str">
            <v>SUCRE</v>
          </cell>
          <cell r="M3719" t="str">
            <v>SAMPUES</v>
          </cell>
          <cell r="N3719" t="str">
            <v>2838994  |  2838994</v>
          </cell>
          <cell r="O3719">
            <v>3148771456</v>
          </cell>
          <cell r="P3719" t="str">
            <v>asomacaesp@outlook.es</v>
          </cell>
          <cell r="Q3719" t="str">
            <v>ASOCIACION DE USUARIOS</v>
          </cell>
          <cell r="R3719" t="str">
            <v>ORGANIZACION AUTORIZADA</v>
          </cell>
        </row>
        <row r="3720">
          <cell r="A3720">
            <v>49585</v>
          </cell>
          <cell r="B3720" t="str">
            <v xml:space="preserve">ASOCIACIÓN DE SUSCRIPTORES DEL ACUEDUCTO PEÑA DE LAS ÁGUILAS DE LA VEREDA DE CENTRO ARRIBA DEL MUNICIPIO DE TOCA DEPARTAMENTO DE BOYACÁ </v>
          </cell>
          <cell r="C3720">
            <v>44062</v>
          </cell>
          <cell r="D3720" t="str">
            <v>820003602-2</v>
          </cell>
          <cell r="E3720" t="str">
            <v>OPERATIVA</v>
          </cell>
          <cell r="F3720">
            <v>36983</v>
          </cell>
          <cell r="G3720" t="str">
            <v>ACTUALIZACION</v>
          </cell>
          <cell r="H3720">
            <v>45714</v>
          </cell>
          <cell r="I3720" t="str">
            <v>LUIS LORENZO GUIO NEIRA</v>
          </cell>
          <cell r="J3720">
            <v>15814</v>
          </cell>
          <cell r="K3720" t="str">
            <v>Calle 5 no. 7-38 primer piso</v>
          </cell>
          <cell r="L3720" t="str">
            <v>BOYACÁ</v>
          </cell>
          <cell r="M3720" t="str">
            <v>TOCA</v>
          </cell>
          <cell r="N3720" t="str">
            <v>7368621  |  7368278</v>
          </cell>
          <cell r="O3720">
            <v>3196284052</v>
          </cell>
          <cell r="P3720" t="str">
            <v>acueductopenadelasaguilas@gmail.com</v>
          </cell>
          <cell r="Q3720" t="str">
            <v>JUNTA ADMINISTRADORA</v>
          </cell>
          <cell r="R3720" t="str">
            <v>ORGANIZACION AUTORIZADA</v>
          </cell>
        </row>
        <row r="3721">
          <cell r="A3721">
            <v>49586</v>
          </cell>
          <cell r="B3721" t="str">
            <v xml:space="preserve">asociación administradora de acueducto vereda guaimaral bocatoma la estrella </v>
          </cell>
          <cell r="C3721">
            <v>44074</v>
          </cell>
          <cell r="D3721" t="str">
            <v>901214812-1</v>
          </cell>
          <cell r="E3721" t="str">
            <v>OPERATIVA</v>
          </cell>
          <cell r="F3721">
            <v>43353</v>
          </cell>
          <cell r="G3721" t="str">
            <v>INSCRIPCION</v>
          </cell>
          <cell r="H3721">
            <v>44092</v>
          </cell>
          <cell r="I3721" t="str">
            <v xml:space="preserve">LUZ NEDY  GIRALDO  LOPEZ </v>
          </cell>
          <cell r="J3721">
            <v>66682</v>
          </cell>
          <cell r="K3721" t="str">
            <v xml:space="preserve">vereda guaimaral caserio </v>
          </cell>
          <cell r="L3721" t="str">
            <v>RISARALDA</v>
          </cell>
          <cell r="M3721" t="str">
            <v>SANTA ROSA DE CABAL</v>
          </cell>
          <cell r="N3721" t="str">
            <v>3207513  |  3222139</v>
          </cell>
          <cell r="O3721">
            <v>3207513583</v>
          </cell>
          <cell r="P3721" t="str">
            <v>luznedygiraldolopez@gmail.com</v>
          </cell>
          <cell r="Q3721" t="str">
            <v>ASOCIACION DE USUARIOS</v>
          </cell>
          <cell r="R3721" t="str">
            <v>ORGANIZACION AUTORIZADA</v>
          </cell>
        </row>
        <row r="3722">
          <cell r="A3722">
            <v>49603</v>
          </cell>
          <cell r="B3722" t="str">
            <v>ASOCIACION DE USUARIOS DEL ACUEDUCTO VEREDA MINIPI DE QUIJANO</v>
          </cell>
          <cell r="C3722">
            <v>44097</v>
          </cell>
          <cell r="D3722" t="str">
            <v>832003272-9</v>
          </cell>
          <cell r="E3722" t="str">
            <v>OPERATIVA</v>
          </cell>
          <cell r="F3722">
            <v>43466</v>
          </cell>
          <cell r="G3722" t="str">
            <v>ACTUALIZACION</v>
          </cell>
          <cell r="H3722">
            <v>45713</v>
          </cell>
          <cell r="I3722" t="str">
            <v>WILBER ALFONSO SERRATO  PEREZ</v>
          </cell>
          <cell r="J3722">
            <v>25394</v>
          </cell>
          <cell r="K3722" t="str">
            <v>VEREDA MINIPI DE QUIJANO</v>
          </cell>
          <cell r="L3722" t="str">
            <v>CUNDINAMARCA</v>
          </cell>
          <cell r="M3722" t="str">
            <v>LA PALMA</v>
          </cell>
          <cell r="N3722" t="str">
            <v>8505168  |  8505168</v>
          </cell>
          <cell r="O3722">
            <v>3202705373</v>
          </cell>
          <cell r="P3722" t="str">
            <v>asomiqui@gmail.com</v>
          </cell>
          <cell r="Q3722" t="str">
            <v>ASOCIACION DE USUARIOS</v>
          </cell>
          <cell r="R3722" t="str">
            <v>ORGANIZACION AUTORIZADA</v>
          </cell>
        </row>
        <row r="3723">
          <cell r="A3723">
            <v>49604</v>
          </cell>
          <cell r="B3723" t="str">
            <v>ASOCIACION DE USUARIOS DE ACUEDUCTO Y SANEAMIENTO BASICO DEL CORREGIMIENTO DE HATONUEVO ARRIBA AGUAS EL PROGRESO</v>
          </cell>
          <cell r="C3723">
            <v>44076</v>
          </cell>
          <cell r="D3723" t="str">
            <v>901030227-1</v>
          </cell>
          <cell r="E3723" t="str">
            <v>OPERATIVA</v>
          </cell>
          <cell r="F3723">
            <v>42473</v>
          </cell>
          <cell r="G3723" t="str">
            <v>ACTUALIZACION</v>
          </cell>
          <cell r="H3723">
            <v>45705</v>
          </cell>
          <cell r="I3723" t="str">
            <v>ROBINSON MANUEL ARCIA TOVAR</v>
          </cell>
          <cell r="J3723">
            <v>70771</v>
          </cell>
          <cell r="K3723" t="str">
            <v>CORREGIMIENTO DE HATONUEVO</v>
          </cell>
          <cell r="L3723" t="str">
            <v>SUCRE</v>
          </cell>
          <cell r="M3723" t="str">
            <v>SUCRE</v>
          </cell>
          <cell r="N3723" t="str">
            <v>0000000  |  0000000</v>
          </cell>
          <cell r="O3723">
            <v>3216531968</v>
          </cell>
          <cell r="P3723" t="str">
            <v>asousaprogresohatonuevo@gmail.com</v>
          </cell>
          <cell r="Q3723" t="str">
            <v>ASOCIACION DE USUARIOS</v>
          </cell>
          <cell r="R3723" t="str">
            <v>ORGANIZACION AUTORIZADA</v>
          </cell>
        </row>
        <row r="3724">
          <cell r="A3724">
            <v>49606</v>
          </cell>
          <cell r="B3724" t="str">
            <v>Asociación de Usuarios del Servicio de Agua Potable Alcantarillado y/o Aseo de Canutal Municipio de Ovejas Departamento de Sucre</v>
          </cell>
          <cell r="C3724">
            <v>44091</v>
          </cell>
          <cell r="D3724" t="str">
            <v>901400181-1</v>
          </cell>
          <cell r="E3724" t="str">
            <v>OPERATIVA</v>
          </cell>
          <cell r="F3724">
            <v>44057</v>
          </cell>
          <cell r="G3724" t="str">
            <v>ACTUALIZACION</v>
          </cell>
          <cell r="H3724">
            <v>45737</v>
          </cell>
          <cell r="I3724" t="str">
            <v>CARMELO JOSE GONZALEZ MEZA</v>
          </cell>
          <cell r="J3724">
            <v>70508</v>
          </cell>
          <cell r="K3724" t="str">
            <v>Calle 5 N°. 5-20 Canutal</v>
          </cell>
          <cell r="L3724" t="str">
            <v>SUCRE</v>
          </cell>
          <cell r="M3724" t="str">
            <v>OVEJAS</v>
          </cell>
          <cell r="N3724" t="str">
            <v>2869418  |  2869418</v>
          </cell>
          <cell r="O3724">
            <v>3042937679</v>
          </cell>
          <cell r="P3724" t="str">
            <v>aaacanutal@gmail.co</v>
          </cell>
          <cell r="Q3724" t="str">
            <v>ASOCIACION DE USUARIOS</v>
          </cell>
          <cell r="R3724" t="str">
            <v>ORGANIZACION AUTORIZADA</v>
          </cell>
        </row>
        <row r="3725">
          <cell r="A3725">
            <v>49644</v>
          </cell>
          <cell r="B3725" t="str">
            <v>JUNTA ADMINISTRADORA CENTRAL INDIGENA DEL SUMINISTRO DE AGUA DE LAS QUEBRADAS GRANDE Y CHURACUANA JUNTA CENTRAL INDIGENA LA PIEDRA BLANCA</v>
          </cell>
          <cell r="C3725">
            <v>44064</v>
          </cell>
          <cell r="D3725" t="str">
            <v>900745627-1</v>
          </cell>
          <cell r="E3725" t="str">
            <v>OPERATIVA</v>
          </cell>
          <cell r="F3725">
            <v>41817</v>
          </cell>
          <cell r="G3725" t="str">
            <v>ACTUALIZACION</v>
          </cell>
          <cell r="H3725">
            <v>45706</v>
          </cell>
          <cell r="I3725" t="str">
            <v>SEGUNDO  PABLO CUARAN CUARAN</v>
          </cell>
          <cell r="J3725">
            <v>52215</v>
          </cell>
          <cell r="K3725" t="str">
            <v>barrio 18 de mayo</v>
          </cell>
          <cell r="L3725" t="str">
            <v>NARIÑO</v>
          </cell>
          <cell r="M3725" t="str">
            <v>CORDOBA</v>
          </cell>
          <cell r="N3725" t="str">
            <v>3185532  |  3185532</v>
          </cell>
          <cell r="O3725">
            <v>3207601817</v>
          </cell>
          <cell r="P3725" t="str">
            <v>juntacentrallapiedrablanca@gmail.com</v>
          </cell>
          <cell r="Q3725" t="str">
            <v>JUNTA ADMINISTRADORA</v>
          </cell>
          <cell r="R3725" t="str">
            <v>ORGANIZACION AUTORIZADA</v>
          </cell>
        </row>
        <row r="3726">
          <cell r="A3726">
            <v>49645</v>
          </cell>
          <cell r="B3726" t="str">
            <v>ASOCIACION DE USUARIOS ACUEDUCTO TAPARCAL</v>
          </cell>
          <cell r="C3726">
            <v>44126</v>
          </cell>
          <cell r="D3726" t="str">
            <v>900505143-8</v>
          </cell>
          <cell r="E3726" t="str">
            <v>OPERATIVA</v>
          </cell>
          <cell r="F3726">
            <v>42818</v>
          </cell>
          <cell r="G3726" t="str">
            <v>INSCRIPCION</v>
          </cell>
          <cell r="H3726">
            <v>44127</v>
          </cell>
          <cell r="I3726" t="str">
            <v>ARTURO DE JESUS CASTRILLON ARANGO</v>
          </cell>
          <cell r="J3726">
            <v>66088</v>
          </cell>
          <cell r="K3726" t="str">
            <v>CORREGIMIENTO TAPARCAL</v>
          </cell>
          <cell r="L3726" t="str">
            <v>RISARALDA</v>
          </cell>
          <cell r="M3726" t="str">
            <v>BELEN DE UMBRIA</v>
          </cell>
          <cell r="N3726" t="str">
            <v>3152759  |  3152759</v>
          </cell>
          <cell r="O3726">
            <v>3152759438</v>
          </cell>
          <cell r="P3726" t="str">
            <v>artucas29@yahoo.es</v>
          </cell>
          <cell r="Q3726" t="str">
            <v>ASOCIACION DE USUARIOS</v>
          </cell>
          <cell r="R3726" t="str">
            <v>ORGANIZACION AUTORIZADA</v>
          </cell>
        </row>
        <row r="3727">
          <cell r="A3727">
            <v>49663</v>
          </cell>
          <cell r="B3727" t="str">
            <v>ASOCIACION DE USUARIOS DE SERVICIOS PUBLICOS DOMICILIARIOS DE LA ESMERALDA PUERTO RICO CAQUETA</v>
          </cell>
          <cell r="C3727">
            <v>44139</v>
          </cell>
          <cell r="D3727" t="str">
            <v>901266416-0</v>
          </cell>
          <cell r="E3727" t="str">
            <v>OPERATIVA</v>
          </cell>
          <cell r="F3727">
            <v>43532</v>
          </cell>
          <cell r="G3727" t="str">
            <v>INSCRIPCION</v>
          </cell>
          <cell r="H3727">
            <v>44145</v>
          </cell>
          <cell r="I3727" t="str">
            <v>GUILLERMO DE JESUS ARANGO TORRES</v>
          </cell>
          <cell r="J3727">
            <v>18592</v>
          </cell>
          <cell r="K3727" t="str">
            <v>CALLE PRINCIPAL CRR LA ESMERALDA</v>
          </cell>
          <cell r="L3727" t="str">
            <v>CAQUETÁ</v>
          </cell>
          <cell r="M3727" t="str">
            <v>PUERTO RICO</v>
          </cell>
          <cell r="N3727" t="str">
            <v>4358798  |  4358798</v>
          </cell>
          <cell r="O3727">
            <v>3132507357</v>
          </cell>
          <cell r="P3727" t="str">
            <v>AGUASDELAESMERALDA@GMAIL.COM</v>
          </cell>
          <cell r="Q3727" t="str">
            <v>ASOCIACION DE USUARIOS</v>
          </cell>
          <cell r="R3727" t="str">
            <v>ORGANIZACION AUTORIZADA</v>
          </cell>
        </row>
        <row r="3728">
          <cell r="A3728">
            <v>49664</v>
          </cell>
          <cell r="B3728" t="str">
            <v>ASOCIACION DE USUARIOS DE LOS SERVICIOS PUBLICOS DOMICILIARIOS DE GUACAMAYAS</v>
          </cell>
          <cell r="C3728">
            <v>44091</v>
          </cell>
          <cell r="D3728" t="str">
            <v>901259622-2</v>
          </cell>
          <cell r="E3728" t="str">
            <v>OPERATIVA</v>
          </cell>
          <cell r="F3728">
            <v>43983</v>
          </cell>
          <cell r="G3728" t="str">
            <v>INSCRIPCION</v>
          </cell>
          <cell r="H3728">
            <v>44112</v>
          </cell>
          <cell r="I3728" t="str">
            <v>REINEL MARTINEZ MUNOZ</v>
          </cell>
          <cell r="J3728">
            <v>18753</v>
          </cell>
          <cell r="K3728" t="str">
            <v>CALLE PRINCIPAL INM GUACAMAYAS</v>
          </cell>
          <cell r="L3728" t="str">
            <v>CAQUETÁ</v>
          </cell>
          <cell r="M3728" t="str">
            <v>SAN VICENTE DEL CAGUAN</v>
          </cell>
          <cell r="N3728" t="str">
            <v>4358798  |  4358798</v>
          </cell>
          <cell r="O3728">
            <v>3144791342</v>
          </cell>
          <cell r="P3728" t="str">
            <v>AGUASDELGUACAMAYAS@GMAIL.COM</v>
          </cell>
          <cell r="Q3728" t="str">
            <v>ASOCIACION DE USUARIOS</v>
          </cell>
          <cell r="R3728" t="str">
            <v>ORGANIZACION AUTORIZADA</v>
          </cell>
        </row>
        <row r="3729">
          <cell r="A3729">
            <v>49684</v>
          </cell>
          <cell r="B3729" t="str">
            <v>ASOCIACIÓN DE RECICLADORES EL MORICHAL</v>
          </cell>
          <cell r="C3729">
            <v>44071</v>
          </cell>
          <cell r="D3729" t="str">
            <v>901384475-0</v>
          </cell>
          <cell r="E3729" t="str">
            <v>OPERATIVA</v>
          </cell>
          <cell r="F3729">
            <v>43978</v>
          </cell>
          <cell r="G3729" t="str">
            <v>ACTUALIZACION</v>
          </cell>
          <cell r="H3729">
            <v>44985</v>
          </cell>
          <cell r="I3729" t="str">
            <v>LUIS IGNACIO CAMARGO AGUILAR</v>
          </cell>
          <cell r="J3729">
            <v>85440</v>
          </cell>
          <cell r="K3729" t="str">
            <v>CARRERA 11 22 # 32</v>
          </cell>
          <cell r="L3729" t="str">
            <v>CASANARE</v>
          </cell>
          <cell r="M3729" t="str">
            <v>VILLANUEVA</v>
          </cell>
          <cell r="N3729" t="str">
            <v>3135450  |  3212018</v>
          </cell>
          <cell r="O3729">
            <v>3135450262</v>
          </cell>
          <cell r="P3729" t="str">
            <v>RECIMORICHAL@GMAIL.COM</v>
          </cell>
          <cell r="Q3729" t="str">
            <v>SIN ANIMO DE LUCRO</v>
          </cell>
          <cell r="R3729" t="str">
            <v>ORGANIZACION AUTORIZADA</v>
          </cell>
        </row>
        <row r="3730">
          <cell r="A3730">
            <v>49686</v>
          </cell>
          <cell r="B3730" t="str">
            <v>ASOCICIACION DE RECICLADORES EL GUAMITO</v>
          </cell>
          <cell r="C3730">
            <v>44349</v>
          </cell>
          <cell r="D3730" t="str">
            <v>901400068-5</v>
          </cell>
          <cell r="E3730" t="str">
            <v>OPERATIVA</v>
          </cell>
          <cell r="F3730">
            <v>44256</v>
          </cell>
          <cell r="G3730" t="str">
            <v>ACTUALIZACION</v>
          </cell>
          <cell r="H3730">
            <v>45737</v>
          </cell>
          <cell r="I3730" t="str">
            <v>KAREN MELISSA NIEBLES MELO</v>
          </cell>
          <cell r="J3730">
            <v>68276</v>
          </cell>
          <cell r="K3730" t="str">
            <v>CRA 12 No. 58 - 09</v>
          </cell>
          <cell r="L3730" t="str">
            <v>SANTANDER</v>
          </cell>
          <cell r="M3730" t="str">
            <v>FLORIDABLANCA</v>
          </cell>
          <cell r="N3730" t="str">
            <v>6491768  |  6401235</v>
          </cell>
          <cell r="O3730">
            <v>3164396630</v>
          </cell>
          <cell r="P3730" t="str">
            <v>aelguamito@gmail.com</v>
          </cell>
          <cell r="Q3730" t="str">
            <v>ASOCIACION DE USUARIOS</v>
          </cell>
          <cell r="R3730" t="str">
            <v>ORGANIZACION AUTORIZADA</v>
          </cell>
        </row>
        <row r="3731">
          <cell r="A3731">
            <v>49723</v>
          </cell>
          <cell r="B3731" t="str">
            <v>ASOCIACION INTREGAL Y POPULAR DE RECICLADORES DE OFICIO DE COLOMBIA</v>
          </cell>
          <cell r="C3731">
            <v>44068</v>
          </cell>
          <cell r="D3731" t="str">
            <v>901404504-3</v>
          </cell>
          <cell r="E3731" t="str">
            <v>OPERATIVA</v>
          </cell>
          <cell r="F3731">
            <v>44068</v>
          </cell>
          <cell r="G3731" t="str">
            <v>ACTUALIZACION</v>
          </cell>
          <cell r="H3731">
            <v>45404</v>
          </cell>
          <cell r="I3731" t="str">
            <v>FREDY ALEXANDER SANGUINO SUAREZ</v>
          </cell>
          <cell r="J3731">
            <v>11001</v>
          </cell>
          <cell r="K3731" t="str">
            <v>calle 71 sur # 86C 12</v>
          </cell>
          <cell r="L3731" t="str">
            <v>BOGOTÁ, D.C.</v>
          </cell>
          <cell r="M3731" t="str">
            <v>BOGOTA, D.C.</v>
          </cell>
          <cell r="N3731" t="str">
            <v>3219030  |  3224459</v>
          </cell>
          <cell r="O3731">
            <v>3219030418</v>
          </cell>
          <cell r="P3731" t="str">
            <v>asiprocol@gmail.com</v>
          </cell>
          <cell r="Q3731" t="str">
            <v>SIN ANIMO DE LUCRO</v>
          </cell>
          <cell r="R3731" t="str">
            <v>ORGANIZACION AUTORIZADA</v>
          </cell>
        </row>
        <row r="3732">
          <cell r="A3732">
            <v>49725</v>
          </cell>
          <cell r="B3732" t="str">
            <v>Asociacion de Usuarios del Acueducto Inter-Veredal El Alba,Marañon,Caicedo, San Nicolas y Santa Rosa</v>
          </cell>
          <cell r="C3732">
            <v>44105</v>
          </cell>
          <cell r="D3732" t="str">
            <v>900224131-3</v>
          </cell>
          <cell r="E3732" t="str">
            <v>OPERATIVA</v>
          </cell>
          <cell r="F3732">
            <v>39617</v>
          </cell>
          <cell r="G3732" t="str">
            <v>ACTUALIZACION</v>
          </cell>
          <cell r="H3732">
            <v>45497</v>
          </cell>
          <cell r="I3732" t="str">
            <v>VICTOR MANUEL ALFARO LARRAHONDO</v>
          </cell>
          <cell r="J3732">
            <v>19142</v>
          </cell>
          <cell r="K3732" t="str">
            <v xml:space="preserve">Vereda Santa Rosa </v>
          </cell>
          <cell r="L3732" t="str">
            <v>CAUCA</v>
          </cell>
          <cell r="M3732" t="str">
            <v>CALOTO</v>
          </cell>
          <cell r="N3732" t="str">
            <v>3106838  |  3106838</v>
          </cell>
          <cell r="O3732">
            <v>3106838723</v>
          </cell>
          <cell r="P3732" t="str">
            <v>asoalma1@gmail.com</v>
          </cell>
          <cell r="Q3732" t="str">
            <v>ASOCIACION DE USUARIOS</v>
          </cell>
          <cell r="R3732" t="str">
            <v>ORGANIZACION AUTORIZADA</v>
          </cell>
        </row>
        <row r="3733">
          <cell r="A3733">
            <v>49743</v>
          </cell>
          <cell r="B3733" t="str">
            <v>ASOCIACION DE RECUPERADORES Y BODEGUEROS DE LA ORINOQUIA</v>
          </cell>
          <cell r="C3733">
            <v>44151</v>
          </cell>
          <cell r="D3733" t="str">
            <v>901404246-8</v>
          </cell>
          <cell r="E3733" t="str">
            <v>OPERATIVA</v>
          </cell>
          <cell r="F3733">
            <v>44055</v>
          </cell>
          <cell r="G3733" t="str">
            <v>ACTUALIZACION</v>
          </cell>
          <cell r="H3733">
            <v>44475</v>
          </cell>
          <cell r="I3733" t="str">
            <v>JOSE ELVER BAUTISTA BAUTISTA</v>
          </cell>
          <cell r="J3733">
            <v>85001</v>
          </cell>
          <cell r="K3733" t="str">
            <v>calle 40 4a 10</v>
          </cell>
          <cell r="L3733" t="str">
            <v>CASANARE</v>
          </cell>
          <cell r="M3733" t="str">
            <v>YOPAL</v>
          </cell>
          <cell r="N3733" t="str">
            <v>3118430  |  3118430</v>
          </cell>
          <cell r="O3733">
            <v>3118430335</v>
          </cell>
          <cell r="P3733" t="str">
            <v>arboqcasanare@gmail.com</v>
          </cell>
          <cell r="Q3733" t="str">
            <v>SIN ANIMO DE LUCRO</v>
          </cell>
          <cell r="R3733" t="str">
            <v>ORGANIZACION AUTORIZADA</v>
          </cell>
        </row>
        <row r="3734">
          <cell r="A3734">
            <v>49745</v>
          </cell>
          <cell r="B3734" t="str">
            <v>ASOCIACION DE USUARIOS DE ACUEDUCTO DE SAN FRANCISCO CALANDAIMA</v>
          </cell>
          <cell r="C3734">
            <v>44075</v>
          </cell>
          <cell r="D3734" t="str">
            <v>900188274-3</v>
          </cell>
          <cell r="E3734" t="str">
            <v>OPERATIVA</v>
          </cell>
          <cell r="F3734">
            <v>39126</v>
          </cell>
          <cell r="G3734" t="str">
            <v>ACTUALIZACION</v>
          </cell>
          <cell r="H3734">
            <v>45490</v>
          </cell>
          <cell r="I3734" t="str">
            <v>BARBARA MAHECHA DE PULIDO</v>
          </cell>
          <cell r="J3734">
            <v>25290</v>
          </cell>
          <cell r="K3734" t="str">
            <v>CALLE 16A N 2 48</v>
          </cell>
          <cell r="L3734" t="str">
            <v>CUNDINAMARCA</v>
          </cell>
          <cell r="M3734" t="str">
            <v>FUSAGASUGA</v>
          </cell>
          <cell r="N3734" t="str">
            <v>8718762  |  8718762</v>
          </cell>
          <cell r="O3734">
            <v>3107552718</v>
          </cell>
          <cell r="P3734" t="str">
            <v>barmaca.2018@gmail.com</v>
          </cell>
          <cell r="Q3734" t="str">
            <v>ASOCIACION DE USUARIOS</v>
          </cell>
          <cell r="R3734" t="str">
            <v>ORGANIZACION AUTORIZADA</v>
          </cell>
        </row>
        <row r="3735">
          <cell r="A3735">
            <v>49765</v>
          </cell>
          <cell r="B3735" t="str">
            <v>ASOCIACION NACIONAL DE RECICLADORES MUNDO NUEVO</v>
          </cell>
          <cell r="C3735">
            <v>44098</v>
          </cell>
          <cell r="D3735" t="str">
            <v>901394629-0</v>
          </cell>
          <cell r="E3735" t="str">
            <v>OPERATIVA</v>
          </cell>
          <cell r="F3735">
            <v>43953</v>
          </cell>
          <cell r="G3735" t="str">
            <v>ACTUALIZACION</v>
          </cell>
          <cell r="H3735">
            <v>45721</v>
          </cell>
          <cell r="I3735" t="str">
            <v>HAROLD SNEIDER MORALES CABEZAS</v>
          </cell>
          <cell r="J3735">
            <v>11001</v>
          </cell>
          <cell r="K3735" t="str">
            <v>Carrera 87 C # 73 Sur 27</v>
          </cell>
          <cell r="L3735" t="str">
            <v>BOGOTÁ, D.C.</v>
          </cell>
          <cell r="M3735" t="str">
            <v>BOGOTA, D.C.</v>
          </cell>
          <cell r="N3735" t="str">
            <v>4936195  |  4936195</v>
          </cell>
          <cell r="O3735">
            <v>3142261114</v>
          </cell>
          <cell r="P3735" t="str">
            <v>recicladoramundonuevo.e.s.p.d@gmail.com</v>
          </cell>
          <cell r="Q3735" t="str">
            <v>SIN ANIMO DE LUCRO</v>
          </cell>
          <cell r="R3735" t="str">
            <v>ORGANIZACION AUTORIZADA</v>
          </cell>
        </row>
        <row r="3736">
          <cell r="A3736">
            <v>49767</v>
          </cell>
          <cell r="B3736" t="str">
            <v>JUNTA DE ACCIÓN COMUNAL DE LA VEREDA TERMINOS</v>
          </cell>
          <cell r="C3736">
            <v>44091</v>
          </cell>
          <cell r="D3736" t="str">
            <v>900184578-9</v>
          </cell>
          <cell r="E3736" t="str">
            <v>OPERATIVA</v>
          </cell>
          <cell r="F3736">
            <v>42506</v>
          </cell>
          <cell r="G3736" t="str">
            <v>ACTUALIZACION</v>
          </cell>
          <cell r="H3736">
            <v>45510</v>
          </cell>
          <cell r="I3736" t="str">
            <v>ANA ROCIO MORENO ORJUELA</v>
          </cell>
          <cell r="J3736">
            <v>25823</v>
          </cell>
          <cell r="K3736" t="str">
            <v>VEREDA TERMINOS</v>
          </cell>
          <cell r="L3736" t="str">
            <v>CUNDINAMARCA</v>
          </cell>
          <cell r="M3736" t="str">
            <v>TOPAIPI</v>
          </cell>
          <cell r="N3736" t="str">
            <v>4947362  |  3953942</v>
          </cell>
          <cell r="O3736">
            <v>3204947362</v>
          </cell>
          <cell r="P3736" t="str">
            <v>jacveredaterminos@gmail.com</v>
          </cell>
          <cell r="Q3736" t="str">
            <v>JUNTA DE ACCION COMUNAL</v>
          </cell>
          <cell r="R3736" t="str">
            <v>ORGANIZACION AUTORIZADA</v>
          </cell>
        </row>
        <row r="3737">
          <cell r="A3737">
            <v>49783</v>
          </cell>
          <cell r="B3737" t="str">
            <v>asociacion de usuarios acueductoy alcantarillado puerto claver</v>
          </cell>
          <cell r="C3737">
            <v>44113</v>
          </cell>
          <cell r="D3737" t="str">
            <v>900302053-1</v>
          </cell>
          <cell r="E3737" t="str">
            <v>OPERATIVA</v>
          </cell>
          <cell r="F3737">
            <v>39990</v>
          </cell>
          <cell r="G3737" t="str">
            <v>INSCRIPCION</v>
          </cell>
          <cell r="H3737">
            <v>44125</v>
          </cell>
          <cell r="I3737" t="str">
            <v>JORGE LUIS  RODRIGUEZ MONTOYA</v>
          </cell>
          <cell r="J3737">
            <v>5250</v>
          </cell>
          <cell r="K3737" t="str">
            <v>barrio la union</v>
          </cell>
          <cell r="L3737" t="str">
            <v>ANTIOQUIA</v>
          </cell>
          <cell r="M3737" t="str">
            <v>EL BAGRE</v>
          </cell>
          <cell r="N3737" t="str">
            <v>8378116  |  8378116</v>
          </cell>
          <cell r="O3737">
            <v>3115535953</v>
          </cell>
          <cell r="P3737" t="str">
            <v>acueductopuertoclaver@hotmail.com</v>
          </cell>
          <cell r="Q3737" t="str">
            <v>ASOCIACION DE USUARIOS</v>
          </cell>
          <cell r="R3737" t="str">
            <v>ORGANIZACION AUTORIZADA</v>
          </cell>
        </row>
        <row r="3738">
          <cell r="A3738">
            <v>49804</v>
          </cell>
          <cell r="B3738" t="str">
            <v>ASOCIACION DE USUARIOS DEL ACUEDUCTO VEREDA LEJOS DEL NIDO</v>
          </cell>
          <cell r="C3738">
            <v>44113</v>
          </cell>
          <cell r="D3738" t="str">
            <v>811045055-0</v>
          </cell>
          <cell r="E3738" t="str">
            <v>OPERATIVA</v>
          </cell>
          <cell r="F3738">
            <v>40634</v>
          </cell>
          <cell r="G3738" t="str">
            <v>INSCRIPCION</v>
          </cell>
          <cell r="H3738">
            <v>44119</v>
          </cell>
          <cell r="I3738" t="str">
            <v>LUZ BIBIANA CASTRO VILLADA</v>
          </cell>
          <cell r="J3738">
            <v>5318</v>
          </cell>
          <cell r="K3738" t="str">
            <v>CRA 48 41 B 04</v>
          </cell>
          <cell r="L3738" t="str">
            <v>ANTIOQUIA</v>
          </cell>
          <cell r="M3738" t="str">
            <v>GUARNE</v>
          </cell>
          <cell r="N3738" t="str">
            <v>3576807  |  3576807</v>
          </cell>
          <cell r="O3738">
            <v>3205107967</v>
          </cell>
          <cell r="P3738" t="str">
            <v>verajaime707@gmail.com</v>
          </cell>
          <cell r="Q3738" t="str">
            <v>ASOCIACION DE USUARIOS</v>
          </cell>
          <cell r="R3738" t="str">
            <v>ORGANIZACION AUTORIZADA</v>
          </cell>
        </row>
        <row r="3739">
          <cell r="A3739">
            <v>49825</v>
          </cell>
          <cell r="B3739" t="str">
            <v>ASOCIACION DE RECICLADORES FLANDES TOLIMA</v>
          </cell>
          <cell r="C3739">
            <v>44105</v>
          </cell>
          <cell r="D3739" t="str">
            <v>901403309-9</v>
          </cell>
          <cell r="E3739" t="str">
            <v>OPERATIVA</v>
          </cell>
          <cell r="F3739">
            <v>44029</v>
          </cell>
          <cell r="G3739" t="str">
            <v>ACTUALIZACION</v>
          </cell>
          <cell r="H3739">
            <v>45398</v>
          </cell>
          <cell r="I3739" t="str">
            <v xml:space="preserve">ALEXANDER GODOY </v>
          </cell>
          <cell r="J3739">
            <v>73275</v>
          </cell>
          <cell r="K3739" t="str">
            <v>CR 2 # 9- 78</v>
          </cell>
          <cell r="L3739" t="str">
            <v>TOLIMA</v>
          </cell>
          <cell r="M3739" t="str">
            <v>FLANDES</v>
          </cell>
          <cell r="N3739" t="str">
            <v>2691368  |  2691368</v>
          </cell>
          <cell r="O3739">
            <v>3003587019</v>
          </cell>
          <cell r="P3739" t="str">
            <v>ASOCIACIONFLANDESTOLIMA@HOTMAIL.COM</v>
          </cell>
          <cell r="Q3739" t="str">
            <v>SIN ANIMO DE LUCRO</v>
          </cell>
          <cell r="R3739" t="str">
            <v>ORGANIZACION AUTORIZADA</v>
          </cell>
        </row>
        <row r="3740">
          <cell r="A3740">
            <v>49844</v>
          </cell>
          <cell r="B3740" t="str">
            <v>ASOCIACIÓN DE RECICLADORES CON  HONOR</v>
          </cell>
          <cell r="C3740">
            <v>44076</v>
          </cell>
          <cell r="D3740" t="str">
            <v>901391082-9</v>
          </cell>
          <cell r="E3740" t="str">
            <v>OPERATIVA</v>
          </cell>
          <cell r="F3740">
            <v>44075</v>
          </cell>
          <cell r="G3740" t="str">
            <v>ACTUALIZACION</v>
          </cell>
          <cell r="H3740">
            <v>45708</v>
          </cell>
          <cell r="I3740" t="str">
            <v>MARIA CRISTINA GARIBELLO PULGA</v>
          </cell>
          <cell r="J3740">
            <v>11001</v>
          </cell>
          <cell r="K3740" t="str">
            <v xml:space="preserve">CARRERA 77 K BIS A # 49-23 SUR </v>
          </cell>
          <cell r="L3740" t="str">
            <v>BOGOTÁ, D.C.</v>
          </cell>
          <cell r="M3740" t="str">
            <v>BOGOTA, D.C.</v>
          </cell>
          <cell r="N3740" t="str">
            <v>0000000  |  0000000</v>
          </cell>
          <cell r="O3740">
            <v>3228912625</v>
          </cell>
          <cell r="P3740" t="str">
            <v>asociacionasorecohor@gmail.com</v>
          </cell>
          <cell r="Q3740" t="str">
            <v>SIN ANIMO DE LUCRO</v>
          </cell>
          <cell r="R3740" t="str">
            <v>ORGANIZACION AUTORIZADA</v>
          </cell>
        </row>
        <row r="3741">
          <cell r="A3741">
            <v>49864</v>
          </cell>
          <cell r="B3741" t="str">
            <v>JUNTA ADMINISTRADORA ACUEDUCTO REGIONAL EL ROBLE EL TABLON CAPARROSA ALTO CAPARROSA Y SANCIRO</v>
          </cell>
          <cell r="C3741">
            <v>44076</v>
          </cell>
          <cell r="D3741" t="str">
            <v>813011905-7</v>
          </cell>
          <cell r="E3741" t="str">
            <v>OPERATIVA</v>
          </cell>
          <cell r="F3741">
            <v>37796</v>
          </cell>
          <cell r="G3741" t="str">
            <v>ACTUALIZACION</v>
          </cell>
          <cell r="H3741">
            <v>44117</v>
          </cell>
          <cell r="I3741" t="str">
            <v>HENRY TRUJILLO COLLO</v>
          </cell>
          <cell r="J3741">
            <v>41503</v>
          </cell>
          <cell r="K3741" t="str">
            <v xml:space="preserve">VEREDA CAPARROSA </v>
          </cell>
          <cell r="L3741" t="str">
            <v>HUILA</v>
          </cell>
          <cell r="M3741" t="str">
            <v>OPORAPA</v>
          </cell>
          <cell r="N3741" t="str">
            <v>0000000  |  0000000</v>
          </cell>
          <cell r="O3741">
            <v>3142290627</v>
          </cell>
          <cell r="P3741" t="str">
            <v>acueductoelrobleeltablon@gmail.com</v>
          </cell>
          <cell r="Q3741" t="str">
            <v>JUNTA ADMINISTRADORA</v>
          </cell>
          <cell r="R3741" t="str">
            <v>ORGANIZACION AUTORIZADA</v>
          </cell>
        </row>
        <row r="3742">
          <cell r="A3742">
            <v>49883</v>
          </cell>
          <cell r="B3742" t="str">
            <v>GREEN ENERGY CB SAS</v>
          </cell>
          <cell r="C3742">
            <v>44077</v>
          </cell>
          <cell r="D3742" t="str">
            <v>901406956-8</v>
          </cell>
          <cell r="E3742" t="str">
            <v>OPERATIVA</v>
          </cell>
          <cell r="F3742">
            <v>44061</v>
          </cell>
          <cell r="G3742" t="str">
            <v>ACTUALIZACION</v>
          </cell>
          <cell r="H3742">
            <v>44321</v>
          </cell>
          <cell r="I3742" t="str">
            <v>CAMILO BOLIVAR CARDOZO</v>
          </cell>
          <cell r="J3742">
            <v>85001</v>
          </cell>
          <cell r="K3742" t="str">
            <v xml:space="preserve">CALLE 20 10 37 </v>
          </cell>
          <cell r="L3742" t="str">
            <v>CASANARE</v>
          </cell>
          <cell r="M3742" t="str">
            <v>YOPAL</v>
          </cell>
          <cell r="N3742" t="str">
            <v>3125933  |  3125933</v>
          </cell>
          <cell r="O3742">
            <v>3125933527</v>
          </cell>
          <cell r="P3742" t="str">
            <v>ceo@greenenergycb.com</v>
          </cell>
          <cell r="Q3742" t="str">
            <v>SOCIEDAD POR ACCIONES SIMPLIFICADA</v>
          </cell>
          <cell r="R3742" t="str">
            <v>SOCIEDADES (EMPRESA DE SERVICIOS PUBLICOS)</v>
          </cell>
        </row>
        <row r="3743">
          <cell r="A3743">
            <v>49885</v>
          </cell>
          <cell r="B3743" t="str">
            <v>ASOCIACION DE USUARIOS DEL SERVICIO DE AGUA POTABLE Y ALCANTARILLADO DE SAN ANTONIO DEL CHAMI</v>
          </cell>
          <cell r="C3743">
            <v>44239</v>
          </cell>
          <cell r="D3743" t="str">
            <v>900125615-1</v>
          </cell>
          <cell r="E3743" t="str">
            <v>OPERATIVA</v>
          </cell>
          <cell r="F3743">
            <v>41866</v>
          </cell>
          <cell r="G3743" t="str">
            <v>ACTUALIZACION</v>
          </cell>
          <cell r="H3743">
            <v>45280</v>
          </cell>
          <cell r="I3743" t="str">
            <v>ADRIANO CERQUERA RIVERA</v>
          </cell>
          <cell r="J3743">
            <v>66456</v>
          </cell>
          <cell r="K3743" t="str">
            <v>cra 4a  calle 3  N°3-45</v>
          </cell>
          <cell r="L3743" t="str">
            <v>RISARALDA</v>
          </cell>
          <cell r="M3743" t="str">
            <v>MISTRATO</v>
          </cell>
          <cell r="N3743" t="str">
            <v>3226605  |  3226553</v>
          </cell>
          <cell r="O3743">
            <v>3226605122</v>
          </cell>
          <cell r="P3743" t="str">
            <v>usuagua.sanantonio@gmail.com</v>
          </cell>
          <cell r="Q3743" t="str">
            <v>ASOCIACION DE USUARIOS</v>
          </cell>
          <cell r="R3743" t="str">
            <v>ORGANIZACION AUTORIZADA</v>
          </cell>
        </row>
        <row r="3744">
          <cell r="A3744">
            <v>49964</v>
          </cell>
          <cell r="B3744" t="str">
            <v>JUNTA DE ACCION COMUNAL VEREDA LA VALERIA</v>
          </cell>
          <cell r="C3744">
            <v>44119</v>
          </cell>
          <cell r="D3744" t="str">
            <v>800179413-1</v>
          </cell>
          <cell r="E3744" t="str">
            <v>OPERATIVA</v>
          </cell>
          <cell r="F3744">
            <v>42552</v>
          </cell>
          <cell r="G3744" t="str">
            <v>INSCRIPCION</v>
          </cell>
          <cell r="H3744">
            <v>44120</v>
          </cell>
          <cell r="I3744" t="str">
            <v>REINALDO ANTONIO GIL  SANCHEZ</v>
          </cell>
          <cell r="J3744">
            <v>5129</v>
          </cell>
          <cell r="K3744" t="str">
            <v>Calle 128 sur vereda la Valeria</v>
          </cell>
          <cell r="L3744" t="str">
            <v>ANTIOQUIA</v>
          </cell>
          <cell r="M3744" t="str">
            <v>CALDAS</v>
          </cell>
          <cell r="N3744" t="str">
            <v>4995608  |  3038752</v>
          </cell>
          <cell r="O3744">
            <v>3113575764</v>
          </cell>
          <cell r="P3744" t="str">
            <v>reygilsanchez@hotmail.com</v>
          </cell>
          <cell r="Q3744" t="str">
            <v>JUNTA DE ACCION COMUNAL</v>
          </cell>
          <cell r="R3744" t="str">
            <v>ORGANIZACION AUTORIZADA</v>
          </cell>
        </row>
        <row r="3745">
          <cell r="A3745">
            <v>49965</v>
          </cell>
          <cell r="B3745" t="str">
            <v>ASO MUNDO ECOLOGICO</v>
          </cell>
          <cell r="C3745">
            <v>44083</v>
          </cell>
          <cell r="D3745" t="str">
            <v>901408292-5</v>
          </cell>
          <cell r="E3745" t="str">
            <v>OPERATIVA</v>
          </cell>
          <cell r="F3745">
            <v>44081</v>
          </cell>
          <cell r="G3745" t="str">
            <v>ACTUALIZACION</v>
          </cell>
          <cell r="H3745">
            <v>45741</v>
          </cell>
          <cell r="I3745" t="str">
            <v>MARIA  LILIANA GUEVARA  RUIZ</v>
          </cell>
          <cell r="J3745">
            <v>11001</v>
          </cell>
          <cell r="K3745" t="str">
            <v>CR 82 B #54 B SUR 11  MZ 261</v>
          </cell>
          <cell r="L3745" t="str">
            <v>BOGOTÁ, D.C.</v>
          </cell>
          <cell r="M3745" t="str">
            <v>BOGOTA, D.C.</v>
          </cell>
          <cell r="N3745" t="str">
            <v>4454400  |  4454400</v>
          </cell>
          <cell r="O3745">
            <v>3102713926</v>
          </cell>
          <cell r="P3745" t="str">
            <v>asomundoeco03@gmail.com</v>
          </cell>
          <cell r="Q3745" t="str">
            <v>SIN ANIMO DE LUCRO</v>
          </cell>
          <cell r="R3745" t="str">
            <v>ORGANIZACION AUTORIZADA</v>
          </cell>
        </row>
        <row r="3746">
          <cell r="A3746">
            <v>50024</v>
          </cell>
          <cell r="B3746" t="str">
            <v>ASOCIACION DE RECUPERADORES INVERSIONISTAS EN LA ECOLOGIA</v>
          </cell>
          <cell r="C3746">
            <v>44175</v>
          </cell>
          <cell r="D3746" t="str">
            <v>901408715-9</v>
          </cell>
          <cell r="E3746" t="str">
            <v>OPERATIVA</v>
          </cell>
          <cell r="F3746">
            <v>44109</v>
          </cell>
          <cell r="G3746" t="str">
            <v>ACTUALIZACION</v>
          </cell>
          <cell r="H3746">
            <v>45389</v>
          </cell>
          <cell r="I3746" t="str">
            <v>ANDRES CAMILO CHINGATE BAQUERO</v>
          </cell>
          <cell r="J3746">
            <v>50006</v>
          </cell>
          <cell r="K3746" t="str">
            <v xml:space="preserve">Diamante 2 vereda el centro </v>
          </cell>
          <cell r="L3746" t="str">
            <v>META</v>
          </cell>
          <cell r="M3746" t="str">
            <v>ACACIAS</v>
          </cell>
          <cell r="N3746" t="str">
            <v>0000000  |  0000000</v>
          </cell>
          <cell r="O3746">
            <v>3108089582</v>
          </cell>
          <cell r="P3746" t="str">
            <v>asoekoinvest@gmail.com</v>
          </cell>
          <cell r="Q3746" t="str">
            <v>SIN ANIMO DE LUCRO</v>
          </cell>
          <cell r="R3746" t="str">
            <v>ORGANIZACION AUTORIZADA</v>
          </cell>
        </row>
        <row r="3747">
          <cell r="A3747">
            <v>50066</v>
          </cell>
          <cell r="B3747" t="str">
            <v xml:space="preserve">ASOCIACION DE RECICLADORES AQUA UNIDOS POR EL AMBIENTE </v>
          </cell>
          <cell r="C3747">
            <v>44093</v>
          </cell>
          <cell r="D3747" t="str">
            <v>901409173-1</v>
          </cell>
          <cell r="E3747" t="str">
            <v>OPERATIVA</v>
          </cell>
          <cell r="F3747">
            <v>44084</v>
          </cell>
          <cell r="G3747" t="str">
            <v>ACTUALIZACION</v>
          </cell>
          <cell r="H3747">
            <v>45708</v>
          </cell>
          <cell r="I3747" t="str">
            <v xml:space="preserve">ANYUL MARITZA MESA  VILLALBA </v>
          </cell>
          <cell r="J3747">
            <v>11001</v>
          </cell>
          <cell r="K3747" t="str">
            <v>Cl 138 # 159 B 17</v>
          </cell>
          <cell r="L3747" t="str">
            <v>BOGOTÁ, D.C.</v>
          </cell>
          <cell r="M3747" t="str">
            <v>BOGOTA, D.C.</v>
          </cell>
          <cell r="N3747" t="str">
            <v>0000000  |  0000000</v>
          </cell>
          <cell r="O3747">
            <v>3044869028</v>
          </cell>
          <cell r="P3747" t="str">
            <v>araquabogota@gmail.com</v>
          </cell>
          <cell r="Q3747" t="str">
            <v>SIN ANIMO DE LUCRO</v>
          </cell>
          <cell r="R3747" t="str">
            <v>ORGANIZACION AUTORIZADA</v>
          </cell>
        </row>
        <row r="3748">
          <cell r="A3748">
            <v>50083</v>
          </cell>
          <cell r="B3748" t="str">
            <v>ASO POLLITOS</v>
          </cell>
          <cell r="C3748">
            <v>44088</v>
          </cell>
          <cell r="D3748" t="str">
            <v>901410153-6</v>
          </cell>
          <cell r="E3748" t="str">
            <v>OPERATIVA</v>
          </cell>
          <cell r="F3748">
            <v>44085</v>
          </cell>
          <cell r="G3748" t="str">
            <v>ACTUALIZACION</v>
          </cell>
          <cell r="H3748">
            <v>45721</v>
          </cell>
          <cell r="I3748" t="str">
            <v>DEISY JANNETH MORALES  ACOSTA</v>
          </cell>
          <cell r="J3748">
            <v>11001</v>
          </cell>
          <cell r="K3748" t="str">
            <v>CRA 109 B No 22 F 36</v>
          </cell>
          <cell r="L3748" t="str">
            <v>BOGOTÁ, D.C.</v>
          </cell>
          <cell r="M3748" t="str">
            <v>BOGOTA, D.C.</v>
          </cell>
          <cell r="N3748" t="str">
            <v>0000000  |  0000000</v>
          </cell>
          <cell r="O3748">
            <v>3204811292</v>
          </cell>
          <cell r="P3748" t="str">
            <v>asopollitos2015@gmail.com</v>
          </cell>
          <cell r="Q3748" t="str">
            <v>SIN ANIMO DE LUCRO</v>
          </cell>
          <cell r="R3748" t="str">
            <v>ORGANIZACION AUTORIZADA</v>
          </cell>
        </row>
        <row r="3749">
          <cell r="A3749">
            <v>50103</v>
          </cell>
          <cell r="B3749" t="str">
            <v>ACUEDUCTO SAN PEDRO DE CACHIPAY</v>
          </cell>
          <cell r="C3749">
            <v>44118</v>
          </cell>
          <cell r="D3749" t="str">
            <v>832003244-2</v>
          </cell>
          <cell r="E3749" t="str">
            <v>OPERATIVA</v>
          </cell>
          <cell r="F3749">
            <v>42795</v>
          </cell>
          <cell r="G3749" t="str">
            <v>ACTUALIZACION</v>
          </cell>
          <cell r="H3749">
            <v>45712</v>
          </cell>
          <cell r="I3749" t="str">
            <v>CARLOS ALBERTO SILVA  FLORES</v>
          </cell>
          <cell r="J3749">
            <v>25123</v>
          </cell>
          <cell r="K3749" t="str">
            <v>VEREDA SAN PEDRO MUNICIPIO DE CACHIPAY FINCA SANTA MONICA</v>
          </cell>
          <cell r="L3749" t="str">
            <v>CUNDINAMARCA</v>
          </cell>
          <cell r="M3749" t="str">
            <v>CACHIPAY</v>
          </cell>
          <cell r="N3749" t="str">
            <v>3124482  |  3124482</v>
          </cell>
          <cell r="O3749">
            <v>3124482104</v>
          </cell>
          <cell r="P3749" t="str">
            <v>acuesanpedrocachipay@hotmail.com</v>
          </cell>
          <cell r="Q3749" t="str">
            <v>SIN ANIMO DE LUCRO</v>
          </cell>
          <cell r="R3749" t="str">
            <v>ORGANIZACION AUTORIZADA</v>
          </cell>
        </row>
        <row r="3750">
          <cell r="A3750">
            <v>50123</v>
          </cell>
          <cell r="B3750" t="str">
            <v>ASOCIACION ADMINISTRADORA DE AGUAS DEL SOCORRO</v>
          </cell>
          <cell r="C3750">
            <v>44141</v>
          </cell>
          <cell r="D3750" t="str">
            <v>900760426-9</v>
          </cell>
          <cell r="E3750" t="str">
            <v>OPERATIVA</v>
          </cell>
          <cell r="F3750">
            <v>43143</v>
          </cell>
          <cell r="G3750" t="str">
            <v>INSCRIPCION</v>
          </cell>
          <cell r="H3750">
            <v>44175</v>
          </cell>
          <cell r="I3750" t="str">
            <v>FERNANDO CRIOLLO POTOSI</v>
          </cell>
          <cell r="J3750">
            <v>52001</v>
          </cell>
          <cell r="K3750" t="str">
            <v>CASA 28</v>
          </cell>
          <cell r="L3750" t="str">
            <v>NARIÑO</v>
          </cell>
          <cell r="M3750" t="str">
            <v>PASTO</v>
          </cell>
          <cell r="N3750" t="str">
            <v>7308619  |  7308219</v>
          </cell>
          <cell r="O3750">
            <v>3225082232</v>
          </cell>
          <cell r="P3750" t="str">
            <v>elsocorro@gobiernopasto.gov.co</v>
          </cell>
          <cell r="Q3750" t="str">
            <v>ASOCIACION DE USUARIOS</v>
          </cell>
          <cell r="R3750" t="str">
            <v>ORGANIZACION AUTORIZADA</v>
          </cell>
        </row>
        <row r="3751">
          <cell r="A3751">
            <v>50143</v>
          </cell>
          <cell r="B3751" t="str">
            <v>ASOCIACION DE USUARIOS DEL ACUEDUCTO VIBORAL</v>
          </cell>
          <cell r="C3751">
            <v>44121</v>
          </cell>
          <cell r="D3751" t="str">
            <v>810002881-1</v>
          </cell>
          <cell r="E3751" t="str">
            <v>OPERATIVA</v>
          </cell>
          <cell r="F3751">
            <v>39600</v>
          </cell>
          <cell r="G3751" t="str">
            <v>ACTUALIZACION</v>
          </cell>
          <cell r="H3751">
            <v>45082</v>
          </cell>
          <cell r="I3751" t="str">
            <v>JESUS ANTONIO CASTRO GALEANO</v>
          </cell>
          <cell r="J3751">
            <v>17013</v>
          </cell>
          <cell r="K3751" t="str">
            <v>salón comunal VEREDA VIBORAL</v>
          </cell>
          <cell r="L3751" t="str">
            <v>CALDAS</v>
          </cell>
          <cell r="M3751" t="str">
            <v>AGUADAS</v>
          </cell>
          <cell r="N3751" t="str">
            <v>3128762  |  3136934</v>
          </cell>
          <cell r="O3751">
            <v>3136934921</v>
          </cell>
          <cell r="P3751" t="str">
            <v>ACUEDUCTOVIBORAL@GMAIL.COM</v>
          </cell>
          <cell r="Q3751" t="str">
            <v>ASOCIACION DE USUARIOS</v>
          </cell>
          <cell r="R3751" t="str">
            <v>ORGANIZACION AUTORIZADA</v>
          </cell>
        </row>
        <row r="3752">
          <cell r="A3752">
            <v>50145</v>
          </cell>
          <cell r="B3752" t="str">
            <v>FUNDACION DE RECICLADORES DE JAMUNDI</v>
          </cell>
          <cell r="C3752">
            <v>44110</v>
          </cell>
          <cell r="D3752" t="str">
            <v>901390158-5</v>
          </cell>
          <cell r="E3752" t="str">
            <v>OPERATIVA</v>
          </cell>
          <cell r="F3752">
            <v>44007</v>
          </cell>
          <cell r="G3752" t="str">
            <v>ACTUALIZACION</v>
          </cell>
          <cell r="H3752">
            <v>45379</v>
          </cell>
          <cell r="I3752" t="str">
            <v>CLAUDIA PATRICIA PEREZ ARIAS</v>
          </cell>
          <cell r="J3752">
            <v>76364</v>
          </cell>
          <cell r="K3752" t="str">
            <v>carrera 4 #16-36</v>
          </cell>
          <cell r="L3752" t="str">
            <v>VALLE DEL CAUCA</v>
          </cell>
          <cell r="M3752" t="str">
            <v>JAMUNDI</v>
          </cell>
          <cell r="N3752" t="str">
            <v>5922266  |  2884360</v>
          </cell>
          <cell r="O3752">
            <v>3145581674</v>
          </cell>
          <cell r="P3752" t="str">
            <v>funderjamundi@gmail.com</v>
          </cell>
          <cell r="Q3752" t="str">
            <v>EMPRESA ASOCIATIVA DE TRABAJO</v>
          </cell>
          <cell r="R3752" t="str">
            <v>ORGANIZACION AUTORIZADA</v>
          </cell>
        </row>
        <row r="3753">
          <cell r="A3753">
            <v>50146</v>
          </cell>
          <cell r="B3753" t="str">
            <v>ASOCIACION DE RECICLADORES HERENCIA VERDE</v>
          </cell>
          <cell r="C3753">
            <v>44090</v>
          </cell>
          <cell r="D3753" t="str">
            <v>901410283-5</v>
          </cell>
          <cell r="E3753" t="str">
            <v>OPERATIVA</v>
          </cell>
          <cell r="F3753">
            <v>44085</v>
          </cell>
          <cell r="G3753" t="str">
            <v>ACTUALIZACION</v>
          </cell>
          <cell r="H3753">
            <v>45728</v>
          </cell>
          <cell r="I3753" t="str">
            <v xml:space="preserve">JAIME ANTONIO RUIZ </v>
          </cell>
          <cell r="J3753">
            <v>11001</v>
          </cell>
          <cell r="K3753" t="str">
            <v>CR 87B # 83 SUR 85 IN 15</v>
          </cell>
          <cell r="L3753" t="str">
            <v>BOGOTÁ, D.C.</v>
          </cell>
          <cell r="M3753" t="str">
            <v>BOGOTA, D.C.</v>
          </cell>
          <cell r="N3753" t="str">
            <v>1111111  |  1111111</v>
          </cell>
          <cell r="O3753">
            <v>3233328859</v>
          </cell>
          <cell r="P3753" t="str">
            <v>asociacionrecicladoresh.v@gmail.com</v>
          </cell>
          <cell r="Q3753" t="str">
            <v>SIN ANIMO DE LUCRO</v>
          </cell>
          <cell r="R3753" t="str">
            <v>ORGANIZACION AUTORIZADA</v>
          </cell>
        </row>
        <row r="3754">
          <cell r="A3754">
            <v>50149</v>
          </cell>
          <cell r="B3754" t="str">
            <v xml:space="preserve">Asociación de recolectores </v>
          </cell>
          <cell r="C3754">
            <v>44091</v>
          </cell>
          <cell r="D3754" t="str">
            <v>901403999-0</v>
          </cell>
          <cell r="E3754" t="str">
            <v>OPERATIVA</v>
          </cell>
          <cell r="F3754">
            <v>44064</v>
          </cell>
          <cell r="G3754" t="str">
            <v>ACTUALIZACION</v>
          </cell>
          <cell r="H3754">
            <v>45337</v>
          </cell>
          <cell r="I3754" t="str">
            <v>BLANCA ISABEL HUERTAS ARIAS</v>
          </cell>
          <cell r="J3754">
            <v>11001</v>
          </cell>
          <cell r="K3754" t="str">
            <v>Cll 75 A Sur 88G 08 Piso 2</v>
          </cell>
          <cell r="L3754" t="str">
            <v>BOGOTÁ, D.C.</v>
          </cell>
          <cell r="M3754" t="str">
            <v>BOGOTA, D.C.</v>
          </cell>
          <cell r="N3754" t="str">
            <v>4009274  |  4009274</v>
          </cell>
          <cell r="O3754">
            <v>3138108740</v>
          </cell>
          <cell r="P3754" t="str">
            <v>ecodezasociacion@gmail.com</v>
          </cell>
          <cell r="Q3754" t="str">
            <v>SIN ANIMO DE LUCRO</v>
          </cell>
          <cell r="R3754" t="str">
            <v>ORGANIZACION AUTORIZADA</v>
          </cell>
        </row>
        <row r="3755">
          <cell r="A3755">
            <v>50184</v>
          </cell>
          <cell r="B3755" t="str">
            <v>JUNTA DE ACCION COMUNAL DE LA VEREDA DE GRANADILLO</v>
          </cell>
          <cell r="C3755">
            <v>44112</v>
          </cell>
          <cell r="D3755" t="str">
            <v>901089319-5</v>
          </cell>
          <cell r="E3755" t="str">
            <v>OPERATIVA</v>
          </cell>
          <cell r="F3755">
            <v>38169</v>
          </cell>
          <cell r="G3755" t="str">
            <v>ACTUALIZACION</v>
          </cell>
          <cell r="H3755">
            <v>45700</v>
          </cell>
          <cell r="I3755" t="str">
            <v xml:space="preserve">HUGO PASTOR BEJARANO  GUERRERO </v>
          </cell>
          <cell r="J3755">
            <v>52260</v>
          </cell>
          <cell r="K3755" t="str">
            <v>VEREDA GRANADILLO</v>
          </cell>
          <cell r="L3755" t="str">
            <v>NARIÑO</v>
          </cell>
          <cell r="M3755" t="str">
            <v>EL TAMBO</v>
          </cell>
          <cell r="N3755" t="str">
            <v>7777777  |  7777777</v>
          </cell>
          <cell r="O3755">
            <v>3182969503</v>
          </cell>
          <cell r="P3755" t="str">
            <v>juntadeaccionveredagranadillo@gmail.com</v>
          </cell>
          <cell r="Q3755" t="str">
            <v>JUNTA DE ACCION COMUNAL</v>
          </cell>
          <cell r="R3755" t="str">
            <v>ORGANIZACION AUTORIZADA</v>
          </cell>
        </row>
        <row r="3756">
          <cell r="A3756">
            <v>50185</v>
          </cell>
          <cell r="B3756" t="str">
            <v>JUNTA DE ACCION COMUNAL DE LA VEREDA LOS LLANOS DE MANCHABAJOY</v>
          </cell>
          <cell r="C3756">
            <v>44123</v>
          </cell>
          <cell r="D3756" t="str">
            <v>900613869-9</v>
          </cell>
          <cell r="E3756" t="str">
            <v>OPERATIVA</v>
          </cell>
          <cell r="F3756">
            <v>42565</v>
          </cell>
          <cell r="G3756" t="str">
            <v>ACTUALIZACION</v>
          </cell>
          <cell r="H3756">
            <v>45015</v>
          </cell>
          <cell r="I3756" t="str">
            <v>ELIVEY FRANCISCO GOMEZ DIAZ</v>
          </cell>
          <cell r="J3756">
            <v>52260</v>
          </cell>
          <cell r="K3756" t="str">
            <v>VEREDA LOS LLANOS DE MANCHABAJOY</v>
          </cell>
          <cell r="L3756" t="str">
            <v>NARIÑO</v>
          </cell>
          <cell r="M3756" t="str">
            <v>EL TAMBO</v>
          </cell>
          <cell r="N3756" t="str">
            <v>1111111  |  1111111</v>
          </cell>
          <cell r="O3756">
            <v>3168617999</v>
          </cell>
          <cell r="P3756" t="str">
            <v>elifran1794@gmail.com</v>
          </cell>
          <cell r="Q3756" t="str">
            <v>JUNTA DE ACCION COMUNAL</v>
          </cell>
          <cell r="R3756" t="str">
            <v>ORGANIZACION AUTORIZADA</v>
          </cell>
        </row>
        <row r="3757">
          <cell r="A3757">
            <v>50203</v>
          </cell>
          <cell r="B3757" t="str">
            <v>ASOCIACIÓN DE USUARIOS DE LOS SERVICIOS PÚBLICOS DE ATANQUES</v>
          </cell>
          <cell r="C3757">
            <v>44105</v>
          </cell>
          <cell r="D3757" t="str">
            <v>900833045-0</v>
          </cell>
          <cell r="E3757" t="str">
            <v>OPERATIVA</v>
          </cell>
          <cell r="F3757">
            <v>42087</v>
          </cell>
          <cell r="G3757" t="str">
            <v>ACTUALIZACION</v>
          </cell>
          <cell r="H3757">
            <v>45700</v>
          </cell>
          <cell r="I3757" t="str">
            <v>NEVID ENRIQUE CARRILLO MARTINEZ</v>
          </cell>
          <cell r="J3757">
            <v>20001</v>
          </cell>
          <cell r="K3757" t="str">
            <v>PLAZA PRINCIPAL ATANQUEZ CALLE 7 A KR 4 -12</v>
          </cell>
          <cell r="L3757" t="str">
            <v>CESAR</v>
          </cell>
          <cell r="M3757" t="str">
            <v>VALLEDUPAR</v>
          </cell>
          <cell r="N3757" t="str">
            <v>0000000  |  0000000</v>
          </cell>
          <cell r="O3757">
            <v>3232976758</v>
          </cell>
          <cell r="P3757" t="str">
            <v>asouspa@gmail.com</v>
          </cell>
          <cell r="Q3757" t="str">
            <v>ASOCIACION DE USUARIOS</v>
          </cell>
          <cell r="R3757" t="str">
            <v>ORGANIZACION AUTORIZADA</v>
          </cell>
        </row>
        <row r="3758">
          <cell r="A3758">
            <v>50204</v>
          </cell>
          <cell r="B3758" t="str">
            <v>ASOCIACION DE RECICLADORES CREANDO CULTURA AMBIENTAL - ASOARCCA</v>
          </cell>
          <cell r="C3758">
            <v>44095</v>
          </cell>
          <cell r="D3758" t="str">
            <v>901411333-1</v>
          </cell>
          <cell r="E3758" t="str">
            <v>OPERATIVA</v>
          </cell>
          <cell r="F3758">
            <v>44088</v>
          </cell>
          <cell r="G3758" t="str">
            <v>ACTUALIZACION</v>
          </cell>
          <cell r="H3758">
            <v>45705</v>
          </cell>
          <cell r="I3758" t="str">
            <v>DIANA MARSELA BERNAL BARRAGAN</v>
          </cell>
          <cell r="J3758">
            <v>11001</v>
          </cell>
          <cell r="K3758" t="str">
            <v xml:space="preserve">CL 52 SUR # 13 B 15 </v>
          </cell>
          <cell r="L3758" t="str">
            <v>BOGOTÁ, D.C.</v>
          </cell>
          <cell r="M3758" t="str">
            <v>BOGOTA, D.C.</v>
          </cell>
          <cell r="N3758" t="str">
            <v>0000000  |  0000000</v>
          </cell>
          <cell r="O3758">
            <v>3102491667</v>
          </cell>
          <cell r="P3758" t="str">
            <v>gerencia@asoarcca.com</v>
          </cell>
          <cell r="Q3758" t="str">
            <v>SIN ANIMO DE LUCRO</v>
          </cell>
          <cell r="R3758" t="str">
            <v>ORGANIZACION AUTORIZADA</v>
          </cell>
        </row>
        <row r="3759">
          <cell r="A3759">
            <v>50243</v>
          </cell>
          <cell r="B3759" t="str">
            <v>ASOCIACION DE SERVICIOS PUBLICOS DOMICILIARIOS DE ACUEDUCTO Y SANEAMIENTO BASICO DEL CORREGIMIENTO DE GAMBOTE, ARJONA - DEPARTAMENTO DE BOLIVAR</v>
          </cell>
          <cell r="C3759">
            <v>44102</v>
          </cell>
          <cell r="D3759" t="str">
            <v>900191652-5</v>
          </cell>
          <cell r="E3759" t="str">
            <v>OPERATIVA</v>
          </cell>
          <cell r="F3759">
            <v>39427</v>
          </cell>
          <cell r="G3759" t="str">
            <v>ACTUALIZACION</v>
          </cell>
          <cell r="H3759">
            <v>45697</v>
          </cell>
          <cell r="I3759" t="str">
            <v>WILBERTO VILLA VELASQUEZ</v>
          </cell>
          <cell r="J3759">
            <v>13052</v>
          </cell>
          <cell r="K3759" t="str">
            <v>GAMBOTE CALLE DEL PUENTE</v>
          </cell>
          <cell r="L3759" t="str">
            <v>BOLÍVAR</v>
          </cell>
          <cell r="M3759" t="str">
            <v>ARJONA</v>
          </cell>
          <cell r="N3759" t="str">
            <v>6661057  |  6661057</v>
          </cell>
          <cell r="O3759">
            <v>3126263436</v>
          </cell>
          <cell r="P3759" t="str">
            <v>acueductodegambote@gmail.com</v>
          </cell>
          <cell r="Q3759" t="str">
            <v>JUNTA ADMINISTRADORA</v>
          </cell>
          <cell r="R3759" t="str">
            <v>ORGANIZACION AUTORIZADA</v>
          </cell>
        </row>
        <row r="3760">
          <cell r="A3760">
            <v>50263</v>
          </cell>
          <cell r="B3760" t="str">
            <v>FUNDACION DE ARTESANOS DE LA SERRANIA DE LOS YARIGUIES</v>
          </cell>
          <cell r="C3760">
            <v>44202</v>
          </cell>
          <cell r="D3760" t="str">
            <v>829003545-3</v>
          </cell>
          <cell r="E3760" t="str">
            <v>OPERATIVA</v>
          </cell>
          <cell r="F3760">
            <v>44075</v>
          </cell>
          <cell r="G3760" t="str">
            <v>ACTUALIZACION</v>
          </cell>
          <cell r="H3760">
            <v>45727</v>
          </cell>
          <cell r="I3760" t="str">
            <v>ROSA MARIA MUNIZ GOMEZ</v>
          </cell>
          <cell r="J3760">
            <v>68689</v>
          </cell>
          <cell r="K3760" t="str">
            <v>CALLE 12 10 53</v>
          </cell>
          <cell r="L3760" t="str">
            <v>SANTANDER</v>
          </cell>
          <cell r="M3760" t="str">
            <v>SAN VICENTE DE CHUCURI</v>
          </cell>
          <cell r="N3760" t="str">
            <v>6254206  |  6000000</v>
          </cell>
          <cell r="O3760">
            <v>3105881036</v>
          </cell>
          <cell r="P3760" t="str">
            <v>FUNDACIONDEARTESANOS@HOTMAIL.COM</v>
          </cell>
          <cell r="Q3760" t="str">
            <v>SIN ANIMO DE LUCRO</v>
          </cell>
          <cell r="R3760" t="str">
            <v>ORGANIZACION AUTORIZADA</v>
          </cell>
        </row>
        <row r="3761">
          <cell r="A3761">
            <v>50264</v>
          </cell>
          <cell r="B3761" t="str">
            <v>EMPRESA DE SERVICIOS PUBLICOS DOMICILIARIOS DE LA SABANA DE SUCRE S.A.S E.S.P</v>
          </cell>
          <cell r="C3761">
            <v>44403</v>
          </cell>
          <cell r="D3761" t="str">
            <v>901370993-3</v>
          </cell>
          <cell r="E3761" t="str">
            <v>OPERATIVA</v>
          </cell>
          <cell r="F3761">
            <v>44151</v>
          </cell>
          <cell r="G3761" t="str">
            <v>INSCRIPCION</v>
          </cell>
          <cell r="H3761">
            <v>44433</v>
          </cell>
          <cell r="I3761" t="str">
            <v>SINDY JULIETH SANTOS MEDINA</v>
          </cell>
          <cell r="J3761">
            <v>70717</v>
          </cell>
          <cell r="K3761" t="str">
            <v>CALLE REAL 14-08</v>
          </cell>
          <cell r="L3761" t="str">
            <v>SUCRE</v>
          </cell>
          <cell r="M3761" t="str">
            <v>SAN PEDRO</v>
          </cell>
          <cell r="N3761" t="str">
            <v>0000000  |  0000000</v>
          </cell>
          <cell r="O3761">
            <v>3225231308</v>
          </cell>
          <cell r="P3761" t="str">
            <v>servisabanadesucre@gmail.com</v>
          </cell>
          <cell r="Q3761" t="str">
            <v>SOCIEDAD POR ACCIONES SIMPLIFICADA</v>
          </cell>
          <cell r="R3761" t="str">
            <v>SOCIEDADES (EMPRESA DE SERVICIOS PUBLICOS)</v>
          </cell>
        </row>
        <row r="3762">
          <cell r="A3762">
            <v>50265</v>
          </cell>
          <cell r="B3762" t="str">
            <v>ASOCIACION DE RECICLADORES NUEVA FUERZA AMBIENTAL ASOFUERZA</v>
          </cell>
          <cell r="C3762">
            <v>44096</v>
          </cell>
          <cell r="D3762" t="str">
            <v>901411281-5</v>
          </cell>
          <cell r="E3762" t="str">
            <v>OPERATIVA</v>
          </cell>
          <cell r="F3762">
            <v>44089</v>
          </cell>
          <cell r="G3762" t="str">
            <v>ACTUALIZACION</v>
          </cell>
          <cell r="H3762">
            <v>45708</v>
          </cell>
          <cell r="I3762" t="str">
            <v>BLANCA INES DIAZ ARROYAVE</v>
          </cell>
          <cell r="J3762">
            <v>11001</v>
          </cell>
          <cell r="K3762" t="str">
            <v>Calle 22A No 23-11</v>
          </cell>
          <cell r="L3762" t="str">
            <v>BOGOTÁ, D.C.</v>
          </cell>
          <cell r="M3762" t="str">
            <v>BOGOTA, D.C.</v>
          </cell>
          <cell r="N3762" t="str">
            <v>7459057  |  0000000</v>
          </cell>
          <cell r="O3762">
            <v>3124174688</v>
          </cell>
          <cell r="P3762" t="str">
            <v>asofuerzaadm@gmail.com</v>
          </cell>
          <cell r="Q3762" t="str">
            <v>SIN ANIMO DE LUCRO</v>
          </cell>
          <cell r="R3762" t="str">
            <v>ORGANIZACION AUTORIZADA</v>
          </cell>
        </row>
        <row r="3763">
          <cell r="A3763">
            <v>50284</v>
          </cell>
          <cell r="B3763" t="str">
            <v xml:space="preserve">shooner bight ethnic association </v>
          </cell>
          <cell r="C3763">
            <v>44103</v>
          </cell>
          <cell r="D3763" t="str">
            <v>901165395-0</v>
          </cell>
          <cell r="E3763" t="str">
            <v>OPERATIVA</v>
          </cell>
          <cell r="F3763">
            <v>43713</v>
          </cell>
          <cell r="G3763" t="str">
            <v>ACTUALIZACION</v>
          </cell>
          <cell r="H3763">
            <v>45343</v>
          </cell>
          <cell r="I3763" t="str">
            <v>LIZETH ROSANA ARIGAN FORBES</v>
          </cell>
          <cell r="J3763">
            <v>88001</v>
          </cell>
          <cell r="K3763" t="str">
            <v>VIA TEXACO DIAGONAL DIMAR HANGAR PUNTO VERDE</v>
          </cell>
          <cell r="L3763" t="str">
            <v>ARCHIPIÉLAGO DE SAN ANDRÉS, PROVIDENCIA Y SANTA CATALINA</v>
          </cell>
          <cell r="M3763" t="str">
            <v>SAN ANDRES</v>
          </cell>
          <cell r="N3763" t="str">
            <v>3183970  |  3183890</v>
          </cell>
          <cell r="O3763">
            <v>3183970495</v>
          </cell>
          <cell r="P3763" t="str">
            <v>schoonerbightea@gmail.com</v>
          </cell>
          <cell r="Q3763" t="str">
            <v>SIN ANIMO DE LUCRO</v>
          </cell>
          <cell r="R3763" t="str">
            <v>ORGANIZACION AUTORIZADA</v>
          </cell>
        </row>
        <row r="3764">
          <cell r="A3764">
            <v>50285</v>
          </cell>
          <cell r="B3764" t="str">
            <v>GREENCYCLE S.A.S</v>
          </cell>
          <cell r="C3764">
            <v>44097</v>
          </cell>
          <cell r="D3764" t="str">
            <v>901368252-8</v>
          </cell>
          <cell r="E3764" t="str">
            <v>OPERATIVA</v>
          </cell>
          <cell r="F3764">
            <v>44075</v>
          </cell>
          <cell r="G3764" t="str">
            <v>ACTUALIZACION</v>
          </cell>
          <cell r="H3764">
            <v>44287</v>
          </cell>
          <cell r="I3764" t="str">
            <v>JUAN CARLOS ROMERO CORTES</v>
          </cell>
          <cell r="J3764">
            <v>25430</v>
          </cell>
          <cell r="K3764" t="str">
            <v>CR 6B No 15-15</v>
          </cell>
          <cell r="L3764" t="str">
            <v>CUNDINAMARCA</v>
          </cell>
          <cell r="M3764" t="str">
            <v>MADRID</v>
          </cell>
          <cell r="N3764" t="str">
            <v>8363788  |  8283497</v>
          </cell>
          <cell r="O3764">
            <v>3041444807</v>
          </cell>
          <cell r="P3764" t="str">
            <v>greencycle2020@gmail.com</v>
          </cell>
          <cell r="Q3764" t="str">
            <v>SOCIEDAD POR ACCIONES SIMPLIFICADA</v>
          </cell>
          <cell r="R3764" t="str">
            <v>SOCIEDADES (EMPRESA DE SERVICIOS PUBLICOS)</v>
          </cell>
        </row>
        <row r="3765">
          <cell r="A3765">
            <v>50286</v>
          </cell>
          <cell r="B3765" t="str">
            <v>ASOCIACION COLOMBIANA DE RECICLADORES HUELLA VERDE ESP</v>
          </cell>
          <cell r="C3765">
            <v>44104</v>
          </cell>
          <cell r="D3765" t="str">
            <v>901413536-7</v>
          </cell>
          <cell r="E3765" t="str">
            <v>OPERATIVA</v>
          </cell>
          <cell r="F3765">
            <v>44096</v>
          </cell>
          <cell r="G3765" t="str">
            <v>ACTUALIZACION</v>
          </cell>
          <cell r="H3765">
            <v>45720</v>
          </cell>
          <cell r="I3765" t="str">
            <v>LUZ MYRIAM HERRERA GOMEZ</v>
          </cell>
          <cell r="J3765">
            <v>11001</v>
          </cell>
          <cell r="K3765" t="str">
            <v>AV CLL 22 N° 33 87</v>
          </cell>
          <cell r="L3765" t="str">
            <v>BOGOTÁ, D.C.</v>
          </cell>
          <cell r="M3765" t="str">
            <v>BOGOTA, D.C.</v>
          </cell>
          <cell r="N3765" t="str">
            <v>0000000  |  0000000</v>
          </cell>
          <cell r="O3765">
            <v>3229763091</v>
          </cell>
          <cell r="P3765" t="str">
            <v>info@asogreenesp.com</v>
          </cell>
          <cell r="Q3765" t="str">
            <v>SIN ANIMO DE LUCRO</v>
          </cell>
          <cell r="R3765" t="str">
            <v>ORGANIZACION AUTORIZADA</v>
          </cell>
        </row>
        <row r="3766">
          <cell r="A3766">
            <v>50323</v>
          </cell>
          <cell r="B3766" t="str">
            <v xml:space="preserve">asociación colombiana de recuperadores ambientales </v>
          </cell>
          <cell r="C3766">
            <v>44127</v>
          </cell>
          <cell r="D3766" t="str">
            <v>901413048-4</v>
          </cell>
          <cell r="E3766" t="str">
            <v>OPERATIVA</v>
          </cell>
          <cell r="F3766">
            <v>44047</v>
          </cell>
          <cell r="G3766" t="str">
            <v>ACTUALIZACION</v>
          </cell>
          <cell r="H3766">
            <v>45729</v>
          </cell>
          <cell r="I3766" t="str">
            <v>EDWIN JAVIER RODRIGUEZ LAUTERO</v>
          </cell>
          <cell r="J3766">
            <v>11001</v>
          </cell>
          <cell r="K3766" t="str">
            <v>CRA 72 #44F-19 SUR</v>
          </cell>
          <cell r="L3766" t="str">
            <v>BOGOTÁ, D.C.</v>
          </cell>
          <cell r="M3766" t="str">
            <v>BOGOTA, D.C.</v>
          </cell>
          <cell r="N3766" t="str">
            <v>1111111  |  1111111</v>
          </cell>
          <cell r="O3766">
            <v>3133152284</v>
          </cell>
          <cell r="P3766" t="str">
            <v>asociacionacoream@gmail.com</v>
          </cell>
          <cell r="Q3766" t="str">
            <v>SIN ANIMO DE LUCRO</v>
          </cell>
          <cell r="R3766" t="str">
            <v>ORGANIZACION AUTORIZADA</v>
          </cell>
        </row>
        <row r="3767">
          <cell r="A3767">
            <v>50325</v>
          </cell>
          <cell r="B3767" t="str">
            <v>Junta de Acción Comunal Vereda el Naranjo</v>
          </cell>
          <cell r="C3767">
            <v>44121</v>
          </cell>
          <cell r="D3767" t="str">
            <v>816001317-4</v>
          </cell>
          <cell r="E3767" t="str">
            <v>ABASTO</v>
          </cell>
          <cell r="F3767">
            <v>43696</v>
          </cell>
          <cell r="G3767" t="str">
            <v>ACTUALIZACION</v>
          </cell>
          <cell r="H3767">
            <v>45730</v>
          </cell>
          <cell r="I3767" t="str">
            <v xml:space="preserve">EDGAR DE JESUS SUAREZ TREJOS </v>
          </cell>
          <cell r="J3767">
            <v>66594</v>
          </cell>
          <cell r="K3767" t="str">
            <v>VEREDA EL NARANJO FINCA VILLALUISA</v>
          </cell>
          <cell r="L3767" t="str">
            <v>RISARALDA</v>
          </cell>
          <cell r="M3767" t="str">
            <v>QUINCHIA</v>
          </cell>
          <cell r="N3767" t="str">
            <v>3027433  |  3027433</v>
          </cell>
          <cell r="O3767">
            <v>3027433024</v>
          </cell>
          <cell r="P3767" t="str">
            <v>veredaelnaranjojuntadeaccionco@gmail.com</v>
          </cell>
          <cell r="Q3767" t="str">
            <v>JUNTA DE ACCION COMUNAL</v>
          </cell>
          <cell r="R3767" t="str">
            <v>ORGANIZACION AUTORIZADA</v>
          </cell>
        </row>
        <row r="3768">
          <cell r="A3768">
            <v>50363</v>
          </cell>
          <cell r="B3768" t="str">
            <v>ASOCIACIÓN AMBIENTAL CICLO  ALTERNATIVO</v>
          </cell>
          <cell r="C3768">
            <v>44109</v>
          </cell>
          <cell r="D3768" t="str">
            <v>901413938-4</v>
          </cell>
          <cell r="E3768" t="str">
            <v>OPERATIVA</v>
          </cell>
          <cell r="F3768">
            <v>44097</v>
          </cell>
          <cell r="G3768" t="str">
            <v>ACTUALIZACION</v>
          </cell>
          <cell r="H3768">
            <v>45713</v>
          </cell>
          <cell r="I3768" t="str">
            <v>JONATHAN STEVE PEREZ CASALLAS</v>
          </cell>
          <cell r="J3768">
            <v>11001</v>
          </cell>
          <cell r="K3768" t="str">
            <v>CALLE 11 A #  32-56</v>
          </cell>
          <cell r="L3768" t="str">
            <v>BOGOTÁ, D.C.</v>
          </cell>
          <cell r="M3768" t="str">
            <v>BOGOTA, D.C.</v>
          </cell>
          <cell r="N3768" t="str">
            <v>0000000  |  0000000</v>
          </cell>
          <cell r="O3768">
            <v>3209138598</v>
          </cell>
          <cell r="P3768" t="str">
            <v>infocicloalternativo@gmail.com</v>
          </cell>
          <cell r="Q3768" t="str">
            <v>SIN ANIMO DE LUCRO</v>
          </cell>
          <cell r="R3768" t="str">
            <v>ORGANIZACION AUTORIZADA</v>
          </cell>
        </row>
        <row r="3769">
          <cell r="A3769">
            <v>50383</v>
          </cell>
          <cell r="B3769" t="str">
            <v>RECYCLEAN SAS ESP</v>
          </cell>
          <cell r="C3769">
            <v>44100</v>
          </cell>
          <cell r="D3769" t="str">
            <v>901411497-9</v>
          </cell>
          <cell r="E3769" t="str">
            <v>OPERATIVA</v>
          </cell>
          <cell r="F3769">
            <v>44090</v>
          </cell>
          <cell r="G3769" t="str">
            <v>ACTUALIZACION</v>
          </cell>
          <cell r="H3769">
            <v>45723</v>
          </cell>
          <cell r="I3769" t="str">
            <v>LUVER GOMEZ GOMEZ</v>
          </cell>
          <cell r="J3769">
            <v>11001</v>
          </cell>
          <cell r="K3769" t="str">
            <v>Calle 51 sur # 35-75</v>
          </cell>
          <cell r="L3769" t="str">
            <v>BOGOTÁ, D.C.</v>
          </cell>
          <cell r="M3769" t="str">
            <v>BOGOTA, D.C.</v>
          </cell>
          <cell r="N3769" t="str">
            <v>3115733  |  3228473</v>
          </cell>
          <cell r="O3769">
            <v>3105303346</v>
          </cell>
          <cell r="P3769" t="str">
            <v>recycleanesp@gmail.com</v>
          </cell>
          <cell r="Q3769" t="str">
            <v>SOCIEDAD POR ACCIONES SIMPLIFICADA</v>
          </cell>
          <cell r="R3769" t="str">
            <v>SOCIEDADES (EMPRESA DE SERVICIOS PUBLICOS)</v>
          </cell>
        </row>
        <row r="3770">
          <cell r="A3770">
            <v>50406</v>
          </cell>
          <cell r="B3770" t="str">
            <v>ASOCIACION NACIONAL HUELLA VERDE AMBIENTAL</v>
          </cell>
          <cell r="C3770">
            <v>44100</v>
          </cell>
          <cell r="D3770" t="str">
            <v>901413436-9</v>
          </cell>
          <cell r="E3770" t="str">
            <v>OPERATIVA</v>
          </cell>
          <cell r="F3770">
            <v>44096</v>
          </cell>
          <cell r="G3770" t="str">
            <v>ACTUALIZACION</v>
          </cell>
          <cell r="H3770">
            <v>45540</v>
          </cell>
          <cell r="I3770" t="str">
            <v>BLANCA ISABEL SANABRIA ONOFRE</v>
          </cell>
          <cell r="J3770">
            <v>11001</v>
          </cell>
          <cell r="K3770" t="str">
            <v>TRANSVERSAL 81 B 34 A SUR 74</v>
          </cell>
          <cell r="L3770" t="str">
            <v>BOGOTÁ, D.C.</v>
          </cell>
          <cell r="M3770" t="str">
            <v>BOGOTA, D.C.</v>
          </cell>
          <cell r="N3770" t="str">
            <v>4025731  |  4025731</v>
          </cell>
          <cell r="O3770">
            <v>3219976010</v>
          </cell>
          <cell r="P3770" t="str">
            <v>huellaverdeasociacion@gmail.com</v>
          </cell>
          <cell r="Q3770" t="str">
            <v>SIN ANIMO DE LUCRO</v>
          </cell>
          <cell r="R3770" t="str">
            <v>ORGANIZACION AUTORIZADA</v>
          </cell>
        </row>
        <row r="3771">
          <cell r="A3771">
            <v>50427</v>
          </cell>
          <cell r="B3771" t="str">
            <v xml:space="preserve">ASOACIACION DE RECICLADORES EMPRENDEDORES DEL SUR </v>
          </cell>
          <cell r="C3771">
            <v>44102</v>
          </cell>
          <cell r="D3771" t="str">
            <v>901414595-6</v>
          </cell>
          <cell r="E3771" t="str">
            <v>OPERATIVA</v>
          </cell>
          <cell r="F3771">
            <v>44088</v>
          </cell>
          <cell r="G3771" t="str">
            <v>ACTUALIZACION</v>
          </cell>
          <cell r="H3771">
            <v>45729</v>
          </cell>
          <cell r="I3771" t="str">
            <v>WILLIAN ALEXIS GUZMAN GARAY</v>
          </cell>
          <cell r="J3771">
            <v>11001</v>
          </cell>
          <cell r="K3771" t="str">
            <v>CARRERA 56  #14-77</v>
          </cell>
          <cell r="L3771" t="str">
            <v>BOGOTÁ, D.C.</v>
          </cell>
          <cell r="M3771" t="str">
            <v>BOGOTA, D.C.</v>
          </cell>
          <cell r="N3771" t="str">
            <v>0000000  |  0000000</v>
          </cell>
          <cell r="O3771">
            <v>3003878005</v>
          </cell>
          <cell r="P3771" t="str">
            <v>asoresrecicladores@gmail.com</v>
          </cell>
          <cell r="Q3771" t="str">
            <v>EMPRESA ASOCIATIVA DE TRABAJO</v>
          </cell>
          <cell r="R3771" t="str">
            <v>ORGANIZACION AUTORIZADA</v>
          </cell>
        </row>
        <row r="3772">
          <cell r="A3772">
            <v>50431</v>
          </cell>
          <cell r="B3772" t="str">
            <v>ASO SALVANDO LA TIERRA BC</v>
          </cell>
          <cell r="C3772">
            <v>44103</v>
          </cell>
          <cell r="D3772" t="str">
            <v>901413324-2</v>
          </cell>
          <cell r="E3772" t="str">
            <v>OPERATIVA</v>
          </cell>
          <cell r="F3772">
            <v>44096</v>
          </cell>
          <cell r="G3772" t="str">
            <v>ACTUALIZACION</v>
          </cell>
          <cell r="H3772">
            <v>45337</v>
          </cell>
          <cell r="I3772" t="str">
            <v xml:space="preserve">BLANCA AGRIPINA RUIZ </v>
          </cell>
          <cell r="J3772">
            <v>11001</v>
          </cell>
          <cell r="K3772" t="str">
            <v xml:space="preserve"> CL 75 BIS SUR #78 C 81</v>
          </cell>
          <cell r="L3772" t="str">
            <v>BOGOTÁ, D.C.</v>
          </cell>
          <cell r="M3772" t="str">
            <v>BOGOTA, D.C.</v>
          </cell>
          <cell r="N3772" t="str">
            <v>3514229  |  3514229</v>
          </cell>
          <cell r="O3772">
            <v>3215685932</v>
          </cell>
          <cell r="P3772" t="str">
            <v>asosalvandolatierra@gmail.com</v>
          </cell>
          <cell r="Q3772" t="str">
            <v>SIN ANIMO DE LUCRO</v>
          </cell>
          <cell r="R3772" t="str">
            <v>ORGANIZACION AUTORIZADA</v>
          </cell>
        </row>
        <row r="3773">
          <cell r="A3773">
            <v>50432</v>
          </cell>
          <cell r="B3773" t="str">
            <v>Asociacion Recical</v>
          </cell>
          <cell r="C3773">
            <v>44103</v>
          </cell>
          <cell r="D3773" t="str">
            <v>901402224-7</v>
          </cell>
          <cell r="E3773" t="str">
            <v>OPERATIVA</v>
          </cell>
          <cell r="F3773">
            <v>43976</v>
          </cell>
          <cell r="G3773" t="str">
            <v>ACTUALIZACION</v>
          </cell>
          <cell r="H3773">
            <v>45702</v>
          </cell>
          <cell r="I3773" t="str">
            <v>KAREN MANUELA ORTIZ BERMUDEZ</v>
          </cell>
          <cell r="J3773">
            <v>17873</v>
          </cell>
          <cell r="K3773" t="str">
            <v>Km 8 Lt 3 Ave. Panamericana</v>
          </cell>
          <cell r="L3773" t="str">
            <v>CALDAS</v>
          </cell>
          <cell r="M3773" t="str">
            <v>VILLAMARIA</v>
          </cell>
          <cell r="N3773" t="str">
            <v>3105178  |  3105178</v>
          </cell>
          <cell r="O3773">
            <v>3105179751</v>
          </cell>
          <cell r="P3773" t="str">
            <v>asorecical@gmail.com</v>
          </cell>
          <cell r="Q3773" t="str">
            <v>SIN ANIMO DE LUCRO</v>
          </cell>
          <cell r="R3773" t="str">
            <v>ORGANIZACION AUTORIZADA</v>
          </cell>
        </row>
        <row r="3774">
          <cell r="A3774">
            <v>50435</v>
          </cell>
          <cell r="B3774" t="str">
            <v>ASOCIACIÓN DE RECICLADORES NUEVA ERA ESP</v>
          </cell>
          <cell r="C3774">
            <v>44109</v>
          </cell>
          <cell r="D3774" t="str">
            <v>901407995-1</v>
          </cell>
          <cell r="E3774" t="str">
            <v>OPERATIVA</v>
          </cell>
          <cell r="F3774">
            <v>44105</v>
          </cell>
          <cell r="G3774" t="str">
            <v>ACTUALIZACION</v>
          </cell>
          <cell r="H3774">
            <v>45708</v>
          </cell>
          <cell r="I3774" t="str">
            <v>DERLING ESTER VARGAS HERRERA</v>
          </cell>
          <cell r="J3774">
            <v>11001</v>
          </cell>
          <cell r="K3774" t="str">
            <v>CARRERA 159A #129D 16</v>
          </cell>
          <cell r="L3774" t="str">
            <v>BOGOTÁ, D.C.</v>
          </cell>
          <cell r="M3774" t="str">
            <v>BOGOTA, D.C.</v>
          </cell>
          <cell r="N3774" t="str">
            <v>9355410  |  0000000</v>
          </cell>
          <cell r="O3774">
            <v>3202441877</v>
          </cell>
          <cell r="P3774" t="str">
            <v>arnuevaeraesp@gmail.com</v>
          </cell>
          <cell r="Q3774" t="str">
            <v>SIN ANIMO DE LUCRO</v>
          </cell>
          <cell r="R3774" t="str">
            <v>ORGANIZACION AUTORIZADA</v>
          </cell>
        </row>
        <row r="3775">
          <cell r="A3775">
            <v>50440</v>
          </cell>
          <cell r="B3775" t="str">
            <v>ASOCIACION JUNTA ADMINISTRADORA DE ACUEDUCTO DEL CORREGIMIENTO DE SANTA ROSALIA</v>
          </cell>
          <cell r="C3775">
            <v>44105</v>
          </cell>
          <cell r="D3775" t="str">
            <v>901411749-1</v>
          </cell>
          <cell r="E3775" t="str">
            <v>OPERATIVA</v>
          </cell>
          <cell r="F3775">
            <v>44089</v>
          </cell>
          <cell r="G3775" t="str">
            <v>ACTUALIZACION</v>
          </cell>
          <cell r="H3775">
            <v>45351</v>
          </cell>
          <cell r="I3775" t="str">
            <v>DAMIAN GOMEZ ORTEGA</v>
          </cell>
          <cell r="J3775">
            <v>47980</v>
          </cell>
          <cell r="K3775" t="str">
            <v>CALLE 4-B</v>
          </cell>
          <cell r="L3775" t="str">
            <v>MAGDALENA</v>
          </cell>
          <cell r="M3775" t="str">
            <v>ZONA BANANERA</v>
          </cell>
          <cell r="N3775" t="str">
            <v>0000000  |  0000000</v>
          </cell>
          <cell r="O3775">
            <v>3185028236</v>
          </cell>
          <cell r="P3775" t="str">
            <v>aguarosalia7@gmail.com</v>
          </cell>
          <cell r="Q3775" t="str">
            <v>ASOCIACION DE USUARIOS</v>
          </cell>
          <cell r="R3775" t="str">
            <v>ORGANIZACION AUTORIZADA</v>
          </cell>
        </row>
        <row r="3776">
          <cell r="A3776">
            <v>50442</v>
          </cell>
          <cell r="B3776" t="str">
            <v>ASOCIACIÓN DE USUARIOS DEL SERVICIO DE AGUA POTABLE Y ALCANTARILLADO DEL CONJUNTO CAMPESTRE EL IMPERIO</v>
          </cell>
          <cell r="C3776">
            <v>44104</v>
          </cell>
          <cell r="D3776" t="str">
            <v>901333505-5</v>
          </cell>
          <cell r="E3776" t="str">
            <v>OPERATIVA</v>
          </cell>
          <cell r="F3776">
            <v>44098</v>
          </cell>
          <cell r="G3776" t="str">
            <v>ACTUALIZACION</v>
          </cell>
          <cell r="H3776">
            <v>45232</v>
          </cell>
          <cell r="I3776" t="str">
            <v>LUIS GUILLERMO VEGA MELENDEZ</v>
          </cell>
          <cell r="J3776">
            <v>73148</v>
          </cell>
          <cell r="K3776" t="str">
            <v>KM 3 VIA CARMEN DE APICALA - GIRARDOT</v>
          </cell>
          <cell r="L3776" t="str">
            <v>TOLIMA</v>
          </cell>
          <cell r="M3776" t="str">
            <v>CARMEN DE APICALA</v>
          </cell>
          <cell r="N3776" t="str">
            <v>5702405  |  5695914</v>
          </cell>
          <cell r="O3776">
            <v>3125702405</v>
          </cell>
          <cell r="P3776" t="str">
            <v>asoaguas.el.imperio.admon@gmail.com</v>
          </cell>
          <cell r="Q3776" t="str">
            <v>ASOCIACION DE USUARIOS</v>
          </cell>
          <cell r="R3776" t="str">
            <v>ORGANIZACION AUTORIZADA</v>
          </cell>
        </row>
        <row r="3777">
          <cell r="A3777">
            <v>50463</v>
          </cell>
          <cell r="B3777" t="str">
            <v>ASOCIACION DE RESIDUOS ORGANICOS E INORGANICOS DE MADRID</v>
          </cell>
          <cell r="C3777">
            <v>44362</v>
          </cell>
          <cell r="D3777" t="str">
            <v>901404277-6</v>
          </cell>
          <cell r="E3777" t="str">
            <v>OPERATIVA</v>
          </cell>
          <cell r="F3777">
            <v>44064</v>
          </cell>
          <cell r="G3777" t="str">
            <v>INSCRIPCION</v>
          </cell>
          <cell r="H3777">
            <v>44386</v>
          </cell>
          <cell r="I3777" t="str">
            <v>JOSE MIGUEL VARGAS CARDENAS</v>
          </cell>
          <cell r="J3777">
            <v>25430</v>
          </cell>
          <cell r="K3777" t="str">
            <v>Cra 19 # 5 - 07</v>
          </cell>
          <cell r="L3777" t="str">
            <v>CUNDINAMARCA</v>
          </cell>
          <cell r="M3777" t="str">
            <v>MADRID</v>
          </cell>
          <cell r="N3777" t="str">
            <v>3134937  |  3135713</v>
          </cell>
          <cell r="O3777">
            <v>3134937763</v>
          </cell>
          <cell r="P3777" t="str">
            <v>asomadrid20@gmail.com</v>
          </cell>
          <cell r="Q3777" t="str">
            <v>SIN ANIMO DE LUCRO</v>
          </cell>
          <cell r="R3777" t="str">
            <v>ORGANIZACION AUTORIZADA</v>
          </cell>
        </row>
        <row r="3778">
          <cell r="A3778">
            <v>50464</v>
          </cell>
          <cell r="B3778" t="str">
            <v>ASOCIACION DE RECICLADORES PLANETA EN RECUPERACION</v>
          </cell>
          <cell r="C3778">
            <v>44105</v>
          </cell>
          <cell r="D3778" t="str">
            <v>901412201-0</v>
          </cell>
          <cell r="E3778" t="str">
            <v>OPERATIVA</v>
          </cell>
          <cell r="F3778">
            <v>44072</v>
          </cell>
          <cell r="G3778" t="str">
            <v>ACTUALIZACION</v>
          </cell>
          <cell r="H3778">
            <v>45716</v>
          </cell>
          <cell r="I3778" t="str">
            <v>MARTHA JANNETH CHAUX  PENA</v>
          </cell>
          <cell r="J3778">
            <v>25754</v>
          </cell>
          <cell r="K3778" t="str">
            <v>CALLE 15 SUR #11 A -08</v>
          </cell>
          <cell r="L3778" t="str">
            <v>CUNDINAMARCA</v>
          </cell>
          <cell r="M3778" t="str">
            <v>SOACHA</v>
          </cell>
          <cell r="N3778" t="str">
            <v>3231119  |  6084112</v>
          </cell>
          <cell r="O3778">
            <v>3116604808</v>
          </cell>
          <cell r="P3778" t="str">
            <v>PLAENRE@GMAIL.COM</v>
          </cell>
          <cell r="Q3778" t="str">
            <v>EMPRESA ASOCIATIVA DE TRABAJO</v>
          </cell>
          <cell r="R3778" t="str">
            <v>ORGANIZACION AUTORIZADA</v>
          </cell>
        </row>
        <row r="3779">
          <cell r="A3779">
            <v>50465</v>
          </cell>
          <cell r="B3779" t="str">
            <v>EMPRESA CIRCULO VERDE S.A.S ESP</v>
          </cell>
          <cell r="C3779">
            <v>44214</v>
          </cell>
          <cell r="D3779" t="str">
            <v>901416630-5</v>
          </cell>
          <cell r="E3779" t="str">
            <v>OPERATIVA</v>
          </cell>
          <cell r="F3779">
            <v>44106</v>
          </cell>
          <cell r="G3779" t="str">
            <v>INSCRIPCION</v>
          </cell>
          <cell r="H3779">
            <v>44286</v>
          </cell>
          <cell r="I3779" t="str">
            <v>VERA CRUZ MOSQUERA VALOYES</v>
          </cell>
          <cell r="J3779">
            <v>63130</v>
          </cell>
          <cell r="K3779" t="str">
            <v>Carrera  24 No. 39-54 Torre B Piso 1</v>
          </cell>
          <cell r="L3779" t="str">
            <v>QUINDÍO</v>
          </cell>
          <cell r="M3779" t="str">
            <v>CALARCA</v>
          </cell>
          <cell r="N3779" t="str">
            <v>7421900  |  7421900</v>
          </cell>
          <cell r="O3779">
            <v>3104672331</v>
          </cell>
          <cell r="P3779" t="str">
            <v>contacto@circuloverde.com.co</v>
          </cell>
          <cell r="Q3779" t="str">
            <v>SOCIEDAD POR ACCIONES SIMPLIFICADA</v>
          </cell>
          <cell r="R3779" t="str">
            <v>SOCIEDADES (EMPRESA DE SERVICIOS PUBLICOS)</v>
          </cell>
        </row>
        <row r="3780">
          <cell r="A3780">
            <v>50483</v>
          </cell>
          <cell r="B3780" t="str">
            <v>CORPORACION DE SERVICIO DE ACUEDUCTO DE LAS VEREDAS LLANITA Y LLANOGRANDE DEL MUNICIPIO DE SIMACOTA</v>
          </cell>
          <cell r="C3780">
            <v>44124</v>
          </cell>
          <cell r="D3780" t="str">
            <v>804013937-9</v>
          </cell>
          <cell r="E3780" t="str">
            <v>OPERATIVA</v>
          </cell>
          <cell r="F3780">
            <v>42867</v>
          </cell>
          <cell r="G3780" t="str">
            <v>ACTUALIZACION</v>
          </cell>
          <cell r="H3780">
            <v>44651</v>
          </cell>
          <cell r="I3780" t="str">
            <v>LUISA LILIANA CALA SANCHEZ</v>
          </cell>
          <cell r="J3780">
            <v>68745</v>
          </cell>
          <cell r="K3780" t="str">
            <v>VEREDAS LLANITA Y LLANOGRANDE</v>
          </cell>
          <cell r="L3780" t="str">
            <v>SANTANDER</v>
          </cell>
          <cell r="M3780" t="str">
            <v>SIMACOTA</v>
          </cell>
          <cell r="N3780" t="str">
            <v>7273010  |  7273010</v>
          </cell>
          <cell r="O3780">
            <v>3158708208</v>
          </cell>
          <cell r="P3780" t="str">
            <v>vellasima937@gmail.com</v>
          </cell>
          <cell r="Q3780" t="str">
            <v>CORPORACION</v>
          </cell>
          <cell r="R3780" t="str">
            <v>ORGANIZACION AUTORIZADA</v>
          </cell>
        </row>
        <row r="3781">
          <cell r="A3781">
            <v>50503</v>
          </cell>
          <cell r="B3781" t="str">
            <v>ASOCIACIÓN DE SUSCRIPTORES DEL ACUEDUCTO DE LAS VEREDAS  CENTRO Y LLANOGRANDE</v>
          </cell>
          <cell r="C3781">
            <v>44112</v>
          </cell>
          <cell r="D3781" t="str">
            <v>900698484-1</v>
          </cell>
          <cell r="E3781" t="str">
            <v>OPERATIVA</v>
          </cell>
          <cell r="F3781">
            <v>41668</v>
          </cell>
          <cell r="G3781" t="str">
            <v>ACTUALIZACION</v>
          </cell>
          <cell r="H3781">
            <v>44684</v>
          </cell>
          <cell r="I3781" t="str">
            <v xml:space="preserve">JOSE LUIS HUERTAS </v>
          </cell>
          <cell r="J3781">
            <v>15511</v>
          </cell>
          <cell r="K3781" t="str">
            <v>calle 3  N° 2-38</v>
          </cell>
          <cell r="L3781" t="str">
            <v>BOYACÁ</v>
          </cell>
          <cell r="M3781" t="str">
            <v>PACHAVITA</v>
          </cell>
          <cell r="N3781" t="str">
            <v>7463648  |  7463648</v>
          </cell>
          <cell r="O3781">
            <v>3138876080</v>
          </cell>
          <cell r="P3781" t="str">
            <v>lhuertas1945@gmail.com</v>
          </cell>
          <cell r="Q3781" t="str">
            <v>ASOCIACION DE USUARIOS</v>
          </cell>
          <cell r="R3781" t="str">
            <v>ORGANIZACION AUTORIZADA</v>
          </cell>
        </row>
        <row r="3782">
          <cell r="A3782">
            <v>50547</v>
          </cell>
          <cell r="B3782" t="str">
            <v>JUNTA DE ACCION COMUNAL DE LA VEREDA LA GRANJA</v>
          </cell>
          <cell r="C3782">
            <v>44112</v>
          </cell>
          <cell r="D3782" t="str">
            <v>900341199-4</v>
          </cell>
          <cell r="E3782" t="str">
            <v>OPERATIVA</v>
          </cell>
          <cell r="F3782">
            <v>38139</v>
          </cell>
          <cell r="G3782" t="str">
            <v>ACTUALIZACION</v>
          </cell>
          <cell r="H3782">
            <v>45701</v>
          </cell>
          <cell r="I3782" t="str">
            <v>NUBIA ISABEL ANDRADE DAZA</v>
          </cell>
          <cell r="J3782">
            <v>52260</v>
          </cell>
          <cell r="K3782" t="str">
            <v>VEREDA LA GRANJA</v>
          </cell>
          <cell r="L3782" t="str">
            <v>NARIÑO</v>
          </cell>
          <cell r="M3782" t="str">
            <v>EL TAMBO</v>
          </cell>
          <cell r="N3782" t="str">
            <v>7777777  |  7777777</v>
          </cell>
          <cell r="O3782">
            <v>3136238852</v>
          </cell>
          <cell r="P3782" t="str">
            <v>lagranjavereda7@gmail.com</v>
          </cell>
          <cell r="Q3782" t="str">
            <v>JUNTA DE ACCION COMUNAL</v>
          </cell>
          <cell r="R3782" t="str">
            <v>ORGANIZACION AUTORIZADA</v>
          </cell>
        </row>
        <row r="3783">
          <cell r="A3783">
            <v>50583</v>
          </cell>
          <cell r="B3783" t="str">
            <v>ASOCIACION DE RECICLADORES PROSPERAR EJE CAFETERO ARP</v>
          </cell>
          <cell r="C3783">
            <v>44165</v>
          </cell>
          <cell r="D3783" t="str">
            <v>900432553-1</v>
          </cell>
          <cell r="E3783" t="str">
            <v>OPERATIVA</v>
          </cell>
          <cell r="F3783">
            <v>40665</v>
          </cell>
          <cell r="G3783" t="str">
            <v>ACTUALIZACION</v>
          </cell>
          <cell r="H3783">
            <v>45621</v>
          </cell>
          <cell r="I3783" t="str">
            <v xml:space="preserve">ALEJANDRO FRANCISCO ALDANA </v>
          </cell>
          <cell r="J3783">
            <v>63001</v>
          </cell>
          <cell r="K3783" t="str">
            <v>Calle 50  numero 21-60</v>
          </cell>
          <cell r="L3783" t="str">
            <v>QUINDÍO</v>
          </cell>
          <cell r="M3783" t="str">
            <v>ARMENIA</v>
          </cell>
          <cell r="N3783" t="str">
            <v>3318246  |  7312772</v>
          </cell>
          <cell r="O3783">
            <v>3102964347</v>
          </cell>
          <cell r="P3783" t="str">
            <v>aso.prosperarejecafetero@gmail.com</v>
          </cell>
          <cell r="Q3783" t="str">
            <v>SIN ANIMO DE LUCRO</v>
          </cell>
          <cell r="R3783" t="str">
            <v>ORGANIZACION AUTORIZADA</v>
          </cell>
        </row>
        <row r="3784">
          <cell r="A3784">
            <v>50586</v>
          </cell>
          <cell r="B3784" t="str">
            <v>ASOCIACION DE RECICLADORES DE MAICAO A.R.M</v>
          </cell>
          <cell r="C3784">
            <v>44112</v>
          </cell>
          <cell r="D3784" t="str">
            <v>901414993-4</v>
          </cell>
          <cell r="E3784" t="str">
            <v>OPERATIVA</v>
          </cell>
          <cell r="F3784">
            <v>44099</v>
          </cell>
          <cell r="G3784" t="str">
            <v>ACTUALIZACION</v>
          </cell>
          <cell r="H3784">
            <v>45730</v>
          </cell>
          <cell r="I3784" t="str">
            <v>LUIS DANIEL  HERNANDEZ CEBALLOS</v>
          </cell>
          <cell r="J3784">
            <v>44430</v>
          </cell>
          <cell r="K3784" t="str">
            <v>CRA 19 ·14-22</v>
          </cell>
          <cell r="L3784" t="str">
            <v>LA GUAJIRA</v>
          </cell>
          <cell r="M3784" t="str">
            <v>MAICAO</v>
          </cell>
          <cell r="N3784" t="str">
            <v>3128899  |  3128899</v>
          </cell>
          <cell r="O3784">
            <v>3128899097</v>
          </cell>
          <cell r="P3784" t="str">
            <v>asociacionderecicladoresarm@gmail.com</v>
          </cell>
          <cell r="Q3784" t="str">
            <v>ASOCIACION DE USUARIOS</v>
          </cell>
          <cell r="R3784" t="str">
            <v>ORGANIZACION AUTORIZADA</v>
          </cell>
        </row>
        <row r="3785">
          <cell r="A3785">
            <v>50588</v>
          </cell>
          <cell r="B3785" t="str">
            <v xml:space="preserve">Asociación Macarena Verde de Reciclaje </v>
          </cell>
          <cell r="C3785">
            <v>44224</v>
          </cell>
          <cell r="D3785" t="str">
            <v>901416724-9</v>
          </cell>
          <cell r="E3785" t="str">
            <v>OPERATIVA</v>
          </cell>
          <cell r="F3785">
            <v>43958</v>
          </cell>
          <cell r="G3785" t="str">
            <v>ACTUALIZACION</v>
          </cell>
          <cell r="H3785">
            <v>44718</v>
          </cell>
          <cell r="I3785" t="str">
            <v>JOHN ALEXANDER AYURE ROMERO</v>
          </cell>
          <cell r="J3785">
            <v>50350</v>
          </cell>
          <cell r="K3785" t="str">
            <v>Calle 11 N° 4-63</v>
          </cell>
          <cell r="L3785" t="str">
            <v>META</v>
          </cell>
          <cell r="M3785" t="str">
            <v>LA MACARENA</v>
          </cell>
          <cell r="N3785" t="str">
            <v>5603212  |  5603209</v>
          </cell>
          <cell r="O3785">
            <v>3142432479</v>
          </cell>
          <cell r="P3785" t="str">
            <v>info@asomaver.com</v>
          </cell>
          <cell r="Q3785" t="str">
            <v>SIN ANIMO DE LUCRO</v>
          </cell>
          <cell r="R3785" t="str">
            <v>ORGANIZACION AUTORIZADA</v>
          </cell>
        </row>
        <row r="3786">
          <cell r="A3786">
            <v>50589</v>
          </cell>
          <cell r="B3786" t="str">
            <v>ASOCIACION DE USUARIOS DEL ACUEDUCTO VEREDAL LA ROSITA   E.S.P</v>
          </cell>
          <cell r="C3786">
            <v>44120</v>
          </cell>
          <cell r="D3786" t="str">
            <v>900596412-3</v>
          </cell>
          <cell r="E3786" t="str">
            <v>OPERATIVA</v>
          </cell>
          <cell r="F3786">
            <v>43466</v>
          </cell>
          <cell r="G3786" t="str">
            <v>ACTUALIZACION</v>
          </cell>
          <cell r="H3786">
            <v>45305</v>
          </cell>
          <cell r="I3786" t="str">
            <v>ARMANDO RAMOS BRICHES</v>
          </cell>
          <cell r="J3786">
            <v>76233</v>
          </cell>
          <cell r="K3786" t="str">
            <v>VEREDA LA  ROSITA</v>
          </cell>
          <cell r="L3786" t="str">
            <v>VALLE DEL CAUCA</v>
          </cell>
          <cell r="M3786" t="str">
            <v>DAGUA</v>
          </cell>
          <cell r="N3786" t="str">
            <v>3155055  |  5055065</v>
          </cell>
          <cell r="O3786">
            <v>3155055065</v>
          </cell>
          <cell r="P3786" t="str">
            <v>asoacue-rosita@hotmail.com</v>
          </cell>
          <cell r="Q3786" t="str">
            <v>ASOCIACION DE USUARIOS</v>
          </cell>
          <cell r="R3786" t="str">
            <v>ORGANIZACION AUTORIZADA</v>
          </cell>
        </row>
        <row r="3787">
          <cell r="A3787">
            <v>50603</v>
          </cell>
          <cell r="B3787" t="str">
            <v>ASOCIACIÓN DE USUARIOS DE ACUEDUCTO LA POBLACEÑA</v>
          </cell>
          <cell r="C3787">
            <v>44125</v>
          </cell>
          <cell r="D3787" t="str">
            <v>817005182-9</v>
          </cell>
          <cell r="E3787" t="str">
            <v>OPERATIVA</v>
          </cell>
          <cell r="F3787">
            <v>43037</v>
          </cell>
          <cell r="G3787" t="str">
            <v>ACTUALIZACION</v>
          </cell>
          <cell r="H3787">
            <v>45440</v>
          </cell>
          <cell r="I3787" t="str">
            <v>ARY EFREN VALVERDE SOLANO</v>
          </cell>
          <cell r="J3787">
            <v>19760</v>
          </cell>
          <cell r="K3787" t="str">
            <v>VEREDA LA POBLACEÑA</v>
          </cell>
          <cell r="L3787" t="str">
            <v>CAUCA</v>
          </cell>
          <cell r="M3787" t="str">
            <v>SOTARA</v>
          </cell>
          <cell r="N3787" t="str">
            <v>3155180  |  3155180</v>
          </cell>
          <cell r="O3787">
            <v>3155180679</v>
          </cell>
          <cell r="P3787" t="str">
            <v>benavidesalexander@yahoo.es</v>
          </cell>
          <cell r="Q3787" t="str">
            <v>SIN ANIMO DE LUCRO</v>
          </cell>
          <cell r="R3787" t="str">
            <v>ORGANIZACION AUTORIZADA</v>
          </cell>
        </row>
        <row r="3788">
          <cell r="A3788">
            <v>50607</v>
          </cell>
          <cell r="B3788" t="str">
            <v>JUNTA DE ACCION COMUNAL DE LA VEREDA BELLO HORIZONTE</v>
          </cell>
          <cell r="C3788">
            <v>44123</v>
          </cell>
          <cell r="D3788" t="str">
            <v>900952462-9</v>
          </cell>
          <cell r="E3788" t="str">
            <v>OPERATIVA</v>
          </cell>
          <cell r="F3788">
            <v>42595</v>
          </cell>
          <cell r="G3788" t="str">
            <v>ACTUALIZACION</v>
          </cell>
          <cell r="H3788">
            <v>45666</v>
          </cell>
          <cell r="I3788" t="str">
            <v>ELVIA DORIS AROS LOPEZ</v>
          </cell>
          <cell r="J3788">
            <v>52260</v>
          </cell>
          <cell r="K3788" t="str">
            <v>VEREDA BELLO HORIZONTE</v>
          </cell>
          <cell r="L3788" t="str">
            <v>NARIÑO</v>
          </cell>
          <cell r="M3788" t="str">
            <v>EL TAMBO</v>
          </cell>
          <cell r="N3788" t="str">
            <v>7777777  |  7777777</v>
          </cell>
          <cell r="O3788">
            <v>3104737000</v>
          </cell>
          <cell r="P3788" t="str">
            <v>jacvbellohorizonte@gmail.com</v>
          </cell>
          <cell r="Q3788" t="str">
            <v>JUNTA DE ACCION COMUNAL</v>
          </cell>
          <cell r="R3788" t="str">
            <v>ORGANIZACION AUTORIZADA</v>
          </cell>
        </row>
        <row r="3789">
          <cell r="A3789">
            <v>50614</v>
          </cell>
          <cell r="B3789" t="str">
            <v>ASOCIACIÓN DE RECICLADORES TEJIDO VERDE</v>
          </cell>
          <cell r="C3789">
            <v>44112</v>
          </cell>
          <cell r="D3789" t="str">
            <v>901417398-5</v>
          </cell>
          <cell r="E3789" t="str">
            <v>OPERATIVA</v>
          </cell>
          <cell r="F3789">
            <v>44088</v>
          </cell>
          <cell r="G3789" t="str">
            <v>ACTUALIZACION</v>
          </cell>
          <cell r="H3789">
            <v>45457</v>
          </cell>
          <cell r="I3789" t="str">
            <v>SANDRA VIVIANA PENA ARDILA</v>
          </cell>
          <cell r="J3789">
            <v>11001</v>
          </cell>
          <cell r="K3789" t="str">
            <v xml:space="preserve">CALLE 65 # 95 - 88 </v>
          </cell>
          <cell r="L3789" t="str">
            <v>BOGOTÁ, D.C.</v>
          </cell>
          <cell r="M3789" t="str">
            <v>BOGOTA, D.C.</v>
          </cell>
          <cell r="N3789" t="str">
            <v>0000000  |  0000000</v>
          </cell>
          <cell r="O3789">
            <v>3022736069</v>
          </cell>
          <cell r="P3789" t="str">
            <v>tejidoverdeasociacion@gmail.com</v>
          </cell>
          <cell r="Q3789" t="str">
            <v>SIN ANIMO DE LUCRO</v>
          </cell>
          <cell r="R3789" t="str">
            <v>ORGANIZACION AUTORIZADA</v>
          </cell>
        </row>
        <row r="3790">
          <cell r="A3790">
            <v>50623</v>
          </cell>
          <cell r="B3790" t="str">
            <v>JUNTA ACCION COMUNAL  DEL BARRIO PORVENIR</v>
          </cell>
          <cell r="C3790">
            <v>44119</v>
          </cell>
          <cell r="D3790" t="str">
            <v>901345739-3</v>
          </cell>
          <cell r="E3790" t="str">
            <v>OPERATIVA</v>
          </cell>
          <cell r="F3790">
            <v>43788</v>
          </cell>
          <cell r="G3790" t="str">
            <v>ACTUALIZACION</v>
          </cell>
          <cell r="H3790">
            <v>45662</v>
          </cell>
          <cell r="I3790" t="str">
            <v>ILDA RITA RODRIGUEZ MATABAJOY</v>
          </cell>
          <cell r="J3790">
            <v>52260</v>
          </cell>
          <cell r="K3790" t="str">
            <v>BARRIO PORVENIR</v>
          </cell>
          <cell r="L3790" t="str">
            <v>NARIÑO</v>
          </cell>
          <cell r="M3790" t="str">
            <v>EL TAMBO</v>
          </cell>
          <cell r="N3790" t="str">
            <v>1111111  |  1111111</v>
          </cell>
          <cell r="O3790">
            <v>3133302045</v>
          </cell>
          <cell r="P3790" t="str">
            <v>ritharodriguez699@gmail.com</v>
          </cell>
          <cell r="Q3790" t="str">
            <v>JUNTA DE ACCION COMUNAL</v>
          </cell>
          <cell r="R3790" t="str">
            <v>ORGANIZACION AUTORIZADA</v>
          </cell>
        </row>
        <row r="3791">
          <cell r="A3791">
            <v>50643</v>
          </cell>
          <cell r="B3791" t="str">
            <v>CORPORACION RECICLADORA PERLA DEL NORTE</v>
          </cell>
          <cell r="C3791">
            <v>44114</v>
          </cell>
          <cell r="D3791" t="str">
            <v>901414176-3</v>
          </cell>
          <cell r="E3791" t="str">
            <v>OPERATIVA</v>
          </cell>
          <cell r="F3791">
            <v>44105</v>
          </cell>
          <cell r="G3791" t="str">
            <v>INSCRIPCION</v>
          </cell>
          <cell r="H3791">
            <v>44141</v>
          </cell>
          <cell r="I3791" t="str">
            <v>DALIA YADIRA BELTRAN CARVAJAL</v>
          </cell>
          <cell r="J3791">
            <v>54001</v>
          </cell>
          <cell r="K3791" t="str">
            <v>Calle 6 17-53</v>
          </cell>
          <cell r="L3791" t="str">
            <v>NORTE DE SANTANDER</v>
          </cell>
          <cell r="M3791" t="str">
            <v>CUCUTA</v>
          </cell>
          <cell r="N3791" t="str">
            <v>6123456  |  6123456</v>
          </cell>
          <cell r="O3791">
            <v>3204881323</v>
          </cell>
          <cell r="P3791" t="str">
            <v>corpenor2020@gmail.com</v>
          </cell>
          <cell r="Q3791" t="str">
            <v>CORPORACION</v>
          </cell>
          <cell r="R3791" t="str">
            <v>ORGANIZACION AUTORIZADA</v>
          </cell>
        </row>
        <row r="3792">
          <cell r="A3792">
            <v>50644</v>
          </cell>
          <cell r="B3792" t="str">
            <v>ASOCIACION DE RECICLADORES SION DE COLOMBIA</v>
          </cell>
          <cell r="C3792">
            <v>44215</v>
          </cell>
          <cell r="D3792" t="str">
            <v>901407299-1</v>
          </cell>
          <cell r="E3792" t="str">
            <v>OPERATIVA</v>
          </cell>
          <cell r="F3792">
            <v>44105</v>
          </cell>
          <cell r="G3792" t="str">
            <v>ACTUALIZACION</v>
          </cell>
          <cell r="H3792">
            <v>45736</v>
          </cell>
          <cell r="I3792" t="str">
            <v>FLOR ALBA RUSINQUE FORERO</v>
          </cell>
          <cell r="J3792">
            <v>11001</v>
          </cell>
          <cell r="K3792" t="str">
            <v>KR 97 A # 38 - 46 SUR</v>
          </cell>
          <cell r="L3792" t="str">
            <v>BOGOTÁ, D.C.</v>
          </cell>
          <cell r="M3792" t="str">
            <v>BOGOTA, D.C.</v>
          </cell>
          <cell r="N3792" t="str">
            <v>3057145  |  0000000</v>
          </cell>
          <cell r="O3792">
            <v>3057145691</v>
          </cell>
          <cell r="P3792" t="str">
            <v>asore.sionreciclaje@gmail.com</v>
          </cell>
          <cell r="Q3792" t="str">
            <v>SIN ANIMO DE LUCRO</v>
          </cell>
          <cell r="R3792" t="str">
            <v>ORGANIZACION AUTORIZADA</v>
          </cell>
        </row>
        <row r="3793">
          <cell r="A3793">
            <v>50663</v>
          </cell>
          <cell r="B3793" t="str">
            <v>SERVICIOS PUBLICOS DOMICILIARIOS ESPECIALIZADOS S.A.S. E.S.P.</v>
          </cell>
          <cell r="C3793">
            <v>44118</v>
          </cell>
          <cell r="D3793" t="str">
            <v>901418533-8</v>
          </cell>
          <cell r="E3793" t="str">
            <v>OPERATIVA</v>
          </cell>
          <cell r="F3793">
            <v>44115</v>
          </cell>
          <cell r="G3793" t="str">
            <v>INSCRIPCION</v>
          </cell>
          <cell r="H3793">
            <v>44144</v>
          </cell>
          <cell r="I3793" t="str">
            <v>CARLOS ARTURO ARANGO SALAZAR</v>
          </cell>
          <cell r="J3793">
            <v>25307</v>
          </cell>
          <cell r="K3793" t="str">
            <v>CR 10 NO. 55 - 155 KM 3 VIA GIRARDOT - TOCAIM</v>
          </cell>
          <cell r="L3793" t="str">
            <v>CUNDINAMARCA</v>
          </cell>
          <cell r="M3793" t="str">
            <v>GIRARDOT</v>
          </cell>
          <cell r="N3793" t="str">
            <v>3213512  |  3213512</v>
          </cell>
          <cell r="O3793">
            <v>3213512187</v>
          </cell>
          <cell r="P3793" t="str">
            <v>correabogados59@gmail.com</v>
          </cell>
          <cell r="Q3793" t="str">
            <v>SOCIEDAD POR ACCIONES SIMPLIFICADA</v>
          </cell>
          <cell r="R3793" t="str">
            <v>SOCIEDADES (EMPRESA DE SERVICIOS PUBLICOS)</v>
          </cell>
        </row>
        <row r="3794">
          <cell r="A3794">
            <v>50667</v>
          </cell>
          <cell r="B3794" t="str">
            <v>Asociación de recicladores la huella del ambiente</v>
          </cell>
          <cell r="C3794">
            <v>44182</v>
          </cell>
          <cell r="D3794" t="str">
            <v>901415808-4</v>
          </cell>
          <cell r="E3794" t="str">
            <v>OPERATIVA</v>
          </cell>
          <cell r="F3794">
            <v>44135</v>
          </cell>
          <cell r="G3794" t="str">
            <v>ACTUALIZACION</v>
          </cell>
          <cell r="H3794">
            <v>45423</v>
          </cell>
          <cell r="I3794" t="str">
            <v>LIGIA LETICIA VALLEJO PEREZ</v>
          </cell>
          <cell r="J3794">
            <v>11001</v>
          </cell>
          <cell r="K3794" t="str">
            <v>Cra 150 B # 135 A 08</v>
          </cell>
          <cell r="L3794" t="str">
            <v>BOGOTÁ, D.C.</v>
          </cell>
          <cell r="M3794" t="str">
            <v>BOGOTA, D.C.</v>
          </cell>
          <cell r="N3794" t="str">
            <v>6870076  |  6870076</v>
          </cell>
          <cell r="O3794">
            <v>3214075077</v>
          </cell>
          <cell r="P3794" t="str">
            <v>lahuelladelambiente@gmail.com</v>
          </cell>
          <cell r="Q3794" t="str">
            <v>EMPRESA ASOCIATIVA DE TRABAJO</v>
          </cell>
          <cell r="R3794" t="str">
            <v>ORGANIZACION AUTORIZADA</v>
          </cell>
        </row>
        <row r="3795">
          <cell r="A3795">
            <v>50670</v>
          </cell>
          <cell r="B3795" t="str">
            <v>ASOCIACION DE RECICLADORES CRECER AL FUTURO</v>
          </cell>
          <cell r="C3795">
            <v>44699</v>
          </cell>
          <cell r="D3795" t="str">
            <v>901414000-6</v>
          </cell>
          <cell r="E3795" t="str">
            <v>OPERATIVA</v>
          </cell>
          <cell r="F3795">
            <v>44097</v>
          </cell>
          <cell r="G3795" t="str">
            <v>INSCRIPCION</v>
          </cell>
          <cell r="H3795">
            <v>44749</v>
          </cell>
          <cell r="I3795" t="str">
            <v>SILVIA MARCELA RAMIREZ SANCHEZ</v>
          </cell>
          <cell r="J3795">
            <v>11001</v>
          </cell>
          <cell r="K3795" t="str">
            <v>CLL 70 SUR 87B 32</v>
          </cell>
          <cell r="L3795" t="str">
            <v>BOGOTÁ, D.C.</v>
          </cell>
          <cell r="M3795" t="str">
            <v>BOGOTA, D.C.</v>
          </cell>
          <cell r="N3795" t="str">
            <v>3103517  |  3124896</v>
          </cell>
          <cell r="O3795">
            <v>3103517463</v>
          </cell>
          <cell r="P3795" t="str">
            <v>crearalfuturo@gmail.com</v>
          </cell>
          <cell r="Q3795" t="str">
            <v>SIN ANIMO DE LUCRO</v>
          </cell>
          <cell r="R3795" t="str">
            <v>ORGANIZACION AUTORIZADA</v>
          </cell>
        </row>
        <row r="3796">
          <cell r="A3796">
            <v>50671</v>
          </cell>
          <cell r="B3796" t="str">
            <v>ASOCIACION DE SUSCRIPTORES DEL ACUEDUCTO LA NARANJA VEREDA LA CAPILLA DEL MUNICIPIO DE MONIQUIRA</v>
          </cell>
          <cell r="C3796">
            <v>44118</v>
          </cell>
          <cell r="D3796" t="str">
            <v>901020038-3</v>
          </cell>
          <cell r="E3796" t="str">
            <v>OPERATIVA</v>
          </cell>
          <cell r="F3796">
            <v>43678</v>
          </cell>
          <cell r="G3796" t="str">
            <v>ACTUALIZACION</v>
          </cell>
          <cell r="H3796">
            <v>44119</v>
          </cell>
          <cell r="I3796" t="str">
            <v>PLINIO MARIA BELTRAN ESPITIA</v>
          </cell>
          <cell r="J3796">
            <v>15469</v>
          </cell>
          <cell r="K3796" t="str">
            <v>VEREDA LA CAPILLA</v>
          </cell>
          <cell r="L3796" t="str">
            <v>BOYACÁ</v>
          </cell>
          <cell r="M3796" t="str">
            <v>MONIQUIRA</v>
          </cell>
          <cell r="N3796" t="str">
            <v>7281951  |  7281951</v>
          </cell>
          <cell r="O3796">
            <v>3202897261</v>
          </cell>
          <cell r="P3796" t="str">
            <v>acueductolanaranja216@gmail.com</v>
          </cell>
          <cell r="Q3796" t="str">
            <v>ASOCIACION DE USUARIOS</v>
          </cell>
          <cell r="R3796" t="str">
            <v>ORGANIZACION AUTORIZADA</v>
          </cell>
        </row>
        <row r="3797">
          <cell r="A3797">
            <v>50684</v>
          </cell>
          <cell r="B3797" t="str">
            <v>asociacion de usuarios del acueducto asoaguas los ribereños</v>
          </cell>
          <cell r="C3797">
            <v>44348</v>
          </cell>
          <cell r="D3797" t="str">
            <v>901211052-7</v>
          </cell>
          <cell r="E3797" t="str">
            <v>OPERATIVA</v>
          </cell>
          <cell r="F3797">
            <v>43240</v>
          </cell>
          <cell r="G3797" t="str">
            <v>ACTUALIZACION</v>
          </cell>
          <cell r="H3797">
            <v>45462</v>
          </cell>
          <cell r="I3797" t="str">
            <v>ORLANDO GUALTERO CUEVAS</v>
          </cell>
          <cell r="J3797">
            <v>25743</v>
          </cell>
          <cell r="K3797" t="str">
            <v>Cra 10 # 10a - 17 vereda subia - silvania</v>
          </cell>
          <cell r="L3797" t="str">
            <v>CUNDINAMARCA</v>
          </cell>
          <cell r="M3797" t="str">
            <v>SILVANIA</v>
          </cell>
          <cell r="N3797" t="str">
            <v>8862425  |  8862425</v>
          </cell>
          <cell r="O3797">
            <v>3138862425</v>
          </cell>
          <cell r="P3797" t="str">
            <v>acueductoriber@hotmail.com</v>
          </cell>
          <cell r="Q3797" t="str">
            <v>ASOCIACION DE USUARIOS</v>
          </cell>
          <cell r="R3797" t="str">
            <v>ORGANIZACION AUTORIZADA</v>
          </cell>
        </row>
        <row r="3798">
          <cell r="A3798">
            <v>50703</v>
          </cell>
          <cell r="B3798" t="str">
            <v>ASOCIACION DE RECICLADORES DE OFICIO COLOMBIA VERDE</v>
          </cell>
          <cell r="C3798">
            <v>44119</v>
          </cell>
          <cell r="D3798" t="str">
            <v>901403248-8</v>
          </cell>
          <cell r="E3798" t="str">
            <v>OPERATIVA</v>
          </cell>
          <cell r="F3798">
            <v>44062</v>
          </cell>
          <cell r="G3798" t="str">
            <v>ACTUALIZACION</v>
          </cell>
          <cell r="H3798">
            <v>45436</v>
          </cell>
          <cell r="I3798" t="str">
            <v>INGRI YULIETH CACERES SANTAMARIA</v>
          </cell>
          <cell r="J3798">
            <v>11001</v>
          </cell>
          <cell r="K3798" t="str">
            <v>CALLE 41 SUR N° 99D17</v>
          </cell>
          <cell r="L3798" t="str">
            <v>BOGOTÁ, D.C.</v>
          </cell>
          <cell r="M3798" t="str">
            <v>BOGOTA, D.C.</v>
          </cell>
          <cell r="N3798" t="str">
            <v>0000000  |  0000000</v>
          </cell>
          <cell r="O3798">
            <v>3102442059</v>
          </cell>
          <cell r="P3798" t="str">
            <v>asociacionarocolv@gmail.com</v>
          </cell>
          <cell r="Q3798" t="str">
            <v>SIN ANIMO DE LUCRO</v>
          </cell>
          <cell r="R3798" t="str">
            <v>ORGANIZACION AUTORIZADA</v>
          </cell>
        </row>
        <row r="3799">
          <cell r="A3799">
            <v>50705</v>
          </cell>
          <cell r="B3799" t="str">
            <v>ASOCIACION DE RECICLADORES ECOPLAST</v>
          </cell>
          <cell r="C3799">
            <v>44459</v>
          </cell>
          <cell r="D3799" t="str">
            <v>901420184-7</v>
          </cell>
          <cell r="E3799" t="str">
            <v>OPERATIVA</v>
          </cell>
          <cell r="F3799">
            <v>44117</v>
          </cell>
          <cell r="G3799" t="str">
            <v>INSCRIPCION</v>
          </cell>
          <cell r="H3799">
            <v>44495</v>
          </cell>
          <cell r="I3799" t="str">
            <v>CLERIS ALEXANDRA CRUZ PEDRAZA</v>
          </cell>
          <cell r="J3799">
            <v>8001</v>
          </cell>
          <cell r="K3799" t="str">
            <v>CR 34 # 139-90</v>
          </cell>
          <cell r="L3799" t="str">
            <v>ATLÁNTICO</v>
          </cell>
          <cell r="M3799" t="str">
            <v>BARRANQUILLA</v>
          </cell>
          <cell r="N3799" t="str">
            <v>3654748  |  3654748</v>
          </cell>
          <cell r="O3799">
            <v>3194457335</v>
          </cell>
          <cell r="P3799" t="str">
            <v>CYGECOPLAST@GMAIL.COM</v>
          </cell>
          <cell r="Q3799" t="str">
            <v>SIN ANIMO DE LUCRO</v>
          </cell>
          <cell r="R3799" t="str">
            <v>ORGANIZACION AUTORIZADA</v>
          </cell>
        </row>
        <row r="3800">
          <cell r="A3800">
            <v>50706</v>
          </cell>
          <cell r="B3800" t="str">
            <v>ASOCIACION DE RECICLADORES UPAR</v>
          </cell>
          <cell r="C3800">
            <v>44216</v>
          </cell>
          <cell r="D3800" t="str">
            <v>901419410-5</v>
          </cell>
          <cell r="E3800" t="str">
            <v>OPERATIVA</v>
          </cell>
          <cell r="F3800">
            <v>44112</v>
          </cell>
          <cell r="G3800" t="str">
            <v>ACTUALIZACION</v>
          </cell>
          <cell r="H3800">
            <v>45378</v>
          </cell>
          <cell r="I3800" t="str">
            <v>MARTA DURAN OROZCO</v>
          </cell>
          <cell r="J3800">
            <v>20001</v>
          </cell>
          <cell r="K3800" t="str">
            <v>Cra 7a 41a 98 Doce de Octubre</v>
          </cell>
          <cell r="L3800" t="str">
            <v>CESAR</v>
          </cell>
          <cell r="M3800" t="str">
            <v>VALLEDUPAR</v>
          </cell>
          <cell r="N3800" t="str">
            <v>5899969  |  5899969</v>
          </cell>
          <cell r="O3800">
            <v>3135128861</v>
          </cell>
          <cell r="P3800" t="str">
            <v>gerencia@asoreupar.com</v>
          </cell>
          <cell r="Q3800" t="str">
            <v>SIN ANIMO DE LUCRO</v>
          </cell>
          <cell r="R3800" t="str">
            <v>ORGANIZACION AUTORIZADA</v>
          </cell>
        </row>
        <row r="3801">
          <cell r="A3801">
            <v>50707</v>
          </cell>
          <cell r="B3801" t="str">
            <v>JUNTA ADMINISTRADORA DEL ACUEDUCTO CORREGIMIENTOS SANCHEZ EL CONVENTO</v>
          </cell>
          <cell r="C3801">
            <v>44125</v>
          </cell>
          <cell r="D3801" t="str">
            <v>814001913-7</v>
          </cell>
          <cell r="E3801" t="str">
            <v>OPERATIVA</v>
          </cell>
          <cell r="F3801">
            <v>43101</v>
          </cell>
          <cell r="G3801" t="str">
            <v>ACTUALIZACION</v>
          </cell>
          <cell r="H3801">
            <v>44363</v>
          </cell>
          <cell r="I3801" t="str">
            <v>AIDA ROSA TREJOS DE YEPES</v>
          </cell>
          <cell r="J3801">
            <v>52001</v>
          </cell>
          <cell r="K3801" t="str">
            <v>CRA 34 N. 17 - 26 BARRIO MARIDIAZ</v>
          </cell>
          <cell r="L3801" t="str">
            <v>NARIÑO</v>
          </cell>
          <cell r="M3801" t="str">
            <v>PASTO</v>
          </cell>
          <cell r="N3801" t="str">
            <v>1111111  |  1111111</v>
          </cell>
          <cell r="O3801">
            <v>3163646008</v>
          </cell>
          <cell r="P3801" t="str">
            <v>ernestog.14@hotmail.com</v>
          </cell>
          <cell r="Q3801" t="str">
            <v>JUNTA ADMINISTRADORA</v>
          </cell>
          <cell r="R3801" t="str">
            <v>ORGANIZACION AUTORIZADA</v>
          </cell>
        </row>
        <row r="3802">
          <cell r="A3802">
            <v>50708</v>
          </cell>
          <cell r="B3802" t="str">
            <v>ASOCIACIÓN CREANDO ECOLOGÍA</v>
          </cell>
          <cell r="C3802">
            <v>45164</v>
          </cell>
          <cell r="D3802" t="str">
            <v>901419482-5</v>
          </cell>
          <cell r="E3802" t="str">
            <v>OPERATIVA</v>
          </cell>
          <cell r="F3802">
            <v>44113</v>
          </cell>
          <cell r="G3802" t="str">
            <v>ACTUALIZACION</v>
          </cell>
          <cell r="H3802">
            <v>45714</v>
          </cell>
          <cell r="I3802" t="str">
            <v>ERNESTO GOMEZ PRIETO</v>
          </cell>
          <cell r="J3802">
            <v>11001</v>
          </cell>
          <cell r="K3802" t="str">
            <v>CRA 81J  No. 41 F - 80SUR</v>
          </cell>
          <cell r="L3802" t="str">
            <v>BOGOTÁ, D.C.</v>
          </cell>
          <cell r="M3802" t="str">
            <v>BOGOTA, D.C.</v>
          </cell>
          <cell r="N3802" t="str">
            <v>3883516  |  3883516</v>
          </cell>
          <cell r="O3802">
            <v>3232107936</v>
          </cell>
          <cell r="P3802" t="str">
            <v>creandoecologiaesp@gmail.com</v>
          </cell>
          <cell r="Q3802" t="str">
            <v>SIN ANIMO DE LUCRO</v>
          </cell>
          <cell r="R3802" t="str">
            <v>ORGANIZACION AUTORIZADA</v>
          </cell>
        </row>
        <row r="3803">
          <cell r="A3803">
            <v>50723</v>
          </cell>
          <cell r="B3803" t="str">
            <v>asociación de recicladores amigos del planeta</v>
          </cell>
          <cell r="C3803">
            <v>44126</v>
          </cell>
          <cell r="D3803" t="str">
            <v>901378676-1</v>
          </cell>
          <cell r="E3803" t="str">
            <v>OPERATIVA</v>
          </cell>
          <cell r="F3803">
            <v>43874</v>
          </cell>
          <cell r="G3803" t="str">
            <v>INSCRIPCION</v>
          </cell>
          <cell r="H3803">
            <v>44173</v>
          </cell>
          <cell r="I3803" t="str">
            <v>DIEGO ARMANDO PENAGOS ZUNIGA</v>
          </cell>
          <cell r="J3803">
            <v>41518</v>
          </cell>
          <cell r="K3803" t="str">
            <v>carrera 8 No 5-54</v>
          </cell>
          <cell r="L3803" t="str">
            <v>HUILA</v>
          </cell>
          <cell r="M3803" t="str">
            <v>PAICOL</v>
          </cell>
          <cell r="N3803" t="str">
            <v>8370703  |  8370703</v>
          </cell>
          <cell r="O3803">
            <v>3202770823</v>
          </cell>
          <cell r="P3803" t="str">
            <v>asor.amigosdelplaneta@gmail.com</v>
          </cell>
          <cell r="Q3803" t="str">
            <v>EMPRESA DE ECONOMIA SOLIDARIA</v>
          </cell>
          <cell r="R3803" t="str">
            <v>ORGANIZACION AUTORIZADA</v>
          </cell>
        </row>
        <row r="3804">
          <cell r="A3804">
            <v>50744</v>
          </cell>
          <cell r="B3804" t="str">
            <v>ASOCIACION DE RECICLADORES SHALOM ESP</v>
          </cell>
          <cell r="C3804">
            <v>44123</v>
          </cell>
          <cell r="D3804" t="str">
            <v>901418305-5</v>
          </cell>
          <cell r="E3804" t="str">
            <v>OPERATIVA</v>
          </cell>
          <cell r="F3804">
            <v>44111</v>
          </cell>
          <cell r="G3804" t="str">
            <v>ACTUALIZACION</v>
          </cell>
          <cell r="H3804">
            <v>45728</v>
          </cell>
          <cell r="I3804" t="str">
            <v>MIGUEL ANTONIO GAONA ARIAS</v>
          </cell>
          <cell r="J3804">
            <v>11001</v>
          </cell>
          <cell r="K3804" t="str">
            <v>Cl 88 No. 87C 11 Sur</v>
          </cell>
          <cell r="L3804" t="str">
            <v>BOGOTÁ, D.C.</v>
          </cell>
          <cell r="M3804" t="str">
            <v>BOGOTA, D.C.</v>
          </cell>
          <cell r="N3804" t="str">
            <v>0000000  |  0000000</v>
          </cell>
          <cell r="O3804">
            <v>3223907747</v>
          </cell>
          <cell r="P3804" t="str">
            <v>arshesp@gmail.com</v>
          </cell>
          <cell r="Q3804" t="str">
            <v>SIN ANIMO DE LUCRO</v>
          </cell>
          <cell r="R3804" t="str">
            <v>ORGANIZACION AUTORIZADA</v>
          </cell>
        </row>
        <row r="3805">
          <cell r="A3805">
            <v>50746</v>
          </cell>
          <cell r="B3805" t="str">
            <v>ASOCIACION COMUNITARIA DE USUARIOS DEL ACUEDUCTO DE LA VEREDA CULEBRAS</v>
          </cell>
          <cell r="C3805">
            <v>44138</v>
          </cell>
          <cell r="D3805" t="str">
            <v>900863481-7</v>
          </cell>
          <cell r="E3805" t="str">
            <v>OPERATIVA</v>
          </cell>
          <cell r="F3805">
            <v>44124</v>
          </cell>
          <cell r="G3805" t="str">
            <v>ACTUALIZACION</v>
          </cell>
          <cell r="H3805">
            <v>44225</v>
          </cell>
          <cell r="I3805" t="str">
            <v>JOSE DUVAN MARTINEZ  AGUDELO</v>
          </cell>
          <cell r="J3805">
            <v>76828</v>
          </cell>
          <cell r="K3805" t="str">
            <v>caseta comunal via dos quebradas</v>
          </cell>
          <cell r="L3805" t="str">
            <v>VALLE DEL CAUCA</v>
          </cell>
          <cell r="M3805" t="str">
            <v>TRUJILLO</v>
          </cell>
          <cell r="N3805" t="str">
            <v>3137410  |  3137410</v>
          </cell>
          <cell r="O3805">
            <v>3112772354</v>
          </cell>
          <cell r="P3805" t="str">
            <v>acuaculebras@gmail.com</v>
          </cell>
          <cell r="Q3805" t="str">
            <v>ASOCIACION DE USUARIOS</v>
          </cell>
          <cell r="R3805" t="str">
            <v>ORGANIZACION AUTORIZADA</v>
          </cell>
        </row>
        <row r="3806">
          <cell r="A3806">
            <v>50747</v>
          </cell>
          <cell r="B3806" t="str">
            <v>Asociacion de recuperadores global</v>
          </cell>
          <cell r="C3806">
            <v>44125</v>
          </cell>
          <cell r="D3806" t="str">
            <v>901419891-4</v>
          </cell>
          <cell r="E3806" t="str">
            <v>OPERATIVA</v>
          </cell>
          <cell r="F3806">
            <v>44039</v>
          </cell>
          <cell r="G3806" t="str">
            <v>ACTUALIZACION</v>
          </cell>
          <cell r="H3806">
            <v>45391</v>
          </cell>
          <cell r="I3806" t="str">
            <v>FREDY MUNERA  PEREZ</v>
          </cell>
          <cell r="J3806">
            <v>5001</v>
          </cell>
          <cell r="K3806" t="str">
            <v>carrera 46 42-40</v>
          </cell>
          <cell r="L3806" t="str">
            <v>ANTIOQUIA</v>
          </cell>
          <cell r="M3806" t="str">
            <v>MEDELLÍN</v>
          </cell>
          <cell r="N3806" t="str">
            <v>4017509  |  4017509</v>
          </cell>
          <cell r="O3806">
            <v>3128066580</v>
          </cell>
          <cell r="P3806" t="str">
            <v>asoreglobal@gmail.com</v>
          </cell>
          <cell r="Q3806" t="str">
            <v>SIN ANIMO DE LUCRO</v>
          </cell>
          <cell r="R3806" t="str">
            <v>ORGANIZACION AUTORIZADA</v>
          </cell>
        </row>
        <row r="3807">
          <cell r="A3807">
            <v>50749</v>
          </cell>
          <cell r="B3807" t="str">
            <v>ASOCIACIÓN ECALLANOS DE RECICLADORES DE PUERTO LÓPEZ</v>
          </cell>
          <cell r="C3807">
            <v>44125</v>
          </cell>
          <cell r="D3807" t="str">
            <v>901421430-9</v>
          </cell>
          <cell r="E3807" t="str">
            <v>OPERATIVA</v>
          </cell>
          <cell r="F3807">
            <v>44124</v>
          </cell>
          <cell r="G3807" t="str">
            <v>INSCRIPCION</v>
          </cell>
          <cell r="H3807">
            <v>44166</v>
          </cell>
          <cell r="I3807" t="str">
            <v>WILMER FEDERICO GUERRA GARAY</v>
          </cell>
          <cell r="J3807">
            <v>50573</v>
          </cell>
          <cell r="K3807" t="str">
            <v>carrera 17 # 7-09</v>
          </cell>
          <cell r="L3807" t="str">
            <v>META</v>
          </cell>
          <cell r="M3807" t="str">
            <v>PUERTO LOPEZ</v>
          </cell>
          <cell r="N3807" t="str">
            <v>0000000  |  0000000</v>
          </cell>
          <cell r="O3807">
            <v>3138464126</v>
          </cell>
          <cell r="P3807" t="str">
            <v>asoecallanos@gmail.com</v>
          </cell>
          <cell r="Q3807" t="str">
            <v>ASOCIACION DE USUARIOS</v>
          </cell>
          <cell r="R3807" t="str">
            <v>ORGANIZACION AUTORIZADA</v>
          </cell>
        </row>
        <row r="3808">
          <cell r="A3808">
            <v>50750</v>
          </cell>
          <cell r="B3808" t="str">
            <v>ASOCIACION DE RECICLADORES DEL CARMEN DE BOLIVAR</v>
          </cell>
          <cell r="C3808">
            <v>44389</v>
          </cell>
          <cell r="D3808" t="str">
            <v>901419381-1</v>
          </cell>
          <cell r="E3808" t="str">
            <v>OPERATIVA</v>
          </cell>
          <cell r="F3808">
            <v>44336</v>
          </cell>
          <cell r="G3808" t="str">
            <v>ACTUALIZACION</v>
          </cell>
          <cell r="H3808">
            <v>45730</v>
          </cell>
          <cell r="I3808" t="str">
            <v>LUIS ALFONSO BUELVAS OJEDA</v>
          </cell>
          <cell r="J3808">
            <v>13244</v>
          </cell>
          <cell r="K3808" t="str">
            <v>CRA 54 # 24-29 B/ MONTE DE CARMELO</v>
          </cell>
          <cell r="L3808" t="str">
            <v>BOLÍVAR</v>
          </cell>
          <cell r="M3808" t="str">
            <v>EL CARMEN DE BOLIVAR</v>
          </cell>
          <cell r="N3808" t="str">
            <v>0000000  |  0000000</v>
          </cell>
          <cell r="O3808">
            <v>3153246959</v>
          </cell>
          <cell r="P3808" t="str">
            <v>ecacarmendebolivar2020@gmail.com</v>
          </cell>
          <cell r="Q3808" t="str">
            <v>SIN ANIMO DE LUCRO</v>
          </cell>
          <cell r="R3808" t="str">
            <v>ORGANIZACION AUTORIZADA</v>
          </cell>
        </row>
        <row r="3809">
          <cell r="A3809">
            <v>50751</v>
          </cell>
          <cell r="B3809" t="str">
            <v>ASOCIACION ASOPRORECICLAJE</v>
          </cell>
          <cell r="C3809">
            <v>45152</v>
          </cell>
          <cell r="D3809" t="str">
            <v>901051176-4</v>
          </cell>
          <cell r="E3809" t="str">
            <v>OPERATIVA</v>
          </cell>
          <cell r="F3809">
            <v>42772</v>
          </cell>
          <cell r="G3809" t="str">
            <v>ACTUALIZACION</v>
          </cell>
          <cell r="H3809">
            <v>45709</v>
          </cell>
          <cell r="I3809" t="str">
            <v xml:space="preserve">AMANDA GUACA </v>
          </cell>
          <cell r="J3809">
            <v>25286</v>
          </cell>
          <cell r="K3809" t="str">
            <v>Avenida 9 N. 6 A 34</v>
          </cell>
          <cell r="L3809" t="str">
            <v>CUNDINAMARCA</v>
          </cell>
          <cell r="M3809" t="str">
            <v>FUNZA</v>
          </cell>
          <cell r="N3809" t="str">
            <v>3212156  |  3212156</v>
          </cell>
          <cell r="O3809">
            <v>3212156062</v>
          </cell>
          <cell r="P3809" t="str">
            <v>asoproreciclajefunza@gmail.com</v>
          </cell>
          <cell r="Q3809" t="str">
            <v>SIN ANIMO DE LUCRO</v>
          </cell>
          <cell r="R3809" t="str">
            <v>ORGANIZACION AUTORIZADA</v>
          </cell>
        </row>
        <row r="3810">
          <cell r="A3810">
            <v>50764</v>
          </cell>
          <cell r="B3810" t="str">
            <v>FUNDACION ABURRA VERDE E.S.P.</v>
          </cell>
          <cell r="C3810">
            <v>44124</v>
          </cell>
          <cell r="D3810" t="str">
            <v>901421982-2</v>
          </cell>
          <cell r="E3810" t="str">
            <v>OPERATIVA</v>
          </cell>
          <cell r="F3810">
            <v>44124</v>
          </cell>
          <cell r="G3810" t="str">
            <v>ACTUALIZACION</v>
          </cell>
          <cell r="H3810">
            <v>45694</v>
          </cell>
          <cell r="I3810" t="str">
            <v>JUAN GUILLERMO CORREA LONDONO</v>
          </cell>
          <cell r="J3810">
            <v>5266</v>
          </cell>
          <cell r="K3810" t="str">
            <v>cll 40 sur 40 30</v>
          </cell>
          <cell r="L3810" t="str">
            <v>ANTIOQUIA</v>
          </cell>
          <cell r="M3810" t="str">
            <v>ENVIGADO</v>
          </cell>
          <cell r="N3810" t="str">
            <v>3321118  |  3321118</v>
          </cell>
          <cell r="O3810">
            <v>3136447284</v>
          </cell>
          <cell r="P3810" t="str">
            <v>administracion@fundave.co</v>
          </cell>
          <cell r="Q3810" t="str">
            <v>SIN ANIMO DE LUCRO</v>
          </cell>
          <cell r="R3810" t="str">
            <v>ORGANIZACION AUTORIZADA</v>
          </cell>
        </row>
        <row r="3811">
          <cell r="A3811">
            <v>50783</v>
          </cell>
          <cell r="B3811" t="str">
            <v>ASOCIACION DE RECICLADORES MADEREROS DE COLOMBIA</v>
          </cell>
          <cell r="C3811">
            <v>44130</v>
          </cell>
          <cell r="D3811" t="str">
            <v>901417804-4</v>
          </cell>
          <cell r="E3811" t="str">
            <v>OPERATIVA</v>
          </cell>
          <cell r="F3811">
            <v>44109</v>
          </cell>
          <cell r="G3811" t="str">
            <v>ACTUALIZACION</v>
          </cell>
          <cell r="H3811">
            <v>45730</v>
          </cell>
          <cell r="I3811" t="str">
            <v>LAUDY YISELA CASTANEDA TACUMA</v>
          </cell>
          <cell r="J3811">
            <v>11001</v>
          </cell>
          <cell r="K3811" t="str">
            <v>CARRERA 18 ·Nº 59-68 Sur</v>
          </cell>
          <cell r="L3811" t="str">
            <v>BOGOTÁ, D.C.</v>
          </cell>
          <cell r="M3811" t="str">
            <v>BOGOTA, D.C.</v>
          </cell>
          <cell r="N3811" t="str">
            <v>6614669  |  4749255</v>
          </cell>
          <cell r="O3811">
            <v>3208153171</v>
          </cell>
          <cell r="P3811" t="str">
            <v>asociacionrhemacol@gmail.com</v>
          </cell>
          <cell r="Q3811" t="str">
            <v>SIN ANIMO DE LUCRO</v>
          </cell>
          <cell r="R3811" t="str">
            <v>ORGANIZACION AUTORIZADA</v>
          </cell>
        </row>
        <row r="3812">
          <cell r="A3812">
            <v>50785</v>
          </cell>
          <cell r="B3812" t="str">
            <v>ASOCIACION ECONMEDELLIN</v>
          </cell>
          <cell r="C3812">
            <v>44172</v>
          </cell>
          <cell r="D3812" t="str">
            <v>901405308-0</v>
          </cell>
          <cell r="E3812" t="str">
            <v>OPERATIVA</v>
          </cell>
          <cell r="F3812">
            <v>44069</v>
          </cell>
          <cell r="G3812" t="str">
            <v>ACTUALIZACION</v>
          </cell>
          <cell r="H3812">
            <v>45378</v>
          </cell>
          <cell r="I3812" t="str">
            <v>RAUL ANTONIO RESTREPO GARCIA</v>
          </cell>
          <cell r="J3812">
            <v>5001</v>
          </cell>
          <cell r="K3812" t="str">
            <v xml:space="preserve">cra 55 No. 90 51 </v>
          </cell>
          <cell r="L3812" t="str">
            <v>ANTIOQUIA</v>
          </cell>
          <cell r="M3812" t="str">
            <v>MEDELLÍN</v>
          </cell>
          <cell r="N3812" t="str">
            <v>4731108  |  4731108</v>
          </cell>
          <cell r="O3812">
            <v>3016591791</v>
          </cell>
          <cell r="P3812" t="str">
            <v>econmedellin@gmail.com</v>
          </cell>
          <cell r="Q3812" t="str">
            <v>SIN ANIMO DE LUCRO</v>
          </cell>
          <cell r="R3812" t="str">
            <v>ORGANIZACION AUTORIZADA</v>
          </cell>
        </row>
        <row r="3813">
          <cell r="A3813">
            <v>50804</v>
          </cell>
          <cell r="B3813" t="str">
            <v>ASOCIACION DE RECICLADORES EL TRIUNFO BOSA</v>
          </cell>
          <cell r="C3813">
            <v>44239</v>
          </cell>
          <cell r="D3813" t="str">
            <v>901418538-4</v>
          </cell>
          <cell r="E3813" t="str">
            <v>OPERATIVA</v>
          </cell>
          <cell r="F3813">
            <v>44075</v>
          </cell>
          <cell r="G3813" t="str">
            <v>ACTUALIZACION</v>
          </cell>
          <cell r="H3813">
            <v>45742</v>
          </cell>
          <cell r="I3813" t="str">
            <v>WILSON ALBERTO BELTRAN  PEDRAZA</v>
          </cell>
          <cell r="J3813">
            <v>11001</v>
          </cell>
          <cell r="K3813" t="str">
            <v>Diagonal 89 B Sur 87 A 53</v>
          </cell>
          <cell r="L3813" t="str">
            <v>BOGOTÁ, D.C.</v>
          </cell>
          <cell r="M3813" t="str">
            <v>BOGOTA, D.C.</v>
          </cell>
          <cell r="N3813" t="str">
            <v>0000000  |  0000000</v>
          </cell>
          <cell r="O3813">
            <v>3219272079</v>
          </cell>
          <cell r="P3813" t="str">
            <v>eltriunfobosa@gmail.com</v>
          </cell>
          <cell r="Q3813" t="str">
            <v>SIN ANIMO DE LUCRO</v>
          </cell>
          <cell r="R3813" t="str">
            <v>ORGANIZACION AUTORIZADA</v>
          </cell>
        </row>
        <row r="3814">
          <cell r="A3814">
            <v>50805</v>
          </cell>
          <cell r="B3814" t="str">
            <v>ASOCIACION DE RECICLADORES LA FORTALEZA</v>
          </cell>
          <cell r="C3814">
            <v>44126</v>
          </cell>
          <cell r="D3814" t="str">
            <v>901419746-4</v>
          </cell>
          <cell r="E3814" t="str">
            <v>OPERATIVA</v>
          </cell>
          <cell r="F3814">
            <v>44113</v>
          </cell>
          <cell r="G3814" t="str">
            <v>ACTUALIZACION</v>
          </cell>
          <cell r="H3814">
            <v>45742</v>
          </cell>
          <cell r="I3814" t="str">
            <v>YURI CATALINA MEJIA  MOLINA</v>
          </cell>
          <cell r="J3814">
            <v>11001</v>
          </cell>
          <cell r="K3814" t="str">
            <v>Cr 88 A Bis Nro 93 01 SUR</v>
          </cell>
          <cell r="L3814" t="str">
            <v>BOGOTÁ, D.C.</v>
          </cell>
          <cell r="M3814" t="str">
            <v>BOGOTA, D.C.</v>
          </cell>
          <cell r="N3814" t="str">
            <v>0000000  |  0000000</v>
          </cell>
          <cell r="O3814">
            <v>3112008010</v>
          </cell>
          <cell r="P3814" t="str">
            <v>asorefor@gmail.com</v>
          </cell>
          <cell r="Q3814" t="str">
            <v>SIN ANIMO DE LUCRO</v>
          </cell>
          <cell r="R3814" t="str">
            <v>ORGANIZACION AUTORIZADA</v>
          </cell>
        </row>
        <row r="3815">
          <cell r="A3815">
            <v>50863</v>
          </cell>
          <cell r="B3815" t="str">
            <v xml:space="preserve">ASOCIACION DE RECICLADORES RECICONDOR </v>
          </cell>
          <cell r="C3815">
            <v>44130</v>
          </cell>
          <cell r="D3815" t="str">
            <v>901422318-6</v>
          </cell>
          <cell r="E3815" t="str">
            <v>OPERATIVA</v>
          </cell>
          <cell r="F3815">
            <v>44124</v>
          </cell>
          <cell r="G3815" t="str">
            <v>ACTUALIZACION</v>
          </cell>
          <cell r="H3815">
            <v>45719</v>
          </cell>
          <cell r="I3815" t="str">
            <v>ONORIA LUCIA BARINAS VILLAMIZAR</v>
          </cell>
          <cell r="J3815">
            <v>11001</v>
          </cell>
          <cell r="K3815" t="str">
            <v>CALLE 2 BIS # 14.42</v>
          </cell>
          <cell r="L3815" t="str">
            <v>BOGOTÁ, D.C.</v>
          </cell>
          <cell r="M3815" t="str">
            <v>BOGOTA, D.C.</v>
          </cell>
          <cell r="N3815" t="str">
            <v>0000000  |  0000000</v>
          </cell>
          <cell r="O3815">
            <v>3134856728</v>
          </cell>
          <cell r="P3815" t="str">
            <v>recicondor@gmail.com</v>
          </cell>
          <cell r="Q3815" t="str">
            <v>SIN ANIMO DE LUCRO</v>
          </cell>
          <cell r="R3815" t="str">
            <v>ORGANIZACION AUTORIZADA</v>
          </cell>
        </row>
        <row r="3816">
          <cell r="A3816">
            <v>50923</v>
          </cell>
          <cell r="B3816" t="str">
            <v>ASOCIACIÓN PARA LA PROMOCIÓN DE ACTIVIDADES DE RESIDUOS APROVECHABLES EN EL DEPARTAMENTO DEL ATLÁNTICO</v>
          </cell>
          <cell r="C3816">
            <v>44133</v>
          </cell>
          <cell r="D3816" t="str">
            <v>901412220-0</v>
          </cell>
          <cell r="E3816" t="str">
            <v>OPERATIVA</v>
          </cell>
          <cell r="F3816">
            <v>44105</v>
          </cell>
          <cell r="G3816" t="str">
            <v>ACTUALIZACION</v>
          </cell>
          <cell r="H3816">
            <v>45709</v>
          </cell>
          <cell r="I3816" t="str">
            <v>DAGOBERTO OROZCO POLO</v>
          </cell>
          <cell r="J3816">
            <v>8001</v>
          </cell>
          <cell r="K3816" t="str">
            <v>cll 30 30 137</v>
          </cell>
          <cell r="L3816" t="str">
            <v>ATLÁNTICO</v>
          </cell>
          <cell r="M3816" t="str">
            <v>BARRANQUILLA</v>
          </cell>
          <cell r="N3816" t="str">
            <v>3895890  |  3895890</v>
          </cell>
          <cell r="O3816">
            <v>3017777361</v>
          </cell>
          <cell r="P3816" t="str">
            <v>areintegrar@gmail.com</v>
          </cell>
          <cell r="Q3816" t="str">
            <v>SIN ANIMO DE LUCRO</v>
          </cell>
          <cell r="R3816" t="str">
            <v>ORGANIZACION AUTORIZADA</v>
          </cell>
        </row>
        <row r="3817">
          <cell r="A3817">
            <v>50924</v>
          </cell>
          <cell r="B3817" t="str">
            <v>ASOCIACION DE RECICLADORES DE BARRANQUILLA CIUDAD LIMPIA</v>
          </cell>
          <cell r="C3817">
            <v>44375</v>
          </cell>
          <cell r="D3817" t="str">
            <v>901310130-8</v>
          </cell>
          <cell r="E3817" t="str">
            <v>OPERATIVA</v>
          </cell>
          <cell r="F3817">
            <v>44105</v>
          </cell>
          <cell r="G3817" t="str">
            <v>ACTUALIZACION</v>
          </cell>
          <cell r="H3817">
            <v>45681</v>
          </cell>
          <cell r="I3817" t="str">
            <v>VICTOR MANUEL MEDINA FERNANDEZ</v>
          </cell>
          <cell r="J3817">
            <v>8001</v>
          </cell>
          <cell r="K3817" t="str">
            <v>Calle 31#20-220</v>
          </cell>
          <cell r="L3817" t="str">
            <v>ATLÁNTICO</v>
          </cell>
          <cell r="M3817" t="str">
            <v>BARRANQUILLA</v>
          </cell>
          <cell r="N3817" t="str">
            <v>0000000  |  0000000</v>
          </cell>
          <cell r="O3817">
            <v>3215010840</v>
          </cell>
          <cell r="P3817" t="str">
            <v>asorebaqciudadlimpia@gmail.com</v>
          </cell>
          <cell r="Q3817" t="str">
            <v>SIN ANIMO DE LUCRO</v>
          </cell>
          <cell r="R3817" t="str">
            <v>ORGANIZACION AUTORIZADA</v>
          </cell>
        </row>
        <row r="3818">
          <cell r="A3818">
            <v>50926</v>
          </cell>
          <cell r="B3818" t="str">
            <v>ARECICLAR SAS ESP</v>
          </cell>
          <cell r="C3818">
            <v>44143</v>
          </cell>
          <cell r="D3818" t="str">
            <v>901419716-3</v>
          </cell>
          <cell r="E3818" t="str">
            <v>OPERATIVA</v>
          </cell>
          <cell r="F3818">
            <v>44113</v>
          </cell>
          <cell r="G3818" t="str">
            <v>ACTUALIZACION</v>
          </cell>
          <cell r="H3818">
            <v>45723</v>
          </cell>
          <cell r="I3818" t="str">
            <v>MILTON ADOLFO LARA DAVILA</v>
          </cell>
          <cell r="J3818">
            <v>11001</v>
          </cell>
          <cell r="K3818" t="str">
            <v>TV 13 G NO. 46 - 30 SUR</v>
          </cell>
          <cell r="L3818" t="str">
            <v>BOGOTÁ, D.C.</v>
          </cell>
          <cell r="M3818" t="str">
            <v>BOGOTA, D.C.</v>
          </cell>
          <cell r="N3818" t="str">
            <v>3228473  |  3115733</v>
          </cell>
          <cell r="O3818">
            <v>3115733954</v>
          </cell>
          <cell r="P3818" t="str">
            <v>areciclaresp@gmail.com</v>
          </cell>
          <cell r="Q3818" t="str">
            <v>SOCIEDAD POR ACCIONES SIMPLIFICADA</v>
          </cell>
          <cell r="R3818" t="str">
            <v>SOCIEDADES (EMPRESA DE SERVICIOS PUBLICOS)</v>
          </cell>
        </row>
        <row r="3819">
          <cell r="A3819">
            <v>50943</v>
          </cell>
          <cell r="B3819" t="str">
            <v>ASOCIACION RECICLADORES DE OFICIO</v>
          </cell>
          <cell r="C3819">
            <v>44179</v>
          </cell>
          <cell r="D3819" t="str">
            <v>901424184-5</v>
          </cell>
          <cell r="E3819" t="str">
            <v>OPERATIVA</v>
          </cell>
          <cell r="F3819">
            <v>44130</v>
          </cell>
          <cell r="G3819" t="str">
            <v>ACTUALIZACION</v>
          </cell>
          <cell r="H3819">
            <v>45434</v>
          </cell>
          <cell r="I3819" t="str">
            <v>HELIZANA MARIA GUTIERREZ ZULETA</v>
          </cell>
          <cell r="J3819">
            <v>20621</v>
          </cell>
          <cell r="K3819" t="str">
            <v>carrera 8 No 6-27</v>
          </cell>
          <cell r="L3819" t="str">
            <v>CESAR</v>
          </cell>
          <cell r="M3819" t="str">
            <v>LA PAZ</v>
          </cell>
          <cell r="N3819" t="str">
            <v>5770804  |  5770804</v>
          </cell>
          <cell r="O3819">
            <v>3015150316</v>
          </cell>
          <cell r="P3819" t="str">
            <v>recipaz.sui@gmail.com</v>
          </cell>
          <cell r="Q3819" t="str">
            <v>SIN ANIMO DE LUCRO</v>
          </cell>
          <cell r="R3819" t="str">
            <v>ORGANIZACION AUTORIZADA</v>
          </cell>
        </row>
        <row r="3820">
          <cell r="A3820">
            <v>50944</v>
          </cell>
          <cell r="B3820" t="str">
            <v>Corporacion de Recicladores de Oficio del Barrio 7 de Abril</v>
          </cell>
          <cell r="C3820">
            <v>44135</v>
          </cell>
          <cell r="D3820" t="str">
            <v>901419340-8</v>
          </cell>
          <cell r="E3820" t="str">
            <v>OPERATIVA</v>
          </cell>
          <cell r="F3820">
            <v>44089</v>
          </cell>
          <cell r="G3820" t="str">
            <v>INSCRIPCION</v>
          </cell>
          <cell r="H3820">
            <v>44180</v>
          </cell>
          <cell r="I3820" t="str">
            <v>LUDY VERGUEL AGUILAR</v>
          </cell>
          <cell r="J3820">
            <v>8001</v>
          </cell>
          <cell r="K3820" t="str">
            <v>CALLE 78 No. 2 Sur 19</v>
          </cell>
          <cell r="L3820" t="str">
            <v>ATLÁNTICO</v>
          </cell>
          <cell r="M3820" t="str">
            <v>BARRANQUILLA</v>
          </cell>
          <cell r="N3820" t="str">
            <v>3054169  |  3054169</v>
          </cell>
          <cell r="O3820">
            <v>3054169618</v>
          </cell>
          <cell r="P3820" t="str">
            <v>gerenciacr7a@gmail.com</v>
          </cell>
          <cell r="Q3820" t="str">
            <v>SIN ANIMO DE LUCRO</v>
          </cell>
          <cell r="R3820" t="str">
            <v>ORGANIZACION AUTORIZADA</v>
          </cell>
        </row>
        <row r="3821">
          <cell r="A3821">
            <v>50947</v>
          </cell>
          <cell r="B3821" t="str">
            <v>ASOCIACION DE RECICLADORES EMG</v>
          </cell>
          <cell r="C3821">
            <v>44349</v>
          </cell>
          <cell r="D3821" t="str">
            <v>901422331-2</v>
          </cell>
          <cell r="E3821" t="str">
            <v>OPERATIVA</v>
          </cell>
          <cell r="F3821">
            <v>44124</v>
          </cell>
          <cell r="G3821" t="str">
            <v>ACTUALIZACION</v>
          </cell>
          <cell r="H3821">
            <v>45721</v>
          </cell>
          <cell r="I3821" t="str">
            <v>JOSE YEIFERSON SOSA AYALA</v>
          </cell>
          <cell r="J3821">
            <v>11001</v>
          </cell>
          <cell r="K3821" t="str">
            <v>Carrera 135 # 14 D - 65</v>
          </cell>
          <cell r="L3821" t="str">
            <v>BOGOTÁ, D.C.</v>
          </cell>
          <cell r="M3821" t="str">
            <v>BOGOTA, D.C.</v>
          </cell>
          <cell r="N3821" t="str">
            <v>0000000  |  0000000</v>
          </cell>
          <cell r="O3821">
            <v>3138752991</v>
          </cell>
          <cell r="P3821" t="str">
            <v>asoamigosemg@gmail.com</v>
          </cell>
          <cell r="Q3821" t="str">
            <v>SIN ANIMO DE LUCRO</v>
          </cell>
          <cell r="R3821" t="str">
            <v>ORGANIZACION AUTORIZADA</v>
          </cell>
        </row>
        <row r="3822">
          <cell r="A3822">
            <v>50963</v>
          </cell>
          <cell r="B3822" t="str">
            <v>ASOCIACION DE RECICLADORES WAY OF HOPE</v>
          </cell>
          <cell r="C3822">
            <v>44136</v>
          </cell>
          <cell r="D3822" t="str">
            <v>901423160-4</v>
          </cell>
          <cell r="E3822" t="str">
            <v>OPERATIVA</v>
          </cell>
          <cell r="F3822">
            <v>44105</v>
          </cell>
          <cell r="G3822" t="str">
            <v>ACTUALIZACION</v>
          </cell>
          <cell r="H3822">
            <v>45730</v>
          </cell>
          <cell r="I3822" t="str">
            <v>CARLOS HERNEY BURITICA AGUADA</v>
          </cell>
          <cell r="J3822">
            <v>11001</v>
          </cell>
          <cell r="K3822" t="str">
            <v>CALLE 61 SUR 82 31</v>
          </cell>
          <cell r="L3822" t="str">
            <v>BOGOTÁ, D.C.</v>
          </cell>
          <cell r="M3822" t="str">
            <v>BOGOTA, D.C.</v>
          </cell>
          <cell r="N3822" t="str">
            <v>0000000  |  0000000</v>
          </cell>
          <cell r="O3822">
            <v>3014299896</v>
          </cell>
          <cell r="P3822" t="str">
            <v>asoreway@gmail.com</v>
          </cell>
          <cell r="Q3822" t="str">
            <v>SIN ANIMO DE LUCRO</v>
          </cell>
          <cell r="R3822" t="str">
            <v>ORGANIZACION AUTORIZADA</v>
          </cell>
        </row>
        <row r="3823">
          <cell r="A3823">
            <v>51023</v>
          </cell>
          <cell r="B3823" t="str">
            <v>Asociación Asocompact</v>
          </cell>
          <cell r="C3823">
            <v>44265</v>
          </cell>
          <cell r="D3823" t="str">
            <v>901426222-6</v>
          </cell>
          <cell r="E3823" t="str">
            <v>OPERATIVA</v>
          </cell>
          <cell r="F3823">
            <v>44256</v>
          </cell>
          <cell r="G3823" t="str">
            <v>ACTUALIZACION</v>
          </cell>
          <cell r="H3823">
            <v>45721</v>
          </cell>
          <cell r="I3823" t="str">
            <v>MARIO EMILIO PACANCHIQUE BERNAL</v>
          </cell>
          <cell r="J3823">
            <v>25386</v>
          </cell>
          <cell r="K3823" t="str">
            <v>Cl 4 A 24 58</v>
          </cell>
          <cell r="L3823" t="str">
            <v>CUNDINAMARCA</v>
          </cell>
          <cell r="M3823" t="str">
            <v>LA MESA</v>
          </cell>
          <cell r="N3823" t="str">
            <v>1234567  |  1234567</v>
          </cell>
          <cell r="O3823">
            <v>3155400341</v>
          </cell>
          <cell r="P3823" t="str">
            <v>Asocompactsm@gmail.com</v>
          </cell>
          <cell r="Q3823" t="str">
            <v>SIN ANIMO DE LUCRO</v>
          </cell>
          <cell r="R3823" t="str">
            <v>ORGANIZACION AUTORIZADA</v>
          </cell>
        </row>
        <row r="3824">
          <cell r="A3824">
            <v>51024</v>
          </cell>
          <cell r="B3824" t="str">
            <v>EMPRESA DE SERVICIOS PUBLICOS DOMICILIARIOS Y ECOLOGICOS DE SUCRE S.A.S E.S.P</v>
          </cell>
          <cell r="C3824">
            <v>44266</v>
          </cell>
          <cell r="D3824" t="str">
            <v>901364368-5</v>
          </cell>
          <cell r="E3824" t="str">
            <v>OPERATIVA</v>
          </cell>
          <cell r="F3824">
            <v>44198</v>
          </cell>
          <cell r="G3824" t="str">
            <v>ACTUALIZACION</v>
          </cell>
          <cell r="H3824">
            <v>45729</v>
          </cell>
          <cell r="I3824" t="str">
            <v>HUGO RAFAEL VEGA HERRERA</v>
          </cell>
          <cell r="J3824">
            <v>70771</v>
          </cell>
          <cell r="K3824" t="str">
            <v xml:space="preserve">calle 6 # 4-43 barrio las delicia </v>
          </cell>
          <cell r="L3824" t="str">
            <v>SUCRE</v>
          </cell>
          <cell r="M3824" t="str">
            <v>SUCRE</v>
          </cell>
          <cell r="N3824" t="str">
            <v>0000000  |  0000000</v>
          </cell>
          <cell r="O3824">
            <v>3002066490</v>
          </cell>
          <cell r="P3824" t="str">
            <v>ecosucsasesp@gmail.com</v>
          </cell>
          <cell r="Q3824" t="str">
            <v>SOCIEDAD ANONIMA</v>
          </cell>
          <cell r="R3824" t="str">
            <v>SOCIEDADES (EMPRESA DE SERVICIOS PUBLICOS)</v>
          </cell>
        </row>
        <row r="3825">
          <cell r="A3825">
            <v>51043</v>
          </cell>
          <cell r="B3825" t="str">
            <v>INGENIERIA Y DESARROLLO TOTAL SAS</v>
          </cell>
          <cell r="C3825">
            <v>44239</v>
          </cell>
          <cell r="D3825" t="str">
            <v>901078194-4</v>
          </cell>
          <cell r="E3825" t="str">
            <v>OPERATIVA</v>
          </cell>
          <cell r="F3825">
            <v>44126</v>
          </cell>
          <cell r="G3825" t="str">
            <v>ACTUALIZACION</v>
          </cell>
          <cell r="H3825">
            <v>45418</v>
          </cell>
          <cell r="I3825" t="str">
            <v>JOSE MARIA MEJIA MENDEZ</v>
          </cell>
          <cell r="J3825">
            <v>50001</v>
          </cell>
          <cell r="K3825" t="str">
            <v>C 21b 8c</v>
          </cell>
          <cell r="L3825" t="str">
            <v>META</v>
          </cell>
          <cell r="M3825" t="str">
            <v>VILLAVICENCIO</v>
          </cell>
          <cell r="N3825" t="str">
            <v>3102110  |  3183779</v>
          </cell>
          <cell r="O3825">
            <v>3102110417</v>
          </cell>
          <cell r="P3825" t="str">
            <v>ingenieriaydesarrollototal@gmail.com</v>
          </cell>
          <cell r="Q3825" t="str">
            <v>SOCIEDAD POR ACCIONES SIMPLIFICADA</v>
          </cell>
          <cell r="R3825" t="str">
            <v>SOCIEDADES (EMPRESA DE SERVICIOS PUBLICOS)</v>
          </cell>
        </row>
        <row r="3826">
          <cell r="A3826">
            <v>51046</v>
          </cell>
          <cell r="B3826" t="str">
            <v>ASOCIACION DE USUARIOS DEL ACUEDUCTO VEREDAL AGUA PURA LA MARIA</v>
          </cell>
          <cell r="C3826">
            <v>44179</v>
          </cell>
          <cell r="D3826" t="str">
            <v>900271765-2</v>
          </cell>
          <cell r="E3826" t="str">
            <v>OPERATIVA</v>
          </cell>
          <cell r="F3826">
            <v>39888</v>
          </cell>
          <cell r="G3826" t="str">
            <v>ACTUALIZACION</v>
          </cell>
          <cell r="H3826">
            <v>44712</v>
          </cell>
          <cell r="I3826" t="str">
            <v>OCTAVIO DE JESUS PENAGOS GALLEGO</v>
          </cell>
          <cell r="J3826">
            <v>5282</v>
          </cell>
          <cell r="K3826" t="str">
            <v>VEREDA LA MARIA</v>
          </cell>
          <cell r="L3826" t="str">
            <v>ANTIOQUIA</v>
          </cell>
          <cell r="M3826" t="str">
            <v>FREDONIA</v>
          </cell>
          <cell r="N3826" t="str">
            <v>0000000  |  0000000</v>
          </cell>
          <cell r="O3826">
            <v>3023081203</v>
          </cell>
          <cell r="P3826" t="str">
            <v>acueductoaguapuralamaria@hotmail.com</v>
          </cell>
          <cell r="Q3826" t="str">
            <v>ASOCIACION DE USUARIOS</v>
          </cell>
          <cell r="R3826" t="str">
            <v>ORGANIZACION AUTORIZADA</v>
          </cell>
        </row>
        <row r="3827">
          <cell r="A3827">
            <v>51066</v>
          </cell>
          <cell r="B3827" t="str">
            <v>EMPRESA DE SERVICIOS PÚBLICOS DOMICILIARIOS AGUAS DEL UPIA S.A.S E.S.P</v>
          </cell>
          <cell r="C3827">
            <v>44245</v>
          </cell>
          <cell r="D3827" t="str">
            <v>901391664-5</v>
          </cell>
          <cell r="E3827" t="str">
            <v>OPERATIVA</v>
          </cell>
          <cell r="F3827">
            <v>44166</v>
          </cell>
          <cell r="G3827" t="str">
            <v>ACTUALIZACION</v>
          </cell>
          <cell r="H3827">
            <v>45616</v>
          </cell>
          <cell r="I3827" t="str">
            <v>WILLIAM ANDRES REYES  AVILA</v>
          </cell>
          <cell r="J3827">
            <v>50110</v>
          </cell>
          <cell r="K3827" t="str">
            <v>Calle 10 No 3-75 oficina 204  CAM</v>
          </cell>
          <cell r="L3827" t="str">
            <v>META</v>
          </cell>
          <cell r="M3827" t="str">
            <v>BARRANCA DE UPIA</v>
          </cell>
          <cell r="N3827" t="str">
            <v>6241111  |  6241051</v>
          </cell>
          <cell r="O3827">
            <v>3207678875</v>
          </cell>
          <cell r="P3827" t="str">
            <v>aguaupiasasbarranca@gmail.com</v>
          </cell>
          <cell r="Q3827" t="str">
            <v>SOCIEDAD POR ACCIONES SIMPLIFICADA</v>
          </cell>
          <cell r="R3827" t="str">
            <v>SOCIEDADES (EMPRESA DE SERVICIOS PUBLICOS)</v>
          </cell>
        </row>
        <row r="3828">
          <cell r="A3828">
            <v>51086</v>
          </cell>
          <cell r="B3828" t="str">
            <v>JUNTA DE ACCION COMUNAL DE LA VEREDA GUARNE</v>
          </cell>
          <cell r="C3828">
            <v>44343</v>
          </cell>
          <cell r="D3828" t="str">
            <v>900045397-7</v>
          </cell>
          <cell r="E3828" t="str">
            <v>OPERATIVA</v>
          </cell>
          <cell r="F3828">
            <v>42199</v>
          </cell>
          <cell r="G3828" t="str">
            <v>ACTUALIZACION</v>
          </cell>
          <cell r="H3828">
            <v>44376</v>
          </cell>
          <cell r="I3828" t="str">
            <v>GUILLERMO DE JESUS GIL CASTANO</v>
          </cell>
          <cell r="J3828">
            <v>66045</v>
          </cell>
          <cell r="K3828" t="str">
            <v xml:space="preserve">Finca el ruby vereda guarne apia </v>
          </cell>
          <cell r="L3828" t="str">
            <v>RISARALDA</v>
          </cell>
          <cell r="M3828" t="str">
            <v>APIA</v>
          </cell>
          <cell r="N3828" t="str">
            <v>3147010  |  3147010</v>
          </cell>
          <cell r="O3828">
            <v>3147010564</v>
          </cell>
          <cell r="P3828" t="str">
            <v>acueductoguarnemedio@gmail.com</v>
          </cell>
          <cell r="Q3828" t="str">
            <v>JUNTA DE ACCION COMUNAL</v>
          </cell>
          <cell r="R3828" t="str">
            <v>ORGANIZACION AUTORIZADA</v>
          </cell>
        </row>
        <row r="3829">
          <cell r="A3829">
            <v>51126</v>
          </cell>
          <cell r="B3829" t="str">
            <v>ASOCIACION DE RECICLADORES ECOGREEN NDS</v>
          </cell>
          <cell r="C3829">
            <v>44194</v>
          </cell>
          <cell r="D3829" t="str">
            <v>901428240-8</v>
          </cell>
          <cell r="E3829" t="str">
            <v>OPERATIVA</v>
          </cell>
          <cell r="F3829">
            <v>44144</v>
          </cell>
          <cell r="G3829" t="str">
            <v>INSCRIPCION</v>
          </cell>
          <cell r="H3829">
            <v>44306</v>
          </cell>
          <cell r="I3829" t="str">
            <v xml:space="preserve">CRISTIAN FABIAN TELLEZ </v>
          </cell>
          <cell r="J3829">
            <v>54001</v>
          </cell>
          <cell r="K3829" t="str">
            <v>AV 9 N 21 - 25 ZONA INDUSTRIAL</v>
          </cell>
          <cell r="L3829" t="str">
            <v>NORTE DE SANTANDER</v>
          </cell>
          <cell r="M3829" t="str">
            <v>CUCUTA</v>
          </cell>
          <cell r="N3829" t="str">
            <v>5486053  |  5486053</v>
          </cell>
          <cell r="O3829" t="str">
            <v>No disponible</v>
          </cell>
          <cell r="P3829" t="str">
            <v>e.green.nds@gmail.com</v>
          </cell>
          <cell r="Q3829" t="str">
            <v>SIN ANIMO DE LUCRO</v>
          </cell>
          <cell r="R3829" t="str">
            <v>ORGANIZACION AUTORIZADA</v>
          </cell>
        </row>
        <row r="3830">
          <cell r="A3830">
            <v>51186</v>
          </cell>
          <cell r="B3830" t="str">
            <v>ASOCIACION AMBIENTE SALUDABLEAAS</v>
          </cell>
          <cell r="C3830">
            <v>44155</v>
          </cell>
          <cell r="D3830" t="str">
            <v>901422819-4</v>
          </cell>
          <cell r="E3830" t="str">
            <v>OPERATIVA</v>
          </cell>
          <cell r="F3830">
            <v>44095</v>
          </cell>
          <cell r="G3830" t="str">
            <v>ACTUALIZACION</v>
          </cell>
          <cell r="H3830">
            <v>45322</v>
          </cell>
          <cell r="I3830" t="str">
            <v>MAGDALENO JOSE OVIEDO SIERRA</v>
          </cell>
          <cell r="J3830">
            <v>23001</v>
          </cell>
          <cell r="K3830" t="str">
            <v>CALLE 49 NRO 10-65</v>
          </cell>
          <cell r="L3830" t="str">
            <v>CÓRDOBA</v>
          </cell>
          <cell r="M3830" t="str">
            <v>MONTERIA</v>
          </cell>
          <cell r="N3830" t="str">
            <v>0000000  |  0000000</v>
          </cell>
          <cell r="O3830">
            <v>3154647723</v>
          </cell>
          <cell r="P3830" t="str">
            <v>aasaludable2020@gmail.com</v>
          </cell>
          <cell r="Q3830" t="str">
            <v>SIN ANIMO DE LUCRO</v>
          </cell>
          <cell r="R3830" t="str">
            <v>ORGANIZACION AUTORIZADA</v>
          </cell>
        </row>
        <row r="3831">
          <cell r="A3831">
            <v>51226</v>
          </cell>
          <cell r="B3831" t="str">
            <v>ECOSUR EMPRESA ECOLOGICA DEL SUR DEL TOLIMA S.A.S ZOMAC</v>
          </cell>
          <cell r="C3831">
            <v>44148</v>
          </cell>
          <cell r="D3831" t="str">
            <v>901424863-8</v>
          </cell>
          <cell r="E3831" t="str">
            <v>OPERATIVA</v>
          </cell>
          <cell r="F3831">
            <v>44126</v>
          </cell>
          <cell r="G3831" t="str">
            <v>INSCRIPCION</v>
          </cell>
          <cell r="H3831">
            <v>44180</v>
          </cell>
          <cell r="I3831" t="str">
            <v xml:space="preserve">NELSON CARDONA </v>
          </cell>
          <cell r="J3831">
            <v>73168</v>
          </cell>
          <cell r="K3831" t="str">
            <v>CR 6 N 13-31 VERSALLES</v>
          </cell>
          <cell r="L3831" t="str">
            <v>TOLIMA</v>
          </cell>
          <cell r="M3831" t="str">
            <v>CHAPARRAL</v>
          </cell>
          <cell r="N3831" t="str">
            <v>2462458  |  2462458</v>
          </cell>
          <cell r="O3831">
            <v>3203948787</v>
          </cell>
          <cell r="P3831" t="str">
            <v>ecosursaszomac@gmail.com</v>
          </cell>
          <cell r="Q3831" t="str">
            <v>SOCIEDAD POR ACCIONES SIMPLIFICADA</v>
          </cell>
          <cell r="R3831" t="str">
            <v>SOCIEDADES (EMPRESA DE SERVICIOS PUBLICOS)</v>
          </cell>
        </row>
        <row r="3832">
          <cell r="A3832">
            <v>51246</v>
          </cell>
          <cell r="B3832" t="str">
            <v>JUNTA ADMINISTRADORA DE ACUEDUCTO Y ALCANTARILLADO ACUALANDAYES</v>
          </cell>
          <cell r="C3832">
            <v>45335</v>
          </cell>
          <cell r="D3832" t="str">
            <v>830509358-9</v>
          </cell>
          <cell r="E3832" t="str">
            <v>OPERATIVA</v>
          </cell>
          <cell r="F3832">
            <v>38898</v>
          </cell>
          <cell r="G3832" t="str">
            <v>ACTUALIZACION</v>
          </cell>
          <cell r="H3832">
            <v>45727</v>
          </cell>
          <cell r="I3832" t="str">
            <v>CARLOS FERNANDO CUADRADO ARCE</v>
          </cell>
          <cell r="J3832">
            <v>76892</v>
          </cell>
          <cell r="K3832" t="str">
            <v>Los Gualandayes, Callejón las palmas casa 67</v>
          </cell>
          <cell r="L3832" t="str">
            <v>VALLE DEL CAUCA</v>
          </cell>
          <cell r="M3832" t="str">
            <v>YUMBO</v>
          </cell>
          <cell r="N3832" t="str">
            <v>0000000  |  0000000</v>
          </cell>
          <cell r="O3832">
            <v>3155503680</v>
          </cell>
          <cell r="P3832" t="str">
            <v>tesoreriaacualandayes@hotmail.com</v>
          </cell>
          <cell r="Q3832" t="str">
            <v>JUNTA ADMINISTRADORA</v>
          </cell>
          <cell r="R3832" t="str">
            <v>ORGANIZACION AUTORIZADA</v>
          </cell>
        </row>
        <row r="3833">
          <cell r="A3833">
            <v>51266</v>
          </cell>
          <cell r="B3833" t="str">
            <v xml:space="preserve">ADMINISTRACION PUBLICA COOPERATIVA REGIONAL DE SERVICIOS PÚBLICOS DE ACUEDUCTO, ALCANTARILLADO, ASEO Y OTROS  SERVICIOS PUBLICOS - COOPSERVICOSTA APC </v>
          </cell>
          <cell r="C3833">
            <v>44216</v>
          </cell>
          <cell r="D3833" t="str">
            <v>901424626-9</v>
          </cell>
          <cell r="E3833" t="str">
            <v>OPERATIVA</v>
          </cell>
          <cell r="F3833">
            <v>44208</v>
          </cell>
          <cell r="G3833" t="str">
            <v>ACTUALIZACION</v>
          </cell>
          <cell r="H3833">
            <v>45644</v>
          </cell>
          <cell r="I3833" t="str">
            <v>FERNANDO  GABRIEL SERNA BABILONIA</v>
          </cell>
          <cell r="J3833">
            <v>23675</v>
          </cell>
          <cell r="K3833" t="str">
            <v>carrera 8 #6-23</v>
          </cell>
          <cell r="L3833" t="str">
            <v>CÓRDOBA</v>
          </cell>
          <cell r="M3833" t="str">
            <v>SAN BERNARDO DEL VIENTO</v>
          </cell>
          <cell r="N3833" t="str">
            <v>3135182  |  3211234</v>
          </cell>
          <cell r="O3833">
            <v>3135182003</v>
          </cell>
          <cell r="P3833" t="str">
            <v>coopservicostasas@gmail.com</v>
          </cell>
          <cell r="Q3833" t="str">
            <v>COOPERATIVA</v>
          </cell>
          <cell r="R3833" t="str">
            <v>ORGANIZACION AUTORIZADA</v>
          </cell>
        </row>
        <row r="3834">
          <cell r="A3834">
            <v>51286</v>
          </cell>
          <cell r="B3834" t="str">
            <v>ASOCIACION GESTION Y RECUPERACION ECOLOGICA</v>
          </cell>
          <cell r="C3834">
            <v>44147</v>
          </cell>
          <cell r="D3834" t="str">
            <v>901400886-3</v>
          </cell>
          <cell r="E3834" t="str">
            <v>OPERATIVA</v>
          </cell>
          <cell r="F3834">
            <v>44028</v>
          </cell>
          <cell r="G3834" t="str">
            <v>ACTUALIZACION</v>
          </cell>
          <cell r="H3834">
            <v>44258</v>
          </cell>
          <cell r="I3834" t="str">
            <v>KAREN JOHANNA SANMIGUEL RATIVA</v>
          </cell>
          <cell r="J3834">
            <v>11001</v>
          </cell>
          <cell r="K3834" t="str">
            <v>CRA 26 N 22C  - 36</v>
          </cell>
          <cell r="L3834" t="str">
            <v>BOGOTÁ, D.C.</v>
          </cell>
          <cell r="M3834" t="str">
            <v>BOGOTA, D.C.</v>
          </cell>
          <cell r="N3834" t="str">
            <v>4651337  |  4651337</v>
          </cell>
          <cell r="O3834">
            <v>3125423124</v>
          </cell>
          <cell r="P3834" t="str">
            <v>ecorecsol@gmail.com</v>
          </cell>
          <cell r="Q3834" t="str">
            <v>SIN ANIMO DE LUCRO</v>
          </cell>
          <cell r="R3834" t="str">
            <v>ORGANIZACION AUTORIZADA</v>
          </cell>
        </row>
        <row r="3835">
          <cell r="A3835">
            <v>51386</v>
          </cell>
          <cell r="B3835" t="str">
            <v>ASOCIACION DE RECICLADORES ECOAMIGOS DEL PLANETA</v>
          </cell>
          <cell r="C3835">
            <v>44152</v>
          </cell>
          <cell r="D3835" t="str">
            <v>901430131-1</v>
          </cell>
          <cell r="E3835" t="str">
            <v>OPERATIVA</v>
          </cell>
          <cell r="F3835">
            <v>44132</v>
          </cell>
          <cell r="G3835" t="str">
            <v>ACTUALIZACION</v>
          </cell>
          <cell r="H3835">
            <v>44471</v>
          </cell>
          <cell r="I3835" t="str">
            <v>JENNIFER CATHERINE GACHA ROMERO</v>
          </cell>
          <cell r="J3835">
            <v>11001</v>
          </cell>
          <cell r="K3835" t="str">
            <v>CARRERA 16 22A 10</v>
          </cell>
          <cell r="L3835" t="str">
            <v>BOGOTÁ, D.C.</v>
          </cell>
          <cell r="M3835" t="str">
            <v>BOGOTA, D.C.</v>
          </cell>
          <cell r="N3835" t="str">
            <v>3022075  |  3184003</v>
          </cell>
          <cell r="O3835">
            <v>3022075668</v>
          </cell>
          <cell r="P3835" t="str">
            <v>ecoamigosdelplaneta0207@gmail.com</v>
          </cell>
          <cell r="Q3835" t="str">
            <v>SIN ANIMO DE LUCRO</v>
          </cell>
          <cell r="R3835" t="str">
            <v>ORGANIZACION AUTORIZADA</v>
          </cell>
        </row>
        <row r="3836">
          <cell r="A3836">
            <v>51406</v>
          </cell>
          <cell r="B3836" t="str">
            <v>RECOVEN ECA SAS ESP</v>
          </cell>
          <cell r="C3836">
            <v>44211</v>
          </cell>
          <cell r="D3836" t="str">
            <v>901427170-6</v>
          </cell>
          <cell r="E3836" t="str">
            <v>OPERATIVA</v>
          </cell>
          <cell r="F3836">
            <v>44139</v>
          </cell>
          <cell r="G3836" t="str">
            <v>ACTUALIZACION</v>
          </cell>
          <cell r="H3836">
            <v>45702</v>
          </cell>
          <cell r="I3836" t="str">
            <v>LUIS ALFREDO AMADO MOLINARES</v>
          </cell>
          <cell r="J3836">
            <v>8001</v>
          </cell>
          <cell r="K3836" t="str">
            <v>Cra 38 # 123 45</v>
          </cell>
          <cell r="L3836" t="str">
            <v>ATLÁNTICO</v>
          </cell>
          <cell r="M3836" t="str">
            <v>BARRANQUILLA</v>
          </cell>
          <cell r="N3836" t="str">
            <v>3174847  |  3174847</v>
          </cell>
          <cell r="O3836">
            <v>3174847674</v>
          </cell>
          <cell r="P3836" t="str">
            <v>recovenecarups@gmail.com</v>
          </cell>
          <cell r="Q3836" t="str">
            <v>SOCIEDAD POR ACCIONES SIMPLIFICADA</v>
          </cell>
          <cell r="R3836" t="str">
            <v>SOCIEDADES (EMPRESA DE SERVICIOS PUBLICOS)</v>
          </cell>
        </row>
        <row r="3837">
          <cell r="A3837">
            <v>51446</v>
          </cell>
          <cell r="B3837" t="str">
            <v xml:space="preserve">ASOCIACIÓN DE RECICLADORES ECOLÓGICOS - AREC  </v>
          </cell>
          <cell r="C3837">
            <v>44152</v>
          </cell>
          <cell r="D3837" t="str">
            <v>901428928-6</v>
          </cell>
          <cell r="E3837" t="str">
            <v>OPERATIVA</v>
          </cell>
          <cell r="F3837">
            <v>44145</v>
          </cell>
          <cell r="G3837" t="str">
            <v>ACTUALIZACION</v>
          </cell>
          <cell r="H3837">
            <v>45708</v>
          </cell>
          <cell r="I3837" t="str">
            <v>JONATHAN ALBERTO RODRIGUEZ  GONZALEZ</v>
          </cell>
          <cell r="J3837">
            <v>11001</v>
          </cell>
          <cell r="K3837" t="str">
            <v>Cl 1 No. 7 - 03 SUR</v>
          </cell>
          <cell r="L3837" t="str">
            <v>BOGOTÁ, D.C.</v>
          </cell>
          <cell r="M3837" t="str">
            <v>BOGOTA, D.C.</v>
          </cell>
          <cell r="N3837" t="str">
            <v>0000000  |  0000000</v>
          </cell>
          <cell r="O3837">
            <v>3202703304</v>
          </cell>
          <cell r="P3837" t="str">
            <v>asoarec@gmail.com</v>
          </cell>
          <cell r="Q3837" t="str">
            <v>SIN ANIMO DE LUCRO</v>
          </cell>
          <cell r="R3837" t="str">
            <v>ORGANIZACION AUTORIZADA</v>
          </cell>
        </row>
        <row r="3838">
          <cell r="A3838">
            <v>51466</v>
          </cell>
          <cell r="B3838" t="str">
            <v>Asociacion de Recicladores Equilibrio Huella Ambiental</v>
          </cell>
          <cell r="C3838">
            <v>44155</v>
          </cell>
          <cell r="D3838" t="str">
            <v>901426087-8</v>
          </cell>
          <cell r="E3838" t="str">
            <v>OPERATIVA</v>
          </cell>
          <cell r="F3838">
            <v>44123</v>
          </cell>
          <cell r="G3838" t="str">
            <v>ACTUALIZACION</v>
          </cell>
          <cell r="H3838">
            <v>45325</v>
          </cell>
          <cell r="I3838" t="str">
            <v>WILMER ANDRES  BONILLA MOYA</v>
          </cell>
          <cell r="J3838">
            <v>11001</v>
          </cell>
          <cell r="K3838" t="str">
            <v>Calle 5B # 86A - 81</v>
          </cell>
          <cell r="L3838" t="str">
            <v>BOGOTÁ, D.C.</v>
          </cell>
          <cell r="M3838" t="str">
            <v>BOGOTA, D.C.</v>
          </cell>
          <cell r="N3838" t="str">
            <v>0000000  |  0000000</v>
          </cell>
          <cell r="O3838">
            <v>3134739252</v>
          </cell>
          <cell r="P3838" t="str">
            <v>asorehambiental@gmail.com</v>
          </cell>
          <cell r="Q3838" t="str">
            <v>SIN ANIMO DE LUCRO</v>
          </cell>
          <cell r="R3838" t="str">
            <v>ORGANIZACION AUTORIZADA</v>
          </cell>
        </row>
        <row r="3839">
          <cell r="A3839">
            <v>51486</v>
          </cell>
          <cell r="B3839" t="str">
            <v>ASOCIACION MUNDO AMBIENTAL DE RECICLADORES</v>
          </cell>
          <cell r="C3839">
            <v>44188</v>
          </cell>
          <cell r="D3839" t="str">
            <v>901428827-0</v>
          </cell>
          <cell r="E3839" t="str">
            <v>OPERATIVA</v>
          </cell>
          <cell r="F3839">
            <v>44139</v>
          </cell>
          <cell r="G3839" t="str">
            <v>ACTUALIZACION</v>
          </cell>
          <cell r="H3839">
            <v>45685</v>
          </cell>
          <cell r="I3839" t="str">
            <v>ANA VIVIANA BECERRA RODRIGUEZ</v>
          </cell>
          <cell r="J3839">
            <v>11001</v>
          </cell>
          <cell r="K3839" t="str">
            <v>CALLE 73D # 80J 52 SUR</v>
          </cell>
          <cell r="L3839" t="str">
            <v>BOGOTÁ, D.C.</v>
          </cell>
          <cell r="M3839" t="str">
            <v>BOGOTA, D.C.</v>
          </cell>
          <cell r="N3839" t="str">
            <v>4206751  |  4206751</v>
          </cell>
          <cell r="O3839">
            <v>3212904216</v>
          </cell>
          <cell r="P3839" t="str">
            <v>ASOCIACIONAMAR2020@GMAIL.COM</v>
          </cell>
          <cell r="Q3839" t="str">
            <v>SIN ANIMO DE LUCRO</v>
          </cell>
          <cell r="R3839" t="str">
            <v>ORGANIZACION AUTORIZADA</v>
          </cell>
        </row>
        <row r="3840">
          <cell r="A3840">
            <v>51506</v>
          </cell>
          <cell r="B3840" t="str">
            <v>SERVIAPROVECHABLES VALLE SAS ESP</v>
          </cell>
          <cell r="C3840">
            <v>44154</v>
          </cell>
          <cell r="D3840" t="str">
            <v>901407836-7</v>
          </cell>
          <cell r="E3840" t="str">
            <v>OPERATIVA</v>
          </cell>
          <cell r="F3840">
            <v>44137</v>
          </cell>
          <cell r="G3840" t="str">
            <v>ACTUALIZACION</v>
          </cell>
          <cell r="H3840">
            <v>45576</v>
          </cell>
          <cell r="I3840" t="str">
            <v>JAVIER ANTONIO BETANCOURT FAJARDO</v>
          </cell>
          <cell r="J3840">
            <v>76520</v>
          </cell>
          <cell r="K3840" t="str">
            <v xml:space="preserve">CL 38  23  61  BARRIO  BIZERTA </v>
          </cell>
          <cell r="L3840" t="str">
            <v>VALLE DEL CAUCA</v>
          </cell>
          <cell r="M3840" t="str">
            <v>PALMIRA</v>
          </cell>
          <cell r="N3840" t="str">
            <v>2847225  |  2847225</v>
          </cell>
          <cell r="O3840">
            <v>3168056894</v>
          </cell>
          <cell r="P3840" t="str">
            <v>serviaprovechablesvalle@gmail.com</v>
          </cell>
          <cell r="Q3840" t="str">
            <v>SOCIEDAD POR ACCIONES SIMPLIFICADA</v>
          </cell>
          <cell r="R3840" t="str">
            <v>SOCIEDADES (EMPRESA DE SERVICIOS PUBLICOS)</v>
          </cell>
        </row>
        <row r="3841">
          <cell r="A3841">
            <v>51527</v>
          </cell>
          <cell r="B3841" t="str">
            <v>ASOCIACION UNIDOS POR EL DESARROLLO AMBIENTAL SOSTENIBLE</v>
          </cell>
          <cell r="C3841">
            <v>44154</v>
          </cell>
          <cell r="D3841" t="str">
            <v>901427660-3</v>
          </cell>
          <cell r="E3841" t="str">
            <v>OPERATIVA</v>
          </cell>
          <cell r="F3841">
            <v>44140</v>
          </cell>
          <cell r="G3841" t="str">
            <v>ACTUALIZACION</v>
          </cell>
          <cell r="H3841">
            <v>45727</v>
          </cell>
          <cell r="I3841" t="str">
            <v>YUDIERTT ALEXANDER GIRALDO CORDOBA</v>
          </cell>
          <cell r="J3841">
            <v>76520</v>
          </cell>
          <cell r="K3841" t="str">
            <v>CR 35 34 A 16</v>
          </cell>
          <cell r="L3841" t="str">
            <v>VALLE DEL CAUCA</v>
          </cell>
          <cell r="M3841" t="str">
            <v>PALMIRA</v>
          </cell>
          <cell r="N3841" t="str">
            <v>3153403  |  3187060</v>
          </cell>
          <cell r="O3841">
            <v>3153401393</v>
          </cell>
          <cell r="P3841" t="str">
            <v>gerenciaudas@gmail.com</v>
          </cell>
          <cell r="Q3841" t="str">
            <v>SIN ANIMO DE LUCRO</v>
          </cell>
          <cell r="R3841" t="str">
            <v>ORGANIZACION AUTORIZADA</v>
          </cell>
        </row>
        <row r="3842">
          <cell r="A3842">
            <v>51587</v>
          </cell>
          <cell r="B3842" t="str">
            <v>EMPRESAS PUBLICAS DE CONCEPCION S.A.S.E.S.P</v>
          </cell>
          <cell r="C3842">
            <v>44455</v>
          </cell>
          <cell r="D3842" t="str">
            <v>901431743-1</v>
          </cell>
          <cell r="E3842" t="str">
            <v>OPERATIVA</v>
          </cell>
          <cell r="F3842">
            <v>44197</v>
          </cell>
          <cell r="G3842" t="str">
            <v>ACTUALIZACION</v>
          </cell>
          <cell r="H3842">
            <v>45369</v>
          </cell>
          <cell r="I3842" t="str">
            <v>EDISON ARLEY CEBALLOS OSORIO</v>
          </cell>
          <cell r="J3842">
            <v>5206</v>
          </cell>
          <cell r="K3842" t="str">
            <v>CR 21 19-23</v>
          </cell>
          <cell r="L3842" t="str">
            <v>ANTIOQUIA</v>
          </cell>
          <cell r="M3842" t="str">
            <v>CONCEPCIÓN</v>
          </cell>
          <cell r="N3842" t="str">
            <v>8567083  |  8567083</v>
          </cell>
          <cell r="O3842">
            <v>3116867699</v>
          </cell>
          <cell r="P3842" t="str">
            <v>epc.esp@gmail.com</v>
          </cell>
          <cell r="Q3842" t="str">
            <v>SOCIEDAD POR ACCIONES SIMPLIFICADA</v>
          </cell>
          <cell r="R3842" t="str">
            <v>SOCIEDADES (EMPRESA DE SERVICIOS PUBLICOS)</v>
          </cell>
        </row>
        <row r="3843">
          <cell r="A3843">
            <v>51646</v>
          </cell>
          <cell r="B3843" t="str">
            <v>ASOCIACIÓN GREMIAL DE RECICLADORES AMBIENTALES 3R</v>
          </cell>
          <cell r="C3843">
            <v>44162</v>
          </cell>
          <cell r="D3843" t="str">
            <v>901431054-5</v>
          </cell>
          <cell r="E3843" t="str">
            <v>OPERATIVA</v>
          </cell>
          <cell r="F3843">
            <v>44137</v>
          </cell>
          <cell r="G3843" t="str">
            <v>ACTUALIZACION</v>
          </cell>
          <cell r="H3843">
            <v>45381</v>
          </cell>
          <cell r="I3843" t="str">
            <v>ALEX HELBERT REYES GONZALEZ</v>
          </cell>
          <cell r="J3843">
            <v>50006</v>
          </cell>
          <cell r="K3843" t="str">
            <v>calle 16a 24a 42</v>
          </cell>
          <cell r="L3843" t="str">
            <v>META</v>
          </cell>
          <cell r="M3843" t="str">
            <v>ACACIAS</v>
          </cell>
          <cell r="N3843" t="str">
            <v>6560054  |  6560054</v>
          </cell>
          <cell r="O3843">
            <v>3214324920</v>
          </cell>
          <cell r="P3843" t="str">
            <v>seramb3r@gmail.com</v>
          </cell>
          <cell r="Q3843" t="str">
            <v>SIN ANIMO DE LUCRO</v>
          </cell>
          <cell r="R3843" t="str">
            <v>ORGANIZACION AUTORIZADA</v>
          </cell>
        </row>
        <row r="3844">
          <cell r="A3844">
            <v>51667</v>
          </cell>
          <cell r="B3844" t="str">
            <v>ASOCIACION DE RECUPERADORES DE RESIDUOS APROVECHABLES ECOYELA</v>
          </cell>
          <cell r="C3844">
            <v>44169</v>
          </cell>
          <cell r="D3844" t="str">
            <v>901429056-3</v>
          </cell>
          <cell r="E3844" t="str">
            <v>OPERATIVA</v>
          </cell>
          <cell r="F3844">
            <v>44144</v>
          </cell>
          <cell r="G3844" t="str">
            <v>ACTUALIZACION</v>
          </cell>
          <cell r="H3844">
            <v>44285</v>
          </cell>
          <cell r="I3844" t="str">
            <v>MACK YELA CLAVIJO</v>
          </cell>
          <cell r="J3844">
            <v>50226</v>
          </cell>
          <cell r="K3844" t="str">
            <v>carrera 27 # 10-26</v>
          </cell>
          <cell r="L3844" t="str">
            <v>META</v>
          </cell>
          <cell r="M3844" t="str">
            <v>CUMARAL</v>
          </cell>
          <cell r="N3844" t="str">
            <v>6626325  |  3133689</v>
          </cell>
          <cell r="O3844">
            <v>3115908255</v>
          </cell>
          <cell r="P3844" t="str">
            <v>asociacionecoyela@hotmail.com</v>
          </cell>
          <cell r="Q3844" t="str">
            <v>SIN ANIMO DE LUCRO</v>
          </cell>
          <cell r="R3844" t="str">
            <v>ORGANIZACION AUTORIZADA</v>
          </cell>
        </row>
        <row r="3845">
          <cell r="A3845">
            <v>51706</v>
          </cell>
          <cell r="B3845" t="str">
            <v>EMPRESA DE SERVICIOS ESENCIALES DEL RECICLAJE Y APROVECHAMIENTO EN LA ECONOMIA CIRCULAR ASOFUTURO S.A.S. E.S.P.</v>
          </cell>
          <cell r="C3845">
            <v>44160</v>
          </cell>
          <cell r="D3845" t="str">
            <v>901433310-5</v>
          </cell>
          <cell r="E3845" t="str">
            <v>OPERATIVA</v>
          </cell>
          <cell r="F3845">
            <v>44159</v>
          </cell>
          <cell r="G3845" t="str">
            <v>ACTUALIZACION</v>
          </cell>
          <cell r="H3845">
            <v>45745</v>
          </cell>
          <cell r="I3845" t="str">
            <v>ANGIE PAOLA CUELLAR GARCIA</v>
          </cell>
          <cell r="J3845">
            <v>15469</v>
          </cell>
          <cell r="K3845" t="str">
            <v xml:space="preserve">KM 1 VIA MONIQUIRA - BARBOSA </v>
          </cell>
          <cell r="L3845" t="str">
            <v>BOYACÁ</v>
          </cell>
          <cell r="M3845" t="str">
            <v>MONIQUIRA</v>
          </cell>
          <cell r="N3845" t="str">
            <v>0000000  |  0000000</v>
          </cell>
          <cell r="O3845">
            <v>3015554325</v>
          </cell>
          <cell r="P3845" t="str">
            <v>asofuturo12@gmail.com</v>
          </cell>
          <cell r="Q3845" t="str">
            <v>SOCIEDAD POR ACCIONES SIMPLIFICADA</v>
          </cell>
          <cell r="R3845" t="str">
            <v>SOCIEDADES (EMPRESA DE SERVICIOS PUBLICOS)</v>
          </cell>
        </row>
        <row r="3846">
          <cell r="A3846">
            <v>51766</v>
          </cell>
          <cell r="B3846" t="str">
            <v>ASOCIACION DE RECICLADORES ECO MILLENNIUM</v>
          </cell>
          <cell r="C3846">
            <v>44183</v>
          </cell>
          <cell r="D3846" t="str">
            <v>901432089-7</v>
          </cell>
          <cell r="E3846" t="str">
            <v>OPERATIVA</v>
          </cell>
          <cell r="F3846">
            <v>44183</v>
          </cell>
          <cell r="G3846" t="str">
            <v>ACTUALIZACION</v>
          </cell>
          <cell r="H3846">
            <v>45735</v>
          </cell>
          <cell r="I3846" t="str">
            <v>YINETH MARLADY VELASCO RODRIGUEZ</v>
          </cell>
          <cell r="J3846">
            <v>11001</v>
          </cell>
          <cell r="K3846" t="str">
            <v>Calle 130 # 152-29</v>
          </cell>
          <cell r="L3846" t="str">
            <v>BOGOTÁ, D.C.</v>
          </cell>
          <cell r="M3846" t="str">
            <v>BOGOTA, D.C.</v>
          </cell>
          <cell r="N3846" t="str">
            <v>3043523  |  3043523</v>
          </cell>
          <cell r="O3846">
            <v>3043523084</v>
          </cell>
          <cell r="P3846" t="str">
            <v>asoarem1@gmail.com</v>
          </cell>
          <cell r="Q3846" t="str">
            <v>SIN ANIMO DE LUCRO</v>
          </cell>
          <cell r="R3846" t="str">
            <v>ORGANIZACION AUTORIZADA</v>
          </cell>
        </row>
        <row r="3847">
          <cell r="A3847">
            <v>51767</v>
          </cell>
          <cell r="B3847" t="str">
            <v>FUNDACION RECICLADORES UNIDAD Y SOSTENIBILIDAD</v>
          </cell>
          <cell r="C3847">
            <v>44168</v>
          </cell>
          <cell r="D3847" t="str">
            <v>901433396-8</v>
          </cell>
          <cell r="E3847" t="str">
            <v>OPERATIVA</v>
          </cell>
          <cell r="F3847">
            <v>44105</v>
          </cell>
          <cell r="G3847" t="str">
            <v>ACTUALIZACION</v>
          </cell>
          <cell r="H3847">
            <v>45553</v>
          </cell>
          <cell r="I3847" t="str">
            <v>JOSE DEL CARMEN MORALES GARCES</v>
          </cell>
          <cell r="J3847">
            <v>68001</v>
          </cell>
          <cell r="K3847" t="str">
            <v>carrera 17B 49-23</v>
          </cell>
          <cell r="L3847" t="str">
            <v>SANTANDER</v>
          </cell>
          <cell r="M3847" t="str">
            <v>BUCARAMANGA</v>
          </cell>
          <cell r="N3847" t="str">
            <v>6809659  |  6809659</v>
          </cell>
          <cell r="O3847">
            <v>3167661841</v>
          </cell>
          <cell r="P3847" t="str">
            <v>reusofundacion@gmail.com</v>
          </cell>
          <cell r="Q3847" t="str">
            <v>SIN ANIMO DE LUCRO</v>
          </cell>
          <cell r="R3847" t="str">
            <v>ORGANIZACION AUTORIZADA</v>
          </cell>
        </row>
        <row r="3848">
          <cell r="A3848">
            <v>51826</v>
          </cell>
          <cell r="B3848" t="str">
            <v>CORDILLERAS S.A.S ESP</v>
          </cell>
          <cell r="C3848">
            <v>44973</v>
          </cell>
          <cell r="D3848" t="str">
            <v>901039754-2</v>
          </cell>
          <cell r="E3848" t="str">
            <v>OPERATIVA</v>
          </cell>
          <cell r="F3848">
            <v>42736</v>
          </cell>
          <cell r="G3848" t="str">
            <v>ACTUALIZACION</v>
          </cell>
          <cell r="H3848">
            <v>45711</v>
          </cell>
          <cell r="I3848" t="str">
            <v>CARLOS ANDRES PENA BERNAL</v>
          </cell>
          <cell r="J3848">
            <v>73349</v>
          </cell>
          <cell r="K3848" t="str">
            <v>Calle 10 # 26-91 El Reposo</v>
          </cell>
          <cell r="L3848" t="str">
            <v>TOLIMA</v>
          </cell>
          <cell r="M3848" t="str">
            <v>HONDA</v>
          </cell>
          <cell r="N3848" t="str">
            <v>2513986  |  0000000</v>
          </cell>
          <cell r="O3848">
            <v>3174303615</v>
          </cell>
          <cell r="P3848" t="str">
            <v>gerencia@cordilleras.com.co</v>
          </cell>
          <cell r="Q3848" t="str">
            <v>SOCIEDAD POR ACCIONES SIMPLIFICADA</v>
          </cell>
          <cell r="R3848" t="str">
            <v>SOCIEDADES (EMPRESA DE SERVICIOS PUBLICOS)</v>
          </cell>
        </row>
        <row r="3849">
          <cell r="A3849">
            <v>51866</v>
          </cell>
          <cell r="B3849" t="str">
            <v>ASOCIACIÓN DE RECICLADORES ACTIVOS DE CUNDINAMARCA</v>
          </cell>
          <cell r="C3849">
            <v>44875</v>
          </cell>
          <cell r="D3849" t="str">
            <v>901428737-6</v>
          </cell>
          <cell r="E3849" t="str">
            <v>OPERATIVA</v>
          </cell>
          <cell r="F3849">
            <v>44119</v>
          </cell>
          <cell r="G3849" t="str">
            <v>ACTUALIZACION</v>
          </cell>
          <cell r="H3849">
            <v>45441</v>
          </cell>
          <cell r="I3849" t="str">
            <v xml:space="preserve">JESUS EDUARDO RIVERA CARDONA </v>
          </cell>
          <cell r="J3849">
            <v>25430</v>
          </cell>
          <cell r="K3849" t="str">
            <v>CRA 20 1 70</v>
          </cell>
          <cell r="L3849" t="str">
            <v>CUNDINAMARCA</v>
          </cell>
          <cell r="M3849" t="str">
            <v>MADRID</v>
          </cell>
          <cell r="N3849" t="str">
            <v>8255702  |  8255702</v>
          </cell>
          <cell r="O3849">
            <v>3112301043</v>
          </cell>
          <cell r="P3849" t="str">
            <v>asoacund2021@gmail.com</v>
          </cell>
          <cell r="Q3849" t="str">
            <v>SIN ANIMO DE LUCRO</v>
          </cell>
          <cell r="R3849" t="str">
            <v>ORGANIZACION AUTORIZADA</v>
          </cell>
        </row>
        <row r="3850">
          <cell r="A3850">
            <v>51886</v>
          </cell>
          <cell r="B3850" t="str">
            <v>RECICLA ORIENTE H S.A.S ESP</v>
          </cell>
          <cell r="C3850">
            <v>44209</v>
          </cell>
          <cell r="D3850" t="str">
            <v>901400062-1</v>
          </cell>
          <cell r="E3850" t="str">
            <v>OPERATIVA</v>
          </cell>
          <cell r="F3850">
            <v>44046</v>
          </cell>
          <cell r="G3850" t="str">
            <v>ACTUALIZACION</v>
          </cell>
          <cell r="H3850">
            <v>45722</v>
          </cell>
          <cell r="I3850" t="str">
            <v>YURD LEIDY HENAO MONTOYA</v>
          </cell>
          <cell r="J3850">
            <v>5615</v>
          </cell>
          <cell r="K3850" t="str">
            <v>AUT MED - BOG KM 35 VDA LA LAJA</v>
          </cell>
          <cell r="L3850" t="str">
            <v>ANTIOQUIA</v>
          </cell>
          <cell r="M3850" t="str">
            <v>RIONEGRO</v>
          </cell>
          <cell r="N3850" t="str">
            <v>0000000  |  0000000</v>
          </cell>
          <cell r="O3850">
            <v>3192073130</v>
          </cell>
          <cell r="P3850" t="str">
            <v>reciclaorienteh@gmail.com</v>
          </cell>
          <cell r="Q3850" t="str">
            <v>SOCIEDAD POR ACCIONES SIMPLIFICADA</v>
          </cell>
          <cell r="R3850" t="str">
            <v>SOCIEDADES (EMPRESA DE SERVICIOS PUBLICOS)</v>
          </cell>
        </row>
        <row r="3851">
          <cell r="A3851">
            <v>51906</v>
          </cell>
          <cell r="B3851" t="str">
            <v>CORPORACION WUIN ANAASU</v>
          </cell>
          <cell r="C3851">
            <v>44362</v>
          </cell>
          <cell r="D3851" t="str">
            <v>901421236-6</v>
          </cell>
          <cell r="E3851" t="str">
            <v>OPERATIVA</v>
          </cell>
          <cell r="F3851">
            <v>44334</v>
          </cell>
          <cell r="G3851" t="str">
            <v>ACTUALIZACION</v>
          </cell>
          <cell r="H3851">
            <v>45534</v>
          </cell>
          <cell r="I3851" t="str">
            <v>ALEIDA MARIA  TILE URIANA</v>
          </cell>
          <cell r="J3851">
            <v>44430</v>
          </cell>
          <cell r="K3851" t="str">
            <v>KM 41 VIA MAICAO RIOHACHA MARGEN IZQUIERDO</v>
          </cell>
          <cell r="L3851" t="str">
            <v>LA GUAJIRA</v>
          </cell>
          <cell r="M3851" t="str">
            <v>MAICAO</v>
          </cell>
          <cell r="N3851" t="str">
            <v>3012724  |  3127671</v>
          </cell>
          <cell r="O3851">
            <v>3012724614</v>
          </cell>
          <cell r="P3851" t="str">
            <v>cowapilaspublicas@gmail.com</v>
          </cell>
          <cell r="Q3851" t="str">
            <v>SIN ANIMO DE LUCRO</v>
          </cell>
          <cell r="R3851" t="str">
            <v>ORGANIZACION AUTORIZADA</v>
          </cell>
        </row>
        <row r="3852">
          <cell r="A3852">
            <v>51946</v>
          </cell>
          <cell r="B3852" t="str">
            <v>ASOCIACION DE RECUPERADORES AMBIENTALES TIERRA VIVA</v>
          </cell>
          <cell r="C3852">
            <v>44174</v>
          </cell>
          <cell r="D3852" t="str">
            <v>901435890-4</v>
          </cell>
          <cell r="E3852" t="str">
            <v>OPERATIVA</v>
          </cell>
          <cell r="F3852">
            <v>44168</v>
          </cell>
          <cell r="G3852" t="str">
            <v>INSCRIPCION</v>
          </cell>
          <cell r="H3852">
            <v>44186</v>
          </cell>
          <cell r="I3852" t="str">
            <v>BETTY DEL SOCORRO ALBA AVILA</v>
          </cell>
          <cell r="J3852">
            <v>8001</v>
          </cell>
          <cell r="K3852" t="str">
            <v>CR 38B No 76 - 50</v>
          </cell>
          <cell r="L3852" t="str">
            <v>ATLÁNTICO</v>
          </cell>
          <cell r="M3852" t="str">
            <v>BARRANQUILLA</v>
          </cell>
          <cell r="N3852" t="str">
            <v>3356347  |  0000000</v>
          </cell>
          <cell r="O3852">
            <v>0</v>
          </cell>
          <cell r="P3852" t="str">
            <v>asociaciontierraviva2020@gmail.com</v>
          </cell>
          <cell r="Q3852" t="str">
            <v>SIN ANIMO DE LUCRO</v>
          </cell>
          <cell r="R3852" t="str">
            <v>ORGANIZACION AUTORIZADA</v>
          </cell>
        </row>
        <row r="3853">
          <cell r="A3853">
            <v>51966</v>
          </cell>
          <cell r="B3853" t="str">
            <v>ASOCIACION DE RECUPERADORES RENOVANDO EL FUTURO</v>
          </cell>
          <cell r="C3853">
            <v>44175</v>
          </cell>
          <cell r="D3853" t="str">
            <v>900252966-5</v>
          </cell>
          <cell r="E3853" t="str">
            <v>OPERATIVA</v>
          </cell>
          <cell r="F3853">
            <v>39773</v>
          </cell>
          <cell r="G3853" t="str">
            <v>ACTUALIZACION</v>
          </cell>
          <cell r="H3853">
            <v>45404</v>
          </cell>
          <cell r="I3853" t="str">
            <v>JHORMAN ANDRES ESPITIA CASTIBLANCO</v>
          </cell>
          <cell r="J3853">
            <v>11001</v>
          </cell>
          <cell r="K3853" t="str">
            <v>CARRERA 82B # 13A-37</v>
          </cell>
          <cell r="L3853" t="str">
            <v>BOGOTÁ, D.C.</v>
          </cell>
          <cell r="M3853" t="str">
            <v>BOGOTA, D.C.</v>
          </cell>
          <cell r="N3853" t="str">
            <v>4223110  |  4223110</v>
          </cell>
          <cell r="O3853">
            <v>3243832883</v>
          </cell>
          <cell r="P3853" t="str">
            <v>ASOARREF@HOTMAIL.COM</v>
          </cell>
          <cell r="Q3853" t="str">
            <v>SIN ANIMO DE LUCRO</v>
          </cell>
          <cell r="R3853" t="str">
            <v>ORGANIZACION AUTORIZADA</v>
          </cell>
        </row>
        <row r="3854">
          <cell r="A3854">
            <v>51987</v>
          </cell>
          <cell r="B3854" t="str">
            <v>Corporacion de Aprovechamiento Ambiental E.S.P</v>
          </cell>
          <cell r="C3854">
            <v>44169</v>
          </cell>
          <cell r="D3854" t="str">
            <v>901436295-6</v>
          </cell>
          <cell r="E3854" t="str">
            <v>OPERATIVA</v>
          </cell>
          <cell r="F3854">
            <v>44168</v>
          </cell>
          <cell r="G3854" t="str">
            <v>ACTUALIZACION</v>
          </cell>
          <cell r="H3854">
            <v>45744</v>
          </cell>
          <cell r="I3854" t="str">
            <v xml:space="preserve">JHONNY FERNEY CASTANEDA RODRIGUEZ </v>
          </cell>
          <cell r="J3854">
            <v>5360</v>
          </cell>
          <cell r="K3854" t="str">
            <v>Calle 30 # 41-25</v>
          </cell>
          <cell r="L3854" t="str">
            <v>ANTIOQUIA</v>
          </cell>
          <cell r="M3854" t="str">
            <v>ITAGUI</v>
          </cell>
          <cell r="N3854" t="str">
            <v>0000000  |  0000000</v>
          </cell>
          <cell r="O3854">
            <v>3022498164</v>
          </cell>
          <cell r="P3854" t="str">
            <v>aproambientalesp@gmail.com</v>
          </cell>
          <cell r="Q3854" t="str">
            <v>CORPORACION</v>
          </cell>
          <cell r="R3854" t="str">
            <v>ORGANIZACION AUTORIZADA</v>
          </cell>
        </row>
        <row r="3855">
          <cell r="A3855">
            <v>52006</v>
          </cell>
          <cell r="B3855" t="str">
            <v>ASOCIACION DE RECICLADORES ESPINAL LIMPIO</v>
          </cell>
          <cell r="C3855">
            <v>44266</v>
          </cell>
          <cell r="D3855" t="str">
            <v>901435497-2</v>
          </cell>
          <cell r="E3855" t="str">
            <v>OPERATIVA</v>
          </cell>
          <cell r="F3855">
            <v>44158</v>
          </cell>
          <cell r="G3855" t="str">
            <v>ACTUALIZACION</v>
          </cell>
          <cell r="H3855">
            <v>45399</v>
          </cell>
          <cell r="I3855" t="str">
            <v>EMILSE DIAZ GARCIA</v>
          </cell>
          <cell r="J3855">
            <v>73268</v>
          </cell>
          <cell r="K3855" t="str">
            <v>CR 5 15 35 BR RONDON</v>
          </cell>
          <cell r="L3855" t="str">
            <v>TOLIMA</v>
          </cell>
          <cell r="M3855" t="str">
            <v>ESPINAL</v>
          </cell>
          <cell r="N3855" t="str">
            <v>3103312  |  3102442</v>
          </cell>
          <cell r="O3855">
            <v>3103312269</v>
          </cell>
          <cell r="P3855" t="str">
            <v>emilcediazgarcia@hotmail.com</v>
          </cell>
          <cell r="Q3855" t="str">
            <v>SIN ANIMO DE LUCRO</v>
          </cell>
          <cell r="R3855" t="str">
            <v>ORGANIZACION AUTORIZADA</v>
          </cell>
        </row>
        <row r="3856">
          <cell r="A3856">
            <v>52026</v>
          </cell>
          <cell r="B3856" t="str">
            <v>CORPORACION DE RECICLADORES DE OFICIO DEL BARRIO SAN ROQUE</v>
          </cell>
          <cell r="C3856">
            <v>44405</v>
          </cell>
          <cell r="D3856" t="str">
            <v>901409916-7</v>
          </cell>
          <cell r="E3856" t="str">
            <v>OPERATIVA</v>
          </cell>
          <cell r="F3856">
            <v>44330</v>
          </cell>
          <cell r="G3856" t="str">
            <v>ACTUALIZACION</v>
          </cell>
          <cell r="H3856">
            <v>45693</v>
          </cell>
          <cell r="I3856" t="str">
            <v>DANNY DANIEL QUINTANA NUNEZ</v>
          </cell>
          <cell r="J3856">
            <v>8001</v>
          </cell>
          <cell r="K3856" t="str">
            <v>Calle 28 # 35-61</v>
          </cell>
          <cell r="L3856" t="str">
            <v>ATLÁNTICO</v>
          </cell>
          <cell r="M3856" t="str">
            <v>BARRANQUILLA</v>
          </cell>
          <cell r="N3856" t="str">
            <v>0000000  |  0000000</v>
          </cell>
          <cell r="O3856">
            <v>3014308017</v>
          </cell>
          <cell r="P3856" t="str">
            <v>ecasanroque2020@gmail.com</v>
          </cell>
          <cell r="Q3856" t="str">
            <v>CORPORACION</v>
          </cell>
          <cell r="R3856" t="str">
            <v>ORGANIZACION AUTORIZADA</v>
          </cell>
        </row>
        <row r="3857">
          <cell r="A3857">
            <v>52027</v>
          </cell>
          <cell r="B3857" t="str">
            <v>ASOCIACION DE RECICLADORES DE TIERRALTA CORDOBA ASORECTIECOR</v>
          </cell>
          <cell r="C3857">
            <v>44172</v>
          </cell>
          <cell r="D3857" t="str">
            <v>901431975-3</v>
          </cell>
          <cell r="E3857" t="str">
            <v>OPERATIVA</v>
          </cell>
          <cell r="F3857">
            <v>44172</v>
          </cell>
          <cell r="G3857" t="str">
            <v>ACTUALIZACION</v>
          </cell>
          <cell r="H3857">
            <v>45742</v>
          </cell>
          <cell r="I3857" t="str">
            <v>CLAUDIA ROSA OGAZA CORDOBA</v>
          </cell>
          <cell r="J3857">
            <v>23807</v>
          </cell>
          <cell r="K3857" t="str">
            <v>Calle 14 Cr 16-61</v>
          </cell>
          <cell r="L3857" t="str">
            <v>CÓRDOBA</v>
          </cell>
          <cell r="M3857" t="str">
            <v>TIERRALTA</v>
          </cell>
          <cell r="N3857" t="str">
            <v>7787452  |  7787452</v>
          </cell>
          <cell r="O3857">
            <v>3126842460</v>
          </cell>
          <cell r="P3857" t="str">
            <v>asociacionderecicladoresdetierralta@outlook.com</v>
          </cell>
          <cell r="Q3857" t="str">
            <v>ASOCIACION DE USUARIOS</v>
          </cell>
          <cell r="R3857" t="str">
            <v>ORGANIZACION AUTORIZADA</v>
          </cell>
        </row>
        <row r="3858">
          <cell r="A3858">
            <v>52047</v>
          </cell>
          <cell r="B3858" t="str">
            <v>FUNDACIÓN VALLE RECICLA</v>
          </cell>
          <cell r="C3858">
            <v>44172</v>
          </cell>
          <cell r="D3858" t="str">
            <v>901436207-8</v>
          </cell>
          <cell r="E3858" t="str">
            <v>OPERATIVA</v>
          </cell>
          <cell r="F3858">
            <v>44168</v>
          </cell>
          <cell r="G3858" t="str">
            <v>ACTUALIZACION</v>
          </cell>
          <cell r="H3858">
            <v>45404</v>
          </cell>
          <cell r="I3858" t="str">
            <v>JUAN DAVID VILLADA ALVAREZ</v>
          </cell>
          <cell r="J3858">
            <v>76111</v>
          </cell>
          <cell r="K3858" t="str">
            <v>carrera 15 N 9 25</v>
          </cell>
          <cell r="L3858" t="str">
            <v>VALLE DEL CAUCA</v>
          </cell>
          <cell r="M3858" t="str">
            <v>GUADALAJARA DE BUGA</v>
          </cell>
          <cell r="N3858" t="str">
            <v>2388537  |  2388537</v>
          </cell>
          <cell r="O3858">
            <v>3173057850</v>
          </cell>
          <cell r="P3858" t="str">
            <v>fundacionvallerecicla@gmail.com</v>
          </cell>
          <cell r="Q3858" t="str">
            <v>SIN ANIMO DE LUCRO</v>
          </cell>
          <cell r="R3858" t="str">
            <v>ORGANIZACION AUTORIZADA</v>
          </cell>
        </row>
        <row r="3859">
          <cell r="A3859">
            <v>52126</v>
          </cell>
          <cell r="B3859" t="str">
            <v xml:space="preserve">Asociacion de recicladores green world </v>
          </cell>
          <cell r="C3859">
            <v>44174</v>
          </cell>
          <cell r="D3859" t="str">
            <v>901424246-3</v>
          </cell>
          <cell r="E3859" t="str">
            <v>OPERATIVA</v>
          </cell>
          <cell r="F3859">
            <v>44082</v>
          </cell>
          <cell r="G3859" t="str">
            <v>ACTUALIZACION</v>
          </cell>
          <cell r="H3859">
            <v>45720</v>
          </cell>
          <cell r="I3859" t="str">
            <v>JOSE OCTAVIO TORRES PEDREROS</v>
          </cell>
          <cell r="J3859">
            <v>11001</v>
          </cell>
          <cell r="K3859" t="str">
            <v>CR 91 C 40 A 10 SUR BRR CIUDAD GRANADA</v>
          </cell>
          <cell r="L3859" t="str">
            <v>BOGOTÁ, D.C.</v>
          </cell>
          <cell r="M3859" t="str">
            <v>BOGOTA, D.C.</v>
          </cell>
          <cell r="N3859" t="str">
            <v>3107784  |  0000000</v>
          </cell>
          <cell r="O3859">
            <v>3107784746</v>
          </cell>
          <cell r="P3859" t="str">
            <v>asorgreenBTA@gmail.com</v>
          </cell>
          <cell r="Q3859" t="str">
            <v>SIN ANIMO DE LUCRO</v>
          </cell>
          <cell r="R3859" t="str">
            <v>ORGANIZACION AUTORIZADA</v>
          </cell>
        </row>
        <row r="3860">
          <cell r="A3860">
            <v>52226</v>
          </cell>
          <cell r="B3860" t="str">
            <v>J.C. APROVECHAMIENTO S.A.S. E.S.P</v>
          </cell>
          <cell r="C3860">
            <v>44181</v>
          </cell>
          <cell r="D3860" t="str">
            <v>901434116-7</v>
          </cell>
          <cell r="E3860" t="str">
            <v>OPERATIVA</v>
          </cell>
          <cell r="F3860">
            <v>44180</v>
          </cell>
          <cell r="G3860" t="str">
            <v>ACTUALIZACION</v>
          </cell>
          <cell r="H3860">
            <v>44506</v>
          </cell>
          <cell r="I3860" t="str">
            <v>CARLOS ALBERTO CASTANO QUINTERO</v>
          </cell>
          <cell r="J3860">
            <v>63001</v>
          </cell>
          <cell r="K3860" t="str">
            <v>CALLE 50 # 18 - 15 BODEGA 2</v>
          </cell>
          <cell r="L3860" t="str">
            <v>QUINDÍO</v>
          </cell>
          <cell r="M3860" t="str">
            <v>ARMENIA</v>
          </cell>
          <cell r="N3860" t="str">
            <v>7322159  |  7322159</v>
          </cell>
          <cell r="O3860">
            <v>3104622984</v>
          </cell>
          <cell r="P3860" t="str">
            <v>JC.APROVECHAMIENTO.ESP@GMAIL.COM</v>
          </cell>
          <cell r="Q3860" t="str">
            <v>SOCIEDAD POR ACCIONES SIMPLIFICADA</v>
          </cell>
          <cell r="R3860" t="str">
            <v>SOCIEDADES (EMPRESA DE SERVICIOS PUBLICOS)</v>
          </cell>
        </row>
        <row r="3861">
          <cell r="A3861">
            <v>52286</v>
          </cell>
          <cell r="B3861" t="str">
            <v>ASOCIACION DE SUSCRIPTORES DEL ACUEDUCTO RURAL DE LA VEREDA LA FLORIDA</v>
          </cell>
          <cell r="C3861">
            <v>44179</v>
          </cell>
          <cell r="D3861" t="str">
            <v>901431283-5</v>
          </cell>
          <cell r="E3861" t="str">
            <v>OPERATIVA</v>
          </cell>
          <cell r="F3861">
            <v>44148</v>
          </cell>
          <cell r="G3861" t="str">
            <v>ACTUALIZACION</v>
          </cell>
          <cell r="H3861">
            <v>45695</v>
          </cell>
          <cell r="I3861" t="str">
            <v>JOSE HERNEY TAPIERO CHILATRA</v>
          </cell>
          <cell r="J3861">
            <v>73001</v>
          </cell>
          <cell r="K3861" t="str">
            <v>VEREDA LA FLORIDA</v>
          </cell>
          <cell r="L3861" t="str">
            <v>TOLIMA</v>
          </cell>
          <cell r="M3861" t="str">
            <v>IBAGUE</v>
          </cell>
          <cell r="N3861" t="str">
            <v>9999999  |  9999999</v>
          </cell>
          <cell r="O3861">
            <v>3118758727</v>
          </cell>
          <cell r="P3861" t="str">
            <v>ecofloridaibague@gmail.com</v>
          </cell>
          <cell r="Q3861" t="str">
            <v>ASOCIACION DE USUARIOS</v>
          </cell>
          <cell r="R3861" t="str">
            <v>ORGANIZACION AUTORIZADA</v>
          </cell>
        </row>
        <row r="3862">
          <cell r="A3862">
            <v>52366</v>
          </cell>
          <cell r="B3862" t="str">
            <v xml:space="preserve">Vakua S.A.S E.S.P </v>
          </cell>
          <cell r="C3862">
            <v>44279</v>
          </cell>
          <cell r="D3862" t="str">
            <v>901241978-1</v>
          </cell>
          <cell r="E3862" t="str">
            <v>OPERATIVA</v>
          </cell>
          <cell r="F3862">
            <v>44172</v>
          </cell>
          <cell r="G3862" t="str">
            <v>ACTUALIZACION</v>
          </cell>
          <cell r="H3862">
            <v>45728</v>
          </cell>
          <cell r="I3862" t="str">
            <v>AKREM ALBERTO PEREZ SAPAH</v>
          </cell>
          <cell r="J3862">
            <v>76364</v>
          </cell>
          <cell r="K3862" t="str">
            <v>Calle 22 A No. 37 sur - 05 Etapa 1</v>
          </cell>
          <cell r="L3862" t="str">
            <v>VALLE DEL CAUCA</v>
          </cell>
          <cell r="M3862" t="str">
            <v>JAMUNDI</v>
          </cell>
          <cell r="N3862" t="str">
            <v>9999999  |  9999999</v>
          </cell>
          <cell r="O3862">
            <v>3128229091</v>
          </cell>
          <cell r="P3862" t="str">
            <v>info@vakua.com.co</v>
          </cell>
          <cell r="Q3862" t="str">
            <v>SOCIEDAD POR ACCIONES SIMPLIFICADA</v>
          </cell>
          <cell r="R3862" t="str">
            <v>SOCIEDADES (EMPRESA DE SERVICIOS PUBLICOS)</v>
          </cell>
        </row>
        <row r="3863">
          <cell r="A3863">
            <v>52406</v>
          </cell>
          <cell r="B3863" t="str">
            <v>ASOCIACION RECICLAYA</v>
          </cell>
          <cell r="C3863">
            <v>44364</v>
          </cell>
          <cell r="D3863" t="str">
            <v>901435013-1</v>
          </cell>
          <cell r="E3863" t="str">
            <v>OPERATIVA</v>
          </cell>
          <cell r="F3863">
            <v>44154</v>
          </cell>
          <cell r="G3863" t="str">
            <v>ACTUALIZACION</v>
          </cell>
          <cell r="H3863">
            <v>45341</v>
          </cell>
          <cell r="I3863" t="str">
            <v>VIVIAN  HERRERA MOVILLA</v>
          </cell>
          <cell r="J3863">
            <v>8001</v>
          </cell>
          <cell r="K3863" t="str">
            <v>VIA 11 #8A-241 BODEGA I JUAN MINA</v>
          </cell>
          <cell r="L3863" t="str">
            <v>ATLÁNTICO</v>
          </cell>
          <cell r="M3863" t="str">
            <v>BARRANQUILLA</v>
          </cell>
          <cell r="N3863" t="str">
            <v>3010320  |  3010320</v>
          </cell>
          <cell r="O3863">
            <v>3042926146</v>
          </cell>
          <cell r="P3863" t="str">
            <v>contabilidad@reciclaya.page</v>
          </cell>
          <cell r="Q3863" t="str">
            <v>SIN ANIMO DE LUCRO</v>
          </cell>
          <cell r="R3863" t="str">
            <v>ORGANIZACION AUTORIZADA</v>
          </cell>
        </row>
        <row r="3864">
          <cell r="A3864">
            <v>52466</v>
          </cell>
          <cell r="B3864" t="str">
            <v xml:space="preserve">ASOCIACION DE RECICLADORES GREEN ENERGY </v>
          </cell>
          <cell r="C3864">
            <v>44182</v>
          </cell>
          <cell r="D3864" t="str">
            <v>901439115-2</v>
          </cell>
          <cell r="E3864" t="str">
            <v>OPERATIVA</v>
          </cell>
          <cell r="F3864">
            <v>44139</v>
          </cell>
          <cell r="G3864" t="str">
            <v>ACTUALIZACION</v>
          </cell>
          <cell r="H3864">
            <v>45741</v>
          </cell>
          <cell r="I3864" t="str">
            <v xml:space="preserve">JESSICA ALEJANDRA  GALEANO SANCHEZ </v>
          </cell>
          <cell r="J3864">
            <v>50001</v>
          </cell>
          <cell r="K3864" t="str">
            <v>Calle 18 Este 44-04 Barrio El Delirio</v>
          </cell>
          <cell r="L3864" t="str">
            <v>META</v>
          </cell>
          <cell r="M3864" t="str">
            <v>VILLAVICENCIO</v>
          </cell>
          <cell r="N3864" t="str">
            <v>0000000  |  0000000</v>
          </cell>
          <cell r="O3864">
            <v>3106525799</v>
          </cell>
          <cell r="P3864" t="str">
            <v>ASOCIACIONGREENENERGY@GMAIL.COM</v>
          </cell>
          <cell r="Q3864" t="str">
            <v>SIN ANIMO DE LUCRO</v>
          </cell>
          <cell r="R3864" t="str">
            <v>ORGANIZACION AUTORIZADA</v>
          </cell>
        </row>
        <row r="3865">
          <cell r="A3865">
            <v>52467</v>
          </cell>
          <cell r="B3865" t="str">
            <v>Yo soy super heroe reciclin</v>
          </cell>
          <cell r="C3865">
            <v>44378</v>
          </cell>
          <cell r="D3865" t="str">
            <v>901413207-9</v>
          </cell>
          <cell r="E3865" t="str">
            <v>OPERATIVA</v>
          </cell>
          <cell r="F3865">
            <v>44096</v>
          </cell>
          <cell r="G3865" t="str">
            <v>ACTUALIZACION</v>
          </cell>
          <cell r="H3865">
            <v>45386</v>
          </cell>
          <cell r="I3865" t="str">
            <v>ISIDRO OLIVIER REY ORTIZ</v>
          </cell>
          <cell r="J3865">
            <v>68307</v>
          </cell>
          <cell r="K3865" t="str">
            <v>PARQUE INDUSTRIAL LA PALMITA</v>
          </cell>
          <cell r="L3865" t="str">
            <v>SANTANDER</v>
          </cell>
          <cell r="M3865" t="str">
            <v>GIRON</v>
          </cell>
          <cell r="N3865" t="str">
            <v>3158817  |  3192197</v>
          </cell>
          <cell r="O3865">
            <v>3158817095</v>
          </cell>
          <cell r="P3865" t="str">
            <v>reciclincol@gmail.com</v>
          </cell>
          <cell r="Q3865" t="str">
            <v>SIN ANIMO DE LUCRO</v>
          </cell>
          <cell r="R3865" t="str">
            <v>ORGANIZACION AUTORIZADA</v>
          </cell>
        </row>
        <row r="3866">
          <cell r="A3866">
            <v>52469</v>
          </cell>
          <cell r="B3866" t="str">
            <v>ASOCIACION NUEVA GENERACION DE RECICLADORES UNIDOS POR BTA</v>
          </cell>
          <cell r="C3866">
            <v>44318</v>
          </cell>
          <cell r="D3866" t="str">
            <v>901436255-1</v>
          </cell>
          <cell r="E3866" t="str">
            <v>OPERATIVA</v>
          </cell>
          <cell r="F3866">
            <v>44168</v>
          </cell>
          <cell r="G3866" t="str">
            <v>ACTUALIZACION</v>
          </cell>
          <cell r="H3866">
            <v>45014</v>
          </cell>
          <cell r="I3866" t="str">
            <v>ADRIANA ESPINOSA ESPITIA</v>
          </cell>
          <cell r="J3866">
            <v>11001</v>
          </cell>
          <cell r="K3866" t="str">
            <v>carrera 89a # 50 sur 06</v>
          </cell>
          <cell r="L3866" t="str">
            <v>BOGOTÁ, D.C.</v>
          </cell>
          <cell r="M3866" t="str">
            <v>BOGOTA, D.C.</v>
          </cell>
          <cell r="N3866" t="str">
            <v>2778890  |  2778890</v>
          </cell>
          <cell r="O3866">
            <v>3212691862</v>
          </cell>
          <cell r="P3866" t="str">
            <v>asociacionrecicladores484@gmail.com</v>
          </cell>
          <cell r="Q3866" t="str">
            <v>SIN ANIMO DE LUCRO</v>
          </cell>
          <cell r="R3866" t="str">
            <v>ORGANIZACION AUTORIZADA</v>
          </cell>
        </row>
        <row r="3867">
          <cell r="A3867">
            <v>52486</v>
          </cell>
          <cell r="B3867" t="str">
            <v>ASOCIACION DE RECICLADORES COMPROMETIDOS Y ORGANIZADOS</v>
          </cell>
          <cell r="C3867">
            <v>44183</v>
          </cell>
          <cell r="D3867" t="str">
            <v>901433264-4</v>
          </cell>
          <cell r="E3867" t="str">
            <v>OPERATIVA</v>
          </cell>
          <cell r="F3867">
            <v>44132</v>
          </cell>
          <cell r="G3867" t="str">
            <v>ACTUALIZACION</v>
          </cell>
          <cell r="H3867">
            <v>45742</v>
          </cell>
          <cell r="I3867" t="str">
            <v>ROSA CECILIA GARZON SUAREZ</v>
          </cell>
          <cell r="J3867">
            <v>11001</v>
          </cell>
          <cell r="K3867" t="str">
            <v>CRA 137 N° 15B -12</v>
          </cell>
          <cell r="L3867" t="str">
            <v>BOGOTÁ, D.C.</v>
          </cell>
          <cell r="M3867" t="str">
            <v>BOGOTA, D.C.</v>
          </cell>
          <cell r="N3867" t="str">
            <v>3228572  |  3228572</v>
          </cell>
          <cell r="O3867">
            <v>3228572836</v>
          </cell>
          <cell r="P3867" t="str">
            <v>arocom2020@gmail.com</v>
          </cell>
          <cell r="Q3867" t="str">
            <v>SIN ANIMO DE LUCRO</v>
          </cell>
          <cell r="R3867" t="str">
            <v>ORGANIZACION AUTORIZADA</v>
          </cell>
        </row>
        <row r="3868">
          <cell r="A3868">
            <v>52626</v>
          </cell>
          <cell r="B3868" t="str">
            <v>ASOCIACION DE RECUPERADORES AMBIENTALES UNIDOS POR UN MEJOR MAÑANA</v>
          </cell>
          <cell r="C3868">
            <v>44186</v>
          </cell>
          <cell r="D3868" t="str">
            <v>901439957-7</v>
          </cell>
          <cell r="E3868" t="str">
            <v>OPERATIVA</v>
          </cell>
          <cell r="F3868">
            <v>44165</v>
          </cell>
          <cell r="G3868" t="str">
            <v>ACTUALIZACION</v>
          </cell>
          <cell r="H3868">
            <v>45737</v>
          </cell>
          <cell r="I3868" t="str">
            <v>LADY JOHANNA  VALLEJO CASTRO</v>
          </cell>
          <cell r="J3868">
            <v>11001</v>
          </cell>
          <cell r="K3868" t="str">
            <v>AV. CALLE 17 137 A 98</v>
          </cell>
          <cell r="L3868" t="str">
            <v>BOGOTÁ, D.C.</v>
          </cell>
          <cell r="M3868" t="str">
            <v>BOGOTA, D.C.</v>
          </cell>
          <cell r="N3868" t="str">
            <v>3219267  |  3132223</v>
          </cell>
          <cell r="O3868">
            <v>3219267544</v>
          </cell>
          <cell r="P3868" t="str">
            <v>recuperadoresambientales20@gmail.com</v>
          </cell>
          <cell r="Q3868" t="str">
            <v>SIN ANIMO DE LUCRO</v>
          </cell>
          <cell r="R3868" t="str">
            <v>ORGANIZACION AUTORIZADA</v>
          </cell>
        </row>
        <row r="3869">
          <cell r="A3869">
            <v>52647</v>
          </cell>
          <cell r="B3869" t="str">
            <v>Asociacion Ecologica De Recuperadores Del Sinu</v>
          </cell>
          <cell r="C3869">
            <v>44439</v>
          </cell>
          <cell r="D3869" t="str">
            <v>901440637-7</v>
          </cell>
          <cell r="E3869" t="str">
            <v>OPERATIVA</v>
          </cell>
          <cell r="F3869">
            <v>44145</v>
          </cell>
          <cell r="G3869" t="str">
            <v>ACTUALIZACION</v>
          </cell>
          <cell r="H3869">
            <v>45721</v>
          </cell>
          <cell r="I3869" t="str">
            <v>YOIS ESMITH MARTINEZ BERNET</v>
          </cell>
          <cell r="J3869">
            <v>23001</v>
          </cell>
          <cell r="K3869" t="str">
            <v>CARRERA 1C # 41A - 37</v>
          </cell>
          <cell r="L3869" t="str">
            <v>CÓRDOBA</v>
          </cell>
          <cell r="M3869" t="str">
            <v>MONTERIA</v>
          </cell>
          <cell r="N3869" t="str">
            <v>0000000  |  0000000</v>
          </cell>
          <cell r="O3869">
            <v>3193802006</v>
          </cell>
          <cell r="P3869" t="str">
            <v>ecosinu.monteria.esp@gmail.com</v>
          </cell>
          <cell r="Q3869" t="str">
            <v>SIN ANIMO DE LUCRO</v>
          </cell>
          <cell r="R3869" t="str">
            <v>ORGANIZACION AUTORIZADA</v>
          </cell>
        </row>
        <row r="3870">
          <cell r="A3870">
            <v>52649</v>
          </cell>
          <cell r="B3870" t="str">
            <v>ASOCIACIÓN DE RECICLADORES LA ESTRELLA DEL SUR</v>
          </cell>
          <cell r="C3870">
            <v>44187</v>
          </cell>
          <cell r="D3870" t="str">
            <v>901440008-4</v>
          </cell>
          <cell r="E3870" t="str">
            <v>OPERATIVA</v>
          </cell>
          <cell r="F3870">
            <v>44177</v>
          </cell>
          <cell r="G3870" t="str">
            <v>ACTUALIZACION</v>
          </cell>
          <cell r="H3870">
            <v>45706</v>
          </cell>
          <cell r="I3870" t="str">
            <v>MARIA ELVIA CASTRO BALAGUERA</v>
          </cell>
          <cell r="J3870">
            <v>11001</v>
          </cell>
          <cell r="K3870" t="str">
            <v>CALLE 70 B SUR # 18 G - 34</v>
          </cell>
          <cell r="L3870" t="str">
            <v>BOGOTÁ, D.C.</v>
          </cell>
          <cell r="M3870" t="str">
            <v>BOGOTA, D.C.</v>
          </cell>
          <cell r="N3870" t="str">
            <v>3143568  |  3143081</v>
          </cell>
          <cell r="O3870">
            <v>3143568494</v>
          </cell>
          <cell r="P3870" t="str">
            <v>asoreesur2020@gmail.com</v>
          </cell>
          <cell r="Q3870" t="str">
            <v>SIN ANIMO DE LUCRO</v>
          </cell>
          <cell r="R3870" t="str">
            <v>ORGANIZACION AUTORIZADA</v>
          </cell>
        </row>
        <row r="3871">
          <cell r="A3871">
            <v>52666</v>
          </cell>
          <cell r="B3871" t="str">
            <v>ASOCIACION DE RECICLADORES ECOFAMILIA ESP</v>
          </cell>
          <cell r="C3871">
            <v>44275</v>
          </cell>
          <cell r="D3871" t="str">
            <v>901435274-7</v>
          </cell>
          <cell r="E3871" t="str">
            <v>OPERATIVA</v>
          </cell>
          <cell r="F3871">
            <v>44166</v>
          </cell>
          <cell r="G3871" t="str">
            <v>ACTUALIZACION</v>
          </cell>
          <cell r="H3871">
            <v>45393</v>
          </cell>
          <cell r="I3871" t="str">
            <v>KATHERIN JANETH RODRIGUEZ FONTECHA</v>
          </cell>
          <cell r="J3871">
            <v>11001</v>
          </cell>
          <cell r="K3871" t="str">
            <v>CARRERA 79F # 42F 72 SUR</v>
          </cell>
          <cell r="L3871" t="str">
            <v>BOGOTÁ, D.C.</v>
          </cell>
          <cell r="M3871" t="str">
            <v>BOGOTA, D.C.</v>
          </cell>
          <cell r="N3871" t="str">
            <v>2982872  |  3871213</v>
          </cell>
          <cell r="O3871">
            <v>3122982872</v>
          </cell>
          <cell r="P3871" t="str">
            <v>asociacionecofamiliaesp@gmail.com</v>
          </cell>
          <cell r="Q3871" t="str">
            <v>SIN ANIMO DE LUCRO</v>
          </cell>
          <cell r="R3871" t="str">
            <v>ORGANIZACION AUTORIZADA</v>
          </cell>
        </row>
        <row r="3872">
          <cell r="A3872">
            <v>52686</v>
          </cell>
          <cell r="B3872" t="str">
            <v>ASOCIACION DE RECICLADORES BOGOTA RECICLA DISTRITO CAPITAL ESP</v>
          </cell>
          <cell r="C3872">
            <v>44193</v>
          </cell>
          <cell r="D3872" t="str">
            <v>901438926-4</v>
          </cell>
          <cell r="E3872" t="str">
            <v>OPERATIVA</v>
          </cell>
          <cell r="F3872">
            <v>44193</v>
          </cell>
          <cell r="G3872" t="str">
            <v>ACTUALIZACION</v>
          </cell>
          <cell r="H3872">
            <v>45030</v>
          </cell>
          <cell r="I3872" t="str">
            <v>RICARDO ANDRES NINO UMBA</v>
          </cell>
          <cell r="J3872">
            <v>11001</v>
          </cell>
          <cell r="K3872" t="str">
            <v>CALLE 63 # 109A - 02</v>
          </cell>
          <cell r="L3872" t="str">
            <v>BOGOTÁ, D.C.</v>
          </cell>
          <cell r="M3872" t="str">
            <v>BOGOTA, D.C.</v>
          </cell>
          <cell r="N3872" t="str">
            <v>4699803  |  4699803</v>
          </cell>
          <cell r="O3872">
            <v>3204308587</v>
          </cell>
          <cell r="P3872" t="str">
            <v>bogotareciclad.c@hotmail.com</v>
          </cell>
          <cell r="Q3872" t="str">
            <v>SIN ANIMO DE LUCRO</v>
          </cell>
          <cell r="R3872" t="str">
            <v>ORGANIZACION AUTORIZADA</v>
          </cell>
        </row>
        <row r="3873">
          <cell r="A3873">
            <v>52746</v>
          </cell>
          <cell r="B3873" t="str">
            <v>ASOCIACION DE RECICLADORES PRESERVANDO EL MEDIO AMBIENTE</v>
          </cell>
          <cell r="C3873">
            <v>44194</v>
          </cell>
          <cell r="D3873" t="str">
            <v>901440820-9</v>
          </cell>
          <cell r="E3873" t="str">
            <v>OPERATIVA</v>
          </cell>
          <cell r="F3873">
            <v>44181</v>
          </cell>
          <cell r="G3873" t="str">
            <v>ACTUALIZACION</v>
          </cell>
          <cell r="H3873">
            <v>44987</v>
          </cell>
          <cell r="I3873" t="str">
            <v>GLORIA ESTEFANIA LOPEZ GUERRERO</v>
          </cell>
          <cell r="J3873">
            <v>11001</v>
          </cell>
          <cell r="K3873" t="str">
            <v>CRA 81 D 40 D SUR 26</v>
          </cell>
          <cell r="L3873" t="str">
            <v>BOGOTÁ, D.C.</v>
          </cell>
          <cell r="M3873" t="str">
            <v>BOGOTA, D.C.</v>
          </cell>
          <cell r="N3873" t="str">
            <v>3133161  |  3138446</v>
          </cell>
          <cell r="O3873">
            <v>3133161307</v>
          </cell>
          <cell r="P3873" t="str">
            <v>elmedioambientepreservando@gmial.com</v>
          </cell>
          <cell r="Q3873" t="str">
            <v>SIN ANIMO DE LUCRO</v>
          </cell>
          <cell r="R3873" t="str">
            <v>ORGANIZACION AUTORIZADA</v>
          </cell>
        </row>
        <row r="3874">
          <cell r="A3874">
            <v>52747</v>
          </cell>
          <cell r="B3874" t="str">
            <v>COLOMBIANA ORIENTAL DE AMBIENTE SAS ESP</v>
          </cell>
          <cell r="C3874">
            <v>44196</v>
          </cell>
          <cell r="D3874" t="str">
            <v>901420991-4</v>
          </cell>
          <cell r="E3874" t="str">
            <v>OPERATIVA</v>
          </cell>
          <cell r="F3874">
            <v>44123</v>
          </cell>
          <cell r="G3874" t="str">
            <v>ACTUALIZACION</v>
          </cell>
          <cell r="H3874">
            <v>45610</v>
          </cell>
          <cell r="I3874" t="str">
            <v>JOSE ALIRIO HERNANDEZ MENDEZ</v>
          </cell>
          <cell r="J3874">
            <v>68001</v>
          </cell>
          <cell r="K3874" t="str">
            <v>CALLE 84 # 24A -52</v>
          </cell>
          <cell r="L3874" t="str">
            <v>SANTANDER</v>
          </cell>
          <cell r="M3874" t="str">
            <v>BUCARAMANGA</v>
          </cell>
          <cell r="N3874" t="str">
            <v>0000000  |  0000000</v>
          </cell>
          <cell r="O3874">
            <v>3214970066</v>
          </cell>
          <cell r="P3874" t="str">
            <v>coloriadmon@gmail.com</v>
          </cell>
          <cell r="Q3874" t="str">
            <v>SOCIEDAD POR ACCIONES SIMPLIFICADA</v>
          </cell>
          <cell r="R3874" t="str">
            <v>SOCIEDADES (EMPRESA DE SERVICIOS PUBLICOS)</v>
          </cell>
        </row>
        <row r="3875">
          <cell r="A3875">
            <v>52766</v>
          </cell>
          <cell r="B3875" t="str">
            <v xml:space="preserve">ASOCIACION DE RECUPERADORES AMBIENTALES </v>
          </cell>
          <cell r="C3875">
            <v>44202</v>
          </cell>
          <cell r="D3875" t="str">
            <v>901439939-4</v>
          </cell>
          <cell r="E3875" t="str">
            <v>OPERATIVA</v>
          </cell>
          <cell r="F3875">
            <v>44165</v>
          </cell>
          <cell r="G3875" t="str">
            <v>ACTUALIZACION</v>
          </cell>
          <cell r="H3875">
            <v>45707</v>
          </cell>
          <cell r="I3875" t="str">
            <v>JHOANNA MARCELA PALACIOS  MARIN</v>
          </cell>
          <cell r="J3875">
            <v>11001</v>
          </cell>
          <cell r="K3875" t="str">
            <v>Cr 97 #131B-51</v>
          </cell>
          <cell r="L3875" t="str">
            <v>BOGOTÁ, D.C.</v>
          </cell>
          <cell r="M3875" t="str">
            <v>BOGOTA, D.C.</v>
          </cell>
          <cell r="N3875" t="str">
            <v>0000000  |  0000000</v>
          </cell>
          <cell r="O3875">
            <v>3133442261</v>
          </cell>
          <cell r="P3875" t="str">
            <v>redambiente1@gmail.com</v>
          </cell>
          <cell r="Q3875" t="str">
            <v>SIN ANIMO DE LUCRO</v>
          </cell>
          <cell r="R3875" t="str">
            <v>ORGANIZACION AUTORIZADA</v>
          </cell>
        </row>
        <row r="3876">
          <cell r="A3876">
            <v>52826</v>
          </cell>
          <cell r="B3876" t="str">
            <v>CORPORACION DE RECICLADORES GECKO-E.S.P.</v>
          </cell>
          <cell r="C3876">
            <v>44201</v>
          </cell>
          <cell r="D3876" t="str">
            <v>901442146-1</v>
          </cell>
          <cell r="E3876" t="str">
            <v>OPERATIVA</v>
          </cell>
          <cell r="F3876">
            <v>44187</v>
          </cell>
          <cell r="G3876" t="str">
            <v>ACTUALIZACION</v>
          </cell>
          <cell r="H3876">
            <v>45606</v>
          </cell>
          <cell r="I3876" t="str">
            <v>YURY TATIANA SALAZAR RIANO</v>
          </cell>
          <cell r="J3876">
            <v>11001</v>
          </cell>
          <cell r="K3876" t="str">
            <v>CR 80 L NO 65 G 34 SUR</v>
          </cell>
          <cell r="L3876" t="str">
            <v>BOGOTÁ, D.C.</v>
          </cell>
          <cell r="M3876" t="str">
            <v>BOGOTA, D.C.</v>
          </cell>
          <cell r="N3876" t="str">
            <v>5268434  |  5287478</v>
          </cell>
          <cell r="O3876">
            <v>3228965933</v>
          </cell>
          <cell r="P3876" t="str">
            <v>gerencia@corpogecko-esp.com</v>
          </cell>
          <cell r="Q3876" t="str">
            <v>CORPORACION</v>
          </cell>
          <cell r="R3876" t="str">
            <v>ORGANIZACION AUTORIZADA</v>
          </cell>
        </row>
        <row r="3877">
          <cell r="A3877">
            <v>52827</v>
          </cell>
          <cell r="B3877" t="str">
            <v>LOGISTICA Y RECICLAJE CON SENTIDO SOCIAL S.A.S E.S.P</v>
          </cell>
          <cell r="C3877">
            <v>45468</v>
          </cell>
          <cell r="D3877" t="str">
            <v>901419934-2</v>
          </cell>
          <cell r="E3877" t="str">
            <v>OPERATIVA</v>
          </cell>
          <cell r="F3877">
            <v>45392</v>
          </cell>
          <cell r="G3877" t="str">
            <v>INSCRIPCION</v>
          </cell>
          <cell r="H3877">
            <v>45485</v>
          </cell>
          <cell r="I3877" t="str">
            <v>CLAUDIA JULIANA PARRA MENDOZA</v>
          </cell>
          <cell r="J3877">
            <v>25899</v>
          </cell>
          <cell r="K3877" t="str">
            <v>CRA 36 # 8 - 187</v>
          </cell>
          <cell r="L3877" t="str">
            <v>CUNDINAMARCA</v>
          </cell>
          <cell r="M3877" t="str">
            <v>ZIPAQUIRA</v>
          </cell>
          <cell r="N3877" t="str">
            <v>8882488  |  8882488</v>
          </cell>
          <cell r="O3877">
            <v>3167438572</v>
          </cell>
          <cell r="P3877" t="str">
            <v>cjuparra@gmail.com</v>
          </cell>
          <cell r="Q3877" t="str">
            <v>SOCIEDAD POR ACCIONES SIMPLIFICADA</v>
          </cell>
          <cell r="R3877" t="str">
            <v>SOCIEDADES (EMPRESA DE SERVICIOS PUBLICOS)</v>
          </cell>
        </row>
        <row r="3878">
          <cell r="A3878">
            <v>52926</v>
          </cell>
          <cell r="B3878" t="str">
            <v>COLOMBIANA DE ASEO Y APROVECHAMIENTO E.S.P. S.A.S</v>
          </cell>
          <cell r="C3878">
            <v>44429</v>
          </cell>
          <cell r="D3878" t="str">
            <v>901429783-1</v>
          </cell>
          <cell r="E3878" t="str">
            <v>OPERATIVA</v>
          </cell>
          <cell r="F3878">
            <v>44399</v>
          </cell>
          <cell r="G3878" t="str">
            <v>ACTUALIZACION</v>
          </cell>
          <cell r="H3878">
            <v>45468</v>
          </cell>
          <cell r="I3878" t="str">
            <v>NICOLAS ANDRES VEGA FRANCO</v>
          </cell>
          <cell r="J3878">
            <v>68001</v>
          </cell>
          <cell r="K3878" t="str">
            <v>CARRERA 9 NUMERO 36N-30 BODEGA 5</v>
          </cell>
          <cell r="L3878" t="str">
            <v>SANTANDER</v>
          </cell>
          <cell r="M3878" t="str">
            <v>BUCARAMANGA</v>
          </cell>
          <cell r="N3878" t="str">
            <v>0000000  |  0000000</v>
          </cell>
          <cell r="O3878">
            <v>3167882729</v>
          </cell>
          <cell r="P3878" t="str">
            <v>colombianadeaseoespsas@gmail.com</v>
          </cell>
          <cell r="Q3878" t="str">
            <v>SOCIEDAD POR ACCIONES SIMPLIFICADA</v>
          </cell>
          <cell r="R3878" t="str">
            <v>SOCIEDADES (EMPRESA DE SERVICIOS PUBLICOS)</v>
          </cell>
        </row>
        <row r="3879">
          <cell r="A3879">
            <v>52946</v>
          </cell>
          <cell r="B3879" t="str">
            <v xml:space="preserve">ASOCIACION DE BIOSOLUCIONES Y APROVECHAMIENTO </v>
          </cell>
          <cell r="C3879">
            <v>44207</v>
          </cell>
          <cell r="D3879" t="str">
            <v>901440728-9</v>
          </cell>
          <cell r="E3879" t="str">
            <v>OPERATIVA</v>
          </cell>
          <cell r="F3879">
            <v>44186</v>
          </cell>
          <cell r="G3879" t="str">
            <v>ACTUALIZACION</v>
          </cell>
          <cell r="H3879">
            <v>45706</v>
          </cell>
          <cell r="I3879" t="str">
            <v>SEGUNDO PRUDENCIO QUEMBA PINEDA</v>
          </cell>
          <cell r="J3879">
            <v>11001</v>
          </cell>
          <cell r="K3879" t="str">
            <v>KR 119 No 63B 18</v>
          </cell>
          <cell r="L3879" t="str">
            <v>BOGOTÁ, D.C.</v>
          </cell>
          <cell r="M3879" t="str">
            <v>BOGOTA, D.C.</v>
          </cell>
          <cell r="N3879" t="str">
            <v>3002973  |  3002973</v>
          </cell>
          <cell r="O3879">
            <v>3002973918</v>
          </cell>
          <cell r="P3879" t="str">
            <v>asociacionasoaprovec@gmail.com</v>
          </cell>
          <cell r="Q3879" t="str">
            <v>SIN ANIMO DE LUCRO</v>
          </cell>
          <cell r="R3879" t="str">
            <v>ORGANIZACION AUTORIZADA</v>
          </cell>
        </row>
        <row r="3880">
          <cell r="A3880">
            <v>52966</v>
          </cell>
          <cell r="B3880" t="str">
            <v>ASOCIACION DE RECUPERADORES PROAMBIENTE SOSTENIBLE</v>
          </cell>
          <cell r="C3880">
            <v>44207</v>
          </cell>
          <cell r="D3880" t="str">
            <v>901443881-1</v>
          </cell>
          <cell r="E3880" t="str">
            <v>OPERATIVA</v>
          </cell>
          <cell r="F3880">
            <v>44204</v>
          </cell>
          <cell r="G3880" t="str">
            <v>ACTUALIZACION</v>
          </cell>
          <cell r="H3880">
            <v>45386</v>
          </cell>
          <cell r="I3880" t="str">
            <v>SANDRA MILENA CEBALLOS GUALY</v>
          </cell>
          <cell r="J3880">
            <v>11001</v>
          </cell>
          <cell r="K3880" t="str">
            <v>CL 64 123 30</v>
          </cell>
          <cell r="L3880" t="str">
            <v>BOGOTÁ, D.C.</v>
          </cell>
          <cell r="M3880" t="str">
            <v>BOGOTA, D.C.</v>
          </cell>
          <cell r="N3880" t="str">
            <v>3208277  |  3208277</v>
          </cell>
          <cell r="O3880">
            <v>3208277559</v>
          </cell>
          <cell r="P3880" t="str">
            <v>asoproamb@gmail.com</v>
          </cell>
          <cell r="Q3880" t="str">
            <v>SIN ANIMO DE LUCRO</v>
          </cell>
          <cell r="R3880" t="str">
            <v>ORGANIZACION AUTORIZADA</v>
          </cell>
        </row>
        <row r="3881">
          <cell r="A3881">
            <v>52986</v>
          </cell>
          <cell r="B3881" t="str">
            <v>ASOCIACION DE RECICLADORES ECOCEIBA</v>
          </cell>
          <cell r="C3881">
            <v>44389</v>
          </cell>
          <cell r="D3881" t="str">
            <v>901207968-2</v>
          </cell>
          <cell r="E3881" t="str">
            <v>OPERATIVA</v>
          </cell>
          <cell r="F3881">
            <v>43863</v>
          </cell>
          <cell r="G3881" t="str">
            <v>ACTUALIZACION</v>
          </cell>
          <cell r="H3881">
            <v>45567</v>
          </cell>
          <cell r="I3881" t="str">
            <v>ELSA MILENA CABRERA BAHAMON</v>
          </cell>
          <cell r="J3881">
            <v>41306</v>
          </cell>
          <cell r="K3881" t="str">
            <v>ecoceiba@gmail.com</v>
          </cell>
          <cell r="L3881" t="str">
            <v>HUILA</v>
          </cell>
          <cell r="M3881" t="str">
            <v>GIGANTE</v>
          </cell>
          <cell r="N3881" t="str">
            <v>8070581  |  8532967</v>
          </cell>
          <cell r="O3881">
            <v>3228070581</v>
          </cell>
          <cell r="P3881" t="str">
            <v>ecoceiba@gmail.com</v>
          </cell>
          <cell r="Q3881" t="str">
            <v>SIN ANIMO DE LUCRO</v>
          </cell>
          <cell r="R3881" t="str">
            <v>ORGANIZACION AUTORIZADA</v>
          </cell>
        </row>
        <row r="3882">
          <cell r="A3882">
            <v>53146</v>
          </cell>
          <cell r="B3882" t="str">
            <v>ASOCIACION DE RECICLADORES RECUPERADORES ECOLOGICOS</v>
          </cell>
          <cell r="C3882">
            <v>44307</v>
          </cell>
          <cell r="D3882" t="str">
            <v>901443145-9</v>
          </cell>
          <cell r="E3882" t="str">
            <v>OPERATIVA</v>
          </cell>
          <cell r="F3882">
            <v>44198</v>
          </cell>
          <cell r="G3882" t="str">
            <v>ACTUALIZACION</v>
          </cell>
          <cell r="H3882">
            <v>45720</v>
          </cell>
          <cell r="I3882" t="str">
            <v>MARTHA CECILIA ROJAS CASTELLANOS</v>
          </cell>
          <cell r="J3882">
            <v>11001</v>
          </cell>
          <cell r="K3882" t="str">
            <v>CALLE 40 F SUR  80 J50</v>
          </cell>
          <cell r="L3882" t="str">
            <v>BOGOTÁ, D.C.</v>
          </cell>
          <cell r="M3882" t="str">
            <v>BOGOTA, D.C.</v>
          </cell>
          <cell r="N3882" t="str">
            <v>0000000  |  0000000</v>
          </cell>
          <cell r="O3882">
            <v>3227811595</v>
          </cell>
          <cell r="P3882" t="str">
            <v>asoecologi@gmail.com</v>
          </cell>
          <cell r="Q3882" t="str">
            <v>SIN ANIMO DE LUCRO</v>
          </cell>
          <cell r="R3882" t="str">
            <v>ORGANIZACION AUTORIZADA</v>
          </cell>
        </row>
        <row r="3883">
          <cell r="A3883">
            <v>53206</v>
          </cell>
          <cell r="B3883" t="str">
            <v>ASOCIACION GENERACION NUEVA DE RECICLAJE</v>
          </cell>
          <cell r="C3883">
            <v>44312</v>
          </cell>
          <cell r="D3883" t="str">
            <v>901445994-4</v>
          </cell>
          <cell r="E3883" t="str">
            <v>OPERATIVA</v>
          </cell>
          <cell r="F3883">
            <v>44197</v>
          </cell>
          <cell r="G3883" t="str">
            <v>ACTUALIZACION</v>
          </cell>
          <cell r="H3883">
            <v>45404</v>
          </cell>
          <cell r="I3883" t="str">
            <v>MARIA FERNANDA ANDRADE MARTINEZ</v>
          </cell>
          <cell r="J3883">
            <v>25754</v>
          </cell>
          <cell r="K3883" t="str">
            <v>Cra 11 N 53 140</v>
          </cell>
          <cell r="L3883" t="str">
            <v>CUNDINAMARCA</v>
          </cell>
          <cell r="M3883" t="str">
            <v>SOACHA</v>
          </cell>
          <cell r="N3883" t="str">
            <v>4459665  |  2908604</v>
          </cell>
          <cell r="O3883">
            <v>3224459665</v>
          </cell>
          <cell r="P3883" t="str">
            <v>asogeneracion@gmail.com</v>
          </cell>
          <cell r="Q3883" t="str">
            <v>SIN ANIMO DE LUCRO</v>
          </cell>
          <cell r="R3883" t="str">
            <v>ORGANIZACION AUTORIZADA</v>
          </cell>
        </row>
        <row r="3884">
          <cell r="A3884">
            <v>53207</v>
          </cell>
          <cell r="B3884" t="str">
            <v>ASOCIACION DE USUARIOS DE ACUEDUCTO Y ALCANTARILLADO DEL CORREGIMIENTO DEL BOQUERON</v>
          </cell>
          <cell r="C3884">
            <v>44320</v>
          </cell>
          <cell r="D3884" t="str">
            <v>901440149-4</v>
          </cell>
          <cell r="E3884" t="str">
            <v>OPERATIVA</v>
          </cell>
          <cell r="F3884">
            <v>44214</v>
          </cell>
          <cell r="G3884" t="str">
            <v>ACTUALIZACION</v>
          </cell>
          <cell r="H3884">
            <v>45351</v>
          </cell>
          <cell r="I3884" t="str">
            <v>YERLY YINETH BELTRAN CADENA</v>
          </cell>
          <cell r="J3884">
            <v>95001</v>
          </cell>
          <cell r="K3884" t="str">
            <v>Casa Corregimental</v>
          </cell>
          <cell r="L3884" t="str">
            <v>GUAVIARE</v>
          </cell>
          <cell r="M3884" t="str">
            <v>SAN JOSE DEL GUAVIARE</v>
          </cell>
          <cell r="N3884" t="str">
            <v>5555555  |  5555555</v>
          </cell>
          <cell r="O3884">
            <v>3138248287</v>
          </cell>
          <cell r="P3884" t="str">
            <v>aaboqueron2020@gmail.com</v>
          </cell>
          <cell r="Q3884" t="str">
            <v>SIN ANIMO DE LUCRO</v>
          </cell>
          <cell r="R3884" t="str">
            <v>ORGANIZACION AUTORIZADA</v>
          </cell>
        </row>
        <row r="3885">
          <cell r="A3885">
            <v>53266</v>
          </cell>
          <cell r="B3885" t="str">
            <v>ASOCIACION DE RECICLADORES RECUPERANDO VIDA RECUPERANDO AL MUNDO</v>
          </cell>
          <cell r="C3885">
            <v>44217</v>
          </cell>
          <cell r="D3885" t="str">
            <v>901445646-6</v>
          </cell>
          <cell r="E3885" t="str">
            <v>OPERATIVA</v>
          </cell>
          <cell r="F3885">
            <v>44140</v>
          </cell>
          <cell r="G3885" t="str">
            <v>ACTUALIZACION</v>
          </cell>
          <cell r="H3885">
            <v>45727</v>
          </cell>
          <cell r="I3885" t="str">
            <v>LEYDY JOHANNA VELEZ CASTANEDA</v>
          </cell>
          <cell r="J3885">
            <v>25386</v>
          </cell>
          <cell r="K3885" t="str">
            <v>carrera 19 #2 29 lt ca</v>
          </cell>
          <cell r="L3885" t="str">
            <v>CUNDINAMARCA</v>
          </cell>
          <cell r="M3885" t="str">
            <v>LA MESA</v>
          </cell>
          <cell r="N3885" t="str">
            <v>0000000  |  0000000</v>
          </cell>
          <cell r="O3885">
            <v>3195877251</v>
          </cell>
          <cell r="P3885" t="str">
            <v>arevirem@gmail.com</v>
          </cell>
          <cell r="Q3885" t="str">
            <v>SIN ANIMO DE LUCRO</v>
          </cell>
          <cell r="R3885" t="str">
            <v>ORGANIZACION AUTORIZADA</v>
          </cell>
        </row>
        <row r="3886">
          <cell r="A3886">
            <v>53267</v>
          </cell>
          <cell r="B3886" t="str">
            <v>EMPRESA DE SERVICIOS PUBLICOS  DOMICILIARIO DE SAN CRISTOBAL BOLIVAR SAS  ESP</v>
          </cell>
          <cell r="C3886">
            <v>44302</v>
          </cell>
          <cell r="D3886" t="str">
            <v>901371470-8</v>
          </cell>
          <cell r="E3886" t="str">
            <v>OPERATIVA</v>
          </cell>
          <cell r="F3886">
            <v>44576</v>
          </cell>
          <cell r="G3886" t="str">
            <v>ACTUALIZACION</v>
          </cell>
          <cell r="H3886">
            <v>45705</v>
          </cell>
          <cell r="I3886" t="str">
            <v>AURIESTELLA NIEBLES GUERRERO</v>
          </cell>
          <cell r="J3886">
            <v>13620</v>
          </cell>
          <cell r="K3886" t="str">
            <v>Carrera 6 No.17-101 Centro</v>
          </cell>
          <cell r="L3886" t="str">
            <v>BOLÍVAR</v>
          </cell>
          <cell r="M3886" t="str">
            <v>SAN CRISTOBAL</v>
          </cell>
          <cell r="N3886" t="str">
            <v>3105271  |  3105271</v>
          </cell>
          <cell r="O3886">
            <v>3014696360</v>
          </cell>
          <cell r="P3886" t="str">
            <v>emserpsa@gmail.com</v>
          </cell>
          <cell r="Q3886" t="str">
            <v>SOCIEDAD POR ACCIONES SIMPLIFICADA</v>
          </cell>
          <cell r="R3886" t="str">
            <v>SOCIEDADES (EMPRESA DE SERVICIOS PUBLICOS)</v>
          </cell>
        </row>
        <row r="3887">
          <cell r="A3887">
            <v>53366</v>
          </cell>
          <cell r="B3887" t="str">
            <v>PROAMBIENTAL EL PITAL SAS ESP</v>
          </cell>
          <cell r="C3887">
            <v>44225</v>
          </cell>
          <cell r="D3887" t="str">
            <v>901390478-7</v>
          </cell>
          <cell r="E3887" t="str">
            <v>OPERATIVA</v>
          </cell>
          <cell r="F3887">
            <v>44197</v>
          </cell>
          <cell r="G3887" t="str">
            <v>INSCRIPCION</v>
          </cell>
          <cell r="H3887">
            <v>44347</v>
          </cell>
          <cell r="I3887" t="str">
            <v>GUILLERMO  RIVERA CORTEZ</v>
          </cell>
          <cell r="J3887">
            <v>41548</v>
          </cell>
          <cell r="K3887" t="str">
            <v>CARRERA 10 Nº 11 48</v>
          </cell>
          <cell r="L3887" t="str">
            <v>HUILA</v>
          </cell>
          <cell r="M3887" t="str">
            <v>PITAL</v>
          </cell>
          <cell r="N3887" t="str">
            <v>3144090  |  3118983</v>
          </cell>
          <cell r="O3887">
            <v>3144090689</v>
          </cell>
          <cell r="P3887" t="str">
            <v>proambientalelpital@gmail.com</v>
          </cell>
          <cell r="Q3887" t="str">
            <v>SOCIEDAD POR ACCIONES SIMPLIFICADA</v>
          </cell>
          <cell r="R3887" t="str">
            <v>SOCIEDADES (EMPRESA DE SERVICIOS PUBLICOS)</v>
          </cell>
        </row>
        <row r="3888">
          <cell r="A3888">
            <v>53406</v>
          </cell>
          <cell r="B3888" t="str">
            <v>RENOVA E.S.P. S.A.S</v>
          </cell>
          <cell r="C3888">
            <v>44238</v>
          </cell>
          <cell r="D3888" t="str">
            <v>901441099-9</v>
          </cell>
          <cell r="E3888" t="str">
            <v>OPERATIVA</v>
          </cell>
          <cell r="F3888">
            <v>44228</v>
          </cell>
          <cell r="G3888" t="str">
            <v>INSCRIPCION</v>
          </cell>
          <cell r="H3888">
            <v>44293</v>
          </cell>
          <cell r="I3888" t="str">
            <v>YURANIS PAMELA CASTRO BENAVIDES</v>
          </cell>
          <cell r="J3888">
            <v>8758</v>
          </cell>
          <cell r="K3888" t="str">
            <v>Calle 5 #19-35</v>
          </cell>
          <cell r="L3888" t="str">
            <v>ATLÁNTICO</v>
          </cell>
          <cell r="M3888" t="str">
            <v>SOLEDAD</v>
          </cell>
          <cell r="N3888" t="str">
            <v>0000000  |  0000000</v>
          </cell>
          <cell r="O3888">
            <v>3017536870</v>
          </cell>
          <cell r="P3888" t="str">
            <v>crubioparra@gmail.com</v>
          </cell>
          <cell r="Q3888" t="str">
            <v>SOCIEDAD POR ACCIONES SIMPLIFICADA</v>
          </cell>
          <cell r="R3888" t="str">
            <v>SOCIEDADES (EMPRESA DE SERVICIOS PUBLICOS)</v>
          </cell>
        </row>
        <row r="3889">
          <cell r="A3889">
            <v>53447</v>
          </cell>
          <cell r="B3889" t="str">
            <v>ASOCIACION DE RECUPERACION ECOLOGICA AMBIENTE VERDE</v>
          </cell>
          <cell r="C3889">
            <v>44225</v>
          </cell>
          <cell r="D3889" t="str">
            <v>901438761-6</v>
          </cell>
          <cell r="E3889" t="str">
            <v>OPERATIVA</v>
          </cell>
          <cell r="F3889">
            <v>43978</v>
          </cell>
          <cell r="G3889" t="str">
            <v>ACTUALIZACION</v>
          </cell>
          <cell r="H3889">
            <v>45701</v>
          </cell>
          <cell r="I3889" t="str">
            <v>RAUL EDUARDO PRIETO ESCOBAR</v>
          </cell>
          <cell r="J3889">
            <v>11001</v>
          </cell>
          <cell r="K3889" t="str">
            <v>calle 37 sur #72L-46</v>
          </cell>
          <cell r="L3889" t="str">
            <v>BOGOTÁ, D.C.</v>
          </cell>
          <cell r="M3889" t="str">
            <v>BOGOTA, D.C.</v>
          </cell>
          <cell r="N3889" t="str">
            <v>3222353  |  3222353</v>
          </cell>
          <cell r="O3889">
            <v>3222353715</v>
          </cell>
          <cell r="P3889" t="str">
            <v>asociacionarver@gmail.com</v>
          </cell>
          <cell r="Q3889" t="str">
            <v>SIN ANIMO DE LUCRO</v>
          </cell>
          <cell r="R3889" t="str">
            <v>ORGANIZACION AUTORIZADA</v>
          </cell>
        </row>
        <row r="3890">
          <cell r="A3890">
            <v>53448</v>
          </cell>
          <cell r="B3890" t="str">
            <v>ASOCIACION DE RECUPERACION ECOLOGICA VIDA VERDE</v>
          </cell>
          <cell r="C3890">
            <v>44226</v>
          </cell>
          <cell r="D3890" t="str">
            <v>901420385-0</v>
          </cell>
          <cell r="E3890" t="str">
            <v>OPERATIVA</v>
          </cell>
          <cell r="F3890">
            <v>43986</v>
          </cell>
          <cell r="G3890" t="str">
            <v>ACTUALIZACION</v>
          </cell>
          <cell r="H3890">
            <v>45700</v>
          </cell>
          <cell r="I3890" t="str">
            <v>YULIETH DAMARY SANABRIA VASQUEZ</v>
          </cell>
          <cell r="J3890">
            <v>11001</v>
          </cell>
          <cell r="K3890" t="str">
            <v>CL 19B 34-75</v>
          </cell>
          <cell r="L3890" t="str">
            <v>BOGOTÁ, D.C.</v>
          </cell>
          <cell r="M3890" t="str">
            <v>BOGOTA, D.C.</v>
          </cell>
          <cell r="N3890" t="str">
            <v>5569894  |  5272400</v>
          </cell>
          <cell r="O3890">
            <v>3155569894</v>
          </cell>
          <cell r="P3890" t="str">
            <v>vidaverde.asoviver@gmail.com</v>
          </cell>
          <cell r="Q3890" t="str">
            <v>SIN ANIMO DE LUCRO</v>
          </cell>
          <cell r="R3890" t="str">
            <v>ORGANIZACION AUTORIZADA</v>
          </cell>
        </row>
        <row r="3891">
          <cell r="A3891">
            <v>53506</v>
          </cell>
          <cell r="B3891" t="str">
            <v>ASOCIACIÓN DE GESTORES AMBIENTALES DEL PACIFICO</v>
          </cell>
          <cell r="C3891">
            <v>44806</v>
          </cell>
          <cell r="D3891" t="str">
            <v>901428755-9</v>
          </cell>
          <cell r="E3891" t="str">
            <v>OPERATIVA</v>
          </cell>
          <cell r="F3891">
            <v>44562</v>
          </cell>
          <cell r="G3891" t="str">
            <v>ACTUALIZACION</v>
          </cell>
          <cell r="H3891">
            <v>45708</v>
          </cell>
          <cell r="I3891" t="str">
            <v>MARIA TERESA SINISTERRA BUENANO</v>
          </cell>
          <cell r="J3891">
            <v>76109</v>
          </cell>
          <cell r="K3891" t="str">
            <v>Calle 6 # 36 a 97</v>
          </cell>
          <cell r="L3891" t="str">
            <v>VALLE DEL CAUCA</v>
          </cell>
          <cell r="M3891" t="str">
            <v>BUENAVENTURA</v>
          </cell>
          <cell r="N3891" t="str">
            <v>2443120  |  2443120</v>
          </cell>
          <cell r="O3891">
            <v>3128860587</v>
          </cell>
          <cell r="P3891" t="str">
            <v>asogesampa@gmail.com</v>
          </cell>
          <cell r="Q3891" t="str">
            <v>SIN ANIMO DE LUCRO</v>
          </cell>
          <cell r="R3891" t="str">
            <v>ORGANIZACION AUTORIZADA</v>
          </cell>
        </row>
        <row r="3892">
          <cell r="A3892">
            <v>53550</v>
          </cell>
          <cell r="B3892" t="str">
            <v>ASOCIACION DE RECICLADORES DE OFICIO PARA CORDOBA</v>
          </cell>
          <cell r="C3892">
            <v>44519</v>
          </cell>
          <cell r="D3892" t="str">
            <v>901448540-8</v>
          </cell>
          <cell r="E3892" t="str">
            <v>OPERATIVA</v>
          </cell>
          <cell r="F3892">
            <v>44214</v>
          </cell>
          <cell r="G3892" t="str">
            <v>ACTUALIZACION</v>
          </cell>
          <cell r="H3892">
            <v>45601</v>
          </cell>
          <cell r="I3892" t="str">
            <v>LUIS FERNANDO REYES MARTINEZ</v>
          </cell>
          <cell r="J3892">
            <v>23001</v>
          </cell>
          <cell r="K3892" t="str">
            <v xml:space="preserve">Cra 18a No. 42-13 Bodega 2 Brr Villa Nova </v>
          </cell>
          <cell r="L3892" t="str">
            <v>CÓRDOBA</v>
          </cell>
          <cell r="M3892" t="str">
            <v>MONTERIA</v>
          </cell>
          <cell r="N3892" t="str">
            <v>7833980  |  7833980</v>
          </cell>
          <cell r="O3892">
            <v>3126708889</v>
          </cell>
          <cell r="P3892" t="str">
            <v>asorecor2021@gmail.com</v>
          </cell>
          <cell r="Q3892" t="str">
            <v>SIN ANIMO DE LUCRO</v>
          </cell>
          <cell r="R3892" t="str">
            <v>ORGANIZACION AUTORIZADA</v>
          </cell>
        </row>
        <row r="3893">
          <cell r="A3893">
            <v>53551</v>
          </cell>
          <cell r="B3893" t="str">
            <v xml:space="preserve">ASOCIACION ECOLLANO </v>
          </cell>
          <cell r="C3893">
            <v>44291</v>
          </cell>
          <cell r="D3893" t="str">
            <v>901451189-6</v>
          </cell>
          <cell r="E3893" t="str">
            <v>OPERATIVA</v>
          </cell>
          <cell r="F3893">
            <v>44187</v>
          </cell>
          <cell r="G3893" t="str">
            <v>ACTUALIZACION</v>
          </cell>
          <cell r="H3893">
            <v>45418</v>
          </cell>
          <cell r="I3893" t="str">
            <v>JOSE ANDRES PARDO BUITRAGO</v>
          </cell>
          <cell r="J3893">
            <v>50001</v>
          </cell>
          <cell r="K3893" t="str">
            <v>CALLE 20 C N 23-99</v>
          </cell>
          <cell r="L3893" t="str">
            <v>META</v>
          </cell>
          <cell r="M3893" t="str">
            <v>VILLAVICENCIO</v>
          </cell>
          <cell r="N3893" t="str">
            <v>6736209  |  6736210</v>
          </cell>
          <cell r="O3893">
            <v>3115133970</v>
          </cell>
          <cell r="P3893" t="str">
            <v>gerenciaecollano@gmail.com</v>
          </cell>
          <cell r="Q3893" t="str">
            <v>SIN ANIMO DE LUCRO</v>
          </cell>
          <cell r="R3893" t="str">
            <v>ORGANIZACION AUTORIZADA</v>
          </cell>
        </row>
        <row r="3894">
          <cell r="A3894">
            <v>53552</v>
          </cell>
          <cell r="B3894" t="str">
            <v>ASOCIACION DE RECICLADORES MUNDO MEJOR ESP</v>
          </cell>
          <cell r="C3894">
            <v>44278</v>
          </cell>
          <cell r="D3894" t="str">
            <v>901448101-8</v>
          </cell>
          <cell r="E3894" t="str">
            <v>OPERATIVA</v>
          </cell>
          <cell r="F3894">
            <v>44276</v>
          </cell>
          <cell r="G3894" t="str">
            <v>INSCRIPCION</v>
          </cell>
          <cell r="H3894">
            <v>44314</v>
          </cell>
          <cell r="I3894" t="str">
            <v xml:space="preserve">OSCAR EDUARDO RINCON </v>
          </cell>
          <cell r="J3894">
            <v>11001</v>
          </cell>
          <cell r="K3894" t="str">
            <v>AV VILLAVICENCIO 78I 10 SUR</v>
          </cell>
          <cell r="L3894" t="str">
            <v>BOGOTÁ, D.C.</v>
          </cell>
          <cell r="M3894" t="str">
            <v>BOGOTA, D.C.</v>
          </cell>
          <cell r="N3894" t="str">
            <v>4699803  |  4699803</v>
          </cell>
          <cell r="O3894">
            <v>3209270826</v>
          </cell>
          <cell r="P3894" t="str">
            <v>MUNDOMEJORESP@HOTMAIL.COM</v>
          </cell>
          <cell r="Q3894" t="str">
            <v>SIN ANIMO DE LUCRO</v>
          </cell>
          <cell r="R3894" t="str">
            <v>ORGANIZACION AUTORIZADA</v>
          </cell>
        </row>
        <row r="3895">
          <cell r="A3895">
            <v>53566</v>
          </cell>
          <cell r="B3895" t="str">
            <v xml:space="preserve">ASOCIACION DE RECICLADORES ECOLIMPIEZA AMBIENTAL KYP </v>
          </cell>
          <cell r="C3895">
            <v>44231</v>
          </cell>
          <cell r="D3895" t="str">
            <v>901451288-7</v>
          </cell>
          <cell r="E3895" t="str">
            <v>OPERATIVA</v>
          </cell>
          <cell r="F3895">
            <v>44684</v>
          </cell>
          <cell r="G3895" t="str">
            <v>ACTUALIZACION</v>
          </cell>
          <cell r="H3895">
            <v>45723</v>
          </cell>
          <cell r="I3895" t="str">
            <v xml:space="preserve">CARMEN ESTHER SANABRIA RINCON </v>
          </cell>
          <cell r="J3895">
            <v>11001</v>
          </cell>
          <cell r="K3895" t="str">
            <v>Calle 62 Sur Nro 82 09 Bodega 1</v>
          </cell>
          <cell r="L3895" t="str">
            <v>BOGOTÁ, D.C.</v>
          </cell>
          <cell r="M3895" t="str">
            <v>BOGOTA, D.C.</v>
          </cell>
          <cell r="N3895" t="str">
            <v>0000000  |  0000000</v>
          </cell>
          <cell r="O3895">
            <v>3045469854</v>
          </cell>
          <cell r="P3895" t="str">
            <v>ecolimpieza.ambiental@gmail.com</v>
          </cell>
          <cell r="Q3895" t="str">
            <v>SIN ANIMO DE LUCRO</v>
          </cell>
          <cell r="R3895" t="str">
            <v>ORGANIZACION AUTORIZADA</v>
          </cell>
        </row>
        <row r="3896">
          <cell r="A3896">
            <v>53587</v>
          </cell>
          <cell r="B3896" t="str">
            <v xml:space="preserve">ASOCIACION DE RECICLADORES  ACTIVOS SOSTENIENDO EL AMBIENTE </v>
          </cell>
          <cell r="C3896">
            <v>44256</v>
          </cell>
          <cell r="D3896" t="str">
            <v>901450740-0</v>
          </cell>
          <cell r="E3896" t="str">
            <v>OPERATIVA</v>
          </cell>
          <cell r="F3896">
            <v>44223</v>
          </cell>
          <cell r="G3896" t="str">
            <v>ACTUALIZACION</v>
          </cell>
          <cell r="H3896">
            <v>45593</v>
          </cell>
          <cell r="I3896" t="str">
            <v>YENNY CAROLINA SUESCA ZAMBRANO</v>
          </cell>
          <cell r="J3896">
            <v>11001</v>
          </cell>
          <cell r="K3896" t="str">
            <v>CRA 82 SUR 61 27</v>
          </cell>
          <cell r="L3896" t="str">
            <v>BOGOTÁ, D.C.</v>
          </cell>
          <cell r="M3896" t="str">
            <v>BOGOTA, D.C.</v>
          </cell>
          <cell r="N3896" t="str">
            <v>0000000  |  0000000</v>
          </cell>
          <cell r="O3896">
            <v>3022621411</v>
          </cell>
          <cell r="P3896" t="str">
            <v>razaambiental@gmail.com</v>
          </cell>
          <cell r="Q3896" t="str">
            <v>SIN ANIMO DE LUCRO</v>
          </cell>
          <cell r="R3896" t="str">
            <v>ORGANIZACION AUTORIZADA</v>
          </cell>
        </row>
        <row r="3897">
          <cell r="A3897">
            <v>53606</v>
          </cell>
          <cell r="B3897" t="str">
            <v>ASOCIACION DE RECUPERADORES DE MATERIALES APROVECHABLES</v>
          </cell>
          <cell r="C3897">
            <v>44362</v>
          </cell>
          <cell r="D3897" t="str">
            <v>901448465-3</v>
          </cell>
          <cell r="E3897" t="str">
            <v>OPERATIVA</v>
          </cell>
          <cell r="F3897">
            <v>44287</v>
          </cell>
          <cell r="G3897" t="str">
            <v>ACTUALIZACION</v>
          </cell>
          <cell r="H3897">
            <v>45604</v>
          </cell>
          <cell r="I3897" t="str">
            <v>LUIS ALEJANDRO MESTRA ARGEL</v>
          </cell>
          <cell r="J3897">
            <v>23001</v>
          </cell>
          <cell r="K3897" t="str">
            <v>Calle 29 #39-02</v>
          </cell>
          <cell r="L3897" t="str">
            <v>CÓRDOBA</v>
          </cell>
          <cell r="M3897" t="str">
            <v>MONTERIA</v>
          </cell>
          <cell r="N3897" t="str">
            <v>7889047  |  0000000</v>
          </cell>
          <cell r="O3897">
            <v>3107487408</v>
          </cell>
          <cell r="P3897" t="str">
            <v>arecuperaresp@gmail.com</v>
          </cell>
          <cell r="Q3897" t="str">
            <v>SIN ANIMO DE LUCRO</v>
          </cell>
          <cell r="R3897" t="str">
            <v>ORGANIZACION AUTORIZADA</v>
          </cell>
        </row>
        <row r="3898">
          <cell r="A3898">
            <v>53607</v>
          </cell>
          <cell r="B3898" t="str">
            <v xml:space="preserve">Asociación de recicladores Mosquera ecológica </v>
          </cell>
          <cell r="C3898">
            <v>44469</v>
          </cell>
          <cell r="D3898" t="str">
            <v>900995433-1</v>
          </cell>
          <cell r="E3898" t="str">
            <v>OPERATIVA</v>
          </cell>
          <cell r="F3898">
            <v>42583</v>
          </cell>
          <cell r="G3898" t="str">
            <v>ACTUALIZACION</v>
          </cell>
          <cell r="H3898">
            <v>45401</v>
          </cell>
          <cell r="I3898" t="str">
            <v>IVONNE MARITZA RENGIFO LOPEZ</v>
          </cell>
          <cell r="J3898">
            <v>25473</v>
          </cell>
          <cell r="K3898" t="str">
            <v>cra 12b #2-31</v>
          </cell>
          <cell r="L3898" t="str">
            <v>CUNDINAMARCA</v>
          </cell>
          <cell r="M3898" t="str">
            <v>MOSQUERA</v>
          </cell>
          <cell r="N3898" t="str">
            <v>8889588  |  4789568</v>
          </cell>
          <cell r="O3898">
            <v>3118889588</v>
          </cell>
          <cell r="P3898" t="str">
            <v>armemosquera@outlook.com</v>
          </cell>
          <cell r="Q3898" t="str">
            <v>SIN ANIMO DE LUCRO</v>
          </cell>
          <cell r="R3898" t="str">
            <v>ORGANIZACION AUTORIZADA</v>
          </cell>
        </row>
        <row r="3899">
          <cell r="A3899">
            <v>53626</v>
          </cell>
          <cell r="B3899" t="str">
            <v>ASOCIACION DE SUSCRIPTORES DEL ACUEDUCTO VEREDA SAN ESTEBAN DEL MUNICIPIO DE MONIQUIRA</v>
          </cell>
          <cell r="C3899">
            <v>44237</v>
          </cell>
          <cell r="D3899" t="str">
            <v>900071391-3</v>
          </cell>
          <cell r="E3899" t="str">
            <v>OPERATIVA</v>
          </cell>
          <cell r="F3899">
            <v>43647</v>
          </cell>
          <cell r="G3899" t="str">
            <v>INSCRIPCION</v>
          </cell>
          <cell r="H3899">
            <v>44246</v>
          </cell>
          <cell r="I3899" t="str">
            <v>JOSE ANGEL SUAREZ GONZALEZ</v>
          </cell>
          <cell r="J3899">
            <v>15469</v>
          </cell>
          <cell r="K3899" t="str">
            <v>VEREDA SAN ESTEBAN</v>
          </cell>
          <cell r="L3899" t="str">
            <v>BOYACÁ</v>
          </cell>
          <cell r="M3899" t="str">
            <v>MONIQUIRA</v>
          </cell>
          <cell r="N3899" t="str">
            <v>7281951  |  7281951</v>
          </cell>
          <cell r="O3899">
            <v>3153206193</v>
          </cell>
          <cell r="P3899" t="str">
            <v>joseangelsg2000@yahoo.com</v>
          </cell>
          <cell r="Q3899" t="str">
            <v>ASOCIACION DE USUARIOS</v>
          </cell>
          <cell r="R3899" t="str">
            <v>ORGANIZACION AUTORIZADA</v>
          </cell>
        </row>
        <row r="3900">
          <cell r="A3900">
            <v>53627</v>
          </cell>
          <cell r="B3900" t="str">
            <v>ASOCIACION DE SUSCRIPTORES DEL ACUEDUCTO VEREDA NARANJAL ALTO DEL MUNICIPIO DE MONIQUIRA DEPARTAMENTO DE BOYACA</v>
          </cell>
          <cell r="C3900">
            <v>44238</v>
          </cell>
          <cell r="D3900" t="str">
            <v>900284109-7</v>
          </cell>
          <cell r="E3900" t="str">
            <v>OPERATIVA</v>
          </cell>
          <cell r="F3900">
            <v>43709</v>
          </cell>
          <cell r="G3900" t="str">
            <v>INSCRIPCION</v>
          </cell>
          <cell r="H3900">
            <v>44246</v>
          </cell>
          <cell r="I3900" t="str">
            <v>LUIS HERNANDO MONTES JIMENEZ</v>
          </cell>
          <cell r="J3900">
            <v>15469</v>
          </cell>
          <cell r="K3900" t="str">
            <v>VEREDA NARANJAL ALTO</v>
          </cell>
          <cell r="L3900" t="str">
            <v>BOYACÁ</v>
          </cell>
          <cell r="M3900" t="str">
            <v>MONIQUIRA</v>
          </cell>
          <cell r="N3900" t="str">
            <v>7281951  |  7281951</v>
          </cell>
          <cell r="O3900">
            <v>3103256056</v>
          </cell>
          <cell r="P3900" t="str">
            <v>acuenaranjal.alto@gmail.com</v>
          </cell>
          <cell r="Q3900" t="str">
            <v>ASOCIACION DE USUARIOS</v>
          </cell>
          <cell r="R3900" t="str">
            <v>ORGANIZACION AUTORIZADA</v>
          </cell>
        </row>
        <row r="3901">
          <cell r="A3901">
            <v>53666</v>
          </cell>
          <cell r="B3901" t="str">
            <v>EMPRESAS PÚBLICAS MUNICIPALES DE CANDELARIA S.A.S E.S.P</v>
          </cell>
          <cell r="C3901">
            <v>44419</v>
          </cell>
          <cell r="D3901" t="str">
            <v>901350951-9</v>
          </cell>
          <cell r="E3901" t="str">
            <v>OPERATIVA</v>
          </cell>
          <cell r="F3901">
            <v>43831</v>
          </cell>
          <cell r="G3901" t="str">
            <v>ACTUALIZACION</v>
          </cell>
          <cell r="H3901">
            <v>45727</v>
          </cell>
          <cell r="I3901" t="str">
            <v>NATTY MITHCHELLE LEONEL  MARTINEZ</v>
          </cell>
          <cell r="J3901">
            <v>76130</v>
          </cell>
          <cell r="K3901" t="str">
            <v>CARRERA 11 NRO 10 - 55 ESQUINA BARRIO CENTRAL</v>
          </cell>
          <cell r="L3901" t="str">
            <v>VALLE DEL CAUCA</v>
          </cell>
          <cell r="M3901" t="str">
            <v>CANDELARIA</v>
          </cell>
          <cell r="N3901" t="str">
            <v>2600979  |  2601403</v>
          </cell>
          <cell r="O3901">
            <v>3024659853</v>
          </cell>
          <cell r="P3901" t="str">
            <v>contactenos@emcandelaria.gov.co</v>
          </cell>
          <cell r="Q3901" t="str">
            <v>SOCIEDAD POR ACCIONES SIMPLIFICADA</v>
          </cell>
          <cell r="R3901" t="str">
            <v>SOCIEDADES (EMPRESA DE SERVICIOS PUBLICOS)</v>
          </cell>
        </row>
        <row r="3902">
          <cell r="A3902">
            <v>53686</v>
          </cell>
          <cell r="B3902" t="str">
            <v>ASOCIACIÓN DE ACUEDUCTO EL RETIRO</v>
          </cell>
          <cell r="C3902">
            <v>44238</v>
          </cell>
          <cell r="D3902" t="str">
            <v>900876570-0</v>
          </cell>
          <cell r="E3902" t="str">
            <v>OPERATIVA</v>
          </cell>
          <cell r="F3902">
            <v>42226</v>
          </cell>
          <cell r="G3902" t="str">
            <v>INSCRIPCION</v>
          </cell>
          <cell r="H3902">
            <v>44291</v>
          </cell>
          <cell r="I3902" t="str">
            <v>DEVANI JOSE PEREZ AGUAS</v>
          </cell>
          <cell r="J3902">
            <v>13430</v>
          </cell>
          <cell r="K3902" t="str">
            <v>TV 1 Cra 5 - 95 El Retiro</v>
          </cell>
          <cell r="L3902" t="str">
            <v>BOLÍVAR</v>
          </cell>
          <cell r="M3902" t="str">
            <v>MAGANGUE</v>
          </cell>
          <cell r="N3902" t="str">
            <v>6709456  |  8141118</v>
          </cell>
          <cell r="O3902">
            <v>3126709456</v>
          </cell>
          <cell r="P3902" t="str">
            <v>asociacionacueductoretiro@hotmail.com</v>
          </cell>
          <cell r="Q3902" t="str">
            <v>SIN ANIMO DE LUCRO</v>
          </cell>
          <cell r="R3902" t="str">
            <v>ORGANIZACION AUTORIZADA</v>
          </cell>
        </row>
        <row r="3903">
          <cell r="A3903">
            <v>53707</v>
          </cell>
          <cell r="B3903" t="str">
            <v>COMERCIALIZADORA DISEÑO AMBIENTAL S.A.S.</v>
          </cell>
          <cell r="C3903">
            <v>44238</v>
          </cell>
          <cell r="D3903" t="str">
            <v>901416593-0</v>
          </cell>
          <cell r="E3903" t="str">
            <v>OPERATIVA</v>
          </cell>
          <cell r="F3903">
            <v>44136</v>
          </cell>
          <cell r="G3903" t="str">
            <v>ACTUALIZACION</v>
          </cell>
          <cell r="H3903">
            <v>45705</v>
          </cell>
          <cell r="I3903" t="str">
            <v>GLORIA ESTHER DUARTE ORJUELA</v>
          </cell>
          <cell r="J3903">
            <v>11001</v>
          </cell>
          <cell r="K3903" t="str">
            <v>CRA 75 C SUR # 60 B 69</v>
          </cell>
          <cell r="L3903" t="str">
            <v>BOGOTÁ, D.C.</v>
          </cell>
          <cell r="M3903" t="str">
            <v>BOGOTA, D.C.</v>
          </cell>
          <cell r="N3903" t="str">
            <v>0000000  |  0000000</v>
          </cell>
          <cell r="O3903">
            <v>3012919286</v>
          </cell>
          <cell r="P3903" t="str">
            <v>recibosa2020@gmail.com</v>
          </cell>
          <cell r="Q3903" t="str">
            <v>SOCIEDAD POR ACCIONES SIMPLIFICADA</v>
          </cell>
          <cell r="R3903" t="str">
            <v>SOCIEDADES (EMPRESA DE SERVICIOS PUBLICOS)</v>
          </cell>
        </row>
        <row r="3904">
          <cell r="A3904">
            <v>53708</v>
          </cell>
          <cell r="B3904" t="str">
            <v>CORPORACIÓN AMBIENTAL RECUPERADORA DEL SAN JORGE</v>
          </cell>
          <cell r="C3904">
            <v>44537</v>
          </cell>
          <cell r="D3904" t="str">
            <v>901410136-0</v>
          </cell>
          <cell r="E3904" t="str">
            <v>OPERATIVA</v>
          </cell>
          <cell r="F3904">
            <v>44075</v>
          </cell>
          <cell r="G3904" t="str">
            <v>ACTUALIZACION</v>
          </cell>
          <cell r="H3904">
            <v>45392</v>
          </cell>
          <cell r="I3904" t="str">
            <v>RAFAEL  DELGADO DOMINGUEZ</v>
          </cell>
          <cell r="J3904">
            <v>23466</v>
          </cell>
          <cell r="K3904" t="str">
            <v>calle 17#10-09</v>
          </cell>
          <cell r="L3904" t="str">
            <v>CÓRDOBA</v>
          </cell>
          <cell r="M3904" t="str">
            <v>MONTELIBANO</v>
          </cell>
          <cell r="N3904" t="str">
            <v>3005124  |  3002419</v>
          </cell>
          <cell r="O3904">
            <v>3005124160</v>
          </cell>
          <cell r="P3904" t="str">
            <v>corpo.redsan@gmail.com</v>
          </cell>
          <cell r="Q3904" t="str">
            <v>CORPORACION</v>
          </cell>
          <cell r="R3904" t="str">
            <v>ORGANIZACION AUTORIZADA</v>
          </cell>
        </row>
        <row r="3905">
          <cell r="A3905">
            <v>53726</v>
          </cell>
          <cell r="B3905" t="str">
            <v xml:space="preserve">ASOCIACION SOLIDARIA DE RECICLADORES UNIDOS POR CUNDINAMARCA </v>
          </cell>
          <cell r="C3905">
            <v>44363</v>
          </cell>
          <cell r="D3905" t="str">
            <v>901453583-4</v>
          </cell>
          <cell r="E3905" t="str">
            <v>OPERATIVA</v>
          </cell>
          <cell r="F3905">
            <v>44223</v>
          </cell>
          <cell r="G3905" t="str">
            <v>ACTUALIZACION</v>
          </cell>
          <cell r="H3905">
            <v>45342</v>
          </cell>
          <cell r="I3905" t="str">
            <v xml:space="preserve">ANGEL STIVEN  GARCIA  MARTIN </v>
          </cell>
          <cell r="J3905">
            <v>25772</v>
          </cell>
          <cell r="K3905" t="str">
            <v xml:space="preserve">CL 9 3 05 </v>
          </cell>
          <cell r="L3905" t="str">
            <v>CUNDINAMARCA</v>
          </cell>
          <cell r="M3905" t="str">
            <v>SUESCA</v>
          </cell>
          <cell r="N3905" t="str">
            <v>3115652  |  3503503</v>
          </cell>
          <cell r="O3905">
            <v>3115652752</v>
          </cell>
          <cell r="P3905" t="str">
            <v>asoruc54@gmail.com</v>
          </cell>
          <cell r="Q3905" t="str">
            <v>EMPRESA DE ECONOMIA SOLIDARIA</v>
          </cell>
          <cell r="R3905" t="str">
            <v>ORGANIZACION AUTORIZADA</v>
          </cell>
        </row>
        <row r="3906">
          <cell r="A3906">
            <v>53727</v>
          </cell>
          <cell r="B3906" t="str">
            <v>EMPRESA DE SERVICIOS PUBLICOS DE REGIDOR S.A.S. E.S.P</v>
          </cell>
          <cell r="C3906">
            <v>44817</v>
          </cell>
          <cell r="D3906" t="str">
            <v>900570549-0</v>
          </cell>
          <cell r="E3906" t="str">
            <v>OPERATIVA</v>
          </cell>
          <cell r="F3906">
            <v>41275</v>
          </cell>
          <cell r="G3906" t="str">
            <v>ACTUALIZACION</v>
          </cell>
          <cell r="H3906">
            <v>45365</v>
          </cell>
          <cell r="I3906" t="str">
            <v>IVETH QUINONES GIL</v>
          </cell>
          <cell r="J3906">
            <v>13580</v>
          </cell>
          <cell r="K3906" t="str">
            <v>Alcaldia Municipal Avenida Rio Viejo</v>
          </cell>
          <cell r="L3906" t="str">
            <v>BOLÍVAR</v>
          </cell>
          <cell r="M3906" t="str">
            <v>REGIDOR</v>
          </cell>
          <cell r="N3906" t="str">
            <v>0000000  |  0000000</v>
          </cell>
          <cell r="O3906">
            <v>3233918903</v>
          </cell>
          <cell r="P3906" t="str">
            <v>emseregidor03@gmail.com</v>
          </cell>
          <cell r="Q3906" t="str">
            <v>SOCIEDAD POR ACCIONES SIMPLIFICADA</v>
          </cell>
          <cell r="R3906" t="str">
            <v>SOCIEDADES (EMPRESA DE SERVICIOS PUBLICOS)</v>
          </cell>
        </row>
        <row r="3907">
          <cell r="A3907">
            <v>53807</v>
          </cell>
          <cell r="B3907" t="str">
            <v>Asociación de Recicladores del Tolima Limpia</v>
          </cell>
          <cell r="C3907">
            <v>44243</v>
          </cell>
          <cell r="D3907" t="str">
            <v>901451323-7</v>
          </cell>
          <cell r="E3907" t="str">
            <v>OPERATIVA</v>
          </cell>
          <cell r="F3907">
            <v>44136</v>
          </cell>
          <cell r="G3907" t="str">
            <v>ACTUALIZACION</v>
          </cell>
          <cell r="H3907">
            <v>45404</v>
          </cell>
          <cell r="I3907" t="str">
            <v>LEYDY PAOLA DURAN POLOCHE</v>
          </cell>
          <cell r="J3907">
            <v>73001</v>
          </cell>
          <cell r="K3907" t="str">
            <v>CALLE 145 # 14-49</v>
          </cell>
          <cell r="L3907" t="str">
            <v>TOLIMA</v>
          </cell>
          <cell r="M3907" t="str">
            <v>IBAGUE</v>
          </cell>
          <cell r="N3907" t="str">
            <v>3124897  |  3124897</v>
          </cell>
          <cell r="O3907">
            <v>3124897982</v>
          </cell>
          <cell r="P3907" t="str">
            <v>asoretol@gmail.com</v>
          </cell>
          <cell r="Q3907" t="str">
            <v>SIN ANIMO DE LUCRO</v>
          </cell>
          <cell r="R3907" t="str">
            <v>ORGANIZACION AUTORIZADA</v>
          </cell>
        </row>
        <row r="3908">
          <cell r="A3908">
            <v>53828</v>
          </cell>
          <cell r="B3908" t="str">
            <v>ECO AMBIENTALES DEL HUILA ESP SAS</v>
          </cell>
          <cell r="C3908">
            <v>44245</v>
          </cell>
          <cell r="D3908" t="str">
            <v>901455973-2</v>
          </cell>
          <cell r="E3908" t="str">
            <v>OPERATIVA</v>
          </cell>
          <cell r="F3908">
            <v>44228</v>
          </cell>
          <cell r="G3908" t="str">
            <v>ACTUALIZACION</v>
          </cell>
          <cell r="H3908">
            <v>45726</v>
          </cell>
          <cell r="I3908" t="str">
            <v>JEISSON FABIAN CUELLAR MURCIA</v>
          </cell>
          <cell r="J3908">
            <v>41298</v>
          </cell>
          <cell r="K3908" t="str">
            <v>calle 2a No 18-40</v>
          </cell>
          <cell r="L3908" t="str">
            <v>HUILA</v>
          </cell>
          <cell r="M3908" t="str">
            <v>GARZON</v>
          </cell>
          <cell r="N3908" t="str">
            <v>0000000  |  0000000</v>
          </cell>
          <cell r="O3908">
            <v>3163308680</v>
          </cell>
          <cell r="P3908" t="str">
            <v>ecoambientales05@gmail.com</v>
          </cell>
          <cell r="Q3908" t="str">
            <v>SOCIEDAD POR ACCIONES SIMPLIFICADA</v>
          </cell>
          <cell r="R3908" t="str">
            <v>SOCIEDADES (EMPRESA DE SERVICIOS PUBLICOS)</v>
          </cell>
        </row>
        <row r="3909">
          <cell r="A3909">
            <v>53846</v>
          </cell>
          <cell r="B3909" t="str">
            <v>CLIP AGUAS SAS ESP</v>
          </cell>
          <cell r="C3909">
            <v>44928</v>
          </cell>
          <cell r="D3909" t="str">
            <v>901407588-5</v>
          </cell>
          <cell r="E3909" t="str">
            <v>OPERATIVA</v>
          </cell>
          <cell r="F3909">
            <v>44910</v>
          </cell>
          <cell r="G3909" t="str">
            <v>INSCRIPCION</v>
          </cell>
          <cell r="H3909">
            <v>45016</v>
          </cell>
          <cell r="I3909" t="str">
            <v>NICOLAI ANDRES TRESPALACIOS TORRES</v>
          </cell>
          <cell r="J3909">
            <v>76001</v>
          </cell>
          <cell r="K3909" t="str">
            <v>CALLE 36 NORTE 6A-65 PISO 13 OF 1304</v>
          </cell>
          <cell r="L3909" t="str">
            <v>VALLE DEL CAUCA</v>
          </cell>
          <cell r="M3909" t="str">
            <v>CALI</v>
          </cell>
          <cell r="N3909" t="str">
            <v>8965066  |  8965067</v>
          </cell>
          <cell r="O3909">
            <v>3218000832</v>
          </cell>
          <cell r="P3909" t="str">
            <v>yjimenez@centrologisticoclip.com</v>
          </cell>
          <cell r="Q3909" t="str">
            <v>SOCIEDAD POR ACCIONES SIMPLIFICADA</v>
          </cell>
          <cell r="R3909" t="str">
            <v>SOCIEDADES (EMPRESA DE SERVICIOS PUBLICOS)</v>
          </cell>
        </row>
        <row r="3910">
          <cell r="A3910">
            <v>53866</v>
          </cell>
          <cell r="B3910" t="str">
            <v>Corporación de Reciclajes de la Costa</v>
          </cell>
          <cell r="C3910">
            <v>44251</v>
          </cell>
          <cell r="D3910" t="str">
            <v>901443714-1</v>
          </cell>
          <cell r="E3910" t="str">
            <v>OPERATIVA</v>
          </cell>
          <cell r="F3910">
            <v>44202</v>
          </cell>
          <cell r="G3910" t="str">
            <v>ACTUALIZACION</v>
          </cell>
          <cell r="H3910">
            <v>44985</v>
          </cell>
          <cell r="I3910" t="str">
            <v>CARLOS FIDALGO DIAZ SANDOVAL</v>
          </cell>
          <cell r="J3910">
            <v>8001</v>
          </cell>
          <cell r="K3910" t="str">
            <v>CALLE 32 #36-24</v>
          </cell>
          <cell r="L3910" t="str">
            <v>ATLÁNTICO</v>
          </cell>
          <cell r="M3910" t="str">
            <v>BARRANQUILLA</v>
          </cell>
          <cell r="N3910" t="str">
            <v>0000000  |  0000000</v>
          </cell>
          <cell r="O3910">
            <v>3004462982</v>
          </cell>
          <cell r="P3910" t="str">
            <v>CORECOSTA2021@GMAIL.COM</v>
          </cell>
          <cell r="Q3910" t="str">
            <v>CORPORACION</v>
          </cell>
          <cell r="R3910" t="str">
            <v>ORGANIZACION AUTORIZADA</v>
          </cell>
        </row>
        <row r="3911">
          <cell r="A3911">
            <v>53886</v>
          </cell>
          <cell r="B3911" t="str">
            <v>ASOCIACION DE RECICLADORES DC</v>
          </cell>
          <cell r="C3911">
            <v>44298</v>
          </cell>
          <cell r="D3911" t="str">
            <v>901450128-2</v>
          </cell>
          <cell r="E3911" t="str">
            <v>OPERATIVA</v>
          </cell>
          <cell r="F3911">
            <v>44228</v>
          </cell>
          <cell r="G3911" t="str">
            <v>ACTUALIZACION</v>
          </cell>
          <cell r="H3911">
            <v>45737</v>
          </cell>
          <cell r="I3911" t="str">
            <v>GLORIA PINO VILLEGAS</v>
          </cell>
          <cell r="J3911">
            <v>11001</v>
          </cell>
          <cell r="K3911" t="str">
            <v>CR 9 2 30</v>
          </cell>
          <cell r="L3911" t="str">
            <v>BOGOTÁ, D.C.</v>
          </cell>
          <cell r="M3911" t="str">
            <v>BOGOTA, D.C.</v>
          </cell>
          <cell r="N3911" t="str">
            <v>0000000  |  0000000</v>
          </cell>
          <cell r="O3911">
            <v>3104406264</v>
          </cell>
          <cell r="P3911" t="str">
            <v>asociacionderecicladoresdc@gmail.com</v>
          </cell>
          <cell r="Q3911" t="str">
            <v>SIN ANIMO DE LUCRO</v>
          </cell>
          <cell r="R3911" t="str">
            <v>ORGANIZACION AUTORIZADA</v>
          </cell>
        </row>
        <row r="3912">
          <cell r="A3912">
            <v>53890</v>
          </cell>
          <cell r="B3912" t="str">
            <v>ASOCIACION DE RECICLADORES RECICLAJE ESPECIAL</v>
          </cell>
          <cell r="C3912">
            <v>44246</v>
          </cell>
          <cell r="D3912" t="str">
            <v>901455002-6</v>
          </cell>
          <cell r="E3912" t="str">
            <v>OPERATIVA</v>
          </cell>
          <cell r="F3912">
            <v>44226</v>
          </cell>
          <cell r="G3912" t="str">
            <v>ACTUALIZACION</v>
          </cell>
          <cell r="H3912">
            <v>45496</v>
          </cell>
          <cell r="I3912" t="str">
            <v>DAYANNA ELIZABETH RAMIREZ MORALES</v>
          </cell>
          <cell r="J3912">
            <v>11001</v>
          </cell>
          <cell r="K3912" t="str">
            <v>CRA 95 B 42 G 46</v>
          </cell>
          <cell r="L3912" t="str">
            <v>BOGOTÁ, D.C.</v>
          </cell>
          <cell r="M3912" t="str">
            <v>BOGOTA, D.C.</v>
          </cell>
          <cell r="N3912" t="str">
            <v>3143234  |  3115319</v>
          </cell>
          <cell r="O3912">
            <v>3143234296</v>
          </cell>
          <cell r="P3912" t="str">
            <v>areciclajeespecial@gmail.com</v>
          </cell>
          <cell r="Q3912" t="str">
            <v>SIN ANIMO DE LUCRO</v>
          </cell>
          <cell r="R3912" t="str">
            <v>ORGANIZACION AUTORIZADA</v>
          </cell>
        </row>
        <row r="3913">
          <cell r="A3913">
            <v>53906</v>
          </cell>
          <cell r="B3913" t="str">
            <v xml:space="preserve">JUNTA DE ACCION COMUNAL VEREDA CALDO PRIETO </v>
          </cell>
          <cell r="C3913">
            <v>44284</v>
          </cell>
          <cell r="D3913" t="str">
            <v>900776565-4</v>
          </cell>
          <cell r="E3913" t="str">
            <v>OPERATIVA</v>
          </cell>
          <cell r="F3913">
            <v>40749</v>
          </cell>
          <cell r="G3913" t="str">
            <v>INSCRIPCION</v>
          </cell>
          <cell r="H3913">
            <v>44336</v>
          </cell>
          <cell r="I3913" t="str">
            <v>MANUEL FRANCISCO  DIAZ  HERNANDEZ</v>
          </cell>
          <cell r="J3913">
            <v>23079</v>
          </cell>
          <cell r="K3913" t="str">
            <v>CR 8A 6-32</v>
          </cell>
          <cell r="L3913" t="str">
            <v>CÓRDOBA</v>
          </cell>
          <cell r="M3913" t="str">
            <v>BUENAVISTA</v>
          </cell>
          <cell r="N3913" t="str">
            <v>1111111  |  1111111</v>
          </cell>
          <cell r="O3913">
            <v>3186403371</v>
          </cell>
          <cell r="P3913" t="str">
            <v>jaccaldoprieto@hotmail.com</v>
          </cell>
          <cell r="Q3913" t="str">
            <v>JUNTA DE ACCION COMUNAL</v>
          </cell>
          <cell r="R3913" t="str">
            <v>ORGANIZACION AUTORIZADA</v>
          </cell>
        </row>
        <row r="3914">
          <cell r="A3914">
            <v>53928</v>
          </cell>
          <cell r="B3914" t="str">
            <v>JUNTA DE ACCION COMUNAL DE LA VEREDA COSTA RICA</v>
          </cell>
          <cell r="C3914">
            <v>44376</v>
          </cell>
          <cell r="D3914" t="str">
            <v>901064226-0</v>
          </cell>
          <cell r="E3914" t="str">
            <v>OPERATIVA</v>
          </cell>
          <cell r="F3914">
            <v>38189</v>
          </cell>
          <cell r="G3914" t="str">
            <v>ACTUALIZACION</v>
          </cell>
          <cell r="H3914">
            <v>45349</v>
          </cell>
          <cell r="I3914" t="str">
            <v>SANDRA LUCIA CENTENA MONTES</v>
          </cell>
          <cell r="J3914">
            <v>23079</v>
          </cell>
          <cell r="K3914" t="str">
            <v xml:space="preserve">CR 3 CL 1-300 COSTA RICA </v>
          </cell>
          <cell r="L3914" t="str">
            <v>CÓRDOBA</v>
          </cell>
          <cell r="M3914" t="str">
            <v>BUENAVISTA</v>
          </cell>
          <cell r="N3914" t="str">
            <v>1111111  |  1111111</v>
          </cell>
          <cell r="O3914">
            <v>3103668936</v>
          </cell>
          <cell r="P3914" t="str">
            <v>centenasandralucia682@gmail.com</v>
          </cell>
          <cell r="Q3914" t="str">
            <v>JUNTA DE ACCION COMUNAL</v>
          </cell>
          <cell r="R3914" t="str">
            <v>ORGANIZACION AUTORIZADA</v>
          </cell>
        </row>
        <row r="3915">
          <cell r="A3915">
            <v>53946</v>
          </cell>
          <cell r="B3915" t="str">
            <v>JUNTA DE ACCION COMUNAL ACUEDUCTO RURAL CORREGIMIENTO CIENAGA LAS MARIAS</v>
          </cell>
          <cell r="C3915">
            <v>44321</v>
          </cell>
          <cell r="D3915" t="str">
            <v>900768764-1</v>
          </cell>
          <cell r="E3915" t="str">
            <v>OPERATIVA</v>
          </cell>
          <cell r="F3915">
            <v>36728</v>
          </cell>
          <cell r="G3915" t="str">
            <v>ACTUALIZACION</v>
          </cell>
          <cell r="H3915">
            <v>45596</v>
          </cell>
          <cell r="I3915" t="str">
            <v>VICTOR DAVID  MEJIA SERPA</v>
          </cell>
          <cell r="J3915">
            <v>23079</v>
          </cell>
          <cell r="K3915" t="str">
            <v>CALLE 3 NUMERO1-165</v>
          </cell>
          <cell r="L3915" t="str">
            <v>CÓRDOBA</v>
          </cell>
          <cell r="M3915" t="str">
            <v>BUENAVISTA</v>
          </cell>
          <cell r="N3915" t="str">
            <v>7712036  |  7712036</v>
          </cell>
          <cell r="O3915">
            <v>3028040297</v>
          </cell>
          <cell r="P3915" t="str">
            <v>jaccienegalasmaria@gmail.com</v>
          </cell>
          <cell r="Q3915" t="str">
            <v>JUNTA DE ACCION COMUNAL</v>
          </cell>
          <cell r="R3915" t="str">
            <v>ORGANIZACION AUTORIZADA</v>
          </cell>
        </row>
        <row r="3916">
          <cell r="A3916">
            <v>53966</v>
          </cell>
          <cell r="B3916" t="str">
            <v>ECOREVERTIR SAS</v>
          </cell>
          <cell r="C3916">
            <v>44320</v>
          </cell>
          <cell r="D3916" t="str">
            <v>901448875-1</v>
          </cell>
          <cell r="E3916" t="str">
            <v>OPERATIVA</v>
          </cell>
          <cell r="F3916">
            <v>44223</v>
          </cell>
          <cell r="G3916" t="str">
            <v>ACTUALIZACION</v>
          </cell>
          <cell r="H3916">
            <v>45136</v>
          </cell>
          <cell r="I3916" t="str">
            <v>LUIS ALEJANDRO RUEDA RODRIGUEZ</v>
          </cell>
          <cell r="J3916">
            <v>11001</v>
          </cell>
          <cell r="K3916" t="str">
            <v>km 5 via pasquilla mochuelo alto</v>
          </cell>
          <cell r="L3916" t="str">
            <v>BOGOTÁ, D.C.</v>
          </cell>
          <cell r="M3916" t="str">
            <v>BOGOTA, D.C.</v>
          </cell>
          <cell r="N3916" t="str">
            <v>3106084  |  7777777</v>
          </cell>
          <cell r="O3916">
            <v>3106084085</v>
          </cell>
          <cell r="P3916" t="str">
            <v>ecorevertir@gmail.com</v>
          </cell>
          <cell r="Q3916" t="str">
            <v>SOCIEDAD POR ACCIONES SIMPLIFICADA</v>
          </cell>
          <cell r="R3916" t="str">
            <v>SOCIEDADES (EMPRESA DE SERVICIOS PUBLICOS)</v>
          </cell>
        </row>
        <row r="3917">
          <cell r="A3917">
            <v>53967</v>
          </cell>
          <cell r="B3917" t="str">
            <v>ASOCIACION COLOMBIANA DE RECUPERADORES DE OFICIO DEL HABITAT</v>
          </cell>
          <cell r="C3917">
            <v>44252</v>
          </cell>
          <cell r="D3917" t="str">
            <v>901449981-7</v>
          </cell>
          <cell r="E3917" t="str">
            <v>OPERATIVA</v>
          </cell>
          <cell r="F3917">
            <v>44208</v>
          </cell>
          <cell r="G3917" t="str">
            <v>ACTUALIZACION</v>
          </cell>
          <cell r="H3917">
            <v>45506</v>
          </cell>
          <cell r="I3917" t="str">
            <v>LUZ   DARY DAZA VANEGAS</v>
          </cell>
          <cell r="J3917">
            <v>11001</v>
          </cell>
          <cell r="K3917" t="str">
            <v>carrera 75 c # 60 b 79 sur</v>
          </cell>
          <cell r="L3917" t="str">
            <v>BOGOTÁ, D.C.</v>
          </cell>
          <cell r="M3917" t="str">
            <v>BOGOTA, D.C.</v>
          </cell>
          <cell r="N3917" t="str">
            <v>0000000  |  0000000</v>
          </cell>
          <cell r="O3917">
            <v>3142211987</v>
          </cell>
          <cell r="P3917" t="str">
            <v>acrohcolombiana@gamil.com</v>
          </cell>
          <cell r="Q3917" t="str">
            <v>SIN ANIMO DE LUCRO</v>
          </cell>
          <cell r="R3917" t="str">
            <v>ORGANIZACION AUTORIZADA</v>
          </cell>
        </row>
        <row r="3918">
          <cell r="A3918">
            <v>53968</v>
          </cell>
          <cell r="B3918" t="str">
            <v>AQUA.FLUX ESP SAS</v>
          </cell>
          <cell r="C3918">
            <v>45139</v>
          </cell>
          <cell r="D3918" t="str">
            <v>901436624-6</v>
          </cell>
          <cell r="E3918" t="str">
            <v>OPERATIVA</v>
          </cell>
          <cell r="F3918">
            <v>45017</v>
          </cell>
          <cell r="G3918" t="str">
            <v>ACTUALIZACION</v>
          </cell>
          <cell r="H3918">
            <v>45401</v>
          </cell>
          <cell r="I3918" t="str">
            <v>MELISSA DIAZ PERDOMO</v>
          </cell>
          <cell r="J3918">
            <v>41524</v>
          </cell>
          <cell r="K3918" t="str">
            <v xml:space="preserve">CALLE 37 N. 6P-185 VIA SANTA CLARA </v>
          </cell>
          <cell r="L3918" t="str">
            <v>HUILA</v>
          </cell>
          <cell r="M3918" t="str">
            <v>PALERMO</v>
          </cell>
          <cell r="N3918" t="str">
            <v>0000000  |  0000000</v>
          </cell>
          <cell r="O3918">
            <v>3175907427</v>
          </cell>
          <cell r="P3918" t="str">
            <v>aqua.flux@hotmail.com</v>
          </cell>
          <cell r="Q3918" t="str">
            <v>SOCIEDAD POR ACCIONES SIMPLIFICADA</v>
          </cell>
          <cell r="R3918" t="str">
            <v>SOCIEDADES (EMPRESA DE SERVICIOS PUBLICOS)</v>
          </cell>
        </row>
        <row r="3919">
          <cell r="A3919">
            <v>53988</v>
          </cell>
          <cell r="B3919" t="str">
            <v>ASOCIACION AMBIENTAL DE RECUPERADORES Y RECICLADORES DE TENJO</v>
          </cell>
          <cell r="C3919">
            <v>44251</v>
          </cell>
          <cell r="D3919" t="str">
            <v>901455373-3</v>
          </cell>
          <cell r="E3919" t="str">
            <v>OPERATIVA</v>
          </cell>
          <cell r="F3919">
            <v>44210</v>
          </cell>
          <cell r="G3919" t="str">
            <v>ACTUALIZACION</v>
          </cell>
          <cell r="H3919">
            <v>45539</v>
          </cell>
          <cell r="I3919" t="str">
            <v>ELIZABETH MALAVER ACOSTA</v>
          </cell>
          <cell r="J3919">
            <v>25799</v>
          </cell>
          <cell r="K3919" t="str">
            <v>CHURUGUACO BAJO SC LA CUMBRE</v>
          </cell>
          <cell r="L3919" t="str">
            <v>CUNDINAMARCA</v>
          </cell>
          <cell r="M3919" t="str">
            <v>TENJO</v>
          </cell>
          <cell r="N3919" t="str">
            <v>0000000  |  0000000</v>
          </cell>
          <cell r="O3919">
            <v>3222305948</v>
          </cell>
          <cell r="P3919" t="str">
            <v>asoambientaltenjo@gmail.com</v>
          </cell>
          <cell r="Q3919" t="str">
            <v>SIN ANIMO DE LUCRO</v>
          </cell>
          <cell r="R3919" t="str">
            <v>ORGANIZACION AUTORIZADA</v>
          </cell>
        </row>
        <row r="3920">
          <cell r="A3920">
            <v>54007</v>
          </cell>
          <cell r="B3920" t="str">
            <v>JUNTA DE ACCION COMUNAL VEREDA BUENOS AIRES</v>
          </cell>
          <cell r="C3920">
            <v>44341</v>
          </cell>
          <cell r="D3920" t="str">
            <v>901056399-2</v>
          </cell>
          <cell r="E3920" t="str">
            <v>OPERATIVA</v>
          </cell>
          <cell r="F3920">
            <v>40247</v>
          </cell>
          <cell r="G3920" t="str">
            <v>ACTUALIZACION</v>
          </cell>
          <cell r="H3920">
            <v>45281</v>
          </cell>
          <cell r="I3920" t="str">
            <v>GUSTAVO ADOLFO RIQUEME MONTES</v>
          </cell>
          <cell r="J3920">
            <v>23079</v>
          </cell>
          <cell r="K3920" t="str">
            <v>VEREDA BUENOS AIRES CRA 2-208</v>
          </cell>
          <cell r="L3920" t="str">
            <v>CÓRDOBA</v>
          </cell>
          <cell r="M3920" t="str">
            <v>BUENAVISTA</v>
          </cell>
          <cell r="N3920" t="str">
            <v>1111111  |  1111111</v>
          </cell>
          <cell r="O3920">
            <v>3137604250</v>
          </cell>
          <cell r="P3920" t="str">
            <v>juntaaccioncomunalbuenosaires@hotmail.com</v>
          </cell>
          <cell r="Q3920" t="str">
            <v>JUNTA DE ACCION COMUNAL</v>
          </cell>
          <cell r="R3920" t="str">
            <v>ORGANIZACION AUTORIZADA</v>
          </cell>
        </row>
        <row r="3921">
          <cell r="A3921">
            <v>54008</v>
          </cell>
          <cell r="B3921" t="str">
            <v>ASOCIACION DE RECICLADORES P&amp;L</v>
          </cell>
          <cell r="C3921">
            <v>44257</v>
          </cell>
          <cell r="D3921" t="str">
            <v>901452698-8</v>
          </cell>
          <cell r="E3921" t="str">
            <v>OPERATIVA</v>
          </cell>
          <cell r="F3921">
            <v>44232</v>
          </cell>
          <cell r="G3921" t="str">
            <v>ACTUALIZACION</v>
          </cell>
          <cell r="H3921">
            <v>45399</v>
          </cell>
          <cell r="I3921" t="str">
            <v>DALIA DEL PILAR NOY GORDILLO</v>
          </cell>
          <cell r="J3921">
            <v>11001</v>
          </cell>
          <cell r="K3921" t="str">
            <v>Cra 110 19 A 41</v>
          </cell>
          <cell r="L3921" t="str">
            <v>BOGOTÁ, D.C.</v>
          </cell>
          <cell r="M3921" t="str">
            <v>BOGOTA, D.C.</v>
          </cell>
          <cell r="N3921" t="str">
            <v>3208825  |  3132656</v>
          </cell>
          <cell r="O3921">
            <v>3208825379</v>
          </cell>
          <cell r="P3921" t="str">
            <v>asociacionderecicladorespyl@hotmail.com</v>
          </cell>
          <cell r="Q3921" t="str">
            <v>SIN ANIMO DE LUCRO</v>
          </cell>
          <cell r="R3921" t="str">
            <v>ORGANIZACION AUTORIZADA</v>
          </cell>
        </row>
        <row r="3922">
          <cell r="A3922">
            <v>54009</v>
          </cell>
          <cell r="B3922" t="str">
            <v>Asociacion de Recicladores GREEN PLANET</v>
          </cell>
          <cell r="C3922">
            <v>44257</v>
          </cell>
          <cell r="D3922" t="str">
            <v>901458714-5</v>
          </cell>
          <cell r="E3922" t="str">
            <v>OPERATIVA</v>
          </cell>
          <cell r="F3922">
            <v>44229</v>
          </cell>
          <cell r="G3922" t="str">
            <v>ACTUALIZACION</v>
          </cell>
          <cell r="H3922">
            <v>45401</v>
          </cell>
          <cell r="I3922" t="str">
            <v>GISSETH  VASQUEZ RAMIREZ</v>
          </cell>
          <cell r="J3922">
            <v>11001</v>
          </cell>
          <cell r="K3922" t="str">
            <v>Calle 163 A 7 B 0</v>
          </cell>
          <cell r="L3922" t="str">
            <v>BOGOTÁ, D.C.</v>
          </cell>
          <cell r="M3922" t="str">
            <v>BOGOTA, D.C.</v>
          </cell>
          <cell r="N3922" t="str">
            <v>4538990  |  4538990</v>
          </cell>
          <cell r="O3922">
            <v>3209490390</v>
          </cell>
          <cell r="P3922" t="str">
            <v>ecogreenplanet21@gmail.com</v>
          </cell>
          <cell r="Q3922" t="str">
            <v>SIN ANIMO DE LUCRO</v>
          </cell>
          <cell r="R3922" t="str">
            <v>ORGANIZACION AUTORIZADA</v>
          </cell>
        </row>
        <row r="3923">
          <cell r="A3923">
            <v>54026</v>
          </cell>
          <cell r="B3923" t="str">
            <v>ASOCIACION DE RECICLADORES ECA SOLEDAD CERO BASURA</v>
          </cell>
          <cell r="C3923">
            <v>44253</v>
          </cell>
          <cell r="D3923" t="str">
            <v>901418634-3</v>
          </cell>
          <cell r="E3923" t="str">
            <v>OPERATIVA</v>
          </cell>
          <cell r="F3923">
            <v>44253</v>
          </cell>
          <cell r="G3923" t="str">
            <v>INSCRIPCION</v>
          </cell>
          <cell r="H3923">
            <v>44284</v>
          </cell>
          <cell r="I3923" t="str">
            <v>LUIS ALFREDO AMADO MOLINARES</v>
          </cell>
          <cell r="J3923">
            <v>8758</v>
          </cell>
          <cell r="K3923" t="str">
            <v>CALLE 15 # 38 - 66</v>
          </cell>
          <cell r="L3923" t="str">
            <v>ATLÁNTICO</v>
          </cell>
          <cell r="M3923" t="str">
            <v>SOLEDAD</v>
          </cell>
          <cell r="N3923" t="str">
            <v>3005033  |  3005033</v>
          </cell>
          <cell r="O3923">
            <v>3005033172</v>
          </cell>
          <cell r="P3923" t="str">
            <v>ecosolcerobasura@gmail.com</v>
          </cell>
          <cell r="Q3923" t="str">
            <v>SIN ANIMO DE LUCRO</v>
          </cell>
          <cell r="R3923" t="str">
            <v>ORGANIZACION AUTORIZADA</v>
          </cell>
        </row>
        <row r="3924">
          <cell r="A3924">
            <v>54027</v>
          </cell>
          <cell r="B3924" t="str">
            <v>ASOCIACION VIDA PARA EL PLANETA RECICLANDO</v>
          </cell>
          <cell r="C3924">
            <v>44259</v>
          </cell>
          <cell r="D3924" t="str">
            <v>901457119-8</v>
          </cell>
          <cell r="E3924" t="str">
            <v>OPERATIVA</v>
          </cell>
          <cell r="F3924">
            <v>44245</v>
          </cell>
          <cell r="G3924" t="str">
            <v>ACTUALIZACION</v>
          </cell>
          <cell r="H3924">
            <v>45715</v>
          </cell>
          <cell r="I3924" t="str">
            <v>JOSE ALEXANDER ARIAS ORTIZ</v>
          </cell>
          <cell r="J3924">
            <v>11001</v>
          </cell>
          <cell r="K3924" t="str">
            <v>Calle 27 C sur 10-57 este</v>
          </cell>
          <cell r="L3924" t="str">
            <v>BOGOTÁ, D.C.</v>
          </cell>
          <cell r="M3924" t="str">
            <v>BOGOTA, D.C.</v>
          </cell>
          <cell r="N3924" t="str">
            <v>0000000  |  3203755</v>
          </cell>
          <cell r="O3924">
            <v>3203755651</v>
          </cell>
          <cell r="P3924" t="str">
            <v>viplar2021@gmail.com</v>
          </cell>
          <cell r="Q3924" t="str">
            <v>SIN ANIMO DE LUCRO</v>
          </cell>
          <cell r="R3924" t="str">
            <v>ORGANIZACION AUTORIZADA</v>
          </cell>
        </row>
        <row r="3925">
          <cell r="A3925">
            <v>54029</v>
          </cell>
          <cell r="B3925" t="str">
            <v>ASOCIACION DE RECICLADORES UNIDOS POR UNA META</v>
          </cell>
          <cell r="C3925">
            <v>44314</v>
          </cell>
          <cell r="D3925" t="str">
            <v>901450443-8</v>
          </cell>
          <cell r="E3925" t="str">
            <v>OPERATIVA</v>
          </cell>
          <cell r="F3925">
            <v>44216</v>
          </cell>
          <cell r="G3925" t="str">
            <v>ACTUALIZACION</v>
          </cell>
          <cell r="H3925">
            <v>45497</v>
          </cell>
          <cell r="I3925" t="str">
            <v>MARIA ALEJANDRA GONZALEZ LOPEZ</v>
          </cell>
          <cell r="J3925">
            <v>50001</v>
          </cell>
          <cell r="K3925" t="str">
            <v>CARRERA 14 ESTE CALLE 35 A MZ 4 BODEGA 11</v>
          </cell>
          <cell r="L3925" t="str">
            <v>META</v>
          </cell>
          <cell r="M3925" t="str">
            <v>VILLAVICENCIO</v>
          </cell>
          <cell r="N3925" t="str">
            <v>0000000  |  0000000</v>
          </cell>
          <cell r="O3925">
            <v>3115401611</v>
          </cell>
          <cell r="P3925" t="str">
            <v>arumrecicladores@gmail.com</v>
          </cell>
          <cell r="Q3925" t="str">
            <v>SIN ANIMO DE LUCRO</v>
          </cell>
          <cell r="R3925" t="str">
            <v>ORGANIZACION AUTORIZADA</v>
          </cell>
        </row>
        <row r="3926">
          <cell r="A3926">
            <v>54046</v>
          </cell>
          <cell r="B3926" t="str">
            <v xml:space="preserve">JUNTA DE ACCION COMUNAL VEREDA LAS AGUADITAS </v>
          </cell>
          <cell r="C3926">
            <v>44363</v>
          </cell>
          <cell r="D3926" t="str">
            <v>900801535-0</v>
          </cell>
          <cell r="E3926" t="str">
            <v>OPERATIVA</v>
          </cell>
          <cell r="F3926">
            <v>37004</v>
          </cell>
          <cell r="G3926" t="str">
            <v>ACTUALIZACION</v>
          </cell>
          <cell r="H3926">
            <v>45442</v>
          </cell>
          <cell r="I3926" t="str">
            <v>ROGER MANUEL CHEJNE PELAYO</v>
          </cell>
          <cell r="J3926">
            <v>23079</v>
          </cell>
          <cell r="K3926" t="str">
            <v>CL 1  2A-63</v>
          </cell>
          <cell r="L3926" t="str">
            <v>CÓRDOBA</v>
          </cell>
          <cell r="M3926" t="str">
            <v>BUENAVISTA</v>
          </cell>
          <cell r="N3926" t="str">
            <v>1111111  |  1111111</v>
          </cell>
          <cell r="O3926">
            <v>3245700285</v>
          </cell>
          <cell r="P3926" t="str">
            <v>jacaguaditas@gmail.com</v>
          </cell>
          <cell r="Q3926" t="str">
            <v>JUNTA DE ACCION COMUNAL</v>
          </cell>
          <cell r="R3926" t="str">
            <v>ORGANIZACION AUTORIZADA</v>
          </cell>
        </row>
        <row r="3927">
          <cell r="A3927">
            <v>54086</v>
          </cell>
          <cell r="B3927" t="str">
            <v>AGUAS DE PINILLOS E.S.P. S.A.S.</v>
          </cell>
          <cell r="C3927">
            <v>44256</v>
          </cell>
          <cell r="D3927" t="str">
            <v>901447084-6</v>
          </cell>
          <cell r="E3927" t="str">
            <v>OPERATIVA</v>
          </cell>
          <cell r="F3927">
            <v>44256</v>
          </cell>
          <cell r="G3927" t="str">
            <v>ACTUALIZACION</v>
          </cell>
          <cell r="H3927">
            <v>45048</v>
          </cell>
          <cell r="I3927" t="str">
            <v>JUAN EVANGELISTA ORTEGA DIAZ</v>
          </cell>
          <cell r="J3927">
            <v>13549</v>
          </cell>
          <cell r="K3927" t="str">
            <v>calle 4 ·10-40</v>
          </cell>
          <cell r="L3927" t="str">
            <v>BOLÍVAR</v>
          </cell>
          <cell r="M3927" t="str">
            <v>PINILLOS</v>
          </cell>
          <cell r="N3927" t="str">
            <v>5750660  |  5750660</v>
          </cell>
          <cell r="O3927">
            <v>3202427006</v>
          </cell>
          <cell r="P3927" t="str">
            <v>aguasdepinillos@gmail.com</v>
          </cell>
          <cell r="Q3927" t="str">
            <v>SOCIEDAD POR ACCIONES SIMPLIFICADA</v>
          </cell>
          <cell r="R3927" t="str">
            <v>SOCIEDADES (EMPRESA DE SERVICIOS PUBLICOS)</v>
          </cell>
        </row>
        <row r="3928">
          <cell r="A3928">
            <v>54126</v>
          </cell>
          <cell r="B3928" t="str">
            <v>ASOCIACION DE USUARIOS DEL AGUA LAGUNA PESCADOR</v>
          </cell>
          <cell r="C3928">
            <v>44418</v>
          </cell>
          <cell r="D3928" t="str">
            <v>900096579-9</v>
          </cell>
          <cell r="E3928" t="str">
            <v>OPERATIVA</v>
          </cell>
          <cell r="F3928">
            <v>38933</v>
          </cell>
          <cell r="G3928" t="str">
            <v>ACTUALIZACION</v>
          </cell>
          <cell r="H3928">
            <v>45706</v>
          </cell>
          <cell r="I3928" t="str">
            <v xml:space="preserve">JOSE ORLANDO BELALCAZAR </v>
          </cell>
          <cell r="J3928">
            <v>19137</v>
          </cell>
          <cell r="K3928" t="str">
            <v>CENTRO POBLADO CRUCERO PESCADOR</v>
          </cell>
          <cell r="L3928" t="str">
            <v>CAUCA</v>
          </cell>
          <cell r="M3928" t="str">
            <v>CALDONO</v>
          </cell>
          <cell r="N3928" t="str">
            <v>8470088  |  8470088</v>
          </cell>
          <cell r="O3928">
            <v>3117034297</v>
          </cell>
          <cell r="P3928" t="str">
            <v>acualapes@gmail.com</v>
          </cell>
          <cell r="Q3928" t="str">
            <v>ASOCIACION DE USUARIOS</v>
          </cell>
          <cell r="R3928" t="str">
            <v>ORGANIZACION AUTORIZADA</v>
          </cell>
        </row>
        <row r="3929">
          <cell r="A3929">
            <v>54128</v>
          </cell>
          <cell r="B3929" t="str">
            <v>ASOCIACIÓN DE RECICLADORES Y GESTORES AMBIENTALES RURALES DE ANTIOQUIA</v>
          </cell>
          <cell r="C3929">
            <v>44257</v>
          </cell>
          <cell r="D3929" t="str">
            <v>901457108-7</v>
          </cell>
          <cell r="E3929" t="str">
            <v>OPERATIVA</v>
          </cell>
          <cell r="F3929">
            <v>44256</v>
          </cell>
          <cell r="G3929" t="str">
            <v>INSCRIPCION</v>
          </cell>
          <cell r="H3929">
            <v>44319</v>
          </cell>
          <cell r="I3929" t="str">
            <v>JHONATAN FELIPE OSORIO GARCIA</v>
          </cell>
          <cell r="J3929">
            <v>5615</v>
          </cell>
          <cell r="K3929" t="str">
            <v>FINCA EL PROGRESO ZONA INDUSTRIAL VEREDA GALICIA PARTE BAJA</v>
          </cell>
          <cell r="L3929" t="str">
            <v>ANTIOQUIA</v>
          </cell>
          <cell r="M3929" t="str">
            <v>RIONEGRO</v>
          </cell>
          <cell r="N3929" t="str">
            <v>7578968  |  2012068</v>
          </cell>
          <cell r="O3929">
            <v>3112012068</v>
          </cell>
          <cell r="P3929" t="str">
            <v>recolecto.eco@gmail.com</v>
          </cell>
          <cell r="Q3929" t="str">
            <v>EMPRESA ASOCIATIVA DE TRABAJO</v>
          </cell>
          <cell r="R3929" t="str">
            <v>ORGANIZACION AUTORIZADA</v>
          </cell>
        </row>
        <row r="3930">
          <cell r="A3930">
            <v>54129</v>
          </cell>
          <cell r="B3930" t="str">
            <v>ASOCIACION DE RECICLADORES LAS 3R</v>
          </cell>
          <cell r="C3930">
            <v>44285</v>
          </cell>
          <cell r="D3930" t="str">
            <v>901459722-9</v>
          </cell>
          <cell r="E3930" t="str">
            <v>OPERATIVA</v>
          </cell>
          <cell r="F3930">
            <v>44252</v>
          </cell>
          <cell r="G3930" t="str">
            <v>ACTUALIZACION</v>
          </cell>
          <cell r="H3930">
            <v>44696</v>
          </cell>
          <cell r="I3930" t="str">
            <v>JONNATHAN ALBEIRO GONZALEZ HERRERA</v>
          </cell>
          <cell r="J3930">
            <v>11001</v>
          </cell>
          <cell r="K3930" t="str">
            <v>CARRERA 35 A # 1H-61</v>
          </cell>
          <cell r="L3930" t="str">
            <v>BOGOTÁ, D.C.</v>
          </cell>
          <cell r="M3930" t="str">
            <v>BOGOTA, D.C.</v>
          </cell>
          <cell r="N3930" t="str">
            <v>3124010  |  3124010</v>
          </cell>
          <cell r="O3930">
            <v>3124010753</v>
          </cell>
          <cell r="P3930" t="str">
            <v>ASOCIACION3RRR@GMAIL.COM</v>
          </cell>
          <cell r="Q3930" t="str">
            <v>SIN ANIMO DE LUCRO</v>
          </cell>
          <cell r="R3930" t="str">
            <v>ORGANIZACION AUTORIZADA</v>
          </cell>
        </row>
        <row r="3931">
          <cell r="A3931">
            <v>54130</v>
          </cell>
          <cell r="B3931" t="str">
            <v xml:space="preserve">ASOCIACION DE RECICLADORES NATURALEZA VIVA </v>
          </cell>
          <cell r="C3931">
            <v>44312</v>
          </cell>
          <cell r="D3931" t="str">
            <v>901459227-4</v>
          </cell>
          <cell r="E3931" t="str">
            <v>OPERATIVA</v>
          </cell>
          <cell r="F3931">
            <v>44250</v>
          </cell>
          <cell r="G3931" t="str">
            <v>ACTUALIZACION</v>
          </cell>
          <cell r="H3931">
            <v>44347</v>
          </cell>
          <cell r="I3931" t="str">
            <v>LUZ MYRIAN DAZA NOVOA</v>
          </cell>
          <cell r="J3931">
            <v>11001</v>
          </cell>
          <cell r="K3931" t="str">
            <v>cll 100b -4 este 32</v>
          </cell>
          <cell r="L3931" t="str">
            <v>BOGOTÁ, D.C.</v>
          </cell>
          <cell r="M3931" t="str">
            <v>BOGOTA, D.C.</v>
          </cell>
          <cell r="N3931" t="str">
            <v>5201417  |  0000000</v>
          </cell>
          <cell r="O3931">
            <v>3143675762</v>
          </cell>
          <cell r="P3931" t="str">
            <v>naturalezavivalaca@gmail.com</v>
          </cell>
          <cell r="Q3931" t="str">
            <v>SIN ANIMO DE LUCRO</v>
          </cell>
          <cell r="R3931" t="str">
            <v>ORGANIZACION AUTORIZADA</v>
          </cell>
        </row>
        <row r="3932">
          <cell r="A3932">
            <v>54166</v>
          </cell>
          <cell r="B3932" t="str">
            <v>ECOAMBIENTE Y ASESORIAS -ESP- S.A.S.</v>
          </cell>
          <cell r="C3932">
            <v>45456</v>
          </cell>
          <cell r="D3932" t="str">
            <v>901395532-1</v>
          </cell>
          <cell r="E3932" t="str">
            <v>OPERATIVA</v>
          </cell>
          <cell r="F3932">
            <v>44029</v>
          </cell>
          <cell r="G3932" t="str">
            <v>ACTUALIZACION</v>
          </cell>
          <cell r="H3932">
            <v>45673</v>
          </cell>
          <cell r="I3932" t="str">
            <v>YUDED ELJADUE BETANCOUR</v>
          </cell>
          <cell r="J3932">
            <v>11001</v>
          </cell>
          <cell r="K3932" t="str">
            <v xml:space="preserve"> Usme Cra17 #81A Sur </v>
          </cell>
          <cell r="L3932" t="str">
            <v>BOGOTÁ, D.C.</v>
          </cell>
          <cell r="M3932" t="str">
            <v>BOGOTA, D.C.</v>
          </cell>
          <cell r="N3932" t="str">
            <v>5259606  |  5259606</v>
          </cell>
          <cell r="O3932">
            <v>3016630602</v>
          </cell>
          <cell r="P3932" t="str">
            <v>ecoambienteyasesorias.a.s@gmail.com</v>
          </cell>
          <cell r="Q3932" t="str">
            <v>SOCIEDAD POR ACCIONES SIMPLIFICADA</v>
          </cell>
          <cell r="R3932" t="str">
            <v>SOCIEDADES (EMPRESA DE SERVICIOS PUBLICOS)</v>
          </cell>
        </row>
        <row r="3933">
          <cell r="A3933">
            <v>54187</v>
          </cell>
          <cell r="B3933" t="str">
            <v>ASOCIACION DE GESTORES AMBIENTALES</v>
          </cell>
          <cell r="C3933">
            <v>44259</v>
          </cell>
          <cell r="D3933" t="str">
            <v>901455845-8</v>
          </cell>
          <cell r="E3933" t="str">
            <v>OPERATIVA</v>
          </cell>
          <cell r="F3933">
            <v>44221</v>
          </cell>
          <cell r="G3933" t="str">
            <v>ACTUALIZACION</v>
          </cell>
          <cell r="H3933">
            <v>45737</v>
          </cell>
          <cell r="I3933" t="str">
            <v>SANDRA MILENA  HERRERA CARDENAS</v>
          </cell>
          <cell r="J3933">
            <v>11001</v>
          </cell>
          <cell r="K3933" t="str">
            <v>CARRERA 13 D # 59-14 SUR</v>
          </cell>
          <cell r="L3933" t="str">
            <v>BOGOTÁ, D.C.</v>
          </cell>
          <cell r="M3933" t="str">
            <v>BOGOTA, D.C.</v>
          </cell>
          <cell r="N3933" t="str">
            <v>3202274  |  3202274</v>
          </cell>
          <cell r="O3933">
            <v>3202274927</v>
          </cell>
          <cell r="P3933" t="str">
            <v>gestoresambientalesaga@gmail.com</v>
          </cell>
          <cell r="Q3933" t="str">
            <v>SIN ANIMO DE LUCRO</v>
          </cell>
          <cell r="R3933" t="str">
            <v>ORGANIZACION AUTORIZADA</v>
          </cell>
        </row>
        <row r="3934">
          <cell r="A3934">
            <v>54188</v>
          </cell>
          <cell r="B3934" t="str">
            <v>Asociación de recicladores cuidando el medio ambiente</v>
          </cell>
          <cell r="C3934">
            <v>44279</v>
          </cell>
          <cell r="D3934" t="str">
            <v>901457396-1</v>
          </cell>
          <cell r="E3934" t="str">
            <v>OPERATIVA</v>
          </cell>
          <cell r="F3934">
            <v>44245</v>
          </cell>
          <cell r="G3934" t="str">
            <v>ACTUALIZACION</v>
          </cell>
          <cell r="H3934">
            <v>45327</v>
          </cell>
          <cell r="I3934" t="str">
            <v>CINDY ALEXANDRA RIVEROS PINTO</v>
          </cell>
          <cell r="J3934">
            <v>25754</v>
          </cell>
          <cell r="K3934" t="str">
            <v>KRA 2D # 2-31</v>
          </cell>
          <cell r="L3934" t="str">
            <v>CUNDINAMARCA</v>
          </cell>
          <cell r="M3934" t="str">
            <v>SOACHA</v>
          </cell>
          <cell r="N3934" t="str">
            <v>2099708  |  2099708</v>
          </cell>
          <cell r="O3934">
            <v>3214894048</v>
          </cell>
          <cell r="P3934" t="str">
            <v>ecohenasociacion@gmail.com</v>
          </cell>
          <cell r="Q3934" t="str">
            <v>SIN ANIMO DE LUCRO</v>
          </cell>
          <cell r="R3934" t="str">
            <v>ORGANIZACION AUTORIZADA</v>
          </cell>
        </row>
        <row r="3935">
          <cell r="A3935">
            <v>54189</v>
          </cell>
          <cell r="B3935" t="str">
            <v>ASOCIACION DE RECICLADORES ECOGAIRA</v>
          </cell>
          <cell r="C3935">
            <v>44260</v>
          </cell>
          <cell r="D3935" t="str">
            <v>901460566-8</v>
          </cell>
          <cell r="E3935" t="str">
            <v>OPERATIVA</v>
          </cell>
          <cell r="F3935">
            <v>44259</v>
          </cell>
          <cell r="G3935" t="str">
            <v>ACTUALIZACION</v>
          </cell>
          <cell r="H3935">
            <v>45449</v>
          </cell>
          <cell r="I3935" t="str">
            <v>RONALD ALBERTO HERNANDEZ MERLANO</v>
          </cell>
          <cell r="J3935">
            <v>8433</v>
          </cell>
          <cell r="K3935" t="str">
            <v>CALLE 7 # 6 - 22</v>
          </cell>
          <cell r="L3935" t="str">
            <v>ATLÁNTICO</v>
          </cell>
          <cell r="M3935" t="str">
            <v>MALAMBO</v>
          </cell>
          <cell r="N3935" t="str">
            <v>3164721  |  3164721</v>
          </cell>
          <cell r="O3935">
            <v>3164721259</v>
          </cell>
          <cell r="P3935" t="str">
            <v>ecogaira@gmail.com</v>
          </cell>
          <cell r="Q3935" t="str">
            <v>SIN ANIMO DE LUCRO</v>
          </cell>
          <cell r="R3935" t="str">
            <v>ORGANIZACION AUTORIZADA</v>
          </cell>
        </row>
        <row r="3936">
          <cell r="A3936">
            <v>54226</v>
          </cell>
          <cell r="B3936" t="str">
            <v>ASOCIACION GREMIAL DE RECICLADORES TATUCO ESP</v>
          </cell>
          <cell r="C3936">
            <v>44263</v>
          </cell>
          <cell r="D3936" t="str">
            <v>901455372-6</v>
          </cell>
          <cell r="E3936" t="str">
            <v>OPERATIVA</v>
          </cell>
          <cell r="F3936">
            <v>44256</v>
          </cell>
          <cell r="G3936" t="str">
            <v>ACTUALIZACION</v>
          </cell>
          <cell r="H3936">
            <v>44651</v>
          </cell>
          <cell r="I3936" t="str">
            <v>OSKAR ANDRES VALBUENA  MENDEZ</v>
          </cell>
          <cell r="J3936">
            <v>11001</v>
          </cell>
          <cell r="K3936" t="str">
            <v>TRANSVERSAL 81B No. 57G SUR 86</v>
          </cell>
          <cell r="L3936" t="str">
            <v>BOGOTÁ, D.C.</v>
          </cell>
          <cell r="M3936" t="str">
            <v>BOGOTA, D.C.</v>
          </cell>
          <cell r="N3936" t="str">
            <v>3046397  |  5555555</v>
          </cell>
          <cell r="O3936">
            <v>3046397804</v>
          </cell>
          <cell r="P3936" t="str">
            <v>tatucoesp@gmail.com</v>
          </cell>
          <cell r="Q3936" t="str">
            <v>SIN ANIMO DE LUCRO</v>
          </cell>
          <cell r="R3936" t="str">
            <v>ORGANIZACION AUTORIZADA</v>
          </cell>
        </row>
        <row r="3937">
          <cell r="A3937">
            <v>54229</v>
          </cell>
          <cell r="B3937" t="str">
            <v>ASOCIACION DE RECICLADORES Y RECUPERADORES ECOMUNDO E.S.P.</v>
          </cell>
          <cell r="C3937">
            <v>44385</v>
          </cell>
          <cell r="D3937" t="str">
            <v>901447063-1</v>
          </cell>
          <cell r="E3937" t="str">
            <v>OPERATIVA</v>
          </cell>
          <cell r="F3937">
            <v>44217</v>
          </cell>
          <cell r="G3937" t="str">
            <v>ACTUALIZACION</v>
          </cell>
          <cell r="H3937">
            <v>45744</v>
          </cell>
          <cell r="I3937" t="str">
            <v>MADELYN TREJOS QUINTERO</v>
          </cell>
          <cell r="J3937">
            <v>11001</v>
          </cell>
          <cell r="K3937" t="str">
            <v>Carrera 25A 39 28 Sur</v>
          </cell>
          <cell r="L3937" t="str">
            <v>BOGOTÁ, D.C.</v>
          </cell>
          <cell r="M3937" t="str">
            <v>BOGOTA, D.C.</v>
          </cell>
          <cell r="N3937" t="str">
            <v>7362461  |  4660223</v>
          </cell>
          <cell r="O3937">
            <v>3214234321</v>
          </cell>
          <cell r="P3937" t="str">
            <v>arr.ecomundo@hotmail.com</v>
          </cell>
          <cell r="Q3937" t="str">
            <v>ASOCIACION DE USUARIOS</v>
          </cell>
          <cell r="R3937" t="str">
            <v>ORGANIZACION AUTORIZADA</v>
          </cell>
        </row>
        <row r="3938">
          <cell r="A3938">
            <v>54247</v>
          </cell>
          <cell r="B3938" t="str">
            <v>AGUA PURA DE GRANADA SAS ESP</v>
          </cell>
          <cell r="C3938">
            <v>44519</v>
          </cell>
          <cell r="D3938" t="str">
            <v>901462903-6</v>
          </cell>
          <cell r="E3938" t="str">
            <v>OPERATIVA</v>
          </cell>
          <cell r="F3938">
            <v>44362</v>
          </cell>
          <cell r="G3938" t="str">
            <v>ACTUALIZACION</v>
          </cell>
          <cell r="H3938">
            <v>45720</v>
          </cell>
          <cell r="I3938" t="str">
            <v>JAIRO ORLANDO PAREDES TRUJILLO</v>
          </cell>
          <cell r="J3938">
            <v>52001</v>
          </cell>
          <cell r="K3938" t="str">
            <v>Manzana F Casa 10 B/Los Fundadores</v>
          </cell>
          <cell r="L3938" t="str">
            <v>NARIÑO</v>
          </cell>
          <cell r="M3938" t="str">
            <v>PASTO</v>
          </cell>
          <cell r="N3938" t="str">
            <v>5445692  |  5445692</v>
          </cell>
          <cell r="O3938">
            <v>3145445692</v>
          </cell>
          <cell r="P3938" t="str">
            <v>aguapuradegranadasas@gmail.com</v>
          </cell>
          <cell r="Q3938" t="str">
            <v>SOCIEDAD POR ACCIONES SIMPLIFICADA</v>
          </cell>
          <cell r="R3938" t="str">
            <v>SOCIEDADES (EMPRESA DE SERVICIOS PUBLICOS)</v>
          </cell>
        </row>
        <row r="3939">
          <cell r="A3939">
            <v>54307</v>
          </cell>
          <cell r="B3939" t="str">
            <v>ASOCIACIÓN NACIONAL DE RECUPERADORES ORGANIZADOS POR EL MEDIO AMBIENTE</v>
          </cell>
          <cell r="C3939">
            <v>44273</v>
          </cell>
          <cell r="D3939" t="str">
            <v>901464240-0</v>
          </cell>
          <cell r="E3939" t="str">
            <v>OPERATIVA</v>
          </cell>
          <cell r="F3939">
            <v>44221</v>
          </cell>
          <cell r="G3939" t="str">
            <v>ACTUALIZACION</v>
          </cell>
          <cell r="H3939">
            <v>45722</v>
          </cell>
          <cell r="I3939" t="str">
            <v>LEIDY JOHANA RIOS ANZOLA</v>
          </cell>
          <cell r="J3939">
            <v>11001</v>
          </cell>
          <cell r="K3939" t="str">
            <v>CALLE 47 # 26 - 16</v>
          </cell>
          <cell r="L3939" t="str">
            <v>BOGOTÁ, D.C.</v>
          </cell>
          <cell r="M3939" t="str">
            <v>BOGOTA, D.C.</v>
          </cell>
          <cell r="N3939" t="str">
            <v>8013154  |  8013154</v>
          </cell>
          <cell r="O3939">
            <v>3209616234</v>
          </cell>
          <cell r="P3939" t="str">
            <v>asociacionandromedaesp@gmail.com</v>
          </cell>
          <cell r="Q3939" t="str">
            <v>SIN ANIMO DE LUCRO</v>
          </cell>
          <cell r="R3939" t="str">
            <v>ORGANIZACION AUTORIZADA</v>
          </cell>
        </row>
        <row r="3940">
          <cell r="A3940">
            <v>54310</v>
          </cell>
          <cell r="B3940" t="str">
            <v>ASOCIACION DE RECUPERADORES AMBIENTALES DEL MERCADO PUBLICO E.S.P.</v>
          </cell>
          <cell r="C3940">
            <v>44797</v>
          </cell>
          <cell r="D3940" t="str">
            <v>900012733-7</v>
          </cell>
          <cell r="E3940" t="str">
            <v>OPERATIVA</v>
          </cell>
          <cell r="F3940">
            <v>44725</v>
          </cell>
          <cell r="G3940" t="str">
            <v>ACTUALIZACION</v>
          </cell>
          <cell r="H3940">
            <v>44958</v>
          </cell>
          <cell r="I3940" t="str">
            <v>YARILIS RODRIGUEZ PEREZ</v>
          </cell>
          <cell r="J3940">
            <v>47001</v>
          </cell>
          <cell r="K3940" t="str">
            <v>CL 8 NO 8-92</v>
          </cell>
          <cell r="L3940" t="str">
            <v>MAGDALENA</v>
          </cell>
          <cell r="M3940" t="str">
            <v>SANTA MARTA</v>
          </cell>
          <cell r="N3940" t="str">
            <v>3016102  |  3016102</v>
          </cell>
          <cell r="O3940">
            <v>3016102186</v>
          </cell>
          <cell r="P3940" t="str">
            <v>gerencia@aramep.co</v>
          </cell>
          <cell r="Q3940" t="str">
            <v>SIN ANIMO DE LUCRO</v>
          </cell>
          <cell r="R3940" t="str">
            <v>ORGANIZACION AUTORIZADA</v>
          </cell>
        </row>
        <row r="3941">
          <cell r="A3941">
            <v>54326</v>
          </cell>
          <cell r="B3941" t="str">
            <v>ASOCIACION DE RECUPERADORES UNIDOS POR UNA COLOMBIA</v>
          </cell>
          <cell r="C3941">
            <v>44268</v>
          </cell>
          <cell r="D3941" t="str">
            <v>901460254-5</v>
          </cell>
          <cell r="E3941" t="str">
            <v>OPERATIVA</v>
          </cell>
          <cell r="F3941">
            <v>44252</v>
          </cell>
          <cell r="G3941" t="str">
            <v>ACTUALIZACION</v>
          </cell>
          <cell r="H3941">
            <v>44365</v>
          </cell>
          <cell r="I3941" t="str">
            <v>LUIS ALFONSO BLANCO GOMEZ</v>
          </cell>
          <cell r="J3941">
            <v>11001</v>
          </cell>
          <cell r="K3941" t="str">
            <v>Calle 17B No. 96C - 76</v>
          </cell>
          <cell r="L3941" t="str">
            <v>BOGOTÁ, D.C.</v>
          </cell>
          <cell r="M3941" t="str">
            <v>BOGOTA, D.C.</v>
          </cell>
          <cell r="N3941" t="str">
            <v>3208700  |  3208700</v>
          </cell>
          <cell r="O3941">
            <v>3208700011</v>
          </cell>
          <cell r="P3941" t="str">
            <v>unidosporcolombia50@gmail.com</v>
          </cell>
          <cell r="Q3941" t="str">
            <v>SIN ANIMO DE LUCRO</v>
          </cell>
          <cell r="R3941" t="str">
            <v>ORGANIZACION AUTORIZADA</v>
          </cell>
        </row>
        <row r="3942">
          <cell r="A3942">
            <v>54367</v>
          </cell>
          <cell r="B3942" t="str">
            <v xml:space="preserve">FUNDACION DE RECICLADORES APROHABITAT </v>
          </cell>
          <cell r="C3942">
            <v>44327</v>
          </cell>
          <cell r="D3942" t="str">
            <v>901465439-3</v>
          </cell>
          <cell r="E3942" t="str">
            <v>OPERATIVA</v>
          </cell>
          <cell r="F3942">
            <v>44266</v>
          </cell>
          <cell r="G3942" t="str">
            <v>ACTUALIZACION</v>
          </cell>
          <cell r="H3942">
            <v>45744</v>
          </cell>
          <cell r="I3942" t="str">
            <v>YOHANNA ISABEL TRIVINO PATINO</v>
          </cell>
          <cell r="J3942">
            <v>63001</v>
          </cell>
          <cell r="K3942" t="str">
            <v>carrera 18 numero 28 22</v>
          </cell>
          <cell r="L3942" t="str">
            <v>QUINDÍO</v>
          </cell>
          <cell r="M3942" t="str">
            <v>ARMENIA</v>
          </cell>
          <cell r="N3942" t="str">
            <v>0000000  |  0000000</v>
          </cell>
          <cell r="O3942">
            <v>3218897066</v>
          </cell>
          <cell r="P3942" t="str">
            <v>fundacionaprohabitat2021@gmail.com</v>
          </cell>
          <cell r="Q3942" t="str">
            <v>SIN ANIMO DE LUCRO</v>
          </cell>
          <cell r="R3942" t="str">
            <v>ORGANIZACION AUTORIZADA</v>
          </cell>
        </row>
        <row r="3943">
          <cell r="A3943">
            <v>54368</v>
          </cell>
          <cell r="B3943" t="str">
            <v>ASOCIACION FUNZANA LIDER EN GESTION AMBIENTAL Y TRANSFORMACION DE RESIDUOS TINGUA E.S.P</v>
          </cell>
          <cell r="C3943">
            <v>44271</v>
          </cell>
          <cell r="D3943" t="str">
            <v>901452493-5</v>
          </cell>
          <cell r="E3943" t="str">
            <v>OPERATIVA</v>
          </cell>
          <cell r="F3943">
            <v>44230</v>
          </cell>
          <cell r="G3943" t="str">
            <v>ACTUALIZACION</v>
          </cell>
          <cell r="H3943">
            <v>45302</v>
          </cell>
          <cell r="I3943" t="str">
            <v>JAIR ORLANDO HERNANDEZ GARZON</v>
          </cell>
          <cell r="J3943">
            <v>25286</v>
          </cell>
          <cell r="K3943" t="str">
            <v>CRA 2 # 21-50</v>
          </cell>
          <cell r="L3943" t="str">
            <v>CUNDINAMARCA</v>
          </cell>
          <cell r="M3943" t="str">
            <v>FUNZA</v>
          </cell>
          <cell r="N3943" t="str">
            <v>0000000  |  0000000</v>
          </cell>
          <cell r="O3943">
            <v>3173666394</v>
          </cell>
          <cell r="P3943" t="str">
            <v>asftingua@gmail.com</v>
          </cell>
          <cell r="Q3943" t="str">
            <v>SIN ANIMO DE LUCRO</v>
          </cell>
          <cell r="R3943" t="str">
            <v>ORGANIZACION AUTORIZADA</v>
          </cell>
        </row>
        <row r="3944">
          <cell r="A3944">
            <v>54370</v>
          </cell>
          <cell r="B3944" t="str">
            <v xml:space="preserve">ASOCIACION DE RECICLADORES UNIDOS PARA EL FUTURO </v>
          </cell>
          <cell r="C3944">
            <v>44579</v>
          </cell>
          <cell r="D3944" t="str">
            <v>901405283-5</v>
          </cell>
          <cell r="E3944" t="str">
            <v>OPERATIVA</v>
          </cell>
          <cell r="F3944">
            <v>44069</v>
          </cell>
          <cell r="G3944" t="str">
            <v>ACTUALIZACION</v>
          </cell>
          <cell r="H3944">
            <v>45720</v>
          </cell>
          <cell r="I3944" t="str">
            <v>LUZ DARY HERRERA CELIS</v>
          </cell>
          <cell r="J3944">
            <v>11001</v>
          </cell>
          <cell r="K3944" t="str">
            <v>calle 22h# 106 21</v>
          </cell>
          <cell r="L3944" t="str">
            <v>BOGOTÁ, D.C.</v>
          </cell>
          <cell r="M3944" t="str">
            <v>BOGOTA, D.C.</v>
          </cell>
          <cell r="N3944" t="str">
            <v>3025075  |  3134679</v>
          </cell>
          <cell r="O3944">
            <v>3025075368</v>
          </cell>
          <cell r="P3944" t="str">
            <v>asociacionderecicladoresaruf@gmail.com</v>
          </cell>
          <cell r="Q3944" t="str">
            <v>SIN ANIMO DE LUCRO</v>
          </cell>
          <cell r="R3944" t="str">
            <v>ORGANIZACION AUTORIZADA</v>
          </cell>
        </row>
        <row r="3945">
          <cell r="A3945">
            <v>54426</v>
          </cell>
          <cell r="B3945" t="str">
            <v>EJE AMBIENTAL DE RECUPERACIÓN Y RECICLAJE DOÑA JUANA</v>
          </cell>
          <cell r="C3945">
            <v>44427</v>
          </cell>
          <cell r="D3945" t="str">
            <v>901464646-7</v>
          </cell>
          <cell r="E3945" t="str">
            <v>OPERATIVA</v>
          </cell>
          <cell r="F3945">
            <v>44225</v>
          </cell>
          <cell r="G3945" t="str">
            <v>ACTUALIZACION</v>
          </cell>
          <cell r="H3945">
            <v>45404</v>
          </cell>
          <cell r="I3945" t="str">
            <v xml:space="preserve">ALEJANDRO  DAZA  CAIPA </v>
          </cell>
          <cell r="J3945">
            <v>11001</v>
          </cell>
          <cell r="K3945" t="str">
            <v>Carrera 104 A 23 G 50</v>
          </cell>
          <cell r="L3945" t="str">
            <v>BOGOTÁ, D.C.</v>
          </cell>
          <cell r="M3945" t="str">
            <v>BOGOTA, D.C.</v>
          </cell>
          <cell r="N3945" t="str">
            <v>3222026  |  3222026</v>
          </cell>
          <cell r="O3945">
            <v>3222026166</v>
          </cell>
          <cell r="P3945" t="str">
            <v>ejeambdonajuana50@gmail.com</v>
          </cell>
          <cell r="Q3945" t="str">
            <v>SIN ANIMO DE LUCRO</v>
          </cell>
          <cell r="R3945" t="str">
            <v>ORGANIZACION AUTORIZADA</v>
          </cell>
        </row>
        <row r="3946">
          <cell r="A3946">
            <v>54466</v>
          </cell>
          <cell r="B3946" t="str">
            <v>AMBIENTAL DE RECUPERADORES VERDE OLIVO ASOCIACION</v>
          </cell>
          <cell r="C3946">
            <v>44273</v>
          </cell>
          <cell r="D3946" t="str">
            <v>901461841-3</v>
          </cell>
          <cell r="E3946" t="str">
            <v>OPERATIVA</v>
          </cell>
          <cell r="F3946">
            <v>44257</v>
          </cell>
          <cell r="G3946" t="str">
            <v>INSCRIPCION</v>
          </cell>
          <cell r="H3946">
            <v>44315</v>
          </cell>
          <cell r="I3946" t="str">
            <v xml:space="preserve">ERIKA LILIAN ALFONSO VILLARRAGA    </v>
          </cell>
          <cell r="J3946">
            <v>11001</v>
          </cell>
          <cell r="K3946" t="str">
            <v>CALLE 16 i bis N 105 A - 09</v>
          </cell>
          <cell r="L3946" t="str">
            <v>BOGOTÁ, D.C.</v>
          </cell>
          <cell r="M3946" t="str">
            <v>BOGOTA, D.C.</v>
          </cell>
          <cell r="N3946" t="str">
            <v>3203197  |  3203197</v>
          </cell>
          <cell r="O3946">
            <v>3203197000</v>
          </cell>
          <cell r="P3946" t="str">
            <v>asoverde.o@gmail.com</v>
          </cell>
          <cell r="Q3946" t="str">
            <v>SIN ANIMO DE LUCRO</v>
          </cell>
          <cell r="R3946" t="str">
            <v>ORGANIZACION AUTORIZADA</v>
          </cell>
        </row>
        <row r="3947">
          <cell r="A3947">
            <v>54487</v>
          </cell>
          <cell r="B3947" t="str">
            <v>ASOCIACIÓN DE RECICLADORES DE MESETAS META</v>
          </cell>
          <cell r="C3947">
            <v>44370</v>
          </cell>
          <cell r="D3947" t="str">
            <v>901465029-7</v>
          </cell>
          <cell r="E3947" t="str">
            <v>OPERATIVA</v>
          </cell>
          <cell r="F3947">
            <v>44235</v>
          </cell>
          <cell r="G3947" t="str">
            <v>ACTUALIZACION</v>
          </cell>
          <cell r="H3947">
            <v>45553</v>
          </cell>
          <cell r="I3947" t="str">
            <v>JHONATAN CASTRO CUELLAR</v>
          </cell>
          <cell r="J3947">
            <v>50330</v>
          </cell>
          <cell r="K3947" t="str">
            <v>MZ F CS 5 BARRIO VILLA LUCIA - Centro mesetas meta</v>
          </cell>
          <cell r="L3947" t="str">
            <v>META</v>
          </cell>
          <cell r="M3947" t="str">
            <v>MESETAS</v>
          </cell>
          <cell r="N3947" t="str">
            <v>3178926  |  3178926</v>
          </cell>
          <cell r="O3947">
            <v>3178926435</v>
          </cell>
          <cell r="P3947" t="str">
            <v>asoecamesetas@gmail.com</v>
          </cell>
          <cell r="Q3947" t="str">
            <v>SIN ANIMO DE LUCRO</v>
          </cell>
          <cell r="R3947" t="str">
            <v>ORGANIZACION AUTORIZADA</v>
          </cell>
        </row>
        <row r="3948">
          <cell r="A3948">
            <v>54526</v>
          </cell>
          <cell r="B3948" t="str">
            <v>ASOCIACIÓN SERVIEJE AMBIENTAL</v>
          </cell>
          <cell r="C3948">
            <v>44459</v>
          </cell>
          <cell r="D3948" t="str">
            <v>901408805-3</v>
          </cell>
          <cell r="E3948" t="str">
            <v>OPERATIVA</v>
          </cell>
          <cell r="F3948">
            <v>44082</v>
          </cell>
          <cell r="G3948" t="str">
            <v>ACTUALIZACION</v>
          </cell>
          <cell r="H3948">
            <v>45586</v>
          </cell>
          <cell r="I3948" t="str">
            <v>HENRY GIOVANY ALDANA SANTOS</v>
          </cell>
          <cell r="J3948">
            <v>66682</v>
          </cell>
          <cell r="K3948" t="str">
            <v>SECTOR GUAYABITO VIA CHINCHINA</v>
          </cell>
          <cell r="L3948" t="str">
            <v>RISARALDA</v>
          </cell>
          <cell r="M3948" t="str">
            <v>SANTA ROSA DE CABAL</v>
          </cell>
          <cell r="N3948" t="str">
            <v>0000000  |  0000000</v>
          </cell>
          <cell r="O3948">
            <v>3143329505</v>
          </cell>
          <cell r="P3948" t="str">
            <v>grupoasea4@gmail.com</v>
          </cell>
          <cell r="Q3948" t="str">
            <v>SIN ANIMO DE LUCRO</v>
          </cell>
          <cell r="R3948" t="str">
            <v>ORGANIZACION AUTORIZADA</v>
          </cell>
        </row>
        <row r="3949">
          <cell r="A3949">
            <v>54547</v>
          </cell>
          <cell r="B3949" t="str">
            <v>ASEOPRONTO S.A.S E.S.P</v>
          </cell>
          <cell r="C3949">
            <v>44337</v>
          </cell>
          <cell r="D3949" t="str">
            <v>901380755-1</v>
          </cell>
          <cell r="E3949" t="str">
            <v>OPERATIVA</v>
          </cell>
          <cell r="F3949">
            <v>43952</v>
          </cell>
          <cell r="G3949" t="str">
            <v>ACTUALIZACION</v>
          </cell>
          <cell r="H3949">
            <v>45020</v>
          </cell>
          <cell r="I3949" t="str">
            <v>KENDALL LEONARDO GONZALEZ MENDOZA</v>
          </cell>
          <cell r="J3949">
            <v>13430</v>
          </cell>
          <cell r="K3949" t="str">
            <v>Calle 16 # 34 - 05 Local 3</v>
          </cell>
          <cell r="L3949" t="str">
            <v>BOLÍVAR</v>
          </cell>
          <cell r="M3949" t="str">
            <v>MAGANGUE</v>
          </cell>
          <cell r="N3949" t="str">
            <v>3457369  |  3457369</v>
          </cell>
          <cell r="O3949">
            <v>3103783643</v>
          </cell>
          <cell r="P3949" t="str">
            <v>aseoya2503@gmail.com</v>
          </cell>
          <cell r="Q3949" t="str">
            <v>SOCIEDAD POR ACCIONES SIMPLIFICADA</v>
          </cell>
          <cell r="R3949" t="str">
            <v>SOCIEDADES (EMPRESA DE SERVICIOS PUBLICOS)</v>
          </cell>
        </row>
        <row r="3950">
          <cell r="A3950">
            <v>54586</v>
          </cell>
          <cell r="B3950" t="str">
            <v>ASOCIACION DE RECICLADORES LISTOS A MEJORAR EL MEDIO AMBIENTE E.S.P.</v>
          </cell>
          <cell r="C3950">
            <v>44497</v>
          </cell>
          <cell r="D3950" t="str">
            <v>901469870-3</v>
          </cell>
          <cell r="E3950" t="str">
            <v>OPERATIVA</v>
          </cell>
          <cell r="F3950">
            <v>44279</v>
          </cell>
          <cell r="G3950" t="str">
            <v>ACTUALIZACION</v>
          </cell>
          <cell r="H3950">
            <v>45741</v>
          </cell>
          <cell r="I3950" t="str">
            <v>CAROL JHOANA RAMOS PULGA</v>
          </cell>
          <cell r="J3950">
            <v>11001</v>
          </cell>
          <cell r="K3950" t="str">
            <v>CALLE 88 SUR N.  87 L-10</v>
          </cell>
          <cell r="L3950" t="str">
            <v>BOGOTÁ, D.C.</v>
          </cell>
          <cell r="M3950" t="str">
            <v>BOGOTA, D.C.</v>
          </cell>
          <cell r="N3950" t="str">
            <v>2048679  |  2048679</v>
          </cell>
          <cell r="O3950">
            <v>3118298240</v>
          </cell>
          <cell r="P3950" t="str">
            <v>asplar.asplar2021@gmail.com</v>
          </cell>
          <cell r="Q3950" t="str">
            <v>SIN ANIMO DE LUCRO</v>
          </cell>
          <cell r="R3950" t="str">
            <v>ORGANIZACION AUTORIZADA</v>
          </cell>
        </row>
        <row r="3951">
          <cell r="A3951">
            <v>54587</v>
          </cell>
          <cell r="B3951" t="str">
            <v>RECUPERADORA ECOLOGICA DEL OCCIDENTE BOYACENSE REECOBOY S.A.S. E.S.P.</v>
          </cell>
          <cell r="C3951">
            <v>44282</v>
          </cell>
          <cell r="D3951" t="str">
            <v>901464506-4</v>
          </cell>
          <cell r="E3951" t="str">
            <v>OPERATIVA</v>
          </cell>
          <cell r="F3951">
            <v>44260</v>
          </cell>
          <cell r="G3951" t="str">
            <v>ACTUALIZACION</v>
          </cell>
          <cell r="H3951">
            <v>45738</v>
          </cell>
          <cell r="I3951" t="str">
            <v>GUSTAVO ADOLFO HENAO OROZCO</v>
          </cell>
          <cell r="J3951">
            <v>15176</v>
          </cell>
          <cell r="K3951" t="str">
            <v>CRA 9 # 23 - 19  BARRIO VERSALLES</v>
          </cell>
          <cell r="L3951" t="str">
            <v>BOYACÁ</v>
          </cell>
          <cell r="M3951" t="str">
            <v>CHIQUINQUIRA</v>
          </cell>
          <cell r="N3951" t="str">
            <v>0000000  |  0000000</v>
          </cell>
          <cell r="O3951">
            <v>3112372018</v>
          </cell>
          <cell r="P3951" t="str">
            <v>informacion.reecoboysasesp@gmail.com</v>
          </cell>
          <cell r="Q3951" t="str">
            <v>SOCIEDAD POR ACCIONES SIMPLIFICADA</v>
          </cell>
          <cell r="R3951" t="str">
            <v>SOCIEDADES (EMPRESA DE SERVICIOS PUBLICOS)</v>
          </cell>
        </row>
        <row r="3952">
          <cell r="A3952">
            <v>54588</v>
          </cell>
          <cell r="B3952" t="str">
            <v>RECICLAJE INDUSTRIAL DE COLOMBIA S.A.S.</v>
          </cell>
          <cell r="C3952">
            <v>44285</v>
          </cell>
          <cell r="D3952" t="str">
            <v>901274626-4</v>
          </cell>
          <cell r="E3952" t="str">
            <v>OPERATIVA</v>
          </cell>
          <cell r="F3952">
            <v>43570</v>
          </cell>
          <cell r="G3952" t="str">
            <v>ACTUALIZACION</v>
          </cell>
          <cell r="H3952">
            <v>45684</v>
          </cell>
          <cell r="I3952" t="str">
            <v>JOSE LEON ESTACIO TEPUD</v>
          </cell>
          <cell r="J3952">
            <v>76892</v>
          </cell>
          <cell r="K3952" t="str">
            <v>CARRERA 39 NRO 13 - 156 ACOPI</v>
          </cell>
          <cell r="L3952" t="str">
            <v>VALLE DEL CAUCA</v>
          </cell>
          <cell r="M3952" t="str">
            <v>YUMBO</v>
          </cell>
          <cell r="N3952" t="str">
            <v>4062211  |  4062211</v>
          </cell>
          <cell r="O3952">
            <v>3122507515</v>
          </cell>
          <cell r="P3952" t="str">
            <v>mramirez@recincosas.com.co</v>
          </cell>
          <cell r="Q3952" t="str">
            <v>SOCIEDAD POR ACCIONES SIMPLIFICADA</v>
          </cell>
          <cell r="R3952" t="str">
            <v>SOCIEDADES (EMPRESA DE SERVICIOS PUBLICOS)</v>
          </cell>
        </row>
        <row r="3953">
          <cell r="A3953">
            <v>54630</v>
          </cell>
          <cell r="B3953" t="str">
            <v>Asociación de Recicladores de Suarez</v>
          </cell>
          <cell r="C3953">
            <v>44284</v>
          </cell>
          <cell r="D3953" t="str">
            <v>901324770-2</v>
          </cell>
          <cell r="E3953" t="str">
            <v>OPERATIVA</v>
          </cell>
          <cell r="F3953">
            <v>44197</v>
          </cell>
          <cell r="G3953" t="str">
            <v>INSCRIPCION</v>
          </cell>
          <cell r="H3953">
            <v>44347</v>
          </cell>
          <cell r="I3953" t="str">
            <v>SULENI RESTREPO BETANCURT</v>
          </cell>
          <cell r="J3953">
            <v>73770</v>
          </cell>
          <cell r="K3953" t="str">
            <v>Calle 3 N 1 35 barrio centro</v>
          </cell>
          <cell r="L3953" t="str">
            <v>TOLIMA</v>
          </cell>
          <cell r="M3953" t="str">
            <v>SUAREZ</v>
          </cell>
          <cell r="N3953" t="str">
            <v>3222356  |  3222356</v>
          </cell>
          <cell r="O3953">
            <v>3222356276</v>
          </cell>
          <cell r="P3953" t="str">
            <v>asociacionrecicladoressuarez@gmail.com</v>
          </cell>
          <cell r="Q3953" t="str">
            <v>SIN ANIMO DE LUCRO</v>
          </cell>
          <cell r="R3953" t="str">
            <v>ORGANIZACION AUTORIZADA</v>
          </cell>
        </row>
        <row r="3954">
          <cell r="A3954">
            <v>54666</v>
          </cell>
          <cell r="B3954" t="str">
            <v>ASOACIÓN CIUDAD VERDE</v>
          </cell>
          <cell r="C3954">
            <v>44335</v>
          </cell>
          <cell r="D3954" t="str">
            <v>901470810-3</v>
          </cell>
          <cell r="E3954" t="str">
            <v>OPERATIVA</v>
          </cell>
          <cell r="F3954">
            <v>44264</v>
          </cell>
          <cell r="G3954" t="str">
            <v>ACTUALIZACION</v>
          </cell>
          <cell r="H3954">
            <v>45741</v>
          </cell>
          <cell r="I3954" t="str">
            <v>DIANA PATRICA PARDO POLANIA</v>
          </cell>
          <cell r="J3954">
            <v>11001</v>
          </cell>
          <cell r="K3954" t="str">
            <v>Diagonal 71 BIS No. 51 - 31</v>
          </cell>
          <cell r="L3954" t="str">
            <v>BOGOTÁ, D.C.</v>
          </cell>
          <cell r="M3954" t="str">
            <v>BOGOTA, D.C.</v>
          </cell>
          <cell r="N3954" t="str">
            <v>1111111  |  1111111</v>
          </cell>
          <cell r="O3954">
            <v>3115550475</v>
          </cell>
          <cell r="P3954" t="str">
            <v>asociacionciudadverde@gmail.com</v>
          </cell>
          <cell r="Q3954" t="str">
            <v>SIN ANIMO DE LUCRO</v>
          </cell>
          <cell r="R3954" t="str">
            <v>ORGANIZACION AUTORIZADA</v>
          </cell>
        </row>
        <row r="3955">
          <cell r="A3955">
            <v>54686</v>
          </cell>
          <cell r="B3955" t="str">
            <v>SIEMPRE LIMPIO DEL CARIBE S.A.S. E.S.P.</v>
          </cell>
          <cell r="C3955">
            <v>44442</v>
          </cell>
          <cell r="D3955" t="str">
            <v>901142664-8</v>
          </cell>
          <cell r="E3955" t="str">
            <v>OPERATIVA</v>
          </cell>
          <cell r="F3955">
            <v>44348</v>
          </cell>
          <cell r="G3955" t="str">
            <v>ACTUALIZACION</v>
          </cell>
          <cell r="H3955">
            <v>45675</v>
          </cell>
          <cell r="I3955" t="str">
            <v>ALVARO ALFONSO CHICA HOYOS</v>
          </cell>
          <cell r="J3955">
            <v>23001</v>
          </cell>
          <cell r="K3955" t="str">
            <v>CARRERA 6 65-24 C.C. PLACES MALL OFICINA 308</v>
          </cell>
          <cell r="L3955" t="str">
            <v>CÓRDOBA</v>
          </cell>
          <cell r="M3955" t="str">
            <v>MONTERIA</v>
          </cell>
          <cell r="N3955" t="str">
            <v>7851302  |  7851302</v>
          </cell>
          <cell r="O3955">
            <v>3114106726</v>
          </cell>
          <cell r="P3955" t="str">
            <v>info@siemprelimpio.co</v>
          </cell>
          <cell r="Q3955" t="str">
            <v>SOCIEDAD POR ACCIONES SIMPLIFICADA</v>
          </cell>
          <cell r="R3955" t="str">
            <v>SOCIEDADES (EMPRESA DE SERVICIOS PUBLICOS)</v>
          </cell>
        </row>
        <row r="3956">
          <cell r="A3956">
            <v>54746</v>
          </cell>
          <cell r="B3956" t="str">
            <v>ASOCIACION DE APROVECHAMIENTO ECOLOGICO DE BOGOTA</v>
          </cell>
          <cell r="C3956">
            <v>44291</v>
          </cell>
          <cell r="D3956" t="str">
            <v>901470716-9</v>
          </cell>
          <cell r="E3956" t="str">
            <v>OPERATIVA</v>
          </cell>
          <cell r="F3956">
            <v>44280</v>
          </cell>
          <cell r="G3956" t="str">
            <v>ACTUALIZACION</v>
          </cell>
          <cell r="H3956">
            <v>45715</v>
          </cell>
          <cell r="I3956" t="str">
            <v>MONICA LUCIA ALONSO LANCHEROS</v>
          </cell>
          <cell r="J3956">
            <v>11001</v>
          </cell>
          <cell r="K3956" t="str">
            <v>Calle 20 D 96 H 25</v>
          </cell>
          <cell r="L3956" t="str">
            <v>BOGOTÁ, D.C.</v>
          </cell>
          <cell r="M3956" t="str">
            <v>BOGOTA, D.C.</v>
          </cell>
          <cell r="N3956" t="str">
            <v>3123102  |  3123102</v>
          </cell>
          <cell r="O3956">
            <v>3123102535</v>
          </cell>
          <cell r="P3956" t="str">
            <v>aso.aprobecol@gmail.com</v>
          </cell>
          <cell r="Q3956" t="str">
            <v>SIN ANIMO DE LUCRO</v>
          </cell>
          <cell r="R3956" t="str">
            <v>ORGANIZACION AUTORIZADA</v>
          </cell>
        </row>
        <row r="3957">
          <cell r="A3957">
            <v>54806</v>
          </cell>
          <cell r="B3957" t="str">
            <v>ASOCIACION DE RECICLADORES UNA MIRADA AL MEDIO AMBIENTE ESP</v>
          </cell>
          <cell r="C3957">
            <v>44294</v>
          </cell>
          <cell r="D3957" t="str">
            <v>901470720-9</v>
          </cell>
          <cell r="E3957" t="str">
            <v>OPERATIVA</v>
          </cell>
          <cell r="F3957">
            <v>44273</v>
          </cell>
          <cell r="G3957" t="str">
            <v>ACTUALIZACION</v>
          </cell>
          <cell r="H3957">
            <v>45719</v>
          </cell>
          <cell r="I3957" t="str">
            <v>YASMIN LORENA PINEDA CELIS</v>
          </cell>
          <cell r="J3957">
            <v>11001</v>
          </cell>
          <cell r="K3957" t="str">
            <v>CALLE 62 SUR 82 51</v>
          </cell>
          <cell r="L3957" t="str">
            <v>BOGOTÁ, D.C.</v>
          </cell>
          <cell r="M3957" t="str">
            <v>BOGOTA, D.C.</v>
          </cell>
          <cell r="N3957" t="str">
            <v>0000000  |  0000000</v>
          </cell>
          <cell r="O3957">
            <v>3143438383</v>
          </cell>
          <cell r="P3957" t="str">
            <v>asoarumam@gmail.com</v>
          </cell>
          <cell r="Q3957" t="str">
            <v>SIN ANIMO DE LUCRO</v>
          </cell>
          <cell r="R3957" t="str">
            <v>ORGANIZACION AUTORIZADA</v>
          </cell>
        </row>
        <row r="3958">
          <cell r="A3958">
            <v>54827</v>
          </cell>
          <cell r="B3958" t="str">
            <v>VEOLIA AGUAS DE LA GUAJIRA S.A.S E.S.P.</v>
          </cell>
          <cell r="C3958">
            <v>44451</v>
          </cell>
          <cell r="D3958" t="str">
            <v>901434831-5</v>
          </cell>
          <cell r="E3958" t="str">
            <v>OPERATIVA</v>
          </cell>
          <cell r="F3958">
            <v>44279</v>
          </cell>
          <cell r="G3958" t="str">
            <v>ACTUALIZACION</v>
          </cell>
          <cell r="H3958">
            <v>45744</v>
          </cell>
          <cell r="I3958" t="str">
            <v>ESTEBAN ALBERTO RODRIGUEZ LARIOS</v>
          </cell>
          <cell r="J3958">
            <v>44098</v>
          </cell>
          <cell r="K3958" t="str">
            <v>KM 3 VIA REPRESA EL CERCADO PLANTA DE TRATAMIENTO METESUSTO</v>
          </cell>
          <cell r="L3958" t="str">
            <v>LA GUAJIRA</v>
          </cell>
          <cell r="M3958" t="str">
            <v>DISTRACCION</v>
          </cell>
          <cell r="N3958" t="str">
            <v>5188492  |  0000000</v>
          </cell>
          <cell r="O3958">
            <v>3148909528</v>
          </cell>
          <cell r="P3958" t="str">
            <v>co.servicioalcliente.guajira@veolia.com</v>
          </cell>
          <cell r="Q3958" t="str">
            <v>SOCIEDAD POR ACCIONES SIMPLIFICADA</v>
          </cell>
          <cell r="R3958" t="str">
            <v>SOCIEDADES (EMPRESA DE SERVICIOS PUBLICOS)</v>
          </cell>
        </row>
        <row r="3959">
          <cell r="A3959">
            <v>54846</v>
          </cell>
          <cell r="B3959" t="str">
            <v>ASOCIACION COLOMBIANA DE RECICLADORES MUNDO ECOLOGICO MP</v>
          </cell>
          <cell r="C3959">
            <v>44295</v>
          </cell>
          <cell r="D3959" t="str">
            <v>901465348-1</v>
          </cell>
          <cell r="E3959" t="str">
            <v>OPERATIVA</v>
          </cell>
          <cell r="F3959">
            <v>43908</v>
          </cell>
          <cell r="G3959" t="str">
            <v>INSCRIPCION</v>
          </cell>
          <cell r="H3959">
            <v>44357</v>
          </cell>
          <cell r="I3959" t="str">
            <v>MARCELA RAMIREZ OSPINA</v>
          </cell>
          <cell r="J3959">
            <v>11001</v>
          </cell>
          <cell r="K3959" t="str">
            <v>CL 54C SUR No 97-20</v>
          </cell>
          <cell r="L3959" t="str">
            <v>BOGOTÁ, D.C.</v>
          </cell>
          <cell r="M3959" t="str">
            <v>BOGOTA, D.C.</v>
          </cell>
          <cell r="N3959" t="str">
            <v>4640537  |  4640537</v>
          </cell>
          <cell r="O3959">
            <v>3138906201</v>
          </cell>
          <cell r="P3959" t="str">
            <v>asocomundomp@gmail.com</v>
          </cell>
          <cell r="Q3959" t="str">
            <v>SIN ANIMO DE LUCRO</v>
          </cell>
          <cell r="R3959" t="str">
            <v>ORGANIZACION AUTORIZADA</v>
          </cell>
        </row>
        <row r="3960">
          <cell r="A3960">
            <v>54867</v>
          </cell>
          <cell r="B3960" t="str">
            <v xml:space="preserve">ASOCIACION DE RECUPERACION Y RECICLAJE TERRA VERDE </v>
          </cell>
          <cell r="C3960">
            <v>44295</v>
          </cell>
          <cell r="D3960" t="str">
            <v>901454602-0</v>
          </cell>
          <cell r="E3960" t="str">
            <v>OPERATIVA</v>
          </cell>
          <cell r="F3960">
            <v>44238</v>
          </cell>
          <cell r="G3960" t="str">
            <v>ACTUALIZACION</v>
          </cell>
          <cell r="H3960">
            <v>45713</v>
          </cell>
          <cell r="I3960" t="str">
            <v>JHON ALEXANDER BUELVAS ALMARIO</v>
          </cell>
          <cell r="J3960">
            <v>11001</v>
          </cell>
          <cell r="K3960" t="str">
            <v>Carrera 72 N 34 Sur - 26</v>
          </cell>
          <cell r="L3960" t="str">
            <v>BOGOTÁ, D.C.</v>
          </cell>
          <cell r="M3960" t="str">
            <v>BOGOTA, D.C.</v>
          </cell>
          <cell r="N3960" t="str">
            <v>7158705  |  7158705</v>
          </cell>
          <cell r="O3960">
            <v>3132298909</v>
          </cell>
          <cell r="P3960" t="str">
            <v>a.rrterraverde@gmail.com</v>
          </cell>
          <cell r="Q3960" t="str">
            <v>SIN ANIMO DE LUCRO</v>
          </cell>
          <cell r="R3960" t="str">
            <v>ORGANIZACION AUTORIZADA</v>
          </cell>
        </row>
        <row r="3961">
          <cell r="A3961">
            <v>54927</v>
          </cell>
          <cell r="B3961" t="str">
            <v xml:space="preserve">ASOCIACION DE RECICLADORES  VIDA NUEVA </v>
          </cell>
          <cell r="C3961">
            <v>44298</v>
          </cell>
          <cell r="D3961" t="str">
            <v>901457407-4</v>
          </cell>
          <cell r="E3961" t="str">
            <v>OPERATIVA</v>
          </cell>
          <cell r="F3961">
            <v>44233</v>
          </cell>
          <cell r="G3961" t="str">
            <v>ACTUALIZACION</v>
          </cell>
          <cell r="H3961">
            <v>45729</v>
          </cell>
          <cell r="I3961" t="str">
            <v>PABLO DARIO CUECA HERRERA</v>
          </cell>
          <cell r="J3961">
            <v>11001</v>
          </cell>
          <cell r="K3961" t="str">
            <v>CRA  97 17A 34</v>
          </cell>
          <cell r="L3961" t="str">
            <v>BOGOTÁ, D.C.</v>
          </cell>
          <cell r="M3961" t="str">
            <v>BOGOTA, D.C.</v>
          </cell>
          <cell r="N3961" t="str">
            <v>8422931  |  3432038</v>
          </cell>
          <cell r="O3961">
            <v>3208422931</v>
          </cell>
          <cell r="P3961" t="str">
            <v>asovidar.recicladores@gmail.com</v>
          </cell>
          <cell r="Q3961" t="str">
            <v>SIN ANIMO DE LUCRO</v>
          </cell>
          <cell r="R3961" t="str">
            <v>ORGANIZACION AUTORIZADA</v>
          </cell>
        </row>
        <row r="3962">
          <cell r="A3962">
            <v>54946</v>
          </cell>
          <cell r="B3962" t="str">
            <v>ASOCIACION  DE  RECUPERADORES  DESARROLLO VERDE</v>
          </cell>
          <cell r="C3962">
            <v>44372</v>
          </cell>
          <cell r="D3962" t="str">
            <v>901474957-5</v>
          </cell>
          <cell r="E3962" t="str">
            <v>OPERATIVA</v>
          </cell>
          <cell r="F3962">
            <v>44308</v>
          </cell>
          <cell r="G3962" t="str">
            <v>ACTUALIZACION</v>
          </cell>
          <cell r="H3962">
            <v>45581</v>
          </cell>
          <cell r="I3962" t="str">
            <v>JHON HAROL HOYOS  VERGARA</v>
          </cell>
          <cell r="J3962">
            <v>5001</v>
          </cell>
          <cell r="K3962" t="str">
            <v>Carrera 50  No. 67  41</v>
          </cell>
          <cell r="L3962" t="str">
            <v>ANTIOQUIA</v>
          </cell>
          <cell r="M3962" t="str">
            <v>MEDELLÍN</v>
          </cell>
          <cell r="N3962" t="str">
            <v>3128158  |  3128158</v>
          </cell>
          <cell r="O3962">
            <v>3128158791</v>
          </cell>
          <cell r="P3962" t="str">
            <v>asociaciondesarrolloverde@gmail.com</v>
          </cell>
          <cell r="Q3962" t="str">
            <v>SIN ANIMO DE LUCRO</v>
          </cell>
          <cell r="R3962" t="str">
            <v>ORGANIZACION AUTORIZADA</v>
          </cell>
        </row>
        <row r="3963">
          <cell r="A3963">
            <v>54967</v>
          </cell>
          <cell r="B3963" t="str">
            <v>ASOCIACION  GREMIAL DE RECICLADORES DE OFICIO PROGRESAR ESP</v>
          </cell>
          <cell r="C3963">
            <v>44362</v>
          </cell>
          <cell r="D3963" t="str">
            <v>901474370-2</v>
          </cell>
          <cell r="E3963" t="str">
            <v>OPERATIVA</v>
          </cell>
          <cell r="F3963">
            <v>44292</v>
          </cell>
          <cell r="G3963" t="str">
            <v>ACTUALIZACION</v>
          </cell>
          <cell r="H3963">
            <v>45736</v>
          </cell>
          <cell r="I3963" t="str">
            <v>ANDERSON ARLEY RIANO PRIETO</v>
          </cell>
          <cell r="J3963">
            <v>15759</v>
          </cell>
          <cell r="K3963" t="str">
            <v>CRA 19 No 11 - 25</v>
          </cell>
          <cell r="L3963" t="str">
            <v>BOYACÁ</v>
          </cell>
          <cell r="M3963" t="str">
            <v>SOGAMOSO</v>
          </cell>
          <cell r="N3963" t="str">
            <v>0000000  |  0000000</v>
          </cell>
          <cell r="O3963">
            <v>3227091403</v>
          </cell>
          <cell r="P3963" t="str">
            <v>progresaresp2021@gmail.com</v>
          </cell>
          <cell r="Q3963" t="str">
            <v>SIN ANIMO DE LUCRO</v>
          </cell>
          <cell r="R3963" t="str">
            <v>ORGANIZACION AUTORIZADA</v>
          </cell>
        </row>
        <row r="3964">
          <cell r="A3964">
            <v>55006</v>
          </cell>
          <cell r="B3964" t="str">
            <v>ASOCIACION ECOLOGICA DE RECICLAJE</v>
          </cell>
          <cell r="C3964">
            <v>44301</v>
          </cell>
          <cell r="D3964" t="str">
            <v>901468035-5</v>
          </cell>
          <cell r="E3964" t="str">
            <v>OPERATIVA</v>
          </cell>
          <cell r="F3964">
            <v>43907</v>
          </cell>
          <cell r="G3964" t="str">
            <v>ACTUALIZACION</v>
          </cell>
          <cell r="H3964">
            <v>45701</v>
          </cell>
          <cell r="I3964" t="str">
            <v>FRANCISCO JAVIER PRIETO ESCOBAR</v>
          </cell>
          <cell r="J3964">
            <v>11001</v>
          </cell>
          <cell r="K3964" t="str">
            <v>CALLE 23 Sur 68 H 49</v>
          </cell>
          <cell r="L3964" t="str">
            <v>BOGOTÁ, D.C.</v>
          </cell>
          <cell r="M3964" t="str">
            <v>BOGOTA, D.C.</v>
          </cell>
          <cell r="N3964" t="str">
            <v>2171010  |  3502171</v>
          </cell>
          <cell r="O3964">
            <v>3502171010</v>
          </cell>
          <cell r="P3964" t="str">
            <v>ASOECORE@GMAIL.COM</v>
          </cell>
          <cell r="Q3964" t="str">
            <v>SIN ANIMO DE LUCRO</v>
          </cell>
          <cell r="R3964" t="str">
            <v>ORGANIZACION AUTORIZADA</v>
          </cell>
        </row>
        <row r="3965">
          <cell r="A3965">
            <v>55046</v>
          </cell>
          <cell r="B3965" t="str">
            <v>ASOCIACION COMUNITARIA DE SUSCRIPTORES DEL ACUEDUCTO LOS GUANES</v>
          </cell>
          <cell r="C3965">
            <v>44533</v>
          </cell>
          <cell r="D3965" t="str">
            <v>900623348-6</v>
          </cell>
          <cell r="E3965" t="str">
            <v>OPERATIVA</v>
          </cell>
          <cell r="F3965">
            <v>44283</v>
          </cell>
          <cell r="G3965" t="str">
            <v>ACTUALIZACION</v>
          </cell>
          <cell r="H3965">
            <v>45743</v>
          </cell>
          <cell r="I3965" t="str">
            <v>CARLOS AUGUSTO BUENO CALDERON</v>
          </cell>
          <cell r="J3965">
            <v>68079</v>
          </cell>
          <cell r="K3965" t="str">
            <v>Carrera 7 8-30</v>
          </cell>
          <cell r="L3965" t="str">
            <v>SANTANDER</v>
          </cell>
          <cell r="M3965" t="str">
            <v>BARICHARA</v>
          </cell>
          <cell r="N3965" t="str">
            <v>7890123  |  7890123</v>
          </cell>
          <cell r="O3965">
            <v>3167834325</v>
          </cell>
          <cell r="P3965" t="str">
            <v>secretariaaguasguane@gmail.com</v>
          </cell>
          <cell r="Q3965" t="str">
            <v>ASOCIACION DE USUARIOS</v>
          </cell>
          <cell r="R3965" t="str">
            <v>ORGANIZACION AUTORIZADA</v>
          </cell>
        </row>
        <row r="3966">
          <cell r="A3966">
            <v>55086</v>
          </cell>
          <cell r="B3966" t="str">
            <v>CORPORACION DE RECICLADORES DE PAMPLONA E.S.P.</v>
          </cell>
          <cell r="C3966">
            <v>44305</v>
          </cell>
          <cell r="D3966" t="str">
            <v>901476295-7</v>
          </cell>
          <cell r="E3966" t="str">
            <v>OPERATIVA</v>
          </cell>
          <cell r="F3966">
            <v>44301</v>
          </cell>
          <cell r="G3966" t="str">
            <v>ACTUALIZACION</v>
          </cell>
          <cell r="H3966">
            <v>44824</v>
          </cell>
          <cell r="I3966" t="str">
            <v>JHON LOVIS OCHOA ARQUEZ</v>
          </cell>
          <cell r="J3966">
            <v>54001</v>
          </cell>
          <cell r="K3966" t="str">
            <v>AVENIDA 47 A - 74</v>
          </cell>
          <cell r="L3966" t="str">
            <v>NORTE DE SANTANDER</v>
          </cell>
          <cell r="M3966" t="str">
            <v>CUCUTA</v>
          </cell>
          <cell r="N3966" t="str">
            <v>1111111  |  1111111</v>
          </cell>
          <cell r="O3966">
            <v>1111111111</v>
          </cell>
          <cell r="P3966" t="str">
            <v>corepamesp@gmail.com</v>
          </cell>
          <cell r="Q3966" t="str">
            <v>CORPORACION</v>
          </cell>
          <cell r="R3966" t="str">
            <v>ORGANIZACION AUTORIZADA</v>
          </cell>
        </row>
        <row r="3967">
          <cell r="A3967">
            <v>55087</v>
          </cell>
          <cell r="B3967" t="str">
            <v>ASOCIACION DE SUSCRIPTORES DEL ACUEDUCTO VEREDA CANOCAS</v>
          </cell>
          <cell r="C3967">
            <v>44328</v>
          </cell>
          <cell r="D3967" t="str">
            <v>900090185-3</v>
          </cell>
          <cell r="E3967" t="str">
            <v>OPERATIVA</v>
          </cell>
          <cell r="F3967">
            <v>35960</v>
          </cell>
          <cell r="G3967" t="str">
            <v>INSCRIPCION</v>
          </cell>
          <cell r="H3967">
            <v>44370</v>
          </cell>
          <cell r="I3967" t="str">
            <v>JOSE DEL CARMEN ROJAS RODRIGUEZ</v>
          </cell>
          <cell r="J3967">
            <v>15516</v>
          </cell>
          <cell r="K3967" t="str">
            <v>VEREDA CANOCAS</v>
          </cell>
          <cell r="L3967" t="str">
            <v>BOYACÁ</v>
          </cell>
          <cell r="M3967" t="str">
            <v>PAIPA</v>
          </cell>
          <cell r="N3967" t="str">
            <v>3125060  |  3115516</v>
          </cell>
          <cell r="O3967">
            <v>3125060493</v>
          </cell>
          <cell r="P3967" t="str">
            <v>ACUEDUCTOVEREDACANOCAS@GMAIL.COM</v>
          </cell>
          <cell r="Q3967" t="str">
            <v>ASOCIACION DE USUARIOS</v>
          </cell>
          <cell r="R3967" t="str">
            <v>ORGANIZACION AUTORIZADA</v>
          </cell>
        </row>
        <row r="3968">
          <cell r="A3968">
            <v>55146</v>
          </cell>
          <cell r="B3968" t="str">
            <v>ASOCIACION DE RECICLADORES DE COLOMBIA Y LLANOS ARCOLL E.S.A.L.</v>
          </cell>
          <cell r="C3968">
            <v>44379</v>
          </cell>
          <cell r="D3968" t="str">
            <v>901467279-0</v>
          </cell>
          <cell r="E3968" t="str">
            <v>OPERATIVA</v>
          </cell>
          <cell r="F3968">
            <v>44306</v>
          </cell>
          <cell r="G3968" t="str">
            <v>ACTUALIZACION</v>
          </cell>
          <cell r="H3968">
            <v>45738</v>
          </cell>
          <cell r="I3968" t="str">
            <v>FERNEY IBAGON AVILA</v>
          </cell>
          <cell r="J3968">
            <v>50001</v>
          </cell>
          <cell r="K3968" t="str">
            <v>AK 7 T 46 D 22 M Z I C S 17 - Nueva Colombia</v>
          </cell>
          <cell r="L3968" t="str">
            <v>META</v>
          </cell>
          <cell r="M3968" t="str">
            <v>VILLAVICENCIO</v>
          </cell>
          <cell r="N3968" t="str">
            <v>2919560  |  8400471</v>
          </cell>
          <cell r="O3968">
            <v>3168400471</v>
          </cell>
          <cell r="P3968" t="str">
            <v>arcoll1702@gmail.com</v>
          </cell>
          <cell r="Q3968" t="str">
            <v>SIN ANIMO DE LUCRO</v>
          </cell>
          <cell r="R3968" t="str">
            <v>ORGANIZACION AUTORIZADA</v>
          </cell>
        </row>
        <row r="3969">
          <cell r="A3969">
            <v>55166</v>
          </cell>
          <cell r="B3969" t="str">
            <v>AGUAS COLON SAS ESP</v>
          </cell>
          <cell r="C3969">
            <v>44671</v>
          </cell>
          <cell r="D3969" t="str">
            <v>901473862-1</v>
          </cell>
          <cell r="E3969" t="str">
            <v>OPERATIVA</v>
          </cell>
          <cell r="F3969">
            <v>44593</v>
          </cell>
          <cell r="G3969" t="str">
            <v>ACTUALIZACION</v>
          </cell>
          <cell r="H3969">
            <v>45674</v>
          </cell>
          <cell r="I3969" t="str">
            <v>OSCAR IVAN TIMANA CRIOLLO</v>
          </cell>
          <cell r="J3969">
            <v>86219</v>
          </cell>
          <cell r="K3969" t="str">
            <v>Calle 3 No. 9-96 Barrio el centro</v>
          </cell>
          <cell r="L3969" t="str">
            <v>PUTUMAYO</v>
          </cell>
          <cell r="M3969" t="str">
            <v>COLON</v>
          </cell>
          <cell r="N3969" t="str">
            <v>3168750  |  8750712</v>
          </cell>
          <cell r="O3969">
            <v>3217880234</v>
          </cell>
          <cell r="P3969" t="str">
            <v>aguascolonsasesp@gmail.com</v>
          </cell>
          <cell r="Q3969" t="str">
            <v>SOCIEDAD POR ACCIONES SIMPLIFICADA</v>
          </cell>
          <cell r="R3969" t="str">
            <v>SOCIEDADES (EMPRESA DE SERVICIOS PUBLICOS)</v>
          </cell>
        </row>
        <row r="3970">
          <cell r="A3970">
            <v>55186</v>
          </cell>
          <cell r="B3970" t="str">
            <v>ASOCIACION DE RECICLADORES EMPRENDIMIETO SIEMPRE</v>
          </cell>
          <cell r="C3970">
            <v>44312</v>
          </cell>
          <cell r="D3970" t="str">
            <v>901467935-4</v>
          </cell>
          <cell r="E3970" t="str">
            <v>OPERATIVA</v>
          </cell>
          <cell r="F3970">
            <v>44273</v>
          </cell>
          <cell r="G3970" t="str">
            <v>INSCRIPCION</v>
          </cell>
          <cell r="H3970">
            <v>44330</v>
          </cell>
          <cell r="I3970" t="str">
            <v>VICTOR ALFONSO CAMELO GOMEZ</v>
          </cell>
          <cell r="J3970">
            <v>11001</v>
          </cell>
          <cell r="K3970" t="str">
            <v>CARRERA 86 # 130 A 60</v>
          </cell>
          <cell r="L3970" t="str">
            <v>BOGOTÁ, D.C.</v>
          </cell>
          <cell r="M3970" t="str">
            <v>BOGOTA, D.C.</v>
          </cell>
          <cell r="N3970" t="str">
            <v>0000000  |  0000000</v>
          </cell>
          <cell r="O3970">
            <v>3143840515</v>
          </cell>
          <cell r="P3970" t="str">
            <v>ASOCIACIONARESEP@GMAIL.COM</v>
          </cell>
          <cell r="Q3970" t="str">
            <v>SIN ANIMO DE LUCRO</v>
          </cell>
          <cell r="R3970" t="str">
            <v>ORGANIZACION AUTORIZADA</v>
          </cell>
        </row>
        <row r="3971">
          <cell r="A3971">
            <v>55206</v>
          </cell>
          <cell r="B3971" t="str">
            <v>ASOCIACION DE RECICLADORES GLOBAL RECYCLING</v>
          </cell>
          <cell r="C3971">
            <v>44309</v>
          </cell>
          <cell r="D3971" t="str">
            <v>901448668-1</v>
          </cell>
          <cell r="E3971" t="str">
            <v>OPERATIVA</v>
          </cell>
          <cell r="F3971">
            <v>44222</v>
          </cell>
          <cell r="G3971" t="str">
            <v>ACTUALIZACION</v>
          </cell>
          <cell r="H3971">
            <v>45720</v>
          </cell>
          <cell r="I3971" t="str">
            <v>NELLY AGUADA REAL</v>
          </cell>
          <cell r="J3971">
            <v>11001</v>
          </cell>
          <cell r="K3971" t="str">
            <v>CRA 97A#38C-74 SUR</v>
          </cell>
          <cell r="L3971" t="str">
            <v>BOGOTÁ, D.C.</v>
          </cell>
          <cell r="M3971" t="str">
            <v>BOGOTA, D.C.</v>
          </cell>
          <cell r="N3971" t="str">
            <v>3102758  |  3102758</v>
          </cell>
          <cell r="O3971">
            <v>3102758436</v>
          </cell>
          <cell r="P3971" t="str">
            <v>asoreglob@gmail.com</v>
          </cell>
          <cell r="Q3971" t="str">
            <v>SIN ANIMO DE LUCRO</v>
          </cell>
          <cell r="R3971" t="str">
            <v>ORGANIZACION AUTORIZADA</v>
          </cell>
        </row>
        <row r="3972">
          <cell r="A3972">
            <v>55207</v>
          </cell>
          <cell r="B3972" t="str">
            <v>ASOCIACION DE RECICLADORES Y ARTESANOS UNIDOS POR EL QUINDIO</v>
          </cell>
          <cell r="C3972">
            <v>44309</v>
          </cell>
          <cell r="D3972" t="str">
            <v>901459476-1</v>
          </cell>
          <cell r="E3972" t="str">
            <v>OPERATIVA</v>
          </cell>
          <cell r="F3972">
            <v>44245</v>
          </cell>
          <cell r="G3972" t="str">
            <v>ACTUALIZACION</v>
          </cell>
          <cell r="H3972">
            <v>45386</v>
          </cell>
          <cell r="I3972" t="str">
            <v>JUAN SEBASTIAN ROMERO MURILLO</v>
          </cell>
          <cell r="J3972">
            <v>63001</v>
          </cell>
          <cell r="K3972" t="str">
            <v>CL 50 19 48 BRR TRES ESQUINAS</v>
          </cell>
          <cell r="L3972" t="str">
            <v>QUINDÍO</v>
          </cell>
          <cell r="M3972" t="str">
            <v>ARMENIA</v>
          </cell>
          <cell r="N3972" t="str">
            <v>3223668  |  0000000</v>
          </cell>
          <cell r="O3972">
            <v>3223668997</v>
          </cell>
          <cell r="P3972" t="str">
            <v>asoreciclaquindio@gmail.com</v>
          </cell>
          <cell r="Q3972" t="str">
            <v>EMPRESA DE ECONOMIA SOLIDARIA</v>
          </cell>
          <cell r="R3972" t="str">
            <v>ORGANIZACION AUTORIZADA</v>
          </cell>
        </row>
        <row r="3973">
          <cell r="A3973">
            <v>55246</v>
          </cell>
          <cell r="B3973" t="str">
            <v>AGUAS DEL PARQUE EMPRESA DE SERVICIOS PUBLICOS DOMICILIARIOS DE ACUEDUCTO, ALCANTARILLADO Y ASEO S.A.S</v>
          </cell>
          <cell r="C3973">
            <v>44960</v>
          </cell>
          <cell r="D3973" t="str">
            <v>901306020-0</v>
          </cell>
          <cell r="E3973" t="str">
            <v>OPERATIVA</v>
          </cell>
          <cell r="F3973">
            <v>44866</v>
          </cell>
          <cell r="G3973" t="str">
            <v>ACTUALIZACION</v>
          </cell>
          <cell r="H3973">
            <v>45726</v>
          </cell>
          <cell r="I3973" t="str">
            <v>NATALIA GONZALEZ SOLANILLA</v>
          </cell>
          <cell r="J3973">
            <v>76001</v>
          </cell>
          <cell r="K3973" t="str">
            <v>CR 56 1B 281</v>
          </cell>
          <cell r="L3973" t="str">
            <v>VALLE DEL CAUCA</v>
          </cell>
          <cell r="M3973" t="str">
            <v>CALI</v>
          </cell>
          <cell r="N3973" t="str">
            <v>3877770  |  3877770</v>
          </cell>
          <cell r="O3973">
            <v>3228813714</v>
          </cell>
          <cell r="P3973" t="str">
            <v>aguasdelparqueesp@gmail.com</v>
          </cell>
          <cell r="Q3973" t="str">
            <v>SOCIEDAD POR ACCIONES SIMPLIFICADA</v>
          </cell>
          <cell r="R3973" t="str">
            <v>SOCIEDADES (EMPRESA DE SERVICIOS PUBLICOS)</v>
          </cell>
        </row>
        <row r="3974">
          <cell r="A3974">
            <v>55267</v>
          </cell>
          <cell r="B3974" t="str">
            <v>CORPORACION NACIONAL ECORESIDUOS</v>
          </cell>
          <cell r="C3974">
            <v>44460</v>
          </cell>
          <cell r="D3974" t="str">
            <v>901477967-2</v>
          </cell>
          <cell r="E3974" t="str">
            <v>OPERATIVA</v>
          </cell>
          <cell r="F3974">
            <v>44200</v>
          </cell>
          <cell r="G3974" t="str">
            <v>ACTUALIZACION</v>
          </cell>
          <cell r="H3974">
            <v>45630</v>
          </cell>
          <cell r="I3974" t="str">
            <v>JUAN FERNANDO PIEDRAHITA SARRAZOLA</v>
          </cell>
          <cell r="J3974">
            <v>5001</v>
          </cell>
          <cell r="K3974" t="str">
            <v>CLL 64A # 52-35</v>
          </cell>
          <cell r="L3974" t="str">
            <v>ANTIOQUIA</v>
          </cell>
          <cell r="M3974" t="str">
            <v>MEDELLÍN</v>
          </cell>
          <cell r="N3974" t="str">
            <v>5033578  |  0000000</v>
          </cell>
          <cell r="O3974">
            <v>3024502091</v>
          </cell>
          <cell r="P3974" t="str">
            <v>corporacionecoresiduos@gmail.com</v>
          </cell>
          <cell r="Q3974" t="str">
            <v>CORPORACION</v>
          </cell>
          <cell r="R3974" t="str">
            <v>ORGANIZACION AUTORIZADA</v>
          </cell>
        </row>
        <row r="3975">
          <cell r="A3975">
            <v>55287</v>
          </cell>
          <cell r="B3975" t="str">
            <v>ASOCIACIÓN DE RECICLAJE MOVIMIENTO NO ES BASURA</v>
          </cell>
          <cell r="C3975">
            <v>44536</v>
          </cell>
          <cell r="D3975" t="str">
            <v>901452928-7</v>
          </cell>
          <cell r="E3975" t="str">
            <v>OPERATIVA</v>
          </cell>
          <cell r="F3975">
            <v>44231</v>
          </cell>
          <cell r="G3975" t="str">
            <v>ACTUALIZACION</v>
          </cell>
          <cell r="H3975">
            <v>45686</v>
          </cell>
          <cell r="I3975" t="str">
            <v>ANDREA NINO GONZALEZ</v>
          </cell>
          <cell r="J3975">
            <v>17001</v>
          </cell>
          <cell r="K3975" t="str">
            <v>CL 22 10 60</v>
          </cell>
          <cell r="L3975" t="str">
            <v>CALDAS</v>
          </cell>
          <cell r="M3975" t="str">
            <v>MANIZALES</v>
          </cell>
          <cell r="N3975" t="str">
            <v>0000000  |  0000000</v>
          </cell>
          <cell r="O3975">
            <v>3224106610</v>
          </cell>
          <cell r="P3975" t="str">
            <v>directora@movimientonoesbasura.org</v>
          </cell>
          <cell r="Q3975" t="str">
            <v>SIN ANIMO DE LUCRO</v>
          </cell>
          <cell r="R3975" t="str">
            <v>ORGANIZACION AUTORIZADA</v>
          </cell>
        </row>
        <row r="3976">
          <cell r="A3976">
            <v>55326</v>
          </cell>
          <cell r="B3976" t="str">
            <v>ASOCIACION DE SUSCRIPTORES DEL ACUEDUCTO REGIONAL EL BOSQUE (ASOBOSQUE) DE LOS MUNICIPIOS DE VENTAQUEMADA Y TURMEQUE DEPARTAMENTO DE BOYACA</v>
          </cell>
          <cell r="C3976">
            <v>45579</v>
          </cell>
          <cell r="D3976" t="str">
            <v>820002617-8</v>
          </cell>
          <cell r="E3976" t="str">
            <v>OPERATIVA</v>
          </cell>
          <cell r="F3976">
            <v>35906</v>
          </cell>
          <cell r="G3976" t="str">
            <v>ACTUALIZACION</v>
          </cell>
          <cell r="H3976">
            <v>45579</v>
          </cell>
          <cell r="I3976" t="str">
            <v>MOISES MUNOZ MORENO</v>
          </cell>
          <cell r="J3976">
            <v>15861</v>
          </cell>
          <cell r="K3976" t="str">
            <v>vereda jurpa</v>
          </cell>
          <cell r="L3976" t="str">
            <v>BOYACÁ</v>
          </cell>
          <cell r="M3976" t="str">
            <v>VENTAQUEMADA</v>
          </cell>
          <cell r="N3976" t="str">
            <v>1047695  |  1047695</v>
          </cell>
          <cell r="O3976">
            <v>3104769572</v>
          </cell>
          <cell r="P3976" t="str">
            <v>asobosqueventa@gmail.com</v>
          </cell>
          <cell r="Q3976" t="str">
            <v>SIN ANIMO DE LUCRO</v>
          </cell>
          <cell r="R3976" t="str">
            <v>ORGANIZACION AUTORIZADA</v>
          </cell>
        </row>
        <row r="3977">
          <cell r="A3977">
            <v>55367</v>
          </cell>
          <cell r="B3977" t="str">
            <v>Asociación de Recicladores de Oficio de Rozo</v>
          </cell>
          <cell r="C3977">
            <v>44424</v>
          </cell>
          <cell r="D3977" t="str">
            <v>901478642-9</v>
          </cell>
          <cell r="E3977" t="str">
            <v>OPERATIVA</v>
          </cell>
          <cell r="F3977">
            <v>44313</v>
          </cell>
          <cell r="G3977" t="str">
            <v>ACTUALIZACION</v>
          </cell>
          <cell r="H3977">
            <v>44663</v>
          </cell>
          <cell r="I3977" t="str">
            <v>FERNEY VARGAZ HERNANDEZ</v>
          </cell>
          <cell r="J3977">
            <v>76520</v>
          </cell>
          <cell r="K3977" t="str">
            <v>CALLE 10 # 14A-420</v>
          </cell>
          <cell r="L3977" t="str">
            <v>VALLE DEL CAUCA</v>
          </cell>
          <cell r="M3977" t="str">
            <v>PALMIRA</v>
          </cell>
          <cell r="N3977" t="str">
            <v>3177959  |  3216935</v>
          </cell>
          <cell r="O3977" t="str">
            <v>No disponible</v>
          </cell>
          <cell r="P3977" t="str">
            <v>danielatorresas016@gmail.com</v>
          </cell>
          <cell r="Q3977" t="str">
            <v>SIN ANIMO DE LUCRO</v>
          </cell>
          <cell r="R3977" t="str">
            <v>ORGANIZACION AUTORIZADA</v>
          </cell>
        </row>
        <row r="3978">
          <cell r="A3978">
            <v>55386</v>
          </cell>
          <cell r="B3978" t="str">
            <v>ECORENUEVA ESP SAS</v>
          </cell>
          <cell r="C3978">
            <v>44676</v>
          </cell>
          <cell r="D3978" t="str">
            <v>900527331-0</v>
          </cell>
          <cell r="E3978" t="str">
            <v>OPERATIVA</v>
          </cell>
          <cell r="F3978">
            <v>44676</v>
          </cell>
          <cell r="G3978" t="str">
            <v>INSCRIPCION</v>
          </cell>
          <cell r="H3978">
            <v>44708</v>
          </cell>
          <cell r="I3978" t="str">
            <v>NURY JANETH AGUJA  OLAYA</v>
          </cell>
          <cell r="J3978">
            <v>11001</v>
          </cell>
          <cell r="K3978" t="str">
            <v xml:space="preserve">Cra 123 B Nº 17-78 </v>
          </cell>
          <cell r="L3978" t="str">
            <v>BOGOTÁ, D.C.</v>
          </cell>
          <cell r="M3978" t="str">
            <v>BOGOTA, D.C.</v>
          </cell>
          <cell r="N3978" t="str">
            <v>2671172  |  2671172</v>
          </cell>
          <cell r="O3978">
            <v>3132619463</v>
          </cell>
          <cell r="P3978" t="str">
            <v>ecorenueva@hotmail.com</v>
          </cell>
          <cell r="Q3978" t="str">
            <v>SOCIEDAD POR ACCIONES SIMPLIFICADA</v>
          </cell>
          <cell r="R3978" t="str">
            <v>SOCIEDADES (EMPRESA DE SERVICIOS PUBLICOS)</v>
          </cell>
        </row>
        <row r="3979">
          <cell r="A3979">
            <v>55406</v>
          </cell>
          <cell r="B3979" t="str">
            <v>FUNDACION RECICLANDO BIEN</v>
          </cell>
          <cell r="C3979">
            <v>44389</v>
          </cell>
          <cell r="D3979" t="str">
            <v>901480644-1</v>
          </cell>
          <cell r="E3979" t="str">
            <v>OPERATIVA</v>
          </cell>
          <cell r="F3979">
            <v>44319</v>
          </cell>
          <cell r="G3979" t="str">
            <v>ACTUALIZACION</v>
          </cell>
          <cell r="H3979">
            <v>45709</v>
          </cell>
          <cell r="I3979" t="str">
            <v>DANIEL FERNANDO BRAND LOPEZ</v>
          </cell>
          <cell r="J3979">
            <v>76001</v>
          </cell>
          <cell r="K3979" t="str">
            <v>CALLE 83 No. 28 D4 97</v>
          </cell>
          <cell r="L3979" t="str">
            <v>VALLE DEL CAUCA</v>
          </cell>
          <cell r="M3979" t="str">
            <v>CALI</v>
          </cell>
          <cell r="N3979" t="str">
            <v>4363400  |  8850062</v>
          </cell>
          <cell r="O3979">
            <v>3104184479</v>
          </cell>
          <cell r="P3979" t="str">
            <v>gerencia.rebien@gmail.com</v>
          </cell>
          <cell r="Q3979" t="str">
            <v>SIN ANIMO DE LUCRO</v>
          </cell>
          <cell r="R3979" t="str">
            <v>ORGANIZACION AUTORIZADA</v>
          </cell>
        </row>
        <row r="3980">
          <cell r="A3980">
            <v>55407</v>
          </cell>
          <cell r="B3980" t="str">
            <v>ORGANIZACIÓN DE RECICLAJE MUNDOAMBIENTE S.A.S. E.S.P.</v>
          </cell>
          <cell r="C3980">
            <v>44321</v>
          </cell>
          <cell r="D3980" t="str">
            <v>901481756-0</v>
          </cell>
          <cell r="E3980" t="str">
            <v>OPERATIVA</v>
          </cell>
          <cell r="F3980">
            <v>44317</v>
          </cell>
          <cell r="G3980" t="str">
            <v>ACTUALIZACION</v>
          </cell>
          <cell r="H3980">
            <v>45716</v>
          </cell>
          <cell r="I3980" t="str">
            <v>CESAR AUGUSTO OSORIO VEGA</v>
          </cell>
          <cell r="J3980">
            <v>13430</v>
          </cell>
          <cell r="K3980" t="str">
            <v>Carrera 16 # 16A – 84 Barrio San José</v>
          </cell>
          <cell r="L3980" t="str">
            <v>BOLÍVAR</v>
          </cell>
          <cell r="M3980" t="str">
            <v>MAGANGUE</v>
          </cell>
          <cell r="N3980" t="str">
            <v>9999999  |  9999999</v>
          </cell>
          <cell r="O3980">
            <v>3022853424</v>
          </cell>
          <cell r="P3980" t="str">
            <v>ORMSASESP@GMAIL.COM</v>
          </cell>
          <cell r="Q3980" t="str">
            <v>SOCIEDAD POR ACCIONES SIMPLIFICADA</v>
          </cell>
          <cell r="R3980" t="str">
            <v>SOCIEDADES (EMPRESA DE SERVICIOS PUBLICOS)</v>
          </cell>
        </row>
        <row r="3981">
          <cell r="A3981">
            <v>55408</v>
          </cell>
          <cell r="B3981" t="str">
            <v>ASOCIACION DE RECICLADORES SOL RENACIENTE DEL META</v>
          </cell>
          <cell r="C3981">
            <v>44321</v>
          </cell>
          <cell r="D3981" t="str">
            <v>901477346-9</v>
          </cell>
          <cell r="E3981" t="str">
            <v>OPERATIVA</v>
          </cell>
          <cell r="F3981">
            <v>44319</v>
          </cell>
          <cell r="G3981" t="str">
            <v>ACTUALIZACION</v>
          </cell>
          <cell r="H3981">
            <v>45730</v>
          </cell>
          <cell r="I3981" t="str">
            <v>JUAN PABLO MORA HERNANDEZ</v>
          </cell>
          <cell r="J3981">
            <v>50001</v>
          </cell>
          <cell r="K3981" t="str">
            <v>CRA 46 C 35 MZ O CA 8 BARRIO NUEVA COLOMBIA</v>
          </cell>
          <cell r="L3981" t="str">
            <v>META</v>
          </cell>
          <cell r="M3981" t="str">
            <v>VILLAVICENCIO</v>
          </cell>
          <cell r="N3981" t="str">
            <v>0000000  |  0000000</v>
          </cell>
          <cell r="O3981">
            <v>3114389670</v>
          </cell>
          <cell r="P3981" t="str">
            <v>solrenaciente111@gmail.com</v>
          </cell>
          <cell r="Q3981" t="str">
            <v>SIN ANIMO DE LUCRO</v>
          </cell>
          <cell r="R3981" t="str">
            <v>ORGANIZACION AUTORIZADA</v>
          </cell>
        </row>
        <row r="3982">
          <cell r="A3982">
            <v>55427</v>
          </cell>
          <cell r="B3982" t="str">
            <v>ASOAMBIENTAL DEL FUTURO</v>
          </cell>
          <cell r="C3982">
            <v>44573</v>
          </cell>
          <cell r="D3982" t="str">
            <v>901474896-4</v>
          </cell>
          <cell r="E3982" t="str">
            <v>OPERATIVA</v>
          </cell>
          <cell r="F3982">
            <v>44298</v>
          </cell>
          <cell r="G3982" t="str">
            <v>INSCRIPCION</v>
          </cell>
          <cell r="H3982">
            <v>44587</v>
          </cell>
          <cell r="I3982" t="str">
            <v>KIMBERLY VANESA RODRIGUEZ GONZALEZ</v>
          </cell>
          <cell r="J3982">
            <v>11001</v>
          </cell>
          <cell r="K3982" t="str">
            <v>CARRERA 80 D # 60 SUR 20</v>
          </cell>
          <cell r="L3982" t="str">
            <v>BOGOTÁ, D.C.</v>
          </cell>
          <cell r="M3982" t="str">
            <v>BOGOTA, D.C.</v>
          </cell>
          <cell r="N3982" t="str">
            <v>4330251  |  4330251</v>
          </cell>
          <cell r="O3982">
            <v>3022669398</v>
          </cell>
          <cell r="P3982" t="str">
            <v>APROVECHAMIENTOASOAMBIENTAL@GMAIL.COM</v>
          </cell>
          <cell r="Q3982" t="str">
            <v>SIN ANIMO DE LUCRO</v>
          </cell>
          <cell r="R3982" t="str">
            <v>ORGANIZACION AUTORIZADA</v>
          </cell>
        </row>
        <row r="3983">
          <cell r="A3983">
            <v>55428</v>
          </cell>
          <cell r="B3983" t="str">
            <v>MUNDO RENACIENTE SAS</v>
          </cell>
          <cell r="C3983">
            <v>44323</v>
          </cell>
          <cell r="D3983" t="str">
            <v>901446501-1</v>
          </cell>
          <cell r="E3983" t="str">
            <v>OPERATIVA</v>
          </cell>
          <cell r="F3983">
            <v>44257</v>
          </cell>
          <cell r="G3983" t="str">
            <v>INSCRIPCION</v>
          </cell>
          <cell r="H3983">
            <v>44362</v>
          </cell>
          <cell r="I3983" t="str">
            <v>GLADYS HERRERA DE PEREZ</v>
          </cell>
          <cell r="J3983">
            <v>68001</v>
          </cell>
          <cell r="K3983" t="str">
            <v>CARRERA 21 # 10-41</v>
          </cell>
          <cell r="L3983" t="str">
            <v>SANTANDER</v>
          </cell>
          <cell r="M3983" t="str">
            <v>BUCARAMANGA</v>
          </cell>
          <cell r="N3983" t="str">
            <v>6813283  |  6813283</v>
          </cell>
          <cell r="O3983">
            <v>3103032425</v>
          </cell>
          <cell r="P3983" t="str">
            <v>aprovechamiento.mrenaciente@gmail.com</v>
          </cell>
          <cell r="Q3983" t="str">
            <v>SOCIEDAD POR ACCIONES SIMPLIFICADA</v>
          </cell>
          <cell r="R3983" t="str">
            <v>SOCIEDADES (EMPRESA DE SERVICIOS PUBLICOS)</v>
          </cell>
        </row>
        <row r="3984">
          <cell r="A3984">
            <v>55430</v>
          </cell>
          <cell r="B3984" t="str">
            <v>ASOCIACION ECOLOGICA MONTANA VERDE ESP</v>
          </cell>
          <cell r="C3984">
            <v>44370</v>
          </cell>
          <cell r="D3984" t="str">
            <v>901474692-9</v>
          </cell>
          <cell r="E3984" t="str">
            <v>OPERATIVA</v>
          </cell>
          <cell r="F3984">
            <v>44274</v>
          </cell>
          <cell r="G3984" t="str">
            <v>ACTUALIZACION</v>
          </cell>
          <cell r="H3984">
            <v>45741</v>
          </cell>
          <cell r="I3984" t="str">
            <v xml:space="preserve">MARIA CRISTINA GAITAN </v>
          </cell>
          <cell r="J3984">
            <v>11001</v>
          </cell>
          <cell r="K3984" t="str">
            <v>Calle 57 B Sur 80 B 10</v>
          </cell>
          <cell r="L3984" t="str">
            <v>BOGOTÁ, D.C.</v>
          </cell>
          <cell r="M3984" t="str">
            <v>BOGOTA, D.C.</v>
          </cell>
          <cell r="N3984" t="str">
            <v>0000000  |  0000000</v>
          </cell>
          <cell r="O3984">
            <v>3143449626</v>
          </cell>
          <cell r="P3984" t="str">
            <v>ecomonv@gmail.com</v>
          </cell>
          <cell r="Q3984" t="str">
            <v>SIN ANIMO DE LUCRO</v>
          </cell>
          <cell r="R3984" t="str">
            <v>ORGANIZACION AUTORIZADA</v>
          </cell>
        </row>
        <row r="3985">
          <cell r="A3985">
            <v>55507</v>
          </cell>
          <cell r="B3985" t="str">
            <v>ECO PUNTO ECA S.A.S. E.S.P.</v>
          </cell>
          <cell r="C3985">
            <v>44328</v>
          </cell>
          <cell r="D3985" t="str">
            <v>901482283-3</v>
          </cell>
          <cell r="E3985" t="str">
            <v>OPERATIVA</v>
          </cell>
          <cell r="F3985">
            <v>44326</v>
          </cell>
          <cell r="G3985" t="str">
            <v>INSCRIPCION</v>
          </cell>
          <cell r="H3985">
            <v>44350</v>
          </cell>
          <cell r="I3985" t="str">
            <v>MARTA BEATRIZ HERNANDEZ CABRERA</v>
          </cell>
          <cell r="J3985">
            <v>8001</v>
          </cell>
          <cell r="K3985" t="str">
            <v>CALLE 110 # 3 SUR 85</v>
          </cell>
          <cell r="L3985" t="str">
            <v>ATLÁNTICO</v>
          </cell>
          <cell r="M3985" t="str">
            <v>BARRANQUILLA</v>
          </cell>
          <cell r="N3985" t="str">
            <v>3176829  |  3176829</v>
          </cell>
          <cell r="O3985">
            <v>3176829906</v>
          </cell>
          <cell r="P3985" t="str">
            <v>ecopuntorups@gmail.com</v>
          </cell>
          <cell r="Q3985" t="str">
            <v>SOCIEDAD POR ACCIONES SIMPLIFICADA</v>
          </cell>
          <cell r="R3985" t="str">
            <v>SOCIEDADES (EMPRESA DE SERVICIOS PUBLICOS)</v>
          </cell>
        </row>
        <row r="3986">
          <cell r="A3986">
            <v>55508</v>
          </cell>
          <cell r="B3986" t="str">
            <v>ASOCREAR FUTURO R.R</v>
          </cell>
          <cell r="C3986">
            <v>44328</v>
          </cell>
          <cell r="D3986" t="str">
            <v>901483436-8</v>
          </cell>
          <cell r="E3986" t="str">
            <v>OPERATIVA</v>
          </cell>
          <cell r="F3986">
            <v>44326</v>
          </cell>
          <cell r="G3986" t="str">
            <v>ACTUALIZACION</v>
          </cell>
          <cell r="H3986">
            <v>45720</v>
          </cell>
          <cell r="I3986" t="str">
            <v>MARISOL AURORA  RAMIREZ  SANCHEZ</v>
          </cell>
          <cell r="J3986">
            <v>11001</v>
          </cell>
          <cell r="K3986" t="str">
            <v>Clle 54 C Sur 82 B Bis 73</v>
          </cell>
          <cell r="L3986" t="str">
            <v>BOGOTÁ, D.C.</v>
          </cell>
          <cell r="M3986" t="str">
            <v>BOGOTA, D.C.</v>
          </cell>
          <cell r="N3986" t="str">
            <v>4672163  |  4672163</v>
          </cell>
          <cell r="O3986">
            <v>3103517463</v>
          </cell>
          <cell r="P3986" t="str">
            <v>crearfuturo.r@gmail.com</v>
          </cell>
          <cell r="Q3986" t="str">
            <v>SIN ANIMO DE LUCRO</v>
          </cell>
          <cell r="R3986" t="str">
            <v>ORGANIZACION AUTORIZADA</v>
          </cell>
        </row>
        <row r="3987">
          <cell r="A3987">
            <v>55527</v>
          </cell>
          <cell r="B3987" t="str">
            <v>ASOCIACION DE BODEGUEROS Y RECICLADORES DEL SUROCCIDENTE COLOMBIANO</v>
          </cell>
          <cell r="C3987">
            <v>44786</v>
          </cell>
          <cell r="D3987" t="str">
            <v>901222689-5</v>
          </cell>
          <cell r="E3987" t="str">
            <v>OPERATIVA</v>
          </cell>
          <cell r="F3987">
            <v>44565</v>
          </cell>
          <cell r="G3987" t="str">
            <v>ACTUALIZACION</v>
          </cell>
          <cell r="H3987">
            <v>45379</v>
          </cell>
          <cell r="I3987" t="str">
            <v>JAZMIN ALEXANDRA DELGADO OROZCO</v>
          </cell>
          <cell r="J3987">
            <v>19001</v>
          </cell>
          <cell r="K3987" t="str">
            <v>carrera 42 A 4-25</v>
          </cell>
          <cell r="L3987" t="str">
            <v>CAUCA</v>
          </cell>
          <cell r="M3987" t="str">
            <v>POPAYAN</v>
          </cell>
          <cell r="N3987" t="str">
            <v>9999999  |  9999999</v>
          </cell>
          <cell r="O3987">
            <v>3145919868</v>
          </cell>
          <cell r="P3987" t="str">
            <v>abrasoc.ra@gmail.com</v>
          </cell>
          <cell r="Q3987" t="str">
            <v>SIN ANIMO DE LUCRO</v>
          </cell>
          <cell r="R3987" t="str">
            <v>ORGANIZACION AUTORIZADA</v>
          </cell>
        </row>
        <row r="3988">
          <cell r="A3988">
            <v>55547</v>
          </cell>
          <cell r="B3988" t="str">
            <v>ASOCIACION DE RECICLADORES REVERDECIENDO</v>
          </cell>
          <cell r="C3988">
            <v>44337</v>
          </cell>
          <cell r="D3988" t="str">
            <v>901469285-4</v>
          </cell>
          <cell r="E3988" t="str">
            <v>OPERATIVA</v>
          </cell>
          <cell r="F3988">
            <v>44235</v>
          </cell>
          <cell r="G3988" t="str">
            <v>ACTUALIZACION</v>
          </cell>
          <cell r="H3988">
            <v>45737</v>
          </cell>
          <cell r="I3988" t="str">
            <v xml:space="preserve">FRANK FONSECA  FONSECA  </v>
          </cell>
          <cell r="J3988">
            <v>25754</v>
          </cell>
          <cell r="K3988" t="str">
            <v>TRANSVERSAL 18K #  8-06</v>
          </cell>
          <cell r="L3988" t="str">
            <v>CUNDINAMARCA</v>
          </cell>
          <cell r="M3988" t="str">
            <v>SOACHA</v>
          </cell>
          <cell r="N3988" t="str">
            <v>3194203  |  3112448</v>
          </cell>
          <cell r="O3988">
            <v>3194203303</v>
          </cell>
          <cell r="P3988" t="str">
            <v>reverdeciendor@gmail.com</v>
          </cell>
          <cell r="Q3988" t="str">
            <v>SIN ANIMO DE LUCRO</v>
          </cell>
          <cell r="R3988" t="str">
            <v>ORGANIZACION AUTORIZADA</v>
          </cell>
        </row>
        <row r="3989">
          <cell r="A3989">
            <v>55566</v>
          </cell>
          <cell r="B3989" t="str">
            <v xml:space="preserve">DUCTOS MAX </v>
          </cell>
          <cell r="C3989">
            <v>44560</v>
          </cell>
          <cell r="D3989" t="str">
            <v>900852520-9</v>
          </cell>
          <cell r="E3989" t="str">
            <v>OPERATIVA</v>
          </cell>
          <cell r="F3989">
            <v>44484</v>
          </cell>
          <cell r="G3989" t="str">
            <v>ACTUALIZACION</v>
          </cell>
          <cell r="H3989">
            <v>44686</v>
          </cell>
          <cell r="I3989" t="str">
            <v>PEDRO ANTONIO RODRIGUEZ FLORIAN</v>
          </cell>
          <cell r="J3989">
            <v>11001</v>
          </cell>
          <cell r="K3989" t="str">
            <v>CL 61 80 I 86</v>
          </cell>
          <cell r="L3989" t="str">
            <v>BOGOTÁ, D.C.</v>
          </cell>
          <cell r="M3989" t="str">
            <v>BOGOTA, D.C.</v>
          </cell>
          <cell r="N3989" t="str">
            <v>3867187  |  3867187</v>
          </cell>
          <cell r="O3989">
            <v>3188269346</v>
          </cell>
          <cell r="P3989" t="str">
            <v>administracion@ductosmax.com</v>
          </cell>
          <cell r="Q3989" t="str">
            <v>SOCIEDAD POR ACCIONES SIMPLIFICADA</v>
          </cell>
          <cell r="R3989" t="str">
            <v>SOCIEDADES (EMPRESA DE SERVICIOS PUBLICOS)</v>
          </cell>
        </row>
        <row r="3990">
          <cell r="A3990">
            <v>55666</v>
          </cell>
          <cell r="B3990" t="str">
            <v xml:space="preserve">RECICLAJAGUA </v>
          </cell>
          <cell r="C3990">
            <v>44733</v>
          </cell>
          <cell r="D3990" t="str">
            <v>901429640-5</v>
          </cell>
          <cell r="E3990" t="str">
            <v>OPERATIVA</v>
          </cell>
          <cell r="F3990">
            <v>44147</v>
          </cell>
          <cell r="G3990" t="str">
            <v>ACTUALIZACION</v>
          </cell>
          <cell r="H3990">
            <v>45463</v>
          </cell>
          <cell r="I3990" t="str">
            <v>KATHERINE MILENDA LASTRA RONDON</v>
          </cell>
          <cell r="J3990">
            <v>20400</v>
          </cell>
          <cell r="K3990" t="str">
            <v>carrera 1 e n 11-55</v>
          </cell>
          <cell r="L3990" t="str">
            <v>CESAR</v>
          </cell>
          <cell r="M3990" t="str">
            <v>LA JAGUA DE IBIRICO</v>
          </cell>
          <cell r="N3990" t="str">
            <v>1234567  |  1234567</v>
          </cell>
          <cell r="O3990">
            <v>3116657767</v>
          </cell>
          <cell r="P3990" t="str">
            <v>RECICLAJAGUARRR@GMAIL.COM</v>
          </cell>
          <cell r="Q3990" t="str">
            <v>SOCIEDAD POR ACCIONES SIMPLIFICADA</v>
          </cell>
          <cell r="R3990" t="str">
            <v>SOCIEDADES (EMPRESA DE SERVICIOS PUBLICOS)</v>
          </cell>
        </row>
        <row r="3991">
          <cell r="A3991">
            <v>55688</v>
          </cell>
          <cell r="B3991" t="str">
            <v>PROVIDENCE AND KETTLINA UTILITIES COMPANY SAS ESP</v>
          </cell>
          <cell r="C3991">
            <v>44491</v>
          </cell>
          <cell r="D3991" t="str">
            <v>901352888-1</v>
          </cell>
          <cell r="E3991" t="str">
            <v>OPERATIVA</v>
          </cell>
          <cell r="F3991">
            <v>44344</v>
          </cell>
          <cell r="G3991" t="str">
            <v>ACTUALIZACION</v>
          </cell>
          <cell r="H3991">
            <v>45700</v>
          </cell>
          <cell r="I3991" t="str">
            <v>KATHLINE REBECA RANKIN  BENT</v>
          </cell>
          <cell r="J3991">
            <v>88564</v>
          </cell>
          <cell r="K3991" t="str">
            <v>Sector Santa Isabel</v>
          </cell>
          <cell r="L3991" t="str">
            <v>ARCHIPIÉLAGO DE SAN ANDRÉS, PROVIDENCIA Y SANTA CATALINA</v>
          </cell>
          <cell r="M3991" t="str">
            <v>PROVIDENCIA</v>
          </cell>
          <cell r="N3991" t="str">
            <v>5148666  |  5148981</v>
          </cell>
          <cell r="O3991">
            <v>3183563101</v>
          </cell>
          <cell r="P3991" t="str">
            <v>atencion.clientes@pyk.com.co</v>
          </cell>
          <cell r="Q3991" t="str">
            <v>SOCIEDAD POR ACCIONES SIMPLIFICADA</v>
          </cell>
          <cell r="R3991" t="str">
            <v>SOCIEDADES (EMPRESA DE SERVICIOS PUBLICOS)</v>
          </cell>
        </row>
        <row r="3992">
          <cell r="A3992">
            <v>55706</v>
          </cell>
          <cell r="B3992" t="str">
            <v>Organización de Recicladores Unidos Por el Planeta S.A.S E.S.P</v>
          </cell>
          <cell r="C3992">
            <v>45044</v>
          </cell>
          <cell r="D3992" t="str">
            <v>901486316-6</v>
          </cell>
          <cell r="E3992" t="str">
            <v>OPERATIVA</v>
          </cell>
          <cell r="F3992">
            <v>44336</v>
          </cell>
          <cell r="G3992" t="str">
            <v>ACTUALIZACION</v>
          </cell>
          <cell r="H3992">
            <v>45086</v>
          </cell>
          <cell r="I3992" t="str">
            <v>CARLOS ANDRES NARANJO MERINO</v>
          </cell>
          <cell r="J3992">
            <v>5001</v>
          </cell>
          <cell r="K3992" t="str">
            <v>calle 33 # 19 - 105 apto 208</v>
          </cell>
          <cell r="L3992" t="str">
            <v>ANTIOQUIA</v>
          </cell>
          <cell r="M3992" t="str">
            <v>MEDELLÍN</v>
          </cell>
          <cell r="N3992" t="str">
            <v>4445281  |  4445281</v>
          </cell>
          <cell r="O3992">
            <v>3127659921</v>
          </cell>
          <cell r="P3992" t="str">
            <v>orupesp@gmail.com</v>
          </cell>
          <cell r="Q3992" t="str">
            <v>SOCIEDAD POR ACCIONES SIMPLIFICADA</v>
          </cell>
          <cell r="R3992" t="str">
            <v>SOCIEDADES (EMPRESA DE SERVICIOS PUBLICOS)</v>
          </cell>
        </row>
        <row r="3993">
          <cell r="A3993">
            <v>55708</v>
          </cell>
          <cell r="B3993" t="str">
            <v>RECICLAR PARA UNA MEJOR VIDA DO.MI</v>
          </cell>
          <cell r="C3993">
            <v>44337</v>
          </cell>
          <cell r="D3993" t="str">
            <v>901486168-2</v>
          </cell>
          <cell r="E3993" t="str">
            <v>OPERATIVA</v>
          </cell>
          <cell r="F3993">
            <v>44335</v>
          </cell>
          <cell r="G3993" t="str">
            <v>ACTUALIZACION</v>
          </cell>
          <cell r="H3993">
            <v>45686</v>
          </cell>
          <cell r="I3993" t="str">
            <v>ALEXANDER RODRIGUEZ RAMIREZ</v>
          </cell>
          <cell r="J3993">
            <v>11001</v>
          </cell>
          <cell r="K3993" t="str">
            <v>DG 34 A SUR  #82 C-17</v>
          </cell>
          <cell r="L3993" t="str">
            <v>BOGOTÁ, D.C.</v>
          </cell>
          <cell r="M3993" t="str">
            <v>BOGOTA, D.C.</v>
          </cell>
          <cell r="N3993" t="str">
            <v>4208640  |  4208640</v>
          </cell>
          <cell r="O3993">
            <v>3209991781</v>
          </cell>
          <cell r="P3993" t="str">
            <v>vidamejordo.mi@gmail.com</v>
          </cell>
          <cell r="Q3993" t="str">
            <v>SIN ANIMO DE LUCRO</v>
          </cell>
          <cell r="R3993" t="str">
            <v>ORGANIZACION AUTORIZADA</v>
          </cell>
        </row>
        <row r="3994">
          <cell r="A3994">
            <v>55709</v>
          </cell>
          <cell r="B3994" t="str">
            <v>Asociación Renovando el Entorno Urbano y Social</v>
          </cell>
          <cell r="C3994">
            <v>44338</v>
          </cell>
          <cell r="D3994" t="str">
            <v>901484307-0</v>
          </cell>
          <cell r="E3994" t="str">
            <v>OPERATIVA</v>
          </cell>
          <cell r="F3994">
            <v>44282</v>
          </cell>
          <cell r="G3994" t="str">
            <v>ACTUALIZACION</v>
          </cell>
          <cell r="H3994">
            <v>45718</v>
          </cell>
          <cell r="I3994" t="str">
            <v>TATIANA VALENTINA NIETO VILLADA</v>
          </cell>
          <cell r="J3994">
            <v>50001</v>
          </cell>
          <cell r="K3994" t="str">
            <v>CLL 37C N° 23-18 Br. Villa Julia</v>
          </cell>
          <cell r="L3994" t="str">
            <v>META</v>
          </cell>
          <cell r="M3994" t="str">
            <v>VILLAVICENCIO</v>
          </cell>
          <cell r="N3994" t="str">
            <v>6666666  |  6666666</v>
          </cell>
          <cell r="O3994">
            <v>3134866146</v>
          </cell>
          <cell r="P3994" t="str">
            <v>asociacionreuso@gmail.com</v>
          </cell>
          <cell r="Q3994" t="str">
            <v>SIN ANIMO DE LUCRO</v>
          </cell>
          <cell r="R3994" t="str">
            <v>ORGANIZACION AUTORIZADA</v>
          </cell>
        </row>
        <row r="3995">
          <cell r="A3995">
            <v>55746</v>
          </cell>
          <cell r="B3995" t="str">
            <v xml:space="preserve"> ASOCIACION DE SUSCRIPTORES DEL ACUEDUCTO VEREDAS MACIEGAL – SAN VICIENTE DEL MUNICIPIO DE MONIQUIRA  DEPARTAMENTO DE BOYACA</v>
          </cell>
          <cell r="C3995">
            <v>44339</v>
          </cell>
          <cell r="D3995" t="str">
            <v>900009219-1</v>
          </cell>
          <cell r="E3995" t="str">
            <v>OPERATIVA</v>
          </cell>
          <cell r="F3995">
            <v>43770</v>
          </cell>
          <cell r="G3995" t="str">
            <v>INSCRIPCION</v>
          </cell>
          <cell r="H3995">
            <v>44344</v>
          </cell>
          <cell r="I3995" t="str">
            <v>MARUN REYES PUENTES</v>
          </cell>
          <cell r="J3995">
            <v>15469</v>
          </cell>
          <cell r="K3995" t="str">
            <v>VEREDA MACIEGAL</v>
          </cell>
          <cell r="L3995" t="str">
            <v>BOYACÁ</v>
          </cell>
          <cell r="M3995" t="str">
            <v>MONIQUIRA</v>
          </cell>
          <cell r="N3995" t="str">
            <v>7281124  |  7281124</v>
          </cell>
          <cell r="O3995">
            <v>3112125456</v>
          </cell>
          <cell r="P3995" t="str">
            <v>marunrey@gmail.com</v>
          </cell>
          <cell r="Q3995" t="str">
            <v>ASOCIACION DE USUARIOS</v>
          </cell>
          <cell r="R3995" t="str">
            <v>ORGANIZACION AUTORIZADA</v>
          </cell>
        </row>
        <row r="3996">
          <cell r="A3996">
            <v>55786</v>
          </cell>
          <cell r="B3996" t="str">
            <v>ASOCIACION DE  RECICLADORES ACOPIANDO SUEÑOS</v>
          </cell>
          <cell r="C3996">
            <v>44378</v>
          </cell>
          <cell r="D3996" t="str">
            <v>901482954-7</v>
          </cell>
          <cell r="E3996" t="str">
            <v>OPERATIVA</v>
          </cell>
          <cell r="F3996">
            <v>44306</v>
          </cell>
          <cell r="G3996" t="str">
            <v>ACTUALIZACION</v>
          </cell>
          <cell r="H3996">
            <v>44596</v>
          </cell>
          <cell r="I3996" t="str">
            <v xml:space="preserve">GENTIL ALEXANDER HERRERA </v>
          </cell>
          <cell r="J3996">
            <v>11001</v>
          </cell>
          <cell r="K3996" t="str">
            <v>CARRERA 3 #88-46 SUR</v>
          </cell>
          <cell r="L3996" t="str">
            <v>BOGOTÁ, D.C.</v>
          </cell>
          <cell r="M3996" t="str">
            <v>BOGOTA, D.C.</v>
          </cell>
          <cell r="N3996" t="str">
            <v>3142027  |  0000000</v>
          </cell>
          <cell r="O3996">
            <v>3142027271</v>
          </cell>
          <cell r="P3996" t="str">
            <v>ASOCOPIS.12@GMAIL.COM</v>
          </cell>
          <cell r="Q3996" t="str">
            <v>SIN ANIMO DE LUCRO</v>
          </cell>
          <cell r="R3996" t="str">
            <v>ORGANIZACION AUTORIZADA</v>
          </cell>
        </row>
        <row r="3997">
          <cell r="A3997">
            <v>55807</v>
          </cell>
          <cell r="B3997" t="str">
            <v>ASOCIACION DE USUSARIOS DE LOS SERVICIOS PUBLICOS DOMICILIARIOS DE ACUEDUCTO ALCANTARILLADO Y ASEO CORREGIMIENTO DE SAMURINDO</v>
          </cell>
          <cell r="C3997">
            <v>45090</v>
          </cell>
          <cell r="D3997" t="str">
            <v>901477851-7</v>
          </cell>
          <cell r="E3997" t="str">
            <v>OPERATIVA</v>
          </cell>
          <cell r="F3997">
            <v>44774</v>
          </cell>
          <cell r="G3997" t="str">
            <v>ACTUALIZACION</v>
          </cell>
          <cell r="H3997">
            <v>45440</v>
          </cell>
          <cell r="I3997" t="str">
            <v>YARI FARLEY PINO PALACIOS</v>
          </cell>
          <cell r="J3997">
            <v>27050</v>
          </cell>
          <cell r="K3997" t="str">
            <v>SAMURINDO</v>
          </cell>
          <cell r="L3997" t="str">
            <v>CHOCÓ</v>
          </cell>
          <cell r="M3997" t="str">
            <v>ATRATO</v>
          </cell>
          <cell r="N3997" t="str">
            <v>3146631  |  6666666</v>
          </cell>
          <cell r="O3997">
            <v>3146631750</v>
          </cell>
          <cell r="P3997" t="str">
            <v>aguasdesamurindo2021@gmail.com</v>
          </cell>
          <cell r="Q3997" t="str">
            <v>ASOCIACION DE USUARIOS</v>
          </cell>
          <cell r="R3997" t="str">
            <v>ORGANIZACION AUTORIZADA</v>
          </cell>
        </row>
        <row r="3998">
          <cell r="A3998">
            <v>55808</v>
          </cell>
          <cell r="B3998" t="str">
            <v>ASOCIACION DE RECICLADORES DE AYAPEL</v>
          </cell>
          <cell r="C3998">
            <v>44502</v>
          </cell>
          <cell r="D3998" t="str">
            <v>901485475-4</v>
          </cell>
          <cell r="E3998" t="str">
            <v>OPERATIVA</v>
          </cell>
          <cell r="F3998">
            <v>44428</v>
          </cell>
          <cell r="G3998" t="str">
            <v>ACTUALIZACION</v>
          </cell>
          <cell r="H3998">
            <v>45715</v>
          </cell>
          <cell r="I3998" t="str">
            <v>DANIELA ANDREA LOPEZ NAVARRO</v>
          </cell>
          <cell r="J3998">
            <v>23068</v>
          </cell>
          <cell r="K3998" t="str">
            <v>CRA 5 N° 14-20 Barrio Ospina Perez</v>
          </cell>
          <cell r="L3998" t="str">
            <v>CÓRDOBA</v>
          </cell>
          <cell r="M3998" t="str">
            <v>AYAPEL</v>
          </cell>
          <cell r="N3998" t="str">
            <v>2300000  |  2300000</v>
          </cell>
          <cell r="O3998">
            <v>3043694473</v>
          </cell>
          <cell r="P3998" t="str">
            <v>asorecaya@gmail.com</v>
          </cell>
          <cell r="Q3998" t="str">
            <v>SIN ANIMO DE LUCRO</v>
          </cell>
          <cell r="R3998" t="str">
            <v>ORGANIZACION AUTORIZADA</v>
          </cell>
        </row>
        <row r="3999">
          <cell r="A3999">
            <v>55826</v>
          </cell>
          <cell r="B3999" t="str">
            <v>ASOCIACION DE SUSCRIPTORES DEL ACUEDUCTO DE LA VEREDA SAN CRISTOBAL DEL MUNICIPIO DE MONIQUIRA DEPARTAMENTO DE BOYACA</v>
          </cell>
          <cell r="C3999">
            <v>44341</v>
          </cell>
          <cell r="D3999" t="str">
            <v>900314267-2</v>
          </cell>
          <cell r="E3999" t="str">
            <v>OPERATIVA</v>
          </cell>
          <cell r="F3999">
            <v>43800</v>
          </cell>
          <cell r="G3999" t="str">
            <v>ACTUALIZACION</v>
          </cell>
          <cell r="H3999">
            <v>45705</v>
          </cell>
          <cell r="I3999" t="str">
            <v>ROSA TILIA MONTANEZ GONZALEZ</v>
          </cell>
          <cell r="J3999">
            <v>15469</v>
          </cell>
          <cell r="K3999" t="str">
            <v>Finca El Remanso vereda San  Cristóbal Moniquira Boyaca</v>
          </cell>
          <cell r="L3999" t="str">
            <v>BOYACÁ</v>
          </cell>
          <cell r="M3999" t="str">
            <v>MONIQUIRA</v>
          </cell>
          <cell r="N3999" t="str">
            <v>7281124  |  7281124</v>
          </cell>
          <cell r="O3999">
            <v>3134666359</v>
          </cell>
          <cell r="P3999" t="str">
            <v>rosatiliamg@hotmail.com</v>
          </cell>
          <cell r="Q3999" t="str">
            <v>ASOCIACION DE USUARIOS</v>
          </cell>
          <cell r="R3999" t="str">
            <v>ORGANIZACION AUTORIZADA</v>
          </cell>
        </row>
        <row r="4000">
          <cell r="A4000">
            <v>55828</v>
          </cell>
          <cell r="B4000" t="str">
            <v>FUNDACION SANTA MARTA SOSTENIBLE</v>
          </cell>
          <cell r="C4000">
            <v>45303</v>
          </cell>
          <cell r="D4000" t="str">
            <v>901411315-7</v>
          </cell>
          <cell r="E4000" t="str">
            <v>OPERATIVA</v>
          </cell>
          <cell r="F4000">
            <v>44114</v>
          </cell>
          <cell r="G4000" t="str">
            <v>INSCRIPCION</v>
          </cell>
          <cell r="H4000">
            <v>45412</v>
          </cell>
          <cell r="I4000" t="str">
            <v>MIGUEL EDUARDO CAPMARTIN  MARTINEZ</v>
          </cell>
          <cell r="J4000">
            <v>47001</v>
          </cell>
          <cell r="K4000" t="str">
            <v>CL 3 CR 16 - 140 - barrio 20 De Julio</v>
          </cell>
          <cell r="L4000" t="str">
            <v>MAGDALENA</v>
          </cell>
          <cell r="M4000" t="str">
            <v>SANTA MARTA</v>
          </cell>
          <cell r="N4000" t="str">
            <v>4300000  |  4500000</v>
          </cell>
          <cell r="O4000">
            <v>3008228850</v>
          </cell>
          <cell r="P4000" t="str">
            <v>armandoaraujop@hotmail.com</v>
          </cell>
          <cell r="Q4000" t="str">
            <v>SIN ANIMO DE LUCRO</v>
          </cell>
          <cell r="R4000" t="str">
            <v>ORGANIZACION AUTORIZADA</v>
          </cell>
        </row>
        <row r="4001">
          <cell r="A4001">
            <v>55829</v>
          </cell>
          <cell r="B4001" t="str">
            <v>ASOCIACION DE USUARIOS SUSCRIPTORES DEL ACUEDUCTO MULTIVEREDAL CRUCES EL CERRO LA INMACULADA Y SAN JOSE</v>
          </cell>
          <cell r="C4001">
            <v>44342</v>
          </cell>
          <cell r="D4001" t="str">
            <v>900804370-6</v>
          </cell>
          <cell r="E4001" t="str">
            <v>OPERATIVA</v>
          </cell>
          <cell r="F4001">
            <v>41909</v>
          </cell>
          <cell r="G4001" t="str">
            <v>ACTUALIZACION</v>
          </cell>
          <cell r="H4001">
            <v>45566</v>
          </cell>
          <cell r="I4001" t="str">
            <v>FERNANDO ANTONIO VERGARA GUARIN</v>
          </cell>
          <cell r="J4001">
            <v>5021</v>
          </cell>
          <cell r="K4001" t="str">
            <v>VEREDA CRUCES</v>
          </cell>
          <cell r="L4001" t="str">
            <v>ANTIOQUIA</v>
          </cell>
          <cell r="M4001" t="str">
            <v>ALEJANDRÍA</v>
          </cell>
          <cell r="N4001" t="str">
            <v>3217410  |  8660102</v>
          </cell>
          <cell r="O4001">
            <v>3217410718</v>
          </cell>
          <cell r="P4001" t="str">
            <v>fernando28vergara@gmail.com</v>
          </cell>
          <cell r="Q4001" t="str">
            <v>ASOCIACION DE USUARIOS</v>
          </cell>
          <cell r="R4001" t="str">
            <v>ORGANIZACION AUTORIZADA</v>
          </cell>
        </row>
        <row r="4002">
          <cell r="A4002">
            <v>55830</v>
          </cell>
          <cell r="B4002" t="str">
            <v>ASOCIACION DE RECUPERADORES AMBIENTALES ECOFUTURO</v>
          </cell>
          <cell r="C4002">
            <v>44379</v>
          </cell>
          <cell r="D4002" t="str">
            <v>901486328-4</v>
          </cell>
          <cell r="E4002" t="str">
            <v>OPERATIVA</v>
          </cell>
          <cell r="F4002">
            <v>44336</v>
          </cell>
          <cell r="G4002" t="str">
            <v>ACTUALIZACION</v>
          </cell>
          <cell r="H4002">
            <v>45315</v>
          </cell>
          <cell r="I4002" t="str">
            <v>LIZETH LORENA COBOS LOZANO</v>
          </cell>
          <cell r="J4002">
            <v>25290</v>
          </cell>
          <cell r="K4002" t="str">
            <v>CALLE 2 A NORTE 14 36</v>
          </cell>
          <cell r="L4002" t="str">
            <v>CUNDINAMARCA</v>
          </cell>
          <cell r="M4002" t="str">
            <v>FUSAGASUGA</v>
          </cell>
          <cell r="N4002" t="str">
            <v>8670768  |  8670768</v>
          </cell>
          <cell r="O4002">
            <v>3219892163</v>
          </cell>
          <cell r="P4002" t="str">
            <v>aso.ecofuturo1@gmail.com</v>
          </cell>
          <cell r="Q4002" t="str">
            <v>SIN ANIMO DE LUCRO</v>
          </cell>
          <cell r="R4002" t="str">
            <v>ORGANIZACION AUTORIZADA</v>
          </cell>
        </row>
        <row r="4003">
          <cell r="A4003">
            <v>55867</v>
          </cell>
          <cell r="B4003" t="str">
            <v>ASORECICLA "MI CIUDAD"</v>
          </cell>
          <cell r="C4003">
            <v>44375</v>
          </cell>
          <cell r="D4003" t="str">
            <v>901485682-2</v>
          </cell>
          <cell r="E4003" t="str">
            <v>OPERATIVA</v>
          </cell>
          <cell r="F4003">
            <v>44316</v>
          </cell>
          <cell r="G4003" t="str">
            <v>ACTUALIZACION</v>
          </cell>
          <cell r="H4003">
            <v>45361</v>
          </cell>
          <cell r="I4003" t="str">
            <v>JENNYFER TATIANA BARBOSA SAENZ</v>
          </cell>
          <cell r="J4003">
            <v>11001</v>
          </cell>
          <cell r="K4003" t="str">
            <v>CALLE 17B #32 80</v>
          </cell>
          <cell r="L4003" t="str">
            <v>BOGOTÁ, D.C.</v>
          </cell>
          <cell r="M4003" t="str">
            <v>BOGOTA, D.C.</v>
          </cell>
          <cell r="N4003" t="str">
            <v>0000000  |  0000000</v>
          </cell>
          <cell r="O4003">
            <v>3123902917</v>
          </cell>
          <cell r="P4003" t="str">
            <v>asoecologicosciclonelcolibri@gmail.com</v>
          </cell>
          <cell r="Q4003" t="str">
            <v>SIN ANIMO DE LUCRO</v>
          </cell>
          <cell r="R4003" t="str">
            <v>ORGANIZACION AUTORIZADA</v>
          </cell>
        </row>
        <row r="4004">
          <cell r="A4004">
            <v>55886</v>
          </cell>
          <cell r="B4004" t="str">
            <v>ASOCIACION DE SUSCRIPTORES DEL ACUEDUCTO POZO DE BURRO SECTOR ALTOVIENTO DE LA VEREDA SANTA BARBARA DEL MUNICIPIO DE SANTANA</v>
          </cell>
          <cell r="C4004">
            <v>44367</v>
          </cell>
          <cell r="D4004" t="str">
            <v>900072945-8</v>
          </cell>
          <cell r="E4004" t="str">
            <v>OPERATIVA</v>
          </cell>
          <cell r="F4004">
            <v>38772</v>
          </cell>
          <cell r="G4004" t="str">
            <v>INSCRIPCION</v>
          </cell>
          <cell r="H4004">
            <v>44370</v>
          </cell>
          <cell r="I4004" t="str">
            <v>LUZ AMANDA SUAREZ DE RUIZ</v>
          </cell>
          <cell r="J4004">
            <v>15686</v>
          </cell>
          <cell r="K4004" t="str">
            <v>VEREDA SANTA BARBARA SECTOR ALTOVENTO</v>
          </cell>
          <cell r="L4004" t="str">
            <v>BOYACÁ</v>
          </cell>
          <cell r="M4004" t="str">
            <v>SANTANA</v>
          </cell>
          <cell r="N4004" t="str">
            <v>3225145  |  3118439</v>
          </cell>
          <cell r="O4004">
            <v>3225145973</v>
          </cell>
          <cell r="P4004" t="str">
            <v>luzamandasuarez@hotmail.com</v>
          </cell>
          <cell r="Q4004" t="str">
            <v>SIN ANIMO DE LUCRO</v>
          </cell>
          <cell r="R4004" t="str">
            <v>ORGANIZACION AUTORIZADA</v>
          </cell>
        </row>
        <row r="4005">
          <cell r="A4005">
            <v>55887</v>
          </cell>
          <cell r="B4005" t="str">
            <v>ASOCIACION DE USUARIOS DEL SISTEMA DE AGUA SECTOR EL MANZANO ALTO</v>
          </cell>
          <cell r="C4005">
            <v>44377</v>
          </cell>
          <cell r="D4005" t="str">
            <v>901129477-3</v>
          </cell>
          <cell r="E4005" t="str">
            <v>OPERATIVA</v>
          </cell>
          <cell r="F4005">
            <v>42998</v>
          </cell>
          <cell r="G4005" t="str">
            <v>ACTUALIZACION</v>
          </cell>
          <cell r="H4005">
            <v>45448</v>
          </cell>
          <cell r="I4005" t="str">
            <v>HERNAN CORTES MONSALVE</v>
          </cell>
          <cell r="J4005">
            <v>66001</v>
          </cell>
          <cell r="K4005" t="str">
            <v>CORREGIMIENTO LA FLORIDA MANZANO ALTO</v>
          </cell>
          <cell r="L4005" t="str">
            <v>RISARALDA</v>
          </cell>
          <cell r="M4005" t="str">
            <v>PEREIRA</v>
          </cell>
          <cell r="N4005" t="str">
            <v>3136347  |  3136347</v>
          </cell>
          <cell r="O4005">
            <v>3105426999</v>
          </cell>
          <cell r="P4005" t="str">
            <v>asusamalto@hotmail.com</v>
          </cell>
          <cell r="Q4005" t="str">
            <v>SIN ANIMO DE LUCRO</v>
          </cell>
          <cell r="R4005" t="str">
            <v>ORGANIZACION AUTORIZADA</v>
          </cell>
        </row>
        <row r="4006">
          <cell r="A4006">
            <v>55926</v>
          </cell>
          <cell r="B4006" t="str">
            <v>ESTACIÓN DE CLASIFICACIÓN Y APROVECHAMIENTO CRECIENDO JUNTOS SAS E.S.P.</v>
          </cell>
          <cell r="C4006">
            <v>44481</v>
          </cell>
          <cell r="D4006" t="str">
            <v>901481262-4</v>
          </cell>
          <cell r="E4006" t="str">
            <v>OPERATIVA</v>
          </cell>
          <cell r="F4006">
            <v>44305</v>
          </cell>
          <cell r="G4006" t="str">
            <v>INSCRIPCION</v>
          </cell>
          <cell r="H4006">
            <v>44497</v>
          </cell>
          <cell r="I4006" t="str">
            <v>EDUARDO JOSUE GARAY ESCOBAR</v>
          </cell>
          <cell r="J4006">
            <v>15001</v>
          </cell>
          <cell r="K4006" t="str">
            <v>CARRERA 5 NO 12 B 13</v>
          </cell>
          <cell r="L4006" t="str">
            <v>BOYACÁ</v>
          </cell>
          <cell r="M4006" t="str">
            <v>TUNJA</v>
          </cell>
          <cell r="N4006" t="str">
            <v>0000000  |  0000000</v>
          </cell>
          <cell r="O4006">
            <v>3187607727</v>
          </cell>
          <cell r="P4006" t="str">
            <v>ECACRECIENDOJUNTOS@GMAIL.COM</v>
          </cell>
          <cell r="Q4006" t="str">
            <v>SOCIEDAD POR ACCIONES SIMPLIFICADA</v>
          </cell>
          <cell r="R4006" t="str">
            <v>SOCIEDADES (EMPRESA DE SERVICIOS PUBLICOS)</v>
          </cell>
        </row>
        <row r="4007">
          <cell r="A4007">
            <v>55946</v>
          </cell>
          <cell r="B4007" t="str">
            <v>ASOCIACION DE RECICLADORES BIOCRECER JR</v>
          </cell>
          <cell r="C4007">
            <v>44377</v>
          </cell>
          <cell r="D4007" t="str">
            <v>901488215-1</v>
          </cell>
          <cell r="E4007" t="str">
            <v>OPERATIVA</v>
          </cell>
          <cell r="F4007">
            <v>44335</v>
          </cell>
          <cell r="G4007" t="str">
            <v>ACTUALIZACION</v>
          </cell>
          <cell r="H4007">
            <v>45680</v>
          </cell>
          <cell r="I4007" t="str">
            <v>OLGA ROCIO VARGAS  AYALA</v>
          </cell>
          <cell r="J4007">
            <v>11001</v>
          </cell>
          <cell r="K4007" t="str">
            <v>carrera 80G #55 - 54sur</v>
          </cell>
          <cell r="L4007" t="str">
            <v>BOGOTÁ, D.C.</v>
          </cell>
          <cell r="M4007" t="str">
            <v>BOGOTA, D.C.</v>
          </cell>
          <cell r="N4007" t="str">
            <v>4602690  |  4602690</v>
          </cell>
          <cell r="O4007">
            <v>3115674952</v>
          </cell>
          <cell r="P4007" t="str">
            <v>biocrecerjr@gmail.com</v>
          </cell>
          <cell r="Q4007" t="str">
            <v>SIN ANIMO DE LUCRO</v>
          </cell>
          <cell r="R4007" t="str">
            <v>ORGANIZACION AUTORIZADA</v>
          </cell>
        </row>
        <row r="4008">
          <cell r="A4008">
            <v>55971</v>
          </cell>
          <cell r="B4008" t="str">
            <v>EMPRESA COMUNITARIA DE SERVICIOS PUBLICOS DE ARGELIA CAUCA SA ESP</v>
          </cell>
          <cell r="C4008">
            <v>44427</v>
          </cell>
          <cell r="D4008" t="str">
            <v>901489384-0</v>
          </cell>
          <cell r="E4008" t="str">
            <v>OPERATIVA</v>
          </cell>
          <cell r="F4008">
            <v>44337</v>
          </cell>
          <cell r="G4008" t="str">
            <v>ACTUALIZACION</v>
          </cell>
          <cell r="H4008">
            <v>45181</v>
          </cell>
          <cell r="I4008" t="str">
            <v>KAROL YAQUELINE MUNOZ CHILITO</v>
          </cell>
          <cell r="J4008">
            <v>19050</v>
          </cell>
          <cell r="K4008" t="str">
            <v>CL 2 2 esquina brr la Gloria</v>
          </cell>
          <cell r="L4008" t="str">
            <v>CAUCA</v>
          </cell>
          <cell r="M4008" t="str">
            <v>ARGELIA</v>
          </cell>
          <cell r="N4008" t="str">
            <v>3185194  |  3174047</v>
          </cell>
          <cell r="O4008">
            <v>3185194429</v>
          </cell>
          <cell r="P4008" t="str">
            <v>ecoserviciosesp@gmail.com</v>
          </cell>
          <cell r="Q4008" t="str">
            <v>SOCIEDAD ANONIMA</v>
          </cell>
          <cell r="R4008" t="str">
            <v>SOCIEDADES (EMPRESA DE SERVICIOS PUBLICOS)</v>
          </cell>
        </row>
        <row r="4009">
          <cell r="A4009">
            <v>55987</v>
          </cell>
          <cell r="B4009" t="str">
            <v>ASOCIACION DE RECICLAJE LA RELIQUIA</v>
          </cell>
          <cell r="C4009">
            <v>44383</v>
          </cell>
          <cell r="D4009" t="str">
            <v>901469007-3</v>
          </cell>
          <cell r="E4009" t="str">
            <v>OPERATIVA</v>
          </cell>
          <cell r="F4009">
            <v>44261</v>
          </cell>
          <cell r="G4009" t="str">
            <v>ACTUALIZACION</v>
          </cell>
          <cell r="H4009">
            <v>45721</v>
          </cell>
          <cell r="I4009" t="str">
            <v>YENCI YOHANA BOHORQUEZ NINO</v>
          </cell>
          <cell r="J4009">
            <v>11001</v>
          </cell>
          <cell r="K4009" t="str">
            <v>CRA 87 I # 74B - 03 SUR</v>
          </cell>
          <cell r="L4009" t="str">
            <v>BOGOTÁ, D.C.</v>
          </cell>
          <cell r="M4009" t="str">
            <v>BOGOTA, D.C.</v>
          </cell>
          <cell r="N4009" t="str">
            <v>0000000  |  0000000</v>
          </cell>
          <cell r="O4009">
            <v>3143864780</v>
          </cell>
          <cell r="P4009" t="str">
            <v>lareliquiaoy@gmail.com</v>
          </cell>
          <cell r="Q4009" t="str">
            <v>SIN ANIMO DE LUCRO</v>
          </cell>
          <cell r="R4009" t="str">
            <v>ORGANIZACION AUTORIZADA</v>
          </cell>
        </row>
        <row r="4010">
          <cell r="A4010">
            <v>55988</v>
          </cell>
          <cell r="B4010" t="str">
            <v>JUNTA DE ACCION COMUNAL CORREGIMIENTO EL PARAISO</v>
          </cell>
          <cell r="C4010">
            <v>44369</v>
          </cell>
          <cell r="D4010" t="str">
            <v>901486891-1</v>
          </cell>
          <cell r="E4010" t="str">
            <v>OPERATIVA</v>
          </cell>
          <cell r="F4010">
            <v>42023</v>
          </cell>
          <cell r="G4010" t="str">
            <v>INSCRIPCION</v>
          </cell>
          <cell r="H4010">
            <v>44370</v>
          </cell>
          <cell r="I4010" t="str">
            <v>LUCAS EVANGELISTA RAMOS LOPEZ</v>
          </cell>
          <cell r="J4010">
            <v>23079</v>
          </cell>
          <cell r="K4010" t="str">
            <v>Corregimiento El Paraíso Calle Principal</v>
          </cell>
          <cell r="L4010" t="str">
            <v>CÓRDOBA</v>
          </cell>
          <cell r="M4010" t="str">
            <v>BUENAVISTA</v>
          </cell>
          <cell r="N4010" t="str">
            <v>8100075  |  8100075</v>
          </cell>
          <cell r="O4010">
            <v>3172452822</v>
          </cell>
          <cell r="P4010" t="str">
            <v>jacparaisobuenavista@gmail.com</v>
          </cell>
          <cell r="Q4010" t="str">
            <v>JUNTA DE ACCION COMUNAL</v>
          </cell>
          <cell r="R4010" t="str">
            <v>ORGANIZACION AUTORIZADA</v>
          </cell>
        </row>
        <row r="4011">
          <cell r="A4011">
            <v>55989</v>
          </cell>
          <cell r="B4011" t="str">
            <v>ASOCIACION COLOMBIANA DE RECICLADORES FOMENTANDO EL PROGRESO</v>
          </cell>
          <cell r="C4011">
            <v>44363</v>
          </cell>
          <cell r="D4011" t="str">
            <v>901486961-7</v>
          </cell>
          <cell r="E4011" t="str">
            <v>OPERATIVA</v>
          </cell>
          <cell r="F4011">
            <v>44348</v>
          </cell>
          <cell r="G4011" t="str">
            <v>ACTUALIZACION</v>
          </cell>
          <cell r="H4011">
            <v>45390</v>
          </cell>
          <cell r="I4011" t="str">
            <v>ANA MILENA RODRIGUEZ RODRIGUEZ</v>
          </cell>
          <cell r="J4011">
            <v>11001</v>
          </cell>
          <cell r="K4011" t="str">
            <v>CRA 17A BIS No 60G SUR 13</v>
          </cell>
          <cell r="L4011" t="str">
            <v>BOGOTÁ, D.C.</v>
          </cell>
          <cell r="M4011" t="str">
            <v>BOGOTA, D.C.</v>
          </cell>
          <cell r="N4011" t="str">
            <v>9483537  |  0000000</v>
          </cell>
          <cell r="O4011">
            <v>3135490263</v>
          </cell>
          <cell r="P4011" t="str">
            <v>asociacionacoldrep@gmail.com</v>
          </cell>
          <cell r="Q4011" t="str">
            <v>SIN ANIMO DE LUCRO</v>
          </cell>
          <cell r="R4011" t="str">
            <v>ORGANIZACION AUTORIZADA</v>
          </cell>
        </row>
        <row r="4012">
          <cell r="A4012">
            <v>56027</v>
          </cell>
          <cell r="B4012" t="str">
            <v xml:space="preserve">JUNTA DE ACCION COMUNAL VEREDA LAS BARRAS </v>
          </cell>
          <cell r="C4012">
            <v>44369</v>
          </cell>
          <cell r="D4012" t="str">
            <v>901065711-6</v>
          </cell>
          <cell r="E4012" t="str">
            <v>OPERATIVA</v>
          </cell>
          <cell r="F4012">
            <v>43108</v>
          </cell>
          <cell r="G4012" t="str">
            <v>ACTUALIZACION</v>
          </cell>
          <cell r="H4012">
            <v>45357</v>
          </cell>
          <cell r="I4012" t="str">
            <v>DIANA MARIA BARRIO FLOREZ</v>
          </cell>
          <cell r="J4012">
            <v>23079</v>
          </cell>
          <cell r="K4012" t="str">
            <v>VEREDA LAS BARRAS CALLE PRINCIPAL</v>
          </cell>
          <cell r="L4012" t="str">
            <v>CÓRDOBA</v>
          </cell>
          <cell r="M4012" t="str">
            <v>BUENAVISTA</v>
          </cell>
          <cell r="N4012" t="str">
            <v>8100075  |  8100075</v>
          </cell>
          <cell r="O4012">
            <v>3207367004</v>
          </cell>
          <cell r="P4012" t="str">
            <v>jaclasbarras@gmail.com</v>
          </cell>
          <cell r="Q4012" t="str">
            <v>JUNTA DE ACCION COMUNAL</v>
          </cell>
          <cell r="R4012" t="str">
            <v>ORGANIZACION AUTORIZADA</v>
          </cell>
        </row>
        <row r="4013">
          <cell r="A4013">
            <v>56028</v>
          </cell>
          <cell r="B4013" t="str">
            <v>JUNTA DE ACCION COMUNAL VEREDA TRES PALOS</v>
          </cell>
          <cell r="C4013">
            <v>44365</v>
          </cell>
          <cell r="D4013" t="str">
            <v>901232831-8</v>
          </cell>
          <cell r="E4013" t="str">
            <v>OPERATIVA</v>
          </cell>
          <cell r="F4013">
            <v>39825</v>
          </cell>
          <cell r="G4013" t="str">
            <v>ACTUALIZACION</v>
          </cell>
          <cell r="H4013">
            <v>45429</v>
          </cell>
          <cell r="I4013" t="str">
            <v>WILFIDO MANUEL ANAYA AVILA</v>
          </cell>
          <cell r="J4013">
            <v>23079</v>
          </cell>
          <cell r="K4013" t="str">
            <v>Vereda Tres Palos Calle principal</v>
          </cell>
          <cell r="L4013" t="str">
            <v>CÓRDOBA</v>
          </cell>
          <cell r="M4013" t="str">
            <v>BUENAVISTA</v>
          </cell>
          <cell r="N4013" t="str">
            <v>8100075  |  8100075</v>
          </cell>
          <cell r="O4013">
            <v>3226249782</v>
          </cell>
          <cell r="P4013" t="str">
            <v>jactrespalos@gmail.com</v>
          </cell>
          <cell r="Q4013" t="str">
            <v>JUNTA DE ACCION COMUNAL</v>
          </cell>
          <cell r="R4013" t="str">
            <v>ORGANIZACION AUTORIZADA</v>
          </cell>
        </row>
        <row r="4014">
          <cell r="A4014">
            <v>56047</v>
          </cell>
          <cell r="B4014" t="str">
            <v>ASOCIACION ADMINISTRADORA DEL ACUEDUCTO REGIONAL LAS LOMAS</v>
          </cell>
          <cell r="C4014">
            <v>44363</v>
          </cell>
          <cell r="D4014" t="str">
            <v>900483345-2</v>
          </cell>
          <cell r="E4014" t="str">
            <v>OPERATIVA</v>
          </cell>
          <cell r="F4014">
            <v>40864</v>
          </cell>
          <cell r="G4014" t="str">
            <v>ACTUALIZACION</v>
          </cell>
          <cell r="H4014">
            <v>45448</v>
          </cell>
          <cell r="I4014" t="str">
            <v xml:space="preserve">MIGUEL ADOLFO AREVALO </v>
          </cell>
          <cell r="J4014">
            <v>52506</v>
          </cell>
          <cell r="K4014" t="str">
            <v>CASA 23</v>
          </cell>
          <cell r="L4014" t="str">
            <v>NARIÑO</v>
          </cell>
          <cell r="M4014" t="str">
            <v>OSPINA</v>
          </cell>
          <cell r="N4014" t="str">
            <v>7752304  |  7752268</v>
          </cell>
          <cell r="O4014">
            <v>3217912325</v>
          </cell>
          <cell r="P4014" t="str">
            <v>migueladolfoarevalo@gmail.com</v>
          </cell>
          <cell r="Q4014" t="str">
            <v>ASOCIACION DE USUARIOS</v>
          </cell>
          <cell r="R4014" t="str">
            <v>ORGANIZACION AUTORIZADA</v>
          </cell>
        </row>
        <row r="4015">
          <cell r="A4015">
            <v>56066</v>
          </cell>
          <cell r="B4015" t="str">
            <v>Asociación Gestores Ambientales de Colombia</v>
          </cell>
          <cell r="C4015">
            <v>44363</v>
          </cell>
          <cell r="D4015" t="str">
            <v>901489538-8</v>
          </cell>
          <cell r="E4015" t="str">
            <v>OPERATIVA</v>
          </cell>
          <cell r="F4015">
            <v>44334</v>
          </cell>
          <cell r="G4015" t="str">
            <v>ACTUALIZACION</v>
          </cell>
          <cell r="H4015">
            <v>45741</v>
          </cell>
          <cell r="I4015" t="str">
            <v>SONIA PENA CUEVAS</v>
          </cell>
          <cell r="J4015">
            <v>11001</v>
          </cell>
          <cell r="K4015" t="str">
            <v>Calle 20 sur 16 - 60</v>
          </cell>
          <cell r="L4015" t="str">
            <v>BOGOTÁ, D.C.</v>
          </cell>
          <cell r="M4015" t="str">
            <v>BOGOTA, D.C.</v>
          </cell>
          <cell r="N4015" t="str">
            <v>0000000  |  0000000</v>
          </cell>
          <cell r="O4015">
            <v>3123815031</v>
          </cell>
          <cell r="P4015" t="str">
            <v>asociaciongestoresdecolombia@gmail.com</v>
          </cell>
          <cell r="Q4015" t="str">
            <v>SIN ANIMO DE LUCRO</v>
          </cell>
          <cell r="R4015" t="str">
            <v>ORGANIZACION AUTORIZADA</v>
          </cell>
        </row>
        <row r="4016">
          <cell r="A4016">
            <v>56088</v>
          </cell>
          <cell r="B4016" t="str">
            <v>ASOUNION NACIONAL ECOLIGICA ESP</v>
          </cell>
          <cell r="C4016">
            <v>44951</v>
          </cell>
          <cell r="D4016" t="str">
            <v>901489900-1</v>
          </cell>
          <cell r="E4016" t="str">
            <v>OPERATIVA</v>
          </cell>
          <cell r="F4016">
            <v>44348</v>
          </cell>
          <cell r="G4016" t="str">
            <v>INSCRIPCION</v>
          </cell>
          <cell r="H4016">
            <v>44971</v>
          </cell>
          <cell r="I4016" t="str">
            <v>LEONOR RUIZ MATEUS</v>
          </cell>
          <cell r="J4016">
            <v>11001</v>
          </cell>
          <cell r="K4016" t="str">
            <v>CALLE 34B SUR # 83-19</v>
          </cell>
          <cell r="L4016" t="str">
            <v>BOGOTÁ, D.C.</v>
          </cell>
          <cell r="M4016" t="str">
            <v>BOGOTA, D.C.</v>
          </cell>
          <cell r="N4016" t="str">
            <v>4227890  |  4227890</v>
          </cell>
          <cell r="O4016">
            <v>3026011727</v>
          </cell>
          <cell r="P4016" t="str">
            <v>asounionnacionalecologica@gmail.com</v>
          </cell>
          <cell r="Q4016" t="str">
            <v>SIN ANIMO DE LUCRO</v>
          </cell>
          <cell r="R4016" t="str">
            <v>ORGANIZACION AUTORIZADA</v>
          </cell>
        </row>
        <row r="4017">
          <cell r="A4017">
            <v>56089</v>
          </cell>
          <cell r="B4017" t="str">
            <v>ÀSOCIACION DE RECICLADORES CUIDEMOS EL MEDIO AMBIENTE ESP</v>
          </cell>
          <cell r="C4017">
            <v>44370</v>
          </cell>
          <cell r="D4017" t="str">
            <v>901460556-4</v>
          </cell>
          <cell r="E4017" t="str">
            <v>OPERATIVA</v>
          </cell>
          <cell r="F4017">
            <v>44253</v>
          </cell>
          <cell r="G4017" t="str">
            <v>ACTUALIZACION</v>
          </cell>
          <cell r="H4017">
            <v>45569</v>
          </cell>
          <cell r="I4017" t="str">
            <v>HEBERTO BASABE TRIANA</v>
          </cell>
          <cell r="J4017">
            <v>11001</v>
          </cell>
          <cell r="K4017" t="str">
            <v>CRA 87D BIS 56C SUR49</v>
          </cell>
          <cell r="L4017" t="str">
            <v>BOGOTÁ, D.C.</v>
          </cell>
          <cell r="M4017" t="str">
            <v>BOGOTA, D.C.</v>
          </cell>
          <cell r="N4017" t="str">
            <v>5242310  |  5242310</v>
          </cell>
          <cell r="O4017">
            <v>3002922612</v>
          </cell>
          <cell r="P4017" t="str">
            <v>asormedioambiente@gmail.com</v>
          </cell>
          <cell r="Q4017" t="str">
            <v>SIN ANIMO DE LUCRO</v>
          </cell>
          <cell r="R4017" t="str">
            <v>ORGANIZACION AUTORIZADA</v>
          </cell>
        </row>
        <row r="4018">
          <cell r="A4018">
            <v>56090</v>
          </cell>
          <cell r="B4018" t="str">
            <v>ASOCIACION DE RECICLADORES FUENTE DE VIDA</v>
          </cell>
          <cell r="C4018">
            <v>44418</v>
          </cell>
          <cell r="D4018" t="str">
            <v>901490097-3</v>
          </cell>
          <cell r="E4018" t="str">
            <v>OPERATIVA</v>
          </cell>
          <cell r="F4018">
            <v>44349</v>
          </cell>
          <cell r="G4018" t="str">
            <v>ACTUALIZACION</v>
          </cell>
          <cell r="H4018">
            <v>45338</v>
          </cell>
          <cell r="I4018" t="str">
            <v>JESUS DAVID RIVILLO ARDILA</v>
          </cell>
          <cell r="J4018">
            <v>11001</v>
          </cell>
          <cell r="K4018" t="str">
            <v>Diagonal 89 A Sur 87 0008 Mj8 01</v>
          </cell>
          <cell r="L4018" t="str">
            <v>BOGOTÁ, D.C.</v>
          </cell>
          <cell r="M4018" t="str">
            <v>BOGOTA, D.C.</v>
          </cell>
          <cell r="N4018" t="str">
            <v>0000000  |  0000000</v>
          </cell>
          <cell r="O4018">
            <v>3012773912</v>
          </cell>
          <cell r="P4018" t="str">
            <v>asociacionfuentevida@gmail.com</v>
          </cell>
          <cell r="Q4018" t="str">
            <v>SIN ANIMO DE LUCRO</v>
          </cell>
          <cell r="R4018" t="str">
            <v>ORGANIZACION AUTORIZADA</v>
          </cell>
        </row>
        <row r="4019">
          <cell r="A4019">
            <v>56091</v>
          </cell>
          <cell r="B4019" t="str">
            <v>ASOCIACION DE RECICLADORES LIMPIANDO EL PLANETA</v>
          </cell>
          <cell r="C4019">
            <v>44363</v>
          </cell>
          <cell r="D4019" t="str">
            <v>901487063-2</v>
          </cell>
          <cell r="E4019" t="str">
            <v>OPERATIVA</v>
          </cell>
          <cell r="F4019">
            <v>44340</v>
          </cell>
          <cell r="G4019" t="str">
            <v>ACTUALIZACION</v>
          </cell>
          <cell r="H4019">
            <v>45728</v>
          </cell>
          <cell r="I4019" t="str">
            <v>LUZ ADRIANA  JARAMILLO GIL</v>
          </cell>
          <cell r="J4019">
            <v>11001</v>
          </cell>
          <cell r="K4019" t="str">
            <v>kr 13D # 59 37</v>
          </cell>
          <cell r="L4019" t="str">
            <v>BOGOTÁ, D.C.</v>
          </cell>
          <cell r="M4019" t="str">
            <v>BOGOTA, D.C.</v>
          </cell>
          <cell r="N4019" t="str">
            <v>1111111  |  1111111</v>
          </cell>
          <cell r="O4019">
            <v>3144462751</v>
          </cell>
          <cell r="P4019" t="str">
            <v>asociacionlimpiandoelplaneta@gmail.com</v>
          </cell>
          <cell r="Q4019" t="str">
            <v>SIN ANIMO DE LUCRO</v>
          </cell>
          <cell r="R4019" t="str">
            <v>ORGANIZACION AUTORIZADA</v>
          </cell>
        </row>
        <row r="4020">
          <cell r="A4020">
            <v>56106</v>
          </cell>
          <cell r="B4020" t="str">
            <v>ASOCIACION DE RECICLADORES THIAGO</v>
          </cell>
          <cell r="C4020">
            <v>44362</v>
          </cell>
          <cell r="D4020" t="str">
            <v>901489329-5</v>
          </cell>
          <cell r="E4020" t="str">
            <v>OPERATIVA</v>
          </cell>
          <cell r="F4020">
            <v>44347</v>
          </cell>
          <cell r="G4020" t="str">
            <v>ACTUALIZACION</v>
          </cell>
          <cell r="H4020">
            <v>45524</v>
          </cell>
          <cell r="I4020" t="str">
            <v>SANDRA MILENA  MEQUIRUCAMA LOAIZA</v>
          </cell>
          <cell r="J4020">
            <v>11001</v>
          </cell>
          <cell r="K4020" t="str">
            <v>CR 99 F # 42 G SUR 22</v>
          </cell>
          <cell r="L4020" t="str">
            <v>BOGOTÁ, D.C.</v>
          </cell>
          <cell r="M4020" t="str">
            <v>BOGOTA, D.C.</v>
          </cell>
          <cell r="N4020" t="str">
            <v>9319552  |  9319552</v>
          </cell>
          <cell r="O4020">
            <v>3203584417</v>
          </cell>
          <cell r="P4020" t="str">
            <v>asociacionderecicladoresthiago@gmail.com</v>
          </cell>
          <cell r="Q4020" t="str">
            <v>SIN ANIMO DE LUCRO</v>
          </cell>
          <cell r="R4020" t="str">
            <v>ORGANIZACION AUTORIZADA</v>
          </cell>
        </row>
        <row r="4021">
          <cell r="A4021">
            <v>56128</v>
          </cell>
          <cell r="B4021" t="str">
            <v>FUNDACION RECOFLA RECUPERADORES AMBIENTALES DE FLORIDA</v>
          </cell>
          <cell r="C4021">
            <v>44389</v>
          </cell>
          <cell r="D4021" t="str">
            <v>901483992-1</v>
          </cell>
          <cell r="E4021" t="str">
            <v>OPERATIVA</v>
          </cell>
          <cell r="F4021">
            <v>44348</v>
          </cell>
          <cell r="G4021" t="str">
            <v>ACTUALIZACION</v>
          </cell>
          <cell r="H4021">
            <v>45237</v>
          </cell>
          <cell r="I4021" t="str">
            <v>NILSON JAVIER HURTADO MONTANO</v>
          </cell>
          <cell r="J4021">
            <v>76275</v>
          </cell>
          <cell r="K4021" t="str">
            <v xml:space="preserve"> Clalle 9 #23-31</v>
          </cell>
          <cell r="L4021" t="str">
            <v>VALLE DEL CAUCA</v>
          </cell>
          <cell r="M4021" t="str">
            <v>FLORIDA</v>
          </cell>
          <cell r="N4021" t="str">
            <v>3188032  |  3188032</v>
          </cell>
          <cell r="O4021">
            <v>3188032405</v>
          </cell>
          <cell r="P4021" t="str">
            <v>fundacionrecofla@gmail.com</v>
          </cell>
          <cell r="Q4021" t="str">
            <v>SIN ANIMO DE LUCRO</v>
          </cell>
          <cell r="R4021" t="str">
            <v>ORGANIZACION AUTORIZADA</v>
          </cell>
        </row>
        <row r="4022">
          <cell r="A4022">
            <v>56167</v>
          </cell>
          <cell r="B4022" t="str">
            <v>Asociación de Recicladores Ambientales JN</v>
          </cell>
          <cell r="C4022">
            <v>44363</v>
          </cell>
          <cell r="D4022" t="str">
            <v>901478721-2</v>
          </cell>
          <cell r="E4022" t="str">
            <v>OPERATIVA</v>
          </cell>
          <cell r="F4022">
            <v>44357</v>
          </cell>
          <cell r="G4022" t="str">
            <v>INSCRIPCION</v>
          </cell>
          <cell r="H4022">
            <v>44396</v>
          </cell>
          <cell r="I4022" t="str">
            <v>JOSE MANUEL HERNANDEZ CARVAJALINO</v>
          </cell>
          <cell r="J4022">
            <v>8001</v>
          </cell>
          <cell r="K4022" t="str">
            <v>CL 56 # 12 C - 24</v>
          </cell>
          <cell r="L4022" t="str">
            <v>ATLÁNTICO</v>
          </cell>
          <cell r="M4022" t="str">
            <v>BARRANQUILLA</v>
          </cell>
          <cell r="N4022" t="str">
            <v>0000000  |  0000000</v>
          </cell>
          <cell r="O4022">
            <v>3003911326</v>
          </cell>
          <cell r="P4022" t="str">
            <v>asorejn@gmail.com</v>
          </cell>
          <cell r="Q4022" t="str">
            <v>SIN ANIMO DE LUCRO</v>
          </cell>
          <cell r="R4022" t="str">
            <v>ORGANIZACION AUTORIZADA</v>
          </cell>
        </row>
        <row r="4023">
          <cell r="A4023">
            <v>56169</v>
          </cell>
          <cell r="B4023" t="str">
            <v>ASOCIACION DE RECICLAJE  EL AMPARO</v>
          </cell>
          <cell r="C4023">
            <v>44512</v>
          </cell>
          <cell r="D4023" t="str">
            <v>901132209-7</v>
          </cell>
          <cell r="E4023" t="str">
            <v>OPERATIVA</v>
          </cell>
          <cell r="F4023">
            <v>44378</v>
          </cell>
          <cell r="G4023" t="str">
            <v>ACTUALIZACION</v>
          </cell>
          <cell r="H4023">
            <v>45533</v>
          </cell>
          <cell r="I4023" t="str">
            <v>ELIZABETH JAZMIN CELY VAZQUEZ</v>
          </cell>
          <cell r="J4023">
            <v>11001</v>
          </cell>
          <cell r="K4023" t="str">
            <v>CR 81 C BIS A No 42 48 SUR</v>
          </cell>
          <cell r="L4023" t="str">
            <v>BOGOTÁ, D.C.</v>
          </cell>
          <cell r="M4023" t="str">
            <v>BOGOTA, D.C.</v>
          </cell>
          <cell r="N4023" t="str">
            <v>0000000  |  0000000</v>
          </cell>
          <cell r="O4023">
            <v>3209166012</v>
          </cell>
          <cell r="P4023" t="str">
            <v>asorecuperadoresambientales@gmail.com</v>
          </cell>
          <cell r="Q4023" t="str">
            <v>SIN ANIMO DE LUCRO</v>
          </cell>
          <cell r="R4023" t="str">
            <v>ORGANIZACION AUTORIZADA</v>
          </cell>
        </row>
        <row r="4024">
          <cell r="A4024">
            <v>56171</v>
          </cell>
          <cell r="B4024" t="str">
            <v xml:space="preserve">ASORESIT COLOMBIA </v>
          </cell>
          <cell r="C4024">
            <v>44362</v>
          </cell>
          <cell r="D4024" t="str">
            <v>901491511-6</v>
          </cell>
          <cell r="E4024" t="str">
            <v>OPERATIVA</v>
          </cell>
          <cell r="F4024">
            <v>44355</v>
          </cell>
          <cell r="G4024" t="str">
            <v>ACTUALIZACION</v>
          </cell>
          <cell r="H4024">
            <v>45687</v>
          </cell>
          <cell r="I4024" t="str">
            <v>MANUEL ALEJANDRO SALAMANCA AMAYA</v>
          </cell>
          <cell r="J4024">
            <v>11001</v>
          </cell>
          <cell r="K4024" t="str">
            <v>Calle 22 I # 113 - 23</v>
          </cell>
          <cell r="L4024" t="str">
            <v>BOGOTÁ, D.C.</v>
          </cell>
          <cell r="M4024" t="str">
            <v>BOGOTA, D.C.</v>
          </cell>
          <cell r="N4024" t="str">
            <v>3204015  |  3204152</v>
          </cell>
          <cell r="O4024">
            <v>3204015267</v>
          </cell>
          <cell r="P4024" t="str">
            <v>asoresitc@gmail.com</v>
          </cell>
          <cell r="Q4024" t="str">
            <v>SIN ANIMO DE LUCRO</v>
          </cell>
          <cell r="R4024" t="str">
            <v>ORGANIZACION AUTORIZADA</v>
          </cell>
        </row>
        <row r="4025">
          <cell r="A4025">
            <v>56186</v>
          </cell>
          <cell r="B4025" t="str">
            <v>Asociacion de recicladores solucion planeta</v>
          </cell>
          <cell r="C4025">
            <v>44396</v>
          </cell>
          <cell r="D4025" t="str">
            <v>901468529-1</v>
          </cell>
          <cell r="E4025" t="str">
            <v>OPERATIVA</v>
          </cell>
          <cell r="F4025">
            <v>44275</v>
          </cell>
          <cell r="G4025" t="str">
            <v>ACTUALIZACION</v>
          </cell>
          <cell r="H4025">
            <v>45721</v>
          </cell>
          <cell r="I4025" t="str">
            <v>JACQUELINE RODRIGUEZ CANRO</v>
          </cell>
          <cell r="J4025">
            <v>11001</v>
          </cell>
          <cell r="K4025" t="str">
            <v>KR 17 BIS A N 60B SUR-51</v>
          </cell>
          <cell r="L4025" t="str">
            <v>BOGOTÁ, D.C.</v>
          </cell>
          <cell r="M4025" t="str">
            <v>BOGOTA, D.C.</v>
          </cell>
          <cell r="N4025" t="str">
            <v>9256503  |  9256503</v>
          </cell>
          <cell r="O4025">
            <v>3208768225</v>
          </cell>
          <cell r="P4025" t="str">
            <v>arsoplaneta@gmail.com</v>
          </cell>
          <cell r="Q4025" t="str">
            <v>SIN ANIMO DE LUCRO</v>
          </cell>
          <cell r="R4025" t="str">
            <v>ORGANIZACION AUTORIZADA</v>
          </cell>
        </row>
        <row r="4026">
          <cell r="A4026">
            <v>56188</v>
          </cell>
          <cell r="B4026" t="str">
            <v xml:space="preserve">ASOESTELUNA </v>
          </cell>
          <cell r="C4026">
            <v>44385</v>
          </cell>
          <cell r="D4026" t="str">
            <v>901492039-5</v>
          </cell>
          <cell r="E4026" t="str">
            <v>OPERATIVA</v>
          </cell>
          <cell r="F4026">
            <v>44356</v>
          </cell>
          <cell r="G4026" t="str">
            <v>ACTUALIZACION</v>
          </cell>
          <cell r="H4026">
            <v>45721</v>
          </cell>
          <cell r="I4026" t="str">
            <v>ALBERTO HAROLDO MORALES  ACOSTA</v>
          </cell>
          <cell r="J4026">
            <v>11001</v>
          </cell>
          <cell r="K4026" t="str">
            <v>Calle 42 F Sur 100 14</v>
          </cell>
          <cell r="L4026" t="str">
            <v>BOGOTÁ, D.C.</v>
          </cell>
          <cell r="M4026" t="str">
            <v>BOGOTA, D.C.</v>
          </cell>
          <cell r="N4026" t="str">
            <v>0000000  |  0000000</v>
          </cell>
          <cell r="O4026">
            <v>3008873158</v>
          </cell>
          <cell r="P4026" t="str">
            <v>asoesteluna1127@gmail.com</v>
          </cell>
          <cell r="Q4026" t="str">
            <v>SIN ANIMO DE LUCRO</v>
          </cell>
          <cell r="R4026" t="str">
            <v>ORGANIZACION AUTORIZADA</v>
          </cell>
        </row>
        <row r="4027">
          <cell r="A4027">
            <v>56189</v>
          </cell>
          <cell r="B4027" t="str">
            <v xml:space="preserve">ASOAMBIENTE DE VIDA VERDE 3R </v>
          </cell>
          <cell r="C4027">
            <v>44363</v>
          </cell>
          <cell r="D4027" t="str">
            <v>901492101-4</v>
          </cell>
          <cell r="E4027" t="str">
            <v>OPERATIVA</v>
          </cell>
          <cell r="F4027">
            <v>44356</v>
          </cell>
          <cell r="G4027" t="str">
            <v>ACTUALIZACION</v>
          </cell>
          <cell r="H4027">
            <v>45507</v>
          </cell>
          <cell r="I4027" t="str">
            <v>CARLOS ANDRES  BOLANOS MARTINEZ</v>
          </cell>
          <cell r="J4027">
            <v>5154</v>
          </cell>
          <cell r="K4027" t="str">
            <v>Calle 14 A No. 10 49 A</v>
          </cell>
          <cell r="L4027" t="str">
            <v>ANTIOQUIA</v>
          </cell>
          <cell r="M4027" t="str">
            <v>CAUCASIA</v>
          </cell>
          <cell r="N4027" t="str">
            <v>0000000  |  0000000</v>
          </cell>
          <cell r="O4027">
            <v>3218510334</v>
          </cell>
          <cell r="P4027" t="str">
            <v>asoambientedevidaverde3r@gmail.com</v>
          </cell>
          <cell r="Q4027" t="str">
            <v>SIN ANIMO DE LUCRO</v>
          </cell>
          <cell r="R4027" t="str">
            <v>ORGANIZACION AUTORIZADA</v>
          </cell>
        </row>
        <row r="4028">
          <cell r="A4028">
            <v>56270</v>
          </cell>
          <cell r="B4028" t="str">
            <v>JUNTA ADMINISTRADORA DEL ACUEDUCTO RURAL DE PALMITAL</v>
          </cell>
          <cell r="C4028">
            <v>44368</v>
          </cell>
          <cell r="D4028" t="str">
            <v>812007486-3</v>
          </cell>
          <cell r="E4028" t="str">
            <v>OPERATIVA</v>
          </cell>
          <cell r="F4028">
            <v>37901</v>
          </cell>
          <cell r="G4028" t="str">
            <v>ACTUALIZACION</v>
          </cell>
          <cell r="H4028">
            <v>45711</v>
          </cell>
          <cell r="I4028" t="str">
            <v>JAIRO  MANUEL DIAZ MADRID</v>
          </cell>
          <cell r="J4028">
            <v>23182</v>
          </cell>
          <cell r="K4028" t="str">
            <v>KR 2 2 - 50</v>
          </cell>
          <cell r="L4028" t="str">
            <v>CÓRDOBA</v>
          </cell>
          <cell r="M4028" t="str">
            <v>CHINU</v>
          </cell>
          <cell r="N4028" t="str">
            <v>7654281  |  7654304</v>
          </cell>
          <cell r="O4028">
            <v>3142369717</v>
          </cell>
          <cell r="P4028" t="str">
            <v>acueductojunapal@gmail.com</v>
          </cell>
          <cell r="Q4028" t="str">
            <v>JUNTA ADMINISTRADORA</v>
          </cell>
          <cell r="R4028" t="str">
            <v>ORGANIZACION AUTORIZADA</v>
          </cell>
        </row>
        <row r="4029">
          <cell r="A4029">
            <v>56271</v>
          </cell>
          <cell r="B4029" t="str">
            <v>JUNTA ADMINISTRADORA DE ACUEDUCTO CUASPUD NUCLEO DEL MUNICIPIO DE POTOSI</v>
          </cell>
          <cell r="C4029">
            <v>44363</v>
          </cell>
          <cell r="D4029" t="str">
            <v>814007127-1</v>
          </cell>
          <cell r="E4029" t="str">
            <v>OPERATIVA</v>
          </cell>
          <cell r="F4029">
            <v>44197</v>
          </cell>
          <cell r="G4029" t="str">
            <v>INSCRIPCION</v>
          </cell>
          <cell r="H4029">
            <v>44365</v>
          </cell>
          <cell r="I4029" t="str">
            <v xml:space="preserve">HECTOR BOLIVAR ONATE </v>
          </cell>
          <cell r="J4029">
            <v>52560</v>
          </cell>
          <cell r="K4029" t="str">
            <v xml:space="preserve">VEREDA CUASPUD NUCLEO </v>
          </cell>
          <cell r="L4029" t="str">
            <v>NARIÑO</v>
          </cell>
          <cell r="M4029" t="str">
            <v>POTOSI</v>
          </cell>
          <cell r="N4029" t="str">
            <v>0000000  |  0000000</v>
          </cell>
          <cell r="O4029">
            <v>3177081070</v>
          </cell>
          <cell r="P4029" t="str">
            <v>juntaacueductopotosi@gmail.com</v>
          </cell>
          <cell r="Q4029" t="str">
            <v>JUNTA ADMINISTRADORA</v>
          </cell>
          <cell r="R4029" t="str">
            <v>ORGANIZACION AUTORIZADA</v>
          </cell>
        </row>
        <row r="4030">
          <cell r="A4030">
            <v>56273</v>
          </cell>
          <cell r="B4030" t="str">
            <v>ASOCIACION DE USUARIOS DEL SERVICIO DE ACUEDUCTO ALCANTARILLADO Y ASEO DE LAS VEREDAS CRISTALES LA YE Y CAYUMBITA DEL AREA RURAL DEL MUNICIPIO DE SABA</v>
          </cell>
          <cell r="C4030">
            <v>44368</v>
          </cell>
          <cell r="D4030" t="str">
            <v>901493126-2</v>
          </cell>
          <cell r="E4030" t="str">
            <v>OPERATIVA</v>
          </cell>
          <cell r="F4030">
            <v>44362</v>
          </cell>
          <cell r="G4030" t="str">
            <v>ACTUALIZACION</v>
          </cell>
          <cell r="H4030">
            <v>45371</v>
          </cell>
          <cell r="I4030" t="str">
            <v>ISIDRO HERRERA GOYENECHE</v>
          </cell>
          <cell r="J4030">
            <v>68655</v>
          </cell>
          <cell r="K4030" t="str">
            <v>Vda cristales la ye y cayumbita</v>
          </cell>
          <cell r="L4030" t="str">
            <v>SANTANDER</v>
          </cell>
          <cell r="M4030" t="str">
            <v>SABANA DE TORRES</v>
          </cell>
          <cell r="N4030" t="str">
            <v>0000000  |  0000000</v>
          </cell>
          <cell r="O4030">
            <v>3166217909</v>
          </cell>
          <cell r="P4030" t="str">
            <v>isidrotrabajador@gmail.com</v>
          </cell>
          <cell r="Q4030" t="str">
            <v>ASOCIACION DE USUARIOS</v>
          </cell>
          <cell r="R4030" t="str">
            <v>ORGANIZACION AUTORIZADA</v>
          </cell>
        </row>
        <row r="4031">
          <cell r="A4031">
            <v>56290</v>
          </cell>
          <cell r="B4031" t="str">
            <v>ASOCIACION JUNTA ADMINISTRADORA DEL ACUEDUCTO SAN VICENTE</v>
          </cell>
          <cell r="C4031">
            <v>44364</v>
          </cell>
          <cell r="D4031" t="str">
            <v>900723234-4</v>
          </cell>
          <cell r="E4031" t="str">
            <v>OPERATIVA</v>
          </cell>
          <cell r="F4031">
            <v>44197</v>
          </cell>
          <cell r="G4031" t="str">
            <v>INSCRIPCION</v>
          </cell>
          <cell r="H4031">
            <v>44370</v>
          </cell>
          <cell r="I4031" t="str">
            <v>OMAR MURILLO MARTINEZ</v>
          </cell>
          <cell r="J4031">
            <v>52506</v>
          </cell>
          <cell r="K4031" t="str">
            <v>VEREDA SAN VICENTE</v>
          </cell>
          <cell r="L4031" t="str">
            <v>NARIÑO</v>
          </cell>
          <cell r="M4031" t="str">
            <v>OSPINA</v>
          </cell>
          <cell r="N4031" t="str">
            <v>0000000  |  0000000</v>
          </cell>
          <cell r="O4031">
            <v>3178710386</v>
          </cell>
          <cell r="P4031" t="str">
            <v>asociacionacueductosanvi21@gmail.com</v>
          </cell>
          <cell r="Q4031" t="str">
            <v>JUNTA ADMINISTRADORA</v>
          </cell>
          <cell r="R4031" t="str">
            <v>ORGANIZACION AUTORIZADA</v>
          </cell>
        </row>
        <row r="4032">
          <cell r="A4032">
            <v>56310</v>
          </cell>
          <cell r="B4032" t="str">
            <v>ASOCIACION JUNTA ACUEDUCTO REGIONAL</v>
          </cell>
          <cell r="C4032">
            <v>44364</v>
          </cell>
          <cell r="D4032" t="str">
            <v>900717846-7</v>
          </cell>
          <cell r="E4032" t="str">
            <v>OPERATIVA</v>
          </cell>
          <cell r="F4032">
            <v>44197</v>
          </cell>
          <cell r="G4032" t="str">
            <v>INSCRIPCION</v>
          </cell>
          <cell r="H4032">
            <v>44370</v>
          </cell>
          <cell r="I4032" t="str">
            <v>IRENE DEL SOCORRO PISCAL CUASTUMAL</v>
          </cell>
          <cell r="J4032">
            <v>52506</v>
          </cell>
          <cell r="K4032" t="str">
            <v>VEREDA SAN MIGUEL</v>
          </cell>
          <cell r="L4032" t="str">
            <v>NARIÑO</v>
          </cell>
          <cell r="M4032" t="str">
            <v>OSPINA</v>
          </cell>
          <cell r="N4032" t="str">
            <v>0000000  |  0000000</v>
          </cell>
          <cell r="O4032">
            <v>3153028910</v>
          </cell>
          <cell r="P4032" t="str">
            <v>asociacionjacueductoregional@gmail.com</v>
          </cell>
          <cell r="Q4032" t="str">
            <v>JUNTA ADMINISTRADORA</v>
          </cell>
          <cell r="R4032" t="str">
            <v>ORGANIZACION AUTORIZADA</v>
          </cell>
        </row>
        <row r="4033">
          <cell r="A4033">
            <v>56330</v>
          </cell>
          <cell r="B4033" t="str">
            <v>ORGANIZACION AMBIENTAL DE ASEO SAS ESP</v>
          </cell>
          <cell r="C4033">
            <v>44363</v>
          </cell>
          <cell r="D4033" t="str">
            <v>901479810-4</v>
          </cell>
          <cell r="E4033" t="str">
            <v>OPERATIVA</v>
          </cell>
          <cell r="F4033">
            <v>44348</v>
          </cell>
          <cell r="G4033" t="str">
            <v>INSCRIPCION</v>
          </cell>
          <cell r="H4033">
            <v>44384</v>
          </cell>
          <cell r="I4033" t="str">
            <v>ZULMA JULIETH GONZALEZ CASTILLO</v>
          </cell>
          <cell r="J4033">
            <v>25175</v>
          </cell>
          <cell r="K4033" t="str">
            <v>CARRERA 10 4 82 P2 OF 201</v>
          </cell>
          <cell r="L4033" t="str">
            <v>CUNDINAMARCA</v>
          </cell>
          <cell r="M4033" t="str">
            <v>CHIA</v>
          </cell>
          <cell r="N4033" t="str">
            <v>3134327  |  3134327</v>
          </cell>
          <cell r="O4033">
            <v>3134327016</v>
          </cell>
          <cell r="P4033" t="str">
            <v>orgama2021@gmail.com</v>
          </cell>
          <cell r="Q4033" t="str">
            <v>SOCIEDAD POR ACCIONES SIMPLIFICADA</v>
          </cell>
          <cell r="R4033" t="str">
            <v>SOCIEDADES (EMPRESA DE SERVICIOS PUBLICOS)</v>
          </cell>
        </row>
        <row r="4034">
          <cell r="A4034">
            <v>56331</v>
          </cell>
          <cell r="B4034" t="str">
            <v>ESTRUCTURA DE ASEO AMBIENTAL S.A.S. E.S.P</v>
          </cell>
          <cell r="C4034">
            <v>44427</v>
          </cell>
          <cell r="D4034" t="str">
            <v>901481924-1</v>
          </cell>
          <cell r="E4034" t="str">
            <v>OPERATIVA</v>
          </cell>
          <cell r="F4034">
            <v>44348</v>
          </cell>
          <cell r="G4034" t="str">
            <v>INSCRIPCION</v>
          </cell>
          <cell r="H4034">
            <v>44469</v>
          </cell>
          <cell r="I4034" t="str">
            <v>FRANCY YUBIRA VELASQUEZ VELASQUEZ</v>
          </cell>
          <cell r="J4034">
            <v>25175</v>
          </cell>
          <cell r="K4034" t="str">
            <v>CARRERA 10 4 82 P2 OF 202</v>
          </cell>
          <cell r="L4034" t="str">
            <v>CUNDINAMARCA</v>
          </cell>
          <cell r="M4034" t="str">
            <v>CHIA</v>
          </cell>
          <cell r="N4034" t="str">
            <v>3138512  |  3138512</v>
          </cell>
          <cell r="O4034">
            <v>3138512145</v>
          </cell>
          <cell r="P4034" t="str">
            <v>estrasam2021@gmail.com</v>
          </cell>
          <cell r="Q4034" t="str">
            <v>SOCIEDAD POR ACCIONES SIMPLIFICADA</v>
          </cell>
          <cell r="R4034" t="str">
            <v>SOCIEDADES (EMPRESA DE SERVICIOS PUBLICOS)</v>
          </cell>
        </row>
        <row r="4035">
          <cell r="A4035">
            <v>56370</v>
          </cell>
          <cell r="B4035" t="str">
            <v>GLOEXPORT S.A.S. E.S.P</v>
          </cell>
          <cell r="C4035">
            <v>45056</v>
          </cell>
          <cell r="D4035" t="str">
            <v>900566768-1</v>
          </cell>
          <cell r="E4035" t="str">
            <v>OPERATIVA</v>
          </cell>
          <cell r="F4035">
            <v>44928</v>
          </cell>
          <cell r="G4035" t="str">
            <v>INSCRIPCION</v>
          </cell>
          <cell r="H4035">
            <v>45058</v>
          </cell>
          <cell r="I4035" t="str">
            <v>JESUS ANTONIO HOYOS GIL</v>
          </cell>
          <cell r="J4035">
            <v>76109</v>
          </cell>
          <cell r="K4035" t="str">
            <v>CALLE 6 N 33 60</v>
          </cell>
          <cell r="L4035" t="str">
            <v>VALLE DEL CAUCA</v>
          </cell>
          <cell r="M4035" t="str">
            <v>BUENAVENTURA</v>
          </cell>
          <cell r="N4035" t="str">
            <v>3185479  |  3185479</v>
          </cell>
          <cell r="O4035">
            <v>3185479056</v>
          </cell>
          <cell r="P4035" t="str">
            <v>aprovechamientogloexport@gmail.com</v>
          </cell>
          <cell r="Q4035" t="str">
            <v>SOCIEDAD POR ACCIONES SIMPLIFICADA</v>
          </cell>
          <cell r="R4035" t="str">
            <v>SOCIEDADES (EMPRESA DE SERVICIOS PUBLICOS)</v>
          </cell>
        </row>
        <row r="4036">
          <cell r="A4036">
            <v>56371</v>
          </cell>
          <cell r="B4036" t="str">
            <v xml:space="preserve">ASOCIACION DE RECUPERADORES DEL CARIBE COLOMBIANO </v>
          </cell>
          <cell r="C4036">
            <v>44439</v>
          </cell>
          <cell r="D4036" t="str">
            <v>901493225-3</v>
          </cell>
          <cell r="E4036" t="str">
            <v>OPERATIVA</v>
          </cell>
          <cell r="F4036">
            <v>44362</v>
          </cell>
          <cell r="G4036" t="str">
            <v>ACTUALIZACION</v>
          </cell>
          <cell r="H4036">
            <v>45617</v>
          </cell>
          <cell r="I4036" t="str">
            <v>DAIDYS NEVEY ALMANZA BERTEL</v>
          </cell>
          <cell r="J4036">
            <v>8001</v>
          </cell>
          <cell r="K4036" t="str">
            <v>cra 38 No 10-14</v>
          </cell>
          <cell r="L4036" t="str">
            <v>ATLÁNTICO</v>
          </cell>
          <cell r="M4036" t="str">
            <v>BARRANQUILLA</v>
          </cell>
          <cell r="N4036" t="str">
            <v>3005487  |  0000000</v>
          </cell>
          <cell r="O4036">
            <v>3006800808</v>
          </cell>
          <cell r="P4036" t="str">
            <v>asorcacol2021@gmail.com</v>
          </cell>
          <cell r="Q4036" t="str">
            <v>SIN ANIMO DE LUCRO</v>
          </cell>
          <cell r="R4036" t="str">
            <v>ORGANIZACION AUTORIZADA</v>
          </cell>
        </row>
        <row r="4037">
          <cell r="A4037">
            <v>56450</v>
          </cell>
          <cell r="B4037" t="str">
            <v>CABILDO MENOR DE LAS LOMAS</v>
          </cell>
          <cell r="C4037">
            <v>44378</v>
          </cell>
          <cell r="D4037" t="str">
            <v>900911254-8</v>
          </cell>
          <cell r="E4037" t="str">
            <v>OPERATIVA</v>
          </cell>
          <cell r="F4037">
            <v>39800</v>
          </cell>
          <cell r="G4037" t="str">
            <v>INSCRIPCION</v>
          </cell>
          <cell r="H4037">
            <v>44379</v>
          </cell>
          <cell r="I4037" t="str">
            <v>DOMINGO FABIO VERGARA MONTIEL</v>
          </cell>
          <cell r="J4037">
            <v>23182</v>
          </cell>
          <cell r="K4037" t="str">
            <v>VEREDA LAS LOMAS</v>
          </cell>
          <cell r="L4037" t="str">
            <v>CÓRDOBA</v>
          </cell>
          <cell r="M4037" t="str">
            <v>CHINU</v>
          </cell>
          <cell r="N4037" t="str">
            <v>7751022  |  7652142</v>
          </cell>
          <cell r="O4037">
            <v>3148789422</v>
          </cell>
          <cell r="P4037" t="str">
            <v>dovermo20@gmail.com</v>
          </cell>
          <cell r="Q4037" t="str">
            <v>SIN ANIMO DE LUCRO</v>
          </cell>
          <cell r="R4037" t="str">
            <v>ORGANIZACION AUTORIZADA</v>
          </cell>
        </row>
        <row r="4038">
          <cell r="A4038">
            <v>56470</v>
          </cell>
          <cell r="B4038" t="str">
            <v>ASOCIACION JUNTA ADMINISTRADORA DE ACUEDUCTO DE LA VEREDA ARBOLEDA</v>
          </cell>
          <cell r="C4038">
            <v>44379</v>
          </cell>
          <cell r="D4038" t="str">
            <v>900494461-6</v>
          </cell>
          <cell r="E4038" t="str">
            <v>OPERATIVA</v>
          </cell>
          <cell r="F4038">
            <v>36438</v>
          </cell>
          <cell r="G4038" t="str">
            <v>ACTUALIZACION</v>
          </cell>
          <cell r="H4038">
            <v>45551</v>
          </cell>
          <cell r="I4038" t="str">
            <v>MARCO TULIO PORTILLO ORTEGA</v>
          </cell>
          <cell r="J4038">
            <v>52411</v>
          </cell>
          <cell r="K4038" t="str">
            <v>VEREDA ARBOLEDA</v>
          </cell>
          <cell r="L4038" t="str">
            <v>NARIÑO</v>
          </cell>
          <cell r="M4038" t="str">
            <v>LINARES</v>
          </cell>
          <cell r="N4038" t="str">
            <v>7287491  |  7287498</v>
          </cell>
          <cell r="O4038">
            <v>3117780384</v>
          </cell>
          <cell r="P4038" t="str">
            <v>asociacionacueductoarboleda@gmail.com</v>
          </cell>
          <cell r="Q4038" t="str">
            <v>ASOCIACION DE USUARIOS</v>
          </cell>
          <cell r="R4038" t="str">
            <v>ORGANIZACION AUTORIZADA</v>
          </cell>
        </row>
        <row r="4039">
          <cell r="A4039">
            <v>56471</v>
          </cell>
          <cell r="B4039" t="str">
            <v>ASOCIACION JUNTA ADMINISTRADORA DE ACUEDUCTO DEL SECTOR FATIMA ALTO SAN FRANCISCO</v>
          </cell>
          <cell r="C4039">
            <v>44379</v>
          </cell>
          <cell r="D4039" t="str">
            <v>900323719-8</v>
          </cell>
          <cell r="E4039" t="str">
            <v>OPERATIVA</v>
          </cell>
          <cell r="F4039">
            <v>40129</v>
          </cell>
          <cell r="G4039" t="str">
            <v>INSCRIPCION</v>
          </cell>
          <cell r="H4039">
            <v>44383</v>
          </cell>
          <cell r="I4039" t="str">
            <v>MEYER CHALACAN TORO</v>
          </cell>
          <cell r="J4039">
            <v>52411</v>
          </cell>
          <cell r="K4039" t="str">
            <v>corregimiento de san francisco sector fatima</v>
          </cell>
          <cell r="L4039" t="str">
            <v>NARIÑO</v>
          </cell>
          <cell r="M4039" t="str">
            <v>LINARES</v>
          </cell>
          <cell r="N4039" t="str">
            <v>7287491  |  7287498</v>
          </cell>
          <cell r="O4039">
            <v>3506099539</v>
          </cell>
          <cell r="P4039" t="str">
            <v>meyer.toro@gmail.com</v>
          </cell>
          <cell r="Q4039" t="str">
            <v>ASOCIACION DE USUARIOS</v>
          </cell>
          <cell r="R4039" t="str">
            <v>ORGANIZACION AUTORIZADA</v>
          </cell>
        </row>
        <row r="4040">
          <cell r="A4040">
            <v>56490</v>
          </cell>
          <cell r="B4040" t="str">
            <v>CABILDO MENOR DE EL TIGRE</v>
          </cell>
          <cell r="C4040">
            <v>44378</v>
          </cell>
          <cell r="D4040" t="str">
            <v>901123638-5</v>
          </cell>
          <cell r="E4040" t="str">
            <v>OPERATIVA</v>
          </cell>
          <cell r="F4040">
            <v>42631</v>
          </cell>
          <cell r="G4040" t="str">
            <v>ACTUALIZACION</v>
          </cell>
          <cell r="H4040">
            <v>45707</v>
          </cell>
          <cell r="I4040" t="str">
            <v>ISA ELVIRA VERGARA GONZALEZ</v>
          </cell>
          <cell r="J4040">
            <v>23182</v>
          </cell>
          <cell r="K4040" t="str">
            <v>CORREGIMIENTO EL TIGRE</v>
          </cell>
          <cell r="L4040" t="str">
            <v>CÓRDOBA</v>
          </cell>
          <cell r="M4040" t="str">
            <v>CHINU</v>
          </cell>
          <cell r="N4040" t="str">
            <v>7751420  |  7751830</v>
          </cell>
          <cell r="O4040">
            <v>3126234803</v>
          </cell>
          <cell r="P4040" t="str">
            <v>isaelviravg@gmail.com</v>
          </cell>
          <cell r="Q4040" t="str">
            <v>SIN ANIMO DE LUCRO</v>
          </cell>
          <cell r="R4040" t="str">
            <v>ORGANIZACION AUTORIZADA</v>
          </cell>
        </row>
        <row r="4041">
          <cell r="A4041">
            <v>56510</v>
          </cell>
          <cell r="B4041" t="str">
            <v>ASOCIACION JUNTA ADMINISTRADORA DE ACUEDUCTO EL ESPINO</v>
          </cell>
          <cell r="C4041">
            <v>44378</v>
          </cell>
          <cell r="D4041" t="str">
            <v>900932730-2</v>
          </cell>
          <cell r="E4041" t="str">
            <v>OPERATIVA</v>
          </cell>
          <cell r="F4041">
            <v>42398</v>
          </cell>
          <cell r="G4041" t="str">
            <v>ACTUALIZACION</v>
          </cell>
          <cell r="H4041">
            <v>45448</v>
          </cell>
          <cell r="I4041" t="str">
            <v>LUIS HERNAN BENAVIDES HERNANDEZ</v>
          </cell>
          <cell r="J4041">
            <v>52720</v>
          </cell>
          <cell r="K4041" t="str">
            <v>corregimiento de el espino</v>
          </cell>
          <cell r="L4041" t="str">
            <v>NARIÑO</v>
          </cell>
          <cell r="M4041" t="str">
            <v>SAPUYES</v>
          </cell>
          <cell r="N4041" t="str">
            <v>7752370  |  7752376</v>
          </cell>
          <cell r="O4041">
            <v>3155652664</v>
          </cell>
          <cell r="P4041" t="str">
            <v>asojuntaadmon123@gmail.com</v>
          </cell>
          <cell r="Q4041" t="str">
            <v>ASOCIACION DE USUARIOS</v>
          </cell>
          <cell r="R4041" t="str">
            <v>ORGANIZACION AUTORIZADA</v>
          </cell>
        </row>
        <row r="4042">
          <cell r="A4042">
            <v>56570</v>
          </cell>
          <cell r="B4042" t="str">
            <v>ÀSOCIACION DE RECICLADORES NUEVA ESPERANZA</v>
          </cell>
          <cell r="C4042">
            <v>44369</v>
          </cell>
          <cell r="D4042" t="str">
            <v>901460555-7</v>
          </cell>
          <cell r="E4042" t="str">
            <v>OPERATIVA</v>
          </cell>
          <cell r="F4042">
            <v>44253</v>
          </cell>
          <cell r="G4042" t="str">
            <v>ACTUALIZACION</v>
          </cell>
          <cell r="H4042">
            <v>45345</v>
          </cell>
          <cell r="I4042" t="str">
            <v>ANGELA BIBIANA NINO RODRIGUEZ</v>
          </cell>
          <cell r="J4042">
            <v>11001</v>
          </cell>
          <cell r="K4042" t="str">
            <v>Cra 80 No. 65A-61</v>
          </cell>
          <cell r="L4042" t="str">
            <v>BOGOTÁ, D.C.</v>
          </cell>
          <cell r="M4042" t="str">
            <v>BOGOTA, D.C.</v>
          </cell>
          <cell r="N4042" t="str">
            <v>6089373  |  6089373</v>
          </cell>
          <cell r="O4042">
            <v>3202604578</v>
          </cell>
          <cell r="P4042" t="str">
            <v>asornuevaesperanza@gmail.com</v>
          </cell>
          <cell r="Q4042" t="str">
            <v>SIN ANIMO DE LUCRO</v>
          </cell>
          <cell r="R4042" t="str">
            <v>ORGANIZACION AUTORIZADA</v>
          </cell>
        </row>
        <row r="4043">
          <cell r="A4043">
            <v>56572</v>
          </cell>
          <cell r="B4043" t="str">
            <v>ÀSOCIACION DE RECICLADORES Y GESTORES AMBIENTALES ESP</v>
          </cell>
          <cell r="C4043">
            <v>44370</v>
          </cell>
          <cell r="D4043" t="str">
            <v>901463308-8</v>
          </cell>
          <cell r="E4043" t="str">
            <v>OPERATIVA</v>
          </cell>
          <cell r="F4043">
            <v>44260</v>
          </cell>
          <cell r="G4043" t="str">
            <v>ACTUALIZACION</v>
          </cell>
          <cell r="H4043">
            <v>45733</v>
          </cell>
          <cell r="I4043" t="str">
            <v xml:space="preserve">LILIA MARGOTH PEREZ </v>
          </cell>
          <cell r="J4043">
            <v>11001</v>
          </cell>
          <cell r="K4043" t="str">
            <v>DIAGONAL 54 s # 87 j 42</v>
          </cell>
          <cell r="L4043" t="str">
            <v>BOGOTÁ, D.C.</v>
          </cell>
          <cell r="M4043" t="str">
            <v>BOGOTA, D.C.</v>
          </cell>
          <cell r="N4043" t="str">
            <v>6433037  |  6089373</v>
          </cell>
          <cell r="O4043">
            <v>3015711349</v>
          </cell>
          <cell r="P4043" t="str">
            <v>asogestorescol@gmail.com</v>
          </cell>
          <cell r="Q4043" t="str">
            <v>SIN ANIMO DE LUCRO</v>
          </cell>
          <cell r="R4043" t="str">
            <v>ORGANIZACION AUTORIZADA</v>
          </cell>
        </row>
        <row r="4044">
          <cell r="A4044">
            <v>56610</v>
          </cell>
          <cell r="B4044" t="str">
            <v>ORGANIZACIÓN PROYECTO AMBIENTAL E.S.P.</v>
          </cell>
          <cell r="C4044">
            <v>44440</v>
          </cell>
          <cell r="D4044" t="str">
            <v>901477748-6</v>
          </cell>
          <cell r="E4044" t="str">
            <v>OPERATIVA</v>
          </cell>
          <cell r="F4044">
            <v>44319</v>
          </cell>
          <cell r="G4044" t="str">
            <v>ACTUALIZACION</v>
          </cell>
          <cell r="H4044">
            <v>45611</v>
          </cell>
          <cell r="I4044" t="str">
            <v xml:space="preserve">CLARA YENIT  ESPEJO </v>
          </cell>
          <cell r="J4044">
            <v>11001</v>
          </cell>
          <cell r="K4044" t="str">
            <v>CL 64 D 113 69</v>
          </cell>
          <cell r="L4044" t="str">
            <v>BOGOTÁ, D.C.</v>
          </cell>
          <cell r="M4044" t="str">
            <v>BOGOTA, D.C.</v>
          </cell>
          <cell r="N4044" t="str">
            <v>9214864  |  0000000</v>
          </cell>
          <cell r="O4044">
            <v>3208175498</v>
          </cell>
          <cell r="P4044" t="str">
            <v>oproambiental@gmail.com</v>
          </cell>
          <cell r="Q4044" t="str">
            <v>JUNTA ADMINISTRADORA</v>
          </cell>
          <cell r="R4044" t="str">
            <v>ORGANIZACION AUTORIZADA</v>
          </cell>
        </row>
        <row r="4045">
          <cell r="A4045">
            <v>56650</v>
          </cell>
          <cell r="B4045" t="str">
            <v>ECAPROVECHABLES S.A.S. E.S.P.</v>
          </cell>
          <cell r="C4045">
            <v>44438</v>
          </cell>
          <cell r="D4045" t="str">
            <v>901490403-4</v>
          </cell>
          <cell r="E4045" t="str">
            <v>OPERATIVA</v>
          </cell>
          <cell r="F4045">
            <v>44340</v>
          </cell>
          <cell r="G4045" t="str">
            <v>ACTUALIZACION</v>
          </cell>
          <cell r="H4045">
            <v>45503</v>
          </cell>
          <cell r="I4045" t="str">
            <v>JOSE LIBARDO MEDINA PERDOMO</v>
          </cell>
          <cell r="J4045">
            <v>41001</v>
          </cell>
          <cell r="K4045" t="str">
            <v>CALLE 35 SUR No. 03 - 83 LOTE 23 MZ C</v>
          </cell>
          <cell r="L4045" t="str">
            <v>HUILA</v>
          </cell>
          <cell r="M4045" t="str">
            <v>NEIVA</v>
          </cell>
          <cell r="N4045" t="str">
            <v>8775676  |  8775676</v>
          </cell>
          <cell r="O4045">
            <v>3177006156</v>
          </cell>
          <cell r="P4045" t="str">
            <v>ecaprovechables@gmail.com</v>
          </cell>
          <cell r="Q4045" t="str">
            <v>SOCIEDAD POR ACCIONES SIMPLIFICADA</v>
          </cell>
          <cell r="R4045" t="str">
            <v>SOCIEDADES (EMPRESA DE SERVICIOS PUBLICOS)</v>
          </cell>
        </row>
        <row r="4046">
          <cell r="A4046">
            <v>56690</v>
          </cell>
          <cell r="B4046" t="str">
            <v>ADMINISTRACION PUBLICA COOPERATIVA DE ACUEDUCTO, ALCANTARILLADO Y ASEO DEL MUNICIPIO DE BUENOS AIRES CAUCA</v>
          </cell>
          <cell r="C4046">
            <v>44557</v>
          </cell>
          <cell r="D4046" t="str">
            <v>901137477-7</v>
          </cell>
          <cell r="E4046" t="str">
            <v>OPERATIVA</v>
          </cell>
          <cell r="F4046">
            <v>44378</v>
          </cell>
          <cell r="G4046" t="str">
            <v>ACTUALIZACION</v>
          </cell>
          <cell r="H4046">
            <v>45689</v>
          </cell>
          <cell r="I4046" t="str">
            <v>JHON FERNANDO APONZA ARARAT</v>
          </cell>
          <cell r="J4046">
            <v>19110</v>
          </cell>
          <cell r="K4046" t="str">
            <v>EDIFICIO CAM</v>
          </cell>
          <cell r="L4046" t="str">
            <v>CAUCA</v>
          </cell>
          <cell r="M4046" t="str">
            <v>BUENOS AIRES</v>
          </cell>
          <cell r="N4046" t="str">
            <v>8466709  |  8466701</v>
          </cell>
          <cell r="O4046">
            <v>3235074909</v>
          </cell>
          <cell r="P4046" t="str">
            <v>apcembuenosaires@gmail.com</v>
          </cell>
          <cell r="Q4046" t="str">
            <v>COOPERATIVA</v>
          </cell>
          <cell r="R4046" t="str">
            <v>ORGANIZACION AUTORIZADA</v>
          </cell>
        </row>
        <row r="4047">
          <cell r="A4047">
            <v>56691</v>
          </cell>
          <cell r="B4047" t="str">
            <v>ASOCIACION DE RECICLADORES BIOHUELLA</v>
          </cell>
          <cell r="C4047">
            <v>44503</v>
          </cell>
          <cell r="D4047" t="str">
            <v>901474341-9</v>
          </cell>
          <cell r="E4047" t="str">
            <v>OPERATIVA</v>
          </cell>
          <cell r="F4047">
            <v>44295</v>
          </cell>
          <cell r="G4047" t="str">
            <v>ACTUALIZACION</v>
          </cell>
          <cell r="H4047">
            <v>45423</v>
          </cell>
          <cell r="I4047" t="str">
            <v>OLGA PATRICIA MARTINEZ CONTRERAS</v>
          </cell>
          <cell r="J4047">
            <v>11001</v>
          </cell>
          <cell r="K4047" t="str">
            <v>KR 16D # 60C 19 SUR</v>
          </cell>
          <cell r="L4047" t="str">
            <v>BOGOTÁ, D.C.</v>
          </cell>
          <cell r="M4047" t="str">
            <v>BOGOTA, D.C.</v>
          </cell>
          <cell r="N4047" t="str">
            <v>6619939  |  6619939</v>
          </cell>
          <cell r="O4047">
            <v>3123030776</v>
          </cell>
          <cell r="P4047" t="str">
            <v>arbiohuella@gmail.com</v>
          </cell>
          <cell r="Q4047" t="str">
            <v>SIN ANIMO DE LUCRO</v>
          </cell>
          <cell r="R4047" t="str">
            <v>ORGANIZACION AUTORIZADA</v>
          </cell>
        </row>
        <row r="4048">
          <cell r="A4048">
            <v>56692</v>
          </cell>
          <cell r="B4048" t="str">
            <v>ASOCIACION DE RECICLADORES CONSTRUYENDO OPORTUNIDADES</v>
          </cell>
          <cell r="C4048">
            <v>44372</v>
          </cell>
          <cell r="D4048" t="str">
            <v>901461445-1</v>
          </cell>
          <cell r="E4048" t="str">
            <v>OPERATIVA</v>
          </cell>
          <cell r="F4048">
            <v>44348</v>
          </cell>
          <cell r="G4048" t="str">
            <v>ACTUALIZACION</v>
          </cell>
          <cell r="H4048">
            <v>45713</v>
          </cell>
          <cell r="I4048" t="str">
            <v>ANGIE MARCELA NINO RODRIGUEZ</v>
          </cell>
          <cell r="J4048">
            <v>11001</v>
          </cell>
          <cell r="K4048" t="str">
            <v>CALLE 81 G sur  Nro 56-70</v>
          </cell>
          <cell r="L4048" t="str">
            <v>BOGOTÁ, D.C.</v>
          </cell>
          <cell r="M4048" t="str">
            <v>BOGOTA, D.C.</v>
          </cell>
          <cell r="N4048" t="str">
            <v>4024214  |  4024214</v>
          </cell>
          <cell r="O4048">
            <v>3042953307</v>
          </cell>
          <cell r="P4048" t="str">
            <v>construyendoportunidades2020@gmail.com</v>
          </cell>
          <cell r="Q4048" t="str">
            <v>SIN ANIMO DE LUCRO</v>
          </cell>
          <cell r="R4048" t="str">
            <v>ORGANIZACION AUTORIZADA</v>
          </cell>
        </row>
        <row r="4049">
          <cell r="A4049">
            <v>56710</v>
          </cell>
          <cell r="B4049" t="str">
            <v>ASOCIACIÓN DE RECICLADORES DE OFICIO NUEVA CAPITAL</v>
          </cell>
          <cell r="C4049">
            <v>44376</v>
          </cell>
          <cell r="D4049" t="str">
            <v>901495536-8</v>
          </cell>
          <cell r="E4049" t="str">
            <v>OPERATIVA</v>
          </cell>
          <cell r="F4049">
            <v>44370</v>
          </cell>
          <cell r="G4049" t="str">
            <v>ACTUALIZACION</v>
          </cell>
          <cell r="H4049">
            <v>44686</v>
          </cell>
          <cell r="I4049" t="str">
            <v>WILLIAM NICOLAS RONCANCIO FAJARDO</v>
          </cell>
          <cell r="J4049">
            <v>11001</v>
          </cell>
          <cell r="K4049" t="str">
            <v>CALLE 64 A # 111 C 51</v>
          </cell>
          <cell r="L4049" t="str">
            <v>BOGOTÁ, D.C.</v>
          </cell>
          <cell r="M4049" t="str">
            <v>BOGOTA, D.C.</v>
          </cell>
          <cell r="N4049" t="str">
            <v>3013854  |  3205775</v>
          </cell>
          <cell r="O4049">
            <v>3013854354</v>
          </cell>
          <cell r="P4049" t="str">
            <v>asonuevacapitalbog@gmail.com</v>
          </cell>
          <cell r="Q4049" t="str">
            <v>SIN ANIMO DE LUCRO</v>
          </cell>
          <cell r="R4049" t="str">
            <v>ORGANIZACION AUTORIZADA</v>
          </cell>
        </row>
        <row r="4050">
          <cell r="A4050">
            <v>56752</v>
          </cell>
          <cell r="B4050" t="str">
            <v>ASOCIACION DE RECICLADORES CICLO ECOLOGICO ESP</v>
          </cell>
          <cell r="C4050">
            <v>44375</v>
          </cell>
          <cell r="D4050" t="str">
            <v>901488628-8</v>
          </cell>
          <cell r="E4050" t="str">
            <v>OPERATIVA</v>
          </cell>
          <cell r="F4050">
            <v>44343</v>
          </cell>
          <cell r="G4050" t="str">
            <v>ACTUALIZACION</v>
          </cell>
          <cell r="H4050">
            <v>45708</v>
          </cell>
          <cell r="I4050" t="str">
            <v>JAIME PELAEZ RODRIGUEZ</v>
          </cell>
          <cell r="J4050">
            <v>11001</v>
          </cell>
          <cell r="K4050" t="str">
            <v>Cr 87F # 26-10 sur</v>
          </cell>
          <cell r="L4050" t="str">
            <v>BOGOTÁ, D.C.</v>
          </cell>
          <cell r="M4050" t="str">
            <v>BOGOTA, D.C.</v>
          </cell>
          <cell r="N4050" t="str">
            <v>0000000  |  0000000</v>
          </cell>
          <cell r="O4050">
            <v>3204363077</v>
          </cell>
          <cell r="P4050" t="str">
            <v>ecocicloesp@gmail.com</v>
          </cell>
          <cell r="Q4050" t="str">
            <v>SIN ANIMO DE LUCRO</v>
          </cell>
          <cell r="R4050" t="str">
            <v>ORGANIZACION AUTORIZADA</v>
          </cell>
        </row>
        <row r="4051">
          <cell r="A4051">
            <v>56770</v>
          </cell>
          <cell r="B4051" t="str">
            <v>ASOCIACION DE RECICLADORES MC</v>
          </cell>
          <cell r="C4051">
            <v>44390</v>
          </cell>
          <cell r="D4051" t="str">
            <v>901495042-1</v>
          </cell>
          <cell r="E4051" t="str">
            <v>OPERATIVA</v>
          </cell>
          <cell r="F4051">
            <v>44354</v>
          </cell>
          <cell r="G4051" t="str">
            <v>ACTUALIZACION</v>
          </cell>
          <cell r="H4051">
            <v>45713</v>
          </cell>
          <cell r="I4051" t="str">
            <v>ROL MARY CASTANO HERNANDEZ</v>
          </cell>
          <cell r="J4051">
            <v>68081</v>
          </cell>
          <cell r="K4051" t="str">
            <v>cra 34 # 61-71 barrio la floresta</v>
          </cell>
          <cell r="L4051" t="str">
            <v>SANTANDER</v>
          </cell>
          <cell r="M4051" t="str">
            <v>BARRANCABERMEJA</v>
          </cell>
          <cell r="N4051" t="str">
            <v>6224949  |  6224949</v>
          </cell>
          <cell r="O4051">
            <v>3203023519</v>
          </cell>
          <cell r="P4051" t="str">
            <v>rolmarycm@gmail.com</v>
          </cell>
          <cell r="Q4051" t="str">
            <v>SIN ANIMO DE LUCRO</v>
          </cell>
          <cell r="R4051" t="str">
            <v>ORGANIZACION AUTORIZADA</v>
          </cell>
        </row>
        <row r="4052">
          <cell r="A4052">
            <v>56771</v>
          </cell>
          <cell r="B4052" t="str">
            <v>ASORENOVANDO EL PLANETA ESP</v>
          </cell>
          <cell r="C4052">
            <v>44573</v>
          </cell>
          <cell r="D4052" t="str">
            <v>901493005-1</v>
          </cell>
          <cell r="E4052" t="str">
            <v>OPERATIVA</v>
          </cell>
          <cell r="F4052">
            <v>44362</v>
          </cell>
          <cell r="G4052" t="str">
            <v>ACTUALIZACION</v>
          </cell>
          <cell r="H4052">
            <v>45321</v>
          </cell>
          <cell r="I4052" t="str">
            <v>MARTHA PATRICIA VELASQUEZ GUZMAN</v>
          </cell>
          <cell r="J4052">
            <v>11001</v>
          </cell>
          <cell r="K4052" t="str">
            <v>CALLE 41C SUR 81D -24</v>
          </cell>
          <cell r="L4052" t="str">
            <v>BOGOTÁ, D.C.</v>
          </cell>
          <cell r="M4052" t="str">
            <v>BOGOTA, D.C.</v>
          </cell>
          <cell r="N4052" t="str">
            <v>4663211  |  4663211</v>
          </cell>
          <cell r="O4052">
            <v>3118145869</v>
          </cell>
          <cell r="P4052" t="str">
            <v>aprovechamientoasorenovando@gmail.com</v>
          </cell>
          <cell r="Q4052" t="str">
            <v>SIN ANIMO DE LUCRO</v>
          </cell>
          <cell r="R4052" t="str">
            <v>ORGANIZACION AUTORIZADA</v>
          </cell>
        </row>
        <row r="4053">
          <cell r="A4053">
            <v>56790</v>
          </cell>
          <cell r="B4053" t="str">
            <v>ASOCIACION NACIONAL DE RECICLADORES BIOVIDA E.S.P.</v>
          </cell>
          <cell r="C4053">
            <v>44402</v>
          </cell>
          <cell r="D4053" t="str">
            <v>901497198-0</v>
          </cell>
          <cell r="E4053" t="str">
            <v>OPERATIVA</v>
          </cell>
          <cell r="F4053">
            <v>44348</v>
          </cell>
          <cell r="G4053" t="str">
            <v>INSCRIPCION</v>
          </cell>
          <cell r="H4053">
            <v>44420</v>
          </cell>
          <cell r="I4053" t="str">
            <v>YILMER LEONARDO BERMUDEZ GUEVARA</v>
          </cell>
          <cell r="J4053">
            <v>50606</v>
          </cell>
          <cell r="K4053" t="str">
            <v>CL 17 1 A 27 BRR VILLA REINA</v>
          </cell>
          <cell r="L4053" t="str">
            <v>META</v>
          </cell>
          <cell r="M4053" t="str">
            <v>RESTREPO</v>
          </cell>
          <cell r="N4053" t="str">
            <v>3410411  |  3410411</v>
          </cell>
          <cell r="O4053" t="str">
            <v>No disponible</v>
          </cell>
          <cell r="P4053" t="str">
            <v>direccion@asobiovida.com</v>
          </cell>
          <cell r="Q4053" t="str">
            <v>SIN ANIMO DE LUCRO</v>
          </cell>
          <cell r="R4053" t="str">
            <v>ORGANIZACION AUTORIZADA</v>
          </cell>
        </row>
        <row r="4054">
          <cell r="A4054">
            <v>56830</v>
          </cell>
          <cell r="B4054" t="str">
            <v>ASOCIACIÓN DE RECICLADORES  AMANECER DEL RECICLAJE</v>
          </cell>
          <cell r="C4054">
            <v>44442</v>
          </cell>
          <cell r="D4054" t="str">
            <v>901488900-7</v>
          </cell>
          <cell r="E4054" t="str">
            <v>OPERATIVA</v>
          </cell>
          <cell r="F4054">
            <v>44344</v>
          </cell>
          <cell r="G4054" t="str">
            <v>ACTUALIZACION</v>
          </cell>
          <cell r="H4054">
            <v>45742</v>
          </cell>
          <cell r="I4054" t="str">
            <v>JULY TATIANA GAMBOA LOPEZ</v>
          </cell>
          <cell r="J4054">
            <v>11001</v>
          </cell>
          <cell r="K4054" t="str">
            <v>Diagonal 90 Sur  87- 03</v>
          </cell>
          <cell r="L4054" t="str">
            <v>BOGOTÁ, D.C.</v>
          </cell>
          <cell r="M4054" t="str">
            <v>BOGOTA, D.C.</v>
          </cell>
          <cell r="N4054" t="str">
            <v>0000000  |  0000000</v>
          </cell>
          <cell r="O4054">
            <v>3105598813</v>
          </cell>
          <cell r="P4054" t="str">
            <v>amanecerdelreciclaje@gmail.com</v>
          </cell>
          <cell r="Q4054" t="str">
            <v>SIN ANIMO DE LUCRO</v>
          </cell>
          <cell r="R4054" t="str">
            <v>ORGANIZACION AUTORIZADA</v>
          </cell>
        </row>
        <row r="4055">
          <cell r="A4055">
            <v>56850</v>
          </cell>
          <cell r="B4055" t="str">
            <v xml:space="preserve">INDUSTRIA DE RECICLAJE Y APROVECHAMIENTO DEL VALLE S.A.S.  E.S.P. </v>
          </cell>
          <cell r="C4055">
            <v>44516</v>
          </cell>
          <cell r="D4055" t="str">
            <v>901498308-9</v>
          </cell>
          <cell r="E4055" t="str">
            <v>OPERATIVA</v>
          </cell>
          <cell r="F4055">
            <v>44377</v>
          </cell>
          <cell r="G4055" t="str">
            <v>INSCRIPCION</v>
          </cell>
          <cell r="H4055">
            <v>44525</v>
          </cell>
          <cell r="I4055" t="str">
            <v>GERARDO OROZCO GOMEZ</v>
          </cell>
          <cell r="J4055">
            <v>76520</v>
          </cell>
          <cell r="K4055" t="str">
            <v>carrera 35# 53-00</v>
          </cell>
          <cell r="L4055" t="str">
            <v>VALLE DEL CAUCA</v>
          </cell>
          <cell r="M4055" t="str">
            <v>PALMIRA</v>
          </cell>
          <cell r="N4055" t="str">
            <v>0000000  |  0000000</v>
          </cell>
          <cell r="O4055">
            <v>3153014784</v>
          </cell>
          <cell r="P4055" t="str">
            <v>iravalsas@gmail.com</v>
          </cell>
          <cell r="Q4055" t="str">
            <v>SOCIEDAD POR ACCIONES SIMPLIFICADA</v>
          </cell>
          <cell r="R4055" t="str">
            <v>SOCIEDADES (EMPRESA DE SERVICIOS PUBLICOS)</v>
          </cell>
        </row>
        <row r="4056">
          <cell r="A4056">
            <v>56910</v>
          </cell>
          <cell r="B4056" t="str">
            <v>ASOCIACION ECOLOGICA PROGRESIVA EM</v>
          </cell>
          <cell r="C4056">
            <v>44385</v>
          </cell>
          <cell r="D4056" t="str">
            <v>901499616-7</v>
          </cell>
          <cell r="E4056" t="str">
            <v>OPERATIVA</v>
          </cell>
          <cell r="F4056">
            <v>44384</v>
          </cell>
          <cell r="G4056" t="str">
            <v>ACTUALIZACION</v>
          </cell>
          <cell r="H4056">
            <v>45433</v>
          </cell>
          <cell r="I4056" t="str">
            <v>TRYCY MARIANA RUIZ HERNADEZ</v>
          </cell>
          <cell r="J4056">
            <v>11001</v>
          </cell>
          <cell r="K4056" t="str">
            <v>DIAGONAL 38 SUR  81G - 12</v>
          </cell>
          <cell r="L4056" t="str">
            <v>BOGOTÁ, D.C.</v>
          </cell>
          <cell r="M4056" t="str">
            <v>BOGOTA, D.C.</v>
          </cell>
          <cell r="N4056" t="str">
            <v>4315677  |  4315677</v>
          </cell>
          <cell r="O4056">
            <v>3102773785</v>
          </cell>
          <cell r="P4056" t="str">
            <v>ecologiaprogresivaem@gmail.com</v>
          </cell>
          <cell r="Q4056" t="str">
            <v>SIN ANIMO DE LUCRO</v>
          </cell>
          <cell r="R4056" t="str">
            <v>ORGANIZACION AUTORIZADA</v>
          </cell>
        </row>
        <row r="4057">
          <cell r="A4057">
            <v>56930</v>
          </cell>
          <cell r="B4057" t="str">
            <v>ASOCIACION  DE GENERACIONES POR UN PLANETA MEJOR ESP</v>
          </cell>
          <cell r="C4057">
            <v>44594</v>
          </cell>
          <cell r="D4057" t="str">
            <v>901499499-1</v>
          </cell>
          <cell r="E4057" t="str">
            <v>OPERATIVA</v>
          </cell>
          <cell r="F4057">
            <v>44384</v>
          </cell>
          <cell r="G4057" t="str">
            <v>INSCRIPCION</v>
          </cell>
          <cell r="H4057">
            <v>44620</v>
          </cell>
          <cell r="I4057" t="str">
            <v>ANA CATHERINE RODRIGUEZ GONZALEZ</v>
          </cell>
          <cell r="J4057">
            <v>11001</v>
          </cell>
          <cell r="K4057" t="str">
            <v>CARRERA 81 BIS 42A SUR 80</v>
          </cell>
          <cell r="L4057" t="str">
            <v>BOGOTÁ, D.C.</v>
          </cell>
          <cell r="M4057" t="str">
            <v>BOGOTA, D.C.</v>
          </cell>
          <cell r="N4057" t="str">
            <v>2685544  |  2685544</v>
          </cell>
          <cell r="O4057">
            <v>3102335595</v>
          </cell>
          <cell r="P4057" t="str">
            <v>nuevasgeporunplanetaesp@gmail.com</v>
          </cell>
          <cell r="Q4057" t="str">
            <v>SIN ANIMO DE LUCRO</v>
          </cell>
          <cell r="R4057" t="str">
            <v>ORGANIZACION AUTORIZADA</v>
          </cell>
        </row>
        <row r="4058">
          <cell r="A4058">
            <v>56931</v>
          </cell>
          <cell r="B4058" t="str">
            <v>ASOCIACION DE RECICLADORES LAS P. .P. P.</v>
          </cell>
          <cell r="C4058">
            <v>44385</v>
          </cell>
          <cell r="D4058" t="str">
            <v>901493392-5</v>
          </cell>
          <cell r="E4058" t="str">
            <v>OPERATIVA</v>
          </cell>
          <cell r="F4058">
            <v>44363</v>
          </cell>
          <cell r="G4058" t="str">
            <v>ACTUALIZACION</v>
          </cell>
          <cell r="H4058">
            <v>45678</v>
          </cell>
          <cell r="I4058" t="str">
            <v>JOSE VICENTE BAUTISTA ORTIZ</v>
          </cell>
          <cell r="J4058">
            <v>11001</v>
          </cell>
          <cell r="K4058" t="str">
            <v>CALLE 42 B SUR # 80 D-28</v>
          </cell>
          <cell r="L4058" t="str">
            <v>BOGOTÁ, D.C.</v>
          </cell>
          <cell r="M4058" t="str">
            <v>BOGOTA, D.C.</v>
          </cell>
          <cell r="N4058" t="str">
            <v>0000000  |  0000000</v>
          </cell>
          <cell r="O4058">
            <v>3154680765</v>
          </cell>
          <cell r="P4058" t="str">
            <v>asoretrepol@gmail.com</v>
          </cell>
          <cell r="Q4058" t="str">
            <v>SIN ANIMO DE LUCRO</v>
          </cell>
          <cell r="R4058" t="str">
            <v>ORGANIZACION AUTORIZADA</v>
          </cell>
        </row>
        <row r="4059">
          <cell r="A4059">
            <v>56932</v>
          </cell>
          <cell r="B4059" t="str">
            <v>ASOCIACION DE RECICLADORES DISTRITO CAPITAL</v>
          </cell>
          <cell r="C4059">
            <v>44446</v>
          </cell>
          <cell r="D4059" t="str">
            <v>901494589-3</v>
          </cell>
          <cell r="E4059" t="str">
            <v>OPERATIVA</v>
          </cell>
          <cell r="F4059">
            <v>44363</v>
          </cell>
          <cell r="G4059" t="str">
            <v>ACTUALIZACION</v>
          </cell>
          <cell r="H4059">
            <v>45720</v>
          </cell>
          <cell r="I4059" t="str">
            <v>SAMIR SANCHEZ GONZALEZ</v>
          </cell>
          <cell r="J4059">
            <v>11001</v>
          </cell>
          <cell r="K4059" t="str">
            <v>Avenida Calle 43 Sur 86 A 22</v>
          </cell>
          <cell r="L4059" t="str">
            <v>BOGOTÁ, D.C.</v>
          </cell>
          <cell r="M4059" t="str">
            <v>BOGOTA, D.C.</v>
          </cell>
          <cell r="N4059" t="str">
            <v>0000000  |  0000000</v>
          </cell>
          <cell r="O4059">
            <v>3204648334</v>
          </cell>
          <cell r="P4059" t="str">
            <v>asoredis2021@gmail.com</v>
          </cell>
          <cell r="Q4059" t="str">
            <v>ASOCIACION DE USUARIOS</v>
          </cell>
          <cell r="R4059" t="str">
            <v>ORGANIZACION AUTORIZADA</v>
          </cell>
        </row>
        <row r="4060">
          <cell r="A4060">
            <v>56952</v>
          </cell>
          <cell r="B4060" t="str">
            <v>ASOCIACIÓN DE RECICLADORES DE OFICIO MONTERÍA RECICLA</v>
          </cell>
          <cell r="C4060">
            <v>44427</v>
          </cell>
          <cell r="D4060" t="str">
            <v>901499735-5</v>
          </cell>
          <cell r="E4060" t="str">
            <v>OPERATIVA</v>
          </cell>
          <cell r="F4060">
            <v>44384</v>
          </cell>
          <cell r="G4060" t="str">
            <v>INSCRIPCION</v>
          </cell>
          <cell r="H4060">
            <v>44475</v>
          </cell>
          <cell r="I4060" t="str">
            <v>SHIRLEY ESTELA PADILLA DORIA</v>
          </cell>
          <cell r="J4060">
            <v>23001</v>
          </cell>
          <cell r="K4060" t="str">
            <v>CALLE 1 # 3-06</v>
          </cell>
          <cell r="L4060" t="str">
            <v>CÓRDOBA</v>
          </cell>
          <cell r="M4060" t="str">
            <v>MONTERIA</v>
          </cell>
          <cell r="N4060" t="str">
            <v>3013854  |  3057720</v>
          </cell>
          <cell r="O4060">
            <v>3013854354</v>
          </cell>
          <cell r="P4060" t="str">
            <v>monteriarecicla@gmail.com</v>
          </cell>
          <cell r="Q4060" t="str">
            <v>SIN ANIMO DE LUCRO</v>
          </cell>
          <cell r="R4060" t="str">
            <v>ORGANIZACION AUTORIZADA</v>
          </cell>
        </row>
        <row r="4061">
          <cell r="A4061">
            <v>57011</v>
          </cell>
          <cell r="B4061" t="str">
            <v>Asociación de Recicladores Mi Bella Villas</v>
          </cell>
          <cell r="C4061">
            <v>44483</v>
          </cell>
          <cell r="D4061" t="str">
            <v>901500487-7</v>
          </cell>
          <cell r="E4061" t="str">
            <v>OPERATIVA</v>
          </cell>
          <cell r="F4061">
            <v>44382</v>
          </cell>
          <cell r="G4061" t="str">
            <v>ACTUALIZACION</v>
          </cell>
          <cell r="H4061">
            <v>45401</v>
          </cell>
          <cell r="I4061" t="str">
            <v>GERMAN DAVID CABRERA TORRES</v>
          </cell>
          <cell r="J4061">
            <v>25843</v>
          </cell>
          <cell r="K4061" t="str">
            <v>Calle 8 No 8 41</v>
          </cell>
          <cell r="L4061" t="str">
            <v>CUNDINAMARCA</v>
          </cell>
          <cell r="M4061" t="str">
            <v>VILLA DE SAN DIEGO DE UBATE</v>
          </cell>
          <cell r="N4061" t="str">
            <v>3008543  |  3008543</v>
          </cell>
          <cell r="O4061">
            <v>3008543367</v>
          </cell>
          <cell r="P4061" t="str">
            <v>agerencia@mibellavilla.com.co</v>
          </cell>
          <cell r="Q4061" t="str">
            <v>SIN ANIMO DE LUCRO</v>
          </cell>
          <cell r="R4061" t="str">
            <v>ORGANIZACION AUTORIZADA</v>
          </cell>
        </row>
        <row r="4062">
          <cell r="A4062">
            <v>57070</v>
          </cell>
          <cell r="B4062" t="str">
            <v>ASOMUNDO RECICLABLE</v>
          </cell>
          <cell r="C4062">
            <v>44389</v>
          </cell>
          <cell r="D4062" t="str">
            <v>901499421-8</v>
          </cell>
          <cell r="E4062" t="str">
            <v>OPERATIVA</v>
          </cell>
          <cell r="F4062">
            <v>44384</v>
          </cell>
          <cell r="G4062" t="str">
            <v>INSCRIPCION</v>
          </cell>
          <cell r="H4062">
            <v>44398</v>
          </cell>
          <cell r="I4062" t="str">
            <v>SARA ALEJANDRA GOMEZ RUA</v>
          </cell>
          <cell r="J4062">
            <v>11001</v>
          </cell>
          <cell r="K4062" t="str">
            <v>CR 99 D #40 A SUR 57</v>
          </cell>
          <cell r="L4062" t="str">
            <v>BOGOTÁ, D.C.</v>
          </cell>
          <cell r="M4062" t="str">
            <v>BOGOTA, D.C.</v>
          </cell>
          <cell r="N4062" t="str">
            <v>4663763  |  4663763</v>
          </cell>
          <cell r="O4062">
            <v>3223318708</v>
          </cell>
          <cell r="P4062" t="str">
            <v>asoreciclable@gmail.com</v>
          </cell>
          <cell r="Q4062" t="str">
            <v>SIN ANIMO DE LUCRO</v>
          </cell>
          <cell r="R4062" t="str">
            <v>ORGANIZACION AUTORIZADA</v>
          </cell>
        </row>
        <row r="4063">
          <cell r="A4063">
            <v>57090</v>
          </cell>
          <cell r="B4063" t="str">
            <v xml:space="preserve">ASOCIACION NACIONAL DE RECICLADORES DE ARBELAEZ UNIDOS POR EL MEDIO AMBIENTE </v>
          </cell>
          <cell r="C4063">
            <v>44432</v>
          </cell>
          <cell r="D4063" t="str">
            <v>901499955-9</v>
          </cell>
          <cell r="E4063" t="str">
            <v>OPERATIVA</v>
          </cell>
          <cell r="F4063">
            <v>44385</v>
          </cell>
          <cell r="G4063" t="str">
            <v>ACTUALIZACION</v>
          </cell>
          <cell r="H4063">
            <v>45686</v>
          </cell>
          <cell r="I4063" t="str">
            <v>ANGIE KATERINE VALERO TOVAR</v>
          </cell>
          <cell r="J4063">
            <v>25053</v>
          </cell>
          <cell r="K4063" t="str">
            <v>VEREDA SAN ANTONIO FINCA LOS CLAVELES</v>
          </cell>
          <cell r="L4063" t="str">
            <v>CUNDINAMARCA</v>
          </cell>
          <cell r="M4063" t="str">
            <v>ARBELAEZ</v>
          </cell>
          <cell r="N4063" t="str">
            <v>8686028  |  8686128</v>
          </cell>
          <cell r="O4063">
            <v>3124215142</v>
          </cell>
          <cell r="P4063" t="str">
            <v>asociacionrumadac@gmail.com</v>
          </cell>
          <cell r="Q4063" t="str">
            <v>SIN ANIMO DE LUCRO</v>
          </cell>
          <cell r="R4063" t="str">
            <v>ORGANIZACION AUTORIZADA</v>
          </cell>
        </row>
        <row r="4064">
          <cell r="A4064">
            <v>57112</v>
          </cell>
          <cell r="B4064" t="str">
            <v>CORPORACIÓN BIOEFICIENCIA</v>
          </cell>
          <cell r="C4064">
            <v>44527</v>
          </cell>
          <cell r="D4064" t="str">
            <v>901499312-3</v>
          </cell>
          <cell r="E4064" t="str">
            <v>OPERATIVA</v>
          </cell>
          <cell r="F4064">
            <v>44384</v>
          </cell>
          <cell r="G4064" t="str">
            <v>ACTUALIZACION</v>
          </cell>
          <cell r="H4064">
            <v>45383</v>
          </cell>
          <cell r="I4064" t="str">
            <v>BRANDON SANCHEZ NARANJO</v>
          </cell>
          <cell r="J4064">
            <v>11001</v>
          </cell>
          <cell r="K4064" t="str">
            <v>Cra 81 H Bis # 41 F - 36 Sur</v>
          </cell>
          <cell r="L4064" t="str">
            <v>BOGOTÁ, D.C.</v>
          </cell>
          <cell r="M4064" t="str">
            <v>BOGOTA, D.C.</v>
          </cell>
          <cell r="N4064" t="str">
            <v>0000000  |  0000000</v>
          </cell>
          <cell r="O4064">
            <v>3003225699</v>
          </cell>
          <cell r="P4064" t="str">
            <v>Corpoefficiencia@gmail.com</v>
          </cell>
          <cell r="Q4064" t="str">
            <v>CORPORACION</v>
          </cell>
          <cell r="R4064" t="str">
            <v>ORGANIZACION AUTORIZADA</v>
          </cell>
        </row>
        <row r="4065">
          <cell r="A4065">
            <v>57170</v>
          </cell>
          <cell r="B4065" t="str">
            <v>ASOCIACIÓN DE RECICLADORES EN DEFENSA DEL MEDIO AMBIENTE</v>
          </cell>
          <cell r="C4065">
            <v>44393</v>
          </cell>
          <cell r="D4065" t="str">
            <v>901490189-2</v>
          </cell>
          <cell r="E4065" t="str">
            <v>OPERATIVA</v>
          </cell>
          <cell r="F4065">
            <v>44336</v>
          </cell>
          <cell r="G4065" t="str">
            <v>INSCRIPCION</v>
          </cell>
          <cell r="H4065">
            <v>44403</v>
          </cell>
          <cell r="I4065" t="str">
            <v>HENRY MAURICIO QUITIAN  ROMERO</v>
          </cell>
          <cell r="J4065">
            <v>11001</v>
          </cell>
          <cell r="K4065" t="str">
            <v>Cra 4b este 101a - sur</v>
          </cell>
          <cell r="L4065" t="str">
            <v>BOGOTÁ, D.C.</v>
          </cell>
          <cell r="M4065" t="str">
            <v>BOGOTA, D.C.</v>
          </cell>
          <cell r="N4065" t="str">
            <v>0000000  |  0000000</v>
          </cell>
          <cell r="O4065">
            <v>3208801749</v>
          </cell>
          <cell r="P4065" t="str">
            <v>aredema@outlook.com</v>
          </cell>
          <cell r="Q4065" t="str">
            <v>SIN ANIMO DE LUCRO</v>
          </cell>
          <cell r="R4065" t="str">
            <v>ORGANIZACION AUTORIZADA</v>
          </cell>
        </row>
        <row r="4066">
          <cell r="A4066">
            <v>57190</v>
          </cell>
          <cell r="B4066" t="str">
            <v>AGROWPLAST S.A.S. E.S.P.</v>
          </cell>
          <cell r="C4066">
            <v>44439</v>
          </cell>
          <cell r="D4066" t="str">
            <v>901345129-0</v>
          </cell>
          <cell r="E4066" t="str">
            <v>OPERATIVA</v>
          </cell>
          <cell r="F4066">
            <v>44399</v>
          </cell>
          <cell r="G4066" t="str">
            <v>INSCRIPCION</v>
          </cell>
          <cell r="H4066">
            <v>44475</v>
          </cell>
          <cell r="I4066" t="str">
            <v>CAROLINA VALENCIA JARAMILLO</v>
          </cell>
          <cell r="J4066">
            <v>85001</v>
          </cell>
          <cell r="K4066" t="str">
            <v>CALLE 40 4A 10</v>
          </cell>
          <cell r="L4066" t="str">
            <v>CASANARE</v>
          </cell>
          <cell r="M4066" t="str">
            <v>YOPAL</v>
          </cell>
          <cell r="N4066" t="str">
            <v>3186835  |  3223366</v>
          </cell>
          <cell r="O4066">
            <v>3186835624</v>
          </cell>
          <cell r="P4066" t="str">
            <v>agrowplast@gmail.com</v>
          </cell>
          <cell r="Q4066" t="str">
            <v>SOCIEDAD POR ACCIONES SIMPLIFICADA</v>
          </cell>
          <cell r="R4066" t="str">
            <v>SOCIEDADES (EMPRESA DE SERVICIOS PUBLICOS)</v>
          </cell>
        </row>
        <row r="4067">
          <cell r="A4067">
            <v>57211</v>
          </cell>
          <cell r="B4067" t="str">
            <v>ASOCIACION DE RECICLADORES DEL SUR</v>
          </cell>
          <cell r="C4067">
            <v>44425</v>
          </cell>
          <cell r="D4067" t="str">
            <v>901500864-0</v>
          </cell>
          <cell r="E4067" t="str">
            <v>OPERATIVA</v>
          </cell>
          <cell r="F4067">
            <v>44376</v>
          </cell>
          <cell r="G4067" t="str">
            <v>ACTUALIZACION</v>
          </cell>
          <cell r="H4067">
            <v>45406</v>
          </cell>
          <cell r="I4067" t="str">
            <v>MARIA DE LA PAZ  BELTRAN  PARRAGA</v>
          </cell>
          <cell r="J4067">
            <v>11001</v>
          </cell>
          <cell r="K4067" t="str">
            <v>delsurasociacion@gmail.com</v>
          </cell>
          <cell r="L4067" t="str">
            <v>BOGOTÁ, D.C.</v>
          </cell>
          <cell r="M4067" t="str">
            <v>BOGOTA, D.C.</v>
          </cell>
          <cell r="N4067" t="str">
            <v>4836627  |  0000000</v>
          </cell>
          <cell r="O4067">
            <v>3144356515</v>
          </cell>
          <cell r="P4067" t="str">
            <v>delsurasociacion@gmail.com</v>
          </cell>
          <cell r="Q4067" t="str">
            <v>SIN ANIMO DE LUCRO</v>
          </cell>
          <cell r="R4067" t="str">
            <v>ORGANIZACION AUTORIZADA</v>
          </cell>
        </row>
        <row r="4068">
          <cell r="A4068">
            <v>57270</v>
          </cell>
          <cell r="B4068" t="str">
            <v>ASOCIACIÓN DE RECICLADORES REGION CARIBE</v>
          </cell>
          <cell r="C4068">
            <v>44399</v>
          </cell>
          <cell r="D4068" t="str">
            <v>901443240-0</v>
          </cell>
          <cell r="E4068" t="str">
            <v>OPERATIVA</v>
          </cell>
          <cell r="F4068">
            <v>44202</v>
          </cell>
          <cell r="G4068" t="str">
            <v>ACTUALIZACION</v>
          </cell>
          <cell r="H4068">
            <v>45707</v>
          </cell>
          <cell r="I4068" t="str">
            <v>CARLOS ALBERTO SIMANCAS MEDINA</v>
          </cell>
          <cell r="J4068">
            <v>8001</v>
          </cell>
          <cell r="K4068" t="str">
            <v>Calle 39 #27 105 Bodega 15</v>
          </cell>
          <cell r="L4068" t="str">
            <v>ATLÁNTICO</v>
          </cell>
          <cell r="M4068" t="str">
            <v>BARRANQUILLA</v>
          </cell>
          <cell r="N4068" t="str">
            <v>3044865  |  3044865</v>
          </cell>
          <cell r="O4068">
            <v>3044865492</v>
          </cell>
          <cell r="P4068" t="str">
            <v>asocaribe01@gmail.com</v>
          </cell>
          <cell r="Q4068" t="str">
            <v>SIN ANIMO DE LUCRO</v>
          </cell>
          <cell r="R4068" t="str">
            <v>ORGANIZACION AUTORIZADA</v>
          </cell>
        </row>
        <row r="4069">
          <cell r="A4069">
            <v>57271</v>
          </cell>
          <cell r="B4069" t="str">
            <v>ASOCIACION AMBIENTAL DE RECUPERADORES Y RECICLADORES CAVA 88</v>
          </cell>
          <cell r="C4069">
            <v>44418</v>
          </cell>
          <cell r="D4069" t="str">
            <v>901502347-3</v>
          </cell>
          <cell r="E4069" t="str">
            <v>OPERATIVA</v>
          </cell>
          <cell r="F4069">
            <v>44092</v>
          </cell>
          <cell r="G4069" t="str">
            <v>INSCRIPCION</v>
          </cell>
          <cell r="H4069">
            <v>44435</v>
          </cell>
          <cell r="I4069" t="str">
            <v>JORGE ARVEY CASASBUENAS ESCOBAR</v>
          </cell>
          <cell r="J4069">
            <v>11001</v>
          </cell>
          <cell r="K4069" t="str">
            <v>CR 68 G No 9 C - 97</v>
          </cell>
          <cell r="L4069" t="str">
            <v>BOGOTÁ, D.C.</v>
          </cell>
          <cell r="M4069" t="str">
            <v>BOGOTA, D.C.</v>
          </cell>
          <cell r="N4069" t="str">
            <v>3138518  |  3505691</v>
          </cell>
          <cell r="O4069">
            <v>3138518319</v>
          </cell>
          <cell r="P4069" t="str">
            <v>asoambiental88@gmail.com</v>
          </cell>
          <cell r="Q4069" t="str">
            <v>SIN ANIMO DE LUCRO</v>
          </cell>
          <cell r="R4069" t="str">
            <v>ORGANIZACION AUTORIZADA</v>
          </cell>
        </row>
        <row r="4070">
          <cell r="A4070">
            <v>57272</v>
          </cell>
          <cell r="B4070" t="str">
            <v>ASOCIACION DE RECICLADORES HUELLA VERDE</v>
          </cell>
          <cell r="C4070">
            <v>45075</v>
          </cell>
          <cell r="D4070" t="str">
            <v>901360244-2</v>
          </cell>
          <cell r="E4070" t="str">
            <v>OPERATIVA</v>
          </cell>
          <cell r="F4070">
            <v>43671</v>
          </cell>
          <cell r="G4070" t="str">
            <v>ACTUALIZACION</v>
          </cell>
          <cell r="H4070">
            <v>45691</v>
          </cell>
          <cell r="I4070" t="str">
            <v xml:space="preserve">BLANCA PRAXEDIS HIDALGO  TORRES </v>
          </cell>
          <cell r="J4070">
            <v>50001</v>
          </cell>
          <cell r="K4070" t="str">
            <v>CRA 48 # 83 36 SUR MZ U CS 7 BRR CAMBULOS</v>
          </cell>
          <cell r="L4070" t="str">
            <v>META</v>
          </cell>
          <cell r="M4070" t="str">
            <v>VILLAVICENCIO</v>
          </cell>
          <cell r="N4070" t="str">
            <v>3209122  |  3209122</v>
          </cell>
          <cell r="O4070">
            <v>3209122892</v>
          </cell>
          <cell r="P4070" t="str">
            <v>asr.huellaverde@gmail.com</v>
          </cell>
          <cell r="Q4070" t="str">
            <v>ASOCIACION DE USUARIOS</v>
          </cell>
          <cell r="R4070" t="str">
            <v>ORGANIZACION AUTORIZADA</v>
          </cell>
        </row>
        <row r="4071">
          <cell r="A4071">
            <v>57290</v>
          </cell>
          <cell r="B4071" t="str">
            <v>ASOAMBIENTAL NACIONAL</v>
          </cell>
          <cell r="C4071">
            <v>44401</v>
          </cell>
          <cell r="D4071" t="str">
            <v>901503601-4</v>
          </cell>
          <cell r="E4071" t="str">
            <v>OPERATIVA</v>
          </cell>
          <cell r="F4071">
            <v>44398</v>
          </cell>
          <cell r="G4071" t="str">
            <v>ACTUALIZACION</v>
          </cell>
          <cell r="H4071">
            <v>45720</v>
          </cell>
          <cell r="I4071" t="str">
            <v>JAVIER AREVALO  ARIZA</v>
          </cell>
          <cell r="J4071">
            <v>11001</v>
          </cell>
          <cell r="K4071" t="str">
            <v>Cl 56F Sur 96 15</v>
          </cell>
          <cell r="L4071" t="str">
            <v>BOGOTÁ, D.C.</v>
          </cell>
          <cell r="M4071" t="str">
            <v>BOGOTA, D.C.</v>
          </cell>
          <cell r="N4071" t="str">
            <v>3142121  |  3142121</v>
          </cell>
          <cell r="O4071">
            <v>3142121468</v>
          </cell>
          <cell r="P4071" t="str">
            <v>asoambientalnacional@gmail.com</v>
          </cell>
          <cell r="Q4071" t="str">
            <v>SIN ANIMO DE LUCRO</v>
          </cell>
          <cell r="R4071" t="str">
            <v>ORGANIZACION AUTORIZADA</v>
          </cell>
        </row>
        <row r="4072">
          <cell r="A4072">
            <v>57350</v>
          </cell>
          <cell r="B4072" t="str">
            <v>ASOCIACION DE RECICLADORES DIOS VIVE</v>
          </cell>
          <cell r="C4072">
            <v>44431</v>
          </cell>
          <cell r="D4072" t="str">
            <v>901502891-9</v>
          </cell>
          <cell r="E4072" t="str">
            <v>OPERATIVA</v>
          </cell>
          <cell r="F4072">
            <v>44396</v>
          </cell>
          <cell r="G4072" t="str">
            <v>ACTUALIZACION</v>
          </cell>
          <cell r="H4072">
            <v>45730</v>
          </cell>
          <cell r="I4072" t="str">
            <v>MARTHA LILIANA CARVAJAL GOMEZ</v>
          </cell>
          <cell r="J4072">
            <v>11001</v>
          </cell>
          <cell r="K4072" t="str">
            <v>Cra 81 G 41 F 12</v>
          </cell>
          <cell r="L4072" t="str">
            <v>BOGOTÁ, D.C.</v>
          </cell>
          <cell r="M4072" t="str">
            <v>BOGOTA, D.C.</v>
          </cell>
          <cell r="N4072" t="str">
            <v>9049785  |  4638746</v>
          </cell>
          <cell r="O4072">
            <v>3209049785</v>
          </cell>
          <cell r="P4072" t="str">
            <v>asociaciondiosvivie@gmail.com</v>
          </cell>
          <cell r="Q4072" t="str">
            <v>SIN ANIMO DE LUCRO</v>
          </cell>
          <cell r="R4072" t="str">
            <v>ORGANIZACION AUTORIZADA</v>
          </cell>
        </row>
        <row r="4073">
          <cell r="A4073">
            <v>57370</v>
          </cell>
          <cell r="B4073" t="str">
            <v>ASOCIACION DE RECLICLADORES DE AGUACHICA LAS BATEAS</v>
          </cell>
          <cell r="C4073">
            <v>44454</v>
          </cell>
          <cell r="D4073" t="str">
            <v>901353471-9</v>
          </cell>
          <cell r="E4073" t="str">
            <v>OPERATIVA</v>
          </cell>
          <cell r="F4073">
            <v>44358</v>
          </cell>
          <cell r="G4073" t="str">
            <v>ACTUALIZACION</v>
          </cell>
          <cell r="H4073">
            <v>45715</v>
          </cell>
          <cell r="I4073" t="str">
            <v xml:space="preserve">LUIS ALFREDO PARADA </v>
          </cell>
          <cell r="J4073">
            <v>20011</v>
          </cell>
          <cell r="K4073" t="str">
            <v>CALLE 13 N 15-40</v>
          </cell>
          <cell r="L4073" t="str">
            <v>CESAR</v>
          </cell>
          <cell r="M4073" t="str">
            <v>AGUACHICA</v>
          </cell>
          <cell r="N4073" t="str">
            <v>0000000  |  0000000</v>
          </cell>
          <cell r="O4073">
            <v>3122948923</v>
          </cell>
          <cell r="P4073" t="str">
            <v>asobateas@gmail.com</v>
          </cell>
          <cell r="Q4073" t="str">
            <v>SIN ANIMO DE LUCRO</v>
          </cell>
          <cell r="R4073" t="str">
            <v>ORGANIZACION AUTORIZADA</v>
          </cell>
        </row>
        <row r="4074">
          <cell r="A4074">
            <v>57390</v>
          </cell>
          <cell r="B4074" t="str">
            <v>ASOCIACIÓN RECUPERADORES AMBIENTALES UNIDOS POR EL MEDIO AMBIENTE</v>
          </cell>
          <cell r="C4074">
            <v>44406</v>
          </cell>
          <cell r="D4074" t="str">
            <v>901500513-0</v>
          </cell>
          <cell r="E4074" t="str">
            <v>OPERATIVA</v>
          </cell>
          <cell r="F4074">
            <v>44281</v>
          </cell>
          <cell r="G4074" t="str">
            <v>ACTUALIZACION</v>
          </cell>
          <cell r="H4074">
            <v>45709</v>
          </cell>
          <cell r="I4074" t="str">
            <v>SARA JULIANA RODRIGUEZ VELEZ</v>
          </cell>
          <cell r="J4074">
            <v>25645</v>
          </cell>
          <cell r="K4074" t="str">
            <v>Vda patio de 'bolas fca santa ana</v>
          </cell>
          <cell r="L4074" t="str">
            <v>CUNDINAMARCA</v>
          </cell>
          <cell r="M4074" t="str">
            <v>SAN ANTONIO DEL TEQUENDAMA</v>
          </cell>
          <cell r="N4074" t="str">
            <v>0000000  |  0000000</v>
          </cell>
          <cell r="O4074">
            <v>3132497169</v>
          </cell>
          <cell r="P4074" t="str">
            <v>rambientalesreupema@outlook.es</v>
          </cell>
          <cell r="Q4074" t="str">
            <v>SIN ANIMO DE LUCRO</v>
          </cell>
          <cell r="R4074" t="str">
            <v>ORGANIZACION AUTORIZADA</v>
          </cell>
        </row>
        <row r="4075">
          <cell r="A4075">
            <v>57490</v>
          </cell>
          <cell r="B4075" t="str">
            <v>ASOCIACION DE RECICLADORES NUEVA VIDA</v>
          </cell>
          <cell r="C4075">
            <v>44409</v>
          </cell>
          <cell r="D4075" t="str">
            <v>901498541-9</v>
          </cell>
          <cell r="E4075" t="str">
            <v>OPERATIVA</v>
          </cell>
          <cell r="F4075">
            <v>44364</v>
          </cell>
          <cell r="G4075" t="str">
            <v>ACTUALIZACION</v>
          </cell>
          <cell r="H4075">
            <v>45720</v>
          </cell>
          <cell r="I4075" t="str">
            <v>JUAN ARBEI ACOSTA BAOS</v>
          </cell>
          <cell r="J4075">
            <v>11001</v>
          </cell>
          <cell r="K4075" t="str">
            <v>CL 40 C SUR 80 F 29</v>
          </cell>
          <cell r="L4075" t="str">
            <v>BOGOTÁ, D.C.</v>
          </cell>
          <cell r="M4075" t="str">
            <v>BOGOTA, D.C.</v>
          </cell>
          <cell r="N4075" t="str">
            <v>3132655  |  3132655</v>
          </cell>
          <cell r="O4075">
            <v>3132655447</v>
          </cell>
          <cell r="P4075" t="str">
            <v>asonuvid1@gmail.com</v>
          </cell>
          <cell r="Q4075" t="str">
            <v>SIN ANIMO DE LUCRO</v>
          </cell>
          <cell r="R4075" t="str">
            <v>ORGANIZACION AUTORIZADA</v>
          </cell>
        </row>
        <row r="4076">
          <cell r="A4076">
            <v>57510</v>
          </cell>
          <cell r="B4076" t="str">
            <v>ASOCIACION GREMIAL DE RECICLADORES ECOCHIQUINQUIRA ESP</v>
          </cell>
          <cell r="C4076">
            <v>44410</v>
          </cell>
          <cell r="D4076" t="str">
            <v>901438427-0</v>
          </cell>
          <cell r="E4076" t="str">
            <v>OPERATIVA</v>
          </cell>
          <cell r="F4076">
            <v>44168</v>
          </cell>
          <cell r="G4076" t="str">
            <v>ACTUALIZACION</v>
          </cell>
          <cell r="H4076">
            <v>45531</v>
          </cell>
          <cell r="I4076" t="str">
            <v>JIMMY RAUL SALAMANCA GONZALEZ</v>
          </cell>
          <cell r="J4076">
            <v>15176</v>
          </cell>
          <cell r="K4076" t="str">
            <v>Calle 15 Sur # 8A-65 Barrio los Olivos</v>
          </cell>
          <cell r="L4076" t="str">
            <v>BOYACÁ</v>
          </cell>
          <cell r="M4076" t="str">
            <v>CHIQUINQUIRA</v>
          </cell>
          <cell r="N4076" t="str">
            <v>0000000  |  0000000</v>
          </cell>
          <cell r="O4076">
            <v>3228907245</v>
          </cell>
          <cell r="P4076" t="str">
            <v>ecochiquinquira@gmail.com</v>
          </cell>
          <cell r="Q4076" t="str">
            <v>SIN ANIMO DE LUCRO</v>
          </cell>
          <cell r="R4076" t="str">
            <v>ORGANIZACION AUTORIZADA</v>
          </cell>
        </row>
        <row r="4077">
          <cell r="A4077">
            <v>57532</v>
          </cell>
          <cell r="B4077" t="str">
            <v>INVERSIONES Y CONSTRUCTORA VIPLUS 2020 SAS E.S.P.</v>
          </cell>
          <cell r="C4077">
            <v>44483</v>
          </cell>
          <cell r="D4077" t="str">
            <v>901365277-8</v>
          </cell>
          <cell r="E4077" t="str">
            <v>OPERATIVA</v>
          </cell>
          <cell r="F4077">
            <v>44013</v>
          </cell>
          <cell r="G4077" t="str">
            <v>ACTUALIZACION</v>
          </cell>
          <cell r="H4077">
            <v>44650</v>
          </cell>
          <cell r="I4077" t="str">
            <v>CAMILA ANDREA VANEGAS REYES</v>
          </cell>
          <cell r="J4077">
            <v>11001</v>
          </cell>
          <cell r="K4077" t="str">
            <v>CALLE 19 5 30 OF. 2502</v>
          </cell>
          <cell r="L4077" t="str">
            <v>BOGOTÁ, D.C.</v>
          </cell>
          <cell r="M4077" t="str">
            <v>BOGOTA, D.C.</v>
          </cell>
          <cell r="N4077" t="str">
            <v>7507933  |  7507933</v>
          </cell>
          <cell r="O4077">
            <v>3008371664</v>
          </cell>
          <cell r="P4077" t="str">
            <v>utviplus29@gmail.com</v>
          </cell>
          <cell r="Q4077" t="str">
            <v>SOCIEDAD POR ACCIONES SIMPLIFICADA</v>
          </cell>
          <cell r="R4077" t="str">
            <v>SOCIEDADES (EMPRESA DE SERVICIOS PUBLICOS)</v>
          </cell>
        </row>
        <row r="4078">
          <cell r="A4078">
            <v>57533</v>
          </cell>
          <cell r="B4078" t="str">
            <v>ASOCIACION DE RECICLADORES LA ESPERANZA WM</v>
          </cell>
          <cell r="C4078">
            <v>44445</v>
          </cell>
          <cell r="D4078" t="str">
            <v>901505133-8</v>
          </cell>
          <cell r="E4078" t="str">
            <v>OPERATIVA</v>
          </cell>
          <cell r="F4078">
            <v>44404</v>
          </cell>
          <cell r="G4078" t="str">
            <v>ACTUALIZACION</v>
          </cell>
          <cell r="H4078">
            <v>45709</v>
          </cell>
          <cell r="I4078" t="str">
            <v>LEIDY ROCIO GARCIA DIAZ</v>
          </cell>
          <cell r="J4078">
            <v>11001</v>
          </cell>
          <cell r="K4078" t="str">
            <v>Calle 22 J Bis # 123 A 06</v>
          </cell>
          <cell r="L4078" t="str">
            <v>BOGOTÁ, D.C.</v>
          </cell>
          <cell r="M4078" t="str">
            <v>BOGOTA, D.C.</v>
          </cell>
          <cell r="N4078" t="str">
            <v>3212657  |  3212657</v>
          </cell>
          <cell r="O4078">
            <v>3204811294</v>
          </cell>
          <cell r="P4078" t="str">
            <v>aso.laesperanzawm@gmail.com</v>
          </cell>
          <cell r="Q4078" t="str">
            <v>SIN ANIMO DE LUCRO</v>
          </cell>
          <cell r="R4078" t="str">
            <v>ORGANIZACION AUTORIZADA</v>
          </cell>
        </row>
        <row r="4079">
          <cell r="A4079">
            <v>57571</v>
          </cell>
          <cell r="B4079" t="str">
            <v>ASOCIACION DE USUARIOS DEL ACUEDUCTO VEREDAL TIESTOS PADILLA</v>
          </cell>
          <cell r="C4079">
            <v>44412</v>
          </cell>
          <cell r="D4079" t="str">
            <v>901457255-1</v>
          </cell>
          <cell r="E4079" t="str">
            <v>OPERATIVA</v>
          </cell>
          <cell r="F4079">
            <v>44242</v>
          </cell>
          <cell r="G4079" t="str">
            <v>ACTUALIZACION</v>
          </cell>
          <cell r="H4079">
            <v>45440</v>
          </cell>
          <cell r="I4079" t="str">
            <v>NEYI DUQUE LOAIZA</v>
          </cell>
          <cell r="J4079">
            <v>73408</v>
          </cell>
          <cell r="K4079" t="str">
            <v>vereda padilla</v>
          </cell>
          <cell r="L4079" t="str">
            <v>TOLIMA</v>
          </cell>
          <cell r="M4079" t="str">
            <v>LERIDA</v>
          </cell>
          <cell r="N4079" t="str">
            <v>3102744  |  3138462</v>
          </cell>
          <cell r="O4079">
            <v>3102744498</v>
          </cell>
          <cell r="P4079" t="str">
            <v>acueductopadilla@gmail.com</v>
          </cell>
          <cell r="Q4079" t="str">
            <v>ASOCIACION DE USUARIOS</v>
          </cell>
          <cell r="R4079" t="str">
            <v>ORGANIZACION AUTORIZADA</v>
          </cell>
        </row>
        <row r="4080">
          <cell r="A4080">
            <v>57591</v>
          </cell>
          <cell r="B4080" t="str">
            <v>EMPRESA REGIONAL DE APROVECHAMIENTO S.A.S. E.S.P. B.I.C.</v>
          </cell>
          <cell r="C4080">
            <v>44491</v>
          </cell>
          <cell r="D4080" t="str">
            <v>901504347-2</v>
          </cell>
          <cell r="E4080" t="str">
            <v>OPERATIVA</v>
          </cell>
          <cell r="F4080">
            <v>44440</v>
          </cell>
          <cell r="G4080" t="str">
            <v>ACTUALIZACION</v>
          </cell>
          <cell r="H4080">
            <v>45708</v>
          </cell>
          <cell r="I4080" t="str">
            <v>EDISSON EDUARDO TOVAR SARMIENTO</v>
          </cell>
          <cell r="J4080">
            <v>25307</v>
          </cell>
          <cell r="K4080" t="str">
            <v>CARRERA 4 N° 22 - 89</v>
          </cell>
          <cell r="L4080" t="str">
            <v>CUNDINAMARCA</v>
          </cell>
          <cell r="M4080" t="str">
            <v>GIRARDOT</v>
          </cell>
          <cell r="N4080" t="str">
            <v>8452875  |  8452875</v>
          </cell>
          <cell r="O4080">
            <v>3105553209</v>
          </cell>
          <cell r="P4080" t="str">
            <v>emprasas.espbic@gmail.com</v>
          </cell>
          <cell r="Q4080" t="str">
            <v>SOCIEDAD POR ACCIONES SIMPLIFICADA</v>
          </cell>
          <cell r="R4080" t="str">
            <v>SOCIEDADES (EMPRESA DE SERVICIOS PUBLICOS)</v>
          </cell>
        </row>
        <row r="4081">
          <cell r="A4081">
            <v>57592</v>
          </cell>
          <cell r="B4081" t="str">
            <v xml:space="preserve">ASOCIACION DE RECUPERADORES BIOUNIVERSO </v>
          </cell>
          <cell r="C4081">
            <v>44484</v>
          </cell>
          <cell r="D4081" t="str">
            <v>901409637-7</v>
          </cell>
          <cell r="E4081" t="str">
            <v>OPERATIVA</v>
          </cell>
          <cell r="F4081">
            <v>44084</v>
          </cell>
          <cell r="G4081" t="str">
            <v>ACTUALIZACION</v>
          </cell>
          <cell r="H4081">
            <v>45364</v>
          </cell>
          <cell r="I4081" t="str">
            <v xml:space="preserve">CLAUDIA PATRICIA MURCIA </v>
          </cell>
          <cell r="J4081">
            <v>11001</v>
          </cell>
          <cell r="K4081" t="str">
            <v>CALLE 5 C 30 75 SUR</v>
          </cell>
          <cell r="L4081" t="str">
            <v>BOGOTÁ, D.C.</v>
          </cell>
          <cell r="M4081" t="str">
            <v>BOGOTA, D.C.</v>
          </cell>
          <cell r="N4081" t="str">
            <v>3115576  |  3115576</v>
          </cell>
          <cell r="O4081">
            <v>3115576898</v>
          </cell>
          <cell r="P4081" t="str">
            <v>asorecuperadoresbiouniverso@gmail.com</v>
          </cell>
          <cell r="Q4081" t="str">
            <v>SIN ANIMO DE LUCRO</v>
          </cell>
          <cell r="R4081" t="str">
            <v>ORGANIZACION AUTORIZADA</v>
          </cell>
        </row>
        <row r="4082">
          <cell r="A4082">
            <v>57630</v>
          </cell>
          <cell r="B4082" t="str">
            <v>ECOAMBIENTE</v>
          </cell>
          <cell r="C4082">
            <v>44873</v>
          </cell>
          <cell r="D4082" t="str">
            <v>901507414-1</v>
          </cell>
          <cell r="E4082" t="str">
            <v>OPERATIVA</v>
          </cell>
          <cell r="F4082">
            <v>44835</v>
          </cell>
          <cell r="G4082" t="str">
            <v>ACTUALIZACION</v>
          </cell>
          <cell r="H4082">
            <v>45491</v>
          </cell>
          <cell r="I4082" t="str">
            <v>CESAR AUGUSTO RINCON DUENAS</v>
          </cell>
          <cell r="J4082">
            <v>50001</v>
          </cell>
          <cell r="K4082" t="str">
            <v>CALLE 33 26 79</v>
          </cell>
          <cell r="L4082" t="str">
            <v>META</v>
          </cell>
          <cell r="M4082" t="str">
            <v>VILLAVICENCIO</v>
          </cell>
          <cell r="N4082" t="str">
            <v>6740964  |  6740963</v>
          </cell>
          <cell r="O4082">
            <v>3229091800</v>
          </cell>
          <cell r="P4082" t="str">
            <v>ecoambienteesp@gmail.com</v>
          </cell>
          <cell r="Q4082" t="str">
            <v>SIN ANIMO DE LUCRO</v>
          </cell>
          <cell r="R4082" t="str">
            <v>ORGANIZACION AUTORIZADA</v>
          </cell>
        </row>
        <row r="4083">
          <cell r="A4083">
            <v>57650</v>
          </cell>
          <cell r="B4083" t="str">
            <v>ASOCIACION AMBIENTAL DE RECOLECCION DE RESIDUOS E.S.P</v>
          </cell>
          <cell r="C4083">
            <v>44551</v>
          </cell>
          <cell r="D4083" t="str">
            <v>901486447-2</v>
          </cell>
          <cell r="E4083" t="str">
            <v>OPERATIVA</v>
          </cell>
          <cell r="F4083">
            <v>44326</v>
          </cell>
          <cell r="G4083" t="str">
            <v>ACTUALIZACION</v>
          </cell>
          <cell r="H4083">
            <v>45705</v>
          </cell>
          <cell r="I4083" t="str">
            <v>JOSE JOAQUIN BUITRAGO CANON</v>
          </cell>
          <cell r="J4083">
            <v>11001</v>
          </cell>
          <cell r="K4083" t="str">
            <v>calle 64 126 A 39</v>
          </cell>
          <cell r="L4083" t="str">
            <v>BOGOTÁ, D.C.</v>
          </cell>
          <cell r="M4083" t="str">
            <v>BOGOTA, D.C.</v>
          </cell>
          <cell r="N4083" t="str">
            <v>0000000  |  0000000</v>
          </cell>
          <cell r="O4083">
            <v>3142969872</v>
          </cell>
          <cell r="P4083" t="str">
            <v>inforeciclajemasivo@gmail.com</v>
          </cell>
          <cell r="Q4083" t="str">
            <v>SIN ANIMO DE LUCRO</v>
          </cell>
          <cell r="R4083" t="str">
            <v>ORGANIZACION AUTORIZADA</v>
          </cell>
        </row>
        <row r="4084">
          <cell r="A4084">
            <v>57690</v>
          </cell>
          <cell r="B4084" t="str">
            <v>ASOCIACION DE RECICLADORES DE OFICIO PUNTO ECOLOGICO</v>
          </cell>
          <cell r="C4084">
            <v>44441</v>
          </cell>
          <cell r="D4084" t="str">
            <v>901508284-5</v>
          </cell>
          <cell r="E4084" t="str">
            <v>OPERATIVA</v>
          </cell>
          <cell r="F4084">
            <v>44417</v>
          </cell>
          <cell r="G4084" t="str">
            <v>ACTUALIZACION</v>
          </cell>
          <cell r="H4084">
            <v>45714</v>
          </cell>
          <cell r="I4084" t="str">
            <v>FREITHER AGUILAR RIVAS</v>
          </cell>
          <cell r="J4084">
            <v>76001</v>
          </cell>
          <cell r="K4084" t="str">
            <v>CR 27 72 W 15</v>
          </cell>
          <cell r="L4084" t="str">
            <v>VALLE DEL CAUCA</v>
          </cell>
          <cell r="M4084" t="str">
            <v>CALI</v>
          </cell>
          <cell r="N4084" t="str">
            <v>3830828  |  3830828</v>
          </cell>
          <cell r="O4084">
            <v>3205761537</v>
          </cell>
          <cell r="P4084" t="str">
            <v>gerentepuntoecologico@gmail.com</v>
          </cell>
          <cell r="Q4084" t="str">
            <v>EMPRESA ASOCIATIVA DE TRABAJO</v>
          </cell>
          <cell r="R4084" t="str">
            <v>ORGANIZACION AUTORIZADA</v>
          </cell>
        </row>
        <row r="4085">
          <cell r="A4085">
            <v>57710</v>
          </cell>
          <cell r="B4085" t="str">
            <v>EMPRESA DE SERVICIOS PUBLICOS DE MONTECRISTO S.A E.S.P</v>
          </cell>
          <cell r="C4085">
            <v>45408</v>
          </cell>
          <cell r="D4085" t="str">
            <v>901509271-4</v>
          </cell>
          <cell r="E4085" t="str">
            <v>OPERATIVA</v>
          </cell>
          <cell r="F4085">
            <v>44419</v>
          </cell>
          <cell r="G4085" t="str">
            <v>INSCRIPCION</v>
          </cell>
          <cell r="H4085">
            <v>45428</v>
          </cell>
          <cell r="I4085" t="str">
            <v>JOSE ANTONIO BAOLDOVINO ESTRADA</v>
          </cell>
          <cell r="J4085">
            <v>13458</v>
          </cell>
          <cell r="K4085" t="str">
            <v>MCP MONTECRISTO</v>
          </cell>
          <cell r="L4085" t="str">
            <v>BOLÍVAR</v>
          </cell>
          <cell r="M4085" t="str">
            <v>MONTECRISTO</v>
          </cell>
          <cell r="N4085" t="str">
            <v>3183729  |  3183729</v>
          </cell>
          <cell r="O4085">
            <v>3183729085</v>
          </cell>
          <cell r="P4085" t="str">
            <v>emsercristo2022@gmail.com</v>
          </cell>
          <cell r="Q4085" t="str">
            <v>SOCIEDAD ANONIMA</v>
          </cell>
          <cell r="R4085" t="str">
            <v>SOCIEDADES (EMPRESA DE SERVICIOS PUBLICOS)</v>
          </cell>
        </row>
        <row r="4086">
          <cell r="A4086">
            <v>57712</v>
          </cell>
          <cell r="B4086" t="str">
            <v>AGUAS PALMASECA S.A.S. E.S.P.</v>
          </cell>
          <cell r="C4086">
            <v>44546</v>
          </cell>
          <cell r="D4086" t="str">
            <v>901450644-1</v>
          </cell>
          <cell r="E4086" t="str">
            <v>OPERATIVA</v>
          </cell>
          <cell r="F4086">
            <v>45139</v>
          </cell>
          <cell r="G4086" t="str">
            <v>ACTUALIZACION</v>
          </cell>
          <cell r="H4086">
            <v>45358</v>
          </cell>
          <cell r="I4086" t="str">
            <v xml:space="preserve">EDUARDO LOPEZ VASQUEZ </v>
          </cell>
          <cell r="J4086">
            <v>76520</v>
          </cell>
          <cell r="K4086" t="str">
            <v>VIA AEROPUERTO ALFONSO BONILLA ARAGON -CENCAR</v>
          </cell>
          <cell r="L4086" t="str">
            <v>VALLE DEL CAUCA</v>
          </cell>
          <cell r="M4086" t="str">
            <v>PALMIRA</v>
          </cell>
          <cell r="N4086" t="str">
            <v>3731117  |  3731117</v>
          </cell>
          <cell r="O4086">
            <v>3104613243</v>
          </cell>
          <cell r="P4086" t="str">
            <v>apsasesp@gmail.com</v>
          </cell>
          <cell r="Q4086" t="str">
            <v>SOCIEDAD ANONIMA</v>
          </cell>
          <cell r="R4086" t="str">
            <v>SOCIEDADES (EMPRESA DE SERVICIOS PUBLICOS)</v>
          </cell>
        </row>
        <row r="4087">
          <cell r="A4087">
            <v>57730</v>
          </cell>
          <cell r="B4087" t="str">
            <v>ASOCIACION DE RECICLADORES MEJORANDO EL MEDIO AMBIENTE</v>
          </cell>
          <cell r="C4087">
            <v>44448</v>
          </cell>
          <cell r="D4087" t="str">
            <v>901510257-2</v>
          </cell>
          <cell r="E4087" t="str">
            <v>OPERATIVA</v>
          </cell>
          <cell r="F4087">
            <v>44404</v>
          </cell>
          <cell r="G4087" t="str">
            <v>ACTUALIZACION</v>
          </cell>
          <cell r="H4087">
            <v>44733</v>
          </cell>
          <cell r="I4087" t="str">
            <v xml:space="preserve">JUAN FERNANDO VILLA ALVAREZ </v>
          </cell>
          <cell r="J4087">
            <v>5088</v>
          </cell>
          <cell r="K4087" t="str">
            <v xml:space="preserve"> Carrera 57 No. 50 34</v>
          </cell>
          <cell r="L4087" t="str">
            <v>ANTIOQUIA</v>
          </cell>
          <cell r="M4087" t="str">
            <v>BELLO</v>
          </cell>
          <cell r="N4087" t="str">
            <v>6169017  |  6169017</v>
          </cell>
          <cell r="O4087">
            <v>3042174099</v>
          </cell>
          <cell r="P4087" t="str">
            <v>mejorandoelmedioambiente@hotmail.com</v>
          </cell>
          <cell r="Q4087" t="str">
            <v>SIN ANIMO DE LUCRO</v>
          </cell>
          <cell r="R4087" t="str">
            <v>ORGANIZACION AUTORIZADA</v>
          </cell>
        </row>
        <row r="4088">
          <cell r="A4088">
            <v>57750</v>
          </cell>
          <cell r="B4088" t="str">
            <v>ASOCIACION DE USUARIOS DEL ACUEDUCTO AQUAVIDA DINAMICA</v>
          </cell>
          <cell r="C4088">
            <v>44967</v>
          </cell>
          <cell r="D4088" t="str">
            <v>901508826-7</v>
          </cell>
          <cell r="E4088" t="str">
            <v>OPERATIVA</v>
          </cell>
          <cell r="F4088">
            <v>44875</v>
          </cell>
          <cell r="G4088" t="str">
            <v>ACTUALIZACION</v>
          </cell>
          <cell r="H4088">
            <v>45454</v>
          </cell>
          <cell r="I4088" t="str">
            <v>MANUEL DIMITRI HOYOS RODRIGUEZ</v>
          </cell>
          <cell r="J4088">
            <v>19824</v>
          </cell>
          <cell r="K4088" t="str">
            <v>KM 4 VIA POPAYAN TOTOR PROYECTO VIENTOS DEL PURACÉ</v>
          </cell>
          <cell r="L4088" t="str">
            <v>CAUCA</v>
          </cell>
          <cell r="M4088" t="str">
            <v>TOTORO</v>
          </cell>
          <cell r="N4088" t="str">
            <v>8373170  |  8373170</v>
          </cell>
          <cell r="O4088">
            <v>3164819972</v>
          </cell>
          <cell r="P4088" t="str">
            <v>acueducto.aquavida@gmail.com</v>
          </cell>
          <cell r="Q4088" t="str">
            <v>ASOCIACION DE USUARIOS</v>
          </cell>
          <cell r="R4088" t="str">
            <v>ORGANIZACION AUTORIZADA</v>
          </cell>
        </row>
        <row r="4089">
          <cell r="A4089">
            <v>57790</v>
          </cell>
          <cell r="B4089" t="str">
            <v>EMPRESAS PÚBLICAS DE PIAMONTE AAA S.A.S E.S.P.</v>
          </cell>
          <cell r="C4089">
            <v>44424</v>
          </cell>
          <cell r="D4089" t="str">
            <v>901439755-6</v>
          </cell>
          <cell r="E4089" t="str">
            <v>OPERATIVA</v>
          </cell>
          <cell r="F4089">
            <v>44410</v>
          </cell>
          <cell r="G4089" t="str">
            <v>ACTUALIZACION</v>
          </cell>
          <cell r="H4089">
            <v>45730</v>
          </cell>
          <cell r="I4089" t="str">
            <v>YON FREDY CUELLAR LOPEZ</v>
          </cell>
          <cell r="J4089">
            <v>19533</v>
          </cell>
          <cell r="K4089" t="str">
            <v>DG. PARQUE PRINCIPAL BARRIO VILLA LOS PRADOS</v>
          </cell>
          <cell r="L4089" t="str">
            <v>CAUCA</v>
          </cell>
          <cell r="M4089" t="str">
            <v>PIAMONTE</v>
          </cell>
          <cell r="N4089" t="str">
            <v>0000000  |  0000000</v>
          </cell>
          <cell r="O4089">
            <v>3118287129</v>
          </cell>
          <cell r="P4089" t="str">
            <v>empresaspublicas@piamonte-cauca.gov.co</v>
          </cell>
          <cell r="Q4089" t="str">
            <v>SOCIEDAD POR ACCIONES SIMPLIFICADA</v>
          </cell>
          <cell r="R4089" t="str">
            <v>SOCIEDADES (EMPRESA DE SERVICIOS PUBLICOS)</v>
          </cell>
        </row>
        <row r="4090">
          <cell r="A4090">
            <v>57831</v>
          </cell>
          <cell r="B4090" t="str">
            <v>CORPORACION INNOVAR RECICLA</v>
          </cell>
          <cell r="C4090">
            <v>44426</v>
          </cell>
          <cell r="D4090" t="str">
            <v>901510589-2</v>
          </cell>
          <cell r="E4090" t="str">
            <v>OPERATIVA</v>
          </cell>
          <cell r="F4090">
            <v>44423</v>
          </cell>
          <cell r="G4090" t="str">
            <v>ACTUALIZACION</v>
          </cell>
          <cell r="H4090">
            <v>45719</v>
          </cell>
          <cell r="I4090" t="str">
            <v>LUIS ALVEIRO CASTANO CASTRO</v>
          </cell>
          <cell r="J4090">
            <v>5631</v>
          </cell>
          <cell r="K4090" t="str">
            <v>carrera 48 # 68 sur 35</v>
          </cell>
          <cell r="L4090" t="str">
            <v>ANTIOQUIA</v>
          </cell>
          <cell r="M4090" t="str">
            <v>SABANETA</v>
          </cell>
          <cell r="N4090" t="str">
            <v>6170351  |  0000000</v>
          </cell>
          <cell r="O4090">
            <v>3127404538</v>
          </cell>
          <cell r="P4090" t="str">
            <v>innovarrecicla@gmail.com</v>
          </cell>
          <cell r="Q4090" t="str">
            <v>CORPORACION</v>
          </cell>
          <cell r="R4090" t="str">
            <v>ORGANIZACION AUTORIZADA</v>
          </cell>
        </row>
        <row r="4091">
          <cell r="A4091">
            <v>57832</v>
          </cell>
          <cell r="B4091" t="str">
            <v>ASOCIACION DE USUARIOS DEL ACUEDUCTO VEREDAL PESQUINAL Y LOMA HERMOSA</v>
          </cell>
          <cell r="C4091">
            <v>44468</v>
          </cell>
          <cell r="D4091" t="str">
            <v>900003789-0</v>
          </cell>
          <cell r="E4091" t="str">
            <v>OPERATIVA</v>
          </cell>
          <cell r="F4091">
            <v>41594</v>
          </cell>
          <cell r="G4091" t="str">
            <v>ACTUALIZACION</v>
          </cell>
          <cell r="H4091">
            <v>44729</v>
          </cell>
          <cell r="I4091" t="str">
            <v xml:space="preserve">LUIS CARLOS QUICENO </v>
          </cell>
          <cell r="J4091">
            <v>5656</v>
          </cell>
          <cell r="K4091" t="str">
            <v>CALLE 21 NUMERO 11 53</v>
          </cell>
          <cell r="L4091" t="str">
            <v>ANTIOQUIA</v>
          </cell>
          <cell r="M4091" t="str">
            <v>SAN JERONIMO</v>
          </cell>
          <cell r="N4091" t="str">
            <v>4799170  |  4799170</v>
          </cell>
          <cell r="O4091">
            <v>3104282660</v>
          </cell>
          <cell r="P4091" t="str">
            <v>acueductoloma11@hotmail.com</v>
          </cell>
          <cell r="Q4091" t="str">
            <v>ASOCIACION DE USUARIOS</v>
          </cell>
          <cell r="R4091" t="str">
            <v>ORGANIZACION AUTORIZADA</v>
          </cell>
        </row>
        <row r="4092">
          <cell r="A4092">
            <v>57950</v>
          </cell>
          <cell r="B4092" t="str">
            <v>ASOCIACION DE RECICLADORES ECO VIDA INTEGRAL</v>
          </cell>
          <cell r="C4092">
            <v>44530</v>
          </cell>
          <cell r="D4092" t="str">
            <v>901511432-1</v>
          </cell>
          <cell r="E4092" t="str">
            <v>OPERATIVA</v>
          </cell>
          <cell r="F4092">
            <v>44387</v>
          </cell>
          <cell r="G4092" t="str">
            <v>INSCRIPCION</v>
          </cell>
          <cell r="H4092">
            <v>44546</v>
          </cell>
          <cell r="I4092" t="str">
            <v>CAMPO ELIAS HIDALGO CARDENAS</v>
          </cell>
          <cell r="J4092">
            <v>11001</v>
          </cell>
          <cell r="K4092" t="str">
            <v>CL 42 88 F 06 SUR</v>
          </cell>
          <cell r="L4092" t="str">
            <v>BOGOTÁ, D.C.</v>
          </cell>
          <cell r="M4092" t="str">
            <v>BOGOTA, D.C.</v>
          </cell>
          <cell r="N4092" t="str">
            <v>3143843  |  3143843</v>
          </cell>
          <cell r="O4092">
            <v>3143843158</v>
          </cell>
          <cell r="P4092" t="str">
            <v>asoecovidaintegral@gmail.com</v>
          </cell>
          <cell r="Q4092" t="str">
            <v>SIN ANIMO DE LUCRO</v>
          </cell>
          <cell r="R4092" t="str">
            <v>ORGANIZACION AUTORIZADA</v>
          </cell>
        </row>
        <row r="4093">
          <cell r="A4093">
            <v>57970</v>
          </cell>
          <cell r="B4093" t="str">
            <v>SALVANDO PLANETA S.A.S.</v>
          </cell>
          <cell r="C4093">
            <v>44434</v>
          </cell>
          <cell r="D4093" t="str">
            <v>901511107-0</v>
          </cell>
          <cell r="E4093" t="str">
            <v>OPERATIVA</v>
          </cell>
          <cell r="F4093">
            <v>44407</v>
          </cell>
          <cell r="G4093" t="str">
            <v>INSCRIPCION</v>
          </cell>
          <cell r="H4093">
            <v>44469</v>
          </cell>
          <cell r="I4093" t="str">
            <v>CESAR LEANDRO AYALA</v>
          </cell>
          <cell r="J4093">
            <v>25001</v>
          </cell>
          <cell r="K4093" t="str">
            <v>Cr. 11 N° 7 - 71</v>
          </cell>
          <cell r="L4093" t="str">
            <v>CUNDINAMARCA</v>
          </cell>
          <cell r="M4093" t="str">
            <v>AGUA DE DIOS</v>
          </cell>
          <cell r="N4093" t="str">
            <v>0000000  |  0000000</v>
          </cell>
          <cell r="O4093">
            <v>3054771829</v>
          </cell>
          <cell r="P4093" t="str">
            <v>gcia.salvandoplaneta@gmail.com</v>
          </cell>
          <cell r="Q4093" t="str">
            <v>SOCIEDAD POR ACCIONES SIMPLIFICADA</v>
          </cell>
          <cell r="R4093" t="str">
            <v>SOCIEDADES (EMPRESA DE SERVICIOS PUBLICOS)</v>
          </cell>
        </row>
        <row r="4094">
          <cell r="A4094">
            <v>57971</v>
          </cell>
          <cell r="B4094" t="str">
            <v>ASOCIACIÓN DE MUJERES RECOLECTORAS ECO MAS</v>
          </cell>
          <cell r="C4094">
            <v>44747</v>
          </cell>
          <cell r="D4094" t="str">
            <v>901514241-3</v>
          </cell>
          <cell r="E4094" t="str">
            <v>OPERATIVA</v>
          </cell>
          <cell r="F4094">
            <v>44431</v>
          </cell>
          <cell r="G4094" t="str">
            <v>ACTUALIZACION</v>
          </cell>
          <cell r="H4094">
            <v>45700</v>
          </cell>
          <cell r="I4094" t="str">
            <v>MARIA MERLIN SANCHEZ TOBAR</v>
          </cell>
          <cell r="J4094">
            <v>19001</v>
          </cell>
          <cell r="K4094" t="str">
            <v>CCalle 10 # 8-44</v>
          </cell>
          <cell r="L4094" t="str">
            <v>CAUCA</v>
          </cell>
          <cell r="M4094" t="str">
            <v>POPAYAN</v>
          </cell>
          <cell r="N4094" t="str">
            <v>6028337  |  6028337</v>
          </cell>
          <cell r="O4094">
            <v>3216369009</v>
          </cell>
          <cell r="P4094" t="str">
            <v>ecomas101@gmail.com</v>
          </cell>
          <cell r="Q4094" t="str">
            <v>SIN ANIMO DE LUCRO</v>
          </cell>
          <cell r="R4094" t="str">
            <v>ORGANIZACION AUTORIZADA</v>
          </cell>
        </row>
        <row r="4095">
          <cell r="A4095">
            <v>57972</v>
          </cell>
          <cell r="B4095" t="str">
            <v>ASOCIACION DE PRESTADORES DE SERVICIO PUBLICO DE APROVECHAMIENTO</v>
          </cell>
          <cell r="C4095">
            <v>44760</v>
          </cell>
          <cell r="D4095" t="str">
            <v>901500400-7</v>
          </cell>
          <cell r="E4095" t="str">
            <v>OPERATIVA</v>
          </cell>
          <cell r="F4095">
            <v>44593</v>
          </cell>
          <cell r="G4095" t="str">
            <v>INSCRIPCION</v>
          </cell>
          <cell r="H4095">
            <v>44795</v>
          </cell>
          <cell r="I4095" t="str">
            <v>LUZ MERY RENDON BENJUMEA</v>
          </cell>
          <cell r="J4095">
            <v>5360</v>
          </cell>
          <cell r="K4095" t="str">
            <v>Calle 55 51 - 68</v>
          </cell>
          <cell r="L4095" t="str">
            <v>ANTIOQUIA</v>
          </cell>
          <cell r="M4095" t="str">
            <v>ITAGUI</v>
          </cell>
          <cell r="N4095" t="str">
            <v>3764329  |  2792373</v>
          </cell>
          <cell r="O4095">
            <v>3174358583</v>
          </cell>
          <cell r="P4095" t="str">
            <v>redviva1@hotmail.com</v>
          </cell>
          <cell r="Q4095" t="str">
            <v>SIN ANIMO DE LUCRO</v>
          </cell>
          <cell r="R4095" t="str">
            <v>ORGANIZACION AUTORIZADA</v>
          </cell>
        </row>
        <row r="4096">
          <cell r="A4096">
            <v>58010</v>
          </cell>
          <cell r="B4096" t="str">
            <v>JUNTA DE ACCION COMUNAL VEREDA SANTA ROSA  MUNICIPIO DE SUBACHOQUE</v>
          </cell>
          <cell r="C4096">
            <v>44437</v>
          </cell>
          <cell r="D4096" t="str">
            <v>832002938-0</v>
          </cell>
          <cell r="E4096" t="str">
            <v>OPERATIVA (No activa)</v>
          </cell>
          <cell r="F4096">
            <v>45047</v>
          </cell>
          <cell r="G4096" t="str">
            <v>ACTUALIZACION</v>
          </cell>
          <cell r="H4096">
            <v>45152</v>
          </cell>
          <cell r="I4096" t="str">
            <v>MARIA CRISTINA GONZALEZ NIVIA</v>
          </cell>
          <cell r="J4096">
            <v>25769</v>
          </cell>
          <cell r="K4096" t="str">
            <v>VEREDA SANTA ROSA  SALON  COMUNAL</v>
          </cell>
          <cell r="L4096" t="str">
            <v>CUNDINAMARCA</v>
          </cell>
          <cell r="M4096" t="str">
            <v>SUBACHOQUE</v>
          </cell>
          <cell r="N4096" t="str">
            <v>0000000  |  0000000</v>
          </cell>
          <cell r="O4096">
            <v>3214837069</v>
          </cell>
          <cell r="P4096" t="str">
            <v>jacsantarosasubachoque@gmail.com</v>
          </cell>
          <cell r="Q4096" t="str">
            <v>JUNTA DE ACCION COMUNAL</v>
          </cell>
          <cell r="R4096" t="str">
            <v>ORGANIZACION AUTORIZADA</v>
          </cell>
        </row>
        <row r="4097">
          <cell r="A4097">
            <v>58051</v>
          </cell>
          <cell r="B4097" t="str">
            <v>Recorganicos ESP S.A.S</v>
          </cell>
          <cell r="C4097">
            <v>44509</v>
          </cell>
          <cell r="D4097" t="str">
            <v>901506946-3</v>
          </cell>
          <cell r="E4097" t="str">
            <v>OPERATIVA</v>
          </cell>
          <cell r="F4097">
            <v>44410</v>
          </cell>
          <cell r="G4097" t="str">
            <v>INSCRIPCION</v>
          </cell>
          <cell r="H4097">
            <v>44531</v>
          </cell>
          <cell r="I4097" t="str">
            <v>CESAR GIOVANI TORRES GONZALEZ</v>
          </cell>
          <cell r="J4097">
            <v>25754</v>
          </cell>
          <cell r="K4097" t="str">
            <v>calle 6 N° 3A - 33</v>
          </cell>
          <cell r="L4097" t="str">
            <v>CUNDINAMARCA</v>
          </cell>
          <cell r="M4097" t="str">
            <v>SOACHA</v>
          </cell>
          <cell r="N4097" t="str">
            <v>7222332  |  8181114</v>
          </cell>
          <cell r="O4097">
            <v>3205666158</v>
          </cell>
          <cell r="P4097" t="str">
            <v>torresgiovani@hotmail.com</v>
          </cell>
          <cell r="Q4097" t="str">
            <v>SOCIEDAD POR ACCIONES SIMPLIFICADA</v>
          </cell>
          <cell r="R4097" t="str">
            <v>SOCIEDADES (EMPRESA DE SERVICIOS PUBLICOS)</v>
          </cell>
        </row>
        <row r="4098">
          <cell r="A4098">
            <v>58091</v>
          </cell>
          <cell r="B4098" t="str">
            <v>ASOCIACION DE RECICLADORES COLOMBIA RECUPERA</v>
          </cell>
          <cell r="C4098">
            <v>44496</v>
          </cell>
          <cell r="D4098" t="str">
            <v>901504680-0</v>
          </cell>
          <cell r="E4098" t="str">
            <v>OPERATIVA</v>
          </cell>
          <cell r="F4098">
            <v>44394</v>
          </cell>
          <cell r="G4098" t="str">
            <v>ACTUALIZACION</v>
          </cell>
          <cell r="H4098">
            <v>45716</v>
          </cell>
          <cell r="I4098" t="str">
            <v>TUBAL JOSE DIAZ SOLORZANO</v>
          </cell>
          <cell r="J4098">
            <v>11001</v>
          </cell>
          <cell r="K4098" t="str">
            <v>Cra 123 22 G 30</v>
          </cell>
          <cell r="L4098" t="str">
            <v>BOGOTÁ, D.C.</v>
          </cell>
          <cell r="M4098" t="str">
            <v>BOGOTA, D.C.</v>
          </cell>
          <cell r="N4098" t="str">
            <v>3012790  |  3012790</v>
          </cell>
          <cell r="O4098">
            <v>3012790728</v>
          </cell>
          <cell r="P4098" t="str">
            <v>asorecore2021@gmail.com</v>
          </cell>
          <cell r="Q4098" t="str">
            <v>EMPRESA DE ECONOMIA SOLIDARIA</v>
          </cell>
          <cell r="R4098" t="str">
            <v>ORGANIZACION AUTORIZADA</v>
          </cell>
        </row>
        <row r="4099">
          <cell r="A4099">
            <v>58092</v>
          </cell>
          <cell r="B4099" t="str">
            <v>ASOCIACION DE RECICLADORES APROVECHAMIENTO URBANO ESP</v>
          </cell>
          <cell r="C4099">
            <v>45348</v>
          </cell>
          <cell r="D4099" t="str">
            <v>901502716-8</v>
          </cell>
          <cell r="E4099" t="str">
            <v>OPERATIVA</v>
          </cell>
          <cell r="F4099">
            <v>45173</v>
          </cell>
          <cell r="G4099" t="str">
            <v>ACTUALIZACION</v>
          </cell>
          <cell r="H4099">
            <v>45715</v>
          </cell>
          <cell r="I4099" t="str">
            <v>LEYDI ANGELICA SILVA PINILLA</v>
          </cell>
          <cell r="J4099">
            <v>11001</v>
          </cell>
          <cell r="K4099" t="str">
            <v>CALLE 77 # 69Q 43</v>
          </cell>
          <cell r="L4099" t="str">
            <v>BOGOTÁ, D.C.</v>
          </cell>
          <cell r="M4099" t="str">
            <v>BOGOTA, D.C.</v>
          </cell>
          <cell r="N4099" t="str">
            <v>3115238  |  3214676</v>
          </cell>
          <cell r="O4099">
            <v>3115238431</v>
          </cell>
          <cell r="P4099" t="str">
            <v>ASOAPROVECHAMIENTOURBANO@GMAIL.COM</v>
          </cell>
          <cell r="Q4099" t="str">
            <v>SIN ANIMO DE LUCRO</v>
          </cell>
          <cell r="R4099" t="str">
            <v>ORGANIZACION AUTORIZADA</v>
          </cell>
        </row>
        <row r="4100">
          <cell r="A4100">
            <v>58110</v>
          </cell>
          <cell r="B4100" t="str">
            <v>ASOCIACION DE RECICLADORES COLOMBIA ECOLOGICA</v>
          </cell>
          <cell r="C4100">
            <v>44442</v>
          </cell>
          <cell r="D4100" t="str">
            <v>901514584-4</v>
          </cell>
          <cell r="E4100" t="str">
            <v>OPERATIVA</v>
          </cell>
          <cell r="F4100">
            <v>44429</v>
          </cell>
          <cell r="G4100" t="str">
            <v>ACTUALIZACION</v>
          </cell>
          <cell r="H4100">
            <v>45726</v>
          </cell>
          <cell r="I4100" t="str">
            <v>YENCY KATHERINE RODRIGUEZ HERRERA</v>
          </cell>
          <cell r="J4100">
            <v>11001</v>
          </cell>
          <cell r="K4100" t="str">
            <v>Calle 92 A Sur 14 19</v>
          </cell>
          <cell r="L4100" t="str">
            <v>BOGOTÁ, D.C.</v>
          </cell>
          <cell r="M4100" t="str">
            <v>BOGOTA, D.C.</v>
          </cell>
          <cell r="N4100" t="str">
            <v>0000000  |  0000000</v>
          </cell>
          <cell r="O4100">
            <v>3138378354</v>
          </cell>
          <cell r="P4100" t="str">
            <v>recicologica.colombia@gmail.com</v>
          </cell>
          <cell r="Q4100" t="str">
            <v>SIN ANIMO DE LUCRO</v>
          </cell>
          <cell r="R4100" t="str">
            <v>ORGANIZACION AUTORIZADA</v>
          </cell>
        </row>
        <row r="4101">
          <cell r="A4101">
            <v>58113</v>
          </cell>
          <cell r="B4101" t="str">
            <v>ASOCIACION DE RECICLADORES DE OFICIO Y ACOPIO LA VICTORIA</v>
          </cell>
          <cell r="C4101">
            <v>45526</v>
          </cell>
          <cell r="D4101" t="str">
            <v>901508932-1</v>
          </cell>
          <cell r="E4101" t="str">
            <v>OPERATIVA</v>
          </cell>
          <cell r="F4101">
            <v>44413</v>
          </cell>
          <cell r="G4101" t="str">
            <v>ACTUALIZACION</v>
          </cell>
          <cell r="H4101">
            <v>45726</v>
          </cell>
          <cell r="I4101" t="str">
            <v>WILMAR GREGORIO SALCEDO OROZCO</v>
          </cell>
          <cell r="J4101">
            <v>13001</v>
          </cell>
          <cell r="K4101" t="str">
            <v>BARRIO BELLAVISTA CR 56 21 79 P1 LC 1</v>
          </cell>
          <cell r="L4101" t="str">
            <v>BOLÍVAR</v>
          </cell>
          <cell r="M4101" t="str">
            <v>CARTAGENA DE INDIAS</v>
          </cell>
          <cell r="N4101" t="str">
            <v>6914587  |  5365961</v>
          </cell>
          <cell r="O4101">
            <v>3235365961</v>
          </cell>
          <cell r="P4101" t="str">
            <v>a-rocav27@hotmail.com</v>
          </cell>
          <cell r="Q4101" t="str">
            <v>SIN ANIMO DE LUCRO</v>
          </cell>
          <cell r="R4101" t="str">
            <v>ORGANIZACION AUTORIZADA</v>
          </cell>
        </row>
        <row r="4102">
          <cell r="A4102">
            <v>58130</v>
          </cell>
          <cell r="B4102" t="str">
            <v>ORGANIZACIÓN ECOLÓGICA COLOMBIANA E.S.P.</v>
          </cell>
          <cell r="C4102">
            <v>44445</v>
          </cell>
          <cell r="D4102" t="str">
            <v>901477294-4</v>
          </cell>
          <cell r="E4102" t="str">
            <v>OPERATIVA</v>
          </cell>
          <cell r="F4102">
            <v>44316</v>
          </cell>
          <cell r="G4102" t="str">
            <v>INSCRIPCION</v>
          </cell>
          <cell r="H4102">
            <v>44469</v>
          </cell>
          <cell r="I4102" t="str">
            <v>GERALDYN ESPEJO SUAREZ</v>
          </cell>
          <cell r="J4102">
            <v>11001</v>
          </cell>
          <cell r="K4102" t="str">
            <v>KR 87 # 86 40 SUR MZ C Ca 42</v>
          </cell>
          <cell r="L4102" t="str">
            <v>BOGOTÁ, D.C.</v>
          </cell>
          <cell r="M4102" t="str">
            <v>BOGOTA, D.C.</v>
          </cell>
          <cell r="N4102" t="str">
            <v>3869427  |  3869427</v>
          </cell>
          <cell r="O4102">
            <v>3002228104</v>
          </cell>
          <cell r="P4102" t="str">
            <v>gerenciaorecol@gmail.com</v>
          </cell>
          <cell r="Q4102" t="str">
            <v>JUNTA ADMINISTRADORA</v>
          </cell>
          <cell r="R4102" t="str">
            <v>ORGANIZACION AUTORIZADA</v>
          </cell>
        </row>
        <row r="4103">
          <cell r="A4103">
            <v>58131</v>
          </cell>
          <cell r="B4103" t="str">
            <v>ASOCIACION DE RECICLADORES FUTURO AMBIENTE</v>
          </cell>
          <cell r="C4103">
            <v>44536</v>
          </cell>
          <cell r="D4103" t="str">
            <v>901516787-1</v>
          </cell>
          <cell r="E4103" t="str">
            <v>OPERATIVA</v>
          </cell>
          <cell r="F4103">
            <v>44439</v>
          </cell>
          <cell r="G4103" t="str">
            <v>INSCRIPCION</v>
          </cell>
          <cell r="H4103">
            <v>44546</v>
          </cell>
          <cell r="I4103" t="str">
            <v>GERSON OSNEYDE LOPEZ HURTADO</v>
          </cell>
          <cell r="J4103">
            <v>11001</v>
          </cell>
          <cell r="K4103" t="str">
            <v>Carrera 78 26 48 Sur</v>
          </cell>
          <cell r="L4103" t="str">
            <v>BOGOTÁ, D.C.</v>
          </cell>
          <cell r="M4103" t="str">
            <v>BOGOTA, D.C.</v>
          </cell>
          <cell r="N4103" t="str">
            <v>3142492  |  3142492</v>
          </cell>
          <cell r="O4103">
            <v>3142492146</v>
          </cell>
          <cell r="P4103" t="str">
            <v>futuroambienterec@gmail.com</v>
          </cell>
          <cell r="Q4103" t="str">
            <v>SIN ANIMO DE LUCRO</v>
          </cell>
          <cell r="R4103" t="str">
            <v>ORGANIZACION AUTORIZADA</v>
          </cell>
        </row>
        <row r="4104">
          <cell r="A4104">
            <v>58132</v>
          </cell>
          <cell r="B4104" t="str">
            <v xml:space="preserve">ASOCIACION DE RECICLADORES MOJARRA </v>
          </cell>
          <cell r="C4104">
            <v>44459</v>
          </cell>
          <cell r="D4104" t="str">
            <v>901513134-9</v>
          </cell>
          <cell r="E4104" t="str">
            <v>OPERATIVA</v>
          </cell>
          <cell r="F4104">
            <v>44428</v>
          </cell>
          <cell r="G4104" t="str">
            <v>ACTUALIZACION</v>
          </cell>
          <cell r="H4104">
            <v>45397</v>
          </cell>
          <cell r="I4104" t="str">
            <v>MARITZA BECERRA RODRIGUEZ</v>
          </cell>
          <cell r="J4104">
            <v>11001</v>
          </cell>
          <cell r="K4104" t="str">
            <v>DG 52 SUR # 29 93</v>
          </cell>
          <cell r="L4104" t="str">
            <v>BOGOTÁ, D.C.</v>
          </cell>
          <cell r="M4104" t="str">
            <v>BOGOTA, D.C.</v>
          </cell>
          <cell r="N4104" t="str">
            <v>3123104  |  3123104</v>
          </cell>
          <cell r="O4104">
            <v>3123104339</v>
          </cell>
          <cell r="P4104" t="str">
            <v>asociaciondereciclajemojarra@gmail.com</v>
          </cell>
          <cell r="Q4104" t="str">
            <v>SIN ANIMO DE LUCRO</v>
          </cell>
          <cell r="R4104" t="str">
            <v>ORGANIZACION AUTORIZADA</v>
          </cell>
        </row>
        <row r="4105">
          <cell r="A4105">
            <v>58150</v>
          </cell>
          <cell r="B4105" t="str">
            <v>Asociacion colombiana de recicladores milenio ESP</v>
          </cell>
          <cell r="C4105">
            <v>44707</v>
          </cell>
          <cell r="D4105" t="str">
            <v>901515608-7</v>
          </cell>
          <cell r="E4105" t="str">
            <v>OPERATIVA</v>
          </cell>
          <cell r="F4105">
            <v>44410</v>
          </cell>
          <cell r="G4105" t="str">
            <v>ACTUALIZACION</v>
          </cell>
          <cell r="H4105">
            <v>45397</v>
          </cell>
          <cell r="I4105" t="str">
            <v>JHINA PAOLA VARGAS SALAZAR</v>
          </cell>
          <cell r="J4105">
            <v>11001</v>
          </cell>
          <cell r="K4105" t="str">
            <v>calle 57 b bis sur # 84 g 06</v>
          </cell>
          <cell r="L4105" t="str">
            <v>BOGOTÁ, D.C.</v>
          </cell>
          <cell r="M4105" t="str">
            <v>BOGOTA, D.C.</v>
          </cell>
          <cell r="N4105" t="str">
            <v>5176318  |  5176318</v>
          </cell>
          <cell r="O4105">
            <v>3233405198</v>
          </cell>
          <cell r="P4105" t="str">
            <v>asociacionrecicladoresacoremi@gmail.com</v>
          </cell>
          <cell r="Q4105" t="str">
            <v>SIN ANIMO DE LUCRO</v>
          </cell>
          <cell r="R4105" t="str">
            <v>ORGANIZACION AUTORIZADA</v>
          </cell>
        </row>
        <row r="4106">
          <cell r="A4106">
            <v>58190</v>
          </cell>
          <cell r="B4106" t="str">
            <v>ASOCIACIÓN DE RECUPERADORES AMBIENTALES TRABAJANDO POR UN FUTURO</v>
          </cell>
          <cell r="C4106">
            <v>44447</v>
          </cell>
          <cell r="D4106" t="str">
            <v>901495597-7</v>
          </cell>
          <cell r="E4106" t="str">
            <v>OPERATIVA</v>
          </cell>
          <cell r="F4106">
            <v>44331</v>
          </cell>
          <cell r="G4106" t="str">
            <v>INSCRIPCION</v>
          </cell>
          <cell r="H4106">
            <v>44473</v>
          </cell>
          <cell r="I4106" t="str">
            <v>JHON ALEJANDRO CLAVIJO POSADA</v>
          </cell>
          <cell r="J4106">
            <v>25754</v>
          </cell>
          <cell r="K4106" t="str">
            <v>KR 15-30 E 125</v>
          </cell>
          <cell r="L4106" t="str">
            <v>CUNDINAMARCA</v>
          </cell>
          <cell r="M4106" t="str">
            <v>SOACHA</v>
          </cell>
          <cell r="N4106" t="str">
            <v>1111111  |  1111111</v>
          </cell>
          <cell r="O4106">
            <v>3022935981</v>
          </cell>
          <cell r="P4106" t="str">
            <v>asoarafu21@gmail.com</v>
          </cell>
          <cell r="Q4106" t="str">
            <v>SIN ANIMO DE LUCRO</v>
          </cell>
          <cell r="R4106" t="str">
            <v>ORGANIZACION AUTORIZADA</v>
          </cell>
        </row>
        <row r="4107">
          <cell r="A4107">
            <v>58291</v>
          </cell>
          <cell r="B4107" t="str">
            <v>FUNDACION CONCIENCIA RECIPROCO AMBIENTAL</v>
          </cell>
          <cell r="C4107">
            <v>44581</v>
          </cell>
          <cell r="D4107" t="str">
            <v>900697394-2</v>
          </cell>
          <cell r="E4107" t="str">
            <v>OPERATIVA</v>
          </cell>
          <cell r="F4107">
            <v>44075</v>
          </cell>
          <cell r="G4107" t="str">
            <v>ACTUALIZACION</v>
          </cell>
          <cell r="H4107">
            <v>45716</v>
          </cell>
          <cell r="I4107" t="str">
            <v>NELSON GOMEZ MANJARREZ</v>
          </cell>
          <cell r="J4107">
            <v>25754</v>
          </cell>
          <cell r="K4107" t="str">
            <v>CRA 15 I # 18 A 83 SUR</v>
          </cell>
          <cell r="L4107" t="str">
            <v>CUNDINAMARCA</v>
          </cell>
          <cell r="M4107" t="str">
            <v>SOACHA</v>
          </cell>
          <cell r="N4107" t="str">
            <v>0000000  |  0000000</v>
          </cell>
          <cell r="O4107">
            <v>3202675712</v>
          </cell>
          <cell r="P4107" t="str">
            <v>funcramelgar@gmail.com</v>
          </cell>
          <cell r="Q4107" t="str">
            <v>SIN ANIMO DE LUCRO</v>
          </cell>
          <cell r="R4107" t="str">
            <v>ORGANIZACION AUTORIZADA</v>
          </cell>
        </row>
        <row r="4108">
          <cell r="A4108">
            <v>58310</v>
          </cell>
          <cell r="B4108" t="str">
            <v>ASOCIACION "FUTURO AMBIENTAL" RECICLADORES Y RECUPERADORES DE OFICIO</v>
          </cell>
          <cell r="C4108">
            <v>44454</v>
          </cell>
          <cell r="D4108" t="str">
            <v>901286411-1</v>
          </cell>
          <cell r="E4108" t="str">
            <v>OPERATIVA</v>
          </cell>
          <cell r="F4108">
            <v>44440</v>
          </cell>
          <cell r="G4108" t="str">
            <v>ACTUALIZACION</v>
          </cell>
          <cell r="H4108">
            <v>45716</v>
          </cell>
          <cell r="I4108" t="str">
            <v>SANDRA LUCIA TABARES NUNEZ</v>
          </cell>
          <cell r="J4108">
            <v>76001</v>
          </cell>
          <cell r="K4108" t="str">
            <v>CRA 8 # 78 -118</v>
          </cell>
          <cell r="L4108" t="str">
            <v>VALLE DEL CAUCA</v>
          </cell>
          <cell r="M4108" t="str">
            <v>CALI</v>
          </cell>
          <cell r="N4108" t="str">
            <v>3148296  |  3148296</v>
          </cell>
          <cell r="O4108">
            <v>3148296407</v>
          </cell>
          <cell r="P4108" t="str">
            <v>asociacion.futuro.ambiental@gmail.com</v>
          </cell>
          <cell r="Q4108" t="str">
            <v>SIN ANIMO DE LUCRO</v>
          </cell>
          <cell r="R4108" t="str">
            <v>ORGANIZACION AUTORIZADA</v>
          </cell>
        </row>
        <row r="4109">
          <cell r="A4109">
            <v>58330</v>
          </cell>
          <cell r="B4109" t="str">
            <v>ASOCIACION DE RECICLADORES POR UN CUNDINAMARCA MEJOR</v>
          </cell>
          <cell r="C4109">
            <v>44806</v>
          </cell>
          <cell r="D4109" t="str">
            <v>901517174-1</v>
          </cell>
          <cell r="E4109" t="str">
            <v>OPERATIVA</v>
          </cell>
          <cell r="F4109">
            <v>44396</v>
          </cell>
          <cell r="G4109" t="str">
            <v>ACTUALIZACION</v>
          </cell>
          <cell r="H4109">
            <v>45586</v>
          </cell>
          <cell r="I4109" t="str">
            <v>YASMIN CADENA RIANO</v>
          </cell>
          <cell r="J4109">
            <v>25754</v>
          </cell>
          <cell r="K4109" t="str">
            <v>cl43 b nº22 a 10</v>
          </cell>
          <cell r="L4109" t="str">
            <v>CUNDINAMARCA</v>
          </cell>
          <cell r="M4109" t="str">
            <v>SOACHA</v>
          </cell>
          <cell r="N4109" t="str">
            <v>7686446  |  7686446</v>
          </cell>
          <cell r="O4109">
            <v>3125625210</v>
          </cell>
          <cell r="P4109" t="str">
            <v>arepcumesp@gmail.com</v>
          </cell>
          <cell r="Q4109" t="str">
            <v>SIN ANIMO DE LUCRO</v>
          </cell>
          <cell r="R4109" t="str">
            <v>ORGANIZACION AUTORIZADA</v>
          </cell>
        </row>
        <row r="4110">
          <cell r="A4110">
            <v>58350</v>
          </cell>
          <cell r="B4110" t="str">
            <v>ASOCIACION RECICLADORES Y AMBIENTE DE AGUACHICA</v>
          </cell>
          <cell r="C4110">
            <v>44462</v>
          </cell>
          <cell r="D4110" t="str">
            <v>901519522-0</v>
          </cell>
          <cell r="E4110" t="str">
            <v>OPERATIVA</v>
          </cell>
          <cell r="F4110">
            <v>44462</v>
          </cell>
          <cell r="G4110" t="str">
            <v>INSCRIPCION</v>
          </cell>
          <cell r="H4110">
            <v>44475</v>
          </cell>
          <cell r="I4110" t="str">
            <v>SARIAH PATRICIA OCHOA GUIZA</v>
          </cell>
          <cell r="J4110">
            <v>20011</v>
          </cell>
          <cell r="K4110" t="str">
            <v>CALLE 12 A  NO. 16 - 21</v>
          </cell>
          <cell r="L4110" t="str">
            <v>CESAR</v>
          </cell>
          <cell r="M4110" t="str">
            <v>AGUACHICA</v>
          </cell>
          <cell r="N4110" t="str">
            <v>1111111  |  1111111</v>
          </cell>
          <cell r="O4110" t="str">
            <v>No disponible</v>
          </cell>
          <cell r="P4110" t="str">
            <v>arambienteesp@gmail.com</v>
          </cell>
          <cell r="Q4110" t="str">
            <v>SIN ANIMO DE LUCRO</v>
          </cell>
          <cell r="R4110" t="str">
            <v>ORGANIZACION AUTORIZADA</v>
          </cell>
        </row>
        <row r="4111">
          <cell r="A4111">
            <v>58351</v>
          </cell>
          <cell r="B4111" t="str">
            <v xml:space="preserve">ASOCIACION DE RECICLADORES EMMANUEL </v>
          </cell>
          <cell r="C4111">
            <v>44460</v>
          </cell>
          <cell r="D4111" t="str">
            <v>901515701-4</v>
          </cell>
          <cell r="E4111" t="str">
            <v>OPERATIVA</v>
          </cell>
          <cell r="F4111">
            <v>44438</v>
          </cell>
          <cell r="G4111" t="str">
            <v>ACTUALIZACION</v>
          </cell>
          <cell r="H4111">
            <v>45729</v>
          </cell>
          <cell r="I4111" t="str">
            <v xml:space="preserve">MARLEN  LOPEZ HERNANDEZ </v>
          </cell>
          <cell r="J4111">
            <v>11001</v>
          </cell>
          <cell r="K4111" t="str">
            <v>CALLE 98# 92-19</v>
          </cell>
          <cell r="L4111" t="str">
            <v>BOGOTÁ, D.C.</v>
          </cell>
          <cell r="M4111" t="str">
            <v>BOGOTA, D.C.</v>
          </cell>
          <cell r="N4111" t="str">
            <v>3133153  |  0000000</v>
          </cell>
          <cell r="O4111">
            <v>3133153328</v>
          </cell>
          <cell r="P4111" t="str">
            <v>recicadoresemmanuel@gmail.com</v>
          </cell>
          <cell r="Q4111" t="str">
            <v>SIN ANIMO DE LUCRO</v>
          </cell>
          <cell r="R4111" t="str">
            <v>ORGANIZACION AUTORIZADA</v>
          </cell>
        </row>
        <row r="4112">
          <cell r="A4112">
            <v>58353</v>
          </cell>
          <cell r="B4112" t="str">
            <v xml:space="preserve">SERVICIOS PÚBLICOS Y RECICLAJES EL PACTO S.A.S. E.S.P. </v>
          </cell>
          <cell r="C4112">
            <v>44456</v>
          </cell>
          <cell r="D4112" t="str">
            <v>901519284-2</v>
          </cell>
          <cell r="E4112" t="str">
            <v>OPERATIVA</v>
          </cell>
          <cell r="F4112">
            <v>44456</v>
          </cell>
          <cell r="G4112" t="str">
            <v>INSCRIPCION</v>
          </cell>
          <cell r="H4112">
            <v>44480</v>
          </cell>
          <cell r="I4112" t="str">
            <v>MAURO ALEXANDER CHAGUI TRUJILLO</v>
          </cell>
          <cell r="J4112">
            <v>41001</v>
          </cell>
          <cell r="K4112" t="str">
            <v>FCA LOS MANGOS LOTE B KM 2 VIA LA MOJARRA</v>
          </cell>
          <cell r="L4112" t="str">
            <v>HUILA</v>
          </cell>
          <cell r="M4112" t="str">
            <v>NEIVA</v>
          </cell>
          <cell r="N4112" t="str">
            <v>8652719  |  8652719</v>
          </cell>
          <cell r="O4112">
            <v>3125731369</v>
          </cell>
          <cell r="P4112" t="str">
            <v>mchaguy@yahoo.es</v>
          </cell>
          <cell r="Q4112" t="str">
            <v>SOCIEDAD POR ACCIONES SIMPLIFICADA</v>
          </cell>
          <cell r="R4112" t="str">
            <v>SOCIEDADES (EMPRESA DE SERVICIOS PUBLICOS)</v>
          </cell>
        </row>
        <row r="4113">
          <cell r="A4113">
            <v>58370</v>
          </cell>
          <cell r="B4113" t="str">
            <v>EMPRESA DE SERVICIOS PÚBLICOS DE ACUEDUCTO, ALCANTARILLADO, ASEO Y COMPLEMENTARIOS DE NEIRA CALDAS S.A.S E.S.P.</v>
          </cell>
          <cell r="C4113">
            <v>44736</v>
          </cell>
          <cell r="D4113" t="str">
            <v>901498224-9</v>
          </cell>
          <cell r="E4113" t="str">
            <v>OPERATIVA</v>
          </cell>
          <cell r="F4113">
            <v>44621</v>
          </cell>
          <cell r="G4113" t="str">
            <v>ACTUALIZACION</v>
          </cell>
          <cell r="H4113">
            <v>45716</v>
          </cell>
          <cell r="I4113" t="str">
            <v>ANDRES FELIPE ALVAREZ GONZALEZ</v>
          </cell>
          <cell r="J4113">
            <v>17486</v>
          </cell>
          <cell r="K4113" t="str">
            <v>Cra 10 cl 10 esq</v>
          </cell>
          <cell r="L4113" t="str">
            <v>CALDAS</v>
          </cell>
          <cell r="M4113" t="str">
            <v>NEIRA</v>
          </cell>
          <cell r="N4113" t="str">
            <v>8681458  |  8681458</v>
          </cell>
          <cell r="O4113">
            <v>3143904655</v>
          </cell>
          <cell r="P4113" t="str">
            <v>epnneira@gmail.com</v>
          </cell>
          <cell r="Q4113" t="str">
            <v>SOCIEDAD POR ACCIONES SIMPLIFICADA</v>
          </cell>
          <cell r="R4113" t="str">
            <v>SOCIEDADES (EMPRESA DE SERVICIOS PUBLICOS)</v>
          </cell>
        </row>
        <row r="4114">
          <cell r="A4114">
            <v>58372</v>
          </cell>
          <cell r="B4114" t="str">
            <v>ASOCIACION RECUPERADORES AMBIENTALES DEL GUALIVA</v>
          </cell>
          <cell r="C4114">
            <v>44489</v>
          </cell>
          <cell r="D4114" t="str">
            <v>901518590-7</v>
          </cell>
          <cell r="E4114" t="str">
            <v>OPERATIVA</v>
          </cell>
          <cell r="F4114">
            <v>44452</v>
          </cell>
          <cell r="G4114" t="str">
            <v>ACTUALIZACION</v>
          </cell>
          <cell r="H4114">
            <v>45565</v>
          </cell>
          <cell r="I4114" t="str">
            <v>YURY ANGELICA PRADA DIAZ</v>
          </cell>
          <cell r="J4114">
            <v>25875</v>
          </cell>
          <cell r="K4114" t="str">
            <v>CALLE 10 12 # 07</v>
          </cell>
          <cell r="L4114" t="str">
            <v>CUNDINAMARCA</v>
          </cell>
          <cell r="M4114" t="str">
            <v>VILLETA</v>
          </cell>
          <cell r="N4114" t="str">
            <v>3182142  |  3187979</v>
          </cell>
          <cell r="O4114">
            <v>3182142828</v>
          </cell>
          <cell r="P4114" t="str">
            <v>RECUPERADORESGUALIVA@GMAIL.COM</v>
          </cell>
          <cell r="Q4114" t="str">
            <v>SIN ANIMO DE LUCRO</v>
          </cell>
          <cell r="R4114" t="str">
            <v>ORGANIZACION AUTORIZADA</v>
          </cell>
        </row>
        <row r="4115">
          <cell r="A4115">
            <v>58373</v>
          </cell>
          <cell r="B4115" t="str">
            <v>ASOCIACIÓN FUTURO LIMPIO SIEMPRE</v>
          </cell>
          <cell r="C4115">
            <v>44459</v>
          </cell>
          <cell r="D4115" t="str">
            <v>901506925-9</v>
          </cell>
          <cell r="E4115" t="str">
            <v>OPERATIVA</v>
          </cell>
          <cell r="F4115">
            <v>44459</v>
          </cell>
          <cell r="G4115" t="str">
            <v>ACTUALIZACION</v>
          </cell>
          <cell r="H4115">
            <v>45399</v>
          </cell>
          <cell r="I4115" t="str">
            <v>EDWIN HARVEY GARCIA FORERO</v>
          </cell>
          <cell r="J4115">
            <v>50001</v>
          </cell>
          <cell r="K4115" t="str">
            <v>calle 37f 24ª 48 50</v>
          </cell>
          <cell r="L4115" t="str">
            <v>META</v>
          </cell>
          <cell r="M4115" t="str">
            <v>VILLAVICENCIO</v>
          </cell>
          <cell r="N4115" t="str">
            <v>6814887  |  0000000</v>
          </cell>
          <cell r="O4115">
            <v>3209104999</v>
          </cell>
          <cell r="P4115" t="str">
            <v>asociacionasofulis@gmail.com</v>
          </cell>
          <cell r="Q4115" t="str">
            <v>SIN ANIMO DE LUCRO</v>
          </cell>
          <cell r="R4115" t="str">
            <v>ORGANIZACION AUTORIZADA</v>
          </cell>
        </row>
        <row r="4116">
          <cell r="A4116">
            <v>58390</v>
          </cell>
          <cell r="B4116" t="str">
            <v>ASOCIACIÓN DE RECICLADORES DE OFICIO FORMALIZADOS DE ARMERO GUAYABAL</v>
          </cell>
          <cell r="C4116">
            <v>44655</v>
          </cell>
          <cell r="D4116" t="str">
            <v>901512612-3</v>
          </cell>
          <cell r="E4116" t="str">
            <v>OPERATIVA</v>
          </cell>
          <cell r="F4116">
            <v>44459</v>
          </cell>
          <cell r="G4116" t="str">
            <v>ACTUALIZACION</v>
          </cell>
          <cell r="H4116">
            <v>45132</v>
          </cell>
          <cell r="I4116" t="str">
            <v>LUIS CARLOS LOZANO ARIAS</v>
          </cell>
          <cell r="J4116">
            <v>73055</v>
          </cell>
          <cell r="K4116" t="str">
            <v>calle 6 # 11-101 b/norte  ARMERO GUAYABAL</v>
          </cell>
          <cell r="L4116" t="str">
            <v>TOLIMA</v>
          </cell>
          <cell r="M4116" t="str">
            <v>ARMERO GUAYABAL</v>
          </cell>
          <cell r="N4116" t="str">
            <v>3202121  |  3202121</v>
          </cell>
          <cell r="O4116">
            <v>3202121425</v>
          </cell>
          <cell r="P4116" t="str">
            <v>arfoagua2023@gmail.com</v>
          </cell>
          <cell r="Q4116" t="str">
            <v>SIN ANIMO DE LUCRO</v>
          </cell>
          <cell r="R4116" t="str">
            <v>ORGANIZACION AUTORIZADA</v>
          </cell>
        </row>
        <row r="4117">
          <cell r="A4117">
            <v>58412</v>
          </cell>
          <cell r="B4117" t="str">
            <v>ALTERNATIVAS AMBIENTALES DE COLOMBIA SAS</v>
          </cell>
          <cell r="C4117">
            <v>44470</v>
          </cell>
          <cell r="D4117" t="str">
            <v>901512259-6</v>
          </cell>
          <cell r="E4117" t="str">
            <v>OPERATIVA</v>
          </cell>
          <cell r="F4117">
            <v>44440</v>
          </cell>
          <cell r="G4117" t="str">
            <v>INSCRIPCION</v>
          </cell>
          <cell r="H4117">
            <v>44504</v>
          </cell>
          <cell r="I4117" t="str">
            <v>CRISTIAN ALFREDO AGUILERA CASTANEDA</v>
          </cell>
          <cell r="J4117">
            <v>68081</v>
          </cell>
          <cell r="K4117" t="str">
            <v>Carrera 23 No 35b-09</v>
          </cell>
          <cell r="L4117" t="str">
            <v>SANTANDER</v>
          </cell>
          <cell r="M4117" t="str">
            <v>BARRANCABERMEJA</v>
          </cell>
          <cell r="N4117" t="str">
            <v>6020570  |  6214280</v>
          </cell>
          <cell r="O4117">
            <v>3197682597</v>
          </cell>
          <cell r="P4117" t="str">
            <v>ALTERNATIVASAMBIENTALESSAS@GMAIL.COM</v>
          </cell>
          <cell r="Q4117" t="str">
            <v>SOCIEDAD POR ACCIONES SIMPLIFICADA</v>
          </cell>
          <cell r="R4117" t="str">
            <v>SOCIEDADES (EMPRESA DE SERVICIOS PUBLICOS)</v>
          </cell>
        </row>
        <row r="4118">
          <cell r="A4118">
            <v>58413</v>
          </cell>
          <cell r="B4118" t="str">
            <v>ASOCIACIÓN DE RECICLADORES FORMALIZADOS DEL GUAMO</v>
          </cell>
          <cell r="C4118">
            <v>44894</v>
          </cell>
          <cell r="D4118" t="str">
            <v>901511321-0</v>
          </cell>
          <cell r="E4118" t="str">
            <v>OPERATIVA</v>
          </cell>
          <cell r="F4118">
            <v>44460</v>
          </cell>
          <cell r="G4118" t="str">
            <v>ACTUALIZACION</v>
          </cell>
          <cell r="H4118">
            <v>45435</v>
          </cell>
          <cell r="I4118" t="str">
            <v>WILSON ALEXANDER ROMERO  BELTRAN</v>
          </cell>
          <cell r="J4118">
            <v>73319</v>
          </cell>
          <cell r="K4118" t="str">
            <v>CRA 6 No10-96</v>
          </cell>
          <cell r="L4118" t="str">
            <v>TOLIMA</v>
          </cell>
          <cell r="M4118" t="str">
            <v>GUAMO</v>
          </cell>
          <cell r="N4118" t="str">
            <v>3232063  |  3000000</v>
          </cell>
          <cell r="O4118">
            <v>3004019654</v>
          </cell>
          <cell r="P4118" t="str">
            <v>asorguamo.2022sas@gmail.com</v>
          </cell>
          <cell r="Q4118" t="str">
            <v>SIN ANIMO DE LUCRO</v>
          </cell>
          <cell r="R4118" t="str">
            <v>ORGANIZACION AUTORIZADA</v>
          </cell>
        </row>
        <row r="4119">
          <cell r="A4119">
            <v>58414</v>
          </cell>
          <cell r="B4119" t="str">
            <v>ASOCIACION DE RECICLADORES VIDA VERDE</v>
          </cell>
          <cell r="C4119">
            <v>44482</v>
          </cell>
          <cell r="D4119" t="str">
            <v>901475681-2</v>
          </cell>
          <cell r="E4119" t="str">
            <v>OPERATIVA</v>
          </cell>
          <cell r="F4119">
            <v>44440</v>
          </cell>
          <cell r="G4119" t="str">
            <v>ACTUALIZACION</v>
          </cell>
          <cell r="H4119">
            <v>45709</v>
          </cell>
          <cell r="I4119" t="str">
            <v>JAVIER ALDANA SANABRIA</v>
          </cell>
          <cell r="J4119">
            <v>11001</v>
          </cell>
          <cell r="K4119" t="str">
            <v>CR 80H #57A SUR 74</v>
          </cell>
          <cell r="L4119" t="str">
            <v>BOGOTÁ, D.C.</v>
          </cell>
          <cell r="M4119" t="str">
            <v>BOGOTA, D.C.</v>
          </cell>
          <cell r="N4119" t="str">
            <v>9063859  |  9063859</v>
          </cell>
          <cell r="O4119">
            <v>3165821563</v>
          </cell>
          <cell r="P4119" t="str">
            <v>asorecviverde@gmail.com</v>
          </cell>
          <cell r="Q4119" t="str">
            <v>SIN ANIMO DE LUCRO</v>
          </cell>
          <cell r="R4119" t="str">
            <v>ORGANIZACION AUTORIZADA</v>
          </cell>
        </row>
        <row r="4120">
          <cell r="A4120">
            <v>58415</v>
          </cell>
          <cell r="B4120" t="str">
            <v>ASOCIACIÓN VIDA VERDE RECICLADORES E.S.P</v>
          </cell>
          <cell r="C4120">
            <v>44462</v>
          </cell>
          <cell r="D4120" t="str">
            <v>901522586-2</v>
          </cell>
          <cell r="E4120" t="str">
            <v>OPERATIVA</v>
          </cell>
          <cell r="F4120">
            <v>44453</v>
          </cell>
          <cell r="G4120" t="str">
            <v>ACTUALIZACION</v>
          </cell>
          <cell r="H4120">
            <v>45680</v>
          </cell>
          <cell r="I4120" t="str">
            <v>ADRIANA MARCELA CASTRO MARROQUIN</v>
          </cell>
          <cell r="J4120">
            <v>25175</v>
          </cell>
          <cell r="K4120" t="str">
            <v>CALLE 3 # 10 - 72</v>
          </cell>
          <cell r="L4120" t="str">
            <v>CUNDINAMARCA</v>
          </cell>
          <cell r="M4120" t="str">
            <v>CHIA</v>
          </cell>
          <cell r="N4120" t="str">
            <v>0000000  |  0000000</v>
          </cell>
          <cell r="O4120">
            <v>3144879129</v>
          </cell>
          <cell r="P4120" t="str">
            <v>asovidav@gmail.com</v>
          </cell>
          <cell r="Q4120" t="str">
            <v>SIN ANIMO DE LUCRO</v>
          </cell>
          <cell r="R4120" t="str">
            <v>ORGANIZACION AUTORIZADA</v>
          </cell>
        </row>
        <row r="4121">
          <cell r="A4121">
            <v>58431</v>
          </cell>
          <cell r="B4121" t="str">
            <v>ASOCIACION DE RECICLADORES UN CICLO NUEVO</v>
          </cell>
          <cell r="C4121">
            <v>44460</v>
          </cell>
          <cell r="D4121" t="str">
            <v>901517741-8</v>
          </cell>
          <cell r="E4121" t="str">
            <v>OPERATIVA</v>
          </cell>
          <cell r="F4121">
            <v>44748</v>
          </cell>
          <cell r="G4121" t="str">
            <v>ACTUALIZACION</v>
          </cell>
          <cell r="H4121">
            <v>45722</v>
          </cell>
          <cell r="I4121" t="str">
            <v>JOHANNA MARCELA DIAZ SUAREZ</v>
          </cell>
          <cell r="J4121">
            <v>11001</v>
          </cell>
          <cell r="K4121" t="str">
            <v>Carrera 87 C # 73 Sur 27 Bodega 3</v>
          </cell>
          <cell r="L4121" t="str">
            <v>BOGOTÁ, D.C.</v>
          </cell>
          <cell r="M4121" t="str">
            <v>BOGOTA, D.C.</v>
          </cell>
          <cell r="N4121" t="str">
            <v>0000000  |  0000000</v>
          </cell>
          <cell r="O4121">
            <v>3228595257</v>
          </cell>
          <cell r="P4121" t="str">
            <v>unnuevociclo4@gmail.com</v>
          </cell>
          <cell r="Q4121" t="str">
            <v>SIN ANIMO DE LUCRO</v>
          </cell>
          <cell r="R4121" t="str">
            <v>ORGANIZACION AUTORIZADA</v>
          </cell>
        </row>
        <row r="4122">
          <cell r="A4122">
            <v>58450</v>
          </cell>
          <cell r="B4122" t="str">
            <v>ASOCIACION DE RECICLADORES UNIDOS CUIDANDO EL PLANETA</v>
          </cell>
          <cell r="C4122">
            <v>44461</v>
          </cell>
          <cell r="D4122" t="str">
            <v>901510625-1</v>
          </cell>
          <cell r="E4122" t="str">
            <v>OPERATIVA</v>
          </cell>
          <cell r="F4122">
            <v>44384</v>
          </cell>
          <cell r="G4122" t="str">
            <v>ACTUALIZACION</v>
          </cell>
          <cell r="H4122">
            <v>45418</v>
          </cell>
          <cell r="I4122" t="str">
            <v>MARCO POLO ENCISO RONQUILLO</v>
          </cell>
          <cell r="J4122">
            <v>50001</v>
          </cell>
          <cell r="K4122" t="str">
            <v>CLL 40 A # 17 31 EL DELIRIO</v>
          </cell>
          <cell r="L4122" t="str">
            <v>META</v>
          </cell>
          <cell r="M4122" t="str">
            <v>VILLAVICENCIO</v>
          </cell>
          <cell r="N4122" t="str">
            <v>3168704  |  3168704</v>
          </cell>
          <cell r="O4122">
            <v>3112001953</v>
          </cell>
          <cell r="P4122" t="str">
            <v>unidoscuidandoelplaneta@gmail.com</v>
          </cell>
          <cell r="Q4122" t="str">
            <v>SIN ANIMO DE LUCRO</v>
          </cell>
          <cell r="R4122" t="str">
            <v>ORGANIZACION AUTORIZADA</v>
          </cell>
        </row>
        <row r="4123">
          <cell r="A4123">
            <v>58530</v>
          </cell>
          <cell r="B4123" t="str">
            <v>ASOCIACION DE USUARIOS DEL ACUEDUCTO VEREDAL COMBIA CHIQUITA SECTOR #3</v>
          </cell>
          <cell r="C4123">
            <v>44469</v>
          </cell>
          <cell r="D4123" t="str">
            <v>901498601-2</v>
          </cell>
          <cell r="E4123" t="str">
            <v>OPERATIVA</v>
          </cell>
          <cell r="F4123">
            <v>44379</v>
          </cell>
          <cell r="G4123" t="str">
            <v>INSCRIPCION</v>
          </cell>
          <cell r="H4123">
            <v>44498</v>
          </cell>
          <cell r="I4123" t="str">
            <v>EDINSON ALBERTO FRANCO MANRIQUE</v>
          </cell>
          <cell r="J4123">
            <v>5282</v>
          </cell>
          <cell r="K4123" t="str">
            <v>COMBIA CHIQUITA SECTOR EL ALTO</v>
          </cell>
          <cell r="L4123" t="str">
            <v>ANTIOQUIA</v>
          </cell>
          <cell r="M4123" t="str">
            <v>FREDONIA</v>
          </cell>
          <cell r="N4123" t="str">
            <v>0000000  |  0000000</v>
          </cell>
          <cell r="O4123">
            <v>3215812603</v>
          </cell>
          <cell r="P4123" t="str">
            <v>asuavecochis3@gmail.com</v>
          </cell>
          <cell r="Q4123" t="str">
            <v>ASOCIACION DE USUARIOS</v>
          </cell>
          <cell r="R4123" t="str">
            <v>ORGANIZACION AUTORIZADA</v>
          </cell>
        </row>
        <row r="4124">
          <cell r="A4124">
            <v>58550</v>
          </cell>
          <cell r="B4124" t="str">
            <v>INVERNAB S.A.S. E.S.P.</v>
          </cell>
          <cell r="C4124">
            <v>44463</v>
          </cell>
          <cell r="D4124" t="str">
            <v>900970682-9</v>
          </cell>
          <cell r="E4124" t="str">
            <v>OPERATIVA</v>
          </cell>
          <cell r="F4124">
            <v>44462</v>
          </cell>
          <cell r="G4124" t="str">
            <v>ACTUALIZACION</v>
          </cell>
          <cell r="H4124">
            <v>45174</v>
          </cell>
          <cell r="I4124" t="str">
            <v>CARLOS ANDRES NARANJO BOGOTA</v>
          </cell>
          <cell r="J4124">
            <v>25754</v>
          </cell>
          <cell r="K4124" t="str">
            <v>CR 1 56-72</v>
          </cell>
          <cell r="L4124" t="str">
            <v>CUNDINAMARCA</v>
          </cell>
          <cell r="M4124" t="str">
            <v>SOACHA</v>
          </cell>
          <cell r="N4124" t="str">
            <v>1111111  |  0000000</v>
          </cell>
          <cell r="O4124">
            <v>3052579180</v>
          </cell>
          <cell r="P4124" t="str">
            <v>INVERNABSAS@GMAIL.COM</v>
          </cell>
          <cell r="Q4124" t="str">
            <v>SOCIEDAD POR ACCIONES SIMPLIFICADA</v>
          </cell>
          <cell r="R4124" t="str">
            <v>SOCIEDADES (EMPRESA DE SERVICIOS PUBLICOS)</v>
          </cell>
        </row>
        <row r="4125">
          <cell r="A4125">
            <v>58570</v>
          </cell>
          <cell r="B4125" t="str">
            <v>ASOCIACION DE RECICLADORES DE UBAQUE</v>
          </cell>
          <cell r="C4125">
            <v>44526</v>
          </cell>
          <cell r="D4125" t="str">
            <v>901509107-4</v>
          </cell>
          <cell r="E4125" t="str">
            <v>OPERATIVA</v>
          </cell>
          <cell r="F4125">
            <v>44445</v>
          </cell>
          <cell r="G4125" t="str">
            <v>ACTUALIZACION</v>
          </cell>
          <cell r="H4125">
            <v>45742</v>
          </cell>
          <cell r="I4125" t="str">
            <v xml:space="preserve">JOSE JERONIMO LEON  </v>
          </cell>
          <cell r="J4125">
            <v>25841</v>
          </cell>
          <cell r="K4125" t="str">
            <v>CALLE 1A N 4-19</v>
          </cell>
          <cell r="L4125" t="str">
            <v>CUNDINAMARCA</v>
          </cell>
          <cell r="M4125" t="str">
            <v>UBAQUE</v>
          </cell>
          <cell r="N4125" t="str">
            <v>0000000  |  0000000</v>
          </cell>
          <cell r="O4125">
            <v>3208043595</v>
          </cell>
          <cell r="P4125" t="str">
            <v>relviracastillo@gmail.com</v>
          </cell>
          <cell r="Q4125" t="str">
            <v>SIN ANIMO DE LUCRO</v>
          </cell>
          <cell r="R4125" t="str">
            <v>ORGANIZACION AUTORIZADA</v>
          </cell>
        </row>
        <row r="4126">
          <cell r="A4126">
            <v>58590</v>
          </cell>
          <cell r="B4126" t="str">
            <v>ASOCIACION DE USUARIOS IPUJE</v>
          </cell>
          <cell r="C4126">
            <v>44488</v>
          </cell>
          <cell r="D4126" t="str">
            <v>901419781-2</v>
          </cell>
          <cell r="E4126" t="str">
            <v>OPERATIVA</v>
          </cell>
          <cell r="F4126">
            <v>44488</v>
          </cell>
          <cell r="G4126" t="str">
            <v>INSCRIPCION</v>
          </cell>
          <cell r="H4126">
            <v>44522</v>
          </cell>
          <cell r="I4126" t="str">
            <v xml:space="preserve">BLAS IPUANA </v>
          </cell>
          <cell r="J4126">
            <v>44847</v>
          </cell>
          <cell r="K4126" t="str">
            <v>CR 7 CL 22</v>
          </cell>
          <cell r="L4126" t="str">
            <v>LA GUAJIRA</v>
          </cell>
          <cell r="M4126" t="str">
            <v>URIBIA</v>
          </cell>
          <cell r="N4126" t="str">
            <v>3215615  |  3113588</v>
          </cell>
          <cell r="O4126">
            <v>3215615266</v>
          </cell>
          <cell r="P4126" t="str">
            <v>asoipuje@gmail.com</v>
          </cell>
          <cell r="Q4126" t="str">
            <v>ASOCIACION DE USUARIOS</v>
          </cell>
          <cell r="R4126" t="str">
            <v>ORGANIZACION AUTORIZADA</v>
          </cell>
        </row>
        <row r="4127">
          <cell r="A4127">
            <v>58591</v>
          </cell>
          <cell r="B4127" t="str">
            <v>ASOCIACION DE RECICLADORES HR</v>
          </cell>
          <cell r="C4127">
            <v>44467</v>
          </cell>
          <cell r="D4127" t="str">
            <v>901520318-6</v>
          </cell>
          <cell r="E4127" t="str">
            <v>OPERATIVA</v>
          </cell>
          <cell r="F4127">
            <v>44449</v>
          </cell>
          <cell r="G4127" t="str">
            <v>ACTUALIZACION</v>
          </cell>
          <cell r="H4127">
            <v>45721</v>
          </cell>
          <cell r="I4127" t="str">
            <v>INGRID JOHANNA VARGAS DIAZ</v>
          </cell>
          <cell r="J4127">
            <v>11001</v>
          </cell>
          <cell r="K4127" t="str">
            <v>Cl 41 Sur # 88 - 40</v>
          </cell>
          <cell r="L4127" t="str">
            <v>BOGOTÁ, D.C.</v>
          </cell>
          <cell r="M4127" t="str">
            <v>BOGOTA, D.C.</v>
          </cell>
          <cell r="N4127" t="str">
            <v>0000000  |  0000000</v>
          </cell>
          <cell r="O4127">
            <v>3222760367</v>
          </cell>
          <cell r="P4127" t="str">
            <v>asociacionderecicladoreshr@gmail.com</v>
          </cell>
          <cell r="Q4127" t="str">
            <v>SIN ANIMO DE LUCRO</v>
          </cell>
          <cell r="R4127" t="str">
            <v>ORGANIZACION AUTORIZADA</v>
          </cell>
        </row>
        <row r="4128">
          <cell r="A4128">
            <v>58592</v>
          </cell>
          <cell r="B4128" t="str">
            <v>asociacion de recicladores independientes green veintiuno</v>
          </cell>
          <cell r="C4128">
            <v>44466</v>
          </cell>
          <cell r="D4128" t="str">
            <v>901371697-2</v>
          </cell>
          <cell r="E4128" t="str">
            <v>OPERATIVA</v>
          </cell>
          <cell r="F4128">
            <v>44445</v>
          </cell>
          <cell r="G4128" t="str">
            <v>INSCRIPCION</v>
          </cell>
          <cell r="H4128">
            <v>44494</v>
          </cell>
          <cell r="I4128" t="str">
            <v>HAROL TRIANA ROCHA</v>
          </cell>
          <cell r="J4128">
            <v>11001</v>
          </cell>
          <cell r="K4128" t="str">
            <v>cr 23 # 67 - 42</v>
          </cell>
          <cell r="L4128" t="str">
            <v>BOGOTÁ, D.C.</v>
          </cell>
          <cell r="M4128" t="str">
            <v>BOGOTA, D.C.</v>
          </cell>
          <cell r="N4128" t="str">
            <v>3222439  |  2439207</v>
          </cell>
          <cell r="O4128">
            <v>3223021585</v>
          </cell>
          <cell r="P4128" t="str">
            <v>reciclajegreen21@gmail.com</v>
          </cell>
          <cell r="Q4128" t="str">
            <v>SIN ANIMO DE LUCRO</v>
          </cell>
          <cell r="R4128" t="str">
            <v>ORGANIZACION AUTORIZADA</v>
          </cell>
        </row>
        <row r="4129">
          <cell r="A4129">
            <v>58670</v>
          </cell>
          <cell r="B4129" t="str">
            <v>Coporacion ZonaEco</v>
          </cell>
          <cell r="C4129">
            <v>44539</v>
          </cell>
          <cell r="D4129" t="str">
            <v>901523668-2</v>
          </cell>
          <cell r="E4129" t="str">
            <v>OPERATIVA</v>
          </cell>
          <cell r="F4129">
            <v>44470</v>
          </cell>
          <cell r="G4129" t="str">
            <v>ACTUALIZACION</v>
          </cell>
          <cell r="H4129">
            <v>44985</v>
          </cell>
          <cell r="I4129" t="str">
            <v>HEINER ORTIZ FLOREZ</v>
          </cell>
          <cell r="J4129">
            <v>68001</v>
          </cell>
          <cell r="K4129" t="str">
            <v>carrera 32 # 35-29 ofi 101A</v>
          </cell>
          <cell r="L4129" t="str">
            <v>SANTANDER</v>
          </cell>
          <cell r="M4129" t="str">
            <v>BUCARAMANGA</v>
          </cell>
          <cell r="N4129" t="str">
            <v>6806702  |  6320000</v>
          </cell>
          <cell r="O4129">
            <v>3167480668</v>
          </cell>
          <cell r="P4129" t="str">
            <v>corpzonaeco@gmail.com</v>
          </cell>
          <cell r="Q4129" t="str">
            <v>CORPORACION</v>
          </cell>
          <cell r="R4129" t="str">
            <v>ORGANIZACION AUTORIZADA</v>
          </cell>
        </row>
        <row r="4130">
          <cell r="A4130">
            <v>58690</v>
          </cell>
          <cell r="B4130" t="str">
            <v>ASOCIACION DE RECICLADORES SALVANDO EL MUNDO</v>
          </cell>
          <cell r="C4130">
            <v>44474</v>
          </cell>
          <cell r="D4130" t="str">
            <v>901517063-2</v>
          </cell>
          <cell r="E4130" t="str">
            <v>OPERATIVA</v>
          </cell>
          <cell r="F4130">
            <v>44413</v>
          </cell>
          <cell r="G4130" t="str">
            <v>ACTUALIZACION</v>
          </cell>
          <cell r="H4130">
            <v>45702</v>
          </cell>
          <cell r="I4130" t="str">
            <v>JAKCEL HERNANDO SALINAS PINEDA</v>
          </cell>
          <cell r="J4130">
            <v>11001</v>
          </cell>
          <cell r="K4130" t="str">
            <v>Kr 80F 42A 44 Sur</v>
          </cell>
          <cell r="L4130" t="str">
            <v>BOGOTÁ, D.C.</v>
          </cell>
          <cell r="M4130" t="str">
            <v>BOGOTA, D.C.</v>
          </cell>
          <cell r="N4130" t="str">
            <v>0000000  |  0000000</v>
          </cell>
          <cell r="O4130">
            <v>3204544544</v>
          </cell>
          <cell r="P4130" t="str">
            <v>asoremun@gmail.com</v>
          </cell>
          <cell r="Q4130" t="str">
            <v>SIN ANIMO DE LUCRO</v>
          </cell>
          <cell r="R4130" t="str">
            <v>ORGANIZACION AUTORIZADA</v>
          </cell>
        </row>
        <row r="4131">
          <cell r="A4131">
            <v>58710</v>
          </cell>
          <cell r="B4131" t="str">
            <v>asociación de recicladores arsenal ambiental</v>
          </cell>
          <cell r="C4131">
            <v>44484</v>
          </cell>
          <cell r="D4131" t="str">
            <v>901516836-4</v>
          </cell>
          <cell r="E4131" t="str">
            <v>OPERATIVA</v>
          </cell>
          <cell r="F4131">
            <v>44440</v>
          </cell>
          <cell r="G4131" t="str">
            <v>INSCRIPCION</v>
          </cell>
          <cell r="H4131">
            <v>44516</v>
          </cell>
          <cell r="I4131" t="str">
            <v>ANDERSON DIVIER PINZON CASTELLANOS</v>
          </cell>
          <cell r="J4131">
            <v>11001</v>
          </cell>
          <cell r="K4131" t="str">
            <v>Carrera 87 D No. 3 - 55</v>
          </cell>
          <cell r="L4131" t="str">
            <v>BOGOTÁ, D.C.</v>
          </cell>
          <cell r="M4131" t="str">
            <v>BOGOTA, D.C.</v>
          </cell>
          <cell r="N4131" t="str">
            <v>3142964  |  3135967</v>
          </cell>
          <cell r="O4131">
            <v>3142964419</v>
          </cell>
          <cell r="P4131" t="str">
            <v>arsenalambiental21@gmail.com</v>
          </cell>
          <cell r="Q4131" t="str">
            <v>SIN ANIMO DE LUCRO</v>
          </cell>
          <cell r="R4131" t="str">
            <v>ORGANIZACION AUTORIZADA</v>
          </cell>
        </row>
        <row r="4132">
          <cell r="A4132">
            <v>58731</v>
          </cell>
          <cell r="B4132" t="str">
            <v>ASOCIACION DE RECICLADORES DE TIERRALTA</v>
          </cell>
          <cell r="C4132">
            <v>45154</v>
          </cell>
          <cell r="D4132" t="str">
            <v>901517526-0</v>
          </cell>
          <cell r="E4132" t="str">
            <v>OPERATIVA</v>
          </cell>
          <cell r="F4132">
            <v>44621</v>
          </cell>
          <cell r="G4132" t="str">
            <v>ACTUALIZACION</v>
          </cell>
          <cell r="H4132">
            <v>45742</v>
          </cell>
          <cell r="I4132" t="str">
            <v>DANIEL EDUARDO HERNANDEZ MARTINEZ</v>
          </cell>
          <cell r="J4132">
            <v>23807</v>
          </cell>
          <cell r="K4132" t="str">
            <v>CRA 17 A # 13 -04</v>
          </cell>
          <cell r="L4132" t="str">
            <v>CÓRDOBA</v>
          </cell>
          <cell r="M4132" t="str">
            <v>TIERRALTA</v>
          </cell>
          <cell r="N4132" t="str">
            <v>5555555  |  5555555</v>
          </cell>
          <cell r="O4132">
            <v>3127147637</v>
          </cell>
          <cell r="P4132" t="str">
            <v>asoretttierralta@gmail.com</v>
          </cell>
          <cell r="Q4132" t="str">
            <v>SIN ANIMO DE LUCRO</v>
          </cell>
          <cell r="R4132" t="str">
            <v>ORGANIZACION AUTORIZADA</v>
          </cell>
        </row>
        <row r="4133">
          <cell r="A4133">
            <v>58750</v>
          </cell>
          <cell r="B4133" t="str">
            <v>ASOCIACION DE RECICLADORES LEONES AMBIENTALES</v>
          </cell>
          <cell r="C4133">
            <v>44474</v>
          </cell>
          <cell r="D4133" t="str">
            <v>901521018-6</v>
          </cell>
          <cell r="E4133" t="str">
            <v>OPERATIVA</v>
          </cell>
          <cell r="F4133">
            <v>44419</v>
          </cell>
          <cell r="G4133" t="str">
            <v>ACTUALIZACION</v>
          </cell>
          <cell r="H4133">
            <v>45399</v>
          </cell>
          <cell r="I4133" t="str">
            <v>IVAN DARIO LOPEZ RODRIGUEZ</v>
          </cell>
          <cell r="J4133">
            <v>25754</v>
          </cell>
          <cell r="K4133" t="str">
            <v>Cl 49 No. 9 37</v>
          </cell>
          <cell r="L4133" t="str">
            <v>CUNDINAMARCA</v>
          </cell>
          <cell r="M4133" t="str">
            <v>SOACHA</v>
          </cell>
          <cell r="N4133" t="str">
            <v>7350562  |  1111111</v>
          </cell>
          <cell r="O4133">
            <v>3123889037</v>
          </cell>
          <cell r="P4133" t="str">
            <v>asoleonesambientales@gmail.com</v>
          </cell>
          <cell r="Q4133" t="str">
            <v>SIN ANIMO DE LUCRO</v>
          </cell>
          <cell r="R4133" t="str">
            <v>ORGANIZACION AUTORIZADA</v>
          </cell>
        </row>
        <row r="4134">
          <cell r="A4134">
            <v>58751</v>
          </cell>
          <cell r="B4134" t="str">
            <v>ASOCIACION PARA LA GESTION INTEGRAL Y DESARROLLO DE LOS RESIDUOS SOLIDOS MUNICIPALES Y EMPRESARIALES</v>
          </cell>
          <cell r="C4134">
            <v>44610</v>
          </cell>
          <cell r="D4134" t="str">
            <v>901499490-6</v>
          </cell>
          <cell r="E4134" t="str">
            <v>OPERATIVA</v>
          </cell>
          <cell r="F4134">
            <v>44384</v>
          </cell>
          <cell r="G4134" t="str">
            <v>ACTUALIZACION</v>
          </cell>
          <cell r="H4134">
            <v>45400</v>
          </cell>
          <cell r="I4134" t="str">
            <v>MARIA DE LOS ANGELES GARNICA MONCADA</v>
          </cell>
          <cell r="J4134">
            <v>25322</v>
          </cell>
          <cell r="K4134" t="str">
            <v xml:space="preserve">CARRERA 2 No 3 - 07 </v>
          </cell>
          <cell r="L4134" t="str">
            <v>CUNDINAMARCA</v>
          </cell>
          <cell r="M4134" t="str">
            <v>GUASCA</v>
          </cell>
          <cell r="N4134" t="str">
            <v>8573761  |  3214460</v>
          </cell>
          <cell r="O4134">
            <v>3214460698</v>
          </cell>
          <cell r="P4134" t="str">
            <v>reciguasca@gmail.com</v>
          </cell>
          <cell r="Q4134" t="str">
            <v>SIN ANIMO DE LUCRO</v>
          </cell>
          <cell r="R4134" t="str">
            <v>ORGANIZACION AUTORIZADA</v>
          </cell>
        </row>
        <row r="4135">
          <cell r="A4135">
            <v>58770</v>
          </cell>
          <cell r="B4135" t="str">
            <v>ASOCIACION DE RECICLADORES NATIVOS</v>
          </cell>
          <cell r="C4135">
            <v>44496</v>
          </cell>
          <cell r="D4135" t="str">
            <v>901527583-3</v>
          </cell>
          <cell r="E4135" t="str">
            <v>OPERATIVA</v>
          </cell>
          <cell r="F4135">
            <v>44442</v>
          </cell>
          <cell r="G4135" t="str">
            <v>ACTUALIZACION</v>
          </cell>
          <cell r="H4135">
            <v>45352</v>
          </cell>
          <cell r="I4135" t="str">
            <v>DANIEL MOLINA LOPEZ</v>
          </cell>
          <cell r="J4135">
            <v>5001</v>
          </cell>
          <cell r="K4135" t="str">
            <v>Carrera 44 # 39 - 66</v>
          </cell>
          <cell r="L4135" t="str">
            <v>ANTIOQUIA</v>
          </cell>
          <cell r="M4135" t="str">
            <v>MEDELLÍN</v>
          </cell>
          <cell r="N4135" t="str">
            <v>5069138  |  5069138</v>
          </cell>
          <cell r="O4135">
            <v>3245817224</v>
          </cell>
          <cell r="P4135" t="str">
            <v>ASONATIVOS@HOTMAIL.COM</v>
          </cell>
          <cell r="Q4135" t="str">
            <v>SIN ANIMO DE LUCRO</v>
          </cell>
          <cell r="R4135" t="str">
            <v>ORGANIZACION AUTORIZADA</v>
          </cell>
        </row>
        <row r="4136">
          <cell r="A4136">
            <v>58790</v>
          </cell>
          <cell r="B4136" t="str">
            <v>ASOCIACION DE RECUPERADORES REUSANDO E.S.P</v>
          </cell>
          <cell r="C4136">
            <v>44522</v>
          </cell>
          <cell r="D4136" t="str">
            <v>901525987-6</v>
          </cell>
          <cell r="E4136" t="str">
            <v>OPERATIVA</v>
          </cell>
          <cell r="F4136">
            <v>44468</v>
          </cell>
          <cell r="G4136" t="str">
            <v>ACTUALIZACION</v>
          </cell>
          <cell r="H4136">
            <v>45625</v>
          </cell>
          <cell r="I4136" t="str">
            <v>HUBERT HERLEY ABRIL HERRERA</v>
          </cell>
          <cell r="J4136">
            <v>11001</v>
          </cell>
          <cell r="K4136" t="str">
            <v>Ak 72 # 40-41 Sur</v>
          </cell>
          <cell r="L4136" t="str">
            <v>BOGOTÁ, D.C.</v>
          </cell>
          <cell r="M4136" t="str">
            <v>BOGOTA, D.C.</v>
          </cell>
          <cell r="N4136" t="str">
            <v>4772021  |  0000000</v>
          </cell>
          <cell r="O4136">
            <v>3142955179</v>
          </cell>
          <cell r="P4136" t="str">
            <v>asoreusando@gmail.com</v>
          </cell>
          <cell r="Q4136" t="str">
            <v>SIN ANIMO DE LUCRO</v>
          </cell>
          <cell r="R4136" t="str">
            <v>ORGANIZACION AUTORIZADA</v>
          </cell>
        </row>
        <row r="4137">
          <cell r="A4137">
            <v>58870</v>
          </cell>
          <cell r="B4137" t="str">
            <v xml:space="preserve">ASOCIACION DE RECICLADORES DE OFICIO PUNTO VERDE </v>
          </cell>
          <cell r="C4137">
            <v>44659</v>
          </cell>
          <cell r="D4137" t="str">
            <v>901528996-6</v>
          </cell>
          <cell r="E4137" t="str">
            <v>OPERATIVA</v>
          </cell>
          <cell r="F4137">
            <v>44477</v>
          </cell>
          <cell r="G4137" t="str">
            <v>INSCRIPCION</v>
          </cell>
          <cell r="H4137">
            <v>44690</v>
          </cell>
          <cell r="I4137" t="str">
            <v>SERGIO ANDRES APARICIO OSPINA</v>
          </cell>
          <cell r="J4137">
            <v>68547</v>
          </cell>
          <cell r="K4137" t="str">
            <v>VDA GUATIGUARA ALTOS DE VILLA JOSEFINA PA 4</v>
          </cell>
          <cell r="L4137" t="str">
            <v>SANTANDER</v>
          </cell>
          <cell r="M4137" t="str">
            <v>PIEDECUESTA</v>
          </cell>
          <cell r="N4137" t="str">
            <v>7005895  |  7005895</v>
          </cell>
          <cell r="O4137">
            <v>3173014366</v>
          </cell>
          <cell r="P4137" t="str">
            <v>asociacionderecicladoresp.v@gmail.com</v>
          </cell>
          <cell r="Q4137" t="str">
            <v>SIN ANIMO DE LUCRO</v>
          </cell>
          <cell r="R4137" t="str">
            <v>ORGANIZACION AUTORIZADA</v>
          </cell>
        </row>
        <row r="4138">
          <cell r="A4138">
            <v>58971</v>
          </cell>
          <cell r="B4138" t="str">
            <v>ASOCIACIÓN DE RECICLADORES ECO-CHUCURI</v>
          </cell>
          <cell r="C4138">
            <v>44483</v>
          </cell>
          <cell r="D4138" t="str">
            <v>901528980-9</v>
          </cell>
          <cell r="E4138" t="str">
            <v>OPERATIVA</v>
          </cell>
          <cell r="F4138">
            <v>44477</v>
          </cell>
          <cell r="G4138" t="str">
            <v>ACTUALIZACION</v>
          </cell>
          <cell r="H4138">
            <v>45692</v>
          </cell>
          <cell r="I4138" t="str">
            <v>MARLENE ROJAS VILLABONA</v>
          </cell>
          <cell r="J4138">
            <v>68689</v>
          </cell>
          <cell r="K4138" t="str">
            <v>Calle 10 No. 17-84 Barrio Comuneros</v>
          </cell>
          <cell r="L4138" t="str">
            <v>SANTANDER</v>
          </cell>
          <cell r="M4138" t="str">
            <v>SAN VICENTE DE CHUCURI</v>
          </cell>
          <cell r="N4138" t="str">
            <v>6254640  |  6254562</v>
          </cell>
          <cell r="O4138">
            <v>3133934128</v>
          </cell>
          <cell r="P4138" t="str">
            <v>eco.chucuri.2021@gmail.com</v>
          </cell>
          <cell r="Q4138" t="str">
            <v>SIN ANIMO DE LUCRO</v>
          </cell>
          <cell r="R4138" t="str">
            <v>ORGANIZACION AUTORIZADA</v>
          </cell>
        </row>
        <row r="4139">
          <cell r="A4139">
            <v>58990</v>
          </cell>
          <cell r="B4139" t="str">
            <v>ASOUNION ECOLOGICA DE COLOMBIA ESP</v>
          </cell>
          <cell r="C4139">
            <v>44694</v>
          </cell>
          <cell r="D4139" t="str">
            <v>901531395-0</v>
          </cell>
          <cell r="E4139" t="str">
            <v>OPERATIVA</v>
          </cell>
          <cell r="F4139">
            <v>44483</v>
          </cell>
          <cell r="G4139" t="str">
            <v>ACTUALIZACION</v>
          </cell>
          <cell r="H4139">
            <v>45707</v>
          </cell>
          <cell r="I4139" t="str">
            <v>FANNY BELLO LEMUS</v>
          </cell>
          <cell r="J4139">
            <v>11001</v>
          </cell>
          <cell r="K4139" t="str">
            <v>Calle 66 A # 90 - 66</v>
          </cell>
          <cell r="L4139" t="str">
            <v>BOGOTÁ, D.C.</v>
          </cell>
          <cell r="M4139" t="str">
            <v>BOGOTA, D.C.</v>
          </cell>
          <cell r="N4139" t="str">
            <v>3178608  |  3178608</v>
          </cell>
          <cell r="O4139">
            <v>3178608790</v>
          </cell>
          <cell r="P4139" t="str">
            <v>asounionespbta@gmail.com</v>
          </cell>
          <cell r="Q4139" t="str">
            <v>SIN ANIMO DE LUCRO</v>
          </cell>
          <cell r="R4139" t="str">
            <v>ORGANIZACION AUTORIZADA</v>
          </cell>
        </row>
        <row r="4140">
          <cell r="A4140">
            <v>59030</v>
          </cell>
          <cell r="B4140" t="str">
            <v>ASOCIACION DE RECICLADORES ECOSION E.S.P</v>
          </cell>
          <cell r="C4140">
            <v>44539</v>
          </cell>
          <cell r="D4140" t="str">
            <v>901529043-7</v>
          </cell>
          <cell r="E4140" t="str">
            <v>OPERATIVA</v>
          </cell>
          <cell r="F4140">
            <v>44477</v>
          </cell>
          <cell r="G4140" t="str">
            <v>ACTUALIZACION</v>
          </cell>
          <cell r="H4140">
            <v>45384</v>
          </cell>
          <cell r="I4140" t="str">
            <v>YENNI MILENA ARIAS MORENO</v>
          </cell>
          <cell r="J4140">
            <v>11001</v>
          </cell>
          <cell r="K4140" t="str">
            <v>CR 81 K 40 C 30 SUR</v>
          </cell>
          <cell r="L4140" t="str">
            <v>BOGOTÁ, D.C.</v>
          </cell>
          <cell r="M4140" t="str">
            <v>BOGOTA, D.C.</v>
          </cell>
          <cell r="N4140" t="str">
            <v>0000000  |  0000000</v>
          </cell>
          <cell r="O4140">
            <v>3227009200</v>
          </cell>
          <cell r="P4140" t="str">
            <v>ASOECOSION@GMAIL.COM</v>
          </cell>
          <cell r="Q4140" t="str">
            <v>SIN ANIMO DE LUCRO</v>
          </cell>
          <cell r="R4140" t="str">
            <v>ORGANIZACION AUTORIZADA</v>
          </cell>
        </row>
        <row r="4141">
          <cell r="A4141">
            <v>59031</v>
          </cell>
          <cell r="B4141" t="str">
            <v>FUNDACION DE RECICLADORES UNIDOS CREAMOS UN MUNDO MEJOR</v>
          </cell>
          <cell r="C4141">
            <v>44491</v>
          </cell>
          <cell r="D4141" t="str">
            <v>901480494-1</v>
          </cell>
          <cell r="E4141" t="str">
            <v>OPERATIVA</v>
          </cell>
          <cell r="F4141">
            <v>44333</v>
          </cell>
          <cell r="G4141" t="str">
            <v>ACTUALIZACION</v>
          </cell>
          <cell r="H4141">
            <v>45707</v>
          </cell>
          <cell r="I4141" t="str">
            <v>DUBIER MORA VILLAMARIN</v>
          </cell>
          <cell r="J4141">
            <v>25754</v>
          </cell>
          <cell r="K4141" t="str">
            <v>Tv 12 No. 42 - 16</v>
          </cell>
          <cell r="L4141" t="str">
            <v>CUNDINAMARCA</v>
          </cell>
          <cell r="M4141" t="str">
            <v>SOACHA</v>
          </cell>
          <cell r="N4141" t="str">
            <v>8533690  |  8533690</v>
          </cell>
          <cell r="O4141">
            <v>3134963434</v>
          </cell>
          <cell r="P4141" t="str">
            <v>frucmm2020@gmail.com</v>
          </cell>
          <cell r="Q4141" t="str">
            <v>SIN ANIMO DE LUCRO</v>
          </cell>
          <cell r="R4141" t="str">
            <v>ORGANIZACION AUTORIZADA</v>
          </cell>
        </row>
        <row r="4142">
          <cell r="A4142">
            <v>59050</v>
          </cell>
          <cell r="B4142" t="str">
            <v>RETORNAR SOLUCIONES AMBIENTALES SAS E.S.P</v>
          </cell>
          <cell r="C4142">
            <v>44491</v>
          </cell>
          <cell r="D4142" t="str">
            <v>901439375-0</v>
          </cell>
          <cell r="E4142" t="str">
            <v>OPERATIVA</v>
          </cell>
          <cell r="F4142">
            <v>44417</v>
          </cell>
          <cell r="G4142" t="str">
            <v>ACTUALIZACION</v>
          </cell>
          <cell r="H4142">
            <v>44560</v>
          </cell>
          <cell r="I4142" t="str">
            <v>HUGO FERNANDO MARQUEZ ACHURY</v>
          </cell>
          <cell r="J4142">
            <v>25843</v>
          </cell>
          <cell r="K4142" t="str">
            <v>Carrera 11 No 8-63 OFICINA 04</v>
          </cell>
          <cell r="L4142" t="str">
            <v>CUNDINAMARCA</v>
          </cell>
          <cell r="M4142" t="str">
            <v>VILLA DE SAN DIEGO DE UBATE</v>
          </cell>
          <cell r="N4142" t="str">
            <v>8545394  |  8545394</v>
          </cell>
          <cell r="O4142">
            <v>3212423461</v>
          </cell>
          <cell r="P4142" t="str">
            <v>retornar.co@gmail.com</v>
          </cell>
          <cell r="Q4142" t="str">
            <v>SOCIEDAD POR ACCIONES SIMPLIFICADA</v>
          </cell>
          <cell r="R4142" t="str">
            <v>SOCIEDADES (EMPRESA DE SERVICIOS PUBLICOS)</v>
          </cell>
        </row>
        <row r="4143">
          <cell r="A4143">
            <v>59090</v>
          </cell>
          <cell r="B4143" t="str">
            <v>Fundación Integral de Emprendedores del Magdalena</v>
          </cell>
          <cell r="C4143">
            <v>44610</v>
          </cell>
          <cell r="D4143" t="str">
            <v>901122963-1</v>
          </cell>
          <cell r="E4143" t="str">
            <v>OPERATIVA</v>
          </cell>
          <cell r="F4143">
            <v>44229</v>
          </cell>
          <cell r="G4143" t="str">
            <v>ACTUALIZACION</v>
          </cell>
          <cell r="H4143">
            <v>45694</v>
          </cell>
          <cell r="I4143" t="str">
            <v>SHIRLEY SILENA ZAMBRANO RACINES</v>
          </cell>
          <cell r="J4143">
            <v>47288</v>
          </cell>
          <cell r="K4143" t="str">
            <v>Calle 3 12 194</v>
          </cell>
          <cell r="L4143" t="str">
            <v>MAGDALENA</v>
          </cell>
          <cell r="M4143" t="str">
            <v>FUNDACION</v>
          </cell>
          <cell r="N4143" t="str">
            <v>3105962  |  3105962</v>
          </cell>
          <cell r="O4143">
            <v>3016502826</v>
          </cell>
          <cell r="P4143" t="str">
            <v>fundaemprender882@gmail.com</v>
          </cell>
          <cell r="Q4143" t="str">
            <v>SIN ANIMO DE LUCRO</v>
          </cell>
          <cell r="R4143" t="str">
            <v>ORGANIZACION AUTORIZADA</v>
          </cell>
        </row>
        <row r="4144">
          <cell r="A4144">
            <v>59130</v>
          </cell>
          <cell r="B4144" t="str">
            <v>COOPERATIVA DE SERVICIOS PUBLICOS DOMICILIARIOS DE SANTA ANA MAGDALENA</v>
          </cell>
          <cell r="C4144">
            <v>44495</v>
          </cell>
          <cell r="D4144" t="str">
            <v>901496838-1</v>
          </cell>
          <cell r="E4144" t="str">
            <v>OPERATIVA</v>
          </cell>
          <cell r="F4144">
            <v>44410</v>
          </cell>
          <cell r="G4144" t="str">
            <v>ACTUALIZACION</v>
          </cell>
          <cell r="H4144">
            <v>45714</v>
          </cell>
          <cell r="I4144" t="str">
            <v>LINA MARIA NIETO MEJIA</v>
          </cell>
          <cell r="J4144">
            <v>47707</v>
          </cell>
          <cell r="K4144" t="str">
            <v>Calle 2 No 9 - 207 B Santander</v>
          </cell>
          <cell r="L4144" t="str">
            <v>MAGDALENA</v>
          </cell>
          <cell r="M4144" t="str">
            <v>SANTA ANA</v>
          </cell>
          <cell r="N4144" t="str">
            <v>2396607  |  2396607</v>
          </cell>
          <cell r="O4144">
            <v>3022396607</v>
          </cell>
          <cell r="P4144" t="str">
            <v>gerencia@coopsantana-apc.com</v>
          </cell>
          <cell r="Q4144" t="str">
            <v>COOPERATIVA</v>
          </cell>
          <cell r="R4144" t="str">
            <v>ORGANIZACION AUTORIZADA</v>
          </cell>
        </row>
        <row r="4145">
          <cell r="A4145">
            <v>59150</v>
          </cell>
          <cell r="B4145" t="str">
            <v>RECICAM S.A.S</v>
          </cell>
          <cell r="C4145">
            <v>44507</v>
          </cell>
          <cell r="D4145" t="str">
            <v>901506155-4</v>
          </cell>
          <cell r="E4145" t="str">
            <v>OPERATIVA</v>
          </cell>
          <cell r="F4145">
            <v>44392</v>
          </cell>
          <cell r="G4145" t="str">
            <v>INSCRIPCION</v>
          </cell>
          <cell r="H4145">
            <v>44531</v>
          </cell>
          <cell r="I4145" t="str">
            <v>KAREN ALEJANDRA OVIEDO MORALES</v>
          </cell>
          <cell r="J4145">
            <v>73319</v>
          </cell>
          <cell r="K4145" t="str">
            <v>CARRERA 6 CON CALLE 12 ESQUINA</v>
          </cell>
          <cell r="L4145" t="str">
            <v>TOLIMA</v>
          </cell>
          <cell r="M4145" t="str">
            <v>GUAMO</v>
          </cell>
          <cell r="N4145" t="str">
            <v>2463691  |  2463691</v>
          </cell>
          <cell r="O4145">
            <v>3105776240</v>
          </cell>
          <cell r="P4145" t="str">
            <v>recicamsas@gmail.com</v>
          </cell>
          <cell r="Q4145" t="str">
            <v>SOCIEDAD POR ACCIONES SIMPLIFICADA</v>
          </cell>
          <cell r="R4145" t="str">
            <v>SOCIEDADES (EMPRESA DE SERVICIOS PUBLICOS)</v>
          </cell>
        </row>
        <row r="4146">
          <cell r="A4146">
            <v>59230</v>
          </cell>
          <cell r="B4146" t="str">
            <v>LA RECICLADORA DE TU BARRIO S.A.S E.S.P</v>
          </cell>
          <cell r="C4146">
            <v>44872</v>
          </cell>
          <cell r="D4146" t="str">
            <v>901535067-8</v>
          </cell>
          <cell r="E4146" t="str">
            <v>OPERATIVA</v>
          </cell>
          <cell r="F4146">
            <v>44562</v>
          </cell>
          <cell r="G4146" t="str">
            <v>ACTUALIZACION</v>
          </cell>
          <cell r="H4146">
            <v>45399</v>
          </cell>
          <cell r="I4146" t="str">
            <v>MIGUEL FRANCISCO MALDONADO GAFARO</v>
          </cell>
          <cell r="J4146">
            <v>11001</v>
          </cell>
          <cell r="K4146" t="str">
            <v>calle 22 N° 110A - 20</v>
          </cell>
          <cell r="L4146" t="str">
            <v>BOGOTÁ, D.C.</v>
          </cell>
          <cell r="M4146" t="str">
            <v>BOGOTA, D.C.</v>
          </cell>
          <cell r="N4146" t="str">
            <v>3040295  |  3040295</v>
          </cell>
          <cell r="O4146">
            <v>3202346362</v>
          </cell>
          <cell r="P4146" t="str">
            <v>gerenciarecicladoradetubarrio@gmail.com</v>
          </cell>
          <cell r="Q4146" t="str">
            <v>SOCIEDAD POR ACCIONES SIMPLIFICADA</v>
          </cell>
          <cell r="R4146" t="str">
            <v>SOCIEDADES (EMPRESA DE SERVICIOS PUBLICOS)</v>
          </cell>
        </row>
        <row r="4147">
          <cell r="A4147">
            <v>59250</v>
          </cell>
          <cell r="B4147" t="str">
            <v>ASOCIACION DE RECUPERADORES JERUSALEN ECOLOGICA</v>
          </cell>
          <cell r="C4147">
            <v>44501</v>
          </cell>
          <cell r="D4147" t="str">
            <v>901519810-7</v>
          </cell>
          <cell r="E4147" t="str">
            <v>OPERATIVA</v>
          </cell>
          <cell r="F4147">
            <v>44430</v>
          </cell>
          <cell r="G4147" t="str">
            <v>INSCRIPCION</v>
          </cell>
          <cell r="H4147">
            <v>44522</v>
          </cell>
          <cell r="I4147" t="str">
            <v>JESUS ELI LOPEZ ORTIZ</v>
          </cell>
          <cell r="J4147">
            <v>25368</v>
          </cell>
          <cell r="K4147" t="str">
            <v>ALTO DEL TRIGO</v>
          </cell>
          <cell r="L4147" t="str">
            <v>CUNDINAMARCA</v>
          </cell>
          <cell r="M4147" t="str">
            <v>JERUSALEN</v>
          </cell>
          <cell r="N4147" t="str">
            <v>3114171  |  3112363</v>
          </cell>
          <cell r="O4147">
            <v>3114171711</v>
          </cell>
          <cell r="P4147" t="str">
            <v>asojerusalen2021@gmail.com</v>
          </cell>
          <cell r="Q4147" t="str">
            <v>SIN ANIMO DE LUCRO</v>
          </cell>
          <cell r="R4147" t="str">
            <v>ORGANIZACION AUTORIZADA</v>
          </cell>
        </row>
        <row r="4148">
          <cell r="A4148">
            <v>59270</v>
          </cell>
          <cell r="B4148" t="str">
            <v>ASOCIACION DE RECUPERADORES EL OASIS VERDE</v>
          </cell>
          <cell r="C4148">
            <v>44523</v>
          </cell>
          <cell r="D4148" t="str">
            <v>901523058-1</v>
          </cell>
          <cell r="E4148" t="str">
            <v>OPERATIVA</v>
          </cell>
          <cell r="F4148">
            <v>44501</v>
          </cell>
          <cell r="G4148" t="str">
            <v>INSCRIPCION</v>
          </cell>
          <cell r="H4148">
            <v>44544</v>
          </cell>
          <cell r="I4148" t="str">
            <v>BRAYAN ALEXANDER HERNANDEZ PENA</v>
          </cell>
          <cell r="J4148">
            <v>11001</v>
          </cell>
          <cell r="K4148" t="str">
            <v>Carrera 116D No. 70A 87</v>
          </cell>
          <cell r="L4148" t="str">
            <v>BOGOTÁ, D.C.</v>
          </cell>
          <cell r="M4148" t="str">
            <v>BOGOTA, D.C.</v>
          </cell>
          <cell r="N4148" t="str">
            <v>7626581  |  7626581</v>
          </cell>
          <cell r="O4148">
            <v>3173851228</v>
          </cell>
          <cell r="P4148" t="str">
            <v>asoasisverde.judicial@gmail.com</v>
          </cell>
          <cell r="Q4148" t="str">
            <v>SIN ANIMO DE LUCRO</v>
          </cell>
          <cell r="R4148" t="str">
            <v>ORGANIZACION AUTORIZADA</v>
          </cell>
        </row>
        <row r="4149">
          <cell r="A4149">
            <v>59290</v>
          </cell>
          <cell r="B4149" t="str">
            <v>COOPERATIVA AMBIENTAL DE ASEO Y RECICLAJE DEL POZON</v>
          </cell>
          <cell r="C4149">
            <v>44545</v>
          </cell>
          <cell r="D4149" t="str">
            <v>806012077-2</v>
          </cell>
          <cell r="E4149" t="str">
            <v>OPERATIVA</v>
          </cell>
          <cell r="F4149">
            <v>37330</v>
          </cell>
          <cell r="G4149" t="str">
            <v>ACTUALIZACION</v>
          </cell>
          <cell r="H4149">
            <v>45629</v>
          </cell>
          <cell r="I4149" t="str">
            <v xml:space="preserve">HERNIS ALVAREZ GONZALEZ </v>
          </cell>
          <cell r="J4149">
            <v>13001</v>
          </cell>
          <cell r="K4149" t="str">
            <v>POZON SECTOR GUARAPERO MZ 199 LOTE 27</v>
          </cell>
          <cell r="L4149" t="str">
            <v>BOLÍVAR</v>
          </cell>
          <cell r="M4149" t="str">
            <v>CARTAGENA DE INDIAS</v>
          </cell>
          <cell r="N4149" t="str">
            <v>6514624  |  6514624</v>
          </cell>
          <cell r="O4149">
            <v>3006742126</v>
          </cell>
          <cell r="P4149" t="str">
            <v>cooarpoz023@gmail.com</v>
          </cell>
          <cell r="Q4149" t="str">
            <v>COOPERATIVA</v>
          </cell>
          <cell r="R4149" t="str">
            <v>ORGANIZACION AUTORIZADA</v>
          </cell>
        </row>
        <row r="4150">
          <cell r="A4150">
            <v>59291</v>
          </cell>
          <cell r="B4150" t="str">
            <v>ASOCIACION BANCO DE RECICLAJE COLOMBIA</v>
          </cell>
          <cell r="C4150">
            <v>44915</v>
          </cell>
          <cell r="D4150" t="str">
            <v>900433308-6</v>
          </cell>
          <cell r="E4150" t="str">
            <v>OPERATIVA</v>
          </cell>
          <cell r="F4150">
            <v>44896</v>
          </cell>
          <cell r="G4150" t="str">
            <v>ACTUALIZACION</v>
          </cell>
          <cell r="H4150">
            <v>45345</v>
          </cell>
          <cell r="I4150" t="str">
            <v>CRISTIAN ALONSO ZAPATA TORRES</v>
          </cell>
          <cell r="J4150">
            <v>5172</v>
          </cell>
          <cell r="K4150" t="str">
            <v>CLL 95 102-24 EL JARDIN</v>
          </cell>
          <cell r="L4150" t="str">
            <v>ANTIOQUIA</v>
          </cell>
          <cell r="M4150" t="str">
            <v>CHIGORODÓ</v>
          </cell>
          <cell r="N4150" t="str">
            <v>0000000  |  0000000</v>
          </cell>
          <cell r="O4150">
            <v>3147683586</v>
          </cell>
          <cell r="P4150" t="str">
            <v>Asociacionasobrec@gmail.com</v>
          </cell>
          <cell r="Q4150" t="str">
            <v>SIN ANIMO DE LUCRO</v>
          </cell>
          <cell r="R4150" t="str">
            <v>ORGANIZACION AUTORIZADA</v>
          </cell>
        </row>
        <row r="4151">
          <cell r="A4151">
            <v>59292</v>
          </cell>
          <cell r="B4151" t="str">
            <v>ASOCIACIÓN DE USUARIOS DEL ACUEDUCTO DE BOSQUES DE MÁRQUEZ</v>
          </cell>
          <cell r="C4151">
            <v>44504</v>
          </cell>
          <cell r="D4151" t="str">
            <v>900588701-3</v>
          </cell>
          <cell r="E4151" t="str">
            <v>OPERATIVA</v>
          </cell>
          <cell r="F4151">
            <v>41275</v>
          </cell>
          <cell r="G4151" t="str">
            <v>ACTUALIZACION</v>
          </cell>
          <cell r="H4151">
            <v>45495</v>
          </cell>
          <cell r="I4151" t="str">
            <v>CESAR EDUARDO CHAPARRO PENAGOS</v>
          </cell>
          <cell r="J4151">
            <v>11001</v>
          </cell>
          <cell r="K4151" t="str">
            <v>AK 7 No. 237-04</v>
          </cell>
          <cell r="L4151" t="str">
            <v>BOGOTÁ, D.C.</v>
          </cell>
          <cell r="M4151" t="str">
            <v>BOGOTA, D.C.</v>
          </cell>
          <cell r="N4151" t="str">
            <v>7748533  |  7495345</v>
          </cell>
          <cell r="O4151">
            <v>3012647388</v>
          </cell>
          <cell r="P4151" t="str">
            <v>asomarquez@live.com</v>
          </cell>
          <cell r="Q4151" t="str">
            <v>ASOCIACION DE USUARIOS</v>
          </cell>
          <cell r="R4151" t="str">
            <v>ORGANIZACION AUTORIZADA</v>
          </cell>
        </row>
        <row r="4152">
          <cell r="A4152">
            <v>59310</v>
          </cell>
          <cell r="B4152" t="str">
            <v>ASOCIACION RECUPERAR POR UN MEJOR AMBIENTE Y UN MEJOR FUTURO</v>
          </cell>
          <cell r="C4152">
            <v>44617</v>
          </cell>
          <cell r="D4152" t="str">
            <v>901527398-7</v>
          </cell>
          <cell r="E4152" t="str">
            <v>OPERATIVA</v>
          </cell>
          <cell r="F4152">
            <v>44562</v>
          </cell>
          <cell r="G4152" t="str">
            <v>ACTUALIZACION</v>
          </cell>
          <cell r="H4152">
            <v>45485</v>
          </cell>
          <cell r="I4152" t="str">
            <v>RODRIGO CHAUX PENA</v>
          </cell>
          <cell r="J4152">
            <v>25430</v>
          </cell>
          <cell r="K4152" t="str">
            <v>KM 1 + 800 VIA PUENTE PIEDRA</v>
          </cell>
          <cell r="L4152" t="str">
            <v>CUNDINAMARCA</v>
          </cell>
          <cell r="M4152" t="str">
            <v>MADRID</v>
          </cell>
          <cell r="N4152" t="str">
            <v>0000000  |  0000000</v>
          </cell>
          <cell r="O4152">
            <v>3232002207</v>
          </cell>
          <cell r="P4152" t="str">
            <v>aremafuasc@gmail.com</v>
          </cell>
          <cell r="Q4152" t="str">
            <v>SIN ANIMO DE LUCRO</v>
          </cell>
          <cell r="R4152" t="str">
            <v>ORGANIZACION AUTORIZADA</v>
          </cell>
        </row>
        <row r="4153">
          <cell r="A4153">
            <v>59350</v>
          </cell>
          <cell r="B4153" t="str">
            <v>ASOCIACION DE RECICLADORES EMPRENDIENDO SIEMPRE UNIDOS</v>
          </cell>
          <cell r="C4153">
            <v>44506</v>
          </cell>
          <cell r="D4153" t="str">
            <v>901535648-7</v>
          </cell>
          <cell r="E4153" t="str">
            <v>OPERATIVA</v>
          </cell>
          <cell r="F4153">
            <v>44501</v>
          </cell>
          <cell r="G4153" t="str">
            <v>ACTUALIZACION</v>
          </cell>
          <cell r="H4153">
            <v>45530</v>
          </cell>
          <cell r="I4153" t="str">
            <v>MARIA CRISTINA CAMELO GOMEZ</v>
          </cell>
          <cell r="J4153">
            <v>11001</v>
          </cell>
          <cell r="K4153" t="str">
            <v>Cl 128 B No. 93 50</v>
          </cell>
          <cell r="L4153" t="str">
            <v>BOGOTÁ, D.C.</v>
          </cell>
          <cell r="M4153" t="str">
            <v>BOGOTA, D.C.</v>
          </cell>
          <cell r="N4153" t="str">
            <v>3212225  |  3108176</v>
          </cell>
          <cell r="O4153">
            <v>3212225502</v>
          </cell>
          <cell r="P4153" t="str">
            <v>asociacion.aresu@gmail.com</v>
          </cell>
          <cell r="Q4153" t="str">
            <v>SIN ANIMO DE LUCRO</v>
          </cell>
          <cell r="R4153" t="str">
            <v>ORGANIZACION AUTORIZADA</v>
          </cell>
        </row>
        <row r="4154">
          <cell r="A4154">
            <v>59370</v>
          </cell>
          <cell r="B4154" t="str">
            <v>ASOCIACION DE RECICLADORES DE OFICIO BOGOTA</v>
          </cell>
          <cell r="C4154">
            <v>44550</v>
          </cell>
          <cell r="D4154" t="str">
            <v>901530991-6</v>
          </cell>
          <cell r="E4154" t="str">
            <v>OPERATIVA</v>
          </cell>
          <cell r="F4154">
            <v>44483</v>
          </cell>
          <cell r="G4154" t="str">
            <v>ACTUALIZACION</v>
          </cell>
          <cell r="H4154">
            <v>45742</v>
          </cell>
          <cell r="I4154" t="str">
            <v>LUZ  MILENA MARTINEZ HERNANDEZ</v>
          </cell>
          <cell r="J4154">
            <v>11001</v>
          </cell>
          <cell r="K4154" t="str">
            <v>CL 86A SUR 80K 04</v>
          </cell>
          <cell r="L4154" t="str">
            <v>BOGOTÁ, D.C.</v>
          </cell>
          <cell r="M4154" t="str">
            <v>BOGOTA, D.C.</v>
          </cell>
          <cell r="N4154" t="str">
            <v>9257414  |  9257414</v>
          </cell>
          <cell r="O4154">
            <v>3125611982</v>
          </cell>
          <cell r="P4154" t="str">
            <v>asodimis2021@gmail.com</v>
          </cell>
          <cell r="Q4154" t="str">
            <v>SIN ANIMO DE LUCRO</v>
          </cell>
          <cell r="R4154" t="str">
            <v>ORGANIZACION AUTORIZADA</v>
          </cell>
        </row>
        <row r="4155">
          <cell r="A4155">
            <v>59391</v>
          </cell>
          <cell r="B4155" t="str">
            <v xml:space="preserve">ASOCIACION DE RECICLADORES DE BOGOTA EL TRIUNFO ESP </v>
          </cell>
          <cell r="C4155">
            <v>44509</v>
          </cell>
          <cell r="D4155" t="str">
            <v>901529278-0</v>
          </cell>
          <cell r="E4155" t="str">
            <v>OPERATIVA</v>
          </cell>
          <cell r="F4155">
            <v>44501</v>
          </cell>
          <cell r="G4155" t="str">
            <v>ACTUALIZACION</v>
          </cell>
          <cell r="H4155">
            <v>45742</v>
          </cell>
          <cell r="I4155" t="str">
            <v>LIBARDO GOMEZ PENA</v>
          </cell>
          <cell r="J4155">
            <v>11001</v>
          </cell>
          <cell r="K4155" t="str">
            <v>CALLE 40 C No 82  B SUR 61 PL 1</v>
          </cell>
          <cell r="L4155" t="str">
            <v>BOGOTÁ, D.C.</v>
          </cell>
          <cell r="M4155" t="str">
            <v>BOGOTA, D.C.</v>
          </cell>
          <cell r="N4155" t="str">
            <v>0000000  |  0000000</v>
          </cell>
          <cell r="O4155">
            <v>3142847269</v>
          </cell>
          <cell r="P4155" t="str">
            <v>ASORETRIESP@GMAIL.COM</v>
          </cell>
          <cell r="Q4155" t="str">
            <v>SIN ANIMO DE LUCRO</v>
          </cell>
          <cell r="R4155" t="str">
            <v>ORGANIZACION AUTORIZADA</v>
          </cell>
        </row>
        <row r="4156">
          <cell r="A4156">
            <v>59392</v>
          </cell>
          <cell r="B4156" t="str">
            <v>asociación de recicladores Bogotá ecológica esp</v>
          </cell>
          <cell r="C4156">
            <v>44509</v>
          </cell>
          <cell r="D4156" t="str">
            <v>901499660-1</v>
          </cell>
          <cell r="E4156" t="str">
            <v>OPERATIVA</v>
          </cell>
          <cell r="F4156">
            <v>44384</v>
          </cell>
          <cell r="G4156" t="str">
            <v>INSCRIPCION</v>
          </cell>
          <cell r="H4156">
            <v>44529</v>
          </cell>
          <cell r="I4156" t="str">
            <v>JEISON JAVIER RODRIGUEZ BUITRAGO</v>
          </cell>
          <cell r="J4156">
            <v>11001</v>
          </cell>
          <cell r="K4156" t="str">
            <v>CR 27F 71B 27 SUR</v>
          </cell>
          <cell r="L4156" t="str">
            <v>BOGOTÁ, D.C.</v>
          </cell>
          <cell r="M4156" t="str">
            <v>BOGOTA, D.C.</v>
          </cell>
          <cell r="N4156" t="str">
            <v>3212254  |  0000000</v>
          </cell>
          <cell r="O4156">
            <v>3212254362</v>
          </cell>
          <cell r="P4156" t="str">
            <v>ARBECOESP2021@GMAIL.COM</v>
          </cell>
          <cell r="Q4156" t="str">
            <v>SIN ANIMO DE LUCRO</v>
          </cell>
          <cell r="R4156" t="str">
            <v>ORGANIZACION AUTORIZADA</v>
          </cell>
        </row>
        <row r="4157">
          <cell r="A4157">
            <v>59410</v>
          </cell>
          <cell r="B4157" t="str">
            <v>MANANTIAL AGUAS S.A.S. E.S.P</v>
          </cell>
          <cell r="C4157">
            <v>44578</v>
          </cell>
          <cell r="D4157" t="str">
            <v>901046059-0</v>
          </cell>
          <cell r="E4157" t="str">
            <v>OPERATIVA</v>
          </cell>
          <cell r="F4157">
            <v>44550</v>
          </cell>
          <cell r="G4157" t="str">
            <v>INSCRIPCION</v>
          </cell>
          <cell r="H4157">
            <v>44581</v>
          </cell>
          <cell r="I4157" t="str">
            <v>CARLOS HENRY CUELLAR MENDOZA</v>
          </cell>
          <cell r="J4157">
            <v>66682</v>
          </cell>
          <cell r="K4157" t="str">
            <v>Calle 13 No. 11-84 esquina</v>
          </cell>
          <cell r="L4157" t="str">
            <v>RISARALDA</v>
          </cell>
          <cell r="M4157" t="str">
            <v>SANTA ROSA DE CABAL</v>
          </cell>
          <cell r="N4157" t="str">
            <v>3646947  |  3647456</v>
          </cell>
          <cell r="O4157">
            <v>3104103882</v>
          </cell>
          <cell r="P4157" t="str">
            <v>manantialaguassasesp@gmail.com</v>
          </cell>
          <cell r="Q4157" t="str">
            <v>SOCIEDAD POR ACCIONES SIMPLIFICADA</v>
          </cell>
          <cell r="R4157" t="str">
            <v>SOCIEDADES (EMPRESA DE SERVICIOS PUBLICOS)</v>
          </cell>
        </row>
        <row r="4158">
          <cell r="A4158">
            <v>59430</v>
          </cell>
          <cell r="B4158" t="str">
            <v>ASOCIACION DE RECICLADORES UNIDOS SOMOS MAS</v>
          </cell>
          <cell r="C4158">
            <v>44510</v>
          </cell>
          <cell r="D4158" t="str">
            <v>901422258-2</v>
          </cell>
          <cell r="E4158" t="str">
            <v>OPERATIVA</v>
          </cell>
          <cell r="F4158">
            <v>44124</v>
          </cell>
          <cell r="G4158" t="str">
            <v>ACTUALIZACION</v>
          </cell>
          <cell r="H4158">
            <v>45707</v>
          </cell>
          <cell r="I4158" t="str">
            <v>LUDIS ESTER ORTIZ ARGEL</v>
          </cell>
          <cell r="J4158">
            <v>11001</v>
          </cell>
          <cell r="K4158" t="str">
            <v>Cr 151 D No. 139 B 95</v>
          </cell>
          <cell r="L4158" t="str">
            <v>BOGOTÁ, D.C.</v>
          </cell>
          <cell r="M4158" t="str">
            <v>BOGOTA, D.C.</v>
          </cell>
          <cell r="N4158" t="str">
            <v>3103259  |  3103259</v>
          </cell>
          <cell r="O4158">
            <v>3103259361</v>
          </cell>
          <cell r="P4158" t="str">
            <v>ASOARUS@GMAIL.COM</v>
          </cell>
          <cell r="Q4158" t="str">
            <v>SIN ANIMO DE LUCRO</v>
          </cell>
          <cell r="R4158" t="str">
            <v>ORGANIZACION AUTORIZADA</v>
          </cell>
        </row>
        <row r="4159">
          <cell r="A4159">
            <v>59470</v>
          </cell>
          <cell r="B4159" t="str">
            <v xml:space="preserve">ASOCIACION PARA EL DESARROLLO SOCIAL Y AMBIENTAL SOSTENIBLE DE COLOMBIA </v>
          </cell>
          <cell r="C4159">
            <v>44517</v>
          </cell>
          <cell r="D4159" t="str">
            <v>901539656-4</v>
          </cell>
          <cell r="E4159" t="str">
            <v>OPERATIVA</v>
          </cell>
          <cell r="F4159">
            <v>44511</v>
          </cell>
          <cell r="G4159" t="str">
            <v>INSCRIPCION</v>
          </cell>
          <cell r="H4159">
            <v>44532</v>
          </cell>
          <cell r="I4159" t="str">
            <v xml:space="preserve">EDUARD ALONSO  HERNANDEZ PINILLA </v>
          </cell>
          <cell r="J4159">
            <v>68573</v>
          </cell>
          <cell r="K4159" t="str">
            <v>Carrera 6 N° 9 36</v>
          </cell>
          <cell r="L4159" t="str">
            <v>SANTANDER</v>
          </cell>
          <cell r="M4159" t="str">
            <v>PUERTO PARRA</v>
          </cell>
          <cell r="N4159" t="str">
            <v>6025455  |  6025455</v>
          </cell>
          <cell r="O4159">
            <v>3208995454</v>
          </cell>
          <cell r="P4159" t="str">
            <v>gerenciaadesocol@gmail.com</v>
          </cell>
          <cell r="Q4159" t="str">
            <v>SIN ANIMO DE LUCRO</v>
          </cell>
          <cell r="R4159" t="str">
            <v>ORGANIZACION AUTORIZADA</v>
          </cell>
        </row>
        <row r="4160">
          <cell r="A4160">
            <v>59510</v>
          </cell>
          <cell r="B4160" t="str">
            <v>Fundacion Ecocanje</v>
          </cell>
          <cell r="C4160">
            <v>44532</v>
          </cell>
          <cell r="D4160" t="str">
            <v>901540376-9</v>
          </cell>
          <cell r="E4160" t="str">
            <v>OPERATIVA</v>
          </cell>
          <cell r="F4160">
            <v>44518</v>
          </cell>
          <cell r="G4160" t="str">
            <v>ACTUALIZACION</v>
          </cell>
          <cell r="H4160">
            <v>45743</v>
          </cell>
          <cell r="I4160" t="str">
            <v>JAIRO ALEXANDER CORTES PEREZ</v>
          </cell>
          <cell r="J4160">
            <v>25430</v>
          </cell>
          <cell r="K4160" t="str">
            <v>Calle 15 # 2a - 10 bodega 1</v>
          </cell>
          <cell r="L4160" t="str">
            <v>CUNDINAMARCA</v>
          </cell>
          <cell r="M4160" t="str">
            <v>MADRID</v>
          </cell>
          <cell r="N4160" t="str">
            <v>8250329  |  8250329</v>
          </cell>
          <cell r="O4160">
            <v>3204314898</v>
          </cell>
          <cell r="P4160" t="str">
            <v>Gerencia@fundacionecocanje.org</v>
          </cell>
          <cell r="Q4160" t="str">
            <v>SIN ANIMO DE LUCRO</v>
          </cell>
          <cell r="R4160" t="str">
            <v>ORGANIZACION AUTORIZADA</v>
          </cell>
        </row>
        <row r="4161">
          <cell r="A4161">
            <v>59530</v>
          </cell>
          <cell r="B4161" t="str">
            <v>CORPORACION DE RECUPERADORES DEL CARIBE</v>
          </cell>
          <cell r="C4161">
            <v>44581</v>
          </cell>
          <cell r="D4161" t="str">
            <v>901537212-9</v>
          </cell>
          <cell r="E4161" t="str">
            <v>OPERATIVA</v>
          </cell>
          <cell r="F4161">
            <v>44481</v>
          </cell>
          <cell r="G4161" t="str">
            <v>INSCRIPCION</v>
          </cell>
          <cell r="H4161">
            <v>44607</v>
          </cell>
          <cell r="I4161" t="str">
            <v>CORTES NAREN DAVID CHARRIS</v>
          </cell>
          <cell r="J4161">
            <v>8001</v>
          </cell>
          <cell r="K4161" t="str">
            <v>CALLE 99C # 9F - 16</v>
          </cell>
          <cell r="L4161" t="str">
            <v>ATLÁNTICO</v>
          </cell>
          <cell r="M4161" t="str">
            <v>BARRANQUILLA</v>
          </cell>
          <cell r="N4161" t="str">
            <v>0000000  |  0000000</v>
          </cell>
          <cell r="O4161">
            <v>3158819159</v>
          </cell>
          <cell r="P4161" t="str">
            <v>corpcaribe2021@gmail.com</v>
          </cell>
          <cell r="Q4161" t="str">
            <v>CORPORACION</v>
          </cell>
          <cell r="R4161" t="str">
            <v>ORGANIZACION AUTORIZADA</v>
          </cell>
        </row>
        <row r="4162">
          <cell r="A4162">
            <v>59570</v>
          </cell>
          <cell r="B4162" t="str">
            <v>CORPORACION DE RECUPERADORES DE RESIDUOS APROVECHABLES E.S.P.</v>
          </cell>
          <cell r="C4162">
            <v>44520</v>
          </cell>
          <cell r="D4162" t="str">
            <v>901465141-4</v>
          </cell>
          <cell r="E4162" t="str">
            <v>OPERATIVA</v>
          </cell>
          <cell r="F4162">
            <v>44520</v>
          </cell>
          <cell r="G4162" t="str">
            <v>ACTUALIZACION</v>
          </cell>
          <cell r="H4162">
            <v>45704</v>
          </cell>
          <cell r="I4162" t="str">
            <v>JHON JAIRO CARMONA  GALLEGO</v>
          </cell>
          <cell r="J4162">
            <v>8001</v>
          </cell>
          <cell r="K4162" t="str">
            <v>CL 87 No 9 G - 77</v>
          </cell>
          <cell r="L4162" t="str">
            <v>ATLÁNTICO</v>
          </cell>
          <cell r="M4162" t="str">
            <v>BARRANQUILLA</v>
          </cell>
          <cell r="N4162" t="str">
            <v>0000000  |  0000000</v>
          </cell>
          <cell r="O4162">
            <v>3128844319</v>
          </cell>
          <cell r="P4162" t="str">
            <v>corecuperables@gmail.com</v>
          </cell>
          <cell r="Q4162" t="str">
            <v>SIN ANIMO DE LUCRO</v>
          </cell>
          <cell r="R4162" t="str">
            <v>ORGANIZACION AUTORIZADA</v>
          </cell>
        </row>
        <row r="4163">
          <cell r="A4163">
            <v>59590</v>
          </cell>
          <cell r="B4163" t="str">
            <v>ASOCIACIÓN DE RECICLADORES NUEVA GENERACIÓN JMM</v>
          </cell>
          <cell r="C4163">
            <v>44539</v>
          </cell>
          <cell r="D4163" t="str">
            <v>901492130-8</v>
          </cell>
          <cell r="E4163" t="str">
            <v>OPERATIVA</v>
          </cell>
          <cell r="F4163">
            <v>44357</v>
          </cell>
          <cell r="G4163" t="str">
            <v>ACTUALIZACION</v>
          </cell>
          <cell r="H4163">
            <v>45343</v>
          </cell>
          <cell r="I4163" t="str">
            <v>BEATRIZ MURILLO ROJAS</v>
          </cell>
          <cell r="J4163">
            <v>11001</v>
          </cell>
          <cell r="K4163" t="str">
            <v>Calle 138 #156b 13</v>
          </cell>
          <cell r="L4163" t="str">
            <v>BOGOTÁ, D.C.</v>
          </cell>
          <cell r="M4163" t="str">
            <v>BOGOTA, D.C.</v>
          </cell>
          <cell r="N4163" t="str">
            <v>1111111  |  1111111</v>
          </cell>
          <cell r="O4163">
            <v>3228472692</v>
          </cell>
          <cell r="P4163" t="str">
            <v>beatrizmurillo083@gmail.com</v>
          </cell>
          <cell r="Q4163" t="str">
            <v>SIN ANIMO DE LUCRO</v>
          </cell>
          <cell r="R4163" t="str">
            <v>ORGANIZACION AUTORIZADA</v>
          </cell>
        </row>
        <row r="4164">
          <cell r="A4164">
            <v>59711</v>
          </cell>
          <cell r="B4164" t="str">
            <v>ASOCIACIÓN MANEJO INTEGRAL DE RESIDUOS SOLIDOS DE COLOMBIA</v>
          </cell>
          <cell r="C4164">
            <v>44526</v>
          </cell>
          <cell r="D4164" t="str">
            <v>901540643-0</v>
          </cell>
          <cell r="E4164" t="str">
            <v>OPERATIVA</v>
          </cell>
          <cell r="F4164">
            <v>44502</v>
          </cell>
          <cell r="G4164" t="str">
            <v>ACTUALIZACION</v>
          </cell>
          <cell r="H4164">
            <v>45349</v>
          </cell>
          <cell r="I4164" t="str">
            <v>RAUL REYES VARGAS</v>
          </cell>
          <cell r="J4164">
            <v>15238</v>
          </cell>
          <cell r="K4164" t="str">
            <v>Carrera: 18 N° 20 - 117 Barrio San Vicente</v>
          </cell>
          <cell r="L4164" t="str">
            <v>BOYACÁ</v>
          </cell>
          <cell r="M4164" t="str">
            <v>DUITAMA</v>
          </cell>
          <cell r="N4164" t="str">
            <v>7603804  |  7603511</v>
          </cell>
          <cell r="O4164">
            <v>3209878984</v>
          </cell>
          <cell r="P4164" t="str">
            <v>asociacionasomirs2021@gmail.com</v>
          </cell>
          <cell r="Q4164" t="str">
            <v>SIN ANIMO DE LUCRO</v>
          </cell>
          <cell r="R4164" t="str">
            <v>ORGANIZACION AUTORIZADA</v>
          </cell>
        </row>
        <row r="4165">
          <cell r="A4165">
            <v>59810</v>
          </cell>
          <cell r="B4165" t="str">
            <v>ASOCIACION MEDIO AMBIENTAL DE RECICLADORES DE KENNEDY AMARK</v>
          </cell>
          <cell r="C4165">
            <v>44662</v>
          </cell>
          <cell r="D4165" t="str">
            <v>901341792-6</v>
          </cell>
          <cell r="E4165" t="str">
            <v>OPERATIVA</v>
          </cell>
          <cell r="F4165">
            <v>44612</v>
          </cell>
          <cell r="G4165" t="str">
            <v>ACTUALIZACION</v>
          </cell>
          <cell r="H4165">
            <v>45707</v>
          </cell>
          <cell r="I4165" t="str">
            <v>JULIAN ALFREDO DUARTE RODRIGUEZ</v>
          </cell>
          <cell r="J4165">
            <v>11001</v>
          </cell>
          <cell r="K4165" t="str">
            <v>CRA 87 A # 58 SUR - 04</v>
          </cell>
          <cell r="L4165" t="str">
            <v>BOGOTÁ, D.C.</v>
          </cell>
          <cell r="M4165" t="str">
            <v>BOGOTA, D.C.</v>
          </cell>
          <cell r="N4165" t="str">
            <v>0000000  |  0000000</v>
          </cell>
          <cell r="O4165">
            <v>3044239660</v>
          </cell>
          <cell r="P4165" t="str">
            <v>recicladores.amark@gmail.com</v>
          </cell>
          <cell r="Q4165" t="str">
            <v>SIN ANIMO DE LUCRO</v>
          </cell>
          <cell r="R4165" t="str">
            <v>ORGANIZACION AUTORIZADA</v>
          </cell>
        </row>
        <row r="4166">
          <cell r="A4166">
            <v>59812</v>
          </cell>
          <cell r="B4166" t="str">
            <v>ASOCIACION DE JUVENTUDES Y MADRES CABEZA DE FAMILIA PARA EL RECICLAJE DE RESIDUOS SOLIDOS DEL TOLIMA RESITOL</v>
          </cell>
          <cell r="C4166">
            <v>45384</v>
          </cell>
          <cell r="D4166" t="str">
            <v>900339949-5</v>
          </cell>
          <cell r="E4166" t="str">
            <v>OPERATIVA</v>
          </cell>
          <cell r="F4166">
            <v>45323</v>
          </cell>
          <cell r="G4166" t="str">
            <v>ACTUALIZACION</v>
          </cell>
          <cell r="H4166">
            <v>45721</v>
          </cell>
          <cell r="I4166" t="str">
            <v>CARLOS JAVIER NARVAEZ CORREA</v>
          </cell>
          <cell r="J4166">
            <v>73001</v>
          </cell>
          <cell r="K4166" t="str">
            <v>CALLE 12 N 1A SUR - 45 BARRIO COMBEIMA</v>
          </cell>
          <cell r="L4166" t="str">
            <v>TOLIMA</v>
          </cell>
          <cell r="M4166" t="str">
            <v>IBAGUE</v>
          </cell>
          <cell r="N4166" t="str">
            <v>3114466  |  3114466</v>
          </cell>
          <cell r="O4166">
            <v>3114466977</v>
          </cell>
          <cell r="P4166" t="str">
            <v>residuosdeltolima@gmail.com</v>
          </cell>
          <cell r="Q4166" t="str">
            <v>SIN ANIMO DE LUCRO</v>
          </cell>
          <cell r="R4166" t="str">
            <v>ORGANIZACION AUTORIZADA</v>
          </cell>
        </row>
        <row r="4167">
          <cell r="A4167">
            <v>59830</v>
          </cell>
          <cell r="B4167" t="str">
            <v xml:space="preserve">Fundación recicladores oficio colombia </v>
          </cell>
          <cell r="C4167">
            <v>44578</v>
          </cell>
          <cell r="D4167" t="str">
            <v>901545680-6</v>
          </cell>
          <cell r="E4167" t="str">
            <v>OPERATIVA</v>
          </cell>
          <cell r="F4167">
            <v>44506</v>
          </cell>
          <cell r="G4167" t="str">
            <v>ACTUALIZACION</v>
          </cell>
          <cell r="H4167">
            <v>45030</v>
          </cell>
          <cell r="I4167" t="str">
            <v>LUZ MARIEYI  LOPEZ VALLEJO</v>
          </cell>
          <cell r="J4167">
            <v>63001</v>
          </cell>
          <cell r="K4167" t="str">
            <v>Cr 20 17 22</v>
          </cell>
          <cell r="L4167" t="str">
            <v>QUINDÍO</v>
          </cell>
          <cell r="M4167" t="str">
            <v>ARMENIA</v>
          </cell>
          <cell r="N4167" t="str">
            <v>3227440  |  3227440</v>
          </cell>
          <cell r="O4167">
            <v>3192179886</v>
          </cell>
          <cell r="P4167" t="str">
            <v>reocol.esp@gmail.com</v>
          </cell>
          <cell r="Q4167" t="str">
            <v>SIN ANIMO DE LUCRO</v>
          </cell>
          <cell r="R4167" t="str">
            <v>ORGANIZACION AUTORIZADA</v>
          </cell>
        </row>
        <row r="4168">
          <cell r="A4168">
            <v>59831</v>
          </cell>
          <cell r="B4168" t="str">
            <v>ASOUNION ECOLOGICA DE CHIQUINQUIRA ESP</v>
          </cell>
          <cell r="C4168">
            <v>44692</v>
          </cell>
          <cell r="D4168" t="str">
            <v>901545451-6</v>
          </cell>
          <cell r="E4168" t="str">
            <v>OPERATIVA</v>
          </cell>
          <cell r="F4168">
            <v>44531</v>
          </cell>
          <cell r="G4168" t="str">
            <v>ACTUALIZACION</v>
          </cell>
          <cell r="H4168">
            <v>45602</v>
          </cell>
          <cell r="I4168" t="str">
            <v>DAIMER EDILFO CARO MATALLANA</v>
          </cell>
          <cell r="J4168">
            <v>15176</v>
          </cell>
          <cell r="K4168" t="str">
            <v>Carrera 10 #  3a- 18</v>
          </cell>
          <cell r="L4168" t="str">
            <v>BOYACÁ</v>
          </cell>
          <cell r="M4168" t="str">
            <v>CHIQUINQUIRA</v>
          </cell>
          <cell r="N4168" t="str">
            <v>6225899  |  6225899</v>
          </cell>
          <cell r="O4168">
            <v>3002048497</v>
          </cell>
          <cell r="P4168" t="str">
            <v>asochiquinquiraesp@gmail.com</v>
          </cell>
          <cell r="Q4168" t="str">
            <v>SIN ANIMO DE LUCRO</v>
          </cell>
          <cell r="R4168" t="str">
            <v>ORGANIZACION AUTORIZADA</v>
          </cell>
        </row>
        <row r="4169">
          <cell r="A4169">
            <v>59870</v>
          </cell>
          <cell r="B4169" t="str">
            <v>ASOCIACION DE RECICLADORES  RECIHALCON</v>
          </cell>
          <cell r="C4169">
            <v>44537</v>
          </cell>
          <cell r="D4169" t="str">
            <v>901545812-1</v>
          </cell>
          <cell r="E4169" t="str">
            <v>OPERATIVA</v>
          </cell>
          <cell r="F4169">
            <v>44533</v>
          </cell>
          <cell r="G4169" t="str">
            <v>ACTUALIZACION</v>
          </cell>
          <cell r="H4169">
            <v>45310</v>
          </cell>
          <cell r="I4169" t="str">
            <v>LINA BIBIANA MURCIA OCHOA</v>
          </cell>
          <cell r="J4169">
            <v>11001</v>
          </cell>
          <cell r="K4169" t="str">
            <v>CR 53 # 15-38</v>
          </cell>
          <cell r="L4169" t="str">
            <v>BOGOTÁ, D.C.</v>
          </cell>
          <cell r="M4169" t="str">
            <v>BOGOTA, D.C.</v>
          </cell>
          <cell r="N4169" t="str">
            <v>4535056  |  4535056</v>
          </cell>
          <cell r="O4169">
            <v>3225822178</v>
          </cell>
          <cell r="P4169" t="str">
            <v>asociacionrecihalcon@gmail.com</v>
          </cell>
          <cell r="Q4169" t="str">
            <v>SIN ANIMO DE LUCRO</v>
          </cell>
          <cell r="R4169" t="str">
            <v>ORGANIZACION AUTORIZADA</v>
          </cell>
        </row>
        <row r="4170">
          <cell r="A4170">
            <v>59890</v>
          </cell>
          <cell r="B4170" t="str">
            <v>UTORS SAS ESP</v>
          </cell>
          <cell r="C4170">
            <v>44579</v>
          </cell>
          <cell r="D4170" t="str">
            <v>901524144-1</v>
          </cell>
          <cell r="E4170" t="str">
            <v>OPERATIVA</v>
          </cell>
          <cell r="F4170">
            <v>44531</v>
          </cell>
          <cell r="G4170" t="str">
            <v>ACTUALIZACION</v>
          </cell>
          <cell r="H4170">
            <v>45498</v>
          </cell>
          <cell r="I4170" t="str">
            <v>OSCAR EDUARDO MENDOZA OLMOS</v>
          </cell>
          <cell r="J4170">
            <v>44430</v>
          </cell>
          <cell r="K4170" t="str">
            <v>Calle 13 número 8-94 Piso 3</v>
          </cell>
          <cell r="L4170" t="str">
            <v>LA GUAJIRA</v>
          </cell>
          <cell r="M4170" t="str">
            <v>MAICAO</v>
          </cell>
          <cell r="N4170" t="str">
            <v>3013382  |  3013382</v>
          </cell>
          <cell r="O4170">
            <v>3013382046</v>
          </cell>
          <cell r="P4170" t="str">
            <v>correspondenciautors@gmail.com</v>
          </cell>
          <cell r="Q4170" t="str">
            <v>SOCIEDAD POR ACCIONES SIMPLIFICADA</v>
          </cell>
          <cell r="R4170" t="str">
            <v>SOCIEDADES (EMPRESA DE SERVICIOS PUBLICOS)</v>
          </cell>
        </row>
        <row r="4171">
          <cell r="A4171">
            <v>59910</v>
          </cell>
          <cell r="B4171" t="str">
            <v>ASOCIACION DE RECUPERADORES POR UN FUTURO AMBIENTAL</v>
          </cell>
          <cell r="C4171">
            <v>44538</v>
          </cell>
          <cell r="D4171" t="str">
            <v>901541448-5</v>
          </cell>
          <cell r="E4171" t="str">
            <v>OPERATIVA</v>
          </cell>
          <cell r="F4171">
            <v>44513</v>
          </cell>
          <cell r="G4171" t="str">
            <v>INSCRIPCION</v>
          </cell>
          <cell r="H4171">
            <v>44550</v>
          </cell>
          <cell r="I4171" t="str">
            <v>LUIS JOSE ARIAS WILCHES</v>
          </cell>
          <cell r="J4171">
            <v>11001</v>
          </cell>
          <cell r="K4171" t="str">
            <v>Cra 123 22 K 71</v>
          </cell>
          <cell r="L4171" t="str">
            <v>BOGOTÁ, D.C.</v>
          </cell>
          <cell r="M4171" t="str">
            <v>BOGOTA, D.C.</v>
          </cell>
          <cell r="N4171" t="str">
            <v>3118044  |  3204760</v>
          </cell>
          <cell r="O4171">
            <v>3118044126</v>
          </cell>
          <cell r="P4171" t="str">
            <v>asociacionarfa@gmail.com</v>
          </cell>
          <cell r="Q4171" t="str">
            <v>SIN ANIMO DE LUCRO</v>
          </cell>
          <cell r="R4171" t="str">
            <v>ORGANIZACION AUTORIZADA</v>
          </cell>
        </row>
        <row r="4172">
          <cell r="A4172">
            <v>59911</v>
          </cell>
          <cell r="B4172" t="str">
            <v>Asociación de Recuperadores que Protegen el Medio Ambiente</v>
          </cell>
          <cell r="C4172">
            <v>44613</v>
          </cell>
          <cell r="D4172" t="str">
            <v>901545075-1</v>
          </cell>
          <cell r="E4172" t="str">
            <v>OPERATIVA</v>
          </cell>
          <cell r="F4172">
            <v>44531</v>
          </cell>
          <cell r="G4172" t="str">
            <v>ACTUALIZACION</v>
          </cell>
          <cell r="H4172">
            <v>45679</v>
          </cell>
          <cell r="I4172" t="str">
            <v>MARITZA TATIANA MUNOZ PINEDA</v>
          </cell>
          <cell r="J4172">
            <v>66170</v>
          </cell>
          <cell r="K4172" t="str">
            <v>CL 8 NRO 10 - 50 AV EL ACERO LC 18 - Zona industrial la popa</v>
          </cell>
          <cell r="L4172" t="str">
            <v>RISARALDA</v>
          </cell>
          <cell r="M4172" t="str">
            <v>DOSQUEBRADAS</v>
          </cell>
          <cell r="N4172" t="str">
            <v>3251995  |  3251995</v>
          </cell>
          <cell r="O4172">
            <v>3045784247</v>
          </cell>
          <cell r="P4172" t="str">
            <v>sgareproambi@gmail.com</v>
          </cell>
          <cell r="Q4172" t="str">
            <v>SIN ANIMO DE LUCRO</v>
          </cell>
          <cell r="R4172" t="str">
            <v>ORGANIZACION AUTORIZADA</v>
          </cell>
        </row>
        <row r="4173">
          <cell r="A4173">
            <v>59970</v>
          </cell>
          <cell r="B4173" t="str">
            <v>RECUPERADORES AMBIENTALES DE BELLO S.A.S  E.S.P</v>
          </cell>
          <cell r="C4173">
            <v>44790</v>
          </cell>
          <cell r="D4173" t="str">
            <v>901535249-1</v>
          </cell>
          <cell r="E4173" t="str">
            <v>OPERATIVA</v>
          </cell>
          <cell r="F4173">
            <v>44497</v>
          </cell>
          <cell r="G4173" t="str">
            <v>ACTUALIZACION</v>
          </cell>
          <cell r="H4173">
            <v>45404</v>
          </cell>
          <cell r="I4173" t="str">
            <v>CLAUDIA ALEXANDRA MARIN PENAGOS</v>
          </cell>
          <cell r="J4173">
            <v>5088</v>
          </cell>
          <cell r="K4173" t="str">
            <v>CR 52 45 30</v>
          </cell>
          <cell r="L4173" t="str">
            <v>ANTIOQUIA</v>
          </cell>
          <cell r="M4173" t="str">
            <v>BELLO</v>
          </cell>
          <cell r="N4173" t="str">
            <v>4464985  |  0000000</v>
          </cell>
          <cell r="O4173">
            <v>3114548279</v>
          </cell>
          <cell r="P4173" t="str">
            <v>recuperadoresdebello@gmail.com</v>
          </cell>
          <cell r="Q4173" t="str">
            <v>SOCIEDAD POR ACCIONES SIMPLIFICADA</v>
          </cell>
          <cell r="R4173" t="str">
            <v>SOCIEDADES (EMPRESA DE SERVICIOS PUBLICOS)</v>
          </cell>
        </row>
        <row r="4174">
          <cell r="A4174">
            <v>59971</v>
          </cell>
          <cell r="B4174" t="str">
            <v>Asociación de Recicladores El bambuco</v>
          </cell>
          <cell r="C4174">
            <v>44543</v>
          </cell>
          <cell r="D4174" t="str">
            <v>901534608-8</v>
          </cell>
          <cell r="E4174" t="str">
            <v>OPERATIVA</v>
          </cell>
          <cell r="F4174">
            <v>44531</v>
          </cell>
          <cell r="G4174" t="str">
            <v>ACTUALIZACION</v>
          </cell>
          <cell r="H4174">
            <v>45398</v>
          </cell>
          <cell r="I4174" t="str">
            <v>ASTRID URIBE TRUJILLO</v>
          </cell>
          <cell r="J4174">
            <v>41001</v>
          </cell>
          <cell r="K4174" t="str">
            <v>Kr 7 96-150 Alberto Galindo</v>
          </cell>
          <cell r="L4174" t="str">
            <v>HUILA</v>
          </cell>
          <cell r="M4174" t="str">
            <v>NEIVA</v>
          </cell>
          <cell r="N4174" t="str">
            <v>3175401  |  6057412</v>
          </cell>
          <cell r="O4174">
            <v>3313624526</v>
          </cell>
          <cell r="P4174" t="str">
            <v>ASOCIACIONDERECICLADORESNEIVA@GMAIL.COM</v>
          </cell>
          <cell r="Q4174" t="str">
            <v>SIN ANIMO DE LUCRO</v>
          </cell>
          <cell r="R4174" t="str">
            <v>ORGANIZACION AUTORIZADA</v>
          </cell>
        </row>
        <row r="4175">
          <cell r="A4175">
            <v>59990</v>
          </cell>
          <cell r="B4175" t="str">
            <v>ASOCIACIÓN DE RECUPERADORES DE YUMBO</v>
          </cell>
          <cell r="C4175">
            <v>44551</v>
          </cell>
          <cell r="D4175" t="str">
            <v>901291182-8</v>
          </cell>
          <cell r="E4175" t="str">
            <v>OPERATIVA</v>
          </cell>
          <cell r="F4175">
            <v>43622</v>
          </cell>
          <cell r="G4175" t="str">
            <v>ACTUALIZACION</v>
          </cell>
          <cell r="H4175">
            <v>45118</v>
          </cell>
          <cell r="I4175" t="str">
            <v>JAMES FERNANDO SANCHEZ APOLINDAR</v>
          </cell>
          <cell r="J4175">
            <v>76892</v>
          </cell>
          <cell r="K4175" t="str">
            <v>CALLE 10 #8 - 19</v>
          </cell>
          <cell r="L4175" t="str">
            <v>VALLE DEL CAUCA</v>
          </cell>
          <cell r="M4175" t="str">
            <v>YUMBO</v>
          </cell>
          <cell r="N4175" t="str">
            <v>6938517  |  6938517</v>
          </cell>
          <cell r="O4175">
            <v>3157188825</v>
          </cell>
          <cell r="P4175" t="str">
            <v>asociacionderecuperadoresyumbo@gmail.com</v>
          </cell>
          <cell r="Q4175" t="str">
            <v>ASOCIACION DE USUARIOS</v>
          </cell>
          <cell r="R4175" t="str">
            <v>ORGANIZACION AUTORIZADA</v>
          </cell>
        </row>
        <row r="4176">
          <cell r="A4176">
            <v>60010</v>
          </cell>
          <cell r="B4176" t="str">
            <v>ADMINISTRACION PUBLICA COOPERATIVA DE SERVICIOS PUBLICOS DOMICILIARIOS DE ZAPAYAN MAGDALENA</v>
          </cell>
          <cell r="C4176">
            <v>44676</v>
          </cell>
          <cell r="D4176" t="str">
            <v>901535717-7</v>
          </cell>
          <cell r="E4176" t="str">
            <v>OPERATIVA</v>
          </cell>
          <cell r="F4176">
            <v>44501</v>
          </cell>
          <cell r="G4176" t="str">
            <v>ACTUALIZACION</v>
          </cell>
          <cell r="H4176">
            <v>44981</v>
          </cell>
          <cell r="I4176" t="str">
            <v>GHELBERT IVAN VALENCIA  OROZCO</v>
          </cell>
          <cell r="J4176">
            <v>47960</v>
          </cell>
          <cell r="K4176" t="str">
            <v>Calle 5A No 7-54</v>
          </cell>
          <cell r="L4176" t="str">
            <v>MAGDALENA</v>
          </cell>
          <cell r="M4176" t="str">
            <v>ZAPAYAN</v>
          </cell>
          <cell r="N4176" t="str">
            <v>0000000  |  0000000</v>
          </cell>
          <cell r="O4176">
            <v>3108275401</v>
          </cell>
          <cell r="P4176" t="str">
            <v>coopzapayanapc@gmail.com</v>
          </cell>
          <cell r="Q4176" t="str">
            <v>COOPERATIVA</v>
          </cell>
          <cell r="R4176" t="str">
            <v>ORGANIZACION AUTORIZADA</v>
          </cell>
        </row>
        <row r="4177">
          <cell r="A4177">
            <v>60011</v>
          </cell>
          <cell r="B4177" t="str">
            <v>ASOCIACION DE RECICLADORES BIOAMBIENTAL</v>
          </cell>
          <cell r="C4177">
            <v>44587</v>
          </cell>
          <cell r="D4177" t="str">
            <v>901544752-3</v>
          </cell>
          <cell r="E4177" t="str">
            <v>OPERATIVA</v>
          </cell>
          <cell r="F4177">
            <v>44531</v>
          </cell>
          <cell r="G4177" t="str">
            <v>ACTUALIZACION</v>
          </cell>
          <cell r="H4177">
            <v>45702</v>
          </cell>
          <cell r="I4177" t="str">
            <v xml:space="preserve">LINA CONSTANZA CALDON </v>
          </cell>
          <cell r="J4177">
            <v>11001</v>
          </cell>
          <cell r="K4177" t="str">
            <v>CALLE 56F SUR #87J-29</v>
          </cell>
          <cell r="L4177" t="str">
            <v>BOGOTÁ, D.C.</v>
          </cell>
          <cell r="M4177" t="str">
            <v>BOGOTA, D.C.</v>
          </cell>
          <cell r="N4177" t="str">
            <v>0000000  |  0000000</v>
          </cell>
          <cell r="O4177">
            <v>3143100772</v>
          </cell>
          <cell r="P4177" t="str">
            <v>asociacionbioambiental@gmail.com</v>
          </cell>
          <cell r="Q4177" t="str">
            <v>SIN ANIMO DE LUCRO</v>
          </cell>
          <cell r="R4177" t="str">
            <v>ORGANIZACION AUTORIZADA</v>
          </cell>
        </row>
        <row r="4178">
          <cell r="A4178">
            <v>60012</v>
          </cell>
          <cell r="B4178" t="str">
            <v xml:space="preserve">ASOCIACION DE RECICLADORES RECICLEMOS TODOS </v>
          </cell>
          <cell r="C4178">
            <v>44545</v>
          </cell>
          <cell r="D4178" t="str">
            <v>901548427-2</v>
          </cell>
          <cell r="E4178" t="str">
            <v>OPERATIVA</v>
          </cell>
          <cell r="F4178">
            <v>44544</v>
          </cell>
          <cell r="G4178" t="str">
            <v>ACTUALIZACION</v>
          </cell>
          <cell r="H4178">
            <v>45719</v>
          </cell>
          <cell r="I4178" t="str">
            <v xml:space="preserve">DORA ALIZ  AREVALO </v>
          </cell>
          <cell r="J4178">
            <v>11001</v>
          </cell>
          <cell r="K4178" t="str">
            <v>CL 55 SUR # 82 B - 05</v>
          </cell>
          <cell r="L4178" t="str">
            <v>BOGOTÁ, D.C.</v>
          </cell>
          <cell r="M4178" t="str">
            <v>BOGOTA, D.C.</v>
          </cell>
          <cell r="N4178" t="str">
            <v>8065592  |  8065592</v>
          </cell>
          <cell r="O4178">
            <v>3132568020</v>
          </cell>
          <cell r="P4178" t="str">
            <v>reciclemos.todos2000@gmail.com</v>
          </cell>
          <cell r="Q4178" t="str">
            <v>SIN ANIMO DE LUCRO</v>
          </cell>
          <cell r="R4178" t="str">
            <v>ORGANIZACION AUTORIZADA</v>
          </cell>
        </row>
        <row r="4179">
          <cell r="A4179">
            <v>60013</v>
          </cell>
          <cell r="B4179" t="str">
            <v>A.E.R GLOBAL</v>
          </cell>
          <cell r="C4179">
            <v>44545</v>
          </cell>
          <cell r="D4179" t="str">
            <v>901546160-2</v>
          </cell>
          <cell r="E4179" t="str">
            <v>OPERATIVA</v>
          </cell>
          <cell r="F4179">
            <v>44536</v>
          </cell>
          <cell r="G4179" t="str">
            <v>ACTUALIZACION</v>
          </cell>
          <cell r="H4179">
            <v>45401</v>
          </cell>
          <cell r="I4179" t="str">
            <v>GLORIA DOLORES MORENO  RIVERA</v>
          </cell>
          <cell r="J4179">
            <v>11001</v>
          </cell>
          <cell r="K4179" t="str">
            <v xml:space="preserve">CR 97 # 38-60 SUR </v>
          </cell>
          <cell r="L4179" t="str">
            <v>BOGOTÁ, D.C.</v>
          </cell>
          <cell r="M4179" t="str">
            <v>BOGOTA, D.C.</v>
          </cell>
          <cell r="N4179" t="str">
            <v>9451095  |  9451095</v>
          </cell>
          <cell r="O4179">
            <v>3213517650</v>
          </cell>
          <cell r="P4179" t="str">
            <v>aerglobal2@gmail.com</v>
          </cell>
          <cell r="Q4179" t="str">
            <v>SIN ANIMO DE LUCRO</v>
          </cell>
          <cell r="R4179" t="str">
            <v>ORGANIZACION AUTORIZADA</v>
          </cell>
        </row>
        <row r="4180">
          <cell r="A4180">
            <v>60050</v>
          </cell>
          <cell r="B4180" t="str">
            <v>EMPRESAS PUBLICAS AGUAS DE FLORENCIA S.A.S. E.S.P.</v>
          </cell>
          <cell r="C4180">
            <v>44576</v>
          </cell>
          <cell r="D4180" t="str">
            <v>901161566-5</v>
          </cell>
          <cell r="E4180" t="str">
            <v>OPERATIVA</v>
          </cell>
          <cell r="F4180">
            <v>44531</v>
          </cell>
          <cell r="G4180" t="str">
            <v>ACTUALIZACION</v>
          </cell>
          <cell r="H4180">
            <v>45404</v>
          </cell>
          <cell r="I4180" t="str">
            <v>CARLOS EDGAR OCHOA LEAL</v>
          </cell>
          <cell r="J4180">
            <v>18001</v>
          </cell>
          <cell r="K4180" t="str">
            <v>CARRERA 12 CALLE 15 ESQ PISO 7 CENTRO</v>
          </cell>
          <cell r="L4180" t="str">
            <v>CAQUETÁ</v>
          </cell>
          <cell r="M4180" t="str">
            <v>FLORENCIA</v>
          </cell>
          <cell r="N4180" t="str">
            <v>0000000  |  0000000</v>
          </cell>
          <cell r="O4180">
            <v>3163199561</v>
          </cell>
          <cell r="P4180" t="str">
            <v>epaguasflorencia@gmail.com</v>
          </cell>
          <cell r="Q4180" t="str">
            <v>SOCIEDAD POR ACCIONES SIMPLIFICADA</v>
          </cell>
          <cell r="R4180" t="str">
            <v>SOCIEDADES (EMPRESA DE SERVICIOS PUBLICOS)</v>
          </cell>
        </row>
        <row r="4181">
          <cell r="A4181">
            <v>60131</v>
          </cell>
          <cell r="B4181" t="str">
            <v>ASOCIACION POR EL MEDIO AMBIENTE PATIÑOS ESP</v>
          </cell>
          <cell r="C4181">
            <v>44749</v>
          </cell>
          <cell r="D4181" t="str">
            <v>901547344-5</v>
          </cell>
          <cell r="E4181" t="str">
            <v>OPERATIVA</v>
          </cell>
          <cell r="F4181">
            <v>44539</v>
          </cell>
          <cell r="G4181" t="str">
            <v>INSCRIPCION</v>
          </cell>
          <cell r="H4181">
            <v>44790</v>
          </cell>
          <cell r="I4181" t="str">
            <v>EMILCE GARZON PATINO</v>
          </cell>
          <cell r="J4181">
            <v>11001</v>
          </cell>
          <cell r="K4181" t="str">
            <v>DG 34B SUR 83 - 11</v>
          </cell>
          <cell r="L4181" t="str">
            <v>BOGOTÁ, D.C.</v>
          </cell>
          <cell r="M4181" t="str">
            <v>BOGOTA, D.C.</v>
          </cell>
          <cell r="N4181" t="str">
            <v>3162345  |  3162345</v>
          </cell>
          <cell r="O4181">
            <v>3112269459</v>
          </cell>
          <cell r="P4181" t="str">
            <v>asopatinosesp@gmail.com</v>
          </cell>
          <cell r="Q4181" t="str">
            <v>SIN ANIMO DE LUCRO</v>
          </cell>
          <cell r="R4181" t="str">
            <v>ORGANIZACION AUTORIZADA</v>
          </cell>
        </row>
        <row r="4182">
          <cell r="A4182">
            <v>60170</v>
          </cell>
          <cell r="B4182" t="str">
            <v>ASOCIACION DE RECICLADORES SINERGIA AMBIENTAL</v>
          </cell>
          <cell r="C4182">
            <v>44579</v>
          </cell>
          <cell r="D4182" t="str">
            <v>901551432-0</v>
          </cell>
          <cell r="E4182" t="str">
            <v>OPERATIVA</v>
          </cell>
          <cell r="F4182">
            <v>44562</v>
          </cell>
          <cell r="G4182" t="str">
            <v>ACTUALIZACION</v>
          </cell>
          <cell r="H4182">
            <v>44949</v>
          </cell>
          <cell r="I4182" t="str">
            <v>VANESSA URRIBARRI PEREZ</v>
          </cell>
          <cell r="J4182">
            <v>11001</v>
          </cell>
          <cell r="K4182" t="str">
            <v>CARRERA 155 #138D-11</v>
          </cell>
          <cell r="L4182" t="str">
            <v>BOGOTÁ, D.C.</v>
          </cell>
          <cell r="M4182" t="str">
            <v>BOGOTA, D.C.</v>
          </cell>
          <cell r="N4182" t="str">
            <v>7616209  |  0000000</v>
          </cell>
          <cell r="O4182">
            <v>3219416407</v>
          </cell>
          <cell r="P4182" t="str">
            <v>SINERGIAAMBIENTAL7@GMAIL.COM</v>
          </cell>
          <cell r="Q4182" t="str">
            <v>SIN ANIMO DE LUCRO</v>
          </cell>
          <cell r="R4182" t="str">
            <v>ORGANIZACION AUTORIZADA</v>
          </cell>
        </row>
        <row r="4183">
          <cell r="A4183">
            <v>60190</v>
          </cell>
          <cell r="B4183" t="str">
            <v>ASOCIACION DE RECICLADORES AMIGOS DEL PLANETA TIERRA</v>
          </cell>
          <cell r="C4183">
            <v>44627</v>
          </cell>
          <cell r="D4183" t="str">
            <v>901548455-9</v>
          </cell>
          <cell r="E4183" t="str">
            <v>OPERATIVA</v>
          </cell>
          <cell r="F4183">
            <v>44544</v>
          </cell>
          <cell r="G4183" t="str">
            <v>ACTUALIZACION</v>
          </cell>
          <cell r="H4183">
            <v>45426</v>
          </cell>
          <cell r="I4183" t="str">
            <v>JENIFER GERALDIN SANCHEZ MARTINEZ</v>
          </cell>
          <cell r="J4183">
            <v>11001</v>
          </cell>
          <cell r="K4183" t="str">
            <v>cra 81b #41f 35 sur</v>
          </cell>
          <cell r="L4183" t="str">
            <v>BOGOTÁ, D.C.</v>
          </cell>
          <cell r="M4183" t="str">
            <v>BOGOTA, D.C.</v>
          </cell>
          <cell r="N4183" t="str">
            <v>3023438  |  3023438</v>
          </cell>
          <cell r="O4183">
            <v>3023438281</v>
          </cell>
          <cell r="P4183" t="str">
            <v>asoradep.amigosdelplaneta@gmail.com</v>
          </cell>
          <cell r="Q4183" t="str">
            <v>SIN ANIMO DE LUCRO</v>
          </cell>
          <cell r="R4183" t="str">
            <v>ORGANIZACION AUTORIZADA</v>
          </cell>
        </row>
        <row r="4184">
          <cell r="A4184">
            <v>60250</v>
          </cell>
          <cell r="B4184" t="str">
            <v>ASOCIACIÓN MUNDIAL DE RECICLADORES UNA SOLA LUCHA</v>
          </cell>
          <cell r="C4184">
            <v>44624</v>
          </cell>
          <cell r="D4184" t="str">
            <v>901532924-1</v>
          </cell>
          <cell r="E4184" t="str">
            <v>OPERATIVA</v>
          </cell>
          <cell r="F4184">
            <v>44593</v>
          </cell>
          <cell r="G4184" t="str">
            <v>ACTUALIZACION</v>
          </cell>
          <cell r="H4184">
            <v>45708</v>
          </cell>
          <cell r="I4184" t="str">
            <v>DERLY DAYANA CAMELO VANEGAS</v>
          </cell>
          <cell r="J4184">
            <v>11001</v>
          </cell>
          <cell r="K4184" t="str">
            <v>Cra 42 # 78 sur - 24</v>
          </cell>
          <cell r="L4184" t="str">
            <v>BOGOTÁ, D.C.</v>
          </cell>
          <cell r="M4184" t="str">
            <v>BOGOTA, D.C.</v>
          </cell>
          <cell r="N4184" t="str">
            <v>0000000  |  1234567</v>
          </cell>
          <cell r="O4184">
            <v>3502909843</v>
          </cell>
          <cell r="P4184" t="str">
            <v>amrusla02@gmail.com</v>
          </cell>
          <cell r="Q4184" t="str">
            <v>SIN ANIMO DE LUCRO</v>
          </cell>
          <cell r="R4184" t="str">
            <v>ORGANIZACION AUTORIZADA</v>
          </cell>
        </row>
        <row r="4185">
          <cell r="A4185">
            <v>60270</v>
          </cell>
          <cell r="B4185" t="str">
            <v>ASOCIACION TECNI AMBIENTALES</v>
          </cell>
          <cell r="C4185">
            <v>44796</v>
          </cell>
          <cell r="D4185" t="str">
            <v>901550589-3</v>
          </cell>
          <cell r="E4185" t="str">
            <v>OPERATIVA</v>
          </cell>
          <cell r="F4185">
            <v>44552</v>
          </cell>
          <cell r="G4185" t="str">
            <v>INSCRIPCION</v>
          </cell>
          <cell r="H4185">
            <v>44824</v>
          </cell>
          <cell r="I4185" t="str">
            <v>ALEXANDER ORTIZ MONROY</v>
          </cell>
          <cell r="J4185">
            <v>76001</v>
          </cell>
          <cell r="K4185" t="str">
            <v>CALLE 2 OESTE 70 13</v>
          </cell>
          <cell r="L4185" t="str">
            <v>VALLE DEL CAUCA</v>
          </cell>
          <cell r="M4185" t="str">
            <v>CALI</v>
          </cell>
          <cell r="N4185" t="str">
            <v>4013720  |  4013720</v>
          </cell>
          <cell r="O4185">
            <v>3173998260</v>
          </cell>
          <cell r="P4185" t="str">
            <v>astecam@outlook.com</v>
          </cell>
          <cell r="Q4185" t="str">
            <v>SIN ANIMO DE LUCRO</v>
          </cell>
          <cell r="R4185" t="str">
            <v>ORGANIZACION AUTORIZADA</v>
          </cell>
        </row>
        <row r="4186">
          <cell r="A4186">
            <v>60330</v>
          </cell>
          <cell r="B4186" t="str">
            <v>ASOCIACION DE RECUPERADORES AMBIENTALES DE OFICIO ECOTOCANCIPA ESAL</v>
          </cell>
          <cell r="C4186">
            <v>44569</v>
          </cell>
          <cell r="D4186" t="str">
            <v>901533063-1</v>
          </cell>
          <cell r="E4186" t="str">
            <v>OPERATIVA</v>
          </cell>
          <cell r="F4186">
            <v>44502</v>
          </cell>
          <cell r="G4186" t="str">
            <v>ACTUALIZACION</v>
          </cell>
          <cell r="H4186">
            <v>45559</v>
          </cell>
          <cell r="I4186" t="str">
            <v>LUZ ADRIANA MARTINEZ VALBUENA</v>
          </cell>
          <cell r="J4186">
            <v>25817</v>
          </cell>
          <cell r="K4186" t="str">
            <v>CARRERA 5 # 12-43</v>
          </cell>
          <cell r="L4186" t="str">
            <v>CUNDINAMARCA</v>
          </cell>
          <cell r="M4186" t="str">
            <v>TOCANCIPA</v>
          </cell>
          <cell r="N4186" t="str">
            <v>0000000  |  0000000</v>
          </cell>
          <cell r="O4186">
            <v>3124603498</v>
          </cell>
          <cell r="P4186" t="str">
            <v>ecotocancipa@gmail.com</v>
          </cell>
          <cell r="Q4186" t="str">
            <v>SIN ANIMO DE LUCRO</v>
          </cell>
          <cell r="R4186" t="str">
            <v>ORGANIZACION AUTORIZADA</v>
          </cell>
        </row>
        <row r="4187">
          <cell r="A4187">
            <v>60350</v>
          </cell>
          <cell r="B4187" t="str">
            <v>ASOCIACION MUNDIAL DE RECICLAJE</v>
          </cell>
          <cell r="C4187">
            <v>44588</v>
          </cell>
          <cell r="D4187" t="str">
            <v>901553143-6</v>
          </cell>
          <cell r="E4187" t="str">
            <v>OPERATIVA</v>
          </cell>
          <cell r="F4187">
            <v>44572</v>
          </cell>
          <cell r="G4187" t="str">
            <v>ACTUALIZACION</v>
          </cell>
          <cell r="H4187">
            <v>45083</v>
          </cell>
          <cell r="I4187" t="str">
            <v>DANERYS MILENA VELEZ GUILLEN</v>
          </cell>
          <cell r="J4187">
            <v>8001</v>
          </cell>
          <cell r="K4187" t="str">
            <v>CRA 3 # 54E - 69</v>
          </cell>
          <cell r="L4187" t="str">
            <v>ATLÁNTICO</v>
          </cell>
          <cell r="M4187" t="str">
            <v>BARRANQUILLA</v>
          </cell>
          <cell r="N4187" t="str">
            <v>0000000  |  0000000</v>
          </cell>
          <cell r="O4187">
            <v>3193330401</v>
          </cell>
          <cell r="P4187" t="str">
            <v>asomure2021@gmail.com</v>
          </cell>
          <cell r="Q4187" t="str">
            <v>SIN ANIMO DE LUCRO</v>
          </cell>
          <cell r="R4187" t="str">
            <v>ORGANIZACION AUTORIZADA</v>
          </cell>
        </row>
        <row r="4188">
          <cell r="A4188">
            <v>60352</v>
          </cell>
          <cell r="B4188" t="str">
            <v>ASOCIACION REDCICLO</v>
          </cell>
          <cell r="C4188">
            <v>44651</v>
          </cell>
          <cell r="D4188" t="str">
            <v>901386115-3</v>
          </cell>
          <cell r="E4188" t="str">
            <v>OPERATIVA</v>
          </cell>
          <cell r="F4188">
            <v>43984</v>
          </cell>
          <cell r="G4188" t="str">
            <v>ACTUALIZACION</v>
          </cell>
          <cell r="H4188">
            <v>45732</v>
          </cell>
          <cell r="I4188" t="str">
            <v>MANUEL GUILLERMO SERNA CUERVO</v>
          </cell>
          <cell r="J4188">
            <v>17001</v>
          </cell>
          <cell r="K4188" t="str">
            <v>Calle 21 No. 6-45</v>
          </cell>
          <cell r="L4188" t="str">
            <v>CALDAS</v>
          </cell>
          <cell r="M4188" t="str">
            <v>MANIZALES</v>
          </cell>
          <cell r="N4188" t="str">
            <v>8928785  |  8904698</v>
          </cell>
          <cell r="O4188">
            <v>3217478279</v>
          </cell>
          <cell r="P4188" t="str">
            <v>redciclomanizales@gmail.com</v>
          </cell>
          <cell r="Q4188" t="str">
            <v>SIN ANIMO DE LUCRO</v>
          </cell>
          <cell r="R4188" t="str">
            <v>ORGANIZACION AUTORIZADA</v>
          </cell>
        </row>
        <row r="4189">
          <cell r="A4189">
            <v>60390</v>
          </cell>
          <cell r="B4189" t="str">
            <v>ASOCIACION DE APROVECHAMIENTO DE RESIDUOS</v>
          </cell>
          <cell r="C4189">
            <v>44659</v>
          </cell>
          <cell r="D4189" t="str">
            <v>901554745-4</v>
          </cell>
          <cell r="E4189" t="str">
            <v>OPERATIVA</v>
          </cell>
          <cell r="F4189">
            <v>44572</v>
          </cell>
          <cell r="G4189" t="str">
            <v>ACTUALIZACION</v>
          </cell>
          <cell r="H4189">
            <v>45660</v>
          </cell>
          <cell r="I4189" t="str">
            <v>KAREN PATRICIA LOPEZ  CABANA</v>
          </cell>
          <cell r="J4189">
            <v>8001</v>
          </cell>
          <cell r="K4189" t="str">
            <v>CRA 30 # 20-61</v>
          </cell>
          <cell r="L4189" t="str">
            <v>ATLÁNTICO</v>
          </cell>
          <cell r="M4189" t="str">
            <v>BARRANQUILLA</v>
          </cell>
          <cell r="N4189" t="str">
            <v>0000000  |  0000000</v>
          </cell>
          <cell r="O4189">
            <v>3016339351</v>
          </cell>
          <cell r="P4189" t="str">
            <v>asoaproresiduos@gmail.com</v>
          </cell>
          <cell r="Q4189" t="str">
            <v>SIN ANIMO DE LUCRO</v>
          </cell>
          <cell r="R4189" t="str">
            <v>ORGANIZACION AUTORIZADA</v>
          </cell>
        </row>
        <row r="4190">
          <cell r="A4190">
            <v>60411</v>
          </cell>
          <cell r="B4190" t="str">
            <v>ASOCIACION DE RECICLADORES CIRCULO AMBIENTAL DE COLOMBIA</v>
          </cell>
          <cell r="C4190">
            <v>44694</v>
          </cell>
          <cell r="D4190" t="str">
            <v>901550691-7</v>
          </cell>
          <cell r="E4190" t="str">
            <v>OPERATIVA</v>
          </cell>
          <cell r="F4190">
            <v>44553</v>
          </cell>
          <cell r="G4190" t="str">
            <v>ACTUALIZACION</v>
          </cell>
          <cell r="H4190">
            <v>45708</v>
          </cell>
          <cell r="I4190" t="str">
            <v>JOHN JAIRO RUBIO  DOMINGUEZ</v>
          </cell>
          <cell r="J4190">
            <v>11001</v>
          </cell>
          <cell r="K4190" t="str">
            <v>Calle 66 A Sur No. 66 - 81</v>
          </cell>
          <cell r="L4190" t="str">
            <v>BOGOTÁ, D.C.</v>
          </cell>
          <cell r="M4190" t="str">
            <v>BOGOTA, D.C.</v>
          </cell>
          <cell r="N4190" t="str">
            <v>4025475  |  0000000</v>
          </cell>
          <cell r="O4190">
            <v>3043669942</v>
          </cell>
          <cell r="P4190" t="str">
            <v>aso.circuloambiental@gmail.com</v>
          </cell>
          <cell r="Q4190" t="str">
            <v>SIN ANIMO DE LUCRO</v>
          </cell>
          <cell r="R4190" t="str">
            <v>ORGANIZACION AUTORIZADA</v>
          </cell>
        </row>
        <row r="4191">
          <cell r="A4191">
            <v>60430</v>
          </cell>
          <cell r="B4191" t="str">
            <v>EMPRESA DE SERVICIOS PÚBLICOS LOS NOGALES DE SAN FRANCISCO PUTUMAYO SA E.S.P</v>
          </cell>
          <cell r="C4191">
            <v>45428</v>
          </cell>
          <cell r="D4191" t="str">
            <v>901549142-3</v>
          </cell>
          <cell r="E4191" t="str">
            <v>OPERATIVA</v>
          </cell>
          <cell r="F4191">
            <v>44496</v>
          </cell>
          <cell r="G4191" t="str">
            <v>ACTUALIZACION</v>
          </cell>
          <cell r="H4191">
            <v>45709</v>
          </cell>
          <cell r="I4191" t="str">
            <v>JAIRO EDISON RUIZ VIVAS</v>
          </cell>
          <cell r="J4191">
            <v>86755</v>
          </cell>
          <cell r="K4191" t="str">
            <v>CALLE 3 NUMERO 3-35</v>
          </cell>
          <cell r="L4191" t="str">
            <v>PUTUMAYO</v>
          </cell>
          <cell r="M4191" t="str">
            <v>SAN FRANCISCO</v>
          </cell>
          <cell r="N4191" t="str">
            <v>0000000  |  0000000</v>
          </cell>
          <cell r="O4191">
            <v>3123859438</v>
          </cell>
          <cell r="P4191" t="str">
            <v>losnogalesesp2021@gmail.com</v>
          </cell>
          <cell r="Q4191" t="str">
            <v>SOCIEDAD ANONIMA</v>
          </cell>
          <cell r="R4191" t="str">
            <v>SOCIEDADES (EMPRESA DE SERVICIOS PUBLICOS)</v>
          </cell>
        </row>
        <row r="4192">
          <cell r="A4192">
            <v>60451</v>
          </cell>
          <cell r="B4192" t="str">
            <v>asociacion de recicladores unidas por un futuro</v>
          </cell>
          <cell r="C4192">
            <v>44580</v>
          </cell>
          <cell r="D4192" t="str">
            <v>901555296-3</v>
          </cell>
          <cell r="E4192" t="str">
            <v>OPERATIVA</v>
          </cell>
          <cell r="F4192">
            <v>44580</v>
          </cell>
          <cell r="G4192" t="str">
            <v>ACTUALIZACION</v>
          </cell>
          <cell r="H4192">
            <v>45509</v>
          </cell>
          <cell r="I4192" t="str">
            <v>JENNY CECILIA GARAY GARAY</v>
          </cell>
          <cell r="J4192">
            <v>11001</v>
          </cell>
          <cell r="K4192" t="str">
            <v>CALLE 74C SUR #16H-49</v>
          </cell>
          <cell r="L4192" t="str">
            <v>BOGOTÁ, D.C.</v>
          </cell>
          <cell r="M4192" t="str">
            <v>BOGOTA, D.C.</v>
          </cell>
          <cell r="N4192" t="str">
            <v>3214610  |  3214610</v>
          </cell>
          <cell r="O4192">
            <v>3143323461</v>
          </cell>
          <cell r="P4192" t="str">
            <v>asociacionasorfuturo@gmail.com</v>
          </cell>
          <cell r="Q4192" t="str">
            <v>SIN ANIMO DE LUCRO</v>
          </cell>
          <cell r="R4192" t="str">
            <v>ORGANIZACION AUTORIZADA</v>
          </cell>
        </row>
        <row r="4193">
          <cell r="A4193">
            <v>60490</v>
          </cell>
          <cell r="B4193" t="str">
            <v>EMPRESA DE ACUEDUCTO Y ALCANTARILLADO PARA PROYECTOS INDUSTRIALES TURISTICOS COMERCIALES Y DE SERVICIOS DE LA ZONA RURAL DEL TOLIMA - ACUARUTOL ESP SA</v>
          </cell>
          <cell r="C4193">
            <v>44582</v>
          </cell>
          <cell r="D4193" t="str">
            <v>901556699-2</v>
          </cell>
          <cell r="E4193" t="str">
            <v>OPERATIVA</v>
          </cell>
          <cell r="F4193">
            <v>44580</v>
          </cell>
          <cell r="G4193" t="str">
            <v>ACTUALIZACION</v>
          </cell>
          <cell r="H4193">
            <v>45593</v>
          </cell>
          <cell r="I4193" t="str">
            <v>JUAN GABRIEL TRIANA CORTES</v>
          </cell>
          <cell r="J4193">
            <v>73001</v>
          </cell>
          <cell r="K4193" t="str">
            <v>Cra 7 No 14-36</v>
          </cell>
          <cell r="L4193" t="str">
            <v>TOLIMA</v>
          </cell>
          <cell r="M4193" t="str">
            <v>IBAGUE</v>
          </cell>
          <cell r="N4193" t="str">
            <v>2617320  |  2617320</v>
          </cell>
          <cell r="O4193">
            <v>3165267042</v>
          </cell>
          <cell r="P4193" t="str">
            <v>acuarutolesp@gmail.com</v>
          </cell>
          <cell r="Q4193" t="str">
            <v>SOCIEDAD POR ACCIONES SIMPLIFICADA</v>
          </cell>
          <cell r="R4193" t="str">
            <v>SOCIEDADES (EMPRESA DE SERVICIOS PUBLICOS)</v>
          </cell>
        </row>
        <row r="4194">
          <cell r="A4194">
            <v>60491</v>
          </cell>
          <cell r="B4194" t="str">
            <v>GESTOR EXTERNO DE RESIDUOS S.A.S. E.S.P.</v>
          </cell>
          <cell r="C4194">
            <v>44607</v>
          </cell>
          <cell r="D4194" t="str">
            <v>901540522-8</v>
          </cell>
          <cell r="E4194" t="str">
            <v>OPERATIVA</v>
          </cell>
          <cell r="F4194">
            <v>44564</v>
          </cell>
          <cell r="G4194" t="str">
            <v>ACTUALIZACION</v>
          </cell>
          <cell r="H4194">
            <v>45559</v>
          </cell>
          <cell r="I4194" t="str">
            <v>ANDREA CATALINA GERENAS GONZALEZ</v>
          </cell>
          <cell r="J4194">
            <v>15176</v>
          </cell>
          <cell r="K4194" t="str">
            <v>Calle 12 No. 6-05 Piso 1</v>
          </cell>
          <cell r="L4194" t="str">
            <v>BOYACÁ</v>
          </cell>
          <cell r="M4194" t="str">
            <v>CHIQUINQUIRA</v>
          </cell>
          <cell r="N4194" t="str">
            <v>7211153  |  7211153</v>
          </cell>
          <cell r="O4194">
            <v>3102464643</v>
          </cell>
          <cell r="P4194" t="str">
            <v>gexersas@gmail.com</v>
          </cell>
          <cell r="Q4194" t="str">
            <v>SOCIEDAD POR ACCIONES SIMPLIFICADA</v>
          </cell>
          <cell r="R4194" t="str">
            <v>SOCIEDADES (EMPRESA DE SERVICIOS PUBLICOS)</v>
          </cell>
        </row>
        <row r="4195">
          <cell r="A4195">
            <v>60510</v>
          </cell>
          <cell r="B4195" t="str">
            <v>AGUAS DEL MEDITERRANEO E.S.P. S.A.S.</v>
          </cell>
          <cell r="C4195">
            <v>44890</v>
          </cell>
          <cell r="D4195" t="str">
            <v>901502939-3</v>
          </cell>
          <cell r="E4195" t="str">
            <v>OPERATIVA</v>
          </cell>
          <cell r="F4195">
            <v>44442</v>
          </cell>
          <cell r="G4195" t="str">
            <v>INSCRIPCION</v>
          </cell>
          <cell r="H4195">
            <v>44900</v>
          </cell>
          <cell r="I4195" t="str">
            <v>IVAN RODRIGO GIL MONTANA</v>
          </cell>
          <cell r="J4195">
            <v>25754</v>
          </cell>
          <cell r="K4195" t="str">
            <v>Calle 38 No. 26B - 01E</v>
          </cell>
          <cell r="L4195" t="str">
            <v>CUNDINAMARCA</v>
          </cell>
          <cell r="M4195" t="str">
            <v>SOACHA</v>
          </cell>
          <cell r="N4195" t="str">
            <v>9250694  |  9250694</v>
          </cell>
          <cell r="O4195">
            <v>3187118647</v>
          </cell>
          <cell r="P4195" t="str">
            <v>aguasdelmediterraneoesp14@gmail.com</v>
          </cell>
          <cell r="Q4195" t="str">
            <v>SOCIEDAD POR ACCIONES SIMPLIFICADA</v>
          </cell>
          <cell r="R4195" t="str">
            <v>SOCIEDADES (EMPRESA DE SERVICIOS PUBLICOS)</v>
          </cell>
        </row>
        <row r="4196">
          <cell r="A4196">
            <v>60570</v>
          </cell>
          <cell r="B4196" t="str">
            <v>ASOCIACIÓN DE RECICLADORES LOS OCOBOS</v>
          </cell>
          <cell r="C4196">
            <v>44802</v>
          </cell>
          <cell r="D4196" t="str">
            <v>901551886-0</v>
          </cell>
          <cell r="E4196" t="str">
            <v>OPERATIVA</v>
          </cell>
          <cell r="F4196">
            <v>44562</v>
          </cell>
          <cell r="G4196" t="str">
            <v>ACTUALIZACION</v>
          </cell>
          <cell r="H4196">
            <v>45352</v>
          </cell>
          <cell r="I4196" t="str">
            <v>WILMER ANDRES ANDRADE PENA</v>
          </cell>
          <cell r="J4196">
            <v>73001</v>
          </cell>
          <cell r="K4196" t="str">
            <v>CL 73 CA 1 AV</v>
          </cell>
          <cell r="L4196" t="str">
            <v>TOLIMA</v>
          </cell>
          <cell r="M4196" t="str">
            <v>IBAGUE</v>
          </cell>
          <cell r="N4196" t="str">
            <v>3222700  |  3222700</v>
          </cell>
          <cell r="O4196">
            <v>3222700285</v>
          </cell>
          <cell r="P4196" t="str">
            <v>asociacionlosocbos@hotmail.com</v>
          </cell>
          <cell r="Q4196" t="str">
            <v>SIN ANIMO DE LUCRO</v>
          </cell>
          <cell r="R4196" t="str">
            <v>ORGANIZACION AUTORIZADA</v>
          </cell>
        </row>
        <row r="4197">
          <cell r="A4197">
            <v>60590</v>
          </cell>
          <cell r="B4197" t="str">
            <v>ASOCIACION DE RECUPERADORES AMBIENTALES UNIDOS  POR EL RECICLAJE</v>
          </cell>
          <cell r="C4197">
            <v>44594</v>
          </cell>
          <cell r="D4197" t="str">
            <v>901558480-6</v>
          </cell>
          <cell r="E4197" t="str">
            <v>OPERATIVA</v>
          </cell>
          <cell r="F4197">
            <v>44590</v>
          </cell>
          <cell r="G4197" t="str">
            <v>ACTUALIZACION</v>
          </cell>
          <cell r="H4197">
            <v>45330</v>
          </cell>
          <cell r="I4197" t="str">
            <v>SANDRA PAOLA BELTRAN PEDRAZA</v>
          </cell>
          <cell r="J4197">
            <v>11001</v>
          </cell>
          <cell r="K4197" t="str">
            <v>Calle 85 # 80 K Sur - 11</v>
          </cell>
          <cell r="L4197" t="str">
            <v>BOGOTÁ, D.C.</v>
          </cell>
          <cell r="M4197" t="str">
            <v>BOGOTA, D.C.</v>
          </cell>
          <cell r="N4197" t="str">
            <v>0000000  |  0000000</v>
          </cell>
          <cell r="O4197">
            <v>3132452919</v>
          </cell>
          <cell r="P4197" t="str">
            <v>asoreuniresp@gmail.com</v>
          </cell>
          <cell r="Q4197" t="str">
            <v>SIN ANIMO DE LUCRO</v>
          </cell>
          <cell r="R4197" t="str">
            <v>ORGANIZACION AUTORIZADA</v>
          </cell>
        </row>
        <row r="4198">
          <cell r="A4198">
            <v>60591</v>
          </cell>
          <cell r="B4198" t="str">
            <v>ASOCIACION DE SUSCRIPTORES DEL ACUEDUCTO DE LA VEREDA ROA DEL MUNICIPIO DE RAQUIRA</v>
          </cell>
          <cell r="C4198">
            <v>44609</v>
          </cell>
          <cell r="D4198" t="str">
            <v>901256232-1</v>
          </cell>
          <cell r="E4198" t="str">
            <v>OPERATIVA</v>
          </cell>
          <cell r="F4198">
            <v>43359</v>
          </cell>
          <cell r="G4198" t="str">
            <v>ACTUALIZACION</v>
          </cell>
          <cell r="H4198">
            <v>45373</v>
          </cell>
          <cell r="I4198" t="str">
            <v>HENRY ALONSO CASTELLANOS CASTELLANOS</v>
          </cell>
          <cell r="J4198">
            <v>15600</v>
          </cell>
          <cell r="K4198" t="str">
            <v>ALCALDIA MUNICIPAL</v>
          </cell>
          <cell r="L4198" t="str">
            <v>BOYACÁ</v>
          </cell>
          <cell r="M4198" t="str">
            <v>RAQUIRA</v>
          </cell>
          <cell r="N4198" t="str">
            <v>0000000  |  0000000</v>
          </cell>
          <cell r="O4198">
            <v>3112563830</v>
          </cell>
          <cell r="P4198" t="str">
            <v>egresap@hotmail.com</v>
          </cell>
          <cell r="Q4198" t="str">
            <v>ASOCIACION DE USUARIOS</v>
          </cell>
          <cell r="R4198" t="str">
            <v>ORGANIZACION AUTORIZADA</v>
          </cell>
        </row>
        <row r="4199">
          <cell r="A4199">
            <v>60592</v>
          </cell>
          <cell r="B4199" t="str">
            <v>ASOCIACION DE USUARIOS DEL ACUEDUCTO DEL CORREGIMIENTO EL CONGRESO DEL MUNICIPIO DE SUCRE</v>
          </cell>
          <cell r="C4199">
            <v>44589</v>
          </cell>
          <cell r="D4199" t="str">
            <v>901476061-0</v>
          </cell>
          <cell r="E4199" t="str">
            <v>OPERATIVA</v>
          </cell>
          <cell r="F4199">
            <v>44228</v>
          </cell>
          <cell r="G4199" t="str">
            <v>ACTUALIZACION</v>
          </cell>
          <cell r="H4199">
            <v>45705</v>
          </cell>
          <cell r="I4199" t="str">
            <v>MARCO FIDEL ARCIA MEDINA</v>
          </cell>
          <cell r="J4199">
            <v>70771</v>
          </cell>
          <cell r="K4199" t="str">
            <v>marcosarciamedina07@gmail.com</v>
          </cell>
          <cell r="L4199" t="str">
            <v>SUCRE</v>
          </cell>
          <cell r="M4199" t="str">
            <v>SUCRE</v>
          </cell>
          <cell r="N4199" t="str">
            <v>3107252  |  2800000</v>
          </cell>
          <cell r="O4199">
            <v>3107252424</v>
          </cell>
          <cell r="P4199" t="str">
            <v>marcosarciamedina07@gmail.com</v>
          </cell>
          <cell r="Q4199" t="str">
            <v>SIN ANIMO DE LUCRO</v>
          </cell>
          <cell r="R4199" t="str">
            <v>ORGANIZACION AUTORIZADA</v>
          </cell>
        </row>
        <row r="4200">
          <cell r="A4200">
            <v>60593</v>
          </cell>
          <cell r="B4200" t="str">
            <v>ASOCIACION DE RECUPERADORES RG</v>
          </cell>
          <cell r="C4200">
            <v>44960</v>
          </cell>
          <cell r="D4200" t="str">
            <v>901546801-5</v>
          </cell>
          <cell r="E4200" t="str">
            <v>OPERATIVA</v>
          </cell>
          <cell r="F4200">
            <v>44537</v>
          </cell>
          <cell r="G4200" t="str">
            <v>ACTUALIZACION</v>
          </cell>
          <cell r="H4200">
            <v>45533</v>
          </cell>
          <cell r="I4200" t="str">
            <v>YEFERSON RIOS GOMEZ</v>
          </cell>
          <cell r="J4200">
            <v>15759</v>
          </cell>
          <cell r="K4200" t="str">
            <v>cra 25 n° 11-63</v>
          </cell>
          <cell r="L4200" t="str">
            <v>BOYACÁ</v>
          </cell>
          <cell r="M4200" t="str">
            <v>SOGAMOSO</v>
          </cell>
          <cell r="N4200" t="str">
            <v>3204571  |  3114890</v>
          </cell>
          <cell r="O4200">
            <v>3227278876</v>
          </cell>
          <cell r="P4200" t="str">
            <v>asorgsogamoso@gmail.com</v>
          </cell>
          <cell r="Q4200" t="str">
            <v>SIN ANIMO DE LUCRO</v>
          </cell>
          <cell r="R4200" t="str">
            <v>ORGANIZACION AUTORIZADA</v>
          </cell>
        </row>
        <row r="4201">
          <cell r="A4201">
            <v>60595</v>
          </cell>
          <cell r="B4201" t="str">
            <v>AGUAS MORICHAL ESP SAS</v>
          </cell>
          <cell r="C4201">
            <v>45061</v>
          </cell>
          <cell r="D4201" t="str">
            <v>900561875-9</v>
          </cell>
          <cell r="E4201" t="str">
            <v>OPERATIVA</v>
          </cell>
          <cell r="F4201">
            <v>44713</v>
          </cell>
          <cell r="G4201" t="str">
            <v>INSCRIPCION</v>
          </cell>
          <cell r="H4201">
            <v>45064</v>
          </cell>
          <cell r="I4201" t="str">
            <v>YUDITH YAJAIRA SANCHEZ RIVEROS</v>
          </cell>
          <cell r="J4201">
            <v>85001</v>
          </cell>
          <cell r="K4201" t="str">
            <v>Carrera 22 #12-20</v>
          </cell>
          <cell r="L4201" t="str">
            <v>CASANARE</v>
          </cell>
          <cell r="M4201" t="str">
            <v>YOPAL</v>
          </cell>
          <cell r="N4201" t="str">
            <v>6333932  |  6333932</v>
          </cell>
          <cell r="O4201">
            <v>3103583715</v>
          </cell>
          <cell r="P4201" t="str">
            <v>aguasmorichalespsas@hotmail.com</v>
          </cell>
          <cell r="Q4201" t="str">
            <v>SOCIEDAD POR ACCIONES SIMPLIFICADA</v>
          </cell>
          <cell r="R4201" t="str">
            <v>SOCIEDADES (EMPRESA DE SERVICIOS PUBLICOS)</v>
          </cell>
        </row>
        <row r="4202">
          <cell r="A4202">
            <v>60610</v>
          </cell>
          <cell r="B4202" t="str">
            <v>EMPRESA DE SERVICIOS PUBLICOS DOMICILIARIOS AGUA NUEVA S.A.S E.S.P.</v>
          </cell>
          <cell r="C4202">
            <v>44950</v>
          </cell>
          <cell r="D4202" t="str">
            <v>901555664-0</v>
          </cell>
          <cell r="E4202" t="str">
            <v>OPERATIVA</v>
          </cell>
          <cell r="F4202">
            <v>44575</v>
          </cell>
          <cell r="G4202" t="str">
            <v>INSCRIPCION</v>
          </cell>
          <cell r="H4202">
            <v>44959</v>
          </cell>
          <cell r="I4202" t="str">
            <v>ALEJANDRA GUERRERO FAJARDO</v>
          </cell>
          <cell r="J4202">
            <v>73001</v>
          </cell>
          <cell r="K4202" t="str">
            <v>Calle 145 No. 20-55 Sur Picaleña Barrio Picaleña</v>
          </cell>
          <cell r="L4202" t="str">
            <v>TOLIMA</v>
          </cell>
          <cell r="M4202" t="str">
            <v>IBAGUE</v>
          </cell>
          <cell r="N4202" t="str">
            <v>3002400  |  3002400</v>
          </cell>
          <cell r="O4202">
            <v>3002400510</v>
          </cell>
          <cell r="P4202" t="str">
            <v>aguanuevasasesp@gmail.com</v>
          </cell>
          <cell r="Q4202" t="str">
            <v>SOCIEDAD POR ACCIONES SIMPLIFICADA</v>
          </cell>
          <cell r="R4202" t="str">
            <v>SOCIEDADES (EMPRESA DE SERVICIOS PUBLICOS)</v>
          </cell>
        </row>
        <row r="4203">
          <cell r="A4203">
            <v>60671</v>
          </cell>
          <cell r="B4203" t="str">
            <v>CORPORACIÓN REGIONAL DE APROVECHADORES Y TRATADORES DE RESIDUOS CRAT VALLE DE TENZA E.S.P.</v>
          </cell>
          <cell r="C4203">
            <v>45072</v>
          </cell>
          <cell r="D4203" t="str">
            <v>901559279-6</v>
          </cell>
          <cell r="E4203" t="str">
            <v>OPERATIVA</v>
          </cell>
          <cell r="F4203">
            <v>45000</v>
          </cell>
          <cell r="G4203" t="str">
            <v>ACTUALIZACION</v>
          </cell>
          <cell r="H4203">
            <v>45649</v>
          </cell>
          <cell r="I4203" t="str">
            <v>ELSY CAROLINA BUENO FERNANDEZ</v>
          </cell>
          <cell r="J4203">
            <v>15778</v>
          </cell>
          <cell r="K4203" t="str">
            <v>VEREDA BOQUERON</v>
          </cell>
          <cell r="L4203" t="str">
            <v>BOYACÁ</v>
          </cell>
          <cell r="M4203" t="str">
            <v>SUTATENZA</v>
          </cell>
          <cell r="N4203" t="str">
            <v>0000000  |  0000000</v>
          </cell>
          <cell r="O4203">
            <v>3219474884</v>
          </cell>
          <cell r="P4203" t="str">
            <v>cratvalledetenza@gmail.com</v>
          </cell>
          <cell r="Q4203" t="str">
            <v>CORPORACION</v>
          </cell>
          <cell r="R4203" t="str">
            <v>ORGANIZACION AUTORIZADA</v>
          </cell>
        </row>
        <row r="4204">
          <cell r="A4204">
            <v>60690</v>
          </cell>
          <cell r="B4204" t="str">
            <v>ASOCIACION DE RECICLADORES ECONOMIA CIRCULAR</v>
          </cell>
          <cell r="C4204">
            <v>44699</v>
          </cell>
          <cell r="D4204" t="str">
            <v>901559798-7</v>
          </cell>
          <cell r="E4204" t="str">
            <v>OPERATIVA</v>
          </cell>
          <cell r="F4204">
            <v>44593</v>
          </cell>
          <cell r="G4204" t="str">
            <v>ACTUALIZACION</v>
          </cell>
          <cell r="H4204">
            <v>45457</v>
          </cell>
          <cell r="I4204" t="str">
            <v>ELENA PATRICIA TORRES FAJARDO</v>
          </cell>
          <cell r="J4204">
            <v>11001</v>
          </cell>
          <cell r="K4204" t="str">
            <v>CLL 84 SUR # 81B - 03</v>
          </cell>
          <cell r="L4204" t="str">
            <v>BOGOTÁ, D.C.</v>
          </cell>
          <cell r="M4204" t="str">
            <v>BOGOTA, D.C.</v>
          </cell>
          <cell r="N4204" t="str">
            <v>1111111  |  1111111</v>
          </cell>
          <cell r="O4204">
            <v>3118283382</v>
          </cell>
          <cell r="P4204" t="str">
            <v>asociacionareecir@gmail.com</v>
          </cell>
          <cell r="Q4204" t="str">
            <v>SIN ANIMO DE LUCRO</v>
          </cell>
          <cell r="R4204" t="str">
            <v>ORGANIZACION AUTORIZADA</v>
          </cell>
        </row>
        <row r="4205">
          <cell r="A4205">
            <v>60730</v>
          </cell>
          <cell r="B4205" t="str">
            <v>ASOCIACIÓN DE RECICLADORES ESPIRITU VERDE</v>
          </cell>
          <cell r="C4205">
            <v>44606</v>
          </cell>
          <cell r="D4205" t="str">
            <v>901559571-2</v>
          </cell>
          <cell r="E4205" t="str">
            <v>OPERATIVA</v>
          </cell>
          <cell r="F4205">
            <v>44593</v>
          </cell>
          <cell r="G4205" t="str">
            <v>ACTUALIZACION</v>
          </cell>
          <cell r="H4205">
            <v>45547</v>
          </cell>
          <cell r="I4205" t="str">
            <v>CAMILO ANDRES FORERO CANTOR</v>
          </cell>
          <cell r="J4205">
            <v>11001</v>
          </cell>
          <cell r="K4205" t="str">
            <v>asociacionrecicladoresarev@gmail.com</v>
          </cell>
          <cell r="L4205" t="str">
            <v>BOGOTÁ, D.C.</v>
          </cell>
          <cell r="M4205" t="str">
            <v>BOGOTA, D.C.</v>
          </cell>
          <cell r="N4205" t="str">
            <v>1234567  |  0000000</v>
          </cell>
          <cell r="O4205">
            <v>3144331991</v>
          </cell>
          <cell r="P4205" t="str">
            <v>asociacionrecicladoresarev@gmail.com</v>
          </cell>
          <cell r="Q4205" t="str">
            <v>SIN ANIMO DE LUCRO</v>
          </cell>
          <cell r="R4205" t="str">
            <v>ORGANIZACION AUTORIZADA</v>
          </cell>
        </row>
        <row r="4206">
          <cell r="A4206">
            <v>60750</v>
          </cell>
          <cell r="B4206" t="str">
            <v>ASOCIACION DE RECICLADORES TRABAJANDO PARA SALVAR EL PLANETA</v>
          </cell>
          <cell r="C4206">
            <v>44597</v>
          </cell>
          <cell r="D4206" t="str">
            <v>901544014-6</v>
          </cell>
          <cell r="E4206" t="str">
            <v>OPERATIVA</v>
          </cell>
          <cell r="F4206">
            <v>44513</v>
          </cell>
          <cell r="G4206" t="str">
            <v>ACTUALIZACION</v>
          </cell>
          <cell r="H4206">
            <v>45593</v>
          </cell>
          <cell r="I4206" t="str">
            <v>JORGE GEOVANI BECERRA PATERMINAS</v>
          </cell>
          <cell r="J4206">
            <v>11001</v>
          </cell>
          <cell r="K4206" t="str">
            <v>Clle 34A Sur  86 21</v>
          </cell>
          <cell r="L4206" t="str">
            <v>BOGOTÁ, D.C.</v>
          </cell>
          <cell r="M4206" t="str">
            <v>BOGOTA, D.C.</v>
          </cell>
          <cell r="N4206" t="str">
            <v>0000000  |  0000000</v>
          </cell>
          <cell r="O4206">
            <v>3103302945</v>
          </cell>
          <cell r="P4206" t="str">
            <v>trabajandoparasalvar@gmail.com</v>
          </cell>
          <cell r="Q4206" t="str">
            <v>SIN ANIMO DE LUCRO</v>
          </cell>
          <cell r="R4206" t="str">
            <v>ORGANIZACION AUTORIZADA</v>
          </cell>
        </row>
        <row r="4207">
          <cell r="A4207">
            <v>60770</v>
          </cell>
          <cell r="B4207" t="str">
            <v>ESPUMAS EMPRESAS PÚBLICAS DE ELÍAS S.A.S E.S.P</v>
          </cell>
          <cell r="C4207">
            <v>44714</v>
          </cell>
          <cell r="D4207" t="str">
            <v>901542825-3</v>
          </cell>
          <cell r="E4207" t="str">
            <v>OPERATIVA</v>
          </cell>
          <cell r="F4207">
            <v>44562</v>
          </cell>
          <cell r="G4207" t="str">
            <v>ACTUALIZACION</v>
          </cell>
          <cell r="H4207">
            <v>45714</v>
          </cell>
          <cell r="I4207" t="str">
            <v>WILLIAM CARVAJAL PENA</v>
          </cell>
          <cell r="J4207">
            <v>41244</v>
          </cell>
          <cell r="K4207" t="str">
            <v>CALLE 2 #4 - 54 LOCAL 102 - EL CENTRO</v>
          </cell>
          <cell r="L4207" t="str">
            <v>HUILA</v>
          </cell>
          <cell r="M4207" t="str">
            <v>ELIAS</v>
          </cell>
          <cell r="N4207" t="str">
            <v>0000000  |  0000000</v>
          </cell>
          <cell r="O4207">
            <v>3138071882</v>
          </cell>
          <cell r="P4207" t="str">
            <v>servipublicoselias@gmail.com</v>
          </cell>
          <cell r="Q4207" t="str">
            <v>SOCIEDAD POR ACCIONES SIMPLIFICADA</v>
          </cell>
          <cell r="R4207" t="str">
            <v>SOCIEDADES (EMPRESA DE SERVICIOS PUBLICOS)</v>
          </cell>
        </row>
        <row r="4208">
          <cell r="A4208">
            <v>60792</v>
          </cell>
          <cell r="B4208" t="str">
            <v>ASOCIACIÓN DE RECUPERADORES AMBIENTALES NUEVO HORIZONTE E Y E</v>
          </cell>
          <cell r="C4208">
            <v>44812</v>
          </cell>
          <cell r="D4208" t="str">
            <v>901560147-4</v>
          </cell>
          <cell r="E4208" t="str">
            <v>OPERATIVA</v>
          </cell>
          <cell r="F4208">
            <v>44621</v>
          </cell>
          <cell r="G4208" t="str">
            <v>ACTUALIZACION</v>
          </cell>
          <cell r="H4208">
            <v>45014</v>
          </cell>
          <cell r="I4208" t="str">
            <v>LENIN EDUARDO GARAY FIGUEROA</v>
          </cell>
          <cell r="J4208">
            <v>11001</v>
          </cell>
          <cell r="K4208" t="str">
            <v>CL 83 SUR No. 91 35 T15 APT 3058</v>
          </cell>
          <cell r="L4208" t="str">
            <v>BOGOTÁ, D.C.</v>
          </cell>
          <cell r="M4208" t="str">
            <v>BOGOTA, D.C.</v>
          </cell>
          <cell r="N4208" t="str">
            <v>1234567  |  1234567</v>
          </cell>
          <cell r="O4208">
            <v>3118780489</v>
          </cell>
          <cell r="P4208" t="str">
            <v>asociacionnuhorizonteeye22@gmail.com</v>
          </cell>
          <cell r="Q4208" t="str">
            <v>SIN ANIMO DE LUCRO</v>
          </cell>
          <cell r="R4208" t="str">
            <v>ORGANIZACION AUTORIZADA</v>
          </cell>
        </row>
        <row r="4209">
          <cell r="A4209">
            <v>60813</v>
          </cell>
          <cell r="B4209" t="str">
            <v>ASOCIACIÓN GREMIAL DE RECICLADORES ASOR AMAZON PLANEV</v>
          </cell>
          <cell r="C4209">
            <v>44600</v>
          </cell>
          <cell r="D4209" t="str">
            <v>901562609-4</v>
          </cell>
          <cell r="E4209" t="str">
            <v>OPERATIVA</v>
          </cell>
          <cell r="F4209">
            <v>44596</v>
          </cell>
          <cell r="G4209" t="str">
            <v>ACTUALIZACION</v>
          </cell>
          <cell r="H4209">
            <v>45343</v>
          </cell>
          <cell r="I4209" t="str">
            <v>NIVIA VALDERRAMA ROJAS</v>
          </cell>
          <cell r="J4209">
            <v>18150</v>
          </cell>
          <cell r="K4209" t="str">
            <v>Carrera 8 No. 3-02 Barrio Antioquia</v>
          </cell>
          <cell r="L4209" t="str">
            <v>CAQUETÁ</v>
          </cell>
          <cell r="M4209" t="str">
            <v>CARTAGENA DEL CHAIRA</v>
          </cell>
          <cell r="N4209" t="str">
            <v>0000000  |  0000000</v>
          </cell>
          <cell r="O4209">
            <v>3214923126</v>
          </cell>
          <cell r="P4209" t="str">
            <v>amazonplanevasor@gmail.com</v>
          </cell>
          <cell r="Q4209" t="str">
            <v>SIN ANIMO DE LUCRO</v>
          </cell>
          <cell r="R4209" t="str">
            <v>ORGANIZACION AUTORIZADA</v>
          </cell>
        </row>
        <row r="4210">
          <cell r="A4210">
            <v>60830</v>
          </cell>
          <cell r="B4210" t="str">
            <v>CORPORACION AMBIENTAL DE LA COSTA</v>
          </cell>
          <cell r="C4210">
            <v>44673</v>
          </cell>
          <cell r="D4210" t="str">
            <v>901563492-4</v>
          </cell>
          <cell r="E4210" t="str">
            <v>OPERATIVA</v>
          </cell>
          <cell r="F4210">
            <v>44481</v>
          </cell>
          <cell r="G4210" t="str">
            <v>ACTUALIZACION</v>
          </cell>
          <cell r="H4210">
            <v>45011</v>
          </cell>
          <cell r="I4210" t="str">
            <v>LORAINE XIMENA RODRIGUEZ  GONZALEZ</v>
          </cell>
          <cell r="J4210">
            <v>8001</v>
          </cell>
          <cell r="K4210" t="str">
            <v>CRA 10 #45C1-36</v>
          </cell>
          <cell r="L4210" t="str">
            <v>ATLÁNTICO</v>
          </cell>
          <cell r="M4210" t="str">
            <v>BARRANQUILLA</v>
          </cell>
          <cell r="N4210" t="str">
            <v>0000000  |  0000000</v>
          </cell>
          <cell r="O4210">
            <v>3013660944</v>
          </cell>
          <cell r="P4210" t="str">
            <v>corpacosta2021@gmail.com</v>
          </cell>
          <cell r="Q4210" t="str">
            <v>SIN ANIMO DE LUCRO</v>
          </cell>
          <cell r="R4210" t="str">
            <v>ORGANIZACION AUTORIZADA</v>
          </cell>
        </row>
        <row r="4211">
          <cell r="A4211">
            <v>60850</v>
          </cell>
          <cell r="B4211" t="str">
            <v>ASOCIACION DE RECICLADORES SAN FRANCISCO DE ASIS</v>
          </cell>
          <cell r="C4211">
            <v>44603</v>
          </cell>
          <cell r="D4211" t="str">
            <v>901545633-1</v>
          </cell>
          <cell r="E4211" t="str">
            <v>OPERATIVA</v>
          </cell>
          <cell r="F4211">
            <v>44532</v>
          </cell>
          <cell r="G4211" t="str">
            <v>ACTUALIZACION</v>
          </cell>
          <cell r="H4211">
            <v>45742</v>
          </cell>
          <cell r="I4211" t="str">
            <v xml:space="preserve">ELIANA MARITZA RAMIREZ NIVIA </v>
          </cell>
          <cell r="J4211">
            <v>11001</v>
          </cell>
          <cell r="K4211" t="str">
            <v>TRANSVERSAL 81 BIS A #34 A 21 SUR</v>
          </cell>
          <cell r="L4211" t="str">
            <v>BOGOTÁ, D.C.</v>
          </cell>
          <cell r="M4211" t="str">
            <v>BOGOTA, D.C.</v>
          </cell>
          <cell r="N4211" t="str">
            <v>0000000  |  0000000</v>
          </cell>
          <cell r="O4211">
            <v>3042628532</v>
          </cell>
          <cell r="P4211" t="str">
            <v>asosanfranciscodea@gmail.com</v>
          </cell>
          <cell r="Q4211" t="str">
            <v>SIN ANIMO DE LUCRO</v>
          </cell>
          <cell r="R4211" t="str">
            <v>ORGANIZACION AUTORIZADA</v>
          </cell>
        </row>
        <row r="4212">
          <cell r="A4212">
            <v>60890</v>
          </cell>
          <cell r="B4212" t="str">
            <v>RECOVERING ESP</v>
          </cell>
          <cell r="C4212">
            <v>44604</v>
          </cell>
          <cell r="D4212" t="str">
            <v>901564603-1</v>
          </cell>
          <cell r="E4212" t="str">
            <v>OPERATIVA</v>
          </cell>
          <cell r="F4212">
            <v>44603</v>
          </cell>
          <cell r="G4212" t="str">
            <v>INSCRIPCION</v>
          </cell>
          <cell r="H4212">
            <v>44632</v>
          </cell>
          <cell r="I4212" t="str">
            <v>CRISTIAN CAMILO MARTINEZ MARTINEZ</v>
          </cell>
          <cell r="J4212">
            <v>11001</v>
          </cell>
          <cell r="K4212" t="str">
            <v>CL 88 SUR 86A 07</v>
          </cell>
          <cell r="L4212" t="str">
            <v>BOGOTÁ, D.C.</v>
          </cell>
          <cell r="M4212" t="str">
            <v>BOGOTA, D.C.</v>
          </cell>
          <cell r="N4212" t="str">
            <v>1111111  |  1111111</v>
          </cell>
          <cell r="O4212">
            <v>3144628535</v>
          </cell>
          <cell r="P4212" t="str">
            <v>recoveringesp@gmail.com</v>
          </cell>
          <cell r="Q4212" t="str">
            <v>SIN ANIMO DE LUCRO</v>
          </cell>
          <cell r="R4212" t="str">
            <v>ORGANIZACION AUTORIZADA</v>
          </cell>
        </row>
        <row r="4213">
          <cell r="A4213">
            <v>60910</v>
          </cell>
          <cell r="B4213" t="str">
            <v>ORGANIZACIÓN PROTECTORES AMBIENTALES DEL MUNDO</v>
          </cell>
          <cell r="C4213">
            <v>44606</v>
          </cell>
          <cell r="D4213" t="str">
            <v>901559234-5</v>
          </cell>
          <cell r="E4213" t="str">
            <v>OPERATIVA</v>
          </cell>
          <cell r="F4213">
            <v>44589</v>
          </cell>
          <cell r="G4213" t="str">
            <v>ACTUALIZACION</v>
          </cell>
          <cell r="H4213">
            <v>45742</v>
          </cell>
          <cell r="I4213" t="str">
            <v>JOSE MIGUEL  RODRIGUEZ PRADA</v>
          </cell>
          <cell r="J4213">
            <v>11001</v>
          </cell>
          <cell r="K4213" t="str">
            <v>Cll 76A Sur # 78 F 53</v>
          </cell>
          <cell r="L4213" t="str">
            <v>BOGOTÁ, D.C.</v>
          </cell>
          <cell r="M4213" t="str">
            <v>BOGOTA, D.C.</v>
          </cell>
          <cell r="N4213" t="str">
            <v>2222222  |  0000000</v>
          </cell>
          <cell r="O4213">
            <v>3133704476</v>
          </cell>
          <cell r="P4213" t="str">
            <v>organizacionopadem@gmail.com</v>
          </cell>
          <cell r="Q4213" t="str">
            <v>SIN ANIMO DE LUCRO</v>
          </cell>
          <cell r="R4213" t="str">
            <v>ORGANIZACION AUTORIZADA</v>
          </cell>
        </row>
        <row r="4214">
          <cell r="A4214">
            <v>60931</v>
          </cell>
          <cell r="B4214" t="str">
            <v>ASOCIACION NACIONAL DE RECICLADORES SEMILLAS DEL FUTURO E.S.P.</v>
          </cell>
          <cell r="C4214">
            <v>44607</v>
          </cell>
          <cell r="D4214" t="str">
            <v>901563961-7</v>
          </cell>
          <cell r="E4214" t="str">
            <v>OPERATIVA</v>
          </cell>
          <cell r="F4214">
            <v>44596</v>
          </cell>
          <cell r="G4214" t="str">
            <v>ACTUALIZACION</v>
          </cell>
          <cell r="H4214">
            <v>45705</v>
          </cell>
          <cell r="I4214" t="str">
            <v>MARISOL BERNAL PINZON</v>
          </cell>
          <cell r="J4214">
            <v>11001</v>
          </cell>
          <cell r="K4214" t="str">
            <v>CRA 81F N. 2B-25</v>
          </cell>
          <cell r="L4214" t="str">
            <v>BOGOTÁ, D.C.</v>
          </cell>
          <cell r="M4214" t="str">
            <v>BOGOTA, D.C.</v>
          </cell>
          <cell r="N4214" t="str">
            <v>4025939  |  7471993</v>
          </cell>
          <cell r="O4214">
            <v>3223108778</v>
          </cell>
          <cell r="P4214" t="str">
            <v>asonami0731@gmail.com</v>
          </cell>
          <cell r="Q4214" t="str">
            <v>SIN ANIMO DE LUCRO</v>
          </cell>
          <cell r="R4214" t="str">
            <v>ORGANIZACION AUTORIZADA</v>
          </cell>
        </row>
        <row r="4215">
          <cell r="A4215">
            <v>60950</v>
          </cell>
          <cell r="B4215" t="str">
            <v>ASOCIACION RB SOLEDAD SOSTENIBLE</v>
          </cell>
          <cell r="C4215">
            <v>44652</v>
          </cell>
          <cell r="D4215" t="str">
            <v>901564249-5</v>
          </cell>
          <cell r="E4215" t="str">
            <v>OPERATIVA</v>
          </cell>
          <cell r="F4215">
            <v>44652</v>
          </cell>
          <cell r="G4215" t="str">
            <v>ACTUALIZACION</v>
          </cell>
          <cell r="H4215">
            <v>45695</v>
          </cell>
          <cell r="I4215" t="str">
            <v>INGRID MARIA BARRIOS BARRIOS</v>
          </cell>
          <cell r="J4215">
            <v>8758</v>
          </cell>
          <cell r="K4215" t="str">
            <v>Carrera 39 # 15 - 08</v>
          </cell>
          <cell r="L4215" t="str">
            <v>ATLÁNTICO</v>
          </cell>
          <cell r="M4215" t="str">
            <v>SOLEDAD</v>
          </cell>
          <cell r="N4215" t="str">
            <v>3012444  |  3012444</v>
          </cell>
          <cell r="O4215">
            <v>3012444165</v>
          </cell>
          <cell r="P4215" t="str">
            <v>rbsoledadsostenible@gmail.com</v>
          </cell>
          <cell r="Q4215" t="str">
            <v>SIN ANIMO DE LUCRO</v>
          </cell>
          <cell r="R4215" t="str">
            <v>ORGANIZACION AUTORIZADA</v>
          </cell>
        </row>
        <row r="4216">
          <cell r="A4216">
            <v>60971</v>
          </cell>
          <cell r="B4216" t="str">
            <v>ASOCIACIÓN DE RECICLADORES ECO PROJECT</v>
          </cell>
          <cell r="C4216">
            <v>44609</v>
          </cell>
          <cell r="D4216" t="str">
            <v>901565555-9</v>
          </cell>
          <cell r="E4216" t="str">
            <v>OPERATIVA</v>
          </cell>
          <cell r="F4216">
            <v>44606</v>
          </cell>
          <cell r="G4216" t="str">
            <v>ACTUALIZACION</v>
          </cell>
          <cell r="H4216">
            <v>45720</v>
          </cell>
          <cell r="I4216" t="str">
            <v>SERGIO ALEJANDRO  GUERRERO REY</v>
          </cell>
          <cell r="J4216">
            <v>11001</v>
          </cell>
          <cell r="K4216" t="str">
            <v>Carrera 81 A 57 A 36 Sur</v>
          </cell>
          <cell r="L4216" t="str">
            <v>BOGOTÁ, D.C.</v>
          </cell>
          <cell r="M4216" t="str">
            <v>BOGOTA, D.C.</v>
          </cell>
          <cell r="N4216" t="str">
            <v>9999999  |  9999999</v>
          </cell>
          <cell r="O4216">
            <v>3154465021</v>
          </cell>
          <cell r="P4216" t="str">
            <v>asoecoproject@gmail.com</v>
          </cell>
          <cell r="Q4216" t="str">
            <v>SIN ANIMO DE LUCRO</v>
          </cell>
          <cell r="R4216" t="str">
            <v>ORGANIZACION AUTORIZADA</v>
          </cell>
        </row>
        <row r="4217">
          <cell r="A4217">
            <v>61030</v>
          </cell>
          <cell r="B4217" t="str">
            <v>ASOCIACION COLECTIVA DE RECICLADORES POR COLOMBIA</v>
          </cell>
          <cell r="C4217">
            <v>44614</v>
          </cell>
          <cell r="D4217" t="str">
            <v>901568217-8</v>
          </cell>
          <cell r="E4217" t="str">
            <v>OPERATIVA</v>
          </cell>
          <cell r="F4217">
            <v>44614</v>
          </cell>
          <cell r="G4217" t="str">
            <v>ACTUALIZACION</v>
          </cell>
          <cell r="H4217">
            <v>45684</v>
          </cell>
          <cell r="I4217" t="str">
            <v>ADRIANA DIAZ ROSERO</v>
          </cell>
          <cell r="J4217">
            <v>11001</v>
          </cell>
          <cell r="K4217" t="str">
            <v>Carrera 24 A 1 H 56</v>
          </cell>
          <cell r="L4217" t="str">
            <v>BOGOTÁ, D.C.</v>
          </cell>
          <cell r="M4217" t="str">
            <v>BOGOTA, D.C.</v>
          </cell>
          <cell r="N4217" t="str">
            <v>0000000  |  0000000</v>
          </cell>
          <cell r="O4217">
            <v>3125073016</v>
          </cell>
          <cell r="P4217" t="str">
            <v>RECOLECOLOMBIA@GMAIL.COM</v>
          </cell>
          <cell r="Q4217" t="str">
            <v>SIN ANIMO DE LUCRO</v>
          </cell>
          <cell r="R4217" t="str">
            <v>ORGANIZACION AUTORIZADA</v>
          </cell>
        </row>
        <row r="4218">
          <cell r="A4218">
            <v>61032</v>
          </cell>
          <cell r="B4218" t="str">
            <v xml:space="preserve">EMPRESA DE SERVICIOS PÚBLICOS DE LA REGIÓN DE LOS MONTES DE MARÍA </v>
          </cell>
          <cell r="C4218">
            <v>45037</v>
          </cell>
          <cell r="D4218" t="str">
            <v>901535469-5</v>
          </cell>
          <cell r="E4218" t="str">
            <v>OPERATIVA</v>
          </cell>
          <cell r="F4218">
            <v>44562</v>
          </cell>
          <cell r="G4218" t="str">
            <v>ACTUALIZACION</v>
          </cell>
          <cell r="H4218">
            <v>45665</v>
          </cell>
          <cell r="I4218" t="str">
            <v>RAMIRO JOSE CASTILLO DE AVILA</v>
          </cell>
          <cell r="J4218">
            <v>13657</v>
          </cell>
          <cell r="K4218" t="str">
            <v>Cl 9 #1146</v>
          </cell>
          <cell r="L4218" t="str">
            <v>BOLÍVAR</v>
          </cell>
          <cell r="M4218" t="str">
            <v>SAN JUAN NEPOMUCENO</v>
          </cell>
          <cell r="N4218" t="str">
            <v>3114259  |  4259134</v>
          </cell>
          <cell r="O4218">
            <v>3114259134</v>
          </cell>
          <cell r="P4218" t="str">
            <v>regionalsanjuansanjacinto2024@gmail.com</v>
          </cell>
          <cell r="Q4218" t="str">
            <v>SOCIEDAD ANONIMA</v>
          </cell>
          <cell r="R4218" t="str">
            <v>SOCIEDADES (EMPRESA DE SERVICIOS PUBLICOS)</v>
          </cell>
        </row>
        <row r="4219">
          <cell r="A4219">
            <v>61050</v>
          </cell>
          <cell r="B4219" t="str">
            <v>CENTRO DE RECICLAJE JULIO CAPOTE SAS</v>
          </cell>
          <cell r="C4219">
            <v>45002</v>
          </cell>
          <cell r="D4219" t="str">
            <v>901258432-5</v>
          </cell>
          <cell r="E4219" t="str">
            <v>OPERATIVA</v>
          </cell>
          <cell r="F4219">
            <v>43518</v>
          </cell>
          <cell r="G4219" t="str">
            <v>ACTUALIZACION</v>
          </cell>
          <cell r="H4219">
            <v>45720</v>
          </cell>
          <cell r="I4219" t="str">
            <v>JULIO JOSE CAPOTE TORRES</v>
          </cell>
          <cell r="J4219">
            <v>11001</v>
          </cell>
          <cell r="K4219" t="str">
            <v>CL 11 NO. 19 A 83</v>
          </cell>
          <cell r="L4219" t="str">
            <v>BOGOTÁ, D.C.</v>
          </cell>
          <cell r="M4219" t="str">
            <v>BOGOTA, D.C.</v>
          </cell>
          <cell r="N4219" t="str">
            <v>0000000  |  0000000</v>
          </cell>
          <cell r="O4219">
            <v>3133927263</v>
          </cell>
          <cell r="P4219" t="str">
            <v>juliocapotecompraventa@gmail.com</v>
          </cell>
          <cell r="Q4219" t="str">
            <v>SOCIEDAD POR ACCIONES SIMPLIFICADA</v>
          </cell>
          <cell r="R4219" t="str">
            <v>SOCIEDADES (EMPRESA DE SERVICIOS PUBLICOS)</v>
          </cell>
        </row>
        <row r="4220">
          <cell r="A4220">
            <v>61052</v>
          </cell>
          <cell r="B4220" t="str">
            <v xml:space="preserve">ASOCIACION DE RECICLADORES DE OFICIO DE LA COSTA </v>
          </cell>
          <cell r="C4220">
            <v>44802</v>
          </cell>
          <cell r="D4220" t="str">
            <v>901563521-1</v>
          </cell>
          <cell r="E4220" t="str">
            <v>OPERATIVA</v>
          </cell>
          <cell r="F4220">
            <v>44599</v>
          </cell>
          <cell r="G4220" t="str">
            <v>ACTUALIZACION</v>
          </cell>
          <cell r="H4220">
            <v>45313</v>
          </cell>
          <cell r="I4220" t="str">
            <v>EDWIN ALBERTO RAMIREZ MUNOZ</v>
          </cell>
          <cell r="J4220">
            <v>23001</v>
          </cell>
          <cell r="K4220" t="str">
            <v>Calle 17D #2w - 54 barrio puente 1</v>
          </cell>
          <cell r="L4220" t="str">
            <v>CÓRDOBA</v>
          </cell>
          <cell r="M4220" t="str">
            <v>MONTERIA</v>
          </cell>
          <cell r="N4220" t="str">
            <v>7947526  |  7947526</v>
          </cell>
          <cell r="O4220">
            <v>3156434666</v>
          </cell>
          <cell r="P4220" t="str">
            <v>asorecosta@gmail.com</v>
          </cell>
          <cell r="Q4220" t="str">
            <v>SIN ANIMO DE LUCRO</v>
          </cell>
          <cell r="R4220" t="str">
            <v>ORGANIZACION AUTORIZADA</v>
          </cell>
        </row>
        <row r="4221">
          <cell r="A4221">
            <v>61071</v>
          </cell>
          <cell r="B4221" t="str">
            <v>ASOCIACION DE RECICLADORES ECO - LOGIC</v>
          </cell>
          <cell r="C4221">
            <v>44632</v>
          </cell>
          <cell r="D4221" t="str">
            <v>901554463-2</v>
          </cell>
          <cell r="E4221" t="str">
            <v>OPERATIVA</v>
          </cell>
          <cell r="F4221">
            <v>44608</v>
          </cell>
          <cell r="G4221" t="str">
            <v>ACTUALIZACION</v>
          </cell>
          <cell r="H4221">
            <v>45708</v>
          </cell>
          <cell r="I4221" t="str">
            <v>JACQUELINE MUNOZ GOMEZ</v>
          </cell>
          <cell r="J4221">
            <v>11001</v>
          </cell>
          <cell r="K4221" t="str">
            <v>calle 55 72c  68 Sur</v>
          </cell>
          <cell r="L4221" t="str">
            <v>BOGOTÁ, D.C.</v>
          </cell>
          <cell r="M4221" t="str">
            <v>BOGOTA, D.C.</v>
          </cell>
          <cell r="N4221" t="str">
            <v>0000000  |  0000000</v>
          </cell>
          <cell r="O4221">
            <v>3045475465</v>
          </cell>
          <cell r="P4221" t="str">
            <v>asociacionecologic21@gmail.com</v>
          </cell>
          <cell r="Q4221" t="str">
            <v>SIN ANIMO DE LUCRO</v>
          </cell>
          <cell r="R4221" t="str">
            <v>ORGANIZACION AUTORIZADA</v>
          </cell>
        </row>
        <row r="4222">
          <cell r="A4222">
            <v>61072</v>
          </cell>
          <cell r="B4222" t="str">
            <v xml:space="preserve">ASOCIACIÓN ECOLÓGICA DE RECUPERADORES RENACER </v>
          </cell>
          <cell r="C4222">
            <v>44705</v>
          </cell>
          <cell r="D4222" t="str">
            <v>901568917-5</v>
          </cell>
          <cell r="E4222" t="str">
            <v>OPERATIVA</v>
          </cell>
          <cell r="F4222">
            <v>44550</v>
          </cell>
          <cell r="G4222" t="str">
            <v>INSCRIPCION</v>
          </cell>
          <cell r="H4222">
            <v>44736</v>
          </cell>
          <cell r="I4222" t="str">
            <v xml:space="preserve">KATHERINE CASTELLANOS  CASTELLANOS </v>
          </cell>
          <cell r="J4222">
            <v>15759</v>
          </cell>
          <cell r="K4222" t="str">
            <v>CALLE 11BIS 21 04</v>
          </cell>
          <cell r="L4222" t="str">
            <v>BOYACÁ</v>
          </cell>
          <cell r="M4222" t="str">
            <v>SOGAMOSO</v>
          </cell>
          <cell r="N4222" t="str">
            <v>0000000  |  0000000</v>
          </cell>
          <cell r="O4222">
            <v>3059269434</v>
          </cell>
          <cell r="P4222" t="str">
            <v>ECORENACER2022@GMAIL.COM</v>
          </cell>
          <cell r="Q4222" t="str">
            <v>SIN ANIMO DE LUCRO</v>
          </cell>
          <cell r="R4222" t="str">
            <v>ORGANIZACION AUTORIZADA</v>
          </cell>
        </row>
        <row r="4223">
          <cell r="A4223">
            <v>61090</v>
          </cell>
          <cell r="B4223" t="str">
            <v>ASOCIACION DE RECICLADORES EL RENACER</v>
          </cell>
          <cell r="C4223">
            <v>44895</v>
          </cell>
          <cell r="D4223" t="str">
            <v>901569964-6</v>
          </cell>
          <cell r="E4223" t="str">
            <v>OPERATIVA</v>
          </cell>
          <cell r="F4223">
            <v>44589</v>
          </cell>
          <cell r="G4223" t="str">
            <v>ACTUALIZACION</v>
          </cell>
          <cell r="H4223">
            <v>45720</v>
          </cell>
          <cell r="I4223" t="str">
            <v>EDILSON HERNANDEZ MEDINA</v>
          </cell>
          <cell r="J4223">
            <v>11001</v>
          </cell>
          <cell r="K4223" t="str">
            <v>kr 9 # 06a - 96</v>
          </cell>
          <cell r="L4223" t="str">
            <v>BOGOTÁ, D.C.</v>
          </cell>
          <cell r="M4223" t="str">
            <v>BOGOTA, D.C.</v>
          </cell>
          <cell r="N4223" t="str">
            <v>5532420  |  5532420</v>
          </cell>
          <cell r="O4223">
            <v>3208355775</v>
          </cell>
          <cell r="P4223" t="str">
            <v>asorer.esp@gmail.com</v>
          </cell>
          <cell r="Q4223" t="str">
            <v>SIN ANIMO DE LUCRO</v>
          </cell>
          <cell r="R4223" t="str">
            <v>ORGANIZACION AUTORIZADA</v>
          </cell>
        </row>
        <row r="4224">
          <cell r="A4224">
            <v>61110</v>
          </cell>
          <cell r="B4224" t="str">
            <v>ASOCIACION DE RECICLADORES RECICLANDO PLANETA VERDE</v>
          </cell>
          <cell r="C4224">
            <v>44651</v>
          </cell>
          <cell r="D4224" t="str">
            <v>901561843-7</v>
          </cell>
          <cell r="E4224" t="str">
            <v>OPERATIVA</v>
          </cell>
          <cell r="F4224">
            <v>44595</v>
          </cell>
          <cell r="G4224" t="str">
            <v>ACTUALIZACION</v>
          </cell>
          <cell r="H4224">
            <v>45461</v>
          </cell>
          <cell r="I4224" t="str">
            <v>ROSALBA VEGA CARDENAS</v>
          </cell>
          <cell r="J4224">
            <v>68547</v>
          </cell>
          <cell r="K4224" t="str">
            <v>CLL 10 # 2 - 51</v>
          </cell>
          <cell r="L4224" t="str">
            <v>SANTANDER</v>
          </cell>
          <cell r="M4224" t="str">
            <v>PIEDECUESTA</v>
          </cell>
          <cell r="N4224" t="str">
            <v>0000000  |  0000000</v>
          </cell>
          <cell r="O4224">
            <v>3203439325</v>
          </cell>
          <cell r="P4224" t="str">
            <v>asociacionplanetaverde@gmail.com</v>
          </cell>
          <cell r="Q4224" t="str">
            <v>SIN ANIMO DE LUCRO</v>
          </cell>
          <cell r="R4224" t="str">
            <v>ORGANIZACION AUTORIZADA</v>
          </cell>
        </row>
        <row r="4225">
          <cell r="A4225">
            <v>61130</v>
          </cell>
          <cell r="B4225" t="str">
            <v>Asociación de Recicladores Ocean Clean</v>
          </cell>
          <cell r="C4225">
            <v>44875</v>
          </cell>
          <cell r="D4225" t="str">
            <v>901566757-4</v>
          </cell>
          <cell r="E4225" t="str">
            <v>OPERATIVA</v>
          </cell>
          <cell r="F4225">
            <v>44609</v>
          </cell>
          <cell r="G4225" t="str">
            <v>ACTUALIZACION</v>
          </cell>
          <cell r="H4225">
            <v>45352</v>
          </cell>
          <cell r="I4225" t="str">
            <v>JOHN FREDY NINO  RODRIGUEZ</v>
          </cell>
          <cell r="J4225">
            <v>11001</v>
          </cell>
          <cell r="K4225" t="str">
            <v>cra 90 # 49 D 23 sur</v>
          </cell>
          <cell r="L4225" t="str">
            <v>BOGOTÁ, D.C.</v>
          </cell>
          <cell r="M4225" t="str">
            <v>BOGOTA, D.C.</v>
          </cell>
          <cell r="N4225" t="str">
            <v>0000000  |  0000000</v>
          </cell>
          <cell r="O4225">
            <v>3242447031</v>
          </cell>
          <cell r="P4225" t="str">
            <v>o.clean0523@gmail.com</v>
          </cell>
          <cell r="Q4225" t="str">
            <v>SIN ANIMO DE LUCRO</v>
          </cell>
          <cell r="R4225" t="str">
            <v>ORGANIZACION AUTORIZADA</v>
          </cell>
        </row>
        <row r="4226">
          <cell r="A4226">
            <v>61151</v>
          </cell>
          <cell r="B4226" t="str">
            <v>Asociacion de Recuperadores Ambientales de la Orinoquia</v>
          </cell>
          <cell r="C4226">
            <v>44785</v>
          </cell>
          <cell r="D4226" t="str">
            <v>901558149-2</v>
          </cell>
          <cell r="E4226" t="str">
            <v>OPERATIVA</v>
          </cell>
          <cell r="F4226">
            <v>44579</v>
          </cell>
          <cell r="G4226" t="str">
            <v>ACTUALIZACION</v>
          </cell>
          <cell r="H4226">
            <v>45456</v>
          </cell>
          <cell r="I4226" t="str">
            <v>LAUDY CAROLINA LEMUS DIAZ</v>
          </cell>
          <cell r="J4226">
            <v>85001</v>
          </cell>
          <cell r="K4226" t="str">
            <v>Calle 28 No 6 -76</v>
          </cell>
          <cell r="L4226" t="str">
            <v>CASANARE</v>
          </cell>
          <cell r="M4226" t="str">
            <v>YOPAL</v>
          </cell>
          <cell r="N4226" t="str">
            <v>3134511  |  4511961</v>
          </cell>
          <cell r="O4226">
            <v>3134511961</v>
          </cell>
          <cell r="P4226" t="str">
            <v>ecar.recuperadores@gmail.com</v>
          </cell>
          <cell r="Q4226" t="str">
            <v>ASOCIACION DE USUARIOS</v>
          </cell>
          <cell r="R4226" t="str">
            <v>ORGANIZACION AUTORIZADA</v>
          </cell>
        </row>
        <row r="4227">
          <cell r="A4227">
            <v>61170</v>
          </cell>
          <cell r="B4227" t="str">
            <v>ASOCIACION PLANETA VERDE TOTAL ESP</v>
          </cell>
          <cell r="C4227">
            <v>44785</v>
          </cell>
          <cell r="D4227" t="str">
            <v>901571802-8</v>
          </cell>
          <cell r="E4227" t="str">
            <v>OPERATIVA</v>
          </cell>
          <cell r="F4227">
            <v>44621</v>
          </cell>
          <cell r="G4227" t="str">
            <v>ACTUALIZACION</v>
          </cell>
          <cell r="H4227">
            <v>45719</v>
          </cell>
          <cell r="I4227" t="str">
            <v>JUAN CARLOS AVELLA GUTIERREZ</v>
          </cell>
          <cell r="J4227">
            <v>11001</v>
          </cell>
          <cell r="K4227" t="str">
            <v>CALLE 71 P # 27Q-10 SUR</v>
          </cell>
          <cell r="L4227" t="str">
            <v>BOGOTÁ, D.C.</v>
          </cell>
          <cell r="M4227" t="str">
            <v>BOGOTA, D.C.</v>
          </cell>
          <cell r="N4227" t="str">
            <v>3144814  |  3138480</v>
          </cell>
          <cell r="O4227">
            <v>3144814212</v>
          </cell>
          <cell r="P4227" t="str">
            <v>PLANETAVERDETOTAL@GMAIL.COM</v>
          </cell>
          <cell r="Q4227" t="str">
            <v>ASOCIACION DE USUARIOS</v>
          </cell>
          <cell r="R4227" t="str">
            <v>ORGANIZACION AUTORIZADA</v>
          </cell>
        </row>
        <row r="4228">
          <cell r="A4228">
            <v>61190</v>
          </cell>
          <cell r="B4228" t="str">
            <v>ASOCIACION ACUEDUCTO VEREDA PANTANILLO SAN JERONIMO</v>
          </cell>
          <cell r="C4228">
            <v>45114</v>
          </cell>
          <cell r="D4228" t="str">
            <v>901561261-0</v>
          </cell>
          <cell r="E4228" t="str">
            <v>OPERATIVA</v>
          </cell>
          <cell r="F4228">
            <v>44593</v>
          </cell>
          <cell r="G4228" t="str">
            <v>ACTUALIZACION</v>
          </cell>
          <cell r="H4228">
            <v>45499</v>
          </cell>
          <cell r="I4228" t="str">
            <v xml:space="preserve">LUCINA AMPARO GONZALEZ </v>
          </cell>
          <cell r="J4228">
            <v>5656</v>
          </cell>
          <cell r="K4228" t="str">
            <v>EL CALVARIO</v>
          </cell>
          <cell r="L4228" t="str">
            <v>ANTIOQUIA</v>
          </cell>
          <cell r="M4228" t="str">
            <v>SAN JERONIMO</v>
          </cell>
          <cell r="N4228" t="str">
            <v>4799170  |  4799170</v>
          </cell>
          <cell r="O4228">
            <v>3128363321</v>
          </cell>
          <cell r="P4228" t="str">
            <v>acueductopantanillo873@gmail.com</v>
          </cell>
          <cell r="Q4228" t="str">
            <v>ASOCIACION DE USUARIOS</v>
          </cell>
          <cell r="R4228" t="str">
            <v>ORGANIZACION AUTORIZADA</v>
          </cell>
        </row>
        <row r="4229">
          <cell r="A4229">
            <v>61191</v>
          </cell>
          <cell r="B4229" t="str">
            <v>ASOCIACION DE RECICLADORES POR UNA COLOMBIA LIMPIA</v>
          </cell>
          <cell r="C4229">
            <v>44692</v>
          </cell>
          <cell r="D4229" t="str">
            <v>901572245-1</v>
          </cell>
          <cell r="E4229" t="str">
            <v>OPERATIVA</v>
          </cell>
          <cell r="F4229">
            <v>44612</v>
          </cell>
          <cell r="G4229" t="str">
            <v>ACTUALIZACION</v>
          </cell>
          <cell r="H4229">
            <v>45700</v>
          </cell>
          <cell r="I4229" t="str">
            <v>MARIA ALEJANDRA HERRERA VARGAS</v>
          </cell>
          <cell r="J4229">
            <v>11001</v>
          </cell>
          <cell r="K4229" t="str">
            <v>CALLE 40 SUR # 99F - 21</v>
          </cell>
          <cell r="L4229" t="str">
            <v>BOGOTÁ, D.C.</v>
          </cell>
          <cell r="M4229" t="str">
            <v>BOGOTA, D.C.</v>
          </cell>
          <cell r="N4229" t="str">
            <v>0000000  |  0000000</v>
          </cell>
          <cell r="O4229">
            <v>3204762130</v>
          </cell>
          <cell r="P4229" t="str">
            <v>recicladoresaruc@gmail.com</v>
          </cell>
          <cell r="Q4229" t="str">
            <v>SIN ANIMO DE LUCRO</v>
          </cell>
          <cell r="R4229" t="str">
            <v>ORGANIZACION AUTORIZADA</v>
          </cell>
        </row>
        <row r="4230">
          <cell r="A4230">
            <v>61231</v>
          </cell>
          <cell r="B4230" t="str">
            <v>ASOCIACION ECOLOGICA AMBIENTAL DE RECICLADORES POR BOGOTA ESP</v>
          </cell>
          <cell r="C4230">
            <v>44629</v>
          </cell>
          <cell r="D4230" t="str">
            <v>901573779-5</v>
          </cell>
          <cell r="E4230" t="str">
            <v>OPERATIVA</v>
          </cell>
          <cell r="F4230">
            <v>44628</v>
          </cell>
          <cell r="G4230" t="str">
            <v>ACTUALIZACION</v>
          </cell>
          <cell r="H4230">
            <v>45722</v>
          </cell>
          <cell r="I4230" t="str">
            <v>ANDREA MENDIGANA BOHORQUEZ</v>
          </cell>
          <cell r="J4230">
            <v>11001</v>
          </cell>
          <cell r="K4230" t="str">
            <v>Calle 37 B # SUR 68 I  86</v>
          </cell>
          <cell r="L4230" t="str">
            <v>BOGOTÁ, D.C.</v>
          </cell>
          <cell r="M4230" t="str">
            <v>BOGOTA, D.C.</v>
          </cell>
          <cell r="N4230" t="str">
            <v>0000000  |  0000000</v>
          </cell>
          <cell r="O4230">
            <v>3219523367</v>
          </cell>
          <cell r="P4230" t="str">
            <v>asoecologicaderecicladores@gmail.com</v>
          </cell>
          <cell r="Q4230" t="str">
            <v>SIN ANIMO DE LUCRO</v>
          </cell>
          <cell r="R4230" t="str">
            <v>ORGANIZACION AUTORIZADA</v>
          </cell>
        </row>
        <row r="4231">
          <cell r="A4231">
            <v>61310</v>
          </cell>
          <cell r="B4231" t="str">
            <v>ASOCIACION DE USUARIOS DEL ACUEDUCTO DE LA VEREDA PLAYA BONITA Y NACEDEROS E.S.P</v>
          </cell>
          <cell r="C4231">
            <v>44718</v>
          </cell>
          <cell r="D4231" t="str">
            <v>900661565-1</v>
          </cell>
          <cell r="E4231" t="str">
            <v>OPERATIVA</v>
          </cell>
          <cell r="F4231">
            <v>41550</v>
          </cell>
          <cell r="G4231" t="str">
            <v>INSCRIPCION</v>
          </cell>
          <cell r="H4231">
            <v>44767</v>
          </cell>
          <cell r="I4231" t="str">
            <v>FABIO NELSON ALZATE  LOPEZ</v>
          </cell>
          <cell r="J4231">
            <v>66456</v>
          </cell>
          <cell r="K4231" t="str">
            <v xml:space="preserve">PLAYA BONITA </v>
          </cell>
          <cell r="L4231" t="str">
            <v>RISARALDA</v>
          </cell>
          <cell r="M4231" t="str">
            <v>MISTRATO</v>
          </cell>
          <cell r="N4231" t="str">
            <v>3207366  |  3526028</v>
          </cell>
          <cell r="O4231">
            <v>3117647687</v>
          </cell>
          <cell r="P4231" t="str">
            <v>auapbyn@gmail.com</v>
          </cell>
          <cell r="Q4231" t="str">
            <v>SIN ANIMO DE LUCRO</v>
          </cell>
          <cell r="R4231" t="str">
            <v>ORGANIZACION AUTORIZADA</v>
          </cell>
        </row>
        <row r="4232">
          <cell r="A4232">
            <v>61311</v>
          </cell>
          <cell r="B4232" t="str">
            <v>ASOCIACION DE USUARIOS DEL SERVICIO DE AGUA POTABLE DEL CORREGIMIENTO DE PUEBLO NUEVO SUCRE ESP</v>
          </cell>
          <cell r="C4232">
            <v>44648</v>
          </cell>
          <cell r="D4232" t="str">
            <v>901573622-8</v>
          </cell>
          <cell r="E4232" t="str">
            <v>OPERATIVA</v>
          </cell>
          <cell r="F4232">
            <v>44440</v>
          </cell>
          <cell r="G4232" t="str">
            <v>INSCRIPCION</v>
          </cell>
          <cell r="H4232">
            <v>44672</v>
          </cell>
          <cell r="I4232" t="str">
            <v>GREGORIO MANUEL BOHORQUEZ MERCADO</v>
          </cell>
          <cell r="J4232">
            <v>70771</v>
          </cell>
          <cell r="K4232" t="str">
            <v>CORREGIMIENTO DE PUEBLO NUEVO</v>
          </cell>
          <cell r="L4232" t="str">
            <v>SUCRE</v>
          </cell>
          <cell r="M4232" t="str">
            <v>SUCRE</v>
          </cell>
          <cell r="N4232" t="str">
            <v>2800000  |  2800000</v>
          </cell>
          <cell r="O4232">
            <v>3207378340</v>
          </cell>
          <cell r="P4232" t="str">
            <v>asoaguapunu@gmail.com</v>
          </cell>
          <cell r="Q4232" t="str">
            <v>ASOCIACION DE USUARIOS</v>
          </cell>
          <cell r="R4232" t="str">
            <v>ORGANIZACION AUTORIZADA</v>
          </cell>
        </row>
        <row r="4233">
          <cell r="A4233">
            <v>61350</v>
          </cell>
          <cell r="B4233" t="str">
            <v xml:space="preserve">ASOCIACION EKOVIANA </v>
          </cell>
          <cell r="C4233">
            <v>44690</v>
          </cell>
          <cell r="D4233" t="str">
            <v>901571649-7</v>
          </cell>
          <cell r="E4233" t="str">
            <v>OPERATIVA</v>
          </cell>
          <cell r="F4233">
            <v>44628</v>
          </cell>
          <cell r="G4233" t="str">
            <v>ACTUALIZACION</v>
          </cell>
          <cell r="H4233">
            <v>45705</v>
          </cell>
          <cell r="I4233" t="str">
            <v>MARIBEL VIANA ARIAS</v>
          </cell>
          <cell r="J4233">
            <v>68081</v>
          </cell>
          <cell r="K4233" t="str">
            <v>Diagonal 52 N° 29-91</v>
          </cell>
          <cell r="L4233" t="str">
            <v>SANTANDER</v>
          </cell>
          <cell r="M4233" t="str">
            <v>BARRANCABERMEJA</v>
          </cell>
          <cell r="N4233" t="str">
            <v>0000000  |  0000000</v>
          </cell>
          <cell r="O4233">
            <v>3213536420</v>
          </cell>
          <cell r="P4233" t="str">
            <v>ekovianabca@gmail.com</v>
          </cell>
          <cell r="Q4233" t="str">
            <v>SIN ANIMO DE LUCRO</v>
          </cell>
          <cell r="R4233" t="str">
            <v>ORGANIZACION AUTORIZADA</v>
          </cell>
        </row>
        <row r="4234">
          <cell r="A4234">
            <v>61411</v>
          </cell>
          <cell r="B4234" t="str">
            <v>RECUPERADORA OXITERRA SAS ESP</v>
          </cell>
          <cell r="C4234">
            <v>44676</v>
          </cell>
          <cell r="D4234" t="str">
            <v>901573408-8</v>
          </cell>
          <cell r="E4234" t="str">
            <v>OPERATIVA</v>
          </cell>
          <cell r="F4234">
            <v>44642</v>
          </cell>
          <cell r="G4234" t="str">
            <v>INSCRIPCION</v>
          </cell>
          <cell r="H4234">
            <v>44708</v>
          </cell>
          <cell r="I4234" t="str">
            <v>HECTOR HUGO CALDERON REYES</v>
          </cell>
          <cell r="J4234">
            <v>41001</v>
          </cell>
          <cell r="K4234" t="str">
            <v>cl 1 sur 8 - 41</v>
          </cell>
          <cell r="L4234" t="str">
            <v>HUILA</v>
          </cell>
          <cell r="M4234" t="str">
            <v>NEIVA</v>
          </cell>
          <cell r="N4234" t="str">
            <v>0000000  |  0000000</v>
          </cell>
          <cell r="O4234">
            <v>3143620393</v>
          </cell>
          <cell r="P4234" t="str">
            <v>hecal30@hotmail.com</v>
          </cell>
          <cell r="Q4234" t="str">
            <v>SOCIEDAD POR ACCIONES SIMPLIFICADA</v>
          </cell>
          <cell r="R4234" t="str">
            <v>SOCIEDADES (EMPRESA DE SERVICIOS PUBLICOS)</v>
          </cell>
        </row>
        <row r="4235">
          <cell r="A4235">
            <v>61431</v>
          </cell>
          <cell r="B4235" t="str">
            <v>ASOCIACION DE RECICLADORES ASOFUTURO</v>
          </cell>
          <cell r="C4235">
            <v>44679</v>
          </cell>
          <cell r="D4235" t="str">
            <v>901567406-9</v>
          </cell>
          <cell r="E4235" t="str">
            <v>OPERATIVA</v>
          </cell>
          <cell r="F4235">
            <v>44587</v>
          </cell>
          <cell r="G4235" t="str">
            <v>ACTUALIZACION</v>
          </cell>
          <cell r="H4235">
            <v>45700</v>
          </cell>
          <cell r="I4235" t="str">
            <v>WEIDI VANESA CORREA  GOMEZ</v>
          </cell>
          <cell r="J4235">
            <v>5001</v>
          </cell>
          <cell r="K4235" t="str">
            <v>calle 95 # 74A 12</v>
          </cell>
          <cell r="L4235" t="str">
            <v>ANTIOQUIA</v>
          </cell>
          <cell r="M4235" t="str">
            <v>MEDELLÍN</v>
          </cell>
          <cell r="N4235" t="str">
            <v>3874739  |  3874739</v>
          </cell>
          <cell r="O4235">
            <v>3164605183</v>
          </cell>
          <cell r="P4235" t="str">
            <v>asofuturo370@gmail.com</v>
          </cell>
          <cell r="Q4235" t="str">
            <v>ASOCIACION DE USUARIOS</v>
          </cell>
          <cell r="R4235" t="str">
            <v>ORGANIZACION AUTORIZADA</v>
          </cell>
        </row>
        <row r="4236">
          <cell r="A4236">
            <v>61451</v>
          </cell>
          <cell r="B4236" t="str">
            <v>Asociacion de recicladores mi region casanare</v>
          </cell>
          <cell r="C4236">
            <v>44646</v>
          </cell>
          <cell r="D4236" t="str">
            <v>901577808-9</v>
          </cell>
          <cell r="E4236" t="str">
            <v>OPERATIVA</v>
          </cell>
          <cell r="F4236">
            <v>44594</v>
          </cell>
          <cell r="G4236" t="str">
            <v>INSCRIPCION</v>
          </cell>
          <cell r="H4236">
            <v>44677</v>
          </cell>
          <cell r="I4236" t="str">
            <v xml:space="preserve">FERNANDO ALFONSO  VIANCHA  CORREDOR </v>
          </cell>
          <cell r="J4236">
            <v>85001</v>
          </cell>
          <cell r="K4236" t="str">
            <v>calle 35 transversal 23- 16</v>
          </cell>
          <cell r="L4236" t="str">
            <v>CASANARE</v>
          </cell>
          <cell r="M4236" t="str">
            <v>YOPAL</v>
          </cell>
          <cell r="N4236" t="str">
            <v>6355307  |  6355307</v>
          </cell>
          <cell r="O4236">
            <v>3222164365</v>
          </cell>
          <cell r="P4236" t="str">
            <v>asociacionrecicladores22@gmail.com</v>
          </cell>
          <cell r="Q4236" t="str">
            <v>SIN ANIMO DE LUCRO</v>
          </cell>
          <cell r="R4236" t="str">
            <v>ORGANIZACION AUTORIZADA</v>
          </cell>
        </row>
        <row r="4237">
          <cell r="A4237">
            <v>61490</v>
          </cell>
          <cell r="B4237" t="str">
            <v xml:space="preserve">METROPOLITANA DE SERVICIOS AMBIANTALES ESP SAS </v>
          </cell>
          <cell r="C4237">
            <v>45028</v>
          </cell>
          <cell r="D4237" t="str">
            <v>901562956-5</v>
          </cell>
          <cell r="E4237" t="str">
            <v>OPERATIVA</v>
          </cell>
          <cell r="F4237">
            <v>44652</v>
          </cell>
          <cell r="G4237" t="str">
            <v>INSCRIPCION</v>
          </cell>
          <cell r="H4237">
            <v>45042</v>
          </cell>
          <cell r="I4237" t="str">
            <v>ADALIA ISABEL  JURADO  ESCOBAR</v>
          </cell>
          <cell r="J4237">
            <v>68547</v>
          </cell>
          <cell r="K4237" t="str">
            <v>cra 6 No 8-75</v>
          </cell>
          <cell r="L4237" t="str">
            <v>SANTANDER</v>
          </cell>
          <cell r="M4237" t="str">
            <v>PIEDECUESTA</v>
          </cell>
          <cell r="N4237" t="str">
            <v>6659058  |  6659058</v>
          </cell>
          <cell r="O4237">
            <v>3162655983</v>
          </cell>
          <cell r="P4237" t="str">
            <v>metroseramb@gmail.com</v>
          </cell>
          <cell r="Q4237" t="str">
            <v>SOCIEDAD POR ACCIONES SIMPLIFICADA</v>
          </cell>
          <cell r="R4237" t="str">
            <v>SOCIEDADES (EMPRESA DE SERVICIOS PUBLICOS)</v>
          </cell>
        </row>
        <row r="4238">
          <cell r="A4238">
            <v>61670</v>
          </cell>
          <cell r="B4238" t="str">
            <v xml:space="preserve">CORPORACION AMBIENTAL LIMPIA Y RECUPERACION ESP </v>
          </cell>
          <cell r="C4238">
            <v>44690</v>
          </cell>
          <cell r="D4238" t="str">
            <v>901582254-9</v>
          </cell>
          <cell r="E4238" t="str">
            <v>OPERATIVA</v>
          </cell>
          <cell r="F4238">
            <v>44662</v>
          </cell>
          <cell r="G4238" t="str">
            <v>ACTUALIZACION</v>
          </cell>
          <cell r="H4238">
            <v>45719</v>
          </cell>
          <cell r="I4238" t="str">
            <v>LIBIA YANETH MARTINEZ LOPEZ</v>
          </cell>
          <cell r="J4238">
            <v>54874</v>
          </cell>
          <cell r="K4238" t="str">
            <v>ANILLO VIAL # 14-37 BARRIO NAVARRO WOLF</v>
          </cell>
          <cell r="L4238" t="str">
            <v>NORTE DE SANTANDER</v>
          </cell>
          <cell r="M4238" t="str">
            <v>VILLA DEL ROSARIO</v>
          </cell>
          <cell r="N4238" t="str">
            <v>1111111  |  1111111</v>
          </cell>
          <cell r="O4238">
            <v>3026818200</v>
          </cell>
          <cell r="P4238" t="str">
            <v>corpolimpia.esp@gmail.com</v>
          </cell>
          <cell r="Q4238" t="str">
            <v>CORPORACION</v>
          </cell>
          <cell r="R4238" t="str">
            <v>ORGANIZACION AUTORIZADA</v>
          </cell>
        </row>
        <row r="4239">
          <cell r="A4239">
            <v>61731</v>
          </cell>
          <cell r="B4239" t="str">
            <v xml:space="preserve">asociacion de recicladores renaciendo juntos </v>
          </cell>
          <cell r="C4239">
            <v>44791</v>
          </cell>
          <cell r="D4239" t="str">
            <v>901583670-4</v>
          </cell>
          <cell r="E4239" t="str">
            <v>OPERATIVA</v>
          </cell>
          <cell r="F4239">
            <v>44624</v>
          </cell>
          <cell r="G4239" t="str">
            <v>ACTUALIZACION</v>
          </cell>
          <cell r="H4239">
            <v>45720</v>
          </cell>
          <cell r="I4239" t="str">
            <v>HECTOR LIBAR RUBIO RODRIGUEZ</v>
          </cell>
          <cell r="J4239">
            <v>11001</v>
          </cell>
          <cell r="K4239" t="str">
            <v>calle 42 f bis a sur 89 a 57</v>
          </cell>
          <cell r="L4239" t="str">
            <v>BOGOTÁ, D.C.</v>
          </cell>
          <cell r="M4239" t="str">
            <v>BOGOTA, D.C.</v>
          </cell>
          <cell r="N4239" t="str">
            <v>3142683  |  3143137</v>
          </cell>
          <cell r="O4239">
            <v>3142683780</v>
          </cell>
          <cell r="P4239" t="str">
            <v>asorejuntos@gmail.com</v>
          </cell>
          <cell r="Q4239" t="str">
            <v>SIN ANIMO DE LUCRO</v>
          </cell>
          <cell r="R4239" t="str">
            <v>ORGANIZACION AUTORIZADA</v>
          </cell>
        </row>
        <row r="4240">
          <cell r="A4240">
            <v>61791</v>
          </cell>
          <cell r="B4240" t="str">
            <v xml:space="preserve">asociación de recicladores opitas </v>
          </cell>
          <cell r="C4240">
            <v>44984</v>
          </cell>
          <cell r="D4240" t="str">
            <v>901517021-3</v>
          </cell>
          <cell r="E4240" t="str">
            <v>OPERATIVA</v>
          </cell>
          <cell r="F4240">
            <v>44946</v>
          </cell>
          <cell r="G4240" t="str">
            <v>ACTUALIZACION</v>
          </cell>
          <cell r="H4240">
            <v>45411</v>
          </cell>
          <cell r="I4240" t="str">
            <v>ALFONSO  MURCIA  QUINTERO</v>
          </cell>
          <cell r="J4240">
            <v>41016</v>
          </cell>
          <cell r="K4240" t="str">
            <v>carrera 5 No 2B-70</v>
          </cell>
          <cell r="L4240" t="str">
            <v>HUILA</v>
          </cell>
          <cell r="M4240" t="str">
            <v>AIPE</v>
          </cell>
          <cell r="N4240" t="str">
            <v>3126640  |  3148264</v>
          </cell>
          <cell r="O4240">
            <v>3126640044</v>
          </cell>
          <cell r="P4240" t="str">
            <v>asociacionrecicladoresopitas@gmail.com</v>
          </cell>
          <cell r="Q4240" t="str">
            <v>SIN ANIMO DE LUCRO</v>
          </cell>
          <cell r="R4240" t="str">
            <v>ORGANIZACION AUTORIZADA</v>
          </cell>
        </row>
        <row r="4241">
          <cell r="A4241">
            <v>61792</v>
          </cell>
          <cell r="B4241" t="str">
            <v>asociacion de recicladores de oficio sostenible</v>
          </cell>
          <cell r="C4241">
            <v>44713</v>
          </cell>
          <cell r="D4241" t="str">
            <v>901560729-0</v>
          </cell>
          <cell r="E4241" t="str">
            <v>OPERATIVA</v>
          </cell>
          <cell r="F4241">
            <v>44587</v>
          </cell>
          <cell r="G4241" t="str">
            <v>INSCRIPCION</v>
          </cell>
          <cell r="H4241">
            <v>44775</v>
          </cell>
          <cell r="I4241" t="str">
            <v>SEBASTIAN  MUNOZ  NAVARRO</v>
          </cell>
          <cell r="J4241">
            <v>20011</v>
          </cell>
          <cell r="K4241" t="str">
            <v>carrera 40 no 10 norte 23</v>
          </cell>
          <cell r="L4241" t="str">
            <v>CESAR</v>
          </cell>
          <cell r="M4241" t="str">
            <v>AGUACHICA</v>
          </cell>
          <cell r="N4241" t="str">
            <v>3215698  |  3235267</v>
          </cell>
          <cell r="O4241">
            <v>3235267283</v>
          </cell>
          <cell r="P4241" t="str">
            <v>asostenible.esp@gmail.com</v>
          </cell>
          <cell r="Q4241" t="str">
            <v>SIN ANIMO DE LUCRO</v>
          </cell>
          <cell r="R4241" t="str">
            <v>ORGANIZACION AUTORIZADA</v>
          </cell>
        </row>
        <row r="4242">
          <cell r="A4242">
            <v>61810</v>
          </cell>
          <cell r="B4242" t="str">
            <v>ASOCIACIÓN DE RECICLADORES Y RECUPERADORES DE SAHAGÚN ESP ARRECICLAR</v>
          </cell>
          <cell r="C4242">
            <v>44750</v>
          </cell>
          <cell r="D4242" t="str">
            <v>901587245-5</v>
          </cell>
          <cell r="E4242" t="str">
            <v>OPERATIVA</v>
          </cell>
          <cell r="F4242">
            <v>44743</v>
          </cell>
          <cell r="G4242" t="str">
            <v>ACTUALIZACION</v>
          </cell>
          <cell r="H4242">
            <v>44986</v>
          </cell>
          <cell r="I4242" t="str">
            <v>DAMID DE JESUS DE LA TORRE MENDOZA</v>
          </cell>
          <cell r="J4242">
            <v>23660</v>
          </cell>
          <cell r="K4242" t="str">
            <v>Cr 1 18 80</v>
          </cell>
          <cell r="L4242" t="str">
            <v>CÓRDOBA</v>
          </cell>
          <cell r="M4242" t="str">
            <v>SAHAGUN</v>
          </cell>
          <cell r="N4242" t="str">
            <v>3043868  |  3043868</v>
          </cell>
          <cell r="O4242">
            <v>3043868098</v>
          </cell>
          <cell r="P4242" t="str">
            <v>arreciclarsahagun@gmail.com</v>
          </cell>
          <cell r="Q4242" t="str">
            <v>ASOCIACION DE USUARIOS</v>
          </cell>
          <cell r="R4242" t="str">
            <v>ORGANIZACION AUTORIZADA</v>
          </cell>
        </row>
        <row r="4243">
          <cell r="A4243">
            <v>61850</v>
          </cell>
          <cell r="B4243" t="str">
            <v>ASOCIACION ECOLOGICA RECYCLING</v>
          </cell>
          <cell r="C4243">
            <v>44678</v>
          </cell>
          <cell r="D4243" t="str">
            <v>901583912-1</v>
          </cell>
          <cell r="E4243" t="str">
            <v>OPERATIVA</v>
          </cell>
          <cell r="F4243">
            <v>44659</v>
          </cell>
          <cell r="G4243" t="str">
            <v>ACTUALIZACION</v>
          </cell>
          <cell r="H4243">
            <v>45715</v>
          </cell>
          <cell r="I4243" t="str">
            <v>ELOISA  JANETH DAZA  OROZCO</v>
          </cell>
          <cell r="J4243">
            <v>20001</v>
          </cell>
          <cell r="K4243" t="str">
            <v>CR 18D 55 04 VIA LA PAZ</v>
          </cell>
          <cell r="L4243" t="str">
            <v>CESAR</v>
          </cell>
          <cell r="M4243" t="str">
            <v>VALLEDUPAR</v>
          </cell>
          <cell r="N4243" t="str">
            <v>0000000  |  0000000</v>
          </cell>
          <cell r="O4243">
            <v>3003820158</v>
          </cell>
          <cell r="P4243" t="str">
            <v>asoecorecycling@gmail.com</v>
          </cell>
          <cell r="Q4243" t="str">
            <v>SIN ANIMO DE LUCRO</v>
          </cell>
          <cell r="R4243" t="str">
            <v>ORGANIZACION AUTORIZADA</v>
          </cell>
        </row>
        <row r="4244">
          <cell r="A4244">
            <v>61890</v>
          </cell>
          <cell r="B4244" t="str">
            <v>ECOAMBIENTAL DE ARAUCA S.A.S. E.S.P.</v>
          </cell>
          <cell r="C4244">
            <v>45278</v>
          </cell>
          <cell r="D4244" t="str">
            <v>901581105-5</v>
          </cell>
          <cell r="E4244" t="str">
            <v>OPERATIVA</v>
          </cell>
          <cell r="F4244">
            <v>44743</v>
          </cell>
          <cell r="G4244" t="str">
            <v>ACTUALIZACION</v>
          </cell>
          <cell r="H4244">
            <v>45713</v>
          </cell>
          <cell r="I4244" t="str">
            <v>ROSA MARIA BERNAL NIEVES</v>
          </cell>
          <cell r="J4244">
            <v>81001</v>
          </cell>
          <cell r="K4244" t="str">
            <v>CARRERA 15 # 19-57</v>
          </cell>
          <cell r="L4244" t="str">
            <v>ARAUCA</v>
          </cell>
          <cell r="M4244" t="str">
            <v>ARAUCA</v>
          </cell>
          <cell r="N4244" t="str">
            <v>8851869  |  8851869</v>
          </cell>
          <cell r="O4244">
            <v>3160238454</v>
          </cell>
          <cell r="P4244" t="str">
            <v>contacto@ecoaraesp.co</v>
          </cell>
          <cell r="Q4244" t="str">
            <v>SOCIEDAD POR ACCIONES SIMPLIFICADA</v>
          </cell>
          <cell r="R4244" t="str">
            <v>SOCIEDADES (EMPRESA DE SERVICIOS PUBLICOS)</v>
          </cell>
        </row>
        <row r="4245">
          <cell r="A4245">
            <v>61910</v>
          </cell>
          <cell r="B4245" t="str">
            <v>ASOCIACION MAR VERDE R</v>
          </cell>
          <cell r="C4245">
            <v>44692</v>
          </cell>
          <cell r="D4245" t="str">
            <v>901549052-9</v>
          </cell>
          <cell r="E4245" t="str">
            <v>OPERATIVA</v>
          </cell>
          <cell r="F4245">
            <v>44692</v>
          </cell>
          <cell r="G4245" t="str">
            <v>ACTUALIZACION</v>
          </cell>
          <cell r="H4245">
            <v>45699</v>
          </cell>
          <cell r="I4245" t="str">
            <v>MARJORIE CAMPOS CHAVARRO</v>
          </cell>
          <cell r="J4245">
            <v>8573</v>
          </cell>
          <cell r="K4245" t="str">
            <v>DIAGONAL 4A # 14 - 110</v>
          </cell>
          <cell r="L4245" t="str">
            <v>ATLÁNTICO</v>
          </cell>
          <cell r="M4245" t="str">
            <v>PUERTO COLOMBIA</v>
          </cell>
          <cell r="N4245" t="str">
            <v>0000000  |  0000000</v>
          </cell>
          <cell r="O4245">
            <v>3163020352</v>
          </cell>
          <cell r="P4245" t="str">
            <v>mar.verde.003@gmail.com</v>
          </cell>
          <cell r="Q4245" t="str">
            <v>SIN ANIMO DE LUCRO</v>
          </cell>
          <cell r="R4245" t="str">
            <v>ORGANIZACION AUTORIZADA</v>
          </cell>
        </row>
        <row r="4246">
          <cell r="A4246">
            <v>61930</v>
          </cell>
          <cell r="B4246" t="str">
            <v>ASOCIACION DE RECICLADORES LIBERTAD AMBIENTAL</v>
          </cell>
          <cell r="C4246">
            <v>44685</v>
          </cell>
          <cell r="D4246" t="str">
            <v>901589104-4</v>
          </cell>
          <cell r="E4246" t="str">
            <v>OPERATIVA</v>
          </cell>
          <cell r="F4246">
            <v>44675</v>
          </cell>
          <cell r="G4246" t="str">
            <v>ACTUALIZACION</v>
          </cell>
          <cell r="H4246">
            <v>45722</v>
          </cell>
          <cell r="I4246" t="str">
            <v>JOHAN SEBASTIAN MOLINA GAITAN</v>
          </cell>
          <cell r="J4246">
            <v>11001</v>
          </cell>
          <cell r="K4246" t="str">
            <v>Calle 50 sur # 88 c 14</v>
          </cell>
          <cell r="L4246" t="str">
            <v>BOGOTÁ, D.C.</v>
          </cell>
          <cell r="M4246" t="str">
            <v>BOGOTA, D.C.</v>
          </cell>
          <cell r="N4246" t="str">
            <v>0000000  |  0000000</v>
          </cell>
          <cell r="O4246">
            <v>3143474921</v>
          </cell>
          <cell r="P4246" t="str">
            <v>libertadambientaldelreciclador@gmail.com</v>
          </cell>
          <cell r="Q4246" t="str">
            <v>SIN ANIMO DE LUCRO</v>
          </cell>
          <cell r="R4246" t="str">
            <v>ORGANIZACION AUTORIZADA</v>
          </cell>
        </row>
        <row r="4247">
          <cell r="A4247">
            <v>61931</v>
          </cell>
          <cell r="B4247" t="str">
            <v>ASOCIACION MEDIOAMBIENTAL DE RECICLAJE DE MATERIALES ASMAREMA</v>
          </cell>
          <cell r="C4247">
            <v>44715</v>
          </cell>
          <cell r="D4247" t="str">
            <v>901516686-6</v>
          </cell>
          <cell r="E4247" t="str">
            <v>OPERATIVA</v>
          </cell>
          <cell r="F4247">
            <v>44518</v>
          </cell>
          <cell r="G4247" t="str">
            <v>ACTUALIZACION</v>
          </cell>
          <cell r="H4247">
            <v>45660</v>
          </cell>
          <cell r="I4247" t="str">
            <v>ELSY AMPARO RENDON RAMIREZ</v>
          </cell>
          <cell r="J4247">
            <v>17380</v>
          </cell>
          <cell r="K4247" t="str">
            <v>CALLE 12 6 54</v>
          </cell>
          <cell r="L4247" t="str">
            <v>CALDAS</v>
          </cell>
          <cell r="M4247" t="str">
            <v>LA DORADA</v>
          </cell>
          <cell r="N4247" t="str">
            <v>0000000  |  0000000</v>
          </cell>
          <cell r="O4247">
            <v>3506168971</v>
          </cell>
          <cell r="P4247" t="str">
            <v>asoasmarema.do@gmail.com</v>
          </cell>
          <cell r="Q4247" t="str">
            <v>SIN ANIMO DE LUCRO</v>
          </cell>
          <cell r="R4247" t="str">
            <v>ORGANIZACION AUTORIZADA</v>
          </cell>
        </row>
        <row r="4248">
          <cell r="A4248">
            <v>61950</v>
          </cell>
          <cell r="B4248" t="str">
            <v>ASOCIACION NACIONAL MUNDO AMBIENTAL ESP</v>
          </cell>
          <cell r="C4248">
            <v>44949</v>
          </cell>
          <cell r="D4248" t="str">
            <v>901587669-4</v>
          </cell>
          <cell r="E4248" t="str">
            <v>OPERATIVA</v>
          </cell>
          <cell r="F4248">
            <v>44676</v>
          </cell>
          <cell r="G4248" t="str">
            <v>INSCRIPCION</v>
          </cell>
          <cell r="H4248">
            <v>44958</v>
          </cell>
          <cell r="I4248" t="str">
            <v xml:space="preserve">CARLOS ALFONSO QUINTERO </v>
          </cell>
          <cell r="J4248">
            <v>11001</v>
          </cell>
          <cell r="K4248" t="str">
            <v>CALLE 38 SUR # 81G-12</v>
          </cell>
          <cell r="L4248" t="str">
            <v>BOGOTÁ, D.C.</v>
          </cell>
          <cell r="M4248" t="str">
            <v>BOGOTA, D.C.</v>
          </cell>
          <cell r="N4248" t="str">
            <v>3219987  |  3219987</v>
          </cell>
          <cell r="O4248">
            <v>3219987657</v>
          </cell>
          <cell r="P4248" t="str">
            <v>mundoambientalesp@gmail.com</v>
          </cell>
          <cell r="Q4248" t="str">
            <v>SIN ANIMO DE LUCRO</v>
          </cell>
          <cell r="R4248" t="str">
            <v>ORGANIZACION AUTORIZADA</v>
          </cell>
        </row>
        <row r="4249">
          <cell r="A4249">
            <v>61951</v>
          </cell>
          <cell r="B4249" t="str">
            <v xml:space="preserve">ASOCIACION DE RECICLADORES KAMINANDO AL FUTURO </v>
          </cell>
          <cell r="C4249">
            <v>44721</v>
          </cell>
          <cell r="D4249" t="str">
            <v>901582670-1</v>
          </cell>
          <cell r="E4249" t="str">
            <v>OPERATIVA</v>
          </cell>
          <cell r="F4249">
            <v>44656</v>
          </cell>
          <cell r="G4249" t="str">
            <v>ACTUALIZACION</v>
          </cell>
          <cell r="H4249">
            <v>45723</v>
          </cell>
          <cell r="I4249" t="str">
            <v>DANIEL ALEXANDER DUARTE TORRES</v>
          </cell>
          <cell r="J4249">
            <v>11001</v>
          </cell>
          <cell r="K4249" t="str">
            <v>calle 42 sur 80f 82</v>
          </cell>
          <cell r="L4249" t="str">
            <v>BOGOTÁ, D.C.</v>
          </cell>
          <cell r="M4249" t="str">
            <v>BOGOTA, D.C.</v>
          </cell>
          <cell r="N4249" t="str">
            <v>8201557  |  8201557</v>
          </cell>
          <cell r="O4249">
            <v>3118201557</v>
          </cell>
          <cell r="P4249" t="str">
            <v>asoreka1723@gmail.com</v>
          </cell>
          <cell r="Q4249" t="str">
            <v>SIN ANIMO DE LUCRO</v>
          </cell>
          <cell r="R4249" t="str">
            <v>ORGANIZACION AUTORIZADA</v>
          </cell>
        </row>
        <row r="4250">
          <cell r="A4250">
            <v>61952</v>
          </cell>
          <cell r="B4250" t="str">
            <v>ASOCIACION DE RECICLADORES MUNDO VERDE REAL ESP</v>
          </cell>
          <cell r="C4250">
            <v>44805</v>
          </cell>
          <cell r="D4250" t="str">
            <v>901582395-9</v>
          </cell>
          <cell r="E4250" t="str">
            <v>OPERATIVA</v>
          </cell>
          <cell r="F4250">
            <v>44655</v>
          </cell>
          <cell r="G4250" t="str">
            <v>INSCRIPCION</v>
          </cell>
          <cell r="H4250">
            <v>44831</v>
          </cell>
          <cell r="I4250" t="str">
            <v>PEDRO MANUEL CELY JAIMES</v>
          </cell>
          <cell r="J4250">
            <v>11001</v>
          </cell>
          <cell r="K4250" t="str">
            <v>carrera 81  # 40g 13 sur</v>
          </cell>
          <cell r="L4250" t="str">
            <v>BOGOTÁ, D.C.</v>
          </cell>
          <cell r="M4250" t="str">
            <v>BOGOTA, D.C.</v>
          </cell>
          <cell r="N4250" t="str">
            <v>2690015  |  2690015</v>
          </cell>
          <cell r="O4250">
            <v>3144579468</v>
          </cell>
          <cell r="P4250" t="str">
            <v>asomundoveresp@gmail.com</v>
          </cell>
          <cell r="Q4250" t="str">
            <v>SIN ANIMO DE LUCRO</v>
          </cell>
          <cell r="R4250" t="str">
            <v>ORGANIZACION AUTORIZADA</v>
          </cell>
        </row>
        <row r="4251">
          <cell r="A4251">
            <v>61990</v>
          </cell>
          <cell r="B4251" t="str">
            <v>ASOCIACION DE RECICLADORES AMBIENTALES DE SEVILLA</v>
          </cell>
          <cell r="C4251">
            <v>44839</v>
          </cell>
          <cell r="D4251" t="str">
            <v>901587857-2</v>
          </cell>
          <cell r="E4251" t="str">
            <v>OPERATIVA</v>
          </cell>
          <cell r="F4251">
            <v>44642</v>
          </cell>
          <cell r="G4251" t="str">
            <v>ACTUALIZACION</v>
          </cell>
          <cell r="H4251">
            <v>45302</v>
          </cell>
          <cell r="I4251" t="str">
            <v>DIANA PATRICIA OCAMPO CASTANO</v>
          </cell>
          <cell r="J4251">
            <v>76736</v>
          </cell>
          <cell r="K4251" t="str">
            <v>finca Los Naranjos, vía alto El Recreo</v>
          </cell>
          <cell r="L4251" t="str">
            <v>VALLE DEL CAUCA</v>
          </cell>
          <cell r="M4251" t="str">
            <v>SEVILLA</v>
          </cell>
          <cell r="N4251" t="str">
            <v>3203706  |  3172767</v>
          </cell>
          <cell r="O4251">
            <v>3172767935</v>
          </cell>
          <cell r="P4251" t="str">
            <v>recicladoresambientalesevilla@gmail.com</v>
          </cell>
          <cell r="Q4251" t="str">
            <v>SIN ANIMO DE LUCRO</v>
          </cell>
          <cell r="R4251" t="str">
            <v>ORGANIZACION AUTORIZADA</v>
          </cell>
        </row>
        <row r="4252">
          <cell r="A4252">
            <v>62032</v>
          </cell>
          <cell r="B4252" t="str">
            <v>ASBED RECICLAJE ESP SAS</v>
          </cell>
          <cell r="C4252">
            <v>44817</v>
          </cell>
          <cell r="D4252" t="str">
            <v>901592858-1</v>
          </cell>
          <cell r="E4252" t="str">
            <v>OPERATIVA</v>
          </cell>
          <cell r="F4252">
            <v>44690</v>
          </cell>
          <cell r="G4252" t="str">
            <v>ACTUALIZACION</v>
          </cell>
          <cell r="H4252">
            <v>45321</v>
          </cell>
          <cell r="I4252" t="str">
            <v>BRAYAN ARAQUE VERGARA</v>
          </cell>
          <cell r="J4252">
            <v>13001</v>
          </cell>
          <cell r="K4252" t="str">
            <v>Barrio Policarpa calle74b, Mamonal</v>
          </cell>
          <cell r="L4252" t="str">
            <v>BOLÍVAR</v>
          </cell>
          <cell r="M4252" t="str">
            <v>CARTAGENA DE INDIAS</v>
          </cell>
          <cell r="N4252" t="str">
            <v>6470263  |  6470263</v>
          </cell>
          <cell r="O4252">
            <v>3232496037</v>
          </cell>
          <cell r="P4252" t="str">
            <v>asbed_espsas@outlook.com</v>
          </cell>
          <cell r="Q4252" t="str">
            <v>SOCIEDAD POR ACCIONES SIMPLIFICADA</v>
          </cell>
          <cell r="R4252" t="str">
            <v>SOCIEDADES (EMPRESA DE SERVICIOS PUBLICOS)</v>
          </cell>
        </row>
        <row r="4253">
          <cell r="A4253">
            <v>62050</v>
          </cell>
          <cell r="B4253" t="str">
            <v>WATER &amp; WASTEWATER SERVICES ESP SAS</v>
          </cell>
          <cell r="C4253">
            <v>45245</v>
          </cell>
          <cell r="D4253" t="str">
            <v>901577021-1</v>
          </cell>
          <cell r="E4253" t="str">
            <v>OPERATIVA</v>
          </cell>
          <cell r="F4253">
            <v>45208</v>
          </cell>
          <cell r="G4253" t="str">
            <v>ACTUALIZACION</v>
          </cell>
          <cell r="H4253">
            <v>45725</v>
          </cell>
          <cell r="I4253" t="str">
            <v>RAUL ARIAS TORRES</v>
          </cell>
          <cell r="J4253">
            <v>76001</v>
          </cell>
          <cell r="K4253" t="str">
            <v>CRA 65A 10A 56</v>
          </cell>
          <cell r="L4253" t="str">
            <v>VALLE DEL CAUCA</v>
          </cell>
          <cell r="M4253" t="str">
            <v>CALI</v>
          </cell>
          <cell r="N4253" t="str">
            <v>3955606  |  3955606</v>
          </cell>
          <cell r="O4253">
            <v>3006196572</v>
          </cell>
          <cell r="P4253" t="str">
            <v>waterwastewater.gerencia@gmail.com</v>
          </cell>
          <cell r="Q4253" t="str">
            <v>SOCIEDAD POR ACCIONES SIMPLIFICADA</v>
          </cell>
          <cell r="R4253" t="str">
            <v>SOCIEDADES (EMPRESA DE SERVICIOS PUBLICOS)</v>
          </cell>
        </row>
        <row r="4254">
          <cell r="A4254">
            <v>62090</v>
          </cell>
          <cell r="B4254" t="str">
            <v>ASOCIACION DE RECICLAJES DEL ATLANTICO</v>
          </cell>
          <cell r="C4254">
            <v>44742</v>
          </cell>
          <cell r="D4254" t="str">
            <v>901583745-8</v>
          </cell>
          <cell r="E4254" t="str">
            <v>OPERATIVA</v>
          </cell>
          <cell r="F4254">
            <v>44608</v>
          </cell>
          <cell r="G4254" t="str">
            <v>ACTUALIZACION</v>
          </cell>
          <cell r="H4254">
            <v>45702</v>
          </cell>
          <cell r="I4254" t="str">
            <v>EFREN TORRES MENDOZA</v>
          </cell>
          <cell r="J4254">
            <v>8001</v>
          </cell>
          <cell r="K4254" t="str">
            <v>CRA 85#109A-106</v>
          </cell>
          <cell r="L4254" t="str">
            <v>ATLÁNTICO</v>
          </cell>
          <cell r="M4254" t="str">
            <v>BARRANQUILLA</v>
          </cell>
          <cell r="N4254" t="str">
            <v>3852549  |  3852549</v>
          </cell>
          <cell r="O4254">
            <v>3016092078</v>
          </cell>
          <cell r="P4254" t="str">
            <v>recicladoradelatlantico2020@gmail.com</v>
          </cell>
          <cell r="Q4254" t="str">
            <v>SIN ANIMO DE LUCRO</v>
          </cell>
          <cell r="R4254" t="str">
            <v>ORGANIZACION AUTORIZADA</v>
          </cell>
        </row>
        <row r="4255">
          <cell r="A4255">
            <v>62130</v>
          </cell>
          <cell r="B4255" t="str">
            <v>ASOCIACION DE RECUPERADORES LA LIDER DE TABIO</v>
          </cell>
          <cell r="C4255">
            <v>44805</v>
          </cell>
          <cell r="D4255" t="str">
            <v>901593312-5</v>
          </cell>
          <cell r="E4255" t="str">
            <v>OPERATIVA</v>
          </cell>
          <cell r="F4255">
            <v>44685</v>
          </cell>
          <cell r="G4255" t="str">
            <v>ACTUALIZACION</v>
          </cell>
          <cell r="H4255">
            <v>45716</v>
          </cell>
          <cell r="I4255" t="str">
            <v>ROSA MARITZA CABALLERO REYES</v>
          </cell>
          <cell r="J4255">
            <v>25126</v>
          </cell>
          <cell r="K4255" t="str">
            <v>CL 1 A SUR No.7-20</v>
          </cell>
          <cell r="L4255" t="str">
            <v>CUNDINAMARCA</v>
          </cell>
          <cell r="M4255" t="str">
            <v>CAJICA</v>
          </cell>
          <cell r="N4255" t="str">
            <v>0000000  |  0000000</v>
          </cell>
          <cell r="O4255">
            <v>3115039432</v>
          </cell>
          <cell r="P4255" t="str">
            <v>asorelidertab@gmail.com</v>
          </cell>
          <cell r="Q4255" t="str">
            <v>SIN ANIMO DE LUCRO</v>
          </cell>
          <cell r="R4255" t="str">
            <v>ORGANIZACION AUTORIZADA</v>
          </cell>
        </row>
        <row r="4256">
          <cell r="A4256">
            <v>62171</v>
          </cell>
          <cell r="B4256" t="str">
            <v>JUNTA ADMINISTRADORA DEL ACUEDUCTO Y ALCANTARILLADO REGIONAL GUAYABAL DEL MUNICIPIO DE SUAZA HUILA</v>
          </cell>
          <cell r="C4256">
            <v>45049</v>
          </cell>
          <cell r="D4256" t="str">
            <v>900041193-3</v>
          </cell>
          <cell r="E4256" t="str">
            <v>OPERATIVA</v>
          </cell>
          <cell r="F4256">
            <v>44713</v>
          </cell>
          <cell r="G4256" t="str">
            <v>ACTUALIZACION</v>
          </cell>
          <cell r="H4256">
            <v>45695</v>
          </cell>
          <cell r="I4256" t="str">
            <v>FAUSTO TOLEDO NUNEZ</v>
          </cell>
          <cell r="J4256">
            <v>41770</v>
          </cell>
          <cell r="K4256" t="str">
            <v>CENTRO POBLADO GUAYABAL</v>
          </cell>
          <cell r="L4256" t="str">
            <v>HUILA</v>
          </cell>
          <cell r="M4256" t="str">
            <v>SUAZA</v>
          </cell>
          <cell r="N4256" t="str">
            <v>0000000  |  0000000</v>
          </cell>
          <cell r="O4256">
            <v>3164762841</v>
          </cell>
          <cell r="P4256" t="str">
            <v>aguasdeguayabal@gmail.com</v>
          </cell>
          <cell r="Q4256" t="str">
            <v>SIN ANIMO DE LUCRO</v>
          </cell>
          <cell r="R4256" t="str">
            <v>ORGANIZACION AUTORIZADA</v>
          </cell>
        </row>
        <row r="4257">
          <cell r="A4257">
            <v>62172</v>
          </cell>
          <cell r="B4257" t="str">
            <v>ASOCIACIÓN DE RECICLADORES POR UNA PAZ MÁS LIMPIA E.S.P</v>
          </cell>
          <cell r="C4257">
            <v>45397</v>
          </cell>
          <cell r="D4257" t="str">
            <v>901550407-1</v>
          </cell>
          <cell r="E4257" t="str">
            <v>OPERATIVA</v>
          </cell>
          <cell r="F4257">
            <v>44546</v>
          </cell>
          <cell r="G4257" t="str">
            <v>ACTUALIZACION</v>
          </cell>
          <cell r="H4257">
            <v>45539</v>
          </cell>
          <cell r="I4257" t="str">
            <v>LEOBAT PABON SIERRA</v>
          </cell>
          <cell r="J4257">
            <v>20621</v>
          </cell>
          <cell r="K4257" t="str">
            <v>CR 1 4E 26</v>
          </cell>
          <cell r="L4257" t="str">
            <v>CESAR</v>
          </cell>
          <cell r="M4257" t="str">
            <v>LA PAZ</v>
          </cell>
          <cell r="N4257" t="str">
            <v>5770221  |  5770221</v>
          </cell>
          <cell r="O4257">
            <v>3225308195</v>
          </cell>
          <cell r="P4257" t="str">
            <v>asociacionasrepaz@gmail.com</v>
          </cell>
          <cell r="Q4257" t="str">
            <v>EMPRESA ASOCIATIVA DE TRABAJO</v>
          </cell>
          <cell r="R4257" t="str">
            <v>ORGANIZACION AUTORIZADA</v>
          </cell>
        </row>
        <row r="4258">
          <cell r="A4258">
            <v>62190</v>
          </cell>
          <cell r="B4258" t="str">
            <v>INTERNACIONAL DE APROVECHAMIENTO SAS E.S.P</v>
          </cell>
          <cell r="C4258">
            <v>44719</v>
          </cell>
          <cell r="D4258" t="str">
            <v>901594516-5</v>
          </cell>
          <cell r="E4258" t="str">
            <v>OPERATIVA</v>
          </cell>
          <cell r="F4258">
            <v>45071</v>
          </cell>
          <cell r="G4258" t="str">
            <v>ACTUALIZACION</v>
          </cell>
          <cell r="H4258">
            <v>45726</v>
          </cell>
          <cell r="I4258" t="str">
            <v>WILLIAM VELASQUEZ MELO</v>
          </cell>
          <cell r="J4258">
            <v>11001</v>
          </cell>
          <cell r="K4258" t="str">
            <v>Calle 73 Bis #k 64, # 69, Bogotá, Cundinamarca</v>
          </cell>
          <cell r="L4258" t="str">
            <v>BOGOTÁ, D.C.</v>
          </cell>
          <cell r="M4258" t="str">
            <v>BOGOTA, D.C.</v>
          </cell>
          <cell r="N4258" t="str">
            <v>2600180  |  2600180</v>
          </cell>
          <cell r="O4258">
            <v>3112600180</v>
          </cell>
          <cell r="P4258" t="str">
            <v>interaprosas@gmail.com</v>
          </cell>
          <cell r="Q4258" t="str">
            <v>SOCIEDAD POR ACCIONES SIMPLIFICADA</v>
          </cell>
          <cell r="R4258" t="str">
            <v>SOCIEDADES (EMPRESA DE SERVICIOS PUBLICOS)</v>
          </cell>
        </row>
        <row r="4259">
          <cell r="A4259">
            <v>62230</v>
          </cell>
          <cell r="B4259" t="str">
            <v xml:space="preserve">ASOCIACION DE RECICLADORES DE OFICIO GUATAPE RECICLA </v>
          </cell>
          <cell r="C4259">
            <v>44845</v>
          </cell>
          <cell r="D4259" t="str">
            <v>901333586-1</v>
          </cell>
          <cell r="E4259" t="str">
            <v>OPERATIVA</v>
          </cell>
          <cell r="F4259">
            <v>44805</v>
          </cell>
          <cell r="G4259" t="str">
            <v>INSCRIPCION</v>
          </cell>
          <cell r="H4259">
            <v>44860</v>
          </cell>
          <cell r="I4259" t="str">
            <v>GERARDO DE JESUS GARCES GOMEZ</v>
          </cell>
          <cell r="J4259">
            <v>5321</v>
          </cell>
          <cell r="K4259" t="str">
            <v>SECTOR AEROPUERTO</v>
          </cell>
          <cell r="L4259" t="str">
            <v>ANTIOQUIA</v>
          </cell>
          <cell r="M4259" t="str">
            <v>GUATAPÉ</v>
          </cell>
          <cell r="N4259" t="str">
            <v>8611337  |  8611241</v>
          </cell>
          <cell r="O4259">
            <v>3004124294</v>
          </cell>
          <cell r="P4259" t="str">
            <v>aroguataperecicla2019@gmail.com</v>
          </cell>
          <cell r="Q4259" t="str">
            <v>SIN ANIMO DE LUCRO</v>
          </cell>
          <cell r="R4259" t="str">
            <v>ORGANIZACION AUTORIZADA</v>
          </cell>
        </row>
        <row r="4260">
          <cell r="A4260">
            <v>62232</v>
          </cell>
          <cell r="B4260" t="str">
            <v>ASOCAICION DE USUARIOS DEL MICROACUEDUCTO DE CACAGUAL SUCRE</v>
          </cell>
          <cell r="C4260">
            <v>45121</v>
          </cell>
          <cell r="D4260" t="str">
            <v>901485326-5</v>
          </cell>
          <cell r="E4260" t="str">
            <v>OPERATIVA</v>
          </cell>
          <cell r="F4260">
            <v>44228</v>
          </cell>
          <cell r="G4260" t="str">
            <v>ACTUALIZACION</v>
          </cell>
          <cell r="H4260">
            <v>45704</v>
          </cell>
          <cell r="I4260" t="str">
            <v>ALVARO ENRIQUE CAMARGO HOYOS</v>
          </cell>
          <cell r="J4260">
            <v>70771</v>
          </cell>
          <cell r="K4260" t="str">
            <v>CORREGIMIENTO CACAGUAL</v>
          </cell>
          <cell r="L4260" t="str">
            <v>SUCRE</v>
          </cell>
          <cell r="M4260" t="str">
            <v>SUCRE</v>
          </cell>
          <cell r="N4260" t="str">
            <v>2800000  |  2800000</v>
          </cell>
          <cell r="O4260">
            <v>3226374336</v>
          </cell>
          <cell r="P4260" t="str">
            <v>asoacaguasucre@gmail.com</v>
          </cell>
          <cell r="Q4260" t="str">
            <v>ASOCIACION DE USUARIOS</v>
          </cell>
          <cell r="R4260" t="str">
            <v>ORGANIZACION AUTORIZADA</v>
          </cell>
        </row>
        <row r="4261">
          <cell r="A4261">
            <v>62250</v>
          </cell>
          <cell r="B4261" t="str">
            <v>ASOCIACIÓN DE USUARIOS DEL ACUEDUCTO DE SAN ANTONIO ACUASAN</v>
          </cell>
          <cell r="C4261">
            <v>45149</v>
          </cell>
          <cell r="D4261" t="str">
            <v>817003423-1</v>
          </cell>
          <cell r="E4261" t="str">
            <v>OPERATIVA</v>
          </cell>
          <cell r="F4261">
            <v>43101</v>
          </cell>
          <cell r="G4261" t="str">
            <v>ACTUALIZACION</v>
          </cell>
          <cell r="H4261">
            <v>45743</v>
          </cell>
          <cell r="I4261" t="str">
            <v>NEIVER MEZU IDROBO</v>
          </cell>
          <cell r="J4261">
            <v>19698</v>
          </cell>
          <cell r="K4261" t="str">
            <v>CL 12 NRO. 17-55</v>
          </cell>
          <cell r="L4261" t="str">
            <v>CAUCA</v>
          </cell>
          <cell r="M4261" t="str">
            <v>SANTANDER DE QUILICHAO</v>
          </cell>
          <cell r="N4261" t="str">
            <v>8295126  |  8295126</v>
          </cell>
          <cell r="O4261">
            <v>3136391347</v>
          </cell>
          <cell r="P4261" t="str">
            <v>neiverme@hotmail.com</v>
          </cell>
          <cell r="Q4261" t="str">
            <v>ASOCIACION DE USUARIOS</v>
          </cell>
          <cell r="R4261" t="str">
            <v>ORGANIZACION AUTORIZADA</v>
          </cell>
        </row>
        <row r="4262">
          <cell r="A4262">
            <v>62270</v>
          </cell>
          <cell r="B4262" t="str">
            <v>ASOCIACION DE RECUPERADORES DE LA SABANA</v>
          </cell>
          <cell r="C4262">
            <v>44704</v>
          </cell>
          <cell r="D4262" t="str">
            <v>901591110-5</v>
          </cell>
          <cell r="E4262" t="str">
            <v>OPERATIVA</v>
          </cell>
          <cell r="F4262">
            <v>44683</v>
          </cell>
          <cell r="G4262" t="str">
            <v>ACTUALIZACION</v>
          </cell>
          <cell r="H4262">
            <v>45377</v>
          </cell>
          <cell r="I4262" t="str">
            <v>ANGELICA MARIA DIAZ  FERNANDEZ</v>
          </cell>
          <cell r="J4262">
            <v>70001</v>
          </cell>
          <cell r="K4262" t="str">
            <v>CR 2C #37-35</v>
          </cell>
          <cell r="L4262" t="str">
            <v>SUCRE</v>
          </cell>
          <cell r="M4262" t="str">
            <v>SINCELEJO</v>
          </cell>
          <cell r="N4262" t="str">
            <v>0000000  |  0000000</v>
          </cell>
          <cell r="O4262">
            <v>3028602426</v>
          </cell>
          <cell r="P4262" t="str">
            <v>asoresab25@gmail.com</v>
          </cell>
          <cell r="Q4262" t="str">
            <v>SIN ANIMO DE LUCRO</v>
          </cell>
          <cell r="R4262" t="str">
            <v>ORGANIZACION AUTORIZADA</v>
          </cell>
        </row>
        <row r="4263">
          <cell r="A4263">
            <v>62272</v>
          </cell>
          <cell r="B4263" t="str">
            <v>ASOCIACIÓN DE RECICLADORES  RENOVAR</v>
          </cell>
          <cell r="C4263">
            <v>44837</v>
          </cell>
          <cell r="D4263" t="str">
            <v>901590569-7</v>
          </cell>
          <cell r="E4263" t="str">
            <v>OPERATIVA</v>
          </cell>
          <cell r="F4263">
            <v>44676</v>
          </cell>
          <cell r="G4263" t="str">
            <v>ACTUALIZACION</v>
          </cell>
          <cell r="H4263">
            <v>45712</v>
          </cell>
          <cell r="I4263" t="str">
            <v>ANDREA MILENA RIVERA VARGAS</v>
          </cell>
          <cell r="J4263">
            <v>11001</v>
          </cell>
          <cell r="K4263" t="str">
            <v>CARRERA 7 1C 12</v>
          </cell>
          <cell r="L4263" t="str">
            <v>BOGOTÁ, D.C.</v>
          </cell>
          <cell r="M4263" t="str">
            <v>BOGOTA, D.C.</v>
          </cell>
          <cell r="N4263" t="str">
            <v>0000000  |  0000000</v>
          </cell>
          <cell r="O4263">
            <v>3118561671</v>
          </cell>
          <cell r="P4263" t="str">
            <v>asorenovar@gmail.com</v>
          </cell>
          <cell r="Q4263" t="str">
            <v>SIN ANIMO DE LUCRO</v>
          </cell>
          <cell r="R4263" t="str">
            <v>ORGANIZACION AUTORIZADA</v>
          </cell>
        </row>
        <row r="4264">
          <cell r="A4264">
            <v>62290</v>
          </cell>
          <cell r="B4264" t="str">
            <v>asociacion estacion de clasificacion y aprovechamiento playa blanca cartagena</v>
          </cell>
          <cell r="C4264">
            <v>44716</v>
          </cell>
          <cell r="D4264" t="str">
            <v>901542597-9</v>
          </cell>
          <cell r="E4264" t="str">
            <v>OPERATIVA</v>
          </cell>
          <cell r="F4264">
            <v>44445</v>
          </cell>
          <cell r="G4264" t="str">
            <v>ACTUALIZACION</v>
          </cell>
          <cell r="H4264">
            <v>45709</v>
          </cell>
          <cell r="I4264" t="str">
            <v>HEIDY DEL CARMEN MARIMON GONZALES</v>
          </cell>
          <cell r="J4264">
            <v>13001</v>
          </cell>
          <cell r="K4264" t="str">
            <v>Ararca isla de baru calle tia lola Kra 13 # 12-22 lote 4</v>
          </cell>
          <cell r="L4264" t="str">
            <v>BOLÍVAR</v>
          </cell>
          <cell r="M4264" t="str">
            <v>CARTAGENA DE INDIAS</v>
          </cell>
          <cell r="N4264" t="str">
            <v>0000000  |  0000000</v>
          </cell>
          <cell r="O4264">
            <v>3235306276</v>
          </cell>
          <cell r="P4264" t="str">
            <v>comiteambientalpb@hotmail.com</v>
          </cell>
          <cell r="Q4264" t="str">
            <v>SIN ANIMO DE LUCRO</v>
          </cell>
          <cell r="R4264" t="str">
            <v>ORGANIZACION AUTORIZADA</v>
          </cell>
        </row>
        <row r="4265">
          <cell r="A4265">
            <v>62291</v>
          </cell>
          <cell r="B4265" t="str">
            <v>PROYECTOS DE INVERSION LATAM SAS ESP</v>
          </cell>
          <cell r="C4265">
            <v>44943</v>
          </cell>
          <cell r="D4265" t="str">
            <v>900889845-7</v>
          </cell>
          <cell r="E4265" t="str">
            <v>OPERATIVA</v>
          </cell>
          <cell r="F4265">
            <v>44927</v>
          </cell>
          <cell r="G4265" t="str">
            <v>ACTUALIZACION</v>
          </cell>
          <cell r="H4265">
            <v>45401</v>
          </cell>
          <cell r="I4265" t="str">
            <v>FRANCISCO JAVIER PEREZ TENA</v>
          </cell>
          <cell r="J4265">
            <v>13001</v>
          </cell>
          <cell r="K4265" t="str">
            <v>CRA 2 N 11-81, MURANO TRADE CENTER OF 1504</v>
          </cell>
          <cell r="L4265" t="str">
            <v>BOLÍVAR</v>
          </cell>
          <cell r="M4265" t="str">
            <v>CARTAGENA DE INDIAS</v>
          </cell>
          <cell r="N4265" t="str">
            <v>9999999  |  9999999</v>
          </cell>
          <cell r="O4265">
            <v>3014643845</v>
          </cell>
          <cell r="P4265" t="str">
            <v>luciadiaz@prolatam.co</v>
          </cell>
          <cell r="Q4265" t="str">
            <v>SOCIEDAD POR ACCIONES SIMPLIFICADA</v>
          </cell>
          <cell r="R4265" t="str">
            <v>SOCIEDADES (EMPRESA DE SERVICIOS PUBLICOS)</v>
          </cell>
        </row>
        <row r="4266">
          <cell r="A4266">
            <v>62331</v>
          </cell>
          <cell r="B4266" t="str">
            <v>ASOCIACION COLOMBIANA DE RECICLADORES DE OFICIO DE BOGOTA</v>
          </cell>
          <cell r="C4266">
            <v>44705</v>
          </cell>
          <cell r="D4266" t="str">
            <v>901596596-3</v>
          </cell>
          <cell r="E4266" t="str">
            <v>OPERATIVA</v>
          </cell>
          <cell r="F4266">
            <v>44683</v>
          </cell>
          <cell r="G4266" t="str">
            <v>ACTUALIZACION</v>
          </cell>
          <cell r="H4266">
            <v>45715</v>
          </cell>
          <cell r="I4266" t="str">
            <v>ANGEL AVILA TORRES</v>
          </cell>
          <cell r="J4266">
            <v>11001</v>
          </cell>
          <cell r="K4266" t="str">
            <v>Carrera 80 I # 57 G 31 Sur</v>
          </cell>
          <cell r="L4266" t="str">
            <v>BOGOTÁ, D.C.</v>
          </cell>
          <cell r="M4266" t="str">
            <v>BOGOTA, D.C.</v>
          </cell>
          <cell r="N4266" t="str">
            <v>0000000  |  0000000</v>
          </cell>
          <cell r="O4266">
            <v>3125767135</v>
          </cell>
          <cell r="P4266" t="str">
            <v>asocolbogota@gmail.com</v>
          </cell>
          <cell r="Q4266" t="str">
            <v>SIN ANIMO DE LUCRO</v>
          </cell>
          <cell r="R4266" t="str">
            <v>ORGANIZACION AUTORIZADA</v>
          </cell>
        </row>
        <row r="4267">
          <cell r="A4267">
            <v>62333</v>
          </cell>
          <cell r="B4267" t="str">
            <v>ASOCIACION DE RECICLADORES DE OFICIO BIO VIDA</v>
          </cell>
          <cell r="C4267">
            <v>44722</v>
          </cell>
          <cell r="D4267" t="str">
            <v>901586641-4</v>
          </cell>
          <cell r="E4267" t="str">
            <v>OPERATIVA</v>
          </cell>
          <cell r="F4267">
            <v>44713</v>
          </cell>
          <cell r="G4267" t="str">
            <v>ACTUALIZACION</v>
          </cell>
          <cell r="H4267">
            <v>45728</v>
          </cell>
          <cell r="I4267" t="str">
            <v>GLORIA CECILIA  PACANCHIQUE LEON</v>
          </cell>
          <cell r="J4267">
            <v>15001</v>
          </cell>
          <cell r="K4267" t="str">
            <v>CRA 5 #20-96</v>
          </cell>
          <cell r="L4267" t="str">
            <v>BOYACÁ</v>
          </cell>
          <cell r="M4267" t="str">
            <v>TUNJA</v>
          </cell>
          <cell r="N4267" t="str">
            <v>0000000  |  0000000</v>
          </cell>
          <cell r="O4267">
            <v>3219474884</v>
          </cell>
          <cell r="P4267" t="str">
            <v>biovidaaro2022@gmail.com</v>
          </cell>
          <cell r="Q4267" t="str">
            <v>SIN ANIMO DE LUCRO</v>
          </cell>
          <cell r="R4267" t="str">
            <v>ORGANIZACION AUTORIZADA</v>
          </cell>
        </row>
        <row r="4268">
          <cell r="A4268">
            <v>62351</v>
          </cell>
          <cell r="B4268" t="str">
            <v>ASOCIACION DE RECICLADORES ECOGLOBAL INTEGRAL</v>
          </cell>
          <cell r="C4268">
            <v>44722</v>
          </cell>
          <cell r="D4268" t="str">
            <v>901571738-4</v>
          </cell>
          <cell r="E4268" t="str">
            <v>OPERATIVA</v>
          </cell>
          <cell r="F4268">
            <v>44706</v>
          </cell>
          <cell r="G4268" t="str">
            <v>ACTUALIZACION</v>
          </cell>
          <cell r="H4268">
            <v>45136</v>
          </cell>
          <cell r="I4268" t="str">
            <v>GONZALO PINZON POLANCO</v>
          </cell>
          <cell r="J4268">
            <v>41885</v>
          </cell>
          <cell r="K4268" t="str">
            <v>CALLE 3 # 7-22</v>
          </cell>
          <cell r="L4268" t="str">
            <v>HUILA</v>
          </cell>
          <cell r="M4268" t="str">
            <v>YAGUARA</v>
          </cell>
          <cell r="N4268" t="str">
            <v>3152998  |  3143201</v>
          </cell>
          <cell r="O4268">
            <v>3152998047</v>
          </cell>
          <cell r="P4268" t="str">
            <v>ecoglobalintegral@gmail.com</v>
          </cell>
          <cell r="Q4268" t="str">
            <v>SIN ANIMO DE LUCRO</v>
          </cell>
          <cell r="R4268" t="str">
            <v>ORGANIZACION AUTORIZADA</v>
          </cell>
        </row>
        <row r="4269">
          <cell r="A4269">
            <v>62372</v>
          </cell>
          <cell r="B4269" t="str">
            <v>Asociación De Recuperadores Ecológicos Ambientales De Fusagasugá</v>
          </cell>
          <cell r="C4269">
            <v>44782</v>
          </cell>
          <cell r="D4269" t="str">
            <v>901593899-6</v>
          </cell>
          <cell r="E4269" t="str">
            <v>OPERATIVA</v>
          </cell>
          <cell r="F4269">
            <v>44713</v>
          </cell>
          <cell r="G4269" t="str">
            <v>ACTUALIZACION</v>
          </cell>
          <cell r="H4269">
            <v>45722</v>
          </cell>
          <cell r="I4269" t="str">
            <v>KAROLANNE GALINDO SABOGAL</v>
          </cell>
          <cell r="J4269">
            <v>25290</v>
          </cell>
          <cell r="K4269" t="str">
            <v>Calle 7 No. 1-32</v>
          </cell>
          <cell r="L4269" t="str">
            <v>CUNDINAMARCA</v>
          </cell>
          <cell r="M4269" t="str">
            <v>FUSAGASUGA</v>
          </cell>
          <cell r="N4269" t="str">
            <v>0000000  |  0000000</v>
          </cell>
          <cell r="O4269">
            <v>3225719466</v>
          </cell>
          <cell r="P4269" t="str">
            <v>recofusa@gmail.com</v>
          </cell>
          <cell r="Q4269" t="str">
            <v>JUNTA ADMINISTRADORA</v>
          </cell>
          <cell r="R4269" t="str">
            <v>ORGANIZACION AUTORIZADA</v>
          </cell>
        </row>
        <row r="4270">
          <cell r="A4270">
            <v>62391</v>
          </cell>
          <cell r="B4270" t="str">
            <v xml:space="preserve">ASOCIACION COLOMBIANA DE RECICLADORES ECOCITY </v>
          </cell>
          <cell r="C4270">
            <v>45441</v>
          </cell>
          <cell r="D4270" t="str">
            <v>901594131-3</v>
          </cell>
          <cell r="E4270" t="str">
            <v>OPERATIVA</v>
          </cell>
          <cell r="F4270">
            <v>44692</v>
          </cell>
          <cell r="G4270" t="str">
            <v>ACTUALIZACION</v>
          </cell>
          <cell r="H4270">
            <v>45615</v>
          </cell>
          <cell r="I4270" t="str">
            <v>CLAUDIO JOSE  ORTEGA  JUENMAYOR</v>
          </cell>
          <cell r="J4270">
            <v>11001</v>
          </cell>
          <cell r="K4270" t="str">
            <v>DG 34a SUR # 83 02</v>
          </cell>
          <cell r="L4270" t="str">
            <v>BOGOTÁ, D.C.</v>
          </cell>
          <cell r="M4270" t="str">
            <v>BOGOTA, D.C.</v>
          </cell>
          <cell r="N4270" t="str">
            <v>4885521  |  4885521</v>
          </cell>
          <cell r="O4270">
            <v>3058564759</v>
          </cell>
          <cell r="P4270" t="str">
            <v>ekocity22@gmail.com</v>
          </cell>
          <cell r="Q4270" t="str">
            <v>SIN ANIMO DE LUCRO</v>
          </cell>
          <cell r="R4270" t="str">
            <v>ORGANIZACION AUTORIZADA</v>
          </cell>
        </row>
        <row r="4271">
          <cell r="A4271">
            <v>62430</v>
          </cell>
          <cell r="B4271" t="str">
            <v>ECOAMBIENTAL RECICLAJE SAS ESP</v>
          </cell>
          <cell r="C4271">
            <v>45244</v>
          </cell>
          <cell r="D4271" t="str">
            <v>901455706-2</v>
          </cell>
          <cell r="E4271" t="str">
            <v>OPERATIVA</v>
          </cell>
          <cell r="F4271">
            <v>44228</v>
          </cell>
          <cell r="G4271" t="str">
            <v>ACTUALIZACION</v>
          </cell>
          <cell r="H4271">
            <v>45621</v>
          </cell>
          <cell r="I4271" t="str">
            <v>LISITH DAYANA ZORRO SIERRA</v>
          </cell>
          <cell r="J4271">
            <v>25754</v>
          </cell>
          <cell r="K4271" t="str">
            <v>CL 56 1 41E</v>
          </cell>
          <cell r="L4271" t="str">
            <v>CUNDINAMARCA</v>
          </cell>
          <cell r="M4271" t="str">
            <v>SOACHA</v>
          </cell>
          <cell r="N4271" t="str">
            <v>3213221  |  1111111</v>
          </cell>
          <cell r="O4271">
            <v>3213221715</v>
          </cell>
          <cell r="P4271" t="str">
            <v>ecoambientalesp.2022@gmail.com</v>
          </cell>
          <cell r="Q4271" t="str">
            <v>SOCIEDAD POR ACCIONES SIMPLIFICADA</v>
          </cell>
          <cell r="R4271" t="str">
            <v>SOCIEDADES (EMPRESA DE SERVICIOS PUBLICOS)</v>
          </cell>
        </row>
        <row r="4272">
          <cell r="A4272">
            <v>62450</v>
          </cell>
          <cell r="B4272" t="str">
            <v>ASOCIACION ECO CIUDADES RECICLA ESP</v>
          </cell>
          <cell r="C4272">
            <v>44949</v>
          </cell>
          <cell r="D4272" t="str">
            <v>901592438-1</v>
          </cell>
          <cell r="E4272" t="str">
            <v>OPERATIVA</v>
          </cell>
          <cell r="F4272">
            <v>44690</v>
          </cell>
          <cell r="G4272" t="str">
            <v>ACTUALIZACION</v>
          </cell>
          <cell r="H4272">
            <v>45726</v>
          </cell>
          <cell r="I4272" t="str">
            <v>JULIO CESAR FRANCO LANCHEROS</v>
          </cell>
          <cell r="J4272">
            <v>11001</v>
          </cell>
          <cell r="K4272" t="str">
            <v>CALLE 71D SUR 79-22</v>
          </cell>
          <cell r="L4272" t="str">
            <v>BOGOTÁ, D.C.</v>
          </cell>
          <cell r="M4272" t="str">
            <v>BOGOTA, D.C.</v>
          </cell>
          <cell r="N4272" t="str">
            <v>4120036  |  4120036</v>
          </cell>
          <cell r="O4272">
            <v>3114936449</v>
          </cell>
          <cell r="P4272" t="str">
            <v>ecociudadespbta@gmail.com</v>
          </cell>
          <cell r="Q4272" t="str">
            <v>SIN ANIMO DE LUCRO</v>
          </cell>
          <cell r="R4272" t="str">
            <v>ORGANIZACION AUTORIZADA</v>
          </cell>
        </row>
        <row r="4273">
          <cell r="A4273">
            <v>62490</v>
          </cell>
          <cell r="B4273" t="str">
            <v>ASOCIACION GRUPO AMBIENTAL RENACER ESP</v>
          </cell>
          <cell r="C4273">
            <v>44713</v>
          </cell>
          <cell r="D4273" t="str">
            <v>901598907-1</v>
          </cell>
          <cell r="E4273" t="str">
            <v>OPERATIVA</v>
          </cell>
          <cell r="F4273">
            <v>44698</v>
          </cell>
          <cell r="G4273" t="str">
            <v>ACTUALIZACION</v>
          </cell>
          <cell r="H4273">
            <v>45399</v>
          </cell>
          <cell r="I4273" t="str">
            <v>ALVARO ORLANDO ORTEGA NAVAS</v>
          </cell>
          <cell r="J4273">
            <v>11001</v>
          </cell>
          <cell r="K4273" t="str">
            <v xml:space="preserve">CARRERA 31A#25B-71 OFICINA </v>
          </cell>
          <cell r="L4273" t="str">
            <v>BOGOTÁ, D.C.</v>
          </cell>
          <cell r="M4273" t="str">
            <v>BOGOTA, D.C.</v>
          </cell>
          <cell r="N4273" t="str">
            <v>7350562  |  7350562</v>
          </cell>
          <cell r="O4273">
            <v>3132640086</v>
          </cell>
          <cell r="P4273" t="str">
            <v>asorenacer.ambiental@gmail.com</v>
          </cell>
          <cell r="Q4273" t="str">
            <v>SIN ANIMO DE LUCRO</v>
          </cell>
          <cell r="R4273" t="str">
            <v>ORGANIZACION AUTORIZADA</v>
          </cell>
        </row>
        <row r="4274">
          <cell r="A4274">
            <v>62491</v>
          </cell>
          <cell r="B4274" t="str">
            <v>ASOSALVAR EL PLANETA SYC ESP</v>
          </cell>
          <cell r="C4274">
            <v>44713</v>
          </cell>
          <cell r="D4274" t="str">
            <v>901596193-9</v>
          </cell>
          <cell r="E4274" t="str">
            <v>OPERATIVA</v>
          </cell>
          <cell r="F4274">
            <v>44700</v>
          </cell>
          <cell r="G4274" t="str">
            <v>ACTUALIZACION</v>
          </cell>
          <cell r="H4274">
            <v>45712</v>
          </cell>
          <cell r="I4274" t="str">
            <v>CARLOS SAUL LOPEZ PEREZ</v>
          </cell>
          <cell r="J4274">
            <v>11001</v>
          </cell>
          <cell r="K4274" t="str">
            <v>CARRERA 89 A BIS  # 78  SUR 54</v>
          </cell>
          <cell r="L4274" t="str">
            <v>BOGOTÁ, D.C.</v>
          </cell>
          <cell r="M4274" t="str">
            <v>BOGOTA, D.C.</v>
          </cell>
          <cell r="N4274" t="str">
            <v>0000000  |  0000000</v>
          </cell>
          <cell r="O4274">
            <v>3134902549</v>
          </cell>
          <cell r="P4274" t="str">
            <v>asosalelplanetaesp@gmail.com</v>
          </cell>
          <cell r="Q4274" t="str">
            <v>SIN ANIMO DE LUCRO</v>
          </cell>
          <cell r="R4274" t="str">
            <v>ORGANIZACION AUTORIZADA</v>
          </cell>
        </row>
        <row r="4275">
          <cell r="A4275">
            <v>62510</v>
          </cell>
          <cell r="B4275" t="str">
            <v>CORPORACION DE AMBIENTALISTAS ECO MUNDO</v>
          </cell>
          <cell r="C4275">
            <v>45336</v>
          </cell>
          <cell r="D4275" t="str">
            <v>901599755-1</v>
          </cell>
          <cell r="E4275" t="str">
            <v>OPERATIVA</v>
          </cell>
          <cell r="F4275">
            <v>44713</v>
          </cell>
          <cell r="G4275" t="str">
            <v>INSCRIPCION</v>
          </cell>
          <cell r="H4275">
            <v>45358</v>
          </cell>
          <cell r="I4275" t="str">
            <v>YEIMER DARIO MADRID BERRIO</v>
          </cell>
          <cell r="J4275">
            <v>8001</v>
          </cell>
          <cell r="K4275" t="str">
            <v>CL 109 # 26B - 46</v>
          </cell>
          <cell r="L4275" t="str">
            <v>ATLÁNTICO</v>
          </cell>
          <cell r="M4275" t="str">
            <v>BARRANQUILLA</v>
          </cell>
          <cell r="N4275" t="str">
            <v>0000000  |  0000000</v>
          </cell>
          <cell r="O4275">
            <v>3015190691</v>
          </cell>
          <cell r="P4275" t="str">
            <v>ecomundoesp@gmail.com</v>
          </cell>
          <cell r="Q4275" t="str">
            <v>SIN ANIMO DE LUCRO</v>
          </cell>
          <cell r="R4275" t="str">
            <v>ORGANIZACION AUTORIZADA</v>
          </cell>
        </row>
        <row r="4276">
          <cell r="A4276">
            <v>62551</v>
          </cell>
          <cell r="B4276" t="str">
            <v>ASOCIACIÓN GREMIAL DE RECICLADORES SUPERAMBIENTALES E.S.P</v>
          </cell>
          <cell r="C4276">
            <v>44720</v>
          </cell>
          <cell r="D4276" t="str">
            <v>901597431-1</v>
          </cell>
          <cell r="E4276" t="str">
            <v>OPERATIVA</v>
          </cell>
          <cell r="F4276">
            <v>44701</v>
          </cell>
          <cell r="G4276" t="str">
            <v>ACTUALIZACION</v>
          </cell>
          <cell r="H4276">
            <v>44992</v>
          </cell>
          <cell r="I4276" t="str">
            <v>JOSE ALEXANDER OLAYA TORRES</v>
          </cell>
          <cell r="J4276">
            <v>25175</v>
          </cell>
          <cell r="K4276" t="str">
            <v>Cr 10 No. 4 38</v>
          </cell>
          <cell r="L4276" t="str">
            <v>CUNDINAMARCA</v>
          </cell>
          <cell r="M4276" t="str">
            <v>CHIA</v>
          </cell>
          <cell r="N4276" t="str">
            <v>7793625  |  7793625</v>
          </cell>
          <cell r="O4276">
            <v>3057793625</v>
          </cell>
          <cell r="P4276" t="str">
            <v>superambientalesesp@gmail.com</v>
          </cell>
          <cell r="Q4276" t="str">
            <v>SIN ANIMO DE LUCRO</v>
          </cell>
          <cell r="R4276" t="str">
            <v>ORGANIZACION AUTORIZADA</v>
          </cell>
        </row>
        <row r="4277">
          <cell r="A4277">
            <v>62570</v>
          </cell>
          <cell r="B4277" t="str">
            <v>ASOCIACION RECONSTRUYENDO DE COLOMBIA</v>
          </cell>
          <cell r="C4277">
            <v>44727</v>
          </cell>
          <cell r="D4277" t="str">
            <v>901597580-0</v>
          </cell>
          <cell r="E4277" t="str">
            <v>OPERATIVA</v>
          </cell>
          <cell r="F4277">
            <v>44713</v>
          </cell>
          <cell r="G4277" t="str">
            <v>ACTUALIZACION</v>
          </cell>
          <cell r="H4277">
            <v>45721</v>
          </cell>
          <cell r="I4277" t="str">
            <v>EDINSON ANDRES SANCHEZ RAMOS</v>
          </cell>
          <cell r="J4277">
            <v>50001</v>
          </cell>
          <cell r="K4277" t="str">
            <v>CARRERA 24 # 34-29</v>
          </cell>
          <cell r="L4277" t="str">
            <v>META</v>
          </cell>
          <cell r="M4277" t="str">
            <v>VILLAVICENCIO</v>
          </cell>
          <cell r="N4277" t="str">
            <v>3005047  |  3005047</v>
          </cell>
          <cell r="O4277">
            <v>3005047669</v>
          </cell>
          <cell r="P4277" t="str">
            <v>reconstruyendodecolombia@gmail.com</v>
          </cell>
          <cell r="Q4277" t="str">
            <v>SIN ANIMO DE LUCRO</v>
          </cell>
          <cell r="R4277" t="str">
            <v>ORGANIZACION AUTORIZADA</v>
          </cell>
        </row>
        <row r="4278">
          <cell r="A4278">
            <v>62590</v>
          </cell>
          <cell r="B4278" t="str">
            <v>ASOCIACION DE RECICLADORES LIMPIANDO A COLOMBIA</v>
          </cell>
          <cell r="C4278">
            <v>44719</v>
          </cell>
          <cell r="D4278" t="str">
            <v>901600484-4</v>
          </cell>
          <cell r="E4278" t="str">
            <v>OPERATIVA</v>
          </cell>
          <cell r="F4278">
            <v>44683</v>
          </cell>
          <cell r="G4278" t="str">
            <v>ACTUALIZACION</v>
          </cell>
          <cell r="H4278">
            <v>45702</v>
          </cell>
          <cell r="I4278" t="str">
            <v>LUIS ALBERTO ALDANA MAHECHA</v>
          </cell>
          <cell r="J4278">
            <v>11001</v>
          </cell>
          <cell r="K4278" t="str">
            <v>Cr 109 A No. 22 25</v>
          </cell>
          <cell r="L4278" t="str">
            <v>BOGOTÁ, D.C.</v>
          </cell>
          <cell r="M4278" t="str">
            <v>BOGOTA, D.C.</v>
          </cell>
          <cell r="N4278" t="str">
            <v>0000000  |  0000000</v>
          </cell>
          <cell r="O4278">
            <v>3212817498</v>
          </cell>
          <cell r="P4278" t="str">
            <v>asolimpiandocolombia@gmail.com</v>
          </cell>
          <cell r="Q4278" t="str">
            <v>SIN ANIMO DE LUCRO</v>
          </cell>
          <cell r="R4278" t="str">
            <v>ORGANIZACION AUTORIZADA</v>
          </cell>
        </row>
        <row r="4279">
          <cell r="A4279">
            <v>62591</v>
          </cell>
          <cell r="B4279" t="str">
            <v>ECOCAPITAL MONSERRAT E.S.P.</v>
          </cell>
          <cell r="C4279">
            <v>44816</v>
          </cell>
          <cell r="D4279" t="str">
            <v>901571791-5</v>
          </cell>
          <cell r="E4279" t="str">
            <v>OPERATIVA</v>
          </cell>
          <cell r="F4279">
            <v>44652</v>
          </cell>
          <cell r="G4279" t="str">
            <v>INSCRIPCION</v>
          </cell>
          <cell r="H4279">
            <v>44854</v>
          </cell>
          <cell r="I4279" t="str">
            <v>LILIANA GARCIA ALFONSO</v>
          </cell>
          <cell r="J4279">
            <v>25214</v>
          </cell>
          <cell r="K4279" t="str">
            <v>Autopista Medellín Km 1.8 Parque Industrial Soko</v>
          </cell>
          <cell r="L4279" t="str">
            <v>CUNDINAMARCA</v>
          </cell>
          <cell r="M4279" t="str">
            <v>COTA</v>
          </cell>
          <cell r="N4279" t="str">
            <v>3215081  |  1234567</v>
          </cell>
          <cell r="O4279">
            <v>3196551757</v>
          </cell>
          <cell r="P4279" t="str">
            <v>gerencia.ecocapital@gmail.com</v>
          </cell>
          <cell r="Q4279" t="str">
            <v>SIN ANIMO DE LUCRO</v>
          </cell>
          <cell r="R4279" t="str">
            <v>ORGANIZACION AUTORIZADA</v>
          </cell>
        </row>
        <row r="4280">
          <cell r="A4280">
            <v>62610</v>
          </cell>
          <cell r="B4280" t="str">
            <v>ECO GREEN SOLUCIONES AMBIENTALES S.A.S. E.S.P.</v>
          </cell>
          <cell r="C4280">
            <v>44861</v>
          </cell>
          <cell r="D4280" t="str">
            <v>901598355-4</v>
          </cell>
          <cell r="E4280" t="str">
            <v>OPERATIVA</v>
          </cell>
          <cell r="F4280">
            <v>44774</v>
          </cell>
          <cell r="G4280" t="str">
            <v>ACTUALIZACION</v>
          </cell>
          <cell r="H4280">
            <v>45643</v>
          </cell>
          <cell r="I4280" t="str">
            <v>ANDRES SANTIAGO RAMIREZ RAMIREZ</v>
          </cell>
          <cell r="J4280">
            <v>25307</v>
          </cell>
          <cell r="K4280" t="str">
            <v>CL 19 NO. 38 - 92 CONJ BRISAS DE AGUA BLANCA</v>
          </cell>
          <cell r="L4280" t="str">
            <v>CUNDINAMARCA</v>
          </cell>
          <cell r="M4280" t="str">
            <v>GIRARDOT</v>
          </cell>
          <cell r="N4280" t="str">
            <v>2211685  |  2211685</v>
          </cell>
          <cell r="O4280">
            <v>3152211685</v>
          </cell>
          <cell r="P4280" t="str">
            <v>ecogreensasesp@gmail.com</v>
          </cell>
          <cell r="Q4280" t="str">
            <v>SOCIEDAD POR ACCIONES SIMPLIFICADA</v>
          </cell>
          <cell r="R4280" t="str">
            <v>SOCIEDADES (EMPRESA DE SERVICIOS PUBLICOS)</v>
          </cell>
        </row>
        <row r="4281">
          <cell r="A4281">
            <v>62630</v>
          </cell>
          <cell r="B4281" t="str">
            <v>ASOCIACION DE RECICLADORES UNIDOS POR EL CARIBE ESP</v>
          </cell>
          <cell r="C4281">
            <v>44847</v>
          </cell>
          <cell r="D4281" t="str">
            <v>901602825-1</v>
          </cell>
          <cell r="E4281" t="str">
            <v>OPERATIVA</v>
          </cell>
          <cell r="F4281">
            <v>44691</v>
          </cell>
          <cell r="G4281" t="str">
            <v>ACTUALIZACION</v>
          </cell>
          <cell r="H4281">
            <v>45723</v>
          </cell>
          <cell r="I4281" t="str">
            <v>WALTER DIAZ BRUN</v>
          </cell>
          <cell r="J4281">
            <v>8001</v>
          </cell>
          <cell r="K4281" t="str">
            <v>CL 56 A # 9 L - 67</v>
          </cell>
          <cell r="L4281" t="str">
            <v>ATLÁNTICO</v>
          </cell>
          <cell r="M4281" t="str">
            <v>BARRANQUILLA</v>
          </cell>
          <cell r="N4281" t="str">
            <v>0000000  |  0000000</v>
          </cell>
          <cell r="O4281">
            <v>3215864598</v>
          </cell>
          <cell r="P4281" t="str">
            <v>arecaribe@gmail.com</v>
          </cell>
          <cell r="Q4281" t="str">
            <v>SIN ANIMO DE LUCRO</v>
          </cell>
          <cell r="R4281" t="str">
            <v>ORGANIZACION AUTORIZADA</v>
          </cell>
        </row>
        <row r="4282">
          <cell r="A4282">
            <v>62670</v>
          </cell>
          <cell r="B4282" t="str">
            <v>Asociacion de Recicladores RECIDAR</v>
          </cell>
          <cell r="C4282">
            <v>44722</v>
          </cell>
          <cell r="D4282" t="str">
            <v>901480062-3</v>
          </cell>
          <cell r="E4282" t="str">
            <v>OPERATIVA</v>
          </cell>
          <cell r="F4282">
            <v>44713</v>
          </cell>
          <cell r="G4282" t="str">
            <v>ACTUALIZACION</v>
          </cell>
          <cell r="H4282">
            <v>45404</v>
          </cell>
          <cell r="I4282" t="str">
            <v>LEIDY PATRICIA REALPE GAMBOA</v>
          </cell>
          <cell r="J4282">
            <v>19001</v>
          </cell>
          <cell r="K4282" t="str">
            <v>DG 25 37 94 VARIANTE VDA DE TORRES</v>
          </cell>
          <cell r="L4282" t="str">
            <v>CAUCA</v>
          </cell>
          <cell r="M4282" t="str">
            <v>POPAYAN</v>
          </cell>
          <cell r="N4282" t="str">
            <v>3103864  |  3103864</v>
          </cell>
          <cell r="O4282">
            <v>3103864042</v>
          </cell>
          <cell r="P4282" t="str">
            <v>asociacionrecidar@gmail.com</v>
          </cell>
          <cell r="Q4282" t="str">
            <v>SIN ANIMO DE LUCRO</v>
          </cell>
          <cell r="R4282" t="str">
            <v>ORGANIZACION AUTORIZADA</v>
          </cell>
        </row>
        <row r="4283">
          <cell r="A4283">
            <v>62690</v>
          </cell>
          <cell r="B4283" t="str">
            <v>ASOCIACION DE RECUPERADORES ANDALUCES</v>
          </cell>
          <cell r="C4283">
            <v>45587</v>
          </cell>
          <cell r="D4283" t="str">
            <v>901534477-1</v>
          </cell>
          <cell r="E4283" t="str">
            <v>OPERATIVA</v>
          </cell>
          <cell r="F4283">
            <v>44495</v>
          </cell>
          <cell r="G4283" t="str">
            <v>INSCRIPCION</v>
          </cell>
          <cell r="H4283">
            <v>45596</v>
          </cell>
          <cell r="I4283" t="str">
            <v>VICENTE ANDRES ESPINOSA MARTINEZ</v>
          </cell>
          <cell r="J4283">
            <v>76036</v>
          </cell>
          <cell r="K4283" t="str">
            <v>Calle 15 # 3-26</v>
          </cell>
          <cell r="L4283" t="str">
            <v>VALLE DEL CAUCA</v>
          </cell>
          <cell r="M4283" t="str">
            <v>ANDALUCIA</v>
          </cell>
          <cell r="N4283" t="str">
            <v>2234038  |  2263335</v>
          </cell>
          <cell r="O4283">
            <v>3128097303</v>
          </cell>
          <cell r="P4283" t="str">
            <v>asorecuperan@gmail.com</v>
          </cell>
          <cell r="Q4283" t="str">
            <v>SIN ANIMO DE LUCRO</v>
          </cell>
          <cell r="R4283" t="str">
            <v>ORGANIZACION AUTORIZADA</v>
          </cell>
        </row>
        <row r="4284">
          <cell r="A4284">
            <v>62750</v>
          </cell>
          <cell r="B4284" t="str">
            <v>Asociacion de recuperadores ambientales del futuro</v>
          </cell>
          <cell r="C4284">
            <v>44804</v>
          </cell>
          <cell r="D4284" t="str">
            <v>901494752-8</v>
          </cell>
          <cell r="E4284" t="str">
            <v>OPERATIVA</v>
          </cell>
          <cell r="F4284">
            <v>44359</v>
          </cell>
          <cell r="G4284" t="str">
            <v>ACTUALIZACION</v>
          </cell>
          <cell r="H4284">
            <v>45707</v>
          </cell>
          <cell r="I4284" t="str">
            <v>CONSTANTINO REYES CALDERON</v>
          </cell>
          <cell r="J4284">
            <v>11001</v>
          </cell>
          <cell r="K4284" t="str">
            <v>carrera 103a #17a13</v>
          </cell>
          <cell r="L4284" t="str">
            <v>BOGOTÁ, D.C.</v>
          </cell>
          <cell r="M4284" t="str">
            <v>BOGOTA, D.C.</v>
          </cell>
          <cell r="N4284" t="str">
            <v>4825395  |  4825395</v>
          </cell>
          <cell r="O4284">
            <v>3125177035</v>
          </cell>
          <cell r="P4284" t="str">
            <v>asoambientalgroup@gmail.com</v>
          </cell>
          <cell r="Q4284" t="str">
            <v>SIN ANIMO DE LUCRO</v>
          </cell>
          <cell r="R4284" t="str">
            <v>ORGANIZACION AUTORIZADA</v>
          </cell>
        </row>
        <row r="4285">
          <cell r="A4285">
            <v>62770</v>
          </cell>
          <cell r="B4285" t="str">
            <v>ASOCIACION DE RECICLADORES DE CIUDAD BOLIVAR</v>
          </cell>
          <cell r="C4285">
            <v>44755</v>
          </cell>
          <cell r="D4285" t="str">
            <v>901601925-5</v>
          </cell>
          <cell r="E4285" t="str">
            <v>OPERATIVA</v>
          </cell>
          <cell r="F4285">
            <v>44679</v>
          </cell>
          <cell r="G4285" t="str">
            <v>ACTUALIZACION</v>
          </cell>
          <cell r="H4285">
            <v>45715</v>
          </cell>
          <cell r="I4285" t="str">
            <v xml:space="preserve">ANA EDILIA MOSQUERA </v>
          </cell>
          <cell r="J4285">
            <v>11001</v>
          </cell>
          <cell r="K4285" t="str">
            <v>TV35D#73SUR80</v>
          </cell>
          <cell r="L4285" t="str">
            <v>BOGOTÁ, D.C.</v>
          </cell>
          <cell r="M4285" t="str">
            <v>BOGOTA, D.C.</v>
          </cell>
          <cell r="N4285" t="str">
            <v>6335119  |  6335119</v>
          </cell>
          <cell r="O4285">
            <v>3132414035</v>
          </cell>
          <cell r="P4285" t="str">
            <v>asorecicladoreselambiental@gmail.com</v>
          </cell>
          <cell r="Q4285" t="str">
            <v>ASOCIACION DE USUARIOS</v>
          </cell>
          <cell r="R4285" t="str">
            <v>ORGANIZACION AUTORIZADA</v>
          </cell>
        </row>
        <row r="4286">
          <cell r="A4286">
            <v>62791</v>
          </cell>
          <cell r="B4286" t="str">
            <v>ASOCIACION DE RECICLADORES RECUPERANDO A COLOMBIA ESP</v>
          </cell>
          <cell r="C4286">
            <v>44736</v>
          </cell>
          <cell r="D4286" t="str">
            <v>901605582-0</v>
          </cell>
          <cell r="E4286" t="str">
            <v>OPERATIVA</v>
          </cell>
          <cell r="F4286">
            <v>44723</v>
          </cell>
          <cell r="G4286" t="str">
            <v>ACTUALIZACION</v>
          </cell>
          <cell r="H4286">
            <v>44838</v>
          </cell>
          <cell r="I4286" t="str">
            <v>WILMER JAVIER BAQUERO RIVEROS</v>
          </cell>
          <cell r="J4286">
            <v>11001</v>
          </cell>
          <cell r="K4286" t="str">
            <v>cra 98 b bis no 42 a 07 sur</v>
          </cell>
          <cell r="L4286" t="str">
            <v>BOGOTÁ, D.C.</v>
          </cell>
          <cell r="M4286" t="str">
            <v>BOGOTA, D.C.</v>
          </cell>
          <cell r="N4286" t="str">
            <v>4833801  |  0000000</v>
          </cell>
          <cell r="O4286">
            <v>3126915271</v>
          </cell>
          <cell r="P4286" t="str">
            <v>infoasoreco@gmail.com</v>
          </cell>
          <cell r="Q4286" t="str">
            <v>SIN ANIMO DE LUCRO</v>
          </cell>
          <cell r="R4286" t="str">
            <v>ORGANIZACION AUTORIZADA</v>
          </cell>
        </row>
        <row r="4287">
          <cell r="A4287">
            <v>62810</v>
          </cell>
          <cell r="B4287" t="str">
            <v>ASOCIACION DE RECICLADORES PENTARIOS CORAZON VERDE AMBIENTE TSUNAMI YO RECICLO</v>
          </cell>
          <cell r="C4287">
            <v>44740</v>
          </cell>
          <cell r="D4287" t="str">
            <v>901545877-1</v>
          </cell>
          <cell r="E4287" t="str">
            <v>OPERATIVA</v>
          </cell>
          <cell r="F4287">
            <v>44502</v>
          </cell>
          <cell r="G4287" t="str">
            <v>ACTUALIZACION</v>
          </cell>
          <cell r="H4287">
            <v>44984</v>
          </cell>
          <cell r="I4287" t="str">
            <v>JOSE ABELARDO SUESCA HERNANDEZ</v>
          </cell>
          <cell r="J4287">
            <v>11001</v>
          </cell>
          <cell r="K4287" t="str">
            <v>calle 23 C 118 a 20 20</v>
          </cell>
          <cell r="L4287" t="str">
            <v>BOGOTÁ, D.C.</v>
          </cell>
          <cell r="M4287" t="str">
            <v>BOGOTA, D.C.</v>
          </cell>
          <cell r="N4287" t="str">
            <v>3123800  |  3118527</v>
          </cell>
          <cell r="O4287">
            <v>3123800171</v>
          </cell>
          <cell r="P4287" t="str">
            <v>tsunamisagerencia@gmail.com</v>
          </cell>
          <cell r="Q4287" t="str">
            <v>SIN ANIMO DE LUCRO</v>
          </cell>
          <cell r="R4287" t="str">
            <v>ORGANIZACION AUTORIZADA</v>
          </cell>
        </row>
        <row r="4288">
          <cell r="A4288">
            <v>62830</v>
          </cell>
          <cell r="B4288" t="str">
            <v>ASOCIACIÓN DE RECUPERADORES AMBIENTALES NUEVO FUTURO E.S.P.</v>
          </cell>
          <cell r="C4288">
            <v>44970</v>
          </cell>
          <cell r="D4288" t="str">
            <v>901576823-5</v>
          </cell>
          <cell r="E4288" t="str">
            <v>OPERATIVA</v>
          </cell>
          <cell r="F4288">
            <v>44641</v>
          </cell>
          <cell r="G4288" t="str">
            <v>ACTUALIZACION</v>
          </cell>
          <cell r="H4288">
            <v>45743</v>
          </cell>
          <cell r="I4288" t="str">
            <v>GIOVANNY PACHON MONTERO</v>
          </cell>
          <cell r="J4288">
            <v>11001</v>
          </cell>
          <cell r="K4288" t="str">
            <v>Cr 80 A No. 58 J 73 Sur</v>
          </cell>
          <cell r="L4288" t="str">
            <v>BOGOTÁ, D.C.</v>
          </cell>
          <cell r="M4288" t="str">
            <v>BOGOTA, D.C.</v>
          </cell>
          <cell r="N4288" t="str">
            <v>1234567  |  1234567</v>
          </cell>
          <cell r="O4288">
            <v>3204860037</v>
          </cell>
          <cell r="P4288" t="str">
            <v>nuevofturo22@gmail.com</v>
          </cell>
          <cell r="Q4288" t="str">
            <v>SIN ANIMO DE LUCRO</v>
          </cell>
          <cell r="R4288" t="str">
            <v>ORGANIZACION AUTORIZADA</v>
          </cell>
        </row>
        <row r="4289">
          <cell r="A4289">
            <v>62852</v>
          </cell>
          <cell r="B4289" t="str">
            <v>Asociación de Recicladores del Colegio</v>
          </cell>
          <cell r="C4289">
            <v>44785</v>
          </cell>
          <cell r="D4289" t="str">
            <v>901524815-3</v>
          </cell>
          <cell r="E4289" t="str">
            <v>OPERATIVA</v>
          </cell>
          <cell r="F4289">
            <v>44774</v>
          </cell>
          <cell r="G4289" t="str">
            <v>ACTUALIZACION</v>
          </cell>
          <cell r="H4289">
            <v>45421</v>
          </cell>
          <cell r="I4289" t="str">
            <v>ARMANDO VARGAS JUNCA</v>
          </cell>
          <cell r="J4289">
            <v>25245</v>
          </cell>
          <cell r="K4289" t="str">
            <v>Carrera 8 # 1A - 68</v>
          </cell>
          <cell r="L4289" t="str">
            <v>CUNDINAMARCA</v>
          </cell>
          <cell r="M4289" t="str">
            <v>EL COLEGIO</v>
          </cell>
          <cell r="N4289" t="str">
            <v>3105681  |  3105681</v>
          </cell>
          <cell r="O4289">
            <v>3105681232</v>
          </cell>
          <cell r="P4289" t="str">
            <v>asoderecol@gmail.com</v>
          </cell>
          <cell r="Q4289" t="str">
            <v>SIN ANIMO DE LUCRO</v>
          </cell>
          <cell r="R4289" t="str">
            <v>ORGANIZACION AUTORIZADA</v>
          </cell>
        </row>
        <row r="4290">
          <cell r="A4290">
            <v>62870</v>
          </cell>
          <cell r="B4290" t="str">
            <v>EMPRESA SANTANDEREANA DE ASEO E.S.A. S.A.S - E.S.P.</v>
          </cell>
          <cell r="C4290">
            <v>45051</v>
          </cell>
          <cell r="D4290" t="str">
            <v>901603661-5</v>
          </cell>
          <cell r="E4290" t="str">
            <v>OPERATIVA</v>
          </cell>
          <cell r="F4290">
            <v>44837</v>
          </cell>
          <cell r="G4290" t="str">
            <v>ACTUALIZACION</v>
          </cell>
          <cell r="H4290">
            <v>45744</v>
          </cell>
          <cell r="I4290" t="str">
            <v xml:space="preserve">ANDRES FELIPE MELO CANDIL </v>
          </cell>
          <cell r="J4290">
            <v>68276</v>
          </cell>
          <cell r="K4290" t="str">
            <v>CALLE 6 No. 10 - 36 LOCAL 114</v>
          </cell>
          <cell r="L4290" t="str">
            <v>SANTANDER</v>
          </cell>
          <cell r="M4290" t="str">
            <v>FLORIDABLANCA</v>
          </cell>
          <cell r="N4290" t="str">
            <v>6791539  |  6791539</v>
          </cell>
          <cell r="O4290">
            <v>3160237209</v>
          </cell>
          <cell r="P4290" t="str">
            <v>sui@santandereanadeaseo.com</v>
          </cell>
          <cell r="Q4290" t="str">
            <v>SOCIEDAD POR ACCIONES SIMPLIFICADA</v>
          </cell>
          <cell r="R4290" t="str">
            <v>SOCIEDADES (EMPRESA DE SERVICIOS PUBLICOS)</v>
          </cell>
        </row>
        <row r="4291">
          <cell r="A4291">
            <v>62892</v>
          </cell>
          <cell r="B4291" t="str">
            <v>EMPRESA DE SERVICIOS DE RECUPERADORES DE SOACHA S.A.S ESP</v>
          </cell>
          <cell r="C4291">
            <v>44942</v>
          </cell>
          <cell r="D4291" t="str">
            <v>901577104-2</v>
          </cell>
          <cell r="E4291" t="str">
            <v>OPERATIVA</v>
          </cell>
          <cell r="F4291">
            <v>44832</v>
          </cell>
          <cell r="G4291" t="str">
            <v>INSCRIPCION</v>
          </cell>
          <cell r="H4291">
            <v>44951</v>
          </cell>
          <cell r="I4291" t="str">
            <v>LUIS ALIRIO CACERES PEREZ</v>
          </cell>
          <cell r="J4291">
            <v>25754</v>
          </cell>
          <cell r="K4291" t="str">
            <v>CALLE 15 SUR 10A 19</v>
          </cell>
          <cell r="L4291" t="str">
            <v>CUNDINAMARCA</v>
          </cell>
          <cell r="M4291" t="str">
            <v>SOACHA</v>
          </cell>
          <cell r="N4291" t="str">
            <v>0000000  |  0000000</v>
          </cell>
          <cell r="O4291">
            <v>3152313149</v>
          </cell>
          <cell r="P4291" t="str">
            <v>EMPRECUSOACHA@GMAIL.COM</v>
          </cell>
          <cell r="Q4291" t="str">
            <v>SOCIEDAD POR ACCIONES SIMPLIFICADA</v>
          </cell>
          <cell r="R4291" t="str">
            <v>SOCIEDADES (EMPRESA DE SERVICIOS PUBLICOS)</v>
          </cell>
        </row>
        <row r="4292">
          <cell r="A4292">
            <v>62912</v>
          </cell>
          <cell r="B4292" t="str">
            <v>asociacion de recicladores green horse</v>
          </cell>
          <cell r="C4292">
            <v>45222</v>
          </cell>
          <cell r="D4292" t="str">
            <v>901606674-4</v>
          </cell>
          <cell r="E4292" t="str">
            <v>OPERATIVA</v>
          </cell>
          <cell r="F4292">
            <v>44667</v>
          </cell>
          <cell r="G4292" t="str">
            <v>INSCRIPCION</v>
          </cell>
          <cell r="H4292">
            <v>45244</v>
          </cell>
          <cell r="I4292" t="str">
            <v>MARIA CRISTINA SANABRIA RODRIGUEZ</v>
          </cell>
          <cell r="J4292">
            <v>11001</v>
          </cell>
          <cell r="K4292" t="str">
            <v xml:space="preserve">cra 94 a # 129 c 69 </v>
          </cell>
          <cell r="L4292" t="str">
            <v>BOGOTÁ, D.C.</v>
          </cell>
          <cell r="M4292" t="str">
            <v>BOGOTA, D.C.</v>
          </cell>
          <cell r="N4292" t="str">
            <v>9461552  |  0000000</v>
          </cell>
          <cell r="O4292">
            <v>3227526475</v>
          </cell>
          <cell r="P4292" t="str">
            <v>asogreenhorse@gmail.com</v>
          </cell>
          <cell r="Q4292" t="str">
            <v>SIN ANIMO DE LUCRO</v>
          </cell>
          <cell r="R4292" t="str">
            <v>ORGANIZACION AUTORIZADA</v>
          </cell>
        </row>
        <row r="4293">
          <cell r="A4293">
            <v>62930</v>
          </cell>
          <cell r="B4293" t="str">
            <v>FUNDACION DE RECICLADORES DEL FUTURO</v>
          </cell>
          <cell r="C4293">
            <v>44914</v>
          </cell>
          <cell r="D4293" t="str">
            <v>901502587-4</v>
          </cell>
          <cell r="E4293" t="str">
            <v>OPERATIVA</v>
          </cell>
          <cell r="F4293">
            <v>44783</v>
          </cell>
          <cell r="G4293" t="str">
            <v>INSCRIPCION</v>
          </cell>
          <cell r="H4293">
            <v>44946</v>
          </cell>
          <cell r="I4293" t="str">
            <v>EDWIN RODRIGO MEDINA ARIZA</v>
          </cell>
          <cell r="J4293">
            <v>11001</v>
          </cell>
          <cell r="K4293" t="str">
            <v>Cl 71 a sur # 87A -25</v>
          </cell>
          <cell r="L4293" t="str">
            <v>BOGOTÁ, D.C.</v>
          </cell>
          <cell r="M4293" t="str">
            <v>BOGOTA, D.C.</v>
          </cell>
          <cell r="N4293" t="str">
            <v>7235584  |  7235584</v>
          </cell>
          <cell r="O4293">
            <v>3232063375</v>
          </cell>
          <cell r="P4293" t="str">
            <v>fundacionrecicladoresdelfuturo@gmail.com</v>
          </cell>
          <cell r="Q4293" t="str">
            <v>SIN ANIMO DE LUCRO</v>
          </cell>
          <cell r="R4293" t="str">
            <v>ORGANIZACION AUTORIZADA</v>
          </cell>
        </row>
        <row r="4294">
          <cell r="A4294">
            <v>62950</v>
          </cell>
          <cell r="B4294" t="str">
            <v>ASOCIACION RECICLAR POR UN MEJOR AMBIENTE</v>
          </cell>
          <cell r="C4294">
            <v>45516</v>
          </cell>
          <cell r="D4294" t="str">
            <v>901583087-1</v>
          </cell>
          <cell r="E4294" t="str">
            <v>OPERATIVA</v>
          </cell>
          <cell r="F4294">
            <v>44658</v>
          </cell>
          <cell r="G4294" t="str">
            <v>INSCRIPCION</v>
          </cell>
          <cell r="H4294">
            <v>45527</v>
          </cell>
          <cell r="I4294" t="str">
            <v>MARISOL AVILA TORRES</v>
          </cell>
          <cell r="J4294">
            <v>25754</v>
          </cell>
          <cell r="K4294" t="str">
            <v>CRA 9 SUR No. 7B-52</v>
          </cell>
          <cell r="L4294" t="str">
            <v>CUNDINAMARCA</v>
          </cell>
          <cell r="M4294" t="str">
            <v>SOACHA</v>
          </cell>
          <cell r="N4294" t="str">
            <v>6011234  |  6011234</v>
          </cell>
          <cell r="O4294">
            <v>3126746068</v>
          </cell>
          <cell r="P4294" t="str">
            <v>asoreciclaresp@gmail.com</v>
          </cell>
          <cell r="Q4294" t="str">
            <v>SIN ANIMO DE LUCRO</v>
          </cell>
          <cell r="R4294" t="str">
            <v>ORGANIZACION AUTORIZADA</v>
          </cell>
        </row>
        <row r="4295">
          <cell r="A4295">
            <v>62991</v>
          </cell>
          <cell r="B4295" t="str">
            <v>RECICLA POR CARTAGENA DE INDIAS ESP SAS</v>
          </cell>
          <cell r="C4295">
            <v>44748</v>
          </cell>
          <cell r="D4295" t="str">
            <v>901610326-1</v>
          </cell>
          <cell r="E4295" t="str">
            <v>OPERATIVA</v>
          </cell>
          <cell r="F4295">
            <v>44748</v>
          </cell>
          <cell r="G4295" t="str">
            <v>ACTUALIZACION</v>
          </cell>
          <cell r="H4295">
            <v>45104</v>
          </cell>
          <cell r="I4295" t="str">
            <v>RAFAEL GUILLERMO CARDONA  PLAZA</v>
          </cell>
          <cell r="J4295">
            <v>13001</v>
          </cell>
          <cell r="K4295" t="str">
            <v>barrio henequen calle el colegio mzn D Lot 3</v>
          </cell>
          <cell r="L4295" t="str">
            <v>BOLÍVAR</v>
          </cell>
          <cell r="M4295" t="str">
            <v>CARTAGENA DE INDIAS</v>
          </cell>
          <cell r="N4295" t="str">
            <v>6666666  |  6666666</v>
          </cell>
          <cell r="O4295">
            <v>3006062667</v>
          </cell>
          <cell r="P4295" t="str">
            <v>recicar-in@hotmail.com</v>
          </cell>
          <cell r="Q4295" t="str">
            <v>SOCIEDAD POR ACCIONES SIMPLIFICADA</v>
          </cell>
          <cell r="R4295" t="str">
            <v>SOCIEDADES (EMPRESA DE SERVICIOS PUBLICOS)</v>
          </cell>
        </row>
        <row r="4296">
          <cell r="A4296">
            <v>63010</v>
          </cell>
          <cell r="B4296" t="str">
            <v>ASOCIACIÓN GREMIAL DE RECICLADORES AGRERECICOL  E.S.P.</v>
          </cell>
          <cell r="C4296">
            <v>44750</v>
          </cell>
          <cell r="D4296" t="str">
            <v>901610259-6</v>
          </cell>
          <cell r="E4296" t="str">
            <v>OPERATIVA</v>
          </cell>
          <cell r="F4296">
            <v>44714</v>
          </cell>
          <cell r="G4296" t="str">
            <v>ACTUALIZACION</v>
          </cell>
          <cell r="H4296">
            <v>45702</v>
          </cell>
          <cell r="I4296" t="str">
            <v xml:space="preserve">DIEGO MAURICIO URBANO </v>
          </cell>
          <cell r="J4296">
            <v>25754</v>
          </cell>
          <cell r="K4296" t="str">
            <v>Cl 49 No. 11 32</v>
          </cell>
          <cell r="L4296" t="str">
            <v>CUNDINAMARCA</v>
          </cell>
          <cell r="M4296" t="str">
            <v>SOACHA</v>
          </cell>
          <cell r="N4296" t="str">
            <v>3012542  |  3012542</v>
          </cell>
          <cell r="O4296">
            <v>3012542912</v>
          </cell>
          <cell r="P4296" t="str">
            <v>agrerecicolesp@gmail.com</v>
          </cell>
          <cell r="Q4296" t="str">
            <v>SIN ANIMO DE LUCRO</v>
          </cell>
          <cell r="R4296" t="str">
            <v>ORGANIZACION AUTORIZADA</v>
          </cell>
        </row>
        <row r="4297">
          <cell r="A4297">
            <v>63050</v>
          </cell>
          <cell r="B4297" t="str">
            <v>ASOCIACION DE RECICLADORES DEL PUTUMAYO SIN RECICLAJE NO HAY FUTURO</v>
          </cell>
          <cell r="C4297">
            <v>45602</v>
          </cell>
          <cell r="D4297" t="str">
            <v>901520058-6</v>
          </cell>
          <cell r="E4297" t="str">
            <v>OPERATIVA</v>
          </cell>
          <cell r="F4297">
            <v>45597</v>
          </cell>
          <cell r="G4297" t="str">
            <v>INSCRIPCION</v>
          </cell>
          <cell r="H4297">
            <v>45617</v>
          </cell>
          <cell r="I4297" t="str">
            <v>JENNY MARCELA BOLIVAR DELGADO</v>
          </cell>
          <cell r="J4297">
            <v>86568</v>
          </cell>
          <cell r="K4297" t="str">
            <v>CL 12 17A 35</v>
          </cell>
          <cell r="L4297" t="str">
            <v>PUTUMAYO</v>
          </cell>
          <cell r="M4297" t="str">
            <v>PUERTO ASIS</v>
          </cell>
          <cell r="N4297" t="str">
            <v>3112401  |  3112401</v>
          </cell>
          <cell r="O4297">
            <v>3112401093</v>
          </cell>
          <cell r="P4297" t="str">
            <v>asorecicladoresdelputumayo@gmail.com</v>
          </cell>
          <cell r="Q4297" t="str">
            <v>SIN ANIMO DE LUCRO</v>
          </cell>
          <cell r="R4297" t="str">
            <v>ORGANIZACION AUTORIZADA</v>
          </cell>
        </row>
        <row r="4298">
          <cell r="A4298">
            <v>63070</v>
          </cell>
          <cell r="B4298" t="str">
            <v>ASOCIACIÓN GREMIAL DE RECICLADORES ECOFUTUROROA  E.S.P.</v>
          </cell>
          <cell r="C4298">
            <v>44753</v>
          </cell>
          <cell r="D4298" t="str">
            <v>901604709-4</v>
          </cell>
          <cell r="E4298" t="str">
            <v>OPERATIVA</v>
          </cell>
          <cell r="F4298">
            <v>44722</v>
          </cell>
          <cell r="G4298" t="str">
            <v>ACTUALIZACION</v>
          </cell>
          <cell r="H4298">
            <v>45345</v>
          </cell>
          <cell r="I4298" t="str">
            <v>ANDREA YOHANA SARRIA RODRIGUEZ</v>
          </cell>
          <cell r="J4298">
            <v>11001</v>
          </cell>
          <cell r="K4298" t="str">
            <v>Cl 38 Sur No. 93 B 11</v>
          </cell>
          <cell r="L4298" t="str">
            <v>BOGOTÁ, D.C.</v>
          </cell>
          <cell r="M4298" t="str">
            <v>BOGOTA, D.C.</v>
          </cell>
          <cell r="N4298" t="str">
            <v>3214621  |  3214621</v>
          </cell>
          <cell r="O4298">
            <v>3214621241</v>
          </cell>
          <cell r="P4298" t="str">
            <v>ecofuturoroaesp@gmail.com</v>
          </cell>
          <cell r="Q4298" t="str">
            <v>SIN ANIMO DE LUCRO</v>
          </cell>
          <cell r="R4298" t="str">
            <v>ORGANIZACION AUTORIZADA</v>
          </cell>
        </row>
        <row r="4299">
          <cell r="A4299">
            <v>63090</v>
          </cell>
          <cell r="B4299" t="str">
            <v xml:space="preserve">ASOCIACION RECICLANDO SALVAMOS EL PLANETA </v>
          </cell>
          <cell r="C4299">
            <v>45048</v>
          </cell>
          <cell r="D4299" t="str">
            <v>901585801-1</v>
          </cell>
          <cell r="E4299" t="str">
            <v>OPERATIVA</v>
          </cell>
          <cell r="F4299">
            <v>44670</v>
          </cell>
          <cell r="G4299" t="str">
            <v>ACTUALIZACION</v>
          </cell>
          <cell r="H4299">
            <v>45667</v>
          </cell>
          <cell r="I4299" t="str">
            <v>LEIDY JOHANNA PARRA VEGA</v>
          </cell>
          <cell r="J4299">
            <v>11001</v>
          </cell>
          <cell r="K4299" t="str">
            <v xml:space="preserve">Cr 5 Este No. 1 A 73 </v>
          </cell>
          <cell r="L4299" t="str">
            <v>BOGOTÁ, D.C.</v>
          </cell>
          <cell r="M4299" t="str">
            <v>BOGOTA, D.C.</v>
          </cell>
          <cell r="N4299" t="str">
            <v>0000000  |  0000000</v>
          </cell>
          <cell r="O4299">
            <v>3014035843</v>
          </cell>
          <cell r="P4299" t="str">
            <v>asalvandoplaneta@gmail.com</v>
          </cell>
          <cell r="Q4299" t="str">
            <v>SIN ANIMO DE LUCRO</v>
          </cell>
          <cell r="R4299" t="str">
            <v>ORGANIZACION AUTORIZADA</v>
          </cell>
        </row>
        <row r="4300">
          <cell r="A4300">
            <v>63091</v>
          </cell>
          <cell r="B4300" t="str">
            <v>ASOCIACION DE RECICLADORES EXISTO AMBIENTAL</v>
          </cell>
          <cell r="C4300">
            <v>44985</v>
          </cell>
          <cell r="D4300" t="str">
            <v>901592368-2</v>
          </cell>
          <cell r="E4300" t="str">
            <v>OPERATIVA</v>
          </cell>
          <cell r="F4300">
            <v>44958</v>
          </cell>
          <cell r="G4300" t="str">
            <v>ACTUALIZACION</v>
          </cell>
          <cell r="H4300">
            <v>45743</v>
          </cell>
          <cell r="I4300" t="str">
            <v>NELLY ROCIO ORTIZ PACHON</v>
          </cell>
          <cell r="J4300">
            <v>11001</v>
          </cell>
          <cell r="K4300" t="str">
            <v>Carrera 14 # 4 - 28 Sur</v>
          </cell>
          <cell r="L4300" t="str">
            <v>BOGOTÁ, D.C.</v>
          </cell>
          <cell r="M4300" t="str">
            <v>BOGOTA, D.C.</v>
          </cell>
          <cell r="N4300" t="str">
            <v>0000000  |  0000000</v>
          </cell>
          <cell r="O4300">
            <v>3043950827</v>
          </cell>
          <cell r="P4300" t="str">
            <v>asoexisto@gmail.com</v>
          </cell>
          <cell r="Q4300" t="str">
            <v>SIN ANIMO DE LUCRO</v>
          </cell>
          <cell r="R4300" t="str">
            <v>ORGANIZACION AUTORIZADA</v>
          </cell>
        </row>
        <row r="4301">
          <cell r="A4301">
            <v>63113</v>
          </cell>
          <cell r="B4301" t="str">
            <v>Asociación Eco Ambiental de Colombia</v>
          </cell>
          <cell r="C4301">
            <v>44782</v>
          </cell>
          <cell r="D4301" t="str">
            <v>901595127-8</v>
          </cell>
          <cell r="E4301" t="str">
            <v>OPERATIVA</v>
          </cell>
          <cell r="F4301">
            <v>44687</v>
          </cell>
          <cell r="G4301" t="str">
            <v>ACTUALIZACION</v>
          </cell>
          <cell r="H4301">
            <v>45399</v>
          </cell>
          <cell r="I4301" t="str">
            <v>CELIMO DE JESUS GARCIA ALZATE</v>
          </cell>
          <cell r="J4301">
            <v>11001</v>
          </cell>
          <cell r="K4301" t="str">
            <v>DIAGONAL 34 A SUR 82C 30</v>
          </cell>
          <cell r="L4301" t="str">
            <v>BOGOTÁ, D.C.</v>
          </cell>
          <cell r="M4301" t="str">
            <v>BOGOTA, D.C.</v>
          </cell>
          <cell r="N4301" t="str">
            <v>6637510  |  6637510</v>
          </cell>
          <cell r="O4301">
            <v>3172706320</v>
          </cell>
          <cell r="P4301" t="str">
            <v>asociacionecocolombia@gmail.com</v>
          </cell>
          <cell r="Q4301" t="str">
            <v>SIN ANIMO DE LUCRO</v>
          </cell>
          <cell r="R4301" t="str">
            <v>ORGANIZACION AUTORIZADA</v>
          </cell>
        </row>
        <row r="4302">
          <cell r="A4302">
            <v>63130</v>
          </cell>
          <cell r="B4302" t="str">
            <v xml:space="preserve">Asociación de Suscriptores del Acueducto del Sector El Cardonal  Vereda El Porvenir </v>
          </cell>
          <cell r="C4302">
            <v>44866</v>
          </cell>
          <cell r="D4302" t="str">
            <v>901605840-6</v>
          </cell>
          <cell r="E4302" t="str">
            <v>OPERATIVA</v>
          </cell>
          <cell r="F4302">
            <v>44713</v>
          </cell>
          <cell r="G4302" t="str">
            <v>ACTUALIZACION</v>
          </cell>
          <cell r="H4302">
            <v>45719</v>
          </cell>
          <cell r="I4302" t="str">
            <v>CAMPO ELIAS VARGAS ESPINOSA</v>
          </cell>
          <cell r="J4302">
            <v>15001</v>
          </cell>
          <cell r="K4302" t="str">
            <v>Vereda El Porvenir</v>
          </cell>
          <cell r="L4302" t="str">
            <v>BOYACÁ</v>
          </cell>
          <cell r="M4302" t="str">
            <v>TUNJA</v>
          </cell>
          <cell r="N4302" t="str">
            <v>4659429  |  3151534</v>
          </cell>
          <cell r="O4302">
            <v>3114659429</v>
          </cell>
          <cell r="P4302" t="str">
            <v>asocardonal@gmail.com</v>
          </cell>
          <cell r="Q4302" t="str">
            <v>ASOCIACION DE USUARIOS</v>
          </cell>
          <cell r="R4302" t="str">
            <v>ORGANIZACION AUTORIZADA</v>
          </cell>
        </row>
        <row r="4303">
          <cell r="A4303">
            <v>63131</v>
          </cell>
          <cell r="B4303" t="str">
            <v>EMPRESA DE SERVICIOS PUBLICOS DE PUERTO NARIÑO SAS ESP</v>
          </cell>
          <cell r="C4303">
            <v>45051</v>
          </cell>
          <cell r="D4303" t="str">
            <v>901555160-0</v>
          </cell>
          <cell r="E4303" t="str">
            <v>OPERATIVA</v>
          </cell>
          <cell r="F4303">
            <v>44743</v>
          </cell>
          <cell r="G4303" t="str">
            <v>ACTUALIZACION</v>
          </cell>
          <cell r="H4303">
            <v>45432</v>
          </cell>
          <cell r="I4303" t="str">
            <v>HUGO ALEJANDRO RIANO ANDRADE</v>
          </cell>
          <cell r="J4303">
            <v>91540</v>
          </cell>
          <cell r="K4303" t="str">
            <v>carrera 1 calle 5 esquina</v>
          </cell>
          <cell r="L4303" t="str">
            <v>AMAZONAS</v>
          </cell>
          <cell r="M4303" t="str">
            <v>PUERTO NARINO</v>
          </cell>
          <cell r="N4303" t="str">
            <v>0000000  |  0000000</v>
          </cell>
          <cell r="O4303">
            <v>3108129424</v>
          </cell>
          <cell r="P4303" t="str">
            <v>notificacionespuenar@gmail.com</v>
          </cell>
          <cell r="Q4303" t="str">
            <v>SOCIEDAD POR ACCIONES SIMPLIFICADA</v>
          </cell>
          <cell r="R4303" t="str">
            <v>SOCIEDADES (EMPRESA DE SERVICIOS PUBLICOS)</v>
          </cell>
        </row>
        <row r="4304">
          <cell r="A4304">
            <v>63132</v>
          </cell>
          <cell r="B4304" t="str">
            <v>ASOCIACION DE RECICLAJE CORPOAMBIENTAL</v>
          </cell>
          <cell r="C4304">
            <v>44812</v>
          </cell>
          <cell r="D4304" t="str">
            <v>901611506-5</v>
          </cell>
          <cell r="E4304" t="str">
            <v>OPERATIVA</v>
          </cell>
          <cell r="F4304">
            <v>44750</v>
          </cell>
          <cell r="G4304" t="str">
            <v>INSCRIPCION</v>
          </cell>
          <cell r="H4304">
            <v>44854</v>
          </cell>
          <cell r="I4304" t="str">
            <v>JAWER DAVID RADA  MOHETE</v>
          </cell>
          <cell r="J4304">
            <v>11001</v>
          </cell>
          <cell r="K4304" t="str">
            <v>CARRERA 87B N 83Sur 85 In1</v>
          </cell>
          <cell r="L4304" t="str">
            <v>BOGOTÁ, D.C.</v>
          </cell>
          <cell r="M4304" t="str">
            <v>BOGOTA, D.C.</v>
          </cell>
          <cell r="N4304" t="str">
            <v>0000000  |  0000000</v>
          </cell>
          <cell r="O4304">
            <v>3136686178</v>
          </cell>
          <cell r="P4304" t="str">
            <v>aso-corpoambiental@hotmail.com</v>
          </cell>
          <cell r="Q4304" t="str">
            <v>SIN ANIMO DE LUCRO</v>
          </cell>
          <cell r="R4304" t="str">
            <v>ORGANIZACION AUTORIZADA</v>
          </cell>
        </row>
        <row r="4305">
          <cell r="A4305">
            <v>63133</v>
          </cell>
          <cell r="B4305" t="str">
            <v xml:space="preserve">ASOCIACION RECUPERADORES DEL PLANETA </v>
          </cell>
          <cell r="C4305">
            <v>45523</v>
          </cell>
          <cell r="D4305" t="str">
            <v>901592169-3</v>
          </cell>
          <cell r="E4305" t="str">
            <v>OPERATIVA</v>
          </cell>
          <cell r="F4305">
            <v>44691</v>
          </cell>
          <cell r="G4305" t="str">
            <v>ACTUALIZACION</v>
          </cell>
          <cell r="H4305">
            <v>45716</v>
          </cell>
          <cell r="I4305" t="str">
            <v>JOSE EDGAR  GALARZA  ESPINOSA</v>
          </cell>
          <cell r="J4305">
            <v>25754</v>
          </cell>
          <cell r="K4305" t="str">
            <v xml:space="preserve">carrera 10 A  13B 73 sur </v>
          </cell>
          <cell r="L4305" t="str">
            <v>CUNDINAMARCA</v>
          </cell>
          <cell r="M4305" t="str">
            <v>SOACHA</v>
          </cell>
          <cell r="N4305" t="str">
            <v>6368135  |  6368135</v>
          </cell>
          <cell r="O4305">
            <v>3144077556</v>
          </cell>
          <cell r="P4305" t="str">
            <v>ardplanet2022@gmail.com</v>
          </cell>
          <cell r="Q4305" t="str">
            <v>SIN ANIMO DE LUCRO</v>
          </cell>
          <cell r="R4305" t="str">
            <v>ORGANIZACION AUTORIZADA</v>
          </cell>
        </row>
        <row r="4306">
          <cell r="A4306">
            <v>63134</v>
          </cell>
          <cell r="B4306" t="str">
            <v>ASOCIACION EL AGUA ES VIDA CUIDEMOS EL PLANETA ESP</v>
          </cell>
          <cell r="C4306">
            <v>44781</v>
          </cell>
          <cell r="D4306" t="str">
            <v>901605415-9</v>
          </cell>
          <cell r="E4306" t="str">
            <v>OPERATIVA</v>
          </cell>
          <cell r="F4306">
            <v>44718</v>
          </cell>
          <cell r="G4306" t="str">
            <v>ACTUALIZACION</v>
          </cell>
          <cell r="H4306">
            <v>45546</v>
          </cell>
          <cell r="I4306" t="str">
            <v>YOLANDA INES PARRA RODRIGUEZ</v>
          </cell>
          <cell r="J4306">
            <v>11001</v>
          </cell>
          <cell r="K4306" t="str">
            <v>CL 83 BIS A SUR 87C 60</v>
          </cell>
          <cell r="L4306" t="str">
            <v>BOGOTÁ, D.C.</v>
          </cell>
          <cell r="M4306" t="str">
            <v>BOGOTA, D.C.</v>
          </cell>
          <cell r="N4306" t="str">
            <v>3224374  |  3224374</v>
          </cell>
          <cell r="O4306">
            <v>3224374802</v>
          </cell>
          <cell r="P4306" t="str">
            <v>elaguaesvidaesp@gmail.com</v>
          </cell>
          <cell r="Q4306" t="str">
            <v>SIN ANIMO DE LUCRO</v>
          </cell>
          <cell r="R4306" t="str">
            <v>ORGANIZACION AUTORIZADA</v>
          </cell>
        </row>
        <row r="4307">
          <cell r="A4307">
            <v>63155</v>
          </cell>
          <cell r="B4307" t="str">
            <v>ASOCIACION DE RECICLADORES EQUIDAD AMBIENTAL E.S.P.</v>
          </cell>
          <cell r="C4307">
            <v>44866</v>
          </cell>
          <cell r="D4307" t="str">
            <v>901608457-1</v>
          </cell>
          <cell r="E4307" t="str">
            <v>OPERATIVA</v>
          </cell>
          <cell r="F4307">
            <v>44835</v>
          </cell>
          <cell r="G4307" t="str">
            <v>ACTUALIZACION</v>
          </cell>
          <cell r="H4307">
            <v>45723</v>
          </cell>
          <cell r="I4307" t="str">
            <v>LUIS EDUARDO USTATE CORTES</v>
          </cell>
          <cell r="J4307">
            <v>11001</v>
          </cell>
          <cell r="K4307" t="str">
            <v>CR 109 A No. 133 A 17</v>
          </cell>
          <cell r="L4307" t="str">
            <v>BOGOTÁ, D.C.</v>
          </cell>
          <cell r="M4307" t="str">
            <v>BOGOTA, D.C.</v>
          </cell>
          <cell r="N4307" t="str">
            <v>2694992  |  2694995</v>
          </cell>
          <cell r="O4307">
            <v>3177344282</v>
          </cell>
          <cell r="P4307" t="str">
            <v>reciclajesequidam@gmail.com</v>
          </cell>
          <cell r="Q4307" t="str">
            <v>SIN ANIMO DE LUCRO</v>
          </cell>
          <cell r="R4307" t="str">
            <v>ORGANIZACION AUTORIZADA</v>
          </cell>
        </row>
        <row r="4308">
          <cell r="A4308">
            <v>63175</v>
          </cell>
          <cell r="B4308" t="str">
            <v>EMPRESA BOYACENSE DE ASEO AMBIENTAL S.A.S. E.S.P.</v>
          </cell>
          <cell r="C4308">
            <v>44765</v>
          </cell>
          <cell r="D4308" t="str">
            <v>901610334-0</v>
          </cell>
          <cell r="E4308" t="str">
            <v>OPERATIVA</v>
          </cell>
          <cell r="F4308">
            <v>44736</v>
          </cell>
          <cell r="G4308" t="str">
            <v>ACTUALIZACION</v>
          </cell>
          <cell r="H4308">
            <v>44967</v>
          </cell>
          <cell r="I4308" t="str">
            <v>JUAN MIGUEL GUERRERO SIERRA</v>
          </cell>
          <cell r="J4308">
            <v>15204</v>
          </cell>
          <cell r="K4308" t="str">
            <v>CL 79 5 11</v>
          </cell>
          <cell r="L4308" t="str">
            <v>BOYACÁ</v>
          </cell>
          <cell r="M4308" t="str">
            <v>COMBITA</v>
          </cell>
          <cell r="N4308" t="str">
            <v>9663400  |  9663400</v>
          </cell>
          <cell r="O4308">
            <v>3219663400</v>
          </cell>
          <cell r="P4308" t="str">
            <v>tunjiaseo@gmail.com</v>
          </cell>
          <cell r="Q4308" t="str">
            <v>SOCIEDAD POR ACCIONES SIMPLIFICADA</v>
          </cell>
          <cell r="R4308" t="str">
            <v>SOCIEDADES (EMPRESA DE SERVICIOS PUBLICOS)</v>
          </cell>
        </row>
        <row r="4309">
          <cell r="A4309">
            <v>63194</v>
          </cell>
          <cell r="B4309" t="str">
            <v xml:space="preserve">Asociación de recicladores súper asoecovida </v>
          </cell>
          <cell r="C4309">
            <v>44811</v>
          </cell>
          <cell r="D4309" t="str">
            <v>901579660-5</v>
          </cell>
          <cell r="E4309" t="str">
            <v>OPERATIVA</v>
          </cell>
          <cell r="F4309">
            <v>44809</v>
          </cell>
          <cell r="G4309" t="str">
            <v>ACTUALIZACION</v>
          </cell>
          <cell r="H4309">
            <v>45335</v>
          </cell>
          <cell r="I4309" t="str">
            <v>RUBY STEFANIE ZAMBRANO GONZALEZ</v>
          </cell>
          <cell r="J4309">
            <v>11001</v>
          </cell>
          <cell r="K4309" t="str">
            <v>Carrera 9 # 51-52 sur</v>
          </cell>
          <cell r="L4309" t="str">
            <v>BOGOTÁ, D.C.</v>
          </cell>
          <cell r="M4309" t="str">
            <v>BOGOTA, D.C.</v>
          </cell>
          <cell r="N4309" t="str">
            <v>3212353  |  3212353</v>
          </cell>
          <cell r="O4309">
            <v>3212353203</v>
          </cell>
          <cell r="P4309" t="str">
            <v>asoecovida2022@gmail.com</v>
          </cell>
          <cell r="Q4309" t="str">
            <v>SIN ANIMO DE LUCRO</v>
          </cell>
          <cell r="R4309" t="str">
            <v>ORGANIZACION AUTORIZADA</v>
          </cell>
        </row>
        <row r="4310">
          <cell r="A4310">
            <v>63214</v>
          </cell>
          <cell r="B4310" t="str">
            <v>Asociacion Gremial de Recuperadores Ecology Colombia Esp</v>
          </cell>
          <cell r="C4310">
            <v>44804</v>
          </cell>
          <cell r="D4310" t="str">
            <v>901614972-8</v>
          </cell>
          <cell r="E4310" t="str">
            <v>OPERATIVA</v>
          </cell>
          <cell r="F4310">
            <v>44726</v>
          </cell>
          <cell r="G4310" t="str">
            <v>ACTUALIZACION</v>
          </cell>
          <cell r="H4310">
            <v>45732</v>
          </cell>
          <cell r="I4310" t="str">
            <v>CARLOS FERMIN MARTINEZ NINO</v>
          </cell>
          <cell r="J4310">
            <v>15759</v>
          </cell>
          <cell r="K4310" t="str">
            <v>Transversal 16 No 12 - 57</v>
          </cell>
          <cell r="L4310" t="str">
            <v>BOYACÁ</v>
          </cell>
          <cell r="M4310" t="str">
            <v>SOGAMOSO</v>
          </cell>
          <cell r="N4310" t="str">
            <v>0000000  |  0000000</v>
          </cell>
          <cell r="O4310">
            <v>3223943318</v>
          </cell>
          <cell r="P4310" t="str">
            <v>ecologyesp@gmail.com</v>
          </cell>
          <cell r="Q4310" t="str">
            <v>SIN ANIMO DE LUCRO</v>
          </cell>
          <cell r="R4310" t="str">
            <v>ORGANIZACION AUTORIZADA</v>
          </cell>
        </row>
        <row r="4311">
          <cell r="A4311">
            <v>63255</v>
          </cell>
          <cell r="B4311" t="str">
            <v>asociacion colombiana de recicladores avt</v>
          </cell>
          <cell r="C4311">
            <v>45329</v>
          </cell>
          <cell r="D4311" t="str">
            <v>901605354-8</v>
          </cell>
          <cell r="E4311" t="str">
            <v>OPERATIVA</v>
          </cell>
          <cell r="F4311">
            <v>45261</v>
          </cell>
          <cell r="G4311" t="str">
            <v>INSCRIPCION</v>
          </cell>
          <cell r="H4311">
            <v>45418</v>
          </cell>
          <cell r="I4311" t="str">
            <v>DIANA LUCIA GAITAN  CASTANEDA</v>
          </cell>
          <cell r="J4311">
            <v>11001</v>
          </cell>
          <cell r="K4311" t="str">
            <v>calle 22 # 12 10</v>
          </cell>
          <cell r="L4311" t="str">
            <v>BOGOTÁ, D.C.</v>
          </cell>
          <cell r="M4311" t="str">
            <v>BOGOTA, D.C.</v>
          </cell>
          <cell r="N4311" t="str">
            <v>0000000  |  0000000</v>
          </cell>
          <cell r="O4311">
            <v>3205001850</v>
          </cell>
          <cell r="P4311" t="str">
            <v>asociacionavt1@gmail.com</v>
          </cell>
          <cell r="Q4311" t="str">
            <v>SIN ANIMO DE LUCRO</v>
          </cell>
          <cell r="R4311" t="str">
            <v>ORGANIZACION AUTORIZADA</v>
          </cell>
        </row>
        <row r="4312">
          <cell r="A4312">
            <v>63256</v>
          </cell>
          <cell r="B4312" t="str">
            <v>RECUPERADORES AMBIENTALES DEL META E.S.P SAS</v>
          </cell>
          <cell r="C4312">
            <v>44804</v>
          </cell>
          <cell r="D4312" t="str">
            <v>901550533-1</v>
          </cell>
          <cell r="E4312" t="str">
            <v>OPERATIVA</v>
          </cell>
          <cell r="F4312">
            <v>44551</v>
          </cell>
          <cell r="G4312" t="str">
            <v>ACTUALIZACION</v>
          </cell>
          <cell r="H4312">
            <v>45406</v>
          </cell>
          <cell r="I4312" t="str">
            <v>RUBEN RODRIGUEZ SILVA</v>
          </cell>
          <cell r="J4312">
            <v>50001</v>
          </cell>
          <cell r="K4312" t="str">
            <v>CL 37 B 21 A 03 BRR INDUSTRIAL</v>
          </cell>
          <cell r="L4312" t="str">
            <v>META</v>
          </cell>
          <cell r="M4312" t="str">
            <v>VILLAVICENCIO</v>
          </cell>
          <cell r="N4312" t="str">
            <v>0000000  |  0000000</v>
          </cell>
          <cell r="O4312">
            <v>3178645241</v>
          </cell>
          <cell r="P4312" t="str">
            <v>recuperameta@gmail.com</v>
          </cell>
          <cell r="Q4312" t="str">
            <v>SOCIEDAD POR ACCIONES SIMPLIFICADA</v>
          </cell>
          <cell r="R4312" t="str">
            <v>SOCIEDADES (EMPRESA DE SERVICIOS PUBLICOS)</v>
          </cell>
        </row>
        <row r="4313">
          <cell r="A4313">
            <v>63275</v>
          </cell>
          <cell r="B4313" t="str">
            <v>V.C.G. Recuperadora SAS E.S.P.</v>
          </cell>
          <cell r="C4313">
            <v>45401</v>
          </cell>
          <cell r="D4313" t="str">
            <v>901280421-6</v>
          </cell>
          <cell r="E4313" t="str">
            <v>OPERATIVA</v>
          </cell>
          <cell r="F4313">
            <v>43591</v>
          </cell>
          <cell r="G4313" t="str">
            <v>ACTUALIZACION</v>
          </cell>
          <cell r="H4313">
            <v>45741</v>
          </cell>
          <cell r="I4313" t="str">
            <v>JUAN DAVID CASTELLANOS GUTIERREZ</v>
          </cell>
          <cell r="J4313">
            <v>11001</v>
          </cell>
          <cell r="K4313" t="str">
            <v>Cra 5 BIS #111 B 70 SUR</v>
          </cell>
          <cell r="L4313" t="str">
            <v>BOGOTÁ, D.C.</v>
          </cell>
          <cell r="M4313" t="str">
            <v>BOGOTA, D.C.</v>
          </cell>
          <cell r="N4313" t="str">
            <v>7618308  |  7618308</v>
          </cell>
          <cell r="O4313">
            <v>3114508714</v>
          </cell>
          <cell r="P4313" t="str">
            <v>v.c.g.recuperadora@gmail.com</v>
          </cell>
          <cell r="Q4313" t="str">
            <v>SOCIEDAD POR ACCIONES SIMPLIFICADA</v>
          </cell>
          <cell r="R4313" t="str">
            <v>SOCIEDADES (EMPRESA DE SERVICIOS PUBLICOS)</v>
          </cell>
        </row>
        <row r="4314">
          <cell r="A4314">
            <v>63294</v>
          </cell>
          <cell r="B4314" t="str">
            <v>ASOCIACION DE RECICLADORES DE OFICIO PARA LA RECUPERACION DEL MEDIO AMBIENTE</v>
          </cell>
          <cell r="C4314">
            <v>44804</v>
          </cell>
          <cell r="D4314" t="str">
            <v>901615487-1</v>
          </cell>
          <cell r="E4314" t="str">
            <v>OPERATIVA</v>
          </cell>
          <cell r="F4314">
            <v>44763</v>
          </cell>
          <cell r="G4314" t="str">
            <v>ACTUALIZACION</v>
          </cell>
          <cell r="H4314">
            <v>45694</v>
          </cell>
          <cell r="I4314" t="str">
            <v>ALEXANDER PAUL CARMONA CAMPO</v>
          </cell>
          <cell r="J4314">
            <v>23555</v>
          </cell>
          <cell r="K4314" t="str">
            <v>Kra 7 No. 23-98</v>
          </cell>
          <cell r="L4314" t="str">
            <v>CÓRDOBA</v>
          </cell>
          <cell r="M4314" t="str">
            <v>PLANETA RICA</v>
          </cell>
          <cell r="N4314" t="str">
            <v>0000000  |  0000000</v>
          </cell>
          <cell r="O4314">
            <v>3136808707</v>
          </cell>
          <cell r="P4314" t="str">
            <v>asorecimap.esp@gmail.com</v>
          </cell>
          <cell r="Q4314" t="str">
            <v>SIN ANIMO DE LUCRO</v>
          </cell>
          <cell r="R4314" t="str">
            <v>ORGANIZACION AUTORIZADA</v>
          </cell>
        </row>
        <row r="4315">
          <cell r="A4315">
            <v>63295</v>
          </cell>
          <cell r="B4315" t="str">
            <v>UNIÓN DE RECICLADORES DE ANTIOQUIA</v>
          </cell>
          <cell r="C4315">
            <v>44802</v>
          </cell>
          <cell r="D4315" t="str">
            <v>901617993-6</v>
          </cell>
          <cell r="E4315" t="str">
            <v>OPERATIVA</v>
          </cell>
          <cell r="F4315">
            <v>44771</v>
          </cell>
          <cell r="G4315" t="str">
            <v>ACTUALIZACION</v>
          </cell>
          <cell r="H4315">
            <v>45737</v>
          </cell>
          <cell r="I4315" t="str">
            <v>JULIAN RESTREPO CARDONA</v>
          </cell>
          <cell r="J4315">
            <v>5001</v>
          </cell>
          <cell r="K4315" t="str">
            <v>CARRERA 50 N°74-30</v>
          </cell>
          <cell r="L4315" t="str">
            <v>ANTIOQUIA</v>
          </cell>
          <cell r="M4315" t="str">
            <v>MEDELLÍN</v>
          </cell>
          <cell r="N4315" t="str">
            <v>0000000  |  0000000</v>
          </cell>
          <cell r="O4315">
            <v>3146004702</v>
          </cell>
          <cell r="P4315" t="str">
            <v>unirant.esp@gmail.com</v>
          </cell>
          <cell r="Q4315" t="str">
            <v>SIN ANIMO DE LUCRO</v>
          </cell>
          <cell r="R4315" t="str">
            <v>ORGANIZACION AUTORIZADA</v>
          </cell>
        </row>
        <row r="4316">
          <cell r="A4316">
            <v>63314</v>
          </cell>
          <cell r="B4316" t="str">
            <v>ASOCIACION DE RECICLADORES ECO APROVECHABLES POR EL MEDIO AMBIENTE ESP</v>
          </cell>
          <cell r="C4316">
            <v>44803</v>
          </cell>
          <cell r="D4316" t="str">
            <v>901618683-2</v>
          </cell>
          <cell r="E4316" t="str">
            <v>OPERATIVA</v>
          </cell>
          <cell r="F4316">
            <v>44775</v>
          </cell>
          <cell r="G4316" t="str">
            <v>ACTUALIZACION</v>
          </cell>
          <cell r="H4316">
            <v>45726</v>
          </cell>
          <cell r="I4316" t="str">
            <v>KAREN JOHANELLY STEBA CARIAGA</v>
          </cell>
          <cell r="J4316">
            <v>47001</v>
          </cell>
          <cell r="K4316" t="str">
            <v>Calle 2 N 12 42</v>
          </cell>
          <cell r="L4316" t="str">
            <v>MAGDALENA</v>
          </cell>
          <cell r="M4316" t="str">
            <v>SANTA MARTA</v>
          </cell>
          <cell r="N4316" t="str">
            <v>4393532  |  4393532</v>
          </cell>
          <cell r="O4316">
            <v>3187647212</v>
          </cell>
          <cell r="P4316" t="str">
            <v>asoreapam@gmail.com</v>
          </cell>
          <cell r="Q4316" t="str">
            <v>SIN ANIMO DE LUCRO</v>
          </cell>
          <cell r="R4316" t="str">
            <v>ORGANIZACION AUTORIZADA</v>
          </cell>
        </row>
        <row r="4317">
          <cell r="A4317">
            <v>63334</v>
          </cell>
          <cell r="B4317" t="str">
            <v>ASOCIACION ECOLOGICA DE AMBIENTES AMIGABLES Y RENOVABLES</v>
          </cell>
          <cell r="C4317">
            <v>44801</v>
          </cell>
          <cell r="D4317" t="str">
            <v>901615484-1</v>
          </cell>
          <cell r="E4317" t="str">
            <v>OPERATIVA</v>
          </cell>
          <cell r="F4317">
            <v>44764</v>
          </cell>
          <cell r="G4317" t="str">
            <v>INSCRIPCION</v>
          </cell>
          <cell r="H4317">
            <v>44832</v>
          </cell>
          <cell r="I4317" t="str">
            <v>ESHNEIDER DAVID SARMIENTO MANJARREZ</v>
          </cell>
          <cell r="J4317">
            <v>8758</v>
          </cell>
          <cell r="K4317" t="str">
            <v>Transv. 50 # 27-54</v>
          </cell>
          <cell r="L4317" t="str">
            <v>ATLÁNTICO</v>
          </cell>
          <cell r="M4317" t="str">
            <v>SOLEDAD</v>
          </cell>
          <cell r="N4317" t="str">
            <v>3007750  |  3007750</v>
          </cell>
          <cell r="O4317">
            <v>3007750392</v>
          </cell>
          <cell r="P4317" t="str">
            <v>asoecoamar@gmail.com</v>
          </cell>
          <cell r="Q4317" t="str">
            <v>SIN ANIMO DE LUCRO</v>
          </cell>
          <cell r="R4317" t="str">
            <v>ORGANIZACION AUTORIZADA</v>
          </cell>
        </row>
        <row r="4318">
          <cell r="A4318">
            <v>63335</v>
          </cell>
          <cell r="B4318" t="str">
            <v>CORPORACION AMBIENTAL MOKANA</v>
          </cell>
          <cell r="C4318">
            <v>44800</v>
          </cell>
          <cell r="D4318" t="str">
            <v>901617282-8</v>
          </cell>
          <cell r="E4318" t="str">
            <v>OPERATIVA</v>
          </cell>
          <cell r="F4318">
            <v>44764</v>
          </cell>
          <cell r="G4318" t="str">
            <v>ACTUALIZACION</v>
          </cell>
          <cell r="H4318">
            <v>45246</v>
          </cell>
          <cell r="I4318" t="str">
            <v>FARID ALEXANDER HINOJOSA DIAZGRANADOS</v>
          </cell>
          <cell r="J4318">
            <v>8001</v>
          </cell>
          <cell r="K4318" t="str">
            <v>calle 47 # 20 - 150</v>
          </cell>
          <cell r="L4318" t="str">
            <v>ATLÁNTICO</v>
          </cell>
          <cell r="M4318" t="str">
            <v>BARRANQUILLA</v>
          </cell>
          <cell r="N4318" t="str">
            <v>3105248  |  3105248</v>
          </cell>
          <cell r="O4318">
            <v>3105248420</v>
          </cell>
          <cell r="P4318" t="str">
            <v>corpoambientalmokana@gmail.com</v>
          </cell>
          <cell r="Q4318" t="str">
            <v>SIN ANIMO DE LUCRO</v>
          </cell>
          <cell r="R4318" t="str">
            <v>ORGANIZACION AUTORIZADA</v>
          </cell>
        </row>
        <row r="4319">
          <cell r="A4319">
            <v>63374</v>
          </cell>
          <cell r="B4319" t="str">
            <v>ASOCIACIÓN DE RECICLADORES VIVA COLOMBIA E.S.P.</v>
          </cell>
          <cell r="C4319">
            <v>44956</v>
          </cell>
          <cell r="D4319" t="str">
            <v>901611438-2</v>
          </cell>
          <cell r="E4319" t="str">
            <v>OPERATIVA</v>
          </cell>
          <cell r="F4319">
            <v>44749</v>
          </cell>
          <cell r="G4319" t="str">
            <v>ACTUALIZACION</v>
          </cell>
          <cell r="H4319">
            <v>45343</v>
          </cell>
          <cell r="I4319" t="str">
            <v>YEISON SIBULO DIAZ</v>
          </cell>
          <cell r="J4319">
            <v>68081</v>
          </cell>
          <cell r="K4319" t="str">
            <v>CRA 36 # 58A -49</v>
          </cell>
          <cell r="L4319" t="str">
            <v>SANTANDER</v>
          </cell>
          <cell r="M4319" t="str">
            <v>BARRANCABERMEJA</v>
          </cell>
          <cell r="N4319" t="str">
            <v>0000000  |  0000001</v>
          </cell>
          <cell r="O4319">
            <v>3168202928</v>
          </cell>
          <cell r="P4319" t="str">
            <v>asorevicoesp@gmail.com</v>
          </cell>
          <cell r="Q4319" t="str">
            <v>SIN ANIMO DE LUCRO</v>
          </cell>
          <cell r="R4319" t="str">
            <v>ORGANIZACION AUTORIZADA</v>
          </cell>
        </row>
        <row r="4320">
          <cell r="A4320">
            <v>63394</v>
          </cell>
          <cell r="B4320" t="str">
            <v>ASOCIACION DE RECUPERADORES AMBIENTALES DE SOGAMOSO</v>
          </cell>
          <cell r="C4320">
            <v>44837</v>
          </cell>
          <cell r="D4320" t="str">
            <v>901618464-6</v>
          </cell>
          <cell r="E4320" t="str">
            <v>OPERATIVA</v>
          </cell>
          <cell r="F4320">
            <v>44774</v>
          </cell>
          <cell r="G4320" t="str">
            <v>ACTUALIZACION</v>
          </cell>
          <cell r="H4320">
            <v>44960</v>
          </cell>
          <cell r="I4320" t="str">
            <v>RAFAEL LINARES MACIAS</v>
          </cell>
          <cell r="J4320">
            <v>15759</v>
          </cell>
          <cell r="K4320" t="str">
            <v>CALLE 14 # 18-08</v>
          </cell>
          <cell r="L4320" t="str">
            <v>BOYACÁ</v>
          </cell>
          <cell r="M4320" t="str">
            <v>SOGAMOSO</v>
          </cell>
          <cell r="N4320" t="str">
            <v>0000000  |  0000000</v>
          </cell>
          <cell r="O4320">
            <v>3112026301</v>
          </cell>
          <cell r="P4320" t="str">
            <v>ecoambientaldesogamoso@gmail.com</v>
          </cell>
          <cell r="Q4320" t="str">
            <v>SIN ANIMO DE LUCRO</v>
          </cell>
          <cell r="R4320" t="str">
            <v>ORGANIZACION AUTORIZADA</v>
          </cell>
        </row>
        <row r="4321">
          <cell r="A4321">
            <v>63414</v>
          </cell>
          <cell r="B4321" t="str">
            <v>ASOCIACION DE RECUPERADORES BIOVIDA</v>
          </cell>
          <cell r="C4321">
            <v>44810</v>
          </cell>
          <cell r="D4321" t="str">
            <v>901619608-4</v>
          </cell>
          <cell r="E4321" t="str">
            <v>OPERATIVA</v>
          </cell>
          <cell r="F4321">
            <v>44777</v>
          </cell>
          <cell r="G4321" t="str">
            <v>ACTUALIZACION</v>
          </cell>
          <cell r="H4321">
            <v>45044</v>
          </cell>
          <cell r="I4321" t="str">
            <v xml:space="preserve">MICHAEL ANDRES MOSQUERA </v>
          </cell>
          <cell r="J4321">
            <v>25290</v>
          </cell>
          <cell r="K4321" t="str">
            <v>CALLE 11 7 01</v>
          </cell>
          <cell r="L4321" t="str">
            <v>CUNDINAMARCA</v>
          </cell>
          <cell r="M4321" t="str">
            <v>FUSAGASUGA</v>
          </cell>
          <cell r="N4321" t="str">
            <v>2065817  |  2065717</v>
          </cell>
          <cell r="O4321">
            <v>3202809832</v>
          </cell>
          <cell r="P4321" t="str">
            <v>recuperadores.biovida@gmail.com</v>
          </cell>
          <cell r="Q4321" t="str">
            <v>SIN ANIMO DE LUCRO</v>
          </cell>
          <cell r="R4321" t="str">
            <v>ORGANIZACION AUTORIZADA</v>
          </cell>
        </row>
        <row r="4322">
          <cell r="A4322">
            <v>63434</v>
          </cell>
          <cell r="B4322" t="str">
            <v>ASOCIACION DE FACILITADORES AMBIENTALES ECOZEL</v>
          </cell>
          <cell r="C4322">
            <v>44913</v>
          </cell>
          <cell r="D4322" t="str">
            <v>901604100-1</v>
          </cell>
          <cell r="E4322" t="str">
            <v>OPERATIVA</v>
          </cell>
          <cell r="F4322">
            <v>44720</v>
          </cell>
          <cell r="G4322" t="str">
            <v>ACTUALIZACION</v>
          </cell>
          <cell r="H4322">
            <v>45527</v>
          </cell>
          <cell r="I4322" t="str">
            <v>JOSE ANDRES VELANDIA NOVA</v>
          </cell>
          <cell r="J4322">
            <v>11001</v>
          </cell>
          <cell r="K4322" t="str">
            <v>KR 120 No 22I-16</v>
          </cell>
          <cell r="L4322" t="str">
            <v>BOGOTÁ, D.C.</v>
          </cell>
          <cell r="M4322" t="str">
            <v>BOGOTA, D.C.</v>
          </cell>
          <cell r="N4322" t="str">
            <v>0000000  |  0000000</v>
          </cell>
          <cell r="O4322">
            <v>3017646272</v>
          </cell>
          <cell r="P4322" t="str">
            <v>ecozelambiental@gmail.com</v>
          </cell>
          <cell r="Q4322" t="str">
            <v>SIN ANIMO DE LUCRO</v>
          </cell>
          <cell r="R4322" t="str">
            <v>ORGANIZACION AUTORIZADA</v>
          </cell>
        </row>
        <row r="4323">
          <cell r="A4323">
            <v>63454</v>
          </cell>
          <cell r="B4323" t="str">
            <v>ASOCIACION RECUPERADORA DE RECICLAJE ARR</v>
          </cell>
          <cell r="C4323">
            <v>44875</v>
          </cell>
          <cell r="D4323" t="str">
            <v>901613861-4</v>
          </cell>
          <cell r="E4323" t="str">
            <v>OPERATIVA</v>
          </cell>
          <cell r="F4323">
            <v>44734</v>
          </cell>
          <cell r="G4323" t="str">
            <v>INSCRIPCION</v>
          </cell>
          <cell r="H4323">
            <v>44904</v>
          </cell>
          <cell r="I4323" t="str">
            <v xml:space="preserve">ROSA HERRENO </v>
          </cell>
          <cell r="J4323">
            <v>11001</v>
          </cell>
          <cell r="K4323" t="str">
            <v>CALLE 76A N. 74B-21 SUR</v>
          </cell>
          <cell r="L4323" t="str">
            <v>BOGOTÁ, D.C.</v>
          </cell>
          <cell r="M4323" t="str">
            <v>BOGOTA, D.C.</v>
          </cell>
          <cell r="N4323" t="str">
            <v>4832871  |  4832871</v>
          </cell>
          <cell r="O4323">
            <v>3122864531</v>
          </cell>
          <cell r="P4323" t="str">
            <v>asociacionrecuperadoraarr2022@gmail.com</v>
          </cell>
          <cell r="Q4323" t="str">
            <v>SIN ANIMO DE LUCRO</v>
          </cell>
          <cell r="R4323" t="str">
            <v>ORGANIZACION AUTORIZADA</v>
          </cell>
        </row>
        <row r="4324">
          <cell r="A4324">
            <v>63474</v>
          </cell>
          <cell r="B4324" t="str">
            <v>ASOCIACION RENACERES DEL VALLE</v>
          </cell>
          <cell r="C4324">
            <v>44860</v>
          </cell>
          <cell r="D4324" t="str">
            <v>901621135-9</v>
          </cell>
          <cell r="E4324" t="str">
            <v>OPERATIVA</v>
          </cell>
          <cell r="F4324">
            <v>44774</v>
          </cell>
          <cell r="G4324" t="str">
            <v>ACTUALIZACION</v>
          </cell>
          <cell r="H4324">
            <v>44985</v>
          </cell>
          <cell r="I4324" t="str">
            <v>SAID ALFONSO  SANCHEZ SANGUINO</v>
          </cell>
          <cell r="J4324">
            <v>20001</v>
          </cell>
          <cell r="K4324" t="str">
            <v>CALLE 16C # 27 - 84</v>
          </cell>
          <cell r="L4324" t="str">
            <v>CESAR</v>
          </cell>
          <cell r="M4324" t="str">
            <v>VALLEDUPAR</v>
          </cell>
          <cell r="N4324" t="str">
            <v>3152877  |  3173303</v>
          </cell>
          <cell r="O4324">
            <v>0</v>
          </cell>
          <cell r="P4324" t="str">
            <v>renaceresdelvalle@gmail.com</v>
          </cell>
          <cell r="Q4324" t="str">
            <v>ASOCIACION DE USUARIOS</v>
          </cell>
          <cell r="R4324" t="str">
            <v>ORGANIZACION AUTORIZADA</v>
          </cell>
        </row>
        <row r="4325">
          <cell r="A4325">
            <v>63514</v>
          </cell>
          <cell r="B4325" t="str">
            <v>asociación de recuperadores ambientales de la tebaida</v>
          </cell>
          <cell r="C4325">
            <v>45126</v>
          </cell>
          <cell r="D4325" t="str">
            <v>901175085-5</v>
          </cell>
          <cell r="E4325" t="str">
            <v>OPERATIVA</v>
          </cell>
          <cell r="F4325">
            <v>43427</v>
          </cell>
          <cell r="G4325" t="str">
            <v>INSCRIPCION</v>
          </cell>
          <cell r="H4325">
            <v>45140</v>
          </cell>
          <cell r="I4325" t="str">
            <v>MONICA ALEJANDRA CORRALES LOPEZ</v>
          </cell>
          <cell r="J4325">
            <v>63401</v>
          </cell>
          <cell r="K4325" t="str">
            <v>nueva tebaida segunda etapa</v>
          </cell>
          <cell r="L4325" t="str">
            <v>QUINDÍO</v>
          </cell>
          <cell r="M4325" t="str">
            <v>LA TEBAIDA</v>
          </cell>
          <cell r="N4325" t="str">
            <v>7392908  |  7392908</v>
          </cell>
          <cell r="O4325">
            <v>3235214357</v>
          </cell>
          <cell r="P4325" t="str">
            <v>asoraterecuperadores@gmail.com</v>
          </cell>
          <cell r="Q4325" t="str">
            <v>SIN ANIMO DE LUCRO</v>
          </cell>
          <cell r="R4325" t="str">
            <v>ORGANIZACION AUTORIZADA</v>
          </cell>
        </row>
        <row r="4326">
          <cell r="A4326">
            <v>63534</v>
          </cell>
          <cell r="B4326" t="str">
            <v>ASOCIACIÓN DE RECUPERADORES AMBIENTALES GREEN WORLD</v>
          </cell>
          <cell r="C4326">
            <v>44875</v>
          </cell>
          <cell r="D4326" t="str">
            <v>901622092-5</v>
          </cell>
          <cell r="E4326" t="str">
            <v>OPERATIVA</v>
          </cell>
          <cell r="F4326">
            <v>44781</v>
          </cell>
          <cell r="G4326" t="str">
            <v>ACTUALIZACION</v>
          </cell>
          <cell r="H4326">
            <v>45722</v>
          </cell>
          <cell r="I4326" t="str">
            <v>CARLOS ALEXIS FRANCO GUIZA</v>
          </cell>
          <cell r="J4326">
            <v>11001</v>
          </cell>
          <cell r="K4326" t="str">
            <v>KR. 68 D BIS 3 SUR 51</v>
          </cell>
          <cell r="L4326" t="str">
            <v>BOGOTÁ, D.C.</v>
          </cell>
          <cell r="M4326" t="str">
            <v>BOGOTA, D.C.</v>
          </cell>
          <cell r="N4326" t="str">
            <v>3003452  |  1234567</v>
          </cell>
          <cell r="O4326">
            <v>3003452587</v>
          </cell>
          <cell r="P4326" t="str">
            <v>green.world987646@gmail.com</v>
          </cell>
          <cell r="Q4326" t="str">
            <v>SIN ANIMO DE LUCRO</v>
          </cell>
          <cell r="R4326" t="str">
            <v>ORGANIZACION AUTORIZADA</v>
          </cell>
        </row>
        <row r="4327">
          <cell r="A4327">
            <v>63574</v>
          </cell>
          <cell r="B4327" t="str">
            <v>Asociación de recicladores y aprovechamiento de residuos sólidos reciclables caribe ambiental E.S.P</v>
          </cell>
          <cell r="C4327">
            <v>44843</v>
          </cell>
          <cell r="D4327" t="str">
            <v>901620645-9</v>
          </cell>
          <cell r="E4327" t="str">
            <v>OPERATIVA</v>
          </cell>
          <cell r="F4327">
            <v>44768</v>
          </cell>
          <cell r="G4327" t="str">
            <v>ACTUALIZACION</v>
          </cell>
          <cell r="H4327">
            <v>45679</v>
          </cell>
          <cell r="I4327" t="str">
            <v>NESTOR JULIAN PEREZ OLIVERA</v>
          </cell>
          <cell r="J4327">
            <v>8001</v>
          </cell>
          <cell r="K4327" t="str">
            <v>CARRERA 9J No. 94-112</v>
          </cell>
          <cell r="L4327" t="str">
            <v>ATLÁNTICO</v>
          </cell>
          <cell r="M4327" t="str">
            <v>BARRANQUILLA</v>
          </cell>
          <cell r="N4327" t="str">
            <v>3751048  |  0000000</v>
          </cell>
          <cell r="O4327">
            <v>3009412027</v>
          </cell>
          <cell r="P4327" t="str">
            <v>ASORECARIBEAMBIENTALESP@GMAIL.COM</v>
          </cell>
          <cell r="Q4327" t="str">
            <v>SIN ANIMO DE LUCRO</v>
          </cell>
          <cell r="R4327" t="str">
            <v>ORGANIZACION AUTORIZADA</v>
          </cell>
        </row>
        <row r="4328">
          <cell r="A4328">
            <v>63594</v>
          </cell>
          <cell r="B4328" t="str">
            <v>CORPORACION DE RECICLADORES TECHOTIBA ESP</v>
          </cell>
          <cell r="C4328">
            <v>44796</v>
          </cell>
          <cell r="D4328" t="str">
            <v>901621430-7</v>
          </cell>
          <cell r="E4328" t="str">
            <v>OPERATIVA</v>
          </cell>
          <cell r="F4328">
            <v>44782</v>
          </cell>
          <cell r="G4328" t="str">
            <v>ACTUALIZACION</v>
          </cell>
          <cell r="H4328">
            <v>45406</v>
          </cell>
          <cell r="I4328" t="str">
            <v>CARMEN LUCY RAMIREZ FORERO</v>
          </cell>
          <cell r="J4328">
            <v>11001</v>
          </cell>
          <cell r="K4328" t="str">
            <v>CALLE 41 G SUR 80 D 05</v>
          </cell>
          <cell r="L4328" t="str">
            <v>BOGOTÁ, D.C.</v>
          </cell>
          <cell r="M4328" t="str">
            <v>BOGOTA, D.C.</v>
          </cell>
          <cell r="N4328" t="str">
            <v>0000000  |  0000000</v>
          </cell>
          <cell r="O4328">
            <v>3503694175</v>
          </cell>
          <cell r="P4328" t="str">
            <v>TECHOTIBAESP@GMAIL.COM</v>
          </cell>
          <cell r="Q4328" t="str">
            <v>SIN ANIMO DE LUCRO</v>
          </cell>
          <cell r="R4328" t="str">
            <v>ORGANIZACION AUTORIZADA</v>
          </cell>
        </row>
        <row r="4329">
          <cell r="A4329">
            <v>63614</v>
          </cell>
          <cell r="B4329" t="str">
            <v>RECUPERADORES ECO TERUEL S.A.S. E.S.P.</v>
          </cell>
          <cell r="C4329">
            <v>44817</v>
          </cell>
          <cell r="D4329" t="str">
            <v>901582572-6</v>
          </cell>
          <cell r="E4329" t="str">
            <v>OPERATIVA</v>
          </cell>
          <cell r="F4329">
            <v>44743</v>
          </cell>
          <cell r="G4329" t="str">
            <v>INSCRIPCION</v>
          </cell>
          <cell r="H4329">
            <v>44889</v>
          </cell>
          <cell r="I4329" t="str">
            <v>MARLENY HERNANDEZ HEREDIA</v>
          </cell>
          <cell r="J4329">
            <v>41801</v>
          </cell>
          <cell r="K4329" t="str">
            <v>CR 5 10 44</v>
          </cell>
          <cell r="L4329" t="str">
            <v>HUILA</v>
          </cell>
          <cell r="M4329" t="str">
            <v>TERUEL</v>
          </cell>
          <cell r="N4329" t="str">
            <v>0000000  |  0000000</v>
          </cell>
          <cell r="O4329">
            <v>3102278923</v>
          </cell>
          <cell r="P4329" t="str">
            <v>recuperadoresecoteruelsas@gmail.com</v>
          </cell>
          <cell r="Q4329" t="str">
            <v>SOCIEDAD POR ACCIONES SIMPLIFICADA</v>
          </cell>
          <cell r="R4329" t="str">
            <v>SOCIEDADES (EMPRESA DE SERVICIOS PUBLICOS)</v>
          </cell>
        </row>
        <row r="4330">
          <cell r="A4330">
            <v>63615</v>
          </cell>
          <cell r="B4330" t="str">
            <v>Asociacion de recuperadores ambientales de la region caribe</v>
          </cell>
          <cell r="C4330">
            <v>44797</v>
          </cell>
          <cell r="D4330" t="str">
            <v>901625071-4</v>
          </cell>
          <cell r="E4330" t="str">
            <v>OPERATIVA</v>
          </cell>
          <cell r="F4330">
            <v>44743</v>
          </cell>
          <cell r="G4330" t="str">
            <v>ACTUALIZACION</v>
          </cell>
          <cell r="H4330">
            <v>45721</v>
          </cell>
          <cell r="I4330" t="str">
            <v>PEDRO RAFAEL CASTRO TORRES</v>
          </cell>
          <cell r="J4330">
            <v>8573</v>
          </cell>
          <cell r="K4330" t="str">
            <v>Carrera 10 No 4 - 105</v>
          </cell>
          <cell r="L4330" t="str">
            <v>ATLÁNTICO</v>
          </cell>
          <cell r="M4330" t="str">
            <v>PUERTO COLOMBIA</v>
          </cell>
          <cell r="N4330" t="str">
            <v>0000000  |  0000000</v>
          </cell>
          <cell r="O4330">
            <v>3017823476</v>
          </cell>
          <cell r="P4330" t="str">
            <v>asorecuperadoresdekolombia@gmail.com</v>
          </cell>
          <cell r="Q4330" t="str">
            <v>SIN ANIMO DE LUCRO</v>
          </cell>
          <cell r="R4330" t="str">
            <v>ORGANIZACION AUTORIZADA</v>
          </cell>
        </row>
        <row r="4331">
          <cell r="A4331">
            <v>63635</v>
          </cell>
          <cell r="B4331" t="str">
            <v>APROVECHAMIENTO PLUS SAS ESP</v>
          </cell>
          <cell r="C4331">
            <v>44796</v>
          </cell>
          <cell r="D4331" t="str">
            <v>901609506-9</v>
          </cell>
          <cell r="E4331" t="str">
            <v>OPERATIVA</v>
          </cell>
          <cell r="F4331">
            <v>44993</v>
          </cell>
          <cell r="G4331" t="str">
            <v>ACTUALIZACION</v>
          </cell>
          <cell r="H4331">
            <v>45614</v>
          </cell>
          <cell r="I4331" t="str">
            <v>HECTOR GORDILLO VELASQUEZ</v>
          </cell>
          <cell r="J4331">
            <v>11001</v>
          </cell>
          <cell r="K4331" t="str">
            <v>carrera 17a 137 20 AP208</v>
          </cell>
          <cell r="L4331" t="str">
            <v>BOGOTÁ, D.C.</v>
          </cell>
          <cell r="M4331" t="str">
            <v>BOGOTA, D.C.</v>
          </cell>
          <cell r="N4331" t="str">
            <v>2600180  |  2600180</v>
          </cell>
          <cell r="O4331">
            <v>3112600180</v>
          </cell>
          <cell r="P4331" t="str">
            <v>aprovechamientoplus@gmail.com</v>
          </cell>
          <cell r="Q4331" t="str">
            <v>SOCIEDAD POR ACCIONES SIMPLIFICADA</v>
          </cell>
          <cell r="R4331" t="str">
            <v>SOCIEDADES (EMPRESA DE SERVICIOS PUBLICOS)</v>
          </cell>
        </row>
        <row r="4332">
          <cell r="A4332">
            <v>63654</v>
          </cell>
          <cell r="B4332" t="str">
            <v>ASOCIACION DE RECICLADORES OJO DE AGUA</v>
          </cell>
          <cell r="C4332">
            <v>45036</v>
          </cell>
          <cell r="D4332" t="str">
            <v>901623484-3</v>
          </cell>
          <cell r="E4332" t="str">
            <v>OPERATIVA</v>
          </cell>
          <cell r="F4332">
            <v>44785</v>
          </cell>
          <cell r="G4332" t="str">
            <v>ACTUALIZACION</v>
          </cell>
          <cell r="H4332">
            <v>45211</v>
          </cell>
          <cell r="I4332" t="str">
            <v xml:space="preserve">ANUNCIACION LOZANO </v>
          </cell>
          <cell r="J4332">
            <v>73563</v>
          </cell>
          <cell r="K4332" t="str">
            <v>CR 3 VIA PUERTO EL MEDIO</v>
          </cell>
          <cell r="L4332" t="str">
            <v>TOLIMA</v>
          </cell>
          <cell r="M4332" t="str">
            <v>PRADO</v>
          </cell>
          <cell r="N4332" t="str">
            <v>3209365  |  3203139</v>
          </cell>
          <cell r="O4332">
            <v>3209365375</v>
          </cell>
          <cell r="P4332" t="str">
            <v>anunciacionlozano55@gmail.com</v>
          </cell>
          <cell r="Q4332" t="str">
            <v>SIN ANIMO DE LUCRO</v>
          </cell>
          <cell r="R4332" t="str">
            <v>ORGANIZACION AUTORIZADA</v>
          </cell>
        </row>
        <row r="4333">
          <cell r="A4333">
            <v>63674</v>
          </cell>
          <cell r="B4333" t="str">
            <v>ASOCIACION RECICLADORA MONO ANGARITA</v>
          </cell>
          <cell r="C4333">
            <v>44860</v>
          </cell>
          <cell r="D4333" t="str">
            <v>901622883-4</v>
          </cell>
          <cell r="E4333" t="str">
            <v>OPERATIVA</v>
          </cell>
          <cell r="F4333">
            <v>44749</v>
          </cell>
          <cell r="G4333" t="str">
            <v>ACTUALIZACION</v>
          </cell>
          <cell r="H4333">
            <v>44953</v>
          </cell>
          <cell r="I4333" t="str">
            <v xml:space="preserve">ALFREDO ANGARITA </v>
          </cell>
          <cell r="J4333">
            <v>20001</v>
          </cell>
          <cell r="K4333" t="str">
            <v>Calle 1 Mz 5 Cs 8</v>
          </cell>
          <cell r="L4333" t="str">
            <v>CESAR</v>
          </cell>
          <cell r="M4333" t="str">
            <v>VALLEDUPAR</v>
          </cell>
          <cell r="N4333" t="str">
            <v>0000000  |  0000000</v>
          </cell>
          <cell r="O4333">
            <v>3137407574</v>
          </cell>
          <cell r="P4333" t="str">
            <v>recimono@gmail.com</v>
          </cell>
          <cell r="Q4333" t="str">
            <v>ASOCIACION DE USUARIOS</v>
          </cell>
          <cell r="R4333" t="str">
            <v>ORGANIZACION AUTORIZADA</v>
          </cell>
        </row>
        <row r="4334">
          <cell r="A4334">
            <v>63734</v>
          </cell>
          <cell r="B4334" t="str">
            <v>CORPORACION DE RECICLADORES ECO AMBIENTE</v>
          </cell>
          <cell r="C4334">
            <v>44802</v>
          </cell>
          <cell r="D4334" t="str">
            <v>901618659-5</v>
          </cell>
          <cell r="E4334" t="str">
            <v>OPERATIVA</v>
          </cell>
          <cell r="F4334">
            <v>44774</v>
          </cell>
          <cell r="G4334" t="str">
            <v>INSCRIPCION</v>
          </cell>
          <cell r="H4334">
            <v>44818</v>
          </cell>
          <cell r="I4334" t="str">
            <v>YARELIS LISETH CORREDOR SIERRA</v>
          </cell>
          <cell r="J4334">
            <v>8001</v>
          </cell>
          <cell r="K4334" t="str">
            <v>CALLE 36 # 39 - 29</v>
          </cell>
          <cell r="L4334" t="str">
            <v>ATLÁNTICO</v>
          </cell>
          <cell r="M4334" t="str">
            <v>BARRANQUILLA</v>
          </cell>
          <cell r="N4334" t="str">
            <v>3012642  |  3012642</v>
          </cell>
          <cell r="O4334">
            <v>3012642824</v>
          </cell>
          <cell r="P4334" t="str">
            <v>corporacionecoambiente2022@gmail.com</v>
          </cell>
          <cell r="Q4334" t="str">
            <v>SIN ANIMO DE LUCRO</v>
          </cell>
          <cell r="R4334" t="str">
            <v>ORGANIZACION AUTORIZADA</v>
          </cell>
        </row>
        <row r="4335">
          <cell r="A4335">
            <v>63774</v>
          </cell>
          <cell r="B4335" t="str">
            <v>ASOCIACIÓN DE RECICLADORES RECICLAJE DE PAPEL PLANETA LIMPIO</v>
          </cell>
          <cell r="C4335">
            <v>44802</v>
          </cell>
          <cell r="D4335" t="str">
            <v>901618528-9</v>
          </cell>
          <cell r="E4335" t="str">
            <v>OPERATIVA</v>
          </cell>
          <cell r="F4335">
            <v>44763</v>
          </cell>
          <cell r="G4335" t="str">
            <v>ACTUALIZACION</v>
          </cell>
          <cell r="H4335">
            <v>45722</v>
          </cell>
          <cell r="I4335" t="str">
            <v>LUZ MYRIAN RODRIGUEZ PINZON</v>
          </cell>
          <cell r="J4335">
            <v>11001</v>
          </cell>
          <cell r="K4335" t="str">
            <v>CALLE 138a#159a-28</v>
          </cell>
          <cell r="L4335" t="str">
            <v>BOGOTÁ, D.C.</v>
          </cell>
          <cell r="M4335" t="str">
            <v>BOGOTA, D.C.</v>
          </cell>
          <cell r="N4335" t="str">
            <v>3116278  |  3116278</v>
          </cell>
          <cell r="O4335">
            <v>3116278607</v>
          </cell>
          <cell r="P4335" t="str">
            <v>asociacionplanetalimpio@gmail.com</v>
          </cell>
          <cell r="Q4335" t="str">
            <v>SIN ANIMO DE LUCRO</v>
          </cell>
          <cell r="R4335" t="str">
            <v>ORGANIZACION AUTORIZADA</v>
          </cell>
        </row>
        <row r="4336">
          <cell r="A4336">
            <v>63775</v>
          </cell>
          <cell r="B4336" t="str">
            <v>CORPORACION AMBIENTAL DE RESIDUOS REECICLAMAS</v>
          </cell>
          <cell r="C4336">
            <v>44866</v>
          </cell>
          <cell r="D4336" t="str">
            <v>901626202-7</v>
          </cell>
          <cell r="E4336" t="str">
            <v>OPERATIVA</v>
          </cell>
          <cell r="F4336">
            <v>44835</v>
          </cell>
          <cell r="G4336" t="str">
            <v>ACTUALIZACION</v>
          </cell>
          <cell r="H4336">
            <v>45133</v>
          </cell>
          <cell r="I4336" t="str">
            <v>LEON ALBERTO PULGARIN RODRIGUEZ</v>
          </cell>
          <cell r="J4336">
            <v>5001</v>
          </cell>
          <cell r="K4336" t="str">
            <v>CALLE 43 45 49</v>
          </cell>
          <cell r="L4336" t="str">
            <v>ANTIOQUIA</v>
          </cell>
          <cell r="M4336" t="str">
            <v>MEDELLÍN</v>
          </cell>
          <cell r="N4336" t="str">
            <v>5589702  |  5589702</v>
          </cell>
          <cell r="O4336">
            <v>3017194836</v>
          </cell>
          <cell r="P4336" t="str">
            <v>corporacionreeciclamas@gmail.com</v>
          </cell>
          <cell r="Q4336" t="str">
            <v>SIN ANIMO DE LUCRO</v>
          </cell>
          <cell r="R4336" t="str">
            <v>ORGANIZACION AUTORIZADA</v>
          </cell>
        </row>
        <row r="4337">
          <cell r="A4337">
            <v>63796</v>
          </cell>
          <cell r="B4337" t="str">
            <v>ASOCIACION COLOMBIANA DE RECUPERADORES AMBIENTALES ECARECYCLE</v>
          </cell>
          <cell r="C4337">
            <v>44819</v>
          </cell>
          <cell r="D4337" t="str">
            <v>901611806-1</v>
          </cell>
          <cell r="E4337" t="str">
            <v>OPERATIVA</v>
          </cell>
          <cell r="F4337">
            <v>44699</v>
          </cell>
          <cell r="G4337" t="str">
            <v>ACTUALIZACION</v>
          </cell>
          <cell r="H4337">
            <v>45393</v>
          </cell>
          <cell r="I4337" t="str">
            <v>MONICA XIOMARA MURILLO CASTRO</v>
          </cell>
          <cell r="J4337">
            <v>50001</v>
          </cell>
          <cell r="K4337" t="str">
            <v>Carrera 33 # 27-08</v>
          </cell>
          <cell r="L4337" t="str">
            <v>META</v>
          </cell>
          <cell r="M4337" t="str">
            <v>VILLAVICENCIO</v>
          </cell>
          <cell r="N4337" t="str">
            <v>0000000  |  0000000</v>
          </cell>
          <cell r="O4337">
            <v>3124821802</v>
          </cell>
          <cell r="P4337" t="str">
            <v>ECAREYCLECOLOMBIA@GMAIL.COM</v>
          </cell>
          <cell r="Q4337" t="str">
            <v>SIN ANIMO DE LUCRO</v>
          </cell>
          <cell r="R4337" t="str">
            <v>ORGANIZACION AUTORIZADA</v>
          </cell>
        </row>
        <row r="4338">
          <cell r="A4338">
            <v>63814</v>
          </cell>
          <cell r="B4338" t="str">
            <v>ASOCIACION DE RECICLADORES DE COLOMBIA PARA EL MUNDO</v>
          </cell>
          <cell r="C4338">
            <v>44847</v>
          </cell>
          <cell r="D4338" t="str">
            <v>901628063-9</v>
          </cell>
          <cell r="E4338" t="str">
            <v>OPERATIVA</v>
          </cell>
          <cell r="F4338">
            <v>44802</v>
          </cell>
          <cell r="G4338" t="str">
            <v>ACTUALIZACION</v>
          </cell>
          <cell r="H4338">
            <v>45210</v>
          </cell>
          <cell r="I4338" t="str">
            <v>JAIME RENGIFO SANABRIA</v>
          </cell>
          <cell r="J4338">
            <v>73001</v>
          </cell>
          <cell r="K4338" t="str">
            <v>carrera 3a sur No 12-13</v>
          </cell>
          <cell r="L4338" t="str">
            <v>TOLIMA</v>
          </cell>
          <cell r="M4338" t="str">
            <v>IBAGUE</v>
          </cell>
          <cell r="N4338" t="str">
            <v>2791301  |  2791301</v>
          </cell>
          <cell r="O4338">
            <v>3102859583</v>
          </cell>
          <cell r="P4338" t="str">
            <v>recicladoracombeima2020@hotmail.com</v>
          </cell>
          <cell r="Q4338" t="str">
            <v>EMPRESA ASOCIATIVA DE TRABAJO</v>
          </cell>
          <cell r="R4338" t="str">
            <v>ORGANIZACION AUTORIZADA</v>
          </cell>
        </row>
        <row r="4339">
          <cell r="A4339">
            <v>63815</v>
          </cell>
          <cell r="B4339" t="str">
            <v>ASOCIACION CICLO SEGURO</v>
          </cell>
          <cell r="C4339">
            <v>44816</v>
          </cell>
          <cell r="D4339" t="str">
            <v>901623303-9</v>
          </cell>
          <cell r="E4339" t="str">
            <v>OPERATIVA</v>
          </cell>
          <cell r="F4339">
            <v>44816</v>
          </cell>
          <cell r="G4339" t="str">
            <v>INSCRIPCION</v>
          </cell>
          <cell r="H4339">
            <v>44829</v>
          </cell>
          <cell r="I4339" t="str">
            <v>EDWIN IGNACIO LONDONO ARROYAVE</v>
          </cell>
          <cell r="J4339">
            <v>5001</v>
          </cell>
          <cell r="K4339" t="str">
            <v>CARRERA 76  98-54</v>
          </cell>
          <cell r="L4339" t="str">
            <v>ANTIOQUIA</v>
          </cell>
          <cell r="M4339" t="str">
            <v>MEDELLÍN</v>
          </cell>
          <cell r="N4339" t="str">
            <v>2675942  |  2675942</v>
          </cell>
          <cell r="O4339">
            <v>3013856694</v>
          </cell>
          <cell r="P4339" t="str">
            <v>asocicloseguro@hotmail.com</v>
          </cell>
          <cell r="Q4339" t="str">
            <v>SIN ANIMO DE LUCRO</v>
          </cell>
          <cell r="R4339" t="str">
            <v>ORGANIZACION AUTORIZADA</v>
          </cell>
        </row>
        <row r="4340">
          <cell r="A4340">
            <v>63855</v>
          </cell>
          <cell r="B4340" t="str">
            <v>ASOCIACION DE RECUPERADORES DE RESIDUOS SOLIDOS RECICLABLES EN LA FUENTE DE INDUSTRIA Y COMERCIO E.S.P</v>
          </cell>
          <cell r="C4340">
            <v>45026</v>
          </cell>
          <cell r="D4340" t="str">
            <v>901627707-9</v>
          </cell>
          <cell r="E4340" t="str">
            <v>OPERATIVA</v>
          </cell>
          <cell r="F4340">
            <v>44896</v>
          </cell>
          <cell r="G4340" t="str">
            <v>ACTUALIZACION</v>
          </cell>
          <cell r="H4340">
            <v>45575</v>
          </cell>
          <cell r="I4340" t="str">
            <v>OCTAVIO  SANDOVAL ZAMBRANO</v>
          </cell>
          <cell r="J4340">
            <v>8001</v>
          </cell>
          <cell r="K4340" t="str">
            <v>CALLE 40 No. 44-39</v>
          </cell>
          <cell r="L4340" t="str">
            <v>ATLÁNTICO</v>
          </cell>
          <cell r="M4340" t="str">
            <v>BARRANQUILLA</v>
          </cell>
          <cell r="N4340" t="str">
            <v>3751000  |  0000000</v>
          </cell>
          <cell r="O4340">
            <v>3157414000</v>
          </cell>
          <cell r="P4340" t="str">
            <v>GREEMTEAMGESTIONAMBIENTAL@GMAIL.COM</v>
          </cell>
          <cell r="Q4340" t="str">
            <v>SIN ANIMO DE LUCRO</v>
          </cell>
          <cell r="R4340" t="str">
            <v>ORGANIZACION AUTORIZADA</v>
          </cell>
        </row>
        <row r="4341">
          <cell r="A4341">
            <v>63875</v>
          </cell>
          <cell r="B4341" t="str">
            <v>ASOCIACION DE RECUPERADORES RECICLO</v>
          </cell>
          <cell r="C4341">
            <v>44807</v>
          </cell>
          <cell r="D4341" t="str">
            <v>901629109-3</v>
          </cell>
          <cell r="E4341" t="str">
            <v>OPERATIVA</v>
          </cell>
          <cell r="F4341">
            <v>44805</v>
          </cell>
          <cell r="G4341" t="str">
            <v>ACTUALIZACION</v>
          </cell>
          <cell r="H4341">
            <v>45745</v>
          </cell>
          <cell r="I4341" t="str">
            <v>MIGUEL  ANGEL VILLA OROZCO</v>
          </cell>
          <cell r="J4341">
            <v>5001</v>
          </cell>
          <cell r="K4341" t="str">
            <v>Calle 48 No.60-22</v>
          </cell>
          <cell r="L4341" t="str">
            <v>ANTIOQUIA</v>
          </cell>
          <cell r="M4341" t="str">
            <v>MEDELLÍN</v>
          </cell>
          <cell r="N4341" t="str">
            <v>4953847  |  4953847</v>
          </cell>
          <cell r="O4341">
            <v>3507970945</v>
          </cell>
          <cell r="P4341" t="str">
            <v>asoreciclo@gmail.com</v>
          </cell>
          <cell r="Q4341" t="str">
            <v>SIN ANIMO DE LUCRO</v>
          </cell>
          <cell r="R4341" t="str">
            <v>ORGANIZACION AUTORIZADA</v>
          </cell>
        </row>
        <row r="4342">
          <cell r="A4342">
            <v>63894</v>
          </cell>
          <cell r="B4342" t="str">
            <v>ASOCIACION GREMIAL DE RECICLADORES DE ARAUCA</v>
          </cell>
          <cell r="C4342">
            <v>44811</v>
          </cell>
          <cell r="D4342" t="str">
            <v>901629922-5</v>
          </cell>
          <cell r="E4342" t="str">
            <v>OPERATIVA</v>
          </cell>
          <cell r="F4342">
            <v>44774</v>
          </cell>
          <cell r="G4342" t="str">
            <v>ACTUALIZACION</v>
          </cell>
          <cell r="H4342">
            <v>45020</v>
          </cell>
          <cell r="I4342" t="str">
            <v>SINDY MAYERLY ORTEGA QUINTERO</v>
          </cell>
          <cell r="J4342">
            <v>81065</v>
          </cell>
          <cell r="K4342" t="str">
            <v>CR 4 A # 13 - 37</v>
          </cell>
          <cell r="L4342" t="str">
            <v>ARAUCA</v>
          </cell>
          <cell r="M4342" t="str">
            <v>ARAUQUITA</v>
          </cell>
          <cell r="N4342" t="str">
            <v>0000000  |  0000000</v>
          </cell>
          <cell r="O4342">
            <v>3114891900</v>
          </cell>
          <cell r="P4342" t="str">
            <v>ARECICLARARAUCA@GMAIL.COM</v>
          </cell>
          <cell r="Q4342" t="str">
            <v>SIN ANIMO DE LUCRO</v>
          </cell>
          <cell r="R4342" t="str">
            <v>ORGANIZACION AUTORIZADA</v>
          </cell>
        </row>
        <row r="4343">
          <cell r="A4343">
            <v>63915</v>
          </cell>
          <cell r="B4343" t="str">
            <v>ASOCIACION  DE  RECICLADORES  LAS CUATRO R.R.R.R.  ESP</v>
          </cell>
          <cell r="C4343">
            <v>44844</v>
          </cell>
          <cell r="D4343" t="str">
            <v>901622805-1</v>
          </cell>
          <cell r="E4343" t="str">
            <v>OPERATIVA</v>
          </cell>
          <cell r="F4343">
            <v>44785</v>
          </cell>
          <cell r="G4343" t="str">
            <v>ACTUALIZACION</v>
          </cell>
          <cell r="H4343">
            <v>45707</v>
          </cell>
          <cell r="I4343" t="str">
            <v>JOHN ALEXANDER ROCHA LUGO</v>
          </cell>
          <cell r="J4343">
            <v>11001</v>
          </cell>
          <cell r="K4343" t="str">
            <v>Cl  9  Sur  # 1 C 64 Este B</v>
          </cell>
          <cell r="L4343" t="str">
            <v>BOGOTÁ, D.C.</v>
          </cell>
          <cell r="M4343" t="str">
            <v>BOGOTA, D.C.</v>
          </cell>
          <cell r="N4343" t="str">
            <v>0000000  |  0000000</v>
          </cell>
          <cell r="O4343">
            <v>3008014161</v>
          </cell>
          <cell r="P4343" t="str">
            <v>asociacionlas4rrrr@gmail.com</v>
          </cell>
          <cell r="Q4343" t="str">
            <v>SIN ANIMO DE LUCRO</v>
          </cell>
          <cell r="R4343" t="str">
            <v>ORGANIZACION AUTORIZADA</v>
          </cell>
        </row>
        <row r="4344">
          <cell r="A4344">
            <v>63916</v>
          </cell>
          <cell r="B4344" t="str">
            <v>ASOCIACION DE RECUPERADORES LA HEROICA DE BOLIVAR</v>
          </cell>
          <cell r="C4344">
            <v>44810</v>
          </cell>
          <cell r="D4344" t="str">
            <v>901630264-9</v>
          </cell>
          <cell r="E4344" t="str">
            <v>OPERATIVA</v>
          </cell>
          <cell r="F4344">
            <v>44804</v>
          </cell>
          <cell r="G4344" t="str">
            <v>ACTUALIZACION</v>
          </cell>
          <cell r="H4344">
            <v>45707</v>
          </cell>
          <cell r="I4344" t="str">
            <v>IVO ROSSY DIAZ BRUN</v>
          </cell>
          <cell r="J4344">
            <v>13001</v>
          </cell>
          <cell r="K4344" t="str">
            <v>NELSON MANDELA SECTOR VILLA GLORIA MZ 9 LOTE 5</v>
          </cell>
          <cell r="L4344" t="str">
            <v>BOLÍVAR</v>
          </cell>
          <cell r="M4344" t="str">
            <v>CARTAGENA DE INDIAS</v>
          </cell>
          <cell r="N4344" t="str">
            <v>0000000  |  0000000</v>
          </cell>
          <cell r="O4344">
            <v>3006571704</v>
          </cell>
          <cell r="P4344" t="str">
            <v>ASORHEROICACG@GMAIL.COM</v>
          </cell>
          <cell r="Q4344" t="str">
            <v>SIN ANIMO DE LUCRO</v>
          </cell>
          <cell r="R4344" t="str">
            <v>ORGANIZACION AUTORIZADA</v>
          </cell>
        </row>
        <row r="4345">
          <cell r="A4345">
            <v>63917</v>
          </cell>
          <cell r="B4345" t="str">
            <v>ASOCIACIÓN DE RECICLADORES SI RECICLÓ VIVO E.S.P</v>
          </cell>
          <cell r="C4345">
            <v>44865</v>
          </cell>
          <cell r="D4345" t="str">
            <v>901622840-8</v>
          </cell>
          <cell r="E4345" t="str">
            <v>OPERATIVA</v>
          </cell>
          <cell r="F4345">
            <v>44785</v>
          </cell>
          <cell r="G4345" t="str">
            <v>ACTUALIZACION</v>
          </cell>
          <cell r="H4345">
            <v>45406</v>
          </cell>
          <cell r="I4345" t="str">
            <v>MARINA PULIDO  CASTRO</v>
          </cell>
          <cell r="J4345">
            <v>11001</v>
          </cell>
          <cell r="K4345" t="str">
            <v>CL 40 F SUR 81 H</v>
          </cell>
          <cell r="L4345" t="str">
            <v>BOGOTÁ, D.C.</v>
          </cell>
          <cell r="M4345" t="str">
            <v>BOGOTA, D.C.</v>
          </cell>
          <cell r="N4345" t="str">
            <v>0000000  |  0000000</v>
          </cell>
          <cell r="O4345">
            <v>3204811771</v>
          </cell>
          <cell r="P4345" t="str">
            <v>sireciclovivoesp@gmail.com</v>
          </cell>
          <cell r="Q4345" t="str">
            <v>SIN ANIMO DE LUCRO</v>
          </cell>
          <cell r="R4345" t="str">
            <v>ORGANIZACION AUTORIZADA</v>
          </cell>
        </row>
        <row r="4346">
          <cell r="A4346">
            <v>63974</v>
          </cell>
          <cell r="B4346" t="str">
            <v>RECYCLE COLOMBIA SAS ESP</v>
          </cell>
          <cell r="C4346">
            <v>44886</v>
          </cell>
          <cell r="D4346" t="str">
            <v>901533974-4</v>
          </cell>
          <cell r="E4346" t="str">
            <v>OPERATIVA</v>
          </cell>
          <cell r="F4346">
            <v>44550</v>
          </cell>
          <cell r="G4346" t="str">
            <v>ACTUALIZACION</v>
          </cell>
          <cell r="H4346">
            <v>45036</v>
          </cell>
          <cell r="I4346" t="str">
            <v>CARLOS EDUARDO  MARIN DUQUE</v>
          </cell>
          <cell r="J4346">
            <v>11001</v>
          </cell>
          <cell r="K4346" t="str">
            <v>Carrera 12 B 56 52 Sur</v>
          </cell>
          <cell r="L4346" t="str">
            <v>BOGOTÁ, D.C.</v>
          </cell>
          <cell r="M4346" t="str">
            <v>BOGOTA, D.C.</v>
          </cell>
          <cell r="N4346" t="str">
            <v>3003618  |  3234374</v>
          </cell>
          <cell r="O4346">
            <v>3234374960</v>
          </cell>
          <cell r="P4346" t="str">
            <v>gerencia@recyclecol.com</v>
          </cell>
          <cell r="Q4346" t="str">
            <v>SOCIEDAD POR ACCIONES SIMPLIFICADA</v>
          </cell>
          <cell r="R4346" t="str">
            <v>SOCIEDADES (EMPRESA DE SERVICIOS PUBLICOS)</v>
          </cell>
        </row>
        <row r="4347">
          <cell r="A4347">
            <v>63975</v>
          </cell>
          <cell r="B4347" t="str">
            <v>ASOCIACIÓN TRANSFORMANDO VIDA POR BURITICA</v>
          </cell>
          <cell r="C4347">
            <v>44875</v>
          </cell>
          <cell r="D4347" t="str">
            <v>901533945-0</v>
          </cell>
          <cell r="E4347" t="str">
            <v>OPERATIVA</v>
          </cell>
          <cell r="F4347">
            <v>44473</v>
          </cell>
          <cell r="G4347" t="str">
            <v>ACTUALIZACION</v>
          </cell>
          <cell r="H4347">
            <v>45079</v>
          </cell>
          <cell r="I4347" t="str">
            <v xml:space="preserve">OSCAR SANTIAGO PIRACHICAN  MORENO </v>
          </cell>
          <cell r="J4347">
            <v>5113</v>
          </cell>
          <cell r="K4347" t="str">
            <v>calle 8 3 168 Calle El Chispero</v>
          </cell>
          <cell r="L4347" t="str">
            <v>ANTIOQUIA</v>
          </cell>
          <cell r="M4347" t="str">
            <v>BURITICÁ</v>
          </cell>
          <cell r="N4347" t="str">
            <v>3153045  |  3151943</v>
          </cell>
          <cell r="O4347">
            <v>3153045194</v>
          </cell>
          <cell r="P4347" t="str">
            <v>dirtransformandovida@gmail.com</v>
          </cell>
          <cell r="Q4347" t="str">
            <v>SIN ANIMO DE LUCRO</v>
          </cell>
          <cell r="R4347" t="str">
            <v>ORGANIZACION AUTORIZADA</v>
          </cell>
        </row>
        <row r="4348">
          <cell r="A4348">
            <v>64014</v>
          </cell>
          <cell r="B4348" t="str">
            <v>ASOCIACION DE RECUPERADORES AMBAR</v>
          </cell>
          <cell r="C4348">
            <v>44899</v>
          </cell>
          <cell r="D4348" t="str">
            <v>901632326-6</v>
          </cell>
          <cell r="E4348" t="str">
            <v>OPERATIVA</v>
          </cell>
          <cell r="F4348">
            <v>44824</v>
          </cell>
          <cell r="G4348" t="str">
            <v>ACTUALIZACION</v>
          </cell>
          <cell r="H4348">
            <v>45741</v>
          </cell>
          <cell r="I4348" t="str">
            <v>NAYELI HORTUA ACEVEDO</v>
          </cell>
          <cell r="J4348">
            <v>25290</v>
          </cell>
          <cell r="K4348" t="str">
            <v>CL 22 1 54</v>
          </cell>
          <cell r="L4348" t="str">
            <v>CUNDINAMARCA</v>
          </cell>
          <cell r="M4348" t="str">
            <v>FUSAGASUGA</v>
          </cell>
          <cell r="N4348" t="str">
            <v>4503262  |  4503262</v>
          </cell>
          <cell r="O4348">
            <v>3115082042</v>
          </cell>
          <cell r="P4348" t="str">
            <v>ambarasociacionderecuperadores@gmail.com</v>
          </cell>
          <cell r="Q4348" t="str">
            <v>SIN ANIMO DE LUCRO</v>
          </cell>
          <cell r="R4348" t="str">
            <v>ORGANIZACION AUTORIZADA</v>
          </cell>
        </row>
        <row r="4349">
          <cell r="A4349">
            <v>64054</v>
          </cell>
          <cell r="B4349" t="str">
            <v>ASOCIACION DE RECUPERADORES AMBIENTALES DE BOYACA</v>
          </cell>
          <cell r="C4349">
            <v>44832</v>
          </cell>
          <cell r="D4349" t="str">
            <v>901634249-6</v>
          </cell>
          <cell r="E4349" t="str">
            <v>OPERATIVA</v>
          </cell>
          <cell r="F4349">
            <v>44811</v>
          </cell>
          <cell r="G4349" t="str">
            <v>INSCRIPCION</v>
          </cell>
          <cell r="H4349">
            <v>44894</v>
          </cell>
          <cell r="I4349" t="str">
            <v>OLGA YANETH RUIZ GARCIA</v>
          </cell>
          <cell r="J4349">
            <v>15001</v>
          </cell>
          <cell r="K4349" t="str">
            <v>CR 14 # 3 - 10 SUR</v>
          </cell>
          <cell r="L4349" t="str">
            <v>BOYACÁ</v>
          </cell>
          <cell r="M4349" t="str">
            <v>TUNJA</v>
          </cell>
          <cell r="N4349" t="str">
            <v>0000000  |  0000000</v>
          </cell>
          <cell r="O4349">
            <v>3142305621</v>
          </cell>
          <cell r="P4349" t="str">
            <v>ASO.ASORAB1@GMAIL.COM</v>
          </cell>
          <cell r="Q4349" t="str">
            <v>SIN ANIMO DE LUCRO</v>
          </cell>
          <cell r="R4349" t="str">
            <v>ORGANIZACION AUTORIZADA</v>
          </cell>
        </row>
        <row r="4350">
          <cell r="A4350">
            <v>64114</v>
          </cell>
          <cell r="B4350" t="str">
            <v>ASOCIACION DE RECICLADORES BIOVIDA VILLANUEVA</v>
          </cell>
          <cell r="C4350">
            <v>44824</v>
          </cell>
          <cell r="D4350" t="str">
            <v>901633686-7</v>
          </cell>
          <cell r="E4350" t="str">
            <v>OPERATIVA</v>
          </cell>
          <cell r="F4350">
            <v>44690</v>
          </cell>
          <cell r="G4350" t="str">
            <v>ACTUALIZACION</v>
          </cell>
          <cell r="H4350">
            <v>45667</v>
          </cell>
          <cell r="I4350" t="str">
            <v>YEISICA MARLOY SOSSA RODRIGUEZ</v>
          </cell>
          <cell r="J4350">
            <v>85440</v>
          </cell>
          <cell r="K4350" t="str">
            <v>Cl 7 no. 13 - 57 - Progreso</v>
          </cell>
          <cell r="L4350" t="str">
            <v>CASANARE</v>
          </cell>
          <cell r="M4350" t="str">
            <v>VILLANUEVA</v>
          </cell>
          <cell r="N4350" t="str">
            <v>3046755  |  3229561</v>
          </cell>
          <cell r="O4350">
            <v>3046755260</v>
          </cell>
          <cell r="P4350" t="str">
            <v>biovidareciclaje22@gmail.com</v>
          </cell>
          <cell r="Q4350" t="str">
            <v>SIN ANIMO DE LUCRO</v>
          </cell>
          <cell r="R4350" t="str">
            <v>ORGANIZACION AUTORIZADA</v>
          </cell>
        </row>
        <row r="4351">
          <cell r="A4351">
            <v>64154</v>
          </cell>
          <cell r="B4351" t="str">
            <v>ASOCIACION DE RECUPERADORES AMBIENTALES RECICLATEK</v>
          </cell>
          <cell r="C4351">
            <v>44825</v>
          </cell>
          <cell r="D4351" t="str">
            <v>901631314-3</v>
          </cell>
          <cell r="E4351" t="str">
            <v>OPERATIVA</v>
          </cell>
          <cell r="F4351">
            <v>44824</v>
          </cell>
          <cell r="G4351" t="str">
            <v>ACTUALIZACION</v>
          </cell>
          <cell r="H4351">
            <v>45526</v>
          </cell>
          <cell r="I4351" t="str">
            <v>DEYCYD JOHANA HERNANDEZ SUAREZ</v>
          </cell>
          <cell r="J4351">
            <v>25290</v>
          </cell>
          <cell r="K4351" t="str">
            <v>CL 2 6 71</v>
          </cell>
          <cell r="L4351" t="str">
            <v>CUNDINAMARCA</v>
          </cell>
          <cell r="M4351" t="str">
            <v>FUSAGASUGA</v>
          </cell>
          <cell r="N4351" t="str">
            <v>2901914  |  2901914</v>
          </cell>
          <cell r="O4351">
            <v>3147631189</v>
          </cell>
          <cell r="P4351" t="str">
            <v>reciclatekasociacion@gmail.com</v>
          </cell>
          <cell r="Q4351" t="str">
            <v>SIN ANIMO DE LUCRO</v>
          </cell>
          <cell r="R4351" t="str">
            <v>ORGANIZACION AUTORIZADA</v>
          </cell>
        </row>
        <row r="4352">
          <cell r="A4352">
            <v>64195</v>
          </cell>
          <cell r="B4352" t="str">
            <v>Corporación Structuras y Soluciones Ambientales de Occidente</v>
          </cell>
          <cell r="C4352">
            <v>44827</v>
          </cell>
          <cell r="D4352" t="str">
            <v>901031417-9</v>
          </cell>
          <cell r="E4352" t="str">
            <v>OPERATIVA</v>
          </cell>
          <cell r="F4352">
            <v>43222</v>
          </cell>
          <cell r="G4352" t="str">
            <v>ACTUALIZACION</v>
          </cell>
          <cell r="H4352">
            <v>45408</v>
          </cell>
          <cell r="I4352" t="str">
            <v>GUILLERMO ALBERTO URBANO BURBANO</v>
          </cell>
          <cell r="J4352">
            <v>19001</v>
          </cell>
          <cell r="K4352" t="str">
            <v>Calle 12#8-31</v>
          </cell>
          <cell r="L4352" t="str">
            <v>CAUCA</v>
          </cell>
          <cell r="M4352" t="str">
            <v>POPAYAN</v>
          </cell>
          <cell r="N4352" t="str">
            <v>8333489  |  8333489</v>
          </cell>
          <cell r="O4352">
            <v>3155621788</v>
          </cell>
          <cell r="P4352" t="str">
            <v>ssaoestructuras@gmail.com</v>
          </cell>
          <cell r="Q4352" t="str">
            <v>CORPORACION</v>
          </cell>
          <cell r="R4352" t="str">
            <v>ORGANIZACION AUTORIZADA</v>
          </cell>
        </row>
        <row r="4353">
          <cell r="A4353">
            <v>64214</v>
          </cell>
          <cell r="B4353" t="str">
            <v xml:space="preserve">ASOCIACION DE RECICLADORES PRESERVANDO SEMILLAS DE VIDA </v>
          </cell>
          <cell r="C4353">
            <v>44859</v>
          </cell>
          <cell r="D4353" t="str">
            <v>901628301-7</v>
          </cell>
          <cell r="E4353" t="str">
            <v>OPERATIVA</v>
          </cell>
          <cell r="F4353">
            <v>44803</v>
          </cell>
          <cell r="G4353" t="str">
            <v>ACTUALIZACION</v>
          </cell>
          <cell r="H4353">
            <v>45706</v>
          </cell>
          <cell r="I4353" t="str">
            <v>LUZ MARIBELCY SANTANA RIANO</v>
          </cell>
          <cell r="J4353">
            <v>11001</v>
          </cell>
          <cell r="K4353" t="str">
            <v>CALLE 62 SUR 82 A 11</v>
          </cell>
          <cell r="L4353" t="str">
            <v>BOGOTÁ, D.C.</v>
          </cell>
          <cell r="M4353" t="str">
            <v>BOGOTA, D.C.</v>
          </cell>
          <cell r="N4353" t="str">
            <v>3209247  |  3168011</v>
          </cell>
          <cell r="O4353">
            <v>3168011675</v>
          </cell>
          <cell r="P4353" t="str">
            <v>preservandosemillasdevida@gmail.com</v>
          </cell>
          <cell r="Q4353" t="str">
            <v>SIN ANIMO DE LUCRO</v>
          </cell>
          <cell r="R4353" t="str">
            <v>ORGANIZACION AUTORIZADA</v>
          </cell>
        </row>
        <row r="4354">
          <cell r="A4354">
            <v>64235</v>
          </cell>
          <cell r="B4354" t="str">
            <v>ASOCIACION DE RECICLAJES TAMO</v>
          </cell>
          <cell r="C4354">
            <v>44869</v>
          </cell>
          <cell r="D4354" t="str">
            <v>901636113-2</v>
          </cell>
          <cell r="E4354" t="str">
            <v>OPERATIVA</v>
          </cell>
          <cell r="F4354">
            <v>44825</v>
          </cell>
          <cell r="G4354" t="str">
            <v>ACTUALIZACION</v>
          </cell>
          <cell r="H4354">
            <v>45709</v>
          </cell>
          <cell r="I4354" t="str">
            <v>ANDRES MARQUEZ DIAZ</v>
          </cell>
          <cell r="J4354">
            <v>8758</v>
          </cell>
          <cell r="K4354" t="str">
            <v>CL 30 # 5 - 122</v>
          </cell>
          <cell r="L4354" t="str">
            <v>ATLÁNTICO</v>
          </cell>
          <cell r="M4354" t="str">
            <v>SOLEDAD</v>
          </cell>
          <cell r="N4354" t="str">
            <v>4041092  |  4041092</v>
          </cell>
          <cell r="O4354">
            <v>3244635425</v>
          </cell>
          <cell r="P4354" t="str">
            <v>tamocompany1@gmail.com</v>
          </cell>
          <cell r="Q4354" t="str">
            <v>SIN ANIMO DE LUCRO</v>
          </cell>
          <cell r="R4354" t="str">
            <v>ORGANIZACION AUTORIZADA</v>
          </cell>
        </row>
        <row r="4355">
          <cell r="A4355">
            <v>64295</v>
          </cell>
          <cell r="B4355" t="str">
            <v>AGUASMARADENTROESPSAS</v>
          </cell>
          <cell r="C4355">
            <v>44883</v>
          </cell>
          <cell r="D4355" t="str">
            <v>901633590-9</v>
          </cell>
          <cell r="E4355" t="str">
            <v>OPERATIVA</v>
          </cell>
          <cell r="F4355">
            <v>44819</v>
          </cell>
          <cell r="G4355" t="str">
            <v>ACTUALIZACION</v>
          </cell>
          <cell r="H4355">
            <v>45278</v>
          </cell>
          <cell r="I4355" t="str">
            <v>MYRIAM ADRIANA VARON PEALOSA</v>
          </cell>
          <cell r="J4355">
            <v>11001</v>
          </cell>
          <cell r="K4355" t="str">
            <v>Cl 79 No. 8-38</v>
          </cell>
          <cell r="L4355" t="str">
            <v>BOGOTÁ, D.C.</v>
          </cell>
          <cell r="M4355" t="str">
            <v>BOGOTA, D.C.</v>
          </cell>
          <cell r="N4355" t="str">
            <v>6017944  |  6017944</v>
          </cell>
          <cell r="O4355">
            <v>3175008822</v>
          </cell>
          <cell r="P4355" t="str">
            <v>avaron@ecredit.com.co</v>
          </cell>
          <cell r="Q4355" t="str">
            <v>SOCIEDAD POR ACCIONES SIMPLIFICADA</v>
          </cell>
          <cell r="R4355" t="str">
            <v>SOCIEDADES (EMPRESA DE SERVICIOS PUBLICOS)</v>
          </cell>
        </row>
        <row r="4356">
          <cell r="A4356">
            <v>64296</v>
          </cell>
          <cell r="B4356" t="str">
            <v>SOLUCIONES EN SERVICIOS PUBLICOS COLOMBIA S.A.S E.S.P.</v>
          </cell>
          <cell r="C4356">
            <v>45253</v>
          </cell>
          <cell r="D4356" t="str">
            <v>901638719-4</v>
          </cell>
          <cell r="E4356" t="str">
            <v>OPERATIVA</v>
          </cell>
          <cell r="F4356">
            <v>45231</v>
          </cell>
          <cell r="G4356" t="str">
            <v>ACTUALIZACION</v>
          </cell>
          <cell r="H4356">
            <v>45363</v>
          </cell>
          <cell r="I4356" t="str">
            <v>MIGUEL ANGEL ENDO PEREZ</v>
          </cell>
          <cell r="J4356">
            <v>76364</v>
          </cell>
          <cell r="K4356" t="str">
            <v>la Carrera 10 # 1 – 01, local 1</v>
          </cell>
          <cell r="L4356" t="str">
            <v>VALLE DEL CAUCA</v>
          </cell>
          <cell r="M4356" t="str">
            <v>JAMUNDI</v>
          </cell>
          <cell r="N4356" t="str">
            <v>3014909  |  3014909</v>
          </cell>
          <cell r="O4356">
            <v>3014909082</v>
          </cell>
          <cell r="P4356" t="str">
            <v>solusercol@gmail.com</v>
          </cell>
          <cell r="Q4356" t="str">
            <v>SOCIEDAD POR ACCIONES SIMPLIFICADA</v>
          </cell>
          <cell r="R4356" t="str">
            <v>SOCIEDADES (EMPRESA DE SERVICIOS PUBLICOS)</v>
          </cell>
        </row>
        <row r="4357">
          <cell r="A4357">
            <v>64315</v>
          </cell>
          <cell r="B4357" t="str">
            <v xml:space="preserve">CORPORACION ECORENOVAR DE LA COSTA </v>
          </cell>
          <cell r="C4357">
            <v>44880</v>
          </cell>
          <cell r="D4357" t="str">
            <v>901637391-8</v>
          </cell>
          <cell r="E4357" t="str">
            <v>OPERATIVA</v>
          </cell>
          <cell r="F4357">
            <v>44830</v>
          </cell>
          <cell r="G4357" t="str">
            <v>ACTUALIZACION</v>
          </cell>
          <cell r="H4357">
            <v>44985</v>
          </cell>
          <cell r="I4357" t="str">
            <v>RAUL ANDREY TORRES GARCIA</v>
          </cell>
          <cell r="J4357">
            <v>8758</v>
          </cell>
          <cell r="K4357" t="str">
            <v>Calle 13 No. 50 Sur - 390</v>
          </cell>
          <cell r="L4357" t="str">
            <v>ATLÁNTICO</v>
          </cell>
          <cell r="M4357" t="str">
            <v>SOLEDAD</v>
          </cell>
          <cell r="N4357" t="str">
            <v>3042272  |  3042272</v>
          </cell>
          <cell r="O4357">
            <v>3042272168</v>
          </cell>
          <cell r="P4357" t="str">
            <v>ecorenovardelacosta@gmail.com</v>
          </cell>
          <cell r="Q4357" t="str">
            <v>SIN ANIMO DE LUCRO</v>
          </cell>
          <cell r="R4357" t="str">
            <v>ORGANIZACION AUTORIZADA</v>
          </cell>
        </row>
        <row r="4358">
          <cell r="A4358">
            <v>64335</v>
          </cell>
          <cell r="B4358" t="str">
            <v>asociacion limpiando eloxigeno</v>
          </cell>
          <cell r="C4358">
            <v>44837</v>
          </cell>
          <cell r="D4358" t="str">
            <v>901629143-4</v>
          </cell>
          <cell r="E4358" t="str">
            <v>OPERATIVA</v>
          </cell>
          <cell r="F4358">
            <v>44805</v>
          </cell>
          <cell r="G4358" t="str">
            <v>ACTUALIZACION</v>
          </cell>
          <cell r="H4358">
            <v>45496</v>
          </cell>
          <cell r="I4358" t="str">
            <v xml:space="preserve">LEO EDUARDO RIVEROS VARGAS </v>
          </cell>
          <cell r="J4358">
            <v>25754</v>
          </cell>
          <cell r="K4358" t="str">
            <v xml:space="preserve">calle 4 sur 11 c 47 ducales </v>
          </cell>
          <cell r="L4358" t="str">
            <v>CUNDINAMARCA</v>
          </cell>
          <cell r="M4358" t="str">
            <v>SOACHA</v>
          </cell>
          <cell r="N4358" t="str">
            <v>0000000  |  0000000</v>
          </cell>
          <cell r="O4358">
            <v>3174395151</v>
          </cell>
          <cell r="P4358" t="str">
            <v>asociacionasleo@gmail.com</v>
          </cell>
          <cell r="Q4358" t="str">
            <v>SIN ANIMO DE LUCRO</v>
          </cell>
          <cell r="R4358" t="str">
            <v>ORGANIZACION AUTORIZADA</v>
          </cell>
        </row>
        <row r="4359">
          <cell r="A4359">
            <v>64355</v>
          </cell>
          <cell r="B4359" t="str">
            <v>EMPRESA OFICIAL DE SERVICIOS PUBLICOS DEL DISTRITO DE SANTA CRUZ DE MOMPOX</v>
          </cell>
          <cell r="C4359">
            <v>44887</v>
          </cell>
          <cell r="D4359" t="str">
            <v>901625180-9</v>
          </cell>
          <cell r="E4359" t="str">
            <v>OPERATIVA</v>
          </cell>
          <cell r="F4359">
            <v>44805</v>
          </cell>
          <cell r="G4359" t="str">
            <v>ACTUALIZACION</v>
          </cell>
          <cell r="H4359">
            <v>45369</v>
          </cell>
          <cell r="I4359" t="str">
            <v>CAMILO JOSE ARDILA PACHECO</v>
          </cell>
          <cell r="J4359">
            <v>13468</v>
          </cell>
          <cell r="K4359" t="str">
            <v>CALLE 2 18 B 21</v>
          </cell>
          <cell r="L4359" t="str">
            <v>BOLÍVAR</v>
          </cell>
          <cell r="M4359" t="str">
            <v>MOMPOS</v>
          </cell>
          <cell r="N4359" t="str">
            <v>3045608  |  3045608</v>
          </cell>
          <cell r="O4359">
            <v>3045608522</v>
          </cell>
          <cell r="P4359" t="str">
            <v>acuamompoxsasesp@gmail.com</v>
          </cell>
          <cell r="Q4359" t="str">
            <v>SOCIEDAD POR ACCIONES SIMPLIFICADA</v>
          </cell>
          <cell r="R4359" t="str">
            <v>SOCIEDADES (EMPRESA DE SERVICIOS PUBLICOS)</v>
          </cell>
        </row>
        <row r="4360">
          <cell r="A4360">
            <v>64357</v>
          </cell>
          <cell r="B4360" t="str">
            <v>RECICLA AMBIENTE S.A.S ESP</v>
          </cell>
          <cell r="C4360">
            <v>44943</v>
          </cell>
          <cell r="D4360" t="str">
            <v>901636994-4</v>
          </cell>
          <cell r="E4360" t="str">
            <v>OPERATIVA</v>
          </cell>
          <cell r="F4360">
            <v>44840</v>
          </cell>
          <cell r="G4360" t="str">
            <v>ACTUALIZACION</v>
          </cell>
          <cell r="H4360">
            <v>45162</v>
          </cell>
          <cell r="I4360" t="str">
            <v xml:space="preserve">JUAN MANUEL LUCENA </v>
          </cell>
          <cell r="J4360">
            <v>68547</v>
          </cell>
          <cell r="K4360" t="str">
            <v>TRANSVERSAL V - C 5 - 32 MANZANA N CALLE 192 BARRIO CATALUÃA</v>
          </cell>
          <cell r="L4360" t="str">
            <v>SANTANDER</v>
          </cell>
          <cell r="M4360" t="str">
            <v>PIEDECUESTA</v>
          </cell>
          <cell r="N4360" t="str">
            <v>6554941  |  6554941</v>
          </cell>
          <cell r="O4360">
            <v>3166119793</v>
          </cell>
          <cell r="P4360" t="str">
            <v>RECICLAMBIENTE123@GMAIL.COM</v>
          </cell>
          <cell r="Q4360" t="str">
            <v>SOCIEDAD POR ACCIONES SIMPLIFICADA</v>
          </cell>
          <cell r="R4360" t="str">
            <v>SOCIEDADES (EMPRESA DE SERVICIOS PUBLICOS)</v>
          </cell>
        </row>
        <row r="4361">
          <cell r="A4361">
            <v>64375</v>
          </cell>
          <cell r="B4361" t="str">
            <v>AQUALIA FLANDES S.A.S E.S.P.</v>
          </cell>
          <cell r="C4361">
            <v>44883</v>
          </cell>
          <cell r="D4361" t="str">
            <v>901622967-4</v>
          </cell>
          <cell r="E4361" t="str">
            <v>OPERATIVA</v>
          </cell>
          <cell r="F4361">
            <v>44835</v>
          </cell>
          <cell r="G4361" t="str">
            <v>ACTUALIZACION</v>
          </cell>
          <cell r="H4361">
            <v>45742</v>
          </cell>
          <cell r="I4361" t="str">
            <v>JOSE RAMON DIEZ-CABALLERO PASCUAL</v>
          </cell>
          <cell r="J4361">
            <v>73275</v>
          </cell>
          <cell r="K4361" t="str">
            <v>CARRERA 7 N 1D-63 LOCAL 4</v>
          </cell>
          <cell r="L4361" t="str">
            <v>TOLIMA</v>
          </cell>
          <cell r="M4361" t="str">
            <v>FLANDES</v>
          </cell>
          <cell r="N4361" t="str">
            <v>3156897  |  3156897</v>
          </cell>
          <cell r="O4361">
            <v>3156897294</v>
          </cell>
          <cell r="P4361" t="str">
            <v>suiflandes@aqualia.com</v>
          </cell>
          <cell r="Q4361" t="str">
            <v>SOCIEDAD POR ACCIONES SIMPLIFICADA</v>
          </cell>
          <cell r="R4361" t="str">
            <v>SOCIEDADES (EMPRESA DE SERVICIOS PUBLICOS)</v>
          </cell>
        </row>
        <row r="4362">
          <cell r="A4362">
            <v>64376</v>
          </cell>
          <cell r="B4362" t="str">
            <v>ASOCIACION DE RECICLADORES TRANSFORMADORES DE VIDAS</v>
          </cell>
          <cell r="C4362">
            <v>44904</v>
          </cell>
          <cell r="D4362" t="str">
            <v>901636633-0</v>
          </cell>
          <cell r="E4362" t="str">
            <v>OPERATIVA</v>
          </cell>
          <cell r="F4362">
            <v>44819</v>
          </cell>
          <cell r="G4362" t="str">
            <v>ACTUALIZACION</v>
          </cell>
          <cell r="H4362">
            <v>45378</v>
          </cell>
          <cell r="I4362" t="str">
            <v>MELQUISEDEC AGUIRRE HERNANDEZ</v>
          </cell>
          <cell r="J4362">
            <v>20011</v>
          </cell>
          <cell r="K4362" t="str">
            <v>CALLE 15b # 6-52</v>
          </cell>
          <cell r="L4362" t="str">
            <v>CESAR</v>
          </cell>
          <cell r="M4362" t="str">
            <v>AGUACHICA</v>
          </cell>
          <cell r="N4362" t="str">
            <v>3001071  |  3001071</v>
          </cell>
          <cell r="O4362">
            <v>3001071125</v>
          </cell>
          <cell r="P4362" t="str">
            <v>asotransformadoresdevidas@hotmail.com</v>
          </cell>
          <cell r="Q4362" t="str">
            <v>EMPRESA ASOCIATIVA DE TRABAJO</v>
          </cell>
          <cell r="R4362" t="str">
            <v>ORGANIZACION AUTORIZADA</v>
          </cell>
        </row>
        <row r="4363">
          <cell r="A4363">
            <v>64415</v>
          </cell>
          <cell r="B4363" t="str">
            <v>CORPORACION DE RECUPERADORES PARA EL MUNDO</v>
          </cell>
          <cell r="C4363">
            <v>44861</v>
          </cell>
          <cell r="D4363" t="str">
            <v>901640740-6</v>
          </cell>
          <cell r="E4363" t="str">
            <v>OPERATIVA</v>
          </cell>
          <cell r="F4363">
            <v>44839</v>
          </cell>
          <cell r="G4363" t="str">
            <v>ACTUALIZACION</v>
          </cell>
          <cell r="H4363">
            <v>45114</v>
          </cell>
          <cell r="I4363" t="str">
            <v>LAUREN CAROLINA RUIZ  MENDOZA</v>
          </cell>
          <cell r="J4363">
            <v>8685</v>
          </cell>
          <cell r="K4363" t="str">
            <v>KM 4 VIA SANTO TOMAS POLONUEVO</v>
          </cell>
          <cell r="L4363" t="str">
            <v>ATLÁNTICO</v>
          </cell>
          <cell r="M4363" t="str">
            <v>SANTO TOMAS</v>
          </cell>
          <cell r="N4363" t="str">
            <v>3022235  |  3022235</v>
          </cell>
          <cell r="O4363">
            <v>3045257033</v>
          </cell>
          <cell r="P4363" t="str">
            <v>corporacioncrpm@gmail.com</v>
          </cell>
          <cell r="Q4363" t="str">
            <v>SIN ANIMO DE LUCRO</v>
          </cell>
          <cell r="R4363" t="str">
            <v>ORGANIZACION AUTORIZADA</v>
          </cell>
        </row>
        <row r="4364">
          <cell r="A4364">
            <v>64476</v>
          </cell>
          <cell r="B4364" t="str">
            <v>ASOCIACION RED DE RECICLADORES ECO PUNTO</v>
          </cell>
          <cell r="C4364">
            <v>44845</v>
          </cell>
          <cell r="D4364" t="str">
            <v>901641263-9</v>
          </cell>
          <cell r="E4364" t="str">
            <v>OPERATIVA</v>
          </cell>
          <cell r="F4364">
            <v>44837</v>
          </cell>
          <cell r="G4364" t="str">
            <v>ACTUALIZACION</v>
          </cell>
          <cell r="H4364">
            <v>45587</v>
          </cell>
          <cell r="I4364" t="str">
            <v>SHANY MILENA  POLO  HERNANDEZ</v>
          </cell>
          <cell r="J4364">
            <v>23001</v>
          </cell>
          <cell r="K4364" t="str">
            <v>Cra 44 #28 - 70</v>
          </cell>
          <cell r="L4364" t="str">
            <v>CÓRDOBA</v>
          </cell>
          <cell r="M4364" t="str">
            <v>MONTERIA</v>
          </cell>
          <cell r="N4364" t="str">
            <v>7830245  |  7952279</v>
          </cell>
          <cell r="O4364">
            <v>3213450979</v>
          </cell>
          <cell r="P4364" t="str">
            <v>redecopunto@gmail.com</v>
          </cell>
          <cell r="Q4364" t="str">
            <v>EMPRESA DE ECONOMIA SOLIDARIA</v>
          </cell>
          <cell r="R4364" t="str">
            <v>ORGANIZACION AUTORIZADA</v>
          </cell>
        </row>
        <row r="4365">
          <cell r="A4365">
            <v>64477</v>
          </cell>
          <cell r="B4365" t="str">
            <v>ASOCIACION DE RECICLADORES DE OFICIO PARA EL DESARROLLO DE LA ECONOMIA CIRCULAR</v>
          </cell>
          <cell r="C4365">
            <v>44881</v>
          </cell>
          <cell r="D4365" t="str">
            <v>901640916-5</v>
          </cell>
          <cell r="E4365" t="str">
            <v>OPERATIVA</v>
          </cell>
          <cell r="F4365">
            <v>44838</v>
          </cell>
          <cell r="G4365" t="str">
            <v>ACTUALIZACION</v>
          </cell>
          <cell r="H4365">
            <v>45206</v>
          </cell>
          <cell r="I4365" t="str">
            <v>HALAN YESSID ACOSTA PEREZ</v>
          </cell>
          <cell r="J4365">
            <v>8001</v>
          </cell>
          <cell r="K4365" t="str">
            <v>CLL 33 # 33 220</v>
          </cell>
          <cell r="L4365" t="str">
            <v>ATLÁNTICO</v>
          </cell>
          <cell r="M4365" t="str">
            <v>BARRANQUILLA</v>
          </cell>
          <cell r="N4365" t="str">
            <v>3017102  |  3017102</v>
          </cell>
          <cell r="O4365">
            <v>3017102205</v>
          </cell>
          <cell r="P4365" t="str">
            <v>asociacion.acircular@gmail.com</v>
          </cell>
          <cell r="Q4365" t="str">
            <v>SIN ANIMO DE LUCRO</v>
          </cell>
          <cell r="R4365" t="str">
            <v>ORGANIZACION AUTORIZADA</v>
          </cell>
        </row>
        <row r="4366">
          <cell r="A4366">
            <v>64515</v>
          </cell>
          <cell r="B4366" t="str">
            <v>ASOCIACIÓN DE RECUPERADORES AMBIENTALES DE CASTILLA LA NUEVA</v>
          </cell>
          <cell r="C4366">
            <v>44894</v>
          </cell>
          <cell r="D4366" t="str">
            <v>901637077-1</v>
          </cell>
          <cell r="E4366" t="str">
            <v>OPERATIVA</v>
          </cell>
          <cell r="F4366">
            <v>44701</v>
          </cell>
          <cell r="G4366" t="str">
            <v>ACTUALIZACION</v>
          </cell>
          <cell r="H4366">
            <v>45742</v>
          </cell>
          <cell r="I4366" t="str">
            <v>CLAUDIA PATRICIA HERNANDEZ QUIROZ</v>
          </cell>
          <cell r="J4366">
            <v>50150</v>
          </cell>
          <cell r="K4366" t="str">
            <v xml:space="preserve">Cl 4 3 98 </v>
          </cell>
          <cell r="L4366" t="str">
            <v>META</v>
          </cell>
          <cell r="M4366" t="str">
            <v>CASTILLA LA NUEVA</v>
          </cell>
          <cell r="N4366" t="str">
            <v>3058761  |  3058761</v>
          </cell>
          <cell r="O4366">
            <v>3058761356</v>
          </cell>
          <cell r="P4366" t="str">
            <v>recuperadores2021@gmail.com</v>
          </cell>
          <cell r="Q4366" t="str">
            <v>SIN ANIMO DE LUCRO</v>
          </cell>
          <cell r="R4366" t="str">
            <v>ORGANIZACION AUTORIZADA</v>
          </cell>
        </row>
        <row r="4367">
          <cell r="A4367">
            <v>64535</v>
          </cell>
          <cell r="B4367" t="str">
            <v>CORPORACION INTERNACIONAL DE RECICLAJE</v>
          </cell>
          <cell r="C4367">
            <v>44881</v>
          </cell>
          <cell r="D4367" t="str">
            <v>901634938-2</v>
          </cell>
          <cell r="E4367" t="str">
            <v>OPERATIVA</v>
          </cell>
          <cell r="F4367">
            <v>44835</v>
          </cell>
          <cell r="G4367" t="str">
            <v>ACTUALIZACION</v>
          </cell>
          <cell r="H4367">
            <v>45490</v>
          </cell>
          <cell r="I4367" t="str">
            <v>MIGUEL ANGELL MONROY  VIZCAINO</v>
          </cell>
          <cell r="J4367">
            <v>8001</v>
          </cell>
          <cell r="K4367" t="str">
            <v>CR 35 B No 28 - 31</v>
          </cell>
          <cell r="L4367" t="str">
            <v>ATLÁNTICO</v>
          </cell>
          <cell r="M4367" t="str">
            <v>BARRANQUILLA</v>
          </cell>
          <cell r="N4367" t="str">
            <v>3045643  |  3045643</v>
          </cell>
          <cell r="O4367">
            <v>3045643301</v>
          </cell>
          <cell r="P4367" t="str">
            <v>corinternacional2022@gmail.com</v>
          </cell>
          <cell r="Q4367" t="str">
            <v>SIN ANIMO DE LUCRO</v>
          </cell>
          <cell r="R4367" t="str">
            <v>ORGANIZACION AUTORIZADA</v>
          </cell>
        </row>
        <row r="4368">
          <cell r="A4368">
            <v>64536</v>
          </cell>
          <cell r="B4368" t="str">
            <v>ASOCIACION USUARIOS ACUEDUCTO VEREDA PAVA</v>
          </cell>
          <cell r="C4368">
            <v>45055</v>
          </cell>
          <cell r="D4368" t="str">
            <v>901581454-0</v>
          </cell>
          <cell r="E4368" t="str">
            <v>OPERATIVA</v>
          </cell>
          <cell r="F4368">
            <v>44640</v>
          </cell>
          <cell r="G4368" t="str">
            <v>ACTUALIZACION</v>
          </cell>
          <cell r="H4368">
            <v>45745</v>
          </cell>
          <cell r="I4368" t="str">
            <v>JAIME PADILLA RICARDO</v>
          </cell>
          <cell r="J4368">
            <v>13433</v>
          </cell>
          <cell r="K4368" t="str">
            <v>Carretera Principal No. 1-70</v>
          </cell>
          <cell r="L4368" t="str">
            <v>BOLÍVAR</v>
          </cell>
          <cell r="M4368" t="str">
            <v>MAHATES</v>
          </cell>
          <cell r="N4368" t="str">
            <v>0000000  |  0000000</v>
          </cell>
          <cell r="O4368">
            <v>3176044133</v>
          </cell>
          <cell r="P4368" t="str">
            <v>asoapava@gmail.com</v>
          </cell>
          <cell r="Q4368" t="str">
            <v>ASOCIACION DE USUARIOS</v>
          </cell>
          <cell r="R4368" t="str">
            <v>ORGANIZACION AUTORIZADA</v>
          </cell>
        </row>
        <row r="4369">
          <cell r="A4369">
            <v>64556</v>
          </cell>
          <cell r="B4369" t="str">
            <v>CORPORACION CONCIENCIA AMBIENTAL CTG</v>
          </cell>
          <cell r="C4369">
            <v>44908</v>
          </cell>
          <cell r="D4369" t="str">
            <v>901643054-5</v>
          </cell>
          <cell r="E4369" t="str">
            <v>OPERATIVA</v>
          </cell>
          <cell r="F4369">
            <v>44845</v>
          </cell>
          <cell r="G4369" t="str">
            <v>ACTUALIZACION</v>
          </cell>
          <cell r="H4369">
            <v>45454</v>
          </cell>
          <cell r="I4369" t="str">
            <v>ROBINSON FERNANDO OSPINA RAMIREZ</v>
          </cell>
          <cell r="J4369">
            <v>13001</v>
          </cell>
          <cell r="K4369" t="str">
            <v>DG 21 # 53-17 BOSQUE</v>
          </cell>
          <cell r="L4369" t="str">
            <v>BOLÍVAR</v>
          </cell>
          <cell r="M4369" t="str">
            <v>CARTAGENA DE INDIAS</v>
          </cell>
          <cell r="N4369" t="str">
            <v>6912286  |  6912286</v>
          </cell>
          <cell r="O4369">
            <v>3206361476</v>
          </cell>
          <cell r="P4369" t="str">
            <v>ctgcoambiental@gmail.com</v>
          </cell>
          <cell r="Q4369" t="str">
            <v>SIN ANIMO DE LUCRO</v>
          </cell>
          <cell r="R4369" t="str">
            <v>ORGANIZACION AUTORIZADA</v>
          </cell>
        </row>
        <row r="4370">
          <cell r="A4370">
            <v>64557</v>
          </cell>
          <cell r="B4370" t="str">
            <v>ASOCIACION DE RECICLADORES APROVECHANDO EL PLANETA</v>
          </cell>
          <cell r="C4370">
            <v>44845</v>
          </cell>
          <cell r="D4370" t="str">
            <v>901642490-9</v>
          </cell>
          <cell r="E4370" t="str">
            <v>OPERATIVA</v>
          </cell>
          <cell r="F4370">
            <v>44835</v>
          </cell>
          <cell r="G4370" t="str">
            <v>ACTUALIZACION</v>
          </cell>
          <cell r="H4370">
            <v>45734</v>
          </cell>
          <cell r="I4370" t="str">
            <v>JOHN ALEXANDER RAMIREZ CENDALES</v>
          </cell>
          <cell r="J4370">
            <v>11001</v>
          </cell>
          <cell r="K4370" t="str">
            <v>CALLE 130D # 104-10</v>
          </cell>
          <cell r="L4370" t="str">
            <v>BOGOTÁ, D.C.</v>
          </cell>
          <cell r="M4370" t="str">
            <v>BOGOTA, D.C.</v>
          </cell>
          <cell r="N4370" t="str">
            <v>3168190  |  3198190</v>
          </cell>
          <cell r="O4370">
            <v>3168190969</v>
          </cell>
          <cell r="P4370" t="str">
            <v>asociacionarapla@gmail.com</v>
          </cell>
          <cell r="Q4370" t="str">
            <v>SIN ANIMO DE LUCRO</v>
          </cell>
          <cell r="R4370" t="str">
            <v>ORGANIZACION AUTORIZADA</v>
          </cell>
        </row>
        <row r="4371">
          <cell r="A4371">
            <v>64575</v>
          </cell>
          <cell r="B4371" t="str">
            <v>Asociación recuperadores arbores</v>
          </cell>
          <cell r="C4371">
            <v>44957</v>
          </cell>
          <cell r="D4371" t="str">
            <v>901642349-8</v>
          </cell>
          <cell r="E4371" t="str">
            <v>OPERATIVA</v>
          </cell>
          <cell r="F4371">
            <v>44841</v>
          </cell>
          <cell r="G4371" t="str">
            <v>ACTUALIZACION</v>
          </cell>
          <cell r="H4371">
            <v>45177</v>
          </cell>
          <cell r="I4371" t="str">
            <v>MARIA ALEJANDRA TRIANA JARAMILLO</v>
          </cell>
          <cell r="J4371">
            <v>5088</v>
          </cell>
          <cell r="K4371" t="str">
            <v>Cra 58 No. 52c-110</v>
          </cell>
          <cell r="L4371" t="str">
            <v>ANTIOQUIA</v>
          </cell>
          <cell r="M4371" t="str">
            <v>BELLO</v>
          </cell>
          <cell r="N4371" t="str">
            <v>6119242  |  6119242</v>
          </cell>
          <cell r="O4371">
            <v>3194499646</v>
          </cell>
          <cell r="P4371" t="str">
            <v>asociacionarbores@gmail.com</v>
          </cell>
          <cell r="Q4371" t="str">
            <v>SIN ANIMO DE LUCRO</v>
          </cell>
          <cell r="R4371" t="str">
            <v>ORGANIZACION AUTORIZADA</v>
          </cell>
        </row>
        <row r="4372">
          <cell r="A4372">
            <v>64595</v>
          </cell>
          <cell r="B4372" t="str">
            <v>ASOCIACION GREMIAL POR EL AMBIENTE SAS</v>
          </cell>
          <cell r="C4372">
            <v>44927</v>
          </cell>
          <cell r="D4372" t="str">
            <v>901642570-1</v>
          </cell>
          <cell r="E4372" t="str">
            <v>OPERATIVA</v>
          </cell>
          <cell r="F4372">
            <v>44791</v>
          </cell>
          <cell r="G4372" t="str">
            <v>INSCRIPCION</v>
          </cell>
          <cell r="H4372">
            <v>44942</v>
          </cell>
          <cell r="I4372" t="str">
            <v>ROSALBA MENESES ABAHONZA</v>
          </cell>
          <cell r="J4372">
            <v>52001</v>
          </cell>
          <cell r="K4372" t="str">
            <v>CALLE 12 E Nro. 4 - 90</v>
          </cell>
          <cell r="L4372" t="str">
            <v>NARIÑO</v>
          </cell>
          <cell r="M4372" t="str">
            <v>PASTO</v>
          </cell>
          <cell r="N4372" t="str">
            <v>0000000  |  0000000</v>
          </cell>
          <cell r="O4372">
            <v>3122141287</v>
          </cell>
          <cell r="P4372" t="str">
            <v>porelambientea@gmail.com</v>
          </cell>
          <cell r="Q4372" t="str">
            <v>SOCIEDAD POR ACCIONES SIMPLIFICADA</v>
          </cell>
          <cell r="R4372" t="str">
            <v>SOCIEDADES (EMPRESA DE SERVICIOS PUBLICOS)</v>
          </cell>
        </row>
        <row r="4373">
          <cell r="A4373">
            <v>64636</v>
          </cell>
          <cell r="B4373" t="str">
            <v>EMPRESA DE SERVICIOS PUBLICOS DOMICILIARIOS DE ACUEDUCTO ALCANTARILLADO Y ASEO DE RIOBLANCO SAS ESP</v>
          </cell>
          <cell r="C4373">
            <v>44910</v>
          </cell>
          <cell r="D4373" t="str">
            <v>901545452-3</v>
          </cell>
          <cell r="E4373" t="str">
            <v>OPERATIVA</v>
          </cell>
          <cell r="F4373">
            <v>44805</v>
          </cell>
          <cell r="G4373" t="str">
            <v>ACTUALIZACION</v>
          </cell>
          <cell r="H4373">
            <v>45490</v>
          </cell>
          <cell r="I4373" t="str">
            <v>JOSE HERNAN RODRIGUEZ  GUZMAN</v>
          </cell>
          <cell r="J4373">
            <v>73616</v>
          </cell>
          <cell r="K4373" t="str">
            <v>Cl 3a nro. 4-31 Brr centro</v>
          </cell>
          <cell r="L4373" t="str">
            <v>TOLIMA</v>
          </cell>
          <cell r="M4373" t="str">
            <v>RIOBLANCO</v>
          </cell>
          <cell r="N4373" t="str">
            <v>3124281  |  3124281</v>
          </cell>
          <cell r="O4373">
            <v>3172209539</v>
          </cell>
          <cell r="P4373" t="str">
            <v>contactenos@acuaario-tolima.gov.co</v>
          </cell>
          <cell r="Q4373" t="str">
            <v>SOCIEDAD POR ACCIONES SIMPLIFICADA</v>
          </cell>
          <cell r="R4373" t="str">
            <v>SOCIEDADES (EMPRESA DE SERVICIOS PUBLICOS)</v>
          </cell>
        </row>
        <row r="4374">
          <cell r="A4374">
            <v>64675</v>
          </cell>
          <cell r="B4374" t="str">
            <v>ASOCIACION DE RECUPERADORES FUTURO VERDE</v>
          </cell>
          <cell r="C4374">
            <v>44852</v>
          </cell>
          <cell r="D4374" t="str">
            <v>901643397-6</v>
          </cell>
          <cell r="E4374" t="str">
            <v>OPERATIVA</v>
          </cell>
          <cell r="F4374">
            <v>44839</v>
          </cell>
          <cell r="G4374" t="str">
            <v>ACTUALIZACION</v>
          </cell>
          <cell r="H4374">
            <v>45133</v>
          </cell>
          <cell r="I4374" t="str">
            <v>NUBIA VANESSA MONTOYA GIRALDO</v>
          </cell>
          <cell r="J4374">
            <v>5088</v>
          </cell>
          <cell r="K4374" t="str">
            <v>calle 21 cra 78-53</v>
          </cell>
          <cell r="L4374" t="str">
            <v>ANTIOQUIA</v>
          </cell>
          <cell r="M4374" t="str">
            <v>BELLO</v>
          </cell>
          <cell r="N4374" t="str">
            <v>4527261  |  5069138</v>
          </cell>
          <cell r="O4374">
            <v>3043416277</v>
          </cell>
          <cell r="P4374" t="str">
            <v>asofuturoverde@hotmail.com</v>
          </cell>
          <cell r="Q4374" t="str">
            <v>EMPRESA ASOCIATIVA DE TRABAJO</v>
          </cell>
          <cell r="R4374" t="str">
            <v>ORGANIZACION AUTORIZADA</v>
          </cell>
        </row>
        <row r="4375">
          <cell r="A4375">
            <v>64676</v>
          </cell>
          <cell r="B4375" t="str">
            <v>ASOCIACION DE RECICLADORES ECOREVERDECER</v>
          </cell>
          <cell r="C4375">
            <v>44889</v>
          </cell>
          <cell r="D4375" t="str">
            <v>901535548-9</v>
          </cell>
          <cell r="E4375" t="str">
            <v>OPERATIVA</v>
          </cell>
          <cell r="F4375">
            <v>44487</v>
          </cell>
          <cell r="G4375" t="str">
            <v>ACTUALIZACION</v>
          </cell>
          <cell r="H4375">
            <v>45743</v>
          </cell>
          <cell r="I4375" t="str">
            <v>JOHN FREDY CAMARGO MOLINA</v>
          </cell>
          <cell r="J4375">
            <v>11001</v>
          </cell>
          <cell r="K4375" t="str">
            <v>Dg 89 A Sur No. 87 08 Mj 12</v>
          </cell>
          <cell r="L4375" t="str">
            <v>BOGOTÁ, D.C.</v>
          </cell>
          <cell r="M4375" t="str">
            <v>BOGOTA, D.C.</v>
          </cell>
          <cell r="N4375" t="str">
            <v>1111111  |  1111111</v>
          </cell>
          <cell r="O4375">
            <v>3142641502</v>
          </cell>
          <cell r="P4375" t="str">
            <v>ASOCIACIONECOREVERDECER@GMAIL.COM</v>
          </cell>
          <cell r="Q4375" t="str">
            <v>SIN ANIMO DE LUCRO</v>
          </cell>
          <cell r="R4375" t="str">
            <v>ORGANIZACION AUTORIZADA</v>
          </cell>
        </row>
        <row r="4376">
          <cell r="A4376">
            <v>64695</v>
          </cell>
          <cell r="B4376" t="str">
            <v>ASOCIACIÓN DE RECUPERADORES CLEAN PLANET AA</v>
          </cell>
          <cell r="C4376">
            <v>44853</v>
          </cell>
          <cell r="D4376" t="str">
            <v>901641147-2</v>
          </cell>
          <cell r="E4376" t="str">
            <v>OPERATIVA</v>
          </cell>
          <cell r="F4376">
            <v>44827</v>
          </cell>
          <cell r="G4376" t="str">
            <v>ACTUALIZACION</v>
          </cell>
          <cell r="H4376">
            <v>45015</v>
          </cell>
          <cell r="I4376" t="str">
            <v>RICARDO DE JESUS  CARDONA GUERRERO</v>
          </cell>
          <cell r="J4376">
            <v>85001</v>
          </cell>
          <cell r="K4376" t="str">
            <v xml:space="preserve">Calle 42 N 8-81 </v>
          </cell>
          <cell r="L4376" t="str">
            <v>CASANARE</v>
          </cell>
          <cell r="M4376" t="str">
            <v>YOPAL</v>
          </cell>
          <cell r="N4376" t="str">
            <v>0000000  |  0000000</v>
          </cell>
          <cell r="O4376">
            <v>3132947798</v>
          </cell>
          <cell r="P4376" t="str">
            <v>clean.planet02@gmail.com</v>
          </cell>
          <cell r="Q4376" t="str">
            <v>SIN ANIMO DE LUCRO</v>
          </cell>
          <cell r="R4376" t="str">
            <v>ORGANIZACION AUTORIZADA</v>
          </cell>
        </row>
        <row r="4377">
          <cell r="A4377">
            <v>64775</v>
          </cell>
          <cell r="B4377" t="str">
            <v>ASOCIACION DE RECICLADORES DE OFICIO HUELLA VERDE</v>
          </cell>
          <cell r="C4377">
            <v>44883</v>
          </cell>
          <cell r="D4377" t="str">
            <v>901619987-0</v>
          </cell>
          <cell r="E4377" t="str">
            <v>OPERATIVA</v>
          </cell>
          <cell r="F4377">
            <v>44866</v>
          </cell>
          <cell r="G4377" t="str">
            <v>ACTUALIZACION</v>
          </cell>
          <cell r="H4377">
            <v>45553</v>
          </cell>
          <cell r="I4377" t="str">
            <v>IVAN DARIO PINTO BERDUGO</v>
          </cell>
          <cell r="J4377">
            <v>25295</v>
          </cell>
          <cell r="K4377" t="str">
            <v>cra 1 n 1-61 casco urbana Gachancipá</v>
          </cell>
          <cell r="L4377" t="str">
            <v>CUNDINAMARCA</v>
          </cell>
          <cell r="M4377" t="str">
            <v>GACHANCIPA</v>
          </cell>
          <cell r="N4377" t="str">
            <v>5572940  |  5572940</v>
          </cell>
          <cell r="O4377">
            <v>3045572940</v>
          </cell>
          <cell r="P4377" t="str">
            <v>huellaverdearo@gmail.com</v>
          </cell>
          <cell r="Q4377" t="str">
            <v>SIN ANIMO DE LUCRO</v>
          </cell>
          <cell r="R4377" t="str">
            <v>ORGANIZACION AUTORIZADA</v>
          </cell>
        </row>
        <row r="4378">
          <cell r="A4378">
            <v>64815</v>
          </cell>
          <cell r="B4378" t="str">
            <v>ASOCIACION BAHIA AZUL ESAL</v>
          </cell>
          <cell r="C4378">
            <v>45033</v>
          </cell>
          <cell r="D4378" t="str">
            <v>901636123-6</v>
          </cell>
          <cell r="E4378" t="str">
            <v>OPERATIVA</v>
          </cell>
          <cell r="F4378">
            <v>44816</v>
          </cell>
          <cell r="G4378" t="str">
            <v>INSCRIPCION</v>
          </cell>
          <cell r="H4378">
            <v>45036</v>
          </cell>
          <cell r="I4378" t="str">
            <v>ANGIE NERYET RINCON VIVAS</v>
          </cell>
          <cell r="J4378">
            <v>11001</v>
          </cell>
          <cell r="K4378" t="str">
            <v>CALLE 131 A 92 04</v>
          </cell>
          <cell r="L4378" t="str">
            <v>BOGOTÁ, D.C.</v>
          </cell>
          <cell r="M4378" t="str">
            <v>BOGOTA, D.C.</v>
          </cell>
          <cell r="N4378" t="str">
            <v>3243650  |  3196551</v>
          </cell>
          <cell r="O4378">
            <v>3243650142</v>
          </cell>
          <cell r="P4378" t="str">
            <v>ADMONBAHIA01@GMAIL.COM</v>
          </cell>
          <cell r="Q4378" t="str">
            <v>SIN ANIMO DE LUCRO</v>
          </cell>
          <cell r="R4378" t="str">
            <v>ORGANIZACION AUTORIZADA</v>
          </cell>
        </row>
        <row r="4379">
          <cell r="A4379">
            <v>64835</v>
          </cell>
          <cell r="B4379" t="str">
            <v xml:space="preserve"> ASOCIACION DE RECUPERADORES DE RESIDUOS SOLIDOS ASOCIACION DE RECICLADORES Y APROVECHAMIENTO DE RESIDUOS SOLIDOS RECICLABLES EN LA FUENTE E.S.P. </v>
          </cell>
          <cell r="C4379">
            <v>45470</v>
          </cell>
          <cell r="D4379" t="str">
            <v>901602623-0</v>
          </cell>
          <cell r="E4379" t="str">
            <v>OPERATIVA</v>
          </cell>
          <cell r="F4379">
            <v>45470</v>
          </cell>
          <cell r="G4379" t="str">
            <v>ACTUALIZACION</v>
          </cell>
          <cell r="H4379">
            <v>45546</v>
          </cell>
          <cell r="I4379" t="str">
            <v>EDILBERTO RODRIGUEZ JIMENEZ</v>
          </cell>
          <cell r="J4379">
            <v>8001</v>
          </cell>
          <cell r="K4379" t="str">
            <v>CR 38 # 128-05</v>
          </cell>
          <cell r="L4379" t="str">
            <v>ATLÁNTICO</v>
          </cell>
          <cell r="M4379" t="str">
            <v>BARRANQUILLA</v>
          </cell>
          <cell r="N4379" t="str">
            <v>3002045  |  3002045</v>
          </cell>
          <cell r="O4379">
            <v>3002045484</v>
          </cell>
          <cell r="P4379" t="str">
            <v>asorecifuente@gmail.com</v>
          </cell>
          <cell r="Q4379" t="str">
            <v>SIN ANIMO DE LUCRO</v>
          </cell>
          <cell r="R4379" t="str">
            <v>ORGANIZACION AUTORIZADA</v>
          </cell>
        </row>
        <row r="4380">
          <cell r="A4380">
            <v>64875</v>
          </cell>
          <cell r="B4380" t="str">
            <v>asociacion de recicladores el gran manantial</v>
          </cell>
          <cell r="C4380">
            <v>44908</v>
          </cell>
          <cell r="D4380" t="str">
            <v>901636302-8</v>
          </cell>
          <cell r="E4380" t="str">
            <v>OPERATIVA</v>
          </cell>
          <cell r="F4380">
            <v>44802</v>
          </cell>
          <cell r="G4380" t="str">
            <v>ACTUALIZACION</v>
          </cell>
          <cell r="H4380">
            <v>45420</v>
          </cell>
          <cell r="I4380" t="str">
            <v>FRANCISCO  ALBERTO HERRERA PEREZ</v>
          </cell>
          <cell r="J4380">
            <v>11001</v>
          </cell>
          <cell r="K4380" t="str">
            <v>Cr 49 C Bis A No. 68 D 50 Sur</v>
          </cell>
          <cell r="L4380" t="str">
            <v>BOGOTÁ, D.C.</v>
          </cell>
          <cell r="M4380" t="str">
            <v>BOGOTA, D.C.</v>
          </cell>
          <cell r="N4380" t="str">
            <v>7740940  |  7740940</v>
          </cell>
          <cell r="O4380">
            <v>3114708714</v>
          </cell>
          <cell r="P4380" t="str">
            <v>asogranma@gmail.com</v>
          </cell>
          <cell r="Q4380" t="str">
            <v>SIN ANIMO DE LUCRO</v>
          </cell>
          <cell r="R4380" t="str">
            <v>ORGANIZACION AUTORIZADA</v>
          </cell>
        </row>
        <row r="4381">
          <cell r="A4381">
            <v>64896</v>
          </cell>
          <cell r="B4381" t="str">
            <v xml:space="preserve">Asociación de recicladores recuperando el medio ambiente MV </v>
          </cell>
          <cell r="C4381">
            <v>44893</v>
          </cell>
          <cell r="D4381" t="str">
            <v>901641622-1</v>
          </cell>
          <cell r="E4381" t="str">
            <v>OPERATIVA</v>
          </cell>
          <cell r="F4381">
            <v>44853</v>
          </cell>
          <cell r="G4381" t="str">
            <v>ACTUALIZACION</v>
          </cell>
          <cell r="H4381">
            <v>45677</v>
          </cell>
          <cell r="I4381" t="str">
            <v>CLAUDIA PATRICIA MORA RUIZ</v>
          </cell>
          <cell r="J4381">
            <v>11001</v>
          </cell>
          <cell r="K4381" t="str">
            <v>CALLE 57 G SUR 79 H 06</v>
          </cell>
          <cell r="L4381" t="str">
            <v>BOGOTÁ, D.C.</v>
          </cell>
          <cell r="M4381" t="str">
            <v>BOGOTA, D.C.</v>
          </cell>
          <cell r="N4381" t="str">
            <v>3134440  |  3028288</v>
          </cell>
          <cell r="O4381">
            <v>3134440938</v>
          </cell>
          <cell r="P4381" t="str">
            <v>recuperandomedioa@gmail.com</v>
          </cell>
          <cell r="Q4381" t="str">
            <v>JUNTA ADMINISTRADORA</v>
          </cell>
          <cell r="R4381" t="str">
            <v>ORGANIZACION AUTORIZADA</v>
          </cell>
        </row>
        <row r="4382">
          <cell r="A4382">
            <v>64915</v>
          </cell>
          <cell r="B4382" t="str">
            <v>ASOCIACION RECUPERADORES ASOCIADOS POR UN MUNDO MEJOR</v>
          </cell>
          <cell r="C4382">
            <v>44945</v>
          </cell>
          <cell r="D4382" t="str">
            <v>901644793-4</v>
          </cell>
          <cell r="E4382" t="str">
            <v>OPERATIVA</v>
          </cell>
          <cell r="F4382">
            <v>44845</v>
          </cell>
          <cell r="G4382" t="str">
            <v>ACTUALIZACION</v>
          </cell>
          <cell r="H4382">
            <v>45709</v>
          </cell>
          <cell r="I4382" t="str">
            <v>SANDRA BELLANITH RODRIGUEZ MAYORGA</v>
          </cell>
          <cell r="J4382">
            <v>25740</v>
          </cell>
          <cell r="K4382" t="str">
            <v>Cra 7a NO16-83</v>
          </cell>
          <cell r="L4382" t="str">
            <v>CUNDINAMARCA</v>
          </cell>
          <cell r="M4382" t="str">
            <v>SIBATE</v>
          </cell>
          <cell r="N4382" t="str">
            <v>3167050  |  3125751</v>
          </cell>
          <cell r="O4382">
            <v>3167050749</v>
          </cell>
          <cell r="P4382" t="str">
            <v>recuperadores.as@gmail.com</v>
          </cell>
          <cell r="Q4382" t="str">
            <v>SIN ANIMO DE LUCRO</v>
          </cell>
          <cell r="R4382" t="str">
            <v>ORGANIZACION AUTORIZADA</v>
          </cell>
        </row>
        <row r="4383">
          <cell r="A4383">
            <v>64935</v>
          </cell>
          <cell r="B4383" t="str">
            <v>ASOCIACION ECOLOGICA EL TRIUNFO</v>
          </cell>
          <cell r="C4383">
            <v>44867</v>
          </cell>
          <cell r="D4383" t="str">
            <v>901649499-6</v>
          </cell>
          <cell r="E4383" t="str">
            <v>OPERATIVA</v>
          </cell>
          <cell r="F4383">
            <v>44859</v>
          </cell>
          <cell r="G4383" t="str">
            <v>ACTUALIZACION</v>
          </cell>
          <cell r="H4383">
            <v>45722</v>
          </cell>
          <cell r="I4383" t="str">
            <v>JOSELIN  MENDIETA RUEDA</v>
          </cell>
          <cell r="J4383">
            <v>11001</v>
          </cell>
          <cell r="K4383" t="str">
            <v>Calle 59 B Sur # 15 - 28</v>
          </cell>
          <cell r="L4383" t="str">
            <v>BOGOTÁ, D.C.</v>
          </cell>
          <cell r="M4383" t="str">
            <v>BOGOTA, D.C.</v>
          </cell>
          <cell r="N4383" t="str">
            <v>0000000  |  0000000</v>
          </cell>
          <cell r="O4383">
            <v>3204864966</v>
          </cell>
          <cell r="P4383" t="str">
            <v>asociacionecologicaeltriunfo@gmail.com</v>
          </cell>
          <cell r="Q4383" t="str">
            <v>SIN ANIMO DE LUCRO</v>
          </cell>
          <cell r="R4383" t="str">
            <v>ORGANIZACION AUTORIZADA</v>
          </cell>
        </row>
        <row r="4384">
          <cell r="A4384">
            <v>64975</v>
          </cell>
          <cell r="B4384" t="str">
            <v>ASOCIACION NACIONAL PARA LA CONSERVACION URBANISTICA DE LOS MUNICIPIOS VERDES</v>
          </cell>
          <cell r="C4384">
            <v>44867</v>
          </cell>
          <cell r="D4384" t="str">
            <v>901649559-1</v>
          </cell>
          <cell r="E4384" t="str">
            <v>OPERATIVA</v>
          </cell>
          <cell r="F4384">
            <v>44848</v>
          </cell>
          <cell r="G4384" t="str">
            <v>ACTUALIZACION</v>
          </cell>
          <cell r="H4384">
            <v>45708</v>
          </cell>
          <cell r="I4384" t="str">
            <v xml:space="preserve">GUSTAVO MOLINA CHIQUITO </v>
          </cell>
          <cell r="J4384">
            <v>25785</v>
          </cell>
          <cell r="K4384" t="str">
            <v>Kilometro 2 Vía Tabio-Cajicá, Sector Las Vegas Bodega 02</v>
          </cell>
          <cell r="L4384" t="str">
            <v>CUNDINAMARCA</v>
          </cell>
          <cell r="M4384" t="str">
            <v>TABIO</v>
          </cell>
          <cell r="N4384" t="str">
            <v>0000000  |  0000000</v>
          </cell>
          <cell r="O4384">
            <v>3214653484</v>
          </cell>
          <cell r="P4384" t="str">
            <v>asomundoverdeinfo@gmail.com</v>
          </cell>
          <cell r="Q4384" t="str">
            <v>SIN ANIMO DE LUCRO</v>
          </cell>
          <cell r="R4384" t="str">
            <v>ORGANIZACION AUTORIZADA</v>
          </cell>
        </row>
        <row r="4385">
          <cell r="A4385">
            <v>65015</v>
          </cell>
          <cell r="B4385" t="str">
            <v>ARBOL VERDE RECICLAJE S.A.S E.S.P</v>
          </cell>
          <cell r="C4385">
            <v>44957</v>
          </cell>
          <cell r="D4385" t="str">
            <v>901627805-2</v>
          </cell>
          <cell r="E4385" t="str">
            <v>OPERATIVA</v>
          </cell>
          <cell r="F4385">
            <v>44866</v>
          </cell>
          <cell r="G4385" t="str">
            <v>ACTUALIZACION</v>
          </cell>
          <cell r="H4385">
            <v>45377</v>
          </cell>
          <cell r="I4385" t="str">
            <v>JONATHAN STEVEN PARGA MORENO</v>
          </cell>
          <cell r="J4385">
            <v>11001</v>
          </cell>
          <cell r="K4385" t="str">
            <v>Calle 71B Sur No 14-55</v>
          </cell>
          <cell r="L4385" t="str">
            <v>BOGOTÁ, D.C.</v>
          </cell>
          <cell r="M4385" t="str">
            <v>BOGOTA, D.C.</v>
          </cell>
          <cell r="N4385" t="str">
            <v>0000000  |  0000000</v>
          </cell>
          <cell r="O4385">
            <v>3125163250</v>
          </cell>
          <cell r="P4385" t="str">
            <v>arbolverdereciclaje@gmail.com</v>
          </cell>
          <cell r="Q4385" t="str">
            <v>SOCIEDAD POR ACCIONES SIMPLIFICADA</v>
          </cell>
          <cell r="R4385" t="str">
            <v>SOCIEDADES (EMPRESA DE SERVICIOS PUBLICOS)</v>
          </cell>
        </row>
        <row r="4386">
          <cell r="A4386">
            <v>65035</v>
          </cell>
          <cell r="B4386" t="str">
            <v>ASOCIACION NACIONAL DE RECICLADORES CAMBIO INTEGRAL</v>
          </cell>
          <cell r="C4386">
            <v>45294</v>
          </cell>
          <cell r="D4386" t="str">
            <v>901645987-0</v>
          </cell>
          <cell r="E4386" t="str">
            <v>OPERATIVA</v>
          </cell>
          <cell r="F4386">
            <v>44943</v>
          </cell>
          <cell r="G4386" t="str">
            <v>ACTUALIZACION</v>
          </cell>
          <cell r="H4386">
            <v>45448</v>
          </cell>
          <cell r="I4386" t="str">
            <v>GLORIA FIERRO ALVARADO</v>
          </cell>
          <cell r="J4386">
            <v>11001</v>
          </cell>
          <cell r="K4386" t="str">
            <v xml:space="preserve">cra 98 a bis no 42 a 94 sur </v>
          </cell>
          <cell r="L4386" t="str">
            <v>BOGOTÁ, D.C.</v>
          </cell>
          <cell r="M4386" t="str">
            <v>BOGOTA, D.C.</v>
          </cell>
          <cell r="N4386" t="str">
            <v>7924998  |  7924998</v>
          </cell>
          <cell r="O4386">
            <v>3029964568</v>
          </cell>
          <cell r="P4386" t="str">
            <v>asonalcambiointegral@gmail.com</v>
          </cell>
          <cell r="Q4386" t="str">
            <v>SIN ANIMO DE LUCRO</v>
          </cell>
          <cell r="R4386" t="str">
            <v>ORGANIZACION AUTORIZADA</v>
          </cell>
        </row>
        <row r="4387">
          <cell r="A4387">
            <v>65055</v>
          </cell>
          <cell r="B4387" t="str">
            <v>ASOCIACION COLECTIVA DE RECUPERADORES AMBIENTALES NUEVO MUNDO</v>
          </cell>
          <cell r="C4387">
            <v>44882</v>
          </cell>
          <cell r="D4387" t="str">
            <v>901650836-7</v>
          </cell>
          <cell r="E4387" t="str">
            <v>OPERATIVA</v>
          </cell>
          <cell r="F4387">
            <v>44861</v>
          </cell>
          <cell r="G4387" t="str">
            <v>ACTUALIZACION</v>
          </cell>
          <cell r="H4387">
            <v>45722</v>
          </cell>
          <cell r="I4387" t="str">
            <v>YEIMY LILIANA GUZMAN PARRA</v>
          </cell>
          <cell r="J4387">
            <v>11001</v>
          </cell>
          <cell r="K4387" t="str">
            <v>Carrera 87 M 87 C 1 Barrio Bosa</v>
          </cell>
          <cell r="L4387" t="str">
            <v>BOGOTÁ, D.C.</v>
          </cell>
          <cell r="M4387" t="str">
            <v>BOGOTA, D.C.</v>
          </cell>
          <cell r="N4387" t="str">
            <v>0000000  |  0000000</v>
          </cell>
          <cell r="O4387">
            <v>3138784587</v>
          </cell>
          <cell r="P4387" t="str">
            <v>acorambiental@gmail.com</v>
          </cell>
          <cell r="Q4387" t="str">
            <v>SIN ANIMO DE LUCRO</v>
          </cell>
          <cell r="R4387" t="str">
            <v>ORGANIZACION AUTORIZADA</v>
          </cell>
        </row>
        <row r="4388">
          <cell r="A4388">
            <v>65135</v>
          </cell>
          <cell r="B4388" t="str">
            <v>ASOCIACION DE RECUPERADORES ECORECICLA DEL ARIARI</v>
          </cell>
          <cell r="C4388">
            <v>45296</v>
          </cell>
          <cell r="D4388" t="str">
            <v>901645483-0</v>
          </cell>
          <cell r="E4388" t="str">
            <v>OPERATIVA</v>
          </cell>
          <cell r="F4388">
            <v>44835</v>
          </cell>
          <cell r="G4388" t="str">
            <v>INSCRIPCION</v>
          </cell>
          <cell r="H4388">
            <v>45322</v>
          </cell>
          <cell r="I4388" t="str">
            <v>JEFFERSON HERNANDEZ RODRIGUEZ</v>
          </cell>
          <cell r="J4388">
            <v>50313</v>
          </cell>
          <cell r="K4388" t="str">
            <v>CR 16 13 60</v>
          </cell>
          <cell r="L4388" t="str">
            <v>META</v>
          </cell>
          <cell r="M4388" t="str">
            <v>GRANADA</v>
          </cell>
          <cell r="N4388" t="str">
            <v>9999999  |  9999999</v>
          </cell>
          <cell r="O4388">
            <v>3228688417</v>
          </cell>
          <cell r="P4388" t="str">
            <v>ecoreciclaariari@gmail.com</v>
          </cell>
          <cell r="Q4388" t="str">
            <v>SIN ANIMO DE LUCRO</v>
          </cell>
          <cell r="R4388" t="str">
            <v>ORGANIZACION AUTORIZADA</v>
          </cell>
        </row>
        <row r="4389">
          <cell r="A4389">
            <v>65175</v>
          </cell>
          <cell r="B4389" t="str">
            <v>ASOCIACION DE RECICLADORES LA SERRANIA</v>
          </cell>
          <cell r="C4389">
            <v>44876</v>
          </cell>
          <cell r="D4389" t="str">
            <v>901652378-4</v>
          </cell>
          <cell r="E4389" t="str">
            <v>OPERATIVA</v>
          </cell>
          <cell r="F4389">
            <v>44861</v>
          </cell>
          <cell r="G4389" t="str">
            <v>ACTUALIZACION</v>
          </cell>
          <cell r="H4389">
            <v>45734</v>
          </cell>
          <cell r="I4389" t="str">
            <v>MARYI YURANI CARRILLO QUINTERO</v>
          </cell>
          <cell r="J4389">
            <v>20550</v>
          </cell>
          <cell r="K4389" t="str">
            <v xml:space="preserve">CL 7 # 6 - 49 </v>
          </cell>
          <cell r="L4389" t="str">
            <v>CESAR</v>
          </cell>
          <cell r="M4389" t="str">
            <v>PELAYA</v>
          </cell>
          <cell r="N4389" t="str">
            <v>0000000  |  0000000</v>
          </cell>
          <cell r="O4389">
            <v>3123423448</v>
          </cell>
          <cell r="P4389" t="str">
            <v>recicladoreslaserrania@gmail.com</v>
          </cell>
          <cell r="Q4389" t="str">
            <v>SIN ANIMO DE LUCRO</v>
          </cell>
          <cell r="R4389" t="str">
            <v>ORGANIZACION AUTORIZADA</v>
          </cell>
        </row>
        <row r="4390">
          <cell r="A4390">
            <v>65176</v>
          </cell>
          <cell r="B4390" t="str">
            <v>ASOCIACION RECICLANDO POR ARAUCA</v>
          </cell>
          <cell r="C4390">
            <v>44879</v>
          </cell>
          <cell r="D4390" t="str">
            <v>901652810-5</v>
          </cell>
          <cell r="E4390" t="str">
            <v>OPERATIVA</v>
          </cell>
          <cell r="F4390">
            <v>44844</v>
          </cell>
          <cell r="G4390" t="str">
            <v>ACTUALIZACION</v>
          </cell>
          <cell r="H4390">
            <v>45534</v>
          </cell>
          <cell r="I4390" t="str">
            <v>ANDRES RODOLFO FARIA DIAZ</v>
          </cell>
          <cell r="J4390">
            <v>81001</v>
          </cell>
          <cell r="K4390" t="str">
            <v>KILOMETRO 7 CRT VIA ARAUCA</v>
          </cell>
          <cell r="L4390" t="str">
            <v>ARAUCA</v>
          </cell>
          <cell r="M4390" t="str">
            <v>ARAUCA</v>
          </cell>
          <cell r="N4390" t="str">
            <v>0000000  |  0000000</v>
          </cell>
          <cell r="O4390">
            <v>3113379393</v>
          </cell>
          <cell r="P4390" t="str">
            <v>arsarauca@gmail.com</v>
          </cell>
          <cell r="Q4390" t="str">
            <v>SIN ANIMO DE LUCRO</v>
          </cell>
          <cell r="R4390" t="str">
            <v>ORGANIZACION AUTORIZADA</v>
          </cell>
        </row>
        <row r="4391">
          <cell r="A4391">
            <v>65177</v>
          </cell>
          <cell r="B4391" t="str">
            <v>ASOCIACION DE RECUPERADORES POR CIUDADES MAS LIMPIAS</v>
          </cell>
          <cell r="C4391">
            <v>44875</v>
          </cell>
          <cell r="D4391" t="str">
            <v>901652868-1</v>
          </cell>
          <cell r="E4391" t="str">
            <v>OPERATIVA</v>
          </cell>
          <cell r="F4391">
            <v>44861</v>
          </cell>
          <cell r="G4391" t="str">
            <v>ACTUALIZACION</v>
          </cell>
          <cell r="H4391">
            <v>45721</v>
          </cell>
          <cell r="I4391" t="str">
            <v>SANDRA JANNETH VARGAS DIAZ</v>
          </cell>
          <cell r="J4391">
            <v>11001</v>
          </cell>
          <cell r="K4391" t="str">
            <v>CALLE 40 B SUR 81 H 31</v>
          </cell>
          <cell r="L4391" t="str">
            <v>BOGOTÁ, D.C.</v>
          </cell>
          <cell r="M4391" t="str">
            <v>BOGOTA, D.C.</v>
          </cell>
          <cell r="N4391" t="str">
            <v>0000000  |  0000000</v>
          </cell>
          <cell r="O4391">
            <v>3112587223</v>
          </cell>
          <cell r="P4391" t="str">
            <v>ASORECIL@GMAIL.COM</v>
          </cell>
          <cell r="Q4391" t="str">
            <v>SIN ANIMO DE LUCRO</v>
          </cell>
          <cell r="R4391" t="str">
            <v>ORGANIZACION AUTORIZADA</v>
          </cell>
        </row>
        <row r="4392">
          <cell r="A4392">
            <v>65215</v>
          </cell>
          <cell r="B4392" t="str">
            <v>ASOCIACION DE RECUPERADORES AMBIENTALES UNIDOS POR EL MAGDALENA</v>
          </cell>
          <cell r="C4392">
            <v>44879</v>
          </cell>
          <cell r="D4392" t="str">
            <v>901653530-2</v>
          </cell>
          <cell r="E4392" t="str">
            <v>OPERATIVA</v>
          </cell>
          <cell r="F4392">
            <v>44862</v>
          </cell>
          <cell r="G4392" t="str">
            <v>ACTUALIZACION</v>
          </cell>
          <cell r="H4392">
            <v>45737</v>
          </cell>
          <cell r="I4392" t="str">
            <v>KEPLER DE JESUS HERNANDEZ OTERO</v>
          </cell>
          <cell r="J4392">
            <v>47288</v>
          </cell>
          <cell r="K4392" t="str">
            <v xml:space="preserve"> CL 3 15 A 206 BRR 16 DE JULIO</v>
          </cell>
          <cell r="L4392" t="str">
            <v>MAGDALENA</v>
          </cell>
          <cell r="M4392" t="str">
            <v>FUNDACION</v>
          </cell>
          <cell r="N4392" t="str">
            <v>0000000  |  0000000</v>
          </cell>
          <cell r="O4392">
            <v>3150511593</v>
          </cell>
          <cell r="P4392" t="str">
            <v>asounionmagdalena@gmail.com</v>
          </cell>
          <cell r="Q4392" t="str">
            <v>SIN ANIMO DE LUCRO</v>
          </cell>
          <cell r="R4392" t="str">
            <v>ORGANIZACION AUTORIZADA</v>
          </cell>
        </row>
        <row r="4393">
          <cell r="A4393">
            <v>65255</v>
          </cell>
          <cell r="B4393" t="str">
            <v>ASOCIACION DE RECICLADORES MEDIOAMBIENTALES</v>
          </cell>
          <cell r="C4393">
            <v>44880</v>
          </cell>
          <cell r="D4393" t="str">
            <v>901653766-3</v>
          </cell>
          <cell r="E4393" t="str">
            <v>OPERATIVA</v>
          </cell>
          <cell r="F4393">
            <v>44862</v>
          </cell>
          <cell r="G4393" t="str">
            <v>ACTUALIZACION</v>
          </cell>
          <cell r="H4393">
            <v>45721</v>
          </cell>
          <cell r="I4393" t="str">
            <v>DAVINSON SMITH MOLINA LOPEZ</v>
          </cell>
          <cell r="J4393">
            <v>11001</v>
          </cell>
          <cell r="K4393" t="str">
            <v>Cl 82 sur # 87B 27 03</v>
          </cell>
          <cell r="L4393" t="str">
            <v>BOGOTÁ, D.C.</v>
          </cell>
          <cell r="M4393" t="str">
            <v>BOGOTA, D.C.</v>
          </cell>
          <cell r="N4393" t="str">
            <v>0000000  |  0000000</v>
          </cell>
          <cell r="O4393">
            <v>3227398189</v>
          </cell>
          <cell r="P4393" t="str">
            <v>recicladoresmedioambientales@gmail.com</v>
          </cell>
          <cell r="Q4393" t="str">
            <v>SIN ANIMO DE LUCRO</v>
          </cell>
          <cell r="R4393" t="str">
            <v>ORGANIZACION AUTORIZADA</v>
          </cell>
        </row>
        <row r="4394">
          <cell r="A4394">
            <v>65275</v>
          </cell>
          <cell r="B4394" t="str">
            <v>CORPORACION DE RECICLADORES EVENECER</v>
          </cell>
          <cell r="C4394">
            <v>44881</v>
          </cell>
          <cell r="D4394" t="str">
            <v>901653960-6</v>
          </cell>
          <cell r="E4394" t="str">
            <v>OPERATIVA</v>
          </cell>
          <cell r="F4394">
            <v>44881</v>
          </cell>
          <cell r="G4394" t="str">
            <v>INSCRIPCION</v>
          </cell>
          <cell r="H4394">
            <v>44896</v>
          </cell>
          <cell r="I4394" t="str">
            <v>JOHANA JULIO  BERDUGO</v>
          </cell>
          <cell r="J4394">
            <v>8758</v>
          </cell>
          <cell r="K4394" t="str">
            <v>CL 18 CR 13 100</v>
          </cell>
          <cell r="L4394" t="str">
            <v>ATLÁNTICO</v>
          </cell>
          <cell r="M4394" t="str">
            <v>SOLEDAD</v>
          </cell>
          <cell r="N4394" t="str">
            <v>3012190  |  3012190</v>
          </cell>
          <cell r="O4394">
            <v>3012190414</v>
          </cell>
          <cell r="P4394" t="str">
            <v>CORPORACIONEVENECER@GMAIL.COM</v>
          </cell>
          <cell r="Q4394" t="str">
            <v>SIN ANIMO DE LUCRO</v>
          </cell>
          <cell r="R4394" t="str">
            <v>ORGANIZACION AUTORIZADA</v>
          </cell>
        </row>
        <row r="4395">
          <cell r="A4395">
            <v>65295</v>
          </cell>
          <cell r="B4395" t="str">
            <v>ASOCIACION DE RECICLADORES EL RENACIMIENTO</v>
          </cell>
          <cell r="C4395">
            <v>44882</v>
          </cell>
          <cell r="D4395" t="str">
            <v>901653770-3</v>
          </cell>
          <cell r="E4395" t="str">
            <v>OPERATIVA</v>
          </cell>
          <cell r="F4395">
            <v>44866</v>
          </cell>
          <cell r="G4395" t="str">
            <v>ACTUALIZACION</v>
          </cell>
          <cell r="H4395">
            <v>45722</v>
          </cell>
          <cell r="I4395" t="str">
            <v>EDWAR ADRIAN QUINTERO FLOREZ</v>
          </cell>
          <cell r="J4395">
            <v>11001</v>
          </cell>
          <cell r="K4395" t="str">
            <v>CARRERA 112 # 23C - 22</v>
          </cell>
          <cell r="L4395" t="str">
            <v>BOGOTÁ, D.C.</v>
          </cell>
          <cell r="M4395" t="str">
            <v>BOGOTA, D.C.</v>
          </cell>
          <cell r="N4395" t="str">
            <v>0000000  |  0000000</v>
          </cell>
          <cell r="O4395">
            <v>3178772465</v>
          </cell>
          <cell r="P4395" t="str">
            <v>asorecicladoresrenacer@gmail.com</v>
          </cell>
          <cell r="Q4395" t="str">
            <v>SIN ANIMO DE LUCRO</v>
          </cell>
          <cell r="R4395" t="str">
            <v>ORGANIZACION AUTORIZADA</v>
          </cell>
        </row>
        <row r="4396">
          <cell r="A4396">
            <v>65299</v>
          </cell>
          <cell r="B4396" t="str">
            <v>ASOCIACION ARSIRECUPERADORES E.S.P</v>
          </cell>
          <cell r="C4396">
            <v>44952</v>
          </cell>
          <cell r="D4396" t="str">
            <v>901653615-1</v>
          </cell>
          <cell r="E4396" t="str">
            <v>OPERATIVA</v>
          </cell>
          <cell r="F4396">
            <v>44876</v>
          </cell>
          <cell r="G4396" t="str">
            <v>ACTUALIZACION</v>
          </cell>
          <cell r="H4396">
            <v>45741</v>
          </cell>
          <cell r="I4396" t="str">
            <v>MAYRA ALEJANDRA RESTREPO CASTILLA</v>
          </cell>
          <cell r="J4396">
            <v>20001</v>
          </cell>
          <cell r="K4396" t="str">
            <v>CL 44 25 A 11 - Villa fuentes</v>
          </cell>
          <cell r="L4396" t="str">
            <v>CESAR</v>
          </cell>
          <cell r="M4396" t="str">
            <v>VALLEDUPAR</v>
          </cell>
          <cell r="N4396" t="str">
            <v>3177777  |  3007780</v>
          </cell>
          <cell r="O4396">
            <v>3176582775</v>
          </cell>
          <cell r="P4396" t="str">
            <v>arsirecuperadoresesp@gmail.com</v>
          </cell>
          <cell r="Q4396" t="str">
            <v>SIN ANIMO DE LUCRO</v>
          </cell>
          <cell r="R4396" t="str">
            <v>ORGANIZACION AUTORIZADA</v>
          </cell>
        </row>
        <row r="4397">
          <cell r="A4397">
            <v>65335</v>
          </cell>
          <cell r="B4397" t="str">
            <v>ASOCIACION DE RECICLADORES AMBIENTALES DE CORDOBA</v>
          </cell>
          <cell r="C4397">
            <v>44883</v>
          </cell>
          <cell r="D4397" t="str">
            <v>901654651-1</v>
          </cell>
          <cell r="E4397" t="str">
            <v>OPERATIVA</v>
          </cell>
          <cell r="F4397">
            <v>44854</v>
          </cell>
          <cell r="G4397" t="str">
            <v>ACTUALIZACION</v>
          </cell>
          <cell r="H4397">
            <v>45721</v>
          </cell>
          <cell r="I4397" t="str">
            <v>EDILMA ESTHER BERNET JERONIMO</v>
          </cell>
          <cell r="J4397">
            <v>23001</v>
          </cell>
          <cell r="K4397" t="str">
            <v>CARRERA 1C  Nro. 41-61 Barrio Sucre</v>
          </cell>
          <cell r="L4397" t="str">
            <v>CÓRDOBA</v>
          </cell>
          <cell r="M4397" t="str">
            <v>MONTERIA</v>
          </cell>
          <cell r="N4397" t="str">
            <v>0000000  |  0000000</v>
          </cell>
          <cell r="O4397">
            <v>3112587217</v>
          </cell>
          <cell r="P4397" t="str">
            <v>asomonteria@gmail.com</v>
          </cell>
          <cell r="Q4397" t="str">
            <v>SIN ANIMO DE LUCRO</v>
          </cell>
          <cell r="R4397" t="str">
            <v>ORGANIZACION AUTORIZADA</v>
          </cell>
        </row>
        <row r="4398">
          <cell r="A4398">
            <v>65336</v>
          </cell>
          <cell r="B4398" t="str">
            <v>ASOCIACION DE RECICLADORES PLANETA ECOLOGICO</v>
          </cell>
          <cell r="C4398">
            <v>44884</v>
          </cell>
          <cell r="D4398" t="str">
            <v>901654932-4</v>
          </cell>
          <cell r="E4398" t="str">
            <v>OPERATIVA</v>
          </cell>
          <cell r="F4398">
            <v>44875</v>
          </cell>
          <cell r="G4398" t="str">
            <v>ACTUALIZACION</v>
          </cell>
          <cell r="H4398">
            <v>45723</v>
          </cell>
          <cell r="I4398" t="str">
            <v>HERNEY ORLANDO TINJACA VANEGAS</v>
          </cell>
          <cell r="J4398">
            <v>11001</v>
          </cell>
          <cell r="K4398" t="str">
            <v>Calle 57B Sur # 80A 29</v>
          </cell>
          <cell r="L4398" t="str">
            <v>BOGOTÁ, D.C.</v>
          </cell>
          <cell r="M4398" t="str">
            <v>BOGOTA, D.C.</v>
          </cell>
          <cell r="N4398" t="str">
            <v>0000000  |  0000000</v>
          </cell>
          <cell r="O4398">
            <v>3115779333</v>
          </cell>
          <cell r="P4398" t="str">
            <v>recicladoresplanetaecologico@gmail.com</v>
          </cell>
          <cell r="Q4398" t="str">
            <v>SIN ANIMO DE LUCRO</v>
          </cell>
          <cell r="R4398" t="str">
            <v>ORGANIZACION AUTORIZADA</v>
          </cell>
        </row>
        <row r="4399">
          <cell r="A4399">
            <v>65355</v>
          </cell>
          <cell r="B4399" t="str">
            <v>ASOCIACION DE RECICLAJE BACATA</v>
          </cell>
          <cell r="C4399">
            <v>44886</v>
          </cell>
          <cell r="D4399" t="str">
            <v>901655007-0</v>
          </cell>
          <cell r="E4399" t="str">
            <v>OPERATIVA</v>
          </cell>
          <cell r="F4399">
            <v>44868</v>
          </cell>
          <cell r="G4399" t="str">
            <v>ACTUALIZACION</v>
          </cell>
          <cell r="H4399">
            <v>45401</v>
          </cell>
          <cell r="I4399" t="str">
            <v>MAYERLY ESNEDA RODRIGUEZ TORRES</v>
          </cell>
          <cell r="J4399">
            <v>11001</v>
          </cell>
          <cell r="K4399" t="str">
            <v>CALLE 3 11B 17</v>
          </cell>
          <cell r="L4399" t="str">
            <v>BOGOTÁ, D.C.</v>
          </cell>
          <cell r="M4399" t="str">
            <v>BOGOTA, D.C.</v>
          </cell>
          <cell r="N4399" t="str">
            <v>0000000  |  0000000</v>
          </cell>
          <cell r="O4399">
            <v>3102757246</v>
          </cell>
          <cell r="P4399" t="str">
            <v>asociacionr.bacata@gmail.com</v>
          </cell>
          <cell r="Q4399" t="str">
            <v>SIN ANIMO DE LUCRO</v>
          </cell>
          <cell r="R4399" t="str">
            <v>ORGANIZACION AUTORIZADA</v>
          </cell>
        </row>
        <row r="4400">
          <cell r="A4400">
            <v>65395</v>
          </cell>
          <cell r="B4400" t="str">
            <v>ASOCIACION DE RECICLADORES ALTERNATIVA AMBIENTAL</v>
          </cell>
          <cell r="C4400">
            <v>44915</v>
          </cell>
          <cell r="D4400" t="str">
            <v>901654476-7</v>
          </cell>
          <cell r="E4400" t="str">
            <v>OPERATIVA</v>
          </cell>
          <cell r="F4400">
            <v>44875</v>
          </cell>
          <cell r="G4400" t="str">
            <v>ACTUALIZACION</v>
          </cell>
          <cell r="H4400">
            <v>45722</v>
          </cell>
          <cell r="I4400" t="str">
            <v>LINA PATRICIA ARIAS AGUIRRE</v>
          </cell>
          <cell r="J4400">
            <v>11001</v>
          </cell>
          <cell r="K4400" t="str">
            <v>Carrera 17 Bis A Sur 59 B 50</v>
          </cell>
          <cell r="L4400" t="str">
            <v>BOGOTÁ, D.C.</v>
          </cell>
          <cell r="M4400" t="str">
            <v>BOGOTA, D.C.</v>
          </cell>
          <cell r="N4400" t="str">
            <v>0000000  |  0000000</v>
          </cell>
          <cell r="O4400">
            <v>3229033576</v>
          </cell>
          <cell r="P4400" t="str">
            <v>ASOALTERNATIVAMBIENTAL@GMAIL.COM</v>
          </cell>
          <cell r="Q4400" t="str">
            <v>SIN ANIMO DE LUCRO</v>
          </cell>
          <cell r="R4400" t="str">
            <v>ORGANIZACION AUTORIZADA</v>
          </cell>
        </row>
        <row r="4401">
          <cell r="A4401">
            <v>65435</v>
          </cell>
          <cell r="B4401" t="str">
            <v xml:space="preserve">ASOCIACION DE RECUPERADORES ECOLOGICOS AMBIENTALISTAS DE LA SABANA </v>
          </cell>
          <cell r="C4401">
            <v>44886</v>
          </cell>
          <cell r="D4401" t="str">
            <v>901655867-8</v>
          </cell>
          <cell r="E4401" t="str">
            <v>OPERATIVA</v>
          </cell>
          <cell r="F4401">
            <v>44868</v>
          </cell>
          <cell r="G4401" t="str">
            <v>ACTUALIZACION</v>
          </cell>
          <cell r="H4401">
            <v>45707</v>
          </cell>
          <cell r="I4401" t="str">
            <v>MARIA EUGENIA NINO MARTIN</v>
          </cell>
          <cell r="J4401">
            <v>11001</v>
          </cell>
          <cell r="K4401" t="str">
            <v>Carrera 89 # 77 A 66</v>
          </cell>
          <cell r="L4401" t="str">
            <v>BOGOTÁ, D.C.</v>
          </cell>
          <cell r="M4401" t="str">
            <v>BOGOTA, D.C.</v>
          </cell>
          <cell r="N4401" t="str">
            <v>0000000  |  0000000</v>
          </cell>
          <cell r="O4401">
            <v>3143603949</v>
          </cell>
          <cell r="P4401" t="str">
            <v>asoambientalista@gmail.com</v>
          </cell>
          <cell r="Q4401" t="str">
            <v>SIN ANIMO DE LUCRO</v>
          </cell>
          <cell r="R4401" t="str">
            <v>ORGANIZACION AUTORIZADA</v>
          </cell>
        </row>
        <row r="4402">
          <cell r="A4402">
            <v>65436</v>
          </cell>
          <cell r="B4402" t="str">
            <v>ASOCIACION RECICLEMOSYA</v>
          </cell>
          <cell r="C4402">
            <v>44896</v>
          </cell>
          <cell r="D4402" t="str">
            <v>901652664-6</v>
          </cell>
          <cell r="E4402" t="str">
            <v>OPERATIVA</v>
          </cell>
          <cell r="F4402">
            <v>44858</v>
          </cell>
          <cell r="G4402" t="str">
            <v>ACTUALIZACION</v>
          </cell>
          <cell r="H4402">
            <v>45553</v>
          </cell>
          <cell r="I4402" t="str">
            <v>LINA MARCELA SUAREZ SANCHEZ</v>
          </cell>
          <cell r="J4402">
            <v>73275</v>
          </cell>
          <cell r="K4402" t="str">
            <v>CA LT TV 7 11 30</v>
          </cell>
          <cell r="L4402" t="str">
            <v>TOLIMA</v>
          </cell>
          <cell r="M4402" t="str">
            <v>FLANDES</v>
          </cell>
          <cell r="N4402" t="str">
            <v>0000000  |  0000000</v>
          </cell>
          <cell r="O4402">
            <v>3125609971</v>
          </cell>
          <cell r="P4402" t="str">
            <v>LMSS1219@HOTMAIL.COM</v>
          </cell>
          <cell r="Q4402" t="str">
            <v>SIN ANIMO DE LUCRO</v>
          </cell>
          <cell r="R4402" t="str">
            <v>ORGANIZACION AUTORIZADA</v>
          </cell>
        </row>
        <row r="4403">
          <cell r="A4403">
            <v>65481</v>
          </cell>
          <cell r="B4403" t="str">
            <v>ASOCIACION DE RECICLADORES DE OFICIO JN</v>
          </cell>
          <cell r="C4403">
            <v>44917</v>
          </cell>
          <cell r="D4403" t="str">
            <v>901654000-5</v>
          </cell>
          <cell r="E4403" t="str">
            <v>OPERATIVA</v>
          </cell>
          <cell r="F4403">
            <v>44896</v>
          </cell>
          <cell r="G4403" t="str">
            <v>ACTUALIZACION</v>
          </cell>
          <cell r="H4403">
            <v>45660</v>
          </cell>
          <cell r="I4403" t="str">
            <v>JORGE LUIZ GOMEZ SANCHEZ</v>
          </cell>
          <cell r="J4403">
            <v>8001</v>
          </cell>
          <cell r="K4403" t="str">
            <v>CARRERA 6 98C-08</v>
          </cell>
          <cell r="L4403" t="str">
            <v>ATLÁNTICO</v>
          </cell>
          <cell r="M4403" t="str">
            <v>BARRANQUILLA</v>
          </cell>
          <cell r="N4403" t="str">
            <v>0000000  |  0000000</v>
          </cell>
          <cell r="O4403">
            <v>3166179100</v>
          </cell>
          <cell r="P4403" t="str">
            <v>asorecicladoresjn@gmail.com</v>
          </cell>
          <cell r="Q4403" t="str">
            <v>ASOCIACION DE USUARIOS</v>
          </cell>
          <cell r="R4403" t="str">
            <v>ORGANIZACION AUTORIZADA</v>
          </cell>
        </row>
        <row r="4404">
          <cell r="A4404">
            <v>65499</v>
          </cell>
          <cell r="B4404" t="str">
            <v>ASOCIACION DE RECUPERADORES ECO HABITAT</v>
          </cell>
          <cell r="C4404">
            <v>44889</v>
          </cell>
          <cell r="D4404" t="str">
            <v>901656725-5</v>
          </cell>
          <cell r="E4404" t="str">
            <v>OPERATIVA</v>
          </cell>
          <cell r="F4404">
            <v>44861</v>
          </cell>
          <cell r="G4404" t="str">
            <v>ACTUALIZACION</v>
          </cell>
          <cell r="H4404">
            <v>45699</v>
          </cell>
          <cell r="I4404" t="str">
            <v>FABIO ALEJANDRO MERCHAN GUTIERREZ</v>
          </cell>
          <cell r="J4404">
            <v>11001</v>
          </cell>
          <cell r="K4404" t="str">
            <v>Carrera 88 G # 71 - 51 Sur</v>
          </cell>
          <cell r="L4404" t="str">
            <v>BOGOTÁ, D.C.</v>
          </cell>
          <cell r="M4404" t="str">
            <v>BOGOTA, D.C.</v>
          </cell>
          <cell r="N4404" t="str">
            <v>0000000  |  0000000</v>
          </cell>
          <cell r="O4404">
            <v>3053883176</v>
          </cell>
          <cell r="P4404" t="str">
            <v>asoacionrecuhabitat@gmail.com</v>
          </cell>
          <cell r="Q4404" t="str">
            <v>SIN ANIMO DE LUCRO</v>
          </cell>
          <cell r="R4404" t="str">
            <v>ORGANIZACION AUTORIZADA</v>
          </cell>
        </row>
        <row r="4405">
          <cell r="A4405">
            <v>65539</v>
          </cell>
          <cell r="B4405" t="str">
            <v xml:space="preserve">ASOCIACION DE RECICLADORES EL REY LLANO </v>
          </cell>
          <cell r="C4405">
            <v>44896</v>
          </cell>
          <cell r="D4405" t="str">
            <v>901656165-0</v>
          </cell>
          <cell r="E4405" t="str">
            <v>OPERATIVA</v>
          </cell>
          <cell r="F4405">
            <v>44896</v>
          </cell>
          <cell r="G4405" t="str">
            <v>INSCRIPCION</v>
          </cell>
          <cell r="H4405">
            <v>44911</v>
          </cell>
          <cell r="I4405" t="str">
            <v>ANA  CONSUELO RODRUIGEZ REY</v>
          </cell>
          <cell r="J4405">
            <v>50001</v>
          </cell>
          <cell r="K4405" t="str">
            <v>MZ 7 LOTE 2 4 11</v>
          </cell>
          <cell r="L4405" t="str">
            <v>META</v>
          </cell>
          <cell r="M4405" t="str">
            <v>VILLAVICENCIO</v>
          </cell>
          <cell r="N4405" t="str">
            <v>2919560  |  2750050</v>
          </cell>
          <cell r="O4405">
            <v>7314256843</v>
          </cell>
          <cell r="P4405" t="str">
            <v>asorell2022@gmail.com</v>
          </cell>
          <cell r="Q4405" t="str">
            <v>SIN ANIMO DE LUCRO</v>
          </cell>
          <cell r="R4405" t="str">
            <v>ORGANIZACION AUTORIZADA</v>
          </cell>
        </row>
        <row r="4406">
          <cell r="A4406">
            <v>65599</v>
          </cell>
          <cell r="B4406" t="str">
            <v>ASOCIACION DE RECUPERADORES AMBIENTALES DE SUCRE</v>
          </cell>
          <cell r="C4406">
            <v>44898</v>
          </cell>
          <cell r="D4406" t="str">
            <v>901658583-5</v>
          </cell>
          <cell r="E4406" t="str">
            <v>OPERATIVA</v>
          </cell>
          <cell r="F4406">
            <v>44881</v>
          </cell>
          <cell r="G4406" t="str">
            <v>ACTUALIZACION</v>
          </cell>
          <cell r="H4406">
            <v>45373</v>
          </cell>
          <cell r="I4406" t="str">
            <v>ELIECER SEGUNDO CERVANTES CARPIO</v>
          </cell>
          <cell r="J4406">
            <v>70215</v>
          </cell>
          <cell r="K4406" t="str">
            <v>CALLE 35 Nro. 14 A - 38</v>
          </cell>
          <cell r="L4406" t="str">
            <v>SUCRE</v>
          </cell>
          <cell r="M4406" t="str">
            <v>COROZAL</v>
          </cell>
          <cell r="N4406" t="str">
            <v>0000000  |  0000000</v>
          </cell>
          <cell r="O4406">
            <v>3112587217</v>
          </cell>
          <cell r="P4406" t="str">
            <v>asoambientalsucre@gmail.com</v>
          </cell>
          <cell r="Q4406" t="str">
            <v>SIN ANIMO DE LUCRO</v>
          </cell>
          <cell r="R4406" t="str">
            <v>ORGANIZACION AUTORIZADA</v>
          </cell>
        </row>
        <row r="4407">
          <cell r="A4407">
            <v>65639</v>
          </cell>
          <cell r="B4407" t="str">
            <v>MOVIMIENTO EMPRENDEDOR RECICLADOR</v>
          </cell>
          <cell r="C4407">
            <v>45057</v>
          </cell>
          <cell r="D4407" t="str">
            <v>901483268-7</v>
          </cell>
          <cell r="E4407" t="str">
            <v>OPERATIVA</v>
          </cell>
          <cell r="F4407">
            <v>44324</v>
          </cell>
          <cell r="G4407" t="str">
            <v>ACTUALIZACION</v>
          </cell>
          <cell r="H4407">
            <v>45733</v>
          </cell>
          <cell r="I4407" t="str">
            <v>JOAQUIN EMILIO CUTIVA  HORTA</v>
          </cell>
          <cell r="J4407">
            <v>11001</v>
          </cell>
          <cell r="K4407" t="str">
            <v xml:space="preserve">Calle 80 Bis Sur  88b - 54 </v>
          </cell>
          <cell r="L4407" t="str">
            <v>BOGOTÁ, D.C.</v>
          </cell>
          <cell r="M4407" t="str">
            <v>BOGOTA, D.C.</v>
          </cell>
          <cell r="N4407" t="str">
            <v>3784729  |  1808905</v>
          </cell>
          <cell r="O4407">
            <v>3219567758</v>
          </cell>
          <cell r="P4407" t="str">
            <v>merreciclador@gmail.com</v>
          </cell>
          <cell r="Q4407" t="str">
            <v>SIN ANIMO DE LUCRO</v>
          </cell>
          <cell r="R4407" t="str">
            <v>ORGANIZACION AUTORIZADA</v>
          </cell>
        </row>
        <row r="4408">
          <cell r="A4408">
            <v>65739</v>
          </cell>
          <cell r="B4408" t="str">
            <v>ASOCIACION DE RECICLADORES DE OFICIO DEL SUROCCIDENTE COLOMBIANO</v>
          </cell>
          <cell r="C4408">
            <v>45182</v>
          </cell>
          <cell r="D4408" t="str">
            <v>901334769-7</v>
          </cell>
          <cell r="E4408" t="str">
            <v>OPERATIVA</v>
          </cell>
          <cell r="F4408">
            <v>43761</v>
          </cell>
          <cell r="G4408" t="str">
            <v>ACTUALIZACION</v>
          </cell>
          <cell r="H4408">
            <v>45433</v>
          </cell>
          <cell r="I4408" t="str">
            <v>ALEXANDRA UNI ROSERO</v>
          </cell>
          <cell r="J4408">
            <v>19001</v>
          </cell>
          <cell r="K4408" t="str">
            <v>CARRERA 20 # 3-26</v>
          </cell>
          <cell r="L4408" t="str">
            <v>CAUCA</v>
          </cell>
          <cell r="M4408" t="str">
            <v>POPAYAN</v>
          </cell>
          <cell r="N4408" t="str">
            <v>4040810  |  4040810</v>
          </cell>
          <cell r="O4408">
            <v>3124040810</v>
          </cell>
          <cell r="P4408" t="str">
            <v>contabilidadarsoc@gmail.com</v>
          </cell>
          <cell r="Q4408" t="str">
            <v>SIN ANIMO DE LUCRO</v>
          </cell>
          <cell r="R4408" t="str">
            <v>ORGANIZACION AUTORIZADA</v>
          </cell>
        </row>
        <row r="4409">
          <cell r="A4409">
            <v>65799</v>
          </cell>
          <cell r="B4409" t="str">
            <v>ASOCIACION ECORECICLAR TOLIMA</v>
          </cell>
          <cell r="C4409">
            <v>44909</v>
          </cell>
          <cell r="D4409" t="str">
            <v>901663283-0</v>
          </cell>
          <cell r="E4409" t="str">
            <v>OPERATIVA</v>
          </cell>
          <cell r="F4409">
            <v>44862</v>
          </cell>
          <cell r="G4409" t="str">
            <v>ACTUALIZACION</v>
          </cell>
          <cell r="H4409">
            <v>45348</v>
          </cell>
          <cell r="I4409" t="str">
            <v>LIZETH CATALINA FERRO PORRAS</v>
          </cell>
          <cell r="J4409">
            <v>73449</v>
          </cell>
          <cell r="K4409" t="str">
            <v>LT 18URB VILLA DEL RECREO 1 ETAPA</v>
          </cell>
          <cell r="L4409" t="str">
            <v>TOLIMA</v>
          </cell>
          <cell r="M4409" t="str">
            <v>MELGAR</v>
          </cell>
          <cell r="N4409" t="str">
            <v>0000000  |  0000000</v>
          </cell>
          <cell r="O4409">
            <v>3208661542</v>
          </cell>
          <cell r="P4409" t="str">
            <v>asociacion.ecoreciclartolima@gmail.com</v>
          </cell>
          <cell r="Q4409" t="str">
            <v>SIN ANIMO DE LUCRO</v>
          </cell>
          <cell r="R4409" t="str">
            <v>ORGANIZACION AUTORIZADA</v>
          </cell>
        </row>
        <row r="4410">
          <cell r="A4410">
            <v>65819</v>
          </cell>
          <cell r="B4410" t="str">
            <v>ASOCIACION DE RECICLADORES DE CUCUTA</v>
          </cell>
          <cell r="C4410">
            <v>45040</v>
          </cell>
          <cell r="D4410" t="str">
            <v>901333633-1</v>
          </cell>
          <cell r="E4410" t="str">
            <v>OPERATIVA</v>
          </cell>
          <cell r="F4410">
            <v>44228</v>
          </cell>
          <cell r="G4410" t="str">
            <v>ACTUALIZACION</v>
          </cell>
          <cell r="H4410">
            <v>45252</v>
          </cell>
          <cell r="I4410" t="str">
            <v>OSCAR GILBERTO BARON RIVERA</v>
          </cell>
          <cell r="J4410">
            <v>54001</v>
          </cell>
          <cell r="K4410" t="str">
            <v>calle 4 6-53 barrio callejon</v>
          </cell>
          <cell r="L4410" t="str">
            <v>NORTE DE SANTANDER</v>
          </cell>
          <cell r="M4410" t="str">
            <v>CUCUTA</v>
          </cell>
          <cell r="N4410" t="str">
            <v>5349536  |  7843612</v>
          </cell>
          <cell r="O4410">
            <v>3115349536</v>
          </cell>
          <cell r="P4410" t="str">
            <v>arca.unidos202@gmail.com</v>
          </cell>
          <cell r="Q4410" t="str">
            <v>SIN ANIMO DE LUCRO</v>
          </cell>
          <cell r="R4410" t="str">
            <v>ORGANIZACION AUTORIZADA</v>
          </cell>
        </row>
        <row r="4411">
          <cell r="A4411">
            <v>65919</v>
          </cell>
          <cell r="B4411" t="str">
            <v>ASOCIACION GREMIAL DE RECICLADORES DEL SUR Y ORIENTE DEL TOLIMA</v>
          </cell>
          <cell r="C4411">
            <v>44915</v>
          </cell>
          <cell r="D4411" t="str">
            <v>901664918-3</v>
          </cell>
          <cell r="E4411" t="str">
            <v>OPERATIVA</v>
          </cell>
          <cell r="F4411">
            <v>44859</v>
          </cell>
          <cell r="G4411" t="str">
            <v>ACTUALIZACION</v>
          </cell>
          <cell r="H4411">
            <v>45742</v>
          </cell>
          <cell r="I4411" t="str">
            <v xml:space="preserve"> SANDRA YAZMIN  PINZON </v>
          </cell>
          <cell r="J4411">
            <v>73275</v>
          </cell>
          <cell r="K4411" t="str">
            <v>CRA 9B 3S 41 LA PAZ</v>
          </cell>
          <cell r="L4411" t="str">
            <v>TOLIMA</v>
          </cell>
          <cell r="M4411" t="str">
            <v>FLANDES</v>
          </cell>
          <cell r="N4411" t="str">
            <v>0000000  |  0000000</v>
          </cell>
          <cell r="O4411">
            <v>3124026815</v>
          </cell>
          <cell r="P4411" t="str">
            <v>asogremialdeltolima@gmail.com</v>
          </cell>
          <cell r="Q4411" t="str">
            <v>SIN ANIMO DE LUCRO</v>
          </cell>
          <cell r="R4411" t="str">
            <v>ORGANIZACION AUTORIZADA</v>
          </cell>
        </row>
        <row r="4412">
          <cell r="A4412">
            <v>65920</v>
          </cell>
          <cell r="B4412" t="str">
            <v xml:space="preserve">Asociacion ReciLorax Guardianes del Reciclaje </v>
          </cell>
          <cell r="C4412">
            <v>45076</v>
          </cell>
          <cell r="D4412" t="str">
            <v>901608830-6</v>
          </cell>
          <cell r="E4412" t="str">
            <v>OPERATIVA</v>
          </cell>
          <cell r="F4412">
            <v>44740</v>
          </cell>
          <cell r="G4412" t="str">
            <v>ACTUALIZACION</v>
          </cell>
          <cell r="H4412">
            <v>45404</v>
          </cell>
          <cell r="I4412" t="str">
            <v>LAURA JULIANA ARIZA CARRILLO</v>
          </cell>
          <cell r="J4412">
            <v>25754</v>
          </cell>
          <cell r="K4412" t="str">
            <v>Calle 40 # 29 A -08 Este</v>
          </cell>
          <cell r="L4412" t="str">
            <v>CUNDINAMARCA</v>
          </cell>
          <cell r="M4412" t="str">
            <v>SOACHA</v>
          </cell>
          <cell r="N4412" t="str">
            <v>4033564  |  4033564</v>
          </cell>
          <cell r="O4412">
            <v>3122864531</v>
          </cell>
          <cell r="P4412" t="str">
            <v>asoloraxguardianes2417@gmail.com</v>
          </cell>
          <cell r="Q4412" t="str">
            <v>SIN ANIMO DE LUCRO</v>
          </cell>
          <cell r="R4412" t="str">
            <v>ORGANIZACION AUTORIZADA</v>
          </cell>
        </row>
        <row r="4413">
          <cell r="A4413">
            <v>65979</v>
          </cell>
          <cell r="B4413" t="str">
            <v>Asociación Nacional de Recicladores Conciencia Verde</v>
          </cell>
          <cell r="C4413">
            <v>45258</v>
          </cell>
          <cell r="D4413" t="str">
            <v>901653371-8</v>
          </cell>
          <cell r="E4413" t="str">
            <v>OPERATIVA</v>
          </cell>
          <cell r="F4413">
            <v>45241</v>
          </cell>
          <cell r="G4413" t="str">
            <v>INSCRIPCION</v>
          </cell>
          <cell r="H4413">
            <v>45314</v>
          </cell>
          <cell r="I4413" t="str">
            <v>ADRIANA CAROLINA CABRALES OLIVEROS</v>
          </cell>
          <cell r="J4413">
            <v>11001</v>
          </cell>
          <cell r="K4413" t="str">
            <v>Diagonal 34b #83-19</v>
          </cell>
          <cell r="L4413" t="str">
            <v>BOGOTÁ, D.C.</v>
          </cell>
          <cell r="M4413" t="str">
            <v>BOGOTA, D.C.</v>
          </cell>
          <cell r="N4413" t="str">
            <v>0000000  |  0000000</v>
          </cell>
          <cell r="O4413">
            <v>3229420017</v>
          </cell>
          <cell r="P4413" t="str">
            <v>concienciaverde01@outlook.com</v>
          </cell>
          <cell r="Q4413" t="str">
            <v>SIN ANIMO DE LUCRO</v>
          </cell>
          <cell r="R4413" t="str">
            <v>ORGANIZACION AUTORIZADA</v>
          </cell>
        </row>
        <row r="4414">
          <cell r="A4414">
            <v>66000</v>
          </cell>
          <cell r="B4414" t="str">
            <v>ASOCIACION LUCHANDO POR EL GREMIO RECICLADOR</v>
          </cell>
          <cell r="C4414">
            <v>44918</v>
          </cell>
          <cell r="D4414" t="str">
            <v>901666123-4</v>
          </cell>
          <cell r="E4414" t="str">
            <v>OPERATIVA</v>
          </cell>
          <cell r="F4414">
            <v>44908</v>
          </cell>
          <cell r="G4414" t="str">
            <v>ACTUALIZACION</v>
          </cell>
          <cell r="H4414">
            <v>45707</v>
          </cell>
          <cell r="I4414" t="str">
            <v>JORGE EDISON SANCHEZ NIVIA</v>
          </cell>
          <cell r="J4414">
            <v>11001</v>
          </cell>
          <cell r="K4414" t="str">
            <v>CRA 21 # 12 A 12</v>
          </cell>
          <cell r="L4414" t="str">
            <v>BOGOTÁ, D.C.</v>
          </cell>
          <cell r="M4414" t="str">
            <v>BOGOTA, D.C.</v>
          </cell>
          <cell r="N4414" t="str">
            <v>0000000  |  0000000</v>
          </cell>
          <cell r="O4414">
            <v>3012342594</v>
          </cell>
          <cell r="P4414" t="str">
            <v>asolreciclador@gmail.com</v>
          </cell>
          <cell r="Q4414" t="str">
            <v>SIN ANIMO DE LUCRO</v>
          </cell>
          <cell r="R4414" t="str">
            <v>ORGANIZACION AUTORIZADA</v>
          </cell>
        </row>
        <row r="4415">
          <cell r="A4415">
            <v>66001</v>
          </cell>
          <cell r="B4415" t="str">
            <v>ASOUNION AMBIENTAL DE COLOMBIA ESP</v>
          </cell>
          <cell r="C4415">
            <v>45149</v>
          </cell>
          <cell r="D4415" t="str">
            <v>901666091-7</v>
          </cell>
          <cell r="E4415" t="str">
            <v>OPERATIVA</v>
          </cell>
          <cell r="F4415">
            <v>44477</v>
          </cell>
          <cell r="G4415" t="str">
            <v>ACTUALIZACION</v>
          </cell>
          <cell r="H4415">
            <v>45721</v>
          </cell>
          <cell r="I4415" t="str">
            <v>JULIETH ESTEFANNY SANCHEZ BELLO</v>
          </cell>
          <cell r="J4415">
            <v>11001</v>
          </cell>
          <cell r="K4415" t="str">
            <v>Carrera 17 # 5 - 12</v>
          </cell>
          <cell r="L4415" t="str">
            <v>BOGOTÁ, D.C.</v>
          </cell>
          <cell r="M4415" t="str">
            <v>BOGOTA, D.C.</v>
          </cell>
          <cell r="N4415" t="str">
            <v>0000000  |  0000000</v>
          </cell>
          <cell r="O4415">
            <v>3228482414</v>
          </cell>
          <cell r="P4415" t="str">
            <v>asocolombiaesp@gmail.com</v>
          </cell>
          <cell r="Q4415" t="str">
            <v>SIN ANIMO DE LUCRO</v>
          </cell>
          <cell r="R4415" t="str">
            <v>ORGANIZACION AUTORIZADA</v>
          </cell>
        </row>
        <row r="4416">
          <cell r="A4416">
            <v>66021</v>
          </cell>
          <cell r="B4416" t="str">
            <v>ASOCIACION AMBIENTAL DEL MAGDALENA MEDIO</v>
          </cell>
          <cell r="C4416">
            <v>44951</v>
          </cell>
          <cell r="D4416" t="str">
            <v>901664754-2</v>
          </cell>
          <cell r="E4416" t="str">
            <v>OPERATIVA</v>
          </cell>
          <cell r="F4416">
            <v>44915</v>
          </cell>
          <cell r="G4416" t="str">
            <v>ACTUALIZACION</v>
          </cell>
          <cell r="H4416">
            <v>45411</v>
          </cell>
          <cell r="I4416" t="str">
            <v>JOBANY ROJAS BEDOYA</v>
          </cell>
          <cell r="J4416">
            <v>15572</v>
          </cell>
          <cell r="K4416" t="str">
            <v>Carrera  1 # 12-09</v>
          </cell>
          <cell r="L4416" t="str">
            <v>BOYACÁ</v>
          </cell>
          <cell r="M4416" t="str">
            <v>PUERTO BOYACA</v>
          </cell>
          <cell r="N4416" t="str">
            <v>3105391  |  3218367</v>
          </cell>
          <cell r="O4416">
            <v>3105391739</v>
          </cell>
          <cell r="P4416" t="str">
            <v>asoambientalptoboyaca@gmail.com</v>
          </cell>
          <cell r="Q4416" t="str">
            <v>SIN ANIMO DE LUCRO</v>
          </cell>
          <cell r="R4416" t="str">
            <v>ORGANIZACION AUTORIZADA</v>
          </cell>
        </row>
        <row r="4417">
          <cell r="A4417">
            <v>66120</v>
          </cell>
          <cell r="B4417" t="str">
            <v>ASOCIACION PARA EL FOMENTO DEL RECICLAJE SOY RECICLO ESP</v>
          </cell>
          <cell r="C4417">
            <v>45041</v>
          </cell>
          <cell r="D4417" t="str">
            <v>901650002-1</v>
          </cell>
          <cell r="E4417" t="str">
            <v>OPERATIVA</v>
          </cell>
          <cell r="F4417">
            <v>44859</v>
          </cell>
          <cell r="G4417" t="str">
            <v>ACTUALIZACION</v>
          </cell>
          <cell r="H4417">
            <v>45706</v>
          </cell>
          <cell r="I4417" t="str">
            <v>OMAR FERNANDO ORTIZ GAVIRIA</v>
          </cell>
          <cell r="J4417">
            <v>5360</v>
          </cell>
          <cell r="K4417" t="str">
            <v>CALLE 40 N 57-130</v>
          </cell>
          <cell r="L4417" t="str">
            <v>ANTIOQUIA</v>
          </cell>
          <cell r="M4417" t="str">
            <v>ITAGUI</v>
          </cell>
          <cell r="N4417" t="str">
            <v>0000000  |  0000000</v>
          </cell>
          <cell r="O4417">
            <v>3003908378</v>
          </cell>
          <cell r="P4417" t="str">
            <v>asosoyreciclo@gmail.com</v>
          </cell>
          <cell r="Q4417" t="str">
            <v>SIN ANIMO DE LUCRO</v>
          </cell>
          <cell r="R4417" t="str">
            <v>ORGANIZACION AUTORIZADA</v>
          </cell>
        </row>
        <row r="4418">
          <cell r="A4418">
            <v>66199</v>
          </cell>
          <cell r="B4418" t="str">
            <v>ASOCIACION MOVIMIENTO ORGANIZACIONAL DE RECUPERADORES Y VIDA</v>
          </cell>
          <cell r="C4418">
            <v>44937</v>
          </cell>
          <cell r="D4418" t="str">
            <v>901668825-5</v>
          </cell>
          <cell r="E4418" t="str">
            <v>OPERATIVA</v>
          </cell>
          <cell r="F4418">
            <v>44917</v>
          </cell>
          <cell r="G4418" t="str">
            <v>ACTUALIZACION</v>
          </cell>
          <cell r="H4418">
            <v>45618</v>
          </cell>
          <cell r="I4418" t="str">
            <v>OSCAR DANIEL RUIZ GARCIA</v>
          </cell>
          <cell r="J4418">
            <v>73001</v>
          </cell>
          <cell r="K4418" t="str">
            <v>CRA 7 NO. 27 58</v>
          </cell>
          <cell r="L4418" t="str">
            <v>TOLIMA</v>
          </cell>
          <cell r="M4418" t="str">
            <v>IBAGUE</v>
          </cell>
          <cell r="N4418" t="str">
            <v>4503262  |  4503262</v>
          </cell>
          <cell r="O4418">
            <v>3016707734</v>
          </cell>
          <cell r="P4418" t="str">
            <v>amoryvida.asociacion@gmail.com</v>
          </cell>
          <cell r="Q4418" t="str">
            <v>SIN ANIMO DE LUCRO</v>
          </cell>
          <cell r="R4418" t="str">
            <v>ORGANIZACION AUTORIZADA</v>
          </cell>
        </row>
        <row r="4419">
          <cell r="A4419">
            <v>66220</v>
          </cell>
          <cell r="B4419" t="str">
            <v>EMPRESA OFICIAL DE SERVICIOS PUBLICOS DOMICILIARIOS SUTAMARCHAN S.A.S. E.S.P</v>
          </cell>
          <cell r="C4419">
            <v>45140</v>
          </cell>
          <cell r="D4419" t="str">
            <v>901659216-1</v>
          </cell>
          <cell r="E4419" t="str">
            <v>OPERATIVA</v>
          </cell>
          <cell r="F4419">
            <v>44958</v>
          </cell>
          <cell r="G4419" t="str">
            <v>ACTUALIZACION</v>
          </cell>
          <cell r="H4419">
            <v>45726</v>
          </cell>
          <cell r="I4419" t="str">
            <v>FELIPE JAVIER SANCHEZ VILLAMIL</v>
          </cell>
          <cell r="J4419">
            <v>15776</v>
          </cell>
          <cell r="K4419" t="str">
            <v>KM 1 VIA VEREDA VOLCAN SEC LOS TANQUES</v>
          </cell>
          <cell r="L4419" t="str">
            <v>BOYACÁ</v>
          </cell>
          <cell r="M4419" t="str">
            <v>SUTAMARCHAN</v>
          </cell>
          <cell r="N4419" t="str">
            <v>3213490  |  3176577</v>
          </cell>
          <cell r="O4419">
            <v>3176577387</v>
          </cell>
          <cell r="P4419" t="str">
            <v>servisutamarchan@gmail.com</v>
          </cell>
          <cell r="Q4419" t="str">
            <v>SOCIEDAD POR ACCIONES SIMPLIFICADA</v>
          </cell>
          <cell r="R4419" t="str">
            <v>SOCIEDADES (EMPRESA DE SERVICIOS PUBLICOS)</v>
          </cell>
        </row>
        <row r="4420">
          <cell r="A4420">
            <v>66241</v>
          </cell>
          <cell r="B4420" t="str">
            <v>ECOLTRASH</v>
          </cell>
          <cell r="C4420">
            <v>44970</v>
          </cell>
          <cell r="D4420" t="str">
            <v>901556816-8</v>
          </cell>
          <cell r="E4420" t="str">
            <v>OPERATIVA</v>
          </cell>
          <cell r="F4420">
            <v>44579</v>
          </cell>
          <cell r="G4420" t="str">
            <v>ACTUALIZACION</v>
          </cell>
          <cell r="H4420">
            <v>45721</v>
          </cell>
          <cell r="I4420" t="str">
            <v>JORGE ALBERTO DIAZGRANADOS AMARIS</v>
          </cell>
          <cell r="J4420">
            <v>23001</v>
          </cell>
          <cell r="K4420" t="str">
            <v>CALLE 2 # 2-200 BARRIO HORIZONTE</v>
          </cell>
          <cell r="L4420" t="str">
            <v>CÓRDOBA</v>
          </cell>
          <cell r="M4420" t="str">
            <v>MONTERIA</v>
          </cell>
          <cell r="N4420" t="str">
            <v>3008096  |  3143440</v>
          </cell>
          <cell r="O4420">
            <v>3008096182</v>
          </cell>
          <cell r="P4420" t="str">
            <v>ecoltrashsasesp@outlook.com</v>
          </cell>
          <cell r="Q4420" t="str">
            <v>SOCIEDAD POR ACCIONES SIMPLIFICADA</v>
          </cell>
          <cell r="R4420" t="str">
            <v>SOCIEDADES (EMPRESA DE SERVICIOS PUBLICOS)</v>
          </cell>
        </row>
        <row r="4421">
          <cell r="A4421">
            <v>66259</v>
          </cell>
          <cell r="B4421" t="str">
            <v>CORPORACION DE RECICLADORES REVERDECER</v>
          </cell>
          <cell r="C4421">
            <v>44940</v>
          </cell>
          <cell r="D4421" t="str">
            <v>901670720-7</v>
          </cell>
          <cell r="E4421" t="str">
            <v>OPERATIVA</v>
          </cell>
          <cell r="F4421">
            <v>44937</v>
          </cell>
          <cell r="G4421" t="str">
            <v>INSCRIPCION</v>
          </cell>
          <cell r="H4421">
            <v>44946</v>
          </cell>
          <cell r="I4421" t="str">
            <v>DUBIS ESTELA GOMEZ DIAZ</v>
          </cell>
          <cell r="J4421">
            <v>8758</v>
          </cell>
          <cell r="K4421" t="str">
            <v>CLL 57A #5A-16</v>
          </cell>
          <cell r="L4421" t="str">
            <v>ATLÁNTICO</v>
          </cell>
          <cell r="M4421" t="str">
            <v>SOLEDAD</v>
          </cell>
          <cell r="N4421" t="str">
            <v>3126768  |  0000000</v>
          </cell>
          <cell r="O4421">
            <v>3058165855</v>
          </cell>
          <cell r="P4421" t="str">
            <v>corporeverdecer@gmail.com</v>
          </cell>
          <cell r="Q4421" t="str">
            <v>CORPORACION</v>
          </cell>
          <cell r="R4421" t="str">
            <v>ORGANIZACION AUTORIZADA</v>
          </cell>
        </row>
        <row r="4422">
          <cell r="A4422">
            <v>66319</v>
          </cell>
          <cell r="B4422" t="str">
            <v>CORPORACION PUNTO DE REUSO ECOLOGICO SABANA DE TORRES ESP-A</v>
          </cell>
          <cell r="C4422">
            <v>45000</v>
          </cell>
          <cell r="D4422" t="str">
            <v>901668747-9</v>
          </cell>
          <cell r="E4422" t="str">
            <v>OPERATIVA</v>
          </cell>
          <cell r="F4422">
            <v>44995</v>
          </cell>
          <cell r="G4422" t="str">
            <v>ACTUALIZACION</v>
          </cell>
          <cell r="H4422">
            <v>45390</v>
          </cell>
          <cell r="I4422" t="str">
            <v>RAFAEL  PINTO MEJIA</v>
          </cell>
          <cell r="J4422">
            <v>68655</v>
          </cell>
          <cell r="K4422" t="str">
            <v xml:space="preserve">PREDIO LA LUCHA </v>
          </cell>
          <cell r="L4422" t="str">
            <v>SANTANDER</v>
          </cell>
          <cell r="M4422" t="str">
            <v>SABANA DE TORRES</v>
          </cell>
          <cell r="N4422" t="str">
            <v>7299005  |  7299005</v>
          </cell>
          <cell r="O4422">
            <v>3154282976</v>
          </cell>
          <cell r="P4422" t="str">
            <v>copresabanadetorres2023@gmail.com</v>
          </cell>
          <cell r="Q4422" t="str">
            <v>CORPORACION</v>
          </cell>
          <cell r="R4422" t="str">
            <v>ORGANIZACION AUTORIZADA</v>
          </cell>
        </row>
        <row r="4423">
          <cell r="A4423">
            <v>66339</v>
          </cell>
          <cell r="B4423" t="str">
            <v>ASOREFP E.S.P</v>
          </cell>
          <cell r="C4423">
            <v>45503</v>
          </cell>
          <cell r="D4423" t="str">
            <v>901589311-2</v>
          </cell>
          <cell r="E4423" t="str">
            <v>OPERATIVA</v>
          </cell>
          <cell r="F4423">
            <v>45449</v>
          </cell>
          <cell r="G4423" t="str">
            <v>INSCRIPCION</v>
          </cell>
          <cell r="H4423">
            <v>45519</v>
          </cell>
          <cell r="I4423" t="str">
            <v>PEDRO VICENTE SEGURA ROMERO</v>
          </cell>
          <cell r="J4423">
            <v>25126</v>
          </cell>
          <cell r="K4423" t="str">
            <v>Calle 11 # 4-11 Sector El Misterio Predio San Luis</v>
          </cell>
          <cell r="L4423" t="str">
            <v>CUNDINAMARCA</v>
          </cell>
          <cell r="M4423" t="str">
            <v>CAJICA</v>
          </cell>
          <cell r="N4423" t="str">
            <v>8850802  |  8850802</v>
          </cell>
          <cell r="O4423">
            <v>3166097997</v>
          </cell>
          <cell r="P4423" t="str">
            <v>eca.asorefp1@gmail.com</v>
          </cell>
          <cell r="Q4423" t="str">
            <v>SIN ANIMO DE LUCRO</v>
          </cell>
          <cell r="R4423" t="str">
            <v>ORGANIZACION AUTORIZADA</v>
          </cell>
        </row>
        <row r="4424">
          <cell r="A4424">
            <v>66340</v>
          </cell>
          <cell r="B4424" t="str">
            <v>PROHIDRIK S.A.S. E.S.P.</v>
          </cell>
          <cell r="C4424">
            <v>45092</v>
          </cell>
          <cell r="D4424" t="str">
            <v>901550062-4</v>
          </cell>
          <cell r="E4424" t="str">
            <v>OPERATIVA</v>
          </cell>
          <cell r="F4424">
            <v>44927</v>
          </cell>
          <cell r="G4424" t="str">
            <v>ACTUALIZACION</v>
          </cell>
          <cell r="H4424">
            <v>45715</v>
          </cell>
          <cell r="I4424" t="str">
            <v>NELSON EDUARDO GUZMAN VILLEGAS</v>
          </cell>
          <cell r="J4424">
            <v>8573</v>
          </cell>
          <cell r="K4424" t="str">
            <v>CRA 24 N 1A - 24 OFC 907A</v>
          </cell>
          <cell r="L4424" t="str">
            <v>ATLÁNTICO</v>
          </cell>
          <cell r="M4424" t="str">
            <v>PUERTO COLOMBIA</v>
          </cell>
          <cell r="N4424" t="str">
            <v>3852994  |  3852995</v>
          </cell>
          <cell r="O4424">
            <v>3175384551</v>
          </cell>
          <cell r="P4424" t="str">
            <v>notificaciones@prohidrik.com</v>
          </cell>
          <cell r="Q4424" t="str">
            <v>SOCIEDAD POR ACCIONES SIMPLIFICADA</v>
          </cell>
          <cell r="R4424" t="str">
            <v>SOCIEDADES (EMPRESA DE SERVICIOS PUBLICOS)</v>
          </cell>
        </row>
        <row r="4425">
          <cell r="A4425">
            <v>66359</v>
          </cell>
          <cell r="B4425" t="str">
            <v>Asociacion Reciclando Vidas</v>
          </cell>
          <cell r="C4425">
            <v>45006</v>
          </cell>
          <cell r="D4425" t="str">
            <v>901672351-1</v>
          </cell>
          <cell r="E4425" t="str">
            <v>OPERATIVA</v>
          </cell>
          <cell r="F4425">
            <v>44944</v>
          </cell>
          <cell r="G4425" t="str">
            <v>ACTUALIZACION</v>
          </cell>
          <cell r="H4425">
            <v>45617</v>
          </cell>
          <cell r="I4425" t="str">
            <v>FABIAN TUNJO MURCIA</v>
          </cell>
          <cell r="J4425">
            <v>11001</v>
          </cell>
          <cell r="K4425" t="str">
            <v xml:space="preserve">carrera 70 a bis 2 -57 </v>
          </cell>
          <cell r="L4425" t="str">
            <v>BOGOTÁ, D.C.</v>
          </cell>
          <cell r="M4425" t="str">
            <v>BOGOTA, D.C.</v>
          </cell>
          <cell r="N4425" t="str">
            <v>3117072  |  3117072</v>
          </cell>
          <cell r="O4425">
            <v>3117072696</v>
          </cell>
          <cell r="P4425" t="str">
            <v>reciclandovida046@gmail.com</v>
          </cell>
          <cell r="Q4425" t="str">
            <v>SIN ANIMO DE LUCRO</v>
          </cell>
          <cell r="R4425" t="str">
            <v>ORGANIZACION AUTORIZADA</v>
          </cell>
        </row>
        <row r="4426">
          <cell r="A4426">
            <v>66379</v>
          </cell>
          <cell r="B4426" t="str">
            <v>CORPORACION DE RECICLADORES RECUPERADORA DE LA COSTA J &amp; s</v>
          </cell>
          <cell r="C4426">
            <v>44946</v>
          </cell>
          <cell r="D4426" t="str">
            <v>901672484-2</v>
          </cell>
          <cell r="E4426" t="str">
            <v>OPERATIVA</v>
          </cell>
          <cell r="F4426">
            <v>44944</v>
          </cell>
          <cell r="G4426" t="str">
            <v>ACTUALIZACION</v>
          </cell>
          <cell r="H4426">
            <v>45313</v>
          </cell>
          <cell r="I4426" t="str">
            <v>LAURY VANESSA PUGLIESE DE LA CRUZ</v>
          </cell>
          <cell r="J4426">
            <v>8001</v>
          </cell>
          <cell r="K4426" t="str">
            <v>corporacionrecuperadoradelacos@gmail.com</v>
          </cell>
          <cell r="L4426" t="str">
            <v>ATLÁNTICO</v>
          </cell>
          <cell r="M4426" t="str">
            <v>BARRANQUILLA</v>
          </cell>
          <cell r="N4426" t="str">
            <v>3004824  |  3004824</v>
          </cell>
          <cell r="O4426">
            <v>3022235051</v>
          </cell>
          <cell r="P4426" t="str">
            <v>corporacionrecuperadoradelacos@gmail.com</v>
          </cell>
          <cell r="Q4426" t="str">
            <v>SIN ANIMO DE LUCRO</v>
          </cell>
          <cell r="R4426" t="str">
            <v>ORGANIZACION AUTORIZADA</v>
          </cell>
        </row>
        <row r="4427">
          <cell r="A4427">
            <v>66399</v>
          </cell>
          <cell r="B4427" t="str">
            <v>ASOCIACION DE RECICLADORES DEL CARIBE 1</v>
          </cell>
          <cell r="C4427">
            <v>44973</v>
          </cell>
          <cell r="D4427" t="str">
            <v>901672291-8</v>
          </cell>
          <cell r="E4427" t="str">
            <v>OPERATIVA</v>
          </cell>
          <cell r="F4427">
            <v>44932</v>
          </cell>
          <cell r="G4427" t="str">
            <v>ACTUALIZACION</v>
          </cell>
          <cell r="H4427">
            <v>45501</v>
          </cell>
          <cell r="I4427" t="str">
            <v>ALVARO ARRIETA VERGARA</v>
          </cell>
          <cell r="J4427">
            <v>23001</v>
          </cell>
          <cell r="K4427" t="str">
            <v>Cra 9w # 24 -31</v>
          </cell>
          <cell r="L4427" t="str">
            <v>CÓRDOBA</v>
          </cell>
          <cell r="M4427" t="str">
            <v>MONTERIA</v>
          </cell>
          <cell r="N4427" t="str">
            <v>7948301  |  7948301</v>
          </cell>
          <cell r="O4427">
            <v>3011570920</v>
          </cell>
          <cell r="P4427" t="str">
            <v>asorecicaribe1@gmail.com</v>
          </cell>
          <cell r="Q4427" t="str">
            <v>SIN ANIMO DE LUCRO</v>
          </cell>
          <cell r="R4427" t="str">
            <v>ORGANIZACION AUTORIZADA</v>
          </cell>
        </row>
        <row r="4428">
          <cell r="A4428">
            <v>66420</v>
          </cell>
          <cell r="B4428" t="str">
            <v>ECARINGENIERIA DEL SUR DEL HUILA S.A.S.E.S.P.</v>
          </cell>
          <cell r="C4428">
            <v>45061</v>
          </cell>
          <cell r="D4428" t="str">
            <v>901617551-4</v>
          </cell>
          <cell r="E4428" t="str">
            <v>OPERATIVA</v>
          </cell>
          <cell r="F4428">
            <v>45019</v>
          </cell>
          <cell r="G4428" t="str">
            <v>INSCRIPCION</v>
          </cell>
          <cell r="H4428">
            <v>45072</v>
          </cell>
          <cell r="I4428" t="str">
            <v>CRISTIAN FELIPE ROJAS RAMIREZ</v>
          </cell>
          <cell r="J4428">
            <v>41551</v>
          </cell>
          <cell r="K4428" t="str">
            <v>Calle 5 # 1A-76 segundo piso</v>
          </cell>
          <cell r="L4428" t="str">
            <v>HUILA</v>
          </cell>
          <cell r="M4428" t="str">
            <v>PITALITO</v>
          </cell>
          <cell r="N4428" t="str">
            <v>0000000  |  0000000</v>
          </cell>
          <cell r="O4428">
            <v>3103890056</v>
          </cell>
          <cell r="P4428" t="str">
            <v>ecaringenieriaa@gmail.com</v>
          </cell>
          <cell r="Q4428" t="str">
            <v>SOCIEDAD POR ACCIONES SIMPLIFICADA</v>
          </cell>
          <cell r="R4428" t="str">
            <v>SOCIEDADES (EMPRESA DE SERVICIOS PUBLICOS)</v>
          </cell>
        </row>
        <row r="4429">
          <cell r="A4429">
            <v>66421</v>
          </cell>
          <cell r="B4429" t="str">
            <v>ASOCIACION DE RECICLADORES ANILLO AMBIENTAL</v>
          </cell>
          <cell r="C4429">
            <v>44963</v>
          </cell>
          <cell r="D4429" t="str">
            <v>901674105-5</v>
          </cell>
          <cell r="E4429" t="str">
            <v>OPERATIVA</v>
          </cell>
          <cell r="F4429">
            <v>44941</v>
          </cell>
          <cell r="G4429" t="str">
            <v>ACTUALIZACION</v>
          </cell>
          <cell r="H4429">
            <v>45741</v>
          </cell>
          <cell r="I4429" t="str">
            <v>CARLOS MAURICIO CASTILLO CARDENAS</v>
          </cell>
          <cell r="J4429">
            <v>11001</v>
          </cell>
          <cell r="K4429" t="str">
            <v>CARRERA 13 A # 1-31</v>
          </cell>
          <cell r="L4429" t="str">
            <v>BOGOTÁ, D.C.</v>
          </cell>
          <cell r="M4429" t="str">
            <v>BOGOTA, D.C.</v>
          </cell>
          <cell r="N4429" t="str">
            <v>0000000  |  0000000</v>
          </cell>
          <cell r="O4429">
            <v>3212651907</v>
          </cell>
          <cell r="P4429" t="str">
            <v>recanilloambiental@gmail.com</v>
          </cell>
          <cell r="Q4429" t="str">
            <v>SIN ANIMO DE LUCRO</v>
          </cell>
          <cell r="R4429" t="str">
            <v>ORGANIZACION AUTORIZADA</v>
          </cell>
        </row>
        <row r="4430">
          <cell r="A4430">
            <v>66459</v>
          </cell>
          <cell r="B4430" t="str">
            <v xml:space="preserve">CORPORACION DE RECUPERADORES DE LA COSTA ATLANTICA </v>
          </cell>
          <cell r="C4430">
            <v>44993</v>
          </cell>
          <cell r="D4430" t="str">
            <v>901673035-3</v>
          </cell>
          <cell r="E4430" t="str">
            <v>OPERATIVA</v>
          </cell>
          <cell r="F4430">
            <v>44946</v>
          </cell>
          <cell r="G4430" t="str">
            <v>ACTUALIZACION</v>
          </cell>
          <cell r="H4430">
            <v>45478</v>
          </cell>
          <cell r="I4430" t="str">
            <v>ZULEIMA PATRICIA ZAMBRANO VILLA</v>
          </cell>
          <cell r="J4430">
            <v>8296</v>
          </cell>
          <cell r="K4430" t="str">
            <v>recuperadoresdelacosta@gmail.com</v>
          </cell>
          <cell r="L4430" t="str">
            <v>ATLÁNTICO</v>
          </cell>
          <cell r="M4430" t="str">
            <v>GALAPA</v>
          </cell>
          <cell r="N4430" t="str">
            <v>3194525  |  3194525</v>
          </cell>
          <cell r="O4430">
            <v>3052788109</v>
          </cell>
          <cell r="P4430" t="str">
            <v>recuperadoresdelacosta@gmail.com</v>
          </cell>
          <cell r="Q4430" t="str">
            <v>CORPORACION</v>
          </cell>
          <cell r="R4430" t="str">
            <v>ORGANIZACION AUTORIZADA</v>
          </cell>
        </row>
        <row r="4431">
          <cell r="A4431">
            <v>66499</v>
          </cell>
          <cell r="B4431" t="str">
            <v>ASOCIACION DE RECICLADORES AMBIENTALES DE BUENAVENTURA</v>
          </cell>
          <cell r="C4431">
            <v>44956</v>
          </cell>
          <cell r="D4431" t="str">
            <v>901646908-3</v>
          </cell>
          <cell r="E4431" t="str">
            <v>OPERATIVA</v>
          </cell>
          <cell r="F4431">
            <v>44956</v>
          </cell>
          <cell r="G4431" t="str">
            <v>INSCRIPCION</v>
          </cell>
          <cell r="H4431">
            <v>44971</v>
          </cell>
          <cell r="I4431" t="str">
            <v>ORLANDO VIVEROS MORENO</v>
          </cell>
          <cell r="J4431">
            <v>76109</v>
          </cell>
          <cell r="K4431" t="str">
            <v>calle 7 # 33b-95 barrio el Porvenir</v>
          </cell>
          <cell r="L4431" t="str">
            <v>VALLE DEL CAUCA</v>
          </cell>
          <cell r="M4431" t="str">
            <v>BUENAVENTURA</v>
          </cell>
          <cell r="N4431" t="str">
            <v>3154758  |  3123455</v>
          </cell>
          <cell r="O4431">
            <v>3154758411</v>
          </cell>
          <cell r="P4431" t="str">
            <v>recicladoresbuenaventura@gmail.com</v>
          </cell>
          <cell r="Q4431" t="str">
            <v>ASOCIACION DE USUARIOS</v>
          </cell>
          <cell r="R4431" t="str">
            <v>ORGANIZACION AUTORIZADA</v>
          </cell>
        </row>
        <row r="4432">
          <cell r="A4432">
            <v>66540</v>
          </cell>
          <cell r="B4432" t="str">
            <v>ASOCIACION DE EMPRENDEDORES RECICLA YA</v>
          </cell>
          <cell r="C4432">
            <v>44984</v>
          </cell>
          <cell r="D4432" t="str">
            <v>901675312-8</v>
          </cell>
          <cell r="E4432" t="str">
            <v>OPERATIVA</v>
          </cell>
          <cell r="F4432">
            <v>44949</v>
          </cell>
          <cell r="G4432" t="str">
            <v>ACTUALIZACION</v>
          </cell>
          <cell r="H4432">
            <v>45708</v>
          </cell>
          <cell r="I4432" t="str">
            <v>CESAR IVAN RUIZ  SANCHEZ</v>
          </cell>
          <cell r="J4432">
            <v>11001</v>
          </cell>
          <cell r="K4432" t="str">
            <v>calle 136 # 152 -77</v>
          </cell>
          <cell r="L4432" t="str">
            <v>BOGOTÁ, D.C.</v>
          </cell>
          <cell r="M4432" t="str">
            <v>BOGOTA, D.C.</v>
          </cell>
          <cell r="N4432" t="str">
            <v>8158782  |  0000000</v>
          </cell>
          <cell r="O4432">
            <v>3108158782</v>
          </cell>
          <cell r="P4432" t="str">
            <v>asoreciclaya@gmail.com</v>
          </cell>
          <cell r="Q4432" t="str">
            <v>SIN ANIMO DE LUCRO</v>
          </cell>
          <cell r="R4432" t="str">
            <v>ORGANIZACION AUTORIZADA</v>
          </cell>
        </row>
        <row r="4433">
          <cell r="A4433">
            <v>66559</v>
          </cell>
          <cell r="B4433" t="str">
            <v>ASOCIACION DE RECICLADORES ECO GREEN FAMILY</v>
          </cell>
          <cell r="C4433">
            <v>45169</v>
          </cell>
          <cell r="D4433" t="str">
            <v>901675622-6</v>
          </cell>
          <cell r="E4433" t="str">
            <v>OPERATIVA</v>
          </cell>
          <cell r="F4433">
            <v>45042</v>
          </cell>
          <cell r="G4433" t="str">
            <v>ACTUALIZACION</v>
          </cell>
          <cell r="H4433">
            <v>45498</v>
          </cell>
          <cell r="I4433" t="str">
            <v>CRISTIAN YURY VACCA ARANGO</v>
          </cell>
          <cell r="J4433">
            <v>5001</v>
          </cell>
          <cell r="K4433" t="str">
            <v>Carrera 55 # 40 A - 20 Oficina 906</v>
          </cell>
          <cell r="L4433" t="str">
            <v>ANTIOQUIA</v>
          </cell>
          <cell r="M4433" t="str">
            <v>MEDELLÍN</v>
          </cell>
          <cell r="N4433" t="str">
            <v>3104593  |  3104593</v>
          </cell>
          <cell r="O4433">
            <v>3104593399</v>
          </cell>
          <cell r="P4433" t="str">
            <v>asoecogreenf@gmail.com</v>
          </cell>
          <cell r="Q4433" t="str">
            <v>SIN ANIMO DE LUCRO</v>
          </cell>
          <cell r="R4433" t="str">
            <v>ORGANIZACION AUTORIZADA</v>
          </cell>
        </row>
        <row r="4434">
          <cell r="A4434">
            <v>66579</v>
          </cell>
          <cell r="B4434" t="str">
            <v>COOPERATIVA DE EMPRENDEDORES ECOPRODUCTIVOS</v>
          </cell>
          <cell r="C4434">
            <v>44977</v>
          </cell>
          <cell r="D4434" t="str">
            <v>901634814-8</v>
          </cell>
          <cell r="E4434" t="str">
            <v>OPERATIVA</v>
          </cell>
          <cell r="F4434">
            <v>44816</v>
          </cell>
          <cell r="G4434" t="str">
            <v>ACTUALIZACION</v>
          </cell>
          <cell r="H4434">
            <v>45693</v>
          </cell>
          <cell r="I4434" t="str">
            <v>ELIANA MARIA HERNANDEZ ALVAREZ</v>
          </cell>
          <cell r="J4434">
            <v>70001</v>
          </cell>
          <cell r="K4434" t="str">
            <v>CL 38 17-7 TRONCAL DE OCCIDENTE</v>
          </cell>
          <cell r="L4434" t="str">
            <v>SUCRE</v>
          </cell>
          <cell r="M4434" t="str">
            <v>SINCELEJO</v>
          </cell>
          <cell r="N4434" t="str">
            <v>0000000  |  0000000</v>
          </cell>
          <cell r="O4434">
            <v>3106612042</v>
          </cell>
          <cell r="P4434" t="str">
            <v>coonservamos@gmail.com</v>
          </cell>
          <cell r="Q4434" t="str">
            <v>COOPERATIVA</v>
          </cell>
          <cell r="R4434" t="str">
            <v>ORGANIZACION AUTORIZADA</v>
          </cell>
        </row>
        <row r="4435">
          <cell r="A4435">
            <v>66599</v>
          </cell>
          <cell r="B4435" t="str">
            <v>ASOCIACION DE USUARIOS DE ACUEDUCTO VEREDA COLINAS</v>
          </cell>
          <cell r="C4435">
            <v>45259</v>
          </cell>
          <cell r="D4435" t="str">
            <v>901666666-1</v>
          </cell>
          <cell r="E4435" t="str">
            <v>OPERATIVA</v>
          </cell>
          <cell r="F4435">
            <v>45001</v>
          </cell>
          <cell r="G4435" t="str">
            <v>INSCRIPCION</v>
          </cell>
          <cell r="H4435">
            <v>45282</v>
          </cell>
          <cell r="I4435" t="str">
            <v>JOHN JAIRO CONTRERAS VELASQUEZ</v>
          </cell>
          <cell r="J4435">
            <v>95001</v>
          </cell>
          <cell r="K4435" t="str">
            <v>Vereda Colinas</v>
          </cell>
          <cell r="L4435" t="str">
            <v>GUAVIARE</v>
          </cell>
          <cell r="M4435" t="str">
            <v>SAN JOSE DEL GUAVIARE</v>
          </cell>
          <cell r="N4435" t="str">
            <v>3158322  |  3158322</v>
          </cell>
          <cell r="O4435">
            <v>3158322683</v>
          </cell>
          <cell r="P4435" t="str">
            <v>asousuarioslaroca.esp@gmail.com</v>
          </cell>
          <cell r="Q4435" t="str">
            <v>ASOCIACION DE USUARIOS</v>
          </cell>
          <cell r="R4435" t="str">
            <v>ORGANIZACION AUTORIZADA</v>
          </cell>
        </row>
        <row r="4436">
          <cell r="A4436">
            <v>66620</v>
          </cell>
          <cell r="B4436" t="str">
            <v>ASOCIACION BIOPLANET BOGOTA</v>
          </cell>
          <cell r="C4436">
            <v>45072</v>
          </cell>
          <cell r="D4436" t="str">
            <v>901597400-3</v>
          </cell>
          <cell r="E4436" t="str">
            <v>OPERATIVA</v>
          </cell>
          <cell r="F4436">
            <v>44671</v>
          </cell>
          <cell r="G4436" t="str">
            <v>ACTUALIZACION</v>
          </cell>
          <cell r="H4436">
            <v>45722</v>
          </cell>
          <cell r="I4436" t="str">
            <v>SANDRA MILENA MURCIA OCHOA</v>
          </cell>
          <cell r="J4436">
            <v>11001</v>
          </cell>
          <cell r="K4436" t="str">
            <v>Cl 12 31 11 Pi 1</v>
          </cell>
          <cell r="L4436" t="str">
            <v>BOGOTÁ, D.C.</v>
          </cell>
          <cell r="M4436" t="str">
            <v>BOGOTA, D.C.</v>
          </cell>
          <cell r="N4436" t="str">
            <v>0000000  |  0000000</v>
          </cell>
          <cell r="O4436">
            <v>3213236378</v>
          </cell>
          <cell r="P4436" t="str">
            <v>asociacionbioplanet@gmail.com</v>
          </cell>
          <cell r="Q4436" t="str">
            <v>SIN ANIMO DE LUCRO</v>
          </cell>
          <cell r="R4436" t="str">
            <v>ORGANIZACION AUTORIZADA</v>
          </cell>
        </row>
        <row r="4437">
          <cell r="A4437">
            <v>66699</v>
          </cell>
          <cell r="B4437" t="str">
            <v>ASORECICLEMOS NUESTRA TIERRA</v>
          </cell>
          <cell r="C4437">
            <v>44965</v>
          </cell>
          <cell r="D4437" t="str">
            <v>901622212-2</v>
          </cell>
          <cell r="E4437" t="str">
            <v>OPERATIVA</v>
          </cell>
          <cell r="F4437">
            <v>44784</v>
          </cell>
          <cell r="G4437" t="str">
            <v>ACTUALIZACION</v>
          </cell>
          <cell r="H4437">
            <v>45741</v>
          </cell>
          <cell r="I4437" t="str">
            <v>JOSE VICENTE MEJIA CUELLAR</v>
          </cell>
          <cell r="J4437">
            <v>11001</v>
          </cell>
          <cell r="K4437" t="str">
            <v>carrera 87b # 86-10 sur</v>
          </cell>
          <cell r="L4437" t="str">
            <v>BOGOTÁ, D.C.</v>
          </cell>
          <cell r="M4437" t="str">
            <v>BOGOTA, D.C.</v>
          </cell>
          <cell r="N4437" t="str">
            <v>3114480  |  3114480</v>
          </cell>
          <cell r="O4437">
            <v>3218653656</v>
          </cell>
          <cell r="P4437" t="str">
            <v>asorenuestratierra@gmail.com</v>
          </cell>
          <cell r="Q4437" t="str">
            <v>SIN ANIMO DE LUCRO</v>
          </cell>
          <cell r="R4437" t="str">
            <v>ORGANIZACION AUTORIZADA</v>
          </cell>
        </row>
        <row r="4438">
          <cell r="A4438">
            <v>66779</v>
          </cell>
          <cell r="B4438" t="str">
            <v>RECICLAJE DEL ORIENTE S.A.S. E.S.P. ZOMAC</v>
          </cell>
          <cell r="C4438">
            <v>45095</v>
          </cell>
          <cell r="D4438" t="str">
            <v>901679410-1</v>
          </cell>
          <cell r="E4438" t="str">
            <v>OPERATIVA</v>
          </cell>
          <cell r="F4438">
            <v>44958</v>
          </cell>
          <cell r="G4438" t="str">
            <v>INSCRIPCION</v>
          </cell>
          <cell r="H4438">
            <v>45152</v>
          </cell>
          <cell r="I4438" t="str">
            <v>OMAR VELASQUEZ OVALLE</v>
          </cell>
          <cell r="J4438">
            <v>95001</v>
          </cell>
          <cell r="K4438" t="str">
            <v>CL 7 N 24 245</v>
          </cell>
          <cell r="L4438" t="str">
            <v>GUAVIARE</v>
          </cell>
          <cell r="M4438" t="str">
            <v>SAN JOSE DEL GUAVIARE</v>
          </cell>
          <cell r="N4438" t="str">
            <v>0000000  |  0000000</v>
          </cell>
          <cell r="O4438">
            <v>3123125721</v>
          </cell>
          <cell r="P4438" t="str">
            <v>martacecilia_41@hotmail.com</v>
          </cell>
          <cell r="Q4438" t="str">
            <v>SOCIEDAD POR ACCIONES SIMPLIFICADA</v>
          </cell>
          <cell r="R4438" t="str">
            <v>SOCIEDADES (EMPRESA DE SERVICIOS PUBLICOS)</v>
          </cell>
        </row>
        <row r="4439">
          <cell r="A4439">
            <v>66800</v>
          </cell>
          <cell r="B4439" t="str">
            <v>ASOCIACION DE RECICLADORES UNIDOS POR UNA COLOMBIA AMBIENTAL</v>
          </cell>
          <cell r="C4439">
            <v>45008</v>
          </cell>
          <cell r="D4439" t="str">
            <v>901664041-1</v>
          </cell>
          <cell r="E4439" t="str">
            <v>OPERATIVA</v>
          </cell>
          <cell r="F4439">
            <v>44975</v>
          </cell>
          <cell r="G4439" t="str">
            <v>ACTUALIZACION</v>
          </cell>
          <cell r="H4439">
            <v>45350</v>
          </cell>
          <cell r="I4439" t="str">
            <v>EDY JOHANNA RIVERA MOSQUERA</v>
          </cell>
          <cell r="J4439">
            <v>25754</v>
          </cell>
          <cell r="K4439" t="str">
            <v>Cr 12 No 58 - 50</v>
          </cell>
          <cell r="L4439" t="str">
            <v>CUNDINAMARCA</v>
          </cell>
          <cell r="M4439" t="str">
            <v>SOACHA</v>
          </cell>
          <cell r="N4439" t="str">
            <v>0000000  |  0000000</v>
          </cell>
          <cell r="O4439">
            <v>3133278483</v>
          </cell>
          <cell r="P4439" t="str">
            <v>recicladoresporcolombia@gmail.com</v>
          </cell>
          <cell r="Q4439" t="str">
            <v>SIN ANIMO DE LUCRO</v>
          </cell>
          <cell r="R4439" t="str">
            <v>ORGANIZACION AUTORIZADA</v>
          </cell>
        </row>
        <row r="4440">
          <cell r="A4440">
            <v>66819</v>
          </cell>
          <cell r="B4440" t="str">
            <v>ASOCIACION CONCIENCIA ECOAMBIENTAL ESP</v>
          </cell>
          <cell r="C4440">
            <v>44970</v>
          </cell>
          <cell r="D4440" t="str">
            <v>901631926-0</v>
          </cell>
          <cell r="E4440" t="str">
            <v>OPERATIVA</v>
          </cell>
          <cell r="F4440">
            <v>44805</v>
          </cell>
          <cell r="G4440" t="str">
            <v>INSCRIPCION</v>
          </cell>
          <cell r="H4440">
            <v>44991</v>
          </cell>
          <cell r="I4440" t="str">
            <v>MARIA CRISTINA VELASCO ORTIZ</v>
          </cell>
          <cell r="J4440">
            <v>11001</v>
          </cell>
          <cell r="K4440" t="str">
            <v>CALLE 52B BIS 82A 90 SUR</v>
          </cell>
          <cell r="L4440" t="str">
            <v>BOGOTÁ, D.C.</v>
          </cell>
          <cell r="M4440" t="str">
            <v>BOGOTA, D.C.</v>
          </cell>
          <cell r="N4440" t="str">
            <v>3232168  |  3232168</v>
          </cell>
          <cell r="O4440">
            <v>3012898749</v>
          </cell>
          <cell r="P4440" t="str">
            <v>asoconcienciaeco@gmail.com</v>
          </cell>
          <cell r="Q4440" t="str">
            <v>SIN ANIMO DE LUCRO</v>
          </cell>
          <cell r="R4440" t="str">
            <v>ORGANIZACION AUTORIZADA</v>
          </cell>
        </row>
        <row r="4441">
          <cell r="A4441">
            <v>66839</v>
          </cell>
          <cell r="B4441" t="str">
            <v>ASOCIACION CENTRAL DE RECICLADORES ASORED</v>
          </cell>
          <cell r="C4441">
            <v>44999</v>
          </cell>
          <cell r="D4441" t="str">
            <v>901597948-7</v>
          </cell>
          <cell r="E4441" t="str">
            <v>OPERATIVA</v>
          </cell>
          <cell r="F4441">
            <v>44986</v>
          </cell>
          <cell r="G4441" t="str">
            <v>ACTUALIZACION</v>
          </cell>
          <cell r="H4441">
            <v>45371</v>
          </cell>
          <cell r="I4441" t="str">
            <v>MAIRA ALEJANDRA MORENO LONDONO</v>
          </cell>
          <cell r="J4441">
            <v>20770</v>
          </cell>
          <cell r="K4441" t="str">
            <v>Carrera 7 # 11 barrio la floresta</v>
          </cell>
          <cell r="L4441" t="str">
            <v>CESAR</v>
          </cell>
          <cell r="M4441" t="str">
            <v>SAN MARTIN</v>
          </cell>
          <cell r="N4441" t="str">
            <v>0000000  |  0000000</v>
          </cell>
          <cell r="O4441">
            <v>3145576747</v>
          </cell>
          <cell r="P4441" t="str">
            <v>asored22@gmail.com</v>
          </cell>
          <cell r="Q4441" t="str">
            <v>SIN ANIMO DE LUCRO</v>
          </cell>
          <cell r="R4441" t="str">
            <v>ORGANIZACION AUTORIZADA</v>
          </cell>
        </row>
        <row r="4442">
          <cell r="A4442">
            <v>66879</v>
          </cell>
          <cell r="B4442" t="str">
            <v>ASOUNION DE RECICLADORES DE ABASTOS ESP</v>
          </cell>
          <cell r="C4442">
            <v>44973</v>
          </cell>
          <cell r="D4442" t="str">
            <v>901683281-1</v>
          </cell>
          <cell r="E4442" t="str">
            <v>OPERATIVA</v>
          </cell>
          <cell r="F4442">
            <v>44972</v>
          </cell>
          <cell r="G4442" t="str">
            <v>ACTUALIZACION</v>
          </cell>
          <cell r="H4442">
            <v>45401</v>
          </cell>
          <cell r="I4442" t="str">
            <v>JOSE ANTONIO HERRERA BERNAL</v>
          </cell>
          <cell r="J4442">
            <v>11001</v>
          </cell>
          <cell r="K4442" t="str">
            <v>TRANSVERSAL 81F # 34A 11 SUR</v>
          </cell>
          <cell r="L4442" t="str">
            <v>BOGOTÁ, D.C.</v>
          </cell>
          <cell r="M4442" t="str">
            <v>BOGOTA, D.C.</v>
          </cell>
          <cell r="N4442" t="str">
            <v>3167591  |  3167591</v>
          </cell>
          <cell r="O4442">
            <v>3167591325</v>
          </cell>
          <cell r="P4442" t="str">
            <v>asoudeabastos@gmail.com</v>
          </cell>
          <cell r="Q4442" t="str">
            <v>SIN ANIMO DE LUCRO</v>
          </cell>
          <cell r="R4442" t="str">
            <v>ORGANIZACION AUTORIZADA</v>
          </cell>
        </row>
        <row r="4443">
          <cell r="A4443">
            <v>66899</v>
          </cell>
          <cell r="B4443" t="str">
            <v>ASOCIACION DE RECUPERADORES UNIDOS POR EL PLANETA</v>
          </cell>
          <cell r="C4443">
            <v>44975</v>
          </cell>
          <cell r="D4443" t="str">
            <v>901673904-9</v>
          </cell>
          <cell r="E4443" t="str">
            <v>OPERATIVA</v>
          </cell>
          <cell r="F4443">
            <v>44961</v>
          </cell>
          <cell r="G4443" t="str">
            <v>ACTUALIZACION</v>
          </cell>
          <cell r="H4443">
            <v>45350</v>
          </cell>
          <cell r="I4443" t="str">
            <v>RICHARD SAMUEL PEDRAZA GARAY</v>
          </cell>
          <cell r="J4443">
            <v>25754</v>
          </cell>
          <cell r="K4443" t="str">
            <v>Cl 53 No. 7 46</v>
          </cell>
          <cell r="L4443" t="str">
            <v>CUNDINAMARCA</v>
          </cell>
          <cell r="M4443" t="str">
            <v>SOACHA</v>
          </cell>
          <cell r="N4443" t="str">
            <v>7777777  |  7777777</v>
          </cell>
          <cell r="O4443">
            <v>3204207574</v>
          </cell>
          <cell r="P4443" t="str">
            <v>asoarup@gmail.com</v>
          </cell>
          <cell r="Q4443" t="str">
            <v>SIN ANIMO DE LUCRO</v>
          </cell>
          <cell r="R4443" t="str">
            <v>ORGANIZACION AUTORIZADA</v>
          </cell>
        </row>
        <row r="4444">
          <cell r="A4444">
            <v>66940</v>
          </cell>
          <cell r="B4444" t="str">
            <v>asociacion de recicladores bio reciclaje salva planet</v>
          </cell>
          <cell r="C4444">
            <v>45058</v>
          </cell>
          <cell r="D4444" t="str">
            <v>901680888-8</v>
          </cell>
          <cell r="E4444" t="str">
            <v>OPERATIVA</v>
          </cell>
          <cell r="F4444">
            <v>44964</v>
          </cell>
          <cell r="G4444" t="str">
            <v>ACTUALIZACION</v>
          </cell>
          <cell r="H4444">
            <v>45404</v>
          </cell>
          <cell r="I4444" t="str">
            <v>JORGE LUIS CAMPO CISNEROS</v>
          </cell>
          <cell r="J4444">
            <v>11001</v>
          </cell>
          <cell r="K4444" t="str">
            <v>carrera 89#5a - 24 sur</v>
          </cell>
          <cell r="L4444" t="str">
            <v>BOGOTÁ, D.C.</v>
          </cell>
          <cell r="M4444" t="str">
            <v>BOGOTA, D.C.</v>
          </cell>
          <cell r="N4444" t="str">
            <v>6010000  |  6010000</v>
          </cell>
          <cell r="O4444">
            <v>3214642066</v>
          </cell>
          <cell r="P4444" t="str">
            <v>bioreciclajesalvaplanet@gmail.com</v>
          </cell>
          <cell r="Q4444" t="str">
            <v>SIN ANIMO DE LUCRO</v>
          </cell>
          <cell r="R4444" t="str">
            <v>ORGANIZACION AUTORIZADA</v>
          </cell>
        </row>
        <row r="4445">
          <cell r="A4445">
            <v>66979</v>
          </cell>
          <cell r="B4445" t="str">
            <v>COOPERATIVA DE SERVICIOS PUBLICOS DOMICILIARIOS DE GUAMAL MAGDALENA</v>
          </cell>
          <cell r="C4445">
            <v>45093</v>
          </cell>
          <cell r="D4445" t="str">
            <v>901631429-1</v>
          </cell>
          <cell r="E4445" t="str">
            <v>OPERATIVA</v>
          </cell>
          <cell r="F4445">
            <v>44896</v>
          </cell>
          <cell r="G4445" t="str">
            <v>ACTUALIZACION</v>
          </cell>
          <cell r="H4445">
            <v>45705</v>
          </cell>
          <cell r="I4445" t="str">
            <v>EMIL MARTINEZ VILA</v>
          </cell>
          <cell r="J4445">
            <v>47318</v>
          </cell>
          <cell r="K4445" t="str">
            <v>Calle 9 No 9-47</v>
          </cell>
          <cell r="L4445" t="str">
            <v>MAGDALENA</v>
          </cell>
          <cell r="M4445" t="str">
            <v>GUAMAL</v>
          </cell>
          <cell r="N4445" t="str">
            <v>0000000  |  0000000</v>
          </cell>
          <cell r="O4445">
            <v>3045473288</v>
          </cell>
          <cell r="P4445" t="str">
            <v>coopguamalapc@gmail.com</v>
          </cell>
          <cell r="Q4445" t="str">
            <v>COOPERATIVA</v>
          </cell>
          <cell r="R4445" t="str">
            <v>ORGANIZACION AUTORIZADA</v>
          </cell>
        </row>
        <row r="4446">
          <cell r="A4446">
            <v>67039</v>
          </cell>
          <cell r="B4446" t="str">
            <v>ASOCIACION DE RECICLADORES MAKRO RECUPERADORA YAG</v>
          </cell>
          <cell r="C4446">
            <v>44985</v>
          </cell>
          <cell r="D4446" t="str">
            <v>901657582-3</v>
          </cell>
          <cell r="E4446" t="str">
            <v>OPERATIVA</v>
          </cell>
          <cell r="F4446">
            <v>44855</v>
          </cell>
          <cell r="G4446" t="str">
            <v>INSCRIPCION</v>
          </cell>
          <cell r="H4446">
            <v>44992</v>
          </cell>
          <cell r="I4446" t="str">
            <v>MYRIAM SASTOQUE TORRES</v>
          </cell>
          <cell r="J4446">
            <v>11001</v>
          </cell>
          <cell r="K4446" t="str">
            <v>CARRERA 16 B 59 60</v>
          </cell>
          <cell r="L4446" t="str">
            <v>BOGOTÁ, D.C.</v>
          </cell>
          <cell r="M4446" t="str">
            <v>BOGOTA, D.C.</v>
          </cell>
          <cell r="N4446" t="str">
            <v>5613562  |  5613562</v>
          </cell>
          <cell r="O4446">
            <v>3155418101</v>
          </cell>
          <cell r="P4446" t="str">
            <v>asociacionmakro@gmail.com</v>
          </cell>
          <cell r="Q4446" t="str">
            <v>SIN ANIMO DE LUCRO</v>
          </cell>
          <cell r="R4446" t="str">
            <v>ORGANIZACION AUTORIZADA</v>
          </cell>
        </row>
        <row r="4447">
          <cell r="A4447">
            <v>67040</v>
          </cell>
          <cell r="B4447" t="str">
            <v>ASOCIACION AMBIENTAL DE RECICLADORES UNION BTA</v>
          </cell>
          <cell r="C4447">
            <v>45278</v>
          </cell>
          <cell r="D4447" t="str">
            <v>901624366-7</v>
          </cell>
          <cell r="E4447" t="str">
            <v>OPERATIVA</v>
          </cell>
          <cell r="F4447">
            <v>44771</v>
          </cell>
          <cell r="G4447" t="str">
            <v>INSCRIPCION</v>
          </cell>
          <cell r="H4447">
            <v>45302</v>
          </cell>
          <cell r="I4447" t="str">
            <v>NEIDER ANDRES SAMPAYO BALDOVINO</v>
          </cell>
          <cell r="J4447">
            <v>11001</v>
          </cell>
          <cell r="K4447" t="str">
            <v xml:space="preserve">Dg 34 B Sur No. 83 A 45 </v>
          </cell>
          <cell r="L4447" t="str">
            <v>BOGOTÁ, D.C.</v>
          </cell>
          <cell r="M4447" t="str">
            <v>BOGOTA, D.C.</v>
          </cell>
          <cell r="N4447" t="str">
            <v>3209441  |  3209441</v>
          </cell>
          <cell r="O4447">
            <v>3209441269</v>
          </cell>
          <cell r="P4447" t="str">
            <v>ASOAMBIENTALREBTA@GMAIL.COM</v>
          </cell>
          <cell r="Q4447" t="str">
            <v>SIN ANIMO DE LUCRO</v>
          </cell>
          <cell r="R4447" t="str">
            <v>ORGANIZACION AUTORIZADA</v>
          </cell>
        </row>
        <row r="4448">
          <cell r="A4448">
            <v>67041</v>
          </cell>
          <cell r="B4448" t="str">
            <v>RECIRCULANDO SAS ESP</v>
          </cell>
          <cell r="C4448">
            <v>45467</v>
          </cell>
          <cell r="D4448" t="str">
            <v>901374433-9</v>
          </cell>
          <cell r="E4448" t="str">
            <v>OPERATIVA</v>
          </cell>
          <cell r="F4448">
            <v>45467</v>
          </cell>
          <cell r="G4448" t="str">
            <v>ACTUALIZACION</v>
          </cell>
          <cell r="H4448">
            <v>45728</v>
          </cell>
          <cell r="I4448" t="str">
            <v>MARITZA CRUZ CONTRERAS</v>
          </cell>
          <cell r="J4448">
            <v>81001</v>
          </cell>
          <cell r="K4448" t="str">
            <v xml:space="preserve">CRA 24 No. 26-48 </v>
          </cell>
          <cell r="L4448" t="str">
            <v>ARAUCA</v>
          </cell>
          <cell r="M4448" t="str">
            <v>ARAUCA</v>
          </cell>
          <cell r="N4448" t="str">
            <v>0000000  |  0000000</v>
          </cell>
          <cell r="O4448">
            <v>3214410722</v>
          </cell>
          <cell r="P4448" t="str">
            <v>recirculandosas@gmail.com</v>
          </cell>
          <cell r="Q4448" t="str">
            <v>SOCIEDAD POR ACCIONES SIMPLIFICADA</v>
          </cell>
          <cell r="R4448" t="str">
            <v>SOCIEDADES (EMPRESA DE SERVICIOS PUBLICOS)</v>
          </cell>
        </row>
        <row r="4449">
          <cell r="A4449">
            <v>67042</v>
          </cell>
          <cell r="B4449" t="str">
            <v>ASOCIACION DE USUARIOS RURAL DEL ACUEDUCTO DE HONDURAS</v>
          </cell>
          <cell r="C4449">
            <v>44986</v>
          </cell>
          <cell r="D4449" t="str">
            <v>901684716-8</v>
          </cell>
          <cell r="E4449" t="str">
            <v>OPERATIVA</v>
          </cell>
          <cell r="F4449">
            <v>44986</v>
          </cell>
          <cell r="G4449" t="str">
            <v>INSCRIPCION</v>
          </cell>
          <cell r="H4449">
            <v>45016</v>
          </cell>
          <cell r="I4449" t="str">
            <v>LEONARDO BARAJAS GOMEZ</v>
          </cell>
          <cell r="J4449">
            <v>54206</v>
          </cell>
          <cell r="K4449" t="str">
            <v>CALLE PRINCIPAL</v>
          </cell>
          <cell r="L4449" t="str">
            <v>NORTE DE SANTANDER</v>
          </cell>
          <cell r="M4449" t="str">
            <v>CONVENCION</v>
          </cell>
          <cell r="N4449" t="str">
            <v>0000000  |  0000000</v>
          </cell>
          <cell r="O4449">
            <v>3213984232</v>
          </cell>
          <cell r="P4449" t="str">
            <v>acueductohonduras@gmail.com</v>
          </cell>
          <cell r="Q4449" t="str">
            <v>ASOCIACION DE USUARIOS</v>
          </cell>
          <cell r="R4449" t="str">
            <v>ORGANIZACION AUTORIZADA</v>
          </cell>
        </row>
        <row r="4450">
          <cell r="A4450">
            <v>67099</v>
          </cell>
          <cell r="B4450" t="str">
            <v>ASOCIACION GRUPO AMBIENTAL DEL CASANARE ESP</v>
          </cell>
          <cell r="C4450">
            <v>44984</v>
          </cell>
          <cell r="D4450" t="str">
            <v>901683048-1</v>
          </cell>
          <cell r="E4450" t="str">
            <v>OPERATIVA</v>
          </cell>
          <cell r="F4450">
            <v>44970</v>
          </cell>
          <cell r="G4450" t="str">
            <v>ACTUALIZACION</v>
          </cell>
          <cell r="H4450">
            <v>45736</v>
          </cell>
          <cell r="I4450" t="str">
            <v>LUIS ALEJANDRO PEREZ ROJAS</v>
          </cell>
          <cell r="J4450">
            <v>85001</v>
          </cell>
          <cell r="K4450" t="str">
            <v>calle 60 Nª 2d-03 mz 12 bodega 15</v>
          </cell>
          <cell r="L4450" t="str">
            <v>CASANARE</v>
          </cell>
          <cell r="M4450" t="str">
            <v>YOPAL</v>
          </cell>
          <cell r="N4450" t="str">
            <v>3209257  |  3209257</v>
          </cell>
          <cell r="O4450">
            <v>3209257794</v>
          </cell>
          <cell r="P4450" t="str">
            <v>grupoambientalcasanareaso@gmail.com</v>
          </cell>
          <cell r="Q4450" t="str">
            <v>SIN ANIMO DE LUCRO</v>
          </cell>
          <cell r="R4450" t="str">
            <v>ORGANIZACION AUTORIZADA</v>
          </cell>
        </row>
        <row r="4451">
          <cell r="A4451">
            <v>67101</v>
          </cell>
          <cell r="B4451" t="str">
            <v>ASOCIACION DE RECICLADORES ESLABON VERDE</v>
          </cell>
          <cell r="C4451">
            <v>45043</v>
          </cell>
          <cell r="D4451" t="str">
            <v>901685820-0</v>
          </cell>
          <cell r="E4451" t="str">
            <v>OPERATIVA</v>
          </cell>
          <cell r="F4451">
            <v>44979</v>
          </cell>
          <cell r="G4451" t="str">
            <v>INSCRIPCION</v>
          </cell>
          <cell r="H4451">
            <v>45077</v>
          </cell>
          <cell r="I4451" t="str">
            <v>PEDRO DAVID ORTIZ RODRIGUEZ</v>
          </cell>
          <cell r="J4451">
            <v>25754</v>
          </cell>
          <cell r="K4451" t="str">
            <v>Cra 22 c este # 56 a 30</v>
          </cell>
          <cell r="L4451" t="str">
            <v>CUNDINAMARCA</v>
          </cell>
          <cell r="M4451" t="str">
            <v>SOACHA</v>
          </cell>
          <cell r="N4451" t="str">
            <v>8121870  |  8121870</v>
          </cell>
          <cell r="O4451">
            <v>3212816600</v>
          </cell>
          <cell r="P4451" t="str">
            <v>areveresp@gmail.com</v>
          </cell>
          <cell r="Q4451" t="str">
            <v>SIN ANIMO DE LUCRO</v>
          </cell>
          <cell r="R4451" t="str">
            <v>ORGANIZACION AUTORIZADA</v>
          </cell>
        </row>
        <row r="4452">
          <cell r="A4452">
            <v>67160</v>
          </cell>
          <cell r="B4452" t="str">
            <v>ASOCIACION DE RECICLADORES GUERREROS DE DIOS</v>
          </cell>
          <cell r="C4452">
            <v>45008</v>
          </cell>
          <cell r="D4452" t="str">
            <v>901689475-0</v>
          </cell>
          <cell r="E4452" t="str">
            <v>OPERATIVA</v>
          </cell>
          <cell r="F4452">
            <v>44991</v>
          </cell>
          <cell r="G4452" t="str">
            <v>ACTUALIZACION</v>
          </cell>
          <cell r="H4452">
            <v>45421</v>
          </cell>
          <cell r="I4452" t="str">
            <v>LUZ OMAIRA JIMENEZ CELY</v>
          </cell>
          <cell r="J4452">
            <v>11001</v>
          </cell>
          <cell r="K4452" t="str">
            <v>CALLE 57 SUR NO 19B 79</v>
          </cell>
          <cell r="L4452" t="str">
            <v>BOGOTÁ, D.C.</v>
          </cell>
          <cell r="M4452" t="str">
            <v>BOGOTA, D.C.</v>
          </cell>
          <cell r="N4452" t="str">
            <v>7123086  |  7123086</v>
          </cell>
          <cell r="O4452">
            <v>3118269081</v>
          </cell>
          <cell r="P4452" t="str">
            <v>ASOREGDI@GMAIL.COM</v>
          </cell>
          <cell r="Q4452" t="str">
            <v>SIN ANIMO DE LUCRO</v>
          </cell>
          <cell r="R4452" t="str">
            <v>ORGANIZACION AUTORIZADA</v>
          </cell>
        </row>
        <row r="4453">
          <cell r="A4453">
            <v>67179</v>
          </cell>
          <cell r="B4453" t="str">
            <v>ASOCIACION DE RECICLADORES PROGRESO COLOMBIA</v>
          </cell>
          <cell r="C4453">
            <v>45134</v>
          </cell>
          <cell r="D4453" t="str">
            <v>901686634-1</v>
          </cell>
          <cell r="E4453" t="str">
            <v>OPERATIVA</v>
          </cell>
          <cell r="F4453">
            <v>44981</v>
          </cell>
          <cell r="G4453" t="str">
            <v>INSCRIPCION</v>
          </cell>
          <cell r="H4453">
            <v>45140</v>
          </cell>
          <cell r="I4453" t="str">
            <v>JHON JAIRO BENJUMEA MORALES</v>
          </cell>
          <cell r="J4453">
            <v>11001</v>
          </cell>
          <cell r="K4453" t="str">
            <v>Cr 86 No. 80 F - 18 Sur</v>
          </cell>
          <cell r="L4453" t="str">
            <v>BOGOTÁ, D.C.</v>
          </cell>
          <cell r="M4453" t="str">
            <v>BOGOTA, D.C.</v>
          </cell>
          <cell r="N4453" t="str">
            <v>3202605  |  0000000</v>
          </cell>
          <cell r="O4453">
            <v>3202605958</v>
          </cell>
          <cell r="P4453" t="str">
            <v>asprocolo@gmail.com</v>
          </cell>
          <cell r="Q4453" t="str">
            <v>SIN ANIMO DE LUCRO</v>
          </cell>
          <cell r="R4453" t="str">
            <v>ORGANIZACION AUTORIZADA</v>
          </cell>
        </row>
        <row r="4454">
          <cell r="A4454">
            <v>67284</v>
          </cell>
          <cell r="B4454" t="str">
            <v>Empresa de Servicios Públicos de Tinjacá S.A.S. E.S.P.</v>
          </cell>
          <cell r="C4454">
            <v>45377</v>
          </cell>
          <cell r="D4454" t="str">
            <v>901682704-0</v>
          </cell>
          <cell r="E4454" t="str">
            <v>OPERATIVA</v>
          </cell>
          <cell r="F4454">
            <v>44986</v>
          </cell>
          <cell r="G4454" t="str">
            <v>ACTUALIZACION</v>
          </cell>
          <cell r="H4454">
            <v>45587</v>
          </cell>
          <cell r="I4454" t="str">
            <v>LAURA  ALEJANDRA REYES SIERRA</v>
          </cell>
          <cell r="J4454">
            <v>15808</v>
          </cell>
          <cell r="K4454" t="str">
            <v>Calle 4 No. 2-72</v>
          </cell>
          <cell r="L4454" t="str">
            <v>BOYACÁ</v>
          </cell>
          <cell r="M4454" t="str">
            <v>TINJACA</v>
          </cell>
          <cell r="N4454" t="str">
            <v>0000000  |  0000000</v>
          </cell>
          <cell r="O4454">
            <v>3203845453</v>
          </cell>
          <cell r="P4454" t="str">
            <v>adminterritorial@tinjaca-boyaca.gov.co</v>
          </cell>
          <cell r="Q4454" t="str">
            <v>SOCIEDAD POR ACCIONES SIMPLIFICADA</v>
          </cell>
          <cell r="R4454" t="str">
            <v>SOCIEDADES (EMPRESA DE SERVICIOS PUBLICOS)</v>
          </cell>
        </row>
        <row r="4455">
          <cell r="A4455">
            <v>67299</v>
          </cell>
          <cell r="B4455" t="str">
            <v>ASOCIACION DE RECICLADORES PLANETA CIRCULAR</v>
          </cell>
          <cell r="C4455">
            <v>45015</v>
          </cell>
          <cell r="D4455" t="str">
            <v>901682815-1</v>
          </cell>
          <cell r="E4455" t="str">
            <v>OPERATIVA</v>
          </cell>
          <cell r="F4455">
            <v>44972</v>
          </cell>
          <cell r="G4455" t="str">
            <v>ACTUALIZACION</v>
          </cell>
          <cell r="H4455">
            <v>45366</v>
          </cell>
          <cell r="I4455" t="str">
            <v>JORGE URIEL SUESCUN LOPEZ</v>
          </cell>
          <cell r="J4455">
            <v>5088</v>
          </cell>
          <cell r="K4455" t="str">
            <v>Carrera 44 33 58</v>
          </cell>
          <cell r="L4455" t="str">
            <v>ANTIOQUIA</v>
          </cell>
          <cell r="M4455" t="str">
            <v>BELLO</v>
          </cell>
          <cell r="N4455" t="str">
            <v>4719387  |  4719387</v>
          </cell>
          <cell r="O4455">
            <v>3104708174</v>
          </cell>
          <cell r="P4455" t="str">
            <v>dirplanetacircular@hotmail.com</v>
          </cell>
          <cell r="Q4455" t="str">
            <v>SIN ANIMO DE LUCRO</v>
          </cell>
          <cell r="R4455" t="str">
            <v>ORGANIZACION AUTORIZADA</v>
          </cell>
        </row>
        <row r="4456">
          <cell r="A4456">
            <v>67319</v>
          </cell>
          <cell r="B4456" t="str">
            <v>ASOCIACION DE USUARIOS DEL ACUEDCUTO MOTILON</v>
          </cell>
          <cell r="C4456">
            <v>45043</v>
          </cell>
          <cell r="D4456" t="str">
            <v>901488560-6</v>
          </cell>
          <cell r="E4456" t="str">
            <v>OPERATIVA</v>
          </cell>
          <cell r="F4456">
            <v>44334</v>
          </cell>
          <cell r="G4456" t="str">
            <v>ACTUALIZACION</v>
          </cell>
          <cell r="H4456">
            <v>45425</v>
          </cell>
          <cell r="I4456" t="str">
            <v>JULIAN GONZALO HIDALGO JOJOA</v>
          </cell>
          <cell r="J4456">
            <v>52001</v>
          </cell>
          <cell r="K4456" t="str">
            <v xml:space="preserve">VEREDA MOTILON </v>
          </cell>
          <cell r="L4456" t="str">
            <v>NARIÑO</v>
          </cell>
          <cell r="M4456" t="str">
            <v>PASTO</v>
          </cell>
          <cell r="N4456" t="str">
            <v>3058293  |  7202235</v>
          </cell>
          <cell r="O4456">
            <v>3215263536</v>
          </cell>
          <cell r="P4456" t="str">
            <v>asomot2023@gmail.com</v>
          </cell>
          <cell r="Q4456" t="str">
            <v>ASOCIACION DE USUARIOS</v>
          </cell>
          <cell r="R4456" t="str">
            <v>ORGANIZACION AUTORIZADA</v>
          </cell>
        </row>
        <row r="4457">
          <cell r="A4457">
            <v>67399</v>
          </cell>
          <cell r="B4457" t="str">
            <v>ASOCIACIÓN ECOLÓGICA AL DESARROLLO SOSTENIBLE</v>
          </cell>
          <cell r="C4457">
            <v>45135</v>
          </cell>
          <cell r="D4457" t="str">
            <v>901690386-5</v>
          </cell>
          <cell r="E4457" t="str">
            <v>OPERATIVA</v>
          </cell>
          <cell r="F4457">
            <v>44991</v>
          </cell>
          <cell r="G4457" t="str">
            <v>ACTUALIZACION</v>
          </cell>
          <cell r="H4457">
            <v>45726</v>
          </cell>
          <cell r="I4457" t="str">
            <v>GERMAN ENRIQUE MORALES CUELLAR</v>
          </cell>
          <cell r="J4457">
            <v>25754</v>
          </cell>
          <cell r="K4457" t="str">
            <v>CR 22 A NO. 44 B 08 SOACHA OLIVOS I</v>
          </cell>
          <cell r="L4457" t="str">
            <v>CUNDINAMARCA</v>
          </cell>
          <cell r="M4457" t="str">
            <v>SOACHA</v>
          </cell>
          <cell r="N4457" t="str">
            <v>7071614  |  7071614</v>
          </cell>
          <cell r="O4457">
            <v>3013846809</v>
          </cell>
          <cell r="P4457" t="str">
            <v>asecolsosasociacion@gmail.com</v>
          </cell>
          <cell r="Q4457" t="str">
            <v>SIN ANIMO DE LUCRO</v>
          </cell>
          <cell r="R4457" t="str">
            <v>ORGANIZACION AUTORIZADA</v>
          </cell>
        </row>
        <row r="4458">
          <cell r="A4458">
            <v>67439</v>
          </cell>
          <cell r="B4458" t="str">
            <v>EMPRESAS PÚBLICAS DE BALBOA EMBALBOA SAS ESP</v>
          </cell>
          <cell r="C4458">
            <v>45258</v>
          </cell>
          <cell r="D4458" t="str">
            <v>901690522-0</v>
          </cell>
          <cell r="E4458" t="str">
            <v>OPERATIVA</v>
          </cell>
          <cell r="F4458">
            <v>45048</v>
          </cell>
          <cell r="G4458" t="str">
            <v>ACTUALIZACION</v>
          </cell>
          <cell r="H4458">
            <v>45680</v>
          </cell>
          <cell r="I4458" t="str">
            <v>LUIS FERNANDO MOSQUERA CABRERA</v>
          </cell>
          <cell r="J4458">
            <v>19075</v>
          </cell>
          <cell r="K4458" t="str">
            <v>Calle 2 # 2 46</v>
          </cell>
          <cell r="L4458" t="str">
            <v>CAUCA</v>
          </cell>
          <cell r="M4458" t="str">
            <v>BALBOA</v>
          </cell>
          <cell r="N4458" t="str">
            <v>8265212  |  8265212</v>
          </cell>
          <cell r="O4458">
            <v>3218417355</v>
          </cell>
          <cell r="P4458" t="str">
            <v>embalboaaaa@gmail.com</v>
          </cell>
          <cell r="Q4458" t="str">
            <v>SOCIEDAD POR ACCIONES SIMPLIFICADA</v>
          </cell>
          <cell r="R4458" t="str">
            <v>SOCIEDADES (EMPRESA DE SERVICIOS PUBLICOS)</v>
          </cell>
        </row>
        <row r="4459">
          <cell r="A4459">
            <v>67459</v>
          </cell>
          <cell r="B4459" t="str">
            <v>ASOCIACION DE RECICLADORESRECOLECTORES DE SOACHA</v>
          </cell>
          <cell r="C4459">
            <v>45048</v>
          </cell>
          <cell r="D4459" t="str">
            <v>901688074-6</v>
          </cell>
          <cell r="E4459" t="str">
            <v>OPERATIVA</v>
          </cell>
          <cell r="F4459">
            <v>44842</v>
          </cell>
          <cell r="G4459" t="str">
            <v>INSCRIPCION</v>
          </cell>
          <cell r="H4459">
            <v>45072</v>
          </cell>
          <cell r="I4459" t="str">
            <v>KAREN GERALDINE RODRIGUEZ MEJIA</v>
          </cell>
          <cell r="J4459">
            <v>25754</v>
          </cell>
          <cell r="K4459" t="str">
            <v>CR10 N° 53-99</v>
          </cell>
          <cell r="L4459" t="str">
            <v>CUNDINAMARCA</v>
          </cell>
          <cell r="M4459" t="str">
            <v>SOACHA</v>
          </cell>
          <cell r="N4459" t="str">
            <v>0356785  |  5643458</v>
          </cell>
          <cell r="O4459">
            <v>3134488696</v>
          </cell>
          <cell r="P4459" t="str">
            <v>asorecoletoresdesoachar@gmail.com</v>
          </cell>
          <cell r="Q4459" t="str">
            <v>SIN ANIMO DE LUCRO</v>
          </cell>
          <cell r="R4459" t="str">
            <v>ORGANIZACION AUTORIZADA</v>
          </cell>
        </row>
        <row r="4460">
          <cell r="A4460">
            <v>67461</v>
          </cell>
          <cell r="B4460" t="str">
            <v>FUNDACION DE RECICLADORES ESPERANZA DEL MAÑANA</v>
          </cell>
          <cell r="C4460">
            <v>45027</v>
          </cell>
          <cell r="D4460" t="str">
            <v>901694102-9</v>
          </cell>
          <cell r="E4460" t="str">
            <v>OPERATIVA</v>
          </cell>
          <cell r="F4460">
            <v>44942</v>
          </cell>
          <cell r="G4460" t="str">
            <v>ACTUALIZACION</v>
          </cell>
          <cell r="H4460">
            <v>45734</v>
          </cell>
          <cell r="I4460" t="str">
            <v>SHANON MARCELA GRANADOS ZAMBRANO</v>
          </cell>
          <cell r="J4460">
            <v>11001</v>
          </cell>
          <cell r="K4460" t="str">
            <v>calle 54 b sur # 98a-36</v>
          </cell>
          <cell r="L4460" t="str">
            <v>BOGOTÁ, D.C.</v>
          </cell>
          <cell r="M4460" t="str">
            <v>BOGOTA, D.C.</v>
          </cell>
          <cell r="N4460" t="str">
            <v>3232170  |  3232170</v>
          </cell>
          <cell r="O4460">
            <v>3232170503</v>
          </cell>
          <cell r="P4460" t="str">
            <v>Fundacionfredma@gmail.com</v>
          </cell>
          <cell r="Q4460" t="str">
            <v>SIN ANIMO DE LUCRO</v>
          </cell>
          <cell r="R4460" t="str">
            <v>ORGANIZACION AUTORIZADA</v>
          </cell>
        </row>
        <row r="4461">
          <cell r="A4461">
            <v>67462</v>
          </cell>
          <cell r="B4461" t="str">
            <v>asociacion de recicladores ecoreciclaje del caribe</v>
          </cell>
          <cell r="C4461">
            <v>45155</v>
          </cell>
          <cell r="D4461" t="str">
            <v>901685579-1</v>
          </cell>
          <cell r="E4461" t="str">
            <v>OPERATIVA</v>
          </cell>
          <cell r="F4461">
            <v>44958</v>
          </cell>
          <cell r="G4461" t="str">
            <v>ACTUALIZACION</v>
          </cell>
          <cell r="H4461">
            <v>45409</v>
          </cell>
          <cell r="I4461" t="str">
            <v>KATHERINE NOREA SUAREZ VARGAS</v>
          </cell>
          <cell r="J4461">
            <v>8001</v>
          </cell>
          <cell r="K4461" t="str">
            <v>calle 30#15-12</v>
          </cell>
          <cell r="L4461" t="str">
            <v>ATLÁNTICO</v>
          </cell>
          <cell r="M4461" t="str">
            <v>BARRANQUILLA</v>
          </cell>
          <cell r="N4461" t="str">
            <v>3501713  |  3501713</v>
          </cell>
          <cell r="O4461">
            <v>3022752691</v>
          </cell>
          <cell r="P4461" t="str">
            <v>ecoreciclajedelcaribe2021@hotmail.com</v>
          </cell>
          <cell r="Q4461" t="str">
            <v>SIN ANIMO DE LUCRO</v>
          </cell>
          <cell r="R4461" t="str">
            <v>ORGANIZACION AUTORIZADA</v>
          </cell>
        </row>
        <row r="4462">
          <cell r="A4462">
            <v>67479</v>
          </cell>
          <cell r="B4462" t="str">
            <v>ASOCIACION DE SUSCRIPTORES DEL ACUEDUCTO QUEBRADA LA CHIQUITA VEREDA BAGANIQUE</v>
          </cell>
          <cell r="C4462">
            <v>45041</v>
          </cell>
          <cell r="D4462" t="str">
            <v>820004390-0</v>
          </cell>
          <cell r="E4462" t="str">
            <v>OPERATIVA</v>
          </cell>
          <cell r="F4462">
            <v>44958</v>
          </cell>
          <cell r="G4462" t="str">
            <v>ACTUALIZACION</v>
          </cell>
          <cell r="H4462">
            <v>45482</v>
          </cell>
          <cell r="I4462" t="str">
            <v>JOSE MARIA BONILLA CABALLERO</v>
          </cell>
          <cell r="J4462">
            <v>15367</v>
          </cell>
          <cell r="K4462" t="str">
            <v>Vereda Baganique Medio</v>
          </cell>
          <cell r="L4462" t="str">
            <v>BOYACÁ</v>
          </cell>
          <cell r="M4462" t="str">
            <v>JENESANO</v>
          </cell>
          <cell r="N4462" t="str">
            <v>0000000  |  0000000</v>
          </cell>
          <cell r="O4462">
            <v>3143646453</v>
          </cell>
          <cell r="P4462" t="str">
            <v>acueductoq.lachiquita@gmail.com</v>
          </cell>
          <cell r="Q4462" t="str">
            <v>ASOCIACION DE USUARIOS</v>
          </cell>
          <cell r="R4462" t="str">
            <v>ORGANIZACION AUTORIZADA</v>
          </cell>
        </row>
        <row r="4463">
          <cell r="A4463">
            <v>67499</v>
          </cell>
          <cell r="B4463" t="str">
            <v>FUNDACION DE RECICLADORES INDEPENDIENTES DEL META</v>
          </cell>
          <cell r="C4463">
            <v>45006</v>
          </cell>
          <cell r="D4463" t="str">
            <v>901419325-7</v>
          </cell>
          <cell r="E4463" t="str">
            <v>OPERATIVA</v>
          </cell>
          <cell r="F4463">
            <v>43936</v>
          </cell>
          <cell r="G4463" t="str">
            <v>ACTUALIZACION</v>
          </cell>
          <cell r="H4463">
            <v>45610</v>
          </cell>
          <cell r="I4463" t="str">
            <v>JUAN DAVID CABRERA PAVA</v>
          </cell>
          <cell r="J4463">
            <v>50313</v>
          </cell>
          <cell r="K4463" t="str">
            <v>CRA 16 N 21-04</v>
          </cell>
          <cell r="L4463" t="str">
            <v>META</v>
          </cell>
          <cell r="M4463" t="str">
            <v>GRANADA</v>
          </cell>
          <cell r="N4463" t="str">
            <v>0000000  |  0000000</v>
          </cell>
          <cell r="O4463">
            <v>3204739083</v>
          </cell>
          <cell r="P4463" t="str">
            <v>FINDEPENDIENTESDELMETA@GMAIL.COM</v>
          </cell>
          <cell r="Q4463" t="str">
            <v>SIN ANIMO DE LUCRO</v>
          </cell>
          <cell r="R4463" t="str">
            <v>ORGANIZACION AUTORIZADA</v>
          </cell>
        </row>
        <row r="4464">
          <cell r="A4464">
            <v>67539</v>
          </cell>
          <cell r="B4464" t="str">
            <v>ASOCIACION DE RECICLADORES ECOTRANSORMAR EMPRESA DE SERVICIOS PUBLICOS ESP</v>
          </cell>
          <cell r="C4464">
            <v>45029</v>
          </cell>
          <cell r="D4464" t="str">
            <v>901694946-8</v>
          </cell>
          <cell r="E4464" t="str">
            <v>OPERATIVA</v>
          </cell>
          <cell r="F4464">
            <v>45002</v>
          </cell>
          <cell r="G4464" t="str">
            <v>ACTUALIZACION</v>
          </cell>
          <cell r="H4464">
            <v>45735</v>
          </cell>
          <cell r="I4464" t="str">
            <v>JOSE TOMAS ARRIETA ACOSTA</v>
          </cell>
          <cell r="J4464">
            <v>13001</v>
          </cell>
          <cell r="K4464" t="str">
            <v>Calle 31 D 51 - 10</v>
          </cell>
          <cell r="L4464" t="str">
            <v>BOLÍVAR</v>
          </cell>
          <cell r="M4464" t="str">
            <v>CARTAGENA DE INDIAS</v>
          </cell>
          <cell r="N4464" t="str">
            <v>6612224  |  6612225</v>
          </cell>
          <cell r="O4464">
            <v>3012784448</v>
          </cell>
          <cell r="P4464" t="str">
            <v>ecotransformar01@gmail.com</v>
          </cell>
          <cell r="Q4464" t="str">
            <v>SIN ANIMO DE LUCRO</v>
          </cell>
          <cell r="R4464" t="str">
            <v>ORGANIZACION AUTORIZADA</v>
          </cell>
        </row>
        <row r="4465">
          <cell r="A4465">
            <v>67579</v>
          </cell>
          <cell r="B4465" t="str">
            <v>ASOCIACION DE RECICLADORES Y RECICLAJE BOSA CENTRO</v>
          </cell>
          <cell r="C4465">
            <v>45075</v>
          </cell>
          <cell r="D4465" t="str">
            <v>901691458-1</v>
          </cell>
          <cell r="E4465" t="str">
            <v>OPERATIVA</v>
          </cell>
          <cell r="F4465">
            <v>44993</v>
          </cell>
          <cell r="G4465" t="str">
            <v>ACTUALIZACION</v>
          </cell>
          <cell r="H4465">
            <v>45730</v>
          </cell>
          <cell r="I4465" t="str">
            <v>SANDRA  JOHANNA LEYTON  AGUIRRE</v>
          </cell>
          <cell r="J4465">
            <v>25754</v>
          </cell>
          <cell r="K4465" t="str">
            <v>CARR 10 # 53 99</v>
          </cell>
          <cell r="L4465" t="str">
            <v>CUNDINAMARCA</v>
          </cell>
          <cell r="M4465" t="str">
            <v>SOACHA</v>
          </cell>
          <cell r="N4465" t="str">
            <v>0000000  |  0000000</v>
          </cell>
          <cell r="O4465">
            <v>3123210253</v>
          </cell>
          <cell r="P4465" t="str">
            <v>asoreboc2023@gmail.com</v>
          </cell>
          <cell r="Q4465" t="str">
            <v>SIN ANIMO DE LUCRO</v>
          </cell>
          <cell r="R4465" t="str">
            <v>ORGANIZACION AUTORIZADA</v>
          </cell>
        </row>
        <row r="4466">
          <cell r="A4466">
            <v>67599</v>
          </cell>
          <cell r="B4466" t="str">
            <v>ASOCIACION AMBIENTALISTA GREEN GARBAGE</v>
          </cell>
          <cell r="C4466">
            <v>45176</v>
          </cell>
          <cell r="D4466" t="str">
            <v>901693007-2</v>
          </cell>
          <cell r="E4466" t="str">
            <v>OPERATIVA</v>
          </cell>
          <cell r="F4466">
            <v>44998</v>
          </cell>
          <cell r="G4466" t="str">
            <v>ACTUALIZACION</v>
          </cell>
          <cell r="H4466">
            <v>45216</v>
          </cell>
          <cell r="I4466" t="str">
            <v>JHEFERSON ANDRES RAMIREZ NINO</v>
          </cell>
          <cell r="J4466">
            <v>73001</v>
          </cell>
          <cell r="K4466" t="str">
            <v>CRA 8 123 345</v>
          </cell>
          <cell r="L4466" t="str">
            <v>TOLIMA</v>
          </cell>
          <cell r="M4466" t="str">
            <v>IBAGUE</v>
          </cell>
          <cell r="N4466" t="str">
            <v>3002526  |  3002522</v>
          </cell>
          <cell r="O4466">
            <v>3002522699</v>
          </cell>
          <cell r="P4466" t="str">
            <v>alianzagreen2023@gmail.com</v>
          </cell>
          <cell r="Q4466" t="str">
            <v>SIN ANIMO DE LUCRO</v>
          </cell>
          <cell r="R4466" t="str">
            <v>ORGANIZACION AUTORIZADA</v>
          </cell>
        </row>
        <row r="4467">
          <cell r="A4467">
            <v>67619</v>
          </cell>
          <cell r="B4467" t="str">
            <v>CORPORACION CORDOBESA DE RECICLAJE</v>
          </cell>
          <cell r="C4467">
            <v>45041</v>
          </cell>
          <cell r="D4467" t="str">
            <v>901697717-1</v>
          </cell>
          <cell r="E4467" t="str">
            <v>OPERATIVA</v>
          </cell>
          <cell r="F4467">
            <v>44998</v>
          </cell>
          <cell r="G4467" t="str">
            <v>ACTUALIZACION</v>
          </cell>
          <cell r="H4467">
            <v>45155</v>
          </cell>
          <cell r="I4467" t="str">
            <v>YOHEMIS ARLETH  BARRERA MORALES</v>
          </cell>
          <cell r="J4467">
            <v>23001</v>
          </cell>
          <cell r="K4467" t="str">
            <v>Calle 27 #17 - 36</v>
          </cell>
          <cell r="L4467" t="str">
            <v>CÓRDOBA</v>
          </cell>
          <cell r="M4467" t="str">
            <v>MONTERIA</v>
          </cell>
          <cell r="N4467" t="str">
            <v>7948301  |  7948301</v>
          </cell>
          <cell r="O4467">
            <v>3106398173</v>
          </cell>
          <cell r="P4467" t="str">
            <v>coreciclaje2023@gmail.com</v>
          </cell>
          <cell r="Q4467" t="str">
            <v>CORPORACION</v>
          </cell>
          <cell r="R4467" t="str">
            <v>ORGANIZACION AUTORIZADA</v>
          </cell>
        </row>
        <row r="4468">
          <cell r="A4468">
            <v>67659</v>
          </cell>
          <cell r="B4468" t="str">
            <v>ASOCIACION DE SUSCRIPTORES DEL ACUEDUCTO MANANTIAL QUEBRADA LA GRANDE</v>
          </cell>
          <cell r="C4468">
            <v>45042</v>
          </cell>
          <cell r="D4468" t="str">
            <v>900364456-1</v>
          </cell>
          <cell r="E4468" t="str">
            <v>OPERATIVA</v>
          </cell>
          <cell r="F4468">
            <v>45017</v>
          </cell>
          <cell r="G4468" t="str">
            <v>ACTUALIZACION</v>
          </cell>
          <cell r="H4468">
            <v>45482</v>
          </cell>
          <cell r="I4468" t="str">
            <v>JOSE EDUARDO PARRA SANABRIA</v>
          </cell>
          <cell r="J4468">
            <v>15367</v>
          </cell>
          <cell r="K4468" t="str">
            <v>Vereda Baganique Medio</v>
          </cell>
          <cell r="L4468" t="str">
            <v>BOYACÁ</v>
          </cell>
          <cell r="M4468" t="str">
            <v>JENESANO</v>
          </cell>
          <cell r="N4468" t="str">
            <v>0000000  |  0000000</v>
          </cell>
          <cell r="O4468">
            <v>3102512030</v>
          </cell>
          <cell r="P4468" t="str">
            <v>jeduardoparra0572@gmail.com</v>
          </cell>
          <cell r="Q4468" t="str">
            <v>ASOCIACION DE USUARIOS</v>
          </cell>
          <cell r="R4468" t="str">
            <v>ORGANIZACION AUTORIZADA</v>
          </cell>
        </row>
        <row r="4469">
          <cell r="A4469">
            <v>67719</v>
          </cell>
          <cell r="B4469" t="str">
            <v>SOLUCIONES PARA EL AMBIENTE Y LA SOSTENIBILIDAD SAS BIC E.S.P.</v>
          </cell>
          <cell r="C4469">
            <v>45113</v>
          </cell>
          <cell r="D4469" t="str">
            <v>900400097-5</v>
          </cell>
          <cell r="E4469" t="str">
            <v>OPERATIVA</v>
          </cell>
          <cell r="F4469">
            <v>40515</v>
          </cell>
          <cell r="G4469" t="str">
            <v>ACTUALIZACION</v>
          </cell>
          <cell r="H4469">
            <v>45137</v>
          </cell>
          <cell r="I4469" t="str">
            <v>JOHNNY WALTER TOVAR TRUJILLO</v>
          </cell>
          <cell r="J4469">
            <v>52001</v>
          </cell>
          <cell r="K4469" t="str">
            <v>CRA 8A NRO. 16-53 LC 1</v>
          </cell>
          <cell r="L4469" t="str">
            <v>NARIÑO</v>
          </cell>
          <cell r="M4469" t="str">
            <v>PASTO</v>
          </cell>
          <cell r="N4469" t="str">
            <v>0000000  |  0000000</v>
          </cell>
          <cell r="O4469">
            <v>3172240504</v>
          </cell>
          <cell r="P4469" t="str">
            <v>VENTAS@SOLAMNAR.COM</v>
          </cell>
          <cell r="Q4469" t="str">
            <v>SOCIEDAD POR ACCIONES SIMPLIFICADA</v>
          </cell>
          <cell r="R4469" t="str">
            <v>SOCIEDADES (EMPRESA DE SERVICIOS PUBLICOS)</v>
          </cell>
        </row>
        <row r="4470">
          <cell r="A4470">
            <v>67779</v>
          </cell>
          <cell r="B4470" t="str">
            <v>ASOCIACION APROVECHAMIENTO DE RESIDUOS SOLIDOS CONSERVA Y LIMPIA</v>
          </cell>
          <cell r="C4470">
            <v>45545</v>
          </cell>
          <cell r="D4470" t="str">
            <v>901692816-1</v>
          </cell>
          <cell r="E4470" t="str">
            <v>OPERATIVA</v>
          </cell>
          <cell r="F4470">
            <v>44994</v>
          </cell>
          <cell r="G4470" t="str">
            <v>INSCRIPCION</v>
          </cell>
          <cell r="H4470">
            <v>45554</v>
          </cell>
          <cell r="I4470" t="str">
            <v>LILIANA MORALES BALAGUERA</v>
          </cell>
          <cell r="J4470">
            <v>5893</v>
          </cell>
          <cell r="K4470" t="str">
            <v>CL 51 54 13</v>
          </cell>
          <cell r="L4470" t="str">
            <v>ANTIOQUIA</v>
          </cell>
          <cell r="M4470" t="str">
            <v>YONDO</v>
          </cell>
          <cell r="N4470" t="str">
            <v>3178723  |  3178723</v>
          </cell>
          <cell r="O4470">
            <v>3178723614</v>
          </cell>
          <cell r="P4470" t="str">
            <v>climpiaprovechamientoresiduos@gmail.com</v>
          </cell>
          <cell r="Q4470" t="str">
            <v>SIN ANIMO DE LUCRO</v>
          </cell>
          <cell r="R4470" t="str">
            <v>ORGANIZACION AUTORIZADA</v>
          </cell>
        </row>
        <row r="4471">
          <cell r="A4471">
            <v>67780</v>
          </cell>
          <cell r="B4471" t="str">
            <v>ASOCIACION DE RECICLADORES LIBRE AMBIENTE</v>
          </cell>
          <cell r="C4471">
            <v>45026</v>
          </cell>
          <cell r="D4471" t="str">
            <v>901701283-4</v>
          </cell>
          <cell r="E4471" t="str">
            <v>OPERATIVA</v>
          </cell>
          <cell r="F4471">
            <v>45013</v>
          </cell>
          <cell r="G4471" t="str">
            <v>ACTUALIZACION</v>
          </cell>
          <cell r="H4471">
            <v>45736</v>
          </cell>
          <cell r="I4471" t="str">
            <v>NANCY VIVIANA GOMEZ ACOSTA</v>
          </cell>
          <cell r="J4471">
            <v>11001</v>
          </cell>
          <cell r="K4471" t="str">
            <v>Calle 16 C Bis 78 G 96</v>
          </cell>
          <cell r="L4471" t="str">
            <v>BOGOTÁ, D.C.</v>
          </cell>
          <cell r="M4471" t="str">
            <v>BOGOTA, D.C.</v>
          </cell>
          <cell r="N4471" t="str">
            <v>0000000  |  0000000</v>
          </cell>
          <cell r="O4471">
            <v>3108130929</v>
          </cell>
          <cell r="P4471" t="str">
            <v>asolibreambiente@gmail.com</v>
          </cell>
          <cell r="Q4471" t="str">
            <v>SIN ANIMO DE LUCRO</v>
          </cell>
          <cell r="R4471" t="str">
            <v>ORGANIZACION AUTORIZADA</v>
          </cell>
        </row>
        <row r="4472">
          <cell r="A4472">
            <v>67799</v>
          </cell>
          <cell r="B4472" t="str">
            <v>Asociación de Recuperadores Ambientales de Materiales Aprovechables</v>
          </cell>
          <cell r="C4472">
            <v>45039</v>
          </cell>
          <cell r="D4472" t="str">
            <v>901657623-7</v>
          </cell>
          <cell r="E4472" t="str">
            <v>OPERATIVA</v>
          </cell>
          <cell r="F4472">
            <v>44890</v>
          </cell>
          <cell r="G4472" t="str">
            <v>ACTUALIZACION</v>
          </cell>
          <cell r="H4472">
            <v>45742</v>
          </cell>
          <cell r="I4472" t="str">
            <v>DIOGENES SERRANO VELASCO</v>
          </cell>
          <cell r="J4472">
            <v>25754</v>
          </cell>
          <cell r="K4472" t="str">
            <v>Calle 51 # 11 - 59</v>
          </cell>
          <cell r="L4472" t="str">
            <v>CUNDINAMARCA</v>
          </cell>
          <cell r="M4472" t="str">
            <v>SOACHA</v>
          </cell>
          <cell r="N4472" t="str">
            <v>7523151  |  7368825</v>
          </cell>
          <cell r="O4472">
            <v>3102471396</v>
          </cell>
          <cell r="P4472" t="str">
            <v>amerdio@hotmail.com</v>
          </cell>
          <cell r="Q4472" t="str">
            <v>SIN ANIMO DE LUCRO</v>
          </cell>
          <cell r="R4472" t="str">
            <v>ORGANIZACION AUTORIZADA</v>
          </cell>
        </row>
        <row r="4473">
          <cell r="A4473">
            <v>67839</v>
          </cell>
          <cell r="B4473" t="str">
            <v>CORPORACION ECO PLANET BQ</v>
          </cell>
          <cell r="C4473">
            <v>45042</v>
          </cell>
          <cell r="D4473" t="str">
            <v>901702029-4</v>
          </cell>
          <cell r="E4473" t="str">
            <v>OPERATIVA</v>
          </cell>
          <cell r="F4473">
            <v>45031</v>
          </cell>
          <cell r="G4473" t="str">
            <v>ACTUALIZACION</v>
          </cell>
          <cell r="H4473">
            <v>45673</v>
          </cell>
          <cell r="I4473" t="str">
            <v>GIOVANNI PUGLIESE CASALINS</v>
          </cell>
          <cell r="J4473">
            <v>8758</v>
          </cell>
          <cell r="K4473" t="str">
            <v>AUTOPISTA AL AEROPUERTO # 11 215</v>
          </cell>
          <cell r="L4473" t="str">
            <v>ATLÁNTICO</v>
          </cell>
          <cell r="M4473" t="str">
            <v>SOLEDAD</v>
          </cell>
          <cell r="N4473" t="str">
            <v>0000000  |  0000000</v>
          </cell>
          <cell r="O4473">
            <v>3108882215</v>
          </cell>
          <cell r="P4473" t="str">
            <v>corplanetbq@gmail.com</v>
          </cell>
          <cell r="Q4473" t="str">
            <v>SIN ANIMO DE LUCRO</v>
          </cell>
          <cell r="R4473" t="str">
            <v>ORGANIZACION AUTORIZADA</v>
          </cell>
        </row>
        <row r="4474">
          <cell r="A4474">
            <v>67840</v>
          </cell>
          <cell r="B4474" t="str">
            <v>ASOCIACION MUNDIAL DE RECICLAJES BQ</v>
          </cell>
          <cell r="C4474">
            <v>45042</v>
          </cell>
          <cell r="D4474" t="str">
            <v>901702057-0</v>
          </cell>
          <cell r="E4474" t="str">
            <v>OPERATIVA</v>
          </cell>
          <cell r="F4474">
            <v>45031</v>
          </cell>
          <cell r="G4474" t="str">
            <v>ACTUALIZACION</v>
          </cell>
          <cell r="H4474">
            <v>45720</v>
          </cell>
          <cell r="I4474" t="str">
            <v>ALEXANDRA ISABEL JIMENEZ RANGEL</v>
          </cell>
          <cell r="J4474">
            <v>8001</v>
          </cell>
          <cell r="K4474" t="str">
            <v>CL 10 N° 17 - 22</v>
          </cell>
          <cell r="L4474" t="str">
            <v>ATLÁNTICO</v>
          </cell>
          <cell r="M4474" t="str">
            <v>BARRANQUILLA</v>
          </cell>
          <cell r="N4474" t="str">
            <v>0000000  |  0000000</v>
          </cell>
          <cell r="O4474">
            <v>3104464235</v>
          </cell>
          <cell r="P4474" t="str">
            <v>mundialdereciclajes@gmail.com</v>
          </cell>
          <cell r="Q4474" t="str">
            <v>SIN ANIMO DE LUCRO</v>
          </cell>
          <cell r="R4474" t="str">
            <v>ORGANIZACION AUTORIZADA</v>
          </cell>
        </row>
        <row r="4475">
          <cell r="A4475">
            <v>67860</v>
          </cell>
          <cell r="B4475" t="str">
            <v>ASOCIACION MUNDO ECOVERDE</v>
          </cell>
          <cell r="C4475">
            <v>45055</v>
          </cell>
          <cell r="D4475" t="str">
            <v>901702582-6</v>
          </cell>
          <cell r="E4475" t="str">
            <v>OPERATIVA</v>
          </cell>
          <cell r="F4475">
            <v>45021</v>
          </cell>
          <cell r="G4475" t="str">
            <v>ACTUALIZACION</v>
          </cell>
          <cell r="H4475">
            <v>45594</v>
          </cell>
          <cell r="I4475" t="str">
            <v>CARLOS ANDRES VELASQUEZ CERPA</v>
          </cell>
          <cell r="J4475">
            <v>13001</v>
          </cell>
          <cell r="K4475" t="str">
            <v>CALLE PRINCIPAL MZ D LT 3 BARRIO HENEQUEN</v>
          </cell>
          <cell r="L4475" t="str">
            <v>BOLÍVAR</v>
          </cell>
          <cell r="M4475" t="str">
            <v>CARTAGENA DE INDIAS</v>
          </cell>
          <cell r="N4475" t="str">
            <v>3178866  |  6710402</v>
          </cell>
          <cell r="O4475">
            <v>3178866549</v>
          </cell>
          <cell r="P4475" t="str">
            <v>ASOCIACIONMUNDOECOVERDE@GMAIL.COM</v>
          </cell>
          <cell r="Q4475" t="str">
            <v>SIN ANIMO DE LUCRO</v>
          </cell>
          <cell r="R4475" t="str">
            <v>ORGANIZACION AUTORIZADA</v>
          </cell>
        </row>
        <row r="4476">
          <cell r="A4476">
            <v>67879</v>
          </cell>
          <cell r="B4476" t="str">
            <v>RECICLAJE Y AMBIENTE SANO</v>
          </cell>
          <cell r="C4476">
            <v>45033</v>
          </cell>
          <cell r="D4476" t="str">
            <v>901659307-3</v>
          </cell>
          <cell r="E4476" t="str">
            <v>OPERATIVA</v>
          </cell>
          <cell r="F4476">
            <v>44896</v>
          </cell>
          <cell r="G4476" t="str">
            <v>ACTUALIZACION</v>
          </cell>
          <cell r="H4476">
            <v>45434</v>
          </cell>
          <cell r="I4476" t="str">
            <v>CAROLINA PLAZA GOMEZ</v>
          </cell>
          <cell r="J4476">
            <v>13001</v>
          </cell>
          <cell r="K4476" t="str">
            <v>BARRIO HENEQUEN CALLE PRINCIPAL MZN C LOT 16</v>
          </cell>
          <cell r="L4476" t="str">
            <v>BOLÍVAR</v>
          </cell>
          <cell r="M4476" t="str">
            <v>CARTAGENA DE INDIAS</v>
          </cell>
          <cell r="N4476" t="str">
            <v>6665556  |  6665556</v>
          </cell>
          <cell r="O4476">
            <v>3203291754</v>
          </cell>
          <cell r="P4476" t="str">
            <v>reamsaesp@gmail.com</v>
          </cell>
          <cell r="Q4476" t="str">
            <v>SOCIEDAD POR ACCIONES SIMPLIFICADA</v>
          </cell>
          <cell r="R4476" t="str">
            <v>SOCIEDADES (EMPRESA DE SERVICIOS PUBLICOS)</v>
          </cell>
        </row>
        <row r="4477">
          <cell r="A4477">
            <v>67899</v>
          </cell>
          <cell r="B4477" t="str">
            <v>ASOCIACION DE RECICLADORES ECOVERDE</v>
          </cell>
          <cell r="C4477">
            <v>45043</v>
          </cell>
          <cell r="D4477" t="str">
            <v>901703386-3</v>
          </cell>
          <cell r="E4477" t="str">
            <v>OPERATIVA</v>
          </cell>
          <cell r="F4477">
            <v>45030</v>
          </cell>
          <cell r="G4477" t="str">
            <v>ACTUALIZACION</v>
          </cell>
          <cell r="H4477">
            <v>45618</v>
          </cell>
          <cell r="I4477" t="str">
            <v>ROBERTO ALEXANDER RODRIGUEZ TOVAR</v>
          </cell>
          <cell r="J4477">
            <v>25754</v>
          </cell>
          <cell r="K4477" t="str">
            <v>CALLE40 B #22A 09</v>
          </cell>
          <cell r="L4477" t="str">
            <v>CUNDINAMARCA</v>
          </cell>
          <cell r="M4477" t="str">
            <v>SOACHA</v>
          </cell>
          <cell r="N4477" t="str">
            <v>5752644  |  5752644</v>
          </cell>
          <cell r="O4477">
            <v>3043981893</v>
          </cell>
          <cell r="P4477" t="str">
            <v>arecoveresp@gmail.com</v>
          </cell>
          <cell r="Q4477" t="str">
            <v>SIN ANIMO DE LUCRO</v>
          </cell>
          <cell r="R4477" t="str">
            <v>ORGANIZACION AUTORIZADA</v>
          </cell>
        </row>
        <row r="4478">
          <cell r="A4478">
            <v>67919</v>
          </cell>
          <cell r="B4478" t="str">
            <v>ASOCIACION MEDIO AMBIENTAL DE RECICLADORES ESP</v>
          </cell>
          <cell r="C4478">
            <v>45174</v>
          </cell>
          <cell r="D4478" t="str">
            <v>901624738-3</v>
          </cell>
          <cell r="E4478" t="str">
            <v>OPERATIVA</v>
          </cell>
          <cell r="F4478">
            <v>44777</v>
          </cell>
          <cell r="G4478" t="str">
            <v>ACTUALIZACION</v>
          </cell>
          <cell r="H4478">
            <v>45713</v>
          </cell>
          <cell r="I4478" t="str">
            <v>LEIDY MILENA  VELASCO PINEDA</v>
          </cell>
          <cell r="J4478">
            <v>11001</v>
          </cell>
          <cell r="K4478" t="str">
            <v>Calle 57 H Sur Nro 80J 27</v>
          </cell>
          <cell r="L4478" t="str">
            <v>BOGOTÁ, D.C.</v>
          </cell>
          <cell r="M4478" t="str">
            <v>BOGOTA, D.C.</v>
          </cell>
          <cell r="N4478" t="str">
            <v>0000000  |  0000000</v>
          </cell>
          <cell r="O4478">
            <v>3115649743</v>
          </cell>
          <cell r="P4478" t="str">
            <v>asoambiental.amarp@gmail.com</v>
          </cell>
          <cell r="Q4478" t="str">
            <v>SIN ANIMO DE LUCRO</v>
          </cell>
          <cell r="R4478" t="str">
            <v>ORGANIZACION AUTORIZADA</v>
          </cell>
        </row>
        <row r="4479">
          <cell r="A4479">
            <v>67939</v>
          </cell>
          <cell r="B4479" t="str">
            <v>ASOCIACION DE RECICLADORES AMBIENTALES NUESTRO FUTURO</v>
          </cell>
          <cell r="C4479">
            <v>45352</v>
          </cell>
          <cell r="D4479" t="str">
            <v>901704382-9</v>
          </cell>
          <cell r="E4479" t="str">
            <v>OPERATIVA</v>
          </cell>
          <cell r="F4479">
            <v>45005</v>
          </cell>
          <cell r="G4479" t="str">
            <v>ACTUALIZACION</v>
          </cell>
          <cell r="H4479">
            <v>45719</v>
          </cell>
          <cell r="I4479" t="str">
            <v>ALBERTO ASDRUBAL RAMIREZ SARMIENTO</v>
          </cell>
          <cell r="J4479">
            <v>73449</v>
          </cell>
          <cell r="K4479" t="str">
            <v>CL 7 # 6 - 11</v>
          </cell>
          <cell r="L4479" t="str">
            <v>TOLIMA</v>
          </cell>
          <cell r="M4479" t="str">
            <v>MELGAR</v>
          </cell>
          <cell r="N4479" t="str">
            <v>0000000  |  0000000</v>
          </cell>
          <cell r="O4479">
            <v>3229704820</v>
          </cell>
          <cell r="P4479" t="str">
            <v>ASORECICLARFUTURO@GMAIL.COM</v>
          </cell>
          <cell r="Q4479" t="str">
            <v>SIN ANIMO DE LUCRO</v>
          </cell>
          <cell r="R4479" t="str">
            <v>ORGANIZACION AUTORIZADA</v>
          </cell>
        </row>
        <row r="4480">
          <cell r="A4480">
            <v>67940</v>
          </cell>
          <cell r="B4480" t="str">
            <v>ASOCIACION DE RECICLADORES PUENTE AMBIENTAL</v>
          </cell>
          <cell r="C4480">
            <v>45065</v>
          </cell>
          <cell r="D4480" t="str">
            <v>901704524-8</v>
          </cell>
          <cell r="E4480" t="str">
            <v>OPERATIVA</v>
          </cell>
          <cell r="F4480">
            <v>45000</v>
          </cell>
          <cell r="G4480" t="str">
            <v>ACTUALIZACION</v>
          </cell>
          <cell r="H4480">
            <v>45722</v>
          </cell>
          <cell r="I4480" t="str">
            <v>WILSON DE JESUS CARDONA RODRIGUEZ</v>
          </cell>
          <cell r="J4480">
            <v>11001</v>
          </cell>
          <cell r="K4480" t="str">
            <v>Kr 110 # 20 C 44 P1</v>
          </cell>
          <cell r="L4480" t="str">
            <v>BOGOTÁ, D.C.</v>
          </cell>
          <cell r="M4480" t="str">
            <v>BOGOTA, D.C.</v>
          </cell>
          <cell r="N4480" t="str">
            <v>0000000  |  0000000</v>
          </cell>
          <cell r="O4480">
            <v>3107608398</v>
          </cell>
          <cell r="P4480" t="str">
            <v>apuenteambiental@gmail.com</v>
          </cell>
          <cell r="Q4480" t="str">
            <v>SIN ANIMO DE LUCRO</v>
          </cell>
          <cell r="R4480" t="str">
            <v>ORGANIZACION AUTORIZADA</v>
          </cell>
        </row>
        <row r="4481">
          <cell r="A4481">
            <v>67943</v>
          </cell>
          <cell r="B4481" t="str">
            <v>ASOCIACION JUNTA ADMINISTRADORA DE USUARIOS DEL ACUEDUCTO MINA DE PIEDRA</v>
          </cell>
          <cell r="C4481">
            <v>45386</v>
          </cell>
          <cell r="D4481" t="str">
            <v>900342751-5</v>
          </cell>
          <cell r="E4481" t="str">
            <v>OPERATIVA</v>
          </cell>
          <cell r="F4481">
            <v>40228</v>
          </cell>
          <cell r="G4481" t="str">
            <v>ACTUALIZACION</v>
          </cell>
          <cell r="H4481">
            <v>45427</v>
          </cell>
          <cell r="I4481" t="str">
            <v>DEISY ELIZABETH IPAZ BENAVIDEZ</v>
          </cell>
          <cell r="J4481">
            <v>52317</v>
          </cell>
          <cell r="K4481">
            <v>1234567</v>
          </cell>
          <cell r="L4481" t="str">
            <v>NARIÑO</v>
          </cell>
          <cell r="M4481" t="str">
            <v>GUACHUCAL</v>
          </cell>
          <cell r="N4481" t="str">
            <v>3116625  |  3116625</v>
          </cell>
          <cell r="O4481">
            <v>3116625571</v>
          </cell>
          <cell r="P4481" t="str">
            <v>asojapaminadepiedra@gmail.com</v>
          </cell>
          <cell r="Q4481" t="str">
            <v>ASOCIACION DE USUARIOS</v>
          </cell>
          <cell r="R4481" t="str">
            <v>ORGANIZACION AUTORIZADA</v>
          </cell>
        </row>
        <row r="4482">
          <cell r="A4482">
            <v>67979</v>
          </cell>
          <cell r="B4482" t="str">
            <v>ASOCAR AMBIENTAL</v>
          </cell>
          <cell r="C4482">
            <v>45204</v>
          </cell>
          <cell r="D4482" t="str">
            <v>901698654-0</v>
          </cell>
          <cell r="E4482" t="str">
            <v>OPERATIVA</v>
          </cell>
          <cell r="F4482">
            <v>45014</v>
          </cell>
          <cell r="G4482" t="str">
            <v>ACTUALIZACION</v>
          </cell>
          <cell r="H4482">
            <v>45723</v>
          </cell>
          <cell r="I4482" t="str">
            <v>MARIA MARLEN MARTINEZ PENUELA</v>
          </cell>
          <cell r="J4482">
            <v>11001</v>
          </cell>
          <cell r="K4482" t="str">
            <v>CALLE 23H # 100 44</v>
          </cell>
          <cell r="L4482" t="str">
            <v>BOGOTÁ, D.C.</v>
          </cell>
          <cell r="M4482" t="str">
            <v>BOGOTA, D.C.</v>
          </cell>
          <cell r="N4482" t="str">
            <v>3228473  |  3115733</v>
          </cell>
          <cell r="O4482">
            <v>3228473959</v>
          </cell>
          <cell r="P4482" t="str">
            <v>asocarambiental@gmail.com</v>
          </cell>
          <cell r="Q4482" t="str">
            <v>SIN ANIMO DE LUCRO</v>
          </cell>
          <cell r="R4482" t="str">
            <v>ORGANIZACION AUTORIZADA</v>
          </cell>
        </row>
        <row r="4483">
          <cell r="A4483">
            <v>68019</v>
          </cell>
          <cell r="B4483" t="str">
            <v>ASOCIACION DE RECICLADORES RIO Y MAR</v>
          </cell>
          <cell r="C4483">
            <v>45124</v>
          </cell>
          <cell r="D4483" t="str">
            <v>901705341-1</v>
          </cell>
          <cell r="E4483" t="str">
            <v>OPERATIVA</v>
          </cell>
          <cell r="F4483">
            <v>45035</v>
          </cell>
          <cell r="G4483" t="str">
            <v>ACTUALIZACION</v>
          </cell>
          <cell r="H4483">
            <v>45727</v>
          </cell>
          <cell r="I4483" t="str">
            <v>RITA MERCEDES BARRIOS ESCALANTE</v>
          </cell>
          <cell r="J4483">
            <v>47288</v>
          </cell>
          <cell r="K4483" t="str">
            <v>CR 10 a  # 04- 18</v>
          </cell>
          <cell r="L4483" t="str">
            <v>MAGDALENA</v>
          </cell>
          <cell r="M4483" t="str">
            <v>FUNDACION</v>
          </cell>
          <cell r="N4483" t="str">
            <v>3027671  |  0000000</v>
          </cell>
          <cell r="O4483">
            <v>3027671562</v>
          </cell>
          <cell r="P4483" t="str">
            <v>asociacionrioymar@gmail.com</v>
          </cell>
          <cell r="Q4483" t="str">
            <v>SIN ANIMO DE LUCRO</v>
          </cell>
          <cell r="R4483" t="str">
            <v>ORGANIZACION AUTORIZADA</v>
          </cell>
        </row>
        <row r="4484">
          <cell r="A4484">
            <v>68039</v>
          </cell>
          <cell r="B4484" t="str">
            <v>ASOCIACION DE RECICLADORES IMPACTO AMBIENTAL ESP</v>
          </cell>
          <cell r="C4484">
            <v>45355</v>
          </cell>
          <cell r="D4484" t="str">
            <v>901697352-7</v>
          </cell>
          <cell r="E4484" t="str">
            <v>OPERATIVA</v>
          </cell>
          <cell r="F4484">
            <v>45323</v>
          </cell>
          <cell r="G4484" t="str">
            <v>INSCRIPCION</v>
          </cell>
          <cell r="H4484">
            <v>45407</v>
          </cell>
          <cell r="I4484" t="str">
            <v>FLOR NELLY LEON CARDENAS</v>
          </cell>
          <cell r="J4484">
            <v>11001</v>
          </cell>
          <cell r="K4484" t="str">
            <v>CARRERA 68 NUMERO 75 -46</v>
          </cell>
          <cell r="L4484" t="str">
            <v>BOGOTÁ, D.C.</v>
          </cell>
          <cell r="M4484" t="str">
            <v>BOGOTA, D.C.</v>
          </cell>
          <cell r="N4484" t="str">
            <v>3102961  |  3008364</v>
          </cell>
          <cell r="O4484">
            <v>3102961503</v>
          </cell>
          <cell r="P4484" t="str">
            <v>IMPACTOAMBIENTALESP@GMAIL.COM</v>
          </cell>
          <cell r="Q4484" t="str">
            <v>SIN ANIMO DE LUCRO</v>
          </cell>
          <cell r="R4484" t="str">
            <v>ORGANIZACION AUTORIZADA</v>
          </cell>
        </row>
        <row r="4485">
          <cell r="A4485">
            <v>68099</v>
          </cell>
          <cell r="B4485" t="str">
            <v>ASOCIACION DE RECUPERADORES FUTURO AMBIENTAL ESP</v>
          </cell>
          <cell r="C4485">
            <v>45112</v>
          </cell>
          <cell r="D4485" t="str">
            <v>901703578-0</v>
          </cell>
          <cell r="E4485" t="str">
            <v>OPERATIVA</v>
          </cell>
          <cell r="F4485">
            <v>45030</v>
          </cell>
          <cell r="G4485" t="str">
            <v>ACTUALIZACION</v>
          </cell>
          <cell r="H4485">
            <v>45721</v>
          </cell>
          <cell r="I4485" t="str">
            <v>JAWER DAVID RADA MOHETE</v>
          </cell>
          <cell r="J4485">
            <v>11001</v>
          </cell>
          <cell r="K4485" t="str">
            <v>Transversal 81D # 34A-53 Sur</v>
          </cell>
          <cell r="L4485" t="str">
            <v>BOGOTÁ, D.C.</v>
          </cell>
          <cell r="M4485" t="str">
            <v>BOGOTA, D.C.</v>
          </cell>
          <cell r="N4485" t="str">
            <v>1111111  |  1111111</v>
          </cell>
          <cell r="O4485">
            <v>3136686178</v>
          </cell>
          <cell r="P4485" t="str">
            <v>recuperadoresf.a@outlook.com</v>
          </cell>
          <cell r="Q4485" t="str">
            <v>SIN ANIMO DE LUCRO</v>
          </cell>
          <cell r="R4485" t="str">
            <v>ORGANIZACION AUTORIZADA</v>
          </cell>
        </row>
        <row r="4486">
          <cell r="A4486">
            <v>68119</v>
          </cell>
          <cell r="B4486" t="str">
            <v>ASOCIACIÓN GREMIAL DE RECICLADORES RECISOG E.S.P.</v>
          </cell>
          <cell r="C4486">
            <v>45048</v>
          </cell>
          <cell r="D4486" t="str">
            <v>901704841-8</v>
          </cell>
          <cell r="E4486" t="str">
            <v>OPERATIVA</v>
          </cell>
          <cell r="F4486">
            <v>45048</v>
          </cell>
          <cell r="G4486" t="str">
            <v>ACTUALIZACION</v>
          </cell>
          <cell r="H4486">
            <v>45744</v>
          </cell>
          <cell r="I4486" t="str">
            <v>MARIA ANA DOLY PLAZAS SALDANA</v>
          </cell>
          <cell r="J4486">
            <v>15759</v>
          </cell>
          <cell r="K4486" t="str">
            <v>CL 11 BIS 19 26</v>
          </cell>
          <cell r="L4486" t="str">
            <v>BOYACÁ</v>
          </cell>
          <cell r="M4486" t="str">
            <v>SOGAMOSO</v>
          </cell>
          <cell r="N4486" t="str">
            <v>3152878  |  3144145</v>
          </cell>
          <cell r="O4486">
            <v>3152878359</v>
          </cell>
          <cell r="P4486" t="str">
            <v>recisogesp@gmail.com</v>
          </cell>
          <cell r="Q4486" t="str">
            <v>SIN ANIMO DE LUCRO</v>
          </cell>
          <cell r="R4486" t="str">
            <v>ORGANIZACION AUTORIZADA</v>
          </cell>
        </row>
        <row r="4487">
          <cell r="A4487">
            <v>68121</v>
          </cell>
          <cell r="B4487" t="str">
            <v>ASOCIACION DE RECICLADORES POR UN MEJOR AMBIENTE</v>
          </cell>
          <cell r="C4487">
            <v>45071</v>
          </cell>
          <cell r="D4487" t="str">
            <v>901707704-0</v>
          </cell>
          <cell r="E4487" t="str">
            <v>OPERATIVA</v>
          </cell>
          <cell r="F4487">
            <v>45034</v>
          </cell>
          <cell r="G4487" t="str">
            <v>ACTUALIZACION</v>
          </cell>
          <cell r="H4487">
            <v>45710</v>
          </cell>
          <cell r="I4487" t="str">
            <v>PAULA ANDREA VARGAS TORRES</v>
          </cell>
          <cell r="J4487">
            <v>11001</v>
          </cell>
          <cell r="K4487" t="str">
            <v>Cr 27 Q No. 74 B 93 Sur</v>
          </cell>
          <cell r="L4487" t="str">
            <v>BOGOTÁ, D.C.</v>
          </cell>
          <cell r="M4487" t="str">
            <v>BOGOTA, D.C.</v>
          </cell>
          <cell r="N4487" t="str">
            <v>8121870  |  8121870</v>
          </cell>
          <cell r="O4487">
            <v>3142647768</v>
          </cell>
          <cell r="P4487" t="str">
            <v>arpumaesp@gmail.com</v>
          </cell>
          <cell r="Q4487" t="str">
            <v>SIN ANIMO DE LUCRO</v>
          </cell>
          <cell r="R4487" t="str">
            <v>ORGANIZACION AUTORIZADA</v>
          </cell>
        </row>
        <row r="4488">
          <cell r="A4488">
            <v>68139</v>
          </cell>
          <cell r="B4488" t="str">
            <v>ASOCIACION RECICLOPLAS</v>
          </cell>
          <cell r="C4488">
            <v>45043</v>
          </cell>
          <cell r="D4488" t="str">
            <v>901705191-3</v>
          </cell>
          <cell r="E4488" t="str">
            <v>OPERATIVA</v>
          </cell>
          <cell r="F4488">
            <v>44999</v>
          </cell>
          <cell r="G4488" t="str">
            <v>ACTUALIZACION</v>
          </cell>
          <cell r="H4488">
            <v>45389</v>
          </cell>
          <cell r="I4488" t="str">
            <v>HELMAN DAVID ACOSTA HERRERA</v>
          </cell>
          <cell r="J4488">
            <v>50001</v>
          </cell>
          <cell r="K4488" t="str">
            <v>MZ 2 CS 6</v>
          </cell>
          <cell r="L4488" t="str">
            <v>META</v>
          </cell>
          <cell r="M4488" t="str">
            <v>VILLAVICENCIO</v>
          </cell>
          <cell r="N4488" t="str">
            <v>0000000  |  0000000</v>
          </cell>
          <cell r="O4488">
            <v>3209748962</v>
          </cell>
          <cell r="P4488" t="str">
            <v>ASORECICLOPLAS@GMAIL.COM</v>
          </cell>
          <cell r="Q4488" t="str">
            <v>SIN ANIMO DE LUCRO</v>
          </cell>
          <cell r="R4488" t="str">
            <v>ORGANIZACION AUTORIZADA</v>
          </cell>
        </row>
        <row r="4489">
          <cell r="A4489">
            <v>68199</v>
          </cell>
          <cell r="B4489" t="str">
            <v xml:space="preserve"> CORPORACION AMBIENTAL RECICLAR DE COLOMBIA CORECICLARC</v>
          </cell>
          <cell r="C4489">
            <v>45072</v>
          </cell>
          <cell r="D4489" t="str">
            <v>901709602-7</v>
          </cell>
          <cell r="E4489" t="str">
            <v>OPERATIVA</v>
          </cell>
          <cell r="F4489">
            <v>45036</v>
          </cell>
          <cell r="G4489" t="str">
            <v>ACTUALIZACION</v>
          </cell>
          <cell r="H4489">
            <v>45742</v>
          </cell>
          <cell r="I4489" t="str">
            <v>DANIEL ENRIQUE SILGADO RODRIGUEZ</v>
          </cell>
          <cell r="J4489">
            <v>70215</v>
          </cell>
          <cell r="K4489" t="str">
            <v>KR 21 G 38  - 32</v>
          </cell>
          <cell r="L4489" t="str">
            <v>SUCRE</v>
          </cell>
          <cell r="M4489" t="str">
            <v>COROZAL</v>
          </cell>
          <cell r="N4489" t="str">
            <v>0000000  |  0000000</v>
          </cell>
          <cell r="O4489">
            <v>3234129946</v>
          </cell>
          <cell r="P4489" t="str">
            <v>corporacionambientalcoreciclar@gmail.com</v>
          </cell>
          <cell r="Q4489" t="str">
            <v>CORPORACION</v>
          </cell>
          <cell r="R4489" t="str">
            <v>ORGANIZACION AUTORIZADA</v>
          </cell>
        </row>
        <row r="4490">
          <cell r="A4490">
            <v>68201</v>
          </cell>
          <cell r="B4490" t="str">
            <v>ASOCIACION DE RECUPERADORES UNIDOS POR EL AMBIENTE Y LA VIDA</v>
          </cell>
          <cell r="C4490">
            <v>45107</v>
          </cell>
          <cell r="D4490" t="str">
            <v>901709566-1</v>
          </cell>
          <cell r="E4490" t="str">
            <v>OPERATIVA</v>
          </cell>
          <cell r="F4490">
            <v>45107</v>
          </cell>
          <cell r="G4490" t="str">
            <v>ACTUALIZACION</v>
          </cell>
          <cell r="H4490">
            <v>45719</v>
          </cell>
          <cell r="I4490" t="str">
            <v>YEISON RODRIGO RUIZ  REYES</v>
          </cell>
          <cell r="J4490">
            <v>50689</v>
          </cell>
          <cell r="K4490" t="str">
            <v xml:space="preserve">CALLE 12 NUMERO 4-36 BARRIO LIBERTADOR </v>
          </cell>
          <cell r="L4490" t="str">
            <v>META</v>
          </cell>
          <cell r="M4490" t="str">
            <v>SAN MARTIN</v>
          </cell>
          <cell r="N4490" t="str">
            <v>6485155  |  6845155</v>
          </cell>
          <cell r="O4490">
            <v>3212374412</v>
          </cell>
          <cell r="P4490" t="str">
            <v>reciclavida23@gmail.com</v>
          </cell>
          <cell r="Q4490" t="str">
            <v>SIN ANIMO DE LUCRO</v>
          </cell>
          <cell r="R4490" t="str">
            <v>ORGANIZACION AUTORIZADA</v>
          </cell>
        </row>
        <row r="4491">
          <cell r="A4491">
            <v>68202</v>
          </cell>
          <cell r="B4491" t="str">
            <v>ASOCIACION DE RECICLADORES DEL QUINDIO</v>
          </cell>
          <cell r="C4491">
            <v>45091</v>
          </cell>
          <cell r="D4491" t="str">
            <v>901707339-5</v>
          </cell>
          <cell r="E4491" t="str">
            <v>OPERATIVA</v>
          </cell>
          <cell r="F4491">
            <v>45091</v>
          </cell>
          <cell r="G4491" t="str">
            <v>ACTUALIZACION</v>
          </cell>
          <cell r="H4491">
            <v>45526</v>
          </cell>
          <cell r="I4491" t="str">
            <v>UBERLEY GONZALEZ GARCIA</v>
          </cell>
          <cell r="J4491">
            <v>63001</v>
          </cell>
          <cell r="K4491" t="str">
            <v>MZ 17 CA 12 BRR VILLA ALEJANDRA</v>
          </cell>
          <cell r="L4491" t="str">
            <v>QUINDÍO</v>
          </cell>
          <cell r="M4491" t="str">
            <v>ARMENIA</v>
          </cell>
          <cell r="N4491" t="str">
            <v>3154331  |  3178351</v>
          </cell>
          <cell r="O4491">
            <v>3154331515</v>
          </cell>
          <cell r="P4491" t="str">
            <v>asorecicladoresdelquindio@gmail.com</v>
          </cell>
          <cell r="Q4491" t="str">
            <v>ASOCIACION DE USUARIOS</v>
          </cell>
          <cell r="R4491" t="str">
            <v>ORGANIZACION AUTORIZADA</v>
          </cell>
        </row>
        <row r="4492">
          <cell r="A4492">
            <v>68260</v>
          </cell>
          <cell r="B4492" t="str">
            <v>Asociación de Recuperadores Ambientales para Vivir Sabroso - Reciclaje con Propósitos Ecológicos</v>
          </cell>
          <cell r="C4492">
            <v>45139</v>
          </cell>
          <cell r="D4492" t="str">
            <v>901688912-3</v>
          </cell>
          <cell r="E4492" t="str">
            <v>OPERATIVA</v>
          </cell>
          <cell r="F4492">
            <v>44845</v>
          </cell>
          <cell r="G4492" t="str">
            <v>INSCRIPCION</v>
          </cell>
          <cell r="H4492">
            <v>45148</v>
          </cell>
          <cell r="I4492" t="str">
            <v>FRANCISCO JAVIER AVILA FERRANS</v>
          </cell>
          <cell r="J4492">
            <v>8001</v>
          </cell>
          <cell r="K4492" t="str">
            <v>Cra 06 Sur #51B-83</v>
          </cell>
          <cell r="L4492" t="str">
            <v>ATLÁNTICO</v>
          </cell>
          <cell r="M4492" t="str">
            <v>BARRANQUILLA</v>
          </cell>
          <cell r="N4492" t="str">
            <v>8655005  |  8655005</v>
          </cell>
          <cell r="O4492">
            <v>3003390686</v>
          </cell>
          <cell r="P4492" t="str">
            <v>asoreampvs@gmail.com</v>
          </cell>
          <cell r="Q4492" t="str">
            <v>SIN ANIMO DE LUCRO</v>
          </cell>
          <cell r="R4492" t="str">
            <v>ORGANIZACION AUTORIZADA</v>
          </cell>
        </row>
        <row r="4493">
          <cell r="A4493">
            <v>68280</v>
          </cell>
          <cell r="B4493" t="str">
            <v>Recuperadores Ecologista E.S.P. S.A.S.</v>
          </cell>
          <cell r="C4493">
            <v>45175</v>
          </cell>
          <cell r="D4493" t="str">
            <v>901709387-8</v>
          </cell>
          <cell r="E4493" t="str">
            <v>OPERATIVA</v>
          </cell>
          <cell r="F4493">
            <v>45020</v>
          </cell>
          <cell r="G4493" t="str">
            <v>INSCRIPCION</v>
          </cell>
          <cell r="H4493">
            <v>45198</v>
          </cell>
          <cell r="I4493" t="str">
            <v>ANDERSON CAMACHO YUCUMA</v>
          </cell>
          <cell r="J4493">
            <v>50001</v>
          </cell>
          <cell r="K4493" t="str">
            <v>CL 30 sur 46 59</v>
          </cell>
          <cell r="L4493" t="str">
            <v>META</v>
          </cell>
          <cell r="M4493" t="str">
            <v>VILLAVICENCIO</v>
          </cell>
          <cell r="N4493" t="str">
            <v>0123456  |  0123456</v>
          </cell>
          <cell r="O4493">
            <v>3183373165</v>
          </cell>
          <cell r="P4493" t="str">
            <v>r.ecologista@gmail.com</v>
          </cell>
          <cell r="Q4493" t="str">
            <v>SOCIEDAD POR ACCIONES SIMPLIFICADA</v>
          </cell>
          <cell r="R4493" t="str">
            <v>SOCIEDADES (EMPRESA DE SERVICIOS PUBLICOS)</v>
          </cell>
        </row>
        <row r="4494">
          <cell r="A4494">
            <v>68299</v>
          </cell>
          <cell r="B4494" t="str">
            <v>ASOCIACIÓN DE RECICLADORES AL RESCATE DE NUESTRO PLANETA E.S.P</v>
          </cell>
          <cell r="C4494">
            <v>45061</v>
          </cell>
          <cell r="D4494" t="str">
            <v>901712211-1</v>
          </cell>
          <cell r="E4494" t="str">
            <v>OPERATIVA</v>
          </cell>
          <cell r="F4494">
            <v>45061</v>
          </cell>
          <cell r="G4494" t="str">
            <v>ACTUALIZACION</v>
          </cell>
          <cell r="H4494">
            <v>45733</v>
          </cell>
          <cell r="I4494" t="str">
            <v>GLORIA JEANNETH CARDENAS CRUZ</v>
          </cell>
          <cell r="J4494">
            <v>25754</v>
          </cell>
          <cell r="K4494" t="str">
            <v>CR 9 C NO. 15 39 SUR</v>
          </cell>
          <cell r="L4494" t="str">
            <v>CUNDINAMARCA</v>
          </cell>
          <cell r="M4494" t="str">
            <v>SOACHA</v>
          </cell>
          <cell r="N4494" t="str">
            <v>0000000  |  0000000</v>
          </cell>
          <cell r="O4494">
            <v>3203874211</v>
          </cell>
          <cell r="P4494" t="str">
            <v>asorenp@gmail.com</v>
          </cell>
          <cell r="Q4494" t="str">
            <v>SIN ANIMO DE LUCRO</v>
          </cell>
          <cell r="R4494" t="str">
            <v>ORGANIZACION AUTORIZADA</v>
          </cell>
        </row>
        <row r="4495">
          <cell r="A4495">
            <v>68339</v>
          </cell>
          <cell r="B4495" t="str">
            <v>CREA OCCIDENTAL ESP ZOMAC S.A.S</v>
          </cell>
          <cell r="C4495">
            <v>45397</v>
          </cell>
          <cell r="D4495" t="str">
            <v>901682887-1</v>
          </cell>
          <cell r="E4495" t="str">
            <v>OPERATIVA</v>
          </cell>
          <cell r="F4495">
            <v>45292</v>
          </cell>
          <cell r="G4495" t="str">
            <v>ACTUALIZACION</v>
          </cell>
          <cell r="H4495">
            <v>45713</v>
          </cell>
          <cell r="I4495" t="str">
            <v>ADREAN MARTINEZ OBANDO</v>
          </cell>
          <cell r="J4495">
            <v>17042</v>
          </cell>
          <cell r="K4495" t="str">
            <v>Cra 4 N° 15-21</v>
          </cell>
          <cell r="L4495" t="str">
            <v>CALDAS</v>
          </cell>
          <cell r="M4495" t="str">
            <v>ANSERMA</v>
          </cell>
          <cell r="N4495" t="str">
            <v>3416200  |  3416200</v>
          </cell>
          <cell r="O4495">
            <v>3104100678</v>
          </cell>
          <cell r="P4495" t="str">
            <v>info@creaesp.com</v>
          </cell>
          <cell r="Q4495" t="str">
            <v>SOCIEDAD POR ACCIONES SIMPLIFICADA</v>
          </cell>
          <cell r="R4495" t="str">
            <v>SOCIEDADES (EMPRESA DE SERVICIOS PUBLICOS)</v>
          </cell>
        </row>
        <row r="4496">
          <cell r="A4496">
            <v>68360</v>
          </cell>
          <cell r="B4496" t="str">
            <v>ASOCIACION DE RECICLADORES DEPARTAMENTOS LIMPIOS</v>
          </cell>
          <cell r="C4496">
            <v>45075</v>
          </cell>
          <cell r="D4496" t="str">
            <v>901713625-1</v>
          </cell>
          <cell r="E4496" t="str">
            <v>OPERATIVA</v>
          </cell>
          <cell r="F4496">
            <v>45061</v>
          </cell>
          <cell r="G4496" t="str">
            <v>ACTUALIZACION</v>
          </cell>
          <cell r="H4496">
            <v>45715</v>
          </cell>
          <cell r="I4496" t="str">
            <v>LINA  PADILLA REINA</v>
          </cell>
          <cell r="J4496">
            <v>5250</v>
          </cell>
          <cell r="K4496" t="str">
            <v xml:space="preserve">BARRIO LA FLORESTA </v>
          </cell>
          <cell r="L4496" t="str">
            <v>ANTIOQUIA</v>
          </cell>
          <cell r="M4496" t="str">
            <v>EL BAGRE</v>
          </cell>
          <cell r="N4496" t="str">
            <v>3008434  |  3163893</v>
          </cell>
          <cell r="O4496">
            <v>3194784473</v>
          </cell>
          <cell r="P4496" t="str">
            <v>asordeli@gmail.com</v>
          </cell>
          <cell r="Q4496" t="str">
            <v>ASOCIACION DE USUARIOS</v>
          </cell>
          <cell r="R4496" t="str">
            <v>ORGANIZACION AUTORIZADA</v>
          </cell>
        </row>
        <row r="4497">
          <cell r="A4497">
            <v>68379</v>
          </cell>
          <cell r="B4497" t="str">
            <v>ASOCIACION NACIONAL DE RECUPERADORES AMBIENTALES PROPLANETA</v>
          </cell>
          <cell r="C4497">
            <v>45166</v>
          </cell>
          <cell r="D4497" t="str">
            <v>901694633-8</v>
          </cell>
          <cell r="E4497" t="str">
            <v>OPERATIVA</v>
          </cell>
          <cell r="F4497">
            <v>44977</v>
          </cell>
          <cell r="G4497" t="str">
            <v>ACTUALIZACION</v>
          </cell>
          <cell r="H4497">
            <v>45745</v>
          </cell>
          <cell r="I4497" t="str">
            <v>MARTHA JANNETH PINZON CHACON</v>
          </cell>
          <cell r="J4497">
            <v>11001</v>
          </cell>
          <cell r="K4497" t="str">
            <v>Tv 81 B No 34 A 79 Sur</v>
          </cell>
          <cell r="L4497" t="str">
            <v>BOGOTÁ, D.C.</v>
          </cell>
          <cell r="M4497" t="str">
            <v>BOGOTA, D.C.</v>
          </cell>
          <cell r="N4497" t="str">
            <v>4749255  |  4749255</v>
          </cell>
          <cell r="O4497">
            <v>3118588575</v>
          </cell>
          <cell r="P4497" t="str">
            <v>asoproplaneta@gmail.com</v>
          </cell>
          <cell r="Q4497" t="str">
            <v>SIN ANIMO DE LUCRO</v>
          </cell>
          <cell r="R4497" t="str">
            <v>ORGANIZACION AUTORIZADA</v>
          </cell>
        </row>
        <row r="4498">
          <cell r="A4498">
            <v>68399</v>
          </cell>
          <cell r="B4498" t="str">
            <v>ASOCIACION DE RECICLADORES CORDILLERA</v>
          </cell>
          <cell r="C4498">
            <v>45099</v>
          </cell>
          <cell r="D4498" t="str">
            <v>901714612-0</v>
          </cell>
          <cell r="E4498" t="str">
            <v>OPERATIVA</v>
          </cell>
          <cell r="F4498">
            <v>45042</v>
          </cell>
          <cell r="G4498" t="str">
            <v>ACTUALIZACION</v>
          </cell>
          <cell r="H4498">
            <v>45429</v>
          </cell>
          <cell r="I4498" t="str">
            <v>TATIANA MARCELA GONZALEZ DAZA</v>
          </cell>
          <cell r="J4498">
            <v>25754</v>
          </cell>
          <cell r="K4498" t="str">
            <v>KR 13A 11 SUR 18</v>
          </cell>
          <cell r="L4498" t="str">
            <v>CUNDINAMARCA</v>
          </cell>
          <cell r="M4498" t="str">
            <v>SOACHA</v>
          </cell>
          <cell r="N4498" t="str">
            <v>5464201  |  7000000</v>
          </cell>
          <cell r="O4498">
            <v>3005464201</v>
          </cell>
          <cell r="P4498" t="str">
            <v>asorecor@gmail.com</v>
          </cell>
          <cell r="Q4498" t="str">
            <v>SIN ANIMO DE LUCRO</v>
          </cell>
          <cell r="R4498" t="str">
            <v>ORGANIZACION AUTORIZADA</v>
          </cell>
        </row>
        <row r="4499">
          <cell r="A4499">
            <v>68419</v>
          </cell>
          <cell r="B4499" t="str">
            <v>RECUPERADORA DE MATERIALES RECICLABLES SAQUA S.A.S. E.S.P.</v>
          </cell>
          <cell r="C4499">
            <v>45065</v>
          </cell>
          <cell r="D4499" t="str">
            <v>901712651-9</v>
          </cell>
          <cell r="E4499" t="str">
            <v>OPERATIVA</v>
          </cell>
          <cell r="F4499">
            <v>45047</v>
          </cell>
          <cell r="G4499" t="str">
            <v>ACTUALIZACION</v>
          </cell>
          <cell r="H4499">
            <v>45435</v>
          </cell>
          <cell r="I4499" t="str">
            <v>ALI ANDRES REMOLINA AREVALO</v>
          </cell>
          <cell r="J4499">
            <v>68755</v>
          </cell>
          <cell r="K4499" t="str">
            <v>CARRERA 15 # 3 - 09 ZONA INDUSTRIAL</v>
          </cell>
          <cell r="L4499" t="str">
            <v>SANTANDER</v>
          </cell>
          <cell r="M4499" t="str">
            <v>SOCORRO</v>
          </cell>
          <cell r="N4499" t="str">
            <v>0000000  |  0000000</v>
          </cell>
          <cell r="O4499">
            <v>3115577884</v>
          </cell>
          <cell r="P4499" t="str">
            <v>recusaqua@gmail.com</v>
          </cell>
          <cell r="Q4499" t="str">
            <v>SOCIEDAD POR ACCIONES SIMPLIFICADA</v>
          </cell>
          <cell r="R4499" t="str">
            <v>SOCIEDADES (EMPRESA DE SERVICIOS PUBLICOS)</v>
          </cell>
        </row>
        <row r="4500">
          <cell r="A4500">
            <v>68420</v>
          </cell>
          <cell r="B4500" t="str">
            <v>ecoplanetario</v>
          </cell>
          <cell r="C4500">
            <v>45222</v>
          </cell>
          <cell r="D4500" t="str">
            <v>901711139-4</v>
          </cell>
          <cell r="E4500" t="str">
            <v>OPERATIVA</v>
          </cell>
          <cell r="F4500">
            <v>45054</v>
          </cell>
          <cell r="G4500" t="str">
            <v>ACTUALIZACION</v>
          </cell>
          <cell r="H4500">
            <v>45497</v>
          </cell>
          <cell r="I4500" t="str">
            <v xml:space="preserve">MAURICIO ALEXANDER CORTES </v>
          </cell>
          <cell r="J4500">
            <v>25754</v>
          </cell>
          <cell r="K4500" t="str">
            <v>carrera 5 a 11 21</v>
          </cell>
          <cell r="L4500" t="str">
            <v>CUNDINAMARCA</v>
          </cell>
          <cell r="M4500" t="str">
            <v>SOACHA</v>
          </cell>
          <cell r="N4500" t="str">
            <v>3165572  |  3165572</v>
          </cell>
          <cell r="O4500">
            <v>3165572673</v>
          </cell>
          <cell r="P4500" t="str">
            <v>ecoplanetario@hotmail.com</v>
          </cell>
          <cell r="Q4500" t="str">
            <v>SIN ANIMO DE LUCRO</v>
          </cell>
          <cell r="R4500" t="str">
            <v>ORGANIZACION AUTORIZADA</v>
          </cell>
        </row>
        <row r="4501">
          <cell r="A4501">
            <v>68439</v>
          </cell>
          <cell r="B4501" t="str">
            <v>EMPRESAS PUBLICAS DE TORIBIO  EMTORIBIO SAS ESP</v>
          </cell>
          <cell r="C4501">
            <v>45597</v>
          </cell>
          <cell r="D4501" t="str">
            <v>901701409-5</v>
          </cell>
          <cell r="E4501" t="str">
            <v>OPERATIVA</v>
          </cell>
          <cell r="F4501">
            <v>45045</v>
          </cell>
          <cell r="G4501" t="str">
            <v>INSCRIPCION</v>
          </cell>
          <cell r="H4501">
            <v>45660</v>
          </cell>
          <cell r="I4501" t="str">
            <v>DAYANI ANDREA MESTIZO VITONAS</v>
          </cell>
          <cell r="J4501">
            <v>19821</v>
          </cell>
          <cell r="K4501" t="str">
            <v xml:space="preserve">carrera 3 # 3 - 12 </v>
          </cell>
          <cell r="L4501" t="str">
            <v>CAUCA</v>
          </cell>
          <cell r="M4501" t="str">
            <v>TORIBIO</v>
          </cell>
          <cell r="N4501" t="str">
            <v>7610934  |  7861149</v>
          </cell>
          <cell r="O4501">
            <v>3218172722</v>
          </cell>
          <cell r="P4501" t="str">
            <v>emtoribio2023@gmail.com</v>
          </cell>
          <cell r="Q4501" t="str">
            <v>SOCIEDAD POR ACCIONES SIMPLIFICADA</v>
          </cell>
          <cell r="R4501" t="str">
            <v>SOCIEDADES (EMPRESA DE SERVICIOS PUBLICOS)</v>
          </cell>
        </row>
        <row r="4502">
          <cell r="A4502">
            <v>68479</v>
          </cell>
          <cell r="B4502" t="str">
            <v>ASOCIACION DE RECICLADORES CUIDANDO EL PLANETA</v>
          </cell>
          <cell r="C4502">
            <v>45070</v>
          </cell>
          <cell r="D4502" t="str">
            <v>901713760-8</v>
          </cell>
          <cell r="E4502" t="str">
            <v>OPERATIVA</v>
          </cell>
          <cell r="F4502">
            <v>45052</v>
          </cell>
          <cell r="G4502" t="str">
            <v>ACTUALIZACION</v>
          </cell>
          <cell r="H4502">
            <v>45709</v>
          </cell>
          <cell r="I4502" t="str">
            <v>ALEXANDER RODRIGUEZ RODRIGUEZ</v>
          </cell>
          <cell r="J4502">
            <v>11001</v>
          </cell>
          <cell r="K4502" t="str">
            <v>CALLE 77 40 07</v>
          </cell>
          <cell r="L4502" t="str">
            <v>BOGOTÁ, D.C.</v>
          </cell>
          <cell r="M4502" t="str">
            <v>BOGOTA, D.C.</v>
          </cell>
          <cell r="N4502" t="str">
            <v>0000000  |  0000000</v>
          </cell>
          <cell r="O4502">
            <v>3125089660</v>
          </cell>
          <cell r="P4502" t="str">
            <v>asociacionarcep23@gmail.com</v>
          </cell>
          <cell r="Q4502" t="str">
            <v>SIN ANIMO DE LUCRO</v>
          </cell>
          <cell r="R4502" t="str">
            <v>ORGANIZACION AUTORIZADA</v>
          </cell>
        </row>
        <row r="4503">
          <cell r="A4503">
            <v>68500</v>
          </cell>
          <cell r="B4503" t="str">
            <v>ASOCIACION DE RECICLADORES POR UN MUNDO NUEVO</v>
          </cell>
          <cell r="C4503">
            <v>45104</v>
          </cell>
          <cell r="D4503" t="str">
            <v>901711857-4</v>
          </cell>
          <cell r="E4503" t="str">
            <v>OPERATIVA</v>
          </cell>
          <cell r="F4503">
            <v>45048</v>
          </cell>
          <cell r="G4503" t="str">
            <v>ACTUALIZACION</v>
          </cell>
          <cell r="H4503">
            <v>45637</v>
          </cell>
          <cell r="I4503" t="str">
            <v>DIEGO JACOBO RODRIGUEZ JOYA</v>
          </cell>
          <cell r="J4503">
            <v>11001</v>
          </cell>
          <cell r="K4503" t="str">
            <v>CRA 86B N.73D 49 SUR</v>
          </cell>
          <cell r="L4503" t="str">
            <v>BOGOTÁ, D.C.</v>
          </cell>
          <cell r="M4503" t="str">
            <v>BOGOTA, D.C.</v>
          </cell>
          <cell r="N4503" t="str">
            <v>0000000  |  1111111</v>
          </cell>
          <cell r="O4503">
            <v>3218093411</v>
          </cell>
          <cell r="P4503" t="str">
            <v>asociacionporunmundonuevo@gmail.com</v>
          </cell>
          <cell r="Q4503" t="str">
            <v>SIN ANIMO DE LUCRO</v>
          </cell>
          <cell r="R4503" t="str">
            <v>ORGANIZACION AUTORIZADA</v>
          </cell>
        </row>
        <row r="4504">
          <cell r="A4504">
            <v>68520</v>
          </cell>
          <cell r="B4504" t="str">
            <v>ASOCIACION DE RECICLADORES MANOS SUCIAS CORAZON LIMPIO</v>
          </cell>
          <cell r="C4504">
            <v>45351</v>
          </cell>
          <cell r="D4504" t="str">
            <v>901709984-5</v>
          </cell>
          <cell r="E4504" t="str">
            <v>OPERATIVA</v>
          </cell>
          <cell r="F4504">
            <v>45050</v>
          </cell>
          <cell r="G4504" t="str">
            <v>INSCRIPCION</v>
          </cell>
          <cell r="H4504">
            <v>45421</v>
          </cell>
          <cell r="I4504" t="str">
            <v xml:space="preserve">HUGO CHAUX PENA </v>
          </cell>
          <cell r="J4504">
            <v>11001</v>
          </cell>
          <cell r="K4504" t="str">
            <v>DG 34B S 83 25</v>
          </cell>
          <cell r="L4504" t="str">
            <v>BOGOTÁ, D.C.</v>
          </cell>
          <cell r="M4504" t="str">
            <v>BOGOTA, D.C.</v>
          </cell>
          <cell r="N4504" t="str">
            <v>0000000  |  0000000</v>
          </cell>
          <cell r="O4504">
            <v>3202951742</v>
          </cell>
          <cell r="P4504" t="str">
            <v>corazonlimpio31@gmail.com</v>
          </cell>
          <cell r="Q4504" t="str">
            <v>SIN ANIMO DE LUCRO</v>
          </cell>
          <cell r="R4504" t="str">
            <v>ORGANIZACION AUTORIZADA</v>
          </cell>
        </row>
        <row r="4505">
          <cell r="A4505">
            <v>68521</v>
          </cell>
          <cell r="B4505" t="str">
            <v>ASOCIACION DE RECICLADORES PARA UN MUNDO SOSTENIBLE</v>
          </cell>
          <cell r="C4505">
            <v>45208</v>
          </cell>
          <cell r="D4505" t="str">
            <v>901600995-6</v>
          </cell>
          <cell r="E4505" t="str">
            <v>OPERATIVA</v>
          </cell>
          <cell r="F4505">
            <v>44700</v>
          </cell>
          <cell r="G4505" t="str">
            <v>ACTUALIZACION</v>
          </cell>
          <cell r="H4505">
            <v>45730</v>
          </cell>
          <cell r="I4505" t="str">
            <v>JORGE EMILIO PEREZ CASTANO</v>
          </cell>
          <cell r="J4505">
            <v>23001</v>
          </cell>
          <cell r="K4505" t="str">
            <v>DIAGONAL 12 No 24A-12</v>
          </cell>
          <cell r="L4505" t="str">
            <v>CÓRDOBA</v>
          </cell>
          <cell r="M4505" t="str">
            <v>MONTERIA</v>
          </cell>
          <cell r="N4505" t="str">
            <v>7869291  |  7869291</v>
          </cell>
          <cell r="O4505">
            <v>3005312462</v>
          </cell>
          <cell r="P4505" t="str">
            <v>julianyjorgeemilio50@gmail.com</v>
          </cell>
          <cell r="Q4505" t="str">
            <v>SIN ANIMO DE LUCRO</v>
          </cell>
          <cell r="R4505" t="str">
            <v>ORGANIZACION AUTORIZADA</v>
          </cell>
        </row>
        <row r="4506">
          <cell r="A4506">
            <v>68579</v>
          </cell>
          <cell r="B4506" t="str">
            <v>ASOCIACION AMBIENTAL PETAGUA</v>
          </cell>
          <cell r="C4506">
            <v>45129</v>
          </cell>
          <cell r="D4506" t="str">
            <v>901713769-3</v>
          </cell>
          <cell r="E4506" t="str">
            <v>OPERATIVA</v>
          </cell>
          <cell r="F4506">
            <v>45061</v>
          </cell>
          <cell r="G4506" t="str">
            <v>ACTUALIZACION</v>
          </cell>
          <cell r="H4506">
            <v>45733</v>
          </cell>
          <cell r="I4506" t="str">
            <v>CRISTIAN ANDRES ROSALES YEPEZ</v>
          </cell>
          <cell r="J4506">
            <v>47189</v>
          </cell>
          <cell r="K4506" t="str">
            <v>calle 18C # 18B-20</v>
          </cell>
          <cell r="L4506" t="str">
            <v>MAGDALENA</v>
          </cell>
          <cell r="M4506" t="str">
            <v>CIENAGA</v>
          </cell>
          <cell r="N4506" t="str">
            <v>3124065  |  3015059</v>
          </cell>
          <cell r="O4506">
            <v>3124065076</v>
          </cell>
          <cell r="P4506" t="str">
            <v>asopetagua@gmail.com</v>
          </cell>
          <cell r="Q4506" t="str">
            <v>SIN ANIMO DE LUCRO</v>
          </cell>
          <cell r="R4506" t="str">
            <v>ORGANIZACION AUTORIZADA</v>
          </cell>
        </row>
        <row r="4507">
          <cell r="A4507">
            <v>68599</v>
          </cell>
          <cell r="B4507" t="str">
            <v>ASOCIACION ASORECICLAMOS</v>
          </cell>
          <cell r="C4507">
            <v>45106</v>
          </cell>
          <cell r="D4507" t="str">
            <v>901112432-8</v>
          </cell>
          <cell r="E4507" t="str">
            <v>OPERATIVA</v>
          </cell>
          <cell r="F4507">
            <v>42739</v>
          </cell>
          <cell r="G4507" t="str">
            <v>ACTUALIZACION</v>
          </cell>
          <cell r="H4507">
            <v>45737</v>
          </cell>
          <cell r="I4507" t="str">
            <v>ROCIO DEL PILAR PORTAL SANDOVAL</v>
          </cell>
          <cell r="J4507">
            <v>25286</v>
          </cell>
          <cell r="K4507" t="str">
            <v>CRA 5 # 6-58</v>
          </cell>
          <cell r="L4507" t="str">
            <v>CUNDINAMARCA</v>
          </cell>
          <cell r="M4507" t="str">
            <v>FUNZA</v>
          </cell>
          <cell r="N4507" t="str">
            <v>0000000  |  0000000</v>
          </cell>
          <cell r="O4507">
            <v>3114424187</v>
          </cell>
          <cell r="P4507" t="str">
            <v>asoreciclamos2017@hotmail.com</v>
          </cell>
          <cell r="Q4507" t="str">
            <v>SIN ANIMO DE LUCRO</v>
          </cell>
          <cell r="R4507" t="str">
            <v>ORGANIZACION AUTORIZADA</v>
          </cell>
        </row>
        <row r="4508">
          <cell r="A4508">
            <v>68600</v>
          </cell>
          <cell r="B4508" t="str">
            <v>ASOCIACIÓN DE RECICLADORES ECAVERDE</v>
          </cell>
          <cell r="C4508">
            <v>45079</v>
          </cell>
          <cell r="D4508" t="str">
            <v>901709726-1</v>
          </cell>
          <cell r="E4508" t="str">
            <v>OPERATIVA</v>
          </cell>
          <cell r="F4508">
            <v>45078</v>
          </cell>
          <cell r="G4508" t="str">
            <v>INSCRIPCION</v>
          </cell>
          <cell r="H4508">
            <v>45104</v>
          </cell>
          <cell r="I4508" t="str">
            <v xml:space="preserve">LUZ ADRIANA ALZATE </v>
          </cell>
          <cell r="J4508">
            <v>8573</v>
          </cell>
          <cell r="K4508" t="str">
            <v>CLL 12 CRA 5 -109</v>
          </cell>
          <cell r="L4508" t="str">
            <v>ATLÁNTICO</v>
          </cell>
          <cell r="M4508" t="str">
            <v>PUERTO COLOMBIA</v>
          </cell>
          <cell r="N4508" t="str">
            <v>3022050  |  3022050</v>
          </cell>
          <cell r="O4508">
            <v>3022050517</v>
          </cell>
          <cell r="P4508" t="str">
            <v>ecaverde.info@gmail.com</v>
          </cell>
          <cell r="Q4508" t="str">
            <v>SIN ANIMO DE LUCRO</v>
          </cell>
          <cell r="R4508" t="str">
            <v>ORGANIZACION AUTORIZADA</v>
          </cell>
        </row>
        <row r="4509">
          <cell r="A4509">
            <v>68640</v>
          </cell>
          <cell r="B4509" t="str">
            <v>ASOCIACION DE RECICLADORES ALIANZA R</v>
          </cell>
          <cell r="C4509">
            <v>45167</v>
          </cell>
          <cell r="D4509" t="str">
            <v>901719558-3</v>
          </cell>
          <cell r="E4509" t="str">
            <v>OPERATIVA</v>
          </cell>
          <cell r="F4509">
            <v>45108</v>
          </cell>
          <cell r="G4509" t="str">
            <v>ACTUALIZACION</v>
          </cell>
          <cell r="H4509">
            <v>45600</v>
          </cell>
          <cell r="I4509" t="str">
            <v>ANTONIO JOSE OSORIO ROJAS</v>
          </cell>
          <cell r="J4509">
            <v>54001</v>
          </cell>
          <cell r="K4509" t="str">
            <v>AVENIDA 7 4-49</v>
          </cell>
          <cell r="L4509" t="str">
            <v>NORTE DE SANTANDER</v>
          </cell>
          <cell r="M4509" t="str">
            <v>CUCUTA</v>
          </cell>
          <cell r="N4509" t="str">
            <v>1234567  |  1234567</v>
          </cell>
          <cell r="O4509">
            <v>3013441378</v>
          </cell>
          <cell r="P4509" t="str">
            <v>alianzarcucuta@gmail.com</v>
          </cell>
          <cell r="Q4509" t="str">
            <v>SIN ANIMO DE LUCRO</v>
          </cell>
          <cell r="R4509" t="str">
            <v>ORGANIZACION AUTORIZADA</v>
          </cell>
        </row>
        <row r="4510">
          <cell r="A4510">
            <v>68659</v>
          </cell>
          <cell r="B4510" t="str">
            <v>ASOCIACION DE RECICLADORES COLOMBIA RENACE</v>
          </cell>
          <cell r="C4510">
            <v>45187</v>
          </cell>
          <cell r="D4510" t="str">
            <v>901707829-2</v>
          </cell>
          <cell r="E4510" t="str">
            <v>OPERATIVA</v>
          </cell>
          <cell r="F4510">
            <v>45044</v>
          </cell>
          <cell r="G4510" t="str">
            <v>INSCRIPCION</v>
          </cell>
          <cell r="H4510">
            <v>45208</v>
          </cell>
          <cell r="I4510" t="str">
            <v xml:space="preserve">DAYANN VELASQUEZ </v>
          </cell>
          <cell r="J4510">
            <v>11001</v>
          </cell>
          <cell r="K4510" t="str">
            <v>CL 33 SUR NO. 88 F 64</v>
          </cell>
          <cell r="L4510" t="str">
            <v>BOGOTÁ, D.C.</v>
          </cell>
          <cell r="M4510" t="str">
            <v>BOGOTA, D.C.</v>
          </cell>
          <cell r="N4510" t="str">
            <v>3142809  |  3123609</v>
          </cell>
          <cell r="O4510">
            <v>3142809240</v>
          </cell>
          <cell r="P4510" t="str">
            <v>asicore2023@gmail.com</v>
          </cell>
          <cell r="Q4510" t="str">
            <v>ASOCIACION DE USUARIOS</v>
          </cell>
          <cell r="R4510" t="str">
            <v>ORGANIZACION AUTORIZADA</v>
          </cell>
        </row>
        <row r="4511">
          <cell r="A4511">
            <v>68719</v>
          </cell>
          <cell r="B4511" t="str">
            <v>ASOCIACIÓN DE RECICLADORES DE SEGUNDO NIVEL RECIKOLFUTURO</v>
          </cell>
          <cell r="C4511">
            <v>45208</v>
          </cell>
          <cell r="D4511" t="str">
            <v>901613204-5</v>
          </cell>
          <cell r="E4511" t="str">
            <v>OPERATIVA</v>
          </cell>
          <cell r="F4511">
            <v>44736</v>
          </cell>
          <cell r="G4511" t="str">
            <v>ACTUALIZACION</v>
          </cell>
          <cell r="H4511">
            <v>45613</v>
          </cell>
          <cell r="I4511" t="str">
            <v>YURI JOHANNA RAMIREZ  PABON</v>
          </cell>
          <cell r="J4511">
            <v>8001</v>
          </cell>
          <cell r="K4511" t="str">
            <v>CALLE 124 B NO 36-182</v>
          </cell>
          <cell r="L4511" t="str">
            <v>ATLÁNTICO</v>
          </cell>
          <cell r="M4511" t="str">
            <v>BARRANQUILLA</v>
          </cell>
          <cell r="N4511" t="str">
            <v>3212610  |  3117107</v>
          </cell>
          <cell r="O4511">
            <v>3212610034</v>
          </cell>
          <cell r="P4511" t="str">
            <v>recikolfuturo@gmail.com</v>
          </cell>
          <cell r="Q4511" t="str">
            <v>SIN ANIMO DE LUCRO</v>
          </cell>
          <cell r="R4511" t="str">
            <v>ORGANIZACION AUTORIZADA</v>
          </cell>
        </row>
        <row r="4512">
          <cell r="A4512">
            <v>68721</v>
          </cell>
          <cell r="B4512" t="str">
            <v>AQUALIA RIOHACHA S.A.S E.S.P.</v>
          </cell>
          <cell r="C4512">
            <v>45117</v>
          </cell>
          <cell r="D4512" t="str">
            <v>901700507-4</v>
          </cell>
          <cell r="E4512" t="str">
            <v>OPERATIVA</v>
          </cell>
          <cell r="F4512">
            <v>45078</v>
          </cell>
          <cell r="G4512" t="str">
            <v>ACTUALIZACION</v>
          </cell>
          <cell r="H4512">
            <v>45714</v>
          </cell>
          <cell r="I4512" t="str">
            <v>JOSE RAMON DIEZ - CABALLERO PASCUAL</v>
          </cell>
          <cell r="J4512">
            <v>11001</v>
          </cell>
          <cell r="K4512" t="str">
            <v>Cr 11 No. 82 - 01 Of 903</v>
          </cell>
          <cell r="L4512" t="str">
            <v>BOGOTÁ, D.C.</v>
          </cell>
          <cell r="M4512" t="str">
            <v>BOGOTA, D.C.</v>
          </cell>
          <cell r="N4512" t="str">
            <v>0000000  |  0000000</v>
          </cell>
          <cell r="O4512">
            <v>3228171455</v>
          </cell>
          <cell r="P4512" t="str">
            <v>sui.riohacha@aqualia.com</v>
          </cell>
          <cell r="Q4512" t="str">
            <v>SOCIEDAD POR ACCIONES SIMPLIFICADA</v>
          </cell>
          <cell r="R4512" t="str">
            <v>SOCIEDADES (EMPRESA DE SERVICIOS PUBLICOS)</v>
          </cell>
        </row>
        <row r="4513">
          <cell r="A4513">
            <v>68722</v>
          </cell>
          <cell r="B4513" t="str">
            <v>ASOCIACIÓN MUÑOZ PINEDA</v>
          </cell>
          <cell r="C4513">
            <v>45181</v>
          </cell>
          <cell r="D4513" t="str">
            <v>901663172-1</v>
          </cell>
          <cell r="E4513" t="str">
            <v>OPERATIVA</v>
          </cell>
          <cell r="F4513">
            <v>44928</v>
          </cell>
          <cell r="G4513" t="str">
            <v>INSCRIPCION</v>
          </cell>
          <cell r="H4513">
            <v>45198</v>
          </cell>
          <cell r="I4513" t="str">
            <v>LUZ MARINA PINEDA BARRIENTOS</v>
          </cell>
          <cell r="J4513">
            <v>5088</v>
          </cell>
          <cell r="K4513" t="str">
            <v>AV 36 C DG 42 C C 24 IN 5</v>
          </cell>
          <cell r="L4513" t="str">
            <v>ANTIOQUIA</v>
          </cell>
          <cell r="M4513" t="str">
            <v>BELLO</v>
          </cell>
          <cell r="N4513" t="str">
            <v>4615240  |  4615240</v>
          </cell>
          <cell r="O4513">
            <v>3022991514</v>
          </cell>
          <cell r="P4513" t="str">
            <v>asociacion.munozpineda@gmail.com</v>
          </cell>
          <cell r="Q4513" t="str">
            <v>SIN ANIMO DE LUCRO</v>
          </cell>
          <cell r="R4513" t="str">
            <v>ORGANIZACION AUTORIZADA</v>
          </cell>
        </row>
        <row r="4514">
          <cell r="A4514">
            <v>68723</v>
          </cell>
          <cell r="B4514" t="str">
            <v>ASOCIACIÓN DE APROVECHAMIENTO RECICLAJE Y LIMPIEZA</v>
          </cell>
          <cell r="C4514">
            <v>45141</v>
          </cell>
          <cell r="D4514" t="str">
            <v>901714211-0</v>
          </cell>
          <cell r="E4514" t="str">
            <v>OPERATIVA</v>
          </cell>
          <cell r="F4514">
            <v>45058</v>
          </cell>
          <cell r="G4514" t="str">
            <v>INSCRIPCION</v>
          </cell>
          <cell r="H4514">
            <v>45148</v>
          </cell>
          <cell r="I4514" t="str">
            <v>ERIKA LILIAN ALFONSO VILLARAGA</v>
          </cell>
          <cell r="J4514">
            <v>11001</v>
          </cell>
          <cell r="K4514" t="str">
            <v>Cr 72 N No. 34 Sur 26</v>
          </cell>
          <cell r="L4514" t="str">
            <v>BOGOTÁ, D.C.</v>
          </cell>
          <cell r="M4514" t="str">
            <v>BOGOTA, D.C.</v>
          </cell>
          <cell r="N4514" t="str">
            <v>3222026  |  0000000</v>
          </cell>
          <cell r="O4514">
            <v>3222026166</v>
          </cell>
          <cell r="P4514" t="str">
            <v>asoreli.bta@gmail.com</v>
          </cell>
          <cell r="Q4514" t="str">
            <v>SIN ANIMO DE LUCRO</v>
          </cell>
          <cell r="R4514" t="str">
            <v>ORGANIZACION AUTORIZADA</v>
          </cell>
        </row>
        <row r="4515">
          <cell r="A4515">
            <v>68741</v>
          </cell>
          <cell r="B4515" t="str">
            <v>ASOCIACION RECUPERANDO EL PLANETA</v>
          </cell>
          <cell r="C4515">
            <v>45239</v>
          </cell>
          <cell r="D4515" t="str">
            <v>901712073-1</v>
          </cell>
          <cell r="E4515" t="str">
            <v>OPERATIVA</v>
          </cell>
          <cell r="F4515">
            <v>45056</v>
          </cell>
          <cell r="G4515" t="str">
            <v>ACTUALIZACION</v>
          </cell>
          <cell r="H4515">
            <v>45416</v>
          </cell>
          <cell r="I4515" t="str">
            <v>JOSE LEONARDO MANCHOLA ZAMORA</v>
          </cell>
          <cell r="J4515">
            <v>25754</v>
          </cell>
          <cell r="K4515" t="str">
            <v>Calle 24D 4A 33 Este</v>
          </cell>
          <cell r="L4515" t="str">
            <v>CUNDINAMARCA</v>
          </cell>
          <cell r="M4515" t="str">
            <v>SOACHA</v>
          </cell>
          <cell r="N4515" t="str">
            <v>3118534  |  3118534</v>
          </cell>
          <cell r="O4515">
            <v>3118534783</v>
          </cell>
          <cell r="P4515" t="str">
            <v>recuperandoelplaneta@hotmail.com</v>
          </cell>
          <cell r="Q4515" t="str">
            <v>SIN ANIMO DE LUCRO</v>
          </cell>
          <cell r="R4515" t="str">
            <v>ORGANIZACION AUTORIZADA</v>
          </cell>
        </row>
        <row r="4516">
          <cell r="A4516">
            <v>68759</v>
          </cell>
          <cell r="B4516" t="str">
            <v>ASOCIACION DE RECICLADORES DE TODOS</v>
          </cell>
          <cell r="C4516">
            <v>45106</v>
          </cell>
          <cell r="D4516" t="str">
            <v>901693387-6</v>
          </cell>
          <cell r="E4516" t="str">
            <v>OPERATIVA</v>
          </cell>
          <cell r="F4516">
            <v>44999</v>
          </cell>
          <cell r="G4516" t="str">
            <v>ACTUALIZACION</v>
          </cell>
          <cell r="H4516">
            <v>45727</v>
          </cell>
          <cell r="I4516" t="str">
            <v>ALEXANDER CASTRILLON LOZANO</v>
          </cell>
          <cell r="J4516">
            <v>25754</v>
          </cell>
          <cell r="K4516" t="str">
            <v>CRA 23 B 47 C 41</v>
          </cell>
          <cell r="L4516" t="str">
            <v>CUNDINAMARCA</v>
          </cell>
          <cell r="M4516" t="str">
            <v>SOACHA</v>
          </cell>
          <cell r="N4516" t="str">
            <v>0000000  |  0000000</v>
          </cell>
          <cell r="O4516">
            <v>3227230782</v>
          </cell>
          <cell r="P4516" t="str">
            <v>decos_7@hotmail.com</v>
          </cell>
          <cell r="Q4516" t="str">
            <v>SIN ANIMO DE LUCRO</v>
          </cell>
          <cell r="R4516" t="str">
            <v>ORGANIZACION AUTORIZADA</v>
          </cell>
        </row>
        <row r="4517">
          <cell r="A4517">
            <v>68779</v>
          </cell>
          <cell r="B4517" t="str">
            <v>COLOMBIANA DE GESTIÓN DE RESIDUOS S.A.S. E.S.P.</v>
          </cell>
          <cell r="C4517">
            <v>45420</v>
          </cell>
          <cell r="D4517" t="str">
            <v>901718645-1</v>
          </cell>
          <cell r="E4517" t="str">
            <v>OPERATIVA</v>
          </cell>
          <cell r="F4517">
            <v>45525</v>
          </cell>
          <cell r="G4517" t="str">
            <v>ACTUALIZACION</v>
          </cell>
          <cell r="H4517">
            <v>45685</v>
          </cell>
          <cell r="I4517" t="str">
            <v>CARMELO ANTONIO VALLE MORA</v>
          </cell>
          <cell r="J4517">
            <v>8758</v>
          </cell>
          <cell r="K4517" t="str">
            <v>calle 18#35-30</v>
          </cell>
          <cell r="L4517" t="str">
            <v>ATLÁNTICO</v>
          </cell>
          <cell r="M4517" t="str">
            <v>SOLEDAD</v>
          </cell>
          <cell r="N4517" t="str">
            <v>0000000  |  0000000</v>
          </cell>
          <cell r="O4517">
            <v>3245412360</v>
          </cell>
          <cell r="P4517" t="str">
            <v>colombianadegestionderesiduos@gmail.com</v>
          </cell>
          <cell r="Q4517" t="str">
            <v>SOCIEDAD POR ACCIONES SIMPLIFICADA</v>
          </cell>
          <cell r="R4517" t="str">
            <v>SOCIEDADES (EMPRESA DE SERVICIOS PUBLICOS)</v>
          </cell>
        </row>
        <row r="4518">
          <cell r="A4518">
            <v>68819</v>
          </cell>
          <cell r="B4518" t="str">
            <v>ASOCIACION DE RECICLADORES RECIPROCA</v>
          </cell>
          <cell r="C4518">
            <v>45230</v>
          </cell>
          <cell r="D4518" t="str">
            <v>901648970-1</v>
          </cell>
          <cell r="E4518" t="str">
            <v>OPERATIVA</v>
          </cell>
          <cell r="F4518">
            <v>44862</v>
          </cell>
          <cell r="G4518" t="str">
            <v>ACTUALIZACION</v>
          </cell>
          <cell r="H4518">
            <v>45721</v>
          </cell>
          <cell r="I4518" t="str">
            <v>KELLY JOHANNA CARRENO MARTINEZ</v>
          </cell>
          <cell r="J4518">
            <v>11001</v>
          </cell>
          <cell r="K4518" t="str">
            <v>CL 91 SUR 7ESTE 26</v>
          </cell>
          <cell r="L4518" t="str">
            <v>BOGOTÁ, D.C.</v>
          </cell>
          <cell r="M4518" t="str">
            <v>BOGOTA, D.C.</v>
          </cell>
          <cell r="N4518" t="str">
            <v>1111111  |  1111111</v>
          </cell>
          <cell r="O4518">
            <v>3223077941</v>
          </cell>
          <cell r="P4518" t="str">
            <v>asoreciproca2022@gmail.com</v>
          </cell>
          <cell r="Q4518" t="str">
            <v>SIN ANIMO DE LUCRO</v>
          </cell>
          <cell r="R4518" t="str">
            <v>ORGANIZACION AUTORIZADA</v>
          </cell>
        </row>
        <row r="4519">
          <cell r="A4519">
            <v>68899</v>
          </cell>
          <cell r="B4519" t="str">
            <v>Asociacion de recuperadores Madrileños</v>
          </cell>
          <cell r="C4519">
            <v>45099</v>
          </cell>
          <cell r="D4519" t="str">
            <v>901717422-1</v>
          </cell>
          <cell r="E4519" t="str">
            <v>OPERATIVA</v>
          </cell>
          <cell r="F4519">
            <v>45064</v>
          </cell>
          <cell r="G4519" t="str">
            <v>INSCRIPCION</v>
          </cell>
          <cell r="H4519">
            <v>45124</v>
          </cell>
          <cell r="I4519" t="str">
            <v>JOHAN CAMILO MORALES VARELA</v>
          </cell>
          <cell r="J4519">
            <v>25430</v>
          </cell>
          <cell r="K4519" t="str">
            <v>Km 3 via puente piedra vereda santa cruz</v>
          </cell>
          <cell r="L4519" t="str">
            <v>CUNDINAMARCA</v>
          </cell>
          <cell r="M4519" t="str">
            <v>MADRID</v>
          </cell>
          <cell r="N4519" t="str">
            <v>3107793  |  3107793</v>
          </cell>
          <cell r="O4519">
            <v>3107793391</v>
          </cell>
          <cell r="P4519" t="str">
            <v>asoremad2023@gmail.com</v>
          </cell>
          <cell r="Q4519" t="str">
            <v>ASOCIACION DE USUARIOS</v>
          </cell>
          <cell r="R4519" t="str">
            <v>ORGANIZACION AUTORIZADA</v>
          </cell>
        </row>
        <row r="4520">
          <cell r="A4520">
            <v>68919</v>
          </cell>
          <cell r="B4520" t="str">
            <v xml:space="preserve">asociacion de recicladores familia ciklo esp </v>
          </cell>
          <cell r="C4520">
            <v>45455</v>
          </cell>
          <cell r="D4520" t="str">
            <v>901725784-6</v>
          </cell>
          <cell r="E4520" t="str">
            <v>OPERATIVA</v>
          </cell>
          <cell r="F4520">
            <v>45352</v>
          </cell>
          <cell r="G4520" t="str">
            <v>ACTUALIZACION</v>
          </cell>
          <cell r="H4520">
            <v>45505</v>
          </cell>
          <cell r="I4520" t="str">
            <v>ANGELICA TATIANA LEON  MANCIPE</v>
          </cell>
          <cell r="J4520">
            <v>11001</v>
          </cell>
          <cell r="K4520" t="str">
            <v>calle 78 # 54 - 43</v>
          </cell>
          <cell r="L4520" t="str">
            <v>BOGOTÁ, D.C.</v>
          </cell>
          <cell r="M4520" t="str">
            <v>BOGOTA, D.C.</v>
          </cell>
          <cell r="N4520" t="str">
            <v>4676199  |  4676199</v>
          </cell>
          <cell r="O4520">
            <v>3214676199</v>
          </cell>
          <cell r="P4520" t="str">
            <v>asofamiciklo@gmail.com</v>
          </cell>
          <cell r="Q4520" t="str">
            <v>SIN ANIMO DE LUCRO</v>
          </cell>
          <cell r="R4520" t="str">
            <v>ORGANIZACION AUTORIZADA</v>
          </cell>
        </row>
        <row r="4521">
          <cell r="A4521">
            <v>68979</v>
          </cell>
          <cell r="B4521" t="str">
            <v>ASOCIACION DE USUARIOS DEL ACUEDUCTO COMUNITARIO DEL ALTO DEL ATA</v>
          </cell>
          <cell r="C4521">
            <v>45105</v>
          </cell>
          <cell r="D4521" t="str">
            <v>901195566-1</v>
          </cell>
          <cell r="E4521" t="str">
            <v>OPERATIVA</v>
          </cell>
          <cell r="F4521">
            <v>44927</v>
          </cell>
          <cell r="G4521" t="str">
            <v>ACTUALIZACION</v>
          </cell>
          <cell r="H4521">
            <v>45165</v>
          </cell>
          <cell r="I4521" t="str">
            <v>JOSE JHONSON SOTO  GONZALEZ</v>
          </cell>
          <cell r="J4521">
            <v>73555</v>
          </cell>
          <cell r="K4521" t="str">
            <v xml:space="preserve"> Oficina acuagaitania</v>
          </cell>
          <cell r="L4521" t="str">
            <v>TOLIMA</v>
          </cell>
          <cell r="M4521" t="str">
            <v>PLANADAS</v>
          </cell>
          <cell r="N4521" t="str">
            <v>0000000  |  0000000</v>
          </cell>
          <cell r="O4521">
            <v>3155524700</v>
          </cell>
          <cell r="P4521" t="str">
            <v>aguasdelata@gmail.com</v>
          </cell>
          <cell r="Q4521" t="str">
            <v>SIN ANIMO DE LUCRO</v>
          </cell>
          <cell r="R4521" t="str">
            <v>ORGANIZACION AUTORIZADA</v>
          </cell>
        </row>
        <row r="4522">
          <cell r="A4522">
            <v>69000</v>
          </cell>
          <cell r="B4522" t="str">
            <v>ASOCIACION DE RECICLADORES NUEVO FUTURO COLOMBIA ESP</v>
          </cell>
          <cell r="C4522">
            <v>45216</v>
          </cell>
          <cell r="D4522" t="str">
            <v>901727403-4</v>
          </cell>
          <cell r="E4522" t="str">
            <v>OPERATIVA</v>
          </cell>
          <cell r="F4522">
            <v>45104</v>
          </cell>
          <cell r="G4522" t="str">
            <v>INSCRIPCION</v>
          </cell>
          <cell r="H4522">
            <v>45289</v>
          </cell>
          <cell r="I4522" t="str">
            <v>SAMUEL OSWALDO LEON GONZALEZ</v>
          </cell>
          <cell r="J4522">
            <v>11001</v>
          </cell>
          <cell r="K4522" t="str">
            <v>CL 64 B SUR # 18 T -39</v>
          </cell>
          <cell r="L4522" t="str">
            <v>BOGOTÁ, D.C.</v>
          </cell>
          <cell r="M4522" t="str">
            <v>BOGOTA, D.C.</v>
          </cell>
          <cell r="N4522" t="str">
            <v>5674919  |  3145060</v>
          </cell>
          <cell r="O4522">
            <v>3135418101</v>
          </cell>
          <cell r="P4522" t="str">
            <v>asorecicladores.nfcesp@gmail.com</v>
          </cell>
          <cell r="Q4522" t="str">
            <v>SIN ANIMO DE LUCRO</v>
          </cell>
          <cell r="R4522" t="str">
            <v>ORGANIZACION AUTORIZADA</v>
          </cell>
        </row>
        <row r="4523">
          <cell r="A4523">
            <v>69019</v>
          </cell>
          <cell r="B4523" t="str">
            <v>FUNDACION AMBIENTAL CREANDO AMBITOS</v>
          </cell>
          <cell r="C4523">
            <v>45113</v>
          </cell>
          <cell r="D4523" t="str">
            <v>901716889-2</v>
          </cell>
          <cell r="E4523" t="str">
            <v>OPERATIVA</v>
          </cell>
          <cell r="F4523">
            <v>45061</v>
          </cell>
          <cell r="G4523" t="str">
            <v>ACTUALIZACION</v>
          </cell>
          <cell r="H4523">
            <v>45708</v>
          </cell>
          <cell r="I4523" t="str">
            <v>OMAR ALEJANDRO SANCHEZ RODRIGUEZ</v>
          </cell>
          <cell r="J4523">
            <v>25754</v>
          </cell>
          <cell r="K4523" t="str">
            <v>Carrera 15 J No 18 A 55 Sur</v>
          </cell>
          <cell r="L4523" t="str">
            <v>CUNDINAMARCA</v>
          </cell>
          <cell r="M4523" t="str">
            <v>SOACHA</v>
          </cell>
          <cell r="N4523" t="str">
            <v>0000000  |  0000000</v>
          </cell>
          <cell r="O4523">
            <v>3143884583</v>
          </cell>
          <cell r="P4523" t="str">
            <v>fundacionfacram@gmail.com</v>
          </cell>
          <cell r="Q4523" t="str">
            <v>SIN ANIMO DE LUCRO</v>
          </cell>
          <cell r="R4523" t="str">
            <v>ORGANIZACION AUTORIZADA</v>
          </cell>
        </row>
        <row r="4524">
          <cell r="A4524">
            <v>69020</v>
          </cell>
          <cell r="B4524" t="str">
            <v>FUNDACION NACIONAL DE APROVECHAMIENTO Y RECICLAJE</v>
          </cell>
          <cell r="C4524">
            <v>45114</v>
          </cell>
          <cell r="D4524" t="str">
            <v>901718144-3</v>
          </cell>
          <cell r="E4524" t="str">
            <v>OPERATIVA</v>
          </cell>
          <cell r="F4524">
            <v>45071</v>
          </cell>
          <cell r="G4524" t="str">
            <v>ACTUALIZACION</v>
          </cell>
          <cell r="H4524">
            <v>45716</v>
          </cell>
          <cell r="I4524" t="str">
            <v>JULIAN CAMILO SANCHEZ AMADO</v>
          </cell>
          <cell r="J4524">
            <v>25754</v>
          </cell>
          <cell r="K4524" t="str">
            <v>CALLE 17 A SUR # 15 C 16</v>
          </cell>
          <cell r="L4524" t="str">
            <v>CUNDINAMARCA</v>
          </cell>
          <cell r="M4524" t="str">
            <v>SOACHA</v>
          </cell>
          <cell r="N4524" t="str">
            <v>0000000  |  0000000</v>
          </cell>
          <cell r="O4524">
            <v>3197624476</v>
          </cell>
          <cell r="P4524" t="str">
            <v>funar2023@gmail.com</v>
          </cell>
          <cell r="Q4524" t="str">
            <v>SIN ANIMO DE LUCRO</v>
          </cell>
          <cell r="R4524" t="str">
            <v>ORGANIZACION AUTORIZADA</v>
          </cell>
        </row>
        <row r="4525">
          <cell r="A4525">
            <v>69060</v>
          </cell>
          <cell r="B4525" t="str">
            <v>JUNTA DE ACCION COMUNAL CORREGIMIENTO DE BELEN</v>
          </cell>
          <cell r="C4525">
            <v>45239</v>
          </cell>
          <cell r="D4525" t="str">
            <v>901605754-0</v>
          </cell>
          <cell r="E4525" t="str">
            <v>OPERATIVA</v>
          </cell>
          <cell r="F4525">
            <v>33281</v>
          </cell>
          <cell r="G4525" t="str">
            <v>ACTUALIZACION</v>
          </cell>
          <cell r="H4525">
            <v>45347</v>
          </cell>
          <cell r="I4525" t="str">
            <v>WILLIAM GREGORIO CAUSIL ARCIA</v>
          </cell>
          <cell r="J4525">
            <v>23079</v>
          </cell>
          <cell r="K4525" t="str">
            <v xml:space="preserve">CR 9 CL 7-9 P </v>
          </cell>
          <cell r="L4525" t="str">
            <v>CÓRDOBA</v>
          </cell>
          <cell r="M4525" t="str">
            <v>BUENAVISTA</v>
          </cell>
          <cell r="N4525" t="str">
            <v>7832130  |  7832130</v>
          </cell>
          <cell r="O4525">
            <v>3217158639</v>
          </cell>
          <cell r="P4525" t="str">
            <v>jacbelenwilliam@gmail.com</v>
          </cell>
          <cell r="Q4525" t="str">
            <v>JUNTA DE ACCION COMUNAL</v>
          </cell>
          <cell r="R4525" t="str">
            <v>ORGANIZACION AUTORIZADA</v>
          </cell>
        </row>
        <row r="4526">
          <cell r="A4526">
            <v>69079</v>
          </cell>
          <cell r="B4526" t="str">
            <v>FUNDACION ESTRELLA VERDE ESP</v>
          </cell>
          <cell r="C4526">
            <v>45400</v>
          </cell>
          <cell r="D4526" t="str">
            <v>900412158-8</v>
          </cell>
          <cell r="E4526" t="str">
            <v>OPERATIVA</v>
          </cell>
          <cell r="F4526">
            <v>40576</v>
          </cell>
          <cell r="G4526" t="str">
            <v>INSCRIPCION</v>
          </cell>
          <cell r="H4526">
            <v>45412</v>
          </cell>
          <cell r="I4526" t="str">
            <v>MAIRA ALEJANDRA DIAZ DE LA CRUZ</v>
          </cell>
          <cell r="J4526">
            <v>13001</v>
          </cell>
          <cell r="K4526" t="str">
            <v>BRR EL PRADO TV 33 No.22 73</v>
          </cell>
          <cell r="L4526" t="str">
            <v>BOLÍVAR</v>
          </cell>
          <cell r="M4526" t="str">
            <v>CARTAGENA DE INDIAS</v>
          </cell>
          <cell r="N4526" t="str">
            <v>6666666  |  6666666</v>
          </cell>
          <cell r="O4526">
            <v>3116943637</v>
          </cell>
          <cell r="P4526" t="str">
            <v>fundacionestrellaverdectg@gmail.com</v>
          </cell>
          <cell r="Q4526" t="str">
            <v>SIN ANIMO DE LUCRO</v>
          </cell>
          <cell r="R4526" t="str">
            <v>ORGANIZACION AUTORIZADA</v>
          </cell>
        </row>
        <row r="4527">
          <cell r="A4527">
            <v>69120</v>
          </cell>
          <cell r="B4527" t="str">
            <v>ASOCIACION DE RECICLADORES DE LOS ANDES</v>
          </cell>
          <cell r="C4527">
            <v>45147</v>
          </cell>
          <cell r="D4527" t="str">
            <v>901729305-1</v>
          </cell>
          <cell r="E4527" t="str">
            <v>OPERATIVA</v>
          </cell>
          <cell r="F4527">
            <v>45099</v>
          </cell>
          <cell r="G4527" t="str">
            <v>ACTUALIZACION</v>
          </cell>
          <cell r="H4527">
            <v>45429</v>
          </cell>
          <cell r="I4527" t="str">
            <v>EDISON SALCEDO HERRENO</v>
          </cell>
          <cell r="J4527">
            <v>25754</v>
          </cell>
          <cell r="K4527" t="str">
            <v>Diagonal 42 # 15B 03</v>
          </cell>
          <cell r="L4527" t="str">
            <v>CUNDINAMARCA</v>
          </cell>
          <cell r="M4527" t="str">
            <v>SOACHA</v>
          </cell>
          <cell r="N4527" t="str">
            <v>5464201  |  5464201</v>
          </cell>
          <cell r="O4527">
            <v>3005464201</v>
          </cell>
          <cell r="P4527" t="str">
            <v>areandescol@gmail.com</v>
          </cell>
          <cell r="Q4527" t="str">
            <v>SIN ANIMO DE LUCRO</v>
          </cell>
          <cell r="R4527" t="str">
            <v>ORGANIZACION AUTORIZADA</v>
          </cell>
        </row>
        <row r="4528">
          <cell r="A4528">
            <v>69121</v>
          </cell>
          <cell r="B4528" t="str">
            <v>ASOCIACIÓN DE RECICLADORES TRANSFORMANDO EL FUTURO DEL MEDIO AMBIENTE</v>
          </cell>
          <cell r="C4528">
            <v>45118</v>
          </cell>
          <cell r="D4528" t="str">
            <v>901728904-7</v>
          </cell>
          <cell r="E4528" t="str">
            <v>OPERATIVA</v>
          </cell>
          <cell r="F4528">
            <v>45105</v>
          </cell>
          <cell r="G4528" t="str">
            <v>INSCRIPCION</v>
          </cell>
          <cell r="H4528">
            <v>45134</v>
          </cell>
          <cell r="I4528" t="str">
            <v>GLORIA  EDITH RODRIGUEZ GONZALEZ</v>
          </cell>
          <cell r="J4528">
            <v>73449</v>
          </cell>
          <cell r="K4528" t="str">
            <v>MZ  1 LT 1 MIRADOR ALTO</v>
          </cell>
          <cell r="L4528" t="str">
            <v>TOLIMA</v>
          </cell>
          <cell r="M4528" t="str">
            <v>MELGAR</v>
          </cell>
          <cell r="N4528" t="str">
            <v>4503518  |  4503518</v>
          </cell>
          <cell r="O4528">
            <v>3123228191</v>
          </cell>
          <cell r="P4528" t="str">
            <v>asotransfuturo@gmail.com</v>
          </cell>
          <cell r="Q4528" t="str">
            <v>SIN ANIMO DE LUCRO</v>
          </cell>
          <cell r="R4528" t="str">
            <v>ORGANIZACION AUTORIZADA</v>
          </cell>
        </row>
        <row r="4529">
          <cell r="A4529">
            <v>69139</v>
          </cell>
          <cell r="B4529" t="str">
            <v>ASOCIACION ECO RECUPERADORES SABANA DEL TOMINE</v>
          </cell>
          <cell r="C4529">
            <v>45117</v>
          </cell>
          <cell r="D4529" t="str">
            <v>901721377-3</v>
          </cell>
          <cell r="E4529" t="str">
            <v>OPERATIVA</v>
          </cell>
          <cell r="F4529">
            <v>45085</v>
          </cell>
          <cell r="G4529" t="str">
            <v>INSCRIPCION</v>
          </cell>
          <cell r="H4529">
            <v>45134</v>
          </cell>
          <cell r="I4529" t="str">
            <v>WALDO RODRIGUEZ SANDOVAL</v>
          </cell>
          <cell r="J4529">
            <v>25322</v>
          </cell>
          <cell r="K4529" t="str">
            <v>Cl 2 A No. 9 26</v>
          </cell>
          <cell r="L4529" t="str">
            <v>CUNDINAMARCA</v>
          </cell>
          <cell r="M4529" t="str">
            <v>GUASCA</v>
          </cell>
          <cell r="N4529" t="str">
            <v>3219627  |  3115960</v>
          </cell>
          <cell r="O4529">
            <v>3219627455</v>
          </cell>
          <cell r="P4529" t="str">
            <v>asociacionrecuperadorestomine@gmail.com</v>
          </cell>
          <cell r="Q4529" t="str">
            <v>ASOCIACION DE USUARIOS</v>
          </cell>
          <cell r="R4529" t="str">
            <v>ORGANIZACION AUTORIZADA</v>
          </cell>
        </row>
        <row r="4530">
          <cell r="A4530">
            <v>69140</v>
          </cell>
          <cell r="B4530" t="str">
            <v>ECAMBIENTAL DE COLOMBIA S.A.S. E.S.P.</v>
          </cell>
          <cell r="C4530">
            <v>45126</v>
          </cell>
          <cell r="D4530" t="str">
            <v>901730592-9</v>
          </cell>
          <cell r="E4530" t="str">
            <v>OPERATIVA</v>
          </cell>
          <cell r="F4530">
            <v>45104</v>
          </cell>
          <cell r="G4530" t="str">
            <v>ACTUALIZACION</v>
          </cell>
          <cell r="H4530">
            <v>45573</v>
          </cell>
          <cell r="I4530" t="str">
            <v>JEISSON ANDRES MURILLO AMBITO</v>
          </cell>
          <cell r="J4530">
            <v>41551</v>
          </cell>
          <cell r="K4530" t="str">
            <v>Av 3 sur 4 56 La Isla</v>
          </cell>
          <cell r="L4530" t="str">
            <v>HUILA</v>
          </cell>
          <cell r="M4530" t="str">
            <v>PITALITO</v>
          </cell>
          <cell r="N4530" t="str">
            <v>0000000  |  0000000</v>
          </cell>
          <cell r="O4530">
            <v>3108046167</v>
          </cell>
          <cell r="P4530" t="str">
            <v>ecambientaldecolombia@gmail.com</v>
          </cell>
          <cell r="Q4530" t="str">
            <v>SOCIEDAD POR ACCIONES SIMPLIFICADA</v>
          </cell>
          <cell r="R4530" t="str">
            <v>SOCIEDADES (EMPRESA DE SERVICIOS PUBLICOS)</v>
          </cell>
        </row>
        <row r="4531">
          <cell r="A4531">
            <v>69179</v>
          </cell>
          <cell r="B4531" t="str">
            <v>OCOBOS SAS ESP</v>
          </cell>
          <cell r="C4531">
            <v>45120</v>
          </cell>
          <cell r="D4531" t="str">
            <v>901654481-4</v>
          </cell>
          <cell r="E4531" t="str">
            <v>OPERATIVA</v>
          </cell>
          <cell r="F4531">
            <v>45117</v>
          </cell>
          <cell r="G4531" t="str">
            <v>ACTUALIZACION</v>
          </cell>
          <cell r="H4531">
            <v>45352</v>
          </cell>
          <cell r="I4531" t="str">
            <v>GLORIA EDITH ESPINOSA OVIEDO</v>
          </cell>
          <cell r="J4531">
            <v>73001</v>
          </cell>
          <cell r="K4531" t="str">
            <v>Calle 14 #2-101 oficina. 204</v>
          </cell>
          <cell r="L4531" t="str">
            <v>TOLIMA</v>
          </cell>
          <cell r="M4531" t="str">
            <v>IBAGUE</v>
          </cell>
          <cell r="N4531" t="str">
            <v>3648847  |  1024220</v>
          </cell>
          <cell r="O4531">
            <v>3223648847</v>
          </cell>
          <cell r="P4531" t="str">
            <v>ocobosesp@gmail.com</v>
          </cell>
          <cell r="Q4531" t="str">
            <v>SOCIEDAD POR ACCIONES SIMPLIFICADA</v>
          </cell>
          <cell r="R4531" t="str">
            <v>SOCIEDADES (EMPRESA DE SERVICIOS PUBLICOS)</v>
          </cell>
        </row>
        <row r="4532">
          <cell r="A4532">
            <v>69181</v>
          </cell>
          <cell r="B4532" t="str">
            <v>ASOCIACION DE RECICLADORES DE OFICIO PARA CORDOBA Y ANTIOQUIA</v>
          </cell>
          <cell r="C4532">
            <v>45154</v>
          </cell>
          <cell r="D4532" t="str">
            <v>901731981-5</v>
          </cell>
          <cell r="E4532" t="str">
            <v>OPERATIVA</v>
          </cell>
          <cell r="F4532">
            <v>45059</v>
          </cell>
          <cell r="G4532" t="str">
            <v>ACTUALIZACION</v>
          </cell>
          <cell r="H4532">
            <v>45731</v>
          </cell>
          <cell r="I4532" t="str">
            <v>SERGIO LUIS MANGONES MARTINEZ</v>
          </cell>
          <cell r="J4532">
            <v>23466</v>
          </cell>
          <cell r="K4532" t="str">
            <v>CALLE 11 No 11 - 4</v>
          </cell>
          <cell r="L4532" t="str">
            <v>CÓRDOBA</v>
          </cell>
          <cell r="M4532" t="str">
            <v>MONTELIBANO</v>
          </cell>
          <cell r="N4532" t="str">
            <v>7833980  |  7833980</v>
          </cell>
          <cell r="O4532">
            <v>3126708889</v>
          </cell>
          <cell r="P4532" t="str">
            <v>arecuperar2023@gmail.com</v>
          </cell>
          <cell r="Q4532" t="str">
            <v>SIN ANIMO DE LUCRO</v>
          </cell>
          <cell r="R4532" t="str">
            <v>ORGANIZACION AUTORIZADA</v>
          </cell>
        </row>
        <row r="4533">
          <cell r="A4533">
            <v>69200</v>
          </cell>
          <cell r="B4533" t="str">
            <v>JUTA DE ACCION COMUNAL PUERTO CORDOBA</v>
          </cell>
          <cell r="C4533">
            <v>45404</v>
          </cell>
          <cell r="D4533" t="str">
            <v>800107338-7</v>
          </cell>
          <cell r="E4533" t="str">
            <v>OPERATIVA</v>
          </cell>
          <cell r="F4533">
            <v>44896</v>
          </cell>
          <cell r="G4533" t="str">
            <v>INSCRIPCION</v>
          </cell>
          <cell r="H4533">
            <v>45421</v>
          </cell>
          <cell r="I4533" t="str">
            <v>ANGEL MANUEL  MEJIA BARROSO</v>
          </cell>
          <cell r="J4533">
            <v>23079</v>
          </cell>
          <cell r="K4533" t="str">
            <v>CR 3 2-09</v>
          </cell>
          <cell r="L4533" t="str">
            <v>CÓRDOBA</v>
          </cell>
          <cell r="M4533" t="str">
            <v>BUENAVISTA</v>
          </cell>
          <cell r="N4533" t="str">
            <v>7762829  |  7762930</v>
          </cell>
          <cell r="O4533">
            <v>3003148576</v>
          </cell>
          <cell r="P4533" t="str">
            <v>jacpuertocordoba@gmail.com</v>
          </cell>
          <cell r="Q4533" t="str">
            <v>JUNTA DE ACCION COMUNAL</v>
          </cell>
          <cell r="R4533" t="str">
            <v>ORGANIZACION AUTORIZADA</v>
          </cell>
        </row>
        <row r="4534">
          <cell r="A4534">
            <v>69219</v>
          </cell>
          <cell r="B4534" t="str">
            <v>ASOCIACION PARA EL FOMENTO DEL RECICLAJE ECOCIUDAES ESP</v>
          </cell>
          <cell r="C4534">
            <v>45208</v>
          </cell>
          <cell r="D4534" t="str">
            <v>901731739-9</v>
          </cell>
          <cell r="E4534" t="str">
            <v>OPERATIVA</v>
          </cell>
          <cell r="F4534">
            <v>45117</v>
          </cell>
          <cell r="G4534" t="str">
            <v>INSCRIPCION</v>
          </cell>
          <cell r="H4534">
            <v>45222</v>
          </cell>
          <cell r="I4534" t="str">
            <v>CARLOS MARIO AGUILAR SIERRA</v>
          </cell>
          <cell r="J4534">
            <v>5212</v>
          </cell>
          <cell r="K4534" t="str">
            <v>Carrera 49 a 39 - 180</v>
          </cell>
          <cell r="L4534" t="str">
            <v>ANTIOQUIA</v>
          </cell>
          <cell r="M4534" t="str">
            <v>COPACABANA</v>
          </cell>
          <cell r="N4534" t="str">
            <v>3289880  |  3289880</v>
          </cell>
          <cell r="O4534">
            <v>3194639483</v>
          </cell>
          <cell r="P4534" t="str">
            <v>ecociudadesesp@gmail.com</v>
          </cell>
          <cell r="Q4534" t="str">
            <v>SIN ANIMO DE LUCRO</v>
          </cell>
          <cell r="R4534" t="str">
            <v>ORGANIZACION AUTORIZADA</v>
          </cell>
        </row>
        <row r="4535">
          <cell r="A4535">
            <v>69279</v>
          </cell>
          <cell r="B4535" t="str">
            <v>ASOCIACIÓN DE RECUPERADORES AMBIENTALES RECIGREEN</v>
          </cell>
          <cell r="C4535">
            <v>45238</v>
          </cell>
          <cell r="D4535" t="str">
            <v>901721576-2</v>
          </cell>
          <cell r="E4535" t="str">
            <v>OPERATIVA</v>
          </cell>
          <cell r="F4535">
            <v>45111</v>
          </cell>
          <cell r="G4535" t="str">
            <v>ACTUALIZACION</v>
          </cell>
          <cell r="H4535">
            <v>45461</v>
          </cell>
          <cell r="I4535" t="str">
            <v>JOSE MARIA GOMEZ PREZ</v>
          </cell>
          <cell r="J4535">
            <v>11001</v>
          </cell>
          <cell r="K4535" t="str">
            <v>Cl 49 Sur No. 77 K 10</v>
          </cell>
          <cell r="L4535" t="str">
            <v>BOGOTÁ, D.C.</v>
          </cell>
          <cell r="M4535" t="str">
            <v>BOGOTA, D.C.</v>
          </cell>
          <cell r="N4535" t="str">
            <v>3209490  |  0000000</v>
          </cell>
          <cell r="O4535">
            <v>3209490390</v>
          </cell>
          <cell r="P4535" t="str">
            <v>recigreenbog@gmail.com</v>
          </cell>
          <cell r="Q4535" t="str">
            <v>SIN ANIMO DE LUCRO</v>
          </cell>
          <cell r="R4535" t="str">
            <v>ORGANIZACION AUTORIZADA</v>
          </cell>
        </row>
        <row r="4536">
          <cell r="A4536">
            <v>69280</v>
          </cell>
          <cell r="B4536" t="str">
            <v>ASOCIACION DE USUARIOS DEL ACUEDUCTO DE ABRE EL OJO</v>
          </cell>
          <cell r="C4536">
            <v>45181</v>
          </cell>
          <cell r="D4536" t="str">
            <v>901712002-9</v>
          </cell>
          <cell r="E4536" t="str">
            <v>OPERATIVA</v>
          </cell>
          <cell r="F4536">
            <v>45108</v>
          </cell>
          <cell r="G4536" t="str">
            <v>ACTUALIZACION</v>
          </cell>
          <cell r="H4536">
            <v>45203</v>
          </cell>
          <cell r="I4536" t="str">
            <v>ALVARO DEL CRISTO ANAYA ARRIETA</v>
          </cell>
          <cell r="J4536">
            <v>70235</v>
          </cell>
          <cell r="K4536" t="str">
            <v>CORREGIMIENTO DE ABRE EL OJO</v>
          </cell>
          <cell r="L4536" t="str">
            <v>SUCRE</v>
          </cell>
          <cell r="M4536" t="str">
            <v>GALERAS</v>
          </cell>
          <cell r="N4536" t="str">
            <v>0000000  |  0000000</v>
          </cell>
          <cell r="O4536">
            <v>3207625885</v>
          </cell>
          <cell r="P4536" t="str">
            <v>nurispeinado2015@hotmail.com</v>
          </cell>
          <cell r="Q4536" t="str">
            <v>ASOCIACION DE USUARIOS</v>
          </cell>
          <cell r="R4536" t="str">
            <v>ORGANIZACION AUTORIZADA</v>
          </cell>
        </row>
        <row r="4537">
          <cell r="A4537">
            <v>69281</v>
          </cell>
          <cell r="B4537" t="str">
            <v>ASOCIACION DE USUARIOS DE ACUEDUCTO DE CORREGIMIENTO DEL LIMÓN</v>
          </cell>
          <cell r="C4537">
            <v>45204</v>
          </cell>
          <cell r="D4537" t="str">
            <v>901717445-0</v>
          </cell>
          <cell r="E4537" t="str">
            <v>OPERATIVA</v>
          </cell>
          <cell r="F4537">
            <v>45108</v>
          </cell>
          <cell r="G4537" t="str">
            <v>ACTUALIZACION</v>
          </cell>
          <cell r="H4537">
            <v>45229</v>
          </cell>
          <cell r="I4537" t="str">
            <v>DIEGO DAVID PEREZ OSORIO</v>
          </cell>
          <cell r="J4537">
            <v>70708</v>
          </cell>
          <cell r="K4537" t="str">
            <v>CR 4A 2 121 CL principal</v>
          </cell>
          <cell r="L4537" t="str">
            <v>SUCRE</v>
          </cell>
          <cell r="M4537" t="str">
            <v>SAN MARCOS</v>
          </cell>
          <cell r="N4537" t="str">
            <v>0000000  |  0000000</v>
          </cell>
          <cell r="O4537">
            <v>3028321420</v>
          </cell>
          <cell r="P4537" t="str">
            <v>asoaguaslimon2023@gmail.com</v>
          </cell>
          <cell r="Q4537" t="str">
            <v>ASOCIACION DE USUARIOS</v>
          </cell>
          <cell r="R4537" t="str">
            <v>ORGANIZACION AUTORIZADA</v>
          </cell>
        </row>
        <row r="4538">
          <cell r="A4538">
            <v>69282</v>
          </cell>
          <cell r="B4538" t="str">
            <v>ASOCIACIÓN DE USUARIOS DEL ACUEDUCTO DE QUEBRADA SECA GARCERO Y CARTAGENITA</v>
          </cell>
          <cell r="C4538">
            <v>45189</v>
          </cell>
          <cell r="D4538" t="str">
            <v>901713590-2</v>
          </cell>
          <cell r="E4538" t="str">
            <v>OPERATIVA</v>
          </cell>
          <cell r="F4538">
            <v>45108</v>
          </cell>
          <cell r="G4538" t="str">
            <v>ACTUALIZACION</v>
          </cell>
          <cell r="H4538">
            <v>45209</v>
          </cell>
          <cell r="I4538" t="str">
            <v>YANETH MORALES RIVERA</v>
          </cell>
          <cell r="J4538">
            <v>70265</v>
          </cell>
          <cell r="K4538" t="str">
            <v>GUARANDA SUCRE MUNICIPIO DE GUARANDA CORREGIMIENTO DE QUEBRADA SECA GARCERO Y CARTAGENITA</v>
          </cell>
          <cell r="L4538" t="str">
            <v>SUCRE</v>
          </cell>
          <cell r="M4538" t="str">
            <v>GUARANDA</v>
          </cell>
          <cell r="N4538" t="str">
            <v>0000000  |  0000000</v>
          </cell>
          <cell r="O4538">
            <v>3114203751</v>
          </cell>
          <cell r="P4538" t="str">
            <v>asoquegarca@gmail.com</v>
          </cell>
          <cell r="Q4538" t="str">
            <v>ASOCIACION DE USUARIOS</v>
          </cell>
          <cell r="R4538" t="str">
            <v>ORGANIZACION AUTORIZADA</v>
          </cell>
        </row>
        <row r="4539">
          <cell r="A4539">
            <v>69283</v>
          </cell>
          <cell r="B4539" t="str">
            <v>ASOCIACION DE USUARIOS DEL ACUEDUCTO DE MIRAFLORES MEDIO Y ARRIBA</v>
          </cell>
          <cell r="C4539">
            <v>45189</v>
          </cell>
          <cell r="D4539" t="str">
            <v>901714563-8</v>
          </cell>
          <cell r="E4539" t="str">
            <v>OPERATIVA</v>
          </cell>
          <cell r="F4539">
            <v>45108</v>
          </cell>
          <cell r="G4539" t="str">
            <v>ACTUALIZACION</v>
          </cell>
          <cell r="H4539">
            <v>45209</v>
          </cell>
          <cell r="I4539" t="str">
            <v>YENIS PAOLA TOVAR SUAREZ</v>
          </cell>
          <cell r="J4539">
            <v>70429</v>
          </cell>
          <cell r="K4539" t="str">
            <v>CORREGIMIENTO DE MIRAFLORES</v>
          </cell>
          <cell r="L4539" t="str">
            <v>SUCRE</v>
          </cell>
          <cell r="M4539" t="str">
            <v>MAJAGUAL</v>
          </cell>
          <cell r="N4539" t="str">
            <v>0000000  |  0000000</v>
          </cell>
          <cell r="O4539">
            <v>3117821771</v>
          </cell>
          <cell r="P4539" t="str">
            <v>asomirafloresarriba@gmail.com</v>
          </cell>
          <cell r="Q4539" t="str">
            <v>ASOCIACION DE USUARIOS</v>
          </cell>
          <cell r="R4539" t="str">
            <v>ORGANIZACION AUTORIZADA</v>
          </cell>
        </row>
        <row r="4540">
          <cell r="A4540">
            <v>69339</v>
          </cell>
          <cell r="B4540" t="str">
            <v>ECORECICLAJE MUNDO LIMPIO</v>
          </cell>
          <cell r="C4540">
            <v>45222</v>
          </cell>
          <cell r="D4540" t="str">
            <v>901712338-8</v>
          </cell>
          <cell r="E4540" t="str">
            <v>OPERATIVA</v>
          </cell>
          <cell r="F4540">
            <v>45057</v>
          </cell>
          <cell r="G4540" t="str">
            <v>ACTUALIZACION</v>
          </cell>
          <cell r="H4540">
            <v>45497</v>
          </cell>
          <cell r="I4540" t="str">
            <v>PEDRO PABLO LOPEZ CORTES</v>
          </cell>
          <cell r="J4540">
            <v>25754</v>
          </cell>
          <cell r="K4540" t="str">
            <v>CALLE 24 No. 8 B 44</v>
          </cell>
          <cell r="L4540" t="str">
            <v>CUNDINAMARCA</v>
          </cell>
          <cell r="M4540" t="str">
            <v>SOACHA</v>
          </cell>
          <cell r="N4540" t="str">
            <v>3212914  |  3212914</v>
          </cell>
          <cell r="O4540">
            <v>3212914169</v>
          </cell>
          <cell r="P4540" t="str">
            <v>ecoreciclajemundolimpio@hotmail.com</v>
          </cell>
          <cell r="Q4540" t="str">
            <v>SIN ANIMO DE LUCRO</v>
          </cell>
          <cell r="R4540" t="str">
            <v>ORGANIZACION AUTORIZADA</v>
          </cell>
        </row>
        <row r="4541">
          <cell r="A4541">
            <v>69340</v>
          </cell>
          <cell r="B4541" t="str">
            <v>ASOCIACION DE RECICLADORES ECORECICLA</v>
          </cell>
          <cell r="C4541">
            <v>45175</v>
          </cell>
          <cell r="D4541" t="str">
            <v>901730520-9</v>
          </cell>
          <cell r="E4541" t="str">
            <v>OPERATIVA</v>
          </cell>
          <cell r="F4541">
            <v>45113</v>
          </cell>
          <cell r="G4541" t="str">
            <v>ACTUALIZACION</v>
          </cell>
          <cell r="H4541">
            <v>45715</v>
          </cell>
          <cell r="I4541" t="str">
            <v>JENNY LIZETH OCAMPO CIRO</v>
          </cell>
          <cell r="J4541">
            <v>5001</v>
          </cell>
          <cell r="K4541" t="str">
            <v>Calle 73 # 69 - 101</v>
          </cell>
          <cell r="L4541" t="str">
            <v>ANTIOQUIA</v>
          </cell>
          <cell r="M4541" t="str">
            <v>MEDELLÍN</v>
          </cell>
          <cell r="N4541" t="str">
            <v>4229383  |  4229383</v>
          </cell>
          <cell r="O4541">
            <v>3106027791</v>
          </cell>
          <cell r="P4541" t="str">
            <v>asociacion@ecoreciclaje.co</v>
          </cell>
          <cell r="Q4541" t="str">
            <v>SIN ANIMO DE LUCRO</v>
          </cell>
          <cell r="R4541" t="str">
            <v>ORGANIZACION AUTORIZADA</v>
          </cell>
        </row>
        <row r="4542">
          <cell r="A4542">
            <v>69360</v>
          </cell>
          <cell r="B4542" t="str">
            <v>ASOCIACION DE RECUPERADORES SIN FRONTERA ECOLOGICA</v>
          </cell>
          <cell r="C4542">
            <v>45139</v>
          </cell>
          <cell r="D4542" t="str">
            <v>901731308-8</v>
          </cell>
          <cell r="E4542" t="str">
            <v>OPERATIVA</v>
          </cell>
          <cell r="F4542">
            <v>45117</v>
          </cell>
          <cell r="G4542" t="str">
            <v>ACTUALIZACION</v>
          </cell>
          <cell r="H4542">
            <v>45516</v>
          </cell>
          <cell r="I4542" t="str">
            <v xml:space="preserve">ADELA PULIDO </v>
          </cell>
          <cell r="J4542">
            <v>11001</v>
          </cell>
          <cell r="K4542" t="str">
            <v>CRA 87 M No. 87 C 09 SUR</v>
          </cell>
          <cell r="L4542" t="str">
            <v>BOGOTÁ, D.C.</v>
          </cell>
          <cell r="M4542" t="str">
            <v>BOGOTA, D.C.</v>
          </cell>
          <cell r="N4542" t="str">
            <v>4503262  |  4503262</v>
          </cell>
          <cell r="O4542">
            <v>3137696943</v>
          </cell>
          <cell r="P4542" t="str">
            <v>asociacionsinfrontera@gmail.com</v>
          </cell>
          <cell r="Q4542" t="str">
            <v>SIN ANIMO DE LUCRO</v>
          </cell>
          <cell r="R4542" t="str">
            <v>ORGANIZACION AUTORIZADA</v>
          </cell>
        </row>
        <row r="4543">
          <cell r="A4543">
            <v>69399</v>
          </cell>
          <cell r="B4543" t="str">
            <v>Asociacion el imperio verde</v>
          </cell>
          <cell r="C4543">
            <v>45166</v>
          </cell>
          <cell r="D4543" t="str">
            <v>901728153-2</v>
          </cell>
          <cell r="E4543" t="str">
            <v>OPERATIVA</v>
          </cell>
          <cell r="F4543">
            <v>45105</v>
          </cell>
          <cell r="G4543" t="str">
            <v>INSCRIPCION</v>
          </cell>
          <cell r="H4543">
            <v>45184</v>
          </cell>
          <cell r="I4543" t="str">
            <v>MYRIAM PATRICIA QUINTERO RODRIGUEZ</v>
          </cell>
          <cell r="J4543">
            <v>11001</v>
          </cell>
          <cell r="K4543" t="str">
            <v xml:space="preserve">Calle 41 sur 87 H 14 </v>
          </cell>
          <cell r="L4543" t="str">
            <v>BOGOTÁ, D.C.</v>
          </cell>
          <cell r="M4543" t="str">
            <v>BOGOTA, D.C.</v>
          </cell>
          <cell r="N4543" t="str">
            <v>5702752  |  4881866</v>
          </cell>
          <cell r="O4543">
            <v>3114881866</v>
          </cell>
          <cell r="P4543" t="str">
            <v>asociacionelimperioverde@gmail.com</v>
          </cell>
          <cell r="Q4543" t="str">
            <v>SIN ANIMO DE LUCRO</v>
          </cell>
          <cell r="R4543" t="str">
            <v>ORGANIZACION AUTORIZADA</v>
          </cell>
        </row>
        <row r="4544">
          <cell r="A4544">
            <v>69439</v>
          </cell>
          <cell r="B4544" t="str">
            <v>ASOCIACION DE RECICLADORES R.A</v>
          </cell>
          <cell r="C4544">
            <v>45258</v>
          </cell>
          <cell r="D4544" t="str">
            <v>901709510-8</v>
          </cell>
          <cell r="E4544" t="str">
            <v>OPERATIVA</v>
          </cell>
          <cell r="F4544">
            <v>45049</v>
          </cell>
          <cell r="G4544" t="str">
            <v>ACTUALIZACION</v>
          </cell>
          <cell r="H4544">
            <v>45709</v>
          </cell>
          <cell r="I4544" t="str">
            <v>LAURA MILENA RODRIGUEZ ACUNA</v>
          </cell>
          <cell r="J4544">
            <v>11001</v>
          </cell>
          <cell r="K4544" t="str">
            <v>carrera 68 # 1-74</v>
          </cell>
          <cell r="L4544" t="str">
            <v>BOGOTÁ, D.C.</v>
          </cell>
          <cell r="M4544" t="str">
            <v>BOGOTA, D.C.</v>
          </cell>
          <cell r="N4544" t="str">
            <v>3054680  |  3054680</v>
          </cell>
          <cell r="O4544">
            <v>3054680178</v>
          </cell>
          <cell r="P4544" t="str">
            <v>asociacionra023@gmail.com</v>
          </cell>
          <cell r="Q4544" t="str">
            <v>SIN ANIMO DE LUCRO</v>
          </cell>
          <cell r="R4544" t="str">
            <v>ORGANIZACION AUTORIZADA</v>
          </cell>
        </row>
        <row r="4545">
          <cell r="A4545">
            <v>69441</v>
          </cell>
          <cell r="B4545" t="str">
            <v>ASOCIACION GREMIAL DE RECICLADORES ECOSUAMOX ESP</v>
          </cell>
          <cell r="C4545">
            <v>45176</v>
          </cell>
          <cell r="D4545" t="str">
            <v>901718731-7</v>
          </cell>
          <cell r="E4545" t="str">
            <v>OPERATIVA</v>
          </cell>
          <cell r="F4545">
            <v>44925</v>
          </cell>
          <cell r="G4545" t="str">
            <v>ACTUALIZACION</v>
          </cell>
          <cell r="H4545">
            <v>45736</v>
          </cell>
          <cell r="I4545" t="str">
            <v>JOSE LEONARDO PINEDA PRIETO</v>
          </cell>
          <cell r="J4545">
            <v>15759</v>
          </cell>
          <cell r="K4545" t="str">
            <v>DG 59 11 A 1 20</v>
          </cell>
          <cell r="L4545" t="str">
            <v>BOYACÁ</v>
          </cell>
          <cell r="M4545" t="str">
            <v>SOGAMOSO</v>
          </cell>
          <cell r="N4545" t="str">
            <v>0000000  |  0000000</v>
          </cell>
          <cell r="O4545">
            <v>3138485193</v>
          </cell>
          <cell r="P4545" t="str">
            <v>asociacionecosuamox@gmail.com</v>
          </cell>
          <cell r="Q4545" t="str">
            <v>SIN ANIMO DE LUCRO</v>
          </cell>
          <cell r="R4545" t="str">
            <v>ORGANIZACION AUTORIZADA</v>
          </cell>
        </row>
        <row r="4546">
          <cell r="A4546">
            <v>69480</v>
          </cell>
          <cell r="B4546" t="str">
            <v>Corporacion para la restauracion ambiental y formacion asociativa sanando la tierra E.S.P.</v>
          </cell>
          <cell r="C4546">
            <v>45142</v>
          </cell>
          <cell r="D4546" t="str">
            <v>901605549-7</v>
          </cell>
          <cell r="E4546" t="str">
            <v>OPERATIVA</v>
          </cell>
          <cell r="F4546">
            <v>45078</v>
          </cell>
          <cell r="G4546" t="str">
            <v>ACTUALIZACION</v>
          </cell>
          <cell r="H4546">
            <v>45202</v>
          </cell>
          <cell r="I4546" t="str">
            <v>OLGA INELDA CAMACHO LEON</v>
          </cell>
          <cell r="J4546">
            <v>11001</v>
          </cell>
          <cell r="K4546" t="str">
            <v>KR 27 49 78</v>
          </cell>
          <cell r="L4546" t="str">
            <v>BOGOTÁ, D.C.</v>
          </cell>
          <cell r="M4546" t="str">
            <v>BOGOTA, D.C.</v>
          </cell>
          <cell r="N4546" t="str">
            <v>6290229  |  3783978</v>
          </cell>
          <cell r="O4546">
            <v>3102105419</v>
          </cell>
          <cell r="P4546" t="str">
            <v>corporacionrafa09@gmail.com</v>
          </cell>
          <cell r="Q4546" t="str">
            <v>CORPORACION</v>
          </cell>
          <cell r="R4546" t="str">
            <v>ORGANIZACION AUTORIZADA</v>
          </cell>
        </row>
        <row r="4547">
          <cell r="A4547">
            <v>69519</v>
          </cell>
          <cell r="B4547" t="str">
            <v>ASOCIACION DE RECUPERADORES LLENITOS DE AMOR</v>
          </cell>
          <cell r="C4547">
            <v>45146</v>
          </cell>
          <cell r="D4547" t="str">
            <v>901727961-2</v>
          </cell>
          <cell r="E4547" t="str">
            <v>OPERATIVA</v>
          </cell>
          <cell r="F4547">
            <v>45105</v>
          </cell>
          <cell r="G4547" t="str">
            <v>ACTUALIZACION</v>
          </cell>
          <cell r="H4547">
            <v>45577</v>
          </cell>
          <cell r="I4547" t="str">
            <v>MARTHA GONZALEZ VASQUEZ</v>
          </cell>
          <cell r="J4547">
            <v>11001</v>
          </cell>
          <cell r="K4547" t="str">
            <v>000-000</v>
          </cell>
          <cell r="L4547" t="str">
            <v>BOGOTÁ, D.C.</v>
          </cell>
          <cell r="M4547" t="str">
            <v>BOGOTA, D.C.</v>
          </cell>
          <cell r="N4547" t="str">
            <v>3222428  |  3222428</v>
          </cell>
          <cell r="O4547">
            <v>0</v>
          </cell>
          <cell r="P4547" t="str">
            <v>RECUPERADORESAMOR@GMAIL.COM</v>
          </cell>
          <cell r="Q4547" t="str">
            <v>SOCIEDAD EN COMANDITA SIMPLE</v>
          </cell>
          <cell r="R4547" t="str">
            <v>SOCIEDADES (EMPRESA DE SERVICIOS PUBLICOS)</v>
          </cell>
        </row>
        <row r="4548">
          <cell r="A4548">
            <v>69559</v>
          </cell>
          <cell r="B4548" t="str">
            <v>Verdelimpio Colombia S.A.S. E.S.P.</v>
          </cell>
          <cell r="C4548">
            <v>45148</v>
          </cell>
          <cell r="D4548" t="str">
            <v>901699515-1</v>
          </cell>
          <cell r="E4548" t="str">
            <v>OPERATIVA</v>
          </cell>
          <cell r="F4548">
            <v>45139</v>
          </cell>
          <cell r="G4548" t="str">
            <v>ACTUALIZACION</v>
          </cell>
          <cell r="H4548">
            <v>45355</v>
          </cell>
          <cell r="I4548" t="str">
            <v>OMAR FERNANDO ZAPATA NARANJO</v>
          </cell>
          <cell r="J4548">
            <v>5615</v>
          </cell>
          <cell r="K4548" t="str">
            <v>Calle 45A # 50A-10 Centro Comercial Córdoba Bloque 5 Local 121</v>
          </cell>
          <cell r="L4548" t="str">
            <v>ANTIOQUIA</v>
          </cell>
          <cell r="M4548" t="str">
            <v>RIONEGRO</v>
          </cell>
          <cell r="N4548" t="str">
            <v>4751380  |  4751380</v>
          </cell>
          <cell r="O4548">
            <v>3108362213</v>
          </cell>
          <cell r="P4548" t="str">
            <v>pqr@verdelimpio.co</v>
          </cell>
          <cell r="Q4548" t="str">
            <v>SOCIEDAD POR ACCIONES SIMPLIFICADA</v>
          </cell>
          <cell r="R4548" t="str">
            <v>SOCIEDADES (EMPRESA DE SERVICIOS PUBLICOS)</v>
          </cell>
        </row>
        <row r="4549">
          <cell r="A4549">
            <v>69600</v>
          </cell>
          <cell r="B4549" t="str">
            <v>asociación de recicladores 2.5</v>
          </cell>
          <cell r="C4549">
            <v>45287</v>
          </cell>
          <cell r="D4549" t="str">
            <v>901672506-6</v>
          </cell>
          <cell r="E4549" t="str">
            <v>OPERATIVA</v>
          </cell>
          <cell r="F4549">
            <v>44943</v>
          </cell>
          <cell r="G4549" t="str">
            <v>ACTUALIZACION</v>
          </cell>
          <cell r="H4549">
            <v>45716</v>
          </cell>
          <cell r="I4549" t="str">
            <v>OLGA LILIANA LOAIZA FERREIRA</v>
          </cell>
          <cell r="J4549">
            <v>66001</v>
          </cell>
          <cell r="K4549" t="str">
            <v>MANZANA 4 CASA 5 LOS INDEPENDIENTES</v>
          </cell>
          <cell r="L4549" t="str">
            <v>RISARALDA</v>
          </cell>
          <cell r="M4549" t="str">
            <v>PEREIRA</v>
          </cell>
          <cell r="N4549" t="str">
            <v>3338066  |  3338066</v>
          </cell>
          <cell r="O4549">
            <v>3172301001</v>
          </cell>
          <cell r="P4549" t="str">
            <v>asociacionderecicladores6@gmail.com</v>
          </cell>
          <cell r="Q4549" t="str">
            <v>SIN ANIMO DE LUCRO</v>
          </cell>
          <cell r="R4549" t="str">
            <v>ORGANIZACION AUTORIZADA</v>
          </cell>
        </row>
        <row r="4550">
          <cell r="A4550">
            <v>69619</v>
          </cell>
          <cell r="B4550" t="str">
            <v>ASOCIACION DE RECICLADORES DE TAME</v>
          </cell>
          <cell r="C4550">
            <v>45226</v>
          </cell>
          <cell r="D4550" t="str">
            <v>901657304-2</v>
          </cell>
          <cell r="E4550" t="str">
            <v>OPERATIVA</v>
          </cell>
          <cell r="F4550">
            <v>45139</v>
          </cell>
          <cell r="G4550" t="str">
            <v>INSCRIPCION</v>
          </cell>
          <cell r="H4550">
            <v>45251</v>
          </cell>
          <cell r="I4550" t="str">
            <v xml:space="preserve">ALVARO ARAQUE </v>
          </cell>
          <cell r="J4550">
            <v>81794</v>
          </cell>
          <cell r="K4550" t="str">
            <v>CARERRA 13 No 9 31</v>
          </cell>
          <cell r="L4550" t="str">
            <v>ARAUCA</v>
          </cell>
          <cell r="M4550" t="str">
            <v>TAME</v>
          </cell>
          <cell r="N4550" t="str">
            <v>3144243  |  3144243</v>
          </cell>
          <cell r="O4550">
            <v>3144243099</v>
          </cell>
          <cell r="P4550" t="str">
            <v>reciclatame@gmail.com</v>
          </cell>
          <cell r="Q4550" t="str">
            <v>SIN ANIMO DE LUCRO</v>
          </cell>
          <cell r="R4550" t="str">
            <v>ORGANIZACION AUTORIZADA</v>
          </cell>
        </row>
        <row r="4551">
          <cell r="A4551">
            <v>69640</v>
          </cell>
          <cell r="B4551" t="str">
            <v>AGUAS DE ASTREA S.A.S. E.S.P.</v>
          </cell>
          <cell r="C4551">
            <v>45174</v>
          </cell>
          <cell r="D4551" t="str">
            <v>901730815-6</v>
          </cell>
          <cell r="E4551" t="str">
            <v>OPERATIVA</v>
          </cell>
          <cell r="F4551">
            <v>45139</v>
          </cell>
          <cell r="G4551" t="str">
            <v>ACTUALIZACION</v>
          </cell>
          <cell r="H4551">
            <v>45695</v>
          </cell>
          <cell r="I4551" t="str">
            <v>BERNARDO MANUEL PALMEZANO QUINTERO</v>
          </cell>
          <cell r="J4551">
            <v>20032</v>
          </cell>
          <cell r="K4551" t="str">
            <v>CR 2 NO 7-31 Barrio el Centro</v>
          </cell>
          <cell r="L4551" t="str">
            <v>CESAR</v>
          </cell>
          <cell r="M4551" t="str">
            <v>ASTREA</v>
          </cell>
          <cell r="N4551" t="str">
            <v>5260230  |  0000000</v>
          </cell>
          <cell r="O4551">
            <v>3148366738</v>
          </cell>
          <cell r="P4551" t="str">
            <v>aguatastrea@gmail.com</v>
          </cell>
          <cell r="Q4551" t="str">
            <v>SOCIEDAD POR ACCIONES SIMPLIFICADA</v>
          </cell>
          <cell r="R4551" t="str">
            <v>SOCIEDADES (EMPRESA DE SERVICIOS PUBLICOS)</v>
          </cell>
        </row>
        <row r="4552">
          <cell r="A4552">
            <v>69641</v>
          </cell>
          <cell r="B4552" t="str">
            <v>EMPRESA PRESTADORA DE SERVICIOS DE AGUA Y ALCANTARILLADO DE BARBOSA SAS ESP</v>
          </cell>
          <cell r="C4552">
            <v>45675</v>
          </cell>
          <cell r="D4552" t="str">
            <v>901741681-3</v>
          </cell>
          <cell r="E4552" t="str">
            <v>OPERATIVA</v>
          </cell>
          <cell r="F4552">
            <v>45647</v>
          </cell>
          <cell r="G4552" t="str">
            <v>INSCRIPCION</v>
          </cell>
          <cell r="H4552">
            <v>45715</v>
          </cell>
          <cell r="I4552" t="str">
            <v>DAREN SEBASTIAN BARBOSA MONCADA</v>
          </cell>
          <cell r="J4552">
            <v>68077</v>
          </cell>
          <cell r="K4552" t="str">
            <v>Crra 10 # 20 - 105 local 214</v>
          </cell>
          <cell r="L4552" t="str">
            <v>SANTANDER</v>
          </cell>
          <cell r="M4552" t="str">
            <v>BARBOSA</v>
          </cell>
          <cell r="N4552" t="str">
            <v>0000000  |  0000000</v>
          </cell>
          <cell r="O4552">
            <v>3133410515</v>
          </cell>
          <cell r="P4552" t="str">
            <v>epsaabarbosa@gmail.com</v>
          </cell>
          <cell r="Q4552" t="str">
            <v>SOCIEDAD POR ACCIONES SIMPLIFICADA</v>
          </cell>
          <cell r="R4552" t="str">
            <v>SOCIEDADES (EMPRESA DE SERVICIOS PUBLICOS)</v>
          </cell>
        </row>
        <row r="4553">
          <cell r="A4553">
            <v>69719</v>
          </cell>
          <cell r="B4553" t="str">
            <v>ASOCIACION DE RECUPERADORES AMBIENTALES ECOVIDA</v>
          </cell>
          <cell r="C4553">
            <v>45161</v>
          </cell>
          <cell r="D4553" t="str">
            <v>901744868-7</v>
          </cell>
          <cell r="E4553" t="str">
            <v>OPERATIVA</v>
          </cell>
          <cell r="F4553">
            <v>45135</v>
          </cell>
          <cell r="G4553" t="str">
            <v>INSCRIPCION</v>
          </cell>
          <cell r="H4553">
            <v>45163</v>
          </cell>
          <cell r="I4553" t="str">
            <v>MILET SOFIA NEGRETE BERNETT</v>
          </cell>
          <cell r="J4553">
            <v>23162</v>
          </cell>
          <cell r="K4553" t="str">
            <v>CRA 11 B CALLE 12 - 23</v>
          </cell>
          <cell r="L4553" t="str">
            <v>CÓRDOBA</v>
          </cell>
          <cell r="M4553" t="str">
            <v>CERETE</v>
          </cell>
          <cell r="N4553" t="str">
            <v>0000000  |  0000000</v>
          </cell>
          <cell r="O4553">
            <v>3145280788</v>
          </cell>
          <cell r="P4553" t="str">
            <v>asociacionderecuperadoresecovi@gmail.com</v>
          </cell>
          <cell r="Q4553" t="str">
            <v>SIN ANIMO DE LUCRO</v>
          </cell>
          <cell r="R4553" t="str">
            <v>ORGANIZACION AUTORIZADA</v>
          </cell>
        </row>
        <row r="4554">
          <cell r="A4554">
            <v>69739</v>
          </cell>
          <cell r="B4554" t="str">
            <v>FUNDACION RECUPERACION OXIGENO PENIEL</v>
          </cell>
          <cell r="C4554">
            <v>45217</v>
          </cell>
          <cell r="D4554" t="str">
            <v>901736220-1</v>
          </cell>
          <cell r="E4554" t="str">
            <v>OPERATIVA</v>
          </cell>
          <cell r="F4554">
            <v>45200</v>
          </cell>
          <cell r="G4554" t="str">
            <v>INSCRIPCION</v>
          </cell>
          <cell r="H4554">
            <v>45358</v>
          </cell>
          <cell r="I4554" t="str">
            <v>IRMA MOSQUERA GONGORA</v>
          </cell>
          <cell r="J4554">
            <v>76130</v>
          </cell>
          <cell r="K4554" t="str">
            <v>diagonal 10 #13-28</v>
          </cell>
          <cell r="L4554" t="str">
            <v>VALLE DEL CAUCA</v>
          </cell>
          <cell r="M4554" t="str">
            <v>CANDELARIA</v>
          </cell>
          <cell r="N4554" t="str">
            <v>3164455  |  3164455</v>
          </cell>
          <cell r="O4554">
            <v>3164455682</v>
          </cell>
          <cell r="P4554" t="str">
            <v>recuperacionoxigenopeniel@gmail.com</v>
          </cell>
          <cell r="Q4554" t="str">
            <v>SIN ANIMO DE LUCRO</v>
          </cell>
          <cell r="R4554" t="str">
            <v>ORGANIZACION AUTORIZADA</v>
          </cell>
        </row>
        <row r="4555">
          <cell r="A4555">
            <v>69740</v>
          </cell>
          <cell r="B4555" t="str">
            <v>ASOCIACION REGIONAL DE RECICLADORES DE OFICIO PARA LA COSTA</v>
          </cell>
          <cell r="C4555">
            <v>45402</v>
          </cell>
          <cell r="D4555" t="str">
            <v>901745047-1</v>
          </cell>
          <cell r="E4555" t="str">
            <v>OPERATIVA</v>
          </cell>
          <cell r="F4555">
            <v>45155</v>
          </cell>
          <cell r="G4555" t="str">
            <v>ACTUALIZACION</v>
          </cell>
          <cell r="H4555">
            <v>45722</v>
          </cell>
          <cell r="I4555" t="str">
            <v>BRYAN ALEXIS MURILLO MAYOR</v>
          </cell>
          <cell r="J4555">
            <v>23001</v>
          </cell>
          <cell r="K4555" t="str">
            <v>MZ 1 - 9 LOCAL 01 BARRIO RANCHO GRANDE</v>
          </cell>
          <cell r="L4555" t="str">
            <v>CÓRDOBA</v>
          </cell>
          <cell r="M4555" t="str">
            <v>MONTERIA</v>
          </cell>
          <cell r="N4555" t="str">
            <v>7900000  |  7900000</v>
          </cell>
          <cell r="O4555">
            <v>3113624902</v>
          </cell>
          <cell r="P4555" t="str">
            <v>asoregional2023@gmail.com</v>
          </cell>
          <cell r="Q4555" t="str">
            <v>SIN ANIMO DE LUCRO</v>
          </cell>
          <cell r="R4555" t="str">
            <v>ORGANIZACION AUTORIZADA</v>
          </cell>
        </row>
        <row r="4556">
          <cell r="A4556">
            <v>69759</v>
          </cell>
          <cell r="B4556" t="str">
            <v>AGUAS DE TOROBE SAS E.S.P</v>
          </cell>
          <cell r="C4556">
            <v>45174</v>
          </cell>
          <cell r="D4556" t="str">
            <v>901732245-7</v>
          </cell>
          <cell r="E4556" t="str">
            <v>OPERATIVA</v>
          </cell>
          <cell r="F4556">
            <v>45168</v>
          </cell>
          <cell r="G4556" t="str">
            <v>ACTUALIZACION</v>
          </cell>
          <cell r="H4556">
            <v>45691</v>
          </cell>
          <cell r="I4556" t="str">
            <v>ROLANDO LUIS  CASTRO  BLANCO</v>
          </cell>
          <cell r="J4556">
            <v>70713</v>
          </cell>
          <cell r="K4556" t="str">
            <v>CALLE 20 Nro. 19 PLAZA PRINCIPAL</v>
          </cell>
          <cell r="L4556" t="str">
            <v>SUCRE</v>
          </cell>
          <cell r="M4556" t="str">
            <v>SAN ONOFRE</v>
          </cell>
          <cell r="N4556" t="str">
            <v>0000000  |  0000000</v>
          </cell>
          <cell r="O4556">
            <v>3046513625</v>
          </cell>
          <cell r="P4556" t="str">
            <v>aguasdetorobesas@gmail.com</v>
          </cell>
          <cell r="Q4556" t="str">
            <v>SOCIEDAD POR ACCIONES SIMPLIFICADA</v>
          </cell>
          <cell r="R4556" t="str">
            <v>SOCIEDADES (EMPRESA DE SERVICIOS PUBLICOS)</v>
          </cell>
        </row>
        <row r="4557">
          <cell r="A4557">
            <v>69779</v>
          </cell>
          <cell r="B4557" t="str">
            <v>ASOCIACION VERDE ESPERANZA DE LOS LLANOS</v>
          </cell>
          <cell r="C4557">
            <v>45162</v>
          </cell>
          <cell r="D4557" t="str">
            <v>901729518-1</v>
          </cell>
          <cell r="E4557" t="str">
            <v>OPERATIVA</v>
          </cell>
          <cell r="F4557">
            <v>45047</v>
          </cell>
          <cell r="G4557" t="str">
            <v>ACTUALIZACION</v>
          </cell>
          <cell r="H4557">
            <v>45719</v>
          </cell>
          <cell r="I4557" t="str">
            <v>JHONY ALEXANDER VEGA ZAMUDIO</v>
          </cell>
          <cell r="J4557">
            <v>50001</v>
          </cell>
          <cell r="K4557" t="str">
            <v>K 39 # 11 78 ET 6 LA ESPERANZA</v>
          </cell>
          <cell r="L4557" t="str">
            <v>META</v>
          </cell>
          <cell r="M4557" t="str">
            <v>VILLAVICENCIO</v>
          </cell>
          <cell r="N4557" t="str">
            <v>3208877  |  3208874</v>
          </cell>
          <cell r="O4557">
            <v>3208877426</v>
          </cell>
          <cell r="P4557" t="str">
            <v>jhonnyvegaza@gmail.com</v>
          </cell>
          <cell r="Q4557" t="str">
            <v>ASOCIACION DE USUARIOS</v>
          </cell>
          <cell r="R4557" t="str">
            <v>ORGANIZACION AUTORIZADA</v>
          </cell>
        </row>
        <row r="4558">
          <cell r="A4558">
            <v>69819</v>
          </cell>
          <cell r="B4558" t="str">
            <v>FUNDACION VERDE ESPERANZA DEL LLANO</v>
          </cell>
          <cell r="C4558">
            <v>45205</v>
          </cell>
          <cell r="D4558" t="str">
            <v>901723496-0</v>
          </cell>
          <cell r="E4558" t="str">
            <v>OPERATIVA</v>
          </cell>
          <cell r="F4558">
            <v>45079</v>
          </cell>
          <cell r="G4558" t="str">
            <v>ACTUALIZACION</v>
          </cell>
          <cell r="H4558">
            <v>45730</v>
          </cell>
          <cell r="I4558" t="str">
            <v>ALEXANDER MENA HOLL</v>
          </cell>
          <cell r="J4558">
            <v>50573</v>
          </cell>
          <cell r="K4558" t="str">
            <v>CRA 10 No.9-46</v>
          </cell>
          <cell r="L4558" t="str">
            <v>META</v>
          </cell>
          <cell r="M4558" t="str">
            <v>PUERTO LOPEZ</v>
          </cell>
          <cell r="N4558" t="str">
            <v>0000000  |  0000000</v>
          </cell>
          <cell r="O4558">
            <v>3152549001</v>
          </cell>
          <cell r="P4558" t="str">
            <v>VERDEESPERANZAF@GMAIL.COM</v>
          </cell>
          <cell r="Q4558" t="str">
            <v>SIN ANIMO DE LUCRO</v>
          </cell>
          <cell r="R4558" t="str">
            <v>ORGANIZACION AUTORIZADA</v>
          </cell>
        </row>
        <row r="4559">
          <cell r="A4559">
            <v>69859</v>
          </cell>
          <cell r="B4559" t="str">
            <v>asociacion de recicladores promesa ambiental esp</v>
          </cell>
          <cell r="C4559">
            <v>45247</v>
          </cell>
          <cell r="D4559" t="str">
            <v>901724604-4</v>
          </cell>
          <cell r="E4559" t="str">
            <v>OPERATIVA</v>
          </cell>
          <cell r="F4559">
            <v>45201</v>
          </cell>
          <cell r="G4559" t="str">
            <v>ACTUALIZACION</v>
          </cell>
          <cell r="H4559">
            <v>45694</v>
          </cell>
          <cell r="I4559" t="str">
            <v>JUAN CARLOS ROMERO BOHORQUEZ</v>
          </cell>
          <cell r="J4559">
            <v>11001</v>
          </cell>
          <cell r="K4559" t="str">
            <v>cra 89 # 80 - 87</v>
          </cell>
          <cell r="L4559" t="str">
            <v>BOGOTÁ, D.C.</v>
          </cell>
          <cell r="M4559" t="str">
            <v>BOGOTA, D.C.</v>
          </cell>
          <cell r="N4559" t="str">
            <v>3016119  |  3008364</v>
          </cell>
          <cell r="O4559">
            <v>3008364250</v>
          </cell>
          <cell r="P4559" t="str">
            <v>asociacionpromesaambiental@gmail.com</v>
          </cell>
          <cell r="Q4559" t="str">
            <v>SIN ANIMO DE LUCRO</v>
          </cell>
          <cell r="R4559" t="str">
            <v>ORGANIZACION AUTORIZADA</v>
          </cell>
        </row>
        <row r="4560">
          <cell r="A4560">
            <v>69861</v>
          </cell>
          <cell r="B4560" t="str">
            <v>asociacion de recuperadores amigos del medio ambiente</v>
          </cell>
          <cell r="C4560">
            <v>45175</v>
          </cell>
          <cell r="D4560" t="str">
            <v>901746075-2</v>
          </cell>
          <cell r="E4560" t="str">
            <v>OPERATIVA</v>
          </cell>
          <cell r="F4560">
            <v>45173</v>
          </cell>
          <cell r="G4560" t="str">
            <v>ACTUALIZACION</v>
          </cell>
          <cell r="H4560">
            <v>45488</v>
          </cell>
          <cell r="I4560" t="str">
            <v>WLIMAN YESID ARENALES VARGAS</v>
          </cell>
          <cell r="J4560">
            <v>11001</v>
          </cell>
          <cell r="K4560" t="str">
            <v>calle 38 D N° 90 a 45  sur</v>
          </cell>
          <cell r="L4560" t="str">
            <v>BOGOTÁ, D.C.</v>
          </cell>
          <cell r="M4560" t="str">
            <v>BOGOTA, D.C.</v>
          </cell>
          <cell r="N4560" t="str">
            <v>3204200  |  3204200</v>
          </cell>
          <cell r="O4560">
            <v>3204200823</v>
          </cell>
          <cell r="P4560" t="str">
            <v>amigosdelmedioambiente23@gmail.com</v>
          </cell>
          <cell r="Q4560" t="str">
            <v>SIN ANIMO DE LUCRO</v>
          </cell>
          <cell r="R4560" t="str">
            <v>ORGANIZACION AUTORIZADA</v>
          </cell>
        </row>
        <row r="4561">
          <cell r="A4561">
            <v>69880</v>
          </cell>
          <cell r="B4561" t="str">
            <v>ASOCIACIÓN ASOAMBIENTAL</v>
          </cell>
          <cell r="C4561">
            <v>45269</v>
          </cell>
          <cell r="D4561" t="str">
            <v>901608039-6</v>
          </cell>
          <cell r="E4561" t="str">
            <v>OPERATIVA</v>
          </cell>
          <cell r="F4561">
            <v>44728</v>
          </cell>
          <cell r="G4561" t="str">
            <v>ACTUALIZACION</v>
          </cell>
          <cell r="H4561">
            <v>45701</v>
          </cell>
          <cell r="I4561" t="str">
            <v>SANDRA MILENA RUBIANO MONTOYA</v>
          </cell>
          <cell r="J4561">
            <v>25473</v>
          </cell>
          <cell r="K4561" t="str">
            <v>Carrera 1 No.  10 - 05</v>
          </cell>
          <cell r="L4561" t="str">
            <v>CUNDINAMARCA</v>
          </cell>
          <cell r="M4561" t="str">
            <v>MOSQUERA</v>
          </cell>
          <cell r="N4561" t="str">
            <v>0000000  |  0000000</v>
          </cell>
          <cell r="O4561">
            <v>3127813419</v>
          </cell>
          <cell r="P4561" t="str">
            <v>asoambiental17@gmail.com</v>
          </cell>
          <cell r="Q4561" t="str">
            <v>SIN ANIMO DE LUCRO</v>
          </cell>
          <cell r="R4561" t="str">
            <v>ORGANIZACION AUTORIZADA</v>
          </cell>
        </row>
        <row r="4562">
          <cell r="A4562">
            <v>69881</v>
          </cell>
          <cell r="B4562" t="str">
            <v>ASOCIACION DE RECICLADORES DE OFICIO DEL CARIBE</v>
          </cell>
          <cell r="C4562">
            <v>45259</v>
          </cell>
          <cell r="D4562" t="str">
            <v>901748291-6</v>
          </cell>
          <cell r="E4562" t="str">
            <v>OPERATIVA</v>
          </cell>
          <cell r="F4562">
            <v>45048</v>
          </cell>
          <cell r="G4562" t="str">
            <v>ACTUALIZACION</v>
          </cell>
          <cell r="H4562">
            <v>45652</v>
          </cell>
          <cell r="I4562" t="str">
            <v xml:space="preserve">SERGIO ALBERTO LOPEZ </v>
          </cell>
          <cell r="J4562">
            <v>23001</v>
          </cell>
          <cell r="K4562" t="str">
            <v>TRANSVERSAL 19 N 11-92</v>
          </cell>
          <cell r="L4562" t="str">
            <v>CÓRDOBA</v>
          </cell>
          <cell r="M4562" t="str">
            <v>MONTERIA</v>
          </cell>
          <cell r="N4562" t="str">
            <v>0000000  |  0000000</v>
          </cell>
          <cell r="O4562">
            <v>3225746826</v>
          </cell>
          <cell r="P4562" t="str">
            <v>asociacionasoreca@gmail.com</v>
          </cell>
          <cell r="Q4562" t="str">
            <v>SIN ANIMO DE LUCRO</v>
          </cell>
          <cell r="R4562" t="str">
            <v>ORGANIZACION AUTORIZADA</v>
          </cell>
        </row>
        <row r="4563">
          <cell r="A4563">
            <v>69882</v>
          </cell>
          <cell r="B4563" t="str">
            <v>J&amp;J PLANET CORPORATION</v>
          </cell>
          <cell r="C4563">
            <v>45168</v>
          </cell>
          <cell r="D4563" t="str">
            <v>901747880-1</v>
          </cell>
          <cell r="E4563" t="str">
            <v>OPERATIVA</v>
          </cell>
          <cell r="F4563">
            <v>45161</v>
          </cell>
          <cell r="G4563" t="str">
            <v>ACTUALIZACION</v>
          </cell>
          <cell r="H4563">
            <v>45726</v>
          </cell>
          <cell r="I4563" t="str">
            <v>GABRIEL JAIME ECHEVERRI GRISALES</v>
          </cell>
          <cell r="J4563">
            <v>13001</v>
          </cell>
          <cell r="K4563" t="str">
            <v>CRA 67F 5-221 MIRADOR DE LA BAHIA</v>
          </cell>
          <cell r="L4563" t="str">
            <v>BOLÍVAR</v>
          </cell>
          <cell r="M4563" t="str">
            <v>CARTAGENA DE INDIAS</v>
          </cell>
          <cell r="N4563" t="str">
            <v>6555555  |  6555555</v>
          </cell>
          <cell r="O4563">
            <v>3145820153</v>
          </cell>
          <cell r="P4563" t="str">
            <v>jjplanetactg@gmail.com</v>
          </cell>
          <cell r="Q4563" t="str">
            <v>SIN ANIMO DE LUCRO</v>
          </cell>
          <cell r="R4563" t="str">
            <v>ORGANIZACION AUTORIZADA</v>
          </cell>
        </row>
        <row r="4564">
          <cell r="A4564">
            <v>69900</v>
          </cell>
          <cell r="B4564" t="str">
            <v>SERVICIOS PÚBLICOS DE SACHICA S.A.S E.S.P</v>
          </cell>
          <cell r="C4564">
            <v>45442</v>
          </cell>
          <cell r="D4564" t="str">
            <v>901673881-8</v>
          </cell>
          <cell r="E4564" t="str">
            <v>OPERATIVA</v>
          </cell>
          <cell r="F4564">
            <v>45017</v>
          </cell>
          <cell r="G4564" t="str">
            <v>ACTUALIZACION</v>
          </cell>
          <cell r="H4564">
            <v>45727</v>
          </cell>
          <cell r="I4564" t="str">
            <v>SERGIO CABRA SIERRA</v>
          </cell>
          <cell r="J4564">
            <v>15638</v>
          </cell>
          <cell r="K4564" t="str">
            <v>CR4 N341</v>
          </cell>
          <cell r="L4564" t="str">
            <v>BOYACÁ</v>
          </cell>
          <cell r="M4564" t="str">
            <v>SACHICA</v>
          </cell>
          <cell r="N4564" t="str">
            <v>7342149  |  7342149</v>
          </cell>
          <cell r="O4564">
            <v>3125305537</v>
          </cell>
          <cell r="P4564" t="str">
            <v>servisachicasasesp@gmail.com</v>
          </cell>
          <cell r="Q4564" t="str">
            <v>SOCIEDAD POR ACCIONES SIMPLIFICADA</v>
          </cell>
          <cell r="R4564" t="str">
            <v>SOCIEDADES (EMPRESA DE SERVICIOS PUBLICOS)</v>
          </cell>
        </row>
        <row r="4565">
          <cell r="A4565">
            <v>69901</v>
          </cell>
          <cell r="B4565" t="str">
            <v>ASOCIACIÓN DE RECICLADORES LOS PINOS A.R.P.</v>
          </cell>
          <cell r="C4565">
            <v>45217</v>
          </cell>
          <cell r="D4565" t="str">
            <v>901746355-1</v>
          </cell>
          <cell r="E4565" t="str">
            <v>OPERATIVA</v>
          </cell>
          <cell r="F4565">
            <v>45162</v>
          </cell>
          <cell r="G4565" t="str">
            <v>ACTUALIZACION</v>
          </cell>
          <cell r="H4565">
            <v>45590</v>
          </cell>
          <cell r="I4565" t="str">
            <v xml:space="preserve">NILSON ARMANDO SAMACA MORA </v>
          </cell>
          <cell r="J4565">
            <v>25754</v>
          </cell>
          <cell r="K4565" t="str">
            <v>Cr 33 G Este No 38 G 46</v>
          </cell>
          <cell r="L4565" t="str">
            <v>CUNDINAMARCA</v>
          </cell>
          <cell r="M4565" t="str">
            <v>SOACHA</v>
          </cell>
          <cell r="N4565" t="str">
            <v>8000000  |  8000000</v>
          </cell>
          <cell r="O4565">
            <v>3245827222</v>
          </cell>
          <cell r="P4565" t="str">
            <v>asociacion.lospinosarp@gmail.com</v>
          </cell>
          <cell r="Q4565" t="str">
            <v>SIN ANIMO DE LUCRO</v>
          </cell>
          <cell r="R4565" t="str">
            <v>ORGANIZACION AUTORIZADA</v>
          </cell>
        </row>
        <row r="4566">
          <cell r="A4566">
            <v>69919</v>
          </cell>
          <cell r="B4566" t="str">
            <v>ECO RECICLYCLING ESP SAS</v>
          </cell>
          <cell r="C4566">
            <v>45170</v>
          </cell>
          <cell r="D4566" t="str">
            <v>901748540-5</v>
          </cell>
          <cell r="E4566" t="str">
            <v>OPERATIVA</v>
          </cell>
          <cell r="F4566">
            <v>45169</v>
          </cell>
          <cell r="G4566" t="str">
            <v>INSCRIPCION</v>
          </cell>
          <cell r="H4566">
            <v>45198</v>
          </cell>
          <cell r="I4566" t="str">
            <v>JOSE GREGORIO SANTAELLA PEREZ</v>
          </cell>
          <cell r="J4566">
            <v>13001</v>
          </cell>
          <cell r="K4566" t="str">
            <v>calle 32 # 13-98 barrio torices</v>
          </cell>
          <cell r="L4566" t="str">
            <v>BOLÍVAR</v>
          </cell>
          <cell r="M4566" t="str">
            <v>CARTAGENA DE INDIAS</v>
          </cell>
          <cell r="N4566" t="str">
            <v>6666666  |  6666666</v>
          </cell>
          <cell r="O4566">
            <v>3243189494</v>
          </cell>
          <cell r="P4566" t="str">
            <v>ecorecyclingesp@gmail.com</v>
          </cell>
          <cell r="Q4566" t="str">
            <v>SOCIEDAD POR ACCIONES SIMPLIFICADA</v>
          </cell>
          <cell r="R4566" t="str">
            <v>SOCIEDADES (EMPRESA DE SERVICIOS PUBLICOS)</v>
          </cell>
        </row>
        <row r="4567">
          <cell r="A4567">
            <v>69920</v>
          </cell>
          <cell r="B4567" t="str">
            <v>COOPERATIVA AMBIENTAL NARIÑO VERDE E.S.P</v>
          </cell>
          <cell r="C4567">
            <v>45272</v>
          </cell>
          <cell r="D4567" t="str">
            <v>901740138-0</v>
          </cell>
          <cell r="E4567" t="str">
            <v>OPERATIVA</v>
          </cell>
          <cell r="F4567">
            <v>45271</v>
          </cell>
          <cell r="G4567" t="str">
            <v>INSCRIPCION</v>
          </cell>
          <cell r="H4567">
            <v>45288</v>
          </cell>
          <cell r="I4567" t="str">
            <v>MARIBELL GAMBOA CARDONA</v>
          </cell>
          <cell r="J4567">
            <v>52480</v>
          </cell>
          <cell r="K4567" t="str">
            <v>CLL N 2 NO 34-38 CENTRO</v>
          </cell>
          <cell r="L4567" t="str">
            <v>NARIÑO</v>
          </cell>
          <cell r="M4567" t="str">
            <v>NARINO</v>
          </cell>
          <cell r="N4567" t="str">
            <v>7341196  |  7341196</v>
          </cell>
          <cell r="O4567">
            <v>3212125200</v>
          </cell>
          <cell r="P4567" t="str">
            <v>CONAVER123@GMAIL.COM</v>
          </cell>
          <cell r="Q4567" t="str">
            <v>COOPERATIVA</v>
          </cell>
          <cell r="R4567" t="str">
            <v>ORGANIZACION AUTORIZADA</v>
          </cell>
        </row>
        <row r="4568">
          <cell r="A4568">
            <v>69959</v>
          </cell>
          <cell r="B4568" t="str">
            <v>ASOCIACION DE RECICLADORES Y ACCIONES RESPONSABLES  AMBIENTALES</v>
          </cell>
          <cell r="C4568">
            <v>45190</v>
          </cell>
          <cell r="D4568" t="str">
            <v>901747729-5</v>
          </cell>
          <cell r="E4568" t="str">
            <v>OPERATIVA</v>
          </cell>
          <cell r="F4568">
            <v>45170</v>
          </cell>
          <cell r="G4568" t="str">
            <v>ACTUALIZACION</v>
          </cell>
          <cell r="H4568">
            <v>45706</v>
          </cell>
          <cell r="I4568" t="str">
            <v xml:space="preserve">JULIO CESAR  MENA MARTINEZ </v>
          </cell>
          <cell r="J4568">
            <v>8758</v>
          </cell>
          <cell r="K4568" t="str">
            <v>carrera 13 c # 109 d 56</v>
          </cell>
          <cell r="L4568" t="str">
            <v>ATLÁNTICO</v>
          </cell>
          <cell r="M4568" t="str">
            <v>SOLEDAD</v>
          </cell>
          <cell r="N4568" t="str">
            <v>3258855  |  3258855</v>
          </cell>
          <cell r="O4568">
            <v>3133317328</v>
          </cell>
          <cell r="P4568" t="str">
            <v>asoaream@gmail.com</v>
          </cell>
          <cell r="Q4568" t="str">
            <v>SIN ANIMO DE LUCRO</v>
          </cell>
          <cell r="R4568" t="str">
            <v>ORGANIZACION AUTORIZADA</v>
          </cell>
        </row>
        <row r="4569">
          <cell r="A4569">
            <v>69979</v>
          </cell>
          <cell r="B4569" t="str">
            <v>Fundacion de recicladores ambientales de Palomino</v>
          </cell>
          <cell r="C4569">
            <v>45218</v>
          </cell>
          <cell r="D4569" t="str">
            <v>901545578-2</v>
          </cell>
          <cell r="E4569" t="str">
            <v>OPERATIVA</v>
          </cell>
          <cell r="F4569">
            <v>44503</v>
          </cell>
          <cell r="G4569" t="str">
            <v>INSCRIPCION</v>
          </cell>
          <cell r="H4569">
            <v>45250</v>
          </cell>
          <cell r="I4569" t="str">
            <v>STEVEN JOSE BOLANO CONTRERA</v>
          </cell>
          <cell r="J4569">
            <v>44090</v>
          </cell>
          <cell r="K4569" t="str">
            <v>Calle 5 diagonal al IERSAP</v>
          </cell>
          <cell r="L4569" t="str">
            <v>LA GUAJIRA</v>
          </cell>
          <cell r="M4569" t="str">
            <v>DIBULLA</v>
          </cell>
          <cell r="N4569" t="str">
            <v>3135077  |  3018312</v>
          </cell>
          <cell r="O4569">
            <v>3018312667</v>
          </cell>
          <cell r="P4569" t="str">
            <v>Fundarapapalomino@gmail.com</v>
          </cell>
          <cell r="Q4569" t="str">
            <v>SIN ANIMO DE LUCRO</v>
          </cell>
          <cell r="R4569" t="str">
            <v>ORGANIZACION AUTORIZADA</v>
          </cell>
        </row>
        <row r="4570">
          <cell r="A4570">
            <v>70040</v>
          </cell>
          <cell r="B4570" t="str">
            <v>ASOCIACION COLOMBIANA DE GESTORES TRABAJADORES Y RECUPERADORES AMBIENTALES</v>
          </cell>
          <cell r="C4570">
            <v>45187</v>
          </cell>
          <cell r="D4570" t="str">
            <v>901747592-3</v>
          </cell>
          <cell r="E4570" t="str">
            <v>OPERATIVA</v>
          </cell>
          <cell r="F4570">
            <v>45170</v>
          </cell>
          <cell r="G4570" t="str">
            <v>ACTUALIZACION</v>
          </cell>
          <cell r="H4570">
            <v>45218</v>
          </cell>
          <cell r="I4570" t="str">
            <v>JOSE LUIS LAGUNA LONDONO</v>
          </cell>
          <cell r="J4570">
            <v>41524</v>
          </cell>
          <cell r="K4570" t="str">
            <v>FCA LA GRACIA</v>
          </cell>
          <cell r="L4570" t="str">
            <v>HUILA</v>
          </cell>
          <cell r="M4570" t="str">
            <v>PALERMO</v>
          </cell>
          <cell r="N4570" t="str">
            <v>8668380  |  8668380</v>
          </cell>
          <cell r="O4570">
            <v>3136731472</v>
          </cell>
          <cell r="P4570" t="str">
            <v>acogestra@gmail.com</v>
          </cell>
          <cell r="Q4570" t="str">
            <v>SIN ANIMO DE LUCRO</v>
          </cell>
          <cell r="R4570" t="str">
            <v>ORGANIZACION AUTORIZADA</v>
          </cell>
        </row>
        <row r="4571">
          <cell r="A4571">
            <v>70179</v>
          </cell>
          <cell r="B4571" t="str">
            <v>Corporacion Reciclub</v>
          </cell>
          <cell r="C4571">
            <v>45310</v>
          </cell>
          <cell r="D4571" t="str">
            <v>901732332-1</v>
          </cell>
          <cell r="E4571" t="str">
            <v>OPERATIVA</v>
          </cell>
          <cell r="F4571">
            <v>45200</v>
          </cell>
          <cell r="G4571" t="str">
            <v>INSCRIPCION</v>
          </cell>
          <cell r="H4571">
            <v>45337</v>
          </cell>
          <cell r="I4571" t="str">
            <v>SEBASTIAN ZAPATA GIRALDO</v>
          </cell>
          <cell r="J4571">
            <v>17380</v>
          </cell>
          <cell r="K4571" t="str">
            <v>cra 15 # 21  66</v>
          </cell>
          <cell r="L4571" t="str">
            <v>CALDAS</v>
          </cell>
          <cell r="M4571" t="str">
            <v>LA DORADA</v>
          </cell>
          <cell r="N4571" t="str">
            <v>3293098  |  3293098</v>
          </cell>
          <cell r="O4571">
            <v>3135029175</v>
          </cell>
          <cell r="P4571" t="str">
            <v>corporacionreciclub@gmail.com</v>
          </cell>
          <cell r="Q4571" t="str">
            <v>SIN ANIMO DE LUCRO</v>
          </cell>
          <cell r="R4571" t="str">
            <v>ORGANIZACION AUTORIZADA</v>
          </cell>
        </row>
        <row r="4572">
          <cell r="A4572">
            <v>70219</v>
          </cell>
          <cell r="B4572" t="str">
            <v>ASOCIACION DE RECICLADORES MUNDO ECOVERDE</v>
          </cell>
          <cell r="C4572">
            <v>45252</v>
          </cell>
          <cell r="D4572" t="str">
            <v>901749583-6</v>
          </cell>
          <cell r="E4572" t="str">
            <v>OPERATIVA</v>
          </cell>
          <cell r="F4572">
            <v>45141</v>
          </cell>
          <cell r="G4572" t="str">
            <v>ACTUALIZACION</v>
          </cell>
          <cell r="H4572">
            <v>45558</v>
          </cell>
          <cell r="I4572" t="str">
            <v>ARMANDO MOLINA LOPEZ</v>
          </cell>
          <cell r="J4572">
            <v>5088</v>
          </cell>
          <cell r="K4572" t="str">
            <v>Carrera 48 # 53 - 21</v>
          </cell>
          <cell r="L4572" t="str">
            <v>ANTIOQUIA</v>
          </cell>
          <cell r="M4572" t="str">
            <v>BELLO</v>
          </cell>
          <cell r="N4572" t="str">
            <v>6039042  |  6039042</v>
          </cell>
          <cell r="O4572">
            <v>3004529911</v>
          </cell>
          <cell r="P4572" t="str">
            <v>asomundoverde@hotmail.com</v>
          </cell>
          <cell r="Q4572" t="str">
            <v>SIN ANIMO DE LUCRO</v>
          </cell>
          <cell r="R4572" t="str">
            <v>ORGANIZACION AUTORIZADA</v>
          </cell>
        </row>
        <row r="4573">
          <cell r="A4573">
            <v>70240</v>
          </cell>
          <cell r="B4573" t="str">
            <v>CORPORACION RECICALDORA BIOCOSTA</v>
          </cell>
          <cell r="C4573">
            <v>45247</v>
          </cell>
          <cell r="D4573" t="str">
            <v>901756725-4</v>
          </cell>
          <cell r="E4573" t="str">
            <v>OPERATIVA</v>
          </cell>
          <cell r="F4573">
            <v>45194</v>
          </cell>
          <cell r="G4573" t="str">
            <v>ACTUALIZACION</v>
          </cell>
          <cell r="H4573">
            <v>45723</v>
          </cell>
          <cell r="I4573" t="str">
            <v>JHONATAN  MARTINEZ  LAURENS</v>
          </cell>
          <cell r="J4573">
            <v>8001</v>
          </cell>
          <cell r="K4573" t="str">
            <v>Carrera 38 # 115- 01 Bodega</v>
          </cell>
          <cell r="L4573" t="str">
            <v>ATLÁNTICO</v>
          </cell>
          <cell r="M4573" t="str">
            <v>BARRANQUILLA</v>
          </cell>
          <cell r="N4573" t="str">
            <v>0000000  |  0000000</v>
          </cell>
          <cell r="O4573">
            <v>3005215860</v>
          </cell>
          <cell r="P4573" t="str">
            <v>corpbiocosta@gmail.com</v>
          </cell>
          <cell r="Q4573" t="str">
            <v>CORPORACION</v>
          </cell>
          <cell r="R4573" t="str">
            <v>ORGANIZACION AUTORIZADA</v>
          </cell>
        </row>
        <row r="4574">
          <cell r="A4574">
            <v>70260</v>
          </cell>
          <cell r="B4574" t="str">
            <v>FUNDACION GIRARDOT REUTILIZA RECICLA</v>
          </cell>
          <cell r="C4574">
            <v>45224</v>
          </cell>
          <cell r="D4574" t="str">
            <v>901755115-7</v>
          </cell>
          <cell r="E4574" t="str">
            <v>OPERATIVA</v>
          </cell>
          <cell r="F4574">
            <v>45163</v>
          </cell>
          <cell r="G4574" t="str">
            <v>ACTUALIZACION</v>
          </cell>
          <cell r="H4574">
            <v>45707</v>
          </cell>
          <cell r="I4574" t="str">
            <v xml:space="preserve">HENRY BLASQUEZ </v>
          </cell>
          <cell r="J4574">
            <v>73275</v>
          </cell>
          <cell r="K4574" t="str">
            <v>CARRERA 7 10 22</v>
          </cell>
          <cell r="L4574" t="str">
            <v>TOLIMA</v>
          </cell>
          <cell r="M4574" t="str">
            <v>FLANDES</v>
          </cell>
          <cell r="N4574" t="str">
            <v>0000000  |  0000000</v>
          </cell>
          <cell r="O4574">
            <v>3213109303</v>
          </cell>
          <cell r="P4574" t="str">
            <v>girardotsepararecicla@gmail.com</v>
          </cell>
          <cell r="Q4574" t="str">
            <v>SIN ANIMO DE LUCRO</v>
          </cell>
          <cell r="R4574" t="str">
            <v>ORGANIZACION AUTORIZADA</v>
          </cell>
        </row>
        <row r="4575">
          <cell r="A4575">
            <v>70261</v>
          </cell>
          <cell r="B4575" t="str">
            <v>FUNDACION RECICLADORES LOS PAISAS</v>
          </cell>
          <cell r="C4575">
            <v>45218</v>
          </cell>
          <cell r="D4575" t="str">
            <v>901753265-4</v>
          </cell>
          <cell r="E4575" t="str">
            <v>OPERATIVA</v>
          </cell>
          <cell r="F4575">
            <v>45181</v>
          </cell>
          <cell r="G4575" t="str">
            <v>ACTUALIZACION</v>
          </cell>
          <cell r="H4575">
            <v>45712</v>
          </cell>
          <cell r="I4575" t="str">
            <v>MARICELA PEREZ AGUDELO</v>
          </cell>
          <cell r="J4575">
            <v>25754</v>
          </cell>
          <cell r="K4575" t="str">
            <v>CRA 15 G BIS 16-71 SUR</v>
          </cell>
          <cell r="L4575" t="str">
            <v>CUNDINAMARCA</v>
          </cell>
          <cell r="M4575" t="str">
            <v>SOACHA</v>
          </cell>
          <cell r="N4575" t="str">
            <v>0000000  |  0000000</v>
          </cell>
          <cell r="O4575">
            <v>3204757941</v>
          </cell>
          <cell r="P4575" t="str">
            <v>fundacionlospaisas@gmail.com</v>
          </cell>
          <cell r="Q4575" t="str">
            <v>SIN ANIMO DE LUCRO</v>
          </cell>
          <cell r="R4575" t="str">
            <v>ORGANIZACION AUTORIZADA</v>
          </cell>
        </row>
        <row r="4576">
          <cell r="A4576">
            <v>70300</v>
          </cell>
          <cell r="B4576" t="str">
            <v>ALIANZA ECOLOGICA DE RECUPERADORES</v>
          </cell>
          <cell r="C4576">
            <v>45320</v>
          </cell>
          <cell r="D4576" t="str">
            <v>901757920-9</v>
          </cell>
          <cell r="E4576" t="str">
            <v>OPERATIVA</v>
          </cell>
          <cell r="F4576">
            <v>45196</v>
          </cell>
          <cell r="G4576" t="str">
            <v>INSCRIPCION</v>
          </cell>
          <cell r="H4576">
            <v>45397</v>
          </cell>
          <cell r="I4576" t="str">
            <v>JULY MILENA VELANDIA GARZON</v>
          </cell>
          <cell r="J4576">
            <v>11001</v>
          </cell>
          <cell r="K4576" t="str">
            <v>Carrera 28A # 71 - 35 Bodega 1 AER</v>
          </cell>
          <cell r="L4576" t="str">
            <v>BOGOTÁ, D.C.</v>
          </cell>
          <cell r="M4576" t="str">
            <v>BOGOTA, D.C.</v>
          </cell>
          <cell r="N4576" t="str">
            <v>3133919  |  9257414</v>
          </cell>
          <cell r="O4576">
            <v>3123545386</v>
          </cell>
          <cell r="P4576" t="str">
            <v>asociacionaer@gmail.com</v>
          </cell>
          <cell r="Q4576" t="str">
            <v>SIN ANIMO DE LUCRO</v>
          </cell>
          <cell r="R4576" t="str">
            <v>ORGANIZACION AUTORIZADA</v>
          </cell>
        </row>
        <row r="4577">
          <cell r="A4577">
            <v>70319</v>
          </cell>
          <cell r="B4577" t="str">
            <v xml:space="preserve">asociacion de recicladoras incluyentes </v>
          </cell>
          <cell r="C4577">
            <v>45233</v>
          </cell>
          <cell r="D4577" t="str">
            <v>901744151-5</v>
          </cell>
          <cell r="E4577" t="str">
            <v>OPERATIVA</v>
          </cell>
          <cell r="F4577">
            <v>45153</v>
          </cell>
          <cell r="G4577" t="str">
            <v>INSCRIPCION</v>
          </cell>
          <cell r="H4577">
            <v>45254</v>
          </cell>
          <cell r="I4577" t="str">
            <v>NINI YOHANNA BOHORQUEZ GALVIS</v>
          </cell>
          <cell r="J4577">
            <v>54001</v>
          </cell>
          <cell r="K4577" t="str">
            <v>calle 8 17N-56 brisas del paraiso</v>
          </cell>
          <cell r="L4577" t="str">
            <v>NORTE DE SANTANDER</v>
          </cell>
          <cell r="M4577" t="str">
            <v>CUCUTA</v>
          </cell>
          <cell r="N4577" t="str">
            <v>5726463  |  5726463</v>
          </cell>
          <cell r="O4577">
            <v>3235778742</v>
          </cell>
          <cell r="P4577" t="str">
            <v>asorein925@gmail.com</v>
          </cell>
          <cell r="Q4577" t="str">
            <v>SIN ANIMO DE LUCRO</v>
          </cell>
          <cell r="R4577" t="str">
            <v>ORGANIZACION AUTORIZADA</v>
          </cell>
        </row>
        <row r="4578">
          <cell r="A4578">
            <v>70339</v>
          </cell>
          <cell r="B4578" t="str">
            <v>ASOCIACION DE RECICLADORES EQUILIBRIO AMBIENTAL</v>
          </cell>
          <cell r="C4578">
            <v>45230</v>
          </cell>
          <cell r="D4578" t="str">
            <v>901747674-9</v>
          </cell>
          <cell r="E4578" t="str">
            <v>OPERATIVA</v>
          </cell>
          <cell r="F4578">
            <v>45167</v>
          </cell>
          <cell r="G4578" t="str">
            <v>ACTUALIZACION</v>
          </cell>
          <cell r="H4578">
            <v>45642</v>
          </cell>
          <cell r="I4578" t="str">
            <v>NELSON FERNEY REYES CAVIEDES</v>
          </cell>
          <cell r="J4578">
            <v>11001</v>
          </cell>
          <cell r="K4578" t="str">
            <v>Transversal 81f # 34a-25 sur</v>
          </cell>
          <cell r="L4578" t="str">
            <v>BOGOTÁ, D.C.</v>
          </cell>
          <cell r="M4578" t="str">
            <v>BOGOTA, D.C.</v>
          </cell>
          <cell r="N4578" t="str">
            <v>3160564  |  3160564</v>
          </cell>
          <cell r="O4578">
            <v>3160564748</v>
          </cell>
          <cell r="P4578" t="str">
            <v>asoequilibrioambiental@gmail.com</v>
          </cell>
          <cell r="Q4578" t="str">
            <v>SIN ANIMO DE LUCRO</v>
          </cell>
          <cell r="R4578" t="str">
            <v>ORGANIZACION AUTORIZADA</v>
          </cell>
        </row>
        <row r="4579">
          <cell r="A4579">
            <v>70363</v>
          </cell>
          <cell r="B4579" t="str">
            <v>ASOCIACION NACIONAL DE RECICLADORES NEOAMBIENTAL</v>
          </cell>
          <cell r="C4579">
            <v>45209</v>
          </cell>
          <cell r="D4579" t="str">
            <v>901759955-5</v>
          </cell>
          <cell r="E4579" t="str">
            <v>OPERATIVA</v>
          </cell>
          <cell r="F4579">
            <v>45177</v>
          </cell>
          <cell r="G4579" t="str">
            <v>ACTUALIZACION</v>
          </cell>
          <cell r="H4579">
            <v>45706</v>
          </cell>
          <cell r="I4579" t="str">
            <v>EDISSON SANCHEZ DAZA</v>
          </cell>
          <cell r="J4579">
            <v>11001</v>
          </cell>
          <cell r="K4579" t="str">
            <v>Cr 80 G No. 43 80 Sur</v>
          </cell>
          <cell r="L4579" t="str">
            <v>BOGOTÁ, D.C.</v>
          </cell>
          <cell r="M4579" t="str">
            <v>BOGOTA, D.C.</v>
          </cell>
          <cell r="N4579" t="str">
            <v>0000000  |  0000000</v>
          </cell>
          <cell r="O4579">
            <v>3011015560</v>
          </cell>
          <cell r="P4579" t="str">
            <v>NACIONALDERECICLADORES@GMAIL.COM</v>
          </cell>
          <cell r="Q4579" t="str">
            <v>SIN ANIMO DE LUCRO</v>
          </cell>
          <cell r="R4579" t="str">
            <v>ORGANIZACION AUTORIZADA</v>
          </cell>
        </row>
        <row r="4580">
          <cell r="A4580">
            <v>150022</v>
          </cell>
          <cell r="B4580" t="str">
            <v>ASOCIACION DE USUARIOS DEL ACUEDUCTO RURAL EL ACHOTE MARTINICA PARTE BAJA</v>
          </cell>
          <cell r="C4580">
            <v>45452</v>
          </cell>
          <cell r="D4580" t="str">
            <v>900010793-1</v>
          </cell>
          <cell r="E4580" t="str">
            <v>OPERATIVA</v>
          </cell>
          <cell r="F4580">
            <v>44927</v>
          </cell>
          <cell r="G4580" t="str">
            <v>ACTUALIZACION</v>
          </cell>
          <cell r="H4580">
            <v>45695</v>
          </cell>
          <cell r="I4580" t="str">
            <v>LUZ MARINA QUIJANO ALARCON</v>
          </cell>
          <cell r="J4580">
            <v>73001</v>
          </cell>
          <cell r="K4580" t="str">
            <v>VEREDA MARTINICA PARTE BAJA SECTOR ACHOTE</v>
          </cell>
          <cell r="L4580" t="str">
            <v>TOLIMA</v>
          </cell>
          <cell r="M4580" t="str">
            <v>IBAGUE</v>
          </cell>
          <cell r="N4580" t="str">
            <v>0000000  |  0000000</v>
          </cell>
          <cell r="O4580">
            <v>3214626377</v>
          </cell>
          <cell r="P4580" t="str">
            <v>luzmarinaquijano1906@gmail.com</v>
          </cell>
          <cell r="Q4580" t="str">
            <v>ASOCIACION DE USUARIOS</v>
          </cell>
          <cell r="R4580" t="str">
            <v>ORGANIZACION AUTORIZADA</v>
          </cell>
        </row>
        <row r="4581">
          <cell r="A4581">
            <v>150042</v>
          </cell>
          <cell r="B4581" t="str">
            <v>ASOCIACION DE RECICLADORES HEROES AMBIENTALES ESP</v>
          </cell>
          <cell r="C4581">
            <v>45421</v>
          </cell>
          <cell r="D4581" t="str">
            <v>901750968-1</v>
          </cell>
          <cell r="E4581" t="str">
            <v>OPERATIVA</v>
          </cell>
          <cell r="F4581">
            <v>45176</v>
          </cell>
          <cell r="G4581" t="str">
            <v>ACTUALIZACION</v>
          </cell>
          <cell r="H4581">
            <v>45722</v>
          </cell>
          <cell r="I4581" t="str">
            <v>JULIETH TATIANA BAUTISTA TINOCO</v>
          </cell>
          <cell r="J4581">
            <v>11001</v>
          </cell>
          <cell r="K4581" t="str">
            <v>carrera 152 a Nº 139-30</v>
          </cell>
          <cell r="L4581" t="str">
            <v>BOGOTÁ, D.C.</v>
          </cell>
          <cell r="M4581" t="str">
            <v>BOGOTA, D.C.</v>
          </cell>
          <cell r="N4581" t="str">
            <v>1111111  |  1111111</v>
          </cell>
          <cell r="O4581">
            <v>3209236312</v>
          </cell>
          <cell r="P4581" t="str">
            <v>heroesambientalesespbta@gmail.com</v>
          </cell>
          <cell r="Q4581" t="str">
            <v>SIN ANIMO DE LUCRO</v>
          </cell>
          <cell r="R4581" t="str">
            <v>ORGANIZACION AUTORIZADA</v>
          </cell>
        </row>
        <row r="4582">
          <cell r="A4582">
            <v>150043</v>
          </cell>
          <cell r="B4582" t="str">
            <v>asociación de colaboradores ciudad jardin</v>
          </cell>
          <cell r="C4582">
            <v>45287</v>
          </cell>
          <cell r="D4582" t="str">
            <v>901757410-4</v>
          </cell>
          <cell r="E4582" t="str">
            <v>OPERATIVA</v>
          </cell>
          <cell r="F4582">
            <v>45201</v>
          </cell>
          <cell r="G4582" t="str">
            <v>ACTUALIZACION</v>
          </cell>
          <cell r="H4582">
            <v>45525</v>
          </cell>
          <cell r="I4582" t="str">
            <v>DANNA LIZETH NINO FONSECA</v>
          </cell>
          <cell r="J4582">
            <v>25290</v>
          </cell>
          <cell r="K4582" t="str">
            <v xml:space="preserve">carrera 10 n° 6 40 </v>
          </cell>
          <cell r="L4582" t="str">
            <v>CUNDINAMARCA</v>
          </cell>
          <cell r="M4582" t="str">
            <v>FUSAGASUGA</v>
          </cell>
          <cell r="N4582" t="str">
            <v>8721456  |  1234567</v>
          </cell>
          <cell r="O4582">
            <v>3123371316</v>
          </cell>
          <cell r="P4582" t="str">
            <v>asdecocj@gmail.com</v>
          </cell>
          <cell r="Q4582" t="str">
            <v>SIN ANIMO DE LUCRO</v>
          </cell>
          <cell r="R4582" t="str">
            <v>ORGANIZACION AUTORIZADA</v>
          </cell>
        </row>
        <row r="4583">
          <cell r="A4583">
            <v>150063</v>
          </cell>
          <cell r="B4583" t="str">
            <v>RECICLAJE Y CUIDADO AMBIENTAL PROGRESIVO</v>
          </cell>
          <cell r="C4583">
            <v>45210</v>
          </cell>
          <cell r="D4583" t="str">
            <v>901762512-7</v>
          </cell>
          <cell r="E4583" t="str">
            <v>OPERATIVA</v>
          </cell>
          <cell r="F4583">
            <v>45203</v>
          </cell>
          <cell r="G4583" t="str">
            <v>ACTUALIZACION</v>
          </cell>
          <cell r="H4583">
            <v>45517</v>
          </cell>
          <cell r="I4583" t="str">
            <v xml:space="preserve">YOLANDA MEJIA </v>
          </cell>
          <cell r="J4583">
            <v>50001</v>
          </cell>
          <cell r="K4583" t="str">
            <v>RA 15 B 23 A 14</v>
          </cell>
          <cell r="L4583" t="str">
            <v>META</v>
          </cell>
          <cell r="M4583" t="str">
            <v>VILLAVICENCIO</v>
          </cell>
          <cell r="N4583" t="str">
            <v>3163418  |  3163418</v>
          </cell>
          <cell r="O4583">
            <v>3163418554</v>
          </cell>
          <cell r="P4583" t="str">
            <v>recaproe.s.p@gmail.com</v>
          </cell>
          <cell r="Q4583" t="str">
            <v>EMPRESA ASOCIATIVA DE TRABAJO</v>
          </cell>
          <cell r="R4583" t="str">
            <v>ORGANIZACION AUTORIZADA</v>
          </cell>
        </row>
        <row r="4584">
          <cell r="A4584">
            <v>150082</v>
          </cell>
          <cell r="B4584" t="str">
            <v>COOPERATIVA MULTIACTIVA COMERCIALIZADORA DE METALES PARA EL AMBIENTE</v>
          </cell>
          <cell r="C4584">
            <v>45371</v>
          </cell>
          <cell r="D4584" t="str">
            <v>900783900-8</v>
          </cell>
          <cell r="E4584" t="str">
            <v>OPERATIVA</v>
          </cell>
          <cell r="F4584">
            <v>41935</v>
          </cell>
          <cell r="G4584" t="str">
            <v>ACTUALIZACION</v>
          </cell>
          <cell r="H4584">
            <v>45720</v>
          </cell>
          <cell r="I4584" t="str">
            <v>CARLOS ARMANDO SAYAGO ALZAMORA</v>
          </cell>
          <cell r="J4584">
            <v>54001</v>
          </cell>
          <cell r="K4584" t="str">
            <v>av 4a 7n 172 zona industrial</v>
          </cell>
          <cell r="L4584" t="str">
            <v>NORTE DE SANTANDER</v>
          </cell>
          <cell r="M4584" t="str">
            <v>CUCUTA</v>
          </cell>
          <cell r="N4584" t="str">
            <v>5758733  |  5758733</v>
          </cell>
          <cell r="O4584">
            <v>3153380044</v>
          </cell>
          <cell r="P4584" t="str">
            <v>coometal@hotmail.com</v>
          </cell>
          <cell r="Q4584" t="str">
            <v>COOPERATIVA</v>
          </cell>
          <cell r="R4584" t="str">
            <v>ORGANIZACION AUTORIZADA</v>
          </cell>
        </row>
        <row r="4585">
          <cell r="A4585">
            <v>150083</v>
          </cell>
          <cell r="B4585" t="str">
            <v>ASOCIACION DE MUJERES SEMBRADORAS DE VIDA</v>
          </cell>
          <cell r="C4585">
            <v>45401</v>
          </cell>
          <cell r="D4585" t="str">
            <v>901088737-6</v>
          </cell>
          <cell r="E4585" t="str">
            <v>OPERATIVA</v>
          </cell>
          <cell r="F4585">
            <v>42893</v>
          </cell>
          <cell r="G4585" t="str">
            <v>INSCRIPCION</v>
          </cell>
          <cell r="H4585">
            <v>45412</v>
          </cell>
          <cell r="I4585" t="str">
            <v>EMMA JOHANA DIAZ CHAPARRO</v>
          </cell>
          <cell r="J4585">
            <v>73678</v>
          </cell>
          <cell r="K4585" t="str">
            <v>vía a San Luis centro comunitario El Piñal</v>
          </cell>
          <cell r="L4585" t="str">
            <v>TOLIMA</v>
          </cell>
          <cell r="M4585" t="str">
            <v>SAN LUIS</v>
          </cell>
          <cell r="N4585" t="str">
            <v>3134462  |  3134462</v>
          </cell>
          <cell r="O4585">
            <v>3134462741</v>
          </cell>
          <cell r="P4585" t="str">
            <v>sembradorasdevida2017@gmail.com</v>
          </cell>
          <cell r="Q4585" t="str">
            <v>SIN ANIMO DE LUCRO</v>
          </cell>
          <cell r="R4585" t="str">
            <v>ORGANIZACION AUTORIZADA</v>
          </cell>
        </row>
        <row r="4586">
          <cell r="A4586">
            <v>150084</v>
          </cell>
          <cell r="B4586" t="str">
            <v>ASOCIACION DE RECICLADORES EMPRENDEDORES AMBIENTALES</v>
          </cell>
          <cell r="C4586">
            <v>45227</v>
          </cell>
          <cell r="D4586" t="str">
            <v>901763327-5</v>
          </cell>
          <cell r="E4586" t="str">
            <v>OPERATIVA</v>
          </cell>
          <cell r="F4586">
            <v>45212</v>
          </cell>
          <cell r="G4586" t="str">
            <v>ACTUALIZACION</v>
          </cell>
          <cell r="H4586">
            <v>45699</v>
          </cell>
          <cell r="I4586" t="str">
            <v>DANIEL ORLANDO BARINAS DIAZ</v>
          </cell>
          <cell r="J4586">
            <v>25754</v>
          </cell>
          <cell r="K4586" t="str">
            <v>Calle 37 sur # 16-19</v>
          </cell>
          <cell r="L4586" t="str">
            <v>CUNDINAMARCA</v>
          </cell>
          <cell r="M4586" t="str">
            <v>SOACHA</v>
          </cell>
          <cell r="N4586" t="str">
            <v>0000000  |  0000000</v>
          </cell>
          <cell r="O4586">
            <v>3178279880</v>
          </cell>
          <cell r="P4586" t="str">
            <v>asoream07@gmail.com</v>
          </cell>
          <cell r="Q4586" t="str">
            <v>SIN ANIMO DE LUCRO</v>
          </cell>
          <cell r="R4586" t="str">
            <v>ORGANIZACION AUTORIZADA</v>
          </cell>
        </row>
        <row r="4587">
          <cell r="A4587">
            <v>150102</v>
          </cell>
          <cell r="B4587" t="str">
            <v>FUNDACION SOCIAL Y AMBIENTAL PARA RECICLADORES DE OFICIO</v>
          </cell>
          <cell r="C4587">
            <v>45275</v>
          </cell>
          <cell r="D4587" t="str">
            <v>901761093-8</v>
          </cell>
          <cell r="E4587" t="str">
            <v>OPERATIVA</v>
          </cell>
          <cell r="F4587">
            <v>45211</v>
          </cell>
          <cell r="G4587" t="str">
            <v>ACTUALIZACION</v>
          </cell>
          <cell r="H4587">
            <v>45341</v>
          </cell>
          <cell r="I4587" t="str">
            <v>DIONISIO PARADA POSADA</v>
          </cell>
          <cell r="J4587">
            <v>54001</v>
          </cell>
          <cell r="K4587" t="str">
            <v>AVENIDA 6 #8N-57 ZONA INDUSTRIAL</v>
          </cell>
          <cell r="L4587" t="str">
            <v>NORTE DE SANTANDER</v>
          </cell>
          <cell r="M4587" t="str">
            <v>CUCUTA</v>
          </cell>
          <cell r="N4587" t="str">
            <v>7548896  |  7548896</v>
          </cell>
          <cell r="O4587">
            <v>3243726344</v>
          </cell>
          <cell r="P4587" t="str">
            <v>fusaro.admi@gmail.com</v>
          </cell>
          <cell r="Q4587" t="str">
            <v>SIN ANIMO DE LUCRO</v>
          </cell>
          <cell r="R4587" t="str">
            <v>ORGANIZACION AUTORIZADA</v>
          </cell>
        </row>
        <row r="4588">
          <cell r="A4588">
            <v>150122</v>
          </cell>
          <cell r="B4588" t="str">
            <v>VEOLIA AGUAS DE COROZAL SAS E.S.P</v>
          </cell>
          <cell r="C4588">
            <v>45271</v>
          </cell>
          <cell r="D4588" t="str">
            <v>901739274-2</v>
          </cell>
          <cell r="E4588" t="str">
            <v>OPERATIVA</v>
          </cell>
          <cell r="F4588">
            <v>45210</v>
          </cell>
          <cell r="G4588" t="str">
            <v>ACTUALIZACION</v>
          </cell>
          <cell r="H4588">
            <v>45686</v>
          </cell>
          <cell r="I4588" t="str">
            <v>FABIO ERNESTO ARAQUE DE AVILA</v>
          </cell>
          <cell r="J4588">
            <v>70001</v>
          </cell>
          <cell r="K4588" t="str">
            <v>KM 1 ESTACIÓN DE REBOMBEO</v>
          </cell>
          <cell r="L4588" t="str">
            <v>SUCRE</v>
          </cell>
          <cell r="M4588" t="str">
            <v>SINCELEJO</v>
          </cell>
          <cell r="N4588" t="str">
            <v>0000000  |  0000000</v>
          </cell>
          <cell r="O4588">
            <v>3186127194</v>
          </cell>
          <cell r="P4588" t="str">
            <v>co.informacioncorozal@veolia.com</v>
          </cell>
          <cell r="Q4588" t="str">
            <v>SOCIEDAD POR ACCIONES SIMPLIFICADA</v>
          </cell>
          <cell r="R4588" t="str">
            <v>SOCIEDADES (EMPRESA DE SERVICIOS PUBLICOS)</v>
          </cell>
        </row>
        <row r="4589">
          <cell r="A4589">
            <v>150123</v>
          </cell>
          <cell r="B4589" t="str">
            <v>ASOBIOAMBIENTAL C.C. ESP</v>
          </cell>
          <cell r="C4589">
            <v>45334</v>
          </cell>
          <cell r="D4589" t="str">
            <v>901764547-3</v>
          </cell>
          <cell r="E4589" t="str">
            <v>OPERATIVA</v>
          </cell>
          <cell r="F4589">
            <v>45217</v>
          </cell>
          <cell r="G4589" t="str">
            <v>ACTUALIZACION</v>
          </cell>
          <cell r="H4589">
            <v>45716</v>
          </cell>
          <cell r="I4589" t="str">
            <v>CESAR AUGUSTO GIL PACHON</v>
          </cell>
          <cell r="J4589">
            <v>11001</v>
          </cell>
          <cell r="K4589" t="str">
            <v>CALLE 38 SUR # 98-05</v>
          </cell>
          <cell r="L4589" t="str">
            <v>BOGOTÁ, D.C.</v>
          </cell>
          <cell r="M4589" t="str">
            <v>BOGOTA, D.C.</v>
          </cell>
          <cell r="N4589" t="str">
            <v>3107515  |  3107515</v>
          </cell>
          <cell r="O4589">
            <v>3132238186</v>
          </cell>
          <cell r="P4589" t="str">
            <v>ASOBIOAMBIENTALESPCC@GMAIL.COM</v>
          </cell>
          <cell r="Q4589" t="str">
            <v>SIN ANIMO DE LUCRO</v>
          </cell>
          <cell r="R4589" t="str">
            <v>ORGANIZACION AUTORIZADA</v>
          </cell>
        </row>
        <row r="4590">
          <cell r="A4590">
            <v>150162</v>
          </cell>
          <cell r="B4590" t="str">
            <v>ASOCIACION DE RECICLADORES YO SOY EL CAMBIO</v>
          </cell>
          <cell r="C4590">
            <v>45390</v>
          </cell>
          <cell r="D4590" t="str">
            <v>901753345-5</v>
          </cell>
          <cell r="E4590" t="str">
            <v>OPERATIVA</v>
          </cell>
          <cell r="F4590">
            <v>45177</v>
          </cell>
          <cell r="G4590" t="str">
            <v>ACTUALIZACION</v>
          </cell>
          <cell r="H4590">
            <v>45731</v>
          </cell>
          <cell r="I4590" t="str">
            <v>LINDA MARIA ANGULO PUELLO</v>
          </cell>
          <cell r="J4590">
            <v>13001</v>
          </cell>
          <cell r="K4590" t="str">
            <v>pozon mz 142 lote 25 sector san nicolas</v>
          </cell>
          <cell r="L4590" t="str">
            <v>BOLÍVAR</v>
          </cell>
          <cell r="M4590" t="str">
            <v>CARTAGENA DE INDIAS</v>
          </cell>
          <cell r="N4590" t="str">
            <v>3004489  |  3054067</v>
          </cell>
          <cell r="O4590">
            <v>3004489832</v>
          </cell>
          <cell r="P4590" t="str">
            <v>yosoyelcambio2023@gmail.com</v>
          </cell>
          <cell r="Q4590" t="str">
            <v>SIN ANIMO DE LUCRO</v>
          </cell>
          <cell r="R4590" t="str">
            <v>ORGANIZACION AUTORIZADA</v>
          </cell>
        </row>
        <row r="4591">
          <cell r="A4591">
            <v>150163</v>
          </cell>
          <cell r="B4591" t="str">
            <v>ASOCIACION DE RECUPERADORES AMBIENTALES LA CORDILLERA</v>
          </cell>
          <cell r="C4591">
            <v>45222</v>
          </cell>
          <cell r="D4591" t="str">
            <v>901764070-2</v>
          </cell>
          <cell r="E4591" t="str">
            <v>OPERATIVA</v>
          </cell>
          <cell r="F4591">
            <v>45216</v>
          </cell>
          <cell r="G4591" t="str">
            <v>ACTUALIZACION</v>
          </cell>
          <cell r="H4591">
            <v>45664</v>
          </cell>
          <cell r="I4591" t="str">
            <v>JHON JAIRO MORALES MARTINEZ</v>
          </cell>
          <cell r="J4591">
            <v>11001</v>
          </cell>
          <cell r="K4591" t="str">
            <v>Carrera 87k # 57J - 67 sur</v>
          </cell>
          <cell r="L4591" t="str">
            <v>BOGOTÁ, D.C.</v>
          </cell>
          <cell r="M4591" t="str">
            <v>BOGOTA, D.C.</v>
          </cell>
          <cell r="N4591" t="str">
            <v>3247990  |  4881866</v>
          </cell>
          <cell r="O4591">
            <v>3114881866</v>
          </cell>
          <cell r="P4591" t="str">
            <v>recuperadorescordillera@gmail.com</v>
          </cell>
          <cell r="Q4591" t="str">
            <v>SIN ANIMO DE LUCRO</v>
          </cell>
          <cell r="R4591" t="str">
            <v>ORGANIZACION AUTORIZADA</v>
          </cell>
        </row>
        <row r="4592">
          <cell r="A4592">
            <v>150182</v>
          </cell>
          <cell r="B4592" t="str">
            <v>COOPERATIVA MULTIACTIVA AMBIENTAL Y SOSTENIBLE C MAS</v>
          </cell>
          <cell r="C4592">
            <v>45272</v>
          </cell>
          <cell r="D4592" t="str">
            <v>901760901-1</v>
          </cell>
          <cell r="E4592" t="str">
            <v>OPERATIVA</v>
          </cell>
          <cell r="F4592">
            <v>45219</v>
          </cell>
          <cell r="G4592" t="str">
            <v>ACTUALIZACION</v>
          </cell>
          <cell r="H4592">
            <v>45741</v>
          </cell>
          <cell r="I4592" t="str">
            <v>CHRISTIAN DAVID RODRIGUEZ MONTANO</v>
          </cell>
          <cell r="J4592">
            <v>25899</v>
          </cell>
          <cell r="K4592" t="str">
            <v>CALLE 8 # 33-03</v>
          </cell>
          <cell r="L4592" t="str">
            <v>CUNDINAMARCA</v>
          </cell>
          <cell r="M4592" t="str">
            <v>ZIPAQUIRA</v>
          </cell>
          <cell r="N4592" t="str">
            <v>0000000  |  0000000</v>
          </cell>
          <cell r="O4592">
            <v>3195489141</v>
          </cell>
          <cell r="P4592" t="str">
            <v>C.MASAMBIENTAL@GMAIL.COM</v>
          </cell>
          <cell r="Q4592" t="str">
            <v>COOPERATIVA</v>
          </cell>
          <cell r="R4592" t="str">
            <v>ORGANIZACION AUTORIZADA</v>
          </cell>
        </row>
        <row r="4593">
          <cell r="A4593">
            <v>150203</v>
          </cell>
          <cell r="B4593" t="str">
            <v>ASOCIACION DE USUARIOS ACUEDUCTO PATILLAL</v>
          </cell>
          <cell r="C4593">
            <v>45244</v>
          </cell>
          <cell r="D4593" t="str">
            <v>900901964-6</v>
          </cell>
          <cell r="E4593" t="str">
            <v>OPERATIVA</v>
          </cell>
          <cell r="F4593">
            <v>45222</v>
          </cell>
          <cell r="G4593" t="str">
            <v>INSCRIPCION</v>
          </cell>
          <cell r="H4593">
            <v>45253</v>
          </cell>
          <cell r="I4593" t="str">
            <v>ANDRES  FELIPE MAESTRE ONATE</v>
          </cell>
          <cell r="J4593">
            <v>20001</v>
          </cell>
          <cell r="K4593" t="str">
            <v>CL 3A 5 26 PATILLAL</v>
          </cell>
          <cell r="L4593" t="str">
            <v>CESAR</v>
          </cell>
          <cell r="M4593" t="str">
            <v>VALLEDUPAR</v>
          </cell>
          <cell r="N4593" t="str">
            <v>5555555  |  5555555</v>
          </cell>
          <cell r="O4593">
            <v>3143897133</v>
          </cell>
          <cell r="P4593" t="str">
            <v>asduapal23@gmail.com</v>
          </cell>
          <cell r="Q4593" t="str">
            <v>ASOCIACION DE USUARIOS</v>
          </cell>
          <cell r="R4593" t="str">
            <v>ORGANIZACION AUTORIZADA</v>
          </cell>
        </row>
        <row r="4594">
          <cell r="A4594">
            <v>150242</v>
          </cell>
          <cell r="B4594" t="str">
            <v>ASOCIACION REGSINIFICAR</v>
          </cell>
          <cell r="C4594">
            <v>45239</v>
          </cell>
          <cell r="D4594" t="str">
            <v>901619211-4</v>
          </cell>
          <cell r="E4594" t="str">
            <v>OPERATIVA</v>
          </cell>
          <cell r="F4594">
            <v>45028</v>
          </cell>
          <cell r="G4594" t="str">
            <v>ACTUALIZACION</v>
          </cell>
          <cell r="H4594">
            <v>45484</v>
          </cell>
          <cell r="I4594" t="str">
            <v>CARLOS ELIECER RIVILLO ARDILA</v>
          </cell>
          <cell r="J4594">
            <v>11001</v>
          </cell>
          <cell r="K4594" t="str">
            <v>Cr 87 B Bis No 74-57 Sur</v>
          </cell>
          <cell r="L4594" t="str">
            <v>BOGOTÁ, D.C.</v>
          </cell>
          <cell r="M4594" t="str">
            <v>BOGOTA, D.C.</v>
          </cell>
          <cell r="N4594" t="str">
            <v>1234567  |  1234567</v>
          </cell>
          <cell r="O4594">
            <v>3105682061</v>
          </cell>
          <cell r="P4594" t="str">
            <v>asociacionregsinificar@gmail.com</v>
          </cell>
          <cell r="Q4594" t="str">
            <v>SIN ANIMO DE LUCRO</v>
          </cell>
          <cell r="R4594" t="str">
            <v>ORGANIZACION AUTORIZADA</v>
          </cell>
        </row>
        <row r="4595">
          <cell r="A4595">
            <v>150262</v>
          </cell>
          <cell r="B4595" t="str">
            <v>ASOCIACION RECICLADORES DE SANTANDER</v>
          </cell>
          <cell r="C4595">
            <v>45229</v>
          </cell>
          <cell r="D4595" t="str">
            <v>901287319-4</v>
          </cell>
          <cell r="E4595" t="str">
            <v>OPERATIVA</v>
          </cell>
          <cell r="F4595">
            <v>45229</v>
          </cell>
          <cell r="G4595" t="str">
            <v>INSCRIPCION</v>
          </cell>
          <cell r="H4595">
            <v>45260</v>
          </cell>
          <cell r="I4595" t="str">
            <v>MARIA SMITH GIL OSMA</v>
          </cell>
          <cell r="J4595">
            <v>68001</v>
          </cell>
          <cell r="K4595" t="str">
            <v>CALLE 65 3W 45</v>
          </cell>
          <cell r="L4595" t="str">
            <v>SANTANDER</v>
          </cell>
          <cell r="M4595" t="str">
            <v>BUCARAMANGA</v>
          </cell>
          <cell r="N4595" t="str">
            <v>1234567  |  1234567</v>
          </cell>
          <cell r="O4595">
            <v>3175572367</v>
          </cell>
          <cell r="P4595" t="str">
            <v>aredesantander@gmail.com</v>
          </cell>
          <cell r="Q4595" t="str">
            <v>SIN ANIMO DE LUCRO</v>
          </cell>
          <cell r="R4595" t="str">
            <v>ORGANIZACION AUTORIZADA</v>
          </cell>
        </row>
        <row r="4596">
          <cell r="A4596">
            <v>150282</v>
          </cell>
          <cell r="B4596" t="str">
            <v>ASOCIACIÓN DE USUARIOS DEL SERVICIO PÚBLICO DE ACUEDUCTO DEL CORREGIMIENTO DE VARAS BLANCAS, MUNICIPIO DE LA PAZ- CESAR</v>
          </cell>
          <cell r="C4596">
            <v>45272</v>
          </cell>
          <cell r="D4596" t="str">
            <v>901713057-8</v>
          </cell>
          <cell r="E4596" t="str">
            <v>OPERATIVA</v>
          </cell>
          <cell r="F4596">
            <v>44998</v>
          </cell>
          <cell r="G4596" t="str">
            <v>INSCRIPCION</v>
          </cell>
          <cell r="H4596">
            <v>45300</v>
          </cell>
          <cell r="I4596" t="str">
            <v>EMIRO JOSE TRUJILLO  MATHA</v>
          </cell>
          <cell r="J4596">
            <v>20621</v>
          </cell>
          <cell r="K4596" t="str">
            <v>CL 4 FRENTE A LA IGLESIA DEL CORR DE VARAS BLANCAS</v>
          </cell>
          <cell r="L4596" t="str">
            <v>CESAR</v>
          </cell>
          <cell r="M4596" t="str">
            <v>LA PAZ</v>
          </cell>
          <cell r="N4596" t="str">
            <v>3013464  |  3013464</v>
          </cell>
          <cell r="O4596">
            <v>3013464893</v>
          </cell>
          <cell r="P4596" t="str">
            <v>asoaguasvarasblancas6@gmail.com</v>
          </cell>
          <cell r="Q4596" t="str">
            <v>ASOCIACION DE USUARIOS</v>
          </cell>
          <cell r="R4596" t="str">
            <v>ORGANIZACION AUTORIZADA</v>
          </cell>
        </row>
        <row r="4597">
          <cell r="A4597">
            <v>150285</v>
          </cell>
          <cell r="B4597" t="str">
            <v>ASOCIACION DE RECICLADORES ECOGUARDIANES E.S.P</v>
          </cell>
          <cell r="C4597">
            <v>45229</v>
          </cell>
          <cell r="D4597" t="str">
            <v>901751664-0</v>
          </cell>
          <cell r="E4597" t="str">
            <v>OPERATIVA</v>
          </cell>
          <cell r="F4597">
            <v>45222</v>
          </cell>
          <cell r="G4597" t="str">
            <v>ACTUALIZACION</v>
          </cell>
          <cell r="H4597">
            <v>45502</v>
          </cell>
          <cell r="I4597" t="str">
            <v>BLANCA MARINA RUIZ RAMIREZ</v>
          </cell>
          <cell r="J4597">
            <v>11001</v>
          </cell>
          <cell r="K4597" t="str">
            <v>CR 72L # 36A - 02 SUR</v>
          </cell>
          <cell r="L4597" t="str">
            <v>BOGOTÁ, D.C.</v>
          </cell>
          <cell r="M4597" t="str">
            <v>BOGOTA, D.C.</v>
          </cell>
          <cell r="N4597" t="str">
            <v>3196077  |  3196077</v>
          </cell>
          <cell r="O4597">
            <v>3196077883</v>
          </cell>
          <cell r="P4597" t="str">
            <v>asoecoguardianes@gmail.com</v>
          </cell>
          <cell r="Q4597" t="str">
            <v>SIN ANIMO DE LUCRO</v>
          </cell>
          <cell r="R4597" t="str">
            <v>ORGANIZACION AUTORIZADA</v>
          </cell>
        </row>
        <row r="4598">
          <cell r="A4598">
            <v>150322</v>
          </cell>
          <cell r="B4598" t="str">
            <v>ASOCIACIÓN GREMIAL DE RECICLADORES ECOTRANSFOR ESP</v>
          </cell>
          <cell r="C4598">
            <v>45244</v>
          </cell>
          <cell r="D4598" t="str">
            <v>901762394-4</v>
          </cell>
          <cell r="E4598" t="str">
            <v>OPERATIVA</v>
          </cell>
          <cell r="F4598">
            <v>45238</v>
          </cell>
          <cell r="G4598" t="str">
            <v>ACTUALIZACION</v>
          </cell>
          <cell r="H4598">
            <v>45735</v>
          </cell>
          <cell r="I4598" t="str">
            <v>JOHN JAIRO DE LA HOZ BELTRAN</v>
          </cell>
          <cell r="J4598">
            <v>11001</v>
          </cell>
          <cell r="K4598" t="str">
            <v>AK 27 No. 6 - 40</v>
          </cell>
          <cell r="L4598" t="str">
            <v>BOGOTÁ, D.C.</v>
          </cell>
          <cell r="M4598" t="str">
            <v>BOGOTA, D.C.</v>
          </cell>
          <cell r="N4598" t="str">
            <v>0000000  |  0000000</v>
          </cell>
          <cell r="O4598">
            <v>3237379329</v>
          </cell>
          <cell r="P4598" t="str">
            <v>ecotransforesp@gmail.com</v>
          </cell>
          <cell r="Q4598" t="str">
            <v>SIN ANIMO DE LUCRO</v>
          </cell>
          <cell r="R4598" t="str">
            <v>ORGANIZACION AUTORIZADA</v>
          </cell>
        </row>
        <row r="4599">
          <cell r="A4599">
            <v>150383</v>
          </cell>
          <cell r="B4599" t="str">
            <v>ASOCIACION DE RECICLADORES BIO RENACER E.S.P</v>
          </cell>
          <cell r="C4599">
            <v>45237</v>
          </cell>
          <cell r="D4599" t="str">
            <v>901762278-8</v>
          </cell>
          <cell r="E4599" t="str">
            <v>OPERATIVA</v>
          </cell>
          <cell r="F4599">
            <v>45209</v>
          </cell>
          <cell r="G4599" t="str">
            <v>ACTUALIZACION</v>
          </cell>
          <cell r="H4599">
            <v>45728</v>
          </cell>
          <cell r="I4599" t="str">
            <v>PAULA ANDREA RENGIFO QUICENO</v>
          </cell>
          <cell r="J4599">
            <v>11001</v>
          </cell>
          <cell r="K4599" t="str">
            <v>Carrera 56 # 168 A 25</v>
          </cell>
          <cell r="L4599" t="str">
            <v>BOGOTÁ, D.C.</v>
          </cell>
          <cell r="M4599" t="str">
            <v>BOGOTA, D.C.</v>
          </cell>
          <cell r="N4599" t="str">
            <v>0000000  |  0000000</v>
          </cell>
          <cell r="O4599">
            <v>3027469510</v>
          </cell>
          <cell r="P4599" t="str">
            <v>asociacionbiorenacer@gmail.com</v>
          </cell>
          <cell r="Q4599" t="str">
            <v>SIN ANIMO DE LUCRO</v>
          </cell>
          <cell r="R4599" t="str">
            <v>ORGANIZACION AUTORIZADA</v>
          </cell>
        </row>
        <row r="4600">
          <cell r="A4600">
            <v>150384</v>
          </cell>
          <cell r="B4600" t="str">
            <v>CORPORACION PUERTO ECOLOGICOL</v>
          </cell>
          <cell r="C4600">
            <v>45238</v>
          </cell>
          <cell r="D4600" t="str">
            <v>901769995-2</v>
          </cell>
          <cell r="E4600" t="str">
            <v>OPERATIVA</v>
          </cell>
          <cell r="F4600">
            <v>45229</v>
          </cell>
          <cell r="G4600" t="str">
            <v>ACTUALIZACION</v>
          </cell>
          <cell r="H4600">
            <v>45671</v>
          </cell>
          <cell r="I4600" t="str">
            <v>GUILLERMO GONZALEZ ALDANA</v>
          </cell>
          <cell r="J4600">
            <v>8573</v>
          </cell>
          <cell r="K4600" t="str">
            <v>KM 1 VIA SALGAR - VILLA RAUZAN</v>
          </cell>
          <cell r="L4600" t="str">
            <v>ATLÁNTICO</v>
          </cell>
          <cell r="M4600" t="str">
            <v>PUERTO COLOMBIA</v>
          </cell>
          <cell r="N4600" t="str">
            <v>0000000  |  0000000</v>
          </cell>
          <cell r="O4600">
            <v>3245292133</v>
          </cell>
          <cell r="P4600" t="str">
            <v>puertoecologicol@gmail.com</v>
          </cell>
          <cell r="Q4600" t="str">
            <v>SIN ANIMO DE LUCRO</v>
          </cell>
          <cell r="R4600" t="str">
            <v>ORGANIZACION AUTORIZADA</v>
          </cell>
        </row>
        <row r="4601">
          <cell r="A4601">
            <v>150386</v>
          </cell>
          <cell r="B4601" t="str">
            <v>JUNTA ADMINISTRADORA ACUEDUCTO REGIONAL SANTA MARTA - BIRMANIA DEL MUNICIPIO DE LA PLATA DEPARTAMENTO DEL HUILA</v>
          </cell>
          <cell r="C4601">
            <v>45357</v>
          </cell>
          <cell r="D4601" t="str">
            <v>901543682-1</v>
          </cell>
          <cell r="E4601" t="str">
            <v>OPERATIVA</v>
          </cell>
          <cell r="F4601">
            <v>44704</v>
          </cell>
          <cell r="G4601" t="str">
            <v>INSCRIPCION</v>
          </cell>
          <cell r="H4601">
            <v>45469</v>
          </cell>
          <cell r="I4601" t="str">
            <v>OLMEDO CEBAY CALDON</v>
          </cell>
          <cell r="J4601">
            <v>41396</v>
          </cell>
          <cell r="K4601" t="str">
            <v>VEREDA VILLAMERCEDES</v>
          </cell>
          <cell r="L4601" t="str">
            <v>HUILA</v>
          </cell>
          <cell r="M4601" t="str">
            <v>LA PLATA</v>
          </cell>
          <cell r="N4601" t="str">
            <v>8376065  |  8376065</v>
          </cell>
          <cell r="O4601">
            <v>3185450553</v>
          </cell>
          <cell r="P4601" t="str">
            <v>olmedo.cebay@gmail.com</v>
          </cell>
          <cell r="Q4601" t="str">
            <v>JUNTA ADMINISTRADORA</v>
          </cell>
          <cell r="R4601" t="str">
            <v>ORGANIZACION AUTORIZADA</v>
          </cell>
        </row>
        <row r="4602">
          <cell r="A4602">
            <v>150387</v>
          </cell>
          <cell r="B4602" t="str">
            <v>ASOCIACION AMBIENTAL SEMBRANDO VIDAS</v>
          </cell>
          <cell r="C4602">
            <v>45259</v>
          </cell>
          <cell r="D4602" t="str">
            <v>901767355-1</v>
          </cell>
          <cell r="E4602" t="str">
            <v>OPERATIVA</v>
          </cell>
          <cell r="F4602">
            <v>45231</v>
          </cell>
          <cell r="G4602" t="str">
            <v>INSCRIPCION</v>
          </cell>
          <cell r="H4602">
            <v>45279</v>
          </cell>
          <cell r="I4602" t="str">
            <v>WILSON ANTONIO ORDONEZ CRUZ</v>
          </cell>
          <cell r="J4602">
            <v>76520</v>
          </cell>
          <cell r="K4602" t="str">
            <v>ARRERA 35 # 37-118</v>
          </cell>
          <cell r="L4602" t="str">
            <v>VALLE DEL CAUCA</v>
          </cell>
          <cell r="M4602" t="str">
            <v>PALMIRA</v>
          </cell>
          <cell r="N4602" t="str">
            <v>3173655  |  3173655</v>
          </cell>
          <cell r="O4602">
            <v>3173655585</v>
          </cell>
          <cell r="P4602" t="str">
            <v>ASOCIACIONASOVIDA@HOTMAIL.COM</v>
          </cell>
          <cell r="Q4602" t="str">
            <v>SIN ANIMO DE LUCRO</v>
          </cell>
          <cell r="R4602" t="str">
            <v>ORGANIZACION AUTORIZADA</v>
          </cell>
        </row>
        <row r="4603">
          <cell r="A4603">
            <v>150390</v>
          </cell>
          <cell r="B4603" t="str">
            <v>ASOCIACION DE RECICLADORES DE OFICIO MUNDO NUEVO</v>
          </cell>
          <cell r="C4603">
            <v>45257</v>
          </cell>
          <cell r="D4603" t="str">
            <v>901726305-6</v>
          </cell>
          <cell r="E4603" t="str">
            <v>OPERATIVA</v>
          </cell>
          <cell r="F4603">
            <v>45072</v>
          </cell>
          <cell r="G4603" t="str">
            <v>ACTUALIZACION</v>
          </cell>
          <cell r="H4603">
            <v>45708</v>
          </cell>
          <cell r="I4603" t="str">
            <v>HILDA PAULINA MIRANDA MALPICA</v>
          </cell>
          <cell r="J4603">
            <v>11001</v>
          </cell>
          <cell r="K4603" t="str">
            <v>CALLE 51A SUR # 88I -38</v>
          </cell>
          <cell r="L4603" t="str">
            <v>BOGOTÁ, D.C.</v>
          </cell>
          <cell r="M4603" t="str">
            <v>BOGOTA, D.C.</v>
          </cell>
          <cell r="N4603" t="str">
            <v>3105070  |  3105070</v>
          </cell>
          <cell r="O4603">
            <v>3105070499</v>
          </cell>
          <cell r="P4603" t="str">
            <v>asorenuevo@gmail.com</v>
          </cell>
          <cell r="Q4603" t="str">
            <v>SIN ANIMO DE LUCRO</v>
          </cell>
          <cell r="R4603" t="str">
            <v>ORGANIZACION AUTORIZADA</v>
          </cell>
        </row>
        <row r="4604">
          <cell r="A4604">
            <v>150403</v>
          </cell>
          <cell r="B4604" t="str">
            <v>ASOCIACION DE RECICLADORES TRANSFORMADORES DE UN FUTURO POR COLOMBIA</v>
          </cell>
          <cell r="C4604">
            <v>45240</v>
          </cell>
          <cell r="D4604" t="str">
            <v>901766645-6</v>
          </cell>
          <cell r="E4604" t="str">
            <v>OPERATIVA</v>
          </cell>
          <cell r="F4604">
            <v>45231</v>
          </cell>
          <cell r="G4604" t="str">
            <v>ACTUALIZACION</v>
          </cell>
          <cell r="H4604">
            <v>45506</v>
          </cell>
          <cell r="I4604" t="str">
            <v xml:space="preserve">NELSON ANDRES DIVANTOQUE </v>
          </cell>
          <cell r="J4604">
            <v>11001</v>
          </cell>
          <cell r="K4604" t="str">
            <v>CRA 103 B NO. 20 C 78</v>
          </cell>
          <cell r="L4604" t="str">
            <v>BOGOTÁ, D.C.</v>
          </cell>
          <cell r="M4604" t="str">
            <v>BOGOTA, D.C.</v>
          </cell>
          <cell r="N4604" t="str">
            <v>3003306  |  3003307</v>
          </cell>
          <cell r="O4604">
            <v>3003306239</v>
          </cell>
          <cell r="P4604" t="str">
            <v>artucof2023@gmail.com</v>
          </cell>
          <cell r="Q4604" t="str">
            <v>SIN ANIMO DE LUCRO</v>
          </cell>
          <cell r="R4604" t="str">
            <v>ORGANIZACION AUTORIZADA</v>
          </cell>
        </row>
        <row r="4605">
          <cell r="A4605">
            <v>150445</v>
          </cell>
          <cell r="B4605" t="str">
            <v>ASOCIACION DE USUARIOS DEL ACUEDUCTO DEL CORREGIMIENTO DE REMOLINO</v>
          </cell>
          <cell r="C4605">
            <v>45275</v>
          </cell>
          <cell r="D4605" t="str">
            <v>901658291-1</v>
          </cell>
          <cell r="E4605" t="str">
            <v>OPERATIVA</v>
          </cell>
          <cell r="F4605">
            <v>44890</v>
          </cell>
          <cell r="G4605" t="str">
            <v>INSCRIPCION</v>
          </cell>
          <cell r="H4605">
            <v>45288</v>
          </cell>
          <cell r="I4605" t="str">
            <v>GERARDO MANUEL HERNANDEZ ARTEAGA</v>
          </cell>
          <cell r="J4605">
            <v>23417</v>
          </cell>
          <cell r="K4605" t="str">
            <v>Cgto Remolino</v>
          </cell>
          <cell r="L4605" t="str">
            <v>CÓRDOBA</v>
          </cell>
          <cell r="M4605" t="str">
            <v>LORICA</v>
          </cell>
          <cell r="N4605" t="str">
            <v>0000000  |  0000000</v>
          </cell>
          <cell r="O4605">
            <v>3116336171</v>
          </cell>
          <cell r="P4605" t="str">
            <v>asuacore2022@gmail.com</v>
          </cell>
          <cell r="Q4605" t="str">
            <v>ASOCIACION DE USUARIOS</v>
          </cell>
          <cell r="R4605" t="str">
            <v>ORGANIZACION AUTORIZADA</v>
          </cell>
        </row>
        <row r="4606">
          <cell r="A4606">
            <v>150462</v>
          </cell>
          <cell r="B4606" t="str">
            <v>ASOCIACION DE USUARIOS ACUEDUCTO LAJAS- LA HERRADURA</v>
          </cell>
          <cell r="C4606">
            <v>45322</v>
          </cell>
          <cell r="D4606" t="str">
            <v>811040001-0</v>
          </cell>
          <cell r="E4606" t="str">
            <v>ABASTO</v>
          </cell>
          <cell r="F4606">
            <v>41275</v>
          </cell>
          <cell r="G4606" t="str">
            <v>ACTUALIZACION</v>
          </cell>
          <cell r="H4606">
            <v>45562</v>
          </cell>
          <cell r="I4606" t="str">
            <v>JOHN FREDY CADAVID PEREZ</v>
          </cell>
          <cell r="J4606">
            <v>5079</v>
          </cell>
          <cell r="K4606" t="str">
            <v>VEREDA LA HERRADURA</v>
          </cell>
          <cell r="L4606" t="str">
            <v>ANTIOQUIA</v>
          </cell>
          <cell r="M4606" t="str">
            <v>BARBOSA</v>
          </cell>
          <cell r="N4606" t="str">
            <v>4548300  |  4548300</v>
          </cell>
          <cell r="O4606">
            <v>3155168768</v>
          </cell>
          <cell r="P4606" t="str">
            <v>acueductolajaslaherradura@gmail.com</v>
          </cell>
          <cell r="Q4606" t="str">
            <v>ASOCIACION DE USUARIOS</v>
          </cell>
          <cell r="R4606" t="str">
            <v>ORGANIZACION AUTORIZADA</v>
          </cell>
        </row>
        <row r="4607">
          <cell r="A4607">
            <v>150463</v>
          </cell>
          <cell r="B4607" t="str">
            <v>PUBLIVITAL S.A.S E.S.P.</v>
          </cell>
          <cell r="C4607">
            <v>45442</v>
          </cell>
          <cell r="D4607" t="str">
            <v>901770584-0</v>
          </cell>
          <cell r="E4607" t="str">
            <v>OPERATIVA</v>
          </cell>
          <cell r="F4607">
            <v>45321</v>
          </cell>
          <cell r="G4607" t="str">
            <v>ACTUALIZACION</v>
          </cell>
          <cell r="H4607">
            <v>45716</v>
          </cell>
          <cell r="I4607" t="str">
            <v>MONICA MARCELA ACOSTA AMAYA</v>
          </cell>
          <cell r="J4607">
            <v>5212</v>
          </cell>
          <cell r="K4607" t="str">
            <v>KM 17 AUT NORTE</v>
          </cell>
          <cell r="L4607" t="str">
            <v>ANTIOQUIA</v>
          </cell>
          <cell r="M4607" t="str">
            <v>COPACABANA</v>
          </cell>
          <cell r="N4607" t="str">
            <v>6145165  |  6145165</v>
          </cell>
          <cell r="O4607">
            <v>3332499268</v>
          </cell>
          <cell r="P4607" t="str">
            <v>informacion@publivitalesp.com</v>
          </cell>
          <cell r="Q4607" t="str">
            <v>SOCIEDAD POR ACCIONES SIMPLIFICADA</v>
          </cell>
          <cell r="R4607" t="str">
            <v>SOCIEDADES (EMPRESA DE SERVICIOS PUBLICOS)</v>
          </cell>
        </row>
        <row r="4608">
          <cell r="A4608">
            <v>150464</v>
          </cell>
          <cell r="B4608" t="str">
            <v>ASOCIACION DE USUARIOS DEL SERVICIO PUBLICO DE ACUEDUCTO DE LAS VEREDAS DE CAMPO ALEGRE, 12 DE OCTUBRE Y EL JOBO</v>
          </cell>
          <cell r="C4608">
            <v>45246</v>
          </cell>
          <cell r="D4608" t="str">
            <v>901334311-8</v>
          </cell>
          <cell r="E4608" t="str">
            <v>OPERATIVA</v>
          </cell>
          <cell r="F4608">
            <v>45231</v>
          </cell>
          <cell r="G4608" t="str">
            <v>ACTUALIZACION</v>
          </cell>
          <cell r="H4608">
            <v>45397</v>
          </cell>
          <cell r="I4608" t="str">
            <v>DEIVIS SEQUEA PUPO</v>
          </cell>
          <cell r="J4608">
            <v>20787</v>
          </cell>
          <cell r="K4608" t="str">
            <v>CORREGIMIENTO PUERTO BOCAS VEREDA DOCE DE OCTUBRE ESCUELA</v>
          </cell>
          <cell r="L4608" t="str">
            <v>CESAR</v>
          </cell>
          <cell r="M4608" t="str">
            <v>TAMALAMEQUE</v>
          </cell>
          <cell r="N4608" t="str">
            <v>3117362  |  5555555</v>
          </cell>
          <cell r="O4608">
            <v>3178462616</v>
          </cell>
          <cell r="P4608" t="str">
            <v>asoaguasjdc@gmail.com</v>
          </cell>
          <cell r="Q4608" t="str">
            <v>ASOCIACION DE USUARIOS</v>
          </cell>
          <cell r="R4608" t="str">
            <v>ORGANIZACION AUTORIZADA</v>
          </cell>
        </row>
        <row r="4609">
          <cell r="A4609">
            <v>150485</v>
          </cell>
          <cell r="B4609" t="str">
            <v>ASOCIACION RECICLADORES ESPERANZA VERDE</v>
          </cell>
          <cell r="C4609">
            <v>45254</v>
          </cell>
          <cell r="D4609" t="str">
            <v>901738652-9</v>
          </cell>
          <cell r="E4609" t="str">
            <v>OPERATIVA</v>
          </cell>
          <cell r="F4609">
            <v>45231</v>
          </cell>
          <cell r="G4609" t="str">
            <v>ACTUALIZACION</v>
          </cell>
          <cell r="H4609">
            <v>45735</v>
          </cell>
          <cell r="I4609" t="str">
            <v>JULY MARITZA GRANADOS VELASQUEZ</v>
          </cell>
          <cell r="J4609">
            <v>11001</v>
          </cell>
          <cell r="K4609" t="str">
            <v>CARRERA 78C BIS #58N-28 SUR</v>
          </cell>
          <cell r="L4609" t="str">
            <v>BOGOTÁ, D.C.</v>
          </cell>
          <cell r="M4609" t="str">
            <v>BOGOTA, D.C.</v>
          </cell>
          <cell r="N4609" t="str">
            <v>1111111  |  1111111</v>
          </cell>
          <cell r="O4609">
            <v>3112008211</v>
          </cell>
          <cell r="P4609" t="str">
            <v>esperanzaverdeesp@gmail.com</v>
          </cell>
          <cell r="Q4609" t="str">
            <v>SIN ANIMO DE LUCRO</v>
          </cell>
          <cell r="R4609" t="str">
            <v>ORGANIZACION AUTORIZADA</v>
          </cell>
        </row>
        <row r="4610">
          <cell r="A4610">
            <v>150486</v>
          </cell>
          <cell r="B4610" t="str">
            <v>ECOGAIAR3 "RECICLANDO, REDUCIENDO Y REUTILIZANDO"</v>
          </cell>
          <cell r="C4610">
            <v>45328</v>
          </cell>
          <cell r="D4610" t="str">
            <v>901769365-2</v>
          </cell>
          <cell r="E4610" t="str">
            <v>OPERATIVA</v>
          </cell>
          <cell r="F4610">
            <v>45225</v>
          </cell>
          <cell r="G4610" t="str">
            <v>INSCRIPCION</v>
          </cell>
          <cell r="H4610">
            <v>45349</v>
          </cell>
          <cell r="I4610" t="str">
            <v>SANDRA MILENA GOMEZ GUZMAN</v>
          </cell>
          <cell r="J4610">
            <v>25843</v>
          </cell>
          <cell r="K4610" t="str">
            <v>CARRERA 10 N° 4-21</v>
          </cell>
          <cell r="L4610" t="str">
            <v>CUNDINAMARCA</v>
          </cell>
          <cell r="M4610" t="str">
            <v>VILLA DE SAN DIEGO DE UBATE</v>
          </cell>
          <cell r="N4610" t="str">
            <v>0000000  |  0000000</v>
          </cell>
          <cell r="O4610">
            <v>3241851013</v>
          </cell>
          <cell r="P4610" t="str">
            <v>ECOGAIAR3@GMAIL.COM</v>
          </cell>
          <cell r="Q4610" t="str">
            <v>SIN ANIMO DE LUCRO</v>
          </cell>
          <cell r="R4610" t="str">
            <v>ORGANIZACION AUTORIZADA</v>
          </cell>
        </row>
        <row r="4611">
          <cell r="A4611">
            <v>150503</v>
          </cell>
          <cell r="B4611" t="str">
            <v>ASOCIACIÓN GREMIAL DE RECICLADORES RECILAB E.S.P</v>
          </cell>
          <cell r="C4611">
            <v>45250</v>
          </cell>
          <cell r="D4611" t="str">
            <v>901770346-4</v>
          </cell>
          <cell r="E4611" t="str">
            <v>OPERATIVA</v>
          </cell>
          <cell r="F4611">
            <v>45237</v>
          </cell>
          <cell r="G4611" t="str">
            <v>ACTUALIZACION</v>
          </cell>
          <cell r="H4611">
            <v>45700</v>
          </cell>
          <cell r="I4611" t="str">
            <v>ANA CAROLINA MARTINEZ ALFONSO</v>
          </cell>
          <cell r="J4611">
            <v>11001</v>
          </cell>
          <cell r="K4611" t="str">
            <v>Cl 164 No. 15 32</v>
          </cell>
          <cell r="L4611" t="str">
            <v>BOGOTÁ, D.C.</v>
          </cell>
          <cell r="M4611" t="str">
            <v>BOGOTA, D.C.</v>
          </cell>
          <cell r="N4611" t="str">
            <v>0000000  |  0000000</v>
          </cell>
          <cell r="O4611">
            <v>3182482648</v>
          </cell>
          <cell r="P4611" t="str">
            <v>recilabesp@gmail.com</v>
          </cell>
          <cell r="Q4611" t="str">
            <v>SIN ANIMO DE LUCRO</v>
          </cell>
          <cell r="R4611" t="str">
            <v>ORGANIZACION AUTORIZADA</v>
          </cell>
        </row>
        <row r="4612">
          <cell r="A4612">
            <v>150504</v>
          </cell>
          <cell r="B4612" t="str">
            <v>ASOCIACIÓN GREMIAL DE RECICLADORES VERDE RENUEVA E.S.P</v>
          </cell>
          <cell r="C4612">
            <v>45250</v>
          </cell>
          <cell r="D4612" t="str">
            <v>901770858-3</v>
          </cell>
          <cell r="E4612" t="str">
            <v>OPERATIVA</v>
          </cell>
          <cell r="F4612">
            <v>45238</v>
          </cell>
          <cell r="G4612" t="str">
            <v>ACTUALIZACION</v>
          </cell>
          <cell r="H4612">
            <v>45727</v>
          </cell>
          <cell r="I4612" t="str">
            <v>ERIKA LILIAN ALFONSO VILLARRAGA</v>
          </cell>
          <cell r="J4612">
            <v>11001</v>
          </cell>
          <cell r="K4612" t="str">
            <v>Calle 16 F Bis # 103 A 27</v>
          </cell>
          <cell r="L4612" t="str">
            <v>BOGOTÁ, D.C.</v>
          </cell>
          <cell r="M4612" t="str">
            <v>BOGOTA, D.C.</v>
          </cell>
          <cell r="N4612" t="str">
            <v>0000000  |  0000000</v>
          </cell>
          <cell r="O4612">
            <v>3177845244</v>
          </cell>
          <cell r="P4612" t="str">
            <v>verderenueva@gmail.com</v>
          </cell>
          <cell r="Q4612" t="str">
            <v>SIN ANIMO DE LUCRO</v>
          </cell>
          <cell r="R4612" t="str">
            <v>ORGANIZACION AUTORIZADA</v>
          </cell>
        </row>
        <row r="4613">
          <cell r="A4613">
            <v>150505</v>
          </cell>
          <cell r="B4613" t="str">
            <v>ASOCIACIÓN GREMIAL DE RECICLADORES ECOHEROES E.S.P</v>
          </cell>
          <cell r="C4613">
            <v>45250</v>
          </cell>
          <cell r="D4613" t="str">
            <v>901771837-3</v>
          </cell>
          <cell r="E4613" t="str">
            <v>OPERATIVA</v>
          </cell>
          <cell r="F4613">
            <v>45244</v>
          </cell>
          <cell r="G4613" t="str">
            <v>ACTUALIZACION</v>
          </cell>
          <cell r="H4613">
            <v>45733</v>
          </cell>
          <cell r="I4613" t="str">
            <v>LUIS ALFONSO CRUZ RODRIGUEZ</v>
          </cell>
          <cell r="J4613">
            <v>11001</v>
          </cell>
          <cell r="K4613" t="str">
            <v>Diagonal 32 C Bis A Sur 12 A 17</v>
          </cell>
          <cell r="L4613" t="str">
            <v>BOGOTÁ, D.C.</v>
          </cell>
          <cell r="M4613" t="str">
            <v>BOGOTA, D.C.</v>
          </cell>
          <cell r="N4613" t="str">
            <v>0000000  |  0000000</v>
          </cell>
          <cell r="O4613">
            <v>3123540451</v>
          </cell>
          <cell r="P4613" t="str">
            <v>ecoheroesesp@gmail.com</v>
          </cell>
          <cell r="Q4613" t="str">
            <v>SIN ANIMO DE LUCRO</v>
          </cell>
          <cell r="R4613" t="str">
            <v>ORGANIZACION AUTORIZADA</v>
          </cell>
        </row>
        <row r="4614">
          <cell r="A4614">
            <v>150506</v>
          </cell>
          <cell r="B4614" t="str">
            <v>ASOCIACIÓN GREMIAL DE RECICLADORES PACTO VERDE E.S.P.</v>
          </cell>
          <cell r="C4614">
            <v>45288</v>
          </cell>
          <cell r="D4614" t="str">
            <v>901772056-2</v>
          </cell>
          <cell r="E4614" t="str">
            <v>OPERATIVA</v>
          </cell>
          <cell r="F4614">
            <v>45238</v>
          </cell>
          <cell r="G4614" t="str">
            <v>ACTUALIZACION</v>
          </cell>
          <cell r="H4614">
            <v>45737</v>
          </cell>
          <cell r="I4614" t="str">
            <v>JENNY CAROLINA GUERRERO MUNOZ</v>
          </cell>
          <cell r="J4614">
            <v>11001</v>
          </cell>
          <cell r="K4614" t="str">
            <v>Calle 23 B 101 42</v>
          </cell>
          <cell r="L4614" t="str">
            <v>BOGOTÁ, D.C.</v>
          </cell>
          <cell r="M4614" t="str">
            <v>BOGOTA, D.C.</v>
          </cell>
          <cell r="N4614" t="str">
            <v>0000000  |  0000000</v>
          </cell>
          <cell r="O4614">
            <v>3114221263</v>
          </cell>
          <cell r="P4614" t="str">
            <v>pactoverdeesp@gmail.com</v>
          </cell>
          <cell r="Q4614" t="str">
            <v>SIN ANIMO DE LUCRO</v>
          </cell>
          <cell r="R4614" t="str">
            <v>ORGANIZACION AUTORIZADA</v>
          </cell>
        </row>
        <row r="4615">
          <cell r="A4615">
            <v>150522</v>
          </cell>
          <cell r="B4615" t="str">
            <v>CORPORACION DE SERVICIOS PUBLICOS AAA DE SAN LUIS MUNICIPIO DE SIMITI BOLIVAR ESP</v>
          </cell>
          <cell r="C4615">
            <v>45280</v>
          </cell>
          <cell r="D4615" t="str">
            <v>901770280-7</v>
          </cell>
          <cell r="E4615" t="str">
            <v>OPERATIVA</v>
          </cell>
          <cell r="F4615">
            <v>45232</v>
          </cell>
          <cell r="G4615" t="str">
            <v>ACTUALIZACION</v>
          </cell>
          <cell r="H4615">
            <v>45729</v>
          </cell>
          <cell r="I4615" t="str">
            <v>SORAIDA PAOLA CANTILLO TORRES</v>
          </cell>
          <cell r="J4615">
            <v>13744</v>
          </cell>
          <cell r="K4615" t="str">
            <v>Corregimiento de San Luis</v>
          </cell>
          <cell r="L4615" t="str">
            <v>BOLÍVAR</v>
          </cell>
          <cell r="M4615" t="str">
            <v>SIMITI</v>
          </cell>
          <cell r="N4615" t="str">
            <v>7272804  |  7272804</v>
          </cell>
          <cell r="O4615">
            <v>3125754828</v>
          </cell>
          <cell r="P4615" t="str">
            <v>corposanluis.esp@gmail.com</v>
          </cell>
          <cell r="Q4615" t="str">
            <v>ASOCIACION DE USUARIOS</v>
          </cell>
          <cell r="R4615" t="str">
            <v>ORGANIZACION AUTORIZADA</v>
          </cell>
        </row>
        <row r="4616">
          <cell r="A4616">
            <v>150544</v>
          </cell>
          <cell r="B4616" t="str">
            <v>ASOCIACION DE USUARIOS ACUEDUCTO EL TREBOL</v>
          </cell>
          <cell r="C4616">
            <v>45541</v>
          </cell>
          <cell r="D4616" t="str">
            <v>901734671-0</v>
          </cell>
          <cell r="E4616" t="str">
            <v>OPERATIVA</v>
          </cell>
          <cell r="F4616">
            <v>45366</v>
          </cell>
          <cell r="G4616" t="str">
            <v>ACTUALIZACION</v>
          </cell>
          <cell r="H4616">
            <v>45737</v>
          </cell>
          <cell r="I4616" t="str">
            <v>JESUS MARIA  TORO ECHEVERRI</v>
          </cell>
          <cell r="J4616">
            <v>17174</v>
          </cell>
          <cell r="K4616" t="str">
            <v>CALLE 15 # 9A - 23</v>
          </cell>
          <cell r="L4616" t="str">
            <v>CALDAS</v>
          </cell>
          <cell r="M4616" t="str">
            <v>CHINCHINA</v>
          </cell>
          <cell r="N4616" t="str">
            <v>8404415  |  8404415</v>
          </cell>
          <cell r="O4616">
            <v>3011403372</v>
          </cell>
          <cell r="P4616" t="str">
            <v>acueductoeltrebol@gmail.com</v>
          </cell>
          <cell r="Q4616" t="str">
            <v>ASOCIACION DE USUARIOS</v>
          </cell>
          <cell r="R4616" t="str">
            <v>ORGANIZACION AUTORIZADA</v>
          </cell>
        </row>
        <row r="4617">
          <cell r="A4617">
            <v>150545</v>
          </cell>
          <cell r="B4617" t="str">
            <v>CORPORACION PARA LA PAZ AMBIENTAL Y AGROPECUARIA DE COLOMBIA</v>
          </cell>
          <cell r="C4617">
            <v>45316</v>
          </cell>
          <cell r="D4617" t="str">
            <v>901668051-1</v>
          </cell>
          <cell r="E4617" t="str">
            <v>OPERATIVA</v>
          </cell>
          <cell r="F4617">
            <v>45296</v>
          </cell>
          <cell r="G4617" t="str">
            <v>ACTUALIZACION</v>
          </cell>
          <cell r="H4617">
            <v>45717</v>
          </cell>
          <cell r="I4617" t="str">
            <v>ORLANDO DE JESUS RASGO RANGEL</v>
          </cell>
          <cell r="J4617">
            <v>13647</v>
          </cell>
          <cell r="K4617" t="str">
            <v>Cr 25 No. 18-05 Barrio el Rempujo</v>
          </cell>
          <cell r="L4617" t="str">
            <v>BOLÍVAR</v>
          </cell>
          <cell r="M4617" t="str">
            <v>SAN ESTANISLAO</v>
          </cell>
          <cell r="N4617" t="str">
            <v>6794845  |  6794845</v>
          </cell>
          <cell r="O4617">
            <v>3008664492</v>
          </cell>
          <cell r="P4617" t="str">
            <v>corpacoloong@gmail.com</v>
          </cell>
          <cell r="Q4617" t="str">
            <v>SIN ANIMO DE LUCRO</v>
          </cell>
          <cell r="R4617" t="str">
            <v>ORGANIZACION AUTORIZADA</v>
          </cell>
        </row>
        <row r="4618">
          <cell r="A4618">
            <v>150582</v>
          </cell>
          <cell r="B4618" t="str">
            <v>ASOCIACION ECOLOGICA DE RECICLADORES COSTA SUR</v>
          </cell>
          <cell r="C4618">
            <v>45342</v>
          </cell>
          <cell r="D4618" t="str">
            <v>901765218-1</v>
          </cell>
          <cell r="E4618" t="str">
            <v>OPERATIVA</v>
          </cell>
          <cell r="F4618">
            <v>45218</v>
          </cell>
          <cell r="G4618" t="str">
            <v>INSCRIPCION</v>
          </cell>
          <cell r="H4618">
            <v>45375</v>
          </cell>
          <cell r="I4618" t="str">
            <v>MARIA ANGEL ROMERO TAMARA</v>
          </cell>
          <cell r="J4618">
            <v>23001</v>
          </cell>
          <cell r="K4618" t="str">
            <v>Mz 32 Lt 41 Barrio Nueva Esperanza</v>
          </cell>
          <cell r="L4618" t="str">
            <v>CÓRDOBA</v>
          </cell>
          <cell r="M4618" t="str">
            <v>MONTERIA</v>
          </cell>
          <cell r="N4618" t="str">
            <v>2822222  |  2822222</v>
          </cell>
          <cell r="O4618">
            <v>3002227706</v>
          </cell>
          <cell r="P4618" t="str">
            <v>asoecoreesp@gmail.com</v>
          </cell>
          <cell r="Q4618" t="str">
            <v>SIN ANIMO DE LUCRO</v>
          </cell>
          <cell r="R4618" t="str">
            <v>ORGANIZACION AUTORIZADA</v>
          </cell>
        </row>
        <row r="4619">
          <cell r="A4619">
            <v>150622</v>
          </cell>
          <cell r="B4619" t="str">
            <v>CABILDO MENOR INDIGENA DE CACAOTAL</v>
          </cell>
          <cell r="C4619">
            <v>45439</v>
          </cell>
          <cell r="D4619" t="str">
            <v>901109123-6</v>
          </cell>
          <cell r="E4619" t="str">
            <v>OPERATIVA</v>
          </cell>
          <cell r="F4619">
            <v>44228</v>
          </cell>
          <cell r="G4619" t="str">
            <v>INSCRIPCION</v>
          </cell>
          <cell r="H4619">
            <v>45457</v>
          </cell>
          <cell r="I4619" t="str">
            <v>PEDRO SEGUNDO SALGADO ALVAREZ</v>
          </cell>
          <cell r="J4619">
            <v>23182</v>
          </cell>
          <cell r="K4619" t="str">
            <v>calle 6 No 3-32</v>
          </cell>
          <cell r="L4619" t="str">
            <v>CÓRDOBA</v>
          </cell>
          <cell r="M4619" t="str">
            <v>CHINU</v>
          </cell>
          <cell r="N4619" t="str">
            <v>0000000  |  0000000</v>
          </cell>
          <cell r="O4619">
            <v>3008272586</v>
          </cell>
          <cell r="P4619" t="str">
            <v>cabildomenorcacaotal@gmail.com</v>
          </cell>
          <cell r="Q4619" t="str">
            <v>SIN ANIMO DE LUCRO</v>
          </cell>
          <cell r="R4619" t="str">
            <v>ORGANIZACION AUTORIZADA</v>
          </cell>
        </row>
        <row r="4620">
          <cell r="A4620">
            <v>150642</v>
          </cell>
          <cell r="B4620" t="str">
            <v>ASOCIACION DE RECICLADORES AMBIENTALES DE URABA</v>
          </cell>
          <cell r="C4620">
            <v>45273</v>
          </cell>
          <cell r="D4620" t="str">
            <v>901774703-9</v>
          </cell>
          <cell r="E4620" t="str">
            <v>OPERATIVA</v>
          </cell>
          <cell r="F4620">
            <v>45250</v>
          </cell>
          <cell r="G4620" t="str">
            <v>ACTUALIZACION</v>
          </cell>
          <cell r="H4620">
            <v>45716</v>
          </cell>
          <cell r="I4620" t="str">
            <v>ADRIANA MARLENY GIRALDO DAVID</v>
          </cell>
          <cell r="J4620">
            <v>5172</v>
          </cell>
          <cell r="K4620" t="str">
            <v xml:space="preserve"> CL 95 98 B 18 </v>
          </cell>
          <cell r="L4620" t="str">
            <v>ANTIOQUIA</v>
          </cell>
          <cell r="M4620" t="str">
            <v>CHIGORODÓ</v>
          </cell>
          <cell r="N4620" t="str">
            <v>8154343  |  8154343</v>
          </cell>
          <cell r="O4620">
            <v>3183047607</v>
          </cell>
          <cell r="P4620" t="str">
            <v>asoraur2023@gmail.com</v>
          </cell>
          <cell r="Q4620" t="str">
            <v>SIN ANIMO DE LUCRO</v>
          </cell>
          <cell r="R4620" t="str">
            <v>ORGANIZACION AUTORIZADA</v>
          </cell>
        </row>
        <row r="4621">
          <cell r="A4621">
            <v>150663</v>
          </cell>
          <cell r="B4621" t="str">
            <v>ASOCIACION ECO RENACER M.A ESP</v>
          </cell>
          <cell r="C4621">
            <v>45435</v>
          </cell>
          <cell r="D4621" t="str">
            <v>901768162-1</v>
          </cell>
          <cell r="E4621" t="str">
            <v>OPERATIVA</v>
          </cell>
          <cell r="F4621">
            <v>45229</v>
          </cell>
          <cell r="G4621" t="str">
            <v>INSCRIPCION</v>
          </cell>
          <cell r="H4621">
            <v>45436</v>
          </cell>
          <cell r="I4621" t="str">
            <v>EDBERT JOSUE MIELES MOJICA</v>
          </cell>
          <cell r="J4621">
            <v>11001</v>
          </cell>
          <cell r="K4621" t="str">
            <v>Dg 67 No. 116 C 10</v>
          </cell>
          <cell r="L4621" t="str">
            <v>BOGOTÁ, D.C.</v>
          </cell>
          <cell r="M4621" t="str">
            <v>BOGOTA, D.C.</v>
          </cell>
          <cell r="N4621" t="str">
            <v>3023588  |  3023588</v>
          </cell>
          <cell r="O4621">
            <v>3023588639</v>
          </cell>
          <cell r="P4621" t="str">
            <v>asoecorenacerm.aesp@gmail.com</v>
          </cell>
          <cell r="Q4621" t="str">
            <v>SIN ANIMO DE LUCRO</v>
          </cell>
          <cell r="R4621" t="str">
            <v>ORGANIZACION AUTORIZADA</v>
          </cell>
        </row>
        <row r="4622">
          <cell r="A4622">
            <v>150682</v>
          </cell>
          <cell r="B4622" t="str">
            <v>ASOCIACIÓN  DE  RECICLADORES ASOLUZ SOACHA POR UN MEJOR AMBIENTE E.S.P</v>
          </cell>
          <cell r="C4622">
            <v>45355</v>
          </cell>
          <cell r="D4622" t="str">
            <v>901762433-3</v>
          </cell>
          <cell r="E4622" t="str">
            <v>OPERATIVA</v>
          </cell>
          <cell r="F4622">
            <v>45214</v>
          </cell>
          <cell r="G4622" t="str">
            <v>INSCRIPCION</v>
          </cell>
          <cell r="H4622">
            <v>45460</v>
          </cell>
          <cell r="I4622" t="str">
            <v>JORGE ENRIQUE DAZA VANEGAS</v>
          </cell>
          <cell r="J4622">
            <v>25754</v>
          </cell>
          <cell r="K4622" t="str">
            <v>TV 15 NO. 43 14</v>
          </cell>
          <cell r="L4622" t="str">
            <v>CUNDINAMARCA</v>
          </cell>
          <cell r="M4622" t="str">
            <v>SOACHA</v>
          </cell>
          <cell r="N4622" t="str">
            <v>0000000  |  0000000</v>
          </cell>
          <cell r="O4622">
            <v>3142211987</v>
          </cell>
          <cell r="P4622" t="str">
            <v>asoluzdaza@hotmail.com</v>
          </cell>
          <cell r="Q4622" t="str">
            <v>SIN ANIMO DE LUCRO</v>
          </cell>
          <cell r="R4622" t="str">
            <v>ORGANIZACION AUTORIZADA</v>
          </cell>
        </row>
        <row r="4623">
          <cell r="A4623">
            <v>150823</v>
          </cell>
          <cell r="B4623" t="str">
            <v>ASOCIACION RECICLANDO VOY ESP</v>
          </cell>
          <cell r="C4623">
            <v>45265</v>
          </cell>
          <cell r="D4623" t="str">
            <v>901778494-2</v>
          </cell>
          <cell r="E4623" t="str">
            <v>OPERATIVA</v>
          </cell>
          <cell r="F4623">
            <v>45264</v>
          </cell>
          <cell r="G4623" t="str">
            <v>ACTUALIZACION</v>
          </cell>
          <cell r="H4623">
            <v>45406</v>
          </cell>
          <cell r="I4623" t="str">
            <v>DANA PULIDO RODRIGUEZ</v>
          </cell>
          <cell r="J4623">
            <v>11001</v>
          </cell>
          <cell r="K4623" t="str">
            <v>CL 40 C BIS SUR No 81 H SUR 36</v>
          </cell>
          <cell r="L4623" t="str">
            <v>BOGOTÁ, D.C.</v>
          </cell>
          <cell r="M4623" t="str">
            <v>BOGOTA, D.C.</v>
          </cell>
          <cell r="N4623" t="str">
            <v>0000000  |  0000000</v>
          </cell>
          <cell r="O4623">
            <v>3144712427</v>
          </cell>
          <cell r="P4623" t="str">
            <v>reciclandovoyesp@gmail.com</v>
          </cell>
          <cell r="Q4623" t="str">
            <v>SIN ANIMO DE LUCRO</v>
          </cell>
          <cell r="R4623" t="str">
            <v>ORGANIZACION AUTORIZADA</v>
          </cell>
        </row>
        <row r="4624">
          <cell r="A4624">
            <v>150862</v>
          </cell>
          <cell r="B4624" t="str">
            <v>ASOCIACION DE USUSARIOS DE ACUEDUCTO Y ALCANTARILLADO DE NATALA - TORIBIO CAUCA</v>
          </cell>
          <cell r="C4624">
            <v>45495</v>
          </cell>
          <cell r="D4624" t="str">
            <v>901770568-2</v>
          </cell>
          <cell r="E4624" t="str">
            <v>OPERATIVA</v>
          </cell>
          <cell r="F4624">
            <v>45270</v>
          </cell>
          <cell r="G4624" t="str">
            <v>INSCRIPCION</v>
          </cell>
          <cell r="H4624">
            <v>45510</v>
          </cell>
          <cell r="I4624" t="str">
            <v>MARIA DOMINGA MESTIZO RIVERA</v>
          </cell>
          <cell r="J4624">
            <v>19821</v>
          </cell>
          <cell r="K4624" t="str">
            <v>vereda Natala</v>
          </cell>
          <cell r="L4624" t="str">
            <v>CAUCA</v>
          </cell>
          <cell r="M4624" t="str">
            <v>TORIBIO</v>
          </cell>
          <cell r="N4624" t="str">
            <v>8498281  |  8498281</v>
          </cell>
          <cell r="O4624">
            <v>3217312153</v>
          </cell>
          <cell r="P4624" t="str">
            <v>asuana102023@gmail.com</v>
          </cell>
          <cell r="Q4624" t="str">
            <v>ASOCIACION DE USUARIOS</v>
          </cell>
          <cell r="R4624" t="str">
            <v>ORGANIZACION AUTORIZADA</v>
          </cell>
        </row>
        <row r="4625">
          <cell r="A4625">
            <v>150903</v>
          </cell>
          <cell r="B4625" t="str">
            <v>CORPORACION IMAC APROVECHABLES ESP</v>
          </cell>
          <cell r="C4625">
            <v>45288</v>
          </cell>
          <cell r="D4625" t="str">
            <v>901776640-2</v>
          </cell>
          <cell r="E4625" t="str">
            <v>OPERATIVA</v>
          </cell>
          <cell r="F4625">
            <v>45275</v>
          </cell>
          <cell r="G4625" t="str">
            <v>INSCRIPCION</v>
          </cell>
          <cell r="H4625">
            <v>45324</v>
          </cell>
          <cell r="I4625" t="str">
            <v>CRISTIAN CAMILO DUARTE PARDO</v>
          </cell>
          <cell r="J4625">
            <v>25290</v>
          </cell>
          <cell r="K4625" t="str">
            <v>CRA 12# 7-18</v>
          </cell>
          <cell r="L4625" t="str">
            <v>CUNDINAMARCA</v>
          </cell>
          <cell r="M4625" t="str">
            <v>FUSAGASUGA</v>
          </cell>
          <cell r="N4625" t="str">
            <v>8737251  |  0000000</v>
          </cell>
          <cell r="O4625">
            <v>3134267658</v>
          </cell>
          <cell r="P4625" t="str">
            <v>APROVECHABLESESP@GMAIL.COM</v>
          </cell>
          <cell r="Q4625" t="str">
            <v>CORPORACION</v>
          </cell>
          <cell r="R4625" t="str">
            <v>ORGANIZACION AUTORIZADA</v>
          </cell>
        </row>
        <row r="4626">
          <cell r="A4626">
            <v>150922</v>
          </cell>
          <cell r="B4626" t="str">
            <v xml:space="preserve"> EMPRESA OFICIAL DE SERVICIOS PUBLICOS DE ACUEDUCTO Y ALCANTARILLADO DEL MUNICIPIO DE SINCE SUCRE</v>
          </cell>
          <cell r="C4626">
            <v>45657</v>
          </cell>
          <cell r="D4626" t="str">
            <v>901764742-3</v>
          </cell>
          <cell r="E4626" t="str">
            <v>OPERATIVA</v>
          </cell>
          <cell r="F4626">
            <v>45247</v>
          </cell>
          <cell r="G4626" t="str">
            <v>INSCRIPCION</v>
          </cell>
          <cell r="H4626">
            <v>45684</v>
          </cell>
          <cell r="I4626" t="str">
            <v>GERMAN ALONZO MONTES BUELVAS</v>
          </cell>
          <cell r="J4626">
            <v>70742</v>
          </cell>
          <cell r="K4626" t="str">
            <v>calle 6 10-28</v>
          </cell>
          <cell r="L4626" t="str">
            <v>SUCRE</v>
          </cell>
          <cell r="M4626" t="str">
            <v>SAN LUIS DE SINCE</v>
          </cell>
          <cell r="N4626" t="str">
            <v>0000000  |  0000000</v>
          </cell>
          <cell r="O4626">
            <v>3234197160</v>
          </cell>
          <cell r="P4626" t="str">
            <v>aguasdesince@since-sucre.gov.co</v>
          </cell>
          <cell r="Q4626" t="str">
            <v>SOCIEDAD POR ACCIONES SIMPLIFICADA</v>
          </cell>
          <cell r="R4626" t="str">
            <v>SOCIEDADES (EMPRESA DE SERVICIOS PUBLICOS)</v>
          </cell>
        </row>
        <row r="4627">
          <cell r="A4627">
            <v>150942</v>
          </cell>
          <cell r="B4627" t="str">
            <v>GRUPO GERA SAS BIC ESP</v>
          </cell>
          <cell r="C4627">
            <v>45412</v>
          </cell>
          <cell r="D4627" t="str">
            <v>901736573-6</v>
          </cell>
          <cell r="E4627" t="str">
            <v>OPERATIVA</v>
          </cell>
          <cell r="F4627">
            <v>45323</v>
          </cell>
          <cell r="G4627" t="str">
            <v>ACTUALIZACION</v>
          </cell>
          <cell r="H4627">
            <v>45681</v>
          </cell>
          <cell r="I4627" t="str">
            <v>CRISTIAN CAMILO   VARGAS TOVAR</v>
          </cell>
          <cell r="J4627">
            <v>86001</v>
          </cell>
          <cell r="K4627" t="str">
            <v>VEREDA CALIYACO KM 1 VIA MOCOA A VILLAGARZON ANTIGUO FONDO GANADERO</v>
          </cell>
          <cell r="L4627" t="str">
            <v>PUTUMAYO</v>
          </cell>
          <cell r="M4627" t="str">
            <v>MOCOA</v>
          </cell>
          <cell r="N4627" t="str">
            <v>4296057  |  4296308</v>
          </cell>
          <cell r="O4627">
            <v>3203131069</v>
          </cell>
          <cell r="P4627" t="str">
            <v>contacto@grupogeraesp.com</v>
          </cell>
          <cell r="Q4627" t="str">
            <v>SOCIEDAD POR ACCIONES SIMPLIFICADA</v>
          </cell>
          <cell r="R4627" t="str">
            <v>SOCIEDADES (EMPRESA DE SERVICIOS PUBLICOS)</v>
          </cell>
        </row>
        <row r="4628">
          <cell r="A4628">
            <v>150963</v>
          </cell>
          <cell r="B4628" t="str">
            <v>ASOAMBIENTALES EL FARAÓN</v>
          </cell>
          <cell r="C4628">
            <v>45310</v>
          </cell>
          <cell r="D4628" t="str">
            <v>901780879-0</v>
          </cell>
          <cell r="E4628" t="str">
            <v>OPERATIVA</v>
          </cell>
          <cell r="F4628">
            <v>45272</v>
          </cell>
          <cell r="G4628" t="str">
            <v>ACTUALIZACION</v>
          </cell>
          <cell r="H4628">
            <v>45735</v>
          </cell>
          <cell r="I4628" t="str">
            <v>ANA YANNETH AGUDELO  PAREJA</v>
          </cell>
          <cell r="J4628">
            <v>25473</v>
          </cell>
          <cell r="K4628" t="str">
            <v>TRANSVERSAL 4 12 06</v>
          </cell>
          <cell r="L4628" t="str">
            <v>CUNDINAMARCA</v>
          </cell>
          <cell r="M4628" t="str">
            <v>MOSQUERA</v>
          </cell>
          <cell r="N4628" t="str">
            <v>0000000  |  0000000</v>
          </cell>
          <cell r="O4628">
            <v>3222793027</v>
          </cell>
          <cell r="P4628" t="str">
            <v>asoambientalesfaraon@gmail.com</v>
          </cell>
          <cell r="Q4628" t="str">
            <v>SIN ANIMO DE LUCRO</v>
          </cell>
          <cell r="R4628" t="str">
            <v>ORGANIZACION AUTORIZADA</v>
          </cell>
        </row>
        <row r="4629">
          <cell r="A4629">
            <v>150965</v>
          </cell>
          <cell r="B4629" t="str">
            <v>Asociación de recuperadores PASTUPLAST</v>
          </cell>
          <cell r="C4629">
            <v>45308</v>
          </cell>
          <cell r="D4629" t="str">
            <v>901773457-7</v>
          </cell>
          <cell r="E4629" t="str">
            <v>OPERATIVA</v>
          </cell>
          <cell r="F4629">
            <v>45240</v>
          </cell>
          <cell r="G4629" t="str">
            <v>ACTUALIZACION</v>
          </cell>
          <cell r="H4629">
            <v>45723</v>
          </cell>
          <cell r="I4629" t="str">
            <v>BLANCA LILIANA TEZ PATINO</v>
          </cell>
          <cell r="J4629">
            <v>63130</v>
          </cell>
          <cell r="K4629" t="str">
            <v>Barrio Valencia K 27B 30B 67</v>
          </cell>
          <cell r="L4629" t="str">
            <v>QUINDÍO</v>
          </cell>
          <cell r="M4629" t="str">
            <v>CALARCA</v>
          </cell>
          <cell r="N4629" t="str">
            <v>3125038  |  3125038</v>
          </cell>
          <cell r="O4629">
            <v>3125038226</v>
          </cell>
          <cell r="P4629" t="str">
            <v>asociacionpastuplast@gmail.com</v>
          </cell>
          <cell r="Q4629" t="str">
            <v>ASOCIACION DE USUARIOS</v>
          </cell>
          <cell r="R4629" t="str">
            <v>ORGANIZACION AUTORIZADA</v>
          </cell>
        </row>
        <row r="4630">
          <cell r="A4630">
            <v>151002</v>
          </cell>
          <cell r="B4630" t="str">
            <v>ASOCIACION CENTRO DE RECUPERACION AMBIENTAL CUNDINAMARQUESA</v>
          </cell>
          <cell r="C4630">
            <v>45341</v>
          </cell>
          <cell r="D4630" t="str">
            <v>901780921-2</v>
          </cell>
          <cell r="E4630" t="str">
            <v>OPERATIVA</v>
          </cell>
          <cell r="F4630">
            <v>45275</v>
          </cell>
          <cell r="G4630" t="str">
            <v>INSCRIPCION</v>
          </cell>
          <cell r="H4630">
            <v>45373</v>
          </cell>
          <cell r="I4630" t="str">
            <v>GUSTAVO ALFONSO BERNAL GUEVARA</v>
          </cell>
          <cell r="J4630">
            <v>25875</v>
          </cell>
          <cell r="K4630" t="str">
            <v>CALLE 8 NO 3-04</v>
          </cell>
          <cell r="L4630" t="str">
            <v>CUNDINAMARCA</v>
          </cell>
          <cell r="M4630" t="str">
            <v>VILLETA</v>
          </cell>
          <cell r="N4630" t="str">
            <v>3104972  |  3015008</v>
          </cell>
          <cell r="O4630">
            <v>3104972400</v>
          </cell>
          <cell r="P4630" t="str">
            <v>acrun2023@gmail.com</v>
          </cell>
          <cell r="Q4630" t="str">
            <v>SIN ANIMO DE LUCRO</v>
          </cell>
          <cell r="R4630" t="str">
            <v>ORGANIZACION AUTORIZADA</v>
          </cell>
        </row>
        <row r="4631">
          <cell r="A4631">
            <v>151082</v>
          </cell>
          <cell r="B4631" t="str">
            <v>Junta de Accion Comunal Vereda Genova</v>
          </cell>
          <cell r="C4631">
            <v>45349</v>
          </cell>
          <cell r="D4631" t="str">
            <v>901202641-7</v>
          </cell>
          <cell r="E4631" t="str">
            <v>OPERATIVA</v>
          </cell>
          <cell r="F4631">
            <v>43840</v>
          </cell>
          <cell r="G4631" t="str">
            <v>INSCRIPCION</v>
          </cell>
          <cell r="H4631">
            <v>45387</v>
          </cell>
          <cell r="I4631" t="str">
            <v>JHON JAIRO HOYOS GUEVARA</v>
          </cell>
          <cell r="J4631">
            <v>23079</v>
          </cell>
          <cell r="K4631" t="str">
            <v>Vereda Genova</v>
          </cell>
          <cell r="L4631" t="str">
            <v>CÓRDOBA</v>
          </cell>
          <cell r="M4631" t="str">
            <v>BUENAVISTA</v>
          </cell>
          <cell r="N4631" t="str">
            <v>7762026  |  7762128</v>
          </cell>
          <cell r="O4631">
            <v>3145553080</v>
          </cell>
          <cell r="P4631" t="str">
            <v>jacveredagenova@gmail.com</v>
          </cell>
          <cell r="Q4631" t="str">
            <v>JUNTA DE ACCION COMUNAL</v>
          </cell>
          <cell r="R4631" t="str">
            <v>ORGANIZACION AUTORIZADA</v>
          </cell>
        </row>
        <row r="4632">
          <cell r="A4632">
            <v>151083</v>
          </cell>
          <cell r="B4632" t="str">
            <v>CORPORACION DE SERVICIOS PUBLICOS AAA DE SINAI MUNICIPIO DE SIMITI BOLIVAR ESP</v>
          </cell>
          <cell r="C4632">
            <v>45303</v>
          </cell>
          <cell r="D4632" t="str">
            <v>901782444-1</v>
          </cell>
          <cell r="E4632" t="str">
            <v>OPERATIVA</v>
          </cell>
          <cell r="F4632">
            <v>45273</v>
          </cell>
          <cell r="G4632" t="str">
            <v>INSCRIPCION</v>
          </cell>
          <cell r="H4632">
            <v>45422</v>
          </cell>
          <cell r="I4632" t="str">
            <v>EMIRO ANTONIO SOLERA RAMOS</v>
          </cell>
          <cell r="J4632">
            <v>13744</v>
          </cell>
          <cell r="K4632" t="str">
            <v>CRR SINAI MUNICIPIO DE SIMITI BOLIVAR</v>
          </cell>
          <cell r="L4632" t="str">
            <v>BOLÍVAR</v>
          </cell>
          <cell r="M4632" t="str">
            <v>SIMITI</v>
          </cell>
          <cell r="N4632" t="str">
            <v>7272804  |  7272804</v>
          </cell>
          <cell r="O4632">
            <v>3236827367</v>
          </cell>
          <cell r="P4632" t="str">
            <v>corposinai.esp@gmail.com</v>
          </cell>
          <cell r="Q4632" t="str">
            <v>ASOCIACION DE USUARIOS</v>
          </cell>
          <cell r="R4632" t="str">
            <v>ORGANIZACION AUTORIZADA</v>
          </cell>
        </row>
        <row r="4633">
          <cell r="A4633">
            <v>151102</v>
          </cell>
          <cell r="B4633" t="str">
            <v>ASOCIACIÓN GREMIAL DE RECICLADORES PLANETA LIMPIO E.S.P</v>
          </cell>
          <cell r="C4633">
            <v>45302</v>
          </cell>
          <cell r="D4633" t="str">
            <v>901777591-4</v>
          </cell>
          <cell r="E4633" t="str">
            <v>OPERATIVA</v>
          </cell>
          <cell r="F4633">
            <v>45302</v>
          </cell>
          <cell r="G4633" t="str">
            <v>ACTUALIZACION</v>
          </cell>
          <cell r="H4633">
            <v>45700</v>
          </cell>
          <cell r="I4633" t="str">
            <v>MARTHA ISABEL GARCIA URREGO</v>
          </cell>
          <cell r="J4633">
            <v>11001</v>
          </cell>
          <cell r="K4633" t="str">
            <v>Kr 31 8 -86</v>
          </cell>
          <cell r="L4633" t="str">
            <v>BOGOTÁ, D.C.</v>
          </cell>
          <cell r="M4633" t="str">
            <v>BOGOTA, D.C.</v>
          </cell>
          <cell r="N4633" t="str">
            <v>0000000  |  0000000</v>
          </cell>
          <cell r="O4633">
            <v>3133611699</v>
          </cell>
          <cell r="P4633" t="str">
            <v>planetalimpioesp2023@gmail.com</v>
          </cell>
          <cell r="Q4633" t="str">
            <v>SIN ANIMO DE LUCRO</v>
          </cell>
          <cell r="R4633" t="str">
            <v>ORGANIZACION AUTORIZADA</v>
          </cell>
        </row>
        <row r="4634">
          <cell r="A4634">
            <v>151103</v>
          </cell>
          <cell r="B4634" t="str">
            <v>ASOCIACIÓN GREMIAL DE RECICLADORES ECOAMANECER E.S.P</v>
          </cell>
          <cell r="C4634">
            <v>45302</v>
          </cell>
          <cell r="D4634" t="str">
            <v>901777608-0</v>
          </cell>
          <cell r="E4634" t="str">
            <v>OPERATIVA</v>
          </cell>
          <cell r="F4634">
            <v>45302</v>
          </cell>
          <cell r="G4634" t="str">
            <v>ACTUALIZACION</v>
          </cell>
          <cell r="H4634">
            <v>45745</v>
          </cell>
          <cell r="I4634" t="str">
            <v xml:space="preserve">MILTON EDGARDO SILVA GUZMAN </v>
          </cell>
          <cell r="J4634">
            <v>11001</v>
          </cell>
          <cell r="K4634" t="str">
            <v>Calle 55 A Sur # 13 - 61</v>
          </cell>
          <cell r="L4634" t="str">
            <v>BOGOTÁ, D.C.</v>
          </cell>
          <cell r="M4634" t="str">
            <v>BOGOTA, D.C.</v>
          </cell>
          <cell r="N4634" t="str">
            <v>0000000  |  0000000</v>
          </cell>
          <cell r="O4634">
            <v>3185753472</v>
          </cell>
          <cell r="P4634" t="str">
            <v>ecoamaneceresp@gmail.com</v>
          </cell>
          <cell r="Q4634" t="str">
            <v>SIN ANIMO DE LUCRO</v>
          </cell>
          <cell r="R4634" t="str">
            <v>ORGANIZACION AUTORIZADA</v>
          </cell>
        </row>
        <row r="4635">
          <cell r="A4635">
            <v>151105</v>
          </cell>
          <cell r="B4635" t="str">
            <v>ASOCIACION DE RECICLADORES DE OFICIO YAHVES GREEN WORLD</v>
          </cell>
          <cell r="C4635">
            <v>45477</v>
          </cell>
          <cell r="D4635" t="str">
            <v>901748655-3</v>
          </cell>
          <cell r="E4635" t="str">
            <v>OPERATIVA</v>
          </cell>
          <cell r="F4635">
            <v>45444</v>
          </cell>
          <cell r="G4635" t="str">
            <v>ACTUALIZACION</v>
          </cell>
          <cell r="H4635">
            <v>45741</v>
          </cell>
          <cell r="I4635" t="str">
            <v>JOSE MANUEL ALARCON ROMERO</v>
          </cell>
          <cell r="J4635">
            <v>11001</v>
          </cell>
          <cell r="K4635" t="str">
            <v>CL 15 32 32</v>
          </cell>
          <cell r="L4635" t="str">
            <v>BOGOTÁ, D.C.</v>
          </cell>
          <cell r="M4635" t="str">
            <v>BOGOTA, D.C.</v>
          </cell>
          <cell r="N4635" t="str">
            <v>3126972  |  3126972</v>
          </cell>
          <cell r="O4635">
            <v>3126972646</v>
          </cell>
          <cell r="P4635" t="str">
            <v>yahvesgreenworld@gmail.com</v>
          </cell>
          <cell r="Q4635" t="str">
            <v>SIN ANIMO DE LUCRO</v>
          </cell>
          <cell r="R4635" t="str">
            <v>ORGANIZACION AUTORIZADA</v>
          </cell>
        </row>
        <row r="4636">
          <cell r="A4636">
            <v>151183</v>
          </cell>
          <cell r="B4636" t="str">
            <v>Junta de Accion Comunal Corregimiento el Viajano</v>
          </cell>
          <cell r="C4636">
            <v>45313</v>
          </cell>
          <cell r="D4636" t="str">
            <v>901709748-3</v>
          </cell>
          <cell r="E4636" t="str">
            <v>OPERATIVA</v>
          </cell>
          <cell r="F4636">
            <v>44621</v>
          </cell>
          <cell r="G4636" t="str">
            <v>INSCRIPCION</v>
          </cell>
          <cell r="H4636">
            <v>45422</v>
          </cell>
          <cell r="I4636" t="str">
            <v xml:space="preserve"> PEDRO MANUEL PADILLA MORALES</v>
          </cell>
          <cell r="J4636">
            <v>23079</v>
          </cell>
          <cell r="K4636" t="str">
            <v>Calle Peincipal</v>
          </cell>
          <cell r="L4636" t="str">
            <v>CÓRDOBA</v>
          </cell>
          <cell r="M4636" t="str">
            <v>BUENAVISTA</v>
          </cell>
          <cell r="N4636" t="str">
            <v>7762027  |  7762228</v>
          </cell>
          <cell r="O4636">
            <v>3107053072</v>
          </cell>
          <cell r="P4636" t="str">
            <v>jaccorregimientoelviajano@gmail.com</v>
          </cell>
          <cell r="Q4636" t="str">
            <v>JUNTA DE ACCION COMUNAL</v>
          </cell>
          <cell r="R4636" t="str">
            <v>ORGANIZACION AUTORIZADA</v>
          </cell>
        </row>
        <row r="4637">
          <cell r="A4637">
            <v>151242</v>
          </cell>
          <cell r="B4637" t="str">
            <v>EMPRESA DE SERVICIOS PUBLICOS DEL MUNICIPIO DE SABANAS DE SAN ANGEL E.S.P S.A.S</v>
          </cell>
          <cell r="C4637">
            <v>45457</v>
          </cell>
          <cell r="D4637" t="str">
            <v>901764329-4</v>
          </cell>
          <cell r="E4637" t="str">
            <v>OPERATIVA</v>
          </cell>
          <cell r="F4637">
            <v>45170</v>
          </cell>
          <cell r="G4637" t="str">
            <v>INSCRIPCION</v>
          </cell>
          <cell r="H4637">
            <v>45492</v>
          </cell>
          <cell r="I4637" t="str">
            <v>JOHAN MANUEL BERMUDEZ OROZCO</v>
          </cell>
          <cell r="J4637">
            <v>47660</v>
          </cell>
          <cell r="K4637" t="str">
            <v>CALLE 6 5-55 Barrio 7 de Agosto</v>
          </cell>
          <cell r="L4637" t="str">
            <v>MAGDALENA</v>
          </cell>
          <cell r="M4637" t="str">
            <v>SABANAS DE SAN ANGEL</v>
          </cell>
          <cell r="N4637" t="str">
            <v>6872518  |  6872518</v>
          </cell>
          <cell r="O4637">
            <v>3106620864</v>
          </cell>
          <cell r="P4637" t="str">
            <v>servisanangelesp@gmail.com</v>
          </cell>
          <cell r="Q4637" t="str">
            <v>SOCIEDAD POR ACCIONES SIMPLIFICADA</v>
          </cell>
          <cell r="R4637" t="str">
            <v>SOCIEDADES (EMPRESA DE SERVICIOS PUBLICOS)</v>
          </cell>
        </row>
        <row r="4638">
          <cell r="A4638">
            <v>151302</v>
          </cell>
          <cell r="B4638" t="str">
            <v>JUNTA DE ACCIÓN COMUNAL DEL CORREGIMIENTO GUACHARACAL</v>
          </cell>
          <cell r="C4638">
            <v>45448</v>
          </cell>
          <cell r="D4638" t="str">
            <v>901086588-6</v>
          </cell>
          <cell r="E4638" t="str">
            <v>OPERATIVA</v>
          </cell>
          <cell r="F4638">
            <v>42109</v>
          </cell>
          <cell r="G4638" t="str">
            <v>INSCRIPCION</v>
          </cell>
          <cell r="H4638">
            <v>45477</v>
          </cell>
          <cell r="I4638" t="str">
            <v>TILSON DE JESUS PATERNINA SAEZ</v>
          </cell>
          <cell r="J4638">
            <v>23678</v>
          </cell>
          <cell r="K4638" t="str">
            <v>CORREGIMIENTO GUACHARACAL</v>
          </cell>
          <cell r="L4638" t="str">
            <v>CÓRDOBA</v>
          </cell>
          <cell r="M4638" t="str">
            <v>SAN CARLOS</v>
          </cell>
          <cell r="N4638" t="str">
            <v>1111111  |  1111111</v>
          </cell>
          <cell r="O4638">
            <v>3233445415</v>
          </cell>
          <cell r="P4638" t="str">
            <v>jacguacharacalcentro0070@gmail.com</v>
          </cell>
          <cell r="Q4638" t="str">
            <v>JUNTA DE ACCION COMUNAL</v>
          </cell>
          <cell r="R4638" t="str">
            <v>ORGANIZACION AUTORIZADA</v>
          </cell>
        </row>
        <row r="4639">
          <cell r="A4639">
            <v>151322</v>
          </cell>
          <cell r="B4639" t="str">
            <v>Junta de Accion Comunal Corregimiento de Villa Nueva</v>
          </cell>
          <cell r="C4639">
            <v>45338</v>
          </cell>
          <cell r="D4639" t="str">
            <v>901704648-2</v>
          </cell>
          <cell r="E4639" t="str">
            <v>OPERATIVA</v>
          </cell>
          <cell r="F4639">
            <v>44593</v>
          </cell>
          <cell r="G4639" t="str">
            <v>INSCRIPCION</v>
          </cell>
          <cell r="H4639">
            <v>45387</v>
          </cell>
          <cell r="I4639" t="str">
            <v>DANES ANTONIO MENDOZA MANCHEGO</v>
          </cell>
          <cell r="J4639">
            <v>23580</v>
          </cell>
          <cell r="K4639" t="str">
            <v>Calle Peincipal</v>
          </cell>
          <cell r="L4639" t="str">
            <v>CÓRDOBA</v>
          </cell>
          <cell r="M4639" t="str">
            <v>PUERTO LIBERTADOR</v>
          </cell>
          <cell r="N4639" t="str">
            <v>7772315  |  7772820</v>
          </cell>
          <cell r="O4639">
            <v>3135833175</v>
          </cell>
          <cell r="P4639" t="str">
            <v>accioncomunalvillanueva@gmail.com</v>
          </cell>
          <cell r="Q4639" t="str">
            <v>JUNTA DE ACCION COMUNAL</v>
          </cell>
          <cell r="R4639" t="str">
            <v>ORGANIZACION AUTORIZADA</v>
          </cell>
        </row>
        <row r="4640">
          <cell r="A4640">
            <v>151342</v>
          </cell>
          <cell r="B4640" t="str">
            <v>ASOCIACIÓN DE RECICLADORES ECORECICLA'ARTE</v>
          </cell>
          <cell r="C4640">
            <v>45311</v>
          </cell>
          <cell r="D4640" t="str">
            <v>901787995-9</v>
          </cell>
          <cell r="E4640" t="str">
            <v>OPERATIVA</v>
          </cell>
          <cell r="F4640">
            <v>45306</v>
          </cell>
          <cell r="G4640" t="str">
            <v>INSCRIPCION</v>
          </cell>
          <cell r="H4640">
            <v>45338</v>
          </cell>
          <cell r="I4640" t="str">
            <v>CAMPO ELIAS REYES CALDERON</v>
          </cell>
          <cell r="J4640">
            <v>11001</v>
          </cell>
          <cell r="K4640" t="str">
            <v>Cr123 B N° 17-78</v>
          </cell>
          <cell r="L4640" t="str">
            <v>BOGOTÁ, D.C.</v>
          </cell>
          <cell r="M4640" t="str">
            <v>BOGOTA, D.C.</v>
          </cell>
          <cell r="N4640" t="str">
            <v>0000000  |  0000000</v>
          </cell>
          <cell r="O4640">
            <v>3237976135</v>
          </cell>
          <cell r="P4640" t="str">
            <v>ecoreciclaarte@gmail.com</v>
          </cell>
          <cell r="Q4640" t="str">
            <v>SIN ANIMO DE LUCRO</v>
          </cell>
          <cell r="R4640" t="str">
            <v>ORGANIZACION AUTORIZADA</v>
          </cell>
        </row>
        <row r="4641">
          <cell r="A4641">
            <v>151343</v>
          </cell>
          <cell r="B4641" t="str">
            <v>ASOCIACION DE RECUPERADORES BIOMAGDALENA</v>
          </cell>
          <cell r="C4641">
            <v>45309</v>
          </cell>
          <cell r="D4641" t="str">
            <v>901780596-1</v>
          </cell>
          <cell r="E4641" t="str">
            <v>OPERATIVA</v>
          </cell>
          <cell r="F4641">
            <v>45300</v>
          </cell>
          <cell r="G4641" t="str">
            <v>ACTUALIZACION</v>
          </cell>
          <cell r="H4641">
            <v>45339</v>
          </cell>
          <cell r="I4641" t="str">
            <v>ALEXANDER RAMIREZ RODRIGUEZ</v>
          </cell>
          <cell r="J4641">
            <v>25307</v>
          </cell>
          <cell r="K4641" t="str">
            <v>CL 19 38 92 BRR BRISAS DE AGUA BLANCA</v>
          </cell>
          <cell r="L4641" t="str">
            <v>CUNDINAMARCA</v>
          </cell>
          <cell r="M4641" t="str">
            <v>GIRARDOT</v>
          </cell>
          <cell r="N4641" t="str">
            <v>2211685  |  3164721</v>
          </cell>
          <cell r="O4641">
            <v>3152211685</v>
          </cell>
          <cell r="P4641" t="str">
            <v>asomagdalena2023@gmail.com</v>
          </cell>
          <cell r="Q4641" t="str">
            <v>SIN ANIMO DE LUCRO</v>
          </cell>
          <cell r="R4641" t="str">
            <v>ORGANIZACION AUTORIZADA</v>
          </cell>
        </row>
        <row r="4642">
          <cell r="A4642">
            <v>151362</v>
          </cell>
          <cell r="B4642" t="str">
            <v>ASOCIACION DE RECICLADORES AREZ 10</v>
          </cell>
          <cell r="C4642">
            <v>45334</v>
          </cell>
          <cell r="D4642" t="str">
            <v>901752651-1</v>
          </cell>
          <cell r="E4642" t="str">
            <v>OPERATIVA</v>
          </cell>
          <cell r="F4642">
            <v>45177</v>
          </cell>
          <cell r="G4642" t="str">
            <v>ACTUALIZACION</v>
          </cell>
          <cell r="H4642">
            <v>45671</v>
          </cell>
          <cell r="I4642" t="str">
            <v>JUAN CARLOS PUENTES  BOGOYA</v>
          </cell>
          <cell r="J4642">
            <v>11001</v>
          </cell>
          <cell r="K4642" t="str">
            <v>CARRERA 122 A 65A - 70 BOD 2</v>
          </cell>
          <cell r="L4642" t="str">
            <v>BOGOTÁ, D.C.</v>
          </cell>
          <cell r="M4642" t="str">
            <v>BOGOTA, D.C.</v>
          </cell>
          <cell r="N4642" t="str">
            <v>1111111  |  1111111</v>
          </cell>
          <cell r="O4642">
            <v>3026422247</v>
          </cell>
          <cell r="P4642" t="str">
            <v>recicladoresarez10@gmail.com</v>
          </cell>
          <cell r="Q4642" t="str">
            <v>SIN ANIMO DE LUCRO</v>
          </cell>
          <cell r="R4642" t="str">
            <v>ORGANIZACION AUTORIZADA</v>
          </cell>
        </row>
        <row r="4643">
          <cell r="A4643">
            <v>151382</v>
          </cell>
          <cell r="B4643" t="str">
            <v>ASOCIACION CIUDAD LIMPIA</v>
          </cell>
          <cell r="C4643">
            <v>45581</v>
          </cell>
          <cell r="D4643" t="str">
            <v>901744466-1</v>
          </cell>
          <cell r="E4643" t="str">
            <v>OPERATIVA</v>
          </cell>
          <cell r="F4643">
            <v>45505</v>
          </cell>
          <cell r="G4643" t="str">
            <v>ACTUALIZACION</v>
          </cell>
          <cell r="H4643">
            <v>45733</v>
          </cell>
          <cell r="I4643" t="str">
            <v>HADDER ANDRES BARRERO AVELLA</v>
          </cell>
          <cell r="J4643">
            <v>50001</v>
          </cell>
          <cell r="K4643" t="str">
            <v>CR 22 37A BIS 36</v>
          </cell>
          <cell r="L4643" t="str">
            <v>META</v>
          </cell>
          <cell r="M4643" t="str">
            <v>VILLAVICENCIO</v>
          </cell>
          <cell r="N4643" t="str">
            <v>3160279  |  3046733</v>
          </cell>
          <cell r="O4643">
            <v>3160279219</v>
          </cell>
          <cell r="P4643" t="str">
            <v>asociacionciudadlimpia@gmail.com</v>
          </cell>
          <cell r="Q4643" t="str">
            <v>SIN ANIMO DE LUCRO</v>
          </cell>
          <cell r="R4643" t="str">
            <v>ORGANIZACION AUTORIZADA</v>
          </cell>
        </row>
        <row r="4644">
          <cell r="A4644">
            <v>151384</v>
          </cell>
          <cell r="B4644" t="str">
            <v>ASOCIACION DE RECICLADORES DE SEGUNDO NIVEL ECOSOSTENIBLE E..R</v>
          </cell>
          <cell r="C4644">
            <v>45594</v>
          </cell>
          <cell r="D4644" t="str">
            <v>901667340-0</v>
          </cell>
          <cell r="E4644" t="str">
            <v>OPERATIVA</v>
          </cell>
          <cell r="F4644">
            <v>44785</v>
          </cell>
          <cell r="G4644" t="str">
            <v>INSCRIPCION</v>
          </cell>
          <cell r="H4644">
            <v>45604</v>
          </cell>
          <cell r="I4644" t="str">
            <v>LILIANA BONILLA MOYA</v>
          </cell>
          <cell r="J4644">
            <v>11001</v>
          </cell>
          <cell r="K4644" t="str">
            <v>AV CALLE 22 # 107 34-</v>
          </cell>
          <cell r="L4644" t="str">
            <v>BOGOTÁ, D.C.</v>
          </cell>
          <cell r="M4644" t="str">
            <v>BOGOTA, D.C.</v>
          </cell>
          <cell r="N4644" t="str">
            <v>0000000  |  0000000</v>
          </cell>
          <cell r="O4644">
            <v>3133017057</v>
          </cell>
          <cell r="P4644" t="str">
            <v>ecososteniblee@gmail.com</v>
          </cell>
          <cell r="Q4644" t="str">
            <v>SIN ANIMO DE LUCRO</v>
          </cell>
          <cell r="R4644" t="str">
            <v>ORGANIZACION AUTORIZADA</v>
          </cell>
        </row>
        <row r="4645">
          <cell r="A4645">
            <v>151402</v>
          </cell>
          <cell r="B4645" t="str">
            <v>ASOCIACION DE USUARIOS DEL ACUEDUCTO DEL CORREGIMIENTO DEL MAMON DEL MUNICIPIO DE COROZAL SUCRE</v>
          </cell>
          <cell r="C4645">
            <v>45369</v>
          </cell>
          <cell r="D4645" t="str">
            <v>901789892-8</v>
          </cell>
          <cell r="E4645" t="str">
            <v>OPERATIVA</v>
          </cell>
          <cell r="F4645">
            <v>45303</v>
          </cell>
          <cell r="G4645" t="str">
            <v>INSCRIPCION</v>
          </cell>
          <cell r="H4645">
            <v>45422</v>
          </cell>
          <cell r="I4645" t="str">
            <v>JAIME HUMBERTO HERRERA RUIZ</v>
          </cell>
          <cell r="J4645">
            <v>70215</v>
          </cell>
          <cell r="K4645" t="str">
            <v>Calle 5 c # 3 a 50</v>
          </cell>
          <cell r="L4645" t="str">
            <v>SUCRE</v>
          </cell>
          <cell r="M4645" t="str">
            <v>COROZAL</v>
          </cell>
          <cell r="N4645" t="str">
            <v>1234567  |  8910111</v>
          </cell>
          <cell r="O4645">
            <v>3013597147</v>
          </cell>
          <cell r="P4645" t="str">
            <v>amayacharles1974@gmail.com</v>
          </cell>
          <cell r="Q4645" t="str">
            <v>ASOCIACION DE USUARIOS</v>
          </cell>
          <cell r="R4645" t="str">
            <v>ORGANIZACION AUTORIZADA</v>
          </cell>
        </row>
        <row r="4646">
          <cell r="A4646">
            <v>151443</v>
          </cell>
          <cell r="B4646" t="str">
            <v>Asociación ambiental renova verde</v>
          </cell>
          <cell r="C4646">
            <v>45314</v>
          </cell>
          <cell r="D4646" t="str">
            <v>901581562-8</v>
          </cell>
          <cell r="E4646" t="str">
            <v>OPERATIVA</v>
          </cell>
          <cell r="F4646">
            <v>44648</v>
          </cell>
          <cell r="G4646" t="str">
            <v>ACTUALIZACION</v>
          </cell>
          <cell r="H4646">
            <v>45729</v>
          </cell>
          <cell r="I4646" t="str">
            <v>DIEGO HERNANDO HERRERA PADILLA</v>
          </cell>
          <cell r="J4646">
            <v>11001</v>
          </cell>
          <cell r="K4646" t="str">
            <v>Carrera 4 # 1 B 91</v>
          </cell>
          <cell r="L4646" t="str">
            <v>BOGOTÁ, D.C.</v>
          </cell>
          <cell r="M4646" t="str">
            <v>BOGOTA, D.C.</v>
          </cell>
          <cell r="N4646" t="str">
            <v>6948144  |  6948144</v>
          </cell>
          <cell r="O4646">
            <v>3133385232</v>
          </cell>
          <cell r="P4646" t="str">
            <v>asoambientalrenova@gmail.com</v>
          </cell>
          <cell r="Q4646" t="str">
            <v>SIN ANIMO DE LUCRO</v>
          </cell>
          <cell r="R4646" t="str">
            <v>ORGANIZACION AUTORIZADA</v>
          </cell>
        </row>
        <row r="4647">
          <cell r="A4647">
            <v>151444</v>
          </cell>
          <cell r="B4647" t="str">
            <v>ASOCIACION DE USUARIOS DEL ACUEDUCTO DEL CORREGIMIENTO DE SACANA EN EL MUNICIPIO DE MOMIL</v>
          </cell>
          <cell r="C4647">
            <v>45495</v>
          </cell>
          <cell r="D4647" t="str">
            <v>901770226-9</v>
          </cell>
          <cell r="E4647" t="str">
            <v>OPERATIVA</v>
          </cell>
          <cell r="F4647">
            <v>45025</v>
          </cell>
          <cell r="G4647" t="str">
            <v>INSCRIPCION</v>
          </cell>
          <cell r="H4647">
            <v>45519</v>
          </cell>
          <cell r="I4647" t="str">
            <v>TANIA LUCIA LUNA MONTERROZA</v>
          </cell>
          <cell r="J4647">
            <v>23464</v>
          </cell>
          <cell r="K4647" t="str">
            <v>CALLE PRINCIPAL</v>
          </cell>
          <cell r="L4647" t="str">
            <v>CÓRDOBA</v>
          </cell>
          <cell r="M4647" t="str">
            <v>MOMIL</v>
          </cell>
          <cell r="N4647" t="str">
            <v>5497058  |  7630339</v>
          </cell>
          <cell r="O4647">
            <v>3135497058</v>
          </cell>
          <cell r="P4647" t="str">
            <v>arpatron1948@hotmail.com</v>
          </cell>
          <cell r="Q4647" t="str">
            <v>ASOCIACION DE USUARIOS</v>
          </cell>
          <cell r="R4647" t="str">
            <v>ORGANIZACION AUTORIZADA</v>
          </cell>
        </row>
        <row r="4648">
          <cell r="A4648">
            <v>151445</v>
          </cell>
          <cell r="B4648" t="str">
            <v>ECORESIDUOS MADRID SAS ESP</v>
          </cell>
          <cell r="C4648">
            <v>45342</v>
          </cell>
          <cell r="D4648" t="str">
            <v>901791124-6</v>
          </cell>
          <cell r="E4648" t="str">
            <v>OPERATIVA</v>
          </cell>
          <cell r="F4648">
            <v>45309</v>
          </cell>
          <cell r="G4648" t="str">
            <v>ACTUALIZACION</v>
          </cell>
          <cell r="H4648">
            <v>45463</v>
          </cell>
          <cell r="I4648" t="str">
            <v xml:space="preserve">ADELMO GONZALEZ </v>
          </cell>
          <cell r="J4648">
            <v>25430</v>
          </cell>
          <cell r="K4648" t="str">
            <v>KM 1.8 VÍA MADRID - PTE. PIEDRA, PARQUE INDUSTRIAL ALTA CORTE</v>
          </cell>
          <cell r="L4648" t="str">
            <v>CUNDINAMARCA</v>
          </cell>
          <cell r="M4648" t="str">
            <v>MADRID</v>
          </cell>
          <cell r="N4648" t="str">
            <v>3123864  |  3107793</v>
          </cell>
          <cell r="O4648">
            <v>3123864817</v>
          </cell>
          <cell r="P4648" t="str">
            <v>ecoresiduosmadrid@gmail.com</v>
          </cell>
          <cell r="Q4648" t="str">
            <v>SOCIEDAD POR ACCIONES SIMPLIFICADA</v>
          </cell>
          <cell r="R4648" t="str">
            <v>SOCIEDADES (EMPRESA DE SERVICIOS PUBLICOS)</v>
          </cell>
        </row>
        <row r="4649">
          <cell r="A4649">
            <v>151463</v>
          </cell>
          <cell r="B4649" t="str">
            <v>ASOCIACIÓN DE RECICLADORES CONSTRUYENDO VIDA TRANSFORMANDO EL PLANETA</v>
          </cell>
          <cell r="C4649">
            <v>45335</v>
          </cell>
          <cell r="D4649" t="str">
            <v>901577411-9</v>
          </cell>
          <cell r="E4649" t="str">
            <v>OPERATIVA</v>
          </cell>
          <cell r="F4649">
            <v>44746</v>
          </cell>
          <cell r="G4649" t="str">
            <v>INSCRIPCION</v>
          </cell>
          <cell r="H4649">
            <v>45369</v>
          </cell>
          <cell r="I4649" t="str">
            <v>LEIDY JOHANA OCHOA MEJIA</v>
          </cell>
          <cell r="J4649">
            <v>11001</v>
          </cell>
          <cell r="K4649" t="str">
            <v>Carrera 87 No 86 Sur 10 Mzb Ca 41</v>
          </cell>
          <cell r="L4649" t="str">
            <v>BOGOTÁ, D.C.</v>
          </cell>
          <cell r="M4649" t="str">
            <v>BOGOTA, D.C.</v>
          </cell>
          <cell r="N4649" t="str">
            <v>1234567  |  1234567</v>
          </cell>
          <cell r="O4649">
            <v>3228160250</v>
          </cell>
          <cell r="P4649" t="str">
            <v>transformandoelplaneta@hotmail.com</v>
          </cell>
          <cell r="Q4649" t="str">
            <v>SIN ANIMO DE LUCRO</v>
          </cell>
          <cell r="R4649" t="str">
            <v>ORGANIZACION AUTORIZADA</v>
          </cell>
        </row>
        <row r="4650">
          <cell r="A4650">
            <v>151542</v>
          </cell>
          <cell r="B4650" t="str">
            <v>ASOCIACION DE RECICLADORES DE OFICIO PARA  EL BAJO CAUCA Y CORDOBA</v>
          </cell>
          <cell r="C4650">
            <v>45386</v>
          </cell>
          <cell r="D4650" t="str">
            <v>901792059-1</v>
          </cell>
          <cell r="E4650" t="str">
            <v>OPERATIVA</v>
          </cell>
          <cell r="F4650">
            <v>45225</v>
          </cell>
          <cell r="G4650" t="str">
            <v>ACTUALIZACION</v>
          </cell>
          <cell r="H4650">
            <v>45532</v>
          </cell>
          <cell r="I4650" t="str">
            <v>CARLOS MARIO SERPA MORILLO</v>
          </cell>
          <cell r="J4650">
            <v>5154</v>
          </cell>
          <cell r="K4650" t="str">
            <v>carrera 19 # 821</v>
          </cell>
          <cell r="L4650" t="str">
            <v>ANTIOQUIA</v>
          </cell>
          <cell r="M4650" t="str">
            <v>CAUCASIA</v>
          </cell>
          <cell r="N4650" t="str">
            <v>7869291  |  7869294</v>
          </cell>
          <cell r="O4650">
            <v>3155301910</v>
          </cell>
          <cell r="P4650" t="str">
            <v>asoredcifuturodeantioquia@gmail.com</v>
          </cell>
          <cell r="Q4650" t="str">
            <v>SIN ANIMO DE LUCRO</v>
          </cell>
          <cell r="R4650" t="str">
            <v>ORGANIZACION AUTORIZADA</v>
          </cell>
        </row>
        <row r="4651">
          <cell r="A4651">
            <v>151543</v>
          </cell>
          <cell r="B4651" t="str">
            <v>ASOCIACION DE SERVICIOS PUBLICOS DE ACUEDUCTO ALCANTARILLADO Y ASEO DEL CORREGIMIENTO DE ROCHA</v>
          </cell>
          <cell r="C4651">
            <v>45341</v>
          </cell>
          <cell r="D4651" t="str">
            <v>901525772-1</v>
          </cell>
          <cell r="E4651" t="str">
            <v>OPERATIVA</v>
          </cell>
          <cell r="F4651">
            <v>44386</v>
          </cell>
          <cell r="G4651" t="str">
            <v>INSCRIPCION</v>
          </cell>
          <cell r="H4651">
            <v>45387</v>
          </cell>
          <cell r="I4651" t="str">
            <v>LESTER JOSE CANOLES GOMEZ</v>
          </cell>
          <cell r="J4651">
            <v>13052</v>
          </cell>
          <cell r="K4651" t="str">
            <v>CARRERA 11 CALLE 18 69</v>
          </cell>
          <cell r="L4651" t="str">
            <v>BOLÍVAR</v>
          </cell>
          <cell r="M4651" t="str">
            <v>ARJONA</v>
          </cell>
          <cell r="N4651" t="str">
            <v>3116620  |  3135758</v>
          </cell>
          <cell r="O4651">
            <v>3100500588</v>
          </cell>
          <cell r="P4651" t="str">
            <v>AAArocha24@gmail.com</v>
          </cell>
          <cell r="Q4651" t="str">
            <v>ASOCIACION DE USUARIOS</v>
          </cell>
          <cell r="R4651" t="str">
            <v>ORGANIZACION AUTORIZADA</v>
          </cell>
        </row>
        <row r="4652">
          <cell r="A4652">
            <v>151544</v>
          </cell>
          <cell r="B4652" t="str">
            <v>ASOCIACIÓN DE RECICLADORES LA TOCA</v>
          </cell>
          <cell r="C4652">
            <v>45322</v>
          </cell>
          <cell r="D4652" t="str">
            <v>901790293-8</v>
          </cell>
          <cell r="E4652" t="str">
            <v>OPERATIVA</v>
          </cell>
          <cell r="F4652">
            <v>45308</v>
          </cell>
          <cell r="G4652" t="str">
            <v>INSCRIPCION</v>
          </cell>
          <cell r="H4652">
            <v>45341</v>
          </cell>
          <cell r="I4652" t="str">
            <v>MAYERLIN YOVANA ORTEGA VILLARREAL</v>
          </cell>
          <cell r="J4652">
            <v>68081</v>
          </cell>
          <cell r="K4652" t="str">
            <v>CR 33 # 50 150</v>
          </cell>
          <cell r="L4652" t="str">
            <v>SANTANDER</v>
          </cell>
          <cell r="M4652" t="str">
            <v>BARRANCABERMEJA</v>
          </cell>
          <cell r="N4652" t="str">
            <v>0000000  |  0000000</v>
          </cell>
          <cell r="O4652">
            <v>3168272480</v>
          </cell>
          <cell r="P4652" t="str">
            <v>Asolatoca@gmail.com</v>
          </cell>
          <cell r="Q4652" t="str">
            <v>SIN ANIMO DE LUCRO</v>
          </cell>
          <cell r="R4652" t="str">
            <v>ORGANIZACION AUTORIZADA</v>
          </cell>
        </row>
        <row r="4653">
          <cell r="A4653">
            <v>151602</v>
          </cell>
          <cell r="B4653" t="str">
            <v>ASOCIACION DE RECICLADORES VALLEDUPAR</v>
          </cell>
          <cell r="C4653">
            <v>45404</v>
          </cell>
          <cell r="D4653" t="str">
            <v>901772063-4</v>
          </cell>
          <cell r="E4653" t="str">
            <v>OPERATIVA</v>
          </cell>
          <cell r="F4653">
            <v>45364</v>
          </cell>
          <cell r="G4653" t="str">
            <v>ACTUALIZACION</v>
          </cell>
          <cell r="H4653">
            <v>45716</v>
          </cell>
          <cell r="I4653" t="str">
            <v>OLGA CECILIA SANCHEZ PORTELA</v>
          </cell>
          <cell r="J4653">
            <v>20001</v>
          </cell>
          <cell r="K4653" t="str">
            <v>DIAGONAL 21 20 98</v>
          </cell>
          <cell r="L4653" t="str">
            <v>CESAR</v>
          </cell>
          <cell r="M4653" t="str">
            <v>VALLEDUPAR</v>
          </cell>
          <cell r="N4653" t="str">
            <v>0000000  |  0000000</v>
          </cell>
          <cell r="O4653">
            <v>3145753279</v>
          </cell>
          <cell r="P4653" t="str">
            <v>asociacionasorvalle@gmail.com</v>
          </cell>
          <cell r="Q4653" t="str">
            <v>SIN ANIMO DE LUCRO</v>
          </cell>
          <cell r="R4653" t="str">
            <v>ORGANIZACION AUTORIZADA</v>
          </cell>
        </row>
        <row r="4654">
          <cell r="A4654">
            <v>151605</v>
          </cell>
          <cell r="B4654" t="str">
            <v>ASOCIACION DE RECICLADORES DE OFICIO DEL SINU</v>
          </cell>
          <cell r="C4654">
            <v>45369</v>
          </cell>
          <cell r="D4654" t="str">
            <v>901792892-9</v>
          </cell>
          <cell r="E4654" t="str">
            <v>OPERATIVA</v>
          </cell>
          <cell r="F4654">
            <v>45304</v>
          </cell>
          <cell r="G4654" t="str">
            <v>INSCRIPCION</v>
          </cell>
          <cell r="H4654">
            <v>45407</v>
          </cell>
          <cell r="I4654" t="str">
            <v>CARLOS MARIO SERPA MORILLO</v>
          </cell>
          <cell r="J4654">
            <v>23001</v>
          </cell>
          <cell r="K4654" t="str">
            <v xml:space="preserve">carrera 18a 42 13 </v>
          </cell>
          <cell r="L4654" t="str">
            <v>CÓRDOBA</v>
          </cell>
          <cell r="M4654" t="str">
            <v>MONTERIA</v>
          </cell>
          <cell r="N4654" t="str">
            <v>7869291  |  7869294</v>
          </cell>
          <cell r="O4654">
            <v>3126708889</v>
          </cell>
          <cell r="P4654" t="str">
            <v>asosinu2024@gmail.com</v>
          </cell>
          <cell r="Q4654" t="str">
            <v>SIN ANIMO DE LUCRO</v>
          </cell>
          <cell r="R4654" t="str">
            <v>ORGANIZACION AUTORIZADA</v>
          </cell>
        </row>
        <row r="4655">
          <cell r="A4655">
            <v>151606</v>
          </cell>
          <cell r="B4655" t="str">
            <v>CORPORACION VIVO POSITIVO</v>
          </cell>
          <cell r="C4655">
            <v>45338</v>
          </cell>
          <cell r="D4655" t="str">
            <v>811026144-7</v>
          </cell>
          <cell r="E4655" t="str">
            <v>OPERATIVA</v>
          </cell>
          <cell r="F4655">
            <v>36873</v>
          </cell>
          <cell r="G4655" t="str">
            <v>INSCRIPCION</v>
          </cell>
          <cell r="H4655">
            <v>45375</v>
          </cell>
          <cell r="I4655" t="str">
            <v>JAMES ALBERTO HIGUITA USQUIANO</v>
          </cell>
          <cell r="J4655">
            <v>5001</v>
          </cell>
          <cell r="K4655" t="str">
            <v>CRA 45A CALLE 93 - 171</v>
          </cell>
          <cell r="L4655" t="str">
            <v>ANTIOQUIA</v>
          </cell>
          <cell r="M4655" t="str">
            <v>MEDELLÍN</v>
          </cell>
          <cell r="N4655" t="str">
            <v>5930882  |  5930882</v>
          </cell>
          <cell r="O4655">
            <v>3226395976</v>
          </cell>
          <cell r="P4655" t="str">
            <v>corporacionvivopositivoesp@hotmail.com</v>
          </cell>
          <cell r="Q4655" t="str">
            <v>SIN ANIMO DE LUCRO</v>
          </cell>
          <cell r="R4655" t="str">
            <v>ORGANIZACION AUTORIZADA</v>
          </cell>
        </row>
        <row r="4656">
          <cell r="A4656">
            <v>151626</v>
          </cell>
          <cell r="B4656" t="str">
            <v>ASOCIACION ACUEDUCTO COMUNITARIO ALTO AFAN</v>
          </cell>
          <cell r="C4656">
            <v>45436</v>
          </cell>
          <cell r="D4656" t="str">
            <v>901733597-9</v>
          </cell>
          <cell r="E4656" t="str">
            <v>OPERATIVA</v>
          </cell>
          <cell r="F4656">
            <v>45078</v>
          </cell>
          <cell r="G4656" t="str">
            <v>INSCRIPCION</v>
          </cell>
          <cell r="H4656">
            <v>45457</v>
          </cell>
          <cell r="I4656" t="str">
            <v xml:space="preserve">DILIO MUNOZ </v>
          </cell>
          <cell r="J4656">
            <v>86001</v>
          </cell>
          <cell r="K4656" t="str">
            <v>VEREDA ALTO AFAN</v>
          </cell>
          <cell r="L4656" t="str">
            <v>PUTUMAYO</v>
          </cell>
          <cell r="M4656" t="str">
            <v>MOCOA</v>
          </cell>
          <cell r="N4656" t="str">
            <v>4205339  |  4205339</v>
          </cell>
          <cell r="O4656">
            <v>3115641243</v>
          </cell>
          <cell r="P4656" t="str">
            <v>acueducto.altoafan@acoaa.com.co</v>
          </cell>
          <cell r="Q4656" t="str">
            <v>ASOCIACION DE USUARIOS</v>
          </cell>
          <cell r="R4656" t="str">
            <v>ORGANIZACION AUTORIZADA</v>
          </cell>
        </row>
        <row r="4657">
          <cell r="A4657">
            <v>151663</v>
          </cell>
          <cell r="B4657" t="str">
            <v>ASOCIACION DE RECICLADORES  GREEN LIFE</v>
          </cell>
          <cell r="C4657">
            <v>45329</v>
          </cell>
          <cell r="D4657" t="str">
            <v>901792122-6</v>
          </cell>
          <cell r="E4657" t="str">
            <v>OPERATIVA</v>
          </cell>
          <cell r="F4657">
            <v>45323</v>
          </cell>
          <cell r="G4657" t="str">
            <v>INSCRIPCION</v>
          </cell>
          <cell r="H4657">
            <v>45363</v>
          </cell>
          <cell r="I4657" t="str">
            <v>ANDRES CADAVID MURIEL</v>
          </cell>
          <cell r="J4657">
            <v>50001</v>
          </cell>
          <cell r="K4657" t="str">
            <v>CALLE 8 N° 14 - 04 MZ 55 CASA 17 - Estero</v>
          </cell>
          <cell r="L4657" t="str">
            <v>META</v>
          </cell>
          <cell r="M4657" t="str">
            <v>VILLAVICENCIO</v>
          </cell>
          <cell r="N4657" t="str">
            <v>3102329  |  3102329</v>
          </cell>
          <cell r="O4657">
            <v>3102329306</v>
          </cell>
          <cell r="P4657" t="str">
            <v>greenlifeesp@gmail.com</v>
          </cell>
          <cell r="Q4657" t="str">
            <v>SIN ANIMO DE LUCRO</v>
          </cell>
          <cell r="R4657" t="str">
            <v>ORGANIZACION AUTORIZADA</v>
          </cell>
        </row>
        <row r="4658">
          <cell r="A4658">
            <v>151665</v>
          </cell>
          <cell r="B4658" t="str">
            <v>ASOCIACION DE RECICLADORES ECO OXIGENO</v>
          </cell>
          <cell r="C4658">
            <v>45330</v>
          </cell>
          <cell r="D4658" t="str">
            <v>901790933-3</v>
          </cell>
          <cell r="E4658" t="str">
            <v>OPERATIVA</v>
          </cell>
          <cell r="F4658">
            <v>45323</v>
          </cell>
          <cell r="G4658" t="str">
            <v>ACTUALIZACION</v>
          </cell>
          <cell r="H4658">
            <v>45687</v>
          </cell>
          <cell r="I4658" t="str">
            <v>HEMERSON ALBERTO CARRILLO DUENAS</v>
          </cell>
          <cell r="J4658">
            <v>50001</v>
          </cell>
          <cell r="K4658" t="str">
            <v>CALLE 28 Nro. 29 - 14 BRR PORVENIR</v>
          </cell>
          <cell r="L4658" t="str">
            <v>META</v>
          </cell>
          <cell r="M4658" t="str">
            <v>VILLAVICENCIO</v>
          </cell>
          <cell r="N4658" t="str">
            <v>3138055  |  3138055</v>
          </cell>
          <cell r="O4658">
            <v>3138055811</v>
          </cell>
          <cell r="P4658" t="str">
            <v>ecooxigeno2024@gmail.com</v>
          </cell>
          <cell r="Q4658" t="str">
            <v>SIN ANIMO DE LUCRO</v>
          </cell>
          <cell r="R4658" t="str">
            <v>ORGANIZACION AUTORIZADA</v>
          </cell>
        </row>
        <row r="4659">
          <cell r="A4659">
            <v>151723</v>
          </cell>
          <cell r="B4659" t="str">
            <v>JUNTA DE ACCION COMUNAL SAN JOSE DEL NUS</v>
          </cell>
          <cell r="C4659">
            <v>45398</v>
          </cell>
          <cell r="D4659" t="str">
            <v>811000448-8</v>
          </cell>
          <cell r="E4659" t="str">
            <v>OPERATIVA</v>
          </cell>
          <cell r="F4659">
            <v>44464</v>
          </cell>
          <cell r="G4659" t="str">
            <v>INSCRIPCION</v>
          </cell>
          <cell r="H4659">
            <v>45421</v>
          </cell>
          <cell r="I4659" t="str">
            <v>IVAN DE JESUS HIGUITA CORRALES</v>
          </cell>
          <cell r="J4659">
            <v>5670</v>
          </cell>
          <cell r="K4659" t="str">
            <v>CL 10 10 05 CRR SAN JOSE DEL NUS</v>
          </cell>
          <cell r="L4659" t="str">
            <v>ANTIOQUIA</v>
          </cell>
          <cell r="M4659" t="str">
            <v>SAN ROQUE</v>
          </cell>
          <cell r="N4659" t="str">
            <v>9999999  |  9999999</v>
          </cell>
          <cell r="O4659">
            <v>3128399728</v>
          </cell>
          <cell r="P4659" t="str">
            <v>acueductoalcantarillado2017@gmail.com</v>
          </cell>
          <cell r="Q4659" t="str">
            <v>JUNTA DE ACCION COMUNAL</v>
          </cell>
          <cell r="R4659" t="str">
            <v>ORGANIZACION AUTORIZADA</v>
          </cell>
        </row>
        <row r="4660">
          <cell r="A4660">
            <v>151764</v>
          </cell>
          <cell r="B4660" t="str">
            <v>Asociación de Recicladores Asreambiental</v>
          </cell>
          <cell r="C4660">
            <v>45336</v>
          </cell>
          <cell r="D4660" t="str">
            <v>901794961-8</v>
          </cell>
          <cell r="E4660" t="str">
            <v>OPERATIVA</v>
          </cell>
          <cell r="F4660">
            <v>45333</v>
          </cell>
          <cell r="G4660" t="str">
            <v>ACTUALIZACION</v>
          </cell>
          <cell r="H4660">
            <v>45613</v>
          </cell>
          <cell r="I4660" t="str">
            <v>DIANA MARCELA MONTESINOS GODOY</v>
          </cell>
          <cell r="J4660">
            <v>20001</v>
          </cell>
          <cell r="K4660" t="str">
            <v>Kr 25 44-49 Villa Fuentes</v>
          </cell>
          <cell r="L4660" t="str">
            <v>CESAR</v>
          </cell>
          <cell r="M4660" t="str">
            <v>VALLEDUPAR</v>
          </cell>
          <cell r="N4660" t="str">
            <v>3002806  |  3015760</v>
          </cell>
          <cell r="O4660">
            <v>3002806750</v>
          </cell>
          <cell r="P4660" t="str">
            <v>asociaciondevalledupar@gmail.com</v>
          </cell>
          <cell r="Q4660" t="str">
            <v>SIN ANIMO DE LUCRO</v>
          </cell>
          <cell r="R4660" t="str">
            <v>ORGANIZACION AUTORIZADA</v>
          </cell>
        </row>
        <row r="4661">
          <cell r="A4661">
            <v>151782</v>
          </cell>
          <cell r="B4661" t="str">
            <v>ASOCIACION DE RECUPERADORES ECOWORLD ESP</v>
          </cell>
          <cell r="C4661">
            <v>45336</v>
          </cell>
          <cell r="D4661" t="str">
            <v>901754866-5</v>
          </cell>
          <cell r="E4661" t="str">
            <v>OPERATIVA</v>
          </cell>
          <cell r="F4661">
            <v>45188</v>
          </cell>
          <cell r="G4661" t="str">
            <v>ACTUALIZACION</v>
          </cell>
          <cell r="H4661">
            <v>45720</v>
          </cell>
          <cell r="I4661" t="str">
            <v>ARVEY POLANIA VARGAS</v>
          </cell>
          <cell r="J4661">
            <v>11001</v>
          </cell>
          <cell r="K4661" t="str">
            <v>DIAGONAL 34B 83A 29 SUR</v>
          </cell>
          <cell r="L4661" t="str">
            <v>BOGOTÁ, D.C.</v>
          </cell>
          <cell r="M4661" t="str">
            <v>BOGOTA, D.C.</v>
          </cell>
          <cell r="N4661" t="str">
            <v>3046704  |  3046704</v>
          </cell>
          <cell r="O4661">
            <v>3046704395</v>
          </cell>
          <cell r="P4661" t="str">
            <v>ecoworldesp@gmail.com</v>
          </cell>
          <cell r="Q4661" t="str">
            <v>SIN ANIMO DE LUCRO</v>
          </cell>
          <cell r="R4661" t="str">
            <v>ORGANIZACION AUTORIZADA</v>
          </cell>
        </row>
        <row r="4662">
          <cell r="A4662">
            <v>151783</v>
          </cell>
          <cell r="B4662" t="str">
            <v>Soji Solutions SAS ESP</v>
          </cell>
          <cell r="C4662">
            <v>45390</v>
          </cell>
          <cell r="D4662" t="str">
            <v>900713059-9</v>
          </cell>
          <cell r="E4662" t="str">
            <v>OPERATIVA</v>
          </cell>
          <cell r="F4662">
            <v>45351</v>
          </cell>
          <cell r="G4662" t="str">
            <v>ACTUALIZACION</v>
          </cell>
          <cell r="H4662">
            <v>45691</v>
          </cell>
          <cell r="I4662" t="str">
            <v>JUAN SEBASTIAN URIBE CERON</v>
          </cell>
          <cell r="J4662">
            <v>76892</v>
          </cell>
          <cell r="K4662" t="str">
            <v>Kr 3 N #14-13</v>
          </cell>
          <cell r="L4662" t="str">
            <v>VALLE DEL CAUCA</v>
          </cell>
          <cell r="M4662" t="str">
            <v>YUMBO</v>
          </cell>
          <cell r="N4662" t="str">
            <v>3103779  |  3103779</v>
          </cell>
          <cell r="O4662">
            <v>3103779387</v>
          </cell>
          <cell r="P4662" t="str">
            <v>sojisolutionsesp@gmail.com</v>
          </cell>
          <cell r="Q4662" t="str">
            <v>SOCIEDAD POR ACCIONES SIMPLIFICADA</v>
          </cell>
          <cell r="R4662" t="str">
            <v>SOCIEDADES (EMPRESA DE SERVICIOS PUBLICOS)</v>
          </cell>
        </row>
        <row r="4663">
          <cell r="A4663">
            <v>151786</v>
          </cell>
          <cell r="B4663" t="str">
            <v>ASOCIACION ECOLOGICA PUNTO VERDE ESP</v>
          </cell>
          <cell r="C4663">
            <v>45336</v>
          </cell>
          <cell r="D4663" t="str">
            <v>901731324-6</v>
          </cell>
          <cell r="E4663" t="str">
            <v>OPERATIVA</v>
          </cell>
          <cell r="F4663">
            <v>45117</v>
          </cell>
          <cell r="G4663" t="str">
            <v>INSCRIPCION</v>
          </cell>
          <cell r="H4663">
            <v>45355</v>
          </cell>
          <cell r="I4663" t="str">
            <v xml:space="preserve">JHON ALEJANDRO URIBE </v>
          </cell>
          <cell r="J4663">
            <v>11001</v>
          </cell>
          <cell r="K4663" t="str">
            <v>calle 84 b sur 81-25</v>
          </cell>
          <cell r="L4663" t="str">
            <v>BOGOTÁ, D.C.</v>
          </cell>
          <cell r="M4663" t="str">
            <v>BOGOTA, D.C.</v>
          </cell>
          <cell r="N4663" t="str">
            <v>3124938  |  3124938</v>
          </cell>
          <cell r="O4663">
            <v>3124938508</v>
          </cell>
          <cell r="P4663" t="str">
            <v>asopuntoverdeesp@gmail.com</v>
          </cell>
          <cell r="Q4663" t="str">
            <v>SIN ANIMO DE LUCRO</v>
          </cell>
          <cell r="R4663" t="str">
            <v>ORGANIZACION AUTORIZADA</v>
          </cell>
        </row>
        <row r="4664">
          <cell r="A4664">
            <v>151883</v>
          </cell>
          <cell r="B4664" t="str">
            <v>ASOCIACION DE RECICLADORES LA RECICLATON EL CHECHO E.S.P</v>
          </cell>
          <cell r="C4664">
            <v>45343</v>
          </cell>
          <cell r="D4664" t="str">
            <v>901802502-6</v>
          </cell>
          <cell r="E4664" t="str">
            <v>OPERATIVA</v>
          </cell>
          <cell r="F4664">
            <v>45332</v>
          </cell>
          <cell r="G4664" t="str">
            <v>ACTUALIZACION</v>
          </cell>
          <cell r="H4664">
            <v>45742</v>
          </cell>
          <cell r="I4664" t="str">
            <v xml:space="preserve">LEIDY JOHANNA TORRES  CAJAMARCA </v>
          </cell>
          <cell r="J4664">
            <v>11001</v>
          </cell>
          <cell r="K4664" t="str">
            <v>Cr 87 B No. 86 Sur 10</v>
          </cell>
          <cell r="L4664" t="str">
            <v>BOGOTÁ, D.C.</v>
          </cell>
          <cell r="M4664" t="str">
            <v>BOGOTA, D.C.</v>
          </cell>
          <cell r="N4664" t="str">
            <v>0000000  |  0000000</v>
          </cell>
          <cell r="O4664">
            <v>3114480751</v>
          </cell>
          <cell r="P4664" t="str">
            <v>asociacionasochechoesp@gmail.com</v>
          </cell>
          <cell r="Q4664" t="str">
            <v>SIN ANIMO DE LUCRO</v>
          </cell>
          <cell r="R4664" t="str">
            <v>ORGANIZACION AUTORIZADA</v>
          </cell>
        </row>
        <row r="4665">
          <cell r="A4665">
            <v>151904</v>
          </cell>
          <cell r="B4665" t="str">
            <v>FUNDACION RECUPERACION Y RECICLAJE DE RESIDUOS -ESP</v>
          </cell>
          <cell r="C4665">
            <v>45407</v>
          </cell>
          <cell r="D4665" t="str">
            <v>901797601-5</v>
          </cell>
          <cell r="E4665" t="str">
            <v>OPERATIVA</v>
          </cell>
          <cell r="F4665">
            <v>45329</v>
          </cell>
          <cell r="G4665" t="str">
            <v>ACTUALIZACION</v>
          </cell>
          <cell r="H4665">
            <v>45743</v>
          </cell>
          <cell r="I4665" t="str">
            <v>JOSE CAMILO CASTRO RUIZ</v>
          </cell>
          <cell r="J4665">
            <v>25743</v>
          </cell>
          <cell r="K4665" t="str">
            <v>Calle 5 No 5-14</v>
          </cell>
          <cell r="L4665" t="str">
            <v>CUNDINAMARCA</v>
          </cell>
          <cell r="M4665" t="str">
            <v>SILVANIA</v>
          </cell>
          <cell r="N4665" t="str">
            <v>3102349  |  3102349</v>
          </cell>
          <cell r="O4665">
            <v>3102349675</v>
          </cell>
          <cell r="P4665" t="str">
            <v>fundacionrere@gmail.com</v>
          </cell>
          <cell r="Q4665" t="str">
            <v>SIN ANIMO DE LUCRO</v>
          </cell>
          <cell r="R4665" t="str">
            <v>ORGANIZACION AUTORIZADA</v>
          </cell>
        </row>
        <row r="4666">
          <cell r="A4666">
            <v>151922</v>
          </cell>
          <cell r="B4666" t="str">
            <v>ASOCIACION DE RECILADORES UNIVERSO AMBIENTAL</v>
          </cell>
          <cell r="C4666">
            <v>45398</v>
          </cell>
          <cell r="D4666" t="str">
            <v>901804908-1</v>
          </cell>
          <cell r="E4666" t="str">
            <v>OPERATIVA</v>
          </cell>
          <cell r="F4666">
            <v>45342</v>
          </cell>
          <cell r="G4666" t="str">
            <v>INSCRIPCION</v>
          </cell>
          <cell r="H4666">
            <v>45412</v>
          </cell>
          <cell r="I4666" t="str">
            <v>LUIS MIGUEL  MOTATO CASTANO</v>
          </cell>
          <cell r="J4666">
            <v>5001</v>
          </cell>
          <cell r="K4666" t="str">
            <v>CRA 77 B  # 108A 70</v>
          </cell>
          <cell r="L4666" t="str">
            <v>ANTIOQUIA</v>
          </cell>
          <cell r="M4666" t="str">
            <v>MEDELLÍN</v>
          </cell>
          <cell r="N4666" t="str">
            <v>4205909  |  5930882</v>
          </cell>
          <cell r="O4666">
            <v>3222280022</v>
          </cell>
          <cell r="P4666" t="str">
            <v>universoambientalesp@hotmail.com</v>
          </cell>
          <cell r="Q4666" t="str">
            <v>SIN ANIMO DE LUCRO</v>
          </cell>
          <cell r="R4666" t="str">
            <v>ORGANIZACION AUTORIZADA</v>
          </cell>
        </row>
        <row r="4667">
          <cell r="A4667">
            <v>151963</v>
          </cell>
          <cell r="B4667" t="str">
            <v>ASOCIACION DE RECICLADORES RIVER EARTH</v>
          </cell>
          <cell r="C4667">
            <v>45356</v>
          </cell>
          <cell r="D4667" t="str">
            <v>901801862-8</v>
          </cell>
          <cell r="E4667" t="str">
            <v>OPERATIVA</v>
          </cell>
          <cell r="F4667">
            <v>45352</v>
          </cell>
          <cell r="G4667" t="str">
            <v>ACTUALIZACION</v>
          </cell>
          <cell r="H4667">
            <v>45686</v>
          </cell>
          <cell r="I4667" t="str">
            <v>JOHN ALEJANDRO GORDILLO RODRIGUEZ</v>
          </cell>
          <cell r="J4667">
            <v>50001</v>
          </cell>
          <cell r="K4667" t="str">
            <v>CARRERA 35 Nro. 24 - 26 - 32 - San benito</v>
          </cell>
          <cell r="L4667" t="str">
            <v>META</v>
          </cell>
          <cell r="M4667" t="str">
            <v>VILLAVICENCIO</v>
          </cell>
          <cell r="N4667" t="str">
            <v>3102125  |  3102125</v>
          </cell>
          <cell r="O4667">
            <v>3102125761</v>
          </cell>
          <cell r="P4667" t="str">
            <v>asociacionriverearth@gmail.com</v>
          </cell>
          <cell r="Q4667" t="str">
            <v>SIN ANIMO DE LUCRO</v>
          </cell>
          <cell r="R4667" t="str">
            <v>ORGANIZACION AUTORIZADA</v>
          </cell>
        </row>
        <row r="4668">
          <cell r="A4668">
            <v>152063</v>
          </cell>
          <cell r="B4668" t="str">
            <v>ASOCIACION DE RECICLADORES RECICLEMOS JUNTOS E.T.R.</v>
          </cell>
          <cell r="C4668">
            <v>45397</v>
          </cell>
          <cell r="D4668" t="str">
            <v>901803789-7</v>
          </cell>
          <cell r="E4668" t="str">
            <v>OPERATIVA</v>
          </cell>
          <cell r="F4668">
            <v>45344</v>
          </cell>
          <cell r="G4668" t="str">
            <v>INSCRIPCION</v>
          </cell>
          <cell r="H4668">
            <v>45427</v>
          </cell>
          <cell r="I4668" t="str">
            <v xml:space="preserve">ALFREDO ANGEL BELTRAN </v>
          </cell>
          <cell r="J4668">
            <v>11001</v>
          </cell>
          <cell r="K4668" t="str">
            <v>CARRERA 87 D 80 A SUR 01</v>
          </cell>
          <cell r="L4668" t="str">
            <v>BOGOTÁ, D.C.</v>
          </cell>
          <cell r="M4668" t="str">
            <v>BOGOTA, D.C.</v>
          </cell>
          <cell r="N4668" t="str">
            <v>3105119  |  3105119</v>
          </cell>
          <cell r="O4668">
            <v>3105119547</v>
          </cell>
          <cell r="P4668" t="str">
            <v>etrreciclemosjuntos@gmail.com</v>
          </cell>
          <cell r="Q4668" t="str">
            <v>SIN ANIMO DE LUCRO</v>
          </cell>
          <cell r="R4668" t="str">
            <v>ORGANIZACION AUTORIZADA</v>
          </cell>
        </row>
        <row r="4669">
          <cell r="A4669">
            <v>152083</v>
          </cell>
          <cell r="B4669" t="str">
            <v>ASOCIACION ECORECICLAR JD</v>
          </cell>
          <cell r="C4669">
            <v>45359</v>
          </cell>
          <cell r="D4669" t="str">
            <v>901725044-4</v>
          </cell>
          <cell r="E4669" t="str">
            <v>OPERATIVA</v>
          </cell>
          <cell r="F4669">
            <v>45110</v>
          </cell>
          <cell r="G4669" t="str">
            <v>ACTUALIZACION</v>
          </cell>
          <cell r="H4669">
            <v>45720</v>
          </cell>
          <cell r="I4669" t="str">
            <v>JHON EDISON LADINO  GUERRERO</v>
          </cell>
          <cell r="J4669">
            <v>50001</v>
          </cell>
          <cell r="K4669" t="str">
            <v>CL 37 D N 26-22 VILLA JULIA</v>
          </cell>
          <cell r="L4669" t="str">
            <v>META</v>
          </cell>
          <cell r="M4669" t="str">
            <v>VILLAVICENCIO</v>
          </cell>
          <cell r="N4669" t="str">
            <v>6827475  |  6838572</v>
          </cell>
          <cell r="O4669">
            <v>3204748069</v>
          </cell>
          <cell r="P4669" t="str">
            <v>ECORECICLARJD@GMAIL.COM</v>
          </cell>
          <cell r="Q4669" t="str">
            <v>SIN ANIMO DE LUCRO</v>
          </cell>
          <cell r="R4669" t="str">
            <v>ORGANIZACION AUTORIZADA</v>
          </cell>
        </row>
        <row r="4670">
          <cell r="A4670">
            <v>152102</v>
          </cell>
          <cell r="B4670" t="str">
            <v>ASOCIACION DE RECICLADORES EITHAN SOACHA</v>
          </cell>
          <cell r="C4670">
            <v>45465</v>
          </cell>
          <cell r="D4670" t="str">
            <v>901793112-7</v>
          </cell>
          <cell r="E4670" t="str">
            <v>OPERATIVA</v>
          </cell>
          <cell r="F4670">
            <v>45294</v>
          </cell>
          <cell r="G4670" t="str">
            <v>ACTUALIZACION</v>
          </cell>
          <cell r="H4670">
            <v>45708</v>
          </cell>
          <cell r="I4670" t="str">
            <v>DEISY MARCELA SUAREZ MORENO</v>
          </cell>
          <cell r="J4670">
            <v>25754</v>
          </cell>
          <cell r="K4670" t="str">
            <v>Calle 22 Sur No. 15 G- 132</v>
          </cell>
          <cell r="L4670" t="str">
            <v>CUNDINAMARCA</v>
          </cell>
          <cell r="M4670" t="str">
            <v>SOACHA</v>
          </cell>
          <cell r="N4670" t="str">
            <v>0000000  |  0000000</v>
          </cell>
          <cell r="O4670">
            <v>3017055464</v>
          </cell>
          <cell r="P4670" t="str">
            <v>asociacionderecicladoreseithan@gmail.com</v>
          </cell>
          <cell r="Q4670" t="str">
            <v>SIN ANIMO DE LUCRO</v>
          </cell>
          <cell r="R4670" t="str">
            <v>ORGANIZACION AUTORIZADA</v>
          </cell>
        </row>
        <row r="4671">
          <cell r="A4671">
            <v>152104</v>
          </cell>
          <cell r="B4671" t="str">
            <v xml:space="preserve">ASOCIACIÓN DE RECICLADORES RENOVANDO MI PLANETA </v>
          </cell>
          <cell r="C4671">
            <v>45516</v>
          </cell>
          <cell r="D4671" t="str">
            <v>901762511-1</v>
          </cell>
          <cell r="E4671" t="str">
            <v>OPERATIVA</v>
          </cell>
          <cell r="F4671">
            <v>45210</v>
          </cell>
          <cell r="G4671" t="str">
            <v>INSCRIPCION</v>
          </cell>
          <cell r="H4671">
            <v>45546</v>
          </cell>
          <cell r="I4671" t="str">
            <v>YESIKA MARCELA ARIZA CALDERON</v>
          </cell>
          <cell r="J4671">
            <v>11001</v>
          </cell>
          <cell r="K4671" t="str">
            <v xml:space="preserve">CARRERA 18 C 78 C 44 SUR </v>
          </cell>
          <cell r="L4671" t="str">
            <v>BOGOTÁ, D.C.</v>
          </cell>
          <cell r="M4671" t="str">
            <v>BOGOTA, D.C.</v>
          </cell>
          <cell r="N4671" t="str">
            <v>3208592  |  3016039</v>
          </cell>
          <cell r="O4671">
            <v>3016039223</v>
          </cell>
          <cell r="P4671" t="str">
            <v>ASOPLANETA2023@GMAIL.COM</v>
          </cell>
          <cell r="Q4671" t="str">
            <v>SIN ANIMO DE LUCRO</v>
          </cell>
          <cell r="R4671" t="str">
            <v>ORGANIZACION AUTORIZADA</v>
          </cell>
        </row>
        <row r="4672">
          <cell r="A4672">
            <v>152122</v>
          </cell>
          <cell r="B4672" t="str">
            <v>CONVERGENCIA AMBIENTAL S.A.S</v>
          </cell>
          <cell r="C4672">
            <v>45369</v>
          </cell>
          <cell r="D4672" t="str">
            <v>901809038-1</v>
          </cell>
          <cell r="E4672" t="str">
            <v>OPERATIVA</v>
          </cell>
          <cell r="F4672">
            <v>45357</v>
          </cell>
          <cell r="G4672" t="str">
            <v>ACTUALIZACION</v>
          </cell>
          <cell r="H4672">
            <v>45632</v>
          </cell>
          <cell r="I4672" t="str">
            <v>FRANK ALEJANDRO  OLARTE  ALDANA</v>
          </cell>
          <cell r="J4672">
            <v>11001</v>
          </cell>
          <cell r="K4672" t="str">
            <v>CL 16 H 100 82</v>
          </cell>
          <cell r="L4672" t="str">
            <v>BOGOTÁ, D.C.</v>
          </cell>
          <cell r="M4672" t="str">
            <v>BOGOTA, D.C.</v>
          </cell>
          <cell r="N4672" t="str">
            <v>0000000  |  0000000</v>
          </cell>
          <cell r="O4672">
            <v>3103110229</v>
          </cell>
          <cell r="P4672" t="str">
            <v>conanbiental01@gmail.com</v>
          </cell>
          <cell r="Q4672" t="str">
            <v>SOCIEDAD POR ACCIONES SIMPLIFICADA</v>
          </cell>
          <cell r="R4672" t="str">
            <v>SOCIEDADES (EMPRESA DE SERVICIOS PUBLICOS)</v>
          </cell>
        </row>
        <row r="4673">
          <cell r="A4673">
            <v>152125</v>
          </cell>
          <cell r="B4673" t="str">
            <v>ASOCIACION DE USUARIOS DEL ACUEDUCTO DE SAN LUIS BELTRAN</v>
          </cell>
          <cell r="C4673">
            <v>45447</v>
          </cell>
          <cell r="D4673" t="str">
            <v>901800572-2</v>
          </cell>
          <cell r="E4673" t="str">
            <v>OPERATIVA</v>
          </cell>
          <cell r="F4673">
            <v>45352</v>
          </cell>
          <cell r="G4673" t="str">
            <v>ACTUALIZACION</v>
          </cell>
          <cell r="H4673">
            <v>45730</v>
          </cell>
          <cell r="I4673" t="str">
            <v>MARIA ELVIRA MONTES LOPEZ</v>
          </cell>
          <cell r="J4673">
            <v>70670</v>
          </cell>
          <cell r="K4673" t="str">
            <v>SALON COMUNAL CRR SAN LUIS</v>
          </cell>
          <cell r="L4673" t="str">
            <v>SUCRE</v>
          </cell>
          <cell r="M4673" t="str">
            <v>SAMPUES</v>
          </cell>
          <cell r="N4673" t="str">
            <v>0000000  |  0000000</v>
          </cell>
          <cell r="O4673">
            <v>3225897219</v>
          </cell>
          <cell r="P4673" t="str">
            <v>maria.elvira1993@hotmail.com</v>
          </cell>
          <cell r="Q4673" t="str">
            <v>ASOCIACION DE USUARIOS</v>
          </cell>
          <cell r="R4673" t="str">
            <v>ORGANIZACION AUTORIZADA</v>
          </cell>
        </row>
        <row r="4674">
          <cell r="A4674">
            <v>152142</v>
          </cell>
          <cell r="B4674" t="str">
            <v>Asociacion de recicladores bonavista esp</v>
          </cell>
          <cell r="C4674">
            <v>45363</v>
          </cell>
          <cell r="D4674" t="str">
            <v>901757471-3</v>
          </cell>
          <cell r="E4674" t="str">
            <v>OPERATIVA</v>
          </cell>
          <cell r="F4674">
            <v>45195</v>
          </cell>
          <cell r="G4674" t="str">
            <v>INSCRIPCION</v>
          </cell>
          <cell r="H4674">
            <v>45434</v>
          </cell>
          <cell r="I4674" t="str">
            <v xml:space="preserve">CAROLINA ESPEJO </v>
          </cell>
          <cell r="J4674">
            <v>11001</v>
          </cell>
          <cell r="K4674" t="str">
            <v>Calle 41 sur 86a-07</v>
          </cell>
          <cell r="L4674" t="str">
            <v>BOGOTÁ, D.C.</v>
          </cell>
          <cell r="M4674" t="str">
            <v>BOGOTA, D.C.</v>
          </cell>
          <cell r="N4674" t="str">
            <v>3115946  |  3115946</v>
          </cell>
          <cell r="O4674">
            <v>3115946231</v>
          </cell>
          <cell r="P4674" t="str">
            <v>asobonavistaespbta@gmail.com</v>
          </cell>
          <cell r="Q4674" t="str">
            <v>SIN ANIMO DE LUCRO</v>
          </cell>
          <cell r="R4674" t="str">
            <v>ORGANIZACION AUTORIZADA</v>
          </cell>
        </row>
        <row r="4675">
          <cell r="A4675">
            <v>152165</v>
          </cell>
          <cell r="B4675" t="str">
            <v>ASOCIACION DE RECICLADORES VILLA SOLEDAD</v>
          </cell>
          <cell r="C4675">
            <v>45520</v>
          </cell>
          <cell r="D4675" t="str">
            <v>901801975-1</v>
          </cell>
          <cell r="E4675" t="str">
            <v>OPERATIVA</v>
          </cell>
          <cell r="F4675">
            <v>45321</v>
          </cell>
          <cell r="G4675" t="str">
            <v>ACTUALIZACION</v>
          </cell>
          <cell r="H4675">
            <v>45742</v>
          </cell>
          <cell r="I4675" t="str">
            <v>EDINSON ENRIQUE CANTILLO MORA</v>
          </cell>
          <cell r="J4675">
            <v>8758</v>
          </cell>
          <cell r="K4675" t="str">
            <v>cra 18 # 48c - 04</v>
          </cell>
          <cell r="L4675" t="str">
            <v>ATLÁNTICO</v>
          </cell>
          <cell r="M4675" t="str">
            <v>SOLEDAD</v>
          </cell>
          <cell r="N4675" t="str">
            <v>3245947  |  5947401</v>
          </cell>
          <cell r="O4675">
            <v>3245947401</v>
          </cell>
          <cell r="P4675" t="str">
            <v>asorecicladoresvillasoledad@gmail.com</v>
          </cell>
          <cell r="Q4675" t="str">
            <v>SIN ANIMO DE LUCRO</v>
          </cell>
          <cell r="R4675" t="str">
            <v>ORGANIZACION AUTORIZADA</v>
          </cell>
        </row>
        <row r="4676">
          <cell r="A4676">
            <v>152204</v>
          </cell>
          <cell r="B4676" t="str">
            <v>EMPRESA DE SERVICIOS PÚBLICOS Y DESARROLLO TECNOLOGICO AMBIENTAL PUERTA DE ORO S.A.S. E.S.P.</v>
          </cell>
          <cell r="C4676">
            <v>45482</v>
          </cell>
          <cell r="D4676" t="str">
            <v>901811595-9</v>
          </cell>
          <cell r="E4676" t="str">
            <v>OPERATIVA</v>
          </cell>
          <cell r="F4676">
            <v>45428</v>
          </cell>
          <cell r="G4676" t="str">
            <v>ACTUALIZACION</v>
          </cell>
          <cell r="H4676">
            <v>45717</v>
          </cell>
          <cell r="I4676" t="str">
            <v>MICHELT VALENTINA PEREZ NAVAS</v>
          </cell>
          <cell r="J4676">
            <v>20710</v>
          </cell>
          <cell r="K4676" t="str">
            <v>Diag. 2 #12-21 Barrio Brisas</v>
          </cell>
          <cell r="L4676" t="str">
            <v>CESAR</v>
          </cell>
          <cell r="M4676" t="str">
            <v>SAN ALBERTO</v>
          </cell>
          <cell r="N4676" t="str">
            <v>3158547  |  3157406</v>
          </cell>
          <cell r="O4676">
            <v>3157406419</v>
          </cell>
          <cell r="P4676" t="str">
            <v>esppuertadeoro@gmail.com</v>
          </cell>
          <cell r="Q4676" t="str">
            <v>SOCIEDAD POR ACCIONES SIMPLIFICADA</v>
          </cell>
          <cell r="R4676" t="str">
            <v>SOCIEDADES (EMPRESA DE SERVICIOS PUBLICOS)</v>
          </cell>
        </row>
        <row r="4677">
          <cell r="A4677">
            <v>152242</v>
          </cell>
          <cell r="B4677" t="str">
            <v>ASOCIACION DEL ACUEDUCTO DE LA VEREDA MORALES DEL MUNICIPIO DE CALOTO CAUCA</v>
          </cell>
          <cell r="C4677">
            <v>45382</v>
          </cell>
          <cell r="D4677" t="str">
            <v>817003459-4</v>
          </cell>
          <cell r="E4677" t="str">
            <v>OPERATIVA</v>
          </cell>
          <cell r="F4677">
            <v>35744</v>
          </cell>
          <cell r="G4677" t="str">
            <v>INSCRIPCION</v>
          </cell>
          <cell r="H4677">
            <v>45433</v>
          </cell>
          <cell r="I4677" t="str">
            <v>JOSE HERIBERTO BARONA MONTOYA</v>
          </cell>
          <cell r="J4677">
            <v>19142</v>
          </cell>
          <cell r="K4677" t="str">
            <v>VEREDA MORALES</v>
          </cell>
          <cell r="L4677" t="str">
            <v>CAUCA</v>
          </cell>
          <cell r="M4677" t="str">
            <v>CALOTO</v>
          </cell>
          <cell r="N4677" t="str">
            <v>1111111  |  1111111</v>
          </cell>
          <cell r="O4677">
            <v>3108272815</v>
          </cell>
          <cell r="P4677" t="str">
            <v>acueductomorales@gmail.com</v>
          </cell>
          <cell r="Q4677" t="str">
            <v>ASOCIACION DE USUARIOS</v>
          </cell>
          <cell r="R4677" t="str">
            <v>ORGANIZACION AUTORIZADA</v>
          </cell>
        </row>
        <row r="4678">
          <cell r="A4678">
            <v>152422</v>
          </cell>
          <cell r="B4678" t="str">
            <v xml:space="preserve">ASOCIACION MUNDO AMARILLO </v>
          </cell>
          <cell r="C4678">
            <v>45456</v>
          </cell>
          <cell r="D4678" t="str">
            <v>901801834-1</v>
          </cell>
          <cell r="E4678" t="str">
            <v>OPERATIVA</v>
          </cell>
          <cell r="F4678">
            <v>45341</v>
          </cell>
          <cell r="G4678" t="str">
            <v>INSCRIPCION</v>
          </cell>
          <cell r="H4678">
            <v>45460</v>
          </cell>
          <cell r="I4678" t="str">
            <v>REINALDO PAIPILLA  PIRATEQUE</v>
          </cell>
          <cell r="J4678">
            <v>11001</v>
          </cell>
          <cell r="K4678" t="str">
            <v>CALLE 17 #126A-24</v>
          </cell>
          <cell r="L4678" t="str">
            <v>BOGOTÁ, D.C.</v>
          </cell>
          <cell r="M4678" t="str">
            <v>BOGOTA, D.C.</v>
          </cell>
          <cell r="N4678" t="str">
            <v>1111111  |  1111111</v>
          </cell>
          <cell r="O4678">
            <v>3112556639</v>
          </cell>
          <cell r="P4678" t="str">
            <v>asociacion.mundoamarillo@gmail.com</v>
          </cell>
          <cell r="Q4678" t="str">
            <v>SIN ANIMO DE LUCRO</v>
          </cell>
          <cell r="R4678" t="str">
            <v>ORGANIZACION AUTORIZADA</v>
          </cell>
        </row>
        <row r="4679">
          <cell r="A4679">
            <v>152522</v>
          </cell>
          <cell r="B4679" t="str">
            <v>ASOCIACION DE RECICLADORES Y SERVICIOS AMBIENTALES LLANO VERDE 3R</v>
          </cell>
          <cell r="C4679">
            <v>45392</v>
          </cell>
          <cell r="D4679" t="str">
            <v>901809743-6</v>
          </cell>
          <cell r="E4679" t="str">
            <v>OPERATIVA</v>
          </cell>
          <cell r="F4679">
            <v>45306</v>
          </cell>
          <cell r="G4679" t="str">
            <v>ACTUALIZACION</v>
          </cell>
          <cell r="H4679">
            <v>45714</v>
          </cell>
          <cell r="I4679" t="str">
            <v>DIANA CAROLINA GUIZA SALCEDO</v>
          </cell>
          <cell r="J4679">
            <v>50573</v>
          </cell>
          <cell r="K4679" t="str">
            <v>TRANSVERSAL 5 1 94</v>
          </cell>
          <cell r="L4679" t="str">
            <v>META</v>
          </cell>
          <cell r="M4679" t="str">
            <v>PUERTO LOPEZ</v>
          </cell>
          <cell r="N4679" t="str">
            <v>3112458  |  3132732</v>
          </cell>
          <cell r="O4679">
            <v>3112458552</v>
          </cell>
          <cell r="P4679" t="str">
            <v>llanoverde3r@gmail.com</v>
          </cell>
          <cell r="Q4679" t="str">
            <v>SIN ANIMO DE LUCRO</v>
          </cell>
          <cell r="R4679" t="str">
            <v>ORGANIZACION AUTORIZADA</v>
          </cell>
        </row>
        <row r="4680">
          <cell r="A4680">
            <v>152542</v>
          </cell>
          <cell r="B4680" t="str">
            <v>ASOCIACION RECICLADORES ASOREPLAST</v>
          </cell>
          <cell r="C4680">
            <v>45392</v>
          </cell>
          <cell r="D4680" t="str">
            <v>901816977-1</v>
          </cell>
          <cell r="E4680" t="str">
            <v>OPERATIVA</v>
          </cell>
          <cell r="F4680">
            <v>45383</v>
          </cell>
          <cell r="G4680" t="str">
            <v>ACTUALIZACION</v>
          </cell>
          <cell r="H4680">
            <v>45730</v>
          </cell>
          <cell r="I4680" t="str">
            <v>HELI GERMAN RUEDA GARCIA</v>
          </cell>
          <cell r="J4680">
            <v>8001</v>
          </cell>
          <cell r="K4680" t="str">
            <v>CL 110 No 12E 44 LT 49B</v>
          </cell>
          <cell r="L4680" t="str">
            <v>ATLÁNTICO</v>
          </cell>
          <cell r="M4680" t="str">
            <v>BARRANQUILLA</v>
          </cell>
          <cell r="N4680" t="str">
            <v>0000000  |  0000000</v>
          </cell>
          <cell r="O4680">
            <v>3144114670</v>
          </cell>
          <cell r="P4680" t="str">
            <v>ASOREPLAST2024@GMAIL.COM</v>
          </cell>
          <cell r="Q4680" t="str">
            <v>SIN ANIMO DE LUCRO</v>
          </cell>
          <cell r="R4680" t="str">
            <v>ORGANIZACION AUTORIZADA</v>
          </cell>
        </row>
        <row r="4681">
          <cell r="A4681">
            <v>152543</v>
          </cell>
          <cell r="B4681" t="str">
            <v>Asociacion el mundo del reciclaje</v>
          </cell>
          <cell r="C4681">
            <v>45404</v>
          </cell>
          <cell r="D4681" t="str">
            <v>901810380-8</v>
          </cell>
          <cell r="E4681" t="str">
            <v>OPERATIVA</v>
          </cell>
          <cell r="F4681">
            <v>45358</v>
          </cell>
          <cell r="G4681" t="str">
            <v>INSCRIPCION</v>
          </cell>
          <cell r="H4681">
            <v>45413</v>
          </cell>
          <cell r="I4681" t="str">
            <v>GREEIDY YEIMISON CARDENAS VERA</v>
          </cell>
          <cell r="J4681">
            <v>17777</v>
          </cell>
          <cell r="K4681" t="str">
            <v>calle 21 # 8-51</v>
          </cell>
          <cell r="L4681" t="str">
            <v>CALDAS</v>
          </cell>
          <cell r="M4681" t="str">
            <v>SUPIA</v>
          </cell>
          <cell r="N4681" t="str">
            <v>0000000  |  0000000</v>
          </cell>
          <cell r="O4681">
            <v>3137485161</v>
          </cell>
          <cell r="P4681" t="str">
            <v>asociacionelmundodelreciclaje@gmail.com</v>
          </cell>
          <cell r="Q4681" t="str">
            <v>EMPRESA ASOCIATIVA DE TRABAJO</v>
          </cell>
          <cell r="R4681" t="str">
            <v>ORGANIZACION AUTORIZADA</v>
          </cell>
        </row>
        <row r="4682">
          <cell r="A4682">
            <v>152642</v>
          </cell>
          <cell r="B4682">
            <v>901817821</v>
          </cell>
          <cell r="C4682">
            <v>45399</v>
          </cell>
          <cell r="D4682" t="str">
            <v>901817821-6</v>
          </cell>
          <cell r="E4682" t="str">
            <v>OPERATIVA</v>
          </cell>
          <cell r="F4682">
            <v>45384</v>
          </cell>
          <cell r="G4682" t="str">
            <v>INSCRIPCION</v>
          </cell>
          <cell r="H4682">
            <v>45413</v>
          </cell>
          <cell r="I4682" t="str">
            <v>LIZ MARY BONILLA BASTOS</v>
          </cell>
          <cell r="J4682">
            <v>54001</v>
          </cell>
          <cell r="K4682" t="str">
            <v>AV 20A #15-42 BARRIO SAN JOSE</v>
          </cell>
          <cell r="L4682" t="str">
            <v>NORTE DE SANTANDER</v>
          </cell>
          <cell r="M4682" t="str">
            <v>CUCUTA</v>
          </cell>
          <cell r="N4682" t="str">
            <v>7673383  |  2883154</v>
          </cell>
          <cell r="O4682">
            <v>3217673383</v>
          </cell>
          <cell r="P4682" t="str">
            <v>asoreafe@gmail.com</v>
          </cell>
          <cell r="Q4682" t="str">
            <v>SIN ANIMO DE LUCRO</v>
          </cell>
          <cell r="R4682" t="str">
            <v>ORGANIZACION AUTORIZADA</v>
          </cell>
        </row>
        <row r="4683">
          <cell r="A4683">
            <v>152643</v>
          </cell>
          <cell r="B4683" t="str">
            <v>ASOCIACION DE RECICLADORES POR CONVICCION EN MI REGION</v>
          </cell>
          <cell r="C4683">
            <v>45437</v>
          </cell>
          <cell r="D4683" t="str">
            <v>901822459-2</v>
          </cell>
          <cell r="E4683" t="str">
            <v>OPERATIVA</v>
          </cell>
          <cell r="F4683">
            <v>45323</v>
          </cell>
          <cell r="G4683" t="str">
            <v>ACTUALIZACION</v>
          </cell>
          <cell r="H4683">
            <v>45716</v>
          </cell>
          <cell r="I4683" t="str">
            <v>HILDA YURLEY MIRANDA   PARRA</v>
          </cell>
          <cell r="J4683">
            <v>68432</v>
          </cell>
          <cell r="K4683" t="str">
            <v>cra 5b 1 17</v>
          </cell>
          <cell r="L4683" t="str">
            <v>SANTANDER</v>
          </cell>
          <cell r="M4683" t="str">
            <v>MALAGA</v>
          </cell>
          <cell r="N4683" t="str">
            <v>2639359  |  2639359</v>
          </cell>
          <cell r="O4683">
            <v>3102639359</v>
          </cell>
          <cell r="P4683" t="str">
            <v>asorcre@gmail.com</v>
          </cell>
          <cell r="Q4683" t="str">
            <v>SIN ANIMO DE LUCRO</v>
          </cell>
          <cell r="R4683" t="str">
            <v>ORGANIZACION AUTORIZADA</v>
          </cell>
        </row>
        <row r="4684">
          <cell r="A4684">
            <v>152644</v>
          </cell>
          <cell r="B4684" t="str">
            <v>ASOCIACION AMBIENTAL Y RECICLADORES DEL CHORRO LEGUA Y BAJO DEL TIGRE</v>
          </cell>
          <cell r="C4684">
            <v>45426</v>
          </cell>
          <cell r="D4684" t="str">
            <v>901283350-5</v>
          </cell>
          <cell r="E4684" t="str">
            <v>OPERATIVA</v>
          </cell>
          <cell r="F4684">
            <v>43516</v>
          </cell>
          <cell r="G4684" t="str">
            <v>INSCRIPCION</v>
          </cell>
          <cell r="H4684">
            <v>45447</v>
          </cell>
          <cell r="I4684" t="str">
            <v>ANGEL ALBERTO COLON IRIARTE</v>
          </cell>
          <cell r="J4684">
            <v>13001</v>
          </cell>
          <cell r="K4684" t="str">
            <v>Sector El Chorro Km 23 - Pasacaballos</v>
          </cell>
          <cell r="L4684" t="str">
            <v>BOLÍVAR</v>
          </cell>
          <cell r="M4684" t="str">
            <v>CARTAGENA DE INDIAS</v>
          </cell>
          <cell r="N4684" t="str">
            <v>6666666  |  6666666</v>
          </cell>
          <cell r="O4684">
            <v>3132614324</v>
          </cell>
          <cell r="P4684" t="str">
            <v>chobaletychorropasacaballos@gmail.com</v>
          </cell>
          <cell r="Q4684" t="str">
            <v>SIN ANIMO DE LUCRO</v>
          </cell>
          <cell r="R4684" t="str">
            <v>ORGANIZACION AUTORIZADA</v>
          </cell>
        </row>
        <row r="4685">
          <cell r="A4685">
            <v>152702</v>
          </cell>
          <cell r="B4685" t="str">
            <v>CORPORACION CENTRO DE RECICLAJE SAN ONOFRE</v>
          </cell>
          <cell r="C4685">
            <v>45570</v>
          </cell>
          <cell r="D4685" t="str">
            <v>901562298-7</v>
          </cell>
          <cell r="E4685" t="str">
            <v>OPERATIVA</v>
          </cell>
          <cell r="F4685">
            <v>44596</v>
          </cell>
          <cell r="G4685" t="str">
            <v>INSCRIPCION</v>
          </cell>
          <cell r="H4685">
            <v>45583</v>
          </cell>
          <cell r="I4685" t="str">
            <v>TONY JESUS  PEREZ AVILA</v>
          </cell>
          <cell r="J4685">
            <v>70713</v>
          </cell>
          <cell r="K4685" t="str">
            <v>CRA 21 # 28A -95</v>
          </cell>
          <cell r="L4685" t="str">
            <v>SUCRE</v>
          </cell>
          <cell r="M4685" t="str">
            <v>SAN ONOFRE</v>
          </cell>
          <cell r="N4685" t="str">
            <v>3144929  |  3144929</v>
          </cell>
          <cell r="O4685">
            <v>3144929798</v>
          </cell>
          <cell r="P4685" t="str">
            <v>cpdcentrodereciclajesanonofre2021@gmail.com</v>
          </cell>
          <cell r="Q4685" t="str">
            <v>CORPORACION</v>
          </cell>
          <cell r="R4685" t="str">
            <v>ORGANIZACION AUTORIZADA</v>
          </cell>
        </row>
        <row r="4686">
          <cell r="A4686">
            <v>152743</v>
          </cell>
          <cell r="B4686" t="str">
            <v>ASO APROVECHAR PARA SALVAR</v>
          </cell>
          <cell r="C4686">
            <v>45404</v>
          </cell>
          <cell r="D4686" t="str">
            <v>901798755-5</v>
          </cell>
          <cell r="E4686" t="str">
            <v>OPERATIVA</v>
          </cell>
          <cell r="F4686">
            <v>45331</v>
          </cell>
          <cell r="G4686" t="str">
            <v>INSCRIPCION</v>
          </cell>
          <cell r="H4686">
            <v>45413</v>
          </cell>
          <cell r="I4686" t="str">
            <v>LADY TATIANA ORDONEZ PAEZ</v>
          </cell>
          <cell r="J4686">
            <v>11001</v>
          </cell>
          <cell r="K4686" t="str">
            <v>carrera 87 i Nº 75-45 sur</v>
          </cell>
          <cell r="L4686" t="str">
            <v>BOGOTÁ, D.C.</v>
          </cell>
          <cell r="M4686" t="str">
            <v>BOGOTA, D.C.</v>
          </cell>
          <cell r="N4686" t="str">
            <v>3114488  |  3114488</v>
          </cell>
          <cell r="O4686">
            <v>3114488978</v>
          </cell>
          <cell r="P4686" t="str">
            <v>asoaprovecharparasalvar@gmail.com</v>
          </cell>
          <cell r="Q4686" t="str">
            <v>SIN ANIMO DE LUCRO</v>
          </cell>
          <cell r="R4686" t="str">
            <v>ORGANIZACION AUTORIZADA</v>
          </cell>
        </row>
        <row r="4687">
          <cell r="A4687">
            <v>152762</v>
          </cell>
          <cell r="B4687" t="str">
            <v>SEA EJE CAFETERO S.A.S. E.S.P.</v>
          </cell>
          <cell r="C4687">
            <v>45448</v>
          </cell>
          <cell r="D4687" t="str">
            <v>901820803-4</v>
          </cell>
          <cell r="E4687" t="str">
            <v>OPERATIVA</v>
          </cell>
          <cell r="F4687">
            <v>45405</v>
          </cell>
          <cell r="G4687" t="str">
            <v>ACTUALIZACION</v>
          </cell>
          <cell r="H4687">
            <v>45716</v>
          </cell>
          <cell r="I4687" t="str">
            <v>ANGELA MARIA OLAYA OTALORA</v>
          </cell>
          <cell r="J4687">
            <v>66170</v>
          </cell>
          <cell r="K4687" t="str">
            <v>Calle 15 18-50</v>
          </cell>
          <cell r="L4687" t="str">
            <v>RISARALDA</v>
          </cell>
          <cell r="M4687" t="str">
            <v>DOSQUEBRADAS</v>
          </cell>
          <cell r="N4687" t="str">
            <v>2859853  |  2859853</v>
          </cell>
          <cell r="O4687">
            <v>3153904106</v>
          </cell>
          <cell r="P4687" t="str">
            <v>info@seaesp.com</v>
          </cell>
          <cell r="Q4687" t="str">
            <v>SOCIEDAD POR ACCIONES SIMPLIFICADA</v>
          </cell>
          <cell r="R4687" t="str">
            <v>SOCIEDADES (EMPRESA DE SERVICIOS PUBLICOS)</v>
          </cell>
        </row>
        <row r="4688">
          <cell r="A4688">
            <v>152842</v>
          </cell>
          <cell r="B4688" t="str">
            <v>ASOCIACION DE USUARIOS DEL ACUEDUCTO LA QUINTA  LA AMALIA</v>
          </cell>
          <cell r="C4688">
            <v>45434</v>
          </cell>
          <cell r="D4688" t="str">
            <v>901555998-5</v>
          </cell>
          <cell r="E4688" t="str">
            <v>OPERATIVA</v>
          </cell>
          <cell r="F4688">
            <v>44511</v>
          </cell>
          <cell r="G4688" t="str">
            <v>INSCRIPCION</v>
          </cell>
          <cell r="H4688">
            <v>45450</v>
          </cell>
          <cell r="I4688" t="str">
            <v>FERNANDO ALONSO ARBOLEDA RODRIGUEZ</v>
          </cell>
          <cell r="J4688">
            <v>17777</v>
          </cell>
          <cell r="K4688" t="str">
            <v>VEREDA LA QUINTA CASA MIRIAM MONTOYA</v>
          </cell>
          <cell r="L4688" t="str">
            <v>CALDAS</v>
          </cell>
          <cell r="M4688" t="str">
            <v>SUPIA</v>
          </cell>
          <cell r="N4688" t="str">
            <v>0000000  |  0000000</v>
          </cell>
          <cell r="O4688">
            <v>3128692217</v>
          </cell>
          <cell r="P4688" t="str">
            <v>acueductoquintamalia@gmail.com</v>
          </cell>
          <cell r="Q4688" t="str">
            <v>SIN ANIMO DE LUCRO</v>
          </cell>
          <cell r="R4688" t="str">
            <v>ORGANIZACION AUTORIZADA</v>
          </cell>
        </row>
        <row r="4689">
          <cell r="A4689">
            <v>152862</v>
          </cell>
          <cell r="B4689" t="str">
            <v>FUNDACIÓN DE RECICLADORES DE RECICLAJES DE BOGOTÁ</v>
          </cell>
          <cell r="C4689">
            <v>45513</v>
          </cell>
          <cell r="D4689" t="str">
            <v>901826863-3</v>
          </cell>
          <cell r="E4689" t="str">
            <v>OPERATIVA</v>
          </cell>
          <cell r="F4689">
            <v>45401</v>
          </cell>
          <cell r="G4689" t="str">
            <v>INSCRIPCION</v>
          </cell>
          <cell r="H4689">
            <v>45550</v>
          </cell>
          <cell r="I4689" t="str">
            <v>ELVER RIVERA QUIJANO</v>
          </cell>
          <cell r="J4689">
            <v>11001</v>
          </cell>
          <cell r="K4689" t="str">
            <v>Calle 24B No. 100 - 35</v>
          </cell>
          <cell r="L4689" t="str">
            <v>BOGOTÁ, D.C.</v>
          </cell>
          <cell r="M4689" t="str">
            <v>BOGOTA, D.C.</v>
          </cell>
          <cell r="N4689" t="str">
            <v>9999999  |  9999999</v>
          </cell>
          <cell r="O4689">
            <v>3017072716</v>
          </cell>
          <cell r="P4689" t="str">
            <v>fundacionrecibogota24@gmail.com</v>
          </cell>
          <cell r="Q4689" t="str">
            <v>SIN ANIMO DE LUCRO</v>
          </cell>
          <cell r="R4689" t="str">
            <v>ORGANIZACION AUTORIZADA</v>
          </cell>
        </row>
        <row r="4690">
          <cell r="A4690">
            <v>152905</v>
          </cell>
          <cell r="B4690" t="str">
            <v>ASOCIACION DE RECICLADORES CAPYBARA</v>
          </cell>
          <cell r="C4690">
            <v>45439</v>
          </cell>
          <cell r="D4690" t="str">
            <v>901826122-4</v>
          </cell>
          <cell r="E4690" t="str">
            <v>OPERATIVA</v>
          </cell>
          <cell r="F4690">
            <v>45383</v>
          </cell>
          <cell r="G4690" t="str">
            <v>ACTUALIZACION</v>
          </cell>
          <cell r="H4690">
            <v>45708</v>
          </cell>
          <cell r="I4690" t="str">
            <v>JEAN PIERRE ZARATE BERNAL</v>
          </cell>
          <cell r="J4690">
            <v>50001</v>
          </cell>
          <cell r="K4690" t="str">
            <v>Calle 37D # 26-33-35 Villa Julia</v>
          </cell>
          <cell r="L4690" t="str">
            <v>META</v>
          </cell>
          <cell r="M4690" t="str">
            <v>VILLAVICENCIO</v>
          </cell>
          <cell r="N4690" t="str">
            <v>3132135  |  3132135</v>
          </cell>
          <cell r="O4690">
            <v>3132135777</v>
          </cell>
          <cell r="P4690" t="str">
            <v>asociacioncapybara@gmail.com</v>
          </cell>
          <cell r="Q4690" t="str">
            <v>SIN ANIMO DE LUCRO</v>
          </cell>
          <cell r="R4690" t="str">
            <v>ORGANIZACION AUTORIZADA</v>
          </cell>
        </row>
        <row r="4691">
          <cell r="A4691">
            <v>152906</v>
          </cell>
          <cell r="B4691" t="str">
            <v>ECOTRANSFORMANDO PLANETA S.A.S. E.S.P.</v>
          </cell>
          <cell r="C4691">
            <v>45509</v>
          </cell>
          <cell r="D4691" t="str">
            <v>901825246-4</v>
          </cell>
          <cell r="E4691" t="str">
            <v>OPERATIVA</v>
          </cell>
          <cell r="F4691">
            <v>45460</v>
          </cell>
          <cell r="G4691" t="str">
            <v>ACTUALIZACION</v>
          </cell>
          <cell r="H4691">
            <v>45728</v>
          </cell>
          <cell r="I4691" t="str">
            <v>ADRIANA ALONSO ROJAS</v>
          </cell>
          <cell r="J4691">
            <v>25269</v>
          </cell>
          <cell r="K4691" t="str">
            <v>Cr 5 No 2 - 105</v>
          </cell>
          <cell r="L4691" t="str">
            <v>CUNDINAMARCA</v>
          </cell>
          <cell r="M4691" t="str">
            <v>FACATATIVA</v>
          </cell>
          <cell r="N4691" t="str">
            <v>8918449  |  8918449</v>
          </cell>
          <cell r="O4691">
            <v>3224152607</v>
          </cell>
          <cell r="P4691" t="str">
            <v>adriana.alonso.rojas@gmail.com</v>
          </cell>
          <cell r="Q4691" t="str">
            <v>SOCIEDAD POR ACCIONES SIMPLIFICADA</v>
          </cell>
          <cell r="R4691" t="str">
            <v>SOCIEDADES (EMPRESA DE SERVICIOS PUBLICOS)</v>
          </cell>
        </row>
        <row r="4692">
          <cell r="A4692">
            <v>152942</v>
          </cell>
          <cell r="B4692" t="str">
            <v>CABILDO MENOR INDIGENA DE BLEO BERDINAL</v>
          </cell>
          <cell r="C4692">
            <v>45448</v>
          </cell>
          <cell r="D4692" t="str">
            <v>900735702-1</v>
          </cell>
          <cell r="E4692" t="str">
            <v>OPERATIVA</v>
          </cell>
          <cell r="F4692">
            <v>43986</v>
          </cell>
          <cell r="G4692" t="str">
            <v>INSCRIPCION</v>
          </cell>
          <cell r="H4692">
            <v>45460</v>
          </cell>
          <cell r="I4692" t="str">
            <v>CARLOS EUGENIO PACHECO MUNOZ</v>
          </cell>
          <cell r="J4692">
            <v>23182</v>
          </cell>
          <cell r="K4692" t="str">
            <v>VEREDA BLEO BERDINAL</v>
          </cell>
          <cell r="L4692" t="str">
            <v>CÓRDOBA</v>
          </cell>
          <cell r="M4692" t="str">
            <v>CHINU</v>
          </cell>
          <cell r="N4692" t="str">
            <v>0000000  |  0000000</v>
          </cell>
          <cell r="O4692">
            <v>3104753824</v>
          </cell>
          <cell r="P4692" t="str">
            <v>cabildobleoverdinal@gmail.com</v>
          </cell>
          <cell r="Q4692" t="str">
            <v>SIN ANIMO DE LUCRO</v>
          </cell>
          <cell r="R4692" t="str">
            <v>ORGANIZACION AUTORIZADA</v>
          </cell>
        </row>
        <row r="4693">
          <cell r="A4693">
            <v>152943</v>
          </cell>
          <cell r="B4693" t="str">
            <v>ASOCIACION DE RECUPERADORES AMBIENTALES POR LA VIDA DEL PLANETA ESP</v>
          </cell>
          <cell r="C4693">
            <v>45441</v>
          </cell>
          <cell r="D4693" t="str">
            <v>901811680-7</v>
          </cell>
          <cell r="E4693" t="str">
            <v>OPERATIVA</v>
          </cell>
          <cell r="F4693">
            <v>45364</v>
          </cell>
          <cell r="G4693" t="str">
            <v>INSCRIPCION</v>
          </cell>
          <cell r="H4693">
            <v>45449</v>
          </cell>
          <cell r="I4693" t="str">
            <v>MORENO  GOMEZ ANA  ISABEL</v>
          </cell>
          <cell r="J4693">
            <v>11001</v>
          </cell>
          <cell r="K4693" t="str">
            <v>TV 22 No 69 g 10</v>
          </cell>
          <cell r="L4693" t="str">
            <v>BOGOTÁ, D.C.</v>
          </cell>
          <cell r="M4693" t="str">
            <v>BOGOTA, D.C.</v>
          </cell>
          <cell r="N4693" t="str">
            <v>3144301  |  3135412</v>
          </cell>
          <cell r="O4693">
            <v>3144301132</v>
          </cell>
          <cell r="P4693" t="str">
            <v>asorecuperadoresporlavida@gmail.com</v>
          </cell>
          <cell r="Q4693" t="str">
            <v>SIN ANIMO DE LUCRO</v>
          </cell>
          <cell r="R4693" t="str">
            <v>ORGANIZACION AUTORIZADA</v>
          </cell>
        </row>
        <row r="4694">
          <cell r="A4694">
            <v>152962</v>
          </cell>
          <cell r="B4694" t="str">
            <v>Baru Construye SAS</v>
          </cell>
          <cell r="C4694">
            <v>45526</v>
          </cell>
          <cell r="D4694" t="str">
            <v>901495109-6</v>
          </cell>
          <cell r="E4694" t="str">
            <v>OPERATIVA</v>
          </cell>
          <cell r="F4694">
            <v>45473</v>
          </cell>
          <cell r="G4694" t="str">
            <v>INSCRIPCION</v>
          </cell>
          <cell r="H4694">
            <v>45531</v>
          </cell>
          <cell r="I4694" t="str">
            <v>PEDRO ANGULO CAMACHO</v>
          </cell>
          <cell r="J4694">
            <v>13001</v>
          </cell>
          <cell r="K4694" t="str">
            <v>URBANIZACION ALTOS DE SATA ANA MZ- F LT-5</v>
          </cell>
          <cell r="L4694" t="str">
            <v>BOLÍVAR</v>
          </cell>
          <cell r="M4694" t="str">
            <v>CARTAGENA DE INDIAS</v>
          </cell>
          <cell r="N4694" t="str">
            <v>0000000  |  0000000</v>
          </cell>
          <cell r="O4694">
            <v>3022507369</v>
          </cell>
          <cell r="P4694" t="str">
            <v>auxadministrativo23@baruconstruye.com</v>
          </cell>
          <cell r="Q4694" t="str">
            <v>EMPRESA DE ECONOMIA SOLIDARIA</v>
          </cell>
          <cell r="R4694" t="str">
            <v>ORGANIZACION AUTORIZADA</v>
          </cell>
        </row>
        <row r="4695">
          <cell r="A4695">
            <v>152963</v>
          </cell>
          <cell r="B4695" t="str">
            <v>ASOCIACION DE SUSCRIPTORES DEL ACUEDUCTO ARRAYANCITOS</v>
          </cell>
          <cell r="C4695">
            <v>45421</v>
          </cell>
          <cell r="D4695" t="str">
            <v>900021194-5</v>
          </cell>
          <cell r="E4695" t="str">
            <v>OPERATIVA</v>
          </cell>
          <cell r="F4695">
            <v>44563</v>
          </cell>
          <cell r="G4695" t="str">
            <v>ACTUALIZACION</v>
          </cell>
          <cell r="H4695">
            <v>45456</v>
          </cell>
          <cell r="I4695" t="str">
            <v>MILTON JAVIER MORALES MORENO</v>
          </cell>
          <cell r="J4695">
            <v>15001</v>
          </cell>
          <cell r="K4695" t="str">
            <v>vereda baron germania</v>
          </cell>
          <cell r="L4695" t="str">
            <v>BOYACÁ</v>
          </cell>
          <cell r="M4695" t="str">
            <v>TUNJA</v>
          </cell>
          <cell r="N4695" t="str">
            <v>8448315  |  2362261</v>
          </cell>
          <cell r="O4695">
            <v>3118448315</v>
          </cell>
          <cell r="P4695" t="str">
            <v>joviriga@gmail.com</v>
          </cell>
          <cell r="Q4695" t="str">
            <v>ASOCIACION DE USUARIOS</v>
          </cell>
          <cell r="R4695" t="str">
            <v>ORGANIZACION AUTORIZADA</v>
          </cell>
        </row>
        <row r="4696">
          <cell r="A4696">
            <v>152964</v>
          </cell>
          <cell r="B4696" t="str">
            <v>FUNDACIÓN AMBIENTAL EMPRENDEDORES SOACHUNOS</v>
          </cell>
          <cell r="C4696">
            <v>45420</v>
          </cell>
          <cell r="D4696" t="str">
            <v>901809002-7</v>
          </cell>
          <cell r="E4696" t="str">
            <v>OPERATIVA</v>
          </cell>
          <cell r="F4696">
            <v>45344</v>
          </cell>
          <cell r="G4696" t="str">
            <v>INSCRIPCION</v>
          </cell>
          <cell r="H4696">
            <v>45422</v>
          </cell>
          <cell r="I4696" t="str">
            <v>JOHN JAIRO ENCISO SUAREZ</v>
          </cell>
          <cell r="J4696">
            <v>25754</v>
          </cell>
          <cell r="K4696" t="str">
            <v>CRA 15 K # 18 A 45 SUR</v>
          </cell>
          <cell r="L4696" t="str">
            <v>CUNDINAMARCA</v>
          </cell>
          <cell r="M4696" t="str">
            <v>SOACHA</v>
          </cell>
          <cell r="N4696" t="str">
            <v>0000000  |  0000000</v>
          </cell>
          <cell r="O4696">
            <v>3224633504</v>
          </cell>
          <cell r="P4696" t="str">
            <v>fundafaes@gmalil.com</v>
          </cell>
          <cell r="Q4696" t="str">
            <v>SIN ANIMO DE LUCRO</v>
          </cell>
          <cell r="R4696" t="str">
            <v>ORGANIZACION AUTORIZADA</v>
          </cell>
        </row>
        <row r="4697">
          <cell r="A4697">
            <v>153022</v>
          </cell>
          <cell r="B4697" t="str">
            <v>ASOCIACION DE RECUPERADORES AMBIENTALES PUNTO VERDE</v>
          </cell>
          <cell r="C4697">
            <v>45462</v>
          </cell>
          <cell r="D4697" t="str">
            <v>901748132-3</v>
          </cell>
          <cell r="E4697" t="str">
            <v>OPERATIVA</v>
          </cell>
          <cell r="F4697">
            <v>45048</v>
          </cell>
          <cell r="G4697" t="str">
            <v>ACTUALIZACION</v>
          </cell>
          <cell r="H4697">
            <v>45737</v>
          </cell>
          <cell r="I4697" t="str">
            <v>NICOLE ESTEFANIA CORTES GALVIS</v>
          </cell>
          <cell r="J4697">
            <v>50001</v>
          </cell>
          <cell r="K4697" t="str">
            <v>Calle 32 # 17 - 75</v>
          </cell>
          <cell r="L4697" t="str">
            <v>META</v>
          </cell>
          <cell r="M4697" t="str">
            <v>VILLAVICENCIO</v>
          </cell>
          <cell r="N4697" t="str">
            <v>0000000  |  0000000</v>
          </cell>
          <cell r="O4697">
            <v>3105724778</v>
          </cell>
          <cell r="P4697" t="str">
            <v>ecapuntoverde@gmail.com</v>
          </cell>
          <cell r="Q4697" t="str">
            <v>EMPRESA DE ECONOMIA SOLIDARIA</v>
          </cell>
          <cell r="R4697" t="str">
            <v>ORGANIZACION AUTORIZADA</v>
          </cell>
        </row>
        <row r="4698">
          <cell r="A4698">
            <v>153063</v>
          </cell>
          <cell r="B4698" t="str">
            <v>ASOCIACION RECICLA-T GESTORES AMBIENTALES E.S.P</v>
          </cell>
          <cell r="C4698">
            <v>45524</v>
          </cell>
          <cell r="D4698" t="str">
            <v>901831855-4</v>
          </cell>
          <cell r="E4698" t="str">
            <v>OPERATIVA</v>
          </cell>
          <cell r="F4698">
            <v>45444</v>
          </cell>
          <cell r="G4698" t="str">
            <v>INSCRIPCION</v>
          </cell>
          <cell r="H4698">
            <v>45534</v>
          </cell>
          <cell r="I4698" t="str">
            <v>FARID ALEXANDER HINOJOSA  DIAZGRANADOS</v>
          </cell>
          <cell r="J4698">
            <v>8296</v>
          </cell>
          <cell r="K4698" t="str">
            <v>calle 2b 57 - 75 villa olimpica</v>
          </cell>
          <cell r="L4698" t="str">
            <v>ATLÁNTICO</v>
          </cell>
          <cell r="M4698" t="str">
            <v>GALAPA</v>
          </cell>
          <cell r="N4698" t="str">
            <v>3126350  |  3002454</v>
          </cell>
          <cell r="O4698">
            <v>3126350640</v>
          </cell>
          <cell r="P4698" t="str">
            <v>reciclatgestoresambientales@gmail.com</v>
          </cell>
          <cell r="Q4698" t="str">
            <v>SIN ANIMO DE LUCRO</v>
          </cell>
          <cell r="R4698" t="str">
            <v>ORGANIZACION AUTORIZADA</v>
          </cell>
        </row>
        <row r="4699">
          <cell r="A4699">
            <v>153064</v>
          </cell>
          <cell r="B4699" t="str">
            <v>GESTION ECOCAPITAL SAS E.S.P.</v>
          </cell>
          <cell r="C4699">
            <v>45461</v>
          </cell>
          <cell r="D4699" t="str">
            <v>901832736-0</v>
          </cell>
          <cell r="E4699" t="str">
            <v>OPERATIVA</v>
          </cell>
          <cell r="F4699">
            <v>45429</v>
          </cell>
          <cell r="G4699" t="str">
            <v>ACTUALIZACION</v>
          </cell>
          <cell r="H4699">
            <v>45729</v>
          </cell>
          <cell r="I4699" t="str">
            <v>VICTOR JULIO PENA FORERO</v>
          </cell>
          <cell r="J4699">
            <v>11001</v>
          </cell>
          <cell r="K4699" t="str">
            <v>Avenida Carrera 129 17 F 36</v>
          </cell>
          <cell r="L4699" t="str">
            <v>BOGOTÁ, D.C.</v>
          </cell>
          <cell r="M4699" t="str">
            <v>BOGOTA, D.C.</v>
          </cell>
          <cell r="N4699" t="str">
            <v>0000000  |  0000000</v>
          </cell>
          <cell r="O4699">
            <v>3218850573</v>
          </cell>
          <cell r="P4699" t="str">
            <v>ecocapitalesp@gmail.com</v>
          </cell>
          <cell r="Q4699" t="str">
            <v>SOCIEDAD POR ACCIONES SIMPLIFICADA</v>
          </cell>
          <cell r="R4699" t="str">
            <v>SOCIEDADES (EMPRESA DE SERVICIOS PUBLICOS)</v>
          </cell>
        </row>
        <row r="4700">
          <cell r="A4700">
            <v>153142</v>
          </cell>
          <cell r="B4700" t="str">
            <v>EMPRESA OFICIAL DE SERVICIOS PUBLICOS DEL MUNICIPIO DE SAN MARTIN DE LOBA BOLIVAR SAS ESP</v>
          </cell>
          <cell r="C4700">
            <v>45438</v>
          </cell>
          <cell r="D4700" t="str">
            <v>901824229-4</v>
          </cell>
          <cell r="E4700" t="str">
            <v>OPERATIVA</v>
          </cell>
          <cell r="F4700">
            <v>45412</v>
          </cell>
          <cell r="G4700" t="str">
            <v>ACTUALIZACION</v>
          </cell>
          <cell r="H4700">
            <v>45707</v>
          </cell>
          <cell r="I4700" t="str">
            <v>MILTHON JOSE RODRIGUEZ PALENCIA</v>
          </cell>
          <cell r="J4700">
            <v>13667</v>
          </cell>
          <cell r="K4700" t="str">
            <v>CRA 12 8 85</v>
          </cell>
          <cell r="L4700" t="str">
            <v>BOLÍVAR</v>
          </cell>
          <cell r="M4700" t="str">
            <v>SAN MARTIN DE LOBA</v>
          </cell>
          <cell r="N4700" t="str">
            <v>0000000  |  0000000</v>
          </cell>
          <cell r="O4700">
            <v>3216507550</v>
          </cell>
          <cell r="P4700" t="str">
            <v>acuasammartin@gmail.com</v>
          </cell>
          <cell r="Q4700" t="str">
            <v>SOCIEDAD POR ACCIONES SIMPLIFICADA</v>
          </cell>
          <cell r="R4700" t="str">
            <v>SOCIEDADES (EMPRESA DE SERVICIOS PUBLICOS)</v>
          </cell>
        </row>
        <row r="4701">
          <cell r="A4701">
            <v>153184</v>
          </cell>
          <cell r="B4701" t="str">
            <v>Corporación de Recicladores Ambiente Limpio</v>
          </cell>
          <cell r="C4701">
            <v>45512</v>
          </cell>
          <cell r="D4701" t="str">
            <v>901788476-2</v>
          </cell>
          <cell r="E4701" t="str">
            <v>OPERATIVA</v>
          </cell>
          <cell r="F4701">
            <v>45505</v>
          </cell>
          <cell r="G4701" t="str">
            <v>INSCRIPCION</v>
          </cell>
          <cell r="H4701">
            <v>45524</v>
          </cell>
          <cell r="I4701" t="str">
            <v>DEICY JOHANA LLANOS RAMIREZ</v>
          </cell>
          <cell r="J4701">
            <v>5837</v>
          </cell>
          <cell r="K4701" t="str">
            <v>Carrera 13 Calle 103</v>
          </cell>
          <cell r="L4701" t="str">
            <v>ANTIOQUIA</v>
          </cell>
          <cell r="M4701" t="str">
            <v>TURBO</v>
          </cell>
          <cell r="N4701" t="str">
            <v>0000000  |  0000000</v>
          </cell>
          <cell r="O4701">
            <v>3137456647</v>
          </cell>
          <cell r="P4701" t="str">
            <v>corporeciclean@gmail.com</v>
          </cell>
          <cell r="Q4701" t="str">
            <v>CORPORACION</v>
          </cell>
          <cell r="R4701" t="str">
            <v>ORGANIZACION AUTORIZADA</v>
          </cell>
        </row>
        <row r="4702">
          <cell r="A4702">
            <v>153185</v>
          </cell>
          <cell r="B4702" t="str">
            <v>ASOCIACION DE USUARIOS DEL ACUEDUCTO RURAL LA CUCHILLA</v>
          </cell>
          <cell r="C4702">
            <v>45447</v>
          </cell>
          <cell r="D4702" t="str">
            <v>901277996-8</v>
          </cell>
          <cell r="E4702" t="str">
            <v>OPERATIVA</v>
          </cell>
          <cell r="F4702">
            <v>43581</v>
          </cell>
          <cell r="G4702" t="str">
            <v>ACTUALIZACION</v>
          </cell>
          <cell r="H4702">
            <v>45707</v>
          </cell>
          <cell r="I4702" t="str">
            <v>LUIS HUMBERTO MESA MUNOZ</v>
          </cell>
          <cell r="J4702">
            <v>5212</v>
          </cell>
          <cell r="K4702" t="str">
            <v>VEREDA QUEBRADA ARRIBA</v>
          </cell>
          <cell r="L4702" t="str">
            <v>ANTIOQUIA</v>
          </cell>
          <cell r="M4702" t="str">
            <v>COPACABANA</v>
          </cell>
          <cell r="N4702" t="str">
            <v>3137348  |  3103774</v>
          </cell>
          <cell r="O4702">
            <v>3137348488</v>
          </cell>
          <cell r="P4702" t="str">
            <v>usuariosacueductolacuchilla@gmail.com</v>
          </cell>
          <cell r="Q4702" t="str">
            <v>ASOCIACION DE USUARIOS</v>
          </cell>
          <cell r="R4702" t="str">
            <v>ORGANIZACION AUTORIZADA</v>
          </cell>
        </row>
        <row r="4703">
          <cell r="A4703">
            <v>153203</v>
          </cell>
          <cell r="B4703" t="str">
            <v>EMPRESA DE ASOCIADOS PARA EL ASEO Y EL APROVECHAMIENTO SAS ESP</v>
          </cell>
          <cell r="C4703">
            <v>45532</v>
          </cell>
          <cell r="D4703" t="str">
            <v>901823823-5</v>
          </cell>
          <cell r="E4703" t="str">
            <v>OPERATIVA</v>
          </cell>
          <cell r="F4703">
            <v>45505</v>
          </cell>
          <cell r="G4703" t="str">
            <v>INSCRIPCION</v>
          </cell>
          <cell r="H4703">
            <v>45539</v>
          </cell>
          <cell r="I4703" t="str">
            <v>JUAN CARLOS URIBE SANDOVAL</v>
          </cell>
          <cell r="J4703">
            <v>54001</v>
          </cell>
          <cell r="K4703" t="str">
            <v>AV 4A#7N-172 BR ZONA INDUSTRIAL</v>
          </cell>
          <cell r="L4703" t="str">
            <v>NORTE DE SANTANDER</v>
          </cell>
          <cell r="M4703" t="str">
            <v>CUCUTA</v>
          </cell>
          <cell r="N4703" t="str">
            <v>3153127  |  3153127</v>
          </cell>
          <cell r="O4703">
            <v>3153127447</v>
          </cell>
          <cell r="P4703" t="str">
            <v>uribe2525@gmail.com</v>
          </cell>
          <cell r="Q4703" t="str">
            <v>SOCIEDAD POR ACCIONES SIMPLIFICADA</v>
          </cell>
          <cell r="R4703" t="str">
            <v>SOCIEDADES (EMPRESA DE SERVICIOS PUBLICOS)</v>
          </cell>
        </row>
        <row r="4704">
          <cell r="A4704">
            <v>153242</v>
          </cell>
          <cell r="B4704" t="str">
            <v>ASOCIACION DE GESTION AMBIENTAL S.A.S.</v>
          </cell>
          <cell r="C4704">
            <v>45464</v>
          </cell>
          <cell r="D4704" t="str">
            <v>901639007-3</v>
          </cell>
          <cell r="E4704" t="str">
            <v>OPERATIVA</v>
          </cell>
          <cell r="F4704">
            <v>44837</v>
          </cell>
          <cell r="G4704" t="str">
            <v>INSCRIPCION</v>
          </cell>
          <cell r="H4704">
            <v>45554</v>
          </cell>
          <cell r="I4704" t="str">
            <v>KATHERINE MOSQUERA LASSO</v>
          </cell>
          <cell r="J4704">
            <v>76001</v>
          </cell>
          <cell r="K4704" t="str">
            <v xml:space="preserve">Cra 34 b No 41 06 </v>
          </cell>
          <cell r="L4704" t="str">
            <v>VALLE DEL CAUCA</v>
          </cell>
          <cell r="M4704" t="str">
            <v>CALI</v>
          </cell>
          <cell r="N4704" t="str">
            <v>4719387  |  4719387</v>
          </cell>
          <cell r="O4704">
            <v>3205761291</v>
          </cell>
          <cell r="P4704" t="str">
            <v>gestionambientalsas01@gmail.com</v>
          </cell>
          <cell r="Q4704" t="str">
            <v>SIN ANIMO DE LUCRO</v>
          </cell>
          <cell r="R4704" t="str">
            <v>ORGANIZACION AUTORIZADA</v>
          </cell>
        </row>
        <row r="4705">
          <cell r="A4705">
            <v>153302</v>
          </cell>
          <cell r="B4705" t="str">
            <v>FUNDACION DE RECICLADORES RECYFUTURO ECO</v>
          </cell>
          <cell r="C4705">
            <v>45454</v>
          </cell>
          <cell r="D4705" t="str">
            <v>901831302-3</v>
          </cell>
          <cell r="E4705" t="str">
            <v>OPERATIVA</v>
          </cell>
          <cell r="F4705">
            <v>45399</v>
          </cell>
          <cell r="G4705" t="str">
            <v>INSCRIPCION</v>
          </cell>
          <cell r="H4705">
            <v>45461</v>
          </cell>
          <cell r="I4705" t="str">
            <v>HEYDER ERIC BOLIVAR  DIAZ</v>
          </cell>
          <cell r="J4705">
            <v>11001</v>
          </cell>
          <cell r="K4705" t="str">
            <v>Calle 19 128-61</v>
          </cell>
          <cell r="L4705" t="str">
            <v>BOGOTÁ, D.C.</v>
          </cell>
          <cell r="M4705" t="str">
            <v>BOGOTA, D.C.</v>
          </cell>
          <cell r="N4705" t="str">
            <v>0000000  |  0000000</v>
          </cell>
          <cell r="O4705">
            <v>3103198386</v>
          </cell>
          <cell r="P4705" t="str">
            <v>fundacionderecicladoresrecyfut@gmail.com</v>
          </cell>
          <cell r="Q4705" t="str">
            <v>SIN ANIMO DE LUCRO</v>
          </cell>
          <cell r="R4705" t="str">
            <v>ORGANIZACION AUTORIZADA</v>
          </cell>
        </row>
        <row r="4706">
          <cell r="A4706">
            <v>153303</v>
          </cell>
          <cell r="B4706" t="str">
            <v>ASOCIACION DEJANDO HUELLA POR EL PLANETA</v>
          </cell>
          <cell r="C4706">
            <v>45510</v>
          </cell>
          <cell r="D4706" t="str">
            <v>901837857-6</v>
          </cell>
          <cell r="E4706" t="str">
            <v>OPERATIVA</v>
          </cell>
          <cell r="F4706">
            <v>45447</v>
          </cell>
          <cell r="G4706" t="str">
            <v>ACTUALIZACION</v>
          </cell>
          <cell r="H4706">
            <v>45695</v>
          </cell>
          <cell r="I4706" t="str">
            <v>MARINO MARTINEZ ARANGO</v>
          </cell>
          <cell r="J4706">
            <v>76111</v>
          </cell>
          <cell r="K4706" t="str">
            <v>VÍA S/N SN 2590 CORREGIMIENTO PORVENIR RURAL</v>
          </cell>
          <cell r="L4706" t="str">
            <v>VALLE DEL CAUCA</v>
          </cell>
          <cell r="M4706" t="str">
            <v>GUADALAJARA DE BUGA</v>
          </cell>
          <cell r="N4706" t="str">
            <v>3156890  |  3156890</v>
          </cell>
          <cell r="O4706">
            <v>3156890068</v>
          </cell>
          <cell r="P4706" t="str">
            <v>CONTABILIDAD.DEJANDOHUELLA24@GMAIL.COM</v>
          </cell>
          <cell r="Q4706" t="str">
            <v>SIN ANIMO DE LUCRO</v>
          </cell>
          <cell r="R4706" t="str">
            <v>ORGANIZACION AUTORIZADA</v>
          </cell>
        </row>
        <row r="4707">
          <cell r="A4707">
            <v>153323</v>
          </cell>
          <cell r="B4707" t="str">
            <v>ASOCIACION DE RECICLADORES ECOPASOS</v>
          </cell>
          <cell r="C4707">
            <v>45470</v>
          </cell>
          <cell r="D4707" t="str">
            <v>901815152-8</v>
          </cell>
          <cell r="E4707" t="str">
            <v>OPERATIVA</v>
          </cell>
          <cell r="F4707">
            <v>45307</v>
          </cell>
          <cell r="G4707" t="str">
            <v>ACTUALIZACION</v>
          </cell>
          <cell r="H4707">
            <v>45687</v>
          </cell>
          <cell r="I4707" t="str">
            <v xml:space="preserve">LILIANA VARGAS AYALA </v>
          </cell>
          <cell r="J4707">
            <v>11001</v>
          </cell>
          <cell r="K4707" t="str">
            <v>CL 6 No 31-64</v>
          </cell>
          <cell r="L4707" t="str">
            <v>BOGOTÁ, D.C.</v>
          </cell>
          <cell r="M4707" t="str">
            <v>BOGOTA, D.C.</v>
          </cell>
          <cell r="N4707" t="str">
            <v>0000000  |  0000000</v>
          </cell>
          <cell r="O4707">
            <v>3219276351</v>
          </cell>
          <cell r="P4707" t="str">
            <v>ecopasosasociacion@gmail.com</v>
          </cell>
          <cell r="Q4707" t="str">
            <v>SIN ANIMO DE LUCRO</v>
          </cell>
          <cell r="R4707" t="str">
            <v>ORGANIZACION AUTORIZADA</v>
          </cell>
        </row>
        <row r="4708">
          <cell r="A4708">
            <v>153362</v>
          </cell>
          <cell r="B4708" t="str">
            <v>CORPORACION RECUPERADORA DEL CARIBE G Y A</v>
          </cell>
          <cell r="C4708">
            <v>45479</v>
          </cell>
          <cell r="D4708" t="str">
            <v>901828250-8</v>
          </cell>
          <cell r="E4708" t="str">
            <v>OPERATIVA</v>
          </cell>
          <cell r="F4708">
            <v>45411</v>
          </cell>
          <cell r="G4708" t="str">
            <v>INSCRIPCION</v>
          </cell>
          <cell r="H4708">
            <v>45506</v>
          </cell>
          <cell r="I4708" t="str">
            <v>AIRYN SOFIA ARAUJO NATERA</v>
          </cell>
          <cell r="J4708">
            <v>8078</v>
          </cell>
          <cell r="K4708" t="str">
            <v>CRA 19 20 87</v>
          </cell>
          <cell r="L4708" t="str">
            <v>ATLÁNTICO</v>
          </cell>
          <cell r="M4708" t="str">
            <v>BARANOA</v>
          </cell>
          <cell r="N4708" t="str">
            <v>4035975  |  4033575</v>
          </cell>
          <cell r="O4708">
            <v>3114370518</v>
          </cell>
          <cell r="P4708" t="str">
            <v>al0518con@hotmail.com</v>
          </cell>
          <cell r="Q4708" t="str">
            <v>CORPORACION</v>
          </cell>
          <cell r="R4708" t="str">
            <v>ORGANIZACION AUTORIZADA</v>
          </cell>
        </row>
        <row r="4709">
          <cell r="A4709">
            <v>153403</v>
          </cell>
          <cell r="B4709" t="str">
            <v>COOPERATIVA MULTIACTIVA RECICLAJE INTELIGENTE</v>
          </cell>
          <cell r="C4709">
            <v>45495</v>
          </cell>
          <cell r="D4709" t="str">
            <v>901654190-6</v>
          </cell>
          <cell r="E4709" t="str">
            <v>OPERATIVA</v>
          </cell>
          <cell r="F4709">
            <v>44860</v>
          </cell>
          <cell r="G4709" t="str">
            <v>ACTUALIZACION</v>
          </cell>
          <cell r="H4709">
            <v>45742</v>
          </cell>
          <cell r="I4709" t="str">
            <v>ANDRES MAURICIO BUSTAMANTE GUTIERREZ</v>
          </cell>
          <cell r="J4709">
            <v>8001</v>
          </cell>
          <cell r="K4709" t="str">
            <v>Calle 79 No. 42-329</v>
          </cell>
          <cell r="L4709" t="str">
            <v>ATLÁNTICO</v>
          </cell>
          <cell r="M4709" t="str">
            <v>BARRANQUILLA</v>
          </cell>
          <cell r="N4709" t="str">
            <v>0000000  |  0000000</v>
          </cell>
          <cell r="O4709">
            <v>3148154918</v>
          </cell>
          <cell r="P4709" t="str">
            <v>jperez@reciclajeinteligente.co</v>
          </cell>
          <cell r="Q4709" t="str">
            <v>COOPERATIVA</v>
          </cell>
          <cell r="R4709" t="str">
            <v>ORGANIZACION AUTORIZADA</v>
          </cell>
        </row>
        <row r="4710">
          <cell r="A4710">
            <v>153404</v>
          </cell>
          <cell r="B4710" t="str">
            <v>ASOCIACION DE RECUPERADORES EBENEZER ESP</v>
          </cell>
          <cell r="C4710">
            <v>45469</v>
          </cell>
          <cell r="D4710" t="str">
            <v>901831436-1</v>
          </cell>
          <cell r="E4710" t="str">
            <v>OPERATIVA</v>
          </cell>
          <cell r="F4710">
            <v>45427</v>
          </cell>
          <cell r="G4710" t="str">
            <v>ACTUALIZACION</v>
          </cell>
          <cell r="H4710">
            <v>45741</v>
          </cell>
          <cell r="I4710" t="str">
            <v>JOSE ALFREDO ROMERO MORA</v>
          </cell>
          <cell r="J4710">
            <v>11001</v>
          </cell>
          <cell r="K4710" t="str">
            <v>Cr 13 F N 59 Sur 65</v>
          </cell>
          <cell r="L4710" t="str">
            <v>BOGOTÁ, D.C.</v>
          </cell>
          <cell r="M4710" t="str">
            <v>BOGOTA, D.C.</v>
          </cell>
          <cell r="N4710" t="str">
            <v>3142141  |  3135411</v>
          </cell>
          <cell r="O4710">
            <v>3145061251</v>
          </cell>
          <cell r="P4710" t="str">
            <v>asociacionebenezer1@gmail.com</v>
          </cell>
          <cell r="Q4710" t="str">
            <v>SIN ANIMO DE LUCRO</v>
          </cell>
          <cell r="R4710" t="str">
            <v>ORGANIZACION AUTORIZADA</v>
          </cell>
        </row>
        <row r="4711">
          <cell r="A4711">
            <v>153424</v>
          </cell>
          <cell r="B4711" t="str">
            <v>CIUDAD CIRCULAR S.A.S E.S.P</v>
          </cell>
          <cell r="C4711">
            <v>45478</v>
          </cell>
          <cell r="D4711" t="str">
            <v>901845285-7</v>
          </cell>
          <cell r="E4711" t="str">
            <v>OPERATIVA</v>
          </cell>
          <cell r="F4711">
            <v>45475</v>
          </cell>
          <cell r="G4711" t="str">
            <v>INSCRIPCION</v>
          </cell>
          <cell r="H4711">
            <v>45491</v>
          </cell>
          <cell r="I4711" t="str">
            <v>LUIS ENRIQUE RODRIGUEZ FAGUA</v>
          </cell>
          <cell r="J4711">
            <v>13838</v>
          </cell>
          <cell r="K4711" t="str">
            <v>VARIANTE MAMONAL GAMBOTE KM 23</v>
          </cell>
          <cell r="L4711" t="str">
            <v>BOLÍVAR</v>
          </cell>
          <cell r="M4711" t="str">
            <v>TURBANA</v>
          </cell>
          <cell r="N4711" t="str">
            <v>3105688  |  3105688</v>
          </cell>
          <cell r="O4711">
            <v>3105688941</v>
          </cell>
          <cell r="P4711" t="str">
            <v>gerencia@ciudadcircular.co</v>
          </cell>
          <cell r="Q4711" t="str">
            <v>SOCIEDAD POR ACCIONES SIMPLIFICADA</v>
          </cell>
          <cell r="R4711" t="str">
            <v>SOCIEDADES (EMPRESA DE SERVICIOS PUBLICOS)</v>
          </cell>
        </row>
        <row r="4712">
          <cell r="A4712">
            <v>153482</v>
          </cell>
          <cell r="B4712" t="str">
            <v>VITAL TIERRA E.S.P SAS BIC</v>
          </cell>
          <cell r="C4712">
            <v>45485</v>
          </cell>
          <cell r="D4712" t="str">
            <v>901839741-1</v>
          </cell>
          <cell r="E4712" t="str">
            <v>OPERATIVA</v>
          </cell>
          <cell r="F4712">
            <v>45450</v>
          </cell>
          <cell r="G4712" t="str">
            <v>INSCRIPCION</v>
          </cell>
          <cell r="H4712">
            <v>45492</v>
          </cell>
          <cell r="I4712" t="str">
            <v>EDWIN NORBERTO DUENAS ALBARRACIN</v>
          </cell>
          <cell r="J4712">
            <v>50001</v>
          </cell>
          <cell r="K4712" t="str">
            <v>CR 34 43 51</v>
          </cell>
          <cell r="L4712" t="str">
            <v>META</v>
          </cell>
          <cell r="M4712" t="str">
            <v>VILLAVICENCIO</v>
          </cell>
          <cell r="N4712" t="str">
            <v>6737046  |  6734046</v>
          </cell>
          <cell r="O4712">
            <v>3173114784</v>
          </cell>
          <cell r="P4712" t="str">
            <v>contabilidadvitaltierra@gmail.com</v>
          </cell>
          <cell r="Q4712" t="str">
            <v>SOCIEDAD POR ACCIONES SIMPLIFICADA</v>
          </cell>
          <cell r="R4712" t="str">
            <v>SOCIEDADES (EMPRESA DE SERVICIOS PUBLICOS)</v>
          </cell>
        </row>
        <row r="4713">
          <cell r="A4713">
            <v>153506</v>
          </cell>
          <cell r="B4713" t="str">
            <v>FUNDACION RECICLADORES DESPLAZADOS DE NAVARRO</v>
          </cell>
          <cell r="C4713">
            <v>45587</v>
          </cell>
          <cell r="D4713" t="str">
            <v>901760366-9</v>
          </cell>
          <cell r="E4713" t="str">
            <v>OPERATIVA</v>
          </cell>
          <cell r="F4713">
            <v>45201</v>
          </cell>
          <cell r="G4713" t="str">
            <v>ACTUALIZACION</v>
          </cell>
          <cell r="H4713">
            <v>45743</v>
          </cell>
          <cell r="I4713" t="str">
            <v xml:space="preserve">YIMMY RIASCOS </v>
          </cell>
          <cell r="J4713">
            <v>76001</v>
          </cell>
          <cell r="K4713" t="str">
            <v>CALLE 123A # CARRERA 28E  5-23</v>
          </cell>
          <cell r="L4713" t="str">
            <v>VALLE DEL CAUCA</v>
          </cell>
          <cell r="M4713" t="str">
            <v>CALI</v>
          </cell>
          <cell r="N4713" t="str">
            <v>3107376  |  3107376</v>
          </cell>
          <cell r="O4713">
            <v>3107376761</v>
          </cell>
          <cell r="P4713" t="str">
            <v>riascosjimmy060@gmail.com</v>
          </cell>
          <cell r="Q4713" t="str">
            <v>SIN ANIMO DE LUCRO</v>
          </cell>
          <cell r="R4713" t="str">
            <v>ORGANIZACION AUTORIZADA</v>
          </cell>
        </row>
        <row r="4714">
          <cell r="A4714">
            <v>153507</v>
          </cell>
          <cell r="B4714" t="str">
            <v>ASOCIACION DE RECICLADORES NUEVO CICLO</v>
          </cell>
          <cell r="C4714">
            <v>45490</v>
          </cell>
          <cell r="D4714" t="str">
            <v>901847191-2</v>
          </cell>
          <cell r="E4714" t="str">
            <v>OPERATIVA</v>
          </cell>
          <cell r="F4714">
            <v>45460</v>
          </cell>
          <cell r="G4714" t="str">
            <v>INSCRIPCION</v>
          </cell>
          <cell r="H4714">
            <v>45492</v>
          </cell>
          <cell r="I4714" t="str">
            <v>NESTOR OSWALDO VARGAS BUITRAGO</v>
          </cell>
          <cell r="J4714">
            <v>25754</v>
          </cell>
          <cell r="K4714" t="str">
            <v>CARRERA 16 F # 38-45 SUR</v>
          </cell>
          <cell r="L4714" t="str">
            <v>CUNDINAMARCA</v>
          </cell>
          <cell r="M4714" t="str">
            <v>SOACHA</v>
          </cell>
          <cell r="N4714" t="str">
            <v>0000000  |  0000000</v>
          </cell>
          <cell r="O4714">
            <v>3112091418</v>
          </cell>
          <cell r="P4714" t="str">
            <v>asociacionderecicladoresnuevoc@gmail.com</v>
          </cell>
          <cell r="Q4714" t="str">
            <v>SIN ANIMO DE LUCRO</v>
          </cell>
          <cell r="R4714" t="str">
            <v>ORGANIZACION AUTORIZADA</v>
          </cell>
        </row>
        <row r="4715">
          <cell r="A4715">
            <v>153549</v>
          </cell>
          <cell r="B4715" t="str">
            <v>ALIANZA INTEGRAL DE RECICLADORES</v>
          </cell>
          <cell r="C4715">
            <v>45496</v>
          </cell>
          <cell r="D4715" t="str">
            <v>901824086-8</v>
          </cell>
          <cell r="E4715" t="str">
            <v>OPERATIVA</v>
          </cell>
          <cell r="F4715">
            <v>45474</v>
          </cell>
          <cell r="G4715" t="str">
            <v>INSCRIPCION</v>
          </cell>
          <cell r="H4715">
            <v>45506</v>
          </cell>
          <cell r="I4715" t="str">
            <v>IVON JULIETH RICO  MANCIPE</v>
          </cell>
          <cell r="J4715">
            <v>11001</v>
          </cell>
          <cell r="K4715" t="str">
            <v>ac 54 s 88g 04</v>
          </cell>
          <cell r="L4715" t="str">
            <v>BOGOTÁ, D.C.</v>
          </cell>
          <cell r="M4715" t="str">
            <v>BOGOTA, D.C.</v>
          </cell>
          <cell r="N4715" t="str">
            <v>0000000  |  0000000</v>
          </cell>
          <cell r="O4715">
            <v>3142141338</v>
          </cell>
          <cell r="P4715" t="str">
            <v>ALIANZAAIREC@GMAIL.COM</v>
          </cell>
          <cell r="Q4715" t="str">
            <v>SIN ANIMO DE LUCRO</v>
          </cell>
          <cell r="R4715" t="str">
            <v>ORGANIZACION AUTORIZADA</v>
          </cell>
        </row>
        <row r="4716">
          <cell r="A4716">
            <v>153564</v>
          </cell>
          <cell r="B4716" t="str">
            <v>ASOCIACION DE RECICLADORES EL MILAGRO</v>
          </cell>
          <cell r="C4716">
            <v>45516</v>
          </cell>
          <cell r="D4716" t="str">
            <v>901839766-3</v>
          </cell>
          <cell r="E4716" t="str">
            <v>OPERATIVA</v>
          </cell>
          <cell r="F4716">
            <v>45454</v>
          </cell>
          <cell r="G4716" t="str">
            <v>ACTUALIZACION</v>
          </cell>
          <cell r="H4716">
            <v>45721</v>
          </cell>
          <cell r="I4716" t="str">
            <v>EDUARDO LUIS NOGUERA DE AVILA</v>
          </cell>
          <cell r="J4716">
            <v>8001</v>
          </cell>
          <cell r="K4716" t="str">
            <v>CL 6A 12 - 15</v>
          </cell>
          <cell r="L4716" t="str">
            <v>ATLÁNTICO</v>
          </cell>
          <cell r="M4716" t="str">
            <v>BARRANQUILLA</v>
          </cell>
          <cell r="N4716" t="str">
            <v>4031786  |  4031786</v>
          </cell>
          <cell r="O4716">
            <v>3022592623</v>
          </cell>
          <cell r="P4716" t="str">
            <v>asoremil073@gmail.com</v>
          </cell>
          <cell r="Q4716" t="str">
            <v>SIN ANIMO DE LUCRO</v>
          </cell>
          <cell r="R4716" t="str">
            <v>ORGANIZACION AUTORIZADA</v>
          </cell>
        </row>
        <row r="4717">
          <cell r="A4717">
            <v>153625</v>
          </cell>
          <cell r="B4717" t="str">
            <v>ASOCIACION DE RECICLADORES AMBIENTALISTAS DEL VALLE DE TENZA JIREH</v>
          </cell>
          <cell r="C4717">
            <v>45531</v>
          </cell>
          <cell r="D4717" t="str">
            <v>901849679-3</v>
          </cell>
          <cell r="E4717" t="str">
            <v>OPERATIVA</v>
          </cell>
          <cell r="F4717">
            <v>45488</v>
          </cell>
          <cell r="G4717" t="str">
            <v>INSCRIPCION</v>
          </cell>
          <cell r="H4717">
            <v>45531</v>
          </cell>
          <cell r="I4717" t="str">
            <v>MARIA TOVAR ZAPATA</v>
          </cell>
          <cell r="J4717">
            <v>15299</v>
          </cell>
          <cell r="K4717" t="str">
            <v>CALLE 9b 13 30</v>
          </cell>
          <cell r="L4717" t="str">
            <v>BOYACÁ</v>
          </cell>
          <cell r="M4717" t="str">
            <v>GARAGOA</v>
          </cell>
          <cell r="N4717" t="str">
            <v>0000000  |  0000000</v>
          </cell>
          <cell r="O4717">
            <v>3208727002</v>
          </cell>
          <cell r="P4717" t="str">
            <v>bellaywendy@gmail.com</v>
          </cell>
          <cell r="Q4717" t="str">
            <v>SIN ANIMO DE LUCRO</v>
          </cell>
          <cell r="R4717" t="str">
            <v>ORGANIZACION AUTORIZADA</v>
          </cell>
        </row>
        <row r="4718">
          <cell r="A4718">
            <v>153642</v>
          </cell>
          <cell r="B4718" t="str">
            <v>REHACER SAS ESP ZOMAC</v>
          </cell>
          <cell r="C4718">
            <v>45546</v>
          </cell>
          <cell r="D4718" t="str">
            <v>901551830-9</v>
          </cell>
          <cell r="E4718" t="str">
            <v>OPERATIVA</v>
          </cell>
          <cell r="F4718">
            <v>45534</v>
          </cell>
          <cell r="G4718" t="str">
            <v>INSCRIPCION</v>
          </cell>
          <cell r="H4718">
            <v>45552</v>
          </cell>
          <cell r="I4718" t="str">
            <v>YULY ANDREA ISAZA MESA</v>
          </cell>
          <cell r="J4718">
            <v>5001</v>
          </cell>
          <cell r="K4718" t="str">
            <v>CARRERA 79 # 45D 137</v>
          </cell>
          <cell r="L4718" t="str">
            <v>ANTIOQUIA</v>
          </cell>
          <cell r="M4718" t="str">
            <v>MEDELLÍN</v>
          </cell>
          <cell r="N4718" t="str">
            <v>7149905  |  5900087</v>
          </cell>
          <cell r="O4718">
            <v>3197149905</v>
          </cell>
          <cell r="P4718" t="str">
            <v>yuliisaza@gmail.com</v>
          </cell>
          <cell r="Q4718" t="str">
            <v>SOCIEDAD POR ACCIONES SIMPLIFICADA</v>
          </cell>
          <cell r="R4718" t="str">
            <v>SOCIEDADES (EMPRESA DE SERVICIOS PUBLICOS)</v>
          </cell>
        </row>
        <row r="4719">
          <cell r="A4719">
            <v>153644</v>
          </cell>
          <cell r="B4719" t="str">
            <v>ASOCIACION DE RECUPERADORES SOSTENIENDO EL PLANETA</v>
          </cell>
          <cell r="C4719">
            <v>45496</v>
          </cell>
          <cell r="D4719" t="str">
            <v>901845698-5</v>
          </cell>
          <cell r="E4719" t="str">
            <v>OPERATIVA</v>
          </cell>
          <cell r="F4719">
            <v>45456</v>
          </cell>
          <cell r="G4719" t="str">
            <v>ACTUALIZACION</v>
          </cell>
          <cell r="H4719">
            <v>45559</v>
          </cell>
          <cell r="I4719" t="str">
            <v>ANA LUCIA PACANCHIQUE BERNAL</v>
          </cell>
          <cell r="J4719">
            <v>25386</v>
          </cell>
          <cell r="K4719" t="str">
            <v>Cll 3 19 - 25</v>
          </cell>
          <cell r="L4719" t="str">
            <v>CUNDINAMARCA</v>
          </cell>
          <cell r="M4719" t="str">
            <v>LA MESA</v>
          </cell>
          <cell r="N4719" t="str">
            <v>1111111  |  1111111</v>
          </cell>
          <cell r="O4719">
            <v>3125539824</v>
          </cell>
          <cell r="P4719" t="str">
            <v>Asoplaneth@gmail.com</v>
          </cell>
          <cell r="Q4719" t="str">
            <v>SIN ANIMO DE LUCRO</v>
          </cell>
          <cell r="R4719" t="str">
            <v>ORGANIZACION AUTORIZADA</v>
          </cell>
        </row>
        <row r="4720">
          <cell r="A4720">
            <v>153662</v>
          </cell>
          <cell r="B4720" t="str">
            <v>ASOCIACION DE RECICLAJE CORAZON DEL VALLE E.S.P.</v>
          </cell>
          <cell r="C4720">
            <v>45497</v>
          </cell>
          <cell r="D4720" t="str">
            <v>901765808-5</v>
          </cell>
          <cell r="E4720" t="str">
            <v>OPERATIVA</v>
          </cell>
          <cell r="F4720">
            <v>45474</v>
          </cell>
          <cell r="G4720" t="str">
            <v>INSCRIPCION</v>
          </cell>
          <cell r="H4720">
            <v>45506</v>
          </cell>
          <cell r="I4720" t="str">
            <v>ANDRES MAURICIO AVILA GARCIA</v>
          </cell>
          <cell r="J4720">
            <v>76834</v>
          </cell>
          <cell r="K4720" t="str">
            <v>CR 28 A N° 6-20 - Santa Rita del Rio</v>
          </cell>
          <cell r="L4720" t="str">
            <v>VALLE DEL CAUCA</v>
          </cell>
          <cell r="M4720" t="str">
            <v>TULUA</v>
          </cell>
          <cell r="N4720" t="str">
            <v>0000000  |  0000000</v>
          </cell>
          <cell r="O4720">
            <v>3052086780</v>
          </cell>
          <cell r="P4720" t="str">
            <v>aasocovalle@gmail.com</v>
          </cell>
          <cell r="Q4720" t="str">
            <v>EMPRESA ASOCIATIVA DE TRABAJO</v>
          </cell>
          <cell r="R4720" t="str">
            <v>ORGANIZACION AUTORIZADA</v>
          </cell>
        </row>
        <row r="4721">
          <cell r="A4721">
            <v>153706</v>
          </cell>
          <cell r="B4721" t="str">
            <v>ASOCIACION DE RECICLADORES DE OFICIO TRANSFORMAR</v>
          </cell>
          <cell r="C4721">
            <v>45566</v>
          </cell>
          <cell r="D4721" t="str">
            <v>901843717-8</v>
          </cell>
          <cell r="E4721" t="str">
            <v>OPERATIVA</v>
          </cell>
          <cell r="F4721">
            <v>45566</v>
          </cell>
          <cell r="G4721" t="str">
            <v>INSCRIPCION</v>
          </cell>
          <cell r="H4721">
            <v>45616</v>
          </cell>
          <cell r="I4721" t="str">
            <v>BENJAMIN OSPINA CARVAJAL</v>
          </cell>
          <cell r="J4721">
            <v>5045</v>
          </cell>
          <cell r="K4721" t="str">
            <v>CR 94 87 - 01 BRR 9 DE OCTUBRE</v>
          </cell>
          <cell r="L4721" t="str">
            <v>ANTIOQUIA</v>
          </cell>
          <cell r="M4721" t="str">
            <v>APARTADÓ</v>
          </cell>
          <cell r="N4721" t="str">
            <v>0000000  |  0000000</v>
          </cell>
          <cell r="O4721">
            <v>3116506235</v>
          </cell>
          <cell r="P4721" t="str">
            <v>arot2024@gmail.com</v>
          </cell>
          <cell r="Q4721" t="str">
            <v>SIN ANIMO DE LUCRO</v>
          </cell>
          <cell r="R4721" t="str">
            <v>ORGANIZACION AUTORIZADA</v>
          </cell>
        </row>
        <row r="4722">
          <cell r="A4722">
            <v>153730</v>
          </cell>
          <cell r="B4722" t="str">
            <v>OOPERATIVA MULTIACTIVA DE SERVICIOS AMBIENTALES Y RECUPERADORES DE OFICIO</v>
          </cell>
          <cell r="C4722">
            <v>45531</v>
          </cell>
          <cell r="D4722" t="str">
            <v>901403624-4</v>
          </cell>
          <cell r="E4722" t="str">
            <v>OPERATIVA</v>
          </cell>
          <cell r="F4722">
            <v>44075</v>
          </cell>
          <cell r="G4722" t="str">
            <v>INSCRIPCION</v>
          </cell>
          <cell r="H4722">
            <v>45547</v>
          </cell>
          <cell r="I4722" t="str">
            <v>VIANY MAGNOLIA  LISCANO BARRERA</v>
          </cell>
          <cell r="J4722">
            <v>41001</v>
          </cell>
          <cell r="K4722" t="str">
            <v>Calle 2 No 12 -23</v>
          </cell>
          <cell r="L4722" t="str">
            <v>HUILA</v>
          </cell>
          <cell r="M4722" t="str">
            <v>NEIVA</v>
          </cell>
          <cell r="N4722" t="str">
            <v>1111111  |  1111111</v>
          </cell>
          <cell r="O4722">
            <v>3187930268</v>
          </cell>
          <cell r="P4722" t="str">
            <v>coopservar.gerencia@gmail.com</v>
          </cell>
          <cell r="Q4722" t="str">
            <v>COOPERATIVA</v>
          </cell>
          <cell r="R4722" t="str">
            <v>ORGANIZACION AUTORIZADA</v>
          </cell>
        </row>
        <row r="4723">
          <cell r="A4723">
            <v>153747</v>
          </cell>
          <cell r="B4723" t="str">
            <v>Asociacion de Reciclaodres El Frailejon Por El Agua del Futuro</v>
          </cell>
          <cell r="C4723">
            <v>45524</v>
          </cell>
          <cell r="D4723" t="str">
            <v>901594133-8</v>
          </cell>
          <cell r="E4723" t="str">
            <v>OPERATIVA</v>
          </cell>
          <cell r="F4723">
            <v>44677</v>
          </cell>
          <cell r="G4723" t="str">
            <v>INSCRIPCION</v>
          </cell>
          <cell r="H4723">
            <v>45534</v>
          </cell>
          <cell r="I4723" t="str">
            <v>MARIA DEL CARMEN SANDOVAL ESPINOSA</v>
          </cell>
          <cell r="J4723">
            <v>11001</v>
          </cell>
          <cell r="K4723" t="str">
            <v>calle 80 sur numero 2 35 este</v>
          </cell>
          <cell r="L4723" t="str">
            <v>BOGOTÁ, D.C.</v>
          </cell>
          <cell r="M4723" t="str">
            <v>BOGOTA, D.C.</v>
          </cell>
          <cell r="N4723" t="str">
            <v>9066908  |  9066908</v>
          </cell>
          <cell r="O4723">
            <v>3212199003</v>
          </cell>
          <cell r="P4723" t="str">
            <v>asofragua@gmail.com</v>
          </cell>
          <cell r="Q4723" t="str">
            <v>SIN ANIMO DE LUCRO</v>
          </cell>
          <cell r="R4723" t="str">
            <v>ORGANIZACION AUTORIZADA</v>
          </cell>
        </row>
        <row r="4724">
          <cell r="A4724">
            <v>153846</v>
          </cell>
          <cell r="B4724" t="str">
            <v>ASOCIACION DE RECUPERADORE AMBIENTALES LAUDATO</v>
          </cell>
          <cell r="C4724">
            <v>45520</v>
          </cell>
          <cell r="D4724" t="str">
            <v>901852687-3</v>
          </cell>
          <cell r="E4724" t="str">
            <v>OPERATIVA</v>
          </cell>
          <cell r="F4724">
            <v>45492</v>
          </cell>
          <cell r="G4724" t="str">
            <v>INSCRIPCION</v>
          </cell>
          <cell r="H4724">
            <v>45534</v>
          </cell>
          <cell r="I4724" t="str">
            <v>CINDY SABINA VAZQUEZ IBARRA</v>
          </cell>
          <cell r="J4724">
            <v>13433</v>
          </cell>
          <cell r="K4724" t="str">
            <v>MZN D LOT 4 URBANIZACION EL REMANSO</v>
          </cell>
          <cell r="L4724" t="str">
            <v>BOLÍVAR</v>
          </cell>
          <cell r="M4724" t="str">
            <v>MAHATES</v>
          </cell>
          <cell r="N4724" t="str">
            <v>6666666  |  6666666</v>
          </cell>
          <cell r="O4724">
            <v>3014353316</v>
          </cell>
          <cell r="P4724" t="str">
            <v>asolaudatos1@gmail.com</v>
          </cell>
          <cell r="Q4724" t="str">
            <v>SIN ANIMO DE LUCRO</v>
          </cell>
          <cell r="R4724" t="str">
            <v>ORGANIZACION AUTORIZADA</v>
          </cell>
        </row>
        <row r="4725">
          <cell r="A4725">
            <v>153865</v>
          </cell>
          <cell r="B4725" t="str">
            <v>ASOCIACIÓN GREMIAL DE RECICLADORES ASEO AMBIENTAL CHIA E.S.P</v>
          </cell>
          <cell r="C4725">
            <v>45541</v>
          </cell>
          <cell r="D4725" t="str">
            <v>901778016-5</v>
          </cell>
          <cell r="E4725" t="str">
            <v>OPERATIVA</v>
          </cell>
          <cell r="F4725">
            <v>45505</v>
          </cell>
          <cell r="G4725" t="str">
            <v>ACTUALIZACION</v>
          </cell>
          <cell r="H4725">
            <v>45701</v>
          </cell>
          <cell r="I4725" t="str">
            <v>FABIAN ERNESTO CRUZ BECERRA</v>
          </cell>
          <cell r="J4725">
            <v>25175</v>
          </cell>
          <cell r="K4725" t="str">
            <v>Calle 4 # 7 A - 60</v>
          </cell>
          <cell r="L4725" t="str">
            <v>CUNDINAMARCA</v>
          </cell>
          <cell r="M4725" t="str">
            <v>CHIA</v>
          </cell>
          <cell r="N4725" t="str">
            <v>0000000  |  0000000</v>
          </cell>
          <cell r="O4725">
            <v>3208140440</v>
          </cell>
          <cell r="P4725" t="str">
            <v>aseoambientalchia@gmail.com</v>
          </cell>
          <cell r="Q4725" t="str">
            <v>SIN ANIMO DE LUCRO</v>
          </cell>
          <cell r="R4725" t="str">
            <v>ORGANIZACION AUTORIZADA</v>
          </cell>
        </row>
        <row r="4726">
          <cell r="A4726">
            <v>153888</v>
          </cell>
          <cell r="B4726" t="str">
            <v>CABILDO INDIGENA BOCON BETULIA</v>
          </cell>
          <cell r="C4726">
            <v>45665</v>
          </cell>
          <cell r="D4726" t="str">
            <v>900970844-5</v>
          </cell>
          <cell r="E4726" t="str">
            <v>OPERATIVA</v>
          </cell>
          <cell r="F4726">
            <v>44470</v>
          </cell>
          <cell r="G4726" t="str">
            <v>ACTUALIZACION</v>
          </cell>
          <cell r="H4726">
            <v>45744</v>
          </cell>
          <cell r="I4726" t="str">
            <v>EMIRO SUAREZ SUAREZ</v>
          </cell>
          <cell r="J4726">
            <v>23464</v>
          </cell>
          <cell r="K4726" t="str">
            <v>VEREDA BOCON BETULIA</v>
          </cell>
          <cell r="L4726" t="str">
            <v>CÓRDOBA</v>
          </cell>
          <cell r="M4726" t="str">
            <v>MOMIL</v>
          </cell>
          <cell r="N4726" t="str">
            <v>0000000  |  0000000</v>
          </cell>
          <cell r="O4726">
            <v>3013312652</v>
          </cell>
          <cell r="P4726" t="str">
            <v>cabildoboconbetulia@gmail.com</v>
          </cell>
          <cell r="Q4726" t="str">
            <v>SIN ANIMO DE LUCRO</v>
          </cell>
          <cell r="R4726" t="str">
            <v>ORGANIZACION AUTORIZADA</v>
          </cell>
        </row>
        <row r="4727">
          <cell r="A4727">
            <v>153905</v>
          </cell>
          <cell r="B4727" t="str">
            <v>ASOCIACION DE RECICLADORES MAKA</v>
          </cell>
          <cell r="C4727">
            <v>45539</v>
          </cell>
          <cell r="D4727" t="str">
            <v>901788993-9</v>
          </cell>
          <cell r="E4727" t="str">
            <v>OPERATIVA</v>
          </cell>
          <cell r="F4727">
            <v>45307</v>
          </cell>
          <cell r="G4727" t="str">
            <v>INSCRIPCION</v>
          </cell>
          <cell r="H4727">
            <v>45548</v>
          </cell>
          <cell r="I4727" t="str">
            <v>KAREN LORENA ORDONEZ HERNANDEZ</v>
          </cell>
          <cell r="J4727">
            <v>11001</v>
          </cell>
          <cell r="K4727" t="str">
            <v>cr 68d 3 sur 74</v>
          </cell>
          <cell r="L4727" t="str">
            <v>BOGOTÁ, D.C.</v>
          </cell>
          <cell r="M4727" t="str">
            <v>BOGOTA, D.C.</v>
          </cell>
          <cell r="N4727" t="str">
            <v>1111111  |  1111111</v>
          </cell>
          <cell r="O4727">
            <v>3144667123</v>
          </cell>
          <cell r="P4727" t="str">
            <v>asociacionderecicladoresmaka@gmail.com</v>
          </cell>
          <cell r="Q4727" t="str">
            <v>SIN ANIMO DE LUCRO</v>
          </cell>
          <cell r="R4727" t="str">
            <v>ORGANIZACION AUTORIZADA</v>
          </cell>
        </row>
        <row r="4728">
          <cell r="A4728">
            <v>153906</v>
          </cell>
          <cell r="B4728" t="str">
            <v>ASOCIACION DE USUARIOS DEL ACUEDUCTO DE RESERVAS DEL PAUJIL</v>
          </cell>
          <cell r="C4728">
            <v>45639</v>
          </cell>
          <cell r="D4728" t="str">
            <v>901749983-9</v>
          </cell>
          <cell r="E4728" t="str">
            <v>OPERATIVA</v>
          </cell>
          <cell r="F4728">
            <v>45444</v>
          </cell>
          <cell r="G4728" t="str">
            <v>ACTUALIZACION</v>
          </cell>
          <cell r="H4728">
            <v>45700</v>
          </cell>
          <cell r="I4728" t="str">
            <v>ANA PATRICIA DUARTE NINO</v>
          </cell>
          <cell r="J4728">
            <v>73001</v>
          </cell>
          <cell r="K4728" t="str">
            <v>MZ Q CA 15 P 1 - Vda la maria</v>
          </cell>
          <cell r="L4728" t="str">
            <v>TOLIMA</v>
          </cell>
          <cell r="M4728" t="str">
            <v>IBAGUE</v>
          </cell>
          <cell r="N4728" t="str">
            <v>0000000  |  0000000</v>
          </cell>
          <cell r="O4728">
            <v>3158726007</v>
          </cell>
          <cell r="P4728" t="str">
            <v>aspolar2014@gmail.com</v>
          </cell>
          <cell r="Q4728" t="str">
            <v>ASOCIACION DE USUARIOS</v>
          </cell>
          <cell r="R4728" t="str">
            <v>ORGANIZACION AUTORIZADA</v>
          </cell>
        </row>
        <row r="4729">
          <cell r="A4729">
            <v>153927</v>
          </cell>
          <cell r="B4729" t="str">
            <v>ASOCIACION DE  USUARIOS DEL SERVICIO DE AGUA POTABLE DE LA VEGA</v>
          </cell>
          <cell r="C4729">
            <v>45684</v>
          </cell>
          <cell r="D4729" t="str">
            <v>814004326-7</v>
          </cell>
          <cell r="E4729" t="str">
            <v>OPERATIVA</v>
          </cell>
          <cell r="F4729">
            <v>37214</v>
          </cell>
          <cell r="G4729" t="str">
            <v>INSCRIPCION</v>
          </cell>
          <cell r="H4729">
            <v>45715</v>
          </cell>
          <cell r="I4729" t="str">
            <v>FLORIBERTO GONZALO  QUETAMA OBANDO</v>
          </cell>
          <cell r="J4729">
            <v>52287</v>
          </cell>
          <cell r="K4729" t="str">
            <v>Vereda La VEGA</v>
          </cell>
          <cell r="L4729" t="str">
            <v>NARIÑO</v>
          </cell>
          <cell r="M4729" t="str">
            <v>FUNES</v>
          </cell>
          <cell r="N4729" t="str">
            <v>7789064  |  7789064</v>
          </cell>
          <cell r="O4729">
            <v>3207187614</v>
          </cell>
          <cell r="P4729" t="str">
            <v>asociavega@gmail.com</v>
          </cell>
          <cell r="Q4729" t="str">
            <v>ASOCIACION DE USUARIOS</v>
          </cell>
          <cell r="R4729" t="str">
            <v>ORGANIZACION AUTORIZADA</v>
          </cell>
        </row>
        <row r="4730">
          <cell r="A4730">
            <v>153945</v>
          </cell>
          <cell r="B4730" t="str">
            <v>asociacion ecocircular lineal ambiental</v>
          </cell>
          <cell r="C4730">
            <v>45512</v>
          </cell>
          <cell r="D4730" t="str">
            <v>901848912-0</v>
          </cell>
          <cell r="E4730" t="str">
            <v>OPERATIVA</v>
          </cell>
          <cell r="F4730">
            <v>45463</v>
          </cell>
          <cell r="G4730" t="str">
            <v>INSCRIPCION</v>
          </cell>
          <cell r="H4730">
            <v>45537</v>
          </cell>
          <cell r="I4730" t="str">
            <v>YERRI ARVEY GIL TORRES</v>
          </cell>
          <cell r="J4730">
            <v>25269</v>
          </cell>
          <cell r="K4730" t="str">
            <v>CALLE 6E 1-106</v>
          </cell>
          <cell r="L4730" t="str">
            <v>CUNDINAMARCA</v>
          </cell>
          <cell r="M4730" t="str">
            <v>FACATATIVA</v>
          </cell>
          <cell r="N4730" t="str">
            <v>0000000  |  0000000</v>
          </cell>
          <cell r="O4730">
            <v>3214388620</v>
          </cell>
          <cell r="P4730" t="str">
            <v>ECOCIRCULARLINEALAMBIENTAL3@GMAIL.COM</v>
          </cell>
          <cell r="Q4730" t="str">
            <v>SIN ANIMO DE LUCRO</v>
          </cell>
          <cell r="R4730" t="str">
            <v>ORGANIZACION AUTORIZADA</v>
          </cell>
        </row>
        <row r="4731">
          <cell r="A4731">
            <v>154065</v>
          </cell>
          <cell r="B4731" t="str">
            <v>ASOCIACION DE RECICLADORES BASURA ZERO ESP</v>
          </cell>
          <cell r="C4731">
            <v>45524</v>
          </cell>
          <cell r="D4731" t="str">
            <v>901855293-9</v>
          </cell>
          <cell r="E4731" t="str">
            <v>OPERATIVA</v>
          </cell>
          <cell r="F4731">
            <v>45505</v>
          </cell>
          <cell r="G4731" t="str">
            <v>INSCRIPCION</v>
          </cell>
          <cell r="H4731">
            <v>45531</v>
          </cell>
          <cell r="I4731" t="str">
            <v>OSCAR FRANCISCO WILCHES DUARTE</v>
          </cell>
          <cell r="J4731">
            <v>11001</v>
          </cell>
          <cell r="K4731" t="str">
            <v>CALLE 79 N. 77-57</v>
          </cell>
          <cell r="L4731" t="str">
            <v>BOGOTÁ, D.C.</v>
          </cell>
          <cell r="M4731" t="str">
            <v>BOGOTA, D.C.</v>
          </cell>
          <cell r="N4731" t="str">
            <v>3196077  |  6077883</v>
          </cell>
          <cell r="O4731">
            <v>3196077883</v>
          </cell>
          <cell r="P4731" t="str">
            <v>asorebazero@gmail.com</v>
          </cell>
          <cell r="Q4731" t="str">
            <v>SIN ANIMO DE LUCRO</v>
          </cell>
          <cell r="R4731" t="str">
            <v>ORGANIZACION AUTORIZADA</v>
          </cell>
        </row>
        <row r="4732">
          <cell r="A4732">
            <v>154066</v>
          </cell>
          <cell r="B4732" t="str">
            <v xml:space="preserve">corporación de recuperadores y recicladores de colombia </v>
          </cell>
          <cell r="C4732">
            <v>45532</v>
          </cell>
          <cell r="D4732" t="str">
            <v>901814121-5</v>
          </cell>
          <cell r="E4732" t="str">
            <v>OPERATIVA</v>
          </cell>
          <cell r="F4732">
            <v>45370</v>
          </cell>
          <cell r="G4732" t="str">
            <v>INSCRIPCION</v>
          </cell>
          <cell r="H4732">
            <v>45539</v>
          </cell>
          <cell r="I4732" t="str">
            <v>JENNYFER VIVIANA PRIETO AREVALO</v>
          </cell>
          <cell r="J4732">
            <v>11001</v>
          </cell>
          <cell r="K4732" t="str">
            <v>cra 98 b bis # 42 a 75 sur</v>
          </cell>
          <cell r="L4732" t="str">
            <v>BOGOTÁ, D.C.</v>
          </cell>
          <cell r="M4732" t="str">
            <v>BOGOTA, D.C.</v>
          </cell>
          <cell r="N4732" t="str">
            <v>2934848  |  2934848</v>
          </cell>
          <cell r="O4732">
            <v>3107026977</v>
          </cell>
          <cell r="P4732" t="str">
            <v>fuercol@gmail.com</v>
          </cell>
          <cell r="Q4732" t="str">
            <v>CORPORACION</v>
          </cell>
          <cell r="R4732" t="str">
            <v>ORGANIZACION AUTORIZADA</v>
          </cell>
        </row>
        <row r="4733">
          <cell r="A4733">
            <v>154067</v>
          </cell>
          <cell r="B4733" t="str">
            <v>ASOCIACION RECICLANDO EXITOS</v>
          </cell>
          <cell r="C4733">
            <v>45524</v>
          </cell>
          <cell r="D4733" t="str">
            <v>901283513-9</v>
          </cell>
          <cell r="E4733" t="str">
            <v>OPERATIVA</v>
          </cell>
          <cell r="F4733">
            <v>43598</v>
          </cell>
          <cell r="G4733" t="str">
            <v>ACTUALIZACION</v>
          </cell>
          <cell r="H4733">
            <v>45730</v>
          </cell>
          <cell r="I4733" t="str">
            <v>ADRIANA MARCELA NARANJO ARREDONDO</v>
          </cell>
          <cell r="J4733">
            <v>13001</v>
          </cell>
          <cell r="K4733" t="str">
            <v>CRA 67F 5 241</v>
          </cell>
          <cell r="L4733" t="str">
            <v>BOLÍVAR</v>
          </cell>
          <cell r="M4733" t="str">
            <v>CARTAGENA DE INDIAS</v>
          </cell>
          <cell r="N4733" t="str">
            <v>8292636  |  7640660</v>
          </cell>
          <cell r="O4733">
            <v>3008292636</v>
          </cell>
          <cell r="P4733" t="str">
            <v>reciexitos2019@gmail.com</v>
          </cell>
          <cell r="Q4733" t="str">
            <v>SIN ANIMO DE LUCRO</v>
          </cell>
          <cell r="R4733" t="str">
            <v>ORGANIZACION AUTORIZADA</v>
          </cell>
        </row>
        <row r="4734">
          <cell r="A4734">
            <v>154105</v>
          </cell>
          <cell r="B4734" t="str">
            <v>EMPRESA DISTRITAL DE APROVECHAMIENTO ESP SAS</v>
          </cell>
          <cell r="C4734">
            <v>45546</v>
          </cell>
          <cell r="D4734" t="str">
            <v>901862099-5</v>
          </cell>
          <cell r="E4734" t="str">
            <v>OPERATIVA</v>
          </cell>
          <cell r="F4734">
            <v>45525</v>
          </cell>
          <cell r="G4734" t="str">
            <v>INSCRIPCION</v>
          </cell>
          <cell r="H4734">
            <v>45555</v>
          </cell>
          <cell r="I4734" t="str">
            <v>OSCAR ALBERTO CAMPOS SANCHEZ</v>
          </cell>
          <cell r="J4734">
            <v>11001</v>
          </cell>
          <cell r="K4734" t="str">
            <v>CALLE 8 # 34 - 20</v>
          </cell>
          <cell r="L4734" t="str">
            <v>BOGOTÁ, D.C.</v>
          </cell>
          <cell r="M4734" t="str">
            <v>BOGOTA, D.C.</v>
          </cell>
          <cell r="N4734" t="str">
            <v>0000000  |  0000000</v>
          </cell>
          <cell r="O4734">
            <v>3107549659</v>
          </cell>
          <cell r="P4734" t="str">
            <v>servaseodistrital@gmail.com</v>
          </cell>
          <cell r="Q4734" t="str">
            <v>SOCIEDAD POR ACCIONES SIMPLIFICADA</v>
          </cell>
          <cell r="R4734" t="str">
            <v>SOCIEDADES (EMPRESA DE SERVICIOS PUBLICOS)</v>
          </cell>
        </row>
        <row r="4735">
          <cell r="A4735">
            <v>154106</v>
          </cell>
          <cell r="B4735" t="str">
            <v>ASOCIACION ECORENUEVA TU PLANETA</v>
          </cell>
          <cell r="C4735">
            <v>45531</v>
          </cell>
          <cell r="D4735" t="str">
            <v>901859413-4</v>
          </cell>
          <cell r="E4735" t="str">
            <v>OPERATIVA</v>
          </cell>
          <cell r="F4735">
            <v>45505</v>
          </cell>
          <cell r="G4735" t="str">
            <v>INSCRIPCION</v>
          </cell>
          <cell r="H4735">
            <v>45538</v>
          </cell>
          <cell r="I4735" t="str">
            <v>RONALD EDUARDO SALCEDO  GARCIA</v>
          </cell>
          <cell r="J4735">
            <v>76520</v>
          </cell>
          <cell r="K4735" t="str">
            <v>CR 38 N 59 - 43</v>
          </cell>
          <cell r="L4735" t="str">
            <v>VALLE DEL CAUCA</v>
          </cell>
          <cell r="M4735" t="str">
            <v>PALMIRA</v>
          </cell>
          <cell r="N4735" t="str">
            <v>3153614  |  3246440</v>
          </cell>
          <cell r="O4735">
            <v>3153614045</v>
          </cell>
          <cell r="P4735" t="str">
            <v>ecorenueva71@gmail.com</v>
          </cell>
          <cell r="Q4735" t="str">
            <v>SIN ANIMO DE LUCRO</v>
          </cell>
          <cell r="R4735" t="str">
            <v>ORGANIZACION AUTORIZADA</v>
          </cell>
        </row>
        <row r="4736">
          <cell r="A4736">
            <v>154245</v>
          </cell>
          <cell r="B4736" t="str">
            <v>ECO GLOBAL SOLUCIONES AMBIENTALES SAS ESP</v>
          </cell>
          <cell r="C4736">
            <v>45555</v>
          </cell>
          <cell r="D4736" t="str">
            <v>901865203-9</v>
          </cell>
          <cell r="E4736" t="str">
            <v>OPERATIVA</v>
          </cell>
          <cell r="F4736">
            <v>45553</v>
          </cell>
          <cell r="G4736" t="str">
            <v>ACTUALIZACION</v>
          </cell>
          <cell r="H4736">
            <v>45621</v>
          </cell>
          <cell r="I4736" t="str">
            <v>MARIA DOLORES GONZALEZ QUIROGA</v>
          </cell>
          <cell r="J4736">
            <v>11001</v>
          </cell>
          <cell r="K4736" t="str">
            <v>Calle 21 # 108A - 06</v>
          </cell>
          <cell r="L4736" t="str">
            <v>BOGOTÁ, D.C.</v>
          </cell>
          <cell r="M4736" t="str">
            <v>BOGOTA, D.C.</v>
          </cell>
          <cell r="N4736" t="str">
            <v>0000000  |  0000000</v>
          </cell>
          <cell r="O4736">
            <v>3214658228</v>
          </cell>
          <cell r="P4736" t="str">
            <v>ecoglobalsolucionesa@gmail.com</v>
          </cell>
          <cell r="Q4736" t="str">
            <v>SOCIEDAD POR ACCIONES SIMPLIFICADA</v>
          </cell>
          <cell r="R4736" t="str">
            <v>SOCIEDADES (EMPRESA DE SERVICIOS PUBLICOS)</v>
          </cell>
        </row>
        <row r="4737">
          <cell r="A4737">
            <v>154308</v>
          </cell>
          <cell r="B4737" t="str">
            <v>ASOCIACIÓN RECUPERADORES AMBIENTALES DE COLOMBIA</v>
          </cell>
          <cell r="C4737">
            <v>45541</v>
          </cell>
          <cell r="D4737" t="str">
            <v>901854792-8</v>
          </cell>
          <cell r="E4737" t="str">
            <v>OPERATIVA</v>
          </cell>
          <cell r="F4737">
            <v>45433</v>
          </cell>
          <cell r="G4737" t="str">
            <v>ACTUALIZACION</v>
          </cell>
          <cell r="H4737">
            <v>45708</v>
          </cell>
          <cell r="I4737" t="str">
            <v>REINEL EMILIO PULIDO MORA</v>
          </cell>
          <cell r="J4737">
            <v>25754</v>
          </cell>
          <cell r="K4737" t="str">
            <v>Cl 41 A No. 8 F 25</v>
          </cell>
          <cell r="L4737" t="str">
            <v>CUNDINAMARCA</v>
          </cell>
          <cell r="M4737" t="str">
            <v>SOACHA</v>
          </cell>
          <cell r="N4737" t="str">
            <v>0000000  |  0000000</v>
          </cell>
          <cell r="O4737">
            <v>3024784587</v>
          </cell>
          <cell r="P4737" t="str">
            <v>recuperadores.real@gmail.com</v>
          </cell>
          <cell r="Q4737" t="str">
            <v>SIN ANIMO DE LUCRO</v>
          </cell>
          <cell r="R4737" t="str">
            <v>ORGANIZACION AUTORIZADA</v>
          </cell>
        </row>
        <row r="4738">
          <cell r="A4738">
            <v>154309</v>
          </cell>
          <cell r="B4738" t="str">
            <v>ASOCIACION DE RECICLADORES VERDE Y LIMPIO ESP</v>
          </cell>
          <cell r="C4738">
            <v>45551</v>
          </cell>
          <cell r="D4738" t="str">
            <v>901867708-5</v>
          </cell>
          <cell r="E4738" t="str">
            <v>OPERATIVA</v>
          </cell>
          <cell r="F4738">
            <v>45541</v>
          </cell>
          <cell r="G4738" t="str">
            <v>INSCRIPCION</v>
          </cell>
          <cell r="H4738">
            <v>45568</v>
          </cell>
          <cell r="I4738" t="str">
            <v>CESAR EDUARDO BUSTOS SILVA</v>
          </cell>
          <cell r="J4738">
            <v>11001</v>
          </cell>
          <cell r="K4738" t="str">
            <v>CARRERA 80 D Nº 57G SUR 91</v>
          </cell>
          <cell r="L4738" t="str">
            <v>BOGOTÁ, D.C.</v>
          </cell>
          <cell r="M4738" t="str">
            <v>BOGOTA, D.C.</v>
          </cell>
          <cell r="N4738" t="str">
            <v>3202074  |  3202074</v>
          </cell>
          <cell r="O4738">
            <v>3202074445</v>
          </cell>
          <cell r="P4738" t="str">
            <v>asociacionverdelimpio10@gmail.com</v>
          </cell>
          <cell r="Q4738" t="str">
            <v>SIN ANIMO DE LUCRO</v>
          </cell>
          <cell r="R4738" t="str">
            <v>ORGANIZACION AUTORIZADA</v>
          </cell>
        </row>
        <row r="4739">
          <cell r="A4739">
            <v>154365</v>
          </cell>
          <cell r="B4739" t="str">
            <v>SOLUCIONES FERPI SAS ESP</v>
          </cell>
          <cell r="C4739">
            <v>45548</v>
          </cell>
          <cell r="D4739" t="str">
            <v>901869496-8</v>
          </cell>
          <cell r="E4739" t="str">
            <v>OPERATIVA</v>
          </cell>
          <cell r="F4739">
            <v>45547</v>
          </cell>
          <cell r="G4739" t="str">
            <v>ACTUALIZACION</v>
          </cell>
          <cell r="H4739">
            <v>45603</v>
          </cell>
          <cell r="I4739" t="str">
            <v>PAULA JINETH SANCHEZ BELLO</v>
          </cell>
          <cell r="J4739">
            <v>11001</v>
          </cell>
          <cell r="K4739" t="str">
            <v xml:space="preserve"> Carrera 6 Este 36 K 43 Sur</v>
          </cell>
          <cell r="L4739" t="str">
            <v>BOGOTÁ, D.C.</v>
          </cell>
          <cell r="M4739" t="str">
            <v>BOGOTA, D.C.</v>
          </cell>
          <cell r="N4739" t="str">
            <v>0000000  |  0000000</v>
          </cell>
          <cell r="O4739">
            <v>3123110077</v>
          </cell>
          <cell r="P4739" t="str">
            <v>solferpisas@gmail.com</v>
          </cell>
          <cell r="Q4739" t="str">
            <v>SOCIEDAD POR ACCIONES SIMPLIFICADA</v>
          </cell>
          <cell r="R4739" t="str">
            <v>SOCIEDADES (EMPRESA DE SERVICIOS PUBLICOS)</v>
          </cell>
        </row>
        <row r="4740">
          <cell r="A4740">
            <v>154385</v>
          </cell>
          <cell r="B4740" t="str">
            <v>ASOCIACIONLASABANA</v>
          </cell>
          <cell r="C4740">
            <v>45550</v>
          </cell>
          <cell r="D4740" t="str">
            <v>901869923-1</v>
          </cell>
          <cell r="E4740" t="str">
            <v>OPERATIVA</v>
          </cell>
          <cell r="F4740">
            <v>45537</v>
          </cell>
          <cell r="G4740" t="str">
            <v>ACTUALIZACION</v>
          </cell>
          <cell r="H4740">
            <v>45638</v>
          </cell>
          <cell r="I4740" t="str">
            <v>EDGAR GIRALDO AGUIRRE</v>
          </cell>
          <cell r="J4740">
            <v>8638</v>
          </cell>
          <cell r="K4740" t="str">
            <v>CRA 3 A  # 19 - 21</v>
          </cell>
          <cell r="L4740" t="str">
            <v>ATLÁNTICO</v>
          </cell>
          <cell r="M4740" t="str">
            <v>SABANALARGA</v>
          </cell>
          <cell r="N4740" t="str">
            <v>0000000  |  0000000</v>
          </cell>
          <cell r="O4740">
            <v>3243814951</v>
          </cell>
          <cell r="P4740" t="str">
            <v>asociacionlasabana@gmail.com</v>
          </cell>
          <cell r="Q4740" t="str">
            <v>SIN ANIMO DE LUCRO</v>
          </cell>
          <cell r="R4740" t="str">
            <v>ORGANIZACION AUTORIZADA</v>
          </cell>
        </row>
        <row r="4741">
          <cell r="A4741">
            <v>154407</v>
          </cell>
          <cell r="B4741" t="str">
            <v>ASOCIACION DE RECICLADORES DEL CARARE</v>
          </cell>
          <cell r="C4741">
            <v>45559</v>
          </cell>
          <cell r="D4741" t="str">
            <v>901871446-6</v>
          </cell>
          <cell r="E4741" t="str">
            <v>OPERATIVA</v>
          </cell>
          <cell r="F4741">
            <v>45558</v>
          </cell>
          <cell r="G4741" t="str">
            <v>INSCRIPCION</v>
          </cell>
          <cell r="H4741">
            <v>45595</v>
          </cell>
          <cell r="I4741" t="str">
            <v>DUVAN ALEXIS HERNANDEZ BELTRAN</v>
          </cell>
          <cell r="J4741">
            <v>68190</v>
          </cell>
          <cell r="K4741" t="str">
            <v>CR 6 Nro. 4 - 98 - Centro</v>
          </cell>
          <cell r="L4741" t="str">
            <v>SANTANDER</v>
          </cell>
          <cell r="M4741" t="str">
            <v>CIMITARRA</v>
          </cell>
          <cell r="N4741" t="str">
            <v>3158831  |  3158831</v>
          </cell>
          <cell r="O4741">
            <v>3158831812</v>
          </cell>
          <cell r="P4741" t="str">
            <v>recicladoresdelcarare@gmail.com</v>
          </cell>
          <cell r="Q4741" t="str">
            <v>SIN ANIMO DE LUCRO</v>
          </cell>
          <cell r="R4741" t="str">
            <v>ORGANIZACION AUTORIZADA</v>
          </cell>
        </row>
        <row r="4742">
          <cell r="A4742">
            <v>154425</v>
          </cell>
          <cell r="B4742" t="str">
            <v>ASOCICACION DE RECICLADORES HORIZONTE VERDE</v>
          </cell>
          <cell r="C4742">
            <v>45560</v>
          </cell>
          <cell r="D4742" t="str">
            <v>901867729-1</v>
          </cell>
          <cell r="E4742" t="str">
            <v>OPERATIVA</v>
          </cell>
          <cell r="F4742">
            <v>45541</v>
          </cell>
          <cell r="G4742" t="str">
            <v>INSCRIPCION</v>
          </cell>
          <cell r="H4742">
            <v>45573</v>
          </cell>
          <cell r="I4742" t="str">
            <v>YINETH NATALIA GARCIA PULIDO</v>
          </cell>
          <cell r="J4742">
            <v>11001</v>
          </cell>
          <cell r="K4742" t="str">
            <v>CALLE 130 # 153 - 50</v>
          </cell>
          <cell r="L4742" t="str">
            <v>BOGOTÁ, D.C.</v>
          </cell>
          <cell r="M4742" t="str">
            <v>BOGOTA, D.C.</v>
          </cell>
          <cell r="N4742" t="str">
            <v>3144437  |  3144437</v>
          </cell>
          <cell r="O4742">
            <v>3144437263</v>
          </cell>
          <cell r="P4742" t="str">
            <v>ASOCIACIONHORIZONTEVERDE@GMAIL.COM</v>
          </cell>
          <cell r="Q4742" t="str">
            <v>SIN ANIMO DE LUCRO</v>
          </cell>
          <cell r="R4742" t="str">
            <v>ORGANIZACION AUTORIZADA</v>
          </cell>
        </row>
        <row r="4743">
          <cell r="A4743">
            <v>154514</v>
          </cell>
          <cell r="B4743" t="str">
            <v>ASOCIACIÓN MI VALLE</v>
          </cell>
          <cell r="C4743">
            <v>45562</v>
          </cell>
          <cell r="D4743" t="str">
            <v>901866155-8</v>
          </cell>
          <cell r="E4743" t="str">
            <v>OPERATIVA</v>
          </cell>
          <cell r="F4743">
            <v>45537</v>
          </cell>
          <cell r="G4743" t="str">
            <v>INSCRIPCION</v>
          </cell>
          <cell r="H4743">
            <v>45575</v>
          </cell>
          <cell r="I4743" t="str">
            <v>JORGE LUIS RAMIREZ CORZO</v>
          </cell>
          <cell r="J4743">
            <v>20001</v>
          </cell>
          <cell r="K4743" t="str">
            <v>MZ 2 CA 1 BR MAREIGUA</v>
          </cell>
          <cell r="L4743" t="str">
            <v>CESAR</v>
          </cell>
          <cell r="M4743" t="str">
            <v>VALLEDUPAR</v>
          </cell>
          <cell r="N4743" t="str">
            <v>9999999  |  9999999</v>
          </cell>
          <cell r="O4743">
            <v>3187721989</v>
          </cell>
          <cell r="P4743" t="str">
            <v>clarazuleta3@gmail.com</v>
          </cell>
          <cell r="Q4743" t="str">
            <v>SIN ANIMO DE LUCRO</v>
          </cell>
          <cell r="R4743" t="str">
            <v>ORGANIZACION AUTORIZADA</v>
          </cell>
        </row>
        <row r="4744">
          <cell r="A4744">
            <v>154565</v>
          </cell>
          <cell r="B4744" t="str">
            <v>ASOCIACION DE RECICLADORES MARTINEZ</v>
          </cell>
          <cell r="C4744">
            <v>45572</v>
          </cell>
          <cell r="D4744" t="str">
            <v>901815265-1</v>
          </cell>
          <cell r="E4744" t="str">
            <v>OPERATIVA</v>
          </cell>
          <cell r="F4744">
            <v>45373</v>
          </cell>
          <cell r="G4744" t="str">
            <v>ACTUALIZACION</v>
          </cell>
          <cell r="H4744">
            <v>45685</v>
          </cell>
          <cell r="I4744" t="str">
            <v>GUSTAVO MARTINEZ  UTRIA</v>
          </cell>
          <cell r="J4744">
            <v>8638</v>
          </cell>
          <cell r="K4744" t="str">
            <v xml:space="preserve">CALLE 25 N°  30 - 74 </v>
          </cell>
          <cell r="L4744" t="str">
            <v>ATLÁNTICO</v>
          </cell>
          <cell r="M4744" t="str">
            <v>SABANALARGA</v>
          </cell>
          <cell r="N4744" t="str">
            <v>3828250  |  3828250</v>
          </cell>
          <cell r="O4744">
            <v>3118745645</v>
          </cell>
          <cell r="P4744" t="str">
            <v>gerenciaarecimar@gmail.com</v>
          </cell>
          <cell r="Q4744" t="str">
            <v>SIN ANIMO DE LUCRO</v>
          </cell>
          <cell r="R4744" t="str">
            <v>ORGANIZACION AUTORIZADA</v>
          </cell>
        </row>
        <row r="4745">
          <cell r="A4745">
            <v>154567</v>
          </cell>
          <cell r="B4745" t="str">
            <v>RUTA LIMPIA S.A.S E.S.P.</v>
          </cell>
          <cell r="C4745">
            <v>45569</v>
          </cell>
          <cell r="D4745" t="str">
            <v>901867260-8</v>
          </cell>
          <cell r="E4745" t="str">
            <v>OPERATIVA</v>
          </cell>
          <cell r="F4745">
            <v>45540</v>
          </cell>
          <cell r="G4745" t="str">
            <v>INSCRIPCION</v>
          </cell>
          <cell r="H4745">
            <v>45594</v>
          </cell>
          <cell r="I4745" t="str">
            <v>ELISABETH SAENZ GIL</v>
          </cell>
          <cell r="J4745">
            <v>11001</v>
          </cell>
          <cell r="K4745" t="str">
            <v>CARRERA 126 A # 17-90</v>
          </cell>
          <cell r="L4745" t="str">
            <v>BOGOTÁ, D.C.</v>
          </cell>
          <cell r="M4745" t="str">
            <v>BOGOTA, D.C.</v>
          </cell>
          <cell r="N4745" t="str">
            <v>0000000  |  0000000</v>
          </cell>
          <cell r="O4745">
            <v>3103244482</v>
          </cell>
          <cell r="P4745" t="str">
            <v>rutalimpia.eco@gmail.com</v>
          </cell>
          <cell r="Q4745" t="str">
            <v>SOCIEDAD POR ACCIONES SIMPLIFICADA</v>
          </cell>
          <cell r="R4745" t="str">
            <v>SOCIEDADES (EMPRESA DE SERVICIOS PUBLICOS)</v>
          </cell>
        </row>
        <row r="4746">
          <cell r="A4746">
            <v>154568</v>
          </cell>
          <cell r="B4746" t="str">
            <v>ASOCIACION ECOGAIA PACHAMAMA E.S.P.</v>
          </cell>
          <cell r="C4746">
            <v>45582</v>
          </cell>
          <cell r="D4746" t="str">
            <v>901853849-4</v>
          </cell>
          <cell r="E4746" t="str">
            <v>OPERATIVA</v>
          </cell>
          <cell r="F4746">
            <v>45469</v>
          </cell>
          <cell r="G4746" t="str">
            <v>INSCRIPCION</v>
          </cell>
          <cell r="H4746">
            <v>45589</v>
          </cell>
          <cell r="I4746" t="str">
            <v>LILIANA MILENA GARZON CARDENAS</v>
          </cell>
          <cell r="J4746">
            <v>25754</v>
          </cell>
          <cell r="K4746" t="str">
            <v>CARRERA 2 D #  2 - 29</v>
          </cell>
          <cell r="L4746" t="str">
            <v>CUNDINAMARCA</v>
          </cell>
          <cell r="M4746" t="str">
            <v>SOACHA</v>
          </cell>
          <cell r="N4746" t="str">
            <v>4881866  |  4881866</v>
          </cell>
          <cell r="O4746">
            <v>3114881866</v>
          </cell>
          <cell r="P4746" t="str">
            <v>asociacionecogaia@gmail.com</v>
          </cell>
          <cell r="Q4746" t="str">
            <v>SIN ANIMO DE LUCRO</v>
          </cell>
          <cell r="R4746" t="str">
            <v>ORGANIZACION AUTORIZADA</v>
          </cell>
        </row>
        <row r="4747">
          <cell r="A4747">
            <v>154586</v>
          </cell>
          <cell r="B4747" t="str">
            <v>ASOCIACION DE RECICLADORES NUEVA COLOMBIA ESP</v>
          </cell>
          <cell r="C4747">
            <v>45572</v>
          </cell>
          <cell r="D4747" t="str">
            <v>901460259-1</v>
          </cell>
          <cell r="E4747" t="str">
            <v>OPERATIVA</v>
          </cell>
          <cell r="F4747">
            <v>44246</v>
          </cell>
          <cell r="G4747" t="str">
            <v>INSCRIPCION</v>
          </cell>
          <cell r="H4747">
            <v>45583</v>
          </cell>
          <cell r="I4747" t="str">
            <v>CARLOS ALBERTO VALLEJO VANEGAS</v>
          </cell>
          <cell r="J4747">
            <v>11001</v>
          </cell>
          <cell r="K4747" t="str">
            <v>CALLE 69 P SUR # 18 M 10</v>
          </cell>
          <cell r="L4747" t="str">
            <v>BOGOTÁ, D.C.</v>
          </cell>
          <cell r="M4747" t="str">
            <v>BOGOTA, D.C.</v>
          </cell>
          <cell r="N4747" t="str">
            <v>0000000  |  0000000</v>
          </cell>
          <cell r="O4747">
            <v>3005231555</v>
          </cell>
          <cell r="P4747" t="str">
            <v>carlosscorpio-28@hotmail.com</v>
          </cell>
          <cell r="Q4747" t="str">
            <v>SIN ANIMO DE LUCRO</v>
          </cell>
          <cell r="R4747" t="str">
            <v>ORGANIZACION AUTORIZADA</v>
          </cell>
        </row>
        <row r="4748">
          <cell r="A4748">
            <v>154587</v>
          </cell>
          <cell r="B4748" t="str">
            <v>ASOCIACION HUMANOS ECOLOGICOS POR EL MUNDO</v>
          </cell>
          <cell r="C4748">
            <v>45572</v>
          </cell>
          <cell r="D4748" t="str">
            <v>901872884-3</v>
          </cell>
          <cell r="E4748" t="str">
            <v>OPERATIVA</v>
          </cell>
          <cell r="F4748">
            <v>45566</v>
          </cell>
          <cell r="G4748" t="str">
            <v>INSCRIPCION</v>
          </cell>
          <cell r="H4748">
            <v>45595</v>
          </cell>
          <cell r="I4748" t="str">
            <v>YOVANNY ALDANA PABON</v>
          </cell>
          <cell r="J4748">
            <v>25662</v>
          </cell>
          <cell r="K4748" t="str">
            <v>CRA 1 # 1-22</v>
          </cell>
          <cell r="L4748" t="str">
            <v>CUNDINAMARCA</v>
          </cell>
          <cell r="M4748" t="str">
            <v>SAN JUAN DE RIOSECO</v>
          </cell>
          <cell r="N4748" t="str">
            <v>3202015  |  3004050</v>
          </cell>
          <cell r="O4748">
            <v>3202015950</v>
          </cell>
          <cell r="P4748" t="str">
            <v>hecomundo281781@gmail.com</v>
          </cell>
          <cell r="Q4748" t="str">
            <v>ASOCIACION DE USUARIOS</v>
          </cell>
          <cell r="R4748" t="str">
            <v>ORGANIZACION AUTORIZADA</v>
          </cell>
        </row>
        <row r="4749">
          <cell r="A4749">
            <v>154628</v>
          </cell>
          <cell r="B4749" t="str">
            <v xml:space="preserve">ASOCIACIÓN DE RECUPERADORES AMBIENTALES JYR ESP </v>
          </cell>
          <cell r="C4749">
            <v>45577</v>
          </cell>
          <cell r="D4749" t="str">
            <v>901869786-9</v>
          </cell>
          <cell r="E4749" t="str">
            <v>OPERATIVA</v>
          </cell>
          <cell r="F4749">
            <v>45547</v>
          </cell>
          <cell r="G4749" t="str">
            <v>INSCRIPCION</v>
          </cell>
          <cell r="H4749">
            <v>45589</v>
          </cell>
          <cell r="I4749" t="str">
            <v>JUAN DIEGO PERDOMO ACEVEDO</v>
          </cell>
          <cell r="J4749">
            <v>11001</v>
          </cell>
          <cell r="K4749" t="str">
            <v xml:space="preserve"> Cr 53 No. 168 25</v>
          </cell>
          <cell r="L4749" t="str">
            <v>BOGOTÁ, D.C.</v>
          </cell>
          <cell r="M4749" t="str">
            <v>BOGOTA, D.C.</v>
          </cell>
          <cell r="N4749" t="str">
            <v>0000000  |  0000000</v>
          </cell>
          <cell r="O4749">
            <v>3132818947</v>
          </cell>
          <cell r="P4749" t="str">
            <v>asorecuperadoresjr@gmail.com</v>
          </cell>
          <cell r="Q4749" t="str">
            <v>SIN ANIMO DE LUCRO</v>
          </cell>
          <cell r="R4749" t="str">
            <v>ORGANIZACION AUTORIZADA</v>
          </cell>
        </row>
        <row r="4750">
          <cell r="A4750">
            <v>154925</v>
          </cell>
          <cell r="B4750" t="str">
            <v>Asociación de usuarios de alcantarillado del corregimiento de la Torre</v>
          </cell>
          <cell r="C4750">
            <v>45667</v>
          </cell>
          <cell r="D4750" t="str">
            <v>901793091-0</v>
          </cell>
          <cell r="E4750" t="str">
            <v>OPERATIVA</v>
          </cell>
          <cell r="F4750">
            <v>45334</v>
          </cell>
          <cell r="G4750" t="str">
            <v>INSCRIPCION</v>
          </cell>
          <cell r="H4750">
            <v>45692</v>
          </cell>
          <cell r="I4750" t="str">
            <v>MARLODY PRADO RAMIREZ</v>
          </cell>
          <cell r="J4750">
            <v>76520</v>
          </cell>
          <cell r="K4750" t="str">
            <v>CL10 18 A 310 CRR LA TORRE - Rozo</v>
          </cell>
          <cell r="L4750" t="str">
            <v>VALLE DEL CAUCA</v>
          </cell>
          <cell r="M4750" t="str">
            <v>PALMIRA</v>
          </cell>
          <cell r="N4750" t="str">
            <v>3185290  |  3185290</v>
          </cell>
          <cell r="O4750">
            <v>3185290901</v>
          </cell>
          <cell r="P4750" t="str">
            <v>asociacionasolatorre@gmail.com</v>
          </cell>
          <cell r="Q4750" t="str">
            <v>ASOCIACION DE USUARIOS</v>
          </cell>
          <cell r="R4750" t="str">
            <v>ORGANIZACION AUTORIZADA</v>
          </cell>
        </row>
        <row r="4751">
          <cell r="A4751">
            <v>154945</v>
          </cell>
          <cell r="B4751" t="str">
            <v>ASOCIACION DE USUARIOS DEL ACUEDUCTO RURAL VEREDA CAJAMARQUITA</v>
          </cell>
          <cell r="C4751">
            <v>45714</v>
          </cell>
          <cell r="D4751" t="str">
            <v>809008917-1</v>
          </cell>
          <cell r="E4751" t="str">
            <v>OPERATIVA</v>
          </cell>
          <cell r="F4751">
            <v>45566</v>
          </cell>
          <cell r="G4751" t="str">
            <v>INSCRIPCION</v>
          </cell>
          <cell r="H4751">
            <v>45744</v>
          </cell>
          <cell r="I4751" t="str">
            <v>JOHN JAIRO ROMERO MORALES</v>
          </cell>
          <cell r="J4751">
            <v>73124</v>
          </cell>
          <cell r="K4751" t="str">
            <v>Calle 8 No. 7-41</v>
          </cell>
          <cell r="L4751" t="str">
            <v>TOLIMA</v>
          </cell>
          <cell r="M4751" t="str">
            <v>CAJAMARCA</v>
          </cell>
          <cell r="N4751" t="str">
            <v>0000000  |  0000000</v>
          </cell>
          <cell r="O4751">
            <v>3143551393</v>
          </cell>
          <cell r="P4751" t="str">
            <v>asocajamarquita@gmail.com</v>
          </cell>
          <cell r="Q4751" t="str">
            <v>ASOCIACION DE USUARIOS</v>
          </cell>
          <cell r="R4751" t="str">
            <v>ORGANIZACION AUTORIZADA</v>
          </cell>
        </row>
        <row r="4752">
          <cell r="A4752">
            <v>155325</v>
          </cell>
          <cell r="B4752" t="str">
            <v>ASOCIACIÓN DE RECICLADORES AEROVIDA</v>
          </cell>
          <cell r="C4752">
            <v>45636</v>
          </cell>
          <cell r="D4752" t="str">
            <v>901884935-2</v>
          </cell>
          <cell r="E4752" t="str">
            <v>OPERATIVA</v>
          </cell>
          <cell r="F4752">
            <v>45566</v>
          </cell>
          <cell r="G4752" t="str">
            <v>INSCRIPCION</v>
          </cell>
          <cell r="H4752">
            <v>45667</v>
          </cell>
          <cell r="I4752" t="str">
            <v>BLANCA YANETH  VELANDIA PAEZ</v>
          </cell>
          <cell r="J4752">
            <v>11001</v>
          </cell>
          <cell r="K4752" t="str">
            <v>Cr 88 I Bis No. 80 Sur 36</v>
          </cell>
          <cell r="L4752" t="str">
            <v>BOGOTÁ, D.C.</v>
          </cell>
          <cell r="M4752" t="str">
            <v>BOGOTA, D.C.</v>
          </cell>
          <cell r="N4752" t="str">
            <v>3244910  |  3244910</v>
          </cell>
          <cell r="O4752">
            <v>3244910112</v>
          </cell>
          <cell r="P4752" t="str">
            <v>aerovida.24@gmail.com</v>
          </cell>
          <cell r="Q4752" t="str">
            <v>SIN ANIMO DE LUCRO</v>
          </cell>
          <cell r="R4752" t="str">
            <v>ORGANIZACION AUTORIZADA</v>
          </cell>
        </row>
        <row r="4753">
          <cell r="A4753">
            <v>155565</v>
          </cell>
          <cell r="B4753" t="str">
            <v>ASOCIACION PARA LA PROTECCION DE LA TIERRA</v>
          </cell>
          <cell r="C4753">
            <v>45684</v>
          </cell>
          <cell r="D4753" t="str">
            <v>901893165-6</v>
          </cell>
          <cell r="E4753" t="str">
            <v>OPERATIVA</v>
          </cell>
          <cell r="F4753">
            <v>45623</v>
          </cell>
          <cell r="G4753" t="str">
            <v>INSCRIPCION</v>
          </cell>
          <cell r="H4753">
            <v>45712</v>
          </cell>
          <cell r="I4753" t="str">
            <v>LUIS STEVEN GARZON MUNOZ</v>
          </cell>
          <cell r="J4753">
            <v>11001</v>
          </cell>
          <cell r="K4753" t="str">
            <v>DG 57 SUR 81J 92</v>
          </cell>
          <cell r="L4753" t="str">
            <v>BOGOTÁ, D.C.</v>
          </cell>
          <cell r="M4753" t="str">
            <v>BOGOTA, D.C.</v>
          </cell>
          <cell r="N4753" t="str">
            <v>3114881  |  3114881</v>
          </cell>
          <cell r="O4753">
            <v>3114881866</v>
          </cell>
          <cell r="P4753" t="str">
            <v>recuperadoresterra@gmail.com</v>
          </cell>
          <cell r="Q4753" t="str">
            <v>SIN ANIMO DE LUCRO</v>
          </cell>
          <cell r="R4753" t="str">
            <v>ORGANIZACION AUTORIZADA</v>
          </cell>
        </row>
        <row r="4754">
          <cell r="A4754">
            <v>155666</v>
          </cell>
          <cell r="B4754" t="str">
            <v>IN-NOVUS INGENIERIA ESP SAS</v>
          </cell>
          <cell r="C4754">
            <v>45736</v>
          </cell>
          <cell r="D4754" t="str">
            <v>901082151-3</v>
          </cell>
          <cell r="E4754" t="str">
            <v>OPERATIVA</v>
          </cell>
          <cell r="F4754">
            <v>45566</v>
          </cell>
          <cell r="G4754" t="str">
            <v>INSCRIPCION</v>
          </cell>
          <cell r="H4754">
            <v>45742</v>
          </cell>
          <cell r="I4754" t="str">
            <v>JORGE IVAN VALENCIA MORENO</v>
          </cell>
          <cell r="J4754">
            <v>66001</v>
          </cell>
          <cell r="K4754" t="str">
            <v>CRA 11 44-148 PISO 2</v>
          </cell>
          <cell r="L4754" t="str">
            <v>RISARALDA</v>
          </cell>
          <cell r="M4754" t="str">
            <v>PEREIRA</v>
          </cell>
          <cell r="N4754" t="str">
            <v>1111111  |  1111111</v>
          </cell>
          <cell r="O4754">
            <v>3155863815</v>
          </cell>
          <cell r="P4754" t="str">
            <v>jivalencia@innovusingenieria.com</v>
          </cell>
          <cell r="Q4754" t="str">
            <v>SOCIEDAD POR ACCIONES SIMPLIFICADA</v>
          </cell>
          <cell r="R4754" t="str">
            <v>SOCIEDADES (EMPRESA DE SERVICIOS PUBLICOS)</v>
          </cell>
        </row>
        <row r="4755">
          <cell r="A4755">
            <v>1381</v>
          </cell>
          <cell r="B4755" t="str">
            <v>EMPRESA DE SERVICIOS PUBLICOS DOMICILIARIOS DEL MUNICIPIO DE SACHICA E.S.P.</v>
          </cell>
          <cell r="C4755">
            <v>38736</v>
          </cell>
          <cell r="D4755" t="str">
            <v>820002830-0</v>
          </cell>
          <cell r="E4755" t="str">
            <v>OPERATIVA</v>
          </cell>
          <cell r="F4755">
            <v>36528</v>
          </cell>
          <cell r="G4755" t="str">
            <v>ACTUALIZACION</v>
          </cell>
          <cell r="H4755">
            <v>44684</v>
          </cell>
          <cell r="I4755" t="str">
            <v>CARLOS ARTURO GUERRERO GONZALEZ</v>
          </cell>
          <cell r="J4755">
            <v>15638</v>
          </cell>
          <cell r="K4755" t="str">
            <v>BOYACÁ</v>
          </cell>
          <cell r="L4755" t="str">
            <v>SACHICA</v>
          </cell>
          <cell r="M4755" t="str">
            <v>Carrera 4 No 3-43</v>
          </cell>
          <cell r="N4755" t="str">
            <v>7342149  |  7342149</v>
          </cell>
          <cell r="O4755">
            <v>3108720160</v>
          </cell>
          <cell r="P4755" t="str">
            <v>serviciospublicos@sachica-boyaca.gov.co</v>
          </cell>
          <cell r="Q4755" t="str">
            <v>No disponible</v>
          </cell>
          <cell r="R4755" t="str">
            <v>EMPRESA INDUSTRIAL Y COMERCIAL DEL ESTADO</v>
          </cell>
        </row>
        <row r="4756">
          <cell r="A4756">
            <v>49505</v>
          </cell>
          <cell r="B4756" t="str">
            <v>ASOCIACION ACUEDUCTO COMUNITARIO AGUAS CLARAS VEREDA TAUMA</v>
          </cell>
          <cell r="C4756">
            <v>44119</v>
          </cell>
          <cell r="D4756" t="str">
            <v>900584310-9</v>
          </cell>
          <cell r="E4756" t="str">
            <v>ABASTO</v>
          </cell>
          <cell r="F4756">
            <v>40950</v>
          </cell>
          <cell r="G4756" t="str">
            <v>ACTUALIZACION</v>
          </cell>
          <cell r="H4756">
            <v>45244</v>
          </cell>
          <cell r="I4756" t="str">
            <v>ELIAS SALDARRIAGA RAMON</v>
          </cell>
          <cell r="J4756">
            <v>66318</v>
          </cell>
          <cell r="K4756" t="str">
            <v>RISARALDA</v>
          </cell>
          <cell r="L4756" t="str">
            <v>GUATICA</v>
          </cell>
          <cell r="M4756" t="str">
            <v>CL 8 No. 6-20 Piso 1</v>
          </cell>
          <cell r="N4756" t="str">
            <v>3539010  |  3539010</v>
          </cell>
          <cell r="O4756">
            <v>3217977340</v>
          </cell>
          <cell r="P4756" t="str">
            <v>asoaguasclaras@outlook.es</v>
          </cell>
          <cell r="Q4756" t="str">
            <v>ASOCIACION DE USUARIOS</v>
          </cell>
          <cell r="R4756" t="str">
            <v>ORGANIZACION AUTORIZADA</v>
          </cell>
        </row>
        <row r="4757">
          <cell r="A4757">
            <v>65679</v>
          </cell>
          <cell r="B4757" t="str">
            <v>ASOCIACION AMBIENTAL DE RECICLAJE DE GIRARDOT</v>
          </cell>
          <cell r="C4757">
            <v>44897</v>
          </cell>
          <cell r="D4757" t="str">
            <v>901659276-3</v>
          </cell>
          <cell r="E4757" t="str">
            <v>OPERATIVA</v>
          </cell>
          <cell r="F4757">
            <v>44866</v>
          </cell>
          <cell r="G4757" t="str">
            <v>ACTUALIZACION</v>
          </cell>
          <cell r="H4757">
            <v>45224</v>
          </cell>
          <cell r="I4757" t="str">
            <v>ARACELY ORTIZ RAMOS</v>
          </cell>
          <cell r="J4757">
            <v>25307</v>
          </cell>
          <cell r="K4757" t="str">
            <v>CUNDINAMARCA</v>
          </cell>
          <cell r="L4757" t="str">
            <v>GIRARDOT</v>
          </cell>
          <cell r="M4757" t="str">
            <v>CR 10 32 101</v>
          </cell>
          <cell r="N4757" t="str">
            <v>0000000  |  0000000</v>
          </cell>
          <cell r="O4757">
            <v>3125493959</v>
          </cell>
          <cell r="P4757" t="str">
            <v>reciclajegirardot@gmail.com</v>
          </cell>
          <cell r="Q4757" t="str">
            <v>SIN ANIMO DE LUCRO</v>
          </cell>
          <cell r="R4757" t="str">
            <v>ORGANIZACION AUTORIZADA</v>
          </cell>
        </row>
        <row r="4758">
          <cell r="A4758">
            <v>65760</v>
          </cell>
          <cell r="B4758" t="str">
            <v>Empresa Municipal de servicios publicos domiciliarios de Guepsa</v>
          </cell>
          <cell r="C4758">
            <v>45007</v>
          </cell>
          <cell r="D4758" t="str">
            <v>901648239-3</v>
          </cell>
          <cell r="E4758" t="str">
            <v>OPERATIVA</v>
          </cell>
          <cell r="F4758">
            <v>44831</v>
          </cell>
          <cell r="G4758" t="str">
            <v>ACTUALIZACION</v>
          </cell>
          <cell r="H4758">
            <v>45555</v>
          </cell>
          <cell r="I4758" t="str">
            <v xml:space="preserve">MARIA ISABEL  DUARTE  AMADO </v>
          </cell>
          <cell r="J4758">
            <v>68327</v>
          </cell>
          <cell r="K4758" t="str">
            <v>SANTANDER</v>
          </cell>
          <cell r="L4758" t="str">
            <v>GUEPSA</v>
          </cell>
          <cell r="M4758" t="str">
            <v xml:space="preserve">CRA 7  4-21 </v>
          </cell>
          <cell r="N4758" t="str">
            <v>7583051  |  7583227</v>
          </cell>
          <cell r="O4758">
            <v>3118479682</v>
          </cell>
          <cell r="P4758" t="str">
            <v>empresa@espgsasespguepsasantander.gov.co</v>
          </cell>
          <cell r="Q4758" t="str">
            <v>SOCIEDAD POR ACCIONES SIMPLIFICADA</v>
          </cell>
          <cell r="R4758" t="str">
            <v>SOCIEDADES (EMPRESA DE SERVICIOS PUBLICOS)</v>
          </cell>
        </row>
        <row r="4759">
          <cell r="A4759">
            <v>20504</v>
          </cell>
          <cell r="B4759" t="str">
            <v>COOPERATIVA DE SERVICIOS PUBLICOS DE CUPICA</v>
          </cell>
          <cell r="C4759">
            <v>39210</v>
          </cell>
          <cell r="D4759" t="str">
            <v>900008613-6</v>
          </cell>
          <cell r="E4759" t="str">
            <v>OPERATIVA</v>
          </cell>
          <cell r="F4759">
            <v>38353</v>
          </cell>
          <cell r="G4759" t="str">
            <v>ACTUALIZACION</v>
          </cell>
          <cell r="H4759">
            <v>45335</v>
          </cell>
          <cell r="I4759" t="str">
            <v>YOLIMA DANIELA BERMUDEZ RIVERA</v>
          </cell>
          <cell r="J4759">
            <v>27075</v>
          </cell>
          <cell r="K4759" t="str">
            <v>CHOCÓ</v>
          </cell>
          <cell r="L4759" t="str">
            <v>BAHIA SOLANO</v>
          </cell>
          <cell r="M4759" t="str">
            <v>calle 2  #2  102</v>
          </cell>
          <cell r="N4759" t="str">
            <v>3448766  |  6257198</v>
          </cell>
          <cell r="O4759">
            <v>3106257198</v>
          </cell>
          <cell r="P4759" t="str">
            <v>cosepcuc@gmail.com</v>
          </cell>
          <cell r="Q4759" t="str">
            <v>COOPERATIVA</v>
          </cell>
          <cell r="R4759" t="str">
            <v>ORGANIZACION AUTORIZADA</v>
          </cell>
        </row>
        <row r="4760">
          <cell r="A4760">
            <v>45596</v>
          </cell>
          <cell r="B4760" t="str">
            <v>Asociación de Usuarios del Acueducto Horizonte</v>
          </cell>
          <cell r="C4760">
            <v>43690</v>
          </cell>
          <cell r="D4760" t="str">
            <v>829004190-7</v>
          </cell>
          <cell r="E4760" t="str">
            <v>OPERATIVA</v>
          </cell>
          <cell r="F4760">
            <v>42202</v>
          </cell>
          <cell r="G4760" t="str">
            <v>ACTUALIZACION</v>
          </cell>
          <cell r="H4760">
            <v>45308</v>
          </cell>
          <cell r="I4760" t="str">
            <v xml:space="preserve">ORTIZ MARIO  ORTIZ </v>
          </cell>
          <cell r="J4760">
            <v>68689</v>
          </cell>
          <cell r="K4760" t="str">
            <v>SANTANDER</v>
          </cell>
          <cell r="L4760" t="str">
            <v>SAN VICENTE DE CHUCURI</v>
          </cell>
          <cell r="M4760" t="str">
            <v>VEREDA LA GRANADA - FINCA SAN ISIDRO</v>
          </cell>
          <cell r="N4760" t="str">
            <v>6254640  |  6254506</v>
          </cell>
          <cell r="O4760">
            <v>3133706941</v>
          </cell>
          <cell r="P4760" t="str">
            <v>acueductohorizonte@gmail.com</v>
          </cell>
          <cell r="Q4760" t="str">
            <v>ASOCIACION DE USUARIOS</v>
          </cell>
          <cell r="R4760" t="str">
            <v>ORGANIZACION AUTORIZADA</v>
          </cell>
        </row>
        <row r="4761">
          <cell r="A4761">
            <v>1071</v>
          </cell>
          <cell r="B4761" t="str">
            <v>ASOCIACION DE SUSCRIPTORES DEL ACUEDUCTO RURAL DE LAS VEREDAS LA CABAÑA - LA CAPILLA</v>
          </cell>
          <cell r="C4761">
            <v>39114</v>
          </cell>
          <cell r="D4761" t="str">
            <v>832005283-9</v>
          </cell>
          <cell r="E4761" t="str">
            <v>OPERATIVA</v>
          </cell>
          <cell r="F4761">
            <v>36926</v>
          </cell>
          <cell r="G4761" t="str">
            <v>ACTUALIZACION</v>
          </cell>
          <cell r="H4761">
            <v>45510</v>
          </cell>
          <cell r="I4761" t="str">
            <v>SALVADOR GALINDO PINZON</v>
          </cell>
          <cell r="J4761">
            <v>25898</v>
          </cell>
          <cell r="K4761" t="str">
            <v>CUNDINAMARCA</v>
          </cell>
          <cell r="L4761" t="str">
            <v>ZIPACON</v>
          </cell>
          <cell r="M4761" t="str">
            <v>VEREDA LA CABAÑA</v>
          </cell>
          <cell r="N4761" t="str">
            <v>0000000  |  0000000</v>
          </cell>
          <cell r="O4761">
            <v>3108845613</v>
          </cell>
          <cell r="P4761" t="str">
            <v>ascuabana2017@gmail.com</v>
          </cell>
          <cell r="Q4761" t="str">
            <v>ASOCIACION DE USUARIOS</v>
          </cell>
          <cell r="R4761" t="str">
            <v>ORGANIZACION AUTORIZADA</v>
          </cell>
        </row>
        <row r="4762">
          <cell r="A4762">
            <v>26190</v>
          </cell>
          <cell r="B4762" t="str">
            <v>ECOLIMPIA S.A.S E.S.P.</v>
          </cell>
          <cell r="C4762">
            <v>44057</v>
          </cell>
          <cell r="D4762" t="str">
            <v>900556332-1</v>
          </cell>
          <cell r="E4762" t="str">
            <v>OPERATIVA</v>
          </cell>
          <cell r="F4762">
            <v>43813</v>
          </cell>
          <cell r="G4762" t="str">
            <v>ACTUALIZACION</v>
          </cell>
          <cell r="H4762">
            <v>45322</v>
          </cell>
          <cell r="I4762" t="str">
            <v>EDUARDO JOSE PAREDES TORRES</v>
          </cell>
          <cell r="J4762">
            <v>11001</v>
          </cell>
          <cell r="K4762" t="str">
            <v>BOGOTÁ, D.C.</v>
          </cell>
          <cell r="L4762" t="str">
            <v>BOGOTA, D.C.</v>
          </cell>
          <cell r="M4762" t="str">
            <v>CALLE 59 C SUR # 51 -50</v>
          </cell>
          <cell r="N4762" t="str">
            <v>6959920 | 7300150</v>
          </cell>
          <cell r="O4762">
            <v>3208656644</v>
          </cell>
          <cell r="P4762" t="str">
            <v>sui.ecolimpia@ecolimpiaintegral.co</v>
          </cell>
          <cell r="Q4762" t="str">
            <v>SOCIEDAD POR ACCIONES SIMPLIFICADA</v>
          </cell>
          <cell r="R4762" t="str">
            <v>SOCIEDADES (EMPRESA DE SERVICIOS PUBLICOS)</v>
          </cell>
        </row>
        <row r="4763">
          <cell r="A4763">
            <v>150442</v>
          </cell>
          <cell r="B4763" t="str">
            <v>CONEXION ECOVERDE ESP SAS</v>
          </cell>
          <cell r="C4763">
            <v>45244</v>
          </cell>
          <cell r="D4763" t="str">
            <v>901768247-7</v>
          </cell>
          <cell r="E4763" t="str">
            <v>OPERATIVA</v>
          </cell>
          <cell r="F4763">
            <v>45229</v>
          </cell>
          <cell r="G4763" t="str">
            <v>INSCRIPCION</v>
          </cell>
          <cell r="H4763">
            <v>45275</v>
          </cell>
          <cell r="I4763" t="str">
            <v>JUAN SEBASTIAN UNDA CAICEDO</v>
          </cell>
          <cell r="J4763">
            <v>11001</v>
          </cell>
          <cell r="K4763" t="str">
            <v>BOGOTÁ, D.C.</v>
          </cell>
          <cell r="L4763" t="str">
            <v>BOGOTA, D.C.</v>
          </cell>
          <cell r="M4763" t="str">
            <v>carrera 28 63d 26</v>
          </cell>
          <cell r="N4763" t="str">
            <v>6013204 | 6013204</v>
          </cell>
          <cell r="O4763">
            <v>3204323424</v>
          </cell>
          <cell r="P4763" t="str">
            <v>conexionecoverdeesp@gmail.com</v>
          </cell>
          <cell r="Q4763" t="str">
            <v>SOCIEDAD POR ACCIONES SIMPLIFICADA</v>
          </cell>
          <cell r="R4763" t="str">
            <v>SOCIEDADES (EMPRESA DE SERVICIOS PUBLICOS)</v>
          </cell>
        </row>
      </sheetData>
      <sheetData sheetId="2" refreshError="1"/>
      <sheetData sheetId="3" refreshError="1"/>
      <sheetData sheetId="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" refreshedDate="45746.848001273145" createdVersion="8" refreshedVersion="8" recordCount="4763">
  <cacheSource type="worksheet">
    <worksheetSource name="Tabla1"/>
  </cacheSource>
  <cacheFields count="12">
    <cacheField name="ID" numFmtId="0">
      <sharedItems containsSemiMixedTypes="0" containsString="0" containsNumber="1" containsInteger="1" minValue="1" maxValue="155666"/>
    </cacheField>
    <cacheField name="EMPRESA" numFmtId="0">
      <sharedItems containsMixedTypes="1" containsNumber="1" containsInteger="1" minValue="901817821" maxValue="901817821"/>
    </cacheField>
    <cacheField name="ESTADO PRESTADOR" numFmtId="0">
      <sharedItems/>
    </cacheField>
    <cacheField name="CLASIFICACIÓN" numFmtId="0">
      <sharedItems/>
    </cacheField>
    <cacheField name="VIGILANCIA " numFmtId="0">
      <sharedItems count="6">
        <s v="Grupo de Pequeños"/>
        <s v="Grupo de Grandes"/>
        <s v="Aprovechamiento "/>
        <s v="Aprovechamiento" u="1"/>
        <s v="Pequeño Prestador" u="1"/>
        <s v="Gran Prestador" u="1"/>
      </sharedItems>
    </cacheField>
    <cacheField name="Zona de prestacion " numFmtId="0">
      <sharedItems count="3">
        <s v="Urbano y Rural"/>
        <s v="Rural"/>
        <s v="Urbano"/>
      </sharedItems>
    </cacheField>
    <cacheField name="TIPO PRESTADOR" numFmtId="0">
      <sharedItems/>
    </cacheField>
    <cacheField name="DEPARTAMENTO" numFmtId="0">
      <sharedItems count="38">
        <s v="CALDAS"/>
        <s v="BOYACÁ"/>
        <s v="BOLÍVAR"/>
        <s v="BOGOTÁ, D.C."/>
        <s v="ATLÁNTICO"/>
        <s v="ANTIOQUIA"/>
        <s v="TOLIMA"/>
        <s v="CAUCA"/>
        <s v="CESAR"/>
        <s v="CÓRDOBA"/>
        <s v="CUNDINAMARCA"/>
        <s v="HUILA"/>
        <s v="MAGDALENA"/>
        <s v="META"/>
        <s v="NARIÑO"/>
        <s v="RISARALDA"/>
        <s v="NORTE DE SANTANDER"/>
        <s v="QUINDÍO"/>
        <s v="SANTANDER"/>
        <s v="VALLE DEL CAUCA"/>
        <s v="ARAUCA"/>
        <s v="CASANARE"/>
        <s v="CAQUETÁ"/>
        <s v="LA GUAJIRA"/>
        <s v="PUTUMAYO"/>
        <s v="SUCRE"/>
        <s v="CHOCÓ"/>
        <s v="ARCHIPIÉLAGO DE SAN ANDRÉS, PROVIDENCIA Y SANTA CATALINA"/>
        <s v="GUAVIARE"/>
        <s v="VICHADA"/>
        <s v="VAUPÉS"/>
        <s v="SIN DATOS"/>
        <s v="GUAINÍA"/>
        <s v="AMAZONAS"/>
        <s v="NARINO "/>
        <s v="BOGOTA, D.C."/>
        <s v="VALLE DEL CAUCA_x0009_" u="1"/>
        <s v="SANTANDER_x0009_" u="1"/>
      </sharedItems>
    </cacheField>
    <cacheField name="MUNICIPIO" numFmtId="0">
      <sharedItems/>
    </cacheField>
    <cacheField name="TIPO TRÁMITE" numFmtId="0">
      <sharedItems count="2">
        <s v="ACTUALIZACION"/>
        <s v="INSCRIPCION"/>
      </sharedItems>
    </cacheField>
    <cacheField name="FECHA TRAMITE" numFmtId="14">
      <sharedItems containsSemiMixedTypes="0" containsNonDate="0" containsDate="1" containsString="0" minDate="2005-01-26T00:00:00" maxDate="2025-03-30T00:00:00" count="1362">
        <d v="2025-02-25T00:00:00"/>
        <d v="2011-12-15T00:00:00"/>
        <d v="2025-02-14T00:00:00"/>
        <d v="2025-03-03T00:00:00"/>
        <d v="2025-02-11T00:00:00"/>
        <d v="2025-02-18T00:00:00"/>
        <d v="2025-02-26T00:00:00"/>
        <d v="2024-03-27T00:00:00"/>
        <d v="2021-04-10T00:00:00"/>
        <d v="2025-01-16T00:00:00"/>
        <d v="2025-03-04T00:00:00"/>
        <d v="2025-03-14T00:00:00"/>
        <d v="2024-01-04T00:00:00"/>
        <d v="2025-03-12T00:00:00"/>
        <d v="2022-05-18T00:00:00"/>
        <d v="2015-04-27T00:00:00"/>
        <d v="2025-03-27T00:00:00"/>
        <d v="2023-03-22T00:00:00"/>
        <d v="2025-03-29T00:00:00"/>
        <d v="2025-02-13T00:00:00"/>
        <d v="2025-02-21T00:00:00"/>
        <d v="2025-02-27T00:00:00"/>
        <d v="2025-03-25T00:00:00"/>
        <d v="2009-08-05T00:00:00"/>
        <d v="2020-04-24T00:00:00"/>
        <d v="2021-10-12T00:00:00"/>
        <d v="2025-01-22T00:00:00"/>
        <d v="2025-03-11T00:00:00"/>
        <d v="2025-03-26T00:00:00"/>
        <d v="2025-02-09T00:00:00"/>
        <d v="2024-03-01T00:00:00"/>
        <d v="2025-03-01T00:00:00"/>
        <d v="2025-01-30T00:00:00"/>
        <d v="2025-02-19T00:00:00"/>
        <d v="2025-01-29T00:00:00"/>
        <d v="2010-10-15T00:00:00"/>
        <d v="2025-03-13T00:00:00"/>
        <d v="2025-01-20T00:00:00"/>
        <d v="2013-07-19T00:00:00"/>
        <d v="2024-01-05T00:00:00"/>
        <d v="2025-02-04T00:00:00"/>
        <d v="2025-03-05T00:00:00"/>
        <d v="2025-03-19T00:00:00"/>
        <d v="2024-07-09T00:00:00"/>
        <d v="2021-03-24T00:00:00"/>
        <d v="2025-02-17T00:00:00"/>
        <d v="2025-01-17T00:00:00"/>
        <d v="2025-02-20T00:00:00"/>
        <d v="2024-04-29T00:00:00"/>
        <d v="2006-08-17T00:00:00"/>
        <d v="2024-04-15T00:00:00"/>
        <d v="2025-03-28T00:00:00"/>
        <d v="2009-12-04T00:00:00"/>
        <d v="2025-02-24T00:00:00"/>
        <d v="2012-11-05T00:00:00"/>
        <d v="2025-02-12T00:00:00"/>
        <d v="2024-04-25T00:00:00"/>
        <d v="2024-07-17T00:00:00"/>
        <d v="2008-06-19T00:00:00"/>
        <d v="2025-03-06T00:00:00"/>
        <d v="2025-03-21T00:00:00"/>
        <d v="2019-05-07T00:00:00"/>
        <d v="2008-06-04T00:00:00"/>
        <d v="2012-12-26T00:00:00"/>
        <d v="2024-07-04T00:00:00"/>
        <d v="2024-04-12T00:00:00"/>
        <d v="2025-02-28T00:00:00"/>
        <d v="2008-07-21T00:00:00"/>
        <d v="2025-01-28T00:00:00"/>
        <d v="2024-06-27T00:00:00"/>
        <d v="2025-02-15T00:00:00"/>
        <d v="2012-08-06T00:00:00"/>
        <d v="2025-01-31T00:00:00"/>
        <d v="2011-03-09T00:00:00"/>
        <d v="2024-10-18T00:00:00"/>
        <d v="2025-02-06T00:00:00"/>
        <d v="2025-01-27T00:00:00"/>
        <d v="2024-07-25T00:00:00"/>
        <d v="2024-01-25T00:00:00"/>
        <d v="2025-02-03T00:00:00"/>
        <d v="2024-01-12T00:00:00"/>
        <d v="2025-01-03T00:00:00"/>
        <d v="2025-03-18T00:00:00"/>
        <d v="2025-03-10T00:00:00"/>
        <d v="2025-02-22T00:00:00"/>
        <d v="2023-09-22T00:00:00"/>
        <d v="2024-07-10T00:00:00"/>
        <d v="2009-06-08T00:00:00"/>
        <d v="2024-08-13T00:00:00"/>
        <d v="2025-01-09T00:00:00"/>
        <d v="2013-02-18T00:00:00"/>
        <d v="2024-07-26T00:00:00"/>
        <d v="2024-02-14T00:00:00"/>
        <d v="2008-04-11T00:00:00"/>
        <d v="2024-08-09T00:00:00"/>
        <d v="2024-03-21T00:00:00"/>
        <d v="2024-03-16T00:00:00"/>
        <d v="2024-03-07T00:00:00"/>
        <d v="2024-03-05T00:00:00"/>
        <d v="2025-01-13T00:00:00"/>
        <d v="2013-04-04T00:00:00"/>
        <d v="2024-11-19T00:00:00"/>
        <d v="2024-02-26T00:00:00"/>
        <d v="2025-01-23T00:00:00"/>
        <d v="2024-04-19T00:00:00"/>
        <d v="2012-05-02T00:00:00"/>
        <d v="2025-03-20T00:00:00"/>
        <d v="2025-02-07T00:00:00"/>
        <d v="2024-05-04T00:00:00"/>
        <d v="2024-03-18T00:00:00"/>
        <d v="2025-02-05T00:00:00"/>
        <d v="2018-04-10T00:00:00"/>
        <d v="2024-03-22T00:00:00"/>
        <d v="2024-11-28T00:00:00"/>
        <d v="2024-04-17T00:00:00"/>
        <d v="2008-04-18T00:00:00"/>
        <d v="2024-07-23T00:00:00"/>
        <d v="2025-02-08T00:00:00"/>
        <d v="2024-12-24T00:00:00"/>
        <d v="2024-04-05T00:00:00"/>
        <d v="2025-03-15T00:00:00"/>
        <d v="2024-04-22T00:00:00"/>
        <d v="2010-12-01T00:00:00"/>
        <d v="2023-09-05T00:00:00"/>
        <d v="2025-01-24T00:00:00"/>
        <d v="2008-06-13T00:00:00"/>
        <d v="2024-04-23T00:00:00"/>
        <d v="2024-03-06T00:00:00"/>
        <d v="2025-03-17T00:00:00"/>
        <d v="2024-07-03T00:00:00"/>
        <d v="2025-03-07T00:00:00"/>
        <d v="2024-04-04T00:00:00"/>
        <d v="2025-03-08T00:00:00"/>
        <d v="2021-03-26T00:00:00"/>
        <d v="2007-05-08T00:00:00"/>
        <d v="2024-04-16T00:00:00"/>
        <d v="2013-06-10T00:00:00"/>
        <d v="2013-02-22T00:00:00"/>
        <d v="2013-04-29T00:00:00"/>
        <d v="2012-04-23T00:00:00"/>
        <d v="2024-08-14T00:00:00"/>
        <d v="2024-05-02T00:00:00"/>
        <d v="2008-05-11T00:00:00"/>
        <d v="2024-04-24T00:00:00"/>
        <d v="2007-02-24T00:00:00"/>
        <d v="2013-05-03T00:00:00"/>
        <d v="2023-07-12T00:00:00"/>
        <d v="2025-01-08T00:00:00"/>
        <d v="2024-04-01T00:00:00"/>
        <d v="2013-05-20T00:00:00"/>
        <d v="2011-03-29T00:00:00"/>
        <d v="2007-01-22T00:00:00"/>
        <d v="2024-04-30T00:00:00"/>
        <d v="2023-07-28T00:00:00"/>
        <d v="2013-11-27T00:00:00"/>
        <d v="2024-04-13T00:00:00"/>
        <d v="2021-06-16T00:00:00"/>
        <d v="2020-09-10T00:00:00"/>
        <d v="2025-01-21T00:00:00"/>
        <d v="2024-07-15T00:00:00"/>
        <d v="2024-05-09T00:00:00"/>
        <d v="2012-02-16T00:00:00"/>
        <d v="2024-07-24T00:00:00"/>
        <d v="2011-11-15T00:00:00"/>
        <d v="2012-08-01T00:00:00"/>
        <d v="2013-05-02T00:00:00"/>
        <d v="2007-05-02T00:00:00"/>
        <d v="2013-04-23T00:00:00"/>
        <d v="2006-08-03T00:00:00"/>
        <d v="2024-02-05T00:00:00"/>
        <d v="2016-02-26T00:00:00"/>
        <d v="2024-04-09T00:00:00"/>
        <d v="2025-02-10T00:00:00"/>
        <d v="2024-07-18T00:00:00"/>
        <d v="2007-06-19T00:00:00"/>
        <d v="2021-05-28T00:00:00"/>
        <d v="2024-05-07T00:00:00"/>
        <d v="2024-01-24T00:00:00"/>
        <d v="2024-08-20T00:00:00"/>
        <d v="2024-03-20T00:00:00"/>
        <d v="2024-04-26T00:00:00"/>
        <d v="2024-04-11T00:00:00"/>
        <d v="2009-02-24T00:00:00"/>
        <d v="2010-11-24T00:00:00"/>
        <d v="2006-06-11T00:00:00"/>
        <d v="2013-02-14T00:00:00"/>
        <d v="2006-06-07T00:00:00"/>
        <d v="2010-04-03T00:00:00"/>
        <d v="2007-09-10T00:00:00"/>
        <d v="2005-12-27T00:00:00"/>
        <d v="2011-07-10T00:00:00"/>
        <d v="2024-12-18T00:00:00"/>
        <d v="2023-07-25T00:00:00"/>
        <d v="2007-11-16T00:00:00"/>
        <d v="2011-11-24T00:00:00"/>
        <d v="2025-01-14T00:00:00"/>
        <d v="2024-04-06T00:00:00"/>
        <d v="2024-04-03T00:00:00"/>
        <d v="2024-02-13T00:00:00"/>
        <d v="2023-08-03T00:00:00"/>
        <d v="2024-07-05T00:00:00"/>
        <d v="2011-12-13T00:00:00"/>
        <d v="2024-09-18T00:00:00"/>
        <d v="2023-04-12T00:00:00"/>
        <d v="2024-10-11T00:00:00"/>
        <d v="2024-09-25T00:00:00"/>
        <d v="2024-06-04T00:00:00"/>
        <d v="2024-09-20T00:00:00"/>
        <d v="2024-02-23T00:00:00"/>
        <d v="2024-11-12T00:00:00"/>
        <d v="2020-09-07T00:00:00"/>
        <d v="2024-11-20T00:00:00"/>
        <d v="2012-09-28T00:00:00"/>
        <d v="2024-02-27T00:00:00"/>
        <d v="2024-05-08T00:00:00"/>
        <d v="2024-07-12T00:00:00"/>
        <d v="2022-12-12T00:00:00"/>
        <d v="2024-09-03T00:00:00"/>
        <d v="2014-05-05T00:00:00"/>
        <d v="2013-01-21T00:00:00"/>
        <d v="2024-09-04T00:00:00"/>
        <d v="2024-05-03T00:00:00"/>
        <d v="2015-07-24T00:00:00"/>
        <d v="2020-05-19T00:00:00"/>
        <d v="2024-03-08T00:00:00"/>
        <d v="2007-04-24T00:00:00"/>
        <d v="2008-04-17T00:00:00"/>
        <d v="2024-08-31T00:00:00"/>
        <d v="2022-03-02T00:00:00"/>
        <d v="2019-05-27T00:00:00"/>
        <d v="2011-12-30T00:00:00"/>
        <d v="2025-03-09T00:00:00"/>
        <d v="2024-03-04T00:00:00"/>
        <d v="2023-04-24T00:00:00"/>
        <d v="2012-12-10T00:00:00"/>
        <d v="2024-07-16T00:00:00"/>
        <d v="2024-06-26T00:00:00"/>
        <d v="2024-05-20T00:00:00"/>
        <d v="2011-03-04T00:00:00"/>
        <d v="2024-05-21T00:00:00"/>
        <d v="2008-04-16T00:00:00"/>
        <d v="2020-05-16T00:00:00"/>
        <d v="2024-02-09T00:00:00"/>
        <d v="2025-01-10T00:00:00"/>
        <d v="2015-07-08T00:00:00"/>
        <d v="2024-10-25T00:00:00"/>
        <d v="2009-03-31T00:00:00"/>
        <d v="2024-02-28T00:00:00"/>
        <d v="2024-06-07T00:00:00"/>
        <d v="2023-04-26T00:00:00"/>
        <d v="2020-08-20T00:00:00"/>
        <d v="2011-08-03T00:00:00"/>
        <d v="2024-12-12T00:00:00"/>
        <d v="2024-11-14T00:00:00"/>
        <d v="2007-03-08T00:00:00"/>
        <d v="2024-02-02T00:00:00"/>
        <d v="2024-04-21T00:00:00"/>
        <d v="2024-12-03T00:00:00"/>
        <d v="2021-04-13T00:00:00"/>
        <d v="2008-06-12T00:00:00"/>
        <d v="2024-11-27T00:00:00"/>
        <d v="2010-11-05T00:00:00"/>
        <d v="2007-01-16T00:00:00"/>
        <d v="2024-02-20T00:00:00"/>
        <d v="2024-01-22T00:00:00"/>
        <d v="2023-06-06T00:00:00"/>
        <d v="2013-07-14T00:00:00"/>
        <d v="2024-05-14T00:00:00"/>
        <d v="2017-12-16T00:00:00"/>
        <d v="2007-09-12T00:00:00"/>
        <d v="2024-05-29T00:00:00"/>
        <d v="2008-04-21T00:00:00"/>
        <d v="2024-05-06T00:00:00"/>
        <d v="2024-03-12T00:00:00"/>
        <d v="2024-02-24T00:00:00"/>
        <d v="2011-09-09T00:00:00"/>
        <d v="2010-04-30T00:00:00"/>
        <d v="2024-09-17T00:00:00"/>
        <d v="2006-06-10T00:00:00"/>
        <d v="2024-09-05T00:00:00"/>
        <d v="2012-09-20T00:00:00"/>
        <d v="2020-11-17T00:00:00"/>
        <d v="2018-07-19T00:00:00"/>
        <d v="2024-10-02T00:00:00"/>
        <d v="2024-05-01T00:00:00"/>
        <d v="2009-09-24T00:00:00"/>
        <d v="2008-02-27T00:00:00"/>
        <d v="2024-05-18T00:00:00"/>
        <d v="2014-09-23T00:00:00"/>
        <d v="2024-10-01T00:00:00"/>
        <d v="2024-02-19T00:00:00"/>
        <d v="2013-05-15T00:00:00"/>
        <d v="2020-08-19T00:00:00"/>
        <d v="2006-04-07T00:00:00"/>
        <d v="2024-05-22T00:00:00"/>
        <d v="2011-06-30T00:00:00"/>
        <d v="2024-12-11T00:00:00"/>
        <d v="2024-06-12T00:00:00"/>
        <d v="2024-08-22T00:00:00"/>
        <d v="2024-10-16T00:00:00"/>
        <d v="2024-07-29T00:00:00"/>
        <d v="2024-08-05T00:00:00"/>
        <d v="2024-10-24T00:00:00"/>
        <d v="2023-04-30T00:00:00"/>
        <d v="2024-05-13T00:00:00"/>
        <d v="2020-09-23T00:00:00"/>
        <d v="2007-08-15T00:00:00"/>
        <d v="2024-01-10T00:00:00"/>
        <d v="2024-06-19T00:00:00"/>
        <d v="2024-05-15T00:00:00"/>
        <d v="2024-01-23T00:00:00"/>
        <d v="2012-07-02T00:00:00"/>
        <d v="2024-06-20T00:00:00"/>
        <d v="2007-01-26T00:00:00"/>
        <d v="2020-08-05T00:00:00"/>
        <d v="2024-04-18T00:00:00"/>
        <d v="2023-05-24T00:00:00"/>
        <d v="2025-01-07T00:00:00"/>
        <d v="2024-02-22T00:00:00"/>
        <d v="2024-10-09T00:00:00"/>
        <d v="2024-05-16T00:00:00"/>
        <d v="2024-06-24T00:00:00"/>
        <d v="2024-02-07T00:00:00"/>
        <d v="2009-11-18T00:00:00"/>
        <d v="2010-04-16T00:00:00"/>
        <d v="2024-05-10T00:00:00"/>
        <d v="2011-10-12T00:00:00"/>
        <d v="2013-12-19T00:00:00"/>
        <d v="2007-06-26T00:00:00"/>
        <d v="2024-06-11T00:00:00"/>
        <d v="2010-07-13T00:00:00"/>
        <d v="2020-10-21T00:00:00"/>
        <d v="2022-08-22T00:00:00"/>
        <d v="2023-03-01T00:00:00"/>
        <d v="2013-04-02T00:00:00"/>
        <d v="2024-08-01T00:00:00"/>
        <d v="2021-02-24T00:00:00"/>
        <d v="2010-04-07T00:00:00"/>
        <d v="2015-02-13T00:00:00"/>
        <d v="2025-02-16T00:00:00"/>
        <d v="2013-04-10T00:00:00"/>
        <d v="2023-02-28T00:00:00"/>
        <d v="2024-10-22T00:00:00"/>
        <d v="2012-10-30T00:00:00"/>
        <d v="2024-03-26T00:00:00"/>
        <d v="2023-05-19T00:00:00"/>
        <d v="2024-05-23T00:00:00"/>
        <d v="2019-02-22T00:00:00"/>
        <d v="2014-10-15T00:00:00"/>
        <d v="2023-08-17T00:00:00"/>
        <d v="2020-10-15T00:00:00"/>
        <d v="2012-10-18T00:00:00"/>
        <d v="2021-09-22T00:00:00"/>
        <d v="2013-10-10T00:00:00"/>
        <d v="2006-10-03T00:00:00"/>
        <d v="2018-09-14T00:00:00"/>
        <d v="2017-04-06T00:00:00"/>
        <d v="2007-11-29T00:00:00"/>
        <d v="2024-10-04T00:00:00"/>
        <d v="2024-12-01T00:00:00"/>
        <d v="2009-06-25T00:00:00"/>
        <d v="2024-03-29T00:00:00"/>
        <d v="2010-04-11T00:00:00"/>
        <d v="2008-05-07T00:00:00"/>
        <d v="2022-05-25T00:00:00"/>
        <d v="2010-08-19T00:00:00"/>
        <d v="2009-06-05T00:00:00"/>
        <d v="2024-02-21T00:00:00"/>
        <d v="2011-03-28T00:00:00"/>
        <d v="2024-06-13T00:00:00"/>
        <d v="2024-07-31T00:00:00"/>
        <d v="2024-12-05T00:00:00"/>
        <d v="2011-03-15T00:00:00"/>
        <d v="2009-05-14T00:00:00"/>
        <d v="2023-07-31T00:00:00"/>
        <d v="2018-12-12T00:00:00"/>
        <d v="2024-04-10T00:00:00"/>
        <d v="2023-02-13T00:00:00"/>
        <d v="2024-03-11T00:00:00"/>
        <d v="2021-09-17T00:00:00"/>
        <d v="2011-03-24T00:00:00"/>
        <d v="2011-02-19T00:00:00"/>
        <d v="2020-10-07T00:00:00"/>
        <d v="2021-04-20T00:00:00"/>
        <d v="2022-05-31T00:00:00"/>
        <d v="2023-12-14T00:00:00"/>
        <d v="2019-02-06T00:00:00"/>
        <d v="2023-08-02T00:00:00"/>
        <d v="2008-05-16T00:00:00"/>
        <d v="2023-04-29T00:00:00"/>
        <d v="2020-10-26T00:00:00"/>
        <d v="2023-07-27T00:00:00"/>
        <d v="2006-02-07T00:00:00"/>
        <d v="2022-11-05T00:00:00"/>
        <d v="2024-04-08T00:00:00"/>
        <d v="2007-12-19T00:00:00"/>
        <d v="2023-01-31T00:00:00"/>
        <d v="2014-05-02T00:00:00"/>
        <d v="2024-05-17T00:00:00"/>
        <d v="2024-09-14T00:00:00"/>
        <d v="2007-05-31T00:00:00"/>
        <d v="2022-04-25T00:00:00"/>
        <d v="2011-08-01T00:00:00"/>
        <d v="2009-08-27T00:00:00"/>
        <d v="2023-02-17T00:00:00"/>
        <d v="2024-10-17T00:00:00"/>
        <d v="2021-06-22T00:00:00"/>
        <d v="2005-01-26T00:00:00"/>
        <d v="2023-07-08T00:00:00"/>
        <d v="2007-11-19T00:00:00"/>
        <d v="2005-07-14T00:00:00"/>
        <d v="2016-04-26T00:00:00"/>
        <d v="2005-04-28T00:00:00"/>
        <d v="2005-02-06T00:00:00"/>
        <d v="2017-12-27T00:00:00"/>
        <d v="2023-03-24T00:00:00"/>
        <d v="2024-01-18T00:00:00"/>
        <d v="2013-12-27T00:00:00"/>
        <d v="2011-05-10T00:00:00"/>
        <d v="2010-12-05T00:00:00"/>
        <d v="2024-08-30T00:00:00"/>
        <d v="2024-01-30T00:00:00"/>
        <d v="2023-10-14T00:00:00"/>
        <d v="2023-09-06T00:00:00"/>
        <d v="2024-12-17T00:00:00"/>
        <d v="2010-10-25T00:00:00"/>
        <d v="2006-05-22T00:00:00"/>
        <d v="2015-04-29T00:00:00"/>
        <d v="2013-05-30T00:00:00"/>
        <d v="2024-04-20T00:00:00"/>
        <d v="2014-07-15T00:00:00"/>
        <d v="2019-01-03T00:00:00"/>
        <d v="2006-10-05T00:00:00"/>
        <d v="2024-09-16T00:00:00"/>
        <d v="2005-07-13T00:00:00"/>
        <d v="2014-08-21T00:00:00"/>
        <d v="2023-06-01T00:00:00"/>
        <d v="2021-05-04T00:00:00"/>
        <d v="2008-06-05T00:00:00"/>
        <d v="2024-06-18T00:00:00"/>
        <d v="2005-07-25T00:00:00"/>
        <d v="2008-04-10T00:00:00"/>
        <d v="2024-11-06T00:00:00"/>
        <d v="2019-01-30T00:00:00"/>
        <d v="2020-08-24T00:00:00"/>
        <d v="2008-05-08T00:00:00"/>
        <d v="2020-04-02T00:00:00"/>
        <d v="2008-04-08T00:00:00"/>
        <d v="2024-03-25T00:00:00"/>
        <d v="2024-10-07T00:00:00"/>
        <d v="2024-09-07T00:00:00"/>
        <d v="2006-10-24T00:00:00"/>
        <d v="2024-10-10T00:00:00"/>
        <d v="2024-06-05T00:00:00"/>
        <d v="2024-01-29T00:00:00"/>
        <d v="2023-06-13T00:00:00"/>
        <d v="2020-07-28T00:00:00"/>
        <d v="2023-02-27T00:00:00"/>
        <d v="2006-07-31T00:00:00"/>
        <d v="2021-06-26T00:00:00"/>
        <d v="2022-05-05T00:00:00"/>
        <d v="2023-08-14T00:00:00"/>
        <d v="2010-03-31T00:00:00"/>
        <d v="2024-03-13T00:00:00"/>
        <d v="2007-10-01T00:00:00"/>
        <d v="2023-08-16T00:00:00"/>
        <d v="2025-01-18T00:00:00"/>
        <d v="2006-08-14T00:00:00"/>
        <d v="2020-10-04T00:00:00"/>
        <d v="2011-10-28T00:00:00"/>
        <d v="2015-12-21T00:00:00"/>
        <d v="2007-07-17T00:00:00"/>
        <d v="2006-08-11T00:00:00"/>
        <d v="2020-08-03T00:00:00"/>
        <d v="2020-08-16T00:00:00"/>
        <d v="2008-09-22T00:00:00"/>
        <d v="2024-03-30T00:00:00"/>
        <d v="2012-03-01T00:00:00"/>
        <d v="2024-08-10T00:00:00"/>
        <d v="2019-02-27T00:00:00"/>
        <d v="2024-01-17T00:00:00"/>
        <d v="2012-12-11T00:00:00"/>
        <d v="2021-01-20T00:00:00"/>
        <d v="2022-05-16T00:00:00"/>
        <d v="2008-04-24T00:00:00"/>
        <d v="2009-09-26T00:00:00"/>
        <d v="2007-06-20T00:00:00"/>
        <d v="2007-06-08T00:00:00"/>
        <d v="2007-05-23T00:00:00"/>
        <d v="2008-07-04T00:00:00"/>
        <d v="2007-06-01T00:00:00"/>
        <d v="2011-04-09T00:00:00"/>
        <d v="2024-05-25T00:00:00"/>
        <d v="2024-04-28T00:00:00"/>
        <d v="2007-09-26T00:00:00"/>
        <d v="2006-07-24T00:00:00"/>
        <d v="2021-04-21T00:00:00"/>
        <d v="2023-12-22T00:00:00"/>
        <d v="2023-11-20T00:00:00"/>
        <d v="2008-06-14T00:00:00"/>
        <d v="2024-03-15T00:00:00"/>
        <d v="2007-05-12T00:00:00"/>
        <d v="2010-08-23T00:00:00"/>
        <d v="2008-06-25T00:00:00"/>
        <d v="2008-07-07T00:00:00"/>
        <d v="2024-08-12T00:00:00"/>
        <d v="2023-11-23T00:00:00"/>
        <d v="2012-10-27T00:00:00"/>
        <d v="2023-10-02T00:00:00"/>
        <d v="2024-10-29T00:00:00"/>
        <d v="2006-08-15T00:00:00"/>
        <d v="2010-04-09T00:00:00"/>
        <d v="2006-09-15T00:00:00"/>
        <d v="2021-10-22T00:00:00"/>
        <d v="2020-06-03T00:00:00"/>
        <d v="2012-08-14T00:00:00"/>
        <d v="2022-03-31T00:00:00"/>
        <d v="2007-06-12T00:00:00"/>
        <d v="2016-12-12T00:00:00"/>
        <d v="2011-05-23T00:00:00"/>
        <d v="2023-09-18T00:00:00"/>
        <d v="2024-11-13T00:00:00"/>
        <d v="2020-07-11T00:00:00"/>
        <d v="2024-05-27T00:00:00"/>
        <d v="2024-10-23T00:00:00"/>
        <d v="2023-07-29T00:00:00"/>
        <d v="2021-05-14T00:00:00"/>
        <d v="2014-05-23T00:00:00"/>
        <d v="2006-11-29T00:00:00"/>
        <d v="2020-09-04T00:00:00"/>
        <d v="2011-04-27T00:00:00"/>
        <d v="2019-07-18T00:00:00"/>
        <d v="2022-04-26T00:00:00"/>
        <d v="2022-04-28T00:00:00"/>
        <d v="2007-02-12T00:00:00"/>
        <d v="2006-11-28T00:00:00"/>
        <d v="2022-03-12T00:00:00"/>
        <d v="2006-11-27T00:00:00"/>
        <d v="2024-01-20T00:00:00"/>
        <d v="2006-12-29T00:00:00"/>
        <d v="2006-09-29T00:00:00"/>
        <d v="2022-06-30T00:00:00"/>
        <d v="2007-03-13T00:00:00"/>
        <d v="2022-07-15T00:00:00"/>
        <d v="2022-07-01T00:00:00"/>
        <d v="2023-03-29T00:00:00"/>
        <d v="2007-02-15T00:00:00"/>
        <d v="2020-10-25T00:00:00"/>
        <d v="2024-06-28T00:00:00"/>
        <d v="2020-02-28T00:00:00"/>
        <d v="2024-12-14T00:00:00"/>
        <d v="2008-11-12T00:00:00"/>
        <d v="2009-12-14T00:00:00"/>
        <d v="2024-10-28T00:00:00"/>
        <d v="2024-10-05T00:00:00"/>
        <d v="2006-10-20T00:00:00"/>
        <d v="2011-04-19T00:00:00"/>
        <d v="2020-08-13T00:00:00"/>
        <d v="2009-08-26T00:00:00"/>
        <d v="2008-07-18T00:00:00"/>
        <d v="2018-10-19T00:00:00"/>
        <d v="2011-10-14T00:00:00"/>
        <d v="2021-04-17T00:00:00"/>
        <d v="2024-10-31T00:00:00"/>
        <d v="2025-01-02T00:00:00"/>
        <d v="2010-03-29T00:00:00"/>
        <d v="2007-06-07T00:00:00"/>
        <d v="2006-11-07T00:00:00"/>
        <d v="2024-08-02T00:00:00"/>
        <d v="2017-05-18T00:00:00"/>
        <d v="2024-05-30T00:00:00"/>
        <d v="2008-05-21T00:00:00"/>
        <d v="2024-09-11T00:00:00"/>
        <d v="2014-04-03T00:00:00"/>
        <d v="2013-09-25T00:00:00"/>
        <d v="2021-07-21T00:00:00"/>
        <d v="2008-06-17T00:00:00"/>
        <d v="2025-01-15T00:00:00"/>
        <d v="2019-06-20T00:00:00"/>
        <d v="2020-10-20T00:00:00"/>
        <d v="2009-01-26T00:00:00"/>
        <d v="2023-05-29T00:00:00"/>
        <d v="2025-02-01T00:00:00"/>
        <d v="2007-07-18T00:00:00"/>
        <d v="2013-06-11T00:00:00"/>
        <d v="2020-08-27T00:00:00"/>
        <d v="2019-11-25T00:00:00"/>
        <d v="2011-11-26T00:00:00"/>
        <d v="2007-02-26T00:00:00"/>
        <d v="2007-10-10T00:00:00"/>
        <d v="2007-08-13T00:00:00"/>
        <d v="2024-05-24T00:00:00"/>
        <d v="2020-10-19T00:00:00"/>
        <d v="2007-02-01T00:00:00"/>
        <d v="2008-07-25T00:00:00"/>
        <d v="2007-04-09T00:00:00"/>
        <d v="2007-02-27T00:00:00"/>
        <d v="2024-08-21T00:00:00"/>
        <d v="2008-04-05T00:00:00"/>
        <d v="2007-02-23T00:00:00"/>
        <d v="2007-07-03T00:00:00"/>
        <d v="2011-10-27T00:00:00"/>
        <d v="2007-10-29T00:00:00"/>
        <d v="2023-05-27T00:00:00"/>
        <d v="2021-01-13T00:00:00"/>
        <d v="2007-09-11T00:00:00"/>
        <d v="2007-07-04T00:00:00"/>
        <d v="2007-12-03T00:00:00"/>
        <d v="2007-05-24T00:00:00"/>
        <d v="2007-09-04T00:00:00"/>
        <d v="2008-09-29T00:00:00"/>
        <d v="2007-08-01T00:00:00"/>
        <d v="2024-02-06T00:00:00"/>
        <d v="2007-07-19T00:00:00"/>
        <d v="2024-03-19T00:00:00"/>
        <d v="2023-11-10T00:00:00"/>
        <d v="2013-03-11T00:00:00"/>
        <d v="2024-06-21T00:00:00"/>
        <d v="2023-02-04T00:00:00"/>
        <d v="2020-11-04T00:00:00"/>
        <d v="2023-02-21T00:00:00"/>
        <d v="2013-04-16T00:00:00"/>
        <d v="2017-12-07T00:00:00"/>
        <d v="2007-11-02T00:00:00"/>
        <d v="2010-03-17T00:00:00"/>
        <d v="2011-03-01T00:00:00"/>
        <d v="2012-11-19T00:00:00"/>
        <d v="2008-07-28T00:00:00"/>
        <d v="2010-12-27T00:00:00"/>
        <d v="2020-06-12T00:00:00"/>
        <d v="2012-08-21T00:00:00"/>
        <d v="2023-07-13T00:00:00"/>
        <d v="2011-12-07T00:00:00"/>
        <d v="2024-01-16T00:00:00"/>
        <d v="2010-06-17T00:00:00"/>
        <d v="2024-12-16T00:00:00"/>
        <d v="2010-01-08T00:00:00"/>
        <d v="2008-10-29T00:00:00"/>
        <d v="2008-05-27T00:00:00"/>
        <d v="2008-06-27T00:00:00"/>
        <d v="2024-06-06T00:00:00"/>
        <d v="2011-04-13T00:00:00"/>
        <d v="2008-06-26T00:00:00"/>
        <d v="2008-02-14T00:00:00"/>
        <d v="2008-03-25T00:00:00"/>
        <d v="2017-10-30T00:00:00"/>
        <d v="2023-08-24T00:00:00"/>
        <d v="2023-10-05T00:00:00"/>
        <d v="2010-09-22T00:00:00"/>
        <d v="2009-09-02T00:00:00"/>
        <d v="2010-11-10T00:00:00"/>
        <d v="2010-12-14T00:00:00"/>
        <d v="2022-12-28T00:00:00"/>
        <d v="2008-04-23T00:00:00"/>
        <d v="2013-09-20T00:00:00"/>
        <d v="2008-04-20T00:00:00"/>
        <d v="2014-11-18T00:00:00"/>
        <d v="2021-04-30T00:00:00"/>
        <d v="2024-11-21T00:00:00"/>
        <d v="2023-02-22T00:00:00"/>
        <d v="2014-06-26T00:00:00"/>
        <d v="2010-10-04T00:00:00"/>
        <d v="2014-08-28T00:00:00"/>
        <d v="2021-06-01T00:00:00"/>
        <d v="2018-07-27T00:00:00"/>
        <d v="2018-08-23T00:00:00"/>
        <d v="2013-12-03T00:00:00"/>
        <d v="2024-07-19T00:00:00"/>
        <d v="2008-08-31T00:00:00"/>
        <d v="2021-06-18T00:00:00"/>
        <d v="2024-08-16T00:00:00"/>
        <d v="2024-02-12T00:00:00"/>
        <d v="2011-12-27T00:00:00"/>
        <d v="2024-08-24T00:00:00"/>
        <d v="2023-06-09T00:00:00"/>
        <d v="2020-08-06T00:00:00"/>
        <d v="2009-12-23T00:00:00"/>
        <d v="2011-12-05T00:00:00"/>
        <d v="2021-11-23T00:00:00"/>
        <d v="2011-02-22T00:00:00"/>
        <d v="2011-04-04T00:00:00"/>
        <d v="2023-01-02T00:00:00"/>
        <d v="2024-02-29T00:00:00"/>
        <d v="2009-08-17T00:00:00"/>
        <d v="2012-03-08T00:00:00"/>
        <d v="2023-06-02T00:00:00"/>
        <d v="2013-01-22T00:00:00"/>
        <d v="2013-08-12T00:00:00"/>
        <d v="2023-12-12T00:00:00"/>
        <d v="2011-03-16T00:00:00"/>
        <d v="2023-07-18T00:00:00"/>
        <d v="2011-07-30T00:00:00"/>
        <d v="2023-06-23T00:00:00"/>
        <d v="2023-06-05T00:00:00"/>
        <d v="2022-12-15T00:00:00"/>
        <d v="2014-07-28T00:00:00"/>
        <d v="2023-11-28T00:00:00"/>
        <d v="2024-09-27T00:00:00"/>
        <d v="2024-02-01T00:00:00"/>
        <d v="2024-12-13T00:00:00"/>
        <d v="2020-11-06T00:00:00"/>
        <d v="2023-01-15T00:00:00"/>
        <d v="2009-07-17T00:00:00"/>
        <d v="2023-09-07T00:00:00"/>
        <d v="2023-04-09T00:00:00"/>
        <d v="2009-06-10T00:00:00"/>
        <d v="2023-11-17T00:00:00"/>
        <d v="2019-06-06T00:00:00"/>
        <d v="2012-03-16T00:00:00"/>
        <d v="2020-03-30T00:00:00"/>
        <d v="2015-03-11T00:00:00"/>
        <d v="2024-05-28T00:00:00"/>
        <d v="2012-11-18T00:00:00"/>
        <d v="2024-02-08T00:00:00"/>
        <d v="2023-11-22T00:00:00"/>
        <d v="2010-03-24T00:00:00"/>
        <d v="2023-04-21T00:00:00"/>
        <d v="2012-04-09T00:00:00"/>
        <d v="2024-08-29T00:00:00"/>
        <d v="2020-05-24T00:00:00"/>
        <d v="2009-08-16T00:00:00"/>
        <d v="2024-03-02T00:00:00"/>
        <d v="2024-11-07T00:00:00"/>
        <d v="2015-07-02T00:00:00"/>
        <d v="2018-08-22T00:00:00"/>
        <d v="2022-07-25T00:00:00"/>
        <d v="2024-12-21T00:00:00"/>
        <d v="2019-07-01T00:00:00"/>
        <d v="2024-07-30T00:00:00"/>
        <d v="2023-01-18T00:00:00"/>
        <d v="2015-06-18T00:00:00"/>
        <d v="2024-03-14T00:00:00"/>
        <d v="2019-11-07T00:00:00"/>
        <d v="2022-03-07T00:00:00"/>
        <d v="2020-11-12T00:00:00"/>
        <d v="2024-08-07T00:00:00"/>
        <d v="2024-04-02T00:00:00"/>
        <d v="2013-02-21T00:00:00"/>
        <d v="2016-02-22T00:00:00"/>
        <d v="2010-03-26T00:00:00"/>
        <d v="2022-06-27T00:00:00"/>
        <d v="2020-10-09T00:00:00"/>
        <d v="2023-05-30T00:00:00"/>
        <d v="2022-10-21T00:00:00"/>
        <d v="2024-09-12T00:00:00"/>
        <d v="2014-02-04T00:00:00"/>
        <d v="2011-08-16T00:00:00"/>
        <d v="2012-07-09T00:00:00"/>
        <d v="2024-09-19T00:00:00"/>
        <d v="2014-01-16T00:00:00"/>
        <d v="2023-06-28T00:00:00"/>
        <d v="2020-07-21T00:00:00"/>
        <d v="2012-10-26T00:00:00"/>
        <d v="2024-08-27T00:00:00"/>
        <d v="2021-02-27T00:00:00"/>
        <d v="2023-11-07T00:00:00"/>
        <d v="2012-10-29T00:00:00"/>
        <d v="2023-03-27T00:00:00"/>
        <d v="2019-01-23T00:00:00"/>
        <d v="2013-10-04T00:00:00"/>
        <d v="2012-08-08T00:00:00"/>
        <d v="2021-12-07T00:00:00"/>
        <d v="2011-03-07T00:00:00"/>
        <d v="2023-10-30T00:00:00"/>
        <d v="2011-03-08T00:00:00"/>
        <d v="2018-04-23T00:00:00"/>
        <d v="2020-06-29T00:00:00"/>
        <d v="2012-11-15T00:00:00"/>
        <d v="2011-02-23T00:00:00"/>
        <d v="2024-11-08T00:00:00"/>
        <d v="2021-01-29T00:00:00"/>
        <d v="2020-11-10T00:00:00"/>
        <d v="2010-08-25T00:00:00"/>
        <d v="2025-01-25T00:00:00"/>
        <d v="2023-02-08T00:00:00"/>
        <d v="2022-05-24T00:00:00"/>
        <d v="2012-07-10T00:00:00"/>
        <d v="2025-03-16T00:00:00"/>
        <d v="2023-12-13T00:00:00"/>
        <d v="2024-09-13T00:00:00"/>
        <d v="2011-03-02T00:00:00"/>
        <d v="2024-09-10T00:00:00"/>
        <d v="2020-04-13T00:00:00"/>
        <d v="2011-04-05T00:00:00"/>
        <d v="2022-07-26T00:00:00"/>
        <d v="2020-08-14T00:00:00"/>
        <d v="2012-10-02T00:00:00"/>
        <d v="2021-10-08T00:00:00"/>
        <d v="2012-06-19T00:00:00"/>
        <d v="2020-09-16T00:00:00"/>
        <d v="2012-09-29T00:00:00"/>
        <d v="2023-03-07T00:00:00"/>
        <d v="2012-02-07T00:00:00"/>
        <d v="2024-05-26T00:00:00"/>
        <d v="2018-06-18T00:00:00"/>
        <d v="2024-08-26T00:00:00"/>
        <d v="2024-04-27T00:00:00"/>
        <d v="2019-02-02T00:00:00"/>
        <d v="2013-04-30T00:00:00"/>
        <d v="2023-04-23T00:00:00"/>
        <d v="2011-05-19T00:00:00"/>
        <d v="2024-07-02T00:00:00"/>
        <d v="2011-03-26T00:00:00"/>
        <d v="2020-08-26T00:00:00"/>
        <d v="2023-02-02T00:00:00"/>
        <d v="2011-03-06T00:00:00"/>
        <d v="2023-12-19T00:00:00"/>
        <d v="2023-01-25T00:00:00"/>
        <d v="2013-04-24T00:00:00"/>
        <d v="2022-09-21T00:00:00"/>
        <d v="2024-08-15T00:00:00"/>
        <d v="2011-03-10T00:00:00"/>
        <d v="2011-03-11T00:00:00"/>
        <d v="2012-11-23T00:00:00"/>
        <d v="2013-03-07T00:00:00"/>
        <d v="2011-03-27T00:00:00"/>
        <d v="2022-11-28T00:00:00"/>
        <d v="2012-06-22T00:00:00"/>
        <d v="2011-03-30T00:00:00"/>
        <d v="2021-10-06T00:00:00"/>
        <d v="2012-03-15T00:00:00"/>
        <d v="2015-02-16T00:00:00"/>
        <d v="2014-03-11T00:00:00"/>
        <d v="2020-05-15T00:00:00"/>
        <d v="2013-11-25T00:00:00"/>
        <d v="2024-01-15T00:00:00"/>
        <d v="2013-11-26T00:00:00"/>
        <d v="2013-12-20T00:00:00"/>
        <d v="2011-03-25T00:00:00"/>
        <d v="2022-01-24T00:00:00"/>
        <d v="2021-06-24T00:00:00"/>
        <d v="2024-12-04T00:00:00"/>
        <d v="2011-03-14T00:00:00"/>
        <d v="2011-03-18T00:00:00"/>
        <d v="2011-10-09T00:00:00"/>
        <d v="2020-11-01T00:00:00"/>
        <d v="2024-11-22T00:00:00"/>
        <d v="2011-04-06T00:00:00"/>
        <d v="2018-10-09T00:00:00"/>
        <d v="2011-11-09T00:00:00"/>
        <d v="2014-09-10T00:00:00"/>
        <d v="2011-09-05T00:00:00"/>
        <d v="2023-12-18T00:00:00"/>
        <d v="2011-09-26T00:00:00"/>
        <d v="2013-03-12T00:00:00"/>
        <d v="2023-12-20T00:00:00"/>
        <d v="2011-09-13T00:00:00"/>
        <d v="2020-10-02T00:00:00"/>
        <d v="2011-10-06T00:00:00"/>
        <d v="2012-12-17T00:00:00"/>
        <d v="2018-10-21T00:00:00"/>
        <d v="2012-08-17T00:00:00"/>
        <d v="2013-05-07T00:00:00"/>
        <d v="2019-12-30T00:00:00"/>
        <d v="2011-12-06T00:00:00"/>
        <d v="2024-08-11T00:00:00"/>
        <d v="2022-02-17T00:00:00"/>
        <d v="2024-08-08T00:00:00"/>
        <d v="2014-09-09T00:00:00"/>
        <d v="2013-04-03T00:00:00"/>
        <d v="2012-02-04T00:00:00"/>
        <d v="2011-12-21T00:00:00"/>
        <d v="2022-06-22T00:00:00"/>
        <d v="2021-03-05T00:00:00"/>
        <d v="2024-02-03T00:00:00"/>
        <d v="2023-02-24T00:00:00"/>
        <d v="2015-12-17T00:00:00"/>
        <d v="2023-02-06T00:00:00"/>
        <d v="2019-03-01T00:00:00"/>
        <d v="2012-11-04T00:00:00"/>
        <d v="2024-03-09T00:00:00"/>
        <d v="2024-02-11T00:00:00"/>
        <d v="2023-01-12T00:00:00"/>
        <d v="2012-11-22T00:00:00"/>
        <d v="2019-05-02T00:00:00"/>
        <d v="2013-01-25T00:00:00"/>
        <d v="2020-09-21T00:00:00"/>
        <d v="2020-01-23T00:00:00"/>
        <d v="2013-06-13T00:00:00"/>
        <d v="2013-09-26T00:00:00"/>
        <d v="2018-07-16T00:00:00"/>
        <d v="2012-06-05T00:00:00"/>
        <d v="2020-09-30T00:00:00"/>
        <d v="2012-06-29T00:00:00"/>
        <d v="2023-05-05T00:00:00"/>
        <d v="2024-12-06T00:00:00"/>
        <d v="2020-07-15T00:00:00"/>
        <d v="2021-01-18T00:00:00"/>
        <d v="2024-09-02T00:00:00"/>
        <d v="2013-06-18T00:00:00"/>
        <d v="2025-01-04T00:00:00"/>
        <d v="2022-06-13T00:00:00"/>
        <d v="2013-08-16T00:00:00"/>
        <d v="2022-02-22T00:00:00"/>
        <d v="2013-10-08T00:00:00"/>
        <d v="2023-11-19T00:00:00"/>
        <d v="2023-11-16T00:00:00"/>
        <d v="2023-03-08T00:00:00"/>
        <d v="2014-11-19T00:00:00"/>
        <d v="2016-02-18T00:00:00"/>
        <d v="2013-10-28T00:00:00"/>
        <d v="2023-05-08T00:00:00"/>
        <d v="2024-07-11T00:00:00"/>
        <d v="2013-06-22T00:00:00"/>
        <d v="2015-02-26T00:00:00"/>
        <d v="2022-05-04T00:00:00"/>
        <d v="2018-08-03T00:00:00"/>
        <d v="2015-05-22T00:00:00"/>
        <d v="2016-03-17T00:00:00"/>
        <d v="2025-03-22T00:00:00"/>
        <d v="2023-03-16T00:00:00"/>
        <d v="2024-12-19T00:00:00"/>
        <d v="2024-01-31T00:00:00"/>
        <d v="2020-06-18T00:00:00"/>
        <d v="2024-08-06T00:00:00"/>
        <d v="2021-12-03T00:00:00"/>
        <d v="2024-10-15T00:00:00"/>
        <d v="2023-09-21T00:00:00"/>
        <d v="2023-12-15T00:00:00"/>
        <d v="2024-09-23T00:00:00"/>
        <d v="2014-06-04T00:00:00"/>
        <d v="2022-12-21T00:00:00"/>
        <d v="2014-07-17T00:00:00"/>
        <d v="2014-03-26T00:00:00"/>
        <d v="2022-01-26T00:00:00"/>
        <d v="2024-07-08T00:00:00"/>
        <d v="2015-02-05T00:00:00"/>
        <d v="2014-10-29T00:00:00"/>
        <d v="2016-11-19T00:00:00"/>
        <d v="2014-10-28T00:00:00"/>
        <d v="2023-12-21T00:00:00"/>
        <d v="2022-05-12T00:00:00"/>
        <d v="2016-09-30T00:00:00"/>
        <d v="2015-02-19T00:00:00"/>
        <d v="2015-03-16T00:00:00"/>
        <d v="2015-07-13T00:00:00"/>
        <d v="2015-08-13T00:00:00"/>
        <d v="2015-07-11T00:00:00"/>
        <d v="2015-09-23T00:00:00"/>
        <d v="2023-05-16T00:00:00"/>
        <d v="2015-06-10T00:00:00"/>
        <d v="2021-10-02T00:00:00"/>
        <d v="2015-08-18T00:00:00"/>
        <d v="2015-08-06T00:00:00"/>
        <d v="2015-07-27T00:00:00"/>
        <d v="2023-02-16T00:00:00"/>
        <d v="2015-06-16T00:00:00"/>
        <d v="2020-09-11T00:00:00"/>
        <d v="2022-06-02T00:00:00"/>
        <d v="2021-09-29T00:00:00"/>
        <d v="2019-04-22T00:00:00"/>
        <d v="2021-05-20T00:00:00"/>
        <d v="2017-06-29T00:00:00"/>
        <d v="2016-09-01T00:00:00"/>
        <d v="2023-10-24T00:00:00"/>
        <d v="2016-06-13T00:00:00"/>
        <d v="2017-03-07T00:00:00"/>
        <d v="2024-02-15T00:00:00"/>
        <d v="2016-03-15T00:00:00"/>
        <d v="2025-03-02T00:00:00"/>
        <d v="2016-02-29T00:00:00"/>
        <d v="2023-03-25T00:00:00"/>
        <d v="2016-03-11T00:00:00"/>
        <d v="2016-04-21T00:00:00"/>
        <d v="2019-07-02T00:00:00"/>
        <d v="2017-04-05T00:00:00"/>
        <d v="2022-06-01T00:00:00"/>
        <d v="2016-10-11T00:00:00"/>
        <d v="2023-05-09T00:00:00"/>
        <d v="2023-03-28T00:00:00"/>
        <d v="2016-12-21T00:00:00"/>
        <d v="2024-01-11T00:00:00"/>
        <d v="2017-08-17T00:00:00"/>
        <d v="2022-05-03T00:00:00"/>
        <d v="2020-04-05T00:00:00"/>
        <d v="2016-11-15T00:00:00"/>
        <d v="2016-10-31T00:00:00"/>
        <d v="2022-01-13T00:00:00"/>
        <d v="2017-03-10T00:00:00"/>
        <d v="2022-04-01T00:00:00"/>
        <d v="2020-10-28T00:00:00"/>
        <d v="2017-05-31T00:00:00"/>
        <d v="2019-05-21T00:00:00"/>
        <d v="2019-08-12T00:00:00"/>
        <d v="2023-04-10T00:00:00"/>
        <d v="2023-10-31T00:00:00"/>
        <d v="2017-09-04T00:00:00"/>
        <d v="2022-05-06T00:00:00"/>
        <d v="2023-05-26T00:00:00"/>
        <d v="2021-02-03T00:00:00"/>
        <d v="2017-05-19T00:00:00"/>
        <d v="2021-03-30T00:00:00"/>
        <d v="2023-05-17T00:00:00"/>
        <d v="2017-04-03T00:00:00"/>
        <d v="2020-03-10T00:00:00"/>
        <d v="2021-06-02T00:00:00"/>
        <d v="2024-12-07T00:00:00"/>
        <d v="2017-04-07T00:00:00"/>
        <d v="2023-05-25T00:00:00"/>
        <d v="2020-09-14T00:00:00"/>
        <d v="2023-04-25T00:00:00"/>
        <d v="2017-04-04T00:00:00"/>
        <d v="2023-03-03T00:00:00"/>
        <d v="2018-03-22T00:00:00"/>
        <d v="2024-05-11T00:00:00"/>
        <d v="2023-11-15T00:00:00"/>
        <d v="2017-06-12T00:00:00"/>
        <d v="2020-07-14T00:00:00"/>
        <d v="2017-07-31T00:00:00"/>
        <d v="2022-03-18T00:00:00"/>
        <d v="2020-03-31T00:00:00"/>
        <d v="2017-12-04T00:00:00"/>
        <d v="2018-08-31T00:00:00"/>
        <d v="2022-10-05T00:00:00"/>
        <d v="2022-03-23T00:00:00"/>
        <d v="2022-10-06T00:00:00"/>
        <d v="2020-09-22T00:00:00"/>
        <d v="2018-10-08T00:00:00"/>
        <d v="2017-09-05T00:00:00"/>
        <d v="2024-05-12T00:00:00"/>
        <d v="2017-11-01T00:00:00"/>
        <d v="2018-06-29T00:00:00"/>
        <d v="2017-09-25T00:00:00"/>
        <d v="2017-12-01T00:00:00"/>
        <d v="2017-09-27T00:00:00"/>
        <d v="2018-06-22T00:00:00"/>
        <d v="2017-12-20T00:00:00"/>
        <d v="2017-10-04T00:00:00"/>
        <d v="2024-02-10T00:00:00"/>
        <d v="2022-09-14T00:00:00"/>
        <d v="2018-03-28T00:00:00"/>
        <d v="2022-07-21T00:00:00"/>
        <d v="2024-07-27T00:00:00"/>
        <d v="2021-03-29T00:00:00"/>
        <d v="2017-11-30T00:00:00"/>
        <d v="2021-10-04T00:00:00"/>
        <d v="2024-12-26T00:00:00"/>
        <d v="2019-03-28T00:00:00"/>
        <d v="2018-06-30T00:00:00"/>
        <d v="2023-04-19T00:00:00"/>
        <d v="2022-04-07T00:00:00"/>
        <d v="2018-06-08T00:00:00"/>
        <d v="2023-06-08T00:00:00"/>
        <d v="2020-04-17T00:00:00"/>
        <d v="2023-10-11T00:00:00"/>
        <d v="2019-07-03T00:00:00"/>
        <d v="2022-04-09T00:00:00"/>
        <d v="2020-06-09T00:00:00"/>
        <d v="2019-04-24T00:00:00"/>
        <d v="2018-05-03T00:00:00"/>
        <d v="2021-11-09T00:00:00"/>
        <d v="2024-06-14T00:00:00"/>
        <d v="2018-11-25T00:00:00"/>
        <d v="2021-03-31T00:00:00"/>
        <d v="2023-09-08T00:00:00"/>
        <d v="2020-12-04T00:00:00"/>
        <d v="2021-05-10T00:00:00"/>
        <d v="2018-11-22T00:00:00"/>
        <d v="2018-07-23T00:00:00"/>
        <d v="2018-06-28T00:00:00"/>
        <d v="2021-10-01T00:00:00"/>
        <d v="2018-06-21T00:00:00"/>
        <d v="2020-04-20T00:00:00"/>
        <d v="2024-11-29T00:00:00"/>
        <d v="2018-09-10T00:00:00"/>
        <d v="2025-03-24T00:00:00"/>
        <d v="2018-09-09T00:00:00"/>
        <d v="2020-10-22T00:00:00"/>
        <d v="2020-07-29T00:00:00"/>
        <d v="2021-05-18T00:00:00"/>
        <d v="2023-10-25T00:00:00"/>
        <d v="2021-08-17T00:00:00"/>
        <d v="2018-12-07T00:00:00"/>
        <d v="2020-09-08T00:00:00"/>
        <d v="2018-10-31T00:00:00"/>
        <d v="2021-06-17T00:00:00"/>
        <d v="2022-01-05T00:00:00"/>
        <d v="2018-12-04T00:00:00"/>
        <d v="2018-10-20T00:00:00"/>
        <d v="2022-11-15T00:00:00"/>
        <d v="2018-12-19T00:00:00"/>
        <d v="2022-12-14T00:00:00"/>
        <d v="2023-03-06T00:00:00"/>
        <d v="2023-08-25T00:00:00"/>
        <d v="2023-07-24T00:00:00"/>
        <d v="2024-08-03T00:00:00"/>
        <d v="2020-10-27T00:00:00"/>
        <d v="2024-03-31T00:00:00"/>
        <d v="2019-08-21T00:00:00"/>
        <d v="2021-02-06T00:00:00"/>
        <d v="2025-02-02T00:00:00"/>
        <d v="2023-02-23T00:00:00"/>
        <d v="2019-06-12T00:00:00"/>
        <d v="2022-09-19T00:00:00"/>
        <d v="2022-03-25T00:00:00"/>
        <d v="2019-04-29T00:00:00"/>
        <d v="2020-12-02T00:00:00"/>
        <d v="2020-06-23T00:00:00"/>
        <d v="2021-02-09T00:00:00"/>
        <d v="2023-03-30T00:00:00"/>
        <d v="2023-01-20T00:00:00"/>
        <d v="2019-09-05T00:00:00"/>
        <d v="2023-03-17T00:00:00"/>
        <d v="2019-07-25T00:00:00"/>
        <d v="2024-11-15T00:00:00"/>
        <d v="2020-11-05T00:00:00"/>
        <d v="2021-03-25T00:00:00"/>
        <d v="2023-05-22T00:00:00"/>
        <d v="2022-09-30T00:00:00"/>
        <d v="2019-07-26T00:00:00"/>
        <d v="2020-12-09T00:00:00"/>
        <d v="2021-02-12T00:00:00"/>
        <d v="2019-08-06T00:00:00"/>
        <d v="2022-06-06T00:00:00"/>
        <d v="2019-11-30T00:00:00"/>
        <d v="2021-03-02T00:00:00"/>
        <d v="2019-10-28T00:00:00"/>
        <d v="2023-03-15T00:00:00"/>
        <d v="2019-09-26T00:00:00"/>
        <d v="2023-04-04T00:00:00"/>
        <d v="2022-01-19T00:00:00"/>
        <d v="2021-03-01T00:00:00"/>
        <d v="2019-11-28T00:00:00"/>
        <d v="2019-11-26T00:00:00"/>
        <d v="2020-06-11T00:00:00"/>
        <d v="2020-06-17T00:00:00"/>
        <d v="2020-04-27T00:00:00"/>
        <d v="2019-12-24T00:00:00"/>
        <d v="2020-01-29T00:00:00"/>
        <d v="2020-03-16T00:00:00"/>
        <d v="2019-12-26T00:00:00"/>
        <d v="2019-12-23T00:00:00"/>
        <d v="2019-12-27T00:00:00"/>
        <d v="2020-08-30T00:00:00"/>
        <d v="2023-10-20T00:00:00"/>
        <d v="2022-05-08T00:00:00"/>
        <d v="2022-03-28T00:00:00"/>
        <d v="2020-03-11T00:00:00"/>
        <d v="2021-01-25T00:00:00"/>
        <d v="2020-05-08T00:00:00"/>
        <d v="2024-02-25T00:00:00"/>
        <d v="2022-02-02T00:00:00"/>
        <d v="2024-09-30T00:00:00"/>
        <d v="2023-05-12T00:00:00"/>
        <d v="2022-03-30T00:00:00"/>
        <d v="2020-07-13T00:00:00"/>
        <d v="2022-01-28T00:00:00"/>
        <d v="2023-08-30T00:00:00"/>
        <d v="2020-09-18T00:00:00"/>
        <d v="2022-08-31T00:00:00"/>
        <d v="2024-11-26T00:00:00"/>
        <d v="2020-08-25T00:00:00"/>
        <d v="2024-11-30T00:00:00"/>
        <d v="2024-11-05T00:00:00"/>
        <d v="2020-09-15T00:00:00"/>
        <d v="2021-05-27T00:00:00"/>
        <d v="2020-08-28T00:00:00"/>
        <d v="2020-12-08T00:00:00"/>
        <d v="2020-12-29T00:00:00"/>
        <d v="2020-09-28T00:00:00"/>
        <d v="2020-09-29T00:00:00"/>
        <d v="2021-02-26T00:00:00"/>
        <d v="2022-06-12T00:00:00"/>
        <d v="2022-05-27T00:00:00"/>
        <d v="2020-10-23T00:00:00"/>
        <d v="2020-10-08T00:00:00"/>
        <d v="2020-10-13T00:00:00"/>
        <d v="2021-05-05T00:00:00"/>
        <d v="2020-10-16T00:00:00"/>
        <d v="2024-04-07T00:00:00"/>
        <d v="2020-12-10T00:00:00"/>
        <d v="2024-03-28T00:00:00"/>
        <d v="2021-08-25T00:00:00"/>
        <d v="2021-04-01T00:00:00"/>
        <d v="2023-11-02T00:00:00"/>
        <d v="2021-07-09T00:00:00"/>
        <d v="2024-11-25T00:00:00"/>
        <d v="2024-01-14T00:00:00"/>
        <d v="2025-01-05T00:00:00"/>
        <d v="2020-11-09T00:00:00"/>
        <d v="2022-07-07T00:00:00"/>
        <d v="2021-10-26T00:00:00"/>
        <d v="2020-12-01T00:00:00"/>
        <d v="2020-12-15T00:00:00"/>
        <d v="2021-06-29T00:00:00"/>
        <d v="2021-03-03T00:00:00"/>
        <d v="2025-02-23T00:00:00"/>
        <d v="2020-12-21T00:00:00"/>
        <d v="2021-11-06T00:00:00"/>
        <d v="2023-04-14T00:00:00"/>
        <d v="2023-03-02T00:00:00"/>
        <d v="2024-11-10T00:00:00"/>
        <d v="2024-06-25T00:00:00"/>
        <d v="2021-05-31T00:00:00"/>
        <d v="2021-04-07T00:00:00"/>
        <d v="2021-04-28T00:00:00"/>
        <d v="2021-02-19T00:00:00"/>
        <d v="2021-04-05T00:00:00"/>
        <d v="2023-03-31T00:00:00"/>
        <d v="2023-05-02T00:00:00"/>
        <d v="2021-05-03T00:00:00"/>
        <d v="2022-05-15T00:00:00"/>
        <d v="2023-02-01T00:00:00"/>
        <d v="2021-04-29T00:00:00"/>
        <d v="2024-10-21T00:00:00"/>
        <d v="2021-06-10T00:00:00"/>
        <d v="2022-09-20T00:00:00"/>
        <d v="2021-06-23T00:00:00"/>
        <d v="2024-10-14T00:00:00"/>
        <d v="2022-04-12T00:00:00"/>
        <d v="2021-06-15T00:00:00"/>
        <d v="2021-06-03T00:00:00"/>
        <d v="2022-02-04T00:00:00"/>
        <d v="2024-03-10T00:00:00"/>
        <d v="2021-10-28T00:00:00"/>
        <d v="2023-09-12T00:00:00"/>
        <d v="2023-02-14T00:00:00"/>
        <d v="2024-02-16T00:00:00"/>
        <d v="2021-07-19T00:00:00"/>
        <d v="2021-07-07T00:00:00"/>
        <d v="2021-09-30T00:00:00"/>
        <d v="2021-07-02T00:00:00"/>
        <d v="2021-07-06T00:00:00"/>
        <d v="2021-08-12T00:00:00"/>
        <d v="2021-11-25T00:00:00"/>
        <d v="2022-02-28T00:00:00"/>
        <d v="2021-07-26T00:00:00"/>
        <d v="2021-08-27T00:00:00"/>
        <d v="2022-06-21T00:00:00"/>
        <d v="2022-06-17T00:00:00"/>
        <d v="2021-12-16T00:00:00"/>
        <d v="2021-12-01T00:00:00"/>
        <d v="2021-10-11T00:00:00"/>
        <d v="2021-11-04T00:00:00"/>
        <d v="2021-10-29T00:00:00"/>
        <d v="2021-11-22T00:00:00"/>
        <d v="2021-10-25T00:00:00"/>
        <d v="2021-11-16T00:00:00"/>
        <d v="2022-05-09T00:00:00"/>
        <d v="2021-12-30T00:00:00"/>
        <d v="2021-12-14T00:00:00"/>
        <d v="2024-07-22T00:00:00"/>
        <d v="2021-11-29T00:00:00"/>
        <d v="2022-01-20T00:00:00"/>
        <d v="2021-12-02T00:00:00"/>
        <d v="2022-02-15T00:00:00"/>
        <d v="2024-01-19T00:00:00"/>
        <d v="2021-12-20T00:00:00"/>
        <d v="2023-07-11T00:00:00"/>
        <d v="2022-08-17T00:00:00"/>
        <d v="2023-01-23T00:00:00"/>
        <d v="2024-09-24T00:00:00"/>
        <d v="2022-12-05T00:00:00"/>
        <d v="2023-05-18T00:00:00"/>
        <d v="2024-12-23T00:00:00"/>
        <d v="2023-03-26T00:00:00"/>
        <d v="2022-06-24T00:00:00"/>
        <d v="2022-04-21T00:00:00"/>
        <d v="2022-08-02T00:00:00"/>
        <d v="2022-09-27T00:00:00"/>
        <d v="2022-10-26T00:00:00"/>
        <d v="2022-10-20T00:00:00"/>
        <d v="2022-10-04T00:00:00"/>
        <d v="2023-11-14T00:00:00"/>
        <d v="2024-08-23T00:00:00"/>
        <d v="2023-06-27T00:00:00"/>
        <d v="2023-02-10T00:00:00"/>
        <d v="2022-09-28T00:00:00"/>
        <d v="2023-02-03T00:00:00"/>
        <d v="2023-04-28T00:00:00"/>
        <d v="2022-12-09T00:00:00"/>
        <d v="2022-11-24T00:00:00"/>
        <d v="2024-11-18T00:00:00"/>
        <d v="2023-10-12T00:00:00"/>
        <d v="2023-01-27T00:00:00"/>
        <d v="2023-07-26T00:00:00"/>
        <d v="2022-09-25T00:00:00"/>
        <d v="2023-04-20T00:00:00"/>
        <d v="2022-11-29T00:00:00"/>
        <d v="2023-07-07T00:00:00"/>
        <d v="2023-10-07T00:00:00"/>
        <d v="2023-01-16T00:00:00"/>
        <d v="2022-12-01T00:00:00"/>
        <d v="2022-12-16T00:00:00"/>
        <d v="2024-07-28T00:00:00"/>
        <d v="2023-05-31T00:00:00"/>
        <d v="2023-10-17T00:00:00"/>
        <d v="2023-07-30T00:00:00"/>
        <d v="2023-08-10T00:00:00"/>
        <d v="2023-09-29T00:00:00"/>
        <d v="2024-11-04T00:00:00"/>
        <d v="2023-10-09T00:00:00"/>
        <d v="2024-11-17T00:00:00"/>
        <d v="2023-07-17T00:00:00"/>
        <d v="2023-08-27T00:00:00"/>
        <d v="2023-12-29T00:00:00"/>
        <d v="2024-10-08T00:00:00"/>
        <d v="2023-10-23T00:00:00"/>
        <d v="2023-10-04T00:00:00"/>
        <d v="2023-10-10T00:00:00"/>
        <d v="2023-09-15T00:00:00"/>
        <d v="2023-10-03T00:00:00"/>
        <d v="2024-10-12T00:00:00"/>
        <d v="2023-11-21T00:00:00"/>
        <d v="2023-12-28T00:00:00"/>
        <d v="2023-10-19T00:00:00"/>
        <d v="2023-11-24T00:00:00"/>
        <d v="2023-11-30T00:00:00"/>
        <d v="2024-01-09T00:00:00"/>
        <d v="2024-03-24T00:00:00"/>
        <d v="2024-06-17T00:00:00"/>
        <d v="2024-02-17T00:00:00"/>
        <d v="2024-08-28T00:00:00"/>
        <d v="2024-09-15T00:00:00"/>
        <d v="2024-10-03T00:00:00"/>
        <d v="2024-10-30T00:00:00"/>
        <d v="2024-03-23T00:00:00" u="1"/>
        <d v="2024-12-10T00:00:00" u="1"/>
        <d v="2024-06-15T00:00:00" u="1"/>
        <d v="2024-06-29T00:00:00" u="1"/>
        <d v="2024-10-13T00:00:00" u="1"/>
        <d v="2023-04-05T00:00:00" u="1"/>
        <d v="2024-06-08T00:00:00" u="1"/>
        <d v="2023-11-09T00:00:00" u="1"/>
        <d v="2023-01-28T00:00:00" u="1"/>
        <d v="2022-05-02T00:00:00" u="1"/>
        <d v="2024-11-02T00:00:00" u="1"/>
        <d v="2024-03-03T00:00:00" u="1"/>
        <d v="2023-10-26T00:00:00" u="1"/>
        <d v="2020-08-21T00:00:00" u="1"/>
        <d v="2024-11-23T00:00:00" u="1"/>
        <d v="2023-11-18T00:00:00" u="1"/>
        <d v="2020-12-03T00:00:00" u="1"/>
        <d v="2023-08-23T00:00:00" u="1"/>
        <d v="2023-11-08T00:00:00" u="1"/>
        <d v="2023-12-27T00:00:00" u="1"/>
        <d v="2020-11-26T00:00:00" u="1"/>
        <d v="2020-11-20T00:00:00" u="1"/>
        <d v="2022-12-29T00:00:00" u="1"/>
        <d v="2024-09-06T00:00:00" u="1"/>
        <d v="2024-01-26T00:00:00" u="1"/>
        <d v="2024-06-22T00:00:00" u="1"/>
        <d v="2024-12-02T00:00:00" u="1"/>
        <d v="2024-12-30T00:00:00" u="1"/>
        <d v="2024-05-05T00:00:00" u="1"/>
        <d v="2021-05-25T00:00:00" u="1"/>
        <d v="2024-12-27T00:00:00" u="1"/>
        <d v="2022-03-14T00:00:00" u="1"/>
        <d v="2024-05-19T00:00:00" u="1"/>
        <d v="2024-12-31T00:00:00" u="1"/>
        <d v="2024-03-17T00:00:00" u="1"/>
        <d v="2024-02-18T00:00:00" u="1"/>
        <d v="2023-12-06T00:00:00" u="1"/>
        <d v="2024-07-07T00:00:00" u="1"/>
        <d v="2024-09-28T00:00:00" u="1"/>
        <d v="2024-01-27T00:00:00" u="1"/>
        <d v="2024-11-16T00:00:00" u="1"/>
        <d v="2022-07-27T00:00:00" u="1"/>
        <d v="2023-03-21T00:00:00" u="1"/>
        <d v="2024-09-26T00:00:00" u="1"/>
        <d v="2024-09-21T00:00:00" u="1"/>
        <d v="2021-02-18T00:00:00" u="1"/>
      </sharedItems>
    </cacheField>
    <cacheField name="SERVICIO" numFmtId="0">
      <sharedItems count="10">
        <s v="ASEO"/>
        <s v="ACUEDUCTO - ALCANTARILLADO - ASEO"/>
        <s v="ALCANTARILLADO - ASEO"/>
        <s v="ACUEDUCTO "/>
        <s v="ACUEDUCTO - ALCANTARILLADO"/>
        <s v="ACUEDUCTO - ASEO"/>
        <s v="ALCANTARILLADO"/>
        <s v="APROVECHAMIENTO "/>
        <s v="ACUEDUCTO" u="1"/>
        <s v="ACUEDUCTO - ALCANTARILLADO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" refreshedDate="45746.848003935185" createdVersion="8" refreshedVersion="8" recordCount="4763">
  <cacheSource type="worksheet">
    <worksheetSource ref="E1:F4764" sheet="BASE PRESTADORES"/>
  </cacheSource>
  <cacheFields count="2">
    <cacheField name="VIGILANCIA " numFmtId="0">
      <sharedItems count="6">
        <s v="Grupo de Pequeños"/>
        <s v="Grupo de Grandes"/>
        <s v="Aprovechamiento "/>
        <s v="Aprovechamiento" u="1"/>
        <s v="Pequeño Prestador" u="1"/>
        <s v="Gran Prestador" u="1"/>
      </sharedItems>
    </cacheField>
    <cacheField name="Zona de prestacion " numFmtId="0">
      <sharedItems count="3">
        <s v="Urbano y Rural"/>
        <s v="Rural"/>
        <s v="Urba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UARIO" refreshedDate="45746.848004629632" createdVersion="8" refreshedVersion="8" minRefreshableVersion="3" recordCount="10">
  <cacheSource type="worksheet">
    <worksheetSource name="Tabla6"/>
  </cacheSource>
  <cacheFields count="5">
    <cacheField name="ID" numFmtId="0">
      <sharedItems containsSemiMixedTypes="0" containsString="0" containsNumber="1" containsInteger="1" minValue="20286" maxValue="68459"/>
    </cacheField>
    <cacheField name="EMPRESA" numFmtId="0">
      <sharedItems/>
    </cacheField>
    <cacheField name="TIPO TRAMITE" numFmtId="0">
      <sharedItems/>
    </cacheField>
    <cacheField name="FECHA DE TRÁMITE" numFmtId="14">
      <sharedItems containsSemiMixedTypes="0" containsNonDate="0" containsDate="1" containsString="0" minDate="2025-01-03T00:00:00" maxDate="2025-03-26T00:00:00"/>
    </cacheField>
    <cacheField name="SERVICIOS" numFmtId="0">
      <sharedItems count="5">
        <s v="Aseo"/>
        <s v="Acueducto"/>
        <s v="Acueducto , Alcantarillado , Aseo"/>
        <s v="Aprovechamiento"/>
        <s v="Alcantarillado , Ase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SUARIO" refreshedDate="45746.848005902779" createdVersion="4" refreshedVersion="8" minRefreshableVersion="3" recordCount="4763">
  <cacheSource type="worksheet">
    <worksheetSource name="Tabla1"/>
  </cacheSource>
  <cacheFields count="12">
    <cacheField name="ID" numFmtId="0">
      <sharedItems containsSemiMixedTypes="0" containsString="0" containsNumber="1" containsInteger="1" minValue="1" maxValue="155666"/>
    </cacheField>
    <cacheField name="EMPRESA" numFmtId="0">
      <sharedItems containsMixedTypes="1" containsNumber="1" containsInteger="1" minValue="901817821" maxValue="901817821"/>
    </cacheField>
    <cacheField name="ESTADO PRESTADOR" numFmtId="0">
      <sharedItems/>
    </cacheField>
    <cacheField name="CLASIFICACIÓN" numFmtId="0">
      <sharedItems/>
    </cacheField>
    <cacheField name="VIGILANCIA " numFmtId="0">
      <sharedItems/>
    </cacheField>
    <cacheField name="Zona de prestacion " numFmtId="0">
      <sharedItems count="4">
        <s v="Urbano y Rural"/>
        <s v="Rural"/>
        <s v="Urbano"/>
        <s v="Urbano " u="1"/>
      </sharedItems>
    </cacheField>
    <cacheField name="TIPO PRESTADOR" numFmtId="0">
      <sharedItems count="9">
        <s v="EMPRESA INDUSTRIAL Y COMERCIAL DEL ESTADO"/>
        <s v="MUNICIPIO (PRESTACIÓN DIRECTA)"/>
        <s v="ORGANIZACION AUTORIZADA"/>
        <s v="SOCIEDADES (EMPRESA DE SERVICIOS PUBLICOS)"/>
        <s v="PRESTADORES FUERA DEL ART. 15 LSPD"/>
        <s v="PRODUCTOR MARGINAL, INDEPENDIENTE O USO PARTICULAR"/>
        <s v="MUNICIPAL"/>
        <s v="No disponible"/>
        <s v="SOCIEDAD PRIVADA"/>
      </sharedItems>
    </cacheField>
    <cacheField name="DEPARTAMENTO" numFmtId="0">
      <sharedItems/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05-01-26T00:00:00" maxDate="2025-03-30T00:00:00"/>
    </cacheField>
    <cacheField name="SERVIC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USUARIO" refreshedDate="45746.848007986111" createdVersion="4" refreshedVersion="8" minRefreshableVersion="3" recordCount="4763">
  <cacheSource type="worksheet">
    <worksheetSource name="Tabla1"/>
  </cacheSource>
  <cacheFields count="12">
    <cacheField name="ID" numFmtId="0">
      <sharedItems containsSemiMixedTypes="0" containsString="0" containsNumber="1" containsInteger="1" minValue="1" maxValue="155666"/>
    </cacheField>
    <cacheField name="EMPRESA" numFmtId="0">
      <sharedItems containsMixedTypes="1" containsNumber="1" containsInteger="1" minValue="901817821" maxValue="901817821"/>
    </cacheField>
    <cacheField name="ESTADO PRESTADOR" numFmtId="0">
      <sharedItems/>
    </cacheField>
    <cacheField name="CLASIFICACIÓN" numFmtId="0">
      <sharedItems/>
    </cacheField>
    <cacheField name="VIGILANCIA " numFmtId="0">
      <sharedItems/>
    </cacheField>
    <cacheField name="Zona de prestacion " numFmtId="0">
      <sharedItems count="4">
        <s v="Urbano y Rural"/>
        <s v="Rural"/>
        <s v="Urbano"/>
        <s v="Urbano " u="1"/>
      </sharedItems>
    </cacheField>
    <cacheField name="TIPO PRESTADOR" numFmtId="0">
      <sharedItems/>
    </cacheField>
    <cacheField name="DEPARTAMENTO" numFmtId="0">
      <sharedItems/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05-01-26T00:00:00" maxDate="2025-03-30T00:00:00"/>
    </cacheField>
    <cacheField name="SERVICIO" numFmtId="0">
      <sharedItems count="16">
        <s v="ASEO"/>
        <s v="ACUEDUCTO - ALCANTARILLADO - ASEO"/>
        <s v="ALCANTARILLADO - ASEO"/>
        <s v="ACUEDUCTO "/>
        <s v="ACUEDUCTO - ALCANTARILLADO"/>
        <s v="ACUEDUCTO - ASEO"/>
        <s v="ALCANTARILLADO"/>
        <s v="APROVECHAMIENTO "/>
        <s v="ACUEDUCTO" u="1"/>
        <s v="ACUEDUCTO - ALCANTARILLADO " u="1"/>
        <s v="Alcantarillado " u="1"/>
        <s v="ACUEDUCTO, ALCANTARILLADO" u="1"/>
        <s v="APROVECHAMIENTO" u="1"/>
        <s v="ALCANTARILLADO, ASEO" u="1"/>
        <s v="AAA" u="1"/>
        <s v="ACUEDUCTO, ASE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USUARIO" refreshedDate="45746.848008912035" createdVersion="8" refreshedVersion="8" minRefreshableVersion="3" recordCount="12">
  <cacheSource type="worksheet">
    <worksheetSource ref="A180:E192" sheet="DATOS GENERALES"/>
  </cacheSource>
  <cacheFields count="5">
    <cacheField name="DEPARTAMENTO" numFmtId="0">
      <sharedItems/>
    </cacheField>
    <cacheField name="MUNICIPIO" numFmtId="0">
      <sharedItems/>
    </cacheField>
    <cacheField name="TIPO TRÁMITE" numFmtId="0">
      <sharedItems/>
    </cacheField>
    <cacheField name="FECHA TRAMITE" numFmtId="14">
      <sharedItems containsSemiMixedTypes="0" containsNonDate="0" containsDate="1" containsString="0" minDate="2025-01-03T00:00:00" maxDate="2025-03-29T00:00:00"/>
    </cacheField>
    <cacheField name="SERVICIO" numFmtId="0">
      <sharedItems count="6">
        <s v="ACUEDUCTO "/>
        <s v="ACUEDUCTO - ALCANTARILLADO"/>
        <s v="ASEO"/>
        <s v="ACUEDUCTO - ALCANTARILLADO - ASEO"/>
        <s v="ALCANTARILLADO"/>
        <s v="APROVECHAMIENTO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63">
  <r>
    <n v="1"/>
    <s v="EMPRESA MUNICIPAL DE SERVICIOS DE ASEO DE RIOSUCIO - CALDAS"/>
    <s v="OPERATIVA"/>
    <s v="MAYOR O IGUAL A 5001 USUARIOS"/>
    <x v="0"/>
    <x v="0"/>
    <s v="EMPRESA INDUSTRIAL Y COMERCIAL DEL ESTADO"/>
    <x v="0"/>
    <s v="RIOSUCIO"/>
    <x v="0"/>
    <x v="0"/>
    <x v="0"/>
  </r>
  <r>
    <n v="2"/>
    <s v="OFICINA DE DESARROLLO ECONOMICO Y SERVICIOS PUBLICOS DEL MUNICIPIO DE RISARALDA "/>
    <s v="OPERATIVA (No activa)"/>
    <s v="HASTA 2500 SUSCRIPTORES"/>
    <x v="0"/>
    <x v="1"/>
    <s v="MUNICIPIO (PRESTACIÓN DIRECTA)"/>
    <x v="0"/>
    <s v="RISARALDA"/>
    <x v="0"/>
    <x v="1"/>
    <x v="0"/>
  </r>
  <r>
    <n v="4"/>
    <s v="AQUAMANA E.S.P."/>
    <s v="OPERATIVA"/>
    <s v="MAYOR O IGUAL A 5001 USUARIOS"/>
    <x v="1"/>
    <x v="2"/>
    <s v="EMPRESA INDUSTRIAL Y COMERCIAL DEL ESTADO"/>
    <x v="0"/>
    <s v="VILLAMARIA"/>
    <x v="0"/>
    <x v="2"/>
    <x v="1"/>
  </r>
  <r>
    <n v="6"/>
    <s v="EMPRESA DE SERVICIOS PÚBLICOS DE SOATA"/>
    <s v="OPERATIVA"/>
    <s v="MENOR O IGUAL A 2500 USUARIOS"/>
    <x v="0"/>
    <x v="2"/>
    <s v="EMPRESA INDUSTRIAL Y COMERCIAL DEL ESTADO"/>
    <x v="1"/>
    <s v="SOATA"/>
    <x v="0"/>
    <x v="3"/>
    <x v="1"/>
  </r>
  <r>
    <n v="7"/>
    <s v="UNIDAD DE SERVICIOS PUBLICOS DOMICILIARIOS DE TASCO"/>
    <s v="OPERATIVA"/>
    <s v="MENOR O IGUAL A 2500 USUARIOS"/>
    <x v="0"/>
    <x v="2"/>
    <s v="MUNICIPIO (PRESTACIÓN DIRECTA)"/>
    <x v="1"/>
    <s v="TASCO"/>
    <x v="0"/>
    <x v="4"/>
    <x v="2"/>
  </r>
  <r>
    <n v="8"/>
    <s v="ACUEDUCTO REGIONAL PEÑA NEGRA DE TIBASOSA ESP"/>
    <s v="OPERATIVA"/>
    <s v="MENOR O IGUAL A 2500 USUARIOS"/>
    <x v="0"/>
    <x v="1"/>
    <s v="ORGANIZACION AUTORIZADA"/>
    <x v="1"/>
    <s v="DUITAMA"/>
    <x v="0"/>
    <x v="5"/>
    <x v="3"/>
  </r>
  <r>
    <n v="9"/>
    <s v="ASOCIACION DE USUARIOS DEL ACUEDUCTO URBANO DEL MUNICIPIO DE TURMEQUE "/>
    <s v="OPERATIVA"/>
    <s v="MENOR O IGUAL A 2500 USUARIOS"/>
    <x v="0"/>
    <x v="0"/>
    <s v="ORGANIZACION AUTORIZADA"/>
    <x v="1"/>
    <s v="TURMEQUE"/>
    <x v="0"/>
    <x v="0"/>
    <x v="3"/>
  </r>
  <r>
    <n v="10"/>
    <s v="EMPRESA DE OBRAS SANITARIAS DE CALDAS  S. A. EMPRESA DE SERVICIOS PUBLICOS"/>
    <s v="OPERATIVA"/>
    <s v="MAYOR O IGUAL A 5001 USUARIOS"/>
    <x v="1"/>
    <x v="2"/>
    <s v="SOCIEDADES (EMPRESA DE SERVICIOS PUBLICOS)"/>
    <x v="0"/>
    <s v="MANIZALES"/>
    <x v="0"/>
    <x v="6"/>
    <x v="4"/>
  </r>
  <r>
    <n v="20"/>
    <s v="UNIDAD ADMINISTRADORA DE SERVICIOS PUBLICOS DE ACUEDUCTO, ALCANTARILLADO Y ASEO EN EL MUNICIPIO DE OICATA"/>
    <s v="OPERATIVA"/>
    <s v="MENOR O IGUAL A 2500 USUARIOS"/>
    <x v="0"/>
    <x v="0"/>
    <s v="MUNICIPIO (PRESTACIÓN DIRECTA)"/>
    <x v="1"/>
    <s v="OICATA"/>
    <x v="0"/>
    <x v="7"/>
    <x v="1"/>
  </r>
  <r>
    <n v="27"/>
    <s v="ASOCIACION DE SUSCRIPTORES DEL ACUEDUCTO SADACHI DE LA VEREDA SAZA SECTORES SAZA, DAITA Y CHITAL DEL MUNICIPIO DE GAMEZA"/>
    <s v="OPERATIVA"/>
    <s v="MENOR O IGUAL A 2500 USUARIOS"/>
    <x v="0"/>
    <x v="1"/>
    <s v="ORGANIZACION AUTORIZADA"/>
    <x v="1"/>
    <s v="GAMEZA"/>
    <x v="0"/>
    <x v="8"/>
    <x v="3"/>
  </r>
  <r>
    <n v="28"/>
    <s v="DIRECCIÓN ADMINISTRATIVA DE SERVICIOS PÚBLICOS DE GUATEQUE"/>
    <s v="OPERATIVA"/>
    <s v="DESDE 2501 HASTA 5000 USUARIOS"/>
    <x v="0"/>
    <x v="2"/>
    <s v="MUNICIPIO (PRESTACIÓN DIRECTA)"/>
    <x v="1"/>
    <s v="GUATEQUE"/>
    <x v="0"/>
    <x v="9"/>
    <x v="1"/>
  </r>
  <r>
    <n v="39"/>
    <s v="JUNTA DE SERVICIOS PÚBLICOS DEL MUNICIPIO DE CHITA BOYACA"/>
    <s v="OPERATIVA"/>
    <s v="MENOR O IGUAL A 2500 USUARIOS"/>
    <x v="0"/>
    <x v="2"/>
    <s v="MUNICIPIO (PRESTACIÓN DIRECTA)"/>
    <x v="1"/>
    <s v="CHITA"/>
    <x v="0"/>
    <x v="10"/>
    <x v="1"/>
  </r>
  <r>
    <n v="40"/>
    <s v="EMPRESA DE SERVICIOS PUBLICOS DOMICILIARIOS DE DUITAMA S.A. E.S.P."/>
    <s v="OPERATIVA"/>
    <s v="MAYOR O IGUAL A 5001 USUARIOS"/>
    <x v="1"/>
    <x v="2"/>
    <s v="SOCIEDADES (EMPRESA DE SERVICIOS PUBLICOS)"/>
    <x v="1"/>
    <s v="DUITAMA"/>
    <x v="0"/>
    <x v="11"/>
    <x v="4"/>
  </r>
  <r>
    <n v="51"/>
    <s v="UNIDAD DE SERVICIOS PÚBLICOS DOMICILIARIOS DE ACUEDUCTO, ALCANTARILLADO Y ASEO DE AQUITANIA"/>
    <s v="OPERATIVA"/>
    <s v="MENOR O IGUAL A 2500 USUARIOS"/>
    <x v="0"/>
    <x v="2"/>
    <s v="MUNICIPIO (PRESTACIÓN DIRECTA)"/>
    <x v="1"/>
    <s v="AQUITANIA"/>
    <x v="0"/>
    <x v="12"/>
    <x v="1"/>
  </r>
  <r>
    <n v="56"/>
    <s v="AGUAS DE CARTAGENA S.A.  E.S.P."/>
    <s v="OPERATIVA"/>
    <s v="MAYOR O IGUAL A 5001 USUARIOS"/>
    <x v="1"/>
    <x v="2"/>
    <s v="SOCIEDADES (EMPRESA DE SERVICIOS PUBLICOS)"/>
    <x v="2"/>
    <s v="CARTAGENA DE INDIAS"/>
    <x v="0"/>
    <x v="13"/>
    <x v="4"/>
  </r>
  <r>
    <n v="62"/>
    <s v="EMPRESA MUNICIPAL DE SERVICIOS PUBLICOS EMPOSAN E.S.P."/>
    <s v="OPERATIVA"/>
    <s v="MENOR O IGUAL A 2500 USUARIOS"/>
    <x v="0"/>
    <x v="0"/>
    <s v="EMPRESA INDUSTRIAL Y COMERCIAL DEL ESTADO"/>
    <x v="2"/>
    <s v="SAN FERNANDO"/>
    <x v="0"/>
    <x v="14"/>
    <x v="1"/>
  </r>
  <r>
    <n v="70"/>
    <s v="EMPRESA DE ACUEDUCTO Y ALCANTARILLADO DE BOGOTÁ E.S.P"/>
    <s v="OPERATIVA"/>
    <s v="MAYOR O IGUAL A 5001 USUARIOS"/>
    <x v="1"/>
    <x v="2"/>
    <s v="EMPRESA INDUSTRIAL Y COMERCIAL DEL ESTADO"/>
    <x v="3"/>
    <s v="BOGOTA, D.C."/>
    <x v="0"/>
    <x v="0"/>
    <x v="4"/>
  </r>
  <r>
    <n v="75"/>
    <s v="EMPRESA DE ACUEDUCTO ALCANTARILLADO Y ASEO DE REPELON"/>
    <s v="OPERATIVA (No activa)"/>
    <s v="HASTA 2500 SUSCRIPTORES"/>
    <x v="0"/>
    <x v="1"/>
    <s v="EMPRESA INDUSTRIAL Y COMERCIAL DEL ESTADO"/>
    <x v="4"/>
    <s v="REPELON"/>
    <x v="0"/>
    <x v="15"/>
    <x v="5"/>
  </r>
  <r>
    <n v="76"/>
    <s v="OFICINA DE SERVICIOS PÚBLICOS DE  MONTEBELLO"/>
    <s v="OPERATIVA"/>
    <s v="MENOR O IGUAL A 2500 USUARIOS"/>
    <x v="0"/>
    <x v="2"/>
    <s v="MUNICIPIO (PRESTACIÓN DIRECTA)"/>
    <x v="5"/>
    <s v="MONTEBELLO"/>
    <x v="0"/>
    <x v="16"/>
    <x v="1"/>
  </r>
  <r>
    <n v="77"/>
    <s v="EMPRESAS PUBLICAS MUNICIPALES DE PUERTO NARE E.S.P."/>
    <s v="OPERATIVA"/>
    <s v="DESDE 2501 HASTA 5000 USUARIOS"/>
    <x v="1"/>
    <x v="0"/>
    <s v="EMPRESA INDUSTRIAL Y COMERCIAL DEL ESTADO"/>
    <x v="5"/>
    <s v="PUERTO NARE"/>
    <x v="0"/>
    <x v="17"/>
    <x v="1"/>
  </r>
  <r>
    <n v="78"/>
    <s v="EMPRESA DE SERVICIOS DE EL RETIRO - RETIRAR S.A. E.S.P."/>
    <s v="OPERATIVA"/>
    <s v="MAYOR O IGUAL A 5001 USUARIOS"/>
    <x v="1"/>
    <x v="0"/>
    <s v="SOCIEDADES (EMPRESA DE SERVICIOS PUBLICOS)"/>
    <x v="5"/>
    <s v="RETIRO"/>
    <x v="0"/>
    <x v="18"/>
    <x v="5"/>
  </r>
  <r>
    <n v="79"/>
    <s v="ASOCIACION ACUEDUCTO Y ALCANTARILLADO CUATRO ESQUINAS RIONEGRO, ANTIOQUIA"/>
    <s v="OPERATIVA"/>
    <s v="MENOR O IGUAL A 2500 USUARIOS"/>
    <x v="0"/>
    <x v="1"/>
    <s v="ORGANIZACION AUTORIZADA"/>
    <x v="5"/>
    <s v="RIONEGRO"/>
    <x v="0"/>
    <x v="19"/>
    <x v="4"/>
  </r>
  <r>
    <n v="81"/>
    <s v="ASEO TECNICO S.A.S. E.S.P."/>
    <s v="OPERATIVA"/>
    <s v="MAYOR O IGUAL A 5001 USUARIOS"/>
    <x v="1"/>
    <x v="2"/>
    <s v="SOCIEDADES (EMPRESA DE SERVICIOS PUBLICOS)"/>
    <x v="5"/>
    <s v="MEDELLÍN"/>
    <x v="0"/>
    <x v="20"/>
    <x v="0"/>
  </r>
  <r>
    <n v="82"/>
    <s v="SOCIEDAD DE ACUEDUCTO, ALCANTARILLADO Y ASEO DE BARRANQUILLA S.A. E.S.P."/>
    <s v="OPERATIVA"/>
    <s v="MAYOR O IGUAL A 5001 USUARIOS"/>
    <x v="1"/>
    <x v="0"/>
    <s v="SOCIEDADES (EMPRESA DE SERVICIOS PUBLICOS)"/>
    <x v="4"/>
    <s v="BARRANQUILLA"/>
    <x v="0"/>
    <x v="21"/>
    <x v="1"/>
  </r>
  <r>
    <n v="85"/>
    <s v="ASOCIACIÓN DE USUARIOS DEL ACUEDUCTO MULTIVEREDAL DE JARDIN "/>
    <s v="OPERATIVA"/>
    <s v="MENOR O IGUAL A 2500 USUARIOS"/>
    <x v="0"/>
    <x v="1"/>
    <s v="ORGANIZACION AUTORIZADA"/>
    <x v="5"/>
    <s v="JARDIN"/>
    <x v="0"/>
    <x v="22"/>
    <x v="3"/>
  </r>
  <r>
    <n v="86"/>
    <s v="DIRECCION DE SERVICIOS PUBLICOS DOMICILIARIOS DE JERICO-ANTIOQUIA"/>
    <s v="OPERATIVA (No activa)"/>
    <s v="HASTA 2500 SUSCRIPTORES"/>
    <x v="0"/>
    <x v="1"/>
    <s v="MUNICIPIO (PRESTACIÓN DIRECTA)"/>
    <x v="5"/>
    <s v="JERICO"/>
    <x v="0"/>
    <x v="23"/>
    <x v="1"/>
  </r>
  <r>
    <n v="87"/>
    <s v="ASOCIACION DE USUARIOS DEL ACUEDUCTO Y ALCANTARILLADO VERAMIEL"/>
    <s v="OPERATIVA"/>
    <s v="MENOR O IGUAL A 2500 USUARIOS"/>
    <x v="0"/>
    <x v="1"/>
    <s v="ORGANIZACION AUTORIZADA"/>
    <x v="5"/>
    <s v="LA CEJA"/>
    <x v="0"/>
    <x v="24"/>
    <x v="3"/>
  </r>
  <r>
    <n v="88"/>
    <s v="ASOCIACION DE USUARIOS DEL ACUEDUCTO Y ALCANTARILLADO CESTILLAL LA PALMA"/>
    <s v="OPERATIVA"/>
    <s v="MENOR O IGUAL A 2500 USUARIOS"/>
    <x v="0"/>
    <x v="1"/>
    <s v="ORGANIZACION AUTORIZADA"/>
    <x v="5"/>
    <s v="LA CEJA"/>
    <x v="0"/>
    <x v="25"/>
    <x v="3"/>
  </r>
  <r>
    <n v="91"/>
    <s v="EMPRESA DE SERVICIOS PUBLICOS LA UNION S.A E.S.P."/>
    <s v="OPERATIVA"/>
    <s v="MAYOR O IGUAL A 5001 USUARIOS"/>
    <x v="1"/>
    <x v="0"/>
    <s v="SOCIEDADES (EMPRESA DE SERVICIOS PUBLICOS)"/>
    <x v="5"/>
    <s v="LA UNION"/>
    <x v="0"/>
    <x v="26"/>
    <x v="1"/>
  </r>
  <r>
    <n v="96"/>
    <s v="EMPRESA DE SERVICIOS PÚBLICOS DE EL CARMEN DE VIBORAL E.S.P."/>
    <s v="OPERATIVA"/>
    <s v="MAYOR O IGUAL A 5001 USUARIOS"/>
    <x v="1"/>
    <x v="0"/>
    <s v="EMPRESA INDUSTRIAL Y COMERCIAL DEL ESTADO"/>
    <x v="5"/>
    <s v="EL CARMEN DE VIBORAL"/>
    <x v="0"/>
    <x v="27"/>
    <x v="1"/>
  </r>
  <r>
    <n v="104"/>
    <s v="ASOCIACION COMUNITARIA DE USUARIOS DE ACUEDUCTO DEL BARRIO SAN ANTONIO"/>
    <s v="OPERATIVA"/>
    <s v="MENOR O IGUAL A 2500 USUARIOS"/>
    <x v="0"/>
    <x v="0"/>
    <s v="ORGANIZACION AUTORIZADA"/>
    <x v="6"/>
    <s v="IBAGUE"/>
    <x v="0"/>
    <x v="28"/>
    <x v="3"/>
  </r>
  <r>
    <n v="106"/>
    <s v="ASOCIACION COMUNITARIA DE USUARIOS DEL ACUEDUCTO Y ALCANTARILLADO DE BARRIO LA UNION DEL MUNICIPIO DE IBAGUE"/>
    <s v="OPERATIVA"/>
    <s v="MENOR O IGUAL A 2500 USUARIOS"/>
    <x v="0"/>
    <x v="0"/>
    <s v="ORGANIZACION AUTORIZADA"/>
    <x v="6"/>
    <s v="IBAGUE"/>
    <x v="0"/>
    <x v="29"/>
    <x v="4"/>
  </r>
  <r>
    <n v="108"/>
    <s v="ASOCIACION DE USUARIOS DEL ACUEDUCTO DEL BARRIO LOS CIRUELOS"/>
    <s v="OPERATIVA"/>
    <s v="MENOR O IGUAL A 2500 USUARIOS"/>
    <x v="0"/>
    <x v="2"/>
    <s v="ORGANIZACION AUTORIZADA"/>
    <x v="6"/>
    <s v="IBAGUE"/>
    <x v="0"/>
    <x v="30"/>
    <x v="3"/>
  </r>
  <r>
    <n v="110"/>
    <s v="CORPORACION DE ACUEDUCTO DE ALTAVISTA"/>
    <s v="OPERATIVA"/>
    <s v="MENOR O IGUAL A 2500 USUARIOS"/>
    <x v="0"/>
    <x v="0"/>
    <s v="ORGANIZACION AUTORIZADA"/>
    <x v="5"/>
    <s v="MEDELLÍN"/>
    <x v="0"/>
    <x v="4"/>
    <x v="4"/>
  </r>
  <r>
    <n v="111"/>
    <s v="EMPRESAS VARIAS DE MEDELLIN  S.A. E.S. P."/>
    <s v="OPERATIVA"/>
    <s v="MAYOR O IGUAL A 5001 USUARIOS"/>
    <x v="1"/>
    <x v="0"/>
    <s v="SOCIEDADES (EMPRESA DE SERVICIOS PUBLICOS)"/>
    <x v="5"/>
    <s v="MEDELLÍN"/>
    <x v="0"/>
    <x v="6"/>
    <x v="0"/>
  </r>
  <r>
    <n v="112"/>
    <s v="ASOCIACION DE SUSCRIPTORES DEL ACUEDUCTO DEL CENTRO POBLADO MINAS AMAGA"/>
    <s v="OPERATIVA"/>
    <s v="MENOR O IGUAL A 2500 USUARIOS"/>
    <x v="0"/>
    <x v="1"/>
    <s v="ORGANIZACION AUTORIZADA"/>
    <x v="5"/>
    <s v="AMAGÁ"/>
    <x v="0"/>
    <x v="31"/>
    <x v="3"/>
  </r>
  <r>
    <n v="113"/>
    <s v="ASOCIACION DE USUARIOS DEL ACUEDUCTO RURAL DEL CASERIO LAS DELICIAS"/>
    <s v="OPERATIVA"/>
    <s v="MENOR O IGUAL A 2500 USUARIOS"/>
    <x v="0"/>
    <x v="0"/>
    <s v="ORGANIZACION AUTORIZADA"/>
    <x v="6"/>
    <s v="IBAGUE"/>
    <x v="0"/>
    <x v="32"/>
    <x v="4"/>
  </r>
  <r>
    <n v="114"/>
    <s v="ASOCIACIÓN DE USUARIOS DEL ACUEDUCTO DEL BARRIO SANTA CRUZ"/>
    <s v="OPERATIVA"/>
    <s v="MENOR O IGUAL A 2500 USUARIOS"/>
    <x v="0"/>
    <x v="0"/>
    <s v="ORGANIZACION AUTORIZADA"/>
    <x v="6"/>
    <s v="IBAGUE"/>
    <x v="0"/>
    <x v="33"/>
    <x v="4"/>
  </r>
  <r>
    <n v="116"/>
    <s v="EMPRESA IBAGUEREÑA DE ACUEDUCTO Y ALCANTARILLADO S.A E.S.P OFICIAL"/>
    <s v="OPERATIVA"/>
    <s v="MAYOR O IGUAL A 5001 USUARIOS"/>
    <x v="1"/>
    <x v="2"/>
    <s v="SOCIEDADES (EMPRESA DE SERVICIOS PUBLICOS)"/>
    <x v="6"/>
    <s v="IBAGUE"/>
    <x v="0"/>
    <x v="28"/>
    <x v="4"/>
  </r>
  <r>
    <n v="121"/>
    <s v="ACUEDUCTO Y ALCANTARILLADO DE POPAYAN S.A.  E.S.P"/>
    <s v="OPERATIVA"/>
    <s v="MAYOR O IGUAL A 5001 USUARIOS"/>
    <x v="1"/>
    <x v="2"/>
    <s v="SOCIEDADES (EMPRESA DE SERVICIOS PUBLICOS)"/>
    <x v="7"/>
    <s v="POPAYAN"/>
    <x v="0"/>
    <x v="34"/>
    <x v="4"/>
  </r>
  <r>
    <n v="122"/>
    <s v="MUNICIPIO DE ALMAGUER"/>
    <s v="OPERATIVA"/>
    <s v="HASTA 2500 SUSCRIPTORES"/>
    <x v="0"/>
    <x v="1"/>
    <s v="MUNICIPIO (PRESTACIÓN DIRECTA)"/>
    <x v="7"/>
    <s v="ALMAGUER"/>
    <x v="0"/>
    <x v="35"/>
    <x v="1"/>
  </r>
  <r>
    <n v="123"/>
    <s v="EMPRESA DE SERVICIOS PUBLICOS DE CALOTO "/>
    <s v="OPERATIVA"/>
    <s v="MENOR O IGUAL A 2500 USUARIOS"/>
    <x v="0"/>
    <x v="2"/>
    <s v="EMPRESA INDUSTRIAL Y COMERCIAL DEL ESTADO"/>
    <x v="7"/>
    <s v="CALOTO"/>
    <x v="0"/>
    <x v="36"/>
    <x v="4"/>
  </r>
  <r>
    <n v="124"/>
    <s v="EMPRESA MUNICIPAL DE SERVICIOS PUBLICOS DOMICILIARIOS INDUSTRIAL Y COMERCIAL DEL ESTADO DE MIRANDA CAUCA"/>
    <s v="OPERATIVA"/>
    <s v="MAYOR O IGUAL A 5001 USUARIOS"/>
    <x v="1"/>
    <x v="0"/>
    <s v="EMPRESA INDUSTRIAL Y COMERCIAL DEL ESTADO"/>
    <x v="7"/>
    <s v="MIRANDA"/>
    <x v="0"/>
    <x v="37"/>
    <x v="1"/>
  </r>
  <r>
    <n v="125"/>
    <s v="EMPRESA DE ACUEDUCTO Y ALCANTARILLADO DEL RIO PALO SOCIEDAD POR ACCIONES SIMPLIFICADA EMPRESA DE SERVICIOS PUBLICOS EARPA SAS ESP"/>
    <s v="OPERATIVA"/>
    <s v="MAYOR O IGUAL A 5001 USUARIOS"/>
    <x v="1"/>
    <x v="0"/>
    <s v="SOCIEDADES (EMPRESA DE SERVICIOS PUBLICOS)"/>
    <x v="7"/>
    <s v="PUERTO TEJADA"/>
    <x v="0"/>
    <x v="21"/>
    <x v="4"/>
  </r>
  <r>
    <n v="126"/>
    <s v="MUNICIPIO DE PURACE - COCONUCO CAUCA"/>
    <s v="OPERATIVA (No activa)"/>
    <s v="HASTA 2500 SUSCRIPTORES"/>
    <x v="0"/>
    <x v="1"/>
    <s v="MUNICIPIO (PRESTACIÓN DIRECTA)"/>
    <x v="7"/>
    <s v="PURACE"/>
    <x v="0"/>
    <x v="38"/>
    <x v="1"/>
  </r>
  <r>
    <n v="128"/>
    <s v="EMPRESAS MUNICIPALES DE SANTANDER DE QUILICHAO E.S.P."/>
    <s v="OPERATIVA"/>
    <s v="MAYOR O IGUAL A 5001 USUARIOS"/>
    <x v="1"/>
    <x v="2"/>
    <s v="EMPRESA INDUSTRIAL Y COMERCIAL DEL ESTADO"/>
    <x v="7"/>
    <s v="SANTANDER DE QUILICHAO"/>
    <x v="0"/>
    <x v="39"/>
    <x v="1"/>
  </r>
  <r>
    <n v="129"/>
    <s v="EMPRESA DE SERVICIOS PUBLICOS DE VALLEDUPAR S.A. E.S.P."/>
    <s v="INTERVENIDA"/>
    <s v="MAYOR O IGUAL A 5001 USUARIOS"/>
    <x v="1"/>
    <x v="2"/>
    <s v="SOCIEDADES (EMPRESA DE SERVICIOS PUBLICOS)"/>
    <x v="8"/>
    <s v="VALLEDUPAR"/>
    <x v="0"/>
    <x v="40"/>
    <x v="4"/>
  </r>
  <r>
    <n v="130"/>
    <s v="EMPRESA DE SERVICIOS PUBLICOS DE AGUSTIN CODAZZI  E.S.P."/>
    <s v="OPERATIVA"/>
    <s v="MAYOR O IGUAL A 5001 USUARIOS"/>
    <x v="1"/>
    <x v="2"/>
    <s v="EMPRESA INDUSTRIAL Y COMERCIAL DEL ESTADO"/>
    <x v="8"/>
    <s v="AGUSTIN CODAZZI"/>
    <x v="0"/>
    <x v="41"/>
    <x v="4"/>
  </r>
  <r>
    <n v="131"/>
    <s v="EMPRESA DE SERVICIOS PUBLICOS DE BOSCONIA E.S.P."/>
    <s v="OPERATIVA"/>
    <s v="MAYOR O IGUAL A 5001 USUARIOS"/>
    <x v="1"/>
    <x v="2"/>
    <s v="EMPRESA INDUSTRIAL Y COMERCIAL DEL ESTADO"/>
    <x v="8"/>
    <s v="BOSCONIA"/>
    <x v="0"/>
    <x v="13"/>
    <x v="4"/>
  </r>
  <r>
    <n v="132"/>
    <s v="EMPRESA DE ACUEDUCTO, ALCANTARILLADO Y ASEO DE CHIMICHAGUA E. S. P."/>
    <s v="OPERATIVA"/>
    <s v="DESDE 2501 HASTA 5000 USUARIOS"/>
    <x v="1"/>
    <x v="2"/>
    <s v="EMPRESA INDUSTRIAL Y COMERCIAL DEL ESTADO"/>
    <x v="8"/>
    <s v="CHIMICHAGUA"/>
    <x v="0"/>
    <x v="42"/>
    <x v="1"/>
  </r>
  <r>
    <n v="140"/>
    <s v="EMPRESA DE SERVICIOS PUBLICOS DE ACUEDUCTO, ALCANTARILLADO Y ASEO DEL MUNICIPIO DE PAILITAS E.S.P."/>
    <s v="OPERATIVA"/>
    <s v="DESDE 2501 HASTA 5000 USUARIOS"/>
    <x v="1"/>
    <x v="2"/>
    <s v="EMPRESA INDUSTRIAL Y COMERCIAL DEL ESTADO"/>
    <x v="8"/>
    <s v="PAILITAS"/>
    <x v="0"/>
    <x v="21"/>
    <x v="4"/>
  </r>
  <r>
    <n v="142"/>
    <s v="EMPRESAS PUBLICAS MUNICIPALES DE AYAPEL E.S.P."/>
    <s v="OPERATIVA (No activa)"/>
    <s v="HASTA 2500 SUSCRIPTORES"/>
    <x v="0"/>
    <x v="1"/>
    <s v="PRESTADORES FUERA DEL ART. 15 LSPD"/>
    <x v="9"/>
    <s v="AYAPEL"/>
    <x v="0"/>
    <x v="1"/>
    <x v="4"/>
  </r>
  <r>
    <n v="152"/>
    <s v="ASOCIACION DE USUARIOS DEL ACUEDUCTO ACUAPAZ"/>
    <s v="OPERATIVA"/>
    <s v="MENOR O IGUAL A 2500 USUARIOS"/>
    <x v="0"/>
    <x v="1"/>
    <s v="ORGANIZACION AUTORIZADA"/>
    <x v="10"/>
    <s v="ANAPOIMA"/>
    <x v="0"/>
    <x v="43"/>
    <x v="3"/>
  </r>
  <r>
    <n v="159"/>
    <s v="ASOCIACIÓN DE SUSCRIPTORES DEL ACUEDUCTO DINDAL"/>
    <s v="OPERATIVA"/>
    <s v="MENOR O IGUAL A 2500 USUARIOS"/>
    <x v="0"/>
    <x v="1"/>
    <s v="ORGANIZACION AUTORIZADA"/>
    <x v="10"/>
    <s v="CAPARRAPI"/>
    <x v="0"/>
    <x v="44"/>
    <x v="3"/>
  </r>
  <r>
    <n v="166"/>
    <s v="EMPRESA DE SERVICIOS PUBLICOS DE CHIA EMSERCHIA E.S.P."/>
    <s v="OPERATIVA"/>
    <s v="MAYOR O IGUAL A 5001 USUARIOS"/>
    <x v="1"/>
    <x v="0"/>
    <s v="EMPRESA INDUSTRIAL Y COMERCIAL DEL ESTADO"/>
    <x v="10"/>
    <s v="CHIA"/>
    <x v="0"/>
    <x v="22"/>
    <x v="1"/>
  </r>
  <r>
    <n v="167"/>
    <s v="OFICINA DE SERVICIOS PUBLICOS DE ACUEDUCTO ALCANTARILLADO Y ASEO DEL MUNICIPIO DE CHIPAQUE"/>
    <s v="OPERATIVA"/>
    <s v="MENOR O IGUAL A 2500 USUARIOS"/>
    <x v="0"/>
    <x v="0"/>
    <s v="MUNICIPIO (PRESTACIÓN DIRECTA)"/>
    <x v="10"/>
    <s v="CHIPAQUE"/>
    <x v="0"/>
    <x v="45"/>
    <x v="1"/>
  </r>
  <r>
    <n v="168"/>
    <s v="ASOCIACION DE SUSCRIPTORES DEL ACUEDUCTO RURAL DE LAS VEREDAS MUNAR, QUERENTE Y LLANO DE CHIPAQUE"/>
    <s v="OPERATIVA"/>
    <s v="MENOR O IGUAL A 2500 USUARIOS"/>
    <x v="0"/>
    <x v="1"/>
    <s v="ORGANIZACION AUTORIZADA"/>
    <x v="10"/>
    <s v="CHIPAQUE"/>
    <x v="0"/>
    <x v="46"/>
    <x v="3"/>
  </r>
  <r>
    <n v="169"/>
    <s v="EMPRESA DE SERVICIOS PUBLICOS DE ACUEDUCTO, ALCANTARILLADO Y ASEO DEL MUNICIPIO DE CHOACHI"/>
    <s v="OPERATIVA"/>
    <s v="MENOR O IGUAL A 2500 USUARIOS"/>
    <x v="0"/>
    <x v="2"/>
    <s v="EMPRESA INDUSTRIAL Y COMERCIAL DEL ESTADO"/>
    <x v="10"/>
    <s v="CHOACHI"/>
    <x v="0"/>
    <x v="47"/>
    <x v="1"/>
  </r>
  <r>
    <n v="170"/>
    <s v="EMPRESA DE SERVICIOS PÚBLICOS DE EL COLEGIO E.S.P."/>
    <s v="OPERATIVA"/>
    <s v="DESDE 2501 HASTA 5000 USUARIOS"/>
    <x v="1"/>
    <x v="0"/>
    <s v="EMPRESA INDUSTRIAL Y COMERCIAL DEL ESTADO"/>
    <x v="10"/>
    <s v="EL COLEGIO"/>
    <x v="0"/>
    <x v="20"/>
    <x v="1"/>
  </r>
  <r>
    <n v="171"/>
    <s v="OFICINA SERVICIOS PUBLICOS EL PEÑON - CUNDINAMARCA"/>
    <s v="OPERATIVA"/>
    <s v="MENOR O IGUAL A 2500 USUARIOS"/>
    <x v="0"/>
    <x v="0"/>
    <s v="MUNICIPIO (PRESTACIÓN DIRECTA)"/>
    <x v="10"/>
    <s v="EL PENON"/>
    <x v="0"/>
    <x v="48"/>
    <x v="1"/>
  </r>
  <r>
    <n v="172"/>
    <s v="ASOCIACION MULTIACTIVA DE LAS VEREDAS BALSILLAS, LOS BALSOS, CORAMA, SAN ISIDRO Y MATIMA  "/>
    <s v="OPERATIVA"/>
    <s v="HASTA 2500 SUSCRIPTORES"/>
    <x v="0"/>
    <x v="1"/>
    <s v="ORGANIZACION AUTORIZADA"/>
    <x v="10"/>
    <s v="ANOLAIMA"/>
    <x v="1"/>
    <x v="49"/>
    <x v="3"/>
  </r>
  <r>
    <n v="174"/>
    <s v="UNIDAD DE SERVICIOS PUBLICOS DOMICILIARIOS DEL MUNICIPIO DE FOSCA CUNDINAMARCA"/>
    <s v="OPERATIVA"/>
    <s v="MENOR O IGUAL A 2500 USUARIOS"/>
    <x v="0"/>
    <x v="0"/>
    <s v="MUNICIPIO (PRESTACIÓN DIRECTA)"/>
    <x v="10"/>
    <s v="FOSCA"/>
    <x v="0"/>
    <x v="50"/>
    <x v="1"/>
  </r>
  <r>
    <n v="175"/>
    <s v="EMPRESA MUNICIPAL DE ACUEDUCTO, ALCANTARILLADO Y ASEO DE FUNZA "/>
    <s v="OPERATIVA"/>
    <s v="MAYOR O IGUAL A 5001 USUARIOS"/>
    <x v="1"/>
    <x v="0"/>
    <s v="EMPRESA INDUSTRIAL Y COMERCIAL DEL ESTADO"/>
    <x v="10"/>
    <s v="FUNZA"/>
    <x v="0"/>
    <x v="21"/>
    <x v="1"/>
  </r>
  <r>
    <n v="176"/>
    <s v="ASOCIACION DE USUARIOS DEL ACUEDUCTO DE LAS VEREDAS DEL NORTE DE FUSAGASUGA"/>
    <s v="OPERATIVA"/>
    <s v="MENOR O IGUAL A 2500 USUARIOS"/>
    <x v="0"/>
    <x v="1"/>
    <s v="ORGANIZACION AUTORIZADA"/>
    <x v="10"/>
    <s v="FUSAGASUGA"/>
    <x v="0"/>
    <x v="26"/>
    <x v="3"/>
  </r>
  <r>
    <n v="178"/>
    <s v="EMPRESA DE AGUAS DE GIRARDOT, RICAURTE Y LA REGION S.A.  E.S.P."/>
    <s v="OPERATIVA"/>
    <s v="MAYOR O IGUAL A 5001 USUARIOS"/>
    <x v="1"/>
    <x v="0"/>
    <s v="SOCIEDADES (EMPRESA DE SERVICIOS PUBLICOS)"/>
    <x v="10"/>
    <s v="GIRARDOT"/>
    <x v="0"/>
    <x v="51"/>
    <x v="4"/>
  </r>
  <r>
    <n v="179"/>
    <s v="OFICINA DE SERVICIOS PUBLICOS DE ACUEDUCTO, ALCANTARILLADO Y ASEO DEL MUNICIPIO DE GUADUAS "/>
    <s v="OPERATIVA (No activa)"/>
    <s v="MAS DE 2500 SUSCRIPTORES"/>
    <x v="0"/>
    <x v="1"/>
    <s v="MUNICIPIO (PRESTACIÓN DIRECTA)"/>
    <x v="10"/>
    <s v="GUADUAS"/>
    <x v="0"/>
    <x v="52"/>
    <x v="1"/>
  </r>
  <r>
    <n v="180"/>
    <s v="OFICINA DE SERVICIOS PUBLICOS DEL MUNICIPIO DE GUATAQUI"/>
    <s v="OPERATIVA"/>
    <s v="MENOR O IGUAL A 2500 USUARIOS"/>
    <x v="0"/>
    <x v="0"/>
    <s v="MUNICIPIO (PRESTACIÓN DIRECTA)"/>
    <x v="10"/>
    <s v="GUATAQUI"/>
    <x v="0"/>
    <x v="48"/>
    <x v="1"/>
  </r>
  <r>
    <n v="181"/>
    <s v="MUNICIPIO DE GUTIÉRREZ CUNDINAMARCA"/>
    <s v="OPERATIVA"/>
    <s v="MENOR O IGUAL A 2500 USUARIOS"/>
    <x v="0"/>
    <x v="0"/>
    <s v="MUNICIPIO (PRESTACIÓN DIRECTA)"/>
    <x v="10"/>
    <s v="GUTIERREZ"/>
    <x v="0"/>
    <x v="4"/>
    <x v="1"/>
  </r>
  <r>
    <n v="184"/>
    <s v="OFICINA DE SERVICIOS PUBLICOS DEL MUNICIPIO DE LENGUAZAQUE"/>
    <s v="OPERATIVA"/>
    <s v="MENOR O IGUAL A 2500 USUARIOS"/>
    <x v="0"/>
    <x v="0"/>
    <s v="MUNICIPIO (PRESTACIÓN DIRECTA)"/>
    <x v="10"/>
    <s v="LENGUAZAQUE"/>
    <x v="0"/>
    <x v="22"/>
    <x v="1"/>
  </r>
  <r>
    <n v="185"/>
    <s v="EMPRESA DE ACUEDUCTO, ALCANTARILLADO Y ASEO DE MADRID E.S.P."/>
    <s v="OPERATIVA"/>
    <s v="MAYOR O IGUAL A 5001 USUARIOS"/>
    <x v="1"/>
    <x v="0"/>
    <s v="EMPRESA INDUSTRIAL Y COMERCIAL DEL ESTADO"/>
    <x v="10"/>
    <s v="MADRID"/>
    <x v="0"/>
    <x v="53"/>
    <x v="1"/>
  </r>
  <r>
    <n v="187"/>
    <s v="OFICINA DE SERVICIOS PÚBLICOS DEL MUNICPIO DE VENECIA"/>
    <s v="OPERATIVA"/>
    <s v="MENOR O IGUAL A 2500 USUARIOS"/>
    <x v="0"/>
    <x v="2"/>
    <s v="MUNICIPIO (PRESTACIÓN DIRECTA)"/>
    <x v="10"/>
    <s v="VENECIA"/>
    <x v="0"/>
    <x v="0"/>
    <x v="1"/>
  </r>
  <r>
    <n v="193"/>
    <s v="ASOCIACION DE USUARIOS DEL ACUEDUCTO REGIONAL VEREDA SANTA HELENA  BAJA"/>
    <s v="OPERATIVA"/>
    <s v="HASTA 2500 SUSCRIPTORES"/>
    <x v="0"/>
    <x v="1"/>
    <s v="ORGANIZACION AUTORIZADA"/>
    <x v="10"/>
    <s v="PANDI"/>
    <x v="1"/>
    <x v="1"/>
    <x v="3"/>
  </r>
  <r>
    <n v="195"/>
    <s v="ASOCIACION DE USUARIOS DEL ACUEDUCTO DE LA VEREDA SAN ANTONIO APULO"/>
    <s v="OPERATIVA"/>
    <s v="HASTA 2500 SUSCRIPTORES"/>
    <x v="0"/>
    <x v="1"/>
    <s v="ORGANIZACION AUTORIZADA"/>
    <x v="10"/>
    <s v="APULO"/>
    <x v="0"/>
    <x v="54"/>
    <x v="3"/>
  </r>
  <r>
    <n v="196"/>
    <s v="ASOCIACION DE USUARIOS DEL ACUEDUCTO DE LA VEREDA EL ARRAYAN"/>
    <s v="OPERATIVA"/>
    <s v="MENOR O IGUAL A 2500 USUARIOS"/>
    <x v="0"/>
    <x v="1"/>
    <s v="ORGANIZACION AUTORIZADA"/>
    <x v="10"/>
    <s v="SAN FRANCISCO"/>
    <x v="0"/>
    <x v="41"/>
    <x v="3"/>
  </r>
  <r>
    <n v="197"/>
    <s v="ASOCIACION DE USUARIOS DEL ACUEDUCTO ZONA URBANA DE SAN FRANCISCO "/>
    <s v="OPERATIVA"/>
    <s v="MENOR O IGUAL A 2500 USUARIOS"/>
    <x v="0"/>
    <x v="0"/>
    <s v="ORGANIZACION AUTORIZADA"/>
    <x v="10"/>
    <s v="SAN FRANCISCO"/>
    <x v="0"/>
    <x v="55"/>
    <x v="3"/>
  </r>
  <r>
    <n v="198"/>
    <s v="ASOCIACION DE USUARIOS DEL ACUEDUCTO SAN MIGUEL MUÑA SAN ANTONIO"/>
    <s v="OPERATIVA"/>
    <s v="MENOR O IGUAL A 2500 USUARIOS"/>
    <x v="0"/>
    <x v="1"/>
    <s v="ORGANIZACION AUTORIZADA"/>
    <x v="10"/>
    <s v="SAN FRANCISCO"/>
    <x v="0"/>
    <x v="56"/>
    <x v="3"/>
  </r>
  <r>
    <n v="199"/>
    <s v="EMPRESA DE ACUEDUCTO Y ALCANTARILLADO EL RINCON S A "/>
    <s v="OPERATIVA"/>
    <s v="MAYOR O IGUAL A 5001 USUARIOS"/>
    <x v="1"/>
    <x v="2"/>
    <s v="SOCIEDADES (EMPRESA DE SERVICIOS PUBLICOS)"/>
    <x v="10"/>
    <s v="SOACHA"/>
    <x v="0"/>
    <x v="6"/>
    <x v="4"/>
  </r>
  <r>
    <n v="201"/>
    <s v="ALCALDIA MUNICIPAL DE SUSA"/>
    <s v="OPERATIVA"/>
    <s v="MENOR O IGUAL A 2500 USUARIOS"/>
    <x v="0"/>
    <x v="0"/>
    <s v="MUNICIPIO (PRESTACIÓN DIRECTA)"/>
    <x v="10"/>
    <s v="SUSA"/>
    <x v="0"/>
    <x v="10"/>
    <x v="1"/>
  </r>
  <r>
    <n v="202"/>
    <s v="ACUEDUCTO COMUNAL INTERVEREDAL CENTRO LA ESTACION LLANO GRANDE  PUNTA DE CRUZ. SUSA"/>
    <s v="OPERATIVA"/>
    <s v="MENOR O IGUAL A 2500 USUARIOS"/>
    <x v="0"/>
    <x v="1"/>
    <s v="ORGANIZACION AUTORIZADA"/>
    <x v="10"/>
    <s v="SUSA"/>
    <x v="0"/>
    <x v="57"/>
    <x v="3"/>
  </r>
  <r>
    <n v="204"/>
    <s v="MUNICIPIO DE TAUSA "/>
    <s v="OPERATIVA"/>
    <s v="MENOR O IGUAL A 2500 USUARIOS"/>
    <x v="0"/>
    <x v="0"/>
    <s v="MUNICIPIO (PRESTACIÓN DIRECTA)"/>
    <x v="10"/>
    <s v="TAUSA"/>
    <x v="0"/>
    <x v="6"/>
    <x v="1"/>
  </r>
  <r>
    <n v="207"/>
    <s v="MUNICIPIO DE VIANI "/>
    <s v="OPERATIVA (No activa)"/>
    <s v="HASTA 2500 SUSCRIPTORES"/>
    <x v="0"/>
    <x v="1"/>
    <s v="MUNICIPIO (PRESTACIÓN DIRECTA)"/>
    <x v="10"/>
    <s v="VIANI"/>
    <x v="0"/>
    <x v="58"/>
    <x v="1"/>
  </r>
  <r>
    <n v="209"/>
    <s v="ASOCIACION DE USUARIOS DEL ACUEDUCTO FERNANDO SALAZAR  Y VEREDA  RIO DULCE "/>
    <s v="OPERATIVA"/>
    <s v="MENOR O IGUAL A 2500 USUARIOS"/>
    <x v="0"/>
    <x v="0"/>
    <s v="ORGANIZACION AUTORIZADA"/>
    <x v="10"/>
    <s v="VILLETA"/>
    <x v="0"/>
    <x v="20"/>
    <x v="3"/>
  </r>
  <r>
    <n v="216"/>
    <s v="EMPRESAS PUBLICAS DE GARZON E.S.P."/>
    <s v="OPERATIVA"/>
    <s v="MAYOR O IGUAL A 5001 USUARIOS"/>
    <x v="1"/>
    <x v="2"/>
    <s v="EMPRESA INDUSTRIAL Y COMERCIAL DEL ESTADO"/>
    <x v="11"/>
    <s v="GARZON"/>
    <x v="0"/>
    <x v="59"/>
    <x v="4"/>
  </r>
  <r>
    <n v="218"/>
    <s v="ASOCIACIÓN DE USUARIOS DEL SERVICIO DE AGUA REGIONAL PRIMAVERA"/>
    <s v="OPERATIVA"/>
    <s v="MENOR O IGUAL A 2500 USUARIOS"/>
    <x v="0"/>
    <x v="1"/>
    <s v="ORGANIZACION AUTORIZADA"/>
    <x v="11"/>
    <s v="ISNOS"/>
    <x v="0"/>
    <x v="47"/>
    <x v="3"/>
  </r>
  <r>
    <n v="219"/>
    <s v="JUNTA ADMINISTRADORA DEL ACUEDUCTO REGIONAL ISNOS"/>
    <s v="OPERATIVA"/>
    <s v="MENOR O IGUAL A 2500 USUARIOS"/>
    <x v="0"/>
    <x v="0"/>
    <s v="ORGANIZACION AUTORIZADA"/>
    <x v="11"/>
    <s v="ISNOS"/>
    <x v="0"/>
    <x v="60"/>
    <x v="3"/>
  </r>
  <r>
    <n v="221"/>
    <s v="ALCALDIA MUNICIPAL NATAGA HUILA"/>
    <s v="OPERATIVA (No activa)"/>
    <s v="MENOR O IGUAL A 2500 USUARIOS"/>
    <x v="0"/>
    <x v="2"/>
    <s v="MUNICIPIO (PRESTACIÓN DIRECTA)"/>
    <x v="11"/>
    <s v="NATAGA"/>
    <x v="1"/>
    <x v="61"/>
    <x v="0"/>
  </r>
  <r>
    <n v="222"/>
    <s v="UNIDAD DE SERVICIOS PUBLICOS DEL MUNICIPIO DE PAICOL "/>
    <s v="OPERATIVA"/>
    <s v="HASTA 2500 SUSCRIPTORES"/>
    <x v="0"/>
    <x v="1"/>
    <s v="MUNICIPIO (PRESTACIÓN DIRECTA)"/>
    <x v="11"/>
    <s v="PAICOL"/>
    <x v="0"/>
    <x v="62"/>
    <x v="1"/>
  </r>
  <r>
    <n v="225"/>
    <s v="JUNTA ADMINISTRADORA DE LOS SERVICIOS PUBLICOS DE ACUEDUCTO ALCANTARILLADO Y ASEO DE LA INSPECCION DE LA ULLOA"/>
    <s v="OPERATIVA"/>
    <s v="MENOR O IGUAL A 2500 USUARIOS"/>
    <x v="1"/>
    <x v="1"/>
    <s v="ORGANIZACION AUTORIZADA"/>
    <x v="11"/>
    <s v="RIVERA"/>
    <x v="0"/>
    <x v="51"/>
    <x v="1"/>
  </r>
  <r>
    <n v="233"/>
    <s v="JUNTA ADMINISTRADORA DEL ACUEDUCTO DE LA VEREDA LA ESTRELLA"/>
    <s v="OPERATIVA"/>
    <s v="HASTA 2500 SUSCRIPTORES"/>
    <x v="0"/>
    <x v="1"/>
    <s v="ORGANIZACION AUTORIZADA"/>
    <x v="11"/>
    <s v="SAN AGUSTIN"/>
    <x v="1"/>
    <x v="63"/>
    <x v="3"/>
  </r>
  <r>
    <n v="245"/>
    <s v="EMPRESA DE SERVICIOS PUBLICOS DE EL BANCO"/>
    <s v="OPERATIVA"/>
    <s v="DESDE 2501 HASTA 5000 USUARIOS"/>
    <x v="1"/>
    <x v="2"/>
    <s v="EMPRESA INDUSTRIAL Y COMERCIAL DEL ESTADO"/>
    <x v="12"/>
    <s v="EL BANCO"/>
    <x v="0"/>
    <x v="64"/>
    <x v="4"/>
  </r>
  <r>
    <n v="248"/>
    <s v="MUNICIPIO DE CUBARRAL-META"/>
    <s v="OPERATIVA"/>
    <s v="MENOR O IGUAL A 2500 USUARIOS"/>
    <x v="0"/>
    <x v="2"/>
    <s v="MUNICIPIO (PRESTACIÓN DIRECTA)"/>
    <x v="13"/>
    <s v="CUBARRAL"/>
    <x v="0"/>
    <x v="65"/>
    <x v="1"/>
  </r>
  <r>
    <n v="251"/>
    <s v="EMPRESA DE SERVICIOS PÚBLICOS DE GRANADA ESP -  META"/>
    <s v="OPERATIVA"/>
    <s v="MAYOR O IGUAL A 5001 USUARIOS"/>
    <x v="1"/>
    <x v="0"/>
    <s v="EMPRESA INDUSTRIAL Y COMERCIAL DEL ESTADO"/>
    <x v="13"/>
    <s v="GRANADA"/>
    <x v="0"/>
    <x v="10"/>
    <x v="1"/>
  </r>
  <r>
    <n v="260"/>
    <s v="EMPRESA DE OBRAS SANITARIAS DE PASTO EMPOPASTO S.A. E.S.P."/>
    <s v="OPERATIVA"/>
    <s v="MAYOR O IGUAL A 5001 USUARIOS"/>
    <x v="1"/>
    <x v="2"/>
    <s v="SOCIEDADES (EMPRESA DE SERVICIOS PUBLICOS)"/>
    <x v="14"/>
    <s v="PASTO"/>
    <x v="0"/>
    <x v="66"/>
    <x v="4"/>
  </r>
  <r>
    <n v="261"/>
    <s v="ASOCIACION DEL ACUDUCTO TERCERA ETAPA DEL RESGUARDO INDIGENA DE MALES"/>
    <s v="OPERATIVA"/>
    <s v="MENOR O IGUAL A 2500 USUARIOS"/>
    <x v="0"/>
    <x v="1"/>
    <s v="ORGANIZACION AUTORIZADA"/>
    <x v="14"/>
    <s v="CORDOBA"/>
    <x v="0"/>
    <x v="28"/>
    <x v="3"/>
  </r>
  <r>
    <n v="263"/>
    <s v="EMPRESA DE SERVICIOS PUBLICOS DE CORDOBA -NARIÑO-"/>
    <s v="OPERATIVA (No activa)"/>
    <s v="HASTA 2500 SUSCRIPTORES"/>
    <x v="0"/>
    <x v="1"/>
    <s v="EMPRESA INDUSTRIAL Y COMERCIAL DEL ESTADO"/>
    <x v="14"/>
    <s v="CORDOBA"/>
    <x v="0"/>
    <x v="67"/>
    <x v="1"/>
  </r>
  <r>
    <n v="269"/>
    <s v="ASOCIACION JUNTA ADMINISTRADORA DEL ACUEDUCTO DE LA VEREDA TROJAYACO"/>
    <s v="OPERATIVA"/>
    <s v="MENOR O IGUAL A 2500 USUARIOS"/>
    <x v="0"/>
    <x v="1"/>
    <s v="ORGANIZACION AUTORIZADA"/>
    <x v="14"/>
    <s v="EL TAMBO"/>
    <x v="0"/>
    <x v="68"/>
    <x v="3"/>
  </r>
  <r>
    <n v="279"/>
    <s v="JUNTA DE ACCION COMUNAL DE LA VEREDA HUMITARIO"/>
    <s v="OPERATIVA"/>
    <s v="MENOR O IGUAL A 2500 USUARIOS"/>
    <x v="0"/>
    <x v="1"/>
    <s v="ORGANIZACION AUTORIZADA"/>
    <x v="14"/>
    <s v="EL TAMBO"/>
    <x v="0"/>
    <x v="69"/>
    <x v="3"/>
  </r>
  <r>
    <n v="286"/>
    <s v="JUNTA DE ACCION COMUNAL DE LA VEREDA SAN JOSE DEL CIDRAL"/>
    <s v="OPERATIVA"/>
    <s v="MENOR O IGUAL A 2500 USUARIOS"/>
    <x v="0"/>
    <x v="1"/>
    <s v="ORGANIZACION AUTORIZADA"/>
    <x v="14"/>
    <s v="EL TAMBO"/>
    <x v="0"/>
    <x v="4"/>
    <x v="3"/>
  </r>
  <r>
    <n v="287"/>
    <s v="JUNTA ADMINISTRADORA ACUEDUCTO VEREDA CAPULI DE MINAS"/>
    <s v="OPERATIVA (No activa)"/>
    <s v="HASTA 2500 SUSCRIPTORES"/>
    <x v="0"/>
    <x v="1"/>
    <s v="ORGANIZACION AUTORIZADA"/>
    <x v="14"/>
    <s v="EL TAMBO"/>
    <x v="1"/>
    <x v="1"/>
    <x v="3"/>
  </r>
  <r>
    <n v="288"/>
    <s v="JUNTA ADMINISTRADORA DE ACUEDUCTO REGIONAL SAN PABLO SAN PEDRO LOS LIMOS"/>
    <s v="OPERATIVA"/>
    <s v="MENOR O IGUAL A 2500 USUARIOS"/>
    <x v="0"/>
    <x v="1"/>
    <s v="ORGANIZACION AUTORIZADA"/>
    <x v="14"/>
    <s v="EL TAMBO"/>
    <x v="0"/>
    <x v="70"/>
    <x v="3"/>
  </r>
  <r>
    <n v="290"/>
    <s v="EMPRESAS PUBLICAS DE MARSELLA E.S.P."/>
    <s v="OPERATIVA"/>
    <s v="DESDE 2501 HASTA 5000 USUARIOS"/>
    <x v="1"/>
    <x v="0"/>
    <s v="EMPRESA INDUSTRIAL Y COMERCIAL DEL ESTADO"/>
    <x v="15"/>
    <s v="MARSELLA"/>
    <x v="0"/>
    <x v="31"/>
    <x v="1"/>
  </r>
  <r>
    <n v="291"/>
    <s v="JUNTA ADMINISTRADORA ACUEDUCTO RURAL MIRASOL CHAPETON PARTE ALTA"/>
    <s v="ABASTO"/>
    <s v="HASTA 2500 SUSCRIPTORES"/>
    <x v="0"/>
    <x v="1"/>
    <s v="ORGANIZACION AUTORIZADA"/>
    <x v="6"/>
    <s v="IBAGUE"/>
    <x v="0"/>
    <x v="71"/>
    <x v="3"/>
  </r>
  <r>
    <n v="295"/>
    <s v="ASOCIACION DEL ACUEDUCTO URBANO BARRIO LA PAZ DEL MUNICIPIO DE IBAGUE DEPARTAMENTO DEL TOLIMA"/>
    <s v="OPERATIVA"/>
    <s v="MENOR O IGUAL A 2500 USUARIOS"/>
    <x v="0"/>
    <x v="2"/>
    <s v="ORGANIZACION AUTORIZADA"/>
    <x v="6"/>
    <s v="IBAGUE"/>
    <x v="0"/>
    <x v="72"/>
    <x v="3"/>
  </r>
  <r>
    <n v="298"/>
    <s v="ASOCIACION DE USUARIOS DEL ACUEDUCTO RURAL SAN JUAN DE LA CHINA"/>
    <s v="OPERATIVA"/>
    <s v="HASTA 2500 SUSCRIPTORES"/>
    <x v="0"/>
    <x v="1"/>
    <s v="ORGANIZACION AUTORIZADA"/>
    <x v="6"/>
    <s v="IBAGUE"/>
    <x v="0"/>
    <x v="73"/>
    <x v="3"/>
  </r>
  <r>
    <n v="312"/>
    <s v="EMPRESA DE SERVICIOS PÚBLICOS  MUNICIPALES DE LA UNIÓN NARIÑO E.I.C.E"/>
    <s v="OPERATIVA"/>
    <s v="DESDE 2501 HASTA 5000 USUARIOS"/>
    <x v="1"/>
    <x v="2"/>
    <s v="EMPRESA INDUSTRIAL Y COMERCIAL DEL ESTADO"/>
    <x v="14"/>
    <s v="LA UNION"/>
    <x v="0"/>
    <x v="12"/>
    <x v="1"/>
  </r>
  <r>
    <n v="313"/>
    <s v="EMPRESA DE SERVICIOS PUBLICOS DE POTOSI"/>
    <s v="OPERATIVA"/>
    <s v="MENOR O IGUAL A 2500 USUARIOS"/>
    <x v="0"/>
    <x v="0"/>
    <s v="EMPRESA INDUSTRIAL Y COMERCIAL DEL ESTADO"/>
    <x v="14"/>
    <s v="POTOSI"/>
    <x v="0"/>
    <x v="74"/>
    <x v="1"/>
  </r>
  <r>
    <n v="315"/>
    <s v="EMPRESA DE SERVICIOS PUBLICOS DE SANDONA"/>
    <s v="OPERATIVA"/>
    <s v="DESDE 2501 HASTA 5000 USUARIOS"/>
    <x v="1"/>
    <x v="2"/>
    <s v="EMPRESA INDUSTRIAL Y COMERCIAL DEL ESTADO"/>
    <x v="14"/>
    <s v="SANDONA"/>
    <x v="0"/>
    <x v="75"/>
    <x v="1"/>
  </r>
  <r>
    <n v="320"/>
    <s v="UNIDAD DE SERVICIOS PUBLICOS DEL MUNICIPIO DE ABREGO "/>
    <s v="OPERATIVA"/>
    <s v="DESDE 2501 HASTA 5000 USUARIOS"/>
    <x v="0"/>
    <x v="0"/>
    <s v="MUNICIPIO (PRESTACIÓN DIRECTA)"/>
    <x v="16"/>
    <s v="ABREGO"/>
    <x v="0"/>
    <x v="76"/>
    <x v="1"/>
  </r>
  <r>
    <n v="322"/>
    <s v="EMPRESA DE SERVICIOS PUBLICOS DE AGUA POTABLE, ALCANTARILLADO Y ASEO DEL MUNICIPIO DE  CONVENCIÓN"/>
    <s v="OPERATIVA"/>
    <s v="MENOR O IGUAL A 2500 USUARIOS"/>
    <x v="0"/>
    <x v="2"/>
    <s v="MUNICIPIO (PRESTACIÓN DIRECTA)"/>
    <x v="16"/>
    <s v="CONVENCION"/>
    <x v="0"/>
    <x v="77"/>
    <x v="1"/>
  </r>
  <r>
    <n v="324"/>
    <s v="EMPRESA PRIVADA DE SERVICIOS S.A. E.S.P."/>
    <s v="OPERATIVA"/>
    <s v="MENOR O IGUAL A 2500 USUARIOS"/>
    <x v="0"/>
    <x v="2"/>
    <s v="SOCIEDADES (EMPRESA DE SERVICIOS PUBLICOS)"/>
    <x v="16"/>
    <s v="LOS PATIOS"/>
    <x v="0"/>
    <x v="68"/>
    <x v="4"/>
  </r>
  <r>
    <n v="326"/>
    <s v="JUNTA DE ACCION COMUNAL DE LA URBANIZACION SAN FERNANDO"/>
    <s v="OPERATIVA"/>
    <s v="MENOR O IGUAL A 2500 USUARIOS"/>
    <x v="0"/>
    <x v="2"/>
    <s v="ORGANIZACION AUTORIZADA"/>
    <x v="16"/>
    <s v="LOS PATIOS"/>
    <x v="0"/>
    <x v="3"/>
    <x v="4"/>
  </r>
  <r>
    <n v="328"/>
    <s v="EMPRESAS MUNICIPALES DE TIBÚ E.S.P."/>
    <s v="OPERATIVA"/>
    <s v="DESDE 2501 HASTA 5000 USUARIOS"/>
    <x v="1"/>
    <x v="2"/>
    <s v="EMPRESA INDUSTRIAL Y COMERCIAL DEL ESTADO"/>
    <x v="16"/>
    <s v="TIBU"/>
    <x v="0"/>
    <x v="78"/>
    <x v="1"/>
  </r>
  <r>
    <n v="329"/>
    <s v="UNIDAD DE SERVICIOS PÚBLICOS DE AGUA POTABLE, ALCANTARILLADO Y ASEO DEL MUNICIPIO DE VILLA CARO"/>
    <s v="OPERATIVA"/>
    <s v="MENOR O IGUAL A 2500 USUARIOS"/>
    <x v="0"/>
    <x v="2"/>
    <s v="MUNICIPIO (PRESTACIÓN DIRECTA)"/>
    <x v="16"/>
    <s v="VILLA CARO"/>
    <x v="0"/>
    <x v="20"/>
    <x v="1"/>
  </r>
  <r>
    <n v="330"/>
    <s v="EMPRESAS PÚBLICAS DEL QUINDIO S.A.   E.S.P."/>
    <s v="OPERATIVA"/>
    <s v="MAYOR O IGUAL A 5001 USUARIOS"/>
    <x v="1"/>
    <x v="0"/>
    <s v="SOCIEDADES (EMPRESA DE SERVICIOS PUBLICOS)"/>
    <x v="17"/>
    <s v="ARMENIA"/>
    <x v="0"/>
    <x v="32"/>
    <x v="4"/>
  </r>
  <r>
    <n v="332"/>
    <s v="EMPRESAS PÚBLICAS MUNICIPALES DE APÍA E.S.P."/>
    <s v="OPERATIVA"/>
    <s v="MENOR O IGUAL A 2500 USUARIOS"/>
    <x v="0"/>
    <x v="2"/>
    <s v="EMPRESA INDUSTRIAL Y COMERCIAL DEL ESTADO"/>
    <x v="15"/>
    <s v="APIA"/>
    <x v="0"/>
    <x v="20"/>
    <x v="1"/>
  </r>
  <r>
    <n v="333"/>
    <s v="COMPAÑIA DE SERVICIOS PUBLICOS DOMICILIARIOS S.A. E.S.P."/>
    <s v="OPERATIVA"/>
    <s v="MAYOR O IGUAL A 5001 USUARIOS"/>
    <x v="1"/>
    <x v="2"/>
    <s v="SOCIEDADES (EMPRESA DE SERVICIOS PUBLICOS)"/>
    <x v="15"/>
    <s v="DOSQUEBRADAS"/>
    <x v="0"/>
    <x v="66"/>
    <x v="1"/>
  </r>
  <r>
    <n v="334"/>
    <s v="EMPRESAS PUBLICAS MUNICIPALES DE GUATICA  E.S.P."/>
    <s v="OPERATIVA"/>
    <s v="MENOR O IGUAL A 2500 USUARIOS"/>
    <x v="0"/>
    <x v="2"/>
    <s v="EMPRESA INDUSTRIAL Y COMERCIAL DEL ESTADO"/>
    <x v="15"/>
    <s v="GUATICA"/>
    <x v="0"/>
    <x v="79"/>
    <x v="1"/>
  </r>
  <r>
    <n v="335"/>
    <s v="EMPRESA DE SERVICIOS PUBLICOS DEL MUNICIPIO DE LA CELIA S.A.S E.S.P"/>
    <s v="OPERATIVA"/>
    <s v="MENOR O IGUAL A 2500 USUARIOS"/>
    <x v="0"/>
    <x v="2"/>
    <s v="SOCIEDADES (EMPRESA DE SERVICIOS PUBLICOS)"/>
    <x v="15"/>
    <s v="LA CELIA"/>
    <x v="0"/>
    <x v="80"/>
    <x v="1"/>
  </r>
  <r>
    <n v="337"/>
    <s v="EMPRESA DE SERVICIOS PUBLICOS DE MISTRATO RISARALDA E.S.P."/>
    <s v="OPERATIVA"/>
    <s v="MENOR O IGUAL A 2500 USUARIOS"/>
    <x v="0"/>
    <x v="2"/>
    <s v="EMPRESA INDUSTRIAL Y COMERCIAL DEL ESTADO"/>
    <x v="15"/>
    <s v="MISTRATO"/>
    <x v="0"/>
    <x v="5"/>
    <x v="1"/>
  </r>
  <r>
    <n v="338"/>
    <s v="EMPRESAS PUBLICAS MUNICIPALES DE QUINCHIA E.S.P"/>
    <s v="OPERATIVA"/>
    <s v="DESDE 2501 HASTA 5000 USUARIOS"/>
    <x v="1"/>
    <x v="2"/>
    <s v="EMPRESA INDUSTRIAL Y COMERCIAL DEL ESTADO"/>
    <x v="15"/>
    <s v="QUINCHIA"/>
    <x v="0"/>
    <x v="75"/>
    <x v="1"/>
  </r>
  <r>
    <n v="341"/>
    <s v="ACUEDUCTO METROPOLITANO DE BUCARAMANGA S. A. E.S.P."/>
    <s v="OPERATIVA"/>
    <s v="MAYOR O IGUAL A 5001 USUARIOS"/>
    <x v="1"/>
    <x v="2"/>
    <s v="SOCIEDADES (EMPRESA DE SERVICIOS PUBLICOS)"/>
    <x v="18"/>
    <s v="BUCARAMANGA"/>
    <x v="0"/>
    <x v="81"/>
    <x v="4"/>
  </r>
  <r>
    <n v="346"/>
    <s v="UNIDAD ADMINISTRADORA DE SERVICIOS PUBLICOS DE ACUEDUCTO ALCANTARILLADO Y ASEO DE BETULIA"/>
    <s v="OPERATIVA"/>
    <s v="MENOR O IGUAL A 2500 USUARIOS"/>
    <x v="0"/>
    <x v="0"/>
    <s v="MUNICIPIO (PRESTACIÓN DIRECTA)"/>
    <x v="18"/>
    <s v="BETULIA"/>
    <x v="0"/>
    <x v="82"/>
    <x v="1"/>
  </r>
  <r>
    <n v="347"/>
    <s v="UNIDAD ADMINISTRADORA DE LOS  SERVICIOS PUBLICOS DE ACUEDUCTO, ALACANTARILLADO Y ASEO DEL MUNICIPIO DE CAPITANEJO"/>
    <s v="OPERATIVA"/>
    <s v="MENOR O IGUAL A 2500 USUARIOS"/>
    <x v="0"/>
    <x v="2"/>
    <s v="MUNICIPIO (PRESTACIÓN DIRECTA)"/>
    <x v="18"/>
    <s v="CAPITANEJO"/>
    <x v="0"/>
    <x v="59"/>
    <x v="1"/>
  </r>
  <r>
    <n v="348"/>
    <s v="EMPRESA MUNICIPAL DE SERVICIOS PUBLICOS DOMICILIARIOS DE ACUEDUCTO, ALCANTARILLADO Y ASEO EN LA CABECERA MUNICIPAL DEL MUNICIPIO DE EL GUACAMAYO"/>
    <s v="OPERATIVA"/>
    <s v="MENOR O IGUAL A 2500 USUARIOS"/>
    <x v="0"/>
    <x v="2"/>
    <s v="MUNICIPIO (PRESTACIÓN DIRECTA)"/>
    <x v="18"/>
    <s v="EL GUACAMAYO"/>
    <x v="0"/>
    <x v="27"/>
    <x v="1"/>
  </r>
  <r>
    <n v="350"/>
    <s v="CORPORACION DE SERVICIOS DE AGUA POTABLE Y SANEAMIENTO BASICO DEL MUNICIPIO DE GUEPSA DEPARTAMENTO DE SANTANDER"/>
    <s v="OPERATIVA"/>
    <s v="MENOR O IGUAL A 2500 USUARIOS"/>
    <x v="0"/>
    <x v="0"/>
    <s v="ORGANIZACION AUTORIZADA"/>
    <x v="18"/>
    <s v="GUEPSA"/>
    <x v="0"/>
    <x v="13"/>
    <x v="1"/>
  </r>
  <r>
    <n v="352"/>
    <s v="UNIDAD DE SERVICIOS PUBLICOS DE MATANZA"/>
    <s v="OPERATIVA"/>
    <s v="MENOR O IGUAL A 2500 USUARIOS"/>
    <x v="0"/>
    <x v="2"/>
    <s v="MUNICIPIO (PRESTACIÓN DIRECTA)"/>
    <x v="18"/>
    <s v="MATANZA"/>
    <x v="0"/>
    <x v="79"/>
    <x v="1"/>
  </r>
  <r>
    <n v="354"/>
    <s v="EMPRESA MUNICIPAL DE SERVICIOS PUBLICOS DE RIONEGRO SANTANDER"/>
    <s v="OPERATIVA"/>
    <s v="MENOR O IGUAL A 2500 USUARIOS"/>
    <x v="0"/>
    <x v="0"/>
    <s v="EMPRESA INDUSTRIAL Y COMERCIAL DEL ESTADO"/>
    <x v="18"/>
    <s v="RIONEGRO"/>
    <x v="0"/>
    <x v="45"/>
    <x v="1"/>
  </r>
  <r>
    <n v="369"/>
    <s v="JUNTA DIRECTIVA ADMINISTRADORA DEL ACUEDUCTO LOCAL DEL BARRIO LA GAVIOTA"/>
    <s v="OPERATIVA"/>
    <s v="MENOR O IGUAL A 2500 USUARIOS"/>
    <x v="0"/>
    <x v="2"/>
    <s v="ORGANIZACION AUTORIZADA"/>
    <x v="6"/>
    <s v="IBAGUE"/>
    <x v="0"/>
    <x v="51"/>
    <x v="3"/>
  </r>
  <r>
    <n v="400"/>
    <s v="OFICINA DE SERVICIOS PUBLICOS CHAGUANI"/>
    <s v="OPERATIVA"/>
    <s v="MENOR O IGUAL A 2500 USUARIOS"/>
    <x v="0"/>
    <x v="0"/>
    <s v="MUNICIPIO (PRESTACIÓN DIRECTA)"/>
    <x v="10"/>
    <s v="CHAGUANI"/>
    <x v="0"/>
    <x v="83"/>
    <x v="1"/>
  </r>
  <r>
    <n v="403"/>
    <s v="EMPRESA DE SERVICIOS PUBLICOS DE FUSAGASUGA E.S.P"/>
    <s v="OPERATIVA"/>
    <s v="MAYOR O IGUAL A 5001 USUARIOS"/>
    <x v="1"/>
    <x v="0"/>
    <s v="EMPRESA INDUSTRIAL Y COMERCIAL DEL ESTADO"/>
    <x v="10"/>
    <s v="FUSAGASUGA"/>
    <x v="0"/>
    <x v="21"/>
    <x v="1"/>
  </r>
  <r>
    <n v="408"/>
    <s v="ASOCIACION DE USUARIOS DE SERVICIOS COLECTIVOS DE LA VEREDA MANZANARES"/>
    <s v="OPERATIVA (No activa)"/>
    <s v="HASTA 2500 SUSCRIPTORES"/>
    <x v="0"/>
    <x v="1"/>
    <s v="ORGANIZACION AUTORIZADA"/>
    <x v="0"/>
    <s v="MANIZALES"/>
    <x v="1"/>
    <x v="1"/>
    <x v="3"/>
  </r>
  <r>
    <n v="412"/>
    <s v="EMPRESAS PUBLICAS DE PENSILVANIA E.S.P."/>
    <s v="OPERATIVA"/>
    <s v="DESDE 2501 HASTA 5000 USUARIOS"/>
    <x v="1"/>
    <x v="2"/>
    <s v="EMPRESA INDUSTRIAL Y COMERCIAL DEL ESTADO"/>
    <x v="0"/>
    <s v="PENSILVANIA"/>
    <x v="0"/>
    <x v="84"/>
    <x v="4"/>
  </r>
  <r>
    <n v="414"/>
    <s v="ASOCIACION DE USUARIOS DE SERVICIOS COLECTIVOS DE BOLIVIA"/>
    <s v="OPERATIVA"/>
    <s v="MENOR O IGUAL A 2500 USUARIOS"/>
    <x v="0"/>
    <x v="1"/>
    <s v="ORGANIZACION AUTORIZADA"/>
    <x v="0"/>
    <s v="PENSILVANIA"/>
    <x v="0"/>
    <x v="20"/>
    <x v="3"/>
  </r>
  <r>
    <n v="415"/>
    <s v="ASOCIACIÓN DE USUARIOS DEL ACUEDUCTO CABECERA MUNICIPAL DE ALPUJARRA TOLIMA"/>
    <s v="OPERATIVA"/>
    <s v="MENOR O IGUAL A 2500 USUARIOS"/>
    <x v="0"/>
    <x v="2"/>
    <s v="ORGANIZACION AUTORIZADA"/>
    <x v="6"/>
    <s v="ALPUJARRA"/>
    <x v="0"/>
    <x v="85"/>
    <x v="3"/>
  </r>
  <r>
    <n v="417"/>
    <s v="EMPRESA DE SERVICIOS PUBLICOS DEL MUNICIPIO DE COELLO TOLIMA  E.S.P."/>
    <s v="OPERATIVA"/>
    <s v="MENOR O IGUAL A 2500 USUARIOS"/>
    <x v="0"/>
    <x v="0"/>
    <s v="EMPRESA INDUSTRIAL Y COMERCIAL DEL ESTADO"/>
    <x v="6"/>
    <s v="COELLO"/>
    <x v="0"/>
    <x v="86"/>
    <x v="1"/>
  </r>
  <r>
    <n v="422"/>
    <s v="UNIDAD DE SERVICIOS PUBLICOS DEL MUNICIPIO DE FALAN "/>
    <s v="OPERATIVA (No activa)"/>
    <s v="HASTA 2500 SUSCRIPTORES"/>
    <x v="0"/>
    <x v="1"/>
    <s v="MUNICIPIO (PRESTACIÓN DIRECTA)"/>
    <x v="6"/>
    <s v="FALAN"/>
    <x v="0"/>
    <x v="87"/>
    <x v="1"/>
  </r>
  <r>
    <n v="424"/>
    <s v="EMPRESA DE SERVICIOS PUBLICOS DE FLANDES"/>
    <s v="OPERATIVA"/>
    <s v="MAYOR O IGUAL A 5001 USUARIOS"/>
    <x v="1"/>
    <x v="2"/>
    <s v="EMPRESA INDUSTRIAL Y COMERCIAL DEL ESTADO"/>
    <x v="6"/>
    <s v="FLANDES"/>
    <x v="0"/>
    <x v="88"/>
    <x v="0"/>
  </r>
  <r>
    <n v="425"/>
    <s v="CORPORACION FRESNENSE DE OBRAS SANITARIAS  "/>
    <s v="OPERATIVA"/>
    <s v="DESDE 2501 HASTA 5000 USUARIOS"/>
    <x v="1"/>
    <x v="2"/>
    <s v="EMPRESA INDUSTRIAL Y COMERCIAL DEL ESTADO"/>
    <x v="6"/>
    <s v="FRESNO"/>
    <x v="0"/>
    <x v="51"/>
    <x v="1"/>
  </r>
  <r>
    <n v="426"/>
    <s v="EMPRESA DE SERVICIOS PÚBLICOS DE ACUEDUCTO, ALCANTARILLADO Y ASEO DEL GUAMO - TOLIMA E.S.P."/>
    <s v="OPERATIVA"/>
    <s v="MAYOR O IGUAL A 5001 USUARIOS"/>
    <x v="1"/>
    <x v="2"/>
    <s v="EMPRESA INDUSTRIAL Y COMERCIAL DEL ESTADO"/>
    <x v="6"/>
    <s v="GUAMO"/>
    <x v="0"/>
    <x v="89"/>
    <x v="1"/>
  </r>
  <r>
    <n v="429"/>
    <s v="EMPRESA DE SERVICIOS PUBLICOS DE ACUEDUCTO ALCANTARILLADO Y ASEO DEL LIBANO E.S.P."/>
    <s v="OPERATIVA"/>
    <s v="MAYOR O IGUAL A 5001 USUARIOS"/>
    <x v="1"/>
    <x v="2"/>
    <s v="EMPRESA INDUSTRIAL Y COMERCIAL DEL ESTADO"/>
    <x v="6"/>
    <s v="LIBANO"/>
    <x v="0"/>
    <x v="22"/>
    <x v="1"/>
  </r>
  <r>
    <n v="431"/>
    <s v="EMPRESA DE SERVICIOS PUBLICOS DOMICILIARIOS DE MELGAR E.S.P."/>
    <s v="OPERATIVA"/>
    <s v="MAYOR O IGUAL A 5001 USUARIOS"/>
    <x v="1"/>
    <x v="2"/>
    <s v="EMPRESA INDUSTRIAL Y COMERCIAL DEL ESTADO"/>
    <x v="6"/>
    <s v="MELGAR"/>
    <x v="0"/>
    <x v="6"/>
    <x v="4"/>
  </r>
  <r>
    <n v="432"/>
    <s v="ASOCIACION DE USUARIOS DEL ACUEDUCTO REGIONAL PLAYAVERDE LA SORTIJA"/>
    <s v="OPERATIVA"/>
    <s v="MENOR O IGUAL A 2500 USUARIOS"/>
    <x v="0"/>
    <x v="1"/>
    <s v="ORGANIZACION AUTORIZADA"/>
    <x v="6"/>
    <s v="ORTEGA"/>
    <x v="0"/>
    <x v="83"/>
    <x v="3"/>
  </r>
  <r>
    <n v="434"/>
    <s v="EMPRESA DE SERVICIOS PUBLICOS DE ACUEDUCTO, ALCANTARILLADO Y ASEO DE PURIFICACIÓN TOLIMA E.S.P."/>
    <s v="OPERATIVA"/>
    <s v="MAYOR O IGUAL A 5001 USUARIOS"/>
    <x v="1"/>
    <x v="2"/>
    <s v="EMPRESA INDUSTRIAL Y COMERCIAL DEL ESTADO"/>
    <x v="6"/>
    <s v="PURIFICACION"/>
    <x v="0"/>
    <x v="21"/>
    <x v="1"/>
  </r>
  <r>
    <n v="443"/>
    <s v="SOCIEDAD DE ACUEDUCTOS Y ALCANTARILLADOS DEL VALLE DEL CAUCA S.A.  E.S.P."/>
    <s v="OPERATIVA"/>
    <s v="MAYOR O IGUAL A 5001 USUARIOS"/>
    <x v="1"/>
    <x v="2"/>
    <s v="SOCIEDADES (EMPRESA DE SERVICIOS PUBLICOS)"/>
    <x v="19"/>
    <s v="CALI"/>
    <x v="0"/>
    <x v="66"/>
    <x v="4"/>
  </r>
  <r>
    <n v="448"/>
    <s v="ASOCIACION DE USUARIOS DEL SERVICIO DE AGUA POTABLE  Y ALCANTARILLADO DE SAN ANTONIO"/>
    <s v="OPERATIVA"/>
    <s v="HASTA 2500 SUSCRIPTORES"/>
    <x v="0"/>
    <x v="1"/>
    <s v="ORGANIZACION AUTORIZADA"/>
    <x v="19"/>
    <s v="BUGALAGRANDE"/>
    <x v="1"/>
    <x v="63"/>
    <x v="3"/>
  </r>
  <r>
    <n v="456"/>
    <s v="ASOCIACION DE USUARIOS DEL SERVICIO DE AGUA POTABLE Y ALCANTARILLADO DE HATO VIEJO"/>
    <s v="OPERATIVA"/>
    <s v="HASTA 2500 SUSCRIPTORES"/>
    <x v="0"/>
    <x v="1"/>
    <s v="ORGANIZACION AUTORIZADA"/>
    <x v="19"/>
    <s v="TRUJILLO"/>
    <x v="1"/>
    <x v="90"/>
    <x v="3"/>
  </r>
  <r>
    <n v="462"/>
    <s v="ASOCIACION DE USUARIOS DEL SERVICIO DE AGUA POTABLE Y ALCANTARILLADO DEL CORREGIMIENTO DE NARIÑO"/>
    <s v="OPERATIVA"/>
    <s v="MENOR O IGUAL A 2500 USUARIOS"/>
    <x v="0"/>
    <x v="1"/>
    <s v="ORGANIZACION AUTORIZADA"/>
    <x v="19"/>
    <s v="TULUA"/>
    <x v="0"/>
    <x v="91"/>
    <x v="4"/>
  </r>
  <r>
    <n v="465"/>
    <s v="EMPRESA MUNICIPAL DE SERVICIOS PUBLICOS DE ARAUCA E.I.C.E. E.S.P."/>
    <s v="OPERATIVA"/>
    <s v="MAYOR O IGUAL A 5001 USUARIOS"/>
    <x v="1"/>
    <x v="2"/>
    <s v="EMPRESA INDUSTRIAL Y COMERCIAL DEL ESTADO"/>
    <x v="20"/>
    <s v="ARAUCA"/>
    <x v="0"/>
    <x v="92"/>
    <x v="4"/>
  </r>
  <r>
    <n v="467"/>
    <s v="UNIDAD ADMINISTRATIVA DE SERVICIOS PUBLICOS DOMICILIARIOS  DEL MUNICIPIO DE SAN JOSE DE CRAVO NORTE"/>
    <s v="OPERATIVA (No activa)"/>
    <s v="HASTA 2500 SUSCRIPTORES"/>
    <x v="0"/>
    <x v="1"/>
    <s v="MUNICIPIO (PRESTACIÓN DIRECTA)"/>
    <x v="20"/>
    <s v="CRAVO NORTE"/>
    <x v="0"/>
    <x v="93"/>
    <x v="1"/>
  </r>
  <r>
    <n v="469"/>
    <s v="EMPRESA DE SERVICIOS PUBLICOS DE TAME  CARIBABARE E.S.P."/>
    <s v="OPERATIVA"/>
    <s v="MAYOR O IGUAL A 5001 USUARIOS"/>
    <x v="1"/>
    <x v="2"/>
    <s v="EMPRESA INDUSTRIAL Y COMERCIAL DEL ESTADO"/>
    <x v="20"/>
    <s v="TAME"/>
    <x v="0"/>
    <x v="55"/>
    <x v="1"/>
  </r>
  <r>
    <n v="472"/>
    <s v="AGUA VITAL TRINIDAD S.A. E.S.P."/>
    <s v="OPERATIVA"/>
    <s v="DESDE 2501 HASTA 5000 USUARIOS"/>
    <x v="1"/>
    <x v="0"/>
    <s v="SOCIEDADES (EMPRESA DE SERVICIOS PUBLICOS)"/>
    <x v="21"/>
    <s v="TRINIDAD"/>
    <x v="0"/>
    <x v="94"/>
    <x v="1"/>
  </r>
  <r>
    <n v="564"/>
    <s v="EMPRESAS PÚBLICAS DE MEDELLIN E.S.P."/>
    <s v="OPERATIVA"/>
    <s v="MAYOR O IGUAL A 5001 USUARIOS"/>
    <x v="1"/>
    <x v="0"/>
    <s v="EMPRESA INDUSTRIAL Y COMERCIAL DEL ESTADO"/>
    <x v="5"/>
    <s v="MEDELLÍN"/>
    <x v="0"/>
    <x v="32"/>
    <x v="4"/>
  </r>
  <r>
    <n v="565"/>
    <s v="MUNICIPIO DE CAMPAMENTO ANTIOQUIA"/>
    <s v="OPERATIVA"/>
    <s v="MENOR O IGUAL A 2500 USUARIOS"/>
    <x v="0"/>
    <x v="0"/>
    <s v="MUNICIPIO (PRESTACIÓN DIRECTA)"/>
    <x v="5"/>
    <s v="CAMPAMENTO"/>
    <x v="0"/>
    <x v="95"/>
    <x v="1"/>
  </r>
  <r>
    <n v="569"/>
    <s v="EMPRESA MUNICIPAL DE SERVICIOS PUBLICOS DE CARTAGENA DEL CHAIRA"/>
    <s v="OPERATIVA"/>
    <s v="DESDE 2501 HASTA 5000 USUARIOS"/>
    <x v="1"/>
    <x v="2"/>
    <s v="EMPRESA INDUSTRIAL Y COMERCIAL DEL ESTADO"/>
    <x v="22"/>
    <s v="CARTAGENA DEL CHAIRA"/>
    <x v="0"/>
    <x v="36"/>
    <x v="1"/>
  </r>
  <r>
    <n v="571"/>
    <s v="EMPRESAS PUBLICAS DE PALERMO E.S.P"/>
    <s v="OPERATIVA"/>
    <s v="DESDE 2501 HASTA 5000 USUARIOS"/>
    <x v="1"/>
    <x v="0"/>
    <s v="EMPRESA INDUSTRIAL Y COMERCIAL DEL ESTADO"/>
    <x v="11"/>
    <s v="PALERMO"/>
    <x v="0"/>
    <x v="66"/>
    <x v="1"/>
  </r>
  <r>
    <n v="574"/>
    <s v="MUNICIPIO DE GUAMAL -UNIDAD ESPECIAL DE MEDIO AMBIENTE Y ASEO"/>
    <s v="OPERATIVA"/>
    <s v="DESDE 2501 HASTA 5000 USUARIOS"/>
    <x v="0"/>
    <x v="0"/>
    <s v="MUNICIPIO (PRESTACIÓN DIRECTA)"/>
    <x v="13"/>
    <s v="GUAMAL"/>
    <x v="0"/>
    <x v="96"/>
    <x v="0"/>
  </r>
  <r>
    <n v="575"/>
    <s v="ALCALDIA MUNICIPAL DEL TAMBO NARIÑO"/>
    <s v="OPERATIVA"/>
    <s v="MENOR O IGUAL A 2500 USUARIOS"/>
    <x v="0"/>
    <x v="0"/>
    <s v="MUNICIPIO (PRESTACIÓN DIRECTA)"/>
    <x v="14"/>
    <s v="EL TAMBO"/>
    <x v="0"/>
    <x v="59"/>
    <x v="1"/>
  </r>
  <r>
    <n v="582"/>
    <s v="EMPRESAS PÚBLICAS  DE URRAO E.S.P."/>
    <s v="OPERATIVA"/>
    <s v="MAYOR O IGUAL A 5001 USUARIOS"/>
    <x v="1"/>
    <x v="2"/>
    <s v="EMPRESA INDUSTRIAL Y COMERCIAL DEL ESTADO"/>
    <x v="5"/>
    <s v="URRAO"/>
    <x v="0"/>
    <x v="97"/>
    <x v="1"/>
  </r>
  <r>
    <n v="586"/>
    <s v="UNIDAD ADMINISTRATIVA ESPECIAL DE SERVICIOS PUBLICOS DEL MUNICIPIO DE NUNCHIA"/>
    <s v="OPERATIVA"/>
    <s v="MENOR O IGUAL A 2500 USUARIOS"/>
    <x v="0"/>
    <x v="0"/>
    <s v="MUNICIPIO (PRESTACIÓN DIRECTA)"/>
    <x v="21"/>
    <s v="NUNCHIA"/>
    <x v="0"/>
    <x v="98"/>
    <x v="1"/>
  </r>
  <r>
    <n v="617"/>
    <s v="EMPRESAS MUNICIPALES DE CARTAGO S.A.S. E.S.P."/>
    <s v="OPERATIVA"/>
    <s v="MAYOR O IGUAL A 5001 USUARIOS"/>
    <x v="1"/>
    <x v="0"/>
    <s v="SOCIEDADES (EMPRESA DE SERVICIOS PUBLICOS)"/>
    <x v="19"/>
    <s v="CARTAGO"/>
    <x v="0"/>
    <x v="99"/>
    <x v="4"/>
  </r>
  <r>
    <n v="622"/>
    <s v="EMPRESA COMUNITARIA DE ACUEDUCTO, ALCANTARILLADO Y ASEO DE SARAVENA"/>
    <s v="OPERATIVA"/>
    <s v="MAYOR O IGUAL A 5001 USUARIOS"/>
    <x v="0"/>
    <x v="2"/>
    <s v="ORGANIZACION AUTORIZADA"/>
    <x v="20"/>
    <s v="SARAVENA"/>
    <x v="0"/>
    <x v="21"/>
    <x v="1"/>
  </r>
  <r>
    <n v="626"/>
    <s v="EMPRESA METROPOLITANA DE ASEO S.A. E.S.P."/>
    <s v="OPERATIVA"/>
    <s v="MAYOR O IGUAL A 5001 USUARIOS"/>
    <x v="1"/>
    <x v="2"/>
    <s v="SOCIEDADES (EMPRESA DE SERVICIOS PUBLICOS)"/>
    <x v="0"/>
    <s v="MANIZALES"/>
    <x v="0"/>
    <x v="51"/>
    <x v="0"/>
  </r>
  <r>
    <n v="631"/>
    <s v="EMPRESA MUNICIPAL DE SERVICIOS PUBLICOS DE MORALES"/>
    <s v="OPERATIVA"/>
    <s v="HASTA 2500 SUSCRIPTORES"/>
    <x v="0"/>
    <x v="1"/>
    <s v="EMPRESA INDUSTRIAL Y COMERCIAL DEL ESTADO"/>
    <x v="2"/>
    <s v="MORALES"/>
    <x v="0"/>
    <x v="100"/>
    <x v="1"/>
  </r>
  <r>
    <n v="634"/>
    <s v="EMPRESA DE SERVICIOS DE FLORENCIA S.A.  E.S.P."/>
    <s v="OPERATIVA"/>
    <s v="MAYOR O IGUAL A 5001 USUARIOS"/>
    <x v="1"/>
    <x v="0"/>
    <s v="SOCIEDADES (EMPRESA DE SERVICIOS PUBLICOS)"/>
    <x v="22"/>
    <s v="FLORENCIA"/>
    <x v="0"/>
    <x v="101"/>
    <x v="4"/>
  </r>
  <r>
    <n v="635"/>
    <s v="EMPRESAS PUBLICAS DE PUERTO BOYACA E.S.P."/>
    <s v="OPERATIVA"/>
    <s v="MAYOR O IGUAL A 5001 USUARIOS"/>
    <x v="1"/>
    <x v="2"/>
    <s v="EMPRESA INDUSTRIAL Y COMERCIAL DEL ESTADO"/>
    <x v="1"/>
    <s v="PUERTO BOYACA"/>
    <x v="0"/>
    <x v="89"/>
    <x v="1"/>
  </r>
  <r>
    <n v="639"/>
    <s v="EMPRESA DE SERVICIOS PUBLICOS DE AGUAZUL S.A. E.S.P.  "/>
    <s v="OPERATIVA"/>
    <s v="MAYOR O IGUAL A 5001 USUARIOS"/>
    <x v="1"/>
    <x v="2"/>
    <s v="SOCIEDADES (EMPRESA DE SERVICIOS PUBLICOS)"/>
    <x v="21"/>
    <s v="AGUAZUL"/>
    <x v="0"/>
    <x v="83"/>
    <x v="1"/>
  </r>
  <r>
    <n v="640"/>
    <s v="COMPAÑÍA DE SERVICIOS PÚBLICOS DE SOGAMOSO S.A. E.S.P."/>
    <s v="OPERATIVA"/>
    <s v="MAYOR O IGUAL A 5001 USUARIOS"/>
    <x v="1"/>
    <x v="0"/>
    <s v="SOCIEDADES (EMPRESA DE SERVICIOS PUBLICOS)"/>
    <x v="1"/>
    <s v="SOGAMOSO"/>
    <x v="0"/>
    <x v="102"/>
    <x v="1"/>
  </r>
  <r>
    <n v="641"/>
    <s v="EMPRESA MUNICIPAL DE SERVICIOS PÚBLICOS DE TAURAMENA S.A. E.S.P."/>
    <s v="OPERATIVA"/>
    <s v="MAYOR O IGUAL A 5001 USUARIOS"/>
    <x v="1"/>
    <x v="2"/>
    <s v="SOCIEDADES (EMPRESA DE SERVICIOS PUBLICOS)"/>
    <x v="21"/>
    <s v="TAURAMENA"/>
    <x v="0"/>
    <x v="11"/>
    <x v="1"/>
  </r>
  <r>
    <n v="643"/>
    <s v="EMPRESA DE ACUEDUCTO, ALCANTARILLADO Y ASEO DE CORINTO CAUCA"/>
    <s v="OPERATIVA"/>
    <s v="DESDE 2501 HASTA 5000 USUARIOS"/>
    <x v="1"/>
    <x v="0"/>
    <s v="EMPRESA INDUSTRIAL Y COMERCIAL DEL ESTADO"/>
    <x v="7"/>
    <s v="CORINTO"/>
    <x v="0"/>
    <x v="103"/>
    <x v="1"/>
  </r>
  <r>
    <n v="646"/>
    <s v="EMPRESA MUNICIPAL DE SERVICIOS PUBLICOS DE PIENDAMO E.S.P."/>
    <s v="OPERATIVA"/>
    <s v="MAYOR O IGUAL A 5001 USUARIOS"/>
    <x v="1"/>
    <x v="2"/>
    <s v="EMPRESA INDUSTRIAL Y COMERCIAL DEL ESTADO"/>
    <x v="7"/>
    <s v="PIENDAMO"/>
    <x v="0"/>
    <x v="66"/>
    <x v="1"/>
  </r>
  <r>
    <n v="649"/>
    <s v="EMPRESA MUNICIPAL DE SERVICIOS PUBLICOS DE VILLA DE LEYVA E.S.P."/>
    <s v="OPERATIVA"/>
    <s v="DESDE 2501 HASTA 5000 USUARIOS"/>
    <x v="1"/>
    <x v="0"/>
    <s v="EMPRESA INDUSTRIAL Y COMERCIAL DEL ESTADO"/>
    <x v="1"/>
    <s v="VILLA DE LEYVA"/>
    <x v="0"/>
    <x v="2"/>
    <x v="1"/>
  </r>
  <r>
    <n v="650"/>
    <s v="EMPRESA INDUSTRIAL Y COMERCIAL DE SERVICIOS PUBLICOS DE CHIQUINQUIRA"/>
    <s v="OPERATIVA"/>
    <s v="MAYOR O IGUAL A 5001 USUARIOS"/>
    <x v="1"/>
    <x v="2"/>
    <s v="EMPRESA INDUSTRIAL Y COMERCIAL DEL ESTADO"/>
    <x v="1"/>
    <s v="CHIQUINQUIRA"/>
    <x v="0"/>
    <x v="75"/>
    <x v="4"/>
  </r>
  <r>
    <n v="651"/>
    <s v="UNIDAD DE SERVICIOS PUBLICOS DE ACUEDUCTO, ALCANTARILLADO Y ASEO DE JENESANO"/>
    <s v="OPERATIVA"/>
    <s v="MENOR O IGUAL A 2500 USUARIOS"/>
    <x v="0"/>
    <x v="2"/>
    <s v="MUNICIPIO (PRESTACIÓN DIRECTA)"/>
    <x v="1"/>
    <s v="JENESANO"/>
    <x v="0"/>
    <x v="21"/>
    <x v="1"/>
  </r>
  <r>
    <n v="652"/>
    <s v="EMPRESA DE SERVICIOS PUBLICOS  DE ACUEDUCTO, ALCANTARILLADO Y ASEO DE AGUACHICA E.S.P."/>
    <s v="OPERATIVA"/>
    <s v="MAYOR O IGUAL A 5001 USUARIOS"/>
    <x v="1"/>
    <x v="2"/>
    <s v="EMPRESA INDUSTRIAL Y COMERCIAL DEL ESTADO"/>
    <x v="8"/>
    <s v="AGUACHICA"/>
    <x v="0"/>
    <x v="22"/>
    <x v="4"/>
  </r>
  <r>
    <n v="654"/>
    <s v="EMPRESA DE SERVICIOS PUBLICOS DE BECERRIL - EMBECERRIL E.S.P."/>
    <s v="OPERATIVA"/>
    <s v="DESDE 2501 HASTA 5000 USUARIOS"/>
    <x v="1"/>
    <x v="0"/>
    <s v="EMPRESA INDUSTRIAL Y COMERCIAL DEL ESTADO"/>
    <x v="8"/>
    <s v="BECERRIL"/>
    <x v="0"/>
    <x v="104"/>
    <x v="4"/>
  </r>
  <r>
    <n v="655"/>
    <s v="ASOCIACION DE SUSCRIPTORES DEL ACUEDUCTO DE LA VEREDA VILLA GIRON MUNICIPIO DE GAMEZA"/>
    <s v="OPERATIVA"/>
    <s v="HASTA 2500 SUSCRIPTORES"/>
    <x v="0"/>
    <x v="1"/>
    <s v="ORGANIZACION AUTORIZADA"/>
    <x v="1"/>
    <s v="GAMEZA"/>
    <x v="0"/>
    <x v="105"/>
    <x v="3"/>
  </r>
  <r>
    <n v="661"/>
    <s v="OFICINA DE SERVICIOS PUBLICOS  DE GACHALA"/>
    <s v="OPERATIVA"/>
    <s v="MENOR O IGUAL A 2500 USUARIOS"/>
    <x v="0"/>
    <x v="2"/>
    <s v="MUNICIPIO (PRESTACIÓN DIRECTA)"/>
    <x v="10"/>
    <s v="GACHALA"/>
    <x v="0"/>
    <x v="36"/>
    <x v="1"/>
  </r>
  <r>
    <n v="663"/>
    <s v="JUNTA DE SERVICIOS PUBLICOS DEL MUNICIPIO DE LA PEÑA"/>
    <s v="OPERATIVA"/>
    <s v="MENOR O IGUAL A 2500 USUARIOS"/>
    <x v="0"/>
    <x v="0"/>
    <s v="MUNICIPIO (PRESTACIÓN DIRECTA)"/>
    <x v="10"/>
    <s v="LA PENA"/>
    <x v="0"/>
    <x v="21"/>
    <x v="1"/>
  </r>
  <r>
    <n v="666"/>
    <s v="EMPRESAS PUBLICAS MUNICIPALES DE SAN PELAYO EE.PP.MM,"/>
    <s v="OPERATIVA"/>
    <s v="DESDE 2501 HASTA 5000 USUARIOS"/>
    <x v="1"/>
    <x v="0"/>
    <s v="EMPRESA INDUSTRIAL Y COMERCIAL DEL ESTADO"/>
    <x v="9"/>
    <s v="SAN PELAYO"/>
    <x v="0"/>
    <x v="0"/>
    <x v="4"/>
  </r>
  <r>
    <n v="671"/>
    <s v="UNIDAD MUNICIPAL DE  SERVICIOS PUBLICOS DOMICILIARIOS  DE ACUEDUCTO, ALCANTARILLADO Y ASEO DEL MUNICIPIO DE SAN LUIS DE GACENO"/>
    <s v="OPERATIVA"/>
    <s v="MENOR O IGUAL A 2500 USUARIOS"/>
    <x v="0"/>
    <x v="2"/>
    <s v="MUNICIPIO (PRESTACIÓN DIRECTA)"/>
    <x v="1"/>
    <s v="SAN LUIS DE GACENO"/>
    <x v="0"/>
    <x v="28"/>
    <x v="1"/>
  </r>
  <r>
    <n v="672"/>
    <s v="CORPORACIÓN CIVICA ACUEDUCTO SAN ANTONIO DE PEREIRA "/>
    <s v="OPERATIVA"/>
    <s v="MENOR O IGUAL A 2500 USUARIOS"/>
    <x v="0"/>
    <x v="0"/>
    <s v="ORGANIZACION AUTORIZADA"/>
    <x v="5"/>
    <s v="RIONEGRO"/>
    <x v="0"/>
    <x v="32"/>
    <x v="3"/>
  </r>
  <r>
    <n v="676"/>
    <s v="EMPRESA DE SERVICIOS PUBLICOS DE PUERTO SALGAR E.S.P."/>
    <s v="OPERATIVA"/>
    <s v="DESDE 2501 HASTA 5000 USUARIOS"/>
    <x v="1"/>
    <x v="0"/>
    <s v="EMPRESA INDUSTRIAL Y COMERCIAL DEL ESTADO"/>
    <x v="10"/>
    <s v="PUERTO SALGAR"/>
    <x v="0"/>
    <x v="83"/>
    <x v="1"/>
  </r>
  <r>
    <n v="677"/>
    <s v="EMPRESA AGUAS DE FACATATIVA ACUEDUCTO ALCANTARILLADO ASEO Y SERVICIOS COMPLEMENTARIOS  E.A.F. S.A.S. E.S.P."/>
    <s v="OPERATIVA"/>
    <s v="MAYOR O IGUAL A 5001 USUARIOS"/>
    <x v="1"/>
    <x v="2"/>
    <s v="SOCIEDADES (EMPRESA DE SERVICIOS PUBLICOS)"/>
    <x v="10"/>
    <s v="FACATATIVA"/>
    <x v="0"/>
    <x v="78"/>
    <x v="4"/>
  </r>
  <r>
    <n v="678"/>
    <s v="CORPORACION DE ACUEDUCTO  SAN PEDRO"/>
    <s v="OPERATIVA"/>
    <s v="MENOR O IGUAL A 2500 USUARIOS"/>
    <x v="0"/>
    <x v="1"/>
    <s v="ORGANIZACION AUTORIZADA"/>
    <x v="5"/>
    <s v="MEDELLÍN"/>
    <x v="0"/>
    <x v="106"/>
    <x v="3"/>
  </r>
  <r>
    <n v="679"/>
    <s v="EMPRESA DE ACUEDUCTO, ALCANTARILLADO Y ASEO DE LA VEGA ESP"/>
    <s v="OPERATIVA"/>
    <s v="DESDE 2501 HASTA 5000 USUARIOS"/>
    <x v="1"/>
    <x v="0"/>
    <s v="EMPRESA INDUSTRIAL Y COMERCIAL DEL ESTADO"/>
    <x v="10"/>
    <s v="LA VEGA"/>
    <x v="0"/>
    <x v="53"/>
    <x v="1"/>
  </r>
  <r>
    <n v="680"/>
    <s v="EMPRESA DE ACUEDUCTO Y ALCANTARILLADO DE VILLAVICENCIO E.S.P."/>
    <s v="OPERATIVA"/>
    <s v="MAYOR O IGUAL A 5001 USUARIOS"/>
    <x v="1"/>
    <x v="2"/>
    <s v="EMPRESA INDUSTRIAL Y COMERCIAL DEL ESTADO"/>
    <x v="13"/>
    <s v="VILLAVICENCIO"/>
    <x v="0"/>
    <x v="3"/>
    <x v="4"/>
  </r>
  <r>
    <n v="683"/>
    <s v="JUNTA ADMINISTRADORA ACUEDUCTO VEREDA PRIMAVERA"/>
    <s v="OPERATIVA"/>
    <s v="MENOR O IGUAL A 2500 USUARIOS"/>
    <x v="0"/>
    <x v="1"/>
    <s v="ORGANIZACION AUTORIZADA"/>
    <x v="5"/>
    <s v="CALDAS"/>
    <x v="0"/>
    <x v="28"/>
    <x v="3"/>
  </r>
  <r>
    <n v="686"/>
    <s v="UNIDAD DE SERVICIOS PUBLICOS DOMICILIARIOS DEL MUNICIPIO DE CABRERA"/>
    <s v="OPERATIVA"/>
    <s v="MENOR O IGUAL A 2500 USUARIOS"/>
    <x v="0"/>
    <x v="2"/>
    <s v="MUNICIPIO (PRESTACIÓN DIRECTA)"/>
    <x v="10"/>
    <s v="CABRERA"/>
    <x v="0"/>
    <x v="55"/>
    <x v="1"/>
  </r>
  <r>
    <n v="688"/>
    <s v="OFICINA DE SERVICIOS PUBLICOS DE ACUEDUCTO, ALCANTARILLADO Y ASEO URBANO DEL MUNICIPIIO DE GUACHETA"/>
    <s v="OPERATIVA"/>
    <s v="MENOR O IGUAL A 2500 USUARIOS"/>
    <x v="0"/>
    <x v="0"/>
    <s v="MUNICIPIO (PRESTACIÓN DIRECTA)"/>
    <x v="10"/>
    <s v="GUACHETA"/>
    <x v="0"/>
    <x v="66"/>
    <x v="1"/>
  </r>
  <r>
    <n v="697"/>
    <s v="OFICINA DE SERVICIOS PUBLICOS MUNICIPIO DE ANZA"/>
    <s v="OPERATIVA"/>
    <s v="MENOR O IGUAL A 2500 USUARIOS"/>
    <x v="0"/>
    <x v="2"/>
    <s v="MUNICIPIO (PRESTACIÓN DIRECTA)"/>
    <x v="5"/>
    <s v="ANZÁ"/>
    <x v="0"/>
    <x v="107"/>
    <x v="1"/>
  </r>
  <r>
    <n v="704"/>
    <s v="EMPRESA DE SERVICIOS PUBLICOS DOMICILIARIOS DE GUARNE"/>
    <s v="OPERATIVA"/>
    <s v="MAYOR O IGUAL A 5001 USUARIOS"/>
    <x v="1"/>
    <x v="0"/>
    <s v="EMPRESA INDUSTRIAL Y COMERCIAL DEL ESTADO"/>
    <x v="5"/>
    <s v="GUARNE"/>
    <x v="0"/>
    <x v="19"/>
    <x v="1"/>
  </r>
  <r>
    <n v="705"/>
    <s v="OFICINA DE SERVICIOS PUBLICOS DOMICILIARIOS DE VILLAGOMEZ"/>
    <s v="OPERATIVA"/>
    <s v="MENOR O IGUAL A 2500 USUARIOS"/>
    <x v="0"/>
    <x v="0"/>
    <s v="MUNICIPIO (PRESTACIÓN DIRECTA)"/>
    <x v="10"/>
    <s v="VILLAGOMEZ"/>
    <x v="0"/>
    <x v="108"/>
    <x v="1"/>
  </r>
  <r>
    <n v="706"/>
    <s v="UNIDAD DE SERVICIOS PUBLICOS DOMICILIARIOS DEL MUNICIPIO DE SAN JOSE DE LA MONTAÑA"/>
    <s v="OPERATIVA"/>
    <s v="MENOR O IGUAL A 2500 USUARIOS"/>
    <x v="0"/>
    <x v="0"/>
    <s v="MUNICIPIO (PRESTACIÓN DIRECTA)"/>
    <x v="5"/>
    <s v="SAN JOSE DE LA MONTANA"/>
    <x v="0"/>
    <x v="109"/>
    <x v="0"/>
  </r>
  <r>
    <n v="710"/>
    <s v="ALCALDÍA MUNICIPAL DE CAPARRAPÍ"/>
    <s v="OPERATIVA"/>
    <s v="MENOR O IGUAL A 2500 USUARIOS"/>
    <x v="0"/>
    <x v="0"/>
    <s v="MUNICIPIO (PRESTACIÓN DIRECTA)"/>
    <x v="10"/>
    <s v="CAPARRAPI"/>
    <x v="0"/>
    <x v="41"/>
    <x v="1"/>
  </r>
  <r>
    <n v="711"/>
    <s v="EMPRESA DE SERVICIOS PUBLICOS SAN AGUSTIN E.S.P."/>
    <s v="OPERATIVA"/>
    <s v="DESDE 2501 HASTA 5000 USUARIOS"/>
    <x v="1"/>
    <x v="0"/>
    <s v="EMPRESA INDUSTRIAL Y COMERCIAL DEL ESTADO"/>
    <x v="11"/>
    <s v="SAN AGUSTIN"/>
    <x v="0"/>
    <x v="68"/>
    <x v="1"/>
  </r>
  <r>
    <n v="714"/>
    <s v="EMPRESA DE SERVICIOS PUBLICOS DOMICILIARIOS DE TUQUERRES EMPSA E.S.P."/>
    <s v="OPERATIVA"/>
    <s v="MAYOR O IGUAL A 5001 USUARIOS"/>
    <x v="1"/>
    <x v="0"/>
    <s v="EMPRESA INDUSTRIAL Y COMERCIAL DEL ESTADO"/>
    <x v="14"/>
    <s v="TUQUERRES"/>
    <x v="0"/>
    <x v="110"/>
    <x v="1"/>
  </r>
  <r>
    <n v="715"/>
    <s v="MUNICIPIO EL MOLINO"/>
    <s v="OPERATIVA (No activa)"/>
    <s v="MENOR O IGUAL A 2500 USUARIOS"/>
    <x v="0"/>
    <x v="2"/>
    <s v="MUNICIPIO (PRESTACIÓN DIRECTA)"/>
    <x v="23"/>
    <s v="EL MOLINO"/>
    <x v="0"/>
    <x v="111"/>
    <x v="0"/>
  </r>
  <r>
    <n v="716"/>
    <s v="INSTITUTO DE SERVICIOS VARIOS DE IPIALES"/>
    <s v="OPERATIVA"/>
    <s v="MAYOR O IGUAL A 5001 USUARIOS"/>
    <x v="0"/>
    <x v="0"/>
    <s v="EMPRESA INDUSTRIAL Y COMERCIAL DEL ESTADO"/>
    <x v="14"/>
    <s v="IPIALES"/>
    <x v="0"/>
    <x v="112"/>
    <x v="0"/>
  </r>
  <r>
    <n v="721"/>
    <s v="EMPRESA DE SERVICIOS PUBLICOS DOMICILIARIOS DE LEBRIJA E.S.P."/>
    <s v="OPERATIVA"/>
    <s v="MAYOR O IGUAL A 5001 USUARIOS"/>
    <x v="1"/>
    <x v="2"/>
    <s v="EMPRESA INDUSTRIAL Y COMERCIAL DEL ESTADO"/>
    <x v="18"/>
    <s v="LEBRIJA"/>
    <x v="0"/>
    <x v="55"/>
    <x v="1"/>
  </r>
  <r>
    <n v="722"/>
    <s v="ACUASAN E.I.C.E  E.S.P"/>
    <s v="OPERATIVA"/>
    <s v="MAYOR O IGUAL A 5001 USUARIOS"/>
    <x v="1"/>
    <x v="2"/>
    <s v="EMPRESA INDUSTRIAL Y COMERCIAL DEL ESTADO"/>
    <x v="18"/>
    <s v="SAN GIL"/>
    <x v="0"/>
    <x v="40"/>
    <x v="1"/>
  </r>
  <r>
    <n v="729"/>
    <s v="EMPRESA DE SERVICIOS PÚBLICOS DE LA VIRGINIA E.S.P."/>
    <s v="OPERATIVA"/>
    <s v="MAYOR O IGUAL A 5001 USUARIOS"/>
    <x v="1"/>
    <x v="2"/>
    <s v="EMPRESA INDUSTRIAL Y COMERCIAL DEL ESTADO"/>
    <x v="15"/>
    <s v="LA VIRGINIA"/>
    <x v="0"/>
    <x v="113"/>
    <x v="1"/>
  </r>
  <r>
    <n v="730"/>
    <s v="SERVICIUDAD EMPRESA INDUSTRIAL Y COMERCIAL DEL ESTADO EMPRESA DE SERVICIOS PÚBLICOS DOMICILIARIOS"/>
    <s v="OPERATIVA"/>
    <s v="MAYOR O IGUAL A 5001 USUARIOS"/>
    <x v="1"/>
    <x v="2"/>
    <s v="EMPRESA INDUSTRIAL Y COMERCIAL DEL ESTADO"/>
    <x v="15"/>
    <s v="DOSQUEBRADAS"/>
    <x v="0"/>
    <x v="0"/>
    <x v="1"/>
  </r>
  <r>
    <n v="731"/>
    <s v="EMPRESA DE OBRAS SANITARIAS DE SANTA ROSA DE CABAL EMPOCABAL "/>
    <s v="OPERATIVA"/>
    <s v="MAYOR O IGUAL A 5001 USUARIOS"/>
    <x v="1"/>
    <x v="2"/>
    <s v="EMPRESA INDUSTRIAL Y COMERCIAL DEL ESTADO"/>
    <x v="15"/>
    <s v="SANTA ROSA DE CABAL"/>
    <x v="0"/>
    <x v="10"/>
    <x v="1"/>
  </r>
  <r>
    <n v="732"/>
    <s v="EMPRESAS PUBLICAS DE ARMENIA "/>
    <s v="OPERATIVA"/>
    <s v="MAYOR O IGUAL A 5001 USUARIOS"/>
    <x v="1"/>
    <x v="0"/>
    <s v="EMPRESA INDUSTRIAL Y COMERCIAL DEL ESTADO"/>
    <x v="17"/>
    <s v="ARMENIA"/>
    <x v="0"/>
    <x v="34"/>
    <x v="1"/>
  </r>
  <r>
    <n v="734"/>
    <s v="EMPRESA DE ACUEDUCTO ALCANTARILLADO Y ASEO DE PUERTO ASIS E.S.P."/>
    <s v="OPERATIVA"/>
    <s v="DESDE 2501 HASTA 5000 USUARIOS"/>
    <x v="1"/>
    <x v="2"/>
    <s v="EMPRESA INDUSTRIAL Y COMERCIAL DEL ESTADO"/>
    <x v="24"/>
    <s v="PUERTO ASIS"/>
    <x v="0"/>
    <x v="66"/>
    <x v="1"/>
  </r>
  <r>
    <n v="735"/>
    <s v="EMPRESAS MUNICIPALES DE SERVICIOS PUBLICOS DOMICILIARIOS DE EL ZULIA"/>
    <s v="OPERATIVA"/>
    <s v="MAYOR O IGUAL A 5001 USUARIOS"/>
    <x v="1"/>
    <x v="2"/>
    <s v="EMPRESA INDUSTRIAL Y COMERCIAL DEL ESTADO"/>
    <x v="16"/>
    <s v="EL ZULIA"/>
    <x v="0"/>
    <x v="6"/>
    <x v="1"/>
  </r>
  <r>
    <n v="736"/>
    <s v="JUNTA ADMINISTRADORA ACUEDUCTO REGIONAL ZULUAGA MUNICIPIO DE GARZON LA VEGA MUNICIPIO DE GIGANTE"/>
    <s v="OPERATIVA"/>
    <s v="HASTA 2500 SUSCRIPTORES"/>
    <x v="0"/>
    <x v="1"/>
    <s v="ORGANIZACION AUTORIZADA"/>
    <x v="11"/>
    <s v="GARZON"/>
    <x v="0"/>
    <x v="63"/>
    <x v="3"/>
  </r>
  <r>
    <n v="738"/>
    <s v="EMPRESA DE SERVICIOS PUBLICOS DE OCAÑA S.A.  E.S.P."/>
    <s v="OPERATIVA"/>
    <s v="MAYOR O IGUAL A 5001 USUARIOS"/>
    <x v="1"/>
    <x v="2"/>
    <s v="SOCIEDADES (EMPRESA DE SERVICIOS PUBLICOS)"/>
    <x v="16"/>
    <s v="OCANA"/>
    <x v="0"/>
    <x v="13"/>
    <x v="1"/>
  </r>
  <r>
    <n v="739"/>
    <s v="EMPRESA DE SERVICIOS PUBLICOS DE PAMPLONA S.A. E.S.P."/>
    <s v="OPERATIVA"/>
    <s v="MAYOR O IGUAL A 5001 USUARIOS"/>
    <x v="1"/>
    <x v="2"/>
    <s v="SOCIEDADES (EMPRESA DE SERVICIOS PUBLICOS)"/>
    <x v="16"/>
    <s v="PAMPLONA"/>
    <x v="0"/>
    <x v="51"/>
    <x v="1"/>
  </r>
  <r>
    <n v="740"/>
    <s v="EMPRESA DE SERVICIOS PUBLICOS VARIOS DE PUPIALES "/>
    <s v="OPERATIVA"/>
    <s v="MENOR O IGUAL A 2500 USUARIOS"/>
    <x v="0"/>
    <x v="0"/>
    <s v="EMPRESA INDUSTRIAL Y COMERCIAL DEL ESTADO"/>
    <x v="14"/>
    <s v="PUPIALES"/>
    <x v="0"/>
    <x v="3"/>
    <x v="1"/>
  </r>
  <r>
    <n v="741"/>
    <s v="JUNTA ADMINISTRADORA DEL ACUEDUCTO DE PUEBLO VIEJO, AZOGUE Y OVEJERA"/>
    <s v="OPERATIVA"/>
    <s v="MENOR O IGUAL A 2500 USUARIOS"/>
    <x v="0"/>
    <x v="1"/>
    <s v="ORGANIZACION AUTORIZADA"/>
    <x v="14"/>
    <s v="EL TAMBO"/>
    <x v="0"/>
    <x v="55"/>
    <x v="3"/>
  </r>
  <r>
    <n v="746"/>
    <s v="ASOCIACION DE USUARIOS DEL SERVICIO DE AGUA POTABLE DEL ACUEDUCTO Y ALCANTARILLADO DE MESTIZAL"/>
    <s v="OPERATIVA"/>
    <s v="HASTA 2500 SUSCRIPTORES"/>
    <x v="0"/>
    <x v="1"/>
    <s v="ORGANIZACION AUTORIZADA"/>
    <x v="19"/>
    <s v="BUGALAGRANDE"/>
    <x v="1"/>
    <x v="90"/>
    <x v="3"/>
  </r>
  <r>
    <n v="752"/>
    <s v="JUNTA DE ACCION COMUNAL DE LA VEREDA ALTO SAN PABLO  MUNICIPIO DEL TAMBO"/>
    <s v="OPERATIVA"/>
    <s v="MENOR O IGUAL A 2500 USUARIOS"/>
    <x v="0"/>
    <x v="1"/>
    <s v="ORGANIZACION AUTORIZADA"/>
    <x v="14"/>
    <s v="EL TAMBO"/>
    <x v="0"/>
    <x v="55"/>
    <x v="3"/>
  </r>
  <r>
    <n v="754"/>
    <s v="EMPRESA DE SERVICIOS PUBLICOS DE SOPO "/>
    <s v="OPERATIVA"/>
    <s v="MAYOR O IGUAL A 5001 USUARIOS"/>
    <x v="1"/>
    <x v="0"/>
    <s v="EMPRESA INDUSTRIAL Y COMERCIAL DEL ESTADO"/>
    <x v="10"/>
    <s v="SOPO"/>
    <x v="0"/>
    <x v="83"/>
    <x v="1"/>
  </r>
  <r>
    <n v="756"/>
    <s v="EMPRESA DE ACUEDUCTO CORINTO S.A E.S.P."/>
    <s v="OPERATIVA"/>
    <s v="MENOR O IGUAL A 2500 USUARIOS"/>
    <x v="0"/>
    <x v="2"/>
    <s v="SOCIEDADES (EMPRESA DE SERVICIOS PUBLICOS)"/>
    <x v="6"/>
    <s v="MELGAR"/>
    <x v="0"/>
    <x v="48"/>
    <x v="4"/>
  </r>
  <r>
    <n v="758"/>
    <s v="EMPRESA DE ACUEDUCTO, ALCANTARILLADO Y ASEO DEL ESPINAL E.S.P."/>
    <s v="OPERATIVA"/>
    <s v="MAYOR O IGUAL A 5001 USUARIOS"/>
    <x v="1"/>
    <x v="0"/>
    <s v="EMPRESA INDUSTRIAL Y COMERCIAL DEL ESTADO"/>
    <x v="6"/>
    <s v="ESPINAL"/>
    <x v="0"/>
    <x v="28"/>
    <x v="4"/>
  </r>
  <r>
    <n v="762"/>
    <s v="LA JUNTA ADMINISTRADORA DE ACUEDUCTO ALCANTARILLADO Y ASEO DE LA VICTORIA MUNICIPIO DE VILLAVIEJA"/>
    <s v="OPERATIVA"/>
    <s v="MENOR O IGUAL A 2500 USUARIOS"/>
    <x v="0"/>
    <x v="1"/>
    <s v="ORGANIZACION AUTORIZADA"/>
    <x v="11"/>
    <s v="VILLAVIEJA"/>
    <x v="0"/>
    <x v="2"/>
    <x v="4"/>
  </r>
  <r>
    <n v="766"/>
    <s v="EMPRESA DE SERVICIOS PUBLICOS  DOMICILIARIOS DE ORTEGA E.S.P."/>
    <s v="OPERATIVA"/>
    <s v="DESDE 2501 HASTA 5000 USUARIOS"/>
    <x v="1"/>
    <x v="2"/>
    <s v="EMPRESA INDUSTRIAL Y COMERCIAL DEL ESTADO"/>
    <x v="6"/>
    <s v="ORTEGA"/>
    <x v="0"/>
    <x v="59"/>
    <x v="4"/>
  </r>
  <r>
    <n v="767"/>
    <s v="EMPRESA DE SERVICIOS PUBLICOS DE LERIDA "/>
    <s v="OPERATIVA"/>
    <s v="MAYOR O IGUAL A 5001 USUARIOS"/>
    <x v="1"/>
    <x v="2"/>
    <s v="EMPRESA INDUSTRIAL Y COMERCIAL DEL ESTADO"/>
    <x v="6"/>
    <s v="LERIDA"/>
    <x v="0"/>
    <x v="22"/>
    <x v="1"/>
  </r>
  <r>
    <n v="768"/>
    <s v="EMPRESA DE SERVICIOS PÚBLICOS DE SAN ANTONIO TOLIMA"/>
    <s v="OPERATIVA"/>
    <s v="MENOR O IGUAL A 2500 USUARIOS"/>
    <x v="0"/>
    <x v="2"/>
    <s v="EMPRESA INDUSTRIAL Y COMERCIAL DEL ESTADO"/>
    <x v="6"/>
    <s v="SAN ANTONIO"/>
    <x v="0"/>
    <x v="112"/>
    <x v="1"/>
  </r>
  <r>
    <n v="770"/>
    <s v="EMPRESA DE SERVICIOS PUBLICOS DEL MUNICIPIO DE PACHO CUNDINAMARCA S.A. E.S.P.M.P ESP"/>
    <s v="OPERATIVA"/>
    <s v="MAYOR O IGUAL A 5001 USUARIOS"/>
    <x v="1"/>
    <x v="0"/>
    <s v="SOCIEDADES (EMPRESA DE SERVICIOS PUBLICOS)"/>
    <x v="10"/>
    <s v="PACHO"/>
    <x v="0"/>
    <x v="83"/>
    <x v="1"/>
  </r>
  <r>
    <n v="782"/>
    <s v="MUNICIPIO DE COGUA "/>
    <s v="OPERATIVA"/>
    <s v="DESDE 2501 HASTA 5000 USUARIOS"/>
    <x v="1"/>
    <x v="0"/>
    <s v="MUNICIPIO (PRESTACIÓN DIRECTA)"/>
    <x v="10"/>
    <s v="COGUA"/>
    <x v="0"/>
    <x v="66"/>
    <x v="1"/>
  </r>
  <r>
    <n v="786"/>
    <s v="EMPRESA DE SERVICIOS PUBLICOS DOMICILIARIOS DE AMBALEMA E.S.P."/>
    <s v="OPERATIVA"/>
    <s v="MENOR O IGUAL A 2500 USUARIOS"/>
    <x v="0"/>
    <x v="2"/>
    <s v="EMPRESA INDUSTRIAL Y COMERCIAL DEL ESTADO"/>
    <x v="6"/>
    <s v="AMBALEMA"/>
    <x v="0"/>
    <x v="114"/>
    <x v="4"/>
  </r>
  <r>
    <n v="790"/>
    <s v="DIRECCION DE SERVICIOS PUBLICOS DEL MUNICIPIO DE PIEDRAS"/>
    <s v="OPERATIVA"/>
    <s v="MENOR O IGUAL A 2500 USUARIOS"/>
    <x v="0"/>
    <x v="0"/>
    <s v="MUNICIPIO (PRESTACIÓN DIRECTA)"/>
    <x v="6"/>
    <s v="PIEDRAS"/>
    <x v="0"/>
    <x v="106"/>
    <x v="1"/>
  </r>
  <r>
    <n v="792"/>
    <s v="EMPRESA DE SERVICIOS PUBLICOS DE VENADILLO S.A E.S.P."/>
    <s v="OPERATIVA"/>
    <s v="DESDE 2501 HASTA 5000 USUARIOS"/>
    <x v="1"/>
    <x v="2"/>
    <s v="SOCIEDADES (EMPRESA DE SERVICIOS PUBLICOS)"/>
    <x v="6"/>
    <s v="VENADILLO"/>
    <x v="0"/>
    <x v="40"/>
    <x v="1"/>
  </r>
  <r>
    <n v="793"/>
    <s v="EMPRESA DE SERVICIOS PUBLICOS  DE FRONTINO E.S.P. FRONTINO"/>
    <s v="OPERATIVA"/>
    <s v="DESDE 2501 HASTA 5000 USUARIOS"/>
    <x v="1"/>
    <x v="2"/>
    <s v="EMPRESA INDUSTRIAL Y COMERCIAL DEL ESTADO"/>
    <x v="5"/>
    <s v="FRONTINO"/>
    <x v="0"/>
    <x v="3"/>
    <x v="1"/>
  </r>
  <r>
    <n v="794"/>
    <s v="AGUAS Y ASEO DE EL PEÑOL E.S.P."/>
    <s v="OPERATIVA"/>
    <s v="MAYOR O IGUAL A 5001 USUARIOS"/>
    <x v="1"/>
    <x v="2"/>
    <s v="EMPRESA INDUSTRIAL Y COMERCIAL DEL ESTADO"/>
    <x v="5"/>
    <s v="PENOL"/>
    <x v="0"/>
    <x v="26"/>
    <x v="1"/>
  </r>
  <r>
    <n v="800"/>
    <s v="JUNTA ADMINISTRADORA DE LOS SERVICIOS DEL MUNICIPIO DE PURISIMA"/>
    <s v="OPERATIVA (No activa)"/>
    <s v="HASTA 2500 SUSCRIPTORES"/>
    <x v="0"/>
    <x v="1"/>
    <s v="MUNICIPIO (PRESTACIÓN DIRECTA)"/>
    <x v="9"/>
    <s v="PURISIMA DE LA CONCEPCION"/>
    <x v="1"/>
    <x v="115"/>
    <x v="1"/>
  </r>
  <r>
    <n v="802"/>
    <s v="ASOCIACION DE SUSCRIPTORES DEL ACUEDUCTO HONDITA HOJAS ANCHAS DEL MUNICIPIO DE GUARNE"/>
    <s v="OPERATIVA"/>
    <s v="MENOR O IGUAL A 2500 USUARIOS"/>
    <x v="0"/>
    <x v="1"/>
    <s v="ORGANIZACION AUTORIZADA"/>
    <x v="5"/>
    <s v="GUARNE"/>
    <x v="0"/>
    <x v="116"/>
    <x v="3"/>
  </r>
  <r>
    <n v="806"/>
    <s v="BIOAGRICOLA DEL LLANO S.A EMPRESA DE SERVICIOS PUBLICOS BIC"/>
    <s v="OPERATIVA"/>
    <s v="MAYOR O IGUAL A 5001 USUARIOS"/>
    <x v="0"/>
    <x v="0"/>
    <s v="SOCIEDADES (EMPRESA DE SERVICIOS PUBLICOS)"/>
    <x v="13"/>
    <s v="VILLAVICENCIO"/>
    <x v="0"/>
    <x v="28"/>
    <x v="0"/>
  </r>
  <r>
    <n v="808"/>
    <s v="UNIDAD DE SERVICIOS PUBLICOS DOMICILIARIOS  DEL MUNICIPIO DE MOTAVITA"/>
    <s v="OPERATIVA"/>
    <s v="MENOR O IGUAL A 2500 USUARIOS"/>
    <x v="0"/>
    <x v="0"/>
    <s v="MUNICIPIO (PRESTACIÓN DIRECTA)"/>
    <x v="1"/>
    <s v="MOTAVITA"/>
    <x v="0"/>
    <x v="59"/>
    <x v="1"/>
  </r>
  <r>
    <n v="809"/>
    <s v="JUNTA ADMINISTRADORA DEL ACUEDUCTO DE LA VEREDA SAN RAFAEL MUNICIPIO DE TANGUA"/>
    <s v="OPERATIVA"/>
    <s v="HASTA 2500 SUSCRIPTORES"/>
    <x v="0"/>
    <x v="1"/>
    <s v="ORGANIZACION AUTORIZADA"/>
    <x v="14"/>
    <s v="TANGUA"/>
    <x v="1"/>
    <x v="63"/>
    <x v="3"/>
  </r>
  <r>
    <n v="810"/>
    <s v="ASOCIACION VIVA CERRITOS"/>
    <s v="OPERATIVA"/>
    <s v="MENOR O IGUAL A 2500 USUARIOS"/>
    <x v="0"/>
    <x v="1"/>
    <s v="ORGANIZACION AUTORIZADA"/>
    <x v="15"/>
    <s v="PEREIRA"/>
    <x v="0"/>
    <x v="6"/>
    <x v="3"/>
  </r>
  <r>
    <n v="812"/>
    <s v="EMPRESA DE SERVICIOS PUBLICOS DE PUEBLO RICO RISARALDA E.S.P."/>
    <s v="OPERATIVA"/>
    <s v="MENOR O IGUAL A 2500 USUARIOS"/>
    <x v="0"/>
    <x v="2"/>
    <s v="EMPRESA INDUSTRIAL Y COMERCIAL DEL ESTADO"/>
    <x v="15"/>
    <s v="PUEBLO RICO"/>
    <x v="0"/>
    <x v="117"/>
    <x v="1"/>
  </r>
  <r>
    <n v="814"/>
    <s v="EMPRESA  DE SERVICIOS  PUBLICOS DE LA CALERA "/>
    <s v="OPERATIVA"/>
    <s v="MAYOR O IGUAL A 5001 USUARIOS"/>
    <x v="1"/>
    <x v="0"/>
    <s v="EMPRESA INDUSTRIAL Y COMERCIAL DEL ESTADO"/>
    <x v="10"/>
    <s v="LA CALERA"/>
    <x v="0"/>
    <x v="118"/>
    <x v="1"/>
  </r>
  <r>
    <n v="815"/>
    <s v="UNIDAD DE SERVICIOS PUBLICOS DOMICILIARIOS DE GAMEZA"/>
    <s v="OPERATIVA"/>
    <s v="MENOR O IGUAL A 2500 USUARIOS"/>
    <x v="0"/>
    <x v="2"/>
    <s v="MUNICIPIO (PRESTACIÓN DIRECTA)"/>
    <x v="1"/>
    <s v="GAMEZA"/>
    <x v="0"/>
    <x v="119"/>
    <x v="1"/>
  </r>
  <r>
    <n v="819"/>
    <s v="ASOCIACIÓN JUNTA ADMINISTRADORA DEL ACUEDUCTO VEREDA EL CAMPAMENTO"/>
    <s v="OPERATIVA"/>
    <s v="HASTA 2500 SUSCRIPTORES"/>
    <x v="0"/>
    <x v="1"/>
    <s v="ORGANIZACION AUTORIZADA"/>
    <x v="14"/>
    <s v="CONSACA"/>
    <x v="1"/>
    <x v="90"/>
    <x v="3"/>
  </r>
  <r>
    <n v="824"/>
    <s v="UNIDAD ADMINISTRADORA DE LOS SERVICOS PUBLICOS DE SURATA"/>
    <s v="OPERATIVA"/>
    <s v="MENOR O IGUAL A 2500 USUARIOS"/>
    <x v="0"/>
    <x v="2"/>
    <s v="MUNICIPIO (PRESTACIÓN DIRECTA)"/>
    <x v="18"/>
    <s v="SURATA"/>
    <x v="0"/>
    <x v="107"/>
    <x v="1"/>
  </r>
  <r>
    <n v="825"/>
    <s v="UNIDAD DE SERVICIOS PUBLICOS DOMICILIOS DE ACUERDO,ALCANTARILLADO Y ASEO DEL MUNICIPIO DE CHARALA"/>
    <s v="OPERATIVA"/>
    <s v="DESDE 2501 HASTA 5000 USUARIOS"/>
    <x v="0"/>
    <x v="2"/>
    <s v="MUNICIPIO (PRESTACIÓN DIRECTA)"/>
    <x v="18"/>
    <s v="CHARALA"/>
    <x v="0"/>
    <x v="101"/>
    <x v="1"/>
  </r>
  <r>
    <n v="836"/>
    <s v="UNIDAD DE LOS SERVICIOS PUBLICOS DE PAJARITO-BOYACA"/>
    <s v="OPERATIVA"/>
    <s v="MENOR O IGUAL A 2500 USUARIOS"/>
    <x v="0"/>
    <x v="0"/>
    <s v="MUNICIPIO (PRESTACIÓN DIRECTA)"/>
    <x v="1"/>
    <s v="PAJARITO"/>
    <x v="0"/>
    <x v="120"/>
    <x v="1"/>
  </r>
  <r>
    <n v="837"/>
    <s v="EMPRESA OFICIAL DE SERVICIOS PÚBLICOS DE YUMBO S.A. E.S.P."/>
    <s v="OPERATIVA"/>
    <s v="MAYOR O IGUAL A 5001 USUARIOS"/>
    <x v="1"/>
    <x v="2"/>
    <s v="SOCIEDADES (EMPRESA DE SERVICIOS PUBLICOS)"/>
    <x v="19"/>
    <s v="YUMBO"/>
    <x v="0"/>
    <x v="42"/>
    <x v="4"/>
  </r>
  <r>
    <n v="838"/>
    <s v="UNIDAD DE SERVICIOS PUBLICOS DOMICILIARIOS MUNICIPIO DE ALEJANDRIA"/>
    <s v="OPERATIVA"/>
    <s v="MENOR O IGUAL A 2500 USUARIOS"/>
    <x v="0"/>
    <x v="2"/>
    <s v="MUNICIPIO (PRESTACIÓN DIRECTA)"/>
    <x v="5"/>
    <s v="ALEJANDRÍA"/>
    <x v="0"/>
    <x v="7"/>
    <x v="1"/>
  </r>
  <r>
    <n v="839"/>
    <s v="FUNDACION ACUEDUCTO VANGUARDIA"/>
    <s v="OPERATIVA"/>
    <s v="MENOR O IGUAL A 2500 USUARIOS"/>
    <x v="0"/>
    <x v="1"/>
    <s v="ORGANIZACION AUTORIZADA"/>
    <x v="13"/>
    <s v="VILLAVICENCIO"/>
    <x v="0"/>
    <x v="121"/>
    <x v="3"/>
  </r>
  <r>
    <n v="844"/>
    <s v="MUNICIPIO BALBOA CAUCA"/>
    <s v="OPERATIVA"/>
    <s v="HASTA 2500 SUSCRIPTORES"/>
    <x v="0"/>
    <x v="1"/>
    <s v="MUNICIPIO (PRESTACIÓN DIRECTA)"/>
    <x v="7"/>
    <s v="BALBOA"/>
    <x v="0"/>
    <x v="122"/>
    <x v="0"/>
  </r>
  <r>
    <n v="849"/>
    <s v="EMPRESA MUNICIPAL DE ACUEDUCTO ALCANTARILLADO Y ASEO DE PATIA"/>
    <s v="OPERATIVA"/>
    <s v="DESDE 2501 HASTA 5000 USUARIOS"/>
    <x v="1"/>
    <x v="2"/>
    <s v="EMPRESA INDUSTRIAL Y COMERCIAL DEL ESTADO"/>
    <x v="7"/>
    <s v="PATIA"/>
    <x v="0"/>
    <x v="123"/>
    <x v="1"/>
  </r>
  <r>
    <n v="850"/>
    <s v="ASOCIACION DE USUARIOS DE SERVICIOS DE BARCELONA QUINDIO"/>
    <s v="OPERATIVA"/>
    <s v="DESDE 2501 HASTA 5000 USUARIOS"/>
    <x v="0"/>
    <x v="1"/>
    <s v="ORGANIZACION AUTORIZADA"/>
    <x v="17"/>
    <s v="CALARCA"/>
    <x v="0"/>
    <x v="53"/>
    <x v="3"/>
  </r>
  <r>
    <n v="855"/>
    <s v="UNIDAD DE SERVICIOS PUBLICOS DOMICILIARIOS DE AGUA POTABLE, ALCANTARILLADO Y ASEO DEL MUNICIPIO DE QUIPAMA"/>
    <s v="OPERATIVA"/>
    <s v="MENOR O IGUAL A 2500 USUARIOS"/>
    <x v="0"/>
    <x v="2"/>
    <s v="MUNICIPIO (PRESTACIÓN DIRECTA)"/>
    <x v="1"/>
    <s v="QUIPAMA"/>
    <x v="0"/>
    <x v="110"/>
    <x v="1"/>
  </r>
  <r>
    <n v="858"/>
    <s v="EMPRESA MUNICIPAL DE SERVICIOS PUBLICOS DOMICILIARIOS DE ACUEDUCTO, ALCANTARILLADO Y ASEO EN LA CABECERA MUNICIPAL DEL MUNICIPIO DE ARATOCA "/>
    <s v="OPERATIVA"/>
    <s v="MENOR O IGUAL A 2500 USUARIOS"/>
    <x v="0"/>
    <x v="2"/>
    <s v="MUNICIPIO (PRESTACIÓN DIRECTA)"/>
    <x v="18"/>
    <s v="ARATOCA"/>
    <x v="0"/>
    <x v="60"/>
    <x v="1"/>
  </r>
  <r>
    <n v="859"/>
    <s v="ASOCIACION DE USUARIOS DE ACUEDUCTO REGIONAL DE RASGATA Y OTRAS DE LOS MUNICIPIOS DE TAUSA,NEMOCON,CUCUNUBA,SUTATAUSA Y COGUA"/>
    <s v="OPERATIVA"/>
    <s v="DESDE 2501 HASTA 5000 USUARIOS"/>
    <x v="0"/>
    <x v="1"/>
    <s v="ORGANIZACION AUTORIZADA"/>
    <x v="10"/>
    <s v="VILLA DE SAN DIEGO DE UBATE"/>
    <x v="0"/>
    <x v="55"/>
    <x v="3"/>
  </r>
  <r>
    <n v="860"/>
    <s v="EMPRESA DE ACUEDUCTO Y ALCANTARILLADO DE SANTA ANA E.S.P S.A"/>
    <s v="OPERATIVA"/>
    <s v="MAYOR O IGUAL A 5001 USUARIOS"/>
    <x v="1"/>
    <x v="2"/>
    <s v="SOCIEDADES (EMPRESA DE SERVICIOS PUBLICOS)"/>
    <x v="10"/>
    <s v="SOACHA"/>
    <x v="0"/>
    <x v="124"/>
    <x v="4"/>
  </r>
  <r>
    <n v="861"/>
    <s v="UNIDAD ADMINISTRADORA DE LOS SERVICIOS PUBLICOS DE ACUEDUCTO, ALCANTARILLADO Y ASEO DE CARCASI"/>
    <s v="OPERATIVA"/>
    <s v="MENOR O IGUAL A 2500 USUARIOS"/>
    <x v="0"/>
    <x v="2"/>
    <s v="MUNICIPIO (PRESTACIÓN DIRECTA)"/>
    <x v="18"/>
    <s v="CARCASI"/>
    <x v="0"/>
    <x v="5"/>
    <x v="1"/>
  </r>
  <r>
    <n v="863"/>
    <s v="UNIDAD DE SERVICIOS PÚBLICOS DEL MUNICIPIO DE SAN CAYETANO"/>
    <s v="OPERATIVA"/>
    <s v="MENOR O IGUAL A 2500 USUARIOS"/>
    <x v="0"/>
    <x v="2"/>
    <s v="MUNICIPIO (PRESTACIÓN DIRECTA)"/>
    <x v="10"/>
    <s v="SAN CAYETANO"/>
    <x v="0"/>
    <x v="41"/>
    <x v="1"/>
  </r>
  <r>
    <n v="864"/>
    <s v="MUNICIPIO DE SOCHA"/>
    <s v="OPERATIVA"/>
    <s v="MENOR O IGUAL A 2500 USUARIOS"/>
    <x v="0"/>
    <x v="2"/>
    <s v="MUNICIPIO (PRESTACIÓN DIRECTA)"/>
    <x v="1"/>
    <s v="SOCHA"/>
    <x v="0"/>
    <x v="13"/>
    <x v="1"/>
  </r>
  <r>
    <n v="866"/>
    <s v="PAZ DE ARIPORO S.A.  E.S.P."/>
    <s v="OPERATIVA"/>
    <s v="MAYOR O IGUAL A 5001 USUARIOS"/>
    <x v="1"/>
    <x v="2"/>
    <s v="SOCIEDADES (EMPRESA DE SERVICIOS PUBLICOS)"/>
    <x v="21"/>
    <s v="PAZ DE ARIPORO"/>
    <x v="0"/>
    <x v="11"/>
    <x v="1"/>
  </r>
  <r>
    <n v="871"/>
    <s v="UNIDAD DE SERVICIOS PUBLICOS DE ACUEDUCTO, ALCANTARILLADO Y ASEO DE AIPE"/>
    <s v="OPERATIVA (No activa)"/>
    <s v="HASTA 2500 SUSCRIPTORES"/>
    <x v="0"/>
    <x v="1"/>
    <s v="MUNICIPIO (PRESTACIÓN DIRECTA)"/>
    <x v="11"/>
    <s v="AIPE"/>
    <x v="0"/>
    <x v="125"/>
    <x v="1"/>
  </r>
  <r>
    <n v="872"/>
    <s v="UNIDAD  DE SERVICIOS PUBLICOS DOMICILIARIOS DEL MUNICIPIO DE  COROMORO"/>
    <s v="OPERATIVA"/>
    <s v="MENOR O IGUAL A 2500 USUARIOS"/>
    <x v="0"/>
    <x v="0"/>
    <s v="MUNICIPIO (PRESTACIÓN DIRECTA)"/>
    <x v="18"/>
    <s v="COROMORO"/>
    <x v="0"/>
    <x v="51"/>
    <x v="1"/>
  </r>
  <r>
    <n v="875"/>
    <s v="ASOCIACION DE SUSCRIPTORES DEL ACUEDUCTO MULTIVEREDAL JUAN XXIII CHAPARRAL"/>
    <s v="OPERATIVA"/>
    <s v="MENOR O IGUAL A 2500 USUARIOS"/>
    <x v="0"/>
    <x v="1"/>
    <s v="ORGANIZACION AUTORIZADA"/>
    <x v="5"/>
    <s v="GUARNE"/>
    <x v="0"/>
    <x v="10"/>
    <x v="3"/>
  </r>
  <r>
    <n v="876"/>
    <s v="ASOCIACION DE USUARIOS DEL ACUEDUCTO REGIONAL DE LA VICTORIA Y LAS VEREDAS LA PITALA, SUBIA, SANTA ISABEL, SANTA CRUZ, SAN MIGUEL, SANTA RITA, EL CARM"/>
    <s v="OPERATIVA"/>
    <s v="MENOR O IGUAL A 2500 USUARIOS"/>
    <x v="0"/>
    <x v="1"/>
    <s v="ORGANIZACION AUTORIZADA"/>
    <x v="10"/>
    <s v="EL COLEGIO"/>
    <x v="0"/>
    <x v="126"/>
    <x v="3"/>
  </r>
  <r>
    <n v="880"/>
    <s v="UNIDAD ADMINISTRADORA DE SERVICIOS PUBLICOS DE ACUEDUCTO, ALCANTARILLADO Y ASEO PARAMO SANTANDER"/>
    <s v="OPERATIVA"/>
    <s v="MENOR O IGUAL A 2500 USUARIOS"/>
    <x v="0"/>
    <x v="2"/>
    <s v="MUNICIPIO (PRESTACIÓN DIRECTA)"/>
    <x v="18"/>
    <s v="PARAMO"/>
    <x v="0"/>
    <x v="127"/>
    <x v="1"/>
  </r>
  <r>
    <n v="891"/>
    <s v="OFICINA DE SERVICIOS PUBLICOS DE ACUEDUCTO, ALCANTARILLADO Y ASEO"/>
    <s v="OPERATIVA"/>
    <s v="MENOR O IGUAL A 2500 USUARIOS"/>
    <x v="0"/>
    <x v="2"/>
    <s v="MUNICIPIO (PRESTACIÓN DIRECTA)"/>
    <x v="11"/>
    <s v="OPORAPA"/>
    <x v="0"/>
    <x v="128"/>
    <x v="1"/>
  </r>
  <r>
    <n v="892"/>
    <s v="ASOCIACIÓN DE USUARIOS &quot;ACUEDUCTO CHARCO VERDE&quot; BELLO ANTIOQUIA"/>
    <s v="OPERATIVA"/>
    <s v="MENOR O IGUAL A 2500 USUARIOS"/>
    <x v="0"/>
    <x v="1"/>
    <s v="ORGANIZACION AUTORIZADA"/>
    <x v="5"/>
    <s v="BELLO"/>
    <x v="0"/>
    <x v="129"/>
    <x v="3"/>
  </r>
  <r>
    <n v="897"/>
    <s v="OFICINA DE SERVICIOS PUBLICOS DOMICILIARIOS  DE ACUEDUCTO, ALCANTARILLADO Y ASEO DEL MUNICIPIO DE CACHIPAY"/>
    <s v="OPERATIVA"/>
    <s v="MENOR O IGUAL A 2500 USUARIOS"/>
    <x v="0"/>
    <x v="0"/>
    <s v="MUNICIPIO (PRESTACIÓN DIRECTA)"/>
    <x v="10"/>
    <s v="CACHIPAY"/>
    <x v="0"/>
    <x v="10"/>
    <x v="1"/>
  </r>
  <r>
    <n v="898"/>
    <s v="EMPRESAS PÚBLICAS DE BELMIRA  SA ESP"/>
    <s v="OPERATIVA"/>
    <s v="MENOR O IGUAL A 2500 USUARIOS"/>
    <x v="0"/>
    <x v="0"/>
    <s v="SOCIEDADES (EMPRESA DE SERVICIOS PUBLICOS)"/>
    <x v="5"/>
    <s v="BELMIRA"/>
    <x v="0"/>
    <x v="130"/>
    <x v="1"/>
  </r>
  <r>
    <n v="902"/>
    <s v="EMPRESA DE OBRAS SANITARIAS DE LA PROVINCIA DE OBANDO"/>
    <s v="OPERATIVA"/>
    <s v="MAYOR O IGUAL A 5001 USUARIOS"/>
    <x v="1"/>
    <x v="2"/>
    <s v="EMPRESA INDUSTRIAL Y COMERCIAL DEL ESTADO"/>
    <x v="14"/>
    <s v="IPIALES"/>
    <x v="0"/>
    <x v="99"/>
    <x v="4"/>
  </r>
  <r>
    <n v="904"/>
    <s v="JUNTA DE ACCIÓN COMUNAL DE LA VEREDA LOS LLANOS DE MANCHABAJOY DE EL TAMBO"/>
    <s v="OPERATIVA"/>
    <s v="HASTA 2500 SUSCRIPTORES"/>
    <x v="0"/>
    <x v="1"/>
    <s v="ORGANIZACION AUTORIZADA"/>
    <x v="14"/>
    <s v="EL TAMBO"/>
    <x v="1"/>
    <x v="63"/>
    <x v="3"/>
  </r>
  <r>
    <n v="905"/>
    <s v="EMPRESA OFICIAL DE ACUEDUCTO, ALCANTARILLADO Y ASEO DE SAMPUES E.S.P."/>
    <s v="OPERATIVA"/>
    <s v="MAYOR O IGUAL A 5001 USUARIOS"/>
    <x v="1"/>
    <x v="0"/>
    <s v="EMPRESA INDUSTRIAL Y COMERCIAL DEL ESTADO"/>
    <x v="25"/>
    <s v="SAMPUES"/>
    <x v="0"/>
    <x v="131"/>
    <x v="4"/>
  </r>
  <r>
    <n v="931"/>
    <s v="ACUEDUCTO COMUNAL DE CAMPECHE DEL MUNICIPIO DE BARANOA"/>
    <s v="OPERATIVA"/>
    <s v="MENOR O IGUAL A 2500 USUARIOS"/>
    <x v="0"/>
    <x v="1"/>
    <s v="ORGANIZACION AUTORIZADA"/>
    <x v="4"/>
    <s v="BARANOA"/>
    <x v="0"/>
    <x v="132"/>
    <x v="3"/>
  </r>
  <r>
    <n v="932"/>
    <s v="JUNTA ADMINISTRADORA DEL ACUEDUCTO COMUNAL DE SIBARCO DEL MUNICIPIO DE BARANOA"/>
    <s v="OPERATIVA"/>
    <s v="MENOR O IGUAL A 2500 USUARIOS"/>
    <x v="0"/>
    <x v="1"/>
    <s v="ORGANIZACION AUTORIZADA"/>
    <x v="4"/>
    <s v="BARANOA"/>
    <x v="0"/>
    <x v="133"/>
    <x v="3"/>
  </r>
  <r>
    <n v="934"/>
    <s v="JUNTA ADMINISTRADORA DEL ACUEDUCTO COMUNAL DEL EL VAIVEN MUNICIPIO JUAN DE ACOSTA"/>
    <s v="OPERATIVA (No activa)"/>
    <s v="HASTA 2500 SUSCRIPTORES"/>
    <x v="0"/>
    <x v="1"/>
    <s v="ORGANIZACION AUTORIZADA"/>
    <x v="4"/>
    <s v="JUAN DE ACOSTA"/>
    <x v="0"/>
    <x v="134"/>
    <x v="3"/>
  </r>
  <r>
    <n v="937"/>
    <s v="ASOCIACION DEL ACUEDUCTO DEL BARRIO BOQUERON"/>
    <s v="OPERATIVA"/>
    <s v="MENOR O IGUAL A 2500 USUARIOS"/>
    <x v="0"/>
    <x v="0"/>
    <s v="ORGANIZACION AUTORIZADA"/>
    <x v="6"/>
    <s v="IBAGUE"/>
    <x v="0"/>
    <x v="72"/>
    <x v="4"/>
  </r>
  <r>
    <n v="938"/>
    <s v="ASOCIACION DE ACUEDUCTO Y ALCANTARILLADO BARRIO AMBALA"/>
    <s v="OPERATIVA"/>
    <s v="DESDE 2501 HASTA 5000 USUARIOS"/>
    <x v="0"/>
    <x v="2"/>
    <s v="ORGANIZACION AUTORIZADA"/>
    <x v="6"/>
    <s v="IBAGUE"/>
    <x v="0"/>
    <x v="135"/>
    <x v="4"/>
  </r>
  <r>
    <n v="940"/>
    <s v="JUNTA DE ACCION COMUNAL DEL BARRIO MIRAMAR COMUNA TRECE DE IBAGUE"/>
    <s v="OPERATIVA (No activa)"/>
    <s v="HASTA 2500 SUSCRIPTORES"/>
    <x v="0"/>
    <x v="1"/>
    <s v="ORGANIZACION AUTORIZADA"/>
    <x v="6"/>
    <s v="IBAGUE"/>
    <x v="0"/>
    <x v="136"/>
    <x v="3"/>
  </r>
  <r>
    <n v="941"/>
    <s v="JUNTA DE ACCION COMUNAL BARRIO RICAURTE"/>
    <s v="OPERATIVA"/>
    <s v="MENOR O IGUAL A 2500 USUARIOS"/>
    <x v="0"/>
    <x v="2"/>
    <s v="ORGANIZACION AUTORIZADA"/>
    <x v="6"/>
    <s v="IBAGUE"/>
    <x v="0"/>
    <x v="32"/>
    <x v="3"/>
  </r>
  <r>
    <n v="943"/>
    <s v="JUNTA DE ACCION COMUNAL DEL CASERIO LOS TUNELES"/>
    <s v="OPERATIVA (No activa)"/>
    <s v="HASTA 2500 SUSCRIPTORES"/>
    <x v="0"/>
    <x v="1"/>
    <s v="ORGANIZACION AUTORIZADA"/>
    <x v="6"/>
    <s v="IBAGUE"/>
    <x v="0"/>
    <x v="137"/>
    <x v="3"/>
  </r>
  <r>
    <n v="946"/>
    <s v="ASOCIACIÓN DE USUARIOS DE ACUEDUCTO Y ALCANTARILLADO DE LA URBANIZACIÓN COLINAS DEL SUR PRIMERA ETAPA "/>
    <s v="OPERATIVA (No activa)"/>
    <s v="HASTA 2500 SUSCRIPTORES"/>
    <x v="0"/>
    <x v="1"/>
    <s v="ORGANIZACION AUTORIZADA"/>
    <x v="6"/>
    <s v="IBAGUE"/>
    <x v="0"/>
    <x v="138"/>
    <x v="3"/>
  </r>
  <r>
    <n v="956"/>
    <s v="JUNTA DE ACCION COMUNAL DE LA VEREDA SAN FRANCISCO"/>
    <s v="OPERATIVA"/>
    <s v="HASTA 2500 SUSCRIPTORES"/>
    <x v="0"/>
    <x v="1"/>
    <s v="ORGANIZACION AUTORIZADA"/>
    <x v="6"/>
    <s v="IBAGUE"/>
    <x v="1"/>
    <x v="139"/>
    <x v="3"/>
  </r>
  <r>
    <n v="971"/>
    <s v=" ASOCIACION COMUNITARIA ACUEDUCTO RURAL &quot;ACUACINCO&quot;"/>
    <s v="OPERATIVA"/>
    <s v="MENOR O IGUAL A 2500 USUARIOS"/>
    <x v="0"/>
    <x v="1"/>
    <s v="ORGANIZACION AUTORIZADA"/>
    <x v="6"/>
    <s v="CARMEN DE APICALA"/>
    <x v="0"/>
    <x v="66"/>
    <x v="3"/>
  </r>
  <r>
    <n v="982"/>
    <s v="UNIDAD DE SERVICIOS PUBLICOS DOMICILIARIOS DEL MUNICIPIO DE SANTA MARIA BOYACA"/>
    <s v="OPERATIVA"/>
    <s v="MENOR O IGUAL A 2500 USUARIOS"/>
    <x v="0"/>
    <x v="2"/>
    <s v="MUNICIPIO (PRESTACIÓN DIRECTA)"/>
    <x v="1"/>
    <s v="SANTA MARIA"/>
    <x v="0"/>
    <x v="27"/>
    <x v="1"/>
  </r>
  <r>
    <n v="983"/>
    <s v="UNIDAD DE SERVICIOS PUBLICOS DOMICILIARIOS DEL MUNICIPIO DE SANTA SOFIA-BOYACA"/>
    <s v="OPERATIVA"/>
    <s v="MENOR O IGUAL A 2500 USUARIOS"/>
    <x v="0"/>
    <x v="2"/>
    <s v="MUNICIPIO (PRESTACIÓN DIRECTA)"/>
    <x v="1"/>
    <s v="SANTA SOFIA"/>
    <x v="0"/>
    <x v="59"/>
    <x v="1"/>
  </r>
  <r>
    <n v="984"/>
    <s v="EMPRESA DE SERVICIOS PUBLICOS DE ACUEDUCTO, ALCANTARILLADO Y ASEO DEL MUNICIPIO DE CURUMANI E.S.P."/>
    <s v="OPERATIVA"/>
    <s v="MAYOR O IGUAL A 5001 USUARIOS"/>
    <x v="1"/>
    <x v="2"/>
    <s v="EMPRESA INDUSTRIAL Y COMERCIAL DEL ESTADO"/>
    <x v="8"/>
    <s v="CURUMANI"/>
    <x v="0"/>
    <x v="140"/>
    <x v="4"/>
  </r>
  <r>
    <n v="985"/>
    <s v="EMPRESA DE SERVICIOS PUBLICOS DE MANAURE BALCON DEL CESAR E.S.P"/>
    <s v="OPERATIVA"/>
    <s v="MENOR O IGUAL A 2500 USUARIOS"/>
    <x v="0"/>
    <x v="2"/>
    <s v="EMPRESA INDUSTRIAL Y COMERCIAL DEL ESTADO"/>
    <x v="8"/>
    <s v="MANAURE BALCON DEL CESAR"/>
    <x v="0"/>
    <x v="141"/>
    <x v="1"/>
  </r>
  <r>
    <n v="986"/>
    <s v="EMPRESA DE ACUEDUCTO ALCANTARILLADO Y ASEO DE SAN ALBERTO EMPOSANAL S.A.  E.S.P."/>
    <s v="OPERATIVA"/>
    <s v="MAYOR O IGUAL A 5001 USUARIOS"/>
    <x v="1"/>
    <x v="0"/>
    <s v="SOCIEDADES (EMPRESA DE SERVICIOS PUBLICOS)"/>
    <x v="8"/>
    <s v="SAN ALBERTO"/>
    <x v="0"/>
    <x v="60"/>
    <x v="4"/>
  </r>
  <r>
    <n v="987"/>
    <s v="SERVICIOS PÚBLICOS DEL MUNICIPIO DE ANAPOIMA"/>
    <s v="OPERATIVA"/>
    <s v="MAYOR O IGUAL A 5001 USUARIOS"/>
    <x v="0"/>
    <x v="0"/>
    <s v="MUNICIPIO (PRESTACIÓN DIRECTA)"/>
    <x v="10"/>
    <s v="ANAPOIMA"/>
    <x v="0"/>
    <x v="66"/>
    <x v="0"/>
  </r>
  <r>
    <n v="988"/>
    <s v="SECRETARIA DE SERVICIOS PUBLICOS DOMICILIARIOS DE ACUEDUCTO ALCANTARILLADO Y ASEO DEL MUNICIPIO DE BOJACA"/>
    <s v="OPERATIVA"/>
    <s v="MENOR O IGUAL A 2500 USUARIOS"/>
    <x v="0"/>
    <x v="0"/>
    <s v="MUNICIPIO (PRESTACIÓN DIRECTA)"/>
    <x v="10"/>
    <s v="BOJACA"/>
    <x v="0"/>
    <x v="3"/>
    <x v="1"/>
  </r>
  <r>
    <n v="995"/>
    <s v="EMPRESA DE SERVICIOS PUBLICOS DE RESTREPO AGUA VIVA S.A.  E.S.P."/>
    <s v="OPERATIVA"/>
    <s v="MAYOR O IGUAL A 5001 USUARIOS"/>
    <x v="1"/>
    <x v="0"/>
    <s v="SOCIEDADES (EMPRESA DE SERVICIOS PUBLICOS)"/>
    <x v="13"/>
    <s v="RESTREPO"/>
    <x v="0"/>
    <x v="27"/>
    <x v="1"/>
  </r>
  <r>
    <n v="996"/>
    <s v="UNIDAD DE SERVICIOS PUBLICOS DE AGUA POTABLE, ALCANTARILLADO Y ASEO URBANO DEL MUNICIPIO DE SAN CALIXTO"/>
    <s v="OPERATIVA"/>
    <s v="MENOR O IGUAL A 2500 USUARIOS"/>
    <x v="0"/>
    <x v="2"/>
    <s v="MUNICIPIO (PRESTACIÓN DIRECTA)"/>
    <x v="16"/>
    <s v="SAN CALIXTO"/>
    <x v="0"/>
    <x v="19"/>
    <x v="1"/>
  </r>
  <r>
    <n v="997"/>
    <s v="EMPRESAS PUBLICAS DE CALARCA  E.S.P."/>
    <s v="OPERATIVA"/>
    <s v="MAYOR O IGUAL A 5001 USUARIOS"/>
    <x v="1"/>
    <x v="2"/>
    <s v="EMPRESA INDUSTRIAL Y COMERCIAL DEL ESTADO"/>
    <x v="17"/>
    <s v="CALARCA"/>
    <x v="0"/>
    <x v="34"/>
    <x v="1"/>
  </r>
  <r>
    <n v="1000"/>
    <s v="UNIDAD MUNICIPAL DE SERVICIOS PUBLICOS DOMICILIARIOS DE ACUEDUCTO, ALCANTARILLADO Y ASEO  DEL MUNICIPIO DE CONCEPCION"/>
    <s v="OPERATIVA"/>
    <s v="MENOR O IGUAL A 2500 USUARIOS"/>
    <x v="0"/>
    <x v="0"/>
    <s v="MUNICIPIO (PRESTACIÓN DIRECTA)"/>
    <x v="18"/>
    <s v="CONCEPCIÓN"/>
    <x v="0"/>
    <x v="21"/>
    <x v="1"/>
  </r>
  <r>
    <n v="1001"/>
    <s v="EMPRESAS PUBLICAS MUNICIPALES DE MALAGA  E.S.P."/>
    <s v="OPERATIVA"/>
    <s v="MAYOR O IGUAL A 5001 USUARIOS"/>
    <x v="1"/>
    <x v="2"/>
    <s v="EMPRESA INDUSTRIAL Y COMERCIAL DEL ESTADO"/>
    <x v="18"/>
    <s v="MALAGA"/>
    <x v="0"/>
    <x v="13"/>
    <x v="1"/>
  </r>
  <r>
    <n v="1004"/>
    <s v="MUNICIPIO DE ANOLAIMA"/>
    <s v="OPERATIVA"/>
    <s v="MENOR O IGUAL A 2500 USUARIOS"/>
    <x v="0"/>
    <x v="0"/>
    <s v="MUNICIPIO (PRESTACIÓN DIRECTA)"/>
    <x v="10"/>
    <s v="ANOLAIMA"/>
    <x v="0"/>
    <x v="66"/>
    <x v="1"/>
  </r>
  <r>
    <n v="1009"/>
    <s v="DIRECCIÓN DE SERVICIOS PÚBLICOS MUNICIPIO DE GUAYABETAL CUNDINAMARCA"/>
    <s v="OPERATIVA"/>
    <s v="MENOR O IGUAL A 2500 USUARIOS"/>
    <x v="0"/>
    <x v="0"/>
    <s v="MUNICIPIO (PRESTACIÓN DIRECTA)"/>
    <x v="10"/>
    <s v="GUAYABETAL"/>
    <x v="0"/>
    <x v="55"/>
    <x v="1"/>
  </r>
  <r>
    <n v="1011"/>
    <s v="JUNTA DE ACCION COMUNAL VEREDA MONTECARLO"/>
    <s v="OPERATIVA"/>
    <s v="MENOR O IGUAL A 2500 USUARIOS"/>
    <x v="0"/>
    <x v="2"/>
    <s v="ORGANIZACION AUTORIZADA"/>
    <x v="13"/>
    <s v="VILLAVICENCIO"/>
    <x v="0"/>
    <x v="127"/>
    <x v="3"/>
  </r>
  <r>
    <n v="1016"/>
    <s v="ASOCIACION DE USUARIOS DEL ACUEDUCTO RURAL VEREDA TAPIAS"/>
    <s v="OPERATIVA"/>
    <s v="HASTA 2500 SUSCRIPTORES"/>
    <x v="0"/>
    <x v="1"/>
    <s v="ORGANIZACION AUTORIZADA"/>
    <x v="6"/>
    <s v="IBAGUE"/>
    <x v="1"/>
    <x v="63"/>
    <x v="3"/>
  </r>
  <r>
    <n v="1024"/>
    <s v="ASOCIACION DE SUSCRIPTORES DE ACUEDUCTO Y ALCANTARILLADO DE TRES ESQUINAS "/>
    <s v="OPERATIVA"/>
    <s v="MENOR O IGUAL A 2500 USUARIOS"/>
    <x v="0"/>
    <x v="1"/>
    <s v="ORGANIZACION AUTORIZADA"/>
    <x v="19"/>
    <s v="TULUA"/>
    <x v="0"/>
    <x v="79"/>
    <x v="3"/>
  </r>
  <r>
    <n v="1028"/>
    <s v="EMPRESA DE SERVICIOS PUBLICOS DE EBEJICO E.S.P.E."/>
    <s v="OPERATIVA"/>
    <s v="HASTA 2500 SUSCRIPTORES"/>
    <x v="0"/>
    <x v="1"/>
    <s v="EMPRESA INDUSTRIAL Y COMERCIAL DEL ESTADO"/>
    <x v="5"/>
    <s v="EBÉJICO"/>
    <x v="1"/>
    <x v="142"/>
    <x v="1"/>
  </r>
  <r>
    <n v="1029"/>
    <s v="MUNICIPIO DE GAMA"/>
    <s v="OPERATIVA"/>
    <s v="MENOR O IGUAL A 2500 USUARIOS"/>
    <x v="0"/>
    <x v="0"/>
    <s v="MUNICIPIO (PRESTACIÓN DIRECTA)"/>
    <x v="10"/>
    <s v="GAMA"/>
    <x v="0"/>
    <x v="86"/>
    <x v="1"/>
  </r>
  <r>
    <n v="1030"/>
    <s v="MUNICIPIO DE SAN JUAN DE RIOSECO - CUNDINAMARCA "/>
    <s v="OPERATIVA"/>
    <s v="MENOR O IGUAL A 2500 USUARIOS"/>
    <x v="0"/>
    <x v="0"/>
    <s v="MUNICIPIO (PRESTACIÓN DIRECTA)"/>
    <x v="10"/>
    <s v="SAN JUAN DE RIOSECO"/>
    <x v="0"/>
    <x v="51"/>
    <x v="1"/>
  </r>
  <r>
    <n v="1034"/>
    <s v="JUNTA MUNICIPAL DE SERVICIOS PUBLICOS DEL MUNICIPIO DE PAUNA"/>
    <s v="OPERATIVA"/>
    <s v="MENOR O IGUAL A 2500 USUARIOS"/>
    <x v="0"/>
    <x v="2"/>
    <s v="MUNICIPIO (PRESTACIÓN DIRECTA)"/>
    <x v="1"/>
    <s v="PAUNA"/>
    <x v="0"/>
    <x v="143"/>
    <x v="1"/>
  </r>
  <r>
    <n v="1055"/>
    <s v="AGUAS MANANTIALES DE PACORA  S.A.  E.S.P."/>
    <s v="OPERATIVA"/>
    <s v="DESDE 2501 HASTA 5000 USUARIOS"/>
    <x v="1"/>
    <x v="2"/>
    <s v="SOCIEDADES (EMPRESA DE SERVICIOS PUBLICOS)"/>
    <x v="0"/>
    <s v="PACORA"/>
    <x v="0"/>
    <x v="11"/>
    <x v="1"/>
  </r>
  <r>
    <n v="1056"/>
    <s v="EMPRESA MUNICIPAL DE ASEO, ALCANTARILLADO Y ACUEDUCTO DE FLORIDABLANCA E.S.P"/>
    <s v="OPERATIVA"/>
    <s v="MAYOR O IGUAL A 5001 USUARIOS"/>
    <x v="1"/>
    <x v="0"/>
    <s v="EMPRESA INDUSTRIAL Y COMERCIAL DEL ESTADO"/>
    <x v="18"/>
    <s v="FLORIDABLANCA"/>
    <x v="0"/>
    <x v="66"/>
    <x v="0"/>
  </r>
  <r>
    <n v="1061"/>
    <s v="EMPRESA MUNICIPAL DE SERVICIO PUBLICO DE ASEO DOMICILIARIO ASEO JAMUNDI E.S.P."/>
    <s v="OPERATIVA (No activa)"/>
    <s v="MAS DE 2500 SUSCRIPTORES"/>
    <x v="1"/>
    <x v="1"/>
    <s v="EMPRESA INDUSTRIAL Y COMERCIAL DEL ESTADO"/>
    <x v="19"/>
    <s v="JAMUNDI"/>
    <x v="0"/>
    <x v="144"/>
    <x v="0"/>
  </r>
  <r>
    <n v="1065"/>
    <s v="JUNTA ADMINISTRADORA DEL ACUEDUCTO ROSENDO ALVAREZ DE BARRIO JAZMIN"/>
    <s v="OPERATIVA"/>
    <s v="MENOR O IGUAL A 2500 USUARIOS"/>
    <x v="0"/>
    <x v="2"/>
    <s v="ORGANIZACION AUTORIZADA"/>
    <x v="6"/>
    <s v="IBAGUE"/>
    <x v="0"/>
    <x v="117"/>
    <x v="4"/>
  </r>
  <r>
    <n v="1068"/>
    <s v="ASOCIACIÓN &quot;AUSACO&quot; URBANIZACIÓN COLINAS DEL SUR SEGUNDA ETAPA"/>
    <s v="OPERATIVA (No activa)"/>
    <s v="HASTA 2500 SUSCRIPTORES"/>
    <x v="0"/>
    <x v="1"/>
    <s v="ORGANIZACION AUTORIZADA"/>
    <x v="6"/>
    <s v="IBAGUE"/>
    <x v="0"/>
    <x v="145"/>
    <x v="4"/>
  </r>
  <r>
    <n v="1074"/>
    <s v="ASOCIACION DE USUARIOS DE ACUEDUCTO Y ALCANTARILLADO EL OCASO"/>
    <s v="OPERATIVA"/>
    <s v="MENOR O IGUAL A 2500 USUARIOS"/>
    <x v="0"/>
    <x v="0"/>
    <s v="ORGANIZACION AUTORIZADA"/>
    <x v="10"/>
    <s v="ZIPACON"/>
    <x v="0"/>
    <x v="146"/>
    <x v="3"/>
  </r>
  <r>
    <n v="1099"/>
    <s v="ASOCIACION DE USUARIOS DEL ACUEDUCTO VEREDAL SAN JOSE"/>
    <s v="OPERATIVA"/>
    <s v="MENOR O IGUAL A 2500 USUARIOS"/>
    <x v="0"/>
    <x v="1"/>
    <s v="ORGANIZACION AUTORIZADA"/>
    <x v="5"/>
    <s v="GUARNE"/>
    <x v="0"/>
    <x v="28"/>
    <x v="3"/>
  </r>
  <r>
    <n v="1103"/>
    <s v="FONDO DE SERVICIOS PUBLICOS DEL MUNICIPIO DE NARIÑO - CUNDINAMARCA"/>
    <s v="OPERATIVA"/>
    <s v="MENOR O IGUAL A 2500 USUARIOS"/>
    <x v="0"/>
    <x v="0"/>
    <s v="MUNICIPIO (PRESTACIÓN DIRECTA)"/>
    <x v="10"/>
    <s v="NARINO"/>
    <x v="0"/>
    <x v="66"/>
    <x v="1"/>
  </r>
  <r>
    <n v="1106"/>
    <s v="EMPRESA DE SERVICIOS PUBLICOS MUNICIPALES PERLA DEL MANACACIAS"/>
    <s v="OPERATIVA"/>
    <s v="DESDE 2501 HASTA 5000 USUARIOS"/>
    <x v="1"/>
    <x v="2"/>
    <s v="EMPRESA INDUSTRIAL Y COMERCIAL DEL ESTADO"/>
    <x v="13"/>
    <s v="PUERTO GAITAN"/>
    <x v="0"/>
    <x v="66"/>
    <x v="1"/>
  </r>
  <r>
    <n v="1107"/>
    <s v="EMPRESA DE SERVICIOS PÚBLICOS DEL DISTRITO DE SANTA MARTA E.S.P."/>
    <s v="OPERATIVA"/>
    <s v="MAYOR O IGUAL A 5001 USUARIOS"/>
    <x v="1"/>
    <x v="2"/>
    <s v="EMPRESA INDUSTRIAL Y COMERCIAL DEL ESTADO"/>
    <x v="12"/>
    <s v="SANTA MARTA"/>
    <x v="0"/>
    <x v="147"/>
    <x v="4"/>
  </r>
  <r>
    <n v="1109"/>
    <s v="UNIDAD DE SERVICIOS PÚBLICOS DOMICILIARIOS DEL MUNICIPIO DE TIPACOQUE"/>
    <s v="OPERATIVA"/>
    <s v="MENOR O IGUAL A 2500 USUARIOS"/>
    <x v="0"/>
    <x v="2"/>
    <s v="MUNICIPIO (PRESTACIÓN DIRECTA)"/>
    <x v="1"/>
    <s v="TIPACOQUE"/>
    <x v="0"/>
    <x v="18"/>
    <x v="1"/>
  </r>
  <r>
    <n v="1111"/>
    <s v="JUNTA DE ACCION COMUNAL DEL BARRIO SAN MIGUEL I ETAPA"/>
    <s v="OPERATIVA"/>
    <s v="MENOR O IGUAL A 2500 USUARIOS"/>
    <x v="0"/>
    <x v="2"/>
    <s v="ORGANIZACION AUTORIZADA"/>
    <x v="8"/>
    <s v="RIO DE ORO"/>
    <x v="0"/>
    <x v="148"/>
    <x v="3"/>
  </r>
  <r>
    <n v="1117"/>
    <s v="UNIDAD DE SERVICIOS PUBLICOS DOMICILIARIOS DEL MUNICIPIO DE MUZO"/>
    <s v="OPERATIVA"/>
    <s v="MENOR O IGUAL A 2500 USUARIOS"/>
    <x v="0"/>
    <x v="2"/>
    <s v="MUNICIPIO (PRESTACIÓN DIRECTA)"/>
    <x v="1"/>
    <s v="MUZO"/>
    <x v="0"/>
    <x v="110"/>
    <x v="1"/>
  </r>
  <r>
    <n v="1130"/>
    <s v="JUNTA DE ACCION COMUNAL BARRIO SAN JOSE COGUA"/>
    <s v="OPERATIVA"/>
    <s v="HASTA 2500 SUSCRIPTORES"/>
    <x v="0"/>
    <x v="1"/>
    <s v="ORGANIZACION AUTORIZADA"/>
    <x v="10"/>
    <s v="COGUA"/>
    <x v="0"/>
    <x v="149"/>
    <x v="6"/>
  </r>
  <r>
    <n v="1131"/>
    <s v="EMPRESA DE SERVICIOS PUBLICOS DE CONDOTO"/>
    <s v="OPERATIVA"/>
    <s v="MENOR O IGUAL A 2500 USUARIOS"/>
    <x v="0"/>
    <x v="2"/>
    <s v="EMPRESA INDUSTRIAL Y COMERCIAL DEL ESTADO"/>
    <x v="26"/>
    <s v="CONDOTO"/>
    <x v="0"/>
    <x v="5"/>
    <x v="1"/>
  </r>
  <r>
    <n v="1136"/>
    <s v="ASOCIACION DE USUARIOS DEL ACUEDUCTO REGIONAL ZIPACON CACHIPAY LA MESA ACUAZICAME"/>
    <s v="OPERATIVA"/>
    <s v="MENOR O IGUAL A 2500 USUARIOS"/>
    <x v="0"/>
    <x v="1"/>
    <s v="ORGANIZACION AUTORIZADA"/>
    <x v="10"/>
    <s v="CACHIPAY"/>
    <x v="0"/>
    <x v="5"/>
    <x v="3"/>
  </r>
  <r>
    <n v="1137"/>
    <s v="ASOCIACION DE USUARIOS PROPIETARIOS DEL ACUEDUCTO RURAL ALTO DEL MERCADO SAN JOSE SANTA CRUZ PARTE DEL CHOCHO Y EL SOCORRO"/>
    <s v="OPERATIVA"/>
    <s v="MENOR O IGUAL A 2500 USUARIOS"/>
    <x v="0"/>
    <x v="1"/>
    <s v="ORGANIZACION AUTORIZADA"/>
    <x v="5"/>
    <s v="MARINILLA"/>
    <x v="0"/>
    <x v="124"/>
    <x v="3"/>
  </r>
  <r>
    <n v="1138"/>
    <s v="ALCALDIA DE MARIALABAJA"/>
    <s v="OPERATIVA"/>
    <s v="HASTA 2500 SUSCRIPTORES"/>
    <x v="0"/>
    <x v="1"/>
    <s v="MUNICIPIO (PRESTACIÓN DIRECTA)"/>
    <x v="2"/>
    <s v="MARIA LA BAJA"/>
    <x v="0"/>
    <x v="150"/>
    <x v="5"/>
  </r>
  <r>
    <n v="1149"/>
    <s v="EMPRESA DE SERVICIOS  PUBLICOS DE GUATAPE S.A.S E.S.P"/>
    <s v="OPERATIVA"/>
    <s v="DESDE 2501 HASTA 5000 USUARIOS"/>
    <x v="1"/>
    <x v="2"/>
    <s v="SOCIEDADES (EMPRESA DE SERVICIOS PUBLICOS)"/>
    <x v="5"/>
    <s v="GUATAPÉ"/>
    <x v="0"/>
    <x v="75"/>
    <x v="1"/>
  </r>
  <r>
    <n v="1150"/>
    <s v="ASOCIACION DE USUARIOS DEL ACUEDUCTO VEREDAL DE CHASQUEZ"/>
    <s v="OPERATIVA"/>
    <s v="MENOR O IGUAL A 2500 USUARIOS"/>
    <x v="0"/>
    <x v="1"/>
    <s v="ORGANIZACION AUTORIZADA"/>
    <x v="10"/>
    <s v="VILLAPINZON"/>
    <x v="0"/>
    <x v="2"/>
    <x v="3"/>
  </r>
  <r>
    <n v="1151"/>
    <s v="ASOCIACION DE USUARIOS DEL ACUEDUCTO REGIONAL CRUCERO DE GUALI"/>
    <s v="OPERATIVA"/>
    <s v="MENOR O IGUAL A 2500 USUARIOS"/>
    <x v="0"/>
    <x v="1"/>
    <s v="ORGANIZACION AUTORIZADA"/>
    <x v="7"/>
    <s v="CALOTO"/>
    <x v="0"/>
    <x v="66"/>
    <x v="3"/>
  </r>
  <r>
    <n v="1152"/>
    <s v="OFICINA DE SERVICIOS PUBLICOS DE ACUEDUCTO, ALCANTARILLADO Y ASEO DEL MUNICIPIO DE  UNE CUNDINAMARCA "/>
    <s v="OPERATIVA"/>
    <s v="MENOR O IGUAL A 2500 USUARIOS"/>
    <x v="0"/>
    <x v="0"/>
    <s v="MUNICIPIO (PRESTACIÓN DIRECTA)"/>
    <x v="10"/>
    <s v="UNE"/>
    <x v="0"/>
    <x v="22"/>
    <x v="1"/>
  </r>
  <r>
    <n v="1156"/>
    <s v="JUNTA ADMINISTRADORA DEL ACUEDUCTO RURAL DE LA UNION DE LA VEREDA LA CAPILLA"/>
    <s v="OPERATIVA"/>
    <s v="HASTA 2500 SUSCRIPTORES"/>
    <x v="0"/>
    <x v="1"/>
    <s v="ORGANIZACION AUTORIZADA"/>
    <x v="1"/>
    <s v="GAMEZA"/>
    <x v="1"/>
    <x v="151"/>
    <x v="3"/>
  </r>
  <r>
    <n v="1161"/>
    <s v="EMPRESA DE SERVICIOS PUBLICOS DE SANDIEGO E.S.P."/>
    <s v="OPERATIVA"/>
    <s v="DESDE 2501 HASTA 5000 USUARIOS"/>
    <x v="1"/>
    <x v="0"/>
    <s v="EMPRESA INDUSTRIAL Y COMERCIAL DEL ESTADO"/>
    <x v="8"/>
    <s v="SAN DIEGO"/>
    <x v="0"/>
    <x v="5"/>
    <x v="4"/>
  </r>
  <r>
    <n v="1162"/>
    <s v="ASOCIACION DE USUARIOS DEL ACUEDUCTO REGIONAL DE ANAPOIMA"/>
    <s v="OPERATIVA"/>
    <s v="MENOR O IGUAL A 2500 USUARIOS"/>
    <x v="0"/>
    <x v="1"/>
    <s v="ORGANIZACION AUTORIZADA"/>
    <x v="10"/>
    <s v="ANAPOIMA"/>
    <x v="0"/>
    <x v="21"/>
    <x v="3"/>
  </r>
  <r>
    <n v="1164"/>
    <s v="EMPRESA DE SERVICIOS PUBLICOS DOMICILIARIOS DE PITALITO E.S.P."/>
    <s v="OPERATIVA"/>
    <s v="MAYOR O IGUAL A 5001 USUARIOS"/>
    <x v="1"/>
    <x v="2"/>
    <s v="EMPRESA INDUSTRIAL Y COMERCIAL DEL ESTADO"/>
    <x v="11"/>
    <s v="PITALITO"/>
    <x v="0"/>
    <x v="107"/>
    <x v="4"/>
  </r>
  <r>
    <n v="1168"/>
    <s v="UNIDAD DE SERVICIOS PUBLICOS DE SAN ANDRES SANTANDER"/>
    <s v="OPERATIVA"/>
    <s v="MENOR O IGUAL A 2500 USUARIOS"/>
    <x v="0"/>
    <x v="2"/>
    <s v="MUNICIPIO (PRESTACIÓN DIRECTA)"/>
    <x v="18"/>
    <s v="SAN ANDRES"/>
    <x v="0"/>
    <x v="60"/>
    <x v="1"/>
  </r>
  <r>
    <n v="1174"/>
    <s v="AGUAS DE SAN JERÓNIMO E.S.P."/>
    <s v="OPERATIVA"/>
    <s v="DESDE 2501 HASTA 5000 USUARIOS"/>
    <x v="1"/>
    <x v="0"/>
    <s v="EMPRESA INDUSTRIAL Y COMERCIAL DEL ESTADO"/>
    <x v="5"/>
    <s v="SAN JERONIMO"/>
    <x v="0"/>
    <x v="66"/>
    <x v="5"/>
  </r>
  <r>
    <n v="1189"/>
    <s v="JUNTA ADMINISTRADORA ACUEDUCTO REGIONAL  PALESTINA E.S.P."/>
    <s v="OPERATIVA"/>
    <s v="MENOR O IGUAL A 2500 USUARIOS"/>
    <x v="0"/>
    <x v="2"/>
    <s v="ORGANIZACION AUTORIZADA"/>
    <x v="11"/>
    <s v="PALESTINA"/>
    <x v="0"/>
    <x v="143"/>
    <x v="3"/>
  </r>
  <r>
    <n v="1190"/>
    <s v="UNIDAD MUNICIPAL DE SERVICIOS PÚBLICOS RURAL DE TENERIFE"/>
    <s v="OPERATIVA"/>
    <s v="MENOR O IGUAL A 2500 USUARIOS"/>
    <x v="0"/>
    <x v="1"/>
    <s v="MUNICIPIO (PRESTACIÓN DIRECTA)"/>
    <x v="12"/>
    <s v="TENERIFE"/>
    <x v="0"/>
    <x v="152"/>
    <x v="4"/>
  </r>
  <r>
    <n v="1191"/>
    <s v="ASOCIACION DE SUSCRIPTORES DEL ACUEDUCTO NUMERO CINCO DE LA VEREDA DE POZO NEGRO DEL MUNICIPIO DE TURMEQUE"/>
    <s v="OPERATIVA"/>
    <s v="MENOR O IGUAL A 2500 USUARIOS"/>
    <x v="0"/>
    <x v="1"/>
    <s v="ORGANIZACION AUTORIZADA"/>
    <x v="1"/>
    <s v="TURMEQUE"/>
    <x v="0"/>
    <x v="153"/>
    <x v="3"/>
  </r>
  <r>
    <n v="1196"/>
    <s v="ASOCIACION COMUNITARIA DE USUARIOS DEL ACUEDUCTO RURAL DE OLAYA HERRERA Y BARRIO EL LLANO"/>
    <s v="OPERATIVA (No activa)"/>
    <s v="HASTA 2500 SUSCRIPTORES"/>
    <x v="0"/>
    <x v="1"/>
    <s v="ORGANIZACION AUTORIZADA"/>
    <x v="6"/>
    <s v="ORTEGA"/>
    <x v="1"/>
    <x v="63"/>
    <x v="3"/>
  </r>
  <r>
    <n v="1198"/>
    <s v="OFICINA DE SERVICIOS PÚBLICOS DE AGUA POTABLE, ALCANTARILLADO Y ASEO DEL MUNICIPIO DE MANTA"/>
    <s v="OPERATIVA"/>
    <s v="MENOR O IGUAL A 2500 USUARIOS"/>
    <x v="0"/>
    <x v="0"/>
    <s v="MUNICIPIO (PRESTACIÓN DIRECTA)"/>
    <x v="10"/>
    <s v="MANTA"/>
    <x v="0"/>
    <x v="51"/>
    <x v="1"/>
  </r>
  <r>
    <n v="1211"/>
    <s v="EMPRESA DE SERVICIOS PUBLICOS DEL MUNICIPIO DE LA PLATA HUILA ESP"/>
    <s v="OPERATIVA"/>
    <s v="MAYOR O IGUAL A 5001 USUARIOS"/>
    <x v="1"/>
    <x v="2"/>
    <s v="EMPRESA INDUSTRIAL Y COMERCIAL DEL ESTADO"/>
    <x v="11"/>
    <s v="LA PLATA"/>
    <x v="0"/>
    <x v="5"/>
    <x v="1"/>
  </r>
  <r>
    <n v="1212"/>
    <s v="MUNICIPIO DE SOLANO "/>
    <s v="OPERATIVA (No activa)"/>
    <s v="HASTA 2500 SUSCRIPTORES"/>
    <x v="0"/>
    <x v="1"/>
    <s v="MUNICIPIO (PRESTACIÓN DIRECTA)"/>
    <x v="22"/>
    <s v="SOLANO"/>
    <x v="0"/>
    <x v="154"/>
    <x v="1"/>
  </r>
  <r>
    <n v="1213"/>
    <s v="EMPRESAS PUBLICAS DE ZIPAQUIRA  E.P.Z ESP"/>
    <s v="OPERATIVA"/>
    <s v="MAYOR O IGUAL A 5001 USUARIOS"/>
    <x v="1"/>
    <x v="2"/>
    <s v="EMPRESA INDUSTRIAL Y COMERCIAL DEL ESTADO"/>
    <x v="10"/>
    <s v="ZIPAQUIRA"/>
    <x v="0"/>
    <x v="4"/>
    <x v="1"/>
  </r>
  <r>
    <n v="1217"/>
    <s v="UNIDAD DE SERVICIOS PUBLICOS DEL MUNICIPIO DE FIRAVITOBA"/>
    <s v="OPERATIVA"/>
    <s v="MENOR O IGUAL A 2500 USUARIOS"/>
    <x v="0"/>
    <x v="0"/>
    <s v="MUNICIPIO (PRESTACIÓN DIRECTA)"/>
    <x v="1"/>
    <s v="FIRAVITOBA"/>
    <x v="0"/>
    <x v="155"/>
    <x v="1"/>
  </r>
  <r>
    <n v="1219"/>
    <s v="ASOCIACION DE SUSCRIPTORES DEL ACUEDUCTO QUEBRADA GRANDE DE LA VEREDA DE ROSALES MUNICIPIO DE TURMEQUE DEPARTAMENTO DE BOYACA"/>
    <s v="OPERATIVA"/>
    <s v="HASTA 2500 SUSCRIPTORES"/>
    <x v="0"/>
    <x v="1"/>
    <s v="ORGANIZACION AUTORIZADA"/>
    <x v="1"/>
    <s v="TURMEQUE"/>
    <x v="0"/>
    <x v="1"/>
    <x v="3"/>
  </r>
  <r>
    <n v="1224"/>
    <s v="ASOCIACION DE SUSCRIPTORES DEL ACUEDUCTO DE PEÑA BLANCA VEREDA DE SIGUINEQUE MUNICIPIO DE TURMEQUE"/>
    <s v="OPERATIVA"/>
    <s v="MENOR O IGUAL A 2500 USUARIOS"/>
    <x v="0"/>
    <x v="1"/>
    <s v="ORGANIZACION AUTORIZADA"/>
    <x v="1"/>
    <s v="TURMEQUE"/>
    <x v="0"/>
    <x v="156"/>
    <x v="3"/>
  </r>
  <r>
    <n v="1225"/>
    <s v="ASOCIACION DE USUARIOS DEL ACUEDUCTO EL GACAL VEREDA GUANZAQUE"/>
    <s v="OPERATIVA"/>
    <s v="MENOR O IGUAL A 2500 USUARIOS"/>
    <x v="0"/>
    <x v="1"/>
    <s v="ORGANIZACION AUTORIZADA"/>
    <x v="1"/>
    <s v="TURMEQUE"/>
    <x v="0"/>
    <x v="157"/>
    <x v="3"/>
  </r>
  <r>
    <n v="1228"/>
    <s v="JUNTA DE SERVICIOS PUBLICOS DEL MUNICIPIO DE CHOCONTA"/>
    <s v="OPERATIVA"/>
    <s v="DESDE 2501 HASTA 5000 USUARIOS"/>
    <x v="0"/>
    <x v="2"/>
    <s v="MUNICIPIO (PRESTACIÓN DIRECTA)"/>
    <x v="10"/>
    <s v="CHOCONTA"/>
    <x v="0"/>
    <x v="53"/>
    <x v="1"/>
  </r>
  <r>
    <n v="1229"/>
    <s v="ASOCIACION DE SUSCRIPTORES DEL ACUEDUCTO DE LA VEREDA CASCAJAL "/>
    <s v="OPERATIVA"/>
    <s v="MENOR O IGUAL A 2500 USUARIOS"/>
    <x v="0"/>
    <x v="1"/>
    <s v="ORGANIZACION AUTORIZADA"/>
    <x v="10"/>
    <s v="SUBACHOQUE"/>
    <x v="0"/>
    <x v="158"/>
    <x v="3"/>
  </r>
  <r>
    <n v="1232"/>
    <s v="ASOCIACION ACUEDUCTO GUANE-SANTA TERESA "/>
    <s v="OPERATIVA"/>
    <s v="MENOR O IGUAL A 2500 USUARIOS"/>
    <x v="0"/>
    <x v="1"/>
    <s v="ORGANIZACION AUTORIZADA"/>
    <x v="10"/>
    <s v="SASAIMA"/>
    <x v="0"/>
    <x v="159"/>
    <x v="3"/>
  </r>
  <r>
    <n v="1233"/>
    <s v="ASOCIACION QUEBRADA HONDA LA GRANDE ACUEDUCTO VEREDAL"/>
    <s v="OPERATIVA"/>
    <s v="MENOR O IGUAL A 2500 USUARIOS"/>
    <x v="0"/>
    <x v="1"/>
    <s v="ORGANIZACION AUTORIZADA"/>
    <x v="1"/>
    <s v="PAIPA"/>
    <x v="0"/>
    <x v="160"/>
    <x v="3"/>
  </r>
  <r>
    <n v="1235"/>
    <s v="UNIDAD MUNICIPAL DE SERVICIOS PUBLICOS DEL MUNICIPIO DE PAIME  "/>
    <s v="OPERATIVA"/>
    <s v="MENOR O IGUAL A 2500 USUARIOS"/>
    <x v="0"/>
    <x v="0"/>
    <s v="MUNICIPIO (PRESTACIÓN DIRECTA)"/>
    <x v="10"/>
    <s v="PAIME"/>
    <x v="0"/>
    <x v="66"/>
    <x v="1"/>
  </r>
  <r>
    <n v="1241"/>
    <s v="JUNTA DE ACCIÓN COMUNAL DE LA VEREDA DE LA PIRULINDA"/>
    <s v="OPERATIVA"/>
    <s v="HASTA 2500 SUSCRIPTORES"/>
    <x v="0"/>
    <x v="1"/>
    <s v="ORGANIZACION AUTORIZADA"/>
    <x v="11"/>
    <s v="SALADOBLANCO"/>
    <x v="1"/>
    <x v="63"/>
    <x v="3"/>
  </r>
  <r>
    <n v="1252"/>
    <s v="EMPRESA METROPOLITANA DE ASEO DE CHINCHINA S.A E.S.P"/>
    <s v="OPERATIVA"/>
    <s v="MAYOR O IGUAL A 5001 USUARIOS"/>
    <x v="1"/>
    <x v="2"/>
    <s v="SOCIEDADES (EMPRESA DE SERVICIOS PUBLICOS)"/>
    <x v="0"/>
    <s v="CHINCHINA"/>
    <x v="0"/>
    <x v="66"/>
    <x v="0"/>
  </r>
  <r>
    <n v="1254"/>
    <s v="ASOCIACION DE USUARIOS DEL ACUEDUCTO VEREDA QUEBRADA GRANDE DEL MUNICIPIO DE SORACA "/>
    <s v="OPERATIVA"/>
    <s v="HASTA 2500 SUSCRIPTORES"/>
    <x v="0"/>
    <x v="1"/>
    <s v="ORGANIZACION AUTORIZADA"/>
    <x v="1"/>
    <s v="SORACA"/>
    <x v="1"/>
    <x v="161"/>
    <x v="3"/>
  </r>
  <r>
    <n v="1255"/>
    <s v="ACUEDUCTO VEREDAL LA MORENA Y MESETAS"/>
    <s v="OPERATIVA"/>
    <s v="MENOR O IGUAL A 2500 USUARIOS"/>
    <x v="0"/>
    <x v="1"/>
    <s v="ORGANIZACION AUTORIZADA"/>
    <x v="10"/>
    <s v="SASAIMA"/>
    <x v="0"/>
    <x v="162"/>
    <x v="3"/>
  </r>
  <r>
    <n v="1256"/>
    <s v="ACUEDUCTO VEREDA RESGUARDO MUNICIPIO DE TIBASOSA"/>
    <s v="OPERATIVA"/>
    <s v="HASTA 2500 SUSCRIPTORES"/>
    <x v="0"/>
    <x v="1"/>
    <s v="ORGANIZACION AUTORIZADA"/>
    <x v="1"/>
    <s v="TIBASOSA"/>
    <x v="0"/>
    <x v="163"/>
    <x v="3"/>
  </r>
  <r>
    <n v="1258"/>
    <s v="ASOCIACION DE USUARIOS DEL ACUEDUCTO ENSENILLO "/>
    <s v="OPERATIVA"/>
    <s v="MENOR O IGUAL A 2500 USUARIOS"/>
    <x v="0"/>
    <x v="1"/>
    <s v="ORGANIZACION AUTORIZADA"/>
    <x v="5"/>
    <s v="GUARNE"/>
    <x v="0"/>
    <x v="121"/>
    <x v="3"/>
  </r>
  <r>
    <n v="1269"/>
    <s v="ASOCIACION DE USUARIOS DEL ACUEDUCTO DE LA VEREDA EL SOCORRO DEL MUNICIPIO DE VITERBO CALDAS"/>
    <s v="OPERATIVA"/>
    <s v="HASTA 2500 SUSCRIPTORES"/>
    <x v="0"/>
    <x v="1"/>
    <s v="ORGANIZACION AUTORIZADA"/>
    <x v="0"/>
    <s v="VITERBO"/>
    <x v="1"/>
    <x v="164"/>
    <x v="3"/>
  </r>
  <r>
    <n v="1270"/>
    <s v="ASOCIACIÓN DE USUARIOS DEL ACUEDUCTO EL PORVENIR"/>
    <s v="OPERATIVA"/>
    <s v="HASTA 2500 SUSCRIPTORES"/>
    <x v="0"/>
    <x v="1"/>
    <s v="ORGANIZACION AUTORIZADA"/>
    <x v="0"/>
    <s v="MANIZALES"/>
    <x v="0"/>
    <x v="165"/>
    <x v="3"/>
  </r>
  <r>
    <n v="1275"/>
    <s v="EMPRESA DE SERVICIOS PUBLICOS DE LA GLORIA CESAR"/>
    <s v="OPERATIVA"/>
    <s v="MENOR O IGUAL A 2500 USUARIOS"/>
    <x v="0"/>
    <x v="2"/>
    <s v="EMPRESA INDUSTRIAL Y COMERCIAL DEL ESTADO"/>
    <x v="8"/>
    <s v="LA GLORIA"/>
    <x v="0"/>
    <x v="6"/>
    <x v="1"/>
  </r>
  <r>
    <n v="1276"/>
    <s v="COOPERATIVA DE TRABAJO ASOCIADO DE RECICLADORES Y RECOLECTORES DE AGUACHICA "/>
    <s v="OPERATIVA"/>
    <s v="MAS DE 2500 SUSCRIPTORES"/>
    <x v="1"/>
    <x v="1"/>
    <s v="ORGANIZACION AUTORIZADA"/>
    <x v="8"/>
    <s v="AGUACHICA"/>
    <x v="0"/>
    <x v="166"/>
    <x v="0"/>
  </r>
  <r>
    <n v="1277"/>
    <s v="JUNTA DE SERVICIOS PUBLICOS DE ARBELAEZ"/>
    <s v="OPERATIVA"/>
    <s v="MENOR O IGUAL A 2500 USUARIOS"/>
    <x v="0"/>
    <x v="2"/>
    <s v="MUNICIPIO (PRESTACIÓN DIRECTA)"/>
    <x v="10"/>
    <s v="ARBELAEZ"/>
    <x v="0"/>
    <x v="53"/>
    <x v="4"/>
  </r>
  <r>
    <n v="1278"/>
    <s v="ASOCIACION DE ACUEDUCTO REGIONAL VEREDAS SAN MIGUEL, SANTA ROSA, SAN JOSE "/>
    <s v="OPERATIVA"/>
    <s v="MENOR O IGUAL A 2500 USUARIOS"/>
    <x v="0"/>
    <x v="1"/>
    <s v="ORGANIZACION AUTORIZADA"/>
    <x v="10"/>
    <s v="ARBELAEZ"/>
    <x v="0"/>
    <x v="33"/>
    <x v="3"/>
  </r>
  <r>
    <n v="1284"/>
    <s v="JUNTA ADMINISTRADORA DEL ACUEDUCTO DE LA VEREDA TAINDALA"/>
    <s v="OPERATIVA"/>
    <s v="HASTA 2500 SUSCRIPTORES"/>
    <x v="0"/>
    <x v="1"/>
    <s v="ORGANIZACION AUTORIZADA"/>
    <x v="14"/>
    <s v="YACUANQUER"/>
    <x v="1"/>
    <x v="167"/>
    <x v="3"/>
  </r>
  <r>
    <n v="1285"/>
    <s v="ASOCIACION JUNTA ADMINISTRADORA DE ACUEDUCTO VEREDA TASNAQUE"/>
    <s v="OPERATIVA"/>
    <s v="HASTA 2500 SUSCRIPTORES"/>
    <x v="0"/>
    <x v="1"/>
    <s v="ORGANIZACION AUTORIZADA"/>
    <x v="14"/>
    <s v="YACUANQUER"/>
    <x v="1"/>
    <x v="1"/>
    <x v="3"/>
  </r>
  <r>
    <n v="1286"/>
    <s v="JUNTA ADMINISTRADORA DE ACUEDUCTOS CUATRO ESQUINAS"/>
    <s v="OPERATIVA"/>
    <s v="HASTA 2500 SUSCRIPTORES"/>
    <x v="0"/>
    <x v="1"/>
    <s v="ORGANIZACION AUTORIZADA"/>
    <x v="14"/>
    <s v="POTOSI"/>
    <x v="1"/>
    <x v="1"/>
    <x v="3"/>
  </r>
  <r>
    <n v="1290"/>
    <s v="ASOCIACIÓN DE USUARIOS DE ACUEDUCTO, ALCANTARILLADO Y ASEO DE BUENOS AIRES BRISAS DEL CERRO"/>
    <s v="OPERATIVA"/>
    <s v="MENOR O IGUAL A 2500 USUARIOS"/>
    <x v="0"/>
    <x v="0"/>
    <s v="ORGANIZACION AUTORIZADA"/>
    <x v="7"/>
    <s v="BUENOS AIRES"/>
    <x v="0"/>
    <x v="10"/>
    <x v="4"/>
  </r>
  <r>
    <n v="1292"/>
    <s v="EMPRESAS PUBLICAS DE VENECIA S.A. E.S.P. "/>
    <s v="OPERATIVA"/>
    <s v="DESDE 2501 HASTA 5000 USUARIOS"/>
    <x v="0"/>
    <x v="0"/>
    <s v="SOCIEDADES (EMPRESA DE SERVICIOS PUBLICOS)"/>
    <x v="5"/>
    <s v="VENECIA"/>
    <x v="0"/>
    <x v="27"/>
    <x v="0"/>
  </r>
  <r>
    <n v="1294"/>
    <s v="ASOCIACIÓN DE USUARIOS DEL ACUEDUCTO RURAL SAN ISIDRO MUNICIPIO DE UNE CUNDINAMARCA"/>
    <s v="OPERATIVA"/>
    <s v="HASTA 2500 SUSCRIPTORES"/>
    <x v="0"/>
    <x v="1"/>
    <s v="ORGANIZACION AUTORIZADA"/>
    <x v="10"/>
    <s v="UNE"/>
    <x v="1"/>
    <x v="168"/>
    <x v="3"/>
  </r>
  <r>
    <n v="1296"/>
    <s v="EMPRESA DE SERVICIOS PUBLICOS DE GUACHUCAL"/>
    <s v="OPERATIVA"/>
    <s v="MENOR O IGUAL A 2500 USUARIOS"/>
    <x v="0"/>
    <x v="0"/>
    <s v="SOCIEDADES (EMPRESA DE SERVICIOS PUBLICOS)"/>
    <x v="14"/>
    <s v="GUACHUCAL"/>
    <x v="0"/>
    <x v="103"/>
    <x v="1"/>
  </r>
  <r>
    <n v="1300"/>
    <s v="UNIDAD DE SERVICIOS PÚBLICOS DOMICILIARIOS DEL MUNICIPIO DE COVARACHÍA BOYACA"/>
    <s v="OPERATIVA"/>
    <s v="MENOR O IGUAL A 2500 USUARIOS"/>
    <x v="0"/>
    <x v="2"/>
    <s v="MUNICIPIO (PRESTACIÓN DIRECTA)"/>
    <x v="1"/>
    <s v="COVARACHIA"/>
    <x v="0"/>
    <x v="21"/>
    <x v="1"/>
  </r>
  <r>
    <n v="1304"/>
    <s v="UNIDAD DE SERVICIOS PUBLICOS DOMICILIARIOS DEL MUNICIPIO DE EL ESPINO-BOYACA"/>
    <s v="OPERATIVA"/>
    <s v="MENOR O IGUAL A 2500 USUARIOS"/>
    <x v="0"/>
    <x v="2"/>
    <s v="MUNICIPIO (PRESTACIÓN DIRECTA)"/>
    <x v="1"/>
    <s v="EL ESPINO"/>
    <x v="0"/>
    <x v="66"/>
    <x v="1"/>
  </r>
  <r>
    <n v="1311"/>
    <s v="JUNTA ADMINISTRADORA DEL ACUEDUCTO Y ALCANTARILLADO ACUALFUNES E.S.P."/>
    <s v="OPERATIVA"/>
    <s v="MENOR O IGUAL A 2500 USUARIOS"/>
    <x v="0"/>
    <x v="0"/>
    <s v="ORGANIZACION AUTORIZADA"/>
    <x v="14"/>
    <s v="FUNES"/>
    <x v="0"/>
    <x v="169"/>
    <x v="3"/>
  </r>
  <r>
    <n v="1313"/>
    <s v="CORPORACION PARA LA CONSERVACION Y APROVECHAMIENTO RACIONAL DEL AGUA DE LAS VEREDAS LA YEGUERA, LAS PILAS, TIBAGOTA Y EL SANTUARIO"/>
    <s v="OPERATIVA"/>
    <s v="DESDE 2501 HASTA 5000 USUARIOS"/>
    <x v="0"/>
    <x v="1"/>
    <s v="ORGANIZACION AUTORIZADA"/>
    <x v="10"/>
    <s v="SUBACHOQUE"/>
    <x v="0"/>
    <x v="128"/>
    <x v="3"/>
  </r>
  <r>
    <n v="1319"/>
    <s v="JUNTA ADMINISTRADORA DEL SERVICIO DE ACUEDUCTO DE LA VEREDA EL ZARZAL"/>
    <s v="OPERATIVA"/>
    <s v="HASTA 2500 SUSCRIPTORES"/>
    <x v="0"/>
    <x v="1"/>
    <s v="ORGANIZACION AUTORIZADA"/>
    <x v="5"/>
    <s v="EBÉJICO"/>
    <x v="0"/>
    <x v="170"/>
    <x v="3"/>
  </r>
  <r>
    <n v="1321"/>
    <s v="OFICINA DE SERVICIOS PÚBLCOS DE JUNIN"/>
    <s v="OPERATIVA"/>
    <s v="MENOR O IGUAL A 2500 USUARIOS"/>
    <x v="0"/>
    <x v="2"/>
    <s v="MUNICIPIO (PRESTACIÓN DIRECTA)"/>
    <x v="10"/>
    <s v="JUNIN"/>
    <x v="0"/>
    <x v="0"/>
    <x v="1"/>
  </r>
  <r>
    <n v="1323"/>
    <s v="UNIDAD DE SERVICIOS PUBLICOS DEL MUNICIPIO DE BOCHALEMA"/>
    <s v="OPERATIVA"/>
    <s v="MENOR O IGUAL A 2500 USUARIOS"/>
    <x v="0"/>
    <x v="0"/>
    <s v="MUNICIPIO (PRESTACIÓN DIRECTA)"/>
    <x v="16"/>
    <s v="BOCHALEMA"/>
    <x v="0"/>
    <x v="171"/>
    <x v="1"/>
  </r>
  <r>
    <n v="1326"/>
    <s v="EMPRESA ASOCIATIVA ACUEDUCTO COMUNAL DE LA PUNTA E.S.P. "/>
    <s v="OPERATIVA"/>
    <s v="MENOR O IGUAL A 2500 USUARIOS"/>
    <x v="0"/>
    <x v="1"/>
    <s v="ORGANIZACION AUTORIZADA"/>
    <x v="10"/>
    <s v="TENJO"/>
    <x v="0"/>
    <x v="41"/>
    <x v="3"/>
  </r>
  <r>
    <n v="1334"/>
    <s v="ASOCIACION DE USUARIOS DEL ACUEDUCTO RURAL VEREDA, PUENTE DE TIERRA"/>
    <s v="OPERATIVA"/>
    <s v="MENOR O IGUAL A 2500 USUARIOS"/>
    <x v="0"/>
    <x v="1"/>
    <s v="ORGANIZACION AUTORIZADA"/>
    <x v="10"/>
    <s v="UNE"/>
    <x v="0"/>
    <x v="22"/>
    <x v="3"/>
  </r>
  <r>
    <n v="1335"/>
    <s v="JUNTA ADMINISTRADORA DE ACUEDUCTO VEREDA CALOTO DEL MUNICIPIO DE PAICOL"/>
    <s v="OPERATIVA"/>
    <s v="MENOR O IGUAL A 2500 USUARIOS"/>
    <x v="0"/>
    <x v="1"/>
    <s v="ORGANIZACION AUTORIZADA"/>
    <x v="11"/>
    <s v="PAICOL"/>
    <x v="0"/>
    <x v="172"/>
    <x v="3"/>
  </r>
  <r>
    <n v="1339"/>
    <s v="ASOCIADOS DEL ACUEDUCTO DE CASCAJO"/>
    <s v="OPERATIVA"/>
    <s v="MENOR O IGUAL A 2500 USUARIOS"/>
    <x v="0"/>
    <x v="1"/>
    <s v="ORGANIZACION AUTORIZADA"/>
    <x v="5"/>
    <s v="MARINILLA"/>
    <x v="0"/>
    <x v="56"/>
    <x v="3"/>
  </r>
  <r>
    <n v="1340"/>
    <s v="ASOCIACION DE USUARIOS PROPIETARIOS DEL ACUEDUCTO MULTIVEREDAL GAVIRIA SAN JUAN BOSCO"/>
    <s v="OPERATIVA"/>
    <s v="MENOR O IGUAL A 2500 USUARIOS"/>
    <x v="0"/>
    <x v="1"/>
    <s v="ORGANIZACION AUTORIZADA"/>
    <x v="5"/>
    <s v="MARINILLA"/>
    <x v="0"/>
    <x v="173"/>
    <x v="3"/>
  </r>
  <r>
    <n v="1346"/>
    <s v="ASOCIACION DE USUARIOS DE LA VEREDA DE RIO FRIO ORIENTAL"/>
    <s v="OPERATIVA"/>
    <s v="HASTA 2500 SUSCRIPTORES"/>
    <x v="0"/>
    <x v="1"/>
    <s v="ORGANIZACION AUTORIZADA"/>
    <x v="10"/>
    <s v="TABIO"/>
    <x v="0"/>
    <x v="1"/>
    <x v="3"/>
  </r>
  <r>
    <n v="1347"/>
    <s v="ASOCIACION DE USUARIOS PROPIETARIOS DEL ACUEDUCTO RURAL LA PRIMAVERA EL SOCORRO LA ASUNCION Y PARTE DEL ALTO DEL MERCADO"/>
    <s v="OPERATIVA"/>
    <s v="HASTA 2500 SUSCRIPTORES"/>
    <x v="0"/>
    <x v="1"/>
    <s v="ORGANIZACION AUTORIZADA"/>
    <x v="5"/>
    <s v="MARINILLA"/>
    <x v="1"/>
    <x v="1"/>
    <x v="3"/>
  </r>
  <r>
    <n v="1350"/>
    <s v="ASOCIACION DE USUARIOS DE ACUEDUCTO Y ALCANTARILLADO DE PELAYA"/>
    <s v="OPERATIVA (No activa)"/>
    <s v="HASTA 2500 SUSCRIPTORES"/>
    <x v="0"/>
    <x v="1"/>
    <s v="ORGANIZACION AUTORIZADA"/>
    <x v="8"/>
    <s v="PELAYA"/>
    <x v="0"/>
    <x v="174"/>
    <x v="3"/>
  </r>
  <r>
    <n v="1358"/>
    <s v="ASOCIACION REGIONAL DEL ACUEDUCTO SACHACOCO"/>
    <s v="OPERATIVA"/>
    <s v="DESDE 2501 HASTA 5000 USUARIOS"/>
    <x v="0"/>
    <x v="1"/>
    <s v="ORGANIZACION AUTORIZADA"/>
    <x v="7"/>
    <s v="TIMBIO"/>
    <x v="0"/>
    <x v="72"/>
    <x v="3"/>
  </r>
  <r>
    <n v="1359"/>
    <s v="JUNTA ADMINISTRADORA DEL ACUEDUCTO RURAL TEPUD"/>
    <s v="OPERATIVA"/>
    <s v="MENOR O IGUAL A 2500 USUARIOS"/>
    <x v="0"/>
    <x v="1"/>
    <s v="ORGANIZACION AUTORIZADA"/>
    <x v="14"/>
    <s v="PUPIALES"/>
    <x v="1"/>
    <x v="175"/>
    <x v="3"/>
  </r>
  <r>
    <n v="1361"/>
    <s v="ASOCIACION DE USUARIOS DEL ACUEDUCTO RURAL EL SALADITO DE TIMBIO CAUCA"/>
    <s v="OPERATIVA"/>
    <s v="MENOR O IGUAL A 2500 USUARIOS"/>
    <x v="0"/>
    <x v="0"/>
    <s v="ORGANIZACION AUTORIZADA"/>
    <x v="7"/>
    <s v="TIMBIO"/>
    <x v="0"/>
    <x v="33"/>
    <x v="3"/>
  </r>
  <r>
    <n v="1362"/>
    <s v="CORPORACION DE SERVICIOS PUBLICOS DE BELEN MARINILLA CORBELEN"/>
    <s v="OPERATIVA"/>
    <s v="MENOR O IGUAL A 2500 USUARIOS"/>
    <x v="0"/>
    <x v="0"/>
    <s v="ORGANIZACION AUTORIZADA"/>
    <x v="5"/>
    <s v="MARINILLA"/>
    <x v="0"/>
    <x v="42"/>
    <x v="4"/>
  </r>
  <r>
    <n v="1366"/>
    <s v="ASOCIACION DE USUARIOS DEL ACUEDUCTO DE  LA VEREDA DE CANICA"/>
    <s v="OPERATIVA"/>
    <s v="MENOR O IGUAL A 2500 USUARIOS"/>
    <x v="0"/>
    <x v="1"/>
    <s v="ORGANIZACION AUTORIZADA"/>
    <x v="10"/>
    <s v="SUBACHOQUE"/>
    <x v="0"/>
    <x v="83"/>
    <x v="3"/>
  </r>
  <r>
    <n v="1367"/>
    <s v="FUNDACIÓN FONDO ACUEDUCTO INTERVEREDAL MESITAS DE SANTA INES Y SAN MATEO "/>
    <s v="OPERATIVA"/>
    <s v="MENOR O IGUAL A 2500 USUARIOS"/>
    <x v="0"/>
    <x v="1"/>
    <s v="ORGANIZACION AUTORIZADA"/>
    <x v="10"/>
    <s v="CACHIPAY"/>
    <x v="0"/>
    <x v="176"/>
    <x v="3"/>
  </r>
  <r>
    <n v="1375"/>
    <s v="EMPRESAS PUBLICAS DE ABEJORRAL E.S.P."/>
    <s v="OPERATIVA"/>
    <s v="DESDE 2501 HASTA 5000 USUARIOS"/>
    <x v="1"/>
    <x v="2"/>
    <s v="EMPRESA INDUSTRIAL Y COMERCIAL DEL ESTADO"/>
    <x v="5"/>
    <s v="ABEJORRAL"/>
    <x v="0"/>
    <x v="55"/>
    <x v="1"/>
  </r>
  <r>
    <n v="1377"/>
    <s v="EMPRESA DE SERVICIOS PUBLICOS DE SAN JOSE DEL PALMAR"/>
    <s v="OPERATIVA"/>
    <s v="MENOR O IGUAL A 2500 USUARIOS"/>
    <x v="0"/>
    <x v="0"/>
    <s v="EMPRESA INDUSTRIAL Y COMERCIAL DEL ESTADO"/>
    <x v="26"/>
    <s v="SAN JOSE DEL PALMAR"/>
    <x v="0"/>
    <x v="177"/>
    <x v="1"/>
  </r>
  <r>
    <n v="1379"/>
    <s v="ASOCIACION DE USUARIOS DEL ACUEDUCTO DE LA VEREDA DE ROZO DE COTA"/>
    <s v="OPERATIVA"/>
    <s v="MENOR O IGUAL A 2500 USUARIOS"/>
    <x v="0"/>
    <x v="1"/>
    <s v="ORGANIZACION AUTORIZADA"/>
    <x v="10"/>
    <s v="COTA"/>
    <x v="0"/>
    <x v="178"/>
    <x v="3"/>
  </r>
  <r>
    <n v="1380"/>
    <s v="EMPRESA DE SERVICOS PUBLICOS DE EL COPEY E.S.P."/>
    <s v="OPERATIVA"/>
    <s v="DESDE 2501 HASTA 5000 USUARIOS"/>
    <x v="1"/>
    <x v="0"/>
    <s v="EMPRESA INDUSTRIAL Y COMERCIAL DEL ESTADO"/>
    <x v="8"/>
    <s v="EL COPEY"/>
    <x v="0"/>
    <x v="127"/>
    <x v="4"/>
  </r>
  <r>
    <n v="1391"/>
    <s v="ASOCIACION DE USUARIOS DEL ACUEDUCTO  RURAL DE LA VEREDA NAMAY ACUANAMAY"/>
    <s v="OPERATIVA"/>
    <s v="MENOR O IGUAL A 2500 USUARIOS"/>
    <x v="0"/>
    <x v="1"/>
    <s v="ORGANIZACION AUTORIZADA"/>
    <x v="10"/>
    <s v="ALBAN"/>
    <x v="0"/>
    <x v="179"/>
    <x v="3"/>
  </r>
  <r>
    <n v="1394"/>
    <s v="ASOCIACION DE AFILIADOS DEL ACUEDUCTO REGIONAL  DE GRANADA CUNDINAMARCA"/>
    <s v="OPERATIVA"/>
    <s v="MENOR O IGUAL A 2500 USUARIOS"/>
    <x v="0"/>
    <x v="0"/>
    <s v="ORGANIZACION AUTORIZADA"/>
    <x v="10"/>
    <s v="GRANADA"/>
    <x v="0"/>
    <x v="60"/>
    <x v="3"/>
  </r>
  <r>
    <n v="1395"/>
    <s v="ASOCIACION DEL ACUEDUCTO INTERVEREDAL POZO HONDODEL MUNICIPIO DE BOYACA BOYACA"/>
    <s v="OPERATIVA"/>
    <s v="MENOR O IGUAL A 2500 USUARIOS"/>
    <x v="0"/>
    <x v="1"/>
    <s v="ORGANIZACION AUTORIZADA"/>
    <x v="1"/>
    <s v="BOYACA"/>
    <x v="0"/>
    <x v="180"/>
    <x v="3"/>
  </r>
  <r>
    <n v="1405"/>
    <s v="SECRETARIA DE SERVICIOS PUBLICOS MUNICIPIO DE SAN VICENTE "/>
    <s v="OPERATIVA"/>
    <s v="DESDE 2501 HASTA 5000 USUARIOS"/>
    <x v="0"/>
    <x v="2"/>
    <s v="MUNICIPIO (PRESTACIÓN DIRECTA)"/>
    <x v="5"/>
    <s v="SAN VICENTE FERRER"/>
    <x v="0"/>
    <x v="36"/>
    <x v="1"/>
  </r>
  <r>
    <n v="1406"/>
    <s v="ASOCIACION DE SUSCRIPTORES DEL ACUEDUCTO LOS VENCEDORES DE LA VEREDA ROSALES DEL MUNICIPIO DE TURMEQUE DEPARTAMENTO DE BOYACA"/>
    <s v="ABASTO"/>
    <s v="HASTA 2500 SUSCRIPTORES"/>
    <x v="0"/>
    <x v="1"/>
    <s v="ORGANIZACION AUTORIZADA"/>
    <x v="1"/>
    <s v="TURMEQUE"/>
    <x v="0"/>
    <x v="139"/>
    <x v="3"/>
  </r>
  <r>
    <n v="1409"/>
    <s v="UNIDAD DE SERVICIOS PUBLICOS DE PAZ DE RIO"/>
    <s v="OPERATIVA"/>
    <s v="MENOR O IGUAL A 2500 USUARIOS"/>
    <x v="0"/>
    <x v="2"/>
    <s v="MUNICIPIO (PRESTACIÓN DIRECTA)"/>
    <x v="1"/>
    <s v="PAZ DE RIO"/>
    <x v="0"/>
    <x v="181"/>
    <x v="1"/>
  </r>
  <r>
    <n v="1410"/>
    <s v="ASOCIACION DE USUARIOS DEL ACUEDUCTO DE LA LOMA ALTA ABEJORRAL"/>
    <s v="OPERATIVA"/>
    <s v="HASTA 2500 SUSCRIPTORES"/>
    <x v="0"/>
    <x v="1"/>
    <s v="ORGANIZACION AUTORIZADA"/>
    <x v="5"/>
    <s v="ABEJORRAL"/>
    <x v="1"/>
    <x v="161"/>
    <x v="3"/>
  </r>
  <r>
    <n v="1412"/>
    <s v="UNIDAD MUNICIPAL DE SERVICIOS PUBLICOS DOMICILIARIOS DE SAN LUIS, ANTIOQUIA"/>
    <s v="OPERATIVA (No activa)"/>
    <s v="HASTA 2500 SUSCRIPTORES"/>
    <x v="0"/>
    <x v="1"/>
    <s v="MUNICIPIO (PRESTACIÓN DIRECTA)"/>
    <x v="5"/>
    <s v="SAN LUIS"/>
    <x v="0"/>
    <x v="182"/>
    <x v="1"/>
  </r>
  <r>
    <n v="1415"/>
    <s v="MUNICIPIO DE LEIVA"/>
    <s v="OPERATIVA (No activa)"/>
    <s v="HASTA 2500 SUSCRIPTORES"/>
    <x v="0"/>
    <x v="1"/>
    <s v="MUNICIPIO (PRESTACIÓN DIRECTA)"/>
    <x v="14"/>
    <s v="LEIVA"/>
    <x v="0"/>
    <x v="183"/>
    <x v="1"/>
  </r>
  <r>
    <n v="1422"/>
    <s v="ALCALDIA MUNICIPAL DE UTICA CUNDINAMARCA"/>
    <s v="OPERATIVA"/>
    <s v="MENOR O IGUAL A 2500 USUARIOS"/>
    <x v="0"/>
    <x v="2"/>
    <s v="MUNICIPIO (PRESTACIÓN DIRECTA)"/>
    <x v="10"/>
    <s v="UTICA"/>
    <x v="0"/>
    <x v="55"/>
    <x v="0"/>
  </r>
  <r>
    <n v="1423"/>
    <s v="ASOCIACION DE SUSCRIPTORES DEL ACUEDUCTO REGIONAL DE LA VEREDA EL TEJAR Y LOS SECTORES COLORADO MONSERRATE Y SANTA BARBARA"/>
    <s v="OPERATIVA"/>
    <s v="MENOR O IGUAL A 2500 USUARIOS"/>
    <x v="0"/>
    <x v="2"/>
    <s v="ORGANIZACION AUTORIZADA"/>
    <x v="1"/>
    <s v="PAIPA"/>
    <x v="0"/>
    <x v="56"/>
    <x v="3"/>
  </r>
  <r>
    <n v="1434"/>
    <s v="EMPRESA DE SERVICIOS PUBLICOS DE AGUA POTABLE , ALCANTARILLADO Y ASEO DEL MUNIIPIO DE  COPER "/>
    <s v="OPERATIVA"/>
    <s v="MENOR O IGUAL A 2500 USUARIOS"/>
    <x v="0"/>
    <x v="2"/>
    <s v="MUNICIPIO (PRESTACIÓN DIRECTA)"/>
    <x v="1"/>
    <s v="COPER"/>
    <x v="0"/>
    <x v="0"/>
    <x v="1"/>
  </r>
  <r>
    <n v="1435"/>
    <s v="ASOCIACION DE USUARIOS DEL ACUEDUCTO EL YUYAL"/>
    <s v="OPERATIVA"/>
    <s v="HASTA 2500 SUSCRIPTORES"/>
    <x v="0"/>
    <x v="1"/>
    <s v="ORGANIZACION AUTORIZADA"/>
    <x v="5"/>
    <s v="BELMIRA"/>
    <x v="1"/>
    <x v="1"/>
    <x v="3"/>
  </r>
  <r>
    <n v="1436"/>
    <s v="UNIDAD DE  SERVICIOS  PUBLICOS  DOMICILIARIOS"/>
    <s v="OPERATIVA (No activa)"/>
    <s v="HASTA 2500 SUSCRIPTORES"/>
    <x v="0"/>
    <x v="1"/>
    <s v="MUNICIPIO (PRESTACIÓN DIRECTA)"/>
    <x v="5"/>
    <s v="SAN ROQUE"/>
    <x v="0"/>
    <x v="184"/>
    <x v="1"/>
  </r>
  <r>
    <n v="1438"/>
    <s v="EMPRESA DE ACUEDUCTO Y ALCANTARILLADO DE MOSQUERA"/>
    <s v="OPERATIVA"/>
    <s v="MAYOR O IGUAL A 5001 USUARIOS"/>
    <x v="1"/>
    <x v="2"/>
    <s v="EMPRESA INDUSTRIAL Y COMERCIAL DEL ESTADO"/>
    <x v="10"/>
    <s v="MOSQUERA"/>
    <x v="0"/>
    <x v="29"/>
    <x v="4"/>
  </r>
  <r>
    <n v="1439"/>
    <s v="JUNTA DE ACCION COMUNAL DE LA VEREDA EL ALTICO "/>
    <s v="OPERATIVA"/>
    <s v="HASTA 2500 SUSCRIPTORES"/>
    <x v="0"/>
    <x v="1"/>
    <s v="ORGANIZACION AUTORIZADA"/>
    <x v="10"/>
    <s v="COGUA"/>
    <x v="0"/>
    <x v="185"/>
    <x v="4"/>
  </r>
  <r>
    <n v="1452"/>
    <s v="ASOCIACION COMUNITARIA DE USUARIOS DEL ACUEDUCTO REGIONAL DE PAYANDE - EL HOBO Y SANTA ISABEL"/>
    <s v="OPERATIVA (No activa)"/>
    <s v="HASTA 2500 SUSCRIPTORES"/>
    <x v="0"/>
    <x v="1"/>
    <s v="ORGANIZACION AUTORIZADA"/>
    <x v="6"/>
    <s v="SAN LUIS"/>
    <x v="1"/>
    <x v="186"/>
    <x v="3"/>
  </r>
  <r>
    <n v="1457"/>
    <s v="ASOCIACION DE AMIGOS USUARIOS  ACUEDUCTO INDEPENDIENTE BARRIOS SANTA CLARA JOSE ANTONIO GALAN Y BERMEJAL"/>
    <s v="OPERATIVA"/>
    <s v="MENOR O IGUAL A 2500 USUARIOS"/>
    <x v="0"/>
    <x v="0"/>
    <s v="ORGANIZACION AUTORIZADA"/>
    <x v="16"/>
    <s v="OCANA"/>
    <x v="0"/>
    <x v="34"/>
    <x v="1"/>
  </r>
  <r>
    <n v="1460"/>
    <s v="EMPRESA DE SERVICIOS PUBLICOS DOMICILIARIOS DE ROVIRA E.S.P."/>
    <s v="OPERATIVA"/>
    <s v="DESDE 2501 HASTA 5000 USUARIOS"/>
    <x v="1"/>
    <x v="2"/>
    <s v="EMPRESA INDUSTRIAL Y COMERCIAL DEL ESTADO"/>
    <x v="6"/>
    <s v="ROVIRA"/>
    <x v="0"/>
    <x v="22"/>
    <x v="4"/>
  </r>
  <r>
    <n v="1468"/>
    <s v="ASOCIACION DE AFILIADOS ACUEDUCTO REGIONAL VEREDAS Y SECTORES DE LOS MUNICIPIOS DE SIBATÉ  SOACHA Y GRANADA "/>
    <s v="OPERATIVA"/>
    <s v="MENOR O IGUAL A 2500 USUARIOS"/>
    <x v="0"/>
    <x v="1"/>
    <s v="ORGANIZACION AUTORIZADA"/>
    <x v="10"/>
    <s v="SIBATE"/>
    <x v="0"/>
    <x v="60"/>
    <x v="3"/>
  </r>
  <r>
    <n v="1471"/>
    <s v="EMPRESA DE SERVICIOS PUBLICOS DOMICILIARIOS DE BUENAVISTA"/>
    <s v="OPERATIVA"/>
    <s v="HASTA 2500 SUSCRIPTORES"/>
    <x v="0"/>
    <x v="1"/>
    <s v="EMPRESA INDUSTRIAL Y COMERCIAL DEL ESTADO"/>
    <x v="25"/>
    <s v="BUENAVISTA"/>
    <x v="0"/>
    <x v="187"/>
    <x v="1"/>
  </r>
  <r>
    <n v="1472"/>
    <s v="OFICINA DE SERVICIOS PUBLICOS DE ASEO, AGUA POTABLE Y ALCANTARILLADO DEL MUNICIPIO DE NIMAIMA"/>
    <s v="OPERATIVA"/>
    <s v="MENOR O IGUAL A 2500 USUARIOS"/>
    <x v="0"/>
    <x v="0"/>
    <s v="MUNICIPIO (PRESTACIÓN DIRECTA)"/>
    <x v="10"/>
    <s v="NIMAIMA"/>
    <x v="0"/>
    <x v="53"/>
    <x v="1"/>
  </r>
  <r>
    <n v="1473"/>
    <s v="EMPRESA DE SERVICIOS PUBLICOS DE NATAGAIMA SA ESP"/>
    <s v="OPERATIVA"/>
    <s v="DESDE 2501 HASTA 5000 USUARIOS"/>
    <x v="1"/>
    <x v="0"/>
    <s v="SOCIEDADES (EMPRESA DE SERVICIOS PUBLICOS)"/>
    <x v="6"/>
    <s v="NATAGAIMA"/>
    <x v="0"/>
    <x v="128"/>
    <x v="1"/>
  </r>
  <r>
    <n v="1476"/>
    <s v="EMPRESA DE SERVICIOS DOMICILIARIOS DE CAJAMARCA - TOLIMA"/>
    <s v="OPERATIVA"/>
    <s v="HASTA 2500 SUSCRIPTORES"/>
    <x v="0"/>
    <x v="1"/>
    <s v="EMPRESA INDUSTRIAL Y COMERCIAL DEL ESTADO"/>
    <x v="6"/>
    <s v="CAJAMARCA"/>
    <x v="1"/>
    <x v="188"/>
    <x v="1"/>
  </r>
  <r>
    <n v="1477"/>
    <s v="ALCALDIA MUNICIPAL DE VILLARRICA"/>
    <s v="OPERATIVA"/>
    <s v="MENOR O IGUAL A 2500 USUARIOS"/>
    <x v="0"/>
    <x v="0"/>
    <s v="MUNICIPIO (PRESTACIÓN DIRECTA)"/>
    <x v="6"/>
    <s v="VILLARRICA"/>
    <x v="0"/>
    <x v="18"/>
    <x v="1"/>
  </r>
  <r>
    <n v="1479"/>
    <s v="Ciudad Limpia S.A. ESP"/>
    <s v="OPERATIVA (No activa)"/>
    <s v="MAS DE 2500 SUSCRIPTORES"/>
    <x v="0"/>
    <x v="1"/>
    <s v="SOCIEDADES (EMPRESA DE SERVICIOS PUBLICOS)"/>
    <x v="3"/>
    <s v="BOGOTA, D.C."/>
    <x v="0"/>
    <x v="189"/>
    <x v="0"/>
  </r>
  <r>
    <n v="1483"/>
    <s v="MUNICIPIO DE SAN BENITO ABAD - UNIDAD ESPECIAL DE SERVICIOS PUBLICOS UESP"/>
    <s v="OPERATIVA (No activa)"/>
    <s v="HASTA 2500 SUSCRIPTORES"/>
    <x v="0"/>
    <x v="1"/>
    <s v="MUNICIPIO (PRESTACIÓN DIRECTA)"/>
    <x v="25"/>
    <s v="SAN BENITO ABAD"/>
    <x v="0"/>
    <x v="190"/>
    <x v="3"/>
  </r>
  <r>
    <n v="1494"/>
    <s v="OFICINA DE SERVICIOS PUBLICOS DEL MUNICIPIO DE MEDINA"/>
    <s v="OPERATIVA"/>
    <s v="MENOR O IGUAL A 2500 USUARIOS"/>
    <x v="0"/>
    <x v="2"/>
    <s v="MUNICIPIO (PRESTACIÓN DIRECTA)"/>
    <x v="10"/>
    <s v="MEDINA"/>
    <x v="0"/>
    <x v="180"/>
    <x v="1"/>
  </r>
  <r>
    <n v="1496"/>
    <s v="EMPRESA DE SERVICIOS PUBLICOS DE AGUA POTABLE, ALCANTARILLADO Y ASEO DEL MUNICIPIO DE ICONONZO"/>
    <s v="OPERATIVA"/>
    <s v="MENOR O IGUAL A 2500 USUARIOS"/>
    <x v="0"/>
    <x v="2"/>
    <s v="MUNICIPIO (PRESTACIÓN DIRECTA)"/>
    <x v="6"/>
    <s v="ICONONZO"/>
    <x v="0"/>
    <x v="121"/>
    <x v="1"/>
  </r>
  <r>
    <n v="1498"/>
    <s v="UNIDAD DE SERVICIOS PUBLICOS DEL MUNICIPIO DE TONA"/>
    <s v="OPERATIVA"/>
    <s v="MENOR O IGUAL A 2500 USUARIOS"/>
    <x v="0"/>
    <x v="0"/>
    <s v="MUNICIPIO (PRESTACIÓN DIRECTA)"/>
    <x v="18"/>
    <s v="TONA"/>
    <x v="0"/>
    <x v="19"/>
    <x v="1"/>
  </r>
  <r>
    <n v="1504"/>
    <s v="UNIDAD  DE SERVICIOS PUBLICOS DOMICILIARIOS DE PALMAR - SANTANDER"/>
    <s v="OPERATIVA"/>
    <s v="MENOR O IGUAL A 2500 USUARIOS"/>
    <x v="0"/>
    <x v="0"/>
    <s v="MUNICIPIO (PRESTACIÓN DIRECTA)"/>
    <x v="18"/>
    <s v="PALMAR"/>
    <x v="0"/>
    <x v="53"/>
    <x v="1"/>
  </r>
  <r>
    <n v="1506"/>
    <s v="OFICINA DE SERVICIOS PUBLICOS DE PRADO"/>
    <s v="OPERATIVA (No activa)"/>
    <s v="HASTA 2500 SUSCRIPTORES"/>
    <x v="0"/>
    <x v="1"/>
    <s v="MUNICIPIO (PRESTACIÓN DIRECTA)"/>
    <x v="6"/>
    <s v="PRADO"/>
    <x v="0"/>
    <x v="115"/>
    <x v="5"/>
  </r>
  <r>
    <n v="1511"/>
    <s v="SECRETARIA DE SERVICIOS PUBLICOS DE ACUEDUCTO ALCANTARILLADO Y ASEO EL PLAYON"/>
    <s v="OPERATIVA"/>
    <s v="MENOR O IGUAL A 2500 USUARIOS"/>
    <x v="0"/>
    <x v="2"/>
    <s v="MUNICIPIO (PRESTACIÓN DIRECTA)"/>
    <x v="18"/>
    <s v="EL PLAYON"/>
    <x v="0"/>
    <x v="53"/>
    <x v="4"/>
  </r>
  <r>
    <n v="1519"/>
    <s v="JUNTA ADMINISTRADORA DEL ACUEDUCTO PARTIDAS DE MORELIA"/>
    <s v="OPERATIVA"/>
    <s v="HASTA 2500 SUSCRIPTORES"/>
    <x v="0"/>
    <x v="1"/>
    <s v="ORGANIZACION AUTORIZADA"/>
    <x v="5"/>
    <s v="CONCORDIA"/>
    <x v="1"/>
    <x v="1"/>
    <x v="3"/>
  </r>
  <r>
    <n v="1523"/>
    <s v="ASOCIACION DE USUARIOS DEL ACUEDUCTO VIEJO DE JOSE MARIA HERNANDEZ DE PUPIALES"/>
    <s v="OPERATIVA"/>
    <s v="MENOR O IGUAL A 2500 USUARIOS"/>
    <x v="0"/>
    <x v="1"/>
    <s v="ORGANIZACION AUTORIZADA"/>
    <x v="14"/>
    <s v="PUPIALES"/>
    <x v="0"/>
    <x v="191"/>
    <x v="3"/>
  </r>
  <r>
    <n v="1526"/>
    <s v="UNIDAD DE SERVICIOS PUBLICOS DOMICILIARIOS DE ACUEDUCTO, ALCANTARILLADO Y ASEO DEL MUNICIPIO DE TOPAIPI"/>
    <s v="OPERATIVA"/>
    <s v="MENOR O IGUAL A 2500 USUARIOS"/>
    <x v="0"/>
    <x v="2"/>
    <s v="MUNICIPIO (PRESTACIÓN DIRECTA)"/>
    <x v="10"/>
    <s v="TOPAIPI"/>
    <x v="0"/>
    <x v="106"/>
    <x v="1"/>
  </r>
  <r>
    <n v="1528"/>
    <s v="OFICINA DE SERVICIOS PUBLICOS DOMICILIARIOS DEL MUNICIPIO DE MACHETA"/>
    <s v="OPERATIVA"/>
    <s v="MENOR O IGUAL A 2500 USUARIOS"/>
    <x v="0"/>
    <x v="0"/>
    <s v="MUNICIPIO (PRESTACIÓN DIRECTA)"/>
    <x v="10"/>
    <s v="MACHETA"/>
    <x v="0"/>
    <x v="13"/>
    <x v="1"/>
  </r>
  <r>
    <n v="1534"/>
    <s v="UNIDAD ADMINISTRADORA  DE LOS SERVICIOS PÚBLICOS DOMICILIARIOS DEL MUNICIPIO DE PAYA"/>
    <s v="OPERATIVA"/>
    <s v="MENOR O IGUAL A 2500 USUARIOS"/>
    <x v="0"/>
    <x v="2"/>
    <s v="MUNICIPIO (PRESTACIÓN DIRECTA)"/>
    <x v="1"/>
    <s v="PAYA"/>
    <x v="0"/>
    <x v="192"/>
    <x v="1"/>
  </r>
  <r>
    <n v="1537"/>
    <s v="JUNTA DE ACCION COMUNAL BARRIO SALAZAR"/>
    <s v="OPERATIVA"/>
    <s v="HASTA 2500 SUSCRIPTORES"/>
    <x v="0"/>
    <x v="1"/>
    <s v="ORGANIZACION AUTORIZADA"/>
    <x v="5"/>
    <s v="CONCORDIA"/>
    <x v="1"/>
    <x v="90"/>
    <x v="3"/>
  </r>
  <r>
    <n v="1548"/>
    <s v="JUNTA ADMINISTRADORA ACUEDUCTO DE MATITUY"/>
    <s v="OPERATIVA"/>
    <s v="HASTA 2500 SUSCRIPTORES"/>
    <x v="0"/>
    <x v="1"/>
    <s v="ORGANIZACION AUTORIZADA"/>
    <x v="14"/>
    <s v="LA FLORIDA"/>
    <x v="1"/>
    <x v="193"/>
    <x v="3"/>
  </r>
  <r>
    <n v="1568"/>
    <s v="EMPRESA DE SERVICIOS PÚBLICOS DE ACUEDUCTO ALCANTARILLADO Y ASEO DE CHIPATA - DEPENDENCIA MUNICIPAL"/>
    <s v="OPERATIVA"/>
    <s v="MENOR O IGUAL A 2500 USUARIOS"/>
    <x v="0"/>
    <x v="2"/>
    <s v="MUNICIPIO (PRESTACIÓN DIRECTA)"/>
    <x v="18"/>
    <s v="CHIPATA"/>
    <x v="0"/>
    <x v="68"/>
    <x v="1"/>
  </r>
  <r>
    <n v="1572"/>
    <s v="AQUASERVICIOS S.A.  E.S.P."/>
    <s v="OPERATIVA"/>
    <s v="MAYOR O IGUAL A 5001 USUARIOS"/>
    <x v="1"/>
    <x v="0"/>
    <s v="SOCIEDADES (EMPRESA DE SERVICIOS PUBLICOS)"/>
    <x v="19"/>
    <s v="CANDELARIA"/>
    <x v="0"/>
    <x v="83"/>
    <x v="4"/>
  </r>
  <r>
    <n v="1573"/>
    <s v="MUNICIPIO DE SUCRE"/>
    <s v="OPERATIVA"/>
    <s v="MENOR O IGUAL A 2500 USUARIOS"/>
    <x v="0"/>
    <x v="2"/>
    <s v="MUNICIPIO (PRESTACIÓN DIRECTA)"/>
    <x v="18"/>
    <s v="SUCRE"/>
    <x v="0"/>
    <x v="22"/>
    <x v="1"/>
  </r>
  <r>
    <n v="1579"/>
    <s v="JUNTA ADMINISTRADORA DE ACUEDUCTO Y ALCANTARILLADO DE SIBUNDOY"/>
    <s v="OPERATIVA (No activa)"/>
    <s v="HASTA 2500 SUSCRIPTORES"/>
    <x v="0"/>
    <x v="1"/>
    <s v="MUNICIPIO (PRESTACIÓN DIRECTA)"/>
    <x v="24"/>
    <s v="SIBUNDOY"/>
    <x v="0"/>
    <x v="194"/>
    <x v="4"/>
  </r>
  <r>
    <n v="1580"/>
    <s v="ASOCIACION DE USUARIOS DEL ACUEDUCTO VEREDAL LA CLARA"/>
    <s v="OPERATIVA"/>
    <s v="MENOR O IGUAL A 2500 USUARIOS"/>
    <x v="0"/>
    <x v="1"/>
    <s v="ORGANIZACION AUTORIZADA"/>
    <x v="5"/>
    <s v="GUARNE"/>
    <x v="0"/>
    <x v="114"/>
    <x v="3"/>
  </r>
  <r>
    <n v="1613"/>
    <s v="ASOCIACION  DE USUARIOS DEL ACUEDUCTO  DE  HOYO FRIO"/>
    <s v="OPERATIVA"/>
    <s v="MENOR O IGUAL A 2500 USUARIOS"/>
    <x v="0"/>
    <x v="1"/>
    <s v="ORGANIZACION AUTORIZADA"/>
    <x v="5"/>
    <s v="FREDONIA"/>
    <x v="0"/>
    <x v="59"/>
    <x v="3"/>
  </r>
  <r>
    <n v="1631"/>
    <s v="CORPORACION ACUEDUCTO MULTIVEREDAL CRUCES COCORNA"/>
    <s v="OPERATIVA"/>
    <s v="HASTA 2500 SUSCRIPTORES"/>
    <x v="0"/>
    <x v="1"/>
    <s v="ORGANIZACION AUTORIZADA"/>
    <x v="5"/>
    <s v="COCORNÁ"/>
    <x v="1"/>
    <x v="63"/>
    <x v="3"/>
  </r>
  <r>
    <n v="1644"/>
    <s v="EMPRESA MUNICIPAL DE SERVICIOS PUBLICOS DOMICILIARIOS DE ACUEDUCTO, ALCANTARILLADO Y SANEAMIENTO BASICO DE SABANA DE TORRES ESPUSATO E.S.P."/>
    <s v="OPERATIVA"/>
    <s v="MAYOR O IGUAL A 5001 USUARIOS"/>
    <x v="1"/>
    <x v="0"/>
    <s v="EMPRESA INDUSTRIAL Y COMERCIAL DEL ESTADO"/>
    <x v="18"/>
    <s v="SABANA DE TORRES"/>
    <x v="0"/>
    <x v="110"/>
    <x v="1"/>
  </r>
  <r>
    <n v="1652"/>
    <s v="EMPRESA DE SERVICIOS PUBLICOS DE ACUEDUCTO, ALCANTARILLADO Y ASEO DEL MUNICIPIO DE CERRITO"/>
    <s v="OPERATIVA"/>
    <s v="MENOR O IGUAL A 2500 USUARIOS"/>
    <x v="0"/>
    <x v="2"/>
    <s v="MUNICIPIO (PRESTACIÓN DIRECTA)"/>
    <x v="18"/>
    <s v="CERRITO"/>
    <x v="0"/>
    <x v="11"/>
    <x v="1"/>
  </r>
  <r>
    <n v="1668"/>
    <s v="EMPRESA OFICIAL DE SERVICIOS PUBLICOS DOMICILIARIOS DE MERCADERES CAUCA E.S.P·"/>
    <s v="OPERATIVA"/>
    <s v="MENOR O IGUAL A 2500 USUARIOS"/>
    <x v="0"/>
    <x v="0"/>
    <s v="EMPRESA INDUSTRIAL Y COMERCIAL DEL ESTADO"/>
    <x v="7"/>
    <s v="MERCADERES"/>
    <x v="0"/>
    <x v="195"/>
    <x v="1"/>
  </r>
  <r>
    <n v="1680"/>
    <s v="JUNTA ADMINISTRADORA DEL ACUEDUCTO DEL COMUN, CANTERA Y PALMAR "/>
    <s v="OPERATIVA"/>
    <s v="MENOR O IGUAL A 2500 USUARIOS"/>
    <x v="0"/>
    <x v="1"/>
    <s v="ORGANIZACION AUTORIZADA"/>
    <x v="18"/>
    <s v="CURITI"/>
    <x v="0"/>
    <x v="196"/>
    <x v="3"/>
  </r>
  <r>
    <n v="1684"/>
    <s v="JUNTA DIRECTIVA  DE  SERVICIOS PUBLICOS DEL MUNICIPIO CARMEN  DE  CARUPA"/>
    <s v="OPERATIVA"/>
    <s v="MENOR O IGUAL A 2500 USUARIOS"/>
    <x v="0"/>
    <x v="2"/>
    <s v="MUNICIPIO (PRESTACIÓN DIRECTA)"/>
    <x v="10"/>
    <s v="CARMEN DE CARUPA"/>
    <x v="0"/>
    <x v="66"/>
    <x v="1"/>
  </r>
  <r>
    <n v="1703"/>
    <s v="MUNICIPIO DE CEPITA - SANTANDER"/>
    <s v="OPERATIVA"/>
    <s v="MENOR O IGUAL A 2500 USUARIOS"/>
    <x v="0"/>
    <x v="2"/>
    <s v="MUNICIPIO (PRESTACIÓN DIRECTA)"/>
    <x v="18"/>
    <s v="CEPITA"/>
    <x v="0"/>
    <x v="197"/>
    <x v="1"/>
  </r>
  <r>
    <n v="1712"/>
    <s v="ASOCIACION DE SUSCRIPTORES DEL ACUEDUCTO RURAL DE TRES QUEBRADAS"/>
    <s v="OPERATIVA"/>
    <s v="MENOR O IGUAL A 2500 USUARIOS"/>
    <x v="0"/>
    <x v="1"/>
    <s v="ORGANIZACION AUTORIZADA"/>
    <x v="10"/>
    <s v="LA CALERA"/>
    <x v="0"/>
    <x v="198"/>
    <x v="3"/>
  </r>
  <r>
    <n v="1717"/>
    <s v="CORPORACION DE SERVICIOS DE ACUEDUCTO Y ALCANTARILLADO DE CURITI MUNICIPIO DE CURITI"/>
    <s v="OPERATIVA"/>
    <s v="MENOR O IGUAL A 2500 USUARIOS"/>
    <x v="0"/>
    <x v="0"/>
    <s v="ORGANIZACION AUTORIZADA"/>
    <x v="18"/>
    <s v="CURITI"/>
    <x v="0"/>
    <x v="199"/>
    <x v="4"/>
  </r>
  <r>
    <n v="1724"/>
    <s v="ASOCIACIÓN DE USUARIOS ACUEDUCTO LA CRUZADA, REMEDIOS"/>
    <s v="OPERATIVA"/>
    <s v="MENOR O IGUAL A 2500 USUARIOS"/>
    <x v="0"/>
    <x v="1"/>
    <s v="ORGANIZACION AUTORIZADA"/>
    <x v="5"/>
    <s v="REMEDIOS"/>
    <x v="0"/>
    <x v="27"/>
    <x v="3"/>
  </r>
  <r>
    <n v="1729"/>
    <s v="ASOCIACION DE USUARIOS DEL ACUEDUCTO DE LA VEREDA SANTA INES MUNICIPIO DE SALDANA DEPARTAMENTO DEL TOLIMA"/>
    <s v="OPERATIVA"/>
    <s v="MENOR O IGUAL A 2500 USUARIOS"/>
    <x v="0"/>
    <x v="1"/>
    <s v="SOCIEDADES (EMPRESA DE SERVICIOS PUBLICOS)"/>
    <x v="6"/>
    <s v="SALDANA"/>
    <x v="0"/>
    <x v="200"/>
    <x v="3"/>
  </r>
  <r>
    <n v="1733"/>
    <s v="ASOCIACION DE USUARIOS DEL ACUEDUCTO REGIONAL  PORTONES HATO VIEJO Y OTRAS DE LOS  MUNICIPIOS DE SAN BERNARDO Y ARBELAEZ CUNDINAMARCA E.S.P"/>
    <s v="OPERATIVA"/>
    <s v="HASTA 2500 SUSCRIPTORES"/>
    <x v="0"/>
    <x v="1"/>
    <s v="ORGANIZACION AUTORIZADA"/>
    <x v="10"/>
    <s v="SAN BERNARDO"/>
    <x v="0"/>
    <x v="201"/>
    <x v="3"/>
  </r>
  <r>
    <n v="1743"/>
    <s v="EMCALIMA E. S. P"/>
    <s v="OPERATIVA"/>
    <s v="DESDE 2501 HASTA 5000 USUARIOS"/>
    <x v="1"/>
    <x v="2"/>
    <s v="EMPRESA INDUSTRIAL Y COMERCIAL DEL ESTADO"/>
    <x v="19"/>
    <s v="CALIMA"/>
    <x v="0"/>
    <x v="0"/>
    <x v="4"/>
  </r>
  <r>
    <n v="1746"/>
    <s v="FONTANA S.A.  E.S.P."/>
    <s v="OPERATIVA"/>
    <s v="DESDE 2501 HASTA 5000 USUARIOS"/>
    <x v="1"/>
    <x v="2"/>
    <s v="SOCIEDADES (EMPRESA DE SERVICIOS PUBLICOS)"/>
    <x v="19"/>
    <s v="JAMUNDI"/>
    <x v="0"/>
    <x v="202"/>
    <x v="4"/>
  </r>
  <r>
    <n v="1749"/>
    <s v="ASOCIACION DE USUARIOS SUSCRIPTORES DEL ACUEDUCTO, ALCANTARILLADO Y ASEO COMUNITARIO DEL CORREGIMIENTO DE CARACOLI MUNICIPIO DE MALAMBO"/>
    <s v="OPERATIVA"/>
    <s v="MENOR O IGUAL A 2500 USUARIOS"/>
    <x v="0"/>
    <x v="1"/>
    <s v="ORGANIZACION AUTORIZADA"/>
    <x v="4"/>
    <s v="MALAMBO"/>
    <x v="0"/>
    <x v="203"/>
    <x v="3"/>
  </r>
  <r>
    <n v="1754"/>
    <s v="ASOCIACION DE USUARIOS DEL ACUEDUCTO REGIONAL EL TRIUNFO LA PAZ"/>
    <s v="OPERATIVA"/>
    <s v="MENOR O IGUAL A 2500 USUARIOS"/>
    <x v="0"/>
    <x v="1"/>
    <s v="ORGANIZACION AUTORIZADA"/>
    <x v="10"/>
    <s v="EL COLEGIO"/>
    <x v="0"/>
    <x v="66"/>
    <x v="3"/>
  </r>
  <r>
    <n v="1759"/>
    <s v="EMPRESA DE SERVICIOS PUBLICOS DOMICILIARIOS DE PUERTO LEGUIZAMO"/>
    <s v="OPERATIVA"/>
    <s v="DESDE 2501 HASTA 5000 USUARIOS"/>
    <x v="1"/>
    <x v="0"/>
    <s v="EMPRESA INDUSTRIAL Y COMERCIAL DEL ESTADO"/>
    <x v="24"/>
    <s v="PUERTO LEGUIZAMO"/>
    <x v="0"/>
    <x v="204"/>
    <x v="1"/>
  </r>
  <r>
    <n v="1762"/>
    <s v="ACUEDUCTO VEREDAL SAN ANTONIO-SANTA BARBARA ARBELAEZ"/>
    <s v="OPERATIVA"/>
    <s v="MENOR O IGUAL A 2500 USUARIOS"/>
    <x v="0"/>
    <x v="1"/>
    <s v="ORGANIZACION AUTORIZADA"/>
    <x v="10"/>
    <s v="ARBELAEZ"/>
    <x v="0"/>
    <x v="205"/>
    <x v="3"/>
  </r>
  <r>
    <n v="1766"/>
    <s v="ASUARTELAM"/>
    <s v="OPERATIVA"/>
    <s v="DESDE 2501 HASTA 5000 USUARIOS"/>
    <x v="0"/>
    <x v="0"/>
    <s v="ORGANIZACION AUTORIZADA"/>
    <x v="10"/>
    <s v="TENA"/>
    <x v="0"/>
    <x v="76"/>
    <x v="3"/>
  </r>
  <r>
    <n v="1767"/>
    <s v="ACUEDUCTO SAN JOSÉ MULTIVEREDAL"/>
    <s v="OPERATIVA"/>
    <s v="MENOR O IGUAL A 2500 USUARIOS"/>
    <x v="0"/>
    <x v="1"/>
    <s v="ORGANIZACION AUTORIZADA"/>
    <x v="10"/>
    <s v="CACHIPAY"/>
    <x v="0"/>
    <x v="206"/>
    <x v="3"/>
  </r>
  <r>
    <n v="1775"/>
    <s v="ASOCIACIÓN DE SUSCRIPTORES DEL ACUEDUCTO RURAL DE OICATÁ"/>
    <s v="OPERATIVA"/>
    <s v="MENOR O IGUAL A 2500 USUARIOS"/>
    <x v="0"/>
    <x v="1"/>
    <s v="ORGANIZACION AUTORIZADA"/>
    <x v="1"/>
    <s v="OICATA"/>
    <x v="0"/>
    <x v="207"/>
    <x v="3"/>
  </r>
  <r>
    <n v="1779"/>
    <s v="JUNTA MUNICIPAL DE SERVICIOS PUBLICOS DEL MUNICIPIO DE SATIVANORTE"/>
    <s v="OPERATIVA"/>
    <s v="MENOR O IGUAL A 2500 USUARIOS"/>
    <x v="0"/>
    <x v="2"/>
    <s v="MUNICIPIO (PRESTACIÓN DIRECTA)"/>
    <x v="1"/>
    <s v="SATIVANORTE"/>
    <x v="0"/>
    <x v="0"/>
    <x v="1"/>
  </r>
  <r>
    <n v="1780"/>
    <s v="EMPRESA DE SERVICIOS PUBLICOS DE CHAPARRAL E.S.P."/>
    <s v="OPERATIVA"/>
    <s v="MAYOR O IGUAL A 5001 USUARIOS"/>
    <x v="1"/>
    <x v="2"/>
    <s v="EMPRESA INDUSTRIAL Y COMERCIAL DEL ESTADO"/>
    <x v="6"/>
    <s v="CHAPARRAL"/>
    <x v="0"/>
    <x v="41"/>
    <x v="1"/>
  </r>
  <r>
    <n v="1781"/>
    <s v="AGUAS DE MANIZALES S.A  E.S.P. - BIC"/>
    <s v="OPERATIVA"/>
    <s v="MAYOR O IGUAL A 5001 USUARIOS"/>
    <x v="1"/>
    <x v="0"/>
    <s v="SOCIEDADES (EMPRESA DE SERVICIOS PUBLICOS)"/>
    <x v="0"/>
    <s v="MANIZALES"/>
    <x v="0"/>
    <x v="4"/>
    <x v="4"/>
  </r>
  <r>
    <n v="1802"/>
    <s v="ASOCIACION DE USUARIOS DEL ACUEDUCTO ALCANTARILLADO Y ASEO DE CALAMBEO"/>
    <s v="OPERATIVA"/>
    <s v="MENOR O IGUAL A 2500 USUARIOS"/>
    <x v="0"/>
    <x v="0"/>
    <s v="ORGANIZACION AUTORIZADA"/>
    <x v="6"/>
    <s v="IBAGUE"/>
    <x v="0"/>
    <x v="0"/>
    <x v="3"/>
  </r>
  <r>
    <n v="1804"/>
    <s v="EMPRESA MUNICIPAL DE SERVICIOS PUBLICOS DE TIMBIO CAUCA E.S.P."/>
    <s v="OPERATIVA"/>
    <s v="DESDE 2501 HASTA 5000 USUARIOS"/>
    <x v="1"/>
    <x v="2"/>
    <s v="EMPRESA INDUSTRIAL Y COMERCIAL DEL ESTADO"/>
    <x v="7"/>
    <s v="TIMBIO"/>
    <x v="0"/>
    <x v="208"/>
    <x v="1"/>
  </r>
  <r>
    <n v="1819"/>
    <s v="ACUEDUCTO REGIONAL DE PAJONAL Y OTRAS VEREDAS DEL MUNICIPIO DE GUAYABAL DE SIQUIMA Y BITUIMA"/>
    <s v="OPERATIVA"/>
    <s v="MENOR O IGUAL A 2500 USUARIOS"/>
    <x v="0"/>
    <x v="1"/>
    <s v="ORGANIZACION AUTORIZADA"/>
    <x v="10"/>
    <s v="GUAYABAL DE SIQUIMA"/>
    <x v="0"/>
    <x v="116"/>
    <x v="3"/>
  </r>
  <r>
    <n v="1821"/>
    <s v="UNIDAD DE SERVICIOS PÚBLICOS DOMICILIARIOS DE ZAPATOCA"/>
    <s v="OPERATIVA"/>
    <s v="DESDE 2501 HASTA 5000 USUARIOS"/>
    <x v="0"/>
    <x v="2"/>
    <s v="MUNICIPIO (PRESTACIÓN DIRECTA)"/>
    <x v="18"/>
    <s v="ZAPATOCA"/>
    <x v="0"/>
    <x v="40"/>
    <x v="1"/>
  </r>
  <r>
    <n v="1826"/>
    <s v="EMPRESAS MUNICIPALES DE CHINACOTA E.S.P."/>
    <s v="OPERATIVA"/>
    <s v="MAYOR O IGUAL A 5001 USUARIOS"/>
    <x v="1"/>
    <x v="0"/>
    <s v="EMPRESA INDUSTRIAL Y COMERCIAL DEL ESTADO"/>
    <x v="16"/>
    <s v="CHINACOTA"/>
    <x v="0"/>
    <x v="2"/>
    <x v="1"/>
  </r>
  <r>
    <n v="1838"/>
    <s v="ASOCIACION DE  USUARIOS DEL ACUEDUCTO Y ALCANTARILLADO DE UTICA ESP"/>
    <s v="OPERATIVA"/>
    <s v="MENOR O IGUAL A 2500 USUARIOS"/>
    <x v="0"/>
    <x v="2"/>
    <s v="ORGANIZACION AUTORIZADA"/>
    <x v="10"/>
    <s v="UTICA"/>
    <x v="0"/>
    <x v="2"/>
    <x v="4"/>
  </r>
  <r>
    <n v="1845"/>
    <s v="URBASER COLOMBIA S.A. E.S.P."/>
    <s v="OPERATIVA"/>
    <s v="MAYOR O IGUAL A 5001 USUARIOS"/>
    <x v="1"/>
    <x v="0"/>
    <s v="SOCIEDADES (EMPRESA DE SERVICIOS PUBLICOS)"/>
    <x v="3"/>
    <s v="BOGOTA, D.C."/>
    <x v="0"/>
    <x v="42"/>
    <x v="0"/>
  </r>
  <r>
    <n v="1847"/>
    <s v="VEOLIA AGUAS DE TUNJA S.A E.S.P."/>
    <s v="OPERATIVA"/>
    <s v="MAYOR O IGUAL A 5001 USUARIOS"/>
    <x v="1"/>
    <x v="2"/>
    <s v="SOCIEDADES (EMPRESA DE SERVICIOS PUBLICOS)"/>
    <x v="1"/>
    <s v="TUNJA"/>
    <x v="0"/>
    <x v="16"/>
    <x v="4"/>
  </r>
  <r>
    <n v="1856"/>
    <s v="ASOCIACION DE LOS USUARIOS DEL ACUEDUCTO RURAL DE LAS VEREDAS UNIDAS DE ACACIAS"/>
    <s v="OPERATIVA"/>
    <s v="MENOR O IGUAL A 2500 USUARIOS"/>
    <x v="0"/>
    <x v="1"/>
    <s v="ORGANIZACION AUTORIZADA"/>
    <x v="13"/>
    <s v="ACACIAS"/>
    <x v="0"/>
    <x v="60"/>
    <x v="3"/>
  </r>
  <r>
    <n v="1863"/>
    <s v="EMPRESAS PÚBLICAS MUNICIPALES DE CONCORDIA E.S.P."/>
    <s v="OPERATIVA"/>
    <s v="DESDE 2501 HASTA 5000 USUARIOS"/>
    <x v="1"/>
    <x v="2"/>
    <s v="EMPRESA INDUSTRIAL Y COMERCIAL DEL ESTADO"/>
    <x v="5"/>
    <s v="CONCORDIA"/>
    <x v="0"/>
    <x v="53"/>
    <x v="1"/>
  </r>
  <r>
    <n v="1868"/>
    <s v="VEOLIA ASEO BUGA  S.A.  E.S.P."/>
    <s v="OPERATIVA"/>
    <s v="MAYOR O IGUAL A 5001 USUARIOS"/>
    <x v="1"/>
    <x v="0"/>
    <s v="SOCIEDADES (EMPRESA DE SERVICIOS PUBLICOS)"/>
    <x v="19"/>
    <s v="PALMIRA"/>
    <x v="0"/>
    <x v="42"/>
    <x v="0"/>
  </r>
  <r>
    <n v="1869"/>
    <s v="VEOLIA ASEO TULUA S.A.S  E.S.P"/>
    <s v="OPERATIVA"/>
    <s v="MAYOR O IGUAL A 5001 USUARIOS"/>
    <x v="1"/>
    <x v="0"/>
    <s v="SOCIEDADES (EMPRESA DE SERVICIOS PUBLICOS)"/>
    <x v="19"/>
    <s v="PALMIRA"/>
    <x v="0"/>
    <x v="42"/>
    <x v="0"/>
  </r>
  <r>
    <n v="1873"/>
    <s v="TRASH BUSTERS S.A.  E.S.P."/>
    <s v="OPERATIVA"/>
    <s v="MAYOR O IGUAL A 5001 USUARIOS"/>
    <x v="0"/>
    <x v="0"/>
    <s v="SOCIEDADES (EMPRESA DE SERVICIOS PUBLICOS)"/>
    <x v="27"/>
    <s v="SAN ANDRES"/>
    <x v="0"/>
    <x v="130"/>
    <x v="0"/>
  </r>
  <r>
    <n v="1874"/>
    <s v="AMBIENTAR E.S.P. S.A."/>
    <s v="OPERATIVA"/>
    <s v="MAYOR O IGUAL A 5001 USUARIOS"/>
    <x v="0"/>
    <x v="2"/>
    <s v="SOCIEDADES (EMPRESA DE SERVICIOS PUBLICOS)"/>
    <x v="28"/>
    <s v="SAN JOSE DEL GUAVIARE"/>
    <x v="0"/>
    <x v="13"/>
    <x v="0"/>
  </r>
  <r>
    <n v="1875"/>
    <s v="EMPRESA DE SERVICIOS PUBLICOS DOMICILIARIOS DE BARBOSA"/>
    <s v="OPERATIVA"/>
    <s v="MAYOR O IGUAL A 5001 USUARIOS"/>
    <x v="1"/>
    <x v="0"/>
    <s v="EMPRESA INDUSTRIAL Y COMERCIAL DEL ESTADO"/>
    <x v="18"/>
    <s v="BARBOSA"/>
    <x v="0"/>
    <x v="202"/>
    <x v="4"/>
  </r>
  <r>
    <n v="1876"/>
    <s v="EMPRESA METROPOLITANA DE ASEO DE PASTO S.A.  E.S.P. "/>
    <s v="OPERATIVA"/>
    <s v="MAYOR O IGUAL A 5001 USUARIOS"/>
    <x v="1"/>
    <x v="0"/>
    <s v="SOCIEDADES (EMPRESA DE SERVICIOS PUBLICOS)"/>
    <x v="14"/>
    <s v="PASTO"/>
    <x v="0"/>
    <x v="112"/>
    <x v="0"/>
  </r>
  <r>
    <n v="1895"/>
    <s v="EMPRESA DE SERVICOS PUBLICOS DE ACANDI S.A E.S.P."/>
    <s v="OPERATIVA (No activa)"/>
    <s v="DESDE 2501 HASTA 5000 USUARIOS"/>
    <x v="0"/>
    <x v="2"/>
    <s v="SOCIEDADES (EMPRESA DE SERVICIOS PUBLICOS)"/>
    <x v="26"/>
    <s v="ACANDI"/>
    <x v="0"/>
    <x v="209"/>
    <x v="1"/>
  </r>
  <r>
    <n v="1896"/>
    <s v="VEOLIA ASEO PALMIRA S.A.S. E.S.P."/>
    <s v="OPERATIVA"/>
    <s v="MAYOR O IGUAL A 5001 USUARIOS"/>
    <x v="1"/>
    <x v="0"/>
    <s v="SOCIEDADES (EMPRESA DE SERVICIOS PUBLICOS)"/>
    <x v="19"/>
    <s v="PALMIRA"/>
    <x v="0"/>
    <x v="106"/>
    <x v="0"/>
  </r>
  <r>
    <n v="1908"/>
    <s v="JUNTA  DE SERVICIOS PUBLICOS DEL MUNICIPIO DE ALBAN"/>
    <s v="OPERATIVA"/>
    <s v="MENOR O IGUAL A 2500 USUARIOS"/>
    <x v="0"/>
    <x v="0"/>
    <s v="MUNICIPIO (PRESTACIÓN DIRECTA)"/>
    <x v="10"/>
    <s v="ALBAN"/>
    <x v="0"/>
    <x v="2"/>
    <x v="1"/>
  </r>
  <r>
    <n v="1910"/>
    <s v="JUNTA DE ACCIÓN COMUNAL DE INSPECCIÓN SAN JOAQUIN"/>
    <s v="OPERATIVA"/>
    <s v="MENOR O IGUAL A 2500 USUARIOS"/>
    <x v="0"/>
    <x v="1"/>
    <s v="ORGANIZACION AUTORIZADA"/>
    <x v="10"/>
    <s v="LA MESA"/>
    <x v="0"/>
    <x v="72"/>
    <x v="3"/>
  </r>
  <r>
    <n v="1911"/>
    <s v="COMPAÑIA DE SERVICIOS BASICOS DE COLOMBIA S.A. E.S.P."/>
    <s v="OPERATIVA"/>
    <s v="DESDE 2501 HASTA 5000 USUARIOS"/>
    <x v="1"/>
    <x v="1"/>
    <s v="SOCIEDADES (EMPRESA DE SERVICIOS PUBLICOS)"/>
    <x v="19"/>
    <s v="CALI"/>
    <x v="0"/>
    <x v="66"/>
    <x v="4"/>
  </r>
  <r>
    <n v="1917"/>
    <s v="SOCIEDAD DE ASEO DE BELLO S.A. E.S.P."/>
    <s v="OPERATIVA"/>
    <s v="MAYOR O IGUAL A 5001 USUARIOS"/>
    <x v="1"/>
    <x v="0"/>
    <s v="SOCIEDADES (EMPRESA DE SERVICIOS PUBLICOS)"/>
    <x v="5"/>
    <s v="SABANETA"/>
    <x v="0"/>
    <x v="42"/>
    <x v="0"/>
  </r>
  <r>
    <n v="1922"/>
    <s v="ASOCIACION DE SERVICIOS PÚBLICOS COMUNITARIOS SAN ISIDRO I Y II SECTOR SAN LUIS Y LA SUREÑA  ESP"/>
    <s v="OPERATIVA"/>
    <s v="MENOR O IGUAL A 2500 USUARIOS"/>
    <x v="0"/>
    <x v="1"/>
    <s v="ORGANIZACION AUTORIZADA"/>
    <x v="3"/>
    <s v="BOGOTA, D.C."/>
    <x v="0"/>
    <x v="41"/>
    <x v="4"/>
  </r>
  <r>
    <n v="1967"/>
    <s v="ASEO CALDAS EMPRESA DE SERVICIOS PUBLICOS S.A.S. E.S.P."/>
    <s v="OPERATIVA"/>
    <s v="MAYOR O IGUAL A 5001 USUARIOS"/>
    <x v="1"/>
    <x v="2"/>
    <s v="SOCIEDADES (EMPRESA DE SERVICIOS PUBLICOS)"/>
    <x v="5"/>
    <s v="SABANETA"/>
    <x v="0"/>
    <x v="42"/>
    <x v="0"/>
  </r>
  <r>
    <n v="1970"/>
    <s v="OFICINA DE SERVICIOS PUBLICOS DE ACUEDUCTO, ALCANTARILLADO Y ASEO DEL MUNICIPIO DE NEMOCON"/>
    <s v="OPERATIVA"/>
    <s v="DESDE 2501 HASTA 5000 USUARIOS"/>
    <x v="0"/>
    <x v="0"/>
    <s v="MUNICIPIO (PRESTACIÓN DIRECTA)"/>
    <x v="10"/>
    <s v="NEMOCON"/>
    <x v="0"/>
    <x v="2"/>
    <x v="1"/>
  </r>
  <r>
    <n v="2005"/>
    <s v="EMPRESAS PÚBLICAS DE LA CEJA E.S.P."/>
    <s v="OPERATIVA"/>
    <s v="MAYOR O IGUAL A 5001 USUARIOS"/>
    <x v="1"/>
    <x v="0"/>
    <s v="EMPRESA INDUSTRIAL Y COMERCIAL DEL ESTADO"/>
    <x v="5"/>
    <s v="LA CEJA"/>
    <x v="0"/>
    <x v="4"/>
    <x v="1"/>
  </r>
  <r>
    <n v="2018"/>
    <s v="VEOLIA ASEO PRADERA S.A.S. E.S.P."/>
    <s v="OPERATIVA"/>
    <s v="MAYOR O IGUAL A 5001 USUARIOS"/>
    <x v="1"/>
    <x v="0"/>
    <s v="SOCIEDADES (EMPRESA DE SERVICIOS PUBLICOS)"/>
    <x v="19"/>
    <s v="PALMIRA"/>
    <x v="0"/>
    <x v="106"/>
    <x v="0"/>
  </r>
  <r>
    <n v="2031"/>
    <s v="CORPORACION DE USUARIOS  ACUEDUCTO EL CAPIRO"/>
    <s v="OPERATIVA"/>
    <s v="MENOR O IGUAL A 2500 USUARIOS"/>
    <x v="0"/>
    <x v="1"/>
    <s v="ORGANIZACION AUTORIZADA"/>
    <x v="5"/>
    <s v="RIONEGRO"/>
    <x v="0"/>
    <x v="42"/>
    <x v="3"/>
  </r>
  <r>
    <n v="2033"/>
    <s v="SISTEMAS PUBLICOS S.A. E.S.P."/>
    <s v="OPERATIVA"/>
    <s v="DESDE 2501 HASTA 5000 USUARIOS"/>
    <x v="1"/>
    <x v="2"/>
    <s v="SOCIEDADES (EMPRESA DE SERVICIOS PUBLICOS)"/>
    <x v="5"/>
    <s v="MEDELLÍN"/>
    <x v="0"/>
    <x v="3"/>
    <x v="4"/>
  </r>
  <r>
    <n v="2043"/>
    <s v="ENVIASEO E.S.P."/>
    <s v="OPERATIVA"/>
    <s v="MAYOR O IGUAL A 5001 USUARIOS"/>
    <x v="1"/>
    <x v="0"/>
    <s v="EMPRESA INDUSTRIAL Y COMERCIAL DEL ESTADO"/>
    <x v="5"/>
    <s v="ENVIGADO"/>
    <x v="0"/>
    <x v="128"/>
    <x v="0"/>
  </r>
  <r>
    <n v="2044"/>
    <s v="INTERASEO S.A.S E.S.P."/>
    <s v="OPERATIVA"/>
    <s v="MAYOR O IGUAL A 5001 USUARIOS"/>
    <x v="1"/>
    <x v="0"/>
    <s v="SOCIEDADES (EMPRESA DE SERVICIOS PUBLICOS)"/>
    <x v="5"/>
    <s v="MEDELLÍN"/>
    <x v="0"/>
    <x v="51"/>
    <x v="0"/>
  </r>
  <r>
    <n v="2045"/>
    <s v="ACUEDUCTO CHIPAGRE"/>
    <s v="OPERATIVA"/>
    <s v="MENOR O IGUAL A 2500 USUARIOS"/>
    <x v="0"/>
    <x v="1"/>
    <s v="ORGANIZACION AUTORIZADA"/>
    <x v="10"/>
    <s v="ALBAN"/>
    <x v="0"/>
    <x v="210"/>
    <x v="3"/>
  </r>
  <r>
    <n v="2046"/>
    <s v="ACUEDUCTOS Y ALCANTARILLADOS SOSTENIBLES A.A.S. S.A.  E.S.P."/>
    <s v="OPERATIVA"/>
    <s v="MAYOR O IGUAL A 5001 USUARIOS"/>
    <x v="1"/>
    <x v="0"/>
    <s v="SOCIEDADES (EMPRESA DE SERVICIOS PUBLICOS)"/>
    <x v="5"/>
    <s v="MEDELLÍN"/>
    <x v="0"/>
    <x v="211"/>
    <x v="4"/>
  </r>
  <r>
    <n v="2056"/>
    <s v="INGENIERIA TOTAL SERVICIOS PUBLICOS S.A.S E.S.P."/>
    <s v="OPERATIVA"/>
    <s v="MAYOR O IGUAL A 5001 USUARIOS"/>
    <x v="1"/>
    <x v="2"/>
    <s v="SOCIEDADES (EMPRESA DE SERVICIOS PUBLICOS)"/>
    <x v="5"/>
    <s v="MEDELLÍN"/>
    <x v="0"/>
    <x v="135"/>
    <x v="4"/>
  </r>
  <r>
    <n v="2060"/>
    <s v="ASOCIACION DE SUSCRIPTORES DEL AGUABLANCA VEREDA DE CHAINE"/>
    <s v="OPERATIVA"/>
    <s v="HASTA 2500 SUSCRIPTORES"/>
    <x v="0"/>
    <x v="1"/>
    <s v="ORGANIZACION AUTORIZADA"/>
    <x v="1"/>
    <s v="SORACA"/>
    <x v="1"/>
    <x v="212"/>
    <x v="3"/>
  </r>
  <r>
    <n v="2065"/>
    <s v="JUNTA ADMINISTRADORA SSERVIREGIONAL PARAISO "/>
    <s v="OPERATIVA"/>
    <s v="MENOR O IGUAL A 2500 USUARIOS"/>
    <x v="0"/>
    <x v="1"/>
    <s v="ORGANIZACION AUTORIZADA"/>
    <x v="11"/>
    <s v="GARZON"/>
    <x v="0"/>
    <x v="173"/>
    <x v="3"/>
  </r>
  <r>
    <n v="2066"/>
    <s v="JUNTA ADMINISTRADORA DEL SERVICIO DE ACUEDUCTO RURAL FIVESAMON"/>
    <s v="OPERATIVA"/>
    <s v="MENOR O IGUAL A 2500 USUARIOS"/>
    <x v="0"/>
    <x v="1"/>
    <s v="ORGANIZACION AUTORIZADA"/>
    <x v="11"/>
    <s v="GARZON"/>
    <x v="0"/>
    <x v="2"/>
    <x v="3"/>
  </r>
  <r>
    <n v="2068"/>
    <s v="ACUEDUCTO VEREDAL SAN JOIS "/>
    <s v="OPERATIVA"/>
    <s v="MENOR O IGUAL A 2500 USUARIOS"/>
    <x v="0"/>
    <x v="1"/>
    <s v="ORGANIZACION AUTORIZADA"/>
    <x v="10"/>
    <s v="GUASCA"/>
    <x v="0"/>
    <x v="59"/>
    <x v="3"/>
  </r>
  <r>
    <n v="2071"/>
    <s v="ASOCIACION DE USUARIOS DEL ACUEDUCTO MULTIVEREDAL DE FREDONIA RODRIGO ARENAS BETANCUR"/>
    <s v="OPERATIVA"/>
    <s v="MENOR O IGUAL A 2500 USUARIOS"/>
    <x v="0"/>
    <x v="1"/>
    <s v="ORGANIZACION AUTORIZADA"/>
    <x v="5"/>
    <s v="FREDONIA"/>
    <x v="0"/>
    <x v="213"/>
    <x v="3"/>
  </r>
  <r>
    <n v="2075"/>
    <s v="EMPRESA DE ACUEDUCTO Y ALCANTARILLADO DE PEREIRA S.A.S ESP."/>
    <s v="OPERATIVA"/>
    <s v="MAYOR O IGUAL A 5001 USUARIOS"/>
    <x v="1"/>
    <x v="0"/>
    <s v="SOCIEDADES (EMPRESA DE SERVICIOS PUBLICOS)"/>
    <x v="15"/>
    <s v="PEREIRA"/>
    <x v="0"/>
    <x v="59"/>
    <x v="4"/>
  </r>
  <r>
    <n v="2084"/>
    <s v="UNIDAD ADMINISTRATIVA ESPECIAL DE SERVICIOS PUBLICOS DOMICILIARIOS DE CAROLINA DEL PRINCIPE"/>
    <s v="OPERATIVA"/>
    <s v="MENOR O IGUAL A 2500 USUARIOS"/>
    <x v="0"/>
    <x v="0"/>
    <s v="MUNICIPIO (PRESTACIÓN DIRECTA)"/>
    <x v="5"/>
    <s v="CAROLINA"/>
    <x v="0"/>
    <x v="121"/>
    <x v="1"/>
  </r>
  <r>
    <n v="2086"/>
    <s v="EMPRESA DE ACUEDUCTO, ALCANTARILLADO Y ASEO DE YOPAL  EICE - ESP"/>
    <s v="INTERVENIDA"/>
    <s v="MAYOR O IGUAL A 5001 USUARIOS"/>
    <x v="1"/>
    <x v="2"/>
    <s v="EMPRESA INDUSTRIAL Y COMERCIAL DEL ESTADO"/>
    <x v="21"/>
    <s v="YOPAL"/>
    <x v="0"/>
    <x v="42"/>
    <x v="1"/>
  </r>
  <r>
    <n v="2087"/>
    <s v="ASOCIACION DEL ACUEDUCTO CRISTAL PEÑAZUL E.S.P."/>
    <s v="OPERATIVA"/>
    <s v="MENOR O IGUAL A 2500 USUARIOS"/>
    <x v="0"/>
    <x v="1"/>
    <s v="ORGANIZACION AUTORIZADA"/>
    <x v="5"/>
    <s v="ENVIGADO"/>
    <x v="0"/>
    <x v="3"/>
    <x v="3"/>
  </r>
  <r>
    <n v="2088"/>
    <s v="CONHYDRA S.A. E.S.P."/>
    <s v="OPERATIVA"/>
    <s v="MENOR O IGUAL A 2500 USUARIOS"/>
    <x v="0"/>
    <x v="2"/>
    <s v="SOCIEDADES (EMPRESA DE SERVICIOS PUBLICOS)"/>
    <x v="5"/>
    <s v="MEDELLÍN"/>
    <x v="0"/>
    <x v="214"/>
    <x v="3"/>
  </r>
  <r>
    <n v="2092"/>
    <s v="EMPRESAS PUBLICAS DE NEIVA E.S.P."/>
    <s v="OPERATIVA"/>
    <s v="MAYOR O IGUAL A 5001 USUARIOS"/>
    <x v="1"/>
    <x v="2"/>
    <s v="EMPRESA INDUSTRIAL Y COMERCIAL DEL ESTADO"/>
    <x v="11"/>
    <s v="NEIVA"/>
    <x v="0"/>
    <x v="215"/>
    <x v="4"/>
  </r>
  <r>
    <n v="2095"/>
    <s v="UNIDAD DE SERVICIOS PUBLICOS DOMICILIARIOS DE BUSBANZA"/>
    <s v="OPERATIVA"/>
    <s v="MENOR O IGUAL A 2500 USUARIOS"/>
    <x v="0"/>
    <x v="0"/>
    <s v="MUNICIPIO (PRESTACIÓN DIRECTA)"/>
    <x v="1"/>
    <s v="BUSBANZA"/>
    <x v="0"/>
    <x v="177"/>
    <x v="1"/>
  </r>
  <r>
    <n v="2102"/>
    <s v="ASOCIACION DE USUARIOS DEL ACUEDUCTO DE LAS VEREDAS DE QUITASOL Y JAZMIN DEL MUNICIPIO DE VIOTA "/>
    <s v="OPERATIVA"/>
    <s v="MENOR O IGUAL A 2500 USUARIOS"/>
    <x v="0"/>
    <x v="1"/>
    <s v="ORGANIZACION AUTORIZADA"/>
    <x v="10"/>
    <s v="VIOTA"/>
    <x v="0"/>
    <x v="216"/>
    <x v="3"/>
  </r>
  <r>
    <n v="2106"/>
    <s v="ASOCIACION DE USUARIOS PRESTADORA DE SERVICIOS PUBLICOS DEL TEUSACA"/>
    <s v="OPERATIVA"/>
    <s v="MENOR O IGUAL A 2500 USUARIOS"/>
    <x v="0"/>
    <x v="1"/>
    <s v="ORGANIZACION AUTORIZADA"/>
    <x v="10"/>
    <s v="CHIA"/>
    <x v="0"/>
    <x v="83"/>
    <x v="3"/>
  </r>
  <r>
    <n v="2122"/>
    <s v="ASOCIACION DE AFILIADOS DEL ACUEDUCTO DE LA VERADA ALTANIA"/>
    <s v="OPERATIVA"/>
    <s v="MENOR O IGUAL A 2500 USUARIOS"/>
    <x v="0"/>
    <x v="1"/>
    <s v="ORGANIZACION AUTORIZADA"/>
    <x v="10"/>
    <s v="SUBACHOQUE"/>
    <x v="0"/>
    <x v="9"/>
    <x v="3"/>
  </r>
  <r>
    <n v="2129"/>
    <s v="EMPRESA COLOMBIANA DE SERVICIOS PUBLICOS S.A. ESP"/>
    <s v="OPERATIVA"/>
    <s v="MENOR O IGUAL A 2500 USUARIOS"/>
    <x v="0"/>
    <x v="1"/>
    <s v="SOCIEDADES (EMPRESA DE SERVICIOS PUBLICOS)"/>
    <x v="3"/>
    <s v="BOGOTA, D.C."/>
    <x v="0"/>
    <x v="53"/>
    <x v="3"/>
  </r>
  <r>
    <n v="2130"/>
    <s v="ZONA FRANCA INDUSTRIAL DE BIENES Y SERVICIOS DE RIONEGRO"/>
    <s v="OPERATIVA"/>
    <s v="MENOR O IGUAL A 2500 USUARIOS"/>
    <x v="0"/>
    <x v="1"/>
    <s v="PRODUCTOR MARGINAL, INDEPENDIENTE O USO PARTICULAR"/>
    <x v="5"/>
    <s v="RIONEGRO"/>
    <x v="0"/>
    <x v="217"/>
    <x v="4"/>
  </r>
  <r>
    <n v="2135"/>
    <s v="ASEO ESPECIAL EMPRESA DE SERVICIOS`PUBLICOS SA"/>
    <s v="OPERATIVA (No activa)"/>
    <s v="HASTA 2500 SUSCRIPTORES"/>
    <x v="0"/>
    <x v="1"/>
    <s v="SOCIEDADES (EMPRESA DE SERVICIOS PUBLICOS)"/>
    <x v="3"/>
    <s v="BOGOTA, D.C."/>
    <x v="0"/>
    <x v="218"/>
    <x v="0"/>
  </r>
  <r>
    <n v="2137"/>
    <s v="MUNICIPIO DE BETEITIVA"/>
    <s v="OPERATIVA"/>
    <s v="MENOR O IGUAL A 2500 USUARIOS"/>
    <x v="0"/>
    <x v="0"/>
    <s v="MUNICIPIO (PRESTACIÓN DIRECTA)"/>
    <x v="1"/>
    <s v="BETEITIVA"/>
    <x v="0"/>
    <x v="13"/>
    <x v="1"/>
  </r>
  <r>
    <n v="2138"/>
    <s v="ASOCIACION DE USUARIOS DEL ACUEDUCTO Y ALCANTARILLADO EL ARENAL E.S.P"/>
    <s v="OPERATIVA"/>
    <s v="MENOR O IGUAL A 2500 USUARIOS"/>
    <x v="0"/>
    <x v="1"/>
    <s v="ORGANIZACION AUTORIZADA"/>
    <x v="19"/>
    <s v="CANDELARIA"/>
    <x v="0"/>
    <x v="48"/>
    <x v="4"/>
  </r>
  <r>
    <n v="2142"/>
    <s v="ASOCIACION DE USUARIOS SUSCRIPTORES DEL ACUEDUCTO,ALCANTARILLADO Y ASEO COMUNITARIO DEL CORREGIMIENTO DE AGUADA DE PABLO"/>
    <s v="OPERATIVA"/>
    <s v="MENOR O IGUAL A 2500 USUARIOS"/>
    <x v="0"/>
    <x v="1"/>
    <s v="ORGANIZACION AUTORIZADA"/>
    <x v="4"/>
    <s v="SABANALARGA"/>
    <x v="0"/>
    <x v="179"/>
    <x v="3"/>
  </r>
  <r>
    <n v="2145"/>
    <s v="JUNTA DE ACCION COMUNAL PALOCABILDO"/>
    <s v="OPERATIVA"/>
    <s v="HASTA 2500 SUSCRIPTORES"/>
    <x v="0"/>
    <x v="1"/>
    <s v="ORGANIZACION AUTORIZADA"/>
    <x v="6"/>
    <s v="PALOCABILDO"/>
    <x v="0"/>
    <x v="219"/>
    <x v="1"/>
  </r>
  <r>
    <n v="2147"/>
    <s v="BIORGANICOS DEL SUR DEL HUILA S.A  E.S.P. "/>
    <s v="OPERATIVA"/>
    <s v="MENOR O IGUAL A 2500 USUARIOS"/>
    <x v="0"/>
    <x v="0"/>
    <s v="SOCIEDADES (EMPRESA DE SERVICIOS PUBLICOS)"/>
    <x v="11"/>
    <s v="PITALITO"/>
    <x v="0"/>
    <x v="220"/>
    <x v="0"/>
  </r>
  <r>
    <n v="2150"/>
    <s v="AGUAS DEL PUERTO S.A E.S.P"/>
    <s v="OPERATIVA"/>
    <s v="MAYOR O IGUAL A 5001 USUARIOS"/>
    <x v="1"/>
    <x v="2"/>
    <s v="SOCIEDADES (EMPRESA DE SERVICIOS PUBLICOS)"/>
    <x v="5"/>
    <s v="PUERTO BERRIO"/>
    <x v="0"/>
    <x v="221"/>
    <x v="1"/>
  </r>
  <r>
    <n v="2151"/>
    <s v="OPERADORES DE SERVICIOS S.A.  E.S.P."/>
    <s v="OPERATIVA"/>
    <s v="MAYOR O IGUAL A 5001 USUARIOS"/>
    <x v="1"/>
    <x v="0"/>
    <s v="SOCIEDADES (EMPRESA DE SERVICIOS PUBLICOS)"/>
    <x v="5"/>
    <s v="MEDELLÍN"/>
    <x v="0"/>
    <x v="66"/>
    <x v="4"/>
  </r>
  <r>
    <n v="2153"/>
    <s v="SECRETARIA DE SERVICIOS PÚBLICOS DOMICILIARIOS DEL MUNICIPIO DE SASAIMA - CUNDINAMARCA"/>
    <s v="OPERATIVA"/>
    <s v="MENOR O IGUAL A 2500 USUARIOS"/>
    <x v="0"/>
    <x v="0"/>
    <s v="MUNICIPIO (PRESTACIÓN DIRECTA)"/>
    <x v="10"/>
    <s v="SASAIMA"/>
    <x v="0"/>
    <x v="197"/>
    <x v="1"/>
  </r>
  <r>
    <n v="2154"/>
    <s v="EMPRESA DE SERVICIOS PÚBLICOS E.S.P. DE VILLETA"/>
    <s v="OPERATIVA"/>
    <s v="MAYOR O IGUAL A 5001 USUARIOS"/>
    <x v="1"/>
    <x v="0"/>
    <s v="EMPRESA INDUSTRIAL Y COMERCIAL DEL ESTADO"/>
    <x v="10"/>
    <s v="VILLETA"/>
    <x v="0"/>
    <x v="72"/>
    <x v="1"/>
  </r>
  <r>
    <n v="2155"/>
    <s v="ASOCIACION EMPRESA COMUNITARIA DE ACUEDUCTO DE BORRERO AYERBE"/>
    <s v="OPERATIVA"/>
    <s v="MENOR O IGUAL A 2500 USUARIOS"/>
    <x v="0"/>
    <x v="1"/>
    <s v="ORGANIZACION AUTORIZADA"/>
    <x v="19"/>
    <s v="DAGUA"/>
    <x v="0"/>
    <x v="82"/>
    <x v="3"/>
  </r>
  <r>
    <n v="2161"/>
    <s v="EMPRESA DE SERVICIOS PUBLICOS DE BELEN"/>
    <s v="OPERATIVA"/>
    <s v="HASTA 2500 SUSCRIPTORES"/>
    <x v="0"/>
    <x v="1"/>
    <s v="EMPRESA INDUSTRIAL Y COMERCIAL DEL ESTADO"/>
    <x v="14"/>
    <s v="BELEN"/>
    <x v="0"/>
    <x v="222"/>
    <x v="1"/>
  </r>
  <r>
    <n v="2163"/>
    <s v="EMPRESA DE SERVICIOS PÚBLICOS DE ACACIAS ESP"/>
    <s v="OPERATIVA"/>
    <s v="MAYOR O IGUAL A 5001 USUARIOS"/>
    <x v="1"/>
    <x v="0"/>
    <s v="EMPRESA INDUSTRIAL Y COMERCIAL DEL ESTADO"/>
    <x v="13"/>
    <s v="ACACIAS"/>
    <x v="0"/>
    <x v="66"/>
    <x v="1"/>
  </r>
  <r>
    <n v="2166"/>
    <s v="EMPRESA DE SERVICIO PRIVADO ACUASALUD EL CARMELO E.S.P"/>
    <s v="OPERATIVA"/>
    <s v="MENOR O IGUAL A 2500 USUARIOS"/>
    <x v="0"/>
    <x v="1"/>
    <s v="ORGANIZACION AUTORIZADA"/>
    <x v="19"/>
    <s v="CALI"/>
    <x v="0"/>
    <x v="223"/>
    <x v="3"/>
  </r>
  <r>
    <n v="2170"/>
    <s v="EMPRESA SIGLO XXI EICE ESP"/>
    <s v="OPERATIVA"/>
    <s v="MENOR O IGUAL A 2500 USUARIOS"/>
    <x v="0"/>
    <x v="2"/>
    <s v="EMPRESA INDUSTRIAL Y COMERCIAL DEL ESTADO"/>
    <x v="29"/>
    <s v="LA PRIMAVERA"/>
    <x v="0"/>
    <x v="40"/>
    <x v="5"/>
  </r>
  <r>
    <n v="2171"/>
    <s v="ASOCIACION DE USUARIOS DEL SERVICIO DE AGUA POTABLE Y/O ALCANTARILLADO Y/O ASEO DEL CORREGIMIENTO DE COSTA RICA - MUNICIPIO DE GINEBRA"/>
    <s v="OPERATIVA"/>
    <s v="MENOR O IGUAL A 2500 USUARIOS"/>
    <x v="0"/>
    <x v="1"/>
    <s v="ORGANIZACION AUTORIZADA"/>
    <x v="19"/>
    <s v="GINEBRA"/>
    <x v="0"/>
    <x v="128"/>
    <x v="4"/>
  </r>
  <r>
    <n v="2173"/>
    <s v="SERVIASEO ITAGÜÍ S.A.S. E.S.P."/>
    <s v="OPERATIVA"/>
    <s v="MAYOR O IGUAL A 5001 USUARIOS"/>
    <x v="1"/>
    <x v="2"/>
    <s v="SOCIEDADES (EMPRESA DE SERVICIOS PUBLICOS)"/>
    <x v="5"/>
    <s v="SABANETA"/>
    <x v="0"/>
    <x v="20"/>
    <x v="0"/>
  </r>
  <r>
    <n v="2179"/>
    <s v="ACUEDUCTO COMUNITARIO EL SOCORRO"/>
    <s v="OPERATIVA"/>
    <s v="MENOR O IGUAL A 2500 USUARIOS"/>
    <x v="0"/>
    <x v="1"/>
    <s v="ORGANIZACION AUTORIZADA"/>
    <x v="5"/>
    <s v="ENVIGADO"/>
    <x v="0"/>
    <x v="28"/>
    <x v="3"/>
  </r>
  <r>
    <n v="2182"/>
    <s v="EMPRESA COMUNITARIA DE ACUEDUCTO, ALCANTARILLADO Y ASEO URBANO Y RURAL DEL MUNICIPIO DE FORTUL"/>
    <s v="OPERATIVA"/>
    <s v="DESDE 2501 HASTA 5000 USUARIOS"/>
    <x v="0"/>
    <x v="0"/>
    <s v="ORGANIZACION AUTORIZADA"/>
    <x v="20"/>
    <s v="FORTUL"/>
    <x v="0"/>
    <x v="76"/>
    <x v="1"/>
  </r>
  <r>
    <n v="2184"/>
    <s v="EMPRESA MUNICIPAL DE SERVICIOS PUBLICOS DOMICILIARIOS DE VELEZ EMPREVEL E.S.P."/>
    <s v="OPERATIVA"/>
    <s v="DESDE 2501 HASTA 5000 USUARIOS"/>
    <x v="1"/>
    <x v="0"/>
    <s v="EMPRESA INDUSTRIAL Y COMERCIAL DEL ESTADO"/>
    <x v="18"/>
    <s v="VELEZ"/>
    <x v="0"/>
    <x v="176"/>
    <x v="1"/>
  </r>
  <r>
    <n v="2187"/>
    <s v="ASOCIACION DE USUARIOS DEL ACUEDUCTO Y ALCANTARILLADO DE MAVE BAGAZAL VILLETA CUNDINAMARCA"/>
    <s v="OPERATIVA"/>
    <s v="MENOR O IGUAL A 2500 USUARIOS"/>
    <x v="0"/>
    <x v="0"/>
    <s v="ORGANIZACION AUTORIZADA"/>
    <x v="10"/>
    <s v="VILLETA"/>
    <x v="0"/>
    <x v="59"/>
    <x v="4"/>
  </r>
  <r>
    <n v="2189"/>
    <s v="UNIDAD DE SERVICIOS PUBLICOS DOMICILIARIOS DE ACUEDUCTO ALCANTARILLADO Y ASEO DEL MUNICIPIO DE DURANIA"/>
    <s v="OPERATIVA"/>
    <s v="MENOR O IGUAL A 2500 USUARIOS"/>
    <x v="0"/>
    <x v="2"/>
    <s v="MUNICIPIO (PRESTACIÓN DIRECTA)"/>
    <x v="16"/>
    <s v="DURANIA"/>
    <x v="0"/>
    <x v="5"/>
    <x v="1"/>
  </r>
  <r>
    <n v="2192"/>
    <s v="COMITÉ EMPRESARIAL DE ACUEDUCTO Y ALCANTARILLADO URBANIZACION LAS AMÉRICAS"/>
    <s v="OPERATIVA"/>
    <s v="MENOR O IGUAL A 2500 USUARIOS"/>
    <x v="0"/>
    <x v="2"/>
    <s v="ORGANIZACION AUTORIZADA"/>
    <x v="13"/>
    <s v="VILLAVICENCIO"/>
    <x v="0"/>
    <x v="224"/>
    <x v="4"/>
  </r>
  <r>
    <n v="2198"/>
    <s v="LA MOTILONA DE ASEO TOTAL E.S.P."/>
    <s v="OPERATIVA (No activa)"/>
    <s v="HASTA 2500 SUSCRIPTORES"/>
    <x v="0"/>
    <x v="1"/>
    <s v="SOCIEDADES (EMPRESA DE SERVICIOS PUBLICOS)"/>
    <x v="16"/>
    <s v="CUCUTA"/>
    <x v="0"/>
    <x v="225"/>
    <x v="0"/>
  </r>
  <r>
    <n v="2199"/>
    <s v="ASEO GIRARDOTA S.A.S E.S.P."/>
    <s v="OPERATIVA"/>
    <s v="MAYOR O IGUAL A 5001 USUARIOS"/>
    <x v="1"/>
    <x v="0"/>
    <s v="SOCIEDADES (EMPRESA DE SERVICIOS PUBLICOS)"/>
    <x v="5"/>
    <s v="SABANETA"/>
    <x v="0"/>
    <x v="42"/>
    <x v="0"/>
  </r>
  <r>
    <n v="2200"/>
    <s v="ALCALDIA MUNICIPAL LEJANIAS META"/>
    <s v="OPERATIVA (No activa)"/>
    <s v="HASTA 2500 SUSCRIPTORES"/>
    <x v="0"/>
    <x v="1"/>
    <s v="MUNICIPIO (PRESTACIÓN DIRECTA)"/>
    <x v="13"/>
    <s v="LEJANIAS"/>
    <x v="0"/>
    <x v="226"/>
    <x v="1"/>
  </r>
  <r>
    <n v="2202"/>
    <s v="EMPRESA DE SERVICIOS PUBLICOS DE CAJICA S.A.  E.S.P."/>
    <s v="OPERATIVA"/>
    <s v="MAYOR O IGUAL A 5001 USUARIOS"/>
    <x v="1"/>
    <x v="0"/>
    <s v="SOCIEDADES (EMPRESA DE SERVICIOS PUBLICOS)"/>
    <x v="10"/>
    <s v="CAJICA"/>
    <x v="0"/>
    <x v="21"/>
    <x v="1"/>
  </r>
  <r>
    <n v="2204"/>
    <s v="JUNTA ADMINISTRADORA DEL SERVICIO DE SERVICIO DE AGUA POTABLE DE PRINGAMOSAL LOS PASOS"/>
    <s v="OPERATIVA"/>
    <s v="MENOR O IGUAL A 2500 USUARIOS"/>
    <x v="0"/>
    <x v="1"/>
    <s v="ORGANIZACION AUTORIZADA"/>
    <x v="6"/>
    <s v="GUAMO"/>
    <x v="0"/>
    <x v="227"/>
    <x v="3"/>
  </r>
  <r>
    <n v="2206"/>
    <s v="EMPRESA DE ACUEDUCTO Y ALCANTARILLADO DE SAN JOSE DEL GUAVIARE"/>
    <s v="OPERATIVA"/>
    <s v="MAYOR O IGUAL A 5001 USUARIOS"/>
    <x v="1"/>
    <x v="2"/>
    <s v="EMPRESA INDUSTRIAL Y COMERCIAL DEL ESTADO"/>
    <x v="28"/>
    <s v="SAN JOSE DEL GUAVIARE"/>
    <x v="0"/>
    <x v="89"/>
    <x v="4"/>
  </r>
  <r>
    <n v="2209"/>
    <s v="EMPRESA DE SERVICIOS PUBLICOS DE TORO"/>
    <s v="OPERATIVA"/>
    <s v="DESDE 2501 HASTA 5000 USUARIOS"/>
    <x v="0"/>
    <x v="2"/>
    <s v="EMPRESA INDUSTRIAL Y COMERCIAL DEL ESTADO"/>
    <x v="19"/>
    <s v="TORO"/>
    <x v="0"/>
    <x v="3"/>
    <x v="0"/>
  </r>
  <r>
    <n v="2213"/>
    <s v="JUNTA DE ACCION COMUNAL LA MOYA - SERVICIO ACUEDUCTO VEREDAL"/>
    <s v="OPERATIVA"/>
    <s v="MENOR O IGUAL A 2500 USUARIOS"/>
    <x v="0"/>
    <x v="1"/>
    <s v="ORGANIZACION AUTORIZADA"/>
    <x v="10"/>
    <s v="COTA"/>
    <x v="0"/>
    <x v="2"/>
    <x v="3"/>
  </r>
  <r>
    <n v="2214"/>
    <s v="EMPRESA DE AGUA POTABLE Y SANEAMIENTO BASICO DEL MUNICIPIO DE ORITO E.S.P."/>
    <s v="OPERATIVA"/>
    <s v="MAYOR O IGUAL A 5001 USUARIOS"/>
    <x v="1"/>
    <x v="2"/>
    <s v="EMPRESA INDUSTRIAL Y COMERCIAL DEL ESTADO"/>
    <x v="24"/>
    <s v="ORITO"/>
    <x v="0"/>
    <x v="42"/>
    <x v="1"/>
  </r>
  <r>
    <n v="2219"/>
    <s v="ASOCIACION DE USUARIOS DEL ACUEDUCTO RURAL DE LA VEREDA LA 22 SURORIENTAL"/>
    <s v="OPERATIVA"/>
    <s v="HASTA 2500 SUSCRIPTORES"/>
    <x v="0"/>
    <x v="1"/>
    <s v="ORGANIZACION AUTORIZADA"/>
    <x v="3"/>
    <s v="BOGOTA, D.C."/>
    <x v="0"/>
    <x v="161"/>
    <x v="3"/>
  </r>
  <r>
    <n v="2224"/>
    <s v="ASOCIACION DE SUSCRIPTORES DEL ACUEDUCTO Y ALCANTARILLADO DE LA VEREDA VUELTAS DEL MUNICIPIO DE CALDAS"/>
    <s v="OPERATIVA"/>
    <s v="MENOR O IGUAL A 2500 USUARIOS"/>
    <x v="0"/>
    <x v="1"/>
    <s v="ORGANIZACION AUTORIZADA"/>
    <x v="1"/>
    <s v="CHIQUINQUIRA"/>
    <x v="0"/>
    <x v="228"/>
    <x v="3"/>
  </r>
  <r>
    <n v="2233"/>
    <s v="JUNTA MUNICIPAL DE SERVICIOS PUBLICOS DEL MUNICIPIO DE ZARAGOZA"/>
    <s v="OPERATIVA"/>
    <s v="DESDE 2501 HASTA 5000 USUARIOS"/>
    <x v="0"/>
    <x v="2"/>
    <s v="MUNICIPIO (PRESTACIÓN DIRECTA)"/>
    <x v="5"/>
    <s v="ZARAGOZA"/>
    <x v="0"/>
    <x v="120"/>
    <x v="4"/>
  </r>
  <r>
    <n v="2238"/>
    <s v="ASEO SABANETA S.A.S. E.S.P."/>
    <s v="OPERATIVA"/>
    <s v="MAYOR O IGUAL A 5001 USUARIOS"/>
    <x v="1"/>
    <x v="2"/>
    <s v="SOCIEDADES (EMPRESA DE SERVICIOS PUBLICOS)"/>
    <x v="5"/>
    <s v="SABANETA"/>
    <x v="0"/>
    <x v="42"/>
    <x v="0"/>
  </r>
  <r>
    <n v="2239"/>
    <s v="ASOCIACION DE SOCIOS SUSCRIPTORES DEL SERVICIO DE ACUEDUCTO ALCANTARILLADO Y ASEO DEL BARRIO CARTAGENA FACATATIVA"/>
    <s v="OPERATIVA"/>
    <s v="MAYOR O IGUAL A 5001 USUARIOS"/>
    <x v="1"/>
    <x v="2"/>
    <s v="ORGANIZACION AUTORIZADA"/>
    <x v="10"/>
    <s v="FACATATIVA"/>
    <x v="0"/>
    <x v="27"/>
    <x v="1"/>
  </r>
  <r>
    <n v="2240"/>
    <s v="EMPRESA DE ASEO DE COPACABANA S.A. E.S.P."/>
    <s v="OPERATIVA"/>
    <s v="MAYOR O IGUAL A 5001 USUARIOS"/>
    <x v="1"/>
    <x v="0"/>
    <s v="SOCIEDADES (EMPRESA DE SERVICIOS PUBLICOS)"/>
    <x v="5"/>
    <s v="SABANETA"/>
    <x v="0"/>
    <x v="53"/>
    <x v="0"/>
  </r>
  <r>
    <n v="2241"/>
    <s v="ASOCIACIÓN DE USUARIOS DEL ACUEDUCTO MULTIVEREDAL DE PANTANILLO "/>
    <s v="OPERATIVA"/>
    <s v="HASTA 2500 SUSCRIPTORES"/>
    <x v="0"/>
    <x v="1"/>
    <s v="ORGANIZACION AUTORIZADA"/>
    <x v="5"/>
    <s v="ABEJORRAL"/>
    <x v="1"/>
    <x v="90"/>
    <x v="3"/>
  </r>
  <r>
    <n v="2242"/>
    <s v="OPERADORA DE SERVICIOS PUBLICOS S.A. EMPRESA DE SERVICIOS PUBLICOS"/>
    <s v="OPERATIVA (No activa)"/>
    <s v="MAYOR O IGUAL A 5001 USUARIOS"/>
    <x v="1"/>
    <x v="0"/>
    <s v="SOCIEDADES (EMPRESA DE SERVICIOS PUBLICOS)"/>
    <x v="9"/>
    <s v="PLANETA RICA"/>
    <x v="0"/>
    <x v="229"/>
    <x v="4"/>
  </r>
  <r>
    <n v="2245"/>
    <s v="CIUDAD MEJOR SA ESP"/>
    <s v="OPERATIVA (No activa)"/>
    <s v="HASTA 2500 SUSCRIPTORES"/>
    <x v="0"/>
    <x v="1"/>
    <s v="SOCIEDADES (EMPRESA DE SERVICIOS PUBLICOS)"/>
    <x v="16"/>
    <s v="CUCUTA"/>
    <x v="0"/>
    <x v="230"/>
    <x v="0"/>
  </r>
  <r>
    <n v="2256"/>
    <s v="EMPRESA DE SERVICIOS  DE ASEO DE VALLEDUPAR S.A.S. E.S.P. ASEOUPAR S.A.S. E.S.P."/>
    <s v="OPERATIVA"/>
    <s v="MAYOR O IGUAL A 5001 USUARIOS"/>
    <x v="1"/>
    <x v="0"/>
    <s v="SOCIEDADES (EMPRESA DE SERVICIOS PUBLICOS)"/>
    <x v="5"/>
    <s v="MEDELLÍN"/>
    <x v="0"/>
    <x v="42"/>
    <x v="0"/>
  </r>
  <r>
    <n v="2257"/>
    <s v="AGUAS DEL SUR S.A.  E.S.P."/>
    <s v="OPERATIVA"/>
    <s v="DESDE 2501 HASTA 5000 USUARIOS"/>
    <x v="0"/>
    <x v="2"/>
    <s v="SOCIEDADES (EMPRESA DE SERVICIOS PUBLICOS)"/>
    <x v="19"/>
    <s v="CALI"/>
    <x v="0"/>
    <x v="231"/>
    <x v="6"/>
  </r>
  <r>
    <n v="2268"/>
    <s v="EMPRESAS PUBLICAS DEL MUNICIPIO DE EL SANTUARIO E.S.P."/>
    <s v="OPERATIVA"/>
    <s v="MAYOR O IGUAL A 5001 USUARIOS"/>
    <x v="1"/>
    <x v="0"/>
    <s v="EMPRESA INDUSTRIAL Y COMERCIAL DEL ESTADO"/>
    <x v="5"/>
    <s v="EL SANTUARIO"/>
    <x v="0"/>
    <x v="107"/>
    <x v="1"/>
  </r>
  <r>
    <n v="2269"/>
    <s v="EMPRESA COMUNITARIA ASOCIACION DE SUSCRITORES DE ACUEDUCTO Y ALCANTARILLADO DEL CORREGIMIENTO DE FELIDIA EMPRESA DE SERVICIO PUBLICO "/>
    <s v="OPERATIVA"/>
    <s v="MENOR O IGUAL A 2500 USUARIOS"/>
    <x v="0"/>
    <x v="1"/>
    <s v="ORGANIZACION AUTORIZADA"/>
    <x v="19"/>
    <s v="CALI"/>
    <x v="0"/>
    <x v="232"/>
    <x v="4"/>
  </r>
  <r>
    <n v="2271"/>
    <s v="EMPRESA MUNICIPAL DE SERVICIOS PUBLICOS DOMICILIARIOS DE PIEDECUESTA E.S.P."/>
    <s v="OPERATIVA"/>
    <s v="MAYOR O IGUAL A 5001 USUARIOS"/>
    <x v="1"/>
    <x v="0"/>
    <s v="EMPRESA INDUSTRIAL Y COMERCIAL DEL ESTADO"/>
    <x v="18"/>
    <s v="PIEDECUESTA"/>
    <x v="0"/>
    <x v="79"/>
    <x v="1"/>
  </r>
  <r>
    <n v="2274"/>
    <s v="JUNTA DE ACCION COMUNAL DE PARCELACION CAÑASGORDAS"/>
    <s v="OPERATIVA"/>
    <s v="MENOR O IGUAL A 2500 USUARIOS"/>
    <x v="0"/>
    <x v="2"/>
    <s v="ORGANIZACION AUTORIZADA"/>
    <x v="19"/>
    <s v="CALI"/>
    <x v="0"/>
    <x v="233"/>
    <x v="3"/>
  </r>
  <r>
    <n v="2283"/>
    <s v="ASOCIACION DE USUARIOS DEL ACUEDUCTO Y ALCANTARILLADO Y ASEO DEL BARRIO EL SAMAN"/>
    <s v="OPERATIVA (No activa)"/>
    <s v="HASTA 2500 SUSCRIPTORES"/>
    <x v="0"/>
    <x v="1"/>
    <s v="ORGANIZACION AUTORIZADA"/>
    <x v="19"/>
    <s v="CANDELARIA"/>
    <x v="0"/>
    <x v="234"/>
    <x v="3"/>
  </r>
  <r>
    <n v="2289"/>
    <s v="ASOCIACION DE SUSCRIPTORES DEL  ACUEDUCTO DE LA VEREDA EL CHUSCAL-ASOACHUZIPA"/>
    <s v="OPERATIVA"/>
    <s v="MENOR O IGUAL A 2500 USUARIOS"/>
    <x v="0"/>
    <x v="1"/>
    <s v="ORGANIZACION AUTORIZADA"/>
    <x v="10"/>
    <s v="ZIPACON"/>
    <x v="0"/>
    <x v="235"/>
    <x v="3"/>
  </r>
  <r>
    <n v="2298"/>
    <s v="EMPRESA DE SERVICIOS PUBLICOS DE YOLOMBO"/>
    <s v="OPERATIVA"/>
    <s v="DESDE 2501 HASTA 5000 USUARIOS"/>
    <x v="1"/>
    <x v="2"/>
    <s v="EMPRESA INDUSTRIAL Y COMERCIAL DEL ESTADO"/>
    <x v="5"/>
    <s v="YOLOMBO"/>
    <x v="0"/>
    <x v="28"/>
    <x v="1"/>
  </r>
  <r>
    <n v="2299"/>
    <s v="UNIDAD DE SERVICIOS PUBLICOS DOMICILIARIOS DEL MUNICIPIO DE GOMEZ PLATA"/>
    <s v="OPERATIVA"/>
    <s v="MENOR O IGUAL A 2500 USUARIOS"/>
    <x v="0"/>
    <x v="2"/>
    <s v="MUNICIPIO (PRESTACIÓN DIRECTA)"/>
    <x v="5"/>
    <s v="GÓMEZ PLATA"/>
    <x v="0"/>
    <x v="143"/>
    <x v="1"/>
  </r>
  <r>
    <n v="2300"/>
    <s v="ASOCIACION DE SUSCRIPTORES DE SERVICIOS PUBLICOS DEL MUNICIPIO DE PINCHOTE DEPARTAMENTO DE SANTANDER ESP"/>
    <s v="OPERATIVA"/>
    <s v="MENOR O IGUAL A 2500 USUARIOS"/>
    <x v="0"/>
    <x v="2"/>
    <s v="ORGANIZACION AUTORIZADA"/>
    <x v="18"/>
    <s v="PINCHOTE"/>
    <x v="0"/>
    <x v="76"/>
    <x v="3"/>
  </r>
  <r>
    <n v="2301"/>
    <s v="ASOCIACION DE USUARIOS DEL SERVICIO DE AGUA POTABLE DE LA VEREDA EL TUNAL  MUNICIPIO DE ZIPAQUIRA DEPARTAMENTO DE CUNDINAMARCA"/>
    <s v="OPERATIVA"/>
    <s v="MENOR O IGUAL A 2500 USUARIOS"/>
    <x v="0"/>
    <x v="1"/>
    <s v="ORGANIZACION AUTORIZADA"/>
    <x v="10"/>
    <s v="ZIPAQUIRA"/>
    <x v="1"/>
    <x v="160"/>
    <x v="3"/>
  </r>
  <r>
    <n v="2303"/>
    <s v="EMPRESA DE SERVICIOS PUBLICOS DE SAN JOSE DE LA MARINILLA E.S.P."/>
    <s v="OPERATIVA"/>
    <s v="MAYOR O IGUAL A 5001 USUARIOS"/>
    <x v="1"/>
    <x v="0"/>
    <s v="EMPRESA INDUSTRIAL Y COMERCIAL DEL ESTADO"/>
    <x v="5"/>
    <s v="MARINILLA"/>
    <x v="0"/>
    <x v="66"/>
    <x v="1"/>
  </r>
  <r>
    <n v="2306"/>
    <s v="ASOCIACION DE SUSCRIPTORES DEL ACUEDUCTO Y ALCANTARILLADO DE LA URBANIZACION MODELIA ACUAMODELIA"/>
    <s v="OPERATIVA"/>
    <s v="MENOR O IGUAL A 2500 USUARIOS"/>
    <x v="0"/>
    <x v="0"/>
    <s v="ORGANIZACION AUTORIZADA"/>
    <x v="6"/>
    <s v="IBAGUE"/>
    <x v="0"/>
    <x v="158"/>
    <x v="4"/>
  </r>
  <r>
    <n v="2310"/>
    <s v="EMPRESA DE SEVICIOS PUBLICOS DE ACUEDUCTO, ALCANTARILLADO Y ASEO - EMTAMBO E.S.P."/>
    <s v="OPERATIVA"/>
    <s v="MENOR O IGUAL A 2500 USUARIOS"/>
    <x v="0"/>
    <x v="0"/>
    <s v="EMPRESA INDUSTRIAL Y COMERCIAL DEL ESTADO"/>
    <x v="7"/>
    <s v="EL TAMBO"/>
    <x v="0"/>
    <x v="236"/>
    <x v="1"/>
  </r>
  <r>
    <n v="2311"/>
    <s v="EMPRESA DE RECICLAJE ASEO Y SERVICIOS DE MONTELIBANO S.A.S E.S.P."/>
    <s v="OPERATIVA"/>
    <s v="MAYOR O IGUAL A 5001 USUARIOS"/>
    <x v="1"/>
    <x v="2"/>
    <s v="SOCIEDADES (EMPRESA DE SERVICIOS PUBLICOS)"/>
    <x v="9"/>
    <s v="MONTELIBANO"/>
    <x v="0"/>
    <x v="10"/>
    <x v="0"/>
  </r>
  <r>
    <n v="2323"/>
    <s v="AGUAS DE BUGA S.A. E.S.P."/>
    <s v="OPERATIVA"/>
    <s v="MAYOR O IGUAL A 5001 USUARIOS"/>
    <x v="1"/>
    <x v="0"/>
    <s v="SOCIEDADES (EMPRESA DE SERVICIOS PUBLICOS)"/>
    <x v="19"/>
    <s v="GUADALAJARA DE BUGA"/>
    <x v="0"/>
    <x v="206"/>
    <x v="4"/>
  </r>
  <r>
    <n v="2324"/>
    <s v="JUNTA COMUNITARIA ADMINISTRADORA DE ACUEDUCTO PRO AGUA DE MULALO"/>
    <s v="OPERATIVA"/>
    <s v="MENOR O IGUAL A 2500 USUARIOS"/>
    <x v="0"/>
    <x v="1"/>
    <s v="ORGANIZACION AUTORIZADA"/>
    <x v="19"/>
    <s v="YUMBO"/>
    <x v="0"/>
    <x v="237"/>
    <x v="3"/>
  </r>
  <r>
    <n v="2329"/>
    <s v="ASOCIACION DE USUARIOS DEL ACUEDUCTO AGUABONITA SECTOR EL PORVENIR"/>
    <s v="OPERATIVA"/>
    <s v="HASTA 2500 SUSCRIPTORES"/>
    <x v="0"/>
    <x v="1"/>
    <s v="ORGANIZACION AUTORIZADA"/>
    <x v="10"/>
    <s v="SILVANIA"/>
    <x v="0"/>
    <x v="1"/>
    <x v="3"/>
  </r>
  <r>
    <n v="2335"/>
    <s v="EMPRESA REGIONAL DE OBRAS SANITARIAS DE TAMINANGO EMPOTAM ESP"/>
    <s v="OPERATIVA"/>
    <s v="MENOR O IGUAL A 2500 USUARIOS"/>
    <x v="0"/>
    <x v="0"/>
    <s v="SOCIEDADES (EMPRESA DE SERVICIOS PUBLICOS)"/>
    <x v="14"/>
    <s v="TAMINANGO"/>
    <x v="0"/>
    <x v="21"/>
    <x v="4"/>
  </r>
  <r>
    <n v="2336"/>
    <s v="ASOCIACION DE USUARIOS DEL ACUEDUCTO MULTIVEREDAL EL MOLINO"/>
    <s v="OPERATIVA"/>
    <s v="HASTA 2500 SUSCRIPTORES"/>
    <x v="0"/>
    <x v="1"/>
    <s v="ORGANIZACION AUTORIZADA"/>
    <x v="5"/>
    <s v="GUARNE"/>
    <x v="1"/>
    <x v="161"/>
    <x v="3"/>
  </r>
  <r>
    <n v="2338"/>
    <s v="CORPORACION ACUEDUCTO MULTIVEREDAL CARMIN, CUCHILLAS, MAMPUESTO Y ANEXOS"/>
    <s v="OPERATIVA"/>
    <s v="DESDE 2501 HASTA 5000 USUARIOS"/>
    <x v="0"/>
    <x v="1"/>
    <s v="ORGANIZACION AUTORIZADA"/>
    <x v="5"/>
    <s v="RIONEGRO"/>
    <x v="0"/>
    <x v="41"/>
    <x v="3"/>
  </r>
  <r>
    <n v="2340"/>
    <s v="EMPRESA MUNICIPAL DE SERVICIOS PUBLICOS DOMICILIARIOS DE OIBA E.S.P"/>
    <s v="OPERATIVA"/>
    <s v="MENOR O IGUAL A 2500 USUARIOS"/>
    <x v="0"/>
    <x v="0"/>
    <s v="EMPRESA INDUSTRIAL Y COMERCIAL DEL ESTADO"/>
    <x v="18"/>
    <s v="OIBA"/>
    <x v="0"/>
    <x v="94"/>
    <x v="1"/>
  </r>
  <r>
    <n v="2353"/>
    <s v="ASOCIACIÓN DE USUARIOS DEL ACUEDUCTO Y/O ALCANTARILLADO Y/O ASEO DE CAMPO ALEGRE E.S.P"/>
    <s v="OPERATIVA"/>
    <s v="HASTA 2500 SUSCRIPTORES"/>
    <x v="0"/>
    <x v="1"/>
    <s v="ORGANIZACION AUTORIZADA"/>
    <x v="19"/>
    <s v="EL CERRITO"/>
    <x v="0"/>
    <x v="238"/>
    <x v="3"/>
  </r>
  <r>
    <n v="2355"/>
    <s v="ASOCIACION DE USUARIOS ACUEDUCTO PEÑA NEGRA SUESCUN"/>
    <s v="OPERATIVA"/>
    <s v="MENOR O IGUAL A 2500 USUARIOS"/>
    <x v="0"/>
    <x v="1"/>
    <s v="ORGANIZACION AUTORIZADA"/>
    <x v="1"/>
    <s v="TIBASOSA"/>
    <x v="0"/>
    <x v="41"/>
    <x v="3"/>
  </r>
  <r>
    <n v="2356"/>
    <s v="EMPRESA DE SERVICIOS PÚBLICOS DE GRANADA"/>
    <s v="OPERATIVA"/>
    <s v="DESDE 2501 HASTA 5000 USUARIOS"/>
    <x v="1"/>
    <x v="2"/>
    <s v="EMPRESA INDUSTRIAL Y COMERCIAL DEL ESTADO"/>
    <x v="5"/>
    <s v="GRANADA"/>
    <x v="0"/>
    <x v="239"/>
    <x v="1"/>
  </r>
  <r>
    <n v="2360"/>
    <s v="CORPORACION DE SERVICIOS PUBLICOS DE SANTA VERONICA"/>
    <s v="OPERATIVA (No activa)"/>
    <s v="HASTA 2500 SUSCRIPTORES"/>
    <x v="0"/>
    <x v="1"/>
    <s v="ORGANIZACION AUTORIZADA"/>
    <x v="4"/>
    <s v="JUAN DE ACOSTA"/>
    <x v="0"/>
    <x v="240"/>
    <x v="3"/>
  </r>
  <r>
    <n v="2361"/>
    <s v="ASEO SIDERENSE S.A.S. E.S.P."/>
    <s v="OPERATIVA"/>
    <s v="MAYOR O IGUAL A 5001 USUARIOS"/>
    <x v="1"/>
    <x v="0"/>
    <s v="SOCIEDADES (EMPRESA DE SERVICIOS PUBLICOS)"/>
    <x v="5"/>
    <s v="SABANETA"/>
    <x v="0"/>
    <x v="20"/>
    <x v="0"/>
  </r>
  <r>
    <n v="2362"/>
    <s v="AGUAS DEL ATLANTICO S.A. E.S.P."/>
    <s v="OPERATIVA (No activa)"/>
    <s v="DESDE 2501 HASTA 5000 USUARIOS"/>
    <x v="1"/>
    <x v="2"/>
    <s v="SOCIEDADES (EMPRESA DE SERVICIOS PUBLICOS)"/>
    <x v="4"/>
    <s v="BARRANQUILLA"/>
    <x v="0"/>
    <x v="241"/>
    <x v="3"/>
  </r>
  <r>
    <n v="2363"/>
    <s v="ASOCIACION DE USUARIOS DEL ACUEDUCTO RURAL COMUNITARIO DEL MUNICIPIO DE SAN MATEO"/>
    <s v="OPERATIVA"/>
    <s v="MENOR O IGUAL A 2500 USUARIOS"/>
    <x v="0"/>
    <x v="1"/>
    <s v="ORGANIZACION AUTORIZADA"/>
    <x v="1"/>
    <s v="SAN MATEO"/>
    <x v="0"/>
    <x v="242"/>
    <x v="3"/>
  </r>
  <r>
    <n v="2372"/>
    <s v="EMPRESA DE ASEO DE BUCARAMANGA S.A. E.S.P."/>
    <s v="OPERATIVA"/>
    <s v="MAYOR O IGUAL A 5001 USUARIOS"/>
    <x v="1"/>
    <x v="2"/>
    <s v="SOCIEDADES (EMPRESA DE SERVICIOS PUBLICOS)"/>
    <x v="18"/>
    <s v="BUCARAMANGA"/>
    <x v="0"/>
    <x v="66"/>
    <x v="0"/>
  </r>
  <r>
    <n v="2373"/>
    <s v="ASOCIACIÒN PARA LA ADMINISTRACIÒN,SOSTENIMIENTO Y MANTENIMIENTO DEL ACUEDUCTO Y ALCANTARILLADO DE CALDAS VIEJO TOLIMA"/>
    <s v="OPERATIVA"/>
    <s v="HASTA 2500 SUSCRIPTORES"/>
    <x v="0"/>
    <x v="1"/>
    <s v="ORGANIZACION AUTORIZADA"/>
    <x v="6"/>
    <s v="ALVARADO"/>
    <x v="1"/>
    <x v="90"/>
    <x v="4"/>
  </r>
  <r>
    <n v="2374"/>
    <s v="DINAMICA SERVICIOS PUBLICOS E INGENIERIA ESP SAS"/>
    <s v="OPERATIVA"/>
    <s v="DESDE 2501 HASTA 5000 USUARIOS"/>
    <x v="1"/>
    <x v="2"/>
    <s v="SOCIEDADES (EMPRESA DE SERVICIOS PUBLICOS)"/>
    <x v="15"/>
    <s v="BELEN DE UMBRIA"/>
    <x v="0"/>
    <x v="237"/>
    <x v="1"/>
  </r>
  <r>
    <n v="2375"/>
    <s v="EMPRESA DE SERVICIOS PUBLICOS DE ACUEDUCTO Y ALCANTARILLADO DE CHACHAGUI"/>
    <s v="OPERATIVA"/>
    <s v="DESDE 2501 HASTA 5000 USUARIOS"/>
    <x v="1"/>
    <x v="0"/>
    <s v="SOCIEDADES (EMPRESA DE SERVICIOS PUBLICOS)"/>
    <x v="14"/>
    <s v="CHACHAGUI"/>
    <x v="0"/>
    <x v="106"/>
    <x v="4"/>
  </r>
  <r>
    <n v="2376"/>
    <s v="ASOCIACION DE SUSCRIPTORES ACUEDUCTO RANCHERIAS"/>
    <s v="OPERATIVA"/>
    <s v="MENOR O IGUAL A 2500 USUARIOS"/>
    <x v="0"/>
    <x v="1"/>
    <s v="ORGANIZACION AUTORIZADA"/>
    <x v="5"/>
    <s v="RIONEGRO"/>
    <x v="0"/>
    <x v="66"/>
    <x v="3"/>
  </r>
  <r>
    <n v="2377"/>
    <s v="EMPRESA PRESTADORA DEL SERVICIO PUBLICO DE ASEO CIUDAD BOLIVAR"/>
    <s v="OPERATIVA"/>
    <s v="MAYOR O IGUAL A 5001 USUARIOS"/>
    <x v="0"/>
    <x v="0"/>
    <s v="EMPRESA INDUSTRIAL Y COMERCIAL DEL ESTADO"/>
    <x v="5"/>
    <s v="CIUDAD BOLÍVAR"/>
    <x v="0"/>
    <x v="51"/>
    <x v="0"/>
  </r>
  <r>
    <n v="2380"/>
    <s v="DEPENDENCIA EMPRESA DE  SERVICIOS PUBLICOS  DE AGUA POTABLE Y ALCANTARILLADO DE GRAMALOTE"/>
    <s v="OPERATIVA"/>
    <s v="MENOR O IGUAL A 2500 USUARIOS"/>
    <x v="0"/>
    <x v="2"/>
    <s v="MUNICIPIO (PRESTACIÓN DIRECTA)"/>
    <x v="16"/>
    <s v="GRAMALOTE"/>
    <x v="0"/>
    <x v="200"/>
    <x v="1"/>
  </r>
  <r>
    <n v="2381"/>
    <s v="EMPRESAS MUNICIPALES DE TIBASOSA  E.S.P."/>
    <s v="OPERATIVA"/>
    <s v="MENOR O IGUAL A 2500 USUARIOS"/>
    <x v="0"/>
    <x v="0"/>
    <s v="EMPRESA INDUSTRIAL Y COMERCIAL DEL ESTADO"/>
    <x v="1"/>
    <s v="TIBASOSA"/>
    <x v="0"/>
    <x v="243"/>
    <x v="1"/>
  </r>
  <r>
    <n v="2388"/>
    <s v="OFICINA DE SERVICIOS PUBLICOS DE ACUEDUCTO, ALCANTARILLADO Y ASEO DEL MUNICIPIO DE TENA "/>
    <s v="INACTIVA (No activa)"/>
    <s v="HASTA 2500 SUSCRIPTORES"/>
    <x v="0"/>
    <x v="1"/>
    <s v="MUNICIPIO (PRESTACIÓN DIRECTA)"/>
    <x v="10"/>
    <s v="TENA"/>
    <x v="0"/>
    <x v="244"/>
    <x v="1"/>
  </r>
  <r>
    <n v="2389"/>
    <s v="EMPRESAS PUBLICAS MUNICIPALES DE SOPETRAN E.S.P "/>
    <s v="OPERATIVA"/>
    <s v="DESDE 2501 HASTA 5000 USUARIOS"/>
    <x v="0"/>
    <x v="0"/>
    <s v="EMPRESA INDUSTRIAL Y COMERCIAL DEL ESTADO"/>
    <x v="5"/>
    <s v="SOPETRAN"/>
    <x v="0"/>
    <x v="2"/>
    <x v="0"/>
  </r>
  <r>
    <n v="2390"/>
    <s v="ACUAPAEZ S.A. E.S.P."/>
    <s v="OPERATIVA"/>
    <s v="MENOR O IGUAL A 2500 USUARIOS"/>
    <x v="0"/>
    <x v="1"/>
    <s v="SOCIEDADES (EMPRESA DE SERVICIOS PUBLICOS)"/>
    <x v="19"/>
    <s v="CALI"/>
    <x v="0"/>
    <x v="107"/>
    <x v="4"/>
  </r>
  <r>
    <n v="2391"/>
    <s v="ASOCIACION DE USUARIOS DEL ACUEDUCTO LA MARIPOSA DE LA VEREDA CAY PARTE BAJA VILLA MARIA DEL MUNICIPIO DE IBAGUE"/>
    <s v="OPERATIVA"/>
    <s v="HASTA 2500 SUSCRIPTORES"/>
    <x v="0"/>
    <x v="1"/>
    <s v="ORGANIZACION AUTORIZADA"/>
    <x v="6"/>
    <s v="IBAGUE"/>
    <x v="0"/>
    <x v="234"/>
    <x v="3"/>
  </r>
  <r>
    <n v="2392"/>
    <s v="ASOCIACIÓN DE USUARIOS DEL ACUEDUCTO Y ALCANTARILLADO DE PUERTO PERALES E.S.P"/>
    <s v="OPERATIVA"/>
    <s v="MENOR O IGUAL A 2500 USUARIOS"/>
    <x v="0"/>
    <x v="1"/>
    <s v="ORGANIZACION AUTORIZADA"/>
    <x v="5"/>
    <s v="PUERTO TRIUNFO"/>
    <x v="0"/>
    <x v="45"/>
    <x v="4"/>
  </r>
  <r>
    <n v="2400"/>
    <s v="ASOCIACIÓN DE USUARIOS DEL ACUEDUCTO DE PRADILLA"/>
    <s v="OPERATIVA"/>
    <s v="MENOR O IGUAL A 2500 USUARIOS"/>
    <x v="0"/>
    <x v="0"/>
    <s v="ORGANIZACION AUTORIZADA"/>
    <x v="10"/>
    <s v="EL COLEGIO"/>
    <x v="0"/>
    <x v="117"/>
    <x v="3"/>
  </r>
  <r>
    <n v="2402"/>
    <s v="ACUEDUCTO VEREDAL EL CHUSCAL E.S.P."/>
    <s v="OPERATIVA"/>
    <s v="MENOR O IGUAL A 2500 USUARIOS"/>
    <x v="0"/>
    <x v="1"/>
    <s v="ORGANIZACION AUTORIZADA"/>
    <x v="10"/>
    <s v="SOPO"/>
    <x v="0"/>
    <x v="162"/>
    <x v="3"/>
  </r>
  <r>
    <n v="2403"/>
    <s v="EMPRESAS PUBLICAS DE CAICEDONIA E.S.P."/>
    <s v="OPERATIVA"/>
    <s v="MAYOR O IGUAL A 5001 USUARIOS"/>
    <x v="1"/>
    <x v="2"/>
    <s v="EMPRESA INDUSTRIAL Y COMERCIAL DEL ESTADO"/>
    <x v="19"/>
    <s v="CAICEDONIA"/>
    <x v="0"/>
    <x v="66"/>
    <x v="2"/>
  </r>
  <r>
    <n v="2405"/>
    <s v="EMPRESA METROPOLITANA DE ASEO DE OCCIDENTE S.A.S  E.S.P."/>
    <s v="OPERATIVA"/>
    <s v="MAYOR O IGUAL A 5001 USUARIOS"/>
    <x v="1"/>
    <x v="2"/>
    <s v="SOCIEDADES (EMPRESA DE SERVICIOS PUBLICOS)"/>
    <x v="0"/>
    <s v="ANSERMA"/>
    <x v="0"/>
    <x v="51"/>
    <x v="0"/>
  </r>
  <r>
    <n v="2416"/>
    <s v="ASOCIACION DE USUARIOS DE LOS SERVICIOS PUBLICOS DEL CORREGIMIENTO DE CEILAN MUNICIPIO BUGALAGRANDE"/>
    <s v="OPERATIVA"/>
    <s v="MENOR O IGUAL A 2500 USUARIOS"/>
    <x v="0"/>
    <x v="1"/>
    <s v="ORGANIZACION AUTORIZADA"/>
    <x v="19"/>
    <s v="BUGALAGRANDE"/>
    <x v="0"/>
    <x v="245"/>
    <x v="3"/>
  </r>
  <r>
    <n v="2417"/>
    <s v="UNIDAD DE SERVICIOS PUBLICOS DOMICILIARIOS DEL MUNICIPIO DE QUEBRADANEGRA"/>
    <s v="OPERATIVA"/>
    <s v="MENOR O IGUAL A 2500 USUARIOS"/>
    <x v="0"/>
    <x v="0"/>
    <s v="MUNICIPIO (PRESTACIÓN DIRECTA)"/>
    <x v="10"/>
    <s v="QUEBRADANEGRA"/>
    <x v="0"/>
    <x v="47"/>
    <x v="1"/>
  </r>
  <r>
    <n v="2419"/>
    <s v="COOPERATIVA DE SERVICIOS PUBLICOS DE ACUEDUCTO Y ALCANTARILLADO DE LA PARCELACION EL JARDIN LIMITADA"/>
    <s v="OPERATIVA (No activa)"/>
    <s v="HASTA 2500 SUSCRIPTORES"/>
    <x v="0"/>
    <x v="1"/>
    <s v="PRESTADORES FUERA DEL ART. 15 LSPD"/>
    <x v="3"/>
    <s v="BOGOTA, D.C."/>
    <x v="0"/>
    <x v="246"/>
    <x v="3"/>
  </r>
  <r>
    <n v="2420"/>
    <s v="SERRAMONTE S.A. ESP"/>
    <s v="OPERATIVA"/>
    <s v="MENOR O IGUAL A 2500 USUARIOS"/>
    <x v="0"/>
    <x v="2"/>
    <s v="SOCIEDADES (EMPRESA DE SERVICIOS PUBLICOS)"/>
    <x v="13"/>
    <s v="VILLAVICENCIO"/>
    <x v="0"/>
    <x v="247"/>
    <x v="4"/>
  </r>
  <r>
    <n v="2426"/>
    <s v="MUNICIPIO DE CUMARIBO"/>
    <s v="OPERATIVA"/>
    <s v="MENOR O IGUAL A 2500 USUARIOS"/>
    <x v="0"/>
    <x v="0"/>
    <s v="MUNICIPIO (PRESTACIÓN DIRECTA)"/>
    <x v="29"/>
    <s v="CUMARIBO"/>
    <x v="0"/>
    <x v="95"/>
    <x v="1"/>
  </r>
  <r>
    <n v="2431"/>
    <s v="EMPRESA ADMINISTRADORA DE SERVICIOS PUBLICOS ACUEDUCTO Y ALCANTARILLADO GOLONDRINAS"/>
    <s v="OPERATIVA"/>
    <s v="MENOR O IGUAL A 2500 USUARIOS"/>
    <x v="0"/>
    <x v="1"/>
    <s v="ORGANIZACION AUTORIZADA"/>
    <x v="19"/>
    <s v="CALI"/>
    <x v="0"/>
    <x v="143"/>
    <x v="4"/>
  </r>
  <r>
    <n v="2433"/>
    <s v="JUNTA ADMINISTRADORA DE SERVICIOS PUBLICOS-MUNICIPIO DE PASCA "/>
    <s v="OPERATIVA"/>
    <s v="MENOR O IGUAL A 2500 USUARIOS"/>
    <x v="0"/>
    <x v="2"/>
    <s v="MUNICIPIO (PRESTACIÓN DIRECTA)"/>
    <x v="10"/>
    <s v="PASCA"/>
    <x v="0"/>
    <x v="47"/>
    <x v="1"/>
  </r>
  <r>
    <n v="2434"/>
    <s v="EMPRESA DE SERVICIOS PUBLICOS DOMICILIARIOS DE PARATEBUENO ESP"/>
    <s v="OPERATIVA"/>
    <s v="MENOR O IGUAL A 2500 USUARIOS"/>
    <x v="0"/>
    <x v="2"/>
    <s v="EMPRESA INDUSTRIAL Y COMERCIAL DEL ESTADO"/>
    <x v="10"/>
    <s v="PARATEBUENO"/>
    <x v="0"/>
    <x v="248"/>
    <x v="1"/>
  </r>
  <r>
    <n v="2438"/>
    <s v="EMPRESAS MUNICIPALES DE CALI   E.I.C.E  E.S.P"/>
    <s v="OPERATIVA"/>
    <s v="MAYOR O IGUAL A 5001 USUARIOS"/>
    <x v="1"/>
    <x v="2"/>
    <s v="EMPRESA INDUSTRIAL Y COMERCIAL DEL ESTADO"/>
    <x v="19"/>
    <s v="CALI"/>
    <x v="0"/>
    <x v="0"/>
    <x v="1"/>
  </r>
  <r>
    <n v="2440"/>
    <s v="ASOCIACIÓN DE SUSCRIPTORES  DE SERVICIOS PUBLICOS DOMICILIARIOS AQUASAT"/>
    <s v="OPERATIVA"/>
    <s v="MENOR O IGUAL A 2500 USUARIOS"/>
    <x v="0"/>
    <x v="1"/>
    <s v="ORGANIZACION AUTORIZADA"/>
    <x v="15"/>
    <s v="PEREIRA"/>
    <x v="0"/>
    <x v="249"/>
    <x v="3"/>
  </r>
  <r>
    <n v="2441"/>
    <s v="ASOCIACIÓN DE USUARIOS DEL ACUEDUCTO LA REPRESA CHARCO HONDO"/>
    <s v="OPERATIVA"/>
    <s v="MENOR O IGUAL A 2500 USUARIOS"/>
    <x v="0"/>
    <x v="1"/>
    <s v="ORGANIZACION AUTORIZADA"/>
    <x v="15"/>
    <s v="PEREIRA"/>
    <x v="0"/>
    <x v="250"/>
    <x v="3"/>
  </r>
  <r>
    <n v="2445"/>
    <s v="OFICINA DE SERVICIOS PÚBLICOS  DOMICIILIARIOS DE ACUEDUCTO,  ALCANTARILLADO Y ASEO DE SUPATA"/>
    <s v="OPERATIVA"/>
    <s v="MENOR O IGUAL A 2500 USUARIOS"/>
    <x v="0"/>
    <x v="0"/>
    <s v="MUNICIPIO (PRESTACIÓN DIRECTA)"/>
    <x v="10"/>
    <s v="SUPATA"/>
    <x v="0"/>
    <x v="34"/>
    <x v="1"/>
  </r>
  <r>
    <n v="2446"/>
    <s v="ASOCIACION DE USUARIOS DEL SERVICIO DE AGUA POTABLE DEL MUNICIPIO DE SAN BERNARDO CUNDINAMARCA"/>
    <s v="OPERATIVA"/>
    <s v="MENOR O IGUAL A 2500 USUARIOS"/>
    <x v="0"/>
    <x v="2"/>
    <s v="ORGANIZACION AUTORIZADA"/>
    <x v="10"/>
    <s v="SAN BERNARDO"/>
    <x v="0"/>
    <x v="172"/>
    <x v="3"/>
  </r>
  <r>
    <n v="2448"/>
    <s v="UNIDAD DE SERVICIOS PUBLICOS DE CAMPOHERMOSO"/>
    <s v="OPERATIVA"/>
    <s v="MENOR O IGUAL A 2500 USUARIOS"/>
    <x v="0"/>
    <x v="0"/>
    <s v="MUNICIPIO (PRESTACIÓN DIRECTA)"/>
    <x v="1"/>
    <s v="CAMPOHERMOSO"/>
    <x v="0"/>
    <x v="59"/>
    <x v="1"/>
  </r>
  <r>
    <n v="2449"/>
    <s v="UNIDAD DESERVICIOS PUBLICOS MUNICIPALES DE BETANIA E.S.P"/>
    <s v="OPERATIVA (No activa)"/>
    <s v="HASTA 2500 SUSCRIPTORES"/>
    <x v="0"/>
    <x v="1"/>
    <s v="MUNICIPIO (PRESTACIÓN DIRECTA)"/>
    <x v="5"/>
    <s v="BETANIA"/>
    <x v="0"/>
    <x v="251"/>
    <x v="1"/>
  </r>
  <r>
    <n v="2453"/>
    <s v="ASOCIACION DE USUARIOS DEL SERVICIO DE ACUEDUCTO DE LA VEREDA DE USABA LA CANTERA"/>
    <s v="OPERATIVA"/>
    <s v="MENOR O IGUAL A 2500 USUARIOS"/>
    <x v="0"/>
    <x v="1"/>
    <s v="ORGANIZACION AUTORIZADA"/>
    <x v="10"/>
    <s v="SIBATE"/>
    <x v="0"/>
    <x v="198"/>
    <x v="3"/>
  </r>
  <r>
    <n v="2459"/>
    <s v="JUNTA PROBIENESTAR SOCIAL DE CUCUTILLA"/>
    <s v="OPERATIVA"/>
    <s v="MENOR O IGUAL A 2500 USUARIOS"/>
    <x v="0"/>
    <x v="2"/>
    <s v="ORGANIZACION AUTORIZADA"/>
    <x v="16"/>
    <s v="CUCUTILLA"/>
    <x v="0"/>
    <x v="128"/>
    <x v="3"/>
  </r>
  <r>
    <n v="2460"/>
    <s v="PROAMBIENTALES S.A. E.S.P."/>
    <s v="OPERATIVA"/>
    <s v="MENOR O IGUAL A 2500 USUARIOS"/>
    <x v="1"/>
    <x v="2"/>
    <s v="SOCIEDADES (EMPRESA DE SERVICIOS PUBLICOS)"/>
    <x v="19"/>
    <s v="CALI"/>
    <x v="0"/>
    <x v="107"/>
    <x v="0"/>
  </r>
  <r>
    <n v="2462"/>
    <s v="EMPRESA DE SERVICIOS PUBLICOS DE ACUEDUCTO Y ALCANTARILLADO DE ALBAN"/>
    <s v="OPERATIVA"/>
    <s v="MENOR O IGUAL A 2500 USUARIOS"/>
    <x v="0"/>
    <x v="0"/>
    <s v="EMPRESA INDUSTRIAL Y COMERCIAL DEL ESTADO"/>
    <x v="14"/>
    <s v="ALBAN"/>
    <x v="0"/>
    <x v="114"/>
    <x v="1"/>
  </r>
  <r>
    <n v="2463"/>
    <s v="EMPRESA DE SERVICIOS PUBLICOS DE SAN BERNARDO - EMPOSAN  E.S.P. SAS"/>
    <s v="OPERATIVA"/>
    <s v="MENOR O IGUAL A 2500 USUARIOS"/>
    <x v="0"/>
    <x v="0"/>
    <s v="SOCIEDADES (EMPRESA DE SERVICIOS PUBLICOS)"/>
    <x v="14"/>
    <s v="SAN BERNARDO"/>
    <x v="0"/>
    <x v="252"/>
    <x v="1"/>
  </r>
  <r>
    <n v="2465"/>
    <s v="ASOCIACION JUNTA ADMINISTRADORA DEL ACUEDUCTO Y ALCANTARILLADO DE DORADAL"/>
    <s v="OPERATIVA"/>
    <s v="MENOR O IGUAL A 2500 USUARIOS"/>
    <x v="0"/>
    <x v="1"/>
    <s v="ORGANIZACION AUTORIZADA"/>
    <x v="5"/>
    <s v="PUERTO TRIUNFO"/>
    <x v="0"/>
    <x v="46"/>
    <x v="4"/>
  </r>
  <r>
    <n v="2470"/>
    <s v="ASOCIACION DE USUARIOS DE LOS SERVICIOS DE ACUEDUCTO ALCANTARILLADO Y ASEO DEL MUNICIPIO DE TORIBIO"/>
    <s v="OPERATIVA"/>
    <s v="HASTA 2500 SUSCRIPTORES"/>
    <x v="0"/>
    <x v="1"/>
    <s v="ORGANIZACION AUTORIZADA"/>
    <x v="7"/>
    <s v="TORIBIO"/>
    <x v="0"/>
    <x v="63"/>
    <x v="4"/>
  </r>
  <r>
    <n v="2479"/>
    <s v="ASOCIACIÒN DE USUARIOS DE ACUEDUCTO, ALCANTARILLADO Y ASEO DE SAN JOAQUIN E.SP"/>
    <s v="OPERATIVA"/>
    <s v="MENOR O IGUAL A 2500 USUARIOS"/>
    <x v="0"/>
    <x v="1"/>
    <s v="ORGANIZACION AUTORIZADA"/>
    <x v="19"/>
    <s v="CANDELARIA"/>
    <x v="0"/>
    <x v="37"/>
    <x v="4"/>
  </r>
  <r>
    <n v="2482"/>
    <s v=" ASOCIACION DE USUARIOS DEL ACUEDUCTO MULTIVEREDAL CORRALA CORRALITA Y CORRALA PARTE BAJA"/>
    <s v="OPERATIVA"/>
    <s v="MENOR O IGUAL A 2500 USUARIOS"/>
    <x v="0"/>
    <x v="1"/>
    <s v="ORGANIZACION AUTORIZADA"/>
    <x v="5"/>
    <s v="CALDAS"/>
    <x v="0"/>
    <x v="75"/>
    <x v="3"/>
  </r>
  <r>
    <n v="2484"/>
    <s v="EMPRESAS PUBLICAS MUNICIPALES DE TIERRALTA E.S.P"/>
    <s v="OPERATIVA"/>
    <s v="MAYOR O IGUAL A 5001 USUARIOS"/>
    <x v="1"/>
    <x v="2"/>
    <s v="EMPRESA INDUSTRIAL Y COMERCIAL DEL ESTADO"/>
    <x v="9"/>
    <s v="TIERRALTA"/>
    <x v="0"/>
    <x v="247"/>
    <x v="4"/>
  </r>
  <r>
    <n v="2486"/>
    <s v="UNIDAD DE SERVICIOS PUBLICOS DE TOCA"/>
    <s v="OPERATIVA"/>
    <s v="MENOR O IGUAL A 2500 USUARIOS"/>
    <x v="0"/>
    <x v="0"/>
    <s v="MUNICIPIO (PRESTACIÓN DIRECTA)"/>
    <x v="1"/>
    <s v="TOCA"/>
    <x v="0"/>
    <x v="10"/>
    <x v="1"/>
  </r>
  <r>
    <n v="2489"/>
    <s v="UNIDAD DE SERVICIOS PUBLICOS DEL MUNICIPIO DE VENTAQUEMADA"/>
    <s v="OPERATIVA"/>
    <s v="MENOR O IGUAL A 2500 USUARIOS"/>
    <x v="0"/>
    <x v="2"/>
    <s v="MUNICIPIO (PRESTACIÓN DIRECTA)"/>
    <x v="1"/>
    <s v="VENTAQUEMADA"/>
    <x v="0"/>
    <x v="253"/>
    <x v="1"/>
  </r>
  <r>
    <n v="2492"/>
    <s v="TURBO EXPRESS ACUATURBO"/>
    <s v="OPERATIVA (No activa)"/>
    <s v="HASTA 2500 SUSCRIPTORES"/>
    <x v="0"/>
    <x v="1"/>
    <s v="ORGANIZACION AUTORIZADA"/>
    <x v="5"/>
    <s v="TURBO"/>
    <x v="1"/>
    <x v="184"/>
    <x v="3"/>
  </r>
  <r>
    <n v="2493"/>
    <s v="ASOCIACION DE SUSCRIPTORES DEL SERVICIO DE AGUA DE LA VEREDA EL VERGEL MUNICIPIO DE DAGUA"/>
    <s v="OPERATIVA"/>
    <s v="MENOR O IGUAL A 2500 USUARIOS"/>
    <x v="0"/>
    <x v="1"/>
    <s v="ORGANIZACION AUTORIZADA"/>
    <x v="19"/>
    <s v="CALI"/>
    <x v="0"/>
    <x v="19"/>
    <x v="3"/>
  </r>
  <r>
    <n v="2495"/>
    <s v="EMPRESA MUNICIPAL DE ACUEDUCTO ALCANTARILLADO Y ASEO DE SILVIA CAUCA EMSILVIA ESP"/>
    <s v="OPERATIVA"/>
    <s v="MENOR O IGUAL A 2500 USUARIOS"/>
    <x v="0"/>
    <x v="0"/>
    <s v="EMPRESA INDUSTRIAL Y COMERCIAL DEL ESTADO"/>
    <x v="7"/>
    <s v="SILVIA"/>
    <x v="0"/>
    <x v="27"/>
    <x v="1"/>
  </r>
  <r>
    <n v="2497"/>
    <s v="CORPORACION ACUEDUCTO Y ALCANTARILLADO VEREDA CAÑAVERALEJO E.S.P"/>
    <s v="OPERATIVA"/>
    <s v="HASTA 2500 SUSCRIPTORES"/>
    <x v="0"/>
    <x v="1"/>
    <s v="ORGANIZACION AUTORIZADA"/>
    <x v="5"/>
    <s v="SABANETA"/>
    <x v="0"/>
    <x v="254"/>
    <x v="3"/>
  </r>
  <r>
    <n v="2498"/>
    <s v="CORPORACION DE ACUEDUCTO MULTIVEREDAL SANTA ELENA"/>
    <s v="OPERATIVA"/>
    <s v="MENOR O IGUAL A 2500 USUARIOS"/>
    <x v="0"/>
    <x v="1"/>
    <s v="ORGANIZACION AUTORIZADA"/>
    <x v="5"/>
    <s v="MEDELLÍN"/>
    <x v="0"/>
    <x v="32"/>
    <x v="4"/>
  </r>
  <r>
    <n v="2510"/>
    <s v="UNIDAD DE SERVICIOS PUBLICOS DOMICILIARIOS DE SAN PABLO DE BORBUR"/>
    <s v="OPERATIVA"/>
    <s v="MENOR O IGUAL A 2500 USUARIOS"/>
    <x v="0"/>
    <x v="0"/>
    <s v="MUNICIPIO (PRESTACIÓN DIRECTA)"/>
    <x v="1"/>
    <s v="SAN PABLO DE BORBUR"/>
    <x v="0"/>
    <x v="255"/>
    <x v="1"/>
  </r>
  <r>
    <n v="2512"/>
    <s v="AGUAS DE ARANZAZU S.A. E.S.P."/>
    <s v="OPERATIVA"/>
    <s v="MENOR O IGUAL A 2500 USUARIOS"/>
    <x v="0"/>
    <x v="2"/>
    <s v="SOCIEDADES (EMPRESA DE SERVICIOS PUBLICOS)"/>
    <x v="0"/>
    <s v="ARANZAZU"/>
    <x v="0"/>
    <x v="256"/>
    <x v="1"/>
  </r>
  <r>
    <n v="2513"/>
    <s v="EMPRESA DE SERVICIOS PÚBLICOS MUNICIPALES DE SAN PABLO E.S.P. SAS"/>
    <s v="OPERATIVA"/>
    <s v="MENOR O IGUAL A 2500 USUARIOS"/>
    <x v="0"/>
    <x v="0"/>
    <s v="SOCIEDADES (EMPRESA DE SERVICIOS PUBLICOS)"/>
    <x v="14"/>
    <s v="SAN PABLO"/>
    <x v="0"/>
    <x v="257"/>
    <x v="1"/>
  </r>
  <r>
    <n v="2514"/>
    <s v="EMPRESA DE SERVICIOS PUBLICOS DE COCORNA E.S.P."/>
    <s v="OPERATIVA"/>
    <s v="DESDE 2501 HASTA 5000 USUARIOS"/>
    <x v="1"/>
    <x v="0"/>
    <s v="EMPRESA INDUSTRIAL Y COMERCIAL DEL ESTADO"/>
    <x v="5"/>
    <s v="COCORNÁ"/>
    <x v="0"/>
    <x v="2"/>
    <x v="1"/>
  </r>
  <r>
    <n v="2516"/>
    <s v="UNIDAD ADMINISTRATIVA DE SERVICOS PUBLICOS DOMICILIARIOS DE ACUEDUCTO ALCANTARILLADO Y ASEO"/>
    <s v="OPERATIVA"/>
    <s v="MENOR O IGUAL A 2500 USUARIOS"/>
    <x v="0"/>
    <x v="0"/>
    <s v="MUNICIPIO (PRESTACIÓN DIRECTA)"/>
    <x v="16"/>
    <s v="TOLEDO"/>
    <x v="0"/>
    <x v="10"/>
    <x v="1"/>
  </r>
  <r>
    <n v="2518"/>
    <s v="UNIDAD MUNICIPAL DE SERVICIOS PUBLICOS DE  PEDRAZA MAGDALENA"/>
    <s v="OPERATIVA"/>
    <s v="MENOR O IGUAL A 2500 USUARIOS"/>
    <x v="0"/>
    <x v="0"/>
    <s v="MUNICIPIO (PRESTACIÓN DIRECTA)"/>
    <x v="12"/>
    <s v="PEDRAZA"/>
    <x v="0"/>
    <x v="258"/>
    <x v="1"/>
  </r>
  <r>
    <n v="2520"/>
    <s v="CORPORACIÓN DE ACUEDUCTO SAN JOSÉ"/>
    <s v="OPERATIVA"/>
    <s v="MENOR O IGUAL A 2500 USUARIOS"/>
    <x v="0"/>
    <x v="1"/>
    <s v="ORGANIZACION AUTORIZADA"/>
    <x v="5"/>
    <s v="MEDELLÍN"/>
    <x v="0"/>
    <x v="20"/>
    <x v="3"/>
  </r>
  <r>
    <n v="2522"/>
    <s v="ALCALDIA MUNICIPAL"/>
    <s v="OPERATIVA"/>
    <s v="MENOR O IGUAL A 2500 USUARIOS"/>
    <x v="0"/>
    <x v="2"/>
    <s v="MUNICIPIO (PRESTACIÓN DIRECTA)"/>
    <x v="6"/>
    <s v="ANZOATEGUI"/>
    <x v="0"/>
    <x v="4"/>
    <x v="1"/>
  </r>
  <r>
    <n v="2523"/>
    <s v="MUNICIPIO DE FLORENCIA CAUCA"/>
    <s v="OPERATIVA (No activa)"/>
    <s v="HASTA 2500 SUSCRIPTORES"/>
    <x v="0"/>
    <x v="1"/>
    <s v="MUNICIPIO (PRESTACIÓN DIRECTA)"/>
    <x v="7"/>
    <s v="FLORENCIA"/>
    <x v="0"/>
    <x v="259"/>
    <x v="0"/>
  </r>
  <r>
    <n v="2525"/>
    <s v="OFICINA DE SERVICIOS PUBLICOS MUNICIPALES DEL MUNICIPIO DE PUERTO SANTANDER"/>
    <s v="OPERATIVA"/>
    <s v="MENOR O IGUAL A 2500 USUARIOS"/>
    <x v="0"/>
    <x v="2"/>
    <s v="MUNICIPIO (PRESTACIÓN DIRECTA)"/>
    <x v="16"/>
    <s v="PUERTO SANTANDER"/>
    <x v="0"/>
    <x v="45"/>
    <x v="1"/>
  </r>
  <r>
    <n v="2526"/>
    <s v="UNIDAD DE SERVICIOS PUBLICOS DOMICILIARIOS DE ACUEDUCTO, ALCANTARILLADO Y ASEO DEL MUNICIPIO DE SANTIAGO"/>
    <s v="OPERATIVA"/>
    <s v="MENOR O IGUAL A 2500 USUARIOS"/>
    <x v="0"/>
    <x v="2"/>
    <s v="MUNICIPIO (PRESTACIÓN DIRECTA)"/>
    <x v="16"/>
    <s v="SANTIAGO"/>
    <x v="0"/>
    <x v="84"/>
    <x v="1"/>
  </r>
  <r>
    <n v="2527"/>
    <s v="OFICINA DE SERVICIOS PUBLICOS DEL MUNICIPIO DE UBAQUE"/>
    <s v="OPERATIVA"/>
    <s v="MENOR O IGUAL A 2500 USUARIOS"/>
    <x v="0"/>
    <x v="2"/>
    <s v="MUNICIPIO (PRESTACIÓN DIRECTA)"/>
    <x v="10"/>
    <s v="UBAQUE"/>
    <x v="0"/>
    <x v="102"/>
    <x v="1"/>
  </r>
  <r>
    <n v="2528"/>
    <s v="JUNTA ADMINISTRADORA DE ACUEDUCTO Y ALCANTARILLADO BARRIO CHAPETON"/>
    <s v="OPERATIVA"/>
    <s v="MENOR O IGUAL A 2500 USUARIOS"/>
    <x v="0"/>
    <x v="0"/>
    <s v="ORGANIZACION AUTORIZADA"/>
    <x v="6"/>
    <s v="IBAGUE"/>
    <x v="0"/>
    <x v="27"/>
    <x v="3"/>
  </r>
  <r>
    <n v="2529"/>
    <s v="UNIDAD DE SERVICIOS PUBLICOS DEL MUNICIPIO DE JERICO"/>
    <s v="OPERATIVA"/>
    <s v="MENOR O IGUAL A 2500 USUARIOS"/>
    <x v="0"/>
    <x v="2"/>
    <s v="MUNICIPIO (PRESTACIÓN DIRECTA)"/>
    <x v="1"/>
    <s v="JERICO"/>
    <x v="0"/>
    <x v="260"/>
    <x v="1"/>
  </r>
  <r>
    <n v="2530"/>
    <s v="EMPRESA DE SERVICIOS PUBLICOS DE CORDOBA QUINDIO  E.S.P. S.A.S."/>
    <s v="OPERATIVA"/>
    <s v="MENOR O IGUAL A 2500 USUARIOS"/>
    <x v="0"/>
    <x v="0"/>
    <s v="SOCIEDADES (EMPRESA DE SERVICIOS PUBLICOS)"/>
    <x v="17"/>
    <s v="CORDOBA"/>
    <x v="0"/>
    <x v="158"/>
    <x v="1"/>
  </r>
  <r>
    <n v="2536"/>
    <s v="EMPRESA MUNICIPAL DE ASEO DE VICTORIA S.A. E.S.P."/>
    <s v="OPERATIVA"/>
    <s v="DESDE 2501 HASTA 5000 USUARIOS"/>
    <x v="0"/>
    <x v="2"/>
    <s v="SOCIEDADES (EMPRESA DE SERVICIOS PUBLICOS)"/>
    <x v="0"/>
    <s v="VICTORIA"/>
    <x v="0"/>
    <x v="0"/>
    <x v="0"/>
  </r>
  <r>
    <n v="2537"/>
    <s v="SECRETARIA DE INFRAESTRUCTURA Y SERVICIOS PUBLICOS DEL MUNICIPIO DE SUESCA"/>
    <s v="OPERATIVA"/>
    <s v="MENOR O IGUAL A 2500 USUARIOS"/>
    <x v="0"/>
    <x v="2"/>
    <s v="MUNICIPIO (PRESTACIÓN DIRECTA)"/>
    <x v="10"/>
    <s v="SUESCA"/>
    <x v="0"/>
    <x v="32"/>
    <x v="1"/>
  </r>
  <r>
    <n v="2541"/>
    <s v="OFICINA DE SERVICIOS PUBLICOS DOMICILIARIOS DE LOURDES"/>
    <s v="OPERATIVA"/>
    <s v="MENOR O IGUAL A 2500 USUARIOS"/>
    <x v="0"/>
    <x v="2"/>
    <s v="MUNICIPIO (PRESTACIÓN DIRECTA)"/>
    <x v="16"/>
    <s v="LOURDES"/>
    <x v="0"/>
    <x v="231"/>
    <x v="1"/>
  </r>
  <r>
    <n v="2542"/>
    <s v="JUNTA ADMINISTRADORA ACUEDUCTO Y OBRAS VARIAS VEREDA LAS ANIMAS IPIALES"/>
    <s v="OPERATIVA"/>
    <s v="HASTA 2500 SUSCRIPTORES"/>
    <x v="0"/>
    <x v="1"/>
    <s v="ORGANIZACION AUTORIZADA"/>
    <x v="14"/>
    <s v="IPIALES"/>
    <x v="0"/>
    <x v="261"/>
    <x v="3"/>
  </r>
  <r>
    <n v="2543"/>
    <s v="ASOCIACION DE USUARIOS DEL ACUEDUEDUCTO MULTIVEREDAL  ANGELOPOLIS, AMAGA Y TITIRIBI"/>
    <s v="OPERATIVA"/>
    <s v="MENOR O IGUAL A 2500 USUARIOS"/>
    <x v="0"/>
    <x v="1"/>
    <s v="ORGANIZACION AUTORIZADA"/>
    <x v="5"/>
    <s v="ANGELÓPOLIS"/>
    <x v="0"/>
    <x v="108"/>
    <x v="3"/>
  </r>
  <r>
    <n v="2545"/>
    <s v="URABAEÑA DE ASEO S.A. U.R.A. EMPRESA DE SERVICIOS PUBLICOS"/>
    <s v="OPERATIVA (No activa)"/>
    <s v="HASTA 2500 SUSCRIPTORES"/>
    <x v="0"/>
    <x v="1"/>
    <s v="SOCIEDADES (EMPRESA DE SERVICIOS PUBLICOS)"/>
    <x v="5"/>
    <s v="APARTADÓ"/>
    <x v="0"/>
    <x v="262"/>
    <x v="0"/>
  </r>
  <r>
    <n v="2547"/>
    <s v="ASOCIACION DE USUARIOS DE ACUEDUCTO URBANO Y RURAL DE LA INSPECCION DE LA ESPERANZA MUNICIPIO DE LA MESA"/>
    <s v="OPERATIVA"/>
    <s v="MENOR O IGUAL A 2500 USUARIOS"/>
    <x v="0"/>
    <x v="1"/>
    <s v="ORGANIZACION AUTORIZADA"/>
    <x v="10"/>
    <s v="LA MESA"/>
    <x v="0"/>
    <x v="60"/>
    <x v="3"/>
  </r>
  <r>
    <n v="2550"/>
    <s v="ASOCIACION DE USUARIOS DEL ACUEDUCTO MULTIVEREDAL BETANIA - HISPANIA"/>
    <s v="OPERATIVA"/>
    <s v="MENOR O IGUAL A 2500 USUARIOS"/>
    <x v="0"/>
    <x v="1"/>
    <s v="ORGANIZACION AUTORIZADA"/>
    <x v="5"/>
    <s v="BETANIA"/>
    <x v="0"/>
    <x v="16"/>
    <x v="3"/>
  </r>
  <r>
    <n v="2553"/>
    <s v="SECRETARIA DE PLANEACION, OBRAS PUBLICAS Y SERVICIOS PUBLICOS DEL MUNICIPIO DE TIBACUY"/>
    <s v="OPERATIVA"/>
    <s v="MENOR O IGUAL A 2500 USUARIOS"/>
    <x v="0"/>
    <x v="2"/>
    <s v="MUNICIPIO (PRESTACIÓN DIRECTA)"/>
    <x v="10"/>
    <s v="TIBACUY"/>
    <x v="0"/>
    <x v="99"/>
    <x v="1"/>
  </r>
  <r>
    <n v="2554"/>
    <s v="UNIDAD ESPECIAL DE SERVICIOS PUBLICOS DOMICILIARIOS DEL MUNICIPIO DE MITU"/>
    <s v="OPERATIVA"/>
    <s v="MENOR O IGUAL A 2500 USUARIOS"/>
    <x v="0"/>
    <x v="2"/>
    <s v="MUNICIPIO (PRESTACIÓN DIRECTA)"/>
    <x v="30"/>
    <s v="MITU"/>
    <x v="0"/>
    <x v="263"/>
    <x v="1"/>
  </r>
  <r>
    <n v="2555"/>
    <s v="CORPORACION DE USUARIOS DE ACUEDUCTO VEREDA MARIA AUXILIADORA"/>
    <s v="OPERATIVA"/>
    <s v="MENOR O IGUAL A 2500 USUARIOS"/>
    <x v="0"/>
    <x v="1"/>
    <s v="ORGANIZACION AUTORIZADA"/>
    <x v="5"/>
    <s v="SABANETA"/>
    <x v="0"/>
    <x v="198"/>
    <x v="3"/>
  </r>
  <r>
    <n v="2561"/>
    <s v="ASOCIACION DE USUARIOS DEL SERVICIO DE AGUA POTABLE Y ALCANTARILLADO DEL BARRIO LA INMACULADA NO. 1 "/>
    <s v="OPERATIVA"/>
    <s v="MENOR O IGUAL A 2500 USUARIOS"/>
    <x v="0"/>
    <x v="0"/>
    <s v="ORGANIZACION AUTORIZADA"/>
    <x v="5"/>
    <s v="LA ESTRELLA"/>
    <x v="0"/>
    <x v="264"/>
    <x v="3"/>
  </r>
  <r>
    <n v="2565"/>
    <s v="ASOCIACION JUNTA ADMINISTRADORA ACUEDUCTO COMUNITARIO LAS ISAZAS DE TITIRIBI"/>
    <s v="OPERATIVA"/>
    <s v="MENOR O IGUAL A 2500 USUARIOS"/>
    <x v="0"/>
    <x v="2"/>
    <s v="ORGANIZACION AUTORIZADA"/>
    <x v="5"/>
    <s v="TITIRIBI"/>
    <x v="0"/>
    <x v="265"/>
    <x v="3"/>
  </r>
  <r>
    <n v="2568"/>
    <s v="ASOCIACION DE ACUEDUCTO LA LANA"/>
    <s v="OPERATIVA"/>
    <s v="HASTA 2500 SUSCRIPTORES"/>
    <x v="0"/>
    <x v="1"/>
    <s v="ORGANIZACION AUTORIZADA"/>
    <x v="5"/>
    <s v="SAN PEDRO DE LOS MILAGROS"/>
    <x v="0"/>
    <x v="266"/>
    <x v="3"/>
  </r>
  <r>
    <n v="2569"/>
    <s v="ASOCIACION DE USUARIOS DE ACUEDUCTO RURAL DE LA PESQUERA"/>
    <s v="OPERATIVA"/>
    <s v="MENOR O IGUAL A 2500 USUARIOS"/>
    <x v="0"/>
    <x v="1"/>
    <s v="ORGANIZACION AUTORIZADA"/>
    <x v="10"/>
    <s v="LA MESA"/>
    <x v="0"/>
    <x v="267"/>
    <x v="3"/>
  </r>
  <r>
    <n v="2570"/>
    <s v="ASOCIACION DE USUARIOS DEL ACUEDUCTO Y/O ALCANTARILLADO SAN NICOLAS"/>
    <s v="OPERATIVA"/>
    <s v="MENOR O IGUAL A 2500 USUARIOS"/>
    <x v="0"/>
    <x v="1"/>
    <s v="ORGANIZACION AUTORIZADA"/>
    <x v="5"/>
    <s v="LA CEJA"/>
    <x v="0"/>
    <x v="160"/>
    <x v="3"/>
  </r>
  <r>
    <n v="2571"/>
    <s v="CORPORACION DE SERVICIOS DEL ACUEDUCTO Y ALCANTARILLADO DE LA CABECERA MUNICIPAL MUNICIPIO DE LA PAZ"/>
    <s v="OPERATIVA"/>
    <s v="MENOR O IGUAL A 2500 USUARIOS"/>
    <x v="0"/>
    <x v="2"/>
    <s v="ORGANIZACION AUTORIZADA"/>
    <x v="18"/>
    <s v="LA PAZ"/>
    <x v="0"/>
    <x v="75"/>
    <x v="4"/>
  </r>
  <r>
    <n v="2573"/>
    <s v="UNIDAD DE SERVICIOS PUBLICOS DE ABRIAQUI"/>
    <s v="OPERATIVA"/>
    <s v="MENOR O IGUAL A 2500 USUARIOS"/>
    <x v="0"/>
    <x v="2"/>
    <s v="MUNICIPIO (PRESTACIÓN DIRECTA)"/>
    <x v="5"/>
    <s v="ABRIAQUÍ"/>
    <x v="0"/>
    <x v="66"/>
    <x v="1"/>
  </r>
  <r>
    <n v="2574"/>
    <s v="SISTEMA INTEGRADO DE ALCANTARILLADO Y ASEO DE PINCHOTE SANTANDER"/>
    <s v="OPERATIVA"/>
    <s v="MENOR O IGUAL A 2500 USUARIOS"/>
    <x v="0"/>
    <x v="2"/>
    <s v="MUNICIPIO (PRESTACIÓN DIRECTA)"/>
    <x v="18"/>
    <s v="PINCHOTE"/>
    <x v="0"/>
    <x v="75"/>
    <x v="2"/>
  </r>
  <r>
    <n v="2575"/>
    <s v="EMPRESA DE SERVICIOS PUBLICOS DE SANTUARIO"/>
    <s v="OPERATIVA"/>
    <s v="MENOR O IGUAL A 2500 USUARIOS"/>
    <x v="0"/>
    <x v="2"/>
    <s v="EMPRESA INDUSTRIAL Y COMERCIAL DEL ESTADO"/>
    <x v="15"/>
    <s v="SANTUARIO"/>
    <x v="0"/>
    <x v="106"/>
    <x v="1"/>
  </r>
  <r>
    <n v="2577"/>
    <s v="ACUEDUCTO REGIONAL PEÑA NEGRA DEL MUNICIPIO DE PAIPA"/>
    <s v="OPERATIVA"/>
    <s v="MENOR O IGUAL A 2500 USUARIOS"/>
    <x v="0"/>
    <x v="1"/>
    <s v="ORGANIZACION AUTORIZADA"/>
    <x v="1"/>
    <s v="PAIPA"/>
    <x v="0"/>
    <x v="60"/>
    <x v="3"/>
  </r>
  <r>
    <n v="2585"/>
    <s v="EMPRESAS PUBLICAS DE QUIBDÓ E.S.P."/>
    <s v="EN PROCESO DE LIQUIDACION"/>
    <s v="MAYOR O IGUAL A 5001 USUARIOS"/>
    <x v="1"/>
    <x v="2"/>
    <s v="EMPRESA INDUSTRIAL Y COMERCIAL DEL ESTADO"/>
    <x v="26"/>
    <s v="QUIBDO"/>
    <x v="0"/>
    <x v="116"/>
    <x v="1"/>
  </r>
  <r>
    <n v="2588"/>
    <s v="ASOCIACION DE SERVICIOS PUBLICOS DE BELALCAZAR"/>
    <s v="OPERATIVA"/>
    <s v="MENOR O IGUAL A 2500 USUARIOS"/>
    <x v="0"/>
    <x v="0"/>
    <s v="ORGANIZACION AUTORIZADA"/>
    <x v="7"/>
    <s v="PAEZ"/>
    <x v="0"/>
    <x v="268"/>
    <x v="1"/>
  </r>
  <r>
    <n v="2591"/>
    <s v="EMPRESA DE SERVICIOS PUBLICOS DOMICILIARIOS DE PUERRES E.S.P."/>
    <s v="OPERATIVA"/>
    <s v="MENOR O IGUAL A 2500 USUARIOS"/>
    <x v="0"/>
    <x v="2"/>
    <s v="EMPRESA INDUSTRIAL Y COMERCIAL DEL ESTADO"/>
    <x v="14"/>
    <s v="PUERRES"/>
    <x v="0"/>
    <x v="30"/>
    <x v="1"/>
  </r>
  <r>
    <n v="2593"/>
    <s v="UNIDAD DE SERVICIOS PUBLICOS DEL MUNICIPIO DE ZETAQUIRA "/>
    <s v="OPERATIVA"/>
    <s v="MENOR O IGUAL A 2500 USUARIOS"/>
    <x v="0"/>
    <x v="2"/>
    <s v="MUNICIPIO (PRESTACIÓN DIRECTA)"/>
    <x v="1"/>
    <s v="ZETAQUIRA"/>
    <x v="0"/>
    <x v="121"/>
    <x v="1"/>
  </r>
  <r>
    <n v="2595"/>
    <s v="ACUEDUCTO LA HERRADURA DE MELGAR S.A. E.S.P."/>
    <s v="OPERATIVA"/>
    <s v="MENOR O IGUAL A 2500 USUARIOS"/>
    <x v="0"/>
    <x v="2"/>
    <s v="SOCIEDADES (EMPRESA DE SERVICIOS PUBLICOS)"/>
    <x v="3"/>
    <s v="BOGOTA, D.C."/>
    <x v="0"/>
    <x v="60"/>
    <x v="3"/>
  </r>
  <r>
    <n v="2597"/>
    <s v="EMPRESA DE SERVICIOS PUBLICOS DEL MUNICIPIO DE BALBOA EMILIO GARTNER GOMEZ S.A. E.S.P."/>
    <s v="OPERATIVA"/>
    <s v="MENOR O IGUAL A 2500 USUARIOS"/>
    <x v="0"/>
    <x v="0"/>
    <s v="SOCIEDADES (EMPRESA DE SERVICIOS PUBLICOS)"/>
    <x v="15"/>
    <s v="BALBOA"/>
    <x v="0"/>
    <x v="16"/>
    <x v="1"/>
  </r>
  <r>
    <n v="2601"/>
    <s v="UNIDAD DE SERVICIOS PUBLICOS DE GAMBITA"/>
    <s v="OPERATIVA"/>
    <s v="MENOR O IGUAL A 2500 USUARIOS"/>
    <x v="0"/>
    <x v="2"/>
    <s v="MUNICIPIO (PRESTACIÓN DIRECTA)"/>
    <x v="18"/>
    <s v="GAMBITA"/>
    <x v="0"/>
    <x v="66"/>
    <x v="1"/>
  </r>
  <r>
    <n v="2602"/>
    <s v="MUNICIPIO DE BITUIMA"/>
    <s v="OPERATIVA"/>
    <s v="MENOR O IGUAL A 2500 USUARIOS"/>
    <x v="0"/>
    <x v="2"/>
    <s v="MUNICIPIO (PRESTACIÓN DIRECTA)"/>
    <x v="10"/>
    <s v="BITUIMA"/>
    <x v="0"/>
    <x v="40"/>
    <x v="1"/>
  </r>
  <r>
    <n v="2604"/>
    <s v="UNIDAD DE SERVICIOS PUBLICOS DOMICILIARIOS DE SAN CAYETANO"/>
    <s v="OPERATIVA"/>
    <s v="MENOR O IGUAL A 2500 USUARIOS"/>
    <x v="0"/>
    <x v="0"/>
    <s v="MUNICIPIO (PRESTACIÓN DIRECTA)"/>
    <x v="16"/>
    <s v="SAN CAYETANO"/>
    <x v="0"/>
    <x v="68"/>
    <x v="1"/>
  </r>
  <r>
    <n v="2610"/>
    <s v="UNIDAD DE SERVICIOS PUBLICOS DE SAN JOSE DE FRAGUA"/>
    <s v="OPERATIVA (No activa)"/>
    <s v="HASTA 2500 SUSCRIPTORES"/>
    <x v="0"/>
    <x v="1"/>
    <s v="MUNICIPIO (PRESTACIÓN DIRECTA)"/>
    <x v="22"/>
    <s v="SAN JOSE DEL FRAGUA"/>
    <x v="0"/>
    <x v="269"/>
    <x v="1"/>
  </r>
  <r>
    <n v="2612"/>
    <s v="UNIDAD DE SERVICIOS PÚBLICOS DEL MUNICIPIO DE VERGARA"/>
    <s v="OPERATIVA"/>
    <s v="MENOR O IGUAL A 2500 USUARIOS"/>
    <x v="0"/>
    <x v="0"/>
    <s v="MUNICIPIO (PRESTACIÓN DIRECTA)"/>
    <x v="10"/>
    <s v="VERGARA"/>
    <x v="0"/>
    <x v="59"/>
    <x v="1"/>
  </r>
  <r>
    <n v="2613"/>
    <s v="JUNTA DE ACCION COMUNAL DE PARCELACION EL RETIRO "/>
    <s v="OPERATIVA"/>
    <s v="MENOR O IGUAL A 2500 USUARIOS"/>
    <x v="0"/>
    <x v="2"/>
    <s v="ORGANIZACION AUTORIZADA"/>
    <x v="19"/>
    <s v="CALI"/>
    <x v="0"/>
    <x v="233"/>
    <x v="3"/>
  </r>
  <r>
    <n v="2614"/>
    <s v="CIUDAD LIMPIA BOGOTÁ S.A. E.S.P."/>
    <s v="OPERATIVA"/>
    <s v="MAYOR O IGUAL A 5001 USUARIOS"/>
    <x v="1"/>
    <x v="0"/>
    <s v="SOCIEDADES (EMPRESA DE SERVICIOS PUBLICOS)"/>
    <x v="3"/>
    <s v="BOGOTA, D.C."/>
    <x v="0"/>
    <x v="3"/>
    <x v="0"/>
  </r>
  <r>
    <n v="2618"/>
    <s v="UNIDAD DE SERVICIOS PUBLICOS DOMICILIARIOS ACUEDUCTO, ALCANTARILLADO, ASEO DE CHITAGA"/>
    <s v="OPERATIVA"/>
    <s v="MENOR O IGUAL A 2500 USUARIOS"/>
    <x v="0"/>
    <x v="0"/>
    <s v="MUNICIPIO (PRESTACIÓN DIRECTA)"/>
    <x v="16"/>
    <s v="CHITAGA"/>
    <x v="0"/>
    <x v="51"/>
    <x v="1"/>
  </r>
  <r>
    <n v="2622"/>
    <s v="ASOCIACION DE PROPIETARIOS O USUARIOS DEL ACUEDUCTO DE LA VEREDAS SOCORRO Y CABANDIA"/>
    <s v="OPERATIVA"/>
    <s v="HASTA 2500 SUSCRIPTORES"/>
    <x v="0"/>
    <x v="1"/>
    <s v="ORGANIZACION AUTORIZADA"/>
    <x v="6"/>
    <s v="FALAN"/>
    <x v="1"/>
    <x v="63"/>
    <x v="3"/>
  </r>
  <r>
    <n v="2623"/>
    <s v="ASOCIACION COOPERATIVA DE RECICLADORES DE BOGOTA"/>
    <s v="OPERATIVA"/>
    <s v="MAYOR O IGUAL A 5001 USUARIOS"/>
    <x v="2"/>
    <x v="2"/>
    <s v="ORGANIZACION AUTORIZADA"/>
    <x v="3"/>
    <s v="BOGOTA, D.C."/>
    <x v="0"/>
    <x v="89"/>
    <x v="7"/>
  </r>
  <r>
    <n v="2624"/>
    <s v="ASOCIACION DE USUARIOS DEL ACUEDUCTO  DE LA QUEBRADA CHIQUEROS"/>
    <s v="OPERATIVA"/>
    <s v="HASTA 2500 SUSCRIPTORES"/>
    <x v="0"/>
    <x v="1"/>
    <s v="ORGANIZACION AUTORIZADA"/>
    <x v="10"/>
    <s v="SUBACHOQUE"/>
    <x v="0"/>
    <x v="90"/>
    <x v="3"/>
  </r>
  <r>
    <n v="2627"/>
    <s v="EMPRESAS PUBLICAS MINICIPALES DE CANALETE"/>
    <s v="OPERATIVA"/>
    <s v="MENOR O IGUAL A 2500 USUARIOS"/>
    <x v="0"/>
    <x v="0"/>
    <s v="EMPRESA INDUSTRIAL Y COMERCIAL DEL ESTADO"/>
    <x v="9"/>
    <s v="CANALETE"/>
    <x v="0"/>
    <x v="239"/>
    <x v="1"/>
  </r>
  <r>
    <n v="2628"/>
    <s v="UNIDAD DE SERVICIOS PUBLICOS DOMICILIARIOS DEL MUNICIPIO DE CAICEDO."/>
    <s v="OPERATIVA"/>
    <s v="MENOR O IGUAL A 2500 USUARIOS"/>
    <x v="0"/>
    <x v="2"/>
    <s v="MUNICIPIO (PRESTACIÓN DIRECTA)"/>
    <x v="5"/>
    <s v="CAICEDO"/>
    <x v="0"/>
    <x v="270"/>
    <x v="1"/>
  </r>
  <r>
    <n v="2638"/>
    <s v="UNIDAD DE SERVICIOS PUBLICOS DOMICILIARIOS DEL MUNICIPIO CACOTA DE VELAZCO"/>
    <s v="OPERATIVA"/>
    <s v="MENOR O IGUAL A 2500 USUARIOS"/>
    <x v="0"/>
    <x v="0"/>
    <s v="MUNICIPIO (PRESTACIÓN DIRECTA)"/>
    <x v="16"/>
    <s v="CACOTA"/>
    <x v="0"/>
    <x v="130"/>
    <x v="1"/>
  </r>
  <r>
    <n v="2639"/>
    <s v="AGUAS &amp; ASEO YONDO SA ESP "/>
    <s v="OPERATIVA"/>
    <s v="MENOR O IGUAL A 2500 USUARIOS"/>
    <x v="1"/>
    <x v="0"/>
    <s v="SOCIEDADES (EMPRESA DE SERVICIOS PUBLICOS)"/>
    <x v="5"/>
    <s v="YONDO"/>
    <x v="0"/>
    <x v="126"/>
    <x v="1"/>
  </r>
  <r>
    <n v="2644"/>
    <s v="FITOTECNIA S.A. E.S.P."/>
    <s v="OPERATIVA"/>
    <s v="HASTA 2500 SUSCRIPTORES"/>
    <x v="1"/>
    <x v="1"/>
    <s v="SOCIEDADES (EMPRESA DE SERVICIOS PUBLICOS)"/>
    <x v="3"/>
    <s v="BOGOTA, D.C."/>
    <x v="0"/>
    <x v="1"/>
    <x v="0"/>
  </r>
  <r>
    <n v="2646"/>
    <s v="EMPRESA DE SERVICIOS PUBLICOS DE AGUA POTABLE, ALCANTARILLADO Y ASEO DEL MUNICIPIO DE POLICARPA"/>
    <s v="OPERATIVA (No activa)"/>
    <s v="HASTA 2500 SUSCRIPTORES"/>
    <x v="0"/>
    <x v="1"/>
    <s v="MUNICIPIO (PRESTACIÓN DIRECTA)"/>
    <x v="14"/>
    <s v="POLICARPA"/>
    <x v="1"/>
    <x v="271"/>
    <x v="1"/>
  </r>
  <r>
    <n v="2647"/>
    <s v="MUNICIPIO DE MORELIA CAQUETA"/>
    <s v="OPERATIVA"/>
    <s v="MENOR O IGUAL A 2500 USUARIOS"/>
    <x v="0"/>
    <x v="2"/>
    <s v="MUNICIPIO (PRESTACIÓN DIRECTA)"/>
    <x v="22"/>
    <s v="MORELIA"/>
    <x v="0"/>
    <x v="272"/>
    <x v="1"/>
  </r>
  <r>
    <n v="2649"/>
    <s v="CORPORACION  DE ACUEDUCTO MULTIVEREDAL LA ACUARELA"/>
    <s v="OPERATIVA"/>
    <s v="MAYOR O IGUAL A 5001 USUARIOS"/>
    <x v="0"/>
    <x v="1"/>
    <s v="ORGANIZACION AUTORIZADA"/>
    <x v="5"/>
    <s v="MEDELLÍN"/>
    <x v="0"/>
    <x v="0"/>
    <x v="3"/>
  </r>
  <r>
    <n v="2651"/>
    <s v="CORPORACIÓN DE ACUEDUCTO MULTIVEREDAL &quot;ARCOIRIS&quot;"/>
    <s v="OPERATIVA"/>
    <s v="MENOR O IGUAL A 2500 USUARIOS"/>
    <x v="0"/>
    <x v="1"/>
    <s v="ORGANIZACION AUTORIZADA"/>
    <x v="5"/>
    <s v="MEDELLÍN"/>
    <x v="0"/>
    <x v="66"/>
    <x v="4"/>
  </r>
  <r>
    <n v="2653"/>
    <s v="UNIDAD DE SERVICIOS PUBLICOS DE ACUEDUCTO, ALCANTARILLADO Y ASEO"/>
    <s v="OPERATIVA"/>
    <s v="MENOR O IGUAL A 2500 USUARIOS"/>
    <x v="0"/>
    <x v="2"/>
    <s v="MUNICIPIO (PRESTACIÓN DIRECTA)"/>
    <x v="18"/>
    <s v="CALIFORNIA"/>
    <x v="0"/>
    <x v="171"/>
    <x v="1"/>
  </r>
  <r>
    <n v="2654"/>
    <s v="UNIDAD DE SERVICIOS  PUBLICOS DOMICILIARIOS DE ACUEDUCTO, ALCANTARILLADO Y ASEO DEL MUNICIPIO DE PESCA"/>
    <s v="OPERATIVA"/>
    <s v="MENOR O IGUAL A 2500 USUARIOS"/>
    <x v="0"/>
    <x v="0"/>
    <s v="MUNICIPIO (PRESTACIÓN DIRECTA)"/>
    <x v="1"/>
    <s v="PESCA"/>
    <x v="0"/>
    <x v="273"/>
    <x v="1"/>
  </r>
  <r>
    <n v="2655"/>
    <s v="ASOCIACION DEL ACUEDUCTO CABECERAS DE LLANOGRANDE"/>
    <s v="OPERATIVA"/>
    <s v="MENOR O IGUAL A 2500 USUARIOS"/>
    <x v="0"/>
    <x v="1"/>
    <s v="ORGANIZACION AUTORIZADA"/>
    <x v="5"/>
    <s v="RIONEGRO"/>
    <x v="0"/>
    <x v="6"/>
    <x v="3"/>
  </r>
  <r>
    <n v="2658"/>
    <s v="VEOLIA AGUAS DE MONTERÍA S.A. E.S.P."/>
    <s v="OPERATIVA"/>
    <s v="MAYOR O IGUAL A 5001 USUARIOS"/>
    <x v="1"/>
    <x v="0"/>
    <s v="SOCIEDADES (EMPRESA DE SERVICIOS PUBLICOS)"/>
    <x v="9"/>
    <s v="MONTERIA"/>
    <x v="0"/>
    <x v="21"/>
    <x v="4"/>
  </r>
  <r>
    <n v="2660"/>
    <s v="OFICINA DE SERVICIOS PUBLICOS DEL MUNICIPIO DE ATACO "/>
    <s v="OPERATIVA"/>
    <s v="MENOR O IGUAL A 2500 USUARIOS"/>
    <x v="0"/>
    <x v="2"/>
    <s v="MUNICIPIO (PRESTACIÓN DIRECTA)"/>
    <x v="6"/>
    <s v="ATACO"/>
    <x v="0"/>
    <x v="107"/>
    <x v="1"/>
  </r>
  <r>
    <n v="2661"/>
    <s v="ASOCIACION DE USUARIOS DEL SERVICIO DE AGUA POTABLEY ALCANTARILLADODEL CORREGIMIENTO LA OLGA"/>
    <s v="OPERATIVA"/>
    <s v="MENOR O IGUAL A 2500 USUARIOS"/>
    <x v="0"/>
    <x v="1"/>
    <s v="ORGANIZACION AUTORIZADA"/>
    <x v="19"/>
    <s v="YUMBO"/>
    <x v="0"/>
    <x v="274"/>
    <x v="3"/>
  </r>
  <r>
    <n v="2662"/>
    <s v="UNIDAD DE SERVICIOS PUBLICOS DE ACUEDUCTO, ALCANTARILLADO Y ASEO MUNICIPAL DE RAMIRIQUI"/>
    <s v="OPERATIVA"/>
    <s v="MENOR O IGUAL A 2500 USUARIOS"/>
    <x v="0"/>
    <x v="2"/>
    <s v="MUNICIPIO (PRESTACIÓN DIRECTA)"/>
    <x v="1"/>
    <s v="RAMIRIQUI"/>
    <x v="0"/>
    <x v="143"/>
    <x v="1"/>
  </r>
  <r>
    <n v="2663"/>
    <s v="CORPORACION DE ASOCIADOS DEL ACUEDUCTO LAS FLORES"/>
    <s v="OPERATIVA"/>
    <s v="MENOR O IGUAL A 2500 USUARIOS"/>
    <x v="0"/>
    <x v="1"/>
    <s v="ORGANIZACION AUTORIZADA"/>
    <x v="5"/>
    <s v="MEDELLÍN"/>
    <x v="0"/>
    <x v="18"/>
    <x v="3"/>
  </r>
  <r>
    <n v="2665"/>
    <s v="ASOCIACION DE USUARIOS.DEL ACUEDUCTO VEREDAL LAS BRISAS Y SAN ISISDRO"/>
    <s v="OPERATIVA"/>
    <s v="HASTA 2500 SUSCRIPTORES"/>
    <x v="0"/>
    <x v="1"/>
    <s v="ORGANIZACION AUTORIZADA"/>
    <x v="5"/>
    <s v="SABANETA"/>
    <x v="1"/>
    <x v="1"/>
    <x v="3"/>
  </r>
  <r>
    <n v="2668"/>
    <s v="ASOCIACION DE SOCIOS DEL ACUEDUCTO Y ALCANTARILLADO CAMPOALEGRE"/>
    <s v="OPERATIVA"/>
    <s v="MENOR O IGUAL A 2500 USUARIOS"/>
    <x v="0"/>
    <x v="1"/>
    <s v="ORGANIZACION AUTORIZADA"/>
    <x v="5"/>
    <s v="EL CARMEN DE VIBORAL"/>
    <x v="0"/>
    <x v="19"/>
    <x v="4"/>
  </r>
  <r>
    <n v="2669"/>
    <s v="CORPORACION DE ACUEDUCTO MONTAÑITA"/>
    <s v="OPERATIVA"/>
    <s v="MENOR O IGUAL A 2500 USUARIOS"/>
    <x v="0"/>
    <x v="1"/>
    <s v="ORGANIZACION AUTORIZADA"/>
    <x v="5"/>
    <s v="MEDELLÍN"/>
    <x v="0"/>
    <x v="33"/>
    <x v="3"/>
  </r>
  <r>
    <n v="2670"/>
    <s v="ASOCIACION DE SOCIOS DEL ACUEDUCTO CAMARGO"/>
    <s v="OPERATIVA"/>
    <s v="MENOR O IGUAL A 2500 USUARIOS"/>
    <x v="0"/>
    <x v="1"/>
    <s v="ORGANIZACION AUTORIZADA"/>
    <x v="5"/>
    <s v="EL CARMEN DE VIBORAL"/>
    <x v="0"/>
    <x v="214"/>
    <x v="3"/>
  </r>
  <r>
    <n v="2671"/>
    <s v="CORPORACION ACUEDUCTO ISAAC GAVIRIA"/>
    <s v="OPERATIVA"/>
    <s v="MENOR O IGUAL A 2500 USUARIOS"/>
    <x v="0"/>
    <x v="0"/>
    <s v="ORGANIZACION AUTORIZADA"/>
    <x v="5"/>
    <s v="MEDELLÍN"/>
    <x v="0"/>
    <x v="33"/>
    <x v="3"/>
  </r>
  <r>
    <n v="2674"/>
    <s v="JUNTA ADMINISTRADORA DEL ACUEDUCTO DE SAN JOSE DE MANZANILLO - AGUA PURA-"/>
    <s v="OPERATIVA"/>
    <s v="MENOR O IGUAL A 2500 USUARIOS"/>
    <x v="0"/>
    <x v="1"/>
    <s v="ORGANIZACION AUTORIZADA"/>
    <x v="5"/>
    <s v="MEDELLÍN"/>
    <x v="0"/>
    <x v="21"/>
    <x v="3"/>
  </r>
  <r>
    <n v="2675"/>
    <s v="GRUPO DE ASEO Y SERVICIOS GENERALES S.A. G.A.G."/>
    <s v="OPERATIVA"/>
    <s v="HASTA 2500 SUSCRIPTORES"/>
    <x v="0"/>
    <x v="1"/>
    <s v="SOCIEDADES (EMPRESA DE SERVICIOS PUBLICOS)"/>
    <x v="0"/>
    <s v="FILADELFIA"/>
    <x v="0"/>
    <x v="275"/>
    <x v="0"/>
  </r>
  <r>
    <n v="2682"/>
    <s v="VEOLIA  ASEO SUR OCCIDENTE S.A.  E.S.P."/>
    <s v="OPERATIVA"/>
    <s v="MAYOR O IGUAL A 5001 USUARIOS"/>
    <x v="1"/>
    <x v="0"/>
    <s v="SOCIEDADES (EMPRESA DE SERVICIOS PUBLICOS)"/>
    <x v="19"/>
    <s v="PALMIRA"/>
    <x v="0"/>
    <x v="42"/>
    <x v="0"/>
  </r>
  <r>
    <n v="2683"/>
    <s v="EMPRESA DE SERVICIOS PUBLICOS DEL MUNICIPIO DE DIBULLA GUAJIRA ESP"/>
    <s v="OPERATIVA"/>
    <s v="HASTA 2500 SUSCRIPTORES"/>
    <x v="0"/>
    <x v="1"/>
    <s v="EMPRESA INDUSTRIAL Y COMERCIAL DEL ESTADO"/>
    <x v="23"/>
    <s v="DIBULLA"/>
    <x v="0"/>
    <x v="276"/>
    <x v="1"/>
  </r>
  <r>
    <n v="2687"/>
    <s v="EMPRESA DE SERVICIOS PÚBLICOS DE ACUEDUCTO Y ALCANTARILLADO DEL MUNICIPIO DE SUAN E.S.P."/>
    <s v="OPERATIVA"/>
    <s v="MENOR O IGUAL A 2500 USUARIOS"/>
    <x v="0"/>
    <x v="2"/>
    <s v="EMPRESA INDUSTRIAL Y COMERCIAL DEL ESTADO"/>
    <x v="4"/>
    <s v="SUAN"/>
    <x v="0"/>
    <x v="272"/>
    <x v="4"/>
  </r>
  <r>
    <n v="2690"/>
    <s v="BIOGER S.A.S. E.S.P."/>
    <s v="OPERATIVA"/>
    <s v="MAYOR O IGUAL A 5001 USUARIOS"/>
    <x v="0"/>
    <x v="0"/>
    <s v="SOCIEDADES (EMPRESA DE SERVICIOS PUBLICOS)"/>
    <x v="2"/>
    <s v="TURBACO"/>
    <x v="0"/>
    <x v="32"/>
    <x v="0"/>
  </r>
  <r>
    <n v="2696"/>
    <s v="EMPRESA PRESTADORA DEL SERVICIO PÚBLICO DE ASEO E.S.P."/>
    <s v="OPERATIVA"/>
    <s v="MAYOR O IGUAL A 5001 USUARIOS"/>
    <x v="0"/>
    <x v="0"/>
    <s v="EMPRESA INDUSTRIAL Y COMERCIAL DEL ESTADO"/>
    <x v="5"/>
    <s v="CHIGORODÓ"/>
    <x v="0"/>
    <x v="277"/>
    <x v="0"/>
  </r>
  <r>
    <n v="2702"/>
    <s v="MUNICIPIO EL DOVIO"/>
    <s v="OPERATIVA"/>
    <s v="MENOR O IGUAL A 2500 USUARIOS"/>
    <x v="0"/>
    <x v="0"/>
    <s v="MUNICIPIO (PRESTACIÓN DIRECTA)"/>
    <x v="19"/>
    <s v="EL DOVIO"/>
    <x v="0"/>
    <x v="273"/>
    <x v="0"/>
  </r>
  <r>
    <n v="2706"/>
    <s v="EMPRESA DE AGUAS DEL ORIENTE ANTIOQUEÑO S.A.  E.S.P."/>
    <s v="OPERATIVA"/>
    <s v="MAYOR O IGUAL A 5001 USUARIOS"/>
    <x v="1"/>
    <x v="0"/>
    <s v="SOCIEDADES (EMPRESA DE SERVICIOS PUBLICOS)"/>
    <x v="5"/>
    <s v="RETIRO"/>
    <x v="0"/>
    <x v="82"/>
    <x v="4"/>
  </r>
  <r>
    <n v="2707"/>
    <s v="CORPORACION DE USUARIOS DE ACUEDUCTO Y ALCANTARILLADO DE LA VEREDA PAN DE AZUCAR"/>
    <s v="OPERATIVA"/>
    <s v="HASTA 2500 SUSCRIPTORES"/>
    <x v="0"/>
    <x v="1"/>
    <s v="ORGANIZACION AUTORIZADA"/>
    <x v="5"/>
    <s v="SABANETA"/>
    <x v="0"/>
    <x v="161"/>
    <x v="3"/>
  </r>
  <r>
    <n v="2708"/>
    <s v="ASOCIACION COMUNITARIA PRESTADORA DE SERVICIOS ACUEDUCTO Y ALCANTARILLADO CAMPOALEGRE"/>
    <s v="OPERATIVA"/>
    <s v="MENOR O IGUAL A 2500 USUARIOS"/>
    <x v="0"/>
    <x v="1"/>
    <s v="ORGANIZACION AUTORIZADA"/>
    <x v="19"/>
    <s v="CALI"/>
    <x v="0"/>
    <x v="4"/>
    <x v="4"/>
  </r>
  <r>
    <n v="2711"/>
    <s v="EMPRESA DE SERVICIOS PÚBLICOS DE BARBOSA"/>
    <s v="OPERATIVA"/>
    <s v="MAYOR O IGUAL A 5001 USUARIOS"/>
    <x v="1"/>
    <x v="0"/>
    <s v="SOCIEDADES (EMPRESA DE SERVICIOS PUBLICOS)"/>
    <x v="5"/>
    <s v="MEDELLÍN"/>
    <x v="0"/>
    <x v="21"/>
    <x v="0"/>
  </r>
  <r>
    <n v="2714"/>
    <s v="ASOCIACION DE SUSCRIPTORES O USUARIOS DEL ACUEDUCTO DE QUIMBAYO EL ALTICO MUNICIPIO DE SAN JERONIMO"/>
    <s v="OPERATIVA"/>
    <s v="HASTA 2500 SUSCRIPTORES"/>
    <x v="0"/>
    <x v="1"/>
    <s v="ORGANIZACION AUTORIZADA"/>
    <x v="5"/>
    <s v="SAN JERONIMO"/>
    <x v="0"/>
    <x v="161"/>
    <x v="3"/>
  </r>
  <r>
    <n v="2715"/>
    <s v="JUNTA ADMINISTRADORA DEL ACUEDUCTO DE PALERMO"/>
    <s v="OPERATIVA"/>
    <s v="HASTA 2500 SUSCRIPTORES"/>
    <x v="0"/>
    <x v="1"/>
    <s v="ORGANIZACION AUTORIZADA"/>
    <x v="5"/>
    <s v="RIONEGRO"/>
    <x v="0"/>
    <x v="1"/>
    <x v="3"/>
  </r>
  <r>
    <n v="2717"/>
    <s v="JUNTA ADMINISTRADORA DEL ACUEDUCTO VEREDAL EL LLANO"/>
    <s v="OPERATIVA (No activa)"/>
    <s v="HASTA 2500 SUSCRIPTORES"/>
    <x v="0"/>
    <x v="1"/>
    <s v="PRODUCTOR MARGINAL, INDEPENDIENTE O USO PARTICULAR"/>
    <x v="5"/>
    <s v="COPACABANA"/>
    <x v="1"/>
    <x v="278"/>
    <x v="3"/>
  </r>
  <r>
    <n v="2718"/>
    <s v="MUNICIPIO DE GACHANTIVA"/>
    <s v="OPERATIVA"/>
    <s v="MENOR O IGUAL A 2500 USUARIOS"/>
    <x v="0"/>
    <x v="0"/>
    <s v="MUNICIPIO (PRESTACIÓN DIRECTA)"/>
    <x v="1"/>
    <s v="GACHANTIVA"/>
    <x v="0"/>
    <x v="279"/>
    <x v="1"/>
  </r>
  <r>
    <n v="2720"/>
    <s v="ASOCIACION DE USUARIOS DE ACUEDUCTO VEREDA EL CANO"/>
    <s v="OPERATIVA"/>
    <s v="HASTA 2500 SUSCRIPTORES"/>
    <x v="0"/>
    <x v="1"/>
    <s v="ORGANIZACION AUTORIZADA"/>
    <x v="5"/>
    <s v="CALDAS"/>
    <x v="0"/>
    <x v="280"/>
    <x v="4"/>
  </r>
  <r>
    <n v="2722"/>
    <s v="JUNTA DE SERVICIOS PUBLICOS DEL MUNICIPIO DEL CALVARIO"/>
    <s v="OPERATIVA"/>
    <s v="MENOR O IGUAL A 2500 USUARIOS"/>
    <x v="0"/>
    <x v="0"/>
    <s v="MUNICIPIO (PRESTACIÓN DIRECTA)"/>
    <x v="13"/>
    <s v="EL CALVARIO"/>
    <x v="0"/>
    <x v="5"/>
    <x v="1"/>
  </r>
  <r>
    <n v="2727"/>
    <s v="ASOCIACION DE USUARIOS DE ACUEDUCTO Y ALCANTARILLADO DE LA LOCALIDAD DE LA VORAGINE"/>
    <s v="OPERATIVA"/>
    <s v="MENOR O IGUAL A 2500 USUARIOS"/>
    <x v="0"/>
    <x v="1"/>
    <s v="ORGANIZACION AUTORIZADA"/>
    <x v="19"/>
    <s v="CALI"/>
    <x v="0"/>
    <x v="281"/>
    <x v="4"/>
  </r>
  <r>
    <n v="2728"/>
    <s v="ASOCIACION DE USUARIOS DEL ACUEDUCTO DEL CORREGIMIENTO EL CONCILIO DEL MUNICIPIO DE SALGAR"/>
    <s v="OPERATIVA"/>
    <s v="HASTA 2500 SUSCRIPTORES"/>
    <x v="0"/>
    <x v="1"/>
    <s v="ORGANIZACION AUTORIZADA"/>
    <x v="5"/>
    <s v="SALGAR"/>
    <x v="0"/>
    <x v="234"/>
    <x v="3"/>
  </r>
  <r>
    <n v="2729"/>
    <s v="ACUEDUCTO REGIONAL COOPERATIVO EL COMUN  ACUASCOOP  - EMPRESA DE SERVICIOS PUBLICOS E.S.P."/>
    <s v="OPERATIVA"/>
    <s v="MENOR O IGUAL A 2500 USUARIOS"/>
    <x v="0"/>
    <x v="1"/>
    <s v="ORGANIZACION AUTORIZADA"/>
    <x v="18"/>
    <s v="BARICHARA"/>
    <x v="0"/>
    <x v="45"/>
    <x v="3"/>
  </r>
  <r>
    <n v="2730"/>
    <s v="MUNICIPIO LA PALMA CUNDINAMARCA"/>
    <s v="OPERATIVA"/>
    <s v="MENOR O IGUAL A 2500 USUARIOS"/>
    <x v="0"/>
    <x v="2"/>
    <s v="MUNICIPIO (PRESTACIÓN DIRECTA)"/>
    <x v="10"/>
    <s v="LA PALMA"/>
    <x v="0"/>
    <x v="11"/>
    <x v="1"/>
  </r>
  <r>
    <n v="2732"/>
    <s v="JUNTA DE SERVICIOS PUBLICOS DEL MUNCIPIO DE RECETOR PARA ACUEDUCTO, ALCANTARILLADO Y ASEO"/>
    <s v="OPERATIVA (No activa)"/>
    <s v="MENOR O IGUAL A 2500 USUARIOS"/>
    <x v="0"/>
    <x v="2"/>
    <s v="MUNICIPIO (PRESTACIÓN DIRECTA)"/>
    <x v="21"/>
    <s v="RECETOR"/>
    <x v="0"/>
    <x v="282"/>
    <x v="1"/>
  </r>
  <r>
    <n v="2733"/>
    <s v="ASOCIACION DE USUARIOS DEL ACUEDUCTO VEREDAL LA RAYA"/>
    <s v="OPERATIVA"/>
    <s v="MENOR O IGUAL A 2500 USUARIOS"/>
    <x v="0"/>
    <x v="1"/>
    <s v="ORGANIZACION AUTORIZADA"/>
    <x v="5"/>
    <s v="CALDAS"/>
    <x v="0"/>
    <x v="283"/>
    <x v="3"/>
  </r>
  <r>
    <n v="2739"/>
    <s v="JUNTA ADMINISTRADORA DEL ACUEDUCTO VELIGUARIN"/>
    <s v="OPERATIVA"/>
    <s v="MENOR O IGUAL A 2500 USUARIOS"/>
    <x v="0"/>
    <x v="1"/>
    <s v="ORGANIZACION AUTORIZADA"/>
    <x v="5"/>
    <s v="SAN JERONIMO"/>
    <x v="0"/>
    <x v="284"/>
    <x v="3"/>
  </r>
  <r>
    <n v="2749"/>
    <s v="ASOCIACION ACUEDUCTO TABLACITO"/>
    <s v="OPERATIVA"/>
    <s v="MENOR O IGUAL A 2500 USUARIOS"/>
    <x v="0"/>
    <x v="1"/>
    <s v="ORGANIZACION AUTORIZADA"/>
    <x v="5"/>
    <s v="RIONEGRO"/>
    <x v="0"/>
    <x v="56"/>
    <x v="3"/>
  </r>
  <r>
    <n v="2750"/>
    <s v="ASOCIACION DE USUARIOS DEL ACUEDUCTO MULTIVEREDAL JOSE ANTONIO CORREA"/>
    <s v="OPERATIVA"/>
    <s v="MENOR O IGUAL A 2500 USUARIOS"/>
    <x v="0"/>
    <x v="1"/>
    <s v="ORGANIZACION AUTORIZADA"/>
    <x v="5"/>
    <s v="COPACABANA"/>
    <x v="0"/>
    <x v="45"/>
    <x v="3"/>
  </r>
  <r>
    <n v="2751"/>
    <s v="ASOCIACION DE SUSCRIPTORES RESERVA EL CARRIQUI"/>
    <s v="OPERATIVA"/>
    <s v="MENOR O IGUAL A 2500 USUARIOS"/>
    <x v="0"/>
    <x v="1"/>
    <s v="ORGANIZACION AUTORIZADA"/>
    <x v="5"/>
    <s v="ENVIGADO"/>
    <x v="0"/>
    <x v="55"/>
    <x v="3"/>
  </r>
  <r>
    <n v="2754"/>
    <s v="CORPORACION DE ACUEDUCTO DEL BARRIO EL PLAN AGUAPLAN"/>
    <s v="OPERATIVA"/>
    <s v="MENOR O IGUAL A 2500 USUARIOS"/>
    <x v="0"/>
    <x v="2"/>
    <s v="ORGANIZACION AUTORIZADA"/>
    <x v="5"/>
    <s v="RETIRO"/>
    <x v="0"/>
    <x v="21"/>
    <x v="3"/>
  </r>
  <r>
    <n v="2756"/>
    <s v="UNIDAD DE SERVICIOS PÚBLICOS DE FÚQUENE"/>
    <s v="OPERATIVA"/>
    <s v="MENOR O IGUAL A 2500 USUARIOS"/>
    <x v="0"/>
    <x v="0"/>
    <s v="MUNICIPIO (PRESTACIÓN DIRECTA)"/>
    <x v="10"/>
    <s v="FUQUENE"/>
    <x v="0"/>
    <x v="66"/>
    <x v="1"/>
  </r>
  <r>
    <n v="2763"/>
    <s v="UNIDAD DE SERVICIOS PUBLICOS DOMICILIARIOS E.S.P. DEL MUNICIPIO DE TOLEDO ANTIOQUIA"/>
    <s v="OPERATIVA"/>
    <s v="MENOR O IGUAL A 2500 USUARIOS"/>
    <x v="0"/>
    <x v="0"/>
    <s v="MUNICIPIO (PRESTACIÓN DIRECTA)"/>
    <x v="5"/>
    <s v="TOLEDO"/>
    <x v="0"/>
    <x v="66"/>
    <x v="1"/>
  </r>
  <r>
    <n v="2766"/>
    <s v="PRODUCTORA MARGINAL DE SERVICIOS PUBLICOS DOMICILIARIOS ACUEDUCTO BARRIO MARIA "/>
    <s v="OPERATIVA"/>
    <s v="MENOR O IGUAL A 2500 USUARIOS"/>
    <x v="0"/>
    <x v="1"/>
    <s v="ORGANIZACION AUTORIZADA"/>
    <x v="5"/>
    <s v="COPACABANA"/>
    <x v="0"/>
    <x v="47"/>
    <x v="3"/>
  </r>
  <r>
    <n v="2771"/>
    <s v="ASOCIACION DE USUARIOS DE ACUEDUCTO, ALCANTARILLADO Y ASEO DE DOÑA JOSEFA"/>
    <s v="OPERATIVA"/>
    <s v="MENOR O IGUAL A 2500 USUARIOS"/>
    <x v="0"/>
    <x v="1"/>
    <s v="ORGANIZACION AUTORIZADA"/>
    <x v="26"/>
    <s v="ATRATO"/>
    <x v="0"/>
    <x v="92"/>
    <x v="5"/>
  </r>
  <r>
    <n v="2775"/>
    <s v="ASOCIACIÓN DE USUARIOS DEL ACUEDUCTO RURAL MARTINICA LOS MONOS"/>
    <s v="OPERATIVA"/>
    <s v="MENOR O IGUAL A 2500 USUARIOS"/>
    <x v="0"/>
    <x v="0"/>
    <s v="ORGANIZACION AUTORIZADA"/>
    <x v="6"/>
    <s v="IBAGUE"/>
    <x v="0"/>
    <x v="79"/>
    <x v="4"/>
  </r>
  <r>
    <n v="2783"/>
    <s v="UNIDAD DE SERVICIOS PÚBLICOS DOMICILIARIOS DE PUERTO TRIUNFO "/>
    <s v="OPERATIVA (No activa)"/>
    <s v="MAS DE 2500 SUSCRIPTORES"/>
    <x v="1"/>
    <x v="1"/>
    <s v="MUNICIPIO (PRESTACIÓN DIRECTA)"/>
    <x v="5"/>
    <s v="PUERTO TRIUNFO"/>
    <x v="0"/>
    <x v="285"/>
    <x v="0"/>
  </r>
  <r>
    <n v="2784"/>
    <s v="ASOCIACION DE USUARIOS DEL ACUEDUCTO RURAL NOVOA ESP"/>
    <s v="OPERATIVA"/>
    <s v="HASTA 2500 SUSCRIPTORES"/>
    <x v="0"/>
    <x v="1"/>
    <s v="ORGANIZACION AUTORIZADA"/>
    <x v="3"/>
    <s v="BOGOTA, D.C."/>
    <x v="0"/>
    <x v="286"/>
    <x v="3"/>
  </r>
  <r>
    <n v="2787"/>
    <s v="EMPRESA DE SERVICIOS DE CURILLO   S.A. E.S.P."/>
    <s v="OPERATIVA"/>
    <s v="MENOR O IGUAL A 2500 USUARIOS"/>
    <x v="0"/>
    <x v="2"/>
    <s v="SOCIEDADES (EMPRESA DE SERVICIOS PUBLICOS)"/>
    <x v="22"/>
    <s v="CURILLO"/>
    <x v="0"/>
    <x v="37"/>
    <x v="1"/>
  </r>
  <r>
    <n v="2789"/>
    <s v="JUNTA ADMINISTRADORA DEL SERVICIO DE AGUA POTABLE Y ALCANTARILLADO EL CABUYO DE LA VEREDA LA FONDA"/>
    <s v="OPERATIVA"/>
    <s v="MENOR O IGUAL A 2500 USUARIOS"/>
    <x v="0"/>
    <x v="1"/>
    <s v="ORGANIZACION AUTORIZADA"/>
    <x v="19"/>
    <s v="CALI"/>
    <x v="0"/>
    <x v="272"/>
    <x v="3"/>
  </r>
  <r>
    <n v="2794"/>
    <s v="ASOCIACIÓN DE USUARIOS DEL ACUEDUCTO EL ROSARIO PIEDRAS BLANCAS"/>
    <s v="OPERATIVA"/>
    <s v="MENOR O IGUAL A 2500 USUARIOS"/>
    <x v="0"/>
    <x v="1"/>
    <s v="ORGANIZACION AUTORIZADA"/>
    <x v="5"/>
    <s v="GUARNE"/>
    <x v="0"/>
    <x v="287"/>
    <x v="3"/>
  </r>
  <r>
    <n v="2797"/>
    <s v="JUNTA ADMINISTRADORA DE ACUEDUCTO Y ALCANTARILLADO DE LA VEREDA ALTO DAPA"/>
    <s v="OPERATIVA"/>
    <s v="MENOR O IGUAL A 2500 USUARIOS"/>
    <x v="0"/>
    <x v="1"/>
    <s v="ORGANIZACION AUTORIZADA"/>
    <x v="19"/>
    <s v="YUMBO"/>
    <x v="0"/>
    <x v="9"/>
    <x v="3"/>
  </r>
  <r>
    <n v="2799"/>
    <s v="JUNTA ADMINISTRADORA DEL ACUEDUCTO  EL CONVENTO"/>
    <s v="OPERATIVA"/>
    <s v="HASTA 2500 SUSCRIPTORES"/>
    <x v="0"/>
    <x v="1"/>
    <s v="ORGANIZACION AUTORIZADA"/>
    <x v="5"/>
    <s v="COPACABANA"/>
    <x v="0"/>
    <x v="161"/>
    <x v="3"/>
  </r>
  <r>
    <n v="2800"/>
    <s v="EMPRESA COMUNITARIA ASOCIACION DE USUARIOS Y / O  SUSCRIPTORES DE ACUEDUCTO Y ALCANTARILLADO RURAL DE LA VEREDA LAS PALMAS CORREGIMIENTO LA CASTILLA"/>
    <s v="OPERATIVA"/>
    <s v="MENOR O IGUAL A 2500 USUARIOS"/>
    <x v="0"/>
    <x v="1"/>
    <s v="ORGANIZACION AUTORIZADA"/>
    <x v="19"/>
    <s v="CALI"/>
    <x v="0"/>
    <x v="42"/>
    <x v="3"/>
  </r>
  <r>
    <n v="2807"/>
    <s v="MUNICIPIO  DE  ARMENIA  ANTIOQUIA"/>
    <s v="OPERATIVA"/>
    <s v="MENOR O IGUAL A 2500 USUARIOS"/>
    <x v="0"/>
    <x v="0"/>
    <s v="MUNICIPIO (PRESTACIÓN DIRECTA)"/>
    <x v="5"/>
    <s v="ARMENIA"/>
    <x v="0"/>
    <x v="152"/>
    <x v="0"/>
  </r>
  <r>
    <n v="2808"/>
    <s v="ACUEDUCTO LA CAMARA"/>
    <s v="OPERATIVA"/>
    <s v="HASTA 2500 SUSCRIPTORES"/>
    <x v="0"/>
    <x v="1"/>
    <s v="ORGANIZACION AUTORIZADA"/>
    <x v="5"/>
    <s v="SALGAR"/>
    <x v="1"/>
    <x v="161"/>
    <x v="3"/>
  </r>
  <r>
    <n v="2809"/>
    <s v="OFICINA DE SERVICIOS PUBLICOS DE ACUEDUCTO, ALCANTARILLADO Y ASEO DEL MUNICIPIO DE SUTATAUSA"/>
    <s v="OPERATIVA"/>
    <s v="MENOR O IGUAL A 2500 USUARIOS"/>
    <x v="0"/>
    <x v="2"/>
    <s v="MUNICIPIO (PRESTACIÓN DIRECTA)"/>
    <x v="10"/>
    <s v="SUTATAUSA"/>
    <x v="0"/>
    <x v="6"/>
    <x v="1"/>
  </r>
  <r>
    <n v="2810"/>
    <s v="ASOCIACION DE USUARIOS DEL ACUEDUCTO Y/O ALCANTARILLADO DE LAS VEREDAS DE LA PITALA "/>
    <s v="OPERATIVA"/>
    <s v="HASTA 2500 SUSCRIPTORES"/>
    <x v="0"/>
    <x v="1"/>
    <s v="ORGANIZACION AUTORIZADA"/>
    <x v="10"/>
    <s v="EL COLEGIO"/>
    <x v="0"/>
    <x v="1"/>
    <x v="3"/>
  </r>
  <r>
    <n v="2811"/>
    <s v="EMPRESA DE SERVICIOS DE SAN MARCOS "/>
    <s v="OPERATIVA (No activa)"/>
    <s v="MAS DE 2500 SUSCRIPTORES"/>
    <x v="1"/>
    <x v="1"/>
    <s v="EMPRESA INDUSTRIAL Y COMERCIAL DEL ESTADO"/>
    <x v="25"/>
    <s v="SAN MARCOS"/>
    <x v="0"/>
    <x v="288"/>
    <x v="0"/>
  </r>
  <r>
    <n v="2821"/>
    <s v="ACUEDUCTO Y ALCANTARILLADO DE LA BUITRERA CALI "/>
    <s v="OPERATIVA"/>
    <s v="MENOR O IGUAL A 2500 USUARIOS"/>
    <x v="0"/>
    <x v="1"/>
    <s v="ORGANIZACION AUTORIZADA"/>
    <x v="19"/>
    <s v="CALI"/>
    <x v="0"/>
    <x v="289"/>
    <x v="4"/>
  </r>
  <r>
    <n v="2825"/>
    <s v="ASOCIACION DE USUARIOS DEL ACUEDUCTO Y ALCANTARILLADO DE SAN FELIX- AGUALINDA."/>
    <s v="OPERATIVA"/>
    <s v="MENOR O IGUAL A 2500 USUARIOS"/>
    <x v="0"/>
    <x v="1"/>
    <s v="ORGANIZACION AUTORIZADA"/>
    <x v="5"/>
    <s v="BELLO"/>
    <x v="0"/>
    <x v="124"/>
    <x v="3"/>
  </r>
  <r>
    <n v="2827"/>
    <s v="CORPORACION DE ACUEDUCTO EL MANANTIAL"/>
    <s v="OPERATIVA"/>
    <s v="MENOR O IGUAL A 2500 USUARIOS"/>
    <x v="0"/>
    <x v="1"/>
    <s v="ORGANIZACION AUTORIZADA"/>
    <x v="5"/>
    <s v="MEDELLÍN"/>
    <x v="0"/>
    <x v="22"/>
    <x v="3"/>
  </r>
  <r>
    <n v="2828"/>
    <s v="JUNTA ADMINISTRADORA DE SERVICIOS DE EL VERGEL"/>
    <s v="OPERATIVA"/>
    <s v="MENOR O IGUAL A 2500 USUARIOS"/>
    <x v="0"/>
    <x v="1"/>
    <s v="ORGANIZACION AUTORIZADA"/>
    <x v="5"/>
    <s v="MEDELLÍN"/>
    <x v="0"/>
    <x v="290"/>
    <x v="3"/>
  </r>
  <r>
    <n v="2829"/>
    <s v="ASOCIACIÓN DE USUARIOS DE SUSCRIPTORES O USUARIOS DEL ACUEDUCTO EL POMAR DEL MUNICIPIO DE SAN JERONIMO"/>
    <s v="OPERATIVA"/>
    <s v="HASTA 2500 SUSCRIPTORES"/>
    <x v="0"/>
    <x v="1"/>
    <s v="ORGANIZACION AUTORIZADA"/>
    <x v="5"/>
    <s v="SAN JERONIMO"/>
    <x v="0"/>
    <x v="291"/>
    <x v="3"/>
  </r>
  <r>
    <n v="2830"/>
    <s v="JUNTA ADMINISTRADORA DEL SERVICIO DE AGUA POTABLE Y ALCANTARILLADO DE FLAMENCO"/>
    <s v="OPERATIVA"/>
    <s v="MENOR O IGUAL A 2500 USUARIOS"/>
    <x v="0"/>
    <x v="1"/>
    <s v="ORGANIZACION AUTORIZADA"/>
    <x v="19"/>
    <s v="CALI"/>
    <x v="0"/>
    <x v="292"/>
    <x v="3"/>
  </r>
  <r>
    <n v="2832"/>
    <s v="ASOCIACIÓN COMUNITARIA DE ACUEDUCTO Y ALCANTARILLADO  REGIONAL DEL CORREGIMIENTO LA LEONERA"/>
    <s v="OPERATIVA"/>
    <s v="MENOR O IGUAL A 2500 USUARIOS"/>
    <x v="0"/>
    <x v="1"/>
    <s v="ORGANIZACION AUTORIZADA"/>
    <x v="19"/>
    <s v="CALI"/>
    <x v="0"/>
    <x v="31"/>
    <x v="4"/>
  </r>
  <r>
    <n v="2834"/>
    <s v="ASOCIACION DE SOCIOS DEL ACUEDUCTO LA CHAPA"/>
    <s v="OPERATIVA"/>
    <s v="HASTA 2500 SUSCRIPTORES"/>
    <x v="0"/>
    <x v="1"/>
    <s v="ORGANIZACION AUTORIZADA"/>
    <x v="5"/>
    <s v="EL CARMEN DE VIBORAL"/>
    <x v="1"/>
    <x v="293"/>
    <x v="3"/>
  </r>
  <r>
    <n v="2835"/>
    <s v="ASOCIACION DE SOCIOS DEL ACUEDUCTO SONADORA GARZONAS DE EL MUNICIPIO DE EL CARMEN DE VIBORAL"/>
    <s v="OPERATIVA"/>
    <s v="MENOR O IGUAL A 2500 USUARIOS"/>
    <x v="0"/>
    <x v="1"/>
    <s v="ORGANIZACION AUTORIZADA"/>
    <x v="5"/>
    <s v="EL CARMEN DE VIBORAL"/>
    <x v="0"/>
    <x v="294"/>
    <x v="3"/>
  </r>
  <r>
    <n v="2836"/>
    <s v="ASOCIACION DE USUARIOS DEL ACUEDUCTO AGUAS CLARAS DEL MUNICIPIO DE EL CARMEN DE VIBORAL"/>
    <s v="OPERATIVA"/>
    <s v="MENOR O IGUAL A 2500 USUARIOS"/>
    <x v="0"/>
    <x v="1"/>
    <s v="ORGANIZACION AUTORIZADA"/>
    <x v="5"/>
    <s v="EL CARMEN DE VIBORAL"/>
    <x v="0"/>
    <x v="83"/>
    <x v="3"/>
  </r>
  <r>
    <n v="2837"/>
    <s v="ASOCIACION DE USUARIO DEL ACUEDUCTO BETANIA DEL MUNICIPIO DE EL CARMEN DE VIBORAL"/>
    <s v="OPERATIVA"/>
    <s v="MENOR O IGUAL A 2500 USUARIOS"/>
    <x v="0"/>
    <x v="1"/>
    <s v="ORGANIZACION AUTORIZADA"/>
    <x v="5"/>
    <s v="EL CARMEN DE VIBORAL"/>
    <x v="0"/>
    <x v="214"/>
    <x v="3"/>
  </r>
  <r>
    <n v="2838"/>
    <s v="ASOCIACION DE SOCIOS DEL ACUEDUCTO EL CERRO SAMARIA LA MILAGROSA QUIRAMA CRISTO REY  EL SALADO"/>
    <s v="OPERATIVA"/>
    <s v="MENOR O IGUAL A 2500 USUARIOS"/>
    <x v="0"/>
    <x v="1"/>
    <s v="ORGANIZACION AUTORIZADA"/>
    <x v="5"/>
    <s v="EL CARMEN DE VIBORAL"/>
    <x v="0"/>
    <x v="55"/>
    <x v="3"/>
  </r>
  <r>
    <n v="2839"/>
    <s v="ASOCIACION DE SUSCRIPTORES O USUARIOS DEL ACUEDUCTO POLEAL ESPIRITU SANTO DEL MUNICIPIO DE SAN JERONIMO"/>
    <s v="OPERATIVA"/>
    <s v="MENOR O IGUAL A 2500 USUARIOS"/>
    <x v="0"/>
    <x v="1"/>
    <s v="ORGANIZACION AUTORIZADA"/>
    <x v="5"/>
    <s v="BELLO"/>
    <x v="0"/>
    <x v="103"/>
    <x v="3"/>
  </r>
  <r>
    <n v="2840"/>
    <s v="ASOCIACION DE SUSCRIPTORES O USUARIOS DEL ACUEDUCTO DE LA VEREDA EL CALVARIO DE SAN JERONIMO"/>
    <s v="OPERATIVA"/>
    <s v="HASTA 2500 SUSCRIPTORES"/>
    <x v="0"/>
    <x v="1"/>
    <s v="ORGANIZACION AUTORIZADA"/>
    <x v="5"/>
    <s v="SAN JERONIMO"/>
    <x v="0"/>
    <x v="295"/>
    <x v="3"/>
  </r>
  <r>
    <n v="2842"/>
    <s v="ASOCIACION DE USUARIOS DEL ACUEDUCTO DE LA VEREDA LA BERMEJALA"/>
    <s v="OPERATIVA"/>
    <s v="MENOR O IGUAL A 2500 USUARIOS"/>
    <x v="0"/>
    <x v="1"/>
    <s v="ORGANIZACION AUTORIZADA"/>
    <x v="5"/>
    <s v="LA ESTRELLA"/>
    <x v="0"/>
    <x v="296"/>
    <x v="3"/>
  </r>
  <r>
    <n v="2843"/>
    <s v="ACUEDUCTO LOMA EL ESCOBERO"/>
    <s v="OPERATIVA"/>
    <s v="MENOR O IGUAL A 2500 USUARIOS"/>
    <x v="0"/>
    <x v="1"/>
    <s v="ORGANIZACION AUTORIZADA"/>
    <x v="5"/>
    <s v="ENVIGADO"/>
    <x v="0"/>
    <x v="297"/>
    <x v="3"/>
  </r>
  <r>
    <n v="2844"/>
    <s v="UNIDAD ADMINISTRADORA DE SERVICIOS PUBLICOS DE ACUEDUCTO ALCANTARILLADO Y  ASEO DE CHARTA"/>
    <s v="OPERATIVA"/>
    <s v="MENOR O IGUAL A 2500 USUARIOS"/>
    <x v="0"/>
    <x v="2"/>
    <s v="MUNICIPIO (PRESTACIÓN DIRECTA)"/>
    <x v="18"/>
    <s v="CHARTA"/>
    <x v="0"/>
    <x v="19"/>
    <x v="1"/>
  </r>
  <r>
    <n v="2845"/>
    <s v="ASOCIACION DE USUARIOS DEL ACUEDUCTO RURAL SAJONIA ALTO DEL VALLEJO ESP"/>
    <s v="OPERATIVA"/>
    <s v="MENOR O IGUAL A 2500 USUARIOS"/>
    <x v="0"/>
    <x v="1"/>
    <s v="ORGANIZACION AUTORIZADA"/>
    <x v="5"/>
    <s v="RIONEGRO"/>
    <x v="0"/>
    <x v="33"/>
    <x v="4"/>
  </r>
  <r>
    <n v="2846"/>
    <s v="ASOCIACION DE USUARIOS DE ACUEDUCTO DE LA VEREDA LA MARIA "/>
    <s v="OPERATIVA"/>
    <s v="MENOR O IGUAL A 2500 USUARIOS"/>
    <x v="0"/>
    <x v="1"/>
    <s v="ORGANIZACION AUTORIZADA"/>
    <x v="10"/>
    <s v="ALBAN"/>
    <x v="0"/>
    <x v="298"/>
    <x v="3"/>
  </r>
  <r>
    <n v="2852"/>
    <s v="CENTROAGUAS S.A E.S.P"/>
    <s v="OPERATIVA"/>
    <s v="MAYOR O IGUAL A 5001 USUARIOS"/>
    <x v="1"/>
    <x v="0"/>
    <s v="SOCIEDADES (EMPRESA DE SERVICIOS PUBLICOS)"/>
    <x v="19"/>
    <s v="TULUA"/>
    <x v="0"/>
    <x v="20"/>
    <x v="4"/>
  </r>
  <r>
    <n v="2857"/>
    <s v="ASOCIACION DE USUARIOS DEL ACUEDUCTO RURAL MARIANO OSPINA E.S.P."/>
    <s v="OPERATIVA"/>
    <s v="MENOR O IGUAL A 2500 USUARIOS"/>
    <x v="0"/>
    <x v="1"/>
    <s v="ORGANIZACION AUTORIZADA"/>
    <x v="10"/>
    <s v="GUASCA"/>
    <x v="0"/>
    <x v="299"/>
    <x v="3"/>
  </r>
  <r>
    <n v="2860"/>
    <s v="JUNTA ADMINISTRADORA ACUEDUCTO MULTIVEREDAL LA IGUANA"/>
    <s v="OPERATIVA"/>
    <s v="MENOR O IGUAL A 2500 USUARIOS"/>
    <x v="0"/>
    <x v="1"/>
    <s v="ORGANIZACION AUTORIZADA"/>
    <x v="5"/>
    <s v="MEDELLÍN"/>
    <x v="0"/>
    <x v="21"/>
    <x v="3"/>
  </r>
  <r>
    <n v="2861"/>
    <s v="ASOCIACIÓN ACUEDUCTO COMUNITARIO EL LIBANO"/>
    <s v="OPERATIVA"/>
    <s v="MENOR O IGUAL A 2500 USUARIOS"/>
    <x v="0"/>
    <x v="1"/>
    <s v="ORGANIZACION AUTORIZADA"/>
    <x v="5"/>
    <s v="TAMESIS"/>
    <x v="0"/>
    <x v="300"/>
    <x v="3"/>
  </r>
  <r>
    <n v="2864"/>
    <s v="JUNTA ADMINISTRADORA DEL ACUEDUCTO SAN FRANCISCO DE SAN PEDRO DE LOS MILAGROS"/>
    <s v="OPERATIVA"/>
    <s v="MENOR O IGUAL A 2500 USUARIOS"/>
    <x v="0"/>
    <x v="1"/>
    <s v="ORGANIZACION AUTORIZADA"/>
    <x v="5"/>
    <s v="SAN PEDRO DE LOS MILAGROS"/>
    <x v="0"/>
    <x v="27"/>
    <x v="3"/>
  </r>
  <r>
    <n v="2865"/>
    <s v="ASOCIACION DE USUARIOS DEL SERVICIO DE ACUEDUCTO ALCANTARILLADO Y ASEO"/>
    <s v="OPERATIVA"/>
    <s v="MENOR O IGUAL A 2500 USUARIOS"/>
    <x v="0"/>
    <x v="2"/>
    <s v="ORGANIZACION AUTORIZADA"/>
    <x v="1"/>
    <s v="CERINZA"/>
    <x v="0"/>
    <x v="301"/>
    <x v="1"/>
  </r>
  <r>
    <n v="2866"/>
    <s v="VEOLIA COLOMBIA SAS ESP"/>
    <s v="OPERATIVA"/>
    <s v="MAYOR O IGUAL A 5001 USUARIOS"/>
    <x v="1"/>
    <x v="0"/>
    <s v="SOCIEDADES (EMPRESA DE SERVICIOS PUBLICOS)"/>
    <x v="16"/>
    <s v="CUCUTA"/>
    <x v="0"/>
    <x v="302"/>
    <x v="0"/>
  </r>
  <r>
    <n v="2867"/>
    <s v="ASOCIACION DE USUARIOS DEL ACUEDUCTO VEREDAS MONTERREDONDO ALTO DEL INGENIO"/>
    <s v="OPERATIVA"/>
    <s v="MENOR O IGUAL A 2500 USUARIOS"/>
    <x v="0"/>
    <x v="1"/>
    <s v="ORGANIZACION AUTORIZADA"/>
    <x v="5"/>
    <s v="SAN PEDRO DE LOS MILAGROS"/>
    <x v="0"/>
    <x v="114"/>
    <x v="3"/>
  </r>
  <r>
    <n v="2869"/>
    <s v="MUNICIPIO DE CHIRIGUANA"/>
    <s v="OPERATIVA"/>
    <s v="DESDE 2501 HASTA 5000 USUARIOS"/>
    <x v="0"/>
    <x v="2"/>
    <s v="MUNICIPIO (PRESTACIÓN DIRECTA)"/>
    <x v="8"/>
    <s v="CHIRIGUANA"/>
    <x v="0"/>
    <x v="303"/>
    <x v="4"/>
  </r>
  <r>
    <n v="2871"/>
    <s v="CORPORACION DE USUARIOS DE ACUEDUCTO DE LA FLORESTA"/>
    <s v="OPERATIVA"/>
    <s v="HASTA 2500 SUSCRIPTORES"/>
    <x v="0"/>
    <x v="1"/>
    <s v="ORGANIZACION AUTORIZADA"/>
    <x v="5"/>
    <s v="SABANETA"/>
    <x v="1"/>
    <x v="1"/>
    <x v="3"/>
  </r>
  <r>
    <n v="2872"/>
    <s v="JUNTA ADMINISTRADORA ACUEDUCTO LA SORBETANA"/>
    <s v="OPERATIVA"/>
    <s v="MENOR O IGUAL A 2500 USUARIOS"/>
    <x v="0"/>
    <x v="1"/>
    <s v="ORGANIZACION AUTORIZADA"/>
    <x v="5"/>
    <s v="MEDELLÍN"/>
    <x v="0"/>
    <x v="304"/>
    <x v="3"/>
  </r>
  <r>
    <n v="2876"/>
    <s v="AGUAS DE L A MERCED E.S.P"/>
    <s v="OPERATIVA"/>
    <s v="HASTA 2500 SUSCRIPTORES"/>
    <x v="0"/>
    <x v="1"/>
    <s v="EMPRESA INDUSTRIAL Y COMERCIAL DEL ESTADO"/>
    <x v="0"/>
    <s v="LA MERCED"/>
    <x v="0"/>
    <x v="1"/>
    <x v="1"/>
  </r>
  <r>
    <n v="2877"/>
    <s v="UNIDAD DE SERVICIOS PUBLICOS DE PUERTO RONDON"/>
    <s v="OPERATIVA (No activa)"/>
    <s v="HASTA 2500 SUSCRIPTORES"/>
    <x v="0"/>
    <x v="1"/>
    <s v="MUNICIPIO (PRESTACIÓN DIRECTA)"/>
    <x v="20"/>
    <s v="PUERTO RONDON"/>
    <x v="0"/>
    <x v="93"/>
    <x v="1"/>
  </r>
  <r>
    <n v="2879"/>
    <s v="ASOCIACION DE USUARIOS DE LOS SISTEMAS DE ACUEDUCTO Y ALCANTARILLADO DE PICHINDE"/>
    <s v="OPERATIVA"/>
    <s v="MENOR O IGUAL A 2500 USUARIOS"/>
    <x v="0"/>
    <x v="1"/>
    <s v="ORGANIZACION AUTORIZADA"/>
    <x v="19"/>
    <s v="CALI"/>
    <x v="0"/>
    <x v="106"/>
    <x v="3"/>
  </r>
  <r>
    <n v="2882"/>
    <s v="ASOCIACION DE SUSCRIPTORES DEL SERVICIO DE ACUEDUCTO Y MANEJO DE AGUAS RESIDUALES DEL CORREGIMIENTO LA CASTILLA"/>
    <s v="OPERATIVA"/>
    <s v="MENOR O IGUAL A 2500 USUARIOS"/>
    <x v="0"/>
    <x v="1"/>
    <s v="ORGANIZACION AUTORIZADA"/>
    <x v="19"/>
    <s v="CALI"/>
    <x v="0"/>
    <x v="305"/>
    <x v="3"/>
  </r>
  <r>
    <n v="2885"/>
    <s v="CORPORACION CIVICA DE SOCIOS DEL ACUEDUCTO DON DIEGO MUNICIPIO DE EL RETIRO DEPARTAMENTO DE ANTIOQUIA"/>
    <s v="OPERATIVA"/>
    <s v="MENOR O IGUAL A 2500 USUARIOS"/>
    <x v="0"/>
    <x v="1"/>
    <s v="ORGANIZACION AUTORIZADA"/>
    <x v="5"/>
    <s v="RETIRO"/>
    <x v="0"/>
    <x v="34"/>
    <x v="3"/>
  </r>
  <r>
    <n v="2887"/>
    <s v="MUNICIPIO DE PULI, OFICINA DE PLANEACION"/>
    <s v="OPERATIVA (No activa)"/>
    <s v="HASTA 2500 SUSCRIPTORES"/>
    <x v="0"/>
    <x v="1"/>
    <s v="MUNICIPIO (PRESTACIÓN DIRECTA)"/>
    <x v="10"/>
    <s v="PULI"/>
    <x v="0"/>
    <x v="306"/>
    <x v="1"/>
  </r>
  <r>
    <n v="2888"/>
    <s v="UNIDAD DE SERVICIOS PUBLICOS DEL MUNICIPIO DE GUICAN"/>
    <s v="OPERATIVA"/>
    <s v="MENOR O IGUAL A 2500 USUARIOS"/>
    <x v="0"/>
    <x v="0"/>
    <s v="MUNICIPIO (PRESTACIÓN DIRECTA)"/>
    <x v="1"/>
    <s v="GUICAN"/>
    <x v="0"/>
    <x v="36"/>
    <x v="1"/>
  </r>
  <r>
    <n v="2889"/>
    <s v="UNIDAD DE SERVICIOS PUBLICOS DOMICILIARIOS DEL MUNICIPIO DE SORA "/>
    <s v="OPERATIVA"/>
    <s v="MENOR O IGUAL A 2500 USUARIOS"/>
    <x v="0"/>
    <x v="0"/>
    <s v="MUNICIPIO (PRESTACIÓN DIRECTA)"/>
    <x v="1"/>
    <s v="SORA"/>
    <x v="0"/>
    <x v="106"/>
    <x v="1"/>
  </r>
  <r>
    <n v="2891"/>
    <s v="UNIDAD DE SERVICIOS PUBLICOS DOMICILIARIOS DE ACUEDUCTO ALCANTARILLADO Y ASEO DEL MUNICIPIO DE  SUSACON"/>
    <s v="OPERATIVA"/>
    <s v="MENOR O IGUAL A 2500 USUARIOS"/>
    <x v="0"/>
    <x v="2"/>
    <s v="MUNICIPIO (PRESTACIÓN DIRECTA)"/>
    <x v="1"/>
    <s v="SUSACON"/>
    <x v="0"/>
    <x v="214"/>
    <x v="1"/>
  </r>
  <r>
    <n v="2892"/>
    <s v="ASOCIACION DE SUSCRIPTORES DEL ACUEDUCTO EL TUNAL DE LA VEREDA EL TUNAL"/>
    <s v="OPERATIVA"/>
    <s v="HASTA 2500 SUSCRIPTORES"/>
    <x v="0"/>
    <x v="1"/>
    <s v="ORGANIZACION AUTORIZADA"/>
    <x v="1"/>
    <s v="PAIPA"/>
    <x v="0"/>
    <x v="234"/>
    <x v="3"/>
  </r>
  <r>
    <n v="2896"/>
    <s v="UNIDAD ADMINISTRADORA DE LOS SERVICIOS PUBLICOS DE ACUEDUCTO, ALCANTARILLADO Y ASEO DE SAN BENITO - SANTANDER "/>
    <s v="OPERATIVA"/>
    <s v="MENOR O IGUAL A 2500 USUARIOS"/>
    <x v="0"/>
    <x v="0"/>
    <s v="MUNICIPIO (PRESTACIÓN DIRECTA)"/>
    <x v="18"/>
    <s v="SAN BENITO"/>
    <x v="0"/>
    <x v="16"/>
    <x v="1"/>
  </r>
  <r>
    <n v="2897"/>
    <s v="EMPRESA DE ACUEDUCTO Y ALCANTARILLADO DE PADILLA CAUCA E.S.P."/>
    <s v="OPERATIVA"/>
    <s v="MENOR O IGUAL A 2500 USUARIOS"/>
    <x v="0"/>
    <x v="0"/>
    <s v="EMPRESA INDUSTRIAL Y COMERCIAL DEL ESTADO"/>
    <x v="7"/>
    <s v="PADILLA"/>
    <x v="0"/>
    <x v="83"/>
    <x v="1"/>
  </r>
  <r>
    <n v="2898"/>
    <s v="ASOCIACION DE USUARIOS DEL ACUEDUCTO VEREDA LA CHUSCALA"/>
    <s v="OPERATIVA"/>
    <s v="MENOR O IGUAL A 2500 USUARIOS"/>
    <x v="0"/>
    <x v="1"/>
    <s v="ORGANIZACION AUTORIZADA"/>
    <x v="5"/>
    <s v="CALDAS"/>
    <x v="0"/>
    <x v="13"/>
    <x v="3"/>
  </r>
  <r>
    <n v="2899"/>
    <s v="ASOCIACION DE USUARIOS DE ACUEDUCTO Y ALCANTARILLADO DE VILLA ELENA"/>
    <s v="OPERATIVA"/>
    <s v="MENOR O IGUAL A 2500 USUARIOS"/>
    <x v="0"/>
    <x v="1"/>
    <s v="ORGANIZACION AUTORIZADA"/>
    <x v="5"/>
    <s v="RETIRO"/>
    <x v="0"/>
    <x v="307"/>
    <x v="3"/>
  </r>
  <r>
    <n v="2900"/>
    <s v="MUNICIPIO DE CALDONO"/>
    <s v="OPERATIVA"/>
    <s v="MENOR O IGUAL A 2500 USUARIOS"/>
    <x v="0"/>
    <x v="2"/>
    <s v="MUNICIPIO (PRESTACIÓN DIRECTA)"/>
    <x v="7"/>
    <s v="CALDONO"/>
    <x v="0"/>
    <x v="56"/>
    <x v="1"/>
  </r>
  <r>
    <n v="2904"/>
    <s v="ASOCIACION ADMINISTRADORA DEL ACUEDUCTO ALTO LOS MANGOS"/>
    <s v="OPERATIVA"/>
    <s v="MENOR O IGUAL A 2500 USUARIOS"/>
    <x v="0"/>
    <x v="1"/>
    <s v="ORGANIZACION AUTORIZADA"/>
    <x v="19"/>
    <s v="CALI"/>
    <x v="0"/>
    <x v="308"/>
    <x v="4"/>
  </r>
  <r>
    <n v="2907"/>
    <s v="UNIDAD MUNICIPAL DE SERVICIOS PÚBLICOS DOMICILIARIOS DE AAA DE SUTATENZA "/>
    <s v="OPERATIVA"/>
    <s v="MENOR O IGUAL A 2500 USUARIOS"/>
    <x v="0"/>
    <x v="0"/>
    <s v="MUNICIPIO (PRESTACIÓN DIRECTA)"/>
    <x v="1"/>
    <s v="SUTATENZA"/>
    <x v="0"/>
    <x v="309"/>
    <x v="1"/>
  </r>
  <r>
    <n v="2909"/>
    <s v="UNIDAD DE SERVICIOS PUBLICOS DOMICILIARIOS DEL MUNICIPIO DE IZA"/>
    <s v="OPERATIVA"/>
    <s v="MENOR O IGUAL A 2500 USUARIOS"/>
    <x v="0"/>
    <x v="0"/>
    <s v="MUNICIPIO (PRESTACIÓN DIRECTA)"/>
    <x v="1"/>
    <s v="IZA"/>
    <x v="0"/>
    <x v="310"/>
    <x v="1"/>
  </r>
  <r>
    <n v="2910"/>
    <s v="EMPRESA DE SERVICIOS PÚBLICOS DOMICILIARIOS DE PUENTE NACIONAL E.S.P."/>
    <s v="OPERATIVA"/>
    <s v="MENOR O IGUAL A 2500 USUARIOS"/>
    <x v="0"/>
    <x v="0"/>
    <s v="SOCIEDADES (EMPRESA DE SERVICIOS PUBLICOS)"/>
    <x v="18"/>
    <s v="PUENTE NACIONAL"/>
    <x v="0"/>
    <x v="36"/>
    <x v="1"/>
  </r>
  <r>
    <n v="2913"/>
    <s v="ASOCIACIÓN ACUEDUCTO LA CUCHILLA"/>
    <s v="OPERATIVA"/>
    <s v="MENOR O IGUAL A 2500 USUARIOS"/>
    <x v="0"/>
    <x v="1"/>
    <s v="ORGANIZACION AUTORIZADA"/>
    <x v="5"/>
    <s v="SAN PEDRO DE LOS MILAGROS"/>
    <x v="0"/>
    <x v="26"/>
    <x v="3"/>
  </r>
  <r>
    <n v="2917"/>
    <s v="ASOCIACION DE USUARIOS DEL SERVICIO DE AGUA POTABLE Y ALCANTARILLADO DE LA INSPECCION DE POLICIA EL GUAMAL MUNICIPIO DE SUBACHOQUE"/>
    <s v="OPERATIVA"/>
    <s v="HASTA 2500 SUSCRIPTORES"/>
    <x v="0"/>
    <x v="1"/>
    <s v="ORGANIZACION AUTORIZADA"/>
    <x v="10"/>
    <s v="SUBACHOQUE"/>
    <x v="0"/>
    <x v="1"/>
    <x v="3"/>
  </r>
  <r>
    <n v="2919"/>
    <s v="ASOCIACION DE SUSCRIPTORES DEL ACUEDUCTO Y ALCANTARILLADO CAMPOALEGRE TULUA"/>
    <s v="OPERATIVA"/>
    <s v="MENOR O IGUAL A 2500 USUARIOS"/>
    <x v="0"/>
    <x v="1"/>
    <s v="ORGANIZACION AUTORIZADA"/>
    <x v="19"/>
    <s v="TULUA"/>
    <x v="0"/>
    <x v="107"/>
    <x v="4"/>
  </r>
  <r>
    <n v="2921"/>
    <s v="ASOCIACION DE USUARIOS DE LA VEREDA PICO DE AGUILA"/>
    <s v="OPERATIVA"/>
    <s v="HASTA 2500 SUSCRIPTORES"/>
    <x v="0"/>
    <x v="1"/>
    <s v="ORGANIZACION AUTORIZADA"/>
    <x v="19"/>
    <s v="CALI"/>
    <x v="0"/>
    <x v="238"/>
    <x v="3"/>
  </r>
  <r>
    <n v="2922"/>
    <s v="ASOCIACION DE USUARIOS DE LA VEREDA EL BANQUEO"/>
    <s v="OPERATIVA"/>
    <s v="HASTA 2500 SUSCRIPTORES"/>
    <x v="0"/>
    <x v="1"/>
    <s v="ORGANIZACION AUTORIZADA"/>
    <x v="19"/>
    <s v="CALI"/>
    <x v="1"/>
    <x v="311"/>
    <x v="3"/>
  </r>
  <r>
    <n v="2926"/>
    <s v="UNIDAD ADMINISTRADORA DE SERVICIOS PUBLICOS DE ACUEDUCTO, ALCANTARILLADO Y ASEO DE LA CABECERA MUNICIPAL CONTRATACION "/>
    <s v="OPERATIVA"/>
    <s v="MENOR O IGUAL A 2500 USUARIOS"/>
    <x v="0"/>
    <x v="2"/>
    <s v="MUNICIPIO (PRESTACIÓN DIRECTA)"/>
    <x v="18"/>
    <s v="CONTRATACION"/>
    <x v="0"/>
    <x v="114"/>
    <x v="1"/>
  </r>
  <r>
    <n v="2934"/>
    <s v="ASOCIACIÓN DE PROGRESO LLANOS DE CUIVA"/>
    <s v="OPERATIVA"/>
    <s v="MENOR O IGUAL A 2500 USUARIOS"/>
    <x v="0"/>
    <x v="1"/>
    <s v="ORGANIZACION AUTORIZADA"/>
    <x v="5"/>
    <s v="YARUMAL"/>
    <x v="0"/>
    <x v="312"/>
    <x v="5"/>
  </r>
  <r>
    <n v="2935"/>
    <s v="JUNTA ADMINISTRADORA ACUEDUCTO MULTIVEREDAL EL HATO"/>
    <s v="OPERATIVA"/>
    <s v="MENOR O IGUAL A 2500 USUARIOS"/>
    <x v="0"/>
    <x v="1"/>
    <s v="ORGANIZACION AUTORIZADA"/>
    <x v="5"/>
    <s v="MEDELLÍN"/>
    <x v="0"/>
    <x v="92"/>
    <x v="3"/>
  </r>
  <r>
    <n v="2936"/>
    <s v="INGEAMBIENTE S.A. E.S.P."/>
    <s v="OPERATIVA (No activa)"/>
    <s v="HASTA 2500 SUSCRIPTORES"/>
    <x v="0"/>
    <x v="1"/>
    <s v="SOCIEDADES (EMPRESA DE SERVICIOS PUBLICOS)"/>
    <x v="2"/>
    <s v="CARTAGENA DE INDIAS"/>
    <x v="0"/>
    <x v="313"/>
    <x v="0"/>
  </r>
  <r>
    <n v="2938"/>
    <s v="ASOCIACION DE  USUARIOS DEL ACUEDUCTO Y EL ALCANTARILLADO ASOCASCAJAL DE LA VEREDA CASCAJAL DEL CORREGIMIENTO EL HORMIGUERO DEL MUNICIPIO DE CALI  "/>
    <s v="OPERATIVA"/>
    <s v="MENOR O IGUAL A 2500 USUARIOS"/>
    <x v="0"/>
    <x v="1"/>
    <s v="ORGANIZACION AUTORIZADA"/>
    <x v="19"/>
    <s v="CALI"/>
    <x v="0"/>
    <x v="75"/>
    <x v="4"/>
  </r>
  <r>
    <n v="2941"/>
    <s v="ASOCIACION COMUNITARIA  DEL ACUEDUCTO VEREDA EL CABUYAL"/>
    <s v="OPERATIVA"/>
    <s v="MENOR O IGUAL A 2500 USUARIOS"/>
    <x v="0"/>
    <x v="1"/>
    <s v="ORGANIZACION AUTORIZADA"/>
    <x v="5"/>
    <s v="COPACABANA"/>
    <x v="0"/>
    <x v="10"/>
    <x v="3"/>
  </r>
  <r>
    <n v="2942"/>
    <s v="ASOCIACION DE USUARIOS DEL ACUEDUCTO URBANIZACION LAS PALMAS "/>
    <s v="OPERATIVA"/>
    <s v="MENOR O IGUAL A 2500 USUARIOS"/>
    <x v="0"/>
    <x v="1"/>
    <s v="ORGANIZACION AUTORIZADA"/>
    <x v="5"/>
    <s v="ENVIGADO"/>
    <x v="0"/>
    <x v="314"/>
    <x v="3"/>
  </r>
  <r>
    <n v="2943"/>
    <s v="UNIDAD MUNICIPAL DE SERVICIOS PUBLICOS DE ACUEDUCTO, ALCANTARILLADO Y ASEO DEL MUNICIPIO DE SAN EDUARDO"/>
    <s v="OPERATIVA"/>
    <s v="MENOR O IGUAL A 2500 USUARIOS"/>
    <x v="0"/>
    <x v="2"/>
    <s v="MUNICIPIO (PRESTACIÓN DIRECTA)"/>
    <x v="1"/>
    <s v="SAN EDUARDO"/>
    <x v="0"/>
    <x v="315"/>
    <x v="1"/>
  </r>
  <r>
    <n v="2945"/>
    <s v="UNIDAD ADMINISTRADORA DE SERVICIOS PUBLICOS DE ACUEDUCTO, ALCANTARILLADO Y ASEO DE VETAS"/>
    <s v="OPERATIVA"/>
    <s v="MENOR O IGUAL A 2500 USUARIOS"/>
    <x v="0"/>
    <x v="0"/>
    <s v="MUNICIPIO (PRESTACIÓN DIRECTA)"/>
    <x v="18"/>
    <s v="VETAS"/>
    <x v="0"/>
    <x v="128"/>
    <x v="1"/>
  </r>
  <r>
    <n v="2949"/>
    <s v="JUNTA ADMINISTRADORA DEL SERVICIO DE ACUEDUCTO DEL PLAN DE VIVIENDA LA MARGARITA DEL MUNICIPIO DE NEIVA"/>
    <s v="OPERATIVA"/>
    <s v="MENOR O IGUAL A 2500 USUARIOS"/>
    <x v="0"/>
    <x v="1"/>
    <s v="ORGANIZACION AUTORIZADA"/>
    <x v="11"/>
    <s v="NEIVA"/>
    <x v="0"/>
    <x v="316"/>
    <x v="3"/>
  </r>
  <r>
    <n v="2950"/>
    <s v="AGUAS DE LA PENINSULA S.A E.S.P."/>
    <s v="OPERATIVA"/>
    <s v="MAYOR O IGUAL A 5001 USUARIOS"/>
    <x v="1"/>
    <x v="0"/>
    <s v="SOCIEDADES (EMPRESA DE SERVICIOS PUBLICOS)"/>
    <x v="23"/>
    <s v="MAICAO"/>
    <x v="0"/>
    <x v="317"/>
    <x v="4"/>
  </r>
  <r>
    <n v="2952"/>
    <s v="UNIDAD MUNICIPAL DE SERVICIOS PUBLICOS DE ACUEDUCTO ALCANTARILLADO Y ASEO DE BUCARASICA"/>
    <s v="OPERATIVA"/>
    <s v="MENOR O IGUAL A 2500 USUARIOS"/>
    <x v="0"/>
    <x v="2"/>
    <s v="MUNICIPIO (PRESTACIÓN DIRECTA)"/>
    <x v="16"/>
    <s v="BUCARASICA"/>
    <x v="0"/>
    <x v="318"/>
    <x v="1"/>
  </r>
  <r>
    <n v="2954"/>
    <s v="ASEO DEL NORTE S.A.S  E.S.P."/>
    <s v="OPERATIVA"/>
    <s v="MAYOR O IGUAL A 5001 USUARIOS"/>
    <x v="1"/>
    <x v="2"/>
    <s v="SOCIEDADES (EMPRESA DE SERVICIOS PUBLICOS)"/>
    <x v="5"/>
    <s v="MEDELLÍN"/>
    <x v="0"/>
    <x v="10"/>
    <x v="0"/>
  </r>
  <r>
    <n v="2955"/>
    <s v="ASOCIACION  COMUNITARIA  DEL ACUEDUCTO DEL BARRIO CRISTO REY DEL  MUNICIPIO DE COPACABANA"/>
    <s v="OPERATIVA"/>
    <s v="MENOR O IGUAL A 2500 USUARIOS"/>
    <x v="0"/>
    <x v="1"/>
    <s v="ORGANIZACION AUTORIZADA"/>
    <x v="5"/>
    <s v="COPACABANA"/>
    <x v="0"/>
    <x v="159"/>
    <x v="3"/>
  </r>
  <r>
    <n v="2958"/>
    <s v="ASOCIACION DE USUARIOS DEL ACUEDUCTO MULTIVEREDAL LA PIEDRA, LA PEÑA Y LOS NARANJOS MUNICIPIO DE GUATAPE DEPARTAMENTO DE ANTIOQUIA"/>
    <s v="OPERATIVA"/>
    <s v="MENOR O IGUAL A 2500 USUARIOS"/>
    <x v="0"/>
    <x v="1"/>
    <s v="ORGANIZACION AUTORIZADA"/>
    <x v="5"/>
    <s v="GUATAPÉ"/>
    <x v="0"/>
    <x v="82"/>
    <x v="3"/>
  </r>
  <r>
    <n v="2961"/>
    <s v="CORPORACION CIVICA ACUEDUCTO EL TABLAZO"/>
    <s v="OPERATIVA"/>
    <s v="MENOR O IGUAL A 2500 USUARIOS"/>
    <x v="0"/>
    <x v="1"/>
    <s v="ORGANIZACION AUTORIZADA"/>
    <x v="5"/>
    <s v="RIONEGRO"/>
    <x v="0"/>
    <x v="36"/>
    <x v="3"/>
  </r>
  <r>
    <n v="2962"/>
    <s v="UNIDAD DE SERVICIOS PUBLICOS DOMICILIARIOS DEL MUNICIPIO DE SATIVASUR"/>
    <s v="OPERATIVA"/>
    <s v="MENOR O IGUAL A 2500 USUARIOS"/>
    <x v="0"/>
    <x v="0"/>
    <s v="MUNICIPIO (PRESTACIÓN DIRECTA)"/>
    <x v="1"/>
    <s v="SATIVASUR"/>
    <x v="0"/>
    <x v="66"/>
    <x v="1"/>
  </r>
  <r>
    <n v="2963"/>
    <s v="UNIDAD ADMINISTRADORA DE SERVICIOS PUBLICOS DE ACUEDUCTO, ALCANTARILLADO Y ASEO DE AGUADA SANTANDER"/>
    <s v="OPERATIVA"/>
    <s v="MENOR O IGUAL A 2500 USUARIOS"/>
    <x v="0"/>
    <x v="0"/>
    <s v="MUNICIPIO (PRESTACIÓN DIRECTA)"/>
    <x v="18"/>
    <s v="AGUADA"/>
    <x v="0"/>
    <x v="319"/>
    <x v="1"/>
  </r>
  <r>
    <n v="2965"/>
    <s v="CORPORACION DEL ACUEDUCTO TRESPUERTAS GUAYABITO"/>
    <s v="OPERATIVA"/>
    <s v="MENOR O IGUAL A 2500 USUARIOS"/>
    <x v="0"/>
    <x v="1"/>
    <s v="ORGANIZACION AUTORIZADA"/>
    <x v="5"/>
    <s v="RIONEGRO"/>
    <x v="0"/>
    <x v="41"/>
    <x v="3"/>
  </r>
  <r>
    <n v="2966"/>
    <s v="ASOCIACION JUNTA ADMINISTRADORA ACUEDUCTO VEREDA LA CONVENCION"/>
    <s v="OPERATIVA"/>
    <s v="MENOR O IGUAL A 2500 USUARIOS"/>
    <x v="0"/>
    <x v="1"/>
    <s v="ORGANIZACION AUTORIZADA"/>
    <x v="5"/>
    <s v="RIONEGRO"/>
    <x v="0"/>
    <x v="302"/>
    <x v="3"/>
  </r>
  <r>
    <n v="2968"/>
    <s v="ASOCIACION DE SUSCRIPTORES DEL ACUEDUCTO Y SANEAMIENTO BASICO DE LA PRADERA MUNICIPIO DE SUBACHOQUE CUND ESP "/>
    <s v="OPERATIVA"/>
    <s v="MENOR O IGUAL A 2500 USUARIOS"/>
    <x v="0"/>
    <x v="1"/>
    <s v="ORGANIZACION AUTORIZADA"/>
    <x v="10"/>
    <s v="SUBACHOQUE"/>
    <x v="0"/>
    <x v="171"/>
    <x v="3"/>
  </r>
  <r>
    <n v="2970"/>
    <s v="ACUEDUCTO COMUNAL BARRIO EL PEDRERO"/>
    <s v="OPERATIVA"/>
    <s v="MENOR O IGUAL A 2500 USUARIOS"/>
    <x v="0"/>
    <x v="1"/>
    <s v="ORGANIZACION AUTORIZADA"/>
    <x v="5"/>
    <s v="LA ESTRELLA"/>
    <x v="0"/>
    <x v="310"/>
    <x v="3"/>
  </r>
  <r>
    <n v="2977"/>
    <s v="ASOCIACION DE USUARIOS DEL ACUEDUCTO RURAL SECTOR ALTO"/>
    <s v="OPERATIVA"/>
    <s v="MENOR O IGUAL A 2500 USUARIOS"/>
    <x v="0"/>
    <x v="1"/>
    <s v="ORGANIZACION AUTORIZADA"/>
    <x v="10"/>
    <s v="TENA"/>
    <x v="0"/>
    <x v="320"/>
    <x v="3"/>
  </r>
  <r>
    <n v="2979"/>
    <s v="EMPRESA DE SERVICIOS URBANOS S.A.S E.S.P."/>
    <s v="OPERATIVA"/>
    <s v="MAYOR O IGUAL A 5001 USUARIOS"/>
    <x v="1"/>
    <x v="2"/>
    <s v="SOCIEDADES (EMPRESA DE SERVICIOS PUBLICOS)"/>
    <x v="6"/>
    <s v="IBAGUE"/>
    <x v="0"/>
    <x v="143"/>
    <x v="1"/>
  </r>
  <r>
    <n v="2982"/>
    <s v="ASOCIACION DE SUSCRIPTORES ACUEDUCTO CAMILO C"/>
    <s v="OPERATIVA"/>
    <s v="MENOR O IGUAL A 2500 USUARIOS"/>
    <x v="0"/>
    <x v="1"/>
    <s v="ORGANIZACION AUTORIZADA"/>
    <x v="5"/>
    <s v="AMAGÁ"/>
    <x v="0"/>
    <x v="21"/>
    <x v="4"/>
  </r>
  <r>
    <n v="2984"/>
    <s v="ASOCIACION DE SUSCRIPTORES DEL ACUEDUCTO DE LA VEREDA EL PEDREGAL DEL MUNICIPIO DE TASCO "/>
    <s v="OPERATIVA"/>
    <s v="HASTA 2500 SUSCRIPTORES"/>
    <x v="0"/>
    <x v="1"/>
    <s v="ORGANIZACION AUTORIZADA"/>
    <x v="1"/>
    <s v="TASCO"/>
    <x v="0"/>
    <x v="161"/>
    <x v="3"/>
  </r>
  <r>
    <n v="2985"/>
    <s v="OFICINA DE SERVICIOS PUBLICOS DOMICILIARIOS DEL MUNICIPIO DE QUIPILE"/>
    <s v="OPERATIVA"/>
    <s v="MENOR O IGUAL A 2500 USUARIOS"/>
    <x v="0"/>
    <x v="0"/>
    <s v="MUNICIPIO (PRESTACIÓN DIRECTA)"/>
    <x v="10"/>
    <s v="QUIPILE"/>
    <x v="0"/>
    <x v="130"/>
    <x v="1"/>
  </r>
  <r>
    <n v="2989"/>
    <s v="OPERADORES DE SERVICIOS DE LA SIERRA S.A.S. E.S.P."/>
    <s v="OPERATIVA"/>
    <s v="MAYOR O IGUAL A 5001 USUARIOS"/>
    <x v="1"/>
    <x v="0"/>
    <s v="SOCIEDADES (EMPRESA DE SERVICIOS PUBLICOS)"/>
    <x v="5"/>
    <s v="MEDELLÍN"/>
    <x v="0"/>
    <x v="51"/>
    <x v="1"/>
  </r>
  <r>
    <n v="2992"/>
    <s v="UNIDAD MUNICIPAL DE SERVICIOS PÚBLICOS DOMICILIARIOS DEL MUNICIPIO DE  SALAZAR DE LAS PALMAS"/>
    <s v="OPERATIVA"/>
    <s v="MENOR O IGUAL A 2500 USUARIOS"/>
    <x v="0"/>
    <x v="2"/>
    <s v="MUNICIPIO (PRESTACIÓN DIRECTA)"/>
    <x v="16"/>
    <s v="SALAZAR"/>
    <x v="0"/>
    <x v="321"/>
    <x v="1"/>
  </r>
  <r>
    <n v="2994"/>
    <s v="MUNICIPIO DE MIRAFLORES GUAVIARE"/>
    <s v="OPERATIVA"/>
    <s v="MENOR O IGUAL A 2500 USUARIOS"/>
    <x v="0"/>
    <x v="2"/>
    <s v="MUNICIPIO (PRESTACIÓN DIRECTA)"/>
    <x v="28"/>
    <s v="MIRAFLORES"/>
    <x v="0"/>
    <x v="27"/>
    <x v="5"/>
  </r>
  <r>
    <n v="2996"/>
    <s v="EMPRESA DE SERVICIOS PUBLICOS DE LOS ANDES - SOTOMAYOR"/>
    <s v="OPERATIVA"/>
    <s v="MENOR O IGUAL A 2500 USUARIOS"/>
    <x v="0"/>
    <x v="0"/>
    <s v="MUNICIPIO (PRESTACIÓN DIRECTA)"/>
    <x v="14"/>
    <s v="LOS ANDES"/>
    <x v="0"/>
    <x v="322"/>
    <x v="1"/>
  </r>
  <r>
    <n v="2997"/>
    <s v="CORPORACIÓN DE   ACUEDUCTO MAZO"/>
    <s v="OPERATIVA"/>
    <s v="MENOR O IGUAL A 2500 USUARIOS"/>
    <x v="0"/>
    <x v="1"/>
    <s v="ORGANIZACION AUTORIZADA"/>
    <x v="5"/>
    <s v="MEDELLÍN"/>
    <x v="0"/>
    <x v="53"/>
    <x v="3"/>
  </r>
  <r>
    <n v="3000"/>
    <s v="EMPRESA DE SERVICIOS PUBLICOS DE VALPARAISO CAQUETA"/>
    <s v="OPERATIVA"/>
    <s v="HASTA 2500 SUSCRIPTORES"/>
    <x v="0"/>
    <x v="1"/>
    <s v="SOCIEDADES (EMPRESA DE SERVICIOS PUBLICOS)"/>
    <x v="22"/>
    <s v="VALPARAISO"/>
    <x v="0"/>
    <x v="323"/>
    <x v="1"/>
  </r>
  <r>
    <n v="3001"/>
    <s v="INCINERACIONES BOK S.A. E.S.P."/>
    <s v="OPERATIVA (No activa)"/>
    <s v="HASTA 2500 SUSCRIPTORES"/>
    <x v="0"/>
    <x v="1"/>
    <s v="SOCIEDADES (EMPRESA DE SERVICIOS PUBLICOS)"/>
    <x v="3"/>
    <s v="BOGOTA, D.C."/>
    <x v="0"/>
    <x v="324"/>
    <x v="0"/>
  </r>
  <r>
    <n v="3010"/>
    <s v="ASOCIACION DE USUARIOS DEL SERVICIO DE ACUEDUCTO Y SANEAMIENTO BASICO DE LA VEREDA PARAMO DEL MUNICIPIO DE SUBACHOQUE"/>
    <s v="OPERATIVA"/>
    <s v="MENOR O IGUAL A 2500 USUARIOS"/>
    <x v="0"/>
    <x v="1"/>
    <s v="ORGANIZACION AUTORIZADA"/>
    <x v="10"/>
    <s v="SUBACHOQUE"/>
    <x v="0"/>
    <x v="5"/>
    <x v="3"/>
  </r>
  <r>
    <n v="3011"/>
    <s v="ASOCIACION DE SUSCRIPTORES DEL ACUEDUCTO LAGUNITAS "/>
    <s v="OPERATIVA"/>
    <s v="MENOR O IGUAL A 2500 USUARIOS"/>
    <x v="0"/>
    <x v="1"/>
    <s v="ORGANIZACION AUTORIZADA"/>
    <x v="10"/>
    <s v="SUBACHOQUE"/>
    <x v="0"/>
    <x v="158"/>
    <x v="3"/>
  </r>
  <r>
    <n v="3013"/>
    <s v="ASOCIACION DE SUSCRIPTORES DE LA EMPRESA DE SERVICIOS PUBLICOS  TRIBUNAS CORCEGA E.S.P"/>
    <s v="OPERATIVA"/>
    <s v="MENOR O IGUAL A 2500 USUARIOS"/>
    <x v="0"/>
    <x v="1"/>
    <s v="ORGANIZACION AUTORIZADA"/>
    <x v="15"/>
    <s v="PEREIRA"/>
    <x v="0"/>
    <x v="3"/>
    <x v="1"/>
  </r>
  <r>
    <n v="3021"/>
    <s v="EMPRESA DE SERVICIOS PUBLICOS DE LA DORADA E.S.P."/>
    <s v="OPERATIVA"/>
    <s v="MAYOR O IGUAL A 5001 USUARIOS"/>
    <x v="0"/>
    <x v="0"/>
    <s v="EMPRESA INDUSTRIAL Y COMERCIAL DEL ESTADO"/>
    <x v="0"/>
    <s v="LA DORADA"/>
    <x v="0"/>
    <x v="325"/>
    <x v="0"/>
  </r>
  <r>
    <n v="3023"/>
    <s v="ASOCIACIÒN DE USUARIOS DE LOS SERVICIOS PÙBLICOS DE LA PAILA - ASEPAILA"/>
    <s v="OPERATIVA"/>
    <s v="MENOR O IGUAL A 2500 USUARIOS"/>
    <x v="0"/>
    <x v="1"/>
    <s v="ORGANIZACION AUTORIZADA"/>
    <x v="19"/>
    <s v="ZARZAL"/>
    <x v="0"/>
    <x v="103"/>
    <x v="4"/>
  </r>
  <r>
    <n v="3025"/>
    <s v="ASOCIACION DE SUSCRIPTORES DE ACUEDUCTO Y ALCANTARILLADO DEL BARRIO MANDALAY CENTRAL"/>
    <s v="OPERATIVA"/>
    <s v="MENOR O IGUAL A 2500 USUARIOS"/>
    <x v="0"/>
    <x v="2"/>
    <s v="ORGANIZACION AUTORIZADA"/>
    <x v="5"/>
    <s v="CALDAS"/>
    <x v="0"/>
    <x v="6"/>
    <x v="4"/>
  </r>
  <r>
    <n v="3029"/>
    <s v="ASOCIACION DE USUARIOS DE AGUA POTABLE DE  LA VEREDA MERCENARIO MUNICIPIO DE SOPO "/>
    <s v="OPERATIVA"/>
    <s v="HASTA 2500 SUSCRIPTORES"/>
    <x v="0"/>
    <x v="1"/>
    <s v="ORGANIZACION AUTORIZADA"/>
    <x v="10"/>
    <s v="SOPO"/>
    <x v="0"/>
    <x v="326"/>
    <x v="3"/>
  </r>
  <r>
    <n v="3034"/>
    <s v="ASOCIACION DE USUARIOS ACUEDUCTO VEREDAL LA UNION-BELLO"/>
    <s v="OPERATIVA"/>
    <s v="MENOR O IGUAL A 2500 USUARIOS"/>
    <x v="0"/>
    <x v="1"/>
    <s v="ORGANIZACION AUTORIZADA"/>
    <x v="5"/>
    <s v="BELLO"/>
    <x v="0"/>
    <x v="117"/>
    <x v="3"/>
  </r>
  <r>
    <n v="3039"/>
    <s v="ASOCIACION DE USUARIOS DEL ACUEDUCTO DE LAS VEREDAS ESPIRITU SANTO - PANTANILLO"/>
    <s v="OPERATIVA"/>
    <s v="MENOR O IGUAL A 2500 USUARIOS"/>
    <x v="0"/>
    <x v="1"/>
    <s v="ORGANIZACION AUTORIZADA"/>
    <x v="5"/>
    <s v="SAN PEDRO DE LOS MILAGROS"/>
    <x v="0"/>
    <x v="36"/>
    <x v="3"/>
  </r>
  <r>
    <n v="3043"/>
    <s v="ASOCIACION COMUNITARIA DE  USUARIOS DEL BARRIO JULIO CESAR TURBAY AYALA"/>
    <s v="OPERATIVA"/>
    <s v="HASTA 2500 SUSCRIPTORES"/>
    <x v="0"/>
    <x v="1"/>
    <s v="ORGANIZACION AUTORIZADA"/>
    <x v="6"/>
    <s v="SAN SEBASTIAN DE MARIQUITA"/>
    <x v="0"/>
    <x v="327"/>
    <x v="3"/>
  </r>
  <r>
    <n v="3045"/>
    <s v="ASOCIACIÓN DE USUARIOS DEL SERVICIO DE ACUEDUCTO DE EL RETOÑO "/>
    <s v="OPERATIVA"/>
    <s v="HASTA 2500 SUSCRIPTORES"/>
    <x v="0"/>
    <x v="1"/>
    <s v="ORGANIZACION AUTORIZADA"/>
    <x v="3"/>
    <s v="BOGOTA, D.C."/>
    <x v="1"/>
    <x v="328"/>
    <x v="3"/>
  </r>
  <r>
    <n v="3047"/>
    <s v="ASOCIACION DE USUARIOS DEL SERVICIO DE AGUA POTABLE DEL SUR"/>
    <s v="OPERATIVA"/>
    <s v="DESDE 2501 HASTA 5000 USUARIOS"/>
    <x v="0"/>
    <x v="1"/>
    <s v="ORGANIZACION AUTORIZADA"/>
    <x v="19"/>
    <s v="JAMUNDI"/>
    <x v="0"/>
    <x v="329"/>
    <x v="3"/>
  </r>
  <r>
    <n v="3052"/>
    <s v="VEOLIA ASEO CARTAGENA Establecimiento-Sucursal "/>
    <s v="OPERATIVA"/>
    <s v="MAYOR O IGUAL A 5001 USUARIOS"/>
    <x v="1"/>
    <x v="2"/>
    <s v="SOCIEDADES (EMPRESA DE SERVICIOS PUBLICOS)"/>
    <x v="2"/>
    <s v="CARTAGENA DE INDIAS"/>
    <x v="0"/>
    <x v="82"/>
    <x v="0"/>
  </r>
  <r>
    <n v="3054"/>
    <s v="JUNTA ADMINISTRADORA ACUEDUCTO MANZANILLO"/>
    <s v="OPERATIVA"/>
    <s v="MENOR O IGUAL A 2500 USUARIOS"/>
    <x v="0"/>
    <x v="1"/>
    <s v="ORGANIZACION AUTORIZADA"/>
    <x v="5"/>
    <s v="MEDELLÍN"/>
    <x v="0"/>
    <x v="320"/>
    <x v="3"/>
  </r>
  <r>
    <n v="3059"/>
    <s v="ASOCIACION DE USUARIOS DEL SERVICIO DE ACUEDUCTO Y SANEAMIENTO BASICO DE LA VEREDA DE LOS LLANITOS ASULLANITOS DEL MUNICIPIO DE SUBACHOQUE "/>
    <s v="OPERATIVA"/>
    <s v="MENOR O IGUAL A 2500 USUARIOS"/>
    <x v="0"/>
    <x v="1"/>
    <s v="ORGANIZACION AUTORIZADA"/>
    <x v="10"/>
    <s v="SUBACHOQUE"/>
    <x v="0"/>
    <x v="255"/>
    <x v="3"/>
  </r>
  <r>
    <n v="3061"/>
    <s v="CORPORACION DE  USUARIOS DE ACUEDUCTO Y ALCANTARILLADO LAS MARGARITAS"/>
    <s v="OPERATIVA"/>
    <s v="HASTA 2500 SUSCRIPTORES"/>
    <x v="0"/>
    <x v="1"/>
    <s v="ORGANIZACION AUTORIZADA"/>
    <x v="5"/>
    <s v="SABANETA"/>
    <x v="1"/>
    <x v="1"/>
    <x v="3"/>
  </r>
  <r>
    <n v="3065"/>
    <s v="AGUAS DE LA COSTA S.A. ESP"/>
    <s v="OPERATIVA (No activa)"/>
    <s v="MAS DE 2500 SUSCRIPTORES"/>
    <x v="1"/>
    <x v="1"/>
    <s v="SOCIEDADES (EMPRESA DE SERVICIOS PUBLICOS)"/>
    <x v="2"/>
    <s v="SAN JUAN NEPOMUCENO"/>
    <x v="0"/>
    <x v="330"/>
    <x v="3"/>
  </r>
  <r>
    <n v="3067"/>
    <s v="ASOCIACION DE USUARIOS  DEL ACUEDUCTO MULTIVEREDAL LAS NIEVES "/>
    <s v="OPERATIVA"/>
    <s v="MENOR O IGUAL A 2500 USUARIOS"/>
    <x v="0"/>
    <x v="1"/>
    <s v="ORGANIZACION AUTORIZADA"/>
    <x v="5"/>
    <s v="EBÉJICO"/>
    <x v="0"/>
    <x v="46"/>
    <x v="3"/>
  </r>
  <r>
    <n v="3071"/>
    <s v="CORPORACIÓN JUNTA ADMINISTRADORA ACUEDUCTO AGUAS FRIAS"/>
    <s v="OPERATIVA"/>
    <s v="MENOR O IGUAL A 2500 USUARIOS"/>
    <x v="0"/>
    <x v="1"/>
    <s v="ORGANIZACION AUTORIZADA"/>
    <x v="5"/>
    <s v="MEDELLÍN"/>
    <x v="0"/>
    <x v="32"/>
    <x v="3"/>
  </r>
  <r>
    <n v="3074"/>
    <s v="ASEO AMBIENTAL S.A. E.S.P."/>
    <s v="OPERATIVA (No activa)"/>
    <s v="MAS DE 2500 SUSCRIPTORES"/>
    <x v="1"/>
    <x v="1"/>
    <s v="SOCIEDADES (EMPRESA DE SERVICIOS PUBLICOS)"/>
    <x v="19"/>
    <s v="CALI"/>
    <x v="0"/>
    <x v="288"/>
    <x v="0"/>
  </r>
  <r>
    <n v="3075"/>
    <s v="JUNTA ADMINISTRADORA DEL ACUEDUCTO Y ALCANTARILLADO DEL CORREGIMIENTO DE MONTEBELLO"/>
    <s v="OPERATIVA"/>
    <s v="MENOR O IGUAL A 2500 USUARIOS"/>
    <x v="0"/>
    <x v="1"/>
    <s v="ORGANIZACION AUTORIZADA"/>
    <x v="19"/>
    <s v="CALI"/>
    <x v="0"/>
    <x v="46"/>
    <x v="3"/>
  </r>
  <r>
    <n v="3077"/>
    <s v="ASOCIACION DE SUSCRIPTORES DEL SERVICIO DE ACUEDUCTO ASEO Y ALCANTARILLADO DE CHINAUTA DEL MUNICIPIO DE FUSAGASUGA"/>
    <s v="OPERATIVA"/>
    <s v="DESDE 2501 HASTA 5000 USUARIOS"/>
    <x v="0"/>
    <x v="1"/>
    <s v="ORGANIZACION AUTORIZADA"/>
    <x v="10"/>
    <s v="FUSAGASUGA"/>
    <x v="0"/>
    <x v="36"/>
    <x v="0"/>
  </r>
  <r>
    <n v="3081"/>
    <s v="EMPRESA DE SERVICIOS PUBLICOS DE EL PASO"/>
    <s v="OPERATIVA"/>
    <s v="DESDE 2501 HASTA 5000 USUARIOS"/>
    <x v="1"/>
    <x v="0"/>
    <s v="EMPRESA INDUSTRIAL Y COMERCIAL DEL ESTADO"/>
    <x v="8"/>
    <s v="EL PASO"/>
    <x v="0"/>
    <x v="76"/>
    <x v="4"/>
  </r>
  <r>
    <n v="3090"/>
    <s v="ASOCIACION CIVICA JUNTA ADMINISTRADORA DEL ACUEDUCTO DEL CORREGIMIENTO DE SAN FRANCISCO (CABECERA) MUNICIPIO DE TORO "/>
    <s v="OPERATIVA"/>
    <s v="MENOR O IGUAL A 2500 USUARIOS"/>
    <x v="0"/>
    <x v="1"/>
    <s v="ORGANIZACION AUTORIZADA"/>
    <x v="19"/>
    <s v="TORO"/>
    <x v="0"/>
    <x v="331"/>
    <x v="3"/>
  </r>
  <r>
    <n v="3094"/>
    <s v="ASOCIACIÓN DE USUARIOS JUNTA ADMINISTRADORA DE ACUEDUCTO Y ALCANTARILLADO MIRADOR"/>
    <s v="OPERATIVA"/>
    <s v="MENOR O IGUAL A 2500 USUARIOS"/>
    <x v="0"/>
    <x v="2"/>
    <s v="ORGANIZACION AUTORIZADA"/>
    <x v="6"/>
    <s v="IBAGUE"/>
    <x v="0"/>
    <x v="332"/>
    <x v="4"/>
  </r>
  <r>
    <n v="3096"/>
    <s v="ASOCIACIÓN DE USUARIOS DEL ACUEDUCTO EL MOHAN"/>
    <s v="OPERATIVA"/>
    <s v="MENOR O IGUAL A 2500 USUARIOS"/>
    <x v="0"/>
    <x v="1"/>
    <s v="ORGANIZACION AUTORIZADA"/>
    <x v="10"/>
    <s v="EL COLEGIO"/>
    <x v="0"/>
    <x v="40"/>
    <x v="3"/>
  </r>
  <r>
    <n v="3097"/>
    <s v="ASOCIACION DE USUARIOS DEL SERVICIO DE ACUEDUCTO DE LA VEREDA SAN MARTIN DEL MUNICIPIO DE GACHANCIPA DEPARTAMENTO DE CUNDINAMARCA"/>
    <s v="OPERATIVA"/>
    <s v="MENOR O IGUAL A 2500 USUARIOS"/>
    <x v="0"/>
    <x v="1"/>
    <s v="ORGANIZACION AUTORIZADA"/>
    <x v="10"/>
    <s v="GACHANCIPA"/>
    <x v="0"/>
    <x v="172"/>
    <x v="3"/>
  </r>
  <r>
    <n v="3098"/>
    <s v="ASOCIACION DE USUARIOS DEL SERVICIO DE AGUA POTABLE DE EL SALON MUNICIPIO ZONA BANANERA"/>
    <s v="OPERATIVA"/>
    <s v="HASTA 2500 SUSCRIPTORES"/>
    <x v="0"/>
    <x v="1"/>
    <s v="ORGANIZACION AUTORIZADA"/>
    <x v="12"/>
    <s v="ZONA BANANERA"/>
    <x v="1"/>
    <x v="230"/>
    <x v="3"/>
  </r>
  <r>
    <n v="3108"/>
    <s v="AGUAS Y ASEO DE EL PITAL Y AGRADO S.A. E.S.P."/>
    <s v="OPERATIVA"/>
    <s v="DESDE 2501 HASTA 5000 USUARIOS"/>
    <x v="1"/>
    <x v="2"/>
    <s v="SOCIEDADES (EMPRESA DE SERVICIOS PUBLICOS)"/>
    <x v="11"/>
    <s v="PITAL"/>
    <x v="0"/>
    <x v="333"/>
    <x v="1"/>
  </r>
  <r>
    <n v="3112"/>
    <s v="UNIDAD ADMINISTRADORA DE SERVICIOS PUBLICOS DOMICILIARIOS DE ACUEDUCTO ALCANTARILLADO Y ASEO DEL MUNICIPIO DE SAN MIGUEL"/>
    <s v="OPERATIVA (No activa)"/>
    <s v="HASTA 2500 SUSCRIPTORES"/>
    <x v="0"/>
    <x v="1"/>
    <s v="MUNICIPIO (PRESTACIÓN DIRECTA)"/>
    <x v="24"/>
    <s v="SAN MIGUEL"/>
    <x v="0"/>
    <x v="334"/>
    <x v="0"/>
  </r>
  <r>
    <n v="3116"/>
    <s v="JUNTA DE USUARIOS DEL ACUEDUCTO ELMANANTIAL"/>
    <s v="OPERATIVA"/>
    <s v="HASTA 2500 SUSCRIPTORES"/>
    <x v="0"/>
    <x v="1"/>
    <s v="ORGANIZACION AUTORIZADA"/>
    <x v="10"/>
    <s v="GUATAVITA"/>
    <x v="0"/>
    <x v="90"/>
    <x v="3"/>
  </r>
  <r>
    <n v="3118"/>
    <s v="ASOCIACIÓN DE USUARIOS DEL ACUEDUCTO MALABRIGO PARTE BAJA"/>
    <s v="OPERATIVA"/>
    <s v="MENOR O IGUAL A 2500 USUARIOS"/>
    <x v="0"/>
    <x v="1"/>
    <s v="ORGANIZACION AUTORIZADA"/>
    <x v="5"/>
    <s v="AMAGÁ"/>
    <x v="0"/>
    <x v="335"/>
    <x v="3"/>
  </r>
  <r>
    <n v="3121"/>
    <s v="ASOCIACION DE USUARIOS DEL ACUEDUCTO DEL CENTRO POBLADO LA CLARITA"/>
    <s v="OPERATIVA"/>
    <s v="MENOR O IGUAL A 2500 USUARIOS"/>
    <x v="0"/>
    <x v="1"/>
    <s v="ORGANIZACION AUTORIZADA"/>
    <x v="5"/>
    <s v="AMAGÁ"/>
    <x v="0"/>
    <x v="336"/>
    <x v="3"/>
  </r>
  <r>
    <n v="3122"/>
    <s v="ASOCIACION DE SUSCRIPTORES DEL ACUEDUCTO DE CASABLANCA MUNICIPIO DE SUBACHOQUE"/>
    <s v="OPERATIVA"/>
    <s v="MENOR O IGUAL A 2500 USUARIOS"/>
    <x v="0"/>
    <x v="1"/>
    <s v="ORGANIZACION AUTORIZADA"/>
    <x v="10"/>
    <s v="SUBACHOQUE"/>
    <x v="0"/>
    <x v="47"/>
    <x v="3"/>
  </r>
  <r>
    <n v="3124"/>
    <s v="ASOCIACION DE USUARIOS DEL ACUEDUCTO DE LOS ALVARES"/>
    <s v="EN PROCESO DE LIQUIDACION (No activa)"/>
    <s v="HASTA 2500 SUSCRIPTORES"/>
    <x v="0"/>
    <x v="1"/>
    <s v="ORGANIZACION AUTORIZADA"/>
    <x v="5"/>
    <s v="AMAGÁ"/>
    <x v="1"/>
    <x v="337"/>
    <x v="3"/>
  </r>
  <r>
    <n v="3125"/>
    <s v="ASOCIACION GREMIAL DE USUARIOS DEL SERVICIO DE ACUEDUCTO DE LA VEREDA PAYACAL "/>
    <s v="OPERATIVA"/>
    <s v="MENOR O IGUAL A 2500 USUARIOS"/>
    <x v="0"/>
    <x v="1"/>
    <s v="ORGANIZACION AUTORIZADA"/>
    <x v="10"/>
    <s v="LA MESA"/>
    <x v="0"/>
    <x v="91"/>
    <x v="3"/>
  </r>
  <r>
    <n v="3126"/>
    <s v="ASOCIACION DE  USUARIOS DEL  ACUEDUCTO, ASEO Y ALCANTARILLADO DE LA  URBANIZACION CAMPO VERDE"/>
    <s v="OPERATIVA"/>
    <s v="HASTA 2500 SUSCRIPTORES"/>
    <x v="1"/>
    <x v="1"/>
    <s v="ORGANIZACION AUTORIZADA"/>
    <x v="16"/>
    <s v="VILLA DEL ROSARIO"/>
    <x v="0"/>
    <x v="338"/>
    <x v="1"/>
  </r>
  <r>
    <n v="3127"/>
    <s v="ASOCIACION DE USUARIOS DE LAS AGUAS DE MALABRIGO"/>
    <s v="OPERATIVA"/>
    <s v="MENOR O IGUAL A 2500 USUARIOS"/>
    <x v="0"/>
    <x v="1"/>
    <s v="ORGANIZACION AUTORIZADA"/>
    <x v="5"/>
    <s v="AMAGÁ"/>
    <x v="0"/>
    <x v="339"/>
    <x v="3"/>
  </r>
  <r>
    <n v="3128"/>
    <s v="ASOCIACION DE USUARIOS DEL ACUEDUCTO MULTIVEREDAL DEL CORREGIMIENTO DE DAMASCO DEL MUNICIPIO DE SANTA BARBARA"/>
    <s v="OPERATIVA"/>
    <s v="HASTA 2500 SUSCRIPTORES"/>
    <x v="0"/>
    <x v="1"/>
    <s v="ORGANIZACION AUTORIZADA"/>
    <x v="5"/>
    <s v="SANTA BARBARA"/>
    <x v="0"/>
    <x v="1"/>
    <x v="3"/>
  </r>
  <r>
    <n v="3130"/>
    <s v="ASOCIACIÓN DE USUARIOS DEL ACUEDUCTO PUERTO LLERAS VEREDA PAYACAL-ASUAPPAY"/>
    <s v="OPERATIVA"/>
    <s v="HASTA 2500 SUSCRIPTORES"/>
    <x v="0"/>
    <x v="1"/>
    <s v="ORGANIZACION AUTORIZADA"/>
    <x v="10"/>
    <s v="LA MESA"/>
    <x v="0"/>
    <x v="63"/>
    <x v="3"/>
  </r>
  <r>
    <n v="3132"/>
    <s v="ASOCIACION DE USUARIOS DEL ACUEDUCTO DE LA FERRERIA"/>
    <s v="OPERATIVA"/>
    <s v="HASTA 2500 SUSCRIPTORES"/>
    <x v="0"/>
    <x v="1"/>
    <s v="ORGANIZACION AUTORIZADA"/>
    <x v="5"/>
    <s v="AMAGÁ"/>
    <x v="0"/>
    <x v="340"/>
    <x v="3"/>
  </r>
  <r>
    <n v="3137"/>
    <s v="AVANZADAS SOLUCIONES DE ACUEDUCTO Y ALCANTARILLADO  S.A.  E.S.P."/>
    <s v="OPERATIVA (No activa)"/>
    <s v="MAYOR O IGUAL A 5001 USUARIOS"/>
    <x v="1"/>
    <x v="2"/>
    <s v="SOCIEDADES (EMPRESA DE SERVICIOS PUBLICOS)"/>
    <x v="23"/>
    <s v="RIOHACHA"/>
    <x v="0"/>
    <x v="341"/>
    <x v="4"/>
  </r>
  <r>
    <n v="3142"/>
    <s v="ASOCIACION DE USUARIOS DEL ACUEDUCTO ALTO DE LA VIRGEN"/>
    <s v="OPERATIVA"/>
    <s v="MENOR O IGUAL A 2500 USUARIOS"/>
    <x v="0"/>
    <x v="1"/>
    <s v="ORGANIZACION AUTORIZADA"/>
    <x v="5"/>
    <s v="GUARNE"/>
    <x v="0"/>
    <x v="114"/>
    <x v="3"/>
  </r>
  <r>
    <n v="3145"/>
    <s v="ASOCIACION DE USUARIOS DEL ACUEDUCTO DE CALLE NUEVA"/>
    <s v="OPERATIVA"/>
    <s v="MENOR O IGUAL A 2500 USUARIOS"/>
    <x v="0"/>
    <x v="1"/>
    <s v="ORGANIZACION AUTORIZADA"/>
    <x v="5"/>
    <s v="AMAGÁ"/>
    <x v="0"/>
    <x v="342"/>
    <x v="3"/>
  </r>
  <r>
    <n v="3152"/>
    <s v="ACUEDUCTO INTERVEREDAL  ANTIOQUIA, LUCERNA, GUACHACA "/>
    <s v="OPERATIVA"/>
    <s v="HASTA 2500 SUSCRIPTORES"/>
    <x v="0"/>
    <x v="1"/>
    <s v="ORGANIZACION AUTORIZADA"/>
    <x v="3"/>
    <s v="BOGOTA, D.C."/>
    <x v="0"/>
    <x v="343"/>
    <x v="3"/>
  </r>
  <r>
    <n v="3156"/>
    <s v="ORGANIZACION ACUEDUCTO COMUNITARIO DE LOS BARRIOS UNIDOS DE MOCOA"/>
    <s v="OPERATIVA"/>
    <s v="DESDE 2501 HASTA 5000 USUARIOS"/>
    <x v="0"/>
    <x v="0"/>
    <s v="ORGANIZACION AUTORIZADA"/>
    <x v="24"/>
    <s v="MOCOA"/>
    <x v="0"/>
    <x v="41"/>
    <x v="3"/>
  </r>
  <r>
    <n v="3159"/>
    <s v="ASEO URBANO DE LOS PATIOS S.A. E.S.P."/>
    <s v="OPERATIVA"/>
    <s v="MAYOR O IGUAL A 5001 USUARIOS"/>
    <x v="1"/>
    <x v="0"/>
    <s v="SOCIEDADES (EMPRESA DE SERVICIOS PUBLICOS)"/>
    <x v="16"/>
    <s v="LOS PATIOS"/>
    <x v="0"/>
    <x v="344"/>
    <x v="0"/>
  </r>
  <r>
    <n v="3160"/>
    <s v="JUNTA MUNICIPAL DE SERVICIOS PUBLICOS DEL MUNICIPIO DE SIMIJACA"/>
    <s v="OPERATIVA"/>
    <s v="DESDE 2501 HASTA 5000 USUARIOS"/>
    <x v="0"/>
    <x v="0"/>
    <s v="MUNICIPIO (PRESTACIÓN DIRECTA)"/>
    <x v="10"/>
    <s v="SIMIJACA"/>
    <x v="0"/>
    <x v="130"/>
    <x v="1"/>
  </r>
  <r>
    <n v="3163"/>
    <s v="ACUEDUCTO  VEREDAL  AGUAS CLARAS LOS OLIVARES"/>
    <s v="OPERATIVA"/>
    <s v="MENOR O IGUAL A 2500 USUARIOS"/>
    <x v="0"/>
    <x v="1"/>
    <s v="ORGANIZACION AUTORIZADA"/>
    <x v="5"/>
    <s v="ITAGUI"/>
    <x v="0"/>
    <x v="301"/>
    <x v="3"/>
  </r>
  <r>
    <n v="3164"/>
    <s v="ASOCIACION DE USUARIOS DEL ACUEDUCTO DE LA VEREDA LA MONTANITA MUNICIPIO DE SALGAR DEPARTAMENTO DE ANTIOQUIA"/>
    <s v="OPERATIVA"/>
    <s v="HASTA 2500 SUSCRIPTORES"/>
    <x v="0"/>
    <x v="1"/>
    <s v="ORGANIZACION AUTORIZADA"/>
    <x v="5"/>
    <s v="SALGAR"/>
    <x v="1"/>
    <x v="1"/>
    <x v="3"/>
  </r>
  <r>
    <n v="3168"/>
    <s v="ASOCIACION DE ACUEDUCTO VEREDA EL OLIVO DEL MUNICIPIO DE COGUA CUNDINAMARCA"/>
    <s v="OPERATIVA"/>
    <s v="MENOR O IGUAL A 2500 USUARIOS"/>
    <x v="0"/>
    <x v="1"/>
    <s v="ORGANIZACION AUTORIZADA"/>
    <x v="10"/>
    <s v="ZIPAQUIRA"/>
    <x v="0"/>
    <x v="82"/>
    <x v="3"/>
  </r>
  <r>
    <n v="3169"/>
    <s v="INCINERADOS DEL HUILA -INCIHUILA S.A.S E.S.P."/>
    <s v="OPERATIVA"/>
    <s v="MENOR O IGUAL A 2500 USUARIOS"/>
    <x v="2"/>
    <x v="0"/>
    <s v="SOCIEDADES (EMPRESA DE SERVICIOS PUBLICOS)"/>
    <x v="11"/>
    <s v="NEIVA"/>
    <x v="0"/>
    <x v="127"/>
    <x v="0"/>
  </r>
  <r>
    <n v="3170"/>
    <s v="JUNTA DE ACCION COMUNAL INSPECCION POLICIA DE CITE"/>
    <s v="OPERATIVA"/>
    <s v="MENOR O IGUAL A 2500 USUARIOS"/>
    <x v="0"/>
    <x v="1"/>
    <s v="ORGANIZACION AUTORIZADA"/>
    <x v="18"/>
    <s v="BARBOSA"/>
    <x v="0"/>
    <x v="345"/>
    <x v="4"/>
  </r>
  <r>
    <n v="3174"/>
    <s v="ASOCIACION DE USUARIOS DEL ACUEDUCTO DE PIEDECUESTA"/>
    <s v="OPERATIVA"/>
    <s v="MENOR O IGUAL A 2500 USUARIOS"/>
    <x v="0"/>
    <x v="1"/>
    <s v="ORGANIZACION AUTORIZADA"/>
    <x v="5"/>
    <s v="AMAGÁ"/>
    <x v="0"/>
    <x v="335"/>
    <x v="3"/>
  </r>
  <r>
    <n v="3180"/>
    <s v="ASOCIACION DE SUSCRIPTORES ACUEDUCTO RIO CHAINA ESP"/>
    <s v="OPERATIVA"/>
    <s v="MENOR O IGUAL A 2500 USUARIOS"/>
    <x v="0"/>
    <x v="1"/>
    <s v="ORGANIZACION AUTORIZADA"/>
    <x v="1"/>
    <s v="VILLA DE LEYVA"/>
    <x v="0"/>
    <x v="346"/>
    <x v="3"/>
  </r>
  <r>
    <n v="3182"/>
    <s v="JUNTA ACUEDUCTO GUAYURIBE LOS ROBLES"/>
    <s v="OPERATIVA"/>
    <s v="MENOR O IGUAL A 2500 USUARIOS"/>
    <x v="0"/>
    <x v="1"/>
    <s v="ORGANIZACION AUTORIZADA"/>
    <x v="10"/>
    <s v="SILVANIA"/>
    <x v="0"/>
    <x v="347"/>
    <x v="3"/>
  </r>
  <r>
    <n v="3183"/>
    <s v="JUNTA DE ACCION COMUNAL DEL BARRIO LA PAZ DE SIBATE"/>
    <s v="OPERATIVA"/>
    <s v="MENOR O IGUAL A 2500 USUARIOS"/>
    <x v="0"/>
    <x v="1"/>
    <s v="ORGANIZACION AUTORIZADA"/>
    <x v="10"/>
    <s v="SIBATE"/>
    <x v="0"/>
    <x v="75"/>
    <x v="4"/>
  </r>
  <r>
    <n v="3190"/>
    <s v="SOCIEDAD DE ACUEDUCTO, ALCANTARILLADO Y ASEO DE BUENAVENTURA S.A.S  E.S.P."/>
    <s v="OPERATIVA"/>
    <s v="MAYOR O IGUAL A 5001 USUARIOS"/>
    <x v="1"/>
    <x v="0"/>
    <s v="SOCIEDADES (EMPRESA DE SERVICIOS PUBLICOS)"/>
    <x v="19"/>
    <s v="BUENAVENTURA"/>
    <x v="0"/>
    <x v="66"/>
    <x v="4"/>
  </r>
  <r>
    <n v="3199"/>
    <s v="ASOCIACION JUNTA ACUEDUCTO SECTOR HOYO DEL BARRO, CORREGIMIENTO DEL LIBANO, LA ALBANIA MUNICIPIO DE TITIRIBI"/>
    <s v="OPERATIVA"/>
    <s v="HASTA 2500 SUSCRIPTORES"/>
    <x v="0"/>
    <x v="1"/>
    <s v="ORGANIZACION AUTORIZADA"/>
    <x v="5"/>
    <s v="TITIRIBI"/>
    <x v="0"/>
    <x v="348"/>
    <x v="4"/>
  </r>
  <r>
    <n v="3201"/>
    <s v="ASOCIACION DE USUARIOS DEL ACUEDUCTO COMUNAL LA REVUELTA ACLARE"/>
    <s v="OPERATIVA"/>
    <s v="MENOR O IGUAL A 2500 USUARIOS"/>
    <x v="0"/>
    <x v="1"/>
    <s v="ORGANIZACION AUTORIZADA"/>
    <x v="18"/>
    <s v="BARBOSA"/>
    <x v="0"/>
    <x v="121"/>
    <x v="3"/>
  </r>
  <r>
    <n v="3203"/>
    <s v="PARQUE INDUSTRIAL MALAMBO S.A."/>
    <s v="OPERATIVA"/>
    <s v="MENOR O IGUAL A 2500 USUARIOS"/>
    <x v="0"/>
    <x v="2"/>
    <s v="PRODUCTOR MARGINAL, INDEPENDIENTE O USO PARTICULAR"/>
    <x v="4"/>
    <s v="MALAMBO"/>
    <x v="0"/>
    <x v="33"/>
    <x v="4"/>
  </r>
  <r>
    <n v="3207"/>
    <s v="EMPRESA DE SERVICIOS PUBLICOS DE MURINDO S.A.S E.S.P."/>
    <s v="OPERATIVA"/>
    <s v="MENOR O IGUAL A 2500 USUARIOS"/>
    <x v="0"/>
    <x v="2"/>
    <s v="SOCIEDADES (EMPRESA DE SERVICIOS PUBLICOS)"/>
    <x v="5"/>
    <s v="MURINDO"/>
    <x v="0"/>
    <x v="349"/>
    <x v="0"/>
  </r>
  <r>
    <n v="3208"/>
    <s v="CORPORACION ADMINISTRADORA DEL ACUEDUCTO VEREDAL DEL CORREGIMIENTO EL CENTRO"/>
    <s v="OPERATIVA"/>
    <s v="MAYOR O IGUAL A 5001 USUARIOS"/>
    <x v="0"/>
    <x v="1"/>
    <s v="ORGANIZACION AUTORIZADA"/>
    <x v="18"/>
    <s v="BARRANCABERMEJA"/>
    <x v="0"/>
    <x v="26"/>
    <x v="3"/>
  </r>
  <r>
    <n v="3210"/>
    <s v="ASOCIACION DE USUARIOS SUSCRIPTORES DEL ACUEDUCTO, ALCANTARRILLADO Y ASEO COMUNITARIO DEL CORREGIMIENTO DE VILLA ROSA"/>
    <s v="OPERATIVA"/>
    <s v="MENOR O IGUAL A 2500 USUARIOS"/>
    <x v="0"/>
    <x v="1"/>
    <s v="ORGANIZACION AUTORIZADA"/>
    <x v="4"/>
    <s v="REPELON"/>
    <x v="0"/>
    <x v="200"/>
    <x v="3"/>
  </r>
  <r>
    <n v="3211"/>
    <s v="AGUAS DE LA MOJANA S.A. E.S.P"/>
    <s v="OPERATIVA (No activa)"/>
    <s v="MAYOR O IGUAL A 5001 USUARIOS"/>
    <x v="1"/>
    <x v="2"/>
    <s v="SOCIEDADES (EMPRESA DE SERVICIOS PUBLICOS)"/>
    <x v="25"/>
    <s v="SAN MARCOS"/>
    <x v="0"/>
    <x v="350"/>
    <x v="1"/>
  </r>
  <r>
    <n v="3213"/>
    <s v="MISION AMBIENTAL S.A. E.S.P."/>
    <s v="OPERATIVA"/>
    <s v="MAYOR O IGUAL A 5001 USUARIOS"/>
    <x v="1"/>
    <x v="0"/>
    <s v="SOCIEDADES (EMPRESA DE SERVICIOS PUBLICOS)"/>
    <x v="19"/>
    <s v="YUMBO"/>
    <x v="0"/>
    <x v="34"/>
    <x v="0"/>
  </r>
  <r>
    <n v="3214"/>
    <s v="ASOCIACION DE SUSCRIPTORES DEL ACUEDUCTO ACUAGUALIVA"/>
    <s v="OPERATIVA"/>
    <s v="MENOR O IGUAL A 2500 USUARIOS"/>
    <x v="0"/>
    <x v="1"/>
    <s v="ORGANIZACION AUTORIZADA"/>
    <x v="10"/>
    <s v="LA VEGA"/>
    <x v="0"/>
    <x v="135"/>
    <x v="3"/>
  </r>
  <r>
    <n v="3215"/>
    <s v="ASOCIACION DE USUARIOS DEL ACUEDUCTO SAN ANTONIO DE ANAPOIMA"/>
    <s v="OPERATIVA"/>
    <s v="HASTA 2500 SUSCRIPTORES"/>
    <x v="0"/>
    <x v="1"/>
    <s v="ORGANIZACION AUTORIZADA"/>
    <x v="10"/>
    <s v="ANAPOIMA"/>
    <x v="0"/>
    <x v="351"/>
    <x v="3"/>
  </r>
  <r>
    <n v="3217"/>
    <s v="EMPRESA COMUNITARIA DE SERVICIOS PUBLICOS MIRAVALLE DAPA ECODAPA"/>
    <s v="OPERATIVA"/>
    <s v="MENOR O IGUAL A 2500 USUARIOS"/>
    <x v="0"/>
    <x v="1"/>
    <s v="ORGANIZACION AUTORIZADA"/>
    <x v="19"/>
    <s v="YUMBO"/>
    <x v="0"/>
    <x v="352"/>
    <x v="3"/>
  </r>
  <r>
    <n v="3218"/>
    <s v="EMPRESA DE SERVICIOS PUBLICOS DOMICILIARIOS DE SOLITA S.A. E.S.P."/>
    <s v="OPERATIVA"/>
    <s v="MENOR O IGUAL A 2500 USUARIOS"/>
    <x v="0"/>
    <x v="2"/>
    <s v="SOCIEDADES (EMPRESA DE SERVICIOS PUBLICOS)"/>
    <x v="22"/>
    <s v="SOLITA"/>
    <x v="0"/>
    <x v="256"/>
    <x v="1"/>
  </r>
  <r>
    <n v="3221"/>
    <s v="COOPERATIVA DE ACUEDUCTO Y ALCANTARILLADO MANANTIAL TOTOREÑO"/>
    <s v="OPERATIVA (No activa)"/>
    <s v="HASTA 2500 SUSCRIPTORES"/>
    <x v="0"/>
    <x v="1"/>
    <s v="ORGANIZACION AUTORIZADA"/>
    <x v="7"/>
    <s v="TOTORO"/>
    <x v="0"/>
    <x v="353"/>
    <x v="3"/>
  </r>
  <r>
    <n v="3222"/>
    <s v="ASOCIACION DE USUARIOS DEL ACUEDUCTO DE COMBIA BAJA E.S.P"/>
    <s v="OPERATIVA"/>
    <s v="MENOR O IGUAL A 2500 USUARIOS"/>
    <x v="0"/>
    <x v="1"/>
    <s v="ORGANIZACION AUTORIZADA"/>
    <x v="15"/>
    <s v="PEREIRA"/>
    <x v="0"/>
    <x v="253"/>
    <x v="3"/>
  </r>
  <r>
    <n v="3223"/>
    <s v="AGUAS DE LA RIBERA S. A. ESP"/>
    <s v="OPERATIVA"/>
    <s v="HASTA 2500 SUSCRIPTORES"/>
    <x v="0"/>
    <x v="1"/>
    <s v="SOCIEDADES (EMPRESA DE SERVICIOS PUBLICOS)"/>
    <x v="4"/>
    <s v="PONEDERA"/>
    <x v="1"/>
    <x v="354"/>
    <x v="3"/>
  </r>
  <r>
    <n v="3234"/>
    <s v="CAUCASIA MEDIO AMBIENTE S.A. E.S.P."/>
    <s v="OPERATIVA"/>
    <s v="MAYOR O IGUAL A 5001 USUARIOS"/>
    <x v="0"/>
    <x v="2"/>
    <s v="SOCIEDADES (EMPRESA DE SERVICIOS PUBLICOS)"/>
    <x v="5"/>
    <s v="CAUCASIA"/>
    <x v="0"/>
    <x v="355"/>
    <x v="0"/>
  </r>
  <r>
    <n v="3235"/>
    <s v="CORPORACION REGIONAL DE ACUEDUCTO Y SANEAMIENTO BÁSICO PUENTE VELEZ "/>
    <s v="OPERATIVA"/>
    <s v="MENOR O IGUAL A 2500 USUARIOS"/>
    <x v="0"/>
    <x v="1"/>
    <s v="ORGANIZACION AUTORIZADA"/>
    <x v="19"/>
    <s v="JAMUNDI"/>
    <x v="0"/>
    <x v="41"/>
    <x v="3"/>
  </r>
  <r>
    <n v="3238"/>
    <s v="CONSASA SAS ESP"/>
    <s v="OPERATIVA (No activa)"/>
    <s v="MENOR O IGUAL A 2500 USUARIOS"/>
    <x v="0"/>
    <x v="2"/>
    <s v="SOCIEDADES (EMPRESA DE SERVICIOS PUBLICOS)"/>
    <x v="3"/>
    <s v="BOGOTA, D.C."/>
    <x v="0"/>
    <x v="356"/>
    <x v="0"/>
  </r>
  <r>
    <n v="3239"/>
    <s v="ASOCIACION DE SUSCRIPTORES DEL SERVICIO DE ACUEDUCTO Y ALCANTARILLADO DE PUENTE DE PIEDRA DEL MUNICIPIO DE MADRID DEPARTAMENTO DE CUNDINAMARCA"/>
    <s v="OPERATIVA"/>
    <s v="MENOR O IGUAL A 2500 USUARIOS"/>
    <x v="0"/>
    <x v="1"/>
    <s v="ORGANIZACION AUTORIZADA"/>
    <x v="10"/>
    <s v="MADRID"/>
    <x v="0"/>
    <x v="37"/>
    <x v="3"/>
  </r>
  <r>
    <n v="3241"/>
    <s v="CONSORCIO AMBIENTAL EMPRESA DE SERVICIOS PÚBLICOS SA"/>
    <s v="OPERATIVA (No activa)"/>
    <s v="HASTA 2500 SUSCRIPTORES"/>
    <x v="0"/>
    <x v="1"/>
    <s v="SOCIEDADES (EMPRESA DE SERVICIOS PUBLICOS)"/>
    <x v="5"/>
    <s v="MEDELLÍN"/>
    <x v="0"/>
    <x v="357"/>
    <x v="0"/>
  </r>
  <r>
    <n v="3246"/>
    <s v="ASOCIACION USUARIOS ACUEDUCTO MULTIVEREDAL BOLIVAR ARRIBA"/>
    <s v="OPERATIVA"/>
    <s v="MENOR O IGUAL A 2500 USUARIOS"/>
    <x v="0"/>
    <x v="0"/>
    <s v="ORGANIZACION AUTORIZADA"/>
    <x v="5"/>
    <s v="CIUDAD BOLÍVAR"/>
    <x v="0"/>
    <x v="83"/>
    <x v="4"/>
  </r>
  <r>
    <n v="3249"/>
    <s v="ASOCIACION COMUNITARIA DE SUSCRIPTORES DEL ACUEDUCTO CESTILLAL EL DIAMANTE E.S.P. "/>
    <s v="OPERATIVA"/>
    <s v="MAYOR O IGUAL A 5001 USUARIOS"/>
    <x v="0"/>
    <x v="1"/>
    <s v="ORGANIZACION AUTORIZADA"/>
    <x v="15"/>
    <s v="PEREIRA"/>
    <x v="0"/>
    <x v="106"/>
    <x v="3"/>
  </r>
  <r>
    <n v="3251"/>
    <s v="ASOCIACIÒN DE SUSCRIPTORES DEL ACUEDUCTO Y ALCANTARILLADO DEL BARRIO LA TRINIDAD"/>
    <s v="OPERATIVA"/>
    <s v="MENOR O IGUAL A 2500 USUARIOS"/>
    <x v="0"/>
    <x v="0"/>
    <s v="ORGANIZACION AUTORIZADA"/>
    <x v="19"/>
    <s v="YUMBO"/>
    <x v="0"/>
    <x v="27"/>
    <x v="3"/>
  </r>
  <r>
    <n v="3252"/>
    <s v="EMPRESA DE SERVICIOS PUBLICOS DOMICILIARIOS DE COYAIMA TOLIMA"/>
    <s v="OPERATIVA"/>
    <s v="MENOR O IGUAL A 2500 USUARIOS"/>
    <x v="0"/>
    <x v="0"/>
    <s v="EMPRESA INDUSTRIAL Y COMERCIAL DEL ESTADO"/>
    <x v="6"/>
    <s v="COYAIMA"/>
    <x v="0"/>
    <x v="358"/>
    <x v="1"/>
  </r>
  <r>
    <n v="3255"/>
    <s v="AGUAS DE LA SABANA S.A. E.S.P."/>
    <s v="OPERATIVA"/>
    <s v="MAYOR O IGUAL A 5001 USUARIOS"/>
    <x v="1"/>
    <x v="0"/>
    <s v="SOCIEDADES (EMPRESA DE SERVICIOS PUBLICOS)"/>
    <x v="25"/>
    <s v="SINCELEJO"/>
    <x v="0"/>
    <x v="66"/>
    <x v="4"/>
  </r>
  <r>
    <n v="3258"/>
    <s v="COOPERATIVA ANTIOQUEÑA DE RECOLECTORES DE SUBPRODUCTOS"/>
    <s v="OPERATIVA"/>
    <s v="DESDE 2501 HASTA 5000 USUARIOS"/>
    <x v="2"/>
    <x v="2"/>
    <s v="ORGANIZACION AUTORIZADA"/>
    <x v="5"/>
    <s v="BELLO"/>
    <x v="0"/>
    <x v="359"/>
    <x v="7"/>
  </r>
  <r>
    <n v="3261"/>
    <s v="JUNTA DEL ACUEDUCTO DE LA VEREDA BUENOS AIRES BAJO"/>
    <s v="OPERATIVA"/>
    <s v="HASTA 2500 SUSCRIPTORES"/>
    <x v="0"/>
    <x v="1"/>
    <s v="ORGANIZACION AUTORIZADA"/>
    <x v="10"/>
    <s v="LA CALERA"/>
    <x v="1"/>
    <x v="360"/>
    <x v="3"/>
  </r>
  <r>
    <n v="3270"/>
    <s v="ASOCIACION DE SUSCRIPTORES Y USUARIOS DEL ACUEDUCTO CORREGIMIENTO EL BRASIL-EBEJICO-ANTIOQUIA"/>
    <s v="OPERATIVA"/>
    <s v="MENOR O IGUAL A 2500 USUARIOS"/>
    <x v="0"/>
    <x v="1"/>
    <s v="ORGANIZACION AUTORIZADA"/>
    <x v="5"/>
    <s v="EBÉJICO"/>
    <x v="0"/>
    <x v="361"/>
    <x v="3"/>
  </r>
  <r>
    <n v="3273"/>
    <s v="CORPORACION ACUEDUCTO VEREDAL ZARZAL LA LUZ"/>
    <s v="OPERATIVA"/>
    <s v="MENOR O IGUAL A 2500 USUARIOS"/>
    <x v="0"/>
    <x v="1"/>
    <s v="ORGANIZACION AUTORIZADA"/>
    <x v="5"/>
    <s v="COPACABANA"/>
    <x v="0"/>
    <x v="5"/>
    <x v="3"/>
  </r>
  <r>
    <n v="3274"/>
    <s v="ASOCIACION DE USUARIOS DEL SERVICIO DE ACUEDUCTO DE LAS VEREDAS CHIMBI BOMBOTE"/>
    <s v="OPERATIVA"/>
    <s v="MENOR O IGUAL A 2500 USUARIOS"/>
    <x v="0"/>
    <x v="1"/>
    <s v="ORGANIZACION AUTORIZADA"/>
    <x v="6"/>
    <s v="MELGAR"/>
    <x v="0"/>
    <x v="160"/>
    <x v="3"/>
  </r>
  <r>
    <n v="3275"/>
    <s v="ASOCIACION DE SOCIOS DEL ACUEDUCTO LA MADERA"/>
    <s v="OPERATIVA"/>
    <s v="MENOR O IGUAL A 2500 USUARIOS"/>
    <x v="0"/>
    <x v="1"/>
    <s v="ORGANIZACION AUTORIZADA"/>
    <x v="5"/>
    <s v="EL CARMEN DE VIBORAL"/>
    <x v="0"/>
    <x v="214"/>
    <x v="3"/>
  </r>
  <r>
    <n v="3276"/>
    <s v="CORPORACION LA ENEA"/>
    <s v="OPERATIVA"/>
    <s v="MENOR O IGUAL A 2500 USUARIOS"/>
    <x v="0"/>
    <x v="1"/>
    <s v="ORGANIZACION AUTORIZADA"/>
    <x v="5"/>
    <s v="RIONEGRO"/>
    <x v="0"/>
    <x v="37"/>
    <x v="3"/>
  </r>
  <r>
    <n v="3277"/>
    <s v="ASOCIACION COMUNITARIA ALTO SANO EMPRESA DE SERVICIOS PUBLICOS"/>
    <s v="OPERATIVA"/>
    <s v="HASTA 2500 SUSCRIPTORES"/>
    <x v="0"/>
    <x v="1"/>
    <s v="ORGANIZACION AUTORIZADA"/>
    <x v="19"/>
    <s v="LA CUMBRE"/>
    <x v="0"/>
    <x v="362"/>
    <x v="3"/>
  </r>
  <r>
    <n v="3280"/>
    <s v="AGUAS NACIONALES EPM S.A E.S.P."/>
    <s v="OPERATIVA"/>
    <s v="MAYOR O IGUAL A 5001 USUARIOS"/>
    <x v="1"/>
    <x v="2"/>
    <s v="SOCIEDADES (EMPRESA DE SERVICIOS PUBLICOS)"/>
    <x v="5"/>
    <s v="MEDELLÍN"/>
    <x v="0"/>
    <x v="66"/>
    <x v="6"/>
  </r>
  <r>
    <n v="3282"/>
    <s v="COOPERATIVA DE TRABAJO ASOCIADO EFICIENTE "/>
    <s v="OPERATIVA (No activa)"/>
    <s v="HASTA 2500 SUSCRIPTORES"/>
    <x v="0"/>
    <x v="1"/>
    <s v="ORGANIZACION AUTORIZADA"/>
    <x v="13"/>
    <s v="VILLAVICENCIO"/>
    <x v="0"/>
    <x v="363"/>
    <x v="4"/>
  </r>
  <r>
    <n v="3283"/>
    <s v="PROYECTO AMBIENTAL S.A. E.S.P."/>
    <s v="OPERATIVA"/>
    <s v="MENOR O IGUAL A 2500 USUARIOS"/>
    <x v="1"/>
    <x v="2"/>
    <s v="SOCIEDADES (EMPRESA DE SERVICIOS PUBLICOS)"/>
    <x v="19"/>
    <s v="CALI"/>
    <x v="0"/>
    <x v="364"/>
    <x v="0"/>
  </r>
  <r>
    <n v="3284"/>
    <s v="ASOCIACION DE SUSCRIPTORES DEL SERVICIO DE ACUEDUCTO,  ALCANTARILLADO  Y ASEO DE LAVEREDA TEJAR DEL MUNICIPIO DE CHOCONTA  ASOTEJAR ESP"/>
    <s v="OPERATIVA"/>
    <s v="HASTA 2500 SUSCRIPTORES"/>
    <x v="0"/>
    <x v="1"/>
    <s v="ORGANIZACION AUTORIZADA"/>
    <x v="10"/>
    <s v="CHOCONTA"/>
    <x v="0"/>
    <x v="365"/>
    <x v="3"/>
  </r>
  <r>
    <n v="3285"/>
    <s v="UNIDAD DE SERVICIOS PUBLICOS DEL MUNICIPIO  DE SARDINATA"/>
    <s v="OPERATIVA"/>
    <s v="DESDE 2501 HASTA 5000 USUARIOS"/>
    <x v="0"/>
    <x v="2"/>
    <s v="MUNICIPIO (PRESTACIÓN DIRECTA)"/>
    <x v="16"/>
    <s v="SARDINATA"/>
    <x v="0"/>
    <x v="112"/>
    <x v="1"/>
  </r>
  <r>
    <n v="3290"/>
    <s v="ASOCIACION DE USUARIOS DEL ACUEDUCTO Y ALCANTARILLADO DEL CORREGIMIENTO DE LA VIRGINIA"/>
    <s v="OPERATIVA"/>
    <s v="MENOR O IGUAL A 2500 USUARIOS"/>
    <x v="0"/>
    <x v="1"/>
    <s v="ORGANIZACION AUTORIZADA"/>
    <x v="17"/>
    <s v="CALARCA"/>
    <x v="0"/>
    <x v="141"/>
    <x v="4"/>
  </r>
  <r>
    <n v="3291"/>
    <s v="ASOCIACION DE USUARIOS DE AGUAS CALIENTES"/>
    <s v="OPERATIVA (No activa)"/>
    <s v="HASTA 2500 SUSCRIPTORES"/>
    <x v="0"/>
    <x v="1"/>
    <s v="ORGANIZACION AUTORIZADA"/>
    <x v="3"/>
    <s v="BOGOTA, D.C."/>
    <x v="0"/>
    <x v="366"/>
    <x v="3"/>
  </r>
  <r>
    <n v="3294"/>
    <s v="EMPRESA ASOCIATIVA DE SUSCRIPTORES DEL SERVICIO DE AGUA POTABLE Y ALCANTARILLADO DEL MUNICIPIO DE SAN CRISTÓBAL BOLIVAR - ASOAGUAS ESP"/>
    <s v="OPERATIVA"/>
    <s v="MENOR O IGUAL A 2500 USUARIOS"/>
    <x v="0"/>
    <x v="0"/>
    <s v="ORGANIZACION AUTORIZADA"/>
    <x v="2"/>
    <s v="SAN CRISTOBAL"/>
    <x v="0"/>
    <x v="367"/>
    <x v="3"/>
  </r>
  <r>
    <n v="3295"/>
    <s v="ASOCIACION DEL ACUEDUCTO Y/O ALCANTARILLADO CHINGUI NO1"/>
    <s v="OPERATIVA"/>
    <s v="HASTA 2500 SUSCRIPTORES"/>
    <x v="0"/>
    <x v="1"/>
    <s v="ORGANIZACION AUTORIZADA"/>
    <x v="5"/>
    <s v="ENVIGADO"/>
    <x v="0"/>
    <x v="368"/>
    <x v="3"/>
  </r>
  <r>
    <n v="3296"/>
    <s v="JUNTA ADMINISTRADORA ACUEDUCTO Y ALCANTARILLADO VEREDAL MORGAN"/>
    <s v="OPERATIVA"/>
    <s v="MENOR O IGUAL A 2500 USUARIOS"/>
    <x v="0"/>
    <x v="1"/>
    <s v="ORGANIZACION AUTORIZADA"/>
    <x v="5"/>
    <s v="ENVIGADO"/>
    <x v="0"/>
    <x v="369"/>
    <x v="3"/>
  </r>
  <r>
    <n v="3297"/>
    <s v="AGUAS DEL PARAISO SA ESP"/>
    <s v="OPERATIVA"/>
    <s v="MENOR O IGUAL A 2500 USUARIOS"/>
    <x v="0"/>
    <x v="1"/>
    <s v="SOCIEDADES (EMPRESA DE SERVICIOS PUBLICOS)"/>
    <x v="7"/>
    <s v="SANTANDER DE QUILICHAO"/>
    <x v="0"/>
    <x v="370"/>
    <x v="4"/>
  </r>
  <r>
    <n v="3299"/>
    <s v="ACUEDUCTO Y ALCANTARILLADO RIO BONITO S.A. E.S.P."/>
    <s v="OPERATIVA"/>
    <s v="HASTA 2500 SUSCRIPTORES"/>
    <x v="0"/>
    <x v="1"/>
    <s v="SOCIEDADES (EMPRESA DE SERVICIOS PUBLICOS)"/>
    <x v="6"/>
    <s v="MELGAR"/>
    <x v="0"/>
    <x v="234"/>
    <x v="4"/>
  </r>
  <r>
    <n v="3300"/>
    <s v="AGUAS Y ASEO DE COLOMBIA S.A ESP"/>
    <s v="OPERATIVA"/>
    <s v="HASTA 2500 SUSCRIPTORES"/>
    <x v="0"/>
    <x v="1"/>
    <s v="SOCIEDADES (EMPRESA DE SERVICIOS PUBLICOS)"/>
    <x v="2"/>
    <s v="TURBACO"/>
    <x v="0"/>
    <x v="90"/>
    <x v="1"/>
  </r>
  <r>
    <n v="3301"/>
    <s v="UNIDAD DE SERVICIOS PUBLICOS DE ARIGUANI"/>
    <s v="OPERATIVA"/>
    <s v="MENOR O IGUAL A 2500 USUARIOS"/>
    <x v="0"/>
    <x v="0"/>
    <s v="MUNICIPIO (PRESTACIÓN DIRECTA)"/>
    <x v="12"/>
    <s v="ARIGUANI"/>
    <x v="0"/>
    <x v="205"/>
    <x v="4"/>
  </r>
  <r>
    <n v="3304"/>
    <s v="SERVIASEO S.A.  E.S.P."/>
    <s v="OPERATIVA"/>
    <s v="MAYOR O IGUAL A 5001 USUARIOS"/>
    <x v="1"/>
    <x v="0"/>
    <s v="SOCIEDADES (EMPRESA DE SERVICIOS PUBLICOS)"/>
    <x v="25"/>
    <s v="COROZAL"/>
    <x v="0"/>
    <x v="130"/>
    <x v="0"/>
  </r>
  <r>
    <n v="3307"/>
    <s v="JUNTA ADMINISTRADORA ACUEDUCTO CORREGIMIENTO DE BONDA"/>
    <s v="OPERATIVA"/>
    <s v="MENOR O IGUAL A 2500 USUARIOS"/>
    <x v="0"/>
    <x v="1"/>
    <s v="ORGANIZACION AUTORIZADA"/>
    <x v="12"/>
    <s v="SANTA MARTA"/>
    <x v="0"/>
    <x v="371"/>
    <x v="3"/>
  </r>
  <r>
    <n v="3308"/>
    <s v="ASOCIACIÓN DE USUARIOS DE SERVICIOS PÚBLICOS DE ACUEDUCTO, ALCANTARILLADO  Y ASEO"/>
    <s v="OPERATIVA (No activa)"/>
    <s v="HASTA 2500 SUSCRIPTORES"/>
    <x v="0"/>
    <x v="1"/>
    <s v="ORGANIZACION AUTORIZADA"/>
    <x v="14"/>
    <s v="EL ROSARIO"/>
    <x v="1"/>
    <x v="1"/>
    <x v="4"/>
  </r>
  <r>
    <n v="3310"/>
    <s v="ASOCIACION DE SUSCRIPTORES Y USUARIOS DEL ACUEDUCTO REGIONAL ACUALIMONAL"/>
    <s v="OPERATIVA"/>
    <s v="MENOR O IGUAL A 2500 USUARIOS"/>
    <x v="0"/>
    <x v="1"/>
    <s v="ORGANIZACION AUTORIZADA"/>
    <x v="10"/>
    <s v="SASAIMA"/>
    <x v="0"/>
    <x v="172"/>
    <x v="3"/>
  </r>
  <r>
    <n v="3313"/>
    <s v="ASOCIACION ADMINISTRADORA COMUNITARIA DE ACUEDUCTO Y ALCANTARILLADO DEL CONDOMINIO BOSQUES DE ABAJAM"/>
    <s v="OPERATIVA (No activa)"/>
    <s v="HASTA 2500 SUSCRIPTORES"/>
    <x v="0"/>
    <x v="1"/>
    <s v="ORGANIZACION AUTORIZADA"/>
    <x v="13"/>
    <s v="VILLAVICENCIO"/>
    <x v="0"/>
    <x v="372"/>
    <x v="4"/>
  </r>
  <r>
    <n v="3314"/>
    <s v="AGUAZUL BOGOTA S.A.  E.S.P."/>
    <s v="OPERATIVA (No activa)"/>
    <s v="MAS DE 2500 SUSCRIPTORES"/>
    <x v="0"/>
    <x v="1"/>
    <s v="SOCIEDADES (EMPRESA DE SERVICIOS PUBLICOS)"/>
    <x v="3"/>
    <s v="BOGOTA, D.C."/>
    <x v="0"/>
    <x v="373"/>
    <x v="3"/>
  </r>
  <r>
    <n v="3316"/>
    <s v="ASOCIACION DE USUARIOS DEL ACUEDUCTO VEREDA YARUMAL"/>
    <s v="OPERATIVA"/>
    <s v="MENOR O IGUAL A 2500 USUARIOS"/>
    <x v="0"/>
    <x v="1"/>
    <s v="ORGANIZACION AUTORIZADA"/>
    <x v="5"/>
    <s v="AMAGÁ"/>
    <x v="0"/>
    <x v="374"/>
    <x v="3"/>
  </r>
  <r>
    <n v="3317"/>
    <s v="ASOCIACION DE USUARIOS DEL ACUEDUCTO MULTIVEREDAL AGUAS CRISTALINAS"/>
    <s v="OPERATIVA"/>
    <s v="MENOR O IGUAL A 2500 USUARIOS"/>
    <x v="0"/>
    <x v="1"/>
    <s v="ORGANIZACION AUTORIZADA"/>
    <x v="5"/>
    <s v="BARBOSA"/>
    <x v="0"/>
    <x v="40"/>
    <x v="3"/>
  </r>
  <r>
    <n v="3324"/>
    <s v="ACUEDUCTO SAN FRANCISCO S.A. EMPRESA DE SERVICIOS PÚBLICOS DOMICILIARIOS"/>
    <s v="OPERATIVA"/>
    <s v="MENOR O IGUAL A 2500 USUARIOS"/>
    <x v="0"/>
    <x v="1"/>
    <s v="SOCIEDADES (EMPRESA DE SERVICIOS PUBLICOS)"/>
    <x v="0"/>
    <s v="MANIZALES"/>
    <x v="0"/>
    <x v="375"/>
    <x v="3"/>
  </r>
  <r>
    <n v="3328"/>
    <s v="SERVICIOS INTEGRALES EFECTIVOS S.A.  E.S.P."/>
    <s v="OPERATIVA"/>
    <s v="MAYOR O IGUAL A 5001 USUARIOS"/>
    <x v="1"/>
    <x v="0"/>
    <s v="SOCIEDADES (EMPRESA DE SERVICIOS PUBLICOS)"/>
    <x v="22"/>
    <s v="FLORENCIA"/>
    <x v="0"/>
    <x v="6"/>
    <x v="0"/>
  </r>
  <r>
    <n v="3329"/>
    <s v="COOPERATIVA DE USUARIOS DEL ACUEDUCTO COMUNAL DE LAS VEREDAS DEL SUR LIMITADA"/>
    <s v="OPERATIVA"/>
    <s v="MENOR O IGUAL A 2500 USUARIOS"/>
    <x v="0"/>
    <x v="1"/>
    <s v="ORGANIZACION AUTORIZADA"/>
    <x v="10"/>
    <s v="FUSAGASUGA"/>
    <x v="0"/>
    <x v="376"/>
    <x v="3"/>
  </r>
  <r>
    <n v="3334"/>
    <s v="COPROPIEDAD CONDOMINIO HACIENDA LA ESTANCIA"/>
    <s v="OPERATIVA"/>
    <s v="MENOR O IGUAL A 2500 USUARIOS"/>
    <x v="0"/>
    <x v="1"/>
    <s v="PRODUCTOR MARGINAL, INDEPENDIENTE O USO PARTICULAR"/>
    <x v="3"/>
    <s v="BOGOTA, D.C."/>
    <x v="0"/>
    <x v="377"/>
    <x v="4"/>
  </r>
  <r>
    <n v="3335"/>
    <s v="ASOCIACION DE RECICLAJE RECICLATODO'S"/>
    <s v="OPERATIVA"/>
    <s v="MAYOR O IGUAL A 5001 USUARIOS"/>
    <x v="2"/>
    <x v="2"/>
    <s v="ORGANIZACION AUTORIZADA"/>
    <x v="3"/>
    <s v="BOGOTA, D.C."/>
    <x v="0"/>
    <x v="349"/>
    <x v="7"/>
  </r>
  <r>
    <n v="3339"/>
    <s v="LIMPIEZA METROPOLITANA S.A E.S.P."/>
    <s v="OPERATIVA"/>
    <s v="MAYOR O IGUAL A 5001 USUARIOS"/>
    <x v="1"/>
    <x v="0"/>
    <s v="SOCIEDADES (EMPRESA DE SERVICIOS PUBLICOS)"/>
    <x v="3"/>
    <s v="BOGOTA, D.C."/>
    <x v="0"/>
    <x v="106"/>
    <x v="0"/>
  </r>
  <r>
    <n v="3340"/>
    <s v="ASOCIACION DE USUARIOS DEL ACUEDUCTO DE LA VEREDA SAN VICENTE"/>
    <s v="OPERATIVA"/>
    <s v="MENOR O IGUAL A 2500 USUARIOS"/>
    <x v="0"/>
    <x v="1"/>
    <s v="ORGANIZACION AUTORIZADA"/>
    <x v="10"/>
    <s v="SUESCA"/>
    <x v="0"/>
    <x v="83"/>
    <x v="3"/>
  </r>
  <r>
    <n v="3343"/>
    <s v="ASEO TECNICO DE LA SABANA S.A.S. E.S.P."/>
    <s v="OPERATIVA"/>
    <s v="MAYOR O IGUAL A 5001 USUARIOS"/>
    <x v="1"/>
    <x v="0"/>
    <s v="SOCIEDADES (EMPRESA DE SERVICIOS PUBLICOS)"/>
    <x v="12"/>
    <s v="SANTA MARTA"/>
    <x v="0"/>
    <x v="66"/>
    <x v="0"/>
  </r>
  <r>
    <n v="3344"/>
    <s v="ADMINISTRACION COOPERATIVA ULLOA E.S.P."/>
    <s v="OPERATIVA"/>
    <s v="MENOR O IGUAL A 2500 USUARIOS"/>
    <x v="0"/>
    <x v="1"/>
    <s v="ORGANIZACION AUTORIZADA"/>
    <x v="19"/>
    <s v="ULLOA"/>
    <x v="0"/>
    <x v="53"/>
    <x v="3"/>
  </r>
  <r>
    <n v="3345"/>
    <s v="ADMINISTRACION COOPERATIVA LA CUMBRE-DAGUA E.S.P"/>
    <s v="OPERATIVA"/>
    <s v="MENOR O IGUAL A 2500 USUARIOS"/>
    <x v="0"/>
    <x v="1"/>
    <s v="ORGANIZACION AUTORIZADA"/>
    <x v="19"/>
    <s v="LA CUMBRE"/>
    <x v="0"/>
    <x v="263"/>
    <x v="3"/>
  </r>
  <r>
    <n v="3347"/>
    <s v="ASOCIACIÓN DE USUARIOS DEL ACUEDUCTO Y ALCANTARILLADO SAN IGNACIO"/>
    <s v="OPERATIVA"/>
    <s v="MENOR O IGUAL A 2500 USUARIOS"/>
    <x v="0"/>
    <x v="1"/>
    <s v="ORGANIZACION AUTORIZADA"/>
    <x v="5"/>
    <s v="GUARNE"/>
    <x v="0"/>
    <x v="13"/>
    <x v="3"/>
  </r>
  <r>
    <n v="3349"/>
    <s v="UNIDAD MUNICIPAL DE SERVICIOS PUBLICOS DE PAEZ"/>
    <s v="OPERATIVA"/>
    <s v="MENOR O IGUAL A 2500 USUARIOS"/>
    <x v="0"/>
    <x v="0"/>
    <s v="MUNICIPIO (PRESTACIÓN DIRECTA)"/>
    <x v="1"/>
    <s v="PAEZ"/>
    <x v="0"/>
    <x v="378"/>
    <x v="1"/>
  </r>
  <r>
    <n v="3353"/>
    <s v="JUNTA ADMINISTRADORA DEL ACUEDUCTO DE LA MADERA"/>
    <s v="OPERATIVA"/>
    <s v="HASTA 2500 SUSCRIPTORES"/>
    <x v="0"/>
    <x v="1"/>
    <s v="ORGANIZACION AUTORIZADA"/>
    <x v="9"/>
    <s v="SAN PELAYO"/>
    <x v="0"/>
    <x v="63"/>
    <x v="3"/>
  </r>
  <r>
    <n v="3354"/>
    <s v="ASOCIACION DE USUSARIOS DEL SERVICIO DE ACUEDUCTO DE LAS VEREDAS SAN JOSE SAN JOSE BAJO Y LA PLAYITA (SECTOR LA CONQUISTA)"/>
    <s v="OPERATIVA"/>
    <s v="MENOR O IGUAL A 2500 USUARIOS"/>
    <x v="0"/>
    <x v="1"/>
    <s v="ORGANIZACION AUTORIZADA"/>
    <x v="10"/>
    <s v="GRANADA"/>
    <x v="0"/>
    <x v="370"/>
    <x v="3"/>
  </r>
  <r>
    <n v="3355"/>
    <s v="EMPRESA DE ASEO, ACUEDUCTO Y ALCANTARILLADO DEL VALLE DE SIBUNDOY S.A. E.S.P"/>
    <s v="OPERATIVA"/>
    <s v="DESDE 2501 HASTA 5000 USUARIOS"/>
    <x v="0"/>
    <x v="2"/>
    <s v="SOCIEDADES (EMPRESA DE SERVICIOS PUBLICOS)"/>
    <x v="24"/>
    <s v="SIBUNDOY"/>
    <x v="0"/>
    <x v="267"/>
    <x v="0"/>
  </r>
  <r>
    <n v="3357"/>
    <s v="ASOCIACION COMUNITARIA DEL ACUEDUCTO VEREDAL AQUA 7"/>
    <s v="OPERATIVA"/>
    <s v="MENOR O IGUAL A 2500 USUARIOS"/>
    <x v="0"/>
    <x v="1"/>
    <s v="ORGANIZACION AUTORIZADA"/>
    <x v="13"/>
    <s v="ACACIAS"/>
    <x v="0"/>
    <x v="20"/>
    <x v="3"/>
  </r>
  <r>
    <n v="3360"/>
    <s v="CORPORACIÓN  ACUEDUCTO RURAL COMUNITARIO"/>
    <s v="OPERATIVA"/>
    <s v="DESDE 2501 HASTA 5000 USUARIOS"/>
    <x v="0"/>
    <x v="1"/>
    <s v="ORGANIZACION AUTORIZADA"/>
    <x v="9"/>
    <s v="LORICA"/>
    <x v="0"/>
    <x v="55"/>
    <x v="3"/>
  </r>
  <r>
    <n v="3361"/>
    <s v="ASOCIACION DE USUARIOS DEL ACUEDUCTO VEREDA LOS SALADOS"/>
    <s v="OPERATIVA"/>
    <s v="MENOR O IGUAL A 2500 USUARIOS"/>
    <x v="0"/>
    <x v="1"/>
    <s v="ORGANIZACION AUTORIZADA"/>
    <x v="5"/>
    <s v="RETIRO"/>
    <x v="0"/>
    <x v="307"/>
    <x v="3"/>
  </r>
  <r>
    <n v="3364"/>
    <s v="TERRANOVA SERVICIOS S.A. E.S.P"/>
    <s v="OPERATIVA"/>
    <s v="MAYOR O IGUAL A 5001 USUARIOS"/>
    <x v="1"/>
    <x v="2"/>
    <s v="SOCIEDADES (EMPRESA DE SERVICIOS PUBLICOS)"/>
    <x v="19"/>
    <s v="JAMUNDI"/>
    <x v="0"/>
    <x v="5"/>
    <x v="1"/>
  </r>
  <r>
    <n v="3367"/>
    <s v="EMPRESA DE SERVICIOS PUBLICOS DE PUEBLO BELLO S.A.S. E.S.P"/>
    <s v="OPERATIVA"/>
    <s v="DESDE 2501 HASTA 5000 USUARIOS"/>
    <x v="0"/>
    <x v="0"/>
    <s v="SOCIEDADES (EMPRESA DE SERVICIOS PUBLICOS)"/>
    <x v="8"/>
    <s v="PUEBLO BELLO"/>
    <x v="0"/>
    <x v="3"/>
    <x v="4"/>
  </r>
  <r>
    <n v="3371"/>
    <s v="ASOCIACION DE USUARIOS ACUEDUCTO AGUAS DEL ALTO VERED LA MILAGROSA"/>
    <s v="OPERATIVA (No activa)"/>
    <s v="HASTA 2500 SUSCRIPTORES"/>
    <x v="0"/>
    <x v="1"/>
    <s v="ORGANIZACION AUTORIZADA"/>
    <x v="5"/>
    <s v="LA CEJA"/>
    <x v="0"/>
    <x v="234"/>
    <x v="3"/>
  </r>
  <r>
    <n v="3373"/>
    <s v="ASOCIACION GREMIAL DE USUARIOS DEL ACUEDUCTO RURAL DE SAN RAFAEL EL SALITRE"/>
    <s v="OPERATIVA"/>
    <s v="MENOR O IGUAL A 2500 USUARIOS"/>
    <x v="0"/>
    <x v="1"/>
    <s v="ORGANIZACION AUTORIZADA"/>
    <x v="10"/>
    <s v="LA CALERA"/>
    <x v="0"/>
    <x v="379"/>
    <x v="3"/>
  </r>
  <r>
    <n v="3377"/>
    <s v="ADMINISTRACION COOPERATIVA SEVILLA E.S.P."/>
    <s v="OPERATIVA"/>
    <s v="MENOR O IGUAL A 2500 USUARIOS"/>
    <x v="0"/>
    <x v="1"/>
    <s v="ORGANIZACION AUTORIZADA"/>
    <x v="19"/>
    <s v="SEVILLA"/>
    <x v="0"/>
    <x v="3"/>
    <x v="3"/>
  </r>
  <r>
    <n v="3379"/>
    <s v="EMPRESA DE SERVICIOS PUBLICOS DOMICILIARIOS DE ACUEDUCTO, ALCANTARILLADO Y ASEO, SANTO DOMINGO S.A. E.S.P"/>
    <s v="OPERATIVA"/>
    <s v="MENOR O IGUAL A 2500 USUARIOS"/>
    <x v="0"/>
    <x v="0"/>
    <s v="SOCIEDADES (EMPRESA DE SERVICIOS PUBLICOS)"/>
    <x v="5"/>
    <s v="SANTO DOMINGO"/>
    <x v="0"/>
    <x v="28"/>
    <x v="1"/>
  </r>
  <r>
    <n v="3380"/>
    <s v="ASOCIACIÓN DE USUARIOS  DEL ACUEDUCTO  DE OVEJAS"/>
    <s v="OPERATIVA"/>
    <s v="MENOR O IGUAL A 2500 USUARIOS"/>
    <x v="0"/>
    <x v="1"/>
    <s v="ORGANIZACION AUTORIZADA"/>
    <x v="5"/>
    <s v="SAN PEDRO DE LOS MILAGROS"/>
    <x v="0"/>
    <x v="37"/>
    <x v="3"/>
  </r>
  <r>
    <n v="3381"/>
    <s v="ASOCIACION DE USUARIOS DEL ACUEDUCTO Y/O ALCANTARILLADO Y/O ASEO EL MANANTIAL"/>
    <s v="OPERATIVA"/>
    <s v="MENOR O IGUAL A 2500 USUARIOS"/>
    <x v="0"/>
    <x v="1"/>
    <s v="ORGANIZACION AUTORIZADA"/>
    <x v="19"/>
    <s v="GUADALAJARA DE BUGA"/>
    <x v="0"/>
    <x v="0"/>
    <x v="4"/>
  </r>
  <r>
    <n v="3383"/>
    <s v="SERVICIOS AMBIENTALES S.A. E.S.P."/>
    <s v="OPERATIVA"/>
    <s v="MAYOR O IGUAL A 5001 USUARIOS"/>
    <x v="1"/>
    <x v="0"/>
    <s v="SOCIEDADES (EMPRESA DE SERVICIOS PUBLICOS)"/>
    <x v="10"/>
    <s v="GIRARDOT"/>
    <x v="0"/>
    <x v="51"/>
    <x v="0"/>
  </r>
  <r>
    <n v="3384"/>
    <s v="ASOCIACION DE USUARIOS DEL ACUEDUCTO MORROPLANCHO"/>
    <s v="OPERATIVA"/>
    <s v="HASTA 2500 SUSCRIPTORES"/>
    <x v="0"/>
    <x v="1"/>
    <s v="ORGANIZACION AUTORIZADA"/>
    <x v="5"/>
    <s v="SANTA BARBARA"/>
    <x v="1"/>
    <x v="1"/>
    <x v="3"/>
  </r>
  <r>
    <n v="3386"/>
    <s v="ASOCIACION ACOLINDA"/>
    <s v="OPERATIVA"/>
    <s v="HASTA 2500 SUSCRIPTORES"/>
    <x v="0"/>
    <x v="1"/>
    <s v="ORGANIZACION AUTORIZADA"/>
    <x v="5"/>
    <s v="CIUDAD BOLÍVAR"/>
    <x v="0"/>
    <x v="1"/>
    <x v="4"/>
  </r>
  <r>
    <n v="3387"/>
    <s v="ASOCIACION DE USUARIOS DEL ACUEDUCTO DE CHAPARRAL"/>
    <s v="OPERATIVA"/>
    <s v="MENOR O IGUAL A 2500 USUARIOS"/>
    <x v="0"/>
    <x v="1"/>
    <s v="ORGANIZACION AUTORIZADA"/>
    <x v="5"/>
    <s v="SAN VICENTE FERRER"/>
    <x v="0"/>
    <x v="10"/>
    <x v="3"/>
  </r>
  <r>
    <n v="3389"/>
    <s v="CORPORACION ACUEDUCTO MORROPLANCHO PARTE BAJA CAMPAMENTO"/>
    <s v="OPERATIVA"/>
    <s v="HASTA 2500 SUSCRIPTORES"/>
    <x v="0"/>
    <x v="1"/>
    <s v="ORGANIZACION AUTORIZADA"/>
    <x v="5"/>
    <s v="ENVIGADO"/>
    <x v="1"/>
    <x v="1"/>
    <x v="3"/>
  </r>
  <r>
    <n v="3390"/>
    <s v="ASOCIACION DE USUARIOS DEL ACUEDUCTO MULTIVEREDAL CAMILOCE, EL MORRO Y LA MANI, MUNICIPIO DE AMAGA, ANTIOQUIA"/>
    <s v="OPERATIVA"/>
    <s v="MENOR O IGUAL A 2500 USUARIOS"/>
    <x v="0"/>
    <x v="1"/>
    <s v="ORGANIZACION AUTORIZADA"/>
    <x v="5"/>
    <s v="AMAGÁ"/>
    <x v="0"/>
    <x v="130"/>
    <x v="3"/>
  </r>
  <r>
    <n v="3822"/>
    <s v="UNIDAD ADMINISTRADORA DE LOS SERVICIOS PÚBLICOS DE JESÚS MARÍA "/>
    <s v="OPERATIVA"/>
    <s v="MENOR O IGUAL A 2500 USUARIOS"/>
    <x v="0"/>
    <x v="2"/>
    <s v="MUNICIPIO (PRESTACIÓN DIRECTA)"/>
    <x v="18"/>
    <s v="JESUS MARIA"/>
    <x v="0"/>
    <x v="5"/>
    <x v="1"/>
  </r>
  <r>
    <n v="4006"/>
    <s v="UNIDAD MUNICIPAL DE SERVICIOS PUBLICOS DOMICILIARIOS DE ACUEDUCTO, ALCANTARILLADO Y ASEO DE SAN JOSE DE MIRANDA, SANTANDER"/>
    <s v="OPERATIVA"/>
    <s v="MENOR O IGUAL A 2500 USUARIOS"/>
    <x v="0"/>
    <x v="2"/>
    <s v="MUNICIPIO (PRESTACIÓN DIRECTA)"/>
    <x v="18"/>
    <s v="SAN JOSE DE MIRANDA"/>
    <x v="0"/>
    <x v="53"/>
    <x v="1"/>
  </r>
  <r>
    <n v="4843"/>
    <s v="ASOCIACION DE USUARIOS DEL ACUEDUCTO RURAL CATAIMITA "/>
    <s v="OPERATIVA"/>
    <s v="HASTA 2500 SUSCRIPTORES"/>
    <x v="0"/>
    <x v="1"/>
    <s v="ORGANIZACION AUTORIZADA"/>
    <x v="6"/>
    <s v="IBAGUE"/>
    <x v="1"/>
    <x v="63"/>
    <x v="3"/>
  </r>
  <r>
    <n v="4930"/>
    <s v="UNIDAD DE SERVICIOS PUBLICOS DOMICILIARIOS DEL MUNCIPIO DE TUTA"/>
    <s v="OPERATIVA"/>
    <s v="MENOR O IGUAL A 2500 USUARIOS"/>
    <x v="0"/>
    <x v="0"/>
    <s v="MUNICIPIO (PRESTACIÓN DIRECTA)"/>
    <x v="1"/>
    <s v="TUTA"/>
    <x v="0"/>
    <x v="179"/>
    <x v="1"/>
  </r>
  <r>
    <n v="4933"/>
    <s v="UNIDAD DE SERVICIOS PUBLICOS DOMICILIARIOS DEL MUNICIPIO DE CALAMAR - GUAVIARE"/>
    <s v="OPERATIVA"/>
    <s v="MENOR O IGUAL A 2500 USUARIOS"/>
    <x v="0"/>
    <x v="2"/>
    <s v="MUNICIPIO (PRESTACIÓN DIRECTA)"/>
    <x v="28"/>
    <s v="CALAMAR"/>
    <x v="0"/>
    <x v="83"/>
    <x v="1"/>
  </r>
  <r>
    <n v="5006"/>
    <s v="ACUEDUCTO VEREDA LA ESPERANZA"/>
    <s v="OPERATIVA"/>
    <s v="HASTA 2500 SUSCRIPTORES"/>
    <x v="0"/>
    <x v="1"/>
    <s v="ORGANIZACION AUTORIZADA"/>
    <x v="1"/>
    <s v="PAIPA"/>
    <x v="0"/>
    <x v="161"/>
    <x v="3"/>
  </r>
  <r>
    <n v="5126"/>
    <s v="EMPRESA MUNICIPAL DE SERVICIOS PUBLICOS DE SUAREZ E.S.P."/>
    <s v="OPERATIVA"/>
    <s v="MENOR O IGUAL A 2500 USUARIOS"/>
    <x v="0"/>
    <x v="2"/>
    <s v="EMPRESA INDUSTRIAL Y COMERCIAL DEL ESTADO"/>
    <x v="7"/>
    <s v="SUAREZ"/>
    <x v="0"/>
    <x v="98"/>
    <x v="1"/>
  </r>
  <r>
    <n v="5362"/>
    <s v="COMISION EMPRESARIAL DE ACUEDUCTO Y ALCANTARILLADO DE LA JUNTA DE ACCION COMUNAL DEL BARRIO VILLA DEL ORIENTE"/>
    <s v="INACTIVA (No activa)"/>
    <s v="HASTA 2500 SUSCRIPTORES"/>
    <x v="0"/>
    <x v="1"/>
    <s v="ORGANIZACION AUTORIZADA"/>
    <x v="13"/>
    <s v="VILLAVICENCIO"/>
    <x v="1"/>
    <x v="380"/>
    <x v="3"/>
  </r>
  <r>
    <n v="7087"/>
    <s v="ASOCIACION DE USUARIOS DEL ACUEDUCTO GUELEITO ANAYES SEGUENGUE"/>
    <s v="OPERATIVA"/>
    <s v="MENOR O IGUAL A 2500 USUARIOS"/>
    <x v="0"/>
    <x v="1"/>
    <s v="ORGANIZACION AUTORIZADA"/>
    <x v="7"/>
    <s v="EL TAMBO"/>
    <x v="0"/>
    <x v="47"/>
    <x v="3"/>
  </r>
  <r>
    <n v="8504"/>
    <s v="ASOCIACION DE USUARIOS DEL SERVICIO DE AGUA TRATADA FISICA Y BIOLOGICAMENTE Y ALCANTARILLADO DE LA PARCELACION LA REFORMA "/>
    <s v="OPERATIVA"/>
    <s v="HASTA 2500 SUSCRIPTORES"/>
    <x v="0"/>
    <x v="1"/>
    <s v="ORGANIZACION AUTORIZADA"/>
    <x v="19"/>
    <s v="CALI"/>
    <x v="0"/>
    <x v="381"/>
    <x v="3"/>
  </r>
  <r>
    <n v="8565"/>
    <s v="ASOCIACION DE USUARIOS DE ACUEDUCTO VEREDA LA GRANJA"/>
    <s v="OPERATIVA"/>
    <s v="MENOR O IGUAL A 2500 USUARIOS"/>
    <x v="0"/>
    <x v="1"/>
    <s v="ORGANIZACION AUTORIZADA"/>
    <x v="5"/>
    <s v="ENVIGADO"/>
    <x v="0"/>
    <x v="382"/>
    <x v="3"/>
  </r>
  <r>
    <n v="8777"/>
    <s v="ASOCIACION DE USUARIOS DEL ACUEDUCTO Y ALCANTARILLADO DE LA VEREDA CUSIO "/>
    <s v="ABASTO"/>
    <s v="MENOR O IGUAL A 2500 USUARIOS"/>
    <x v="0"/>
    <x v="1"/>
    <s v="ORGANIZACION AUTORIZADA"/>
    <x v="10"/>
    <s v="SAN ANTONIO DEL TEQUENDAMA"/>
    <x v="0"/>
    <x v="383"/>
    <x v="3"/>
  </r>
  <r>
    <n v="20002"/>
    <s v="UNIDAD DE SERVICIOS PÚBLICOS DEL MUNICIPIO DE ENTRERRIOS"/>
    <s v="OPERATIVA"/>
    <s v="DESDE 2501 HASTA 5000 USUARIOS"/>
    <x v="0"/>
    <x v="2"/>
    <s v="MUNICIPIO (PRESTACIÓN DIRECTA)"/>
    <x v="5"/>
    <s v="ENTRERRÍOS"/>
    <x v="0"/>
    <x v="10"/>
    <x v="4"/>
  </r>
  <r>
    <n v="20009"/>
    <s v="ASOCIACION DE USUARIOS DE SERVICIO DE AGUA POTABLE Y ALCANTARILLADO DE LA PARCELACION MONACO CORREGIMIENTO DE LOS ANDES MUNICIPIO DE SANTIAGO DE CALI "/>
    <s v="OPERATIVA"/>
    <s v="MENOR O IGUAL A 2500 USUARIOS"/>
    <x v="0"/>
    <x v="0"/>
    <s v="ORGANIZACION AUTORIZADA"/>
    <x v="19"/>
    <s v="CALI"/>
    <x v="0"/>
    <x v="384"/>
    <x v="3"/>
  </r>
  <r>
    <n v="20013"/>
    <s v="EMPRESA DE SERVICIOS PUBLICOS DEL META S.A. E.S.P."/>
    <s v="OPERATIVA"/>
    <s v="DESDE 2501 HASTA 5000 USUARIOS"/>
    <x v="1"/>
    <x v="0"/>
    <s v="SOCIEDADES (EMPRESA DE SERVICIOS PUBLICOS)"/>
    <x v="13"/>
    <s v="VILLAVICENCIO"/>
    <x v="0"/>
    <x v="66"/>
    <x v="1"/>
  </r>
  <r>
    <n v="20014"/>
    <s v="ASOCIACION DE USUARIOS DEL ACUEDUCTO DE PONTEZUELA"/>
    <s v="OPERATIVA"/>
    <s v="MENOR O IGUAL A 2500 USUARIOS"/>
    <x v="0"/>
    <x v="1"/>
    <s v="ORGANIZACION AUTORIZADA"/>
    <x v="5"/>
    <s v="LA CEJA"/>
    <x v="0"/>
    <x v="385"/>
    <x v="3"/>
  </r>
  <r>
    <n v="20018"/>
    <s v="UNIDAD DE SERVICIOS PUBLICOS DOMICILIARIOS MUNICIPIO DE OLAYA - ANTIOQUIA"/>
    <s v="OPERATIVA"/>
    <s v="MENOR O IGUAL A 2500 USUARIOS"/>
    <x v="0"/>
    <x v="0"/>
    <s v="MUNICIPIO (PRESTACIÓN DIRECTA)"/>
    <x v="5"/>
    <s v="OLAYA"/>
    <x v="0"/>
    <x v="221"/>
    <x v="1"/>
  </r>
  <r>
    <n v="20026"/>
    <s v="UNIDAD DE SERVICIOS PUBLICOS DEL MUNICIPIO DE RAGONVALIA"/>
    <s v="OPERATIVA"/>
    <s v="MENOR O IGUAL A 2500 USUARIOS"/>
    <x v="0"/>
    <x v="0"/>
    <s v="MUNICIPIO (PRESTACIÓN DIRECTA)"/>
    <x v="16"/>
    <s v="RAGONVALIA"/>
    <x v="0"/>
    <x v="22"/>
    <x v="1"/>
  </r>
  <r>
    <n v="20028"/>
    <s v="UNIAGUAS S.A. E.S.P."/>
    <s v="OPERATIVA (No activa)"/>
    <s v="MAYOR O IGUAL A 5001 USUARIOS"/>
    <x v="1"/>
    <x v="0"/>
    <s v="SOCIEDADES (EMPRESA DE SERVICIOS PUBLICOS)"/>
    <x v="9"/>
    <s v="CERETE"/>
    <x v="0"/>
    <x v="386"/>
    <x v="4"/>
  </r>
  <r>
    <n v="20034"/>
    <s v="EMPRESA DE ACUEDUCTO, ALCANTARILLADO Y ASEO DE MANAURE E.S.P."/>
    <s v="OPERATIVA"/>
    <s v="DESDE 2501 HASTA 5000 USUARIOS"/>
    <x v="1"/>
    <x v="0"/>
    <s v="EMPRESA INDUSTRIAL Y COMERCIAL DEL ESTADO"/>
    <x v="23"/>
    <s v="MANAURE"/>
    <x v="0"/>
    <x v="82"/>
    <x v="1"/>
  </r>
  <r>
    <n v="20037"/>
    <s v="EMPRESA DE SERVICIOS PUBLICOS DE LA CRUZ - EMPOCRUZ E.S.P"/>
    <s v="OPERATIVA"/>
    <s v="MENOR O IGUAL A 2500 USUARIOS"/>
    <x v="0"/>
    <x v="2"/>
    <s v="EMPRESA INDUSTRIAL Y COMERCIAL DEL ESTADO"/>
    <x v="14"/>
    <s v="LA CRUZ"/>
    <x v="0"/>
    <x v="267"/>
    <x v="1"/>
  </r>
  <r>
    <n v="20039"/>
    <s v="JUNTA ADMINISTRADORA ACUEDUCTO EL LITORAL VEREDA CENTRO FUQUENE"/>
    <s v="OPERATIVA"/>
    <s v="HASTA 2500 SUSCRIPTORES"/>
    <x v="0"/>
    <x v="1"/>
    <s v="ORGANIZACION AUTORIZADA"/>
    <x v="10"/>
    <s v="FUQUENE"/>
    <x v="0"/>
    <x v="161"/>
    <x v="3"/>
  </r>
  <r>
    <n v="20040"/>
    <s v="JUNTA ADMINISTRADORA DEL SERVICIO DE AGUA POTABLE Y ALCANTARILLADO  "/>
    <s v="OPERATIVA"/>
    <s v="MENOR O IGUAL A 2500 USUARIOS"/>
    <x v="0"/>
    <x v="1"/>
    <s v="ORGANIZACION AUTORIZADA"/>
    <x v="19"/>
    <s v="CALI"/>
    <x v="0"/>
    <x v="387"/>
    <x v="3"/>
  </r>
  <r>
    <n v="20041"/>
    <s v="EMPRESA SOLIDARIA DE SERVICIOS PUBLICOS DE BELEN "/>
    <s v="OPERATIVA"/>
    <s v="MENOR O IGUAL A 2500 USUARIOS"/>
    <x v="0"/>
    <x v="2"/>
    <s v="ORGANIZACION AUTORIZADA"/>
    <x v="1"/>
    <s v="BELEN"/>
    <x v="0"/>
    <x v="48"/>
    <x v="1"/>
  </r>
  <r>
    <n v="20042"/>
    <s v="ASOCIACION DE USUARIOS DEL ACUEDUCTO  DE LAS VEREDAS DE PAJONALES, LLANO DE LA HACIENDAY LA RAMADA"/>
    <s v="OPERATIVA"/>
    <s v="MENOR O IGUAL A 2500 USUARIOS"/>
    <x v="0"/>
    <x v="0"/>
    <s v="ORGANIZACION AUTORIZADA"/>
    <x v="10"/>
    <s v="PACHO"/>
    <x v="0"/>
    <x v="16"/>
    <x v="3"/>
  </r>
  <r>
    <n v="20043"/>
    <s v="APC ACUEDUCTO PIENDAMO MORALES ORGANIZACION AUTORIZADA"/>
    <s v="OPERATIVA"/>
    <s v="MAYOR O IGUAL A 5001 USUARIOS"/>
    <x v="0"/>
    <x v="0"/>
    <s v="ORGANIZACION AUTORIZADA"/>
    <x v="7"/>
    <s v="PIENDAMO"/>
    <x v="0"/>
    <x v="270"/>
    <x v="3"/>
  </r>
  <r>
    <n v="20045"/>
    <s v="CORPORACION USUARIOS DEL  ACUEDUCTO CARRIZALES  PARTE  ALTA "/>
    <s v="OPERATIVA"/>
    <s v="MENOR O IGUAL A 2500 USUARIOS"/>
    <x v="0"/>
    <x v="1"/>
    <s v="ORGANIZACION AUTORIZADA"/>
    <x v="5"/>
    <s v="RETIRO"/>
    <x v="0"/>
    <x v="307"/>
    <x v="3"/>
  </r>
  <r>
    <n v="20049"/>
    <s v="OFICINA DE  ACUEDUCTO, ALCANTARILLADO Y ASEO DEL MUNICIPIO DE CAJIBIO CAUCA"/>
    <s v="OPERATIVA (No activa)"/>
    <s v="HASTA 2500 SUSCRIPTORES"/>
    <x v="0"/>
    <x v="1"/>
    <s v="MUNICIPIO (PRESTACIÓN DIRECTA)"/>
    <x v="7"/>
    <s v="CAJIBIO"/>
    <x v="0"/>
    <x v="388"/>
    <x v="1"/>
  </r>
  <r>
    <n v="20050"/>
    <s v="COOPERATIVA DE TRABAJO ASOCIADO, RECICLAJE Y SERVICIOS, COOPRESER"/>
    <s v="OPERATIVA"/>
    <s v="MAYOR O IGUAL A 5001 USUARIOS"/>
    <x v="2"/>
    <x v="2"/>
    <s v="ORGANIZACION AUTORIZADA"/>
    <x v="18"/>
    <s v="BUCARAMANGA"/>
    <x v="0"/>
    <x v="389"/>
    <x v="7"/>
  </r>
  <r>
    <n v="20054"/>
    <s v="ASOCIACIÓN DE USUARIOS DEL ACUEDUCTO VEREDA ALTO MEDINA DE SAN PEDRO DE LOS MILAGROS "/>
    <s v="OPERATIVA"/>
    <s v="MENOR O IGUAL A 2500 USUARIOS"/>
    <x v="0"/>
    <x v="1"/>
    <s v="ORGANIZACION AUTORIZADA"/>
    <x v="5"/>
    <s v="SAN PEDRO DE LOS MILAGROS"/>
    <x v="0"/>
    <x v="390"/>
    <x v="3"/>
  </r>
  <r>
    <n v="20056"/>
    <s v="EMPRESA DE SERVICIOS PUBLICOS DE CICUCO BOLIVAR E.S.P."/>
    <s v="OPERATIVA"/>
    <s v="MENOR O IGUAL A 2500 USUARIOS"/>
    <x v="0"/>
    <x v="0"/>
    <s v="EMPRESA INDUSTRIAL Y COMERCIAL DEL ESTADO"/>
    <x v="2"/>
    <s v="CICUCO"/>
    <x v="0"/>
    <x v="391"/>
    <x v="3"/>
  </r>
  <r>
    <n v="20058"/>
    <s v="Asociación de Usuarios del Acueducto vereda La Palma Municipio de Girardota"/>
    <s v="OPERATIVA"/>
    <s v="HASTA 2500 SUSCRIPTORES"/>
    <x v="0"/>
    <x v="1"/>
    <s v="ORGANIZACION AUTORIZADA"/>
    <x v="5"/>
    <s v="GIRARDOTA"/>
    <x v="0"/>
    <x v="392"/>
    <x v="3"/>
  </r>
  <r>
    <n v="20060"/>
    <s v="MUNICIPIO DE VILLANUEVA"/>
    <s v="OPERATIVA"/>
    <s v="MENOR O IGUAL A 2500 USUARIOS"/>
    <x v="0"/>
    <x v="2"/>
    <s v="MUNICIPIO (PRESTACIÓN DIRECTA)"/>
    <x v="18"/>
    <s v="VILLANUEVA"/>
    <x v="0"/>
    <x v="152"/>
    <x v="1"/>
  </r>
  <r>
    <n v="20063"/>
    <s v="EMPRESA MUNICIPAL DE SERVICIOS PUBLICOS DE ROSAS - CAUCA"/>
    <s v="OPERATIVA (No activa)"/>
    <s v="HASTA 2500 SUSCRIPTORES"/>
    <x v="0"/>
    <x v="1"/>
    <s v="EMPRESA INDUSTRIAL Y COMERCIAL DEL ESTADO"/>
    <x v="7"/>
    <s v="ROSAS"/>
    <x v="0"/>
    <x v="161"/>
    <x v="1"/>
  </r>
  <r>
    <n v="20065"/>
    <s v="COOPERATIVA DE SERVICIOS PÚBLICOS DE SAN SEBASTIAN LIMITADA."/>
    <s v="OPERATIVA"/>
    <s v="MENOR O IGUAL A 2500 USUARIOS"/>
    <x v="0"/>
    <x v="0"/>
    <s v="ORGANIZACION AUTORIZADA"/>
    <x v="12"/>
    <s v="SAN SEBASTIAN DE BUENAVISTA"/>
    <x v="0"/>
    <x v="393"/>
    <x v="3"/>
  </r>
  <r>
    <n v="20074"/>
    <s v="UNIDAD DE SERVICIOS PUBLICOS DEL MUNICIPIO DE COMBITA"/>
    <s v="OPERATIVA"/>
    <s v="MENOR O IGUAL A 2500 USUARIOS"/>
    <x v="0"/>
    <x v="0"/>
    <s v="MUNICIPIO (PRESTACIÓN DIRECTA)"/>
    <x v="1"/>
    <s v="COMBITA"/>
    <x v="0"/>
    <x v="394"/>
    <x v="1"/>
  </r>
  <r>
    <n v="20075"/>
    <s v="ECOCAPITAL INTERNACIONAL S.A  ESP"/>
    <s v="OPERATIVA (No activa)"/>
    <s v="MAS DE 2500 SUSCRIPTORES"/>
    <x v="0"/>
    <x v="1"/>
    <s v="SOCIEDADES (EMPRESA DE SERVICIOS PUBLICOS)"/>
    <x v="3"/>
    <s v="BOGOTA, D.C."/>
    <x v="0"/>
    <x v="395"/>
    <x v="0"/>
  </r>
  <r>
    <n v="20077"/>
    <s v="UNIDAD DE SERVICIOS PUBLICOS DEL MUNICIPIO DE ALBANIA SANTANDER"/>
    <s v="OPERATIVA"/>
    <s v="MENOR O IGUAL A 2500 USUARIOS"/>
    <x v="0"/>
    <x v="2"/>
    <s v="MUNICIPIO (PRESTACIÓN DIRECTA)"/>
    <x v="18"/>
    <s v="ALBANIA"/>
    <x v="0"/>
    <x v="10"/>
    <x v="1"/>
  </r>
  <r>
    <n v="20092"/>
    <s v="ACUEDUCTO CERRO DE SAN ANTONIO"/>
    <s v="OPERATIVA"/>
    <s v="MENOR O IGUAL A 2500 USUARIOS"/>
    <x v="0"/>
    <x v="0"/>
    <s v="MUNICIPIO (PRESTACIÓN DIRECTA)"/>
    <x v="12"/>
    <s v="CERRO DE SAN ANTONIO"/>
    <x v="0"/>
    <x v="396"/>
    <x v="5"/>
  </r>
  <r>
    <n v="20094"/>
    <s v="COOPERATIVA DE SERVICIOS PUBLICOS REGIONAL PIJIÑO DEL CARMEN LIMITADA"/>
    <s v="OPERATIVA"/>
    <s v="HASTA 2500 SUSCRIPTORES"/>
    <x v="0"/>
    <x v="1"/>
    <s v="ORGANIZACION AUTORIZADA"/>
    <x v="12"/>
    <s v="PIJINO DEL CARMEN"/>
    <x v="0"/>
    <x v="397"/>
    <x v="1"/>
  </r>
  <r>
    <n v="20096"/>
    <s v="ASOCIACION DE USUARIOS DEL ACUEDUCTO REGIONAL VEREDAS DE ARABIA,CAROLINA,NEPTUNA,LA RUIDOSA,PUEBLO DE PIEDRA, GLASGOW.CALANDAIMA Y MAGDALENA "/>
    <s v="OPERATIVA"/>
    <s v="MENOR O IGUAL A 2500 USUARIOS"/>
    <x v="0"/>
    <x v="1"/>
    <s v="ORGANIZACION AUTORIZADA"/>
    <x v="10"/>
    <s v="VIOTA"/>
    <x v="0"/>
    <x v="294"/>
    <x v="3"/>
  </r>
  <r>
    <n v="20097"/>
    <s v="SECRETARIA DE SERVICIOS PUBLICOS DOMICILIARIOS DE FOMEQUE "/>
    <s v="OPERATIVA"/>
    <s v="MENOR O IGUAL A 2500 USUARIOS"/>
    <x v="0"/>
    <x v="0"/>
    <s v="MUNICIPIO (PRESTACIÓN DIRECTA)"/>
    <x v="10"/>
    <s v="FOMEQUE"/>
    <x v="0"/>
    <x v="18"/>
    <x v="1"/>
  </r>
  <r>
    <n v="20098"/>
    <s v="UNIDAD DE SERVICIOS PUBLICOS DOMICILIARIOS DE ACUEDUCTO, ALCANTARILLADO Y ASEO DEL MUNICIPIO DE PAMPLONITA"/>
    <s v="OPERATIVA"/>
    <s v="MENOR O IGUAL A 2500 USUARIOS"/>
    <x v="0"/>
    <x v="2"/>
    <s v="MUNICIPIO (PRESTACIÓN DIRECTA)"/>
    <x v="16"/>
    <s v="PAMPLONITA"/>
    <x v="0"/>
    <x v="97"/>
    <x v="1"/>
  </r>
  <r>
    <n v="20099"/>
    <s v="EMPRESAS PUBLICAS DE SALGAR  S.A. E.S.P."/>
    <s v="OPERATIVA"/>
    <s v="MENOR O IGUAL A 2500 USUARIOS"/>
    <x v="0"/>
    <x v="2"/>
    <s v="SOCIEDADES (EMPRESA DE SERVICIOS PUBLICOS)"/>
    <x v="5"/>
    <s v="SALGAR"/>
    <x v="0"/>
    <x v="398"/>
    <x v="1"/>
  </r>
  <r>
    <n v="20100"/>
    <s v="ASOCIACION DE USUARIOS DEL SERVICIO DE AGUA Y ALCANTARILLADO DE EL MAMEYAL"/>
    <s v="OPERATIVA"/>
    <s v="MENOR O IGUAL A 2500 USUARIOS"/>
    <x v="0"/>
    <x v="1"/>
    <s v="ORGANIZACION AUTORIZADA"/>
    <x v="19"/>
    <s v="CALI"/>
    <x v="0"/>
    <x v="399"/>
    <x v="3"/>
  </r>
  <r>
    <n v="20102"/>
    <s v="JUNTA DE SERVICIOS PÚBLICOS DEL MUNICIPIO DE ANGELOPOLIS"/>
    <s v="OPERATIVA"/>
    <s v="MENOR O IGUAL A 2500 USUARIOS"/>
    <x v="0"/>
    <x v="0"/>
    <s v="MUNICIPIO (PRESTACIÓN DIRECTA)"/>
    <x v="5"/>
    <s v="ANGELÓPOLIS"/>
    <x v="0"/>
    <x v="83"/>
    <x v="1"/>
  </r>
  <r>
    <n v="20106"/>
    <s v="COMERCIALIZADORA DE SERVICIOS VARIOS S.A. E.S.P"/>
    <s v="OPERATIVA (No activa)"/>
    <s v="HASTA 2500 SUSCRIPTORES"/>
    <x v="0"/>
    <x v="1"/>
    <s v="SOCIEDADES (EMPRESA DE SERVICIOS PUBLICOS)"/>
    <x v="22"/>
    <s v="FLORENCIA"/>
    <x v="0"/>
    <x v="400"/>
    <x v="0"/>
  </r>
  <r>
    <n v="20108"/>
    <s v="LIMPIEZA Y SERVICIOS PÚBLICOS S.A.  E.S.P."/>
    <s v="OPERATIVA"/>
    <s v="MAYOR O IGUAL A 5001 USUARIOS"/>
    <x v="1"/>
    <x v="2"/>
    <s v="SOCIEDADES (EMPRESA DE SERVICIOS PUBLICOS)"/>
    <x v="19"/>
    <s v="CALI"/>
    <x v="0"/>
    <x v="51"/>
    <x v="0"/>
  </r>
  <r>
    <n v="20109"/>
    <s v="UNIDAD DE SERVICIOS PUBLICOS DOMICILIARIOS DEL MUNICIPIO DE SAN CARLOS AGUAS Y ASEO DEL TABOR"/>
    <s v="OPERATIVA"/>
    <s v="DESDE 2501 HASTA 5000 USUARIOS"/>
    <x v="0"/>
    <x v="0"/>
    <s v="MUNICIPIO (PRESTACIÓN DIRECTA)"/>
    <x v="5"/>
    <s v="SAN CARLOS"/>
    <x v="0"/>
    <x v="18"/>
    <x v="1"/>
  </r>
  <r>
    <n v="20114"/>
    <s v="ASOCIACION DE USUARIOS DEL ACUEDUCTO DE LA QUEBRADA EL ZURRON "/>
    <s v="OPERATIVA"/>
    <s v="HASTA 2500 SUSCRIPTORES"/>
    <x v="0"/>
    <x v="1"/>
    <s v="ORGANIZACION AUTORIZADA"/>
    <x v="3"/>
    <s v="BOGOTA, D.C."/>
    <x v="0"/>
    <x v="401"/>
    <x v="3"/>
  </r>
  <r>
    <n v="20117"/>
    <s v="ADMINISTRADORA PUBLICA COOPERATIVA DE SERVICIOS PUBLICOS DE SAN ZENON LIMITADA"/>
    <s v="OPERATIVA"/>
    <s v="HASTA 2500 SUSCRIPTORES"/>
    <x v="0"/>
    <x v="1"/>
    <s v="ORGANIZACION AUTORIZADA"/>
    <x v="12"/>
    <s v="SAN ZENON"/>
    <x v="0"/>
    <x v="402"/>
    <x v="1"/>
  </r>
  <r>
    <n v="20118"/>
    <s v="ALCALDIA DEL MUNICIPIO DE PUEBLOVIEJO"/>
    <s v="OPERATIVA (No activa)"/>
    <s v="HASTA 2500 SUSCRIPTORES"/>
    <x v="0"/>
    <x v="1"/>
    <s v="MUNICIPIO (PRESTACIÓN DIRECTA)"/>
    <x v="12"/>
    <s v="PUEBLOVIEJO"/>
    <x v="0"/>
    <x v="403"/>
    <x v="3"/>
  </r>
  <r>
    <n v="20119"/>
    <s v="COOPERATIVA DE SERVICIOS PUBLICOS DE SABANAS DE SAN ANGEL "/>
    <s v="OPERATIVA"/>
    <s v="MENOR O IGUAL A 2500 USUARIOS"/>
    <x v="0"/>
    <x v="0"/>
    <s v="ORGANIZACION AUTORIZADA"/>
    <x v="12"/>
    <s v="SABANAS DE SAN ANGEL"/>
    <x v="0"/>
    <x v="404"/>
    <x v="1"/>
  </r>
  <r>
    <n v="20120"/>
    <s v="ASOCIACION DE USUARIOS DEL ACUEDUCTO DE LA VEREDA LA BRIZUELA"/>
    <s v="OPERATIVA"/>
    <s v="MENOR O IGUAL A 2500 USUARIOS"/>
    <x v="0"/>
    <x v="1"/>
    <s v="ORGANIZACION AUTORIZADA"/>
    <x v="5"/>
    <s v="GUARNE"/>
    <x v="0"/>
    <x v="405"/>
    <x v="3"/>
  </r>
  <r>
    <n v="20121"/>
    <s v="UNIDAD DE SERVICIOS PUBLICOS DOMICILIARIOS DEL MUNICIPIO DE GUACA "/>
    <s v="OPERATIVA"/>
    <s v="MENOR O IGUAL A 2500 USUARIOS"/>
    <x v="0"/>
    <x v="2"/>
    <s v="MUNICIPIO (PRESTACIÓN DIRECTA)"/>
    <x v="18"/>
    <s v="GUACA"/>
    <x v="0"/>
    <x v="131"/>
    <x v="1"/>
  </r>
  <r>
    <n v="20124"/>
    <s v="ASOCIACION DE USUARIOS DEL ACUEDUCTO EL CHILCO- CHIQUINQUIRA Y LA MESETA"/>
    <s v="OPERATIVA"/>
    <s v="HASTA 2500 SUSCRIPTORES"/>
    <x v="0"/>
    <x v="1"/>
    <s v="ORGANIZACION AUTORIZADA"/>
    <x v="5"/>
    <s v="PENOL"/>
    <x v="0"/>
    <x v="63"/>
    <x v="3"/>
  </r>
  <r>
    <n v="20126"/>
    <s v="ASOCIACION DE USUARIOS ACUEDUCTO HELIDA CONCORDIA"/>
    <s v="OPERATIVA"/>
    <s v="MENOR O IGUAL A 2500 USUARIOS"/>
    <x v="0"/>
    <x v="1"/>
    <s v="ORGANIZACION AUTORIZADA"/>
    <x v="5"/>
    <s v="PENOL"/>
    <x v="0"/>
    <x v="20"/>
    <x v="3"/>
  </r>
  <r>
    <n v="20131"/>
    <s v="ASOCIACION DE USUARIOS DE ACUEDUCTO DE LA INMACULADA DEL MUNICIPIO DE SABANETA"/>
    <s v="OPERATIVA"/>
    <s v="HASTA 2500 SUSCRIPTORES"/>
    <x v="0"/>
    <x v="1"/>
    <s v="ORGANIZACION AUTORIZADA"/>
    <x v="5"/>
    <s v="SABANETA"/>
    <x v="0"/>
    <x v="1"/>
    <x v="3"/>
  </r>
  <r>
    <n v="20132"/>
    <s v="ACUEDUCTOS Y ALCANTARILLADOS DE COLOMBIA S.A.S. E.S.P."/>
    <s v="OPERATIVA"/>
    <s v="MAYOR O IGUAL A 5001 USUARIOS"/>
    <x v="1"/>
    <x v="2"/>
    <s v="SOCIEDADES (EMPRESA DE SERVICIOS PUBLICOS)"/>
    <x v="2"/>
    <s v="ARJONA"/>
    <x v="0"/>
    <x v="43"/>
    <x v="3"/>
  </r>
  <r>
    <n v="20134"/>
    <s v="UNIDAD MUNICIPAL DE SERVICIOS PUBLICOS DE CONCORDIA"/>
    <s v="OPERATIVA"/>
    <s v="MENOR O IGUAL A 2500 USUARIOS"/>
    <x v="0"/>
    <x v="2"/>
    <s v="MUNICIPIO (PRESTACIÓN DIRECTA)"/>
    <x v="12"/>
    <s v="CONCORDIA"/>
    <x v="0"/>
    <x v="121"/>
    <x v="1"/>
  </r>
  <r>
    <n v="20137"/>
    <s v="ASOCIACION COMUNITARIA DE USUARIOS DE SERVICIOS PUBLICOS DEL CORREGIMIENTO DE EL PLACER, MUNICIPIO DE EL CERRITO, DEPARTAMENTO DEL VALLE DEL CAUCA ESP"/>
    <s v="OPERATIVA"/>
    <s v="DESDE 2501 HASTA 5000 USUARIOS"/>
    <x v="0"/>
    <x v="1"/>
    <s v="ORGANIZACION AUTORIZADA"/>
    <x v="19"/>
    <s v="EL CERRITO"/>
    <x v="0"/>
    <x v="195"/>
    <x v="4"/>
  </r>
  <r>
    <n v="20138"/>
    <s v="OFICINA DE SERVICIOS PUBLICOS DOMICILIARIOS DE ALCANTARILLADO Y ASEO MORALES CAUCA"/>
    <s v="OPERATIVA"/>
    <s v="MENOR O IGUAL A 2500 USUARIOS"/>
    <x v="0"/>
    <x v="2"/>
    <s v="MUNICIPIO (PRESTACIÓN DIRECTA)"/>
    <x v="7"/>
    <s v="MORALES"/>
    <x v="0"/>
    <x v="6"/>
    <x v="2"/>
  </r>
  <r>
    <n v="20140"/>
    <s v="UNIDAD DE SERVICIOS PUBLICOS"/>
    <s v="OPERATIVA"/>
    <s v="MENOR O IGUAL A 2500 USUARIOS"/>
    <x v="0"/>
    <x v="2"/>
    <s v="MUNICIPIO (PRESTACIÓN DIRECTA)"/>
    <x v="16"/>
    <s v="SILOS"/>
    <x v="0"/>
    <x v="53"/>
    <x v="1"/>
  </r>
  <r>
    <n v="20141"/>
    <s v="UNIDAD ADMINISTRADORA DE SERVICIOS PÚBLICOS DE ACUEDUCTO, ALCANTARILLADO Y ASEO EN LA CABECERA MUNICIPAL  DEL MUNICIPIO DE SAN MIGUEL"/>
    <s v="OPERATIVA"/>
    <s v="MENOR O IGUAL A 2500 USUARIOS"/>
    <x v="0"/>
    <x v="2"/>
    <s v="MUNICIPIO (PRESTACIÓN DIRECTA)"/>
    <x v="18"/>
    <s v="SAN MIGUEL"/>
    <x v="0"/>
    <x v="47"/>
    <x v="1"/>
  </r>
  <r>
    <n v="20143"/>
    <s v="ASOCIACION DE USUARIOS DEL ACUEDUCTO GUAMITO"/>
    <s v="OPERATIVA"/>
    <s v="MENOR O IGUAL A 2500 USUARIOS"/>
    <x v="0"/>
    <x v="1"/>
    <s v="ORGANIZACION AUTORIZADA"/>
    <x v="5"/>
    <s v="PENOL"/>
    <x v="0"/>
    <x v="107"/>
    <x v="3"/>
  </r>
  <r>
    <n v="20145"/>
    <s v="REGIONAL DE ASEO S.A. E.S.P."/>
    <s v="OPERATIVA"/>
    <s v="MAYOR O IGUAL A 5001 USUARIOS"/>
    <x v="1"/>
    <x v="2"/>
    <s v="SOCIEDADES (EMPRESA DE SERVICIOS PUBLICOS)"/>
    <x v="2"/>
    <s v="MAGANGUE"/>
    <x v="0"/>
    <x v="406"/>
    <x v="0"/>
  </r>
  <r>
    <n v="20150"/>
    <s v="JUNTA MUNICIPAL DE SERVICIOS PUBLICOS DOMICILIARIOS"/>
    <s v="OPERATIVA (No activa)"/>
    <s v="HASTA 2500 SUSCRIPTORES"/>
    <x v="0"/>
    <x v="1"/>
    <s v="MUNICIPAL"/>
    <x v="22"/>
    <s v="MILAN"/>
    <x v="0"/>
    <x v="407"/>
    <x v="1"/>
  </r>
  <r>
    <n v="20152"/>
    <s v="ALCALDIA MUNICPAL DE FUNES"/>
    <s v="OPERATIVA"/>
    <s v="MENOR O IGUAL A 2500 USUARIOS"/>
    <x v="0"/>
    <x v="0"/>
    <s v="MUNICIPIO (PRESTACIÓN DIRECTA)"/>
    <x v="14"/>
    <s v="FUNES"/>
    <x v="0"/>
    <x v="107"/>
    <x v="2"/>
  </r>
  <r>
    <n v="20154"/>
    <s v="MUNICIPIO DE TARAIRA"/>
    <s v="OPERATIVA"/>
    <s v="MENOR O IGUAL A 2500 USUARIOS"/>
    <x v="0"/>
    <x v="2"/>
    <s v="MUNICIPIO (PRESTACIÓN DIRECTA)"/>
    <x v="30"/>
    <s v="TARAIRA"/>
    <x v="0"/>
    <x v="47"/>
    <x v="1"/>
  </r>
  <r>
    <n v="20158"/>
    <s v="MUNICIPIO DE BARBACOAS - NARIÑO"/>
    <s v="OPERATIVA"/>
    <s v="DESDE 2501 HASTA 5000 USUARIOS"/>
    <x v="0"/>
    <x v="2"/>
    <s v="MUNICIPIO (PRESTACIÓN DIRECTA)"/>
    <x v="14"/>
    <s v="BARBACOAS"/>
    <x v="0"/>
    <x v="106"/>
    <x v="1"/>
  </r>
  <r>
    <n v="20163"/>
    <s v="ASOCIACION JUNTA ADMINISTRADORA DEL ACUEDUCTO REGIONAL LA LOMA "/>
    <s v="OPERATIVA"/>
    <s v="MENOR O IGUAL A 2500 USUARIOS"/>
    <x v="0"/>
    <x v="1"/>
    <s v="ORGANIZACION AUTORIZADA"/>
    <x v="14"/>
    <s v="SANDONA"/>
    <x v="0"/>
    <x v="9"/>
    <x v="3"/>
  </r>
  <r>
    <n v="20170"/>
    <s v="MUNICIPIO DEL MEDIO ATRATO "/>
    <s v="OPERATIVA"/>
    <s v="MENOR O IGUAL A 2500 USUARIOS"/>
    <x v="0"/>
    <x v="2"/>
    <s v="MUNICIPIO (PRESTACIÓN DIRECTA)"/>
    <x v="26"/>
    <s v="MEDIO ATRATO"/>
    <x v="0"/>
    <x v="408"/>
    <x v="5"/>
  </r>
  <r>
    <n v="20172"/>
    <s v="UNIDAD DE SERVICIOS PUBLICOS DE ENERGIA, ACUEDUCTO, ALCANTARILLO Y ASEO DEL MUNICIPIO LITORAL DEL SAN JUAN"/>
    <s v="OPERATIVA"/>
    <s v="MENOR O IGUAL A 2500 USUARIOS"/>
    <x v="0"/>
    <x v="2"/>
    <s v="MUNICIPIO (PRESTACIÓN DIRECTA)"/>
    <x v="26"/>
    <s v="EL LITORAL DEL SAN JUAN"/>
    <x v="0"/>
    <x v="0"/>
    <x v="5"/>
  </r>
  <r>
    <n v="20175"/>
    <s v="COOPERATIVA DE TRANSPORTADORES MULTIACTIVA DE VILLA DEL ROSARIO"/>
    <s v="OPERATIVA (No activa)"/>
    <s v="HASTA 2500 SUSCRIPTORES"/>
    <x v="0"/>
    <x v="1"/>
    <s v="ORGANIZACION AUTORIZADA"/>
    <x v="16"/>
    <s v="VILLA DEL ROSARIO"/>
    <x v="0"/>
    <x v="409"/>
    <x v="0"/>
  </r>
  <r>
    <n v="20177"/>
    <s v="EMPRESA DE SERVICIOS DE ACUEDUCTO, ALCANTARILLADO Y ASEO -ESAGUA E.S.P."/>
    <s v="OPERATIVA (No activa)"/>
    <s v="HASTA 2500 SUSCRIPTORES"/>
    <x v="0"/>
    <x v="1"/>
    <s v="No disponible"/>
    <x v="12"/>
    <s v="GUAMAL"/>
    <x v="0"/>
    <x v="410"/>
    <x v="1"/>
  </r>
  <r>
    <n v="20180"/>
    <s v="OFICINA DE SERVICIOS PÙBLICOS DOMICILIARIOS DE ACUEDUCTO, ALCANTARILLADO Y ASEO DEL MUNICIPIO DE ALVARADO TOLIMA"/>
    <s v="OPERATIVA"/>
    <s v="MENOR O IGUAL A 2500 USUARIOS"/>
    <x v="0"/>
    <x v="0"/>
    <s v="MUNICIPIO (PRESTACIÓN DIRECTA)"/>
    <x v="6"/>
    <s v="ALVARADO"/>
    <x v="0"/>
    <x v="13"/>
    <x v="1"/>
  </r>
  <r>
    <n v="20185"/>
    <s v="UNIDAD DE SERVICIOS PUBLICOS DOMICILIARIOS DE ACUEDUCTO, ALCANTARILLADO Y ASEO EN EL MUNICIPIO DE QUETAME CUNDINAMARCA"/>
    <s v="OPERATIVA"/>
    <s v="MENOR O IGUAL A 2500 USUARIOS"/>
    <x v="0"/>
    <x v="0"/>
    <s v="MUNICIPIO (PRESTACIÓN DIRECTA)"/>
    <x v="10"/>
    <s v="QUETAME"/>
    <x v="0"/>
    <x v="45"/>
    <x v="1"/>
  </r>
  <r>
    <n v="20186"/>
    <s v="EMPRESA AGUAS DE LA MIEL S.A. E.S.P."/>
    <s v="OPERATIVA"/>
    <s v="MENOR O IGUAL A 2500 USUARIOS"/>
    <x v="0"/>
    <x v="2"/>
    <s v="SOCIEDADES (EMPRESA DE SERVICIOS PUBLICOS)"/>
    <x v="0"/>
    <s v="NORCASIA"/>
    <x v="0"/>
    <x v="263"/>
    <x v="1"/>
  </r>
  <r>
    <n v="20188"/>
    <s v="MUNICIPIO DE CORDOBA"/>
    <s v="OPERATIVA (No activa)"/>
    <s v="MENOR O IGUAL A 2500 USUARIOS"/>
    <x v="0"/>
    <x v="2"/>
    <s v="MUNICIPIO (PRESTACIÓN DIRECTA)"/>
    <x v="2"/>
    <s v="CORDOBA"/>
    <x v="1"/>
    <x v="411"/>
    <x v="5"/>
  </r>
  <r>
    <n v="20190"/>
    <s v="ASOCIACION DE USUARIOS DEL ACUEDUCTO LEONARDO HOYOS DE FUSAGASUGA"/>
    <s v="OPERATIVA"/>
    <s v="MENOR O IGUAL A 2500 USUARIOS"/>
    <x v="0"/>
    <x v="1"/>
    <s v="ORGANIZACION AUTORIZADA"/>
    <x v="10"/>
    <s v="FUSAGASUGA"/>
    <x v="0"/>
    <x v="152"/>
    <x v="3"/>
  </r>
  <r>
    <n v="20193"/>
    <s v="JUNTA ADMINISTRADORA DEL SERVICIO DE ACUEDUCTO DEL BARRIO LA FLORIDA"/>
    <s v="OPERATIVA"/>
    <s v="MENOR O IGUAL A 2500 USUARIOS"/>
    <x v="0"/>
    <x v="2"/>
    <s v="ORGANIZACION AUTORIZADA"/>
    <x v="6"/>
    <s v="IBAGUE"/>
    <x v="0"/>
    <x v="79"/>
    <x v="4"/>
  </r>
  <r>
    <n v="20194"/>
    <s v="ADMINISTRACIÓN PUBLICA COOPERATIVA DE SERVICIOS PUBLICOS DE ALGARROBO"/>
    <s v="OPERATIVA"/>
    <s v="MENOR O IGUAL A 2500 USUARIOS"/>
    <x v="0"/>
    <x v="0"/>
    <s v="ORGANIZACION AUTORIZADA"/>
    <x v="12"/>
    <s v="ALGARROBO"/>
    <x v="0"/>
    <x v="6"/>
    <x v="1"/>
  </r>
  <r>
    <n v="20195"/>
    <s v="ADMINISTRADORA PUBLICA COOPERATIVA DE SERVICIOS PUBLICOS DE SANTA BARBARA DE PINTO LIMITADA"/>
    <s v="OPERATIVA"/>
    <s v="HASTA 2500 SUSCRIPTORES"/>
    <x v="0"/>
    <x v="1"/>
    <s v="ORGANIZACION AUTORIZADA"/>
    <x v="12"/>
    <s v="SANTA BARBARA DE PINTO"/>
    <x v="0"/>
    <x v="412"/>
    <x v="5"/>
  </r>
  <r>
    <n v="20196"/>
    <s v="ASOCIACION DE USUARIOS DEL ACUEDUCTO NACEDERO POZO HONDO"/>
    <s v="OPERATIVA (No activa)"/>
    <s v="MENOR O IGUAL A 2500 USUARIOS"/>
    <x v="0"/>
    <x v="1"/>
    <s v="No disponible"/>
    <x v="3"/>
    <s v="BOGOTA, D.C."/>
    <x v="0"/>
    <x v="413"/>
    <x v="3"/>
  </r>
  <r>
    <n v="20198"/>
    <s v="ASOCIACIÓN DE USUARIOS DEL ACUEDUCTO MULTIVEREDAL GUACAMAYAL  LA LEONA"/>
    <s v="OPERATIVA"/>
    <s v="MENOR O IGUAL A 2500 USUARIOS"/>
    <x v="0"/>
    <x v="1"/>
    <s v="ORGANIZACION AUTORIZADA"/>
    <x v="5"/>
    <s v="JERICO"/>
    <x v="0"/>
    <x v="414"/>
    <x v="3"/>
  </r>
  <r>
    <n v="20199"/>
    <s v="UNIDAD DE SERVICIOS PUBLICOS ALCALDIA DE VISTAHERMOSA, META"/>
    <s v="OPERATIVA"/>
    <s v="MENOR O IGUAL A 2500 USUARIOS"/>
    <x v="0"/>
    <x v="0"/>
    <s v="MUNICIPIO (PRESTACIÓN DIRECTA)"/>
    <x v="13"/>
    <s v="VISTAHERMOSA"/>
    <x v="0"/>
    <x v="415"/>
    <x v="1"/>
  </r>
  <r>
    <n v="20200"/>
    <s v="JUNTA ADMINISTRADORA DEL ACUEDUCTO Y ALCANTARILLADO DEL BARRIO SAN ISIDRO "/>
    <s v="OPERATIVA"/>
    <s v="MENOR O IGUAL A 2500 USUARIOS"/>
    <x v="0"/>
    <x v="2"/>
    <s v="ORGANIZACION AUTORIZADA"/>
    <x v="6"/>
    <s v="IBAGUE"/>
    <x v="0"/>
    <x v="72"/>
    <x v="4"/>
  </r>
  <r>
    <n v="20204"/>
    <s v="EMPRESA DE SERVICIOS PUBLICOS DE EBEJICO E.S.P.E."/>
    <s v="OPERATIVA"/>
    <s v="MENOR O IGUAL A 2500 USUARIOS"/>
    <x v="0"/>
    <x v="2"/>
    <s v="EMPRESA INDUSTRIAL Y COMERCIAL DEL ESTADO"/>
    <x v="5"/>
    <s v="EBÉJICO"/>
    <x v="0"/>
    <x v="41"/>
    <x v="1"/>
  </r>
  <r>
    <n v="20209"/>
    <s v="ASOCIACION DE USUARIOS DEL ACUEDUCTO Y ALCANTARILLADO BARRIO GRANADA DEL MUNICIPIO DE IBAGUE"/>
    <s v="OPERATIVA"/>
    <s v="MENOR O IGUAL A 2500 USUARIOS"/>
    <x v="0"/>
    <x v="2"/>
    <s v="ORGANIZACION AUTORIZADA"/>
    <x v="6"/>
    <s v="IBAGUE"/>
    <x v="0"/>
    <x v="3"/>
    <x v="4"/>
  </r>
  <r>
    <n v="20210"/>
    <s v="ASOCIACIÓN DE USUARIOS ACUEDUCTO VALENCIA "/>
    <s v="OPERATIVA"/>
    <s v="MENOR O IGUAL A 2500 USUARIOS"/>
    <x v="0"/>
    <x v="1"/>
    <s v="ORGANIZACION AUTORIZADA"/>
    <x v="6"/>
    <s v="CUNDAY"/>
    <x v="0"/>
    <x v="416"/>
    <x v="3"/>
  </r>
  <r>
    <n v="20212"/>
    <s v="AGUASCOL ARBELAEZ S.A. E.S.P."/>
    <s v="OPERATIVA"/>
    <s v="MAYOR O IGUAL A 5001 USUARIOS"/>
    <x v="1"/>
    <x v="2"/>
    <s v="SOCIEDADES (EMPRESA DE SERVICIOS PUBLICOS)"/>
    <x v="5"/>
    <s v="MEDELLÍN"/>
    <x v="0"/>
    <x v="0"/>
    <x v="4"/>
  </r>
  <r>
    <n v="20213"/>
    <s v="MUNICIPIO DE ROBERTO PAYAN"/>
    <s v="OPERATIVA"/>
    <s v="MENOR O IGUAL A 2500 USUARIOS"/>
    <x v="0"/>
    <x v="0"/>
    <s v="MUNICIPIO (PRESTACIÓN DIRECTA)"/>
    <x v="14"/>
    <s v="ROBERTO PAYAN"/>
    <x v="0"/>
    <x v="253"/>
    <x v="0"/>
  </r>
  <r>
    <n v="20217"/>
    <s v="UNIDAD DE SERVICIOS PUBLICOS DOMICILIARIOS DE ACUEDUCTO, ALCANTARILLADO, ASEO Y ENERGIA ZONA NO INTERCONECTADA, EN EL MUNICIPIO DE CARURU - VAUPES"/>
    <s v="OPERATIVA"/>
    <s v="MENOR O IGUAL A 2500 USUARIOS"/>
    <x v="0"/>
    <x v="2"/>
    <s v="MUNICIPIO (PRESTACIÓN DIRECTA)"/>
    <x v="30"/>
    <s v="CARURU"/>
    <x v="0"/>
    <x v="5"/>
    <x v="1"/>
  </r>
  <r>
    <n v="20222"/>
    <s v="MUNICIPIO DE BAGADO"/>
    <s v="OPERATIVA"/>
    <s v="MENOR O IGUAL A 2500 USUARIOS"/>
    <x v="0"/>
    <x v="2"/>
    <s v="MUNICIPIO (PRESTACIÓN DIRECTA)"/>
    <x v="26"/>
    <s v="BAGADO"/>
    <x v="0"/>
    <x v="110"/>
    <x v="1"/>
  </r>
  <r>
    <n v="20235"/>
    <s v="ASOCIACION DE SUSCRIPTORES DE ACUEDUCTO DE PUEBLO VIEJO "/>
    <s v="OPERATIVA"/>
    <s v="MENOR O IGUAL A 2500 USUARIOS"/>
    <x v="0"/>
    <x v="1"/>
    <s v="ORGANIZACION AUTORIZADA"/>
    <x v="10"/>
    <s v="ZIPACON"/>
    <x v="0"/>
    <x v="172"/>
    <x v="3"/>
  </r>
  <r>
    <n v="20249"/>
    <s v="SERVIAMBIENTAL EMPRESA DE SERVICIOS PUBLICOS S.A.E.S.P."/>
    <s v="OPERATIVA"/>
    <s v="MENOR O IGUAL A 2500 USUARIOS"/>
    <x v="1"/>
    <x v="0"/>
    <s v="SOCIEDADES (EMPRESA DE SERVICIOS PUBLICOS)"/>
    <x v="11"/>
    <s v="NEIVA"/>
    <x v="0"/>
    <x v="16"/>
    <x v="2"/>
  </r>
  <r>
    <n v="20251"/>
    <s v="MUNICIPIO DE CURITI"/>
    <s v="OPERATIVA"/>
    <s v="MENOR O IGUAL A 2500 USUARIOS"/>
    <x v="0"/>
    <x v="2"/>
    <s v="MUNICIPIO (PRESTACIÓN DIRECTA)"/>
    <x v="18"/>
    <s v="CURITI"/>
    <x v="0"/>
    <x v="83"/>
    <x v="1"/>
  </r>
  <r>
    <n v="20260"/>
    <s v="EMPRESA DE SERVICIOS PUBLICOS DEL MUNICIPIO DE DOLORES E.S.P."/>
    <s v="OPERATIVA"/>
    <s v="HASTA 2500 SUSCRIPTORES"/>
    <x v="0"/>
    <x v="1"/>
    <s v="EMPRESA INDUSTRIAL Y COMERCIAL DEL ESTADO"/>
    <x v="6"/>
    <s v="DOLORES"/>
    <x v="0"/>
    <x v="417"/>
    <x v="1"/>
  </r>
  <r>
    <n v="20263"/>
    <s v="JUNTA DE SERVICIOS PUBLICOS DE GUAYABAL DE SIQUIMA"/>
    <s v="OPERATIVA"/>
    <s v="MENOR O IGUAL A 2500 USUARIOS"/>
    <x v="0"/>
    <x v="0"/>
    <s v="MUNICIPIO (PRESTACIÓN DIRECTA)"/>
    <x v="10"/>
    <s v="GUAYABAL DE SIQUIMA"/>
    <x v="0"/>
    <x v="99"/>
    <x v="1"/>
  </r>
  <r>
    <n v="20269"/>
    <s v="ASOCIACIÓN DE USUARIOS DEL ACUEDUCTO DE MESITAS DE CABALLERO"/>
    <s v="OPERATIVA"/>
    <s v="MENOR O IGUAL A 2500 USUARIOS"/>
    <x v="0"/>
    <x v="1"/>
    <s v="ORGANIZACION AUTORIZADA"/>
    <x v="10"/>
    <s v="ANOLAIMA"/>
    <x v="0"/>
    <x v="36"/>
    <x v="3"/>
  </r>
  <r>
    <n v="20270"/>
    <s v="SECRETARÍA DE PLANEACIÓN INFRAESTRUCTURA Y SERVICIOS PÚBLICOS DE TIBIRITA"/>
    <s v="OPERATIVA"/>
    <s v="MENOR O IGUAL A 2500 USUARIOS"/>
    <x v="0"/>
    <x v="0"/>
    <s v="MUNICIPIO (PRESTACIÓN DIRECTA)"/>
    <x v="10"/>
    <s v="TIBIRITA"/>
    <x v="0"/>
    <x v="4"/>
    <x v="1"/>
  </r>
  <r>
    <n v="20275"/>
    <s v="EMPRESA INTERMUNICIPAL DE SERVICIOS PUBLICOS DOMICILIARIOS DE ACUEDUCTO Y ALCANTARILLADO S.A. E.S.P."/>
    <s v="OPERATIVA"/>
    <s v="MAYOR O IGUAL A 5001 USUARIOS"/>
    <x v="1"/>
    <x v="2"/>
    <s v="SOCIEDADES (EMPRESA DE SERVICIOS PUBLICOS)"/>
    <x v="2"/>
    <s v="SANTA ROSA"/>
    <x v="0"/>
    <x v="209"/>
    <x v="3"/>
  </r>
  <r>
    <n v="20278"/>
    <s v="ASOCIACIÓN DE SOCIOS DEL ACUEDUCTO LA PALMA RIVERA ALTO GRANDE"/>
    <s v="OPERATIVA"/>
    <s v="MENOR O IGUAL A 2500 USUARIOS"/>
    <x v="0"/>
    <x v="1"/>
    <s v="ORGANIZACION AUTORIZADA"/>
    <x v="5"/>
    <s v="EL CARMEN DE VIBORAL"/>
    <x v="0"/>
    <x v="33"/>
    <x v="3"/>
  </r>
  <r>
    <n v="20279"/>
    <s v="ASOCIACION DE USUARIOS DEL ACUEDUCTO LA AURORA VIBORAL MUNICIPIO DE EL CARMEN DE VIBORAL"/>
    <s v="OPERATIVA"/>
    <s v="MENOR O IGUAL A 2500 USUARIOS"/>
    <x v="0"/>
    <x v="1"/>
    <s v="ORGANIZACION AUTORIZADA"/>
    <x v="5"/>
    <s v="EL CARMEN DE VIBORAL"/>
    <x v="0"/>
    <x v="214"/>
    <x v="3"/>
  </r>
  <r>
    <n v="20280"/>
    <s v="BIORGÁNICOS DEL OTÚN S.A. E.S.P."/>
    <s v="OPERATIVA (No activa)"/>
    <s v="HASTA 2500 SUSCRIPTORES"/>
    <x v="0"/>
    <x v="1"/>
    <s v="SOCIEDADES (EMPRESA DE SERVICIOS PUBLICOS)"/>
    <x v="15"/>
    <s v="PEREIRA"/>
    <x v="0"/>
    <x v="418"/>
    <x v="0"/>
  </r>
  <r>
    <n v="20281"/>
    <s v="SEAN S.A.  E.S.P"/>
    <s v="OPERATIVA (No activa)"/>
    <s v="HASTA 2500 SUSCRIPTORES"/>
    <x v="0"/>
    <x v="1"/>
    <s v="SOCIEDADES (EMPRESA DE SERVICIOS PUBLICOS)"/>
    <x v="18"/>
    <s v="BARBOSA"/>
    <x v="0"/>
    <x v="419"/>
    <x v="0"/>
  </r>
  <r>
    <n v="20282"/>
    <s v="ASOCIACION DE USUARIOS DE SERVICIO DE AGUA POTABLE DEL PERIMETRO URBANO DEL MUNICIPIO DE TASCO"/>
    <s v="OPERATIVA"/>
    <s v="MENOR O IGUAL A 2500 USUARIOS"/>
    <x v="0"/>
    <x v="2"/>
    <s v="ORGANIZACION AUTORIZADA"/>
    <x v="1"/>
    <s v="TASCO"/>
    <x v="0"/>
    <x v="176"/>
    <x v="3"/>
  </r>
  <r>
    <n v="20287"/>
    <s v="EMPRESA SOLIDARIA DE PELAYA EMSOPEL E.S.P."/>
    <s v="OPERATIVA"/>
    <s v="DESDE 2501 HASTA 5000 USUARIOS"/>
    <x v="0"/>
    <x v="2"/>
    <s v="ORGANIZACION AUTORIZADA"/>
    <x v="8"/>
    <s v="PELAYA"/>
    <x v="0"/>
    <x v="420"/>
    <x v="4"/>
  </r>
  <r>
    <n v="20289"/>
    <s v="ADMINISTRADORA PUBLICA COOPERATIVA EMPRESA SOLIDARIA DE SAN MARTIN CESAR"/>
    <s v="OPERATIVA"/>
    <s v="DESDE 2501 HASTA 5000 USUARIOS"/>
    <x v="0"/>
    <x v="2"/>
    <s v="ORGANIZACION AUTORIZADA"/>
    <x v="8"/>
    <s v="SAN MARTIN"/>
    <x v="0"/>
    <x v="421"/>
    <x v="4"/>
  </r>
  <r>
    <n v="20296"/>
    <s v="MUNICIPIO DE REMOLINO"/>
    <s v="OPERATIVA"/>
    <s v="MENOR O IGUAL A 2500 USUARIOS"/>
    <x v="0"/>
    <x v="0"/>
    <s v="MUNICIPIO (PRESTACIÓN DIRECTA)"/>
    <x v="12"/>
    <s v="REMOLINO"/>
    <x v="0"/>
    <x v="422"/>
    <x v="5"/>
  </r>
  <r>
    <n v="20300"/>
    <s v="URBASER MONTENEGRO S.A E.S.P."/>
    <s v="OPERATIVA"/>
    <s v="MAYOR O IGUAL A 5001 USUARIOS"/>
    <x v="1"/>
    <x v="0"/>
    <s v="SOCIEDADES (EMPRESA DE SERVICIOS PUBLICOS)"/>
    <x v="17"/>
    <s v="MONTENEGRO"/>
    <x v="0"/>
    <x v="10"/>
    <x v="0"/>
  </r>
  <r>
    <n v="20301"/>
    <s v="ASOCIACION ACUEDUCTO REGIONAL LA SALVIA"/>
    <s v="OPERATIVA"/>
    <s v="MENOR O IGUAL A 2500 USUARIOS"/>
    <x v="0"/>
    <x v="1"/>
    <s v="ORGANIZACION AUTORIZADA"/>
    <x v="1"/>
    <s v="PAIPA"/>
    <x v="0"/>
    <x v="60"/>
    <x v="3"/>
  </r>
  <r>
    <n v="20303"/>
    <s v="ASOCIACIÓN DE USUARIOS DEL ACUEDUCTO RURAL DE BARCELONA ALTA Y BAJA DE CIRCASIA"/>
    <s v="OPERATIVA"/>
    <s v="MENOR O IGUAL A 2500 USUARIOS"/>
    <x v="0"/>
    <x v="1"/>
    <s v="ORGANIZACION AUTORIZADA"/>
    <x v="17"/>
    <s v="CIRCASIA"/>
    <x v="0"/>
    <x v="239"/>
    <x v="3"/>
  </r>
  <r>
    <n v="20304"/>
    <s v="ASOCIACION DE USUARIOS ACUEDUCTO LA TOLDA"/>
    <s v="OPERATIVA"/>
    <s v="MENOR O IGUAL A 2500 USUARIOS"/>
    <x v="0"/>
    <x v="1"/>
    <s v="ORGANIZACION AUTORIZADA"/>
    <x v="5"/>
    <s v="COPACABANA"/>
    <x v="0"/>
    <x v="423"/>
    <x v="3"/>
  </r>
  <r>
    <n v="20305"/>
    <s v="ASOCIACIÓN ACUEDUCTO PORTACHUELO"/>
    <s v="OPERATIVA"/>
    <s v="MENOR O IGUAL A 2500 USUARIOS"/>
    <x v="0"/>
    <x v="1"/>
    <s v="ORGANIZACION AUTORIZADA"/>
    <x v="5"/>
    <s v="GIRARDOTA"/>
    <x v="0"/>
    <x v="315"/>
    <x v="3"/>
  </r>
  <r>
    <n v="20306"/>
    <s v="ASOCIACION DE USUARIOS DEL ACUEDUCTO LOS ALJIBES"/>
    <s v="OPERATIVA"/>
    <s v="MENOR O IGUAL A 2500 USUARIOS"/>
    <x v="0"/>
    <x v="1"/>
    <s v="ORGANIZACION AUTORIZADA"/>
    <x v="5"/>
    <s v="AMAGÁ"/>
    <x v="0"/>
    <x v="48"/>
    <x v="3"/>
  </r>
  <r>
    <n v="20307"/>
    <s v="ZAPAYÁN - MPD TRANSITORIO"/>
    <s v="OPERATIVA"/>
    <s v="MENOR O IGUAL A 2500 USUARIOS"/>
    <x v="0"/>
    <x v="0"/>
    <s v="MUNICIPIO (PRESTACIÓN DIRECTA)"/>
    <x v="12"/>
    <s v="ZAPAYAN"/>
    <x v="0"/>
    <x v="41"/>
    <x v="4"/>
  </r>
  <r>
    <n v="20308"/>
    <s v="EMPRESA COMUNITARIA DE ACUEDUCTO DE RIO DE ORO ADMINISTRACION PUBLICA COOPERATIVA"/>
    <s v="OPERATIVA"/>
    <s v="MENOR O IGUAL A 2500 USUARIOS"/>
    <x v="0"/>
    <x v="2"/>
    <s v="ORGANIZACION AUTORIZADA"/>
    <x v="8"/>
    <s v="RIO DE ORO"/>
    <x v="0"/>
    <x v="424"/>
    <x v="1"/>
  </r>
  <r>
    <n v="20310"/>
    <s v="ASOCIACIÓN DE USUARIOS DE SERVICIOS PUBLICOS DE CARACOL ARAUCA "/>
    <s v="OPERATIVA"/>
    <s v="HASTA 2500 SUSCRIPTORES"/>
    <x v="0"/>
    <x v="1"/>
    <s v="ORGANIZACION AUTORIZADA"/>
    <x v="20"/>
    <s v="ARAUCA"/>
    <x v="0"/>
    <x v="425"/>
    <x v="3"/>
  </r>
  <r>
    <n v="20312"/>
    <s v="ABORGANICOS S.A. E.S.P"/>
    <s v="OPERATIVA (No activa)"/>
    <s v="HASTA 2500 SUSCRIPTORES"/>
    <x v="0"/>
    <x v="1"/>
    <s v="SOCIEDADES (EMPRESA DE SERVICIOS PUBLICOS)"/>
    <x v="5"/>
    <s v="MEDELLÍN"/>
    <x v="0"/>
    <x v="426"/>
    <x v="0"/>
  </r>
  <r>
    <n v="20314"/>
    <s v="EMPRESA DE SERVICIOS PUBLICOS DE TARAZA S.A.S  E.S.P."/>
    <s v="OPERATIVA"/>
    <s v="MAS DE 2500 SUSCRIPTORES"/>
    <x v="0"/>
    <x v="1"/>
    <s v="SOCIEDADES (EMPRESA DE SERVICIOS PUBLICOS)"/>
    <x v="5"/>
    <s v="TARAZA"/>
    <x v="0"/>
    <x v="427"/>
    <x v="0"/>
  </r>
  <r>
    <n v="20315"/>
    <s v="ASOCIACION DE USUARIOS DEL SERVICIO DE ACUEDUCTO DE LA VEREDA QUEBRADA HONDA PARTE BAJA "/>
    <s v="OPERATIVA"/>
    <s v="HASTA 2500 SUSCRIPTORES"/>
    <x v="0"/>
    <x v="1"/>
    <s v="ORGANIZACION AUTORIZADA"/>
    <x v="10"/>
    <s v="COGUA"/>
    <x v="0"/>
    <x v="428"/>
    <x v="3"/>
  </r>
  <r>
    <n v="20317"/>
    <s v="UNIDAD ADMINISTRATIVA ESPECIAL  DE SERVICIOS PUBLICOS DEL MUNICIPIO DE SITIONUEVO"/>
    <s v="OPERATIVA"/>
    <s v="MENOR O IGUAL A 2500 USUARIOS"/>
    <x v="0"/>
    <x v="0"/>
    <s v="MUNICIPIO (PRESTACIÓN DIRECTA)"/>
    <x v="12"/>
    <s v="SITIONUEVO"/>
    <x v="0"/>
    <x v="429"/>
    <x v="5"/>
  </r>
  <r>
    <n v="20318"/>
    <s v="ASEO ESPECIAL SOLEDAD S.A.S. E.S.P. "/>
    <s v="OPERATIVA"/>
    <s v="MAYOR O IGUAL A 5001 USUARIOS"/>
    <x v="1"/>
    <x v="2"/>
    <s v="SOCIEDADES (EMPRESA DE SERVICIOS PUBLICOS)"/>
    <x v="5"/>
    <s v="MEDELLÍN"/>
    <x v="0"/>
    <x v="83"/>
    <x v="0"/>
  </r>
  <r>
    <n v="20319"/>
    <s v="OFICINA DE SEVICIOS PUBLICOS DOMICILIARIOS DE CHIVOR"/>
    <s v="OPERATIVA"/>
    <s v="MENOR O IGUAL A 2500 USUARIOS"/>
    <x v="0"/>
    <x v="2"/>
    <s v="MUNICIPIO (PRESTACIÓN DIRECTA)"/>
    <x v="1"/>
    <s v="CHIVOR"/>
    <x v="0"/>
    <x v="344"/>
    <x v="1"/>
  </r>
  <r>
    <n v="20329"/>
    <s v="EMPRESA MUNICIPAL DE SERVICIOS PUBLICOS DEL MUNICIPIO DE  BARAYA HUILA"/>
    <s v="OPERATIVA"/>
    <s v="MENOR O IGUAL A 2500 USUARIOS"/>
    <x v="0"/>
    <x v="2"/>
    <s v="EMPRESA INDUSTRIAL Y COMERCIAL DEL ESTADO"/>
    <x v="11"/>
    <s v="BARAYA"/>
    <x v="0"/>
    <x v="208"/>
    <x v="1"/>
  </r>
  <r>
    <n v="20331"/>
    <s v="ADMINISTRACION PUBLICA COOPERATIVA EMPRESA SOLIDARIA DE SERVICIOS PUBLICOS DE GUARANDA"/>
    <s v="OPERATIVA"/>
    <s v="MENOR O IGUAL A 2500 USUARIOS"/>
    <x v="0"/>
    <x v="2"/>
    <s v="ORGANIZACION AUTORIZADA"/>
    <x v="25"/>
    <s v="GUARANDA"/>
    <x v="0"/>
    <x v="34"/>
    <x v="1"/>
  </r>
  <r>
    <n v="20341"/>
    <s v="INGENIERIA, MEDICIONES, EMISIONES Y CONTROLES SA"/>
    <s v="OPERATIVA"/>
    <s v="HASTA 2500 SUSCRIPTORES"/>
    <x v="0"/>
    <x v="1"/>
    <s v="SOCIEDADES (EMPRESA DE SERVICIOS PUBLICOS)"/>
    <x v="13"/>
    <s v="VILLAVICENCIO"/>
    <x v="0"/>
    <x v="430"/>
    <x v="0"/>
  </r>
  <r>
    <n v="20349"/>
    <s v="ADMINISTRACION PUBLICA COOPERATIVA DE SERVICIOS PUBLICOS DE CHIVOLO LTDA"/>
    <s v="OPERATIVA"/>
    <s v="HASTA 2500 SUSCRIPTORES"/>
    <x v="0"/>
    <x v="0"/>
    <s v="ORGANIZACION AUTORIZADA"/>
    <x v="12"/>
    <s v="CHIVOLO"/>
    <x v="0"/>
    <x v="169"/>
    <x v="3"/>
  </r>
  <r>
    <n v="20352"/>
    <s v="CARIBE VERDE S. A.   E. S. P."/>
    <s v="OPERATIVA"/>
    <s v="MAYOR O IGUAL A 5001 USUARIOS"/>
    <x v="0"/>
    <x v="2"/>
    <s v="SOCIEDADES (EMPRESA DE SERVICIOS PUBLICOS)"/>
    <x v="2"/>
    <s v="TURBANA"/>
    <x v="0"/>
    <x v="51"/>
    <x v="0"/>
  </r>
  <r>
    <n v="20356"/>
    <s v="CORPORACION SERVICIO  DE ASEO DE SAN ESTANISLAO - BOLIVAR"/>
    <s v="OPERATIVA"/>
    <s v="MENOR O IGUAL A 2500 USUARIOS"/>
    <x v="0"/>
    <x v="0"/>
    <s v="ORGANIZACION AUTORIZADA"/>
    <x v="2"/>
    <s v="SAN ESTANISLAO"/>
    <x v="0"/>
    <x v="431"/>
    <x v="0"/>
  </r>
  <r>
    <n v="20359"/>
    <s v="EMPRESAS PUBLICAS DE GARAGOA S.A. E.S.P"/>
    <s v="OPERATIVA"/>
    <s v="DESDE 2501 HASTA 5000 USUARIOS"/>
    <x v="1"/>
    <x v="2"/>
    <s v="SOCIEDADES (EMPRESA DE SERVICIOS PUBLICOS)"/>
    <x v="1"/>
    <s v="GARAGOA"/>
    <x v="0"/>
    <x v="10"/>
    <x v="1"/>
  </r>
  <r>
    <n v="20362"/>
    <s v="ASOCOCORNA"/>
    <s v="OPERATIVA"/>
    <s v="HASTA 2500 SUSCRIPTORES"/>
    <x v="0"/>
    <x v="1"/>
    <s v="ORGANIZACION AUTORIZADA"/>
    <x v="5"/>
    <s v="COCORNÁ"/>
    <x v="0"/>
    <x v="161"/>
    <x v="3"/>
  </r>
  <r>
    <n v="20363"/>
    <s v="COOPERATIVA DE TRABAJO ASOCIADO DE AAA DEL MUNICIPIO DE CONCORDIA MAGDALENA  "/>
    <s v="OPERATIVA"/>
    <s v="HASTA 2500 SUSCRIPTORES"/>
    <x v="0"/>
    <x v="1"/>
    <s v="ORGANIZACION AUTORIZADA"/>
    <x v="12"/>
    <s v="CONCORDIA"/>
    <x v="1"/>
    <x v="432"/>
    <x v="3"/>
  </r>
  <r>
    <n v="20366"/>
    <s v="ADMINISTRACIÓN PÚBLICA COOPERATIVA DE SERVICIOS PUBLICOS GALERAS"/>
    <s v="OPERATIVA"/>
    <s v="MENOR O IGUAL A 2500 USUARIOS"/>
    <x v="0"/>
    <x v="0"/>
    <s v="ORGANIZACION AUTORIZADA"/>
    <x v="14"/>
    <s v="CONSACA"/>
    <x v="0"/>
    <x v="267"/>
    <x v="1"/>
  </r>
  <r>
    <n v="20368"/>
    <s v="ADMINISTRACION PUBLICA COOPERATIVA EMPRESA SOLIDARIA DE SERVICIOS PUBLICOS DE RAQUIRA E S P"/>
    <s v="OPERATIVA"/>
    <s v="MENOR O IGUAL A 2500 USUARIOS"/>
    <x v="0"/>
    <x v="0"/>
    <s v="ORGANIZACION AUTORIZADA"/>
    <x v="1"/>
    <s v="RAQUIRA"/>
    <x v="0"/>
    <x v="433"/>
    <x v="1"/>
  </r>
  <r>
    <n v="20371"/>
    <s v="ASOCIACIÓN DE USUARIOS ACUEDUCTO LAGUNA VERDE VEREDA SAN REIMUNDO TERRITORIAL DEL MUNICIPIO DE GRANADA CUNDINAMARCA"/>
    <s v="OPERATIVA"/>
    <s v="MENOR O IGUAL A 2500 USUARIOS"/>
    <x v="0"/>
    <x v="1"/>
    <s v="ORGANIZACION AUTORIZADA"/>
    <x v="10"/>
    <s v="GRANADA"/>
    <x v="0"/>
    <x v="42"/>
    <x v="3"/>
  </r>
  <r>
    <n v="20373"/>
    <s v="ASOCIACION DE SUSCRIPTORES DEL ACUEDUCTO DE LA VEREDA EL ROBLE SEGUNDA ETAPA"/>
    <s v="OPERATIVA"/>
    <s v="MENOR O IGUAL A 2500 USUARIOS"/>
    <x v="0"/>
    <x v="1"/>
    <s v="ORGANIZACION AUTORIZADA"/>
    <x v="1"/>
    <s v="VILLA DE LEYVA"/>
    <x v="0"/>
    <x v="53"/>
    <x v="3"/>
  </r>
  <r>
    <n v="20374"/>
    <s v="PRECOOPERATIVA CONSERVACIÓN Y APROVECHAMIENTO INTEGRAL"/>
    <s v="OPERATIVA (No activa)"/>
    <s v="HASTA 2500 SUSCRIPTORES"/>
    <x v="0"/>
    <x v="1"/>
    <s v="PRODUCTOR MARGINAL, INDEPENDIENTE O USO PARTICULAR"/>
    <x v="5"/>
    <s v="APARTADÓ"/>
    <x v="0"/>
    <x v="434"/>
    <x v="0"/>
  </r>
  <r>
    <n v="20380"/>
    <s v="EMPRESA SOLIDARIA DE SERVICIOS PUBLICOS AGUA VIVA DE PUERTO GUZMAN E.S.P."/>
    <s v="OPERATIVA (No activa)"/>
    <s v="HASTA 2500 SUSCRIPTORES"/>
    <x v="0"/>
    <x v="1"/>
    <s v="ORGANIZACION AUTORIZADA"/>
    <x v="24"/>
    <s v="PUERTO GUZMAN"/>
    <x v="0"/>
    <x v="435"/>
    <x v="1"/>
  </r>
  <r>
    <n v="20382"/>
    <s v="ASOCIACION DE SUSCRIPTORES DEL ACUEDUCTO REGIONAL DE PEÑA NEGRA MUNICIPIO DE CACHIPAY Y DE LOS MUNICIPIOS DE ANOLAIMA Y LA MESA "/>
    <s v="OPERATIVA"/>
    <s v="MENOR O IGUAL A 2500 USUARIOS"/>
    <x v="0"/>
    <x v="1"/>
    <s v="ORGANIZACION AUTORIZADA"/>
    <x v="10"/>
    <s v="CACHIPAY"/>
    <x v="0"/>
    <x v="110"/>
    <x v="3"/>
  </r>
  <r>
    <n v="20385"/>
    <s v="ASOCIACION DE USUARIOS DEL ACUEDUCTO RURAL SAN ANTONIO-LOS PINOS DE LOS MUNICIPIOS DE SALENTO Y CIRCASIA"/>
    <s v="OPERATIVA"/>
    <s v="MENOR O IGUAL A 2500 USUARIOS"/>
    <x v="0"/>
    <x v="1"/>
    <s v="ORGANIZACION AUTORIZADA"/>
    <x v="17"/>
    <s v="CIRCASIA"/>
    <x v="0"/>
    <x v="4"/>
    <x v="3"/>
  </r>
  <r>
    <n v="20386"/>
    <s v="EMPRESAS PUBLICAS DE MONTERREY S.A.  E.S.P."/>
    <s v="OPERATIVA"/>
    <s v="DESDE 2501 HASTA 5000 USUARIOS"/>
    <x v="1"/>
    <x v="2"/>
    <s v="SOCIEDADES (EMPRESA DE SERVICIOS PUBLICOS)"/>
    <x v="21"/>
    <s v="MONTERREY"/>
    <x v="0"/>
    <x v="10"/>
    <x v="1"/>
  </r>
  <r>
    <n v="20387"/>
    <s v="LIMPIEZA URBANA S.A.S. E.S.P."/>
    <s v="OPERATIVA"/>
    <s v="MAYOR O IGUAL A 5001 USUARIOS"/>
    <x v="1"/>
    <x v="0"/>
    <s v="SOCIEDADES (EMPRESA DE SERVICIOS PUBLICOS)"/>
    <x v="18"/>
    <s v="BUCARAMANGA"/>
    <x v="0"/>
    <x v="51"/>
    <x v="0"/>
  </r>
  <r>
    <n v="20388"/>
    <s v="ADMINISTRACION PUBLICA COOPERATIVA DE AGUA POTABLE Y SANEAMIENTO BÁSICO AGUAS DEL FRAILEJÓN"/>
    <s v="OPERATIVA"/>
    <s v="MENOR O IGUAL A 2500 USUARIOS"/>
    <x v="0"/>
    <x v="0"/>
    <s v="ORGANIZACION AUTORIZADA"/>
    <x v="14"/>
    <s v="GUALMATAN"/>
    <x v="0"/>
    <x v="436"/>
    <x v="1"/>
  </r>
  <r>
    <n v="20392"/>
    <s v="ADMINISTRACION PUBLICA COOPERATIVA DEL ACUEDUCTO  ALCANTARILLADO Y ASEO DE ARGELIA CAUCA "/>
    <s v="OPERATIVA"/>
    <s v="MENOR O IGUAL A 2500 USUARIOS"/>
    <x v="0"/>
    <x v="0"/>
    <s v="ORGANIZACION AUTORIZADA"/>
    <x v="7"/>
    <s v="ARGELIA"/>
    <x v="0"/>
    <x v="437"/>
    <x v="1"/>
  </r>
  <r>
    <n v="20393"/>
    <s v="MUNICIPIO DE LA SIERRA CAUCA"/>
    <s v="OPERATIVA (No activa)"/>
    <s v="HASTA 2500 SUSCRIPTORES"/>
    <x v="0"/>
    <x v="1"/>
    <s v="MUNICIPIO (PRESTACIÓN DIRECTA)"/>
    <x v="7"/>
    <s v="LA SIERRA"/>
    <x v="0"/>
    <x v="35"/>
    <x v="0"/>
  </r>
  <r>
    <n v="20397"/>
    <s v="ADMINISTRACION PUBLICA COOPERATIVA DE SERVICIOS PUBLICOS DOMICILIARIOS DEL CONTADERO"/>
    <s v="OPERATIVA"/>
    <s v="MENOR O IGUAL A 2500 USUARIOS"/>
    <x v="0"/>
    <x v="2"/>
    <s v="ORGANIZACION AUTORIZADA"/>
    <x v="14"/>
    <s v="CONTADERO"/>
    <x v="0"/>
    <x v="315"/>
    <x v="1"/>
  </r>
  <r>
    <n v="20398"/>
    <s v="ADMINISTRACIÓN PÚBLICA COOPERATIVA DE AGUA POTABLE Y SANEAMIENTO BASICO PARA EL CASCO URBANO DEL MUNICIPIO DE CUMBAL"/>
    <s v="OPERATIVA"/>
    <s v="MENOR O IGUAL A 2500 USUARIOS"/>
    <x v="0"/>
    <x v="2"/>
    <s v="SOCIEDADES (EMPRESA DE SERVICIOS PUBLICOS)"/>
    <x v="14"/>
    <s v="CUMBAL"/>
    <x v="0"/>
    <x v="128"/>
    <x v="1"/>
  </r>
  <r>
    <n v="20402"/>
    <s v="ALCALDIA  MUNICIPAL DE IMUES"/>
    <s v="OPERATIVA (No activa)"/>
    <s v="HASTA 2500 SUSCRIPTORES"/>
    <x v="0"/>
    <x v="1"/>
    <s v="MUNICIPIO (PRESTACIÓN DIRECTA)"/>
    <x v="14"/>
    <s v="IMUES"/>
    <x v="0"/>
    <x v="438"/>
    <x v="1"/>
  </r>
  <r>
    <n v="20404"/>
    <s v="EMPRESA DE ADMINISTRACION PUBLICA COOPERATIVA DE SERVICIOS PUBLICOS DOMICILIARIOS"/>
    <s v="OPERATIVA"/>
    <s v="MENOR O IGUAL A 2500 USUARIOS"/>
    <x v="0"/>
    <x v="2"/>
    <s v="ORGANIZACION AUTORIZADA"/>
    <x v="14"/>
    <s v="OSPINA"/>
    <x v="0"/>
    <x v="439"/>
    <x v="1"/>
  </r>
  <r>
    <n v="20407"/>
    <s v="MUNICIPIO DE SAMANIEGO NARIÑO"/>
    <s v="OPERATIVA"/>
    <s v="MENOR O IGUAL A 2500 USUARIOS"/>
    <x v="0"/>
    <x v="0"/>
    <s v="MUNICIPIO (PRESTACIÓN DIRECTA)"/>
    <x v="14"/>
    <s v="SAMANIEGO"/>
    <x v="0"/>
    <x v="72"/>
    <x v="1"/>
  </r>
  <r>
    <n v="20413"/>
    <s v="ASEO REGIONAL S.A. E.S.P."/>
    <s v="OPERATIVA (No activa)"/>
    <s v="HASTA 2500 SUSCRIPTORES"/>
    <x v="0"/>
    <x v="1"/>
    <s v="SOCIEDAD PRIVADA"/>
    <x v="3"/>
    <s v="BOGOTA, D.C."/>
    <x v="0"/>
    <x v="440"/>
    <x v="0"/>
  </r>
  <r>
    <n v="20417"/>
    <s v="ASOCIACIÓN DE USUARIOS DEL ACUEDUCTO TORIBA DEL MUNICIPIO DE SAN FRANCISCO"/>
    <s v="OPERATIVA"/>
    <s v="MENOR O IGUAL A 2500 USUARIOS"/>
    <x v="0"/>
    <x v="1"/>
    <s v="ORGANIZACION AUTORIZADA"/>
    <x v="10"/>
    <s v="SAN FRANCISCO"/>
    <x v="0"/>
    <x v="172"/>
    <x v="3"/>
  </r>
  <r>
    <n v="20421"/>
    <s v="EMPRESA SOLIDARIA DE SERVICIOS PUBLICOS DE CHINAVITA "/>
    <s v="OPERATIVA"/>
    <s v="MENOR O IGUAL A 2500 USUARIOS"/>
    <x v="0"/>
    <x v="2"/>
    <s v="ORGANIZACION AUTORIZADA"/>
    <x v="1"/>
    <s v="CHINAVITA"/>
    <x v="0"/>
    <x v="439"/>
    <x v="1"/>
  </r>
  <r>
    <n v="20423"/>
    <s v="UNIDAD PRESTADORA DE LOS SERVICIOS PUBLICOS DOMICILIARIOS DE ACUEDUCTO ALCANTARILLADO Y ASEO DEL MUNICIPIO DE TOGUI"/>
    <s v="OPERATIVA"/>
    <s v="HASTA 2500 SUSCRIPTORES"/>
    <x v="0"/>
    <x v="1"/>
    <s v="MUNICIPIO (PRESTACIÓN DIRECTA)"/>
    <x v="1"/>
    <s v="TOGUI"/>
    <x v="0"/>
    <x v="441"/>
    <x v="1"/>
  </r>
  <r>
    <n v="20424"/>
    <s v="COOPERATIVA DE TRABAJO ASOCIADO DE SERVICIOS PUBLICOS DE ZAPAYAN CTA  E.S.P."/>
    <s v="OPERATIVA (No activa)"/>
    <s v="HASTA 2500 SUSCRIPTORES"/>
    <x v="0"/>
    <x v="1"/>
    <s v="ORGANIZACION AUTORIZADA"/>
    <x v="4"/>
    <s v="BARRANQUILLA"/>
    <x v="0"/>
    <x v="259"/>
    <x v="3"/>
  </r>
  <r>
    <n v="20425"/>
    <s v="ASOCIACION DE USUARIOS DEL ACUEDUCTO VEREDA GUASIMAL_AGUASIMAL"/>
    <s v="OPERATIVA"/>
    <s v="MENOR O IGUAL A 2500 USUARIOS"/>
    <x v="0"/>
    <x v="1"/>
    <s v="ORGANIZACION AUTORIZADA"/>
    <x v="10"/>
    <s v="TENA"/>
    <x v="0"/>
    <x v="160"/>
    <x v="3"/>
  </r>
  <r>
    <n v="20427"/>
    <s v="EMPRESA DE SERVICIOS PUBLICOS DE LA JAGUA DEL PILAR"/>
    <s v="OPERATIVA"/>
    <s v="MENOR O IGUAL A 2500 USUARIOS"/>
    <x v="0"/>
    <x v="0"/>
    <s v="SOCIEDADES (EMPRESA DE SERVICIOS PUBLICOS)"/>
    <x v="23"/>
    <s v="LA JAGUA DEL PILAR"/>
    <x v="0"/>
    <x v="60"/>
    <x v="1"/>
  </r>
  <r>
    <n v="20428"/>
    <s v="ASOCIACIÓN DE SUSCRIPTORES DE LOS SERVICIOS DE ACUEDUCTO ALCANTARILLADO Y ASEO DEL CENRO POBLADO CACICAZGO DEL MUNICIPIO DE SUESCA DEPARTAMENTO DE CUN"/>
    <s v="OPERATIVA"/>
    <s v="MENOR O IGUAL A 2500 USUARIOS"/>
    <x v="0"/>
    <x v="1"/>
    <s v="ORGANIZACION AUTORIZADA"/>
    <x v="10"/>
    <s v="SUESCA"/>
    <x v="0"/>
    <x v="442"/>
    <x v="4"/>
  </r>
  <r>
    <n v="20429"/>
    <s v="ASOCIACION DE USUARIOS PROPIETARIOS DEL ACUEDUCTO MULTIVEREDAL LA VETA E.S.P "/>
    <s v="OPERATIVA"/>
    <s v="MENOR O IGUAL A 2500 USUARIOS"/>
    <x v="0"/>
    <x v="1"/>
    <s v="ORGANIZACION AUTORIZADA"/>
    <x v="5"/>
    <s v="ENTRERRÍOS"/>
    <x v="0"/>
    <x v="114"/>
    <x v="3"/>
  </r>
  <r>
    <n v="20430"/>
    <s v="INGEAMBIENTE DEL CARIBE S.A. E.S.P."/>
    <s v="OPERATIVA"/>
    <s v="MENOR O IGUAL A 2500 USUARIOS"/>
    <x v="0"/>
    <x v="1"/>
    <s v="SOCIEDADES (EMPRESA DE SERVICIOS PUBLICOS)"/>
    <x v="2"/>
    <s v="CARTAGENA DE INDIAS"/>
    <x v="0"/>
    <x v="255"/>
    <x v="0"/>
  </r>
  <r>
    <n v="20433"/>
    <s v="ASOCIACIÓN DE USUARIOS DEL ACUEDUCTO DE LA VEREDA  EL VALLE"/>
    <s v="OPERATIVA"/>
    <s v="MENOR O IGUAL A 2500 USUARIOS"/>
    <x v="0"/>
    <x v="1"/>
    <s v="ORGANIZACION AUTORIZADA"/>
    <x v="10"/>
    <s v="SUBACHOQUE"/>
    <x v="0"/>
    <x v="5"/>
    <x v="3"/>
  </r>
  <r>
    <n v="20435"/>
    <s v="UNIDAD DE SERVICIOS PÚBLICOS DOMICILIARIOS DEL MUNICIPIO DE LA UVITA"/>
    <s v="OPERATIVA"/>
    <s v="MENOR O IGUAL A 2500 USUARIOS"/>
    <x v="0"/>
    <x v="2"/>
    <s v="MUNICIPIO (PRESTACIÓN DIRECTA)"/>
    <x v="1"/>
    <s v="LA UVITA"/>
    <x v="0"/>
    <x v="6"/>
    <x v="1"/>
  </r>
  <r>
    <n v="20441"/>
    <s v="ASOCIACIÓN DE USUARIOS DEL ACUEDUCTO LA SOLEDAD MUNICIPIO DE CAICEDO"/>
    <s v="OPERATIVA"/>
    <s v="MENOR O IGUAL A 2500 USUARIOS"/>
    <x v="0"/>
    <x v="1"/>
    <s v="ORGANIZACION AUTORIZADA"/>
    <x v="5"/>
    <s v="CAICEDO"/>
    <x v="0"/>
    <x v="443"/>
    <x v="3"/>
  </r>
  <r>
    <n v="20444"/>
    <s v="EMPRESA DE SERVICIOS PÚBLICOS DE CUNDAY ESP"/>
    <s v="OPERATIVA"/>
    <s v="MENOR O IGUAL A 2500 USUARIOS"/>
    <x v="0"/>
    <x v="2"/>
    <s v="EMPRESA INDUSTRIAL Y COMERCIAL DEL ESTADO"/>
    <x v="6"/>
    <s v="CUNDAY"/>
    <x v="0"/>
    <x v="57"/>
    <x v="4"/>
  </r>
  <r>
    <n v="20448"/>
    <s v="ASOCIACIÓN DE USUARIOS DEL ACUEDUCTO EL ENCANTO MUNICIPIO DE CAICEDO"/>
    <s v="OPERATIVA"/>
    <s v="MENOR O IGUAL A 2500 USUARIOS"/>
    <x v="0"/>
    <x v="1"/>
    <s v="ORGANIZACION AUTORIZADA"/>
    <x v="5"/>
    <s v="CAICEDO"/>
    <x v="0"/>
    <x v="444"/>
    <x v="3"/>
  </r>
  <r>
    <n v="20449"/>
    <s v="UNIDAD DE SERVICIOS PUBLICOS DE ACUEDUCTO, ALCANTARILLADO Y ASEO DEL MUNICIPIO DE ARBOLEDAS"/>
    <s v="OPERATIVA"/>
    <s v="MENOR O IGUAL A 2500 USUARIOS"/>
    <x v="0"/>
    <x v="2"/>
    <s v="MUNICIPIO (PRESTACIÓN DIRECTA)"/>
    <x v="16"/>
    <s v="ARBOLEDAS"/>
    <x v="0"/>
    <x v="439"/>
    <x v="1"/>
  </r>
  <r>
    <n v="20457"/>
    <s v="UNIDAD DE SERVICIOS PUBLICOS DOMICILIARIOS DEL MUNICIPIO DE MUTISCUA"/>
    <s v="OPERATIVA"/>
    <s v="MENOR O IGUAL A 2500 USUARIOS"/>
    <x v="0"/>
    <x v="0"/>
    <s v="MUNICIPIO (PRESTACIÓN DIRECTA)"/>
    <x v="16"/>
    <s v="MUTISCUA"/>
    <x v="0"/>
    <x v="79"/>
    <x v="1"/>
  </r>
  <r>
    <n v="20460"/>
    <s v="MUNICIPIO DE LA APARTADA"/>
    <s v="OPERATIVA (No activa)"/>
    <s v="HASTA 2500 SUSCRIPTORES"/>
    <x v="0"/>
    <x v="1"/>
    <s v="MUNICIPIO (PRESTACIÓN DIRECTA)"/>
    <x v="9"/>
    <s v="LA APARTADA"/>
    <x v="0"/>
    <x v="445"/>
    <x v="5"/>
  </r>
  <r>
    <n v="20461"/>
    <s v="LA ZONAL DE  CANDELARIA DE LA ASOCIACION DE MUNICIPIOS DE LA REGIONAL DOS"/>
    <s v="OPERATIVA (No activa)"/>
    <s v="HASTA 2500 SUSCRIPTORES"/>
    <x v="0"/>
    <x v="1"/>
    <s v="PRESTADORES FUERA DEL ART. 15 LSPD"/>
    <x v="4"/>
    <s v="CANDELARIA"/>
    <x v="0"/>
    <x v="275"/>
    <x v="1"/>
  </r>
  <r>
    <n v="20462"/>
    <s v="JUNTA ADMINISTRADORA DE ACUEDUCTO ACHUPALLAS CORREGIMIENTO DE ROBLES MUNICIPIO DE LA FLORIDA"/>
    <s v="OPERATIVA"/>
    <s v="MENOR O IGUAL A 2500 USUARIOS"/>
    <x v="0"/>
    <x v="1"/>
    <s v="ORGANIZACION AUTORIZADA"/>
    <x v="14"/>
    <s v="LA FLORIDA"/>
    <x v="0"/>
    <x v="446"/>
    <x v="3"/>
  </r>
  <r>
    <n v="20472"/>
    <s v="MUNICIPIO DE SANTA ROSALIA -  VICHADA"/>
    <s v="OPERATIVA (No activa)"/>
    <s v="HASTA 2500 SUSCRIPTORES"/>
    <x v="0"/>
    <x v="1"/>
    <s v="MUNICIPIO (PRESTACIÓN DIRECTA)"/>
    <x v="29"/>
    <s v="SANTA ROSALIA"/>
    <x v="0"/>
    <x v="447"/>
    <x v="5"/>
  </r>
  <r>
    <n v="20475"/>
    <s v="ADMINISTRACIÓN PÚBLICA COOPERATIVA DE LOS SERVICIOS DE ACUEDUCTO, ALCANTARILLADO Y ASEO DE FLORENCIA - CAUCA"/>
    <s v="OPERATIVA"/>
    <s v="MENOR O IGUAL A 2500 USUARIOS"/>
    <x v="0"/>
    <x v="2"/>
    <s v="ORGANIZACION AUTORIZADA"/>
    <x v="7"/>
    <s v="FLORENCIA"/>
    <x v="0"/>
    <x v="85"/>
    <x v="1"/>
  </r>
  <r>
    <n v="20476"/>
    <s v="SECRETARÍA DE SERVICIOS PÚBLICOS DEL MUNICIPIO DE VILLAPINZÓN"/>
    <s v="OPERATIVA"/>
    <s v="MENOR O IGUAL A 2500 USUARIOS"/>
    <x v="0"/>
    <x v="0"/>
    <s v="MUNICIPIO (PRESTACIÓN DIRECTA)"/>
    <x v="10"/>
    <s v="VILLAPINZON"/>
    <x v="0"/>
    <x v="32"/>
    <x v="1"/>
  </r>
  <r>
    <n v="20478"/>
    <s v="UNIDAD DE SERVICIOS PUBLICOS DE ACUEDUCTO ALCANTARILLADO Y ASEO DEL MUNICIPIO DE BRICENO"/>
    <s v="OPERATIVA"/>
    <s v="MENOR O IGUAL A 2500 USUARIOS"/>
    <x v="0"/>
    <x v="2"/>
    <s v="MUNICIPIO (PRESTACIÓN DIRECTA)"/>
    <x v="1"/>
    <s v="BRICEÑO"/>
    <x v="0"/>
    <x v="448"/>
    <x v="1"/>
  </r>
  <r>
    <n v="20486"/>
    <s v="ADMINISTRACION PUBLICA COOPERATIVA EMPRESA SOLIDARIA DE SERVICIOS PUBLICOS DE GUAYATA"/>
    <s v="OPERATIVA"/>
    <s v="MENOR O IGUAL A 2500 USUARIOS"/>
    <x v="0"/>
    <x v="2"/>
    <s v="ORGANIZACION AUTORIZADA"/>
    <x v="1"/>
    <s v="GUAYATA"/>
    <x v="0"/>
    <x v="449"/>
    <x v="1"/>
  </r>
  <r>
    <n v="20487"/>
    <s v="ALCALDIA MUNICIPAL DE GRANADA CUNDINAMARCA"/>
    <s v="OPERATIVA"/>
    <s v="MENOR O IGUAL A 2500 USUARIOS"/>
    <x v="0"/>
    <x v="0"/>
    <s v="MUNICIPIO (PRESTACIÓN DIRECTA)"/>
    <x v="10"/>
    <s v="GRANADA"/>
    <x v="0"/>
    <x v="124"/>
    <x v="2"/>
  </r>
  <r>
    <n v="20489"/>
    <s v="ASOCIACION DE SERVICIOS PUBLICOS DE MALAGANA"/>
    <s v="OPERATIVA"/>
    <s v="MENOR O IGUAL A 2500 USUARIOS"/>
    <x v="0"/>
    <x v="1"/>
    <s v="ORGANIZACION AUTORIZADA"/>
    <x v="2"/>
    <s v="MAHATES"/>
    <x v="0"/>
    <x v="19"/>
    <x v="3"/>
  </r>
  <r>
    <n v="20490"/>
    <s v="UNIDAD ADMINISTRADORA DE SERVICIOS PUBLICOS DE ACUEDUCTO, ALCANTARILLADO Y ASEO DEL MUNICIPIO DE TOTA-BOYACA"/>
    <s v="OPERATIVA"/>
    <s v="MENOR O IGUAL A 2500 USUARIOS"/>
    <x v="0"/>
    <x v="0"/>
    <s v="MUNICIPIO (PRESTACIÓN DIRECTA)"/>
    <x v="1"/>
    <s v="TOTA"/>
    <x v="0"/>
    <x v="450"/>
    <x v="1"/>
  </r>
  <r>
    <n v="20492"/>
    <s v="UNIDAD MUNICIPAL DE SERVICIOS PUBLICOS DOMICILIARIOS DE TUNUNGUA"/>
    <s v="OPERATIVA"/>
    <s v="MENOR O IGUAL A 2500 USUARIOS"/>
    <x v="0"/>
    <x v="2"/>
    <s v="MUNICIPIO (PRESTACIÓN DIRECTA)"/>
    <x v="1"/>
    <s v="TUNUNGUA"/>
    <x v="0"/>
    <x v="34"/>
    <x v="1"/>
  </r>
  <r>
    <n v="20493"/>
    <s v="UNIDAD DE SERVICIOS PUBLICOS DOMICILIARIOS DE YACOPI CUNDINAMARCA"/>
    <s v="OPERATIVA"/>
    <s v="MENOR O IGUAL A 2500 USUARIOS"/>
    <x v="0"/>
    <x v="2"/>
    <s v="MUNICIPIO (PRESTACIÓN DIRECTA)"/>
    <x v="10"/>
    <s v="YACOPI"/>
    <x v="0"/>
    <x v="121"/>
    <x v="1"/>
  </r>
  <r>
    <n v="20495"/>
    <s v="ADMINISTRACIÓN PUBLICA COOPERATIVA EMPRESA SOLIDARIA DE SERVICIOS PUBLICOS DE AGUA POTABLE Y SANEAMIENTO BASICO DE CHOCHÓ"/>
    <s v="OPERATIVA"/>
    <s v="MENOR O IGUAL A 2500 USUARIOS"/>
    <x v="0"/>
    <x v="1"/>
    <s v="ORGANIZACION AUTORIZADA"/>
    <x v="25"/>
    <s v="SINCELEJO"/>
    <x v="0"/>
    <x v="28"/>
    <x v="4"/>
  </r>
  <r>
    <n v="20501"/>
    <s v="ASOCIACION DE SUSCRIPTORES ACUEDUCTO MULTIVEREDAL EL COLORADO ASUCOL"/>
    <s v="OPERATIVA"/>
    <s v="MENOR O IGUAL A 2500 USUARIOS"/>
    <x v="0"/>
    <x v="1"/>
    <s v="ORGANIZACION AUTORIZADA"/>
    <x v="5"/>
    <s v="GUARNE"/>
    <x v="0"/>
    <x v="66"/>
    <x v="3"/>
  </r>
  <r>
    <n v="20505"/>
    <s v="COOPERATIVA DE TRABAJO ASOCIADO DE ASEO Y RECICLAJE DEL MUNICIPIO DE SAN CRISTOBAL BOLIVAR "/>
    <s v="OPERATIVA (No activa)"/>
    <s v="HASTA 2500 SUSCRIPTORES"/>
    <x v="0"/>
    <x v="1"/>
    <s v="ORGANIZACION AUTORIZADA"/>
    <x v="2"/>
    <s v="SAN CRISTOBAL"/>
    <x v="0"/>
    <x v="451"/>
    <x v="0"/>
  </r>
  <r>
    <n v="20506"/>
    <s v="ASOCIACION DE USUARIOS DEL ACUEDUCTO DE LAS VEREDAS TOCAREMA Y EL RETIRO DEL MUNICIPIO DE CACHIPAY"/>
    <s v="OPERATIVA"/>
    <s v="MENOR O IGUAL A 2500 USUARIOS"/>
    <x v="0"/>
    <x v="1"/>
    <s v="ORGANIZACION AUTORIZADA"/>
    <x v="10"/>
    <s v="CACHIPAY"/>
    <x v="0"/>
    <x v="119"/>
    <x v="3"/>
  </r>
  <r>
    <n v="20507"/>
    <s v="ADMINISTRACION PUBLICA COOPERATIVA ACUEDUCTO  ASEO Y ALCANTARILLADO DEL SUR"/>
    <s v="OPERATIVA"/>
    <s v="MAYOR O IGUAL A 5001 USUARIOS"/>
    <x v="0"/>
    <x v="2"/>
    <s v="ORGANIZACION AUTORIZADA"/>
    <x v="2"/>
    <s v="SANTA ROSA DEL SUR"/>
    <x v="0"/>
    <x v="4"/>
    <x v="1"/>
  </r>
  <r>
    <n v="20508"/>
    <s v="COOPERATIVA AGROINDUSTRIAL Y DE SERVICIO DE BOLIVAR"/>
    <s v="OPERATIVA"/>
    <s v="MENOR O IGUAL A 2500 USUARIOS"/>
    <x v="0"/>
    <x v="2"/>
    <s v="SOCIEDADES (EMPRESA DE SERVICIOS PUBLICOS)"/>
    <x v="2"/>
    <s v="SOPLAVIENTO"/>
    <x v="0"/>
    <x v="452"/>
    <x v="0"/>
  </r>
  <r>
    <n v="20509"/>
    <s v="ASOCIACIÓN DE USUARIOS DEL ACUEDUCTO RURAL DE LA VEREDA LA ARADITA"/>
    <s v="OPERATIVA"/>
    <s v="HASTA 2500 SUSCRIPTORES"/>
    <x v="0"/>
    <x v="1"/>
    <s v="ORGANIZACION AUTORIZADA"/>
    <x v="6"/>
    <s v="ALPUJARRA"/>
    <x v="0"/>
    <x v="230"/>
    <x v="3"/>
  </r>
  <r>
    <n v="20511"/>
    <s v="VEOLIA AGUAS DEL ARCHIPIÉLAGO S.A.S  E.S.P."/>
    <s v="OPERATIVA"/>
    <s v="DESDE 2501 HASTA 5000 USUARIOS"/>
    <x v="1"/>
    <x v="0"/>
    <s v="SOCIEDADES (EMPRESA DE SERVICIOS PUBLICOS)"/>
    <x v="27"/>
    <s v="SAN ANDRES"/>
    <x v="0"/>
    <x v="21"/>
    <x v="4"/>
  </r>
  <r>
    <n v="20513"/>
    <s v="ASOCIACION COMUNITARIA DE USUARIOS DEL ACUEDUCTO DE LA VEREDA MALACHI"/>
    <s v="OPERATIVA"/>
    <s v="HASTA 2500 SUSCRIPTORES"/>
    <x v="0"/>
    <x v="1"/>
    <s v="ORGANIZACION AUTORIZADA"/>
    <x v="6"/>
    <s v="MELGAR"/>
    <x v="0"/>
    <x v="234"/>
    <x v="3"/>
  </r>
  <r>
    <n v="20515"/>
    <s v="ADMINISTRACIÓN PÚBLICA COOPERATIVA DE ACUEDUCTO, ALCANTARILLADO Y ASEO DEL MUNICIPIO DE  INZA - CAUCA"/>
    <s v="OPERATIVA"/>
    <s v="MENOR O IGUAL A 2500 USUARIOS"/>
    <x v="0"/>
    <x v="2"/>
    <s v="ORGANIZACION AUTORIZADA"/>
    <x v="7"/>
    <s v="INZA"/>
    <x v="0"/>
    <x v="453"/>
    <x v="1"/>
  </r>
  <r>
    <n v="20516"/>
    <s v="JUNTA ADMINISTRADORA DEL ACUEDUCTO CONTRERAS TOMINCITO"/>
    <s v="OPERATIVA"/>
    <s v="HASTA 2500 SUSCRIPTORES"/>
    <x v="0"/>
    <x v="1"/>
    <s v="ORGANIZACION AUTORIZADA"/>
    <x v="6"/>
    <s v="SAN LUIS"/>
    <x v="1"/>
    <x v="230"/>
    <x v="3"/>
  </r>
  <r>
    <n v="20517"/>
    <s v="UNIDAD DE SERVICIOS PUBLICOS DOMICILIARIOS DEL MUNICIPIO DE TITIRIBI"/>
    <s v="OPERATIVA"/>
    <s v="DESDE 2501 HASTA 5000 USUARIOS"/>
    <x v="0"/>
    <x v="0"/>
    <s v="MUNICIPIO (PRESTACIÓN DIRECTA)"/>
    <x v="5"/>
    <s v="TITIRIBI"/>
    <x v="0"/>
    <x v="37"/>
    <x v="0"/>
  </r>
  <r>
    <n v="20521"/>
    <s v="EMPRESAS PUBLICAS DE JARDIN S.A.  E.S.P. - EPJ"/>
    <s v="OPERATIVA"/>
    <s v="DESDE 2501 HASTA 5000 USUARIOS"/>
    <x v="0"/>
    <x v="0"/>
    <s v="SOCIEDADES (EMPRESA DE SERVICIOS PUBLICOS)"/>
    <x v="5"/>
    <s v="JARDIN"/>
    <x v="0"/>
    <x v="66"/>
    <x v="0"/>
  </r>
  <r>
    <n v="20524"/>
    <s v="SESPA SANTANDER S.A.  E.S.P."/>
    <s v="OPERATIVA"/>
    <s v="MAYOR O IGUAL A 5001 USUARIOS"/>
    <x v="0"/>
    <x v="0"/>
    <s v="SOCIEDADES (EMPRESA DE SERVICIOS PUBLICOS)"/>
    <x v="18"/>
    <s v="SOCORRO"/>
    <x v="0"/>
    <x v="255"/>
    <x v="0"/>
  </r>
  <r>
    <n v="20525"/>
    <s v="COOPERATIVA DE SERVICIOS PUBLICOS PANDIGUANDO PIAGUA"/>
    <s v="OPERATIVA"/>
    <s v="MENOR O IGUAL A 2500 USUARIOS"/>
    <x v="0"/>
    <x v="1"/>
    <s v="ORGANIZACION AUTORIZADA"/>
    <x v="7"/>
    <s v="EL TAMBO"/>
    <x v="0"/>
    <x v="454"/>
    <x v="3"/>
  </r>
  <r>
    <n v="20526"/>
    <s v="SOCIEDAD AGUAS DEL HUILA. SERVICIOS INTEGRALES. INFRAESTRUCTURA, CONSULTORIA Y ADMINISTRACION S.A E.S.P."/>
    <s v="OPERATIVA"/>
    <s v="MAYOR O IGUAL A 5001 USUARIOS"/>
    <x v="1"/>
    <x v="2"/>
    <s v="SOCIEDADES (EMPRESA DE SERVICIOS PUBLICOS)"/>
    <x v="11"/>
    <s v="NEIVA"/>
    <x v="0"/>
    <x v="82"/>
    <x v="1"/>
  </r>
  <r>
    <n v="20529"/>
    <s v="ACUEDUCTOS DEL SUR S.A.S ESP"/>
    <s v="OPERATIVA"/>
    <s v="DESDE 2501 HASTA 5000 USUARIOS"/>
    <x v="1"/>
    <x v="2"/>
    <s v="SOCIEDADES (EMPRESA DE SERVICIOS PUBLICOS)"/>
    <x v="19"/>
    <s v="JAMUNDI"/>
    <x v="0"/>
    <x v="59"/>
    <x v="4"/>
  </r>
  <r>
    <n v="20530"/>
    <s v="AGUAS DE BARRANCABERMEJA S.A. E.S.P"/>
    <s v="OPERATIVA"/>
    <s v="MAYOR O IGUAL A 5001 USUARIOS"/>
    <x v="1"/>
    <x v="2"/>
    <s v="SOCIEDADES (EMPRESA DE SERVICIOS PUBLICOS)"/>
    <x v="18"/>
    <s v="BARRANCABERMEJA"/>
    <x v="0"/>
    <x v="5"/>
    <x v="4"/>
  </r>
  <r>
    <n v="20532"/>
    <s v="LA ASOCIACION DE USUARIOS DE ACUEDUCTO DE LAS VEREDAS LA UNIÓN Y LOS ANDES PICOS DE BOCA GRANDE ASOPICOS DE  BOCAGRANDE ESP"/>
    <s v="OPERATIVA"/>
    <s v="MENOR O IGUAL A 2500 USUARIOS"/>
    <x v="0"/>
    <x v="1"/>
    <s v="ORGANIZACION AUTORIZADA"/>
    <x v="3"/>
    <s v="BOGOTA, D.C."/>
    <x v="0"/>
    <x v="455"/>
    <x v="3"/>
  </r>
  <r>
    <n v="20534"/>
    <s v="ADMINISTRACION PUBLICA COOPERATIVA DE SIMITI"/>
    <s v="OPERATIVA"/>
    <s v="MENOR O IGUAL A 2500 USUARIOS"/>
    <x v="0"/>
    <x v="0"/>
    <s v="ORGANIZACION AUTORIZADA"/>
    <x v="2"/>
    <s v="SIMITI"/>
    <x v="0"/>
    <x v="98"/>
    <x v="5"/>
  </r>
  <r>
    <n v="20536"/>
    <s v="EMPRESA MUNICIPAL DE SERVICIOS PUBLICOS DE PUERTO PARRA EMSEPAR E.S.P. S.A."/>
    <s v="OPERATIVA"/>
    <s v="MENOR O IGUAL A 2500 USUARIOS"/>
    <x v="0"/>
    <x v="0"/>
    <s v="SOCIEDADES (EMPRESA DE SERVICIOS PUBLICOS)"/>
    <x v="18"/>
    <s v="PUERTO PARRA"/>
    <x v="0"/>
    <x v="309"/>
    <x v="1"/>
  </r>
  <r>
    <n v="20538"/>
    <s v="UNIDAD DE SERVICIOS PUBLICOS DOMICILIARIOS HATO SANTANDER "/>
    <s v="OPERATIVA"/>
    <s v="MENOR O IGUAL A 2500 USUARIOS"/>
    <x v="0"/>
    <x v="0"/>
    <s v="MUNICIPIO (PRESTACIÓN DIRECTA)"/>
    <x v="18"/>
    <s v="HATO"/>
    <x v="0"/>
    <x v="273"/>
    <x v="1"/>
  </r>
  <r>
    <n v="20540"/>
    <s v="COOPERATIVA PARA SERVICIOS VARIOS COMUNITARIOS "/>
    <s v="OPERATIVA (No activa)"/>
    <s v="DESDE 2501 HASTA 5000 USUARIOS"/>
    <x v="0"/>
    <x v="0"/>
    <s v="ORGANIZACION AUTORIZADA"/>
    <x v="12"/>
    <s v="EL RETEN"/>
    <x v="0"/>
    <x v="456"/>
    <x v="3"/>
  </r>
  <r>
    <n v="20542"/>
    <s v="ASOCIACION LIBARDO GONZALEZ E. ACUEDUCTO Y ALCANTARILLADO"/>
    <s v="OPERATIVA"/>
    <s v="MENOR O IGUAL A 2500 USUARIOS"/>
    <x v="0"/>
    <x v="1"/>
    <s v="ORGANIZACION AUTORIZADA"/>
    <x v="5"/>
    <s v="RIONEGRO"/>
    <x v="0"/>
    <x v="457"/>
    <x v="3"/>
  </r>
  <r>
    <n v="20543"/>
    <s v="CORPORACION CIVICA SAN LUIS SANTA BARBARA"/>
    <s v="OPERATIVA"/>
    <s v="MENOR O IGUAL A 2500 USUARIOS"/>
    <x v="0"/>
    <x v="1"/>
    <s v="ORGANIZACION AUTORIZADA"/>
    <x v="5"/>
    <s v="RIONEGRO"/>
    <x v="0"/>
    <x v="106"/>
    <x v="3"/>
  </r>
  <r>
    <n v="20547"/>
    <s v="ASOCIACION DE SUSCRIPTORES DEL SERVICIO DE AGUA POTABLE Y ALCANTARILLADO DE LA VEREDA DE OVEJERAS"/>
    <s v="OPERATIVA"/>
    <s v="MENOR O IGUAL A 2500 USUARIOS"/>
    <x v="0"/>
    <x v="1"/>
    <s v="ORGANIZACION AUTORIZADA"/>
    <x v="10"/>
    <s v="SUESCA"/>
    <x v="0"/>
    <x v="70"/>
    <x v="3"/>
  </r>
  <r>
    <n v="20548"/>
    <s v="ASOCIACIÓN DE USUARIOS DEL ACUEDUCTO ALBAPALAR"/>
    <s v="OPERATIVA (No activa)"/>
    <s v="HASTA 2500 SUSCRIPTORES"/>
    <x v="0"/>
    <x v="1"/>
    <s v="ORGANIZACION AUTORIZADA"/>
    <x v="5"/>
    <s v="DABEIBA"/>
    <x v="1"/>
    <x v="458"/>
    <x v="3"/>
  </r>
  <r>
    <n v="20550"/>
    <s v="ECOPROCESOS HÁBITAT LÍMPIO S. EN C.A. E.S.P."/>
    <s v="OPERATIVA"/>
    <s v="MAYOR O IGUAL A 5001 USUARIOS"/>
    <x v="1"/>
    <x v="0"/>
    <s v="SOCIEDADES (EMPRESA DE SERVICIOS PUBLICOS)"/>
    <x v="10"/>
    <s v="MOSQUERA"/>
    <x v="0"/>
    <x v="19"/>
    <x v="0"/>
  </r>
  <r>
    <n v="20551"/>
    <s v="ASOCIACIÓN DE USUARIOS DEL ACUEDUCTO REGIONAL NO 4"/>
    <s v="OPERATIVA"/>
    <s v="MENOR O IGUAL A 2500 USUARIOS"/>
    <x v="0"/>
    <x v="1"/>
    <s v="ORGANIZACION AUTORIZADA"/>
    <x v="10"/>
    <s v="GUACHETA"/>
    <x v="0"/>
    <x v="18"/>
    <x v="3"/>
  </r>
  <r>
    <n v="20553"/>
    <s v="EMPRESA DE SERVICIOS PÚBLICOS DOMICILIARIOS DE ACUEDUCTO Y ALCANTARILLADO DE EL CARMEN DE BOLÍVAR S.A. E.S.P."/>
    <s v="INTERVENIDA"/>
    <s v="MAYOR O IGUAL A 5001 USUARIOS"/>
    <x v="1"/>
    <x v="2"/>
    <s v="SOCIEDADES (EMPRESA DE SERVICIOS PUBLICOS)"/>
    <x v="2"/>
    <s v="EL CARMEN DE BOLIVAR"/>
    <x v="0"/>
    <x v="34"/>
    <x v="3"/>
  </r>
  <r>
    <n v="20554"/>
    <s v="JUNTA DE ACCION COMUNAL VEREDA SALADA PARTE BAJA"/>
    <s v="OPERATIVA"/>
    <s v="MENOR O IGUAL A 2500 USUARIOS"/>
    <x v="0"/>
    <x v="1"/>
    <s v="ORGANIZACION AUTORIZADA"/>
    <x v="5"/>
    <s v="CALDAS"/>
    <x v="0"/>
    <x v="459"/>
    <x v="3"/>
  </r>
  <r>
    <n v="20556"/>
    <s v="ASOCIACION DE SUSCRIPTORES AGUAS LA CHORRERA"/>
    <s v="OPERATIVA"/>
    <s v="MENOR O IGUAL A 2500 USUARIOS"/>
    <x v="0"/>
    <x v="1"/>
    <s v="ORGANIZACION AUTORIZADA"/>
    <x v="5"/>
    <s v="GUARNE"/>
    <x v="0"/>
    <x v="28"/>
    <x v="3"/>
  </r>
  <r>
    <n v="20557"/>
    <s v="AGUA RICA AAA S.A. E.S.P."/>
    <s v="OPERATIVA"/>
    <s v="DESDE 2501 HASTA 5000 USUARIOS"/>
    <x v="1"/>
    <x v="2"/>
    <s v="SOCIEDADES (EMPRESA DE SERVICIOS PUBLICOS)"/>
    <x v="22"/>
    <s v="PUERTO RICO"/>
    <x v="0"/>
    <x v="19"/>
    <x v="1"/>
  </r>
  <r>
    <n v="20562"/>
    <s v="MUNICIPIO GUAPOTA"/>
    <s v="OPERATIVA"/>
    <s v="MENOR O IGUAL A 2500 USUARIOS"/>
    <x v="0"/>
    <x v="2"/>
    <s v="MUNICIPIO (PRESTACIÓN DIRECTA)"/>
    <x v="18"/>
    <s v="GUAPOTA"/>
    <x v="0"/>
    <x v="460"/>
    <x v="2"/>
  </r>
  <r>
    <n v="20563"/>
    <s v="ASOCIACION DE USUARIOS DEL ACUEDUCTO DE LAS VEREDAS LA MARIA, CALANDAIMA, SAN JUANITO, SAN CAYETANO."/>
    <s v="OPERATIVA"/>
    <s v="MENOR O IGUAL A 2500 USUARIOS"/>
    <x v="0"/>
    <x v="1"/>
    <s v="ORGANIZACION AUTORIZADA"/>
    <x v="10"/>
    <s v="ANOLAIMA"/>
    <x v="0"/>
    <x v="461"/>
    <x v="3"/>
  </r>
  <r>
    <n v="20565"/>
    <s v="EMPRESA INDUSTRIAL Y COMERCIAL DE AGUA POTABLE ALCANTARILLADO Y ASEO"/>
    <s v="OPERATIVA (No activa)"/>
    <s v="HASTA 2500 SUSCRIPTORES"/>
    <x v="0"/>
    <x v="1"/>
    <s v="EMPRESA INDUSTRIAL Y COMERCIAL DEL ESTADO"/>
    <x v="25"/>
    <s v="SUCRE"/>
    <x v="0"/>
    <x v="462"/>
    <x v="5"/>
  </r>
  <r>
    <n v="20566"/>
    <s v="COOPERATIVA YARUMAL DE AGUAS "/>
    <s v="OPERATIVA"/>
    <s v="MENOR O IGUAL A 2500 USUARIOS"/>
    <x v="0"/>
    <x v="1"/>
    <s v="ORGANIZACION AUTORIZADA"/>
    <x v="5"/>
    <s v="RIONEGRO"/>
    <x v="0"/>
    <x v="173"/>
    <x v="3"/>
  </r>
  <r>
    <n v="20567"/>
    <s v="EMPRESA COMUNITARIA DE ACUEDUCTO, ALCANTAILLADO Y ASEO DE SANTIAGO EMCOAAAS ESP"/>
    <s v="OPERATIVA"/>
    <s v="MENOR O IGUAL A 2500 USUARIOS"/>
    <x v="0"/>
    <x v="2"/>
    <s v="ORGANIZACION AUTORIZADA"/>
    <x v="24"/>
    <s v="SANTIAGO"/>
    <x v="0"/>
    <x v="197"/>
    <x v="4"/>
  </r>
  <r>
    <n v="20571"/>
    <s v="UNIDAD ADMINISTRADORA DE SERVICIOS PUBLICOS DEL MUNICIPIO DE MARIPI"/>
    <s v="OPERATIVA"/>
    <s v="MENOR O IGUAL A 2500 USUARIOS"/>
    <x v="0"/>
    <x v="0"/>
    <s v="MUNICIPIO (PRESTACIÓN DIRECTA)"/>
    <x v="1"/>
    <s v="MARIPI"/>
    <x v="0"/>
    <x v="36"/>
    <x v="1"/>
  </r>
  <r>
    <n v="20574"/>
    <s v="JUNTA DE SERVICIOS PUBLICOS DOMICILIARIOS DEL MUNICIPIO DE SANTA ISABEL"/>
    <s v="OPERATIVA"/>
    <s v="MENOR O IGUAL A 2500 USUARIOS"/>
    <x v="0"/>
    <x v="0"/>
    <s v="MUNICIPIO (PRESTACIÓN DIRECTA)"/>
    <x v="6"/>
    <s v="SANTA ISABEL"/>
    <x v="0"/>
    <x v="463"/>
    <x v="1"/>
  </r>
  <r>
    <n v="20579"/>
    <s v="OCCIDENTE LIMPIO S.A.S E.S.P."/>
    <s v="OPERATIVA"/>
    <s v="MAYOR O IGUAL A 5001 USUARIOS"/>
    <x v="0"/>
    <x v="0"/>
    <s v="SOCIEDADES (EMPRESA DE SERVICIOS PUBLICOS)"/>
    <x v="5"/>
    <s v="SANTA FÉ DE ANTIOQUIA"/>
    <x v="0"/>
    <x v="18"/>
    <x v="0"/>
  </r>
  <r>
    <n v="20580"/>
    <s v="ALCALDIA ESPECIAL DE CUBARA"/>
    <s v="OPERATIVA"/>
    <s v="MENOR O IGUAL A 2500 USUARIOS"/>
    <x v="0"/>
    <x v="0"/>
    <s v="MUNICIPIO (PRESTACIÓN DIRECTA)"/>
    <x v="1"/>
    <s v="CUBARA"/>
    <x v="0"/>
    <x v="0"/>
    <x v="1"/>
  </r>
  <r>
    <n v="20581"/>
    <s v="ASOCIACION DE SOCIOS DEL ACUEDUCTO BOQUERON DEL MUNICIPIO DE EL CARMEN DE VIBORAL "/>
    <s v="OPERATIVA"/>
    <s v="MENOR O IGUAL A 2500 USUARIOS"/>
    <x v="0"/>
    <x v="1"/>
    <s v="ORGANIZACION AUTORIZADA"/>
    <x v="5"/>
    <s v="EL CARMEN DE VIBORAL"/>
    <x v="0"/>
    <x v="214"/>
    <x v="3"/>
  </r>
  <r>
    <n v="20588"/>
    <s v="ASOCIACIÓN JUNTA ADMINISTRADORA DE SERVICIOS PUBLICOS DE YACUANQUER"/>
    <s v="OPERATIVA (No activa)"/>
    <s v="HASTA 2500 SUSCRIPTORES"/>
    <x v="0"/>
    <x v="1"/>
    <s v="ORGANIZACION AUTORIZADA"/>
    <x v="14"/>
    <s v="YACUANQUER"/>
    <x v="0"/>
    <x v="464"/>
    <x v="4"/>
  </r>
  <r>
    <n v="20589"/>
    <s v="CORPORACION DE SERVICIOS DE ACUEDUCTO Y  ALCANTARILLADO DE LA TIGRA"/>
    <s v="OPERATIVA"/>
    <s v="MENOR O IGUAL A 2500 USUARIOS"/>
    <x v="0"/>
    <x v="1"/>
    <s v="ORGANIZACION AUTORIZADA"/>
    <x v="18"/>
    <s v="BUCARAMANGA"/>
    <x v="0"/>
    <x v="180"/>
    <x v="3"/>
  </r>
  <r>
    <n v="20590"/>
    <s v="ASOCIACION COMUNITARIA DE USUARIOS DEL ACUEDUCTO DOIMA, LAS VILLAS CAMPOALEGRE Y LAS CABRAS"/>
    <s v="OPERATIVA"/>
    <s v="MENOR O IGUAL A 2500 USUARIOS"/>
    <x v="0"/>
    <x v="1"/>
    <s v="SOCIEDADES (EMPRESA DE SERVICIOS PUBLICOS)"/>
    <x v="6"/>
    <s v="PIEDRAS"/>
    <x v="0"/>
    <x v="465"/>
    <x v="3"/>
  </r>
  <r>
    <n v="20592"/>
    <s v="CORASEO S.A. E.S.P."/>
    <s v="OPERATIVA"/>
    <s v="MAYOR O IGUAL A 5001 USUARIOS"/>
    <x v="1"/>
    <x v="0"/>
    <s v="SOCIEDADES (EMPRESA DE SERVICIOS PUBLICOS)"/>
    <x v="9"/>
    <s v="MONTERIA"/>
    <x v="0"/>
    <x v="466"/>
    <x v="0"/>
  </r>
  <r>
    <n v="20593"/>
    <s v="PACARIBE S.A.S. E.S.P"/>
    <s v="OPERATIVA"/>
    <s v="MAYOR O IGUAL A 5001 USUARIOS"/>
    <x v="1"/>
    <x v="0"/>
    <s v="SOCIEDADES (EMPRESA DE SERVICIOS PUBLICOS)"/>
    <x v="2"/>
    <s v="CARTAGENA DE INDIAS"/>
    <x v="0"/>
    <x v="66"/>
    <x v="0"/>
  </r>
  <r>
    <n v="20596"/>
    <s v="ASOCIACION DE USUARIOS DEL ACUEDUCTO SAN ISIDRO DEL MUNICIPIO DE SANTA ROSA DE OSOS "/>
    <s v="OPERATIVA"/>
    <s v="HASTA 2500 SUSCRIPTORES"/>
    <x v="0"/>
    <x v="1"/>
    <s v="ORGANIZACION AUTORIZADA"/>
    <x v="5"/>
    <s v="SANTA ROSA DE OSOS"/>
    <x v="1"/>
    <x v="278"/>
    <x v="3"/>
  </r>
  <r>
    <n v="20597"/>
    <s v="EMPRESA DE SERVICIOS PÚBLICOS DE ACUEDUCTO, ALCANTARILLADO Y ASEO UNIAIMO SA - ESP"/>
    <s v="OPERATIVA (No activa)"/>
    <s v="HASTA 2500 SUSCRIPTORES"/>
    <x v="0"/>
    <x v="1"/>
    <s v="SOCIEDADES (EMPRESA DE SERVICIOS PUBLICOS)"/>
    <x v="8"/>
    <s v="SAN DIEGO"/>
    <x v="0"/>
    <x v="467"/>
    <x v="1"/>
  </r>
  <r>
    <n v="20599"/>
    <s v="MUNICIPIO DE GUAVATA"/>
    <s v="OPERATIVA"/>
    <s v="MENOR O IGUAL A 2500 USUARIOS"/>
    <x v="0"/>
    <x v="2"/>
    <s v="MUNICIPIO (PRESTACIÓN DIRECTA)"/>
    <x v="18"/>
    <s v="GUAVATA"/>
    <x v="0"/>
    <x v="121"/>
    <x v="1"/>
  </r>
  <r>
    <n v="20606"/>
    <s v="ASOCIACION DE USUARIOS DEL ACUEDUCTO DE LA VEREDA MANI DE LAS CASAS"/>
    <s v="OPERATIVA"/>
    <s v="MENOR O IGUAL A 2500 USUARIOS"/>
    <x v="0"/>
    <x v="1"/>
    <s v="ORGANIZACION AUTORIZADA"/>
    <x v="5"/>
    <s v="AMAGÁ"/>
    <x v="0"/>
    <x v="468"/>
    <x v="3"/>
  </r>
  <r>
    <n v="20610"/>
    <s v="ASOCIACION DE USUARIOS DEL ACUEDUCTO AGUAS UNIDAS DE ANZA"/>
    <s v="OPERATIVA"/>
    <s v="HASTA 2500 SUSCRIPTORES"/>
    <x v="0"/>
    <x v="1"/>
    <s v="ORGANIZACION AUTORIZADA"/>
    <x v="5"/>
    <s v="ANZÁ"/>
    <x v="0"/>
    <x v="469"/>
    <x v="3"/>
  </r>
  <r>
    <n v="20614"/>
    <s v="CORPORACIÓN DE USUARIOS DEL ACUEDUCTO EL PORTENTO"/>
    <s v="OPERATIVA"/>
    <s v="MENOR O IGUAL A 2500 USUARIOS"/>
    <x v="0"/>
    <x v="1"/>
    <s v="ORGANIZACION AUTORIZADA"/>
    <x v="5"/>
    <s v="GUARNE"/>
    <x v="0"/>
    <x v="307"/>
    <x v="3"/>
  </r>
  <r>
    <n v="20617"/>
    <s v="CORPORACION ACUEDUCTO GALICIA J.H.G.N."/>
    <s v="OPERATIVA"/>
    <s v="MENOR O IGUAL A 2500 USUARIOS"/>
    <x v="0"/>
    <x v="1"/>
    <s v="ORGANIZACION AUTORIZADA"/>
    <x v="5"/>
    <s v="RIONEGRO"/>
    <x v="0"/>
    <x v="6"/>
    <x v="3"/>
  </r>
  <r>
    <n v="20618"/>
    <s v="MUNICIPIO OLAYA HERRERA"/>
    <s v="OPERATIVA"/>
    <s v="HASTA 2500 SUSCRIPTORES"/>
    <x v="0"/>
    <x v="1"/>
    <s v="MUNICIPIO (PRESTACIÓN DIRECTA)"/>
    <x v="14"/>
    <s v="OLAYA HERRERA"/>
    <x v="0"/>
    <x v="470"/>
    <x v="5"/>
  </r>
  <r>
    <n v="20620"/>
    <s v="COMISIÓN EMPRESARIAL DE ACUEDUCTO DE LA URBANIZACIÓN VILLA DEL RÍO I"/>
    <s v="OPERATIVA"/>
    <s v="MENOR O IGUAL A 2500 USUARIOS"/>
    <x v="0"/>
    <x v="2"/>
    <s v="ORGANIZACION AUTORIZADA"/>
    <x v="13"/>
    <s v="VILLAVICENCIO"/>
    <x v="0"/>
    <x v="19"/>
    <x v="3"/>
  </r>
  <r>
    <n v="20621"/>
    <s v="UNIDAD ADMINISTRATIVA DE LOS SERVICIOS PUBLICOS DOMICILIARIOS DE ACUEDUCTO, ALCANTARILLADO Y ASEO DEL MUNICIPIO DE SANTA BARBARA"/>
    <s v="OPERATIVA"/>
    <s v="MENOR O IGUAL A 2500 USUARIOS"/>
    <x v="0"/>
    <x v="0"/>
    <s v="MUNICIPIO (PRESTACIÓN DIRECTA)"/>
    <x v="18"/>
    <s v="SANTA BARBARA"/>
    <x v="0"/>
    <x v="247"/>
    <x v="1"/>
  </r>
  <r>
    <n v="20623"/>
    <s v="ADMINISTRACION PUBLICA COOPERATIVA PROVIDENCE AND SANTA CATALINA CLEAN AND WITH FRESH WATER ESP."/>
    <s v="OPERATIVA (No activa)"/>
    <s v="HASTA 2500 SUSCRIPTORES"/>
    <x v="0"/>
    <x v="1"/>
    <s v="ORGANIZACION AUTORIZADA"/>
    <x v="27"/>
    <s v="PROVIDENCIA"/>
    <x v="1"/>
    <x v="471"/>
    <x v="5"/>
  </r>
  <r>
    <n v="20627"/>
    <s v="ASOCIACIÓN DE USUARIOS DEL ACUEDUCTO MULTIVEREDAL PLATANEROS UNIDOS"/>
    <s v="OPERATIVA"/>
    <s v="HASTA 2500 SUSCRIPTORES"/>
    <x v="0"/>
    <x v="1"/>
    <s v="ORGANIZACION AUTORIZADA"/>
    <x v="5"/>
    <s v="MEDELLÍN"/>
    <x v="1"/>
    <x v="472"/>
    <x v="3"/>
  </r>
  <r>
    <n v="20630"/>
    <s v="ASOCIACION DE USUARIOS DEL ACUEDUCTO MULTIVEREDAL TRES MONTAÑAS"/>
    <s v="OPERATIVA"/>
    <s v="MENOR O IGUAL A 2500 USUARIOS"/>
    <x v="0"/>
    <x v="1"/>
    <s v="ORGANIZACION AUTORIZADA"/>
    <x v="5"/>
    <s v="HELICONIA"/>
    <x v="0"/>
    <x v="79"/>
    <x v="3"/>
  </r>
  <r>
    <n v="20634"/>
    <s v="ADMINISTRACION COOPERATIVA SAN ROQUE E.S.P."/>
    <s v="OPERATIVA"/>
    <s v="MENOR O IGUAL A 2500 USUARIOS"/>
    <x v="0"/>
    <x v="1"/>
    <s v="ORGANIZACION AUTORIZADA"/>
    <x v="19"/>
    <s v="ARGELIA"/>
    <x v="0"/>
    <x v="473"/>
    <x v="3"/>
  </r>
  <r>
    <n v="20635"/>
    <s v="ASOCIACION DE USUARIOS DEL ACUEDUCTO Y/O ALCANTARILLADO Y/O ASEO DE ROZO ESP"/>
    <s v="OPERATIVA"/>
    <s v="DESDE 2501 HASTA 5000 USUARIOS"/>
    <x v="0"/>
    <x v="1"/>
    <s v="ORGANIZACION AUTORIZADA"/>
    <x v="19"/>
    <s v="PALMIRA"/>
    <x v="0"/>
    <x v="107"/>
    <x v="6"/>
  </r>
  <r>
    <n v="20638"/>
    <s v="SECRETARIA DE SERVICIOS PUBLICOS DEL MUNICIPIO  DE ARAUQUITA"/>
    <s v="OPERATIVA"/>
    <s v="DESDE 2501 HASTA 5000 USUARIOS"/>
    <x v="0"/>
    <x v="2"/>
    <s v="MUNICIPIO (PRESTACIÓN DIRECTA)"/>
    <x v="20"/>
    <s v="ARAUQUITA"/>
    <x v="0"/>
    <x v="4"/>
    <x v="1"/>
  </r>
  <r>
    <n v="20641"/>
    <s v="ACUAPATIOS S.A.  E.S.P."/>
    <s v="OPERATIVA"/>
    <s v="MENOR O IGUAL A 2500 USUARIOS"/>
    <x v="0"/>
    <x v="2"/>
    <s v="SOCIEDADES (EMPRESA DE SERVICIOS PUBLICOS)"/>
    <x v="16"/>
    <s v="CUCUTA"/>
    <x v="0"/>
    <x v="83"/>
    <x v="4"/>
  </r>
  <r>
    <n v="20642"/>
    <s v="ASOCIACIÓN DE USUARIOS DEL ACUEDUCTO NARANGITOS"/>
    <s v="OPERATIVA"/>
    <s v="HASTA 2500 SUSCRIPTORES"/>
    <x v="0"/>
    <x v="1"/>
    <s v="ORGANIZACION AUTORIZADA"/>
    <x v="5"/>
    <s v="AMAGÁ"/>
    <x v="0"/>
    <x v="1"/>
    <x v="3"/>
  </r>
  <r>
    <n v="20643"/>
    <s v="ASOCIACION DE SUSCRIPTORES DEL ACUEDUCTO DE LA VEREDA LA SIRENA"/>
    <s v="OPERATIVA"/>
    <s v="MENOR O IGUAL A 2500 USUARIOS"/>
    <x v="0"/>
    <x v="1"/>
    <s v="ORGANIZACION AUTORIZADA"/>
    <x v="19"/>
    <s v="CALI"/>
    <x v="0"/>
    <x v="59"/>
    <x v="3"/>
  </r>
  <r>
    <n v="20644"/>
    <s v="ADMINISTRACION PUBLICA COOPERATIVA DE SERVICIOS PUBLICOS DE AGUA Y SANEAMIENTO BASICO DE PUEBLO NUEVO"/>
    <s v="OPERATIVA"/>
    <s v="MENOR O IGUAL A 2500 USUARIOS"/>
    <x v="0"/>
    <x v="2"/>
    <s v="ORGANIZACION AUTORIZADA"/>
    <x v="9"/>
    <s v="PUEBLO NUEVO"/>
    <x v="0"/>
    <x v="59"/>
    <x v="4"/>
  </r>
  <r>
    <n v="20646"/>
    <s v="ACUEDUCTO DE MONDOMO"/>
    <s v="OPERATIVA"/>
    <s v="MENOR O IGUAL A 2500 USUARIOS"/>
    <x v="0"/>
    <x v="1"/>
    <s v="ORGANIZACION AUTORIZADA"/>
    <x v="7"/>
    <s v="SANTANDER DE QUILICHAO"/>
    <x v="0"/>
    <x v="474"/>
    <x v="3"/>
  </r>
  <r>
    <n v="20647"/>
    <s v="ASOCIACION DE USURARIOS DEL ACUEDUCTO MULTIVEREDAL PIEDRA GORDA"/>
    <s v="OPERATIVA"/>
    <s v="MENOR O IGUAL A 2500 USUARIOS"/>
    <x v="0"/>
    <x v="1"/>
    <s v="ORGANIZACION AUTORIZADA"/>
    <x v="5"/>
    <s v="SAN VICENTE FERRER"/>
    <x v="0"/>
    <x v="4"/>
    <x v="3"/>
  </r>
  <r>
    <n v="20649"/>
    <s v="ASOCIACION DE USUARIOS DEL ACUEDUCTO DE LA VEREDA LA PULGARINA DEL MUNICIPIO DE SAN PEDRO DE LOS MILAGROS"/>
    <s v="OPERATIVA"/>
    <s v="MENOR O IGUAL A 2500 USUARIOS"/>
    <x v="0"/>
    <x v="1"/>
    <s v="ORGANIZACION AUTORIZADA"/>
    <x v="5"/>
    <s v="SAN PEDRO DE LOS MILAGROS"/>
    <x v="0"/>
    <x v="68"/>
    <x v="3"/>
  </r>
  <r>
    <n v="20653"/>
    <s v="ASOCIACION DE USUARIOS DEL ACUEDUCTO REGIONAL DE LAS VEREDAS RANCHERIA PEÑAS FRONTERA Y CABRERA DEL MUNICIPIO DE GUACHETA DEPARTAMENTO DE CUNDINAMARCA"/>
    <s v="OPERATIVA"/>
    <s v="MENOR O IGUAL A 2500 USUARIOS"/>
    <x v="0"/>
    <x v="1"/>
    <s v="ORGANIZACION AUTORIZADA"/>
    <x v="10"/>
    <s v="GUACHETA"/>
    <x v="0"/>
    <x v="18"/>
    <x v="3"/>
  </r>
  <r>
    <n v="20654"/>
    <s v="UNIDAD ADMINISTRATIVA ESPECIAL DE SERVICIOS PUBLICOS DE PUERTO LOPEZ"/>
    <s v="EN PROCESO DE LIQUIDACION (No activa)"/>
    <s v="MAS DE 2500 SUSCRIPTORES"/>
    <x v="0"/>
    <x v="1"/>
    <s v="MUNICIPIO (PRESTACIÓN DIRECTA)"/>
    <x v="13"/>
    <s v="PUERTO LOPEZ"/>
    <x v="0"/>
    <x v="475"/>
    <x v="1"/>
  </r>
  <r>
    <n v="20658"/>
    <s v="EMPRESA ASOCIATIVA DE TRABAJO MUCAF E.S.P. "/>
    <s v="OPERATIVA"/>
    <s v="DESDE 2501 HASTA 5000 USUARIOS"/>
    <x v="0"/>
    <x v="1"/>
    <s v="ORGANIZACION AUTORIZADA"/>
    <x v="18"/>
    <s v="BARRANCABERMEJA"/>
    <x v="0"/>
    <x v="106"/>
    <x v="0"/>
  </r>
  <r>
    <n v="20659"/>
    <s v="ASOCIACION DE USUARIOS DE ACUEDUCTO DE LA VEREDA CHENCHE ASOLEADOS"/>
    <s v="OPERATIVA"/>
    <s v="MENOR O IGUAL A 2500 USUARIOS"/>
    <x v="0"/>
    <x v="1"/>
    <s v="ORGANIZACION AUTORIZADA"/>
    <x v="6"/>
    <s v="PURIFICACION"/>
    <x v="0"/>
    <x v="117"/>
    <x v="3"/>
  </r>
  <r>
    <n v="20663"/>
    <s v="MUNICIPIO LOPEZ DE MICAY"/>
    <s v="OPERATIVA"/>
    <s v="MENOR O IGUAL A 2500 USUARIOS"/>
    <x v="0"/>
    <x v="2"/>
    <s v="MUNICIPIO (PRESTACIÓN DIRECTA)"/>
    <x v="7"/>
    <s v="LOPEZ DE MICAY"/>
    <x v="0"/>
    <x v="476"/>
    <x v="1"/>
  </r>
  <r>
    <n v="20665"/>
    <s v="ACUEDUCTO DE LA VEREDA SOTE PANELAS DEL MUNICIPIO DE MOTAVITA"/>
    <s v="OPERATIVA (No activa)"/>
    <s v="HASTA 2500 SUSCRIPTORES"/>
    <x v="0"/>
    <x v="1"/>
    <s v="ORGANIZACION AUTORIZADA"/>
    <x v="1"/>
    <s v="TUNJA"/>
    <x v="1"/>
    <x v="477"/>
    <x v="3"/>
  </r>
  <r>
    <n v="20666"/>
    <s v="ASOCIACION DE SUSCRIPTORES DEL ACUEDUCTO DE LA VEREDA CARBONERA DEL MUNICIPIO DE MOTAVITA"/>
    <s v="OPERATIVA"/>
    <s v="MENOR O IGUAL A 2500 USUARIOS"/>
    <x v="0"/>
    <x v="1"/>
    <s v="ORGANIZACION AUTORIZADA"/>
    <x v="1"/>
    <s v="MOTAVITA"/>
    <x v="0"/>
    <x v="478"/>
    <x v="3"/>
  </r>
  <r>
    <n v="20669"/>
    <s v="EMPRESA DE SERVICIOS PUBLICOS DOMICILIARIOS DE LA MONTAÑITA S.A E.S.P."/>
    <s v="OPERATIVA"/>
    <s v="MENOR O IGUAL A 2500 USUARIOS"/>
    <x v="0"/>
    <x v="2"/>
    <s v="SOCIEDADES (EMPRESA DE SERVICIOS PUBLICOS)"/>
    <x v="22"/>
    <s v="LA MONTANITA"/>
    <x v="0"/>
    <x v="21"/>
    <x v="1"/>
  </r>
  <r>
    <n v="20670"/>
    <s v="ASOCIACIÓN DE SUSCRIPTORES DEL ACUEDUCTO LA PALMERA "/>
    <s v="OPERATIVA"/>
    <s v="MENOR O IGUAL A 2500 USUARIOS"/>
    <x v="0"/>
    <x v="1"/>
    <s v="ORGANIZACION AUTORIZADA"/>
    <x v="19"/>
    <s v="TULUA"/>
    <x v="0"/>
    <x v="479"/>
    <x v="3"/>
  </r>
  <r>
    <n v="20672"/>
    <s v="ASOCIACION DE USUARIOS DEL ACUEDUCTO MULTIVEREDAL DEL CORREGIMIENTO ALTO DEL CORRAL"/>
    <s v="OPERATIVA"/>
    <s v="MENOR O IGUAL A 2500 USUARIOS"/>
    <x v="0"/>
    <x v="1"/>
    <s v="ORGANIZACION AUTORIZADA"/>
    <x v="5"/>
    <s v="HELICONIA"/>
    <x v="0"/>
    <x v="385"/>
    <x v="3"/>
  </r>
  <r>
    <n v="20676"/>
    <s v="UNIDAD MUNICIPAL DE SERVICIOS PÚBLICOS DE SOMONDOCO "/>
    <s v="OPERATIVA"/>
    <s v="MENOR O IGUAL A 2500 USUARIOS"/>
    <x v="0"/>
    <x v="2"/>
    <s v="MUNICIPIO (PRESTACIÓN DIRECTA)"/>
    <x v="1"/>
    <s v="SOMONDOCO"/>
    <x v="0"/>
    <x v="480"/>
    <x v="1"/>
  </r>
  <r>
    <n v="20679"/>
    <s v="EMPRESA MUNICIPAL DE ACUEDUCTO, ALCANTARILLADO Y ASEO DE OVEJAS S.A. ESP"/>
    <s v="OPERATIVA"/>
    <s v="DESDE 2501 HASTA 5000 USUARIOS"/>
    <x v="1"/>
    <x v="0"/>
    <s v="SOCIEDADES (EMPRESA DE SERVICIOS PUBLICOS)"/>
    <x v="25"/>
    <s v="OVEJAS"/>
    <x v="0"/>
    <x v="4"/>
    <x v="1"/>
  </r>
  <r>
    <n v="20681"/>
    <s v="EMPRESA DE ASEO DE CAREPA S.A.S . E.S.P."/>
    <s v="OPERATIVA"/>
    <s v="MAYOR O IGUAL A 5001 USUARIOS"/>
    <x v="0"/>
    <x v="0"/>
    <s v="SOCIEDADES (EMPRESA DE SERVICIOS PUBLICOS)"/>
    <x v="5"/>
    <s v="CAREPA"/>
    <x v="0"/>
    <x v="66"/>
    <x v="0"/>
  </r>
  <r>
    <n v="20685"/>
    <s v="UNIDAD DE SERVICIOS PUBLICOS DE LA SALINA CASANARE"/>
    <s v="OPERATIVA"/>
    <s v="MENOR O IGUAL A 2500 USUARIOS"/>
    <x v="0"/>
    <x v="2"/>
    <s v="MUNICIPIO (PRESTACIÓN DIRECTA)"/>
    <x v="21"/>
    <s v="LA SALINA"/>
    <x v="0"/>
    <x v="22"/>
    <x v="1"/>
  </r>
  <r>
    <n v="20686"/>
    <s v="EMPRESAS PUBLICAS MUNICIPALES DE CAIMITO"/>
    <s v="OPERATIVA (No activa)"/>
    <s v="HASTA 2500 SUSCRIPTORES"/>
    <x v="0"/>
    <x v="1"/>
    <s v="PRESTADORES FUERA DEL ART. 15 LSPD"/>
    <x v="25"/>
    <s v="CAIMITO"/>
    <x v="0"/>
    <x v="230"/>
    <x v="4"/>
  </r>
  <r>
    <n v="20687"/>
    <s v="EMPRESA MUNICIPAL DE ACUEDUCTO,ALCANTARILLADO Y ASEO DEL MUNICIPIO DE LA UNION SUCRE SA ESP"/>
    <s v="OPERATIVA"/>
    <s v="MENOR O IGUAL A 2500 USUARIOS"/>
    <x v="0"/>
    <x v="2"/>
    <s v="SOCIEDADES (EMPRESA DE SERVICIOS PUBLICOS)"/>
    <x v="25"/>
    <s v="LA UNION"/>
    <x v="0"/>
    <x v="106"/>
    <x v="1"/>
  </r>
  <r>
    <n v="20689"/>
    <s v="CORPORACION ACUEDUCTO MULTIVEREDAL LA CHUSCALA"/>
    <s v="OPERATIVA"/>
    <s v="MENOR O IGUAL A 2500 USUARIOS"/>
    <x v="0"/>
    <x v="1"/>
    <s v="ORGANIZACION AUTORIZADA"/>
    <x v="5"/>
    <s v="COPACABANA"/>
    <x v="0"/>
    <x v="47"/>
    <x v="3"/>
  </r>
  <r>
    <n v="20692"/>
    <s v="ASOCIACION DE USUARIOS DE ACUEDUCTO DE LA VEREDA PUEBLO VIEJO SECTOR PUERTO RICO "/>
    <s v="OPERATIVA"/>
    <s v="HASTA 2500 SUSCRIPTORES"/>
    <x v="0"/>
    <x v="1"/>
    <s v="ORGANIZACION AUTORIZADA"/>
    <x v="10"/>
    <s v="ZIPACON"/>
    <x v="0"/>
    <x v="481"/>
    <x v="3"/>
  </r>
  <r>
    <n v="20696"/>
    <s v="EMPRESA DE SERVICIOS PUBLICOS DE SAN ANTONIO DE GETUCHA S.A. E.S.P"/>
    <s v="OPERATIVA"/>
    <s v="MENOR O IGUAL A 2500 USUARIOS"/>
    <x v="0"/>
    <x v="1"/>
    <s v="SOCIEDADES (EMPRESA DE SERVICIOS PUBLICOS)"/>
    <x v="22"/>
    <s v="MILAN"/>
    <x v="0"/>
    <x v="57"/>
    <x v="2"/>
  </r>
  <r>
    <n v="20697"/>
    <s v="EMPRESA DE SERVICIOS PUBLICOS DE MILAN S.A. E.S.P."/>
    <s v="OPERATIVA"/>
    <s v="MENOR O IGUAL A 2500 USUARIOS"/>
    <x v="0"/>
    <x v="2"/>
    <s v="SOCIEDADES (EMPRESA DE SERVICIOS PUBLICOS)"/>
    <x v="22"/>
    <s v="MILAN"/>
    <x v="0"/>
    <x v="482"/>
    <x v="1"/>
  </r>
  <r>
    <n v="20700"/>
    <s v="ASOCIACION DE USUARIOS DEL ACUEDUCTO REGIONAL LA SALADA ALTO DEVIGA VILA ASOMADERO Y MALBERTO DEL MUNICIPIO DE TOCAIMA"/>
    <s v="OPERATIVA"/>
    <s v="HASTA 2500 SUSCRIPTORES"/>
    <x v="0"/>
    <x v="1"/>
    <s v="ORGANIZACION AUTORIZADA"/>
    <x v="10"/>
    <s v="TOCAIMA"/>
    <x v="0"/>
    <x v="275"/>
    <x v="3"/>
  </r>
  <r>
    <n v="20702"/>
    <s v="ASOCIACIÓN DE USUARIOS DEL ACUEDUCTO RURAL EL PIRUCHO DE NOCAIMA"/>
    <s v="OPERATIVA"/>
    <s v="MENOR O IGUAL A 2500 USUARIOS"/>
    <x v="0"/>
    <x v="1"/>
    <s v="ORGANIZACION AUTORIZADA"/>
    <x v="10"/>
    <s v="NOCAIMA"/>
    <x v="0"/>
    <x v="483"/>
    <x v="3"/>
  </r>
  <r>
    <n v="20705"/>
    <s v="MUNICIPIO DE SAN PEDRO DE URABA"/>
    <s v="OPERATIVA (No activa)"/>
    <s v="HASTA 2500 SUSCRIPTORES"/>
    <x v="0"/>
    <x v="1"/>
    <s v="MUNICIPIO (PRESTACIÓN DIRECTA)"/>
    <x v="5"/>
    <s v="SAN PEDRO DE URABA"/>
    <x v="0"/>
    <x v="484"/>
    <x v="0"/>
  </r>
  <r>
    <n v="20708"/>
    <s v="MUNIICIPIO DE ARBOLETES"/>
    <s v="OPERATIVA (No activa)"/>
    <s v="HASTA 2500 SUSCRIPTORES"/>
    <x v="0"/>
    <x v="1"/>
    <s v="MUNICIPIO (PRESTACIÓN DIRECTA)"/>
    <x v="5"/>
    <s v="ARBOLETES"/>
    <x v="0"/>
    <x v="485"/>
    <x v="0"/>
  </r>
  <r>
    <n v="20714"/>
    <s v="ASOCIACION DE SUSCRIPTORES DEL ACUEDUCTO LA VARILICE "/>
    <s v="OPERATIVA"/>
    <s v="MENOR O IGUAL A 2500 USUARIOS"/>
    <x v="0"/>
    <x v="1"/>
    <s v="ORGANIZACION AUTORIZADA"/>
    <x v="10"/>
    <s v="SAN ANTONIO DEL TEQUENDAMA"/>
    <x v="0"/>
    <x v="46"/>
    <x v="3"/>
  </r>
  <r>
    <n v="20716"/>
    <s v="ASOCIACION DE USUARIOS DEL ACUEDUCTO RURAL DEL CARMEN Y SAN JUAN DE LA VEREDA PATIO DE BOLAS"/>
    <s v="OPERATIVA"/>
    <s v="HASTA 2500 SUSCRIPTORES"/>
    <x v="0"/>
    <x v="1"/>
    <s v="ORGANIZACION AUTORIZADA"/>
    <x v="10"/>
    <s v="SAN ANTONIO DEL TEQUENDAMA"/>
    <x v="0"/>
    <x v="486"/>
    <x v="3"/>
  </r>
  <r>
    <n v="20720"/>
    <s v="ASOCIACION DE USUARIOS DEL ACUEDUCTO SANTIVAR ALTO Y BAJO QUEBRADA VARILICE"/>
    <s v="OPERATIVA"/>
    <s v="HASTA 2500 SUSCRIPTORES"/>
    <x v="0"/>
    <x v="1"/>
    <s v="ORGANIZACION AUTORIZADA"/>
    <x v="10"/>
    <s v="SAN ANTONIO DEL TEQUENDAMA"/>
    <x v="0"/>
    <x v="487"/>
    <x v="3"/>
  </r>
  <r>
    <n v="20721"/>
    <s v="ASOCIACIÓN DE USUARIOS DEL ACUEDUCTO VEREDAL SANTIVAR PUEBLO NUEVO LAS ANGUSTIAS "/>
    <s v="OPERATIVA (No activa)"/>
    <s v="HASTA 2500 SUSCRIPTORES"/>
    <x v="0"/>
    <x v="1"/>
    <s v="ORGANIZACION AUTORIZADA"/>
    <x v="10"/>
    <s v="SAN ANTONIO DEL TEQUENDAMA"/>
    <x v="0"/>
    <x v="488"/>
    <x v="3"/>
  </r>
  <r>
    <n v="20722"/>
    <s v="ASOCIACION DEL ACUEDUCTO AGUACHICAQUE "/>
    <s v="OPERATIVA"/>
    <s v="HASTA 2500 SUSCRIPTORES"/>
    <x v="0"/>
    <x v="1"/>
    <s v="ORGANIZACION AUTORIZADA"/>
    <x v="10"/>
    <s v="SAN ANTONIO DEL TEQUENDAMA"/>
    <x v="0"/>
    <x v="489"/>
    <x v="3"/>
  </r>
  <r>
    <n v="20725"/>
    <s v="ASOCIACION DE SUSCRIPTORES USUARIOS O CONSUMIDORES DEL ACUEDUCTO LAS ANGUSTIAS SANTAFE MUNICIPIO DE SAN ANTONIO DEL TEQUENDAMA DEPARTAMENTO DE CUNDINA"/>
    <s v="OPERATIVA"/>
    <s v="MENOR O IGUAL A 2500 USUARIOS"/>
    <x v="0"/>
    <x v="1"/>
    <s v="ORGANIZACION AUTORIZADA"/>
    <x v="10"/>
    <s v="SAN ANTONIO DEL TEQUENDAMA"/>
    <x v="0"/>
    <x v="28"/>
    <x v="3"/>
  </r>
  <r>
    <n v="20731"/>
    <s v="COMITÉ DE USUARIOS DEL ACUEDUCTO Y ALCANTARILLADO DE LA VEREDA CAICEDO "/>
    <s v="OPERATIVA (No activa)"/>
    <s v="HASTA 2500 SUSCRIPTORES"/>
    <x v="0"/>
    <x v="1"/>
    <s v="ORGANIZACION AUTORIZADA"/>
    <x v="10"/>
    <s v="SAN ANTONIO DEL TEQUENDAMA"/>
    <x v="0"/>
    <x v="490"/>
    <x v="3"/>
  </r>
  <r>
    <n v="20734"/>
    <s v="JUNTA ADMINISTRADORA DEL ACUEDUCTO QUEBRADON REFORMA FUNDADOR MUNICIPIO DE PALESTINA DEPARTAMENTO DEL HUILA"/>
    <s v="OPERATIVA"/>
    <s v="HASTA 2500 SUSCRIPTORES"/>
    <x v="0"/>
    <x v="1"/>
    <s v="ORGANIZACION AUTORIZADA"/>
    <x v="11"/>
    <s v="PALESTINA"/>
    <x v="1"/>
    <x v="491"/>
    <x v="3"/>
  </r>
  <r>
    <n v="20736"/>
    <s v="ASOCIACIÒN DE USUARIOS DEL ACUEDUCTO REGIONAL INTEGRADO EL HIGUERÓN GUAYABAL"/>
    <s v="OPERATIVA"/>
    <s v="MENOR O IGUAL A 2500 USUARIOS"/>
    <x v="0"/>
    <x v="1"/>
    <s v="ORGANIZACION AUTORIZADA"/>
    <x v="7"/>
    <s v="TIMBIO"/>
    <x v="0"/>
    <x v="492"/>
    <x v="3"/>
  </r>
  <r>
    <n v="20739"/>
    <s v="MUNICIPIO DE GACHANCIPA"/>
    <s v="OPERATIVA"/>
    <s v="DESDE 2501 HASTA 5000 USUARIOS"/>
    <x v="0"/>
    <x v="0"/>
    <s v="MUNICIPIO (PRESTACIÓN DIRECTA)"/>
    <x v="10"/>
    <s v="GACHANCIPA"/>
    <x v="0"/>
    <x v="257"/>
    <x v="2"/>
  </r>
  <r>
    <n v="20740"/>
    <s v="CORPORACION ACUEDUCTO REGIONAL MACAREGUA"/>
    <s v="OPERATIVA"/>
    <s v="MENOR O IGUAL A 2500 USUARIOS"/>
    <x v="0"/>
    <x v="1"/>
    <s v="ORGANIZACION AUTORIZADA"/>
    <x v="18"/>
    <s v="VILLANUEVA"/>
    <x v="0"/>
    <x v="493"/>
    <x v="3"/>
  </r>
  <r>
    <n v="20745"/>
    <s v="ASOCIACION DEL ACUEDUCTO Y ALCANTARILLADO DEL WAYCO AWAYCO"/>
    <s v="OPERATIVA (No activa)"/>
    <s v="HASTA 2500 SUSCRIPTORES"/>
    <x v="0"/>
    <x v="1"/>
    <s v="ORGANIZACION AUTORIZADA"/>
    <x v="14"/>
    <s v="SAMANIEGO"/>
    <x v="1"/>
    <x v="494"/>
    <x v="4"/>
  </r>
  <r>
    <n v="20747"/>
    <s v="ASOCIACION DE USUARIOS DEL ACUEDUCTO RURAL EL PROGRESO "/>
    <s v="OPERATIVA"/>
    <s v="HASTA 2500 SUSCRIPTORES"/>
    <x v="0"/>
    <x v="1"/>
    <s v="ORGANIZACION AUTORIZADA"/>
    <x v="10"/>
    <s v="SAN ANTONIO DEL TEQUENDAMA"/>
    <x v="1"/>
    <x v="495"/>
    <x v="3"/>
  </r>
  <r>
    <n v="20748"/>
    <s v="ASOCIACION DE USUARIOS DEL ACUEDUCTO RURAL LOS NARANJOS VEREDA LAS ANGUSTIAS"/>
    <s v="OPERATIVA"/>
    <s v="MENOR O IGUAL A 2500 USUARIOS"/>
    <x v="0"/>
    <x v="1"/>
    <s v="ORGANIZACION AUTORIZADA"/>
    <x v="10"/>
    <s v="SAN ANTONIO DEL TEQUENDAMA"/>
    <x v="0"/>
    <x v="496"/>
    <x v="3"/>
  </r>
  <r>
    <n v="20758"/>
    <s v="ASOCIACION DE AFILIADOS DEL ACUEDUCTO RURAL SALIBARBA"/>
    <s v="OPERATIVA"/>
    <s v="MENOR O IGUAL A 2500 USUARIOS"/>
    <x v="0"/>
    <x v="1"/>
    <s v="ORGANIZACION AUTORIZADA"/>
    <x v="10"/>
    <s v="TABIO"/>
    <x v="0"/>
    <x v="46"/>
    <x v="3"/>
  </r>
  <r>
    <n v="20763"/>
    <s v="ASOCIACION DE SUSCRIPTORES DEL ACUEDUCTO SANTO CRISTO DE LA VEREDAS LLANO GRANDE ESPINAL LAGUNA"/>
    <s v="OPERATIVA"/>
    <s v="MENOR O IGUAL A 2500 USUARIOS"/>
    <x v="0"/>
    <x v="1"/>
    <s v="ORGANIZACION AUTORIZADA"/>
    <x v="1"/>
    <s v="SOATA"/>
    <x v="0"/>
    <x v="13"/>
    <x v="3"/>
  </r>
  <r>
    <n v="20766"/>
    <s v="ASOCIACION ACUEDCUTO  LOMITAS- PRIMAVERA"/>
    <s v="OPERATIVA"/>
    <s v="MENOR O IGUAL A 2500 USUARIOS"/>
    <x v="0"/>
    <x v="1"/>
    <s v="ORGANIZACION AUTORIZADA"/>
    <x v="5"/>
    <s v="BARBOSA"/>
    <x v="0"/>
    <x v="497"/>
    <x v="3"/>
  </r>
  <r>
    <n v="20773"/>
    <s v="MUNICIPIO DE JORDAN"/>
    <s v="OPERATIVA"/>
    <s v="MENOR O IGUAL A 2500 USUARIOS"/>
    <x v="0"/>
    <x v="2"/>
    <s v="MUNICIPIO (PRESTACIÓN DIRECTA)"/>
    <x v="18"/>
    <s v="JORDAN"/>
    <x v="0"/>
    <x v="83"/>
    <x v="1"/>
  </r>
  <r>
    <n v="20774"/>
    <s v="CORPORACION DE SERVICIOS DE ACUEDUCTO Y ALCANTARILLADO DEL CHORO AGUACHORO"/>
    <s v="OPERATIVA"/>
    <s v="MENOR O IGUAL A 2500 USUARIOS"/>
    <x v="0"/>
    <x v="1"/>
    <s v="ORGANIZACION AUTORIZADA"/>
    <x v="18"/>
    <s v="VILLANUEVA"/>
    <x v="0"/>
    <x v="13"/>
    <x v="3"/>
  </r>
  <r>
    <n v="20775"/>
    <s v="CORPORACION DE ACUEDUCTO Y ALCANTARILLADO REGIONAL DE AGUAFRIA"/>
    <s v="OPERATIVA"/>
    <s v="MENOR O IGUAL A 2500 USUARIOS"/>
    <x v="0"/>
    <x v="1"/>
    <s v="ORGANIZACION AUTORIZADA"/>
    <x v="18"/>
    <s v="VILLANUEVA"/>
    <x v="0"/>
    <x v="498"/>
    <x v="3"/>
  </r>
  <r>
    <n v="20778"/>
    <s v="MUNICIPIO  SANTIAGO DE TOLU"/>
    <s v="OPERATIVA"/>
    <s v="HASTA 2500 SUSCRIPTORES"/>
    <x v="0"/>
    <x v="1"/>
    <s v="MUNICIPIO (PRESTACIÓN DIRECTA)"/>
    <x v="25"/>
    <s v="SANTIAGO DE TOLU"/>
    <x v="0"/>
    <x v="499"/>
    <x v="1"/>
  </r>
  <r>
    <n v="20782"/>
    <s v="ASOCIACION DE USUARIOS ACUEDUCTO REGIONAL SUR OCCIDENTE DEL MUNICIPIO DE SASAIMA DEPARTAMENTO DE CUNDINAMARCA"/>
    <s v="OPERATIVA"/>
    <s v="MENOR O IGUAL A 2500 USUARIOS"/>
    <x v="0"/>
    <x v="1"/>
    <s v="ORGANIZACION AUTORIZADA"/>
    <x v="10"/>
    <s v="SASAIMA"/>
    <x v="0"/>
    <x v="47"/>
    <x v="3"/>
  </r>
  <r>
    <n v="20791"/>
    <s v="ASOCIACION DE USUARIOS DEL ACUEDUCTO, ALCANTARILLADO Y ASEO DE SAN MIGUEL"/>
    <s v="OPERATIVA"/>
    <s v="MENOR O IGUAL A 2500 USUARIOS"/>
    <x v="0"/>
    <x v="1"/>
    <s v="ORGANIZACION AUTORIZADA"/>
    <x v="5"/>
    <s v="SONSON"/>
    <x v="0"/>
    <x v="245"/>
    <x v="4"/>
  </r>
  <r>
    <n v="20794"/>
    <s v="ASOCIACION DE USUARIOS DEL ACUEDUCTO DE LAS VEREDAS NAPOLES, PONCHOS Y SEBASTOPOL   "/>
    <s v="OPERATIVA"/>
    <s v="MENOR O IGUAL A 2500 USUARIOS"/>
    <x v="0"/>
    <x v="1"/>
    <s v="ORGANIZACION AUTORIZADA"/>
    <x v="10"/>
    <s v="SAN ANTONIO DEL TEQUENDAMA"/>
    <x v="0"/>
    <x v="500"/>
    <x v="3"/>
  </r>
  <r>
    <n v="20795"/>
    <s v="ASOCIACION DE USUARIOS DEL ACUEDUCTO EL MORICHAL "/>
    <s v="OPERATIVA (No activa)"/>
    <s v="HASTA 2500 SUSCRIPTORES"/>
    <x v="0"/>
    <x v="1"/>
    <s v="ORGANIZACION AUTORIZADA"/>
    <x v="10"/>
    <s v="SAN ANTONIO DEL TEQUENDAMA"/>
    <x v="0"/>
    <x v="501"/>
    <x v="3"/>
  </r>
  <r>
    <n v="20796"/>
    <s v="ASOCIACION DE USUARIOS DEL ACUEDUCTO VEREDAS LA LAGUNA LA ESMERALDA Y OTRAS"/>
    <s v="OPERATIVA"/>
    <s v="MENOR O IGUAL A 2500 USUARIOS"/>
    <x v="0"/>
    <x v="1"/>
    <s v="ORGANIZACION AUTORIZADA"/>
    <x v="10"/>
    <s v="ANOLAIMA"/>
    <x v="0"/>
    <x v="114"/>
    <x v="3"/>
  </r>
  <r>
    <n v="20797"/>
    <s v="ASOCIACION ADMINISTRADORA DE SERVICIOS PUBLICOS DE SAPUYES "/>
    <s v="OPERATIVA (No activa)"/>
    <s v="HASTA 2500 SUSCRIPTORES"/>
    <x v="0"/>
    <x v="1"/>
    <s v="ORGANIZACION AUTORIZADA"/>
    <x v="14"/>
    <s v="SAPUYES"/>
    <x v="0"/>
    <x v="502"/>
    <x v="1"/>
  </r>
  <r>
    <n v="20799"/>
    <s v="MUNICIPIO DE JERUSALEN"/>
    <s v="OPERATIVA"/>
    <s v="MENOR O IGUAL A 2500 USUARIOS"/>
    <x v="0"/>
    <x v="2"/>
    <s v="MUNICIPIO (PRESTACIÓN DIRECTA)"/>
    <x v="10"/>
    <s v="JERUSALEN"/>
    <x v="0"/>
    <x v="51"/>
    <x v="1"/>
  </r>
  <r>
    <n v="20802"/>
    <s v="TECNOAMBIENTALES S.A. E.S.P."/>
    <s v="OPERATIVA (No activa)"/>
    <s v="HASTA 2500 SUSCRIPTORES"/>
    <x v="0"/>
    <x v="1"/>
    <s v="SOCIEDADES (EMPRESA DE SERVICIOS PUBLICOS)"/>
    <x v="3"/>
    <s v="BOGOTA, D.C."/>
    <x v="0"/>
    <x v="503"/>
    <x v="0"/>
  </r>
  <r>
    <n v="20803"/>
    <s v="ASOCIACION DE USUARIOS DEL ACUEDUCTO DE LA VEREDA EL MORRO"/>
    <s v="OPERATIVA"/>
    <s v="MENOR O IGUAL A 2500 USUARIOS"/>
    <x v="0"/>
    <x v="1"/>
    <s v="ORGANIZACION AUTORIZADA"/>
    <x v="5"/>
    <s v="AMAGÁ"/>
    <x v="0"/>
    <x v="374"/>
    <x v="3"/>
  </r>
  <r>
    <n v="20806"/>
    <s v="AGUAS KPITAL CÚCUTA S.A. E.S.P."/>
    <s v="OPERATIVA"/>
    <s v="MAYOR O IGUAL A 5001 USUARIOS"/>
    <x v="1"/>
    <x v="2"/>
    <s v="SOCIEDADES (EMPRESA DE SERVICIOS PUBLICOS)"/>
    <x v="16"/>
    <s v="CUCUTA"/>
    <x v="0"/>
    <x v="112"/>
    <x v="4"/>
  </r>
  <r>
    <n v="20808"/>
    <s v="OFICINA DE SERVICIOS PÚBLICOS DEL MUNICIPIO DE UBALÁ "/>
    <s v="OPERATIVA"/>
    <s v="MENOR O IGUAL A 2500 USUARIOS"/>
    <x v="0"/>
    <x v="0"/>
    <s v="MUNICIPIO (PRESTACIÓN DIRECTA)"/>
    <x v="10"/>
    <s v="UBALA"/>
    <x v="0"/>
    <x v="27"/>
    <x v="1"/>
  </r>
  <r>
    <n v="20809"/>
    <s v="MUNICIPIO DE PROVIDENCIA"/>
    <s v="OPERATIVA (No activa)"/>
    <s v="HASTA 2500 SUSCRIPTORES"/>
    <x v="0"/>
    <x v="1"/>
    <s v="MUNICIPIO (PRESTACIÓN DIRECTA)"/>
    <x v="14"/>
    <s v="PROVIDENCIA"/>
    <x v="0"/>
    <x v="504"/>
    <x v="1"/>
  </r>
  <r>
    <n v="20810"/>
    <s v="ASOCIACION DE SUSCRIPTORES DEL ACUEDUCTO INTERVEREDAL NUMERO UNO DEL MUNICIPIO DE GARAGOA"/>
    <s v="OPERATIVA"/>
    <s v="MENOR O IGUAL A 2500 USUARIOS"/>
    <x v="0"/>
    <x v="1"/>
    <s v="ORGANIZACION AUTORIZADA"/>
    <x v="1"/>
    <s v="GARAGOA"/>
    <x v="0"/>
    <x v="72"/>
    <x v="3"/>
  </r>
  <r>
    <n v="20818"/>
    <s v="ASOCIACION DE USUARIOS ACUEDUCTO CARACOL EL ROCIO"/>
    <s v="OPERATIVA"/>
    <s v="MENOR O IGUAL A 2500 USUARIOS"/>
    <x v="0"/>
    <x v="1"/>
    <s v="ORGANIZACION AUTORIZADA"/>
    <x v="15"/>
    <s v="PEREIRA"/>
    <x v="0"/>
    <x v="505"/>
    <x v="3"/>
  </r>
  <r>
    <n v="20819"/>
    <s v="ASOCIACION DE USUARIOS ACUEDUCTO CHOCHO CANCELES"/>
    <s v="OPERATIVA"/>
    <s v="MENOR O IGUAL A 2500 USUARIOS"/>
    <x v="0"/>
    <x v="1"/>
    <s v="ORGANIZACION AUTORIZADA"/>
    <x v="15"/>
    <s v="PEREIRA"/>
    <x v="0"/>
    <x v="506"/>
    <x v="3"/>
  </r>
  <r>
    <n v="20821"/>
    <s v="ASOCIACION DE SUSCRIPTORES DEL SERVICIO DE ACUEDUCTO Y ALCANTARILLADO DEL CORREGIMIENTO LA BELLA E.S.P."/>
    <s v="OPERATIVA"/>
    <s v="MENOR O IGUAL A 2500 USUARIOS"/>
    <x v="0"/>
    <x v="1"/>
    <s v="ORGANIZACION AUTORIZADA"/>
    <x v="15"/>
    <s v="PEREIRA"/>
    <x v="0"/>
    <x v="147"/>
    <x v="3"/>
  </r>
  <r>
    <n v="20822"/>
    <s v=" ASOCIACION DE SUSCRIPTORES DEL ACUEDUCTO  COMUNITARIO  Y SANEAMIENTO BÁSICO  DE LA FLORIDA"/>
    <s v="OPERATIVA"/>
    <s v="MENOR O IGUAL A 2500 USUARIOS"/>
    <x v="0"/>
    <x v="1"/>
    <s v="ORGANIZACION AUTORIZADA"/>
    <x v="15"/>
    <s v="PEREIRA"/>
    <x v="0"/>
    <x v="110"/>
    <x v="3"/>
  </r>
  <r>
    <n v="20825"/>
    <s v="ASOCIACIÓN DE SUSCRIPTORES DEL SERVICIO DE AGUA POTABLE  DE LA VEREDA MUNDO NUEVO E.S.P."/>
    <s v="OPERATIVA"/>
    <s v="MENOR O IGUAL A 2500 USUARIOS"/>
    <x v="0"/>
    <x v="1"/>
    <s v="ORGANIZACION AUTORIZADA"/>
    <x v="15"/>
    <s v="PEREIRA"/>
    <x v="0"/>
    <x v="37"/>
    <x v="3"/>
  </r>
  <r>
    <n v="20827"/>
    <s v="ASOCIACION DE USUARIOS DEL ACUEDUCTO PLAN DEL MANZANO DEL CORREGIMIENTO DE LA FLORIDA MUNICIPIO DE PEREIRA"/>
    <s v="OPERATIVA"/>
    <s v="MENOR O IGUAL A 2500 USUARIOS"/>
    <x v="0"/>
    <x v="1"/>
    <s v="ORGANIZACION AUTORIZADA"/>
    <x v="15"/>
    <s v="PEREIRA"/>
    <x v="0"/>
    <x v="13"/>
    <x v="3"/>
  </r>
  <r>
    <n v="20828"/>
    <s v="ASOCIACIÓN JUNTA ADMINISTRADORA DEL ACUEDUCTO DE PUERTO CALDAS"/>
    <s v="OPERATIVA (No activa)"/>
    <s v="HASTA 2500 SUSCRIPTORES"/>
    <x v="0"/>
    <x v="1"/>
    <s v="ORGANIZACION AUTORIZADA"/>
    <x v="15"/>
    <s v="PEREIRA"/>
    <x v="1"/>
    <x v="168"/>
    <x v="3"/>
  </r>
  <r>
    <n v="20829"/>
    <s v="ASOCIACION COMUNITARIA DE SUSCRIPTORES DEL ACUEDUCTO SANTA CRUZ DE BARBAS"/>
    <s v="OPERATIVA"/>
    <s v="HASTA 2500 SUSCRIPTORES"/>
    <x v="0"/>
    <x v="1"/>
    <s v="ORGANIZACION AUTORIZADA"/>
    <x v="15"/>
    <s v="PEREIRA"/>
    <x v="0"/>
    <x v="507"/>
    <x v="3"/>
  </r>
  <r>
    <n v="20830"/>
    <s v="ASOCIACIÓN DE USUARIOS DEL ACUEDUCTO YARUMAL"/>
    <s v="OPERATIVA"/>
    <s v="MENOR O IGUAL A 2500 USUARIOS"/>
    <x v="0"/>
    <x v="1"/>
    <s v="ORGANIZACION AUTORIZADA"/>
    <x v="15"/>
    <s v="PEREIRA"/>
    <x v="0"/>
    <x v="76"/>
    <x v="3"/>
  </r>
  <r>
    <n v="20834"/>
    <s v="ASOCIACION DE USUARIOS DEL ACUEDUCTO RURAL COLECTIVO DE LAS VEREDAS DOIMA LA ESPERANZA"/>
    <s v="OPERATIVA"/>
    <s v="MENOR O IGUAL A 2500 USUARIOS"/>
    <x v="0"/>
    <x v="1"/>
    <s v="ORGANIZACION AUTORIZADA"/>
    <x v="10"/>
    <s v="LA MESA"/>
    <x v="0"/>
    <x v="508"/>
    <x v="3"/>
  </r>
  <r>
    <n v="20835"/>
    <s v="ASOCIACION DE USUARIOS DE LA EMPRESA COMUNITARIA DEL ACUEDUCTO Y ALCANTARILLADO DE CAIMALITO"/>
    <s v="OPERATIVA"/>
    <s v="MENOR O IGUAL A 2500 USUARIOS"/>
    <x v="0"/>
    <x v="1"/>
    <s v="ORGANIZACION AUTORIZADA"/>
    <x v="15"/>
    <s v="PEREIRA"/>
    <x v="0"/>
    <x v="509"/>
    <x v="3"/>
  </r>
  <r>
    <n v="20837"/>
    <s v="ASOCIACION COMUNITARIA DE USUARIOS DEL ACUEDUCTO VEREDAL DE MALACHI SECTOR EL POBLADITO"/>
    <s v="OPERATIVA"/>
    <s v="HASTA 2500 SUSCRIPTORES"/>
    <x v="0"/>
    <x v="1"/>
    <s v="ORGANIZACION AUTORIZADA"/>
    <x v="6"/>
    <s v="MELGAR"/>
    <x v="1"/>
    <x v="510"/>
    <x v="3"/>
  </r>
  <r>
    <n v="20838"/>
    <s v="UNIDAD ADMINISTRADORA DE SERVICIOS PUBLICOS DE ACUEDUCTO, ALCANTARILLADO Y ASEO DEL MUNICIPIO EL  PEÑON"/>
    <s v="OPERATIVA"/>
    <s v="MENOR O IGUAL A 2500 USUARIOS"/>
    <x v="0"/>
    <x v="2"/>
    <s v="MUNICIPIO (PRESTACIÓN DIRECTA)"/>
    <x v="18"/>
    <s v="EL PENON"/>
    <x v="0"/>
    <x v="27"/>
    <x v="1"/>
  </r>
  <r>
    <n v="20839"/>
    <s v="MUNICIPIO DE FLORIAN SANTANDER"/>
    <s v="OPERATIVA"/>
    <s v="MENOR O IGUAL A 2500 USUARIOS"/>
    <x v="0"/>
    <x v="0"/>
    <s v="MUNICIPIO (PRESTACIÓN DIRECTA)"/>
    <x v="18"/>
    <s v="FLORIAN"/>
    <x v="0"/>
    <x v="65"/>
    <x v="1"/>
  </r>
  <r>
    <n v="20842"/>
    <s v="ASOCIACION DE USUARIOS DEL SERVICIO DE AGUA POTABLE DE SANTA ROSALIA MUNICIPIO DE CIENAGA"/>
    <s v="OPERATIVA"/>
    <s v="HASTA 2500 SUSCRIPTORES"/>
    <x v="0"/>
    <x v="1"/>
    <s v="ORGANIZACION AUTORIZADA"/>
    <x v="12"/>
    <s v="ZONA BANANERA"/>
    <x v="1"/>
    <x v="511"/>
    <x v="3"/>
  </r>
  <r>
    <n v="20844"/>
    <s v="TECNOCICLAR S.A."/>
    <s v="OPERATIVA"/>
    <s v="HASTA 2500 SUSCRIPTORES"/>
    <x v="1"/>
    <x v="1"/>
    <s v="SOCIEDADES (EMPRESA DE SERVICIOS PUBLICOS)"/>
    <x v="3"/>
    <s v="BOGOTA, D.C."/>
    <x v="1"/>
    <x v="512"/>
    <x v="0"/>
  </r>
  <r>
    <n v="20848"/>
    <s v="INGENIERIA SANITARIA Y AMBIENTAL SA.ESP"/>
    <s v="OPERATIVA"/>
    <s v="DESDE 2501 HASTA 5000 USUARIOS"/>
    <x v="0"/>
    <x v="2"/>
    <s v="SOCIEDADES (EMPRESA DE SERVICIOS PUBLICOS)"/>
    <x v="23"/>
    <s v="HATONUEVO"/>
    <x v="0"/>
    <x v="513"/>
    <x v="0"/>
  </r>
  <r>
    <n v="20852"/>
    <s v="ADMINISTRACION PUBLICA COOPERATIVA DE ACUEDUCTO, ALCANTARILLADO Y ASEO DE LA SIERRA"/>
    <s v="OPERATIVA (No activa)"/>
    <s v="HASTA 2500 SUSCRIPTORES"/>
    <x v="0"/>
    <x v="1"/>
    <s v="ORGANIZACION AUTORIZADA"/>
    <x v="7"/>
    <s v="LA SIERRA"/>
    <x v="0"/>
    <x v="1"/>
    <x v="4"/>
  </r>
  <r>
    <n v="20856"/>
    <s v="ASOCIACION DE USUARIOS DEL ACUEDUCTO RURAL ROBLE CRUCES DE LOS MUNICIPIOS DE CIRCASIA FILANDIA Y SALENTO"/>
    <s v="OPERATIVA"/>
    <s v="MENOR O IGUAL A 2500 USUARIOS"/>
    <x v="0"/>
    <x v="1"/>
    <s v="ORGANIZACION AUTORIZADA"/>
    <x v="17"/>
    <s v="CIRCASIA"/>
    <x v="0"/>
    <x v="4"/>
    <x v="3"/>
  </r>
  <r>
    <n v="20861"/>
    <s v="ADMINISTRACIÓN PÚBLICA COOPERATIVA DE SERVICIOS PÚBLICOS DE LA PLAYA DE BELEN"/>
    <s v="OPERATIVA"/>
    <s v="MENOR O IGUAL A 2500 USUARIOS"/>
    <x v="0"/>
    <x v="2"/>
    <s v="ORGANIZACION AUTORIZADA"/>
    <x v="16"/>
    <s v="LA PLAYA"/>
    <x v="0"/>
    <x v="158"/>
    <x v="1"/>
  </r>
  <r>
    <n v="20862"/>
    <s v="ASOCIACION DE SUSCRIPTORES DEL PROACUEDUCTO LA TENERIA VEREDA COBAGOTE DEL MUNICIPIO DE CERINZA"/>
    <s v="OPERATIVA"/>
    <s v="MENOR O IGUAL A 2500 USUARIOS"/>
    <x v="0"/>
    <x v="1"/>
    <s v="ORGANIZACION AUTORIZADA"/>
    <x v="1"/>
    <s v="CERINZA"/>
    <x v="0"/>
    <x v="59"/>
    <x v="3"/>
  </r>
  <r>
    <n v="20870"/>
    <s v="UNIDAD DE SERVICIOS PÚBLICOS DOMICILIARIOS DE ACUEDUCTO, ALCANTARILLADO Y ASEO DE GUAMAL MAGDALENA"/>
    <s v="OPERATIVA"/>
    <s v="MENOR O IGUAL A 2500 USUARIOS"/>
    <x v="0"/>
    <x v="2"/>
    <s v="MUNICIPIO (PRESTACIÓN DIRECTA)"/>
    <x v="12"/>
    <s v="GUAMAL"/>
    <x v="1"/>
    <x v="514"/>
    <x v="1"/>
  </r>
  <r>
    <n v="20884"/>
    <s v="MUNICPIO DE EL CHARCO"/>
    <s v="OPERATIVA"/>
    <s v="HASTA 2500 SUSCRIPTORES"/>
    <x v="0"/>
    <x v="1"/>
    <s v="MUNICIPIO (PRESTACIÓN DIRECTA)"/>
    <x v="14"/>
    <s v="EL CHARCO"/>
    <x v="0"/>
    <x v="515"/>
    <x v="1"/>
  </r>
  <r>
    <n v="20885"/>
    <s v="MUNICIPIO DE SANTA BARBARA"/>
    <s v="OPERATIVA"/>
    <s v="MENOR O IGUAL A 2500 USUARIOS"/>
    <x v="0"/>
    <x v="0"/>
    <s v="MUNICIPIO (PRESTACIÓN DIRECTA)"/>
    <x v="14"/>
    <s v="SANTA BARBARA"/>
    <x v="0"/>
    <x v="516"/>
    <x v="1"/>
  </r>
  <r>
    <n v="20892"/>
    <s v="AGUAS DE TEORAMA"/>
    <s v="OPERATIVA"/>
    <s v="MENOR O IGUAL A 2500 USUARIOS"/>
    <x v="0"/>
    <x v="2"/>
    <s v="ORGANIZACION AUTORIZADA"/>
    <x v="16"/>
    <s v="TEORAMA"/>
    <x v="0"/>
    <x v="59"/>
    <x v="1"/>
  </r>
  <r>
    <n v="20894"/>
    <s v="MUNICIPIO DE ZAMBRANO"/>
    <s v="OPERATIVA"/>
    <s v="MENOR O IGUAL A 2500 USUARIOS"/>
    <x v="0"/>
    <x v="2"/>
    <s v="MUNICIPIO (PRESTACIÓN DIRECTA)"/>
    <x v="2"/>
    <s v="ZAMBRANO"/>
    <x v="0"/>
    <x v="56"/>
    <x v="5"/>
  </r>
  <r>
    <n v="20895"/>
    <s v="CORPORACION ADMINISTRADORA DEL ACUEDUCTO URBANO YARIMA  CORREGIMIENTO DE SAN VICENTE DE CHUCURI DEPARTAMENTO DE SANTANDER"/>
    <s v="OPERATIVA"/>
    <s v="MENOR O IGUAL A 2500 USUARIOS"/>
    <x v="0"/>
    <x v="1"/>
    <s v="ORGANIZACION AUTORIZADA"/>
    <x v="18"/>
    <s v="SAN VICENTE DE CHUCURI"/>
    <x v="0"/>
    <x v="66"/>
    <x v="1"/>
  </r>
  <r>
    <n v="20907"/>
    <s v="ASOCIACION DE SUSCRIPTORES DEL ACUEDUCTO LA FLORIDA "/>
    <s v="OPERATIVA"/>
    <s v="MENOR O IGUAL A 2500 USUARIOS"/>
    <x v="0"/>
    <x v="1"/>
    <s v="ORGANIZACION AUTORIZADA"/>
    <x v="5"/>
    <s v="AMAGÁ"/>
    <x v="0"/>
    <x v="120"/>
    <x v="3"/>
  </r>
  <r>
    <n v="20908"/>
    <s v="UNIDAD DE SERVICIOS PUBLICOS DE CUCUTILLA"/>
    <s v="OPERATIVA"/>
    <s v="MENOR O IGUAL A 2500 USUARIOS"/>
    <x v="0"/>
    <x v="2"/>
    <s v="MUNICIPIO (PRESTACIÓN DIRECTA)"/>
    <x v="16"/>
    <s v="CUCUTILLA"/>
    <x v="0"/>
    <x v="20"/>
    <x v="2"/>
  </r>
  <r>
    <n v="20914"/>
    <s v="ASOCIACION DE USUARIOS JUNTA DEL ACUEDUCTO VIEJO DE SANTANDERCITO "/>
    <s v="ABASTO"/>
    <s v="HASTA 2500 SUSCRIPTORES"/>
    <x v="0"/>
    <x v="1"/>
    <s v="ORGANIZACION AUTORIZADA"/>
    <x v="10"/>
    <s v="SAN ANTONIO DEL TEQUENDAMA"/>
    <x v="0"/>
    <x v="517"/>
    <x v="3"/>
  </r>
  <r>
    <n v="20925"/>
    <s v="ALCALDIA MUNICIPAL DE SANTA CATALINA"/>
    <s v="OPERATIVA"/>
    <s v="DESDE 2501 HASTA 5000 USUARIOS"/>
    <x v="0"/>
    <x v="0"/>
    <s v="MUNICIPIO (PRESTACIÓN DIRECTA)"/>
    <x v="2"/>
    <s v="SANTA CATALINA"/>
    <x v="0"/>
    <x v="104"/>
    <x v="3"/>
  </r>
  <r>
    <n v="20926"/>
    <s v="MUNICIPIO DE LA PAZ"/>
    <s v="OPERATIVA"/>
    <s v="MENOR O IGUAL A 2500 USUARIOS"/>
    <x v="0"/>
    <x v="2"/>
    <s v="MUNICIPIO (PRESTACIÓN DIRECTA)"/>
    <x v="18"/>
    <s v="LA PAZ"/>
    <x v="0"/>
    <x v="10"/>
    <x v="0"/>
  </r>
  <r>
    <n v="20928"/>
    <s v="ASOCIACION DE USUARIOS DE L SERVICIO DE ACUEDUCTO DE ANDORRA"/>
    <s v="OPERATIVA"/>
    <s v="HASTA 2500 SUSCRIPTORES"/>
    <x v="0"/>
    <x v="1"/>
    <s v="ORGANIZACION AUTORIZADA"/>
    <x v="3"/>
    <s v="BOGOTA, D.C."/>
    <x v="0"/>
    <x v="161"/>
    <x v="3"/>
  </r>
  <r>
    <n v="20929"/>
    <s v="JUNTA DE ACCION COMUNAL DEL BARRIO JOSE ANTONIO GALAN VILLAVICENCIO META"/>
    <s v="OPERATIVA (No activa)"/>
    <s v="MENOR O IGUAL A 2500 USUARIOS"/>
    <x v="0"/>
    <x v="2"/>
    <s v="ORGANIZACION AUTORIZADA"/>
    <x v="13"/>
    <s v="VILLAVICENCIO"/>
    <x v="0"/>
    <x v="518"/>
    <x v="3"/>
  </r>
  <r>
    <n v="20931"/>
    <s v="ADMINISTRACION PUBLICA COOPERATIVA EMPRESA SOLIDARIA DE SERVICIOS PUBLICOS DE SAN SEBASTIAN AGUAS DE SAN SEBASTIAN ESP."/>
    <s v="OPERATIVA"/>
    <s v="HASTA 2500 SUSCRIPTORES"/>
    <x v="0"/>
    <x v="1"/>
    <s v="ORGANIZACION AUTORIZADA"/>
    <x v="7"/>
    <s v="SAN SEBASTIAN"/>
    <x v="0"/>
    <x v="519"/>
    <x v="1"/>
  </r>
  <r>
    <n v="20937"/>
    <s v="JUNTA DE ACCION COMUNAL DE LA VEREDA RODAMONTAL"/>
    <s v="OPERATIVA"/>
    <s v="MENOR O IGUAL A 2500 USUARIOS"/>
    <x v="0"/>
    <x v="1"/>
    <s v="ORGANIZACION AUTORIZADA"/>
    <x v="10"/>
    <s v="COGUA"/>
    <x v="0"/>
    <x v="520"/>
    <x v="3"/>
  </r>
  <r>
    <n v="20938"/>
    <s v="ASOCIACION DE USUARIOS ACUEDUCTO, ALCANTARILLADO Y OTROS SERVICIOS DE TOBIA MUNICIPIO DE NIMAIMA"/>
    <s v="OPERATIVA"/>
    <s v="MENOR O IGUAL A 2500 USUARIOS"/>
    <x v="0"/>
    <x v="2"/>
    <s v="ORGANIZACION AUTORIZADA"/>
    <x v="10"/>
    <s v="NIMAIMA"/>
    <x v="0"/>
    <x v="233"/>
    <x v="3"/>
  </r>
  <r>
    <n v="20939"/>
    <s v="JUNTA ADMINISTRADORA DE ACUEDUCTO Y ALCANTARRILLADO DEL CORREGIMIENTO DE SANTA INES"/>
    <s v="OPERATIVA"/>
    <s v="MENOR O IGUAL A 2500 USUARIOS"/>
    <x v="0"/>
    <x v="1"/>
    <s v="ORGANIZACION AUTORIZADA"/>
    <x v="19"/>
    <s v="YUMBO"/>
    <x v="0"/>
    <x v="521"/>
    <x v="3"/>
  </r>
  <r>
    <n v="20941"/>
    <s v="EMPRESA SOLIDARIA DE SERVICIOS PUBLICOS DE MONGUA "/>
    <s v="OPERATIVA"/>
    <s v="MENOR O IGUAL A 2500 USUARIOS"/>
    <x v="0"/>
    <x v="2"/>
    <s v="ORGANIZACION AUTORIZADA"/>
    <x v="1"/>
    <s v="MONGUA"/>
    <x v="0"/>
    <x v="509"/>
    <x v="1"/>
  </r>
  <r>
    <n v="20942"/>
    <s v="UNIDAD DE SERVICIOS PUBLICOS DE ACUEDUCTO, ALCANTARILLADO Y ASEO DE CHIMA "/>
    <s v="OPERATIVA"/>
    <s v="MENOR O IGUAL A 2500 USUARIOS"/>
    <x v="0"/>
    <x v="2"/>
    <s v="MUNICIPIO (PRESTACIÓN DIRECTA)"/>
    <x v="18"/>
    <s v="CHIMA"/>
    <x v="0"/>
    <x v="55"/>
    <x v="1"/>
  </r>
  <r>
    <n v="20949"/>
    <s v="CORPORACION VEREDAL LLANOS DE SAN JUAN"/>
    <s v="OPERATIVA"/>
    <s v="HASTA 2500 SUSCRIPTORES"/>
    <x v="0"/>
    <x v="1"/>
    <s v="ORGANIZACION AUTORIZADA"/>
    <x v="5"/>
    <s v="SAN JERONIMO"/>
    <x v="0"/>
    <x v="337"/>
    <x v="3"/>
  </r>
  <r>
    <n v="20954"/>
    <s v="ASOCIACION DE USUARIOS DEL ACUEDUCTO Y O ALCANTARILLADO COLMENAS GARCIA"/>
    <s v="OPERATIVA"/>
    <s v="MENOR O IGUAL A 2500 USUARIOS"/>
    <x v="0"/>
    <x v="1"/>
    <s v="ORGANIZACION AUTORIZADA"/>
    <x v="5"/>
    <s v="LA CEJA"/>
    <x v="0"/>
    <x v="522"/>
    <x v="3"/>
  </r>
  <r>
    <n v="20957"/>
    <s v="ASOCIACION DE USUARIOS DEL ACUEDUCTO DE LA VEREDA PLATANITO"/>
    <s v="OPERATIVA"/>
    <s v="HASTA 2500 SUSCRIPTORES"/>
    <x v="0"/>
    <x v="1"/>
    <s v="ORGANIZACION AUTORIZADA"/>
    <x v="5"/>
    <s v="BARBOSA"/>
    <x v="1"/>
    <x v="161"/>
    <x v="3"/>
  </r>
  <r>
    <n v="20975"/>
    <s v="ASOCIACION DE SUSCRIPTORES  DEL ACUEDUCTO INTERVEREDAL  DE LAS VEREDAS QUEMADOS, PEÑAS BLANCAS, ALCAPARROS, MONTESUAREZ Y CABECERAS"/>
    <s v="OPERATIVA"/>
    <s v="MENOR O IGUAL A 2500 USUARIOS"/>
    <x v="0"/>
    <x v="1"/>
    <s v="ORGANIZACION AUTORIZADA"/>
    <x v="3"/>
    <s v="BOGOTA, D.C."/>
    <x v="0"/>
    <x v="523"/>
    <x v="3"/>
  </r>
  <r>
    <n v="20977"/>
    <s v="ASOCIACION DE USUARIOS DEL ACUEDUCTO MULTIVEREDAL JAMUNDI - EL BARRO"/>
    <s v="OPERATIVA"/>
    <s v="MENOR O IGUAL A 2500 USUARIOS"/>
    <x v="0"/>
    <x v="1"/>
    <s v="ORGANIZACION AUTORIZADA"/>
    <x v="5"/>
    <s v="GIRARDOTA"/>
    <x v="0"/>
    <x v="524"/>
    <x v="3"/>
  </r>
  <r>
    <n v="20982"/>
    <s v="ADMINISTRACION PUBLICA COOPERATIVA DE AGUA POTABLE Y SANEAMIENTO BASICO SINAI AAA DE PACHAVITA (BOYACA)"/>
    <s v="OPERATIVA"/>
    <s v="MENOR O IGUAL A 2500 USUARIOS"/>
    <x v="0"/>
    <x v="2"/>
    <s v="ORGANIZACION AUTORIZADA"/>
    <x v="1"/>
    <s v="PACHAVITA"/>
    <x v="0"/>
    <x v="28"/>
    <x v="1"/>
  </r>
  <r>
    <n v="20983"/>
    <s v="ASOCIACION DE SUSCRIPTORES DEL ACUEDUCTO N. CUATRO VEREDA DE POZO NEGRO N. "/>
    <s v="OPERATIVA"/>
    <s v="MENOR O IGUAL A 2500 USUARIOS"/>
    <x v="0"/>
    <x v="1"/>
    <s v="ORGANIZACION AUTORIZADA"/>
    <x v="1"/>
    <s v="TURMEQUE"/>
    <x v="0"/>
    <x v="525"/>
    <x v="3"/>
  </r>
  <r>
    <n v="20984"/>
    <s v="ASOCIACION DE SUSCRIPTORES ACUEDUCTO NUMERO UNO B VEREDA DE POZO NEGRO DEL MUNICIPIO DE TURMEQUE BOYACA"/>
    <s v="OPERATIVA"/>
    <s v="MENOR O IGUAL A 2500 USUARIOS"/>
    <x v="0"/>
    <x v="1"/>
    <s v="ORGANIZACION AUTORIZADA"/>
    <x v="1"/>
    <s v="TURMEQUE"/>
    <x v="0"/>
    <x v="210"/>
    <x v="3"/>
  </r>
  <r>
    <n v="20985"/>
    <s v="ASOCIACION DE SUSCRIPTORES DEL ACUEDUCTO DE SAN JOSE DE LA VEREDA DE JARAQUIRA DEL MUNICIPIO DE TURMEQUE"/>
    <s v="OPERATIVA"/>
    <s v="HASTA 2500 SUSCRIPTORES"/>
    <x v="0"/>
    <x v="1"/>
    <s v="ORGANIZACION AUTORIZADA"/>
    <x v="1"/>
    <s v="TURMEQUE"/>
    <x v="0"/>
    <x v="1"/>
    <x v="3"/>
  </r>
  <r>
    <n v="20989"/>
    <s v="MUNICIPIO DE FRANCISCO PIZARRO"/>
    <s v="OPERATIVA"/>
    <s v="MENOR O IGUAL A 2500 USUARIOS"/>
    <x v="0"/>
    <x v="0"/>
    <s v="MUNICIPIO (PRESTACIÓN DIRECTA)"/>
    <x v="14"/>
    <s v="FRANCISCO PIZARRO"/>
    <x v="0"/>
    <x v="220"/>
    <x v="1"/>
  </r>
  <r>
    <n v="20990"/>
    <s v="ADMINISTRACIÓN PÚBLICA COOPERATIVA DE AGUA POTABLE Y SANEAMIENTO BÁSICO DE ILES"/>
    <s v="OPERATIVA"/>
    <s v="MENOR O IGUAL A 2500 USUARIOS"/>
    <x v="0"/>
    <x v="0"/>
    <s v="ORGANIZACION AUTORIZADA"/>
    <x v="14"/>
    <s v="ILES"/>
    <x v="0"/>
    <x v="4"/>
    <x v="1"/>
  </r>
  <r>
    <n v="20991"/>
    <s v="MUNICIPIO DE LA TOLA"/>
    <s v="OPERATIVA"/>
    <s v="MENOR O IGUAL A 2500 USUARIOS"/>
    <x v="0"/>
    <x v="2"/>
    <s v="MUNICIPIO (PRESTACIÓN DIRECTA)"/>
    <x v="14"/>
    <s v="LA TOLA"/>
    <x v="0"/>
    <x v="526"/>
    <x v="0"/>
  </r>
  <r>
    <n v="20993"/>
    <s v="MUNICIPIO DE MOSQUERA NARIÑO"/>
    <s v="OPERATIVA"/>
    <s v="HASTA 2500 SUSCRIPTORES"/>
    <x v="0"/>
    <x v="1"/>
    <s v="MUNICIPIO (PRESTACIÓN DIRECTA)"/>
    <x v="14"/>
    <s v="MOSQUERA"/>
    <x v="0"/>
    <x v="527"/>
    <x v="5"/>
  </r>
  <r>
    <n v="21001"/>
    <s v="COOPERATIVA DE TRABAJO ASOCIADO DE RECICLADORES Y RECUPERADORES AMBIENTALES NUEVO AMBIENTE"/>
    <s v="OPERATIVA (No activa)"/>
    <s v="HASTA 2500 SUSCRIPTORES"/>
    <x v="0"/>
    <x v="1"/>
    <s v="PRODUCTOR MARGINAL, INDEPENDIENTE O USO PARTICULAR"/>
    <x v="3"/>
    <s v="BOGOTA, D.C."/>
    <x v="1"/>
    <x v="528"/>
    <x v="0"/>
  </r>
  <r>
    <n v="21005"/>
    <s v="JUNTA DE ACCION COMUNAL DE LA VEREDA EL MORTIÑO "/>
    <s v="OPERATIVA"/>
    <s v="MENOR O IGUAL A 2500 USUARIOS"/>
    <x v="0"/>
    <x v="1"/>
    <s v="ORGANIZACION AUTORIZADA"/>
    <x v="10"/>
    <s v="COGUA"/>
    <x v="0"/>
    <x v="529"/>
    <x v="4"/>
  </r>
  <r>
    <n v="21007"/>
    <s v="MUNICIPIO DE TAMINANGO"/>
    <s v="OPERATIVA"/>
    <s v="HASTA 2500 SUSCRIPTORES"/>
    <x v="0"/>
    <x v="1"/>
    <s v="MUNICIPIO (PRESTACIÓN DIRECTA)"/>
    <x v="14"/>
    <s v="TAMINANGO"/>
    <x v="0"/>
    <x v="530"/>
    <x v="0"/>
  </r>
  <r>
    <n v="21016"/>
    <s v="ASOCIACION COMUNITARIA ACUEDUCTO VEREDA SAN DIEGO DEL MUNICIPIO DE GIRARDOTA"/>
    <s v="OPERATIVA"/>
    <s v="MENOR O IGUAL A 2500 USUARIOS"/>
    <x v="0"/>
    <x v="1"/>
    <s v="ORGANIZACION AUTORIZADA"/>
    <x v="5"/>
    <s v="GIRARDOTA"/>
    <x v="0"/>
    <x v="55"/>
    <x v="3"/>
  </r>
  <r>
    <n v="21020"/>
    <s v="UNIDAD DE SERVICIOS PUBLICOS DOMICILIARIOS DE ACUEDUCTO, ALCANTARILLADO Y ASEO DEL MUNICIPIO DE SIACHOQUE"/>
    <s v="OPERATIVA"/>
    <s v="MENOR O IGUAL A 2500 USUARIOS"/>
    <x v="0"/>
    <x v="2"/>
    <s v="MUNICIPIO (PRESTACIÓN DIRECTA)"/>
    <x v="1"/>
    <s v="SIACHOQUE"/>
    <x v="0"/>
    <x v="120"/>
    <x v="1"/>
  </r>
  <r>
    <n v="21021"/>
    <s v="ASOCIACIÓN DE LOS USUARIOS ACUEDUCTO AGUA Y VIDA"/>
    <s v="OPERATIVA"/>
    <s v="MENOR O IGUAL A 2500 USUARIOS"/>
    <x v="0"/>
    <x v="1"/>
    <s v="ORGANIZACION AUTORIZADA"/>
    <x v="1"/>
    <s v="SIACHOQUE"/>
    <x v="0"/>
    <x v="3"/>
    <x v="3"/>
  </r>
  <r>
    <n v="21022"/>
    <s v="COMITE EMPRESARIAL JUNTA DE ACUEDUCTO VEREDA LA MIEL"/>
    <s v="OPERATIVA"/>
    <s v="HASTA 2500 SUSCRIPTORES"/>
    <x v="0"/>
    <x v="1"/>
    <s v="ORGANIZACION AUTORIZADA"/>
    <x v="5"/>
    <s v="MEDELLÍN"/>
    <x v="0"/>
    <x v="161"/>
    <x v="3"/>
  </r>
  <r>
    <n v="21023"/>
    <s v="JUNTA ADMINISTRADORA ACUEDUCTO INTERVEDERAL CUNE"/>
    <s v="OPERATIVA"/>
    <s v="MENOR O IGUAL A 2500 USUARIOS"/>
    <x v="0"/>
    <x v="1"/>
    <s v="ORGANIZACION AUTORIZADA"/>
    <x v="10"/>
    <s v="VILLETA"/>
    <x v="0"/>
    <x v="531"/>
    <x v="3"/>
  </r>
  <r>
    <n v="21027"/>
    <s v="ASOCIACION DE USUARIOS DEL ACUEDUCTO Y/O ALCANTARILLADO DE LA VEREDA CESTILLAS"/>
    <s v="OPERATIVA"/>
    <s v="HASTA 2500 SUSCRIPTORES"/>
    <x v="0"/>
    <x v="1"/>
    <s v="ORGANIZACION AUTORIZADA"/>
    <x v="5"/>
    <s v="BARBOSA"/>
    <x v="0"/>
    <x v="161"/>
    <x v="3"/>
  </r>
  <r>
    <n v="21033"/>
    <s v="ASOCIACION DE SUSCRIPTORES DEL ACUEDUCTO ALTO DE LA VISTA DE LA VEREDA FIARIA PARTE ALTA DEL MUNICIPIO SIACHOQUE"/>
    <s v="OPERATIVA"/>
    <s v="HASTA 2500 SUSCRIPTORES"/>
    <x v="0"/>
    <x v="1"/>
    <s v="ORGANIZACION AUTORIZADA"/>
    <x v="1"/>
    <s v="SIACHOQUE"/>
    <x v="1"/>
    <x v="63"/>
    <x v="3"/>
  </r>
  <r>
    <n v="21034"/>
    <s v="SUSCRIPTORES DEL ACUEDUCTO SAN ISIDRO TASCO BOYACA"/>
    <s v="OPERATIVA"/>
    <s v="MENOR O IGUAL A 2500 USUARIOS"/>
    <x v="0"/>
    <x v="1"/>
    <s v="ORGANIZACION AUTORIZADA"/>
    <x v="1"/>
    <s v="TASCO"/>
    <x v="0"/>
    <x v="532"/>
    <x v="3"/>
  </r>
  <r>
    <n v="21035"/>
    <s v="ASOCIACION DE RECOLESTORES DE BASURA Y RECICLAJE DEL SUR OCCIDENTE DE SOLEDAD"/>
    <s v="OPERATIVA"/>
    <s v="HASTA 2500 SUSCRIPTORES"/>
    <x v="1"/>
    <x v="1"/>
    <s v="ORGANIZACION AUTORIZADA"/>
    <x v="4"/>
    <s v="SOLEDAD"/>
    <x v="0"/>
    <x v="501"/>
    <x v="0"/>
  </r>
  <r>
    <n v="21038"/>
    <s v="ASOCIACION DE SUSCRIPTORES DEL ACUEDUCTO DE CHORRO BLANCO DEL MUNICIPIO DE TASCO BOYACÁ"/>
    <s v="OPERATIVA"/>
    <s v="MENOR O IGUAL A 2500 USUARIOS"/>
    <x v="0"/>
    <x v="1"/>
    <s v="ORGANIZACION AUTORIZADA"/>
    <x v="1"/>
    <s v="SOGAMOSO"/>
    <x v="0"/>
    <x v="533"/>
    <x v="3"/>
  </r>
  <r>
    <n v="21039"/>
    <s v="COOPERATIVA MULTISERVICIOS ACUAVICA"/>
    <s v="OPERATIVA"/>
    <s v="HASTA 2500 SUSCRIPTORES"/>
    <x v="0"/>
    <x v="1"/>
    <s v="ORGANIZACION AUTORIZADA"/>
    <x v="18"/>
    <s v="PIEDECUESTA"/>
    <x v="0"/>
    <x v="534"/>
    <x v="3"/>
  </r>
  <r>
    <n v="21044"/>
    <s v="ASOCIACIÓN DE SUSCRIPTORES DEL ACUEDUCTO MULTIVEREDAL EL ROBLE"/>
    <s v="OPERATIVA"/>
    <s v="MENOR O IGUAL A 2500 USUARIOS"/>
    <x v="0"/>
    <x v="1"/>
    <s v="ORGANIZACION AUTORIZADA"/>
    <x v="5"/>
    <s v="GUARNE"/>
    <x v="0"/>
    <x v="124"/>
    <x v="3"/>
  </r>
  <r>
    <n v="21046"/>
    <s v="JUNTA DE ACXCION COMUNAL, VEREDA AGUADITA CHIQUITA"/>
    <s v="OPERATIVA"/>
    <s v="HASTA 2500 SUSCRIPTORES"/>
    <x v="0"/>
    <x v="1"/>
    <s v="ORGANIZACION AUTORIZADA"/>
    <x v="5"/>
    <s v="CARAMANTA"/>
    <x v="1"/>
    <x v="535"/>
    <x v="3"/>
  </r>
  <r>
    <n v="21048"/>
    <s v="ASOCIACION DE SUSCRIPTORES DEL ACUEDUCTO DEL VALLE DE SANTO ECCEHOMO"/>
    <s v="OPERATIVA"/>
    <s v="MENOR O IGUAL A 2500 USUARIOS"/>
    <x v="0"/>
    <x v="1"/>
    <s v="ORGANIZACION AUTORIZADA"/>
    <x v="1"/>
    <s v="SUTAMARCHAN"/>
    <x v="0"/>
    <x v="536"/>
    <x v="3"/>
  </r>
  <r>
    <n v="21049"/>
    <s v="ASOCIACION DE USUARIOS DEL ACUEDUCTO VEREDAL MERCEDES ABREGO DEL MUNICIPIO DE GIRARDOTA"/>
    <s v="OPERATIVA"/>
    <s v="MENOR O IGUAL A 2500 USUARIOS"/>
    <x v="0"/>
    <x v="1"/>
    <s v="ORGANIZACION AUTORIZADA"/>
    <x v="5"/>
    <s v="GIRARDOTA"/>
    <x v="0"/>
    <x v="75"/>
    <x v="3"/>
  </r>
  <r>
    <n v="21052"/>
    <s v="ASOCIACION DEL ACUEDUCTO MULTIVEREDAL LOMATICA, VEREDAS LA MATA, EL SOCORRO, LA MATICA, Y LOMA DE LOS OCHOA"/>
    <s v="OPERATIVA"/>
    <s v="MENOR O IGUAL A 2500 USUARIOS"/>
    <x v="0"/>
    <x v="1"/>
    <s v="ORGANIZACION AUTORIZADA"/>
    <x v="5"/>
    <s v="GIRARDOTA"/>
    <x v="0"/>
    <x v="79"/>
    <x v="4"/>
  </r>
  <r>
    <n v="21053"/>
    <s v="ASOCIACION DE SUSCRIPTORES DEL ACUEDUCTO LA LAJITA DE LA VEREDA LA LAJITA DEL MUNICIPIO DE TUNJA"/>
    <s v="OPERATIVA"/>
    <s v="HASTA 2500 SUSCRIPTORES"/>
    <x v="0"/>
    <x v="1"/>
    <s v="ORGANIZACION AUTORIZADA"/>
    <x v="1"/>
    <s v="TUNJA"/>
    <x v="0"/>
    <x v="1"/>
    <x v="3"/>
  </r>
  <r>
    <n v="21058"/>
    <s v="JUNTA DE ACCION COMUNAL VEREDA CHIRAPOTO"/>
    <s v="OPERATIVA"/>
    <s v="HASTA 2500 SUSCRIPTORES"/>
    <x v="0"/>
    <x v="1"/>
    <s v="ORGANIZACION AUTORIZADA"/>
    <x v="5"/>
    <s v="CARAMANTA"/>
    <x v="1"/>
    <x v="535"/>
    <x v="3"/>
  </r>
  <r>
    <n v="21059"/>
    <s v="JUNTAS DE ACCIÓN COMUNAL, VEREDA NARANJAL"/>
    <s v="OPERATIVA"/>
    <s v="HASTA 2500 SUSCRIPTORES"/>
    <x v="0"/>
    <x v="1"/>
    <s v="ORGANIZACION AUTORIZADA"/>
    <x v="5"/>
    <s v="CARAMANTA"/>
    <x v="1"/>
    <x v="537"/>
    <x v="3"/>
  </r>
  <r>
    <n v="21068"/>
    <s v="ASOCIACION DE USUARIOS ACUEDUCTO SAN PEDRO Y SAN LUIS"/>
    <s v="OPERATIVA"/>
    <s v="MENOR O IGUAL A 2500 USUARIOS"/>
    <x v="0"/>
    <x v="1"/>
    <s v="ORGANIZACION AUTORIZADA"/>
    <x v="19"/>
    <s v="LA UNION"/>
    <x v="0"/>
    <x v="20"/>
    <x v="3"/>
  </r>
  <r>
    <n v="21071"/>
    <s v="ASOCIACION DE USUARIOS DEL ACUEDUCTO VEREDAL OROTOY, PIO XII, SANTA BARBARA Y EL ENCANTO"/>
    <s v="OPERATIVA"/>
    <s v="MENOR O IGUAL A 2500 USUARIOS"/>
    <x v="0"/>
    <x v="1"/>
    <s v="ORGANIZACION AUTORIZADA"/>
    <x v="13"/>
    <s v="GUAMAL"/>
    <x v="0"/>
    <x v="538"/>
    <x v="3"/>
  </r>
  <r>
    <n v="21079"/>
    <s v="ASOCIACION DE USUARIOS DEL ACUEDUCTO INTERVEREDAL DE REVENTONES, CORRALEJAS, BOQUERON DE ILO Y VEREDAS ADYACENTES"/>
    <s v="OPERATIVA"/>
    <s v="MENOR O IGUAL A 2500 USUARIOS"/>
    <x v="0"/>
    <x v="1"/>
    <s v="ORGANIZACION AUTORIZADA"/>
    <x v="10"/>
    <s v="ANOLAIMA"/>
    <x v="0"/>
    <x v="21"/>
    <x v="3"/>
  </r>
  <r>
    <n v="21087"/>
    <s v="ASOCIACION DE USUARIOS DEL SERVICIO DE AGUA POTABLE DEL ACUEDUCTO DE LAS VEREDAS DE RESGUARDO Y PUEBLO VIEJO DE GUAYABAL DE SIQUIMA CUNDINAMARCA"/>
    <s v="OPERATIVA"/>
    <s v="MENOR O IGUAL A 2500 USUARIOS"/>
    <x v="0"/>
    <x v="1"/>
    <s v="ORGANIZACION AUTORIZADA"/>
    <x v="10"/>
    <s v="GUAYABAL DE SIQUIMA"/>
    <x v="0"/>
    <x v="463"/>
    <x v="3"/>
  </r>
  <r>
    <n v="21088"/>
    <s v="ASOCIACION DE USUARIOS DEL ACUEDUCTO Y/O ALCANTARILLADO VEDSAGUEL"/>
    <s v="OPERATIVA"/>
    <s v="MENOR O IGUAL A 2500 USUARIOS"/>
    <x v="0"/>
    <x v="1"/>
    <s v="ORGANIZACION AUTORIZADA"/>
    <x v="5"/>
    <s v="LA CEJA"/>
    <x v="0"/>
    <x v="179"/>
    <x v="3"/>
  </r>
  <r>
    <n v="21091"/>
    <s v="ASOCIACION DE SUSCRIPTORES DEL ACUEDUCTO QUEBRADA TENCUA DE LAS VEREDAS CALICHE ARRIBA CALICHE ABAJO SUNUBA GUAQUIRA HATO VIEJO SOCHAQUIRA ABAJO B.NG"/>
    <s v="OPERATIVA"/>
    <s v="MENOR O IGUAL A 2500 USUARIOS"/>
    <x v="0"/>
    <x v="1"/>
    <s v="ORGANIZACION AUTORIZADA"/>
    <x v="1"/>
    <s v="GUAYATA"/>
    <x v="0"/>
    <x v="110"/>
    <x v="3"/>
  </r>
  <r>
    <n v="21092"/>
    <s v="ASOCIACION DE USUARIOS DE ACUEDUCTO Y SANEAMIENTO BASICO VEREDA CUATRO ESQUINAS DE BERMEO"/>
    <s v="OPERATIVA"/>
    <s v="HASTA 2500 SUSCRIPTORES"/>
    <x v="0"/>
    <x v="1"/>
    <s v="PRODUCTOR MARGINAL, INDEPENDIENTE O USO PARTICULAR"/>
    <x v="10"/>
    <s v="FACATATIVA"/>
    <x v="1"/>
    <x v="539"/>
    <x v="3"/>
  </r>
  <r>
    <n v="21093"/>
    <s v="ASOCIACION DE USUARIOS DEL ACUEDUCTO RURAL BRISAS DEL PARAMILLO"/>
    <s v="OPERATIVA"/>
    <s v="HASTA 2500 SUSCRIPTORES"/>
    <x v="0"/>
    <x v="1"/>
    <s v="ORGANIZACION AUTORIZADA"/>
    <x v="7"/>
    <s v="TIMBIO"/>
    <x v="1"/>
    <x v="540"/>
    <x v="3"/>
  </r>
  <r>
    <n v="21094"/>
    <s v="ASOCACION DE USUARIOS DEL ACUEDUCTO RURAL LAS CRUCES"/>
    <s v="OPERATIVA"/>
    <s v="MENOR O IGUAL A 2500 USUARIOS"/>
    <x v="0"/>
    <x v="1"/>
    <s v="ORGANIZACION AUTORIZADA"/>
    <x v="7"/>
    <s v="TIMBIO"/>
    <x v="0"/>
    <x v="541"/>
    <x v="3"/>
  </r>
  <r>
    <n v="21095"/>
    <s v="ASOCIACION DE USUARIOS DE EL ACUEDUCTO LAS YESCAS"/>
    <s v="OPERATIVA"/>
    <s v="HASTA 2500 SUSCRIPTORES"/>
    <x v="0"/>
    <x v="1"/>
    <s v="ORGANIZACION AUTORIZADA"/>
    <x v="7"/>
    <s v="TIMBIO"/>
    <x v="1"/>
    <x v="542"/>
    <x v="3"/>
  </r>
  <r>
    <n v="21096"/>
    <s v="ASOCIACION DE PROPIETARIOS Y USUARIOS MONTEBELLO I Y II"/>
    <s v="OPERATIVA"/>
    <s v="MENOR O IGUAL A 2500 USUARIOS"/>
    <x v="0"/>
    <x v="2"/>
    <s v="ORGANIZACION AUTORIZADA"/>
    <x v="16"/>
    <s v="LOS PATIOS"/>
    <x v="0"/>
    <x v="16"/>
    <x v="4"/>
  </r>
  <r>
    <n v="21099"/>
    <s v="ASOCIACIÓN  DE  SUSCRIPTORES  DEL ACUEDUCTO DE LAS VEREDAS PRIMERA Y SEGUNDA CHORRERA DEL MUNICIPIO DE SOGAMOSO"/>
    <s v="OPERATIVA"/>
    <s v="MENOR O IGUAL A 2500 USUARIOS"/>
    <x v="0"/>
    <x v="1"/>
    <s v="ORGANIZACION AUTORIZADA"/>
    <x v="1"/>
    <s v="SOGAMOSO"/>
    <x v="0"/>
    <x v="13"/>
    <x v="3"/>
  </r>
  <r>
    <n v="21103"/>
    <s v="ASOCIACION  DE USUARIOS ACUEDUCTO Y ALCANTARILLADO CASERIO EL PUENTE"/>
    <s v="OPERATIVA"/>
    <s v="MENOR O IGUAL A 2500 USUARIOS"/>
    <x v="0"/>
    <x v="0"/>
    <s v="ORGANIZACION AUTORIZADA"/>
    <x v="10"/>
    <s v="VILLETA"/>
    <x v="0"/>
    <x v="20"/>
    <x v="4"/>
  </r>
  <r>
    <n v="21104"/>
    <s v="ASOCIACION DE SUSCRIPTORES ACUEDUCTO VEREDA RISTA MUNICIPIO DE MOTAVITA"/>
    <s v="OPERATIVA"/>
    <s v="MENOR O IGUAL A 2500 USUARIOS"/>
    <x v="0"/>
    <x v="1"/>
    <s v="ORGANIZACION AUTORIZADA"/>
    <x v="1"/>
    <s v="MOTAVITA"/>
    <x v="0"/>
    <x v="543"/>
    <x v="3"/>
  </r>
  <r>
    <n v="21106"/>
    <s v="ASOCIACION DE USUARIOS DEL ACUEDUCTO MULTIVEREDAL ROMERAL LA MIEL"/>
    <s v="OPERATIVA"/>
    <s v="MENOR O IGUAL A 2500 USUARIOS"/>
    <x v="0"/>
    <x v="1"/>
    <s v="ORGANIZACION AUTORIZADA"/>
    <x v="5"/>
    <s v="LA CEJA"/>
    <x v="0"/>
    <x v="544"/>
    <x v="3"/>
  </r>
  <r>
    <n v="21107"/>
    <s v="JUNTA ADMINISTRADORA ACUEDUCTO PEDREGAL "/>
    <s v="OPERATIVA"/>
    <s v="MENOR O IGUAL A 2500 USUARIOS"/>
    <x v="0"/>
    <x v="1"/>
    <s v="ORGANIZACION AUTORIZADA"/>
    <x v="1"/>
    <s v="SOGAMOSO"/>
    <x v="0"/>
    <x v="21"/>
    <x v="3"/>
  </r>
  <r>
    <n v="21110"/>
    <s v="CORPORACIÓN DE SERVICIOS DE ACUEDUCTO Y SANEAMIENTO BASICO DE LA VEREDA SANTO DOMINGO MUNICIPIO DE LEBRIJA DEPARTAMENTO DE SANTANDER"/>
    <s v="OPERATIVA"/>
    <s v="MENOR O IGUAL A 2500 USUARIOS"/>
    <x v="0"/>
    <x v="1"/>
    <s v="ORGANIZACION AUTORIZADA"/>
    <x v="18"/>
    <s v="LEBRIJA"/>
    <x v="0"/>
    <x v="66"/>
    <x v="3"/>
  </r>
  <r>
    <n v="21115"/>
    <s v="ASOCIACION  DE SUSCRIPTORES ACUEDUCTO VEREDA LA HOYA"/>
    <s v="OPERATIVA"/>
    <s v="MENOR O IGUAL A 2500 USUARIOS"/>
    <x v="0"/>
    <x v="1"/>
    <s v="ORGANIZACION AUTORIZADA"/>
    <x v="1"/>
    <s v="TUNJA"/>
    <x v="0"/>
    <x v="4"/>
    <x v="3"/>
  </r>
  <r>
    <n v="21123"/>
    <s v="ASOCIACIÓN DE USUARIOS DEL ACUEDUCTO DEL CORREGIMIENTO DE IRRA"/>
    <s v="OPERATIVA"/>
    <s v="MENOR O IGUAL A 2500 USUARIOS"/>
    <x v="0"/>
    <x v="1"/>
    <s v="ORGANIZACION AUTORIZADA"/>
    <x v="15"/>
    <s v="QUINCHIA"/>
    <x v="0"/>
    <x v="22"/>
    <x v="3"/>
  </r>
  <r>
    <n v="21129"/>
    <s v="CORPORACION CIVICA VECINOS DE SANTAGUEDA"/>
    <s v="OPERATIVA"/>
    <s v="MENOR O IGUAL A 2500 USUARIOS"/>
    <x v="0"/>
    <x v="1"/>
    <s v="ORGANIZACION AUTORIZADA"/>
    <x v="0"/>
    <s v="MANIZALES"/>
    <x v="0"/>
    <x v="545"/>
    <x v="3"/>
  </r>
  <r>
    <n v="21134"/>
    <s v="JUNTA ADMINISTRADORA DEL SERVICIO DEL ACUEDUCTO DE EL ALGARROBO Y CASCAJAL DEL MUNICIPIO DE GIGANTE"/>
    <s v="OPERATIVA"/>
    <s v="HASTA 2500 SUSCRIPTORES"/>
    <x v="0"/>
    <x v="1"/>
    <s v="ORGANIZACION AUTORIZADA"/>
    <x v="11"/>
    <s v="GIGANTE"/>
    <x v="1"/>
    <x v="63"/>
    <x v="3"/>
  </r>
  <r>
    <n v="21137"/>
    <s v="JUNTA ADMINISTRADORA DEL ACUEDUCTO DE TRES ESQUINAS TOLIMA"/>
    <s v="OPERATIVA"/>
    <s v="HASTA 2500 SUSCRIPTORES"/>
    <x v="0"/>
    <x v="1"/>
    <s v="ORGANIZACION AUTORIZADA"/>
    <x v="6"/>
    <s v="CUNDAY"/>
    <x v="1"/>
    <x v="546"/>
    <x v="3"/>
  </r>
  <r>
    <n v="21140"/>
    <s v="JUNTA ADMINSTRADORA DEL ACUEDUCTO DE LA VEREDA DINA SECTOR RIO BACHE DEL MUNICIPIO DE AIPE"/>
    <s v="OPERATIVA"/>
    <s v="HASTA 2500 SUSCRIPTORES"/>
    <x v="0"/>
    <x v="1"/>
    <s v="ORGANIZACION AUTORIZADA"/>
    <x v="11"/>
    <s v="AIPE"/>
    <x v="1"/>
    <x v="63"/>
    <x v="3"/>
  </r>
  <r>
    <n v="21141"/>
    <s v="ASOCIACION DE USUARIOS DEL ACUEDUCTO VEREDA RETIRO DE BLANCOS Y VEREDA RETIRO DE INDIOS  DEL MUNICIPIO DE CHOCONTA"/>
    <s v="OPERATIVA"/>
    <s v="HASTA 2500 SUSCRIPTORES"/>
    <x v="0"/>
    <x v="1"/>
    <s v="ORGANIZACION AUTORIZADA"/>
    <x v="10"/>
    <s v="CHOCONTA"/>
    <x v="0"/>
    <x v="1"/>
    <x v="3"/>
  </r>
  <r>
    <n v="21145"/>
    <s v="ASOCIACION DE SUSCRIPTORES DEL ACUEDUCTO NO. 2 EL CALABAZAL DEL MUNICIPIO DE TURMEQUE DEPARTAMENTO DE BOYACA"/>
    <s v="OPERATIVA"/>
    <s v="MENOR O IGUAL A 2500 USUARIOS"/>
    <x v="0"/>
    <x v="1"/>
    <s v="ORGANIZACION AUTORIZADA"/>
    <x v="1"/>
    <s v="TURMEQUE"/>
    <x v="1"/>
    <x v="547"/>
    <x v="3"/>
  </r>
  <r>
    <n v="21149"/>
    <s v="ASOCIACION DE USUARIOS DEL ACUEDUCTO INTERVEREDAL PALOBLANCO Y NUEVE VEREDAS"/>
    <s v="OPERATIVA (No activa)"/>
    <s v="HASTA 2500 SUSCRIPTORES"/>
    <x v="0"/>
    <x v="1"/>
    <s v="ORGANIZACION AUTORIZADA"/>
    <x v="7"/>
    <s v="BUENOS AIRES"/>
    <x v="1"/>
    <x v="63"/>
    <x v="3"/>
  </r>
  <r>
    <n v="21150"/>
    <s v="UNIDAD DE SERVICIOS PUBLICOS DOMICILIARIOS DE PISBA"/>
    <s v="OPERATIVA"/>
    <s v="MENOR O IGUAL A 2500 USUARIOS"/>
    <x v="0"/>
    <x v="2"/>
    <s v="MUNICIPIO (PRESTACIÓN DIRECTA)"/>
    <x v="1"/>
    <s v="PISBA"/>
    <x v="0"/>
    <x v="548"/>
    <x v="1"/>
  </r>
  <r>
    <n v="21162"/>
    <s v="ASOCIACION DE USUARIOS DEL ACUEDUCTO RURAL AIRES DEL CAMPO DE TIMBIO CAUCA"/>
    <s v="OPERATIVA"/>
    <s v="MENOR O IGUAL A 2500 USUARIOS"/>
    <x v="0"/>
    <x v="1"/>
    <s v="ORGANIZACION AUTORIZADA"/>
    <x v="7"/>
    <s v="TIMBIO"/>
    <x v="0"/>
    <x v="549"/>
    <x v="3"/>
  </r>
  <r>
    <n v="21164"/>
    <s v="ASOCIACION DE USUARIOS ACUEDUTO VEREDA LA COMUNIDAD, ESP MUNICIPIO DE AMAGA"/>
    <s v="OPERATIVA"/>
    <s v="HASTA 2500 SUSCRIPTORES"/>
    <x v="0"/>
    <x v="1"/>
    <s v="ORGANIZACION AUTORIZADA"/>
    <x v="5"/>
    <s v="AMAGÁ"/>
    <x v="0"/>
    <x v="1"/>
    <x v="3"/>
  </r>
  <r>
    <n v="21166"/>
    <s v="ASOCIACION DE USUARIOS DEL ACUEDUCTO RURAL LUCIGA ROMERO Y OTRAS"/>
    <s v="OPERATIVA"/>
    <s v="MENOR O IGUAL A 2500 USUARIOS"/>
    <x v="0"/>
    <x v="1"/>
    <s v="ORGANIZACION AUTORIZADA"/>
    <x v="10"/>
    <s v="UBAQUE"/>
    <x v="0"/>
    <x v="20"/>
    <x v="3"/>
  </r>
  <r>
    <n v="21170"/>
    <s v="EMPRESA COMUNITARIA DE EL CARMEN Y GUAMALITO ADMINISTRACION PUBLICA COOPERATIVA"/>
    <s v="OPERATIVA"/>
    <s v="MENOR O IGUAL A 2500 USUARIOS"/>
    <x v="0"/>
    <x v="2"/>
    <s v="ORGANIZACION AUTORIZADA"/>
    <x v="16"/>
    <s v="EL CARMEN"/>
    <x v="0"/>
    <x v="550"/>
    <x v="1"/>
  </r>
  <r>
    <n v="21171"/>
    <s v="ASOCIACIÓN DE USUARIOS DEL ACUEDUCTO DE LA VEREDA LOS CEDROS  MUNICIPIO DE SAN JERONIMO DEPARTAMENTO DE ANTIOQUIA"/>
    <s v="OPERATIVA"/>
    <s v="HASTA 2500 SUSCRIPTORES"/>
    <x v="0"/>
    <x v="1"/>
    <s v="ORGANIZACION AUTORIZADA"/>
    <x v="5"/>
    <s v="SAN JERONIMO"/>
    <x v="0"/>
    <x v="528"/>
    <x v="3"/>
  </r>
  <r>
    <n v="21172"/>
    <s v="ASOCIACION DE USUARIOS DEL ACUEDUCTO LAS PALMAS DE LAS VEREDAS RAMBLA Y VANCOUVER "/>
    <s v="OPERATIVA"/>
    <s v="HASTA 2500 SUSCRIPTORES"/>
    <x v="0"/>
    <x v="1"/>
    <s v="ORGANIZACION AUTORIZADA"/>
    <x v="10"/>
    <s v="SAN ANTONIO DEL TEQUENDAMA"/>
    <x v="0"/>
    <x v="551"/>
    <x v="3"/>
  </r>
  <r>
    <n v="21173"/>
    <s v="ASOCIACION DE USUARIOS DEL ACUEDUCTO DE LA VEREDA GUASIMALES"/>
    <s v="OPERATIVA"/>
    <s v="HASTA 2500 SUSCRIPTORES"/>
    <x v="0"/>
    <x v="1"/>
    <s v="ORGANIZACION AUTORIZADA"/>
    <x v="10"/>
    <s v="VIOTA"/>
    <x v="1"/>
    <x v="552"/>
    <x v="3"/>
  </r>
  <r>
    <n v="21180"/>
    <s v="ASOCIACIÓN DE USUARIOS DEL ACUEDUCTO &quot;EL RUISITO&quot; DE LAS VEREDAS BRASIL Y OTRAS"/>
    <s v="OPERATIVA"/>
    <s v="HASTA 2500 SUSCRIPTORES"/>
    <x v="0"/>
    <x v="1"/>
    <s v="ORGANIZACION AUTORIZADA"/>
    <x v="3"/>
    <s v="BOGOTA, D.C."/>
    <x v="1"/>
    <x v="63"/>
    <x v="3"/>
  </r>
  <r>
    <n v="21182"/>
    <s v="ASOCIACION DE SUSCRIPTORES DEL ACUEDUCTO SAN ANTONIO NORTE"/>
    <s v="OPERATIVA"/>
    <s v="MENOR O IGUAL A 2500 USUARIOS"/>
    <x v="0"/>
    <x v="1"/>
    <s v="ORGANIZACION AUTORIZADA"/>
    <x v="1"/>
    <s v="DUITAMA"/>
    <x v="0"/>
    <x v="553"/>
    <x v="3"/>
  </r>
  <r>
    <n v="21184"/>
    <s v="ASOCIACION DE USUARIOS DEL ACUEDUCTO PUERTO VENUS"/>
    <s v="OPERATIVA"/>
    <s v="MENOR O IGUAL A 2500 USUARIOS"/>
    <x v="0"/>
    <x v="1"/>
    <s v="ORGANIZACION AUTORIZADA"/>
    <x v="5"/>
    <s v="NARINO"/>
    <x v="0"/>
    <x v="554"/>
    <x v="3"/>
  </r>
  <r>
    <n v="21186"/>
    <s v="ASOCIACION DE USUARIOS DEL ACUEDUCTO DE TIMBA CAUCA"/>
    <s v="OPERATIVA"/>
    <s v="HASTA 2500 SUSCRIPTORES"/>
    <x v="0"/>
    <x v="1"/>
    <s v="ORGANIZACION AUTORIZADA"/>
    <x v="7"/>
    <s v="BUENOS AIRES"/>
    <x v="1"/>
    <x v="90"/>
    <x v="3"/>
  </r>
  <r>
    <n v="21191"/>
    <s v="ASOCIACION DE USUARIOS DEL ACUEDUCTO VEREDA PUEBLITO DE LOS SANCHEZ"/>
    <s v="OPERATIVA"/>
    <s v="MENOR O IGUAL A 2500 USUARIOS"/>
    <x v="0"/>
    <x v="1"/>
    <s v="ORGANIZACION AUTORIZADA"/>
    <x v="5"/>
    <s v="AMAGÁ"/>
    <x v="0"/>
    <x v="10"/>
    <x v="3"/>
  </r>
  <r>
    <n v="21194"/>
    <s v="ASOCIACION DE USUARIOS DEL ACUEDUCTO ANTIGUO DE PUEBLO NUEVO DE SANTIVAR DEL MUNICIPIO DE SAN ANTONIO DEL TEQUENDAMA"/>
    <s v="OPERATIVA"/>
    <s v="HASTA 2500 SUSCRIPTORES"/>
    <x v="0"/>
    <x v="1"/>
    <s v="ORGANIZACION AUTORIZADA"/>
    <x v="10"/>
    <s v="SAN ANTONIO DEL TEQUENDAMA"/>
    <x v="1"/>
    <x v="555"/>
    <x v="3"/>
  </r>
  <r>
    <n v="21202"/>
    <s v="ASOCIACION DE SUSCRIPTORES DEL ACUEDUCTO PEÑA NEGRA Y EL RETIRO DE LAS VEREDAS PALOCAIDO Y LLANO VERDE DEL MUNICIPIO DE UMBITA"/>
    <s v="OPERATIVA"/>
    <s v="HASTA 2500 SUSCRIPTORES"/>
    <x v="0"/>
    <x v="1"/>
    <s v="ORGANIZACION AUTORIZADA"/>
    <x v="1"/>
    <s v="UMBITA"/>
    <x v="0"/>
    <x v="556"/>
    <x v="3"/>
  </r>
  <r>
    <n v="21203"/>
    <s v="MUNICIPIO  DE RONDON"/>
    <s v="OPERATIVA"/>
    <s v="MENOR O IGUAL A 2500 USUARIOS"/>
    <x v="0"/>
    <x v="2"/>
    <s v="MUNICIPIO (PRESTACIÓN DIRECTA)"/>
    <x v="1"/>
    <s v="RONDON"/>
    <x v="0"/>
    <x v="6"/>
    <x v="1"/>
  </r>
  <r>
    <n v="21204"/>
    <s v="ASOCIACIÓN DE USUARIOS DEL ACUEDUCTO REGIONAL DE LA VEREDA PUNTA GRANDE GUACHETA"/>
    <s v="OPERATIVA"/>
    <s v="MENOR O IGUAL A 2500 USUARIOS"/>
    <x v="0"/>
    <x v="1"/>
    <s v="ORGANIZACION AUTORIZADA"/>
    <x v="10"/>
    <s v="GUACHETA"/>
    <x v="0"/>
    <x v="235"/>
    <x v="3"/>
  </r>
  <r>
    <n v="21205"/>
    <s v="ASOCIACION JUNTA ADMINISTRADORA DE AGUAS DEL SECTOR LAS BRISAS"/>
    <s v="OPERATIVA"/>
    <s v="MENOR O IGUAL A 2500 USUARIOS"/>
    <x v="0"/>
    <x v="1"/>
    <s v="ORGANIZACION AUTORIZADA"/>
    <x v="19"/>
    <s v="YUMBO"/>
    <x v="0"/>
    <x v="198"/>
    <x v="3"/>
  </r>
  <r>
    <n v="21209"/>
    <s v="ASOCIACION DE AFILIADOS DEL ACUEDUCTO RURAL VEREDA DE LA TRINIDAD"/>
    <s v="OPERATIVA"/>
    <s v="MENOR O IGUAL A 2500 USUARIOS"/>
    <x v="0"/>
    <x v="1"/>
    <s v="ORGANIZACION AUTORIZADA"/>
    <x v="10"/>
    <s v="GUAYABAL DE SIQUIMA"/>
    <x v="0"/>
    <x v="557"/>
    <x v="3"/>
  </r>
  <r>
    <n v="21211"/>
    <s v="ACUEDUCTO RURAL RINCONES Y OTRAS"/>
    <s v="OPERATIVA"/>
    <s v="MENOR O IGUAL A 2500 USUARIOS"/>
    <x v="0"/>
    <x v="1"/>
    <s v="ORGANIZACION AUTORIZADA"/>
    <x v="1"/>
    <s v="GUAYATA"/>
    <x v="0"/>
    <x v="13"/>
    <x v="3"/>
  </r>
  <r>
    <n v="21214"/>
    <s v="MUNICIPIO DE FUNDACION"/>
    <s v="OPERATIVA (No activa)"/>
    <s v="MAS DE 2500 SUSCRIPTORES"/>
    <x v="0"/>
    <x v="1"/>
    <s v="MUNICIPIO (PRESTACIÓN DIRECTA)"/>
    <x v="12"/>
    <s v="FUNDACION"/>
    <x v="0"/>
    <x v="558"/>
    <x v="2"/>
  </r>
  <r>
    <n v="21215"/>
    <s v="MUNICIPO SAN JACINTO DEL CAUCA"/>
    <s v="OPERATIVA (No activa)"/>
    <s v="HASTA 2500 SUSCRIPTORES"/>
    <x v="0"/>
    <x v="1"/>
    <s v="MUNICIPIO (PRESTACIÓN DIRECTA)"/>
    <x v="2"/>
    <s v="SAN JACINTO DEL CAUCA"/>
    <x v="1"/>
    <x v="559"/>
    <x v="3"/>
  </r>
  <r>
    <n v="21224"/>
    <s v="JUNTA ADMINISTRADORA DEL ACUEDUCTO COMUNITARIO DE GALLEGO DEL MUNICIPIO DE SABANALARGA"/>
    <s v="OPERATIVA"/>
    <s v="MENOR O IGUAL A 2500 USUARIOS"/>
    <x v="0"/>
    <x v="1"/>
    <s v="ORGANIZACION AUTORIZADA"/>
    <x v="4"/>
    <s v="SABANALARGA"/>
    <x v="0"/>
    <x v="560"/>
    <x v="3"/>
  </r>
  <r>
    <n v="21225"/>
    <s v="ASOCIACION JUNTA ADMINISTRADORA DEL ACUEDUCTO COMUNITARIO DE MOLINEROS DEL MUNICIPIO DE SABANALARGA "/>
    <s v="OPERATIVA"/>
    <s v="MENOR O IGUAL A 2500 USUARIOS"/>
    <x v="0"/>
    <x v="1"/>
    <s v="ORGANIZACION AUTORIZADA"/>
    <x v="4"/>
    <s v="SABANALARGA"/>
    <x v="0"/>
    <x v="243"/>
    <x v="3"/>
  </r>
  <r>
    <n v="21226"/>
    <s v="ASOCIACION DE USUARIOS SUSCRIPTORES DEL ACUEDUCTO COMUNITARIO DE CIPACOA-EL MORRO-BAJO OSTION Y JURUCO"/>
    <s v="OPERATIVA"/>
    <s v="MENOR O IGUAL A 2500 USUARIOS"/>
    <x v="0"/>
    <x v="1"/>
    <s v="ORGANIZACION AUTORIZADA"/>
    <x v="4"/>
    <s v="TUBARA"/>
    <x v="0"/>
    <x v="548"/>
    <x v="3"/>
  </r>
  <r>
    <n v="21227"/>
    <s v="JUNTA ADMINISTRADORA DE SERVICIOS PUBLICOS DE FORTALECILLAS"/>
    <s v="OPERATIVA"/>
    <s v="MENOR O IGUAL A 2500 USUARIOS"/>
    <x v="0"/>
    <x v="1"/>
    <s v="ORGANIZACION AUTORIZADA"/>
    <x v="11"/>
    <s v="NEIVA"/>
    <x v="0"/>
    <x v="5"/>
    <x v="4"/>
  </r>
  <r>
    <n v="21228"/>
    <s v="JUNTA ADMINISTRADORA DEL ACUEDUCTO COMUNAL DE PITALITO DEL MUNICIPIO DE POLONUEVO"/>
    <s v="OPERATIVA (No activa)"/>
    <s v="HASTA 2500 SUSCRIPTORES"/>
    <x v="0"/>
    <x v="1"/>
    <s v="ORGANIZACION AUTORIZADA"/>
    <x v="4"/>
    <s v="POLONUEVO"/>
    <x v="0"/>
    <x v="561"/>
    <x v="3"/>
  </r>
  <r>
    <n v="21230"/>
    <s v="ASOCIACION DE USUARIOS DEL ACUEDUCTO DE LA VEREDA QUEBRADA GRANDE DEL MUNICIPIO DE SAN ANTONIO DEL TEQUENDAMA DEPARTAMENTO DE CUNDINAMARCA "/>
    <s v="OPERATIVA"/>
    <s v="MENOR O IGUAL A 2500 USUARIOS"/>
    <x v="0"/>
    <x v="1"/>
    <s v="ORGANIZACION AUTORIZADA"/>
    <x v="10"/>
    <s v="SAN ANTONIO DEL TEQUENDAMA"/>
    <x v="0"/>
    <x v="562"/>
    <x v="3"/>
  </r>
  <r>
    <n v="21231"/>
    <s v="JUNTA ADMINISTRADORA DEL ACUEDUCTO ACOMUNAL DE PITAL DE MEGUA DEL MUNICIPIO DE BARANOA"/>
    <s v="OPERATIVA"/>
    <s v="MENOR O IGUAL A 2500 USUARIOS"/>
    <x v="0"/>
    <x v="1"/>
    <s v="ORGANIZACION AUTORIZADA"/>
    <x v="4"/>
    <s v="BARANOA"/>
    <x v="0"/>
    <x v="563"/>
    <x v="3"/>
  </r>
  <r>
    <n v="21233"/>
    <s v="JUNTA ADMINISTRADORA DEL ACUEDUCTO COMUNAL DE PENDALES DEL MUNICIPIO DE LURUACO"/>
    <s v="OPERATIVA (No activa)"/>
    <s v="HASTA 2500 SUSCRIPTORES"/>
    <x v="0"/>
    <x v="1"/>
    <s v="ORGANIZACION AUTORIZADA"/>
    <x v="4"/>
    <s v="LURUACO"/>
    <x v="0"/>
    <x v="326"/>
    <x v="3"/>
  </r>
  <r>
    <n v="21234"/>
    <s v="ASOCIACION DE USUARIOS SUSCRIPTORES DEL ACUEDUCTO,ALCANTARILLADO Y ASEO COMUNITARIO DEL CORREGIMIENTO DE  DE AGUADA DE CARACOLI "/>
    <s v="OPERATIVA"/>
    <s v="MENOR O IGUAL A 2500 USUARIOS"/>
    <x v="0"/>
    <x v="0"/>
    <s v="ORGANIZACION AUTORIZADA"/>
    <x v="4"/>
    <s v="MALAMBO"/>
    <x v="0"/>
    <x v="3"/>
    <x v="3"/>
  </r>
  <r>
    <n v="21235"/>
    <s v="ASOCIACION DE USUARIOS SUSCRIPTORES DEL ACUEDUCTO ALCANTARILLADO Y ASEO COMUNITARIO DEL CORREGIMIENTO DE PUERTO GIRALDO MUNICIPIO DE PONEDERA"/>
    <s v="OPERATIVA"/>
    <s v="MENOR O IGUAL A 2500 USUARIOS"/>
    <x v="0"/>
    <x v="1"/>
    <s v="ORGANIZACION AUTORIZADA"/>
    <x v="4"/>
    <s v="PONEDERA"/>
    <x v="0"/>
    <x v="564"/>
    <x v="3"/>
  </r>
  <r>
    <n v="21237"/>
    <s v="ASOCIACION DE USUARIOS DEL ACUEDUCTO DE  CASCARON"/>
    <s v="OPERATIVA (No activa)"/>
    <s v="HASTA 2500 SUSCRIPTORES"/>
    <x v="0"/>
    <x v="1"/>
    <s v="ORGANIZACION AUTORIZADA"/>
    <x v="4"/>
    <s v="MALAMBO"/>
    <x v="0"/>
    <x v="565"/>
    <x v="3"/>
  </r>
  <r>
    <n v="21238"/>
    <s v="ASOCIACION ADMINISTRADORA DEL ACUEDUCTO COMUNITARIO DE PALMAR DE CANDELARIA"/>
    <s v="OPERATIVA (No activa)"/>
    <s v="HASTA 2500 SUSCRIPTORES"/>
    <x v="0"/>
    <x v="1"/>
    <s v="ORGANIZACION AUTORIZADA"/>
    <x v="4"/>
    <s v="LURUACO"/>
    <x v="0"/>
    <x v="566"/>
    <x v="3"/>
  </r>
  <r>
    <n v="21239"/>
    <s v="ASOCIACION DE USUARIOS SUSCRIPTORES DEL ACUEDUCTO ALCANTARILLADO Y ASEO COMUNITARIO DE ROTINET MUNICIPIO DE REPELON DEPARTAMENTO DEL ATLANTICO"/>
    <s v="OPERATIVA (No activa)"/>
    <s v="HASTA 2500 SUSCRIPTORES"/>
    <x v="0"/>
    <x v="1"/>
    <s v="ORGANIZACION AUTORIZADA"/>
    <x v="4"/>
    <s v="REPELON"/>
    <x v="0"/>
    <x v="275"/>
    <x v="3"/>
  </r>
  <r>
    <n v="21240"/>
    <s v="ASOCIACION DE USUARIOS SUSCRIPTORES DEL ACUEDUCTO,ALCANTARILLADO Y ASEO COMUNITARIO DEL CORREGIMIENTO DE ISABEL LOPEZ"/>
    <s v="OPERATIVA"/>
    <s v="MENOR O IGUAL A 2500 USUARIOS"/>
    <x v="0"/>
    <x v="1"/>
    <s v="ORGANIZACION AUTORIZADA"/>
    <x v="4"/>
    <s v="SABANALARGA"/>
    <x v="0"/>
    <x v="367"/>
    <x v="3"/>
  </r>
  <r>
    <n v="21241"/>
    <s v="ASOCIACION DE USUARIOS DEL ACUEDUCTO DE PASONIVEL"/>
    <s v="OPERATIVA"/>
    <s v="HASTA 2500 SUSCRIPTORES"/>
    <x v="0"/>
    <x v="1"/>
    <s v="ORGANIZACION AUTORIZADA"/>
    <x v="5"/>
    <s v="AMAGÁ"/>
    <x v="1"/>
    <x v="1"/>
    <x v="3"/>
  </r>
  <r>
    <n v="21242"/>
    <s v="ASOCIACIÓN DE USUARIOS DEL ACUEDUCTO DE LA VEREDA LA PALMA DEL MUNICIPIO DE  SAN PEDRO DE LOS MILAGROS"/>
    <s v="OPERATIVA (No activa)"/>
    <s v="HASTA 2500 SUSCRIPTORES"/>
    <x v="0"/>
    <x v="1"/>
    <s v="ORGANIZACION AUTORIZADA"/>
    <x v="5"/>
    <s v="SAN PEDRO DE LOS MILAGROS"/>
    <x v="1"/>
    <x v="567"/>
    <x v="3"/>
  </r>
  <r>
    <n v="21244"/>
    <s v="Asociación Junta Administradora de Acueducto y Alcantarillado de la Vereda Peñas Negras Corregimiento Santa Inés del Municipio de Yumbo Departamento d"/>
    <s v="OPERATIVA"/>
    <s v="MENOR O IGUAL A 2500 USUARIOS"/>
    <x v="0"/>
    <x v="1"/>
    <s v="ORGANIZACION AUTORIZADA"/>
    <x v="19"/>
    <s v="YUMBO"/>
    <x v="0"/>
    <x v="213"/>
    <x v="3"/>
  </r>
  <r>
    <n v="21245"/>
    <s v="ASOCIACION DE USUARIOS DEL ACUEDUCTO Y/O ALCANTARILLADO DE LA VEREDA POPALITO -ASUAP-"/>
    <s v="OPERATIVA"/>
    <s v="MENOR O IGUAL A 2500 USUARIOS"/>
    <x v="0"/>
    <x v="1"/>
    <s v="ORGANIZACION AUTORIZADA"/>
    <x v="5"/>
    <s v="BARBOSA"/>
    <x v="0"/>
    <x v="5"/>
    <x v="3"/>
  </r>
  <r>
    <n v="21251"/>
    <s v="ASOCIACION DE USUARIOS SUSCRIPTORES DEL ACUEDUCTO, ALCANTARILLADO Y ASEO COMUNITARIO DELCORREGIMIENTO DE LA PEÑA"/>
    <s v="OPERATIVA"/>
    <s v="MENOR O IGUAL A 2500 USUARIOS"/>
    <x v="0"/>
    <x v="1"/>
    <s v="ORGANIZACION AUTORIZADA"/>
    <x v="4"/>
    <s v="SABANALARGA"/>
    <x v="0"/>
    <x v="568"/>
    <x v="3"/>
  </r>
  <r>
    <n v="21252"/>
    <s v="JUNTA ADMINISTRADORA ACUEDUCTO COMUNAL DE CUATRO BOCAS"/>
    <s v="OPERATIVA (No activa)"/>
    <s v="HASTA 2500 SUSCRIPTORES"/>
    <x v="0"/>
    <x v="1"/>
    <s v="ORGANIZACION AUTORIZADA"/>
    <x v="4"/>
    <s v="TUBARA"/>
    <x v="0"/>
    <x v="566"/>
    <x v="3"/>
  </r>
  <r>
    <n v="21253"/>
    <s v="ASOCIACION DE USUARIOS DEL ACUEDUCTO, ALCANTARILLADO Y ASEO DEL CORREGIMIENTO DE COLOMBIA, MUNICIPIO DE SABANALARGA"/>
    <s v="OPERATIVA"/>
    <s v="MENOR O IGUAL A 2500 USUARIOS"/>
    <x v="0"/>
    <x v="1"/>
    <s v="ORGANIZACION AUTORIZADA"/>
    <x v="4"/>
    <s v="SABANALARGA"/>
    <x v="0"/>
    <x v="263"/>
    <x v="3"/>
  </r>
  <r>
    <n v="21254"/>
    <s v="JUNTA ADMINISTRADORA DEL ACUEDUCTO COMUNAL DE LA VEREDA DE SAN PABLO"/>
    <s v="OPERATIVA (No activa)"/>
    <s v="HASTA 2500 SUSCRIPTORES"/>
    <x v="0"/>
    <x v="1"/>
    <s v="ORGANIZACION AUTORIZADA"/>
    <x v="4"/>
    <s v="POLONUEVO"/>
    <x v="0"/>
    <x v="400"/>
    <x v="3"/>
  </r>
  <r>
    <n v="21258"/>
    <s v="ASOCIACION DE SUSCRIPTORES DEL SERVICIO DE ACUEDUCTO VEREDA SAN AGUSTIN DEL MUNICIPIO DE ANOLAIMA "/>
    <s v="OPERATIVA"/>
    <s v="MENOR O IGUAL A 2500 USUARIOS"/>
    <x v="0"/>
    <x v="1"/>
    <s v="ORGANIZACION AUTORIZADA"/>
    <x v="3"/>
    <s v="BOGOTA, D.C."/>
    <x v="0"/>
    <x v="5"/>
    <x v="3"/>
  </r>
  <r>
    <n v="21260"/>
    <s v="ACUEDUCTO COMUNAL DE ARROYO DE PIEDRA DEL MUNICIPIO DE LURUACO"/>
    <s v="OPERATIVA (No activa)"/>
    <s v="MENOR O IGUAL A 2500 USUARIOS"/>
    <x v="0"/>
    <x v="1"/>
    <s v="ORGANIZACION AUTORIZADA"/>
    <x v="4"/>
    <s v="LURUACO"/>
    <x v="0"/>
    <x v="569"/>
    <x v="3"/>
  </r>
  <r>
    <n v="21278"/>
    <s v="MUNICIPIO DE VIGIA DEL FUERTE"/>
    <s v="OPERATIVA"/>
    <s v="MENOR O IGUAL A 2500 USUARIOS"/>
    <x v="0"/>
    <x v="2"/>
    <s v="MUNICIPIO (PRESTACIÓN DIRECTA)"/>
    <x v="5"/>
    <s v="VIGIA DEL FUERTE"/>
    <x v="0"/>
    <x v="28"/>
    <x v="5"/>
  </r>
  <r>
    <n v="21280"/>
    <s v="ALCALDIA DE REGIDOR"/>
    <s v="OPERATIVA (No activa)"/>
    <s v="HASTA 2500 SUSCRIPTORES"/>
    <x v="0"/>
    <x v="1"/>
    <s v="MUNICIPIO (PRESTACIÓN DIRECTA)"/>
    <x v="2"/>
    <s v="REGIDOR"/>
    <x v="0"/>
    <x v="1"/>
    <x v="5"/>
  </r>
  <r>
    <n v="21284"/>
    <s v="UNIDAD MUNICIPAL DE SERVICIOS PUBLICOS MUNICIPIO DE BERBEO"/>
    <s v="OPERATIVA"/>
    <s v="MENOR O IGUAL A 2500 USUARIOS"/>
    <x v="0"/>
    <x v="2"/>
    <s v="MUNICIPIO (PRESTACIÓN DIRECTA)"/>
    <x v="1"/>
    <s v="BERBEO"/>
    <x v="0"/>
    <x v="34"/>
    <x v="1"/>
  </r>
  <r>
    <n v="21285"/>
    <s v="OFICINA DE SERVICIOS PÚBLICOS MUNICIPIO DE BOAVITA"/>
    <s v="OPERATIVA"/>
    <s v="MENOR O IGUAL A 2500 USUARIOS"/>
    <x v="0"/>
    <x v="2"/>
    <s v="MUNICIPIO (PRESTACIÓN DIRECTA)"/>
    <x v="1"/>
    <s v="BOAVITA"/>
    <x v="0"/>
    <x v="0"/>
    <x v="1"/>
  </r>
  <r>
    <n v="21297"/>
    <s v="UNIDAD DE SERVICIOS PUBLICOS DEL MUNICIPIO DE SOCOTA "/>
    <s v="OPERATIVA"/>
    <s v="MENOR O IGUAL A 2500 USUARIOS"/>
    <x v="0"/>
    <x v="0"/>
    <s v="MUNICIPIO (PRESTACIÓN DIRECTA)"/>
    <x v="1"/>
    <s v="SOCOTA"/>
    <x v="0"/>
    <x v="224"/>
    <x v="1"/>
  </r>
  <r>
    <n v="21310"/>
    <s v="MUNICIPIO DE CALOTO"/>
    <s v="OPERATIVA"/>
    <s v="MENOR O IGUAL A 2500 USUARIOS"/>
    <x v="0"/>
    <x v="2"/>
    <s v="MUNICIPIO (PRESTACIÓN DIRECTA)"/>
    <x v="7"/>
    <s v="CALOTO"/>
    <x v="0"/>
    <x v="570"/>
    <x v="0"/>
  </r>
  <r>
    <n v="21311"/>
    <s v="MUNICIPIO DE TORIBIO"/>
    <s v="OPERATIVA"/>
    <s v="HASTA 2500 SUSCRIPTORES"/>
    <x v="0"/>
    <x v="1"/>
    <s v="MUNICIPIO (PRESTACIÓN DIRECTA)"/>
    <x v="7"/>
    <s v="TORIBIO"/>
    <x v="1"/>
    <x v="571"/>
    <x v="0"/>
  </r>
  <r>
    <n v="21346"/>
    <s v="UNIDAD DE SERVICIOS PUBLICOS DOMICILIARIOS  DE MACARAVITA"/>
    <s v="OPERATIVA"/>
    <s v="MENOR O IGUAL A 2500 USUARIOS"/>
    <x v="0"/>
    <x v="2"/>
    <s v="MUNICIPIO (PRESTACIÓN DIRECTA)"/>
    <x v="18"/>
    <s v="MACARAVITA"/>
    <x v="0"/>
    <x v="60"/>
    <x v="1"/>
  </r>
  <r>
    <n v="21353"/>
    <s v="ALCALDIA MUNICIPAL ALPUJARRA TOLIMA"/>
    <s v="OPERATIVA"/>
    <s v="MENOR O IGUAL A 2500 USUARIOS"/>
    <x v="0"/>
    <x v="0"/>
    <s v="MUNICIPIO (PRESTACIÓN DIRECTA)"/>
    <x v="6"/>
    <s v="ALPUJARRA"/>
    <x v="0"/>
    <x v="572"/>
    <x v="1"/>
  </r>
  <r>
    <n v="21376"/>
    <s v="ALCALDIA MUNICIPAL DE ALGARROBO MAGDALENA"/>
    <s v="OPERATIVA (No activa)"/>
    <s v="HASTA 2500 SUSCRIPTORES"/>
    <x v="0"/>
    <x v="1"/>
    <s v="MUNICIPIO (PRESTACIÓN DIRECTA)"/>
    <x v="12"/>
    <s v="ALGARROBO"/>
    <x v="0"/>
    <x v="573"/>
    <x v="5"/>
  </r>
  <r>
    <n v="21377"/>
    <s v="UNIDAD ESPECIAL DE SERVICIOS PUBLICOS &quot;UESPAAA&quot;"/>
    <s v="OPERATIVA (No activa)"/>
    <s v="HASTA 2500 SUSCRIPTORES"/>
    <x v="0"/>
    <x v="1"/>
    <s v="MUNICIPIO (PRESTACIÓN DIRECTA)"/>
    <x v="14"/>
    <s v="ANCUYA"/>
    <x v="1"/>
    <x v="574"/>
    <x v="1"/>
  </r>
  <r>
    <n v="21404"/>
    <s v="UNIDAD DE SERVICIOS PUBLICOS DOMICILIARIOS DEL MUNICIPIO DE LA VICTORIA"/>
    <s v="OPERATIVA"/>
    <s v="MENOR O IGUAL A 2500 USUARIOS"/>
    <x v="0"/>
    <x v="0"/>
    <s v="MUNICIPIO (PRESTACIÓN DIRECTA)"/>
    <x v="1"/>
    <s v="LA VICTORIA"/>
    <x v="0"/>
    <x v="53"/>
    <x v="1"/>
  </r>
  <r>
    <n v="21413"/>
    <s v="NUEVO MONDOÑEDO S.A. E.S.P."/>
    <s v="OPERATIVA"/>
    <s v="MAYOR O IGUAL A 5001 USUARIOS"/>
    <x v="0"/>
    <x v="0"/>
    <s v="SOCIEDADES (EMPRESA DE SERVICIOS PUBLICOS)"/>
    <x v="10"/>
    <s v="MOSQUERA"/>
    <x v="0"/>
    <x v="315"/>
    <x v="0"/>
  </r>
  <r>
    <n v="21415"/>
    <s v="ASOCIACION DE SUSCRIPTORES DEL ACUEDUCTO DE LA VEREDA SAN ANTONIO"/>
    <s v="OPERATIVA"/>
    <s v="HASTA 2500 SUSCRIPTORES"/>
    <x v="0"/>
    <x v="1"/>
    <s v="ORGANIZACION AUTORIZADA"/>
    <x v="1"/>
    <s v="GAMEZA"/>
    <x v="1"/>
    <x v="151"/>
    <x v="3"/>
  </r>
  <r>
    <n v="21419"/>
    <s v="ASOCIACIÓN DE AFILIADOS DEL ACUEDUCTO DE LA CONCEPCIÓN DEL MUNICIPIO DE QUEBRADANEGRA"/>
    <s v="ABASTO"/>
    <s v="HASTA 2500 SUSCRIPTORES"/>
    <x v="0"/>
    <x v="1"/>
    <s v="ORGANIZACION AUTORIZADA"/>
    <x v="10"/>
    <s v="QUEBRADANEGRA"/>
    <x v="0"/>
    <x v="234"/>
    <x v="3"/>
  </r>
  <r>
    <n v="21422"/>
    <s v="JUNTA DE ACCION COMUNAL DE LA VEREDA LA CLARA"/>
    <s v="OPERATIVA"/>
    <s v="MENOR O IGUAL A 2500 USUARIOS"/>
    <x v="0"/>
    <x v="1"/>
    <s v="ORGANIZACION AUTORIZADA"/>
    <x v="5"/>
    <s v="CALDAS"/>
    <x v="1"/>
    <x v="575"/>
    <x v="3"/>
  </r>
  <r>
    <n v="21423"/>
    <s v="MUNICIPIO DE CHIVATA"/>
    <s v="OPERATIVA"/>
    <s v="MENOR O IGUAL A 2500 USUARIOS"/>
    <x v="0"/>
    <x v="0"/>
    <s v="MUNICIPIO (PRESTACIÓN DIRECTA)"/>
    <x v="1"/>
    <s v="CHIVATA"/>
    <x v="0"/>
    <x v="66"/>
    <x v="1"/>
  </r>
  <r>
    <n v="21428"/>
    <s v="UNIDAD MUNICIPAL DE SERVICIOS PUBLICOS DEL MUNICIPIO DE TINJACA"/>
    <s v="OPERATIVA (No activa)"/>
    <s v="HASTA 2500 SUSCRIPTORES"/>
    <x v="0"/>
    <x v="1"/>
    <s v="MUNICIPIO (PRESTACIÓN DIRECTA)"/>
    <x v="1"/>
    <s v="TINJACA"/>
    <x v="0"/>
    <x v="576"/>
    <x v="1"/>
  </r>
  <r>
    <n v="21432"/>
    <s v="ASOCIACION DE USUARIOS DEL ACUEDUCTO VEREDA PUEBLITO DE SAN JOSE"/>
    <s v="OPERATIVA"/>
    <s v="HASTA 2500 SUSCRIPTORES"/>
    <x v="0"/>
    <x v="1"/>
    <s v="ORGANIZACION AUTORIZADA"/>
    <x v="5"/>
    <s v="AMAGÁ"/>
    <x v="0"/>
    <x v="276"/>
    <x v="3"/>
  </r>
  <r>
    <n v="21436"/>
    <s v="EMPRESA DE SERVICIOS PUBLICOS DOMICILIARIOS DE ALBANIA S.A E.S.P"/>
    <s v="OPERATIVA"/>
    <s v="MENOR O IGUAL A 2500 USUARIOS"/>
    <x v="0"/>
    <x v="2"/>
    <s v="SOCIEDADES (EMPRESA DE SERVICIOS PUBLICOS)"/>
    <x v="22"/>
    <s v="ALBANIA"/>
    <x v="0"/>
    <x v="21"/>
    <x v="1"/>
  </r>
  <r>
    <n v="21445"/>
    <s v="ASOCIACION DE SUSCRIPTORES ACUEDUCTO VEREDA HORNILLAS"/>
    <s v="OPERATIVA"/>
    <s v="HASTA 2500 SUSCRIPTORES"/>
    <x v="0"/>
    <x v="1"/>
    <s v="ORGANIZACION AUTORIZADA"/>
    <x v="1"/>
    <s v="SANTA SOFIA"/>
    <x v="0"/>
    <x v="1"/>
    <x v="3"/>
  </r>
  <r>
    <n v="21446"/>
    <s v="EMPRESA PUBLICA DE ALCANTARILLADO DE SANTANDER S.A. E.S.P."/>
    <s v="OPERATIVA"/>
    <s v="MAYOR O IGUAL A 5001 USUARIOS"/>
    <x v="1"/>
    <x v="2"/>
    <s v="SOCIEDADES (EMPRESA DE SERVICIOS PUBLICOS)"/>
    <x v="18"/>
    <s v="BUCARAMANGA"/>
    <x v="0"/>
    <x v="577"/>
    <x v="6"/>
  </r>
  <r>
    <n v="21449"/>
    <s v="ASOCIACION DE USUARIOS DEL ACUEDUCTO RURAL DE LA VEREDA VANCOUVER LA RAMBLA PARTE ALTA "/>
    <s v="OPERATIVA"/>
    <s v="MENOR O IGUAL A 2500 USUARIOS"/>
    <x v="0"/>
    <x v="1"/>
    <s v="ORGANIZACION AUTORIZADA"/>
    <x v="3"/>
    <s v="BOGOTA, D.C."/>
    <x v="0"/>
    <x v="292"/>
    <x v="3"/>
  </r>
  <r>
    <n v="21450"/>
    <s v="ASOCIACION DE SUSCRIPTORES DEL ACUEDUCTO VEREDA LA PRADERA"/>
    <s v="OPERATIVA"/>
    <s v="MENOR O IGUAL A 2500 USUARIOS"/>
    <x v="0"/>
    <x v="1"/>
    <s v="ORGANIZACION AUTORIZADA"/>
    <x v="1"/>
    <s v="DUITAMA"/>
    <x v="0"/>
    <x v="40"/>
    <x v="3"/>
  </r>
  <r>
    <n v="21451"/>
    <s v="EMPRESA ASOCIATIVA DE TABAJO "/>
    <s v="OPERATIVA"/>
    <s v="MENOR O IGUAL A 2500 USUARIOS"/>
    <x v="0"/>
    <x v="2"/>
    <s v="ORGANIZACION AUTORIZADA"/>
    <x v="11"/>
    <s v="SANTA MARIA"/>
    <x v="0"/>
    <x v="106"/>
    <x v="0"/>
  </r>
  <r>
    <n v="21453"/>
    <s v="ASOCIACION REGIONAL DE RECICLADORES DEL MAGDALENA MEDIO CENTRAL DEL RECICLAJE"/>
    <s v="OPERATIVA"/>
    <s v="MAYOR O IGUAL A 5001 USUARIOS"/>
    <x v="2"/>
    <x v="2"/>
    <s v="ORGANIZACION AUTORIZADA"/>
    <x v="18"/>
    <s v="BARRANCABERMEJA"/>
    <x v="0"/>
    <x v="578"/>
    <x v="7"/>
  </r>
  <r>
    <n v="21457"/>
    <s v="ASOCIACION DE SUSCRIPTORES DEL ACUEDUCTO AGUAS CLARAS DEL MUNICIPIO DE TURMEQUE DEPARTAMENTO DE BOYACA"/>
    <s v="OPERATIVA"/>
    <s v="HASTA 2500 SUSCRIPTORES"/>
    <x v="0"/>
    <x v="1"/>
    <s v="ORGANIZACION AUTORIZADA"/>
    <x v="1"/>
    <s v="TURMEQUE"/>
    <x v="0"/>
    <x v="1"/>
    <x v="3"/>
  </r>
  <r>
    <n v="21464"/>
    <s v="ASOCIACION DE SUSCRIPTORES ACUEDUCTO PAJAS BLANCAS VEREDA JOYAGUA DEL MUNICIPIO DE TURMEQUE DEPARTAMENTO DE BOYACA"/>
    <s v="OPERATIVA"/>
    <s v="HASTA 2500 SUSCRIPTORES"/>
    <x v="0"/>
    <x v="1"/>
    <s v="ORGANIZACION AUTORIZADA"/>
    <x v="1"/>
    <s v="TURMEQUE"/>
    <x v="0"/>
    <x v="1"/>
    <x v="3"/>
  </r>
  <r>
    <n v="21472"/>
    <s v="ASOCIACION DE SUSCRIPTORES DEL ACUEDUCTO LA GRANJA NUMERO TRES DE LAS VEREDAS DE POZO NEGRO JARAQUIRA Y CENTRO DEL MUNICIPIO DE TURMEQUE BOYACA"/>
    <s v="OPERATIVA"/>
    <s v="MENOR O IGUAL A 2500 USUARIOS"/>
    <x v="0"/>
    <x v="1"/>
    <s v="ORGANIZACION AUTORIZADA"/>
    <x v="1"/>
    <s v="TURMEQUE"/>
    <x v="0"/>
    <x v="579"/>
    <x v="3"/>
  </r>
  <r>
    <n v="21477"/>
    <s v="ADMINISTRACION PUBLICA  COOPERATIVA  DE MAJAGUAL  - COOASEO "/>
    <s v="OPERATIVA"/>
    <s v="MENOR O IGUAL A 2500 USUARIOS"/>
    <x v="0"/>
    <x v="2"/>
    <s v="ORGANIZACION AUTORIZADA"/>
    <x v="25"/>
    <s v="MAJAGUAL"/>
    <x v="0"/>
    <x v="106"/>
    <x v="1"/>
  </r>
  <r>
    <n v="21482"/>
    <s v="ASOCIACION DE SUSCRIPTORES DEL ACUEDUCTO Y ALCANTARILLADO DE LA JUNTA ADMINISTRADORA DEL CORREGIMIENTO DE NARIÑO MUNICIPIO DE CALDAS"/>
    <s v="ABASTO"/>
    <s v="MENOR O IGUAL A 2500 USUARIOS"/>
    <x v="0"/>
    <x v="1"/>
    <s v="ORGANIZACION AUTORIZADA"/>
    <x v="1"/>
    <s v="CALDAS"/>
    <x v="0"/>
    <x v="95"/>
    <x v="3"/>
  </r>
  <r>
    <n v="21483"/>
    <s v="UNIDAD ADMINISTRADORA DE LOS SERVICIOS PUBLICOS DOMICILIARIOS DE CALDAS - BOYACA"/>
    <s v="OPERATIVA"/>
    <s v="MENOR O IGUAL A 2500 USUARIOS"/>
    <x v="0"/>
    <x v="2"/>
    <s v="MUNICIPIO (PRESTACIÓN DIRECTA)"/>
    <x v="1"/>
    <s v="CALDAS"/>
    <x v="0"/>
    <x v="116"/>
    <x v="1"/>
  </r>
  <r>
    <n v="21486"/>
    <s v="ASOCIACIÓN DE SUSCRIPTORES DEL ACUEDUCTO ALCANTARILLADO Y SANEAMIENTO BASICO DE PALERMO MUNICIPIO DE PAIPA DEPARTAMENTO DE BOYACA"/>
    <s v="OPERATIVA"/>
    <s v="MENOR O IGUAL A 2500 USUARIOS"/>
    <x v="0"/>
    <x v="1"/>
    <s v="ORGANIZACION AUTORIZADA"/>
    <x v="1"/>
    <s v="PAIPA"/>
    <x v="0"/>
    <x v="3"/>
    <x v="3"/>
  </r>
  <r>
    <n v="21487"/>
    <s v="EMPRESA DE SERVICIOS PUBLICOS DE ACUEDUCTO DE  BARRANCO DE LOBA-BOLIVAR"/>
    <s v="OPERATIVA (No activa)"/>
    <s v="HASTA 2500 SUSCRIPTORES"/>
    <x v="0"/>
    <x v="1"/>
    <s v="EMPRESA INDUSTRIAL Y COMERCIAL DEL ESTADO"/>
    <x v="2"/>
    <s v="BARRANCO DE LOBA"/>
    <x v="0"/>
    <x v="580"/>
    <x v="3"/>
  </r>
  <r>
    <n v="21491"/>
    <s v="ASOCIACION DE SUSCRIPTORES ACUEDUCTO RIO DE PIEDRAS SAN ANTONIO Y RESGUARDO SANTA TERESA"/>
    <s v="OPERATIVA"/>
    <s v="MENOR O IGUAL A 2500 USUARIOS"/>
    <x v="0"/>
    <x v="1"/>
    <s v="ORGANIZACION AUTORIZADA"/>
    <x v="1"/>
    <s v="TUTA"/>
    <x v="0"/>
    <x v="172"/>
    <x v="3"/>
  </r>
  <r>
    <n v="21492"/>
    <s v="ASOCIACION DE SUSCRIPTORES DEL ACUEDUCTO LA COLONIA"/>
    <s v="OPERATIVA"/>
    <s v="MENOR O IGUAL A 2500 USUARIOS"/>
    <x v="0"/>
    <x v="1"/>
    <s v="ORGANIZACION AUTORIZADA"/>
    <x v="10"/>
    <s v="EL COLEGIO"/>
    <x v="0"/>
    <x v="581"/>
    <x v="3"/>
  </r>
  <r>
    <n v="21493"/>
    <s v="COOPERATIVA DE ACUEDUCTO LOS CEDROS TAMBO"/>
    <s v="OPERATIVA"/>
    <s v="MENOR O IGUAL A 2500 USUARIOS"/>
    <x v="0"/>
    <x v="1"/>
    <s v="ORGANIZACION AUTORIZADA"/>
    <x v="7"/>
    <s v="EL TAMBO"/>
    <x v="0"/>
    <x v="582"/>
    <x v="3"/>
  </r>
  <r>
    <n v="21498"/>
    <s v="ASOCIACION DE USUARIOS DEL ACUEDUCTO MULTIVEREDAL DEL MUNICIPIO DE EBEJICO"/>
    <s v="OPERATIVA"/>
    <s v="MENOR O IGUAL A 2500 USUARIOS"/>
    <x v="0"/>
    <x v="1"/>
    <s v="ORGANIZACION AUTORIZADA"/>
    <x v="5"/>
    <s v="EBÉJICO"/>
    <x v="0"/>
    <x v="80"/>
    <x v="3"/>
  </r>
  <r>
    <n v="21503"/>
    <s v="Asociación de usuarios del Acueducto de las veredas La Esmeralda, Montelargo, San Jerónimo, Milán y Limonal del municipio de Anolaima "/>
    <s v="OPERATIVA"/>
    <s v="MENOR O IGUAL A 2500 USUARIOS"/>
    <x v="0"/>
    <x v="1"/>
    <s v="ORGANIZACION AUTORIZADA"/>
    <x v="10"/>
    <s v="ANOLAIMA"/>
    <x v="0"/>
    <x v="89"/>
    <x v="3"/>
  </r>
  <r>
    <n v="21504"/>
    <s v="ADMINISTRACIÓN PÚBLICA COOPERATIVA DE EL GUAMO BOLÍVAR"/>
    <s v="OPERATIVA"/>
    <s v="HASTA 2500 SUSCRIPTORES"/>
    <x v="0"/>
    <x v="1"/>
    <s v="ORGANIZACION AUTORIZADA"/>
    <x v="2"/>
    <s v="EL GUAMO"/>
    <x v="0"/>
    <x v="161"/>
    <x v="0"/>
  </r>
  <r>
    <n v="21508"/>
    <s v="MUNICIPIO DE TOLUVIEJO "/>
    <s v="OPERATIVA"/>
    <s v="HASTA 2500 SUSCRIPTORES"/>
    <x v="0"/>
    <x v="1"/>
    <s v="MUNICIPIO (PRESTACIÓN DIRECTA)"/>
    <x v="25"/>
    <s v="TOLU VIEJO"/>
    <x v="0"/>
    <x v="583"/>
    <x v="1"/>
  </r>
  <r>
    <n v="21509"/>
    <s v="ASOCIACION DE SUSCRIPTORES DEL ACUEDUCTO REGIONAL CUEVA LA ANTIGUA DE LAS VEREDAS JOYAGUA, GUANZAQUE, JARAQUIRA, CHINQUIRA, PASCATA MUNICIPIO TURMEQUE"/>
    <s v="OPERATIVA"/>
    <s v="MENOR O IGUAL A 2500 USUARIOS"/>
    <x v="0"/>
    <x v="1"/>
    <s v="ORGANIZACION AUTORIZADA"/>
    <x v="1"/>
    <s v="TURMEQUE"/>
    <x v="0"/>
    <x v="579"/>
    <x v="3"/>
  </r>
  <r>
    <n v="21512"/>
    <s v="MUNICIPIO DE MARGARITA"/>
    <s v="OPERATIVA"/>
    <s v="MENOR O IGUAL A 2500 USUARIOS"/>
    <x v="0"/>
    <x v="0"/>
    <s v="MUNICIPIO (PRESTACIÓN DIRECTA)"/>
    <x v="2"/>
    <s v="MARGARITA"/>
    <x v="0"/>
    <x v="33"/>
    <x v="1"/>
  </r>
  <r>
    <n v="21520"/>
    <s v="EMPRESA COMUNITARIA DE SERVICIOS PUBLICOS DE  PUERTO CAICEDO"/>
    <s v="OPERATIVA"/>
    <s v="HASTA 2500 SUSCRIPTORES"/>
    <x v="0"/>
    <x v="1"/>
    <s v="ORGANIZACION AUTORIZADA"/>
    <x v="24"/>
    <s v="PUERTO CAICEDO"/>
    <x v="0"/>
    <x v="584"/>
    <x v="1"/>
  </r>
  <r>
    <n v="21523"/>
    <s v="ASOCIACION DE SUSCRIPTORES DEL ACUEDUCTO DE LAS VEREDAS DEL MOLINO LA MESA Y CASABLANCA DE MUNICIPIO DE CHIQUINQUIRA"/>
    <s v="ABASTO"/>
    <s v="MENOR O IGUAL A 2500 USUARIOS"/>
    <x v="0"/>
    <x v="1"/>
    <s v="ORGANIZACION AUTORIZADA"/>
    <x v="1"/>
    <s v="CHIQUINQUIRA"/>
    <x v="0"/>
    <x v="585"/>
    <x v="3"/>
  </r>
  <r>
    <n v="21524"/>
    <s v="ALCALDIA MUNICIPAL DE CHACHAGUI"/>
    <s v="OPERATIVA"/>
    <s v="MENOR O IGUAL A 2500 USUARIOS"/>
    <x v="0"/>
    <x v="0"/>
    <s v="MUNICIPIO (PRESTACIÓN DIRECTA)"/>
    <x v="14"/>
    <s v="CHACHAGUI"/>
    <x v="0"/>
    <x v="586"/>
    <x v="0"/>
  </r>
  <r>
    <n v="21525"/>
    <s v="EMSERCOTA S.A.  E.S.P."/>
    <s v="OPERATIVA"/>
    <s v="MAYOR O IGUAL A 5001 USUARIOS"/>
    <x v="1"/>
    <x v="0"/>
    <s v="SOCIEDADES (EMPRESA DE SERVICIOS PUBLICOS)"/>
    <x v="10"/>
    <s v="COTA"/>
    <x v="0"/>
    <x v="28"/>
    <x v="1"/>
  </r>
  <r>
    <n v="21529"/>
    <s v="JUNTA ADMINISTRADORA DEL ACUEDUCTO REGIONAL  VEGALARGA DEL MUNICIPIO DE NEIVA DEPARTAMENTO HUILA "/>
    <s v="OPERATIVA"/>
    <s v="HASTA 2500 SUSCRIPTORES"/>
    <x v="0"/>
    <x v="1"/>
    <s v="ORGANIZACION AUTORIZADA"/>
    <x v="11"/>
    <s v="NEIVA"/>
    <x v="0"/>
    <x v="587"/>
    <x v="3"/>
  </r>
  <r>
    <n v="21533"/>
    <s v="ASOCIACION ACUEDUCTO LOS OCOBOS "/>
    <s v="OPERATIVA"/>
    <s v="MENOR O IGUAL A 2500 USUARIOS"/>
    <x v="0"/>
    <x v="1"/>
    <s v="ORGANIZACION AUTORIZADA"/>
    <x v="10"/>
    <s v="EL COLEGIO"/>
    <x v="0"/>
    <x v="421"/>
    <x v="3"/>
  </r>
  <r>
    <n v="21534"/>
    <s v="ASOCIACION DE USUARIOS DEL ACUEDUCTO DE INTEGRACION DE LAS VEREDAS DE LA INSPECCION DE PRADILLA EL COLEGIO DEPARTAMENTO CUNDINAMARCA"/>
    <s v="OPERATIVA"/>
    <s v="MENOR O IGUAL A 2500 USUARIOS"/>
    <x v="0"/>
    <x v="1"/>
    <s v="ORGANIZACION AUTORIZADA"/>
    <x v="10"/>
    <s v="EL COLEGIO"/>
    <x v="0"/>
    <x v="6"/>
    <x v="3"/>
  </r>
  <r>
    <n v="21535"/>
    <s v="ASOCIACION DE USUARIOS DEL ACUEDUCTO VEREDAL VEREDA LOS CAMPOS "/>
    <s v="OPERATIVA"/>
    <s v="HASTA 2500 SUSCRIPTORES"/>
    <x v="0"/>
    <x v="1"/>
    <s v="ORGANIZACION AUTORIZADA"/>
    <x v="10"/>
    <s v="EL COLEGIO"/>
    <x v="1"/>
    <x v="588"/>
    <x v="3"/>
  </r>
  <r>
    <n v="21539"/>
    <s v="ASOCIACION DE USUARIOS DEL ACUEDUCTO LA MARIA PARTE BAJA Y LAS ANGUSTIAS"/>
    <s v="OPERATIVA"/>
    <s v="HASTA 2500 SUSCRIPTORES"/>
    <x v="0"/>
    <x v="1"/>
    <s v="ORGANIZACION AUTORIZADA"/>
    <x v="3"/>
    <s v="BOGOTA, D.C."/>
    <x v="0"/>
    <x v="165"/>
    <x v="3"/>
  </r>
  <r>
    <n v="21543"/>
    <s v="ASOCIACION DE SUSCRIPTORES DEL SERVICIO DE ACUEDUCTO DE LA MASATA"/>
    <s v="OPERATIVA"/>
    <s v="MENOR O IGUAL A 2500 USUARIOS"/>
    <x v="0"/>
    <x v="1"/>
    <s v="ORGANIZACION AUTORIZADA"/>
    <x v="10"/>
    <s v="VILLETA"/>
    <x v="0"/>
    <x v="124"/>
    <x v="3"/>
  </r>
  <r>
    <n v="21548"/>
    <s v="ASOCIACIÓN DE USUARIOS DEL SERVICIO DE ACUEDUCTO DE LA VEREDA RINCÓN SANTO DEL MUNICIPIO DE ZIPACÓN"/>
    <s v="OPERATIVA"/>
    <s v="HASTA 2500 SUSCRIPTORES"/>
    <x v="0"/>
    <x v="1"/>
    <s v="ORGANIZACION AUTORIZADA"/>
    <x v="10"/>
    <s v="ZIPACON"/>
    <x v="0"/>
    <x v="589"/>
    <x v="3"/>
  </r>
  <r>
    <n v="21549"/>
    <s v="ASOCIACION DE USUARIOS DEL ACUEDUCTO VEREDAL LA CAPILLA LAGUNA VERDE SAN MIGUEL E.S.P. "/>
    <s v="OPERATIVA"/>
    <s v="HASTA 2500 SUSCRIPTORES"/>
    <x v="0"/>
    <x v="1"/>
    <s v="ORGANIZACION AUTORIZADA"/>
    <x v="10"/>
    <s v="ZIPACON"/>
    <x v="0"/>
    <x v="590"/>
    <x v="3"/>
  </r>
  <r>
    <n v="21550"/>
    <s v="ASOCIACION DE SUSCRIPTORES DEL ACUEDUCTO PARROQUIA VIEJA MUNICIPIO DE VENTAQUEMADA"/>
    <s v="OPERATIVA"/>
    <s v="HASTA 2500 SUSCRIPTORES"/>
    <x v="0"/>
    <x v="1"/>
    <s v="ORGANIZACION AUTORIZADA"/>
    <x v="1"/>
    <s v="VENTAQUEMADA"/>
    <x v="0"/>
    <x v="1"/>
    <x v="3"/>
  </r>
  <r>
    <n v="21552"/>
    <s v="ASOCIACION DE SUSCRIPTORES DEL ACUEDUCTO SAN MIGUEL MUNICIPIO DE COMBITA"/>
    <s v="OPERATIVA"/>
    <s v="MENOR O IGUAL A 2500 USUARIOS"/>
    <x v="0"/>
    <x v="1"/>
    <s v="ORGANIZACION AUTORIZADA"/>
    <x v="1"/>
    <s v="COMBITA"/>
    <x v="0"/>
    <x v="591"/>
    <x v="3"/>
  </r>
  <r>
    <n v="21554"/>
    <s v="ASOCIACION DE SUSCRIPTORES DEL ACUEDUCTO DE LA VEREDA SANTA LUCIA DEL MUNICIPIO DE DUITAMA"/>
    <s v="OPERATIVA"/>
    <s v="MENOR O IGUAL A 2500 USUARIOS"/>
    <x v="0"/>
    <x v="1"/>
    <s v="ORGANIZACION AUTORIZADA"/>
    <x v="1"/>
    <s v="DUITAMA"/>
    <x v="0"/>
    <x v="453"/>
    <x v="3"/>
  </r>
  <r>
    <n v="21558"/>
    <s v="EMPRESA COMUNITARIA DE SERVICIOS PUBLICOS DE ACUEDUCTO Y ALCANTARILLADO DE LA TRINIDAD"/>
    <s v="OPERATIVA"/>
    <s v="MENOR O IGUAL A 2500 USUARIOS"/>
    <x v="0"/>
    <x v="1"/>
    <s v="ORGANIZACION AUTORIZADA"/>
    <x v="1"/>
    <s v="DUITAMA"/>
    <x v="0"/>
    <x v="104"/>
    <x v="3"/>
  </r>
  <r>
    <n v="21559"/>
    <s v="ASOCIACION DE SUSCRIPTORES DEL ACUEDUCTO SECTOR CENTRO DE LA VEREDA SIRATA DEL MUNICIPIO DE DUITAMA"/>
    <s v="OPERATIVA"/>
    <s v="MENOR O IGUAL A 2500 USUARIOS"/>
    <x v="0"/>
    <x v="1"/>
    <s v="ORGANIZACION AUTORIZADA"/>
    <x v="1"/>
    <s v="DUITAMA"/>
    <x v="1"/>
    <x v="592"/>
    <x v="3"/>
  </r>
  <r>
    <n v="21562"/>
    <s v="ASOCIACION DE USUARIOS DEL ACUEDUCTO DE LAS VEREDAS LA LAGUNA SOCUATA Y GUSVITA DEL MUNICIPIO DE TIBIRITA DEPARTAMENTO DE CUNDINAMARCA"/>
    <s v="OPERATIVA"/>
    <s v="MENOR O IGUAL A 2500 USUARIOS"/>
    <x v="0"/>
    <x v="1"/>
    <s v="ORGANIZACION AUTORIZADA"/>
    <x v="10"/>
    <s v="TIBIRITA"/>
    <x v="0"/>
    <x v="34"/>
    <x v="3"/>
  </r>
  <r>
    <n v="21564"/>
    <s v="ASOCIACION DE USUARIOS DEL ACUEDUCTO LA ESPERANZA VEREDA ANTIOQUIA DEL MUNICIPIO DE EL COLEGIO"/>
    <s v="OPERATIVA"/>
    <s v="HASTA 2500 SUSCRIPTORES"/>
    <x v="0"/>
    <x v="1"/>
    <s v="ORGANIZACION AUTORIZADA"/>
    <x v="10"/>
    <s v="EL COLEGIO"/>
    <x v="1"/>
    <x v="593"/>
    <x v="3"/>
  </r>
  <r>
    <n v="21566"/>
    <s v="EMPRESA MUNICIPAL DE SERVICIOS PUBLICOS DOMICILIARIOS AGUAS DEL CAGUAN S.A. E.S.P. MIXTA"/>
    <s v="OPERATIVA"/>
    <s v="MAYOR O IGUAL A 5001 USUARIOS"/>
    <x v="1"/>
    <x v="2"/>
    <s v="SOCIEDADES (EMPRESA DE SERVICIOS PUBLICOS)"/>
    <x v="22"/>
    <s v="SAN VICENTE DEL CAGUAN"/>
    <x v="0"/>
    <x v="41"/>
    <x v="1"/>
  </r>
  <r>
    <n v="21572"/>
    <s v="ALCALDIA  MUNICIPIO COLON"/>
    <s v="OPERATIVA (No activa)"/>
    <s v="HASTA 2500 SUSCRIPTORES"/>
    <x v="0"/>
    <x v="1"/>
    <s v="MUNICIPIO (PRESTACIÓN DIRECTA)"/>
    <x v="14"/>
    <s v="COLON"/>
    <x v="0"/>
    <x v="594"/>
    <x v="1"/>
  </r>
  <r>
    <n v="21574"/>
    <s v="GRUPO DE ESTUDIOS AMBIENTALES LTDA"/>
    <s v="OPERATIVA (No activa)"/>
    <s v="HASTA 2500 SUSCRIPTORES"/>
    <x v="0"/>
    <x v="1"/>
    <s v="PRESTADORES FUERA DEL ART. 15 LSPD"/>
    <x v="3"/>
    <s v="BOGOTA, D.C."/>
    <x v="1"/>
    <x v="593"/>
    <x v="0"/>
  </r>
  <r>
    <n v="21575"/>
    <s v="D. INGENIERIA LIMITADA "/>
    <s v="OPERATIVA (No activa)"/>
    <s v="HASTA 2500 SUSCRIPTORES"/>
    <x v="0"/>
    <x v="1"/>
    <s v="PRESTADORES FUERA DEL ART. 15 LSPD"/>
    <x v="18"/>
    <s v="BUCARAMANGA"/>
    <x v="0"/>
    <x v="595"/>
    <x v="4"/>
  </r>
  <r>
    <n v="21579"/>
    <s v="JUNTA ADMINISTRADORA DEL ACUEDUCTO URBANO MUNICIPAL DE LA CAPILLA-BOYACA"/>
    <s v="OPERATIVA"/>
    <s v="MENOR O IGUAL A 2500 USUARIOS"/>
    <x v="0"/>
    <x v="2"/>
    <s v="MUNICIPIO (PRESTACIÓN DIRECTA)"/>
    <x v="1"/>
    <s v="LA CAPILLA"/>
    <x v="0"/>
    <x v="179"/>
    <x v="1"/>
  </r>
  <r>
    <n v="21582"/>
    <s v="ASOCIACION DE USUARIOS DEL ACUEDUCTO LOS GUADUALES VEREDA EL PARAISO"/>
    <s v="OPERATIVA"/>
    <s v="HASTA 2500 SUSCRIPTORES"/>
    <x v="0"/>
    <x v="1"/>
    <s v="ORGANIZACION AUTORIZADA"/>
    <x v="10"/>
    <s v="EL COLEGIO"/>
    <x v="1"/>
    <x v="596"/>
    <x v="3"/>
  </r>
  <r>
    <n v="21584"/>
    <s v="ASOCIACION DE USUARIOS DEL SERVICIO DE AGUA POTABLE Y ALCANTARILLADO DE EL QUEREMAL"/>
    <s v="OPERATIVA"/>
    <s v="MENOR O IGUAL A 2500 USUARIOS"/>
    <x v="0"/>
    <x v="1"/>
    <s v="ORGANIZACION AUTORIZADA"/>
    <x v="19"/>
    <s v="DAGUA"/>
    <x v="0"/>
    <x v="2"/>
    <x v="3"/>
  </r>
  <r>
    <n v="21588"/>
    <s v="ASOCIACION DE SUSCRIPTORES DEL ACUEDUCTO DE LA VEREDA GUANTO GAMEZA BOYACA"/>
    <s v="OPERATIVA"/>
    <s v="HASTA 2500 SUSCRIPTORES"/>
    <x v="0"/>
    <x v="1"/>
    <s v="ORGANIZACION AUTORIZADA"/>
    <x v="1"/>
    <s v="GAMEZA"/>
    <x v="0"/>
    <x v="161"/>
    <x v="3"/>
  </r>
  <r>
    <n v="21593"/>
    <s v="ASOCIACION DE SUSCRIPTORES DEL ACUEDUCTO PEDERNALES DE LA VEREDA EL PALMAR ALTO CALDAS BOYACA"/>
    <s v="OPERATIVA"/>
    <s v="MENOR O IGUAL A 2500 USUARIOS"/>
    <x v="0"/>
    <x v="1"/>
    <s v="ORGANIZACION AUTORIZADA"/>
    <x v="1"/>
    <s v="CALDAS"/>
    <x v="0"/>
    <x v="33"/>
    <x v="3"/>
  </r>
  <r>
    <n v="21602"/>
    <s v="CORPORACIÓN DE SERVICIOS PÚBLICOS DE ACUEDUCTO ALCANTARILLADO Y ASEO"/>
    <s v="OPERATIVA"/>
    <s v="MENOR O IGUAL A 2500 USUARIOS"/>
    <x v="0"/>
    <x v="0"/>
    <s v="ORGANIZACION AUTORIZADA"/>
    <x v="14"/>
    <s v="NARINO"/>
    <x v="0"/>
    <x v="597"/>
    <x v="1"/>
  </r>
  <r>
    <n v="21604"/>
    <s v="ECOAMBIENTAL DEL NORTE SAS. ESP"/>
    <s v="OPERATIVA"/>
    <s v="MENOR O IGUAL A 2500 USUARIOS"/>
    <x v="0"/>
    <x v="0"/>
    <s v="SOCIEDADES (EMPRESA DE SERVICIOS PUBLICOS)"/>
    <x v="16"/>
    <s v="VILLA DEL ROSARIO"/>
    <x v="0"/>
    <x v="60"/>
    <x v="0"/>
  </r>
  <r>
    <n v="21605"/>
    <s v="CORPORACION ADMINISTRADORA DE ACUEDUCTO VEREDA SANTA ROSA BAJA MUNICIPIO DE BARBOSA, SANTANDER"/>
    <s v="OPERATIVA"/>
    <s v="HASTA 2500 SUSCRIPTORES"/>
    <x v="0"/>
    <x v="1"/>
    <s v="ORGANIZACION AUTORIZADA"/>
    <x v="18"/>
    <s v="BARBOSA"/>
    <x v="0"/>
    <x v="598"/>
    <x v="3"/>
  </r>
  <r>
    <n v="21606"/>
    <s v="UNIDAD DE RECOLECCION DE RESIDUOS Y SERVICIOS SA ESP"/>
    <s v="OPERATIVA (No activa)"/>
    <s v="HASTA 2500 SUSCRIPTORES"/>
    <x v="0"/>
    <x v="1"/>
    <s v="SOCIEDADES (EMPRESA DE SERVICIOS PUBLICOS)"/>
    <x v="1"/>
    <s v="TUNJA"/>
    <x v="1"/>
    <x v="542"/>
    <x v="0"/>
  </r>
  <r>
    <n v="21607"/>
    <s v="ASOCIACION DE USUARIOS DE ACUEDUCTO LA ESPERANZA"/>
    <s v="OPERATIVA"/>
    <s v="HASTA 2500 SUSCRIPTORES"/>
    <x v="0"/>
    <x v="1"/>
    <s v="ORGANIZACION AUTORIZADA"/>
    <x v="5"/>
    <s v="AMAGÁ"/>
    <x v="0"/>
    <x v="337"/>
    <x v="3"/>
  </r>
  <r>
    <n v="21609"/>
    <s v="ASOCIACION DE SUSCRIPTORES DEL ACUEDUCTO LAS HUERTAS DEL MUNICIPIO DE TURMEQUE "/>
    <s v="OPERATIVA"/>
    <s v="HASTA 2500 SUSCRIPTORES"/>
    <x v="0"/>
    <x v="1"/>
    <s v="ORGANIZACION AUTORIZADA"/>
    <x v="1"/>
    <s v="TURMEQUE"/>
    <x v="0"/>
    <x v="161"/>
    <x v="3"/>
  </r>
  <r>
    <n v="21614"/>
    <s v="ASOCIACION DE USUARIOS DEL ACUEDUCTO COMUNITARIO VEREDA BRASIL BAJO Y ANTIOQUIA Y SECTOR REBANARIO "/>
    <s v="OPERATIVA"/>
    <s v="HASTA 2500 SUSCRIPTORES"/>
    <x v="0"/>
    <x v="1"/>
    <s v="ORGANIZACION AUTORIZADA"/>
    <x v="10"/>
    <s v="EL COLEGIO"/>
    <x v="1"/>
    <x v="599"/>
    <x v="3"/>
  </r>
  <r>
    <n v="21620"/>
    <s v="ADMINISTRACION PUBLICA COOPERATIVA DE SERVICIOS PUBLICOS INTEGRALES DEL GUAVIO"/>
    <s v="OPERATIVA"/>
    <s v="MENOR O IGUAL A 2500 USUARIOS"/>
    <x v="0"/>
    <x v="0"/>
    <s v="ORGANIZACION AUTORIZADA"/>
    <x v="10"/>
    <s v="GACHETA"/>
    <x v="0"/>
    <x v="10"/>
    <x v="1"/>
  </r>
  <r>
    <n v="21624"/>
    <s v="JUNTA ADMINISTRADORA DEL SERVICIO DE ACUEDUCTO Y ALCANTARILLADO DEL CORREGIMIENTO DEL CAGUAN MPIO DE NEIVA"/>
    <s v="OPERATIVA"/>
    <s v="MENOR O IGUAL A 2500 USUARIOS"/>
    <x v="0"/>
    <x v="1"/>
    <s v="ORGANIZACION AUTORIZADA"/>
    <x v="11"/>
    <s v="NEIVA"/>
    <x v="0"/>
    <x v="21"/>
    <x v="4"/>
  </r>
  <r>
    <n v="21625"/>
    <s v="ACUEDUCTO COMUNAL DE SAN JUAN DE TOCAGUA DEL MUNICIPIO DE LURUACO"/>
    <s v="OPERATIVA (No activa)"/>
    <s v="HASTA 2500 SUSCRIPTORES"/>
    <x v="0"/>
    <x v="1"/>
    <s v="ORGANIZACION AUTORIZADA"/>
    <x v="4"/>
    <s v="LURUACO"/>
    <x v="1"/>
    <x v="600"/>
    <x v="3"/>
  </r>
  <r>
    <n v="21628"/>
    <s v="ASOCIACION DE USURIOS DEL ACUEDUCTO REGIONAL DE LAS VEREDAS NORUEGA BAJA SUBIA ALTA Y SUBIA ORIENTAL"/>
    <s v="OPERATIVA"/>
    <s v="HASTA 2500 SUSCRIPTORES"/>
    <x v="0"/>
    <x v="1"/>
    <s v="ORGANIZACION AUTORIZADA"/>
    <x v="10"/>
    <s v="SILVANIA"/>
    <x v="0"/>
    <x v="601"/>
    <x v="3"/>
  </r>
  <r>
    <n v="21629"/>
    <s v="JUNTA DE ACCION COMUNAL BARRIO MONTECARLO ALTO"/>
    <s v="OPERATIVA (No activa)"/>
    <s v="HASTA 2500 SUSCRIPTORES"/>
    <x v="0"/>
    <x v="1"/>
    <s v="ORGANIZACION AUTORIZADA"/>
    <x v="13"/>
    <s v="VILLAVICENCIO"/>
    <x v="1"/>
    <x v="602"/>
    <x v="4"/>
  </r>
  <r>
    <n v="21630"/>
    <s v="AGUAS DE SAN NICOLAS S.A.  E.S.P."/>
    <s v="OPERATIVA"/>
    <s v="MENOR O IGUAL A 2500 USUARIOS"/>
    <x v="0"/>
    <x v="0"/>
    <s v="SOCIEDADES (EMPRESA DE SERVICIOS PUBLICOS)"/>
    <x v="5"/>
    <s v="BELLO"/>
    <x v="0"/>
    <x v="110"/>
    <x v="3"/>
  </r>
  <r>
    <n v="21633"/>
    <s v="EMPRESAS PÚBLICAS DE LA PINTADA S.A.  E.S.P."/>
    <s v="OPERATIVA"/>
    <s v="MENOR O IGUAL A 2500 USUARIOS"/>
    <x v="0"/>
    <x v="2"/>
    <s v="SOCIEDADES (EMPRESA DE SERVICIOS PUBLICOS)"/>
    <x v="5"/>
    <s v="LA PINTADA"/>
    <x v="0"/>
    <x v="603"/>
    <x v="1"/>
  </r>
  <r>
    <n v="21634"/>
    <s v="CORPORACION DE ASOCIOACIONES COMUNITARIAS UNIDAS POR LAS AGUAS DE LA QUEBRADA EL SILENCIO"/>
    <s v="OPERATIVA"/>
    <s v="MENOR O IGUAL A 2500 USUARIOS"/>
    <x v="0"/>
    <x v="1"/>
    <s v="ORGANIZACION AUTORIZADA"/>
    <x v="19"/>
    <s v="CALI"/>
    <x v="0"/>
    <x v="604"/>
    <x v="3"/>
  </r>
  <r>
    <n v="21635"/>
    <s v="ASOCIACION DE USUARIOS DEL ACUEDUCTO RURAL MISIONES "/>
    <s v="OPERATIVA"/>
    <s v="MENOR O IGUAL A 2500 USUARIOS"/>
    <x v="0"/>
    <x v="1"/>
    <s v="ORGANIZACION AUTORIZADA"/>
    <x v="10"/>
    <s v="EL COLEGIO"/>
    <x v="0"/>
    <x v="2"/>
    <x v="3"/>
  </r>
  <r>
    <n v="21637"/>
    <s v="ASOCIACION DE SUSCRIPTORES DEL ACUEDUCTO MULTIVEREDAL SAN ANTONIO ONG"/>
    <s v="OPERATIVA"/>
    <s v="MENOR O IGUAL A 2500 USUARIOS"/>
    <x v="0"/>
    <x v="1"/>
    <s v="ORGANIZACION AUTORIZADA"/>
    <x v="5"/>
    <s v="SAN VICENTE FERRER"/>
    <x v="0"/>
    <x v="16"/>
    <x v="3"/>
  </r>
  <r>
    <n v="21642"/>
    <s v="ASOCIACION COMUNAL DE CHORRERA"/>
    <s v="OPERATIVA (No activa)"/>
    <s v="HASTA 2500 SUSCRIPTORES"/>
    <x v="0"/>
    <x v="1"/>
    <s v="ORGANIZACION AUTORIZADA"/>
    <x v="4"/>
    <s v="JUAN DE ACOSTA"/>
    <x v="0"/>
    <x v="566"/>
    <x v="3"/>
  </r>
  <r>
    <n v="21654"/>
    <s v="JUNTA DE ACCION COMUNAL  DEL BARRIO DOCE DE OCTUBRE DE VILLAVICENCIO"/>
    <s v="OPERATIVA"/>
    <s v="MENOR O IGUAL A 2500 USUARIOS"/>
    <x v="0"/>
    <x v="2"/>
    <s v="ORGANIZACION AUTORIZADA"/>
    <x v="13"/>
    <s v="VILLAVICENCIO"/>
    <x v="0"/>
    <x v="309"/>
    <x v="3"/>
  </r>
  <r>
    <n v="21657"/>
    <s v="ACUEDUCTO COMUNAL DE ARROYO NEGRO"/>
    <s v="OPERATIVA"/>
    <s v="MENOR O IGUAL A 2500 USUARIOS"/>
    <x v="0"/>
    <x v="1"/>
    <s v="ORGANIZACION AUTORIZADA"/>
    <x v="4"/>
    <s v="REPELON"/>
    <x v="0"/>
    <x v="378"/>
    <x v="3"/>
  </r>
  <r>
    <n v="21659"/>
    <s v="ADMINISTRADORA PUBLICA COOPERATIVA DE SERVICIOS PUBLICOS DOMICILIARIOS DE GUAMAL"/>
    <s v="OPERATIVA (No activa)"/>
    <s v="HASTA 2500 SUSCRIPTORES"/>
    <x v="0"/>
    <x v="1"/>
    <s v="ORGANIZACION AUTORIZADA"/>
    <x v="12"/>
    <s v="GUAMAL"/>
    <x v="1"/>
    <x v="605"/>
    <x v="1"/>
  </r>
  <r>
    <n v="21661"/>
    <s v="ASOCIACION DE SUSCRIPTORES DEL ACUEDUCTO EL ROCIO"/>
    <s v="OPERATIVA"/>
    <s v="MENOR O IGUAL A 2500 USUARIOS"/>
    <x v="0"/>
    <x v="1"/>
    <s v="ORGANIZACION AUTORIZADA"/>
    <x v="1"/>
    <s v="TURMEQUE"/>
    <x v="0"/>
    <x v="210"/>
    <x v="3"/>
  </r>
  <r>
    <n v="21670"/>
    <s v="ATESA DE OCCIDENTE S.A.S  E.S.P."/>
    <s v="OPERATIVA"/>
    <s v="MAYOR O IGUAL A 5001 USUARIOS"/>
    <x v="1"/>
    <x v="0"/>
    <s v="SOCIEDADES (EMPRESA DE SERVICIOS PUBLICOS)"/>
    <x v="5"/>
    <s v="MEDELLÍN"/>
    <x v="0"/>
    <x v="66"/>
    <x v="0"/>
  </r>
  <r>
    <n v="21672"/>
    <s v="ASOCIACION DE USUARIOS DEL ACUEDUCTO SALTAMONTE"/>
    <s v="OPERATIVA"/>
    <s v="MENOR O IGUAL A 2500 USUARIOS"/>
    <x v="0"/>
    <x v="1"/>
    <s v="ORGANIZACION AUTORIZADA"/>
    <x v="5"/>
    <s v="RIONEGRO"/>
    <x v="0"/>
    <x v="10"/>
    <x v="3"/>
  </r>
  <r>
    <n v="21681"/>
    <s v="ASOCIACION DE USUARIOS DEL SERVICIO DE AGUA POTABLE DE LA VEREDA ARCADIA"/>
    <s v="OPERATIVA"/>
    <s v="MENOR O IGUAL A 2500 USUARIOS"/>
    <x v="0"/>
    <x v="1"/>
    <s v="ORGANIZACION AUTORIZADA"/>
    <x v="10"/>
    <s v="EL COLEGIO"/>
    <x v="0"/>
    <x v="130"/>
    <x v="3"/>
  </r>
  <r>
    <n v="21682"/>
    <s v="ECOLOGIA Y ENTORNO S.A.S  E.S.P. - ECOENTORNO"/>
    <s v="OPERATIVA"/>
    <s v="MENOR O IGUAL A 2500 USUARIOS"/>
    <x v="1"/>
    <x v="0"/>
    <s v="SOCIEDADES (EMPRESA DE SERVICIOS PUBLICOS)"/>
    <x v="10"/>
    <s v="MOSQUERA"/>
    <x v="0"/>
    <x v="110"/>
    <x v="0"/>
  </r>
  <r>
    <n v="21683"/>
    <s v="ASOCIACION DE USUARIOS DE SERVICIOS PUBLICOS DE ACUEDUCTO, ALCANTARILLADO Y ASEO DE EL TAMBO NARINO"/>
    <s v="OPERATIVA (No activa)"/>
    <s v="HASTA 2500 SUSCRIPTORES"/>
    <x v="0"/>
    <x v="1"/>
    <s v="ORGANIZACION AUTORIZADA"/>
    <x v="14"/>
    <s v="EL TAMBO"/>
    <x v="1"/>
    <x v="606"/>
    <x v="4"/>
  </r>
  <r>
    <n v="21689"/>
    <s v="ASOCIACIÓN ACUEDUCTO REGIONAL"/>
    <s v="OPERATIVA"/>
    <s v="MENOR O IGUAL A 2500 USUARIOS"/>
    <x v="0"/>
    <x v="1"/>
    <s v="ORGANIZACION AUTORIZADA"/>
    <x v="13"/>
    <s v="GUAMAL"/>
    <x v="0"/>
    <x v="152"/>
    <x v="3"/>
  </r>
  <r>
    <n v="21690"/>
    <s v="ASOCIACION DE USUARIOS DEL ACUEDUCTO RURAL REBOSADERO EL PARAISO SANTA CECILIA "/>
    <s v="OPERATIVA"/>
    <s v="HASTA 2500 SUSCRIPTORES"/>
    <x v="0"/>
    <x v="1"/>
    <s v="ORGANIZACION AUTORIZADA"/>
    <x v="10"/>
    <s v="EL COLEGIO"/>
    <x v="1"/>
    <x v="607"/>
    <x v="3"/>
  </r>
  <r>
    <n v="21691"/>
    <s v="ASOCIACION DE USUARIOS DEL SERVICIO DE AGUA POTABLE Y ALCANTARILLADO DE LA VEREDA EL CARMELO "/>
    <s v="OPERATIVA"/>
    <s v="HASTA 2500 SUSCRIPTORES"/>
    <x v="0"/>
    <x v="1"/>
    <s v="ORGANIZACION AUTORIZADA"/>
    <x v="10"/>
    <s v="EL COLEGIO"/>
    <x v="1"/>
    <x v="608"/>
    <x v="3"/>
  </r>
  <r>
    <n v="21696"/>
    <s v="JUNTA DE ACUEDUCTO BELLAVISTA CENTRO VEREDA VANCOUVER "/>
    <s v="OPERATIVA"/>
    <s v="HASTA 2500 SUSCRIPTORES"/>
    <x v="0"/>
    <x v="1"/>
    <s v="ORGANIZACION AUTORIZADA"/>
    <x v="10"/>
    <s v="SAN ANTONIO DEL TEQUENDAMA"/>
    <x v="0"/>
    <x v="609"/>
    <x v="3"/>
  </r>
  <r>
    <n v="21697"/>
    <s v="EMPRESA DE ACUEDUCTO ALCANTARILLADO Y ASEO DE BAHIA SOLANO S.A E.S.P"/>
    <s v="OPERATIVA"/>
    <s v="DESDE 2501 HASTA 5000 USUARIOS"/>
    <x v="1"/>
    <x v="0"/>
    <s v="SOCIEDADES (EMPRESA DE SERVICIOS PUBLICOS)"/>
    <x v="26"/>
    <s v="BAHIA SOLANO"/>
    <x v="0"/>
    <x v="196"/>
    <x v="1"/>
  </r>
  <r>
    <n v="21700"/>
    <s v="EMPRESA DE SERVICIOS PUBLICOS DOMICILIARIOS ASEO PLUS PEREIRA S.A.S. E.S.P"/>
    <s v="OPERATIVA"/>
    <s v="MAYOR O IGUAL A 5001 USUARIOS"/>
    <x v="1"/>
    <x v="2"/>
    <s v="SOCIEDADES (EMPRESA DE SERVICIOS PUBLICOS)"/>
    <x v="15"/>
    <s v="PEREIRA"/>
    <x v="0"/>
    <x v="66"/>
    <x v="0"/>
  </r>
  <r>
    <n v="21705"/>
    <s v="AGUAS DEL GOLFO S.A. .E.S.P."/>
    <s v="OPERATIVA (No activa)"/>
    <s v="HASTA 2500 SUSCRIPTORES"/>
    <x v="0"/>
    <x v="1"/>
    <s v="SOCIEDADES (EMPRESA DE SERVICIOS PUBLICOS)"/>
    <x v="25"/>
    <s v="COVENAS"/>
    <x v="0"/>
    <x v="610"/>
    <x v="5"/>
  </r>
  <r>
    <n v="21707"/>
    <s v="EMPRESA DE SERVICIOS PUBLICOS DE ROLDANILLO S.A. E.S.P."/>
    <s v="OPERATIVA"/>
    <s v="MAYOR O IGUAL A 5001 USUARIOS"/>
    <x v="0"/>
    <x v="0"/>
    <s v="SOCIEDADES (EMPRESA DE SERVICIOS PUBLICOS)"/>
    <x v="19"/>
    <s v="ROLDANILLO"/>
    <x v="0"/>
    <x v="22"/>
    <x v="0"/>
  </r>
  <r>
    <n v="21710"/>
    <s v="JUNTA DE ACCION COMUNAL ACUEDUCTO LA SABANA VILLA DE LEYVA"/>
    <s v="OPERATIVA"/>
    <s v="HASTA 2500 SUSCRIPTORES"/>
    <x v="0"/>
    <x v="1"/>
    <s v="ORGANIZACION AUTORIZADA"/>
    <x v="1"/>
    <s v="VILLA DE LEYVA"/>
    <x v="0"/>
    <x v="611"/>
    <x v="3"/>
  </r>
  <r>
    <n v="21712"/>
    <s v="ASOCIACION DE USUARIOS DE LOS SERVICIOS PUBLICOS DE AGUA POTABLE ALCANTARILLADO Y ASEO DE LA ZONA URBANA DEL CORREGIMIENTO PURACE"/>
    <s v="OPERATIVA"/>
    <s v="HASTA 2500 SUSCRIPTORES"/>
    <x v="0"/>
    <x v="1"/>
    <s v="ORGANIZACION AUTORIZADA"/>
    <x v="7"/>
    <s v="PURACE"/>
    <x v="0"/>
    <x v="212"/>
    <x v="4"/>
  </r>
  <r>
    <n v="21721"/>
    <s v="EMPRESA DE SERVICIOS PUBLICOS DOMICILIARIOS DE TALAIGUA NUEVO S.A"/>
    <s v="OPERATIVA"/>
    <s v="MENOR O IGUAL A 2500 USUARIOS"/>
    <x v="0"/>
    <x v="0"/>
    <s v="SOCIEDADES (EMPRESA DE SERVICIOS PUBLICOS)"/>
    <x v="2"/>
    <s v="TALAIGUA NUEVO"/>
    <x v="0"/>
    <x v="224"/>
    <x v="4"/>
  </r>
  <r>
    <n v="21727"/>
    <s v="ASOCIACION DE USUARIOS DEL ACUEDUCTO DE LA VEREDA ENTRERIOS"/>
    <s v="OPERATIVA"/>
    <s v="HASTA 2500 SUSCRIPTORES"/>
    <x v="0"/>
    <x v="1"/>
    <s v="ORGANIZACION AUTORIZADA"/>
    <x v="10"/>
    <s v="EL COLEGIO"/>
    <x v="0"/>
    <x v="161"/>
    <x v="3"/>
  </r>
  <r>
    <n v="21729"/>
    <s v="JUNTA ADMINISTRATIVA ACUEDUCTO BARRIO SAN DIEGO"/>
    <s v="OPERATIVA"/>
    <s v="MENOR O IGUAL A 2500 USUARIOS"/>
    <x v="0"/>
    <x v="2"/>
    <s v="ORGANIZACION AUTORIZADA"/>
    <x v="15"/>
    <s v="DOSQUEBRADAS"/>
    <x v="0"/>
    <x v="128"/>
    <x v="3"/>
  </r>
  <r>
    <n v="21730"/>
    <s v="COOPERATIVA INDUSTRIAL DE BOYACA LTDA"/>
    <s v="OPERATIVA"/>
    <s v="HASTA 2500 SUSCRIPTORES"/>
    <x v="0"/>
    <x v="1"/>
    <s v="ORGANIZACION AUTORIZADA"/>
    <x v="1"/>
    <s v="DUITAMA"/>
    <x v="1"/>
    <x v="400"/>
    <x v="4"/>
  </r>
  <r>
    <n v="21731"/>
    <s v="ASOCIACION DE USUARIOS DEL ACUEDUCTO RURAL EL ARRACACHAL DE LA VEREDA ARRACACHAL"/>
    <s v="OPERATIVA"/>
    <s v="MENOR O IGUAL A 2500 USUARIOS"/>
    <x v="0"/>
    <x v="1"/>
    <s v="ORGANIZACION AUTORIZADA"/>
    <x v="10"/>
    <s v="SAN ANTONIO DEL TEQUENDAMA"/>
    <x v="0"/>
    <x v="10"/>
    <x v="3"/>
  </r>
  <r>
    <n v="21735"/>
    <s v="EMPRESA SOLIDARIA DE SERVICIOS PUBLICOS DE MONGUI"/>
    <s v="OPERATIVA"/>
    <s v="MENOR O IGUAL A 2500 USUARIOS"/>
    <x v="0"/>
    <x v="2"/>
    <s v="ORGANIZACION AUTORIZADA"/>
    <x v="1"/>
    <s v="MONGUI"/>
    <x v="0"/>
    <x v="77"/>
    <x v="1"/>
  </r>
  <r>
    <n v="21740"/>
    <s v="ASOCIACION DE SUSCRIPTORES DEL ACUEDUCTO LA COMUNIDAD DE LA VEREDA RESGUARDO OCCIDENTE DEL MUNICIPIO DE RAQUIRA DEPARTAMENTO DE BOYACA"/>
    <s v="OPERATIVA"/>
    <s v="HASTA 2500 SUSCRIPTORES"/>
    <x v="0"/>
    <x v="1"/>
    <s v="ORGANIZACION AUTORIZADA"/>
    <x v="1"/>
    <s v="RAQUIRA"/>
    <x v="0"/>
    <x v="234"/>
    <x v="3"/>
  </r>
  <r>
    <n v="21744"/>
    <s v="ASOCIACION DE USUARIOS DEL SERVICIO DE AGUA POTABLE DE LA VEREDA LIMONAL GUADITA DEL MUNICIPIO DE SUAREZ DEPARTAMENTO DEL TOLIMA"/>
    <s v="OPERATIVA"/>
    <s v="MENOR O IGUAL A 2500 USUARIOS"/>
    <x v="0"/>
    <x v="1"/>
    <s v="ORGANIZACION AUTORIZADA"/>
    <x v="6"/>
    <s v="SUAREZ"/>
    <x v="0"/>
    <x v="27"/>
    <x v="3"/>
  </r>
  <r>
    <n v="21748"/>
    <s v="EMPRESAS PUBLICAS DE VEGACHI S.A. E.S.P."/>
    <s v="OPERATIVA"/>
    <s v="DESDE 2501 HASTA 5000 USUARIOS"/>
    <x v="1"/>
    <x v="2"/>
    <s v="SOCIEDADES (EMPRESA DE SERVICIOS PUBLICOS)"/>
    <x v="5"/>
    <s v="VEGACHI"/>
    <x v="0"/>
    <x v="612"/>
    <x v="1"/>
  </r>
  <r>
    <n v="21749"/>
    <s v=" EMPRESA DE SERVICIOS PUBLICOS DOMICILIARIOS DE CARACOLI S.A  E.S.P."/>
    <s v="OPERATIVA"/>
    <s v="MENOR O IGUAL A 2500 USUARIOS"/>
    <x v="0"/>
    <x v="2"/>
    <s v="SOCIEDADES (EMPRESA DE SERVICIOS PUBLICOS)"/>
    <x v="5"/>
    <s v="CARACOLÍ"/>
    <x v="0"/>
    <x v="20"/>
    <x v="1"/>
  </r>
  <r>
    <n v="21752"/>
    <s v="COOPERATIVA DE RECICLAJE, ASEO Y MEDIO AMBIENTE DE SAN JUAN NEPOMUCENO COORAMAS"/>
    <s v="OPERATIVA"/>
    <s v="HASTA 2500 SUSCRIPTORES"/>
    <x v="0"/>
    <x v="1"/>
    <s v="ORGANIZACION AUTORIZADA"/>
    <x v="2"/>
    <s v="SAN JUAN NEPOMUCENO"/>
    <x v="1"/>
    <x v="613"/>
    <x v="0"/>
  </r>
  <r>
    <n v="21753"/>
    <s v="ASOCIACION ACUEDUCTO LA ANTIGUA"/>
    <s v="OPERATIVA"/>
    <s v="MENOR O IGUAL A 2500 USUARIOS"/>
    <x v="0"/>
    <x v="1"/>
    <s v="ORGANIZACION AUTORIZADA"/>
    <x v="6"/>
    <s v="CARMEN DE APICALA"/>
    <x v="0"/>
    <x v="614"/>
    <x v="3"/>
  </r>
  <r>
    <n v="21754"/>
    <s v="ASOCIACION DE USUARIOS DEL ACUEDUCTO DEL CORREGIMIENTO EL HORMIGUERO ASOHORMIGUERO ESP"/>
    <s v="OPERATIVA"/>
    <s v="MENOR O IGUAL A 2500 USUARIOS"/>
    <x v="0"/>
    <x v="1"/>
    <s v="ORGANIZACION AUTORIZADA"/>
    <x v="19"/>
    <s v="CALI"/>
    <x v="0"/>
    <x v="615"/>
    <x v="3"/>
  </r>
  <r>
    <n v="21755"/>
    <s v="ADMINISTRACCION PUBLICA COOPERATIVA DE ALBANIA"/>
    <s v="OPERATIVA"/>
    <s v="HASTA 2500 SUSCRIPTORES"/>
    <x v="0"/>
    <x v="1"/>
    <s v="ORGANIZACION AUTORIZADA"/>
    <x v="23"/>
    <s v="ALBANIA"/>
    <x v="0"/>
    <x v="616"/>
    <x v="1"/>
  </r>
  <r>
    <n v="21756"/>
    <s v="ASOCIACION DESUSCRIPTORES DEL SERVICIO DE AGUA POTABLE DE LA VEREDA LAS DELICIAS Y BARRIO SANTA TERESA, MUNICIPIO DE SIBATE, DEPARTAMENTO DE CUNDINAMA"/>
    <s v="OPERATIVA"/>
    <s v="MENOR O IGUAL A 2500 USUARIOS"/>
    <x v="0"/>
    <x v="1"/>
    <s v="ORGANIZACION AUTORIZADA"/>
    <x v="10"/>
    <s v="SIBATE"/>
    <x v="0"/>
    <x v="617"/>
    <x v="3"/>
  </r>
  <r>
    <n v="21759"/>
    <s v="AGUAS DE  LA SABANA DE BOGOTA S.A.  E.S.P."/>
    <s v="OPERATIVA"/>
    <s v="MENOR O IGUAL A 2500 USUARIOS"/>
    <x v="1"/>
    <x v="1"/>
    <s v="SOCIEDADES (EMPRESA DE SERVICIOS PUBLICOS)"/>
    <x v="10"/>
    <s v="COTA"/>
    <x v="0"/>
    <x v="10"/>
    <x v="1"/>
  </r>
  <r>
    <n v="21764"/>
    <s v="EMPRESAS PUBLICAS DE HISPANIA S.A. E.S.P."/>
    <s v="OPERATIVA"/>
    <s v="MENOR O IGUAL A 2500 USUARIOS"/>
    <x v="0"/>
    <x v="2"/>
    <s v="SOCIEDADES (EMPRESA DE SERVICIOS PUBLICOS)"/>
    <x v="5"/>
    <s v="HISPANIA"/>
    <x v="0"/>
    <x v="32"/>
    <x v="1"/>
  </r>
  <r>
    <n v="21766"/>
    <s v="EMPRESA DE SERVICIOS PUBLICOS DOMICILIARIOS DEL MUNICIPIO DE  LIBORINA S.A. E.S.P."/>
    <s v="OPERATIVA"/>
    <s v="MENOR O IGUAL A 2500 USUARIOS"/>
    <x v="0"/>
    <x v="0"/>
    <s v="SOCIEDADES (EMPRESA DE SERVICIOS PUBLICOS)"/>
    <x v="5"/>
    <s v="LIBORINA"/>
    <x v="0"/>
    <x v="301"/>
    <x v="1"/>
  </r>
  <r>
    <n v="21767"/>
    <s v="EMPRESA DE SERVICIOS PUBLICOS DOMICILIARIOS DEL MUNICIPIO DE CISNEROS S.A. E.S.P."/>
    <s v="OPERATIVA"/>
    <s v="DESDE 2501 HASTA 5000 USUARIOS"/>
    <x v="1"/>
    <x v="2"/>
    <s v="SOCIEDADES (EMPRESA DE SERVICIOS PUBLICOS)"/>
    <x v="5"/>
    <s v="CISNEROS"/>
    <x v="0"/>
    <x v="95"/>
    <x v="1"/>
  </r>
  <r>
    <n v="21768"/>
    <s v="ASOCIACION DE USUARIOS DEL ACUEDUCTO RURAL VEREDAS UNIDAS ARMERO GUAYABAL"/>
    <s v="OPERATIVA"/>
    <s v="HASTA 2500 SUSCRIPTORES"/>
    <x v="0"/>
    <x v="1"/>
    <s v="ORGANIZACION AUTORIZADA"/>
    <x v="6"/>
    <s v="ARMERO GUAYABAL"/>
    <x v="1"/>
    <x v="63"/>
    <x v="3"/>
  </r>
  <r>
    <n v="21772"/>
    <s v="MUNICIPIO DE SAN JUANITO"/>
    <s v="OPERATIVA"/>
    <s v="MENOR O IGUAL A 2500 USUARIOS"/>
    <x v="0"/>
    <x v="2"/>
    <s v="MUNICIPIO (PRESTACIÓN DIRECTA)"/>
    <x v="13"/>
    <s v="SAN JUANITO"/>
    <x v="0"/>
    <x v="618"/>
    <x v="1"/>
  </r>
  <r>
    <n v="21774"/>
    <s v="ASOCIACION DE USUARIOS DE SERVICIOS COLECTIVOS DE SANTAGUEDA"/>
    <s v="OPERATIVA"/>
    <s v="MENOR O IGUAL A 2500 USUARIOS"/>
    <x v="0"/>
    <x v="1"/>
    <s v="ORGANIZACION AUTORIZADA"/>
    <x v="0"/>
    <s v="MANIZALES"/>
    <x v="0"/>
    <x v="619"/>
    <x v="3"/>
  </r>
  <r>
    <n v="21775"/>
    <s v="JUNTA DE ACCION COMUNAL CORREGIMIENTO DE GUACHINTE MUNICIPIO DE JAMUNDI"/>
    <s v="OPERATIVA"/>
    <s v="HASTA 2500 SUSCRIPTORES"/>
    <x v="0"/>
    <x v="1"/>
    <s v="ORGANIZACION AUTORIZADA"/>
    <x v="19"/>
    <s v="JAMUNDI"/>
    <x v="1"/>
    <x v="63"/>
    <x v="3"/>
  </r>
  <r>
    <n v="21779"/>
    <s v="ASOCIACION DE SUSCRIPTORES DEL ACUEDUCTO EL ROBLE ALTO DEL MUNICIPIO DE VILLA DE LEYVA DEPARTAMENTO DE BOYACA"/>
    <s v="OPERATIVA"/>
    <s v="MENOR O IGUAL A 2500 USUARIOS"/>
    <x v="0"/>
    <x v="1"/>
    <s v="ORGANIZACION AUTORIZADA"/>
    <x v="1"/>
    <s v="VILLA DE LEYVA"/>
    <x v="0"/>
    <x v="114"/>
    <x v="3"/>
  </r>
  <r>
    <n v="21782"/>
    <s v="ADMINISTRACION PUBLICA COOPERATIVA AGUA AZUL A.A.A. LA ESPERANZA"/>
    <s v="OPERATIVA"/>
    <s v="MENOR O IGUAL A 2500 USUARIOS"/>
    <x v="0"/>
    <x v="0"/>
    <s v="ORGANIZACION AUTORIZADA"/>
    <x v="16"/>
    <s v="LA ESPERANZA"/>
    <x v="0"/>
    <x v="39"/>
    <x v="1"/>
  </r>
  <r>
    <n v="21783"/>
    <s v="COOPERATIVA ADMINISTRADORA DE SERVICIOS PUBLICOS DE VERSALLES &quot;CAMINO VERDE&quot;"/>
    <s v="OPERATIVA"/>
    <s v="MENOR O IGUAL A 2500 USUARIOS"/>
    <x v="0"/>
    <x v="2"/>
    <s v="ORGANIZACION AUTORIZADA"/>
    <x v="19"/>
    <s v="VERSALLES"/>
    <x v="0"/>
    <x v="620"/>
    <x v="1"/>
  </r>
  <r>
    <n v="21784"/>
    <s v="EMPRESA DE ACUEDUCTO ALCANTARILLADO Y ASEO DE MANI  S.A.  E.S.P."/>
    <s v="OPERATIVA"/>
    <s v="DESDE 2501 HASTA 5000 USUARIOS"/>
    <x v="1"/>
    <x v="2"/>
    <s v="SOCIEDADES (EMPRESA DE SERVICIOS PUBLICOS)"/>
    <x v="21"/>
    <s v="MANI"/>
    <x v="0"/>
    <x v="320"/>
    <x v="1"/>
  </r>
  <r>
    <n v="21785"/>
    <s v="URBASER TUNJA S.A.  E.S.P."/>
    <s v="OPERATIVA"/>
    <s v="MAYOR O IGUAL A 5001 USUARIOS"/>
    <x v="1"/>
    <x v="0"/>
    <s v="SOCIEDADES (EMPRESA DE SERVICIOS PUBLICOS)"/>
    <x v="1"/>
    <s v="TUNJA"/>
    <x v="0"/>
    <x v="13"/>
    <x v="0"/>
  </r>
  <r>
    <n v="21786"/>
    <s v="ASOCIACION COMUNITARIA ADMINISTRADORA DEL ACUEDUCTO DE QUEBRADA GRANDE DEL MUNICIPIO DE LA UNION"/>
    <s v="OPERATIVA"/>
    <s v="HASTA 2500 SUSCRIPTORES"/>
    <x v="0"/>
    <x v="1"/>
    <s v="ORGANIZACION AUTORIZADA"/>
    <x v="19"/>
    <s v="LA UNION"/>
    <x v="0"/>
    <x v="621"/>
    <x v="3"/>
  </r>
  <r>
    <n v="21790"/>
    <s v="ASOCIACION DE USUARIOS DE LOS SERVICIOS PUBLICOS DE ACUEDUCTO, ALCANTARILLADO Y ASEO DEL CORREGIMIENTO DE VALENCIA-SUCRE"/>
    <s v="OPERATIVA (No activa)"/>
    <s v="HASTA 2500 SUSCRIPTORES"/>
    <x v="0"/>
    <x v="1"/>
    <s v="ORGANIZACION AUTORIZADA"/>
    <x v="25"/>
    <s v="SAN LUIS DE SINCE"/>
    <x v="0"/>
    <x v="234"/>
    <x v="3"/>
  </r>
  <r>
    <n v="21795"/>
    <s v="JUNTA DE ACCION COMUNAL GALDAMEZ"/>
    <s v="OPERATIVA"/>
    <s v="MENOR O IGUAL A 2500 USUARIOS"/>
    <x v="0"/>
    <x v="1"/>
    <s v="ORGANIZACION AUTORIZADA"/>
    <x v="10"/>
    <s v="SUBACHOQUE"/>
    <x v="0"/>
    <x v="622"/>
    <x v="3"/>
  </r>
  <r>
    <n v="21798"/>
    <s v="EMPRESA OFICIAL DE SERVICIOS PUBLICOS DOMICILIARIOS DEL MUNICIPIO DE TOLUVIEJO S.A. E.S.P."/>
    <s v="OPERATIVA (No activa)"/>
    <s v="HASTA 2500 SUSCRIPTORES"/>
    <x v="0"/>
    <x v="1"/>
    <s v="SOCIEDADES (EMPRESA DE SERVICIOS PUBLICOS)"/>
    <x v="25"/>
    <s v="TOLU VIEJO"/>
    <x v="0"/>
    <x v="623"/>
    <x v="1"/>
  </r>
  <r>
    <n v="21800"/>
    <s v="ALCALDIA  MUNICIPAL DE CONSACÁ"/>
    <s v="OPERATIVA (No activa)"/>
    <s v="HASTA 2500 SUSCRIPTORES"/>
    <x v="0"/>
    <x v="1"/>
    <s v="MUNICIPIO (PRESTACIÓN DIRECTA)"/>
    <x v="14"/>
    <s v="CONSACA"/>
    <x v="0"/>
    <x v="624"/>
    <x v="0"/>
  </r>
  <r>
    <n v="21802"/>
    <s v="MUNICIPIO DE EL PEÑOL"/>
    <s v="OPERATIVA (No activa)"/>
    <s v="HASTA 2500 SUSCRIPTORES"/>
    <x v="0"/>
    <x v="1"/>
    <s v="MUNICIPIO (PRESTACIÓN DIRECTA)"/>
    <x v="14"/>
    <s v="EL PENOL"/>
    <x v="0"/>
    <x v="625"/>
    <x v="1"/>
  </r>
  <r>
    <n v="21806"/>
    <s v="MUNICIPIO DE LA FLORIDA"/>
    <s v="OPERATIVA (No activa)"/>
    <s v="HASTA 2500 SUSCRIPTORES"/>
    <x v="0"/>
    <x v="1"/>
    <s v="MUNICIPIO (PRESTACIÓN DIRECTA)"/>
    <x v="14"/>
    <s v="LA FLORIDA"/>
    <x v="0"/>
    <x v="626"/>
    <x v="0"/>
  </r>
  <r>
    <n v="21815"/>
    <s v="EMPRESA MIXTA MUNICIPAL DE SERVICIOS PUBLICOS S.A.E.S.P.- EMS S.A. E.S.P."/>
    <s v="OPERATIVA"/>
    <s v="DESDE 2501 HASTA 5000 USUARIOS"/>
    <x v="0"/>
    <x v="2"/>
    <s v="SOCIEDADES (EMPRESA DE SERVICIOS PUBLICOS)"/>
    <x v="0"/>
    <s v="SALAMINA"/>
    <x v="0"/>
    <x v="51"/>
    <x v="0"/>
  </r>
  <r>
    <n v="21816"/>
    <s v="ADMINISTRACION PUBLICA COOPERATIVA DE SERVICIOS PUBLICOS DOMICILIARIOS DE ACUEDUCTO, ALCANTARILLADO Y ASEO DE BUESACO"/>
    <s v="OPERATIVA"/>
    <s v="MENOR O IGUAL A 2500 USUARIOS"/>
    <x v="0"/>
    <x v="0"/>
    <s v="ORGANIZACION AUTORIZADA"/>
    <x v="14"/>
    <s v="BUESACO"/>
    <x v="0"/>
    <x v="449"/>
    <x v="1"/>
  </r>
  <r>
    <n v="21817"/>
    <s v="ASOCIACION DE SUSCRIPTORES DEL ACUEDUCTO REGIONAL DE MURCIA"/>
    <s v="OPERATIVA"/>
    <s v="MENOR O IGUAL A 2500 USUARIOS"/>
    <x v="0"/>
    <x v="1"/>
    <s v="ORGANIZACION AUTORIZADA"/>
    <x v="1"/>
    <s v="TUTA"/>
    <x v="0"/>
    <x v="597"/>
    <x v="3"/>
  </r>
  <r>
    <n v="21818"/>
    <s v="AGUA DE LOS PATIOS S.A. E.S.P."/>
    <s v="OPERATIVA"/>
    <s v="MAYOR O IGUAL A 5001 USUARIOS"/>
    <x v="1"/>
    <x v="2"/>
    <s v="SOCIEDADES (EMPRESA DE SERVICIOS PUBLICOS)"/>
    <x v="16"/>
    <s v="LOS PATIOS"/>
    <x v="0"/>
    <x v="28"/>
    <x v="4"/>
  </r>
  <r>
    <n v="21819"/>
    <s v="ADMINISTRACION PUBLICA COOPERATIVA EMPRESA DE SERVICIOS PUBLICOS DEL RIO E.S.P."/>
    <s v="OPERATIVA"/>
    <s v="MENOR O IGUAL A 2500 USUARIOS"/>
    <x v="0"/>
    <x v="0"/>
    <s v="ORGANIZACION AUTORIZADA"/>
    <x v="12"/>
    <s v="SALAMINA"/>
    <x v="0"/>
    <x v="28"/>
    <x v="1"/>
  </r>
  <r>
    <n v="21828"/>
    <s v="EMPRESA DE ASEO DE SANTANDER SA ESP"/>
    <s v="OPERATIVA"/>
    <s v="DESDE 2501 HASTA 5000 USUARIOS"/>
    <x v="0"/>
    <x v="0"/>
    <s v="SOCIEDADES (EMPRESA DE SERVICIOS PUBLICOS)"/>
    <x v="18"/>
    <s v="LOS SANTOS"/>
    <x v="0"/>
    <x v="172"/>
    <x v="0"/>
  </r>
  <r>
    <n v="21833"/>
    <s v="ASOCIACION DE USUARIOS DE ACUEDUCTO Y SANEAMIENTO BASICO VEREDA PUEBLO VIEJO SECTOR LA JOYA SABANALARGA "/>
    <s v="OPERATIVA"/>
    <s v="MENOR O IGUAL A 2500 USUARIOS"/>
    <x v="0"/>
    <x v="1"/>
    <s v="ORGANIZACION AUTORIZADA"/>
    <x v="10"/>
    <s v="ZIPACON"/>
    <x v="0"/>
    <x v="378"/>
    <x v="3"/>
  </r>
  <r>
    <n v="21839"/>
    <s v="ASOCIACION DE SUSCRIPTORES DEL ACUEDUCTO LOS ARRAYANES DE LA VEREDA TORRES DE SAN PEDRO DEL MUNICIPIO DE RAQUIRA"/>
    <s v="OPERATIVA"/>
    <s v="MENOR O IGUAL A 2500 USUARIOS"/>
    <x v="0"/>
    <x v="1"/>
    <s v="ORGANIZACION AUTORIZADA"/>
    <x v="1"/>
    <s v="RAQUIRA"/>
    <x v="0"/>
    <x v="78"/>
    <x v="3"/>
  </r>
  <r>
    <n v="21840"/>
    <s v="EMPRESA DE ASEO RIOGRANDE S.A.S. E.S.P."/>
    <s v="OPERATIVA"/>
    <s v="MAYOR O IGUAL A 5001 USUARIOS"/>
    <x v="1"/>
    <x v="0"/>
    <s v="SOCIEDADES (EMPRESA DE SERVICIOS PUBLICOS)"/>
    <x v="5"/>
    <s v="SABANETA"/>
    <x v="0"/>
    <x v="53"/>
    <x v="0"/>
  </r>
  <r>
    <n v="21843"/>
    <s v="EMPRESA DE SERVICIOS PUBLICOS DE TENJO S.A. E.S.P."/>
    <s v="OPERATIVA"/>
    <s v="DESDE 2501 HASTA 5000 USUARIOS"/>
    <x v="1"/>
    <x v="0"/>
    <s v="SOCIEDADES (EMPRESA DE SERVICIOS PUBLICOS)"/>
    <x v="10"/>
    <s v="TENJO"/>
    <x v="0"/>
    <x v="53"/>
    <x v="1"/>
  </r>
  <r>
    <n v="21857"/>
    <s v="ASOCIACIÓN DE USUARIOS DEL ACUEDUCTO VEREDAL ALTO DE LA CRUZ"/>
    <s v="OPERATIVA"/>
    <s v="HASTA 2500 SUSCRIPTORES"/>
    <x v="0"/>
    <x v="1"/>
    <s v="ORGANIZACION AUTORIZADA"/>
    <x v="7"/>
    <s v="TORIBIO"/>
    <x v="0"/>
    <x v="63"/>
    <x v="3"/>
  </r>
  <r>
    <n v="21858"/>
    <s v="ASOCIACION TRANSFORMADORA DE RESIDUOS SOLIDOS"/>
    <s v="OPERATIVA"/>
    <s v="HASTA 2500 SUSCRIPTORES"/>
    <x v="0"/>
    <x v="1"/>
    <s v="ORGANIZACION AUTORIZADA"/>
    <x v="14"/>
    <s v="YACUANQUER"/>
    <x v="1"/>
    <x v="464"/>
    <x v="0"/>
  </r>
  <r>
    <n v="21860"/>
    <s v="AGUAS DE HELICONIA SA ESP"/>
    <s v="OPERATIVA"/>
    <s v="MENOR O IGUAL A 2500 USUARIOS"/>
    <x v="0"/>
    <x v="0"/>
    <s v="SOCIEDADES (EMPRESA DE SERVICIOS PUBLICOS)"/>
    <x v="5"/>
    <s v="HELICONIA"/>
    <x v="0"/>
    <x v="45"/>
    <x v="1"/>
  </r>
  <r>
    <n v="21861"/>
    <s v="SEGOVIA ASEO S.A.  E.S.P."/>
    <s v="OPERATIVA"/>
    <s v="MAYOR O IGUAL A 5001 USUARIOS"/>
    <x v="0"/>
    <x v="0"/>
    <s v="SOCIEDADES (EMPRESA DE SERVICIOS PUBLICOS)"/>
    <x v="5"/>
    <s v="AMALFI"/>
    <x v="0"/>
    <x v="66"/>
    <x v="0"/>
  </r>
  <r>
    <n v="21865"/>
    <s v="EMPRESA DE ACUEDUCTO Y SANEAMIENTO BASICO DE LOS MUNICIPIOS CLEMENCIA Y SANTA CATALINA  AGUAS DEL NORTE E.S.P."/>
    <s v="OPERATIVA (No activa)"/>
    <s v="HASTA 2500 SUSCRIPTORES"/>
    <x v="0"/>
    <x v="1"/>
    <s v="ORGANIZACION AUTORIZADA"/>
    <x v="2"/>
    <s v="CLEMENCIA"/>
    <x v="0"/>
    <x v="627"/>
    <x v="3"/>
  </r>
  <r>
    <n v="21871"/>
    <s v="COOPERATIVA DE SERVICIOS PUBLICOS REGIONAL DE MOÑITOS"/>
    <s v="OPERATIVA"/>
    <s v="MENOR O IGUAL A 2500 USUARIOS"/>
    <x v="0"/>
    <x v="0"/>
    <s v="ORGANIZACION AUTORIZADA"/>
    <x v="9"/>
    <s v="MONITOS"/>
    <x v="0"/>
    <x v="346"/>
    <x v="1"/>
  </r>
  <r>
    <n v="21872"/>
    <s v="EMPRESAS PUBLICAS MUNICIPALES DE SIBATE  S.C.A.  E.S.P "/>
    <s v="OPERATIVA"/>
    <s v="MAYOR O IGUAL A 5001 USUARIOS"/>
    <x v="1"/>
    <x v="0"/>
    <s v="SOCIEDADES (EMPRESA DE SERVICIOS PUBLICOS)"/>
    <x v="10"/>
    <s v="SIBATE"/>
    <x v="0"/>
    <x v="0"/>
    <x v="1"/>
  </r>
  <r>
    <n v="21873"/>
    <s v="ASOCIACION ACUEDUCTO SALUD Y VIDA"/>
    <s v="OPERATIVA (No activa)"/>
    <s v="HASTA 2500 SUSCRIPTORES"/>
    <x v="0"/>
    <x v="1"/>
    <s v="ORGANIZACION AUTORIZADA"/>
    <x v="14"/>
    <s v="SAN PEDRO DE CARTAGO"/>
    <x v="0"/>
    <x v="628"/>
    <x v="3"/>
  </r>
  <r>
    <n v="21874"/>
    <s v="EMPRESA REGIONAL DE ADMINISTRACION PUBLICA COOPERATIVA COMUNITARIA DE SERVICIOS PUBLICOS DOMICILIARIOS DE ACUEDUCTO, ALCANTARILLADO Y ASEO AGUAS DEL SINU A.P.C."/>
    <s v="OPERATIVA"/>
    <s v="MENOR O IGUAL A 2500 USUARIOS"/>
    <x v="0"/>
    <x v="0"/>
    <s v="ORGANIZACION AUTORIZADA"/>
    <x v="9"/>
    <s v="COTORRA"/>
    <x v="0"/>
    <x v="629"/>
    <x v="5"/>
  </r>
  <r>
    <n v="21875"/>
    <s v="EMPRESA DE ACUEDUCTO, ALCANTARILLADO Y ASEO DE CAMPOALEGRE SOCIEDAD ANONIMA EMPRESA DE SERVICIOS PUBLICOS"/>
    <s v="OPERATIVA"/>
    <s v="MAYOR O IGUAL A 5001 USUARIOS"/>
    <x v="1"/>
    <x v="2"/>
    <s v="SOCIEDADES (EMPRESA DE SERVICIOS PUBLICOS)"/>
    <x v="11"/>
    <s v="CAMPOALEGRE"/>
    <x v="0"/>
    <x v="209"/>
    <x v="1"/>
  </r>
  <r>
    <n v="21885"/>
    <s v="JUNTA ADMINISTRADORA DEL ACUEDUCTO Y ALCANTARILLADO RURAL DE LA LOCALIDAD DE DOS CAMINOS MUNICIPIO DE GUALMATAN"/>
    <s v="OPERATIVA"/>
    <s v="HASTA 2500 SUSCRIPTORES"/>
    <x v="0"/>
    <x v="1"/>
    <s v="ORGANIZACION AUTORIZADA"/>
    <x v="14"/>
    <s v="GUALMATAN"/>
    <x v="1"/>
    <x v="1"/>
    <x v="3"/>
  </r>
  <r>
    <n v="21886"/>
    <s v="EMPRESAS PUBLICAS DE RIVERA S.A. E.S.P."/>
    <s v="OPERATIVA"/>
    <s v="DESDE 2501 HASTA 5000 USUARIOS"/>
    <x v="1"/>
    <x v="0"/>
    <s v="SOCIEDADES (EMPRESA DE SERVICIOS PUBLICOS)"/>
    <x v="11"/>
    <s v="RIVERA"/>
    <x v="0"/>
    <x v="20"/>
    <x v="4"/>
  </r>
  <r>
    <n v="21900"/>
    <s v="EMPRESA DE SERVICIOS PUBLICOS DE SAN JOSE DE FRAGUA S.A. E.S.P"/>
    <s v="OPERATIVA"/>
    <s v="DESDE 2501 HASTA 5000 USUARIOS"/>
    <x v="1"/>
    <x v="0"/>
    <s v="SOCIEDADES (EMPRESA DE SERVICIOS PUBLICOS)"/>
    <x v="22"/>
    <s v="SAN JOSE DEL FRAGUA"/>
    <x v="0"/>
    <x v="0"/>
    <x v="1"/>
  </r>
  <r>
    <n v="21901"/>
    <s v="ASOCIACION DE SUSCRIPTORES DEL SERVICIO DE ACUEDUCTO DE VALDEPEÑA VEREDA MERCADILLO SECTORES POMARROSO CAMBULOS Y TENDIDO DEL MUNICIPIO DE PANDI "/>
    <s v="OPERATIVA"/>
    <s v="HASTA 2500 SUSCRIPTORES"/>
    <x v="0"/>
    <x v="1"/>
    <s v="ORGANIZACION AUTORIZADA"/>
    <x v="10"/>
    <s v="PANDI"/>
    <x v="0"/>
    <x v="234"/>
    <x v="3"/>
  </r>
  <r>
    <n v="21902"/>
    <s v="CIUDAD LIMPIA DEL HUILA S.A. E.S.P."/>
    <s v="OPERATIVA"/>
    <s v="DESDE 2501 HASTA 5000 USUARIOS"/>
    <x v="1"/>
    <x v="2"/>
    <s v="SOCIEDADES (EMPRESA DE SERVICIOS PUBLICOS)"/>
    <x v="3"/>
    <s v="BOGOTA, D.C."/>
    <x v="0"/>
    <x v="3"/>
    <x v="0"/>
  </r>
  <r>
    <n v="21905"/>
    <s v="PROACTIVA DE SERVICIOS INTEGRALES S.A.  E.S.P."/>
    <s v="OPERATIVA (No activa)"/>
    <s v="MAS DE 2500 SUSCRIPTORES"/>
    <x v="1"/>
    <x v="1"/>
    <s v="SOCIEDADES (EMPRESA DE SERVICIOS PUBLICOS)"/>
    <x v="3"/>
    <s v="BOGOTA, D.C."/>
    <x v="0"/>
    <x v="100"/>
    <x v="3"/>
  </r>
  <r>
    <n v="21907"/>
    <s v="EMPRESA REGIONAL DE ACUEDUCTO, ALCANTARILLADO Y ASEO DEL NORTE DE CALDAS S.A., E.S.P."/>
    <s v="OPERATIVA"/>
    <s v="DESDE 2501 HASTA 5000 USUARIOS"/>
    <x v="0"/>
    <x v="2"/>
    <s v="SOCIEDADES (EMPRESA DE SERVICIOS PUBLICOS)"/>
    <x v="0"/>
    <s v="AGUADAS"/>
    <x v="0"/>
    <x v="370"/>
    <x v="0"/>
  </r>
  <r>
    <n v="21910"/>
    <s v="EMPRESA DE SERVICIOS PUBLICOS DE VITERBO S.A.S.  E.S.P."/>
    <s v="OPERATIVA"/>
    <s v="DESDE 2501 HASTA 5000 USUARIOS"/>
    <x v="0"/>
    <x v="2"/>
    <s v="SOCIEDADES (EMPRESA DE SERVICIOS PUBLICOS)"/>
    <x v="0"/>
    <s v="VITERBO"/>
    <x v="0"/>
    <x v="3"/>
    <x v="0"/>
  </r>
  <r>
    <n v="21911"/>
    <s v="AGUAS DEL BAUDO S.A. ESP."/>
    <s v="OPERATIVA"/>
    <s v="MENOR O IGUAL A 2500 USUARIOS"/>
    <x v="0"/>
    <x v="2"/>
    <s v="SOCIEDADES (EMPRESA DE SERVICIOS PUBLICOS)"/>
    <x v="26"/>
    <s v="BAJO BAUDO"/>
    <x v="0"/>
    <x v="30"/>
    <x v="1"/>
  </r>
  <r>
    <n v="21913"/>
    <s v="ASOCIACION JUNTA ADMINISTRADORA ACUEDUCTO BARRIO ANGOSTURAS"/>
    <s v="OPERATIVA"/>
    <s v="HASTA 2500 SUSCRIPTORES"/>
    <x v="0"/>
    <x v="1"/>
    <s v="ORGANIZACION AUTORIZADA"/>
    <x v="18"/>
    <s v="SAN VICENTE DE CHUCURI"/>
    <x v="0"/>
    <x v="630"/>
    <x v="3"/>
  </r>
  <r>
    <n v="21917"/>
    <s v="EMPRESA PUEBLORRIQUEÑA DE ACUEDUCTO, ALCANTARILLADO Y ASEO S.A.  E.S.P"/>
    <s v="OPERATIVA"/>
    <s v="MENOR O IGUAL A 2500 USUARIOS"/>
    <x v="0"/>
    <x v="2"/>
    <s v="SOCIEDADES (EMPRESA DE SERVICIOS PUBLICOS)"/>
    <x v="5"/>
    <s v="PUEBLORRICO"/>
    <x v="0"/>
    <x v="33"/>
    <x v="1"/>
  </r>
  <r>
    <n v="21921"/>
    <s v="ENTIDAD DESCENTRALIZADA TERRITORIAL MIXTA EMBOLIVAR SA ESP"/>
    <s v="OPERATIVA"/>
    <s v="MENOR O IGUAL A 2500 USUARIOS"/>
    <x v="0"/>
    <x v="2"/>
    <s v="SOCIEDADES (EMPRESA DE SERVICIOS PUBLICOS)"/>
    <x v="7"/>
    <s v="BOLIVAR"/>
    <x v="0"/>
    <x v="631"/>
    <x v="1"/>
  </r>
  <r>
    <n v="21926"/>
    <s v="EMPRESA DE SERVICIOS PUBLICOS DE EL TARRA - NORTE DE SANTANDER"/>
    <s v="OPERATIVA"/>
    <s v="MENOR O IGUAL A 2500 USUARIOS"/>
    <x v="0"/>
    <x v="0"/>
    <s v="ORGANIZACION AUTORIZADA"/>
    <x v="16"/>
    <s v="EL TARRA"/>
    <x v="0"/>
    <x v="60"/>
    <x v="1"/>
  </r>
  <r>
    <n v="21932"/>
    <s v="ASOCIACION DE SUSCRIPTORES DEL ACUEDUCTO EL ARROYITO DEL MUNICIPIO DE VIRACACHA"/>
    <s v="OPERATIVA"/>
    <s v="HASTA 2500 SUSCRIPTORES"/>
    <x v="0"/>
    <x v="1"/>
    <s v="ORGANIZACION AUTORIZADA"/>
    <x v="1"/>
    <s v="VIRACACHA"/>
    <x v="0"/>
    <x v="632"/>
    <x v="3"/>
  </r>
  <r>
    <n v="21933"/>
    <s v="ASOCIACION DE SUSCRIPTORES DE PRO-ACUEDUCTO DE LA VEREDA CAROS SECTOR EL GAQUE – AGUAREGADA DEL MUNICIPIO DE VIRACACHA"/>
    <s v="OPERATIVA"/>
    <s v="HASTA 2500 SUSCRIPTORES"/>
    <x v="0"/>
    <x v="1"/>
    <s v="ORGANIZACION AUTORIZADA"/>
    <x v="1"/>
    <s v="VIRACACHA"/>
    <x v="0"/>
    <x v="161"/>
    <x v="3"/>
  </r>
  <r>
    <n v="21935"/>
    <s v="ASOCIACION DE SUSCRIPTORES DEL ACUEDUCTO DE LA VEREDA CAROS Y GALINDOS DEL MUNICIPIO DE VIRACACHA"/>
    <s v="OPERATIVA"/>
    <s v="HASTA 2500 SUSCRIPTORES"/>
    <x v="0"/>
    <x v="1"/>
    <s v="ORGANIZACION AUTORIZADA"/>
    <x v="1"/>
    <s v="VIRACACHA"/>
    <x v="0"/>
    <x v="1"/>
    <x v="3"/>
  </r>
  <r>
    <n v="21944"/>
    <s v="MUNICIPIO DE SAN JOSE"/>
    <s v="OPERATIVA (No activa)"/>
    <s v="HASTA 2500 SUSCRIPTORES"/>
    <x v="0"/>
    <x v="1"/>
    <s v="MUNICIPIO (PRESTACIÓN DIRECTA)"/>
    <x v="0"/>
    <s v="SAN JOSE"/>
    <x v="0"/>
    <x v="259"/>
    <x v="0"/>
  </r>
  <r>
    <n v="21950"/>
    <s v="MUNICIPIO DE ISNOS"/>
    <s v="OPERATIVA"/>
    <s v="HASTA 2500 SUSCRIPTORES"/>
    <x v="0"/>
    <x v="1"/>
    <s v="MUNICIPIO (PRESTACIÓN DIRECTA)"/>
    <x v="11"/>
    <s v="ISNOS"/>
    <x v="0"/>
    <x v="1"/>
    <x v="2"/>
  </r>
  <r>
    <n v="21955"/>
    <s v="EMPRESAS PUBLICAS DE TERUEL SOCIEDAD ANONIMA EMPRESA DE SERVICIOS PUBLICOS"/>
    <s v="OPERATIVA"/>
    <s v="MENOR O IGUAL A 2500 USUARIOS"/>
    <x v="0"/>
    <x v="2"/>
    <s v="SOCIEDADES (EMPRESA DE SERVICIOS PUBLICOS)"/>
    <x v="11"/>
    <s v="TERUEL"/>
    <x v="0"/>
    <x v="633"/>
    <x v="1"/>
  </r>
  <r>
    <n v="21956"/>
    <s v="ASOCIACION DE USUARIOS DEL ACUEDUCTO DEL CORREGIMIENTO DE CHIMILA"/>
    <s v="OPERATIVA"/>
    <s v="HASTA 2500 SUSCRIPTORES"/>
    <x v="0"/>
    <x v="1"/>
    <s v="ORGANIZACION AUTORIZADA"/>
    <x v="8"/>
    <s v="EL COPEY"/>
    <x v="1"/>
    <x v="634"/>
    <x v="4"/>
  </r>
  <r>
    <n v="21975"/>
    <s v="ALCALDIA DE PALOCABILDO"/>
    <s v="OPERATIVA"/>
    <s v="MENOR O IGUAL A 2500 USUARIOS"/>
    <x v="0"/>
    <x v="2"/>
    <s v="MUNICIPIO (PRESTACIÓN DIRECTA)"/>
    <x v="6"/>
    <s v="PALOCABILDO"/>
    <x v="0"/>
    <x v="120"/>
    <x v="1"/>
  </r>
  <r>
    <n v="21985"/>
    <s v="UNIDAD DE AGUA POTABLE Y SANEAMIENTO BASICO DE MORROA"/>
    <s v="OPERATIVA (No activa)"/>
    <s v="HASTA 2500 SUSCRIPTORES"/>
    <x v="0"/>
    <x v="1"/>
    <s v="MUNICIPIO (PRESTACIÓN DIRECTA)"/>
    <x v="25"/>
    <s v="MORROA"/>
    <x v="0"/>
    <x v="571"/>
    <x v="1"/>
  </r>
  <r>
    <n v="21992"/>
    <s v="MUNICIPIO EL CAIRO"/>
    <s v="OPERATIVA"/>
    <s v="MENOR O IGUAL A 2500 USUARIOS"/>
    <x v="0"/>
    <x v="0"/>
    <s v="MUNICIPIO (PRESTACIÓN DIRECTA)"/>
    <x v="19"/>
    <s v="EL CAIRO"/>
    <x v="0"/>
    <x v="635"/>
    <x v="0"/>
  </r>
  <r>
    <n v="21993"/>
    <s v="MUNICIPIO DE BOLIVAR VALLE"/>
    <s v="OPERATIVA"/>
    <s v="DESDE 2501 HASTA 5000 USUARIOS"/>
    <x v="0"/>
    <x v="0"/>
    <s v="MUNICIPIO (PRESTACIÓN DIRECTA)"/>
    <x v="19"/>
    <s v="BOLIVAR"/>
    <x v="0"/>
    <x v="152"/>
    <x v="0"/>
  </r>
  <r>
    <n v="22001"/>
    <s v="UNIDAD DE SERVICIOS PUBLICOS DOMICILIARIOS DE CHIQUIZA"/>
    <s v="OPERATIVA"/>
    <s v="MENOR O IGUAL A 2500 USUARIOS"/>
    <x v="0"/>
    <x v="0"/>
    <s v="MUNICIPIO (PRESTACIÓN DIRECTA)"/>
    <x v="1"/>
    <s v="CHIQUIZA"/>
    <x v="0"/>
    <x v="10"/>
    <x v="1"/>
  </r>
  <r>
    <n v="22012"/>
    <s v="MUNICIPIO DE FLORESTA"/>
    <s v="OPERATIVA (No activa)"/>
    <s v="HASTA 2500 SUSCRIPTORES"/>
    <x v="0"/>
    <x v="1"/>
    <s v="MUNICIPIO (PRESTACIÓN DIRECTA)"/>
    <x v="1"/>
    <s v="FLORESTA"/>
    <x v="0"/>
    <x v="636"/>
    <x v="2"/>
  </r>
  <r>
    <n v="22017"/>
    <s v="MUNICIPIO DE TURBANA "/>
    <s v="OPERATIVA"/>
    <s v="HASTA 2500 SUSCRIPTORES"/>
    <x v="0"/>
    <x v="1"/>
    <s v="MUNICIPIO (PRESTACIÓN DIRECTA)"/>
    <x v="2"/>
    <s v="TURBANA"/>
    <x v="0"/>
    <x v="1"/>
    <x v="1"/>
  </r>
  <r>
    <n v="22018"/>
    <s v="MUNICIPO DE CERINZA"/>
    <s v="OPERATIVA (No activa)"/>
    <s v="HASTA 2500 SUSCRIPTORES"/>
    <x v="0"/>
    <x v="1"/>
    <s v="MUNICIPIO (PRESTACIÓN DIRECTA)"/>
    <x v="1"/>
    <s v="CERINZA"/>
    <x v="0"/>
    <x v="637"/>
    <x v="2"/>
  </r>
  <r>
    <n v="22019"/>
    <s v="MUNICIPIO DE SUAN"/>
    <s v="OPERATIVA"/>
    <s v="HASTA 2500 SUSCRIPTORES"/>
    <x v="0"/>
    <x v="1"/>
    <s v="MUNICIPIO (PRESTACIÓN DIRECTA)"/>
    <x v="4"/>
    <s v="SUAN"/>
    <x v="1"/>
    <x v="638"/>
    <x v="0"/>
  </r>
  <r>
    <n v="22028"/>
    <s v="EMPRESA DE SERVICIOS PUBLICOS DE ACUEDUCTO, ALCANTARILLADO Y ASEO DEL MUNICIPIO DE TIQUISIO"/>
    <s v="OPERATIVA (No activa)"/>
    <s v="HASTA 2500 SUSCRIPTORES"/>
    <x v="0"/>
    <x v="1"/>
    <s v="MUNICIPIO (PRESTACIÓN DIRECTA)"/>
    <x v="2"/>
    <s v="TIQUISIO"/>
    <x v="1"/>
    <x v="639"/>
    <x v="3"/>
  </r>
  <r>
    <n v="22033"/>
    <s v="MUNICIPIO DE PALESTINA HUILA"/>
    <s v="OPERATIVA"/>
    <s v="MENOR O IGUAL A 2500 USUARIOS"/>
    <x v="0"/>
    <x v="2"/>
    <s v="MUNICIPIO (PRESTACIÓN DIRECTA)"/>
    <x v="11"/>
    <s v="PALESTINA"/>
    <x v="0"/>
    <x v="11"/>
    <x v="2"/>
  </r>
  <r>
    <n v="22036"/>
    <s v="UNIDAD ADMINISTRATIVA ESPECIAL DE SERVICIOS PUBLICOS"/>
    <s v="OPERATIVA"/>
    <s v="MENOR O IGUAL A 2500 USUARIOS"/>
    <x v="0"/>
    <x v="0"/>
    <s v="MUNICIPIO (PRESTACIÓN DIRECTA)"/>
    <x v="26"/>
    <s v="UNGUIA"/>
    <x v="0"/>
    <x v="36"/>
    <x v="1"/>
  </r>
  <r>
    <n v="22042"/>
    <s v="MUNICIPIO DE BOJAYA"/>
    <s v="OPERATIVA"/>
    <s v="MENOR O IGUAL A 2500 USUARIOS"/>
    <x v="0"/>
    <x v="0"/>
    <s v="MUNICIPIO (PRESTACIÓN DIRECTA)"/>
    <x v="26"/>
    <s v="BOJAYA"/>
    <x v="0"/>
    <x v="640"/>
    <x v="1"/>
  </r>
  <r>
    <n v="22049"/>
    <s v="MUNICIPIO DE JURADO"/>
    <s v="OPERATIVA (No activa)"/>
    <s v="HASTA 2500 SUSCRIPTORES"/>
    <x v="0"/>
    <x v="1"/>
    <s v="MUNICIPIO (PRESTACIÓN DIRECTA)"/>
    <x v="26"/>
    <s v="JURADO"/>
    <x v="0"/>
    <x v="641"/>
    <x v="1"/>
  </r>
  <r>
    <n v="22052"/>
    <s v="MUNICIPIO DE ATRATO"/>
    <s v="OPERATIVA"/>
    <s v="HASTA 2500 SUSCRIPTORES"/>
    <x v="0"/>
    <x v="1"/>
    <s v="MUNICIPIO (PRESTACIÓN DIRECTA)"/>
    <x v="26"/>
    <s v="ATRATO"/>
    <x v="0"/>
    <x v="642"/>
    <x v="0"/>
  </r>
  <r>
    <n v="22057"/>
    <s v="ASOCIACION DE USUARIOS DEL ACUEDUCTO Y ALCANTARILLADO CORREGIMIENTO ALFONSO LOPEZ"/>
    <s v="OPERATIVA"/>
    <s v="MENOR O IGUAL A 2500 USUARIOS"/>
    <x v="0"/>
    <x v="1"/>
    <s v="ORGANIZACION AUTORIZADA"/>
    <x v="5"/>
    <s v="CIUDAD BOLÍVAR"/>
    <x v="0"/>
    <x v="315"/>
    <x v="4"/>
  </r>
  <r>
    <n v="22059"/>
    <s v="ASOCIACION DE SUSCRIPTORES DEL ACUEDUCTO AGUA CLARA  DE LA VEREDA FORAQUIRA DEL MUNICIPIO DE JENESANO"/>
    <s v="OPERATIVA"/>
    <s v="MENOR O IGUAL A 2500 USUARIOS"/>
    <x v="0"/>
    <x v="1"/>
    <s v="ORGANIZACION AUTORIZADA"/>
    <x v="1"/>
    <s v="JENESANO"/>
    <x v="0"/>
    <x v="131"/>
    <x v="3"/>
  </r>
  <r>
    <n v="22065"/>
    <s v="ASOCIACION DE SUSCRIPTORES DEL ACUEDUCTO SANTA LUCIA  DE LA VEREDA APOSENTOS MUNICIPIO DE NUEVO COLON"/>
    <s v="OPERATIVA"/>
    <s v="HASTA 2500 SUSCRIPTORES"/>
    <x v="0"/>
    <x v="1"/>
    <s v="ORGANIZACION AUTORIZADA"/>
    <x v="1"/>
    <s v="NUEVO COLON"/>
    <x v="1"/>
    <x v="643"/>
    <x v="3"/>
  </r>
  <r>
    <n v="22066"/>
    <s v="ACUEDUCTO CENTRAL VEREDA QUEBRADA GRANDE ALTO DE VIVAS"/>
    <s v="OPERATIVA"/>
    <s v="HASTA 2500 SUSCRIPTORES"/>
    <x v="0"/>
    <x v="1"/>
    <s v="ORGANIZACION AUTORIZADA"/>
    <x v="10"/>
    <s v="VENECIA"/>
    <x v="0"/>
    <x v="644"/>
    <x v="3"/>
  </r>
  <r>
    <n v="22069"/>
    <s v="INGENIERIA &amp; MULTISOLUCIONES E.S.P. S.A."/>
    <s v="OPERATIVA (No activa)"/>
    <s v="MENOR O IGUAL A 2500 USUARIOS"/>
    <x v="0"/>
    <x v="2"/>
    <s v="SOCIEDADES (EMPRESA DE SERVICIOS PUBLICOS)"/>
    <x v="20"/>
    <s v="ARAUCA"/>
    <x v="0"/>
    <x v="645"/>
    <x v="1"/>
  </r>
  <r>
    <n v="22074"/>
    <s v="EMPRESAS PUBLICAS DE VALDIVIA ANTIOQUIA S.A. E.S.P"/>
    <s v="OPERATIVA"/>
    <s v="MENOR O IGUAL A 2500 USUARIOS"/>
    <x v="1"/>
    <x v="0"/>
    <s v="SOCIEDADES (EMPRESA DE SERVICIOS PUBLICOS)"/>
    <x v="5"/>
    <s v="VALDIVIA"/>
    <x v="0"/>
    <x v="524"/>
    <x v="1"/>
  </r>
  <r>
    <n v="22075"/>
    <s v="ASOCIACIÓN DE USUARIOS DEL SERVICIO DE ACUEDUCTO Y ALCANTARILLADO DE LA VEREDA DE  EL VOLCAN DEL  MUNICIPIO DE LA CALERA DEPARTAMENTO DE CUNDINAMARCA"/>
    <s v="OPERATIVA"/>
    <s v="MENOR O IGUAL A 2500 USUARIOS"/>
    <x v="0"/>
    <x v="1"/>
    <s v="ORGANIZACION AUTORIZADA"/>
    <x v="10"/>
    <s v="LA CALERA"/>
    <x v="0"/>
    <x v="646"/>
    <x v="3"/>
  </r>
  <r>
    <n v="22087"/>
    <s v="FUTURASEO S.A.S E.S.P"/>
    <s v="OPERATIVA"/>
    <s v="MAYOR O IGUAL A 5001 USUARIOS"/>
    <x v="0"/>
    <x v="0"/>
    <s v="SOCIEDADES (EMPRESA DE SERVICIOS PUBLICOS)"/>
    <x v="5"/>
    <s v="APARTADÓ"/>
    <x v="0"/>
    <x v="106"/>
    <x v="0"/>
  </r>
  <r>
    <n v="22098"/>
    <s v="ASOCIACION DE USUARIOS DEL ACUEDUCTO Y ALCANTARILLADO DEL CORREGIMIENTO DE MESOPOTAMIA"/>
    <s v="OPERATIVA"/>
    <s v="MENOR O IGUAL A 2500 USUARIOS"/>
    <x v="0"/>
    <x v="1"/>
    <s v="ORGANIZACION AUTORIZADA"/>
    <x v="5"/>
    <s v="LA UNION"/>
    <x v="0"/>
    <x v="647"/>
    <x v="4"/>
  </r>
  <r>
    <n v="22104"/>
    <s v="OPTIMA DE URABA S.A. E.S.P."/>
    <s v="OPERATIVA"/>
    <s v="MAYOR O IGUAL A 5001 USUARIOS"/>
    <x v="1"/>
    <x v="1"/>
    <s v="SOCIEDADES (EMPRESA DE SERVICIOS PUBLICOS)"/>
    <x v="5"/>
    <s v="APARTADÓ"/>
    <x v="0"/>
    <x v="197"/>
    <x v="3"/>
  </r>
  <r>
    <n v="22105"/>
    <s v="ASOCIACION COMUNITARIA DE ACUEDUCTO NUEVO ORIENTE"/>
    <s v="OPERATIVA (No activa)"/>
    <s v="HASTA 2500 SUSCRIPTORES"/>
    <x v="0"/>
    <x v="1"/>
    <s v="ORGANIZACION AUTORIZADA"/>
    <x v="13"/>
    <s v="VILLAVICENCIO"/>
    <x v="0"/>
    <x v="648"/>
    <x v="3"/>
  </r>
  <r>
    <n v="22107"/>
    <s v="EMPRESAS PUBLICAS EL HOBO SOCIEDAD ANONIMA EMPRESA DE SERVICIOS PUBLICOS"/>
    <s v="OPERATIVA"/>
    <s v="MENOR O IGUAL A 2500 USUARIOS"/>
    <x v="0"/>
    <x v="2"/>
    <s v="SOCIEDADES (EMPRESA DE SERVICIOS PUBLICOS)"/>
    <x v="11"/>
    <s v="HOBO"/>
    <x v="0"/>
    <x v="28"/>
    <x v="1"/>
  </r>
  <r>
    <n v="22111"/>
    <s v="AGUAS REGIONALES EPM S.A E.S.P"/>
    <s v="OPERATIVA"/>
    <s v="MAYOR O IGUAL A 5001 USUARIOS"/>
    <x v="1"/>
    <x v="2"/>
    <s v="SOCIEDADES (EMPRESA DE SERVICIOS PUBLICOS)"/>
    <x v="5"/>
    <s v="APARTADÓ"/>
    <x v="0"/>
    <x v="0"/>
    <x v="4"/>
  </r>
  <r>
    <n v="22112"/>
    <s v="ASOCIACION DE SUSCRIPTORES DEL  ACUEDUCTO DEL  SECTOR APOSENTOS  VEREDA TRAS DEL ALTO MUNICIPIO DE TUNJA"/>
    <s v="OPERATIVA"/>
    <s v="MENOR O IGUAL A 2500 USUARIOS"/>
    <x v="0"/>
    <x v="1"/>
    <s v="ORGANIZACION AUTORIZADA"/>
    <x v="1"/>
    <s v="TUNJA"/>
    <x v="0"/>
    <x v="51"/>
    <x v="3"/>
  </r>
  <r>
    <n v="22114"/>
    <s v="ADMINISTRACION PUBLICA COOPERATIVA SERVIR AAA"/>
    <s v="OPERATIVA"/>
    <s v="MENOR O IGUAL A 2500 USUARIOS"/>
    <x v="0"/>
    <x v="0"/>
    <s v="ORGANIZACION AUTORIZADA"/>
    <x v="28"/>
    <s v="EL RETORNO"/>
    <x v="0"/>
    <x v="51"/>
    <x v="1"/>
  </r>
  <r>
    <n v="22128"/>
    <s v="EMPRESA DE DISTRIBUCION DE AGUA POTABLE, ALCANTARILLADO Y ASEO DEL CARMEN DE APICALA S.A.  E.S.P."/>
    <s v="OPERATIVA"/>
    <s v="DESDE 2501 HASTA 5000 USUARIOS"/>
    <x v="1"/>
    <x v="2"/>
    <s v="SOCIEDADES (EMPRESA DE SERVICIOS PUBLICOS)"/>
    <x v="6"/>
    <s v="CARMEN DE APICALA"/>
    <x v="0"/>
    <x v="82"/>
    <x v="1"/>
  </r>
  <r>
    <n v="22130"/>
    <s v="JUNTA DE ACCION COMUNAL DE LA VEREDA EL VIRUDO DEL MUNICIPIO DE BAJO BAUDO"/>
    <s v="OPERATIVA"/>
    <s v="HASTA 2500 SUSCRIPTORES"/>
    <x v="0"/>
    <x v="1"/>
    <s v="ORGANIZACION AUTORIZADA"/>
    <x v="26"/>
    <s v="BAJO BAUDO"/>
    <x v="1"/>
    <x v="649"/>
    <x v="3"/>
  </r>
  <r>
    <n v="22134"/>
    <s v="JUNTA DE ACCIÓN COMUNAL DE LA VEREDA DE SAN AGUSTÍN DE TERRÓN"/>
    <s v="OPERATIVA"/>
    <s v="HASTA 2500 SUSCRIPTORES"/>
    <x v="0"/>
    <x v="1"/>
    <s v="ORGANIZACION AUTORIZADA"/>
    <x v="26"/>
    <s v="BAJO BAUDO"/>
    <x v="0"/>
    <x v="650"/>
    <x v="4"/>
  </r>
  <r>
    <n v="22136"/>
    <s v="ADMINISTRACIÓN PÚBLICA COOPERATIVA EMPRESA DE SERVICIOS PÚBLICOS DEL VALLE E.S.P."/>
    <s v="OPERATIVA"/>
    <s v="HASTA 2500 SUSCRIPTORES"/>
    <x v="0"/>
    <x v="1"/>
    <s v="ORGANIZACION AUTORIZADA"/>
    <x v="6"/>
    <s v="VALLE DE SAN JUAN"/>
    <x v="0"/>
    <x v="139"/>
    <x v="1"/>
  </r>
  <r>
    <n v="22137"/>
    <s v="EMPRESA DE SERVICIOS PUBLICOS DEL ORIENTE DE CALDAS S.A. E.S.P."/>
    <s v="OPERATIVA"/>
    <s v="DESDE 2501 HASTA 5000 USUARIOS"/>
    <x v="0"/>
    <x v="0"/>
    <s v="SOCIEDADES (EMPRESA DE SERVICIOS PUBLICOS)"/>
    <x v="0"/>
    <s v="MARQUETALIA"/>
    <x v="0"/>
    <x v="36"/>
    <x v="0"/>
  </r>
  <r>
    <n v="22139"/>
    <s v="ASOCIACION DE SUSCRIPTORES ACUEDUCTO REGIONAL AGUA BLANCA DEL MUNICIPIO DE JENESANO DEPARTAMENTO DE BOYACA"/>
    <s v="OPERATIVA"/>
    <s v="MENOR O IGUAL A 2500 USUARIOS"/>
    <x v="0"/>
    <x v="1"/>
    <s v="ORGANIZACION AUTORIZADA"/>
    <x v="1"/>
    <s v="JENESANO"/>
    <x v="0"/>
    <x v="56"/>
    <x v="3"/>
  </r>
  <r>
    <n v="22142"/>
    <s v="COOPERATIVA DEL ACUEDUCTO REGIONAL DE RIO CHIQUITO"/>
    <s v="OPERATIVA"/>
    <s v="MENOR O IGUAL A 2500 USUARIOS"/>
    <x v="0"/>
    <x v="1"/>
    <s v="ORGANIZACION AUTORIZADA"/>
    <x v="20"/>
    <s v="SARAVENA"/>
    <x v="0"/>
    <x v="42"/>
    <x v="3"/>
  </r>
  <r>
    <n v="22145"/>
    <s v="EMPRESAS PUBLICAS DE AMAGA  S.A.   E.S.P."/>
    <s v="OPERATIVA"/>
    <s v="DESDE 2501 HASTA 5000 USUARIOS"/>
    <x v="1"/>
    <x v="2"/>
    <s v="SOCIEDADES (EMPRESA DE SERVICIOS PUBLICOS)"/>
    <x v="5"/>
    <s v="AMAGÁ"/>
    <x v="0"/>
    <x v="40"/>
    <x v="4"/>
  </r>
  <r>
    <n v="22149"/>
    <s v="ASOCIACION DE USUARIOS DEL SERVICIO DE AGUA POTABLE DE LA VEREDA LA GLORA - EL RECODO"/>
    <s v="OPERATIVA"/>
    <s v="HASTA 2500 SUSCRIPTORES"/>
    <x v="0"/>
    <x v="1"/>
    <s v="ORGANIZACION AUTORIZADA"/>
    <x v="6"/>
    <s v="LIBANO"/>
    <x v="0"/>
    <x v="651"/>
    <x v="3"/>
  </r>
  <r>
    <n v="22152"/>
    <s v="ASOCIACION DE USUARIOS DEL ACUEDUCTO DEL CORREGIMIENTO DE ANAIME"/>
    <s v="OPERATIVA"/>
    <s v="MENOR O IGUAL A 2500 USUARIOS"/>
    <x v="0"/>
    <x v="0"/>
    <s v="ORGANIZACION AUTORIZADA"/>
    <x v="6"/>
    <s v="CAJAMARCA"/>
    <x v="0"/>
    <x v="322"/>
    <x v="3"/>
  </r>
  <r>
    <n v="22153"/>
    <s v="FUNDACIÓN PARA LA PRESTACIÓN DE LOS SERVICIOS PÚBLICOS DOMICILIARIOS, LA CONSERVACIÓN DEL MEDIO AMBIENTE Y LOS RECURSOS NATURALES"/>
    <s v="OPERATIVA"/>
    <s v="DESDE 2501 HASTA 5000 USUARIOS"/>
    <x v="2"/>
    <x v="2"/>
    <s v="ORGANIZACION AUTORIZADA"/>
    <x v="12"/>
    <s v="FUNDACION"/>
    <x v="0"/>
    <x v="652"/>
    <x v="7"/>
  </r>
  <r>
    <n v="22156"/>
    <s v="ASOCIACION DE USUARIOS DEL ACUEDUCTO DE INTEGRACIÓN VEREDAS ANTIOQUEÑITA PARAISO MUNICIPIO DE EL COLEGIO"/>
    <s v="OPERATIVA"/>
    <s v="HASTA 2500 SUSCRIPTORES"/>
    <x v="0"/>
    <x v="1"/>
    <s v="ORGANIZACION AUTORIZADA"/>
    <x v="10"/>
    <s v="EL COLEGIO"/>
    <x v="1"/>
    <x v="653"/>
    <x v="3"/>
  </r>
  <r>
    <n v="22157"/>
    <s v="EMPRESA DE SERVICIOS PUBLICOS DOMICILIARIOS SAN ROQUE E.S.P."/>
    <s v="OPERATIVA (No activa)"/>
    <s v="HASTA 2500 SUSCRIPTORES"/>
    <x v="0"/>
    <x v="1"/>
    <s v="SOCIEDADES (EMPRESA DE SERVICIOS PUBLICOS)"/>
    <x v="5"/>
    <s v="SAN ROQUE"/>
    <x v="0"/>
    <x v="654"/>
    <x v="1"/>
  </r>
  <r>
    <n v="22160"/>
    <s v="ASOCIACION DE USUARIOS DEL ACUEDUCTO DE LA VEREDA SANTA MARTA SECTOR BELLA VISTA  DEL MUNICIPIO DE EL COLEGIO"/>
    <s v="OPERATIVA"/>
    <s v="HASTA 2500 SUSCRIPTORES"/>
    <x v="0"/>
    <x v="1"/>
    <s v="ORGANIZACION AUTORIZADA"/>
    <x v="3"/>
    <s v="BOGOTA, D.C."/>
    <x v="1"/>
    <x v="655"/>
    <x v="3"/>
  </r>
  <r>
    <n v="22163"/>
    <s v="ASOCIACION DE SUSCRIPTORES DEL ACUEDUCTO CHORRO DEL MUNICIPIO DE COMBITA DEPARTAMENTO DE BOYACÁ"/>
    <s v="OPERATIVA"/>
    <s v="HASTA 2500 SUSCRIPTORES"/>
    <x v="0"/>
    <x v="1"/>
    <s v="ORGANIZACION AUTORIZADA"/>
    <x v="1"/>
    <s v="COMBITA"/>
    <x v="0"/>
    <x v="656"/>
    <x v="3"/>
  </r>
  <r>
    <n v="22171"/>
    <s v="MUNICIPIO DE CALIMA EL DARIEN"/>
    <s v="OPERATIVA"/>
    <s v="MAYOR O IGUAL A 5001 USUARIOS"/>
    <x v="0"/>
    <x v="0"/>
    <s v="MUNICIPIO (PRESTACIÓN DIRECTA)"/>
    <x v="19"/>
    <s v="CALIMA"/>
    <x v="0"/>
    <x v="657"/>
    <x v="0"/>
  </r>
  <r>
    <n v="22175"/>
    <s v="INTERASEO DEL VALLE S.A.S. E.S.P."/>
    <s v="OPERATIVA"/>
    <s v="MAYOR O IGUAL A 5001 USUARIOS"/>
    <x v="1"/>
    <x v="0"/>
    <s v="SOCIEDADES (EMPRESA DE SERVICIOS PUBLICOS)"/>
    <x v="5"/>
    <s v="MEDELLÍN"/>
    <x v="0"/>
    <x v="106"/>
    <x v="0"/>
  </r>
  <r>
    <n v="22180"/>
    <s v="ASOCIACION DE SUSCRIPTORES DEL ACUEDUCTO DE HORMEZAQUE"/>
    <s v="OPERATIVA"/>
    <s v="HASTA 2500 SUSCRIPTORES"/>
    <x v="0"/>
    <x v="1"/>
    <s v="ORGANIZACION AUTORIZADA"/>
    <x v="1"/>
    <s v="PAZ DE RIO"/>
    <x v="0"/>
    <x v="1"/>
    <x v="3"/>
  </r>
  <r>
    <n v="22186"/>
    <s v="CORPORACION AMBIENTAL CIDER"/>
    <s v="OPERATIVA"/>
    <s v="MENOR O IGUAL A 2500 USUARIOS"/>
    <x v="2"/>
    <x v="1"/>
    <s v="ORGANIZACION AUTORIZADA"/>
    <x v="18"/>
    <s v="BARRANCABERMEJA"/>
    <x v="1"/>
    <x v="658"/>
    <x v="7"/>
  </r>
  <r>
    <n v="22189"/>
    <s v="EMPRESA COMUNITARIA ACUEDUCTO RURAL EL PALMAR"/>
    <s v="OPERATIVA"/>
    <s v="MENOR O IGUAL A 2500 USUARIOS"/>
    <x v="0"/>
    <x v="1"/>
    <s v="ORGANIZACION AUTORIZADA"/>
    <x v="19"/>
    <s v="DAGUA"/>
    <x v="0"/>
    <x v="331"/>
    <x v="3"/>
  </r>
  <r>
    <n v="22195"/>
    <s v="ASOCIACION DE USUARIOS ACUEDUCTO VEREDA ZUMBICO"/>
    <s v="OPERATIVA"/>
    <s v="MENOR O IGUAL A 2500 USUARIOS"/>
    <x v="0"/>
    <x v="1"/>
    <s v="ORGANIZACION AUTORIZADA"/>
    <x v="7"/>
    <s v="JAMBALO"/>
    <x v="0"/>
    <x v="200"/>
    <x v="3"/>
  </r>
  <r>
    <n v="22196"/>
    <s v="ASOCIACION DE USUARIOS DE SERVICIO DE ALCANTARILLADO Y ACUEDUCTO DE LA VEREDA LA ODISEA"/>
    <s v="OPERATIVA"/>
    <s v="HASTA 2500 SUSCRIPTORES"/>
    <x v="0"/>
    <x v="1"/>
    <s v="ORGANIZACION AUTORIZADA"/>
    <x v="7"/>
    <s v="JAMBALO"/>
    <x v="0"/>
    <x v="90"/>
    <x v="3"/>
  </r>
  <r>
    <n v="22203"/>
    <s v="ASOCIACION COMUNITARIA DE SERVICIOS DE ACUEDUCTO Y ALCANTARILLADO DE PUERTO NARIÑO"/>
    <s v="OPERATIVA"/>
    <s v="MENOR O IGUAL A 2500 USUARIOS"/>
    <x v="0"/>
    <x v="1"/>
    <s v="ORGANIZACION AUTORIZADA"/>
    <x v="20"/>
    <s v="SARAVENA"/>
    <x v="0"/>
    <x v="19"/>
    <x v="3"/>
  </r>
  <r>
    <n v="22208"/>
    <s v="EMPRESA DE ACUEDUCTO Y ALCANTARILLADO DEL PARAJE LA LUISA"/>
    <s v="OPERATIVA"/>
    <s v="MENOR O IGUAL A 2500 USUARIOS"/>
    <x v="0"/>
    <x v="1"/>
    <s v="ORGANIZACION AUTORIZADA"/>
    <x v="19"/>
    <s v="CALI"/>
    <x v="0"/>
    <x v="60"/>
    <x v="3"/>
  </r>
  <r>
    <n v="22209"/>
    <s v="ASOCIACION DE USUARIOS DEL ACUEDUCTO MULTIVEREDAL SANTA ANA LOS CHOCHOS MUNICIPIO DE ANGOSTURA"/>
    <s v="OPERATIVA"/>
    <s v="HASTA 2500 SUSCRIPTORES"/>
    <x v="0"/>
    <x v="1"/>
    <s v="ORGANIZACION AUTORIZADA"/>
    <x v="5"/>
    <s v="ANGOSTURA"/>
    <x v="0"/>
    <x v="63"/>
    <x v="3"/>
  </r>
  <r>
    <n v="22210"/>
    <s v="AGUAS DE BOGOTA S.A. ESP"/>
    <s v="OPERATIVA"/>
    <s v="MENOR O IGUAL A 2500 USUARIOS"/>
    <x v="0"/>
    <x v="1"/>
    <s v="SOCIEDADES (EMPRESA DE SERVICIOS PUBLICOS)"/>
    <x v="3"/>
    <s v="BOGOTA, D.C."/>
    <x v="0"/>
    <x v="33"/>
    <x v="3"/>
  </r>
  <r>
    <n v="22212"/>
    <s v="ADMINISTRACION PUBLICA COOPERATIVA DE SERVICIOS PUBLICOS DE SAN VICENTE DE CHUCURI"/>
    <s v="OPERATIVA"/>
    <s v="DESDE 2501 HASTA 5000 USUARIOS"/>
    <x v="0"/>
    <x v="2"/>
    <s v="ORGANIZACION AUTORIZADA"/>
    <x v="18"/>
    <s v="SAN VICENTE DE CHUCURI"/>
    <x v="0"/>
    <x v="3"/>
    <x v="1"/>
  </r>
  <r>
    <n v="22225"/>
    <s v="ASOCIACION DE USUARIOS DEL SERVICIO DE ACUEDUCTO DE LAS VEREDAS DE CHIGUALA SONSA Y GUANGUITA SECTOR EL ALTILLO MUNICIPIO DE VILLAPINZON"/>
    <s v="OPERATIVA"/>
    <s v="MENOR O IGUAL A 2500 USUARIOS"/>
    <x v="0"/>
    <x v="1"/>
    <s v="ORGANIZACION AUTORIZADA"/>
    <x v="10"/>
    <s v="VILLAPINZON"/>
    <x v="0"/>
    <x v="620"/>
    <x v="3"/>
  </r>
  <r>
    <n v="22226"/>
    <s v="ASOCIACION DE USUARIOS DEL SERVICIO DE ACUEDUCTO DE LAS VEREDAS SAN PABLO LA JOYA  Y SECTOR SALITRE "/>
    <s v="OPERATIVA"/>
    <s v="MENOR O IGUAL A 2500 USUARIOS"/>
    <x v="0"/>
    <x v="1"/>
    <s v="ORGANIZACION AUTORIZADA"/>
    <x v="10"/>
    <s v="VILLAPINZON"/>
    <x v="0"/>
    <x v="659"/>
    <x v="3"/>
  </r>
  <r>
    <n v="22229"/>
    <s v="JUNTA ADMINISTRADORA ACUEDUCTO REGIONAL RIVERAS DEL GUARAPAS DE PITALITO HUILA"/>
    <s v="OPERATIVA"/>
    <s v="HASTA 2500 SUSCRIPTORES"/>
    <x v="0"/>
    <x v="1"/>
    <s v="ORGANIZACION AUTORIZADA"/>
    <x v="11"/>
    <s v="PITALITO"/>
    <x v="0"/>
    <x v="660"/>
    <x v="3"/>
  </r>
  <r>
    <n v="22235"/>
    <s v="ASOCIACION DE SUSCRIPTORES  DEL ACUEDUCTO TEATINOS PUENTE DE BOYACA DE LA VEREDA PUENTE DE BOYACA DEL MUNICIPIO DE VENTAQUEMADA"/>
    <s v="OPERATIVA"/>
    <s v="MENOR O IGUAL A 2500 USUARIOS"/>
    <x v="0"/>
    <x v="1"/>
    <s v="ORGANIZACION AUTORIZADA"/>
    <x v="1"/>
    <s v="TUNJA"/>
    <x v="0"/>
    <x v="126"/>
    <x v="3"/>
  </r>
  <r>
    <n v="22238"/>
    <s v="MUNICIPIO DE GUACHENE"/>
    <s v="OPERATIVA"/>
    <s v="MENOR O IGUAL A 2500 USUARIOS"/>
    <x v="0"/>
    <x v="2"/>
    <s v="MUNICIPIO (PRESTACIÓN DIRECTA)"/>
    <x v="7"/>
    <s v="GUACHENE"/>
    <x v="0"/>
    <x v="247"/>
    <x v="2"/>
  </r>
  <r>
    <n v="22239"/>
    <s v="ACUEDUCTO VEREDA MEUSA ESP"/>
    <s v="OPERATIVA (No activa)"/>
    <s v="HASTA 2500 SUSCRIPTORES"/>
    <x v="0"/>
    <x v="1"/>
    <s v="ORGANIZACION AUTORIZADA"/>
    <x v="10"/>
    <s v="SOPO"/>
    <x v="0"/>
    <x v="661"/>
    <x v="3"/>
  </r>
  <r>
    <n v="22246"/>
    <s v="ASOCIACIÓN DE USUARIOS ACUEDUCTO AGUAS CLARAS VEREDA OLARTE"/>
    <s v="OPERATIVA"/>
    <s v="MENOR O IGUAL A 2500 USUARIOS"/>
    <x v="0"/>
    <x v="1"/>
    <s v="ORGANIZACION AUTORIZADA"/>
    <x v="3"/>
    <s v="BOGOTA, D.C."/>
    <x v="0"/>
    <x v="570"/>
    <x v="3"/>
  </r>
  <r>
    <n v="22248"/>
    <s v="ALCALDIA MUNICIPAL DE ARACATACA"/>
    <s v="OPERATIVA (No activa)"/>
    <s v="HASTA 2500 SUSCRIPTORES"/>
    <x v="0"/>
    <x v="1"/>
    <s v="MUNICIPIO (PRESTACIÓN DIRECTA)"/>
    <x v="12"/>
    <s v="ARACATACA"/>
    <x v="0"/>
    <x v="662"/>
    <x v="4"/>
  </r>
  <r>
    <n v="22250"/>
    <s v="EMPRESA DE SERVICIOS PUBLICOS DEL MUNICIPIO DE SANTANA -  EMSANTANA S.A E.S.P"/>
    <s v="OPERATIVA"/>
    <s v="MENOR O IGUAL A 2500 USUARIOS"/>
    <x v="0"/>
    <x v="0"/>
    <s v="SOCIEDADES (EMPRESA DE SERVICIOS PUBLICOS)"/>
    <x v="1"/>
    <s v="SANTANA"/>
    <x v="0"/>
    <x v="663"/>
    <x v="1"/>
  </r>
  <r>
    <n v="22255"/>
    <s v="ASOCIACION DE SUSCRIPTORES DEL PROACUEDUCTO RUNTA ABAJO PARTE ORIENTAL DE LA CIRCUNVALAR MUNICIPIO DE TUNJA"/>
    <s v="OPERATIVA"/>
    <s v="MENOR O IGUAL A 2500 USUARIOS"/>
    <x v="0"/>
    <x v="1"/>
    <s v="ORGANIZACION AUTORIZADA"/>
    <x v="1"/>
    <s v="TUNJA"/>
    <x v="0"/>
    <x v="664"/>
    <x v="3"/>
  </r>
  <r>
    <n v="22256"/>
    <s v="AGUAS DEL SINU S.A E.S.P"/>
    <s v="OPERATIVA (No activa)"/>
    <s v="MAYOR O IGUAL A 5001 USUARIOS"/>
    <x v="1"/>
    <x v="0"/>
    <s v="SOCIEDADES (EMPRESA DE SERVICIOS PUBLICOS)"/>
    <x v="9"/>
    <s v="LORICA"/>
    <x v="0"/>
    <x v="665"/>
    <x v="1"/>
  </r>
  <r>
    <n v="22258"/>
    <s v="ASOCIACION DE SERVICIOS PUBLICOS ALCANTARILLADO Y OTROS"/>
    <s v="OPERATIVA"/>
    <s v="HASTA 2500 SUSCRIPTORES"/>
    <x v="0"/>
    <x v="1"/>
    <s v="ORGANIZACION AUTORIZADA"/>
    <x v="19"/>
    <s v="FLORIDA"/>
    <x v="0"/>
    <x v="666"/>
    <x v="6"/>
  </r>
  <r>
    <n v="22259"/>
    <s v="ASOCIACION DE SUSCRIPTORES DEL ACUEDUCTO LA CAL"/>
    <s v="OPERATIVA"/>
    <s v="HASTA 2500 SUSCRIPTORES"/>
    <x v="0"/>
    <x v="1"/>
    <s v="ORGANIZACION AUTORIZADA"/>
    <x v="1"/>
    <s v="COMBITA"/>
    <x v="0"/>
    <x v="1"/>
    <x v="3"/>
  </r>
  <r>
    <n v="22260"/>
    <s v="ASOCIACION DE SUSCRIPTORES DEL ACUEDUCTO CHINATA LA CAL CHIQUITA DE LA VEREDA SAN RAFAEL  DEL MUNICIPIO DE COMBITA - BOYACA"/>
    <s v="OPERATIVA"/>
    <s v="HASTA 2500 SUSCRIPTORES"/>
    <x v="0"/>
    <x v="1"/>
    <s v="ORGANIZACION AUTORIZADA"/>
    <x v="1"/>
    <s v="COMBITA"/>
    <x v="0"/>
    <x v="139"/>
    <x v="3"/>
  </r>
  <r>
    <n v="22263"/>
    <s v="ASOCIACION DE SUSCRIPTORES DEL ACUEDUCTO EL CHORRO DE LA NINFA, VEREDAS SAN RAFAEL Y OTRAS DEL MUNICIPIO DE COMBITA - BOYACA"/>
    <s v="OPERATIVA"/>
    <s v="HASTA 2500 SUSCRIPTORES"/>
    <x v="0"/>
    <x v="1"/>
    <s v="ORGANIZACION AUTORIZADA"/>
    <x v="1"/>
    <s v="COMBITA"/>
    <x v="0"/>
    <x v="161"/>
    <x v="3"/>
  </r>
  <r>
    <n v="22265"/>
    <s v="GRUPO EMPRESARIAL DE LA RECUPERACION Y TRANSFORMACION DE MATERIALES S.A.  E.S.P."/>
    <s v="OPERATIVA"/>
    <s v="MAYOR O IGUAL A 5001 USUARIOS"/>
    <x v="2"/>
    <x v="2"/>
    <s v="SOCIEDADES (EMPRESA DE SERVICIOS PUBLICOS)"/>
    <x v="19"/>
    <s v="CALI"/>
    <x v="0"/>
    <x v="124"/>
    <x v="7"/>
  </r>
  <r>
    <n v="22274"/>
    <s v="EMPRESAS PUBLICAS DE SANTA BARBARA SA ESP"/>
    <s v="OPERATIVA"/>
    <s v="MAYOR O IGUAL A 5001 USUARIOS"/>
    <x v="0"/>
    <x v="0"/>
    <s v="SOCIEDADES (EMPRESA DE SERVICIOS PUBLICOS)"/>
    <x v="5"/>
    <s v="SANTA BARBARA"/>
    <x v="0"/>
    <x v="667"/>
    <x v="0"/>
  </r>
  <r>
    <n v="22276"/>
    <s v="ASOCIACIÓN DE SUSCRIPTORES DEL ACUEDUCTO DEL PARAÍSO VEREDA  SABANA- VILLA DE LEYVA"/>
    <s v="OPERATIVA"/>
    <s v="MENOR O IGUAL A 2500 USUARIOS"/>
    <x v="0"/>
    <x v="1"/>
    <s v="ORGANIZACION AUTORIZADA"/>
    <x v="1"/>
    <s v="VILLA DE LEYVA"/>
    <x v="0"/>
    <x v="83"/>
    <x v="3"/>
  </r>
  <r>
    <n v="22277"/>
    <s v="ASOCIACION DE USUARIOS DEL ACUEDUCTO DE LA VEREDA EL LIMON"/>
    <s v="OPERATIVA"/>
    <s v="HASTA 2500 SUSCRIPTORES"/>
    <x v="0"/>
    <x v="1"/>
    <s v="ORGANIZACION AUTORIZADA"/>
    <x v="10"/>
    <s v="SAN JUAN DE RIOSECO"/>
    <x v="1"/>
    <x v="668"/>
    <x v="3"/>
  </r>
  <r>
    <n v="22281"/>
    <s v="EMPRESA DE SERVICIOS PUBLICOS AGUAS DE TADO S.A."/>
    <s v="OPERATIVA"/>
    <s v="MENOR O IGUAL A 2500 USUARIOS"/>
    <x v="1"/>
    <x v="2"/>
    <s v="SOCIEDADES (EMPRESA DE SERVICIOS PUBLICOS)"/>
    <x v="26"/>
    <s v="TADO"/>
    <x v="0"/>
    <x v="669"/>
    <x v="1"/>
  </r>
  <r>
    <n v="22291"/>
    <s v="EMPRESAS PUBLICAS DE HATO COROZAL, ACUEDUCTO, ALCANTARILLADO, GAS Y ASEO S.A  E.S.P"/>
    <s v="OPERATIVA"/>
    <s v="MENOR O IGUAL A 2500 USUARIOS"/>
    <x v="0"/>
    <x v="2"/>
    <s v="SOCIEDADES (EMPRESA DE SERVICIOS PUBLICOS)"/>
    <x v="21"/>
    <s v="HATO COROZAL"/>
    <x v="0"/>
    <x v="521"/>
    <x v="1"/>
  </r>
  <r>
    <n v="22297"/>
    <s v="AGUAS DE MORROA SA ESP"/>
    <s v="OPERATIVA"/>
    <s v="DESDE 2501 HASTA 5000 USUARIOS"/>
    <x v="1"/>
    <x v="0"/>
    <s v="SOCIEDADES (EMPRESA DE SERVICIOS PUBLICOS)"/>
    <x v="25"/>
    <s v="MORROA"/>
    <x v="0"/>
    <x v="670"/>
    <x v="4"/>
  </r>
  <r>
    <n v="22299"/>
    <s v="ASOCIACIÓN DE SUCRIPTORES DEL ACUEDUCTO REGIONAL COMBITA RED NUMERO 2 DEL MUNICIPIO DE CÓMBITA "/>
    <s v="OPERATIVA"/>
    <s v="MENOR O IGUAL A 2500 USUARIOS"/>
    <x v="0"/>
    <x v="1"/>
    <s v="ORGANIZACION AUTORIZADA"/>
    <x v="1"/>
    <s v="TUNJA"/>
    <x v="0"/>
    <x v="671"/>
    <x v="3"/>
  </r>
  <r>
    <n v="22300"/>
    <s v="ASOCIACION DE SUSCRIPTORES DEL ACUEDUCTO EL CHUSCAL DE LA VEREDA DE SAN ISIDRO MUNICIPIO DE COMBITA"/>
    <s v="OPERATIVA"/>
    <s v="HASTA 2500 SUSCRIPTORES"/>
    <x v="0"/>
    <x v="1"/>
    <s v="ORGANIZACION AUTORIZADA"/>
    <x v="1"/>
    <s v="TUNJA"/>
    <x v="0"/>
    <x v="234"/>
    <x v="3"/>
  </r>
  <r>
    <n v="22303"/>
    <s v="EMPRESA DE SERVICIOS PUBLICOS DE TOCANCIPA S.A.  E.S.P."/>
    <s v="OPERATIVA"/>
    <s v="MAYOR O IGUAL A 5001 USUARIOS"/>
    <x v="1"/>
    <x v="0"/>
    <s v="SOCIEDADES (EMPRESA DE SERVICIOS PUBLICOS)"/>
    <x v="10"/>
    <s v="TOCANCIPA"/>
    <x v="0"/>
    <x v="21"/>
    <x v="1"/>
  </r>
  <r>
    <n v="22313"/>
    <s v="JUNTA ADMINISTRADORA DE ACUEDUCTO Y ALCANTARILLADO DEL CORREGIMIENTO DE SAN MARCOS"/>
    <s v="OPERATIVA"/>
    <s v="MENOR O IGUAL A 2500 USUARIOS"/>
    <x v="0"/>
    <x v="1"/>
    <s v="ORGANIZACION AUTORIZADA"/>
    <x v="31"/>
    <s v="SIN DATOS"/>
    <x v="0"/>
    <x v="4"/>
    <x v="4"/>
  </r>
  <r>
    <n v="22317"/>
    <s v="JUNTA DE ACCION COMUNAL DE LA VEREDA LA CHAPA "/>
    <s v="OPERATIVA"/>
    <s v="HASTA 2500 SUSCRIPTORES"/>
    <x v="0"/>
    <x v="1"/>
    <s v="ORGANIZACION AUTORIZADA"/>
    <x v="10"/>
    <s v="COGUA"/>
    <x v="0"/>
    <x v="672"/>
    <x v="4"/>
  </r>
  <r>
    <n v="22318"/>
    <s v="ASOCIACION DESUSCRIPTORES DEL ACUEDUCTO JURACAMBITA-ASAJ, VEREDA JURACAMBITA DEL MUNICIPIO DE ZETAQUIRA DEPARTAMENTO DE BOYACA"/>
    <s v="OPERATIVA"/>
    <s v="HASTA 2500 SUSCRIPTORES"/>
    <x v="0"/>
    <x v="1"/>
    <s v="ORGANIZACION AUTORIZADA"/>
    <x v="1"/>
    <s v="ZETAQUIRA"/>
    <x v="1"/>
    <x v="212"/>
    <x v="3"/>
  </r>
  <r>
    <n v="22322"/>
    <s v="AGUAS DEL NORTE ANTIOQUEÑO S.A E.S.P"/>
    <s v="OPERATIVA"/>
    <s v="MAYOR O IGUAL A 5001 USUARIOS"/>
    <x v="1"/>
    <x v="2"/>
    <s v="SOCIEDADES (EMPRESA DE SERVICIOS PUBLICOS)"/>
    <x v="5"/>
    <s v="YARUMAL"/>
    <x v="0"/>
    <x v="121"/>
    <x v="1"/>
  </r>
  <r>
    <n v="22325"/>
    <s v="ASOCIACION DE USUARIOS LA PLAZUELA "/>
    <s v="OPERATIVA"/>
    <s v="MENOR O IGUAL A 2500 USUARIOS"/>
    <x v="0"/>
    <x v="1"/>
    <s v="ORGANIZACION AUTORIZADA"/>
    <x v="10"/>
    <s v="COGUA"/>
    <x v="0"/>
    <x v="673"/>
    <x v="3"/>
  </r>
  <r>
    <n v="22327"/>
    <s v="AGUAS DEL MORROSQUILLO S.A E.S.P."/>
    <s v="OPERATIVA"/>
    <s v="DESDE 2501 HASTA 5000 USUARIOS"/>
    <x v="1"/>
    <x v="2"/>
    <s v="SOCIEDADES (EMPRESA DE SERVICIOS PUBLICOS)"/>
    <x v="25"/>
    <s v="SANTIAGO DE TOLU"/>
    <x v="0"/>
    <x v="568"/>
    <x v="1"/>
  </r>
  <r>
    <n v="22330"/>
    <s v="EMPRESA DE SERVICIOS PUBLICOS DE ACUEDUCTO ALCANTARILLADO Y ASEO DE GUAITARILLA"/>
    <s v="OPERATIVA"/>
    <s v="MENOR O IGUAL A 2500 USUARIOS"/>
    <x v="0"/>
    <x v="2"/>
    <s v="EMPRESA INDUSTRIAL Y COMERCIAL DEL ESTADO"/>
    <x v="14"/>
    <s v="GUAITARILLA"/>
    <x v="0"/>
    <x v="292"/>
    <x v="5"/>
  </r>
  <r>
    <n v="22333"/>
    <s v="VEOLIA ASEO CALI  S.A   E. S. P."/>
    <s v="OPERATIVA"/>
    <s v="MAYOR O IGUAL A 5001 USUARIOS"/>
    <x v="1"/>
    <x v="2"/>
    <s v="SOCIEDADES (EMPRESA DE SERVICIOS PUBLICOS)"/>
    <x v="19"/>
    <s v="YUMBO"/>
    <x v="0"/>
    <x v="0"/>
    <x v="0"/>
  </r>
  <r>
    <n v="22334"/>
    <s v="COMISIÓN EMPRESARIAL DE ACUEDUCTO Y ALCANTARILLADO DE LA JUNTA DE ACCIÓN COMUNAL URBANIZACIÓN LA CEIBA"/>
    <s v="OPERATIVA"/>
    <s v="MENOR O IGUAL A 2500 USUARIOS"/>
    <x v="0"/>
    <x v="2"/>
    <s v="ORGANIZACION AUTORIZADA"/>
    <x v="13"/>
    <s v="VILLAVICENCIO"/>
    <x v="0"/>
    <x v="3"/>
    <x v="3"/>
  </r>
  <r>
    <n v="22335"/>
    <s v="ASOCIACION DE USUARIOS DEL ACUEDUCTO DEL CORREGIMIENTO DE VERSALLES"/>
    <s v="OPERATIVA"/>
    <s v="MENOR O IGUAL A 2500 USUARIOS"/>
    <x v="0"/>
    <x v="0"/>
    <s v="ORGANIZACION AUTORIZADA"/>
    <x v="5"/>
    <s v="SANTA BARBARA"/>
    <x v="0"/>
    <x v="483"/>
    <x v="4"/>
  </r>
  <r>
    <n v="22341"/>
    <s v="PROMOVALLE S.A.S. ESP"/>
    <s v="OPERATIVA"/>
    <s v="MAYOR O IGUAL A 5001 USUARIOS"/>
    <x v="1"/>
    <x v="0"/>
    <s v="SOCIEDADES (EMPRESA DE SERVICIOS PUBLICOS)"/>
    <x v="19"/>
    <s v="CALI"/>
    <x v="0"/>
    <x v="21"/>
    <x v="0"/>
  </r>
  <r>
    <n v="22342"/>
    <s v="ASOCIACION DE SUSCRIPTORES DEL ACUEDUCTO EL RABANAL DE LA VEREDA PARAMO CENTRO DEL MUNICIPIO DE SAMACA"/>
    <s v="OPERATIVA"/>
    <s v="MENOR O IGUAL A 2500 USUARIOS"/>
    <x v="0"/>
    <x v="1"/>
    <s v="ORGANIZACION AUTORIZADA"/>
    <x v="1"/>
    <s v="SAMACA"/>
    <x v="0"/>
    <x v="577"/>
    <x v="3"/>
  </r>
  <r>
    <n v="22344"/>
    <s v="JUNTA ADMINISTRADORA DE ACUEDUCTO Y ALCANTARILLADO DE LA SECCION SAN LUIS DEL MUNICIPIO DE ALDANA"/>
    <s v="OPERATIVA"/>
    <s v="MENOR O IGUAL A 2500 USUARIOS"/>
    <x v="0"/>
    <x v="1"/>
    <s v="ORGANIZACION AUTORIZADA"/>
    <x v="14"/>
    <s v="ALDANA"/>
    <x v="0"/>
    <x v="674"/>
    <x v="4"/>
  </r>
  <r>
    <n v="22346"/>
    <s v="ASOCIACION DE SUSCRIPTORES DEL ACUEDUCTO DE LA VEREDA CHITAL CENTRO DEL MUNICIPIO DE CERINZA BOYACA"/>
    <s v="OPERATIVA"/>
    <s v="MENOR O IGUAL A 2500 USUARIOS"/>
    <x v="0"/>
    <x v="1"/>
    <s v="ORGANIZACION AUTORIZADA"/>
    <x v="1"/>
    <s v="CERINZA"/>
    <x v="0"/>
    <x v="675"/>
    <x v="3"/>
  </r>
  <r>
    <n v="22350"/>
    <s v="JUNTA DE ACCION COMUNAL DE LA VEREDA CARDONAL "/>
    <s v="OPERATIVA"/>
    <s v="HASTA 2500 SUSCRIPTORES"/>
    <x v="0"/>
    <x v="1"/>
    <s v="ORGANIZACION AUTORIZADA"/>
    <x v="10"/>
    <s v="COGUA"/>
    <x v="0"/>
    <x v="676"/>
    <x v="3"/>
  </r>
  <r>
    <n v="22353"/>
    <s v="EMPRESA DE SERVICIOS PUBLICOS DE PUERTO LOPEZ  ESPUERTO  S.A.  E.S.P."/>
    <s v="OPERATIVA"/>
    <s v="MAYOR O IGUAL A 5001 USUARIOS"/>
    <x v="1"/>
    <x v="2"/>
    <s v="SOCIEDADES (EMPRESA DE SERVICIOS PUBLICOS)"/>
    <x v="13"/>
    <s v="PUERTO LOPEZ"/>
    <x v="0"/>
    <x v="16"/>
    <x v="1"/>
  </r>
  <r>
    <n v="22357"/>
    <s v="ASOCIACION ACUEDUCTO COMUNAL Y COMUNITARIO BUENOS AIRES LA CABAÑA"/>
    <s v="OPERATIVA"/>
    <s v="MENOR O IGUAL A 2500 USUARIOS"/>
    <x v="0"/>
    <x v="1"/>
    <s v="ORGANIZACION AUTORIZADA"/>
    <x v="13"/>
    <s v="GRANADA"/>
    <x v="0"/>
    <x v="48"/>
    <x v="3"/>
  </r>
  <r>
    <n v="22366"/>
    <s v="Serviulloa SA ESP"/>
    <s v="OPERATIVA"/>
    <s v="MENOR O IGUAL A 2500 USUARIOS"/>
    <x v="0"/>
    <x v="0"/>
    <s v="SOCIEDADES (EMPRESA DE SERVICIOS PUBLICOS)"/>
    <x v="19"/>
    <s v="ULLOA"/>
    <x v="0"/>
    <x v="55"/>
    <x v="2"/>
  </r>
  <r>
    <n v="22368"/>
    <s v="ASOCIACION DE USUARIOS DEL ACUEDUCTO MULTIVEREDAL HONDA FLORESTA SANTA ANA DEL MUNICIPIO DE SAN VICENTE FERRER ANTIOQUIA"/>
    <s v="OPERATIVA"/>
    <s v="MENOR O IGUAL A 2500 USUARIOS"/>
    <x v="0"/>
    <x v="1"/>
    <s v="ORGANIZACION AUTORIZADA"/>
    <x v="5"/>
    <s v="SAN VICENTE FERRER"/>
    <x v="0"/>
    <x v="59"/>
    <x v="3"/>
  </r>
  <r>
    <n v="22372"/>
    <s v="ADMINISTRACION COOPERATIVA MARAVELEZ - ALCALA E.S.P."/>
    <s v="OPERATIVA"/>
    <s v="MENOR O IGUAL A 2500 USUARIOS"/>
    <x v="0"/>
    <x v="1"/>
    <s v="ORGANIZACION AUTORIZADA"/>
    <x v="19"/>
    <s v="ALCALA"/>
    <x v="0"/>
    <x v="21"/>
    <x v="3"/>
  </r>
  <r>
    <n v="22374"/>
    <s v="ASOCIACION DE USUARIOS DEL ACUEDUCTO COMUNITARIO DE LOS SECTORES LA BRETANA LA MARINA PUENTE NEGRO Y EL ROSAL"/>
    <s v="OPERATIVA"/>
    <s v="HASTA 2500 SUSCRIPTORES"/>
    <x v="0"/>
    <x v="1"/>
    <s v="ORGANIZACION AUTORIZADA"/>
    <x v="15"/>
    <s v="SANTUARIO"/>
    <x v="0"/>
    <x v="677"/>
    <x v="3"/>
  </r>
  <r>
    <n v="22375"/>
    <s v="ADMINISTRACION PUBLICA COOPERATIVA DE SERVICIOS PUBLICOS DE ACUEDUCTO, ALCANTARILLADO Y ASEO  DE MALLAMA"/>
    <s v="OPERATIVA"/>
    <s v="MENOR O IGUAL A 2500 USUARIOS"/>
    <x v="0"/>
    <x v="2"/>
    <s v="ORGANIZACION AUTORIZADA"/>
    <x v="14"/>
    <s v="MALLAMA"/>
    <x v="0"/>
    <x v="83"/>
    <x v="1"/>
  </r>
  <r>
    <n v="22376"/>
    <s v="COOPERATIVA DE SERVICIOS PUBLICOS DE TIMBIQUI "/>
    <s v="OPERATIVA"/>
    <s v="MENOR O IGUAL A 2500 USUARIOS"/>
    <x v="0"/>
    <x v="0"/>
    <s v="ORGANIZACION AUTORIZADA"/>
    <x v="7"/>
    <s v="TIMBIQUI"/>
    <x v="0"/>
    <x v="678"/>
    <x v="1"/>
  </r>
  <r>
    <n v="22380"/>
    <s v="ASOCIACION DE USUARIOS DEL ACUEDUCTO DEL LAS VEREDAS PASTOR OSPINA Y FLORES"/>
    <s v="OPERATIVA"/>
    <s v="MENOR O IGUAL A 2500 USUARIOS"/>
    <x v="0"/>
    <x v="1"/>
    <s v="ORGANIZACION AUTORIZADA"/>
    <x v="10"/>
    <s v="GUASCA"/>
    <x v="0"/>
    <x v="299"/>
    <x v="3"/>
  </r>
  <r>
    <n v="22382"/>
    <s v="ASOCIACION DE SUSCRIPTORES DEL ACUEDUCTO VEREDAS TURMAL  Y PUENTE PIEDRA DEL MUNICIPIO DE CHIQUIZA BOYACA"/>
    <s v="OPERATIVA (No activa)"/>
    <s v="HASTA 2500 SUSCRIPTORES"/>
    <x v="0"/>
    <x v="1"/>
    <s v="ORGANIZACION AUTORIZADA"/>
    <x v="1"/>
    <s v="CHIQUIZA"/>
    <x v="0"/>
    <x v="73"/>
    <x v="3"/>
  </r>
  <r>
    <n v="22385"/>
    <s v="ASOCIACIÓN ACUEDUCTO POZO PROFUNDO VEREDA LA CONCEPCIÓN MUNICIPIO DE COMBITA"/>
    <s v="OPERATIVA"/>
    <s v="HASTA 2500 SUSCRIPTORES"/>
    <x v="0"/>
    <x v="1"/>
    <s v="ORGANIZACION AUTORIZADA"/>
    <x v="1"/>
    <s v="COMBITA"/>
    <x v="1"/>
    <x v="161"/>
    <x v="3"/>
  </r>
  <r>
    <n v="22386"/>
    <s v="EMPRESAS PUBLICAS DE LA ARGENTINA SOCIEDAD ANONIMA"/>
    <s v="OPERATIVA"/>
    <s v="MENOR O IGUAL A 2500 USUARIOS"/>
    <x v="0"/>
    <x v="2"/>
    <s v="SOCIEDADES (EMPRESA DE SERVICIOS PUBLICOS)"/>
    <x v="11"/>
    <s v="LA ARGENTINA"/>
    <x v="0"/>
    <x v="5"/>
    <x v="1"/>
  </r>
  <r>
    <n v="22391"/>
    <s v="ASOCIACION DE USUARIOS DEL ACUEDUCTO Y ALCANTARILLADO DEL CORREGIMIENTO LOS CHANCOS SAN PEDRO VALLE"/>
    <s v="OPERATIVA"/>
    <s v="MENOR O IGUAL A 2500 USUARIOS"/>
    <x v="0"/>
    <x v="1"/>
    <s v="ORGANIZACION AUTORIZADA"/>
    <x v="19"/>
    <s v="TULUA"/>
    <x v="0"/>
    <x v="132"/>
    <x v="3"/>
  </r>
  <r>
    <n v="22397"/>
    <s v="ACUEDUCTO REGIONAL RURAL DEL MUNICIPIO DE FILANDIA DEPARTAMENTO DE QUINDIO"/>
    <s v="OPERATIVA"/>
    <s v="MENOR O IGUAL A 2500 USUARIOS"/>
    <x v="0"/>
    <x v="1"/>
    <s v="ORGANIZACION AUTORIZADA"/>
    <x v="17"/>
    <s v="FILANDIA"/>
    <x v="0"/>
    <x v="214"/>
    <x v="3"/>
  </r>
  <r>
    <n v="22398"/>
    <s v="EMPRESA DE SERVICIOS PUBLICOS DE SALADOBLANCO S.A.S"/>
    <s v="OPERATIVA"/>
    <s v="MENOR O IGUAL A 2500 USUARIOS"/>
    <x v="0"/>
    <x v="2"/>
    <s v="SOCIEDADES (EMPRESA DE SERVICIOS PUBLICOS)"/>
    <x v="11"/>
    <s v="SALADOBLANCO"/>
    <x v="0"/>
    <x v="45"/>
    <x v="1"/>
  </r>
  <r>
    <n v="22399"/>
    <s v="JUNTA ADMINISTRADORA DE ACUEDUCTO AGUA CLARA CARBONERA"/>
    <s v="OPERATIVA"/>
    <s v="HASTA 2500 SUSCRIPTORES"/>
    <x v="0"/>
    <x v="1"/>
    <s v="ORGANIZACION AUTORIZADA"/>
    <x v="1"/>
    <s v="SOGAMOSO"/>
    <x v="0"/>
    <x v="679"/>
    <x v="3"/>
  </r>
  <r>
    <n v="22400"/>
    <s v="JUNTA ADMINISTRADORA ACUEDUCTO ACUECINTAS"/>
    <s v="OPERATIVA"/>
    <s v="HASTA 2500 SUSCRIPTORES"/>
    <x v="0"/>
    <x v="1"/>
    <s v="ORGANIZACION AUTORIZADA"/>
    <x v="1"/>
    <s v="SOGAMOSO"/>
    <x v="0"/>
    <x v="680"/>
    <x v="3"/>
  </r>
  <r>
    <n v="22402"/>
    <s v="ADMINISTRACION PUBLICA COOPERATIVA DE SERVICIOS PUBLICOS DE EL MUNICIPIO DE EL PENOL"/>
    <s v="OPERATIVA"/>
    <s v="MENOR O IGUAL A 2500 USUARIOS"/>
    <x v="0"/>
    <x v="0"/>
    <s v="ORGANIZACION AUTORIZADA"/>
    <x v="14"/>
    <s v="EL PENOL"/>
    <x v="0"/>
    <x v="112"/>
    <x v="1"/>
  </r>
  <r>
    <n v="22403"/>
    <s v="SERVICIOS AMBIENTALES DE CORDOBA S.A.S. E.S.P."/>
    <s v="OPERATIVA"/>
    <s v="MAYOR O IGUAL A 5001 USUARIOS"/>
    <x v="1"/>
    <x v="0"/>
    <s v="SOCIEDADES (EMPRESA DE SERVICIOS PUBLICOS)"/>
    <x v="9"/>
    <s v="MONTERIA"/>
    <x v="0"/>
    <x v="466"/>
    <x v="0"/>
  </r>
  <r>
    <n v="22408"/>
    <s v="ADMINISTRACION PUBLICA COOPERATIVA DE AGUA POTABLE Y SANEAMIENTO BASICO DE SANTACRUZ"/>
    <s v="OPERATIVA"/>
    <s v="MENOR O IGUAL A 2500 USUARIOS"/>
    <x v="0"/>
    <x v="0"/>
    <s v="ORGANIZACION AUTORIZADA"/>
    <x v="14"/>
    <s v="SANTACRUZ"/>
    <x v="0"/>
    <x v="681"/>
    <x v="1"/>
  </r>
  <r>
    <n v="22410"/>
    <s v="ASOCIACION DE USUARIOS DEL SERVICIO DE ACUEDUCTO DE LA VEREDA EL SANGO"/>
    <s v="OPERATIVA"/>
    <s v="MENOR O IGUAL A 2500 USUARIOS"/>
    <x v="0"/>
    <x v="1"/>
    <s v="ORGANIZACION AUTORIZADA"/>
    <x v="5"/>
    <s v="GUARNE"/>
    <x v="0"/>
    <x v="682"/>
    <x v="3"/>
  </r>
  <r>
    <n v="22413"/>
    <s v="ASOCIACIÓN DE USUARIOS DE ACUEDUCTO REGIONAL DE GUACHAVITA Y OTROS"/>
    <s v="OPERATIVA"/>
    <s v="MENOR O IGUAL A 2500 USUARIOS"/>
    <x v="0"/>
    <x v="1"/>
    <s v="ORGANIZACION AUTORIZADA"/>
    <x v="10"/>
    <s v="FOMEQUE"/>
    <x v="0"/>
    <x v="10"/>
    <x v="3"/>
  </r>
  <r>
    <n v="22417"/>
    <s v="JUNTA DE ACCION COMUNAL DE LA VEREDA RINCON SANTO "/>
    <s v="OPERATIVA"/>
    <s v="HASTA 2500 SUSCRIPTORES"/>
    <x v="0"/>
    <x v="1"/>
    <s v="ORGANIZACION AUTORIZADA"/>
    <x v="10"/>
    <s v="COGUA"/>
    <x v="0"/>
    <x v="683"/>
    <x v="3"/>
  </r>
  <r>
    <n v="22420"/>
    <s v="ASOCIACIÓN DE USUARIOS DEL ACUEDUCTO, DE LAS VEREDAS MORTIÑO, OLIVO RINCON SANTO Y SUSAGUA DEL MUNICIPIO DE COGUA"/>
    <s v="OPERATIVA"/>
    <s v="HASTA 2500 SUSCRIPTORES"/>
    <x v="0"/>
    <x v="1"/>
    <s v="ORGANIZACION AUTORIZADA"/>
    <x v="10"/>
    <s v="COGUA"/>
    <x v="1"/>
    <x v="1"/>
    <x v="3"/>
  </r>
  <r>
    <n v="22426"/>
    <s v="ASOCIACION DE USUARIOS DE ACUEDUCTO DE LA SUCIA LA MARIA MUNICIPIO DE CIUDAD BOLIVAR DEPARTAMENTO DE ANTIOQUIA"/>
    <s v="OPERATIVA (No activa)"/>
    <s v="HASTA 2500 SUSCRIPTORES"/>
    <x v="0"/>
    <x v="1"/>
    <s v="ORGANIZACION AUTORIZADA"/>
    <x v="5"/>
    <s v="CIUDAD BOLÍVAR"/>
    <x v="0"/>
    <x v="1"/>
    <x v="3"/>
  </r>
  <r>
    <n v="22429"/>
    <s v="JUNTA ADMINISTRADORA DE ACUEDUCTO REGIONAL SAN PABLO SAN PEDRO LOS LIMOS"/>
    <s v="OPERATIVA"/>
    <s v="MENOR O IGUAL A 2500 USUARIOS"/>
    <x v="0"/>
    <x v="1"/>
    <s v="ORGANIZACION AUTORIZADA"/>
    <x v="14"/>
    <s v="EL TAMBO"/>
    <x v="0"/>
    <x v="70"/>
    <x v="3"/>
  </r>
  <r>
    <n v="22432"/>
    <s v="EMPRESAS PUBLICAS DE YAGUARA S.A. E.S.P."/>
    <s v="OPERATIVA"/>
    <s v="MENOR O IGUAL A 2500 USUARIOS"/>
    <x v="0"/>
    <x v="0"/>
    <s v="SOCIEDADES (EMPRESA DE SERVICIOS PUBLICOS)"/>
    <x v="11"/>
    <s v="YAGUARA"/>
    <x v="0"/>
    <x v="60"/>
    <x v="1"/>
  </r>
  <r>
    <n v="22436"/>
    <s v="ASOCIACION DE USUARIOS PROPIETARIOS ACUEDUCTO RURAL POZO DE LA NUTRIA"/>
    <s v="OPERATIVA"/>
    <s v="HASTA 2500 SUSCRIPTORES"/>
    <x v="0"/>
    <x v="1"/>
    <s v="ORGANIZACION AUTORIZADA"/>
    <x v="3"/>
    <s v="BOGOTA, D.C."/>
    <x v="0"/>
    <x v="137"/>
    <x v="3"/>
  </r>
  <r>
    <n v="22438"/>
    <s v="JUNTA ADMINISTRADORA DEL ACUEDUCTO DE LA VEREDA GRANADILLO"/>
    <s v="ABASTO"/>
    <s v="HASTA 2500 SUSCRIPTORES"/>
    <x v="0"/>
    <x v="1"/>
    <s v="ORGANIZACION AUTORIZADA"/>
    <x v="14"/>
    <s v="EL TAMBO"/>
    <x v="0"/>
    <x v="684"/>
    <x v="3"/>
  </r>
  <r>
    <n v="22439"/>
    <s v="EMPRESA MUNICIPAL DE ACUEDUCTO, ALCANTARILLADO Y ASEO DEL MUNICIPIO DE COLOSO SUCRE S.A. E.S.P."/>
    <s v="OPERATIVA"/>
    <s v="MENOR O IGUAL A 2500 USUARIOS"/>
    <x v="0"/>
    <x v="2"/>
    <s v="SOCIEDADES (EMPRESA DE SERVICIOS PUBLICOS)"/>
    <x v="25"/>
    <s v="COLOSO"/>
    <x v="0"/>
    <x v="685"/>
    <x v="1"/>
  </r>
  <r>
    <n v="22440"/>
    <s v="JUNTA ADMINISTRADORA DE ACUEDUCTO Y ALCANTARILLADO COMUNITARIO   ACUACLARITA"/>
    <s v="OPERATIVA"/>
    <s v="MENOR O IGUAL A 2500 USUARIOS"/>
    <x v="0"/>
    <x v="0"/>
    <s v="ORGANIZACION AUTORIZADA"/>
    <x v="6"/>
    <s v="IBAGUE"/>
    <x v="0"/>
    <x v="55"/>
    <x v="4"/>
  </r>
  <r>
    <n v="22442"/>
    <s v="ASOCIACION DE USUARIOS DEL ACUEDUCTO VILLAS DE SAN ANDRES"/>
    <s v="OPERATIVA"/>
    <s v="MENOR O IGUAL A 2500 USUARIOS"/>
    <x v="0"/>
    <x v="1"/>
    <s v="ORGANIZACION AUTORIZADA"/>
    <x v="8"/>
    <s v="AGUACHICA"/>
    <x v="0"/>
    <x v="40"/>
    <x v="3"/>
  </r>
  <r>
    <n v="22443"/>
    <s v="ASOCIACION DE SUSCRIPTORES O USUARIOS DEL ACUEDUCTO DE LA VEREDA LAPALMA PARTE ALTA DEL MUNICIPIO DE SAN JERONIMO"/>
    <s v="OPERATIVA"/>
    <s v="HASTA 2500 SUSCRIPTORES"/>
    <x v="0"/>
    <x v="1"/>
    <s v="ORGANIZACION AUTORIZADA"/>
    <x v="5"/>
    <s v="SAN JERONIMO"/>
    <x v="0"/>
    <x v="1"/>
    <x v="3"/>
  </r>
  <r>
    <n v="22444"/>
    <s v="ASOCIACION DE USUARIOS DEL ACUEDUCTO VEREDA SABALETAS"/>
    <s v="OPERATIVA"/>
    <s v="HASTA 2500 SUSCRIPTORES"/>
    <x v="0"/>
    <x v="1"/>
    <s v="ORGANIZACION AUTORIZADA"/>
    <x v="5"/>
    <s v="FREDONIA"/>
    <x v="0"/>
    <x v="686"/>
    <x v="3"/>
  </r>
  <r>
    <n v="22445"/>
    <s v="ASOCIACION DE USUARIOS DEL ACUEDUCTO MULTIVEREDAL SAN ROQUE"/>
    <s v="OPERATIVA"/>
    <s v="HASTA 2500 SUSCRIPTORES"/>
    <x v="0"/>
    <x v="1"/>
    <s v="ORGANIZACION AUTORIZADA"/>
    <x v="5"/>
    <s v="SAN ROQUE"/>
    <x v="0"/>
    <x v="687"/>
    <x v="3"/>
  </r>
  <r>
    <n v="22447"/>
    <s v="JUNTA ADMINISTRADORA DEL ACUEDUCTO DE LA VEREDA CHAVES MUNICIPIO DE TANGUA"/>
    <s v="OPERATIVA"/>
    <s v="HASTA 2500 SUSCRIPTORES"/>
    <x v="0"/>
    <x v="1"/>
    <s v="ORGANIZACION AUTORIZADA"/>
    <x v="14"/>
    <s v="TANGUA"/>
    <x v="0"/>
    <x v="63"/>
    <x v="3"/>
  </r>
  <r>
    <n v="22453"/>
    <s v="ASOCIACION DE USUARIOS DEL ACUEDUCTO Y ALCANTARILLADO DE LA VEREDA EL ZANCUDO MUNICIPIO DE FREDONIA"/>
    <s v="OPERATIVA"/>
    <s v="MENOR O IGUAL A 2500 USUARIOS"/>
    <x v="0"/>
    <x v="1"/>
    <s v="ORGANIZACION AUTORIZADA"/>
    <x v="5"/>
    <s v="FREDONIA"/>
    <x v="0"/>
    <x v="688"/>
    <x v="4"/>
  </r>
  <r>
    <n v="22456"/>
    <s v="JUNTA ADMINISTRADORA DEL ACUEDUCTO DE LA VEREDA SAN JOSE-JAAVSJ-"/>
    <s v="OPERATIVA"/>
    <s v="MENOR O IGUAL A 2500 USUARIOS"/>
    <x v="0"/>
    <x v="1"/>
    <s v="ORGANIZACION AUTORIZADA"/>
    <x v="10"/>
    <s v="SESQUILE"/>
    <x v="0"/>
    <x v="3"/>
    <x v="3"/>
  </r>
  <r>
    <n v="22459"/>
    <s v="JUNTA COMUNITARIA SERVICIO ACUEDUCTO DE LA VEREDA DE CHALECHE MUNICIPIO DE SESQUILE"/>
    <s v="OPERATIVA"/>
    <s v="HASTA 2500 SUSCRIPTORES"/>
    <x v="0"/>
    <x v="1"/>
    <s v="ORGANIZACION AUTORIZADA"/>
    <x v="10"/>
    <s v="SESQUILE"/>
    <x v="0"/>
    <x v="161"/>
    <x v="3"/>
  </r>
  <r>
    <n v="22460"/>
    <s v="JUNTA DE ACCION COMUNAL VEREDA JORDANIA"/>
    <s v="OPERATIVA"/>
    <s v="HASTA 2500 SUSCRIPTORES"/>
    <x v="0"/>
    <x v="1"/>
    <s v="ORGANIZACION AUTORIZADA"/>
    <x v="15"/>
    <s v="APIA"/>
    <x v="1"/>
    <x v="63"/>
    <x v="3"/>
  </r>
  <r>
    <n v="22465"/>
    <s v="ASOCIACION DE USUARIOS DEL ACUEDUCTO DE LA  VEREDA EL CALVARIO "/>
    <s v="OPERATIVA"/>
    <s v="MENOR O IGUAL A 2500 USUARIOS"/>
    <x v="0"/>
    <x v="1"/>
    <s v="ORGANIZACION AUTORIZADA"/>
    <x v="5"/>
    <s v="FREDONIA"/>
    <x v="0"/>
    <x v="575"/>
    <x v="3"/>
  </r>
  <r>
    <n v="22467"/>
    <s v="JUNTA ADMINISTRADORA DEL ACUEDUCTO DE LA VEREDA GOBERNADOR"/>
    <s v="OPERATIVA"/>
    <s v="HASTA 2500 SUSCRIPTORES"/>
    <x v="0"/>
    <x v="1"/>
    <s v="ORGANIZACION AUTORIZADA"/>
    <x v="10"/>
    <s v="SESQUILE"/>
    <x v="1"/>
    <x v="161"/>
    <x v="3"/>
  </r>
  <r>
    <n v="22471"/>
    <s v="EMPRESAS PUBLICAS DE ITUANGO S.A.  E.S.P."/>
    <s v="OPERATIVA"/>
    <s v="HASTA 2500 SUSCRIPTORES"/>
    <x v="0"/>
    <x v="1"/>
    <s v="SOCIEDADES (EMPRESA DE SERVICIOS PUBLICOS)"/>
    <x v="5"/>
    <s v="ITUANGO"/>
    <x v="0"/>
    <x v="1"/>
    <x v="0"/>
  </r>
  <r>
    <n v="22478"/>
    <s v="JUNTA ADMINISTRADORA DE USUARIOS DEL SERVICIO DE ACUEDUCTO Y ALCANTARILLADO DEL CORREGIMIENTO DE SIMAÑA CESAR"/>
    <s v="OPERATIVA"/>
    <s v="MENOR O IGUAL A 2500 USUARIOS"/>
    <x v="0"/>
    <x v="1"/>
    <s v="ORGANIZACION AUTORIZADA"/>
    <x v="8"/>
    <s v="LA GLORIA"/>
    <x v="0"/>
    <x v="33"/>
    <x v="4"/>
  </r>
  <r>
    <n v="22479"/>
    <s v="JUNTA ADMINISTRADORA DEL ACUEDUCTO DE LA VEREDA SAN BENITO"/>
    <s v="OPERATIVA"/>
    <s v="MENOR O IGUAL A 2500 USUARIOS"/>
    <x v="0"/>
    <x v="1"/>
    <s v="ORGANIZACION AUTORIZADA"/>
    <x v="10"/>
    <s v="SIBATE"/>
    <x v="0"/>
    <x v="59"/>
    <x v="3"/>
  </r>
  <r>
    <n v="22480"/>
    <s v="ASOCIACION DE SUSCRIPTORES DEL ACUEDUCTO EL REGAZO DE LAS VEREDAS PUENTE DE TIERRA Y MOLINO SECTORES BAJO"/>
    <s v="OPERATIVA"/>
    <s v="MENOR O IGUAL A 2500 USUARIOS"/>
    <x v="0"/>
    <x v="1"/>
    <s v="ORGANIZACION AUTORIZADA"/>
    <x v="1"/>
    <s v="SABOYA"/>
    <x v="0"/>
    <x v="59"/>
    <x v="3"/>
  </r>
  <r>
    <n v="22486"/>
    <s v="ASEOBANDO ESP S.A"/>
    <s v="OPERATIVA"/>
    <s v="DESDE 2501 HASTA 5000 USUARIOS"/>
    <x v="0"/>
    <x v="0"/>
    <s v="SOCIEDADES (EMPRESA DE SERVICIOS PUBLICOS)"/>
    <x v="19"/>
    <s v="OBANDO"/>
    <x v="0"/>
    <x v="0"/>
    <x v="0"/>
  </r>
  <r>
    <n v="22487"/>
    <s v="EMPRESA DE SERVICIOS PUBLICOS DE SANTA ROSA DE VITERBO S.A. E.S.P."/>
    <s v="OPERATIVA"/>
    <s v="MENOR O IGUAL A 2500 USUARIOS"/>
    <x v="0"/>
    <x v="2"/>
    <s v="SOCIEDADES (EMPRESA DE SERVICIOS PUBLICOS)"/>
    <x v="1"/>
    <s v="SANTA ROSA DE VITERBO"/>
    <x v="0"/>
    <x v="28"/>
    <x v="1"/>
  </r>
  <r>
    <n v="22489"/>
    <s v="ASOCIACIÓN JUNTA DE ACUEDUCTO Y ALCANTARILLADO LA PLATA DEL CORREGIMIENTO DE PROVIDENCIA"/>
    <s v="OPERATIVA"/>
    <s v="HASTA 2500 SUSCRIPTORES"/>
    <x v="0"/>
    <x v="1"/>
    <s v="ORGANIZACION AUTORIZADA"/>
    <x v="5"/>
    <s v="SAN ROQUE"/>
    <x v="0"/>
    <x v="689"/>
    <x v="4"/>
  </r>
  <r>
    <n v="22494"/>
    <s v="ASOCIACION ACUEDUCTO  LA VENTA EL COFRE "/>
    <s v="OPERATIVA"/>
    <s v="MENOR O IGUAL A 2500 USUARIOS"/>
    <x v="0"/>
    <x v="1"/>
    <s v="ORGANIZACION AUTORIZADA"/>
    <x v="7"/>
    <s v="CAJIBIO"/>
    <x v="0"/>
    <x v="0"/>
    <x v="3"/>
  </r>
  <r>
    <n v="22496"/>
    <s v="ASOCIACION DE USUARIOS DEL ACUEDUCTO RURAL REGIONAL PALOCABILDO"/>
    <s v="OPERATIVA"/>
    <s v="MENOR O IGUAL A 2500 USUARIOS"/>
    <x v="0"/>
    <x v="1"/>
    <s v="ORGANIZACION AUTORIZADA"/>
    <x v="6"/>
    <s v="PALOCABILDO"/>
    <x v="0"/>
    <x v="690"/>
    <x v="3"/>
  </r>
  <r>
    <n v="22499"/>
    <s v="JUNTA ADMINISTRADORA DE ACUEDUCTO OJITO DE AGUA"/>
    <s v="OPERATIVA"/>
    <s v="HASTA 2500 SUSCRIPTORES"/>
    <x v="0"/>
    <x v="1"/>
    <s v="ORGANIZACION AUTORIZADA"/>
    <x v="1"/>
    <s v="SOGAMOSO"/>
    <x v="0"/>
    <x v="691"/>
    <x v="3"/>
  </r>
  <r>
    <n v="22500"/>
    <s v="EMPRESA DE SERVICIOS PUBLICOS DOMICILIARIOS DE CAQUEZA SA ESP"/>
    <s v="OPERATIVA (No activa)"/>
    <s v="MENOR O IGUAL A 2500 USUARIOS"/>
    <x v="1"/>
    <x v="0"/>
    <s v="SOCIEDADES (EMPRESA DE SERVICIOS PUBLICOS)"/>
    <x v="10"/>
    <s v="CAQUEZA"/>
    <x v="0"/>
    <x v="692"/>
    <x v="1"/>
  </r>
  <r>
    <n v="22502"/>
    <s v="ASOCIACION ACUEDUCTO RURAL DE RIONEGRO"/>
    <s v="OPERATIVA"/>
    <s v="MENOR O IGUAL A 2500 USUARIOS"/>
    <x v="0"/>
    <x v="1"/>
    <s v="ORGANIZACION AUTORIZADA"/>
    <x v="7"/>
    <s v="POPAYAN"/>
    <x v="0"/>
    <x v="60"/>
    <x v="3"/>
  </r>
  <r>
    <n v="22504"/>
    <s v="ADMINISTRACION PUBLICA COOPERATIVA EMPRESA DE SERVICIOS PUBLICOS DE ACUEDUCTO, ALCANTARILLADO Y ASEO "/>
    <s v="OPERATIVA"/>
    <s v="MENOR O IGUAL A 2500 USUARIOS"/>
    <x v="0"/>
    <x v="0"/>
    <s v="ORGANIZACION AUTORIZADA"/>
    <x v="1"/>
    <s v="VIRACACHA"/>
    <x v="0"/>
    <x v="693"/>
    <x v="1"/>
  </r>
  <r>
    <n v="22509"/>
    <s v="ASOCIACION DE USUARIOS DEL ACUEDUCTO DELICIAS CONVENIO"/>
    <s v="OPERATIVA"/>
    <s v="MENOR O IGUAL A 2500 USUARIOS"/>
    <x v="0"/>
    <x v="1"/>
    <s v="ORGANIZACION AUTORIZADA"/>
    <x v="6"/>
    <s v="LIBANO"/>
    <x v="0"/>
    <x v="22"/>
    <x v="3"/>
  </r>
  <r>
    <n v="22510"/>
    <s v="EMPRESA MUNICIPAL DE ACUEDUCTO ALCANTARILLADO Y ASEO DEL MUNICIPIO DE SAN ANTONIO DE PALMITO SUCRE SA ESP"/>
    <s v="OPERATIVA"/>
    <s v="MENOR O IGUAL A 2500 USUARIOS"/>
    <x v="0"/>
    <x v="0"/>
    <s v="SOCIEDADES (EMPRESA DE SERVICIOS PUBLICOS)"/>
    <x v="25"/>
    <s v="PALMITO"/>
    <x v="0"/>
    <x v="694"/>
    <x v="1"/>
  </r>
  <r>
    <n v="22511"/>
    <s v="EMPRESA MUNICIPAL DE SERVICIOS PUBLICOS DE OROCUE SA ESP"/>
    <s v="OPERATIVA"/>
    <s v="MENOR O IGUAL A 2500 USUARIOS"/>
    <x v="0"/>
    <x v="2"/>
    <s v="SOCIEDADES (EMPRESA DE SERVICIOS PUBLICOS)"/>
    <x v="21"/>
    <s v="OROCUE"/>
    <x v="0"/>
    <x v="72"/>
    <x v="1"/>
  </r>
  <r>
    <n v="22512"/>
    <s v="CABRERANA DE SERVICIOS PUBLICOS S.A. E.S.P"/>
    <s v="OPERATIVA"/>
    <s v="MENOR O IGUAL A 2500 USUARIOS"/>
    <x v="0"/>
    <x v="0"/>
    <s v="SOCIEDADES (EMPRESA DE SERVICIOS PUBLICOS)"/>
    <x v="18"/>
    <s v="CABRERA"/>
    <x v="0"/>
    <x v="66"/>
    <x v="1"/>
  </r>
  <r>
    <n v="22515"/>
    <s v="COOPERATIVA DE SERVICIOS PUBLICOS DE HATILLO DE LOBA"/>
    <s v="OPERATIVA"/>
    <s v="HASTA 2500 SUSCRIPTORES"/>
    <x v="0"/>
    <x v="1"/>
    <s v="ORGANIZACION AUTORIZADA"/>
    <x v="2"/>
    <s v="HATILLO DE LOBA"/>
    <x v="0"/>
    <x v="695"/>
    <x v="1"/>
  </r>
  <r>
    <n v="22518"/>
    <s v="ASOCIACION ACUEDUCTO VEREDA LA MEJIA"/>
    <s v="OPERATIVA"/>
    <s v="MENOR O IGUAL A 2500 USUARIOS"/>
    <x v="0"/>
    <x v="1"/>
    <s v="ORGANIZACION AUTORIZADA"/>
    <x v="5"/>
    <s v="GUARNE"/>
    <x v="0"/>
    <x v="53"/>
    <x v="3"/>
  </r>
  <r>
    <n v="22520"/>
    <s v="ASOCIACION DE USUARIOS DEL SISTEMA DE ACUEDUCTO Y DEMAS SERVICIOS PUBLICOS DE LA VERDES EL CABUYAL SECTOR CRISTO REY"/>
    <s v="OPERATIVA"/>
    <s v="MENOR O IGUAL A 2500 USUARIOS"/>
    <x v="0"/>
    <x v="1"/>
    <s v="ORGANIZACION AUTORIZADA"/>
    <x v="19"/>
    <s v="CALI"/>
    <x v="0"/>
    <x v="696"/>
    <x v="3"/>
  </r>
  <r>
    <n v="22524"/>
    <s v="JUNTA DE ACCION COMUNAL URBANIZACION LLANO LINDO"/>
    <s v="OPERATIVA (No activa)"/>
    <s v="HASTA 2500 SUSCRIPTORES"/>
    <x v="0"/>
    <x v="1"/>
    <s v="ORGANIZACION AUTORIZADA"/>
    <x v="13"/>
    <s v="VILLAVICENCIO"/>
    <x v="1"/>
    <x v="587"/>
    <x v="3"/>
  </r>
  <r>
    <n v="22530"/>
    <s v="ASOCIACION DE SUSCRIPTORES DEL ACUEDUCTO DE BOSIGAS Y OTRAS VEREDAS SOTAQUIRA"/>
    <s v="OPERATIVA"/>
    <s v="MENOR O IGUAL A 2500 USUARIOS"/>
    <x v="0"/>
    <x v="1"/>
    <s v="ORGANIZACION AUTORIZADA"/>
    <x v="1"/>
    <s v="SOTAQUIRA"/>
    <x v="0"/>
    <x v="521"/>
    <x v="3"/>
  </r>
  <r>
    <n v="22534"/>
    <s v="ASOCIACION DE USUARIOS ACUEDUCTO MULTIVEREDAL LA GOTA DE AGUA"/>
    <s v="OPERATIVA"/>
    <s v="MENOR O IGUAL A 2500 USUARIOS"/>
    <x v="0"/>
    <x v="1"/>
    <s v="ORGANIZACION AUTORIZADA"/>
    <x v="5"/>
    <s v="BARBOSA"/>
    <x v="0"/>
    <x v="697"/>
    <x v="3"/>
  </r>
  <r>
    <n v="22536"/>
    <s v="ASOCIACION DE USUARIOS ACUEDUCTO LA CHAPA"/>
    <s v="OPERATIVA"/>
    <s v="MENOR O IGUAL A 2500 USUARIOS"/>
    <x v="0"/>
    <x v="1"/>
    <s v="ORGANIZACION AUTORIZADA"/>
    <x v="5"/>
    <s v="PENOL"/>
    <x v="0"/>
    <x v="4"/>
    <x v="3"/>
  </r>
  <r>
    <n v="22538"/>
    <s v="ASOCIACION DE SUSCRIPTORES DEL ACUEDUCTO GUACIRU CALVARIO"/>
    <s v="OPERATIVA"/>
    <s v="MENOR O IGUAL A 2500 USUARIOS"/>
    <x v="0"/>
    <x v="1"/>
    <s v="ORGANIZACION AUTORIZADA"/>
    <x v="5"/>
    <s v="SAN VICENTE FERRER"/>
    <x v="0"/>
    <x v="317"/>
    <x v="3"/>
  </r>
  <r>
    <n v="22541"/>
    <s v="EMPRESAS DEL PUEBLO Y PARA EL PUEBLO DE GIGANTE - EMPUGIGANTE S.A. E.S.P."/>
    <s v="OPERATIVA"/>
    <s v="DESDE 2501 HASTA 5000 USUARIOS"/>
    <x v="1"/>
    <x v="0"/>
    <s v="SOCIEDADES (EMPRESA DE SERVICIOS PUBLICOS)"/>
    <x v="11"/>
    <s v="GIGANTE"/>
    <x v="0"/>
    <x v="524"/>
    <x v="1"/>
  </r>
  <r>
    <n v="22542"/>
    <s v="EMPRESAS PUBLICAS DE ACEVEDO S.A.S E.S.P."/>
    <s v="OPERATIVA"/>
    <s v="MENOR O IGUAL A 2500 USUARIOS"/>
    <x v="0"/>
    <x v="2"/>
    <s v="SOCIEDADES (EMPRESA DE SERVICIOS PUBLICOS)"/>
    <x v="11"/>
    <s v="ACEVEDO"/>
    <x v="0"/>
    <x v="66"/>
    <x v="1"/>
  </r>
  <r>
    <n v="22545"/>
    <s v="SERVICIOS AMBIENTALES FENIX S. A. E. S. P."/>
    <s v="OPERATIVA"/>
    <s v="MENOR O IGUAL A 2500 USUARIOS"/>
    <x v="1"/>
    <x v="2"/>
    <s v="SOCIEDADES (EMPRESA DE SERVICIOS PUBLICOS)"/>
    <x v="4"/>
    <s v="MALAMBO"/>
    <x v="0"/>
    <x v="698"/>
    <x v="0"/>
  </r>
  <r>
    <n v="22548"/>
    <s v="EMPRESA MUNICIPAL DE ACUEDUCTO ALCANTARILLADO Y ASEO DEL MUNICIPIO DE SAN JUAN DE BETULIA SA ESP"/>
    <s v="OPERATIVA"/>
    <s v="MENOR O IGUAL A 2500 USUARIOS"/>
    <x v="0"/>
    <x v="0"/>
    <s v="SOCIEDADES (EMPRESA DE SERVICIOS PUBLICOS)"/>
    <x v="25"/>
    <s v="SAN JUAN DE BETULIA"/>
    <x v="0"/>
    <x v="699"/>
    <x v="4"/>
  </r>
  <r>
    <n v="22552"/>
    <s v="ASOCIACION DE USUARIOS DEL ACUEDUCTO Y /0 ALCANTARILLADO PUEBLITO VIEJO ESP"/>
    <s v="OPERATIVA"/>
    <s v="MENOR O IGUAL A 2500 USUARIOS"/>
    <x v="0"/>
    <x v="1"/>
    <s v="PRESTADORES FUERA DEL ART. 15 LSPD"/>
    <x v="19"/>
    <s v="CANDELARIA"/>
    <x v="0"/>
    <x v="700"/>
    <x v="4"/>
  </r>
  <r>
    <n v="22553"/>
    <s v="EMPRESA DE ACUEDUCTO ALCANTARILLADO Y ASEO DE PORE S.A -  E.S.P."/>
    <s v="OPERATIVA"/>
    <s v="MENOR O IGUAL A 2500 USUARIOS"/>
    <x v="0"/>
    <x v="2"/>
    <s v="SOCIEDADES (EMPRESA DE SERVICIOS PUBLICOS)"/>
    <x v="21"/>
    <s v="PORE"/>
    <x v="0"/>
    <x v="116"/>
    <x v="1"/>
  </r>
  <r>
    <n v="22554"/>
    <s v="ASOCIACION DE SUSCRIPTORES DEL ACUEDUCTO EL PETAQUINAL DEL MUNICIPIO DE COMBITA"/>
    <s v="OPERATIVA"/>
    <s v="MENOR O IGUAL A 2500 USUARIOS"/>
    <x v="0"/>
    <x v="1"/>
    <s v="ORGANIZACION AUTORIZADA"/>
    <x v="1"/>
    <s v="COMBITA"/>
    <x v="0"/>
    <x v="107"/>
    <x v="3"/>
  </r>
  <r>
    <n v="22555"/>
    <s v="ASOCIACION DE SUSCRIPTORES DEL ACUEDUCTO EL CAJON DE LA VEREDA SANTA BARBARA DEL MUNICIPIO DE COMBITA"/>
    <s v="OPERATIVA"/>
    <s v="HASTA 2500 SUSCRIPTORES"/>
    <x v="0"/>
    <x v="1"/>
    <s v="ORGANIZACION AUTORIZADA"/>
    <x v="1"/>
    <s v="COMBITA"/>
    <x v="0"/>
    <x v="161"/>
    <x v="3"/>
  </r>
  <r>
    <n v="22556"/>
    <s v="ADMINISTRACION PUBLICA COOPERATIVA SOLIDARIA DE SERVICIOS PUBLICOS DEL MUNICIPIO DE SOTAQUIRA"/>
    <s v="OPERATIVA"/>
    <s v="MENOR O IGUAL A 2500 USUARIOS"/>
    <x v="0"/>
    <x v="0"/>
    <s v="ORGANIZACION AUTORIZADA"/>
    <x v="1"/>
    <s v="SOTAQUIRA"/>
    <x v="0"/>
    <x v="106"/>
    <x v="1"/>
  </r>
  <r>
    <n v="22558"/>
    <s v="EMPRESA COMUNITARIA AGUAS DE EL CARMEN ADMINISTRACION PUBLICA COOPERATIVA"/>
    <s v="OPERATIVA"/>
    <s v="MENOR O IGUAL A 2500 USUARIOS"/>
    <x v="0"/>
    <x v="0"/>
    <s v="ORGANIZACION AUTORIZADA"/>
    <x v="18"/>
    <s v="EL CARMEN DE CHUCURI"/>
    <x v="0"/>
    <x v="110"/>
    <x v="1"/>
  </r>
  <r>
    <n v="22561"/>
    <s v="ASOCIACION DE SUSCRIPTORES DEL ACUEDUCTO Y ALCANTARILLADO DE LA VEREDA LA LIBORIANA,CORREGIMIENTO DE VERSALLES"/>
    <s v="OPERATIVA"/>
    <s v="MENOR O IGUAL A 2500 USUARIOS"/>
    <x v="0"/>
    <x v="1"/>
    <s v="ORGANIZACION AUTORIZADA"/>
    <x v="5"/>
    <s v="SANTA BARBARA"/>
    <x v="0"/>
    <x v="701"/>
    <x v="4"/>
  </r>
  <r>
    <n v="22562"/>
    <s v="JAGUAZUL S.A E.S.P"/>
    <s v="OPERATIVA"/>
    <s v="MAYOR O IGUAL A 5001 USUARIOS"/>
    <x v="1"/>
    <x v="2"/>
    <s v="SOCIEDADES (EMPRESA DE SERVICIOS PUBLICOS)"/>
    <x v="9"/>
    <s v="MONTELIBANO"/>
    <x v="0"/>
    <x v="21"/>
    <x v="4"/>
  </r>
  <r>
    <n v="22563"/>
    <s v="ASOCIACION DE USUARIOS DEL ACUEDUCTO VEREDA CARRIZALES PARTE BAJA EL VENTIADERO"/>
    <s v="OPERATIVA"/>
    <s v="MENOR O IGUAL A 2500 USUARIOS"/>
    <x v="0"/>
    <x v="1"/>
    <s v="ORGANIZACION AUTORIZADA"/>
    <x v="5"/>
    <s v="RETIRO"/>
    <x v="0"/>
    <x v="307"/>
    <x v="3"/>
  </r>
  <r>
    <n v="22566"/>
    <s v="EMPRESAS PUBLICAS DE CASTILLA LA NUEVA S.A. E.S.P."/>
    <s v="OPERATIVA"/>
    <s v="DESDE 2501 HASTA 5000 USUARIOS"/>
    <x v="1"/>
    <x v="0"/>
    <s v="SOCIEDADES (EMPRESA DE SERVICIOS PUBLICOS)"/>
    <x v="13"/>
    <s v="CASTILLA LA NUEVA"/>
    <x v="0"/>
    <x v="19"/>
    <x v="1"/>
  </r>
  <r>
    <n v="22568"/>
    <s v="ASOCIACION DE USUARIOS DEL ACUEDUCTO RURAL DE LA VEREDA BUENOS AIRES BAJO, EL GRANADILLO MUNICIPIO DE  LA CALERA"/>
    <s v="OPERATIVA"/>
    <s v="HASTA 2500 SUSCRIPTORES"/>
    <x v="0"/>
    <x v="1"/>
    <s v="ORGANIZACION AUTORIZADA"/>
    <x v="10"/>
    <s v="LA CALERA"/>
    <x v="1"/>
    <x v="702"/>
    <x v="3"/>
  </r>
  <r>
    <n v="22569"/>
    <s v="ASOCIACION DE USUARIOS DEL ACUEDUCTO RURAL DE LA VEREDA EL SALITRE MUNICIPIO DE LA CALERA DEPARTAMENTO DE CUNDINAMARCA"/>
    <s v="OPERATIVA"/>
    <s v="MENOR O IGUAL A 2500 USUARIOS"/>
    <x v="0"/>
    <x v="0"/>
    <s v="ORGANIZACION AUTORIZADA"/>
    <x v="10"/>
    <s v="LA CALERA"/>
    <x v="0"/>
    <x v="143"/>
    <x v="3"/>
  </r>
  <r>
    <n v="22573"/>
    <s v=" ASOCIACION ACUEDUCTO CHORRO DE LA PITA"/>
    <s v="OPERATIVA"/>
    <s v="MENOR O IGUAL A 2500 USUARIOS"/>
    <x v="0"/>
    <x v="1"/>
    <s v="ORGANIZACION AUTORIZADA"/>
    <x v="10"/>
    <s v="LA CALERA"/>
    <x v="0"/>
    <x v="703"/>
    <x v="3"/>
  </r>
  <r>
    <n v="22576"/>
    <s v="ASOSICION DE SUSCRIPTORES ACUEDUCTO NARANJOS Y DELCEYES DEL MUNICIPIO DE JENESANO BOYACA"/>
    <s v="OPERATIVA"/>
    <s v="MENOR O IGUAL A 2500 USUARIOS"/>
    <x v="0"/>
    <x v="1"/>
    <s v="ORGANIZACION AUTORIZADA"/>
    <x v="1"/>
    <s v="JENESANO"/>
    <x v="0"/>
    <x v="704"/>
    <x v="3"/>
  </r>
  <r>
    <n v="22579"/>
    <s v=" ASOCIACION DE USUARIOS DEL ACUEDUCTO RURAL EL MORICHAL"/>
    <s v="OPERATIVA"/>
    <s v="HASTA 2500 SUSCRIPTORES"/>
    <x v="0"/>
    <x v="1"/>
    <s v="ORGANIZACION AUTORIZADA"/>
    <x v="10"/>
    <s v="LA CALERA"/>
    <x v="1"/>
    <x v="705"/>
    <x v="3"/>
  </r>
  <r>
    <n v="22580"/>
    <s v="ASOCIACION DE SUSCRIPTORES DEL ACUEDUCTO SAN ROQUE DE LA VEREDA RUCHICAL SECTOR ALTO MUNICIPIO DE SAMACA"/>
    <s v="OPERATIVA"/>
    <s v="MENOR O IGUAL A 2500 USUARIOS"/>
    <x v="0"/>
    <x v="1"/>
    <s v="ORGANIZACION AUTORIZADA"/>
    <x v="1"/>
    <s v="SAMACA"/>
    <x v="0"/>
    <x v="22"/>
    <x v="3"/>
  </r>
  <r>
    <n v="22581"/>
    <s v="REGION LIMPIA S.A. ESP"/>
    <s v="OPERATIVA"/>
    <s v="MAYOR O IGUAL A 5001 USUARIOS"/>
    <x v="1"/>
    <x v="0"/>
    <s v="SOCIEDADES (EMPRESA DE SERVICIOS PUBLICOS)"/>
    <x v="19"/>
    <s v="YUMBO"/>
    <x v="0"/>
    <x v="66"/>
    <x v="0"/>
  </r>
  <r>
    <n v="22584"/>
    <s v="DAGUA LIMPIA S.A ESP"/>
    <s v="OPERATIVA"/>
    <s v="MAYOR O IGUAL A 5001 USUARIOS"/>
    <x v="1"/>
    <x v="0"/>
    <s v="SOCIEDADES (EMPRESA DE SERVICIOS PUBLICOS)"/>
    <x v="19"/>
    <s v="YUMBO"/>
    <x v="0"/>
    <x v="0"/>
    <x v="0"/>
  </r>
  <r>
    <n v="22586"/>
    <s v="ASOCIACION  AGUAS VITAL DE SAN ANTONIO SUR E.S.P"/>
    <s v="OPERATIVA"/>
    <s v="MENOR O IGUAL A 2500 USUARIOS"/>
    <x v="0"/>
    <x v="1"/>
    <s v="ORGANIZACION AUTORIZADA"/>
    <x v="1"/>
    <s v="DUITAMA"/>
    <x v="0"/>
    <x v="706"/>
    <x v="4"/>
  </r>
  <r>
    <n v="22588"/>
    <s v="ADMINISTRACION COOPERATIVA DE SERVICIOS PUBLICOS DE ACUEDUCTO, ALCANTARILLADO Y ASEO AGUAS DE BOLIVAR"/>
    <s v="OPERATIVA"/>
    <s v="MENOR O IGUAL A 2500 USUARIOS"/>
    <x v="0"/>
    <x v="2"/>
    <s v="ORGANIZACION AUTORIZADA"/>
    <x v="18"/>
    <s v="BOLIVAR"/>
    <x v="0"/>
    <x v="572"/>
    <x v="1"/>
  </r>
  <r>
    <n v="22589"/>
    <s v="ADMINISTRACION PUBLICA COOPERATIVA DE ACUEDUCTO, ALCANTARILLADO Y ASEO DE LA PRIMAVERA"/>
    <s v="OPERATIVA (No activa)"/>
    <s v="MENOR O IGUAL A 2500 USUARIOS"/>
    <x v="0"/>
    <x v="0"/>
    <s v="ORGANIZACION AUTORIZADA"/>
    <x v="29"/>
    <s v="LA PRIMAVERA"/>
    <x v="0"/>
    <x v="707"/>
    <x v="5"/>
  </r>
  <r>
    <n v="22590"/>
    <s v="AGUAS DE ARCABUCOSA ESP"/>
    <s v="OPERATIVA"/>
    <s v="MENOR O IGUAL A 2500 USUARIOS"/>
    <x v="0"/>
    <x v="2"/>
    <s v="SOCIEDADES (EMPRESA DE SERVICIOS PUBLICOS)"/>
    <x v="1"/>
    <s v="BOYACA"/>
    <x v="0"/>
    <x v="66"/>
    <x v="1"/>
  </r>
  <r>
    <n v="22593"/>
    <s v="EMPRESA SOLIDARIA DE SERVICIOS PUBLICOS DEL MUNICIPIO DE EL COCUY"/>
    <s v="OPERATIVA"/>
    <s v="MENOR O IGUAL A 2500 USUARIOS"/>
    <x v="0"/>
    <x v="2"/>
    <s v="ORGANIZACION AUTORIZADA"/>
    <x v="1"/>
    <s v="EL COCUY"/>
    <x v="0"/>
    <x v="53"/>
    <x v="1"/>
  </r>
  <r>
    <n v="22596"/>
    <s v="ASOCIACION DE USUARIOS DE SERVICIOS COLECTIVOS DE TUMBABARRETO SIPIRRA Y MIRAFLORES"/>
    <s v="OPERATIVA"/>
    <s v="MENOR O IGUAL A 2500 USUARIOS"/>
    <x v="0"/>
    <x v="1"/>
    <s v="ORGANIZACION AUTORIZADA"/>
    <x v="0"/>
    <s v="RIOSUCIO"/>
    <x v="0"/>
    <x v="103"/>
    <x v="3"/>
  </r>
  <r>
    <n v="22599"/>
    <s v="ASOCIACION DE USUARIOS DE SERVICIO COLECTIVOS DE SAMARIA"/>
    <s v="OPERATIVA"/>
    <s v="MENOR O IGUAL A 2500 USUARIOS"/>
    <x v="0"/>
    <x v="1"/>
    <s v="ORGANIZACION AUTORIZADA"/>
    <x v="0"/>
    <s v="FILADELFIA"/>
    <x v="0"/>
    <x v="128"/>
    <x v="3"/>
  </r>
  <r>
    <n v="22614"/>
    <s v="JUNTA ADMINISTRADORA DE ACUEDUCTO Y ALCANTARILLADO DE CORREGIMIENTO DE MONTANITAS"/>
    <s v="OPERATIVA"/>
    <s v="HASTA 2500 SUSCRIPTORES"/>
    <x v="0"/>
    <x v="1"/>
    <s v="ORGANIZACION AUTORIZADA"/>
    <x v="19"/>
    <s v="YUMBO"/>
    <x v="1"/>
    <x v="230"/>
    <x v="3"/>
  </r>
  <r>
    <n v="22625"/>
    <s v="EMPRESA DE SERVICIOS PUBLICOS DOMICILIARIOS DE AMALFI S.A E.S.P."/>
    <s v="OPERATIVA"/>
    <s v="MAYOR O IGUAL A 5001 USUARIOS"/>
    <x v="0"/>
    <x v="0"/>
    <s v="SOCIEDADES (EMPRESA DE SERVICIOS PUBLICOS)"/>
    <x v="5"/>
    <s v="AMALFI"/>
    <x v="0"/>
    <x v="11"/>
    <x v="0"/>
  </r>
  <r>
    <n v="22629"/>
    <s v="AGUAS ANDAKI S.A. E.S.P."/>
    <s v="OPERATIVA"/>
    <s v="MENOR O IGUAL A 2500 USUARIOS"/>
    <x v="0"/>
    <x v="2"/>
    <s v="SOCIEDADES (EMPRESA DE SERVICIOS PUBLICOS)"/>
    <x v="22"/>
    <s v="BELEN DE LOS ANDAQUIES"/>
    <x v="0"/>
    <x v="60"/>
    <x v="1"/>
  </r>
  <r>
    <n v="22630"/>
    <s v="JUNTA ADMINISTRADORA DE ACUEDUCTO CAÑAS CENTRO"/>
    <s v="OPERATIVA"/>
    <s v="HASTA 2500 SUSCRIPTORES"/>
    <x v="0"/>
    <x v="1"/>
    <s v="ORGANIZACION AUTORIZADA"/>
    <x v="1"/>
    <s v="SOGAMOSO"/>
    <x v="1"/>
    <x v="708"/>
    <x v="3"/>
  </r>
  <r>
    <n v="22636"/>
    <s v="COJARDIN SA ESP"/>
    <s v="OPERATIVA"/>
    <s v="DESDE 2501 HASTA 5000 USUARIOS"/>
    <x v="1"/>
    <x v="0"/>
    <s v="SOCIEDADES (EMPRESA DE SERVICIOS PUBLICOS)"/>
    <x v="3"/>
    <s v="BOGOTA, D.C."/>
    <x v="0"/>
    <x v="41"/>
    <x v="4"/>
  </r>
  <r>
    <n v="22639"/>
    <s v="ADMINISTRACION PUBLICA COOPERATIVA DE SERVICIOS PUBLICOS DE SANTA ROSALIA"/>
    <s v="OPERATIVA"/>
    <s v="MENOR O IGUAL A 2500 USUARIOS"/>
    <x v="0"/>
    <x v="0"/>
    <s v="ORGANIZACION AUTORIZADA"/>
    <x v="29"/>
    <s v="SANTA ROSALIA"/>
    <x v="0"/>
    <x v="60"/>
    <x v="5"/>
  </r>
  <r>
    <n v="22641"/>
    <s v="EMPRESA DE SERVICIOS PUBLICOS DE ASEO Y ALCANTARILLADO DEL MUNICIPIO DE RESTREPO VALLE DEL CAUCA S.A. ESP."/>
    <s v="OPERATIVA"/>
    <s v="DESDE 2501 HASTA 5000 USUARIOS"/>
    <x v="1"/>
    <x v="2"/>
    <s v="SOCIEDADES (EMPRESA DE SERVICIOS PUBLICOS)"/>
    <x v="19"/>
    <s v="RESTREPO"/>
    <x v="0"/>
    <x v="126"/>
    <x v="6"/>
  </r>
  <r>
    <n v="22643"/>
    <s v="EMPRESA DE SERVICIOS PUBLICOS DOMICILIARIOS AGUAS Y ASEO DE FREDONIA S.A E.S.P &quot;EN LIQUIDACION&quot;"/>
    <s v="OPERATIVA (No activa)"/>
    <s v="DESDE 2501 HASTA 5000 USUARIOS"/>
    <x v="0"/>
    <x v="0"/>
    <s v="SOCIEDADES (EMPRESA DE SERVICIOS PUBLICOS)"/>
    <x v="5"/>
    <s v="FREDONIA"/>
    <x v="0"/>
    <x v="709"/>
    <x v="0"/>
  </r>
  <r>
    <n v="22646"/>
    <s v="EMPRESAS PUBLICAS DE AIPE SOCIEDAD ANONIMA EMPRESA DE SERVICIOS PUBLICOS"/>
    <s v="OPERATIVA"/>
    <s v="DESDE 2501 HASTA 5000 USUARIOS"/>
    <x v="1"/>
    <x v="2"/>
    <s v="SOCIEDADES (EMPRESA DE SERVICIOS PUBLICOS)"/>
    <x v="11"/>
    <s v="AIPE"/>
    <x v="0"/>
    <x v="21"/>
    <x v="1"/>
  </r>
  <r>
    <n v="22650"/>
    <s v="ASOCIACIÓN DE USUARIOS DEL SERVICIO DE ACUEDUCTO DE SANTA BARBARA Y SECTOR NORTE DE PASTOR OSPINA DEL MUNICIPIO DE GUASCA"/>
    <s v="OPERATIVA"/>
    <s v="MENOR O IGUAL A 2500 USUARIOS"/>
    <x v="0"/>
    <x v="1"/>
    <s v="ORGANIZACION AUTORIZADA"/>
    <x v="10"/>
    <s v="GUASCA"/>
    <x v="0"/>
    <x v="59"/>
    <x v="3"/>
  </r>
  <r>
    <n v="22655"/>
    <s v="EMPRESA DE SERVICIOS PUBLICOS DE GALAN SEPGA S.A.- E.S.P."/>
    <s v="OPERATIVA"/>
    <s v="MENOR O IGUAL A 2500 USUARIOS"/>
    <x v="0"/>
    <x v="2"/>
    <s v="SOCIEDADES (EMPRESA DE SERVICIOS PUBLICOS)"/>
    <x v="18"/>
    <s v="GALAN"/>
    <x v="0"/>
    <x v="66"/>
    <x v="1"/>
  </r>
  <r>
    <n v="22660"/>
    <s v="ASOCIACION DE SUSCRIPTORES DEL ACUEDUCTO EL CHUSCAL"/>
    <s v="OPERATIVA"/>
    <s v="MENOR O IGUAL A 2500 USUARIOS"/>
    <x v="0"/>
    <x v="1"/>
    <s v="ORGANIZACION AUTORIZADA"/>
    <x v="1"/>
    <s v="SOTAQUIRA"/>
    <x v="0"/>
    <x v="16"/>
    <x v="3"/>
  </r>
  <r>
    <n v="22661"/>
    <s v="ASEO ALCALA S.A  E.S.P"/>
    <s v="OPERATIVA"/>
    <s v="DESDE 2501 HASTA 5000 USUARIOS"/>
    <x v="0"/>
    <x v="0"/>
    <s v="SOCIEDADES (EMPRESA DE SERVICIOS PUBLICOS)"/>
    <x v="19"/>
    <s v="ALCALA"/>
    <x v="0"/>
    <x v="95"/>
    <x v="0"/>
  </r>
  <r>
    <n v="22662"/>
    <s v="EMPRESAS PUBLICAS DE IQUIRA S.A. E.S.P."/>
    <s v="OPERATIVA"/>
    <s v="MENOR O IGUAL A 2500 USUARIOS"/>
    <x v="0"/>
    <x v="2"/>
    <s v="SOCIEDADES (EMPRESA DE SERVICIOS PUBLICOS)"/>
    <x v="11"/>
    <s v="IQUIRA"/>
    <x v="0"/>
    <x v="55"/>
    <x v="1"/>
  </r>
  <r>
    <n v="22669"/>
    <s v="EMPRESA DE SERVICIOS PUBLICOS DE VILLANUEVA ESPAVI S.A. E.S.P."/>
    <s v="OPERATIVA"/>
    <s v="MAYOR O IGUAL A 5001 USUARIOS"/>
    <x v="1"/>
    <x v="2"/>
    <s v="SOCIEDADES (EMPRESA DE SERVICIOS PUBLICOS)"/>
    <x v="21"/>
    <s v="VILLANUEVA"/>
    <x v="0"/>
    <x v="16"/>
    <x v="1"/>
  </r>
  <r>
    <n v="22672"/>
    <s v="ASOCIACION DE ACUEDUCTO Y SERVICIOS PUBLICOS EL ORATORIO"/>
    <s v="OPERATIVA"/>
    <s v="MENOR O IGUAL A 2500 USUARIOS"/>
    <x v="0"/>
    <x v="1"/>
    <s v="ORGANIZACION AUTORIZADA"/>
    <x v="10"/>
    <s v="NEMOCON"/>
    <x v="0"/>
    <x v="148"/>
    <x v="4"/>
  </r>
  <r>
    <n v="22673"/>
    <s v="JUNTA ADMINISTRADORA DEL ACUEDUCTO Y ALCANTARILLADO DE LA FELISA"/>
    <s v="OPERATIVA"/>
    <s v="HASTA 2500 SUSCRIPTORES"/>
    <x v="0"/>
    <x v="1"/>
    <s v="ORGANIZACION AUTORIZADA"/>
    <x v="0"/>
    <s v="LA MERCED"/>
    <x v="0"/>
    <x v="90"/>
    <x v="3"/>
  </r>
  <r>
    <n v="22675"/>
    <s v="ASOCIACION COMUNITARIA FRAILES - NARANJALES"/>
    <s v="OPERATIVA"/>
    <s v="MENOR O IGUAL A 2500 USUARIOS"/>
    <x v="0"/>
    <x v="0"/>
    <s v="ORGANIZACION AUTORIZADA"/>
    <x v="15"/>
    <s v="DOSQUEBRADAS"/>
    <x v="0"/>
    <x v="41"/>
    <x v="3"/>
  </r>
  <r>
    <n v="22687"/>
    <s v="JUNTA ADMINISTRADORA DEL ACUEDUCTO VEREDAL SECTOR 1 DE LA COMUNIDAD DE LA VEREDA EL CARMEN"/>
    <s v="OPERATIVA"/>
    <s v="MENOR O IGUAL A 2500 USUARIOS"/>
    <x v="0"/>
    <x v="1"/>
    <s v="ORGANIZACION AUTORIZADA"/>
    <x v="1"/>
    <s v="COMBITA"/>
    <x v="0"/>
    <x v="398"/>
    <x v="3"/>
  </r>
  <r>
    <n v="22694"/>
    <s v="ASOCIACION DE USUARIOS DEL ACUEDUCTO CAÑADA HONDA"/>
    <s v="OPERATIVA"/>
    <s v="HASTA 2500 SUSCRIPTORES"/>
    <x v="0"/>
    <x v="1"/>
    <s v="ORGANIZACION AUTORIZADA"/>
    <x v="5"/>
    <s v="RIONEGRO"/>
    <x v="0"/>
    <x v="280"/>
    <x v="3"/>
  </r>
  <r>
    <n v="22702"/>
    <s v="ASOCIACION DE USUARIOS DEL ACUEDUCTO DE LAS VEREDAS HATO, SANTA BARBARA Y LAS MERCEDES"/>
    <s v="OPERATIVA"/>
    <s v="HASTA 2500 SUSCRIPTORES"/>
    <x v="0"/>
    <x v="1"/>
    <s v="ORGANIZACION AUTORIZADA"/>
    <x v="3"/>
    <s v="BOGOTA, D.C."/>
    <x v="0"/>
    <x v="710"/>
    <x v="3"/>
  </r>
  <r>
    <n v="22703"/>
    <s v="ASOCIACION DE USUARIOS DEL ACUEDUCTO DE LAS VEREDAS DE PASQUILLITA Y SANTA ROSA"/>
    <s v="OPERATIVA"/>
    <s v="MENOR O IGUAL A 2500 USUARIOS"/>
    <x v="0"/>
    <x v="1"/>
    <s v="ORGANIZACION AUTORIZADA"/>
    <x v="3"/>
    <s v="BOGOTA, D.C."/>
    <x v="0"/>
    <x v="180"/>
    <x v="3"/>
  </r>
  <r>
    <n v="22705"/>
    <s v="ASOCIACION DE USUARIOS DE ACUEDUCTO DE LA VEREDA MOCHUELO ALTO ASOPORQUERA ESP"/>
    <s v="OPERATIVA"/>
    <s v="MENOR O IGUAL A 2500 USUARIOS"/>
    <x v="0"/>
    <x v="1"/>
    <s v="ORGANIZACION AUTORIZADA"/>
    <x v="3"/>
    <s v="BOGOTA, D.C."/>
    <x v="0"/>
    <x v="711"/>
    <x v="3"/>
  </r>
  <r>
    <n v="22709"/>
    <s v="ASOCIACION DE SUSCRIPTORES DEL ACUEDUCTO OJO DE AGUA DE LA VEREDA DE CHINQUIRA DEL MUNICIPIO DE TURMEQUE DEL DEPARTAMENTO  DE BOYACA"/>
    <s v="OPERATIVA (No activa)"/>
    <s v="HASTA 2500 SUSCRIPTORES"/>
    <x v="0"/>
    <x v="1"/>
    <s v="ORGANIZACION AUTORIZADA"/>
    <x v="1"/>
    <s v="TURMEQUE"/>
    <x v="0"/>
    <x v="712"/>
    <x v="3"/>
  </r>
  <r>
    <n v="22710"/>
    <s v="EMPRESA DE SERVICIOS PUBLICOS DE GALERAS S.A. E.S.P."/>
    <s v="OPERATIVA"/>
    <s v="DESDE 2501 HASTA 5000 USUARIOS"/>
    <x v="1"/>
    <x v="2"/>
    <s v="SOCIEDADES (EMPRESA DE SERVICIOS PUBLICOS)"/>
    <x v="25"/>
    <s v="GALERAS"/>
    <x v="0"/>
    <x v="713"/>
    <x v="1"/>
  </r>
  <r>
    <n v="22711"/>
    <s v="EMPRESA REGIONAL DE SERVICIO PUBLICO DE ASEO DE CANDELARIA S.A. ESP."/>
    <s v="OPERATIVA"/>
    <s v="MAYOR O IGUAL A 5001 USUARIOS"/>
    <x v="1"/>
    <x v="2"/>
    <s v="SOCIEDADES (EMPRESA DE SERVICIOS PUBLICOS)"/>
    <x v="19"/>
    <s v="CANDELARIA"/>
    <x v="0"/>
    <x v="158"/>
    <x v="0"/>
  </r>
  <r>
    <n v="22713"/>
    <s v="CONFINEÑA DE SERVICIOS PUBLICOS  S A  E.S.P"/>
    <s v="OPERATIVA"/>
    <s v="MENOR O IGUAL A 2500 USUARIOS"/>
    <x v="0"/>
    <x v="2"/>
    <s v="SOCIEDADES (EMPRESA DE SERVICIOS PUBLICOS)"/>
    <x v="18"/>
    <s v="CONFINES"/>
    <x v="0"/>
    <x v="714"/>
    <x v="1"/>
  </r>
  <r>
    <n v="22714"/>
    <s v="URBASER DUITAMA S.A. E.S.P."/>
    <s v="OPERATIVA"/>
    <s v="MAYOR O IGUAL A 5001 USUARIOS"/>
    <x v="1"/>
    <x v="0"/>
    <s v="SOCIEDADES (EMPRESA DE SERVICIOS PUBLICOS)"/>
    <x v="1"/>
    <s v="DUITAMA"/>
    <x v="0"/>
    <x v="3"/>
    <x v="0"/>
  </r>
  <r>
    <n v="22715"/>
    <s v="URBASER SOACHA S.A. E.S.P."/>
    <s v="OPERATIVA"/>
    <s v="MAYOR O IGUAL A 5001 USUARIOS"/>
    <x v="1"/>
    <x v="0"/>
    <s v="SOCIEDADES (EMPRESA DE SERVICIOS PUBLICOS)"/>
    <x v="10"/>
    <s v="SOACHA"/>
    <x v="0"/>
    <x v="66"/>
    <x v="0"/>
  </r>
  <r>
    <n v="22721"/>
    <s v="ASOCIACION DE USUARIOS ACUEDUCTO LA PAVITA"/>
    <s v="OPERATIVA"/>
    <s v="HASTA 2500 SUSCRIPTORES"/>
    <x v="0"/>
    <x v="1"/>
    <s v="ORGANIZACION AUTORIZADA"/>
    <x v="5"/>
    <s v="ENVIGADO"/>
    <x v="0"/>
    <x v="1"/>
    <x v="3"/>
  </r>
  <r>
    <n v="22739"/>
    <s v="CORPORACION DE SERVICIOS DEL ACUEDUCTO DE LAS VEREDAS PAVAS Y AGUABUENA DEL MUNICIPIO DE PALMAS DEL SOCORRO Y AGUABUENA "/>
    <s v="OPERATIVA"/>
    <s v="MENOR O IGUAL A 2500 USUARIOS"/>
    <x v="0"/>
    <x v="1"/>
    <s v="ORGANIZACION AUTORIZADA"/>
    <x v="18"/>
    <s v="SOCORRO"/>
    <x v="0"/>
    <x v="253"/>
    <x v="3"/>
  </r>
  <r>
    <n v="22740"/>
    <s v="ASOCIACION DE USUARIOS DEL ACUEDUCTO RURAL DEL CORREGIMIENTO VILLARESTREPO"/>
    <s v="OPERATIVA"/>
    <s v="HASTA 2500 SUSCRIPTORES"/>
    <x v="0"/>
    <x v="1"/>
    <s v="ORGANIZACION AUTORIZADA"/>
    <x v="6"/>
    <s v="IBAGUE"/>
    <x v="1"/>
    <x v="230"/>
    <x v="3"/>
  </r>
  <r>
    <n v="22742"/>
    <s v="ASOCIACION DE USUARIOS DE ACUEDUCTO Y/O ALCANTARILLADO Y/O ASEO DE LA HERRADURA E.S.P"/>
    <s v="OPERATIVA"/>
    <s v="HASTA 2500 SUSCRIPTORES"/>
    <x v="0"/>
    <x v="1"/>
    <s v="ORGANIZACION AUTORIZADA"/>
    <x v="19"/>
    <s v="PALMIRA"/>
    <x v="0"/>
    <x v="715"/>
    <x v="3"/>
  </r>
  <r>
    <n v="22745"/>
    <s v="EMPRESA DE SERVICIOS PUBLICOS DOMICILIARIOS DEL MUNICIPIO DE SABANALARGA S.A E.S.P "/>
    <s v="OPERATIVA"/>
    <s v="MENOR O IGUAL A 2500 USUARIOS"/>
    <x v="0"/>
    <x v="2"/>
    <s v="SOCIEDADES (EMPRESA DE SERVICIOS PUBLICOS)"/>
    <x v="5"/>
    <s v="SABANALARGA"/>
    <x v="0"/>
    <x v="51"/>
    <x v="1"/>
  </r>
  <r>
    <n v="22747"/>
    <s v="ADMINISTRACIÓN PÚBLICA COOPERATIVA DE AGUA POTABLE Y SANEAMIENTO BÁSICO DE LINARES"/>
    <s v="OPERATIVA"/>
    <s v="MENOR O IGUAL A 2500 USUARIOS"/>
    <x v="0"/>
    <x v="0"/>
    <s v="ORGANIZACION AUTORIZADA"/>
    <x v="14"/>
    <s v="LINARES"/>
    <x v="0"/>
    <x v="51"/>
    <x v="1"/>
  </r>
  <r>
    <n v="22750"/>
    <s v="EMPRESA DE ACUEDUCTO, ALCANTARILLADO, ASEO Y SERVICIO COMPLEMENTARIOS DE ZIPACON S.A.S E.S.P"/>
    <s v="OPERATIVA"/>
    <s v="MENOR O IGUAL A 2500 USUARIOS"/>
    <x v="0"/>
    <x v="2"/>
    <s v="SOCIEDADES (EMPRESA DE SERVICIOS PUBLICOS)"/>
    <x v="10"/>
    <s v="ZIPACON"/>
    <x v="0"/>
    <x v="716"/>
    <x v="1"/>
  </r>
  <r>
    <n v="22757"/>
    <s v="SERVIPULI S.A. E.S.P."/>
    <s v="OPERATIVA"/>
    <s v="MENOR O IGUAL A 2500 USUARIOS"/>
    <x v="0"/>
    <x v="0"/>
    <s v="SOCIEDADES (EMPRESA DE SERVICIOS PUBLICOS)"/>
    <x v="10"/>
    <s v="PULI"/>
    <x v="0"/>
    <x v="131"/>
    <x v="1"/>
  </r>
  <r>
    <n v="22768"/>
    <s v="ASOCIACION ACUEDUCTO EL GRANADILLO"/>
    <s v="OPERATIVA"/>
    <s v="MENOR O IGUAL A 2500 USUARIOS"/>
    <x v="0"/>
    <x v="1"/>
    <s v="ORGANIZACION AUTORIZADA"/>
    <x v="10"/>
    <s v="LENGUAZAQUE"/>
    <x v="0"/>
    <x v="635"/>
    <x v="3"/>
  </r>
  <r>
    <n v="22770"/>
    <s v="EMPRESA DE SERVICIOS PUBLICOS DE PRADO S.A. E.S.P."/>
    <s v="OPERATIVA"/>
    <s v="MENOR O IGUAL A 2500 USUARIOS"/>
    <x v="0"/>
    <x v="2"/>
    <s v="SOCIEDADES (EMPRESA DE SERVICIOS PUBLICOS)"/>
    <x v="6"/>
    <s v="PRADO"/>
    <x v="0"/>
    <x v="21"/>
    <x v="1"/>
  </r>
  <r>
    <n v="22774"/>
    <s v="ASOCIACION DE USUARIOS DEL SERVICIO DE ACUEDUCTO REGIONAL SANTA ANA VEREDA MESETA GRANDE Y EL LIMONAL DEL MUNICIPIO DE PIEDECUESTA ACUESAMEGLI"/>
    <s v="OPERATIVA"/>
    <s v="HASTA 2500 SUSCRIPTORES"/>
    <x v="0"/>
    <x v="1"/>
    <s v="ORGANIZACION AUTORIZADA"/>
    <x v="18"/>
    <s v="PIEDECUESTA"/>
    <x v="0"/>
    <x v="230"/>
    <x v="3"/>
  </r>
  <r>
    <n v="22776"/>
    <s v="ADMINISTRADORA PUBLICA COOPERATIVA DE ACUEDUCTO, ALCANTARILLADO Y ASEO DE MARGARITA"/>
    <s v="OPERATIVA (No activa)"/>
    <s v="HASTA 2500 SUSCRIPTORES"/>
    <x v="0"/>
    <x v="1"/>
    <s v="ORGANIZACION AUTORIZADA"/>
    <x v="2"/>
    <s v="MARGARITA"/>
    <x v="1"/>
    <x v="649"/>
    <x v="3"/>
  </r>
  <r>
    <n v="22777"/>
    <s v="ASOCIACION DE SUSCRIPTORES DEL ACUEDUCTO BARON GERMANIA"/>
    <s v="OPERATIVA"/>
    <s v="HASTA 2500 SUSCRIPTORES"/>
    <x v="0"/>
    <x v="1"/>
    <s v="ORGANIZACION AUTORIZADA"/>
    <x v="1"/>
    <s v="TUNJA"/>
    <x v="1"/>
    <x v="717"/>
    <x v="3"/>
  </r>
  <r>
    <n v="22780"/>
    <s v="ADMINISTRACION PUBLICA COPERATIVA DE GUACAMAYAS"/>
    <s v="OPERATIVA"/>
    <s v="MENOR O IGUAL A 2500 USUARIOS"/>
    <x v="0"/>
    <x v="2"/>
    <s v="ORGANIZACION AUTORIZADA"/>
    <x v="1"/>
    <s v="GUACAMAYAS"/>
    <x v="0"/>
    <x v="718"/>
    <x v="1"/>
  </r>
  <r>
    <n v="22781"/>
    <s v="EMPRESA DE SERVICIOS PUBLICOS DE MACANAL MANANTIAL SA ESP"/>
    <s v="OPERATIVA"/>
    <s v="MENOR O IGUAL A 2500 USUARIOS"/>
    <x v="0"/>
    <x v="2"/>
    <s v="SOCIEDADES (EMPRESA DE SERVICIOS PUBLICOS)"/>
    <x v="1"/>
    <s v="MACANAL"/>
    <x v="0"/>
    <x v="13"/>
    <x v="1"/>
  </r>
  <r>
    <n v="22783"/>
    <s v="SERVITEATINOSAMACA S.A. E.S.P."/>
    <s v="OPERATIVA"/>
    <s v="MENOR O IGUAL A 2500 USUARIOS"/>
    <x v="0"/>
    <x v="2"/>
    <s v="SOCIEDADES (EMPRESA DE SERVICIOS PUBLICOS)"/>
    <x v="1"/>
    <s v="SAMACA"/>
    <x v="0"/>
    <x v="21"/>
    <x v="1"/>
  </r>
  <r>
    <n v="22784"/>
    <s v="SELECSA S.A E.S.P"/>
    <s v="OPERATIVA"/>
    <s v="MENOR O IGUAL A 2500 USUARIOS"/>
    <x v="0"/>
    <x v="0"/>
    <s v="SOCIEDADES (EMPRESA DE SERVICIOS PUBLICOS)"/>
    <x v="0"/>
    <s v="FILADELFIA"/>
    <x v="0"/>
    <x v="719"/>
    <x v="0"/>
  </r>
  <r>
    <n v="22785"/>
    <s v="ADMINISTRACION  PÚBLICA COOPERATIVA DE PANQUEBA "/>
    <s v="OPERATIVA"/>
    <s v="MENOR O IGUAL A 2500 USUARIOS"/>
    <x v="0"/>
    <x v="2"/>
    <s v="ORGANIZACION AUTORIZADA"/>
    <x v="1"/>
    <s v="PANQUEBA"/>
    <x v="0"/>
    <x v="83"/>
    <x v="1"/>
  </r>
  <r>
    <n v="22790"/>
    <s v="ASOCIACION DE SUSCRIPTORES  DEL ACUEDUCTO RURAL COMUNITARIO -ACUACAMPO"/>
    <s v="OPERATIVA"/>
    <s v="MENOR O IGUAL A 2500 USUARIOS"/>
    <x v="0"/>
    <x v="1"/>
    <s v="ORGANIZACION AUTORIZADA"/>
    <x v="19"/>
    <s v="ROLDANILLO"/>
    <x v="0"/>
    <x v="6"/>
    <x v="3"/>
  </r>
  <r>
    <n v="22791"/>
    <s v="GENDECAR S.A. E.S.P."/>
    <s v="OPERATIVA (No activa)"/>
    <s v="MENOR O IGUAL A 2500 USUARIOS"/>
    <x v="0"/>
    <x v="1"/>
    <s v="SOCIEDADES (EMPRESA DE SERVICIOS PUBLICOS)"/>
    <x v="22"/>
    <s v="CARTAGENA DEL CHAIRA"/>
    <x v="0"/>
    <x v="369"/>
    <x v="4"/>
  </r>
  <r>
    <n v="22796"/>
    <s v="ASOCIACION DE SUSCRIPTORES DEL ACUEDUCTO DE LA VEREDA VARSOVIA "/>
    <s v="OPERATIVA"/>
    <s v="HASTA 2500 SUSCRIPTORES"/>
    <x v="0"/>
    <x v="1"/>
    <s v="ORGANIZACION AUTORIZADA"/>
    <x v="10"/>
    <s v="SAN JUAN DE RIOSECO"/>
    <x v="1"/>
    <x v="720"/>
    <x v="3"/>
  </r>
  <r>
    <n v="22797"/>
    <s v="ASOCIACION DE USUARIOS DEL ACUEDUCTO DE LA VEREDA EL HELECHAL"/>
    <s v="OPERATIVA"/>
    <s v="HASTA 2500 SUSCRIPTORES"/>
    <x v="0"/>
    <x v="1"/>
    <s v="ORGANIZACION AUTORIZADA"/>
    <x v="5"/>
    <s v="SANTA BARBARA"/>
    <x v="0"/>
    <x v="1"/>
    <x v="3"/>
  </r>
  <r>
    <n v="22799"/>
    <s v="ASOCIACIÓN SALITRE AMBIENTAL"/>
    <s v="OPERATIVA"/>
    <s v="MAYOR O IGUAL A 5001 USUARIOS"/>
    <x v="2"/>
    <x v="0"/>
    <s v="ORGANIZACION AUTORIZADA"/>
    <x v="3"/>
    <s v="BOGOTA, D.C."/>
    <x v="0"/>
    <x v="47"/>
    <x v="7"/>
  </r>
  <r>
    <n v="22800"/>
    <s v="LA CUMBRE LIMPIA S.A. ESP"/>
    <s v="OPERATIVA"/>
    <s v="DESDE 2501 HASTA 5000 USUARIOS"/>
    <x v="1"/>
    <x v="0"/>
    <s v="SOCIEDADES (EMPRESA DE SERVICIOS PUBLICOS)"/>
    <x v="19"/>
    <s v="YUMBO"/>
    <x v="0"/>
    <x v="66"/>
    <x v="0"/>
  </r>
  <r>
    <n v="22803"/>
    <s v="RESTREPO LIMPIA SA ESP"/>
    <s v="OPERATIVA"/>
    <s v="DESDE 2501 HASTA 5000 USUARIOS"/>
    <x v="0"/>
    <x v="0"/>
    <s v="SOCIEDADES (EMPRESA DE SERVICIOS PUBLICOS)"/>
    <x v="19"/>
    <s v="YUMBO"/>
    <x v="0"/>
    <x v="66"/>
    <x v="0"/>
  </r>
  <r>
    <n v="22815"/>
    <s v="JUNTA ADMINISTRADORA DE LOS SERVICIOS DE ACUEDUCTO Y ALCANTARILLADO DE MORELIA SAN PACHO"/>
    <s v="OPERATIVA"/>
    <s v="HASTA 2500 SUSCRIPTORES"/>
    <x v="0"/>
    <x v="1"/>
    <s v="ORGANIZACION AUTORIZADA"/>
    <x v="5"/>
    <s v="CONCORDIA"/>
    <x v="0"/>
    <x v="234"/>
    <x v="3"/>
  </r>
  <r>
    <n v="22819"/>
    <s v="RED VITAL PAIPA S.A. E.S.P"/>
    <s v="OPERATIVA"/>
    <s v="MAYOR O IGUAL A 5001 USUARIOS"/>
    <x v="1"/>
    <x v="0"/>
    <s v="SOCIEDADES (EMPRESA DE SERVICIOS PUBLICOS)"/>
    <x v="1"/>
    <s v="PAIPA"/>
    <x v="0"/>
    <x v="315"/>
    <x v="1"/>
  </r>
  <r>
    <n v="22823"/>
    <s v="EMPRESA DE SERVICIOS PUBLICOS DE TARSO S.A. E.S.P."/>
    <s v="OPERATIVA"/>
    <s v="MENOR O IGUAL A 2500 USUARIOS"/>
    <x v="0"/>
    <x v="0"/>
    <s v="SOCIEDADES (EMPRESA DE SERVICIOS PUBLICOS)"/>
    <x v="5"/>
    <s v="TARSO"/>
    <x v="0"/>
    <x v="130"/>
    <x v="1"/>
  </r>
  <r>
    <n v="22825"/>
    <s v="ASOCIACION DE USUARIOS ADMINISTRADORA DE LOS SERVICIOS PUBLICOS DE ACUEDUCTO, ALCANTARILLADO Y ASEO DEL CASCO URBANO"/>
    <s v="OPERATIVA"/>
    <s v="MENOR O IGUAL A 2500 USUARIOS"/>
    <x v="0"/>
    <x v="0"/>
    <s v="ORGANIZACION AUTORIZADA"/>
    <x v="14"/>
    <s v="IMUES"/>
    <x v="0"/>
    <x v="205"/>
    <x v="1"/>
  </r>
  <r>
    <n v="22827"/>
    <s v="CORPORACION DE SERVICIOS DEL ACUEDUCTO Y ALCANTARILLADO DE BERLIN"/>
    <s v="OPERATIVA"/>
    <s v="MENOR O IGUAL A 2500 USUARIOS"/>
    <x v="0"/>
    <x v="1"/>
    <s v="ORGANIZACION AUTORIZADA"/>
    <x v="18"/>
    <s v="TONA"/>
    <x v="0"/>
    <x v="721"/>
    <x v="3"/>
  </r>
  <r>
    <n v="22833"/>
    <s v="EMPRESA DE SERVICIOS PÚBLICOS DE RONCESVALLES S.A. E.S.P."/>
    <s v="OPERATIVA"/>
    <s v="MENOR O IGUAL A 2500 USUARIOS"/>
    <x v="0"/>
    <x v="2"/>
    <s v="SOCIEDADES (EMPRESA DE SERVICIOS PUBLICOS)"/>
    <x v="6"/>
    <s v="RONCESVALLES"/>
    <x v="0"/>
    <x v="722"/>
    <x v="1"/>
  </r>
  <r>
    <n v="22843"/>
    <s v="JUNTA ADMINISTRADORA DEL ACUEDUCTO DE LA VEREDA NAZARETH MUNICIPIO DE PALESTINA"/>
    <s v="OPERATIVA"/>
    <s v="HASTA 2500 SUSCRIPTORES"/>
    <x v="0"/>
    <x v="1"/>
    <s v="ORGANIZACION AUTORIZADA"/>
    <x v="11"/>
    <s v="PALESTINA"/>
    <x v="0"/>
    <x v="230"/>
    <x v="3"/>
  </r>
  <r>
    <n v="22845"/>
    <s v="ADMINISTRACIÓN PUBLICA COOPERATIVA EMPRESA SOLIDARIA DE SERVICIOS PUBLICOS DE CHISCAS BOYACA"/>
    <s v="OPERATIVA"/>
    <s v="MENOR O IGUAL A 2500 USUARIOS"/>
    <x v="0"/>
    <x v="0"/>
    <s v="ORGANIZACION AUTORIZADA"/>
    <x v="1"/>
    <s v="CHISCAS"/>
    <x v="0"/>
    <x v="454"/>
    <x v="1"/>
  </r>
  <r>
    <n v="22849"/>
    <s v="MUNICIPIO DE PADILLA CAUCA"/>
    <s v="OPERATIVA (No activa)"/>
    <s v="HASTA 2500 SUSCRIPTORES"/>
    <x v="0"/>
    <x v="1"/>
    <s v="MUNICIPIO (PRESTACIÓN DIRECTA)"/>
    <x v="7"/>
    <s v="PADILLA"/>
    <x v="0"/>
    <x v="90"/>
    <x v="0"/>
  </r>
  <r>
    <n v="22854"/>
    <s v="GISCOL DIQUE S.A. E.S.P."/>
    <s v="OPERATIVA (No activa)"/>
    <s v="MAS DE 2500 SUSCRIPTORES"/>
    <x v="1"/>
    <x v="1"/>
    <s v="SOCIEDADES (EMPRESA DE SERVICIOS PUBLICOS)"/>
    <x v="3"/>
    <s v="BOGOTA, D.C."/>
    <x v="0"/>
    <x v="723"/>
    <x v="3"/>
  </r>
  <r>
    <n v="22855"/>
    <s v="EMPRESA DE SERVICIOS PUBLICOS DE TABIO SA "/>
    <s v="OPERATIVA"/>
    <s v="DESDE 2501 HASTA 5000 USUARIOS"/>
    <x v="1"/>
    <x v="0"/>
    <s v="SOCIEDADES (EMPRESA DE SERVICIOS PUBLICOS)"/>
    <x v="10"/>
    <s v="TABIO"/>
    <x v="0"/>
    <x v="79"/>
    <x v="1"/>
  </r>
  <r>
    <n v="22856"/>
    <s v="EMPRESA DE SERVICIOS PUBLICOS DE LEJANIAS META E.S.P.L."/>
    <s v="OPERATIVA"/>
    <s v="MENOR O IGUAL A 2500 USUARIOS"/>
    <x v="0"/>
    <x v="0"/>
    <s v="EMPRESA INDUSTRIAL Y COMERCIAL DEL ESTADO"/>
    <x v="13"/>
    <s v="LEJANIAS"/>
    <x v="0"/>
    <x v="59"/>
    <x v="1"/>
  </r>
  <r>
    <n v="22857"/>
    <s v="EMPRESAS PÚBLICAS DE CHÁMEZA S.A.S   E.S.P"/>
    <s v="OPERATIVA"/>
    <s v="MENOR O IGUAL A 2500 USUARIOS"/>
    <x v="0"/>
    <x v="2"/>
    <s v="SOCIEDADES (EMPRESA DE SERVICIOS PUBLICOS)"/>
    <x v="21"/>
    <s v="CHAMEZA"/>
    <x v="0"/>
    <x v="724"/>
    <x v="1"/>
  </r>
  <r>
    <n v="22861"/>
    <s v="SOCIEDAD POR ACCIONES SIMPLIFICADA PARA LA PRESTACIÓN DE LOS SERVICIOS PÚBLICOS DE AGUA POTABLE Y SANEAMIENTO BÁSICO"/>
    <s v="OPERATIVA"/>
    <s v="MENOR O IGUAL A 2500 USUARIOS"/>
    <x v="0"/>
    <x v="0"/>
    <s v="SOCIEDADES (EMPRESA DE SERVICIOS PUBLICOS)"/>
    <x v="14"/>
    <s v="CUASPUD"/>
    <x v="0"/>
    <x v="725"/>
    <x v="1"/>
  </r>
  <r>
    <n v="22867"/>
    <s v="EMPRESA REGIONAL COMUNITARIA DE ADMINISTRACION PUBLICA COOPERATIVA DE LOS SERVICIOS PUBLICOS DOMICILIARIOS DE ACUEDUCTO ALCANTARILLADO Y ASEO"/>
    <s v="OPERATIVA"/>
    <s v="MENOR O IGUAL A 2500 USUARIOS"/>
    <x v="0"/>
    <x v="2"/>
    <s v="ORGANIZACION AUTORIZADA"/>
    <x v="32"/>
    <s v="INIRIDA"/>
    <x v="0"/>
    <x v="130"/>
    <x v="1"/>
  </r>
  <r>
    <n v="22868"/>
    <s v="COMITÉ EMPRESARIAL DEL ACUEDUCTO CEAB DE LA VEREDA BOITIVA DEL MUNICIPIO DE SESQUILE CUNDINAMARCA"/>
    <s v="OPERATIVA"/>
    <s v="MENOR O IGUAL A 2500 USUARIOS"/>
    <x v="0"/>
    <x v="1"/>
    <s v="ORGANIZACION AUTORIZADA"/>
    <x v="10"/>
    <s v="SESQUILE"/>
    <x v="0"/>
    <x v="726"/>
    <x v="3"/>
  </r>
  <r>
    <n v="22870"/>
    <s v="EMPRESA DE SERVICIOS PUBLICOS LOS PALMITOS S.A. E.S.P"/>
    <s v="OPERATIVA"/>
    <s v="MENOR O IGUAL A 2500 USUARIOS"/>
    <x v="0"/>
    <x v="0"/>
    <s v="SOCIEDADES (EMPRESA DE SERVICIOS PUBLICOS)"/>
    <x v="25"/>
    <s v="LOS PALMITOS"/>
    <x v="0"/>
    <x v="14"/>
    <x v="4"/>
  </r>
  <r>
    <n v="22872"/>
    <s v="IMPULSADORA DEL DESARROLLO ARMONICO DE SEVILLA S.A.E.S.P"/>
    <s v="OPERATIVA"/>
    <s v="MAYOR O IGUAL A 5001 USUARIOS"/>
    <x v="0"/>
    <x v="2"/>
    <s v="SOCIEDADES (EMPRESA DE SERVICIOS PUBLICOS)"/>
    <x v="19"/>
    <s v="SEVILLA"/>
    <x v="0"/>
    <x v="572"/>
    <x v="0"/>
  </r>
  <r>
    <n v="22873"/>
    <s v="ASOCIACION DE SERVICIOS PUBLICOS REGIONALES SABANAS DE CALI, EL RINCON Y LOS HATOS, JURISDICCION DEL MUNICIPIO DE MORROA"/>
    <s v="OPERATIVA (No activa)"/>
    <s v="HASTA 2500 SUSCRIPTORES"/>
    <x v="0"/>
    <x v="1"/>
    <s v="ORGANIZACION AUTORIZADA"/>
    <x v="25"/>
    <s v="MORROA"/>
    <x v="0"/>
    <x v="365"/>
    <x v="3"/>
  </r>
  <r>
    <n v="22875"/>
    <s v="EMPRESA DE ACUEDUCTO, ALCANTARILLADO Y ASEO DE TENZA S.A ESP"/>
    <s v="OPERATIVA"/>
    <s v="MENOR O IGUAL A 2500 USUARIOS"/>
    <x v="0"/>
    <x v="2"/>
    <s v="SOCIEDADES (EMPRESA DE SERVICIOS PUBLICOS)"/>
    <x v="1"/>
    <s v="TENZA"/>
    <x v="0"/>
    <x v="86"/>
    <x v="1"/>
  </r>
  <r>
    <n v="22876"/>
    <s v="ADMINISTRACION PUBLICA COOPERATIVA DE CAJIBIO"/>
    <s v="OPERATIVA"/>
    <s v="MENOR O IGUAL A 2500 USUARIOS"/>
    <x v="0"/>
    <x v="2"/>
    <s v="ORGANIZACION AUTORIZADA"/>
    <x v="7"/>
    <s v="CAJIBIO"/>
    <x v="0"/>
    <x v="22"/>
    <x v="1"/>
  </r>
  <r>
    <n v="22877"/>
    <s v="EMPRESA DE SERVICIOS PUBLICOS DE SAN PEDRO DE CARTAGO  SA"/>
    <s v="OPERATIVA"/>
    <s v="MENOR O IGUAL A 2500 USUARIOS"/>
    <x v="0"/>
    <x v="2"/>
    <s v="SOCIEDADES (EMPRESA DE SERVICIOS PUBLICOS)"/>
    <x v="14"/>
    <s v="SAN PEDRO DE CARTAGO"/>
    <x v="0"/>
    <x v="129"/>
    <x v="1"/>
  </r>
  <r>
    <n v="22884"/>
    <s v="ADMINISTRACION PUBLICA COOPERATIVA DE AGUA POTABLE Y SANEAMIENTO BASICO DE TANGUA"/>
    <s v="OPERATIVA"/>
    <s v="MENOR O IGUAL A 2500 USUARIOS"/>
    <x v="0"/>
    <x v="2"/>
    <s v="ORGANIZACION AUTORIZADA"/>
    <x v="14"/>
    <s v="TANGUA"/>
    <x v="0"/>
    <x v="10"/>
    <x v="1"/>
  </r>
  <r>
    <n v="22885"/>
    <s v="ADMINISTRACION  PUBLICA COOPERATIVA DE SERVICIOS PUBLICOS DOMICILIARIOS DEL MUNICIPIO DE LA APARTADA"/>
    <s v="OPERATIVA"/>
    <s v="MENOR O IGUAL A 2500 USUARIOS"/>
    <x v="0"/>
    <x v="2"/>
    <s v="ORGANIZACION AUTORIZADA"/>
    <x v="9"/>
    <s v="LA APARTADA"/>
    <x v="0"/>
    <x v="107"/>
    <x v="4"/>
  </r>
  <r>
    <n v="22886"/>
    <s v="ASOCIACION JUNTA ADMINISTRADORA DE ACUEDUCTO VEREDAL EL RINCON ASORINCON"/>
    <s v="ABASTO"/>
    <s v="MENOR O IGUAL A 2500 USUARIOS"/>
    <x v="0"/>
    <x v="1"/>
    <s v="ORGANIZACION AUTORIZADA"/>
    <x v="19"/>
    <s v="PALMIRA"/>
    <x v="0"/>
    <x v="727"/>
    <x v="3"/>
  </r>
  <r>
    <n v="22889"/>
    <s v="EMPRESA COOPERATIVA DE ACUEDUCTO ALCANTARILLADO Y ASEO DE RICAURTE"/>
    <s v="OPERATIVA"/>
    <s v="MENOR O IGUAL A 2500 USUARIOS"/>
    <x v="0"/>
    <x v="0"/>
    <s v="ORGANIZACION AUTORIZADA"/>
    <x v="14"/>
    <s v="RICAURTE"/>
    <x v="0"/>
    <x v="114"/>
    <x v="1"/>
  </r>
  <r>
    <n v="22890"/>
    <s v="EMPRESA SOLIDARIA DE SERVICIOS PUBLICOS DOMICILIARIOS DEL ALTO BAUDO"/>
    <s v="OPERATIVA"/>
    <s v="HASTA 2500 SUSCRIPTORES"/>
    <x v="0"/>
    <x v="1"/>
    <s v="ORGANIZACION AUTORIZADA"/>
    <x v="26"/>
    <s v="ALTO BAUDO"/>
    <x v="0"/>
    <x v="695"/>
    <x v="5"/>
  </r>
  <r>
    <n v="22891"/>
    <s v="EMPRESAS PÚBLICAS DE BRICEÑO S.A. E.S.P"/>
    <s v="OPERATIVA"/>
    <s v="MENOR O IGUAL A 2500 USUARIOS"/>
    <x v="0"/>
    <x v="2"/>
    <s v="SOCIEDADES (EMPRESA DE SERVICIOS PUBLICOS)"/>
    <x v="5"/>
    <s v="BRICEÑO"/>
    <x v="0"/>
    <x v="9"/>
    <x v="1"/>
  </r>
  <r>
    <n v="22892"/>
    <s v="ADMINISTRACIÓN PUBLICA COOPERATIVA DEL MUNICIPIO DE ENCINO, SANTANDER"/>
    <s v="OPERATIVA"/>
    <s v="MENOR O IGUAL A 2500 USUARIOS"/>
    <x v="0"/>
    <x v="2"/>
    <s v="ORGANIZACION AUTORIZADA"/>
    <x v="18"/>
    <s v="ENCINO"/>
    <x v="0"/>
    <x v="51"/>
    <x v="1"/>
  </r>
  <r>
    <n v="22899"/>
    <s v="ASOCIACION DE USUARIOS DEL ACUEDUCTO DEL BARRIO LA CAPILLA"/>
    <s v="OPERATIVA"/>
    <s v="MENOR O IGUAL A 2500 USUARIOS"/>
    <x v="0"/>
    <x v="2"/>
    <s v="ORGANIZACION AUTORIZADA"/>
    <x v="15"/>
    <s v="DOSQUEBRADAS"/>
    <x v="0"/>
    <x v="582"/>
    <x v="3"/>
  </r>
  <r>
    <n v="22900"/>
    <s v="ADMINISTRACION PUBLICA COOPERATIVA DEL MUNICIPIO DE SIMACOTA SANTANDER SIMSACOOP A.P.C."/>
    <s v="OPERATIVA"/>
    <s v="MENOR O IGUAL A 2500 USUARIOS"/>
    <x v="0"/>
    <x v="2"/>
    <s v="ORGANIZACION AUTORIZADA"/>
    <x v="18"/>
    <s v="SIMACOTA"/>
    <x v="0"/>
    <x v="34"/>
    <x v="1"/>
  </r>
  <r>
    <n v="22901"/>
    <s v="ASOCIACION COMUNITARIA ADMINISTRADORA  DEL ACUEDUCTO DEL CORREIMIENTO DE  BITACO MUNICIPIO DE LA CUMBRE"/>
    <s v="OPERATIVA"/>
    <s v="MENOR O IGUAL A 2500 USUARIOS"/>
    <x v="0"/>
    <x v="1"/>
    <s v="ORGANIZACION AUTORIZADA"/>
    <x v="19"/>
    <s v="LA CUMBRE"/>
    <x v="0"/>
    <x v="728"/>
    <x v="3"/>
  </r>
  <r>
    <n v="22902"/>
    <s v="ADMINISTRACIÓN PÚBLICA COOPERATIVA ENTIDAD PRESTADORA DE SERVICIOS PÚBLICOS DE ACUEDUCTO ALCANTARILLADO Y ASEO"/>
    <s v="OPERATIVA"/>
    <s v="MENOR O IGUAL A 2500 USUARIOS"/>
    <x v="0"/>
    <x v="0"/>
    <s v="ORGANIZACION AUTORIZADA"/>
    <x v="1"/>
    <s v="CUCAITA"/>
    <x v="0"/>
    <x v="59"/>
    <x v="1"/>
  </r>
  <r>
    <n v="22903"/>
    <s v="EMPRESA OFICIAL DE ACUEDUCTO ALCANTARILLADO Y ASEO DEL MUNICIPIO DE TOLUVIEJO SA ESP"/>
    <s v="OPERATIVA"/>
    <s v="DESDE 2501 HASTA 5000 USUARIOS"/>
    <x v="1"/>
    <x v="0"/>
    <s v="SOCIEDADES (EMPRESA DE SERVICIOS PUBLICOS)"/>
    <x v="25"/>
    <s v="TOLU VIEJO"/>
    <x v="0"/>
    <x v="729"/>
    <x v="1"/>
  </r>
  <r>
    <n v="22907"/>
    <s v="JUNTA ADMINISTRADORA DEL ACUEDUCTO RURAL DE BOTANILLA"/>
    <s v="OPERATIVA"/>
    <s v="HASTA 2500 SUSCRIPTORES"/>
    <x v="0"/>
    <x v="1"/>
    <s v="ORGANIZACION AUTORIZADA"/>
    <x v="14"/>
    <s v="PASTO"/>
    <x v="0"/>
    <x v="1"/>
    <x v="3"/>
  </r>
  <r>
    <n v="22909"/>
    <s v="ADMINISTRACION COOPERATIVA DE SERVICIOS PUBLICOS DE ACUEDUCTO, ALCANTARILLADO, ASEO Y A FINES DE PUERTO LIBERTADOR"/>
    <s v="OPERATIVA"/>
    <s v="DESDE 2501 HASTA 5000 USUARIOS"/>
    <x v="0"/>
    <x v="2"/>
    <s v="ORGANIZACION AUTORIZADA"/>
    <x v="9"/>
    <s v="PUERTO LIBERTADOR"/>
    <x v="0"/>
    <x v="65"/>
    <x v="4"/>
  </r>
  <r>
    <n v="22911"/>
    <s v="VEOLIA ASEO SANTANDER Y CESAR S.A E.S.P"/>
    <s v="OPERATIVA"/>
    <s v="MAYOR O IGUAL A 5001 USUARIOS"/>
    <x v="1"/>
    <x v="0"/>
    <s v="SOCIEDADES (EMPRESA DE SERVICIOS PUBLICOS)"/>
    <x v="18"/>
    <s v="GIRON"/>
    <x v="0"/>
    <x v="53"/>
    <x v="0"/>
  </r>
  <r>
    <n v="22913"/>
    <s v="ADMINISTRACION PUBLICA COOPERATIVA DE SERVICIOS PUBLICOS DE CORDOBA AGUAS DE SAN FRANCISCO"/>
    <s v="OPERATIVA"/>
    <s v="MENOR O IGUAL A 2500 USUARIOS"/>
    <x v="0"/>
    <x v="0"/>
    <s v="ORGANIZACION AUTORIZADA"/>
    <x v="14"/>
    <s v="CORDOBA"/>
    <x v="0"/>
    <x v="298"/>
    <x v="1"/>
  </r>
  <r>
    <n v="22914"/>
    <s v="EMPRESA DE SERVICIOS PUBLICOS DE SESQUILE CUNDINAMARCA SA ESP"/>
    <s v="OPERATIVA"/>
    <s v="MENOR O IGUAL A 2500 USUARIOS"/>
    <x v="0"/>
    <x v="0"/>
    <s v="SOCIEDADES (EMPRESA DE SERVICIOS PUBLICOS)"/>
    <x v="10"/>
    <s v="SESQUILE"/>
    <x v="0"/>
    <x v="2"/>
    <x v="1"/>
  </r>
  <r>
    <n v="22922"/>
    <s v="ASOCIACIÓN DEL ACUEDUCTO EL TAMBO ALTO DE LA CAPILLA DE TENA "/>
    <s v="ABASTO"/>
    <s v="MENOR O IGUAL A 2500 USUARIOS"/>
    <x v="0"/>
    <x v="1"/>
    <s v="ORGANIZACION AUTORIZADA"/>
    <x v="10"/>
    <s v="TENA"/>
    <x v="0"/>
    <x v="66"/>
    <x v="3"/>
  </r>
  <r>
    <n v="22927"/>
    <s v="EMPRESA DE ACUEDUCTO ALCANTARILLADO Y ASEO DEL MUNICIPIO DE CHALAN SA ESP"/>
    <s v="OPERATIVA"/>
    <s v="MENOR O IGUAL A 2500 USUARIOS"/>
    <x v="0"/>
    <x v="0"/>
    <s v="SOCIEDADES (EMPRESA DE SERVICIOS PUBLICOS)"/>
    <x v="25"/>
    <s v="CHALAN"/>
    <x v="0"/>
    <x v="176"/>
    <x v="1"/>
  </r>
  <r>
    <n v="22930"/>
    <s v="ASOCIACION DE USUARIOS DEL ACUEDUCTO DE MARQUEZ - LA AURORA"/>
    <s v="OPERATIVA"/>
    <s v="HASTA 2500 SUSCRIPTORES"/>
    <x v="0"/>
    <x v="1"/>
    <s v="ORGANIZACION AUTORIZADA"/>
    <x v="10"/>
    <s v="LA CALERA"/>
    <x v="0"/>
    <x v="90"/>
    <x v="3"/>
  </r>
  <r>
    <n v="22933"/>
    <s v="ADMINISTRACION PUBLICA COOPERATIVA DEL MUNICIPIO DE EL PEÑON"/>
    <s v="OPERATIVA"/>
    <s v="MENOR O IGUAL A 2500 USUARIOS"/>
    <x v="0"/>
    <x v="0"/>
    <s v="ORGANIZACION AUTORIZADA"/>
    <x v="2"/>
    <s v="EL PENON"/>
    <x v="0"/>
    <x v="98"/>
    <x v="1"/>
  </r>
  <r>
    <n v="22934"/>
    <s v="JUNTA DE ACCION COMUNAL VEREDA PERIQUITO MUNICIPIO DE MEDINA  CUNDINAMARCA"/>
    <s v="OPERATIVA"/>
    <s v="HASTA 2500 SUSCRIPTORES"/>
    <x v="0"/>
    <x v="1"/>
    <s v="ORGANIZACION AUTORIZADA"/>
    <x v="10"/>
    <s v="MEDINA"/>
    <x v="1"/>
    <x v="1"/>
    <x v="3"/>
  </r>
  <r>
    <n v="22936"/>
    <s v="CORPORACION DE ACUEDUCTO MEDIA LUNA"/>
    <s v="OPERATIVA"/>
    <s v="MENOR O IGUAL A 2500 USUARIOS"/>
    <x v="0"/>
    <x v="1"/>
    <s v="ORGANIZACION AUTORIZADA"/>
    <x v="5"/>
    <s v="MEDELLÍN"/>
    <x v="0"/>
    <x v="179"/>
    <x v="3"/>
  </r>
  <r>
    <n v="22939"/>
    <s v="COOPERATIVA AGUAS DE CORDOBA"/>
    <s v="OPERATIVA (No activa)"/>
    <s v="HASTA 2500 SUSCRIPTORES"/>
    <x v="0"/>
    <x v="1"/>
    <s v="ORGANIZACION AUTORIZADA"/>
    <x v="2"/>
    <s v="CORDOBA"/>
    <x v="0"/>
    <x v="1"/>
    <x v="3"/>
  </r>
  <r>
    <n v="22942"/>
    <s v="ADMINISTRACION PUBLICA COOPERATIVA AGUA VIDA HACARI "/>
    <s v="OPERATIVA"/>
    <s v="MENOR O IGUAL A 2500 USUARIOS"/>
    <x v="0"/>
    <x v="0"/>
    <s v="ORGANIZACION AUTORIZADA"/>
    <x v="16"/>
    <s v="HACARI"/>
    <x v="0"/>
    <x v="104"/>
    <x v="1"/>
  </r>
  <r>
    <n v="22948"/>
    <s v="SERVICIOS PUBLICOS YALÍ S.A. E.S.P."/>
    <s v="OPERATIVA"/>
    <s v="MENOR O IGUAL A 2500 USUARIOS"/>
    <x v="0"/>
    <x v="2"/>
    <s v="SOCIEDADES (EMPRESA DE SERVICIOS PUBLICOS)"/>
    <x v="5"/>
    <s v="AMALFI"/>
    <x v="0"/>
    <x v="51"/>
    <x v="1"/>
  </r>
  <r>
    <n v="22949"/>
    <s v="EMPRESA SOLIDARIA DE SERVICIOS PUBLICOS DEL MUNICIPIO DE FLORESTA"/>
    <s v="OPERATIVA"/>
    <s v="MENOR O IGUAL A 2500 USUARIOS"/>
    <x v="0"/>
    <x v="0"/>
    <s v="ORGANIZACION AUTORIZADA"/>
    <x v="1"/>
    <s v="FLORESTA"/>
    <x v="0"/>
    <x v="214"/>
    <x v="1"/>
  </r>
  <r>
    <n v="22951"/>
    <s v="EMPRESAS PUBLICAS DE RECETOR S.A.S  ESP"/>
    <s v="OPERATIVA"/>
    <s v="MENOR O IGUAL A 2500 USUARIOS"/>
    <x v="0"/>
    <x v="2"/>
    <s v="SOCIEDADES (EMPRESA DE SERVICIOS PUBLICOS)"/>
    <x v="21"/>
    <s v="RECETOR"/>
    <x v="0"/>
    <x v="3"/>
    <x v="1"/>
  </r>
  <r>
    <n v="22953"/>
    <s v="ASOCIACION DE USUARIOS ACUEDUCTO RURAL EL PEDREGAL ASUAPE"/>
    <s v="OPERATIVA"/>
    <s v="HASTA 2500 SUSCRIPTORES"/>
    <x v="0"/>
    <x v="1"/>
    <s v="ORGANIZACION AUTORIZADA"/>
    <x v="10"/>
    <s v="UNE"/>
    <x v="0"/>
    <x v="730"/>
    <x v="3"/>
  </r>
  <r>
    <n v="22956"/>
    <s v="ASOCIACION DE USUARIOS DEL ACUEDUCTO PICACHO CERRO ALTO MUNICIPIO DE CALDONO"/>
    <s v="OPERATIVA"/>
    <s v="HASTA 2500 SUSCRIPTORES"/>
    <x v="0"/>
    <x v="1"/>
    <s v="ORGANIZACION AUTORIZADA"/>
    <x v="7"/>
    <s v="CALDONO"/>
    <x v="0"/>
    <x v="90"/>
    <x v="3"/>
  </r>
  <r>
    <n v="22959"/>
    <s v="ASOCIACION COMUNITARIA ADMINISTRADORA DEL ACUEDUCTO ALCANTARILLADO Y ASEO DE LOS CORREGIMIENTOS DE VILLA COLOMBIA  AMPUDIA Y VEREDAS ALEDAÑAS"/>
    <s v="OPERATIVA"/>
    <s v="HASTA 2500 SUSCRIPTORES"/>
    <x v="0"/>
    <x v="1"/>
    <s v="ORGANIZACION AUTORIZADA"/>
    <x v="19"/>
    <s v="JAMUNDI"/>
    <x v="0"/>
    <x v="73"/>
    <x v="3"/>
  </r>
  <r>
    <n v="22960"/>
    <s v="MANANTIAL DEL CEDRO SAS ESP"/>
    <s v="OPERATIVA"/>
    <s v="MENOR O IGUAL A 2500 USUARIOS"/>
    <x v="0"/>
    <x v="2"/>
    <s v="SOCIEDADES (EMPRESA DE SERVICIOS PUBLICOS)"/>
    <x v="14"/>
    <s v="LA LLANADA"/>
    <x v="0"/>
    <x v="53"/>
    <x v="1"/>
  </r>
  <r>
    <n v="22964"/>
    <s v="EMPRESA DE SERVICIOS PUBLICOS DE SALDAÑA SA ESP"/>
    <s v="OPERATIVA"/>
    <s v="DESDE 2501 HASTA 5000 USUARIOS"/>
    <x v="1"/>
    <x v="2"/>
    <s v="SOCIEDADES (EMPRESA DE SERVICIOS PUBLICOS)"/>
    <x v="6"/>
    <s v="SALDANA"/>
    <x v="0"/>
    <x v="110"/>
    <x v="1"/>
  </r>
  <r>
    <n v="22966"/>
    <s v="ASOCIACION DE SUSCRIPTORES DE SISTEMA DE ACUEDUCTO DE LA VEREDA DE RINCHOQUE DEL MUNICIPIO DE TURMEQUE BOYACA"/>
    <s v="OPERATIVA"/>
    <s v="MENOR O IGUAL A 2500 USUARIOS"/>
    <x v="0"/>
    <x v="1"/>
    <s v="ORGANIZACION AUTORIZADA"/>
    <x v="1"/>
    <s v="TURMEQUE"/>
    <x v="0"/>
    <x v="385"/>
    <x v="3"/>
  </r>
  <r>
    <n v="22967"/>
    <s v="ASOCIACION DE USUARIOS DEL ACUEDUCTO MULTIVEREDAL DEL MUNICIPIO DE ANDES"/>
    <s v="OPERATIVA"/>
    <s v="MENOR O IGUAL A 2500 USUARIOS"/>
    <x v="0"/>
    <x v="1"/>
    <s v="ORGANIZACION AUTORIZADA"/>
    <x v="5"/>
    <s v="ANDES"/>
    <x v="0"/>
    <x v="75"/>
    <x v="3"/>
  </r>
  <r>
    <n v="22969"/>
    <s v="ASOCIACION DE PROPIETARIOS YO USUARIOS DEL ACUEDUCTO LOS VIKINGOS DE LA VEREDA LA PLATILLA"/>
    <s v="OPERATIVA"/>
    <s v="HASTA 2500 SUSCRIPTORES"/>
    <x v="0"/>
    <x v="1"/>
    <s v="ORGANIZACION AUTORIZADA"/>
    <x v="6"/>
    <s v="FALAN"/>
    <x v="0"/>
    <x v="491"/>
    <x v="3"/>
  </r>
  <r>
    <n v="22984"/>
    <s v="ASOCIACION DE USUARIOS DEL ACUEDUCTO DE LA ZONA MEDIA DE LA PARCELACION FLORESTA DE LA SABANA"/>
    <s v="OPERATIVA"/>
    <s v="MENOR O IGUAL A 2500 USUARIOS"/>
    <x v="0"/>
    <x v="1"/>
    <s v="ORGANIZACION AUTORIZADA"/>
    <x v="3"/>
    <s v="BOGOTA, D.C."/>
    <x v="0"/>
    <x v="13"/>
    <x v="3"/>
  </r>
  <r>
    <n v="22987"/>
    <s v="ASOCIACION DE USUARIOS DEL ACUEDUCTO DE LA VEREDA ROMERAL"/>
    <s v="OPERATIVA"/>
    <s v="MENOR O IGUAL A 2500 USUARIOS"/>
    <x v="0"/>
    <x v="1"/>
    <s v="ORGANIZACION AUTORIZADA"/>
    <x v="5"/>
    <s v="GUARNE"/>
    <x v="0"/>
    <x v="635"/>
    <x v="3"/>
  </r>
  <r>
    <n v="22990"/>
    <s v="ASOCIACION ACUEDUCTO REGIONAL EL SALITRE"/>
    <s v="OPERATIVA"/>
    <s v="HASTA 2500 SUSCRIPTORES"/>
    <x v="0"/>
    <x v="1"/>
    <s v="ORGANIZACION AUTORIZADA"/>
    <x v="1"/>
    <s v="PAIPA"/>
    <x v="1"/>
    <x v="601"/>
    <x v="3"/>
  </r>
  <r>
    <n v="22995"/>
    <s v="ASOCIACION DE USUARIOS DEL ACUEDUCTO RURAL DE NARIÑO Y PALO DEAGUA"/>
    <s v="OPERATIVA"/>
    <s v="MENOR O IGUAL A 2500 USUARIOS"/>
    <x v="0"/>
    <x v="1"/>
    <s v="ORGANIZACION AUTORIZADA"/>
    <x v="9"/>
    <s v="LORICA"/>
    <x v="0"/>
    <x v="731"/>
    <x v="3"/>
  </r>
  <r>
    <n v="22996"/>
    <s v="ADMINISTRACION PUBLICA COOPERATIVA DEL MUNICIPIO DE LANDAZURI"/>
    <s v="OPERATIVA"/>
    <s v="MENOR O IGUAL A 2500 USUARIOS"/>
    <x v="0"/>
    <x v="2"/>
    <s v="ORGANIZACION AUTORIZADA"/>
    <x v="18"/>
    <s v="LANDAZURI"/>
    <x v="0"/>
    <x v="732"/>
    <x v="1"/>
  </r>
  <r>
    <n v="22997"/>
    <s v="EMPRESA SOLIDARIA DE SERVICIOS PUBLICOS DEL MUNICIPIO DE MOTAVITA EN LIQUIDACION"/>
    <s v="EN PROCESO DE LIQUIDACION"/>
    <s v="MENOR O IGUAL A 2500 USUARIOS"/>
    <x v="0"/>
    <x v="0"/>
    <s v="ORGANIZACION AUTORIZADA"/>
    <x v="1"/>
    <s v="MOTAVITA"/>
    <x v="0"/>
    <x v="733"/>
    <x v="1"/>
  </r>
  <r>
    <n v="23004"/>
    <s v="ASOCIACION DE SUSCRIPTORES DEL ACUEDUCTO EL REJALGAR DE LA VEREDA RINCON DE VARGAS DEL MUNICIPIO DE PAIPA"/>
    <s v="OPERATIVA"/>
    <s v="MENOR O IGUAL A 2500 USUARIOS"/>
    <x v="0"/>
    <x v="1"/>
    <s v="ORGANIZACION AUTORIZADA"/>
    <x v="1"/>
    <s v="PAIPA"/>
    <x v="0"/>
    <x v="28"/>
    <x v="3"/>
  </r>
  <r>
    <n v="23005"/>
    <s v="ADMINISTRACION PUBLICA COOPERATIVA DE SERVICIOS PUBLICOS DEL MUNICIPIO DE TUTAZA E.S.P."/>
    <s v="OPERATIVA"/>
    <s v="MENOR O IGUAL A 2500 USUARIOS"/>
    <x v="0"/>
    <x v="0"/>
    <s v="ORGANIZACION AUTORIZADA"/>
    <x v="1"/>
    <s v="TUTAZA"/>
    <x v="0"/>
    <x v="734"/>
    <x v="1"/>
  </r>
  <r>
    <n v="23007"/>
    <s v="EMPRESA DE SERVICIOS PUBLICOS DOMICILIARIOS DE ARMERO GUAYABAL S.A.. E.S.P."/>
    <s v="OPERATIVA"/>
    <s v="DESDE 2501 HASTA 5000 USUARIOS"/>
    <x v="1"/>
    <x v="2"/>
    <s v="SOCIEDADES (EMPRESA DE SERVICIOS PUBLICOS)"/>
    <x v="6"/>
    <s v="ARMERO GUAYABAL"/>
    <x v="0"/>
    <x v="735"/>
    <x v="1"/>
  </r>
  <r>
    <n v="23008"/>
    <s v="LA EMPRESA DE SERVICIOS PUBLICOS DOMICILIARIOS DE ANGOSTURA S.A. E.S.P."/>
    <s v="OPERATIVA"/>
    <s v="MENOR O IGUAL A 2500 USUARIOS"/>
    <x v="0"/>
    <x v="2"/>
    <s v="SOCIEDADES (EMPRESA DE SERVICIOS PUBLICOS)"/>
    <x v="5"/>
    <s v="ANGOSTURA"/>
    <x v="0"/>
    <x v="5"/>
    <x v="1"/>
  </r>
  <r>
    <n v="23012"/>
    <s v="JUNTA ADMINISTRADORA DEL ACUEDUCTO VEREDAS EL TRIUNFO NORMANDIA Y AGUA BLANCA"/>
    <s v="OPERATIVA"/>
    <s v="MENOR O IGUAL A 2500 USUARIOS"/>
    <x v="0"/>
    <x v="1"/>
    <s v="ORGANIZACION AUTORIZADA"/>
    <x v="11"/>
    <s v="NEIVA"/>
    <x v="0"/>
    <x v="736"/>
    <x v="3"/>
  </r>
  <r>
    <n v="23014"/>
    <s v="EMPRESAS PUBLICAS DE TAMARA  S.A.S  E.S.P"/>
    <s v="OPERATIVA"/>
    <s v="MENOR O IGUAL A 2500 USUARIOS"/>
    <x v="0"/>
    <x v="2"/>
    <s v="SOCIEDADES (EMPRESA DE SERVICIOS PUBLICOS)"/>
    <x v="21"/>
    <s v="TAMARA"/>
    <x v="0"/>
    <x v="45"/>
    <x v="1"/>
  </r>
  <r>
    <n v="23018"/>
    <s v="EMPRESA DE SERVICIOS VARIOS LA VICTORIA ESP  S.A"/>
    <s v="OPERATIVA"/>
    <s v="DESDE 2501 HASTA 5000 USUARIOS"/>
    <x v="0"/>
    <x v="0"/>
    <s v="SOCIEDADES (EMPRESA DE SERVICIOS PUBLICOS)"/>
    <x v="19"/>
    <s v="LA VICTORIA"/>
    <x v="0"/>
    <x v="4"/>
    <x v="0"/>
  </r>
  <r>
    <n v="23020"/>
    <s v="JUNTA ADMINISTRADORA DEL SERVICIO DEL ACUEDUCTO DE LAS VEREDAS LOS OLIVOS RECREO PLAYA RICA SANTA ROSA Y RETIRO"/>
    <s v="OPERATIVA"/>
    <s v="HASTA 2500 SUSCRIPTORES"/>
    <x v="0"/>
    <x v="1"/>
    <s v="ORGANIZACION AUTORIZADA"/>
    <x v="11"/>
    <s v="PITAL"/>
    <x v="0"/>
    <x v="63"/>
    <x v="3"/>
  </r>
  <r>
    <n v="23022"/>
    <s v="CORPORACION  DE SERVICIOS DEL ACUEDUCTO DE LAS VEREDAS OJO DE AGUA  Y CUCHILLAS DEL MUNICIPIO DE CABRERA "/>
    <s v="OPERATIVA"/>
    <s v="HASTA 2500 SUSCRIPTORES"/>
    <x v="0"/>
    <x v="1"/>
    <s v="ORGANIZACION AUTORIZADA"/>
    <x v="18"/>
    <s v="CABRERA"/>
    <x v="0"/>
    <x v="737"/>
    <x v="3"/>
  </r>
  <r>
    <n v="23023"/>
    <s v="ASOCIACION DE USUARIOS DEL ACUEDUCTO VEREDAL UNIDO DEL CORREGIMIENTO DE JIGUALES LA CUMBRE"/>
    <s v="OPERATIVA"/>
    <s v="HASTA 2500 SUSCRIPTORES"/>
    <x v="0"/>
    <x v="1"/>
    <s v="ORGANIZACION AUTORIZADA"/>
    <x v="19"/>
    <s v="LA CUMBRE"/>
    <x v="0"/>
    <x v="738"/>
    <x v="3"/>
  </r>
  <r>
    <n v="23024"/>
    <s v="EMPRESA DE SERVICIOS PUBLICOS DOMICILIARIOS DE ALTAMIRA S.A. E.S.P."/>
    <s v="OPERATIVA"/>
    <s v="MENOR O IGUAL A 2500 USUARIOS"/>
    <x v="0"/>
    <x v="0"/>
    <s v="SOCIEDADES (EMPRESA DE SERVICIOS PUBLICOS)"/>
    <x v="11"/>
    <s v="ALTAMIRA"/>
    <x v="0"/>
    <x v="110"/>
    <x v="1"/>
  </r>
  <r>
    <n v="23032"/>
    <s v="ASOCIACION DE SUSCRIPTORES DEL ACUEDUCTO RINCON SANTO VEREDAS TEJAR ARRIBA Y JABONERA DEL MUNICIPIO DE NUEVO COLON"/>
    <s v="OPERATIVA"/>
    <s v="HASTA 2500 SUSCRIPTORES"/>
    <x v="0"/>
    <x v="1"/>
    <s v="ORGANIZACION AUTORIZADA"/>
    <x v="1"/>
    <s v="TUNJA"/>
    <x v="1"/>
    <x v="161"/>
    <x v="3"/>
  </r>
  <r>
    <n v="23033"/>
    <s v="PARQUE AMBIENTAL DE SOPETRAN S.A. E.S.P."/>
    <s v="OPERATIVA"/>
    <s v="HASTA 2500 SUSCRIPTORES"/>
    <x v="0"/>
    <x v="1"/>
    <s v="SOCIEDADES (EMPRESA DE SERVICIOS PUBLICOS)"/>
    <x v="5"/>
    <s v="SOPETRAN"/>
    <x v="1"/>
    <x v="739"/>
    <x v="0"/>
  </r>
  <r>
    <n v="23035"/>
    <s v="EMPRESA DE SERVICIOS PUBLICOS DE ALMEIDA"/>
    <s v="OPERATIVA"/>
    <s v="MENOR O IGUAL A 2500 USUARIOS"/>
    <x v="0"/>
    <x v="0"/>
    <s v="SOCIEDADES (EMPRESA DE SERVICIOS PUBLICOS)"/>
    <x v="1"/>
    <s v="ALMEIDA"/>
    <x v="0"/>
    <x v="28"/>
    <x v="1"/>
  </r>
  <r>
    <n v="23039"/>
    <s v="ADMINISTRACION PUBLICA COOPERATIVA DE SERVICIOS PUBLICOS DOMICILIARIOS DE ALDANA"/>
    <s v="OPERATIVA"/>
    <s v="MENOR O IGUAL A 2500 USUARIOS"/>
    <x v="0"/>
    <x v="0"/>
    <s v="ORGANIZACION AUTORIZADA"/>
    <x v="14"/>
    <s v="ALDANA"/>
    <x v="0"/>
    <x v="10"/>
    <x v="1"/>
  </r>
  <r>
    <n v="23041"/>
    <s v="EMPRESA DE SERVICIOS PÙBLICOS ARGELIA DE MARÍA S.A"/>
    <s v="OPERATIVA"/>
    <s v="MENOR O IGUAL A 2500 USUARIOS"/>
    <x v="0"/>
    <x v="2"/>
    <s v="SOCIEDADES (EMPRESA DE SERVICIOS PUBLICOS)"/>
    <x v="5"/>
    <s v="ARGELIA"/>
    <x v="0"/>
    <x v="2"/>
    <x v="1"/>
  </r>
  <r>
    <n v="23051"/>
    <s v="ASOCIACION DE USUARIOS DEL ACUEDUCTO DE LA VEREDA SAN MIGUEL COYAIMA"/>
    <s v="OPERATIVA"/>
    <s v="HASTA 2500 SUSCRIPTORES"/>
    <x v="0"/>
    <x v="1"/>
    <s v="ORGANIZACION AUTORIZADA"/>
    <x v="6"/>
    <s v="COYAIMA"/>
    <x v="1"/>
    <x v="230"/>
    <x v="3"/>
  </r>
  <r>
    <n v="23052"/>
    <s v="ASOCIACION DE USUARIOS DEL  ACUEDUCTO DE LA VEREDA EL MORAL"/>
    <s v="OPERATIVA"/>
    <s v="HASTA 2500 SUSCRIPTORES"/>
    <x v="0"/>
    <x v="1"/>
    <s v="ORGANIZACION AUTORIZADA"/>
    <x v="6"/>
    <s v="ALPUJARRA"/>
    <x v="0"/>
    <x v="230"/>
    <x v="3"/>
  </r>
  <r>
    <n v="23053"/>
    <s v="ASOCIACIÒN COMUNITARIA DEL USUARIO DEL ACUEDUCTO HILARCO GUAYAQUIL MUNICIPIO DE COYAIMA"/>
    <s v="OPERATIVA"/>
    <s v="MENOR O IGUAL A 2500 USUARIOS"/>
    <x v="0"/>
    <x v="1"/>
    <s v="ORGANIZACION AUTORIZADA"/>
    <x v="6"/>
    <s v="COYAIMA"/>
    <x v="0"/>
    <x v="740"/>
    <x v="3"/>
  </r>
  <r>
    <n v="23054"/>
    <s v="ASOCIACION DE USUARIOS ACUEDUCTO INTERVEREDAL SAN MIGUEL BALOCA PALMALTA Y EL SECTOR NATARODCO"/>
    <s v="OPERATIVA"/>
    <s v="MENOR O IGUAL A 2500 USUARIOS"/>
    <x v="0"/>
    <x v="1"/>
    <s v="ORGANIZACION AUTORIZADA"/>
    <x v="6"/>
    <s v="NATAGAIMA"/>
    <x v="0"/>
    <x v="741"/>
    <x v="3"/>
  </r>
  <r>
    <n v="23056"/>
    <s v="ASOCIACION DE USUARIOS EL ACUEDUCTO DE TRAVESIAS SECTOR CARRETERA EL MANGAL-23056"/>
    <s v="OPERATIVA"/>
    <s v="HASTA 2500 SUSCRIPTORES"/>
    <x v="0"/>
    <x v="1"/>
    <s v="ORGANIZACION AUTORIZADA"/>
    <x v="5"/>
    <s v="AMAGÁ"/>
    <x v="0"/>
    <x v="1"/>
    <x v="3"/>
  </r>
  <r>
    <n v="23057"/>
    <s v="EMPRESA DE SERVICIOS PUBLICOS AGUAS DE PADILLA S.A. E.S.P."/>
    <s v="OPERATIVA"/>
    <s v="MENOR O IGUAL A 2500 USUARIOS"/>
    <x v="0"/>
    <x v="0"/>
    <s v="SOCIEDADES (EMPRESA DE SERVICIOS PUBLICOS)"/>
    <x v="25"/>
    <s v="EL ROBLE"/>
    <x v="0"/>
    <x v="371"/>
    <x v="1"/>
  </r>
  <r>
    <n v="23059"/>
    <s v="ASOCIACION JUNTA ADMINISTRADORA DEL ACUEDUCTO ALCANTARILLADO Y ASEO DE SOTOMAYOR"/>
    <s v="OPERATIVA"/>
    <s v="MENOR O IGUAL A 2500 USUARIOS"/>
    <x v="0"/>
    <x v="2"/>
    <s v="ORGANIZACION AUTORIZADA"/>
    <x v="14"/>
    <s v="LOS ANDES"/>
    <x v="0"/>
    <x v="742"/>
    <x v="1"/>
  </r>
  <r>
    <n v="23064"/>
    <s v="AGUAS Y ASEO DE SUBACHOQUE S.A E.S.P"/>
    <s v="OPERATIVA"/>
    <s v="DESDE 2501 HASTA 5000 USUARIOS"/>
    <x v="1"/>
    <x v="0"/>
    <s v="SOCIEDADES (EMPRESA DE SERVICIOS PUBLICOS)"/>
    <x v="10"/>
    <s v="SUBACHOQUE"/>
    <x v="0"/>
    <x v="47"/>
    <x v="1"/>
  </r>
  <r>
    <n v="23072"/>
    <s v="ADMINISTRACION PUBLICA COOPERATIVA EMPRESA SOLIDARIA DE SERVICIOS PUBLICOS DE SAN MATEO"/>
    <s v="OPERATIVA"/>
    <s v="MENOR O IGUAL A 2500 USUARIOS"/>
    <x v="0"/>
    <x v="2"/>
    <s v="ORGANIZACION AUTORIZADA"/>
    <x v="1"/>
    <s v="SAN MATEO"/>
    <x v="0"/>
    <x v="172"/>
    <x v="1"/>
  </r>
  <r>
    <n v="23074"/>
    <s v="EMPRESAS PUBLICAS DE BETULIA S.A E.S.P "/>
    <s v="OPERATIVA"/>
    <s v="MENOR O IGUAL A 2500 USUARIOS"/>
    <x v="0"/>
    <x v="2"/>
    <s v="SOCIEDADES (EMPRESA DE SERVICIOS PUBLICOS)"/>
    <x v="5"/>
    <s v="BETULIA"/>
    <x v="0"/>
    <x v="21"/>
    <x v="1"/>
  </r>
  <r>
    <n v="23075"/>
    <s v="EMPRESA DE ACUEDUCTO, ALCANTARILLADO Y ASEO DEL ROSAL S.A E.S.P."/>
    <s v="OPERATIVA"/>
    <s v="MAYOR O IGUAL A 5001 USUARIOS"/>
    <x v="1"/>
    <x v="0"/>
    <s v="SOCIEDADES (EMPRESA DE SERVICIOS PUBLICOS)"/>
    <x v="10"/>
    <s v="EL ROSAL"/>
    <x v="0"/>
    <x v="27"/>
    <x v="1"/>
  </r>
  <r>
    <n v="23077"/>
    <s v="ASOCIACION DE USUARIOS ADMINISTRADORA DE LOS SERVICIOS PUBLICOS DE ACUEDUCTO ALCANTARILLADO Y ASEO DEL CASCO URBANO MUNICIPIO DEL TABLON DE GOMEZ  "/>
    <s v="OPERATIVA"/>
    <s v="MENOR O IGUAL A 2500 USUARIOS"/>
    <x v="0"/>
    <x v="0"/>
    <s v="ORGANIZACION AUTORIZADA"/>
    <x v="14"/>
    <s v="EL TABLON DE GOMEZ"/>
    <x v="0"/>
    <x v="743"/>
    <x v="1"/>
  </r>
  <r>
    <n v="23079"/>
    <s v="EMPRESAS PUBLICAS DE ALGECIRAS SOCIEDAD ANONIMA EMPRESA DE SERVICIOS PUBLICOS"/>
    <s v="OPERATIVA"/>
    <s v="DESDE 2501 HASTA 5000 USUARIOS"/>
    <x v="1"/>
    <x v="2"/>
    <s v="SOCIEDADES (EMPRESA DE SERVICIOS PUBLICOS)"/>
    <x v="11"/>
    <s v="ALGECIRAS"/>
    <x v="0"/>
    <x v="744"/>
    <x v="1"/>
  </r>
  <r>
    <n v="23082"/>
    <s v="ASOCIACION DE SUSCRIPTORES DEL ACUEDUCTO REGIONAL NO.1 DE COMBITA"/>
    <s v="OPERATIVA"/>
    <s v="HASTA 2500 SUSCRIPTORES"/>
    <x v="0"/>
    <x v="1"/>
    <s v="ORGANIZACION AUTORIZADA"/>
    <x v="1"/>
    <s v="COMBITA"/>
    <x v="0"/>
    <x v="745"/>
    <x v="3"/>
  </r>
  <r>
    <n v="23083"/>
    <s v="ASOCIACIÓN DE USUARIOS DEL ACUEDUCTO DE LA LOCALIDAD DE PLAYA RICA"/>
    <s v="OPERATIVA"/>
    <s v="MENOR O IGUAL A 2500 USUARIOS"/>
    <x v="0"/>
    <x v="2"/>
    <s v="ORGANIZACION AUTORIZADA"/>
    <x v="15"/>
    <s v="DOSQUEBRADAS"/>
    <x v="0"/>
    <x v="147"/>
    <x v="3"/>
  </r>
  <r>
    <n v="23086"/>
    <s v="ADMINISTRACION PUBLICA COOPERATIVA DE SERVICIOS PUBLICOS DE COLON GENOVA"/>
    <s v="OPERATIVA"/>
    <s v="HASTA 2500 SUSCRIPTORES"/>
    <x v="0"/>
    <x v="1"/>
    <s v="ORGANIZACION AUTORIZADA"/>
    <x v="14"/>
    <s v="COLON"/>
    <x v="0"/>
    <x v="746"/>
    <x v="1"/>
  </r>
  <r>
    <n v="23091"/>
    <s v="ASOCIACION DE USUARIOS DEL ACUEDUCTO EL TRIUNFO DE LA VEREDA SAN MARTIN"/>
    <s v="OPERATIVA"/>
    <s v="HASTA 2500 SUSCRIPTORES"/>
    <x v="0"/>
    <x v="1"/>
    <s v="ORGANIZACION AUTORIZADA"/>
    <x v="1"/>
    <s v="TUNJA"/>
    <x v="1"/>
    <x v="747"/>
    <x v="3"/>
  </r>
  <r>
    <n v="23093"/>
    <s v="ASOCIACION DE SUSCRIPTORES DEL ACUEDUCTO POZO PROFUNDO SURQUIRA VEREDA SAN ISIDRO"/>
    <s v="OPERATIVA"/>
    <s v="HASTA 2500 SUSCRIPTORES"/>
    <x v="0"/>
    <x v="1"/>
    <s v="ORGANIZACION AUTORIZADA"/>
    <x v="1"/>
    <s v="TUNJA"/>
    <x v="1"/>
    <x v="139"/>
    <x v="3"/>
  </r>
  <r>
    <n v="23096"/>
    <s v="ASOCIACION DE USUARIOS DEL CORREGIMIENTO DEL VALLE ESP"/>
    <s v="OPERATIVA"/>
    <s v="HASTA 2500 SUSCRIPTORES"/>
    <x v="0"/>
    <x v="1"/>
    <s v="ORGANIZACION AUTORIZADA"/>
    <x v="26"/>
    <s v="BAHIA SOLANO"/>
    <x v="0"/>
    <x v="737"/>
    <x v="5"/>
  </r>
  <r>
    <n v="23097"/>
    <s v="ADMINISTRACION PUBLICA COOPERATIVA - AGUAS DE RIO QUITO - ESP"/>
    <s v="OPERATIVA"/>
    <s v="MENOR O IGUAL A 2500 USUARIOS"/>
    <x v="0"/>
    <x v="0"/>
    <s v="ORGANIZACION AUTORIZADA"/>
    <x v="26"/>
    <s v="RIO QUITO"/>
    <x v="0"/>
    <x v="748"/>
    <x v="1"/>
  </r>
  <r>
    <n v="23098"/>
    <s v="EMPRESA REGIONAL DE AGUAS DEL TEQUENDAMA S.A. E.S.P."/>
    <s v="OPERATIVA"/>
    <s v="MAYOR O IGUAL A 5001 USUARIOS"/>
    <x v="1"/>
    <x v="0"/>
    <s v="SOCIEDADES (EMPRESA DE SERVICIOS PUBLICOS)"/>
    <x v="10"/>
    <s v="LA MESA"/>
    <x v="0"/>
    <x v="257"/>
    <x v="1"/>
  </r>
  <r>
    <n v="23100"/>
    <s v="EMPRESA DE SERVICIOS PUBLICOS DEL MUNICIPIO DE POLICARPA ESP SA"/>
    <s v="OPERATIVA"/>
    <s v="MENOR O IGUAL A 2500 USUARIOS"/>
    <x v="0"/>
    <x v="2"/>
    <s v="SOCIEDADES (EMPRESA DE SERVICIOS PUBLICOS)"/>
    <x v="14"/>
    <s v="POLICARPA"/>
    <x v="0"/>
    <x v="116"/>
    <x v="1"/>
  </r>
  <r>
    <n v="23104"/>
    <s v="EMPRESA ADMINISTRATIVA DE SERVICIOS PUBLICOS DOMICILIARIOS DE EL VALLE DEL GUAMUEZ S.A. E.S.P."/>
    <s v="OPERATIVA"/>
    <s v="DESDE 2501 HASTA 5000 USUARIOS"/>
    <x v="1"/>
    <x v="0"/>
    <s v="SOCIEDADES (EMPRESA DE SERVICIOS PUBLICOS)"/>
    <x v="24"/>
    <s v="VALLE DEL GUAMUEZ"/>
    <x v="0"/>
    <x v="126"/>
    <x v="1"/>
  </r>
  <r>
    <n v="23107"/>
    <s v="EMPRESA DE SERVICIOS PÚBLICOS DE BUENAVISTA S.A E.S.P."/>
    <s v="OPERATIVA"/>
    <s v="MENOR O IGUAL A 2500 USUARIOS"/>
    <x v="0"/>
    <x v="0"/>
    <s v="SOCIEDADES (EMPRESA DE SERVICIOS PUBLICOS)"/>
    <x v="1"/>
    <s v="BUENAVISTA"/>
    <x v="0"/>
    <x v="3"/>
    <x v="1"/>
  </r>
  <r>
    <n v="23110"/>
    <s v="EMPRESA DE ASEO SAN PEDRO SENTIDO SOCIAL S.A. E.S.P."/>
    <s v="OPERATIVA (No activa)"/>
    <s v="MAS DE 2500 SUSCRIPTORES"/>
    <x v="0"/>
    <x v="1"/>
    <s v="SOCIEDADES (EMPRESA DE SERVICIOS PUBLICOS)"/>
    <x v="25"/>
    <s v="SAN PEDRO"/>
    <x v="0"/>
    <x v="749"/>
    <x v="0"/>
  </r>
  <r>
    <n v="23111"/>
    <s v="EMPRESA DE SERVICIOS PUBLICOS  DOMICILIARIOS DE LA PROVINCIA DE LENGUPA SERVILENGUPA S.A. E.S.P."/>
    <s v="OPERATIVA"/>
    <s v="MENOR O IGUAL A 2500 USUARIOS"/>
    <x v="0"/>
    <x v="0"/>
    <s v="SOCIEDADES (EMPRESA DE SERVICIOS PUBLICOS)"/>
    <x v="1"/>
    <s v="MIRAFLORES"/>
    <x v="0"/>
    <x v="66"/>
    <x v="1"/>
  </r>
  <r>
    <n v="23114"/>
    <s v="EMPRESA DE SERVICIOS PUBLICOS DE URAMITA S.A.S E.S.P"/>
    <s v="OPERATIVA"/>
    <s v="MENOR O IGUAL A 2500 USUARIOS"/>
    <x v="0"/>
    <x v="2"/>
    <s v="SOCIEDADES (EMPRESA DE SERVICIOS PUBLICOS)"/>
    <x v="5"/>
    <s v="URAMITA"/>
    <x v="0"/>
    <x v="59"/>
    <x v="1"/>
  </r>
  <r>
    <n v="23115"/>
    <s v="ASOCIACION DE ACUEDUCTO RURAL SAJEL"/>
    <s v="OPERATIVA"/>
    <s v="MENOR O IGUAL A 2500 USUARIOS"/>
    <x v="0"/>
    <x v="1"/>
    <s v="ORGANIZACION AUTORIZADA"/>
    <x v="22"/>
    <s v="FLORENCIA"/>
    <x v="0"/>
    <x v="453"/>
    <x v="3"/>
  </r>
  <r>
    <n v="23118"/>
    <s v="ASOCIACION USUARIOS ACUEDUCTO COMUNITARIO VEREDA EL RODEO"/>
    <s v="OPERATIVA"/>
    <s v="MENOR O IGUAL A 2500 USUARIOS"/>
    <x v="0"/>
    <x v="1"/>
    <s v="ORGANIZACION AUTORIZADA"/>
    <x v="15"/>
    <s v="DOSQUEBRADAS"/>
    <x v="0"/>
    <x v="750"/>
    <x v="3"/>
  </r>
  <r>
    <n v="23119"/>
    <s v="ASOCIACION DE USUARIOS DEL ACUEDCUTO REGIONAL EMBERA KARAMBA"/>
    <s v="OPERATIVA"/>
    <s v="MENOR O IGUAL A 2500 USUARIOS"/>
    <x v="0"/>
    <x v="1"/>
    <s v="ORGANIZACION AUTORIZADA"/>
    <x v="15"/>
    <s v="QUINCHIA"/>
    <x v="0"/>
    <x v="751"/>
    <x v="3"/>
  </r>
  <r>
    <n v="23120"/>
    <s v="JUNTA ADMINISTRADORA DE ACUEDUCTO PILCUAN RECTA"/>
    <s v="OPERATIVA"/>
    <s v="HASTA 2500 SUSCRIPTORES"/>
    <x v="0"/>
    <x v="1"/>
    <s v="ORGANIZACION AUTORIZADA"/>
    <x v="14"/>
    <s v="IMUES"/>
    <x v="0"/>
    <x v="1"/>
    <x v="4"/>
  </r>
  <r>
    <n v="23122"/>
    <s v="JUNTA ADMINISTRADORA DEL ACUEDUCTO EL ROSARIO"/>
    <s v="OPERATIVA"/>
    <s v="MENOR O IGUAL A 2500 USUARIOS"/>
    <x v="0"/>
    <x v="1"/>
    <s v="ORGANIZACION AUTORIZADA"/>
    <x v="14"/>
    <s v="PASTO"/>
    <x v="0"/>
    <x v="252"/>
    <x v="4"/>
  </r>
  <r>
    <n v="23128"/>
    <s v="JUNTA ADMINISTRADORA DEL ACUEDUCTO Y ALCANTARILLADO DE LA JAGUA"/>
    <s v="OPERATIVA"/>
    <s v="MENOR O IGUAL A 2500 USUARIOS"/>
    <x v="0"/>
    <x v="1"/>
    <s v="ORGANIZACION AUTORIZADA"/>
    <x v="11"/>
    <s v="GARZON"/>
    <x v="0"/>
    <x v="160"/>
    <x v="4"/>
  </r>
  <r>
    <n v="23129"/>
    <s v="JUNTA ADMINISTRADORA DEL ACUEDUCTO BELEN Y SAMARIA"/>
    <s v="OPERATIVA"/>
    <s v="HASTA 2500 SUSCRIPTORES"/>
    <x v="0"/>
    <x v="1"/>
    <s v="ORGANIZACION AUTORIZADA"/>
    <x v="11"/>
    <s v="PALESTINA"/>
    <x v="0"/>
    <x v="752"/>
    <x v="3"/>
  </r>
  <r>
    <n v="23130"/>
    <s v="JUNTA ADMINISTRADORA DEL ACUEDUCTO DE CUBIJAN BAJO"/>
    <s v="OPERATIVA"/>
    <s v="HASTA 2500 SUSCRIPTORES"/>
    <x v="0"/>
    <x v="1"/>
    <s v="ORGANIZACION AUTORIZADA"/>
    <x v="14"/>
    <s v="PASTO"/>
    <x v="0"/>
    <x v="139"/>
    <x v="3"/>
  </r>
  <r>
    <n v="23131"/>
    <s v="ASOCIACION DE USUARIOS DEL ACUEDUCTO COMUNITARIO DE LOS BARRIOS UNIDOS DE FRAILES"/>
    <s v="OPERATIVA"/>
    <s v="MENOR O IGUAL A 2500 USUARIOS"/>
    <x v="0"/>
    <x v="2"/>
    <s v="ORGANIZACION AUTORIZADA"/>
    <x v="15"/>
    <s v="DOSQUEBRADAS"/>
    <x v="0"/>
    <x v="753"/>
    <x v="3"/>
  </r>
  <r>
    <n v="23132"/>
    <s v="ASOCIACION DE USUARIOS ACUEDUCTO NARANJAL"/>
    <s v="OPERATIVA"/>
    <s v="HASTA 2500 SUSCRIPTORES"/>
    <x v="0"/>
    <x v="1"/>
    <s v="ORGANIZACION AUTORIZADA"/>
    <x v="19"/>
    <s v="BOLIVAR"/>
    <x v="0"/>
    <x v="710"/>
    <x v="3"/>
  </r>
  <r>
    <n v="23134"/>
    <s v="JUNTA ADMINISTRADORA ACUEDUCTO REGIONAL DE LA VEREDA EL TIGRE"/>
    <s v="OPERATIVA"/>
    <s v="HASTA 2500 SUSCRIPTORES"/>
    <x v="0"/>
    <x v="1"/>
    <s v="ORGANIZACION AUTORIZADA"/>
    <x v="11"/>
    <s v="PITALITO"/>
    <x v="0"/>
    <x v="230"/>
    <x v="3"/>
  </r>
  <r>
    <n v="23137"/>
    <s v="ASOCIACION DE USUARIOS DEL SERVICIO DE AGUAPOTABLE ACUEDUCTO INTERVEREDAL LA LAGUNA CHAPUESMAL "/>
    <s v="OPERATIVA"/>
    <s v="HASTA 2500 SUSCRIPTORES"/>
    <x v="0"/>
    <x v="1"/>
    <s v="ORGANIZACION AUTORIZADA"/>
    <x v="14"/>
    <s v="ALDANA"/>
    <x v="0"/>
    <x v="183"/>
    <x v="3"/>
  </r>
  <r>
    <n v="23138"/>
    <s v="AGUAS LA CRISTALINA S.A. E.S.P."/>
    <s v="OPERATIVA"/>
    <s v="DESDE 2501 HASTA 5000 USUARIOS"/>
    <x v="1"/>
    <x v="0"/>
    <s v="SOCIEDADES (EMPRESA DE SERVICIOS PUBLICOS)"/>
    <x v="24"/>
    <s v="VILLAGARZON"/>
    <x v="0"/>
    <x v="51"/>
    <x v="1"/>
  </r>
  <r>
    <n v="23139"/>
    <s v="EMPRESA DE SERVICIOS PUBLICOS DE PUERTO TRIUNFO S.A. E.S.P."/>
    <s v="OPERATIVA"/>
    <s v="MAYOR O IGUAL A 5001 USUARIOS"/>
    <x v="0"/>
    <x v="0"/>
    <s v="SOCIEDADES (EMPRESA DE SERVICIOS PUBLICOS)"/>
    <x v="5"/>
    <s v="PUERTO TRIUNFO"/>
    <x v="0"/>
    <x v="45"/>
    <x v="0"/>
  </r>
  <r>
    <n v="23141"/>
    <s v="ASOCIACIÓN DE USUARIOS DEL ACUEDUCTO COMUNAL DEL BARRIO CAMILO MEJÍA DUQUE"/>
    <s v="OPERATIVA"/>
    <s v="MENOR O IGUAL A 2500 USUARIOS"/>
    <x v="0"/>
    <x v="2"/>
    <s v="ORGANIZACION AUTORIZADA"/>
    <x v="15"/>
    <s v="DOSQUEBRADAS"/>
    <x v="0"/>
    <x v="126"/>
    <x v="3"/>
  </r>
  <r>
    <n v="23142"/>
    <s v="ASOCIACION DE USUARIOS DEL ACUEDUCTO OJO DE AGUA"/>
    <s v="OPERATIVA (No activa)"/>
    <s v="HASTA 2500 SUSCRIPTORES"/>
    <x v="0"/>
    <x v="1"/>
    <s v="ORGANIZACION AUTORIZADA"/>
    <x v="15"/>
    <s v="QUINCHIA"/>
    <x v="0"/>
    <x v="1"/>
    <x v="3"/>
  </r>
  <r>
    <n v="23143"/>
    <s v="EMPRESAS PUBLICAS DE TIMANA SA ESP"/>
    <s v="OPERATIVA"/>
    <s v="DESDE 2501 HASTA 5000 USUARIOS"/>
    <x v="1"/>
    <x v="0"/>
    <s v="SOCIEDADES (EMPRESA DE SERVICIOS PUBLICOS)"/>
    <x v="11"/>
    <s v="TIMANA"/>
    <x v="0"/>
    <x v="59"/>
    <x v="1"/>
  </r>
  <r>
    <n v="23145"/>
    <s v="ACUEDUCTO Y ALCANTARILLADO CENTRO POBLADO EL VERGEL TARQUI"/>
    <s v="OPERATIVA"/>
    <s v="HASTA 2500 SUSCRIPTORES"/>
    <x v="0"/>
    <x v="1"/>
    <s v="ORGANIZACION AUTORIZADA"/>
    <x v="11"/>
    <s v="TARQUI"/>
    <x v="0"/>
    <x v="230"/>
    <x v="1"/>
  </r>
  <r>
    <n v="23146"/>
    <s v="JUNTA ADMINISTRADORA DEL SERVICIO DEL ACUEDUCTO DE LA VEREDA LOS CAUCHOS DEL MUNICIPO DE GUADALUPE"/>
    <s v="OPERATIVA"/>
    <s v="MENOR O IGUAL A 2500 USUARIOS"/>
    <x v="0"/>
    <x v="1"/>
    <s v="ORGANIZACION AUTORIZADA"/>
    <x v="11"/>
    <s v="GUADALUPE"/>
    <x v="0"/>
    <x v="10"/>
    <x v="4"/>
  </r>
  <r>
    <n v="23148"/>
    <s v="ASOCIACION AMBIENTAL ADMINISTRADORA DEL ACUEDUCTO AGUAS DEL NARANJAL"/>
    <s v="OPERATIVA"/>
    <s v="MENOR O IGUAL A 2500 USUARIOS"/>
    <x v="0"/>
    <x v="1"/>
    <s v="ORGANIZACION AUTORIZADA"/>
    <x v="15"/>
    <s v="QUINCHIA"/>
    <x v="0"/>
    <x v="754"/>
    <x v="3"/>
  </r>
  <r>
    <n v="23149"/>
    <s v="FUNDACION DE USUARIOS DEL ACUEDUCTO DEL CORREGIMIENTO DE SALONICA"/>
    <s v="OPERATIVA"/>
    <s v="MENOR O IGUAL A 2500 USUARIOS"/>
    <x v="0"/>
    <x v="1"/>
    <s v="ORGANIZACION AUTORIZADA"/>
    <x v="19"/>
    <s v="RIOFRIO"/>
    <x v="0"/>
    <x v="181"/>
    <x v="1"/>
  </r>
  <r>
    <n v="23151"/>
    <s v="EMPRESA DE SERVICIOS PUBLICOS DOMICILIARIOS DE LA ESTRELLA S.A E.S.P."/>
    <s v="OPERATIVA"/>
    <s v="MAYOR O IGUAL A 5001 USUARIOS"/>
    <x v="1"/>
    <x v="1"/>
    <s v="SOCIEDADES (EMPRESA DE SERVICIOS PUBLICOS)"/>
    <x v="5"/>
    <s v="LA ESTRELLA"/>
    <x v="0"/>
    <x v="66"/>
    <x v="4"/>
  </r>
  <r>
    <n v="23152"/>
    <s v="ASOCIACION DE USUARIOS DEL ACUEDUCTO DEL ROBLE ACUAROBLE"/>
    <s v="OPERATIVA"/>
    <s v="HASTA 2500 SUSCRIPTORES"/>
    <x v="0"/>
    <x v="1"/>
    <s v="ORGANIZACION AUTORIZADA"/>
    <x v="19"/>
    <s v="ANSERMANUEVO"/>
    <x v="0"/>
    <x v="238"/>
    <x v="3"/>
  </r>
  <r>
    <n v="23153"/>
    <s v="ASOCIACION DE USUARIOS DEL ACUEDUCTO COMUNITARIO SAN CLEMENTE"/>
    <s v="OPERATIVA"/>
    <s v="MENOR O IGUAL A 2500 USUARIOS"/>
    <x v="0"/>
    <x v="1"/>
    <s v="ORGANIZACION AUTORIZADA"/>
    <x v="15"/>
    <s v="GUATICA"/>
    <x v="0"/>
    <x v="755"/>
    <x v="3"/>
  </r>
  <r>
    <n v="23156"/>
    <s v="EMPRESA DE ACUEDUCTO ALCANTARILLADO Y ASEO DE GUADALUPE SOCIEDAD ANONIMA EMPRESA DE SERVICIOS PUBLICOS"/>
    <s v="OPERATIVA"/>
    <s v="MENOR O IGUAL A 2500 USUARIOS"/>
    <x v="0"/>
    <x v="2"/>
    <s v="SOCIEDADES (EMPRESA DE SERVICIOS PUBLICOS)"/>
    <x v="11"/>
    <s v="GUADALUPE"/>
    <x v="0"/>
    <x v="41"/>
    <x v="1"/>
  </r>
  <r>
    <n v="23165"/>
    <s v="ASOCIACION DE ACUEDUCTO ALCANTARILLADO Y/O ASEO DEL CORREGIMIENTO DE TIENDA NUEVA MUNICIPIO DE PALMIRA E.S.P."/>
    <s v="OPERATIVA (No activa)"/>
    <s v="HASTA 2500 SUSCRIPTORES"/>
    <x v="0"/>
    <x v="1"/>
    <s v="ORGANIZACION AUTORIZADA"/>
    <x v="19"/>
    <s v="PALMIRA"/>
    <x v="0"/>
    <x v="402"/>
    <x v="3"/>
  </r>
  <r>
    <n v="23167"/>
    <s v="JUNTA ADMINIISTRADORA DEL ACUEDUCTO REGIONAL DEL CORREGIMIENTO DE LA LAGUNA DE PITALITO"/>
    <s v="OPERATIVA"/>
    <s v="HASTA 2500 SUSCRIPTORES"/>
    <x v="0"/>
    <x v="1"/>
    <s v="ORGANIZACION AUTORIZADA"/>
    <x v="11"/>
    <s v="PITALITO"/>
    <x v="0"/>
    <x v="63"/>
    <x v="3"/>
  </r>
  <r>
    <n v="23169"/>
    <s v="AGUAS DE VILLAHERMOSA S.A.S. E.S.P."/>
    <s v="OPERATIVA"/>
    <s v="HASTA 2500 SUSCRIPTORES"/>
    <x v="0"/>
    <x v="2"/>
    <s v="SOCIEDADES (EMPRESA DE SERVICIOS PUBLICOS)"/>
    <x v="6"/>
    <s v="VILLAHERMOSA"/>
    <x v="0"/>
    <x v="60"/>
    <x v="1"/>
  </r>
  <r>
    <n v="23171"/>
    <s v=" EMPRESA SOLIDARIA DE SERVICIOS PUBLICOS DEL MUNICIPIO DE SAN JOSE DE PARE"/>
    <s v="OPERATIVA"/>
    <s v="MENOR O IGUAL A 2500 USUARIOS"/>
    <x v="0"/>
    <x v="2"/>
    <s v="ORGANIZACION AUTORIZADA"/>
    <x v="1"/>
    <s v="SAN JOSE DE PARE"/>
    <x v="0"/>
    <x v="302"/>
    <x v="1"/>
  </r>
  <r>
    <n v="23172"/>
    <s v="ASOCIACION DE USUARIOS DEL ACUEDUCTO DE MORELIA"/>
    <s v="OPERATIVA"/>
    <s v="HASTA 2500 SUSCRIPTORES"/>
    <x v="0"/>
    <x v="1"/>
    <s v="ORGANIZACION AUTORIZADA"/>
    <x v="19"/>
    <s v="ROLDANILLO"/>
    <x v="0"/>
    <x v="756"/>
    <x v="3"/>
  </r>
  <r>
    <n v="23176"/>
    <s v="EMPRESA DE SERVICIOS DEL GUALIVA S.A.S. E.S.P."/>
    <s v="OPERATIVA"/>
    <s v="MENOR O IGUAL A 2500 USUARIOS"/>
    <x v="0"/>
    <x v="2"/>
    <s v="SOCIEDADES (EMPRESA DE SERVICIOS PUBLICOS)"/>
    <x v="10"/>
    <s v="NOCAIMA"/>
    <x v="0"/>
    <x v="283"/>
    <x v="1"/>
  </r>
  <r>
    <n v="23180"/>
    <s v="ASOCIACION SOCIAL JUNTA ADMINISTRADORA ACUEDUCTO EL GUARANGO"/>
    <s v="OPERATIVA"/>
    <s v="HASTA 2500 SUSCRIPTORES"/>
    <x v="0"/>
    <x v="1"/>
    <s v="ORGANIZACION AUTORIZADA"/>
    <x v="14"/>
    <s v="SANDONA"/>
    <x v="0"/>
    <x v="1"/>
    <x v="3"/>
  </r>
  <r>
    <n v="23183"/>
    <s v="JUNTA ADMINISTRADORA DEL ACUEDUCTO Y ALCANTARILLADO DE LA ESTANCIA MUNICIPIO DE LA CRUZ"/>
    <s v="OPERATIVA"/>
    <s v="HASTA 2500 SUSCRIPTORES"/>
    <x v="0"/>
    <x v="1"/>
    <s v="ORGANIZACION AUTORIZADA"/>
    <x v="14"/>
    <s v="LA CRUZ"/>
    <x v="1"/>
    <x v="161"/>
    <x v="3"/>
  </r>
  <r>
    <n v="23184"/>
    <s v="ASOCIACIÓN DE USUARIOS DEL ACUEDUCTO DEL CORREGIMIENTO DE SAN DIEGO SAMANA, CALDAS"/>
    <s v="OPERATIVA"/>
    <s v="MENOR O IGUAL A 2500 USUARIOS"/>
    <x v="0"/>
    <x v="1"/>
    <s v="ORGANIZACION AUTORIZADA"/>
    <x v="0"/>
    <s v="SAMANA"/>
    <x v="0"/>
    <x v="124"/>
    <x v="3"/>
  </r>
  <r>
    <n v="23196"/>
    <s v="ASOCIACION DE USUARIOS DEL ACUEDUCTO COMUNITARIO DE LOS BARRIOS ROSALES VIOLETAS "/>
    <s v="OPERATIVA"/>
    <s v="MENOR O IGUAL A 2500 USUARIOS"/>
    <x v="0"/>
    <x v="0"/>
    <s v="ORGANIZACION AUTORIZADA"/>
    <x v="15"/>
    <s v="DOSQUEBRADAS"/>
    <x v="0"/>
    <x v="757"/>
    <x v="3"/>
  </r>
  <r>
    <n v="23198"/>
    <s v="ASOCIACION JUNTA ADMINISTRADORA DE ACUEDUCTO Y ALCANTARILLADO DE SANTA MARIA "/>
    <s v="OPERATIVA"/>
    <s v="MENOR O IGUAL A 2500 USUARIOS"/>
    <x v="0"/>
    <x v="1"/>
    <s v="ORGANIZACION AUTORIZADA"/>
    <x v="14"/>
    <s v="BUESACO"/>
    <x v="0"/>
    <x v="129"/>
    <x v="3"/>
  </r>
  <r>
    <n v="23202"/>
    <s v="ACUEDUCTOS LA ENEA S.A.S.E.S.P"/>
    <s v="OPERATIVA (No activa)"/>
    <s v="MENOR O IGUAL A 2500 USUARIOS"/>
    <x v="0"/>
    <x v="1"/>
    <s v="SOCIEDADES (EMPRESA DE SERVICIOS PUBLICOS)"/>
    <x v="0"/>
    <s v="MANIZALES"/>
    <x v="0"/>
    <x v="758"/>
    <x v="3"/>
  </r>
  <r>
    <n v="23203"/>
    <s v="EMPRESAS PUBLICAS DE TESALIA S.A. E.S.P."/>
    <s v="OPERATIVA"/>
    <s v="DESDE 2501 HASTA 5000 USUARIOS"/>
    <x v="1"/>
    <x v="0"/>
    <s v="SOCIEDADES (EMPRESA DE SERVICIOS PUBLICOS)"/>
    <x v="11"/>
    <s v="TESALIA"/>
    <x v="0"/>
    <x v="16"/>
    <x v="1"/>
  </r>
  <r>
    <n v="23206"/>
    <s v="ASOCIACION DE SUSCRIPTORES DE ACUEDUCTO LA RAPIDA "/>
    <s v="OPERATIVA"/>
    <s v="HASTA 2500 SUSCRIPTORES"/>
    <x v="0"/>
    <x v="1"/>
    <s v="ORGANIZACION AUTORIZADA"/>
    <x v="5"/>
    <s v="CALDAS"/>
    <x v="0"/>
    <x v="759"/>
    <x v="3"/>
  </r>
  <r>
    <n v="23207"/>
    <s v="ASOCIACION DE USUARIOS DE SERVICIOS COLECTIVOS DE TACON MUDARRA"/>
    <s v="OPERATIVA"/>
    <s v="MENOR O IGUAL A 2500 USUARIOS"/>
    <x v="0"/>
    <x v="1"/>
    <s v="ORGANIZACION AUTORIZADA"/>
    <x v="0"/>
    <s v="SUPIA"/>
    <x v="0"/>
    <x v="152"/>
    <x v="3"/>
  </r>
  <r>
    <n v="23218"/>
    <s v="ASOCIACION DE USUARIOS DEL ACUEDUCTO VEREDA CHONTADURO PALMIRA VALLE"/>
    <s v="OPERATIVA"/>
    <s v="HASTA 2500 SUSCRIPTORES"/>
    <x v="0"/>
    <x v="1"/>
    <s v="ORGANIZACION AUTORIZADA"/>
    <x v="19"/>
    <s v="PALMIRA"/>
    <x v="0"/>
    <x v="760"/>
    <x v="3"/>
  </r>
  <r>
    <n v="23236"/>
    <s v="JUNTA ADMINISTRADORA ACUEDCUTO"/>
    <s v="OPERATIVA"/>
    <s v="MENOR O IGUAL A 2500 USUARIOS"/>
    <x v="0"/>
    <x v="1"/>
    <s v="ORGANIZACION AUTORIZADA"/>
    <x v="14"/>
    <s v="PASTO"/>
    <x v="1"/>
    <x v="248"/>
    <x v="3"/>
  </r>
  <r>
    <n v="23239"/>
    <s v="JUNTA ADMINISTRADORA DEL ACUEDUCTO BARRIO LAS BRISAS"/>
    <s v="OPERATIVA"/>
    <s v="MENOR O IGUAL A 2500 USUARIOS"/>
    <x v="0"/>
    <x v="2"/>
    <s v="ORGANIZACION AUTORIZADA"/>
    <x v="14"/>
    <s v="PASTO"/>
    <x v="0"/>
    <x v="761"/>
    <x v="3"/>
  </r>
  <r>
    <n v="23240"/>
    <s v="ASOCIACION DE ACUEDUCTO Y ALCANTARILLADO DE AYACUCHO LA BUITRERA E.S.P."/>
    <s v="OPERATIVA"/>
    <s v="MENOR O IGUAL A 2500 USUARIOS"/>
    <x v="0"/>
    <x v="1"/>
    <s v="ORGANIZACION AUTORIZADA"/>
    <x v="19"/>
    <s v="PALMIRA"/>
    <x v="0"/>
    <x v="47"/>
    <x v="3"/>
  </r>
  <r>
    <n v="23247"/>
    <s v="JUNTA DE ACCION COMUNAL DE LA VEREDA ALTO BUENAVISTA"/>
    <s v="OPERATIVA"/>
    <s v="HASTA 2500 SUSCRIPTORES"/>
    <x v="0"/>
    <x v="1"/>
    <s v="ORGANIZACION AUTORIZADA"/>
    <x v="11"/>
    <s v="NATAGA"/>
    <x v="1"/>
    <x v="230"/>
    <x v="3"/>
  </r>
  <r>
    <n v="23254"/>
    <s v="ASOCIACION JUNTA ADMINISTRADORA ACUEDUCTO BARRIO SUCRE MUNICIPIO DE LA UNION NARIÑO"/>
    <s v="OPERATIVA"/>
    <s v="HASTA 2500 SUSCRIPTORES"/>
    <x v="0"/>
    <x v="1"/>
    <s v="ORGANIZACION AUTORIZADA"/>
    <x v="14"/>
    <s v="LA UNION"/>
    <x v="0"/>
    <x v="161"/>
    <x v="3"/>
  </r>
  <r>
    <n v="23255"/>
    <s v="ASOCIACION COMUNITARIA DE SERVICIOS PULICOS ALTO DE POMPEYA A.C.A.P."/>
    <s v="OPERATIVA (No activa)"/>
    <s v="HASTA 2500 SUSCRIPTORES"/>
    <x v="0"/>
    <x v="1"/>
    <s v="ORGANIZACION AUTORIZADA"/>
    <x v="13"/>
    <s v="VILLAVICENCIO"/>
    <x v="0"/>
    <x v="762"/>
    <x v="3"/>
  </r>
  <r>
    <n v="23256"/>
    <s v="JUNTA ADMINISTRADORA DEL ACUEDUCTO EL MESON DEL MUNICIPIO DE GARZON"/>
    <s v="OPERATIVA"/>
    <s v="MENOR O IGUAL A 2500 USUARIOS"/>
    <x v="0"/>
    <x v="1"/>
    <s v="ORGANIZACION AUTORIZADA"/>
    <x v="11"/>
    <s v="GARZON"/>
    <x v="0"/>
    <x v="20"/>
    <x v="3"/>
  </r>
  <r>
    <n v="23260"/>
    <s v="EMPRESA DE SERVICIOS PUBLICOS DE SACAMA"/>
    <s v="OPERATIVA"/>
    <s v="MENOR O IGUAL A 2500 USUARIOS"/>
    <x v="0"/>
    <x v="2"/>
    <s v="SOCIEDADES (EMPRESA DE SERVICIOS PUBLICOS)"/>
    <x v="21"/>
    <s v="SACAMA"/>
    <x v="0"/>
    <x v="66"/>
    <x v="1"/>
  </r>
  <r>
    <n v="23263"/>
    <s v="EMPRESA DE SERVICIOS PÚBLICOS DOMICILIARIOS DE BURITICÁ S.A. E.S.P."/>
    <s v="OPERATIVA"/>
    <s v="MENOR O IGUAL A 2500 USUARIOS"/>
    <x v="0"/>
    <x v="0"/>
    <s v="SOCIEDADES (EMPRESA DE SERVICIOS PUBLICOS)"/>
    <x v="5"/>
    <s v="BURITICÁ"/>
    <x v="0"/>
    <x v="294"/>
    <x v="1"/>
  </r>
  <r>
    <n v="23267"/>
    <s v="ASOCIACION COMUNITARIA ADMINISTRADORA DEL ACUEDUCTO DEL CORREGIMIENTO SAN JOSE DE PAVAS MUNICIPIO DE LA CUMBRE VALLE DEL CAUCA"/>
    <s v="OPERATIVA"/>
    <s v="MENOR O IGUAL A 2500 USUARIOS"/>
    <x v="0"/>
    <x v="1"/>
    <s v="ORGANIZACION AUTORIZADA"/>
    <x v="19"/>
    <s v="LA CUMBRE"/>
    <x v="0"/>
    <x v="195"/>
    <x v="3"/>
  </r>
  <r>
    <n v="23268"/>
    <s v="ASOCIACION DE USUARIOS DEL SERVICIO DE AGUA POTABLE DE LA VEREDA CHORRERA MUNICIPIO DE VERGARA"/>
    <s v="OPERATIVA"/>
    <s v="MENOR O IGUAL A 2500 USUARIOS"/>
    <x v="0"/>
    <x v="1"/>
    <s v="ORGANIZACION AUTORIZADA"/>
    <x v="10"/>
    <s v="VERGARA"/>
    <x v="0"/>
    <x v="523"/>
    <x v="3"/>
  </r>
  <r>
    <n v="23269"/>
    <s v="ASOCIACION DE SUSCRIPTORES DEL SERVICIO DE ACUEDUCTO"/>
    <s v="OPERATIVA"/>
    <s v="MENOR O IGUAL A 2500 USUARIOS"/>
    <x v="0"/>
    <x v="1"/>
    <s v="ORGANIZACION AUTORIZADA"/>
    <x v="10"/>
    <s v="SIBATE"/>
    <x v="0"/>
    <x v="110"/>
    <x v="3"/>
  </r>
  <r>
    <n v="23271"/>
    <s v="EMPRESA DE SERVICIOS PUBLICOS DOMICILIARIOS DEL MUNICIPIO DE TOPAGA S.A. E.S.P."/>
    <s v="OPERATIVA"/>
    <s v="MENOR O IGUAL A 2500 USUARIOS"/>
    <x v="0"/>
    <x v="0"/>
    <s v="SOCIEDADES (EMPRESA DE SERVICIOS PUBLICOS)"/>
    <x v="1"/>
    <s v="TOPAGA"/>
    <x v="0"/>
    <x v="763"/>
    <x v="1"/>
  </r>
  <r>
    <n v="23276"/>
    <s v="ASOCIACION JUNTA ADMINISTRADORA DE ACUEDUCTO VEREDA PALMA CHICA"/>
    <s v="OPERATIVA"/>
    <s v="HASTA 2500 SUSCRIPTORES"/>
    <x v="0"/>
    <x v="1"/>
    <s v="ORGANIZACION AUTORIZADA"/>
    <x v="14"/>
    <s v="BELEN"/>
    <x v="1"/>
    <x v="764"/>
    <x v="3"/>
  </r>
  <r>
    <n v="23277"/>
    <s v="EMPRESA DE SERVICIOS PUBLICOS DEL MUNICIPIO DE CUITIVA S.A.E.S.P."/>
    <s v="OPERATIVA"/>
    <s v="MENOR O IGUAL A 2500 USUARIOS"/>
    <x v="0"/>
    <x v="0"/>
    <s v="SOCIEDADES (EMPRESA DE SERVICIOS PUBLICOS)"/>
    <x v="1"/>
    <s v="CUITIVA"/>
    <x v="0"/>
    <x v="405"/>
    <x v="1"/>
  </r>
  <r>
    <n v="23286"/>
    <s v="EMPRESA DE ACUEDUCTO ALCANTARILLADO ASEO Y SERVICIOS COMPLEMENTARIOS DE OTANCHE SAS AGUAS DE OTANCHE SAS ESP"/>
    <s v="OPERATIVA"/>
    <s v="MENOR O IGUAL A 2500 USUARIOS"/>
    <x v="0"/>
    <x v="2"/>
    <s v="SOCIEDADES (EMPRESA DE SERVICIOS PUBLICOS)"/>
    <x v="1"/>
    <s v="OTANCHE"/>
    <x v="0"/>
    <x v="19"/>
    <x v="1"/>
  </r>
  <r>
    <n v="23291"/>
    <s v="ASOCIACION DE USUARIOS DEL ACUEDUCTO RURAL CUBA GUAMITOS Y CANADA ESCOCIA"/>
    <s v="OPERATIVA"/>
    <s v="MENOR O IGUAL A 2500 USUARIOS"/>
    <x v="0"/>
    <x v="1"/>
    <s v="ORGANIZACION AUTORIZADA"/>
    <x v="6"/>
    <s v="ICONONZO"/>
    <x v="0"/>
    <x v="765"/>
    <x v="3"/>
  </r>
  <r>
    <n v="23296"/>
    <s v="COOPERATIVA COMUNITARIA DE ASEO Y RECICLAJE"/>
    <s v="OPERATIVA"/>
    <s v="MENOR O IGUAL A 2500 USUARIOS"/>
    <x v="0"/>
    <x v="0"/>
    <s v="ORGANIZACION AUTORIZADA"/>
    <x v="2"/>
    <s v="SAN CRISTOBAL"/>
    <x v="0"/>
    <x v="766"/>
    <x v="0"/>
  </r>
  <r>
    <n v="23297"/>
    <s v="ASOCIACIÒN DE USUARIOS DEL ACUEDUCTO DE TOBASIA"/>
    <s v="OPERATIVA"/>
    <s v="MENOR O IGUAL A 2500 USUARIOS"/>
    <x v="0"/>
    <x v="1"/>
    <s v="ORGANIZACION AUTORIZADA"/>
    <x v="1"/>
    <s v="FLORESTA"/>
    <x v="0"/>
    <x v="173"/>
    <x v="3"/>
  </r>
  <r>
    <n v="23300"/>
    <s v="ANDALUCIA  LIMPIA  S.A   ESP"/>
    <s v="OPERATIVA"/>
    <s v="MAYOR O IGUAL A 5001 USUARIOS"/>
    <x v="1"/>
    <x v="0"/>
    <s v="SOCIEDADES (EMPRESA DE SERVICIOS PUBLICOS)"/>
    <x v="19"/>
    <s v="YUMBO"/>
    <x v="0"/>
    <x v="22"/>
    <x v="0"/>
  </r>
  <r>
    <n v="23301"/>
    <s v="EMPRESA DE ACUEDUCTO, ALCANTARILLADO Y ASEO DE SILVANIA S.A. ESP EMPUSILVANIA S.A. ESP"/>
    <s v="OPERATIVA"/>
    <s v="DESDE 2501 HASTA 5000 USUARIOS"/>
    <x v="1"/>
    <x v="0"/>
    <s v="SOCIEDADES (EMPRESA DE SERVICIOS PUBLICOS)"/>
    <x v="10"/>
    <s v="SILVANIA"/>
    <x v="0"/>
    <x v="33"/>
    <x v="1"/>
  </r>
  <r>
    <n v="23306"/>
    <s v="EMPRESA DE SERVICIOS PUBLICOS DE ACUEDUCTO, ALCANTARILLADO Y ASEO DE MOGOTES S.A.-E.S.P."/>
    <s v="OPERATIVA"/>
    <s v="MENOR O IGUAL A 2500 USUARIOS"/>
    <x v="0"/>
    <x v="2"/>
    <s v="SOCIEDADES (EMPRESA DE SERVICIOS PUBLICOS)"/>
    <x v="18"/>
    <s v="MOGOTES"/>
    <x v="0"/>
    <x v="158"/>
    <x v="1"/>
  </r>
  <r>
    <n v="23310"/>
    <s v="EMPRESAS PUBLICAS DE JERICO ANTIOQUIA S.A E.S.P"/>
    <s v="OPERATIVA"/>
    <s v="DESDE 2501 HASTA 5000 USUARIOS"/>
    <x v="1"/>
    <x v="2"/>
    <s v="SOCIEDADES (EMPRESA DE SERVICIOS PUBLICOS)"/>
    <x v="5"/>
    <s v="JERICO"/>
    <x v="0"/>
    <x v="36"/>
    <x v="1"/>
  </r>
  <r>
    <n v="23311"/>
    <s v="NEPSA DEL QUINDIO EMPRESA REGIONAL DE SERVICIOS PÚBLICOS S.A. ESP"/>
    <s v="OPERATIVA"/>
    <s v="MAYOR O IGUAL A 5001 USUARIOS"/>
    <x v="0"/>
    <x v="0"/>
    <s v="SOCIEDADES (EMPRESA DE SERVICIOS PUBLICOS)"/>
    <x v="17"/>
    <s v="CALARCA"/>
    <x v="0"/>
    <x v="10"/>
    <x v="0"/>
  </r>
  <r>
    <n v="23314"/>
    <s v="ASOCIACIÓN DE USUARIOS DE LA VEREDA LOS SOCHES AGUAS CRISTALINAS LOS SOCHES ESP"/>
    <s v="OPERATIVA"/>
    <s v="MENOR O IGUAL A 2500 USUARIOS"/>
    <x v="0"/>
    <x v="1"/>
    <s v="ORGANIZACION AUTORIZADA"/>
    <x v="3"/>
    <s v="BOGOTA, D.C."/>
    <x v="0"/>
    <x v="570"/>
    <x v="3"/>
  </r>
  <r>
    <n v="23318"/>
    <s v="ASOCIACION JUNTA ADMINISTRADORA ACUEDUCTO VEREDA LA TRAVESIA ETAPA 1"/>
    <s v="ABASTO"/>
    <s v="HASTA 2500 SUSCRIPTORES"/>
    <x v="0"/>
    <x v="1"/>
    <s v="ORGANIZACION AUTORIZADA"/>
    <x v="14"/>
    <s v="LOS ANDES"/>
    <x v="0"/>
    <x v="767"/>
    <x v="3"/>
  </r>
  <r>
    <n v="23319"/>
    <s v="ASOCIACION JUNTA ADMINISTRADORA  ACUEDUCTO VEREDA LA CASTILLA"/>
    <s v="OPERATIVA"/>
    <s v="HASTA 2500 SUSCRIPTORES"/>
    <x v="0"/>
    <x v="1"/>
    <s v="ORGANIZACION AUTORIZADA"/>
    <x v="14"/>
    <s v="LA UNION"/>
    <x v="0"/>
    <x v="768"/>
    <x v="3"/>
  </r>
  <r>
    <n v="23325"/>
    <s v="ADMINISTRACION  PUBLICA COOPERATIVA ACUEDUCTO, ASEO Y ALCANTARILLADO DE LA BELLEZA"/>
    <s v="OPERATIVA"/>
    <s v="MENOR O IGUAL A 2500 USUARIOS"/>
    <x v="0"/>
    <x v="0"/>
    <s v="ORGANIZACION AUTORIZADA"/>
    <x v="18"/>
    <s v="LA BELLEZA"/>
    <x v="0"/>
    <x v="36"/>
    <x v="1"/>
  </r>
  <r>
    <n v="23326"/>
    <s v="ASOCIACION DE USUARIOS DEL ACUEDUCTO MURILLO"/>
    <s v="OPERATIVA"/>
    <s v="HASTA 2500 SUSCRIPTORES"/>
    <x v="0"/>
    <x v="1"/>
    <s v="ORGANIZACION AUTORIZADA"/>
    <x v="0"/>
    <s v="SUPIA"/>
    <x v="1"/>
    <x v="1"/>
    <x v="3"/>
  </r>
  <r>
    <n v="23336"/>
    <s v="EMPRESA DE SERVICIOS PUBLICOS DE MACEO S.A.S  E.S.P."/>
    <s v="OPERATIVA"/>
    <s v="MENOR O IGUAL A 2500 USUARIOS"/>
    <x v="0"/>
    <x v="0"/>
    <s v="SOCIEDADES (EMPRESA DE SERVICIOS PUBLICOS)"/>
    <x v="5"/>
    <s v="MACEO"/>
    <x v="0"/>
    <x v="55"/>
    <x v="1"/>
  </r>
  <r>
    <n v="23341"/>
    <s v="EMPRESA DE SERVICIOS PUBLICOS DE HERVEO EMPOHERVEO E.S.P. S.A."/>
    <s v="OPERATIVA"/>
    <s v="MENOR O IGUAL A 2500 USUARIOS"/>
    <x v="0"/>
    <x v="2"/>
    <s v="SOCIEDADES (EMPRESA DE SERVICIOS PUBLICOS)"/>
    <x v="6"/>
    <s v="HERVEO"/>
    <x v="0"/>
    <x v="66"/>
    <x v="1"/>
  </r>
  <r>
    <n v="23346"/>
    <s v="ASOCIACION DE USUARIOS VEREDA ALTO MIRA"/>
    <s v="OPERATIVA (No activa)"/>
    <s v="HASTA 2500 SUSCRIPTORES"/>
    <x v="0"/>
    <x v="1"/>
    <s v="ORGANIZACION AUTORIZADA"/>
    <x v="0"/>
    <s v="SAN JOSE"/>
    <x v="1"/>
    <x v="1"/>
    <x v="3"/>
  </r>
  <r>
    <n v="23349"/>
    <s v="JUNTA DE ACCION COMUNAL DE LA VEREDA PLAN VERDE"/>
    <s v="OPERATIVA"/>
    <s v="MENOR O IGUAL A 2500 USUARIOS"/>
    <x v="0"/>
    <x v="1"/>
    <s v="ORGANIZACION AUTORIZADA"/>
    <x v="14"/>
    <s v="EL TAMBO"/>
    <x v="0"/>
    <x v="55"/>
    <x v="3"/>
  </r>
  <r>
    <n v="23356"/>
    <s v="JUNTA ADMINISTRADORA DE USUARIOS DEL ACUEDUCTO DEL SERVICIO DE AGUA POTABLE Y ALCANTARILLADO DE BAJO SARTENEJO MUNICIPIO DE GARZON"/>
    <s v="OPERATIVA"/>
    <s v="HASTA 2500 SUSCRIPTORES"/>
    <x v="0"/>
    <x v="1"/>
    <s v="ORGANIZACION AUTORIZADA"/>
    <x v="11"/>
    <s v="GARZON"/>
    <x v="1"/>
    <x v="63"/>
    <x v="3"/>
  </r>
  <r>
    <n v="23360"/>
    <s v="EMPRESA DE SERVICIOS PUBLICOS DOMICILIARIOS DE EL PAUJIL S.A. ESP "/>
    <s v="OPERATIVA"/>
    <s v="DESDE 2501 HASTA 5000 USUARIOS"/>
    <x v="1"/>
    <x v="2"/>
    <s v="SOCIEDADES (EMPRESA DE SERVICIOS PUBLICOS)"/>
    <x v="22"/>
    <s v="EL PAUJIL"/>
    <x v="0"/>
    <x v="41"/>
    <x v="1"/>
  </r>
  <r>
    <n v="23361"/>
    <s v="EMPRESA DE SERVICIOS PUBLICOS DOMICILAIRIOS DE CARMEN DEL DARIEN SA ESP"/>
    <s v="OPERATIVA"/>
    <s v="MENOR O IGUAL A 2500 USUARIOS"/>
    <x v="0"/>
    <x v="2"/>
    <s v="SOCIEDADES (EMPRESA DE SERVICIOS PUBLICOS)"/>
    <x v="26"/>
    <s v="CARMEN DEL DARIEN"/>
    <x v="0"/>
    <x v="424"/>
    <x v="5"/>
  </r>
  <r>
    <n v="23363"/>
    <s v="EMPRESAS PUBLICAS DE SAN ANDRES DE CUERQUIA SA ESP"/>
    <s v="OPERATIVA"/>
    <s v="MENOR O IGUAL A 2500 USUARIOS"/>
    <x v="0"/>
    <x v="2"/>
    <s v="SOCIEDADES (EMPRESA DE SERVICIOS PUBLICOS)"/>
    <x v="5"/>
    <s v="SAN ANDRES DE CUERQUIA"/>
    <x v="0"/>
    <x v="197"/>
    <x v="1"/>
  </r>
  <r>
    <n v="23365"/>
    <s v="PROMOCALI S.A.S. E.S.P."/>
    <s v="OPERATIVA"/>
    <s v="MAYOR O IGUAL A 5001 USUARIOS"/>
    <x v="1"/>
    <x v="2"/>
    <s v="SOCIEDADES (EMPRESA DE SERVICIOS PUBLICOS)"/>
    <x v="19"/>
    <s v="CALI"/>
    <x v="0"/>
    <x v="21"/>
    <x v="0"/>
  </r>
  <r>
    <n v="23366"/>
    <s v="AGUAS DE CHITARAQUE S.A.  E.S.P"/>
    <s v="OPERATIVA"/>
    <s v="MENOR O IGUAL A 2500 USUARIOS"/>
    <x v="0"/>
    <x v="2"/>
    <s v="SOCIEDADES (EMPRESA DE SERVICIOS PUBLICOS)"/>
    <x v="1"/>
    <s v="CHITARAQUE"/>
    <x v="0"/>
    <x v="152"/>
    <x v="1"/>
  </r>
  <r>
    <n v="23367"/>
    <s v="ASOCIACION DE USUARIOS DEL SERVICIO DE AGUA POTABLE Y ALCANTARILLADO DEL SECTOR LA VILLA"/>
    <s v="OPERATIVA"/>
    <s v="MENOR O IGUAL A 2500 USUARIOS"/>
    <x v="0"/>
    <x v="1"/>
    <s v="ORGANIZACION AUTORIZADA"/>
    <x v="10"/>
    <s v="SESQUILE"/>
    <x v="0"/>
    <x v="769"/>
    <x v="3"/>
  </r>
  <r>
    <n v="23368"/>
    <s v="ASOCIACION DE USUARIOS DEL ACUEDUCTO COMUNITARIO LA ROMELIA"/>
    <s v="OPERATIVA"/>
    <s v="HASTA 2500 SUSCRIPTORES"/>
    <x v="0"/>
    <x v="1"/>
    <s v="ORGANIZACION AUTORIZADA"/>
    <x v="15"/>
    <s v="DOSQUEBRADAS"/>
    <x v="0"/>
    <x v="230"/>
    <x v="3"/>
  </r>
  <r>
    <n v="23371"/>
    <s v="ASOCIACION DE USUARIOS DE AGUA DOMICILIARIA GUAPUSCAL BELLA VISTA"/>
    <s v="OPERATIVA"/>
    <s v="MENOR O IGUAL A 2500 USUARIOS"/>
    <x v="0"/>
    <x v="1"/>
    <s v="ORGANIZACION AUTORIZADA"/>
    <x v="14"/>
    <s v="FUNES"/>
    <x v="0"/>
    <x v="19"/>
    <x v="3"/>
  </r>
  <r>
    <n v="23376"/>
    <s v="ASOCIACION DE USUARIOS DEL SERVICIO DE AGUA POTABLE Y ALCANTARILLADO DE LAS CAMELIAS Y EMPRESA COMUNITARIA DE SERVICIOS PUBLICOS"/>
    <s v="OPERATIVA"/>
    <s v="MENOR O IGUAL A 2500 USUARIOS"/>
    <x v="0"/>
    <x v="1"/>
    <s v="ORGANIZACION AUTORIZADA"/>
    <x v="19"/>
    <s v="DAGUA"/>
    <x v="0"/>
    <x v="770"/>
    <x v="3"/>
  </r>
  <r>
    <n v="23378"/>
    <s v="CORPORACION MULTIVEREDAL SALINAS, EL CONVENTO, EL LLANO"/>
    <s v="OPERATIVA"/>
    <s v="MENOR O IGUAL A 2500 USUARIOS"/>
    <x v="0"/>
    <x v="1"/>
    <s v="ORGANIZACION AUTORIZADA"/>
    <x v="5"/>
    <s v="COPACABANA"/>
    <x v="0"/>
    <x v="452"/>
    <x v="3"/>
  </r>
  <r>
    <n v="23387"/>
    <s v="ECOSANGIL SAS E.S.P."/>
    <s v="OPERATIVA"/>
    <s v="MAYOR O IGUAL A 5001 USUARIOS"/>
    <x v="1"/>
    <x v="2"/>
    <s v="SOCIEDADES (EMPRESA DE SERVICIOS PUBLICOS)"/>
    <x v="18"/>
    <s v="SAN GIL"/>
    <x v="0"/>
    <x v="3"/>
    <x v="0"/>
  </r>
  <r>
    <n v="23388"/>
    <s v="ASOCIACION DE USUARIOS DEL ACUEDUCTO RURAL CARRIZAL TOMA Y CARREÑO DEL MUNICIPIO DE SOTAQUIRA"/>
    <s v="OPERATIVA"/>
    <s v="MENOR O IGUAL A 2500 USUARIOS"/>
    <x v="0"/>
    <x v="1"/>
    <s v="ORGANIZACION AUTORIZADA"/>
    <x v="1"/>
    <s v="TUNJA"/>
    <x v="0"/>
    <x v="675"/>
    <x v="3"/>
  </r>
  <r>
    <n v="23393"/>
    <s v="EMPRESA DE SERVICIOS PUBLICOS DE ACUEDUCTO Y ALCANTARILLADO DE SAN PEDRO SUCRE SA ESP"/>
    <s v="OPERATIVA"/>
    <s v="MENOR O IGUAL A 2500 USUARIOS"/>
    <x v="0"/>
    <x v="2"/>
    <s v="SOCIEDADES (EMPRESA DE SERVICIOS PUBLICOS)"/>
    <x v="25"/>
    <s v="SAN PEDRO"/>
    <x v="0"/>
    <x v="36"/>
    <x v="4"/>
  </r>
  <r>
    <n v="23394"/>
    <s v="JUNTA ADMINISTRADORA DE ACUEDUCTO Y ALCANTARILLADO DE ANGANOY"/>
    <s v="OPERATIVA"/>
    <s v="MENOR O IGUAL A 2500 USUARIOS"/>
    <x v="0"/>
    <x v="1"/>
    <s v="ORGANIZACION AUTORIZADA"/>
    <x v="14"/>
    <s v="PASTO"/>
    <x v="0"/>
    <x v="128"/>
    <x v="3"/>
  </r>
  <r>
    <n v="23395"/>
    <s v="FUNDACION MICROEMPRESARIAL GENERANDO EMPLEO AUTOSOSTENIBLE FUNDESUR"/>
    <s v="OPERATIVA (No activa)"/>
    <s v="HASTA 2500 SUSCRIPTORES"/>
    <x v="0"/>
    <x v="1"/>
    <s v="ORGANIZACION AUTORIZADA"/>
    <x v="12"/>
    <s v="SANTA BARBARA DE PINTO"/>
    <x v="1"/>
    <x v="762"/>
    <x v="5"/>
  </r>
  <r>
    <n v="23396"/>
    <s v="ADMINISTRACION PUBLICA COOPERATIVA EMPRESA SOLIDARIA DE SERVICIOS PUBLICOS DE TINJACA E.S.P "/>
    <s v="OPERATIVA"/>
    <s v="MENOR O IGUAL A 2500 USUARIOS"/>
    <x v="0"/>
    <x v="0"/>
    <s v="ORGANIZACION AUTORIZADA"/>
    <x v="1"/>
    <s v="TINJACA"/>
    <x v="0"/>
    <x v="771"/>
    <x v="1"/>
  </r>
  <r>
    <n v="23397"/>
    <s v="ASOCIACION DE USUARIOS DEL ACUEDUCTO ALTO RISARALDITA"/>
    <s v="OPERATIVA"/>
    <s v="HASTA 2500 SUSCRIPTORES"/>
    <x v="0"/>
    <x v="1"/>
    <s v="ORGANIZACION AUTORIZADA"/>
    <x v="15"/>
    <s v="QUINCHIA"/>
    <x v="0"/>
    <x v="230"/>
    <x v="3"/>
  </r>
  <r>
    <n v="23398"/>
    <s v="ASOCIACION DE SUSCRIPTORES DEL ACUEDUCTO LA MINA E.S.P."/>
    <s v="OPERATIVA"/>
    <s v="MENOR O IGUAL A 2500 USUARIOS"/>
    <x v="0"/>
    <x v="1"/>
    <s v="ORGANIZACION AUTORIZADA"/>
    <x v="5"/>
    <s v="SAN VICENTE FERRER"/>
    <x v="0"/>
    <x v="48"/>
    <x v="3"/>
  </r>
  <r>
    <n v="23402"/>
    <s v="AGUA RIVERAS DE YUMBO E.S.P SAS"/>
    <s v="OPERATIVA"/>
    <s v="MENOR O IGUAL A 2500 USUARIOS"/>
    <x v="0"/>
    <x v="1"/>
    <s v="SOCIEDADES (EMPRESA DE SERVICIOS PUBLICOS)"/>
    <x v="19"/>
    <s v="YUMBO"/>
    <x v="0"/>
    <x v="0"/>
    <x v="3"/>
  </r>
  <r>
    <n v="23403"/>
    <s v="JUNTA DE ACCION COMUNAL VEREDA ALTO DE LA COMPAÑIA"/>
    <s v="OPERATIVA"/>
    <s v="MENOR O IGUAL A 2500 USUARIOS"/>
    <x v="0"/>
    <x v="1"/>
    <s v="ORGANIZACION AUTORIZADA"/>
    <x v="5"/>
    <s v="SAN VICENTE FERRER"/>
    <x v="0"/>
    <x v="6"/>
    <x v="3"/>
  </r>
  <r>
    <n v="23404"/>
    <s v="ASOCIACION DE USUARIOS DEL ACUEDUCTOMULTIVEREDAL SAN JOSE CANTOR"/>
    <s v="OPERATIVA"/>
    <s v="MENOR O IGUAL A 2500 USUARIOS"/>
    <x v="0"/>
    <x v="1"/>
    <s v="ORGANIZACION AUTORIZADA"/>
    <x v="5"/>
    <s v="SAN VICENTE FERRER"/>
    <x v="0"/>
    <x v="0"/>
    <x v="3"/>
  </r>
  <r>
    <n v="23405"/>
    <s v="ASOCIACION DE USUARIOS DEL ACUEDUCTO MULTIVEREDAL CARMELO CORRIENTES"/>
    <s v="OPERATIVA"/>
    <s v="MENOR O IGUAL A 2500 USUARIOS"/>
    <x v="0"/>
    <x v="1"/>
    <s v="ORGANIZACION AUTORIZADA"/>
    <x v="5"/>
    <s v="SAN VICENTE FERRER"/>
    <x v="0"/>
    <x v="19"/>
    <x v="3"/>
  </r>
  <r>
    <n v="23406"/>
    <s v="ASOCIACION DE SUSCRIPTORES DEL ACUEDUCTO MULTIVEREDAL EL PORVENIR"/>
    <s v="OPERATIVA"/>
    <s v="MENOR O IGUAL A 2500 USUARIOS"/>
    <x v="0"/>
    <x v="1"/>
    <s v="ORGANIZACION AUTORIZADA"/>
    <x v="5"/>
    <s v="SAN VICENTE FERRER"/>
    <x v="0"/>
    <x v="13"/>
    <x v="3"/>
  </r>
  <r>
    <n v="23411"/>
    <s v="ASOCIACION DE USUARIOS AAA DE FRANCISCO PIZARRO"/>
    <s v="OPERATIVA (No activa)"/>
    <s v="HASTA 2500 SUSCRIPTORES"/>
    <x v="0"/>
    <x v="1"/>
    <s v="ORGANIZACION AUTORIZADA"/>
    <x v="14"/>
    <s v="FRANCISCO PIZARRO"/>
    <x v="0"/>
    <x v="772"/>
    <x v="1"/>
  </r>
  <r>
    <n v="23412"/>
    <s v="ECOSERVICIOS DE OCCIDENTE SAS ESP"/>
    <s v="OPERATIVA"/>
    <s v="MENOR O IGUAL A 2500 USUARIOS"/>
    <x v="1"/>
    <x v="1"/>
    <s v="SOCIEDADES (EMPRESA DE SERVICIOS PUBLICOS)"/>
    <x v="10"/>
    <s v="EL ROSAL"/>
    <x v="0"/>
    <x v="48"/>
    <x v="0"/>
  </r>
  <r>
    <n v="23414"/>
    <s v="EMPRESA DE SERVICIOS PUBLICOS DE SAN FRANCISCO SAS E.S.P."/>
    <s v="OPERATIVA"/>
    <s v="MENOR O IGUAL A 2500 USUARIOS"/>
    <x v="0"/>
    <x v="0"/>
    <s v="SOCIEDADES (EMPRESA DE SERVICIOS PUBLICOS)"/>
    <x v="10"/>
    <s v="SAN FRANCISCO"/>
    <x v="0"/>
    <x v="21"/>
    <x v="2"/>
  </r>
  <r>
    <n v="23416"/>
    <s v="JUNTA ADMINISTRADORA DEL ACUEDUCTO REGIONAL EL INGENIO MUNICIPIO DE SANDONA"/>
    <s v="OPERATIVA"/>
    <s v="MENOR O IGUAL A 2500 USUARIOS"/>
    <x v="0"/>
    <x v="1"/>
    <s v="ORGANIZACION AUTORIZADA"/>
    <x v="14"/>
    <s v="SANDONA"/>
    <x v="0"/>
    <x v="671"/>
    <x v="3"/>
  </r>
  <r>
    <n v="23420"/>
    <s v="EMPRESAS PÚBLICAS DE FILANDIA S.A.S. E.S.P."/>
    <s v="OPERATIVA"/>
    <s v="DESDE 2501 HASTA 5000 USUARIOS"/>
    <x v="0"/>
    <x v="2"/>
    <s v="SOCIEDADES (EMPRESA DE SERVICIOS PUBLICOS)"/>
    <x v="17"/>
    <s v="FILANDIA"/>
    <x v="0"/>
    <x v="128"/>
    <x v="0"/>
  </r>
  <r>
    <n v="23421"/>
    <s v="EMPRESAS PUBLICAS DE DABEIBA S.A.S   E.S.P        "/>
    <s v="OPERATIVA"/>
    <s v="DESDE 2501 HASTA 5000 USUARIOS"/>
    <x v="1"/>
    <x v="2"/>
    <s v="SOCIEDADES (EMPRESA DE SERVICIOS PUBLICOS)"/>
    <x v="5"/>
    <s v="DABEIBA"/>
    <x v="0"/>
    <x v="19"/>
    <x v="1"/>
  </r>
  <r>
    <n v="23422"/>
    <s v="ADMINISTRACION PUBLICA COOPERATIVA DE ACUEDUCTO ALCANTARILLADO Y ASEO DE LA CABECERA MUNICIPAL DE TIQUISIO-BOLIVAR"/>
    <s v="OPERATIVA"/>
    <s v="MENOR O IGUAL A 2500 USUARIOS"/>
    <x v="0"/>
    <x v="0"/>
    <s v="ORGANIZACION AUTORIZADA"/>
    <x v="2"/>
    <s v="TIQUISIO"/>
    <x v="0"/>
    <x v="718"/>
    <x v="5"/>
  </r>
  <r>
    <n v="23428"/>
    <s v="AGUAS DE PUERTO WILCHES S.A.S.E.S.P"/>
    <s v="OPERATIVA"/>
    <s v="MAYOR O IGUAL A 5001 USUARIOS"/>
    <x v="1"/>
    <x v="2"/>
    <s v="SOCIEDADES (EMPRESA DE SERVICIOS PUBLICOS)"/>
    <x v="18"/>
    <s v="PUERTO WILCHES"/>
    <x v="0"/>
    <x v="21"/>
    <x v="1"/>
  </r>
  <r>
    <n v="23429"/>
    <s v="ASOCIACIÓN DE USUARIOS DEL ACUEDUCTO Y ALCANTARILLADO DE LA INSPECCIÓN DEPARTAMENTAL DE SUBIA CENTRAL"/>
    <s v="OPERATIVA"/>
    <s v="MENOR O IGUAL A 2500 USUARIOS"/>
    <x v="0"/>
    <x v="1"/>
    <s v="ORGANIZACION AUTORIZADA"/>
    <x v="10"/>
    <s v="SILVANIA"/>
    <x v="0"/>
    <x v="21"/>
    <x v="4"/>
  </r>
  <r>
    <n v="23434"/>
    <s v="EMPRESA MUNICIPAL DE ACUEDUCTO ALCANTARILLADO ASEO DE SAN PABLO BOLIVAR"/>
    <s v="OPERATIVA"/>
    <s v="DESDE 2501 HASTA 5000 USUARIOS"/>
    <x v="1"/>
    <x v="2"/>
    <s v="SOCIEDADES (EMPRESA DE SERVICIOS PUBLICOS)"/>
    <x v="2"/>
    <s v="SAN PABLO"/>
    <x v="0"/>
    <x v="89"/>
    <x v="1"/>
  </r>
  <r>
    <n v="23436"/>
    <s v="EMPRESA DE SERVICIOS DE BARICHARA S.A. - E.S.P."/>
    <s v="OPERATIVA"/>
    <s v="MENOR O IGUAL A 2500 USUARIOS"/>
    <x v="0"/>
    <x v="0"/>
    <s v="SOCIEDADES (EMPRESA DE SERVICIOS PUBLICOS)"/>
    <x v="18"/>
    <s v="BARICHARA"/>
    <x v="0"/>
    <x v="0"/>
    <x v="1"/>
  </r>
  <r>
    <n v="23438"/>
    <s v="ADMINISTRACION PUBLICA COOPERATIVA DE SERVICIOS PUBLICOS DEL MUNICIPIO DE CASABIANCA E.S.P"/>
    <s v="OPERATIVA"/>
    <s v="MENOR O IGUAL A 2500 USUARIOS"/>
    <x v="0"/>
    <x v="2"/>
    <s v="ORGANIZACION AUTORIZADA"/>
    <x v="6"/>
    <s v="CASABIANCA"/>
    <x v="0"/>
    <x v="221"/>
    <x v="1"/>
  </r>
  <r>
    <n v="23439"/>
    <s v="EMPRESA DE SERVICIOS PUBLICOS DE ACUEDUCTO ALCANTARILLADO Y ASEO DE ACHI BOLIVAR SA ESP"/>
    <s v="OPERATIVA"/>
    <s v="MENOR O IGUAL A 2500 USUARIOS"/>
    <x v="0"/>
    <x v="2"/>
    <s v="SOCIEDADES (EMPRESA DE SERVICIOS PUBLICOS)"/>
    <x v="2"/>
    <s v="ACHI"/>
    <x v="0"/>
    <x v="773"/>
    <x v="0"/>
  </r>
  <r>
    <n v="23443"/>
    <s v="EMPRESA DE SERVICIOS DE NOBSA S.A. E.S.P"/>
    <s v="OPERATIVA"/>
    <s v="DESDE 2501 HASTA 5000 USUARIOS"/>
    <x v="1"/>
    <x v="0"/>
    <s v="SOCIEDADES (EMPRESA DE SERVICIOS PUBLICOS)"/>
    <x v="1"/>
    <s v="NOBSA"/>
    <x v="0"/>
    <x v="13"/>
    <x v="1"/>
  </r>
  <r>
    <n v="23444"/>
    <s v="ONZAGUA"/>
    <s v="OPERATIVA"/>
    <s v="MENOR O IGUAL A 2500 USUARIOS"/>
    <x v="0"/>
    <x v="2"/>
    <s v="ORGANIZACION AUTORIZADA"/>
    <x v="18"/>
    <s v="ONZAGA"/>
    <x v="0"/>
    <x v="16"/>
    <x v="1"/>
  </r>
  <r>
    <n v="23446"/>
    <s v="EMPRESA DE SERVICIOS PUBLICOS DOMICILIARIOS AGUAS DEL SAN AGUSTIN S.A E.S.P"/>
    <s v="OPERATIVA"/>
    <s v="MENOR O IGUAL A 2500 USUARIOS"/>
    <x v="0"/>
    <x v="0"/>
    <s v="SOCIEDADES (EMPRESA DE SERVICIOS PUBLICOS)"/>
    <x v="26"/>
    <s v="SIPI"/>
    <x v="0"/>
    <x v="66"/>
    <x v="1"/>
  </r>
  <r>
    <n v="23450"/>
    <s v="URBASER LA TEBAIDA S.A. E.S.P."/>
    <s v="OPERATIVA"/>
    <s v="MAYOR O IGUAL A 5001 USUARIOS"/>
    <x v="1"/>
    <x v="2"/>
    <s v="SOCIEDADES (EMPRESA DE SERVICIOS PUBLICOS)"/>
    <x v="17"/>
    <s v="LA TEBAIDA"/>
    <x v="0"/>
    <x v="10"/>
    <x v="0"/>
  </r>
  <r>
    <n v="23451"/>
    <s v="EMPRESA DE SERVICIOS PUBLICOS DOMICILIARIOS DE RIOSUCIO S.A. ESP."/>
    <s v="OPERATIVA"/>
    <s v="DESDE 2501 HASTA 5000 USUARIOS"/>
    <x v="1"/>
    <x v="2"/>
    <s v="SOCIEDADES (EMPRESA DE SERVICIOS PUBLICOS)"/>
    <x v="26"/>
    <s v="RIOSUCIO"/>
    <x v="0"/>
    <x v="774"/>
    <x v="5"/>
  </r>
  <r>
    <n v="23452"/>
    <s v="COOPERATIVA DE TRABAJO ASOCIADO ECOAMBIENTAL EL PORVENIR"/>
    <s v="OPERATIVA"/>
    <s v="MAYOR O IGUAL A 5001 USUARIOS"/>
    <x v="2"/>
    <x v="2"/>
    <s v="ORGANIZACION AUTORIZADA"/>
    <x v="3"/>
    <s v="BOGOTA, D.C."/>
    <x v="0"/>
    <x v="0"/>
    <x v="7"/>
  </r>
  <r>
    <n v="23459"/>
    <s v="ASOCIACION DE USUARIOS DEL ACUEDUCTO LA CABUYALA"/>
    <s v="OPERATIVA"/>
    <s v="MENOR O IGUAL A 2500 USUARIOS"/>
    <x v="0"/>
    <x v="1"/>
    <s v="ORGANIZACION AUTORIZADA"/>
    <x v="5"/>
    <s v="AMAGÁ"/>
    <x v="0"/>
    <x v="775"/>
    <x v="3"/>
  </r>
  <r>
    <n v="23460"/>
    <s v="COOPERATIVA DE ASEO Y SERVICIO DE PLATO - MAGDALENA "/>
    <s v="OPERATIVA (No activa)"/>
    <s v="MAS DE 2500 SUSCRIPTORES"/>
    <x v="1"/>
    <x v="1"/>
    <s v="ORGANIZACION AUTORIZADA"/>
    <x v="12"/>
    <s v="PLATO"/>
    <x v="0"/>
    <x v="776"/>
    <x v="0"/>
  </r>
  <r>
    <n v="23463"/>
    <s v="AGUAS DEL CARMELO A.S E.S.P"/>
    <s v="OPERATIVA"/>
    <s v="MENOR O IGUAL A 2500 USUARIOS"/>
    <x v="0"/>
    <x v="0"/>
    <s v="SOCIEDADES (EMPRESA DE SERVICIOS PUBLICOS)"/>
    <x v="26"/>
    <s v="EL CARMEN DE ATRATO"/>
    <x v="0"/>
    <x v="173"/>
    <x v="1"/>
  </r>
  <r>
    <n v="23464"/>
    <s v="EMPRESA DE SERVICIOS PUBLICOS DE TOGUI"/>
    <s v="OPERATIVA"/>
    <s v="MENOR O IGUAL A 2500 USUARIOS"/>
    <x v="0"/>
    <x v="2"/>
    <s v="SOCIEDADES (EMPRESA DE SERVICIOS PUBLICOS)"/>
    <x v="1"/>
    <s v="TOGUI"/>
    <x v="0"/>
    <x v="66"/>
    <x v="1"/>
  </r>
  <r>
    <n v="23465"/>
    <s v="ASOCIACION DE USUARIOS DEL ACUEDUCTO Y/O ALCANTARILLADO DE BOLO SAN ISIDRO E.S.P"/>
    <s v="OPERATIVA"/>
    <s v="HASTA 2500 SUSCRIPTORES"/>
    <x v="0"/>
    <x v="1"/>
    <s v="ORGANIZACION AUTORIZADA"/>
    <x v="19"/>
    <s v="PALMIRA"/>
    <x v="0"/>
    <x v="63"/>
    <x v="3"/>
  </r>
  <r>
    <n v="23466"/>
    <s v="EMPRESA DE ACUEDUCTO ALCANTARILLADO Y ASEO DE SAN LUIS DE PALENQUE S.A. E.S.P."/>
    <s v="OPERATIVA"/>
    <s v="MENOR O IGUAL A 2500 USUARIOS"/>
    <x v="0"/>
    <x v="0"/>
    <s v="SOCIEDADES (EMPRESA DE SERVICIOS PUBLICOS)"/>
    <x v="21"/>
    <s v="SAN LUIS DE PALENQUE"/>
    <x v="0"/>
    <x v="104"/>
    <x v="1"/>
  </r>
  <r>
    <n v="23467"/>
    <s v="FUNDACION CODESARROLLO"/>
    <s v="OPERATIVA (No activa)"/>
    <s v="HASTA 2500 SUSCRIPTORES"/>
    <x v="0"/>
    <x v="1"/>
    <s v="ORGANIZACION AUTORIZADA"/>
    <x v="5"/>
    <s v="MEDELLÍN"/>
    <x v="0"/>
    <x v="275"/>
    <x v="0"/>
  </r>
  <r>
    <n v="23468"/>
    <s v="EMPRESA DE SERVICIOS PUBLICOS DE ACUEDUCTO, ALCANTARILLADO Y ASEO DE OCAMONTE S.A E.S.P"/>
    <s v="OPERATIVA"/>
    <s v="MENOR O IGUAL A 2500 USUARIOS"/>
    <x v="0"/>
    <x v="2"/>
    <s v="SOCIEDADES (EMPRESA DE SERVICIOS PUBLICOS)"/>
    <x v="18"/>
    <s v="OCAMONTE"/>
    <x v="0"/>
    <x v="736"/>
    <x v="1"/>
  </r>
  <r>
    <n v="23469"/>
    <s v="ASOCIACION DE USUARIOS ACUEDUCTO COMUNITARIO SANTIAGO LONDOÑO VELA I Y VELA II"/>
    <s v="OPERATIVA"/>
    <s v="MENOR O IGUAL A 2500 USUARIOS"/>
    <x v="0"/>
    <x v="2"/>
    <s v="ORGANIZACION AUTORIZADA"/>
    <x v="15"/>
    <s v="DOSQUEBRADAS"/>
    <x v="0"/>
    <x v="50"/>
    <x v="3"/>
  </r>
  <r>
    <n v="23470"/>
    <s v="ASOCIACION DE USUARIOS DEL ACUEDUCTO COMUNITARIO DE PUERTO NUEVO"/>
    <s v="OPERATIVA"/>
    <s v="MENOR O IGUAL A 2500 USUARIOS"/>
    <x v="0"/>
    <x v="2"/>
    <s v="ORGANIZACION AUTORIZADA"/>
    <x v="15"/>
    <s v="DOSQUEBRADAS"/>
    <x v="0"/>
    <x v="28"/>
    <x v="3"/>
  </r>
  <r>
    <n v="23471"/>
    <s v="ASOCIACION DE USUARIOS DL ACUEDUCTO COMUNITARIO DEL BARRIO LOS LAGOS"/>
    <s v="OPERATIVA"/>
    <s v="MENOR O IGUAL A 2500 USUARIOS"/>
    <x v="0"/>
    <x v="2"/>
    <s v="ORGANIZACION AUTORIZADA"/>
    <x v="15"/>
    <s v="DOSQUEBRADAS"/>
    <x v="0"/>
    <x v="777"/>
    <x v="3"/>
  </r>
  <r>
    <n v="23473"/>
    <s v="ASOCIACION DE USUARIOS DEL ACUEDUCTO DEL BARRIO LA FLORESTA"/>
    <s v="OPERATIVA"/>
    <s v="MENOR O IGUAL A 2500 USUARIOS"/>
    <x v="0"/>
    <x v="0"/>
    <s v="ORGANIZACION AUTORIZADA"/>
    <x v="15"/>
    <s v="DOSQUEBRADAS"/>
    <x v="0"/>
    <x v="17"/>
    <x v="3"/>
  </r>
  <r>
    <n v="23474"/>
    <s v="ASOCIACION DEL ACUEDUCTO COMUNITARIO DEL BARRIO SAN FERNANDO"/>
    <s v="OPERATIVA"/>
    <s v="MENOR O IGUAL A 2500 USUARIOS"/>
    <x v="0"/>
    <x v="0"/>
    <s v="ORGANIZACION AUTORIZADA"/>
    <x v="15"/>
    <s v="DOSQUEBRADAS"/>
    <x v="0"/>
    <x v="48"/>
    <x v="3"/>
  </r>
  <r>
    <n v="23475"/>
    <s v="ASOCIACION DE USUARIOS DEL ACUEDUCTO DEL BARRIO LOS COMUNEROS"/>
    <s v="OPERATIVA"/>
    <s v="HASTA 2500 SUSCRIPTORES"/>
    <x v="0"/>
    <x v="1"/>
    <s v="ORGANIZACION AUTORIZADA"/>
    <x v="15"/>
    <s v="DOSQUEBRADAS"/>
    <x v="0"/>
    <x v="1"/>
    <x v="3"/>
  </r>
  <r>
    <n v="23478"/>
    <s v="ALCALDIA DE LETICIA"/>
    <s v="OPERATIVA"/>
    <s v="DESDE 2501 HASTA 5000 USUARIOS"/>
    <x v="0"/>
    <x v="2"/>
    <s v="MUNICIPIO (PRESTACIÓN DIRECTA)"/>
    <x v="33"/>
    <s v="LETICIA"/>
    <x v="0"/>
    <x v="181"/>
    <x v="1"/>
  </r>
  <r>
    <n v="23479"/>
    <s v="EMPRESA DE SERVICIOS PUBLICOS DE MONIQUIRA S.A E.S.P"/>
    <s v="OPERATIVA"/>
    <s v="DESDE 2501 HASTA 5000 USUARIOS"/>
    <x v="1"/>
    <x v="2"/>
    <s v="SOCIEDADES (EMPRESA DE SERVICIOS PUBLICOS)"/>
    <x v="1"/>
    <s v="MONIQUIRA"/>
    <x v="0"/>
    <x v="68"/>
    <x v="1"/>
  </r>
  <r>
    <n v="23482"/>
    <s v="EMPRESA MULTISERVICIOS DEL DARIEN S.A.S. E.S.P."/>
    <s v="OPERATIVA (No activa)"/>
    <s v="HASTA 2500 SUSCRIPTORES"/>
    <x v="0"/>
    <x v="1"/>
    <s v="SOCIEDADES (EMPRESA DE SERVICIOS PUBLICOS)"/>
    <x v="26"/>
    <s v="ACANDI"/>
    <x v="0"/>
    <x v="230"/>
    <x v="1"/>
  </r>
  <r>
    <n v="23483"/>
    <s v="ASOCIACION ACUEDUCTO EL SALITRE DE LA VEREDA TEGUANEQUE DEL MUNICIPIO DE TURMEQUE"/>
    <s v="OPERATIVA"/>
    <s v="MENOR O IGUAL A 2500 USUARIOS"/>
    <x v="0"/>
    <x v="1"/>
    <s v="ORGANIZACION AUTORIZADA"/>
    <x v="1"/>
    <s v="TURMEQUE"/>
    <x v="0"/>
    <x v="778"/>
    <x v="3"/>
  </r>
  <r>
    <n v="23491"/>
    <s v="EMPRESA DE SERVICIOS DE ACUEDUCTO, ALCANTARILLADO Y ASEO DEL MUNICIPIO DE APULO S.A. E.S.P.  EMPOAPULO S.A. E.S.P. "/>
    <s v="OPERATIVA"/>
    <s v="DESDE 2501 HASTA 5000 USUARIOS"/>
    <x v="1"/>
    <x v="2"/>
    <s v="SOCIEDADES (EMPRESA DE SERVICIOS PUBLICOS)"/>
    <x v="10"/>
    <s v="APULO"/>
    <x v="0"/>
    <x v="320"/>
    <x v="1"/>
  </r>
  <r>
    <n v="23497"/>
    <s v="RIO LUISA EMPRESA DE SERVICIOS PÚBLICOS S.A. E.S.P."/>
    <s v="OPERATIVA"/>
    <s v="DESDE 2501 HASTA 5000 USUARIOS"/>
    <x v="1"/>
    <x v="2"/>
    <s v="SOCIEDADES (EMPRESA DE SERVICIOS PUBLICOS)"/>
    <x v="6"/>
    <s v="SAN LUIS"/>
    <x v="0"/>
    <x v="779"/>
    <x v="1"/>
  </r>
  <r>
    <n v="23499"/>
    <s v="ASOCIACION DE USUARIOS DEL ACUEDUCTO COMUNITARIO AGUAS CALIENTES "/>
    <s v="OPERATIVA"/>
    <s v="MENOR O IGUAL A 2500 USUARIOS"/>
    <x v="0"/>
    <x v="0"/>
    <s v="ORGANIZACION AUTORIZADA"/>
    <x v="3"/>
    <s v="BOGOTA, D.C."/>
    <x v="0"/>
    <x v="30"/>
    <x v="3"/>
  </r>
  <r>
    <n v="23503"/>
    <s v="ASOCIACION DE USUARIOS DE LOS SERVICIOS PUBLICOS DOMICILIARIOS DE ACUEDUCTO, ALCANTARILLADO Y ASEO DEL CORREGIMIENTO DE BARRANCOMINAS"/>
    <s v="OPERATIVA (No activa)"/>
    <s v="HASTA 2500 SUSCRIPTORES"/>
    <x v="0"/>
    <x v="1"/>
    <s v="ORGANIZACION AUTORIZADA"/>
    <x v="32"/>
    <s v="INIRIDA"/>
    <x v="1"/>
    <x v="780"/>
    <x v="4"/>
  </r>
  <r>
    <n v="23504"/>
    <s v="EMPRESA DE ACUEDUCTO,ALCANTARILLADO, ASEO Y ENERGÍA ELÉCTRICA SAS ESP"/>
    <s v="OPERATIVA"/>
    <s v="MENOR O IGUAL A 2500 USUARIOS"/>
    <x v="1"/>
    <x v="2"/>
    <s v="SOCIEDADES (EMPRESA DE SERVICIOS PUBLICOS)"/>
    <x v="23"/>
    <s v="URIBIA"/>
    <x v="0"/>
    <x v="66"/>
    <x v="1"/>
  </r>
  <r>
    <n v="23505"/>
    <s v="ASOCIACION DE USUARIOS DEL ACUEDUCTO RURAL DE FLORIAN Y PAYACAL"/>
    <s v="OPERATIVA"/>
    <s v="MENOR O IGUAL A 2500 USUARIOS"/>
    <x v="0"/>
    <x v="1"/>
    <s v="ORGANIZACION AUTORIZADA"/>
    <x v="10"/>
    <s v="LA MESA"/>
    <x v="0"/>
    <x v="781"/>
    <x v="3"/>
  </r>
  <r>
    <n v="23506"/>
    <s v="EMPRESA DE SERVICIO DE ASEO DE ARGELIA"/>
    <s v="OPERATIVA"/>
    <s v="MENOR O IGUAL A 2500 USUARIOS"/>
    <x v="0"/>
    <x v="0"/>
    <s v="SOCIEDADES (EMPRESA DE SERVICIOS PUBLICOS)"/>
    <x v="19"/>
    <s v="ARGELIA"/>
    <x v="0"/>
    <x v="260"/>
    <x v="0"/>
  </r>
  <r>
    <n v="23508"/>
    <s v="ADMINISTRACION PUBLICA COOPERATIVA EMPRESA SOLIDARIA DE SERVICIOS PUBLICOS DEL MUNICIPIO DE SAN MIGUEL DE SEMA"/>
    <s v="OPERATIVA"/>
    <s v="MENOR O IGUAL A 2500 USUARIOS"/>
    <x v="0"/>
    <x v="0"/>
    <s v="ORGANIZACION AUTORIZADA"/>
    <x v="1"/>
    <s v="SAN MIGUEL DE SEMA"/>
    <x v="0"/>
    <x v="33"/>
    <x v="1"/>
  </r>
  <r>
    <n v="23509"/>
    <s v="EMPRESAS PUBLICAS DE TELLO S.A.S. E.S.P"/>
    <s v="OPERATIVA"/>
    <s v="MENOR O IGUAL A 2500 USUARIOS"/>
    <x v="0"/>
    <x v="2"/>
    <s v="SOCIEDADES (EMPRESA DE SERVICIOS PUBLICOS)"/>
    <x v="11"/>
    <s v="TELLO"/>
    <x v="0"/>
    <x v="782"/>
    <x v="1"/>
  </r>
  <r>
    <n v="23512"/>
    <s v="EMPRESAS PUBLICAS DE LLORO S.A. ESP"/>
    <s v="OPERATIVA (No activa)"/>
    <s v="HASTA 2500 SUSCRIPTORES"/>
    <x v="0"/>
    <x v="1"/>
    <s v="SOCIEDADES (EMPRESA DE SERVICIOS PUBLICOS)"/>
    <x v="26"/>
    <s v="LLORO"/>
    <x v="0"/>
    <x v="783"/>
    <x v="1"/>
  </r>
  <r>
    <n v="23513"/>
    <s v="CORPORACION DE ACUEDUCTOS COMUNITARIOS DE GUAPOTA SANTANDER CORAGUAS O.N.G - E.S.P."/>
    <s v="OPERATIVA"/>
    <s v="MENOR O IGUAL A 2500 USUARIOS"/>
    <x v="0"/>
    <x v="0"/>
    <s v="ORGANIZACION AUTORIZADA"/>
    <x v="18"/>
    <s v="GUAPOTA"/>
    <x v="0"/>
    <x v="325"/>
    <x v="3"/>
  </r>
  <r>
    <n v="23515"/>
    <s v="EMPRESA DE SERVICIOS PUBLICOS DOMICILIARIOS DE TURMEQUE"/>
    <s v="OPERATIVA"/>
    <s v="MENOR O IGUAL A 2500 USUARIOS"/>
    <x v="0"/>
    <x v="2"/>
    <s v="SOCIEDADES (EMPRESA DE SERVICIOS PUBLICOS)"/>
    <x v="1"/>
    <s v="TURMEQUE"/>
    <x v="0"/>
    <x v="439"/>
    <x v="2"/>
  </r>
  <r>
    <n v="23517"/>
    <s v="ADMINISTRACION PUBLICA COOPERATIVA DE ACUEDUCTO ALCANTARILLADO Y ASEO DEL MUNICIPIO DE JAMBALO CAUCA"/>
    <s v="OPERATIVA"/>
    <s v="MENOR O IGUAL A 2500 USUARIOS"/>
    <x v="0"/>
    <x v="2"/>
    <s v="ORGANIZACION AUTORIZADA"/>
    <x v="7"/>
    <s v="JAMBALO"/>
    <x v="0"/>
    <x v="192"/>
    <x v="1"/>
  </r>
  <r>
    <n v="23518"/>
    <s v="EMPRESA DE SERVICIOS PUBLICOS DE CRAVO NORTE JAGUEY S.A E.S.P"/>
    <s v="OPERATIVA"/>
    <s v="MENOR O IGUAL A 2500 USUARIOS"/>
    <x v="0"/>
    <x v="2"/>
    <s v="SOCIEDADES (EMPRESA DE SERVICIOS PUBLICOS)"/>
    <x v="20"/>
    <s v="CRAVO NORTE"/>
    <x v="0"/>
    <x v="398"/>
    <x v="1"/>
  </r>
  <r>
    <n v="23519"/>
    <s v="ADMINISTRACION PÙBLICA COOPERATIVA DE ACUEDUCTO ALCANTARILLADO Y ASEO DEL MUNICIPIO DE SOTARA"/>
    <s v="OPERATIVA"/>
    <s v="MENOR O IGUAL A 2500 USUARIOS"/>
    <x v="0"/>
    <x v="2"/>
    <s v="ORGANIZACION AUTORIZADA"/>
    <x v="7"/>
    <s v="SOTARA"/>
    <x v="0"/>
    <x v="104"/>
    <x v="1"/>
  </r>
  <r>
    <n v="23520"/>
    <s v="ASOCIACION DE USUARIOS DEL ACUEDUCTO COMUNITARIO DEL BARRIO MARIANA GIRALDO"/>
    <s v="OPERATIVA"/>
    <s v="MENOR O IGUAL A 2500 USUARIOS"/>
    <x v="0"/>
    <x v="2"/>
    <s v="ORGANIZACION AUTORIZADA"/>
    <x v="15"/>
    <s v="DOSQUEBRADAS"/>
    <x v="0"/>
    <x v="341"/>
    <x v="3"/>
  </r>
  <r>
    <n v="23522"/>
    <s v="EMPRESA DE SERVICIOS PUBLICOS DEL VALLE DE SAN JOSE S.A - E.S.P "/>
    <s v="OPERATIVA"/>
    <s v="MENOR O IGUAL A 2500 USUARIOS"/>
    <x v="0"/>
    <x v="0"/>
    <s v="SOCIEDADES (EMPRESA DE SERVICIOS PUBLICOS)"/>
    <x v="18"/>
    <s v="VALLE DE SAN JOSE"/>
    <x v="0"/>
    <x v="5"/>
    <x v="1"/>
  </r>
  <r>
    <n v="23523"/>
    <s v="ASOCIACION DE USUARIOS DEL ACUEDUCTO COMUNITARIO GAITAN LA PLAYA"/>
    <s v="OPERATIVA"/>
    <s v="HASTA 2500 SUSCRIPTORES"/>
    <x v="0"/>
    <x v="1"/>
    <s v="ORGANIZACION AUTORIZADA"/>
    <x v="15"/>
    <s v="DOSQUEBRADAS"/>
    <x v="1"/>
    <x v="368"/>
    <x v="3"/>
  </r>
  <r>
    <n v="23525"/>
    <s v="ASOCIACION DE SUSCRIPTORES DEL ACUEDUCTO  DE LAS VEREDAS SALITRE SIATOCA Y TIERRA NEGRA "/>
    <s v="OPERATIVA"/>
    <s v="MENOR O IGUAL A 2500 USUARIOS"/>
    <x v="0"/>
    <x v="1"/>
    <s v="ORGANIZACION AUTORIZADA"/>
    <x v="1"/>
    <s v="SOTAQUIRA"/>
    <x v="0"/>
    <x v="784"/>
    <x v="3"/>
  </r>
  <r>
    <n v="23527"/>
    <s v="ADMINISTRACION PÚBLICA COOPERATIVA DE SERVICIOS PÚBLICOS DE TUCHIN "/>
    <s v="OPERATIVA (No activa)"/>
    <s v="HASTA 2500 SUSCRIPTORES"/>
    <x v="0"/>
    <x v="1"/>
    <s v="ORGANIZACION AUTORIZADA"/>
    <x v="9"/>
    <s v="TUCHIN"/>
    <x v="1"/>
    <x v="491"/>
    <x v="3"/>
  </r>
  <r>
    <n v="23528"/>
    <s v="EMPRESAS PUBLICAS DE CAÑASGORDAS S.A.  E.S.P"/>
    <s v="OPERATIVA"/>
    <s v="MENOR O IGUAL A 2500 USUARIOS"/>
    <x v="0"/>
    <x v="2"/>
    <s v="SOCIEDADES (EMPRESA DE SERVICIOS PUBLICOS)"/>
    <x v="5"/>
    <s v="CAÑASGORDAS"/>
    <x v="0"/>
    <x v="102"/>
    <x v="1"/>
  </r>
  <r>
    <n v="23529"/>
    <s v="GESTION ORGANICA GEO SAS"/>
    <s v="OPERATIVA"/>
    <s v="HASTA 2500 SUSCRIPTORES"/>
    <x v="1"/>
    <x v="1"/>
    <s v="SOCIEDADES (EMPRESA DE SERVICIOS PUBLICOS)"/>
    <x v="10"/>
    <s v="CHIA"/>
    <x v="0"/>
    <x v="1"/>
    <x v="0"/>
  </r>
  <r>
    <n v="23532"/>
    <s v="ASOCIACION DE SERVICIOS PUBLICOS DE MONTEBONITO MARULANDA"/>
    <s v="OPERATIVA"/>
    <s v="MENOR O IGUAL A 2500 USUARIOS"/>
    <x v="0"/>
    <x v="1"/>
    <s v="ORGANIZACION AUTORIZADA"/>
    <x v="0"/>
    <s v="MARULANDA"/>
    <x v="0"/>
    <x v="19"/>
    <x v="1"/>
  </r>
  <r>
    <n v="23556"/>
    <s v="ASOCIACION DE USUARIOS DE SERVICIOS COLECTIVOS DE NARANJAL, LA QUIEBRA Y LA FLORESTA"/>
    <s v="OPERATIVA"/>
    <s v="MENOR O IGUAL A 2500 USUARIOS"/>
    <x v="0"/>
    <x v="1"/>
    <s v="ORGANIZACION AUTORIZADA"/>
    <x v="0"/>
    <s v="CHINCHINA"/>
    <x v="0"/>
    <x v="32"/>
    <x v="3"/>
  </r>
  <r>
    <n v="23563"/>
    <s v="ASOCIACIÓN DE USUARIOS DE ACUEDUCTO DE LA VEREDA AGUALINDA CHIGUAZA"/>
    <s v="OPERATIVA"/>
    <s v="MENOR O IGUAL A 2500 USUARIOS"/>
    <x v="0"/>
    <x v="1"/>
    <s v="ORGANIZACION AUTORIZADA"/>
    <x v="3"/>
    <s v="BOGOTA, D.C."/>
    <x v="0"/>
    <x v="236"/>
    <x v="3"/>
  </r>
  <r>
    <n v="23565"/>
    <s v="JUNTA ADMINISTRADORA DEL ACUEDUCTO REGIONAL LA PITA DEL MUNICIPIO DE GARZON "/>
    <s v="OPERATIVA"/>
    <s v="HASTA 2500 SUSCRIPTORES"/>
    <x v="0"/>
    <x v="1"/>
    <s v="ORGANIZACION AUTORIZADA"/>
    <x v="11"/>
    <s v="GARZON"/>
    <x v="1"/>
    <x v="63"/>
    <x v="3"/>
  </r>
  <r>
    <n v="23570"/>
    <s v="ASOCIACION DE USUARIOS DE ACUEDUCTO DE LAS VEREDAS PEÑALIZA, RAIZAL, BETANIA, EL CARMEN, ITSMO TABACO Y LAGUNA VERDE DE LA LOCALIDAD DE SUMAPAZ BOGOTA"/>
    <s v="OPERATIVA"/>
    <s v="MENOR O IGUAL A 2500 USUARIOS"/>
    <x v="0"/>
    <x v="1"/>
    <s v="ORGANIZACION AUTORIZADA"/>
    <x v="3"/>
    <s v="BOGOTA, D.C."/>
    <x v="0"/>
    <x v="711"/>
    <x v="3"/>
  </r>
  <r>
    <n v="23579"/>
    <s v="JUNTA DE ACCIÓN COMUNAL DE AURORA ALTA SECTOR LA CAPILLA"/>
    <s v="OPERATIVA"/>
    <s v="HASTA 2500 SUSCRIPTORES"/>
    <x v="0"/>
    <x v="1"/>
    <s v="ORGANIZACION AUTORIZADA"/>
    <x v="10"/>
    <s v="LA CALERA"/>
    <x v="1"/>
    <x v="63"/>
    <x v="3"/>
  </r>
  <r>
    <n v="23587"/>
    <s v="JUNTA ADMINISTRADORA ACUEDUCTO VEREDAL EL DESTINO USME "/>
    <s v="OPERATIVA"/>
    <s v="MENOR O IGUAL A 2500 USUARIOS"/>
    <x v="0"/>
    <x v="1"/>
    <s v="ORGANIZACION AUTORIZADA"/>
    <x v="3"/>
    <s v="BOGOTA, D.C."/>
    <x v="0"/>
    <x v="297"/>
    <x v="3"/>
  </r>
  <r>
    <n v="23589"/>
    <s v="JUNTA ADMINISTRADORA DE ACUEDUCTO VEREDA EL VENADO"/>
    <s v="OPERATIVA"/>
    <s v="MENOR O IGUAL A 2500 USUARIOS"/>
    <x v="0"/>
    <x v="1"/>
    <s v="ORGANIZACION AUTORIZADA"/>
    <x v="11"/>
    <s v="NEIVA"/>
    <x v="0"/>
    <x v="663"/>
    <x v="4"/>
  </r>
  <r>
    <n v="23605"/>
    <s v="ASOCIACIÓN DE USUARIOS DEL ACUEDUCTO DE PIEDRA PARADA"/>
    <s v="OPERATIVA"/>
    <s v="MENOR O IGUAL A 2500 USUARIOS"/>
    <x v="0"/>
    <x v="1"/>
    <s v="ORGANIZACION AUTORIZADA"/>
    <x v="3"/>
    <s v="BOGOTA, D.C."/>
    <x v="0"/>
    <x v="180"/>
    <x v="3"/>
  </r>
  <r>
    <n v="23612"/>
    <s v="ACUEDUCTO REGIONAL AGUA BLANCA CLAROS DEL MUNICIPIO DE GARZON"/>
    <s v="OPERATIVA"/>
    <s v="MENOR O IGUAL A 2500 USUARIOS"/>
    <x v="0"/>
    <x v="1"/>
    <s v="ORGANIZACION AUTORIZADA"/>
    <x v="11"/>
    <s v="GARZON"/>
    <x v="0"/>
    <x v="47"/>
    <x v="3"/>
  </r>
  <r>
    <n v="23617"/>
    <s v="ASOCIACION DE USUARIOS DEL ACUEDUCTO COMUNITARIO RURAL DE LA VEREDA PEPINO Y LAS PLANADAS"/>
    <s v="OPERATIVA"/>
    <s v="MENOR O IGUAL A 2500 USUARIOS"/>
    <x v="0"/>
    <x v="1"/>
    <s v="ORGANIZACION AUTORIZADA"/>
    <x v="24"/>
    <s v="MOCOA"/>
    <x v="0"/>
    <x v="60"/>
    <x v="3"/>
  </r>
  <r>
    <n v="23620"/>
    <s v="JUNTA DE ACCION COMUNAL DE LA VEREDA LA QUINTA DEL MUNICIPIO DE SUPIA"/>
    <s v="OPERATIVA"/>
    <s v="HASTA 2500 SUSCRIPTORES"/>
    <x v="0"/>
    <x v="1"/>
    <s v="ORGANIZACION AUTORIZADA"/>
    <x v="0"/>
    <s v="SUPIA"/>
    <x v="1"/>
    <x v="63"/>
    <x v="3"/>
  </r>
  <r>
    <n v="23623"/>
    <s v="JUNTA ADMINISTRADORA DE ACUEDUCTO CABILDO INDIGENA INGA DE SAN ANDRES PUTUMAYO"/>
    <s v="OPERATIVA"/>
    <s v="HASTA 2500 SUSCRIPTORES"/>
    <x v="0"/>
    <x v="1"/>
    <s v="ORGANIZACION AUTORIZADA"/>
    <x v="24"/>
    <s v="SANTIAGO"/>
    <x v="1"/>
    <x v="90"/>
    <x v="3"/>
  </r>
  <r>
    <n v="23644"/>
    <s v="LA JUNTA ADMINISTRADORA DEL ACUEDUCTO DE LA VEREDA ALTO DE SAN JOAQUIN DEL MUNICIPIO DE SANTA MARIA, DEPARTAMENTO DEL HUILA"/>
    <s v="OPERATIVA"/>
    <s v="HASTA 2500 SUSCRIPTORES"/>
    <x v="0"/>
    <x v="1"/>
    <s v="ORGANIZACION AUTORIZADA"/>
    <x v="11"/>
    <s v="SANTA MARIA"/>
    <x v="1"/>
    <x v="230"/>
    <x v="3"/>
  </r>
  <r>
    <n v="23649"/>
    <s v="JUNTA ADMININSTRADORA DEL ACUEDUCTO DE LA VEREDA LAS ORQUIDEAS"/>
    <s v="OPERATIVA"/>
    <s v="HASTA 2500 SUSCRIPTORES"/>
    <x v="0"/>
    <x v="1"/>
    <s v="ORGANIZACION AUTORIZADA"/>
    <x v="11"/>
    <s v="AGRADO"/>
    <x v="1"/>
    <x v="63"/>
    <x v="3"/>
  </r>
  <r>
    <n v="23669"/>
    <s v="JUNTA ADMINISTRADORA DEL SERVICIO DEL ACUEDUCTO DE LAS VEREDAS ALTO SAN MIGUEL, LA CUMBRE Y SANTA INES"/>
    <s v="OPERATIVA"/>
    <s v="HASTA 2500 SUSCRIPTORES"/>
    <x v="0"/>
    <x v="1"/>
    <s v="ORGANIZACION AUTORIZADA"/>
    <x v="11"/>
    <s v="PAICOL"/>
    <x v="1"/>
    <x v="63"/>
    <x v="3"/>
  </r>
  <r>
    <n v="23679"/>
    <s v="JUNTA ADMINISTRADORA DEL SERVICIO DEL ACUEDUCTO DE LA VEREDA LAS MINAS DEL MUNICIPIO DE LA ARGENTINA HUILA"/>
    <s v="OPERATIVA"/>
    <s v="HASTA 2500 SUSCRIPTORES"/>
    <x v="0"/>
    <x v="1"/>
    <s v="ORGANIZACION AUTORIZADA"/>
    <x v="11"/>
    <s v="LA ARGENTINA"/>
    <x v="1"/>
    <x v="230"/>
    <x v="3"/>
  </r>
  <r>
    <n v="23680"/>
    <s v="JUNTA ADMINISTRADORA ACUEDUCTO REGIONAL MAJO JAGUALITO DEL MUNICIPIO DE GARZON"/>
    <s v="OPERATIVA"/>
    <s v="MENOR O IGUAL A 2500 USUARIOS"/>
    <x v="0"/>
    <x v="1"/>
    <s v="ORGANIZACION AUTORIZADA"/>
    <x v="11"/>
    <s v="GARZON"/>
    <x v="0"/>
    <x v="84"/>
    <x v="3"/>
  </r>
  <r>
    <n v="23681"/>
    <s v="JUNTA ADMINISTRADORA DEL ACUEDUCTO VEREDAL POTRERILLOS DEL MUNICIPIO DE GARZON "/>
    <s v="OPERATIVA (No activa)"/>
    <s v="HASTA 2500 SUSCRIPTORES"/>
    <x v="0"/>
    <x v="1"/>
    <s v="ORGANIZACION AUTORIZADA"/>
    <x v="11"/>
    <s v="GARZON"/>
    <x v="1"/>
    <x v="230"/>
    <x v="3"/>
  </r>
  <r>
    <n v="23704"/>
    <s v="ASOCIACION DE USUARIOS DE ACUEDUCTO Y ALCANTARILLADO DE LA VEREDA PASQUILLA CENTRO"/>
    <s v="OPERATIVA"/>
    <s v="MENOR O IGUAL A 2500 USUARIOS"/>
    <x v="0"/>
    <x v="1"/>
    <s v="ORGANIZACION AUTORIZADA"/>
    <x v="3"/>
    <s v="BOGOTA, D.C."/>
    <x v="0"/>
    <x v="13"/>
    <x v="3"/>
  </r>
  <r>
    <n v="23715"/>
    <s v="JUNTA DE ACCION COMUNAL DE LA VEREDA EL BRILLANTE"/>
    <s v="OPERATIVA"/>
    <s v="HASTA 2500 SUSCRIPTORES"/>
    <x v="0"/>
    <x v="1"/>
    <s v="ORGANIZACION AUTORIZADA"/>
    <x v="15"/>
    <s v="SANTUARIO"/>
    <x v="1"/>
    <x v="63"/>
    <x v="3"/>
  </r>
  <r>
    <n v="23735"/>
    <s v="ASOCIACIÓN DE USUARIIOS DE SERVICIIOS PUBLICOS DEL CORREGIMIENTO DE LAS PALMAS"/>
    <s v="OPERATIVA"/>
    <s v="HASTA 2500 SUSCRIPTORES"/>
    <x v="0"/>
    <x v="1"/>
    <s v="ORGANIZACION AUTORIZADA"/>
    <x v="25"/>
    <s v="SINCELEJO"/>
    <x v="1"/>
    <x v="230"/>
    <x v="3"/>
  </r>
  <r>
    <n v="23737"/>
    <s v="ASOCIACION DE USUARIOS DEL ACUEDUCTO Y/O ALCANTARILLADO Y/O ASEO DE GUANABANAL E.S.P"/>
    <s v="OPERATIVA"/>
    <s v="MENOR O IGUAL A 2500 USUARIOS"/>
    <x v="0"/>
    <x v="1"/>
    <s v="ORGANIZACION AUTORIZADA"/>
    <x v="19"/>
    <s v="PALMIRA"/>
    <x v="0"/>
    <x v="13"/>
    <x v="3"/>
  </r>
  <r>
    <n v="23746"/>
    <s v="JUNTA DE ACCION COMUNAL BARRIO LA CRUZ"/>
    <s v="OPERATIVA"/>
    <s v="HASTA 2500 SUSCRIPTORES"/>
    <x v="0"/>
    <x v="1"/>
    <s v="ORGANIZACION AUTORIZADA"/>
    <x v="15"/>
    <s v="BALBOA"/>
    <x v="1"/>
    <x v="63"/>
    <x v="3"/>
  </r>
  <r>
    <n v="23760"/>
    <s v="ASOCIACION DE USUARIOS DEL ACUEDUCTO COMUNITARIO VEREDA LA PALMA"/>
    <s v="OPERATIVA"/>
    <s v="MENOR O IGUAL A 2500 USUARIOS"/>
    <x v="0"/>
    <x v="1"/>
    <s v="ORGANIZACION AUTORIZADA"/>
    <x v="15"/>
    <s v="DOSQUEBRADAS"/>
    <x v="0"/>
    <x v="785"/>
    <x v="3"/>
  </r>
  <r>
    <n v="23764"/>
    <s v="ASOCIACION DE USUARIOS DEL ACUEDUCTO COMUNITARIO DEL BARRIO LAURELES PRIMERA ETAPA"/>
    <s v="OPERATIVA"/>
    <s v="HASTA 2500 SUSCRIPTORES"/>
    <x v="0"/>
    <x v="1"/>
    <s v="ORGANIZACION AUTORIZADA"/>
    <x v="15"/>
    <s v="DOSQUEBRADAS"/>
    <x v="1"/>
    <x v="230"/>
    <x v="3"/>
  </r>
  <r>
    <n v="23771"/>
    <s v="COMITE DE SERVICIOS PUBLICOS REMOLINOS DEL CAGUAN"/>
    <s v="OPERATIVA"/>
    <s v="HASTA 2500 SUSCRIPTORES"/>
    <x v="0"/>
    <x v="1"/>
    <s v="ORGANIZACION AUTORIZADA"/>
    <x v="22"/>
    <s v="FLORENCIA"/>
    <x v="1"/>
    <x v="212"/>
    <x v="5"/>
  </r>
  <r>
    <n v="23787"/>
    <s v="JUNTA DE ACCION COMUNAL VEREDA MORRO AZUL"/>
    <s v="OPERATIVA"/>
    <s v="HASTA 2500 SUSCRIPTORES"/>
    <x v="0"/>
    <x v="1"/>
    <s v="ORGANIZACION AUTORIZADA"/>
    <x v="0"/>
    <s v="SAN JOSE"/>
    <x v="1"/>
    <x v="63"/>
    <x v="3"/>
  </r>
  <r>
    <n v="23797"/>
    <s v="ASOCIACIO DE USUARIOS DE SERVICIOS COLECTIVOS DEL CORREGIMIENTO DE SAN LUIS"/>
    <s v="OPERATIVA"/>
    <s v="HASTA 2500 SUSCRIPTORES"/>
    <x v="0"/>
    <x v="1"/>
    <s v="ORGANIZACION AUTORIZADA"/>
    <x v="0"/>
    <s v="FILADELFIA"/>
    <x v="1"/>
    <x v="63"/>
    <x v="3"/>
  </r>
  <r>
    <n v="23825"/>
    <s v="ASOCIACION DE USUARIOS MICRO CUENCA PECHIBLANCA CHINCHANO ARBOLEDA BERRUECOS"/>
    <s v="OPERATIVA"/>
    <s v="HASTA 2500 SUSCRIPTORES"/>
    <x v="0"/>
    <x v="1"/>
    <s v="ORGANIZACION AUTORIZADA"/>
    <x v="14"/>
    <s v="ARBOLEDA"/>
    <x v="1"/>
    <x v="786"/>
    <x v="3"/>
  </r>
  <r>
    <n v="23828"/>
    <s v="ASOCIACION DE ACUEDUCTO VEREDA LA PAZ ALTA, LA QUIEBRA DE SANTA BARBARA Y LA PATRIA"/>
    <s v="OPERATIVA (No activa)"/>
    <s v="HASTA 2500 SUSCRIPTORES"/>
    <x v="0"/>
    <x v="1"/>
    <s v="ORGANIZACION AUTORIZADA"/>
    <x v="0"/>
    <s v="RISARALDA"/>
    <x v="1"/>
    <x v="63"/>
    <x v="3"/>
  </r>
  <r>
    <n v="23832"/>
    <s v="ASOCIACION DE USUARIOS DE SERVICIOS COLECTIVOS DE LAS COLES LA LOMA LAS TROJES Y EL ZANCUDO  "/>
    <s v="OPERATIVA"/>
    <s v="MENOR O IGUAL A 2500 USUARIOS"/>
    <x v="0"/>
    <x v="1"/>
    <s v="ORGANIZACION AUTORIZADA"/>
    <x v="0"/>
    <s v="PACORA"/>
    <x v="0"/>
    <x v="172"/>
    <x v="3"/>
  </r>
  <r>
    <n v="23833"/>
    <s v="ASOCIACION JUNTA ADMINISTRADORA DE ACUEDUCTO Y ALCANTARILLADO DEL CORREGIMIENTO DE CUATIS"/>
    <s v="OPERATIVA"/>
    <s v="HASTA 2500 SUSCRIPTORES"/>
    <x v="0"/>
    <x v="1"/>
    <s v="ORGANIZACION AUTORIZADA"/>
    <x v="14"/>
    <s v="GUALMATAN"/>
    <x v="1"/>
    <x v="212"/>
    <x v="4"/>
  </r>
  <r>
    <n v="23834"/>
    <s v="JUNTA ADMINISTRADORA DEL ACUEDUCTO DE LAS VEREDAS LA CUCHILLA TACUAYA MINDA Y LA COCHA MUNICIPIO DEYACUANQUER"/>
    <s v="OPERATIVA"/>
    <s v="MENOR O IGUAL A 2500 USUARIOS"/>
    <x v="0"/>
    <x v="1"/>
    <s v="ORGANIZACION AUTORIZADA"/>
    <x v="14"/>
    <s v="YACUANQUER"/>
    <x v="0"/>
    <x v="787"/>
    <x v="3"/>
  </r>
  <r>
    <n v="23852"/>
    <s v="ASOCIACIÓN JUNTA ADMINISTRADORA DE ACUEDUCTO VEREDA PLAZUELAS"/>
    <s v="OPERATIVA"/>
    <s v="HASTA 2500 SUSCRIPTORES"/>
    <x v="0"/>
    <x v="1"/>
    <s v="ORGANIZACION AUTORIZADA"/>
    <x v="14"/>
    <s v="SAN BERNARDO"/>
    <x v="1"/>
    <x v="63"/>
    <x v="3"/>
  </r>
  <r>
    <n v="23853"/>
    <s v="JUNTA ADMINISTRADORA DE AGUA POTABLE DE LA VEREDA SAN ANTONIO DE CASANARE CORREGIMIENTO DE CATAMBUCO"/>
    <s v="OPERATIVA"/>
    <s v="HASTA 2500 SUSCRIPTORES"/>
    <x v="0"/>
    <x v="1"/>
    <s v="ORGANIZACION AUTORIZADA"/>
    <x v="14"/>
    <s v="PASTO"/>
    <x v="1"/>
    <x v="1"/>
    <x v="3"/>
  </r>
  <r>
    <n v="23856"/>
    <s v="JUNTA ADMINISTRADORA DEL ACUEDUCTO DE CATAMBUCO"/>
    <s v="OPERATIVA"/>
    <s v="HASTA 2500 SUSCRIPTORES"/>
    <x v="0"/>
    <x v="1"/>
    <s v="ORGANIZACION AUTORIZADA"/>
    <x v="14"/>
    <s v="PASTO"/>
    <x v="1"/>
    <x v="747"/>
    <x v="4"/>
  </r>
  <r>
    <n v="23860"/>
    <s v="ASOCIACION JUNTA ADMINISTRADORA DE ACUEDUCTO DE SAN JOSE Y ALTO CASANARE"/>
    <s v="OPERATIVA"/>
    <s v="HASTA 2500 SUSCRIPTORES"/>
    <x v="0"/>
    <x v="1"/>
    <s v="ORGANIZACION AUTORIZADA"/>
    <x v="14"/>
    <s v="PASTO"/>
    <x v="1"/>
    <x v="788"/>
    <x v="3"/>
  </r>
  <r>
    <n v="23877"/>
    <s v="ASOCIACION ACUEDUCTOVEREDA EL ESTANQUILLO LA FRIA"/>
    <s v="OPERATIVA"/>
    <s v="HASTA 2500 SUSCRIPTORES"/>
    <x v="0"/>
    <x v="1"/>
    <s v="ORGANIZACION AUTORIZADA"/>
    <x v="15"/>
    <s v="DOSQUEBRADAS"/>
    <x v="1"/>
    <x v="230"/>
    <x v="3"/>
  </r>
  <r>
    <n v="23882"/>
    <s v="ASOCIACION DE USUARIOS DEL ACUEDUCTO COMUNITARIO LA PRIMAVERA Y GUAYACANES"/>
    <s v="OPERATIVA"/>
    <s v="HASTA 2500 SUSCRIPTORES"/>
    <x v="0"/>
    <x v="1"/>
    <s v="ORGANIZACION AUTORIZADA"/>
    <x v="15"/>
    <s v="DOSQUEBRADAS"/>
    <x v="1"/>
    <x v="230"/>
    <x v="3"/>
  </r>
  <r>
    <n v="23883"/>
    <s v="JUNTA ADMINISTRADORA DEL SERVICIO DE ACUECTO REGIONAL DE BORBONES EN EL MUNICIPIO DE ISNOS"/>
    <s v="OPERATIVA"/>
    <s v="HASTA 2500 SUSCRIPTORES"/>
    <x v="0"/>
    <x v="1"/>
    <s v="ORGANIZACION AUTORIZADA"/>
    <x v="11"/>
    <s v="ISNOS"/>
    <x v="1"/>
    <x v="63"/>
    <x v="3"/>
  </r>
  <r>
    <n v="23884"/>
    <s v="ASOCIACION DE USUARIOS DE ACUEDUCTO DE LA VEREDA DOMINGO LOMA DEL MUNICIPIO SAN PEDRO DE CARTAGO "/>
    <s v="OPERATIVA"/>
    <s v="HASTA 2500 SUSCRIPTORES"/>
    <x v="0"/>
    <x v="1"/>
    <s v="ORGANIZACION AUTORIZADA"/>
    <x v="14"/>
    <s v="SAN PEDRO DE CARTAGO"/>
    <x v="1"/>
    <x v="90"/>
    <x v="3"/>
  </r>
  <r>
    <n v="23886"/>
    <s v="ASOCIACIÓN DE USUARIOS DE ACUEDUCTO VEREDA LA ESTANCIA MUNICIPIO SAN PEDRO DE CARTAGO"/>
    <s v="OPERATIVA"/>
    <s v="HASTA 2500 SUSCRIPTORES"/>
    <x v="0"/>
    <x v="1"/>
    <s v="ORGANIZACION AUTORIZADA"/>
    <x v="14"/>
    <s v="SAN PEDRO DE CARTAGO"/>
    <x v="1"/>
    <x v="63"/>
    <x v="3"/>
  </r>
  <r>
    <n v="23887"/>
    <s v="ASOCIACION DE USUARIOS DE ACUEDUCTO BUENAVISTA VEREDA LA RINCONADA MUNICIPIO SAN PEDRO DE CARTAGO"/>
    <s v="OPERATIVA"/>
    <s v="HASTA 2500 SUSCRIPTORES"/>
    <x v="0"/>
    <x v="1"/>
    <s v="ORGANIZACION AUTORIZADA"/>
    <x v="14"/>
    <s v="SAN PEDRO DE CARTAGO"/>
    <x v="1"/>
    <x v="90"/>
    <x v="3"/>
  </r>
  <r>
    <n v="23888"/>
    <s v="ASOCIACION DE USUARIOS DE ACUEDUCTO VEREDA LAS ACACIAS MUNICIPIO DE SAN PEDRO DE CARTAGO"/>
    <s v="OPERATIVA"/>
    <s v="HASTA 2500 SUSCRIPTORES"/>
    <x v="0"/>
    <x v="1"/>
    <s v="ORGANIZACION AUTORIZADA"/>
    <x v="14"/>
    <s v="SAN PEDRO DE CARTAGO"/>
    <x v="1"/>
    <x v="63"/>
    <x v="3"/>
  </r>
  <r>
    <n v="23897"/>
    <s v="ASOCIACIÓN JUNTA ADMINISTRADORA DE ACUEDUCTO VEREDAL MARACAS"/>
    <s v="OPERATIVA"/>
    <s v="HASTA 2500 SUSCRIPTORES"/>
    <x v="0"/>
    <x v="1"/>
    <s v="ORGANIZACION AUTORIZADA"/>
    <x v="0"/>
    <s v="MANIZALES"/>
    <x v="0"/>
    <x v="234"/>
    <x v="3"/>
  </r>
  <r>
    <n v="23952"/>
    <s v="JUNTA ADMINISTRADORA DEL ACUEDUCTO REGIONAL DE LAS VEREDAS RICABRISAS BELLAVISTA Y LA PLAYA DEL MUNICIPIO DE TARQUI"/>
    <s v="OPERATIVA"/>
    <s v="HASTA 2500 SUSCRIPTORES"/>
    <x v="0"/>
    <x v="1"/>
    <s v="ORGANIZACION AUTORIZADA"/>
    <x v="11"/>
    <s v="TARQUI"/>
    <x v="1"/>
    <x v="230"/>
    <x v="3"/>
  </r>
  <r>
    <n v="23989"/>
    <s v="JUNTA ADMINISTRADORA DEL SERVICIO DEL ACUEDUCTO REGIONAL SAN ROQUE - ALTO SAN FRANCISCO DEL MUNICIPIO DE OPORAPA"/>
    <s v="OPERATIVA"/>
    <s v="MENOR O IGUAL A 2500 USUARIOS"/>
    <x v="0"/>
    <x v="1"/>
    <s v="ORGANIZACION AUTORIZADA"/>
    <x v="11"/>
    <s v="OPORAPA"/>
    <x v="0"/>
    <x v="789"/>
    <x v="3"/>
  </r>
  <r>
    <n v="23993"/>
    <s v="ASOCIACIÓN DE USUARIOS DEL SERVICIO DE ACUEDUCTO Y AGUA POTABLE DEL CORREGIMIENTO DE ALTO PEÑOL"/>
    <s v="OPERATIVA"/>
    <s v="HASTA 2500 SUSCRIPTORES"/>
    <x v="0"/>
    <x v="1"/>
    <s v="ORGANIZACION AUTORIZADA"/>
    <x v="14"/>
    <s v="EL PENOL"/>
    <x v="1"/>
    <x v="90"/>
    <x v="3"/>
  </r>
  <r>
    <n v="23994"/>
    <s v="JUNTA ADMINISTRADORA DE ACUEDUCTO ARANDA"/>
    <s v="OPERATIVA"/>
    <s v="HASTA 2500 SUSCRIPTORES"/>
    <x v="0"/>
    <x v="1"/>
    <s v="ORGANIZACION AUTORIZADA"/>
    <x v="14"/>
    <s v="PASTO"/>
    <x v="0"/>
    <x v="161"/>
    <x v="3"/>
  </r>
  <r>
    <n v="23997"/>
    <s v="JUNTA ADMINISTRADORA DEL ACUEDUCTO DE LA SECCION DEL BARRANCO"/>
    <s v="OPERATIVA"/>
    <s v="HASTA 2500 SUSCRIPTORES"/>
    <x v="0"/>
    <x v="1"/>
    <s v="ORGANIZACION AUTORIZADA"/>
    <x v="14"/>
    <s v="LA FLORIDA"/>
    <x v="1"/>
    <x v="790"/>
    <x v="3"/>
  </r>
  <r>
    <n v="24001"/>
    <s v="JUNTA ADMINISTRADORA DEL ACUEDUCTO DE CAMPO MARIA Y LA ESPERANZA"/>
    <s v="OPERATIVA"/>
    <s v="HASTA 2500 SUSCRIPTORES"/>
    <x v="0"/>
    <x v="1"/>
    <s v="ORGANIZACION AUTORIZADA"/>
    <x v="14"/>
    <s v="BELEN"/>
    <x v="1"/>
    <x v="1"/>
    <x v="3"/>
  </r>
  <r>
    <n v="24002"/>
    <s v="ASOCIACION JUNTA ADMINISTRADORA DE ACUEDUCTO AGUAS BAJO CASANARE"/>
    <s v="OPERATIVA"/>
    <s v="HASTA 2500 SUSCRIPTORES"/>
    <x v="0"/>
    <x v="1"/>
    <s v="ORGANIZACION AUTORIZADA"/>
    <x v="14"/>
    <s v="PASTO"/>
    <x v="1"/>
    <x v="1"/>
    <x v="3"/>
  </r>
  <r>
    <n v="24004"/>
    <s v="JUNTA DE ACCION COMUNAL DE LA VEREDA CHAGRAURCO"/>
    <s v="OPERATIVA"/>
    <s v="MENOR O IGUAL A 2500 USUARIOS"/>
    <x v="0"/>
    <x v="1"/>
    <s v="ORGANIZACION AUTORIZADA"/>
    <x v="14"/>
    <s v="EL TAMBO"/>
    <x v="0"/>
    <x v="70"/>
    <x v="3"/>
  </r>
  <r>
    <n v="24019"/>
    <s v="ASOCIACION DE USUARIOS DE ACUEDUCTO Y ALCANTARILLADO DE JONGOVITO"/>
    <s v="OPERATIVA"/>
    <s v="HASTA 2500 SUSCRIPTORES"/>
    <x v="0"/>
    <x v="1"/>
    <s v="ORGANIZACION AUTORIZADA"/>
    <x v="14"/>
    <s v="PASTO"/>
    <x v="1"/>
    <x v="1"/>
    <x v="3"/>
  </r>
  <r>
    <n v="24030"/>
    <s v="JUNTA ADMINISTRADORA ACUEDUCTO LOS CEDROS GUALMATAN"/>
    <s v="OPERATIVA"/>
    <s v="HASTA 2500 SUSCRIPTORES"/>
    <x v="0"/>
    <x v="1"/>
    <s v="ORGANIZACION AUTORIZADA"/>
    <x v="14"/>
    <s v="GUALMATAN"/>
    <x v="1"/>
    <x v="1"/>
    <x v="3"/>
  </r>
  <r>
    <n v="24040"/>
    <s v="ASOCIACIÓN DE USUARIOS DE SERVICIOS COLECTIVOS DE SAN NICOLAS-ALTO DE LA MONTAÑA"/>
    <s v="OPERATIVA"/>
    <s v="HASTA 2500 SUSCRIPTORES"/>
    <x v="0"/>
    <x v="1"/>
    <s v="ORGANIZACION AUTORIZADA"/>
    <x v="0"/>
    <s v="AGUADAS"/>
    <x v="1"/>
    <x v="1"/>
    <x v="3"/>
  </r>
  <r>
    <n v="24045"/>
    <s v="ASOCIACIÓN DE USUARIOS DEL ACUEDUCTO LA BADEA"/>
    <s v="OPERATIVA"/>
    <s v="MENOR O IGUAL A 2500 USUARIOS"/>
    <x v="0"/>
    <x v="0"/>
    <s v="ORGANIZACION AUTORIZADA"/>
    <x v="15"/>
    <s v="DOSQUEBRADAS"/>
    <x v="0"/>
    <x v="568"/>
    <x v="3"/>
  </r>
  <r>
    <n v="24058"/>
    <s v="JUNTA ADMINISTRADORA DEL ACUEDUCTO DEL CENTRO POBLADO QUITURO"/>
    <s v="OPERATIVA"/>
    <s v="MENOR O IGUAL A 2500 USUARIOS"/>
    <x v="0"/>
    <x v="1"/>
    <s v="ORGANIZACION AUTORIZADA"/>
    <x v="11"/>
    <s v="TARQUI"/>
    <x v="0"/>
    <x v="47"/>
    <x v="3"/>
  </r>
  <r>
    <n v="24063"/>
    <s v="ASOCIACION DE USUARIOS DE SERVICIOS COLECTIVOS DE SAN PEDRO "/>
    <s v="OPERATIVA"/>
    <s v="MENOR O IGUAL A 2500 USUARIOS"/>
    <x v="0"/>
    <x v="1"/>
    <s v="ORGANIZACION AUTORIZADA"/>
    <x v="0"/>
    <s v="ANSERMA"/>
    <x v="0"/>
    <x v="791"/>
    <x v="3"/>
  </r>
  <r>
    <n v="24080"/>
    <s v="JUNTA ADMINISTRADORA DEL ACUDUCTO DE BUESAQUILLO"/>
    <s v="OPERATIVA"/>
    <s v="HASTA 2500 SUSCRIPTORES"/>
    <x v="0"/>
    <x v="1"/>
    <s v="ORGANIZACION AUTORIZADA"/>
    <x v="14"/>
    <s v="PASTO"/>
    <x v="1"/>
    <x v="1"/>
    <x v="3"/>
  </r>
  <r>
    <n v="24082"/>
    <s v="ASOCIACION JUNTA ADMINISTRADORA DE ACUEDUCTO DE LA VEREDA CANDAGAN"/>
    <s v="OPERATIVA"/>
    <s v="HASTA 2500 SUSCRIPTORES"/>
    <x v="0"/>
    <x v="1"/>
    <s v="ORGANIZACION AUTORIZADA"/>
    <x v="14"/>
    <s v="SANTACRUZ"/>
    <x v="1"/>
    <x v="792"/>
    <x v="3"/>
  </r>
  <r>
    <n v="24084"/>
    <s v="ASOCIACION DE SUSCRIPTORES DEL ACUEDUCTO CANTAMONOS"/>
    <s v="OPERATIVA"/>
    <s v="MENOR O IGUAL A 2500 USUARIOS"/>
    <x v="0"/>
    <x v="1"/>
    <s v="ORGANIZACION AUTORIZADA"/>
    <x v="15"/>
    <s v="PEREIRA"/>
    <x v="0"/>
    <x v="793"/>
    <x v="3"/>
  </r>
  <r>
    <n v="24089"/>
    <s v="ASOCIACION DE USUARIOS DEL ACUEDUCTO DEL CORREGIMIENTO DE CHIMARRAN"/>
    <s v="OPERATIVA"/>
    <s v="HASTA 2500 SUSCRIPTORES"/>
    <x v="0"/>
    <x v="1"/>
    <s v="ORGANIZACION AUTORIZADA"/>
    <x v="14"/>
    <s v="FUNES"/>
    <x v="1"/>
    <x v="90"/>
    <x v="3"/>
  </r>
  <r>
    <n v="24092"/>
    <s v="ASOCIACION JUNTA ADMINISTRADORA DEL ACUEDUCTO CUADQUIRAN"/>
    <s v="OPERATIVA"/>
    <s v="MENOR O IGUAL A 2500 USUARIOS"/>
    <x v="0"/>
    <x v="1"/>
    <s v="ORGANIZACION AUTORIZADA"/>
    <x v="14"/>
    <s v="OSPINA"/>
    <x v="0"/>
    <x v="794"/>
    <x v="3"/>
  </r>
  <r>
    <n v="24095"/>
    <s v="ASOCIACION JUNTA ADMINISTRADORA DE ACUEDUCTO Y ALCANTARILLADO VEREDA CUJACAL BAJO"/>
    <s v="OPERATIVA"/>
    <s v="MENOR O IGUAL A 2500 USUARIOS"/>
    <x v="0"/>
    <x v="1"/>
    <s v="ORGANIZACION AUTORIZADA"/>
    <x v="14"/>
    <s v="PASTO"/>
    <x v="0"/>
    <x v="795"/>
    <x v="3"/>
  </r>
  <r>
    <n v="24102"/>
    <s v="JUNTA ADMINISTRADORA DEL ACUEDUCTO DE LA VEREDA EL CARMEN CORREGIMIENTO SANTA BARBARA"/>
    <s v="OPERATIVA"/>
    <s v="HASTA 2500 SUSCRIPTORES"/>
    <x v="0"/>
    <x v="1"/>
    <s v="ORGANIZACION AUTORIZADA"/>
    <x v="14"/>
    <s v="PASTO"/>
    <x v="1"/>
    <x v="1"/>
    <x v="3"/>
  </r>
  <r>
    <n v="24113"/>
    <s v="ASOCIACION DE USUARIOS ACUEDUCTO EL POBLADO"/>
    <s v="OPERATIVA"/>
    <s v="MENOR O IGUAL A 2500 USUARIOS"/>
    <x v="0"/>
    <x v="1"/>
    <s v="ORGANIZACION AUTORIZADA"/>
    <x v="15"/>
    <s v="GUATICA"/>
    <x v="0"/>
    <x v="796"/>
    <x v="3"/>
  </r>
  <r>
    <n v="24116"/>
    <s v="ASOCIACION JUNTA ADMINISTRADORA DEL ACUEDUCTO EL BARRIO EL ROSAL"/>
    <s v="OPERATIVA"/>
    <s v="HASTA 2500 SUSCRIPTORES"/>
    <x v="0"/>
    <x v="1"/>
    <s v="ORGANIZACION AUTORIZADA"/>
    <x v="14"/>
    <s v="EL TAMBO"/>
    <x v="1"/>
    <x v="230"/>
    <x v="3"/>
  </r>
  <r>
    <n v="24140"/>
    <s v="JUNTA ADMINISTRADORA DEL ACUEDUCTO Y ALCANTARILLDO BARRIO LA ESTRELLA"/>
    <s v="OPERATIVA"/>
    <s v="HASTA 2500 SUSCRIPTORES"/>
    <x v="0"/>
    <x v="1"/>
    <s v="ORGANIZACION AUTORIZADA"/>
    <x v="14"/>
    <s v="PASTO"/>
    <x v="1"/>
    <x v="63"/>
    <x v="3"/>
  </r>
  <r>
    <n v="24156"/>
    <s v="JUNTA ADMINISTRADORA ACUEDUCTO LA UNION"/>
    <s v="OPERATIVA"/>
    <s v="HASTA 2500 SUSCRIPTORES"/>
    <x v="0"/>
    <x v="1"/>
    <s v="ORGANIZACION AUTORIZADA"/>
    <x v="11"/>
    <s v="TELLO"/>
    <x v="1"/>
    <x v="63"/>
    <x v="3"/>
  </r>
  <r>
    <n v="24160"/>
    <s v="JUNTA ADMINISTRADORA DEL SERVICIO DEL ACUEDUCTO REGIONAL DE LAS VEREDAS EL TENIENTE-LAS MERCEDES"/>
    <s v="OPERATIVA"/>
    <s v="MENOR O IGUAL A 2500 USUARIOS"/>
    <x v="0"/>
    <x v="1"/>
    <s v="ORGANIZACION AUTORIZADA"/>
    <x v="11"/>
    <s v="NATAGA"/>
    <x v="0"/>
    <x v="797"/>
    <x v="3"/>
  </r>
  <r>
    <n v="24171"/>
    <s v="JUNTA DE ACCION COMUNAL DEL BARRIO EL MENTIDERO"/>
    <s v="OPERATIVA"/>
    <s v="HASTA 2500 SUSCRIPTORES"/>
    <x v="0"/>
    <x v="1"/>
    <s v="ORGANIZACION AUTORIZADA"/>
    <x v="14"/>
    <s v="EL TAMBO"/>
    <x v="1"/>
    <x v="161"/>
    <x v="3"/>
  </r>
  <r>
    <n v="24179"/>
    <s v="JUNTA ADMINISTRADORA DEL ACUEDUCTO NARIÑO "/>
    <s v="OPERATIVA"/>
    <s v="HASTA 2500 SUSCRIPTORES"/>
    <x v="0"/>
    <x v="1"/>
    <s v="ORGANIZACION AUTORIZADA"/>
    <x v="14"/>
    <s v="NARINO"/>
    <x v="1"/>
    <x v="161"/>
    <x v="3"/>
  </r>
  <r>
    <n v="24185"/>
    <s v="ASOCIACION DE USUARIOS DEL ACUEDUCTO PINAR DEL RIO Y PLAYA RICA"/>
    <s v="OPERATIVA"/>
    <s v="HASTA 2500 SUSCRIPTORES"/>
    <x v="0"/>
    <x v="1"/>
    <s v="ORGANIZACION AUTORIZADA"/>
    <x v="15"/>
    <s v="MISTRATO"/>
    <x v="1"/>
    <x v="230"/>
    <x v="3"/>
  </r>
  <r>
    <n v="24200"/>
    <s v="ASOCIACION DE JUNTA ADMINISTRADORA DEL ACUEDUCTO DE LA VEREDA SAN JAVIER"/>
    <s v="OPERATIVA"/>
    <s v="HASTA 2500 SUSCRIPTORES"/>
    <x v="0"/>
    <x v="1"/>
    <s v="ORGANIZACION AUTORIZADA"/>
    <x v="14"/>
    <s v="ILES"/>
    <x v="1"/>
    <x v="212"/>
    <x v="3"/>
  </r>
  <r>
    <n v="24205"/>
    <s v="ASOCIACION DE USUARIOS DEL ACUEDUCTO DE LA VEREDA LA ARGENTINA"/>
    <s v="OPERATIVA"/>
    <s v="HASTA 2500 SUSCRIPTORES"/>
    <x v="0"/>
    <x v="1"/>
    <s v="ORGANIZACION AUTORIZADA"/>
    <x v="15"/>
    <s v="MISTRATO"/>
    <x v="1"/>
    <x v="230"/>
    <x v="3"/>
  </r>
  <r>
    <n v="24232"/>
    <s v="JUNTA ADMINISTRADORA DEL SERVICIPO DE ACUEDUCTO ALTO SINAI"/>
    <s v="OPERATIVA"/>
    <s v="HASTA 2500 SUSCRIPTORES"/>
    <x v="0"/>
    <x v="1"/>
    <s v="ORGANIZACION AUTORIZADA"/>
    <x v="11"/>
    <s v="ISNOS"/>
    <x v="1"/>
    <x v="90"/>
    <x v="3"/>
  </r>
  <r>
    <n v="24238"/>
    <s v="ASOCIACIÓN DE USUARIOS DEL ACUEDUCTO DE ALDEA DE MARIA"/>
    <s v="OPERATIVA"/>
    <s v="HASTA 2500 SUSCRIPTORES"/>
    <x v="0"/>
    <x v="1"/>
    <s v="ORGANIZACION AUTORIZADA"/>
    <x v="14"/>
    <s v="CONTADERO"/>
    <x v="1"/>
    <x v="798"/>
    <x v="3"/>
  </r>
  <r>
    <n v="24244"/>
    <s v="JUNTA DE ACCION COMUNAL DEL BARRIO SAN NICOLAS"/>
    <s v="OPERATIVA"/>
    <s v="HASTA 2500 SUSCRIPTORES"/>
    <x v="0"/>
    <x v="1"/>
    <s v="ORGANIZACION AUTORIZADA"/>
    <x v="0"/>
    <s v="RIOSUCIO"/>
    <x v="1"/>
    <x v="63"/>
    <x v="3"/>
  </r>
  <r>
    <n v="24247"/>
    <s v="ASOCIACION DE USUARIOS DEL ACUEDUCTO REGIONAL BONAFONT"/>
    <s v="OPERATIVA"/>
    <s v="MENOR O IGUAL A 2500 USUARIOS"/>
    <x v="0"/>
    <x v="1"/>
    <s v="ORGANIZACION AUTORIZADA"/>
    <x v="0"/>
    <s v="RIOSUCIO"/>
    <x v="0"/>
    <x v="617"/>
    <x v="3"/>
  </r>
  <r>
    <n v="24250"/>
    <s v="ASOCIACION DE USUARIOS ADMINISTRADORA DEL SERVICIO PUBLICO DOMICILIARIO DE ACUEDUCTO DE LA VEREDA CAMPO ALEGRE Y LAS ARADAS TABLON DE GOMEZ NARIÑO"/>
    <s v="OPERATIVA"/>
    <s v="HASTA 2500 SUSCRIPTORES"/>
    <x v="0"/>
    <x v="1"/>
    <s v="ORGANIZACION AUTORIZADA"/>
    <x v="14"/>
    <s v="EL TABLON DE GOMEZ"/>
    <x v="1"/>
    <x v="1"/>
    <x v="3"/>
  </r>
  <r>
    <n v="24273"/>
    <s v="ASOCIACION DE USUARIOS DEL ACUEDUCTO COMUNITARIO DEL BARRIO DIVINO NIÑO"/>
    <s v="OPERATIVA"/>
    <s v="MENOR O IGUAL A 2500 USUARIOS"/>
    <x v="0"/>
    <x v="2"/>
    <s v="ORGANIZACION AUTORIZADA"/>
    <x v="15"/>
    <s v="DOSQUEBRADAS"/>
    <x v="0"/>
    <x v="17"/>
    <x v="3"/>
  </r>
  <r>
    <n v="24279"/>
    <s v="ASOCIACION DE USUARIOS DEL ACUEDUCTO COMUNITARIO DEL BARRIO LAS ACACIAS"/>
    <s v="OPERATIVA"/>
    <s v="MENOR O IGUAL A 2500 USUARIOS"/>
    <x v="0"/>
    <x v="0"/>
    <s v="ORGANIZACION AUTORIZADA"/>
    <x v="15"/>
    <s v="DOSQUEBRADAS"/>
    <x v="0"/>
    <x v="799"/>
    <x v="3"/>
  </r>
  <r>
    <n v="24289"/>
    <s v="ASOCIACION DE USUARIOS ACUEDUCTO EL MADROÑO "/>
    <s v="OPERATIVA"/>
    <s v="HASTA 2500 SUSCRIPTORES"/>
    <x v="0"/>
    <x v="1"/>
    <s v="ORGANIZACION AUTORIZADA"/>
    <x v="0"/>
    <s v="BELALCAZAR"/>
    <x v="1"/>
    <x v="63"/>
    <x v="3"/>
  </r>
  <r>
    <n v="24296"/>
    <s v="ASOCIACION JUNTA ADMINISTRADORA DE ACUEDUCTO EL PESACADOR DEL TABLOR OBRAJE"/>
    <s v="OPERATIVA"/>
    <s v="HASTA 2500 SUSCRIPTORES"/>
    <x v="0"/>
    <x v="1"/>
    <s v="ORGANIZACION AUTORIZADA"/>
    <x v="14"/>
    <s v="TANGUA"/>
    <x v="1"/>
    <x v="1"/>
    <x v="3"/>
  </r>
  <r>
    <n v="24317"/>
    <s v="ASOCIACION DE PESCADORES DE LAS PAVITAS"/>
    <s v="OPERATIVA"/>
    <s v="HASTA 2500 SUSCRIPTORES"/>
    <x v="0"/>
    <x v="1"/>
    <s v="ORGANIZACION AUTORIZADA"/>
    <x v="25"/>
    <s v="SINCELEJO"/>
    <x v="1"/>
    <x v="230"/>
    <x v="3"/>
  </r>
  <r>
    <n v="24339"/>
    <s v="ASOCIACION DE USUARIOS DEL ACUEDUCTO PUEBLO VIEJO MUNICIPIO DE SAN BERNARDO"/>
    <s v="OPERATIVA"/>
    <s v="HASTA 2500 SUSCRIPTORES"/>
    <x v="0"/>
    <x v="1"/>
    <s v="ORGANIZACION AUTORIZADA"/>
    <x v="14"/>
    <s v="SAN BERNARDO"/>
    <x v="1"/>
    <x v="1"/>
    <x v="3"/>
  </r>
  <r>
    <n v="24343"/>
    <s v="ASOCIACION JUNTA ADMINISTRADORA DE ACUEDUCTO VEREDA SAN BOSCO"/>
    <s v="OPERATIVA"/>
    <s v="HASTA 2500 SUSCRIPTORES"/>
    <x v="0"/>
    <x v="1"/>
    <s v="ORGANIZACION AUTORIZADA"/>
    <x v="14"/>
    <s v="ALBAN"/>
    <x v="1"/>
    <x v="1"/>
    <x v="3"/>
  </r>
  <r>
    <n v="24355"/>
    <s v="ASOCIACION DE USUARIOS SERVICIOS COLECTIVOS DE LA VEREDA EL CERRO "/>
    <s v="OPERATIVA"/>
    <s v="HASTA 2500 SUSCRIPTORES"/>
    <x v="0"/>
    <x v="1"/>
    <s v="ORGANIZACION AUTORIZADA"/>
    <x v="0"/>
    <s v="ANSERMA"/>
    <x v="1"/>
    <x v="1"/>
    <x v="3"/>
  </r>
  <r>
    <n v="24370"/>
    <s v="JUNTA ADMINISTRADORA DEL ACUEDUCTO VEREDA SIERRA DEL GRAMAL"/>
    <s v="OPERATIVA"/>
    <s v="HASTA 2500 SUSCRIPTORES"/>
    <x v="0"/>
    <x v="1"/>
    <s v="ORGANIZACION AUTORIZADA"/>
    <x v="11"/>
    <s v="TELLO"/>
    <x v="1"/>
    <x v="63"/>
    <x v="3"/>
  </r>
  <r>
    <n v="24373"/>
    <s v="JUNTA ADMINISTRADORA DE SERVICIOS DEL ACUEDUCTO DE LA VEREDA EL OROZCO MUNICIPIO DE NATAGA"/>
    <s v="OPERATIVA"/>
    <s v="HASTA 2500 SUSCRIPTORES"/>
    <x v="0"/>
    <x v="1"/>
    <s v="ORGANIZACION AUTORIZADA"/>
    <x v="11"/>
    <s v="NATAGA"/>
    <x v="1"/>
    <x v="230"/>
    <x v="3"/>
  </r>
  <r>
    <n v="24374"/>
    <s v="JUNTA ADMINISTRADORA ACUEDUCTO VEREDA EL PATA"/>
    <s v="OPERATIVA"/>
    <s v="HASTA 2500 SUSCRIPTORES"/>
    <x v="0"/>
    <x v="1"/>
    <s v="ORGANIZACION AUTORIZADA"/>
    <x v="11"/>
    <s v="AIPE"/>
    <x v="1"/>
    <x v="90"/>
    <x v="3"/>
  </r>
  <r>
    <n v="24378"/>
    <s v="JUNTA ADMINISTRADORA DEL ACUEDUCTO DE GUACACALLO "/>
    <s v="OPERATIVA"/>
    <s v="HASTA 2500 SUSCRIPTORES"/>
    <x v="0"/>
    <x v="1"/>
    <s v="ORGANIZACION AUTORIZADA"/>
    <x v="11"/>
    <s v="PITALITO"/>
    <x v="1"/>
    <x v="230"/>
    <x v="3"/>
  </r>
  <r>
    <n v="24416"/>
    <s v="JUNTA DE ACCION COMUNAL DE LA VEREDA LA ESTRELLA"/>
    <s v="OPERATIVA"/>
    <s v="HASTA 2500 SUSCRIPTORES"/>
    <x v="0"/>
    <x v="1"/>
    <s v="ORGANIZACION AUTORIZADA"/>
    <x v="11"/>
    <s v="NATAGA"/>
    <x v="1"/>
    <x v="230"/>
    <x v="3"/>
  </r>
  <r>
    <n v="24425"/>
    <s v="COMITE EMPRESARIAL DE SERVICIOS PUBLICOS DOMICILIARIOS EL CRISTAL"/>
    <s v="OPERATIVA"/>
    <s v="HASTA 2500 SUSCRIPTORES"/>
    <x v="0"/>
    <x v="1"/>
    <s v="ORGANIZACION AUTORIZADA"/>
    <x v="22"/>
    <s v="FLORENCIA"/>
    <x v="1"/>
    <x v="1"/>
    <x v="5"/>
  </r>
  <r>
    <n v="24427"/>
    <s v="ASOCIACION COMUNAL DE USUARIOS DEL ACUEDUCTO LA ESTRELLA"/>
    <s v="OPERATIVA"/>
    <s v="HASTA 2500 SUSCRIPTORES"/>
    <x v="0"/>
    <x v="1"/>
    <s v="ORGANIZACION AUTORIZADA"/>
    <x v="0"/>
    <s v="MANIZALES"/>
    <x v="1"/>
    <x v="1"/>
    <x v="3"/>
  </r>
  <r>
    <n v="24437"/>
    <s v="JUNTA DE ACCION COMUNAL VEREDA CRISTALES"/>
    <s v="OPERATIVA"/>
    <s v="HASTA 2500 SUSCRIPTORES"/>
    <x v="0"/>
    <x v="1"/>
    <s v="ORGANIZACION AUTORIZADA"/>
    <x v="15"/>
    <s v="BALBOA"/>
    <x v="1"/>
    <x v="63"/>
    <x v="3"/>
  </r>
  <r>
    <n v="24440"/>
    <s v="ASOCIACION AMBIENTAL ADMINISTRADORA DEL ACUEDUCTO DEL PLAN DE VIVIENDA EL RAYO"/>
    <s v="OPERATIVA"/>
    <s v="HASTA 2500 SUSCRIPTORES"/>
    <x v="0"/>
    <x v="1"/>
    <s v="ORGANIZACION AUTORIZADA"/>
    <x v="15"/>
    <s v="MARSELLA"/>
    <x v="1"/>
    <x v="63"/>
    <x v="4"/>
  </r>
  <r>
    <n v="24447"/>
    <s v="JUNTA DE ACCION COMUNAL VEREDA PURACE"/>
    <s v="OPERATIVA"/>
    <s v="HASTA 2500 SUSCRIPTORES"/>
    <x v="0"/>
    <x v="1"/>
    <s v="ORGANIZACION AUTORIZADA"/>
    <x v="15"/>
    <s v="BALBOA"/>
    <x v="1"/>
    <x v="90"/>
    <x v="3"/>
  </r>
  <r>
    <n v="24449"/>
    <s v="JUNTA DE ACCIÓN COMUNAL VEREDA LA MANCHA"/>
    <s v="OPERATIVA"/>
    <s v="HASTA 2500 SUSCRIPTORES"/>
    <x v="0"/>
    <x v="1"/>
    <s v="ORGANIZACION AUTORIZADA"/>
    <x v="15"/>
    <s v="BALBOA"/>
    <x v="1"/>
    <x v="63"/>
    <x v="3"/>
  </r>
  <r>
    <n v="24451"/>
    <s v="JUNTA DE ACCION COMUNAL VEREDA LA PALMERA"/>
    <s v="OPERATIVA"/>
    <s v="HASTA 2500 SUSCRIPTORES"/>
    <x v="0"/>
    <x v="1"/>
    <s v="ORGANIZACION AUTORIZADA"/>
    <x v="15"/>
    <s v="BALBOA"/>
    <x v="1"/>
    <x v="63"/>
    <x v="3"/>
  </r>
  <r>
    <n v="24462"/>
    <s v="COMITE EMPRESARIAL DE SERVICIOS PUBLICOS DOMICILIARIOS SANTA FE DEL CAGUAN"/>
    <s v="OPERATIVA"/>
    <s v="HASTA 2500 SUSCRIPTORES"/>
    <x v="0"/>
    <x v="1"/>
    <s v="ORGANIZACION AUTORIZADA"/>
    <x v="22"/>
    <s v="FLORENCIA"/>
    <x v="1"/>
    <x v="1"/>
    <x v="1"/>
  </r>
  <r>
    <n v="24471"/>
    <s v="ASOCIACION DE USUARIOS DEL ACUEDUCTO VEREDAL INTERMUNICIPAL SANJOSE-ALBANIA E.S.P"/>
    <s v="OPERATIVA"/>
    <s v="HASTA 2500 SUSCRIPTORES"/>
    <x v="0"/>
    <x v="1"/>
    <s v="ORGANIZACION AUTORIZADA"/>
    <x v="22"/>
    <s v="SAN JOSE DEL FRAGUA"/>
    <x v="1"/>
    <x v="1"/>
    <x v="3"/>
  </r>
  <r>
    <n v="24485"/>
    <s v="JUNTA ADMINISTRADORA DEL ACUEDUCTO DE LA VEREDA EL UVITAL DE MUNICIPIO DE EL PITAL"/>
    <s v="OPERATIVA"/>
    <s v="HASTA 2500 SUSCRIPTORES"/>
    <x v="0"/>
    <x v="1"/>
    <s v="ORGANIZACION AUTORIZADA"/>
    <x v="11"/>
    <s v="PITAL"/>
    <x v="1"/>
    <x v="63"/>
    <x v="3"/>
  </r>
  <r>
    <n v="24505"/>
    <s v="ASOCIACION DE USUARIOS DEL ACUEDUCTO AGUACILLAS BAJA MUNICIPIO DE SAN BERNARDO"/>
    <s v="OPERATIVA"/>
    <s v="HASTA 2500 SUSCRIPTORES"/>
    <x v="0"/>
    <x v="1"/>
    <s v="ORGANIZACION AUTORIZADA"/>
    <x v="14"/>
    <s v="SAN BERNARDO"/>
    <x v="1"/>
    <x v="212"/>
    <x v="3"/>
  </r>
  <r>
    <n v="24514"/>
    <s v="ASOCIACION CIVICA SOCIAL DE LAS VEREDAS LA AGUADITA GRANDE Y LA AGUADITA PEQUENA"/>
    <s v="OPERATIVA"/>
    <s v="HASTA 2500 SUSCRIPTORES"/>
    <x v="0"/>
    <x v="1"/>
    <s v="ORGANIZACION AUTORIZADA"/>
    <x v="0"/>
    <s v="FILADELFIA"/>
    <x v="1"/>
    <x v="63"/>
    <x v="3"/>
  </r>
  <r>
    <n v="24515"/>
    <s v="JUNTA ADMINISTRADORA DEL ACUEDUCTO DEL CORREGIMIENTO DE CORNETA"/>
    <s v="OPERATIVA"/>
    <s v="MENOR O IGUAL A 2500 USUARIOS"/>
    <x v="0"/>
    <x v="1"/>
    <s v="ORGANIZACION AUTORIZADA"/>
    <x v="25"/>
    <s v="EL ROBLE"/>
    <x v="0"/>
    <x v="206"/>
    <x v="3"/>
  </r>
  <r>
    <n v="24516"/>
    <s v="SAN PEDRO LIMPIA S.A ESP"/>
    <s v="OPERATIVA"/>
    <s v="DESDE 2501 HASTA 5000 USUARIOS"/>
    <x v="1"/>
    <x v="0"/>
    <s v="SOCIEDADES (EMPRESA DE SERVICIOS PUBLICOS)"/>
    <x v="19"/>
    <s v="YUMBO"/>
    <x v="0"/>
    <x v="18"/>
    <x v="0"/>
  </r>
  <r>
    <n v="24519"/>
    <s v="ASOCIACION DE USUARIOS DEL ACUEDUCTO INTERVEREDAL SUCUNCHOQUE DEL MUNICIPIO DE UBATE DEPARTAMENTO DE CUNDINAMARCA"/>
    <s v="OPERATIVA"/>
    <s v="MENOR O IGUAL A 2500 USUARIOS"/>
    <x v="0"/>
    <x v="1"/>
    <s v="ORGANIZACION AUTORIZADA"/>
    <x v="10"/>
    <s v="VILLA DE SAN DIEGO DE UBATE"/>
    <x v="0"/>
    <x v="66"/>
    <x v="3"/>
  </r>
  <r>
    <n v="24524"/>
    <s v="ACUEDUCTO ALCANTARILLADO Y ASEO DE SUCRE S.A. E.S.P."/>
    <s v="OPERATIVA (No activa)"/>
    <s v="HASTA 2500 SUSCRIPTORES"/>
    <x v="0"/>
    <x v="1"/>
    <s v="SOCIEDADES (EMPRESA DE SERVICIOS PUBLICOS)"/>
    <x v="7"/>
    <s v="SUCRE"/>
    <x v="0"/>
    <x v="800"/>
    <x v="1"/>
  </r>
  <r>
    <n v="24529"/>
    <s v="ASOCIACION DE USUARIOS DEL ACUEDUCTO COMUNITARIO DEL BARRIO LAS VEGAS"/>
    <s v="OPERATIVA"/>
    <s v="MENOR O IGUAL A 2500 USUARIOS"/>
    <x v="0"/>
    <x v="2"/>
    <s v="ORGANIZACION AUTORIZADA"/>
    <x v="15"/>
    <s v="DOSQUEBRADAS"/>
    <x v="0"/>
    <x v="60"/>
    <x v="3"/>
  </r>
  <r>
    <n v="24533"/>
    <s v="CENTRO DE GERENCIAMIENTO DE RESIDUOS DOÑA JUANA SA ESP"/>
    <s v="OPERATIVA"/>
    <s v="MAYOR O IGUAL A 5001 USUARIOS"/>
    <x v="1"/>
    <x v="2"/>
    <s v="SOCIEDADES (EMPRESA DE SERVICIOS PUBLICOS)"/>
    <x v="3"/>
    <s v="BOGOTA, D.C."/>
    <x v="0"/>
    <x v="801"/>
    <x v="0"/>
  </r>
  <r>
    <n v="24535"/>
    <s v="ASOCIACION DE SUSCRIPTORES DEL ACUEDUCTO EL GRAN TESORO DE LA VEREDA EL CHIVECHE DEL MUNICIPIO DE GUACAMAYAS BOYACA"/>
    <s v="OPERATIVA"/>
    <s v="HASTA 2500 SUSCRIPTORES"/>
    <x v="0"/>
    <x v="1"/>
    <s v="ORGANIZACION AUTORIZADA"/>
    <x v="1"/>
    <s v="GUACAMAYAS"/>
    <x v="0"/>
    <x v="234"/>
    <x v="3"/>
  </r>
  <r>
    <n v="24536"/>
    <s v="COOPERATIVA MULTIACTIVA DE SERVICIOS AMBIENTALES DE RECICLADORES DE CORDOBA E.S.P."/>
    <s v="OPERATIVA"/>
    <s v="MAYOR O IGUAL A 5001 USUARIOS"/>
    <x v="2"/>
    <x v="0"/>
    <s v="ORGANIZACION AUTORIZADA"/>
    <x v="9"/>
    <s v="MONTERIA"/>
    <x v="0"/>
    <x v="11"/>
    <x v="7"/>
  </r>
  <r>
    <n v="24538"/>
    <s v="ASOCIACION DE USUARIOS DEL ACUEDUCTO EL CONGO Y SAN JOSE S.J"/>
    <s v="OPERATIVA"/>
    <s v="HASTA 2500 SUSCRIPTORES"/>
    <x v="0"/>
    <x v="1"/>
    <s v="ORGANIZACION AUTORIZADA"/>
    <x v="15"/>
    <s v="BELEN DE UMBRIA"/>
    <x v="0"/>
    <x v="672"/>
    <x v="3"/>
  </r>
  <r>
    <n v="24540"/>
    <s v="ASOCIACION DE USUARIOS  ACUEDUCTO SANTA ANA"/>
    <s v="OPERATIVA"/>
    <s v="MENOR O IGUAL A 2500 USUARIOS"/>
    <x v="0"/>
    <x v="1"/>
    <s v="ORGANIZACION AUTORIZADA"/>
    <x v="15"/>
    <s v="GUATICA"/>
    <x v="0"/>
    <x v="79"/>
    <x v="3"/>
  </r>
  <r>
    <n v="24541"/>
    <s v="ASOCIACION DE USUARIOS ACUEDUCTO EL PORVENIR DE GUATICA"/>
    <s v="OPERATIVA"/>
    <s v="HASTA 2500 SUSCRIPTORES"/>
    <x v="0"/>
    <x v="1"/>
    <s v="ORGANIZACION AUTORIZADA"/>
    <x v="15"/>
    <s v="GUATICA"/>
    <x v="1"/>
    <x v="73"/>
    <x v="3"/>
  </r>
  <r>
    <n v="24542"/>
    <s v="ASOCIACION AMBIENTALISTA LOS ARRAYANES"/>
    <s v="OPERATIVA"/>
    <s v="HASTA 2500 SUSCRIPTORES"/>
    <x v="0"/>
    <x v="1"/>
    <s v="ORGANIZACION AUTORIZADA"/>
    <x v="15"/>
    <s v="GUATICA"/>
    <x v="1"/>
    <x v="802"/>
    <x v="3"/>
  </r>
  <r>
    <n v="24545"/>
    <s v="ASOCIACION DE USUARIOS DEL ACUEDUCTO COMUNITARIO BARRIO LOS GUAMOS"/>
    <s v="OPERATIVA"/>
    <s v="MENOR O IGUAL A 2500 USUARIOS"/>
    <x v="0"/>
    <x v="2"/>
    <s v="ORGANIZACION AUTORIZADA"/>
    <x v="15"/>
    <s v="DOSQUEBRADAS"/>
    <x v="0"/>
    <x v="95"/>
    <x v="3"/>
  </r>
  <r>
    <n v="24546"/>
    <s v="ASOCIACION DE USUARIOS DEL ACUEDUCTO COMUNITARIO BARRIO GALAXIA"/>
    <s v="OPERATIVA"/>
    <s v="MENOR O IGUAL A 2500 USUARIOS"/>
    <x v="0"/>
    <x v="0"/>
    <s v="ORGANIZACION AUTORIZADA"/>
    <x v="15"/>
    <s v="DOSQUEBRADAS"/>
    <x v="0"/>
    <x v="135"/>
    <x v="3"/>
  </r>
  <r>
    <n v="24547"/>
    <s v="ASOCIACION DE USUARIOS DEL ACUEDUCTO COMUNITARIO DEL BARRIO LOS PINOS"/>
    <s v="OPERATIVA"/>
    <s v="MENOR O IGUAL A 2500 USUARIOS"/>
    <x v="0"/>
    <x v="0"/>
    <s v="ORGANIZACION AUTORIZADA"/>
    <x v="15"/>
    <s v="DOSQUEBRADAS"/>
    <x v="0"/>
    <x v="17"/>
    <x v="3"/>
  </r>
  <r>
    <n v="24548"/>
    <s v="ACUEDUCTO LA TOMINEJA"/>
    <s v="OPERATIVA"/>
    <s v="HASTA 2500 SUSCRIPTORES"/>
    <x v="0"/>
    <x v="1"/>
    <s v="ORGANIZACION AUTORIZADA"/>
    <x v="15"/>
    <s v="DOSQUEBRADAS"/>
    <x v="0"/>
    <x v="234"/>
    <x v="3"/>
  </r>
  <r>
    <n v="24549"/>
    <s v="ASOCIACION DE USUARIOS DEL ACUEDUCTO DE COROZAL"/>
    <s v="ABASTO"/>
    <s v="MENOR O IGUAL A 2500 USUARIOS"/>
    <x v="0"/>
    <x v="1"/>
    <s v="ORGANIZACION AUTORIZADA"/>
    <x v="15"/>
    <s v="QUINCHIA"/>
    <x v="0"/>
    <x v="283"/>
    <x v="3"/>
  </r>
  <r>
    <n v="24551"/>
    <s v="ASOCIACION DE USUARIOS DE LOS ACUEDUCTOS PRIMAVERA 1 Y PRIMAVERA 2 DE LA VEREDA PRIMAVERA"/>
    <s v="OPERATIVA"/>
    <s v="MENOR O IGUAL A 2500 USUARIOS"/>
    <x v="0"/>
    <x v="1"/>
    <s v="ORGANIZACION AUTORIZADA"/>
    <x v="15"/>
    <s v="QUINCHIA"/>
    <x v="0"/>
    <x v="803"/>
    <x v="3"/>
  </r>
  <r>
    <n v="24553"/>
    <s v="ASOCIACION AMBIENTAL ADMINISTRADORA DEL ACUEDUCTO DE LA VEREDA VILLANUEVA"/>
    <s v="OPERATIVA"/>
    <s v="HASTA 2500 SUSCRIPTORES"/>
    <x v="0"/>
    <x v="1"/>
    <s v="ORGANIZACION AUTORIZADA"/>
    <x v="15"/>
    <s v="GUATICA"/>
    <x v="1"/>
    <x v="368"/>
    <x v="3"/>
  </r>
  <r>
    <n v="24554"/>
    <s v="ASOCIACION DE SUSCRIPTORES DEL ACUEDUCTO PIE DE PEÑA DEL MUNICIPIO DE EL ESPINO DEPARTAMENTO DE BOYACA"/>
    <s v="OPERATIVA"/>
    <s v="MENOR O IGUAL A 2500 USUARIOS"/>
    <x v="0"/>
    <x v="1"/>
    <s v="ORGANIZACION AUTORIZADA"/>
    <x v="1"/>
    <s v="EL ESPINO"/>
    <x v="0"/>
    <x v="804"/>
    <x v="3"/>
  </r>
  <r>
    <n v="24555"/>
    <s v="ASOCIACION DE SUSCRIPTORES DEL ACUEDUCTO SABANETA"/>
    <s v="OPERATIVA"/>
    <s v="HASTA 2500 SUSCRIPTORES"/>
    <x v="0"/>
    <x v="1"/>
    <s v="ORGANIZACION AUTORIZADA"/>
    <x v="1"/>
    <s v="EL ESPINO"/>
    <x v="1"/>
    <x v="368"/>
    <x v="3"/>
  </r>
  <r>
    <n v="24556"/>
    <s v="ASOCIACION DE SUSCRIPTORES DEL ACUEDUCTO LOMA DEL TORO DE LA VEREDA EL TOBAL DEL MUNICIPIO DEL ESPINO"/>
    <s v="OPERATIVA"/>
    <s v="MENOR O IGUAL A 2500 USUARIOS"/>
    <x v="0"/>
    <x v="1"/>
    <s v="ORGANIZACION AUTORIZADA"/>
    <x v="1"/>
    <s v="EL ESPINO"/>
    <x v="0"/>
    <x v="339"/>
    <x v="3"/>
  </r>
  <r>
    <n v="24557"/>
    <s v="ASOCIACION DE SUSCRIPTORES DEL ACUEDUCTO  DE PUERTA GRANDE LAS MERCEDES"/>
    <s v="OPERATIVA"/>
    <s v="HASTA 2500 SUSCRIPTORES"/>
    <x v="0"/>
    <x v="1"/>
    <s v="ORGANIZACION AUTORIZADA"/>
    <x v="1"/>
    <s v="CHISCAS"/>
    <x v="1"/>
    <x v="764"/>
    <x v="3"/>
  </r>
  <r>
    <n v="24558"/>
    <s v="ASOCIACION DE SUSCRIPTORES DE LOS ACUEDUCTOS DEL SECTOR DE EL LIMON"/>
    <s v="OPERATIVA"/>
    <s v="HASTA 2500 SUSCRIPTORES"/>
    <x v="0"/>
    <x v="1"/>
    <s v="ORGANIZACION AUTORIZADA"/>
    <x v="1"/>
    <s v="CHISCAS"/>
    <x v="1"/>
    <x v="368"/>
    <x v="3"/>
  </r>
  <r>
    <n v="24559"/>
    <s v="ASOCIACION DE SUSCRIPTORES DEL ACUEDUCTO REGIONAL JORDAN OVEJERAS"/>
    <s v="OPERATIVA"/>
    <s v="HASTA 2500 SUSCRIPTORES"/>
    <x v="0"/>
    <x v="1"/>
    <s v="ORGANIZACION AUTORIZADA"/>
    <x v="1"/>
    <s v="PANQUEBA"/>
    <x v="0"/>
    <x v="161"/>
    <x v="3"/>
  </r>
  <r>
    <n v="24586"/>
    <s v="JUNTA ADMINISTRADORA DE ACUEDUCTO PITALITO BAJO"/>
    <s v="OPERATIVA"/>
    <s v="HASTA 2500 SUSCRIPTORES"/>
    <x v="0"/>
    <x v="1"/>
    <s v="ORGANIZACION AUTORIZADA"/>
    <x v="14"/>
    <s v="EL TABLON DE GOMEZ"/>
    <x v="1"/>
    <x v="63"/>
    <x v="3"/>
  </r>
  <r>
    <n v="24587"/>
    <s v="EMPRESA DE SERVICIOS PUBLICOS DOMICILIARIOS DE LA PROVINCIA DE MARQUEZ -SERVIMARQUEZ SA ESP"/>
    <s v="OPERATIVA"/>
    <s v="MENOR O IGUAL A 2500 USUARIOS"/>
    <x v="0"/>
    <x v="2"/>
    <s v="SOCIEDADES (EMPRESA DE SERVICIOS PUBLICOS)"/>
    <x v="1"/>
    <s v="CIENEGA"/>
    <x v="0"/>
    <x v="728"/>
    <x v="1"/>
  </r>
  <r>
    <n v="24589"/>
    <s v="ASOCIACION DE USUARIOS DEL ACUEDUCTO SANTA RITA"/>
    <s v="OPERATIVA"/>
    <s v="HASTA 2500 SUSCRIPTORES"/>
    <x v="0"/>
    <x v="1"/>
    <s v="ORGANIZACION AUTORIZADA"/>
    <x v="19"/>
    <s v="EL AGUILA"/>
    <x v="1"/>
    <x v="805"/>
    <x v="3"/>
  </r>
  <r>
    <n v="24590"/>
    <s v="ASOCIACION DE USUARIOS ACUEDUCTO DE LA CUENCA BUENOS AIRES"/>
    <s v="OPERATIVA (No activa)"/>
    <s v="HASTA 2500 SUSCRIPTORES"/>
    <x v="0"/>
    <x v="1"/>
    <s v="ORGANIZACION AUTORIZADA"/>
    <x v="15"/>
    <s v="GUATICA"/>
    <x v="0"/>
    <x v="63"/>
    <x v="3"/>
  </r>
  <r>
    <n v="24591"/>
    <s v="ASOCIACION DE USUARIOS DEL ACUEDUCTO DE LA VEREDA MINAS DEL SOCORRO"/>
    <s v="OPERATIVA"/>
    <s v="HASTA 2500 SUSCRIPTORES"/>
    <x v="0"/>
    <x v="1"/>
    <s v="ORGANIZACION AUTORIZADA"/>
    <x v="15"/>
    <s v="PEREIRA"/>
    <x v="1"/>
    <x v="73"/>
    <x v="3"/>
  </r>
  <r>
    <n v="24594"/>
    <s v="ACUEDUCTO LA LEONA"/>
    <s v="OPERATIVA"/>
    <s v="MENOR O IGUAL A 2500 USUARIOS"/>
    <x v="0"/>
    <x v="1"/>
    <s v="ORGANIZACION AUTORIZADA"/>
    <x v="15"/>
    <s v="SANTA ROSA DE CABAL"/>
    <x v="0"/>
    <x v="110"/>
    <x v="3"/>
  </r>
  <r>
    <n v="24603"/>
    <s v="JUNTA ADMINISTRADORA DEL ACUEDUCTO DE LA VEREDA DE CASCAJAL"/>
    <s v="OPERATIVA"/>
    <s v="MENOR O IGUAL A 2500 USUARIOS"/>
    <x v="0"/>
    <x v="1"/>
    <s v="ORGANIZACION AUTORIZADA"/>
    <x v="11"/>
    <s v="TIMANA"/>
    <x v="0"/>
    <x v="256"/>
    <x v="3"/>
  </r>
  <r>
    <n v="24607"/>
    <s v="JUNTA ADMINISTRADORA DEL SERVICIO DE ACUEDUCTO DE LA VEREDA DE SAN ISIDRO"/>
    <s v="OPERATIVA"/>
    <s v="HASTA 2500 SUSCRIPTORES"/>
    <x v="0"/>
    <x v="1"/>
    <s v="ORGANIZACION AUTORIZADA"/>
    <x v="11"/>
    <s v="PALESTINA"/>
    <x v="0"/>
    <x v="747"/>
    <x v="3"/>
  </r>
  <r>
    <n v="24608"/>
    <s v="JUNTA DE ACCION COMUNAL DE LA VEREDA LAS PALMAS"/>
    <s v="OPERATIVA"/>
    <s v="MENOR O IGUAL A 2500 USUARIOS"/>
    <x v="0"/>
    <x v="1"/>
    <s v="ORGANIZACION AUTORIZADA"/>
    <x v="14"/>
    <s v="EL TAMBO"/>
    <x v="0"/>
    <x v="2"/>
    <x v="3"/>
  </r>
  <r>
    <n v="24609"/>
    <s v="JUNTA ADMINISTRADORA ACUEDUCTO VEREDA PARAISO LA PALMA"/>
    <s v="OPERATIVA"/>
    <s v="HASTA 2500 SUSCRIPTORES"/>
    <x v="0"/>
    <x v="1"/>
    <s v="ORGANIZACION AUTORIZADA"/>
    <x v="11"/>
    <s v="PITALITO"/>
    <x v="1"/>
    <x v="368"/>
    <x v="3"/>
  </r>
  <r>
    <n v="24610"/>
    <s v="ASOCIACION DE USUARIOS ADMINISTRADORA DE LOS SRVICIOS PUBLICOS DOMICILIARIOS DE ACUEDUCTO ALCANTARILLADO Y ASEO DE LA VEREDA DE LOS ALPES TABLON DE GOMEZ"/>
    <s v="OPERATIVA"/>
    <s v="HASTA 2500 SUSCRIPTORES"/>
    <x v="0"/>
    <x v="1"/>
    <s v="ORGANIZACION AUTORIZADA"/>
    <x v="14"/>
    <s v="EL TABLON DE GOMEZ"/>
    <x v="1"/>
    <x v="368"/>
    <x v="3"/>
  </r>
  <r>
    <n v="24616"/>
    <s v="EMPRESAS PUBLICAS DE VILLAVIEJA S.A.S.  E.S.P."/>
    <s v="OPERATIVA"/>
    <s v="MENOR O IGUAL A 2500 USUARIOS"/>
    <x v="0"/>
    <x v="0"/>
    <s v="SOCIEDADES (EMPRESA DE SERVICIOS PUBLICOS)"/>
    <x v="11"/>
    <s v="VILLAVIEJA"/>
    <x v="0"/>
    <x v="209"/>
    <x v="4"/>
  </r>
  <r>
    <n v="24618"/>
    <s v="ASOCIACION JUNTA ADMINISTRADORA DE ACUEDUCTO VEREDA POTRERITO "/>
    <s v="OPERATIVA"/>
    <s v="HASTA 2500 SUSCRIPTORES"/>
    <x v="0"/>
    <x v="1"/>
    <s v="ORGANIZACION AUTORIZADA"/>
    <x v="14"/>
    <s v="BELEN"/>
    <x v="0"/>
    <x v="161"/>
    <x v="3"/>
  </r>
  <r>
    <n v="24620"/>
    <s v="ASOCIACION DE SUSCRIPTORES DEL ACUEDUCTO RURAL DE LA VEREDA CUSAGUI"/>
    <s v="OPERATIVA"/>
    <s v="HASTA 2500 SUSCRIPTORES"/>
    <x v="0"/>
    <x v="1"/>
    <s v="ORGANIZACION AUTORIZADA"/>
    <x v="1"/>
    <s v="LA UVITA"/>
    <x v="0"/>
    <x v="161"/>
    <x v="3"/>
  </r>
  <r>
    <n v="24621"/>
    <s v="ASOCIACION DE USUARIOS DEL ACUEDUCTO REGIONAL OLAYA HERRERA, CANALI, BALSILLAS, GUAIPA DEL MUNICIPIO DE ORTEGA TOLIMA."/>
    <s v="OPERATIVA"/>
    <s v="HASTA 2500 SUSCRIPTORES"/>
    <x v="0"/>
    <x v="1"/>
    <s v="ORGANIZACION AUTORIZADA"/>
    <x v="6"/>
    <s v="ORTEGA"/>
    <x v="1"/>
    <x v="802"/>
    <x v="3"/>
  </r>
  <r>
    <n v="24622"/>
    <s v="ASOCIACION DE SUSCRIPTORES DEL ACUEDUCTO DE LA VEREDA LLUVIOSOS PARTE ALTA DEL MUNICIPIO DE CUCAITA - BOYACA"/>
    <s v="OPERATIVA"/>
    <s v="MENOR O IGUAL A 2500 USUARIOS"/>
    <x v="0"/>
    <x v="1"/>
    <s v="ORGANIZACION AUTORIZADA"/>
    <x v="1"/>
    <s v="CUCAITA"/>
    <x v="0"/>
    <x v="806"/>
    <x v="3"/>
  </r>
  <r>
    <n v="24623"/>
    <s v="ASOCIACION DE SUSCRIPTORES DEL ACUEDUCTO DE LA VEREDA EL LLANO ACUALLANO DEL MUNICIPIO DE CUCAITA"/>
    <s v="OPERATIVA"/>
    <s v="MENOR O IGUAL A 2500 USUARIOS"/>
    <x v="0"/>
    <x v="1"/>
    <s v="ORGANIZACION AUTORIZADA"/>
    <x v="1"/>
    <s v="CUCAITA"/>
    <x v="0"/>
    <x v="807"/>
    <x v="3"/>
  </r>
  <r>
    <n v="24624"/>
    <s v="ASOCIACION DE SUSCRIPTORES DEL ACUEDUCTO DE LA VEREDA EL ESCALONES DEL MUNICIPIO DE CUCAITA BOYACA"/>
    <s v="OPERATIVA"/>
    <s v="MENOR O IGUAL A 2500 USUARIOS"/>
    <x v="0"/>
    <x v="1"/>
    <s v="ORGANIZACION AUTORIZADA"/>
    <x v="1"/>
    <s v="CUCAITA"/>
    <x v="0"/>
    <x v="158"/>
    <x v="3"/>
  </r>
  <r>
    <n v="24625"/>
    <s v="ASOCIACION DE USUARIOS DEL ACUEDUCTO RURAL COMUNITARIO DEL CORREGIMIENTO LA PRADERA, MUNICIPIO DE EL DOVIO DEPARTAMENTO DEL VALLE DEL CAUCA"/>
    <s v="OPERATIVA"/>
    <s v="HASTA 2500 SUSCRIPTORES"/>
    <x v="0"/>
    <x v="1"/>
    <s v="ORGANIZACION AUTORIZADA"/>
    <x v="19"/>
    <s v="EL DOVIO"/>
    <x v="1"/>
    <x v="73"/>
    <x v="3"/>
  </r>
  <r>
    <n v="24627"/>
    <s v="ASOCIACION DE USUARIOS DEL ACUEDUCTO SEBASTOPOL"/>
    <s v="OPERATIVA"/>
    <s v="HASTA 2500 SUSCRIPTORES"/>
    <x v="0"/>
    <x v="1"/>
    <s v="ORGANIZACION AUTORIZADA"/>
    <x v="15"/>
    <s v="BALBOA"/>
    <x v="0"/>
    <x v="808"/>
    <x v="3"/>
  </r>
  <r>
    <n v="24631"/>
    <s v="EMPRESA DE SERVICIOS PUBLICOS DOMICILIARIOS DE CACHIRA E.S.P SAS"/>
    <s v="OPERATIVA"/>
    <s v="MENOR O IGUAL A 2500 USUARIOS"/>
    <x v="0"/>
    <x v="0"/>
    <s v="SOCIEDADES (EMPRESA DE SERVICIOS PUBLICOS)"/>
    <x v="16"/>
    <s v="CACHIRA"/>
    <x v="0"/>
    <x v="106"/>
    <x v="1"/>
  </r>
  <r>
    <n v="24646"/>
    <s v="ASOCIACION ADMINISTRADORA DEL ACUEDUCTO RURAL COMUNITARIO DEL CORREGIMIENTO DE LA FLORIDA"/>
    <s v="OPERATIVA"/>
    <s v="HASTA 2500 SUSCRIPTORES"/>
    <x v="0"/>
    <x v="1"/>
    <s v="ORGANIZACION AUTORIZADA"/>
    <x v="19"/>
    <s v="VERSALLES"/>
    <x v="1"/>
    <x v="63"/>
    <x v="3"/>
  </r>
  <r>
    <n v="24651"/>
    <s v="ASOCIACION DE USUARIOS DEL ACUEDUCTO COMUNITARIO DEL BARRIO SANTA TERESITA"/>
    <s v="OPERATIVA"/>
    <s v="MENOR O IGUAL A 2500 USUARIOS"/>
    <x v="0"/>
    <x v="2"/>
    <s v="ORGANIZACION AUTORIZADA"/>
    <x v="15"/>
    <s v="DOSQUEBRADAS"/>
    <x v="0"/>
    <x v="809"/>
    <x v="3"/>
  </r>
  <r>
    <n v="24652"/>
    <s v="JUNTA  ADMINISTRADORA DEL ACUEDUCTO LA BALSORA"/>
    <s v="OPERATIVA"/>
    <s v="HASTA 2500 SUSCRIPTORES"/>
    <x v="0"/>
    <x v="1"/>
    <s v="ORGANIZACION AUTORIZADA"/>
    <x v="19"/>
    <s v="VERSALLES"/>
    <x v="1"/>
    <x v="63"/>
    <x v="3"/>
  </r>
  <r>
    <n v="24658"/>
    <s v="JUNTA DE ACCION COMUNAL DEL BARRIO PUEBLO NUEVO"/>
    <s v="OPERATIVA"/>
    <s v="HASTA 2500 SUSCRIPTORES"/>
    <x v="0"/>
    <x v="1"/>
    <s v="ORGANIZACION AUTORIZADA"/>
    <x v="15"/>
    <s v="BALBOA"/>
    <x v="1"/>
    <x v="63"/>
    <x v="3"/>
  </r>
  <r>
    <n v="24675"/>
    <s v="ASOCIACION DE USUARIOS DEL ACUEDUCTO LA CEIBA DE LA VEREDA LA CEIBA"/>
    <s v="OPERATIVA"/>
    <s v="HASTA 2500 SUSCRIPTORES"/>
    <x v="0"/>
    <x v="1"/>
    <s v="ORGANIZACION AUTORIZADA"/>
    <x v="15"/>
    <s v="QUINCHIA"/>
    <x v="1"/>
    <x v="230"/>
    <x v="3"/>
  </r>
  <r>
    <n v="24676"/>
    <s v="ASOCIACION DE USUARIOS DEL ACUEDUCTO RURAL COMUNITARIO DEL CORREGIMIENTO MONTE AZUL MUNICIO DEL DOVIO"/>
    <s v="OPERATIVA"/>
    <s v="HASTA 2500 SUSCRIPTORES"/>
    <x v="0"/>
    <x v="1"/>
    <s v="ORGANIZACION AUTORIZADA"/>
    <x v="19"/>
    <s v="EL DOVIO"/>
    <x v="1"/>
    <x v="63"/>
    <x v="3"/>
  </r>
  <r>
    <n v="24688"/>
    <s v="JUNTA DE ACCIÓN COMUNAL VEREDA GÉNOVA"/>
    <s v="OPERATIVA"/>
    <s v="HASTA 2500 SUSCRIPTORES"/>
    <x v="0"/>
    <x v="1"/>
    <s v="ORGANIZACION AUTORIZADA"/>
    <x v="15"/>
    <s v="MISTRATO"/>
    <x v="1"/>
    <x v="63"/>
    <x v="3"/>
  </r>
  <r>
    <n v="24710"/>
    <s v="JUNTA DE ACCION COMUNAL DE LAVEREDA BAJO PEÑAS BLANCAS"/>
    <s v="OPERATIVA"/>
    <s v="HASTA 2500 SUSCRIPTORES"/>
    <x v="0"/>
    <x v="1"/>
    <s v="ORGANIZACION AUTORIZADA"/>
    <x v="15"/>
    <s v="SANTUARIO"/>
    <x v="1"/>
    <x v="63"/>
    <x v="3"/>
  </r>
  <r>
    <n v="24717"/>
    <s v="ASOCIACION DE USUARIOS DEL ACUEDUCTO  DEL CORREGIMIENTO DE PERALONSO"/>
    <s v="OPERATIVA"/>
    <s v="MENOR O IGUAL A 2500 USUARIOS"/>
    <x v="0"/>
    <x v="1"/>
    <s v="ORGANIZACION AUTORIZADA"/>
    <x v="15"/>
    <s v="SANTUARIO"/>
    <x v="0"/>
    <x v="810"/>
    <x v="3"/>
  </r>
  <r>
    <n v="24719"/>
    <s v="JUNTA ADMINISTRADORA DE LOS SERVICIOS DE ACUEDUCTO Y ALCANTARILLADO DE LA URBANIZACION CERROS DEL GRANATE"/>
    <s v="OPERATIVA"/>
    <s v="MENOR O IGUAL A 2500 USUARIOS"/>
    <x v="0"/>
    <x v="2"/>
    <s v="ORGANIZACION AUTORIZADA"/>
    <x v="6"/>
    <s v="IBAGUE"/>
    <x v="0"/>
    <x v="117"/>
    <x v="4"/>
  </r>
  <r>
    <n v="24741"/>
    <s v="ASOCIACION DE USUARIOS DEL ACUEDUCTO LA CRISTALINA"/>
    <s v="OPERATIVA"/>
    <s v="HASTA 2500 SUSCRIPTORES"/>
    <x v="0"/>
    <x v="1"/>
    <s v="ORGANIZACION AUTORIZADA"/>
    <x v="19"/>
    <s v="ARGELIA"/>
    <x v="0"/>
    <x v="747"/>
    <x v="3"/>
  </r>
  <r>
    <n v="24742"/>
    <s v="ASOCIACION DE USUARIOS DEL ACUEDUCTO LA PALMA"/>
    <s v="OPERATIVA"/>
    <s v="HASTA 2500 SUSCRIPTORES"/>
    <x v="0"/>
    <x v="1"/>
    <s v="ORGANIZACION AUTORIZADA"/>
    <x v="19"/>
    <s v="ARGELIA"/>
    <x v="0"/>
    <x v="139"/>
    <x v="3"/>
  </r>
  <r>
    <n v="24743"/>
    <s v="ASOCIACION DE USUARIOS DEL ACUEDUCTO RURAL COMUNITARIO DE LA VEREDA CUCHILLA ALTA"/>
    <s v="OPERATIVA (No activa)"/>
    <s v="HASTA 2500 SUSCRIPTORES"/>
    <x v="0"/>
    <x v="1"/>
    <s v="ORGANIZACION AUTORIZADA"/>
    <x v="19"/>
    <s v="ALCALA"/>
    <x v="1"/>
    <x v="63"/>
    <x v="3"/>
  </r>
  <r>
    <n v="24753"/>
    <s v="ASOCIACION DE SUSCRIPTORES DEL ACUEDUCTO Y REGADIO DE LAS VEREDAS DE SAN ANTONIO"/>
    <s v="OPERATIVA"/>
    <s v="HASTA 2500 SUSCRIPTORES"/>
    <x v="0"/>
    <x v="1"/>
    <s v="ORGANIZACION AUTORIZADA"/>
    <x v="1"/>
    <s v="LA UVITA"/>
    <x v="0"/>
    <x v="1"/>
    <x v="3"/>
  </r>
  <r>
    <n v="24760"/>
    <s v="ASOCIACIÓN DE USUARIOS DEL ACUEDUCTO RURAL COMUNITARIO DE LA VEREDA BUENOS AIRES, MUNICIPIO DE OBANDO, VALLE DEL CAUCA"/>
    <s v="OPERATIVA"/>
    <s v="HASTA 2500 SUSCRIPTORES"/>
    <x v="0"/>
    <x v="1"/>
    <s v="ORGANIZACION AUTORIZADA"/>
    <x v="19"/>
    <s v="LA VICTORIA"/>
    <x v="1"/>
    <x v="63"/>
    <x v="3"/>
  </r>
  <r>
    <n v="24788"/>
    <s v="ASOCIACION DE SUSCRIPTORES DEL ACUEDUCTO EL CABUYAL"/>
    <s v="OPERATIVA"/>
    <s v="HASTA 2500 SUSCRIPTORES"/>
    <x v="0"/>
    <x v="1"/>
    <s v="ORGANIZACION AUTORIZADA"/>
    <x v="1"/>
    <s v="BOAVITA"/>
    <x v="1"/>
    <x v="811"/>
    <x v="3"/>
  </r>
  <r>
    <n v="24789"/>
    <s v="ASOCIACION DE SUSCRIPTORES DE LOS ACUEDUCTOS DEL SECTOR DE BETAVEBA"/>
    <s v="OPERATIVA"/>
    <s v="HASTA 2500 SUSCRIPTORES"/>
    <x v="0"/>
    <x v="1"/>
    <s v="ORGANIZACION AUTORIZADA"/>
    <x v="1"/>
    <s v="CHISCAS"/>
    <x v="1"/>
    <x v="812"/>
    <x v="3"/>
  </r>
  <r>
    <n v="24790"/>
    <s v="ASOCIACION DE SUSCRIPTORES DE LOS ACUEDUCTOS DEL SECTOR DE SOYAGRA"/>
    <s v="OPERATIVA"/>
    <s v="MENOR O IGUAL A 2500 USUARIOS"/>
    <x v="0"/>
    <x v="1"/>
    <s v="ORGANIZACION AUTORIZADA"/>
    <x v="1"/>
    <s v="CHISCAS"/>
    <x v="0"/>
    <x v="592"/>
    <x v="3"/>
  </r>
  <r>
    <n v="24793"/>
    <s v="ASOCIACION DE AFILIADOS A LOS ACUEDUCTOS DE LA RAMADA"/>
    <s v="OPERATIVA"/>
    <s v="HASTA 2500 SUSCRIPTORES"/>
    <x v="0"/>
    <x v="1"/>
    <s v="ORGANIZACION AUTORIZADA"/>
    <x v="1"/>
    <s v="CHISCAS"/>
    <x v="1"/>
    <x v="764"/>
    <x v="3"/>
  </r>
  <r>
    <n v="24795"/>
    <s v="ASOCIACION DE BENEFICIARIOS DIRECTOS E INDIRECTOS DE LA QUEBRADA MACHACUNTA LOS PACHECOS O LA CALERANA DEL MUNICIPIO DE TIPACOQUE"/>
    <s v="OPERATIVA"/>
    <s v="HASTA 2500 SUSCRIPTORES"/>
    <x v="0"/>
    <x v="1"/>
    <s v="ORGANIZACION AUTORIZADA"/>
    <x v="1"/>
    <s v="TIPACOQUE"/>
    <x v="0"/>
    <x v="1"/>
    <x v="3"/>
  </r>
  <r>
    <n v="24796"/>
    <s v="ASOCIACION DE USUARIOS Y SUSCRIPTORES DEL ACUEDUCTO DE LA VEREDA DE SAN IGNACIO"/>
    <s v="OPERATIVA"/>
    <s v="HASTA 2500 SUSCRIPTORES"/>
    <x v="0"/>
    <x v="1"/>
    <s v="ORGANIZACION AUTORIZADA"/>
    <x v="1"/>
    <s v="BOYACA"/>
    <x v="1"/>
    <x v="812"/>
    <x v="3"/>
  </r>
  <r>
    <n v="24797"/>
    <s v="ASOCIACION DE SUSCRIPTORES DEL ACUEDUCTO CHINCHILLA SECTOR EL PORTILLO"/>
    <s v="OPERATIVA"/>
    <s v="HASTA 2500 SUSCRIPTORES"/>
    <x v="0"/>
    <x v="1"/>
    <s v="ORGANIZACION AUTORIZADA"/>
    <x v="1"/>
    <s v="PAZ DE RIO"/>
    <x v="0"/>
    <x v="813"/>
    <x v="3"/>
  </r>
  <r>
    <n v="24798"/>
    <s v="ACUEDUCTO EL HAYO VEREDA SOCOTACITO SECTOR ALTO"/>
    <s v="OPERATIVA"/>
    <s v="HASTA 2500 SUSCRIPTORES"/>
    <x v="0"/>
    <x v="1"/>
    <s v="ORGANIZACION AUTORIZADA"/>
    <x v="1"/>
    <s v="PAZ DE RIO"/>
    <x v="0"/>
    <x v="814"/>
    <x v="3"/>
  </r>
  <r>
    <n v="24800"/>
    <s v="ASOCIACION DE USUARIOS DEL SERVICIO DE AGUA POTABLE DE LA VEREDA ALTO SANTA MARTA"/>
    <s v="OPERATIVA"/>
    <s v="HASTA 2500 SUSCRIPTORES"/>
    <x v="0"/>
    <x v="1"/>
    <s v="ORGANIZACION AUTORIZADA"/>
    <x v="11"/>
    <s v="GARZON"/>
    <x v="1"/>
    <x v="815"/>
    <x v="3"/>
  </r>
  <r>
    <n v="24802"/>
    <s v="ASOCIACION DE SUSCRIPTORES DEL ACUEDUCTO DE LA VEREDA CENTRO SECTOR SINAI DE SANTA ROSA DE VITERBO"/>
    <s v="OPERATIVA"/>
    <s v="HASTA 2500 SUSCRIPTORES"/>
    <x v="0"/>
    <x v="1"/>
    <s v="ORGANIZACION AUTORIZADA"/>
    <x v="1"/>
    <s v="SANTA ROSA DE VITERBO"/>
    <x v="0"/>
    <x v="161"/>
    <x v="3"/>
  </r>
  <r>
    <n v="24807"/>
    <s v="AGUAS DE NUQUI SA ESP"/>
    <s v="OPERATIVA"/>
    <s v="MENOR O IGUAL A 2500 USUARIOS"/>
    <x v="0"/>
    <x v="2"/>
    <s v="SOCIEDADES (EMPRESA DE SERVICIOS PUBLICOS)"/>
    <x v="26"/>
    <s v="NUQUI"/>
    <x v="0"/>
    <x v="682"/>
    <x v="1"/>
  </r>
  <r>
    <n v="24808"/>
    <s v="EMPRESA SOLIDARIA DE SERVICIOS PUBLICOS DOMICILIARIOS DEL MEDIO BAUDO CHOCO"/>
    <s v="OPERATIVA"/>
    <s v="MENOR O IGUAL A 2500 USUARIOS"/>
    <x v="0"/>
    <x v="0"/>
    <s v="ORGANIZACION AUTORIZADA"/>
    <x v="26"/>
    <s v="MEDIO BAUDO"/>
    <x v="0"/>
    <x v="816"/>
    <x v="1"/>
  </r>
  <r>
    <n v="24810"/>
    <s v="JUNTA ADMINISTRADORA DEL SERVICIO DEL ACUEDUCTO DE LA VEREDA EL CARMEN DEL MUNICIPIO DE GUADALUPE"/>
    <s v="OPERATIVA"/>
    <s v="HASTA 2500 SUSCRIPTORES"/>
    <x v="0"/>
    <x v="1"/>
    <s v="ORGANIZACION AUTORIZADA"/>
    <x v="11"/>
    <s v="GUADALUPE"/>
    <x v="0"/>
    <x v="817"/>
    <x v="3"/>
  </r>
  <r>
    <n v="24811"/>
    <s v="EMPRESA DE SERVICIOS PUBLICOS DOMICILIARIOS AGUAS DEL SAN JUAN S.A. E.S.P."/>
    <s v="OPERATIVA"/>
    <s v="DESDE 2501 HASTA 5000 USUARIOS"/>
    <x v="0"/>
    <x v="2"/>
    <s v="SOCIEDADES (EMPRESA DE SERVICIOS PUBLICOS)"/>
    <x v="26"/>
    <s v="ISTMINA"/>
    <x v="0"/>
    <x v="47"/>
    <x v="0"/>
  </r>
  <r>
    <n v="24813"/>
    <s v="ASOCIACION DE USUARIOS DEL ACUEDUCTO DE LAS VEREDAS LA CRISTALINA Y PURNIO"/>
    <s v="OPERATIVA"/>
    <s v="HASTA 2500 SUSCRIPTORES"/>
    <x v="0"/>
    <x v="1"/>
    <s v="ORGANIZACION AUTORIZADA"/>
    <x v="19"/>
    <s v="SEVILLA"/>
    <x v="1"/>
    <x v="368"/>
    <x v="3"/>
  </r>
  <r>
    <n v="24814"/>
    <s v="ASOCIACION DE USUARIOS DEL ACUEDUCTO RURAL COMUNITARIO DE LA VEREDA LA PLAZUELA"/>
    <s v="OPERATIVA"/>
    <s v="HASTA 2500 SUSCRIPTORES"/>
    <x v="0"/>
    <x v="1"/>
    <s v="ORGANIZACION AUTORIZADA"/>
    <x v="19"/>
    <s v="BOLIVAR"/>
    <x v="1"/>
    <x v="818"/>
    <x v="3"/>
  </r>
  <r>
    <n v="24815"/>
    <s v="ASOCIACION DE USUARIOS DEL SERVICIO COMUNITARIO RURAL DE AGUA Y ALCANTARILLADO LA MONTAÑUELA"/>
    <s v="OPERATIVA"/>
    <s v="HASTA 2500 SUSCRIPTORES"/>
    <x v="0"/>
    <x v="1"/>
    <s v="ORGANIZACION AUTORIZADA"/>
    <x v="19"/>
    <s v="BOLIVAR"/>
    <x v="1"/>
    <x v="150"/>
    <x v="3"/>
  </r>
  <r>
    <n v="24817"/>
    <s v="ASOCIACION DE SUSCRIPTORES DE ACUEDUCTO Y ALCANTARILLADO"/>
    <s v="OPERATIVA"/>
    <s v="MENOR O IGUAL A 2500 USUARIOS"/>
    <x v="0"/>
    <x v="1"/>
    <s v="ORGANIZACION AUTORIZADA"/>
    <x v="19"/>
    <s v="SAN PEDRO"/>
    <x v="0"/>
    <x v="819"/>
    <x v="3"/>
  </r>
  <r>
    <n v="24819"/>
    <s v="ASOCIACION DE USUARIOS DEL CORREGIMIENTO DE COROZAL"/>
    <s v="OPERATIVA"/>
    <s v="HASTA 2500 SUSCRIPTORES"/>
    <x v="0"/>
    <x v="1"/>
    <s v="ORGANIZACION AUTORIZADA"/>
    <x v="19"/>
    <s v="SEVILLA"/>
    <x v="1"/>
    <x v="802"/>
    <x v="3"/>
  </r>
  <r>
    <n v="24821"/>
    <s v="ASOCIACION DE SUSCRIPTORES DEL ACUEDUCTO INTERVEREDAL DE LAS VEREDAS TEBGUA REGINALDO Y SAN ANTONIO DEL MUNICIPIO DE MONGUI"/>
    <s v="OPERATIVA"/>
    <s v="HASTA 2500 SUSCRIPTORES"/>
    <x v="0"/>
    <x v="1"/>
    <s v="ORGANIZACION AUTORIZADA"/>
    <x v="1"/>
    <s v="MONGUI"/>
    <x v="0"/>
    <x v="161"/>
    <x v="3"/>
  </r>
  <r>
    <n v="24822"/>
    <s v="ASOCIACION DE USUARIOS DEL ACUEDUCTO DE LA VEREDA HOLANDA ASUHOL"/>
    <s v="OPERATIVA"/>
    <s v="HASTA 2500 SUSCRIPTORES"/>
    <x v="0"/>
    <x v="1"/>
    <s v="ORGANIZACION AUTORIZADA"/>
    <x v="11"/>
    <s v="PITALITO"/>
    <x v="0"/>
    <x v="1"/>
    <x v="3"/>
  </r>
  <r>
    <n v="24823"/>
    <s v="JUNTA ADMINISTRADORA ACUEDUCTO LA ESPERANZA VEREDA EL REMOLINO"/>
    <s v="OPERATIVA (No activa)"/>
    <s v="HASTA 2500 SUSCRIPTORES"/>
    <x v="0"/>
    <x v="1"/>
    <s v="ORGANIZACION AUTORIZADA"/>
    <x v="11"/>
    <s v="ISNOS"/>
    <x v="1"/>
    <x v="73"/>
    <x v="3"/>
  </r>
  <r>
    <n v="24824"/>
    <s v="JUNTA ADMINISTRADORA ACUEDUCTO CUIDEMOS LOS BOSQUES DE LA VEREDA EL BATAN"/>
    <s v="OPERATIVA"/>
    <s v="HASTA 2500 SUSCRIPTORES"/>
    <x v="0"/>
    <x v="1"/>
    <s v="ORGANIZACION AUTORIZADA"/>
    <x v="11"/>
    <s v="HOBO"/>
    <x v="0"/>
    <x v="63"/>
    <x v="3"/>
  </r>
  <r>
    <n v="24825"/>
    <s v="JUNTA ADMINISTRADORA DEL ACUEDUCTO REGIONAL DE MIRAFLORES LOS MEDIOS LA AZULITA, MUNICIPIO DE GARZON"/>
    <s v="OPERATIVA"/>
    <s v="HASTA 2500 SUSCRIPTORES"/>
    <x v="0"/>
    <x v="1"/>
    <s v="ORGANIZACION AUTORIZADA"/>
    <x v="11"/>
    <s v="GARZON"/>
    <x v="0"/>
    <x v="63"/>
    <x v="3"/>
  </r>
  <r>
    <n v="24826"/>
    <s v="JUNTA ADMINISTRADORA DEL ACUEDUCTO DE LA VEREDA PALMAR BAJO"/>
    <s v="OPERATIVA"/>
    <s v="HASTA 2500 SUSCRIPTORES"/>
    <x v="0"/>
    <x v="1"/>
    <s v="ORGANIZACION AUTORIZADA"/>
    <x v="11"/>
    <s v="CAMPOALEGRE"/>
    <x v="1"/>
    <x v="251"/>
    <x v="3"/>
  </r>
  <r>
    <n v="24829"/>
    <s v="JUNTA ADMINISTRADORA ACUEDUCTO VEREDA VEGA DE ORIENTE"/>
    <s v="OPERATIVA"/>
    <s v="HASTA 2500 SUSCRIPTORES"/>
    <x v="0"/>
    <x v="1"/>
    <s v="ORGANIZACION AUTORIZADA"/>
    <x v="11"/>
    <s v="CAMPOALEGRE"/>
    <x v="1"/>
    <x v="820"/>
    <x v="3"/>
  </r>
  <r>
    <n v="24830"/>
    <s v="JUNTA ADMINISTRADORA DEL SERVICO DEL ACUEDUCTO DE LA VEREDA SAN ISIDRO BAJO DEL MUNICIPIO DE CAMPOALEGRE "/>
    <s v="OPERATIVA"/>
    <s v="MENOR O IGUAL A 2500 USUARIOS"/>
    <x v="0"/>
    <x v="0"/>
    <s v="ORGANIZACION AUTORIZADA"/>
    <x v="11"/>
    <s v="CAMPOALEGRE"/>
    <x v="0"/>
    <x v="179"/>
    <x v="3"/>
  </r>
  <r>
    <n v="24831"/>
    <s v="JUNTA ADMINISTRADORA DEL SERVICIO DEL ACUEDUCTO DE LA VEREDA PANDO EL ROBLE"/>
    <s v="OPERATIVA"/>
    <s v="HASTA 2500 SUSCRIPTORES"/>
    <x v="0"/>
    <x v="1"/>
    <s v="ORGANIZACION AUTORIZADA"/>
    <x v="11"/>
    <s v="CAMPOALEGRE"/>
    <x v="0"/>
    <x v="230"/>
    <x v="3"/>
  </r>
  <r>
    <n v="24832"/>
    <s v="JUNTA ADMINISTRADORA DEL SERVICIO DEL ACUEDUCTO EL PROGRESO VEREDA BAJO PIRAVANTE, DEL MUNICIPIO DE CAMPOALEGRE"/>
    <s v="OPERATIVA"/>
    <s v="HASTA 2500 SUSCRIPTORES"/>
    <x v="0"/>
    <x v="1"/>
    <s v="ORGANIZACION AUTORIZADA"/>
    <x v="11"/>
    <s v="CAMPOALEGRE"/>
    <x v="0"/>
    <x v="90"/>
    <x v="3"/>
  </r>
  <r>
    <n v="24835"/>
    <s v="JUNTA DE ACCION COMUNAL DE LA VEREDA EL DIVISO LA LOMA PUEBLO VIEJO"/>
    <s v="OPERATIVA"/>
    <s v="HASTA 2500 SUSCRIPTORES"/>
    <x v="0"/>
    <x v="1"/>
    <s v="ORGANIZACION AUTORIZADA"/>
    <x v="14"/>
    <s v="CONSACA"/>
    <x v="1"/>
    <x v="802"/>
    <x v="3"/>
  </r>
  <r>
    <n v="24841"/>
    <s v="MEJOR VIVIR S.A  E.S.P"/>
    <s v="OPERATIVA"/>
    <s v="HASTA 2500 SUSCRIPTORES"/>
    <x v="0"/>
    <x v="1"/>
    <s v="SOCIEDADES (EMPRESA DE SERVICIOS PUBLICOS)"/>
    <x v="19"/>
    <s v="CALI"/>
    <x v="0"/>
    <x v="821"/>
    <x v="3"/>
  </r>
  <r>
    <n v="24842"/>
    <s v="ASOCIACION JUNTA ADMINISTRADORA ACUEDUCTO DEL SECTOR BELLAFLORIDA"/>
    <s v="OPERATIVA"/>
    <s v="HASTA 2500 SUSCRIPTORES"/>
    <x v="0"/>
    <x v="1"/>
    <s v="ORGANIZACION AUTORIZADA"/>
    <x v="14"/>
    <s v="LINARES"/>
    <x v="1"/>
    <x v="762"/>
    <x v="3"/>
  </r>
  <r>
    <n v="24843"/>
    <s v="APC DE SERVICIOS PUBLICOS DE BAGADO"/>
    <s v="OPERATIVA"/>
    <s v="HASTA 2500 SUSCRIPTORES"/>
    <x v="0"/>
    <x v="1"/>
    <s v="ORGANIZACION AUTORIZADA"/>
    <x v="26"/>
    <s v="BAGADO"/>
    <x v="0"/>
    <x v="822"/>
    <x v="1"/>
  </r>
  <r>
    <n v="24846"/>
    <s v="LA ASOCIACION DE USUARIOS DEL SERVICIO DE ACUEDUCTO DE LA VEREDA BARRANCO BAJO-MUNICIPIO DE GINEBRA"/>
    <s v="OPERATIVA"/>
    <s v="HASTA 2500 SUSCRIPTORES"/>
    <x v="0"/>
    <x v="1"/>
    <s v="ORGANIZACION AUTORIZADA"/>
    <x v="19"/>
    <s v="GINEBRA"/>
    <x v="1"/>
    <x v="368"/>
    <x v="3"/>
  </r>
  <r>
    <n v="24847"/>
    <s v="ASOCIACION DE RECURSOS HIDRICOS NATURALES Y ACUEDUCTO DE EL CASTILLO"/>
    <s v="OPERATIVA"/>
    <s v="MENOR O IGUAL A 2500 USUARIOS"/>
    <x v="0"/>
    <x v="1"/>
    <s v="ORGANIZACION AUTORIZADA"/>
    <x v="19"/>
    <s v="EL CERRITO"/>
    <x v="0"/>
    <x v="211"/>
    <x v="3"/>
  </r>
  <r>
    <n v="24848"/>
    <s v="ASOCIACION DE USUARIOS DEL ACUEDUCTO DE PARRAGA"/>
    <s v="OPERATIVA"/>
    <s v="MENOR O IGUAL A 2500 USUARIOS"/>
    <x v="0"/>
    <x v="1"/>
    <s v="ORGANIZACION AUTORIZADA"/>
    <x v="19"/>
    <s v="LA CUMBRE"/>
    <x v="0"/>
    <x v="292"/>
    <x v="3"/>
  </r>
  <r>
    <n v="24850"/>
    <s v="ASOCIACION DEL ACUEDUCTO DE LAS VEREDAS ARBOLEDAS Y CORDOBITAS DEL MUNICIPIO DE LA CUMBRE"/>
    <s v="OPERATIVA"/>
    <s v="MENOR O IGUAL A 2500 USUARIOS"/>
    <x v="0"/>
    <x v="1"/>
    <s v="ORGANIZACION AUTORIZADA"/>
    <x v="19"/>
    <s v="LA CUMBRE"/>
    <x v="0"/>
    <x v="635"/>
    <x v="3"/>
  </r>
  <r>
    <n v="24852"/>
    <s v="ADMINISTRACION PÚBLICA COOPERATIVA DE SERVICIOS PÚBLICOS DOMICILIARIOS DE SAN BERNARDO DEL VIENTO"/>
    <s v="OPERATIVA"/>
    <s v="MENOR O IGUAL A 2500 USUARIOS"/>
    <x v="0"/>
    <x v="0"/>
    <s v="ORGANIZACION AUTORIZADA"/>
    <x v="9"/>
    <s v="SAN BERNARDO DEL VIENTO"/>
    <x v="0"/>
    <x v="823"/>
    <x v="1"/>
  </r>
  <r>
    <n v="24853"/>
    <s v="ADMINISTRACION PUBLICA COOPERATIVA DE SERVICIOS PÚBLICOS DOMICILIARIOS DE ACUEDUCTO, ALCANTARILLADO Y ASEO - AGUACOR"/>
    <s v="OPERATIVA"/>
    <s v="MENOR O IGUAL A 2500 USUARIOS"/>
    <x v="0"/>
    <x v="2"/>
    <s v="ORGANIZACION AUTORIZADA"/>
    <x v="9"/>
    <s v="LOS CORDOBAS"/>
    <x v="0"/>
    <x v="371"/>
    <x v="1"/>
  </r>
  <r>
    <n v="24854"/>
    <s v="ASOCIACION AGRO ECOLOGICA LA PRADERA A"/>
    <s v="OPERATIVA"/>
    <s v="HASTA 2500 SUSCRIPTORES"/>
    <x v="0"/>
    <x v="1"/>
    <s v="ORGANIZACION AUTORIZADA"/>
    <x v="14"/>
    <s v="LA UNION"/>
    <x v="0"/>
    <x v="824"/>
    <x v="3"/>
  </r>
  <r>
    <n v="24858"/>
    <s v="JUNTA DE ACCION COMUNAL DEL BARRIO BELALCAZAR"/>
    <s v="ABASTO"/>
    <s v="HASTA 2500 SUSCRIPTORES"/>
    <x v="0"/>
    <x v="1"/>
    <s v="ORGANIZACION AUTORIZADA"/>
    <x v="22"/>
    <s v="EL DONCELLO"/>
    <x v="1"/>
    <x v="802"/>
    <x v="3"/>
  </r>
  <r>
    <n v="24861"/>
    <s v="ACUEDUCTO ALCANTARILLADO Y ASEO DE SANTA ROSA S.A E.S.P"/>
    <s v="OPERATIVA"/>
    <s v="MENOR O IGUAL A 2500 USUARIOS"/>
    <x v="0"/>
    <x v="0"/>
    <s v="SOCIEDADES (EMPRESA DE SERVICIOS PUBLICOS)"/>
    <x v="7"/>
    <s v="SANTA ROSA"/>
    <x v="0"/>
    <x v="825"/>
    <x v="1"/>
  </r>
  <r>
    <n v="24864"/>
    <s v="ASOCIACIÓN DE USUARIOS DEL ACUEDUCTO DE LA VEREDA PARAÍSO DEL MUNICIPIO DE SUPATÁ"/>
    <s v="ABASTO"/>
    <s v="HASTA 2500 SUSCRIPTORES"/>
    <x v="0"/>
    <x v="1"/>
    <s v="ORGANIZACION AUTORIZADA"/>
    <x v="10"/>
    <s v="SUPATA"/>
    <x v="1"/>
    <x v="90"/>
    <x v="3"/>
  </r>
  <r>
    <n v="24873"/>
    <s v="ASOCIACION DE USUARIOS ADMINISTRADORA DEL SERVICIO PUBLICO DOMICILIARIO DE ACUEDUCTO DE LA VEREDA CUATRO ESQUINAS MUNICIPIO DE GUATARILLA NARIÑO"/>
    <s v="OPERATIVA"/>
    <s v="HASTA 2500 SUSCRIPTORES"/>
    <x v="0"/>
    <x v="1"/>
    <s v="ORGANIZACION AUTORIZADA"/>
    <x v="14"/>
    <s v="GUAITARILLA"/>
    <x v="0"/>
    <x v="161"/>
    <x v="3"/>
  </r>
  <r>
    <n v="24874"/>
    <s v="ASOCIACION DE USUARIOS ADMMINISTRADORA DEL SERVICIO PUBLICO DOMICILIARIO DE ACUEDUCTO DE LA VEREDA SAN VICENTE MUNICIPIO DE GUATARILLA NARIÑO"/>
    <s v="OPERATIVA"/>
    <s v="HASTA 2500 SUSCRIPTORES"/>
    <x v="0"/>
    <x v="1"/>
    <s v="ORGANIZACION AUTORIZADA"/>
    <x v="14"/>
    <s v="GUAITARILLA"/>
    <x v="1"/>
    <x v="150"/>
    <x v="3"/>
  </r>
  <r>
    <n v="24875"/>
    <s v="JUNTA ADMINISTRADORA DE ACUEDUCTO CHIRES"/>
    <s v="OPERATIVA"/>
    <s v="HASTA 2500 SUSCRIPTORES"/>
    <x v="0"/>
    <x v="1"/>
    <s v="ORGANIZACION AUTORIZADA"/>
    <x v="14"/>
    <s v="PUPIALES"/>
    <x v="0"/>
    <x v="161"/>
    <x v="3"/>
  </r>
  <r>
    <n v="24876"/>
    <s v="JUNTA ADMINISTRADORA DEL ACUEDUCTO DE LA VEREDA TAPIALQUER BAJO MUNICIPIO DE TANGUA"/>
    <s v="OPERATIVA"/>
    <s v="HASTA 2500 SUSCRIPTORES"/>
    <x v="0"/>
    <x v="1"/>
    <s v="ORGANIZACION AUTORIZADA"/>
    <x v="14"/>
    <s v="TANGUA"/>
    <x v="0"/>
    <x v="826"/>
    <x v="3"/>
  </r>
  <r>
    <n v="24877"/>
    <s v="EMPRESA DE ASEO CACERES SAS ESP"/>
    <s v="OPERATIVA"/>
    <s v="MENOR O IGUAL A 2500 USUARIOS"/>
    <x v="0"/>
    <x v="1"/>
    <s v="SOCIEDADES (EMPRESA DE SERVICIOS PUBLICOS)"/>
    <x v="5"/>
    <s v="CÁCERES"/>
    <x v="0"/>
    <x v="237"/>
    <x v="4"/>
  </r>
  <r>
    <n v="24879"/>
    <s v="ASOCIACION JUNTA ADMINISTRADORA ACUEDUCTO MANANTIAL"/>
    <s v="OPERATIVA"/>
    <s v="HASTA 2500 SUSCRIPTORES"/>
    <x v="0"/>
    <x v="1"/>
    <s v="ORGANIZACION AUTORIZADA"/>
    <x v="14"/>
    <s v="TANGUA"/>
    <x v="0"/>
    <x v="827"/>
    <x v="3"/>
  </r>
  <r>
    <n v="24882"/>
    <s v="ASOCIACION JUNTA ADMINISTRADORA DEL ACUEDUCTO Y ALCANTARILLADO PALMAS BAJO"/>
    <s v="OPERATIVA"/>
    <s v="HASTA 2500 SUSCRIPTORES"/>
    <x v="0"/>
    <x v="1"/>
    <s v="ORGANIZACION AUTORIZADA"/>
    <x v="14"/>
    <s v="CHACHAGUI"/>
    <x v="0"/>
    <x v="139"/>
    <x v="3"/>
  </r>
  <r>
    <n v="24883"/>
    <s v="COOPERATIVA AGUAS DE URUMITA LTDA ESP"/>
    <s v="OPERATIVA"/>
    <s v="MENOR O IGUAL A 2500 USUARIOS"/>
    <x v="0"/>
    <x v="2"/>
    <s v="ORGANIZACION AUTORIZADA"/>
    <x v="23"/>
    <s v="URUMITA"/>
    <x v="0"/>
    <x v="135"/>
    <x v="4"/>
  </r>
  <r>
    <n v="24884"/>
    <s v="ASOCIACION JUNTA ADMONISTRADORA DE USUARIOS DEL SRVICIO DE ACUEDUCTO DEL RESGUARDO DE YARAMAL"/>
    <s v="OPERATIVA"/>
    <s v="HASTA 2500 SUSCRIPTORES"/>
    <x v="0"/>
    <x v="1"/>
    <s v="ORGANIZACION AUTORIZADA"/>
    <x v="14"/>
    <s v="IPIALES"/>
    <x v="1"/>
    <x v="828"/>
    <x v="3"/>
  </r>
  <r>
    <n v="24885"/>
    <s v="ASOCIACION DE SUSCRIPTORES DEL ACUEDUCTO DE LA VEREDA PIJAOS"/>
    <s v="OPERATIVA"/>
    <s v="MENOR O IGUAL A 2500 USUARIOS"/>
    <x v="0"/>
    <x v="1"/>
    <s v="ORGANIZACION AUTORIZADA"/>
    <x v="1"/>
    <s v="CUCAITA"/>
    <x v="0"/>
    <x v="829"/>
    <x v="3"/>
  </r>
  <r>
    <n v="24886"/>
    <s v="ASOCIACION DE USUARIOS ADMINISTRADORA DEL SERVICIO PUBLICO DOMICILIARIO DE ACUEDUCTO DE LA VEREDA SAN NICOLAS MUNICIPIO DE GUAITARILLA"/>
    <s v="OPERATIVA"/>
    <s v="HASTA 2500 SUSCRIPTORES"/>
    <x v="0"/>
    <x v="1"/>
    <s v="ORGANIZACION AUTORIZADA"/>
    <x v="14"/>
    <s v="GUAITARILLA"/>
    <x v="1"/>
    <x v="828"/>
    <x v="3"/>
  </r>
  <r>
    <n v="24887"/>
    <s v="ASOCIACION DE USUARIOS ADMINISTRADORA DEL SERVICIO PUBLIICO DOMICILIARIO  DE ACUEDUCTO DEL CORREGIMIENTO DE CASABUY"/>
    <s v="OPERATIVA"/>
    <s v="HASTA 2500 SUSCRIPTORES"/>
    <x v="0"/>
    <x v="1"/>
    <s v="ORGANIZACION AUTORIZADA"/>
    <x v="14"/>
    <s v="CHACHAGUI"/>
    <x v="0"/>
    <x v="161"/>
    <x v="3"/>
  </r>
  <r>
    <n v="24892"/>
    <s v="ASOCIACION DE SUSCRIPTORES DEL PROACUEDUCTO DE LA VEREDA PIJAOS PARTE ALTA DEL MUNICIPIO DE CUCAITA BOYACA"/>
    <s v="OPERATIVA"/>
    <s v="MENOR O IGUAL A 2500 USUARIOS"/>
    <x v="0"/>
    <x v="1"/>
    <s v="ORGANIZACION AUTORIZADA"/>
    <x v="1"/>
    <s v="CUCAITA"/>
    <x v="0"/>
    <x v="6"/>
    <x v="3"/>
  </r>
  <r>
    <n v="24893"/>
    <s v="ASOCIACION DE SUSCRIPTORES DEL ACUEDUCTO DE LA VEREDA LA CANDELARIA"/>
    <s v="OPERATIVA"/>
    <s v="MENOR O IGUAL A 2500 USUARIOS"/>
    <x v="0"/>
    <x v="1"/>
    <s v="ORGANIZACION AUTORIZADA"/>
    <x v="1"/>
    <s v="RAQUIRA"/>
    <x v="0"/>
    <x v="177"/>
    <x v="3"/>
  </r>
  <r>
    <n v="24894"/>
    <s v="ASOCIACION DE USUARIOS DEL SERVICIO DE ACUEDUCTO Y ALCANTARILLADO DE PARADERO DE CHIPALO"/>
    <s v="OPERATIVA"/>
    <s v="HASTA 2500 SUSCRIPTORES"/>
    <x v="0"/>
    <x v="1"/>
    <s v="ORGANIZACION AUTORIZADA"/>
    <x v="6"/>
    <s v="PIEDRAS"/>
    <x v="0"/>
    <x v="63"/>
    <x v="3"/>
  </r>
  <r>
    <n v="24895"/>
    <s v="ASOCIACION DE SUSCRIPTORES VEREDA CHIPACATA DEL MUNICIPIO DE CUCAITA"/>
    <s v="OPERATIVA"/>
    <s v="MENOR O IGUAL A 2500 USUARIOS"/>
    <x v="0"/>
    <x v="1"/>
    <s v="ORGANIZACION AUTORIZADA"/>
    <x v="1"/>
    <s v="CUCAITA"/>
    <x v="0"/>
    <x v="807"/>
    <x v="3"/>
  </r>
  <r>
    <n v="24896"/>
    <s v="ASOCIACION DE SUSCRIPTORES DEL ACUEDUCTO GACAL CENTRO DEL MUNICIPIO DE SAMACA DEPARTAMENTO DE BOYACA"/>
    <s v="OPERATIVA"/>
    <s v="HASTA 2500 SUSCRIPTORES"/>
    <x v="0"/>
    <x v="1"/>
    <s v="ORGANIZACION AUTORIZADA"/>
    <x v="1"/>
    <s v="SAMACA"/>
    <x v="1"/>
    <x v="802"/>
    <x v="3"/>
  </r>
  <r>
    <n v="24897"/>
    <s v="ASOCIACION DE SUSCRIPTORES DEL ACUEDUCTO EL TRIUNFO DE LAS VEREDAS PARAMO CENTRO TIBAQUIRA Y GUANTOQUE DEL MUNICIPIO DE SAMACA DEPARTAMENTO DE BOYACA"/>
    <s v="OPERATIVA"/>
    <s v="MENOR O IGUAL A 2500 USUARIOS"/>
    <x v="0"/>
    <x v="1"/>
    <s v="ORGANIZACION AUTORIZADA"/>
    <x v="1"/>
    <s v="SAMACA"/>
    <x v="0"/>
    <x v="387"/>
    <x v="3"/>
  </r>
  <r>
    <n v="24899"/>
    <s v="EMPRESA DE ACUEDUCTO ALCANTARILLADO Y ASEO DE LABRANZAGRANDE SA ESP"/>
    <s v="OPERATIVA"/>
    <s v="MENOR O IGUAL A 2500 USUARIOS"/>
    <x v="0"/>
    <x v="2"/>
    <s v="SOCIEDADES (EMPRESA DE SERVICIOS PUBLICOS)"/>
    <x v="1"/>
    <s v="LABRANZAGRANDE"/>
    <x v="0"/>
    <x v="5"/>
    <x v="1"/>
  </r>
  <r>
    <n v="24900"/>
    <s v="ASOCIACION DE SUSCRIPTORES DEL ACUEDUCTO VEREDAL LAS PEÑITAS DEL MUNICIPIO DE SAMACA"/>
    <s v="OPERATIVA"/>
    <s v="MENOR O IGUAL A 2500 USUARIOS"/>
    <x v="0"/>
    <x v="1"/>
    <s v="ORGANIZACION AUTORIZADA"/>
    <x v="1"/>
    <s v="SAMACA"/>
    <x v="0"/>
    <x v="385"/>
    <x v="3"/>
  </r>
  <r>
    <n v="24901"/>
    <s v="ASOCIACION DE SUSCRIPTORES DEL PROACUEDUCTO RINCONES DE LA VEREDA TAPIAS DEL MUNICIPIO DE RAQUIRA BOYACA"/>
    <s v="OPERATIVA"/>
    <s v="HASTA 2500 SUSCRIPTORES"/>
    <x v="0"/>
    <x v="1"/>
    <s v="ORGANIZACION AUTORIZADA"/>
    <x v="1"/>
    <s v="RAQUIRA"/>
    <x v="1"/>
    <x v="238"/>
    <x v="3"/>
  </r>
  <r>
    <n v="24902"/>
    <s v="ASOCIACION DE SUSCRIPTORES DEL ACUEDUCTO LAS ANIMAS DE LA VEREDA RUCHICAL RINCON SANTO DEL MUNICIPIO DE SAMACA"/>
    <s v="OPERATIVA"/>
    <s v="MENOR O IGUAL A 2500 USUARIOS"/>
    <x v="0"/>
    <x v="1"/>
    <s v="ORGANIZACION AUTORIZADA"/>
    <x v="1"/>
    <s v="SAMACA"/>
    <x v="0"/>
    <x v="658"/>
    <x v="3"/>
  </r>
  <r>
    <n v="24903"/>
    <s v="ASOCIACION DE SUSCRIPTORES DEL ACUEDUCTO CARTAGENA"/>
    <s v="OPERATIVA"/>
    <s v="MENOR O IGUAL A 2500 USUARIOS"/>
    <x v="0"/>
    <x v="1"/>
    <s v="ORGANIZACION AUTORIZADA"/>
    <x v="1"/>
    <s v="SAMACA"/>
    <x v="0"/>
    <x v="577"/>
    <x v="3"/>
  </r>
  <r>
    <n v="24904"/>
    <s v="ASOCIACION DE USUARIOS PRO ACUEDUCTO VEREDA CALAVERNAS SECTOR BOSQUE BAJO Y PUNTOS ALEDAÑOS A LAS VEREDAS OCAN VEREDA LA VICTORIA"/>
    <s v="OPERATIVA"/>
    <s v="HASTA 2500 SUSCRIPTORES"/>
    <x v="0"/>
    <x v="1"/>
    <s v="ORGANIZACION AUTORIZADA"/>
    <x v="1"/>
    <s v="FIRAVITOBA"/>
    <x v="1"/>
    <x v="828"/>
    <x v="3"/>
  </r>
  <r>
    <n v="24905"/>
    <s v="ASOCIACION DE SUSCRIPTORES DEL ACUEDUCTO QUEBRADA QUIPE Y PALMAR"/>
    <s v="OPERATIVA"/>
    <s v="HASTA 2500 SUSCRIPTORES"/>
    <x v="0"/>
    <x v="1"/>
    <s v="ORGANIZACION AUTORIZADA"/>
    <x v="1"/>
    <s v="CALDAS"/>
    <x v="0"/>
    <x v="632"/>
    <x v="3"/>
  </r>
  <r>
    <n v="24906"/>
    <s v="ASOCIACION DE SUSCRIPTORES DEL PROACUEDUCTO LA UMBA Y SECTOR BOCADEMONTE DE LA VEREDA CHINGAGUTA Y QUIPE DEL MUNICIPIO DE CALDAS BOYACA"/>
    <s v="OPERATIVA"/>
    <s v="MENOR O IGUAL A 2500 USUARIOS"/>
    <x v="0"/>
    <x v="1"/>
    <s v="ORGANIZACION AUTORIZADA"/>
    <x v="1"/>
    <s v="CALDAS"/>
    <x v="0"/>
    <x v="830"/>
    <x v="3"/>
  </r>
  <r>
    <n v="24908"/>
    <s v="ASOCIACION DE SUSCRIPTORES DEL ACUEDUCTO REGIONAL SASTOQUE DEL MUNICIPIO DE TIBANA"/>
    <s v="OPERATIVA"/>
    <s v="HASTA 2500 SUSCRIPTORES"/>
    <x v="0"/>
    <x v="1"/>
    <s v="ORGANIZACION AUTORIZADA"/>
    <x v="1"/>
    <s v="TIBANA"/>
    <x v="0"/>
    <x v="1"/>
    <x v="3"/>
  </r>
  <r>
    <n v="24910"/>
    <s v="ASOCIACION ACUEDUCTO INTEGRADO CAICEDOS ROMASAL Y SANTUARIO"/>
    <s v="OPERATIVA"/>
    <s v="MENOR O IGUAL A 2500 USUARIOS"/>
    <x v="0"/>
    <x v="1"/>
    <s v="ORGANIZACION AUTORIZADA"/>
    <x v="1"/>
    <s v="RAMIRIQUI"/>
    <x v="0"/>
    <x v="831"/>
    <x v="3"/>
  </r>
  <r>
    <n v="24914"/>
    <s v="ASOCIACION DE SUSCRIPTORES DEL ACUEDUCTO ARRAYANCITOS DE LA VEREDA BARON GERMANIA DEL MUNICIPIO DE TUNJA"/>
    <s v="OPERATIVA"/>
    <s v="HASTA 2500 SUSCRIPTORES"/>
    <x v="0"/>
    <x v="1"/>
    <s v="ORGANIZACION AUTORIZADA"/>
    <x v="1"/>
    <s v="TUNJA"/>
    <x v="1"/>
    <x v="802"/>
    <x v="3"/>
  </r>
  <r>
    <n v="24915"/>
    <s v="ASOCIACION DE SUSCRIPTORES DEL ACUEDUCTO POZO DE BURRO ALTAMIRA VENTAQUEMADA DEL MUNICIPIO DE SANTANA"/>
    <s v="OPERATIVA"/>
    <s v="HASTA 2500 SUSCRIPTORES"/>
    <x v="0"/>
    <x v="1"/>
    <s v="ORGANIZACION AUTORIZADA"/>
    <x v="1"/>
    <s v="SANTANA"/>
    <x v="0"/>
    <x v="1"/>
    <x v="3"/>
  </r>
  <r>
    <n v="24916"/>
    <s v="ASOCIACION DE SUSCRIPTORES DEL ACUEDUCTO DE LAS VEREDAS DE GARIBAY MANGA GACHANZUCA DEL MUNICIPIO DE TOGUI"/>
    <s v="OPERATIVA"/>
    <s v="HASTA 2500 SUSCRIPTORES"/>
    <x v="0"/>
    <x v="1"/>
    <s v="ORGANIZACION AUTORIZADA"/>
    <x v="1"/>
    <s v="TOGUI"/>
    <x v="1"/>
    <x v="832"/>
    <x v="3"/>
  </r>
  <r>
    <n v="24917"/>
    <s v="ASOCIACION DE SUSCRIPTORES DEL ACUEDUCTO DE LA VEREDA LOS BANCOS DEL MUNICIPIO DE OTANCHE"/>
    <s v="OPERATIVA"/>
    <s v="HASTA 2500 SUSCRIPTORES"/>
    <x v="0"/>
    <x v="1"/>
    <s v="ORGANIZACION AUTORIZADA"/>
    <x v="1"/>
    <s v="OTANCHE"/>
    <x v="1"/>
    <x v="833"/>
    <x v="3"/>
  </r>
  <r>
    <n v="24921"/>
    <s v="ASOCIACION DE USUARIOS DEL SERVICIO DE ACUEDUCTO VEREDA EL FLORAL"/>
    <s v="OPERATIVA"/>
    <s v="HASTA 2500 SUSCRIPTORES"/>
    <x v="0"/>
    <x v="1"/>
    <s v="ORGANIZACION AUTORIZADA"/>
    <x v="10"/>
    <s v="GIRARDOT"/>
    <x v="0"/>
    <x v="834"/>
    <x v="3"/>
  </r>
  <r>
    <n v="24922"/>
    <s v="ASOCIACIÓN DE RECICLADORES DE ENGATIVA ZONA 10 "/>
    <s v="OPERATIVA"/>
    <s v="DESDE 2501 HASTA 5000 USUARIOS"/>
    <x v="2"/>
    <x v="0"/>
    <s v="ORGANIZACION AUTORIZADA"/>
    <x v="3"/>
    <s v="BOGOTA, D.C."/>
    <x v="0"/>
    <x v="82"/>
    <x v="7"/>
  </r>
  <r>
    <n v="24923"/>
    <s v="JUNTA DE ACCION COMUNAL DE LA VEREDA LOS ANDES"/>
    <s v="OPERATIVA"/>
    <s v="HASTA 2500 SUSCRIPTORES"/>
    <x v="0"/>
    <x v="1"/>
    <s v="ORGANIZACION AUTORIZADA"/>
    <x v="11"/>
    <s v="IQUIRA"/>
    <x v="1"/>
    <x v="491"/>
    <x v="3"/>
  </r>
  <r>
    <n v="24925"/>
    <s v="JUNTA ADMINISTRADORA DEL SERVICIO DEL ACUEDUCTO DE LAS VEREDAS LA FLORESTA Y ALTO GUALPI"/>
    <s v="OPERATIVA"/>
    <s v="HASTA 2500 SUSCRIPTORES"/>
    <x v="0"/>
    <x v="1"/>
    <s v="ORGANIZACION AUTORIZADA"/>
    <x v="11"/>
    <s v="TERUEL"/>
    <x v="1"/>
    <x v="491"/>
    <x v="3"/>
  </r>
  <r>
    <n v="24926"/>
    <s v="JUNTA ADMINISTRADORA ACUEDUCTO REGIONAL VEREDA EL DINDAL"/>
    <s v="OPERATIVA"/>
    <s v="MENOR O IGUAL A 2500 USUARIOS"/>
    <x v="0"/>
    <x v="1"/>
    <s v="ORGANIZACION AUTORIZADA"/>
    <x v="11"/>
    <s v="AIPE"/>
    <x v="0"/>
    <x v="835"/>
    <x v="3"/>
  </r>
  <r>
    <n v="24930"/>
    <s v="AGUAS DEL ROBLE SAS E.S.P."/>
    <s v="OPERATIVA"/>
    <s v="MENOR O IGUAL A 2500 USUARIOS"/>
    <x v="0"/>
    <x v="0"/>
    <s v="SOCIEDADES (EMPRESA DE SERVICIOS PUBLICOS)"/>
    <x v="14"/>
    <s v="ARBOLEDA"/>
    <x v="0"/>
    <x v="836"/>
    <x v="1"/>
  </r>
  <r>
    <n v="24931"/>
    <s v="EMPRESA DE SERVICIOS PUBLICOS DE ACUEDUCTO, ALCANTARILLADO Y ASEO &quot;GONZALO ROMAÑA PALACIOS&quot; E.S.P.  S.A"/>
    <s v="OPERATIVA"/>
    <s v="MENOR O IGUAL A 2500 USUARIOS"/>
    <x v="0"/>
    <x v="0"/>
    <s v="SOCIEDADES (EMPRESA DE SERVICIOS PUBLICOS)"/>
    <x v="26"/>
    <s v="EL CANTON DEL SAN PABLO"/>
    <x v="0"/>
    <x v="298"/>
    <x v="1"/>
  </r>
  <r>
    <n v="24933"/>
    <s v="EMPRESA DE SERVICIOS PUBLICOS DE LA PALMEÑA SAS ESP"/>
    <s v="OPERATIVA"/>
    <s v="MENOR O IGUAL A 2500 USUARIOS"/>
    <x v="0"/>
    <x v="2"/>
    <s v="SOCIEDADES (EMPRESA DE SERVICIOS PUBLICOS)"/>
    <x v="18"/>
    <s v="PALMAS DEL SOCORRO"/>
    <x v="0"/>
    <x v="121"/>
    <x v="1"/>
  </r>
  <r>
    <n v="24935"/>
    <s v="ASOCIACION ADMINISTRADORA DE ACUEDUCTO LOS ROBLES Y LA GEMELA"/>
    <s v="OPERATIVA"/>
    <s v="HASTA 2500 SUSCRIPTORES"/>
    <x v="0"/>
    <x v="1"/>
    <s v="ORGANIZACION AUTORIZADA"/>
    <x v="14"/>
    <s v="PASTO"/>
    <x v="0"/>
    <x v="1"/>
    <x v="3"/>
  </r>
  <r>
    <n v="24941"/>
    <s v="EMPAAAYAC SAS ESP SOCIEDAD POR ACCIONES SIMPLIFICADA SAS EMPRESA DE SERVICIOS PUBLICOS DOMICILIARIOS DE ECONOMIA MIXTA"/>
    <s v="OPERATIVA"/>
    <s v="MENOR O IGUAL A 2500 USUARIOS"/>
    <x v="0"/>
    <x v="2"/>
    <s v="SOCIEDADES (EMPRESA DE SERVICIOS PUBLICOS)"/>
    <x v="14"/>
    <s v="YACUANQUER"/>
    <x v="0"/>
    <x v="128"/>
    <x v="1"/>
  </r>
  <r>
    <n v="24947"/>
    <s v="JUNTA DE ACCION COMUNAL DE LA VEREDA RICAURTE "/>
    <s v="OPERATIVA"/>
    <s v="MENOR O IGUAL A 2500 USUARIOS"/>
    <x v="0"/>
    <x v="1"/>
    <s v="ORGANIZACION AUTORIZADA"/>
    <x v="14"/>
    <s v="EL TAMBO"/>
    <x v="0"/>
    <x v="19"/>
    <x v="3"/>
  </r>
  <r>
    <n v="24949"/>
    <s v="EMPRESA DE SERVICIO DE ASEO DE TRUJILLO S.A E.S.P"/>
    <s v="OPERATIVA"/>
    <s v="DESDE 2501 HASTA 5000 USUARIOS"/>
    <x v="0"/>
    <x v="0"/>
    <s v="SOCIEDADES (EMPRESA DE SERVICIOS PUBLICOS)"/>
    <x v="19"/>
    <s v="TRUJILLO"/>
    <x v="0"/>
    <x v="152"/>
    <x v="0"/>
  </r>
  <r>
    <n v="24950"/>
    <s v="ASOCIACION DE USUARIOS DEL ACUEDUCTO DE LAS VEREDAS JUAICA EL CARRON JUAICA EL SANTUARIO Y DEFENSA DEL MEDIO AMBIENTE"/>
    <s v="OPERATIVA"/>
    <s v="MENOR O IGUAL A 2500 USUARIOS"/>
    <x v="0"/>
    <x v="1"/>
    <s v="ORGANIZACION AUTORIZADA"/>
    <x v="10"/>
    <s v="TABIO"/>
    <x v="0"/>
    <x v="0"/>
    <x v="3"/>
  </r>
  <r>
    <n v="24952"/>
    <s v="JUNTA ADMINISTRADORA DEL ACUEDUCTO DE BELLA VISTA, LA TOLA Y LLANO GRANDE"/>
    <s v="OPERATIVA"/>
    <s v="MENOR O IGUAL A 2500 USUARIOS"/>
    <x v="0"/>
    <x v="1"/>
    <s v="ORGANIZACION AUTORIZADA"/>
    <x v="14"/>
    <s v="LINARES"/>
    <x v="0"/>
    <x v="674"/>
    <x v="3"/>
  </r>
  <r>
    <n v="24953"/>
    <s v="EMPRESA DE SERVICIOS PUBLICOS DOMICILIARIOS DEL MUNICIPIO DE SORACA SERVIR SORACA S.A. E.S.P."/>
    <s v="OPERATIVA"/>
    <s v="MENOR O IGUAL A 2500 USUARIOS"/>
    <x v="0"/>
    <x v="0"/>
    <s v="SOCIEDADES (EMPRESA DE SERVICIOS PUBLICOS)"/>
    <x v="1"/>
    <s v="SORACA"/>
    <x v="0"/>
    <x v="21"/>
    <x v="1"/>
  </r>
  <r>
    <n v="24958"/>
    <s v="EMPRESA COMUNITARIA DE ACUEDUCTO, ALCANTARILLADO Y ASEO  DE PANAMA DE ARAUCA E.S.P."/>
    <s v="OPERATIVA"/>
    <s v="MENOR O IGUAL A 2500 USUARIOS"/>
    <x v="0"/>
    <x v="1"/>
    <s v="ORGANIZACION AUTORIZADA"/>
    <x v="20"/>
    <s v="ARAUQUITA"/>
    <x v="0"/>
    <x v="91"/>
    <x v="1"/>
  </r>
  <r>
    <n v="24961"/>
    <s v="ASOCIACION AMBIENTAL ADMINISTRADORA DEL ACUEDUCTO VEREDA LAS TAZAS DEL MUNICIPIO DE MARSELLA"/>
    <s v="OPERATIVA"/>
    <s v="HASTA 2500 SUSCRIPTORES"/>
    <x v="0"/>
    <x v="1"/>
    <s v="ORGANIZACION AUTORIZADA"/>
    <x v="15"/>
    <s v="PEREIRA"/>
    <x v="0"/>
    <x v="63"/>
    <x v="3"/>
  </r>
  <r>
    <n v="24965"/>
    <s v="ASOCIACION AGUAS DE CALDONO"/>
    <s v="OPERATIVA"/>
    <s v="HASTA 2500 SUSCRIPTORES"/>
    <x v="0"/>
    <x v="1"/>
    <s v="ORGANIZACION AUTORIZADA"/>
    <x v="7"/>
    <s v="CALDONO"/>
    <x v="1"/>
    <x v="837"/>
    <x v="1"/>
  </r>
  <r>
    <n v="24967"/>
    <s v="AQUA TOSCANA E.S.P  S.A.S."/>
    <s v="OPERATIVA"/>
    <s v="HASTA 2500 SUSCRIPTORES"/>
    <x v="0"/>
    <x v="1"/>
    <s v="SOCIEDADES (EMPRESA DE SERVICIOS PUBLICOS)"/>
    <x v="1"/>
    <s v="RAMIRIQUI"/>
    <x v="0"/>
    <x v="291"/>
    <x v="1"/>
  </r>
  <r>
    <n v="24970"/>
    <s v="EMPRESA DE SERVICIO PUBLICO DE ASEO DEL MUNICIPIO DE YOTOCO - VALLE DEL CAUCA S.A.S. E.S.P."/>
    <s v="OPERATIVA"/>
    <s v="DESDE 2501 HASTA 5000 USUARIOS"/>
    <x v="0"/>
    <x v="0"/>
    <s v="SOCIEDADES (EMPRESA DE SERVICIOS PUBLICOS)"/>
    <x v="19"/>
    <s v="YOTOCO"/>
    <x v="0"/>
    <x v="232"/>
    <x v="0"/>
  </r>
  <r>
    <n v="24971"/>
    <s v="AGUAS DE MALAMBO S.A. E.S.P."/>
    <s v="OPERATIVA"/>
    <s v="MAYOR O IGUAL A 5001 USUARIOS"/>
    <x v="1"/>
    <x v="2"/>
    <s v="SOCIEDADES (EMPRESA DE SERVICIOS PUBLICOS)"/>
    <x v="4"/>
    <s v="MALAMBO"/>
    <x v="0"/>
    <x v="66"/>
    <x v="4"/>
  </r>
  <r>
    <n v="24973"/>
    <s v="EMPRESA DE ACUEDUCTO ALCANTARILLADO Y ASEO DEL MUNICIPIO DE DIBULLA S.A.S ESP"/>
    <s v="OPERATIVA"/>
    <s v="DESDE 2501 HASTA 5000 USUARIOS"/>
    <x v="1"/>
    <x v="0"/>
    <s v="SOCIEDADES (EMPRESA DE SERVICIOS PUBLICOS)"/>
    <x v="23"/>
    <s v="DIBULLA"/>
    <x v="0"/>
    <x v="41"/>
    <x v="1"/>
  </r>
  <r>
    <n v="24974"/>
    <s v="ASOCIACION DE USUARIOS DE ACUEDUCTO VEREDA SAN GABRIEL"/>
    <s v="ABASTO"/>
    <s v="MENOR O IGUAL A 2500 USUARIOS"/>
    <x v="0"/>
    <x v="1"/>
    <s v="ORGANIZACION AUTORIZADA"/>
    <x v="10"/>
    <s v="LA CALERA"/>
    <x v="0"/>
    <x v="838"/>
    <x v="3"/>
  </r>
  <r>
    <n v="24978"/>
    <s v="ASOCIACION DE USUARIOS DEL ACUEDUCTO DE LA VEREDA AGUA CALIENTE PARTE BAJA MUNICIPIO DE CHOCONTA"/>
    <s v="OPERATIVA"/>
    <s v="HASTA 2500 SUSCRIPTORES"/>
    <x v="0"/>
    <x v="1"/>
    <s v="ORGANIZACION AUTORIZADA"/>
    <x v="10"/>
    <s v="CHOCONTA"/>
    <x v="1"/>
    <x v="190"/>
    <x v="3"/>
  </r>
  <r>
    <n v="24980"/>
    <s v="ASOCIACION DE USUARIOS DEL ACUEDUCTO DE LAS VEREDAS ALIZAL Y CARRIZAL "/>
    <s v="OPERATIVA"/>
    <s v="HASTA 2500 SUSCRIPTORES"/>
    <x v="0"/>
    <x v="1"/>
    <s v="ORGANIZACION AUTORIZADA"/>
    <x v="1"/>
    <s v="CALDAS"/>
    <x v="0"/>
    <x v="839"/>
    <x v="3"/>
  </r>
  <r>
    <n v="24981"/>
    <s v="ASOCIACION DE SUSCRIPTORES DEL ACUEDUCTO SALAMANCA DE MUNICIPIO DE SAMACA"/>
    <s v="OPERATIVA"/>
    <s v="MENOR O IGUAL A 2500 USUARIOS"/>
    <x v="0"/>
    <x v="1"/>
    <s v="ORGANIZACION AUTORIZADA"/>
    <x v="1"/>
    <s v="SAMACA"/>
    <x v="0"/>
    <x v="110"/>
    <x v="3"/>
  </r>
  <r>
    <n v="24993"/>
    <s v="ASOCIACION DE SUSCRIPTORES DEL ACUEDUCTO DE LA VEREDA TOBA"/>
    <s v="OPERATIVA"/>
    <s v="HASTA 2500 SUSCRIPTORES"/>
    <x v="0"/>
    <x v="1"/>
    <s v="ORGANIZACION AUTORIZADA"/>
    <x v="1"/>
    <s v="CERINZA"/>
    <x v="0"/>
    <x v="840"/>
    <x v="3"/>
  </r>
  <r>
    <n v="24996"/>
    <s v="ASOCIACIÓN DE SUSCRIPTORES DEL ACUEDUCTO DE LA VEREDA PIRGUA DEL MUNICIPIO DE TUNJA "/>
    <s v="OPERATIVA"/>
    <s v="MENOR O IGUAL A 2500 USUARIOS"/>
    <x v="0"/>
    <x v="1"/>
    <s v="ORGANIZACION AUTORIZADA"/>
    <x v="1"/>
    <s v="TUNJA"/>
    <x v="0"/>
    <x v="614"/>
    <x v="3"/>
  </r>
  <r>
    <n v="24997"/>
    <s v="ASOCIACION DE SUSCRIPTORES DEL ACUEDUCTO LA ESPERANZA DEL MUNICIPIO DE TUNJA"/>
    <s v="OPERATIVA"/>
    <s v="MENOR O IGUAL A 2500 USUARIOS"/>
    <x v="0"/>
    <x v="1"/>
    <s v="ORGANIZACION AUTORIZADA"/>
    <x v="1"/>
    <s v="TUNJA"/>
    <x v="0"/>
    <x v="315"/>
    <x v="3"/>
  </r>
  <r>
    <n v="25013"/>
    <s v="ASOCIACION DE SUSCRIPTORESDEL ACUEDUCTO EL CHUSCAL VEREDA LA LAGUNA Y SECTOR SALINITAS"/>
    <s v="OPERATIVA"/>
    <s v="MENOR O IGUAL A 2500 USUARIOS"/>
    <x v="0"/>
    <x v="1"/>
    <s v="ORGANIZACION AUTORIZADA"/>
    <x v="1"/>
    <s v="EL ESPINO"/>
    <x v="0"/>
    <x v="6"/>
    <x v="3"/>
  </r>
  <r>
    <n v="25016"/>
    <s v="ASOCIACION DE SUSCRIPTORES DEL ACUEDUCTO EL AMARILLAL VEREDA CHORRO BLANCO BAJO SECTOR EL CASADERO"/>
    <s v="OPERATIVA"/>
    <s v="HASTA 2500 SUSCRIPTORES"/>
    <x v="0"/>
    <x v="1"/>
    <s v="ORGANIZACION AUTORIZADA"/>
    <x v="1"/>
    <s v="TUNJA"/>
    <x v="1"/>
    <x v="161"/>
    <x v="3"/>
  </r>
  <r>
    <n v="25022"/>
    <s v="ASOCIACION DE SUSCRIPTORES DEL ACUEDUCTO LA PRIMAVERA DE LAS VEREDAS SIACHOQUE ARIIBA Y SIACHOQUE ABAJO"/>
    <s v="OPERATIVA"/>
    <s v="HASTA 2500 SUSCRIPTORES"/>
    <x v="0"/>
    <x v="1"/>
    <s v="ORGANIZACION AUTORIZADA"/>
    <x v="1"/>
    <s v="SIACHOQUE"/>
    <x v="1"/>
    <x v="90"/>
    <x v="3"/>
  </r>
  <r>
    <n v="25026"/>
    <s v="ASOCIACION DE SUSCRIPTORES DEL ACUEDUCTO CUPAMUY DE LA VEREDA RIQUE MUNICIPIO DE BOYACA"/>
    <s v="OPERATIVA"/>
    <s v="MENOR O IGUAL A 2500 USUARIOS"/>
    <x v="0"/>
    <x v="1"/>
    <s v="ORGANIZACION AUTORIZADA"/>
    <x v="1"/>
    <s v="BOYACA"/>
    <x v="0"/>
    <x v="309"/>
    <x v="3"/>
  </r>
  <r>
    <n v="25031"/>
    <s v="ACUEDUCTO RURAL RUCHICAL DE LAS VEREDAS CHINGAGUTA CUBO CENTRO QUIPE TIERRA NEGRA Y AREA URBANA DEL MUNICIPIO DE CALDAS DEPARTAMENTO DE BOYACA"/>
    <s v="OPERATIVA"/>
    <s v="MENOR O IGUAL A 2500 USUARIOS"/>
    <x v="0"/>
    <x v="1"/>
    <s v="ORGANIZACION AUTORIZADA"/>
    <x v="1"/>
    <s v="CALDAS"/>
    <x v="0"/>
    <x v="55"/>
    <x v="3"/>
  </r>
  <r>
    <n v="25032"/>
    <s v="ASOCIACION DE USUARIOS DEL ACUEDUCTO DE LAS VEREDAS CAPILLA ALTO CAPILLA, BAJO CANTANO Y ALTO CATANO DEL MUNICIPIO DE PUENTE NACIONAL SANTANDER"/>
    <s v="OPERATIVA"/>
    <s v="HASTA 2500 SUSCRIPTORES"/>
    <x v="0"/>
    <x v="1"/>
    <s v="ORGANIZACION AUTORIZADA"/>
    <x v="18"/>
    <s v="PUENTE NACIONAL"/>
    <x v="1"/>
    <x v="841"/>
    <x v="3"/>
  </r>
  <r>
    <n v="25040"/>
    <s v="ASOCIACION SUSCRIPTORES ACUEDUCTO DE LA VDA TRAS DEL ALTO SECTOR EL MANZANO TUNJA"/>
    <s v="OPERATIVA"/>
    <s v="MENOR O IGUAL A 2500 USUARIOS"/>
    <x v="0"/>
    <x v="1"/>
    <s v="ORGANIZACION AUTORIZADA"/>
    <x v="1"/>
    <s v="TUNJA"/>
    <x v="0"/>
    <x v="160"/>
    <x v="3"/>
  </r>
  <r>
    <n v="25047"/>
    <s v="JUNTA DE ACCION COMUNAL DE LA VEREDA CLARAS"/>
    <s v="OPERATIVA"/>
    <s v="HASTA 2500 SUSCRIPTORES"/>
    <x v="0"/>
    <x v="1"/>
    <s v="ORGANIZACION AUTORIZADA"/>
    <x v="6"/>
    <s v="FALAN"/>
    <x v="0"/>
    <x v="677"/>
    <x v="3"/>
  </r>
  <r>
    <n v="25051"/>
    <s v="Asociacion de usuarios acueducto san Vicente Betania"/>
    <s v="OPERATIVA"/>
    <s v="MENOR O IGUAL A 2500 USUARIOS"/>
    <x v="0"/>
    <x v="1"/>
    <s v="ORGANIZACION AUTORIZADA"/>
    <x v="15"/>
    <s v="PEREIRA"/>
    <x v="0"/>
    <x v="842"/>
    <x v="3"/>
  </r>
  <r>
    <n v="25054"/>
    <s v="ASOCIACION DE USUARIOS DEL ACUEDUCTO NO. 2 DEL  CORREGIMIENTO CAIMALITO"/>
    <s v="OPERATIVA"/>
    <s v="HASTA 2500 SUSCRIPTORES"/>
    <x v="0"/>
    <x v="1"/>
    <s v="ORGANIZACION AUTORIZADA"/>
    <x v="15"/>
    <s v="PEREIRA"/>
    <x v="0"/>
    <x v="621"/>
    <x v="3"/>
  </r>
  <r>
    <n v="25057"/>
    <s v="ASOCIACION DE SUSCRIPTORES DEL ACUEDUCTO LA JABONOSA PUENTE DE ARCO DE LA VEREDA LA PARROQUIA DEL MUNICIPIO DE DUITAMA BOYACA"/>
    <s v="OPERATIVA"/>
    <s v="MENOR O IGUAL A 2500 USUARIOS"/>
    <x v="0"/>
    <x v="1"/>
    <s v="ORGANIZACION AUTORIZADA"/>
    <x v="1"/>
    <s v="DUITAMA"/>
    <x v="0"/>
    <x v="22"/>
    <x v="3"/>
  </r>
  <r>
    <n v="25059"/>
    <s v="ASOCIACION DE SUSCRIPTORES DEL ACUEDUCTO PANTANO DE DUGA"/>
    <s v="OPERATIVA"/>
    <s v="HASTA 2500 SUSCRIPTORES"/>
    <x v="0"/>
    <x v="1"/>
    <s v="ORGANIZACION AUTORIZADA"/>
    <x v="1"/>
    <s v="PAZ DE RIO"/>
    <x v="1"/>
    <x v="686"/>
    <x v="3"/>
  </r>
  <r>
    <n v="25066"/>
    <s v="ASOCIACION DE SUSCRIPTORES DEL ACUEDUCTO VEREDAL DE LA LAGUNA DEL MUNICIPIO DE GUACAMAYAS"/>
    <s v="OPERATIVA"/>
    <s v="HASTA 2500 SUSCRIPTORES"/>
    <x v="0"/>
    <x v="1"/>
    <s v="ORGANIZACION AUTORIZADA"/>
    <x v="1"/>
    <s v="GUACAMAYAS"/>
    <x v="1"/>
    <x v="63"/>
    <x v="3"/>
  </r>
  <r>
    <n v="25067"/>
    <s v="ASOCIACION DE SUSCRIPTORES DEL ACUEDUCTO EL MANANTIAL DE LA VEREDA DE GUIRAGON"/>
    <s v="OPERATIVA"/>
    <s v="HASTA 2500 SUSCRIPTORES"/>
    <x v="0"/>
    <x v="1"/>
    <s v="ORGANIZACION AUTORIZADA"/>
    <x v="1"/>
    <s v="GUACAMAYAS"/>
    <x v="1"/>
    <x v="90"/>
    <x v="3"/>
  </r>
  <r>
    <n v="25071"/>
    <s v="ASOCIACIÓN DE SUSCRIPTORES DEL ACUEDUCTO VEREDAL DE CHISCOTE Y CHIMITA"/>
    <s v="OPERATIVA"/>
    <s v="HASTA 2500 SUSCRIPTORES"/>
    <x v="0"/>
    <x v="1"/>
    <s v="ORGANIZACION AUTORIZADA"/>
    <x v="1"/>
    <s v="GUACAMAYAS"/>
    <x v="1"/>
    <x v="63"/>
    <x v="3"/>
  </r>
  <r>
    <n v="25073"/>
    <s v="ASOCIACIÓN DE USUARIOS ADMINISTRADORA DE LOS SERVICIOS PUBLICOS Y DOMICILIARIOS DE ACUEDUCTO ALCANTARILLADO Y ASEO DE LA VEREDA LA VICTORIA "/>
    <s v="OPERATIVA"/>
    <s v="HASTA 2500 SUSCRIPTORES"/>
    <x v="0"/>
    <x v="1"/>
    <s v="ORGANIZACION AUTORIZADA"/>
    <x v="14"/>
    <s v="EL TABLON DE GOMEZ"/>
    <x v="1"/>
    <x v="90"/>
    <x v="3"/>
  </r>
  <r>
    <n v="25075"/>
    <s v="ASOCIACIÓN DE USUARIOS ADMINISTRADORA DE LOS SERVICIOS PUBLICOS DE ACAUEDUCTO ALCANTARILLADO Y ASEO DEL CORREGIMIENTO DE LAS MESAS EL TABLON DE GOMEZ"/>
    <s v="OPERATIVA"/>
    <s v="HASTA 2500 SUSCRIPTORES"/>
    <x v="0"/>
    <x v="1"/>
    <s v="ORGANIZACION AUTORIZADA"/>
    <x v="14"/>
    <s v="EL TABLON DE GOMEZ"/>
    <x v="1"/>
    <x v="90"/>
    <x v="1"/>
  </r>
  <r>
    <n v="25077"/>
    <s v="CABILDO MENOR PARA LA ADMINISTRACION DE SERVICIOS PUBLICOS DEL RESGUARDO INGA DE APONTE"/>
    <s v="OPERATIVA"/>
    <s v="HASTA 2500 SUSCRIPTORES"/>
    <x v="0"/>
    <x v="1"/>
    <s v="ORGANIZACION AUTORIZADA"/>
    <x v="14"/>
    <s v="EL TABLON DE GOMEZ"/>
    <x v="1"/>
    <x v="63"/>
    <x v="1"/>
  </r>
  <r>
    <n v="25083"/>
    <s v="ASOCIACION CLUB AMAS DE CASA EL PROGRESO"/>
    <s v="OPERATIVA"/>
    <s v="HASTA 2500 SUSCRIPTORES"/>
    <x v="0"/>
    <x v="1"/>
    <s v="ORGANIZACION AUTORIZADA"/>
    <x v="14"/>
    <s v="SAN PEDRO DE CARTAGO"/>
    <x v="1"/>
    <x v="63"/>
    <x v="3"/>
  </r>
  <r>
    <n v="25084"/>
    <s v="ASOCIACION DE USUARIOS DE ACUEDUCTO DE LA VEREDA SAN ISIDRO DEL MUNICIPIO DE SAN PEDRO DE CARTAGO"/>
    <s v="OPERATIVA"/>
    <s v="HASTA 2500 SUSCRIPTORES"/>
    <x v="0"/>
    <x v="1"/>
    <s v="ORGANIZACION AUTORIZADA"/>
    <x v="14"/>
    <s v="SAN PEDRO DE CARTAGO"/>
    <x v="1"/>
    <x v="90"/>
    <x v="3"/>
  </r>
  <r>
    <n v="25086"/>
    <s v="GRUPO ASOCIATIVO LOMA LARGA TAUSO ARBOLEDA"/>
    <s v="OPERATIVA"/>
    <s v="HASTA 2500 SUSCRIPTORES"/>
    <x v="0"/>
    <x v="1"/>
    <s v="ORGANIZACION AUTORIZADA"/>
    <x v="14"/>
    <s v="ARBOLEDA"/>
    <x v="1"/>
    <x v="843"/>
    <x v="3"/>
  </r>
  <r>
    <n v="25090"/>
    <s v="Asociación junta administradora de acueducto san pedro"/>
    <s v="OPERATIVA"/>
    <s v="MENOR O IGUAL A 2500 USUARIOS"/>
    <x v="0"/>
    <x v="1"/>
    <s v="ORGANIZACION AUTORIZADA"/>
    <x v="34"/>
    <s v="GUAITARILLA "/>
    <x v="1"/>
    <x v="130"/>
    <x v="3"/>
  </r>
  <r>
    <n v="25093"/>
    <s v="ASOCIACION DE USUARIOS DEL ACUEDUCTO LLANO GRANDE COFRADIA ALTO CABUYAL"/>
    <s v="OPERATIVA"/>
    <s v="HASTA 2500 SUSCRIPTORES"/>
    <x v="0"/>
    <x v="1"/>
    <s v="ORGANIZACION AUTORIZADA"/>
    <x v="14"/>
    <s v="LA CRUZ"/>
    <x v="1"/>
    <x v="165"/>
    <x v="3"/>
  </r>
  <r>
    <n v="25102"/>
    <s v="JUNTA ADMINISTRADORA ACUEDUCTO VEREDA PROGRESO MUNICIPIO DE ELIAS"/>
    <s v="OPERATIVA"/>
    <s v="HASTA 2500 SUSCRIPTORES"/>
    <x v="0"/>
    <x v="1"/>
    <s v="ORGANIZACION AUTORIZADA"/>
    <x v="11"/>
    <s v="ELIAS"/>
    <x v="0"/>
    <x v="844"/>
    <x v="3"/>
  </r>
  <r>
    <n v="25107"/>
    <s v="JUNTA ADMINISTRADORA ACUEDUCTO ALCANTARILLADO DE EL MESON NORTE"/>
    <s v="OPERATIVA"/>
    <s v="MENOR O IGUAL A 2500 USUARIOS"/>
    <x v="0"/>
    <x v="1"/>
    <s v="ORGANIZACION AUTORIZADA"/>
    <x v="11"/>
    <s v="GIGANTE"/>
    <x v="0"/>
    <x v="646"/>
    <x v="3"/>
  </r>
  <r>
    <n v="25111"/>
    <s v="JUNTA ADMINISTRADORA DEL ACUEDUCTO DE LOS PLANES DE VIVIENDA TINAJITAS Y EL PORVENIR DE LA VEREDA RIO NEIVA DE CAMPOALEGRE"/>
    <s v="OPERATIVA"/>
    <s v="MENOR O IGUAL A 2500 USUARIOS"/>
    <x v="0"/>
    <x v="1"/>
    <s v="ORGANIZACION AUTORIZADA"/>
    <x v="11"/>
    <s v="CAMPOALEGRE"/>
    <x v="0"/>
    <x v="16"/>
    <x v="4"/>
  </r>
  <r>
    <n v="25117"/>
    <s v="ASOCIACION DE SUSCRIPTORES DEL ACUEDUCTO SANTA TERESA DE LA VEREDA CHORRERA"/>
    <s v="OPERATIVA"/>
    <s v="MENOR O IGUAL A 2500 USUARIOS"/>
    <x v="0"/>
    <x v="1"/>
    <s v="ORGANIZACION AUTORIZADA"/>
    <x v="1"/>
    <s v="SAMACA"/>
    <x v="0"/>
    <x v="845"/>
    <x v="3"/>
  </r>
  <r>
    <n v="25118"/>
    <s v="ASOCIACION PROACUEDUCTO DE LA VEREDA CHURUVITA SECTOR CERRITO"/>
    <s v="OPERATIVA"/>
    <s v="MENOR O IGUAL A 2500 USUARIOS"/>
    <x v="0"/>
    <x v="1"/>
    <s v="ORGANIZACION AUTORIZADA"/>
    <x v="1"/>
    <s v="SAMACA"/>
    <x v="0"/>
    <x v="845"/>
    <x v="3"/>
  </r>
  <r>
    <n v="25119"/>
    <s v="ASOCIACION DE SUSCRIPTORES DEL PRO-ACUEDUCTO DE LA VEREDA GACAL BAJO SECTOR BARRIO LOPEZ"/>
    <s v="OPERATIVA"/>
    <s v="MENOR O IGUAL A 2500 USUARIOS"/>
    <x v="0"/>
    <x v="1"/>
    <s v="ORGANIZACION AUTORIZADA"/>
    <x v="1"/>
    <s v="SAMACA"/>
    <x v="0"/>
    <x v="211"/>
    <x v="3"/>
  </r>
  <r>
    <n v="25120"/>
    <s v="ASOCIACION DE SUSCRIPTORES DEL ACUEDUCTO LA MANITA DE LA VEREDA RUCHICAL SECTOR MEDIO MUNICIPIO DE SAMACA"/>
    <s v="OPERATIVA"/>
    <s v="MENOR O IGUAL A 2500 USUARIOS"/>
    <x v="0"/>
    <x v="1"/>
    <s v="ORGANIZACION AUTORIZADA"/>
    <x v="1"/>
    <s v="SAMACA"/>
    <x v="0"/>
    <x v="845"/>
    <x v="3"/>
  </r>
  <r>
    <n v="25122"/>
    <s v="ASOCIACION DE SUSCRIPTORES DEL ACUEDUCTO DE LA VEREDA QUEBRADA ARRIBA"/>
    <s v="OPERATIVA"/>
    <s v="MENOR O IGUAL A 2500 USUARIOS"/>
    <x v="0"/>
    <x v="1"/>
    <s v="ORGANIZACION AUTORIZADA"/>
    <x v="1"/>
    <s v="SACHICA"/>
    <x v="0"/>
    <x v="3"/>
    <x v="3"/>
  </r>
  <r>
    <n v="25123"/>
    <s v="ASOCIACION DE SUSCRIPTORES DEL ACUEDUCTO TUNAL DEL MUNICIPIO DE SACHICA"/>
    <s v="OPERATIVA"/>
    <s v="HASTA 2500 SUSCRIPTORES"/>
    <x v="0"/>
    <x v="1"/>
    <s v="ORGANIZACION AUTORIZADA"/>
    <x v="1"/>
    <s v="SACHICA"/>
    <x v="1"/>
    <x v="90"/>
    <x v="3"/>
  </r>
  <r>
    <n v="25125"/>
    <s v="ASOCIACION DE USUARIOS DEL ACUEDUCTO EL ROBLE DE LA VEREDA RESGUARDO COCIDENTE PARTE ALTA"/>
    <s v="OPERATIVA"/>
    <s v="MENOR O IGUAL A 2500 USUARIOS"/>
    <x v="0"/>
    <x v="1"/>
    <s v="ORGANIZACION AUTORIZADA"/>
    <x v="1"/>
    <s v="RAQUIRA"/>
    <x v="0"/>
    <x v="177"/>
    <x v="3"/>
  </r>
  <r>
    <n v="25132"/>
    <s v="ASOCIACION DE USUARIOS DEL ACUEDUCTO EL HORNILLO DEL MUNICIPIO DE TABIO"/>
    <s v="OPERATIVA"/>
    <s v="MENOR O IGUAL A 2500 USUARIOS"/>
    <x v="0"/>
    <x v="1"/>
    <s v="ORGANIZACION AUTORIZADA"/>
    <x v="10"/>
    <s v="TABIO"/>
    <x v="0"/>
    <x v="424"/>
    <x v="3"/>
  </r>
  <r>
    <n v="25138"/>
    <s v="EMPRESA SOLIDARIA DE SERVICIOS PUBLICOS DOMICILIARIOS DE NUEVO COLON BOYACA"/>
    <s v="OPERATIVA"/>
    <s v="MENOR O IGUAL A 2500 USUARIOS"/>
    <x v="0"/>
    <x v="2"/>
    <s v="ORGANIZACION AUTORIZADA"/>
    <x v="1"/>
    <s v="NUEVO COLON"/>
    <x v="0"/>
    <x v="104"/>
    <x v="1"/>
  </r>
  <r>
    <n v="25141"/>
    <s v="EMPRESA DE ACUEDUCTO ALCANTARILLADO Y ASEO DEL MUNICIPIO DE GUARANDA SA ESP"/>
    <s v="OPERATIVA"/>
    <s v="HASTA 2500 SUSCRIPTORES"/>
    <x v="0"/>
    <x v="1"/>
    <s v="SOCIEDADES (EMPRESA DE SERVICIOS PUBLICOS)"/>
    <x v="25"/>
    <s v="GUARANDA"/>
    <x v="1"/>
    <x v="846"/>
    <x v="1"/>
  </r>
  <r>
    <n v="25142"/>
    <s v="ASOCIACION DE USUARIOS ADMINISTRADORA DE LOS SERVICIOS PUBLICOS DE ACUEDUCTO ALCANTARILLADO Y ASEO DEL CORREGIMIENTO OPONGOY VEREDA DE SANTANDER TANGU"/>
    <s v="OPERATIVA"/>
    <s v="MENOR O IGUAL A 2500 USUARIOS"/>
    <x v="0"/>
    <x v="1"/>
    <s v="ORGANIZACION AUTORIZADA"/>
    <x v="14"/>
    <s v="TANGUA"/>
    <x v="0"/>
    <x v="847"/>
    <x v="3"/>
  </r>
  <r>
    <n v="25145"/>
    <s v="ASOCIACION DE USUARIOS DE ACUEDUCTO Y ALCANTARILLADO DEL BARRIO BOSQUES DE BELLAVISTA ACUABOSQUES "/>
    <s v="OPERATIVA"/>
    <s v="MENOR O IGUAL A 2500 USUARIOS"/>
    <x v="0"/>
    <x v="1"/>
    <s v="ORGANIZACION AUTORIZADA"/>
    <x v="3"/>
    <s v="BOGOTA, D.C."/>
    <x v="0"/>
    <x v="104"/>
    <x v="3"/>
  </r>
  <r>
    <n v="25146"/>
    <s v="CORPORACION DE SERVICIOS DEL ACUEDUCTO DE LA FUENTE"/>
    <s v="OPERATIVA"/>
    <s v="HASTA 2500 SUSCRIPTORES"/>
    <x v="0"/>
    <x v="1"/>
    <s v="ORGANIZACION AUTORIZADA"/>
    <x v="18"/>
    <s v="ZAPATOCA"/>
    <x v="1"/>
    <x v="848"/>
    <x v="1"/>
  </r>
  <r>
    <n v="25153"/>
    <s v="ASOCIACION DE USUARIOS DEL ACUEDUCTO NACEDERO POZO HONDO LINEA RICKENMANN"/>
    <s v="OPERATIVA"/>
    <s v="HASTA 2500 SUSCRIPTORES"/>
    <x v="0"/>
    <x v="1"/>
    <s v="ORGANIZACION AUTORIZADA"/>
    <x v="10"/>
    <s v="TABIO"/>
    <x v="0"/>
    <x v="849"/>
    <x v="3"/>
  </r>
  <r>
    <n v="25154"/>
    <s v="EMPRESA DE SERVICIOS PUBLICOS DE ACUEDUCTO ALCANTARILLADO Y ASEO DESUCRE SUCRE SA ESP"/>
    <s v="OPERATIVA"/>
    <s v="MENOR O IGUAL A 2500 USUARIOS"/>
    <x v="0"/>
    <x v="2"/>
    <s v="SOCIEDADES (EMPRESA DE SERVICIOS PUBLICOS)"/>
    <x v="25"/>
    <s v="SUCRE"/>
    <x v="0"/>
    <x v="850"/>
    <x v="5"/>
  </r>
  <r>
    <n v="25156"/>
    <s v="ASOCIACION DE SUSCRIPTORES DEL ACUEDUCTO HUERTA CHIQUITA DE LA VEREDA VILLA FRANCA Y CARICHANA DEL MUNICIPIO DE PAZ DE RIO BOYACÁ"/>
    <s v="OPERATIVA"/>
    <s v="HASTA 2500 SUSCRIPTORES"/>
    <x v="0"/>
    <x v="1"/>
    <s v="ORGANIZACION AUTORIZADA"/>
    <x v="1"/>
    <s v="PAZ DE RIO"/>
    <x v="1"/>
    <x v="63"/>
    <x v="3"/>
  </r>
  <r>
    <n v="25160"/>
    <s v="ASOCIACION DE USUARIOS DEL ACUEDUCTO RURAL DE MATAREDONDA"/>
    <s v="OPERATIVA"/>
    <s v="HASTA 2500 SUSCRIPTORES"/>
    <x v="0"/>
    <x v="1"/>
    <s v="ORGANIZACION AUTORIZADA"/>
    <x v="14"/>
    <s v="CHACHAGUI"/>
    <x v="1"/>
    <x v="851"/>
    <x v="3"/>
  </r>
  <r>
    <n v="25161"/>
    <s v="EMPRESA REGIONAL DE ACUEDUCTO Y SANEAMIENTO BASICO S.A.S. E.S.P."/>
    <s v="OPERATIVA"/>
    <s v="MENOR O IGUAL A 2500 USUARIOS"/>
    <x v="0"/>
    <x v="0"/>
    <s v="SOCIEDADES (EMPRESA DE SERVICIOS PUBLICOS)"/>
    <x v="6"/>
    <s v="SUAREZ"/>
    <x v="0"/>
    <x v="55"/>
    <x v="4"/>
  </r>
  <r>
    <n v="25162"/>
    <s v="TRES A EMPRESA DE SERVICIOS PUBLICOS S.A.S"/>
    <s v="OPERATIVA"/>
    <s v="HASTA 2500 SUSCRIPTORES"/>
    <x v="0"/>
    <x v="1"/>
    <s v="SOCIEDADES (EMPRESA DE SERVICIOS PUBLICOS)"/>
    <x v="19"/>
    <s v="CALI"/>
    <x v="0"/>
    <x v="852"/>
    <x v="4"/>
  </r>
  <r>
    <n v="25163"/>
    <s v="EMPRESA MUNICIPAL DE SERVICIOS PUBLICOS DOMICILIARIOS DEL MUNICIPIO DE SAN LORENZO "/>
    <s v="OPERATIVA"/>
    <s v="MENOR O IGUAL A 2500 USUARIOS"/>
    <x v="0"/>
    <x v="0"/>
    <s v="SOCIEDADES (EMPRESA DE SERVICIOS PUBLICOS)"/>
    <x v="14"/>
    <s v="SAN LORENZO"/>
    <x v="0"/>
    <x v="853"/>
    <x v="1"/>
  </r>
  <r>
    <n v="25165"/>
    <s v="EMPRESAS PUBLICAS DE GUASCA S.A. E.S.P."/>
    <s v="OPERATIVA"/>
    <s v="MENOR O IGUAL A 2500 USUARIOS"/>
    <x v="0"/>
    <x v="0"/>
    <s v="SOCIEDADES (EMPRESA DE SERVICIOS PUBLICOS)"/>
    <x v="10"/>
    <s v="GUASCA"/>
    <x v="0"/>
    <x v="28"/>
    <x v="1"/>
  </r>
  <r>
    <n v="25219"/>
    <s v="ASOCIACION DE USUARIOS DEL ACUEDUCTO DE QUEBRADA NUEVA "/>
    <s v="OPERATIVA"/>
    <s v="HASTA 2500 SUSCRIPTORES"/>
    <x v="0"/>
    <x v="1"/>
    <s v="ORGANIZACION AUTORIZADA"/>
    <x v="19"/>
    <s v="ZARZAL"/>
    <x v="1"/>
    <x v="90"/>
    <x v="3"/>
  </r>
  <r>
    <n v="25275"/>
    <s v="ASOCIACION DE USUARIOS DEL ACUEDUCTO RURAL DE LAS VEREDAS EL BOSQUE LA ALDANA"/>
    <s v="OPERATIVA"/>
    <s v="HASTA 2500 SUSCRIPTORES"/>
    <x v="0"/>
    <x v="1"/>
    <s v="ORGANIZACION AUTORIZADA"/>
    <x v="19"/>
    <s v="BOLIVAR"/>
    <x v="0"/>
    <x v="63"/>
    <x v="3"/>
  </r>
  <r>
    <n v="25286"/>
    <s v="ASOCIACION DE USUARIOS DEL ACUEDUCTO DEL CORREGIMIENTO DE CHORRERAS MUNICIPIO DE BUGALAGRANDE"/>
    <s v="OPERATIVA"/>
    <s v="HASTA 2500 SUSCRIPTORES"/>
    <x v="0"/>
    <x v="1"/>
    <s v="ORGANIZACION AUTORIZADA"/>
    <x v="19"/>
    <s v="SEVILLA"/>
    <x v="1"/>
    <x v="63"/>
    <x v="3"/>
  </r>
  <r>
    <n v="25336"/>
    <s v="ASOCIACION DE USUARIOS DEL ACUEDUCTO VEREDA BARRIO NUEVO CORREGIMIENTO BOLO ALIZAL PALMIRA VALLE"/>
    <s v="OPERATIVA"/>
    <s v="HASTA 2500 SUSCRIPTORES"/>
    <x v="0"/>
    <x v="1"/>
    <s v="ORGANIZACION AUTORIZADA"/>
    <x v="19"/>
    <s v="PALMIRA"/>
    <x v="0"/>
    <x v="71"/>
    <x v="3"/>
  </r>
  <r>
    <n v="25338"/>
    <s v="ASOCIACION DE USUARIOS DEL ACUEDUCTO Y/O ALCANTARILLADO Y/O ASEO DE BOYACA E.S.P"/>
    <s v="OPERATIVA"/>
    <s v="HASTA 2500 SUSCRIPTORES"/>
    <x v="0"/>
    <x v="1"/>
    <s v="ORGANIZACION AUTORIZADA"/>
    <x v="19"/>
    <s v="PALMIRA"/>
    <x v="0"/>
    <x v="712"/>
    <x v="3"/>
  </r>
  <r>
    <n v="25345"/>
    <s v="ASOCIACION DE ACUEDUCTO ALCANTARILLADO Y ASEO DE LA VEREDA LA CASCADA CORREGIMIENTO DE TIENDA NUEVA MUNICIPIO DE PALMIRA E S P"/>
    <s v="OPERATIVA"/>
    <s v="HASTA 2500 SUSCRIPTORES"/>
    <x v="0"/>
    <x v="1"/>
    <s v="ORGANIZACION AUTORIZADA"/>
    <x v="19"/>
    <s v="PALMIRA"/>
    <x v="1"/>
    <x v="854"/>
    <x v="3"/>
  </r>
  <r>
    <n v="25354"/>
    <s v="JUNTA DE AGUAS VEREDA LA VENTURA"/>
    <s v="OPERATIVA"/>
    <s v="MENOR O IGUAL A 2500 USUARIOS"/>
    <x v="0"/>
    <x v="1"/>
    <s v="ORGANIZACION AUTORIZADA"/>
    <x v="19"/>
    <s v="LA CUMBRE"/>
    <x v="0"/>
    <x v="77"/>
    <x v="3"/>
  </r>
  <r>
    <n v="25394"/>
    <s v="ASOCIACION ADMINITRADORA DEL ACUEDUCTO RURAL COMUNITARIO DEL CORREGIMIENTO DE PUENTE ROJO ACUASALUD PUENTE ROJO"/>
    <s v="OPERATIVA"/>
    <s v="HASTA 2500 SUSCRIPTORES"/>
    <x v="0"/>
    <x v="1"/>
    <s v="ORGANIZACION AUTORIZADA"/>
    <x v="19"/>
    <s v="GUACARI"/>
    <x v="1"/>
    <x v="63"/>
    <x v="3"/>
  </r>
  <r>
    <n v="25421"/>
    <s v="ASOCIACION DE USUARIOS AGUA ALBANIA ESP"/>
    <s v="OPERATIVA"/>
    <s v="HASTA 2500 SUSCRIPTORES"/>
    <x v="0"/>
    <x v="1"/>
    <s v="ORGANIZACION AUTORIZADA"/>
    <x v="19"/>
    <s v="YOTOCO"/>
    <x v="1"/>
    <x v="63"/>
    <x v="3"/>
  </r>
  <r>
    <n v="25424"/>
    <s v="ASOCIACION DE SUSCRIPTORES DEL ACUEDUCTO DE SAN JUAN ESP"/>
    <s v="OPERATIVA"/>
    <s v="HASTA 2500 SUSCRIPTORES"/>
    <x v="0"/>
    <x v="1"/>
    <s v="ORGANIZACION AUTORIZADA"/>
    <x v="19"/>
    <s v="YOTOCO"/>
    <x v="1"/>
    <x v="165"/>
    <x v="3"/>
  </r>
  <r>
    <n v="25434"/>
    <s v="ASOCIACION DE USUARIOS DEL ACUEDUCTO RURAL RINCON PLACER"/>
    <s v="OPERATIVA"/>
    <s v="HASTA 2500 SUSCRIPTORES"/>
    <x v="0"/>
    <x v="1"/>
    <s v="ORGANIZACION AUTORIZADA"/>
    <x v="6"/>
    <s v="CAJAMARCA"/>
    <x v="1"/>
    <x v="737"/>
    <x v="3"/>
  </r>
  <r>
    <n v="25442"/>
    <s v="JUNTA DE ACCION COMUNAL DE LA VEREDA LA CERRAJOSA"/>
    <s v="OPERATIVA"/>
    <s v="HASTA 2500 SUSCRIPTORES"/>
    <x v="0"/>
    <x v="1"/>
    <s v="ORGANIZACION AUTORIZADA"/>
    <x v="6"/>
    <s v="CAJAMARCA"/>
    <x v="1"/>
    <x v="63"/>
    <x v="3"/>
  </r>
  <r>
    <n v="25443"/>
    <s v="ASOCIACION DE USUARIOS ACUEDUCTO RURAL SAN LORENZO ALTO Y BAJO"/>
    <s v="OPERATIVA"/>
    <s v="HASTA 2500 SUSCRIPTORES"/>
    <x v="0"/>
    <x v="1"/>
    <s v="ORGANIZACION AUTORIZADA"/>
    <x v="6"/>
    <s v="CAJAMARCA"/>
    <x v="1"/>
    <x v="63"/>
    <x v="3"/>
  </r>
  <r>
    <n v="25451"/>
    <s v="ASOCIACIÓN DE USUARIOS DEL ACUEDUCTO DE LA VEREDA LA CAJITA DEL MUNICIPIO DE MELGAR DEPARTAMENTO DEL TOLIMA "/>
    <s v="OPERATIVA"/>
    <s v="MENOR O IGUAL A 2500 USUARIOS"/>
    <x v="0"/>
    <x v="1"/>
    <s v="ORGANIZACION AUTORIZADA"/>
    <x v="6"/>
    <s v="MELGAR"/>
    <x v="0"/>
    <x v="204"/>
    <x v="3"/>
  </r>
  <r>
    <n v="25497"/>
    <s v="CORPORACION DE SERVICIOS DE ACUEDUCTO DE CASAS BLANCAS LA LOMA Y LA CORCOVADA"/>
    <s v="OPERATIVA"/>
    <s v="HASTA 2500 SUSCRIPTORES"/>
    <x v="0"/>
    <x v="1"/>
    <s v="ORGANIZACION AUTORIZADA"/>
    <x v="18"/>
    <s v="LA PAZ"/>
    <x v="1"/>
    <x v="63"/>
    <x v="3"/>
  </r>
  <r>
    <n v="25500"/>
    <s v="EMPRESA DE SERVICIOS PUBLICOS DE SAN ANTONIO DEL TEQUENDAMA - PROGRESAR SA. ESP"/>
    <s v="OPERATIVA"/>
    <s v="MENOR O IGUAL A 2500 USUARIOS"/>
    <x v="0"/>
    <x v="0"/>
    <s v="SOCIEDADES (EMPRESA DE SERVICIOS PUBLICOS)"/>
    <x v="10"/>
    <s v="SAN ANTONIO DEL TEQUENDAMA"/>
    <x v="0"/>
    <x v="855"/>
    <x v="1"/>
  </r>
  <r>
    <n v="25501"/>
    <s v="ASOCIACION DE USUARIOS DEL ACUEDUCTO MULTIVEREDAL AMORSSAN SANTA ROSA DE OSOS"/>
    <s v="OPERATIVA"/>
    <s v="MENOR O IGUAL A 2500 USUARIOS"/>
    <x v="0"/>
    <x v="1"/>
    <s v="ORGANIZACION AUTORIZADA"/>
    <x v="5"/>
    <s v="SANTA ROSA DE OSOS"/>
    <x v="0"/>
    <x v="325"/>
    <x v="3"/>
  </r>
  <r>
    <n v="25504"/>
    <s v="COOPERATIVA DE TRABAJO ASOCIADO DE MICROEMPRESARIOS DE SAN VICENTE DE CHUCURI"/>
    <s v="OPERATIVA"/>
    <s v="DESDE 2501 HASTA 5000 USUARIOS"/>
    <x v="2"/>
    <x v="2"/>
    <s v="ORGANIZACION AUTORIZADA"/>
    <x v="18"/>
    <s v="SAN VICENTE DE CHUCURI"/>
    <x v="0"/>
    <x v="856"/>
    <x v="7"/>
  </r>
  <r>
    <n v="25508"/>
    <s v="ASOCIACION JUNTA ADMINISTRADORA DEL ACUEDUCTO VEREDA ESTORACAL DE EL HOBO"/>
    <s v="OPERATIVA"/>
    <s v="HASTA 2500 SUSCRIPTORES"/>
    <x v="0"/>
    <x v="1"/>
    <s v="ORGANIZACION AUTORIZADA"/>
    <x v="11"/>
    <s v="HOBO"/>
    <x v="0"/>
    <x v="63"/>
    <x v="3"/>
  </r>
  <r>
    <n v="25511"/>
    <s v="ASOCIACIÓN DE JUNTA ADMINISTRADORA DEL ACUEDUCTO  DE LA VEREDA SIMON BOLIVAR"/>
    <s v="OPERATIVA"/>
    <s v="HASTA 2500 SUSCRIPTORES"/>
    <x v="0"/>
    <x v="1"/>
    <s v="ORGANIZACION AUTORIZADA"/>
    <x v="14"/>
    <s v="CONTADERO"/>
    <x v="0"/>
    <x v="63"/>
    <x v="3"/>
  </r>
  <r>
    <n v="25515"/>
    <s v="EMPRESA DE SERVICOS PUBLICOS DE GUADUAS S.A. E.S.P. - AGUAS DEL CAPIRA S.A. E.S.P."/>
    <s v="OPERATIVA"/>
    <s v="MAYOR O IGUAL A 5001 USUARIOS"/>
    <x v="1"/>
    <x v="0"/>
    <s v="SOCIEDADES (EMPRESA DE SERVICIOS PUBLICOS)"/>
    <x v="10"/>
    <s v="GUADUAS"/>
    <x v="0"/>
    <x v="2"/>
    <x v="1"/>
  </r>
  <r>
    <n v="25516"/>
    <s v="ASOCIACION DE SUSCRIPTORES DEL ACUEDUCTO VEREDA CHURUVITA SECTOR EL MAMONAL DE SAMACA"/>
    <s v="OPERATIVA"/>
    <s v="MENOR O IGUAL A 2500 USUARIOS"/>
    <x v="0"/>
    <x v="1"/>
    <s v="ORGANIZACION AUTORIZADA"/>
    <x v="1"/>
    <s v="SAMACA"/>
    <x v="0"/>
    <x v="845"/>
    <x v="3"/>
  </r>
  <r>
    <n v="25524"/>
    <s v="EMPRESA DE SERVICIOS PUBLICOS DOMICILIARIOS DE GIRALDO S.A. E.S.P "/>
    <s v="OPERATIVA"/>
    <s v="MENOR O IGUAL A 2500 USUARIOS"/>
    <x v="0"/>
    <x v="0"/>
    <s v="SOCIEDADES (EMPRESA DE SERVICIOS PUBLICOS)"/>
    <x v="5"/>
    <s v="GIRALDO"/>
    <x v="0"/>
    <x v="21"/>
    <x v="1"/>
  </r>
  <r>
    <n v="25527"/>
    <s v="EMPRESAS PUBLICAS MUNICIPALES DE BETANIA S.A E.S.P "/>
    <s v="OPERATIVA"/>
    <s v="MENOR O IGUAL A 2500 USUARIOS"/>
    <x v="0"/>
    <x v="2"/>
    <s v="SOCIEDADES (EMPRESA DE SERVICIOS PUBLICOS)"/>
    <x v="5"/>
    <s v="BETANIA"/>
    <x v="0"/>
    <x v="55"/>
    <x v="1"/>
  </r>
  <r>
    <n v="25528"/>
    <s v="COOPERATIVA AGUAS DE REMOLINO LTDA E.S.P."/>
    <s v="OPERATIVA (No activa)"/>
    <s v="HASTA 2500 SUSCRIPTORES"/>
    <x v="0"/>
    <x v="1"/>
    <s v="ORGANIZACION AUTORIZADA"/>
    <x v="4"/>
    <s v="BARRANQUILLA"/>
    <x v="0"/>
    <x v="230"/>
    <x v="5"/>
  </r>
  <r>
    <n v="25532"/>
    <s v="ASOCIACIÓN DE USUARIOS DEL ACUEDUCTO DE LA VEREDA EL CARMELO BAJO"/>
    <s v="OPERATIVA"/>
    <s v="HASTA 2500 SUSCRIPTORES"/>
    <x v="0"/>
    <x v="1"/>
    <s v="ORGANIZACION AUTORIZADA"/>
    <x v="0"/>
    <s v="ANSERMA"/>
    <x v="1"/>
    <x v="756"/>
    <x v="3"/>
  </r>
  <r>
    <n v="25534"/>
    <s v="JUNTA ADMINISTRADORA DEL ACUEDUCTO REGIONAL IDOLOS"/>
    <s v="OPERATIVA"/>
    <s v="HASTA 2500 SUSCRIPTORES"/>
    <x v="0"/>
    <x v="1"/>
    <s v="ORGANIZACION AUTORIZADA"/>
    <x v="11"/>
    <s v="ISNOS"/>
    <x v="1"/>
    <x v="63"/>
    <x v="3"/>
  </r>
  <r>
    <n v="25535"/>
    <s v="ASOCIACION DE USUARIOS DE SERVICIOS PUBLICOS DOMICILIARIOS DE LA PEDREGOSA E.S.P"/>
    <s v="OPERATIVA"/>
    <s v="MENOR O IGUAL A 2500 USUARIOS"/>
    <x v="0"/>
    <x v="1"/>
    <s v="ORGANIZACION AUTORIZADA"/>
    <x v="16"/>
    <s v="LA ESPERANZA"/>
    <x v="0"/>
    <x v="857"/>
    <x v="1"/>
  </r>
  <r>
    <n v="25538"/>
    <s v="ASOCIACION DE USUARIOS DEL ACUEDUCTO CERRO DE GUATICA DE LA VEREDA DIRAVITA ALTO MUNICIPIO FIRAVITOBA"/>
    <s v="OPERATIVA"/>
    <s v="HASTA 2500 SUSCRIPTORES"/>
    <x v="0"/>
    <x v="1"/>
    <s v="ORGANIZACION AUTORIZADA"/>
    <x v="1"/>
    <s v="FIRAVITOBA"/>
    <x v="0"/>
    <x v="63"/>
    <x v="3"/>
  </r>
  <r>
    <n v="25539"/>
    <s v="EMPRESA DE SERVICIOS PUBLICOS  DOMICILIARIOS DE MOLAGAVITA E.A.M. S.A. E.S.P."/>
    <s v="OPERATIVA"/>
    <s v="MENOR O IGUAL A 2500 USUARIOS"/>
    <x v="0"/>
    <x v="2"/>
    <s v="SOCIEDADES (EMPRESA DE SERVICIOS PUBLICOS)"/>
    <x v="18"/>
    <s v="MOLAGAVITA"/>
    <x v="0"/>
    <x v="713"/>
    <x v="1"/>
  </r>
  <r>
    <n v="25540"/>
    <s v="COOPERATIVA DE GESTORES AMBIENTALES DE TASAJERA"/>
    <s v="OPERATIVA"/>
    <s v="HASTA 2500 SUSCRIPTORES"/>
    <x v="0"/>
    <x v="1"/>
    <s v="ORGANIZACION AUTORIZADA"/>
    <x v="12"/>
    <s v="PUEBLOVIEJO"/>
    <x v="0"/>
    <x v="858"/>
    <x v="5"/>
  </r>
  <r>
    <n v="25541"/>
    <s v="EMPRESA DE SERVICIOS PUBLICOS DOMICILIARIOS DE GUATAVITA CUNDINAMARCA S.A. E.S.P."/>
    <s v="OPERATIVA"/>
    <s v="MENOR O IGUAL A 2500 USUARIOS"/>
    <x v="0"/>
    <x v="0"/>
    <s v="SOCIEDADES (EMPRESA DE SERVICIOS PUBLICOS)"/>
    <x v="10"/>
    <s v="GUATAVITA"/>
    <x v="0"/>
    <x v="66"/>
    <x v="1"/>
  </r>
  <r>
    <n v="25549"/>
    <s v="ASOCIACION DE SUSCRIPTORES DEL ACUEDUCTO LOS CERROS DE LAS VEREDAS DE CARAPACHO ALTO Y BAJO DEL MUNICIPIO DE CHIQUINQUIRA"/>
    <s v="OPERATIVA"/>
    <s v="MENOR O IGUAL A 2500 USUARIOS"/>
    <x v="0"/>
    <x v="1"/>
    <s v="ORGANIZACION AUTORIZADA"/>
    <x v="1"/>
    <s v="CHIQUINQUIRA"/>
    <x v="0"/>
    <x v="181"/>
    <x v="3"/>
  </r>
  <r>
    <n v="25576"/>
    <s v="ASOCIACION DE SUSCRIPTORES DEL ACUEDUCTO RURAL &quot;FUENTE DE ORO&quot; VEREDA LA CABUYA, MUNICIPIO ENCINO"/>
    <s v="OPERATIVA"/>
    <s v="HASTA 2500 SUSCRIPTORES"/>
    <x v="0"/>
    <x v="1"/>
    <s v="ORGANIZACION AUTORIZADA"/>
    <x v="18"/>
    <s v="ENCINO"/>
    <x v="1"/>
    <x v="859"/>
    <x v="3"/>
  </r>
  <r>
    <n v="25589"/>
    <s v="ASOCIACION DE USUARIOS DEL ACUEDUCTO Y ALCANTARILLADO DE PALMASECA"/>
    <s v="OPERATIVA"/>
    <s v="MENOR O IGUAL A 2500 USUARIOS"/>
    <x v="0"/>
    <x v="1"/>
    <s v="ORGANIZACION AUTORIZADA"/>
    <x v="19"/>
    <s v="PALMIRA"/>
    <x v="0"/>
    <x v="30"/>
    <x v="4"/>
  </r>
  <r>
    <n v="25613"/>
    <s v="ASOCIACION DE USUARIOS DEL ACUEDUCTO RURAL LA MARIA"/>
    <s v="ABASTO"/>
    <s v="HASTA 2500 SUSCRIPTORES"/>
    <x v="0"/>
    <x v="1"/>
    <s v="ORGANIZACION AUTORIZADA"/>
    <x v="6"/>
    <s v="PALOCABILDO"/>
    <x v="1"/>
    <x v="63"/>
    <x v="3"/>
  </r>
  <r>
    <n v="25632"/>
    <s v="ASOCIACION ACUEDUCTO GUAPANTE ASOAGUA"/>
    <s v="OPERATIVA"/>
    <s v="MENOR O IGUAL A 2500 USUARIOS"/>
    <x v="0"/>
    <x v="1"/>
    <s v="ORGANIZACION AUTORIZADA"/>
    <x v="5"/>
    <s v="GUARNE"/>
    <x v="0"/>
    <x v="114"/>
    <x v="3"/>
  </r>
  <r>
    <n v="25633"/>
    <s v="ASOCIACION DE SUSCRIPTORES DEL ACUEDUCTO BARRIO SAN ANTONIO AGUASANAN"/>
    <s v="OPERATIVA"/>
    <s v="MENOR O IGUAL A 2500 USUARIOS"/>
    <x v="0"/>
    <x v="2"/>
    <s v="ORGANIZACION AUTORIZADA"/>
    <x v="5"/>
    <s v="GUARNE"/>
    <x v="0"/>
    <x v="114"/>
    <x v="3"/>
  </r>
  <r>
    <n v="25653"/>
    <s v="ADMINISTRACION PUBLICA COOPERATIVA DE AGUA POTABLE Y SANEAMIENTO BASICO DE CUMBITARA"/>
    <s v="OPERATIVA"/>
    <s v="MENOR O IGUAL A 2500 USUARIOS"/>
    <x v="0"/>
    <x v="2"/>
    <s v="ORGANIZACION AUTORIZADA"/>
    <x v="14"/>
    <s v="CUMBITARA"/>
    <x v="0"/>
    <x v="5"/>
    <x v="1"/>
  </r>
  <r>
    <n v="25659"/>
    <s v="URBASER POPAYAN S.A. E.S.P."/>
    <s v="OPERATIVA"/>
    <s v="MAYOR O IGUAL A 5001 USUARIOS"/>
    <x v="1"/>
    <x v="0"/>
    <s v="SOCIEDADES (EMPRESA DE SERVICIOS PUBLICOS)"/>
    <x v="7"/>
    <s v="POPAYAN"/>
    <x v="0"/>
    <x v="21"/>
    <x v="0"/>
  </r>
  <r>
    <n v="25661"/>
    <s v="AGUAS Y ASEO DEL MACIZO S.A.S. E.S.P."/>
    <s v="OPERATIVA"/>
    <s v="MENOR O IGUAL A 2500 USUARIOS"/>
    <x v="0"/>
    <x v="2"/>
    <s v="SOCIEDADES (EMPRESA DE SERVICIOS PUBLICOS)"/>
    <x v="11"/>
    <s v="ISNOS"/>
    <x v="0"/>
    <x v="4"/>
    <x v="2"/>
  </r>
  <r>
    <n v="25662"/>
    <s v="EMPRESA DE SERVICIOS PUBLICOS DE GUADALUPE S.A.S ESP"/>
    <s v="OPERATIVA"/>
    <s v="MENOR O IGUAL A 2500 USUARIOS"/>
    <x v="0"/>
    <x v="2"/>
    <s v="SOCIEDADES (EMPRESA DE SERVICIOS PUBLICOS)"/>
    <x v="5"/>
    <s v="GUADALUPE"/>
    <x v="0"/>
    <x v="6"/>
    <x v="1"/>
  </r>
  <r>
    <n v="25663"/>
    <s v="FLORIDASEO S.A ESP"/>
    <s v="OPERATIVA"/>
    <s v="MAYOR O IGUAL A 5001 USUARIOS"/>
    <x v="1"/>
    <x v="0"/>
    <s v="SOCIEDADES (EMPRESA DE SERVICIOS PUBLICOS)"/>
    <x v="19"/>
    <s v="YUMBO"/>
    <x v="0"/>
    <x v="66"/>
    <x v="0"/>
  </r>
  <r>
    <n v="25664"/>
    <s v="ASOCIACION DE USUARIOS DEL ACUEDUCTO COLECTIVO (COSTA)"/>
    <s v="OPERATIVA"/>
    <s v="HASTA 2500 SUSCRIPTORES"/>
    <x v="0"/>
    <x v="1"/>
    <s v="ORGANIZACION AUTORIZADA"/>
    <x v="19"/>
    <s v="CARTAGO"/>
    <x v="0"/>
    <x v="813"/>
    <x v="3"/>
  </r>
  <r>
    <n v="25665"/>
    <s v="JUNTA DE ACCIÓN COMUNAL - LA CONCEPCIÓN"/>
    <s v="ABASTO"/>
    <s v="HASTA 2500 SUSCRIPTORES"/>
    <x v="0"/>
    <x v="1"/>
    <s v="ORGANIZACION AUTORIZADA"/>
    <x v="13"/>
    <s v="VILLAVICENCIO"/>
    <x v="0"/>
    <x v="587"/>
    <x v="4"/>
  </r>
  <r>
    <n v="25667"/>
    <s v="ADMINISTRACION PUBLICA COOPERATIVA AGUAS ARROYO CEIBA"/>
    <s v="OPERATIVA"/>
    <s v="HASTA 2500 SUSCRIPTORES"/>
    <x v="0"/>
    <x v="1"/>
    <s v="ORGANIZACION AUTORIZADA"/>
    <x v="2"/>
    <s v="ARROYOHONDO"/>
    <x v="0"/>
    <x v="860"/>
    <x v="5"/>
  </r>
  <r>
    <n v="25669"/>
    <s v="Asociacion de Usuarios del Servicio de Agua Potable y Alcantrillado del Estero municipio de Cali Dpto del Valle"/>
    <s v="OPERATIVA"/>
    <s v="MENOR O IGUAL A 2500 USUARIOS"/>
    <x v="0"/>
    <x v="1"/>
    <s v="ORGANIZACION AUTORIZADA"/>
    <x v="19"/>
    <s v="CALI"/>
    <x v="1"/>
    <x v="741"/>
    <x v="3"/>
  </r>
  <r>
    <n v="25671"/>
    <s v="EMPRESA DE SERVICIOS PUBLICOS DOMICILIARIOS DE ACUEDUCTO ALCANTARILLADO Y ASEO - SANTA HELENA A.A.A.  S.A. - E.S.P"/>
    <s v="OPERATIVA"/>
    <s v="MENOR O IGUAL A 2500 USUARIOS"/>
    <x v="0"/>
    <x v="0"/>
    <s v="SOCIEDADES (EMPRESA DE SERVICIOS PUBLICOS)"/>
    <x v="18"/>
    <s v="SANTA HELENA DEL OPON"/>
    <x v="0"/>
    <x v="51"/>
    <x v="1"/>
  </r>
  <r>
    <n v="25672"/>
    <s v="ASOSIACION DE USUARIOS DE ACUEDUCTOS SAN RAFAEL"/>
    <s v="OPERATIVA"/>
    <s v="HASTA 2500 SUSCRIPTORES"/>
    <x v="0"/>
    <x v="1"/>
    <s v="ORGANIZACION AUTORIZADA"/>
    <x v="5"/>
    <s v="LA CEJA"/>
    <x v="0"/>
    <x v="861"/>
    <x v="3"/>
  </r>
  <r>
    <n v="25674"/>
    <s v="EMPRESAS PUBLICAS DE SAN RAFAEL S.A. E.S.P."/>
    <s v="OPERATIVA"/>
    <s v="DESDE 2501 HASTA 5000 USUARIOS"/>
    <x v="1"/>
    <x v="2"/>
    <s v="SOCIEDADES (EMPRESA DE SERVICIOS PUBLICOS)"/>
    <x v="5"/>
    <s v="SAN RAFAEL"/>
    <x v="0"/>
    <x v="21"/>
    <x v="1"/>
  </r>
  <r>
    <n v="25677"/>
    <s v="ASOCIACION DE USUARIOS DEL ACUEDUCTO DE LAS VEREDAS BOQUERON ALTO Y BOQUERON BAJO DEL MUNICIPIO DE CHOCONTA"/>
    <s v="OPERATIVA"/>
    <s v="MENOR O IGUAL A 2500 USUARIOS"/>
    <x v="0"/>
    <x v="1"/>
    <s v="ORGANIZACION AUTORIZADA"/>
    <x v="3"/>
    <s v="BOGOTA, D.C."/>
    <x v="0"/>
    <x v="862"/>
    <x v="3"/>
  </r>
  <r>
    <n v="25678"/>
    <s v="CURIPA EMPRESA DE SERVICIOS PUBLICOS DE SAN JOAQUIN AAA SAS ESP"/>
    <s v="OPERATIVA"/>
    <s v="MENOR O IGUAL A 2500 USUARIOS"/>
    <x v="0"/>
    <x v="2"/>
    <s v="SOCIEDADES (EMPRESA DE SERVICIOS PUBLICOS)"/>
    <x v="18"/>
    <s v="SAN JOAQUIN"/>
    <x v="0"/>
    <x v="863"/>
    <x v="1"/>
  </r>
  <r>
    <n v="25687"/>
    <s v="ASOCIACION JUNTA ADMINISTRADORA DEL ACUEDUCTO VEREDA PEÑOLCITO PARTE MEDIA Y ALTA MUNICIPIO DE COPACABANA"/>
    <s v="OPERATIVA"/>
    <s v="MENOR O IGUAL A 2500 USUARIOS"/>
    <x v="0"/>
    <x v="1"/>
    <s v="ORGANIZACION AUTORIZADA"/>
    <x v="5"/>
    <s v="COPACABANA"/>
    <x v="0"/>
    <x v="26"/>
    <x v="3"/>
  </r>
  <r>
    <n v="25692"/>
    <s v="CENTRAL COLOMBIANA DE ASEO S.A.S. ESP"/>
    <s v="OPERATIVA"/>
    <s v="MAYOR O IGUAL A 5001 USUARIOS"/>
    <x v="1"/>
    <x v="0"/>
    <s v="SOCIEDADES (EMPRESA DE SERVICIOS PUBLICOS)"/>
    <x v="1"/>
    <s v="CHIQUINQUIRA"/>
    <x v="0"/>
    <x v="66"/>
    <x v="0"/>
  </r>
  <r>
    <n v="25694"/>
    <s v="AGUAS DE TUMACO SA ESP"/>
    <s v="OPERATIVA"/>
    <s v="MAYOR O IGUAL A 5001 USUARIOS"/>
    <x v="1"/>
    <x v="2"/>
    <s v="SOCIEDADES (EMPRESA DE SERVICIOS PUBLICOS)"/>
    <x v="14"/>
    <s v="SAN ANDRES DE TUMACO"/>
    <x v="0"/>
    <x v="0"/>
    <x v="5"/>
  </r>
  <r>
    <n v="25699"/>
    <s v="EMPRESA DE SERVICIOS AMBIENTALES DEL CAQUETA SOCIEDAD ANONIMA EMPRESA DE SERVICIOS PUBLICOS"/>
    <s v="OPERATIVA"/>
    <s v="DESDE 2501 HASTA 5000 USUARIOS"/>
    <x v="1"/>
    <x v="2"/>
    <s v="SOCIEDADES (EMPRESA DE SERVICIOS PUBLICOS)"/>
    <x v="22"/>
    <s v="FLORENCIA"/>
    <x v="0"/>
    <x v="864"/>
    <x v="0"/>
  </r>
  <r>
    <n v="25703"/>
    <s v="AGUAS CON FUTURO SA ESP"/>
    <s v="OPERATIVA"/>
    <s v="MENOR O IGUAL A 2500 USUARIOS"/>
    <x v="0"/>
    <x v="2"/>
    <s v="SOCIEDADES (EMPRESA DE SERVICIOS PUBLICOS)"/>
    <x v="1"/>
    <s v="SABOYA"/>
    <x v="0"/>
    <x v="127"/>
    <x v="1"/>
  </r>
  <r>
    <n v="25708"/>
    <s v="ASOCIACION DE SUSRIPTORES PROACUEDUCTO DE LA VEREDA DE LLUVIOSOS SECTOR ALTO BLANCO"/>
    <s v="OPERATIVA"/>
    <s v="MENOR O IGUAL A 2500 USUARIOS"/>
    <x v="0"/>
    <x v="0"/>
    <s v="ORGANIZACION AUTORIZADA"/>
    <x v="1"/>
    <s v="CUCAITA"/>
    <x v="0"/>
    <x v="68"/>
    <x v="3"/>
  </r>
  <r>
    <n v="25710"/>
    <s v="EMPRESA DE SERVICIOS PUBLICOS DE LEIVA ESP SAS"/>
    <s v="OPERATIVA"/>
    <s v="MENOR O IGUAL A 2500 USUARIOS"/>
    <x v="0"/>
    <x v="2"/>
    <s v="SOCIEDADES (EMPRESA DE SERVICIOS PUBLICOS)"/>
    <x v="14"/>
    <s v="LEIVA"/>
    <x v="0"/>
    <x v="865"/>
    <x v="1"/>
  </r>
  <r>
    <n v="25716"/>
    <s v="ADMINISTRACION PUBLICA COOPERATIVA DE AGUA POTABLE Y SANEAMIENTO BASICO DE ALMAGUER CAUCA"/>
    <s v="OPERATIVA"/>
    <s v="MENOR O IGUAL A 2500 USUARIOS"/>
    <x v="0"/>
    <x v="2"/>
    <s v="ORGANIZACION AUTORIZADA"/>
    <x v="7"/>
    <s v="ALMAGUER"/>
    <x v="1"/>
    <x v="645"/>
    <x v="1"/>
  </r>
  <r>
    <n v="25722"/>
    <s v="EDIFICIO HANSA REEF CLUB"/>
    <s v="OPERATIVA"/>
    <s v="HASTA 2500 SUSCRIPTORES"/>
    <x v="0"/>
    <x v="1"/>
    <s v="PRODUCTOR MARGINAL, INDEPENDIENTE O USO PARTICULAR"/>
    <x v="27"/>
    <s v="SAN ANDRES"/>
    <x v="1"/>
    <x v="63"/>
    <x v="3"/>
  </r>
  <r>
    <n v="25726"/>
    <s v="JUNTA DE ACCIÓN COMUNAL VEREDA LAS ENCARNACIONES"/>
    <s v="OPERATIVA"/>
    <s v="HASTA 2500 SUSCRIPTORES"/>
    <x v="0"/>
    <x v="1"/>
    <s v="ORGANIZACION AUTORIZADA"/>
    <x v="5"/>
    <s v="SAN ROQUE"/>
    <x v="1"/>
    <x v="63"/>
    <x v="3"/>
  </r>
  <r>
    <n v="25735"/>
    <s v="ASOCIACION DE USUARIOS DEL ACUEDUCTO INTERVEREDAL DE SONSA, GUANGUITA ALTO, GUANGUITA BAJO NEMOCONCITO Y TIBITA  MUNICIPIO DE VILLAPINZON "/>
    <s v="OPERATIVA"/>
    <s v="MENOR O IGUAL A 2500 USUARIOS"/>
    <x v="0"/>
    <x v="1"/>
    <s v="ORGANIZACION AUTORIZADA"/>
    <x v="10"/>
    <s v="VILLAPINZON"/>
    <x v="0"/>
    <x v="162"/>
    <x v="3"/>
  </r>
  <r>
    <n v="25805"/>
    <s v="ASOCIACION DE USUARIOS DEL ACUEDUCTO LAS ANIMAS LAS AURAS Y NAZARETH"/>
    <s v="OPERATIVA"/>
    <s v="MENOR O IGUAL A 2500 USUARIOS"/>
    <x v="0"/>
    <x v="1"/>
    <s v="ORGANIZACION AUTORIZADA"/>
    <x v="3"/>
    <s v="BOGOTA, D.C."/>
    <x v="0"/>
    <x v="711"/>
    <x v="3"/>
  </r>
  <r>
    <n v="25806"/>
    <s v="ASOCIACIÓN DE USUARIOS DEL ACUEDUCTO DE LA VEREDA LAGUNA VERDE ESP"/>
    <s v="OPERATIVA"/>
    <s v="HASTA 2500 SUSCRIPTORES"/>
    <x v="0"/>
    <x v="1"/>
    <s v="ORGANIZACION AUTORIZADA"/>
    <x v="3"/>
    <s v="BOGOTA, D.C."/>
    <x v="1"/>
    <x v="866"/>
    <x v="3"/>
  </r>
  <r>
    <n v="25814"/>
    <s v="ASOCIACIÓN DE USUARIOS DE ACUEDUCTO ARRAYANES ARGENTINA"/>
    <s v="OPERATIVA"/>
    <s v="MENOR O IGUAL A 2500 USUARIOS"/>
    <x v="0"/>
    <x v="1"/>
    <s v="ORGANIZACION AUTORIZADA"/>
    <x v="3"/>
    <s v="BOGOTA, D.C."/>
    <x v="0"/>
    <x v="711"/>
    <x v="3"/>
  </r>
  <r>
    <n v="25816"/>
    <s v="ASOCIACION DE USUARIOS DE ACUEDUCTO MANANTIAL DE AGUAS CERRO REDONDO Y CORINTO ESP"/>
    <s v="OPERATIVA"/>
    <s v="MENOR O IGUAL A 2500 USUARIOS"/>
    <x v="0"/>
    <x v="1"/>
    <s v="ORGANIZACION AUTORIZADA"/>
    <x v="3"/>
    <s v="BOGOTA, D.C."/>
    <x v="0"/>
    <x v="180"/>
    <x v="3"/>
  </r>
  <r>
    <n v="25817"/>
    <s v="ASOCIACIÓN ASOQUIBA"/>
    <s v="OPERATIVA"/>
    <s v="MENOR O IGUAL A 2500 USUARIOS"/>
    <x v="0"/>
    <x v="1"/>
    <s v="ORGANIZACION AUTORIZADA"/>
    <x v="3"/>
    <s v="BOGOTA, D.C."/>
    <x v="0"/>
    <x v="272"/>
    <x v="3"/>
  </r>
  <r>
    <n v="25819"/>
    <s v="ASOCIACIÓN DE USUARIOS DEL SERVICIO DE AGUA POTABLE  DE LA FLORESTA DE LA SABANA"/>
    <s v="OPERATIVA"/>
    <s v="MENOR O IGUAL A 2500 USUARIOS"/>
    <x v="0"/>
    <x v="1"/>
    <s v="ORGANIZACION AUTORIZADA"/>
    <x v="3"/>
    <s v="BOGOTA, D.C."/>
    <x v="0"/>
    <x v="13"/>
    <x v="3"/>
  </r>
  <r>
    <n v="25869"/>
    <s v="ASOCIACION DE USUARIOS ACUEDUCTO EL JORDAN"/>
    <s v="OPERATIVA"/>
    <s v="MENOR O IGUAL A 2500 USUARIOS"/>
    <x v="0"/>
    <x v="1"/>
    <s v="ORGANIZACION AUTORIZADA"/>
    <x v="5"/>
    <s v="SAN CARLOS"/>
    <x v="0"/>
    <x v="4"/>
    <x v="3"/>
  </r>
  <r>
    <n v="25873"/>
    <s v="ASOCIACIÓN DE USUARIOS DEL ACUEDUCTO DE LA VEREDA LA MAGDALENA DEL MUNICIPIO DE SAN VICENTE"/>
    <s v="OPERATIVA"/>
    <s v="MENOR O IGUAL A 2500 USUARIOS"/>
    <x v="0"/>
    <x v="1"/>
    <s v="ORGANIZACION AUTORIZADA"/>
    <x v="5"/>
    <s v="SAN VICENTE FERRER"/>
    <x v="0"/>
    <x v="66"/>
    <x v="3"/>
  </r>
  <r>
    <n v="25876"/>
    <s v="EMPRESA MUNICIPAL DE ACUEDUCTO ALCANTARILLADO Y ASEO DEL MUNICIPIO DE BUENAVISTA SUCRE SA ESP"/>
    <s v="OPERATIVA"/>
    <s v="MENOR O IGUAL A 2500 USUARIOS"/>
    <x v="0"/>
    <x v="0"/>
    <s v="SOCIEDADES (EMPRESA DE SERVICIOS PUBLICOS)"/>
    <x v="25"/>
    <s v="BUENAVISTA"/>
    <x v="0"/>
    <x v="867"/>
    <x v="1"/>
  </r>
  <r>
    <n v="25882"/>
    <s v="ASOCIACION COMUNITARIA DE ACUEDUCTO VEREDA SANTIAGO PEREZ"/>
    <s v="OPERATIVA"/>
    <s v="MENOR O IGUAL A 2500 USUARIOS"/>
    <x v="0"/>
    <x v="1"/>
    <s v="ORGANIZACION AUTORIZADA"/>
    <x v="6"/>
    <s v="ATACO"/>
    <x v="0"/>
    <x v="181"/>
    <x v="3"/>
  </r>
  <r>
    <n v="25896"/>
    <s v="INTERAMBIENTAL S.A. E.S.P"/>
    <s v="OPERATIVA"/>
    <s v="HASTA 2500 SUSCRIPTORES"/>
    <x v="0"/>
    <x v="1"/>
    <s v="SOCIEDADES (EMPRESA DE SERVICIOS PUBLICOS)"/>
    <x v="16"/>
    <s v="VILLA DEL ROSARIO"/>
    <x v="0"/>
    <x v="677"/>
    <x v="0"/>
  </r>
  <r>
    <n v="25900"/>
    <s v="ASOCIACION DE USUARIOS DEL ACUEDUCTO INTERVEREDAL EL RETIRO Y OTRAS ASUAINRO"/>
    <s v="OPERATIVA"/>
    <s v="MENOR O IGUAL A 2500 USUARIOS"/>
    <x v="0"/>
    <x v="1"/>
    <s v="ORGANIZACION AUTORIZADA"/>
    <x v="10"/>
    <s v="PASCA"/>
    <x v="0"/>
    <x v="79"/>
    <x v="3"/>
  </r>
  <r>
    <n v="25902"/>
    <s v="ASOCIACION DE USUARIOS DEL ACUEDUCTO MULTIVEREDAL ASOAGUAS TAMESIS"/>
    <s v="OPERATIVA"/>
    <s v="MENOR O IGUAL A 2500 USUARIOS"/>
    <x v="0"/>
    <x v="1"/>
    <s v="ORGANIZACION AUTORIZADA"/>
    <x v="5"/>
    <s v="TAMESIS"/>
    <x v="0"/>
    <x v="28"/>
    <x v="3"/>
  </r>
  <r>
    <n v="25903"/>
    <s v="ASOCIACION DE SUSCRIPTORES DEL ACUEDUCTO LA PIÑUELA DE LAS VEREDAS CHORRO BLANCO ALTO"/>
    <s v="OPERATIVA"/>
    <s v="MENOR O IGUAL A 2500 USUARIOS"/>
    <x v="0"/>
    <x v="1"/>
    <s v="ORGANIZACION AUTORIZADA"/>
    <x v="1"/>
    <s v="TUNJA"/>
    <x v="0"/>
    <x v="722"/>
    <x v="3"/>
  </r>
  <r>
    <n v="25904"/>
    <s v="CORPORACION DE ACUEDUCTO PIEDRAS BLANCAS"/>
    <s v="OPERATIVA"/>
    <s v="MENOR O IGUAL A 2500 USUARIOS"/>
    <x v="0"/>
    <x v="1"/>
    <s v="ORGANIZACION AUTORIZADA"/>
    <x v="5"/>
    <s v="MEDELLÍN"/>
    <x v="0"/>
    <x v="34"/>
    <x v="3"/>
  </r>
  <r>
    <n v="25905"/>
    <s v="ASOCIACION DE USUARIOS DEL ACUEDUCTO Y ALCANTARILLADO DE EL HATILLO"/>
    <s v="OPERATIVA"/>
    <s v="MENOR O IGUAL A 2500 USUARIOS"/>
    <x v="0"/>
    <x v="1"/>
    <s v="ORGANIZACION AUTORIZADA"/>
    <x v="5"/>
    <s v="BARBOSA"/>
    <x v="0"/>
    <x v="868"/>
    <x v="3"/>
  </r>
  <r>
    <n v="25907"/>
    <s v="EMPRESA COMUNITARIA DE SERVICIOS PUBLICOS Y SANEAMIENTO BASICO DEL CORREGIMIENTO DE LA ESMERALDA"/>
    <s v="OPERATIVA"/>
    <s v="MENOR O IGUAL A 2500 USUARIOS"/>
    <x v="0"/>
    <x v="1"/>
    <s v="ORGANIZACION AUTORIZADA"/>
    <x v="20"/>
    <s v="ARAUQUITA"/>
    <x v="0"/>
    <x v="68"/>
    <x v="1"/>
  </r>
  <r>
    <n v="25908"/>
    <s v="ASOCIACION DE USUARIOS DE ACUEDUCTO PANTANILLO"/>
    <s v="OPERATIVA"/>
    <s v="MENOR O IGUAL A 2500 USUARIOS"/>
    <x v="0"/>
    <x v="1"/>
    <s v="ORGANIZACION AUTORIZADA"/>
    <x v="5"/>
    <s v="ENVIGADO"/>
    <x v="0"/>
    <x v="82"/>
    <x v="3"/>
  </r>
  <r>
    <n v="25911"/>
    <s v="EMPRESA COMUNITARIA DE ACUEDUCTO ALCANTARILLADO Y ASEO DEL OASIS Y AGUACHICA"/>
    <s v="OPERATIVA"/>
    <s v="MENOR O IGUAL A 2500 USUARIOS"/>
    <x v="0"/>
    <x v="1"/>
    <s v="ORGANIZACION AUTORIZADA"/>
    <x v="20"/>
    <s v="ARAUQUITA"/>
    <x v="0"/>
    <x v="718"/>
    <x v="5"/>
  </r>
  <r>
    <n v="25918"/>
    <s v="ASOCIACION DE USUARIOS DE ACUEDUCTO LA CHINA-CUARTAS"/>
    <s v="OPERATIVA"/>
    <s v="HASTA 2500 SUSCRIPTORES"/>
    <x v="0"/>
    <x v="1"/>
    <s v="ORGANIZACION AUTORIZADA"/>
    <x v="5"/>
    <s v="BELLO"/>
    <x v="1"/>
    <x v="869"/>
    <x v="3"/>
  </r>
  <r>
    <n v="25921"/>
    <s v="ASOCIACION DE USUARIOS DEL ACUEDUCTO VEREDA MANGA ARRIBA SECTOR LA LOMA"/>
    <s v="OPERATIVA"/>
    <s v="MENOR O IGUAL A 2500 USUARIOS"/>
    <x v="0"/>
    <x v="1"/>
    <s v="ORGANIZACION AUTORIZADA"/>
    <x v="5"/>
    <s v="GIRARDOTA"/>
    <x v="0"/>
    <x v="870"/>
    <x v="3"/>
  </r>
  <r>
    <n v="25925"/>
    <s v="ASOCIACION ACUEDUCTO MARIA SANTIFICADORA"/>
    <s v="OPERATIVA"/>
    <s v="MENOR O IGUAL A 2500 USUARIOS"/>
    <x v="0"/>
    <x v="1"/>
    <s v="ORGANIZACION AUTORIZADA"/>
    <x v="5"/>
    <s v="COPACABANA"/>
    <x v="0"/>
    <x v="172"/>
    <x v="3"/>
  </r>
  <r>
    <n v="25934"/>
    <s v="ASOCIACION DE SUSCRIPTORES DE ACUEDUCTO BARON GALLERO SECTOR LA CAPILLA"/>
    <s v="OPERATIVA"/>
    <s v="HASTA 2500 SUSCRIPTORES"/>
    <x v="0"/>
    <x v="1"/>
    <s v="ORGANIZACION AUTORIZADA"/>
    <x v="1"/>
    <s v="TUNJA"/>
    <x v="1"/>
    <x v="161"/>
    <x v="3"/>
  </r>
  <r>
    <n v="25935"/>
    <s v="ASOCIACION DE SUSCRIPTORES DEL ACUEDUCTO BARON GALLERO"/>
    <s v="OPERATIVA"/>
    <s v="HASTA 2500 SUSCRIPTORES"/>
    <x v="0"/>
    <x v="1"/>
    <s v="ORGANIZACION AUTORIZADA"/>
    <x v="1"/>
    <s v="TUNJA"/>
    <x v="1"/>
    <x v="161"/>
    <x v="3"/>
  </r>
  <r>
    <n v="25937"/>
    <s v="ASOCIACION DE SUSCRIPTORES DEL ACUEDUCTO VEREDAL DE RUNTA ALTA SECTOR LA AGUADITA"/>
    <s v="OPERATIVA"/>
    <s v="MENOR O IGUAL A 2500 USUARIOS"/>
    <x v="0"/>
    <x v="1"/>
    <s v="ORGANIZACION AUTORIZADA"/>
    <x v="1"/>
    <s v="TUNJA"/>
    <x v="0"/>
    <x v="871"/>
    <x v="3"/>
  </r>
  <r>
    <n v="25938"/>
    <s v="EMPRESA DE SERVICIOS PUBLICOS DOMICILIARIOS DEL MUNICIPIO DE VIANI &quot;EMSERVIANI&quot; S.A.S. E.S.P."/>
    <s v="OPERATIVA"/>
    <s v="MENOR O IGUAL A 2500 USUARIOS"/>
    <x v="0"/>
    <x v="2"/>
    <s v="SOCIEDADES (EMPRESA DE SERVICIOS PUBLICOS)"/>
    <x v="10"/>
    <s v="VIANI"/>
    <x v="0"/>
    <x v="158"/>
    <x v="1"/>
  </r>
  <r>
    <n v="25946"/>
    <s v="ASOCIACION DE USUARIOS ACUEDUCTO MULTIVEREDAL LA MIEL Y LOS RODAS "/>
    <s v="OPERATIVA"/>
    <s v="MENOR O IGUAL A 2500 USUARIOS"/>
    <x v="0"/>
    <x v="0"/>
    <s v="ORGANIZACION AUTORIZADA"/>
    <x v="5"/>
    <s v="ENVIGADO"/>
    <x v="0"/>
    <x v="872"/>
    <x v="3"/>
  </r>
  <r>
    <n v="25948"/>
    <s v="ASOCIACION DE USUSARIOS DEL ACUEDUCTOY/O ALCANTARILLADO Y/O ASEO DE BOLO ALIZAL  E. S.P"/>
    <s v="OPERATIVA"/>
    <s v="HASTA 2500 SUSCRIPTORES"/>
    <x v="0"/>
    <x v="1"/>
    <s v="ORGANIZACION AUTORIZADA"/>
    <x v="19"/>
    <s v="PALMIRA"/>
    <x v="0"/>
    <x v="873"/>
    <x v="3"/>
  </r>
  <r>
    <n v="25949"/>
    <s v="ASOCIACION DE USUARIOS DEL ACUEDUCTO REGIONAL DE LA VEREDA RINCON SANTO"/>
    <s v="OPERATIVA"/>
    <s v="MENOR O IGUAL A 2500 USUARIOS"/>
    <x v="0"/>
    <x v="1"/>
    <s v="ORGANIZACION AUTORIZADA"/>
    <x v="10"/>
    <s v="SUBACHOQUE"/>
    <x v="0"/>
    <x v="27"/>
    <x v="3"/>
  </r>
  <r>
    <n v="25951"/>
    <s v="ASOCIACION ADMINISTRADORA DEL ACUEDUCTO SAN ISIDRO LA FLORIDA"/>
    <s v="OPERATIVA"/>
    <s v="HASTA 2500 SUSCRIPTORES"/>
    <x v="0"/>
    <x v="1"/>
    <s v="ORGANIZACION AUTORIZADA"/>
    <x v="14"/>
    <s v="OSPINA"/>
    <x v="1"/>
    <x v="854"/>
    <x v="3"/>
  </r>
  <r>
    <n v="25955"/>
    <s v="ASOCIACION RURAL COMUNITARIA DE ACUEDUCTO DE LA VEREDA SABANA MUNICIPIO VILLA DE LEYVA"/>
    <s v="OPERATIVA"/>
    <s v="MENOR O IGUAL A 2500 USUARIOS"/>
    <x v="0"/>
    <x v="1"/>
    <s v="ORGANIZACION AUTORIZADA"/>
    <x v="1"/>
    <s v="VILLA DE LEYVA"/>
    <x v="0"/>
    <x v="10"/>
    <x v="3"/>
  </r>
  <r>
    <n v="25959"/>
    <s v="AGUAS Y ASEO DE LA CORDIALIDAD S.A.S. E.S.P."/>
    <s v="OPERATIVA"/>
    <s v="DESDE 2501 HASTA 5000 USUARIOS"/>
    <x v="1"/>
    <x v="0"/>
    <s v="SOCIEDADES (EMPRESA DE SERVICIOS PUBLICOS)"/>
    <x v="2"/>
    <s v="CLEMENCIA"/>
    <x v="0"/>
    <x v="56"/>
    <x v="5"/>
  </r>
  <r>
    <n v="25962"/>
    <s v="JUNTA ADMINISTRADORA DEL SERVICIO DEL ACUEDUCTO EL JORDAN DEL MUNICIPIO DE PALERMO"/>
    <s v="OPERATIVA"/>
    <s v="HASTA 2500 SUSCRIPTORES"/>
    <x v="0"/>
    <x v="1"/>
    <s v="ORGANIZACION AUTORIZADA"/>
    <x v="11"/>
    <s v="PALERMO"/>
    <x v="1"/>
    <x v="230"/>
    <x v="3"/>
  </r>
  <r>
    <n v="25964"/>
    <s v="AGUAS DEL TRAPICHE SAS ESP"/>
    <s v="OPERATIVA"/>
    <s v="MENOR O IGUAL A 2500 USUARIOS"/>
    <x v="0"/>
    <x v="2"/>
    <s v="SOCIEDADES (EMPRESA DE SERVICIOS PUBLICOS)"/>
    <x v="13"/>
    <s v="VILLAVICENCIO"/>
    <x v="0"/>
    <x v="32"/>
    <x v="3"/>
  </r>
  <r>
    <n v="25966"/>
    <s v="EMPRESAS PUBLICAS DE EL DONCELLO S.A.E.S.P."/>
    <s v="OPERATIVA"/>
    <s v="DESDE 2501 HASTA 5000 USUARIOS"/>
    <x v="1"/>
    <x v="2"/>
    <s v="SOCIEDADES (EMPRESA DE SERVICIOS PUBLICOS)"/>
    <x v="22"/>
    <s v="EL DONCELLO"/>
    <x v="0"/>
    <x v="50"/>
    <x v="1"/>
  </r>
  <r>
    <n v="25969"/>
    <s v="REFUGIO DEL ARCO IRIS ESP SAS"/>
    <s v="OPERATIVA"/>
    <s v="MENOR O IGUAL A 2500 USUARIOS"/>
    <x v="0"/>
    <x v="1"/>
    <s v="SOCIEDADES (EMPRESA DE SERVICIOS PUBLICOS)"/>
    <x v="14"/>
    <s v="PASTO"/>
    <x v="0"/>
    <x v="874"/>
    <x v="3"/>
  </r>
  <r>
    <n v="25971"/>
    <s v="GGN AMBIENTE SOLUCIONES AMBIENTALES SAS ESP"/>
    <s v="OPERATIVA"/>
    <s v="HASTA 2500 SUSCRIPTORES"/>
    <x v="1"/>
    <x v="1"/>
    <s v="SOCIEDADES (EMPRESA DE SERVICIOS PUBLICOS)"/>
    <x v="10"/>
    <s v="COGUA"/>
    <x v="0"/>
    <x v="875"/>
    <x v="0"/>
  </r>
  <r>
    <n v="25974"/>
    <s v="EMPRESAS PUBLICAS DE NILO SAS ESP"/>
    <s v="OPERATIVA"/>
    <s v="MENOR O IGUAL A 2500 USUARIOS"/>
    <x v="0"/>
    <x v="0"/>
    <s v="SOCIEDADES (EMPRESA DE SERVICIOS PUBLICOS)"/>
    <x v="10"/>
    <s v="NILO"/>
    <x v="0"/>
    <x v="36"/>
    <x v="1"/>
  </r>
  <r>
    <n v="25977"/>
    <s v="JUNTA DE ACCION COMUNAL BARRIO LA VEGA"/>
    <s v="OPERATIVA"/>
    <s v="HASTA 2500 SUSCRIPTORES"/>
    <x v="0"/>
    <x v="1"/>
    <s v="ORGANIZACION AUTORIZADA"/>
    <x v="6"/>
    <s v="IBAGUE"/>
    <x v="1"/>
    <x v="230"/>
    <x v="3"/>
  </r>
  <r>
    <n v="25979"/>
    <s v="ASOCIACIÓN DE USUARIOS DEL SERVICIO DE AGUA POTABLE Y ALCANTARILLADO DE LA VEREDA PALMIRA "/>
    <s v="OPERATIVA"/>
    <s v="MENOR O IGUAL A 2500 USUARIOS"/>
    <x v="0"/>
    <x v="1"/>
    <s v="ORGANIZACION AUTORIZADA"/>
    <x v="10"/>
    <s v="SUESCA"/>
    <x v="0"/>
    <x v="876"/>
    <x v="3"/>
  </r>
  <r>
    <n v="25981"/>
    <s v="ASOCIACION DE USUARIOS DE SERVICIOS PUBLICOS ACUEDUCTO ALCANTARILLADO Y ASEO DEL BARRIO SANTO Y EL TRONCAL E.S.P."/>
    <s v="OPERATIVA"/>
    <s v="MENOR O IGUAL A 2500 USUARIOS"/>
    <x v="0"/>
    <x v="1"/>
    <s v="ORGANIZACION AUTORIZADA"/>
    <x v="20"/>
    <s v="ARAUQUITA"/>
    <x v="0"/>
    <x v="101"/>
    <x v="1"/>
  </r>
  <r>
    <n v="25983"/>
    <s v="ASOCIACION DE  USUARIOS DEL ACUEDUCTO COMUNITARIO NUEVA COLOMBIA"/>
    <s v="OPERATIVA"/>
    <s v="MENOR O IGUAL A 2500 USUARIOS"/>
    <x v="0"/>
    <x v="2"/>
    <s v="ORGANIZACION AUTORIZADA"/>
    <x v="15"/>
    <s v="DOSQUEBRADAS"/>
    <x v="0"/>
    <x v="877"/>
    <x v="3"/>
  </r>
  <r>
    <n v="25985"/>
    <s v="ASOCIACION DE USUARIOS DEL ACUEDUCTO COMUNITARIO DEL BARRIO LOS LIBERTADORES"/>
    <s v="OPERATIVA"/>
    <s v="MENOR O IGUAL A 2500 USUARIOS"/>
    <x v="0"/>
    <x v="2"/>
    <s v="ORGANIZACION AUTORIZADA"/>
    <x v="15"/>
    <s v="DOSQUEBRADAS"/>
    <x v="0"/>
    <x v="309"/>
    <x v="3"/>
  </r>
  <r>
    <n v="25986"/>
    <s v="EMPRESA DE SERVICIOS PUBLICOS DOMICILIARIOS DE VALPARAISO SAS ESP"/>
    <s v="OPERATIVA"/>
    <s v="MENOR O IGUAL A 2500 USUARIOS"/>
    <x v="0"/>
    <x v="2"/>
    <s v="SOCIEDADES (EMPRESA DE SERVICIOS PUBLICOS)"/>
    <x v="5"/>
    <s v="VALPARAISO"/>
    <x v="0"/>
    <x v="75"/>
    <x v="1"/>
  </r>
  <r>
    <n v="25989"/>
    <s v="AGUAS MARAKATA S.A. EMPRESA DE SERVICIOS PUBLICOS "/>
    <s v="OPERATIVA"/>
    <s v="MENOR O IGUAL A 2500 USUARIOS"/>
    <x v="0"/>
    <x v="2"/>
    <s v="SOCIEDADES (EMPRESA DE SERVICIOS PUBLICOS)"/>
    <x v="3"/>
    <s v="BOGOTA, D.C."/>
    <x v="0"/>
    <x v="16"/>
    <x v="4"/>
  </r>
  <r>
    <n v="25994"/>
    <s v="JAMUNDI ASEO SA ESP"/>
    <s v="OPERATIVA"/>
    <s v="MAYOR O IGUAL A 5001 USUARIOS"/>
    <x v="1"/>
    <x v="0"/>
    <s v="SOCIEDADES (EMPRESA DE SERVICIOS PUBLICOS)"/>
    <x v="19"/>
    <s v="YUMBO"/>
    <x v="0"/>
    <x v="66"/>
    <x v="0"/>
  </r>
  <r>
    <n v="25996"/>
    <s v="COOPERATIVA MULTIACTIVA  DE RECICLADORES NUEVO HORIZONTE"/>
    <s v="OPERATIVA"/>
    <s v="MAYOR O IGUAL A 5001 USUARIOS"/>
    <x v="2"/>
    <x v="0"/>
    <s v="ORGANIZACION AUTORIZADA"/>
    <x v="11"/>
    <s v="NEIVA"/>
    <x v="0"/>
    <x v="796"/>
    <x v="7"/>
  </r>
  <r>
    <n v="26006"/>
    <s v="SABANALARGA EMPRESA DE SERVICIOS PÚBLICOS E.S.P. S.A."/>
    <s v="OPERATIVA"/>
    <s v="MENOR O IGUAL A 2500 USUARIOS"/>
    <x v="0"/>
    <x v="2"/>
    <s v="SOCIEDADES (EMPRESA DE SERVICIOS PUBLICOS)"/>
    <x v="21"/>
    <s v="SABANALARGA"/>
    <x v="0"/>
    <x v="3"/>
    <x v="1"/>
  </r>
  <r>
    <n v="26007"/>
    <s v="ASOCIACION DE USUARIOS AGUAS DE SANTANDERCITO ESP"/>
    <s v="OPERATIVA"/>
    <s v="HASTA 2500 SUSCRIPTORES"/>
    <x v="0"/>
    <x v="1"/>
    <s v="ORGANIZACION AUTORIZADA"/>
    <x v="10"/>
    <s v="SAN ANTONIO DEL TEQUENDAMA"/>
    <x v="0"/>
    <x v="878"/>
    <x v="3"/>
  </r>
  <r>
    <n v="26011"/>
    <s v="EMPRESA DE ASEO INTEGRAL S.A E.S.P"/>
    <s v="OPERATIVA (No activa)"/>
    <s v="HASTA 2500 SUSCRIPTORES"/>
    <x v="0"/>
    <x v="1"/>
    <s v="SOCIEDADES (EMPRESA DE SERVICIOS PUBLICOS)"/>
    <x v="25"/>
    <s v="MORROA"/>
    <x v="0"/>
    <x v="879"/>
    <x v="0"/>
  </r>
  <r>
    <n v="26013"/>
    <s v="ASOCIACION DE USUARIOS DE LOS SERVICIOS DE ACUEDUCTO ALCANTARILLADO Y ASEO DEL CORREGIMIENTO LA DANTA MUNICIPIO DE SONSON"/>
    <s v="OPERATIVA"/>
    <s v="HASTA 2500 SUSCRIPTORES"/>
    <x v="0"/>
    <x v="1"/>
    <s v="ORGANIZACION AUTORIZADA"/>
    <x v="5"/>
    <s v="MEDELLÍN"/>
    <x v="0"/>
    <x v="621"/>
    <x v="1"/>
  </r>
  <r>
    <n v="26016"/>
    <s v="ACUACENTRO AAA SA ESP"/>
    <s v="OPERATIVA (No activa)"/>
    <s v="MENOR O IGUAL A 2500 USUARIOS"/>
    <x v="0"/>
    <x v="2"/>
    <s v="SOCIEDADES (EMPRESA DE SERVICIOS PUBLICOS)"/>
    <x v="3"/>
    <s v="BOGOTA, D.C."/>
    <x v="0"/>
    <x v="880"/>
    <x v="1"/>
  </r>
  <r>
    <n v="26017"/>
    <s v="SERVICIOS INDUSTRIALES ESP SAS"/>
    <s v="OPERATIVA (No activa)"/>
    <s v="HASTA 2500 SUSCRIPTORES"/>
    <x v="0"/>
    <x v="1"/>
    <s v="SOCIEDADES (EMPRESA DE SERVICIOS PUBLICOS)"/>
    <x v="19"/>
    <s v="CALI"/>
    <x v="0"/>
    <x v="844"/>
    <x v="0"/>
  </r>
  <r>
    <n v="26021"/>
    <s v="ASOCIACIÓN DE PROPIETARIOS DE LA PARCELACIÓN LA FLORESTA"/>
    <s v="OPERATIVA"/>
    <s v="MENOR O IGUAL A 2500 USUARIOS"/>
    <x v="0"/>
    <x v="1"/>
    <s v="ORGANIZACION AUTORIZADA"/>
    <x v="3"/>
    <s v="BOGOTA, D.C."/>
    <x v="0"/>
    <x v="202"/>
    <x v="3"/>
  </r>
  <r>
    <n v="26023"/>
    <s v="FONDO DE EMPLEADOS DE CARULLA"/>
    <s v="OPERATIVA"/>
    <s v="MENOR O IGUAL A 2500 USUARIOS"/>
    <x v="0"/>
    <x v="1"/>
    <s v="PRODUCTOR MARGINAL, INDEPENDIENTE O USO PARTICULAR"/>
    <x v="3"/>
    <s v="BOGOTA, D.C."/>
    <x v="0"/>
    <x v="19"/>
    <x v="4"/>
  </r>
  <r>
    <n v="26036"/>
    <s v="ADMINISTRACION PUBLICA COOPERATIVA AGUAS DE SAN MARTIN E.S.P."/>
    <s v="OPERATIVA (No activa)"/>
    <s v="HASTA 2500 SUSCRIPTORES"/>
    <x v="0"/>
    <x v="1"/>
    <s v="ORGANIZACION AUTORIZADA"/>
    <x v="2"/>
    <s v="SAN MARTIN DE LOBA"/>
    <x v="1"/>
    <x v="881"/>
    <x v="4"/>
  </r>
  <r>
    <n v="26047"/>
    <s v="ASOCIACION DE USUARIOS DEL ACUEDUCTO DEL ESPINAL"/>
    <s v="OPERATIVA"/>
    <s v="HASTA 2500 SUSCRIPTORES"/>
    <x v="0"/>
    <x v="1"/>
    <s v="ORGANIZACION AUTORIZADA"/>
    <x v="24"/>
    <s v="SAN MIGUEL"/>
    <x v="1"/>
    <x v="776"/>
    <x v="3"/>
  </r>
  <r>
    <n v="26049"/>
    <s v="EMPRESAS PUBLICAS DE SUAZA SOCIEDAD ANONIMA EMPRESA DE SERVICIOS PUBLICOS"/>
    <s v="OPERATIVA"/>
    <s v="MENOR O IGUAL A 2500 USUARIOS"/>
    <x v="0"/>
    <x v="2"/>
    <s v="SOCIEDADES (EMPRESA DE SERVICIOS PUBLICOS)"/>
    <x v="11"/>
    <s v="SUAZA"/>
    <x v="0"/>
    <x v="2"/>
    <x v="1"/>
  </r>
  <r>
    <n v="26051"/>
    <s v="ADMINISTRACIÓN PÚBLICA COOPERATIVA DE BARRANCO DE LOBA BOLÍVAR  "/>
    <s v="OPERATIVA"/>
    <s v="MENOR O IGUAL A 2500 USUARIOS"/>
    <x v="0"/>
    <x v="0"/>
    <s v="ORGANIZACION AUTORIZADA"/>
    <x v="2"/>
    <s v="BARRANCO DE LOBA"/>
    <x v="0"/>
    <x v="882"/>
    <x v="3"/>
  </r>
  <r>
    <n v="26052"/>
    <s v="ASOCIACION DE USUARIOS DEL ACUEDUCTO Y DE PRODUCTORES AGROPECUARIOS JORDAN ORTIZ"/>
    <s v="OPERATIVA"/>
    <s v="HASTA 2500 SUSCRIPTORES"/>
    <x v="0"/>
    <x v="1"/>
    <s v="ORGANIZACION AUTORIZADA"/>
    <x v="24"/>
    <s v="SAN MIGUEL"/>
    <x v="1"/>
    <x v="776"/>
    <x v="3"/>
  </r>
  <r>
    <n v="26055"/>
    <s v="ASOCIACION DE USUARIOS DEL ACUEDUCTO REGIONAL NO 1 DE LAS VEREDAS DE SAN ANTONIO, FALDA DE MOLINO, FRONTERA, SANTUARIO, PUEBLO VIEJO, PEÑAS Y RABANAL "/>
    <s v="OPERATIVA"/>
    <s v="MENOR O IGUAL A 2500 USUARIOS"/>
    <x v="0"/>
    <x v="1"/>
    <s v="ORGANIZACION AUTORIZADA"/>
    <x v="10"/>
    <s v="GUACHETA"/>
    <x v="0"/>
    <x v="128"/>
    <x v="3"/>
  </r>
  <r>
    <n v="26060"/>
    <s v="EMPRESA DE SERVICIOS PUBLICOS DE NOVITA S.A ESP"/>
    <s v="OPERATIVA"/>
    <s v="MENOR O IGUAL A 2500 USUARIOS"/>
    <x v="0"/>
    <x v="0"/>
    <s v="SOCIEDADES (EMPRESA DE SERVICIOS PUBLICOS)"/>
    <x v="26"/>
    <s v="NOVITA"/>
    <x v="0"/>
    <x v="239"/>
    <x v="1"/>
  </r>
  <r>
    <n v="26072"/>
    <s v="EMPRESAS PUBLICAS DE SAN LUIS S.A.S. E.S.P."/>
    <s v="OPERATIVA"/>
    <s v="DESDE 2501 HASTA 5000 USUARIOS"/>
    <x v="1"/>
    <x v="0"/>
    <s v="SOCIEDADES (EMPRESA DE SERVICIOS PUBLICOS)"/>
    <x v="5"/>
    <s v="SAN LUIS"/>
    <x v="0"/>
    <x v="66"/>
    <x v="1"/>
  </r>
  <r>
    <n v="26074"/>
    <s v="ACUEDUCTO SAN ANTONIO"/>
    <s v="OPERATIVA"/>
    <s v="HASTA 2500 SUSCRIPTORES"/>
    <x v="0"/>
    <x v="1"/>
    <s v="ORGANIZACION AUTORIZADA"/>
    <x v="1"/>
    <s v="COMBITA"/>
    <x v="1"/>
    <x v="883"/>
    <x v="3"/>
  </r>
  <r>
    <n v="26075"/>
    <s v="Empresa de acueducto y alcantarillado Acuapinasaco SA empresa de servicios publicos"/>
    <s v="OPERATIVA"/>
    <s v="MENOR O IGUAL A 2500 USUARIOS"/>
    <x v="0"/>
    <x v="1"/>
    <s v="SOCIEDADES (EMPRESA DE SERVICIOS PUBLICOS)"/>
    <x v="14"/>
    <s v="PASTO"/>
    <x v="0"/>
    <x v="335"/>
    <x v="4"/>
  </r>
  <r>
    <n v="26077"/>
    <s v="JUNTA DE ACCION COMUNAL VEREDA EL TABLAZO MUNICIPIO DE MANZANARES"/>
    <s v="OPERATIVA"/>
    <s v="HASTA 2500 SUSCRIPTORES"/>
    <x v="0"/>
    <x v="1"/>
    <s v="ORGANIZACION AUTORIZADA"/>
    <x v="0"/>
    <s v="MANIZALES"/>
    <x v="1"/>
    <x v="63"/>
    <x v="3"/>
  </r>
  <r>
    <n v="26087"/>
    <s v="UNIDAD ADMINISTRATIVA MUNICIPAL DE SERVICIOS PUBLICOS DOMICILIARIOS DE ACUEDUCTO, ALCANTARILLADO Y ASEO"/>
    <s v="OPERATIVA"/>
    <s v="MENOR O IGUAL A 2500 USUARIOS"/>
    <x v="0"/>
    <x v="2"/>
    <s v="MUNICIPIO (PRESTACIÓN DIRECTA)"/>
    <x v="6"/>
    <s v="CAJAMARCA"/>
    <x v="0"/>
    <x v="825"/>
    <x v="1"/>
  </r>
  <r>
    <n v="26088"/>
    <s v="ASOCIACION DE USUARIOS DEL ACUEDUCTO DEL CORREGIMIENTO DE CANDELARIA (CESAR)"/>
    <s v="ABASTO"/>
    <s v="MENOR O IGUAL A 2500 USUARIOS"/>
    <x v="0"/>
    <x v="1"/>
    <s v="ORGANIZACION AUTORIZADA"/>
    <x v="8"/>
    <s v="CHIMICHAGUA"/>
    <x v="0"/>
    <x v="124"/>
    <x v="3"/>
  </r>
  <r>
    <n v="26094"/>
    <s v="ASOCIACIÓN ACUEDUCTO EL ESPIGAL"/>
    <s v="OPERATIVA"/>
    <s v="MENOR O IGUAL A 2500 USUARIOS"/>
    <x v="0"/>
    <x v="1"/>
    <s v="ORGANIZACION AUTORIZADA"/>
    <x v="5"/>
    <s v="MEDELLÍN"/>
    <x v="0"/>
    <x v="6"/>
    <x v="3"/>
  </r>
  <r>
    <n v="26098"/>
    <s v="JUNTA ADMINISTRADORA DE ACUEDUCTO, ALCANTARILLADO Y ASEO DEL CORREGIMIENTO GUACIRCO "/>
    <s v="OPERATIVA"/>
    <s v="MENOR O IGUAL A 2500 USUARIOS"/>
    <x v="0"/>
    <x v="1"/>
    <s v="ORGANIZACION AUTORIZADA"/>
    <x v="11"/>
    <s v="NEIVA"/>
    <x v="0"/>
    <x v="884"/>
    <x v="4"/>
  </r>
  <r>
    <n v="26104"/>
    <s v="EMPRESA DE ASEO Y SERVICIOS PÚBLICOS DE SUPÍA S.A. E.S.P"/>
    <s v="OPERATIVA"/>
    <s v="MAYOR O IGUAL A 5001 USUARIOS"/>
    <x v="0"/>
    <x v="2"/>
    <s v="SOCIEDADES (EMPRESA DE SERVICIOS PUBLICOS)"/>
    <x v="0"/>
    <s v="SUPIA"/>
    <x v="0"/>
    <x v="42"/>
    <x v="0"/>
  </r>
  <r>
    <n v="26106"/>
    <s v="EMPRESA DE SERVICIOS PÚBLICOS DEL MUNICIPIO DE CUCUNUBÁ SAS ESP"/>
    <s v="OPERATIVA"/>
    <s v="MENOR O IGUAL A 2500 USUARIOS"/>
    <x v="0"/>
    <x v="0"/>
    <s v="SOCIEDADES (EMPRESA DE SERVICIOS PUBLICOS)"/>
    <x v="10"/>
    <s v="CUCUNUBA"/>
    <x v="0"/>
    <x v="47"/>
    <x v="1"/>
  </r>
  <r>
    <n v="26113"/>
    <s v="ASOCIACION DE USUARIOS DE LOS SERVICIOS PUBLICOS DE AGUA POTABLE Y SANEAMIENTO BASICO DEL CORREGIMIENTO DE SEMPEGUA"/>
    <s v="OPERATIVA"/>
    <s v="MENOR O IGUAL A 2500 USUARIOS"/>
    <x v="0"/>
    <x v="1"/>
    <s v="ORGANIZACION AUTORIZADA"/>
    <x v="8"/>
    <s v="CHIMICHAGUA"/>
    <x v="0"/>
    <x v="309"/>
    <x v="3"/>
  </r>
  <r>
    <n v="26114"/>
    <s v="ASOCIACION DE USUARIOS DE LOS SERVICIOS PUBLICOS DOMICILIARIOS DE ACUEDUCTO Y DEMAS SERVICIOS COMPLEMENTARIOS DEL CORREGIMIENTO DE SALOA MUNICIPIO DE "/>
    <s v="OPERATIVA"/>
    <s v="MENOR O IGUAL A 2500 USUARIOS"/>
    <x v="0"/>
    <x v="1"/>
    <s v="ORGANIZACION AUTORIZADA"/>
    <x v="8"/>
    <s v="CHIMICHAGUA"/>
    <x v="0"/>
    <x v="753"/>
    <x v="4"/>
  </r>
  <r>
    <n v="26115"/>
    <s v="EMPRESA DE SOLUCIONES AMBIENTALES PARA COLOMBIA S.A .S E.S.P."/>
    <s v="OPERATIVA"/>
    <s v="DESDE 2501 HASTA 5000 USUARIOS"/>
    <x v="0"/>
    <x v="0"/>
    <s v="SOCIEDADES (EMPRESA DE SERVICIOS PUBLICOS)"/>
    <x v="18"/>
    <s v="SOCORRO"/>
    <x v="0"/>
    <x v="885"/>
    <x v="0"/>
  </r>
  <r>
    <n v="26117"/>
    <s v="ASOCIACION DE USUARIOS DE ACUEDUCTO Y ALCANTARILLADO DE LAS COMUNIDADES DE ROCHE CHANCLETA Y PATILLA"/>
    <s v="OPERATIVA"/>
    <s v="MENOR O IGUAL A 2500 USUARIOS"/>
    <x v="0"/>
    <x v="1"/>
    <s v="ORGANIZACION AUTORIZADA"/>
    <x v="23"/>
    <s v="BARRANCAS"/>
    <x v="0"/>
    <x v="886"/>
    <x v="3"/>
  </r>
  <r>
    <n v="26126"/>
    <s v="ASOCIACION JUNTA ADMINISTRADORA DE SERVICIOS PUBLICOS E.S.P. DE COLON"/>
    <s v="OPERATIVA"/>
    <s v="MENOR O IGUAL A 2500 USUARIOS"/>
    <x v="0"/>
    <x v="2"/>
    <s v="ORGANIZACION AUTORIZADA"/>
    <x v="24"/>
    <s v="COLON"/>
    <x v="0"/>
    <x v="887"/>
    <x v="4"/>
  </r>
  <r>
    <n v="26132"/>
    <s v="ACUAGER S.A. E.S.P."/>
    <s v="OPERATIVA"/>
    <s v="DESDE 2501 HASTA 5000 USUARIOS"/>
    <x v="1"/>
    <x v="0"/>
    <s v="SOCIEDADES (EMPRESA DE SERVICIOS PUBLICOS)"/>
    <x v="2"/>
    <s v="TURBANA"/>
    <x v="0"/>
    <x v="888"/>
    <x v="0"/>
  </r>
  <r>
    <n v="26146"/>
    <s v="ASOCIACION DE SUSCRIPTORES DEL ACUEDUCTO RURAL EL CARPINTERO DE LA VEREDA SOAPAGA DEL MUNICIPIO DE PAZ DE RÍO DEPARTAMENTO DE BOYACA"/>
    <s v="OPERATIVA"/>
    <s v="HASTA 2500 SUSCRIPTORES"/>
    <x v="0"/>
    <x v="1"/>
    <s v="ORGANIZACION AUTORIZADA"/>
    <x v="1"/>
    <s v="PAZ DE RIO"/>
    <x v="1"/>
    <x v="63"/>
    <x v="3"/>
  </r>
  <r>
    <n v="26155"/>
    <s v="ASOCIACION DE USUARIOS PROPIETARIOS DEL ACUEDUCTO MULTIVEREDAL POZO INMACULADA  MILAGROSA"/>
    <s v="OPERATIVA"/>
    <s v="MENOR O IGUAL A 2500 USUARIOS"/>
    <x v="0"/>
    <x v="1"/>
    <s v="ORGANIZACION AUTORIZADA"/>
    <x v="5"/>
    <s v="MARINILLA"/>
    <x v="0"/>
    <x v="104"/>
    <x v="3"/>
  </r>
  <r>
    <n v="26158"/>
    <s v="AGUAS DE CHIRIBIQUETE S.A.S. ESP."/>
    <s v="OPERATIVA"/>
    <s v="MENOR O IGUAL A 2500 USUARIOS"/>
    <x v="0"/>
    <x v="2"/>
    <s v="SOCIEDADES (EMPRESA DE SERVICIOS PUBLICOS)"/>
    <x v="22"/>
    <s v="SOLANO"/>
    <x v="0"/>
    <x v="135"/>
    <x v="1"/>
  </r>
  <r>
    <n v="26160"/>
    <s v="ASOCIACION DE USUARIOS DEL ACUEDUCTO LOS CHARCOS VEREDA LOS CHARCOS MUNICIPIO DE GUADUAS"/>
    <s v="OPERATIVA"/>
    <s v="HASTA 2500 SUSCRIPTORES"/>
    <x v="0"/>
    <x v="1"/>
    <s v="ORGANIZACION AUTORIZADA"/>
    <x v="0"/>
    <s v="AGUADAS"/>
    <x v="1"/>
    <x v="63"/>
    <x v="3"/>
  </r>
  <r>
    <n v="26162"/>
    <s v="ASOCIACION ECO ALIANZA ESTRATEGICA DE RECICLADORES"/>
    <s v="OPERATIVA"/>
    <s v="MAYOR O IGUAL A 5001 USUARIOS"/>
    <x v="2"/>
    <x v="2"/>
    <s v="ORGANIZACION AUTORIZADA"/>
    <x v="3"/>
    <s v="BOGOTA, D.C."/>
    <x v="0"/>
    <x v="45"/>
    <x v="7"/>
  </r>
  <r>
    <n v="26165"/>
    <s v="ADMINISTRACIÓN PUBLICA COOPERATIVA AGUAS DE SANTA BARBARA EMPRESA DE SERVICIOS PUBLICOS"/>
    <s v="OPERATIVA (No activa)"/>
    <s v="HASTA 2500 SUSCRIPTORES"/>
    <x v="0"/>
    <x v="1"/>
    <s v="SOCIEDADES (EMPRESA DE SERVICIOS PUBLICOS)"/>
    <x v="2"/>
    <s v="ARROYOHONDO"/>
    <x v="0"/>
    <x v="889"/>
    <x v="5"/>
  </r>
  <r>
    <n v="26169"/>
    <s v="INGENIERIA Y GESTION DEL AGUA SAS ESP"/>
    <s v="OPERATIVA"/>
    <s v="MAYOR O IGUAL A 5001 USUARIOS"/>
    <x v="1"/>
    <x v="0"/>
    <s v="SOCIEDADES (EMPRESA DE SERVICIOS PUBLICOS)"/>
    <x v="10"/>
    <s v="AGUA DE DIOS"/>
    <x v="0"/>
    <x v="10"/>
    <x v="4"/>
  </r>
  <r>
    <n v="26173"/>
    <s v="ASOCIACION DE USUARIOS DEL SERVICIO DE ACUEDUCTO DE LA VEREDA YOLOMBAL"/>
    <s v="OPERATIVA"/>
    <s v="MENOR O IGUAL A 2500 USUARIOS"/>
    <x v="0"/>
    <x v="1"/>
    <s v="ORGANIZACION AUTORIZADA"/>
    <x v="5"/>
    <s v="GUARNE"/>
    <x v="0"/>
    <x v="207"/>
    <x v="3"/>
  </r>
  <r>
    <n v="26180"/>
    <s v="ASOCIACION DE USUARIOS DEL ACUEDUCTO DE LA VEREDA SINAI EL NOGAL"/>
    <s v="OPERATIVA"/>
    <s v="HASTA 2500 SUSCRIPTORES"/>
    <x v="0"/>
    <x v="1"/>
    <s v="ORGANIZACION AUTORIZADA"/>
    <x v="3"/>
    <s v="BOGOTA, D.C."/>
    <x v="1"/>
    <x v="686"/>
    <x v="3"/>
  </r>
  <r>
    <n v="26183"/>
    <s v="ASOCIACION DE RECICLADORES UNIDOS POR BOGOTA ARUB"/>
    <s v="OPERATIVA"/>
    <s v="MAYOR O IGUAL A 5001 USUARIOS"/>
    <x v="2"/>
    <x v="2"/>
    <s v="ORGANIZACION AUTORIZADA"/>
    <x v="3"/>
    <s v="BOGOTA, D.C."/>
    <x v="0"/>
    <x v="267"/>
    <x v="7"/>
  </r>
  <r>
    <n v="26185"/>
    <s v="JUNTA ADMINISTRADORA ACUEDUCTO TANGUANA VILLANUEVA"/>
    <s v="OPERATIVA"/>
    <s v="MENOR O IGUAL A 2500 USUARIOS"/>
    <x v="0"/>
    <x v="1"/>
    <s v="ORGANIZACION AUTORIZADA"/>
    <x v="14"/>
    <s v="EL TAMBO"/>
    <x v="0"/>
    <x v="19"/>
    <x v="3"/>
  </r>
  <r>
    <n v="26187"/>
    <s v="JUNTA DE ACCION COMUNAL DE LA VEREDA POTRERILLO"/>
    <s v="OPERATIVA"/>
    <s v="MENOR O IGUAL A 2500 USUARIOS"/>
    <x v="0"/>
    <x v="1"/>
    <s v="ORGANIZACION AUTORIZADA"/>
    <x v="14"/>
    <s v="EL TAMBO"/>
    <x v="0"/>
    <x v="55"/>
    <x v="3"/>
  </r>
  <r>
    <n v="26188"/>
    <s v="JUNTA DE ACCION COMUNAL DEL BARRIO SAN JOSE MUNICIPIO DEL TAMBO"/>
    <s v="OPERATIVA"/>
    <s v="MENOR O IGUAL A 2500 USUARIOS"/>
    <x v="0"/>
    <x v="1"/>
    <s v="ORGANIZACION AUTORIZADA"/>
    <x v="14"/>
    <s v="EL TAMBO"/>
    <x v="0"/>
    <x v="890"/>
    <x v="3"/>
  </r>
  <r>
    <n v="26194"/>
    <s v="JUNTA ADMINISTRADORA ACUEDUCTO REGIONAL EL LIBANO MUNICIPIO DE SUAZA DEPARTAMENTO DEL HUILA"/>
    <s v="OPERATIVA"/>
    <s v="MENOR O IGUAL A 2500 USUARIOS"/>
    <x v="0"/>
    <x v="1"/>
    <s v="ORGANIZACION AUTORIZADA"/>
    <x v="11"/>
    <s v="SUAZA"/>
    <x v="0"/>
    <x v="55"/>
    <x v="3"/>
  </r>
  <r>
    <n v="26202"/>
    <s v="ASOCIACIÓN DE USUARIOS ACUEDUCTO NUEVA ANTIOQUIA"/>
    <s v="OPERATIVA"/>
    <s v="MENOR O IGUAL A 2500 USUARIOS"/>
    <x v="0"/>
    <x v="1"/>
    <s v="ORGANIZACION AUTORIZADA"/>
    <x v="5"/>
    <s v="GIRARDOTA"/>
    <x v="0"/>
    <x v="5"/>
    <x v="3"/>
  </r>
  <r>
    <n v="26204"/>
    <s v="EMPRESA PRESTADORA DE LOS SERVICIOS PUBLICOS DOMICILIARIOS DE ACUEDUCTO, ALCANTARILLADO Y ASEO DEL MUNICIPIO DE RIO IRO"/>
    <s v="OPERATIVA"/>
    <s v="MENOR O IGUAL A 2500 USUARIOS"/>
    <x v="0"/>
    <x v="0"/>
    <s v="SOCIEDADES (EMPRESA DE SERVICIOS PUBLICOS)"/>
    <x v="26"/>
    <s v="RIO IRO"/>
    <x v="0"/>
    <x v="891"/>
    <x v="1"/>
  </r>
  <r>
    <n v="26206"/>
    <s v="ASOCIACION DE RECICLADORES PEDRO LEON TRABUCHI LOCALIDAD 16 PUENTE ARANDA ARPLT ESP"/>
    <s v="OPERATIVA"/>
    <s v="MAYOR O IGUAL A 5001 USUARIOS"/>
    <x v="2"/>
    <x v="2"/>
    <s v="ORGANIZACION AUTORIZADA"/>
    <x v="3"/>
    <s v="BOGOTA, D.C."/>
    <x v="0"/>
    <x v="47"/>
    <x v="7"/>
  </r>
  <r>
    <n v="26211"/>
    <s v="UNIDAD DE SERVICIOS PUBLICOS DE CORRALES"/>
    <s v="OPERATIVA"/>
    <s v="MENOR O IGUAL A 2500 USUARIOS"/>
    <x v="0"/>
    <x v="0"/>
    <s v="MUNICIPIO (PRESTACIÓN DIRECTA)"/>
    <x v="1"/>
    <s v="CORRALES"/>
    <x v="0"/>
    <x v="42"/>
    <x v="1"/>
  </r>
  <r>
    <n v="26218"/>
    <s v="AGUAS DE MANARE S.A.S E.S.P"/>
    <s v="OPERATIVA"/>
    <s v="MENOR O IGUAL A 2500 USUARIOS"/>
    <x v="0"/>
    <x v="2"/>
    <s v="SOCIEDADES (EMPRESA DE SERVICIOS PUBLICOS)"/>
    <x v="21"/>
    <s v="YOPAL"/>
    <x v="0"/>
    <x v="597"/>
    <x v="3"/>
  </r>
  <r>
    <n v="26221"/>
    <s v="ASOCIACION DE USUARIOS DEL ACUEDUCTO CHISQUIO MONTERREDONDO DE EL TAMBO CAUCA "/>
    <s v="OPERATIVA"/>
    <s v="MENOR O IGUAL A 2500 USUARIOS"/>
    <x v="0"/>
    <x v="1"/>
    <s v="ORGANIZACION AUTORIZADA"/>
    <x v="7"/>
    <s v="EL TAMBO"/>
    <x v="0"/>
    <x v="158"/>
    <x v="3"/>
  </r>
  <r>
    <n v="26224"/>
    <s v="fesnopma cooperativa empresa de servicios publicos"/>
    <s v="OPERATIVA"/>
    <s v="MAYOR O IGUAL A 5001 USUARIOS"/>
    <x v="2"/>
    <x v="2"/>
    <s v="ORGANIZACION AUTORIZADA"/>
    <x v="3"/>
    <s v="BOGOTA, D.C."/>
    <x v="0"/>
    <x v="53"/>
    <x v="7"/>
  </r>
  <r>
    <n v="26229"/>
    <s v="JUNTA ADMINISTRADORA DE ACUEDUCTO Y ALCANTARILLADO DE LA VEREDA SAN FRANCISCO DEL MUNICIPIO DE NEIVA DEPARTAMENTO DEL HUILA"/>
    <s v="OPERATIVA"/>
    <s v="MENOR O IGUAL A 2500 USUARIOS"/>
    <x v="0"/>
    <x v="1"/>
    <s v="ORGANIZACION AUTORIZADA"/>
    <x v="11"/>
    <s v="NEIVA"/>
    <x v="0"/>
    <x v="160"/>
    <x v="3"/>
  </r>
  <r>
    <n v="26270"/>
    <s v="ASOCIACION DE USUARIOS DEL ACUEDUCTO RURAL VEREDA CARBONERA ALTA DEL MUNICIPIO DE GUATAVITA"/>
    <s v="OPERATIVA"/>
    <s v="HASTA 2500 SUSCRIPTORES"/>
    <x v="0"/>
    <x v="1"/>
    <s v="ORGANIZACION AUTORIZADA"/>
    <x v="10"/>
    <s v="GUATAVITA"/>
    <x v="0"/>
    <x v="892"/>
    <x v="3"/>
  </r>
  <r>
    <n v="26284"/>
    <s v="ASOCIACION DE USUARIOS DEL SERVICIO DE AGUA DE LA VEREDA BUENAVISTA"/>
    <s v="OPERATIVA"/>
    <s v="MENOR O IGUAL A 2500 USUARIOS"/>
    <x v="0"/>
    <x v="1"/>
    <s v="ORGANIZACION AUTORIZADA"/>
    <x v="10"/>
    <s v="LA MESA"/>
    <x v="0"/>
    <x v="173"/>
    <x v="3"/>
  </r>
  <r>
    <n v="26289"/>
    <s v="ASOCIACION DE SUSCRIPTORES DEL SERVICIO DE ACUEDUCTO  DE LA INSPECCION DE MAYA DEL MUNICIPIODE PARATEBUENO"/>
    <s v="OPERATIVA"/>
    <s v="MENOR O IGUAL A 2500 USUARIOS"/>
    <x v="0"/>
    <x v="1"/>
    <s v="ORGANIZACION AUTORIZADA"/>
    <x v="10"/>
    <s v="PARATEBUENO"/>
    <x v="0"/>
    <x v="16"/>
    <x v="3"/>
  </r>
  <r>
    <n v="26301"/>
    <s v="ASOCIACION DE USUARIOS DEL ACUEDUCTO DE LAS VEREDAS PONCHOS Y ZARAGOZA "/>
    <s v="OPERATIVA"/>
    <s v="MENOR O IGUAL A 2500 USUARIOS"/>
    <x v="0"/>
    <x v="1"/>
    <s v="ORGANIZACION AUTORIZADA"/>
    <x v="10"/>
    <s v="SAN ANTONIO DEL TEQUENDAMA"/>
    <x v="0"/>
    <x v="496"/>
    <x v="3"/>
  </r>
  <r>
    <n v="26307"/>
    <s v="ASOCIACIÓN DE USUARIOS DE ACUEDUCTO DE LA VEREDA TENERIA SUESCA DEPARTAMENTO CUNDINAMARCA"/>
    <s v="OPERATIVA"/>
    <s v="MENOR O IGUAL A 2500 USUARIOS"/>
    <x v="0"/>
    <x v="1"/>
    <s v="ORGANIZACION AUTORIZADA"/>
    <x v="10"/>
    <s v="SUESCA"/>
    <x v="0"/>
    <x v="553"/>
    <x v="3"/>
  </r>
  <r>
    <n v="26314"/>
    <s v="ASOCIACION DE USUARIOS DEL ACUEDUCTO DE LA VEREDA PALACIO "/>
    <s v="OPERATIVA"/>
    <s v="MENOR O IGUAL A 2500 USUARIOS"/>
    <x v="0"/>
    <x v="1"/>
    <s v="ORGANIZACION AUTORIZADA"/>
    <x v="10"/>
    <s v="SUTATAUSA"/>
    <x v="0"/>
    <x v="213"/>
    <x v="3"/>
  </r>
  <r>
    <n v="26394"/>
    <s v="ASOCIACION DE SUSCRIPTORES DEL ACUEDUCTO DE LA VEREDA HUERTA GRANDE SECTOR AGUA BLANCA  MUNICIPIO DE BOYACA - BOYACA"/>
    <s v="OPERATIVA"/>
    <s v="MENOR O IGUAL A 2500 USUARIOS"/>
    <x v="0"/>
    <x v="1"/>
    <s v="ORGANIZACION AUTORIZADA"/>
    <x v="1"/>
    <s v="BOYACA"/>
    <x v="0"/>
    <x v="597"/>
    <x v="3"/>
  </r>
  <r>
    <n v="26405"/>
    <s v="ASOCIACION DE SUSCRIPTORES DEL ACUEDUCTO VEREDA COPER Y MATA REDONDA DEL MUNICIPIO DE MONIQUIRA"/>
    <s v="OPERATIVA"/>
    <s v="MENOR O IGUAL A 2500 USUARIOS"/>
    <x v="0"/>
    <x v="1"/>
    <s v="ORGANIZACION AUTORIZADA"/>
    <x v="1"/>
    <s v="MONIQUIRA"/>
    <x v="0"/>
    <x v="893"/>
    <x v="3"/>
  </r>
  <r>
    <n v="26425"/>
    <s v="ASOCIACION ACEDUCTO COMUNITARIO SAN MIGUEL"/>
    <s v="OPERATIVA"/>
    <s v="MENOR O IGUAL A 2500 USUARIOS"/>
    <x v="0"/>
    <x v="1"/>
    <s v="ORGANIZACION AUTORIZADA"/>
    <x v="14"/>
    <s v="SANDONA"/>
    <x v="0"/>
    <x v="18"/>
    <x v="3"/>
  </r>
  <r>
    <n v="26439"/>
    <s v="CORPORACION DE SERVICIOS DEL ACUEDUCTO Y ALCANTARILLADO DE LAS VEREDAS VILLA HERMOSA, FUNCIAL Y CAMPO HERMOSO"/>
    <s v="OPERATIVA (No activa)"/>
    <s v="HASTA 2500 SUSCRIPTORES"/>
    <x v="0"/>
    <x v="1"/>
    <s v="ORGANIZACION AUTORIZADA"/>
    <x v="18"/>
    <s v="LA BELLEZA"/>
    <x v="0"/>
    <x v="894"/>
    <x v="3"/>
  </r>
  <r>
    <n v="26473"/>
    <s v="ASOCIACION DE USUARIOS DEL ACUEDUCTO DE CUMACA"/>
    <s v="OPERATIVA"/>
    <s v="MENOR O IGUAL A 2500 USUARIOS"/>
    <x v="0"/>
    <x v="1"/>
    <s v="ORGANIZACION AUTORIZADA"/>
    <x v="10"/>
    <s v="TIBACUY"/>
    <x v="0"/>
    <x v="124"/>
    <x v="3"/>
  </r>
  <r>
    <n v="26519"/>
    <s v="ASOCIACIÓN DE USUARIOS DEL ACUEDUCTO INTERVEREDAL MARGEN DERECHA RIO MAGDALENA DEL MUNICIPIO DE NATAGAIMA"/>
    <s v="OPERATIVA"/>
    <s v="MENOR O IGUAL A 2500 USUARIOS"/>
    <x v="0"/>
    <x v="1"/>
    <s v="ORGANIZACION AUTORIZADA"/>
    <x v="6"/>
    <s v="NATAGAIMA"/>
    <x v="0"/>
    <x v="335"/>
    <x v="3"/>
  </r>
  <r>
    <n v="26520"/>
    <s v="ASOCIACION DE USUARIOS DEL ACUEDUCTO REGIONAL VELU "/>
    <s v="OPERATIVA"/>
    <s v="MENOR O IGUAL A 2500 USUARIOS"/>
    <x v="0"/>
    <x v="1"/>
    <s v="ORGANIZACION AUTORIZADA"/>
    <x v="6"/>
    <s v="NATAGAIMA"/>
    <x v="0"/>
    <x v="895"/>
    <x v="3"/>
  </r>
  <r>
    <n v="26521"/>
    <s v="ASOCIACION DE USUARIOS DEL ACUEDUCTO VEREDAL COLOYA-LA PALMITA DE NATAGAIMA TOLIMA"/>
    <s v="OPERATIVA"/>
    <s v="MENOR O IGUAL A 2500 USUARIOS"/>
    <x v="0"/>
    <x v="1"/>
    <s v="ORGANIZACION AUTORIZADA"/>
    <x v="6"/>
    <s v="NATAGAIMA"/>
    <x v="0"/>
    <x v="896"/>
    <x v="3"/>
  </r>
  <r>
    <n v="26538"/>
    <s v="ADMINISTRACION PUBLICA COOPERATIVA DE AGUA POTABLE Y SANEAMIENTO BASICO DE EL ROSARIO"/>
    <s v="OPERATIVA"/>
    <s v="MENOR O IGUAL A 2500 USUARIOS"/>
    <x v="0"/>
    <x v="0"/>
    <s v="ORGANIZACION AUTORIZADA"/>
    <x v="14"/>
    <s v="EL ROSARIO"/>
    <x v="0"/>
    <x v="897"/>
    <x v="1"/>
  </r>
  <r>
    <n v="26539"/>
    <s v="Asociación de usuarios suscriptores del acueducto San Isidro vereda laguneta"/>
    <s v="OPERATIVA"/>
    <s v="MENOR O IGUAL A 2500 USUARIOS"/>
    <x v="0"/>
    <x v="1"/>
    <s v="ORGANIZACION AUTORIZADA"/>
    <x v="10"/>
    <s v="TENA"/>
    <x v="0"/>
    <x v="6"/>
    <x v="3"/>
  </r>
  <r>
    <n v="26544"/>
    <s v="AGUAS MOCOA SA ESP"/>
    <s v="OPERATIVA"/>
    <s v="MAYOR O IGUAL A 5001 USUARIOS"/>
    <x v="1"/>
    <x v="2"/>
    <s v="SOCIEDADES (EMPRESA DE SERVICIOS PUBLICOS)"/>
    <x v="24"/>
    <s v="MOCOA"/>
    <x v="0"/>
    <x v="6"/>
    <x v="4"/>
  </r>
  <r>
    <n v="26545"/>
    <s v="EMPRESAS PUBLICAS DE CARAMANTA S.A.S. E.S.P."/>
    <s v="OPERATIVA"/>
    <s v="MENOR O IGUAL A 2500 USUARIOS"/>
    <x v="0"/>
    <x v="2"/>
    <s v="SOCIEDADES (EMPRESA DE SERVICIOS PUBLICOS)"/>
    <x v="5"/>
    <s v="CARAMANTA"/>
    <x v="0"/>
    <x v="736"/>
    <x v="1"/>
  </r>
  <r>
    <n v="26546"/>
    <s v="EMPRESA MUNICIPAL DE ACUEDUCTO ALCANTARILLADO Y ASEO DEL MUNICIPIO DE CAIMITO SUCRE SA ESP"/>
    <s v="OPERATIVA"/>
    <s v="MENOR O IGUAL A 2500 USUARIOS"/>
    <x v="0"/>
    <x v="0"/>
    <s v="SOCIEDADES (EMPRESA DE SERVICIOS PUBLICOS)"/>
    <x v="25"/>
    <s v="CAIMITO"/>
    <x v="0"/>
    <x v="272"/>
    <x v="1"/>
  </r>
  <r>
    <n v="26547"/>
    <s v="EMPRESA DE SERVICIOS PUBLICOS DOMICILIARIOS DEL MUNICIPIO DE PEQUE ANTIOQUIA S.A E.S.P "/>
    <s v="OPERATIVA"/>
    <s v="MENOR O IGUAL A 2500 USUARIOS"/>
    <x v="0"/>
    <x v="2"/>
    <s v="SOCIEDADES (EMPRESA DE SERVICIOS PUBLICOS)"/>
    <x v="5"/>
    <s v="PEQUE"/>
    <x v="0"/>
    <x v="16"/>
    <x v="1"/>
  </r>
  <r>
    <n v="26549"/>
    <s v="INGENIERÍA INVESTIGACIÓN Y AMBIENTE S.A.S E.S.P"/>
    <s v="OPERATIVA"/>
    <s v="MENOR O IGUAL A 2500 USUARIOS"/>
    <x v="2"/>
    <x v="0"/>
    <s v="SOCIEDADES (EMPRESA DE SERVICIOS PUBLICOS)"/>
    <x v="3"/>
    <s v="BOGOTA, D.C."/>
    <x v="0"/>
    <x v="36"/>
    <x v="0"/>
  </r>
  <r>
    <n v="26550"/>
    <s v="EMPRESAS PUBLICAS DE ACUEDUCTO, ALCANTARILLADO Y ASEO DE VILLA RICA S.A.  E.S.P."/>
    <s v="OPERATIVA"/>
    <s v="MENOR O IGUAL A 2500 USUARIOS"/>
    <x v="0"/>
    <x v="0"/>
    <s v="SOCIEDADES (EMPRESA DE SERVICIOS PUBLICOS)"/>
    <x v="7"/>
    <s v="VILLA RICA"/>
    <x v="0"/>
    <x v="28"/>
    <x v="1"/>
  </r>
  <r>
    <n v="26551"/>
    <s v="EMPRESA DE SERVICIOS PÚBLICOS DEL MUNICIPIO DE LLORO E.S.P FUENTE DE VIDA DE LLORO S.A.S"/>
    <s v="OPERATIVA"/>
    <s v="MENOR O IGUAL A 2500 USUARIOS"/>
    <x v="0"/>
    <x v="0"/>
    <s v="SOCIEDADES (EMPRESA DE SERVICIOS PUBLICOS)"/>
    <x v="26"/>
    <s v="LLORO"/>
    <x v="0"/>
    <x v="11"/>
    <x v="1"/>
  </r>
  <r>
    <n v="26560"/>
    <s v="ASOSIACION DE USUARIOS DEL ACUEDUCTO DEL CORREGIMIENTO DE SANTA ISABEL MONTERIA"/>
    <s v="OPERATIVA"/>
    <s v="MENOR O IGUAL A 2500 USUARIOS"/>
    <x v="0"/>
    <x v="1"/>
    <s v="ORGANIZACION AUTORIZADA"/>
    <x v="9"/>
    <s v="MONTERIA"/>
    <x v="0"/>
    <x v="42"/>
    <x v="3"/>
  </r>
  <r>
    <n v="26562"/>
    <s v="SOCIEDAD DE ACUEDUCTO ALCANTARILLADO Y ASEO DEL NORTE  SAS  E.S.P"/>
    <s v="OPERATIVA"/>
    <s v="DESDE 2501 HASTA 5000 USUARIOS"/>
    <x v="1"/>
    <x v="0"/>
    <s v="SOCIEDADES (EMPRESA DE SERVICIOS PUBLICOS)"/>
    <x v="2"/>
    <s v="MARIA LA BAJA"/>
    <x v="0"/>
    <x v="36"/>
    <x v="1"/>
  </r>
  <r>
    <n v="26567"/>
    <s v="EMPRESA DE ASEO DE ARAUCA S.A. ESP"/>
    <s v="OPERATIVA"/>
    <s v="MAYOR O IGUAL A 5001 USUARIOS"/>
    <x v="1"/>
    <x v="2"/>
    <s v="SOCIEDADES (EMPRESA DE SERVICIOS PUBLICOS)"/>
    <x v="20"/>
    <s v="ARAUCA"/>
    <x v="0"/>
    <x v="521"/>
    <x v="0"/>
  </r>
  <r>
    <n v="26569"/>
    <s v="ASEO UNA A S.A. E.S.P."/>
    <s v="OPERATIVA"/>
    <s v="MAS DE 2500 SUSCRIPTORES"/>
    <x v="1"/>
    <x v="1"/>
    <s v="SOCIEDADES (EMPRESA DE SERVICIOS PUBLICOS)"/>
    <x v="4"/>
    <s v="MALAMBO"/>
    <x v="0"/>
    <x v="898"/>
    <x v="0"/>
  </r>
  <r>
    <n v="26575"/>
    <s v="ASOCIACION DE SUSCRIPTORES URBANIZACION COLINAS, SEGUNDA ETAPA - SUR"/>
    <s v="OPERATIVA (No activa)"/>
    <s v="HASTA 2500 SUSCRIPTORES"/>
    <x v="0"/>
    <x v="1"/>
    <s v="ORGANIZACION AUTORIZADA"/>
    <x v="6"/>
    <s v="IBAGUE"/>
    <x v="1"/>
    <x v="145"/>
    <x v="4"/>
  </r>
  <r>
    <n v="26576"/>
    <s v="ASOCIACION JUNTA ADMINISTRADORA DE ACUEDUCTO Y ALCANTARILLADO DE SIBUNDOY"/>
    <s v="OPERATIVA (No activa)"/>
    <s v="HASTA 2500 SUSCRIPTORES"/>
    <x v="0"/>
    <x v="1"/>
    <s v="SOCIEDADES (EMPRESA DE SERVICIOS PUBLICOS)"/>
    <x v="24"/>
    <s v="SIBUNDOY"/>
    <x v="0"/>
    <x v="899"/>
    <x v="4"/>
  </r>
  <r>
    <n v="26585"/>
    <s v="EMPRESA DE SERVICIOS PUBLICOS  DE RIOVIEJO SAS ESP"/>
    <s v="OPERATIVA"/>
    <s v="MENOR O IGUAL A 2500 USUARIOS"/>
    <x v="0"/>
    <x v="2"/>
    <s v="SOCIEDADES (EMPRESA DE SERVICIOS PUBLICOS)"/>
    <x v="2"/>
    <s v="RIO VIEJO"/>
    <x v="0"/>
    <x v="6"/>
    <x v="1"/>
  </r>
  <r>
    <n v="26591"/>
    <s v="ASOCIACION DE USUARIOS DE LOS SERVICIOS PUBLICOS DOMICILIARIOS DE ACUEDUCTO, ALCANTARILLADO Y ASEO  &quot;AGUAS DE JURADO O.A. E.S.P.&quot;"/>
    <s v="OPERATIVA"/>
    <s v="MENOR O IGUAL A 2500 USUARIOS"/>
    <x v="0"/>
    <x v="0"/>
    <s v="ORGANIZACION AUTORIZADA"/>
    <x v="26"/>
    <s v="JURADO"/>
    <x v="0"/>
    <x v="376"/>
    <x v="1"/>
  </r>
  <r>
    <n v="26593"/>
    <s v="AGUAS Y AMBIENTE LA FONTANA DEL LLANO SAS ESP"/>
    <s v="OPERATIVA"/>
    <s v="MENOR O IGUAL A 2500 USUARIOS"/>
    <x v="0"/>
    <x v="2"/>
    <s v="SOCIEDADES (EMPRESA DE SERVICIOS PUBLICOS)"/>
    <x v="13"/>
    <s v="VILLAVICENCIO"/>
    <x v="0"/>
    <x v="60"/>
    <x v="4"/>
  </r>
  <r>
    <n v="26596"/>
    <s v="ASOCIACION DE USUARIOS DEL SERVICIOS DE ACUEDUCTO Y SANEAMIENTO BÁSICO DEL CORREGIMIENTO DE NARANJAL SUCRE "/>
    <s v="OPERATIVA"/>
    <s v="MENOR O IGUAL A 2500 USUARIOS"/>
    <x v="0"/>
    <x v="1"/>
    <s v="ORGANIZACION AUTORIZADA"/>
    <x v="25"/>
    <s v="SUCRE"/>
    <x v="0"/>
    <x v="339"/>
    <x v="3"/>
  </r>
  <r>
    <n v="26601"/>
    <s v="AGUAS DE SAN FRANCISCO EMPRESA PRESTADORA DE SERVICIOS DE ACUEDUCTO ALCANTARILLADO Y ASEO ESP SA"/>
    <s v="OPERATIVA"/>
    <s v="HASTA 2500 SUSCRIPTORES"/>
    <x v="0"/>
    <x v="1"/>
    <s v="SOCIEDADES (EMPRESA DE SERVICIOS PUBLICOS)"/>
    <x v="6"/>
    <s v="CARMEN DE APICALA"/>
    <x v="1"/>
    <x v="900"/>
    <x v="4"/>
  </r>
  <r>
    <n v="26602"/>
    <s v="EMPRESA PRESTADORA DE LOS SERVICIOS PÚBLICOS DOMICILIARIOS DE ACUEDUCTO, ALCANTARILLADO Y ASEO DEL MUNICIPIO DE VALPARAÍSO S.A.S. E.S.P."/>
    <s v="OPERATIVA"/>
    <s v="MENOR O IGUAL A 2500 USUARIOS"/>
    <x v="0"/>
    <x v="2"/>
    <s v="SOCIEDADES (EMPRESA DE SERVICIOS PUBLICOS)"/>
    <x v="22"/>
    <s v="VALPARAISO"/>
    <x v="0"/>
    <x v="429"/>
    <x v="1"/>
  </r>
  <r>
    <n v="26606"/>
    <s v="EMPRESA DE SERVICIOS PUBLICOS DOMICILIARIOS DE MURILLO TOLIMA S.A.S - E.S.P"/>
    <s v="OPERATIVA"/>
    <s v="MENOR O IGUAL A 2500 USUARIOS"/>
    <x v="0"/>
    <x v="2"/>
    <s v="SOCIEDADES (EMPRESA DE SERVICIOS PUBLICOS)"/>
    <x v="6"/>
    <s v="MURILLO"/>
    <x v="0"/>
    <x v="901"/>
    <x v="1"/>
  </r>
  <r>
    <n v="26609"/>
    <s v="ASOCIACION DE USUARIOS ACUEDUCTO PALMIRA GUADUAL NUEVO MUNDO Y LLANA FRIA"/>
    <s v="OPERATIVA"/>
    <s v="HASTA 2500 SUSCRIPTORES"/>
    <x v="0"/>
    <x v="1"/>
    <s v="ORGANIZACION AUTORIZADA"/>
    <x v="18"/>
    <s v="SAN VICENTE DE CHUCURI"/>
    <x v="1"/>
    <x v="136"/>
    <x v="3"/>
  </r>
  <r>
    <n v="26610"/>
    <s v="ACUEDUCTO ALCANTARILLADO Y ASEO DE COCONUCO S.A ESP"/>
    <s v="OPERATIVA"/>
    <s v="MENOR O IGUAL A 2500 USUARIOS"/>
    <x v="0"/>
    <x v="2"/>
    <s v="SOCIEDADES (EMPRESA DE SERVICIOS PUBLICOS)"/>
    <x v="7"/>
    <s v="PURACE"/>
    <x v="0"/>
    <x v="128"/>
    <x v="1"/>
  </r>
  <r>
    <n v="26613"/>
    <s v="ASOCIACIÓN DE USUARIOS DEL ACUEDUCTO Y ALCANTARILLADO DE LA ZONA RURAL-RESGUARDO INDIGENA WAYUU TAMAQUITO II"/>
    <s v="OPERATIVA"/>
    <s v="MENOR O IGUAL A 2500 USUARIOS"/>
    <x v="0"/>
    <x v="1"/>
    <s v="ORGANIZACION AUTORIZADA"/>
    <x v="23"/>
    <s v="BARRANCAS"/>
    <x v="0"/>
    <x v="902"/>
    <x v="4"/>
  </r>
  <r>
    <n v="26615"/>
    <s v="ASOCIACION DE USUARIOS DEL ACUEDUCTO SAN JUAN-LA MARIA"/>
    <s v="OPERATIVA"/>
    <s v="MENOR O IGUAL A 2500 USUARIOS"/>
    <x v="0"/>
    <x v="1"/>
    <s v="ORGANIZACION AUTORIZADA"/>
    <x v="5"/>
    <s v="SAN PEDRO DE LOS MILAGROS"/>
    <x v="0"/>
    <x v="319"/>
    <x v="3"/>
  </r>
  <r>
    <n v="26624"/>
    <s v="JUNTA DE ACCION COMUNAL INSPECCION DE SANTA HELENA"/>
    <s v="OPERATIVA"/>
    <s v="HASTA 2500 SUSCRIPTORES"/>
    <x v="0"/>
    <x v="1"/>
    <s v="ORGANIZACION AUTORIZADA"/>
    <x v="6"/>
    <s v="RONCESVALLES"/>
    <x v="1"/>
    <x v="903"/>
    <x v="3"/>
  </r>
  <r>
    <n v="26628"/>
    <s v="COOPERATIVA DE ASEO Y RECICLAJE DEL NORTE"/>
    <s v="OPERATIVA"/>
    <s v="HASTA 2500 SUSCRIPTORES"/>
    <x v="0"/>
    <x v="1"/>
    <s v="ORGANIZACION AUTORIZADA"/>
    <x v="16"/>
    <s v="VILLA DEL ROSARIO"/>
    <x v="0"/>
    <x v="904"/>
    <x v="0"/>
  </r>
  <r>
    <n v="26629"/>
    <s v="EMPRESA DE SERVICIOS PUBLICOS DOMICILIARIOS DE PROVIDENCIA SAS E.S.P"/>
    <s v="OPERATIVA"/>
    <s v="MENOR O IGUAL A 2500 USUARIOS"/>
    <x v="0"/>
    <x v="0"/>
    <s v="SOCIEDADES (EMPRESA DE SERVICIOS PUBLICOS)"/>
    <x v="14"/>
    <s v="PROVIDENCIA"/>
    <x v="0"/>
    <x v="905"/>
    <x v="1"/>
  </r>
  <r>
    <n v="26632"/>
    <s v="ASOCIACION DE SUSCRIPTORES DEL ACUEDUCTO LAGUNA NEGRA DE LA VEREDA ALIZAL DEL MUNICIPIO DE GUACAMAYAS"/>
    <s v="OPERATIVA"/>
    <s v="HASTA 2500 SUSCRIPTORES"/>
    <x v="0"/>
    <x v="1"/>
    <s v="ORGANIZACION AUTORIZADA"/>
    <x v="1"/>
    <s v="GUACAMAYAS"/>
    <x v="0"/>
    <x v="749"/>
    <x v="3"/>
  </r>
  <r>
    <n v="26646"/>
    <s v="ASOCIACION DE USUARIOS DEL ACUEDUCTO DEL CORREGIMIENTO DE CAUCA DEL MUNICIPIO DE ARACATACA"/>
    <s v="OPERATIVA"/>
    <s v="MENOR O IGUAL A 2500 USUARIOS"/>
    <x v="0"/>
    <x v="1"/>
    <s v="ORGANIZACION AUTORIZADA"/>
    <x v="12"/>
    <s v="ARACATACA"/>
    <x v="0"/>
    <x v="906"/>
    <x v="3"/>
  </r>
  <r>
    <n v="26649"/>
    <s v="EMPRESA DE SERVICIOS PUBLICOS DOMICILIARIOS DE ITUANGO S.A. E.S.P."/>
    <s v="OPERATIVA"/>
    <s v="DESDE 2501 HASTA 5000 USUARIOS"/>
    <x v="1"/>
    <x v="2"/>
    <s v="SOCIEDADES (EMPRESA DE SERVICIOS PUBLICOS)"/>
    <x v="5"/>
    <s v="ITUANGO"/>
    <x v="0"/>
    <x v="22"/>
    <x v="1"/>
  </r>
  <r>
    <n v="26650"/>
    <s v="ASOCIACION DE USUARIOS DEL ACUEDUCTO DE LAS VEREDAS SANTA FE LA ESPERANZA Y TRES VINDES"/>
    <s v="OPERATIVA"/>
    <s v="MENOR O IGUAL A 2500 USUARIOS"/>
    <x v="0"/>
    <x v="1"/>
    <s v="ORGANIZACION AUTORIZADA"/>
    <x v="9"/>
    <s v="MONTERIA"/>
    <x v="0"/>
    <x v="5"/>
    <x v="3"/>
  </r>
  <r>
    <n v="26654"/>
    <s v="ASOCIACIÓN DE RECUPERADORES AMBIENTALES ASEO ECOACTIVA"/>
    <s v="OPERATIVA"/>
    <s v="MAYOR O IGUAL A 5001 USUARIOS"/>
    <x v="2"/>
    <x v="2"/>
    <s v="ORGANIZACION AUTORIZADA"/>
    <x v="3"/>
    <s v="BOGOTA, D.C."/>
    <x v="0"/>
    <x v="66"/>
    <x v="7"/>
  </r>
  <r>
    <n v="26656"/>
    <s v="ADMINISTRACION PUBLICA COOPERATIVA DE SERVICIOS PUBLICOS DE ALTOS DEL ROSARIO "/>
    <s v="OPERATIVA"/>
    <s v="HASTA 2500 SUSCRIPTORES"/>
    <x v="0"/>
    <x v="1"/>
    <s v="ORGANIZACION AUTORIZADA"/>
    <x v="2"/>
    <s v="ALTOS DEL ROSARIO"/>
    <x v="0"/>
    <x v="821"/>
    <x v="1"/>
  </r>
  <r>
    <n v="26657"/>
    <s v="Asociacion de Recuperadores Ambientales Nuevo Ambiente                              "/>
    <s v="OPERATIVA"/>
    <s v="MENOR O IGUAL A 2500 USUARIOS"/>
    <x v="2"/>
    <x v="2"/>
    <s v="ORGANIZACION AUTORIZADA"/>
    <x v="3"/>
    <s v="BOGOTA, D.C."/>
    <x v="0"/>
    <x v="16"/>
    <x v="7"/>
  </r>
  <r>
    <n v="26658"/>
    <s v="Asociación de Recicladores de Cajica ARCA"/>
    <s v="OPERATIVA"/>
    <s v="MAYOR O IGUAL A 5001 USUARIOS"/>
    <x v="2"/>
    <x v="0"/>
    <s v="ORGANIZACION AUTORIZADA"/>
    <x v="10"/>
    <s v="CAJICA"/>
    <x v="0"/>
    <x v="162"/>
    <x v="7"/>
  </r>
  <r>
    <n v="26660"/>
    <s v="ASOCIACION DE USUARIOS DE SERVICIOS PUBLICOS AAA DE SUCRE CAUCA"/>
    <s v="OPERATIVA"/>
    <s v="HASTA 2500 SUSCRIPTORES"/>
    <x v="0"/>
    <x v="1"/>
    <s v="ORGANIZACION AUTORIZADA"/>
    <x v="7"/>
    <s v="SUCRE"/>
    <x v="0"/>
    <x v="907"/>
    <x v="1"/>
  </r>
  <r>
    <n v="26667"/>
    <s v="CAFUCHES EMPRESA DE SERVICIOS PÚBLICOS DOMICILIARIOS DE SAN MARTÍN DE LOS LLANOS S.A E.S.P"/>
    <s v="OPERATIVA"/>
    <s v="MAYOR O IGUAL A 5001 USUARIOS"/>
    <x v="1"/>
    <x v="2"/>
    <s v="SOCIEDADES (EMPRESA DE SERVICIOS PUBLICOS)"/>
    <x v="13"/>
    <s v="SAN MARTIN"/>
    <x v="0"/>
    <x v="75"/>
    <x v="1"/>
  </r>
  <r>
    <n v="26679"/>
    <s v="ASOCIACION DE SUSCRIPTORES DEL ACUEDUCTO EL  TOBAL"/>
    <s v="OPERATIVA"/>
    <s v="MENOR O IGUAL A 2500 USUARIOS"/>
    <x v="0"/>
    <x v="1"/>
    <s v="ORGANIZACION AUTORIZADA"/>
    <x v="10"/>
    <s v="SUBACHOQUE"/>
    <x v="0"/>
    <x v="553"/>
    <x v="3"/>
  </r>
  <r>
    <n v="26680"/>
    <s v="EMPRESA DE AGUAS DE CIUDAD DEL SUR SURAGUAS S.A. E.S.P."/>
    <s v="OPERATIVA"/>
    <s v="MENOR O IGUAL A 2500 USUARIOS"/>
    <x v="0"/>
    <x v="2"/>
    <s v="SOCIEDADES (EMPRESA DE SERVICIOS PUBLICOS)"/>
    <x v="7"/>
    <s v="PUERTO TEJADA"/>
    <x v="0"/>
    <x v="59"/>
    <x v="4"/>
  </r>
  <r>
    <n v="26684"/>
    <s v="AGUAS DEL SOCORRO S.A E.S.P"/>
    <s v="OPERATIVA"/>
    <s v="MAYOR O IGUAL A 5001 USUARIOS"/>
    <x v="1"/>
    <x v="0"/>
    <s v="SOCIEDADES (EMPRESA DE SERVICIOS PUBLICOS)"/>
    <x v="18"/>
    <s v="SOCORRO"/>
    <x v="0"/>
    <x v="59"/>
    <x v="4"/>
  </r>
  <r>
    <n v="26687"/>
    <s v="EMPRESA PRESTADORA DE SERVICIOS PÚBLICOS DE OCCIDENTE SAS ESP AQUAMBIENTAL"/>
    <s v="OPERATIVA"/>
    <s v="HASTA 2500 SUSCRIPTORES"/>
    <x v="0"/>
    <x v="1"/>
    <s v="SOCIEDADES (EMPRESA DE SERVICIOS PUBLICOS)"/>
    <x v="19"/>
    <s v="CALI"/>
    <x v="0"/>
    <x v="908"/>
    <x v="6"/>
  </r>
  <r>
    <n v="26688"/>
    <s v="AGUAS PUBLICAS DE GUADALUPE  E.P.G. S.A - E.S.P"/>
    <s v="OPERATIVA"/>
    <s v="MENOR O IGUAL A 2500 USUARIOS"/>
    <x v="0"/>
    <x v="2"/>
    <s v="SOCIEDADES (EMPRESA DE SERVICIOS PUBLICOS)"/>
    <x v="18"/>
    <s v="GUADALUPE"/>
    <x v="0"/>
    <x v="76"/>
    <x v="1"/>
  </r>
  <r>
    <n v="26689"/>
    <s v="COOPERATIVA EMPRESARIAL DE RECICLADORES DE NARIÑO"/>
    <s v="OPERATIVA"/>
    <s v="DESDE 2501 HASTA 5000 USUARIOS"/>
    <x v="2"/>
    <x v="0"/>
    <s v="ORGANIZACION AUTORIZADA"/>
    <x v="14"/>
    <s v="PASTO"/>
    <x v="0"/>
    <x v="909"/>
    <x v="7"/>
  </r>
  <r>
    <n v="26694"/>
    <s v="EMPRESA DE SERVICIOS PUBLICOS DE SANEAMIENTO BASICO SAS ESP"/>
    <s v="OPERATIVA"/>
    <s v="DESDE 2501 HASTA 5000 USUARIOS"/>
    <x v="0"/>
    <x v="0"/>
    <s v="SOCIEDADES (EMPRESA DE SERVICIOS PUBLICOS)"/>
    <x v="23"/>
    <s v="ALBANIA"/>
    <x v="0"/>
    <x v="910"/>
    <x v="0"/>
  </r>
  <r>
    <n v="26697"/>
    <s v="ASOCIACIÓN DE RECUPERADORES MYM UNIVERSAL"/>
    <s v="OPERATIVA"/>
    <s v="MAYOR O IGUAL A 5001 USUARIOS"/>
    <x v="2"/>
    <x v="2"/>
    <s v="ORGANIZACION AUTORIZADA"/>
    <x v="3"/>
    <s v="BOGOTA, D.C."/>
    <x v="0"/>
    <x v="34"/>
    <x v="7"/>
  </r>
  <r>
    <n v="26699"/>
    <s v="ASOCIACION DE USUARIOS DE LOS SERVICIOS PUBLICOS DE AGUA POTABLE Y SANEAMIENTO BASICO DEL CORREGIMIENTO DEL GUAMO"/>
    <s v="OPERATIVA"/>
    <s v="MENOR O IGUAL A 2500 USUARIOS"/>
    <x v="0"/>
    <x v="1"/>
    <s v="ORGANIZACION AUTORIZADA"/>
    <x v="8"/>
    <s v="CHIMICHAGUA"/>
    <x v="0"/>
    <x v="294"/>
    <x v="3"/>
  </r>
  <r>
    <n v="26703"/>
    <s v="EMPRESA DE SERVICIOS PÚBLICOS DE ALCANTARILLADO Y ACUEDUCTO DEL MUNICIPIO DE RICAURTE S.A.S. E.S.P."/>
    <s v="OPERATIVA"/>
    <s v="MAYOR O IGUAL A 5001 USUARIOS"/>
    <x v="1"/>
    <x v="0"/>
    <s v="SOCIEDADES (EMPRESA DE SERVICIOS PUBLICOS)"/>
    <x v="10"/>
    <s v="RICAURTE"/>
    <x v="0"/>
    <x v="16"/>
    <x v="6"/>
  </r>
  <r>
    <n v="26704"/>
    <s v="EMPRESA DE SERVICIOS PUBLICOS DE SAMANA E.S.P. S.A.S"/>
    <s v="OPERATIVA"/>
    <s v="MENOR O IGUAL A 2500 USUARIOS"/>
    <x v="0"/>
    <x v="0"/>
    <s v="SOCIEDADES (EMPRESA DE SERVICIOS PUBLICOS)"/>
    <x v="0"/>
    <s v="SAMANA"/>
    <x v="0"/>
    <x v="66"/>
    <x v="0"/>
  </r>
  <r>
    <n v="26705"/>
    <s v="EMPRESA DE SERVICIO PÚBLICOS DOMICILIARIOS ACUASER SAS ESP"/>
    <s v="OPERATIVA"/>
    <s v="MENOR O IGUAL A 2500 USUARIOS"/>
    <x v="0"/>
    <x v="2"/>
    <s v="SOCIEDADES (EMPRESA DE SERVICIOS PUBLICOS)"/>
    <x v="19"/>
    <s v="CALI"/>
    <x v="0"/>
    <x v="911"/>
    <x v="3"/>
  </r>
  <r>
    <n v="26709"/>
    <s v="EMPRESA DE SERVICIOS PUBLICOS DE FALAN S.A.S E.S.P"/>
    <s v="OPERATIVA"/>
    <s v="MENOR O IGUAL A 2500 USUARIOS"/>
    <x v="0"/>
    <x v="2"/>
    <s v="SOCIEDADES (EMPRESA DE SERVICIOS PUBLICOS)"/>
    <x v="6"/>
    <s v="FALAN"/>
    <x v="0"/>
    <x v="10"/>
    <x v="1"/>
  </r>
  <r>
    <n v="26710"/>
    <s v="ASOCIACIÓN DE ASEO DE RECICLADORES Y CARRETEROS RECICLEMOSTODOS"/>
    <s v="OPERATIVA"/>
    <s v="MAYOR O IGUAL A 5001 USUARIOS"/>
    <x v="2"/>
    <x v="2"/>
    <s v="ORGANIZACION AUTORIZADA"/>
    <x v="3"/>
    <s v="BOGOTA, D.C."/>
    <x v="0"/>
    <x v="912"/>
    <x v="7"/>
  </r>
  <r>
    <n v="26714"/>
    <s v="CAUCASEO LIMPIA S.A E.S.P"/>
    <s v="OPERATIVA"/>
    <s v="MAYOR O IGUAL A 5001 USUARIOS"/>
    <x v="1"/>
    <x v="0"/>
    <s v="SOCIEDADES (EMPRESA DE SERVICIOS PUBLICOS)"/>
    <x v="19"/>
    <s v="YUMBO"/>
    <x v="0"/>
    <x v="66"/>
    <x v="0"/>
  </r>
  <r>
    <n v="26718"/>
    <s v="ASOCIACION DE USUARIOS ACUEDUCTO NUTIBARA"/>
    <s v="OPERATIVA"/>
    <s v="MENOR O IGUAL A 2500 USUARIOS"/>
    <x v="0"/>
    <x v="1"/>
    <s v="ORGANIZACION AUTORIZADA"/>
    <x v="5"/>
    <s v="FRONTINO"/>
    <x v="0"/>
    <x v="913"/>
    <x v="3"/>
  </r>
  <r>
    <n v="26721"/>
    <s v="EMPRESA MUNICIPAL DE ACUEDUCTO ALCANTARILLADO Y ASEO DEL MUNICIPIO DE EL BAGRE ANTIOQUIA SA ESP"/>
    <s v="OPERATIVA"/>
    <s v="MAYOR O IGUAL A 5001 USUARIOS"/>
    <x v="1"/>
    <x v="0"/>
    <s v="SOCIEDADES (EMPRESA DE SERVICIOS PUBLICOS)"/>
    <x v="5"/>
    <s v="EL BAGRE"/>
    <x v="0"/>
    <x v="476"/>
    <x v="1"/>
  </r>
  <r>
    <n v="26722"/>
    <s v="AQUAOCCIDENTE S.A. E.S.P."/>
    <s v="OPERATIVA"/>
    <s v="MAYOR O IGUAL A 5001 USUARIOS"/>
    <x v="1"/>
    <x v="0"/>
    <s v="SOCIEDADES (EMPRESA DE SERVICIOS PUBLICOS)"/>
    <x v="19"/>
    <s v="PALMIRA"/>
    <x v="0"/>
    <x v="128"/>
    <x v="4"/>
  </r>
  <r>
    <n v="26733"/>
    <s v="ADMINISTRACION PUBLICA COOPERATIVA DE ACUEDUCTO ALCANTARILLADO Y ASEO DE LA SIERRA CAUCA"/>
    <s v="OPERATIVA"/>
    <s v="MENOR O IGUAL A 2500 USUARIOS"/>
    <x v="0"/>
    <x v="2"/>
    <s v="ORGANIZACION AUTORIZADA"/>
    <x v="7"/>
    <s v="LA SIERRA"/>
    <x v="0"/>
    <x v="204"/>
    <x v="1"/>
  </r>
  <r>
    <n v="26741"/>
    <s v="AGUAS DEL PÁRAMO DE SONSÓN S.A.S. E.S.P"/>
    <s v="OPERATIVA"/>
    <s v="MAYOR O IGUAL A 5001 USUARIOS"/>
    <x v="1"/>
    <x v="0"/>
    <s v="SOCIEDADES (EMPRESA DE SERVICIOS PUBLICOS)"/>
    <x v="5"/>
    <s v="SONSON"/>
    <x v="0"/>
    <x v="55"/>
    <x v="1"/>
  </r>
  <r>
    <n v="26742"/>
    <s v="EMPRESA DE SERVICIOS PUBLICOS DE SAN FRANCISCO ANTIOQUIA SAS ESP"/>
    <s v="OPERATIVA"/>
    <s v="MENOR O IGUAL A 2500 USUARIOS"/>
    <x v="0"/>
    <x v="2"/>
    <s v="SOCIEDADES (EMPRESA DE SERVICIOS PUBLICOS)"/>
    <x v="5"/>
    <s v="SAN FRANCISCO"/>
    <x v="0"/>
    <x v="32"/>
    <x v="1"/>
  </r>
  <r>
    <n v="26743"/>
    <s v="EMPRESA DE SERVICIOS PUBLICOS DE ROBERTO PAYAN SAS"/>
    <s v="OPERATIVA"/>
    <s v="MENOR O IGUAL A 2500 USUARIOS"/>
    <x v="1"/>
    <x v="2"/>
    <s v="SOCIEDADES (EMPRESA DE SERVICIOS PUBLICOS)"/>
    <x v="14"/>
    <s v="ROBERTO PAYAN"/>
    <x v="0"/>
    <x v="4"/>
    <x v="4"/>
  </r>
  <r>
    <n v="26744"/>
    <s v="ASOCIACION DE USUARIOS DEL ACUEDUCTO  Y ALCANTARILLADO DE LAS MERCEDES PUERTO TRIUNFO"/>
    <s v="OPERATIVA"/>
    <s v="MENOR O IGUAL A 2500 USUARIOS"/>
    <x v="0"/>
    <x v="1"/>
    <s v="ORGANIZACION AUTORIZADA"/>
    <x v="5"/>
    <s v="PUERTO TRIUNFO"/>
    <x v="0"/>
    <x v="106"/>
    <x v="4"/>
  </r>
  <r>
    <n v="26747"/>
    <s v="JUNTA ADMINISTRADORA DEL ACUEDUCTO VEREDA HONDA PORVENIR"/>
    <s v="OPERATIVA"/>
    <s v="MENOR O IGUAL A 2500 USUARIOS"/>
    <x v="0"/>
    <x v="1"/>
    <s v="ORGANIZACION AUTORIZADA"/>
    <x v="11"/>
    <s v="PITALITO"/>
    <x v="0"/>
    <x v="914"/>
    <x v="3"/>
  </r>
  <r>
    <n v="26750"/>
    <s v="COOPERATIVA MULTIACTIVA DE RECICLADORES BELLO RENACER"/>
    <s v="OPERATIVA"/>
    <s v="MAYOR O IGUAL A 5001 USUARIOS"/>
    <x v="2"/>
    <x v="2"/>
    <s v="ORGANIZACION AUTORIZADA"/>
    <x v="18"/>
    <s v="BUCARAMANGA"/>
    <x v="0"/>
    <x v="66"/>
    <x v="7"/>
  </r>
  <r>
    <n v="26753"/>
    <s v="EMPRESA DE SERVICIOS PUBLICOS DOMICILIARIOS DE ACUEDUCTO ALCANTARILLADO Y ASEO DEL MUNICIPIO DE ANCUYA NARINO SAS ESP"/>
    <s v="OPERATIVA"/>
    <s v="MENOR O IGUAL A 2500 USUARIOS"/>
    <x v="0"/>
    <x v="2"/>
    <s v="SOCIEDADES (EMPRESA DE SERVICIOS PUBLICOS)"/>
    <x v="14"/>
    <s v="ANCUYA"/>
    <x v="0"/>
    <x v="257"/>
    <x v="1"/>
  </r>
  <r>
    <n v="26754"/>
    <s v="SERVICIOS VIALES SAS ESP"/>
    <s v="OPERATIVA (No activa)"/>
    <s v="MENOR O IGUAL A 2500 USUARIOS"/>
    <x v="0"/>
    <x v="2"/>
    <s v="SOCIEDADES (EMPRESA DE SERVICIOS PUBLICOS)"/>
    <x v="10"/>
    <s v="LA VEGA"/>
    <x v="0"/>
    <x v="915"/>
    <x v="0"/>
  </r>
  <r>
    <n v="26766"/>
    <s v="ASOCIACIÓN DE USUARIOS DEL ACUEDUCTO REGIONAL SAN GREGORIO DE QUEBRADA DE BECERRAS DE DUITAMA "/>
    <s v="OPERATIVA"/>
    <s v="MENOR O IGUAL A 2500 USUARIOS"/>
    <x v="0"/>
    <x v="1"/>
    <s v="ORGANIZACION AUTORIZADA"/>
    <x v="1"/>
    <s v="DUITAMA"/>
    <x v="0"/>
    <x v="41"/>
    <x v="3"/>
  </r>
  <r>
    <n v="26768"/>
    <s v="EMPRESA DE SERVICIOS PUBLICOS MIXTA LA CANDELARIA S.A. ESP DEL MUNICIPIO DE CERTEGUI"/>
    <s v="OPERATIVA"/>
    <s v="MENOR O IGUAL A 2500 USUARIOS"/>
    <x v="0"/>
    <x v="0"/>
    <s v="SOCIEDADES (EMPRESA DE SERVICIOS PUBLICOS)"/>
    <x v="26"/>
    <s v="CERTEGUI"/>
    <x v="0"/>
    <x v="916"/>
    <x v="1"/>
  </r>
  <r>
    <n v="26770"/>
    <s v="AFROCAUCANA DE AGUAS S.A.S. E.S.P"/>
    <s v="OPERATIVA"/>
    <s v="MAYOR O IGUAL A 5001 USUARIOS"/>
    <x v="1"/>
    <x v="0"/>
    <s v="SOCIEDADES (EMPRESA DE SERVICIOS PUBLICOS)"/>
    <x v="7"/>
    <s v="PUERTO TEJADA"/>
    <x v="0"/>
    <x v="6"/>
    <x v="4"/>
  </r>
  <r>
    <n v="26772"/>
    <s v="EMPRESA DE SERVICIOS PUBLICOS DE SANTANDER S.A.E.S.P."/>
    <s v="OPERATIVA"/>
    <s v="MENOR O IGUAL A 2500 USUARIOS"/>
    <x v="0"/>
    <x v="0"/>
    <s v="SOCIEDADES (EMPRESA DE SERVICIOS PUBLICOS)"/>
    <x v="18"/>
    <s v="BUCARAMANGA"/>
    <x v="0"/>
    <x v="32"/>
    <x v="1"/>
  </r>
  <r>
    <n v="26773"/>
    <s v="ASOCIACIÓN DE USUARIOS DEL MICROACUEDUCTO DEL CORREGIMIENTO DE SAN LUIS SUCRE"/>
    <s v="OPERATIVA"/>
    <s v="MENOR O IGUAL A 2500 USUARIOS"/>
    <x v="0"/>
    <x v="1"/>
    <s v="ORGANIZACION AUTORIZADA"/>
    <x v="25"/>
    <s v="SUCRE"/>
    <x v="0"/>
    <x v="339"/>
    <x v="3"/>
  </r>
  <r>
    <n v="26774"/>
    <s v="OFICINA DE SERVICIOS PUBLICOS DE SAN BERNARDO CUNDINAMARCA"/>
    <s v="OPERATIVA"/>
    <s v="MENOR O IGUAL A 2500 USUARIOS"/>
    <x v="0"/>
    <x v="2"/>
    <s v="MUNICIPIO (PRESTACIÓN DIRECTA)"/>
    <x v="10"/>
    <s v="SAN BERNARDO"/>
    <x v="0"/>
    <x v="671"/>
    <x v="2"/>
  </r>
  <r>
    <n v="26776"/>
    <s v="EMPRESAS PUBLICAS DE SAN ROQUE S.A.S E.S.P"/>
    <s v="OPERATIVA"/>
    <s v="DESDE 2501 HASTA 5000 USUARIOS"/>
    <x v="1"/>
    <x v="2"/>
    <s v="SOCIEDADES (EMPRESA DE SERVICIOS PUBLICOS)"/>
    <x v="5"/>
    <s v="SAN ROQUE"/>
    <x v="0"/>
    <x v="405"/>
    <x v="1"/>
  </r>
  <r>
    <n v="26777"/>
    <s v="ACUEDUCTO ALCANTARILLADO Y ASEO DE ROSAS S.A E.S.P"/>
    <s v="OPERATIVA"/>
    <s v="MENOR O IGUAL A 2500 USUARIOS"/>
    <x v="0"/>
    <x v="2"/>
    <s v="SOCIEDADES (EMPRESA DE SERVICIOS PUBLICOS)"/>
    <x v="7"/>
    <s v="ROSAS"/>
    <x v="0"/>
    <x v="917"/>
    <x v="1"/>
  </r>
  <r>
    <n v="26782"/>
    <s v="ASOCIACIÓN DE SUSCRIPTORES DEL ACUEDUCTO EL MANANTIAL VEREDA CHURUVITA DEL MUNICIPIO DE SAMACA DEPARTAMENTO DE BOYACA"/>
    <s v="OPERATIVA"/>
    <s v="MENOR O IGUAL A 2500 USUARIOS"/>
    <x v="0"/>
    <x v="1"/>
    <s v="ORGANIZACION AUTORIZADA"/>
    <x v="1"/>
    <s v="SAMACA"/>
    <x v="0"/>
    <x v="385"/>
    <x v="3"/>
  </r>
  <r>
    <n v="26783"/>
    <s v="ASOCIACIÓN DE SUSCRIPTORES DEL ACUEDUCTO VEREDAL SAN FELIPE DE LA VEREDA CHORRERA ALTO DEL AIRE DEL MUNICIPIO DE SAMACA"/>
    <s v="OPERATIVA"/>
    <s v="MENOR O IGUAL A 2500 USUARIOS"/>
    <x v="0"/>
    <x v="1"/>
    <s v="ORGANIZACION AUTORIZADA"/>
    <x v="1"/>
    <s v="SAMACA"/>
    <x v="0"/>
    <x v="918"/>
    <x v="3"/>
  </r>
  <r>
    <n v="26785"/>
    <s v="CIUDAD LIMPIA NEIVA S.A E.S.P"/>
    <s v="OPERATIVA"/>
    <s v="MAYOR O IGUAL A 5001 USUARIOS"/>
    <x v="1"/>
    <x v="0"/>
    <s v="SOCIEDADES (EMPRESA DE SERVICIOS PUBLICOS)"/>
    <x v="3"/>
    <s v="BOGOTA, D.C."/>
    <x v="0"/>
    <x v="919"/>
    <x v="0"/>
  </r>
  <r>
    <n v="26786"/>
    <s v="ASOCIACIÓN DE USUARIOS DE ACUEDUCTO Y ALCANTARILLADO EL PEDREGAL"/>
    <s v="OPERATIVA"/>
    <s v="MENOR O IGUAL A 2500 USUARIOS"/>
    <x v="0"/>
    <x v="1"/>
    <s v="ORGANIZACION AUTORIZADA"/>
    <x v="14"/>
    <s v="IMUES"/>
    <x v="0"/>
    <x v="131"/>
    <x v="4"/>
  </r>
  <r>
    <n v="26791"/>
    <s v="ASOCIACION DE GESTORES COMUNITARIOS DE SERVICIOS PÚBLICOS DE CIUDAD PORFÍA"/>
    <s v="OPERATIVA"/>
    <s v="DESDE 2501 HASTA 5000 USUARIOS"/>
    <x v="0"/>
    <x v="2"/>
    <s v="ORGANIZACION AUTORIZADA"/>
    <x v="13"/>
    <s v="VILLAVICENCIO"/>
    <x v="0"/>
    <x v="42"/>
    <x v="3"/>
  </r>
  <r>
    <n v="26792"/>
    <s v="EMPRESA DE SERVICIOS PUBLICOS DOMICILIARIOS DE ACUEDUCTO ALCANTARILLADO Y ASEO DEL MUNICIPIO DE LA FLORIDA NARIÑO AGUAS DEL GUILQUE SAS ESP"/>
    <s v="OPERATIVA"/>
    <s v="MENOR O IGUAL A 2500 USUARIOS"/>
    <x v="0"/>
    <x v="0"/>
    <s v="SOCIEDADES (EMPRESA DE SERVICIOS PUBLICOS)"/>
    <x v="14"/>
    <s v="LA FLORIDA"/>
    <x v="0"/>
    <x v="21"/>
    <x v="1"/>
  </r>
  <r>
    <n v="26794"/>
    <s v="COOPERATIVA DE TRABAJO ASOCIADO Y PRESTACION DE SERVICIOS AVANZAR"/>
    <s v="OPERATIVA (No activa)"/>
    <s v="HASTA 2500 SUSCRIPTORES"/>
    <x v="0"/>
    <x v="1"/>
    <s v="ORGANIZACION AUTORIZADA"/>
    <x v="5"/>
    <s v="ANORÍ"/>
    <x v="0"/>
    <x v="920"/>
    <x v="0"/>
  </r>
  <r>
    <n v="26797"/>
    <s v="ADMINISTRACION PUBLICA COOPERATIVA DE SAN JOSE DE URE"/>
    <s v="OPERATIVA"/>
    <s v="MENOR O IGUAL A 2500 USUARIOS"/>
    <x v="0"/>
    <x v="2"/>
    <s v="ORGANIZACION AUTORIZADA"/>
    <x v="9"/>
    <s v="SAN JOSE DE URE"/>
    <x v="0"/>
    <x v="921"/>
    <x v="1"/>
  </r>
  <r>
    <n v="26799"/>
    <s v="ASOCIACION ADMINISTRADORA DE ACUEDUCTO DE SAN FRANCISCO DE LA SIERRA"/>
    <s v="OPERATIVA"/>
    <s v="HASTA 2500 SUSCRIPTORES"/>
    <x v="0"/>
    <x v="1"/>
    <s v="ORGANIZACION AUTORIZADA"/>
    <x v="6"/>
    <s v="LERIDA"/>
    <x v="1"/>
    <x v="922"/>
    <x v="3"/>
  </r>
  <r>
    <n v="26803"/>
    <s v="AGUAS Y SERVICIOS AMBIENTALES DEL ALTO MAGDALENA S.A.S. E.S.P."/>
    <s v="OPERATIVA"/>
    <s v="MAS DE 2500 SUSCRIPTORES"/>
    <x v="1"/>
    <x v="1"/>
    <s v="SOCIEDADES (EMPRESA DE SERVICIOS PUBLICOS)"/>
    <x v="3"/>
    <s v="BOGOTA, D.C."/>
    <x v="1"/>
    <x v="397"/>
    <x v="0"/>
  </r>
  <r>
    <n v="26806"/>
    <s v="EMPRESA DE SERVICIOS PÚBLICOS VITALES DE ACUEDUCTO ALCANTARILLADO ASEO ELECTRICIDAD GAS Y COMUNICACIONES S.A., E.S.P."/>
    <s v="OPERATIVA"/>
    <s v="MENOR O IGUAL A 2500 USUARIOS"/>
    <x v="0"/>
    <x v="1"/>
    <s v="SOCIEDADES (EMPRESA DE SERVICIOS PUBLICOS)"/>
    <x v="14"/>
    <s v="PASTO"/>
    <x v="0"/>
    <x v="22"/>
    <x v="4"/>
  </r>
  <r>
    <n v="26809"/>
    <s v="ASOCIACION DE USUARIOS DEL ACUEDUCTO VEREDAL LA PASTORCITA"/>
    <s v="OPERATIVA"/>
    <s v="MENOR O IGUAL A 2500 USUARIOS"/>
    <x v="0"/>
    <x v="1"/>
    <s v="ORGANIZACION AUTORIZADA"/>
    <x v="5"/>
    <s v="GUARNE"/>
    <x v="0"/>
    <x v="114"/>
    <x v="3"/>
  </r>
  <r>
    <n v="26812"/>
    <s v="ASOCIACION DE ACUEDUCTO VEREDA SANTO DOMINGO COCORNA"/>
    <s v="OPERATIVA (No activa)"/>
    <s v="HASTA 2500 SUSCRIPTORES"/>
    <x v="0"/>
    <x v="1"/>
    <s v="ORGANIZACION AUTORIZADA"/>
    <x v="5"/>
    <s v="COCORNÁ"/>
    <x v="1"/>
    <x v="573"/>
    <x v="3"/>
  </r>
  <r>
    <n v="26813"/>
    <s v="ASOCIACION DE USUARIOS DEL ACUEDUCTO VEREDAL EL COCO DEL MUNICIPIO DE COCORNA"/>
    <s v="OPERATIVA (No activa)"/>
    <s v="HASTA 2500 SUSCRIPTORES"/>
    <x v="0"/>
    <x v="1"/>
    <s v="ORGANIZACION AUTORIZADA"/>
    <x v="5"/>
    <s v="COCORNÁ"/>
    <x v="1"/>
    <x v="923"/>
    <x v="3"/>
  </r>
  <r>
    <n v="26814"/>
    <s v="ASOCIACION DE USUARIOS DEL SERVICIO DE AGUA POTABLE DE PALENQUE AKUAPALENQUE"/>
    <s v="OPERATIVA"/>
    <s v="MENOR O IGUAL A 2500 USUARIOS"/>
    <x v="0"/>
    <x v="1"/>
    <s v="ORGANIZACION AUTORIZADA"/>
    <x v="2"/>
    <s v="MAHATES"/>
    <x v="0"/>
    <x v="28"/>
    <x v="3"/>
  </r>
  <r>
    <n v="26816"/>
    <s v="ASOCIACION DE SUSCRIPTORES DEL ACUEDUCTO EL MIRADOR DE LA VEREDA DE SALAMANCA SECTOR LA FABRICA"/>
    <s v="OPERATIVA"/>
    <s v="MENOR O IGUAL A 2500 USUARIOS"/>
    <x v="0"/>
    <x v="1"/>
    <s v="ORGANIZACION AUTORIZADA"/>
    <x v="1"/>
    <s v="SAMACA"/>
    <x v="0"/>
    <x v="845"/>
    <x v="3"/>
  </r>
  <r>
    <n v="26820"/>
    <s v="ASOCIACIÓN DE SUSCRIPTORES DEL ACUEDUCTO LOS PINOS DEL MUNICIPIO DE SAMACA"/>
    <s v="OPERATIVA"/>
    <s v="MENOR O IGUAL A 2500 USUARIOS"/>
    <x v="0"/>
    <x v="1"/>
    <s v="ORGANIZACION AUTORIZADA"/>
    <x v="1"/>
    <s v="SAMACA"/>
    <x v="0"/>
    <x v="385"/>
    <x v="3"/>
  </r>
  <r>
    <n v="26821"/>
    <s v="PUERTO TEJADA SAS ESP"/>
    <s v="OPERATIVA"/>
    <s v="MAYOR O IGUAL A 5001 USUARIOS"/>
    <x v="1"/>
    <x v="0"/>
    <s v="SOCIEDADES (EMPRESA DE SERVICIOS PUBLICOS)"/>
    <x v="19"/>
    <s v="YUMBO"/>
    <x v="0"/>
    <x v="66"/>
    <x v="0"/>
  </r>
  <r>
    <n v="26826"/>
    <s v="IWM AGUA &amp; SANEAMIENTO SAS ESP"/>
    <s v="OPERATIVA"/>
    <s v="MENOR O IGUAL A 2500 USUARIOS"/>
    <x v="0"/>
    <x v="1"/>
    <s v="SOCIEDADES (EMPRESA DE SERVICIOS PUBLICOS)"/>
    <x v="31"/>
    <s v="SIN DATOS"/>
    <x v="0"/>
    <x v="41"/>
    <x v="3"/>
  </r>
  <r>
    <n v="26827"/>
    <s v="UNIDAD PRESTADORA DE LOS SERVICIOS PUBLICOS DOMICILIARIOS DE ACUEDUCTO ALCANTARILLADO Y ASEO UNION PANAMERICANA ESP"/>
    <s v="OPERATIVA"/>
    <s v="MENOR O IGUAL A 2500 USUARIOS"/>
    <x v="0"/>
    <x v="0"/>
    <s v="MUNICIPIO (PRESTACIÓN DIRECTA)"/>
    <x v="26"/>
    <s v="UNION PANAMERICANA"/>
    <x v="1"/>
    <x v="924"/>
    <x v="1"/>
  </r>
  <r>
    <n v="26841"/>
    <s v="ASOCIACIÓN DE USUARIOS DEL ACUEDUCTO DEL BARRIO LA LAGUNA"/>
    <s v="OPERATIVA"/>
    <s v="MENOR O IGUAL A 2500 USUARIOS"/>
    <x v="0"/>
    <x v="0"/>
    <s v="ORGANIZACION AUTORIZADA"/>
    <x v="6"/>
    <s v="MELGAR"/>
    <x v="0"/>
    <x v="42"/>
    <x v="3"/>
  </r>
  <r>
    <n v="26842"/>
    <s v="EMPRESA DE SERVICIOS PUBLICOS DOMICILIARIOS TAMESIS ESP SAS"/>
    <s v="OPERATIVA"/>
    <s v="DESDE 2501 HASTA 5000 USUARIOS"/>
    <x v="1"/>
    <x v="0"/>
    <s v="SOCIEDADES (EMPRESA DE SERVICIOS PUBLICOS)"/>
    <x v="5"/>
    <s v="TAMESIS"/>
    <x v="0"/>
    <x v="36"/>
    <x v="1"/>
  </r>
  <r>
    <n v="26851"/>
    <s v="EMPRESA DE ASEO DE EL AGUILA S.A E.S.P"/>
    <s v="OPERATIVA"/>
    <s v="MENOR O IGUAL A 2500 USUARIOS"/>
    <x v="0"/>
    <x v="2"/>
    <s v="SOCIEDADES (EMPRESA DE SERVICIOS PUBLICOS)"/>
    <x v="19"/>
    <s v="EL AGUILA"/>
    <x v="0"/>
    <x v="36"/>
    <x v="0"/>
  </r>
  <r>
    <n v="26852"/>
    <s v="ASOCIACION DE USUARIOS DEL MICRO ACUEDUCTO DEL CORREGIMIENTO DE PAMPANILLA SUCRE-SUCRE"/>
    <s v="OPERATIVA"/>
    <s v="MENOR O IGUAL A 2500 USUARIOS"/>
    <x v="0"/>
    <x v="1"/>
    <s v="ORGANIZACION AUTORIZADA"/>
    <x v="25"/>
    <s v="SUCRE"/>
    <x v="0"/>
    <x v="339"/>
    <x v="3"/>
  </r>
  <r>
    <n v="26872"/>
    <s v="ASOCIACIÓN DE SUSCRIPTORES DE ACUEDUCTO Y  ALCANTARILLADO DEL CORREGIMIENTO BOTERO"/>
    <s v="OPERATIVA"/>
    <s v="MENOR O IGUAL A 2500 USUARIOS"/>
    <x v="0"/>
    <x v="1"/>
    <s v="ORGANIZACION AUTORIZADA"/>
    <x v="5"/>
    <s v="SANTO DOMINGO"/>
    <x v="0"/>
    <x v="925"/>
    <x v="4"/>
  </r>
  <r>
    <n v="26873"/>
    <s v="ASOCIACION COMUNITARIA DE USUARIOS DEL SERVICIO DE AGUA POTABLE Y ALCANTARILLADO DE LA VEREDA EL CHOCHO"/>
    <s v="OPERATIVA"/>
    <s v="MENOR O IGUAL A 2500 USUARIOS"/>
    <x v="0"/>
    <x v="1"/>
    <s v="ORGANIZACION AUTORIZADA"/>
    <x v="19"/>
    <s v="YUMBO"/>
    <x v="0"/>
    <x v="4"/>
    <x v="3"/>
  </r>
  <r>
    <n v="26882"/>
    <s v="ASOCIACION  DE SUSCRIPTORES DEL ACUEDUCTO Y ALCANTARILLADO DEL CORREGIMIENTO DE ZANJON HONDO"/>
    <s v="OPERATIVA"/>
    <s v="MENOR O IGUAL A 2500 USUARIOS"/>
    <x v="0"/>
    <x v="1"/>
    <s v="ORGANIZACION AUTORIZADA"/>
    <x v="19"/>
    <s v="GUADALAJARA DE BUGA"/>
    <x v="0"/>
    <x v="10"/>
    <x v="4"/>
  </r>
  <r>
    <n v="26883"/>
    <s v="JUNTA ADMINISTRADORA DEL  ACUEDUCTO DE LA VEREDA LA FLORIDA DEL MUNICIPIO DE DUITAMA"/>
    <s v="OPERATIVA"/>
    <s v="MENOR O IGUAL A 2500 USUARIOS"/>
    <x v="0"/>
    <x v="1"/>
    <s v="ORGANIZACION AUTORIZADA"/>
    <x v="1"/>
    <s v="DUITAMA"/>
    <x v="0"/>
    <x v="706"/>
    <x v="3"/>
  </r>
  <r>
    <n v="26885"/>
    <s v="ASOCIACION COMUNITARIA DE SERVICIO DE AGUA Y SANEAMIENTO BASICO DEL CORREGIMIENTO DE EL ENCANO"/>
    <s v="OPERATIVA"/>
    <s v="MENOR O IGUAL A 2500 USUARIOS"/>
    <x v="0"/>
    <x v="1"/>
    <s v="ORGANIZACION AUTORIZADA"/>
    <x v="14"/>
    <s v="PASTO"/>
    <x v="0"/>
    <x v="28"/>
    <x v="3"/>
  </r>
  <r>
    <n v="26931"/>
    <s v="LA PRADERA DE POTOSI S.A. E.S.P."/>
    <s v="OPERATIVA"/>
    <s v="MENOR O IGUAL A 2500 USUARIOS"/>
    <x v="0"/>
    <x v="1"/>
    <s v="SOCIEDADES (EMPRESA DE SERVICIOS PUBLICOS)"/>
    <x v="10"/>
    <s v="LA CALERA"/>
    <x v="0"/>
    <x v="4"/>
    <x v="4"/>
  </r>
  <r>
    <n v="26951"/>
    <s v="ASOCIACIÓN DE USUARIOS DE ACUEDUCTO MAZATAS"/>
    <s v="OPERATIVA"/>
    <s v="MENOR O IGUAL A 2500 USUARIOS"/>
    <x v="0"/>
    <x v="1"/>
    <s v="ORGANIZACION AUTORIZADA"/>
    <x v="10"/>
    <s v="TABIO"/>
    <x v="0"/>
    <x v="46"/>
    <x v="3"/>
  </r>
  <r>
    <n v="26971"/>
    <s v="ASOCIACION DE USUARIOS DE ACUEDUCTO DE LAS VEREDAS REQUILINA Y EL UVAL AGUAS DORADAS ESP"/>
    <s v="OPERATIVA"/>
    <s v="MENOR O IGUAL A 2500 USUARIOS"/>
    <x v="0"/>
    <x v="1"/>
    <s v="ORGANIZACION AUTORIZADA"/>
    <x v="3"/>
    <s v="BOGOTA, D.C."/>
    <x v="0"/>
    <x v="711"/>
    <x v="3"/>
  </r>
  <r>
    <n v="26991"/>
    <s v="EMPRESA DE SERVICIOS PUBLICOS DE ANDES S.A E.S.P"/>
    <s v="OPERATIVA"/>
    <s v="MAYOR O IGUAL A 5001 USUARIOS"/>
    <x v="1"/>
    <x v="0"/>
    <s v="SOCIEDADES (EMPRESA DE SERVICIOS PUBLICOS)"/>
    <x v="5"/>
    <s v="ANDES"/>
    <x v="0"/>
    <x v="21"/>
    <x v="1"/>
  </r>
  <r>
    <n v="27031"/>
    <s v="EMPRESA DE SERVICIOS PÚBLICOS DOMICILIARIOS DEL MUNICIPIO DE SAN MIGUEL S.A.  E.S.P."/>
    <s v="OPERATIVA"/>
    <s v="MENOR O IGUAL A 2500 USUARIOS"/>
    <x v="0"/>
    <x v="0"/>
    <s v="SOCIEDADES (EMPRESA DE SERVICIOS PUBLICOS)"/>
    <x v="24"/>
    <s v="SAN MIGUEL"/>
    <x v="0"/>
    <x v="51"/>
    <x v="2"/>
  </r>
  <r>
    <n v="27171"/>
    <s v="MONASH S.A. ESP"/>
    <s v="OPERATIVA"/>
    <s v="MENOR O IGUAL A 2500 USUARIOS"/>
    <x v="0"/>
    <x v="2"/>
    <s v="SOCIEDADES (EMPRESA DE SERVICIOS PUBLICOS)"/>
    <x v="19"/>
    <s v="PALMIRA"/>
    <x v="0"/>
    <x v="0"/>
    <x v="4"/>
  </r>
  <r>
    <n v="27191"/>
    <s v="EMPRESA MUNICIPAL DE ACUEDUCTO ALCANTARILLADO Y ASEO DEL MUNICIPIO DE SAN BENITO ABAD SA ESP"/>
    <s v="OPERATIVA"/>
    <s v="MENOR O IGUAL A 2500 USUARIOS"/>
    <x v="0"/>
    <x v="2"/>
    <s v="SOCIEDADES (EMPRESA DE SERVICIOS PUBLICOS)"/>
    <x v="25"/>
    <s v="SAN BENITO ABAD"/>
    <x v="0"/>
    <x v="909"/>
    <x v="5"/>
  </r>
  <r>
    <n v="27252"/>
    <s v="AMBORCO S.A. EMPRESA DE SERVICIOS PUBLICOS (A.S.A. E.S.P.) EN LIQUIDACION"/>
    <s v="OPERATIVA (No activa)"/>
    <s v="HASTA 2500 SUSCRIPTORES"/>
    <x v="0"/>
    <x v="1"/>
    <s v="SOCIEDADES (EMPRESA DE SERVICIOS PUBLICOS)"/>
    <x v="11"/>
    <s v="PALERMO"/>
    <x v="1"/>
    <x v="926"/>
    <x v="4"/>
  </r>
  <r>
    <n v="27271"/>
    <s v="EMPRESA DE ACUEDUCTO, ALCANTARILLADO, ASEO Y ENERGIA (ZNI) DE PUERTO GUZMAN S.A ESP"/>
    <s v="OPERATIVA"/>
    <s v="MENOR O IGUAL A 2500 USUARIOS"/>
    <x v="0"/>
    <x v="0"/>
    <s v="SOCIEDADES (EMPRESA DE SERVICIOS PUBLICOS)"/>
    <x v="24"/>
    <s v="PUERTO GUZMAN"/>
    <x v="0"/>
    <x v="729"/>
    <x v="1"/>
  </r>
  <r>
    <n v="27351"/>
    <s v="JUNTA ADMINISTRADORA DE USUARIOS ACUEDUCTO COMUNITARIO DE LOS HIGALES"/>
    <s v="OPERATIVA (No activa)"/>
    <s v="HASTA 2500 SUSCRIPTORES"/>
    <x v="0"/>
    <x v="1"/>
    <s v="ORGANIZACION AUTORIZADA"/>
    <x v="9"/>
    <s v="LORICA"/>
    <x v="1"/>
    <x v="927"/>
    <x v="3"/>
  </r>
  <r>
    <n v="27371"/>
    <s v="ACUEDUCTO EL POBLADITO S.A.S."/>
    <s v="OPERATIVA"/>
    <s v="MENOR O IGUAL A 2500 USUARIOS"/>
    <x v="0"/>
    <x v="1"/>
    <s v="SOCIEDADES (EMPRESA DE SERVICIOS PUBLICOS)"/>
    <x v="3"/>
    <s v="BOGOTA, D.C."/>
    <x v="1"/>
    <x v="928"/>
    <x v="3"/>
  </r>
  <r>
    <n v="27471"/>
    <s v="CORPORACIÓN LLANO LINDO ASOCIACIÓN DE USUARIOS PRESTADOR AUTORIZADO DE SERVICIOS PÚBLICOS DOMICILIARIOS ACUEDUCTO Y ALCANTARILLADO "/>
    <s v="OPERATIVA"/>
    <s v="MENOR O IGUAL A 2500 USUARIOS"/>
    <x v="0"/>
    <x v="2"/>
    <s v="ORGANIZACION AUTORIZADA"/>
    <x v="13"/>
    <s v="VILLAVICENCIO"/>
    <x v="0"/>
    <x v="27"/>
    <x v="3"/>
  </r>
  <r>
    <n v="27491"/>
    <s v="ASOCIACION DE USUARIOS DEL ACUEDUCTO RURAL INTERVEREDAL MECHE SAN CAYETANO, BUENAVISTA Y ZANJA HONDA"/>
    <s v="OPERATIVA"/>
    <s v="HASTA 2500 SUSCRIPTORES"/>
    <x v="0"/>
    <x v="1"/>
    <s v="SOCIEDADES (EMPRESA DE SERVICIOS PUBLICOS)"/>
    <x v="6"/>
    <s v="COYAIMA"/>
    <x v="0"/>
    <x v="929"/>
    <x v="3"/>
  </r>
  <r>
    <n v="27512"/>
    <s v="ASOCIACION DE SUSCRIPTORES DEL ACUEDUCTO RAMA BLANCA DE LA VEREDA PATAGUY DEL MUNICIPIO DE SAMACA"/>
    <s v="OPERATIVA"/>
    <s v="MENOR O IGUAL A 2500 USUARIOS"/>
    <x v="0"/>
    <x v="1"/>
    <s v="ORGANIZACION AUTORIZADA"/>
    <x v="1"/>
    <s v="SAMACA"/>
    <x v="0"/>
    <x v="385"/>
    <x v="3"/>
  </r>
  <r>
    <n v="27513"/>
    <s v="ASOCIACIÓN DE SUSCRIPTORES DEL ACUEDUCTO EL RUBI DE LA VEREDA PARAMO CENTRO DEL MUNICIPIO DE SAMACÁ"/>
    <s v="OPERATIVA"/>
    <s v="MENOR O IGUAL A 2500 USUARIOS"/>
    <x v="0"/>
    <x v="1"/>
    <s v="ORGANIZACION AUTORIZADA"/>
    <x v="1"/>
    <s v="SAMACA"/>
    <x v="0"/>
    <x v="930"/>
    <x v="3"/>
  </r>
  <r>
    <n v="27514"/>
    <s v="EMPRESA DE SERVICIOS PUBLICOS DOMICILIARIOS  DE ACUEDUCTO Y ALCANTARILLADO DE GAMARRA CESAR SAS ESP"/>
    <s v="OPERATIVA"/>
    <s v="MENOR O IGUAL A 2500 USUARIOS"/>
    <x v="0"/>
    <x v="2"/>
    <s v="SOCIEDADES (EMPRESA DE SERVICIOS PUBLICOS)"/>
    <x v="8"/>
    <s v="GAMARRA"/>
    <x v="0"/>
    <x v="405"/>
    <x v="4"/>
  </r>
  <r>
    <n v="27515"/>
    <s v="CORPORACION DE ACUEDUCTO EL MANANTIAL DE ANA DIAZ"/>
    <s v="OPERATIVA"/>
    <s v="MENOR O IGUAL A 2500 USUARIOS"/>
    <x v="0"/>
    <x v="1"/>
    <s v="ORGANIZACION AUTORIZADA"/>
    <x v="5"/>
    <s v="MEDELLÍN"/>
    <x v="0"/>
    <x v="21"/>
    <x v="3"/>
  </r>
  <r>
    <n v="27571"/>
    <s v="ASOCIACION DE USUARIOS DE ACUEDUCTO DE LA VEREDA CURUBITAL AGUAS CRISTALINAS DE BOCAGRANDE"/>
    <s v="OPERATIVA"/>
    <s v="HASTA 2500 SUSCRIPTORES"/>
    <x v="0"/>
    <x v="1"/>
    <s v="ORGANIZACION AUTORIZADA"/>
    <x v="3"/>
    <s v="BOGOTA, D.C."/>
    <x v="1"/>
    <x v="222"/>
    <x v="3"/>
  </r>
  <r>
    <n v="27592"/>
    <s v="EMPRESA MUNICIPAL DE AGUA Y ASEO  LA MERCED S.A.S E.S.P"/>
    <s v="OPERATIVA"/>
    <s v="MENOR O IGUAL A 2500 USUARIOS"/>
    <x v="0"/>
    <x v="2"/>
    <s v="SOCIEDADES (EMPRESA DE SERVICIOS PUBLICOS)"/>
    <x v="0"/>
    <s v="LA MERCED"/>
    <x v="0"/>
    <x v="931"/>
    <x v="1"/>
  </r>
  <r>
    <n v="27652"/>
    <s v="ASOCIACION DE USUARIOS DE LOS SERVICIOS PUBLICOS DOMICILIARIOS DE ACUEDUCTO Y DEMAS  SERVICIOS COMPLEMENTARIOS  DEL CORREGIMIENTO DE LAS VEGAS"/>
    <s v="OPERATIVA"/>
    <s v="MENOR O IGUAL A 2500 USUARIOS"/>
    <x v="0"/>
    <x v="1"/>
    <s v="ORGANIZACION AUTORIZADA"/>
    <x v="8"/>
    <s v="CHIMICHAGUA"/>
    <x v="0"/>
    <x v="42"/>
    <x v="3"/>
  </r>
  <r>
    <n v="27712"/>
    <s v="3A EMPRESA DE SERVICIOS PUBLICOS S.A.S."/>
    <s v="OPERATIVA"/>
    <s v="MENOR O IGUAL A 2500 USUARIOS"/>
    <x v="0"/>
    <x v="2"/>
    <s v="SOCIEDADES (EMPRESA DE SERVICIOS PUBLICOS)"/>
    <x v="19"/>
    <s v="CALI"/>
    <x v="0"/>
    <x v="40"/>
    <x v="6"/>
  </r>
  <r>
    <n v="27731"/>
    <s v="ASOCIACION DE USUARIOS DEL SERVICIO DE MICROACUEDUCTO DEL CORREGIMIENTO DE ARBOLEDA SUCRE"/>
    <s v="OPERATIVA"/>
    <s v="MENOR O IGUAL A 2500 USUARIOS"/>
    <x v="0"/>
    <x v="1"/>
    <s v="ORGANIZACION AUTORIZADA"/>
    <x v="25"/>
    <s v="SUCRE"/>
    <x v="0"/>
    <x v="339"/>
    <x v="3"/>
  </r>
  <r>
    <n v="27751"/>
    <s v="ASOCIACION DE USUARIOS DE ACUEDUCTO Y SANEAMIENTO BASICO AGUAS DEL OCCIDENTE"/>
    <s v="OPERATIVA"/>
    <s v="MENOR O IGUAL A 2500 USUARIOS"/>
    <x v="0"/>
    <x v="1"/>
    <s v="ORGANIZACION AUTORIZADA"/>
    <x v="25"/>
    <s v="SUCRE"/>
    <x v="0"/>
    <x v="339"/>
    <x v="3"/>
  </r>
  <r>
    <n v="27772"/>
    <s v="TRASH GLOBAL S.A. E.S.P."/>
    <s v="OPERATIVA"/>
    <s v="MAYOR O IGUAL A 5001 USUARIOS"/>
    <x v="1"/>
    <x v="0"/>
    <s v="SOCIEDADES (EMPRESA DE SERVICIOS PUBLICOS)"/>
    <x v="10"/>
    <s v="FACATATIVA"/>
    <x v="0"/>
    <x v="124"/>
    <x v="0"/>
  </r>
  <r>
    <n v="27813"/>
    <s v="ASOCIACION  DE USUARIOS DEL ACUEDUCTO RURAL GAITANIA"/>
    <s v="OPERATIVA"/>
    <s v="MENOR O IGUAL A 2500 USUARIOS"/>
    <x v="0"/>
    <x v="0"/>
    <s v="ORGANIZACION AUTORIZADA"/>
    <x v="6"/>
    <s v="PLANADAS"/>
    <x v="0"/>
    <x v="21"/>
    <x v="4"/>
  </r>
  <r>
    <n v="27871"/>
    <s v="ASOCIACION OIKOS VIDA"/>
    <s v="OPERATIVA"/>
    <s v="MAYOR O IGUAL A 5001 USUARIOS"/>
    <x v="2"/>
    <x v="0"/>
    <s v="ORGANIZACION AUTORIZADA"/>
    <x v="11"/>
    <s v="LA PLATA"/>
    <x v="0"/>
    <x v="315"/>
    <x v="7"/>
  </r>
  <r>
    <n v="27872"/>
    <s v="ADMINISTRACION PUBLICA COOPERATIVA DE AYAPEL"/>
    <s v="OPERATIVA"/>
    <s v="DESDE 2501 HASTA 5000 USUARIOS"/>
    <x v="0"/>
    <x v="2"/>
    <s v="ORGANIZACION AUTORIZADA"/>
    <x v="9"/>
    <s v="AYAPEL"/>
    <x v="0"/>
    <x v="66"/>
    <x v="4"/>
  </r>
  <r>
    <n v="27891"/>
    <s v="ASOCIACIÓN DE SUSCRIPTORES DEL ACUEDUCTO RURAL TOBA COBAGOTE Y NOVARE DEL MUNICIPIO DE CERINZA, BOYACA "/>
    <s v="OPERATIVA"/>
    <s v="MENOR O IGUAL A 2500 USUARIOS"/>
    <x v="0"/>
    <x v="1"/>
    <s v="ORGANIZACION AUTORIZADA"/>
    <x v="1"/>
    <s v="CERINZA"/>
    <x v="0"/>
    <x v="36"/>
    <x v="3"/>
  </r>
  <r>
    <n v="27951"/>
    <s v="ASEO INTEGRAL DE RESIDUOS AIRE TRES ERES S.A ESP"/>
    <s v="OPERATIVA"/>
    <s v="MENOR O IGUAL A 2500 USUARIOS"/>
    <x v="2"/>
    <x v="0"/>
    <s v="SOCIEDADES (EMPRESA DE SERVICIOS PUBLICOS)"/>
    <x v="19"/>
    <s v="CALI"/>
    <x v="1"/>
    <x v="932"/>
    <x v="7"/>
  </r>
  <r>
    <n v="27991"/>
    <s v="ASOCIACION ACUEDUCTO ECOSOSTENIBLE VEREDA LA MESETA"/>
    <s v="OPERATIVA"/>
    <s v="HASTA 2500 SUSCRIPTORES"/>
    <x v="0"/>
    <x v="1"/>
    <s v="ORGANIZACION AUTORIZADA"/>
    <x v="5"/>
    <s v="MEDELLÍN"/>
    <x v="1"/>
    <x v="933"/>
    <x v="3"/>
  </r>
  <r>
    <n v="28011"/>
    <s v="ASOCIACION DE SUSCRIPTORES DEL ACUEDUCTO DE LA VEREDA CHURUVITA DEL SECTOR SANTO DOMINGO MUNICIPIO DE SAMACA-BOYACA DESAGUADERO "/>
    <s v="OPERATIVA"/>
    <s v="MENOR O IGUAL A 2500 USUARIOS"/>
    <x v="0"/>
    <x v="1"/>
    <s v="ORGANIZACION AUTORIZADA"/>
    <x v="1"/>
    <s v="SAMACA"/>
    <x v="0"/>
    <x v="845"/>
    <x v="3"/>
  </r>
  <r>
    <n v="28031"/>
    <s v="COLOMBIANA RECICLEMOS EMPRESA DE SERVICIOS PÚBLICOS S.A. "/>
    <s v="OPERATIVA (No activa)"/>
    <s v="HASTA 2500 SUSCRIPTORES"/>
    <x v="0"/>
    <x v="1"/>
    <s v="SOCIEDADES (EMPRESA DE SERVICIOS PUBLICOS)"/>
    <x v="18"/>
    <s v="SAN VICENTE DE CHUCURI"/>
    <x v="0"/>
    <x v="934"/>
    <x v="0"/>
  </r>
  <r>
    <n v="28191"/>
    <s v="ASOCIACIÓN DE USUARIOS DEL SERVICIO PÚBLICO DE ACUEDUCTO DEL CORREGIMIENTO DEL REMOLINO MUNICIPIO DE SANTA CRUZ DE LORICA"/>
    <s v="OPERATIVA"/>
    <s v="HASTA 2500 SUSCRIPTORES"/>
    <x v="0"/>
    <x v="1"/>
    <s v="ORGANIZACION AUTORIZADA"/>
    <x v="9"/>
    <s v="LORICA"/>
    <x v="0"/>
    <x v="935"/>
    <x v="3"/>
  </r>
  <r>
    <n v="28192"/>
    <s v="ASOCIACIÓN DE USUARIOS DEL SERVICIO PÚBLICO DE ACUEDUCTO DEL CORREGIMIENTO DEL CAMPANO MUNICIPIO DE SANTA CRUZ DE LORICA"/>
    <s v="OPERATIVA"/>
    <s v="MENOR O IGUAL A 2500 USUARIOS"/>
    <x v="0"/>
    <x v="1"/>
    <s v="ORGANIZACION AUTORIZADA"/>
    <x v="9"/>
    <s v="LORICA"/>
    <x v="0"/>
    <x v="713"/>
    <x v="3"/>
  </r>
  <r>
    <n v="28211"/>
    <s v="ASOCIACIÓN DE SUSCRIPTORES DEL ACUEDUCTO EL PAPAYO DE LA VEREDA SIRATA DEL MUNICIPIO DE DUITAMA BOYACA"/>
    <s v="OPERATIVA"/>
    <s v="HASTA 2500 SUSCRIPTORES"/>
    <x v="0"/>
    <x v="1"/>
    <s v="ORGANIZACION AUTORIZADA"/>
    <x v="1"/>
    <s v="DUITAMA"/>
    <x v="0"/>
    <x v="936"/>
    <x v="3"/>
  </r>
  <r>
    <n v="28212"/>
    <s v="ASOCIACIÓN DE USUARIOS DEL SERVICIO PÚBLICO DE ACUEDUCTO DE LOS CORREGIMIENTOS DE MANATIAL CAMPO ALEGRE Y EL GUANABANO MUNICIPIO LORICA "/>
    <s v="OPERATIVA"/>
    <s v="HASTA 2500 SUSCRIPTORES"/>
    <x v="0"/>
    <x v="1"/>
    <s v="ORGANIZACION AUTORIZADA"/>
    <x v="9"/>
    <s v="LORICA"/>
    <x v="0"/>
    <x v="937"/>
    <x v="3"/>
  </r>
  <r>
    <n v="28213"/>
    <s v="ASOCIACIÓN COMUNITARIA DE USUARIOS DEL ACUEDUCTO DE VILLACONCEPCIÓN"/>
    <s v="OPERATIVA"/>
    <s v="HASTA 2500 SUSCRIPTORES"/>
    <x v="0"/>
    <x v="1"/>
    <s v="ORGANIZACION AUTORIZADA"/>
    <x v="9"/>
    <s v="LORICA"/>
    <x v="0"/>
    <x v="938"/>
    <x v="3"/>
  </r>
  <r>
    <n v="28273"/>
    <s v="ADMINISTRACIÓN PÚBLICA COOPERATIVA DE SERVICIOS PÚBLICOS DE ACUEDUCTO ALCANTARILLADO Y ASEO DEL MUNICIPIO DE LABATECA "/>
    <s v="OPERATIVA"/>
    <s v="MENOR O IGUAL A 2500 USUARIOS"/>
    <x v="0"/>
    <x v="2"/>
    <s v="ORGANIZACION AUTORIZADA"/>
    <x v="16"/>
    <s v="LABATECA"/>
    <x v="0"/>
    <x v="315"/>
    <x v="1"/>
  </r>
  <r>
    <n v="28331"/>
    <s v="EMPRESA DE SERVICIOS PUBLICOS DEL MUNICIPIO VILLA SAN DIEGO DE UBATE EMSERVILLA S.A E.S.P"/>
    <s v="OPERATIVA"/>
    <s v="MAYOR O IGUAL A 5001 USUARIOS"/>
    <x v="1"/>
    <x v="0"/>
    <s v="SOCIEDADES (EMPRESA DE SERVICIOS PUBLICOS)"/>
    <x v="10"/>
    <s v="VILLA DE SAN DIEGO DE UBATE"/>
    <x v="0"/>
    <x v="21"/>
    <x v="1"/>
  </r>
  <r>
    <n v="28392"/>
    <s v="ASOCIACION DE SUSCRIPTORES DEL ACUEDUCTO LA RANCHERIA DE LA VEREDA EL QUITE"/>
    <s v="OPERATIVA"/>
    <s v="MENOR O IGUAL A 2500 USUARIOS"/>
    <x v="0"/>
    <x v="1"/>
    <s v="ORGANIZACION AUTORIZADA"/>
    <x v="1"/>
    <s v="SAMACA"/>
    <x v="0"/>
    <x v="939"/>
    <x v="3"/>
  </r>
  <r>
    <n v="28411"/>
    <s v="AGUAS DE PUERTO CAICEDO S.A.S E.S.P"/>
    <s v="OPERATIVA"/>
    <s v="MENOR O IGUAL A 2500 USUARIOS"/>
    <x v="0"/>
    <x v="0"/>
    <s v="SOCIEDADES (EMPRESA DE SERVICIOS PUBLICOS)"/>
    <x v="24"/>
    <s v="PUERTO CAICEDO"/>
    <x v="0"/>
    <x v="107"/>
    <x v="1"/>
  </r>
  <r>
    <n v="28431"/>
    <s v="EMPRESA DE ACUEDUCTO, ALCANTARILLADO Y ASEO DEL MUNICIPIO DE LA JAGUA DE IBIRICO - CESAR S.A E.S.P"/>
    <s v="OPERATIVA"/>
    <s v="MAYOR O IGUAL A 5001 USUARIOS"/>
    <x v="1"/>
    <x v="2"/>
    <s v="SOCIEDADES (EMPRESA DE SERVICIOS PUBLICOS)"/>
    <x v="8"/>
    <s v="LA JAGUA DE IBIRICO"/>
    <x v="0"/>
    <x v="66"/>
    <x v="4"/>
  </r>
  <r>
    <n v="28471"/>
    <s v="ASOCIACIÓN DE USUARIOS DEL SERVICIO DE MICROACUEDUCTO Y SANEAMIENTO BÁSICO DEL CORREGIMIENTO DE SAN MATEO SUCRE"/>
    <s v="OPERATIVA"/>
    <s v="MENOR O IGUAL A 2500 USUARIOS"/>
    <x v="0"/>
    <x v="1"/>
    <s v="ORGANIZACION AUTORIZADA"/>
    <x v="25"/>
    <s v="SUCRE"/>
    <x v="0"/>
    <x v="339"/>
    <x v="3"/>
  </r>
  <r>
    <n v="28511"/>
    <s v="EMPRESA METROPOLITANA DE ASEO DEL PUTUMAYO S.A.S. E.S.P."/>
    <s v="OPERATIVA"/>
    <s v="MAYOR O IGUAL A 5001 USUARIOS"/>
    <x v="1"/>
    <x v="0"/>
    <s v="SOCIEDADES (EMPRESA DE SERVICIOS PUBLICOS)"/>
    <x v="24"/>
    <s v="MOCOA"/>
    <x v="0"/>
    <x v="66"/>
    <x v="0"/>
  </r>
  <r>
    <n v="28512"/>
    <s v="EMPRESA EFICIENTE DE SERVICIOS PUBLICOS DE YUTO SAS ESP"/>
    <s v="OPERATIVA"/>
    <s v="MENOR O IGUAL A 2500 USUARIOS"/>
    <x v="0"/>
    <x v="0"/>
    <s v="SOCIEDADES (EMPRESA DE SERVICIOS PUBLICOS)"/>
    <x v="26"/>
    <s v="ATRATO"/>
    <x v="0"/>
    <x v="36"/>
    <x v="1"/>
  </r>
  <r>
    <n v="28531"/>
    <s v="AGUAS DEL POCUNÉ S.A.S E.S.P."/>
    <s v="OPERATIVA"/>
    <s v="DESDE 2501 HASTA 5000 USUARIOS"/>
    <x v="1"/>
    <x v="2"/>
    <s v="SOCIEDADES (EMPRESA DE SERVICIOS PUBLICOS)"/>
    <x v="5"/>
    <s v="MEDELLÍN"/>
    <x v="0"/>
    <x v="6"/>
    <x v="4"/>
  </r>
  <r>
    <n v="28533"/>
    <s v="EMPRESA DE ACUEDUCTO ALCANTARILLADO Y ASEO DEL MUNICIPIO DE BELTRAN S.A.S."/>
    <s v="OPERATIVA"/>
    <s v="MENOR O IGUAL A 2500 USUARIOS"/>
    <x v="0"/>
    <x v="0"/>
    <s v="SOCIEDADES (EMPRESA DE SERVICIOS PUBLICOS)"/>
    <x v="10"/>
    <s v="BELTRAN"/>
    <x v="0"/>
    <x v="476"/>
    <x v="1"/>
  </r>
  <r>
    <n v="28552"/>
    <s v="ASOCIACION ASOMUJER"/>
    <s v="OPERATIVA (No activa)"/>
    <s v="HASTA 2500 SUSCRIPTORES"/>
    <x v="0"/>
    <x v="1"/>
    <s v="ORGANIZACION AUTORIZADA"/>
    <x v="19"/>
    <s v="CALI"/>
    <x v="1"/>
    <x v="940"/>
    <x v="0"/>
  </r>
  <r>
    <n v="28571"/>
    <s v="ASOCIACION DE SUSCRIPTORES DEL ACUEDUCTO LAS QUEBRADITAS DE LA VEREDA SALAMANCA DE SAMACA BOYACA"/>
    <s v="OPERATIVA"/>
    <s v="MENOR O IGUAL A 2500 USUARIOS"/>
    <x v="0"/>
    <x v="1"/>
    <s v="ORGANIZACION AUTORIZADA"/>
    <x v="1"/>
    <s v="SAMACA"/>
    <x v="0"/>
    <x v="99"/>
    <x v="3"/>
  </r>
  <r>
    <n v="28592"/>
    <s v="EMPRESA DE SERVICIOS PUBLICOS DE ACUEDUCTO Y ALCANTARILLADO SERCOV SA ESP"/>
    <s v="OPERATIVA"/>
    <s v="DESDE 2501 HASTA 5000 USUARIOS"/>
    <x v="1"/>
    <x v="0"/>
    <s v="SOCIEDADES (EMPRESA DE SERVICIOS PUBLICOS)"/>
    <x v="25"/>
    <s v="COVENAS"/>
    <x v="0"/>
    <x v="941"/>
    <x v="4"/>
  </r>
  <r>
    <n v="28611"/>
    <s v="SOLUCIONES INTEGRALES DE PROCESOS ECOLÓGICOS SOCIEDAD POR ACCIONES SIMPLIFICADAS EMPRESA DE SERVICIOS PUBLICOS"/>
    <s v="OPERATIVA"/>
    <s v="MENOR O IGUAL A 2500 USUARIOS"/>
    <x v="2"/>
    <x v="2"/>
    <s v="SOCIEDADES (EMPRESA DE SERVICIOS PUBLICOS)"/>
    <x v="19"/>
    <s v="CALI"/>
    <x v="0"/>
    <x v="700"/>
    <x v="7"/>
  </r>
  <r>
    <n v="28633"/>
    <s v="ASOCIACION PARA LA RECUPERACION AMBIENTAL INTEGRAL ANDINA ESP"/>
    <s v="OPERATIVA (No activa)"/>
    <s v="HASTA 2500 SUSCRIPTORES"/>
    <x v="0"/>
    <x v="1"/>
    <s v="ORGANIZACION AUTORIZADA"/>
    <x v="19"/>
    <s v="CALI"/>
    <x v="0"/>
    <x v="942"/>
    <x v="0"/>
  </r>
  <r>
    <n v="28634"/>
    <s v="FUNDACION EL TOPACIO ESP"/>
    <s v="OPERATIVA (No activa)"/>
    <s v="HASTA 2500 SUSCRIPTORES"/>
    <x v="0"/>
    <x v="1"/>
    <s v="ORGANIZACION AUTORIZADA"/>
    <x v="19"/>
    <s v="CALI"/>
    <x v="1"/>
    <x v="940"/>
    <x v="0"/>
  </r>
  <r>
    <n v="28671"/>
    <s v="FUNDACION EXPRESION LIBRE ESP"/>
    <s v="OPERATIVA (No activa)"/>
    <s v="HASTA 2500 SUSCRIPTORES"/>
    <x v="0"/>
    <x v="1"/>
    <s v="ORGANIZACION AUTORIZADA"/>
    <x v="19"/>
    <s v="CALI"/>
    <x v="0"/>
    <x v="943"/>
    <x v="0"/>
  </r>
  <r>
    <n v="28672"/>
    <s v="FUNDACION LABRANDO CAMINOS ESP"/>
    <s v="OPERATIVA (No activa)"/>
    <s v="HASTA 2500 SUSCRIPTORES"/>
    <x v="0"/>
    <x v="1"/>
    <s v="ORGANIZACION AUTORIZADA"/>
    <x v="19"/>
    <s v="CALI"/>
    <x v="0"/>
    <x v="944"/>
    <x v="0"/>
  </r>
  <r>
    <n v="28791"/>
    <s v="ASOCIACIÓN DE USUARIOS DE ACUEDUCTO DE LA VEREDA LAS MARGARITAS DE LA LOCALIDAD DE USME SANTA DE DE BOGOTA D.C"/>
    <s v="OPERATIVA"/>
    <s v="MENOR O IGUAL A 2500 USUARIOS"/>
    <x v="0"/>
    <x v="1"/>
    <s v="ORGANIZACION AUTORIZADA"/>
    <x v="3"/>
    <s v="BOGOTA, D.C."/>
    <x v="0"/>
    <x v="570"/>
    <x v="3"/>
  </r>
  <r>
    <n v="28811"/>
    <s v="EMPRESA PRESTADORA DEL SERVICIO PUBLICO DE ASEO DE SAN JACINTO "/>
    <s v="OPERATIVA"/>
    <s v="DESDE 2501 HASTA 5000 USUARIOS"/>
    <x v="0"/>
    <x v="2"/>
    <s v="SOCIEDADES (EMPRESA DE SERVICIOS PUBLICOS)"/>
    <x v="2"/>
    <s v="TURBACO"/>
    <x v="0"/>
    <x v="682"/>
    <x v="0"/>
  </r>
  <r>
    <n v="28891"/>
    <s v="EMPRESA DE ACUEDUCTO DEL LLANO SAS - ESP"/>
    <s v="OPERATIVA (No activa)"/>
    <s v="HASTA 2500 SUSCRIPTORES"/>
    <x v="0"/>
    <x v="1"/>
    <s v="SOCIEDADES (EMPRESA DE SERVICIOS PUBLICOS)"/>
    <x v="13"/>
    <s v="VILLAVICENCIO"/>
    <x v="1"/>
    <x v="723"/>
    <x v="3"/>
  </r>
  <r>
    <n v="28911"/>
    <s v="COOPERATIVA DE SERVICIOS PUBLICOS MUNICIPAL DE SAN ZENON"/>
    <s v="OPERATIVA"/>
    <s v="MENOR O IGUAL A 2500 USUARIOS"/>
    <x v="0"/>
    <x v="2"/>
    <s v="ORGANIZACION AUTORIZADA"/>
    <x v="12"/>
    <s v="SAN ZENON"/>
    <x v="0"/>
    <x v="945"/>
    <x v="1"/>
  </r>
  <r>
    <n v="28931"/>
    <s v="ADMINISTRACIÓN PUBLICA COOPERATIVA DE SANTA BARBARA DE PINTO LIMITADA"/>
    <s v="OPERATIVA"/>
    <s v="MENOR O IGUAL A 2500 USUARIOS"/>
    <x v="0"/>
    <x v="0"/>
    <s v="ORGANIZACION AUTORIZADA"/>
    <x v="12"/>
    <s v="SANTA BARBARA DE PINTO"/>
    <x v="0"/>
    <x v="282"/>
    <x v="1"/>
  </r>
  <r>
    <n v="28951"/>
    <s v="IGLESIA CRISTIANA DE LOS TESTIGOS DE JEHOVA"/>
    <s v="OPERATIVA"/>
    <s v="MENOR O IGUAL A 2500 USUARIOS"/>
    <x v="0"/>
    <x v="1"/>
    <s v="PRODUCTOR MARGINAL, INDEPENDIENTE O USO PARTICULAR"/>
    <x v="10"/>
    <s v="FACATATIVA"/>
    <x v="0"/>
    <x v="99"/>
    <x v="4"/>
  </r>
  <r>
    <n v="29151"/>
    <s v="ROBERTO SANCHEZ H S.A.S. E.S.P."/>
    <s v="OPERATIVA (No activa)"/>
    <s v="HASTA 2500 SUSCRIPTORES"/>
    <x v="0"/>
    <x v="1"/>
    <s v="SOCIEDADES (EMPRESA DE SERVICIOS PUBLICOS)"/>
    <x v="19"/>
    <s v="CALI"/>
    <x v="1"/>
    <x v="946"/>
    <x v="0"/>
  </r>
  <r>
    <n v="29231"/>
    <s v="ASOCIACION DE SUSCRIPTORES DEL ACUEDUCTO ALTO DE LOS MIGUELES DE LA VEREDA EL ROBLE "/>
    <s v="OPERATIVA"/>
    <s v="MENOR O IGUAL A 2500 USUARIOS"/>
    <x v="0"/>
    <x v="1"/>
    <s v="ORGANIZACION AUTORIZADA"/>
    <x v="1"/>
    <s v="VILLA DE LEYVA"/>
    <x v="0"/>
    <x v="242"/>
    <x v="3"/>
  </r>
  <r>
    <n v="29291"/>
    <s v="Corporación de Acueducto Multiveredal Palmitas La China"/>
    <s v="OPERATIVA"/>
    <s v="MENOR O IGUAL A 2500 USUARIOS"/>
    <x v="0"/>
    <x v="1"/>
    <s v="ORGANIZACION AUTORIZADA"/>
    <x v="5"/>
    <s v="MEDELLÍN"/>
    <x v="0"/>
    <x v="132"/>
    <x v="3"/>
  </r>
  <r>
    <n v="29371"/>
    <s v="RESVAL SAS E.S.P"/>
    <s v="OPERATIVA"/>
    <s v="MENOR O IGUAL A 2500 USUARIOS"/>
    <x v="2"/>
    <x v="0"/>
    <s v="SOCIEDADES (EMPRESA DE SERVICIOS PUBLICOS)"/>
    <x v="3"/>
    <s v="BOGOTA, D.C."/>
    <x v="0"/>
    <x v="235"/>
    <x v="0"/>
  </r>
  <r>
    <n v="29391"/>
    <s v="ASOCIACION DE USUARIOS DE LOS SERVICIOS PUBLICOS DOMICILIARIOS DE ACUEDUCTO Y DEMAS SERVICIOS COMPLEMENTARIOS DEL CORREGIMIENTO DE SOLEDAD"/>
    <s v="OPERATIVA"/>
    <s v="MENOR O IGUAL A 2500 USUARIOS"/>
    <x v="0"/>
    <x v="1"/>
    <s v="ORGANIZACION AUTORIZADA"/>
    <x v="8"/>
    <s v="CHIMICHAGUA"/>
    <x v="0"/>
    <x v="231"/>
    <x v="3"/>
  </r>
  <r>
    <n v="29431"/>
    <s v="JUNTA ADMINISTRADORA DEL ACUEDUCTO Y ALCANTARILLADO REGIONAL DEL CENTRO POBLADO EL NARANJAL"/>
    <s v="OPERATIVA"/>
    <s v="MENOR O IGUAL A 2500 USUARIOS"/>
    <x v="0"/>
    <x v="1"/>
    <s v="ORGANIZACION AUTORIZADA"/>
    <x v="11"/>
    <s v="TIMANA"/>
    <x v="0"/>
    <x v="563"/>
    <x v="4"/>
  </r>
  <r>
    <n v="29471"/>
    <s v="ASOCIACION DE USUARIOS DE ACUEDUCTO LOS CORREGIMIENTOS DE CASTAÑEDA Y MIRABEL"/>
    <s v="OPERATIVA"/>
    <s v="MENOR O IGUAL A 2500 USUARIOS"/>
    <x v="0"/>
    <x v="1"/>
    <s v="ORGANIZACION AUTORIZADA"/>
    <x v="25"/>
    <s v="SINCELEJO"/>
    <x v="0"/>
    <x v="947"/>
    <x v="3"/>
  </r>
  <r>
    <n v="29491"/>
    <s v="COOPERATIVA MULTIACTIVA DE RECICLADORES RENACER DE VALLEDUPAR"/>
    <s v="OPERATIVA"/>
    <s v="MAYOR O IGUAL A 5001 USUARIOS"/>
    <x v="2"/>
    <x v="2"/>
    <s v="ORGANIZACION AUTORIZADA"/>
    <x v="8"/>
    <s v="VALLEDUPAR"/>
    <x v="0"/>
    <x v="16"/>
    <x v="7"/>
  </r>
  <r>
    <n v="29531"/>
    <s v="SERVIDONMATIAS ESP SAS"/>
    <s v="OPERATIVA"/>
    <s v="MAYOR O IGUAL A 5001 USUARIOS"/>
    <x v="1"/>
    <x v="2"/>
    <s v="SOCIEDADES (EMPRESA DE SERVICIOS PUBLICOS)"/>
    <x v="5"/>
    <s v="DONMATÍAS"/>
    <x v="0"/>
    <x v="682"/>
    <x v="4"/>
  </r>
  <r>
    <n v="29711"/>
    <s v="EMPRESA DE SERVICIOS PUBLICOS DE BARBACOAS S.A.S E.S.P"/>
    <s v="OPERATIVA"/>
    <s v="DESDE 2501 HASTA 5000 USUARIOS"/>
    <x v="1"/>
    <x v="2"/>
    <s v="SOCIEDADES (EMPRESA DE SERVICIOS PUBLICOS)"/>
    <x v="14"/>
    <s v="BARBACOAS"/>
    <x v="0"/>
    <x v="948"/>
    <x v="1"/>
  </r>
  <r>
    <n v="29731"/>
    <s v="ASOCIACION DE SOCIOS DEL ACUEDUCTO RIVERA ARRIBA"/>
    <s v="OPERATIVA"/>
    <s v="MENOR O IGUAL A 2500 USUARIOS"/>
    <x v="0"/>
    <x v="1"/>
    <s v="ORGANIZACION AUTORIZADA"/>
    <x v="5"/>
    <s v="EL CARMEN DE VIBORAL"/>
    <x v="0"/>
    <x v="214"/>
    <x v="3"/>
  </r>
  <r>
    <n v="29771"/>
    <s v="ASOCIACION AGUA AZUL DE EL SITIO"/>
    <s v="OPERATIVA"/>
    <s v="MENOR O IGUAL A 2500 USUARIOS"/>
    <x v="0"/>
    <x v="1"/>
    <s v="ORGANIZACION AUTORIZADA"/>
    <x v="25"/>
    <s v="EL ROBLE"/>
    <x v="0"/>
    <x v="949"/>
    <x v="3"/>
  </r>
  <r>
    <n v="29831"/>
    <s v="ASOCIACION DE USUARIOS DEL ACUEDUCTO VEREDAL LA FORTUNA E.S.P"/>
    <s v="OPERATIVA"/>
    <s v="MENOR O IGUAL A 2500 USUARIOS"/>
    <x v="0"/>
    <x v="1"/>
    <s v="ORGANIZACION AUTORIZADA"/>
    <x v="18"/>
    <s v="BARRANCABERMEJA"/>
    <x v="0"/>
    <x v="577"/>
    <x v="3"/>
  </r>
  <r>
    <n v="29891"/>
    <s v="CORPORACION CIVICA ACUEDUCTO SANTA TERESA"/>
    <s v="OPERATIVA"/>
    <s v="MENOR O IGUAL A 2500 USUARIOS"/>
    <x v="0"/>
    <x v="1"/>
    <s v="ORGANIZACION AUTORIZADA"/>
    <x v="5"/>
    <s v="RIONEGRO"/>
    <x v="0"/>
    <x v="124"/>
    <x v="3"/>
  </r>
  <r>
    <n v="29911"/>
    <s v="ASOCIACION DE SOCIOS DEL ACUEDUCTO LA FLORIDA MUNICIPIO DE EL CARMEN DE VIBORAL"/>
    <s v="OPERATIVA"/>
    <s v="MENOR O IGUAL A 2500 USUARIOS"/>
    <x v="0"/>
    <x v="1"/>
    <s v="ORGANIZACION AUTORIZADA"/>
    <x v="5"/>
    <s v="EL CARMEN DE VIBORAL"/>
    <x v="0"/>
    <x v="214"/>
    <x v="3"/>
  </r>
  <r>
    <n v="29931"/>
    <s v="AGUAS DE ARACATACA S.A.S E.S.P"/>
    <s v="OPERATIVA"/>
    <s v="MAYOR O IGUAL A 5001 USUARIOS"/>
    <x v="1"/>
    <x v="0"/>
    <s v="SOCIEDADES (EMPRESA DE SERVICIOS PUBLICOS)"/>
    <x v="12"/>
    <s v="ARACATACA"/>
    <x v="0"/>
    <x v="33"/>
    <x v="4"/>
  </r>
  <r>
    <n v="29951"/>
    <s v="SERVI AMBIENTALES VALLE S.A. E.S.P."/>
    <s v="OPERATIVA"/>
    <s v="MAYOR O IGUAL A 5001 USUARIOS"/>
    <x v="1"/>
    <x v="0"/>
    <s v="SOCIEDADES (EMPRESA DE SERVICIOS PUBLICOS)"/>
    <x v="19"/>
    <s v="YUMBO"/>
    <x v="0"/>
    <x v="20"/>
    <x v="0"/>
  </r>
  <r>
    <n v="30011"/>
    <s v="AGUAS Y SERVICIOS DEL ITE  S.A.S   E.S.P."/>
    <s v="OPERATIVA"/>
    <s v="DESDE 2501 HASTA 5000 USUARIOS"/>
    <x v="1"/>
    <x v="2"/>
    <s v="SOCIEDADES (EMPRESA DE SERVICIOS PUBLICOS)"/>
    <x v="5"/>
    <s v="MEDELLÍN"/>
    <x v="0"/>
    <x v="6"/>
    <x v="1"/>
  </r>
  <r>
    <n v="30031"/>
    <s v="EMPRESA DE SERVICIOS PUBLICOS DOMICILIARIOS EMPCORECICLAR SAS ESP "/>
    <s v="OPERATIVA"/>
    <s v="MENOR O IGUAL A 2500 USUARIOS"/>
    <x v="1"/>
    <x v="2"/>
    <s v="SOCIEDADES (EMPRESA DE SERVICIOS PUBLICOS)"/>
    <x v="18"/>
    <s v="BUCARAMANGA"/>
    <x v="0"/>
    <x v="950"/>
    <x v="0"/>
  </r>
  <r>
    <n v="30251"/>
    <s v="ASOCIACION DE USUARIOS DE ACUEDUCTO ALCANTARILLADO Y ASEO DE LA VEREDA ROSABLANCA - BIRMANIA Y PARCELACION LAS CRISTALINAS Y LA BAHIA"/>
    <s v="OPERATIVA"/>
    <s v="MENOR O IGUAL A 2500 USUARIOS"/>
    <x v="0"/>
    <x v="1"/>
    <s v="ORGANIZACION AUTORIZADA"/>
    <x v="18"/>
    <s v="SABANA DE TORRES"/>
    <x v="0"/>
    <x v="951"/>
    <x v="3"/>
  </r>
  <r>
    <n v="30271"/>
    <s v="Empresa de servicios públicos de Planadas Tolima ESP SAS "/>
    <s v="OPERATIVA"/>
    <s v="DESDE 2501 HASTA 5000 USUARIOS"/>
    <x v="1"/>
    <x v="0"/>
    <s v="SOCIEDADES (EMPRESA DE SERVICIOS PUBLICOS)"/>
    <x v="6"/>
    <s v="PLANADAS"/>
    <x v="0"/>
    <x v="130"/>
    <x v="1"/>
  </r>
  <r>
    <n v="30331"/>
    <s v="SERVICIOS EMPRESARIALES DE ASEO S.A.S E.S.P"/>
    <s v="OPERATIVA"/>
    <s v="MAYOR O IGUAL A 5001 USUARIOS"/>
    <x v="2"/>
    <x v="0"/>
    <s v="SOCIEDADES (EMPRESA DE SERVICIOS PUBLICOS)"/>
    <x v="19"/>
    <s v="PALMIRA"/>
    <x v="0"/>
    <x v="66"/>
    <x v="7"/>
  </r>
  <r>
    <n v="30351"/>
    <s v="ASOCIACION DE USUARIOS DE ACUEDUCTO ALCANTARILLADO Y ASEO DE LAS VEREDAS LA PEÑA - AGUASEMBRADA"/>
    <s v="OPERATIVA"/>
    <s v="MENOR O IGUAL A 2500 USUARIOS"/>
    <x v="0"/>
    <x v="1"/>
    <s v="ORGANIZACION AUTORIZADA"/>
    <x v="31"/>
    <s v="SIN DATOS"/>
    <x v="0"/>
    <x v="66"/>
    <x v="3"/>
  </r>
  <r>
    <n v="30352"/>
    <s v="CORPORACIÓN DE SERVICIO DE ACUEDUCTO, ALCANTARILLADO Y ASEO JAIRO RICO NIÑO DE LA VEREDA CLAVELLINAS SECTOR LA LAJA SAN IGNACIO"/>
    <s v="OPERATIVA"/>
    <s v="MENOR O IGUAL A 2500 USUARIOS"/>
    <x v="0"/>
    <x v="1"/>
    <s v="ORGANIZACION AUTORIZADA"/>
    <x v="18"/>
    <s v="ARATOCA"/>
    <x v="0"/>
    <x v="26"/>
    <x v="3"/>
  </r>
  <r>
    <n v="30471"/>
    <s v="ASOCIACIÓN ACUEDUCTO MULTIVEREDAL SAN ESTEBAN"/>
    <s v="OPERATIVA"/>
    <s v="MENOR O IGUAL A 2500 USUARIOS"/>
    <x v="0"/>
    <x v="1"/>
    <s v="ORGANIZACION AUTORIZADA"/>
    <x v="5"/>
    <s v="GIRARDOTA"/>
    <x v="0"/>
    <x v="172"/>
    <x v="3"/>
  </r>
  <r>
    <n v="30611"/>
    <s v="asociación de recicladores de santa marta "/>
    <s v="OPERATIVA"/>
    <s v="MAYOR O IGUAL A 5001 USUARIOS"/>
    <x v="2"/>
    <x v="0"/>
    <s v="ORGANIZACION AUTORIZADA"/>
    <x v="12"/>
    <s v="SANTA MARTA"/>
    <x v="1"/>
    <x v="952"/>
    <x v="7"/>
  </r>
  <r>
    <n v="30631"/>
    <s v="ASOCIACIÓN DE RECICLADORES DE CARTAGENA ESP"/>
    <s v="OPERATIVA"/>
    <s v="MENOR O IGUAL A 2500 USUARIOS"/>
    <x v="2"/>
    <x v="0"/>
    <s v="ORGANIZACION AUTORIZADA"/>
    <x v="2"/>
    <s v="CARTAGENA DE INDIAS"/>
    <x v="1"/>
    <x v="953"/>
    <x v="7"/>
  </r>
  <r>
    <n v="30651"/>
    <s v="ASOCIACIÓN DE USUARIOS DEL SERVICIO DE ACUEDUCTO Y ALCANTARILLADO DEL CORREGIMIENTO DE SAN JUAN LOCALIDAD DE SUMAPAZ ESP "/>
    <s v="OPERATIVA"/>
    <s v="MENOR O IGUAL A 2500 USUARIOS"/>
    <x v="0"/>
    <x v="1"/>
    <s v="ORGANIZACION AUTORIZADA"/>
    <x v="3"/>
    <s v="BOGOTA, D.C."/>
    <x v="0"/>
    <x v="711"/>
    <x v="3"/>
  </r>
  <r>
    <n v="30691"/>
    <s v="ASOCIACION DE USUARIOS DEL ACUEDUCTO DE SIROMA DE LA VEREDA CUALAMANA DE MELGAR TOLIMA AGUASIROMA"/>
    <s v="OPERATIVA"/>
    <s v="MENOR O IGUAL A 2500 USUARIOS"/>
    <x v="0"/>
    <x v="1"/>
    <s v="ORGANIZACION AUTORIZADA"/>
    <x v="3"/>
    <s v="BOGOTA, D.C."/>
    <x v="0"/>
    <x v="954"/>
    <x v="3"/>
  </r>
  <r>
    <n v="30831"/>
    <s v="ESQUISAN S.A  ESP"/>
    <s v="OPERATIVA"/>
    <s v="MENOR O IGUAL A 2500 USUARIOS"/>
    <x v="2"/>
    <x v="2"/>
    <s v="SOCIEDADES (EMPRESA DE SERVICIOS PUBLICOS)"/>
    <x v="3"/>
    <s v="BOGOTA, D.C."/>
    <x v="1"/>
    <x v="955"/>
    <x v="7"/>
  </r>
  <r>
    <n v="30931"/>
    <s v="COOPERATIVA DE TRABAJO ASOCIADO DE RECICLADORES UNIDOS POR EL MEDIO SOCIAL COLOMBIANO"/>
    <s v="OPERATIVA"/>
    <s v="MAYOR O IGUAL A 5001 USUARIOS"/>
    <x v="2"/>
    <x v="0"/>
    <s v="ORGANIZACION AUTORIZADA"/>
    <x v="18"/>
    <s v="FLORIDABLANCA"/>
    <x v="0"/>
    <x v="2"/>
    <x v="7"/>
  </r>
  <r>
    <n v="30991"/>
    <s v="ASOCIACIÓN DE RECICLADORES RECUPERADORES AMBIENTALES UN PASO AL FUTURO"/>
    <s v="OPERATIVA"/>
    <s v="MAYOR O IGUAL A 5001 USUARIOS"/>
    <x v="2"/>
    <x v="2"/>
    <s v="ORGANIZACION AUTORIZADA"/>
    <x v="3"/>
    <s v="BOGOTA, D.C."/>
    <x v="0"/>
    <x v="47"/>
    <x v="7"/>
  </r>
  <r>
    <n v="31073"/>
    <s v="ASOCIACION NACIONAL DE RECICLADORES TRANSFORMADORES"/>
    <s v="OPERATIVA"/>
    <s v="MAYOR O IGUAL A 5001 USUARIOS"/>
    <x v="2"/>
    <x v="0"/>
    <s v="ORGANIZACION AUTORIZADA"/>
    <x v="3"/>
    <s v="BOGOTA, D.C."/>
    <x v="0"/>
    <x v="20"/>
    <x v="7"/>
  </r>
  <r>
    <n v="31074"/>
    <s v="ASOCIACIÓN DE USUARIOS DEL ACUEDUCTO INTERVEREDAL IDELFONSO OBANDO"/>
    <s v="OPERATIVA"/>
    <s v="MENOR O IGUAL A 2500 USUARIOS"/>
    <x v="0"/>
    <x v="1"/>
    <s v="ORGANIZACION AUTORIZADA"/>
    <x v="14"/>
    <s v="COLON"/>
    <x v="1"/>
    <x v="956"/>
    <x v="3"/>
  </r>
  <r>
    <n v="31075"/>
    <s v="ASOCIACION INTEGRAL DE TRABAJADORES INFORMALES DE BOGOTA"/>
    <s v="OPERATIVA"/>
    <s v="MAYOR O IGUAL A 5001 USUARIOS"/>
    <x v="2"/>
    <x v="2"/>
    <s v="ORGANIZACION AUTORIZADA"/>
    <x v="3"/>
    <s v="BOGOTA, D.C."/>
    <x v="0"/>
    <x v="121"/>
    <x v="7"/>
  </r>
  <r>
    <n v="31091"/>
    <s v="AGUAS PUBLICAS DE CANTAGALLO S.A. E.S.P."/>
    <s v="OPERATIVA"/>
    <s v="MENOR O IGUAL A 2500 USUARIOS"/>
    <x v="0"/>
    <x v="0"/>
    <s v="SOCIEDADES (EMPRESA DE SERVICIOS PUBLICOS)"/>
    <x v="2"/>
    <s v="CANTAGALLO"/>
    <x v="0"/>
    <x v="33"/>
    <x v="1"/>
  </r>
  <r>
    <n v="31112"/>
    <s v="ASOCIACIÓN DE RECICLADORES DE ANTIOQUIA"/>
    <s v="OPERATIVA"/>
    <s v="MAYOR O IGUAL A 5001 USUARIOS"/>
    <x v="2"/>
    <x v="0"/>
    <s v="ORGANIZACION AUTORIZADA"/>
    <x v="5"/>
    <s v="MEDELLÍN"/>
    <x v="0"/>
    <x v="957"/>
    <x v="7"/>
  </r>
  <r>
    <n v="31231"/>
    <s v="ASOCIACIÓN DE USUARIOS DE ACUEDUCTO DE LA VEREDA LAS ANIMAS CON LA SIGLA ASOAGUA Y CAÑIZO ESP"/>
    <s v="OPERATIVA"/>
    <s v="HASTA 2500 SUSCRIPTORES"/>
    <x v="0"/>
    <x v="1"/>
    <s v="ORGANIZACION AUTORIZADA"/>
    <x v="3"/>
    <s v="BOGOTA, D.C."/>
    <x v="1"/>
    <x v="958"/>
    <x v="3"/>
  </r>
  <r>
    <n v="31273"/>
    <s v="ASOCIACION ECOLOGICA DE RECICLADORES ECOORA ESP"/>
    <s v="OPERATIVA"/>
    <s v="MAYOR O IGUAL A 5001 USUARIOS"/>
    <x v="2"/>
    <x v="0"/>
    <s v="ORGANIZACION AUTORIZADA"/>
    <x v="3"/>
    <s v="BOGOTA, D.C."/>
    <x v="0"/>
    <x v="27"/>
    <x v="7"/>
  </r>
  <r>
    <n v="31293"/>
    <s v="ASOCIACIÓN ENTIDAD MEDIOAMBIENTAL DE RECICLADORES"/>
    <s v="OPERATIVA"/>
    <s v="MAYOR O IGUAL A 5001 USUARIOS"/>
    <x v="2"/>
    <x v="2"/>
    <s v="ORGANIZACION AUTORIZADA"/>
    <x v="3"/>
    <s v="BOGOTA, D.C."/>
    <x v="0"/>
    <x v="959"/>
    <x v="7"/>
  </r>
  <r>
    <n v="31294"/>
    <s v="ASOCIACION DE RECICLADORES "/>
    <s v="OPERATIVA"/>
    <s v="MAYOR O IGUAL A 5001 USUARIOS"/>
    <x v="2"/>
    <x v="2"/>
    <s v="ORGANIZACION AUTORIZADA"/>
    <x v="3"/>
    <s v="BOGOTA, D.C."/>
    <x v="0"/>
    <x v="53"/>
    <x v="7"/>
  </r>
  <r>
    <n v="31313"/>
    <s v="ASOCIACION DE RECICLADORES AMBIENTALES"/>
    <s v="OPERATIVA"/>
    <s v="MAYOR O IGUAL A 5001 USUARIOS"/>
    <x v="2"/>
    <x v="2"/>
    <s v="ORGANIZACION AUTORIZADA"/>
    <x v="3"/>
    <s v="BOGOTA, D.C."/>
    <x v="0"/>
    <x v="59"/>
    <x v="7"/>
  </r>
  <r>
    <n v="31333"/>
    <s v="COOPERATIVA DE RECUPERADORES ASOCIADOS DE TEUSAQUILLO"/>
    <s v="OPERATIVA"/>
    <s v="MAYOR O IGUAL A 5001 USUARIOS"/>
    <x v="2"/>
    <x v="2"/>
    <s v="ORGANIZACION AUTORIZADA"/>
    <x v="3"/>
    <s v="BOGOTA, D.C."/>
    <x v="0"/>
    <x v="76"/>
    <x v="7"/>
  </r>
  <r>
    <n v="31353"/>
    <s v="ASOCIACIÓN DE RECICLADORES DE CALI"/>
    <s v="OPERATIVA"/>
    <s v="MAYOR O IGUAL A 5001 USUARIOS"/>
    <x v="2"/>
    <x v="0"/>
    <s v="ORGANIZACION AUTORIZADA"/>
    <x v="19"/>
    <s v="CALI"/>
    <x v="0"/>
    <x v="97"/>
    <x v="7"/>
  </r>
  <r>
    <n v="31374"/>
    <s v="ASOCIACIÓN DE CARRETEROS RECICLADORES DE BOGOTÁ ACB"/>
    <s v="OPERATIVA"/>
    <s v="MAYOR O IGUAL A 5001 USUARIOS"/>
    <x v="2"/>
    <x v="2"/>
    <s v="ORGANIZACION AUTORIZADA"/>
    <x v="3"/>
    <s v="BOGOTA, D.C."/>
    <x v="0"/>
    <x v="172"/>
    <x v="7"/>
  </r>
  <r>
    <n v="31393"/>
    <s v="Precooperativa Multiactiva Conciencia Ecológica PRMCEG No Al Calentamiento Global"/>
    <s v="OPERATIVA"/>
    <s v="MAYOR O IGUAL A 5001 USUARIOS"/>
    <x v="2"/>
    <x v="0"/>
    <s v="ORGANIZACION AUTORIZADA"/>
    <x v="3"/>
    <s v="BOGOTA, D.C."/>
    <x v="0"/>
    <x v="912"/>
    <x v="7"/>
  </r>
  <r>
    <n v="31573"/>
    <s v="RED DE ORGANIZACIONES DE RECICLADORES AMBIENTALES"/>
    <s v="OPERATIVA"/>
    <s v="MAYOR O IGUAL A 5001 USUARIOS"/>
    <x v="2"/>
    <x v="2"/>
    <s v="ORGANIZACION AUTORIZADA"/>
    <x v="3"/>
    <s v="BOGOTA, D.C."/>
    <x v="0"/>
    <x v="128"/>
    <x v="7"/>
  </r>
  <r>
    <n v="31574"/>
    <s v="ASOCIACIÓN DE RECICLADORES Y RECUPERADORES AMBIENTALES ASOREMA"/>
    <s v="OPERATIVA"/>
    <s v="MAYOR O IGUAL A 5001 USUARIOS"/>
    <x v="2"/>
    <x v="2"/>
    <s v="ORGANIZACION AUTORIZADA"/>
    <x v="3"/>
    <s v="BOGOTA, D.C."/>
    <x v="0"/>
    <x v="6"/>
    <x v="7"/>
  </r>
  <r>
    <n v="31575"/>
    <s v="ASOCIACION  DE USUARIOS DEL ACUEDUCTO INTERVEREDAL DEL CARMEN DE PASCA Y BATAN DE FUSAGASUGA"/>
    <s v="OPERATIVA"/>
    <s v="MENOR O IGUAL A 2500 USUARIOS"/>
    <x v="0"/>
    <x v="1"/>
    <s v="ORGANIZACION AUTORIZADA"/>
    <x v="10"/>
    <s v="PASCA"/>
    <x v="0"/>
    <x v="3"/>
    <x v="3"/>
  </r>
  <r>
    <n v="31593"/>
    <s v="AGUAS DE ALBANIA S.A.S. E.S.P."/>
    <s v="OPERATIVA"/>
    <s v="DESDE 2501 HASTA 5000 USUARIOS"/>
    <x v="1"/>
    <x v="2"/>
    <s v="SOCIEDADES (EMPRESA DE SERVICIOS PUBLICOS)"/>
    <x v="23"/>
    <s v="ALBANIA"/>
    <x v="0"/>
    <x v="34"/>
    <x v="4"/>
  </r>
  <r>
    <n v="31613"/>
    <s v="AQUAMAG S.A.S E.S.P."/>
    <s v="OPERATIVA"/>
    <s v="MAYOR O IGUAL A 5001 USUARIOS"/>
    <x v="1"/>
    <x v="0"/>
    <s v="SOCIEDADES (EMPRESA DE SERVICIOS PUBLICOS)"/>
    <x v="12"/>
    <s v="FUNDACION"/>
    <x v="0"/>
    <x v="158"/>
    <x v="4"/>
  </r>
  <r>
    <n v="31633"/>
    <s v="ASOCIACION COMUNITARIADE ACUEDUCTO ALCANTARILLADO Y ASEO DE PUERTO JORDAN"/>
    <s v="OPERATIVA"/>
    <s v="MENOR O IGUAL A 2500 USUARIOS"/>
    <x v="0"/>
    <x v="1"/>
    <s v="ORGANIZACION AUTORIZADA"/>
    <x v="20"/>
    <s v="TAME"/>
    <x v="0"/>
    <x v="131"/>
    <x v="1"/>
  </r>
  <r>
    <n v="31653"/>
    <s v="ASOCIACIÓN RECICLEMOS DIFERENTE E.S.A."/>
    <s v="OPERATIVA"/>
    <s v="MAYOR O IGUAL A 5001 USUARIOS"/>
    <x v="2"/>
    <x v="2"/>
    <s v="ORGANIZACION AUTORIZADA"/>
    <x v="3"/>
    <s v="BOGOTA, D.C."/>
    <x v="0"/>
    <x v="755"/>
    <x v="7"/>
  </r>
  <r>
    <n v="31693"/>
    <s v="ASOCIACIÓN DE RECICLADORES CRECER SIN FRONTERAS ARCRECIFRONT"/>
    <s v="OPERATIVA"/>
    <s v="MAYOR O IGUAL A 5001 USUARIOS"/>
    <x v="2"/>
    <x v="2"/>
    <s v="ORGANIZACION AUTORIZADA"/>
    <x v="3"/>
    <s v="BOGOTA, D.C."/>
    <x v="0"/>
    <x v="37"/>
    <x v="7"/>
  </r>
  <r>
    <n v="31833"/>
    <s v="ASOCIACION DE SUSCRIPTORES DEL ACUEDUCTO LAS PILAS DEL MUNICIPIO DE PAIPA"/>
    <s v="OPERATIVA"/>
    <s v="MENOR O IGUAL A 2500 USUARIOS"/>
    <x v="0"/>
    <x v="1"/>
    <s v="ORGANIZACION AUTORIZADA"/>
    <x v="1"/>
    <s v="PAIPA"/>
    <x v="0"/>
    <x v="141"/>
    <x v="3"/>
  </r>
  <r>
    <n v="31853"/>
    <s v="ASOCIACION DE USUARIOS DEL ACUEDUCTO DE CAMALA"/>
    <s v="OPERATIVA"/>
    <s v="HASTA 2500 SUSCRIPTORES"/>
    <x v="0"/>
    <x v="1"/>
    <s v="ORGANIZACION AUTORIZADA"/>
    <x v="6"/>
    <s v="FLANDES"/>
    <x v="1"/>
    <x v="960"/>
    <x v="3"/>
  </r>
  <r>
    <n v="31873"/>
    <s v="ASOCIACION DE RECICLADORES DE BOYACA"/>
    <s v="OPERATIVA"/>
    <s v="MAYOR O IGUAL A 5001 USUARIOS"/>
    <x v="2"/>
    <x v="0"/>
    <s v="ORGANIZACION AUTORIZADA"/>
    <x v="1"/>
    <s v="TUNJA"/>
    <x v="0"/>
    <x v="959"/>
    <x v="7"/>
  </r>
  <r>
    <n v="31893"/>
    <s v="SOLUCIONES AMBIENTALES INTEGRALES DE LA AMAZONIA S.A. E.S.P."/>
    <s v="OPERATIVA"/>
    <s v="MAYOR O IGUAL A 5001 USUARIOS"/>
    <x v="0"/>
    <x v="0"/>
    <s v="SOCIEDADES (EMPRESA DE SERVICIOS PUBLICOS)"/>
    <x v="22"/>
    <s v="FLORENCIA"/>
    <x v="0"/>
    <x v="961"/>
    <x v="0"/>
  </r>
  <r>
    <n v="31913"/>
    <s v="COOPERATIVA MULTIACTIVA AMBIENTAL DE RESIDUOS SÓLIDOS APROVECHABLES"/>
    <s v="OPERATIVA"/>
    <s v="DESDE 2501 HASTA 5000 USUARIOS"/>
    <x v="2"/>
    <x v="0"/>
    <s v="ORGANIZACION AUTORIZADA"/>
    <x v="8"/>
    <s v="VALLEDUPAR"/>
    <x v="0"/>
    <x v="21"/>
    <x v="7"/>
  </r>
  <r>
    <n v="31933"/>
    <s v="ASOCIACION DE USUARIOS DEL ACUEDUCTO DE TARQUI PARADERO 2"/>
    <s v="OPERATIVA"/>
    <s v="HASTA 2500 SUSCRIPTORES"/>
    <x v="0"/>
    <x v="1"/>
    <s v="ORGANIZACION AUTORIZADA"/>
    <x v="6"/>
    <s v="FLANDES"/>
    <x v="1"/>
    <x v="962"/>
    <x v="3"/>
  </r>
  <r>
    <n v="31953"/>
    <s v="EMPRESA DE SERVICIOS PUBLICOS DE TENA S.A. E.S.P."/>
    <s v="OPERATIVA"/>
    <s v="MENOR O IGUAL A 2500 USUARIOS"/>
    <x v="0"/>
    <x v="0"/>
    <s v="SOCIEDADES (EMPRESA DE SERVICIOS PUBLICOS)"/>
    <x v="10"/>
    <s v="TENA"/>
    <x v="0"/>
    <x v="455"/>
    <x v="1"/>
  </r>
  <r>
    <n v="32053"/>
    <s v="EMPRESA AGUAS DE BARRANCAS SA.ESP"/>
    <s v="OPERATIVA (No activa)"/>
    <s v="DESDE 2501 HASTA 5000 USUARIOS"/>
    <x v="1"/>
    <x v="2"/>
    <s v="SOCIEDADES (EMPRESA DE SERVICIOS PUBLICOS)"/>
    <x v="23"/>
    <s v="BARRANCAS"/>
    <x v="1"/>
    <x v="963"/>
    <x v="4"/>
  </r>
  <r>
    <n v="32113"/>
    <s v="COOPERATIVA DE RECICLADORES PARA LA PRESERVACIÓN DEL MEDIO AMBIENTE COLOMBIANO ESP"/>
    <s v="OPERATIVA"/>
    <s v="MAYOR O IGUAL A 5001 USUARIOS"/>
    <x v="2"/>
    <x v="2"/>
    <s v="ORGANIZACION AUTORIZADA"/>
    <x v="12"/>
    <s v="SANTA MARTA"/>
    <x v="0"/>
    <x v="41"/>
    <x v="7"/>
  </r>
  <r>
    <n v="32193"/>
    <s v="ASOCIACION DE USUARIOS DEL ACUEDUCTO DE PATIO BONITO"/>
    <s v="OPERATIVA"/>
    <s v="MENOR O IGUAL A 2500 USUARIOS"/>
    <x v="0"/>
    <x v="1"/>
    <s v="ORGANIZACION AUTORIZADA"/>
    <x v="10"/>
    <s v="LA VEGA"/>
    <x v="1"/>
    <x v="964"/>
    <x v="3"/>
  </r>
  <r>
    <n v="32196"/>
    <s v="Corporación nacional para el ambiente"/>
    <s v="OPERATIVA"/>
    <s v="DESDE 2501 HASTA 5000 USUARIOS"/>
    <x v="2"/>
    <x v="2"/>
    <s v="ORGANIZACION AUTORIZADA"/>
    <x v="5"/>
    <s v="MEDELLÍN"/>
    <x v="0"/>
    <x v="577"/>
    <x v="7"/>
  </r>
  <r>
    <n v="32201"/>
    <s v="COOPERATIVA MULTIACTIVA DE RECICLADORES RENACER"/>
    <s v="OPERATIVA"/>
    <s v="MAYOR O IGUAL A 5001 USUARIOS"/>
    <x v="2"/>
    <x v="2"/>
    <s v="ORGANIZACION AUTORIZADA"/>
    <x v="12"/>
    <s v="SANTA MARTA"/>
    <x v="0"/>
    <x v="56"/>
    <x v="7"/>
  </r>
  <r>
    <n v="32233"/>
    <s v="ASOCIACION DE RECICLADORES BARRANQUILLA PUERTA DE ORO"/>
    <s v="OPERATIVA"/>
    <s v="MAYOR O IGUAL A 5001 USUARIOS"/>
    <x v="2"/>
    <x v="2"/>
    <s v="ORGANIZACION AUTORIZADA"/>
    <x v="4"/>
    <s v="BARRANQUILLA"/>
    <x v="0"/>
    <x v="45"/>
    <x v="7"/>
  </r>
  <r>
    <n v="32255"/>
    <s v="ASOCIACIÓN DE RECICLADORES PUERTA DE ORO BOGOTA"/>
    <s v="OPERATIVA"/>
    <s v="MAYOR O IGUAL A 5001 USUARIOS"/>
    <x v="2"/>
    <x v="2"/>
    <s v="ORGANIZACION AUTORIZADA"/>
    <x v="3"/>
    <s v="BOGOTA, D.C."/>
    <x v="0"/>
    <x v="13"/>
    <x v="7"/>
  </r>
  <r>
    <n v="32273"/>
    <s v="ASOCIACIÓN DE RECICLADORES AMBIENTALES"/>
    <s v="OPERATIVA"/>
    <s v="MENOR O IGUAL A 2500 USUARIOS"/>
    <x v="2"/>
    <x v="2"/>
    <s v="ORGANIZACION AUTORIZADA"/>
    <x v="3"/>
    <s v="BOGOTA, D.C."/>
    <x v="1"/>
    <x v="965"/>
    <x v="7"/>
  </r>
  <r>
    <n v="32293"/>
    <s v="EMPRESA DE SERVICIOS PUBLICOS DE VIOTA S.A.S E.S.P"/>
    <s v="OPERATIVA"/>
    <s v="DESDE 2501 HASTA 5000 USUARIOS"/>
    <x v="1"/>
    <x v="0"/>
    <s v="SOCIEDADES (EMPRESA DE SERVICIOS PUBLICOS)"/>
    <x v="10"/>
    <s v="VIOTA"/>
    <x v="0"/>
    <x v="11"/>
    <x v="1"/>
  </r>
  <r>
    <n v="32313"/>
    <s v="INTERASEO SOLUCIONES AMBIENTALES S.A.S. E.S.P."/>
    <s v="OPERATIVA"/>
    <s v="MENOR O IGUAL A 2500 USUARIOS"/>
    <x v="0"/>
    <x v="2"/>
    <s v="SOCIEDADES (EMPRESA DE SERVICIOS PUBLICOS)"/>
    <x v="5"/>
    <s v="MEDELLÍN"/>
    <x v="0"/>
    <x v="20"/>
    <x v="6"/>
  </r>
  <r>
    <n v="32513"/>
    <s v="ASOCIACION DE USUARIOS DEL ACUEDUCTO CENTRO POBLADO  EL TOTUMO"/>
    <s v="OPERATIVA"/>
    <s v="MENOR O IGUAL A 2500 USUARIOS"/>
    <x v="0"/>
    <x v="0"/>
    <s v="ORGANIZACION AUTORIZADA"/>
    <x v="6"/>
    <s v="IBAGUE"/>
    <x v="0"/>
    <x v="77"/>
    <x v="4"/>
  </r>
  <r>
    <n v="32713"/>
    <s v="ASOCIACION DE RECICLADORES POR UNA BOGOTA MEJOR Y MAS LIMPIA ESP"/>
    <s v="OPERATIVA"/>
    <s v="DESDE 2501 HASTA 5000 USUARIOS"/>
    <x v="2"/>
    <x v="2"/>
    <s v="ORGANIZACION AUTORIZADA"/>
    <x v="3"/>
    <s v="BOGOTA, D.C."/>
    <x v="0"/>
    <x v="10"/>
    <x v="7"/>
  </r>
  <r>
    <n v="32833"/>
    <s v="ASOCIACION DE USUARIOS DEL ACUEDUCTO DE TOTUMOS"/>
    <s v="OPERATIVA"/>
    <s v="MENOR O IGUAL A 2500 USUARIOS"/>
    <x v="0"/>
    <x v="1"/>
    <s v="ORGANIZACION AUTORIZADA"/>
    <x v="18"/>
    <s v="SAN VICENTE DE CHUCURI"/>
    <x v="1"/>
    <x v="966"/>
    <x v="3"/>
  </r>
  <r>
    <n v="32873"/>
    <s v="ASOCIACIÓN ACUEDUCTO RURAL SAN JUAN DE CAROLINA"/>
    <s v="OPERATIVA"/>
    <s v="MENOR O IGUAL A 2500 USUARIOS"/>
    <x v="0"/>
    <x v="1"/>
    <s v="ORGANIZACION AUTORIZADA"/>
    <x v="17"/>
    <s v="SALENTO"/>
    <x v="0"/>
    <x v="40"/>
    <x v="3"/>
  </r>
  <r>
    <n v="32933"/>
    <s v="COOPERATIVA DE TRABAJO ASOCIADO PLANETA VERDE"/>
    <s v="OPERATIVA"/>
    <s v="MAYOR O IGUAL A 5001 USUARIOS"/>
    <x v="2"/>
    <x v="0"/>
    <s v="ORGANIZACION AUTORIZADA"/>
    <x v="5"/>
    <s v="RIONEGRO"/>
    <x v="0"/>
    <x v="84"/>
    <x v="7"/>
  </r>
  <r>
    <n v="32934"/>
    <s v="ASOCIACIÓN DE RECICLADORES DE PEREIRA Y RISARALDA"/>
    <s v="OPERATIVA"/>
    <s v="MAYOR O IGUAL A 5001 USUARIOS"/>
    <x v="2"/>
    <x v="0"/>
    <s v="ORGANIZACION AUTORIZADA"/>
    <x v="15"/>
    <s v="PEREIRA"/>
    <x v="0"/>
    <x v="36"/>
    <x v="7"/>
  </r>
  <r>
    <n v="32935"/>
    <s v="ASOCIACION DE RECOLECTORES DE MATERIALES RECICLABLES DE POPAYAN"/>
    <s v="OPERATIVA"/>
    <s v="MAYOR O IGUAL A 5001 USUARIOS"/>
    <x v="2"/>
    <x v="2"/>
    <s v="ORGANIZACION AUTORIZADA"/>
    <x v="7"/>
    <s v="POPAYAN"/>
    <x v="0"/>
    <x v="344"/>
    <x v="7"/>
  </r>
  <r>
    <n v="32953"/>
    <s v="ASOCIACION DE SUSCRIPTORES DEL ACUEDUCTO EL LAUREL DEL MUNICIPIO DE SAMACA DEPARTAMENTO DE BOYACA"/>
    <s v="OPERATIVA"/>
    <s v="MENOR O IGUAL A 2500 USUARIOS"/>
    <x v="0"/>
    <x v="1"/>
    <s v="ORGANIZACION AUTORIZADA"/>
    <x v="1"/>
    <s v="SAMACA"/>
    <x v="0"/>
    <x v="99"/>
    <x v="3"/>
  </r>
  <r>
    <n v="33073"/>
    <s v="ECOLOGICA SOCIAL DINAMICA S.A.S"/>
    <s v="OPERATIVA"/>
    <s v="MENOR O IGUAL A 2500 USUARIOS"/>
    <x v="2"/>
    <x v="0"/>
    <s v="SOCIEDADES (EMPRESA DE SERVICIOS PUBLICOS)"/>
    <x v="8"/>
    <s v="BOSCONIA"/>
    <x v="1"/>
    <x v="967"/>
    <x v="7"/>
  </r>
  <r>
    <n v="33313"/>
    <s v="CORPORACIÓN DE RECICLADORES DEL CARIBE"/>
    <s v="OPERATIVA"/>
    <s v="MAYOR O IGUAL A 5001 USUARIOS"/>
    <x v="2"/>
    <x v="2"/>
    <s v="ORGANIZACION AUTORIZADA"/>
    <x v="4"/>
    <s v="BARRANQUILLA"/>
    <x v="0"/>
    <x v="231"/>
    <x v="7"/>
  </r>
  <r>
    <n v="33353"/>
    <s v="CORPORACIÓN RECICLADORA PARA EL DESARROLLO AMBIENTAL ESP"/>
    <s v="OPERATIVA"/>
    <s v="DESDE 2501 HASTA 5000 USUARIOS"/>
    <x v="2"/>
    <x v="2"/>
    <s v="ORGANIZACION AUTORIZADA"/>
    <x v="2"/>
    <s v="CARTAGENA DE INDIAS"/>
    <x v="0"/>
    <x v="41"/>
    <x v="7"/>
  </r>
  <r>
    <n v="33393"/>
    <s v="ASOCIACION RECUPERADORES AMBIENTALISTAS COLOMBIANOS"/>
    <s v="OPERATIVA"/>
    <s v="MAYOR O IGUAL A 5001 USUARIOS"/>
    <x v="2"/>
    <x v="2"/>
    <s v="ORGANIZACION AUTORIZADA"/>
    <x v="3"/>
    <s v="BOGOTA, D.C."/>
    <x v="0"/>
    <x v="89"/>
    <x v="7"/>
  </r>
  <r>
    <n v="33414"/>
    <s v="Cooperativa Multiactiva de Recicladores de Medellín "/>
    <s v="OPERATIVA"/>
    <s v="MAYOR O IGUAL A 5001 USUARIOS"/>
    <x v="2"/>
    <x v="0"/>
    <s v="ORGANIZACION AUTORIZADA"/>
    <x v="5"/>
    <s v="MEDELLÍN"/>
    <x v="0"/>
    <x v="66"/>
    <x v="7"/>
  </r>
  <r>
    <n v="33474"/>
    <s v="GEOFUTURO S.A.S. ESP BIC"/>
    <s v="OPERATIVA"/>
    <s v="MENOR O IGUAL A 2500 USUARIOS"/>
    <x v="1"/>
    <x v="2"/>
    <s v="SOCIEDADES (EMPRESA DE SERVICIOS PUBLICOS)"/>
    <x v="2"/>
    <s v="CARTAGENA DE INDIAS"/>
    <x v="0"/>
    <x v="968"/>
    <x v="0"/>
  </r>
  <r>
    <n v="33533"/>
    <s v="Empresa de Servicios Publicos Mixta Servi Medio San Juan S.A ESP"/>
    <s v="OPERATIVA"/>
    <s v="MENOR O IGUAL A 2500 USUARIOS"/>
    <x v="0"/>
    <x v="0"/>
    <s v="SOCIEDADES (EMPRESA DE SERVICIOS PUBLICOS)"/>
    <x v="26"/>
    <s v="MEDIO SAN JUAN"/>
    <x v="0"/>
    <x v="66"/>
    <x v="1"/>
  </r>
  <r>
    <n v="33633"/>
    <s v="ASOCIACION DE USUARIOS DELSERVICIO PUBLICO DE ACUEDUCTO DELOS CORREGIMIENTOS DE SANTA LUCIA DE LAS GARITAS Y LA DOCTRINA"/>
    <s v="OPERATIVA"/>
    <s v="MENOR O IGUAL A 2500 USUARIOS"/>
    <x v="0"/>
    <x v="1"/>
    <s v="ORGANIZACION AUTORIZADA"/>
    <x v="9"/>
    <s v="LORICA"/>
    <x v="0"/>
    <x v="152"/>
    <x v="3"/>
  </r>
  <r>
    <n v="33653"/>
    <s v="ASOCIACION DE RECICLADORES ACTIVOS DE USAQUEN ESP"/>
    <s v="OPERATIVA"/>
    <s v="MAYOR O IGUAL A 5001 USUARIOS"/>
    <x v="2"/>
    <x v="2"/>
    <s v="ORGANIZACION AUTORIZADA"/>
    <x v="3"/>
    <s v="BOGOTA, D.C."/>
    <x v="0"/>
    <x v="47"/>
    <x v="7"/>
  </r>
  <r>
    <n v="33693"/>
    <s v="ASOCIACIÓN DE USUARIOS ACUEDUCTO JUAN COJO CUCHILLAS"/>
    <s v="OPERATIVA"/>
    <s v="MENOR O IGUAL A 2500 USUARIOS"/>
    <x v="0"/>
    <x v="1"/>
    <s v="ORGANIZACION AUTORIZADA"/>
    <x v="5"/>
    <s v="GIRARDOTA"/>
    <x v="0"/>
    <x v="33"/>
    <x v="3"/>
  </r>
  <r>
    <n v="33733"/>
    <s v=" INGEASEO DE LA COSTA S.A.S E.S.P"/>
    <s v="OPERATIVA"/>
    <s v="MAYOR O IGUAL A 5001 USUARIOS"/>
    <x v="1"/>
    <x v="0"/>
    <s v="SOCIEDADES (EMPRESA DE SERVICIOS PUBLICOS)"/>
    <x v="2"/>
    <s v="CARTAGENA DE INDIAS"/>
    <x v="0"/>
    <x v="21"/>
    <x v="0"/>
  </r>
  <r>
    <n v="33813"/>
    <s v="ASOCIACION DE SUSCRIPTORES DEL ACUEDUCTO LA PIÑUELA DE LA VEREDA EL QUITE DEL MUNICIPIO DE SAMACA"/>
    <s v="OPERATIVA"/>
    <s v="MENOR O IGUAL A 2500 USUARIOS"/>
    <x v="0"/>
    <x v="1"/>
    <s v="ORGANIZACION AUTORIZADA"/>
    <x v="1"/>
    <s v="SAMACA"/>
    <x v="0"/>
    <x v="969"/>
    <x v="3"/>
  </r>
  <r>
    <n v="33893"/>
    <s v="OZONO EMPRESA DE SERVICIOS PUBLICOS S.A.S E.S.P"/>
    <s v="OPERATIVA"/>
    <s v="MAYOR O IGUAL A 5001 USUARIOS"/>
    <x v="1"/>
    <x v="2"/>
    <s v="SOCIEDADES (EMPRESA DE SERVICIOS PUBLICOS)"/>
    <x v="19"/>
    <s v="CALI"/>
    <x v="0"/>
    <x v="60"/>
    <x v="4"/>
  </r>
  <r>
    <n v="33973"/>
    <s v="recuperadora ambiental engativa"/>
    <s v="OPERATIVA"/>
    <s v="MAYOR O IGUAL A 5001 USUARIOS"/>
    <x v="2"/>
    <x v="0"/>
    <s v="ORGANIZACION AUTORIZADA"/>
    <x v="3"/>
    <s v="BOGOTA, D.C."/>
    <x v="0"/>
    <x v="83"/>
    <x v="7"/>
  </r>
  <r>
    <n v="33993"/>
    <s v="EMPRESA DE SERVICIOS PÚBLICOS DOMICILIARIOS SERVIARAUCARIAS SAS ESP"/>
    <s v="OPERATIVA"/>
    <s v="MENOR O IGUAL A 2500 USUARIOS"/>
    <x v="0"/>
    <x v="2"/>
    <s v="SOCIEDADES (EMPRESA DE SERVICIOS PUBLICOS)"/>
    <x v="15"/>
    <s v="SANTA ROSA DE CABAL"/>
    <x v="0"/>
    <x v="6"/>
    <x v="4"/>
  </r>
  <r>
    <n v="34073"/>
    <s v="ESAFAC SAS ESP"/>
    <s v="OPERATIVA"/>
    <s v="MENOR O IGUAL A 2500 USUARIOS"/>
    <x v="0"/>
    <x v="0"/>
    <s v="SOCIEDADES (EMPRESA DE SERVICIOS PUBLICOS)"/>
    <x v="10"/>
    <s v="SAN FRANCISCO"/>
    <x v="1"/>
    <x v="970"/>
    <x v="0"/>
  </r>
  <r>
    <n v="34113"/>
    <s v="ASOCIACION DE USUARIOS DE ACUEDUCTO ALCANTARILLADO Y ASEO DE LA VEREDA SAN RAFAEL DE PAYOA"/>
    <s v="OPERATIVA"/>
    <s v="MENOR O IGUAL A 2500 USUARIOS"/>
    <x v="0"/>
    <x v="1"/>
    <s v="ORGANIZACION AUTORIZADA"/>
    <x v="18"/>
    <s v="SABANA DE TORRES"/>
    <x v="0"/>
    <x v="299"/>
    <x v="3"/>
  </r>
  <r>
    <n v="34193"/>
    <s v="ASOCIACION DE RECICLADORES RECUPERANDO ESPERANZA"/>
    <s v="OPERATIVA"/>
    <s v="MAYOR O IGUAL A 5001 USUARIOS"/>
    <x v="2"/>
    <x v="2"/>
    <s v="ORGANIZACION AUTORIZADA"/>
    <x v="19"/>
    <s v="CARTAGO"/>
    <x v="0"/>
    <x v="51"/>
    <x v="7"/>
  </r>
  <r>
    <n v="34213"/>
    <s v="ASOCIACIÓN ACUEDUCTO AGUAS DE PORCESITO"/>
    <s v="OPERATIVA"/>
    <s v="MENOR O IGUAL A 2500 USUARIOS"/>
    <x v="0"/>
    <x v="1"/>
    <s v="ORGANIZACION AUTORIZADA"/>
    <x v="5"/>
    <s v="SANTO DOMINGO"/>
    <x v="0"/>
    <x v="971"/>
    <x v="3"/>
  </r>
  <r>
    <n v="34253"/>
    <s v="ASOCIACION DE RECICLADORES DE FLORIDABLANCA"/>
    <s v="OPERATIVA"/>
    <s v="MAYOR O IGUAL A 5001 USUARIOS"/>
    <x v="2"/>
    <x v="0"/>
    <s v="ORGANIZACION AUTORIZADA"/>
    <x v="18"/>
    <s v="BUCARAMANGA"/>
    <x v="0"/>
    <x v="371"/>
    <x v="7"/>
  </r>
  <r>
    <n v="34273"/>
    <s v="CORPORACION DE RECICLADORES SIDERENSE"/>
    <s v="OPERATIVA"/>
    <s v="MAYOR O IGUAL A 5001 USUARIOS"/>
    <x v="2"/>
    <x v="0"/>
    <s v="ORGANIZACION AUTORIZADA"/>
    <x v="5"/>
    <s v="LA ESTRELLA"/>
    <x v="0"/>
    <x v="21"/>
    <x v="7"/>
  </r>
  <r>
    <n v="34275"/>
    <s v="Fundación  Social  Amigos  del  Medio  Ambiente"/>
    <s v="OPERATIVA"/>
    <s v="MAYOR O IGUAL A 5001 USUARIOS"/>
    <x v="2"/>
    <x v="0"/>
    <s v="ORGANIZACION AUTORIZADA"/>
    <x v="10"/>
    <s v="GIRARDOT"/>
    <x v="1"/>
    <x v="972"/>
    <x v="7"/>
  </r>
  <r>
    <n v="34277"/>
    <s v="Fundacion para la Gestion Social y Ambiental Tecnisolidos"/>
    <s v="OPERATIVA"/>
    <s v="DESDE 2501 HASTA 5000 USUARIOS"/>
    <x v="2"/>
    <x v="0"/>
    <s v="ORGANIZACION AUTORIZADA"/>
    <x v="19"/>
    <s v="CALI"/>
    <x v="0"/>
    <x v="973"/>
    <x v="7"/>
  </r>
  <r>
    <n v="34293"/>
    <s v="asociacion de recicladores promotores del porvenir ecologicos de engativa"/>
    <s v="OPERATIVA"/>
    <s v="MAYOR O IGUAL A 5001 USUARIOS"/>
    <x v="2"/>
    <x v="2"/>
    <s v="ORGANIZACION AUTORIZADA"/>
    <x v="3"/>
    <s v="BOGOTA, D.C."/>
    <x v="0"/>
    <x v="20"/>
    <x v="7"/>
  </r>
  <r>
    <n v="34353"/>
    <s v="ASOCIACIÓN DE USUARIOS DE SERVICIOS COLECTIVOS AGUAS EL PARAÍSO "/>
    <s v="OPERATIVA"/>
    <s v="MENOR O IGUAL A 2500 USUARIOS"/>
    <x v="0"/>
    <x v="1"/>
    <s v="ORGANIZACION AUTORIZADA"/>
    <x v="0"/>
    <s v="SALAMINA"/>
    <x v="0"/>
    <x v="172"/>
    <x v="3"/>
  </r>
  <r>
    <n v="34373"/>
    <s v="ASOCIACION DE USUARIOS DEL ACUEDUCTO Y DEMAS SERVICIOS COMPLEMENTARIOS DEL CORREGIMIENTO DE ULTIMO CASO"/>
    <s v="ABASTO"/>
    <s v="MENOR O IGUAL A 2500 USUARIOS"/>
    <x v="0"/>
    <x v="1"/>
    <s v="ORGANIZACION AUTORIZADA"/>
    <x v="8"/>
    <s v="CHIMICHAGUA"/>
    <x v="0"/>
    <x v="68"/>
    <x v="3"/>
  </r>
  <r>
    <n v="34413"/>
    <s v="Corporacion de Recicladores en Materiales Aprovechables"/>
    <s v="OPERATIVA"/>
    <s v="MAYOR O IGUAL A 5001 USUARIOS"/>
    <x v="2"/>
    <x v="2"/>
    <s v="ORGANIZACION AUTORIZADA"/>
    <x v="18"/>
    <s v="BARRANCABERMEJA"/>
    <x v="0"/>
    <x v="297"/>
    <x v="7"/>
  </r>
  <r>
    <n v="34493"/>
    <s v="ASOCIACION DE RECICLADORES DE OFICIO ARO AMBIENTALES"/>
    <s v="OPERATIVA"/>
    <s v="MAYOR O IGUAL A 5001 USUARIOS"/>
    <x v="2"/>
    <x v="2"/>
    <s v="ORGANIZACION AUTORIZADA"/>
    <x v="3"/>
    <s v="BOGOTA, D.C."/>
    <x v="0"/>
    <x v="55"/>
    <x v="7"/>
  </r>
  <r>
    <n v="34513"/>
    <s v="Cooperativa Multiactiva de Recuperadores de Reciclaje del Tolima LTDA."/>
    <s v="OPERATIVA"/>
    <s v="MAYOR O IGUAL A 5001 USUARIOS"/>
    <x v="2"/>
    <x v="2"/>
    <s v="ORGANIZACION AUTORIZADA"/>
    <x v="6"/>
    <s v="IBAGUE"/>
    <x v="0"/>
    <x v="33"/>
    <x v="7"/>
  </r>
  <r>
    <n v="34553"/>
    <s v="ACUEDUCTO EL RECREO S.A.S. E.S.P."/>
    <s v="OPERATIVA"/>
    <s v="MENOR O IGUAL A 2500 USUARIOS"/>
    <x v="0"/>
    <x v="0"/>
    <s v="SOCIEDADES (EMPRESA DE SERVICIOS PUBLICOS)"/>
    <x v="6"/>
    <s v="IBAGUE"/>
    <x v="0"/>
    <x v="108"/>
    <x v="3"/>
  </r>
  <r>
    <n v="34554"/>
    <s v="RECIICLAR S.A.S. E.S.P."/>
    <s v="OPERATIVA"/>
    <s v="MAYOR O IGUAL A 5001 USUARIOS"/>
    <x v="2"/>
    <x v="2"/>
    <s v="SOCIEDADES (EMPRESA DE SERVICIOS PUBLICOS)"/>
    <x v="17"/>
    <s v="ARMENIA"/>
    <x v="0"/>
    <x v="11"/>
    <x v="7"/>
  </r>
  <r>
    <n v="34573"/>
    <s v="CORPORACIÒN COLOMBIA RECICLA"/>
    <s v="OPERATIVA"/>
    <s v="MAYOR O IGUAL A 5001 USUARIOS"/>
    <x v="2"/>
    <x v="2"/>
    <s v="ORGANIZACION AUTORIZADA"/>
    <x v="18"/>
    <s v="GIRON"/>
    <x v="0"/>
    <x v="974"/>
    <x v="7"/>
  </r>
  <r>
    <n v="34633"/>
    <s v="ASOCIACION COOPERATIVA REGIONAL DE RECICLADORES DE LA COSTA NORTE ESP"/>
    <s v="OPERATIVA"/>
    <s v="MAYOR O IGUAL A 5001 USUARIOS"/>
    <x v="2"/>
    <x v="2"/>
    <s v="ORGANIZACION AUTORIZADA"/>
    <x v="4"/>
    <s v="BARRANQUILLA"/>
    <x v="1"/>
    <x v="975"/>
    <x v="7"/>
  </r>
  <r>
    <n v="34653"/>
    <s v="FUNDACIÓN AMBIENTAL Y SOCIAL ONG SAN MIGUEL"/>
    <s v="OPERATIVA"/>
    <s v="DESDE 2501 HASTA 5000 USUARIOS"/>
    <x v="2"/>
    <x v="0"/>
    <s v="ORGANIZACION AUTORIZADA"/>
    <x v="15"/>
    <s v="PEREIRA"/>
    <x v="0"/>
    <x v="66"/>
    <x v="7"/>
  </r>
  <r>
    <n v="34695"/>
    <s v="COOPERATIVA DE TRABAJO ASOCIADO ALBORADA"/>
    <s v="OPERATIVA"/>
    <s v="MAYOR O IGUAL A 5001 USUARIOS"/>
    <x v="2"/>
    <x v="0"/>
    <s v="ORGANIZACION AUTORIZADA"/>
    <x v="5"/>
    <s v="EL CARMEN DE VIBORAL"/>
    <x v="0"/>
    <x v="60"/>
    <x v="7"/>
  </r>
  <r>
    <n v="34793"/>
    <s v="EMPRESA DE SERVICIOS PÚBLICOS LA FUENTE S.A.S E.S.P"/>
    <s v="OPERATIVA"/>
    <s v="MENOR O IGUAL A 2500 USUARIOS"/>
    <x v="0"/>
    <x v="2"/>
    <s v="SOCIEDADES (EMPRESA DE SERVICIOS PUBLICOS)"/>
    <x v="31"/>
    <s v="SIN DATOS"/>
    <x v="0"/>
    <x v="130"/>
    <x v="3"/>
  </r>
  <r>
    <n v="34813"/>
    <s v="Corporación de Reciclaje Nuevo Occidente "/>
    <s v="OPERATIVA"/>
    <s v="DESDE 2501 HASTA 5000 USUARIOS"/>
    <x v="2"/>
    <x v="2"/>
    <s v="ORGANIZACION AUTORIZADA"/>
    <x v="5"/>
    <s v="MEDELLÍN"/>
    <x v="0"/>
    <x v="777"/>
    <x v="7"/>
  </r>
  <r>
    <n v="34854"/>
    <s v="CORPORACION DE GESTORES TECNOLOGOS Y RECUPERADORES DE ORIENTE"/>
    <s v="OPERATIVA"/>
    <s v="MAYOR O IGUAL A 5001 USUARIOS"/>
    <x v="2"/>
    <x v="2"/>
    <s v="ORGANIZACION AUTORIZADA"/>
    <x v="5"/>
    <s v="MARINILLA"/>
    <x v="0"/>
    <x v="20"/>
    <x v="7"/>
  </r>
  <r>
    <n v="34913"/>
    <s v="HONDA TRIPLE A SAS ESP"/>
    <s v="OPERATIVA"/>
    <s v="MAYOR O IGUAL A 5001 USUARIOS"/>
    <x v="1"/>
    <x v="2"/>
    <s v="SOCIEDADES (EMPRESA DE SERVICIOS PUBLICOS)"/>
    <x v="6"/>
    <s v="HONDA"/>
    <x v="0"/>
    <x v="75"/>
    <x v="4"/>
  </r>
  <r>
    <n v="35053"/>
    <s v="corporacion de recicladores de santa rosa de osos"/>
    <s v="OPERATIVA"/>
    <s v="MAYOR O IGUAL A 5001 USUARIOS"/>
    <x v="2"/>
    <x v="2"/>
    <s v="ORGANIZACION AUTORIZADA"/>
    <x v="5"/>
    <s v="SANTA ROSA DE OSOS"/>
    <x v="0"/>
    <x v="42"/>
    <x v="7"/>
  </r>
  <r>
    <n v="35073"/>
    <s v="ASOCIACION AMBIENTAL DE ASEO Y RECICLAJE RENACER "/>
    <s v="OPERATIVA"/>
    <s v="MAYOR O IGUAL A 5001 USUARIOS"/>
    <x v="2"/>
    <x v="2"/>
    <s v="ORGANIZACION AUTORIZADA"/>
    <x v="16"/>
    <s v="PAMPLONA"/>
    <x v="0"/>
    <x v="59"/>
    <x v="7"/>
  </r>
  <r>
    <n v="35133"/>
    <s v="CORPORACIÓN GRUPASSO"/>
    <s v="OPERATIVA"/>
    <s v="MAYOR O IGUAL A 5001 USUARIOS"/>
    <x v="2"/>
    <x v="2"/>
    <s v="ORGANIZACION AUTORIZADA"/>
    <x v="5"/>
    <s v="ANDES"/>
    <x v="1"/>
    <x v="976"/>
    <x v="7"/>
  </r>
  <r>
    <n v="35153"/>
    <s v="ASOCIACION JUNTA ADMINISTRADORA DE SERVICIOS PUBLICOS DOMICILIARIOS ESP"/>
    <s v="OPERATIVA"/>
    <s v="MENOR O IGUAL A 2500 USUARIOS"/>
    <x v="0"/>
    <x v="2"/>
    <s v="ORGANIZACION AUTORIZADA"/>
    <x v="24"/>
    <s v="SAN FRANCISCO"/>
    <x v="0"/>
    <x v="977"/>
    <x v="4"/>
  </r>
  <r>
    <n v="35193"/>
    <s v="CORPORACION SOCIOAMBIENTAL DE RECICLADORES DE LA COSTA RECICLEMOS AMOR"/>
    <s v="OPERATIVA"/>
    <s v="DESDE 2501 HASTA 5000 USUARIOS"/>
    <x v="2"/>
    <x v="2"/>
    <s v="ORGANIZACION AUTORIZADA"/>
    <x v="23"/>
    <s v="RIOHACHA"/>
    <x v="0"/>
    <x v="42"/>
    <x v="7"/>
  </r>
  <r>
    <n v="35293"/>
    <s v="Asociacion de Usuarios del Acueducto Yarumito Tamborcito"/>
    <s v="OPERATIVA"/>
    <s v="MENOR O IGUAL A 2500 USUARIOS"/>
    <x v="0"/>
    <x v="1"/>
    <s v="ORGANIZACION AUTORIZADA"/>
    <x v="5"/>
    <s v="BARBOSA"/>
    <x v="0"/>
    <x v="5"/>
    <x v="3"/>
  </r>
  <r>
    <n v="35333"/>
    <s v="ASOCIACIÓN RAS RECICLAJE Y AMBIENTE SOLIDARIO ESP"/>
    <s v="OPERATIVA"/>
    <s v="MAYOR O IGUAL A 5001 USUARIOS"/>
    <x v="2"/>
    <x v="2"/>
    <s v="ORGANIZACION AUTORIZADA"/>
    <x v="4"/>
    <s v="BARRANQUILLA"/>
    <x v="0"/>
    <x v="46"/>
    <x v="7"/>
  </r>
  <r>
    <n v="35453"/>
    <s v="COOPERATIVA  DE TRABAJO ASOCIADO SERVIMOS DE ORIENTE"/>
    <s v="OPERATIVA"/>
    <s v="MAYOR O IGUAL A 5001 USUARIOS"/>
    <x v="2"/>
    <x v="2"/>
    <s v="ORGANIZACION AUTORIZADA"/>
    <x v="5"/>
    <s v="RIONEGRO"/>
    <x v="0"/>
    <x v="66"/>
    <x v="7"/>
  </r>
  <r>
    <n v="35473"/>
    <s v="EMPRESA PRESTADORA DEL SERVICIO PUBLICO DOMICILIARIO DE ASEO VISION INTEGRAL AMBIENTAL DE ASEO"/>
    <s v="OPERATIVA"/>
    <s v="MENOR O IGUAL A 2500 USUARIOS"/>
    <x v="2"/>
    <x v="0"/>
    <s v="SOCIEDADES (EMPRESA DE SERVICIOS PUBLICOS)"/>
    <x v="15"/>
    <s v="PEREIRA"/>
    <x v="1"/>
    <x v="978"/>
    <x v="7"/>
  </r>
  <r>
    <n v="35475"/>
    <s v="ASOCIACION DE USUARIOS ACUEDUCTO LA CHARANGA PARTE ALTA"/>
    <s v="OPERATIVA"/>
    <s v="MENOR O IGUAL A 2500 USUARIOS"/>
    <x v="0"/>
    <x v="1"/>
    <s v="ORGANIZACION AUTORIZADA"/>
    <x v="5"/>
    <s v="GUARNE"/>
    <x v="0"/>
    <x v="114"/>
    <x v="3"/>
  </r>
  <r>
    <n v="35513"/>
    <s v="ASOCIACION DE RECICLADORES DE ZIPAQUIRA POR UN MUNDO MEJOR"/>
    <s v="OPERATIVA"/>
    <s v="MAYOR O IGUAL A 5001 USUARIOS"/>
    <x v="2"/>
    <x v="2"/>
    <s v="ORGANIZACION AUTORIZADA"/>
    <x v="10"/>
    <s v="ZIPAQUIRA"/>
    <x v="0"/>
    <x v="10"/>
    <x v="7"/>
  </r>
  <r>
    <n v="35553"/>
    <s v="Fundacion Huella Ambiental"/>
    <s v="OPERATIVA"/>
    <s v="MAYOR O IGUAL A 5001 USUARIOS"/>
    <x v="2"/>
    <x v="0"/>
    <s v="ORGANIZACION AUTORIZADA"/>
    <x v="19"/>
    <s v="CALI"/>
    <x v="0"/>
    <x v="21"/>
    <x v="7"/>
  </r>
  <r>
    <n v="35573"/>
    <s v="fundacion amazonas sin limites"/>
    <s v="OPERATIVA"/>
    <s v="MAYOR O IGUAL A 5001 USUARIOS"/>
    <x v="2"/>
    <x v="0"/>
    <s v="ORGANIZACION AUTORIZADA"/>
    <x v="33"/>
    <s v="LETICIA"/>
    <x v="0"/>
    <x v="572"/>
    <x v="7"/>
  </r>
  <r>
    <n v="35593"/>
    <s v="CICLO TOTAL SAS E.S.P"/>
    <s v="OPERATIVA"/>
    <s v="MAYOR O IGUAL A 5001 USUARIOS"/>
    <x v="2"/>
    <x v="2"/>
    <s v="SOCIEDADES (EMPRESA DE SERVICIOS PUBLICOS)"/>
    <x v="5"/>
    <s v="MARINILLA"/>
    <x v="0"/>
    <x v="773"/>
    <x v="7"/>
  </r>
  <r>
    <n v="35713"/>
    <s v="ASOCIACION DE USUARIOS DEL ACUEDUCTO POTRERO GRANDE LA YERBABUENA Y AGUADAS"/>
    <s v="OPERATIVA"/>
    <s v="MENOR O IGUAL A 2500 USUARIOS"/>
    <x v="0"/>
    <x v="1"/>
    <s v="ORGANIZACION AUTORIZADA"/>
    <x v="10"/>
    <s v="CHOACHI"/>
    <x v="0"/>
    <x v="10"/>
    <x v="3"/>
  </r>
  <r>
    <n v="35733"/>
    <s v="SERVICIOS MULTIPLES DOMICILIARIOS SAS ESP"/>
    <s v="OPERATIVA"/>
    <s v="MENOR O IGUAL A 2500 USUARIOS"/>
    <x v="0"/>
    <x v="0"/>
    <s v="SOCIEDADES (EMPRESA DE SERVICIOS PUBLICOS)"/>
    <x v="11"/>
    <s v="PALERMO"/>
    <x v="0"/>
    <x v="774"/>
    <x v="4"/>
  </r>
  <r>
    <n v="35773"/>
    <s v="ASOCIACION DE USUARIOS DEL ACUEDUCTO DE LA VEREDA SAN ISIDRO"/>
    <s v="OPERATIVA"/>
    <s v="MENOR O IGUAL A 2500 USUARIOS"/>
    <x v="0"/>
    <x v="1"/>
    <s v="ORGANIZACION AUTORIZADA"/>
    <x v="5"/>
    <s v="GUARNE"/>
    <x v="0"/>
    <x v="172"/>
    <x v="3"/>
  </r>
  <r>
    <n v="35833"/>
    <s v="ASOCIACION RECUPERANDO MATERIALES RECICLABLES DE KENNEDY"/>
    <s v="OPERATIVA"/>
    <s v="DESDE 2501 HASTA 5000 USUARIOS"/>
    <x v="2"/>
    <x v="2"/>
    <s v="ORGANIZACION AUTORIZADA"/>
    <x v="3"/>
    <s v="BOGOTA, D.C."/>
    <x v="0"/>
    <x v="27"/>
    <x v="7"/>
  </r>
  <r>
    <n v="35853"/>
    <s v="ASOCIACION DE RECICLADORES DE TUNJA "/>
    <s v="OPERATIVA"/>
    <s v="MAYOR O IGUAL A 5001 USUARIOS"/>
    <x v="2"/>
    <x v="0"/>
    <s v="ORGANIZACION AUTORIZADA"/>
    <x v="1"/>
    <s v="TUNJA"/>
    <x v="0"/>
    <x v="53"/>
    <x v="7"/>
  </r>
  <r>
    <n v="35854"/>
    <s v="Corporación Cívica Juventudes de Antioquia"/>
    <s v="OPERATIVA"/>
    <s v="MAYOR O IGUAL A 5001 USUARIOS"/>
    <x v="2"/>
    <x v="0"/>
    <s v="ORGANIZACION AUTORIZADA"/>
    <x v="5"/>
    <s v="MEDELLÍN"/>
    <x v="0"/>
    <x v="51"/>
    <x v="7"/>
  </r>
  <r>
    <n v="35873"/>
    <s v="ASOCIACIÓN DE USUARIOS DE SERVICIOS COLECTIVOS DE EL HORRO ANSERMA"/>
    <s v="OPERATIVA"/>
    <s v="MENOR O IGUAL A 2500 USUARIOS"/>
    <x v="0"/>
    <x v="1"/>
    <s v="ORGANIZACION AUTORIZADA"/>
    <x v="0"/>
    <s v="ANSERMA"/>
    <x v="0"/>
    <x v="172"/>
    <x v="3"/>
  </r>
  <r>
    <n v="35913"/>
    <s v="ASOCIACION ORA AMBIENTAL ACTIVA DE RECICLADORES DE BOGOTA"/>
    <s v="OPERATIVA"/>
    <s v="MAYOR O IGUAL A 5001 USUARIOS"/>
    <x v="2"/>
    <x v="2"/>
    <s v="ORGANIZACION AUTORIZADA"/>
    <x v="3"/>
    <s v="BOGOTA, D.C."/>
    <x v="0"/>
    <x v="20"/>
    <x v="7"/>
  </r>
  <r>
    <n v="35993"/>
    <s v="ASOCIACIÓN DE USUARIOS DE ACUEDUCTO Y SANEAMIENTO BÁSICO DEL CORREGIMIENTO DE OREJERO SUCRE"/>
    <s v="OPERATIVA"/>
    <s v="MENOR O IGUAL A 2500 USUARIOS"/>
    <x v="0"/>
    <x v="1"/>
    <s v="ORGANIZACION AUTORIZADA"/>
    <x v="25"/>
    <s v="SUCRE"/>
    <x v="0"/>
    <x v="924"/>
    <x v="3"/>
  </r>
  <r>
    <n v="36013"/>
    <s v="ASOCIACION RECICLADORES UNIDOS DE RIOHACHA PARA LA GUAJIRA"/>
    <s v="OPERATIVA"/>
    <s v="MAYOR O IGUAL A 5001 USUARIOS"/>
    <x v="2"/>
    <x v="2"/>
    <s v="ORGANIZACION AUTORIZADA"/>
    <x v="23"/>
    <s v="RIOHACHA"/>
    <x v="0"/>
    <x v="7"/>
    <x v="7"/>
  </r>
  <r>
    <n v="36053"/>
    <s v="CORPORACION CENTRO HISTORICO"/>
    <s v="OPERATIVA"/>
    <s v="MENOR O IGUAL A 2500 USUARIOS"/>
    <x v="2"/>
    <x v="2"/>
    <s v="ORGANIZACION AUTORIZADA"/>
    <x v="3"/>
    <s v="BOGOTA, D.C."/>
    <x v="0"/>
    <x v="59"/>
    <x v="7"/>
  </r>
  <r>
    <n v="36073"/>
    <s v="ASOCIACIÓN AGUAS DE SAN JOAQUÍN"/>
    <s v="OPERATIVA"/>
    <s v="MENOR O IGUAL A 2500 USUARIOS"/>
    <x v="0"/>
    <x v="1"/>
    <s v="ORGANIZACION AUTORIZADA"/>
    <x v="2"/>
    <s v="MAHATES"/>
    <x v="0"/>
    <x v="83"/>
    <x v="3"/>
  </r>
  <r>
    <n v="36097"/>
    <s v="SANEAMIENTO Y MEJORAMIENTO AMBIENTAL S.A.S ESP "/>
    <s v="OPERATIVA"/>
    <s v="MAYOR O IGUAL A 5001 USUARIOS"/>
    <x v="0"/>
    <x v="0"/>
    <s v="SOCIEDADES (EMPRESA DE SERVICIOS PUBLICOS)"/>
    <x v="22"/>
    <s v="FLORENCIA"/>
    <x v="0"/>
    <x v="27"/>
    <x v="0"/>
  </r>
  <r>
    <n v="36133"/>
    <s v="ASOCIACION DE TRABAJADORES POR EL MEDIO AMBIENTE"/>
    <s v="OPERATIVA"/>
    <s v="DESDE 2501 HASTA 5000 USUARIOS"/>
    <x v="2"/>
    <x v="2"/>
    <s v="ORGANIZACION AUTORIZADA"/>
    <x v="18"/>
    <s v="SABANA DE TORRES"/>
    <x v="0"/>
    <x v="979"/>
    <x v="7"/>
  </r>
  <r>
    <n v="36153"/>
    <s v="CORPORACION AMBIENTAL POR LA VIDA Y EL DESARROLLO SOSTENIBLE"/>
    <s v="OPERATIVA"/>
    <s v="MAYOR O IGUAL A 5001 USUARIOS"/>
    <x v="2"/>
    <x v="2"/>
    <s v="ORGANIZACION AUTORIZADA"/>
    <x v="16"/>
    <s v="CUCUTA"/>
    <x v="1"/>
    <x v="980"/>
    <x v="7"/>
  </r>
  <r>
    <n v="36293"/>
    <s v="ASOCIACIÓN DE RECICLADORES DE OFICIO RC ASOCIACIÓN RECICLOSOCIAL"/>
    <s v="OPERATIVA"/>
    <s v="MAYOR O IGUAL A 5001 USUARIOS"/>
    <x v="2"/>
    <x v="2"/>
    <s v="ORGANIZACION AUTORIZADA"/>
    <x v="3"/>
    <s v="BOGOTA, D.C."/>
    <x v="0"/>
    <x v="346"/>
    <x v="7"/>
  </r>
  <r>
    <n v="36313"/>
    <s v="COPROFERCOL S.A.S"/>
    <s v="OPERATIVA"/>
    <s v="MAYOR O IGUAL A 5001 USUARIOS"/>
    <x v="2"/>
    <x v="0"/>
    <s v="SOCIEDADES (EMPRESA DE SERVICIOS PUBLICOS)"/>
    <x v="5"/>
    <s v="CALDAS"/>
    <x v="0"/>
    <x v="66"/>
    <x v="7"/>
  </r>
  <r>
    <n v="36315"/>
    <s v="ASOCIACION DE PRODUCTORES, RECOLECTORES, RECICLADORES, CLASIFICADORES Y TRANSFORMADORES DE RESIDUOS ORGNICOS"/>
    <s v="OPERATIVA"/>
    <s v="DESDE 2501 HASTA 5000 USUARIOS"/>
    <x v="2"/>
    <x v="0"/>
    <s v="ORGANIZACION AUTORIZADA"/>
    <x v="2"/>
    <s v="CANTAGALLO"/>
    <x v="1"/>
    <x v="981"/>
    <x v="7"/>
  </r>
  <r>
    <n v="36333"/>
    <s v="Asociación Empresarial de Recicladores Tenjo "/>
    <s v="OPERATIVA"/>
    <s v="MAYOR O IGUAL A 5001 USUARIOS"/>
    <x v="2"/>
    <x v="0"/>
    <s v="ORGANIZACION AUTORIZADA"/>
    <x v="10"/>
    <s v="TENJO"/>
    <x v="0"/>
    <x v="550"/>
    <x v="7"/>
  </r>
  <r>
    <n v="36353"/>
    <s v="Empresa de Servicios Publicos Santa Cecilia SA ESP"/>
    <s v="OPERATIVA (No activa)"/>
    <s v="MENOR O IGUAL A 2500 USUARIOS"/>
    <x v="0"/>
    <x v="1"/>
    <s v="SOCIEDADES (EMPRESA DE SERVICIOS PUBLICOS)"/>
    <x v="13"/>
    <s v="VILLAVICENCIO"/>
    <x v="0"/>
    <x v="982"/>
    <x v="4"/>
  </r>
  <r>
    <n v="36376"/>
    <s v="ASOCIACION DE SERVICIOS PUBLICOS DOMICILIARIOS DE ACUEDUCTO Y ALCANTARILLADO DE LA VEREDA DE PALENQUITO CORREGIMIENTO DE MALAGANA MUNICIPIO DE MAHATES"/>
    <s v="OPERATIVA"/>
    <s v="MENOR O IGUAL A 2500 USUARIOS"/>
    <x v="0"/>
    <x v="1"/>
    <s v="ORGANIZACION AUTORIZADA"/>
    <x v="2"/>
    <s v="MAHATES"/>
    <x v="0"/>
    <x v="16"/>
    <x v="3"/>
  </r>
  <r>
    <n v="36377"/>
    <s v="ASOCIACION DE USUARIOS DEL ACUEDUCTO RURAL VEREDA EL CURAL CORREGIMIENTO 17 DE LA FLORIDA MUNCIPIO DE IBAGUE"/>
    <s v="OPERATIVA"/>
    <s v="MENOR O IGUAL A 2500 USUARIOS"/>
    <x v="0"/>
    <x v="0"/>
    <s v="ORGANIZACION AUTORIZADA"/>
    <x v="6"/>
    <s v="IBAGUE"/>
    <x v="0"/>
    <x v="263"/>
    <x v="4"/>
  </r>
  <r>
    <n v="36378"/>
    <s v="ASOCIACION DE RECICLADORES Y RECUPERADORES AMBIENTALES MILENIUM 3000"/>
    <s v="OPERATIVA"/>
    <s v="MAYOR O IGUAL A 5001 USUARIOS"/>
    <x v="2"/>
    <x v="2"/>
    <s v="ORGANIZACION AUTORIZADA"/>
    <x v="3"/>
    <s v="BOGOTA, D.C."/>
    <x v="0"/>
    <x v="983"/>
    <x v="7"/>
  </r>
  <r>
    <n v="36393"/>
    <s v="ASOCIACION DE RECICLADORES DE CAMPOALEGRE"/>
    <s v="OPERATIVA"/>
    <s v="MAYOR O IGUAL A 5001 USUARIOS"/>
    <x v="2"/>
    <x v="2"/>
    <s v="ORGANIZACION AUTORIZADA"/>
    <x v="11"/>
    <s v="CAMPOALEGRE"/>
    <x v="0"/>
    <x v="315"/>
    <x v="7"/>
  </r>
  <r>
    <n v="36394"/>
    <s v="ECOAMBIENTAL ACTIVA DE COLOMBIA S.A. ESP"/>
    <s v="OPERATIVA"/>
    <s v="MAYOR O IGUAL A 5001 USUARIOS"/>
    <x v="1"/>
    <x v="0"/>
    <s v="SOCIEDADES (EMPRESA DE SERVICIOS PUBLICOS)"/>
    <x v="5"/>
    <s v="CAUCASIA"/>
    <x v="0"/>
    <x v="41"/>
    <x v="0"/>
  </r>
  <r>
    <n v="36434"/>
    <s v="ASOCIACIÓN DE USUARIOS DEL SERVICIO DE MICROACUEDUCTO DEL CORREGIMIENTO DE CAMPO ALEGRE"/>
    <s v="OPERATIVA"/>
    <s v="MENOR O IGUAL A 2500 USUARIOS"/>
    <x v="0"/>
    <x v="1"/>
    <s v="ORGANIZACION AUTORIZADA"/>
    <x v="25"/>
    <s v="SUCRE"/>
    <x v="0"/>
    <x v="339"/>
    <x v="3"/>
  </r>
  <r>
    <n v="36435"/>
    <s v="COOPERATIVA MULTIACTIVA DE RECUPERADORES PREAMBIENTALES "/>
    <s v="OPERATIVA"/>
    <s v="MAYOR O IGUAL A 5001 USUARIOS"/>
    <x v="2"/>
    <x v="0"/>
    <s v="ORGANIZACION AUTORIZADA"/>
    <x v="5"/>
    <s v="ENVIGADO"/>
    <x v="0"/>
    <x v="984"/>
    <x v="7"/>
  </r>
  <r>
    <n v="36453"/>
    <s v="UBOCAR"/>
    <s v="OPERATIVA"/>
    <s v="MENOR O IGUAL A 2500 USUARIOS"/>
    <x v="0"/>
    <x v="1"/>
    <s v="ORGANIZACION AUTORIZADA"/>
    <x v="10"/>
    <s v="CHOACHI"/>
    <x v="0"/>
    <x v="985"/>
    <x v="3"/>
  </r>
  <r>
    <n v="36493"/>
    <s v="ASOCIACION ACUEDUCTO REGIONAL VILLARAZO"/>
    <s v="ABASTO"/>
    <s v="MENOR O IGUAL A 2500 USUARIOS"/>
    <x v="0"/>
    <x v="1"/>
    <s v="ORGANIZACION AUTORIZADA"/>
    <x v="17"/>
    <s v="CIRCASIA"/>
    <x v="0"/>
    <x v="247"/>
    <x v="3"/>
  </r>
  <r>
    <n v="36494"/>
    <s v="EMPRESA MUNICIPAL DE ACUEDUCTO ALCANTARILLADO Y ASEO DEL MUNICIPIO DE SAN JACINTO DEL CAUCA SA ESP"/>
    <s v="OPERATIVA"/>
    <s v="MENOR O IGUAL A 2500 USUARIOS"/>
    <x v="0"/>
    <x v="0"/>
    <s v="SOCIEDADES (EMPRESA DE SERVICIOS PUBLICOS)"/>
    <x v="2"/>
    <s v="SAN JACINTO DEL CAUCA"/>
    <x v="0"/>
    <x v="205"/>
    <x v="5"/>
  </r>
  <r>
    <n v="36514"/>
    <s v="JUNTA ADMINISTRADORA DE ACUEDUCTO RURAL DEL CAIRO"/>
    <s v="OPERATIVA"/>
    <s v="MENOR O IGUAL A 2500 USUARIOS"/>
    <x v="0"/>
    <x v="1"/>
    <s v="ORGANIZACION AUTORIZADA"/>
    <x v="7"/>
    <s v="CAJIBIO"/>
    <x v="0"/>
    <x v="128"/>
    <x v="3"/>
  </r>
  <r>
    <n v="36534"/>
    <s v="AQUASIBUNDOY SA ESP"/>
    <s v="OPERATIVA"/>
    <s v="DESDE 2501 HASTA 5000 USUARIOS"/>
    <x v="1"/>
    <x v="2"/>
    <s v="SOCIEDADES (EMPRESA DE SERVICIOS PUBLICOS)"/>
    <x v="24"/>
    <s v="SIBUNDOY"/>
    <x v="0"/>
    <x v="47"/>
    <x v="4"/>
  </r>
  <r>
    <n v="36554"/>
    <s v="EMPRESA DE SERVICIOS PUBLICOS DE SAPUYES EMSSAP SA ESP"/>
    <s v="OPERATIVA"/>
    <s v="MENOR O IGUAL A 2500 USUARIOS"/>
    <x v="0"/>
    <x v="2"/>
    <s v="SOCIEDADES (EMPRESA DE SERVICIOS PUBLICOS)"/>
    <x v="14"/>
    <s v="SAPUYES"/>
    <x v="0"/>
    <x v="10"/>
    <x v="1"/>
  </r>
  <r>
    <n v="36573"/>
    <s v="AGUAS Y ESQUEMAS SANITARIOS S.A.S. E.S.P."/>
    <s v="OPERATIVA"/>
    <s v="MENOR O IGUAL A 2500 USUARIOS"/>
    <x v="0"/>
    <x v="1"/>
    <s v="SOCIEDADES (EMPRESA DE SERVICIOS PUBLICOS)"/>
    <x v="6"/>
    <s v="FLANDES"/>
    <x v="1"/>
    <x v="986"/>
    <x v="4"/>
  </r>
  <r>
    <n v="36613"/>
    <s v="FUNDACION ALIANZAS AMBIENTALES DEL CARIBE"/>
    <s v="OPERATIVA"/>
    <s v="DESDE 2501 HASTA 5000 USUARIOS"/>
    <x v="2"/>
    <x v="0"/>
    <s v="ORGANIZACION AUTORIZADA"/>
    <x v="2"/>
    <s v="CARTAGENA DE INDIAS"/>
    <x v="0"/>
    <x v="317"/>
    <x v="7"/>
  </r>
  <r>
    <n v="36653"/>
    <s v="ADMINISTRACIÓN PÚBLICA COOPERATIVA DE CORDOBA BOLÍVAR LIMITADA"/>
    <s v="OPERATIVA"/>
    <s v="MENOR O IGUAL A 2500 USUARIOS"/>
    <x v="0"/>
    <x v="0"/>
    <s v="ORGANIZACION AUTORIZADA"/>
    <x v="2"/>
    <s v="CORDOBA"/>
    <x v="0"/>
    <x v="272"/>
    <x v="1"/>
  </r>
  <r>
    <n v="36654"/>
    <s v="ASOCIACION DE SUSCRIPTORES DEL ACUEDUCTO LA CASCADA VEREDA CHURUBITA MUNICIPIO DE SAMACA"/>
    <s v="OPERATIVA"/>
    <s v="MENOR O IGUAL A 2500 USUARIOS"/>
    <x v="0"/>
    <x v="1"/>
    <s v="ORGANIZACION AUTORIZADA"/>
    <x v="1"/>
    <s v="SAMACA"/>
    <x v="0"/>
    <x v="385"/>
    <x v="3"/>
  </r>
  <r>
    <n v="36656"/>
    <s v="ASOCIACION DE SERVICIOS PUBLICOS DOMICILIARIOS DE ACUEDUCTO Y SANEAMIENTO BASICO DEL CORREGIMIENTO DE SINCERIN ARJONA DEPARTAMENTO DE BOLIVAR"/>
    <s v="OPERATIVA"/>
    <s v="MENOR O IGUAL A 2500 USUARIOS"/>
    <x v="0"/>
    <x v="1"/>
    <s v="ORGANIZACION AUTORIZADA"/>
    <x v="2"/>
    <s v="ARJONA"/>
    <x v="0"/>
    <x v="117"/>
    <x v="3"/>
  </r>
  <r>
    <n v="36657"/>
    <s v="EL CERRITO LIMPIO S.A.S ESP"/>
    <s v="OPERATIVA"/>
    <s v="MAYOR O IGUAL A 5001 USUARIOS"/>
    <x v="1"/>
    <x v="0"/>
    <s v="SOCIEDADES (EMPRESA DE SERVICIOS PUBLICOS)"/>
    <x v="19"/>
    <s v="YUMBO"/>
    <x v="0"/>
    <x v="16"/>
    <x v="0"/>
  </r>
  <r>
    <n v="36673"/>
    <s v="ASOCIACION UNIDOS POR MANDINGA"/>
    <s v="OPERATIVA"/>
    <s v="MENOR O IGUAL A 2500 USUARIOS"/>
    <x v="0"/>
    <x v="1"/>
    <s v="ORGANIZACION AUTORIZADA"/>
    <x v="2"/>
    <s v="MAHATES"/>
    <x v="0"/>
    <x v="28"/>
    <x v="3"/>
  </r>
  <r>
    <n v="36674"/>
    <s v="ASOCIACION BASICA DE RECICLAJE SINEAMBORE"/>
    <s v="OPERATIVA"/>
    <s v="MENOR O IGUAL A 2500 USUARIOS"/>
    <x v="2"/>
    <x v="0"/>
    <s v="ORGANIZACION AUTORIZADA"/>
    <x v="3"/>
    <s v="BOGOTA, D.C."/>
    <x v="1"/>
    <x v="356"/>
    <x v="7"/>
  </r>
  <r>
    <n v="36694"/>
    <s v="ECO-ACCION INGENIERIA"/>
    <s v="OPERATIVA"/>
    <s v="MAYOR O IGUAL A 5001 USUARIOS"/>
    <x v="2"/>
    <x v="2"/>
    <s v="SOCIEDADES (EMPRESA DE SERVICIOS PUBLICOS)"/>
    <x v="1"/>
    <s v="SOGAMOSO"/>
    <x v="0"/>
    <x v="128"/>
    <x v="7"/>
  </r>
  <r>
    <n v="36697"/>
    <s v="EMPRESA DE SERVICIOS PUBLICOS DE PUERTO CARREÑO VICHADA S.A. E.S.P."/>
    <s v="OPERATIVA"/>
    <s v="DESDE 2501 HASTA 5000 USUARIOS"/>
    <x v="1"/>
    <x v="0"/>
    <s v="SOCIEDADES (EMPRESA DE SERVICIOS PUBLICOS)"/>
    <x v="29"/>
    <s v="PUERTO CARRENO"/>
    <x v="0"/>
    <x v="463"/>
    <x v="5"/>
  </r>
  <r>
    <n v="36713"/>
    <s v="ASOCIACION GRUPO EMPRESARIAL DE LA ZONA OCTAVA "/>
    <s v="OPERATIVA"/>
    <s v="MAYOR O IGUAL A 5001 USUARIOS"/>
    <x v="2"/>
    <x v="2"/>
    <s v="ORGANIZACION AUTORIZADA"/>
    <x v="3"/>
    <s v="BOGOTA, D.C."/>
    <x v="0"/>
    <x v="130"/>
    <x v="7"/>
  </r>
  <r>
    <n v="36734"/>
    <s v="Asociación de Recicladores Ecoplaneta El Amparo ESP"/>
    <s v="OPERATIVA"/>
    <s v="MAYOR O IGUAL A 5001 USUARIOS"/>
    <x v="2"/>
    <x v="0"/>
    <s v="ORGANIZACION AUTORIZADA"/>
    <x v="3"/>
    <s v="BOGOTA, D.C."/>
    <x v="0"/>
    <x v="5"/>
    <x v="7"/>
  </r>
  <r>
    <n v="36735"/>
    <s v="Asociacion O.R.A Bogota Recicla ESP"/>
    <s v="OPERATIVA"/>
    <s v="DESDE 2501 HASTA 5000 USUARIOS"/>
    <x v="2"/>
    <x v="2"/>
    <s v="ORGANIZACION AUTORIZADA"/>
    <x v="3"/>
    <s v="BOGOTA, D.C."/>
    <x v="0"/>
    <x v="10"/>
    <x v="7"/>
  </r>
  <r>
    <n v="36773"/>
    <s v="CORPORACION RECICLAJES DE CARTAGENA"/>
    <s v="OPERATIVA"/>
    <s v="MENOR O IGUAL A 2500 USUARIOS"/>
    <x v="2"/>
    <x v="2"/>
    <s v="ORGANIZACION AUTORIZADA"/>
    <x v="2"/>
    <s v="CARTAGENA DE INDIAS"/>
    <x v="0"/>
    <x v="987"/>
    <x v="7"/>
  </r>
  <r>
    <n v="36776"/>
    <s v="ASOCIACION DE RECICLADORES BUENOS AIRES GLADYS"/>
    <s v="OPERATIVA"/>
    <s v="MENOR O IGUAL A 2500 USUARIOS"/>
    <x v="2"/>
    <x v="2"/>
    <s v="ORGANIZACION AUTORIZADA"/>
    <x v="3"/>
    <s v="BOGOTA, D.C."/>
    <x v="0"/>
    <x v="988"/>
    <x v="7"/>
  </r>
  <r>
    <n v="36793"/>
    <s v="ASOCIACION DE RECUPERADORES AMBIENTALES DE COLOMBIA 7"/>
    <s v="OPERATIVA"/>
    <s v="MENOR O IGUAL A 2500 USUARIOS"/>
    <x v="2"/>
    <x v="0"/>
    <s v="ORGANIZACION AUTORIZADA"/>
    <x v="3"/>
    <s v="BOGOTA, D.C."/>
    <x v="0"/>
    <x v="989"/>
    <x v="7"/>
  </r>
  <r>
    <n v="36794"/>
    <s v="Corporación Asociativa de Recicladores y Coroteros "/>
    <s v="OPERATIVA"/>
    <s v="DESDE 2501 HASTA 5000 USUARIOS"/>
    <x v="2"/>
    <x v="2"/>
    <s v="ORGANIZACION AUTORIZADA"/>
    <x v="3"/>
    <s v="BOGOTA, D.C."/>
    <x v="1"/>
    <x v="990"/>
    <x v="7"/>
  </r>
  <r>
    <n v="36795"/>
    <s v="ASOCIACION DE RECICLADORES RECICLAR ES VIDA "/>
    <s v="OPERATIVA"/>
    <s v="MAYOR O IGUAL A 5001 USUARIOS"/>
    <x v="2"/>
    <x v="2"/>
    <s v="ORGANIZACION AUTORIZADA"/>
    <x v="3"/>
    <s v="BOGOTA, D.C."/>
    <x v="0"/>
    <x v="28"/>
    <x v="7"/>
  </r>
  <r>
    <n v="36796"/>
    <s v="ASOCIACION ECOFUTURO ROA"/>
    <s v="OPERATIVA"/>
    <s v="MAYOR O IGUAL A 5001 USUARIOS"/>
    <x v="2"/>
    <x v="2"/>
    <s v="ORGANIZACION AUTORIZADA"/>
    <x v="3"/>
    <s v="BOGOTA, D.C."/>
    <x v="0"/>
    <x v="233"/>
    <x v="7"/>
  </r>
  <r>
    <n v="36814"/>
    <s v="ECO AMBIENTAL DE COLOMBIA S.A. E.S.P."/>
    <s v="OPERATIVA"/>
    <s v="MAYOR O IGUAL A 5001 USUARIOS"/>
    <x v="2"/>
    <x v="2"/>
    <s v="SOCIEDADES (EMPRESA DE SERVICIOS PUBLICOS)"/>
    <x v="11"/>
    <s v="NEIVA"/>
    <x v="0"/>
    <x v="101"/>
    <x v="7"/>
  </r>
  <r>
    <n v="36815"/>
    <s v="ASOCIACION DE RECICLADORES RECICLANDO POR SIEMPRE"/>
    <s v="OPERATIVA"/>
    <s v="MAYOR O IGUAL A 5001 USUARIOS"/>
    <x v="2"/>
    <x v="0"/>
    <s v="ORGANIZACION AUTORIZADA"/>
    <x v="3"/>
    <s v="BOGOTA, D.C."/>
    <x v="0"/>
    <x v="991"/>
    <x v="7"/>
  </r>
  <r>
    <n v="36833"/>
    <s v="EMPRESA COMUNITARIA DE ACUEDUCTO Y ALCANTARILLADO AMBALA SECTOR TRIUNFO"/>
    <s v="OPERATIVA"/>
    <s v="MENOR O IGUAL A 2500 USUARIOS"/>
    <x v="0"/>
    <x v="0"/>
    <s v="ORGANIZACION AUTORIZADA"/>
    <x v="6"/>
    <s v="IBAGUE"/>
    <x v="0"/>
    <x v="159"/>
    <x v="4"/>
  </r>
  <r>
    <n v="36835"/>
    <s v="ASOCIACION DE RECICLADORES EN CRECIMIENTO"/>
    <s v="OPERATIVA"/>
    <s v="MAYOR O IGUAL A 5001 USUARIOS"/>
    <x v="2"/>
    <x v="2"/>
    <s v="ORGANIZACION AUTORIZADA"/>
    <x v="3"/>
    <s v="BOGOTA, D.C."/>
    <x v="0"/>
    <x v="33"/>
    <x v="7"/>
  </r>
  <r>
    <n v="36853"/>
    <s v="EMPRESA DE SERVICIOS PUBLICOS DOMICILIARIOS DE ARENAL S.A. E.S.P."/>
    <s v="OPERATIVA"/>
    <s v="MENOR O IGUAL A 2500 USUARIOS"/>
    <x v="0"/>
    <x v="2"/>
    <s v="SOCIEDADES (EMPRESA DE SERVICIOS PUBLICOS)"/>
    <x v="2"/>
    <s v="ARENAL"/>
    <x v="0"/>
    <x v="273"/>
    <x v="1"/>
  </r>
  <r>
    <n v="36874"/>
    <s v="ASOCIACION DE RECICLADORES AMBIENTALES "/>
    <s v="OPERATIVA"/>
    <s v="MAYOR O IGUAL A 5001 USUARIOS"/>
    <x v="2"/>
    <x v="2"/>
    <s v="ORGANIZACION AUTORIZADA"/>
    <x v="3"/>
    <s v="BOGOTA, D.C."/>
    <x v="0"/>
    <x v="41"/>
    <x v="7"/>
  </r>
  <r>
    <n v="36875"/>
    <s v="ASOCIACION DE RECICLADORES DE PUENTE ARANDA LA COLOMBIANITA"/>
    <s v="OPERATIVA"/>
    <s v="MAYOR O IGUAL A 5001 USUARIOS"/>
    <x v="2"/>
    <x v="0"/>
    <s v="ORGANIZACION AUTORIZADA"/>
    <x v="3"/>
    <s v="BOGOTA, D.C."/>
    <x v="0"/>
    <x v="82"/>
    <x v="7"/>
  </r>
  <r>
    <n v="36876"/>
    <s v="ASOCIACION DE RECICLADORES ECORESIDUOS"/>
    <s v="OPERATIVA"/>
    <s v="MAYOR O IGUAL A 5001 USUARIOS"/>
    <x v="2"/>
    <x v="2"/>
    <s v="ORGANIZACION AUTORIZADA"/>
    <x v="3"/>
    <s v="BOGOTA, D.C."/>
    <x v="0"/>
    <x v="10"/>
    <x v="7"/>
  </r>
  <r>
    <n v="36893"/>
    <s v="ASOCIACIÓN  DE SUSCRIPTORES DEL ACUEDUCTO SAN PEDRO DE LAS VEREDAS DE SOLERES Y VOLADOR"/>
    <s v="OPERATIVA"/>
    <s v="MENOR O IGUAL A 2500 USUARIOS"/>
    <x v="0"/>
    <x v="1"/>
    <s v="ORGANIZACION AUTORIZADA"/>
    <x v="1"/>
    <s v="JENESANO"/>
    <x v="0"/>
    <x v="992"/>
    <x v="3"/>
  </r>
  <r>
    <n v="36894"/>
    <s v="ASOCIACION DE RECICLADORES DE MARIA PAZ"/>
    <s v="OPERATIVA"/>
    <s v="MAYOR O IGUAL A 5001 USUARIOS"/>
    <x v="2"/>
    <x v="2"/>
    <s v="ORGANIZACION AUTORIZADA"/>
    <x v="3"/>
    <s v="BOGOTA, D.C."/>
    <x v="0"/>
    <x v="204"/>
    <x v="7"/>
  </r>
  <r>
    <n v="36895"/>
    <s v="ASOCIACION DE RECUPERADORES AMBIENTALES COLOMBIA VIVA 7 ESP"/>
    <s v="OPERATIVA"/>
    <s v="MAYOR O IGUAL A 5001 USUARIOS"/>
    <x v="2"/>
    <x v="2"/>
    <s v="ORGANIZACION AUTORIZADA"/>
    <x v="3"/>
    <s v="BOGOTA, D.C."/>
    <x v="0"/>
    <x v="3"/>
    <x v="7"/>
  </r>
  <r>
    <n v="36896"/>
    <s v="ASOCIACION DE RECICLADORES Y PROCESADORES ESP"/>
    <s v="OPERATIVA"/>
    <s v="MAYOR O IGUAL A 5001 USUARIOS"/>
    <x v="2"/>
    <x v="2"/>
    <s v="ORGANIZACION AUTORIZADA"/>
    <x v="3"/>
    <s v="BOGOTA, D.C."/>
    <x v="0"/>
    <x v="60"/>
    <x v="7"/>
  </r>
  <r>
    <n v="36897"/>
    <s v="ASOCIACION COLOMBIANA DE RECICLADORES DE BOGOTA "/>
    <s v="OPERATIVA"/>
    <s v="MAYOR O IGUAL A 5001 USUARIOS"/>
    <x v="2"/>
    <x v="0"/>
    <s v="ORGANIZACION AUTORIZADA"/>
    <x v="3"/>
    <s v="BOGOTA, D.C."/>
    <x v="0"/>
    <x v="47"/>
    <x v="7"/>
  </r>
  <r>
    <n v="36914"/>
    <s v="VR3 EMPRESA DE SERVICIOS PUBLICOS ESP"/>
    <s v="OPERATIVA"/>
    <s v="MENOR O IGUAL A 2500 USUARIOS"/>
    <x v="2"/>
    <x v="2"/>
    <s v="SOCIEDADES (EMPRESA DE SERVICIOS PUBLICOS)"/>
    <x v="3"/>
    <s v="BOGOTA, D.C."/>
    <x v="0"/>
    <x v="172"/>
    <x v="7"/>
  </r>
  <r>
    <n v="36915"/>
    <s v="ASOCIACION DE RECICLADORES Y BODEGUEROS UNIDOS POR LA IGUALDAD EN COLOMBIA"/>
    <s v="OPERATIVA"/>
    <s v="MAYOR O IGUAL A 5001 USUARIOS"/>
    <x v="2"/>
    <x v="0"/>
    <s v="ORGANIZACION AUTORIZADA"/>
    <x v="3"/>
    <s v="BOGOTA, D.C."/>
    <x v="0"/>
    <x v="34"/>
    <x v="7"/>
  </r>
  <r>
    <n v="36933"/>
    <s v="ASOCIACION DE RECICLADORES DE OFICIO NEW WORLD"/>
    <s v="OPERATIVA"/>
    <s v="MAYOR O IGUAL A 5001 USUARIOS"/>
    <x v="2"/>
    <x v="2"/>
    <s v="ORGANIZACION AUTORIZADA"/>
    <x v="3"/>
    <s v="BOGOTA, D.C."/>
    <x v="1"/>
    <x v="993"/>
    <x v="7"/>
  </r>
  <r>
    <n v="36953"/>
    <s v="CORPORACION BELLO.AMBIENTE ESAL"/>
    <s v="OPERATIVA"/>
    <s v="MAYOR O IGUAL A 5001 USUARIOS"/>
    <x v="2"/>
    <x v="0"/>
    <s v="ORGANIZACION AUTORIZADA"/>
    <x v="19"/>
    <s v="CARTAGO"/>
    <x v="0"/>
    <x v="994"/>
    <x v="7"/>
  </r>
  <r>
    <n v="36955"/>
    <s v="ASOCIACION DE RECICLADORES Y PRESTADORES DE SERVICIOS AMBIENTALES ALQUERIA "/>
    <s v="OPERATIVA"/>
    <s v="MAYOR O IGUAL A 5001 USUARIOS"/>
    <x v="2"/>
    <x v="2"/>
    <s v="ORGANIZACION AUTORIZADA"/>
    <x v="3"/>
    <s v="BOGOTA, D.C."/>
    <x v="0"/>
    <x v="76"/>
    <x v="7"/>
  </r>
  <r>
    <n v="36956"/>
    <s v="ASOCIACIÓN DE RECICLADORES EMPRENDEDORES DEL NORTE DE SANTANDER"/>
    <s v="OPERATIVA"/>
    <s v="MAYOR O IGUAL A 5001 USUARIOS"/>
    <x v="2"/>
    <x v="2"/>
    <s v="ORGANIZACION AUTORIZADA"/>
    <x v="16"/>
    <s v="CUCUTA"/>
    <x v="0"/>
    <x v="128"/>
    <x v="7"/>
  </r>
  <r>
    <n v="36973"/>
    <s v="ASOCIACION DE RECICLADORES MANEJO DE APROVECHAMIENTO NACIONAL"/>
    <s v="OPERATIVA"/>
    <s v="MENOR O IGUAL A 2500 USUARIOS"/>
    <x v="2"/>
    <x v="0"/>
    <s v="ORGANIZACION AUTORIZADA"/>
    <x v="3"/>
    <s v="BOGOTA, D.C."/>
    <x v="0"/>
    <x v="995"/>
    <x v="7"/>
  </r>
  <r>
    <n v="36974"/>
    <s v="LEON GRUPO EMPRESARIAL S.A.S"/>
    <s v="OPERATIVA"/>
    <s v="MENOR O IGUAL A 2500 USUARIOS"/>
    <x v="2"/>
    <x v="2"/>
    <s v="SOCIEDADES (EMPRESA DE SERVICIOS PUBLICOS)"/>
    <x v="10"/>
    <s v="QUEBRADANEGRA"/>
    <x v="0"/>
    <x v="698"/>
    <x v="7"/>
  </r>
  <r>
    <n v="37014"/>
    <s v="Asociacion de Recuperadores Ambientales Mundo Verde "/>
    <s v="OPERATIVA"/>
    <s v="DESDE 2501 HASTA 5000 USUARIOS"/>
    <x v="2"/>
    <x v="2"/>
    <s v="ORGANIZACION AUTORIZADA"/>
    <x v="3"/>
    <s v="BOGOTA, D.C."/>
    <x v="0"/>
    <x v="130"/>
    <x v="7"/>
  </r>
  <r>
    <n v="37015"/>
    <s v="CORPORACIÓN RECICLADORA RECICLAR"/>
    <s v="OPERATIVA"/>
    <s v="MAYOR O IGUAL A 5001 USUARIOS"/>
    <x v="2"/>
    <x v="2"/>
    <s v="ORGANIZACION AUTORIZADA"/>
    <x v="2"/>
    <s v="CARTAGENA DE INDIAS"/>
    <x v="0"/>
    <x v="315"/>
    <x v="7"/>
  </r>
  <r>
    <n v="37016"/>
    <s v="ASOCIACIÓN DE RECUPERADORES AMBIENTALES SIN DIFERENCIA"/>
    <s v="OPERATIVA"/>
    <s v="MAYOR O IGUAL A 5001 USUARIOS"/>
    <x v="2"/>
    <x v="2"/>
    <s v="ORGANIZACION AUTORIZADA"/>
    <x v="3"/>
    <s v="BOGOTA, D.C."/>
    <x v="0"/>
    <x v="162"/>
    <x v="7"/>
  </r>
  <r>
    <n v="37053"/>
    <s v="ASOCIACIÓN DE RECICLADORES DEL META"/>
    <s v="OPERATIVA"/>
    <s v="MAYOR O IGUAL A 5001 USUARIOS"/>
    <x v="2"/>
    <x v="2"/>
    <s v="ORGANIZACION AUTORIZADA"/>
    <x v="13"/>
    <s v="VILLAVICENCIO"/>
    <x v="0"/>
    <x v="68"/>
    <x v="7"/>
  </r>
  <r>
    <n v="37075"/>
    <s v="CORPORACION COLOMBIANA DE RECICLAJE"/>
    <s v="OPERATIVA"/>
    <s v="DESDE 2501 HASTA 5000 USUARIOS"/>
    <x v="2"/>
    <x v="0"/>
    <s v="ORGANIZACION AUTORIZADA"/>
    <x v="3"/>
    <s v="BOGOTA, D.C."/>
    <x v="0"/>
    <x v="60"/>
    <x v="7"/>
  </r>
  <r>
    <n v="37076"/>
    <s v="Asociacion Ambientalista de popayan"/>
    <s v="OPERATIVA"/>
    <s v="MENOR O IGUAL A 2500 USUARIOS"/>
    <x v="2"/>
    <x v="2"/>
    <s v="ORGANIZACION AUTORIZADA"/>
    <x v="7"/>
    <s v="POPAYAN"/>
    <x v="0"/>
    <x v="127"/>
    <x v="7"/>
  </r>
  <r>
    <n v="37113"/>
    <s v="ASOCIACIÓN DE RECICLADORES HÉROES DEL PLANETA"/>
    <s v="OPERATIVA"/>
    <s v="MAYOR O IGUAL A 5001 USUARIOS"/>
    <x v="2"/>
    <x v="2"/>
    <s v="ORGANIZACION AUTORIZADA"/>
    <x v="13"/>
    <s v="VILLAVICENCIO"/>
    <x v="0"/>
    <x v="909"/>
    <x v="7"/>
  </r>
  <r>
    <n v="37115"/>
    <s v="CORPORACION DE RECICLADORES PUENTE ARANDA"/>
    <s v="OPERATIVA"/>
    <s v="MENOR O IGUAL A 2500 USUARIOS"/>
    <x v="2"/>
    <x v="0"/>
    <s v="ORGANIZACION AUTORIZADA"/>
    <x v="3"/>
    <s v="BOGOTA, D.C."/>
    <x v="0"/>
    <x v="42"/>
    <x v="7"/>
  </r>
  <r>
    <n v="37153"/>
    <s v="Asociacion Gremial de Recicladores de Cartagena"/>
    <s v="OPERATIVA"/>
    <s v="MAYOR O IGUAL A 5001 USUARIOS"/>
    <x v="2"/>
    <x v="2"/>
    <s v="ORGANIZACION AUTORIZADA"/>
    <x v="2"/>
    <s v="CARTAGENA DE INDIAS"/>
    <x v="0"/>
    <x v="996"/>
    <x v="7"/>
  </r>
  <r>
    <n v="37213"/>
    <s v="INTERAMERICANA DE SERVICIOS PUBLICOS SAS ESP"/>
    <s v="OPERATIVA"/>
    <s v="MENOR O IGUAL A 2500 USUARIOS"/>
    <x v="0"/>
    <x v="2"/>
    <s v="SOCIEDADES (EMPRESA DE SERVICIOS PUBLICOS)"/>
    <x v="1"/>
    <s v="PAIPA"/>
    <x v="0"/>
    <x v="121"/>
    <x v="3"/>
  </r>
  <r>
    <n v="37214"/>
    <s v="ASOCIACIÓN INTERNACIONAL PARA EL DESARROLLO SOCIOAMBIENTAL"/>
    <s v="OPERATIVA"/>
    <s v="MAYOR O IGUAL A 5001 USUARIOS"/>
    <x v="2"/>
    <x v="2"/>
    <s v="ORGANIZACION AUTORIZADA"/>
    <x v="13"/>
    <s v="VILLAVICENCIO"/>
    <x v="0"/>
    <x v="128"/>
    <x v="7"/>
  </r>
  <r>
    <n v="37215"/>
    <s v="AGUAS DE NOROSI S.A.S. E.S.P."/>
    <s v="OPERATIVA"/>
    <s v="MENOR O IGUAL A 2500 USUARIOS"/>
    <x v="0"/>
    <x v="2"/>
    <s v="SOCIEDADES (EMPRESA DE SERVICIOS PUBLICOS)"/>
    <x v="2"/>
    <s v="NOROSI"/>
    <x v="0"/>
    <x v="41"/>
    <x v="1"/>
  </r>
  <r>
    <n v="37233"/>
    <s v="CORPORACION DE RECICLADORES DE ENGATIVA"/>
    <s v="OPERATIVA"/>
    <s v="MAYOR O IGUAL A 5001 USUARIOS"/>
    <x v="2"/>
    <x v="2"/>
    <s v="ORGANIZACION AUTORIZADA"/>
    <x v="3"/>
    <s v="BOGOTA, D.C."/>
    <x v="0"/>
    <x v="47"/>
    <x v="7"/>
  </r>
  <r>
    <n v="37254"/>
    <s v="ASOCIACION ECO VIVE DE COLOMBIA"/>
    <s v="OPERATIVA"/>
    <s v="MENOR O IGUAL A 2500 USUARIOS"/>
    <x v="2"/>
    <x v="2"/>
    <s v="ORGANIZACION AUTORIZADA"/>
    <x v="3"/>
    <s v="BOGOTA, D.C."/>
    <x v="0"/>
    <x v="367"/>
    <x v="7"/>
  </r>
  <r>
    <n v="37293"/>
    <s v="ASOCIACION DE RECICLADORES NUEVA GENERACION DE BOSA "/>
    <s v="OPERATIVA"/>
    <s v="MAYOR O IGUAL A 5001 USUARIOS"/>
    <x v="2"/>
    <x v="0"/>
    <s v="ORGANIZACION AUTORIZADA"/>
    <x v="3"/>
    <s v="BOGOTA, D.C."/>
    <x v="0"/>
    <x v="211"/>
    <x v="7"/>
  </r>
  <r>
    <n v="37295"/>
    <s v="ASOCIACION NACIONAL DE RECUPERADORES AMBIENTALES ESP"/>
    <s v="OPERATIVA"/>
    <s v="MAYOR O IGUAL A 5001 USUARIOS"/>
    <x v="2"/>
    <x v="2"/>
    <s v="ORGANIZACION AUTORIZADA"/>
    <x v="3"/>
    <s v="BOGOTA, D.C."/>
    <x v="0"/>
    <x v="114"/>
    <x v="7"/>
  </r>
  <r>
    <n v="37313"/>
    <s v="ASOCIACION DE RECICLADORES DEL TEQUENDAMA ASORETEQ"/>
    <s v="OPERATIVA"/>
    <s v="MENOR O IGUAL A 2500 USUARIOS"/>
    <x v="2"/>
    <x v="2"/>
    <s v="ORGANIZACION AUTORIZADA"/>
    <x v="10"/>
    <s v="APULO"/>
    <x v="1"/>
    <x v="997"/>
    <x v="7"/>
  </r>
  <r>
    <n v="37373"/>
    <s v="ASOCIACIÓN RECICLANDO ANDO"/>
    <s v="OPERATIVA"/>
    <s v="MAYOR O IGUAL A 5001 USUARIOS"/>
    <x v="2"/>
    <x v="2"/>
    <s v="ORGANIZACION AUTORIZADA"/>
    <x v="3"/>
    <s v="BOGOTA, D.C."/>
    <x v="0"/>
    <x v="83"/>
    <x v="7"/>
  </r>
  <r>
    <n v="37394"/>
    <s v="MUJERES POR UN AMBIENTE MEJOR"/>
    <s v="OPERATIVA"/>
    <s v="MAYOR O IGUAL A 5001 USUARIOS"/>
    <x v="2"/>
    <x v="2"/>
    <s v="ORGANIZACION AUTORIZADA"/>
    <x v="3"/>
    <s v="BOGOTA, D.C."/>
    <x v="0"/>
    <x v="59"/>
    <x v="7"/>
  </r>
  <r>
    <n v="37395"/>
    <s v="asociación defensora de recicladores y el medio ambiente"/>
    <s v="OPERATIVA"/>
    <s v="DESDE 2501 HASTA 5000 USUARIOS"/>
    <x v="2"/>
    <x v="2"/>
    <s v="SOCIEDADES (EMPRESA DE SERVICIOS PUBLICOS)"/>
    <x v="3"/>
    <s v="BOGOTA, D.C."/>
    <x v="0"/>
    <x v="132"/>
    <x v="7"/>
  </r>
  <r>
    <n v="37414"/>
    <s v="ASOCIACION DE RECICLADORES Y PROTECCIÓN AMBIENTAL"/>
    <s v="OPERATIVA"/>
    <s v="MAYOR O IGUAL A 5001 USUARIOS"/>
    <x v="2"/>
    <x v="2"/>
    <s v="ORGANIZACION AUTORIZADA"/>
    <x v="3"/>
    <s v="BOGOTA, D.C."/>
    <x v="0"/>
    <x v="998"/>
    <x v="7"/>
  </r>
  <r>
    <n v="37416"/>
    <s v="ASOCIACION COLOMBIANA DE RECUPERADORES UNIDOS "/>
    <s v="OPERATIVA"/>
    <s v="MAYOR O IGUAL A 5001 USUARIOS"/>
    <x v="2"/>
    <x v="2"/>
    <s v="ORGANIZACION AUTORIZADA"/>
    <x v="3"/>
    <s v="BOGOTA, D.C."/>
    <x v="0"/>
    <x v="22"/>
    <x v="7"/>
  </r>
  <r>
    <n v="37417"/>
    <s v="Asociacion de Recicladores por un Manana Mejor"/>
    <s v="OPERATIVA"/>
    <s v="DESDE 2501 HASTA 5000 USUARIOS"/>
    <x v="2"/>
    <x v="2"/>
    <s v="ORGANIZACION AUTORIZADA"/>
    <x v="3"/>
    <s v="BOGOTA, D.C."/>
    <x v="0"/>
    <x v="999"/>
    <x v="7"/>
  </r>
  <r>
    <n v="37418"/>
    <s v="ASOCIACION DE RECICLADORES MODELO DE VIDA ZONA DECIMA"/>
    <s v="OPERATIVA"/>
    <s v="MAYOR O IGUAL A 5001 USUARIOS"/>
    <x v="2"/>
    <x v="2"/>
    <s v="ORGANIZACION AUTORIZADA"/>
    <x v="3"/>
    <s v="BOGOTA, D.C."/>
    <x v="0"/>
    <x v="65"/>
    <x v="7"/>
  </r>
  <r>
    <n v="37420"/>
    <s v="ASOCIACION DE RECICLADORES DE OFICIO LAZOS UNIDOS MEDIANTE ESPERANZAS NUEVAS"/>
    <s v="OPERATIVA"/>
    <s v="MAYOR O IGUAL A 5001 USUARIOS"/>
    <x v="2"/>
    <x v="0"/>
    <s v="ORGANIZACION AUTORIZADA"/>
    <x v="3"/>
    <s v="BOGOTA, D.C."/>
    <x v="0"/>
    <x v="41"/>
    <x v="7"/>
  </r>
  <r>
    <n v="37422"/>
    <s v="ASOCIACION DE MUJERES EL RECICLAJE UNA OPCION DIGNA"/>
    <s v="OPERATIVA"/>
    <s v="MAYOR O IGUAL A 5001 USUARIOS"/>
    <x v="2"/>
    <x v="2"/>
    <s v="ORGANIZACION AUTORIZADA"/>
    <x v="3"/>
    <s v="BOGOTA, D.C."/>
    <x v="0"/>
    <x v="66"/>
    <x v="7"/>
  </r>
  <r>
    <n v="37423"/>
    <s v="Asociación Recicladores Camilo Torres"/>
    <s v="OPERATIVA"/>
    <s v="MAYOR O IGUAL A 5001 USUARIOS"/>
    <x v="2"/>
    <x v="2"/>
    <s v="ORGANIZACION AUTORIZADA"/>
    <x v="3"/>
    <s v="BOGOTA, D.C."/>
    <x v="0"/>
    <x v="160"/>
    <x v="7"/>
  </r>
  <r>
    <n v="37424"/>
    <s v="ASOCIACION DE RECICLADORES DE OFICIO UNIDOS POR USME "/>
    <s v="OPERATIVA"/>
    <s v="MENOR O IGUAL A 2500 USUARIOS"/>
    <x v="2"/>
    <x v="0"/>
    <s v="ORGANIZACION AUTORIZADA"/>
    <x v="3"/>
    <s v="BOGOTA, D.C."/>
    <x v="0"/>
    <x v="66"/>
    <x v="7"/>
  </r>
  <r>
    <n v="37426"/>
    <s v="ASOCIACION DE RECICLADORES POR COLOMBIA"/>
    <s v="OPERATIVA"/>
    <s v="MAYOR O IGUAL A 5001 USUARIOS"/>
    <x v="2"/>
    <x v="2"/>
    <s v="ORGANIZACION AUTORIZADA"/>
    <x v="3"/>
    <s v="BOGOTA, D.C."/>
    <x v="0"/>
    <x v="76"/>
    <x v="7"/>
  </r>
  <r>
    <n v="37427"/>
    <s v="ASOCIACION DE RECICLADORES EL TRIUNFO"/>
    <s v="OPERATIVA"/>
    <s v="MAYOR O IGUAL A 5001 USUARIOS"/>
    <x v="2"/>
    <x v="2"/>
    <s v="ORGANIZACION AUTORIZADA"/>
    <x v="3"/>
    <s v="BOGOTA, D.C."/>
    <x v="0"/>
    <x v="28"/>
    <x v="7"/>
  </r>
  <r>
    <n v="37428"/>
    <s v="asociación de recicladores julio flores y doce de octubre"/>
    <s v="OPERATIVA"/>
    <s v="MAYOR O IGUAL A 5001 USUARIOS"/>
    <x v="2"/>
    <x v="2"/>
    <s v="ORGANIZACION AUTORIZADA"/>
    <x v="3"/>
    <s v="BOGOTA, D.C."/>
    <x v="0"/>
    <x v="1000"/>
    <x v="7"/>
  </r>
  <r>
    <n v="37430"/>
    <s v="ASOCIACIÓN DE RECICLADORES JUNTOS POR LA SOSTENIBILIDAD AMBIENTAL"/>
    <s v="OPERATIVA"/>
    <s v="MAYOR O IGUAL A 5001 USUARIOS"/>
    <x v="2"/>
    <x v="2"/>
    <s v="ORGANIZACION AUTORIZADA"/>
    <x v="3"/>
    <s v="BOGOTA, D.C."/>
    <x v="0"/>
    <x v="47"/>
    <x v="7"/>
  </r>
  <r>
    <n v="37433"/>
    <s v="GESTION DE SERVICIOS AMBIENTALES EN RESIDUOS LOCATIVOS E INSTITUCIONALES SAS"/>
    <s v="OPERATIVA"/>
    <s v="MENOR O IGUAL A 2500 USUARIOS"/>
    <x v="2"/>
    <x v="2"/>
    <s v="SOCIEDADES (EMPRESA DE SERVICIOS PUBLICOS)"/>
    <x v="3"/>
    <s v="BOGOTA, D.C."/>
    <x v="1"/>
    <x v="1001"/>
    <x v="7"/>
  </r>
  <r>
    <n v="37434"/>
    <s v="ASOCIACION COLOMBIANA DE RECICLADORES GAIAREC"/>
    <s v="OPERATIVA"/>
    <s v="MAYOR O IGUAL A 5001 USUARIOS"/>
    <x v="2"/>
    <x v="0"/>
    <s v="ORGANIZACION AUTORIZADA"/>
    <x v="3"/>
    <s v="BOGOTA, D.C."/>
    <x v="0"/>
    <x v="21"/>
    <x v="7"/>
  </r>
  <r>
    <n v="37436"/>
    <s v="COOPERATIVA MULTIACTIVA DE RECICLADORES FONTIBON POR COLOMBIA"/>
    <s v="OPERATIVA"/>
    <s v="MENOR O IGUAL A 2500 USUARIOS"/>
    <x v="2"/>
    <x v="0"/>
    <s v="ORGANIZACION AUTORIZADA"/>
    <x v="10"/>
    <s v="MOSQUERA"/>
    <x v="0"/>
    <x v="69"/>
    <x v="7"/>
  </r>
  <r>
    <n v="37437"/>
    <s v="Asociación de recicladores Semilleros del futuro para un ambiente mejor "/>
    <s v="OPERATIVA"/>
    <s v="MAYOR O IGUAL A 5001 USUARIOS"/>
    <x v="2"/>
    <x v="0"/>
    <s v="ORGANIZACION AUTORIZADA"/>
    <x v="3"/>
    <s v="BOGOTA, D.C."/>
    <x v="0"/>
    <x v="267"/>
    <x v="7"/>
  </r>
  <r>
    <n v="37439"/>
    <s v="ASOCIACIÓN  DE PUENTE ARANDA RECICLADORES INDEPENDIENTES"/>
    <s v="OPERATIVA"/>
    <s v="MAYOR O IGUAL A 5001 USUARIOS"/>
    <x v="2"/>
    <x v="2"/>
    <s v="ORGANIZACION AUTORIZADA"/>
    <x v="3"/>
    <s v="BOGOTA, D.C."/>
    <x v="0"/>
    <x v="1002"/>
    <x v="7"/>
  </r>
  <r>
    <n v="37440"/>
    <s v="ASOCIACIÓN EMPRESARIAL DE FAMILIAS RECUPERADORAS AMBIENTALES COLOMBIANAS E.S.P."/>
    <s v="OPERATIVA"/>
    <s v="MAYOR O IGUAL A 5001 USUARIOS"/>
    <x v="2"/>
    <x v="0"/>
    <s v="ORGANIZACION AUTORIZADA"/>
    <x v="3"/>
    <s v="BOGOTA, D.C."/>
    <x v="0"/>
    <x v="33"/>
    <x v="7"/>
  </r>
  <r>
    <n v="37441"/>
    <s v="ASOCIACIÓN DE RECICLADORES SOMOS LA ESPERANZA"/>
    <s v="OPERATIVA"/>
    <s v="DESDE 2501 HASTA 5000 USUARIOS"/>
    <x v="2"/>
    <x v="2"/>
    <s v="ORGANIZACION AUTORIZADA"/>
    <x v="3"/>
    <s v="BOGOTA, D.C."/>
    <x v="1"/>
    <x v="1003"/>
    <x v="7"/>
  </r>
  <r>
    <n v="37453"/>
    <s v="ASOCIACION MUNDIAL DEL RECICLADOR POR EL PLANETA "/>
    <s v="OPERATIVA"/>
    <s v="MAYOR O IGUAL A 5001 USUARIOS"/>
    <x v="2"/>
    <x v="2"/>
    <s v="ORGANIZACION AUTORIZADA"/>
    <x v="3"/>
    <s v="BOGOTA, D.C."/>
    <x v="0"/>
    <x v="315"/>
    <x v="7"/>
  </r>
  <r>
    <n v="37454"/>
    <s v="ASOCIACION DE RECUPERADORES DEL MEDIO AMBIENTE"/>
    <s v="OPERATIVA"/>
    <s v="MENOR O IGUAL A 2500 USUARIOS"/>
    <x v="2"/>
    <x v="1"/>
    <s v="ORGANIZACION AUTORIZADA"/>
    <x v="3"/>
    <s v="BOGOTA, D.C."/>
    <x v="1"/>
    <x v="993"/>
    <x v="7"/>
  </r>
  <r>
    <n v="37456"/>
    <s v="ASOCIACION RECICLADORES AMBIENTALES JAG"/>
    <s v="OPERATIVA"/>
    <s v="MAYOR O IGUAL A 5001 USUARIOS"/>
    <x v="2"/>
    <x v="2"/>
    <s v="ORGANIZACION AUTORIZADA"/>
    <x v="3"/>
    <s v="BOGOTA, D.C."/>
    <x v="0"/>
    <x v="51"/>
    <x v="7"/>
  </r>
  <r>
    <n v="37473"/>
    <s v="ASOCIACION DE RECICLADORES PLANETARIA UNIDOS SOSTENIBLE "/>
    <s v="OPERATIVA"/>
    <s v="MAYOR O IGUAL A 5001 USUARIOS"/>
    <x v="2"/>
    <x v="2"/>
    <s v="ORGANIZACION AUTORIZADA"/>
    <x v="3"/>
    <s v="BOGOTA, D.C."/>
    <x v="0"/>
    <x v="10"/>
    <x v="7"/>
  </r>
  <r>
    <n v="37494"/>
    <s v="ESTACIÓN DE CLASIFICACIÓN Y APROVECHAMIENTO S.A.S. E.S.P. "/>
    <s v="OPERATIVA"/>
    <s v="MAYOR O IGUAL A 5001 USUARIOS"/>
    <x v="2"/>
    <x v="2"/>
    <s v="SOCIEDADES (EMPRESA DE SERVICIOS PUBLICOS)"/>
    <x v="15"/>
    <s v="DOSQUEBRADAS"/>
    <x v="0"/>
    <x v="742"/>
    <x v="7"/>
  </r>
  <r>
    <n v="37495"/>
    <s v="ASOCIACION SOLUCIONES AMBIENTALES POSITIVAS"/>
    <s v="OPERATIVA"/>
    <s v="MAYOR O IGUAL A 5001 USUARIOS"/>
    <x v="2"/>
    <x v="0"/>
    <s v="ORGANIZACION AUTORIZADA"/>
    <x v="3"/>
    <s v="BOGOTA, D.C."/>
    <x v="0"/>
    <x v="143"/>
    <x v="7"/>
  </r>
  <r>
    <n v="37496"/>
    <s v="CORPORACION JAVIER DE NICOLO DISCIPULOS"/>
    <s v="OPERATIVA"/>
    <s v="MENOR O IGUAL A 2500 USUARIOS"/>
    <x v="2"/>
    <x v="2"/>
    <s v="ORGANIZACION AUTORIZADA"/>
    <x v="3"/>
    <s v="BOGOTA, D.C."/>
    <x v="1"/>
    <x v="965"/>
    <x v="7"/>
  </r>
  <r>
    <n v="37497"/>
    <s v="EMPRESA DE SERVICIOS PUBLICOS DE ASEO DEL NOROESTE DE CALDAS SAS ESP"/>
    <s v="OPERATIVA"/>
    <s v="MENOR O IGUAL A 2500 USUARIOS"/>
    <x v="0"/>
    <x v="0"/>
    <s v="SOCIEDADES (EMPRESA DE SERVICIOS PUBLICOS)"/>
    <x v="0"/>
    <s v="MARMATO"/>
    <x v="0"/>
    <x v="11"/>
    <x v="0"/>
  </r>
  <r>
    <n v="37500"/>
    <s v="ASOCIACION DE RECUPERADORES AMBIENTALES UNIDOS DE KENNEDY"/>
    <s v="OPERATIVA"/>
    <s v="MENOR O IGUAL A 2500 USUARIOS"/>
    <x v="2"/>
    <x v="2"/>
    <s v="ORGANIZACION AUTORIZADA"/>
    <x v="3"/>
    <s v="BOGOTA, D.C."/>
    <x v="0"/>
    <x v="224"/>
    <x v="7"/>
  </r>
  <r>
    <n v="37504"/>
    <s v="ASOCIACION DE RECUPERADORES DEL TEQUENDAMA &quot;ASORTEQ&quot;"/>
    <s v="OPERATIVA"/>
    <s v="MAYOR O IGUAL A 5001 USUARIOS"/>
    <x v="2"/>
    <x v="0"/>
    <s v="ORGANIZACION AUTORIZADA"/>
    <x v="10"/>
    <s v="LA MESA"/>
    <x v="0"/>
    <x v="1004"/>
    <x v="7"/>
  </r>
  <r>
    <n v="37514"/>
    <s v="ASOCIACION COMUNITARIA DE AGUA Y ALCANTARILLADO DE EL SALADO"/>
    <s v="OPERATIVA"/>
    <s v="MENOR O IGUAL A 2500 USUARIOS"/>
    <x v="0"/>
    <x v="1"/>
    <s v="ORGANIZACION AUTORIZADA"/>
    <x v="2"/>
    <s v="EL CARMEN DE BOLIVAR"/>
    <x v="0"/>
    <x v="1005"/>
    <x v="3"/>
  </r>
  <r>
    <n v="37540"/>
    <s v="Asociación de Recicladores de Oficio para Córdoba y Sucre ESP"/>
    <s v="OPERATIVA"/>
    <s v="MAYOR O IGUAL A 5001 USUARIOS"/>
    <x v="2"/>
    <x v="0"/>
    <s v="ORGANIZACION AUTORIZADA"/>
    <x v="9"/>
    <s v="MONTERIA"/>
    <x v="0"/>
    <x v="658"/>
    <x v="7"/>
  </r>
  <r>
    <n v="37553"/>
    <s v="ASOCIACION DE RECICLADORES DE OFICIO DE MATATIGRES"/>
    <s v="OPERATIVA"/>
    <s v="MAYOR O IGUAL A 5001 USUARIOS"/>
    <x v="2"/>
    <x v="2"/>
    <s v="ORGANIZACION AUTORIZADA"/>
    <x v="3"/>
    <s v="BOGOTA, D.C."/>
    <x v="0"/>
    <x v="76"/>
    <x v="7"/>
  </r>
  <r>
    <n v="37554"/>
    <s v="ASOCIACIÓN DE RECICLADORES AMBIENTALES DE MALAGA "/>
    <s v="OPERATIVA"/>
    <s v="MAYOR O IGUAL A 5001 USUARIOS"/>
    <x v="2"/>
    <x v="0"/>
    <s v="ORGANIZACION AUTORIZADA"/>
    <x v="18"/>
    <s v="MALAGA"/>
    <x v="0"/>
    <x v="130"/>
    <x v="7"/>
  </r>
  <r>
    <n v="37613"/>
    <s v="ASOCIACION DE RECICLADORES DE OFICIO Y RECUPERADORES AMBIENTALES COMUNA 22"/>
    <s v="OPERATIVA"/>
    <s v="MENOR O IGUAL A 2500 USUARIOS"/>
    <x v="2"/>
    <x v="2"/>
    <s v="ORGANIZACION AUTORIZADA"/>
    <x v="19"/>
    <s v="CALI"/>
    <x v="0"/>
    <x v="59"/>
    <x v="7"/>
  </r>
  <r>
    <n v="37653"/>
    <s v="Asociación Estación de Clasificación y aprovechamiento Centro de Acopio Cartagena Amigable"/>
    <s v="OPERATIVA"/>
    <s v="MAYOR O IGUAL A 5001 USUARIOS"/>
    <x v="2"/>
    <x v="2"/>
    <s v="ORGANIZACION AUTORIZADA"/>
    <x v="2"/>
    <s v="CARTAGENA DE INDIAS"/>
    <x v="0"/>
    <x v="5"/>
    <x v="7"/>
  </r>
  <r>
    <n v="37673"/>
    <s v="ASOCIACION DE RECICLADORES DEL CARIBE ECARS"/>
    <s v="OPERATIVA"/>
    <s v="MAYOR O IGUAL A 5001 USUARIOS"/>
    <x v="2"/>
    <x v="0"/>
    <s v="ORGANIZACION AUTORIZADA"/>
    <x v="4"/>
    <s v="BARRANQUILLA"/>
    <x v="0"/>
    <x v="41"/>
    <x v="7"/>
  </r>
  <r>
    <n v="37713"/>
    <s v="BIOFIBRAS SAS ESP"/>
    <s v="OPERATIVA"/>
    <s v="MENOR O IGUAL A 2500 USUARIOS"/>
    <x v="2"/>
    <x v="2"/>
    <s v="SOCIEDADES (EMPRESA DE SERVICIOS PUBLICOS)"/>
    <x v="3"/>
    <s v="BOGOTA, D.C."/>
    <x v="1"/>
    <x v="1006"/>
    <x v="7"/>
  </r>
  <r>
    <n v="37734"/>
    <s v="Eco Mundo Concept SAS"/>
    <s v="OPERATIVA"/>
    <s v="MENOR O IGUAL A 2500 USUARIOS"/>
    <x v="2"/>
    <x v="0"/>
    <s v="SOCIEDADES (EMPRESA DE SERVICIOS PUBLICOS)"/>
    <x v="3"/>
    <s v="BOGOTA, D.C."/>
    <x v="0"/>
    <x v="1007"/>
    <x v="7"/>
  </r>
  <r>
    <n v="37754"/>
    <s v="Empresa de Servicios Públicos de Boyacá Sociedad por Acciones Simplificada EMPSERVPBOY S.A.S E.S.P"/>
    <s v="OPERATIVA"/>
    <s v="MENOR O IGUAL A 2500 USUARIOS"/>
    <x v="0"/>
    <x v="2"/>
    <s v="SOCIEDADES (EMPRESA DE SERVICIOS PUBLICOS)"/>
    <x v="1"/>
    <s v="SOGAMOSO"/>
    <x v="0"/>
    <x v="173"/>
    <x v="0"/>
  </r>
  <r>
    <n v="37774"/>
    <s v="ASOCIACIÓN DE RECICLADORES CON CANITAS DE VILLAVICENCIO"/>
    <s v="OPERATIVA"/>
    <s v="MAYOR O IGUAL A 5001 USUARIOS"/>
    <x v="2"/>
    <x v="2"/>
    <s v="ORGANIZACION AUTORIZADA"/>
    <x v="13"/>
    <s v="VILLAVICENCIO"/>
    <x v="0"/>
    <x v="0"/>
    <x v="7"/>
  </r>
  <r>
    <n v="37834"/>
    <s v="ASOCIACION MUNDIAL AMIGOS DEL RECICLAJE ESP"/>
    <s v="OPERATIVA"/>
    <s v="MAYOR O IGUAL A 5001 USUARIOS"/>
    <x v="2"/>
    <x v="0"/>
    <s v="ORGANIZACION AUTORIZADA"/>
    <x v="3"/>
    <s v="BOGOTA, D.C."/>
    <x v="0"/>
    <x v="114"/>
    <x v="7"/>
  </r>
  <r>
    <n v="37853"/>
    <s v="COOPERATIVA MULTIACTIVA DE RECICLADORES DEL EJE CAFETERO Y NORTE DEL VALLE CORECV"/>
    <s v="OPERATIVA"/>
    <s v="DESDE 2501 HASTA 5000 USUARIOS"/>
    <x v="2"/>
    <x v="0"/>
    <s v="ORGANIZACION AUTORIZADA"/>
    <x v="15"/>
    <s v="PEREIRA"/>
    <x v="1"/>
    <x v="986"/>
    <x v="7"/>
  </r>
  <r>
    <n v="37915"/>
    <s v="Fundación Coragyps Atratus"/>
    <s v="OPERATIVA"/>
    <s v="DESDE 2501 HASTA 5000 USUARIOS"/>
    <x v="2"/>
    <x v="0"/>
    <s v="ORGANIZACION AUTORIZADA"/>
    <x v="17"/>
    <s v="MONTENEGRO"/>
    <x v="0"/>
    <x v="7"/>
    <x v="7"/>
  </r>
  <r>
    <n v="37933"/>
    <s v="ASOCIACION COLOMBIANA DE RECICLADORES"/>
    <s v="OPERATIVA"/>
    <s v="MAYOR O IGUAL A 5001 USUARIOS"/>
    <x v="2"/>
    <x v="2"/>
    <s v="ORGANIZACION AUTORIZADA"/>
    <x v="3"/>
    <s v="BOGOTA, D.C."/>
    <x v="0"/>
    <x v="66"/>
    <x v="7"/>
  </r>
  <r>
    <n v="37934"/>
    <s v="ASOCIACION ORA DE RECICLADORES NUEVA GENERACION "/>
    <s v="OPERATIVA"/>
    <s v="MAYOR O IGUAL A 5001 USUARIOS"/>
    <x v="2"/>
    <x v="2"/>
    <s v="ORGANIZACION AUTORIZADA"/>
    <x v="3"/>
    <s v="BOGOTA, D.C."/>
    <x v="0"/>
    <x v="11"/>
    <x v="7"/>
  </r>
  <r>
    <n v="37954"/>
    <s v="ASOCIACION DE RECUPERADORES SOLIDARIOS CON EL MEDIO AMBIENTE"/>
    <s v="OPERATIVA"/>
    <s v="MENOR O IGUAL A 2500 USUARIOS"/>
    <x v="2"/>
    <x v="2"/>
    <s v="ORGANIZACION AUTORIZADA"/>
    <x v="3"/>
    <s v="BOGOTA, D.C."/>
    <x v="1"/>
    <x v="1008"/>
    <x v="7"/>
  </r>
  <r>
    <n v="37973"/>
    <s v="ASOCIACION DE USUARIOS DEL ACUEDUCTO DE LA VEREDA SAN JOSE "/>
    <s v="OPERATIVA"/>
    <s v="MENOR O IGUAL A 2500 USUARIOS"/>
    <x v="0"/>
    <x v="1"/>
    <s v="ORGANIZACION AUTORIZADA"/>
    <x v="10"/>
    <s v="GACHANCIPA"/>
    <x v="0"/>
    <x v="669"/>
    <x v="3"/>
  </r>
  <r>
    <n v="37993"/>
    <s v="ASOCIACION DE USUARIOS DE LOS SERVICIOS PUBLICOS DOMICILIARIOS DE ACUEDUCTO, ALCANTARILLADO Y ASEO CORREGIMIENTO DE TUTUNENDO"/>
    <s v="OPERATIVA"/>
    <s v="MENOR O IGUAL A 2500 USUARIOS"/>
    <x v="0"/>
    <x v="1"/>
    <s v="ORGANIZACION AUTORIZADA"/>
    <x v="26"/>
    <s v="QUIBDO"/>
    <x v="0"/>
    <x v="1009"/>
    <x v="1"/>
  </r>
  <r>
    <n v="38016"/>
    <s v="AGUASEO TOTAL S.A. E.S.P."/>
    <s v="OPERATIVA"/>
    <s v="DESDE 2501 HASTA 5000 USUARIOS"/>
    <x v="1"/>
    <x v="0"/>
    <s v="SOCIEDADES (EMPRESA DE SERVICIOS PUBLICOS)"/>
    <x v="2"/>
    <s v="TURBACO"/>
    <x v="0"/>
    <x v="148"/>
    <x v="3"/>
  </r>
  <r>
    <n v="38053"/>
    <s v="Fundacion Ecopiensa Evolution"/>
    <s v="OPERATIVA"/>
    <s v="MENOR O IGUAL A 2500 USUARIOS"/>
    <x v="2"/>
    <x v="0"/>
    <s v="ORGANIZACION AUTORIZADA"/>
    <x v="19"/>
    <s v="TULUA"/>
    <x v="0"/>
    <x v="1010"/>
    <x v="7"/>
  </r>
  <r>
    <n v="38093"/>
    <s v="RECUPERADORA AMBIENTAL DE COLOMBIA S.A.S. E.S.P."/>
    <s v="OPERATIVA"/>
    <s v="MENOR O IGUAL A 2500 USUARIOS"/>
    <x v="2"/>
    <x v="0"/>
    <s v="SOCIEDADES (EMPRESA DE SERVICIOS PUBLICOS)"/>
    <x v="11"/>
    <s v="NEIVA"/>
    <x v="0"/>
    <x v="89"/>
    <x v="7"/>
  </r>
  <r>
    <n v="38095"/>
    <s v="GESTION AMBIENTAL - GA S.A.S. E.S.P."/>
    <s v="OPERATIVA"/>
    <s v="MENOR O IGUAL A 2500 USUARIOS"/>
    <x v="2"/>
    <x v="2"/>
    <s v="SOCIEDADES (EMPRESA DE SERVICIOS PUBLICOS)"/>
    <x v="17"/>
    <s v="ARMENIA"/>
    <x v="0"/>
    <x v="1011"/>
    <x v="0"/>
  </r>
  <r>
    <n v="38153"/>
    <s v="ASOCIACION DE RECICLADORES PUNTO CALIDAD DE VIDA E.S.P"/>
    <s v="OPERATIVA"/>
    <s v="MAYOR O IGUAL A 5001 USUARIOS"/>
    <x v="2"/>
    <x v="0"/>
    <s v="ORGANIZACION AUTORIZADA"/>
    <x v="10"/>
    <s v="CHIA"/>
    <x v="0"/>
    <x v="83"/>
    <x v="7"/>
  </r>
  <r>
    <n v="38194"/>
    <s v="EMPRESA DE APROVECHAMIENTO DE RECICLADORES DE SANTANDER EMARES S.A.S. E.S.P."/>
    <s v="OPERATIVA"/>
    <s v="MAYOR O IGUAL A 5001 USUARIOS"/>
    <x v="2"/>
    <x v="0"/>
    <s v="SOCIEDADES (EMPRESA DE SERVICIOS PUBLICOS)"/>
    <x v="18"/>
    <s v="SAN GIL"/>
    <x v="0"/>
    <x v="66"/>
    <x v="7"/>
  </r>
  <r>
    <n v="38234"/>
    <s v="ASOCIACIÓN DE RECICLADORES"/>
    <s v="OPERATIVA"/>
    <s v="MAYOR O IGUAL A 5001 USUARIOS"/>
    <x v="2"/>
    <x v="0"/>
    <s v="ORGANIZACION AUTORIZADA"/>
    <x v="3"/>
    <s v="BOGOTA, D.C."/>
    <x v="0"/>
    <x v="33"/>
    <x v="7"/>
  </r>
  <r>
    <n v="38235"/>
    <s v="Asociacion ambiental de recuperadores y prestadores de servicios de palmitas ARRECUPERAR"/>
    <s v="OPERATIVA"/>
    <s v="DESDE 2501 HASTA 5000 USUARIOS"/>
    <x v="2"/>
    <x v="0"/>
    <s v="ORGANIZACION AUTORIZADA"/>
    <x v="5"/>
    <s v="MEDELLÍN"/>
    <x v="0"/>
    <x v="1012"/>
    <x v="7"/>
  </r>
  <r>
    <n v="38236"/>
    <s v="ECOCIUDAD S.A.S"/>
    <s v="OPERATIVA"/>
    <s v="MENOR O IGUAL A 2500 USUARIOS"/>
    <x v="2"/>
    <x v="2"/>
    <s v="SOCIEDADES (EMPRESA DE SERVICIOS PUBLICOS)"/>
    <x v="3"/>
    <s v="BOGOTA, D.C."/>
    <x v="1"/>
    <x v="986"/>
    <x v="7"/>
  </r>
  <r>
    <n v="38254"/>
    <s v="Ecoeficientes sas"/>
    <s v="OPERATIVA"/>
    <s v="MENOR O IGUAL A 2500 USUARIOS"/>
    <x v="2"/>
    <x v="0"/>
    <s v="SOCIEDADES (EMPRESA DE SERVICIOS PUBLICOS)"/>
    <x v="11"/>
    <s v="NEIVA"/>
    <x v="1"/>
    <x v="986"/>
    <x v="7"/>
  </r>
  <r>
    <n v="38273"/>
    <s v="EMPRESA DE SERVICIOS PUBLICOS DOMICILIARIOS DEL VALLE DE SAN JUAN S.A.S. E.S.P."/>
    <s v="OPERATIVA"/>
    <s v="MENOR O IGUAL A 2500 USUARIOS"/>
    <x v="0"/>
    <x v="0"/>
    <s v="SOCIEDADES (EMPRESA DE SERVICIOS PUBLICOS)"/>
    <x v="6"/>
    <s v="VALLE DE SAN JUAN"/>
    <x v="0"/>
    <x v="1013"/>
    <x v="1"/>
  </r>
  <r>
    <n v="38313"/>
    <s v="PRE-COOPERATIVA MULTIACTIVA PRESTADORA DE SERVICIOS PUBLICOS DE ASEO EN LA ACTIVIDAD DE APROVECHAMIENTO DE RESIDUOS SOLIDOS"/>
    <s v="OPERATIVA"/>
    <s v="MAYOR O IGUAL A 5001 USUARIOS"/>
    <x v="2"/>
    <x v="0"/>
    <s v="ORGANIZACION AUTORIZADA"/>
    <x v="15"/>
    <s v="PEREIRA"/>
    <x v="0"/>
    <x v="987"/>
    <x v="7"/>
  </r>
  <r>
    <n v="38333"/>
    <s v="ASOCIACION DE RECICLADORES REVIVIR CARIBE"/>
    <s v="OPERATIVA"/>
    <s v="MAYOR O IGUAL A 5001 USUARIOS"/>
    <x v="2"/>
    <x v="0"/>
    <s v="ORGANIZACION AUTORIZADA"/>
    <x v="4"/>
    <s v="BARRANQUILLA"/>
    <x v="0"/>
    <x v="21"/>
    <x v="7"/>
  </r>
  <r>
    <n v="38334"/>
    <s v="ASOCIACION DE RECICLAJE AMBIENTE Y SERVICIOS AREYS"/>
    <s v="OPERATIVA"/>
    <s v="DESDE 2501 HASTA 5000 USUARIOS"/>
    <x v="2"/>
    <x v="2"/>
    <s v="ORGANIZACION AUTORIZADA"/>
    <x v="18"/>
    <s v="GIRON"/>
    <x v="0"/>
    <x v="22"/>
    <x v="7"/>
  </r>
  <r>
    <n v="38335"/>
    <s v="ASOCIACION DE MUJERES EMPRENDEDORAS DE CHOCOITA ADME"/>
    <s v="OPERATIVA"/>
    <s v="MENOR O IGUAL A 2500 USUARIOS"/>
    <x v="2"/>
    <x v="0"/>
    <s v="ORGANIZACION AUTORIZADA"/>
    <x v="18"/>
    <s v="GIRON"/>
    <x v="0"/>
    <x v="1014"/>
    <x v="7"/>
  </r>
  <r>
    <n v="38337"/>
    <s v="Asociacion Ecorecuperadores de Piedecuesta"/>
    <s v="OPERATIVA"/>
    <s v="DESDE 2501 HASTA 5000 USUARIOS"/>
    <x v="2"/>
    <x v="0"/>
    <s v="ORGANIZACION AUTORIZADA"/>
    <x v="18"/>
    <s v="PIEDECUESTA"/>
    <x v="0"/>
    <x v="1015"/>
    <x v="7"/>
  </r>
  <r>
    <n v="38338"/>
    <s v="Asociacion de recicladores y recuperadores del area metropolitana de Bucaramanga y municipios de santander RECICLEMOS"/>
    <s v="OPERATIVA"/>
    <s v="DESDE 2501 HASTA 5000 USUARIOS"/>
    <x v="2"/>
    <x v="2"/>
    <s v="ORGANIZACION AUTORIZADA"/>
    <x v="18"/>
    <s v="BUCARAMANGA"/>
    <x v="0"/>
    <x v="1016"/>
    <x v="7"/>
  </r>
  <r>
    <n v="38400"/>
    <s v="ASOCIACION DE RECUPERADORES DE OFICIO DE MONTENEGRO -QUINDIO"/>
    <s v="OPERATIVA"/>
    <s v="MENOR O IGUAL A 2500 USUARIOS"/>
    <x v="2"/>
    <x v="0"/>
    <s v="ORGANIZACION AUTORIZADA"/>
    <x v="17"/>
    <s v="MONTENEGRO"/>
    <x v="1"/>
    <x v="1017"/>
    <x v="7"/>
  </r>
  <r>
    <n v="38401"/>
    <s v="asociacion recuperadores del reciclaje roca verde "/>
    <s v="OPERATIVA"/>
    <s v="MAYOR O IGUAL A 5001 USUARIOS"/>
    <x v="2"/>
    <x v="2"/>
    <s v="ORGANIZACION AUTORIZADA"/>
    <x v="3"/>
    <s v="BOGOTA, D.C."/>
    <x v="0"/>
    <x v="16"/>
    <x v="7"/>
  </r>
  <r>
    <n v="38420"/>
    <s v="ECA ECOVIDA SAS"/>
    <s v="OPERATIVA"/>
    <s v="MENOR O IGUAL A 2500 USUARIOS"/>
    <x v="2"/>
    <x v="0"/>
    <s v="SOCIEDADES (EMPRESA DE SERVICIOS PUBLICOS)"/>
    <x v="13"/>
    <s v="VILLAVICENCIO"/>
    <x v="1"/>
    <x v="1018"/>
    <x v="7"/>
  </r>
  <r>
    <n v="38423"/>
    <s v="EKOPLANET S.A.S. E.S.P."/>
    <s v="OPERATIVA"/>
    <s v="MAYOR O IGUAL A 5001 USUARIOS"/>
    <x v="2"/>
    <x v="2"/>
    <s v="SOCIEDADES (EMPRESA DE SERVICIOS PUBLICOS)"/>
    <x v="3"/>
    <s v="BOGOTA, D.C."/>
    <x v="0"/>
    <x v="82"/>
    <x v="7"/>
  </r>
  <r>
    <n v="38424"/>
    <s v="INGESAM.ASEO.S.A.S.E.S.P"/>
    <s v="OPERATIVA"/>
    <s v="DESDE 2501 HASTA 5000 USUARIOS"/>
    <x v="2"/>
    <x v="2"/>
    <s v="SOCIEDADES (EMPRESA DE SERVICIOS PUBLICOS)"/>
    <x v="23"/>
    <s v="HATONUEVO"/>
    <x v="0"/>
    <x v="1019"/>
    <x v="7"/>
  </r>
  <r>
    <n v="38426"/>
    <s v="ECORECSA E.S.P S.A.S"/>
    <s v="OPERATIVA"/>
    <s v="MENOR O IGUAL A 2500 USUARIOS"/>
    <x v="2"/>
    <x v="2"/>
    <s v="SOCIEDADES (EMPRESA DE SERVICIOS PUBLICOS)"/>
    <x v="21"/>
    <s v="MANI"/>
    <x v="1"/>
    <x v="1020"/>
    <x v="7"/>
  </r>
  <r>
    <n v="38440"/>
    <s v="ASOCIACION DE EMPRESARIOS DEL MATERIAL RECUPERADO"/>
    <s v="OPERATIVA"/>
    <s v="MAYOR O IGUAL A 5001 USUARIOS"/>
    <x v="2"/>
    <x v="0"/>
    <s v="ORGANIZACION AUTORIZADA"/>
    <x v="5"/>
    <s v="MEDELLÍN"/>
    <x v="0"/>
    <x v="59"/>
    <x v="7"/>
  </r>
  <r>
    <n v="38483"/>
    <s v="ASOCIACION DE RECICLADORES DE LA VIRGINIA RISARALDA"/>
    <s v="OPERATIVA"/>
    <s v="DESDE 2501 HASTA 5000 USUARIOS"/>
    <x v="2"/>
    <x v="0"/>
    <s v="ORGANIZACION AUTORIZADA"/>
    <x v="15"/>
    <s v="LA VIRGINIA"/>
    <x v="1"/>
    <x v="986"/>
    <x v="7"/>
  </r>
  <r>
    <n v="38484"/>
    <s v="ONG SOL NACIENTE"/>
    <s v="OPERATIVA"/>
    <s v="DESDE 2501 HASTA 5000 USUARIOS"/>
    <x v="2"/>
    <x v="0"/>
    <s v="ORGANIZACION AUTORIZADA"/>
    <x v="15"/>
    <s v="SANTA ROSA DE CABAL"/>
    <x v="1"/>
    <x v="986"/>
    <x v="7"/>
  </r>
  <r>
    <n v="38487"/>
    <s v="PRECOOPERATIVA MULTIACTIVA PARA EL EMPRENDEMIENTO SOLIDARIO DE CERRITOS"/>
    <s v="OPERATIVA"/>
    <s v="DESDE 2501 HASTA 5000 USUARIOS"/>
    <x v="2"/>
    <x v="0"/>
    <s v="ORGANIZACION AUTORIZADA"/>
    <x v="15"/>
    <s v="PEREIRA"/>
    <x v="1"/>
    <x v="1018"/>
    <x v="7"/>
  </r>
  <r>
    <n v="38561"/>
    <s v="Asociación de recuperadores y defensores del medio ambiente Eco-Risaralda"/>
    <s v="OPERATIVA"/>
    <s v="DESDE 2501 HASTA 5000 USUARIOS"/>
    <x v="2"/>
    <x v="0"/>
    <s v="ORGANIZACION AUTORIZADA"/>
    <x v="15"/>
    <s v="PEREIRA"/>
    <x v="1"/>
    <x v="986"/>
    <x v="7"/>
  </r>
  <r>
    <n v="38602"/>
    <s v="FUNDACION CENTRO INTEGRAL PARA EL DESARROLLO HUMANO"/>
    <s v="OPERATIVA"/>
    <s v="MENOR O IGUAL A 2500 USUARIOS"/>
    <x v="2"/>
    <x v="0"/>
    <s v="ORGANIZACION AUTORIZADA"/>
    <x v="10"/>
    <s v="FUSAGASUGA"/>
    <x v="1"/>
    <x v="1021"/>
    <x v="7"/>
  </r>
  <r>
    <n v="38621"/>
    <s v="EMPRESA DE SERVICIOS PÚBLICOS DOMICILIARIOS DEL VALLE S.A.S E.S.P "/>
    <s v="OPERATIVA"/>
    <s v="DESDE 2501 HASTA 5000 USUARIOS"/>
    <x v="1"/>
    <x v="2"/>
    <s v="SOCIEDADES (EMPRESA DE SERVICIOS PUBLICOS)"/>
    <x v="19"/>
    <s v="JAMUNDI"/>
    <x v="0"/>
    <x v="66"/>
    <x v="1"/>
  </r>
  <r>
    <n v="38622"/>
    <s v="ADMINISTRACION PUBLICA COOPERATIVA DE SERVICIOS PUBLICOS DE NUEVA GRANADA LIMITADA"/>
    <s v="OPERATIVA"/>
    <s v="MENOR O IGUAL A 2500 USUARIOS"/>
    <x v="0"/>
    <x v="0"/>
    <s v="ORGANIZACION AUTORIZADA"/>
    <x v="12"/>
    <s v="NUEVA GRANADA"/>
    <x v="0"/>
    <x v="66"/>
    <x v="1"/>
  </r>
  <r>
    <n v="38643"/>
    <s v="CORPORACION AMBIENTAL DE RECICLADORES DE LA COSTA"/>
    <s v="OPERATIVA"/>
    <s v="DESDE 2501 HASTA 5000 USUARIOS"/>
    <x v="2"/>
    <x v="2"/>
    <s v="ORGANIZACION AUTORIZADA"/>
    <x v="4"/>
    <s v="BARRANQUILLA"/>
    <x v="0"/>
    <x v="339"/>
    <x v="7"/>
  </r>
  <r>
    <n v="38661"/>
    <s v="CORPORACION DE RECICLAJE DE COPACABANA "/>
    <s v="OPERATIVA"/>
    <s v="MAYOR O IGUAL A 5001 USUARIOS"/>
    <x v="2"/>
    <x v="2"/>
    <s v="ORGANIZACION AUTORIZADA"/>
    <x v="5"/>
    <s v="COPACABANA"/>
    <x v="1"/>
    <x v="1022"/>
    <x v="7"/>
  </r>
  <r>
    <n v="38663"/>
    <s v="Asociación de recicladores de Girardota"/>
    <s v="OPERATIVA"/>
    <s v="MENOR O IGUAL A 2500 USUARIOS"/>
    <x v="2"/>
    <x v="1"/>
    <s v="ORGANIZACION AUTORIZADA"/>
    <x v="5"/>
    <s v="GIRARDOTA"/>
    <x v="1"/>
    <x v="1022"/>
    <x v="7"/>
  </r>
  <r>
    <n v="38664"/>
    <s v="ASOCIACIÓN DE RECICLADORES DEL MUNICIPIO DE SABANETA"/>
    <s v="OPERATIVA"/>
    <s v="DESDE 2501 HASTA 5000 USUARIOS"/>
    <x v="2"/>
    <x v="0"/>
    <s v="ORGANIZACION AUTORIZADA"/>
    <x v="5"/>
    <s v="SABANETA"/>
    <x v="0"/>
    <x v="172"/>
    <x v="7"/>
  </r>
  <r>
    <n v="38666"/>
    <s v="Cooperativa Trabajo Asociado Manos Solidarias "/>
    <s v="OPERATIVA"/>
    <s v="DESDE 2501 HASTA 5000 USUARIOS"/>
    <x v="2"/>
    <x v="0"/>
    <s v="ORGANIZACION AUTORIZADA"/>
    <x v="5"/>
    <s v="MEDELLÍN"/>
    <x v="0"/>
    <x v="5"/>
    <x v="7"/>
  </r>
  <r>
    <n v="38668"/>
    <s v="Corporación para la recuperación y aprovechamiento de residuos"/>
    <s v="OPERATIVA"/>
    <s v="DESDE 2501 HASTA 5000 USUARIOS"/>
    <x v="2"/>
    <x v="2"/>
    <s v="ORGANIZACION AUTORIZADA"/>
    <x v="5"/>
    <s v="MEDELLÍN"/>
    <x v="0"/>
    <x v="41"/>
    <x v="7"/>
  </r>
  <r>
    <n v="38669"/>
    <s v="ASOCIACION DE OPERADORES AMBIENTALES Y SERVICIOS MULTIPLES DE ITAGUI"/>
    <s v="OPERATIVA"/>
    <s v="DESDE 2501 HASTA 5000 USUARIOS"/>
    <x v="2"/>
    <x v="0"/>
    <s v="ORGANIZACION AUTORIZADA"/>
    <x v="5"/>
    <s v="ITAGUI"/>
    <x v="1"/>
    <x v="1023"/>
    <x v="7"/>
  </r>
  <r>
    <n v="38670"/>
    <s v="Asociacion Municipal de Recolectores ambientales fortaleza"/>
    <s v="OPERATIVA"/>
    <s v="DESDE 2501 HASTA 5000 USUARIOS"/>
    <x v="2"/>
    <x v="0"/>
    <s v="ORGANIZACION AUTORIZADA"/>
    <x v="5"/>
    <s v="GIRARDOTA"/>
    <x v="1"/>
    <x v="1024"/>
    <x v="7"/>
  </r>
  <r>
    <n v="38671"/>
    <s v="Corporación Comunitaria productiva para la preservación del medio ambiente en Medellin"/>
    <s v="OPERATIVA"/>
    <s v="DESDE 2501 HASTA 5000 USUARIOS"/>
    <x v="2"/>
    <x v="2"/>
    <s v="ORGANIZACION AUTORIZADA"/>
    <x v="5"/>
    <s v="MEDELLÍN"/>
    <x v="0"/>
    <x v="1025"/>
    <x v="7"/>
  </r>
  <r>
    <n v="38683"/>
    <s v="ALIAT SERVICIOS S.A.S ESP"/>
    <s v="OPERATIVA"/>
    <s v="DESDE 2501 HASTA 5000 USUARIOS"/>
    <x v="1"/>
    <x v="1"/>
    <s v="SOCIEDADES (EMPRESA DE SERVICIOS PUBLICOS)"/>
    <x v="2"/>
    <s v="CARTAGENA DE INDIAS"/>
    <x v="0"/>
    <x v="4"/>
    <x v="6"/>
  </r>
  <r>
    <n v="38701"/>
    <s v="ASOCIACION EMPRESA AGUAS DE VALENCIA"/>
    <s v="OPERATIVA"/>
    <s v="MENOR O IGUAL A 2500 USUARIOS"/>
    <x v="0"/>
    <x v="1"/>
    <s v="ORGANIZACION AUTORIZADA"/>
    <x v="25"/>
    <s v="SAN LUIS DE SINCE"/>
    <x v="0"/>
    <x v="172"/>
    <x v="3"/>
  </r>
  <r>
    <n v="38721"/>
    <s v="CISCO INVERSIONES ESP. SAS"/>
    <s v="OPERATIVA"/>
    <s v="MENOR O IGUAL A 2500 USUARIOS"/>
    <x v="0"/>
    <x v="1"/>
    <s v="SOCIEDADES (EMPRESA DE SERVICIOS PUBLICOS)"/>
    <x v="11"/>
    <s v="NEIVA"/>
    <x v="1"/>
    <x v="16"/>
    <x v="4"/>
  </r>
  <r>
    <n v="38724"/>
    <s v="COOPERATIVA MULTIACTIVA LAS VIOLETAS COOMULVI"/>
    <s v="OPERATIVA"/>
    <s v="DESDE 2501 HASTA 5000 USUARIOS"/>
    <x v="2"/>
    <x v="0"/>
    <s v="ORGANIZACION AUTORIZADA"/>
    <x v="5"/>
    <s v="MEDELLÍN"/>
    <x v="0"/>
    <x v="59"/>
    <x v="7"/>
  </r>
  <r>
    <n v="38742"/>
    <s v="Asociacion Marmateña de mujeres emprendedoras"/>
    <s v="OPERATIVA"/>
    <s v="MENOR O IGUAL A 2500 USUARIOS"/>
    <x v="2"/>
    <x v="0"/>
    <s v="PRESTADORES FUERA DEL ART. 15 LSPD"/>
    <x v="0"/>
    <s v="MARMATO"/>
    <x v="1"/>
    <x v="1026"/>
    <x v="7"/>
  </r>
  <r>
    <n v="38761"/>
    <s v="Asociación de recicladores de la comuna 20"/>
    <s v="OPERATIVA"/>
    <s v="MAYOR O IGUAL A 5001 USUARIOS"/>
    <x v="2"/>
    <x v="0"/>
    <s v="ORGANIZACION AUTORIZADA"/>
    <x v="19"/>
    <s v="CALI"/>
    <x v="0"/>
    <x v="104"/>
    <x v="7"/>
  </r>
  <r>
    <n v="38762"/>
    <s v="Asociación de recicladores de Navarro"/>
    <s v="OPERATIVA"/>
    <s v="DESDE 2501 HASTA 5000 USUARIOS"/>
    <x v="2"/>
    <x v="0"/>
    <s v="ORGANIZACION AUTORIZADA"/>
    <x v="19"/>
    <s v="CALI"/>
    <x v="1"/>
    <x v="1027"/>
    <x v="7"/>
  </r>
  <r>
    <n v="38763"/>
    <s v="Asociación de recicladores asociados de Colombia"/>
    <s v="OPERATIVA"/>
    <s v="DESDE 2501 HASTA 5000 USUARIOS"/>
    <x v="2"/>
    <x v="2"/>
    <s v="ORGANIZACION AUTORIZADA"/>
    <x v="19"/>
    <s v="CALI"/>
    <x v="1"/>
    <x v="1027"/>
    <x v="7"/>
  </r>
  <r>
    <n v="38765"/>
    <s v="Asociación de comerciantes y bodegueros de la zona centro del municipio de Santiago de Cali"/>
    <s v="OPERATIVA"/>
    <s v="MAYOR O IGUAL A 5001 USUARIOS"/>
    <x v="2"/>
    <x v="2"/>
    <s v="ORGANIZACION AUTORIZADA"/>
    <x v="19"/>
    <s v="CALI"/>
    <x v="0"/>
    <x v="1028"/>
    <x v="7"/>
  </r>
  <r>
    <n v="38766"/>
    <s v="Asociación de recicladores y fami-bodegas del sur"/>
    <s v="OPERATIVA"/>
    <s v="MAYOR O IGUAL A 5001 USUARIOS"/>
    <x v="2"/>
    <x v="2"/>
    <s v="ORGANIZACION AUTORIZADA"/>
    <x v="19"/>
    <s v="CALI"/>
    <x v="0"/>
    <x v="120"/>
    <x v="7"/>
  </r>
  <r>
    <n v="38767"/>
    <s v="Asociación de comerciantes de materiales reciclables de Siloe"/>
    <s v="OPERATIVA"/>
    <s v="MAYOR O IGUAL A 5001 USUARIOS"/>
    <x v="2"/>
    <x v="0"/>
    <s v="ORGANIZACION AUTORIZADA"/>
    <x v="19"/>
    <s v="CALI"/>
    <x v="0"/>
    <x v="148"/>
    <x v="7"/>
  </r>
  <r>
    <n v="38769"/>
    <s v="FUNDACION DE RECUPERADORES ECOLOGICOS DE COLOMBIA"/>
    <s v="OPERATIVA"/>
    <s v="MAYOR O IGUAL A 5001 USUARIOS"/>
    <x v="2"/>
    <x v="0"/>
    <s v="ORGANIZACION AUTORIZADA"/>
    <x v="19"/>
    <s v="CALI"/>
    <x v="1"/>
    <x v="1029"/>
    <x v="7"/>
  </r>
  <r>
    <n v="38770"/>
    <s v="Fundación de recuperadores ambientales de Cali"/>
    <s v="OPERATIVA"/>
    <s v="DESDE 2501 HASTA 5000 USUARIOS"/>
    <x v="2"/>
    <x v="2"/>
    <s v="ORGANIZACION AUTORIZADA"/>
    <x v="19"/>
    <s v="CALI"/>
    <x v="1"/>
    <x v="1027"/>
    <x v="7"/>
  </r>
  <r>
    <n v="38772"/>
    <s v="Fundacion Sembrando para Cosechar"/>
    <s v="OPERATIVA"/>
    <s v="DESDE 2501 HASTA 5000 USUARIOS"/>
    <x v="2"/>
    <x v="2"/>
    <s v="ORGANIZACION AUTORIZADA"/>
    <x v="19"/>
    <s v="CALI"/>
    <x v="1"/>
    <x v="1027"/>
    <x v="7"/>
  </r>
  <r>
    <n v="38774"/>
    <s v="ASOCIACIÓN DE RECICLADORES ECOINNOVANDO"/>
    <s v="OPERATIVA"/>
    <s v="DESDE 2501 HASTA 5000 USUARIOS"/>
    <x v="2"/>
    <x v="0"/>
    <s v="ORGANIZACION AUTORIZADA"/>
    <x v="19"/>
    <s v="CALI"/>
    <x v="1"/>
    <x v="1027"/>
    <x v="7"/>
  </r>
  <r>
    <n v="38775"/>
    <s v="Fundación Zaranda "/>
    <s v="OPERATIVA"/>
    <s v="MAYOR O IGUAL A 5001 USUARIOS"/>
    <x v="2"/>
    <x v="0"/>
    <s v="ORGANIZACION AUTORIZADA"/>
    <x v="19"/>
    <s v="CALI"/>
    <x v="0"/>
    <x v="75"/>
    <x v="7"/>
  </r>
  <r>
    <n v="38776"/>
    <s v="ASOCIACIÓN MUTUAL MUJERES CABEZA DE HOGAR Y RECICLADORES DEL CENTRO DE CALÍ"/>
    <s v="OPERATIVA"/>
    <s v="MAYOR O IGUAL A 5001 USUARIOS"/>
    <x v="2"/>
    <x v="2"/>
    <s v="ORGANIZACION AUTORIZADA"/>
    <x v="19"/>
    <s v="CALI"/>
    <x v="0"/>
    <x v="237"/>
    <x v="7"/>
  </r>
  <r>
    <n v="38777"/>
    <s v="Asociación de Recicladores de Oficio de Cali"/>
    <s v="OPERATIVA"/>
    <s v="MENOR O IGUAL A 2500 USUARIOS"/>
    <x v="2"/>
    <x v="2"/>
    <s v="ORGANIZACION AUTORIZADA"/>
    <x v="19"/>
    <s v="CALI"/>
    <x v="0"/>
    <x v="1030"/>
    <x v="7"/>
  </r>
  <r>
    <n v="38781"/>
    <s v="ASOCIACION MUTUAL DE RECUPERADORES DEL MEDIO AMBIENTE"/>
    <s v="OPERATIVA"/>
    <s v="MAYOR O IGUAL A 5001 USUARIOS"/>
    <x v="2"/>
    <x v="2"/>
    <s v="ORGANIZACION AUTORIZADA"/>
    <x v="19"/>
    <s v="CALI"/>
    <x v="0"/>
    <x v="682"/>
    <x v="7"/>
  </r>
  <r>
    <n v="38801"/>
    <s v="FUNDACION DE RECICLADORES ECOFUTURO"/>
    <s v="OPERATIVA"/>
    <s v="DESDE 2501 HASTA 5000 USUARIOS"/>
    <x v="2"/>
    <x v="2"/>
    <s v="ORGANIZACION AUTORIZADA"/>
    <x v="19"/>
    <s v="CALI"/>
    <x v="1"/>
    <x v="1031"/>
    <x v="7"/>
  </r>
  <r>
    <n v="38802"/>
    <s v="ASOCIACIÓN DE TRABAJADORES DEL RECICLAJE EL TRIUNFO "/>
    <s v="OPERATIVA"/>
    <s v="MAYOR O IGUAL A 5001 USUARIOS"/>
    <x v="2"/>
    <x v="2"/>
    <s v="ORGANIZACION AUTORIZADA"/>
    <x v="19"/>
    <s v="CALI"/>
    <x v="0"/>
    <x v="66"/>
    <x v="7"/>
  </r>
  <r>
    <n v="38806"/>
    <s v="ASOCIACIÓN GREMIAL DE RECICLADORES LA UNION E.S.P."/>
    <s v="OPERATIVA"/>
    <s v="MAYOR O IGUAL A 5001 USUARIOS"/>
    <x v="2"/>
    <x v="0"/>
    <s v="ORGANIZACION AUTORIZADA"/>
    <x v="3"/>
    <s v="BOGOTA, D.C."/>
    <x v="0"/>
    <x v="968"/>
    <x v="7"/>
  </r>
  <r>
    <n v="38807"/>
    <s v="ASOCIACION DE RECICLADORES DE CERETE"/>
    <s v="OPERATIVA"/>
    <s v="MAYOR O IGUAL A 5001 USUARIOS"/>
    <x v="2"/>
    <x v="2"/>
    <s v="ORGANIZACION AUTORIZADA"/>
    <x v="9"/>
    <s v="CERETE"/>
    <x v="0"/>
    <x v="18"/>
    <x v="7"/>
  </r>
  <r>
    <n v="38808"/>
    <s v="COOPERATIVA DE TRABAJO ASOCIADO UNIDOS HACIA EL FUTURO PROTEGIENDO EL MEDIO AMBIENTE"/>
    <s v="OPERATIVA"/>
    <s v="DESDE 2501 HASTA 5000 USUARIOS"/>
    <x v="2"/>
    <x v="0"/>
    <s v="ORGANIZACION AUTORIZADA"/>
    <x v="19"/>
    <s v="CALI"/>
    <x v="1"/>
    <x v="1027"/>
    <x v="7"/>
  </r>
  <r>
    <n v="38830"/>
    <s v="ASOCIACION MEDIO AMBIENTAL Y RECICLAJE JUAN VALENCIA &amp; MANTILLA"/>
    <s v="OPERATIVA"/>
    <s v="DESDE 2501 HASTA 5000 USUARIOS"/>
    <x v="2"/>
    <x v="1"/>
    <s v="ORGANIZACION AUTORIZADA"/>
    <x v="18"/>
    <s v="BARRANCABERMEJA"/>
    <x v="0"/>
    <x v="591"/>
    <x v="7"/>
  </r>
  <r>
    <n v="38871"/>
    <s v="SERVICIOS MUNICIPALES 1A SAS ESP"/>
    <s v="OPERATIVA"/>
    <s v="MENOR O IGUAL A 2500 USUARIOS"/>
    <x v="0"/>
    <x v="2"/>
    <s v="SOCIEDADES (EMPRESA DE SERVICIOS PUBLICOS)"/>
    <x v="4"/>
    <s v="BARRANQUILLA"/>
    <x v="0"/>
    <x v="769"/>
    <x v="6"/>
  </r>
  <r>
    <n v="38874"/>
    <s v="FUNDACION AMBIENTAL BIOMUNDO E.S.P."/>
    <s v="OPERATIVA"/>
    <s v="DESDE 2501 HASTA 5000 USUARIOS"/>
    <x v="2"/>
    <x v="0"/>
    <s v="ORGANIZACION AUTORIZADA"/>
    <x v="8"/>
    <s v="VALLEDUPAR"/>
    <x v="0"/>
    <x v="66"/>
    <x v="7"/>
  </r>
  <r>
    <n v="38894"/>
    <s v="FUNDACIÓN DE RECICLADORES AMBIENTALISTAS DE COLOMBIA"/>
    <s v="OPERATIVA"/>
    <s v="DESDE 2501 HASTA 5000 USUARIOS"/>
    <x v="2"/>
    <x v="2"/>
    <s v="ORGANIZACION AUTORIZADA"/>
    <x v="3"/>
    <s v="BOGOTA, D.C."/>
    <x v="0"/>
    <x v="457"/>
    <x v="7"/>
  </r>
  <r>
    <n v="38911"/>
    <s v="ASOCIACION DE RECICLADORES RECICLEAN"/>
    <s v="OPERATIVA"/>
    <s v="MENOR O IGUAL A 2500 USUARIOS"/>
    <x v="2"/>
    <x v="2"/>
    <s v="ORGANIZACION AUTORIZADA"/>
    <x v="2"/>
    <s v="CARTAGENA DE INDIAS"/>
    <x v="0"/>
    <x v="1032"/>
    <x v="7"/>
  </r>
  <r>
    <n v="38930"/>
    <s v="EMPRESA DE SERVICIOS PUBLICOS DOMICILIARIOS DE EL CASTILLO SA ESP"/>
    <s v="OPERATIVA"/>
    <s v="MENOR O IGUAL A 2500 USUARIOS"/>
    <x v="0"/>
    <x v="0"/>
    <s v="SOCIEDADES (EMPRESA DE SERVICIOS PUBLICOS)"/>
    <x v="13"/>
    <s v="EL CASTILLO"/>
    <x v="0"/>
    <x v="10"/>
    <x v="1"/>
  </r>
  <r>
    <n v="38952"/>
    <s v="ASOCIACION DE RECICLADORES PORVENIR - ASOPORVENIR"/>
    <s v="OPERATIVA"/>
    <s v="MAYOR O IGUAL A 5001 USUARIOS"/>
    <x v="2"/>
    <x v="2"/>
    <s v="ORGANIZACION AUTORIZADA"/>
    <x v="3"/>
    <s v="BOGOTA, D.C."/>
    <x v="0"/>
    <x v="66"/>
    <x v="7"/>
  </r>
  <r>
    <n v="39034"/>
    <s v="ASOCIACION DE RECICLADORES EMPRENDEDORES DE BOSCONIA"/>
    <s v="OPERATIVA"/>
    <s v="MAYOR O IGUAL A 5001 USUARIOS"/>
    <x v="2"/>
    <x v="0"/>
    <s v="ORGANIZACION AUTORIZADA"/>
    <x v="8"/>
    <s v="BOSCONIA"/>
    <x v="0"/>
    <x v="279"/>
    <x v="7"/>
  </r>
  <r>
    <n v="39035"/>
    <s v="Fundación Recicla - Vida Integral"/>
    <s v="OPERATIVA"/>
    <s v="MAYOR O IGUAL A 5001 USUARIOS"/>
    <x v="2"/>
    <x v="0"/>
    <s v="ORGANIZACION AUTORIZADA"/>
    <x v="19"/>
    <s v="CALI"/>
    <x v="0"/>
    <x v="321"/>
    <x v="7"/>
  </r>
  <r>
    <n v="39050"/>
    <s v="COMPAÑIA MILETO S.A.S. E.S.P."/>
    <s v="OPERATIVA"/>
    <s v="MENOR O IGUAL A 2500 USUARIOS"/>
    <x v="0"/>
    <x v="2"/>
    <s v="SOCIEDADES (EMPRESA DE SERVICIOS PUBLICOS)"/>
    <x v="18"/>
    <s v="BUCARAMANGA"/>
    <x v="0"/>
    <x v="66"/>
    <x v="4"/>
  </r>
  <r>
    <n v="39052"/>
    <s v="RECUPERADORA LA 55 SAS ESP"/>
    <s v="OPERATIVA"/>
    <s v="MAYOR O IGUAL A 5001 USUARIOS"/>
    <x v="2"/>
    <x v="2"/>
    <s v="SOCIEDADES (EMPRESA DE SERVICIOS PUBLICOS)"/>
    <x v="11"/>
    <s v="NEIVA"/>
    <x v="0"/>
    <x v="1033"/>
    <x v="7"/>
  </r>
  <r>
    <n v="39053"/>
    <s v="ECOGESTION E.S.P S.A.S."/>
    <s v="OPERATIVA"/>
    <s v="MENOR O IGUAL A 2500 USUARIOS"/>
    <x v="0"/>
    <x v="0"/>
    <s v="SOCIEDADES (EMPRESA DE SERVICIOS PUBLICOS)"/>
    <x v="2"/>
    <s v="CANTAGALLO"/>
    <x v="0"/>
    <x v="750"/>
    <x v="0"/>
  </r>
  <r>
    <n v="39055"/>
    <s v="ASOCIACION GREMIAL DE RECICLADORES NACIONALES ECOCLEAN ESP"/>
    <s v="OPERATIVA"/>
    <s v="DESDE 2501 HASTA 5000 USUARIOS"/>
    <x v="2"/>
    <x v="2"/>
    <s v="ORGANIZACION AUTORIZADA"/>
    <x v="3"/>
    <s v="BOGOTA, D.C."/>
    <x v="0"/>
    <x v="128"/>
    <x v="7"/>
  </r>
  <r>
    <n v="39056"/>
    <s v="INTERASEO DEL ARCHIPIELAGO S.A.S. E.S.P."/>
    <s v="OPERATIVA"/>
    <s v="MAYOR O IGUAL A 5001 USUARIOS"/>
    <x v="1"/>
    <x v="0"/>
    <s v="SOCIEDADES (EMPRESA DE SERVICIOS PUBLICOS)"/>
    <x v="5"/>
    <s v="MEDELLÍN"/>
    <x v="0"/>
    <x v="60"/>
    <x v="0"/>
  </r>
  <r>
    <n v="39072"/>
    <s v="ASOCIACION DE RECICLADORES FUERTES EN LA  RTA"/>
    <s v="OPERATIVA"/>
    <s v="MAYOR O IGUAL A 5001 USUARIOS"/>
    <x v="2"/>
    <x v="2"/>
    <s v="ORGANIZACION AUTORIZADA"/>
    <x v="3"/>
    <s v="BOGOTA, D.C."/>
    <x v="0"/>
    <x v="66"/>
    <x v="7"/>
  </r>
  <r>
    <n v="39073"/>
    <s v="ASOCIACION DE RECICLADORES DE OFICIO NUEVA VISION "/>
    <s v="OPERATIVA"/>
    <s v="MAYOR O IGUAL A 5001 USUARIOS"/>
    <x v="2"/>
    <x v="2"/>
    <s v="ORGANIZACION AUTORIZADA"/>
    <x v="3"/>
    <s v="BOGOTA, D.C."/>
    <x v="0"/>
    <x v="3"/>
    <x v="7"/>
  </r>
  <r>
    <n v="39074"/>
    <s v="IMAC APROBECHABLES S.A.S E.S.P"/>
    <s v="OPERATIVA"/>
    <s v="MENOR O IGUAL A 2500 USUARIOS"/>
    <x v="2"/>
    <x v="2"/>
    <s v="SOCIEDADES (EMPRESA DE SERVICIOS PUBLICOS)"/>
    <x v="10"/>
    <s v="FUSAGASUGA"/>
    <x v="0"/>
    <x v="688"/>
    <x v="7"/>
  </r>
  <r>
    <n v="39075"/>
    <s v="ASOCIACIÓN DE RECICLADORAS UNIDAS DEL SINU"/>
    <s v="OPERATIVA"/>
    <s v="MENOR O IGUAL A 2500 USUARIOS"/>
    <x v="2"/>
    <x v="0"/>
    <s v="ORGANIZACION AUTORIZADA"/>
    <x v="9"/>
    <s v="MONTERIA"/>
    <x v="0"/>
    <x v="143"/>
    <x v="7"/>
  </r>
  <r>
    <n v="39090"/>
    <s v="asociacion de recuperadores activos de usaquen esp"/>
    <s v="OPERATIVA"/>
    <s v="MENOR O IGUAL A 2500 USUARIOS"/>
    <x v="2"/>
    <x v="0"/>
    <s v="ORGANIZACION AUTORIZADA"/>
    <x v="3"/>
    <s v="BOGOTA, D.C."/>
    <x v="1"/>
    <x v="1034"/>
    <x v="7"/>
  </r>
  <r>
    <n v="39091"/>
    <s v="CORPORACION DE RECICLADORES Y CARBONEROS DE COLOMBIA"/>
    <s v="OPERATIVA"/>
    <s v="MAYOR O IGUAL A 5001 USUARIOS"/>
    <x v="2"/>
    <x v="0"/>
    <s v="ORGANIZACION AUTORIZADA"/>
    <x v="3"/>
    <s v="BOGOTA, D.C."/>
    <x v="0"/>
    <x v="53"/>
    <x v="7"/>
  </r>
  <r>
    <n v="39132"/>
    <s v="ASOCIACION DE RECICLADORES LOS PIJAOS"/>
    <s v="OPERATIVA"/>
    <s v="MAYOR O IGUAL A 5001 USUARIOS"/>
    <x v="2"/>
    <x v="2"/>
    <s v="ORGANIZACION AUTORIZADA"/>
    <x v="6"/>
    <s v="IBAGUE"/>
    <x v="0"/>
    <x v="1035"/>
    <x v="7"/>
  </r>
  <r>
    <n v="39135"/>
    <s v="Asociacion de recicladores basura cero santa marta esp"/>
    <s v="OPERATIVA"/>
    <s v="MAYOR O IGUAL A 5001 USUARIOS"/>
    <x v="2"/>
    <x v="0"/>
    <s v="ORGANIZACION AUTORIZADA"/>
    <x v="12"/>
    <s v="SANTA MARTA"/>
    <x v="0"/>
    <x v="51"/>
    <x v="7"/>
  </r>
  <r>
    <n v="39252"/>
    <s v="ASOCIACION DE USUARIOS DEL SERVICIO DE AGUA DE ACUEDUCTO DE JIGUALES  "/>
    <s v="OPERATIVA"/>
    <s v="MENOR O IGUAL A 2500 USUARIOS"/>
    <x v="0"/>
    <x v="1"/>
    <s v="ORGANIZACION AUTORIZADA"/>
    <x v="19"/>
    <s v="DAGUA"/>
    <x v="0"/>
    <x v="1036"/>
    <x v="3"/>
  </r>
  <r>
    <n v="39270"/>
    <s v="corporacion de recicladores de itagui"/>
    <s v="OPERATIVA"/>
    <s v="DESDE 2501 HASTA 5000 USUARIOS"/>
    <x v="2"/>
    <x v="2"/>
    <s v="ORGANIZACION AUTORIZADA"/>
    <x v="5"/>
    <s v="ITAGUI"/>
    <x v="1"/>
    <x v="1037"/>
    <x v="7"/>
  </r>
  <r>
    <n v="39273"/>
    <s v="Bodegas de reciclaje asociadas del suroccidente colombiano SAS"/>
    <s v="OPERATIVA"/>
    <s v="MAYOR O IGUAL A 5001 USUARIOS"/>
    <x v="2"/>
    <x v="2"/>
    <s v="SOCIEDADES (EMPRESA DE SERVICIOS PUBLICOS)"/>
    <x v="7"/>
    <s v="POPAYAN"/>
    <x v="0"/>
    <x v="114"/>
    <x v="7"/>
  </r>
  <r>
    <n v="39290"/>
    <s v="ASOCIACION DE RECICLADORES DEVOLVER"/>
    <s v="OPERATIVA"/>
    <s v="MAYOR O IGUAL A 5001 USUARIOS"/>
    <x v="2"/>
    <x v="0"/>
    <s v="ORGANIZACION AUTORIZADA"/>
    <x v="4"/>
    <s v="BARRANQUILLA"/>
    <x v="0"/>
    <x v="2"/>
    <x v="7"/>
  </r>
  <r>
    <n v="39330"/>
    <s v="COOPRECUPERARFACA"/>
    <s v="OPERATIVA"/>
    <s v="MAYOR O IGUAL A 5001 USUARIOS"/>
    <x v="2"/>
    <x v="2"/>
    <s v="ORGANIZACION AUTORIZADA"/>
    <x v="10"/>
    <s v="FACATATIVA"/>
    <x v="0"/>
    <x v="180"/>
    <x v="7"/>
  </r>
  <r>
    <n v="39332"/>
    <s v="ASEOYLIMP EAT"/>
    <s v="OPERATIVA"/>
    <s v="DESDE 2501 HASTA 5000 USUARIOS"/>
    <x v="2"/>
    <x v="0"/>
    <s v="ORGANIZACION AUTORIZADA"/>
    <x v="2"/>
    <s v="CARTAGENA DE INDIAS"/>
    <x v="1"/>
    <x v="1034"/>
    <x v="7"/>
  </r>
  <r>
    <n v="39357"/>
    <s v="GEIRA SAS "/>
    <s v="OPERATIVA"/>
    <s v="DESDE 2501 HASTA 5000 USUARIOS"/>
    <x v="2"/>
    <x v="2"/>
    <s v="ORGANIZACION AUTORIZADA"/>
    <x v="2"/>
    <s v="CARTAGENA DE INDIAS"/>
    <x v="1"/>
    <x v="1026"/>
    <x v="7"/>
  </r>
  <r>
    <n v="39358"/>
    <s v="Asociacion ambientalista de Bayunca ASOABA"/>
    <s v="OPERATIVA"/>
    <s v="DESDE 2501 HASTA 5000 USUARIOS"/>
    <x v="2"/>
    <x v="0"/>
    <s v="ORGANIZACION AUTORIZADA"/>
    <x v="2"/>
    <s v="CARTAGENA DE INDIAS"/>
    <x v="1"/>
    <x v="1034"/>
    <x v="7"/>
  </r>
  <r>
    <n v="39360"/>
    <s v="CONCIENCIA CIUDADANA CONCA ZOMAC E.S.P S.A.S"/>
    <s v="OPERATIVA"/>
    <s v="MAYOR O IGUAL A 5001 USUARIOS"/>
    <x v="2"/>
    <x v="2"/>
    <s v="SOCIEDADES (EMPRESA DE SERVICIOS PUBLICOS)"/>
    <x v="22"/>
    <s v="FLORENCIA"/>
    <x v="0"/>
    <x v="233"/>
    <x v="7"/>
  </r>
  <r>
    <n v="39370"/>
    <s v="CORPORACION CORPOARCO (CORPORACION AMBIENTALISTA DE RECUPERADORES DE COLOMBIA)"/>
    <s v="OPERATIVA"/>
    <s v="DESDE 2501 HASTA 5000 USUARIOS"/>
    <x v="2"/>
    <x v="2"/>
    <s v="ORGANIZACION AUTORIZADA"/>
    <x v="3"/>
    <s v="BOGOTA, D.C."/>
    <x v="1"/>
    <x v="1026"/>
    <x v="7"/>
  </r>
  <r>
    <n v="39410"/>
    <s v="ASOCIACIÓN DE USUARIOS DEL ACUEDUCTO DE ALTAMIRA, MUNICIPIO DE BETULIA - ANTIOQUIA"/>
    <s v="OPERATIVA"/>
    <s v="MENOR O IGUAL A 2500 USUARIOS"/>
    <x v="0"/>
    <x v="1"/>
    <s v="ORGANIZACION AUTORIZADA"/>
    <x v="5"/>
    <s v="BETULIA"/>
    <x v="0"/>
    <x v="836"/>
    <x v="1"/>
  </r>
  <r>
    <n v="39413"/>
    <s v="JUNTA ADMINISTRADORA DEL ACUEDUCTO VEREDAL CAÑO ROJO LUSITANIA AGUALINDA ALBANIA Y YUCAPE"/>
    <s v="OPERATIVA"/>
    <s v="MENOR O IGUAL A 2500 USUARIOS"/>
    <x v="0"/>
    <x v="1"/>
    <s v="ORGANIZACION AUTORIZADA"/>
    <x v="13"/>
    <s v="LEJANIAS"/>
    <x v="1"/>
    <x v="1038"/>
    <x v="3"/>
  </r>
  <r>
    <n v="39450"/>
    <s v="Asociacion Colombiana de Reciclaje y Recuperacion Reutiliza Esp"/>
    <s v="OPERATIVA"/>
    <s v="MAYOR O IGUAL A 5001 USUARIOS"/>
    <x v="2"/>
    <x v="2"/>
    <s v="ORGANIZACION AUTORIZADA"/>
    <x v="3"/>
    <s v="BOGOTA, D.C."/>
    <x v="0"/>
    <x v="865"/>
    <x v="7"/>
  </r>
  <r>
    <n v="39472"/>
    <s v="CORPORACION DE RECUPERADORES AMBIENTALES DE LA COSTA TODOS POR UNA CIUDAD LIMPIA"/>
    <s v="OPERATIVA"/>
    <s v="DESDE 2501 HASTA 5000 USUARIOS"/>
    <x v="2"/>
    <x v="2"/>
    <s v="ORGANIZACION AUTORIZADA"/>
    <x v="4"/>
    <s v="BARRANQUILLA"/>
    <x v="0"/>
    <x v="33"/>
    <x v="7"/>
  </r>
  <r>
    <n v="39475"/>
    <s v="ADMINISTRACION PUBLICA COOPERATIVA DE SERVICIOS PUBLICOS DE PUEBLOVIEJO LIMITADA"/>
    <s v="OPERATIVA"/>
    <s v="DESDE 2501 HASTA 5000 USUARIOS"/>
    <x v="0"/>
    <x v="2"/>
    <s v="ORGANIZACION AUTORIZADA"/>
    <x v="12"/>
    <s v="PUEBLOVIEJO"/>
    <x v="0"/>
    <x v="1039"/>
    <x v="5"/>
  </r>
  <r>
    <n v="39510"/>
    <s v="REINNVENTA SOLUCIONES SAS-ESP"/>
    <s v="OPERATIVA"/>
    <s v="MAYOR O IGUAL A 5001 USUARIOS"/>
    <x v="2"/>
    <x v="2"/>
    <s v="SOCIEDADES (EMPRESA DE SERVICIOS PUBLICOS)"/>
    <x v="16"/>
    <s v="CUCUTA"/>
    <x v="0"/>
    <x v="59"/>
    <x v="7"/>
  </r>
  <r>
    <n v="39571"/>
    <s v="ASOCIACION DE USUARIOS DEL ACUEDUCTO REGIONAL DEL HATILLO"/>
    <s v="OPERATIVA"/>
    <s v="MENOR O IGUAL A 2500 USUARIOS"/>
    <x v="0"/>
    <x v="1"/>
    <s v="ORGANIZACION AUTORIZADA"/>
    <x v="10"/>
    <s v="PACHO"/>
    <x v="0"/>
    <x v="18"/>
    <x v="3"/>
  </r>
  <r>
    <n v="39574"/>
    <s v="ECORECICLA "/>
    <s v="OPERATIVA"/>
    <s v="MAYOR O IGUAL A 5001 USUARIOS"/>
    <x v="2"/>
    <x v="0"/>
    <s v="SOCIEDADES (EMPRESA DE SERVICIOS PUBLICOS)"/>
    <x v="18"/>
    <s v="BUCARAMANGA"/>
    <x v="0"/>
    <x v="66"/>
    <x v="7"/>
  </r>
  <r>
    <n v="39592"/>
    <s v="ASOCIACION DE MANEJO INTEGRAL DE RESIDUOS SOLIDOS DE AGUACHICA"/>
    <s v="OPERATIVA"/>
    <s v="MENOR O IGUAL A 2500 USUARIOS"/>
    <x v="2"/>
    <x v="0"/>
    <s v="ORGANIZACION AUTORIZADA"/>
    <x v="8"/>
    <s v="AGUACHICA"/>
    <x v="0"/>
    <x v="66"/>
    <x v="7"/>
  </r>
  <r>
    <n v="39612"/>
    <s v="ASOCIACIÓN DE RECICLADORES BOGOTA V "/>
    <s v="OPERATIVA"/>
    <s v="MAYOR O IGUAL A 5001 USUARIOS"/>
    <x v="2"/>
    <x v="0"/>
    <s v="ORGANIZACION AUTORIZADA"/>
    <x v="3"/>
    <s v="BOGOTA, D.C."/>
    <x v="0"/>
    <x v="47"/>
    <x v="7"/>
  </r>
  <r>
    <n v="39632"/>
    <s v="eco visionarios s.a.s"/>
    <s v="OPERATIVA"/>
    <s v="DESDE 2501 HASTA 5000 USUARIOS"/>
    <x v="2"/>
    <x v="2"/>
    <s v="SOCIEDADES (EMPRESA DE SERVICIOS PUBLICOS)"/>
    <x v="1"/>
    <s v="SOGAMOSO"/>
    <x v="0"/>
    <x v="83"/>
    <x v="7"/>
  </r>
  <r>
    <n v="39633"/>
    <s v="FUNDACIÓN PROGRESANDO JUNTOS POR COLOMBIA "/>
    <s v="OPERATIVA"/>
    <s v="DESDE 2501 HASTA 5000 USUARIOS"/>
    <x v="2"/>
    <x v="2"/>
    <s v="ORGANIZACION AUTORIZADA"/>
    <x v="3"/>
    <s v="BOGOTA, D.C."/>
    <x v="0"/>
    <x v="158"/>
    <x v="7"/>
  </r>
  <r>
    <n v="39634"/>
    <s v="Fundación Geo Verde"/>
    <s v="OPERATIVA"/>
    <s v="MAYOR O IGUAL A 5001 USUARIOS"/>
    <x v="2"/>
    <x v="2"/>
    <s v="ORGANIZACION AUTORIZADA"/>
    <x v="10"/>
    <s v="CAJICA"/>
    <x v="0"/>
    <x v="247"/>
    <x v="7"/>
  </r>
  <r>
    <n v="39636"/>
    <s v="ASOCIACIÓN GREMIAL DE RECUPERADORES UNIDOS ESP"/>
    <s v="OPERATIVA"/>
    <s v="MAYOR O IGUAL A 5001 USUARIOS"/>
    <x v="2"/>
    <x v="0"/>
    <s v="ORGANIZACION AUTORIZADA"/>
    <x v="1"/>
    <s v="SOGAMOSO"/>
    <x v="0"/>
    <x v="51"/>
    <x v="7"/>
  </r>
  <r>
    <n v="39652"/>
    <s v="ARCANAS TRADING CO E.S.P SAS CI"/>
    <s v="OPERATIVA"/>
    <s v="MAYOR O IGUAL A 5001 USUARIOS"/>
    <x v="2"/>
    <x v="0"/>
    <s v="SOCIEDADES (EMPRESA DE SERVICIOS PUBLICOS)"/>
    <x v="3"/>
    <s v="BOGOTA, D.C."/>
    <x v="0"/>
    <x v="27"/>
    <x v="7"/>
  </r>
  <r>
    <n v="39654"/>
    <s v="ASOCIACION ASOECOVIDA"/>
    <s v="OPERATIVA"/>
    <s v="MAYOR O IGUAL A 5001 USUARIOS"/>
    <x v="2"/>
    <x v="2"/>
    <s v="ORGANIZACION AUTORIZADA"/>
    <x v="3"/>
    <s v="BOGOTA, D.C."/>
    <x v="0"/>
    <x v="591"/>
    <x v="7"/>
  </r>
  <r>
    <n v="39692"/>
    <s v="EMPRESA DE ACUEDUCTO Y ALCANTARILLADO DEL MUNICIPIO DE PIJIÑO DEL CARMEN MAGDALENA S.A E.S.P"/>
    <s v="OPERATIVA"/>
    <s v="MENOR O IGUAL A 2500 USUARIOS"/>
    <x v="0"/>
    <x v="0"/>
    <s v="SOCIEDADES (EMPRESA DE SERVICIOS PUBLICOS)"/>
    <x v="12"/>
    <s v="PIJINO DEL CARMEN"/>
    <x v="0"/>
    <x v="1040"/>
    <x v="4"/>
  </r>
  <r>
    <n v="39774"/>
    <s v="EMPRESA DE SERVICIOS PUBLICOS DE PUERTO RONDON SAS ESP"/>
    <s v="OPERATIVA"/>
    <s v="MENOR O IGUAL A 2500 USUARIOS"/>
    <x v="0"/>
    <x v="2"/>
    <s v="SOCIEDADES (EMPRESA DE SERVICIOS PUBLICOS)"/>
    <x v="20"/>
    <s v="PUERTO RONDON"/>
    <x v="0"/>
    <x v="128"/>
    <x v="1"/>
  </r>
  <r>
    <n v="39794"/>
    <s v="Recuperadora Ecovital S.A.S"/>
    <s v="OPERATIVA"/>
    <s v="MENOR O IGUAL A 2500 USUARIOS"/>
    <x v="2"/>
    <x v="0"/>
    <s v="SOCIEDADES (EMPRESA DE SERVICIOS PUBLICOS)"/>
    <x v="1"/>
    <s v="VILLA DE LEYVA"/>
    <x v="1"/>
    <x v="1041"/>
    <x v="7"/>
  </r>
  <r>
    <n v="39814"/>
    <s v="GESTION INTEGRAL DE SERVICIOS DE ASEO S.A.S. "/>
    <s v="OPERATIVA"/>
    <s v="MENOR O IGUAL A 2500 USUARIOS"/>
    <x v="0"/>
    <x v="2"/>
    <s v="SOCIEDADES (EMPRESA DE SERVICIOS PUBLICOS)"/>
    <x v="23"/>
    <s v="EL MOLINO"/>
    <x v="0"/>
    <x v="1042"/>
    <x v="0"/>
  </r>
  <r>
    <n v="39816"/>
    <s v="EMPRESA DE SERVICIOS PUBLICOS DE NARIÑO S.A.S. E.S.P."/>
    <s v="OPERATIVA"/>
    <s v="MENOR O IGUAL A 2500 USUARIOS"/>
    <x v="0"/>
    <x v="0"/>
    <s v="SOCIEDADES (EMPRESA DE SERVICIOS PUBLICOS)"/>
    <x v="5"/>
    <s v="NARINO"/>
    <x v="0"/>
    <x v="28"/>
    <x v="1"/>
  </r>
  <r>
    <n v="39834"/>
    <s v="PROMOAMBIENTAL DISTRITO S A S ESP"/>
    <s v="OPERATIVA"/>
    <s v="MAYOR O IGUAL A 5001 USUARIOS"/>
    <x v="1"/>
    <x v="0"/>
    <s v="SOCIEDADES (EMPRESA DE SERVICIOS PUBLICOS)"/>
    <x v="3"/>
    <s v="BOGOTA, D.C."/>
    <x v="0"/>
    <x v="72"/>
    <x v="0"/>
  </r>
  <r>
    <n v="39835"/>
    <s v="ASOCIACION DE USUARIOS DEL ACUEDUCTO MONTANES EL AGUACATE"/>
    <s v="OPERATIVA"/>
    <s v="MENOR O IGUAL A 2500 USUARIOS"/>
    <x v="0"/>
    <x v="1"/>
    <s v="ORGANIZACION AUTORIZADA"/>
    <x v="5"/>
    <s v="GUARNE"/>
    <x v="0"/>
    <x v="42"/>
    <x v="3"/>
  </r>
  <r>
    <n v="39837"/>
    <s v="BOGOTA LIMPIA S.A.S. E.S.P."/>
    <s v="OPERATIVA"/>
    <s v="MAYOR O IGUAL A 5001 USUARIOS"/>
    <x v="1"/>
    <x v="2"/>
    <s v="SOCIEDADES (EMPRESA DE SERVICIOS PUBLICOS)"/>
    <x v="3"/>
    <s v="BOGOTA, D.C."/>
    <x v="0"/>
    <x v="41"/>
    <x v="0"/>
  </r>
  <r>
    <n v="39894"/>
    <s v="ASOCIACION RECOPLANET E.S.P. SAS"/>
    <s v="OPERATIVA"/>
    <s v="MENOR O IGUAL A 2500 USUARIOS"/>
    <x v="2"/>
    <x v="0"/>
    <s v="SOCIEDADES (EMPRESA DE SERVICIOS PUBLICOS)"/>
    <x v="3"/>
    <s v="BOGOTA, D.C."/>
    <x v="0"/>
    <x v="250"/>
    <x v="7"/>
  </r>
  <r>
    <n v="39914"/>
    <s v="EMPRESA DE SERVICIOS PÚBLICOS DE ACUEDUCTO, ALCANTARILLADO Y ASEO DE SUAITA S.A. E.S.P"/>
    <s v="OPERATIVA"/>
    <s v="MENOR O IGUAL A 2500 USUARIOS"/>
    <x v="0"/>
    <x v="0"/>
    <s v="SOCIEDADES (EMPRESA DE SERVICIOS PUBLICOS)"/>
    <x v="18"/>
    <s v="SUAITA"/>
    <x v="0"/>
    <x v="27"/>
    <x v="1"/>
  </r>
  <r>
    <n v="39934"/>
    <s v="ASOCIACION DE RECICLADORES CANO JESUS"/>
    <s v="OPERATIVA"/>
    <s v="DESDE 2501 HASTA 5000 USUARIOS"/>
    <x v="2"/>
    <x v="0"/>
    <s v="ORGANIZACION AUTORIZADA"/>
    <x v="20"/>
    <s v="ARAUCA"/>
    <x v="0"/>
    <x v="1043"/>
    <x v="7"/>
  </r>
  <r>
    <n v="39935"/>
    <s v="RECCO RECYCLING"/>
    <s v="OPERATIVA"/>
    <s v="MAYOR O IGUAL A 5001 USUARIOS"/>
    <x v="2"/>
    <x v="2"/>
    <s v="SOCIEDADES (EMPRESA DE SERVICIOS PUBLICOS)"/>
    <x v="21"/>
    <s v="YOPAL"/>
    <x v="0"/>
    <x v="11"/>
    <x v="7"/>
  </r>
  <r>
    <n v="39975"/>
    <s v="CORPORACION PARA EL PROCESO AMBIENTAL"/>
    <s v="OPERATIVA"/>
    <s v="MAYOR O IGUAL A 5001 USUARIOS"/>
    <x v="2"/>
    <x v="0"/>
    <s v="ORGANIZACION AUTORIZADA"/>
    <x v="1"/>
    <s v="DUITAMA"/>
    <x v="0"/>
    <x v="83"/>
    <x v="7"/>
  </r>
  <r>
    <n v="40015"/>
    <s v="Fundación Recuperambiente E.S.P"/>
    <s v="OPERATIVA"/>
    <s v="MENOR O IGUAL A 2500 USUARIOS"/>
    <x v="2"/>
    <x v="2"/>
    <s v="ORGANIZACION AUTORIZADA"/>
    <x v="5"/>
    <s v="MEDELLÍN"/>
    <x v="0"/>
    <x v="11"/>
    <x v="7"/>
  </r>
  <r>
    <n v="40017"/>
    <s v="ADMINISTRACIÓN PUBLICA COOPERATIVA CORAZÓN DEL MACIZO"/>
    <s v="OPERATIVA"/>
    <s v="MENOR O IGUAL A 2500 USUARIOS"/>
    <x v="0"/>
    <x v="2"/>
    <s v="ORGANIZACION AUTORIZADA"/>
    <x v="7"/>
    <s v="LA VEGA"/>
    <x v="0"/>
    <x v="179"/>
    <x v="1"/>
  </r>
  <r>
    <n v="40018"/>
    <s v="Area Limpia Distrito Capital S.A.S E.S.P"/>
    <s v="OPERATIVA"/>
    <s v="MAYOR O IGUAL A 5001 USUARIOS"/>
    <x v="1"/>
    <x v="2"/>
    <s v="SOCIEDADES (EMPRESA DE SERVICIOS PUBLICOS)"/>
    <x v="3"/>
    <s v="BOGOTA, D.C."/>
    <x v="0"/>
    <x v="59"/>
    <x v="0"/>
  </r>
  <r>
    <n v="40019"/>
    <s v="ASOCIACIÓN DE USUARIOS DEL ACUEDUCTO PALMIRA MARIAL"/>
    <s v="OPERATIVA"/>
    <s v="MENOR O IGUAL A 2500 USUARIOS"/>
    <x v="0"/>
    <x v="1"/>
    <s v="ORGANIZACION AUTORIZADA"/>
    <x v="5"/>
    <s v="PENOL"/>
    <x v="0"/>
    <x v="117"/>
    <x v="3"/>
  </r>
  <r>
    <n v="40036"/>
    <s v="EMPRESA MUNICIPAL OFICIAL DE SERVICIOS PÚBLICOS DOMICILIARIOS DE ACUEDUCTO, ALCANTARILLADO Y ASEO DE GUAPI CAUCA SAS ESP"/>
    <s v="OPERATIVA"/>
    <s v="DESDE 2501 HASTA 5000 USUARIOS"/>
    <x v="1"/>
    <x v="2"/>
    <s v="SOCIEDADES (EMPRESA DE SERVICIOS PUBLICOS)"/>
    <x v="7"/>
    <s v="GUAPI"/>
    <x v="0"/>
    <x v="1044"/>
    <x v="1"/>
  </r>
  <r>
    <n v="40038"/>
    <s v="ECAR EFICIENTES SAS ESP"/>
    <s v="OPERATIVA"/>
    <s v="MAYOR O IGUAL A 5001 USUARIOS"/>
    <x v="2"/>
    <x v="2"/>
    <s v="SOCIEDADES (EMPRESA DE SERVICIOS PUBLICOS)"/>
    <x v="11"/>
    <s v="NEIVA"/>
    <x v="0"/>
    <x v="76"/>
    <x v="7"/>
  </r>
  <r>
    <n v="40056"/>
    <s v="ASOCIACION GREMIAL MUNDIAL RECICLADORES DEL GUAVIARE E.S.P"/>
    <s v="OPERATIVA"/>
    <s v="DESDE 2501 HASTA 5000 USUARIOS"/>
    <x v="2"/>
    <x v="2"/>
    <s v="ORGANIZACION AUTORIZADA"/>
    <x v="28"/>
    <s v="SAN JOSE DEL GUAVIARE"/>
    <x v="0"/>
    <x v="1045"/>
    <x v="7"/>
  </r>
  <r>
    <n v="40075"/>
    <s v="ASOCIACION JUNTA ADMINISTRADORA ACUEDUCTO EL PLACER"/>
    <s v="OPERATIVA"/>
    <s v="MENOR O IGUAL A 2500 USUARIOS"/>
    <x v="0"/>
    <x v="2"/>
    <s v="ORGANIZACION AUTORIZADA"/>
    <x v="14"/>
    <s v="SAMANIEGO"/>
    <x v="0"/>
    <x v="41"/>
    <x v="3"/>
  </r>
  <r>
    <n v="40095"/>
    <s v="Asociacion de reciclaje y recuperacion eco colombia esp"/>
    <s v="OPERATIVA"/>
    <s v="MAYOR O IGUAL A 5001 USUARIOS"/>
    <x v="2"/>
    <x v="2"/>
    <s v="ORGANIZACION AUTORIZADA"/>
    <x v="3"/>
    <s v="BOGOTA, D.C."/>
    <x v="0"/>
    <x v="1046"/>
    <x v="7"/>
  </r>
  <r>
    <n v="40115"/>
    <s v="Cooperativa Multiactiva de Lebrija&quot; Vida y Medio Ambiente&quot;"/>
    <s v="OPERATIVA"/>
    <s v="MAYOR O IGUAL A 5001 USUARIOS"/>
    <x v="2"/>
    <x v="2"/>
    <s v="ORGANIZACION AUTORIZADA"/>
    <x v="18"/>
    <s v="LEBRIJA"/>
    <x v="0"/>
    <x v="294"/>
    <x v="7"/>
  </r>
  <r>
    <n v="40135"/>
    <s v="asociacion de recicladores de sogamoso reciclando ando"/>
    <s v="OPERATIVA"/>
    <s v="DESDE 2501 HASTA 5000 USUARIOS"/>
    <x v="2"/>
    <x v="0"/>
    <s v="ORGANIZACION AUTORIZADA"/>
    <x v="1"/>
    <s v="SOGAMOSO"/>
    <x v="0"/>
    <x v="1047"/>
    <x v="7"/>
  </r>
  <r>
    <n v="40175"/>
    <s v="ASOCIACIÓN DE RECICLADORES BARRANQUILLA PRESENTE "/>
    <s v="OPERATIVA"/>
    <s v="DESDE 2501 HASTA 5000 USUARIOS"/>
    <x v="2"/>
    <x v="2"/>
    <s v="ORGANIZACION AUTORIZADA"/>
    <x v="4"/>
    <s v="BARRANQUILLA"/>
    <x v="0"/>
    <x v="158"/>
    <x v="7"/>
  </r>
  <r>
    <n v="40217"/>
    <s v="ASOCIACIÓN DE MUJERES RECUPERADORAS Y TRANSFORMADORAS DE RESIDUOS SÓLIDOS Y OTRAS FORMAS DE EMPRENDIMIENTO  "/>
    <s v="OPERATIVA"/>
    <s v="MENOR O IGUAL A 2500 USUARIOS"/>
    <x v="2"/>
    <x v="2"/>
    <s v="ORGANIZACION AUTORIZADA"/>
    <x v="7"/>
    <s v="CORINTO"/>
    <x v="1"/>
    <x v="1048"/>
    <x v="7"/>
  </r>
  <r>
    <n v="40236"/>
    <s v="EMPRESA  DE ACUEDUCTO ALCANTARILLADO Y ASEO E.S.P DEL MUNICIPIO DE MAGUI PAYAN S.A.S"/>
    <s v="OPERATIVA"/>
    <s v="MENOR O IGUAL A 2500 USUARIOS"/>
    <x v="0"/>
    <x v="2"/>
    <s v="SOCIEDADES (EMPRESA DE SERVICIOS PUBLICOS)"/>
    <x v="14"/>
    <s v="MAGUI"/>
    <x v="0"/>
    <x v="72"/>
    <x v="1"/>
  </r>
  <r>
    <n v="40237"/>
    <s v="ASOCIACIÓN ACUEDUCTO DE JUANCHITO - MALTERIA"/>
    <s v="OPERATIVA"/>
    <s v="MENOR O IGUAL A 2500 USUARIOS"/>
    <x v="0"/>
    <x v="1"/>
    <s v="ORGANIZACION AUTORIZADA"/>
    <x v="0"/>
    <s v="MANIZALES"/>
    <x v="0"/>
    <x v="126"/>
    <x v="3"/>
  </r>
  <r>
    <n v="40238"/>
    <s v="ASOCIACION DE RECICLADORES RECINAM DEL LLANO"/>
    <s v="OPERATIVA"/>
    <s v="MAYOR O IGUAL A 5001 USUARIOS"/>
    <x v="2"/>
    <x v="2"/>
    <s v="ORGANIZACION AUTORIZADA"/>
    <x v="13"/>
    <s v="VILLAVICENCIO"/>
    <x v="0"/>
    <x v="135"/>
    <x v="7"/>
  </r>
  <r>
    <n v="40256"/>
    <s v="asociacion de recuperadores ambientales ECOVILLETA"/>
    <s v="OPERATIVA"/>
    <s v="MAYOR O IGUAL A 5001 USUARIOS"/>
    <x v="2"/>
    <x v="0"/>
    <s v="ORGANIZACION AUTORIZADA"/>
    <x v="10"/>
    <s v="VILLETA"/>
    <x v="0"/>
    <x v="13"/>
    <x v="7"/>
  </r>
  <r>
    <n v="40257"/>
    <s v="ASOCIACIÓN DE RECICLADORES BIOPLASS"/>
    <s v="OPERATIVA"/>
    <s v="MENOR O IGUAL A 2500 USUARIOS"/>
    <x v="2"/>
    <x v="2"/>
    <s v="ORGANIZACION AUTORIZADA"/>
    <x v="13"/>
    <s v="VILLAVICENCIO"/>
    <x v="0"/>
    <x v="104"/>
    <x v="7"/>
  </r>
  <r>
    <n v="40335"/>
    <s v="ASOCIACION DE RECUPERADORES AMBIENTALES DE RESTREPO"/>
    <s v="OPERATIVA"/>
    <s v="MAYOR O IGUAL A 5001 USUARIOS"/>
    <x v="2"/>
    <x v="0"/>
    <s v="ORGANIZACION AUTORIZADA"/>
    <x v="13"/>
    <s v="RESTREPO"/>
    <x v="0"/>
    <x v="463"/>
    <x v="7"/>
  </r>
  <r>
    <n v="40337"/>
    <s v="asociacion de reciclaje y recuperacion eco ambiental esp "/>
    <s v="OPERATIVA"/>
    <s v="MAYOR O IGUAL A 5001 USUARIOS"/>
    <x v="2"/>
    <x v="2"/>
    <s v="ORGANIZACION AUTORIZADA"/>
    <x v="3"/>
    <s v="BOGOTA, D.C."/>
    <x v="1"/>
    <x v="1049"/>
    <x v="7"/>
  </r>
  <r>
    <n v="40356"/>
    <s v="asociacion de recicladores de soacha soluciones ambientales"/>
    <s v="OPERATIVA"/>
    <s v="MAYOR O IGUAL A 5001 USUARIOS"/>
    <x v="2"/>
    <x v="2"/>
    <s v="ORGANIZACION AUTORIZADA"/>
    <x v="10"/>
    <s v="SOACHA"/>
    <x v="0"/>
    <x v="273"/>
    <x v="7"/>
  </r>
  <r>
    <n v="40375"/>
    <s v="ASOCIACIÓN DE RECICLADORES DE OFICIO DE IBAGUÉ"/>
    <s v="OPERATIVA"/>
    <s v="MAYOR O IGUAL A 5001 USUARIOS"/>
    <x v="2"/>
    <x v="2"/>
    <s v="ORGANIZACION AUTORIZADA"/>
    <x v="6"/>
    <s v="IBAGUE"/>
    <x v="0"/>
    <x v="235"/>
    <x v="7"/>
  </r>
  <r>
    <n v="40395"/>
    <s v="Asociación Ángeles Recicladores"/>
    <s v="OPERATIVA"/>
    <s v="MENOR O IGUAL A 2500 USUARIOS"/>
    <x v="2"/>
    <x v="0"/>
    <s v="ORGANIZACION AUTORIZADA"/>
    <x v="10"/>
    <s v="VILLA DE SAN DIEGO DE UBATE"/>
    <x v="0"/>
    <x v="405"/>
    <x v="7"/>
  </r>
  <r>
    <n v="40415"/>
    <s v="ASOCIACION GREMIAL DE RECICLADORES ORA MARIANIS ESP "/>
    <s v="OPERATIVA"/>
    <s v="MAYOR O IGUAL A 5001 USUARIOS"/>
    <x v="2"/>
    <x v="0"/>
    <s v="ORGANIZACION AUTORIZADA"/>
    <x v="3"/>
    <s v="BOGOTA, D.C."/>
    <x v="0"/>
    <x v="51"/>
    <x v="7"/>
  </r>
  <r>
    <n v="40435"/>
    <s v="ASOCIACIÓN GREMIAL  DE RECICLADORES DE OFICIO"/>
    <s v="OPERATIVA"/>
    <s v="MAYOR O IGUAL A 5001 USUARIOS"/>
    <x v="2"/>
    <x v="0"/>
    <s v="ORGANIZACION AUTORIZADA"/>
    <x v="13"/>
    <s v="VILLAVICENCIO"/>
    <x v="0"/>
    <x v="1050"/>
    <x v="7"/>
  </r>
  <r>
    <n v="40481"/>
    <s v="ASOCIACIÓN DE RECICLADORES HERSILIA PRADA VILLABONA"/>
    <s v="OPERATIVA"/>
    <s v="MAYOR O IGUAL A 5001 USUARIOS"/>
    <x v="2"/>
    <x v="2"/>
    <s v="ORGANIZACION AUTORIZADA"/>
    <x v="4"/>
    <s v="BARRANQUILLA"/>
    <x v="0"/>
    <x v="339"/>
    <x v="7"/>
  </r>
  <r>
    <n v="40495"/>
    <s v="asociacion de reciclaje nuestro futuro"/>
    <s v="OPERATIVA"/>
    <s v="MAYOR O IGUAL A 5001 USUARIOS"/>
    <x v="2"/>
    <x v="2"/>
    <s v="ORGANIZACION AUTORIZADA"/>
    <x v="3"/>
    <s v="BOGOTA, D.C."/>
    <x v="1"/>
    <x v="1041"/>
    <x v="7"/>
  </r>
  <r>
    <n v="40497"/>
    <s v="AGUAS DEL SUR DEL ATLANTICO S.A. E.S.P"/>
    <s v="OPERATIVA"/>
    <s v="MAYOR O IGUAL A 5001 USUARIOS"/>
    <x v="1"/>
    <x v="0"/>
    <s v="SOCIEDADES (EMPRESA DE SERVICIOS PUBLICOS)"/>
    <x v="4"/>
    <s v="BARRANQUILLA"/>
    <x v="0"/>
    <x v="89"/>
    <x v="4"/>
  </r>
  <r>
    <n v="40499"/>
    <s v="EMPRESA COMUNITARIA DE SERVICIOS PUBLICOS DE LA PESQUERA"/>
    <s v="OPERATIVA"/>
    <s v="MENOR O IGUAL A 2500 USUARIOS"/>
    <x v="0"/>
    <x v="1"/>
    <s v="ORGANIZACION AUTORIZADA"/>
    <x v="20"/>
    <s v="ARAUQUITA"/>
    <x v="0"/>
    <x v="308"/>
    <x v="1"/>
  </r>
  <r>
    <n v="40517"/>
    <s v="ASOCIACION DE RECICLADORES LEON VERDE ESP"/>
    <s v="OPERATIVA"/>
    <s v="DESDE 2501 HASTA 5000 USUARIOS"/>
    <x v="2"/>
    <x v="2"/>
    <s v="ORGANIZACION AUTORIZADA"/>
    <x v="3"/>
    <s v="BOGOTA, D.C."/>
    <x v="0"/>
    <x v="1051"/>
    <x v="7"/>
  </r>
  <r>
    <n v="40536"/>
    <s v="ASOCIACION DE RECICLADORES DEL ARIARI"/>
    <s v="OPERATIVA"/>
    <s v="DESDE 2501 HASTA 5000 USUARIOS"/>
    <x v="2"/>
    <x v="2"/>
    <s v="ORGANIZACION AUTORIZADA"/>
    <x v="13"/>
    <s v="GRANADA"/>
    <x v="0"/>
    <x v="101"/>
    <x v="7"/>
  </r>
  <r>
    <n v="40575"/>
    <s v="NERTA SOLUCIONES AMBIENTALES SAS"/>
    <s v="OPERATIVA"/>
    <s v="MAYOR O IGUAL A 5001 USUARIOS"/>
    <x v="2"/>
    <x v="0"/>
    <s v="SOCIEDADES (EMPRESA DE SERVICIOS PUBLICOS)"/>
    <x v="5"/>
    <s v="BARBOSA"/>
    <x v="1"/>
    <x v="1052"/>
    <x v="7"/>
  </r>
  <r>
    <n v="40596"/>
    <s v="Asociación de Recicladores de Oficio de Acacias"/>
    <s v="OPERATIVA"/>
    <s v="MAYOR O IGUAL A 5001 USUARIOS"/>
    <x v="2"/>
    <x v="0"/>
    <s v="ORGANIZACION AUTORIZADA"/>
    <x v="13"/>
    <s v="ACACIAS"/>
    <x v="0"/>
    <x v="135"/>
    <x v="7"/>
  </r>
  <r>
    <n v="40618"/>
    <s v="Asociación Gremial de Reciclaje de Tocancipá E.S.P"/>
    <s v="OPERATIVA"/>
    <s v="MAYOR O IGUAL A 5001 USUARIOS"/>
    <x v="2"/>
    <x v="0"/>
    <s v="ORGANIZACION AUTORIZADA"/>
    <x v="10"/>
    <s v="TOCANCIPA"/>
    <x v="0"/>
    <x v="119"/>
    <x v="7"/>
  </r>
  <r>
    <n v="40619"/>
    <s v="ASOCIACION DE RECICLADORES DE OFICIO ORIENTE ANTIOQUEÑO"/>
    <s v="OPERATIVA"/>
    <s v="MAYOR O IGUAL A 5001 USUARIOS"/>
    <x v="2"/>
    <x v="2"/>
    <s v="ORGANIZACION AUTORIZADA"/>
    <x v="5"/>
    <s v="LA CEJA"/>
    <x v="0"/>
    <x v="0"/>
    <x v="7"/>
  </r>
  <r>
    <n v="40635"/>
    <s v="ASOCIACIÓN DE INTEGRACIÓN A RECICLADORES DE COLOMBIA"/>
    <s v="OPERATIVA"/>
    <s v="MAYOR O IGUAL A 5001 USUARIOS"/>
    <x v="2"/>
    <x v="2"/>
    <s v="ORGANIZACION AUTORIZADA"/>
    <x v="10"/>
    <s v="SOACHA"/>
    <x v="0"/>
    <x v="10"/>
    <x v="7"/>
  </r>
  <r>
    <n v="40675"/>
    <s v="FUNDACION PRO AMBIENTE JUAN PABLO SEGUNDO"/>
    <s v="OPERATIVA"/>
    <s v="DESDE 2501 HASTA 5000 USUARIOS"/>
    <x v="2"/>
    <x v="2"/>
    <s v="ORGANIZACION AUTORIZADA"/>
    <x v="2"/>
    <s v="CARTAGENA DE INDIAS"/>
    <x v="1"/>
    <x v="560"/>
    <x v="7"/>
  </r>
  <r>
    <n v="40715"/>
    <s v="PRECOOPERATIVA DE RECICLADORES NATURALEZA VIVA UPZ 89"/>
    <s v="OPERATIVA"/>
    <s v="DESDE 2501 HASTA 5000 USUARIOS"/>
    <x v="2"/>
    <x v="0"/>
    <s v="ORGANIZACION AUTORIZADA"/>
    <x v="3"/>
    <s v="BOGOTA, D.C."/>
    <x v="0"/>
    <x v="1053"/>
    <x v="7"/>
  </r>
  <r>
    <n v="40716"/>
    <s v="recuperadores de materiales industriales s.a.s "/>
    <s v="OPERATIVA"/>
    <s v="DESDE 2501 HASTA 5000 USUARIOS"/>
    <x v="2"/>
    <x v="0"/>
    <s v="SOCIEDADES (EMPRESA DE SERVICIOS PUBLICOS)"/>
    <x v="19"/>
    <s v="GUADALAJARA DE BUGA"/>
    <x v="0"/>
    <x v="2"/>
    <x v="7"/>
  </r>
  <r>
    <n v="40735"/>
    <s v="Asociación de Recicladores del Valle de Ubate"/>
    <s v="OPERATIVA"/>
    <s v="DESDE 2501 HASTA 5000 USUARIOS"/>
    <x v="2"/>
    <x v="0"/>
    <s v="ORGANIZACION AUTORIZADA"/>
    <x v="10"/>
    <s v="VILLA DE SAN DIEGO DE UBATE"/>
    <x v="0"/>
    <x v="1054"/>
    <x v="7"/>
  </r>
  <r>
    <n v="40775"/>
    <s v=" ASOCIACIÓN ASOREENCOL"/>
    <s v="OPERATIVA"/>
    <s v="MAYOR O IGUAL A 5001 USUARIOS"/>
    <x v="2"/>
    <x v="2"/>
    <s v="ORGANIZACION AUTORIZADA"/>
    <x v="14"/>
    <s v="PASTO"/>
    <x v="0"/>
    <x v="728"/>
    <x v="7"/>
  </r>
  <r>
    <n v="40797"/>
    <s v="ASOCIACION DE RECICLADORES CENTRO DE BOGOTA - ASORECENBOG"/>
    <s v="OPERATIVA"/>
    <s v="MAYOR O IGUAL A 5001 USUARIOS"/>
    <x v="2"/>
    <x v="0"/>
    <s v="ORGANIZACION AUTORIZADA"/>
    <x v="3"/>
    <s v="BOGOTA, D.C."/>
    <x v="0"/>
    <x v="36"/>
    <x v="7"/>
  </r>
  <r>
    <n v="40817"/>
    <s v="ASOCIACIÓN DE USUARIOS DEL ACUEDUCTO DE SABANA LARGA Y SANTA INES DE PALITO ESP"/>
    <s v="OPERATIVA"/>
    <s v="MENOR O IGUAL A 2500 USUARIOS"/>
    <x v="0"/>
    <x v="1"/>
    <s v="ORGANIZACION AUTORIZADA"/>
    <x v="25"/>
    <s v="SAMPUES"/>
    <x v="0"/>
    <x v="1055"/>
    <x v="3"/>
  </r>
  <r>
    <n v="40856"/>
    <s v="Asociación de recicladores 5rs"/>
    <s v="OPERATIVA"/>
    <s v="MENOR O IGUAL A 2500 USUARIOS"/>
    <x v="2"/>
    <x v="2"/>
    <s v="ORGANIZACION AUTORIZADA"/>
    <x v="3"/>
    <s v="BOGOTA, D.C."/>
    <x v="0"/>
    <x v="1056"/>
    <x v="7"/>
  </r>
  <r>
    <n v="40895"/>
    <s v="ASOCIACIÓN DE RECICLADORES AMBIENTALES  AFRODESCENDIENTES DE COLOMBIA"/>
    <s v="OPERATIVA"/>
    <s v="DESDE 2501 HASTA 5000 USUARIOS"/>
    <x v="2"/>
    <x v="2"/>
    <s v="ORGANIZACION AUTORIZADA"/>
    <x v="18"/>
    <s v="BARRANCABERMEJA"/>
    <x v="0"/>
    <x v="130"/>
    <x v="7"/>
  </r>
  <r>
    <n v="40915"/>
    <s v=" ACUALLANITOS S.A.S."/>
    <s v="OPERATIVA"/>
    <s v="MENOR O IGUAL A 2500 USUARIOS"/>
    <x v="0"/>
    <x v="1"/>
    <s v="SOCIEDADES (EMPRESA DE SERVICIOS PUBLICOS)"/>
    <x v="19"/>
    <s v="CALI"/>
    <x v="1"/>
    <x v="794"/>
    <x v="3"/>
  </r>
  <r>
    <n v="40955"/>
    <s v="Asociación de recuperadores de Tocaima y de la provincia del alto magdalena en pro del medio ambiente y desarrollo social "/>
    <s v="OPERATIVA"/>
    <s v="MENOR O IGUAL A 2500 USUARIOS"/>
    <x v="2"/>
    <x v="2"/>
    <s v="ORGANIZACION AUTORIZADA"/>
    <x v="10"/>
    <s v="TOCAIMA"/>
    <x v="0"/>
    <x v="718"/>
    <x v="7"/>
  </r>
  <r>
    <n v="40995"/>
    <s v="ASOCIACIÓN DE RECICLADORES DE LA COSTA "/>
    <s v="OPERATIVA"/>
    <s v="MAYOR O IGUAL A 5001 USUARIOS"/>
    <x v="2"/>
    <x v="2"/>
    <s v="ORGANIZACION AUTORIZADA"/>
    <x v="4"/>
    <s v="BARRANQUILLA"/>
    <x v="0"/>
    <x v="11"/>
    <x v="7"/>
  </r>
  <r>
    <n v="41035"/>
    <s v="CICLO SOSTENIBLE S.A.S E.S.P"/>
    <s v="OPERATIVA"/>
    <s v="MAYOR O IGUAL A 5001 USUARIOS"/>
    <x v="2"/>
    <x v="0"/>
    <s v="SOCIEDADES (EMPRESA DE SERVICIOS PUBLICOS)"/>
    <x v="10"/>
    <s v="GIRARDOT"/>
    <x v="1"/>
    <x v="1057"/>
    <x v="7"/>
  </r>
  <r>
    <n v="41055"/>
    <s v="asociacion de recicladores barranquilla limpia &amp; viva"/>
    <s v="OPERATIVA"/>
    <s v="MAYOR O IGUAL A 5001 USUARIOS"/>
    <x v="2"/>
    <x v="2"/>
    <s v="ORGANIZACION AUTORIZADA"/>
    <x v="4"/>
    <s v="BARRANQUILLA"/>
    <x v="0"/>
    <x v="41"/>
    <x v="7"/>
  </r>
  <r>
    <n v="41156"/>
    <s v="PROCESOS Y GESTION ECOLOGICA PROGECOL SAS"/>
    <s v="OPERATIVA"/>
    <s v="MAYOR O IGUAL A 5001 USUARIOS"/>
    <x v="2"/>
    <x v="2"/>
    <s v="SOCIEDADES (EMPRESA DE SERVICIOS PUBLICOS)"/>
    <x v="19"/>
    <s v="CALI"/>
    <x v="1"/>
    <x v="1058"/>
    <x v="7"/>
  </r>
  <r>
    <n v="41175"/>
    <s v="Asociación de recicladores y recuperadores del municipio de Yopal y Municipios de Casanare Reciclando Casanare"/>
    <s v="OPERATIVA"/>
    <s v="DESDE 2501 HASTA 5000 USUARIOS"/>
    <x v="2"/>
    <x v="0"/>
    <s v="ORGANIZACION AUTORIZADA"/>
    <x v="21"/>
    <s v="YOPAL"/>
    <x v="1"/>
    <x v="1059"/>
    <x v="7"/>
  </r>
  <r>
    <n v="41196"/>
    <s v="Asociación ambiental de mujeres emprendedoras de Soacha "/>
    <s v="OPERATIVA"/>
    <s v="MAYOR O IGUAL A 5001 USUARIOS"/>
    <x v="2"/>
    <x v="2"/>
    <s v="ORGANIZACION AUTORIZADA"/>
    <x v="10"/>
    <s v="SOACHA"/>
    <x v="0"/>
    <x v="1060"/>
    <x v="7"/>
  </r>
  <r>
    <n v="41199"/>
    <s v="ASOCIACIÓN DE SUSCRIPTORES DEL ACUEDUCTO REGIONAL &quot;MOCHÁ&quot;"/>
    <s v="OPERATIVA"/>
    <s v="MENOR O IGUAL A 2500 USUARIOS"/>
    <x v="0"/>
    <x v="1"/>
    <s v="ORGANIZACION AUTORIZADA"/>
    <x v="25"/>
    <s v="SAMPUES"/>
    <x v="0"/>
    <x v="721"/>
    <x v="3"/>
  </r>
  <r>
    <n v="41217"/>
    <s v="ASOCIACION DE SUSCRIPTORES DEL ACUEDUCTO REGIONAL DE GAVALDA Y JARDIN"/>
    <s v="OPERATIVA"/>
    <s v="MENOR O IGUAL A 2500 USUARIOS"/>
    <x v="0"/>
    <x v="1"/>
    <s v="ORGANIZACION AUTORIZADA"/>
    <x v="25"/>
    <s v="GUARANDA"/>
    <x v="1"/>
    <x v="1061"/>
    <x v="3"/>
  </r>
  <r>
    <n v="41219"/>
    <s v="EMPRESA DE SERVICIOS PUBLICOS ANORI S.A. E.S.P."/>
    <s v="OPERATIVA"/>
    <s v="DESDE 2501 HASTA 5000 USUARIOS"/>
    <x v="1"/>
    <x v="2"/>
    <s v="SOCIEDADES (EMPRESA DE SERVICIOS PUBLICOS)"/>
    <x v="5"/>
    <s v="AMALFI"/>
    <x v="0"/>
    <x v="106"/>
    <x v="1"/>
  </r>
  <r>
    <n v="41221"/>
    <s v="Asociación de recicladores de Kennedy unidos por el medio ambiente"/>
    <s v="OPERATIVA"/>
    <s v="MAYOR O IGUAL A 5001 USUARIOS"/>
    <x v="2"/>
    <x v="2"/>
    <s v="ORGANIZACION AUTORIZADA"/>
    <x v="3"/>
    <s v="BOGOTA, D.C."/>
    <x v="0"/>
    <x v="140"/>
    <x v="7"/>
  </r>
  <r>
    <n v="41258"/>
    <s v="Cooperativa de Trabajo Asociado Recicladores Unidos por Quibdo"/>
    <s v="OPERATIVA"/>
    <s v="MAYOR O IGUAL A 5001 USUARIOS"/>
    <x v="2"/>
    <x v="0"/>
    <s v="ORGANIZACION AUTORIZADA"/>
    <x v="26"/>
    <s v="QUIBDO"/>
    <x v="1"/>
    <x v="1062"/>
    <x v="7"/>
  </r>
  <r>
    <n v="41259"/>
    <s v="Junta de Acción Comunal la Magdalena"/>
    <s v="OPERATIVA"/>
    <s v="MENOR O IGUAL A 2500 USUARIOS"/>
    <x v="0"/>
    <x v="1"/>
    <s v="ORGANIZACION AUTORIZADA"/>
    <x v="18"/>
    <s v="SAN VICENTE DE CHUCURI"/>
    <x v="1"/>
    <x v="1061"/>
    <x v="3"/>
  </r>
  <r>
    <n v="41275"/>
    <s v="Fundación de recicladores unidos de Candelaria"/>
    <s v="OPERATIVA"/>
    <s v="MAYOR O IGUAL A 5001 USUARIOS"/>
    <x v="2"/>
    <x v="0"/>
    <s v="ORGANIZACION AUTORIZADA"/>
    <x v="19"/>
    <s v="CANDELARIA"/>
    <x v="0"/>
    <x v="27"/>
    <x v="7"/>
  </r>
  <r>
    <n v="41276"/>
    <s v="ASOCIACION GRUPAL DE RECICLADORES UNIDOS POR COLOMBIA ESP"/>
    <s v="OPERATIVA"/>
    <s v="MAYOR O IGUAL A 5001 USUARIOS"/>
    <x v="2"/>
    <x v="0"/>
    <s v="ORGANIZACION AUTORIZADA"/>
    <x v="3"/>
    <s v="BOGOTA, D.C."/>
    <x v="0"/>
    <x v="28"/>
    <x v="7"/>
  </r>
  <r>
    <n v="41279"/>
    <s v="ADMINISTRACIÓN PUBLICA COOPERATIVA DE SERVICIOS PÚBLICOS DE GONZALEZ"/>
    <s v="OPERATIVA"/>
    <s v="MENOR O IGUAL A 2500 USUARIOS"/>
    <x v="0"/>
    <x v="0"/>
    <s v="ORGANIZACION AUTORIZADA"/>
    <x v="8"/>
    <s v="GONZALEZ"/>
    <x v="0"/>
    <x v="298"/>
    <x v="1"/>
  </r>
  <r>
    <n v="41340"/>
    <s v="AGUAS DE LA PROSPERIDAD S.A.S. E.S.P."/>
    <s v="OPERATIVA"/>
    <s v="MAYOR O IGUAL A 5001 USUARIOS"/>
    <x v="1"/>
    <x v="2"/>
    <s v="SOCIEDADES (EMPRESA DE SERVICIOS PUBLICOS)"/>
    <x v="10"/>
    <s v="MADRID"/>
    <x v="0"/>
    <x v="195"/>
    <x v="1"/>
  </r>
  <r>
    <n v="41377"/>
    <s v="ASOCIACION DE USUARIOS DEL ACUEDUCTO DE POTRERITO"/>
    <s v="OPERATIVA"/>
    <s v="MENOR O IGUAL A 2500 USUARIOS"/>
    <x v="0"/>
    <x v="1"/>
    <s v="ORGANIZACION AUTORIZADA"/>
    <x v="23"/>
    <s v="DISTRACCION"/>
    <x v="1"/>
    <x v="1038"/>
    <x v="3"/>
  </r>
  <r>
    <n v="41397"/>
    <s v="ASOCIACION METROPOLITANA DE RECICLADORES"/>
    <s v="OPERATIVA"/>
    <s v="MAYOR O IGUAL A 5001 USUARIOS"/>
    <x v="2"/>
    <x v="2"/>
    <s v="ORGANIZACION AUTORIZADA"/>
    <x v="4"/>
    <s v="BARRANQUILLA"/>
    <x v="0"/>
    <x v="21"/>
    <x v="7"/>
  </r>
  <r>
    <n v="41416"/>
    <s v="JUNTA ADMINISTRADORA ACUEDUCTO VEREDA PAQUIES DEL MUNICIPIO DE TIMANA"/>
    <s v="OPERATIVA"/>
    <s v="MENOR O IGUAL A 2500 USUARIOS"/>
    <x v="0"/>
    <x v="1"/>
    <s v="ORGANIZACION AUTORIZADA"/>
    <x v="11"/>
    <s v="TIMANA"/>
    <x v="0"/>
    <x v="80"/>
    <x v="3"/>
  </r>
  <r>
    <n v="41437"/>
    <s v="ASOCIACIÓN DE USUARIOS DEL ACUEDUCTO CORREGIMIENTO SANTIAGO BERRIO"/>
    <s v="OPERATIVA"/>
    <s v="MENOR O IGUAL A 2500 USUARIOS"/>
    <x v="0"/>
    <x v="1"/>
    <s v="ORGANIZACION AUTORIZADA"/>
    <x v="5"/>
    <s v="PUERTO TRIUNFO"/>
    <x v="0"/>
    <x v="106"/>
    <x v="3"/>
  </r>
  <r>
    <n v="41517"/>
    <s v="Asociación de Recuperadores y Recicladores del Valle de Aburra para Antioquia"/>
    <s v="OPERATIVA"/>
    <s v="MAYOR O IGUAL A 5001 USUARIOS"/>
    <x v="2"/>
    <x v="2"/>
    <s v="ORGANIZACION AUTORIZADA"/>
    <x v="5"/>
    <s v="ITAGUI"/>
    <x v="0"/>
    <x v="1063"/>
    <x v="7"/>
  </r>
  <r>
    <n v="41536"/>
    <s v="ASOCIACION DE RECICLADORES IMPACTO AMBIENTAL"/>
    <s v="OPERATIVA"/>
    <s v="MAYOR O IGUAL A 5001 USUARIOS"/>
    <x v="2"/>
    <x v="2"/>
    <s v="ORGANIZACION AUTORIZADA"/>
    <x v="3"/>
    <s v="BOGOTA, D.C."/>
    <x v="0"/>
    <x v="99"/>
    <x v="7"/>
  </r>
  <r>
    <n v="41556"/>
    <s v="ASOCIACIÓN DE RECUPERADORES AMBIENTALES DE VILLETA"/>
    <s v="OPERATIVA"/>
    <s v="MAYOR O IGUAL A 5001 USUARIOS"/>
    <x v="2"/>
    <x v="2"/>
    <s v="ORGANIZACION AUTORIZADA"/>
    <x v="10"/>
    <s v="VILLETA"/>
    <x v="0"/>
    <x v="1064"/>
    <x v="7"/>
  </r>
  <r>
    <n v="41636"/>
    <s v="ASOCIACION DE RECICLAJE Y RECUPERADORES DEL MEDIO AMBIENTE"/>
    <s v="OPERATIVA"/>
    <s v="DESDE 2501 HASTA 5000 USUARIOS"/>
    <x v="2"/>
    <x v="0"/>
    <s v="ORGANIZACION AUTORIZADA"/>
    <x v="18"/>
    <s v="GIRON"/>
    <x v="0"/>
    <x v="1065"/>
    <x v="7"/>
  </r>
  <r>
    <n v="41696"/>
    <s v="EMPRESA DE SERVICIOS PÚBLICOS DE PANDI SAS ESP"/>
    <s v="OPERATIVA"/>
    <s v="MENOR O IGUAL A 2500 USUARIOS"/>
    <x v="0"/>
    <x v="0"/>
    <s v="SOCIEDADES (EMPRESA DE SERVICIOS PUBLICOS)"/>
    <x v="10"/>
    <s v="PANDI"/>
    <x v="0"/>
    <x v="114"/>
    <x v="1"/>
  </r>
  <r>
    <n v="41697"/>
    <s v="Asociación de Recuperadores de Residuos Sólidos  Integrados para el Aprovechamiento"/>
    <s v="OPERATIVA"/>
    <s v="MENOR O IGUAL A 2500 USUARIOS"/>
    <x v="2"/>
    <x v="0"/>
    <s v="ORGANIZACION AUTORIZADA"/>
    <x v="17"/>
    <s v="ARMENIA"/>
    <x v="0"/>
    <x v="83"/>
    <x v="7"/>
  </r>
  <r>
    <n v="41716"/>
    <s v="ASOCIACION DE USUARIOS DEL SERVICIO DE ACUEDUCTO Y ALCANTARILLADO DEL CORREGIMIENTO DE LA MATA"/>
    <s v="OPERATIVA"/>
    <s v="MENOR O IGUAL A 2500 USUARIOS"/>
    <x v="0"/>
    <x v="1"/>
    <s v="ORGANIZACION AUTORIZADA"/>
    <x v="8"/>
    <s v="LA GLORIA"/>
    <x v="0"/>
    <x v="34"/>
    <x v="4"/>
  </r>
  <r>
    <n v="41736"/>
    <s v="ASOCIACION RECICLARTE - SOLUCIONES INTEGRALES PARA EL MEDIO AMBIENTE"/>
    <s v="OPERATIVA"/>
    <s v="MAYOR O IGUAL A 5001 USUARIOS"/>
    <x v="2"/>
    <x v="0"/>
    <s v="ORGANIZACION AUTORIZADA"/>
    <x v="0"/>
    <s v="CHINCHINA"/>
    <x v="0"/>
    <x v="83"/>
    <x v="7"/>
  </r>
  <r>
    <n v="41756"/>
    <s v="Asociación de Recicladores de Tibasosa"/>
    <s v="OPERATIVA"/>
    <s v="DESDE 2501 HASTA 5000 USUARIOS"/>
    <x v="2"/>
    <x v="0"/>
    <s v="ORGANIZACION AUTORIZADA"/>
    <x v="1"/>
    <s v="TIBASOSA"/>
    <x v="1"/>
    <x v="1066"/>
    <x v="7"/>
  </r>
  <r>
    <n v="41796"/>
    <s v="Organicos Del Caribe SAS"/>
    <s v="OPERATIVA"/>
    <s v="DESDE 2501 HASTA 5000 USUARIOS"/>
    <x v="2"/>
    <x v="0"/>
    <s v="SOCIEDADES (EMPRESA DE SERVICIOS PUBLICOS)"/>
    <x v="4"/>
    <s v="BARRANQUILLA"/>
    <x v="1"/>
    <x v="1067"/>
    <x v="7"/>
  </r>
  <r>
    <n v="41857"/>
    <s v="EMPRESA DE SERVICIOS PUBLICOS DE MESETAS S.A.S. ESP"/>
    <s v="OPERATIVA"/>
    <s v="MENOR O IGUAL A 2500 USUARIOS"/>
    <x v="0"/>
    <x v="2"/>
    <s v="SOCIEDADES (EMPRESA DE SERVICIOS PUBLICOS)"/>
    <x v="13"/>
    <s v="MESETAS"/>
    <x v="0"/>
    <x v="452"/>
    <x v="1"/>
  </r>
  <r>
    <n v="41858"/>
    <s v="ASOCIACIÓN DE USUARIOS DEL ACUEDUCTO VEREDAL LA VETA CENTRO"/>
    <s v="OPERATIVA"/>
    <s v="MENOR O IGUAL A 2500 USUARIOS"/>
    <x v="0"/>
    <x v="1"/>
    <s v="ORGANIZACION AUTORIZADA"/>
    <x v="5"/>
    <s v="COPACABANA"/>
    <x v="0"/>
    <x v="86"/>
    <x v="3"/>
  </r>
  <r>
    <n v="41876"/>
    <s v="asociaciòn de recicladores del llano"/>
    <s v="OPERATIVA"/>
    <s v="MENOR O IGUAL A 2500 USUARIOS"/>
    <x v="2"/>
    <x v="0"/>
    <s v="ORGANIZACION AUTORIZADA"/>
    <x v="13"/>
    <s v="VILLAVICENCIO"/>
    <x v="1"/>
    <x v="1068"/>
    <x v="7"/>
  </r>
  <r>
    <n v="41957"/>
    <s v="ASOCIACION DE RECUPERADORES AMBIENTALES DE COLOMBIA"/>
    <s v="OPERATIVA"/>
    <s v="MAYOR O IGUAL A 5001 USUARIOS"/>
    <x v="2"/>
    <x v="2"/>
    <s v="ORGANIZACION AUTORIZADA"/>
    <x v="1"/>
    <s v="DUITAMA"/>
    <x v="0"/>
    <x v="685"/>
    <x v="7"/>
  </r>
  <r>
    <n v="41958"/>
    <s v="Asociación de Recicladores de Paipa Recipaipa"/>
    <s v="OPERATIVA"/>
    <s v="DESDE 2501 HASTA 5000 USUARIOS"/>
    <x v="2"/>
    <x v="2"/>
    <s v="ORGANIZACION AUTORIZADA"/>
    <x v="1"/>
    <s v="PAIPA"/>
    <x v="0"/>
    <x v="121"/>
    <x v="7"/>
  </r>
  <r>
    <n v="41959"/>
    <s v="Asociación Ambiental Recicla y Protege la Vida "/>
    <s v="OPERATIVA"/>
    <s v="MAYOR O IGUAL A 5001 USUARIOS"/>
    <x v="2"/>
    <x v="2"/>
    <s v="ORGANIZACION AUTORIZADA"/>
    <x v="1"/>
    <s v="DUITAMA"/>
    <x v="0"/>
    <x v="108"/>
    <x v="7"/>
  </r>
  <r>
    <n v="41960"/>
    <s v="Asociación de Recicladores por el Futuro de Sogamoso "/>
    <s v="OPERATIVA"/>
    <s v="MENOR O IGUAL A 2500 USUARIOS"/>
    <x v="2"/>
    <x v="0"/>
    <s v="ORGANIZACION AUTORIZADA"/>
    <x v="1"/>
    <s v="SOGAMOSO"/>
    <x v="0"/>
    <x v="60"/>
    <x v="7"/>
  </r>
  <r>
    <n v="42016"/>
    <s v="ASOCIACION DE LA JUNTA ADMINISTRADORA DEL ACUEDUCTO LA ARGENTINA"/>
    <s v="OPERATIVA"/>
    <s v="MENOR O IGUAL A 2500 USUARIOS"/>
    <x v="0"/>
    <x v="1"/>
    <s v="ORGANIZACION AUTORIZADA"/>
    <x v="15"/>
    <s v="DOSQUEBRADAS"/>
    <x v="1"/>
    <x v="807"/>
    <x v="3"/>
  </r>
  <r>
    <n v="42038"/>
    <s v="Asociación ambiental de recuperadores en ecología industrial "/>
    <s v="OPERATIVA"/>
    <s v="MAYOR O IGUAL A 5001 USUARIOS"/>
    <x v="2"/>
    <x v="2"/>
    <s v="ORGANIZACION AUTORIZADA"/>
    <x v="3"/>
    <s v="BOGOTA, D.C."/>
    <x v="0"/>
    <x v="19"/>
    <x v="7"/>
  </r>
  <r>
    <n v="42057"/>
    <s v="Asociación de Productores Ambientales del Municipio de Socha "/>
    <s v="OPERATIVA"/>
    <s v="MAYOR O IGUAL A 5001 USUARIOS"/>
    <x v="2"/>
    <x v="0"/>
    <s v="ORGANIZACION AUTORIZADA"/>
    <x v="1"/>
    <s v="SOCHA"/>
    <x v="0"/>
    <x v="1069"/>
    <x v="7"/>
  </r>
  <r>
    <n v="42097"/>
    <s v="ASOCIACIÓN DE ACUEDUCTO MULTIVEREDAL JESUS ARCESIO BOTERO BOTERO VEREDA MORRO - UVITAL "/>
    <s v="OPERATIVA"/>
    <s v="MENOR O IGUAL A 2500 USUARIOS"/>
    <x v="0"/>
    <x v="1"/>
    <s v="ORGANIZACION AUTORIZADA"/>
    <x v="5"/>
    <s v="PENOL"/>
    <x v="0"/>
    <x v="55"/>
    <x v="3"/>
  </r>
  <r>
    <n v="42116"/>
    <s v="biociclo s.a.s  e.s.p"/>
    <s v="OPERATIVA"/>
    <s v="MAYOR O IGUAL A 5001 USUARIOS"/>
    <x v="2"/>
    <x v="2"/>
    <s v="SOCIEDADES (EMPRESA DE SERVICIOS PUBLICOS)"/>
    <x v="16"/>
    <s v="CUCUTA"/>
    <x v="0"/>
    <x v="1070"/>
    <x v="7"/>
  </r>
  <r>
    <n v="42157"/>
    <s v="ASOCIACION DE RECICLADORES YARIGUIES"/>
    <s v="OPERATIVA"/>
    <s v="MAYOR O IGUAL A 5001 USUARIOS"/>
    <x v="2"/>
    <x v="2"/>
    <s v="ORGANIZACION AUTORIZADA"/>
    <x v="18"/>
    <s v="BARRANCABERMEJA"/>
    <x v="0"/>
    <x v="140"/>
    <x v="7"/>
  </r>
  <r>
    <n v="42158"/>
    <s v="ASOCIACIÓN DE RECUPERADORES RENACER"/>
    <s v="OPERATIVA"/>
    <s v="MAYOR O IGUAL A 5001 USUARIOS"/>
    <x v="2"/>
    <x v="2"/>
    <s v="ORGANIZACION AUTORIZADA"/>
    <x v="6"/>
    <s v="IBAGUE"/>
    <x v="0"/>
    <x v="1071"/>
    <x v="7"/>
  </r>
  <r>
    <n v="42176"/>
    <s v="ASOCIACIÓN DE ASOCIADOS ACUEDUCTO ALTO DEL CALVARIO"/>
    <s v="OPERATIVA"/>
    <s v="MENOR O IGUAL A 2500 USUARIOS"/>
    <x v="0"/>
    <x v="0"/>
    <s v="ORGANIZACION AUTORIZADA"/>
    <x v="5"/>
    <s v="EL SANTUARIO"/>
    <x v="0"/>
    <x v="13"/>
    <x v="3"/>
  </r>
  <r>
    <n v="42197"/>
    <s v="COOPERATIVA DE RECICLADORES DE LA COSTA NORTE"/>
    <s v="OPERATIVA"/>
    <s v="MAYOR O IGUAL A 5001 USUARIOS"/>
    <x v="2"/>
    <x v="0"/>
    <s v="ORGANIZACION AUTORIZADA"/>
    <x v="25"/>
    <s v="SINCELEJO"/>
    <x v="0"/>
    <x v="127"/>
    <x v="7"/>
  </r>
  <r>
    <n v="42217"/>
    <s v="ASOCIACIÓN DE RECICLADORES AMBIENTALISTAS DEL MUNICIPIO DE SABANALARGA ATLANTICO "/>
    <s v="OPERATIVA"/>
    <s v="MAYOR O IGUAL A 5001 USUARIOS"/>
    <x v="2"/>
    <x v="0"/>
    <s v="ORGANIZACION AUTORIZADA"/>
    <x v="4"/>
    <s v="SABANALARGA"/>
    <x v="0"/>
    <x v="33"/>
    <x v="7"/>
  </r>
  <r>
    <n v="42236"/>
    <s v="EMPRESA DE TRATAMIENTOS RESIDUALES S.A.S."/>
    <s v="OPERATIVA"/>
    <s v="MENOR O IGUAL A 2500 USUARIOS"/>
    <x v="2"/>
    <x v="2"/>
    <s v="SOCIEDADES (EMPRESA DE SERVICIOS PUBLICOS)"/>
    <x v="19"/>
    <s v="CALI"/>
    <x v="1"/>
    <x v="1072"/>
    <x v="7"/>
  </r>
  <r>
    <n v="42256"/>
    <s v="RECICLAJE Y ASEO DEL CARIBE"/>
    <s v="OPERATIVA"/>
    <s v="DESDE 2501 HASTA 5000 USUARIOS"/>
    <x v="2"/>
    <x v="2"/>
    <s v="SOCIEDADES (EMPRESA DE SERVICIOS PUBLICOS)"/>
    <x v="2"/>
    <s v="CARTAGENA DE INDIAS"/>
    <x v="0"/>
    <x v="1073"/>
    <x v="7"/>
  </r>
  <r>
    <n v="42257"/>
    <s v="ASOCIACION DE RECUPERADORES PUNTO VERDE"/>
    <s v="OPERATIVA"/>
    <s v="MAYOR O IGUAL A 5001 USUARIOS"/>
    <x v="2"/>
    <x v="0"/>
    <s v="ORGANIZACION AUTORIZADA"/>
    <x v="15"/>
    <s v="DOSQUEBRADAS"/>
    <x v="0"/>
    <x v="60"/>
    <x v="7"/>
  </r>
  <r>
    <n v="42336"/>
    <s v="JUNTA ADMINISTRADORA DEL ACUEDUCTO DE LA VEREDA LOS TUNELES"/>
    <s v="OPERATIVA"/>
    <s v="MENOR O IGUAL A 2500 USUARIOS"/>
    <x v="0"/>
    <x v="0"/>
    <s v="ORGANIZACION AUTORIZADA"/>
    <x v="6"/>
    <s v="IBAGUE"/>
    <x v="0"/>
    <x v="5"/>
    <x v="4"/>
  </r>
  <r>
    <n v="42359"/>
    <s v="SERVICIOS PARA LA GESTIÓN INTEGRAL DE RESIDUOS S.A.S. E.S.P."/>
    <s v="OPERATIVA"/>
    <s v="MAYOR O IGUAL A 5001 USUARIOS"/>
    <x v="0"/>
    <x v="0"/>
    <s v="SOCIEDADES (EMPRESA DE SERVICIOS PUBLICOS)"/>
    <x v="1"/>
    <s v="CHIQUINQUIRA"/>
    <x v="0"/>
    <x v="74"/>
    <x v="0"/>
  </r>
  <r>
    <n v="42360"/>
    <s v="SOCIEDAD EMPRESARIAL DE ASEO PARA COLOMBIA SAS ESP"/>
    <s v="OPERATIVA"/>
    <s v="DESDE 2501 HASTA 5000 USUARIOS"/>
    <x v="1"/>
    <x v="0"/>
    <s v="SOCIEDADES (EMPRESA DE SERVICIOS PUBLICOS)"/>
    <x v="6"/>
    <s v="CARMEN DE APICALA"/>
    <x v="0"/>
    <x v="864"/>
    <x v="0"/>
  </r>
  <r>
    <n v="42376"/>
    <s v="Asociación Recicladores de Sumapaz y Cundinamarca"/>
    <s v="OPERATIVA"/>
    <s v="DESDE 2501 HASTA 5000 USUARIOS"/>
    <x v="2"/>
    <x v="0"/>
    <s v="ORGANIZACION AUTORIZADA"/>
    <x v="10"/>
    <s v="SILVANIA"/>
    <x v="0"/>
    <x v="42"/>
    <x v="7"/>
  </r>
  <r>
    <n v="42397"/>
    <s v="Asociación de recicladores de oficio Puerta de Oriente"/>
    <s v="OPERATIVA"/>
    <s v="MAYOR O IGUAL A 5001 USUARIOS"/>
    <x v="2"/>
    <x v="0"/>
    <s v="ORGANIZACION AUTORIZADA"/>
    <x v="5"/>
    <s v="GUARNE"/>
    <x v="0"/>
    <x v="51"/>
    <x v="7"/>
  </r>
  <r>
    <n v="42416"/>
    <s v="EMPRESA DE SERVICIOS PÚBLICOS SAN  FRANCISCO  DOIMA S.A.S. E.S.P."/>
    <s v="OPERATIVA"/>
    <s v="MENOR O IGUAL A 2500 USUARIOS"/>
    <x v="0"/>
    <x v="1"/>
    <s v="SOCIEDADES (EMPRESA DE SERVICIOS PUBLICOS)"/>
    <x v="6"/>
    <s v="PIEDRAS"/>
    <x v="0"/>
    <x v="1074"/>
    <x v="3"/>
  </r>
  <r>
    <n v="42419"/>
    <s v="ASOCIACION DE RECICLADORES  DE VILLA DEL ROSARIO ARVO"/>
    <s v="OPERATIVA"/>
    <s v="MAYOR O IGUAL A 5001 USUARIOS"/>
    <x v="2"/>
    <x v="2"/>
    <s v="ORGANIZACION AUTORIZADA"/>
    <x v="16"/>
    <s v="VILLA DEL ROSARIO"/>
    <x v="0"/>
    <x v="1075"/>
    <x v="7"/>
  </r>
  <r>
    <n v="42421"/>
    <s v="AAA DE COLOMBIA S.A.S ESP"/>
    <s v="OPERATIVA"/>
    <s v="MENOR O IGUAL A 2500 USUARIOS"/>
    <x v="0"/>
    <x v="2"/>
    <s v="SOCIEDADES (EMPRESA DE SERVICIOS PUBLICOS)"/>
    <x v="18"/>
    <s v="BUCARAMANGA"/>
    <x v="0"/>
    <x v="1076"/>
    <x v="0"/>
  </r>
  <r>
    <n v="42422"/>
    <s v="ASOCIACIÓN DE RECUPERADORES AMBIENTALES DEL CORAZÓN DEL VALE"/>
    <s v="OPERATIVA"/>
    <s v="MAYOR O IGUAL A 5001 USUARIOS"/>
    <x v="2"/>
    <x v="2"/>
    <s v="ORGANIZACION AUTORIZADA"/>
    <x v="19"/>
    <s v="TULUA"/>
    <x v="1"/>
    <x v="1077"/>
    <x v="7"/>
  </r>
  <r>
    <n v="42436"/>
    <s v="ASOCIACION DE RECICLADORES RECOAMBIENTAL"/>
    <s v="OPERATIVA"/>
    <s v="MAYOR O IGUAL A 5001 USUARIOS"/>
    <x v="2"/>
    <x v="0"/>
    <s v="ORGANIZACION AUTORIZADA"/>
    <x v="4"/>
    <s v="GALAPA"/>
    <x v="1"/>
    <x v="1078"/>
    <x v="7"/>
  </r>
  <r>
    <n v="42437"/>
    <s v="ASOCIACION DE RECICLADORES DE CAUCASIA"/>
    <s v="OPERATIVA"/>
    <s v="MAYOR O IGUAL A 5001 USUARIOS"/>
    <x v="2"/>
    <x v="0"/>
    <s v="ORGANIZACION AUTORIZADA"/>
    <x v="5"/>
    <s v="CAUCASIA"/>
    <x v="0"/>
    <x v="28"/>
    <x v="7"/>
  </r>
  <r>
    <n v="42439"/>
    <s v="ASOCIACION DE RECICLADORES DEL LLANO LUZ VERDE "/>
    <s v="OPERATIVA"/>
    <s v="MAYOR O IGUAL A 5001 USUARIOS"/>
    <x v="2"/>
    <x v="0"/>
    <s v="ORGANIZACION AUTORIZADA"/>
    <x v="13"/>
    <s v="VILLAVICENCIO"/>
    <x v="0"/>
    <x v="148"/>
    <x v="7"/>
  </r>
  <r>
    <n v="42458"/>
    <s v="ASOCIACION JUNTA ADMINISTRADORA DEL SERVICIO DE AGUA POTABLE Y ALCANTARILLADO DE LA VEREDA LA VICTORIA MUNICIPIO DE GUACHUCAL"/>
    <s v="OPERATIVA"/>
    <s v="MENOR O IGUAL A 2500 USUARIOS"/>
    <x v="0"/>
    <x v="1"/>
    <s v="ORGANIZACION AUTORIZADA"/>
    <x v="14"/>
    <s v="GUACHUCAL"/>
    <x v="0"/>
    <x v="309"/>
    <x v="3"/>
  </r>
  <r>
    <n v="42498"/>
    <s v="ASOCIACION EMPRESARIAL DE RECICLADORES UNIDOS POR UBATE"/>
    <s v="OPERATIVA"/>
    <s v="DESDE 2501 HASTA 5000 USUARIOS"/>
    <x v="2"/>
    <x v="0"/>
    <s v="ORGANIZACION AUTORIZADA"/>
    <x v="10"/>
    <s v="VILLA DE SAN DIEGO DE UBATE"/>
    <x v="0"/>
    <x v="129"/>
    <x v="7"/>
  </r>
  <r>
    <n v="42518"/>
    <s v="ASOCIACION DE RECICLADORES Y ARTESANOS DEL META"/>
    <s v="OPERATIVA"/>
    <s v="MAYOR O IGUAL A 5001 USUARIOS"/>
    <x v="2"/>
    <x v="0"/>
    <s v="ORGANIZACION AUTORIZADA"/>
    <x v="13"/>
    <s v="GRANADA"/>
    <x v="0"/>
    <x v="114"/>
    <x v="7"/>
  </r>
  <r>
    <n v="42519"/>
    <s v="EMPRESA ASOCIATIVA DE TRABAJO RECICLADORES DE COLOMBIA"/>
    <s v="OPERATIVA"/>
    <s v="MAYOR O IGUAL A 5001 USUARIOS"/>
    <x v="2"/>
    <x v="2"/>
    <s v="ORGANIZACION AUTORIZADA"/>
    <x v="18"/>
    <s v="BARRANCABERMEJA"/>
    <x v="0"/>
    <x v="16"/>
    <x v="7"/>
  </r>
  <r>
    <n v="42520"/>
    <s v="Asociación De Reciclaje De Personas Con Discapacidad"/>
    <s v="OPERATIVA"/>
    <s v="DESDE 2501 HASTA 5000 USUARIOS"/>
    <x v="2"/>
    <x v="0"/>
    <s v="ORGANIZACION AUTORIZADA"/>
    <x v="13"/>
    <s v="VILLAVICENCIO"/>
    <x v="1"/>
    <x v="850"/>
    <x v="7"/>
  </r>
  <r>
    <n v="42523"/>
    <s v="Asociación de Recicladores Universal"/>
    <s v="OPERATIVA"/>
    <s v="MAYOR O IGUAL A 5001 USUARIOS"/>
    <x v="2"/>
    <x v="0"/>
    <s v="ORGANIZACION AUTORIZADA"/>
    <x v="4"/>
    <s v="BARRANQUILLA"/>
    <x v="0"/>
    <x v="21"/>
    <x v="7"/>
  </r>
  <r>
    <n v="42536"/>
    <s v="ASOMAPRO DEL EJE SAS"/>
    <s v="OPERATIVA"/>
    <s v="MAYOR O IGUAL A 5001 USUARIOS"/>
    <x v="2"/>
    <x v="0"/>
    <s v="SOCIEDADES (EMPRESA DE SERVICIOS PUBLICOS)"/>
    <x v="15"/>
    <s v="DOSQUEBRADAS"/>
    <x v="1"/>
    <x v="1072"/>
    <x v="7"/>
  </r>
  <r>
    <n v="42556"/>
    <s v="Asociación de Operadores de Reciclaje, Economía Circular y Desarrollo Sostenible"/>
    <s v="OPERATIVA"/>
    <s v="MENOR O IGUAL A 2500 USUARIOS"/>
    <x v="2"/>
    <x v="0"/>
    <s v="ORGANIZACION AUTORIZADA"/>
    <x v="28"/>
    <s v="SAN JOSE DEL GUAVIARE"/>
    <x v="0"/>
    <x v="1079"/>
    <x v="7"/>
  </r>
  <r>
    <n v="42558"/>
    <s v="ECOAMBIENTE GENERAL COLOMBIA S.A.S. E.S.P."/>
    <s v="OPERATIVA"/>
    <s v="MENOR O IGUAL A 2500 USUARIOS"/>
    <x v="0"/>
    <x v="2"/>
    <s v="SOCIEDADES (EMPRESA DE SERVICIOS PUBLICOS)"/>
    <x v="2"/>
    <s v="TURBACO"/>
    <x v="0"/>
    <x v="224"/>
    <x v="0"/>
  </r>
  <r>
    <n v="42576"/>
    <s v="Asociación de recicladores por una Ciudad Limpia"/>
    <s v="OPERATIVA"/>
    <s v="MAYOR O IGUAL A 5001 USUARIOS"/>
    <x v="2"/>
    <x v="0"/>
    <s v="ORGANIZACION AUTORIZADA"/>
    <x v="3"/>
    <s v="BOGOTA, D.C."/>
    <x v="0"/>
    <x v="28"/>
    <x v="7"/>
  </r>
  <r>
    <n v="42578"/>
    <s v="ASOCIACION SOPOSENA DE EDUCADORES Y RECUPERADORES AMBIENTALES"/>
    <s v="OPERATIVA"/>
    <s v="MENOR O IGUAL A 2500 USUARIOS"/>
    <x v="2"/>
    <x v="0"/>
    <s v="ORGANIZACION AUTORIZADA"/>
    <x v="10"/>
    <s v="SOPO"/>
    <x v="1"/>
    <x v="1080"/>
    <x v="7"/>
  </r>
  <r>
    <n v="42581"/>
    <s v="ASOCIACIÓN DE SUSCRIPTORES DEL ACUEDUCTO Y DISTRITO DE RIEGO OASIS DEL MUNICIPIO DE MIRAFLORES BOYACÁ "/>
    <s v="OPERATIVA"/>
    <s v="MENOR O IGUAL A 2500 USUARIOS"/>
    <x v="0"/>
    <x v="1"/>
    <s v="ORGANIZACION AUTORIZADA"/>
    <x v="1"/>
    <s v="MIRAFLORES"/>
    <x v="1"/>
    <x v="1081"/>
    <x v="3"/>
  </r>
  <r>
    <n v="42596"/>
    <s v="RECICLAR TULUA"/>
    <s v="OPERATIVA"/>
    <s v="MAYOR O IGUAL A 5001 USUARIOS"/>
    <x v="2"/>
    <x v="2"/>
    <s v="SOCIEDADES (EMPRESA DE SERVICIOS PUBLICOS)"/>
    <x v="19"/>
    <s v="TULUA"/>
    <x v="1"/>
    <x v="560"/>
    <x v="7"/>
  </r>
  <r>
    <n v="42597"/>
    <s v="CORPORACION ACUEDUCTO REGIONAL CORREGIMIENTO DE TRAVESIAS"/>
    <s v="OPERATIVA"/>
    <s v="MENOR O IGUAL A 2500 USUARIOS"/>
    <x v="0"/>
    <x v="1"/>
    <s v="ORGANIZACION AUTORIZADA"/>
    <x v="15"/>
    <s v="GUATICA"/>
    <x v="0"/>
    <x v="47"/>
    <x v="3"/>
  </r>
  <r>
    <n v="42656"/>
    <s v="VITAPLANET S.A.S ESP"/>
    <s v="OPERATIVA"/>
    <s v="MAYOR O IGUAL A 5001 USUARIOS"/>
    <x v="2"/>
    <x v="2"/>
    <s v="SOCIEDADES (EMPRESA DE SERVICIOS PUBLICOS)"/>
    <x v="15"/>
    <s v="DOSQUEBRADAS"/>
    <x v="0"/>
    <x v="553"/>
    <x v="7"/>
  </r>
  <r>
    <n v="42676"/>
    <s v="ASOCIACION DE RECICLADORES ESTRELLA E.S.P."/>
    <s v="OPERATIVA"/>
    <s v="MAYOR O IGUAL A 5001 USUARIOS"/>
    <x v="2"/>
    <x v="2"/>
    <s v="ORGANIZACION AUTORIZADA"/>
    <x v="3"/>
    <s v="BOGOTA, D.C."/>
    <x v="0"/>
    <x v="538"/>
    <x v="7"/>
  </r>
  <r>
    <n v="42677"/>
    <s v="Corporacion Procesos Ambientales de Colombia"/>
    <s v="OPERATIVA"/>
    <s v="MAYOR O IGUAL A 5001 USUARIOS"/>
    <x v="2"/>
    <x v="2"/>
    <s v="ORGANIZACION AUTORIZADA"/>
    <x v="14"/>
    <s v="IPIALES"/>
    <x v="0"/>
    <x v="132"/>
    <x v="7"/>
  </r>
  <r>
    <n v="42696"/>
    <s v="GEOASEO SAS ESP"/>
    <s v="OPERATIVA"/>
    <s v="MAYOR O IGUAL A 5001 USUARIOS"/>
    <x v="1"/>
    <x v="0"/>
    <s v="SOCIEDADES (EMPRESA DE SERVICIOS PUBLICOS)"/>
    <x v="8"/>
    <s v="AGUACHICA"/>
    <x v="0"/>
    <x v="114"/>
    <x v="0"/>
  </r>
  <r>
    <n v="42698"/>
    <s v="EMPRESA DE ASEO REGIONAL DEL SUR DE BOLIVAR S.A.S. E.S.P."/>
    <s v="OPERATIVA"/>
    <s v="MAYOR O IGUAL A 5001 USUARIOS"/>
    <x v="0"/>
    <x v="0"/>
    <s v="SOCIEDADES (EMPRESA DE SERVICIOS PUBLICOS)"/>
    <x v="2"/>
    <s v="SIMITI"/>
    <x v="0"/>
    <x v="272"/>
    <x v="0"/>
  </r>
  <r>
    <n v="42699"/>
    <s v="ANTIOQUEÑA DE AGUAS Y ASEO, ALCANTARILLADO, ENERGIAS Y GAS SAS ESP"/>
    <s v="OPERATIVA"/>
    <s v="MENOR O IGUAL A 2500 USUARIOS"/>
    <x v="0"/>
    <x v="0"/>
    <s v="SOCIEDADES (EMPRESA DE SERVICIOS PUBLICOS)"/>
    <x v="5"/>
    <s v="MEDELLÍN"/>
    <x v="0"/>
    <x v="75"/>
    <x v="1"/>
  </r>
  <r>
    <n v="42700"/>
    <s v="ASOCIACIÓN RECICLADORES ECORECICLAJE LA CALERA"/>
    <s v="OPERATIVA"/>
    <s v="MAYOR O IGUAL A 5001 USUARIOS"/>
    <x v="2"/>
    <x v="0"/>
    <s v="ORGANIZACION AUTORIZADA"/>
    <x v="10"/>
    <s v="LA CALERA"/>
    <x v="0"/>
    <x v="6"/>
    <x v="7"/>
  </r>
  <r>
    <n v="42717"/>
    <s v="CORPORACION UNIDOS POR COLOMBIA"/>
    <s v="OPERATIVA"/>
    <s v="MAYOR O IGUAL A 5001 USUARIOS"/>
    <x v="2"/>
    <x v="0"/>
    <s v="ORGANIZACION AUTORIZADA"/>
    <x v="5"/>
    <s v="BELLO"/>
    <x v="0"/>
    <x v="312"/>
    <x v="7"/>
  </r>
  <r>
    <n v="42719"/>
    <s v="ASOCIACION DE RECICLADORES COLOMBIA RECICLA"/>
    <s v="OPERATIVA"/>
    <s v="MAYOR O IGUAL A 5001 USUARIOS"/>
    <x v="2"/>
    <x v="0"/>
    <s v="ORGANIZACION AUTORIZADA"/>
    <x v="13"/>
    <s v="VILLAVICENCIO"/>
    <x v="0"/>
    <x v="7"/>
    <x v="7"/>
  </r>
  <r>
    <n v="42738"/>
    <s v="FUNDACION RECUPERADORES DE OFICIO NUESTRO PLANETA"/>
    <s v="OPERATIVA"/>
    <s v="MAYOR O IGUAL A 5001 USUARIOS"/>
    <x v="2"/>
    <x v="0"/>
    <s v="ORGANIZACION AUTORIZADA"/>
    <x v="19"/>
    <s v="CALI"/>
    <x v="0"/>
    <x v="5"/>
    <x v="7"/>
  </r>
  <r>
    <n v="42758"/>
    <s v="Asociacion de Recicladores del Valle de Aburra"/>
    <s v="OPERATIVA"/>
    <s v="MAYOR O IGUAL A 5001 USUARIOS"/>
    <x v="2"/>
    <x v="0"/>
    <s v="ORGANIZACION AUTORIZADA"/>
    <x v="5"/>
    <s v="BELLO"/>
    <x v="0"/>
    <x v="18"/>
    <x v="7"/>
  </r>
  <r>
    <n v="42760"/>
    <s v="ASOCIACION DE RECICLADORES LA POPA"/>
    <s v="OPERATIVA"/>
    <s v="MENOR O IGUAL A 2500 USUARIOS"/>
    <x v="2"/>
    <x v="2"/>
    <s v="ORGANIZACION AUTORIZADA"/>
    <x v="2"/>
    <s v="CARTAGENA DE INDIAS"/>
    <x v="0"/>
    <x v="180"/>
    <x v="7"/>
  </r>
  <r>
    <n v="42796"/>
    <s v="ASOCIACIÓN DE RECICLADORES COLOMBIA LIMPIA"/>
    <s v="OPERATIVA"/>
    <s v="MAYOR O IGUAL A 5001 USUARIOS"/>
    <x v="2"/>
    <x v="2"/>
    <s v="ORGANIZACION AUTORIZADA"/>
    <x v="3"/>
    <s v="BOGOTA, D.C."/>
    <x v="0"/>
    <x v="114"/>
    <x v="7"/>
  </r>
  <r>
    <n v="42816"/>
    <s v="RECICLADORES ASOCIADOS RECICLAR PARA VIVIR E.S.P."/>
    <s v="OPERATIVA"/>
    <s v="MENOR O IGUAL A 2500 USUARIOS"/>
    <x v="2"/>
    <x v="0"/>
    <s v="ORGANIZACION AUTORIZADA"/>
    <x v="8"/>
    <s v="AGUACHICA"/>
    <x v="0"/>
    <x v="433"/>
    <x v="7"/>
  </r>
  <r>
    <n v="42836"/>
    <s v="ASOCIACION DE RECICLADORES DE VILLA DE LEYVA"/>
    <s v="OPERATIVA"/>
    <s v="DESDE 2501 HASTA 5000 USUARIOS"/>
    <x v="2"/>
    <x v="0"/>
    <s v="ORGANIZACION AUTORIZADA"/>
    <x v="1"/>
    <s v="VILLA DE LEYVA"/>
    <x v="0"/>
    <x v="1082"/>
    <x v="7"/>
  </r>
  <r>
    <n v="42856"/>
    <s v="GEO RECICLABLES DE COLOMBIA S.A.S."/>
    <s v="OPERATIVA"/>
    <s v="MENOR O IGUAL A 2500 USUARIOS"/>
    <x v="2"/>
    <x v="0"/>
    <s v="SOCIEDADES (EMPRESA DE SERVICIOS PUBLICOS)"/>
    <x v="19"/>
    <s v="CALI"/>
    <x v="0"/>
    <x v="1083"/>
    <x v="7"/>
  </r>
  <r>
    <n v="42896"/>
    <s v="BIO-ASEO SAS ESP"/>
    <s v="OPERATIVA"/>
    <s v="MENOR O IGUAL A 2500 USUARIOS"/>
    <x v="1"/>
    <x v="0"/>
    <s v="SOCIEDADES (EMPRESA DE SERVICIOS PUBLICOS)"/>
    <x v="19"/>
    <s v="CALI"/>
    <x v="0"/>
    <x v="1084"/>
    <x v="0"/>
  </r>
  <r>
    <n v="42936"/>
    <s v="ASOCIACION DE RECUPERADORES DE YOPAL"/>
    <s v="OPERATIVA"/>
    <s v="MAYOR O IGUAL A 5001 USUARIOS"/>
    <x v="2"/>
    <x v="2"/>
    <s v="ORGANIZACION AUTORIZADA"/>
    <x v="21"/>
    <s v="YOPAL"/>
    <x v="0"/>
    <x v="192"/>
    <x v="7"/>
  </r>
  <r>
    <n v="42957"/>
    <s v="FUNDACION ECOASEO ENTIDAD DE SERVICIO PUBLICO DE ASEO Y APROVECHAMIENTO DE RESIDUOS SOLIDOS ECOASEO E.S.P.A"/>
    <s v="OPERATIVA"/>
    <s v="MAYOR O IGUAL A 5001 USUARIOS"/>
    <x v="2"/>
    <x v="0"/>
    <s v="ORGANIZACION AUTORIZADA"/>
    <x v="15"/>
    <s v="PEREIRA"/>
    <x v="0"/>
    <x v="1085"/>
    <x v="7"/>
  </r>
  <r>
    <n v="42958"/>
    <s v="ECO BARU S.A.S"/>
    <s v="OPERATIVA"/>
    <s v="MAYOR O IGUAL A 5001 USUARIOS"/>
    <x v="2"/>
    <x v="0"/>
    <s v="SOCIEDADES (EMPRESA DE SERVICIOS PUBLICOS)"/>
    <x v="2"/>
    <s v="CARTAGENA DE INDIAS"/>
    <x v="0"/>
    <x v="283"/>
    <x v="7"/>
  </r>
  <r>
    <n v="42959"/>
    <s v="ASOCIACION DE RECICLADORES INDEPENDIENTES DE POPAYAN E.A.T RECINPAYAN"/>
    <s v="OPERATIVA"/>
    <s v="MAYOR O IGUAL A 5001 USUARIOS"/>
    <x v="2"/>
    <x v="2"/>
    <s v="ORGANIZACION AUTORIZADA"/>
    <x v="7"/>
    <s v="POPAYAN"/>
    <x v="0"/>
    <x v="7"/>
    <x v="7"/>
  </r>
  <r>
    <n v="42996"/>
    <s v="RECICLA POR CARTAGENA ESP SAS"/>
    <s v="OPERATIVA"/>
    <s v="DESDE 2501 HASTA 5000 USUARIOS"/>
    <x v="2"/>
    <x v="2"/>
    <s v="SOCIEDADES (EMPRESA DE SERVICIOS PUBLICOS)"/>
    <x v="2"/>
    <s v="CARTAGENA DE INDIAS"/>
    <x v="0"/>
    <x v="5"/>
    <x v="7"/>
  </r>
  <r>
    <n v="43036"/>
    <s v="Asociación de suscriptores del acueducto Suaneme del municipio de Pesca departamento de Boyaca"/>
    <s v="OPERATIVA"/>
    <s v="MENOR O IGUAL A 2500 USUARIOS"/>
    <x v="0"/>
    <x v="1"/>
    <s v="ORGANIZACION AUTORIZADA"/>
    <x v="1"/>
    <s v="PESCA"/>
    <x v="0"/>
    <x v="1086"/>
    <x v="3"/>
  </r>
  <r>
    <n v="43056"/>
    <s v="AGUA OLIMPO S.A.S. E.S.P."/>
    <s v="OPERATIVA"/>
    <s v="MENOR O IGUAL A 2500 USUARIOS"/>
    <x v="0"/>
    <x v="1"/>
    <s v="SOCIEDADES (EMPRESA DE SERVICIOS PUBLICOS)"/>
    <x v="6"/>
    <s v="CARMEN DE APICALA"/>
    <x v="0"/>
    <x v="82"/>
    <x v="3"/>
  </r>
  <r>
    <n v="43096"/>
    <s v="ADMINISTRACIÓN PUBLICA COOPERATIVA DE SERVICIOS PÚBLICOS DOMICILIARIOS DE SAN SEBASTIÁN DE BUENAVISTA"/>
    <s v="OPERATIVA"/>
    <s v="MENOR O IGUAL A 2500 USUARIOS"/>
    <x v="0"/>
    <x v="0"/>
    <s v="ORGANIZACION AUTORIZADA"/>
    <x v="12"/>
    <s v="SAN SEBASTIAN DE BUENAVISTA"/>
    <x v="0"/>
    <x v="112"/>
    <x v="2"/>
  </r>
  <r>
    <n v="43157"/>
    <s v="ASOCIACION DE SUSCRIPTORES DEL ACUEDUCTO COMUNITARIO DE LA VEREDA FIRITA PEÑA ARRIBA DEL MUNICIPIO DE RAQUIRA BOYACA "/>
    <s v="OPERATIVA"/>
    <s v="MENOR O IGUAL A 2500 USUARIOS"/>
    <x v="0"/>
    <x v="1"/>
    <s v="ORGANIZACION AUTORIZADA"/>
    <x v="1"/>
    <s v="RAQUIRA"/>
    <x v="0"/>
    <x v="95"/>
    <x v="3"/>
  </r>
  <r>
    <n v="43178"/>
    <s v="ASOCIACION DE SUSCRIPTORES DEL ACUEDUCTO VENTA VIEJA DE LAS VEREDAS DE VALERO MIRQUE Y RESGUARDO OCCIDENTE SECTOR ALTO DEL MUNICIPIO DE RAQUIRA "/>
    <s v="OPERATIVA"/>
    <s v="MENOR O IGUAL A 2500 USUARIOS"/>
    <x v="0"/>
    <x v="1"/>
    <s v="ORGANIZACION AUTORIZADA"/>
    <x v="1"/>
    <s v="RAQUIRA"/>
    <x v="0"/>
    <x v="177"/>
    <x v="3"/>
  </r>
  <r>
    <n v="43180"/>
    <s v="GRUPO EMRESARIAL BIO GREEN S.A.S. E.S.P."/>
    <s v="OPERATIVA"/>
    <s v="MAYOR O IGUAL A 5001 USUARIOS"/>
    <x v="2"/>
    <x v="0"/>
    <s v="SOCIEDADES (EMPRESA DE SERVICIOS PUBLICOS)"/>
    <x v="19"/>
    <s v="CALI"/>
    <x v="0"/>
    <x v="41"/>
    <x v="7"/>
  </r>
  <r>
    <n v="43257"/>
    <s v="ASOCIACIÓN DE RECICLADORES DE COROZAL"/>
    <s v="OPERATIVA"/>
    <s v="MAYOR O IGUAL A 5001 USUARIOS"/>
    <x v="2"/>
    <x v="0"/>
    <s v="ORGANIZACION AUTORIZADA"/>
    <x v="25"/>
    <s v="COROZAL"/>
    <x v="0"/>
    <x v="370"/>
    <x v="7"/>
  </r>
  <r>
    <n v="43276"/>
    <s v="ASOCIACION SOLIDARIA DE RECICLADORES DEL SERVICIO DE APROVECHAMIENTO"/>
    <s v="OPERATIVA"/>
    <s v="MAYOR O IGUAL A 5001 USUARIOS"/>
    <x v="2"/>
    <x v="2"/>
    <s v="ORGANIZACION AUTORIZADA"/>
    <x v="3"/>
    <s v="BOGOTA, D.C."/>
    <x v="0"/>
    <x v="957"/>
    <x v="7"/>
  </r>
  <r>
    <n v="43296"/>
    <s v="AGUAS DE SUCRE CAUCA EMPRESA DE SERVICIOS PUBLICOS SOCIEDAD POR ACCIONES SIMPLIFICADAS"/>
    <s v="OPERATIVA"/>
    <s v="MENOR O IGUAL A 2500 USUARIOS"/>
    <x v="0"/>
    <x v="2"/>
    <s v="SOCIEDADES (EMPRESA DE SERVICIOS PUBLICOS)"/>
    <x v="7"/>
    <s v="SUCRE"/>
    <x v="0"/>
    <x v="55"/>
    <x v="1"/>
  </r>
  <r>
    <n v="43316"/>
    <s v="Asociacion de Recuperadores Ambientales del Nuevo Combeima"/>
    <s v="OPERATIVA"/>
    <s v="MAYOR O IGUAL A 5001 USUARIOS"/>
    <x v="2"/>
    <x v="2"/>
    <s v="ORGANIZACION AUTORIZADA"/>
    <x v="6"/>
    <s v="IBAGUE"/>
    <x v="0"/>
    <x v="1087"/>
    <x v="7"/>
  </r>
  <r>
    <n v="43377"/>
    <s v="Asociación Centro de Procesos Ambientales del Norte del Tolima"/>
    <s v="OPERATIVA"/>
    <s v="DESDE 2501 HASTA 5000 USUARIOS"/>
    <x v="2"/>
    <x v="0"/>
    <s v="ORGANIZACION AUTORIZADA"/>
    <x v="6"/>
    <s v="FRESNO"/>
    <x v="1"/>
    <x v="1088"/>
    <x v="7"/>
  </r>
  <r>
    <n v="43397"/>
    <s v="ASOCIACIÓN DE USUARIOS DE SERVICIOS PÚBLICOS DE  ACUEDUCTO , ALCANTARILLADO Y ASEO AGUA BLANCA DE PANAN"/>
    <s v="OPERATIVA"/>
    <s v="MENOR O IGUAL A 2500 USUARIOS"/>
    <x v="0"/>
    <x v="1"/>
    <s v="ORGANIZACION AUTORIZADA"/>
    <x v="14"/>
    <s v="CUMBAL"/>
    <x v="0"/>
    <x v="13"/>
    <x v="1"/>
  </r>
  <r>
    <n v="43416"/>
    <s v="Asociacion recolectora de reciclaje de colombia"/>
    <s v="OPERATIVA"/>
    <s v="MENOR O IGUAL A 2500 USUARIOS"/>
    <x v="2"/>
    <x v="2"/>
    <s v="ORGANIZACION AUTORIZADA"/>
    <x v="5"/>
    <s v="COPACABANA"/>
    <x v="0"/>
    <x v="3"/>
    <x v="7"/>
  </r>
  <r>
    <n v="43417"/>
    <s v="SEPUDO SAS ESP"/>
    <s v="OPERATIVA"/>
    <s v="MENOR O IGUAL A 2500 USUARIOS"/>
    <x v="0"/>
    <x v="2"/>
    <s v="SOCIEDADES (EMPRESA DE SERVICIOS PUBLICOS)"/>
    <x v="6"/>
    <s v="IBAGUE"/>
    <x v="0"/>
    <x v="10"/>
    <x v="3"/>
  </r>
  <r>
    <n v="43418"/>
    <s v="ASOCIACION DE RECICLADORES LA SUAITANA"/>
    <s v="OPERATIVA"/>
    <s v="MAYOR O IGUAL A 5001 USUARIOS"/>
    <x v="2"/>
    <x v="2"/>
    <s v="ORGANIZACION AUTORIZADA"/>
    <x v="10"/>
    <s v="SOACHA"/>
    <x v="0"/>
    <x v="60"/>
    <x v="7"/>
  </r>
  <r>
    <n v="43419"/>
    <s v="BUGALAGRANDE LIMPIA S.A.S ESP"/>
    <s v="OPERATIVA"/>
    <s v="MAYOR O IGUAL A 5001 USUARIOS"/>
    <x v="1"/>
    <x v="0"/>
    <s v="SOCIEDADES (EMPRESA DE SERVICIOS PUBLICOS)"/>
    <x v="19"/>
    <s v="YUMBO"/>
    <x v="0"/>
    <x v="22"/>
    <x v="0"/>
  </r>
  <r>
    <n v="43436"/>
    <s v="CORPORACIÓN ACUEDUCTO TRECE VEREDAS"/>
    <s v="OPERATIVA"/>
    <s v="MENOR O IGUAL A 2500 USUARIOS"/>
    <x v="0"/>
    <x v="1"/>
    <s v="ORGANIZACION AUTORIZADA"/>
    <x v="18"/>
    <s v="EL CARMEN DE CHUCURI"/>
    <x v="0"/>
    <x v="9"/>
    <x v="3"/>
  </r>
  <r>
    <n v="43437"/>
    <s v="ASOCIACION DE RECUPERADORES AMBIENTALES DE CUNDINAMARCA"/>
    <s v="OPERATIVA"/>
    <s v="MAYOR O IGUAL A 5001 USUARIOS"/>
    <x v="2"/>
    <x v="2"/>
    <s v="ORGANIZACION AUTORIZADA"/>
    <x v="3"/>
    <s v="BOGOTA, D.C."/>
    <x v="0"/>
    <x v="453"/>
    <x v="7"/>
  </r>
  <r>
    <n v="43456"/>
    <s v="Administración Pública Cooperativa de servicios Públicos domiciliarios de Acueducto, Alcantarillado y Aseo de Herrán"/>
    <s v="OPERATIVA"/>
    <s v="MENOR O IGUAL A 2500 USUARIOS"/>
    <x v="0"/>
    <x v="0"/>
    <s v="ORGANIZACION AUTORIZADA"/>
    <x v="16"/>
    <s v="HERRAN"/>
    <x v="0"/>
    <x v="47"/>
    <x v="1"/>
  </r>
  <r>
    <n v="43458"/>
    <s v="ASOCIACIÓN DE RECICLADORES DE PUERTO BOYACÁ"/>
    <s v="OPERATIVA"/>
    <s v="MAYOR O IGUAL A 5001 USUARIOS"/>
    <x v="2"/>
    <x v="0"/>
    <s v="ORGANIZACION AUTORIZADA"/>
    <x v="1"/>
    <s v="PUERTO BOYACA"/>
    <x v="0"/>
    <x v="82"/>
    <x v="7"/>
  </r>
  <r>
    <n v="43476"/>
    <s v="ASOCIACIÓN DE RECICLADORES AMBIENTALISTAS CON RESPONSABILIDAD SOCIAL"/>
    <s v="OPERATIVA"/>
    <s v="MAYOR O IGUAL A 5001 USUARIOS"/>
    <x v="2"/>
    <x v="0"/>
    <s v="ORGANIZACION AUTORIZADA"/>
    <x v="10"/>
    <s v="SOACHA"/>
    <x v="0"/>
    <x v="128"/>
    <x v="7"/>
  </r>
  <r>
    <n v="43477"/>
    <s v="ASOCIACIÓN DE SUSCRIPTORES DEL ACUEDUCTO DE LA VEREDA DE SAN CAYETANO DEL MUNICIPIO DE RAQUIRA DEPARTAMENTO DE BOYACA  "/>
    <s v="OPERATIVA"/>
    <s v="MENOR O IGUAL A 2500 USUARIOS"/>
    <x v="0"/>
    <x v="1"/>
    <s v="ORGANIZACION AUTORIZADA"/>
    <x v="1"/>
    <s v="RAQUIRA"/>
    <x v="0"/>
    <x v="78"/>
    <x v="3"/>
  </r>
  <r>
    <n v="43479"/>
    <s v="ASOCIACIÓN DE SUSCRIPTORES DEL ACUEDUCTO AGUAS DEL CHAUTE DE LAS VEREDAS QUICAGOTA Y SAN CAYETANO DEL MUNICIPIO DE RAQUIRA DEPARTAMENTO DE BOYACA"/>
    <s v="OPERATIVA"/>
    <s v="MENOR O IGUAL A 2500 USUARIOS"/>
    <x v="0"/>
    <x v="1"/>
    <s v="ORGANIZACION AUTORIZADA"/>
    <x v="1"/>
    <s v="RAQUIRA"/>
    <x v="0"/>
    <x v="5"/>
    <x v="3"/>
  </r>
  <r>
    <n v="43480"/>
    <s v="ASOCIACIÓN DE SUSCRIPTORES DEL ACUEDUCTO EL CEDRO DE LA VEREDA CASA BLANCA DEL MUNICIPIO DE RAQUIRA BOYACA"/>
    <s v="OPERATIVA"/>
    <s v="MENOR O IGUAL A 2500 USUARIOS"/>
    <x v="0"/>
    <x v="1"/>
    <s v="ORGANIZACION AUTORIZADA"/>
    <x v="1"/>
    <s v="RAQUIRA"/>
    <x v="0"/>
    <x v="177"/>
    <x v="3"/>
  </r>
  <r>
    <n v="43481"/>
    <s v="ASOCIACION DE RECICLADORES EL MAGDALENA Y DE COLOMBIA"/>
    <s v="OPERATIVA"/>
    <s v="MAYOR O IGUAL A 5001 USUARIOS"/>
    <x v="2"/>
    <x v="0"/>
    <s v="ORGANIZACION AUTORIZADA"/>
    <x v="12"/>
    <s v="SANTA MARTA"/>
    <x v="0"/>
    <x v="41"/>
    <x v="7"/>
  </r>
  <r>
    <n v="43482"/>
    <s v="ASOCIACION DE RECICLADORES BARRANCABERMEJA LIMPIA"/>
    <s v="OPERATIVA"/>
    <s v="MAYOR O IGUAL A 5001 USUARIOS"/>
    <x v="2"/>
    <x v="2"/>
    <s v="ORGANIZACION AUTORIZADA"/>
    <x v="18"/>
    <s v="BARRANCABERMEJA"/>
    <x v="0"/>
    <x v="50"/>
    <x v="7"/>
  </r>
  <r>
    <n v="43576"/>
    <s v="AGUACARIBE COLOMBIA SAS ESP "/>
    <s v="OPERATIVA"/>
    <s v="MAYOR O IGUAL A 5001 USUARIOS"/>
    <x v="1"/>
    <x v="2"/>
    <s v="SOCIEDADES (EMPRESA DE SERVICIOS PUBLICOS)"/>
    <x v="4"/>
    <s v="GALAPA"/>
    <x v="0"/>
    <x v="294"/>
    <x v="1"/>
  </r>
  <r>
    <n v="43616"/>
    <s v="ASOCIACION INTEGRAL DE RECICLADORES ESP"/>
    <s v="OPERATIVA"/>
    <s v="MAYOR O IGUAL A 5001 USUARIOS"/>
    <x v="2"/>
    <x v="2"/>
    <s v="ORGANIZACION AUTORIZADA"/>
    <x v="18"/>
    <s v="SAN GIL"/>
    <x v="0"/>
    <x v="1089"/>
    <x v="7"/>
  </r>
  <r>
    <n v="43637"/>
    <s v="ASOCIACION DE RECUPERADORES DE MATERIALES APROVECHABLES DEL CAUCA"/>
    <s v="OPERATIVA"/>
    <s v="MAYOR O IGUAL A 5001 USUARIOS"/>
    <x v="2"/>
    <x v="2"/>
    <s v="ORGANIZACION AUTORIZADA"/>
    <x v="7"/>
    <s v="POPAYAN"/>
    <x v="0"/>
    <x v="1090"/>
    <x v="7"/>
  </r>
  <r>
    <n v="43658"/>
    <s v="ASOCIACION DE RECICLADORES GLOBO AMBIENTAL "/>
    <s v="OPERATIVA"/>
    <s v="MAYOR O IGUAL A 5001 USUARIOS"/>
    <x v="2"/>
    <x v="2"/>
    <s v="ORGANIZACION AUTORIZADA"/>
    <x v="3"/>
    <s v="BOGOTA, D.C."/>
    <x v="0"/>
    <x v="28"/>
    <x v="7"/>
  </r>
  <r>
    <n v="43696"/>
    <s v="EMPRESA DE SERVICIOS PÚBLICOS DOMICILIARIOS GIRÓN S.A.S E.S.P"/>
    <s v="OPERATIVA"/>
    <s v="MAYOR O IGUAL A 5001 USUARIOS"/>
    <x v="1"/>
    <x v="0"/>
    <s v="SOCIEDADES (EMPRESA DE SERVICIOS PUBLICOS)"/>
    <x v="18"/>
    <s v="GIRON"/>
    <x v="0"/>
    <x v="217"/>
    <x v="6"/>
  </r>
  <r>
    <n v="43699"/>
    <s v="ASOCIACION INTEGRAL DE RECICLADORES ECOLOGICOS ESP"/>
    <s v="OPERATIVA"/>
    <s v="MAYOR O IGUAL A 5001 USUARIOS"/>
    <x v="2"/>
    <x v="2"/>
    <s v="ORGANIZACION AUTORIZADA"/>
    <x v="3"/>
    <s v="BOGOTA, D.C."/>
    <x v="0"/>
    <x v="59"/>
    <x v="7"/>
  </r>
  <r>
    <n v="43700"/>
    <s v="LA ADMINISTRACION PUBLICA COOPERATIVA DE ACUEDUCTO ALCANTARILLADO Y ASEO DEL MUNICIPIO DE PAEZ CAUCA"/>
    <s v="OPERATIVA"/>
    <s v="MENOR O IGUAL A 2500 USUARIOS"/>
    <x v="0"/>
    <x v="2"/>
    <s v="ORGANIZACION AUTORIZADA"/>
    <x v="7"/>
    <s v="PAEZ"/>
    <x v="0"/>
    <x v="1091"/>
    <x v="1"/>
  </r>
  <r>
    <n v="43736"/>
    <s v="ASOCIACION DE RECICLADORES REDCICLAMOS"/>
    <s v="OPERATIVA"/>
    <s v="MENOR O IGUAL A 2500 USUARIOS"/>
    <x v="2"/>
    <x v="0"/>
    <s v="ORGANIZACION AUTORIZADA"/>
    <x v="26"/>
    <s v="NUQUI"/>
    <x v="1"/>
    <x v="1092"/>
    <x v="7"/>
  </r>
  <r>
    <n v="43740"/>
    <s v="ASOCIACIÓN DE RECICLAJE PLANETA AZUL"/>
    <s v="OPERATIVA"/>
    <s v="MAYOR O IGUAL A 5001 USUARIOS"/>
    <x v="2"/>
    <x v="0"/>
    <s v="ORGANIZACION AUTORIZADA"/>
    <x v="1"/>
    <s v="TUNJA"/>
    <x v="0"/>
    <x v="28"/>
    <x v="7"/>
  </r>
  <r>
    <n v="43757"/>
    <s v="ASOCIACIÓN DE RECUPERADORES AMBIENTALES DEL CENTRO DEL VALLE E.S.P."/>
    <s v="OPERATIVA"/>
    <s v="MAYOR O IGUAL A 5001 USUARIOS"/>
    <x v="2"/>
    <x v="2"/>
    <s v="ORGANIZACION AUTORIZADA"/>
    <x v="19"/>
    <s v="TULUA"/>
    <x v="0"/>
    <x v="10"/>
    <x v="7"/>
  </r>
  <r>
    <n v="43816"/>
    <s v="ASOCIACION ORA TODOS RECICLAMOS POR UN MEJOR AMBIENTE ESP"/>
    <s v="OPERATIVA"/>
    <s v="DESDE 2501 HASTA 5000 USUARIOS"/>
    <x v="2"/>
    <x v="2"/>
    <s v="ORGANIZACION AUTORIZADA"/>
    <x v="3"/>
    <s v="BOGOTA, D.C."/>
    <x v="0"/>
    <x v="10"/>
    <x v="7"/>
  </r>
  <r>
    <n v="43817"/>
    <s v="FUNDACION SER AMBIENTAL "/>
    <s v="OPERATIVA"/>
    <s v="MAYOR O IGUAL A 5001 USUARIOS"/>
    <x v="2"/>
    <x v="2"/>
    <s v="ORGANIZACION AUTORIZADA"/>
    <x v="19"/>
    <s v="CALI"/>
    <x v="0"/>
    <x v="148"/>
    <x v="7"/>
  </r>
  <r>
    <n v="43837"/>
    <s v="Asociación de Recicladores de Oficio del Municipio de El Santuario Mil Colores"/>
    <s v="OPERATIVA"/>
    <s v="MAYOR O IGUAL A 5001 USUARIOS"/>
    <x v="2"/>
    <x v="2"/>
    <s v="ORGANIZACION AUTORIZADA"/>
    <x v="5"/>
    <s v="EL SANTUARIO"/>
    <x v="0"/>
    <x v="51"/>
    <x v="7"/>
  </r>
  <r>
    <n v="43857"/>
    <s v="Soluciones Ambientales del Sur S.A.S."/>
    <s v="OPERATIVA"/>
    <s v="MAYOR O IGUAL A 5001 USUARIOS"/>
    <x v="2"/>
    <x v="2"/>
    <s v="SOCIEDADES (EMPRESA DE SERVICIOS PUBLICOS)"/>
    <x v="14"/>
    <s v="PASTO"/>
    <x v="0"/>
    <x v="265"/>
    <x v="7"/>
  </r>
  <r>
    <n v="43897"/>
    <s v="ASOCIACION DE RECUPERADORES POR BELEN "/>
    <s v="OPERATIVA"/>
    <s v="MAYOR O IGUAL A 5001 USUARIOS"/>
    <x v="2"/>
    <x v="2"/>
    <s v="ORGANIZACION AUTORIZADA"/>
    <x v="1"/>
    <s v="BELEN"/>
    <x v="0"/>
    <x v="742"/>
    <x v="7"/>
  </r>
  <r>
    <n v="43936"/>
    <s v="asociacion de recicladores jovenes de ayer y hoy medio ambiental"/>
    <s v="OPERATIVA"/>
    <s v="MAYOR O IGUAL A 5001 USUARIOS"/>
    <x v="2"/>
    <x v="2"/>
    <s v="ORGANIZACION AUTORIZADA"/>
    <x v="3"/>
    <s v="BOGOTA, D.C."/>
    <x v="0"/>
    <x v="902"/>
    <x v="7"/>
  </r>
  <r>
    <n v="43956"/>
    <s v="ASOCIACION DE RECICLADORES DE SAN CARLOS DE GUAROA"/>
    <s v="OPERATIVA"/>
    <s v="MAYOR O IGUAL A 5001 USUARIOS"/>
    <x v="2"/>
    <x v="0"/>
    <s v="ORGANIZACION AUTORIZADA"/>
    <x v="13"/>
    <s v="ACACIAS"/>
    <x v="0"/>
    <x v="10"/>
    <x v="7"/>
  </r>
  <r>
    <n v="43978"/>
    <s v="ASOCIACIÓN DE RECICLADORES FENACICLAR "/>
    <s v="OPERATIVA"/>
    <s v="MAYOR O IGUAL A 5001 USUARIOS"/>
    <x v="2"/>
    <x v="2"/>
    <s v="ORGANIZACION AUTORIZADA"/>
    <x v="4"/>
    <s v="BARRANQUILLA"/>
    <x v="0"/>
    <x v="64"/>
    <x v="7"/>
  </r>
  <r>
    <n v="43997"/>
    <s v="ASOCIACION DE RECICLADORES PROTECTORES Y PROMOTORES AMBIENTALES"/>
    <s v="OPERATIVA"/>
    <s v="MAYOR O IGUAL A 5001 USUARIOS"/>
    <x v="2"/>
    <x v="2"/>
    <s v="ORGANIZACION AUTORIZADA"/>
    <x v="3"/>
    <s v="BOGOTA, D.C."/>
    <x v="0"/>
    <x v="160"/>
    <x v="7"/>
  </r>
  <r>
    <n v="44017"/>
    <s v="ASOCIACION DE RECICLADORES DE PUERTO GAITAN KAITUATA"/>
    <s v="OPERATIVA"/>
    <s v="DESDE 2501 HASTA 5000 USUARIOS"/>
    <x v="2"/>
    <x v="0"/>
    <s v="ORGANIZACION AUTORIZADA"/>
    <x v="13"/>
    <s v="PUERTO GAITAN"/>
    <x v="0"/>
    <x v="1043"/>
    <x v="7"/>
  </r>
  <r>
    <n v="44018"/>
    <s v="ASOCIACIÓN DE EMPRENDEDORES ECOLÓGICOS TECNIFICADOS DE COLOMBIA"/>
    <s v="OPERATIVA"/>
    <s v="DESDE 2501 HASTA 5000 USUARIOS"/>
    <x v="2"/>
    <x v="0"/>
    <s v="ORGANIZACION AUTORIZADA"/>
    <x v="11"/>
    <s v="NEIVA"/>
    <x v="0"/>
    <x v="344"/>
    <x v="7"/>
  </r>
  <r>
    <n v="44038"/>
    <s v="ASOCIACIÓN DE RECICLADORES  TRANSFORMANDO VIDA AMBIENTAL"/>
    <s v="OPERATIVA"/>
    <s v="MAYOR O IGUAL A 5001 USUARIOS"/>
    <x v="2"/>
    <x v="2"/>
    <s v="ORGANIZACION AUTORIZADA"/>
    <x v="3"/>
    <s v="BOGOTA, D.C."/>
    <x v="0"/>
    <x v="1093"/>
    <x v="7"/>
  </r>
  <r>
    <n v="44039"/>
    <s v="ASOIMPACTO AMBIENTAL"/>
    <s v="OPERATIVA"/>
    <s v="MAYOR O IGUAL A 5001 USUARIOS"/>
    <x v="2"/>
    <x v="0"/>
    <s v="ORGANIZACION AUTORIZADA"/>
    <x v="3"/>
    <s v="BOGOTA, D.C."/>
    <x v="0"/>
    <x v="1094"/>
    <x v="7"/>
  </r>
  <r>
    <n v="44040"/>
    <s v="Recuperadora para el fomento de la sostenibilidad ambiental SAS"/>
    <s v="OPERATIVA"/>
    <s v="MENOR O IGUAL A 2500 USUARIOS"/>
    <x v="2"/>
    <x v="2"/>
    <s v="SOCIEDADES (EMPRESA DE SERVICIOS PUBLICOS)"/>
    <x v="4"/>
    <s v="BARRANQUILLA"/>
    <x v="1"/>
    <x v="1095"/>
    <x v="7"/>
  </r>
  <r>
    <n v="44041"/>
    <s v="OPERADOR DE SOLUCIONES AMBIENTALES ASAF S.A. E.S.P."/>
    <s v="OPERATIVA"/>
    <s v="MAYOR O IGUAL A 5001 USUARIOS"/>
    <x v="0"/>
    <x v="0"/>
    <s v="SOCIEDADES (EMPRESA DE SERVICIOS PUBLICOS)"/>
    <x v="8"/>
    <s v="SAN MARTIN"/>
    <x v="0"/>
    <x v="6"/>
    <x v="0"/>
  </r>
  <r>
    <n v="44042"/>
    <s v="ASOCIACION DE RECICLADORES HUELLA NATURAL E.S.P."/>
    <s v="OPERATIVA"/>
    <s v="MAYOR O IGUAL A 5001 USUARIOS"/>
    <x v="2"/>
    <x v="0"/>
    <s v="ORGANIZACION AUTORIZADA"/>
    <x v="5"/>
    <s v="MEDELLÍN"/>
    <x v="0"/>
    <x v="7"/>
    <x v="7"/>
  </r>
  <r>
    <n v="44056"/>
    <s v="asociacion de recicladores unidos por el medio ambiente"/>
    <s v="OPERATIVA"/>
    <s v="MENOR O IGUAL A 2500 USUARIOS"/>
    <x v="2"/>
    <x v="0"/>
    <s v="ORGANIZACION AUTORIZADA"/>
    <x v="13"/>
    <s v="GUAMAL"/>
    <x v="0"/>
    <x v="3"/>
    <x v="7"/>
  </r>
  <r>
    <n v="44096"/>
    <s v="ARTECOLOGICA_ARTECOLOGICA"/>
    <s v="OPERATIVA"/>
    <s v="MAYOR O IGUAL A 5001 USUARIOS"/>
    <x v="2"/>
    <x v="0"/>
    <s v="ORGANIZACION AUTORIZADA"/>
    <x v="6"/>
    <s v="IBAGUE"/>
    <x v="0"/>
    <x v="242"/>
    <x v="7"/>
  </r>
  <r>
    <n v="44097"/>
    <s v="Asociación de Recicladores Eco Atlántico"/>
    <s v="OPERATIVA"/>
    <s v="MAYOR O IGUAL A 5001 USUARIOS"/>
    <x v="2"/>
    <x v="2"/>
    <s v="ORGANIZACION AUTORIZADA"/>
    <x v="4"/>
    <s v="BARRANQUILLA"/>
    <x v="0"/>
    <x v="41"/>
    <x v="7"/>
  </r>
  <r>
    <n v="44099"/>
    <s v="RAEE CASANARE SAS - ESP"/>
    <s v="OPERATIVA"/>
    <s v="MAYOR O IGUAL A 5001 USUARIOS"/>
    <x v="2"/>
    <x v="2"/>
    <s v="SOCIEDADES (EMPRESA DE SERVICIOS PUBLICOS)"/>
    <x v="21"/>
    <s v="YOPAL"/>
    <x v="0"/>
    <x v="1096"/>
    <x v="7"/>
  </r>
  <r>
    <n v="44100"/>
    <s v="ASOCIACION ECOLOGICA Y RECICLAJE"/>
    <s v="OPERATIVA"/>
    <s v="MENOR O IGUAL A 2500 USUARIOS"/>
    <x v="2"/>
    <x v="2"/>
    <s v="ORGANIZACION AUTORIZADA"/>
    <x v="4"/>
    <s v="BARRANQUILLA"/>
    <x v="0"/>
    <x v="20"/>
    <x v="7"/>
  </r>
  <r>
    <n v="44117"/>
    <s v="ASOCIACION DE RECUPERADORES DE SALENTO ESP "/>
    <s v="OPERATIVA"/>
    <s v="MENOR O IGUAL A 2500 USUARIOS"/>
    <x v="2"/>
    <x v="0"/>
    <s v="ORGANIZACION AUTORIZADA"/>
    <x v="17"/>
    <s v="SALENTO"/>
    <x v="0"/>
    <x v="181"/>
    <x v="7"/>
  </r>
  <r>
    <n v="44119"/>
    <s v="ASOCIACIÓN DE USUARIOS DE ACUEDUCTO Y ALCANTARILLADO VEREDA EL ROBLE"/>
    <s v="OPERATIVA"/>
    <s v="MENOR O IGUAL A 2500 USUARIOS"/>
    <x v="0"/>
    <x v="1"/>
    <s v="ORGANIZACION AUTORIZADA"/>
    <x v="5"/>
    <s v="GUATAPÉ"/>
    <x v="0"/>
    <x v="27"/>
    <x v="4"/>
  </r>
  <r>
    <n v="44137"/>
    <s v="ASOCIACION DE USUARIOS DEL ACUEDUCTO DEL CORREGIMIENTO DE CIEN PESOS LAS TABLAS"/>
    <s v="OPERATIVA"/>
    <s v="MENOR O IGUAL A 2500 USUARIOS"/>
    <x v="0"/>
    <x v="1"/>
    <s v="ORGANIZACION AUTORIZADA"/>
    <x v="4"/>
    <s v="REPELON"/>
    <x v="0"/>
    <x v="224"/>
    <x v="3"/>
  </r>
  <r>
    <n v="44156"/>
    <s v="TECNI-AGUA DEL VALLE S.A.S E.S.P"/>
    <s v="OPERATIVA (No activa)"/>
    <s v="MAYOR O IGUAL A 5001 USUARIOS"/>
    <x v="0"/>
    <x v="2"/>
    <s v="SOCIEDADES (EMPRESA DE SERVICIOS PUBLICOS)"/>
    <x v="19"/>
    <s v="CALI"/>
    <x v="0"/>
    <x v="1097"/>
    <x v="0"/>
  </r>
  <r>
    <n v="44157"/>
    <s v="Banco de recuperación y reciclaje Canaima SAS"/>
    <s v="OPERATIVA"/>
    <s v="DESDE 2501 HASTA 5000 USUARIOS"/>
    <x v="2"/>
    <x v="0"/>
    <s v="SOCIEDADES (EMPRESA DE SERVICIOS PUBLICOS)"/>
    <x v="19"/>
    <s v="GINEBRA"/>
    <x v="0"/>
    <x v="290"/>
    <x v="7"/>
  </r>
  <r>
    <n v="44218"/>
    <s v="ASOCIACIION DE PROFESIONALES PARA EL DESARROLLO DE PROYECTOS DE INVERSION PUBLICA Y PRIVADA"/>
    <s v="OPERATIVA"/>
    <s v="MAYOR O IGUAL A 5001 USUARIOS"/>
    <x v="2"/>
    <x v="2"/>
    <s v="ORGANIZACION AUTORIZADA"/>
    <x v="3"/>
    <s v="BOGOTA, D.C."/>
    <x v="0"/>
    <x v="1098"/>
    <x v="7"/>
  </r>
  <r>
    <n v="44219"/>
    <s v="Empresas Publicas de Apartado S.A.S. ESP"/>
    <s v="OPERATIVA"/>
    <s v="MENOR O IGUAL A 2500 USUARIOS"/>
    <x v="0"/>
    <x v="1"/>
    <s v="SOCIEDADES (EMPRESA DE SERVICIOS PUBLICOS)"/>
    <x v="5"/>
    <s v="APARTADÓ"/>
    <x v="0"/>
    <x v="51"/>
    <x v="3"/>
  </r>
  <r>
    <n v="44220"/>
    <s v="ASOCIACION DE RECICLADORES DE OFICIO LOS PRIMOS"/>
    <s v="OPERATIVA"/>
    <s v="MENOR O IGUAL A 2500 USUARIOS"/>
    <x v="2"/>
    <x v="2"/>
    <s v="ORGANIZACION AUTORIZADA"/>
    <x v="1"/>
    <s v="COMBITA"/>
    <x v="0"/>
    <x v="47"/>
    <x v="7"/>
  </r>
  <r>
    <n v="44221"/>
    <s v="ASOCIACION DE USUARIOS DEL ACUEDUCTO DE NARIÑO SUCRE"/>
    <s v="OPERATIVA"/>
    <s v="MENOR O IGUAL A 2500 USUARIOS"/>
    <x v="0"/>
    <x v="1"/>
    <s v="ORGANIZACION AUTORIZADA"/>
    <x v="25"/>
    <s v="SUCRE"/>
    <x v="0"/>
    <x v="45"/>
    <x v="3"/>
  </r>
  <r>
    <n v="44237"/>
    <s v="CORPORACIÓN PARA EL DESARROLLO INTEGRAL DE SERVICIOS AMBIENTALES Y DE RECICLAJE E.S.P"/>
    <s v="OPERATIVA"/>
    <s v="MAYOR O IGUAL A 5001 USUARIOS"/>
    <x v="2"/>
    <x v="2"/>
    <s v="ORGANIZACION AUTORIZADA"/>
    <x v="3"/>
    <s v="BOGOTA, D.C."/>
    <x v="0"/>
    <x v="1099"/>
    <x v="7"/>
  </r>
  <r>
    <n v="44256"/>
    <s v="ASOCIACION DE RECICLADORES GUARDIANES DEL PLANETA"/>
    <s v="OPERATIVA"/>
    <s v="MAYOR O IGUAL A 5001 USUARIOS"/>
    <x v="2"/>
    <x v="0"/>
    <s v="ORGANIZACION AUTORIZADA"/>
    <x v="3"/>
    <s v="BOGOTA, D.C."/>
    <x v="0"/>
    <x v="1100"/>
    <x v="7"/>
  </r>
  <r>
    <n v="44276"/>
    <s v="GRUPO TERRA ZAN S.A.S. E.S.P."/>
    <s v="OPERATIVA"/>
    <s v="MENOR O IGUAL A 2500 USUARIOS"/>
    <x v="1"/>
    <x v="0"/>
    <s v="SOCIEDADES (EMPRESA DE SERVICIOS PUBLICOS)"/>
    <x v="3"/>
    <s v="BOGOTA, D.C."/>
    <x v="0"/>
    <x v="320"/>
    <x v="0"/>
  </r>
  <r>
    <n v="44296"/>
    <s v="ASOCIACION DE EMPRESAS DE RECICLAJE APROVECHAMIENTO Y FORTALECIMIENTO AMBIENTAL DE COLOMBIA"/>
    <s v="OPERATIVA"/>
    <s v="MAYOR O IGUAL A 5001 USUARIOS"/>
    <x v="2"/>
    <x v="0"/>
    <s v="ORGANIZACION AUTORIZADA"/>
    <x v="9"/>
    <s v="MONTERIA"/>
    <x v="0"/>
    <x v="914"/>
    <x v="7"/>
  </r>
  <r>
    <n v="44337"/>
    <s v="ASOCIACION DE RECICLADORES DE OFICIO DE SINCELEJO"/>
    <s v="OPERATIVA"/>
    <s v="MAYOR O IGUAL A 5001 USUARIOS"/>
    <x v="2"/>
    <x v="2"/>
    <s v="ORGANIZACION AUTORIZADA"/>
    <x v="25"/>
    <s v="SINCELEJO"/>
    <x v="0"/>
    <x v="405"/>
    <x v="7"/>
  </r>
  <r>
    <n v="44338"/>
    <s v="ASOCIACION RECICLAR RECUPERAR Y REDUCIR"/>
    <s v="OPERATIVA"/>
    <s v="DESDE 2501 HASTA 5000 USUARIOS"/>
    <x v="2"/>
    <x v="2"/>
    <s v="ORGANIZACION AUTORIZADA"/>
    <x v="18"/>
    <s v="FLORIDABLANCA"/>
    <x v="0"/>
    <x v="235"/>
    <x v="7"/>
  </r>
  <r>
    <n v="44356"/>
    <s v="ASOCIACION DE RECICLADORES PROYECTOS AMBIENTALES RECUPERABLES DEL META"/>
    <s v="OPERATIVA"/>
    <s v="MENOR O IGUAL A 2500 USUARIOS"/>
    <x v="2"/>
    <x v="2"/>
    <s v="ORGANIZACION AUTORIZADA"/>
    <x v="13"/>
    <s v="VILLAVICENCIO"/>
    <x v="0"/>
    <x v="126"/>
    <x v="7"/>
  </r>
  <r>
    <n v="44376"/>
    <s v="Asociación de Recicladores Mundo Ecológico de Bogotá "/>
    <s v="OPERATIVA"/>
    <s v="MAYOR O IGUAL A 5001 USUARIOS"/>
    <x v="2"/>
    <x v="2"/>
    <s v="ORGANIZACION AUTORIZADA"/>
    <x v="3"/>
    <s v="BOGOTA, D.C."/>
    <x v="0"/>
    <x v="22"/>
    <x v="7"/>
  </r>
  <r>
    <n v="44396"/>
    <s v="FUNDACION MI CASA PA TI "/>
    <s v="OPERATIVA"/>
    <s v="MENOR O IGUAL A 2500 USUARIOS"/>
    <x v="2"/>
    <x v="0"/>
    <s v="ORGANIZACION AUTORIZADA"/>
    <x v="13"/>
    <s v="VILLAVICENCIO"/>
    <x v="0"/>
    <x v="1101"/>
    <x v="7"/>
  </r>
  <r>
    <n v="44418"/>
    <s v="P&amp;G RENACER INVERSIONES S.A.S."/>
    <s v="OPERATIVA"/>
    <s v="DESDE 2501 HASTA 5000 USUARIOS"/>
    <x v="2"/>
    <x v="2"/>
    <s v="SOCIEDADES (EMPRESA DE SERVICIOS PUBLICOS)"/>
    <x v="13"/>
    <s v="VILLAVICENCIO"/>
    <x v="0"/>
    <x v="909"/>
    <x v="7"/>
  </r>
  <r>
    <n v="44419"/>
    <s v="RECUPERADORA ALAPE S.A.S. E.S.P."/>
    <s v="OPERATIVA"/>
    <s v="MAYOR O IGUAL A 5001 USUARIOS"/>
    <x v="2"/>
    <x v="0"/>
    <s v="SOCIEDADES (EMPRESA DE SERVICIOS PUBLICOS)"/>
    <x v="11"/>
    <s v="NEIVA"/>
    <x v="0"/>
    <x v="1102"/>
    <x v="7"/>
  </r>
  <r>
    <n v="44476"/>
    <s v="ASOCIACION DE USUARIOS ACUEDUCTO Y ALCANTARILLADO VEREDA TIERRA MORADA FACATATIVA"/>
    <s v="OPERATIVA"/>
    <s v="MENOR O IGUAL A 2500 USUARIOS"/>
    <x v="0"/>
    <x v="1"/>
    <s v="ORGANIZACION AUTORIZADA"/>
    <x v="10"/>
    <s v="FACATATIVA"/>
    <x v="0"/>
    <x v="1063"/>
    <x v="3"/>
  </r>
  <r>
    <n v="44479"/>
    <s v="CORPORACION COLOMBIANA SOCIAL AMBIENTAL CULTURAL Y DE PAZ"/>
    <s v="OPERATIVA"/>
    <s v="MENOR O IGUAL A 2500 USUARIOS"/>
    <x v="2"/>
    <x v="0"/>
    <s v="ORGANIZACION AUTORIZADA"/>
    <x v="5"/>
    <s v="PUERTO TRIUNFO"/>
    <x v="0"/>
    <x v="19"/>
    <x v="7"/>
  </r>
  <r>
    <n v="44517"/>
    <s v="ASOCIACION AMBIENTAL DE RECUPERADORES DE LA COSTA ATLANTICA"/>
    <s v="OPERATIVA"/>
    <s v="MAYOR O IGUAL A 5001 USUARIOS"/>
    <x v="2"/>
    <x v="2"/>
    <s v="ORGANIZACION AUTORIZADA"/>
    <x v="4"/>
    <s v="BARRANQUILLA"/>
    <x v="0"/>
    <x v="11"/>
    <x v="7"/>
  </r>
  <r>
    <n v="44536"/>
    <s v="ASOCIACION USUARIOS ACUEDUCTO DE LA COCA BARRAGAN"/>
    <s v="OPERATIVA"/>
    <s v="MENOR O IGUAL A 2500 USUARIOS"/>
    <x v="0"/>
    <x v="1"/>
    <s v="ORGANIZACION AUTORIZADA"/>
    <x v="17"/>
    <s v="PIJAO"/>
    <x v="1"/>
    <x v="1103"/>
    <x v="3"/>
  </r>
  <r>
    <n v="44539"/>
    <s v="Asociacion de recuperadores de cota "/>
    <s v="OPERATIVA"/>
    <s v="MAYOR O IGUAL A 5001 USUARIOS"/>
    <x v="2"/>
    <x v="0"/>
    <s v="ORGANIZACION AUTORIZADA"/>
    <x v="10"/>
    <s v="COTA"/>
    <x v="0"/>
    <x v="41"/>
    <x v="7"/>
  </r>
  <r>
    <n v="44540"/>
    <s v="asociacion eje ambiente Quindío"/>
    <s v="OPERATIVA"/>
    <s v="MAYOR O IGUAL A 5001 USUARIOS"/>
    <x v="2"/>
    <x v="0"/>
    <s v="ORGANIZACION AUTORIZADA"/>
    <x v="17"/>
    <s v="CIRCASIA"/>
    <x v="1"/>
    <x v="1104"/>
    <x v="7"/>
  </r>
  <r>
    <n v="44556"/>
    <s v="ASOCIACION DE RECICLAJE GEOAMBIENTAL"/>
    <s v="OPERATIVA"/>
    <s v="MAYOR O IGUAL A 5001 USUARIOS"/>
    <x v="2"/>
    <x v="0"/>
    <s v="ORGANIZACION AUTORIZADA"/>
    <x v="3"/>
    <s v="BOGOTA, D.C."/>
    <x v="0"/>
    <x v="19"/>
    <x v="7"/>
  </r>
  <r>
    <n v="44557"/>
    <s v="EMPRESA DE SERVICIOS PUBLICOS DE COLOMBIA HUILA S.A.S. E.S.P."/>
    <s v="OPERATIVA"/>
    <s v="MENOR O IGUAL A 2500 USUARIOS"/>
    <x v="0"/>
    <x v="2"/>
    <s v="SOCIEDADES (EMPRESA DE SERVICIOS PUBLICOS)"/>
    <x v="11"/>
    <s v="COLOMBIA"/>
    <x v="0"/>
    <x v="66"/>
    <x v="1"/>
  </r>
  <r>
    <n v="44576"/>
    <s v="ADMINSTRACION PUBLICA COOPERATIVA DE ACUEDUCTO Y ALCANTARILLADO DE LA ZONA CAMPESINA DEL MUNICIPIO DE SILVIA CAUCA"/>
    <s v="OPERATIVA"/>
    <s v="MENOR O IGUAL A 2500 USUARIOS"/>
    <x v="0"/>
    <x v="1"/>
    <s v="ORGANIZACION AUTORIZADA"/>
    <x v="7"/>
    <s v="SILVIA"/>
    <x v="0"/>
    <x v="22"/>
    <x v="3"/>
  </r>
  <r>
    <n v="44596"/>
    <s v="ASOCIACION DE RECICLADORES RECUPERANDO ANDO"/>
    <s v="OPERATIVA"/>
    <s v="MAYOR O IGUAL A 5001 USUARIOS"/>
    <x v="2"/>
    <x v="2"/>
    <s v="ORGANIZACION AUTORIZADA"/>
    <x v="3"/>
    <s v="BOGOTA, D.C."/>
    <x v="0"/>
    <x v="3"/>
    <x v="7"/>
  </r>
  <r>
    <n v="44619"/>
    <s v="ASOCIACIÓN DE RECICLADORES UNIDOS FE Y ESPERANZA"/>
    <s v="OPERATIVA"/>
    <s v="MAYOR O IGUAL A 5001 USUARIOS"/>
    <x v="2"/>
    <x v="2"/>
    <s v="ORGANIZACION AUTORIZADA"/>
    <x v="3"/>
    <s v="BOGOTA, D.C."/>
    <x v="0"/>
    <x v="47"/>
    <x v="7"/>
  </r>
  <r>
    <n v="44636"/>
    <s v="Corporación ambiental de servicio y limpieza a la comunidad"/>
    <s v="OPERATIVA"/>
    <s v="DESDE 2501 HASTA 5000 USUARIOS"/>
    <x v="2"/>
    <x v="0"/>
    <s v="ORGANIZACION AUTORIZADA"/>
    <x v="5"/>
    <s v="PUERTO TRIUNFO"/>
    <x v="0"/>
    <x v="1105"/>
    <x v="7"/>
  </r>
  <r>
    <n v="44657"/>
    <s v="ASOCIACIÓN NACIONAL DE RECUPERADORES  RECICLANDO PARA EL FUTURO E.S.P."/>
    <s v="OPERATIVA"/>
    <s v="MAYOR O IGUAL A 5001 USUARIOS"/>
    <x v="2"/>
    <x v="2"/>
    <s v="ORGANIZACION AUTORIZADA"/>
    <x v="3"/>
    <s v="BOGOTA, D.C."/>
    <x v="0"/>
    <x v="128"/>
    <x v="7"/>
  </r>
  <r>
    <n v="44736"/>
    <s v="ASOCIACION DE RECICLADORES DEL HUILA"/>
    <s v="OPERATIVA"/>
    <s v="DESDE 2501 HASTA 5000 USUARIOS"/>
    <x v="2"/>
    <x v="2"/>
    <s v="ORGANIZACION AUTORIZADA"/>
    <x v="11"/>
    <s v="NEIVA"/>
    <x v="0"/>
    <x v="1106"/>
    <x v="7"/>
  </r>
  <r>
    <n v="44776"/>
    <s v="Corporación de servicios de acueducto veredal Flores de San Guillerma del municipio del Carmen de Chucuri"/>
    <s v="OPERATIVA"/>
    <s v="MENOR O IGUAL A 2500 USUARIOS"/>
    <x v="0"/>
    <x v="1"/>
    <s v="ORGANIZACION AUTORIZADA"/>
    <x v="18"/>
    <s v="EL CARMEN DE CHUCURI"/>
    <x v="0"/>
    <x v="9"/>
    <x v="3"/>
  </r>
  <r>
    <n v="44777"/>
    <s v="JUNTA ADMINISTRADORA DEL AGUA ACUEDUCTO RURAL DE LAS LLANADA"/>
    <s v="OPERATIVA"/>
    <s v="MENOR O IGUAL A 2500 USUARIOS"/>
    <x v="0"/>
    <x v="1"/>
    <s v="ORGANIZACION AUTORIZADA"/>
    <x v="25"/>
    <s v="COROZAL"/>
    <x v="0"/>
    <x v="1107"/>
    <x v="3"/>
  </r>
  <r>
    <n v="44779"/>
    <s v="ACUEDUCTO RURAL VEREDAS LA JULIA LA CASTALIA Y LA LOTERIA"/>
    <s v="OPERATIVA"/>
    <s v="MENOR O IGUAL A 2500 USUARIOS"/>
    <x v="0"/>
    <x v="1"/>
    <s v="ORGANIZACION AUTORIZADA"/>
    <x v="17"/>
    <s v="FILANDIA"/>
    <x v="0"/>
    <x v="69"/>
    <x v="3"/>
  </r>
  <r>
    <n v="44780"/>
    <s v="ASOCIACION DE RECICLADORES DE OFICIO DEL ESPINAL"/>
    <s v="OPERATIVA"/>
    <s v="MAYOR O IGUAL A 5001 USUARIOS"/>
    <x v="2"/>
    <x v="0"/>
    <s v="ORGANIZACION AUTORIZADA"/>
    <x v="6"/>
    <s v="ESPINAL"/>
    <x v="0"/>
    <x v="36"/>
    <x v="7"/>
  </r>
  <r>
    <n v="44797"/>
    <s v="APROVECHAMIENTO COLOMBIANO DE RECICLAJE SAS ESP"/>
    <s v="OPERATIVA"/>
    <s v="MAYOR O IGUAL A 5001 USUARIOS"/>
    <x v="2"/>
    <x v="0"/>
    <s v="SOCIEDADES (EMPRESA DE SERVICIOS PUBLICOS)"/>
    <x v="11"/>
    <s v="PITALITO"/>
    <x v="0"/>
    <x v="736"/>
    <x v="7"/>
  </r>
  <r>
    <n v="44816"/>
    <s v="GRUPO EMPRESARIAL RECICLA SAS ESP"/>
    <s v="OPERATIVA"/>
    <s v="MAYOR O IGUAL A 5001 USUARIOS"/>
    <x v="2"/>
    <x v="2"/>
    <s v="SOCIEDADES (EMPRESA DE SERVICIOS PUBLICOS)"/>
    <x v="11"/>
    <s v="NEIVA"/>
    <x v="0"/>
    <x v="55"/>
    <x v="7"/>
  </r>
  <r>
    <n v="44817"/>
    <s v="Asociación de Recicladores El bunde"/>
    <s v="OPERATIVA"/>
    <s v="MAYOR O IGUAL A 5001 USUARIOS"/>
    <x v="2"/>
    <x v="0"/>
    <s v="ORGANIZACION AUTORIZADA"/>
    <x v="6"/>
    <s v="IBAGUE"/>
    <x v="0"/>
    <x v="135"/>
    <x v="7"/>
  </r>
  <r>
    <n v="44818"/>
    <s v="asociación de recuperadores ambientales de ocaña la provincia y sur del cesar "/>
    <s v="OPERATIVA"/>
    <s v="MAYOR O IGUAL A 5001 USUARIOS"/>
    <x v="2"/>
    <x v="0"/>
    <s v="ORGANIZACION AUTORIZADA"/>
    <x v="16"/>
    <s v="OCANA"/>
    <x v="0"/>
    <x v="16"/>
    <x v="7"/>
  </r>
  <r>
    <n v="44819"/>
    <s v="COOPERATIVA DE RECICLADORES COORPLAZ"/>
    <s v="OPERATIVA"/>
    <s v="MENOR O IGUAL A 2500 USUARIOS"/>
    <x v="2"/>
    <x v="0"/>
    <s v="ORGANIZACION AUTORIZADA"/>
    <x v="14"/>
    <s v="PASTO"/>
    <x v="0"/>
    <x v="385"/>
    <x v="7"/>
  </r>
  <r>
    <n v="44836"/>
    <s v="ASOCIACIÓN DE RECICLADORES DEL BAJO SINU"/>
    <s v="OPERATIVA"/>
    <s v="MAYOR O IGUAL A 5001 USUARIOS"/>
    <x v="2"/>
    <x v="2"/>
    <s v="ORGANIZACION AUTORIZADA"/>
    <x v="9"/>
    <s v="LORICA"/>
    <x v="0"/>
    <x v="1108"/>
    <x v="7"/>
  </r>
  <r>
    <n v="44856"/>
    <s v="ASOCIACION DE RECICLADORES DEL META UNIDOS POR EL DESARROLLO SOCIAL Y AMBIENTAL"/>
    <s v="OPERATIVA"/>
    <s v="DESDE 2501 HASTA 5000 USUARIOS"/>
    <x v="2"/>
    <x v="2"/>
    <s v="ORGANIZACION AUTORIZADA"/>
    <x v="13"/>
    <s v="SAN MARTIN"/>
    <x v="0"/>
    <x v="131"/>
    <x v="7"/>
  </r>
  <r>
    <n v="44896"/>
    <s v="Asociación de Usuarios Colectivos de Cuba"/>
    <s v="OPERATIVA"/>
    <s v="MENOR O IGUAL A 2500 USUARIOS"/>
    <x v="0"/>
    <x v="1"/>
    <s v="ORGANIZACION AUTORIZADA"/>
    <x v="0"/>
    <s v="NEIRA"/>
    <x v="0"/>
    <x v="260"/>
    <x v="3"/>
  </r>
  <r>
    <n v="44916"/>
    <s v="AREA LIMPIA SERVICIOS MEDIOAMBIENTALES S.A.S. E.S.P."/>
    <s v="OPERATIVA"/>
    <s v="MAYOR O IGUAL A 5001 USUARIOS"/>
    <x v="2"/>
    <x v="0"/>
    <s v="SOCIEDADES (EMPRESA DE SERVICIOS PUBLICOS)"/>
    <x v="3"/>
    <s v="BOGOTA, D.C."/>
    <x v="0"/>
    <x v="299"/>
    <x v="7"/>
  </r>
  <r>
    <n v="44917"/>
    <s v="POLIPROPIPLASTIDIEGO ESP SAS"/>
    <s v="OPERATIVA"/>
    <s v="MAYOR O IGUAL A 5001 USUARIOS"/>
    <x v="2"/>
    <x v="0"/>
    <s v="SOCIEDADES (EMPRESA DE SERVICIOS PUBLICOS)"/>
    <x v="10"/>
    <s v="SOACHA"/>
    <x v="0"/>
    <x v="42"/>
    <x v="7"/>
  </r>
  <r>
    <n v="44936"/>
    <s v="ASOCIACION DE SUSCRIPTORES DEL ACUEDUCTO RURAL EL ROSARIO DE LA VEREDA BOQUIA DEL MUNICIPIO DE SALENTO"/>
    <s v="OPERATIVA"/>
    <s v="MENOR O IGUAL A 2500 USUARIOS"/>
    <x v="0"/>
    <x v="1"/>
    <s v="ORGANIZACION AUTORIZADA"/>
    <x v="17"/>
    <s v="SALENTO"/>
    <x v="1"/>
    <x v="1109"/>
    <x v="4"/>
  </r>
  <r>
    <n v="44996"/>
    <s v="ASOCIACION DE RECICLADORES DE OFICIO GOLEROS"/>
    <s v="OPERATIVA"/>
    <s v="MAYOR O IGUAL A 5001 USUARIOS"/>
    <x v="2"/>
    <x v="0"/>
    <s v="ORGANIZACION AUTORIZADA"/>
    <x v="7"/>
    <s v="POPAYAN"/>
    <x v="0"/>
    <x v="1110"/>
    <x v="7"/>
  </r>
  <r>
    <n v="45057"/>
    <s v="ASOCIACION DE USUARIOS ACUEDUTO DE LA VEREDA MOQUENTIVA DEL MUNICIPIO DE GACHETA"/>
    <s v="OPERATIVA"/>
    <s v="MENOR O IGUAL A 2500 USUARIOS"/>
    <x v="0"/>
    <x v="1"/>
    <s v="ORGANIZACION AUTORIZADA"/>
    <x v="10"/>
    <s v="GACHETA"/>
    <x v="1"/>
    <x v="1111"/>
    <x v="3"/>
  </r>
  <r>
    <n v="45096"/>
    <s v="ASOCIACION DE RECICLADORES DE PLANETA RICA"/>
    <s v="OPERATIVA"/>
    <s v="MENOR O IGUAL A 2500 USUARIOS"/>
    <x v="2"/>
    <x v="0"/>
    <s v="ORGANIZACION AUTORIZADA"/>
    <x v="9"/>
    <s v="PLANETA RICA"/>
    <x v="0"/>
    <x v="10"/>
    <x v="7"/>
  </r>
  <r>
    <n v="45117"/>
    <s v="JUNTA ADMINISTRADORA CAPUGARNA SERVICIOS PUBLICOS"/>
    <s v="OPERATIVA"/>
    <s v="MENOR O IGUAL A 2500 USUARIOS"/>
    <x v="0"/>
    <x v="1"/>
    <s v="ORGANIZACION AUTORIZADA"/>
    <x v="26"/>
    <s v="ACANDI"/>
    <x v="0"/>
    <x v="224"/>
    <x v="5"/>
  </r>
  <r>
    <n v="45118"/>
    <s v="ASOCIACION DE RECICLADORES DE YAGUARA"/>
    <s v="OPERATIVA"/>
    <s v="MENOR O IGUAL A 2500 USUARIOS"/>
    <x v="2"/>
    <x v="0"/>
    <s v="ORGANIZACION AUTORIZADA"/>
    <x v="11"/>
    <s v="YAGUARA"/>
    <x v="1"/>
    <x v="1112"/>
    <x v="7"/>
  </r>
  <r>
    <n v="45137"/>
    <s v="ASOCIACION ECO RECICLAJE CAPITAL ERC"/>
    <s v="OPERATIVA"/>
    <s v="DESDE 2501 HASTA 5000 USUARIOS"/>
    <x v="2"/>
    <x v="2"/>
    <s v="ORGANIZACION AUTORIZADA"/>
    <x v="3"/>
    <s v="BOGOTA, D.C."/>
    <x v="0"/>
    <x v="297"/>
    <x v="7"/>
  </r>
  <r>
    <n v="45158"/>
    <s v="SOLUCIONES AMBIENTALES MARIN"/>
    <s v="OPERATIVA"/>
    <s v="MAYOR O IGUAL A 5001 USUARIOS"/>
    <x v="2"/>
    <x v="2"/>
    <s v="ORGANIZACION AUTORIZADA"/>
    <x v="3"/>
    <s v="BOGOTA, D.C."/>
    <x v="0"/>
    <x v="47"/>
    <x v="7"/>
  </r>
  <r>
    <n v="45159"/>
    <s v="ecorecuperamos sas"/>
    <s v="OPERATIVA"/>
    <s v="MAYOR O IGUAL A 5001 USUARIOS"/>
    <x v="2"/>
    <x v="0"/>
    <s v="SOCIEDADES (EMPRESA DE SERVICIOS PUBLICOS)"/>
    <x v="4"/>
    <s v="BARRANQUILLA"/>
    <x v="0"/>
    <x v="208"/>
    <x v="7"/>
  </r>
  <r>
    <n v="45176"/>
    <s v="ASOCIACION DE RECUPERACION AMBIENTAL SOSTENIBLE DE BOGOTA"/>
    <s v="OPERATIVA"/>
    <s v="MAYOR O IGUAL A 5001 USUARIOS"/>
    <x v="2"/>
    <x v="2"/>
    <s v="ORGANIZACION AUTORIZADA"/>
    <x v="3"/>
    <s v="BOGOTA, D.C."/>
    <x v="0"/>
    <x v="1113"/>
    <x v="7"/>
  </r>
  <r>
    <n v="45216"/>
    <s v="FUNDACION LATINOAMERICANA DE ACCION SOCIAL"/>
    <s v="OPERATIVA"/>
    <s v="MAYOR O IGUAL A 5001 USUARIOS"/>
    <x v="2"/>
    <x v="0"/>
    <s v="ORGANIZACION AUTORIZADA"/>
    <x v="18"/>
    <s v="BUCARAMANGA"/>
    <x v="0"/>
    <x v="129"/>
    <x v="7"/>
  </r>
  <r>
    <n v="45236"/>
    <s v="SOCIEDAD FUENTE DE VIDA SAS ESP"/>
    <s v="OPERATIVA"/>
    <s v="MENOR O IGUAL A 2500 USUARIOS"/>
    <x v="0"/>
    <x v="0"/>
    <s v="SOCIEDADES (EMPRESA DE SERVICIOS PUBLICOS)"/>
    <x v="5"/>
    <s v="MARINILLA"/>
    <x v="0"/>
    <x v="344"/>
    <x v="3"/>
  </r>
  <r>
    <n v="45256"/>
    <s v="FUNDACIÓN AMBIENTAL MI MUNDO VERDE"/>
    <s v="OPERATIVA"/>
    <s v="MAYOR O IGUAL A 5001 USUARIOS"/>
    <x v="2"/>
    <x v="2"/>
    <s v="ORGANIZACION AUTORIZADA"/>
    <x v="8"/>
    <s v="VALLEDUPAR"/>
    <x v="0"/>
    <x v="1114"/>
    <x v="7"/>
  </r>
  <r>
    <n v="45261"/>
    <s v="asociacion de recicladores reciclando por colombia esp"/>
    <s v="OPERATIVA"/>
    <s v="MAYOR O IGUAL A 5001 USUARIOS"/>
    <x v="2"/>
    <x v="2"/>
    <s v="ORGANIZACION AUTORIZADA"/>
    <x v="3"/>
    <s v="BOGOTA, D.C."/>
    <x v="0"/>
    <x v="4"/>
    <x v="7"/>
  </r>
  <r>
    <n v="45276"/>
    <s v="ASOCIACION DE USUARIOS ACUEDUCTO VEREDA JUAN DE VERA"/>
    <s v="OPERATIVA"/>
    <s v="MENOR O IGUAL A 2500 USUARIOS"/>
    <x v="0"/>
    <x v="1"/>
    <s v="ORGANIZACION AUTORIZADA"/>
    <x v="10"/>
    <s v="SAN FRANCISCO"/>
    <x v="0"/>
    <x v="172"/>
    <x v="3"/>
  </r>
  <r>
    <n v="45296"/>
    <s v="ASOCIACION DE RECICLADORES NUEVA VIDA COLOMBIA "/>
    <s v="OPERATIVA"/>
    <s v="MAYOR O IGUAL A 5001 USUARIOS"/>
    <x v="2"/>
    <x v="0"/>
    <s v="ORGANIZACION AUTORIZADA"/>
    <x v="19"/>
    <s v="PALMIRA"/>
    <x v="0"/>
    <x v="51"/>
    <x v="7"/>
  </r>
  <r>
    <n v="45319"/>
    <s v="GESTION RENOVADORA SAS"/>
    <s v="OPERATIVA"/>
    <s v="MENOR O IGUAL A 2500 USUARIOS"/>
    <x v="2"/>
    <x v="2"/>
    <s v="SOCIEDADES (EMPRESA DE SERVICIOS PUBLICOS)"/>
    <x v="3"/>
    <s v="BOGOTA, D.C."/>
    <x v="0"/>
    <x v="66"/>
    <x v="7"/>
  </r>
  <r>
    <n v="45336"/>
    <s v="Asociación de Recicladores y Recuperadores Ambientales por Bogotá Limpia"/>
    <s v="OPERATIVA"/>
    <s v="MAYOR O IGUAL A 5001 USUARIOS"/>
    <x v="2"/>
    <x v="2"/>
    <s v="ORGANIZACION AUTORIZADA"/>
    <x v="3"/>
    <s v="BOGOTA, D.C."/>
    <x v="0"/>
    <x v="36"/>
    <x v="7"/>
  </r>
  <r>
    <n v="45339"/>
    <s v=" ASOCIACION DE RECICLADORES DE OFICIO DE LA VILLA DE LAS PALMAS"/>
    <s v="OPERATIVA"/>
    <s v="MAYOR O IGUAL A 5001 USUARIOS"/>
    <x v="2"/>
    <x v="0"/>
    <s v="ORGANIZACION AUTORIZADA"/>
    <x v="19"/>
    <s v="PALMIRA"/>
    <x v="0"/>
    <x v="217"/>
    <x v="7"/>
  </r>
  <r>
    <n v="45436"/>
    <s v="ASOCIACIÓN DE RECICLADORES PROSPERIDAD"/>
    <s v="OPERATIVA"/>
    <s v="MAYOR O IGUAL A 5001 USUARIOS"/>
    <x v="2"/>
    <x v="2"/>
    <s v="ORGANIZACION AUTORIZADA"/>
    <x v="22"/>
    <s v="FLORENCIA"/>
    <x v="0"/>
    <x v="197"/>
    <x v="7"/>
  </r>
  <r>
    <n v="45456"/>
    <s v="FUNDACION CICLOS VALLE"/>
    <s v="OPERATIVA"/>
    <s v="MAYOR O IGUAL A 5001 USUARIOS"/>
    <x v="2"/>
    <x v="0"/>
    <s v="ORGANIZACION AUTORIZADA"/>
    <x v="19"/>
    <s v="CALI"/>
    <x v="0"/>
    <x v="32"/>
    <x v="7"/>
  </r>
  <r>
    <n v="45476"/>
    <s v="ASOCIACION DE RECICLADORES DE OFICIO  ECOHABITAT"/>
    <s v="OPERATIVA"/>
    <s v="MAYOR O IGUAL A 5001 USUARIOS"/>
    <x v="2"/>
    <x v="0"/>
    <s v="ORGANIZACION AUTORIZADA"/>
    <x v="3"/>
    <s v="BOGOTA, D.C."/>
    <x v="0"/>
    <x v="1115"/>
    <x v="7"/>
  </r>
  <r>
    <n v="45496"/>
    <s v="ASOCIACIÓN DE RECICLADORES BUEN FUTURO"/>
    <s v="OPERATIVA"/>
    <s v="MAYOR O IGUAL A 5001 USUARIOS"/>
    <x v="2"/>
    <x v="2"/>
    <s v="ORGANIZACION AUTORIZADA"/>
    <x v="19"/>
    <s v="CALI"/>
    <x v="0"/>
    <x v="27"/>
    <x v="7"/>
  </r>
  <r>
    <n v="45517"/>
    <s v="ASOCIACION DE RECICLADORES DE OFICIO Y ACOPIO DEL LITORAL"/>
    <s v="OPERATIVA"/>
    <s v="MENOR O IGUAL A 2500 USUARIOS"/>
    <x v="2"/>
    <x v="0"/>
    <s v="ORGANIZACION AUTORIZADA"/>
    <x v="2"/>
    <s v="CARTAGENA DE INDIAS"/>
    <x v="0"/>
    <x v="0"/>
    <x v="7"/>
  </r>
  <r>
    <n v="45536"/>
    <s v="Asociacion de autoridades tradicionales indigenas wayuu AKATALAWA"/>
    <s v="OPERATIVA (No activa)"/>
    <s v="MENOR O IGUAL A 2500 USUARIOS"/>
    <x v="0"/>
    <x v="1"/>
    <s v="ORGANIZACION AUTORIZADA"/>
    <x v="23"/>
    <s v="URIBIA"/>
    <x v="0"/>
    <x v="675"/>
    <x v="3"/>
  </r>
  <r>
    <n v="45537"/>
    <s v="ASOCIACION DE RECICLADORES HUELLA AMBIENTAL DE COLOMBIA ESP"/>
    <s v="OPERATIVA"/>
    <s v="MAYOR O IGUAL A 5001 USUARIOS"/>
    <x v="2"/>
    <x v="2"/>
    <s v="ORGANIZACION AUTORIZADA"/>
    <x v="3"/>
    <s v="BOGOTA, D.C."/>
    <x v="0"/>
    <x v="453"/>
    <x v="7"/>
  </r>
  <r>
    <n v="45538"/>
    <s v="ASOCIACION DE USUARIOS ACUEDUCTO EL GUADUAL"/>
    <s v="OPERATIVA"/>
    <s v="MENOR O IGUAL A 2500 USUARIOS"/>
    <x v="0"/>
    <x v="1"/>
    <s v="ORGANIZACION AUTORIZADA"/>
    <x v="19"/>
    <s v="DAGUA"/>
    <x v="1"/>
    <x v="1116"/>
    <x v="3"/>
  </r>
  <r>
    <n v="45556"/>
    <s v="FUNDACION TEJIDO SOCIAL NARIÑENSE ESP"/>
    <s v="OPERATIVA"/>
    <s v="MAYOR O IGUAL A 5001 USUARIOS"/>
    <x v="2"/>
    <x v="0"/>
    <s v="ORGANIZACION AUTORIZADA"/>
    <x v="14"/>
    <s v="SAN ANDRES DE TUMACO"/>
    <x v="0"/>
    <x v="36"/>
    <x v="7"/>
  </r>
  <r>
    <n v="45576"/>
    <s v="Asociación Recicaldas"/>
    <s v="OPERATIVA"/>
    <s v="MAYOR O IGUAL A 5001 USUARIOS"/>
    <x v="2"/>
    <x v="0"/>
    <s v="ORGANIZACION AUTORIZADA"/>
    <x v="0"/>
    <s v="MANIZALES"/>
    <x v="0"/>
    <x v="204"/>
    <x v="7"/>
  </r>
  <r>
    <n v="45577"/>
    <s v="AMBIENTE Y CRECIMIENTO S.A.S"/>
    <s v="OPERATIVA"/>
    <s v="DESDE 2501 HASTA 5000 USUARIOS"/>
    <x v="2"/>
    <x v="2"/>
    <s v="SOCIEDADES (EMPRESA DE SERVICIOS PUBLICOS)"/>
    <x v="3"/>
    <s v="BOGOTA, D.C."/>
    <x v="0"/>
    <x v="106"/>
    <x v="7"/>
  </r>
  <r>
    <n v="45619"/>
    <s v="ASOCIACION COLOMBIANA DE RECICLADORES DE OFICIO"/>
    <s v="OPERATIVA"/>
    <s v="MAYOR O IGUAL A 5001 USUARIOS"/>
    <x v="2"/>
    <x v="2"/>
    <s v="ORGANIZACION AUTORIZADA"/>
    <x v="10"/>
    <s v="SIBATE"/>
    <x v="0"/>
    <x v="1117"/>
    <x v="7"/>
  </r>
  <r>
    <n v="45636"/>
    <s v="ASOCIACION DE RECICLADORES ECOWORLD RECYCLING THINK GREEN"/>
    <s v="OPERATIVA"/>
    <s v="MENOR O IGUAL A 2500 USUARIOS"/>
    <x v="2"/>
    <x v="2"/>
    <s v="ORGANIZACION AUTORIZADA"/>
    <x v="2"/>
    <s v="CARTAGENA DE INDIAS"/>
    <x v="1"/>
    <x v="1088"/>
    <x v="7"/>
  </r>
  <r>
    <n v="45677"/>
    <s v="JUNTA ADMINISTRADORA DE ACUEDUCTO Y ALCANTARILLADO ALTO CANCHALA"/>
    <s v="OPERATIVA"/>
    <s v="MENOR O IGUAL A 2500 USUARIOS"/>
    <x v="0"/>
    <x v="1"/>
    <s v="ORGANIZACION AUTORIZADA"/>
    <x v="14"/>
    <s v="PASTO"/>
    <x v="1"/>
    <x v="1118"/>
    <x v="3"/>
  </r>
  <r>
    <n v="45696"/>
    <s v="Asociación de Recicladores de Barrancabermeja La Nueva Esperanza (ASORBANUES)"/>
    <s v="OPERATIVA"/>
    <s v="MENOR O IGUAL A 2500 USUARIOS"/>
    <x v="2"/>
    <x v="2"/>
    <s v="ORGANIZACION AUTORIZADA"/>
    <x v="18"/>
    <s v="BARRANCABERMEJA"/>
    <x v="0"/>
    <x v="48"/>
    <x v="7"/>
  </r>
  <r>
    <n v="45718"/>
    <s v="LATIN GREEN S.A.S E.S.P"/>
    <s v="OPERATIVA"/>
    <s v="MAYOR O IGUAL A 5001 USUARIOS"/>
    <x v="2"/>
    <x v="2"/>
    <s v="SOCIEDADES (EMPRESA DE SERVICIOS PUBLICOS)"/>
    <x v="3"/>
    <s v="BOGOTA, D.C."/>
    <x v="0"/>
    <x v="36"/>
    <x v="7"/>
  </r>
  <r>
    <n v="45722"/>
    <s v="JUNTA ADMINISTRADORA DE SERVICIOS PUBLICOS MIRAMAR"/>
    <s v="OPERATIVA"/>
    <s v="MENOR O IGUAL A 2500 USUARIOS"/>
    <x v="0"/>
    <x v="2"/>
    <s v="ORGANIZACION AUTORIZADA"/>
    <x v="6"/>
    <s v="IBAGUE"/>
    <x v="0"/>
    <x v="53"/>
    <x v="3"/>
  </r>
  <r>
    <n v="45736"/>
    <s v="FUNDACIÓN SERVICIOS, OPORTUNIDADES Y LOGROS  COLOMBIA"/>
    <s v="OPERATIVA"/>
    <s v="MAYOR O IGUAL A 5001 USUARIOS"/>
    <x v="2"/>
    <x v="2"/>
    <s v="ORGANIZACION AUTORIZADA"/>
    <x v="18"/>
    <s v="BARRANCABERMEJA"/>
    <x v="0"/>
    <x v="315"/>
    <x v="7"/>
  </r>
  <r>
    <n v="45757"/>
    <s v="ADMINISTRACION PUBLICA COOPERATIVA DE SERVICIOS PUBLICOS DOMICILIARIOS POR EL BIENESTAR DE ACANDI"/>
    <s v="OPERATIVA"/>
    <s v="MENOR O IGUAL A 2500 USUARIOS"/>
    <x v="0"/>
    <x v="2"/>
    <s v="ORGANIZACION AUTORIZADA"/>
    <x v="26"/>
    <s v="ACANDI"/>
    <x v="0"/>
    <x v="66"/>
    <x v="1"/>
  </r>
  <r>
    <n v="45776"/>
    <s v="RECIPLANET E.S.P S.A.S"/>
    <s v="OPERATIVA"/>
    <s v="DESDE 2501 HASTA 5000 USUARIOS"/>
    <x v="2"/>
    <x v="2"/>
    <s v="SOCIEDADES (EMPRESA DE SERVICIOS PUBLICOS)"/>
    <x v="1"/>
    <s v="SOGAMOSO"/>
    <x v="0"/>
    <x v="47"/>
    <x v="7"/>
  </r>
  <r>
    <n v="45798"/>
    <s v="ASOCIACIÓN DE RECICLADORES COLOMBIA SOSTENIBLE INDUSTRIAL"/>
    <s v="OPERATIVA"/>
    <s v="MAYOR O IGUAL A 5001 USUARIOS"/>
    <x v="2"/>
    <x v="2"/>
    <s v="ORGANIZACION AUTORIZADA"/>
    <x v="3"/>
    <s v="BOGOTA, D.C."/>
    <x v="0"/>
    <x v="22"/>
    <x v="7"/>
  </r>
  <r>
    <n v="45799"/>
    <s v="ASOCIACION DE RECICLADORES JUNTOS"/>
    <s v="EN PROCESO DE LIQUIDACION"/>
    <s v="MAYOR O IGUAL A 5001 USUARIOS"/>
    <x v="2"/>
    <x v="2"/>
    <s v="ORGANIZACION AUTORIZADA"/>
    <x v="8"/>
    <s v="VALLEDUPAR"/>
    <x v="0"/>
    <x v="1104"/>
    <x v="7"/>
  </r>
  <r>
    <n v="45800"/>
    <s v="ASOCIACIÓN DE USUARIOS DE LOS SERVICIOS PÚBLICOS DE LAS COMUNIDADES CENTRICAS DEL RESGUARDO INDÍGENA KANKUAMO"/>
    <s v="OPERATIVA"/>
    <s v="MENOR O IGUAL A 2500 USUARIOS"/>
    <x v="0"/>
    <x v="1"/>
    <s v="ORGANIZACION AUTORIZADA"/>
    <x v="8"/>
    <s v="VALLEDUPAR"/>
    <x v="0"/>
    <x v="2"/>
    <x v="3"/>
  </r>
  <r>
    <n v="45816"/>
    <s v="BLUEBOX S.A.S."/>
    <s v="OPERATIVA"/>
    <s v="DESDE 2501 HASTA 5000 USUARIOS"/>
    <x v="2"/>
    <x v="0"/>
    <s v="SOCIEDADES (EMPRESA DE SERVICIOS PUBLICOS)"/>
    <x v="3"/>
    <s v="BOGOTA, D.C."/>
    <x v="0"/>
    <x v="1039"/>
    <x v="7"/>
  </r>
  <r>
    <n v="45836"/>
    <s v="AGUAS DE CIMITARRA S.A.S E.S.P"/>
    <s v="OPERATIVA"/>
    <s v="DESDE 2501 HASTA 5000 USUARIOS"/>
    <x v="1"/>
    <x v="0"/>
    <s v="SOCIEDADES (EMPRESA DE SERVICIOS PUBLICOS)"/>
    <x v="18"/>
    <s v="CIMITARRA"/>
    <x v="0"/>
    <x v="16"/>
    <x v="1"/>
  </r>
  <r>
    <n v="45838"/>
    <s v="RE-CICLO SAS ESP"/>
    <s v="OPERATIVA"/>
    <s v="MENOR O IGUAL A 2500 USUARIOS"/>
    <x v="2"/>
    <x v="2"/>
    <s v="SOCIEDADES (EMPRESA DE SERVICIOS PUBLICOS)"/>
    <x v="2"/>
    <s v="CARTAGENA DE INDIAS"/>
    <x v="0"/>
    <x v="1119"/>
    <x v="7"/>
  </r>
  <r>
    <n v="45842"/>
    <s v="ASOCIACION DE USUARIOS DEL ACUEDUCTO DE PLAYARRICA"/>
    <s v="OPERATIVA"/>
    <s v="MENOR O IGUAL A 2500 USUARIOS"/>
    <x v="0"/>
    <x v="1"/>
    <s v="ORGANIZACION AUTORIZADA"/>
    <x v="6"/>
    <s v="SAN ANTONIO"/>
    <x v="0"/>
    <x v="1118"/>
    <x v="3"/>
  </r>
  <r>
    <n v="45843"/>
    <s v="FUNDACION AMBIENTAL RESIPLAST ENTIDAD PRESTADORA DE SERVICIOS PUBLICOS DOMICILIARIOS E.S.P. "/>
    <s v="OPERATIVA"/>
    <s v="MENOR O IGUAL A 2500 USUARIOS"/>
    <x v="0"/>
    <x v="2"/>
    <s v="ORGANIZACION AUTORIZADA"/>
    <x v="2"/>
    <s v="CICUCO"/>
    <x v="0"/>
    <x v="2"/>
    <x v="0"/>
  </r>
  <r>
    <n v="45856"/>
    <s v="ASOCIACION DE ACUEDUCTO COMUNITARIO HERRERA"/>
    <s v="OPERATIVA"/>
    <s v="MENOR O IGUAL A 2500 USUARIOS"/>
    <x v="0"/>
    <x v="1"/>
    <s v="ORGANIZACION AUTORIZADA"/>
    <x v="6"/>
    <s v="RIOBLANCO"/>
    <x v="0"/>
    <x v="135"/>
    <x v="3"/>
  </r>
  <r>
    <n v="45857"/>
    <s v="JUNTA ADMINISTRADORA ACUEDUCTO VEREDA SAN ANTONIO MUNICIPIO DE ANZOATEGUI TOLIMA"/>
    <s v="OPERATIVA"/>
    <s v="MENOR O IGUAL A 2500 USUARIOS"/>
    <x v="0"/>
    <x v="1"/>
    <s v="ORGANIZACION AUTORIZADA"/>
    <x v="6"/>
    <s v="ANZOATEGUI"/>
    <x v="0"/>
    <x v="1118"/>
    <x v="3"/>
  </r>
  <r>
    <n v="45858"/>
    <s v="ASOCIACION DE RECICLADORES DE OFICIO PARA COLOMBIA"/>
    <s v="OPERATIVA"/>
    <s v="MAYOR O IGUAL A 5001 USUARIOS"/>
    <x v="2"/>
    <x v="2"/>
    <s v="ORGANIZACION AUTORIZADA"/>
    <x v="5"/>
    <s v="CAUCASIA"/>
    <x v="0"/>
    <x v="83"/>
    <x v="7"/>
  </r>
  <r>
    <n v="45876"/>
    <s v="Aprovechamiento Circular"/>
    <s v="OPERATIVA"/>
    <s v="MAYOR O IGUAL A 5001 USUARIOS"/>
    <x v="2"/>
    <x v="0"/>
    <s v="SOCIEDADES (EMPRESA DE SERVICIOS PUBLICOS)"/>
    <x v="10"/>
    <s v="MOSQUERA"/>
    <x v="0"/>
    <x v="1004"/>
    <x v="7"/>
  </r>
  <r>
    <n v="45896"/>
    <s v="ASOCIACION DE RECUPERADORES AMBIENTALES NUEVO ESFUERZO ESP"/>
    <s v="OPERATIVA"/>
    <s v="MAYOR O IGUAL A 5001 USUARIOS"/>
    <x v="2"/>
    <x v="0"/>
    <s v="ORGANIZACION AUTORIZADA"/>
    <x v="12"/>
    <s v="SANTA MARTA"/>
    <x v="0"/>
    <x v="104"/>
    <x v="7"/>
  </r>
  <r>
    <n v="45916"/>
    <s v="ASOCIACION DE RECICLADORES POR EL MEDIO AMBIENTE"/>
    <s v="OPERATIVA"/>
    <s v="DESDE 2501 HASTA 5000 USUARIOS"/>
    <x v="2"/>
    <x v="0"/>
    <s v="ORGANIZACION AUTORIZADA"/>
    <x v="10"/>
    <s v="SOACHA"/>
    <x v="0"/>
    <x v="162"/>
    <x v="7"/>
  </r>
  <r>
    <n v="45917"/>
    <s v="APROVECHAMIENTO DE COLOMBIA S.A.S ESP"/>
    <s v="OPERATIVA"/>
    <s v="MAYOR O IGUAL A 5001 USUARIOS"/>
    <x v="2"/>
    <x v="0"/>
    <s v="SOCIEDADES (EMPRESA DE SERVICIOS PUBLICOS)"/>
    <x v="19"/>
    <s v="YUMBO"/>
    <x v="0"/>
    <x v="28"/>
    <x v="7"/>
  </r>
  <r>
    <n v="45937"/>
    <s v="AGAVCA SAS"/>
    <s v="OPERATIVA"/>
    <s v="DESDE 2501 HASTA 5000 USUARIOS"/>
    <x v="2"/>
    <x v="2"/>
    <s v="SOCIEDADES (EMPRESA DE SERVICIOS PUBLICOS)"/>
    <x v="3"/>
    <s v="BOGOTA, D.C."/>
    <x v="0"/>
    <x v="197"/>
    <x v="7"/>
  </r>
  <r>
    <n v="45941"/>
    <s v="ASOCIACION DE RECICLADORES AMBIENTALES DE OFICIO"/>
    <s v="OPERATIVA"/>
    <s v="MENOR O IGUAL A 2500 USUARIOS"/>
    <x v="2"/>
    <x v="2"/>
    <s v="ORGANIZACION AUTORIZADA"/>
    <x v="3"/>
    <s v="BOGOTA, D.C."/>
    <x v="0"/>
    <x v="6"/>
    <x v="7"/>
  </r>
  <r>
    <n v="45942"/>
    <s v="ASOCIACION DE RECUPERADORES DE RESIDUOS RECICLABLES "/>
    <s v="OPERATIVA"/>
    <s v="MENOR O IGUAL A 2500 USUARIOS"/>
    <x v="2"/>
    <x v="0"/>
    <s v="ORGANIZACION AUTORIZADA"/>
    <x v="3"/>
    <s v="BOGOTA, D.C."/>
    <x v="0"/>
    <x v="1120"/>
    <x v="7"/>
  </r>
  <r>
    <n v="45958"/>
    <s v="ASOCIACION DE RECICLADORES UNIDOS POR EL CASANARE"/>
    <s v="OPERATIVA"/>
    <s v="DESDE 2501 HASTA 5000 USUARIOS"/>
    <x v="2"/>
    <x v="2"/>
    <s v="ORGANIZACION AUTORIZADA"/>
    <x v="21"/>
    <s v="YOPAL"/>
    <x v="0"/>
    <x v="1121"/>
    <x v="7"/>
  </r>
  <r>
    <n v="45996"/>
    <s v="ASOCIACION DE RECICLAJE ECOGREEN"/>
    <s v="OPERATIVA"/>
    <s v="DESDE 2501 HASTA 5000 USUARIOS"/>
    <x v="2"/>
    <x v="0"/>
    <s v="ORGANIZACION AUTORIZADA"/>
    <x v="3"/>
    <s v="BOGOTA, D.C."/>
    <x v="0"/>
    <x v="41"/>
    <x v="7"/>
  </r>
  <r>
    <n v="45997"/>
    <s v="FUNDACION FRIC"/>
    <s v="OPERATIVA"/>
    <s v="MAYOR O IGUAL A 5001 USUARIOS"/>
    <x v="2"/>
    <x v="2"/>
    <s v="ORGANIZACION AUTORIZADA"/>
    <x v="19"/>
    <s v="CALI"/>
    <x v="0"/>
    <x v="130"/>
    <x v="7"/>
  </r>
  <r>
    <n v="46036"/>
    <s v="FUNDACION DE RECICLADORES REVERDECER NATURAL"/>
    <s v="OPERATIVA"/>
    <s v="DESDE 2501 HASTA 5000 USUARIOS"/>
    <x v="2"/>
    <x v="0"/>
    <s v="ORGANIZACION AUTORIZADA"/>
    <x v="12"/>
    <s v="CIENAGA"/>
    <x v="0"/>
    <x v="1071"/>
    <x v="7"/>
  </r>
  <r>
    <n v="46038"/>
    <s v="ASOCIACION DE RECICLADORES EL TREBOL"/>
    <s v="OPERATIVA"/>
    <s v="DESDE 2501 HASTA 5000 USUARIOS"/>
    <x v="2"/>
    <x v="0"/>
    <s v="ORGANIZACION AUTORIZADA"/>
    <x v="3"/>
    <s v="BOGOTA, D.C."/>
    <x v="0"/>
    <x v="41"/>
    <x v="7"/>
  </r>
  <r>
    <n v="46056"/>
    <s v="ASOCIACION RED DE RECICLADORES"/>
    <s v="OPERATIVA"/>
    <s v="MAYOR O IGUAL A 5001 USUARIOS"/>
    <x v="2"/>
    <x v="0"/>
    <s v="ORGANIZACION AUTORIZADA"/>
    <x v="3"/>
    <s v="BOGOTA, D.C."/>
    <x v="0"/>
    <x v="42"/>
    <x v="7"/>
  </r>
  <r>
    <n v="46136"/>
    <s v="ASOCIACION DE USUARIOS DEL ACUEDUCTTO RURAL COLECTIVO SAN RAFAEL PUEBLO NUEVO"/>
    <s v="OPERATIVA"/>
    <s v="MENOR O IGUAL A 2500 USUARIOS"/>
    <x v="0"/>
    <x v="1"/>
    <s v="ORGANIZACION AUTORIZADA"/>
    <x v="6"/>
    <s v="SANTA ISABEL"/>
    <x v="1"/>
    <x v="1122"/>
    <x v="3"/>
  </r>
  <r>
    <n v="46236"/>
    <s v="CORPORACION CORPROAMBIENTE COLOMBIA"/>
    <s v="OPERATIVA"/>
    <s v="DESDE 2501 HASTA 5000 USUARIOS"/>
    <x v="2"/>
    <x v="2"/>
    <s v="ORGANIZACION AUTORIZADA"/>
    <x v="3"/>
    <s v="BOGOTA, D.C."/>
    <x v="1"/>
    <x v="1123"/>
    <x v="7"/>
  </r>
  <r>
    <n v="46256"/>
    <s v="ASOCIACION DE RECICLADORES RECICLAJE VR"/>
    <s v="OPERATIVA"/>
    <s v="MAYOR O IGUAL A 5001 USUARIOS"/>
    <x v="2"/>
    <x v="2"/>
    <s v="ORGANIZACION AUTORIZADA"/>
    <x v="3"/>
    <s v="BOGOTA, D.C."/>
    <x v="0"/>
    <x v="47"/>
    <x v="7"/>
  </r>
  <r>
    <n v="46276"/>
    <s v="ASOCIACION ADMINISTRADORA ACUEDUCTO VEREDAL LA ESPERANZA"/>
    <s v="OPERATIVA"/>
    <s v="MENOR O IGUAL A 2500 USUARIOS"/>
    <x v="0"/>
    <x v="1"/>
    <s v="ORGANIZACION AUTORIZADA"/>
    <x v="5"/>
    <s v="ITAGUI"/>
    <x v="0"/>
    <x v="1124"/>
    <x v="3"/>
  </r>
  <r>
    <n v="46277"/>
    <s v="YUMBO LIMPIO S.A.S. E.S.P."/>
    <s v="OPERATIVA"/>
    <s v="MAYOR O IGUAL A 5001 USUARIOS"/>
    <x v="1"/>
    <x v="0"/>
    <s v="SOCIEDADES (EMPRESA DE SERVICIOS PUBLICOS)"/>
    <x v="19"/>
    <s v="YUMBO"/>
    <x v="0"/>
    <x v="22"/>
    <x v="0"/>
  </r>
  <r>
    <n v="46296"/>
    <s v="Asociación Acueducto Veredal El Pedregal"/>
    <s v="OPERATIVA"/>
    <s v="MENOR O IGUAL A 2500 USUARIOS"/>
    <x v="0"/>
    <x v="1"/>
    <s v="ORGANIZACION AUTORIZADA"/>
    <x v="5"/>
    <s v="ITAGUI"/>
    <x v="0"/>
    <x v="703"/>
    <x v="3"/>
  </r>
  <r>
    <n v="46316"/>
    <s v="Asociación de Recicladores de Oficio RECIGRUP"/>
    <s v="OPERATIVA"/>
    <s v="MAYOR O IGUAL A 5001 USUARIOS"/>
    <x v="2"/>
    <x v="2"/>
    <s v="ORGANIZACION AUTORIZADA"/>
    <x v="19"/>
    <s v="CAICEDONIA"/>
    <x v="0"/>
    <x v="310"/>
    <x v="7"/>
  </r>
  <r>
    <n v="46377"/>
    <s v="Junta Administradora Acueducto Vereda El Ajizal sector Los Florianos"/>
    <s v="OPERATIVA"/>
    <s v="MENOR O IGUAL A 2500 USUARIOS"/>
    <x v="0"/>
    <x v="1"/>
    <s v="ORGANIZACION AUTORIZADA"/>
    <x v="5"/>
    <s v="ITAGUI"/>
    <x v="0"/>
    <x v="1125"/>
    <x v="3"/>
  </r>
  <r>
    <n v="46381"/>
    <s v="Asociación de Recicladores Gestión Integral de Residuos Aprovechables"/>
    <s v="OPERATIVA"/>
    <s v="MAYOR O IGUAL A 5001 USUARIOS"/>
    <x v="2"/>
    <x v="2"/>
    <s v="ORGANIZACION AUTORIZADA"/>
    <x v="10"/>
    <s v="GIRARDOT"/>
    <x v="0"/>
    <x v="21"/>
    <x v="7"/>
  </r>
  <r>
    <n v="46382"/>
    <s v="Asociación colombiana de recicladores guardianes del planeta"/>
    <s v="OPERATIVA"/>
    <s v="MAYOR O IGUAL A 5001 USUARIOS"/>
    <x v="2"/>
    <x v="2"/>
    <s v="ORGANIZACION AUTORIZADA"/>
    <x v="3"/>
    <s v="BOGOTA, D.C."/>
    <x v="0"/>
    <x v="36"/>
    <x v="7"/>
  </r>
  <r>
    <n v="46383"/>
    <s v="asociacion corporativa recicladores de ibague"/>
    <s v="OPERATIVA"/>
    <s v="MENOR O IGUAL A 2500 USUARIOS"/>
    <x v="2"/>
    <x v="0"/>
    <s v="ORGANIZACION AUTORIZADA"/>
    <x v="6"/>
    <s v="IBAGUE"/>
    <x v="0"/>
    <x v="46"/>
    <x v="7"/>
  </r>
  <r>
    <n v="46436"/>
    <s v="ASOCIACIÓN DE SUSCRIPTORES DEL ACUEDUCTO RURAL LLANO DEL COMBEIMA"/>
    <s v="OPERATIVA"/>
    <s v="MENOR O IGUAL A 2500 USUARIOS"/>
    <x v="0"/>
    <x v="1"/>
    <s v="ORGANIZACION AUTORIZADA"/>
    <x v="6"/>
    <s v="IBAGUE"/>
    <x v="0"/>
    <x v="79"/>
    <x v="3"/>
  </r>
  <r>
    <n v="46456"/>
    <s v="Asociación hormiguitas recicladoras de Paipa"/>
    <s v="OPERATIVA"/>
    <s v="MAYOR O IGUAL A 5001 USUARIOS"/>
    <x v="2"/>
    <x v="0"/>
    <s v="ORGANIZACION AUTORIZADA"/>
    <x v="1"/>
    <s v="PAIPA"/>
    <x v="1"/>
    <x v="1126"/>
    <x v="7"/>
  </r>
  <r>
    <n v="46476"/>
    <s v="EMPRESA DE SERVICIOS PUBLICOS AGUAS DE VALENCIA SAS ESP"/>
    <s v="OPERATIVA"/>
    <s v="DESDE 2501 HASTA 5000 USUARIOS"/>
    <x v="1"/>
    <x v="2"/>
    <s v="SOCIEDADES (EMPRESA DE SERVICIOS PUBLICOS)"/>
    <x v="9"/>
    <s v="VALENCIA"/>
    <x v="0"/>
    <x v="130"/>
    <x v="4"/>
  </r>
  <r>
    <n v="46496"/>
    <s v="ASOCIACIÓN DE RECICLADORES Y TRANSFORMADORES DEL MEDIO AMBIENTE DE LOS LLANOS ORIENTALES"/>
    <s v="OPERATIVA"/>
    <s v="MAYOR O IGUAL A 5001 USUARIOS"/>
    <x v="2"/>
    <x v="2"/>
    <s v="ORGANIZACION AUTORIZADA"/>
    <x v="13"/>
    <s v="VILLAVICENCIO"/>
    <x v="0"/>
    <x v="181"/>
    <x v="7"/>
  </r>
  <r>
    <n v="46499"/>
    <s v="ASOCIACIÓN DE RECUPERADORES AMBIENTALES EL MILAGRO DE GUADALAJARA DE BUGA"/>
    <s v="OPERATIVA"/>
    <s v="MAYOR O IGUAL A 5001 USUARIOS"/>
    <x v="2"/>
    <x v="0"/>
    <s v="ORGANIZACION AUTORIZADA"/>
    <x v="19"/>
    <s v="GUADALAJARA DE BUGA"/>
    <x v="1"/>
    <x v="152"/>
    <x v="7"/>
  </r>
  <r>
    <n v="46500"/>
    <s v="ASOCIACION DE USUARIOS DEL ACUEDUCTO VEREDA LA PRIMAVERA DEL MUNICIPIO DE PRADO TOLIMA"/>
    <s v="OPERATIVA"/>
    <s v="MENOR O IGUAL A 2500 USUARIOS"/>
    <x v="0"/>
    <x v="1"/>
    <s v="ORGANIZACION AUTORIZADA"/>
    <x v="6"/>
    <s v="PRADO"/>
    <x v="1"/>
    <x v="1122"/>
    <x v="3"/>
  </r>
  <r>
    <n v="46556"/>
    <s v="EMPRESA DE SERVICIOS PUBLICOS ISCUANDE SAS"/>
    <s v="OPERATIVA"/>
    <s v="MENOR O IGUAL A 2500 USUARIOS"/>
    <x v="0"/>
    <x v="2"/>
    <s v="SOCIEDADES (EMPRESA DE SERVICIOS PUBLICOS)"/>
    <x v="14"/>
    <s v="SANTA BARBARA"/>
    <x v="1"/>
    <x v="1127"/>
    <x v="1"/>
  </r>
  <r>
    <n v="46557"/>
    <s v="Acueducto Veredal Comunidad Unida por el Mejoramiento del Agua"/>
    <s v="OPERATIVA"/>
    <s v="MENOR O IGUAL A 2500 USUARIOS"/>
    <x v="0"/>
    <x v="1"/>
    <s v="ORGANIZACION AUTORIZADA"/>
    <x v="5"/>
    <s v="ITAGUI"/>
    <x v="0"/>
    <x v="85"/>
    <x v="3"/>
  </r>
  <r>
    <n v="46576"/>
    <s v="asociacion de recicladores los pitufos"/>
    <s v="OPERATIVA"/>
    <s v="MAYOR O IGUAL A 5001 USUARIOS"/>
    <x v="2"/>
    <x v="2"/>
    <s v="ORGANIZACION AUTORIZADA"/>
    <x v="3"/>
    <s v="BOGOTA, D.C."/>
    <x v="0"/>
    <x v="114"/>
    <x v="7"/>
  </r>
  <r>
    <n v="46597"/>
    <s v="ASOCIACION DE USUARIOS DEL ACUEDUCTO CAMPAMENTO Y MITACAS"/>
    <s v="OPERATIVA"/>
    <s v="MENOR O IGUAL A 2500 USUARIOS"/>
    <x v="0"/>
    <x v="1"/>
    <s v="ORGANIZACION AUTORIZADA"/>
    <x v="10"/>
    <s v="VILLAGOMEZ"/>
    <x v="1"/>
    <x v="1127"/>
    <x v="3"/>
  </r>
  <r>
    <n v="46657"/>
    <s v="ASOCIACION COLOMBIANA DE RESIDUOS APROVECHABLES"/>
    <s v="OPERATIVA"/>
    <s v="MAYOR O IGUAL A 5001 USUARIOS"/>
    <x v="2"/>
    <x v="2"/>
    <s v="ORGANIZACION AUTORIZADA"/>
    <x v="3"/>
    <s v="BOGOTA, D.C."/>
    <x v="0"/>
    <x v="33"/>
    <x v="7"/>
  </r>
  <r>
    <n v="46658"/>
    <s v="Corporacion de Recicladores de la Cordialidad"/>
    <s v="OPERATIVA"/>
    <s v="MAYOR O IGUAL A 5001 USUARIOS"/>
    <x v="2"/>
    <x v="2"/>
    <s v="ORGANIZACION AUTORIZADA"/>
    <x v="4"/>
    <s v="BARRANQUILLA"/>
    <x v="1"/>
    <x v="1128"/>
    <x v="7"/>
  </r>
  <r>
    <n v="46756"/>
    <s v="ASOCIACIÓN DE RECICLADORES DE VILLA DEL ROSARIO"/>
    <s v="OPERATIVA"/>
    <s v="DESDE 2501 HASTA 5000 USUARIOS"/>
    <x v="2"/>
    <x v="2"/>
    <s v="ORGANIZACION AUTORIZADA"/>
    <x v="16"/>
    <s v="VILLA DEL ROSARIO"/>
    <x v="1"/>
    <x v="1129"/>
    <x v="7"/>
  </r>
  <r>
    <n v="46796"/>
    <s v="SERVIAPROVECHABLES"/>
    <s v="OPERATIVA"/>
    <s v="MAYOR O IGUAL A 5001 USUARIOS"/>
    <x v="2"/>
    <x v="2"/>
    <s v="SOCIEDADES (EMPRESA DE SERVICIOS PUBLICOS)"/>
    <x v="10"/>
    <s v="MOSQUERA"/>
    <x v="0"/>
    <x v="284"/>
    <x v="7"/>
  </r>
  <r>
    <n v="46836"/>
    <s v="FUNDACIÓN HACIA UN MUNDOSOSTENIBLE"/>
    <s v="OPERATIVA"/>
    <s v="MAYOR O IGUAL A 5001 USUARIOS"/>
    <x v="2"/>
    <x v="2"/>
    <s v="ORGANIZACION AUTORIZADA"/>
    <x v="2"/>
    <s v="TURBACO"/>
    <x v="0"/>
    <x v="21"/>
    <x v="7"/>
  </r>
  <r>
    <n v="46879"/>
    <s v="Asociación Recircular"/>
    <s v="OPERATIVA"/>
    <s v="MAYOR O IGUAL A 5001 USUARIOS"/>
    <x v="2"/>
    <x v="2"/>
    <s v="ORGANIZACION AUTORIZADA"/>
    <x v="5"/>
    <s v="ITAGUI"/>
    <x v="0"/>
    <x v="242"/>
    <x v="7"/>
  </r>
  <r>
    <n v="46881"/>
    <s v="Asociación para el desarrollo social y recuperación ambiental colmena"/>
    <s v="OPERATIVA"/>
    <s v="MAYOR O IGUAL A 5001 USUARIOS"/>
    <x v="2"/>
    <x v="0"/>
    <s v="ORGANIZACION AUTORIZADA"/>
    <x v="10"/>
    <s v="FUNZA"/>
    <x v="0"/>
    <x v="96"/>
    <x v="7"/>
  </r>
  <r>
    <n v="46896"/>
    <s v="Asociacion de Reciclaje de residuos solidos aprovechables"/>
    <s v="OPERATIVA"/>
    <s v="MAYOR O IGUAL A 5001 USUARIOS"/>
    <x v="2"/>
    <x v="0"/>
    <s v="ORGANIZACION AUTORIZADA"/>
    <x v="10"/>
    <s v="GIRARDOT"/>
    <x v="0"/>
    <x v="106"/>
    <x v="7"/>
  </r>
  <r>
    <n v="46917"/>
    <s v="ASOCIACION DE USUARIOS DE ACUEDUCTO Y ALCANTARILLADO CALDAS VIEJO"/>
    <s v="OPERATIVA"/>
    <s v="MENOR O IGUAL A 2500 USUARIOS"/>
    <x v="0"/>
    <x v="1"/>
    <s v="ORGANIZACION AUTORIZADA"/>
    <x v="6"/>
    <s v="ALVARADO"/>
    <x v="1"/>
    <x v="1130"/>
    <x v="3"/>
  </r>
  <r>
    <n v="46918"/>
    <s v="ASOCIACION DE USUARIOS DEL ACUEDUCTO DEL CORREGIMIENTO DE MANDINGUILLA"/>
    <s v="OPERATIVA"/>
    <s v="MENOR O IGUAL A 2500 USUARIOS"/>
    <x v="0"/>
    <x v="1"/>
    <s v="ORGANIZACION AUTORIZADA"/>
    <x v="8"/>
    <s v="CHIMICHAGUA"/>
    <x v="0"/>
    <x v="36"/>
    <x v="3"/>
  </r>
  <r>
    <n v="46936"/>
    <s v="RECUPERA E.S.P S.A.S"/>
    <s v="OPERATIVA"/>
    <s v="MAYOR O IGUAL A 5001 USUARIOS"/>
    <x v="2"/>
    <x v="0"/>
    <s v="SOCIEDADES (EMPRESA DE SERVICIOS PUBLICOS)"/>
    <x v="1"/>
    <s v="SOGAMOSO"/>
    <x v="0"/>
    <x v="404"/>
    <x v="7"/>
  </r>
  <r>
    <n v="46957"/>
    <s v="RESPIRAMOS S.A.S E.S.P"/>
    <s v="OPERATIVA"/>
    <s v="MENOR O IGUAL A 2500 USUARIOS"/>
    <x v="2"/>
    <x v="0"/>
    <s v="SOCIEDADES (EMPRESA DE SERVICIOS PUBLICOS)"/>
    <x v="3"/>
    <s v="BOGOTA, D.C."/>
    <x v="1"/>
    <x v="1126"/>
    <x v="7"/>
  </r>
  <r>
    <n v="46976"/>
    <s v="asociación de usuarios del servicio de acueducto de la vereda la bricha municipio de Macaravita "/>
    <s v="OPERATIVA"/>
    <s v="MENOR O IGUAL A 2500 USUARIOS"/>
    <x v="0"/>
    <x v="1"/>
    <s v="ORGANIZACION AUTORIZADA"/>
    <x v="18"/>
    <s v="MACARAVITA"/>
    <x v="1"/>
    <x v="1131"/>
    <x v="3"/>
  </r>
  <r>
    <n v="46977"/>
    <s v="PLANETA RICA AMBIENTAL S.A.S. E.S.P."/>
    <s v="OPERATIVA"/>
    <s v="MAYOR O IGUAL A 5001 USUARIOS"/>
    <x v="2"/>
    <x v="2"/>
    <s v="SOCIEDADES (EMPRESA DE SERVICIOS PUBLICOS)"/>
    <x v="9"/>
    <s v="PLANETA RICA"/>
    <x v="0"/>
    <x v="671"/>
    <x v="7"/>
  </r>
  <r>
    <n v="46978"/>
    <s v="asociación de usuarios del servicio publico de acueducto de la vereda el juncal municipio de Macaravita"/>
    <s v="OPERATIVA"/>
    <s v="MENOR O IGUAL A 2500 USUARIOS"/>
    <x v="0"/>
    <x v="1"/>
    <s v="ORGANIZACION AUTORIZADA"/>
    <x v="18"/>
    <s v="MACARAVITA"/>
    <x v="1"/>
    <x v="1130"/>
    <x v="3"/>
  </r>
  <r>
    <n v="46979"/>
    <s v="asociación de usuarios del servicio de acueducto de la vereda pajarito parte alta municipio de Macaravita"/>
    <s v="OPERATIVA"/>
    <s v="MENOR O IGUAL A 2500 USUARIOS"/>
    <x v="0"/>
    <x v="1"/>
    <s v="ORGANIZACION AUTORIZADA"/>
    <x v="18"/>
    <s v="MACARAVITA"/>
    <x v="1"/>
    <x v="1130"/>
    <x v="3"/>
  </r>
  <r>
    <n v="46980"/>
    <s v="asociación de usuarios del servicio de acueducto Donaldo Ortiz sierra del municipio de Macaravita "/>
    <s v="OPERATIVA"/>
    <s v="MENOR O IGUAL A 2500 USUARIOS"/>
    <x v="0"/>
    <x v="1"/>
    <s v="ORGANIZACION AUTORIZADA"/>
    <x v="18"/>
    <s v="MACARAVITA"/>
    <x v="1"/>
    <x v="1131"/>
    <x v="3"/>
  </r>
  <r>
    <n v="46997"/>
    <s v="TRADE CENTRAL SAS ESP"/>
    <s v="OPERATIVA"/>
    <s v="MENOR O IGUAL A 2500 USUARIOS"/>
    <x v="0"/>
    <x v="0"/>
    <s v="SOCIEDADES (EMPRESA DE SERVICIOS PUBLICOS)"/>
    <x v="18"/>
    <s v="EL PLAYON"/>
    <x v="0"/>
    <x v="3"/>
    <x v="0"/>
  </r>
  <r>
    <n v="47038"/>
    <s v="ASOCIACION DE USUARIOS DEL ACUEDUCTO DEL CORREGIMIENTO EL BOSQUE MUNICIPIO MURILLO TOLIMA"/>
    <s v="OPERATIVA"/>
    <s v="MENOR O IGUAL A 2500 USUARIOS"/>
    <x v="0"/>
    <x v="1"/>
    <s v="ORGANIZACION AUTORIZADA"/>
    <x v="6"/>
    <s v="MURILLO"/>
    <x v="1"/>
    <x v="1132"/>
    <x v="3"/>
  </r>
  <r>
    <n v="47058"/>
    <s v="CORPORACIÓN ECOAPROVECHABLES DE LA COSTA"/>
    <s v="OPERATIVA"/>
    <s v="MAYOR O IGUAL A 5001 USUARIOS"/>
    <x v="2"/>
    <x v="2"/>
    <s v="ORGANIZACION AUTORIZADA"/>
    <x v="4"/>
    <s v="MALAMBO"/>
    <x v="1"/>
    <x v="1133"/>
    <x v="7"/>
  </r>
  <r>
    <n v="47078"/>
    <s v="ASOCIACION DE RECICLADORES DEL MUNICIPIO DEL SOCORRO"/>
    <s v="OPERATIVA"/>
    <s v="MAYOR O IGUAL A 5001 USUARIOS"/>
    <x v="2"/>
    <x v="0"/>
    <s v="ORGANIZACION AUTORIZADA"/>
    <x v="18"/>
    <s v="SOCORRO"/>
    <x v="1"/>
    <x v="877"/>
    <x v="7"/>
  </r>
  <r>
    <n v="47100"/>
    <s v="ASOCIACION RECICLAMOS PLANETA VERDE"/>
    <s v="OPERATIVA"/>
    <s v="MENOR O IGUAL A 2500 USUARIOS"/>
    <x v="2"/>
    <x v="0"/>
    <s v="ORGANIZACION AUTORIZADA"/>
    <x v="4"/>
    <s v="BARRANQUILLA"/>
    <x v="0"/>
    <x v="789"/>
    <x v="7"/>
  </r>
  <r>
    <n v="47102"/>
    <s v="ASOCIACIÓN DE RECICLAJE PRIVADA  ECOCLEAN S.A.S.  E.S.P."/>
    <s v="OPERATIVA"/>
    <s v="MAYOR O IGUAL A 5001 USUARIOS"/>
    <x v="2"/>
    <x v="0"/>
    <s v="SOCIEDADES (EMPRESA DE SERVICIOS PUBLICOS)"/>
    <x v="10"/>
    <s v="CHIA"/>
    <x v="0"/>
    <x v="1134"/>
    <x v="7"/>
  </r>
  <r>
    <n v="47161"/>
    <s v="Asociación de recicladores de oficio de villavicencio y llanos orientales "/>
    <s v="OPERATIVA"/>
    <s v="MAYOR O IGUAL A 5001 USUARIOS"/>
    <x v="2"/>
    <x v="0"/>
    <s v="ORGANIZACION AUTORIZADA"/>
    <x v="13"/>
    <s v="VILLAVICENCIO"/>
    <x v="0"/>
    <x v="28"/>
    <x v="7"/>
  </r>
  <r>
    <n v="47182"/>
    <s v="ASOCIACION ECO NATURALEZA "/>
    <s v="OPERATIVA"/>
    <s v="DESDE 2501 HASTA 5000 USUARIOS"/>
    <x v="2"/>
    <x v="0"/>
    <s v="ORGANIZACION AUTORIZADA"/>
    <x v="13"/>
    <s v="CASTILLA LA NUEVA"/>
    <x v="0"/>
    <x v="56"/>
    <x v="7"/>
  </r>
  <r>
    <n v="47183"/>
    <s v="ASOCIACION DE RECUPERADORES NATURA"/>
    <s v="OPERATIVA"/>
    <s v="MAYOR O IGUAL A 5001 USUARIOS"/>
    <x v="2"/>
    <x v="0"/>
    <s v="ORGANIZACION AUTORIZADA"/>
    <x v="3"/>
    <s v="BOGOTA, D.C."/>
    <x v="0"/>
    <x v="27"/>
    <x v="7"/>
  </r>
  <r>
    <n v="47184"/>
    <s v="SERVICIOS LOGISTICOS AMBIENTALES UNA A. S.A.S.. E.S.P."/>
    <s v="OPERATIVA"/>
    <s v="MAYOR O IGUAL A 5001 USUARIOS"/>
    <x v="1"/>
    <x v="2"/>
    <s v="SOCIEDADES (EMPRESA DE SERVICIOS PUBLICOS)"/>
    <x v="4"/>
    <s v="MALAMBO"/>
    <x v="0"/>
    <x v="1135"/>
    <x v="0"/>
  </r>
  <r>
    <n v="47185"/>
    <s v="ASOCIACIÓN DE RECICLADORES SOL  NACIENTE"/>
    <s v="OPERATIVA"/>
    <s v="MAYOR O IGUAL A 5001 USUARIOS"/>
    <x v="2"/>
    <x v="0"/>
    <s v="ORGANIZACION AUTORIZADA"/>
    <x v="5"/>
    <s v="MEDELLÍN"/>
    <x v="0"/>
    <x v="521"/>
    <x v="7"/>
  </r>
  <r>
    <n v="47203"/>
    <s v="ASOCIACION ECOLOGICA VITAL PARA EL AMBIENTE"/>
    <s v="OPERATIVA"/>
    <s v="MENOR O IGUAL A 2500 USUARIOS"/>
    <x v="2"/>
    <x v="0"/>
    <s v="ORGANIZACION AUTORIZADA"/>
    <x v="3"/>
    <s v="BOGOTA, D.C."/>
    <x v="0"/>
    <x v="41"/>
    <x v="7"/>
  </r>
  <r>
    <n v="47243"/>
    <s v="A.A.A. MONTE MARIANA S.A.S. E.S.P"/>
    <s v="OPERATIVA"/>
    <s v="DESDE 2501 HASTA 5000 USUARIOS"/>
    <x v="0"/>
    <x v="2"/>
    <s v="SOCIEDADES (EMPRESA DE SERVICIOS PUBLICOS)"/>
    <x v="25"/>
    <s v="OVEJAS"/>
    <x v="1"/>
    <x v="76"/>
    <x v="0"/>
  </r>
  <r>
    <n v="47263"/>
    <s v="ASOCIACION MEGAREC"/>
    <s v="OPERATIVA"/>
    <s v="MAYOR O IGUAL A 5001 USUARIOS"/>
    <x v="2"/>
    <x v="2"/>
    <s v="ORGANIZACION AUTORIZADA"/>
    <x v="3"/>
    <s v="BOGOTA, D.C."/>
    <x v="0"/>
    <x v="34"/>
    <x v="7"/>
  </r>
  <r>
    <n v="47283"/>
    <s v="ASOCIACIÓN DE RECICLADORES PUNTO AMBIENTAL"/>
    <s v="OPERATIVA"/>
    <s v="MENOR O IGUAL A 2500 USUARIOS"/>
    <x v="2"/>
    <x v="2"/>
    <s v="ORGANIZACION AUTORIZADA"/>
    <x v="3"/>
    <s v="BOGOTA, D.C."/>
    <x v="0"/>
    <x v="455"/>
    <x v="7"/>
  </r>
  <r>
    <n v="47304"/>
    <s v="ASOCIACION DE RECICLADORES CONSTRUYENDO CAMINOS"/>
    <s v="OPERATIVA"/>
    <s v="MAYOR O IGUAL A 5001 USUARIOS"/>
    <x v="2"/>
    <x v="2"/>
    <s v="ORGANIZACION AUTORIZADA"/>
    <x v="3"/>
    <s v="BOGOTA, D.C."/>
    <x v="0"/>
    <x v="21"/>
    <x v="7"/>
  </r>
  <r>
    <n v="47323"/>
    <s v="ASOCIACIÓN URRAO LIMPIO"/>
    <s v="OPERATIVA"/>
    <s v="MENOR O IGUAL A 2500 USUARIOS"/>
    <x v="2"/>
    <x v="0"/>
    <s v="ORGANIZACION AUTORIZADA"/>
    <x v="5"/>
    <s v="URRAO"/>
    <x v="1"/>
    <x v="807"/>
    <x v="7"/>
  </r>
  <r>
    <n v="47343"/>
    <s v="ASOCIACION AMBIENTAL DE RECICLADORES BOSA "/>
    <s v="OPERATIVA"/>
    <s v="MAYOR O IGUAL A 5001 USUARIOS"/>
    <x v="2"/>
    <x v="2"/>
    <s v="ORGANIZACION AUTORIZADA"/>
    <x v="3"/>
    <s v="BOGOTA, D.C."/>
    <x v="0"/>
    <x v="1136"/>
    <x v="7"/>
  </r>
  <r>
    <n v="47383"/>
    <s v="ASEO ECOLOGICO S.A.S ESP"/>
    <s v="OPERATIVA"/>
    <s v="MENOR O IGUAL A 2500 USUARIOS"/>
    <x v="1"/>
    <x v="1"/>
    <s v="SOCIEDADES (EMPRESA DE SERVICIOS PUBLICOS)"/>
    <x v="15"/>
    <s v="APIA"/>
    <x v="0"/>
    <x v="79"/>
    <x v="0"/>
  </r>
  <r>
    <n v="47403"/>
    <s v="ASOCIACIÓN DE RECICLADORES CICLO AMBIENTAL E.S.P"/>
    <s v="OPERATIVA"/>
    <s v="MENOR O IGUAL A 2500 USUARIOS"/>
    <x v="2"/>
    <x v="2"/>
    <s v="ORGANIZACION AUTORIZADA"/>
    <x v="1"/>
    <s v="PUERTO BOYACA"/>
    <x v="0"/>
    <x v="213"/>
    <x v="7"/>
  </r>
  <r>
    <n v="47443"/>
    <s v="ASOCIACIÓN DE RECICLADORES UN MEJOR VIVIR"/>
    <s v="OPERATIVA"/>
    <s v="MENOR O IGUAL A 2500 USUARIOS"/>
    <x v="2"/>
    <x v="0"/>
    <s v="ORGANIZACION AUTORIZADA"/>
    <x v="3"/>
    <s v="BOGOTA, D.C."/>
    <x v="0"/>
    <x v="132"/>
    <x v="7"/>
  </r>
  <r>
    <n v="47463"/>
    <s v="ASOCIACION DE RECICLADORES GRANADA LIMPIA"/>
    <s v="OPERATIVA"/>
    <s v="MAYOR O IGUAL A 5001 USUARIOS"/>
    <x v="2"/>
    <x v="2"/>
    <s v="ORGANIZACION AUTORIZADA"/>
    <x v="13"/>
    <s v="GRANADA"/>
    <x v="1"/>
    <x v="1137"/>
    <x v="7"/>
  </r>
  <r>
    <n v="47484"/>
    <s v="EMPRESA DE SERVICIOS PÚBLICOS DOMICILIARIOS DE EL CHARCO S.A.S."/>
    <s v="OPERATIVA"/>
    <s v="DESDE 2501 HASTA 5000 USUARIOS"/>
    <x v="1"/>
    <x v="2"/>
    <s v="SOCIEDADES (EMPRESA DE SERVICIOS PUBLICOS)"/>
    <x v="14"/>
    <s v="EL CHARCO"/>
    <x v="1"/>
    <x v="1097"/>
    <x v="3"/>
  </r>
  <r>
    <n v="47485"/>
    <s v="AGUAS DE ARROYOHONDO EMPRESA DE SERVICIOS PUBLICOS DOMICILIARIOS E.S.P. S.A.S."/>
    <s v="OPERATIVA"/>
    <s v="MENOR O IGUAL A 2500 USUARIOS"/>
    <x v="0"/>
    <x v="0"/>
    <s v="SOCIEDADES (EMPRESA DE SERVICIOS PUBLICOS)"/>
    <x v="2"/>
    <s v="ARROYOHONDO"/>
    <x v="0"/>
    <x v="1138"/>
    <x v="5"/>
  </r>
  <r>
    <n v="47505"/>
    <s v="ECO HABITAT MAS S.A.S E.S.P."/>
    <s v="OPERATIVA"/>
    <s v="MAYOR O IGUAL A 5001 USUARIOS"/>
    <x v="2"/>
    <x v="0"/>
    <s v="SOCIEDADES (EMPRESA DE SERVICIOS PUBLICOS)"/>
    <x v="10"/>
    <s v="GIRARDOT"/>
    <x v="1"/>
    <x v="1129"/>
    <x v="7"/>
  </r>
  <r>
    <n v="47523"/>
    <s v="ASOCIACION DE RECUPERACION AMBIENTAL GO PLANET"/>
    <s v="OPERATIVA"/>
    <s v="MAYOR O IGUAL A 5001 USUARIOS"/>
    <x v="2"/>
    <x v="0"/>
    <s v="ORGANIZACION AUTORIZADA"/>
    <x v="3"/>
    <s v="BOGOTA, D.C."/>
    <x v="0"/>
    <x v="948"/>
    <x v="7"/>
  </r>
  <r>
    <n v="47524"/>
    <s v="ASOCIACIÓN DE RECICLADORES DE CUCUTA Y SU AREA METROPOLITANA"/>
    <s v="OPERATIVA"/>
    <s v="MAYOR O IGUAL A 5001 USUARIOS"/>
    <x v="2"/>
    <x v="2"/>
    <s v="ORGANIZACION AUTORIZADA"/>
    <x v="16"/>
    <s v="CUCUTA"/>
    <x v="0"/>
    <x v="120"/>
    <x v="7"/>
  </r>
  <r>
    <n v="47546"/>
    <s v="RECUPERADORA Y ECOSOLUCIONES PLASTICAS AMBIENTALES SAS"/>
    <s v="OPERATIVA"/>
    <s v="MAYOR O IGUAL A 5001 USUARIOS"/>
    <x v="2"/>
    <x v="2"/>
    <s v="SOCIEDADES (EMPRESA DE SERVICIOS PUBLICOS)"/>
    <x v="16"/>
    <s v="LOS PATIOS"/>
    <x v="0"/>
    <x v="51"/>
    <x v="7"/>
  </r>
  <r>
    <n v="47603"/>
    <s v="CORPORACION DE APROVECHAMIENTO DE RECICLABLES"/>
    <s v="OPERATIVA"/>
    <s v="MAYOR O IGUAL A 5001 USUARIOS"/>
    <x v="2"/>
    <x v="0"/>
    <s v="ORGANIZACION AUTORIZADA"/>
    <x v="5"/>
    <s v="MEDELLÍN"/>
    <x v="0"/>
    <x v="30"/>
    <x v="7"/>
  </r>
  <r>
    <n v="47643"/>
    <s v="ASOCIACION DE RECICLADORES SOSTENIBILIDAD AMBIENTAL"/>
    <s v="OPERATIVA"/>
    <s v="MAYOR O IGUAL A 5001 USUARIOS"/>
    <x v="2"/>
    <x v="2"/>
    <s v="ORGANIZACION AUTORIZADA"/>
    <x v="3"/>
    <s v="BOGOTA, D.C."/>
    <x v="0"/>
    <x v="3"/>
    <x v="7"/>
  </r>
  <r>
    <n v="47644"/>
    <s v="ASOCIACIÓN COLOMBIANA DE RECICLADORES VENDEDORES "/>
    <s v="OPERATIVA"/>
    <s v="MENOR O IGUAL A 2500 USUARIOS"/>
    <x v="2"/>
    <x v="2"/>
    <s v="ORGANIZACION AUTORIZADA"/>
    <x v="3"/>
    <s v="BOGOTA, D.C."/>
    <x v="0"/>
    <x v="315"/>
    <x v="7"/>
  </r>
  <r>
    <n v="47663"/>
    <s v="ASOCIACION DE RECICLADORES UNA COLOMBIA LIMPIA"/>
    <s v="OPERATIVA"/>
    <s v="MAYOR O IGUAL A 5001 USUARIOS"/>
    <x v="2"/>
    <x v="2"/>
    <s v="ORGANIZACION AUTORIZADA"/>
    <x v="3"/>
    <s v="BOGOTA, D.C."/>
    <x v="0"/>
    <x v="31"/>
    <x v="7"/>
  </r>
  <r>
    <n v="47683"/>
    <s v="ASOCIACION YO RECICLO M&amp;M"/>
    <s v="OPERATIVA"/>
    <s v="MENOR O IGUAL A 2500 USUARIOS"/>
    <x v="2"/>
    <x v="2"/>
    <s v="ORGANIZACION AUTORIZADA"/>
    <x v="3"/>
    <s v="BOGOTA, D.C."/>
    <x v="1"/>
    <x v="1139"/>
    <x v="7"/>
  </r>
  <r>
    <n v="47703"/>
    <s v="ASOCIACION DE RECICLADORES DEL MUNICIPIO DE SASAIMA"/>
    <s v="OPERATIVA"/>
    <s v="MENOR O IGUAL A 2500 USUARIOS"/>
    <x v="2"/>
    <x v="0"/>
    <s v="ORGANIZACION AUTORIZADA"/>
    <x v="10"/>
    <s v="SASAIMA"/>
    <x v="0"/>
    <x v="1140"/>
    <x v="7"/>
  </r>
  <r>
    <n v="47723"/>
    <s v="ASOCIACION ECOVITAL"/>
    <s v="OPERATIVA"/>
    <s v="MAYOR O IGUAL A 5001 USUARIOS"/>
    <x v="2"/>
    <x v="2"/>
    <s v="ORGANIZACION AUTORIZADA"/>
    <x v="5"/>
    <s v="MEDELLÍN"/>
    <x v="0"/>
    <x v="335"/>
    <x v="7"/>
  </r>
  <r>
    <n v="47724"/>
    <s v="FAMILIA ASOCIACION DE RECICLADORES DE OFICIO DE LA CEJA DEL TAMBO"/>
    <s v="OPERATIVA"/>
    <s v="MAYOR O IGUAL A 5001 USUARIOS"/>
    <x v="2"/>
    <x v="0"/>
    <s v="ORGANIZACION AUTORIZADA"/>
    <x v="5"/>
    <s v="LA CEJA"/>
    <x v="0"/>
    <x v="31"/>
    <x v="7"/>
  </r>
  <r>
    <n v="47725"/>
    <s v="Aguas del Calarma empresa de servicios públicos domiciliarios ESP SAS ZOMAC"/>
    <s v="OPERATIVA"/>
    <s v="MENOR O IGUAL A 2500 USUARIOS"/>
    <x v="0"/>
    <x v="2"/>
    <s v="SOCIEDADES (EMPRESA DE SERVICIOS PUBLICOS)"/>
    <x v="6"/>
    <s v="CHAPARRAL"/>
    <x v="0"/>
    <x v="948"/>
    <x v="3"/>
  </r>
  <r>
    <n v="47743"/>
    <s v="AGUAS LA COLINA E.S.P. S.A.S."/>
    <s v="OPERATIVA"/>
    <s v="MENOR O IGUAL A 2500 USUARIOS"/>
    <x v="0"/>
    <x v="1"/>
    <s v="SOCIEDADES (EMPRESA DE SERVICIOS PUBLICOS)"/>
    <x v="19"/>
    <s v="TULUA"/>
    <x v="0"/>
    <x v="309"/>
    <x v="3"/>
  </r>
  <r>
    <n v="47785"/>
    <s v="ASOCIACION DE RECICLADORES LA IGUALDAD Y EL DERECHO"/>
    <s v="OPERATIVA"/>
    <s v="DESDE 2501 HASTA 5000 USUARIOS"/>
    <x v="2"/>
    <x v="2"/>
    <s v="ORGANIZACION AUTORIZADA"/>
    <x v="3"/>
    <s v="BOGOTA, D.C."/>
    <x v="0"/>
    <x v="74"/>
    <x v="7"/>
  </r>
  <r>
    <n v="47788"/>
    <s v="CICLOPET, S.A.S.E.S.P."/>
    <s v="OPERATIVA"/>
    <s v="MENOR O IGUAL A 2500 USUARIOS"/>
    <x v="2"/>
    <x v="0"/>
    <s v="SOCIEDADES (EMPRESA DE SERVICIOS PUBLICOS)"/>
    <x v="5"/>
    <s v="BELLO"/>
    <x v="0"/>
    <x v="1084"/>
    <x v="7"/>
  </r>
  <r>
    <n v="47805"/>
    <s v="ASOCIACION DE RECICLADORES DE OFICIO GREENCOL"/>
    <s v="OPERATIVA"/>
    <s v="MAYOR O IGUAL A 5001 USUARIOS"/>
    <x v="2"/>
    <x v="0"/>
    <s v="ORGANIZACION AUTORIZADA"/>
    <x v="3"/>
    <s v="BOGOTA, D.C."/>
    <x v="0"/>
    <x v="19"/>
    <x v="7"/>
  </r>
  <r>
    <n v="47844"/>
    <s v="ASOCIACION PLANETA RECICLABLE ASOPLANET"/>
    <s v="OPERATIVA"/>
    <s v="MAYOR O IGUAL A 5001 USUARIOS"/>
    <x v="2"/>
    <x v="0"/>
    <s v="ORGANIZACION AUTORIZADA"/>
    <x v="10"/>
    <s v="CHIA"/>
    <x v="0"/>
    <x v="89"/>
    <x v="7"/>
  </r>
  <r>
    <n v="47845"/>
    <s v="ASOCIACIÓN DE RECICLADORES DE BOGOTÁ BIOVIDA"/>
    <s v="OPERATIVA"/>
    <s v="MAYOR O IGUAL A 5001 USUARIOS"/>
    <x v="2"/>
    <x v="2"/>
    <s v="ORGANIZACION AUTORIZADA"/>
    <x v="3"/>
    <s v="BOGOTA, D.C."/>
    <x v="0"/>
    <x v="127"/>
    <x v="7"/>
  </r>
  <r>
    <n v="47846"/>
    <s v="ASOCIACION DE RECICLADORES POR UN FUTURO MEJOR"/>
    <s v="OPERATIVA"/>
    <s v="MAYOR O IGUAL A 5001 USUARIOS"/>
    <x v="2"/>
    <x v="2"/>
    <s v="ORGANIZACION AUTORIZADA"/>
    <x v="3"/>
    <s v="BOGOTA, D.C."/>
    <x v="0"/>
    <x v="72"/>
    <x v="7"/>
  </r>
  <r>
    <n v="47863"/>
    <s v="ASOCIACION DE RECICLADORES MUNDO AMBIENTAL ESP"/>
    <s v="OPERATIVA"/>
    <s v="MAYOR O IGUAL A 5001 USUARIOS"/>
    <x v="2"/>
    <x v="0"/>
    <s v="ORGANIZACION AUTORIZADA"/>
    <x v="3"/>
    <s v="BOGOTA, D.C."/>
    <x v="0"/>
    <x v="658"/>
    <x v="7"/>
  </r>
  <r>
    <n v="47883"/>
    <s v="asociación de recicladores ambiente y progreso "/>
    <s v="OPERATIVA"/>
    <s v="MAYOR O IGUAL A 5001 USUARIOS"/>
    <x v="2"/>
    <x v="2"/>
    <s v="ORGANIZACION AUTORIZADA"/>
    <x v="3"/>
    <s v="BOGOTA, D.C."/>
    <x v="0"/>
    <x v="1099"/>
    <x v="7"/>
  </r>
  <r>
    <n v="47923"/>
    <s v="ASOCIACION DE RECICLADORES AMBIENTALES DEL MUNICIPIO DE CAICEDONIA"/>
    <s v="OPERATIVA"/>
    <s v="MAYOR O IGUAL A 5001 USUARIOS"/>
    <x v="2"/>
    <x v="0"/>
    <s v="ORGANIZACION AUTORIZADA"/>
    <x v="19"/>
    <s v="CAICEDONIA"/>
    <x v="0"/>
    <x v="198"/>
    <x v="7"/>
  </r>
  <r>
    <n v="47924"/>
    <s v="EMPRESA NACIONAL DE RECICLAJE SAS"/>
    <s v="OPERATIVA"/>
    <s v="DESDE 2501 HASTA 5000 USUARIOS"/>
    <x v="2"/>
    <x v="2"/>
    <s v="SOCIEDADES (EMPRESA DE SERVICIOS PUBLICOS)"/>
    <x v="6"/>
    <s v="IBAGUE"/>
    <x v="1"/>
    <x v="210"/>
    <x v="7"/>
  </r>
  <r>
    <n v="47925"/>
    <s v="EMPRESA ORTEGUNA DE RECICLAJE E.S.P. S.A.S."/>
    <s v="OPERATIVA"/>
    <s v="MENOR O IGUAL A 2500 USUARIOS"/>
    <x v="2"/>
    <x v="2"/>
    <s v="SOCIEDADES (EMPRESA DE SERVICIOS PUBLICOS)"/>
    <x v="6"/>
    <s v="ORTEGA"/>
    <x v="1"/>
    <x v="1062"/>
    <x v="7"/>
  </r>
  <r>
    <n v="47943"/>
    <s v="SERVIALES MANTENIMIENTO ESP SAS"/>
    <s v="OPERATIVA"/>
    <s v="MENOR O IGUAL A 2500 USUARIOS"/>
    <x v="0"/>
    <x v="2"/>
    <s v="SOCIEDADES (EMPRESA DE SERVICIOS PUBLICOS)"/>
    <x v="10"/>
    <s v="VILLETA"/>
    <x v="0"/>
    <x v="1141"/>
    <x v="0"/>
  </r>
  <r>
    <n v="47983"/>
    <s v="ASOCIACION DE DE RECICLADORES Y RECUPERADORES DE COLOMBIA ARC"/>
    <s v="OPERATIVA"/>
    <s v="MAYOR O IGUAL A 5001 USUARIOS"/>
    <x v="2"/>
    <x v="0"/>
    <s v="ORGANIZACION AUTORIZADA"/>
    <x v="9"/>
    <s v="MONTERIA"/>
    <x v="0"/>
    <x v="128"/>
    <x v="7"/>
  </r>
  <r>
    <n v="47984"/>
    <s v="TERRA SANA S.A.S E.S.P"/>
    <s v="OPERATIVA"/>
    <s v="MENOR O IGUAL A 2500 USUARIOS"/>
    <x v="2"/>
    <x v="0"/>
    <s v="SOCIEDADES (EMPRESA DE SERVICIOS PUBLICOS)"/>
    <x v="19"/>
    <s v="CALI"/>
    <x v="0"/>
    <x v="4"/>
    <x v="7"/>
  </r>
  <r>
    <n v="48064"/>
    <s v="ASOCIACION RECTULUA"/>
    <s v="OPERATIVA"/>
    <s v="MAYOR O IGUAL A 5001 USUARIOS"/>
    <x v="2"/>
    <x v="0"/>
    <s v="ORGANIZACION AUTORIZADA"/>
    <x v="19"/>
    <s v="TULUA"/>
    <x v="0"/>
    <x v="247"/>
    <x v="7"/>
  </r>
  <r>
    <n v="48083"/>
    <s v="ECAVITAL ZESE SAS"/>
    <s v="OPERATIVA"/>
    <s v="MENOR O IGUAL A 2500 USUARIOS"/>
    <x v="2"/>
    <x v="0"/>
    <s v="SOCIEDADES (EMPRESA DE SERVICIOS PUBLICOS)"/>
    <x v="16"/>
    <s v="CUCUTA"/>
    <x v="0"/>
    <x v="1085"/>
    <x v="7"/>
  </r>
  <r>
    <n v="48084"/>
    <s v="ASOCIACION DE RECICLADORES POR UNA VIDA MEJOR"/>
    <s v="OPERATIVA"/>
    <s v="MAYOR O IGUAL A 5001 USUARIOS"/>
    <x v="2"/>
    <x v="0"/>
    <s v="ORGANIZACION AUTORIZADA"/>
    <x v="3"/>
    <s v="BOGOTA, D.C."/>
    <x v="0"/>
    <x v="20"/>
    <x v="7"/>
  </r>
  <r>
    <n v="48123"/>
    <s v="TOMOEDA SAS ESP"/>
    <s v="OPERATIVA"/>
    <s v="MENOR O IGUAL A 2500 USUARIOS"/>
    <x v="2"/>
    <x v="0"/>
    <s v="SOCIEDADES (EMPRESA DE SERVICIOS PUBLICOS)"/>
    <x v="17"/>
    <s v="CIRCASIA"/>
    <x v="0"/>
    <x v="158"/>
    <x v="7"/>
  </r>
  <r>
    <n v="48145"/>
    <s v="ASOECOLOGIA VERDE"/>
    <s v="OPERATIVA"/>
    <s v="MAYOR O IGUAL A 5001 USUARIOS"/>
    <x v="2"/>
    <x v="2"/>
    <s v="ORGANIZACION AUTORIZADA"/>
    <x v="3"/>
    <s v="BOGOTA, D.C."/>
    <x v="0"/>
    <x v="148"/>
    <x v="7"/>
  </r>
  <r>
    <n v="48183"/>
    <s v="ASOCIACION DE RECICLADORES DE MONTELIBANO"/>
    <s v="OPERATIVA"/>
    <s v="MAYOR O IGUAL A 5001 USUARIOS"/>
    <x v="2"/>
    <x v="2"/>
    <s v="ORGANIZACION AUTORIZADA"/>
    <x v="9"/>
    <s v="MONTELIBANO"/>
    <x v="0"/>
    <x v="1142"/>
    <x v="7"/>
  </r>
  <r>
    <n v="48184"/>
    <s v="bio strategic esp sas "/>
    <s v="OPERATIVA"/>
    <s v="MAYOR O IGUAL A 5001 USUARIOS"/>
    <x v="2"/>
    <x v="2"/>
    <s v="SOCIEDADES (EMPRESA DE SERVICIOS PUBLICOS)"/>
    <x v="3"/>
    <s v="BOGOTA, D.C."/>
    <x v="1"/>
    <x v="1143"/>
    <x v="7"/>
  </r>
  <r>
    <n v="48185"/>
    <s v="CARIBE + LIMPIO S.A.S. E.S.P."/>
    <s v="OPERATIVA"/>
    <s v="MAYOR O IGUAL A 5001 USUARIOS"/>
    <x v="2"/>
    <x v="2"/>
    <s v="SOCIEDADES (EMPRESA DE SERVICIOS PUBLICOS)"/>
    <x v="8"/>
    <s v="VALLEDUPAR"/>
    <x v="0"/>
    <x v="870"/>
    <x v="7"/>
  </r>
  <r>
    <n v="48243"/>
    <s v="AQUALIA VILLA DEL ROSARIO S.A.S. E.S.P"/>
    <s v="OPERATIVA"/>
    <s v="MAYOR O IGUAL A 5001 USUARIOS"/>
    <x v="1"/>
    <x v="2"/>
    <s v="SOCIEDADES (EMPRESA DE SERVICIOS PUBLICOS)"/>
    <x v="16"/>
    <s v="VILLA DEL ROSARIO"/>
    <x v="0"/>
    <x v="128"/>
    <x v="4"/>
  </r>
  <r>
    <n v="48244"/>
    <s v="AQUALIA LATINOAMERICA S.A. E.S.P."/>
    <s v="OPERATIVA"/>
    <s v="MAYOR O IGUAL A 5001 USUARIOS"/>
    <x v="1"/>
    <x v="0"/>
    <s v="SOCIEDADES (EMPRESA DE SERVICIOS PUBLICOS)"/>
    <x v="9"/>
    <s v="CERETE"/>
    <x v="0"/>
    <x v="66"/>
    <x v="4"/>
  </r>
  <r>
    <n v="48283"/>
    <s v="EMPRESA REGIONAL DE SERVICIOS PUBLICOS JENAGUAS S.A.S E.S.P."/>
    <s v="OPERATIVA"/>
    <s v="MENOR O IGUAL A 2500 USUARIOS"/>
    <x v="0"/>
    <x v="1"/>
    <s v="SOCIEDADES (EMPRESA DE SERVICIOS PUBLICOS)"/>
    <x v="10"/>
    <s v="NARINO"/>
    <x v="0"/>
    <x v="3"/>
    <x v="3"/>
  </r>
  <r>
    <n v="48286"/>
    <s v="RECICLA O PIERDE SAS"/>
    <s v="OPERATIVA"/>
    <s v="MENOR O IGUAL A 2500 USUARIOS"/>
    <x v="2"/>
    <x v="0"/>
    <s v="SOCIEDADES (EMPRESA DE SERVICIOS PUBLICOS)"/>
    <x v="21"/>
    <s v="TRINIDAD"/>
    <x v="0"/>
    <x v="1144"/>
    <x v="7"/>
  </r>
  <r>
    <n v="48323"/>
    <s v="ASOCIACION DE USUARIOS RURAL VEREDA CHUCUNI"/>
    <s v="OPERATIVA"/>
    <s v="MENOR O IGUAL A 2500 USUARIOS"/>
    <x v="0"/>
    <x v="1"/>
    <s v="ORGANIZACION AUTORIZADA"/>
    <x v="6"/>
    <s v="IBAGUE"/>
    <x v="0"/>
    <x v="72"/>
    <x v="3"/>
  </r>
  <r>
    <n v="48363"/>
    <s v="FUNDACION PARA EL RECICLADOR ENTORNO LIMPIO"/>
    <s v="OPERATIVA"/>
    <s v="MAYOR O IGUAL A 5001 USUARIOS"/>
    <x v="2"/>
    <x v="2"/>
    <s v="ORGANIZACION AUTORIZADA"/>
    <x v="15"/>
    <s v="DOSQUEBRADAS"/>
    <x v="0"/>
    <x v="68"/>
    <x v="7"/>
  </r>
  <r>
    <n v="48364"/>
    <s v="ASOCIACION DE SUSCRIPTORES DEL ACUEDUCTO Y ALCANTARILLADO LA ISLA"/>
    <s v="OPERATIVA"/>
    <s v="MENOR O IGUAL A 2500 USUARIOS"/>
    <x v="0"/>
    <x v="2"/>
    <s v="ORGANIZACION AUTORIZADA"/>
    <x v="6"/>
    <s v="IBAGUE"/>
    <x v="0"/>
    <x v="32"/>
    <x v="3"/>
  </r>
  <r>
    <n v="48365"/>
    <s v="JUNTA DE ACCION COMUNAL DEL BARRIO BELLAVISTA "/>
    <s v="OPERATIVA"/>
    <s v="MENOR O IGUAL A 2500 USUARIOS"/>
    <x v="0"/>
    <x v="2"/>
    <s v="ORGANIZACION AUTORIZADA"/>
    <x v="6"/>
    <s v="IBAGUE"/>
    <x v="0"/>
    <x v="336"/>
    <x v="4"/>
  </r>
  <r>
    <n v="48384"/>
    <s v="asociación de recicladores orbe"/>
    <s v="OPERATIVA"/>
    <s v="MENOR O IGUAL A 2500 USUARIOS"/>
    <x v="2"/>
    <x v="2"/>
    <s v="ORGANIZACION AUTORIZADA"/>
    <x v="3"/>
    <s v="BOGOTA, D.C."/>
    <x v="1"/>
    <x v="1145"/>
    <x v="7"/>
  </r>
  <r>
    <n v="48403"/>
    <s v="ASOCIACION JUNTA ADMINISTRADORA DEL ACUEDUCTO DE LA VEREDA MARTINICA BAJA NACIMIENTO LA CRISTALINA SECTOR MIRADOR MUNICIPIO DE IBAGUE TOLIMA"/>
    <s v="OPERATIVA"/>
    <s v="MENOR O IGUAL A 2500 USUARIOS"/>
    <x v="0"/>
    <x v="0"/>
    <s v="ORGANIZACION AUTORIZADA"/>
    <x v="6"/>
    <s v="IBAGUE"/>
    <x v="0"/>
    <x v="107"/>
    <x v="4"/>
  </r>
  <r>
    <n v="48424"/>
    <s v="COOPERATIVA MULTIACTIVA DE SERVICIOS DE RECICLAJE"/>
    <s v="OPERATIVA"/>
    <s v="MAYOR O IGUAL A 5001 USUARIOS"/>
    <x v="2"/>
    <x v="2"/>
    <s v="ORGANIZACION AUTORIZADA"/>
    <x v="18"/>
    <s v="BUCARAMANGA"/>
    <x v="0"/>
    <x v="6"/>
    <x v="7"/>
  </r>
  <r>
    <n v="48483"/>
    <s v="ASOCIACION GREMIAL DE RECICLADORES ASOR HELICONIA"/>
    <s v="OPERATIVA"/>
    <s v="MAYOR O IGUAL A 5001 USUARIOS"/>
    <x v="2"/>
    <x v="2"/>
    <s v="ORGANIZACION AUTORIZADA"/>
    <x v="22"/>
    <s v="SAN VICENTE DEL CAGUAN"/>
    <x v="0"/>
    <x v="263"/>
    <x v="7"/>
  </r>
  <r>
    <n v="48503"/>
    <s v="ASOCIACION DE RECICLADORES LOS MOTILONES"/>
    <s v="OPERATIVA"/>
    <s v="MAYOR O IGUAL A 5001 USUARIOS"/>
    <x v="2"/>
    <x v="2"/>
    <s v="ORGANIZACION AUTORIZADA"/>
    <x v="16"/>
    <s v="CUCUTA"/>
    <x v="0"/>
    <x v="16"/>
    <x v="7"/>
  </r>
  <r>
    <n v="48523"/>
    <s v="ASOCIACION DE RECICLADORES CAMINANDO AL FUTURO"/>
    <s v="OPERATIVA"/>
    <s v="DESDE 2501 HASTA 5000 USUARIOS"/>
    <x v="2"/>
    <x v="2"/>
    <s v="ORGANIZACION AUTORIZADA"/>
    <x v="3"/>
    <s v="BOGOTA, D.C."/>
    <x v="0"/>
    <x v="1146"/>
    <x v="7"/>
  </r>
  <r>
    <n v="48604"/>
    <s v="ASICIACION DE RECUPERADORES POR UN PLANETA VERDE"/>
    <s v="OPERATIVA"/>
    <s v="MAYOR O IGUAL A 5001 USUARIOS"/>
    <x v="2"/>
    <x v="0"/>
    <s v="ORGANIZACION AUTORIZADA"/>
    <x v="10"/>
    <s v="MADRID"/>
    <x v="0"/>
    <x v="0"/>
    <x v="7"/>
  </r>
  <r>
    <n v="48644"/>
    <s v="NUEVA CORPORACIÓN AMBIENTALISTA DE ECOLOGIA Y  PAZ"/>
    <s v="OPERATIVA"/>
    <s v="MAYOR O IGUAL A 5001 USUARIOS"/>
    <x v="2"/>
    <x v="2"/>
    <s v="ORGANIZACION AUTORIZADA"/>
    <x v="16"/>
    <s v="PAMPLONA"/>
    <x v="0"/>
    <x v="1147"/>
    <x v="7"/>
  </r>
  <r>
    <n v="48683"/>
    <s v="CORPORACIÓN SOLIDARIA NACIONAL PARA EL APROVECHAMIENTO DE RESIDUOS Y ENERGÍAS RENOVABLES"/>
    <s v="OPERATIVA"/>
    <s v="MAYOR O IGUAL A 5001 USUARIOS"/>
    <x v="2"/>
    <x v="2"/>
    <s v="ORGANIZACION AUTORIZADA"/>
    <x v="18"/>
    <s v="PIEDECUESTA"/>
    <x v="0"/>
    <x v="736"/>
    <x v="7"/>
  </r>
  <r>
    <n v="48703"/>
    <s v="Participación Ambiental Orgánica con Objetivo Social "/>
    <s v="OPERATIVA"/>
    <s v="MENOR O IGUAL A 2500 USUARIOS"/>
    <x v="2"/>
    <x v="2"/>
    <s v="ORGANIZACION AUTORIZADA"/>
    <x v="11"/>
    <s v="SAN AGUSTIN"/>
    <x v="0"/>
    <x v="0"/>
    <x v="7"/>
  </r>
  <r>
    <n v="48726"/>
    <s v="ASOCIACIÓN DE USUARIOS DE ACUEDUCTO Y ALCANTARILLADO DEL CENTRO POBLADO MARACAIBO Y VEREDA GUAPAYA BAJO"/>
    <s v="OPERATIVA"/>
    <s v="MENOR O IGUAL A 2500 USUARIOS"/>
    <x v="0"/>
    <x v="1"/>
    <s v="ORGANIZACION AUTORIZADA"/>
    <x v="13"/>
    <s v="VISTAHERMOSA"/>
    <x v="1"/>
    <x v="1148"/>
    <x v="3"/>
  </r>
  <r>
    <n v="48743"/>
    <s v="EMPRESA DE MANTENIMIENTO &amp; ASEO DE SAN ALBERTO CESAR ECO ASEO S.A.S ESP"/>
    <s v="OPERATIVA"/>
    <s v="MENOR O IGUAL A 2500 USUARIOS"/>
    <x v="0"/>
    <x v="0"/>
    <s v="SOCIEDADES (EMPRESA DE SERVICIOS PUBLICOS)"/>
    <x v="8"/>
    <s v="SAN ALBERTO"/>
    <x v="0"/>
    <x v="1149"/>
    <x v="0"/>
  </r>
  <r>
    <n v="48763"/>
    <s v="ASOCIACION DE RECUPERADORES LAS FERIAS "/>
    <s v="OPERATIVA"/>
    <s v="DESDE 2501 HASTA 5000 USUARIOS"/>
    <x v="2"/>
    <x v="2"/>
    <s v="ORGANIZACION AUTORIZADA"/>
    <x v="3"/>
    <s v="BOGOTA, D.C."/>
    <x v="0"/>
    <x v="5"/>
    <x v="7"/>
  </r>
  <r>
    <n v="48784"/>
    <s v="ASOCIACION DE RECICLADORES NUEVO MAÑANA ESP"/>
    <s v="OPERATIVA"/>
    <s v="MENOR O IGUAL A 2500 USUARIOS"/>
    <x v="2"/>
    <x v="2"/>
    <s v="ORGANIZACION AUTORIZADA"/>
    <x v="3"/>
    <s v="BOGOTA, D.C."/>
    <x v="0"/>
    <x v="1150"/>
    <x v="7"/>
  </r>
  <r>
    <n v="48804"/>
    <s v="CORPORACIÓN PARA LA RESTAURACIÓN DEL MEDIO AMBIENTE Y EL LIDERAZGO AMBIENTAL"/>
    <s v="OPERATIVA"/>
    <s v="MAYOR O IGUAL A 5001 USUARIOS"/>
    <x v="2"/>
    <x v="2"/>
    <s v="ORGANIZACION AUTORIZADA"/>
    <x v="18"/>
    <s v="BARRANCABERMEJA"/>
    <x v="0"/>
    <x v="21"/>
    <x v="7"/>
  </r>
  <r>
    <n v="48843"/>
    <s v="ASOCIACIÓN DE USUARIOS DE SERVICIOS COLECTIVOS DE PUEBLO RICO"/>
    <s v="ABASTO"/>
    <s v="MENOR O IGUAL A 2500 USUARIOS"/>
    <x v="0"/>
    <x v="1"/>
    <s v="ORGANIZACION AUTORIZADA"/>
    <x v="0"/>
    <s v="NEIRA"/>
    <x v="0"/>
    <x v="320"/>
    <x v="3"/>
  </r>
  <r>
    <n v="48845"/>
    <s v="junta administradora de usuarios del acueducto la montañuela"/>
    <s v="OPERATIVA"/>
    <s v="MENOR O IGUAL A 2500 USUARIOS"/>
    <x v="0"/>
    <x v="1"/>
    <s v="ORGANIZACION AUTORIZADA"/>
    <x v="5"/>
    <s v="COPACABANA"/>
    <x v="0"/>
    <x v="98"/>
    <x v="3"/>
  </r>
  <r>
    <n v="48847"/>
    <s v="ASOCIACION DE RECICLADORES DE LA LIBERTAD"/>
    <s v="OPERATIVA"/>
    <s v="MAYOR O IGUAL A 5001 USUARIOS"/>
    <x v="2"/>
    <x v="2"/>
    <s v="ORGANIZACION AUTORIZADA"/>
    <x v="16"/>
    <s v="CUCUTA"/>
    <x v="0"/>
    <x v="51"/>
    <x v="7"/>
  </r>
  <r>
    <n v="48848"/>
    <s v="ASOCIACIÓN DE RECICLADORES YO RECICLO"/>
    <s v="OPERATIVA"/>
    <s v="MAYOR O IGUAL A 5001 USUARIOS"/>
    <x v="2"/>
    <x v="2"/>
    <s v="ORGANIZACION AUTORIZADA"/>
    <x v="3"/>
    <s v="BOGOTA, D.C."/>
    <x v="0"/>
    <x v="5"/>
    <x v="7"/>
  </r>
  <r>
    <n v="48863"/>
    <s v="ASOCIACIÓN INTEGRAL ACUEDUCTO LA LOMA"/>
    <s v="OPERATIVA"/>
    <s v="MENOR O IGUAL A 2500 USUARIOS"/>
    <x v="0"/>
    <x v="1"/>
    <s v="ORGANIZACION AUTORIZADA"/>
    <x v="14"/>
    <s v="ANCUYA"/>
    <x v="0"/>
    <x v="696"/>
    <x v="3"/>
  </r>
  <r>
    <n v="48884"/>
    <s v="asociación de usuarios del acueducto del corregimiento de Bilbao"/>
    <s v="OPERATIVA"/>
    <s v="MENOR O IGUAL A 2500 USUARIOS"/>
    <x v="0"/>
    <x v="1"/>
    <s v="ORGANIZACION AUTORIZADA"/>
    <x v="6"/>
    <s v="PLANADAS"/>
    <x v="1"/>
    <x v="1151"/>
    <x v="3"/>
  </r>
  <r>
    <n v="48906"/>
    <s v="ASOCIACIÓN DE USUARIOS DEL ACUEDUCTO LA DELGADITA BARBOSA"/>
    <s v="OPERATIVA"/>
    <s v="MENOR O IGUAL A 2500 USUARIOS"/>
    <x v="0"/>
    <x v="1"/>
    <s v="ORGANIZACION AUTORIZADA"/>
    <x v="5"/>
    <s v="BARBOSA"/>
    <x v="0"/>
    <x v="294"/>
    <x v="3"/>
  </r>
  <r>
    <n v="48908"/>
    <s v="CORPORACION REDECU ESP"/>
    <s v="OPERATIVA"/>
    <s v="MAYOR O IGUAL A 5001 USUARIOS"/>
    <x v="2"/>
    <x v="0"/>
    <s v="ORGANIZACION AUTORIZADA"/>
    <x v="16"/>
    <s v="LOS PATIOS"/>
    <x v="0"/>
    <x v="1152"/>
    <x v="7"/>
  </r>
  <r>
    <n v="48909"/>
    <s v="ASOCIACION DEL ACUEDUCTO DE CEIBAL"/>
    <s v="OPERATIVA"/>
    <s v="MENOR O IGUAL A 2500 USUARIOS"/>
    <x v="0"/>
    <x v="1"/>
    <s v="ORGANIZACION AUTORIZADA"/>
    <x v="2"/>
    <s v="MAGANGUE"/>
    <x v="0"/>
    <x v="5"/>
    <x v="3"/>
  </r>
  <r>
    <n v="48923"/>
    <s v="ASOCIACIÓN DE RECICLADORES NUEVO FUTURO DE BOYACÁ"/>
    <s v="OPERATIVA"/>
    <s v="MAYOR O IGUAL A 5001 USUARIOS"/>
    <x v="2"/>
    <x v="0"/>
    <s v="ORGANIZACION AUTORIZADA"/>
    <x v="1"/>
    <s v="DUITAMA"/>
    <x v="0"/>
    <x v="39"/>
    <x v="7"/>
  </r>
  <r>
    <n v="48964"/>
    <s v="ASOCIACION DE RECICLADORES LA PROSPERIDAD"/>
    <s v="OPERATIVA"/>
    <s v="MAYOR O IGUAL A 5001 USUARIOS"/>
    <x v="2"/>
    <x v="2"/>
    <s v="ORGANIZACION AUTORIZADA"/>
    <x v="3"/>
    <s v="BOGOTA, D.C."/>
    <x v="0"/>
    <x v="81"/>
    <x v="7"/>
  </r>
  <r>
    <n v="48965"/>
    <s v="ASOCIACION COMUNITARIA DE ACUEDUCTO RURAL ALCANTARILLADO Y ASEO DE LA VEREDA MARARABE"/>
    <s v="OPERATIVA"/>
    <s v="MENOR O IGUAL A 2500 USUARIOS"/>
    <x v="0"/>
    <x v="1"/>
    <s v="ORGANIZACION AUTORIZADA"/>
    <x v="20"/>
    <s v="TAME"/>
    <x v="0"/>
    <x v="78"/>
    <x v="3"/>
  </r>
  <r>
    <n v="48983"/>
    <s v="JUNTA ADMINSITRADORA DEL ACUEDUCTO REGIONAL LAS TRES P"/>
    <s v="OPERATIVA"/>
    <s v="MENOR O IGUAL A 2500 USUARIOS"/>
    <x v="0"/>
    <x v="1"/>
    <s v="ORGANIZACION AUTORIZADA"/>
    <x v="11"/>
    <s v="GARZON"/>
    <x v="0"/>
    <x v="55"/>
    <x v="3"/>
  </r>
  <r>
    <n v="48984"/>
    <s v="CORPORACIÓN AMBIENTAL BIOGREENLOOP"/>
    <s v="OPERATIVA"/>
    <s v="MAYOR O IGUAL A 5001 USUARIOS"/>
    <x v="2"/>
    <x v="2"/>
    <s v="ORGANIZACION AUTORIZADA"/>
    <x v="4"/>
    <s v="BARRANQUILLA"/>
    <x v="0"/>
    <x v="68"/>
    <x v="7"/>
  </r>
  <r>
    <n v="48989"/>
    <s v="ASOCIACION ACUEDUCTO EL AMOR A MI PUEBLO"/>
    <s v="OPERATIVA"/>
    <s v="MENOR O IGUAL A 2500 USUARIOS"/>
    <x v="0"/>
    <x v="1"/>
    <s v="ORGANIZACION AUTORIZADA"/>
    <x v="16"/>
    <s v="CUCUTA"/>
    <x v="0"/>
    <x v="810"/>
    <x v="4"/>
  </r>
  <r>
    <n v="49003"/>
    <s v="CORPORACION COLOMBIA SI RECICLA"/>
    <s v="OPERATIVA"/>
    <s v="DESDE 2501 HASTA 5000 USUARIOS"/>
    <x v="2"/>
    <x v="0"/>
    <s v="ORGANIZACION AUTORIZADA"/>
    <x v="18"/>
    <s v="SABANA DE TORRES"/>
    <x v="0"/>
    <x v="3"/>
    <x v="7"/>
  </r>
  <r>
    <n v="49005"/>
    <s v="ASOCIACIÓN DE USUARIOS DEL ACUEDUCTO DE LAS VEREDAS DOIMA-HOSPICIO Y SAN JAVIER"/>
    <s v="OPERATIVA"/>
    <s v="MENOR O IGUAL A 2500 USUARIOS"/>
    <x v="0"/>
    <x v="1"/>
    <s v="ORGANIZACION AUTORIZADA"/>
    <x v="10"/>
    <s v="LA MESA"/>
    <x v="0"/>
    <x v="28"/>
    <x v="3"/>
  </r>
  <r>
    <n v="49024"/>
    <s v="ASEO GLOBAL COLOMBIA S.A.S E.S.P"/>
    <s v="OPERATIVA"/>
    <s v="MAYOR O IGUAL A 5001 USUARIOS"/>
    <x v="1"/>
    <x v="0"/>
    <s v="SOCIEDADES (EMPRESA DE SERVICIOS PUBLICOS)"/>
    <x v="5"/>
    <s v="RIONEGRO"/>
    <x v="0"/>
    <x v="1153"/>
    <x v="0"/>
  </r>
  <r>
    <n v="49025"/>
    <s v="BIOMUNDO ORGÁNICO SAS ESP"/>
    <s v="OPERATIVA"/>
    <s v="MENOR O IGUAL A 2500 USUARIOS"/>
    <x v="2"/>
    <x v="2"/>
    <s v="SOCIEDADES (EMPRESA DE SERVICIOS PUBLICOS)"/>
    <x v="15"/>
    <s v="SANTA ROSA DE CABAL"/>
    <x v="1"/>
    <x v="1154"/>
    <x v="7"/>
  </r>
  <r>
    <n v="49027"/>
    <s v="ASOCIACIÓN DE USUARIOS DEL ACUEDUCTO DE LA VEREDA HOJAS ANCHAS"/>
    <s v="OPERATIVA"/>
    <s v="MENOR O IGUAL A 2500 USUARIOS"/>
    <x v="0"/>
    <x v="1"/>
    <s v="ORGANIZACION AUTORIZADA"/>
    <x v="0"/>
    <s v="SUPIA"/>
    <x v="0"/>
    <x v="110"/>
    <x v="3"/>
  </r>
  <r>
    <n v="49029"/>
    <s v="JUNTA DE ACCION COMUNAL DEL CORREGIMIENTO PUEBLO NUEVO PRIMERO"/>
    <s v="OPERATIVA"/>
    <s v="MENOR O IGUAL A 2500 USUARIOS"/>
    <x v="0"/>
    <x v="1"/>
    <s v="ORGANIZACION AUTORIZADA"/>
    <x v="25"/>
    <s v="GALERAS"/>
    <x v="1"/>
    <x v="156"/>
    <x v="3"/>
  </r>
  <r>
    <n v="49030"/>
    <s v="JUNTA DE ACCION COMUNAL DE LA VEREDA LAS CRUCES"/>
    <s v="OPERATIVA"/>
    <s v="MENOR O IGUAL A 2500 USUARIOS"/>
    <x v="0"/>
    <x v="1"/>
    <s v="ORGANIZACION AUTORIZADA"/>
    <x v="9"/>
    <s v="BUENAVISTA"/>
    <x v="0"/>
    <x v="221"/>
    <x v="3"/>
  </r>
  <r>
    <n v="49032"/>
    <s v="ASOCIACION DE RECICLADORES DE MONIQUIRA JAR"/>
    <s v="OPERATIVA"/>
    <s v="DESDE 2501 HASTA 5000 USUARIOS"/>
    <x v="2"/>
    <x v="0"/>
    <s v="ORGANIZACION AUTORIZADA"/>
    <x v="1"/>
    <s v="MONIQUIRA"/>
    <x v="0"/>
    <x v="66"/>
    <x v="7"/>
  </r>
  <r>
    <n v="49046"/>
    <s v="EMPRESA DE SERVICIOS PUBLICOS DOMICILIARIOS ASEOVIP SAS ESP"/>
    <s v="OPERATIVA"/>
    <s v="MAYOR O IGUAL A 5001 USUARIOS"/>
    <x v="1"/>
    <x v="2"/>
    <s v="SOCIEDADES (EMPRESA DE SERVICIOS PUBLICOS)"/>
    <x v="20"/>
    <s v="ARAUCA"/>
    <x v="0"/>
    <x v="801"/>
    <x v="0"/>
  </r>
  <r>
    <n v="49047"/>
    <s v="COOPERATIVA MULTIACTIVA PARA EL RECICLAJE Y LA CONSERVACIÓN AMBIENTAL EMPRESA DE SERVICIOS PÚBLICOS"/>
    <s v="OPERATIVA"/>
    <s v="MAYOR O IGUAL A 5001 USUARIOS"/>
    <x v="2"/>
    <x v="0"/>
    <s v="ORGANIZACION AUTORIZADA"/>
    <x v="10"/>
    <s v="CHIA"/>
    <x v="0"/>
    <x v="126"/>
    <x v="7"/>
  </r>
  <r>
    <n v="49085"/>
    <s v="Asociación de Recicladores  de la Frontera"/>
    <s v="OPERATIVA"/>
    <s v="MAYOR O IGUAL A 5001 USUARIOS"/>
    <x v="2"/>
    <x v="2"/>
    <s v="ORGANIZACION AUTORIZADA"/>
    <x v="14"/>
    <s v="IPIALES"/>
    <x v="1"/>
    <x v="1155"/>
    <x v="7"/>
  </r>
  <r>
    <n v="49086"/>
    <s v="ASOCIACION NATIONAL ASSOCIATION OF RECYCLERS"/>
    <s v="OPERATIVA"/>
    <s v="MENOR O IGUAL A 2500 USUARIOS"/>
    <x v="2"/>
    <x v="0"/>
    <s v="ORGANIZACION AUTORIZADA"/>
    <x v="10"/>
    <s v="SOACHA"/>
    <x v="0"/>
    <x v="1148"/>
    <x v="7"/>
  </r>
  <r>
    <n v="49088"/>
    <s v="ASOCIACION DE RECICLADORES TIERRA NUEVA ESP"/>
    <s v="OPERATIVA"/>
    <s v="DESDE 2501 HASTA 5000 USUARIOS"/>
    <x v="2"/>
    <x v="2"/>
    <s v="ORGANIZACION AUTORIZADA"/>
    <x v="3"/>
    <s v="BOGOTA, D.C."/>
    <x v="0"/>
    <x v="114"/>
    <x v="7"/>
  </r>
  <r>
    <n v="49123"/>
    <s v="ASOCIACION DE USUARIOS DEL ACUEDUCTO DE LA VEREDA LA PIEDRA"/>
    <s v="OPERATIVA"/>
    <s v="MENOR O IGUAL A 2500 USUARIOS"/>
    <x v="0"/>
    <x v="1"/>
    <s v="ORGANIZACION AUTORIZADA"/>
    <x v="4"/>
    <s v="SABANALARGA"/>
    <x v="0"/>
    <x v="1156"/>
    <x v="3"/>
  </r>
  <r>
    <n v="49126"/>
    <s v="ASOCIACION DE USUARIOS DEL AGUA DEL CORREGIMIENTO DE SOLERA SUCRE"/>
    <s v="OPERATIVA"/>
    <s v="MENOR O IGUAL A 2500 USUARIOS"/>
    <x v="0"/>
    <x v="1"/>
    <s v="ORGANIZACION AUTORIZADA"/>
    <x v="25"/>
    <s v="SUCRE"/>
    <x v="0"/>
    <x v="45"/>
    <x v="3"/>
  </r>
  <r>
    <n v="49127"/>
    <s v="ASOCIACION DE USUARIOS DEL ACUEDUCTO VEREDA EL TIGRE"/>
    <s v="OPERATIVA"/>
    <s v="MENOR O IGUAL A 2500 USUARIOS"/>
    <x v="0"/>
    <x v="1"/>
    <s v="ORGANIZACION AUTORIZADA"/>
    <x v="10"/>
    <s v="VERGARA"/>
    <x v="0"/>
    <x v="0"/>
    <x v="3"/>
  </r>
  <r>
    <n v="49129"/>
    <s v="ASOCIACION OROZUL RECYCLING"/>
    <s v="OPERATIVA"/>
    <s v="MENOR O IGUAL A 2500 USUARIOS"/>
    <x v="2"/>
    <x v="2"/>
    <s v="ORGANIZACION AUTORIZADA"/>
    <x v="8"/>
    <s v="VALLEDUPAR"/>
    <x v="0"/>
    <x v="95"/>
    <x v="7"/>
  </r>
  <r>
    <n v="49132"/>
    <s v="asociación de recicladores en recuperación de material "/>
    <s v="OPERATIVA"/>
    <s v="MENOR O IGUAL A 2500 USUARIOS"/>
    <x v="2"/>
    <x v="2"/>
    <s v="ORGANIZACION AUTORIZADA"/>
    <x v="3"/>
    <s v="BOGOTA, D.C."/>
    <x v="1"/>
    <x v="1157"/>
    <x v="7"/>
  </r>
  <r>
    <n v="49145"/>
    <s v="ASOCIACION AMBIENTAL DE RECUPERACION ECOLOGICA"/>
    <s v="OPERATIVA"/>
    <s v="MAYOR O IGUAL A 5001 USUARIOS"/>
    <x v="2"/>
    <x v="2"/>
    <s v="ORGANIZACION AUTORIZADA"/>
    <x v="3"/>
    <s v="BOGOTA, D.C."/>
    <x v="0"/>
    <x v="21"/>
    <x v="7"/>
  </r>
  <r>
    <n v="49150"/>
    <s v="Asociación de Usuarios del Acueducto Alcantarillado y Aseo de San Sebastián Cauca"/>
    <s v="OPERATIVA"/>
    <s v="MENOR O IGUAL A 2500 USUARIOS"/>
    <x v="0"/>
    <x v="2"/>
    <s v="ORGANIZACION AUTORIZADA"/>
    <x v="7"/>
    <s v="SAN SEBASTIAN"/>
    <x v="0"/>
    <x v="870"/>
    <x v="1"/>
  </r>
  <r>
    <n v="49163"/>
    <s v="ASOCIACION DE USUARIOS DEL ACUEDUCTO VEREDA LA VUELTA EL OCOBO MUNICIPIO TIBACUY "/>
    <s v="OPERATIVA"/>
    <s v="MENOR O IGUAL A 2500 USUARIOS"/>
    <x v="0"/>
    <x v="1"/>
    <s v="ORGANIZACION AUTORIZADA"/>
    <x v="10"/>
    <s v="TIBACUY"/>
    <x v="0"/>
    <x v="931"/>
    <x v="3"/>
  </r>
  <r>
    <n v="49164"/>
    <s v="EMPRESA COMUNAL RENTABLE DE LOS SERVICIOS PÚBLICOS DE ACUEDUCTO Y ALCANTARILLADO DE CASTILLA"/>
    <s v="OPERATIVA"/>
    <s v="MENOR O IGUAL A 2500 USUARIOS"/>
    <x v="0"/>
    <x v="0"/>
    <s v="ORGANIZACION AUTORIZADA"/>
    <x v="6"/>
    <s v="COYAIMA"/>
    <x v="0"/>
    <x v="248"/>
    <x v="4"/>
  </r>
  <r>
    <n v="49165"/>
    <s v="ASOCIACION DE USUARIOS DEL ACUEDCUTO NOE VEREDA LA VUELTA "/>
    <s v="OPERATIVA"/>
    <s v="MENOR O IGUAL A 2500 USUARIOS"/>
    <x v="0"/>
    <x v="1"/>
    <s v="ORGANIZACION AUTORIZADA"/>
    <x v="10"/>
    <s v="TIBACUY"/>
    <x v="1"/>
    <x v="579"/>
    <x v="3"/>
  </r>
  <r>
    <n v="49166"/>
    <s v="COOPERATIVA INDUSTRIAL DE RECICLADORES LA PROSPERIDAD"/>
    <s v="OPERATIVA"/>
    <s v="MENOR O IGUAL A 2500 USUARIOS"/>
    <x v="2"/>
    <x v="2"/>
    <s v="ORGANIZACION AUTORIZADA"/>
    <x v="8"/>
    <s v="VALLEDUPAR"/>
    <x v="1"/>
    <x v="416"/>
    <x v="7"/>
  </r>
  <r>
    <n v="49168"/>
    <s v="ASOCIACION DE SUSCRIPTORES DEL ACUEDUCTO VEREDAL CALDERA, SIECHA Y CUMBA"/>
    <s v="OPERATIVA"/>
    <s v="MENOR O IGUAL A 2500 USUARIOS"/>
    <x v="0"/>
    <x v="1"/>
    <s v="ORGANIZACION AUTORIZADA"/>
    <x v="10"/>
    <s v="CHIPAQUE"/>
    <x v="0"/>
    <x v="55"/>
    <x v="3"/>
  </r>
  <r>
    <n v="49173"/>
    <s v="COOPERATIVA DE SERVICIOS PUBLICOS DE SANTA BARBARA DE PINTO LIMITADA"/>
    <s v="OPERATIVA"/>
    <s v="MENOR O IGUAL A 2500 USUARIOS"/>
    <x v="0"/>
    <x v="2"/>
    <s v="ORGANIZACION AUTORIZADA"/>
    <x v="12"/>
    <s v="SANTA BARBARA DE PINTO"/>
    <x v="0"/>
    <x v="19"/>
    <x v="1"/>
  </r>
  <r>
    <n v="49174"/>
    <s v="JUNTA DE ACCIÓN COMUNAL VEREDA LAS MINAS"/>
    <s v="OPERATIVA"/>
    <s v="MENOR O IGUAL A 2500 USUARIOS"/>
    <x v="0"/>
    <x v="1"/>
    <s v="ORGANIZACION AUTORIZADA"/>
    <x v="14"/>
    <s v="TUQUERRES"/>
    <x v="1"/>
    <x v="585"/>
    <x v="3"/>
  </r>
  <r>
    <n v="49175"/>
    <s v="ASOCIACIÓN DE SUSCRIPTORES DEL ACUEDUCTO ALFARAS DEL MUNICIPIO DE NUEVO COLÓN"/>
    <s v="OPERATIVA"/>
    <s v="MENOR O IGUAL A 2500 USUARIOS"/>
    <x v="0"/>
    <x v="1"/>
    <s v="ORGANIZACION AUTORIZADA"/>
    <x v="1"/>
    <s v="NUEVO COLON"/>
    <x v="0"/>
    <x v="235"/>
    <x v="3"/>
  </r>
  <r>
    <n v="49176"/>
    <s v="Corporacion Empresa de Servicios Publicos de Recuperadores Ambientales"/>
    <s v="OPERATIVA"/>
    <s v="DESDE 2501 HASTA 5000 USUARIOS"/>
    <x v="2"/>
    <x v="0"/>
    <s v="ORGANIZACION AUTORIZADA"/>
    <x v="5"/>
    <s v="YONDO"/>
    <x v="0"/>
    <x v="41"/>
    <x v="7"/>
  </r>
  <r>
    <n v="49223"/>
    <s v="ECOBASS SAS ESP"/>
    <s v="OPERATIVA"/>
    <s v="MAYOR O IGUAL A 5001 USUARIOS"/>
    <x v="2"/>
    <x v="2"/>
    <s v="SOCIEDADES (EMPRESA DE SERVICIOS PUBLICOS)"/>
    <x v="16"/>
    <s v="VILLA DEL ROSARIO"/>
    <x v="0"/>
    <x v="591"/>
    <x v="7"/>
  </r>
  <r>
    <n v="49225"/>
    <s v="JUNTA DE ACCION COMUNAL DE LA VEREDA EL TAMBILLO"/>
    <s v="OPERATIVA"/>
    <s v="MENOR O IGUAL A 2500 USUARIOS"/>
    <x v="0"/>
    <x v="1"/>
    <s v="ORGANIZACION AUTORIZADA"/>
    <x v="14"/>
    <s v="EL TAMBO"/>
    <x v="0"/>
    <x v="55"/>
    <x v="3"/>
  </r>
  <r>
    <n v="49226"/>
    <s v="JUNTA DE ACCION COMUNAL DE LA VEREDA EL CAPULI"/>
    <s v="OPERATIVA"/>
    <s v="MENOR O IGUAL A 2500 USUARIOS"/>
    <x v="0"/>
    <x v="1"/>
    <s v="ORGANIZACION AUTORIZADA"/>
    <x v="14"/>
    <s v="EL TAMBO"/>
    <x v="0"/>
    <x v="4"/>
    <x v="3"/>
  </r>
  <r>
    <n v="49245"/>
    <s v="ASOCIACION DE RECICLADORES POR UNA NUEVA VIDA"/>
    <s v="OPERATIVA"/>
    <s v="MENOR O IGUAL A 2500 USUARIOS"/>
    <x v="2"/>
    <x v="2"/>
    <s v="ORGANIZACION AUTORIZADA"/>
    <x v="3"/>
    <s v="BOGOTA, D.C."/>
    <x v="0"/>
    <x v="121"/>
    <x v="7"/>
  </r>
  <r>
    <n v="49246"/>
    <s v="fundacion sociocultural ambientarte"/>
    <s v="OPERATIVA"/>
    <s v="MENOR O IGUAL A 2500 USUARIOS"/>
    <x v="2"/>
    <x v="0"/>
    <s v="ORGANIZACION AUTORIZADA"/>
    <x v="5"/>
    <s v="MEDELLÍN"/>
    <x v="0"/>
    <x v="1158"/>
    <x v="7"/>
  </r>
  <r>
    <n v="49264"/>
    <s v="ASOCIACIÓN DE GESTORES AMBIENTALES UNIDOS POR COLOMBIA"/>
    <s v="OPERATIVA"/>
    <s v="MAYOR O IGUAL A 5001 USUARIOS"/>
    <x v="2"/>
    <x v="2"/>
    <s v="ORGANIZACION AUTORIZADA"/>
    <x v="18"/>
    <s v="BARRANCABERMEJA"/>
    <x v="0"/>
    <x v="127"/>
    <x v="7"/>
  </r>
  <r>
    <n v="49265"/>
    <s v="JAC.VEREDAALTOSANO"/>
    <s v="OPERATIVA"/>
    <s v="MENOR O IGUAL A 2500 USUARIOS"/>
    <x v="0"/>
    <x v="1"/>
    <s v="ORGANIZACION AUTORIZADA"/>
    <x v="14"/>
    <s v="EL TAMBO"/>
    <x v="0"/>
    <x v="55"/>
    <x v="3"/>
  </r>
  <r>
    <n v="49266"/>
    <s v="ASOCIACION DE SUSCRIPTORES DEL ACUEDUCTO DE LAS VEREDAS TIERRA DE CASTRO TIERRA DE GONZALEZ PAPAYAL Y COLORADO DEL MUNICIPIO DE MONIQUIRA BOYACA"/>
    <s v="OPERATIVA"/>
    <s v="MENOR O IGUAL A 2500 USUARIOS"/>
    <x v="0"/>
    <x v="1"/>
    <s v="ORGANIZACION AUTORIZADA"/>
    <x v="1"/>
    <s v="MONIQUIRA"/>
    <x v="0"/>
    <x v="309"/>
    <x v="3"/>
  </r>
  <r>
    <n v="49269"/>
    <s v="ASOCIACION DE USUARIOS DE ACUEDUCTO Y ALCANTARILLADO COMUNITARIO ASUICHAL"/>
    <s v="OPERATIVA"/>
    <s v="MENOR O IGUAL A 2500 USUARIOS"/>
    <x v="0"/>
    <x v="1"/>
    <s v="ORGANIZACION AUTORIZADA"/>
    <x v="14"/>
    <s v="TUQUERRES"/>
    <x v="0"/>
    <x v="121"/>
    <x v="3"/>
  </r>
  <r>
    <n v="49271"/>
    <s v="ASOCIACION DE RECICLADORES TRIPLE R ESP"/>
    <s v="OPERATIVA"/>
    <s v="MAYOR O IGUAL A 5001 USUARIOS"/>
    <x v="2"/>
    <x v="2"/>
    <s v="ORGANIZACION AUTORIZADA"/>
    <x v="18"/>
    <s v="BARRANCABERMEJA"/>
    <x v="0"/>
    <x v="829"/>
    <x v="7"/>
  </r>
  <r>
    <n v="49304"/>
    <s v="ASEOCARIBE COLOMBIA S.A.S. E.S.P."/>
    <s v="OPERATIVA"/>
    <s v="DESDE 2501 HASTA 5000 USUARIOS"/>
    <x v="0"/>
    <x v="0"/>
    <s v="SOCIEDADES (EMPRESA DE SERVICIOS PUBLICOS)"/>
    <x v="4"/>
    <s v="BARRANQUILLA"/>
    <x v="0"/>
    <x v="398"/>
    <x v="0"/>
  </r>
  <r>
    <n v="49305"/>
    <s v="JUNTA DE ACCIÓN COMUNAL VEREDA PUERANQUER"/>
    <s v="OPERATIVA"/>
    <s v="MENOR O IGUAL A 2500 USUARIOS"/>
    <x v="0"/>
    <x v="1"/>
    <s v="ORGANIZACION AUTORIZADA"/>
    <x v="14"/>
    <s v="TUQUERRES"/>
    <x v="1"/>
    <x v="529"/>
    <x v="3"/>
  </r>
  <r>
    <n v="49306"/>
    <s v="ASOCIACION DE USUARIOS DEL ACUEDUCTO RURAL SAN MIGUEL RESPALDO"/>
    <s v="OPERATIVA"/>
    <s v="MENOR O IGUAL A 2500 USUARIOS"/>
    <x v="0"/>
    <x v="1"/>
    <s v="ORGANIZACION AUTORIZADA"/>
    <x v="5"/>
    <s v="ALEJANDRÍA"/>
    <x v="0"/>
    <x v="91"/>
    <x v="3"/>
  </r>
  <r>
    <n v="49308"/>
    <s v="FUNDACION ARCA GPS ' servimos de corazon '"/>
    <s v="OPERATIVA"/>
    <s v="MAYOR O IGUAL A 5001 USUARIOS"/>
    <x v="2"/>
    <x v="0"/>
    <s v="ORGANIZACION AUTORIZADA"/>
    <x v="10"/>
    <s v="VILLA DE SAN DIEGO DE UBATE"/>
    <x v="1"/>
    <x v="1148"/>
    <x v="7"/>
  </r>
  <r>
    <n v="49310"/>
    <s v="ASOCIACION DE RECICLADORES RECIFUTURO "/>
    <s v="OPERATIVA"/>
    <s v="MAYOR O IGUAL A 5001 USUARIOS"/>
    <x v="2"/>
    <x v="0"/>
    <s v="ORGANIZACION AUTORIZADA"/>
    <x v="3"/>
    <s v="BOGOTA, D.C."/>
    <x v="0"/>
    <x v="5"/>
    <x v="7"/>
  </r>
  <r>
    <n v="49312"/>
    <s v="JUNTA DE ACCION COMUNAL DE LA VEREDA CAPULI DE MINAS MUNICIPIO DE EL TAMBO NARIÑO"/>
    <s v="OPERATIVA"/>
    <s v="MENOR O IGUAL A 2500 USUARIOS"/>
    <x v="0"/>
    <x v="1"/>
    <s v="ORGANIZACION AUTORIZADA"/>
    <x v="14"/>
    <s v="EL TAMBO"/>
    <x v="0"/>
    <x v="70"/>
    <x v="3"/>
  </r>
  <r>
    <n v="49313"/>
    <s v="ASOCIACION GLOBAL SOCIO AMBIENTAL IMPACTO VERDE"/>
    <s v="OPERATIVA"/>
    <s v="MAYOR O IGUAL A 5001 USUARIOS"/>
    <x v="2"/>
    <x v="2"/>
    <s v="ORGANIZACION AUTORIZADA"/>
    <x v="13"/>
    <s v="VILLAVICENCIO"/>
    <x v="0"/>
    <x v="41"/>
    <x v="7"/>
  </r>
  <r>
    <n v="49314"/>
    <s v="asociacion ambiental industriales del reciclaje calimenio"/>
    <s v="OPERATIVA"/>
    <s v="DESDE 2501 HASTA 5000 USUARIOS"/>
    <x v="2"/>
    <x v="0"/>
    <s v="ORGANIZACION AUTORIZADA"/>
    <x v="10"/>
    <s v="ANAPOIMA"/>
    <x v="1"/>
    <x v="1159"/>
    <x v="7"/>
  </r>
  <r>
    <n v="49325"/>
    <s v="ASOCIACION DE USUARIOS DEL ACUEDUCTO ALTO DE LOS JARAMILLOS"/>
    <s v="OPERATIVA"/>
    <s v="MENOR O IGUAL A 2500 USUARIOS"/>
    <x v="0"/>
    <x v="1"/>
    <s v="ORGANIZACION AUTORIZADA"/>
    <x v="5"/>
    <s v="CIUDAD BOLÍVAR"/>
    <x v="0"/>
    <x v="1160"/>
    <x v="3"/>
  </r>
  <r>
    <n v="49326"/>
    <s v="ASOCIACION DE USUARIOS DEL ACUEDUCTO MULTIVEREDAL VENTORRILLO - ABEJERO MUNICIPIO CIUDAD BOLÍVAR"/>
    <s v="OPERATIVA"/>
    <s v="MENOR O IGUAL A 2500 USUARIOS"/>
    <x v="0"/>
    <x v="1"/>
    <s v="ORGANIZACION AUTORIZADA"/>
    <x v="5"/>
    <s v="CIUDAD BOLÍVAR"/>
    <x v="0"/>
    <x v="4"/>
    <x v="3"/>
  </r>
  <r>
    <n v="49328"/>
    <s v="ASOCIACION COOPERATIVA PARA EL DESARROLLO INTEGRAL DE LA FAMILIA LA SOCIEDAD Y EL MEDIO AMBIENTE"/>
    <s v="OPERATIVA"/>
    <s v="MAYOR O IGUAL A 5001 USUARIOS"/>
    <x v="2"/>
    <x v="2"/>
    <s v="ORGANIZACION AUTORIZADA"/>
    <x v="4"/>
    <s v="BARRANQUILLA"/>
    <x v="0"/>
    <x v="341"/>
    <x v="7"/>
  </r>
  <r>
    <n v="49330"/>
    <s v="ASOCIACION DE RECICLADORES ECOPRAS"/>
    <s v="OPERATIVA"/>
    <s v="MAYOR O IGUAL A 5001 USUARIOS"/>
    <x v="2"/>
    <x v="2"/>
    <s v="ORGANIZACION AUTORIZADA"/>
    <x v="3"/>
    <s v="BOGOTA, D.C."/>
    <x v="0"/>
    <x v="83"/>
    <x v="7"/>
  </r>
  <r>
    <n v="49331"/>
    <s v="JUNTA DE ACCION COMUNAL DE LA VEREDA LA CAFELINA"/>
    <s v="OPERATIVA"/>
    <s v="MENOR O IGUAL A 2500 USUARIOS"/>
    <x v="0"/>
    <x v="1"/>
    <s v="ORGANIZACION AUTORIZADA"/>
    <x v="14"/>
    <s v="EL TAMBO"/>
    <x v="0"/>
    <x v="72"/>
    <x v="3"/>
  </r>
  <r>
    <n v="49363"/>
    <s v="ASOCIACION DE RECICLADORES BRILLAMBIENTE DEL LLANO"/>
    <s v="OPERATIVA"/>
    <s v="DESDE 2501 HASTA 5000 USUARIOS"/>
    <x v="2"/>
    <x v="2"/>
    <s v="ORGANIZACION AUTORIZADA"/>
    <x v="13"/>
    <s v="VILLAVICENCIO"/>
    <x v="0"/>
    <x v="221"/>
    <x v="7"/>
  </r>
  <r>
    <n v="49403"/>
    <s v="ASOCIACION DE RECICLADORES DE GIRARDOT"/>
    <s v="OPERATIVA"/>
    <s v="MAYOR O IGUAL A 5001 USUARIOS"/>
    <x v="2"/>
    <x v="0"/>
    <s v="ORGANIZACION AUTORIZADA"/>
    <x v="10"/>
    <s v="GIRARDOT"/>
    <x v="0"/>
    <x v="91"/>
    <x v="7"/>
  </r>
  <r>
    <n v="49424"/>
    <s v="ASOCIACION DE RECICLADORES RECUPERADOES AMBIENTALES ECO NUEVA DIMENSION"/>
    <s v="OPERATIVA"/>
    <s v="MENOR O IGUAL A 2500 USUARIOS"/>
    <x v="2"/>
    <x v="0"/>
    <s v="ORGANIZACION AUTORIZADA"/>
    <x v="10"/>
    <s v="FUSAGASUGA"/>
    <x v="0"/>
    <x v="301"/>
    <x v="7"/>
  </r>
  <r>
    <n v="49425"/>
    <s v="ASOCIACION DE SUSCRIPTORES DEL ACUEDUCTO MULTIVEREDAL LA QUINTERO"/>
    <s v="OPERATIVA"/>
    <s v="MENOR O IGUAL A 2500 USUARIOS"/>
    <x v="0"/>
    <x v="1"/>
    <s v="ORGANIZACION AUTORIZADA"/>
    <x v="5"/>
    <s v="SAN VICENTE FERRER"/>
    <x v="0"/>
    <x v="398"/>
    <x v="3"/>
  </r>
  <r>
    <n v="49426"/>
    <s v="ASOCIACIÓN DE RECICLADORES ECOPROSPERAR  "/>
    <s v="OPERATIVA"/>
    <s v="MAYOR O IGUAL A 5001 USUARIOS"/>
    <x v="2"/>
    <x v="2"/>
    <s v="ORGANIZACION AUTORIZADA"/>
    <x v="3"/>
    <s v="BOGOTA, D.C."/>
    <x v="1"/>
    <x v="305"/>
    <x v="7"/>
  </r>
  <r>
    <n v="49443"/>
    <s v="ASOCIACION JUNTA ADMINISTRADORA DE ACUEDUCTO "/>
    <s v="OPERATIVA"/>
    <s v="MENOR O IGUAL A 2500 USUARIOS"/>
    <x v="0"/>
    <x v="1"/>
    <s v="ORGANIZACION AUTORIZADA"/>
    <x v="14"/>
    <s v="PASTO"/>
    <x v="0"/>
    <x v="34"/>
    <x v="3"/>
  </r>
  <r>
    <n v="49446"/>
    <s v="AGUA BLANCA SOCIEDAD DE GESTORES DE SERVICIOS PUBLICOS DE CIUDAD PORFIA E.S.P SAS"/>
    <s v="OPERATIVA"/>
    <s v="DESDE 2501 HASTA 5000 USUARIOS"/>
    <x v="1"/>
    <x v="2"/>
    <s v="SOCIEDADES (EMPRESA DE SERVICIOS PUBLICOS)"/>
    <x v="13"/>
    <s v="VILLAVICENCIO"/>
    <x v="0"/>
    <x v="429"/>
    <x v="4"/>
  </r>
  <r>
    <n v="49447"/>
    <s v="ASOCIACION DE USUARIOS AGUAS TAPIAS"/>
    <s v="OPERATIVA"/>
    <s v="MENOR O IGUAL A 2500 USUARIOS"/>
    <x v="0"/>
    <x v="1"/>
    <s v="ORGANIZACION AUTORIZADA"/>
    <x v="0"/>
    <s v="NEIRA"/>
    <x v="0"/>
    <x v="345"/>
    <x v="3"/>
  </r>
  <r>
    <n v="49465"/>
    <s v="ASOCIACION JUNTA ADMINISTRADORA DE ACUEDUCTO VEREDA SAN FRANCISCO DE YUNGACHALA"/>
    <s v="OPERATIVA"/>
    <s v="MENOR O IGUAL A 2500 USUARIOS"/>
    <x v="0"/>
    <x v="1"/>
    <s v="ORGANIZACION AUTORIZADA"/>
    <x v="14"/>
    <s v="CORDOBA"/>
    <x v="0"/>
    <x v="33"/>
    <x v="3"/>
  </r>
  <r>
    <n v="49483"/>
    <s v="Asociacion Guardianes del Ambiente"/>
    <s v="OPERATIVA"/>
    <s v="MAYOR O IGUAL A 5001 USUARIOS"/>
    <x v="2"/>
    <x v="2"/>
    <s v="ORGANIZACION AUTORIZADA"/>
    <x v="13"/>
    <s v="VILLAVICENCIO"/>
    <x v="0"/>
    <x v="55"/>
    <x v="7"/>
  </r>
  <r>
    <n v="49484"/>
    <s v="JUNTA DE ACCION COMUNAL DEL CORREGIMIENTO SAN ANDRES PALOMO"/>
    <s v="OPERATIVA"/>
    <s v="MENOR O IGUAL A 2500 USUARIOS"/>
    <x v="0"/>
    <x v="1"/>
    <s v="ORGANIZACION AUTORIZADA"/>
    <x v="25"/>
    <s v="GALERAS"/>
    <x v="0"/>
    <x v="1161"/>
    <x v="3"/>
  </r>
  <r>
    <n v="49487"/>
    <s v="ASOCIACION DE USUARIOS DEL ACUEDUCTO VEREDAL EL POPO"/>
    <s v="OPERATIVA"/>
    <s v="MENOR O IGUAL A 2500 USUARIOS"/>
    <x v="0"/>
    <x v="1"/>
    <s v="ORGANIZACION AUTORIZADA"/>
    <x v="5"/>
    <s v="ALEJANDRÍA"/>
    <x v="0"/>
    <x v="116"/>
    <x v="3"/>
  </r>
  <r>
    <n v="49488"/>
    <s v="ASOCIACIÓN DE SUSCRIPTORES DEL ACUEDUCTO TRAS DEL ALTO SECTOR FLORENCIA DEL MUNICIPIO DE TUNJA DEPARTAMENTO DE BOYACA "/>
    <s v="OPERATIVA"/>
    <s v="MENOR O IGUAL A 2500 USUARIOS"/>
    <x v="0"/>
    <x v="1"/>
    <s v="ORGANIZACION AUTORIZADA"/>
    <x v="1"/>
    <s v="TUNJA"/>
    <x v="0"/>
    <x v="369"/>
    <x v="3"/>
  </r>
  <r>
    <n v="49504"/>
    <s v="ASOCIACION DE RECUPERADORES PLANETA AZUL+"/>
    <s v="OPERATIVA"/>
    <s v="MAYOR O IGUAL A 5001 USUARIOS"/>
    <x v="2"/>
    <x v="2"/>
    <s v="ORGANIZACION AUTORIZADA"/>
    <x v="3"/>
    <s v="BOGOTA, D.C."/>
    <x v="0"/>
    <x v="55"/>
    <x v="7"/>
  </r>
  <r>
    <n v="49506"/>
    <s v="JUNTA DE ACCION COMUNAL DE AMINDA MUNICIPO DEL TAMBO"/>
    <s v="OPERATIVA"/>
    <s v="MENOR O IGUAL A 2500 USUARIOS"/>
    <x v="0"/>
    <x v="1"/>
    <s v="ORGANIZACION AUTORIZADA"/>
    <x v="14"/>
    <s v="EL TAMBO"/>
    <x v="0"/>
    <x v="1053"/>
    <x v="3"/>
  </r>
  <r>
    <n v="49523"/>
    <s v="COMPAÑIA COLOMBIANA DE RECICLAJE SAS ESP"/>
    <s v="OPERATIVA"/>
    <s v="MENOR O IGUAL A 2500 USUARIOS"/>
    <x v="2"/>
    <x v="0"/>
    <s v="SOCIEDADES (EMPRESA DE SERVICIOS PUBLICOS)"/>
    <x v="3"/>
    <s v="BOGOTA, D.C."/>
    <x v="0"/>
    <x v="130"/>
    <x v="7"/>
  </r>
  <r>
    <n v="49543"/>
    <s v="ASOCIACION DE SUSCRIPTORES O USUARIOS DEL ACUEDUCTO LA ARBOLEDA"/>
    <s v="OPERATIVA"/>
    <s v="MENOR O IGUAL A 2500 USUARIOS"/>
    <x v="0"/>
    <x v="1"/>
    <s v="ORGANIZACION AUTORIZADA"/>
    <x v="5"/>
    <s v="CIUDAD BOLÍVAR"/>
    <x v="0"/>
    <x v="682"/>
    <x v="3"/>
  </r>
  <r>
    <n v="49544"/>
    <s v="ASOCIACION DE USUARIOS DEL ACUEDUCTO VEREDA LA UNION MUNICIPIO QUIPILE DEPARTAMENTO DE CUNDINAMARCA"/>
    <s v="OPERATIVA"/>
    <s v="MENOR O IGUAL A 2500 USUARIOS"/>
    <x v="0"/>
    <x v="1"/>
    <s v="ORGANIZACION AUTORIZADA"/>
    <x v="10"/>
    <s v="QUIPILE"/>
    <x v="0"/>
    <x v="75"/>
    <x v="3"/>
  </r>
  <r>
    <n v="49545"/>
    <s v="ASOCIACION ADMINISTRADORA DE SERVICIOS PUBLICOS DE SANTA CECILIA"/>
    <s v="OPERATIVA"/>
    <s v="MENOR O IGUAL A 2500 USUARIOS"/>
    <x v="0"/>
    <x v="1"/>
    <s v="ORGANIZACION AUTORIZADA"/>
    <x v="15"/>
    <s v="PUEBLO RICO"/>
    <x v="0"/>
    <x v="1162"/>
    <x v="3"/>
  </r>
  <r>
    <n v="49564"/>
    <s v="JUNTA ADMINISTRADORA DEL ACUEDUCTO DE LAS VEREDAS DE PUEBLO NUEVO EL TENDIDO Y EL RECREO"/>
    <s v="OPERATIVA"/>
    <s v="MENOR O IGUAL A 2500 USUARIOS"/>
    <x v="0"/>
    <x v="1"/>
    <s v="ORGANIZACION AUTORIZADA"/>
    <x v="11"/>
    <s v="GIGANTE"/>
    <x v="0"/>
    <x v="1163"/>
    <x v="3"/>
  </r>
  <r>
    <n v="49565"/>
    <s v="ASOCIACION DE SUSCRIPTORES O USUARIOS ACUEDUCTO Y ALCANTARILLADO EL PORVENIR"/>
    <s v="OPERATIVA"/>
    <s v="MENOR O IGUAL A 2500 USUARIOS"/>
    <x v="0"/>
    <x v="1"/>
    <s v="ORGANIZACION AUTORIZADA"/>
    <x v="5"/>
    <s v="TITIRIBI"/>
    <x v="0"/>
    <x v="592"/>
    <x v="3"/>
  </r>
  <r>
    <n v="49567"/>
    <s v="ASOCIACION DE RECICLADORES AMBIENTALES DE BOGOTA"/>
    <s v="OPERATIVA"/>
    <s v="MAYOR O IGUAL A 5001 USUARIOS"/>
    <x v="2"/>
    <x v="0"/>
    <s v="ORGANIZACION AUTORIZADA"/>
    <x v="3"/>
    <s v="BOGOTA, D.C."/>
    <x v="0"/>
    <x v="22"/>
    <x v="7"/>
  </r>
  <r>
    <n v="49583"/>
    <s v="ASOCIACION DE AGUAS DE PALENQUITO BOLIVAR E.S.P-"/>
    <s v="OPERATIVA"/>
    <s v="MENOR O IGUAL A 2500 USUARIOS"/>
    <x v="0"/>
    <x v="1"/>
    <s v="ORGANIZACION AUTORIZADA"/>
    <x v="2"/>
    <s v="PINILLOS"/>
    <x v="0"/>
    <x v="22"/>
    <x v="3"/>
  </r>
  <r>
    <n v="49584"/>
    <s v="asociacion de usuarios del acueducto de mateo perez, mata de caña y calle fria esp"/>
    <s v="OPERATIVA"/>
    <s v="MENOR O IGUAL A 2500 USUARIOS"/>
    <x v="0"/>
    <x v="1"/>
    <s v="ORGANIZACION AUTORIZADA"/>
    <x v="25"/>
    <s v="SAMPUES"/>
    <x v="0"/>
    <x v="1154"/>
    <x v="3"/>
  </r>
  <r>
    <n v="49585"/>
    <s v="ASOCIACIÓN DE SUSCRIPTORES DEL ACUEDUCTO PEÑA DE LAS ÁGUILAS DE LA VEREDA DE CENTRO ARRIBA DEL MUNICIPIO DE TOCA DEPARTAMENTO DE BOYACÁ "/>
    <s v="OPERATIVA"/>
    <s v="MENOR O IGUAL A 2500 USUARIOS"/>
    <x v="0"/>
    <x v="1"/>
    <s v="ORGANIZACION AUTORIZADA"/>
    <x v="1"/>
    <s v="TOCA"/>
    <x v="0"/>
    <x v="6"/>
    <x v="3"/>
  </r>
  <r>
    <n v="49586"/>
    <s v="asociación administradora de acueducto vereda guaimaral bocatoma la estrella "/>
    <s v="OPERATIVA"/>
    <s v="MENOR O IGUAL A 2500 USUARIOS"/>
    <x v="0"/>
    <x v="1"/>
    <s v="ORGANIZACION AUTORIZADA"/>
    <x v="15"/>
    <s v="SANTA ROSA DE CABAL"/>
    <x v="1"/>
    <x v="1148"/>
    <x v="3"/>
  </r>
  <r>
    <n v="49603"/>
    <s v="ASOCIACION DE USUARIOS DEL ACUEDUCTO VEREDA MINIPI DE QUIJANO"/>
    <s v="OPERATIVA"/>
    <s v="MENOR O IGUAL A 2500 USUARIOS"/>
    <x v="0"/>
    <x v="1"/>
    <s v="ORGANIZACION AUTORIZADA"/>
    <x v="10"/>
    <s v="LA PALMA"/>
    <x v="0"/>
    <x v="0"/>
    <x v="3"/>
  </r>
  <r>
    <n v="49604"/>
    <s v="ASOCIACION DE USUARIOS DE ACUEDUCTO Y SANEAMIENTO BASICO DEL CORREGIMIENTO DE HATONUEVO ARRIBA AGUAS EL PROGRESO"/>
    <s v="OPERATIVA"/>
    <s v="MENOR O IGUAL A 2500 USUARIOS"/>
    <x v="0"/>
    <x v="1"/>
    <s v="ORGANIZACION AUTORIZADA"/>
    <x v="25"/>
    <s v="SUCRE"/>
    <x v="0"/>
    <x v="45"/>
    <x v="3"/>
  </r>
  <r>
    <n v="49606"/>
    <s v="Asociación de Usuarios del Servicio de Agua Potable Alcantarillado y/o Aseo de Canutal Municipio de Ovejas Departamento de Sucre"/>
    <s v="OPERATIVA"/>
    <s v="MENOR O IGUAL A 2500 USUARIOS"/>
    <x v="0"/>
    <x v="1"/>
    <s v="ORGANIZACION AUTORIZADA"/>
    <x v="25"/>
    <s v="OVEJAS"/>
    <x v="0"/>
    <x v="60"/>
    <x v="4"/>
  </r>
  <r>
    <n v="49644"/>
    <s v="JUNTA ADMINISTRADORA CENTRAL INDIGENA DEL SUMINISTRO DE AGUA DE LAS QUEBRADAS GRANDE Y CHURACUANA JUNTA CENTRAL INDIGENA LA PIEDRA BLANCA"/>
    <s v="OPERATIVA"/>
    <s v="MENOR O IGUAL A 2500 USUARIOS"/>
    <x v="0"/>
    <x v="1"/>
    <s v="ORGANIZACION AUTORIZADA"/>
    <x v="14"/>
    <s v="CORDOBA"/>
    <x v="0"/>
    <x v="5"/>
    <x v="3"/>
  </r>
  <r>
    <n v="49645"/>
    <s v="ASOCIACION DE USUARIOS ACUEDUCTO TAPARCAL"/>
    <s v="OPERATIVA"/>
    <s v="MENOR O IGUAL A 2500 USUARIOS"/>
    <x v="0"/>
    <x v="1"/>
    <s v="ORGANIZACION AUTORIZADA"/>
    <x v="15"/>
    <s v="BELEN DE UMBRIA"/>
    <x v="1"/>
    <x v="1164"/>
    <x v="3"/>
  </r>
  <r>
    <n v="49663"/>
    <s v="ASOCIACION DE USUARIOS DE SERVICIOS PUBLICOS DOMICILIARIOS DE LA ESMERALDA PUERTO RICO CAQUETA"/>
    <s v="OPERATIVA"/>
    <s v="MENOR O IGUAL A 2500 USUARIOS"/>
    <x v="0"/>
    <x v="1"/>
    <s v="ORGANIZACION AUTORIZADA"/>
    <x v="22"/>
    <s v="PUERTO RICO"/>
    <x v="1"/>
    <x v="771"/>
    <x v="3"/>
  </r>
  <r>
    <n v="49664"/>
    <s v="ASOCIACION DE USUARIOS DE LOS SERVICIOS PUBLICOS DOMICILIARIOS DE GUACAMAYAS"/>
    <s v="OPERATIVA"/>
    <s v="MENOR O IGUAL A 2500 USUARIOS"/>
    <x v="0"/>
    <x v="1"/>
    <s v="ORGANIZACION AUTORIZADA"/>
    <x v="22"/>
    <s v="SAN VICENTE DEL CAGUAN"/>
    <x v="1"/>
    <x v="1165"/>
    <x v="3"/>
  </r>
  <r>
    <n v="49684"/>
    <s v="ASOCIACIÓN DE RECICLADORES EL MORICHAL"/>
    <s v="OPERATIVA"/>
    <s v="MAYOR O IGUAL A 5001 USUARIOS"/>
    <x v="2"/>
    <x v="2"/>
    <s v="ORGANIZACION AUTORIZADA"/>
    <x v="21"/>
    <s v="VILLANUEVA"/>
    <x v="0"/>
    <x v="341"/>
    <x v="7"/>
  </r>
  <r>
    <n v="49686"/>
    <s v="ASOCICIACION DE RECICLADORES EL GUAMITO"/>
    <s v="OPERATIVA"/>
    <s v="MAYOR O IGUAL A 5001 USUARIOS"/>
    <x v="2"/>
    <x v="0"/>
    <s v="ORGANIZACION AUTORIZADA"/>
    <x v="18"/>
    <s v="FLORIDABLANCA"/>
    <x v="0"/>
    <x v="60"/>
    <x v="7"/>
  </r>
  <r>
    <n v="49723"/>
    <s v="ASOCIACION INTREGAL Y POPULAR DE RECICLADORES DE OFICIO DE COLOMBIA"/>
    <s v="OPERATIVA"/>
    <s v="MAYOR O IGUAL A 5001 USUARIOS"/>
    <x v="2"/>
    <x v="2"/>
    <s v="ORGANIZACION AUTORIZADA"/>
    <x v="3"/>
    <s v="BOGOTA, D.C."/>
    <x v="0"/>
    <x v="121"/>
    <x v="7"/>
  </r>
  <r>
    <n v="49725"/>
    <s v="Asociacion de Usuarios del Acueducto Inter-Veredal El Alba,Marañon,Caicedo, San Nicolas y Santa Rosa"/>
    <s v="OPERATIVA"/>
    <s v="MENOR O IGUAL A 2500 USUARIOS"/>
    <x v="0"/>
    <x v="1"/>
    <s v="ORGANIZACION AUTORIZADA"/>
    <x v="7"/>
    <s v="CALOTO"/>
    <x v="0"/>
    <x v="162"/>
    <x v="3"/>
  </r>
  <r>
    <n v="49743"/>
    <s v="ASOCIACION DE RECUPERADORES Y BODEGUEROS DE LA ORINOQUIA"/>
    <s v="OPERATIVA"/>
    <s v="MAYOR O IGUAL A 5001 USUARIOS"/>
    <x v="2"/>
    <x v="0"/>
    <s v="ORGANIZACION AUTORIZADA"/>
    <x v="21"/>
    <s v="YOPAL"/>
    <x v="0"/>
    <x v="819"/>
    <x v="7"/>
  </r>
  <r>
    <n v="49745"/>
    <s v="ASOCIACION DE USUARIOS DE ACUEDUCTO DE SAN FRANCISCO CALANDAIMA"/>
    <s v="OPERATIVA"/>
    <s v="MENOR O IGUAL A 2500 USUARIOS"/>
    <x v="0"/>
    <x v="1"/>
    <s v="ORGANIZACION AUTORIZADA"/>
    <x v="10"/>
    <s v="FUSAGASUGA"/>
    <x v="0"/>
    <x v="57"/>
    <x v="3"/>
  </r>
  <r>
    <n v="49765"/>
    <s v="ASOCIACION NACIONAL DE RECICLADORES MUNDO NUEVO"/>
    <s v="OPERATIVA"/>
    <s v="MENOR O IGUAL A 2500 USUARIOS"/>
    <x v="2"/>
    <x v="0"/>
    <s v="ORGANIZACION AUTORIZADA"/>
    <x v="3"/>
    <s v="BOGOTA, D.C."/>
    <x v="0"/>
    <x v="41"/>
    <x v="7"/>
  </r>
  <r>
    <n v="49767"/>
    <s v="JUNTA DE ACCIÓN COMUNAL DE LA VEREDA TERMINOS"/>
    <s v="OPERATIVA"/>
    <s v="MENOR O IGUAL A 2500 USUARIOS"/>
    <x v="0"/>
    <x v="1"/>
    <s v="ORGANIZACION AUTORIZADA"/>
    <x v="10"/>
    <s v="TOPAIPI"/>
    <x v="0"/>
    <x v="914"/>
    <x v="3"/>
  </r>
  <r>
    <n v="49783"/>
    <s v="asociacion de usuarios acueductoy alcantarillado puerto claver"/>
    <s v="OPERATIVA"/>
    <s v="MENOR O IGUAL A 2500 USUARIOS"/>
    <x v="0"/>
    <x v="1"/>
    <s v="ORGANIZACION AUTORIZADA"/>
    <x v="5"/>
    <s v="EL BAGRE"/>
    <x v="1"/>
    <x v="331"/>
    <x v="3"/>
  </r>
  <r>
    <n v="49804"/>
    <s v="ASOCIACION DE USUARIOS DEL ACUEDUCTO VEREDA LEJOS DEL NIDO"/>
    <s v="OPERATIVA"/>
    <s v="MENOR O IGUAL A 2500 USUARIOS"/>
    <x v="0"/>
    <x v="1"/>
    <s v="ORGANIZACION AUTORIZADA"/>
    <x v="5"/>
    <s v="GUARNE"/>
    <x v="1"/>
    <x v="350"/>
    <x v="3"/>
  </r>
  <r>
    <n v="49825"/>
    <s v="ASOCIACION DE RECICLADORES FLANDES TOLIMA"/>
    <s v="OPERATIVA"/>
    <s v="MAYOR O IGUAL A 5001 USUARIOS"/>
    <x v="2"/>
    <x v="2"/>
    <s v="ORGANIZACION AUTORIZADA"/>
    <x v="6"/>
    <s v="FLANDES"/>
    <x v="0"/>
    <x v="135"/>
    <x v="7"/>
  </r>
  <r>
    <n v="49844"/>
    <s v="ASOCIACIÓN DE RECICLADORES CON  HONOR"/>
    <s v="OPERATIVA"/>
    <s v="MAYOR O IGUAL A 5001 USUARIOS"/>
    <x v="2"/>
    <x v="2"/>
    <s v="ORGANIZACION AUTORIZADA"/>
    <x v="3"/>
    <s v="BOGOTA, D.C."/>
    <x v="0"/>
    <x v="47"/>
    <x v="7"/>
  </r>
  <r>
    <n v="49864"/>
    <s v="JUNTA ADMINISTRADORA ACUEDUCTO REGIONAL EL ROBLE EL TABLON CAPARROSA ALTO CAPARROSA Y SANCIRO"/>
    <s v="OPERATIVA"/>
    <s v="MENOR O IGUAL A 2500 USUARIOS"/>
    <x v="0"/>
    <x v="1"/>
    <s v="ORGANIZACION AUTORIZADA"/>
    <x v="11"/>
    <s v="OPORAPA"/>
    <x v="0"/>
    <x v="1166"/>
    <x v="3"/>
  </r>
  <r>
    <n v="49883"/>
    <s v="GREEN ENERGY CB SAS"/>
    <s v="OPERATIVA"/>
    <s v="MAYOR O IGUAL A 5001 USUARIOS"/>
    <x v="2"/>
    <x v="0"/>
    <s v="SOCIEDADES (EMPRESA DE SERVICIOS PUBLICOS)"/>
    <x v="21"/>
    <s v="YOPAL"/>
    <x v="0"/>
    <x v="1167"/>
    <x v="7"/>
  </r>
  <r>
    <n v="49885"/>
    <s v="ASOCIACION DE USUARIOS DEL SERVICIO DE AGUA POTABLE Y ALCANTARILLADO DE SAN ANTONIO DEL CHAMI"/>
    <s v="OPERATIVA"/>
    <s v="MENOR O IGUAL A 2500 USUARIOS"/>
    <x v="0"/>
    <x v="1"/>
    <s v="ORGANIZACION AUTORIZADA"/>
    <x v="15"/>
    <s v="MISTRATO"/>
    <x v="0"/>
    <x v="845"/>
    <x v="3"/>
  </r>
  <r>
    <n v="49964"/>
    <s v="JUNTA DE ACCION COMUNAL VEREDA LA VALERIA"/>
    <s v="OPERATIVA"/>
    <s v="MENOR O IGUAL A 2500 USUARIOS"/>
    <x v="0"/>
    <x v="1"/>
    <s v="ORGANIZACION AUTORIZADA"/>
    <x v="5"/>
    <s v="CALDAS"/>
    <x v="1"/>
    <x v="1168"/>
    <x v="3"/>
  </r>
  <r>
    <n v="49965"/>
    <s v="ASO MUNDO ECOLOGICO"/>
    <s v="OPERATIVA"/>
    <s v="MAYOR O IGUAL A 5001 USUARIOS"/>
    <x v="2"/>
    <x v="2"/>
    <s v="ORGANIZACION AUTORIZADA"/>
    <x v="3"/>
    <s v="BOGOTA, D.C."/>
    <x v="0"/>
    <x v="22"/>
    <x v="7"/>
  </r>
  <r>
    <n v="50024"/>
    <s v="ASOCIACION DE RECUPERADORES INVERSIONISTAS EN LA ECOLOGIA"/>
    <s v="OPERATIVA"/>
    <s v="DESDE 2501 HASTA 5000 USUARIOS"/>
    <x v="2"/>
    <x v="2"/>
    <s v="ORGANIZACION AUTORIZADA"/>
    <x v="13"/>
    <s v="ACACIAS"/>
    <x v="0"/>
    <x v="1169"/>
    <x v="7"/>
  </r>
  <r>
    <n v="50066"/>
    <s v="ASOCIACION DE RECICLADORES AQUA UNIDOS POR EL AMBIENTE "/>
    <s v="OPERATIVA"/>
    <s v="MAYOR O IGUAL A 5001 USUARIOS"/>
    <x v="2"/>
    <x v="0"/>
    <s v="ORGANIZACION AUTORIZADA"/>
    <x v="3"/>
    <s v="BOGOTA, D.C."/>
    <x v="0"/>
    <x v="47"/>
    <x v="7"/>
  </r>
  <r>
    <n v="50083"/>
    <s v="ASO POLLITOS"/>
    <s v="OPERATIVA"/>
    <s v="MAYOR O IGUAL A 5001 USUARIOS"/>
    <x v="2"/>
    <x v="2"/>
    <s v="ORGANIZACION AUTORIZADA"/>
    <x v="3"/>
    <s v="BOGOTA, D.C."/>
    <x v="0"/>
    <x v="41"/>
    <x v="7"/>
  </r>
  <r>
    <n v="50103"/>
    <s v="ACUEDUCTO SAN PEDRO DE CACHIPAY"/>
    <s v="OPERATIVA"/>
    <s v="MENOR O IGUAL A 2500 USUARIOS"/>
    <x v="0"/>
    <x v="1"/>
    <s v="ORGANIZACION AUTORIZADA"/>
    <x v="10"/>
    <s v="CACHIPAY"/>
    <x v="0"/>
    <x v="53"/>
    <x v="3"/>
  </r>
  <r>
    <n v="50123"/>
    <s v="ASOCIACION ADMINISTRADORA DE AGUAS DEL SOCORRO"/>
    <s v="OPERATIVA"/>
    <s v="MENOR O IGUAL A 2500 USUARIOS"/>
    <x v="0"/>
    <x v="1"/>
    <s v="ORGANIZACION AUTORIZADA"/>
    <x v="14"/>
    <s v="PASTO"/>
    <x v="1"/>
    <x v="1170"/>
    <x v="3"/>
  </r>
  <r>
    <n v="50143"/>
    <s v="ASOCIACION DE USUARIOS DEL ACUEDUCTO VIBORAL"/>
    <s v="OPERATIVA"/>
    <s v="MENOR O IGUAL A 2500 USUARIOS"/>
    <x v="0"/>
    <x v="1"/>
    <s v="ORGANIZACION AUTORIZADA"/>
    <x v="0"/>
    <s v="AGUADAS"/>
    <x v="0"/>
    <x v="693"/>
    <x v="3"/>
  </r>
  <r>
    <n v="50145"/>
    <s v="FUNDACION DE RECICLADORES DE JAMUNDI"/>
    <s v="OPERATIVA"/>
    <s v="MAYOR O IGUAL A 5001 USUARIOS"/>
    <x v="2"/>
    <x v="2"/>
    <s v="ORGANIZACION AUTORIZADA"/>
    <x v="19"/>
    <s v="JAMUNDI"/>
    <x v="0"/>
    <x v="1171"/>
    <x v="7"/>
  </r>
  <r>
    <n v="50146"/>
    <s v="ASOCIACION DE RECICLADORES HERENCIA VERDE"/>
    <s v="OPERATIVA"/>
    <s v="MAYOR O IGUAL A 5001 USUARIOS"/>
    <x v="2"/>
    <x v="2"/>
    <s v="ORGANIZACION AUTORIZADA"/>
    <x v="3"/>
    <s v="BOGOTA, D.C."/>
    <x v="0"/>
    <x v="13"/>
    <x v="7"/>
  </r>
  <r>
    <n v="50149"/>
    <s v="Asociación de recolectores "/>
    <s v="OPERATIVA"/>
    <s v="MAYOR O IGUAL A 5001 USUARIOS"/>
    <x v="2"/>
    <x v="2"/>
    <s v="ORGANIZACION AUTORIZADA"/>
    <x v="3"/>
    <s v="BOGOTA, D.C."/>
    <x v="0"/>
    <x v="957"/>
    <x v="7"/>
  </r>
  <r>
    <n v="50184"/>
    <s v="JUNTA DE ACCION COMUNAL DE LA VEREDA DE GRANADILLO"/>
    <s v="OPERATIVA"/>
    <s v="MENOR O IGUAL A 2500 USUARIOS"/>
    <x v="0"/>
    <x v="1"/>
    <s v="ORGANIZACION AUTORIZADA"/>
    <x v="14"/>
    <s v="EL TAMBO"/>
    <x v="0"/>
    <x v="55"/>
    <x v="3"/>
  </r>
  <r>
    <n v="50185"/>
    <s v="JUNTA DE ACCION COMUNAL DE LA VEREDA LOS LLANOS DE MANCHABAJOY"/>
    <s v="OPERATIVA"/>
    <s v="MENOR O IGUAL A 2500 USUARIOS"/>
    <x v="0"/>
    <x v="1"/>
    <s v="ORGANIZACION AUTORIZADA"/>
    <x v="14"/>
    <s v="EL TAMBO"/>
    <x v="0"/>
    <x v="1099"/>
    <x v="3"/>
  </r>
  <r>
    <n v="50203"/>
    <s v="ASOCIACIÓN DE USUARIOS DE LOS SERVICIOS PÚBLICOS DE ATANQUES"/>
    <s v="OPERATIVA"/>
    <s v="MENOR O IGUAL A 2500 USUARIOS"/>
    <x v="0"/>
    <x v="1"/>
    <s v="ORGANIZACION AUTORIZADA"/>
    <x v="8"/>
    <s v="VALLEDUPAR"/>
    <x v="0"/>
    <x v="55"/>
    <x v="3"/>
  </r>
  <r>
    <n v="50204"/>
    <s v="ASOCIACION DE RECICLADORES CREANDO CULTURA AMBIENTAL - ASOARCCA"/>
    <s v="OPERATIVA"/>
    <s v="MAYOR O IGUAL A 5001 USUARIOS"/>
    <x v="2"/>
    <x v="2"/>
    <s v="ORGANIZACION AUTORIZADA"/>
    <x v="3"/>
    <s v="BOGOTA, D.C."/>
    <x v="0"/>
    <x v="45"/>
    <x v="7"/>
  </r>
  <r>
    <n v="50243"/>
    <s v="ASOCIACION DE SERVICIOS PUBLICOS DOMICILIARIOS DE ACUEDUCTO Y SANEAMIENTO BASICO DEL CORREGIMIENTO DE GAMBOTE, ARJONA - DEPARTAMENTO DE BOLIVAR"/>
    <s v="OPERATIVA"/>
    <s v="MENOR O IGUAL A 2500 USUARIOS"/>
    <x v="0"/>
    <x v="1"/>
    <s v="ORGANIZACION AUTORIZADA"/>
    <x v="2"/>
    <s v="ARJONA"/>
    <x v="0"/>
    <x v="29"/>
    <x v="3"/>
  </r>
  <r>
    <n v="50263"/>
    <s v="FUNDACION DE ARTESANOS DE LA SERRANIA DE LOS YARIGUIES"/>
    <s v="OPERATIVA"/>
    <s v="DESDE 2501 HASTA 5000 USUARIOS"/>
    <x v="2"/>
    <x v="2"/>
    <s v="ORGANIZACION AUTORIZADA"/>
    <x v="18"/>
    <s v="SAN VICENTE DE CHUCURI"/>
    <x v="0"/>
    <x v="27"/>
    <x v="7"/>
  </r>
  <r>
    <n v="50264"/>
    <s v="EMPRESA DE SERVICIOS PUBLICOS DOMICILIARIOS DE LA SABANA DE SUCRE S.A.S E.S.P"/>
    <s v="OPERATIVA"/>
    <s v="DESDE 2501 HASTA 5000 USUARIOS"/>
    <x v="1"/>
    <x v="0"/>
    <s v="SOCIEDADES (EMPRESA DE SERVICIOS PUBLICOS)"/>
    <x v="25"/>
    <s v="SAN PEDRO"/>
    <x v="1"/>
    <x v="1172"/>
    <x v="0"/>
  </r>
  <r>
    <n v="50265"/>
    <s v="ASOCIACION DE RECICLADORES NUEVA FUERZA AMBIENTAL ASOFUERZA"/>
    <s v="OPERATIVA"/>
    <s v="MAYOR O IGUAL A 5001 USUARIOS"/>
    <x v="2"/>
    <x v="2"/>
    <s v="ORGANIZACION AUTORIZADA"/>
    <x v="3"/>
    <s v="BOGOTA, D.C."/>
    <x v="0"/>
    <x v="47"/>
    <x v="7"/>
  </r>
  <r>
    <n v="50284"/>
    <s v="shooner bight ethnic association "/>
    <s v="OPERATIVA"/>
    <s v="MAYOR O IGUAL A 5001 USUARIOS"/>
    <x v="2"/>
    <x v="0"/>
    <s v="ORGANIZACION AUTORIZADA"/>
    <x v="27"/>
    <s v="SAN ANDRES"/>
    <x v="0"/>
    <x v="367"/>
    <x v="7"/>
  </r>
  <r>
    <n v="50285"/>
    <s v="GREENCYCLE S.A.S"/>
    <s v="OPERATIVA"/>
    <s v="MAYOR O IGUAL A 5001 USUARIOS"/>
    <x v="2"/>
    <x v="0"/>
    <s v="SOCIEDADES (EMPRESA DE SERVICIOS PUBLICOS)"/>
    <x v="10"/>
    <s v="MADRID"/>
    <x v="0"/>
    <x v="1173"/>
    <x v="7"/>
  </r>
  <r>
    <n v="50286"/>
    <s v="ASOCIACION COLOMBIANA DE RECICLADORES HUELLA VERDE ESP"/>
    <s v="OPERATIVA"/>
    <s v="MAYOR O IGUAL A 5001 USUARIOS"/>
    <x v="2"/>
    <x v="2"/>
    <s v="ORGANIZACION AUTORIZADA"/>
    <x v="3"/>
    <s v="BOGOTA, D.C."/>
    <x v="0"/>
    <x v="10"/>
    <x v="7"/>
  </r>
  <r>
    <n v="50323"/>
    <s v="asociación colombiana de recuperadores ambientales "/>
    <s v="OPERATIVA"/>
    <s v="MAYOR O IGUAL A 5001 USUARIOS"/>
    <x v="2"/>
    <x v="0"/>
    <s v="ORGANIZACION AUTORIZADA"/>
    <x v="3"/>
    <s v="BOGOTA, D.C."/>
    <x v="0"/>
    <x v="36"/>
    <x v="7"/>
  </r>
  <r>
    <n v="50325"/>
    <s v="Junta de Acción Comunal Vereda el Naranjo"/>
    <s v="ABASTO"/>
    <s v="MENOR O IGUAL A 2500 USUARIOS"/>
    <x v="0"/>
    <x v="1"/>
    <s v="ORGANIZACION AUTORIZADA"/>
    <x v="15"/>
    <s v="QUINCHIA"/>
    <x v="0"/>
    <x v="11"/>
    <x v="3"/>
  </r>
  <r>
    <n v="50363"/>
    <s v="ASOCIACIÓN AMBIENTAL CICLO  ALTERNATIVO"/>
    <s v="OPERATIVA"/>
    <s v="MAYOR O IGUAL A 5001 USUARIOS"/>
    <x v="2"/>
    <x v="2"/>
    <s v="ORGANIZACION AUTORIZADA"/>
    <x v="3"/>
    <s v="BOGOTA, D.C."/>
    <x v="0"/>
    <x v="0"/>
    <x v="7"/>
  </r>
  <r>
    <n v="50383"/>
    <s v="RECYCLEAN SAS ESP"/>
    <s v="OPERATIVA"/>
    <s v="MENOR O IGUAL A 2500 USUARIOS"/>
    <x v="2"/>
    <x v="0"/>
    <s v="SOCIEDADES (EMPRESA DE SERVICIOS PUBLICOS)"/>
    <x v="3"/>
    <s v="BOGOTA, D.C."/>
    <x v="0"/>
    <x v="130"/>
    <x v="7"/>
  </r>
  <r>
    <n v="50406"/>
    <s v="ASOCIACION NACIONAL HUELLA VERDE AMBIENTAL"/>
    <s v="OPERATIVA"/>
    <s v="MENOR O IGUAL A 2500 USUARIOS"/>
    <x v="2"/>
    <x v="2"/>
    <s v="ORGANIZACION AUTORIZADA"/>
    <x v="3"/>
    <s v="BOGOTA, D.C."/>
    <x v="0"/>
    <x v="279"/>
    <x v="7"/>
  </r>
  <r>
    <n v="50427"/>
    <s v="ASOACIACION DE RECICLADORES EMPRENDEDORES DEL SUR "/>
    <s v="OPERATIVA"/>
    <s v="MAYOR O IGUAL A 5001 USUARIOS"/>
    <x v="2"/>
    <x v="2"/>
    <s v="ORGANIZACION AUTORIZADA"/>
    <x v="3"/>
    <s v="BOGOTA, D.C."/>
    <x v="0"/>
    <x v="36"/>
    <x v="7"/>
  </r>
  <r>
    <n v="50431"/>
    <s v="ASO SALVANDO LA TIERRA BC"/>
    <s v="OPERATIVA"/>
    <s v="MAYOR O IGUAL A 5001 USUARIOS"/>
    <x v="2"/>
    <x v="2"/>
    <s v="ORGANIZACION AUTORIZADA"/>
    <x v="3"/>
    <s v="BOGOTA, D.C."/>
    <x v="0"/>
    <x v="957"/>
    <x v="7"/>
  </r>
  <r>
    <n v="50432"/>
    <s v="Asociacion Recical"/>
    <s v="OPERATIVA"/>
    <s v="DESDE 2501 HASTA 5000 USUARIOS"/>
    <x v="2"/>
    <x v="0"/>
    <s v="ORGANIZACION AUTORIZADA"/>
    <x v="0"/>
    <s v="VILLAMARIA"/>
    <x v="0"/>
    <x v="2"/>
    <x v="7"/>
  </r>
  <r>
    <n v="50435"/>
    <s v="ASOCIACIÓN DE RECICLADORES NUEVA ERA ESP"/>
    <s v="OPERATIVA"/>
    <s v="MAYOR O IGUAL A 5001 USUARIOS"/>
    <x v="2"/>
    <x v="2"/>
    <s v="ORGANIZACION AUTORIZADA"/>
    <x v="3"/>
    <s v="BOGOTA, D.C."/>
    <x v="0"/>
    <x v="47"/>
    <x v="7"/>
  </r>
  <r>
    <n v="50440"/>
    <s v="ASOCIACION JUNTA ADMINISTRADORA DE ACUEDUCTO DEL CORREGIMIENTO DE SANTA ROSALIA"/>
    <s v="OPERATIVA"/>
    <s v="MENOR O IGUAL A 2500 USUARIOS"/>
    <x v="0"/>
    <x v="1"/>
    <s v="ORGANIZACION AUTORIZADA"/>
    <x v="12"/>
    <s v="ZONA BANANERA"/>
    <x v="0"/>
    <x v="682"/>
    <x v="3"/>
  </r>
  <r>
    <n v="50442"/>
    <s v="ASOCIACIÓN DE USUARIOS DEL SERVICIO DE AGUA POTABLE Y ALCANTARILLADO DEL CONJUNTO CAMPESTRE EL IMPERIO"/>
    <s v="OPERATIVA"/>
    <s v="MENOR O IGUAL A 2500 USUARIOS"/>
    <x v="0"/>
    <x v="1"/>
    <s v="ORGANIZACION AUTORIZADA"/>
    <x v="6"/>
    <s v="CARMEN DE APICALA"/>
    <x v="0"/>
    <x v="1174"/>
    <x v="4"/>
  </r>
  <r>
    <n v="50463"/>
    <s v="ASOCIACION DE RESIDUOS ORGANICOS E INORGANICOS DE MADRID"/>
    <s v="OPERATIVA"/>
    <s v="MAYOR O IGUAL A 5001 USUARIOS"/>
    <x v="2"/>
    <x v="0"/>
    <s v="ORGANIZACION AUTORIZADA"/>
    <x v="10"/>
    <s v="MADRID"/>
    <x v="1"/>
    <x v="1175"/>
    <x v="7"/>
  </r>
  <r>
    <n v="50464"/>
    <s v="ASOCIACION DE RECICLADORES PLANETA EN RECUPERACION"/>
    <s v="OPERATIVA"/>
    <s v="MAYOR O IGUAL A 5001 USUARIOS"/>
    <x v="2"/>
    <x v="2"/>
    <s v="ORGANIZACION AUTORIZADA"/>
    <x v="10"/>
    <s v="SOACHA"/>
    <x v="0"/>
    <x v="66"/>
    <x v="7"/>
  </r>
  <r>
    <n v="50465"/>
    <s v="EMPRESA CIRCULO VERDE S.A.S ESP"/>
    <s v="OPERATIVA"/>
    <s v="MAYOR O IGUAL A 5001 USUARIOS"/>
    <x v="2"/>
    <x v="2"/>
    <s v="SOCIEDADES (EMPRESA DE SERVICIOS PUBLICOS)"/>
    <x v="17"/>
    <s v="CALARCA"/>
    <x v="1"/>
    <x v="1053"/>
    <x v="7"/>
  </r>
  <r>
    <n v="50483"/>
    <s v="CORPORACION DE SERVICIO DE ACUEDUCTO DE LAS VEREDAS LLANITA Y LLANOGRANDE DEL MUNICIPIO DE SIMACOTA"/>
    <s v="OPERATIVA"/>
    <s v="MENOR O IGUAL A 2500 USUARIOS"/>
    <x v="0"/>
    <x v="1"/>
    <s v="ORGANIZACION AUTORIZADA"/>
    <x v="18"/>
    <s v="SIMACOTA"/>
    <x v="0"/>
    <x v="516"/>
    <x v="3"/>
  </r>
  <r>
    <n v="50503"/>
    <s v="ASOCIACIÓN DE SUSCRIPTORES DEL ACUEDUCTO DE LAS VEREDAS  CENTRO Y LLANOGRANDE"/>
    <s v="OPERATIVA"/>
    <s v="MENOR O IGUAL A 2500 USUARIOS"/>
    <x v="0"/>
    <x v="1"/>
    <s v="ORGANIZACION AUTORIZADA"/>
    <x v="1"/>
    <s v="PACHAVITA"/>
    <x v="0"/>
    <x v="973"/>
    <x v="3"/>
  </r>
  <r>
    <n v="50547"/>
    <s v="JUNTA DE ACCION COMUNAL DE LA VEREDA LA GRANJA"/>
    <s v="OPERATIVA"/>
    <s v="MENOR O IGUAL A 2500 USUARIOS"/>
    <x v="0"/>
    <x v="1"/>
    <s v="ORGANIZACION AUTORIZADA"/>
    <x v="14"/>
    <s v="EL TAMBO"/>
    <x v="0"/>
    <x v="19"/>
    <x v="3"/>
  </r>
  <r>
    <n v="50583"/>
    <s v="ASOCIACION DE RECICLADORES PROSPERAR EJE CAFETERO ARP"/>
    <s v="OPERATIVA"/>
    <s v="MAYOR O IGUAL A 5001 USUARIOS"/>
    <x v="2"/>
    <x v="2"/>
    <s v="ORGANIZACION AUTORIZADA"/>
    <x v="17"/>
    <s v="ARMENIA"/>
    <x v="0"/>
    <x v="1176"/>
    <x v="7"/>
  </r>
  <r>
    <n v="50586"/>
    <s v="ASOCIACION DE RECICLADORES DE MAICAO A.R.M"/>
    <s v="OPERATIVA"/>
    <s v="MAYOR O IGUAL A 5001 USUARIOS"/>
    <x v="2"/>
    <x v="2"/>
    <s v="ORGANIZACION AUTORIZADA"/>
    <x v="23"/>
    <s v="MAICAO"/>
    <x v="0"/>
    <x v="11"/>
    <x v="7"/>
  </r>
  <r>
    <n v="50588"/>
    <s v="Asociación Macarena Verde de Reciclaje "/>
    <s v="OPERATIVA"/>
    <s v="MENOR O IGUAL A 2500 USUARIOS"/>
    <x v="2"/>
    <x v="2"/>
    <s v="ORGANIZACION AUTORIZADA"/>
    <x v="13"/>
    <s v="LA MACARENA"/>
    <x v="0"/>
    <x v="1113"/>
    <x v="7"/>
  </r>
  <r>
    <n v="50589"/>
    <s v="ASOCIACION DE USUARIOS DEL ACUEDUCTO VEREDAL LA ROSITA   E.S.P"/>
    <s v="OPERATIVA"/>
    <s v="MENOR O IGUAL A 2500 USUARIOS"/>
    <x v="0"/>
    <x v="1"/>
    <s v="ORGANIZACION AUTORIZADA"/>
    <x v="19"/>
    <s v="DAGUA"/>
    <x v="0"/>
    <x v="1177"/>
    <x v="3"/>
  </r>
  <r>
    <n v="50603"/>
    <s v="ASOCIACIÓN DE USUARIOS DE ACUEDUCTO LA POBLACEÑA"/>
    <s v="OPERATIVA"/>
    <s v="MENOR O IGUAL A 2500 USUARIOS"/>
    <x v="0"/>
    <x v="1"/>
    <s v="ORGANIZACION AUTORIZADA"/>
    <x v="7"/>
    <s v="SOTARA"/>
    <x v="0"/>
    <x v="711"/>
    <x v="3"/>
  </r>
  <r>
    <n v="50607"/>
    <s v="JUNTA DE ACCION COMUNAL DE LA VEREDA BELLO HORIZONTE"/>
    <s v="OPERATIVA"/>
    <s v="MENOR O IGUAL A 2500 USUARIOS"/>
    <x v="0"/>
    <x v="1"/>
    <s v="ORGANIZACION AUTORIZADA"/>
    <x v="14"/>
    <s v="EL TAMBO"/>
    <x v="0"/>
    <x v="89"/>
    <x v="3"/>
  </r>
  <r>
    <n v="50614"/>
    <s v="ASOCIACIÓN DE RECICLADORES TEJIDO VERDE"/>
    <s v="OPERATIVA"/>
    <s v="MAYOR O IGUAL A 5001 USUARIOS"/>
    <x v="2"/>
    <x v="2"/>
    <s v="ORGANIZACION AUTORIZADA"/>
    <x v="3"/>
    <s v="BOGOTA, D.C."/>
    <x v="0"/>
    <x v="1051"/>
    <x v="7"/>
  </r>
  <r>
    <n v="50623"/>
    <s v="JUNTA ACCION COMUNAL  DEL BARRIO PORVENIR"/>
    <s v="OPERATIVA"/>
    <s v="MENOR O IGUAL A 2500 USUARIOS"/>
    <x v="0"/>
    <x v="1"/>
    <s v="ORGANIZACION AUTORIZADA"/>
    <x v="14"/>
    <s v="EL TAMBO"/>
    <x v="0"/>
    <x v="1178"/>
    <x v="3"/>
  </r>
  <r>
    <n v="50643"/>
    <s v="CORPORACION RECICLADORA PERLA DEL NORTE"/>
    <s v="OPERATIVA"/>
    <s v="MAYOR O IGUAL A 5001 USUARIOS"/>
    <x v="2"/>
    <x v="2"/>
    <s v="ORGANIZACION AUTORIZADA"/>
    <x v="16"/>
    <s v="CUCUTA"/>
    <x v="1"/>
    <x v="700"/>
    <x v="7"/>
  </r>
  <r>
    <n v="50644"/>
    <s v="ASOCIACION DE RECICLADORES SION DE COLOMBIA"/>
    <s v="OPERATIVA"/>
    <s v="MAYOR O IGUAL A 5001 USUARIOS"/>
    <x v="2"/>
    <x v="2"/>
    <s v="ORGANIZACION AUTORIZADA"/>
    <x v="3"/>
    <s v="BOGOTA, D.C."/>
    <x v="0"/>
    <x v="106"/>
    <x v="7"/>
  </r>
  <r>
    <n v="50663"/>
    <s v="SERVICIOS PUBLICOS DOMICILIARIOS ESPECIALIZADOS S.A.S. E.S.P."/>
    <s v="OPERATIVA"/>
    <s v="MAYOR O IGUAL A 5001 USUARIOS"/>
    <x v="2"/>
    <x v="0"/>
    <s v="SOCIEDADES (EMPRESA DE SERVICIOS PUBLICOS)"/>
    <x v="10"/>
    <s v="GIRARDOT"/>
    <x v="1"/>
    <x v="1179"/>
    <x v="7"/>
  </r>
  <r>
    <n v="50667"/>
    <s v="Asociación de recicladores la huella del ambiente"/>
    <s v="OPERATIVA"/>
    <s v="MAYOR O IGUAL A 5001 USUARIOS"/>
    <x v="2"/>
    <x v="0"/>
    <s v="ORGANIZACION AUTORIZADA"/>
    <x v="3"/>
    <s v="BOGOTA, D.C."/>
    <x v="0"/>
    <x v="1004"/>
    <x v="7"/>
  </r>
  <r>
    <n v="50670"/>
    <s v="ASOCIACION DE RECICLADORES CRECER AL FUTURO"/>
    <s v="OPERATIVA"/>
    <s v="MAYOR O IGUAL A 5001 USUARIOS"/>
    <x v="2"/>
    <x v="2"/>
    <s v="ORGANIZACION AUTORIZADA"/>
    <x v="3"/>
    <s v="BOGOTA, D.C."/>
    <x v="1"/>
    <x v="1180"/>
    <x v="7"/>
  </r>
  <r>
    <n v="50671"/>
    <s v="ASOCIACION DE SUSCRIPTORES DEL ACUEDUCTO LA NARANJA VEREDA LA CAPILLA DEL MUNICIPIO DE MONIQUIRA"/>
    <s v="OPERATIVA"/>
    <s v="MENOR O IGUAL A 2500 USUARIOS"/>
    <x v="0"/>
    <x v="1"/>
    <s v="ORGANIZACION AUTORIZADA"/>
    <x v="1"/>
    <s v="MONIQUIRA"/>
    <x v="0"/>
    <x v="350"/>
    <x v="3"/>
  </r>
  <r>
    <n v="50684"/>
    <s v="asociacion de usuarios del acueducto asoaguas los ribereños"/>
    <s v="OPERATIVA"/>
    <s v="MENOR O IGUAL A 2500 USUARIOS"/>
    <x v="0"/>
    <x v="1"/>
    <s v="ORGANIZACION AUTORIZADA"/>
    <x v="10"/>
    <s v="SILVANIA"/>
    <x v="0"/>
    <x v="308"/>
    <x v="3"/>
  </r>
  <r>
    <n v="50703"/>
    <s v="ASOCIACION DE RECICLADORES DE OFICIO COLOMBIA VERDE"/>
    <s v="OPERATIVA"/>
    <s v="DESDE 2501 HASTA 5000 USUARIOS"/>
    <x v="2"/>
    <x v="0"/>
    <s v="ORGANIZACION AUTORIZADA"/>
    <x v="3"/>
    <s v="BOGOTA, D.C."/>
    <x v="0"/>
    <x v="591"/>
    <x v="7"/>
  </r>
  <r>
    <n v="50705"/>
    <s v="ASOCIACION DE RECICLADORES ECOPLAST"/>
    <s v="OPERATIVA"/>
    <s v="MAYOR O IGUAL A 5001 USUARIOS"/>
    <x v="2"/>
    <x v="2"/>
    <s v="ORGANIZACION AUTORIZADA"/>
    <x v="4"/>
    <s v="BARRANQUILLA"/>
    <x v="1"/>
    <x v="1181"/>
    <x v="7"/>
  </r>
  <r>
    <n v="50706"/>
    <s v="ASOCIACION DE RECICLADORES UPAR"/>
    <s v="OPERATIVA"/>
    <s v="MAYOR O IGUAL A 5001 USUARIOS"/>
    <x v="2"/>
    <x v="0"/>
    <s v="ORGANIZACION AUTORIZADA"/>
    <x v="8"/>
    <s v="VALLEDUPAR"/>
    <x v="0"/>
    <x v="7"/>
    <x v="7"/>
  </r>
  <r>
    <n v="50707"/>
    <s v="JUNTA ADMINISTRADORA DEL ACUEDUCTO CORREGIMIENTOS SANCHEZ EL CONVENTO"/>
    <s v="OPERATIVA"/>
    <s v="MENOR O IGUAL A 2500 USUARIOS"/>
    <x v="0"/>
    <x v="1"/>
    <s v="ORGANIZACION AUTORIZADA"/>
    <x v="14"/>
    <s v="PASTO"/>
    <x v="0"/>
    <x v="156"/>
    <x v="3"/>
  </r>
  <r>
    <n v="50708"/>
    <s v="ASOCIACIÓN CREANDO ECOLOGÍA"/>
    <s v="OPERATIVA"/>
    <s v="MAYOR O IGUAL A 5001 USUARIOS"/>
    <x v="2"/>
    <x v="2"/>
    <s v="ORGANIZACION AUTORIZADA"/>
    <x v="3"/>
    <s v="BOGOTA, D.C."/>
    <x v="0"/>
    <x v="6"/>
    <x v="7"/>
  </r>
  <r>
    <n v="50723"/>
    <s v="asociación de recicladores amigos del planeta"/>
    <s v="OPERATIVA"/>
    <s v="MENOR O IGUAL A 2500 USUARIOS"/>
    <x v="2"/>
    <x v="2"/>
    <s v="ORGANIZACION AUTORIZADA"/>
    <x v="11"/>
    <s v="PAICOL"/>
    <x v="1"/>
    <x v="1157"/>
    <x v="7"/>
  </r>
  <r>
    <n v="50744"/>
    <s v="ASOCIACION DE RECICLADORES SHALOM ESP"/>
    <s v="OPERATIVA"/>
    <s v="MAYOR O IGUAL A 5001 USUARIOS"/>
    <x v="2"/>
    <x v="0"/>
    <s v="ORGANIZACION AUTORIZADA"/>
    <x v="3"/>
    <s v="BOGOTA, D.C."/>
    <x v="0"/>
    <x v="13"/>
    <x v="7"/>
  </r>
  <r>
    <n v="50746"/>
    <s v="ASOCIACION COMUNITARIA DE USUARIOS DEL ACUEDUCTO DE LA VEREDA CULEBRAS"/>
    <s v="OPERATIVA"/>
    <s v="MENOR O IGUAL A 2500 USUARIOS"/>
    <x v="0"/>
    <x v="1"/>
    <s v="ORGANIZACION AUTORIZADA"/>
    <x v="19"/>
    <s v="TRUJILLO"/>
    <x v="0"/>
    <x v="770"/>
    <x v="3"/>
  </r>
  <r>
    <n v="50747"/>
    <s v="Asociacion de recuperadores global"/>
    <s v="OPERATIVA"/>
    <s v="MAYOR O IGUAL A 5001 USUARIOS"/>
    <x v="2"/>
    <x v="0"/>
    <s v="ORGANIZACION AUTORIZADA"/>
    <x v="5"/>
    <s v="MEDELLÍN"/>
    <x v="0"/>
    <x v="171"/>
    <x v="7"/>
  </r>
  <r>
    <n v="50749"/>
    <s v="ASOCIACIÓN ECALLANOS DE RECICLADORES DE PUERTO LÓPEZ"/>
    <s v="OPERATIVA"/>
    <s v="MAYOR O IGUAL A 5001 USUARIOS"/>
    <x v="2"/>
    <x v="2"/>
    <s v="ORGANIZACION AUTORIZADA"/>
    <x v="13"/>
    <s v="PUERTO LOPEZ"/>
    <x v="1"/>
    <x v="1182"/>
    <x v="7"/>
  </r>
  <r>
    <n v="50750"/>
    <s v="ASOCIACION DE RECICLADORES DEL CARMEN DE BOLIVAR"/>
    <s v="OPERATIVA"/>
    <s v="MAYOR O IGUAL A 5001 USUARIOS"/>
    <x v="2"/>
    <x v="0"/>
    <s v="ORGANIZACION AUTORIZADA"/>
    <x v="2"/>
    <s v="EL CARMEN DE BOLIVAR"/>
    <x v="0"/>
    <x v="11"/>
    <x v="7"/>
  </r>
  <r>
    <n v="50751"/>
    <s v="ASOCIACION ASOPRORECICLAJE"/>
    <s v="OPERATIVA"/>
    <s v="MENOR O IGUAL A 2500 USUARIOS"/>
    <x v="2"/>
    <x v="2"/>
    <s v="ORGANIZACION AUTORIZADA"/>
    <x v="10"/>
    <s v="FUNZA"/>
    <x v="0"/>
    <x v="20"/>
    <x v="7"/>
  </r>
  <r>
    <n v="50764"/>
    <s v="FUNDACION ABURRA VERDE E.S.P."/>
    <s v="OPERATIVA"/>
    <s v="MAYOR O IGUAL A 5001 USUARIOS"/>
    <x v="2"/>
    <x v="0"/>
    <s v="ORGANIZACION AUTORIZADA"/>
    <x v="5"/>
    <s v="ENVIGADO"/>
    <x v="0"/>
    <x v="75"/>
    <x v="7"/>
  </r>
  <r>
    <n v="50783"/>
    <s v="ASOCIACION DE RECICLADORES MADEREROS DE COLOMBIA"/>
    <s v="OPERATIVA"/>
    <s v="MAYOR O IGUAL A 5001 USUARIOS"/>
    <x v="2"/>
    <x v="0"/>
    <s v="ORGANIZACION AUTORIZADA"/>
    <x v="3"/>
    <s v="BOGOTA, D.C."/>
    <x v="0"/>
    <x v="11"/>
    <x v="7"/>
  </r>
  <r>
    <n v="50785"/>
    <s v="ASOCIACION ECONMEDELLIN"/>
    <s v="OPERATIVA"/>
    <s v="MAYOR O IGUAL A 5001 USUARIOS"/>
    <x v="2"/>
    <x v="0"/>
    <s v="ORGANIZACION AUTORIZADA"/>
    <x v="5"/>
    <s v="MEDELLÍN"/>
    <x v="0"/>
    <x v="7"/>
    <x v="7"/>
  </r>
  <r>
    <n v="50804"/>
    <s v="ASOCIACION DE RECICLADORES EL TRIUNFO BOSA"/>
    <s v="OPERATIVA"/>
    <s v="MAYOR O IGUAL A 5001 USUARIOS"/>
    <x v="2"/>
    <x v="2"/>
    <s v="ORGANIZACION AUTORIZADA"/>
    <x v="3"/>
    <s v="BOGOTA, D.C."/>
    <x v="0"/>
    <x v="28"/>
    <x v="7"/>
  </r>
  <r>
    <n v="50805"/>
    <s v="ASOCIACION DE RECICLADORES LA FORTALEZA"/>
    <s v="OPERATIVA"/>
    <s v="MAYOR O IGUAL A 5001 USUARIOS"/>
    <x v="2"/>
    <x v="2"/>
    <s v="ORGANIZACION AUTORIZADA"/>
    <x v="3"/>
    <s v="BOGOTA, D.C."/>
    <x v="0"/>
    <x v="28"/>
    <x v="7"/>
  </r>
  <r>
    <n v="50863"/>
    <s v="ASOCIACION DE RECICLADORES RECICONDOR "/>
    <s v="OPERATIVA"/>
    <s v="MAYOR O IGUAL A 5001 USUARIOS"/>
    <x v="2"/>
    <x v="2"/>
    <s v="ORGANIZACION AUTORIZADA"/>
    <x v="3"/>
    <s v="BOGOTA, D.C."/>
    <x v="0"/>
    <x v="3"/>
    <x v="7"/>
  </r>
  <r>
    <n v="50923"/>
    <s v="ASOCIACIÓN PARA LA PROMOCIÓN DE ACTIVIDADES DE RESIDUOS APROVECHABLES EN EL DEPARTAMENTO DEL ATLÁNTICO"/>
    <s v="OPERATIVA"/>
    <s v="MAYOR O IGUAL A 5001 USUARIOS"/>
    <x v="2"/>
    <x v="2"/>
    <s v="ORGANIZACION AUTORIZADA"/>
    <x v="4"/>
    <s v="BARRANQUILLA"/>
    <x v="0"/>
    <x v="20"/>
    <x v="7"/>
  </r>
  <r>
    <n v="50924"/>
    <s v="ASOCIACION DE RECICLADORES DE BARRANQUILLA CIUDAD LIMPIA"/>
    <s v="OPERATIVA"/>
    <s v="MAYOR O IGUAL A 5001 USUARIOS"/>
    <x v="2"/>
    <x v="2"/>
    <s v="ORGANIZACION AUTORIZADA"/>
    <x v="4"/>
    <s v="BARRANQUILLA"/>
    <x v="0"/>
    <x v="124"/>
    <x v="7"/>
  </r>
  <r>
    <n v="50926"/>
    <s v="ARECICLAR SAS ESP"/>
    <s v="OPERATIVA"/>
    <s v="MENOR O IGUAL A 2500 USUARIOS"/>
    <x v="2"/>
    <x v="0"/>
    <s v="SOCIEDADES (EMPRESA DE SERVICIOS PUBLICOS)"/>
    <x v="3"/>
    <s v="BOGOTA, D.C."/>
    <x v="0"/>
    <x v="130"/>
    <x v="7"/>
  </r>
  <r>
    <n v="50943"/>
    <s v="ASOCIACION RECICLADORES DE OFICIO"/>
    <s v="OPERATIVA"/>
    <s v="DESDE 2501 HASTA 5000 USUARIOS"/>
    <x v="2"/>
    <x v="0"/>
    <s v="ORGANIZACION AUTORIZADA"/>
    <x v="8"/>
    <s v="LA PAZ"/>
    <x v="0"/>
    <x v="294"/>
    <x v="7"/>
  </r>
  <r>
    <n v="50944"/>
    <s v="Corporacion de Recicladores de Oficio del Barrio 7 de Abril"/>
    <s v="OPERATIVA"/>
    <s v="MENOR O IGUAL A 2500 USUARIOS"/>
    <x v="2"/>
    <x v="2"/>
    <s v="ORGANIZACION AUTORIZADA"/>
    <x v="4"/>
    <s v="BARRANQUILLA"/>
    <x v="1"/>
    <x v="1183"/>
    <x v="7"/>
  </r>
  <r>
    <n v="50947"/>
    <s v="ASOCIACION DE RECICLADORES EMG"/>
    <s v="OPERATIVA"/>
    <s v="MAYOR O IGUAL A 5001 USUARIOS"/>
    <x v="2"/>
    <x v="0"/>
    <s v="ORGANIZACION AUTORIZADA"/>
    <x v="3"/>
    <s v="BOGOTA, D.C."/>
    <x v="0"/>
    <x v="41"/>
    <x v="7"/>
  </r>
  <r>
    <n v="50963"/>
    <s v="ASOCIACION DE RECICLADORES WAY OF HOPE"/>
    <s v="OPERATIVA"/>
    <s v="MAYOR O IGUAL A 5001 USUARIOS"/>
    <x v="2"/>
    <x v="2"/>
    <s v="ORGANIZACION AUTORIZADA"/>
    <x v="3"/>
    <s v="BOGOTA, D.C."/>
    <x v="0"/>
    <x v="11"/>
    <x v="7"/>
  </r>
  <r>
    <n v="51023"/>
    <s v="Asociación Asocompact"/>
    <s v="OPERATIVA"/>
    <s v="MAYOR O IGUAL A 5001 USUARIOS"/>
    <x v="2"/>
    <x v="0"/>
    <s v="ORGANIZACION AUTORIZADA"/>
    <x v="10"/>
    <s v="LA MESA"/>
    <x v="0"/>
    <x v="41"/>
    <x v="7"/>
  </r>
  <r>
    <n v="51024"/>
    <s v="EMPRESA DE SERVICIOS PUBLICOS DOMICILIARIOS Y ECOLOGICOS DE SUCRE S.A.S E.S.P"/>
    <s v="OPERATIVA"/>
    <s v="MENOR O IGUAL A 2500 USUARIOS"/>
    <x v="0"/>
    <x v="2"/>
    <s v="SOCIEDADES (EMPRESA DE SERVICIOS PUBLICOS)"/>
    <x v="25"/>
    <s v="SUCRE"/>
    <x v="0"/>
    <x v="36"/>
    <x v="5"/>
  </r>
  <r>
    <n v="51043"/>
    <s v="INGENIERIA Y DESARROLLO TOTAL SAS"/>
    <s v="OPERATIVA"/>
    <s v="MAYOR O IGUAL A 5001 USUARIOS"/>
    <x v="2"/>
    <x v="0"/>
    <s v="SOCIEDADES (EMPRESA DE SERVICIOS PUBLICOS)"/>
    <x v="13"/>
    <s v="VILLAVICENCIO"/>
    <x v="0"/>
    <x v="272"/>
    <x v="7"/>
  </r>
  <r>
    <n v="51046"/>
    <s v="ASOCIACION DE USUARIOS DEL ACUEDUCTO VEREDAL AGUA PURA LA MARIA"/>
    <s v="OPERATIVA"/>
    <s v="MENOR O IGUAL A 2500 USUARIOS"/>
    <x v="0"/>
    <x v="1"/>
    <s v="ORGANIZACION AUTORIZADA"/>
    <x v="5"/>
    <s v="FREDONIA"/>
    <x v="0"/>
    <x v="384"/>
    <x v="3"/>
  </r>
  <r>
    <n v="51066"/>
    <s v="EMPRESA DE SERVICIOS PÚBLICOS DOMICILIARIOS AGUAS DEL UPIA S.A.S E.S.P"/>
    <s v="OPERATIVA"/>
    <s v="MENOR O IGUAL A 2500 USUARIOS"/>
    <x v="0"/>
    <x v="2"/>
    <s v="SOCIEDADES (EMPRESA DE SERVICIOS PUBLICOS)"/>
    <x v="13"/>
    <s v="BARRANCA DE UPIA"/>
    <x v="0"/>
    <x v="211"/>
    <x v="1"/>
  </r>
  <r>
    <n v="51086"/>
    <s v="JUNTA DE ACCION COMUNAL DE LA VEREDA GUARNE"/>
    <s v="OPERATIVA"/>
    <s v="MENOR O IGUAL A 2500 USUARIOS"/>
    <x v="0"/>
    <x v="1"/>
    <s v="ORGANIZACION AUTORIZADA"/>
    <x v="15"/>
    <s v="APIA"/>
    <x v="0"/>
    <x v="1184"/>
    <x v="3"/>
  </r>
  <r>
    <n v="51126"/>
    <s v="ASOCIACION DE RECICLADORES ECOGREEN NDS"/>
    <s v="OPERATIVA"/>
    <s v="MAYOR O IGUAL A 5001 USUARIOS"/>
    <x v="2"/>
    <x v="2"/>
    <s v="ORGANIZACION AUTORIZADA"/>
    <x v="16"/>
    <s v="CUCUTA"/>
    <x v="1"/>
    <x v="383"/>
    <x v="7"/>
  </r>
  <r>
    <n v="51186"/>
    <s v="ASOCIACION AMBIENTE SALUDABLEAAS"/>
    <s v="OPERATIVA"/>
    <s v="MAYOR O IGUAL A 5001 USUARIOS"/>
    <x v="2"/>
    <x v="2"/>
    <s v="ORGANIZACION AUTORIZADA"/>
    <x v="9"/>
    <s v="MONTERIA"/>
    <x v="0"/>
    <x v="912"/>
    <x v="7"/>
  </r>
  <r>
    <n v="51226"/>
    <s v="ECOSUR EMPRESA ECOLOGICA DEL SUR DEL TOLIMA S.A.S ZOMAC"/>
    <s v="OPERATIVA"/>
    <s v="MENOR O IGUAL A 2500 USUARIOS"/>
    <x v="2"/>
    <x v="2"/>
    <s v="SOCIEDADES (EMPRESA DE SERVICIOS PUBLICOS)"/>
    <x v="6"/>
    <s v="CHAPARRAL"/>
    <x v="1"/>
    <x v="1183"/>
    <x v="7"/>
  </r>
  <r>
    <n v="51246"/>
    <s v="JUNTA ADMINISTRADORA DE ACUEDUCTO Y ALCANTARILLADO ACUALANDAYES"/>
    <s v="OPERATIVA"/>
    <s v="MENOR O IGUAL A 2500 USUARIOS"/>
    <x v="0"/>
    <x v="1"/>
    <s v="ORGANIZACION AUTORIZADA"/>
    <x v="19"/>
    <s v="YUMBO"/>
    <x v="0"/>
    <x v="27"/>
    <x v="3"/>
  </r>
  <r>
    <n v="51266"/>
    <s v="ADMINISTRACION PUBLICA COOPERATIVA REGIONAL DE SERVICIOS PÚBLICOS DE ACUEDUCTO, ALCANTARILLADO, ASEO Y OTROS  SERVICIOS PUBLICOS - COOPSERVICOSTA APC "/>
    <s v="OPERATIVA"/>
    <s v="MENOR O IGUAL A 2500 USUARIOS"/>
    <x v="0"/>
    <x v="0"/>
    <s v="ORGANIZACION AUTORIZADA"/>
    <x v="9"/>
    <s v="SAN BERNARDO DEL VIENTO"/>
    <x v="0"/>
    <x v="191"/>
    <x v="1"/>
  </r>
  <r>
    <n v="51286"/>
    <s v="ASOCIACION GESTION Y RECUPERACION ECOLOGICA"/>
    <s v="OPERATIVA"/>
    <s v="MAYOR O IGUAL A 5001 USUARIOS"/>
    <x v="2"/>
    <x v="2"/>
    <s v="ORGANIZACION AUTORIZADA"/>
    <x v="3"/>
    <s v="BOGOTA, D.C."/>
    <x v="0"/>
    <x v="1185"/>
    <x v="7"/>
  </r>
  <r>
    <n v="51386"/>
    <s v="ASOCIACION DE RECICLADORES ECOAMIGOS DEL PLANETA"/>
    <s v="OPERATIVA"/>
    <s v="MENOR O IGUAL A 2500 USUARIOS"/>
    <x v="2"/>
    <x v="2"/>
    <s v="ORGANIZACION AUTORIZADA"/>
    <x v="3"/>
    <s v="BOGOTA, D.C."/>
    <x v="0"/>
    <x v="941"/>
    <x v="7"/>
  </r>
  <r>
    <n v="51406"/>
    <s v="RECOVEN ECA SAS ESP"/>
    <s v="OPERATIVA"/>
    <s v="MAYOR O IGUAL A 5001 USUARIOS"/>
    <x v="2"/>
    <x v="2"/>
    <s v="SOCIEDADES (EMPRESA DE SERVICIOS PUBLICOS)"/>
    <x v="4"/>
    <s v="BARRANQUILLA"/>
    <x v="0"/>
    <x v="2"/>
    <x v="7"/>
  </r>
  <r>
    <n v="51446"/>
    <s v="ASOCIACIÓN DE RECICLADORES ECOLÓGICOS - AREC  "/>
    <s v="OPERATIVA"/>
    <s v="MAYOR O IGUAL A 5001 USUARIOS"/>
    <x v="2"/>
    <x v="2"/>
    <s v="ORGANIZACION AUTORIZADA"/>
    <x v="3"/>
    <s v="BOGOTA, D.C."/>
    <x v="0"/>
    <x v="47"/>
    <x v="7"/>
  </r>
  <r>
    <n v="51466"/>
    <s v="Asociacion de Recicladores Equilibrio Huella Ambiental"/>
    <s v="OPERATIVA"/>
    <s v="MAYOR O IGUAL A 5001 USUARIOS"/>
    <x v="2"/>
    <x v="2"/>
    <s v="ORGANIZACION AUTORIZADA"/>
    <x v="3"/>
    <s v="BOGOTA, D.C."/>
    <x v="0"/>
    <x v="864"/>
    <x v="7"/>
  </r>
  <r>
    <n v="51486"/>
    <s v="ASOCIACION MUNDO AMBIENTAL DE RECICLADORES"/>
    <s v="OPERATIVA"/>
    <s v="MENOR O IGUAL A 2500 USUARIOS"/>
    <x v="2"/>
    <x v="2"/>
    <s v="ORGANIZACION AUTORIZADA"/>
    <x v="3"/>
    <s v="BOGOTA, D.C."/>
    <x v="0"/>
    <x v="68"/>
    <x v="7"/>
  </r>
  <r>
    <n v="51506"/>
    <s v="SERVIAPROVECHABLES VALLE SAS ESP"/>
    <s v="OPERATIVA"/>
    <s v="MENOR O IGUAL A 2500 USUARIOS"/>
    <x v="2"/>
    <x v="0"/>
    <s v="SOCIEDADES (EMPRESA DE SERVICIOS PUBLICOS)"/>
    <x v="19"/>
    <s v="PALMIRA"/>
    <x v="0"/>
    <x v="204"/>
    <x v="7"/>
  </r>
  <r>
    <n v="51527"/>
    <s v="ASOCIACION UNIDOS POR EL DESARROLLO AMBIENTAL SOSTENIBLE"/>
    <s v="OPERATIVA"/>
    <s v="MAYOR O IGUAL A 5001 USUARIOS"/>
    <x v="2"/>
    <x v="2"/>
    <s v="ORGANIZACION AUTORIZADA"/>
    <x v="19"/>
    <s v="PALMIRA"/>
    <x v="0"/>
    <x v="27"/>
    <x v="7"/>
  </r>
  <r>
    <n v="51587"/>
    <s v="EMPRESAS PUBLICAS DE CONCEPCION S.A.S.E.S.P"/>
    <s v="OPERATIVA"/>
    <s v="MENOR O IGUAL A 2500 USUARIOS"/>
    <x v="0"/>
    <x v="0"/>
    <s v="SOCIEDADES (EMPRESA DE SERVICIOS PUBLICOS)"/>
    <x v="5"/>
    <s v="CONCEPCIÓN"/>
    <x v="0"/>
    <x v="109"/>
    <x v="1"/>
  </r>
  <r>
    <n v="51646"/>
    <s v="ASOCIACIÓN GREMIAL DE RECICLADORES AMBIENTALES 3R"/>
    <s v="OPERATIVA"/>
    <s v="MAYOR O IGUAL A 5001 USUARIOS"/>
    <x v="2"/>
    <x v="0"/>
    <s v="ORGANIZACION AUTORIZADA"/>
    <x v="13"/>
    <s v="ACACIAS"/>
    <x v="0"/>
    <x v="476"/>
    <x v="7"/>
  </r>
  <r>
    <n v="51667"/>
    <s v="ASOCIACION DE RECUPERADORES DE RESIDUOS APROVECHABLES ECOYELA"/>
    <s v="OPERATIVA"/>
    <s v="MENOR O IGUAL A 2500 USUARIOS"/>
    <x v="2"/>
    <x v="0"/>
    <s v="ORGANIZACION AUTORIZADA"/>
    <x v="13"/>
    <s v="CUMARAL"/>
    <x v="0"/>
    <x v="991"/>
    <x v="7"/>
  </r>
  <r>
    <n v="51706"/>
    <s v="EMPRESA DE SERVICIOS ESENCIALES DEL RECICLAJE Y APROVECHAMIENTO EN LA ECONOMIA CIRCULAR ASOFUTURO S.A.S. E.S.P."/>
    <s v="OPERATIVA"/>
    <s v="DESDE 2501 HASTA 5000 USUARIOS"/>
    <x v="2"/>
    <x v="0"/>
    <s v="SOCIEDADES (EMPRESA DE SERVICIOS PUBLICOS)"/>
    <x v="1"/>
    <s v="MONIQUIRA"/>
    <x v="0"/>
    <x v="18"/>
    <x v="7"/>
  </r>
  <r>
    <n v="51766"/>
    <s v="ASOCIACION DE RECICLADORES ECO MILLENNIUM"/>
    <s v="OPERATIVA"/>
    <s v="MENOR O IGUAL A 2500 USUARIOS"/>
    <x v="2"/>
    <x v="2"/>
    <s v="ORGANIZACION AUTORIZADA"/>
    <x v="3"/>
    <s v="BOGOTA, D.C."/>
    <x v="0"/>
    <x v="42"/>
    <x v="7"/>
  </r>
  <r>
    <n v="51767"/>
    <s v="FUNDACION RECICLADORES UNIDAD Y SOSTENIBILIDAD"/>
    <s v="OPERATIVA"/>
    <s v="MAYOR O IGUAL A 5001 USUARIOS"/>
    <x v="2"/>
    <x v="2"/>
    <s v="ORGANIZACION AUTORIZADA"/>
    <x v="18"/>
    <s v="BUCARAMANGA"/>
    <x v="0"/>
    <x v="202"/>
    <x v="7"/>
  </r>
  <r>
    <n v="51826"/>
    <s v="CORDILLERAS S.A.S ESP"/>
    <s v="OPERATIVA"/>
    <s v="MAYOR O IGUAL A 5001 USUARIOS"/>
    <x v="1"/>
    <x v="2"/>
    <s v="SOCIEDADES (EMPRESA DE SERVICIOS PUBLICOS)"/>
    <x v="6"/>
    <s v="HONDA"/>
    <x v="0"/>
    <x v="1186"/>
    <x v="4"/>
  </r>
  <r>
    <n v="51866"/>
    <s v="ASOCIACIÓN DE RECICLADORES ACTIVOS DE CUNDINAMARCA"/>
    <s v="OPERATIVA"/>
    <s v="MAYOR O IGUAL A 5001 USUARIOS"/>
    <x v="2"/>
    <x v="0"/>
    <s v="ORGANIZACION AUTORIZADA"/>
    <x v="10"/>
    <s v="MADRID"/>
    <x v="0"/>
    <x v="270"/>
    <x v="7"/>
  </r>
  <r>
    <n v="51886"/>
    <s v="RECICLA ORIENTE H S.A.S ESP"/>
    <s v="OPERATIVA"/>
    <s v="MAYOR O IGUAL A 5001 USUARIOS"/>
    <x v="2"/>
    <x v="0"/>
    <s v="SOCIEDADES (EMPRESA DE SERVICIOS PUBLICOS)"/>
    <x v="5"/>
    <s v="RIONEGRO"/>
    <x v="0"/>
    <x v="59"/>
    <x v="7"/>
  </r>
  <r>
    <n v="51906"/>
    <s v="CORPORACION WUIN ANAASU"/>
    <s v="OPERATIVA"/>
    <s v="MENOR O IGUAL A 2500 USUARIOS"/>
    <x v="0"/>
    <x v="1"/>
    <s v="ORGANIZACION AUTORIZADA"/>
    <x v="23"/>
    <s v="MAICAO"/>
    <x v="0"/>
    <x v="420"/>
    <x v="3"/>
  </r>
  <r>
    <n v="51946"/>
    <s v="ASOCIACION DE RECUPERADORES AMBIENTALES TIERRA VIVA"/>
    <s v="OPERATIVA"/>
    <s v="MAYOR O IGUAL A 5001 USUARIOS"/>
    <x v="2"/>
    <x v="2"/>
    <s v="ORGANIZACION AUTORIZADA"/>
    <x v="4"/>
    <s v="BARRANQUILLA"/>
    <x v="1"/>
    <x v="1187"/>
    <x v="7"/>
  </r>
  <r>
    <n v="51966"/>
    <s v="ASOCIACION DE RECUPERADORES RENOVANDO EL FUTURO"/>
    <s v="OPERATIVA"/>
    <s v="MAYOR O IGUAL A 5001 USUARIOS"/>
    <x v="2"/>
    <x v="2"/>
    <s v="ORGANIZACION AUTORIZADA"/>
    <x v="3"/>
    <s v="BOGOTA, D.C."/>
    <x v="0"/>
    <x v="121"/>
    <x v="7"/>
  </r>
  <r>
    <n v="51987"/>
    <s v="Corporacion de Aprovechamiento Ambiental E.S.P"/>
    <s v="OPERATIVA"/>
    <s v="MENOR O IGUAL A 2500 USUARIOS"/>
    <x v="2"/>
    <x v="0"/>
    <s v="ORGANIZACION AUTORIZADA"/>
    <x v="5"/>
    <s v="ITAGUI"/>
    <x v="0"/>
    <x v="51"/>
    <x v="7"/>
  </r>
  <r>
    <n v="52006"/>
    <s v="ASOCIACION DE RECICLADORES ESPINAL LIMPIO"/>
    <s v="OPERATIVA"/>
    <s v="MAYOR O IGUAL A 5001 USUARIOS"/>
    <x v="2"/>
    <x v="0"/>
    <s v="ORGANIZACION AUTORIZADA"/>
    <x v="6"/>
    <s v="ESPINAL"/>
    <x v="0"/>
    <x v="114"/>
    <x v="7"/>
  </r>
  <r>
    <n v="52026"/>
    <s v="CORPORACION DE RECICLADORES DE OFICIO DEL BARRIO SAN ROQUE"/>
    <s v="OPERATIVA"/>
    <s v="MAYOR O IGUAL A 5001 USUARIOS"/>
    <x v="2"/>
    <x v="2"/>
    <s v="ORGANIZACION AUTORIZADA"/>
    <x v="4"/>
    <s v="BARRANQUILLA"/>
    <x v="0"/>
    <x v="110"/>
    <x v="7"/>
  </r>
  <r>
    <n v="52027"/>
    <s v="ASOCIACION DE RECICLADORES DE TIERRALTA CORDOBA ASORECTIECOR"/>
    <s v="OPERATIVA"/>
    <s v="MAYOR O IGUAL A 5001 USUARIOS"/>
    <x v="2"/>
    <x v="2"/>
    <s v="ORGANIZACION AUTORIZADA"/>
    <x v="9"/>
    <s v="TIERRALTA"/>
    <x v="0"/>
    <x v="28"/>
    <x v="7"/>
  </r>
  <r>
    <n v="52047"/>
    <s v="FUNDACIÓN VALLE RECICLA"/>
    <s v="OPERATIVA"/>
    <s v="MAYOR O IGUAL A 5001 USUARIOS"/>
    <x v="2"/>
    <x v="2"/>
    <s v="ORGANIZACION AUTORIZADA"/>
    <x v="19"/>
    <s v="GUADALAJARA DE BUGA"/>
    <x v="0"/>
    <x v="121"/>
    <x v="7"/>
  </r>
  <r>
    <n v="52126"/>
    <s v="Asociacion de recicladores green world "/>
    <s v="OPERATIVA"/>
    <s v="MAYOR O IGUAL A 5001 USUARIOS"/>
    <x v="2"/>
    <x v="2"/>
    <s v="ORGANIZACION AUTORIZADA"/>
    <x v="3"/>
    <s v="BOGOTA, D.C."/>
    <x v="0"/>
    <x v="10"/>
    <x v="7"/>
  </r>
  <r>
    <n v="52226"/>
    <s v="J.C. APROVECHAMIENTO S.A.S. E.S.P"/>
    <s v="OPERATIVA"/>
    <s v="MAYOR O IGUAL A 5001 USUARIOS"/>
    <x v="2"/>
    <x v="2"/>
    <s v="SOCIEDADES (EMPRESA DE SERVICIOS PUBLICOS)"/>
    <x v="17"/>
    <s v="ARMENIA"/>
    <x v="0"/>
    <x v="1188"/>
    <x v="7"/>
  </r>
  <r>
    <n v="52286"/>
    <s v="ASOCIACION DE SUSCRIPTORES DEL ACUEDUCTO RURAL DE LA VEREDA LA FLORIDA"/>
    <s v="OPERATIVA"/>
    <s v="MENOR O IGUAL A 2500 USUARIOS"/>
    <x v="0"/>
    <x v="0"/>
    <s v="ORGANIZACION AUTORIZADA"/>
    <x v="6"/>
    <s v="IBAGUE"/>
    <x v="0"/>
    <x v="107"/>
    <x v="4"/>
  </r>
  <r>
    <n v="52366"/>
    <s v="Vakua S.A.S E.S.P "/>
    <s v="OPERATIVA"/>
    <s v="MENOR O IGUAL A 2500 USUARIOS"/>
    <x v="0"/>
    <x v="2"/>
    <s v="SOCIEDADES (EMPRESA DE SERVICIOS PUBLICOS)"/>
    <x v="19"/>
    <s v="JAMUNDI"/>
    <x v="0"/>
    <x v="13"/>
    <x v="4"/>
  </r>
  <r>
    <n v="52406"/>
    <s v="ASOCIACION RECICLAYA"/>
    <s v="OPERATIVA"/>
    <s v="MAYOR O IGUAL A 5001 USUARIOS"/>
    <x v="2"/>
    <x v="0"/>
    <s v="ORGANIZACION AUTORIZADA"/>
    <x v="4"/>
    <s v="BARRANQUILLA"/>
    <x v="0"/>
    <x v="290"/>
    <x v="7"/>
  </r>
  <r>
    <n v="52466"/>
    <s v="ASOCIACION DE RECICLADORES GREEN ENERGY "/>
    <s v="OPERATIVA"/>
    <s v="DESDE 2501 HASTA 5000 USUARIOS"/>
    <x v="2"/>
    <x v="2"/>
    <s v="ORGANIZACION AUTORIZADA"/>
    <x v="13"/>
    <s v="VILLAVICENCIO"/>
    <x v="0"/>
    <x v="22"/>
    <x v="7"/>
  </r>
  <r>
    <n v="52467"/>
    <s v="Yo soy super heroe reciclin"/>
    <s v="OPERATIVA"/>
    <s v="MAYOR O IGUAL A 5001 USUARIOS"/>
    <x v="2"/>
    <x v="0"/>
    <s v="ORGANIZACION AUTORIZADA"/>
    <x v="18"/>
    <s v="GIRON"/>
    <x v="0"/>
    <x v="131"/>
    <x v="7"/>
  </r>
  <r>
    <n v="52469"/>
    <s v="ASOCIACION NUEVA GENERACION DE RECICLADORES UNIDOS POR BTA"/>
    <s v="OPERATIVA"/>
    <s v="MAYOR O IGUAL A 5001 USUARIOS"/>
    <x v="2"/>
    <x v="2"/>
    <s v="ORGANIZACION AUTORIZADA"/>
    <x v="3"/>
    <s v="BOGOTA, D.C."/>
    <x v="0"/>
    <x v="545"/>
    <x v="7"/>
  </r>
  <r>
    <n v="52486"/>
    <s v="ASOCIACION DE RECICLADORES COMPROMETIDOS Y ORGANIZADOS"/>
    <s v="OPERATIVA"/>
    <s v="MENOR O IGUAL A 2500 USUARIOS"/>
    <x v="2"/>
    <x v="2"/>
    <s v="ORGANIZACION AUTORIZADA"/>
    <x v="3"/>
    <s v="BOGOTA, D.C."/>
    <x v="0"/>
    <x v="28"/>
    <x v="7"/>
  </r>
  <r>
    <n v="52626"/>
    <s v="ASOCIACION DE RECUPERADORES AMBIENTALES UNIDOS POR UN MEJOR MAÑANA"/>
    <s v="OPERATIVA"/>
    <s v="MENOR O IGUAL A 2500 USUARIOS"/>
    <x v="2"/>
    <x v="2"/>
    <s v="ORGANIZACION AUTORIZADA"/>
    <x v="3"/>
    <s v="BOGOTA, D.C."/>
    <x v="0"/>
    <x v="60"/>
    <x v="7"/>
  </r>
  <r>
    <n v="52647"/>
    <s v="Asociacion Ecologica De Recuperadores Del Sinu"/>
    <s v="OPERATIVA"/>
    <s v="DESDE 2501 HASTA 5000 USUARIOS"/>
    <x v="2"/>
    <x v="0"/>
    <s v="ORGANIZACION AUTORIZADA"/>
    <x v="9"/>
    <s v="MONTERIA"/>
    <x v="0"/>
    <x v="41"/>
    <x v="7"/>
  </r>
  <r>
    <n v="52649"/>
    <s v="ASOCIACIÓN DE RECICLADORES LA ESTRELLA DEL SUR"/>
    <s v="OPERATIVA"/>
    <s v="MENOR O IGUAL A 2500 USUARIOS"/>
    <x v="2"/>
    <x v="2"/>
    <s v="ORGANIZACION AUTORIZADA"/>
    <x v="3"/>
    <s v="BOGOTA, D.C."/>
    <x v="0"/>
    <x v="5"/>
    <x v="7"/>
  </r>
  <r>
    <n v="52666"/>
    <s v="ASOCIACION DE RECICLADORES ECOFAMILIA ESP"/>
    <s v="OPERATIVA"/>
    <s v="MAYOR O IGUAL A 5001 USUARIOS"/>
    <x v="2"/>
    <x v="2"/>
    <s v="ORGANIZACION AUTORIZADA"/>
    <x v="3"/>
    <s v="BOGOTA, D.C."/>
    <x v="0"/>
    <x v="181"/>
    <x v="7"/>
  </r>
  <r>
    <n v="52686"/>
    <s v="ASOCIACION DE RECICLADORES BOGOTA RECICLA DISTRITO CAPITAL ESP"/>
    <s v="OPERATIVA"/>
    <s v="DESDE 2501 HASTA 5000 USUARIOS"/>
    <x v="2"/>
    <x v="0"/>
    <s v="ORGANIZACION AUTORIZADA"/>
    <x v="3"/>
    <s v="BOGOTA, D.C."/>
    <x v="0"/>
    <x v="1189"/>
    <x v="7"/>
  </r>
  <r>
    <n v="52746"/>
    <s v="ASOCIACION DE RECICLADORES PRESERVANDO EL MEDIO AMBIENTE"/>
    <s v="OPERATIVA"/>
    <s v="DESDE 2501 HASTA 5000 USUARIOS"/>
    <x v="2"/>
    <x v="2"/>
    <s v="ORGANIZACION AUTORIZADA"/>
    <x v="3"/>
    <s v="BOGOTA, D.C."/>
    <x v="0"/>
    <x v="1190"/>
    <x v="7"/>
  </r>
  <r>
    <n v="52747"/>
    <s v="COLOMBIANA ORIENTAL DE AMBIENTE SAS ESP"/>
    <s v="OPERATIVA"/>
    <s v="MAYOR O IGUAL A 5001 USUARIOS"/>
    <x v="2"/>
    <x v="2"/>
    <s v="SOCIEDADES (EMPRESA DE SERVICIOS PUBLICOS)"/>
    <x v="18"/>
    <s v="BUCARAMANGA"/>
    <x v="0"/>
    <x v="253"/>
    <x v="7"/>
  </r>
  <r>
    <n v="52766"/>
    <s v="ASOCIACION DE RECUPERADORES AMBIENTALES "/>
    <s v="OPERATIVA"/>
    <s v="MAYOR O IGUAL A 5001 USUARIOS"/>
    <x v="2"/>
    <x v="2"/>
    <s v="ORGANIZACION AUTORIZADA"/>
    <x v="3"/>
    <s v="BOGOTA, D.C."/>
    <x v="0"/>
    <x v="33"/>
    <x v="7"/>
  </r>
  <r>
    <n v="52826"/>
    <s v="CORPORACION DE RECICLADORES GECKO-E.S.P."/>
    <s v="OPERATIVA"/>
    <s v="DESDE 2501 HASTA 5000 USUARIOS"/>
    <x v="2"/>
    <x v="0"/>
    <s v="ORGANIZACION AUTORIZADA"/>
    <x v="3"/>
    <s v="BOGOTA, D.C."/>
    <x v="0"/>
    <x v="1191"/>
    <x v="7"/>
  </r>
  <r>
    <n v="52827"/>
    <s v="LOGISTICA Y RECICLAJE CON SENTIDO SOCIAL S.A.S E.S.P"/>
    <s v="OPERATIVA"/>
    <s v="MENOR O IGUAL A 2500 USUARIOS"/>
    <x v="2"/>
    <x v="2"/>
    <s v="SOCIEDADES (EMPRESA DE SERVICIOS PUBLICOS)"/>
    <x v="10"/>
    <s v="ZIPAQUIRA"/>
    <x v="1"/>
    <x v="215"/>
    <x v="7"/>
  </r>
  <r>
    <n v="52926"/>
    <s v="COLOMBIANA DE ASEO Y APROVECHAMIENTO E.S.P. S.A.S"/>
    <s v="OPERATIVA"/>
    <s v="MAYOR O IGUAL A 5001 USUARIOS"/>
    <x v="2"/>
    <x v="0"/>
    <s v="SOCIEDADES (EMPRESA DE SERVICIOS PUBLICOS)"/>
    <x v="18"/>
    <s v="BUCARAMANGA"/>
    <x v="0"/>
    <x v="1192"/>
    <x v="7"/>
  </r>
  <r>
    <n v="52946"/>
    <s v="ASOCIACION DE BIOSOLUCIONES Y APROVECHAMIENTO "/>
    <s v="OPERATIVA"/>
    <s v="MAYOR O IGUAL A 5001 USUARIOS"/>
    <x v="2"/>
    <x v="2"/>
    <s v="ORGANIZACION AUTORIZADA"/>
    <x v="3"/>
    <s v="BOGOTA, D.C."/>
    <x v="0"/>
    <x v="5"/>
    <x v="7"/>
  </r>
  <r>
    <n v="52966"/>
    <s v="ASOCIACION DE RECUPERADORES PROAMBIENTE SOSTENIBLE"/>
    <s v="OPERATIVA"/>
    <s v="MAYOR O IGUAL A 5001 USUARIOS"/>
    <x v="2"/>
    <x v="2"/>
    <s v="ORGANIZACION AUTORIZADA"/>
    <x v="3"/>
    <s v="BOGOTA, D.C."/>
    <x v="0"/>
    <x v="131"/>
    <x v="7"/>
  </r>
  <r>
    <n v="52986"/>
    <s v="ASOCIACION DE RECICLADORES ECOCEIBA"/>
    <s v="OPERATIVA"/>
    <s v="DESDE 2501 HASTA 5000 USUARIOS"/>
    <x v="2"/>
    <x v="2"/>
    <s v="ORGANIZACION AUTORIZADA"/>
    <x v="11"/>
    <s v="GIGANTE"/>
    <x v="0"/>
    <x v="283"/>
    <x v="7"/>
  </r>
  <r>
    <n v="53146"/>
    <s v="ASOCIACION DE RECICLADORES RECUPERADORES ECOLOGICOS"/>
    <s v="OPERATIVA"/>
    <s v="MAYOR O IGUAL A 5001 USUARIOS"/>
    <x v="2"/>
    <x v="2"/>
    <s v="ORGANIZACION AUTORIZADA"/>
    <x v="3"/>
    <s v="BOGOTA, D.C."/>
    <x v="0"/>
    <x v="10"/>
    <x v="7"/>
  </r>
  <r>
    <n v="53206"/>
    <s v="ASOCIACION GENERACION NUEVA DE RECICLAJE"/>
    <s v="OPERATIVA"/>
    <s v="MAYOR O IGUAL A 5001 USUARIOS"/>
    <x v="2"/>
    <x v="2"/>
    <s v="ORGANIZACION AUTORIZADA"/>
    <x v="10"/>
    <s v="SOACHA"/>
    <x v="0"/>
    <x v="121"/>
    <x v="7"/>
  </r>
  <r>
    <n v="53207"/>
    <s v="ASOCIACION DE USUARIOS DE ACUEDUCTO Y ALCANTARILLADO DEL CORREGIMIENTO DEL BOQUERON"/>
    <s v="OPERATIVA"/>
    <s v="MENOR O IGUAL A 2500 USUARIOS"/>
    <x v="0"/>
    <x v="1"/>
    <s v="ORGANIZACION AUTORIZADA"/>
    <x v="28"/>
    <s v="SAN JOSE DEL GUAVIARE"/>
    <x v="0"/>
    <x v="682"/>
    <x v="3"/>
  </r>
  <r>
    <n v="53266"/>
    <s v="ASOCIACION DE RECICLADORES RECUPERANDO VIDA RECUPERANDO AL MUNDO"/>
    <s v="OPERATIVA"/>
    <s v="MAYOR O IGUAL A 5001 USUARIOS"/>
    <x v="2"/>
    <x v="0"/>
    <s v="ORGANIZACION AUTORIZADA"/>
    <x v="10"/>
    <s v="LA MESA"/>
    <x v="0"/>
    <x v="27"/>
    <x v="7"/>
  </r>
  <r>
    <n v="53267"/>
    <s v="EMPRESA DE SERVICIOS PUBLICOS  DOMICILIARIO DE SAN CRISTOBAL BOLIVAR SAS  ESP"/>
    <s v="OPERATIVA"/>
    <s v="MENOR O IGUAL A 2500 USUARIOS"/>
    <x v="0"/>
    <x v="0"/>
    <s v="SOCIEDADES (EMPRESA DE SERVICIOS PUBLICOS)"/>
    <x v="2"/>
    <s v="SAN CRISTOBAL"/>
    <x v="0"/>
    <x v="45"/>
    <x v="0"/>
  </r>
  <r>
    <n v="53366"/>
    <s v="PROAMBIENTAL EL PITAL SAS ESP"/>
    <s v="OPERATIVA"/>
    <s v="DESDE 2501 HASTA 5000 USUARIOS"/>
    <x v="2"/>
    <x v="2"/>
    <s v="SOCIEDADES (EMPRESA DE SERVICIOS PUBLICOS)"/>
    <x v="11"/>
    <s v="PITAL"/>
    <x v="1"/>
    <x v="1193"/>
    <x v="7"/>
  </r>
  <r>
    <n v="53406"/>
    <s v="RENOVA E.S.P. S.A.S"/>
    <s v="OPERATIVA"/>
    <s v="MAYOR O IGUAL A 5001 USUARIOS"/>
    <x v="2"/>
    <x v="2"/>
    <s v="SOCIEDADES (EMPRESA DE SERVICIOS PUBLICOS)"/>
    <x v="4"/>
    <s v="SOLEDAD"/>
    <x v="1"/>
    <x v="1194"/>
    <x v="7"/>
  </r>
  <r>
    <n v="53447"/>
    <s v="ASOCIACION DE RECUPERACION ECOLOGICA AMBIENTE VERDE"/>
    <s v="OPERATIVA"/>
    <s v="MAYOR O IGUAL A 5001 USUARIOS"/>
    <x v="2"/>
    <x v="2"/>
    <s v="ORGANIZACION AUTORIZADA"/>
    <x v="3"/>
    <s v="BOGOTA, D.C."/>
    <x v="0"/>
    <x v="19"/>
    <x v="7"/>
  </r>
  <r>
    <n v="53448"/>
    <s v="ASOCIACION DE RECUPERACION ECOLOGICA VIDA VERDE"/>
    <s v="OPERATIVA"/>
    <s v="MAYOR O IGUAL A 5001 USUARIOS"/>
    <x v="2"/>
    <x v="2"/>
    <s v="ORGANIZACION AUTORIZADA"/>
    <x v="3"/>
    <s v="BOGOTA, D.C."/>
    <x v="0"/>
    <x v="55"/>
    <x v="7"/>
  </r>
  <r>
    <n v="53506"/>
    <s v="ASOCIACIÓN DE GESTORES AMBIENTALES DEL PACIFICO"/>
    <s v="OPERATIVA"/>
    <s v="MAYOR O IGUAL A 5001 USUARIOS"/>
    <x v="2"/>
    <x v="0"/>
    <s v="ORGANIZACION AUTORIZADA"/>
    <x v="19"/>
    <s v="BUENAVENTURA"/>
    <x v="0"/>
    <x v="47"/>
    <x v="7"/>
  </r>
  <r>
    <n v="53550"/>
    <s v="ASOCIACION DE RECICLADORES DE OFICIO PARA CORDOBA"/>
    <s v="OPERATIVA"/>
    <s v="MAYOR O IGUAL A 5001 USUARIOS"/>
    <x v="2"/>
    <x v="0"/>
    <s v="ORGANIZACION AUTORIZADA"/>
    <x v="9"/>
    <s v="MONTERIA"/>
    <x v="0"/>
    <x v="1153"/>
    <x v="7"/>
  </r>
  <r>
    <n v="53551"/>
    <s v="ASOCIACION ECOLLANO "/>
    <s v="OPERATIVA"/>
    <s v="MAYOR O IGUAL A 5001 USUARIOS"/>
    <x v="2"/>
    <x v="0"/>
    <s v="ORGANIZACION AUTORIZADA"/>
    <x v="13"/>
    <s v="VILLAVICENCIO"/>
    <x v="0"/>
    <x v="272"/>
    <x v="7"/>
  </r>
  <r>
    <n v="53552"/>
    <s v="ASOCIACION DE RECICLADORES MUNDO MEJOR ESP"/>
    <s v="OPERATIVA"/>
    <s v="MENOR O IGUAL A 2500 USUARIOS"/>
    <x v="2"/>
    <x v="0"/>
    <s v="ORGANIZACION AUTORIZADA"/>
    <x v="3"/>
    <s v="BOGOTA, D.C."/>
    <x v="1"/>
    <x v="1195"/>
    <x v="7"/>
  </r>
  <r>
    <n v="53566"/>
    <s v="ASOCIACION DE RECICLADORES ECOLIMPIEZA AMBIENTAL KYP "/>
    <s v="OPERATIVA"/>
    <s v="MAYOR O IGUAL A 5001 USUARIOS"/>
    <x v="2"/>
    <x v="0"/>
    <s v="ORGANIZACION AUTORIZADA"/>
    <x v="3"/>
    <s v="BOGOTA, D.C."/>
    <x v="0"/>
    <x v="130"/>
    <x v="7"/>
  </r>
  <r>
    <n v="53587"/>
    <s v="ASOCIACION DE RECICLADORES  ACTIVOS SOSTENIENDO EL AMBIENTE "/>
    <s v="OPERATIVA"/>
    <s v="MAYOR O IGUAL A 5001 USUARIOS"/>
    <x v="2"/>
    <x v="2"/>
    <s v="ORGANIZACION AUTORIZADA"/>
    <x v="3"/>
    <s v="BOGOTA, D.C."/>
    <x v="0"/>
    <x v="553"/>
    <x v="7"/>
  </r>
  <r>
    <n v="53606"/>
    <s v="ASOCIACION DE RECUPERADORES DE MATERIALES APROVECHABLES"/>
    <s v="OPERATIVA"/>
    <s v="MAYOR O IGUAL A 5001 USUARIOS"/>
    <x v="2"/>
    <x v="2"/>
    <s v="ORGANIZACION AUTORIZADA"/>
    <x v="9"/>
    <s v="MONTERIA"/>
    <x v="0"/>
    <x v="769"/>
    <x v="7"/>
  </r>
  <r>
    <n v="53607"/>
    <s v="Asociación de recicladores Mosquera ecológica "/>
    <s v="OPERATIVA"/>
    <s v="MENOR O IGUAL A 2500 USUARIOS"/>
    <x v="2"/>
    <x v="0"/>
    <s v="ORGANIZACION AUTORIZADA"/>
    <x v="10"/>
    <s v="MOSQUERA"/>
    <x v="0"/>
    <x v="104"/>
    <x v="7"/>
  </r>
  <r>
    <n v="53626"/>
    <s v="ASOCIACION DE SUSCRIPTORES DEL ACUEDUCTO VEREDA SAN ESTEBAN DEL MUNICIPIO DE MONIQUIRA"/>
    <s v="OPERATIVA"/>
    <s v="MENOR O IGUAL A 2500 USUARIOS"/>
    <x v="0"/>
    <x v="1"/>
    <s v="ORGANIZACION AUTORIZADA"/>
    <x v="1"/>
    <s v="MONIQUIRA"/>
    <x v="1"/>
    <x v="1196"/>
    <x v="3"/>
  </r>
  <r>
    <n v="53627"/>
    <s v="ASOCIACION DE SUSCRIPTORES DEL ACUEDUCTO VEREDA NARANJAL ALTO DEL MUNICIPIO DE MONIQUIRA DEPARTAMENTO DE BOYACA"/>
    <s v="OPERATIVA"/>
    <s v="MENOR O IGUAL A 2500 USUARIOS"/>
    <x v="0"/>
    <x v="1"/>
    <s v="ORGANIZACION AUTORIZADA"/>
    <x v="1"/>
    <s v="MONIQUIRA"/>
    <x v="1"/>
    <x v="1196"/>
    <x v="3"/>
  </r>
  <r>
    <n v="53666"/>
    <s v="EMPRESAS PÚBLICAS MUNICIPALES DE CANDELARIA S.A.S E.S.P"/>
    <s v="OPERATIVA"/>
    <s v="DESDE 2501 HASTA 5000 USUARIOS"/>
    <x v="1"/>
    <x v="1"/>
    <s v="SOCIEDADES (EMPRESA DE SERVICIOS PUBLICOS)"/>
    <x v="19"/>
    <s v="CANDELARIA"/>
    <x v="0"/>
    <x v="27"/>
    <x v="4"/>
  </r>
  <r>
    <n v="53686"/>
    <s v="ASOCIACIÓN DE ACUEDUCTO EL RETIRO"/>
    <s v="OPERATIVA"/>
    <s v="MENOR O IGUAL A 2500 USUARIOS"/>
    <x v="0"/>
    <x v="1"/>
    <s v="ORGANIZACION AUTORIZADA"/>
    <x v="2"/>
    <s v="MAGANGUE"/>
    <x v="1"/>
    <x v="1197"/>
    <x v="3"/>
  </r>
  <r>
    <n v="53707"/>
    <s v="COMERCIALIZADORA DISEÑO AMBIENTAL S.A.S."/>
    <s v="OPERATIVA"/>
    <s v="MAYOR O IGUAL A 5001 USUARIOS"/>
    <x v="2"/>
    <x v="2"/>
    <s v="SOCIEDADES (EMPRESA DE SERVICIOS PUBLICOS)"/>
    <x v="3"/>
    <s v="BOGOTA, D.C."/>
    <x v="0"/>
    <x v="45"/>
    <x v="7"/>
  </r>
  <r>
    <n v="53708"/>
    <s v="CORPORACIÓN AMBIENTAL RECUPERADORA DEL SAN JORGE"/>
    <s v="OPERATIVA"/>
    <s v="MAYOR O IGUAL A 5001 USUARIOS"/>
    <x v="2"/>
    <x v="0"/>
    <s v="ORGANIZACION AUTORIZADA"/>
    <x v="9"/>
    <s v="MONTELIBANO"/>
    <x v="0"/>
    <x v="376"/>
    <x v="7"/>
  </r>
  <r>
    <n v="53726"/>
    <s v="ASOCIACION SOLIDARIA DE RECICLADORES UNIDOS POR CUNDINAMARCA "/>
    <s v="OPERATIVA"/>
    <s v="MENOR O IGUAL A 2500 USUARIOS"/>
    <x v="2"/>
    <x v="0"/>
    <s v="ORGANIZACION AUTORIZADA"/>
    <x v="10"/>
    <s v="SUESCA"/>
    <x v="0"/>
    <x v="263"/>
    <x v="7"/>
  </r>
  <r>
    <n v="53727"/>
    <s v="EMPRESA DE SERVICIOS PUBLICOS DE REGIDOR S.A.S. E.S.P"/>
    <s v="OPERATIVA"/>
    <s v="MENOR O IGUAL A 2500 USUARIOS"/>
    <x v="0"/>
    <x v="0"/>
    <s v="SOCIEDADES (EMPRESA DE SERVICIOS PUBLICOS)"/>
    <x v="2"/>
    <s v="REGIDOR"/>
    <x v="0"/>
    <x v="731"/>
    <x v="1"/>
  </r>
  <r>
    <n v="53807"/>
    <s v="Asociación de Recicladores del Tolima Limpia"/>
    <s v="OPERATIVA"/>
    <s v="MAYOR O IGUAL A 5001 USUARIOS"/>
    <x v="2"/>
    <x v="2"/>
    <s v="ORGANIZACION AUTORIZADA"/>
    <x v="6"/>
    <s v="IBAGUE"/>
    <x v="0"/>
    <x v="121"/>
    <x v="7"/>
  </r>
  <r>
    <n v="53828"/>
    <s v="ECO AMBIENTALES DEL HUILA ESP SAS"/>
    <s v="OPERATIVA"/>
    <s v="DESDE 2501 HASTA 5000 USUARIOS"/>
    <x v="2"/>
    <x v="0"/>
    <s v="SOCIEDADES (EMPRESA DE SERVICIOS PUBLICOS)"/>
    <x v="11"/>
    <s v="GARZON"/>
    <x v="0"/>
    <x v="83"/>
    <x v="7"/>
  </r>
  <r>
    <n v="53846"/>
    <s v="CLIP AGUAS SAS ESP"/>
    <s v="OPERATIVA"/>
    <s v="MENOR O IGUAL A 2500 USUARIOS"/>
    <x v="0"/>
    <x v="0"/>
    <s v="SOCIEDADES (EMPRESA DE SERVICIOS PUBLICOS)"/>
    <x v="19"/>
    <s v="CALI"/>
    <x v="1"/>
    <x v="1198"/>
    <x v="3"/>
  </r>
  <r>
    <n v="53866"/>
    <s v="Corporación de Reciclajes de la Costa"/>
    <s v="OPERATIVA"/>
    <s v="MAYOR O IGUAL A 5001 USUARIOS"/>
    <x v="2"/>
    <x v="2"/>
    <s v="ORGANIZACION AUTORIZADA"/>
    <x v="4"/>
    <s v="BARRANQUILLA"/>
    <x v="0"/>
    <x v="341"/>
    <x v="7"/>
  </r>
  <r>
    <n v="53886"/>
    <s v="ASOCIACION DE RECICLADORES DC"/>
    <s v="OPERATIVA"/>
    <s v="MAYOR O IGUAL A 5001 USUARIOS"/>
    <x v="2"/>
    <x v="2"/>
    <s v="ORGANIZACION AUTORIZADA"/>
    <x v="3"/>
    <s v="BOGOTA, D.C."/>
    <x v="0"/>
    <x v="60"/>
    <x v="7"/>
  </r>
  <r>
    <n v="53890"/>
    <s v="ASOCIACION DE RECICLADORES RECICLAJE ESPECIAL"/>
    <s v="OPERATIVA"/>
    <s v="MAYOR O IGUAL A 5001 USUARIOS"/>
    <x v="2"/>
    <x v="2"/>
    <s v="ORGANIZACION AUTORIZADA"/>
    <x v="3"/>
    <s v="BOGOTA, D.C."/>
    <x v="0"/>
    <x v="116"/>
    <x v="7"/>
  </r>
  <r>
    <n v="53906"/>
    <s v="JUNTA DE ACCION COMUNAL VEREDA CALDO PRIETO "/>
    <s v="OPERATIVA"/>
    <s v="MENOR O IGUAL A 2500 USUARIOS"/>
    <x v="0"/>
    <x v="1"/>
    <s v="ORGANIZACION AUTORIZADA"/>
    <x v="9"/>
    <s v="BUENAVISTA"/>
    <x v="1"/>
    <x v="951"/>
    <x v="3"/>
  </r>
  <r>
    <n v="53928"/>
    <s v="JUNTA DE ACCION COMUNAL DE LA VEREDA COSTA RICA"/>
    <s v="OPERATIVA"/>
    <s v="MENOR O IGUAL A 2500 USUARIOS"/>
    <x v="0"/>
    <x v="1"/>
    <s v="ORGANIZACION AUTORIZADA"/>
    <x v="9"/>
    <s v="BUENAVISTA"/>
    <x v="0"/>
    <x v="213"/>
    <x v="3"/>
  </r>
  <r>
    <n v="53946"/>
    <s v="JUNTA DE ACCION COMUNAL ACUEDUCTO RURAL CORREGIMIENTO CIENAGA LAS MARIAS"/>
    <s v="OPERATIVA"/>
    <s v="MENOR O IGUAL A 2500 USUARIOS"/>
    <x v="0"/>
    <x v="1"/>
    <s v="ORGANIZACION AUTORIZADA"/>
    <x v="9"/>
    <s v="BUENAVISTA"/>
    <x v="0"/>
    <x v="563"/>
    <x v="3"/>
  </r>
  <r>
    <n v="53966"/>
    <s v="ECOREVERTIR SAS"/>
    <s v="OPERATIVA"/>
    <s v="MAYOR O IGUAL A 5001 USUARIOS"/>
    <x v="1"/>
    <x v="2"/>
    <s v="SOCIEDADES (EMPRESA DE SERVICIOS PUBLICOS)"/>
    <x v="3"/>
    <s v="BOGOTA, D.C."/>
    <x v="0"/>
    <x v="525"/>
    <x v="0"/>
  </r>
  <r>
    <n v="53967"/>
    <s v="ASOCIACION COLOMBIANA DE RECUPERADORES DE OFICIO DEL HABITAT"/>
    <s v="OPERATIVA"/>
    <s v="MAYOR O IGUAL A 5001 USUARIOS"/>
    <x v="2"/>
    <x v="2"/>
    <s v="ORGANIZACION AUTORIZADA"/>
    <x v="3"/>
    <s v="BOGOTA, D.C."/>
    <x v="0"/>
    <x v="568"/>
    <x v="7"/>
  </r>
  <r>
    <n v="53968"/>
    <s v="AQUA.FLUX ESP SAS"/>
    <s v="OPERATIVA"/>
    <s v="MENOR O IGUAL A 2500 USUARIOS"/>
    <x v="0"/>
    <x v="0"/>
    <s v="SOCIEDADES (EMPRESA DE SERVICIOS PUBLICOS)"/>
    <x v="11"/>
    <s v="PALERMO"/>
    <x v="0"/>
    <x v="104"/>
    <x v="3"/>
  </r>
  <r>
    <n v="53988"/>
    <s v="ASOCIACION AMBIENTAL DE RECUPERADORES Y RECICLADORES DE TENJO"/>
    <s v="OPERATIVA"/>
    <s v="MAYOR O IGUAL A 5001 USUARIOS"/>
    <x v="2"/>
    <x v="0"/>
    <s v="ORGANIZACION AUTORIZADA"/>
    <x v="10"/>
    <s v="TENJO"/>
    <x v="0"/>
    <x v="220"/>
    <x v="7"/>
  </r>
  <r>
    <n v="54007"/>
    <s v="JUNTA DE ACCION COMUNAL VEREDA BUENOS AIRES"/>
    <s v="OPERATIVA"/>
    <s v="MENOR O IGUAL A 2500 USUARIOS"/>
    <x v="0"/>
    <x v="1"/>
    <s v="ORGANIZACION AUTORIZADA"/>
    <x v="9"/>
    <s v="BUENAVISTA"/>
    <x v="0"/>
    <x v="930"/>
    <x v="3"/>
  </r>
  <r>
    <n v="54008"/>
    <s v="ASOCIACION DE RECICLADORES P&amp;L"/>
    <s v="OPERATIVA"/>
    <s v="MENOR O IGUAL A 2500 USUARIOS"/>
    <x v="2"/>
    <x v="2"/>
    <s v="ORGANIZACION AUTORIZADA"/>
    <x v="3"/>
    <s v="BOGOTA, D.C."/>
    <x v="0"/>
    <x v="114"/>
    <x v="7"/>
  </r>
  <r>
    <n v="54009"/>
    <s v="Asociacion de Recicladores GREEN PLANET"/>
    <s v="OPERATIVA"/>
    <s v="DESDE 2501 HASTA 5000 USUARIOS"/>
    <x v="2"/>
    <x v="0"/>
    <s v="ORGANIZACION AUTORIZADA"/>
    <x v="3"/>
    <s v="BOGOTA, D.C."/>
    <x v="0"/>
    <x v="104"/>
    <x v="7"/>
  </r>
  <r>
    <n v="54026"/>
    <s v="ASOCIACION DE RECICLADORES ECA SOLEDAD CERO BASURA"/>
    <s v="OPERATIVA"/>
    <s v="MENOR O IGUAL A 2500 USUARIOS"/>
    <x v="2"/>
    <x v="2"/>
    <s v="ORGANIZACION AUTORIZADA"/>
    <x v="4"/>
    <s v="SOLEDAD"/>
    <x v="1"/>
    <x v="1033"/>
    <x v="7"/>
  </r>
  <r>
    <n v="54027"/>
    <s v="ASOCIACION VIDA PARA EL PLANETA RECICLANDO"/>
    <s v="OPERATIVA"/>
    <s v="MAYOR O IGUAL A 5001 USUARIOS"/>
    <x v="2"/>
    <x v="2"/>
    <s v="ORGANIZACION AUTORIZADA"/>
    <x v="3"/>
    <s v="BOGOTA, D.C."/>
    <x v="0"/>
    <x v="21"/>
    <x v="7"/>
  </r>
  <r>
    <n v="54029"/>
    <s v="ASOCIACION DE RECICLADORES UNIDOS POR UNA META"/>
    <s v="OPERATIVA"/>
    <s v="MAYOR O IGUAL A 5001 USUARIOS"/>
    <x v="2"/>
    <x v="0"/>
    <s v="ORGANIZACION AUTORIZADA"/>
    <x v="13"/>
    <s v="VILLAVICENCIO"/>
    <x v="0"/>
    <x v="162"/>
    <x v="7"/>
  </r>
  <r>
    <n v="54046"/>
    <s v="JUNTA DE ACCION COMUNAL VEREDA LAS AGUADITAS "/>
    <s v="OPERATIVA"/>
    <s v="MENOR O IGUAL A 2500 USUARIOS"/>
    <x v="0"/>
    <x v="1"/>
    <s v="ORGANIZACION AUTORIZADA"/>
    <x v="9"/>
    <s v="BUENAVISTA"/>
    <x v="0"/>
    <x v="570"/>
    <x v="3"/>
  </r>
  <r>
    <n v="54086"/>
    <s v="AGUAS DE PINILLOS E.S.P. S.A.S."/>
    <s v="OPERATIVA"/>
    <s v="MENOR O IGUAL A 2500 USUARIOS"/>
    <x v="0"/>
    <x v="0"/>
    <s v="SOCIEDADES (EMPRESA DE SERVICIOS PUBLICOS)"/>
    <x v="2"/>
    <s v="PINILLOS"/>
    <x v="0"/>
    <x v="1199"/>
    <x v="1"/>
  </r>
  <r>
    <n v="54126"/>
    <s v="ASOCIACION DE USUARIOS DEL AGUA LAGUNA PESCADOR"/>
    <s v="OPERATIVA"/>
    <s v="MENOR O IGUAL A 2500 USUARIOS"/>
    <x v="0"/>
    <x v="1"/>
    <s v="ORGANIZACION AUTORIZADA"/>
    <x v="7"/>
    <s v="CALDONO"/>
    <x v="0"/>
    <x v="5"/>
    <x v="3"/>
  </r>
  <r>
    <n v="54128"/>
    <s v="ASOCIACIÓN DE RECICLADORES Y GESTORES AMBIENTALES RURALES DE ANTIOQUIA"/>
    <s v="OPERATIVA"/>
    <s v="MAYOR O IGUAL A 5001 USUARIOS"/>
    <x v="2"/>
    <x v="0"/>
    <s v="ORGANIZACION AUTORIZADA"/>
    <x v="5"/>
    <s v="RIONEGRO"/>
    <x v="1"/>
    <x v="1200"/>
    <x v="7"/>
  </r>
  <r>
    <n v="54129"/>
    <s v="ASOCIACION DE RECICLADORES LAS 3R"/>
    <s v="OPERATIVA"/>
    <s v="MENOR O IGUAL A 2500 USUARIOS"/>
    <x v="2"/>
    <x v="2"/>
    <s v="ORGANIZACION AUTORIZADA"/>
    <x v="3"/>
    <s v="BOGOTA, D.C."/>
    <x v="0"/>
    <x v="1201"/>
    <x v="7"/>
  </r>
  <r>
    <n v="54130"/>
    <s v="ASOCIACION DE RECICLADORES NATURALEZA VIVA "/>
    <s v="OPERATIVA"/>
    <s v="DESDE 2501 HASTA 5000 USUARIOS"/>
    <x v="2"/>
    <x v="0"/>
    <s v="ORGANIZACION AUTORIZADA"/>
    <x v="3"/>
    <s v="BOGOTA, D.C."/>
    <x v="0"/>
    <x v="1193"/>
    <x v="7"/>
  </r>
  <r>
    <n v="54166"/>
    <s v="ECOAMBIENTE Y ASESORIAS -ESP- S.A.S."/>
    <s v="OPERATIVA"/>
    <s v="MAYOR O IGUAL A 5001 USUARIOS"/>
    <x v="2"/>
    <x v="0"/>
    <s v="SOCIEDADES (EMPRESA DE SERVICIOS PUBLICOS)"/>
    <x v="3"/>
    <s v="BOGOTA, D.C."/>
    <x v="0"/>
    <x v="9"/>
    <x v="7"/>
  </r>
  <r>
    <n v="54187"/>
    <s v="ASOCIACION DE GESTORES AMBIENTALES"/>
    <s v="OPERATIVA"/>
    <s v="MAYOR O IGUAL A 5001 USUARIOS"/>
    <x v="2"/>
    <x v="2"/>
    <s v="ORGANIZACION AUTORIZADA"/>
    <x v="3"/>
    <s v="BOGOTA, D.C."/>
    <x v="0"/>
    <x v="60"/>
    <x v="7"/>
  </r>
  <r>
    <n v="54188"/>
    <s v="Asociación de recicladores cuidando el medio ambiente"/>
    <s v="OPERATIVA"/>
    <s v="MAYOR O IGUAL A 5001 USUARIOS"/>
    <x v="2"/>
    <x v="0"/>
    <s v="ORGANIZACION AUTORIZADA"/>
    <x v="10"/>
    <s v="SOACHA"/>
    <x v="0"/>
    <x v="169"/>
    <x v="7"/>
  </r>
  <r>
    <n v="54189"/>
    <s v="ASOCIACION DE RECICLADORES ECOGAIRA"/>
    <s v="OPERATIVA"/>
    <s v="MAYOR O IGUAL A 5001 USUARIOS"/>
    <x v="2"/>
    <x v="0"/>
    <s v="ORGANIZACION AUTORIZADA"/>
    <x v="4"/>
    <s v="MALAMBO"/>
    <x v="0"/>
    <x v="640"/>
    <x v="7"/>
  </r>
  <r>
    <n v="54226"/>
    <s v="ASOCIACION GREMIAL DE RECICLADORES TATUCO ESP"/>
    <s v="OPERATIVA"/>
    <s v="MAYOR O IGUAL A 5001 USUARIOS"/>
    <x v="2"/>
    <x v="2"/>
    <s v="ORGANIZACION AUTORIZADA"/>
    <x v="3"/>
    <s v="BOGOTA, D.C."/>
    <x v="0"/>
    <x v="516"/>
    <x v="7"/>
  </r>
  <r>
    <n v="54229"/>
    <s v="ASOCIACION DE RECICLADORES Y RECUPERADORES ECOMUNDO E.S.P."/>
    <s v="OPERATIVA"/>
    <s v="MAYOR O IGUAL A 5001 USUARIOS"/>
    <x v="2"/>
    <x v="2"/>
    <s v="ORGANIZACION AUTORIZADA"/>
    <x v="3"/>
    <s v="BOGOTA, D.C."/>
    <x v="0"/>
    <x v="51"/>
    <x v="7"/>
  </r>
  <r>
    <n v="54247"/>
    <s v="AGUA PURA DE GRANADA SAS ESP"/>
    <s v="OPERATIVA"/>
    <s v="MENOR O IGUAL A 2500 USUARIOS"/>
    <x v="0"/>
    <x v="2"/>
    <s v="SOCIEDADES (EMPRESA DE SERVICIOS PUBLICOS)"/>
    <x v="14"/>
    <s v="PASTO"/>
    <x v="0"/>
    <x v="10"/>
    <x v="4"/>
  </r>
  <r>
    <n v="54307"/>
    <s v="ASOCIACIÓN NACIONAL DE RECUPERADORES ORGANIZADOS POR EL MEDIO AMBIENTE"/>
    <s v="OPERATIVA"/>
    <s v="MAYOR O IGUAL A 5001 USUARIOS"/>
    <x v="2"/>
    <x v="2"/>
    <s v="ORGANIZACION AUTORIZADA"/>
    <x v="3"/>
    <s v="BOGOTA, D.C."/>
    <x v="0"/>
    <x v="59"/>
    <x v="7"/>
  </r>
  <r>
    <n v="54310"/>
    <s v="ASOCIACION DE RECUPERADORES AMBIENTALES DEL MERCADO PUBLICO E.S.P."/>
    <s v="OPERATIVA"/>
    <s v="MAYOR O IGUAL A 5001 USUARIOS"/>
    <x v="2"/>
    <x v="0"/>
    <s v="ORGANIZACION AUTORIZADA"/>
    <x v="12"/>
    <s v="SANTA MARTA"/>
    <x v="0"/>
    <x v="1202"/>
    <x v="7"/>
  </r>
  <r>
    <n v="54326"/>
    <s v="ASOCIACION DE RECUPERADORES UNIDOS POR UNA COLOMBIA"/>
    <s v="OPERATIVA"/>
    <s v="MAYOR O IGUAL A 5001 USUARIOS"/>
    <x v="2"/>
    <x v="2"/>
    <s v="ORGANIZACION AUTORIZADA"/>
    <x v="3"/>
    <s v="BOGOTA, D.C."/>
    <x v="0"/>
    <x v="669"/>
    <x v="7"/>
  </r>
  <r>
    <n v="54367"/>
    <s v="FUNDACION DE RECICLADORES APROHABITAT "/>
    <s v="OPERATIVA"/>
    <s v="MAYOR O IGUAL A 5001 USUARIOS"/>
    <x v="2"/>
    <x v="2"/>
    <s v="ORGANIZACION AUTORIZADA"/>
    <x v="17"/>
    <s v="ARMENIA"/>
    <x v="0"/>
    <x v="51"/>
    <x v="7"/>
  </r>
  <r>
    <n v="54368"/>
    <s v="ASOCIACION FUNZANA LIDER EN GESTION AMBIENTAL Y TRANSFORMACION DE RESIDUOS TINGUA E.S.P"/>
    <s v="OPERATIVA"/>
    <s v="MAYOR O IGUAL A 5001 USUARIOS"/>
    <x v="2"/>
    <x v="0"/>
    <s v="ORGANIZACION AUTORIZADA"/>
    <x v="10"/>
    <s v="FUNZA"/>
    <x v="0"/>
    <x v="971"/>
    <x v="7"/>
  </r>
  <r>
    <n v="54370"/>
    <s v="ASOCIACION DE RECICLADORES UNIDOS PARA EL FUTURO "/>
    <s v="OPERATIVA"/>
    <s v="MENOR O IGUAL A 2500 USUARIOS"/>
    <x v="2"/>
    <x v="2"/>
    <s v="ORGANIZACION AUTORIZADA"/>
    <x v="3"/>
    <s v="BOGOTA, D.C."/>
    <x v="0"/>
    <x v="10"/>
    <x v="7"/>
  </r>
  <r>
    <n v="54426"/>
    <s v="EJE AMBIENTAL DE RECUPERACIÓN Y RECICLAJE DOÑA JUANA"/>
    <s v="OPERATIVA"/>
    <s v="MAYOR O IGUAL A 5001 USUARIOS"/>
    <x v="2"/>
    <x v="2"/>
    <s v="ORGANIZACION AUTORIZADA"/>
    <x v="3"/>
    <s v="BOGOTA, D.C."/>
    <x v="0"/>
    <x v="121"/>
    <x v="7"/>
  </r>
  <r>
    <n v="54466"/>
    <s v="AMBIENTAL DE RECUPERADORES VERDE OLIVO ASOCIACION"/>
    <s v="OPERATIVA"/>
    <s v="MAYOR O IGUAL A 5001 USUARIOS"/>
    <x v="2"/>
    <x v="2"/>
    <s v="ORGANIZACION AUTORIZADA"/>
    <x v="3"/>
    <s v="BOGOTA, D.C."/>
    <x v="1"/>
    <x v="1203"/>
    <x v="7"/>
  </r>
  <r>
    <n v="54487"/>
    <s v="ASOCIACIÓN DE RECICLADORES DE MESETAS META"/>
    <s v="OPERATIVA"/>
    <s v="MENOR O IGUAL A 2500 USUARIOS"/>
    <x v="2"/>
    <x v="2"/>
    <s v="ORGANIZACION AUTORIZADA"/>
    <x v="13"/>
    <s v="MESETAS"/>
    <x v="0"/>
    <x v="202"/>
    <x v="7"/>
  </r>
  <r>
    <n v="54526"/>
    <s v="ASOCIACIÓN SERVIEJE AMBIENTAL"/>
    <s v="OPERATIVA"/>
    <s v="MENOR O IGUAL A 2500 USUARIOS"/>
    <x v="2"/>
    <x v="0"/>
    <s v="ORGANIZACION AUTORIZADA"/>
    <x v="15"/>
    <s v="SANTA ROSA DE CABAL"/>
    <x v="0"/>
    <x v="1204"/>
    <x v="7"/>
  </r>
  <r>
    <n v="54547"/>
    <s v="ASEOPRONTO S.A.S E.S.P"/>
    <s v="OPERATIVA"/>
    <s v="MAYOR O IGUAL A 5001 USUARIOS"/>
    <x v="1"/>
    <x v="2"/>
    <s v="SOCIEDADES (EMPRESA DE SERVICIOS PUBLICOS)"/>
    <x v="2"/>
    <s v="MAGANGUE"/>
    <x v="0"/>
    <x v="1119"/>
    <x v="0"/>
  </r>
  <r>
    <n v="54586"/>
    <s v="ASOCIACION DE RECICLADORES LISTOS A MEJORAR EL MEDIO AMBIENTE E.S.P."/>
    <s v="OPERATIVA"/>
    <s v="MAYOR O IGUAL A 5001 USUARIOS"/>
    <x v="2"/>
    <x v="2"/>
    <s v="ORGANIZACION AUTORIZADA"/>
    <x v="3"/>
    <s v="BOGOTA, D.C."/>
    <x v="0"/>
    <x v="22"/>
    <x v="7"/>
  </r>
  <r>
    <n v="54587"/>
    <s v="RECUPERADORA ECOLOGICA DEL OCCIDENTE BOYACENSE REECOBOY S.A.S. E.S.P."/>
    <s v="OPERATIVA"/>
    <s v="MAYOR O IGUAL A 5001 USUARIOS"/>
    <x v="2"/>
    <x v="0"/>
    <s v="SOCIEDADES (EMPRESA DE SERVICIOS PUBLICOS)"/>
    <x v="1"/>
    <s v="CHIQUINQUIRA"/>
    <x v="0"/>
    <x v="909"/>
    <x v="7"/>
  </r>
  <r>
    <n v="54588"/>
    <s v="RECICLAJE INDUSTRIAL DE COLOMBIA S.A.S."/>
    <s v="OPERATIVA"/>
    <s v="DESDE 2501 HASTA 5000 USUARIOS"/>
    <x v="2"/>
    <x v="2"/>
    <s v="SOCIEDADES (EMPRESA DE SERVICIOS PUBLICOS)"/>
    <x v="19"/>
    <s v="YUMBO"/>
    <x v="0"/>
    <x v="76"/>
    <x v="7"/>
  </r>
  <r>
    <n v="54630"/>
    <s v="Asociación de Recicladores de Suarez"/>
    <s v="OPERATIVA"/>
    <s v="MENOR O IGUAL A 2500 USUARIOS"/>
    <x v="2"/>
    <x v="2"/>
    <s v="ORGANIZACION AUTORIZADA"/>
    <x v="6"/>
    <s v="SUAREZ"/>
    <x v="1"/>
    <x v="1193"/>
    <x v="7"/>
  </r>
  <r>
    <n v="54666"/>
    <s v="ASOACIÓN CIUDAD VERDE"/>
    <s v="OPERATIVA"/>
    <s v="MAYOR O IGUAL A 5001 USUARIOS"/>
    <x v="2"/>
    <x v="0"/>
    <s v="ORGANIZACION AUTORIZADA"/>
    <x v="3"/>
    <s v="BOGOTA, D.C."/>
    <x v="0"/>
    <x v="22"/>
    <x v="7"/>
  </r>
  <r>
    <n v="54686"/>
    <s v="SIEMPRE LIMPIO DEL CARIBE S.A.S. E.S.P."/>
    <s v="OPERATIVA"/>
    <s v="MAYOR O IGUAL A 5001 USUARIOS"/>
    <x v="1"/>
    <x v="0"/>
    <s v="SOCIEDADES (EMPRESA DE SERVICIOS PUBLICOS)"/>
    <x v="9"/>
    <s v="MONTERIA"/>
    <x v="0"/>
    <x v="466"/>
    <x v="0"/>
  </r>
  <r>
    <n v="54746"/>
    <s v="ASOCIACION DE APROVECHAMIENTO ECOLOGICO DE BOGOTA"/>
    <s v="OPERATIVA"/>
    <s v="MAYOR O IGUAL A 5001 USUARIOS"/>
    <x v="2"/>
    <x v="2"/>
    <s v="ORGANIZACION AUTORIZADA"/>
    <x v="3"/>
    <s v="BOGOTA, D.C."/>
    <x v="0"/>
    <x v="21"/>
    <x v="7"/>
  </r>
  <r>
    <n v="54806"/>
    <s v="ASOCIACION DE RECICLADORES UNA MIRADA AL MEDIO AMBIENTE ESP"/>
    <s v="OPERATIVA"/>
    <s v="MAYOR O IGUAL A 5001 USUARIOS"/>
    <x v="2"/>
    <x v="2"/>
    <s v="ORGANIZACION AUTORIZADA"/>
    <x v="3"/>
    <s v="BOGOTA, D.C."/>
    <x v="0"/>
    <x v="3"/>
    <x v="7"/>
  </r>
  <r>
    <n v="54827"/>
    <s v="VEOLIA AGUAS DE LA GUAJIRA S.A.S E.S.P."/>
    <s v="OPERATIVA"/>
    <s v="MAYOR O IGUAL A 5001 USUARIOS"/>
    <x v="1"/>
    <x v="0"/>
    <s v="SOCIEDADES (EMPRESA DE SERVICIOS PUBLICOS)"/>
    <x v="23"/>
    <s v="DISTRACCION"/>
    <x v="0"/>
    <x v="51"/>
    <x v="4"/>
  </r>
  <r>
    <n v="54846"/>
    <s v="ASOCIACION COLOMBIANA DE RECICLADORES MUNDO ECOLOGICO MP"/>
    <s v="OPERATIVA"/>
    <s v="MAYOR O IGUAL A 5001 USUARIOS"/>
    <x v="2"/>
    <x v="2"/>
    <s v="ORGANIZACION AUTORIZADA"/>
    <x v="3"/>
    <s v="BOGOTA, D.C."/>
    <x v="1"/>
    <x v="1205"/>
    <x v="7"/>
  </r>
  <r>
    <n v="54867"/>
    <s v="ASOCIACION DE RECUPERACION Y RECICLAJE TERRA VERDE "/>
    <s v="OPERATIVA"/>
    <s v="MAYOR O IGUAL A 5001 USUARIOS"/>
    <x v="2"/>
    <x v="2"/>
    <s v="ORGANIZACION AUTORIZADA"/>
    <x v="3"/>
    <s v="BOGOTA, D.C."/>
    <x v="0"/>
    <x v="0"/>
    <x v="7"/>
  </r>
  <r>
    <n v="54927"/>
    <s v="ASOCIACION DE RECICLADORES  VIDA NUEVA "/>
    <s v="OPERATIVA"/>
    <s v="MENOR O IGUAL A 2500 USUARIOS"/>
    <x v="2"/>
    <x v="2"/>
    <s v="ORGANIZACION AUTORIZADA"/>
    <x v="3"/>
    <s v="BOGOTA, D.C."/>
    <x v="0"/>
    <x v="36"/>
    <x v="7"/>
  </r>
  <r>
    <n v="54946"/>
    <s v="ASOCIACION  DE  RECUPERADORES  DESARROLLO VERDE"/>
    <s v="OPERATIVA"/>
    <s v="MAYOR O IGUAL A 5001 USUARIOS"/>
    <x v="2"/>
    <x v="2"/>
    <s v="ORGANIZACION AUTORIZADA"/>
    <x v="5"/>
    <s v="MEDELLÍN"/>
    <x v="0"/>
    <x v="299"/>
    <x v="7"/>
  </r>
  <r>
    <n v="54967"/>
    <s v="ASOCIACION  GREMIAL DE RECICLADORES DE OFICIO PROGRESAR ESP"/>
    <s v="OPERATIVA"/>
    <s v="MAYOR O IGUAL A 5001 USUARIOS"/>
    <x v="2"/>
    <x v="0"/>
    <s v="ORGANIZACION AUTORIZADA"/>
    <x v="1"/>
    <s v="SOGAMOSO"/>
    <x v="0"/>
    <x v="106"/>
    <x v="7"/>
  </r>
  <r>
    <n v="55006"/>
    <s v="ASOCIACION ECOLOGICA DE RECICLAJE"/>
    <s v="OPERATIVA"/>
    <s v="MAYOR O IGUAL A 5001 USUARIOS"/>
    <x v="2"/>
    <x v="2"/>
    <s v="ORGANIZACION AUTORIZADA"/>
    <x v="3"/>
    <s v="BOGOTA, D.C."/>
    <x v="0"/>
    <x v="19"/>
    <x v="7"/>
  </r>
  <r>
    <n v="55046"/>
    <s v="ASOCIACION COMUNITARIA DE SUSCRIPTORES DEL ACUEDUCTO LOS GUANES"/>
    <s v="OPERATIVA"/>
    <s v="MENOR O IGUAL A 2500 USUARIOS"/>
    <x v="0"/>
    <x v="0"/>
    <s v="ORGANIZACION AUTORIZADA"/>
    <x v="18"/>
    <s v="BARICHARA"/>
    <x v="0"/>
    <x v="16"/>
    <x v="3"/>
  </r>
  <r>
    <n v="55086"/>
    <s v="CORPORACION DE RECICLADORES DE PAMPLONA E.S.P."/>
    <s v="OPERATIVA"/>
    <s v="MAYOR O IGUAL A 5001 USUARIOS"/>
    <x v="2"/>
    <x v="0"/>
    <s v="ORGANIZACION AUTORIZADA"/>
    <x v="16"/>
    <s v="CUCUTA"/>
    <x v="0"/>
    <x v="1206"/>
    <x v="7"/>
  </r>
  <r>
    <n v="55087"/>
    <s v="ASOCIACION DE SUSCRIPTORES DEL ACUEDUCTO VEREDA CANOCAS"/>
    <s v="OPERATIVA"/>
    <s v="MENOR O IGUAL A 2500 USUARIOS"/>
    <x v="0"/>
    <x v="1"/>
    <s v="ORGANIZACION AUTORIZADA"/>
    <x v="1"/>
    <s v="PAIPA"/>
    <x v="1"/>
    <x v="1207"/>
    <x v="3"/>
  </r>
  <r>
    <n v="55146"/>
    <s v="ASOCIACION DE RECICLADORES DE COLOMBIA Y LLANOS ARCOLL E.S.A.L."/>
    <s v="OPERATIVA"/>
    <s v="MENOR O IGUAL A 2500 USUARIOS"/>
    <x v="2"/>
    <x v="0"/>
    <s v="ORGANIZACION AUTORIZADA"/>
    <x v="13"/>
    <s v="VILLAVICENCIO"/>
    <x v="0"/>
    <x v="909"/>
    <x v="7"/>
  </r>
  <r>
    <n v="55166"/>
    <s v="AGUAS COLON SAS ESP"/>
    <s v="OPERATIVA"/>
    <s v="MENOR O IGUAL A 2500 USUARIOS"/>
    <x v="0"/>
    <x v="2"/>
    <s v="SOCIEDADES (EMPRESA DE SERVICIOS PUBLICOS)"/>
    <x v="24"/>
    <s v="COLON"/>
    <x v="0"/>
    <x v="46"/>
    <x v="4"/>
  </r>
  <r>
    <n v="55186"/>
    <s v="ASOCIACION DE RECICLADORES EMPRENDIMIETO SIEMPRE"/>
    <s v="OPERATIVA"/>
    <s v="MAYOR O IGUAL A 5001 USUARIOS"/>
    <x v="2"/>
    <x v="0"/>
    <s v="ORGANIZACION AUTORIZADA"/>
    <x v="3"/>
    <s v="BOGOTA, D.C."/>
    <x v="1"/>
    <x v="526"/>
    <x v="7"/>
  </r>
  <r>
    <n v="55206"/>
    <s v="ASOCIACION DE RECICLADORES GLOBAL RECYCLING"/>
    <s v="OPERATIVA"/>
    <s v="MAYOR O IGUAL A 5001 USUARIOS"/>
    <x v="2"/>
    <x v="2"/>
    <s v="ORGANIZACION AUTORIZADA"/>
    <x v="3"/>
    <s v="BOGOTA, D.C."/>
    <x v="0"/>
    <x v="10"/>
    <x v="7"/>
  </r>
  <r>
    <n v="55207"/>
    <s v="ASOCIACION DE RECICLADORES Y ARTESANOS UNIDOS POR EL QUINDIO"/>
    <s v="OPERATIVA"/>
    <s v="DESDE 2501 HASTA 5000 USUARIOS"/>
    <x v="2"/>
    <x v="2"/>
    <s v="ORGANIZACION AUTORIZADA"/>
    <x v="17"/>
    <s v="ARMENIA"/>
    <x v="0"/>
    <x v="131"/>
    <x v="7"/>
  </r>
  <r>
    <n v="55246"/>
    <s v="AGUAS DEL PARQUE EMPRESA DE SERVICIOS PUBLICOS DOMICILIARIOS DE ACUEDUCTO, ALCANTARILLADO Y ASEO S.A.S"/>
    <s v="OPERATIVA"/>
    <s v="DESDE 2501 HASTA 5000 USUARIOS"/>
    <x v="0"/>
    <x v="2"/>
    <s v="SOCIEDADES (EMPRESA DE SERVICIOS PUBLICOS)"/>
    <x v="19"/>
    <s v="CALI"/>
    <x v="0"/>
    <x v="83"/>
    <x v="4"/>
  </r>
  <r>
    <n v="55267"/>
    <s v="CORPORACION NACIONAL ECORESIDUOS"/>
    <s v="OPERATIVA"/>
    <s v="MENOR O IGUAL A 2500 USUARIOS"/>
    <x v="2"/>
    <x v="2"/>
    <s v="ORGANIZACION AUTORIZADA"/>
    <x v="5"/>
    <s v="MEDELLÍN"/>
    <x v="0"/>
    <x v="831"/>
    <x v="7"/>
  </r>
  <r>
    <n v="55287"/>
    <s v="ASOCIACIÓN DE RECICLAJE MOVIMIENTO NO ES BASURA"/>
    <s v="OPERATIVA"/>
    <s v="MENOR O IGUAL A 2500 USUARIOS"/>
    <x v="2"/>
    <x v="0"/>
    <s v="ORGANIZACION AUTORIZADA"/>
    <x v="0"/>
    <s v="MANIZALES"/>
    <x v="0"/>
    <x v="34"/>
    <x v="7"/>
  </r>
  <r>
    <n v="55326"/>
    <s v="ASOCIACION DE SUSCRIPTORES DEL ACUEDUCTO REGIONAL EL BOSQUE (ASOBOSQUE) DE LOS MUNICIPIOS DE VENTAQUEMADA Y TURMEQUE DEPARTAMENTO DE BOYACA"/>
    <s v="OPERATIVA"/>
    <s v="MENOR O IGUAL A 2500 USUARIOS"/>
    <x v="0"/>
    <x v="1"/>
    <s v="ORGANIZACION AUTORIZADA"/>
    <x v="1"/>
    <s v="VENTAQUEMADA"/>
    <x v="0"/>
    <x v="1208"/>
    <x v="3"/>
  </r>
  <r>
    <n v="55367"/>
    <s v="Asociación de Recicladores de Oficio de Rozo"/>
    <s v="OPERATIVA"/>
    <s v="MENOR O IGUAL A 2500 USUARIOS"/>
    <x v="2"/>
    <x v="1"/>
    <s v="ORGANIZACION AUTORIZADA"/>
    <x v="19"/>
    <s v="PALMIRA"/>
    <x v="0"/>
    <x v="1209"/>
    <x v="7"/>
  </r>
  <r>
    <n v="55386"/>
    <s v="ECORENUEVA ESP SAS"/>
    <s v="OPERATIVA"/>
    <s v="MENOR O IGUAL A 2500 USUARIOS"/>
    <x v="2"/>
    <x v="0"/>
    <s v="SOCIEDADES (EMPRESA DE SERVICIOS PUBLICOS)"/>
    <x v="3"/>
    <s v="BOGOTA, D.C."/>
    <x v="1"/>
    <x v="1163"/>
    <x v="7"/>
  </r>
  <r>
    <n v="55406"/>
    <s v="FUNDACION RECICLANDO BIEN"/>
    <s v="OPERATIVA"/>
    <s v="MAYOR O IGUAL A 5001 USUARIOS"/>
    <x v="2"/>
    <x v="2"/>
    <s v="ORGANIZACION AUTORIZADA"/>
    <x v="19"/>
    <s v="CALI"/>
    <x v="0"/>
    <x v="20"/>
    <x v="7"/>
  </r>
  <r>
    <n v="55407"/>
    <s v="ORGANIZACIÓN DE RECICLAJE MUNDOAMBIENTE S.A.S. E.S.P."/>
    <s v="OPERATIVA"/>
    <s v="MAYOR O IGUAL A 5001 USUARIOS"/>
    <x v="2"/>
    <x v="0"/>
    <s v="SOCIEDADES (EMPRESA DE SERVICIOS PUBLICOS)"/>
    <x v="2"/>
    <s v="MAGANGUE"/>
    <x v="0"/>
    <x v="66"/>
    <x v="7"/>
  </r>
  <r>
    <n v="55408"/>
    <s v="ASOCIACION DE RECICLADORES SOL RENACIENTE DEL META"/>
    <s v="OPERATIVA"/>
    <s v="MENOR O IGUAL A 2500 USUARIOS"/>
    <x v="2"/>
    <x v="2"/>
    <s v="ORGANIZACION AUTORIZADA"/>
    <x v="13"/>
    <s v="VILLAVICENCIO"/>
    <x v="0"/>
    <x v="11"/>
    <x v="7"/>
  </r>
  <r>
    <n v="55427"/>
    <s v="ASOAMBIENTAL DEL FUTURO"/>
    <s v="OPERATIVA"/>
    <s v="MAYOR O IGUAL A 5001 USUARIOS"/>
    <x v="2"/>
    <x v="2"/>
    <s v="ORGANIZACION AUTORIZADA"/>
    <x v="3"/>
    <s v="BOGOTA, D.C."/>
    <x v="1"/>
    <x v="924"/>
    <x v="7"/>
  </r>
  <r>
    <n v="55428"/>
    <s v="MUNDO RENACIENTE SAS"/>
    <s v="OPERATIVA"/>
    <s v="DESDE 2501 HASTA 5000 USUARIOS"/>
    <x v="2"/>
    <x v="0"/>
    <s v="SOCIEDADES (EMPRESA DE SERVICIOS PUBLICOS)"/>
    <x v="18"/>
    <s v="BUCARAMANGA"/>
    <x v="1"/>
    <x v="1210"/>
    <x v="7"/>
  </r>
  <r>
    <n v="55430"/>
    <s v="ASOCIACION ECOLOGICA MONTANA VERDE ESP"/>
    <s v="OPERATIVA"/>
    <s v="MAYOR O IGUAL A 5001 USUARIOS"/>
    <x v="2"/>
    <x v="0"/>
    <s v="ORGANIZACION AUTORIZADA"/>
    <x v="3"/>
    <s v="BOGOTA, D.C."/>
    <x v="0"/>
    <x v="22"/>
    <x v="7"/>
  </r>
  <r>
    <n v="55507"/>
    <s v="ECO PUNTO ECA S.A.S. E.S.P."/>
    <s v="OPERATIVA"/>
    <s v="DESDE 2501 HASTA 5000 USUARIOS"/>
    <x v="2"/>
    <x v="2"/>
    <s v="SOCIEDADES (EMPRESA DE SERVICIOS PUBLICOS)"/>
    <x v="4"/>
    <s v="BARRANQUILLA"/>
    <x v="1"/>
    <x v="1211"/>
    <x v="7"/>
  </r>
  <r>
    <n v="55508"/>
    <s v="ASOCREAR FUTURO R.R"/>
    <s v="OPERATIVA"/>
    <s v="MAYOR O IGUAL A 5001 USUARIOS"/>
    <x v="2"/>
    <x v="2"/>
    <s v="ORGANIZACION AUTORIZADA"/>
    <x v="3"/>
    <s v="BOGOTA, D.C."/>
    <x v="0"/>
    <x v="10"/>
    <x v="7"/>
  </r>
  <r>
    <n v="55527"/>
    <s v="ASOCIACION DE BODEGUEROS Y RECICLADORES DEL SUROCCIDENTE COLOMBIANO"/>
    <s v="OPERATIVA"/>
    <s v="DESDE 2501 HASTA 5000 USUARIOS"/>
    <x v="2"/>
    <x v="2"/>
    <s v="ORGANIZACION AUTORIZADA"/>
    <x v="7"/>
    <s v="POPAYAN"/>
    <x v="0"/>
    <x v="1171"/>
    <x v="7"/>
  </r>
  <r>
    <n v="55547"/>
    <s v="ASOCIACION DE RECICLADORES REVERDECIENDO"/>
    <s v="OPERATIVA"/>
    <s v="MAYOR O IGUAL A 5001 USUARIOS"/>
    <x v="2"/>
    <x v="0"/>
    <s v="ORGANIZACION AUTORIZADA"/>
    <x v="10"/>
    <s v="SOACHA"/>
    <x v="0"/>
    <x v="60"/>
    <x v="7"/>
  </r>
  <r>
    <n v="55566"/>
    <s v="DUCTOS MAX "/>
    <s v="OPERATIVA"/>
    <s v="MENOR O IGUAL A 2500 USUARIOS"/>
    <x v="0"/>
    <x v="0"/>
    <s v="SOCIEDADES (EMPRESA DE SERVICIOS PUBLICOS)"/>
    <x v="3"/>
    <s v="BOGOTA, D.C."/>
    <x v="0"/>
    <x v="460"/>
    <x v="6"/>
  </r>
  <r>
    <n v="55666"/>
    <s v="RECICLAJAGUA "/>
    <s v="OPERATIVA"/>
    <s v="MAYOR O IGUAL A 5001 USUARIOS"/>
    <x v="2"/>
    <x v="0"/>
    <s v="SOCIEDADES (EMPRESA DE SERVICIOS PUBLICOS)"/>
    <x v="8"/>
    <s v="LA JAGUA DE IBIRICO"/>
    <x v="0"/>
    <x v="312"/>
    <x v="7"/>
  </r>
  <r>
    <n v="55688"/>
    <s v="PROVIDENCE AND KETTLINA UTILITIES COMPANY SAS ESP"/>
    <s v="OPERATIVA"/>
    <s v="MENOR O IGUAL A 2500 USUARIOS"/>
    <x v="0"/>
    <x v="1"/>
    <s v="SOCIEDADES (EMPRESA DE SERVICIOS PUBLICOS)"/>
    <x v="27"/>
    <s v="PROVIDENCIA"/>
    <x v="0"/>
    <x v="55"/>
    <x v="1"/>
  </r>
  <r>
    <n v="55706"/>
    <s v="Organización de Recicladores Unidos Por el Planeta S.A.S E.S.P"/>
    <s v="OPERATIVA"/>
    <s v="MAYOR O IGUAL A 5001 USUARIOS"/>
    <x v="2"/>
    <x v="0"/>
    <s v="SOCIEDADES (EMPRESA DE SERVICIOS PUBLICOS)"/>
    <x v="5"/>
    <s v="MEDELLÍN"/>
    <x v="0"/>
    <x v="674"/>
    <x v="7"/>
  </r>
  <r>
    <n v="55708"/>
    <s v="RECICLAR PARA UNA MEJOR VIDA DO.MI"/>
    <s v="OPERATIVA"/>
    <s v="MAYOR O IGUAL A 5001 USUARIOS"/>
    <x v="2"/>
    <x v="2"/>
    <s v="ORGANIZACION AUTORIZADA"/>
    <x v="3"/>
    <s v="BOGOTA, D.C."/>
    <x v="0"/>
    <x v="34"/>
    <x v="7"/>
  </r>
  <r>
    <n v="55709"/>
    <s v="Asociación Renovando el Entorno Urbano y Social"/>
    <s v="OPERATIVA"/>
    <s v="MAYOR O IGUAL A 5001 USUARIOS"/>
    <x v="2"/>
    <x v="0"/>
    <s v="ORGANIZACION AUTORIZADA"/>
    <x v="13"/>
    <s v="VILLAVICENCIO"/>
    <x v="0"/>
    <x v="959"/>
    <x v="7"/>
  </r>
  <r>
    <n v="55746"/>
    <s v=" ASOCIACION DE SUSCRIPTORES DEL ACUEDUCTO VEREDAS MACIEGAL – SAN VICIENTE DEL MUNICIPIO DE MONIQUIRA  DEPARTAMENTO DE BOYACA"/>
    <s v="OPERATIVA"/>
    <s v="MENOR O IGUAL A 2500 USUARIOS"/>
    <x v="0"/>
    <x v="1"/>
    <s v="ORGANIZACION AUTORIZADA"/>
    <x v="1"/>
    <s v="MONIQUIRA"/>
    <x v="1"/>
    <x v="175"/>
    <x v="3"/>
  </r>
  <r>
    <n v="55786"/>
    <s v="ASOCIACION DE  RECICLADORES ACOPIANDO SUEÑOS"/>
    <s v="OPERATIVA"/>
    <s v="MAYOR O IGUAL A 5001 USUARIOS"/>
    <x v="2"/>
    <x v="2"/>
    <s v="ORGANIZACION AUTORIZADA"/>
    <x v="3"/>
    <s v="BOGOTA, D.C."/>
    <x v="0"/>
    <x v="1212"/>
    <x v="7"/>
  </r>
  <r>
    <n v="55807"/>
    <s v="ASOCIACION DE USUSARIOS DE LOS SERVICIOS PUBLICOS DOMICILIARIOS DE ACUEDUCTO ALCANTARILLADO Y ASEO CORREGIMIENTO DE SAMURINDO"/>
    <s v="OPERATIVA"/>
    <s v="MENOR O IGUAL A 2500 USUARIOS"/>
    <x v="0"/>
    <x v="1"/>
    <s v="ORGANIZACION AUTORIZADA"/>
    <x v="26"/>
    <s v="ATRATO"/>
    <x v="0"/>
    <x v="711"/>
    <x v="5"/>
  </r>
  <r>
    <n v="55808"/>
    <s v="ASOCIACION DE RECICLADORES DE AYAPEL"/>
    <s v="OPERATIVA"/>
    <s v="MAYOR O IGUAL A 5001 USUARIOS"/>
    <x v="2"/>
    <x v="2"/>
    <s v="ORGANIZACION AUTORIZADA"/>
    <x v="9"/>
    <s v="AYAPEL"/>
    <x v="0"/>
    <x v="21"/>
    <x v="7"/>
  </r>
  <r>
    <n v="55826"/>
    <s v="ASOCIACION DE SUSCRIPTORES DEL ACUEDUCTO DE LA VEREDA SAN CRISTOBAL DEL MUNICIPIO DE MONIQUIRA DEPARTAMENTO DE BOYACA"/>
    <s v="OPERATIVA"/>
    <s v="MENOR O IGUAL A 2500 USUARIOS"/>
    <x v="0"/>
    <x v="1"/>
    <s v="ORGANIZACION AUTORIZADA"/>
    <x v="1"/>
    <s v="MONIQUIRA"/>
    <x v="0"/>
    <x v="45"/>
    <x v="3"/>
  </r>
  <r>
    <n v="55828"/>
    <s v="FUNDACION SANTA MARTA SOSTENIBLE"/>
    <s v="OPERATIVA"/>
    <s v="MENOR O IGUAL A 2500 USUARIOS"/>
    <x v="2"/>
    <x v="0"/>
    <s v="ORGANIZACION AUTORIZADA"/>
    <x v="12"/>
    <s v="SANTA MARTA"/>
    <x v="1"/>
    <x v="152"/>
    <x v="7"/>
  </r>
  <r>
    <n v="55829"/>
    <s v="ASOCIACION DE USUARIOS SUSCRIPTORES DEL ACUEDUCTO MULTIVEREDAL CRUCES EL CERRO LA INMACULADA Y SAN JOSE"/>
    <s v="OPERATIVA"/>
    <s v="MENOR O IGUAL A 2500 USUARIOS"/>
    <x v="0"/>
    <x v="1"/>
    <s v="ORGANIZACION AUTORIZADA"/>
    <x v="5"/>
    <s v="ALEJANDRÍA"/>
    <x v="0"/>
    <x v="289"/>
    <x v="3"/>
  </r>
  <r>
    <n v="55830"/>
    <s v="ASOCIACION DE RECUPERADORES AMBIENTALES ECOFUTURO"/>
    <s v="OPERATIVA"/>
    <s v="DESDE 2501 HASTA 5000 USUARIOS"/>
    <x v="2"/>
    <x v="2"/>
    <s v="ORGANIZACION AUTORIZADA"/>
    <x v="10"/>
    <s v="FUSAGASUGA"/>
    <x v="0"/>
    <x v="177"/>
    <x v="7"/>
  </r>
  <r>
    <n v="55867"/>
    <s v="ASORECICLA &quot;MI CIUDAD&quot;"/>
    <s v="OPERATIVA"/>
    <s v="MAYOR O IGUAL A 5001 USUARIOS"/>
    <x v="2"/>
    <x v="2"/>
    <s v="ORGANIZACION AUTORIZADA"/>
    <x v="3"/>
    <s v="BOGOTA, D.C."/>
    <x v="0"/>
    <x v="1213"/>
    <x v="7"/>
  </r>
  <r>
    <n v="55886"/>
    <s v="ASOCIACION DE SUSCRIPTORES DEL ACUEDUCTO POZO DE BURRO SECTOR ALTOVIENTO DE LA VEREDA SANTA BARBARA DEL MUNICIPIO DE SANTANA"/>
    <s v="OPERATIVA"/>
    <s v="MENOR O IGUAL A 2500 USUARIOS"/>
    <x v="0"/>
    <x v="1"/>
    <s v="ORGANIZACION AUTORIZADA"/>
    <x v="1"/>
    <s v="SANTANA"/>
    <x v="1"/>
    <x v="1207"/>
    <x v="3"/>
  </r>
  <r>
    <n v="55887"/>
    <s v="ASOCIACION DE USUARIOS DEL SISTEMA DE AGUA SECTOR EL MANZANO ALTO"/>
    <s v="OPERATIVA"/>
    <s v="MENOR O IGUAL A 2500 USUARIOS"/>
    <x v="0"/>
    <x v="1"/>
    <s v="ORGANIZACION AUTORIZADA"/>
    <x v="15"/>
    <s v="PEREIRA"/>
    <x v="0"/>
    <x v="453"/>
    <x v="3"/>
  </r>
  <r>
    <n v="55926"/>
    <s v="ESTACIÓN DE CLASIFICACIÓN Y APROVECHAMIENTO CRECIENDO JUNTOS SAS E.S.P."/>
    <s v="OPERATIVA"/>
    <s v="MAYOR O IGUAL A 5001 USUARIOS"/>
    <x v="2"/>
    <x v="0"/>
    <s v="SOCIEDADES (EMPRESA DE SERVICIOS PUBLICOS)"/>
    <x v="1"/>
    <s v="TUNJA"/>
    <x v="1"/>
    <x v="1214"/>
    <x v="7"/>
  </r>
  <r>
    <n v="55946"/>
    <s v="ASOCIACION DE RECICLADORES BIOCRECER JR"/>
    <s v="OPERATIVA"/>
    <s v="MAYOR O IGUAL A 5001 USUARIOS"/>
    <x v="2"/>
    <x v="2"/>
    <s v="ORGANIZACION AUTORIZADA"/>
    <x v="3"/>
    <s v="BOGOTA, D.C."/>
    <x v="0"/>
    <x v="103"/>
    <x v="7"/>
  </r>
  <r>
    <n v="55971"/>
    <s v="EMPRESA COMUNITARIA DE SERVICIOS PUBLICOS DE ARGELIA CAUCA SA ESP"/>
    <s v="OPERATIVA"/>
    <s v="MENOR O IGUAL A 2500 USUARIOS"/>
    <x v="0"/>
    <x v="0"/>
    <s v="SOCIEDADES (EMPRESA DE SERVICIOS PUBLICOS)"/>
    <x v="7"/>
    <s v="ARGELIA"/>
    <x v="0"/>
    <x v="1215"/>
    <x v="1"/>
  </r>
  <r>
    <n v="55987"/>
    <s v="ASOCIACION DE RECICLAJE LA RELIQUIA"/>
    <s v="OPERATIVA"/>
    <s v="MAYOR O IGUAL A 5001 USUARIOS"/>
    <x v="2"/>
    <x v="0"/>
    <s v="ORGANIZACION AUTORIZADA"/>
    <x v="3"/>
    <s v="BOGOTA, D.C."/>
    <x v="0"/>
    <x v="41"/>
    <x v="7"/>
  </r>
  <r>
    <n v="55988"/>
    <s v="JUNTA DE ACCION COMUNAL CORREGIMIENTO EL PARAISO"/>
    <s v="OPERATIVA"/>
    <s v="MENOR O IGUAL A 2500 USUARIOS"/>
    <x v="0"/>
    <x v="1"/>
    <s v="ORGANIZACION AUTORIZADA"/>
    <x v="9"/>
    <s v="BUENAVISTA"/>
    <x v="1"/>
    <x v="1207"/>
    <x v="3"/>
  </r>
  <r>
    <n v="55989"/>
    <s v="ASOCIACION COLOMBIANA DE RECICLADORES FOMENTANDO EL PROGRESO"/>
    <s v="OPERATIVA"/>
    <s v="MAYOR O IGUAL A 5001 USUARIOS"/>
    <x v="2"/>
    <x v="0"/>
    <s v="ORGANIZACION AUTORIZADA"/>
    <x v="3"/>
    <s v="BOGOTA, D.C."/>
    <x v="0"/>
    <x v="394"/>
    <x v="7"/>
  </r>
  <r>
    <n v="56027"/>
    <s v="JUNTA DE ACCION COMUNAL VEREDA LAS BARRAS "/>
    <s v="OPERATIVA"/>
    <s v="MENOR O IGUAL A 2500 USUARIOS"/>
    <x v="0"/>
    <x v="1"/>
    <s v="ORGANIZACION AUTORIZADA"/>
    <x v="9"/>
    <s v="BUENAVISTA"/>
    <x v="0"/>
    <x v="127"/>
    <x v="3"/>
  </r>
  <r>
    <n v="56028"/>
    <s v="JUNTA DE ACCION COMUNAL VEREDA TRES PALOS"/>
    <s v="OPERATIVA"/>
    <s v="MENOR O IGUAL A 2500 USUARIOS"/>
    <x v="0"/>
    <x v="1"/>
    <s v="ORGANIZACION AUTORIZADA"/>
    <x v="9"/>
    <s v="BUENAVISTA"/>
    <x v="0"/>
    <x v="398"/>
    <x v="3"/>
  </r>
  <r>
    <n v="56047"/>
    <s v="ASOCIACION ADMINISTRADORA DEL ACUEDUCTO REGIONAL LAS LOMAS"/>
    <s v="OPERATIVA"/>
    <s v="MENOR O IGUAL A 2500 USUARIOS"/>
    <x v="0"/>
    <x v="1"/>
    <s v="ORGANIZACION AUTORIZADA"/>
    <x v="14"/>
    <s v="OSPINA"/>
    <x v="0"/>
    <x v="453"/>
    <x v="3"/>
  </r>
  <r>
    <n v="56066"/>
    <s v="Asociación Gestores Ambientales de Colombia"/>
    <s v="OPERATIVA"/>
    <s v="MAYOR O IGUAL A 5001 USUARIOS"/>
    <x v="2"/>
    <x v="0"/>
    <s v="ORGANIZACION AUTORIZADA"/>
    <x v="3"/>
    <s v="BOGOTA, D.C."/>
    <x v="0"/>
    <x v="22"/>
    <x v="7"/>
  </r>
  <r>
    <n v="56088"/>
    <s v="ASOUNION NACIONAL ECOLIGICA ESP"/>
    <s v="OPERATIVA"/>
    <s v="MAYOR O IGUAL A 5001 USUARIOS"/>
    <x v="2"/>
    <x v="2"/>
    <s v="ORGANIZACION AUTORIZADA"/>
    <x v="3"/>
    <s v="BOGOTA, D.C."/>
    <x v="1"/>
    <x v="1216"/>
    <x v="7"/>
  </r>
  <r>
    <n v="56089"/>
    <s v="ÀSOCIACION DE RECICLADORES CUIDEMOS EL MEDIO AMBIENTE ESP"/>
    <s v="OPERATIVA"/>
    <s v="MAYOR O IGUAL A 5001 USUARIOS"/>
    <x v="2"/>
    <x v="2"/>
    <s v="ORGANIZACION AUTORIZADA"/>
    <x v="3"/>
    <s v="BOGOTA, D.C."/>
    <x v="0"/>
    <x v="358"/>
    <x v="7"/>
  </r>
  <r>
    <n v="56090"/>
    <s v="ASOCIACION DE RECICLADORES FUENTE DE VIDA"/>
    <s v="OPERATIVA"/>
    <s v="MAYOR O IGUAL A 5001 USUARIOS"/>
    <x v="2"/>
    <x v="2"/>
    <s v="ORGANIZACION AUTORIZADA"/>
    <x v="3"/>
    <s v="BOGOTA, D.C."/>
    <x v="0"/>
    <x v="1217"/>
    <x v="7"/>
  </r>
  <r>
    <n v="56091"/>
    <s v="ASOCIACION DE RECICLADORES LIMPIANDO EL PLANETA"/>
    <s v="OPERATIVA"/>
    <s v="MAYOR O IGUAL A 5001 USUARIOS"/>
    <x v="2"/>
    <x v="2"/>
    <s v="ORGANIZACION AUTORIZADA"/>
    <x v="3"/>
    <s v="BOGOTA, D.C."/>
    <x v="0"/>
    <x v="13"/>
    <x v="7"/>
  </r>
  <r>
    <n v="56106"/>
    <s v="ASOCIACION DE RECICLADORES THIAGO"/>
    <s v="OPERATIVA"/>
    <s v="MAYOR O IGUAL A 5001 USUARIOS"/>
    <x v="2"/>
    <x v="2"/>
    <s v="ORGANIZACION AUTORIZADA"/>
    <x v="3"/>
    <s v="BOGOTA, D.C."/>
    <x v="0"/>
    <x v="178"/>
    <x v="7"/>
  </r>
  <r>
    <n v="56128"/>
    <s v="FUNDACION RECOFLA RECUPERADORES AMBIENTALES DE FLORIDA"/>
    <s v="OPERATIVA"/>
    <s v="MAYOR O IGUAL A 5001 USUARIOS"/>
    <x v="2"/>
    <x v="0"/>
    <s v="ORGANIZACION AUTORIZADA"/>
    <x v="19"/>
    <s v="FLORIDA"/>
    <x v="0"/>
    <x v="755"/>
    <x v="7"/>
  </r>
  <r>
    <n v="56167"/>
    <s v="Asociación de Recicladores Ambientales JN"/>
    <s v="OPERATIVA"/>
    <s v="MAYOR O IGUAL A 5001 USUARIOS"/>
    <x v="2"/>
    <x v="2"/>
    <s v="ORGANIZACION AUTORIZADA"/>
    <x v="4"/>
    <s v="BARRANQUILLA"/>
    <x v="1"/>
    <x v="1218"/>
    <x v="7"/>
  </r>
  <r>
    <n v="56169"/>
    <s v="ASOCIACION DE RECICLAJE  EL AMPARO"/>
    <s v="OPERATIVA"/>
    <s v="MAYOR O IGUAL A 5001 USUARIOS"/>
    <x v="2"/>
    <x v="2"/>
    <s v="ORGANIZACION AUTORIZADA"/>
    <x v="3"/>
    <s v="BOGOTA, D.C."/>
    <x v="0"/>
    <x v="718"/>
    <x v="7"/>
  </r>
  <r>
    <n v="56171"/>
    <s v="ASORESIT COLOMBIA "/>
    <s v="OPERATIVA"/>
    <s v="MENOR O IGUAL A 2500 USUARIOS"/>
    <x v="2"/>
    <x v="2"/>
    <s v="ORGANIZACION AUTORIZADA"/>
    <x v="3"/>
    <s v="BOGOTA, D.C."/>
    <x v="0"/>
    <x v="32"/>
    <x v="7"/>
  </r>
  <r>
    <n v="56186"/>
    <s v="Asociacion de recicladores solucion planeta"/>
    <s v="OPERATIVA"/>
    <s v="MENOR O IGUAL A 2500 USUARIOS"/>
    <x v="2"/>
    <x v="2"/>
    <s v="ORGANIZACION AUTORIZADA"/>
    <x v="3"/>
    <s v="BOGOTA, D.C."/>
    <x v="0"/>
    <x v="41"/>
    <x v="7"/>
  </r>
  <r>
    <n v="56188"/>
    <s v="ASOESTELUNA "/>
    <s v="OPERATIVA"/>
    <s v="MAYOR O IGUAL A 5001 USUARIOS"/>
    <x v="2"/>
    <x v="2"/>
    <s v="ORGANIZACION AUTORIZADA"/>
    <x v="3"/>
    <s v="BOGOTA, D.C."/>
    <x v="0"/>
    <x v="41"/>
    <x v="7"/>
  </r>
  <r>
    <n v="56189"/>
    <s v="ASOAMBIENTE DE VIDA VERDE 3R "/>
    <s v="OPERATIVA"/>
    <s v="MAYOR O IGUAL A 5001 USUARIOS"/>
    <x v="2"/>
    <x v="0"/>
    <s v="ORGANIZACION AUTORIZADA"/>
    <x v="5"/>
    <s v="CAUCASIA"/>
    <x v="0"/>
    <x v="1085"/>
    <x v="7"/>
  </r>
  <r>
    <n v="56270"/>
    <s v="JUNTA ADMINISTRADORA DEL ACUEDUCTO RURAL DE PALMITAL"/>
    <s v="OPERATIVA"/>
    <s v="MENOR O IGUAL A 2500 USUARIOS"/>
    <x v="0"/>
    <x v="1"/>
    <s v="ORGANIZACION AUTORIZADA"/>
    <x v="9"/>
    <s v="CHINU"/>
    <x v="0"/>
    <x v="1186"/>
    <x v="3"/>
  </r>
  <r>
    <n v="56271"/>
    <s v="JUNTA ADMINISTRADORA DE ACUEDUCTO CUASPUD NUCLEO DEL MUNICIPIO DE POTOSI"/>
    <s v="OPERATIVA"/>
    <s v="MENOR O IGUAL A 2500 USUARIOS"/>
    <x v="0"/>
    <x v="1"/>
    <s v="ORGANIZACION AUTORIZADA"/>
    <x v="14"/>
    <s v="POTOSI"/>
    <x v="1"/>
    <x v="669"/>
    <x v="3"/>
  </r>
  <r>
    <n v="56273"/>
    <s v="ASOCIACION DE USUARIOS DEL SERVICIO DE ACUEDUCTO ALCANTARILLADO Y ASEO DE LAS VEREDAS CRISTALES LA YE Y CAYUMBITA DEL AREA RURAL DEL MUNICIPIO DE SABA"/>
    <s v="OPERATIVA"/>
    <s v="MENOR O IGUAL A 2500 USUARIOS"/>
    <x v="0"/>
    <x v="1"/>
    <s v="ORGANIZACION AUTORIZADA"/>
    <x v="18"/>
    <s v="SABANA DE TORRES"/>
    <x v="0"/>
    <x v="179"/>
    <x v="3"/>
  </r>
  <r>
    <n v="56290"/>
    <s v="ASOCIACION JUNTA ADMINISTRADORA DEL ACUEDUCTO SAN VICENTE"/>
    <s v="OPERATIVA"/>
    <s v="MENOR O IGUAL A 2500 USUARIOS"/>
    <x v="0"/>
    <x v="1"/>
    <s v="ORGANIZACION AUTORIZADA"/>
    <x v="14"/>
    <s v="OSPINA"/>
    <x v="1"/>
    <x v="1207"/>
    <x v="3"/>
  </r>
  <r>
    <n v="56310"/>
    <s v="ASOCIACION JUNTA ACUEDUCTO REGIONAL"/>
    <s v="OPERATIVA"/>
    <s v="MENOR O IGUAL A 2500 USUARIOS"/>
    <x v="0"/>
    <x v="1"/>
    <s v="ORGANIZACION AUTORIZADA"/>
    <x v="14"/>
    <s v="OSPINA"/>
    <x v="1"/>
    <x v="1207"/>
    <x v="3"/>
  </r>
  <r>
    <n v="56330"/>
    <s v="ORGANIZACION AMBIENTAL DE ASEO SAS ESP"/>
    <s v="OPERATIVA"/>
    <s v="MAYOR O IGUAL A 5001 USUARIOS"/>
    <x v="2"/>
    <x v="2"/>
    <s v="SOCIEDADES (EMPRESA DE SERVICIOS PUBLICOS)"/>
    <x v="10"/>
    <s v="CHIA"/>
    <x v="1"/>
    <x v="1219"/>
    <x v="7"/>
  </r>
  <r>
    <n v="56331"/>
    <s v="ESTRUCTURA DE ASEO AMBIENTAL S.A.S. E.S.P"/>
    <s v="OPERATIVA"/>
    <s v="MAYOR O IGUAL A 5001 USUARIOS"/>
    <x v="2"/>
    <x v="2"/>
    <s v="SOCIEDADES (EMPRESA DE SERVICIOS PUBLICOS)"/>
    <x v="10"/>
    <s v="CHIA"/>
    <x v="1"/>
    <x v="1220"/>
    <x v="7"/>
  </r>
  <r>
    <n v="56370"/>
    <s v="GLOEXPORT S.A.S. E.S.P"/>
    <s v="OPERATIVA"/>
    <s v="DESDE 2501 HASTA 5000 USUARIOS"/>
    <x v="2"/>
    <x v="0"/>
    <s v="SOCIEDADES (EMPRESA DE SERVICIOS PUBLICOS)"/>
    <x v="19"/>
    <s v="BUENAVENTURA"/>
    <x v="1"/>
    <x v="1143"/>
    <x v="7"/>
  </r>
  <r>
    <n v="56371"/>
    <s v="ASOCIACION DE RECUPERADORES DEL CARIBE COLOMBIANO "/>
    <s v="OPERATIVA"/>
    <s v="MAYOR O IGUAL A 5001 USUARIOS"/>
    <x v="2"/>
    <x v="1"/>
    <s v="ORGANIZACION AUTORIZADA"/>
    <x v="4"/>
    <s v="BARRANQUILLA"/>
    <x v="0"/>
    <x v="658"/>
    <x v="7"/>
  </r>
  <r>
    <n v="56450"/>
    <s v="CABILDO MENOR DE LAS LOMAS"/>
    <s v="OPERATIVA"/>
    <s v="MENOR O IGUAL A 2500 USUARIOS"/>
    <x v="0"/>
    <x v="1"/>
    <s v="ORGANIZACION AUTORIZADA"/>
    <x v="9"/>
    <s v="CHINU"/>
    <x v="1"/>
    <x v="1221"/>
    <x v="3"/>
  </r>
  <r>
    <n v="56470"/>
    <s v="ASOCIACION JUNTA ADMINISTRADORA DE ACUEDUCTO DE LA VEREDA ARBOLEDA"/>
    <s v="OPERATIVA"/>
    <s v="MENOR O IGUAL A 2500 USUARIOS"/>
    <x v="0"/>
    <x v="1"/>
    <s v="ORGANIZACION AUTORIZADA"/>
    <x v="14"/>
    <s v="LINARES"/>
    <x v="0"/>
    <x v="433"/>
    <x v="3"/>
  </r>
  <r>
    <n v="56471"/>
    <s v="ASOCIACION JUNTA ADMINISTRADORA DE ACUEDUCTO DEL SECTOR FATIMA ALTO SAN FRANCISCO"/>
    <s v="OPERATIVA"/>
    <s v="MENOR O IGUAL A 2500 USUARIOS"/>
    <x v="0"/>
    <x v="1"/>
    <s v="ORGANIZACION AUTORIZADA"/>
    <x v="14"/>
    <s v="LINARES"/>
    <x v="1"/>
    <x v="1222"/>
    <x v="3"/>
  </r>
  <r>
    <n v="56490"/>
    <s v="CABILDO MENOR DE EL TIGRE"/>
    <s v="OPERATIVA"/>
    <s v="MENOR O IGUAL A 2500 USUARIOS"/>
    <x v="0"/>
    <x v="1"/>
    <s v="ORGANIZACION AUTORIZADA"/>
    <x v="9"/>
    <s v="CHINU"/>
    <x v="0"/>
    <x v="33"/>
    <x v="3"/>
  </r>
  <r>
    <n v="56510"/>
    <s v="ASOCIACION JUNTA ADMINISTRADORA DE ACUEDUCTO EL ESPINO"/>
    <s v="OPERATIVA"/>
    <s v="MENOR O IGUAL A 2500 USUARIOS"/>
    <x v="0"/>
    <x v="1"/>
    <s v="ORGANIZACION AUTORIZADA"/>
    <x v="14"/>
    <s v="SAPUYES"/>
    <x v="0"/>
    <x v="453"/>
    <x v="3"/>
  </r>
  <r>
    <n v="56570"/>
    <s v="ÀSOCIACION DE RECICLADORES NUEVA ESPERANZA"/>
    <s v="OPERATIVA"/>
    <s v="MAYOR O IGUAL A 5001 USUARIOS"/>
    <x v="2"/>
    <x v="2"/>
    <s v="ORGANIZACION AUTORIZADA"/>
    <x v="3"/>
    <s v="BOGOTA, D.C."/>
    <x v="0"/>
    <x v="208"/>
    <x v="7"/>
  </r>
  <r>
    <n v="56572"/>
    <s v="ÀSOCIACION DE RECICLADORES Y GESTORES AMBIENTALES ESP"/>
    <s v="OPERATIVA"/>
    <s v="MAYOR O IGUAL A 5001 USUARIOS"/>
    <x v="2"/>
    <x v="2"/>
    <s v="ORGANIZACION AUTORIZADA"/>
    <x v="3"/>
    <s v="BOGOTA, D.C."/>
    <x v="0"/>
    <x v="128"/>
    <x v="7"/>
  </r>
  <r>
    <n v="56610"/>
    <s v="ORGANIZACIÓN PROYECTO AMBIENTAL E.S.P."/>
    <s v="OPERATIVA"/>
    <s v="MAYOR O IGUAL A 5001 USUARIOS"/>
    <x v="2"/>
    <x v="2"/>
    <s v="ORGANIZACION AUTORIZADA"/>
    <x v="3"/>
    <s v="BOGOTA, D.C."/>
    <x v="0"/>
    <x v="1104"/>
    <x v="7"/>
  </r>
  <r>
    <n v="56650"/>
    <s v="ECAPROVECHABLES S.A.S. E.S.P."/>
    <s v="OPERATIVA"/>
    <s v="DESDE 2501 HASTA 5000 USUARIOS"/>
    <x v="2"/>
    <x v="2"/>
    <s v="SOCIEDADES (EMPRESA DE SERVICIOS PUBLICOS)"/>
    <x v="11"/>
    <s v="NEIVA"/>
    <x v="0"/>
    <x v="728"/>
    <x v="7"/>
  </r>
  <r>
    <n v="56690"/>
    <s v="ADMINISTRACION PUBLICA COOPERATIVA DE ACUEDUCTO, ALCANTARILLADO Y ASEO DEL MUNICIPIO DE BUENOS AIRES CAUCA"/>
    <s v="OPERATIVA"/>
    <s v="MENOR O IGUAL A 2500 USUARIOS"/>
    <x v="0"/>
    <x v="0"/>
    <s v="ORGANIZACION AUTORIZADA"/>
    <x v="7"/>
    <s v="BUENOS AIRES"/>
    <x v="0"/>
    <x v="582"/>
    <x v="5"/>
  </r>
  <r>
    <n v="56691"/>
    <s v="ASOCIACION DE RECICLADORES BIOHUELLA"/>
    <s v="OPERATIVA"/>
    <s v="MAYOR O IGUAL A 5001 USUARIOS"/>
    <x v="2"/>
    <x v="2"/>
    <s v="ORGANIZACION AUTORIZADA"/>
    <x v="3"/>
    <s v="BOGOTA, D.C."/>
    <x v="0"/>
    <x v="1004"/>
    <x v="7"/>
  </r>
  <r>
    <n v="56692"/>
    <s v="ASOCIACION DE RECICLADORES CONSTRUYENDO OPORTUNIDADES"/>
    <s v="OPERATIVA"/>
    <s v="MAYOR O IGUAL A 5001 USUARIOS"/>
    <x v="2"/>
    <x v="2"/>
    <s v="ORGANIZACION AUTORIZADA"/>
    <x v="3"/>
    <s v="BOGOTA, D.C."/>
    <x v="0"/>
    <x v="0"/>
    <x v="7"/>
  </r>
  <r>
    <n v="56710"/>
    <s v="ASOCIACIÓN DE RECICLADORES DE OFICIO NUEVA CAPITAL"/>
    <s v="OPERATIVA"/>
    <s v="MAYOR O IGUAL A 5001 USUARIOS"/>
    <x v="2"/>
    <x v="2"/>
    <s v="ORGANIZACION AUTORIZADA"/>
    <x v="3"/>
    <s v="BOGOTA, D.C."/>
    <x v="0"/>
    <x v="460"/>
    <x v="7"/>
  </r>
  <r>
    <n v="56752"/>
    <s v="ASOCIACION DE RECICLADORES CICLO ECOLOGICO ESP"/>
    <s v="OPERATIVA"/>
    <s v="MAYOR O IGUAL A 5001 USUARIOS"/>
    <x v="2"/>
    <x v="0"/>
    <s v="ORGANIZACION AUTORIZADA"/>
    <x v="3"/>
    <s v="BOGOTA, D.C."/>
    <x v="0"/>
    <x v="47"/>
    <x v="7"/>
  </r>
  <r>
    <n v="56770"/>
    <s v="ASOCIACION DE RECICLADORES MC"/>
    <s v="OPERATIVA"/>
    <s v="MAYOR O IGUAL A 5001 USUARIOS"/>
    <x v="2"/>
    <x v="2"/>
    <s v="ORGANIZACION AUTORIZADA"/>
    <x v="18"/>
    <s v="BARRANCABERMEJA"/>
    <x v="0"/>
    <x v="0"/>
    <x v="7"/>
  </r>
  <r>
    <n v="56771"/>
    <s v="ASORENOVANDO EL PLANETA ESP"/>
    <s v="OPERATIVA"/>
    <s v="MAYOR O IGUAL A 5001 USUARIOS"/>
    <x v="2"/>
    <x v="2"/>
    <s v="ORGANIZACION AUTORIZADA"/>
    <x v="3"/>
    <s v="BOGOTA, D.C."/>
    <x v="0"/>
    <x v="421"/>
    <x v="7"/>
  </r>
  <r>
    <n v="56790"/>
    <s v="ASOCIACION NACIONAL DE RECICLADORES BIOVIDA E.S.P."/>
    <s v="OPERATIVA"/>
    <s v="DESDE 2501 HASTA 5000 USUARIOS"/>
    <x v="2"/>
    <x v="2"/>
    <s v="ORGANIZACION AUTORIZADA"/>
    <x v="13"/>
    <s v="RESTREPO"/>
    <x v="1"/>
    <x v="1223"/>
    <x v="7"/>
  </r>
  <r>
    <n v="56830"/>
    <s v="ASOCIACIÓN DE RECICLADORES  AMANECER DEL RECICLAJE"/>
    <s v="OPERATIVA"/>
    <s v="MAYOR O IGUAL A 5001 USUARIOS"/>
    <x v="2"/>
    <x v="2"/>
    <s v="ORGANIZACION AUTORIZADA"/>
    <x v="3"/>
    <s v="BOGOTA, D.C."/>
    <x v="0"/>
    <x v="28"/>
    <x v="7"/>
  </r>
  <r>
    <n v="56850"/>
    <s v="INDUSTRIA DE RECICLAJE Y APROVECHAMIENTO DEL VALLE S.A.S.  E.S.P. "/>
    <s v="OPERATIVA"/>
    <s v="MENOR O IGUAL A 2500 USUARIOS"/>
    <x v="2"/>
    <x v="2"/>
    <s v="SOCIEDADES (EMPRESA DE SERVICIOS PUBLICOS)"/>
    <x v="19"/>
    <s v="PALMIRA"/>
    <x v="1"/>
    <x v="1224"/>
    <x v="7"/>
  </r>
  <r>
    <n v="56910"/>
    <s v="ASOCIACION ECOLOGICA PROGRESIVA EM"/>
    <s v="OPERATIVA"/>
    <s v="MAYOR O IGUAL A 5001 USUARIOS"/>
    <x v="2"/>
    <x v="2"/>
    <s v="ORGANIZACION AUTORIZADA"/>
    <x v="3"/>
    <s v="BOGOTA, D.C."/>
    <x v="0"/>
    <x v="239"/>
    <x v="7"/>
  </r>
  <r>
    <n v="56930"/>
    <s v="ASOCIACION  DE GENERACIONES POR UN PLANETA MEJOR ESP"/>
    <s v="OPERATIVA"/>
    <s v="MAYOR O IGUAL A 5001 USUARIOS"/>
    <x v="2"/>
    <x v="2"/>
    <s v="ORGANIZACION AUTORIZADA"/>
    <x v="3"/>
    <s v="BOGOTA, D.C."/>
    <x v="1"/>
    <x v="1225"/>
    <x v="7"/>
  </r>
  <r>
    <n v="56931"/>
    <s v="ASOCIACION DE RECICLADORES LAS P. .P. P."/>
    <s v="OPERATIVA"/>
    <s v="MAYOR O IGUAL A 5001 USUARIOS"/>
    <x v="2"/>
    <x v="2"/>
    <s v="ORGANIZACION AUTORIZADA"/>
    <x v="3"/>
    <s v="BOGOTA, D.C."/>
    <x v="0"/>
    <x v="158"/>
    <x v="7"/>
  </r>
  <r>
    <n v="56932"/>
    <s v="ASOCIACION DE RECICLADORES DISTRITO CAPITAL"/>
    <s v="OPERATIVA"/>
    <s v="MAYOR O IGUAL A 5001 USUARIOS"/>
    <x v="2"/>
    <x v="2"/>
    <s v="ORGANIZACION AUTORIZADA"/>
    <x v="3"/>
    <s v="BOGOTA, D.C."/>
    <x v="0"/>
    <x v="10"/>
    <x v="7"/>
  </r>
  <r>
    <n v="56952"/>
    <s v="ASOCIACIÓN DE RECICLADORES DE OFICIO MONTERÍA RECICLA"/>
    <s v="OPERATIVA"/>
    <s v="MENOR O IGUAL A 2500 USUARIOS"/>
    <x v="2"/>
    <x v="2"/>
    <s v="ORGANIZACION AUTORIZADA"/>
    <x v="9"/>
    <s v="MONTERIA"/>
    <x v="1"/>
    <x v="819"/>
    <x v="7"/>
  </r>
  <r>
    <n v="57011"/>
    <s v="Asociación de Recicladores Mi Bella Villas"/>
    <s v="OPERATIVA"/>
    <s v="MENOR O IGUAL A 2500 USUARIOS"/>
    <x v="2"/>
    <x v="0"/>
    <s v="ORGANIZACION AUTORIZADA"/>
    <x v="10"/>
    <s v="VILLA DE SAN DIEGO DE UBATE"/>
    <x v="0"/>
    <x v="104"/>
    <x v="7"/>
  </r>
  <r>
    <n v="57070"/>
    <s v="ASOMUNDO RECICLABLE"/>
    <s v="OPERATIVA"/>
    <s v="MAYOR O IGUAL A 5001 USUARIOS"/>
    <x v="2"/>
    <x v="2"/>
    <s v="ORGANIZACION AUTORIZADA"/>
    <x v="3"/>
    <s v="BOGOTA, D.C."/>
    <x v="1"/>
    <x v="575"/>
    <x v="7"/>
  </r>
  <r>
    <n v="57090"/>
    <s v="ASOCIACION NACIONAL DE RECICLADORES DE ARBELAEZ UNIDOS POR EL MEDIO AMBIENTE "/>
    <s v="OPERATIVA"/>
    <s v="MENOR O IGUAL A 2500 USUARIOS"/>
    <x v="2"/>
    <x v="0"/>
    <s v="ORGANIZACION AUTORIZADA"/>
    <x v="10"/>
    <s v="ARBELAEZ"/>
    <x v="0"/>
    <x v="34"/>
    <x v="7"/>
  </r>
  <r>
    <n v="57112"/>
    <s v="CORPORACIÓN BIOEFICIENCIA"/>
    <s v="OPERATIVA"/>
    <s v="MENOR O IGUAL A 2500 USUARIOS"/>
    <x v="2"/>
    <x v="0"/>
    <s v="ORGANIZACION AUTORIZADA"/>
    <x v="3"/>
    <s v="BOGOTA, D.C."/>
    <x v="0"/>
    <x v="148"/>
    <x v="7"/>
  </r>
  <r>
    <n v="57170"/>
    <s v="ASOCIACIÓN DE RECICLADORES EN DEFENSA DEL MEDIO AMBIENTE"/>
    <s v="OPERATIVA"/>
    <s v="MAYOR O IGUAL A 5001 USUARIOS"/>
    <x v="2"/>
    <x v="0"/>
    <s v="ORGANIZACION AUTORIZADA"/>
    <x v="3"/>
    <s v="BOGOTA, D.C."/>
    <x v="1"/>
    <x v="1226"/>
    <x v="7"/>
  </r>
  <r>
    <n v="57190"/>
    <s v="AGROWPLAST S.A.S. E.S.P."/>
    <s v="OPERATIVA"/>
    <s v="MAYOR O IGUAL A 5001 USUARIOS"/>
    <x v="2"/>
    <x v="0"/>
    <s v="SOCIEDADES (EMPRESA DE SERVICIOS PUBLICOS)"/>
    <x v="21"/>
    <s v="YOPAL"/>
    <x v="1"/>
    <x v="819"/>
    <x v="7"/>
  </r>
  <r>
    <n v="57211"/>
    <s v="ASOCIACION DE RECICLADORES DEL SUR"/>
    <s v="OPERATIVA"/>
    <s v="MAYOR O IGUAL A 5001 USUARIOS"/>
    <x v="2"/>
    <x v="2"/>
    <s v="ORGANIZACION AUTORIZADA"/>
    <x v="3"/>
    <s v="BOGOTA, D.C."/>
    <x v="0"/>
    <x v="143"/>
    <x v="7"/>
  </r>
  <r>
    <n v="57270"/>
    <s v="ASOCIACIÓN DE RECICLADORES REGION CARIBE"/>
    <s v="OPERATIVA"/>
    <s v="MAYOR O IGUAL A 5001 USUARIOS"/>
    <x v="2"/>
    <x v="2"/>
    <s v="ORGANIZACION AUTORIZADA"/>
    <x v="4"/>
    <s v="BARRANQUILLA"/>
    <x v="0"/>
    <x v="33"/>
    <x v="7"/>
  </r>
  <r>
    <n v="57271"/>
    <s v="ASOCIACION AMBIENTAL DE RECUPERADORES Y RECICLADORES CAVA 88"/>
    <s v="OPERATIVA"/>
    <s v="MAYOR O IGUAL A 5001 USUARIOS"/>
    <x v="2"/>
    <x v="2"/>
    <s v="ORGANIZACION AUTORIZADA"/>
    <x v="3"/>
    <s v="BOGOTA, D.C."/>
    <x v="1"/>
    <x v="1227"/>
    <x v="7"/>
  </r>
  <r>
    <n v="57272"/>
    <s v="ASOCIACION DE RECICLADORES HUELLA VERDE"/>
    <s v="OPERATIVA"/>
    <s v="MENOR O IGUAL A 2500 USUARIOS"/>
    <x v="2"/>
    <x v="2"/>
    <s v="ORGANIZACION AUTORIZADA"/>
    <x v="13"/>
    <s v="VILLAVICENCIO"/>
    <x v="0"/>
    <x v="79"/>
    <x v="7"/>
  </r>
  <r>
    <n v="57290"/>
    <s v="ASOAMBIENTAL NACIONAL"/>
    <s v="OPERATIVA"/>
    <s v="MAYOR O IGUAL A 5001 USUARIOS"/>
    <x v="2"/>
    <x v="2"/>
    <s v="ORGANIZACION AUTORIZADA"/>
    <x v="3"/>
    <s v="BOGOTA, D.C."/>
    <x v="0"/>
    <x v="10"/>
    <x v="7"/>
  </r>
  <r>
    <n v="57350"/>
    <s v="ASOCIACION DE RECICLADORES DIOS VIVE"/>
    <s v="OPERATIVA"/>
    <s v="MENOR O IGUAL A 2500 USUARIOS"/>
    <x v="2"/>
    <x v="1"/>
    <s v="ORGANIZACION AUTORIZADA"/>
    <x v="3"/>
    <s v="BOGOTA, D.C."/>
    <x v="0"/>
    <x v="11"/>
    <x v="7"/>
  </r>
  <r>
    <n v="57370"/>
    <s v="ASOCIACION DE RECLICLADORES DE AGUACHICA LAS BATEAS"/>
    <s v="OPERATIVA"/>
    <s v="MENOR O IGUAL A 2500 USUARIOS"/>
    <x v="2"/>
    <x v="0"/>
    <s v="ORGANIZACION AUTORIZADA"/>
    <x v="8"/>
    <s v="AGUACHICA"/>
    <x v="0"/>
    <x v="21"/>
    <x v="7"/>
  </r>
  <r>
    <n v="57390"/>
    <s v="ASOCIACIÓN RECUPERADORES AMBIENTALES UNIDOS POR EL MEDIO AMBIENTE"/>
    <s v="OPERATIVA"/>
    <s v="DESDE 2501 HASTA 5000 USUARIOS"/>
    <x v="2"/>
    <x v="0"/>
    <s v="ORGANIZACION AUTORIZADA"/>
    <x v="10"/>
    <s v="SAN ANTONIO DEL TEQUENDAMA"/>
    <x v="0"/>
    <x v="20"/>
    <x v="7"/>
  </r>
  <r>
    <n v="57490"/>
    <s v="ASOCIACION DE RECICLADORES NUEVA VIDA"/>
    <s v="OPERATIVA"/>
    <s v="DESDE 2501 HASTA 5000 USUARIOS"/>
    <x v="2"/>
    <x v="2"/>
    <s v="ORGANIZACION AUTORIZADA"/>
    <x v="3"/>
    <s v="BOGOTA, D.C."/>
    <x v="0"/>
    <x v="10"/>
    <x v="7"/>
  </r>
  <r>
    <n v="57510"/>
    <s v="ASOCIACION GREMIAL DE RECICLADORES ECOCHIQUINQUIRA ESP"/>
    <s v="OPERATIVA"/>
    <s v="MAYOR O IGUAL A 5001 USUARIOS"/>
    <x v="2"/>
    <x v="0"/>
    <s v="ORGANIZACION AUTORIZADA"/>
    <x v="1"/>
    <s v="CHIQUINQUIRA"/>
    <x v="0"/>
    <x v="753"/>
    <x v="7"/>
  </r>
  <r>
    <n v="57532"/>
    <s v="INVERSIONES Y CONSTRUCTORA VIPLUS 2020 SAS E.S.P."/>
    <s v="OPERATIVA"/>
    <s v="MENOR O IGUAL A 2500 USUARIOS"/>
    <x v="0"/>
    <x v="1"/>
    <s v="SOCIEDADES (EMPRESA DE SERVICIOS PUBLICOS)"/>
    <x v="3"/>
    <s v="BOGOTA, D.C."/>
    <x v="0"/>
    <x v="1144"/>
    <x v="3"/>
  </r>
  <r>
    <n v="57533"/>
    <s v="ASOCIACION DE RECICLADORES LA ESPERANZA WM"/>
    <s v="OPERATIVA"/>
    <s v="DESDE 2501 HASTA 5000 USUARIOS"/>
    <x v="2"/>
    <x v="0"/>
    <s v="ORGANIZACION AUTORIZADA"/>
    <x v="3"/>
    <s v="BOGOTA, D.C."/>
    <x v="0"/>
    <x v="20"/>
    <x v="7"/>
  </r>
  <r>
    <n v="57571"/>
    <s v="ASOCIACION DE USUARIOS DEL ACUEDUCTO VEREDAL TIESTOS PADILLA"/>
    <s v="OPERATIVA"/>
    <s v="MENOR O IGUAL A 2500 USUARIOS"/>
    <x v="0"/>
    <x v="1"/>
    <s v="ORGANIZACION AUTORIZADA"/>
    <x v="6"/>
    <s v="LERIDA"/>
    <x v="0"/>
    <x v="711"/>
    <x v="3"/>
  </r>
  <r>
    <n v="57591"/>
    <s v="EMPRESA REGIONAL DE APROVECHAMIENTO S.A.S. E.S.P. B.I.C."/>
    <s v="OPERATIVA"/>
    <s v="MAYOR O IGUAL A 5001 USUARIOS"/>
    <x v="2"/>
    <x v="0"/>
    <s v="SOCIEDADES (EMPRESA DE SERVICIOS PUBLICOS)"/>
    <x v="10"/>
    <s v="GIRARDOT"/>
    <x v="0"/>
    <x v="47"/>
    <x v="7"/>
  </r>
  <r>
    <n v="57592"/>
    <s v="ASOCIACION DE RECUPERADORES BIOUNIVERSO "/>
    <s v="OPERATIVA"/>
    <s v="MENOR O IGUAL A 2500 USUARIOS"/>
    <x v="2"/>
    <x v="2"/>
    <s v="ORGANIZACION AUTORIZADA"/>
    <x v="3"/>
    <s v="BOGOTA, D.C."/>
    <x v="0"/>
    <x v="463"/>
    <x v="7"/>
  </r>
  <r>
    <n v="57630"/>
    <s v="ECOAMBIENTE"/>
    <s v="OPERATIVA"/>
    <s v="MAYOR O IGUAL A 5001 USUARIOS"/>
    <x v="2"/>
    <x v="2"/>
    <s v="ORGANIZACION AUTORIZADA"/>
    <x v="13"/>
    <s v="VILLAVICENCIO"/>
    <x v="0"/>
    <x v="173"/>
    <x v="7"/>
  </r>
  <r>
    <n v="57650"/>
    <s v="ASOCIACION AMBIENTAL DE RECOLECCION DE RESIDUOS E.S.P"/>
    <s v="OPERATIVA"/>
    <s v="MAYOR O IGUAL A 5001 USUARIOS"/>
    <x v="2"/>
    <x v="0"/>
    <s v="ORGANIZACION AUTORIZADA"/>
    <x v="3"/>
    <s v="BOGOTA, D.C."/>
    <x v="0"/>
    <x v="45"/>
    <x v="7"/>
  </r>
  <r>
    <n v="57690"/>
    <s v="ASOCIACION DE RECICLADORES DE OFICIO PUNTO ECOLOGICO"/>
    <s v="OPERATIVA"/>
    <s v="MAYOR O IGUAL A 5001 USUARIOS"/>
    <x v="2"/>
    <x v="2"/>
    <s v="ORGANIZACION AUTORIZADA"/>
    <x v="19"/>
    <s v="CALI"/>
    <x v="0"/>
    <x v="6"/>
    <x v="7"/>
  </r>
  <r>
    <n v="57710"/>
    <s v="EMPRESA DE SERVICIOS PUBLICOS DE MONTECRISTO S.A E.S.P"/>
    <s v="OPERATIVA"/>
    <s v="MENOR O IGUAL A 2500 USUARIOS"/>
    <x v="0"/>
    <x v="2"/>
    <s v="SOCIEDADES (EMPRESA DE SERVICIOS PUBLICOS)"/>
    <x v="2"/>
    <s v="MONTECRISTO"/>
    <x v="1"/>
    <x v="320"/>
    <x v="5"/>
  </r>
  <r>
    <n v="57712"/>
    <s v="AGUAS PALMASECA S.A.S. E.S.P."/>
    <s v="OPERATIVA"/>
    <s v="MENOR O IGUAL A 2500 USUARIOS"/>
    <x v="0"/>
    <x v="2"/>
    <s v="SOCIEDADES (EMPRESA DE SERVICIOS PUBLICOS)"/>
    <x v="19"/>
    <s v="PALMIRA"/>
    <x v="0"/>
    <x v="97"/>
    <x v="4"/>
  </r>
  <r>
    <n v="57730"/>
    <s v="ASOCIACION DE RECICLADORES MEJORANDO EL MEDIO AMBIENTE"/>
    <s v="OPERATIVA"/>
    <s v="MAYOR O IGUAL A 5001 USUARIOS"/>
    <x v="2"/>
    <x v="0"/>
    <s v="ORGANIZACION AUTORIZADA"/>
    <x v="5"/>
    <s v="BELLO"/>
    <x v="0"/>
    <x v="1228"/>
    <x v="7"/>
  </r>
  <r>
    <n v="57750"/>
    <s v="ASOCIACION DE USUARIOS DEL ACUEDUCTO AQUAVIDA DINAMICA"/>
    <s v="OPERATIVA"/>
    <s v="MENOR O IGUAL A 2500 USUARIOS"/>
    <x v="0"/>
    <x v="1"/>
    <s v="ORGANIZACION AUTORIZADA"/>
    <x v="7"/>
    <s v="TOTORO"/>
    <x v="0"/>
    <x v="329"/>
    <x v="3"/>
  </r>
  <r>
    <n v="57790"/>
    <s v="EMPRESAS PÚBLICAS DE PIAMONTE AAA S.A.S E.S.P."/>
    <s v="OPERATIVA"/>
    <s v="MENOR O IGUAL A 2500 USUARIOS"/>
    <x v="0"/>
    <x v="0"/>
    <s v="SOCIEDADES (EMPRESA DE SERVICIOS PUBLICOS)"/>
    <x v="7"/>
    <s v="PIAMONTE"/>
    <x v="0"/>
    <x v="11"/>
    <x v="1"/>
  </r>
  <r>
    <n v="57831"/>
    <s v="CORPORACION INNOVAR RECICLA"/>
    <s v="OPERATIVA"/>
    <s v="MAYOR O IGUAL A 5001 USUARIOS"/>
    <x v="2"/>
    <x v="0"/>
    <s v="ORGANIZACION AUTORIZADA"/>
    <x v="5"/>
    <s v="SABANETA"/>
    <x v="0"/>
    <x v="3"/>
    <x v="7"/>
  </r>
  <r>
    <n v="57832"/>
    <s v="ASOCIACION DE USUARIOS DEL ACUEDUCTO VEREDAL PESQUINAL Y LOMA HERMOSA"/>
    <s v="OPERATIVA"/>
    <s v="MENOR O IGUAL A 2500 USUARIOS"/>
    <x v="0"/>
    <x v="1"/>
    <s v="ORGANIZACION AUTORIZADA"/>
    <x v="5"/>
    <s v="SAN JERONIMO"/>
    <x v="0"/>
    <x v="1229"/>
    <x v="3"/>
  </r>
  <r>
    <n v="57950"/>
    <s v="ASOCIACION DE RECICLADORES ECO VIDA INTEGRAL"/>
    <s v="OPERATIVA"/>
    <s v="MAYOR O IGUAL A 5001 USUARIOS"/>
    <x v="2"/>
    <x v="0"/>
    <s v="ORGANIZACION AUTORIZADA"/>
    <x v="3"/>
    <s v="BOGOTA, D.C."/>
    <x v="1"/>
    <x v="1230"/>
    <x v="7"/>
  </r>
  <r>
    <n v="57970"/>
    <s v="SALVANDO PLANETA S.A.S."/>
    <s v="OPERATIVA"/>
    <s v="MAYOR O IGUAL A 5001 USUARIOS"/>
    <x v="2"/>
    <x v="0"/>
    <s v="SOCIEDADES (EMPRESA DE SERVICIOS PUBLICOS)"/>
    <x v="10"/>
    <s v="AGUA DE DIOS"/>
    <x v="1"/>
    <x v="1220"/>
    <x v="7"/>
  </r>
  <r>
    <n v="57971"/>
    <s v="ASOCIACIÓN DE MUJERES RECOLECTORAS ECO MAS"/>
    <s v="OPERATIVA"/>
    <s v="DESDE 2501 HASTA 5000 USUARIOS"/>
    <x v="2"/>
    <x v="2"/>
    <s v="ORGANIZACION AUTORIZADA"/>
    <x v="7"/>
    <s v="POPAYAN"/>
    <x v="0"/>
    <x v="55"/>
    <x v="7"/>
  </r>
  <r>
    <n v="57972"/>
    <s v="ASOCIACION DE PRESTADORES DE SERVICIO PUBLICO DE APROVECHAMIENTO"/>
    <s v="OPERATIVA"/>
    <s v="MAYOR O IGUAL A 5001 USUARIOS"/>
    <x v="2"/>
    <x v="0"/>
    <s v="ORGANIZACION AUTORIZADA"/>
    <x v="5"/>
    <s v="ITAGUI"/>
    <x v="1"/>
    <x v="332"/>
    <x v="7"/>
  </r>
  <r>
    <n v="58010"/>
    <s v="JUNTA DE ACCION COMUNAL VEREDA SANTA ROSA  MUNICIPIO DE SUBACHOQUE"/>
    <s v="OPERATIVA (No activa)"/>
    <s v="MENOR O IGUAL A 2500 USUARIOS"/>
    <x v="0"/>
    <x v="1"/>
    <s v="ORGANIZACION AUTORIZADA"/>
    <x v="10"/>
    <s v="SUBACHOQUE"/>
    <x v="0"/>
    <x v="461"/>
    <x v="3"/>
  </r>
  <r>
    <n v="58051"/>
    <s v="Recorganicos ESP S.A.S"/>
    <s v="OPERATIVA"/>
    <s v="MAYOR O IGUAL A 5001 USUARIOS"/>
    <x v="2"/>
    <x v="0"/>
    <s v="SOCIEDADES (EMPRESA DE SERVICIOS PUBLICOS)"/>
    <x v="10"/>
    <s v="SOACHA"/>
    <x v="1"/>
    <x v="1231"/>
    <x v="7"/>
  </r>
  <r>
    <n v="58091"/>
    <s v="ASOCIACION DE RECICLADORES COLOMBIA RECUPERA"/>
    <s v="OPERATIVA"/>
    <s v="MENOR O IGUAL A 2500 USUARIOS"/>
    <x v="2"/>
    <x v="2"/>
    <s v="ORGANIZACION AUTORIZADA"/>
    <x v="3"/>
    <s v="BOGOTA, D.C."/>
    <x v="0"/>
    <x v="66"/>
    <x v="7"/>
  </r>
  <r>
    <n v="58092"/>
    <s v="ASOCIACION DE RECICLADORES APROVECHAMIENTO URBANO ESP"/>
    <s v="OPERATIVA"/>
    <s v="MAYOR O IGUAL A 5001 USUARIOS"/>
    <x v="2"/>
    <x v="2"/>
    <s v="ORGANIZACION AUTORIZADA"/>
    <x v="3"/>
    <s v="BOGOTA, D.C."/>
    <x v="0"/>
    <x v="21"/>
    <x v="7"/>
  </r>
  <r>
    <n v="58110"/>
    <s v="ASOCIACION DE RECICLADORES COLOMBIA ECOLOGICA"/>
    <s v="OPERATIVA"/>
    <s v="MAYOR O IGUAL A 5001 USUARIOS"/>
    <x v="2"/>
    <x v="2"/>
    <s v="ORGANIZACION AUTORIZADA"/>
    <x v="3"/>
    <s v="BOGOTA, D.C."/>
    <x v="0"/>
    <x v="83"/>
    <x v="7"/>
  </r>
  <r>
    <n v="58113"/>
    <s v="ASOCIACION DE RECICLADORES DE OFICIO Y ACOPIO LA VICTORIA"/>
    <s v="OPERATIVA"/>
    <s v="DESDE 2501 HASTA 5000 USUARIOS"/>
    <x v="2"/>
    <x v="0"/>
    <s v="ORGANIZACION AUTORIZADA"/>
    <x v="2"/>
    <s v="CARTAGENA DE INDIAS"/>
    <x v="0"/>
    <x v="83"/>
    <x v="7"/>
  </r>
  <r>
    <n v="58130"/>
    <s v="ORGANIZACIÓN ECOLÓGICA COLOMBIANA E.S.P."/>
    <s v="OPERATIVA"/>
    <s v="MAYOR O IGUAL A 5001 USUARIOS"/>
    <x v="2"/>
    <x v="2"/>
    <s v="ORGANIZACION AUTORIZADA"/>
    <x v="3"/>
    <s v="BOGOTA, D.C."/>
    <x v="1"/>
    <x v="1220"/>
    <x v="7"/>
  </r>
  <r>
    <n v="58131"/>
    <s v="ASOCIACION DE RECICLADORES FUTURO AMBIENTE"/>
    <s v="OPERATIVA"/>
    <s v="MAYOR O IGUAL A 5001 USUARIOS"/>
    <x v="2"/>
    <x v="2"/>
    <s v="ORGANIZACION AUTORIZADA"/>
    <x v="3"/>
    <s v="BOGOTA, D.C."/>
    <x v="1"/>
    <x v="1230"/>
    <x v="7"/>
  </r>
  <r>
    <n v="58132"/>
    <s v="ASOCIACION DE RECICLADORES MOJARRA "/>
    <s v="OPERATIVA"/>
    <s v="MAYOR O IGUAL A 5001 USUARIOS"/>
    <x v="2"/>
    <x v="2"/>
    <s v="ORGANIZACION AUTORIZADA"/>
    <x v="3"/>
    <s v="BOGOTA, D.C."/>
    <x v="0"/>
    <x v="50"/>
    <x v="7"/>
  </r>
  <r>
    <n v="58150"/>
    <s v="Asociacion colombiana de recicladores milenio ESP"/>
    <s v="OPERATIVA"/>
    <s v="MAYOR O IGUAL A 5001 USUARIOS"/>
    <x v="2"/>
    <x v="0"/>
    <s v="ORGANIZACION AUTORIZADA"/>
    <x v="3"/>
    <s v="BOGOTA, D.C."/>
    <x v="0"/>
    <x v="50"/>
    <x v="7"/>
  </r>
  <r>
    <n v="58190"/>
    <s v="ASOCIACIÓN DE RECUPERADORES AMBIENTALES TRABAJANDO POR UN FUTURO"/>
    <s v="OPERATIVA"/>
    <s v="MAYOR O IGUAL A 5001 USUARIOS"/>
    <x v="2"/>
    <x v="0"/>
    <s v="ORGANIZACION AUTORIZADA"/>
    <x v="10"/>
    <s v="SOACHA"/>
    <x v="1"/>
    <x v="1035"/>
    <x v="7"/>
  </r>
  <r>
    <n v="58291"/>
    <s v="FUNDACION CONCIENCIA RECIPROCO AMBIENTAL"/>
    <s v="OPERATIVA"/>
    <s v="MAYOR O IGUAL A 5001 USUARIOS"/>
    <x v="2"/>
    <x v="2"/>
    <s v="ORGANIZACION AUTORIZADA"/>
    <x v="10"/>
    <s v="SOACHA"/>
    <x v="0"/>
    <x v="66"/>
    <x v="7"/>
  </r>
  <r>
    <n v="58310"/>
    <s v="ASOCIACION &quot;FUTURO AMBIENTAL&quot; RECICLADORES Y RECUPERADORES DE OFICIO"/>
    <s v="OPERATIVA"/>
    <s v="MAYOR O IGUAL A 5001 USUARIOS"/>
    <x v="2"/>
    <x v="0"/>
    <s v="ORGANIZACION AUTORIZADA"/>
    <x v="19"/>
    <s v="CALI"/>
    <x v="0"/>
    <x v="66"/>
    <x v="7"/>
  </r>
  <r>
    <n v="58330"/>
    <s v="ASOCIACION DE RECICLADORES POR UN CUNDINAMARCA MEJOR"/>
    <s v="OPERATIVA"/>
    <s v="MAYOR O IGUAL A 5001 USUARIOS"/>
    <x v="2"/>
    <x v="0"/>
    <s v="ORGANIZACION AUTORIZADA"/>
    <x v="10"/>
    <s v="SOACHA"/>
    <x v="0"/>
    <x v="1204"/>
    <x v="7"/>
  </r>
  <r>
    <n v="58350"/>
    <s v="ASOCIACION RECICLADORES Y AMBIENTE DE AGUACHICA"/>
    <s v="OPERATIVA"/>
    <s v="MAYOR O IGUAL A 5001 USUARIOS"/>
    <x v="2"/>
    <x v="0"/>
    <s v="ORGANIZACION AUTORIZADA"/>
    <x v="8"/>
    <s v="AGUACHICA"/>
    <x v="1"/>
    <x v="819"/>
    <x v="7"/>
  </r>
  <r>
    <n v="58351"/>
    <s v="ASOCIACION DE RECICLADORES EMMANUEL "/>
    <s v="OPERATIVA"/>
    <s v="MENOR O IGUAL A 2500 USUARIOS"/>
    <x v="2"/>
    <x v="0"/>
    <s v="ORGANIZACION AUTORIZADA"/>
    <x v="3"/>
    <s v="BOGOTA, D.C."/>
    <x v="0"/>
    <x v="36"/>
    <x v="7"/>
  </r>
  <r>
    <n v="58353"/>
    <s v="SERVICIOS PÚBLICOS Y RECICLAJES EL PACTO S.A.S. E.S.P. "/>
    <s v="OPERATIVA"/>
    <s v="MAYOR O IGUAL A 5001 USUARIOS"/>
    <x v="2"/>
    <x v="0"/>
    <s v="SOCIEDADES (EMPRESA DE SERVICIOS PUBLICOS)"/>
    <x v="11"/>
    <s v="NEIVA"/>
    <x v="1"/>
    <x v="1232"/>
    <x v="7"/>
  </r>
  <r>
    <n v="58370"/>
    <s v="EMPRESA DE SERVICIOS PÚBLICOS DE ACUEDUCTO, ALCANTARILLADO, ASEO Y COMPLEMENTARIOS DE NEIRA CALDAS S.A.S E.S.P."/>
    <s v="OPERATIVA"/>
    <s v="DESDE 2501 HASTA 5000 USUARIOS"/>
    <x v="0"/>
    <x v="0"/>
    <s v="SOCIEDADES (EMPRESA DE SERVICIOS PUBLICOS)"/>
    <x v="0"/>
    <s v="NEIRA"/>
    <x v="0"/>
    <x v="66"/>
    <x v="0"/>
  </r>
  <r>
    <n v="58372"/>
    <s v="ASOCIACION RECUPERADORES AMBIENTALES DEL GUALIVA"/>
    <s v="OPERATIVA"/>
    <s v="MAYOR O IGUAL A 5001 USUARIOS"/>
    <x v="2"/>
    <x v="0"/>
    <s v="ORGANIZACION AUTORIZADA"/>
    <x v="10"/>
    <s v="VILLETA"/>
    <x v="0"/>
    <x v="1142"/>
    <x v="7"/>
  </r>
  <r>
    <n v="58373"/>
    <s v="ASOCIACIÓN FUTURO LIMPIO SIEMPRE"/>
    <s v="OPERATIVA"/>
    <s v="MAYOR O IGUAL A 5001 USUARIOS"/>
    <x v="2"/>
    <x v="0"/>
    <s v="ORGANIZACION AUTORIZADA"/>
    <x v="13"/>
    <s v="VILLAVICENCIO"/>
    <x v="0"/>
    <x v="114"/>
    <x v="7"/>
  </r>
  <r>
    <n v="58390"/>
    <s v="ASOCIACIÓN DE RECICLADORES DE OFICIO FORMALIZADOS DE ARMERO GUAYABAL"/>
    <s v="OPERATIVA"/>
    <s v="MENOR O IGUAL A 2500 USUARIOS"/>
    <x v="2"/>
    <x v="2"/>
    <s v="ORGANIZACION AUTORIZADA"/>
    <x v="6"/>
    <s v="ARMERO GUAYABAL"/>
    <x v="0"/>
    <x v="192"/>
    <x v="7"/>
  </r>
  <r>
    <n v="58412"/>
    <s v="ALTERNATIVAS AMBIENTALES DE COLOMBIA SAS"/>
    <s v="OPERATIVA"/>
    <s v="MAYOR O IGUAL A 5001 USUARIOS"/>
    <x v="2"/>
    <x v="0"/>
    <s v="SOCIEDADES (EMPRESA DE SERVICIOS PUBLICOS)"/>
    <x v="18"/>
    <s v="BARRANCABERMEJA"/>
    <x v="1"/>
    <x v="1233"/>
    <x v="7"/>
  </r>
  <r>
    <n v="58413"/>
    <s v="ASOCIACIÓN DE RECICLADORES FORMALIZADOS DEL GUAMO"/>
    <s v="OPERATIVA"/>
    <s v="MENOR O IGUAL A 2500 USUARIOS"/>
    <x v="2"/>
    <x v="0"/>
    <s v="ORGANIZACION AUTORIZADA"/>
    <x v="6"/>
    <s v="GUAMO"/>
    <x v="0"/>
    <x v="346"/>
    <x v="7"/>
  </r>
  <r>
    <n v="58414"/>
    <s v="ASOCIACION DE RECICLADORES VIDA VERDE"/>
    <s v="OPERATIVA"/>
    <s v="DESDE 2501 HASTA 5000 USUARIOS"/>
    <x v="2"/>
    <x v="0"/>
    <s v="ORGANIZACION AUTORIZADA"/>
    <x v="3"/>
    <s v="BOGOTA, D.C."/>
    <x v="0"/>
    <x v="20"/>
    <x v="7"/>
  </r>
  <r>
    <n v="58415"/>
    <s v="ASOCIACIÓN VIDA VERDE RECICLADORES E.S.P"/>
    <s v="OPERATIVA"/>
    <s v="MAYOR O IGUAL A 5001 USUARIOS"/>
    <x v="2"/>
    <x v="0"/>
    <s v="ORGANIZACION AUTORIZADA"/>
    <x v="10"/>
    <s v="CHIA"/>
    <x v="0"/>
    <x v="103"/>
    <x v="7"/>
  </r>
  <r>
    <n v="58431"/>
    <s v="ASOCIACION DE RECICLADORES UN CICLO NUEVO"/>
    <s v="OPERATIVA"/>
    <s v="MAYOR O IGUAL A 5001 USUARIOS"/>
    <x v="2"/>
    <x v="2"/>
    <s v="ORGANIZACION AUTORIZADA"/>
    <x v="3"/>
    <s v="BOGOTA, D.C."/>
    <x v="0"/>
    <x v="59"/>
    <x v="7"/>
  </r>
  <r>
    <n v="58450"/>
    <s v="ASOCIACION DE RECICLADORES UNIDOS CUIDANDO EL PLANETA"/>
    <s v="OPERATIVA"/>
    <s v="MENOR O IGUAL A 2500 USUARIOS"/>
    <x v="2"/>
    <x v="2"/>
    <s v="ORGANIZACION AUTORIZADA"/>
    <x v="13"/>
    <s v="VILLAVICENCIO"/>
    <x v="0"/>
    <x v="272"/>
    <x v="7"/>
  </r>
  <r>
    <n v="58530"/>
    <s v="ASOCIACION DE USUARIOS DEL ACUEDUCTO VEREDAL COMBIA CHIQUITA SECTOR #3"/>
    <s v="OPERATIVA"/>
    <s v="MENOR O IGUAL A 2500 USUARIOS"/>
    <x v="0"/>
    <x v="1"/>
    <s v="ORGANIZACION AUTORIZADA"/>
    <x v="5"/>
    <s v="FREDONIA"/>
    <x v="1"/>
    <x v="1234"/>
    <x v="3"/>
  </r>
  <r>
    <n v="58550"/>
    <s v="INVERNAB S.A.S. E.S.P."/>
    <s v="OPERATIVA"/>
    <s v="MENOR O IGUAL A 2500 USUARIOS"/>
    <x v="2"/>
    <x v="2"/>
    <s v="SOCIEDADES (EMPRESA DE SERVICIOS PUBLICOS)"/>
    <x v="10"/>
    <s v="SOACHA"/>
    <x v="0"/>
    <x v="123"/>
    <x v="7"/>
  </r>
  <r>
    <n v="58570"/>
    <s v="ASOCIACION DE RECICLADORES DE UBAQUE"/>
    <s v="OPERATIVA"/>
    <s v="MENOR O IGUAL A 2500 USUARIOS"/>
    <x v="2"/>
    <x v="2"/>
    <s v="ORGANIZACION AUTORIZADA"/>
    <x v="10"/>
    <s v="UBAQUE"/>
    <x v="0"/>
    <x v="28"/>
    <x v="7"/>
  </r>
  <r>
    <n v="58590"/>
    <s v="ASOCIACION DE USUARIOS IPUJE"/>
    <s v="OPERATIVA"/>
    <s v="MENOR O IGUAL A 2500 USUARIOS"/>
    <x v="0"/>
    <x v="1"/>
    <s v="ORGANIZACION AUTORIZADA"/>
    <x v="23"/>
    <s v="URIBIA"/>
    <x v="1"/>
    <x v="1235"/>
    <x v="3"/>
  </r>
  <r>
    <n v="58591"/>
    <s v="ASOCIACION DE RECICLADORES HR"/>
    <s v="OPERATIVA"/>
    <s v="MAYOR O IGUAL A 5001 USUARIOS"/>
    <x v="2"/>
    <x v="2"/>
    <s v="ORGANIZACION AUTORIZADA"/>
    <x v="3"/>
    <s v="BOGOTA, D.C."/>
    <x v="0"/>
    <x v="41"/>
    <x v="7"/>
  </r>
  <r>
    <n v="58592"/>
    <s v="asociacion de recicladores independientes green veintiuno"/>
    <s v="OPERATIVA"/>
    <s v="MAYOR O IGUAL A 5001 USUARIOS"/>
    <x v="2"/>
    <x v="2"/>
    <s v="ORGANIZACION AUTORIZADA"/>
    <x v="3"/>
    <s v="BOGOTA, D.C."/>
    <x v="1"/>
    <x v="1236"/>
    <x v="7"/>
  </r>
  <r>
    <n v="58670"/>
    <s v="Coporacion ZonaEco"/>
    <s v="OPERATIVA"/>
    <s v="MAYOR O IGUAL A 5001 USUARIOS"/>
    <x v="2"/>
    <x v="0"/>
    <s v="ORGANIZACION AUTORIZADA"/>
    <x v="18"/>
    <s v="BUCARAMANGA"/>
    <x v="0"/>
    <x v="341"/>
    <x v="7"/>
  </r>
  <r>
    <n v="58690"/>
    <s v="ASOCIACION DE RECICLADORES SALVANDO EL MUNDO"/>
    <s v="OPERATIVA"/>
    <s v="MAYOR O IGUAL A 5001 USUARIOS"/>
    <x v="2"/>
    <x v="2"/>
    <s v="ORGANIZACION AUTORIZADA"/>
    <x v="3"/>
    <s v="BOGOTA, D.C."/>
    <x v="0"/>
    <x v="2"/>
    <x v="7"/>
  </r>
  <r>
    <n v="58710"/>
    <s v="asociación de recicladores arsenal ambiental"/>
    <s v="OPERATIVA"/>
    <s v="MAYOR O IGUAL A 5001 USUARIOS"/>
    <x v="2"/>
    <x v="2"/>
    <s v="ORGANIZACION AUTORIZADA"/>
    <x v="3"/>
    <s v="BOGOTA, D.C."/>
    <x v="1"/>
    <x v="1237"/>
    <x v="7"/>
  </r>
  <r>
    <n v="58731"/>
    <s v="ASOCIACION DE RECICLADORES DE TIERRALTA"/>
    <s v="OPERATIVA"/>
    <s v="MENOR O IGUAL A 2500 USUARIOS"/>
    <x v="2"/>
    <x v="2"/>
    <s v="ORGANIZACION AUTORIZADA"/>
    <x v="9"/>
    <s v="TIERRALTA"/>
    <x v="0"/>
    <x v="28"/>
    <x v="7"/>
  </r>
  <r>
    <n v="58750"/>
    <s v="ASOCIACION DE RECICLADORES LEONES AMBIENTALES"/>
    <s v="OPERATIVA"/>
    <s v="DESDE 2501 HASTA 5000 USUARIOS"/>
    <x v="2"/>
    <x v="0"/>
    <s v="ORGANIZACION AUTORIZADA"/>
    <x v="10"/>
    <s v="SOACHA"/>
    <x v="0"/>
    <x v="114"/>
    <x v="7"/>
  </r>
  <r>
    <n v="58751"/>
    <s v="ASOCIACION PARA LA GESTION INTEGRAL Y DESARROLLO DE LOS RESIDUOS SOLIDOS MUNICIPALES Y EMPRESARIALES"/>
    <s v="OPERATIVA"/>
    <s v="MENOR O IGUAL A 2500 USUARIOS"/>
    <x v="2"/>
    <x v="0"/>
    <s v="ORGANIZACION AUTORIZADA"/>
    <x v="10"/>
    <s v="GUASCA"/>
    <x v="0"/>
    <x v="315"/>
    <x v="7"/>
  </r>
  <r>
    <n v="58770"/>
    <s v="ASOCIACION DE RECICLADORES NATIVOS"/>
    <s v="OPERATIVA"/>
    <s v="MAYOR O IGUAL A 5001 USUARIOS"/>
    <x v="2"/>
    <x v="0"/>
    <s v="ORGANIZACION AUTORIZADA"/>
    <x v="5"/>
    <s v="MEDELLÍN"/>
    <x v="0"/>
    <x v="30"/>
    <x v="7"/>
  </r>
  <r>
    <n v="58790"/>
    <s v="ASOCIACION DE RECUPERADORES REUSANDO E.S.P"/>
    <s v="OPERATIVA"/>
    <s v="MAYOR O IGUAL A 5001 USUARIOS"/>
    <x v="2"/>
    <x v="2"/>
    <s v="ORGANIZACION AUTORIZADA"/>
    <x v="3"/>
    <s v="BOGOTA, D.C."/>
    <x v="0"/>
    <x v="1063"/>
    <x v="7"/>
  </r>
  <r>
    <n v="58870"/>
    <s v="ASOCIACION DE RECICLADORES DE OFICIO PUNTO VERDE "/>
    <s v="OPERATIVA"/>
    <s v="MENOR O IGUAL A 2500 USUARIOS"/>
    <x v="2"/>
    <x v="0"/>
    <s v="ORGANIZACION AUTORIZADA"/>
    <x v="18"/>
    <s v="PIEDECUESTA"/>
    <x v="1"/>
    <x v="1238"/>
    <x v="7"/>
  </r>
  <r>
    <n v="58971"/>
    <s v="ASOCIACIÓN DE RECICLADORES ECO-CHUCURI"/>
    <s v="OPERATIVA"/>
    <s v="DESDE 2501 HASTA 5000 USUARIOS"/>
    <x v="2"/>
    <x v="0"/>
    <s v="ORGANIZACION AUTORIZADA"/>
    <x v="18"/>
    <s v="SAN VICENTE DE CHUCURI"/>
    <x v="0"/>
    <x v="40"/>
    <x v="7"/>
  </r>
  <r>
    <n v="58990"/>
    <s v="ASOUNION ECOLOGICA DE COLOMBIA ESP"/>
    <s v="OPERATIVA"/>
    <s v="DESDE 2501 HASTA 5000 USUARIOS"/>
    <x v="2"/>
    <x v="0"/>
    <s v="ORGANIZACION AUTORIZADA"/>
    <x v="3"/>
    <s v="BOGOTA, D.C."/>
    <x v="0"/>
    <x v="33"/>
    <x v="7"/>
  </r>
  <r>
    <n v="59030"/>
    <s v="ASOCIACION DE RECICLADORES ECOSION E.S.P"/>
    <s v="OPERATIVA"/>
    <s v="MAYOR O IGUAL A 5001 USUARIOS"/>
    <x v="2"/>
    <x v="2"/>
    <s v="ORGANIZACION AUTORIZADA"/>
    <x v="3"/>
    <s v="BOGOTA, D.C."/>
    <x v="0"/>
    <x v="736"/>
    <x v="7"/>
  </r>
  <r>
    <n v="59031"/>
    <s v="FUNDACION DE RECICLADORES UNIDOS CREAMOS UN MUNDO MEJOR"/>
    <s v="OPERATIVA"/>
    <s v="MAYOR O IGUAL A 5001 USUARIOS"/>
    <x v="2"/>
    <x v="0"/>
    <s v="ORGANIZACION AUTORIZADA"/>
    <x v="10"/>
    <s v="SOACHA"/>
    <x v="0"/>
    <x v="33"/>
    <x v="7"/>
  </r>
  <r>
    <n v="59050"/>
    <s v="RETORNAR SOLUCIONES AMBIENTALES SAS E.S.P"/>
    <s v="OPERATIVA"/>
    <s v="MENOR O IGUAL A 2500 USUARIOS"/>
    <x v="2"/>
    <x v="2"/>
    <s v="SOCIEDADES (EMPRESA DE SERVICIOS PUBLICOS)"/>
    <x v="10"/>
    <s v="VILLA DE SAN DIEGO DE UBATE"/>
    <x v="0"/>
    <x v="1239"/>
    <x v="7"/>
  </r>
  <r>
    <n v="59090"/>
    <s v="Fundación Integral de Emprendedores del Magdalena"/>
    <s v="OPERATIVA"/>
    <s v="MAYOR O IGUAL A 5001 USUARIOS"/>
    <x v="2"/>
    <x v="2"/>
    <s v="ORGANIZACION AUTORIZADA"/>
    <x v="12"/>
    <s v="FUNDACION"/>
    <x v="0"/>
    <x v="75"/>
    <x v="7"/>
  </r>
  <r>
    <n v="59130"/>
    <s v="COOPERATIVA DE SERVICIOS PUBLICOS DOMICILIARIOS DE SANTA ANA MAGDALENA"/>
    <s v="OPERATIVA"/>
    <s v="MENOR O IGUAL A 2500 USUARIOS"/>
    <x v="0"/>
    <x v="2"/>
    <s v="ORGANIZACION AUTORIZADA"/>
    <x v="12"/>
    <s v="SANTA ANA"/>
    <x v="0"/>
    <x v="6"/>
    <x v="4"/>
  </r>
  <r>
    <n v="59150"/>
    <s v="RECICAM S.A.S"/>
    <s v="OPERATIVA"/>
    <s v="MAYOR O IGUAL A 5001 USUARIOS"/>
    <x v="2"/>
    <x v="0"/>
    <s v="SOCIEDADES (EMPRESA DE SERVICIOS PUBLICOS)"/>
    <x v="6"/>
    <s v="GUAMO"/>
    <x v="1"/>
    <x v="1231"/>
    <x v="7"/>
  </r>
  <r>
    <n v="59230"/>
    <s v="LA RECICLADORA DE TU BARRIO S.A.S E.S.P"/>
    <s v="OPERATIVA"/>
    <s v="DESDE 2501 HASTA 5000 USUARIOS"/>
    <x v="2"/>
    <x v="2"/>
    <s v="SOCIEDADES (EMPRESA DE SERVICIOS PUBLICOS)"/>
    <x v="3"/>
    <s v="BOGOTA, D.C."/>
    <x v="0"/>
    <x v="114"/>
    <x v="7"/>
  </r>
  <r>
    <n v="59250"/>
    <s v="ASOCIACION DE RECUPERADORES JERUSALEN ECOLOGICA"/>
    <s v="OPERATIVA"/>
    <s v="MENOR O IGUAL A 2500 USUARIOS"/>
    <x v="2"/>
    <x v="0"/>
    <s v="ORGANIZACION AUTORIZADA"/>
    <x v="10"/>
    <s v="JERUSALEN"/>
    <x v="1"/>
    <x v="1235"/>
    <x v="7"/>
  </r>
  <r>
    <n v="59270"/>
    <s v="ASOCIACION DE RECUPERADORES EL OASIS VERDE"/>
    <s v="OPERATIVA"/>
    <s v="DESDE 2501 HASTA 5000 USUARIOS"/>
    <x v="2"/>
    <x v="2"/>
    <s v="ORGANIZACION AUTORIZADA"/>
    <x v="3"/>
    <s v="BOGOTA, D.C."/>
    <x v="1"/>
    <x v="1240"/>
    <x v="7"/>
  </r>
  <r>
    <n v="59290"/>
    <s v="COOPERATIVA AMBIENTAL DE ASEO Y RECICLAJE DEL POZON"/>
    <s v="OPERATIVA"/>
    <s v="MAYOR O IGUAL A 5001 USUARIOS"/>
    <x v="2"/>
    <x v="2"/>
    <s v="ORGANIZACION AUTORIZADA"/>
    <x v="2"/>
    <s v="CARTAGENA DE INDIAS"/>
    <x v="0"/>
    <x v="257"/>
    <x v="7"/>
  </r>
  <r>
    <n v="59291"/>
    <s v="ASOCIACION BANCO DE RECICLAJE COLOMBIA"/>
    <s v="OPERATIVA"/>
    <s v="MAYOR O IGUAL A 5001 USUARIOS"/>
    <x v="2"/>
    <x v="2"/>
    <s v="ORGANIZACION AUTORIZADA"/>
    <x v="5"/>
    <s v="CHIGORODÓ"/>
    <x v="0"/>
    <x v="208"/>
    <x v="7"/>
  </r>
  <r>
    <n v="59292"/>
    <s v="ASOCIACIÓN DE USUARIOS DEL ACUEDUCTO DE BOSQUES DE MÁRQUEZ"/>
    <s v="OPERATIVA"/>
    <s v="MENOR O IGUAL A 2500 USUARIOS"/>
    <x v="0"/>
    <x v="1"/>
    <s v="ORGANIZACION AUTORIZADA"/>
    <x v="3"/>
    <s v="BOGOTA, D.C."/>
    <x v="0"/>
    <x v="1241"/>
    <x v="3"/>
  </r>
  <r>
    <n v="59310"/>
    <s v="ASOCIACION RECUPERAR POR UN MEJOR AMBIENTE Y UN MEJOR FUTURO"/>
    <s v="OPERATIVA"/>
    <s v="MAYOR O IGUAL A 5001 USUARIOS"/>
    <x v="2"/>
    <x v="0"/>
    <s v="ORGANIZACION AUTORIZADA"/>
    <x v="10"/>
    <s v="MADRID"/>
    <x v="0"/>
    <x v="215"/>
    <x v="7"/>
  </r>
  <r>
    <n v="59350"/>
    <s v="ASOCIACION DE RECICLADORES EMPRENDIENDO SIEMPRE UNIDOS"/>
    <s v="OPERATIVA"/>
    <s v="MAYOR O IGUAL A 5001 USUARIOS"/>
    <x v="2"/>
    <x v="2"/>
    <s v="ORGANIZACION AUTORIZADA"/>
    <x v="3"/>
    <s v="BOGOTA, D.C."/>
    <x v="0"/>
    <x v="795"/>
    <x v="7"/>
  </r>
  <r>
    <n v="59370"/>
    <s v="ASOCIACION DE RECICLADORES DE OFICIO BOGOTA"/>
    <s v="OPERATIVA"/>
    <s v="MENOR O IGUAL A 2500 USUARIOS"/>
    <x v="2"/>
    <x v="2"/>
    <s v="ORGANIZACION AUTORIZADA"/>
    <x v="3"/>
    <s v="BOGOTA, D.C."/>
    <x v="0"/>
    <x v="28"/>
    <x v="7"/>
  </r>
  <r>
    <n v="59391"/>
    <s v="ASOCIACION DE RECICLADORES DE BOGOTA EL TRIUNFO ESP "/>
    <s v="OPERATIVA"/>
    <s v="MAYOR O IGUAL A 5001 USUARIOS"/>
    <x v="2"/>
    <x v="2"/>
    <s v="ORGANIZACION AUTORIZADA"/>
    <x v="3"/>
    <s v="BOGOTA, D.C."/>
    <x v="0"/>
    <x v="28"/>
    <x v="7"/>
  </r>
  <r>
    <n v="59392"/>
    <s v="asociación de recicladores Bogotá ecológica esp"/>
    <s v="OPERATIVA"/>
    <s v="MAYOR O IGUAL A 5001 USUARIOS"/>
    <x v="2"/>
    <x v="2"/>
    <s v="ORGANIZACION AUTORIZADA"/>
    <x v="3"/>
    <s v="BOGOTA, D.C."/>
    <x v="1"/>
    <x v="1242"/>
    <x v="7"/>
  </r>
  <r>
    <n v="59410"/>
    <s v="MANANTIAL AGUAS S.A.S. E.S.P"/>
    <s v="OPERATIVA"/>
    <s v="MENOR O IGUAL A 2500 USUARIOS"/>
    <x v="0"/>
    <x v="1"/>
    <s v="SOCIEDADES (EMPRESA DE SERVICIOS PUBLICOS)"/>
    <x v="15"/>
    <s v="SANTA ROSA DE CABAL"/>
    <x v="1"/>
    <x v="1243"/>
    <x v="3"/>
  </r>
  <r>
    <n v="59430"/>
    <s v="ASOCIACION DE RECICLADORES UNIDOS SOMOS MAS"/>
    <s v="OPERATIVA"/>
    <s v="MAYOR O IGUAL A 5001 USUARIOS"/>
    <x v="2"/>
    <x v="2"/>
    <s v="ORGANIZACION AUTORIZADA"/>
    <x v="3"/>
    <s v="BOGOTA, D.C."/>
    <x v="0"/>
    <x v="33"/>
    <x v="7"/>
  </r>
  <r>
    <n v="59470"/>
    <s v="ASOCIACION PARA EL DESARROLLO SOCIAL Y AMBIENTAL SOSTENIBLE DE COLOMBIA "/>
    <s v="OPERATIVA"/>
    <s v="MENOR O IGUAL A 2500 USUARIOS"/>
    <x v="2"/>
    <x v="2"/>
    <s v="ORGANIZACION AUTORIZADA"/>
    <x v="18"/>
    <s v="PUERTO PARRA"/>
    <x v="1"/>
    <x v="1244"/>
    <x v="7"/>
  </r>
  <r>
    <n v="59510"/>
    <s v="Fundacion Ecocanje"/>
    <s v="OPERATIVA"/>
    <s v="MAYOR O IGUAL A 5001 USUARIOS"/>
    <x v="2"/>
    <x v="0"/>
    <s v="ORGANIZACION AUTORIZADA"/>
    <x v="10"/>
    <s v="MADRID"/>
    <x v="0"/>
    <x v="16"/>
    <x v="7"/>
  </r>
  <r>
    <n v="59530"/>
    <s v="CORPORACION DE RECUPERADORES DEL CARIBE"/>
    <s v="OPERATIVA"/>
    <s v="MAYOR O IGUAL A 5001 USUARIOS"/>
    <x v="2"/>
    <x v="0"/>
    <s v="ORGANIZACION AUTORIZADA"/>
    <x v="4"/>
    <s v="BARRANQUILLA"/>
    <x v="1"/>
    <x v="1245"/>
    <x v="7"/>
  </r>
  <r>
    <n v="59570"/>
    <s v="CORPORACION DE RECUPERADORES DE RESIDUOS APROVECHABLES E.S.P."/>
    <s v="OPERATIVA"/>
    <s v="MAYOR O IGUAL A 5001 USUARIOS"/>
    <x v="2"/>
    <x v="0"/>
    <s v="ORGANIZACION AUTORIZADA"/>
    <x v="4"/>
    <s v="BARRANQUILLA"/>
    <x v="0"/>
    <x v="339"/>
    <x v="7"/>
  </r>
  <r>
    <n v="59590"/>
    <s v="ASOCIACIÓN DE RECICLADORES NUEVA GENERACIÓN JMM"/>
    <s v="OPERATIVA"/>
    <s v="MAYOR O IGUAL A 5001 USUARIOS"/>
    <x v="2"/>
    <x v="2"/>
    <s v="ORGANIZACION AUTORIZADA"/>
    <x v="3"/>
    <s v="BOGOTA, D.C."/>
    <x v="0"/>
    <x v="367"/>
    <x v="7"/>
  </r>
  <r>
    <n v="59711"/>
    <s v="ASOCIACIÓN MANEJO INTEGRAL DE RESIDUOS SOLIDOS DE COLOMBIA"/>
    <s v="OPERATIVA"/>
    <s v="MAYOR O IGUAL A 5001 USUARIOS"/>
    <x v="2"/>
    <x v="0"/>
    <s v="ORGANIZACION AUTORIZADA"/>
    <x v="1"/>
    <s v="DUITAMA"/>
    <x v="0"/>
    <x v="213"/>
    <x v="7"/>
  </r>
  <r>
    <n v="59810"/>
    <s v="ASOCIACION MEDIO AMBIENTAL DE RECICLADORES DE KENNEDY AMARK"/>
    <s v="OPERATIVA"/>
    <s v="DESDE 2501 HASTA 5000 USUARIOS"/>
    <x v="2"/>
    <x v="0"/>
    <s v="ORGANIZACION AUTORIZADA"/>
    <x v="3"/>
    <s v="BOGOTA, D.C."/>
    <x v="0"/>
    <x v="33"/>
    <x v="7"/>
  </r>
  <r>
    <n v="59812"/>
    <s v="ASOCIACION DE JUVENTUDES Y MADRES CABEZA DE FAMILIA PARA EL RECICLAJE DE RESIDUOS SOLIDOS DEL TOLIMA RESITOL"/>
    <s v="OPERATIVA"/>
    <s v="MAYOR O IGUAL A 5001 USUARIOS"/>
    <x v="2"/>
    <x v="0"/>
    <s v="ORGANIZACION AUTORIZADA"/>
    <x v="6"/>
    <s v="IBAGUE"/>
    <x v="0"/>
    <x v="41"/>
    <x v="7"/>
  </r>
  <r>
    <n v="59830"/>
    <s v="Fundación recicladores oficio colombia "/>
    <s v="OPERATIVA"/>
    <s v="MAYOR O IGUAL A 5001 USUARIOS"/>
    <x v="2"/>
    <x v="0"/>
    <s v="ORGANIZACION AUTORIZADA"/>
    <x v="17"/>
    <s v="ARMENIA"/>
    <x v="0"/>
    <x v="1189"/>
    <x v="7"/>
  </r>
  <r>
    <n v="59831"/>
    <s v="ASOUNION ECOLOGICA DE CHIQUINQUIRA ESP"/>
    <s v="OPERATIVA"/>
    <s v="DESDE 2501 HASTA 5000 USUARIOS"/>
    <x v="2"/>
    <x v="0"/>
    <s v="ORGANIZACION AUTORIZADA"/>
    <x v="1"/>
    <s v="CHIQUINQUIRA"/>
    <x v="0"/>
    <x v="442"/>
    <x v="7"/>
  </r>
  <r>
    <n v="59870"/>
    <s v="ASOCIACION DE RECICLADORES  RECIHALCON"/>
    <s v="OPERATIVA"/>
    <s v="MAYOR O IGUAL A 5001 USUARIOS"/>
    <x v="2"/>
    <x v="2"/>
    <s v="ORGANIZACION AUTORIZADA"/>
    <x v="3"/>
    <s v="BOGOTA, D.C."/>
    <x v="0"/>
    <x v="1246"/>
    <x v="7"/>
  </r>
  <r>
    <n v="59890"/>
    <s v="UTORS SAS ESP"/>
    <s v="OPERATIVA"/>
    <s v="MAYOR O IGUAL A 5001 USUARIOS"/>
    <x v="0"/>
    <x v="0"/>
    <s v="SOCIEDADES (EMPRESA DE SERVICIOS PUBLICOS)"/>
    <x v="23"/>
    <s v="MAICAO"/>
    <x v="0"/>
    <x v="77"/>
    <x v="0"/>
  </r>
  <r>
    <n v="59910"/>
    <s v="ASOCIACION DE RECUPERADORES POR UN FUTURO AMBIENTAL"/>
    <s v="OPERATIVA"/>
    <s v="MENOR O IGUAL A 2500 USUARIOS"/>
    <x v="2"/>
    <x v="2"/>
    <s v="ORGANIZACION AUTORIZADA"/>
    <x v="3"/>
    <s v="BOGOTA, D.C."/>
    <x v="1"/>
    <x v="1247"/>
    <x v="7"/>
  </r>
  <r>
    <n v="59911"/>
    <s v="Asociación de Recuperadores que Protegen el Medio Ambiente"/>
    <s v="OPERATIVA"/>
    <s v="MAYOR O IGUAL A 5001 USUARIOS"/>
    <x v="2"/>
    <x v="0"/>
    <s v="ORGANIZACION AUTORIZADA"/>
    <x v="15"/>
    <s v="DOSQUEBRADAS"/>
    <x v="0"/>
    <x v="26"/>
    <x v="7"/>
  </r>
  <r>
    <n v="59970"/>
    <s v="RECUPERADORES AMBIENTALES DE BELLO S.A.S  E.S.P"/>
    <s v="OPERATIVA"/>
    <s v="MAYOR O IGUAL A 5001 USUARIOS"/>
    <x v="2"/>
    <x v="2"/>
    <s v="SOCIEDADES (EMPRESA DE SERVICIOS PUBLICOS)"/>
    <x v="5"/>
    <s v="BELLO"/>
    <x v="0"/>
    <x v="121"/>
    <x v="7"/>
  </r>
  <r>
    <n v="59971"/>
    <s v="Asociación de Recicladores El bambuco"/>
    <s v="OPERATIVA"/>
    <s v="MAYOR O IGUAL A 5001 USUARIOS"/>
    <x v="2"/>
    <x v="2"/>
    <s v="ORGANIZACION AUTORIZADA"/>
    <x v="11"/>
    <s v="NEIVA"/>
    <x v="0"/>
    <x v="135"/>
    <x v="7"/>
  </r>
  <r>
    <n v="59990"/>
    <s v="ASOCIACIÓN DE RECUPERADORES DE YUMBO"/>
    <s v="OPERATIVA"/>
    <s v="MENOR O IGUAL A 2500 USUARIOS"/>
    <x v="2"/>
    <x v="2"/>
    <s v="ORGANIZACION AUTORIZADA"/>
    <x v="19"/>
    <s v="YUMBO"/>
    <x v="0"/>
    <x v="1248"/>
    <x v="7"/>
  </r>
  <r>
    <n v="60010"/>
    <s v="ADMINISTRACION PUBLICA COOPERATIVA DE SERVICIOS PUBLICOS DOMICILIARIOS DE ZAPAYAN MAGDALENA"/>
    <s v="OPERATIVA"/>
    <s v="MENOR O IGUAL A 2500 USUARIOS"/>
    <x v="0"/>
    <x v="2"/>
    <s v="ORGANIZACION AUTORIZADA"/>
    <x v="12"/>
    <s v="ZAPAYAN"/>
    <x v="0"/>
    <x v="865"/>
    <x v="1"/>
  </r>
  <r>
    <n v="60011"/>
    <s v="ASOCIACION DE RECICLADORES BIOAMBIENTAL"/>
    <s v="OPERATIVA"/>
    <s v="MAYOR O IGUAL A 5001 USUARIOS"/>
    <x v="2"/>
    <x v="2"/>
    <s v="ORGANIZACION AUTORIZADA"/>
    <x v="3"/>
    <s v="BOGOTA, D.C."/>
    <x v="0"/>
    <x v="2"/>
    <x v="7"/>
  </r>
  <r>
    <n v="60012"/>
    <s v="ASOCIACION DE RECICLADORES RECICLEMOS TODOS "/>
    <s v="OPERATIVA"/>
    <s v="MAYOR O IGUAL A 5001 USUARIOS"/>
    <x v="2"/>
    <x v="2"/>
    <s v="ORGANIZACION AUTORIZADA"/>
    <x v="3"/>
    <s v="BOGOTA, D.C."/>
    <x v="0"/>
    <x v="3"/>
    <x v="7"/>
  </r>
  <r>
    <n v="60013"/>
    <s v="A.E.R GLOBAL"/>
    <s v="OPERATIVA"/>
    <s v="MAYOR O IGUAL A 5001 USUARIOS"/>
    <x v="2"/>
    <x v="2"/>
    <s v="ORGANIZACION AUTORIZADA"/>
    <x v="3"/>
    <s v="BOGOTA, D.C."/>
    <x v="0"/>
    <x v="104"/>
    <x v="7"/>
  </r>
  <r>
    <n v="60050"/>
    <s v="EMPRESAS PUBLICAS AGUAS DE FLORENCIA S.A.S. E.S.P."/>
    <s v="OPERATIVA"/>
    <s v="MENOR O IGUAL A 2500 USUARIOS"/>
    <x v="0"/>
    <x v="2"/>
    <s v="SOCIEDADES (EMPRESA DE SERVICIOS PUBLICOS)"/>
    <x v="22"/>
    <s v="FLORENCIA"/>
    <x v="0"/>
    <x v="121"/>
    <x v="6"/>
  </r>
  <r>
    <n v="60131"/>
    <s v="ASOCIACION POR EL MEDIO AMBIENTE PATIÑOS ESP"/>
    <s v="OPERATIVA"/>
    <s v="MAYOR O IGUAL A 5001 USUARIOS"/>
    <x v="2"/>
    <x v="2"/>
    <s v="ORGANIZACION AUTORIZADA"/>
    <x v="3"/>
    <s v="BOGOTA, D.C."/>
    <x v="1"/>
    <x v="1249"/>
    <x v="7"/>
  </r>
  <r>
    <n v="60170"/>
    <s v="ASOCIACION DE RECICLADORES SINERGIA AMBIENTAL"/>
    <s v="OPERATIVA"/>
    <s v="MAYOR O IGUAL A 5001 USUARIOS"/>
    <x v="2"/>
    <x v="2"/>
    <s v="ORGANIZACION AUTORIZADA"/>
    <x v="3"/>
    <s v="BOGOTA, D.C."/>
    <x v="0"/>
    <x v="1250"/>
    <x v="7"/>
  </r>
  <r>
    <n v="60190"/>
    <s v="ASOCIACION DE RECICLADORES AMIGOS DEL PLANETA TIERRA"/>
    <s v="OPERATIVA"/>
    <s v="MENOR O IGUAL A 2500 USUARIOS"/>
    <x v="2"/>
    <x v="2"/>
    <s v="ORGANIZACION AUTORIZADA"/>
    <x v="3"/>
    <s v="BOGOTA, D.C."/>
    <x v="0"/>
    <x v="267"/>
    <x v="7"/>
  </r>
  <r>
    <n v="60250"/>
    <s v="ASOCIACIÓN MUNDIAL DE RECICLADORES UNA SOLA LUCHA"/>
    <s v="OPERATIVA"/>
    <s v="MAYOR O IGUAL A 5001 USUARIOS"/>
    <x v="2"/>
    <x v="0"/>
    <s v="ORGANIZACION AUTORIZADA"/>
    <x v="3"/>
    <s v="BOGOTA, D.C."/>
    <x v="0"/>
    <x v="47"/>
    <x v="7"/>
  </r>
  <r>
    <n v="60270"/>
    <s v="ASOCIACION TECNI AMBIENTALES"/>
    <s v="OPERATIVA"/>
    <s v="DESDE 2501 HASTA 5000 USUARIOS"/>
    <x v="2"/>
    <x v="0"/>
    <s v="ORGANIZACION AUTORIZADA"/>
    <x v="19"/>
    <s v="CALI"/>
    <x v="1"/>
    <x v="1206"/>
    <x v="7"/>
  </r>
  <r>
    <n v="60330"/>
    <s v="ASOCIACION DE RECUPERADORES AMBIENTALES DE OFICIO ECOTOCANCIPA ESAL"/>
    <s v="OPERATIVA"/>
    <s v="DESDE 2501 HASTA 5000 USUARIOS"/>
    <x v="2"/>
    <x v="2"/>
    <s v="ORGANIZACION AUTORIZADA"/>
    <x v="10"/>
    <s v="TOCANCIPA"/>
    <x v="0"/>
    <x v="1251"/>
    <x v="7"/>
  </r>
  <r>
    <n v="60350"/>
    <s v="ASOCIACION MUNDIAL DE RECICLAJE"/>
    <s v="OPERATIVA"/>
    <s v="MAYOR O IGUAL A 5001 USUARIOS"/>
    <x v="2"/>
    <x v="2"/>
    <s v="ORGANIZACION AUTORIZADA"/>
    <x v="4"/>
    <s v="BARRANQUILLA"/>
    <x v="0"/>
    <x v="265"/>
    <x v="7"/>
  </r>
  <r>
    <n v="60352"/>
    <s v="ASOCIACION REDCICLO"/>
    <s v="OPERATIVA"/>
    <s v="MENOR O IGUAL A 2500 USUARIOS"/>
    <x v="2"/>
    <x v="2"/>
    <s v="ORGANIZACION AUTORIZADA"/>
    <x v="0"/>
    <s v="MANIZALES"/>
    <x v="0"/>
    <x v="777"/>
    <x v="7"/>
  </r>
  <r>
    <n v="60390"/>
    <s v="ASOCIACION DE APROVECHAMIENTO DE RESIDUOS"/>
    <s v="OPERATIVA"/>
    <s v="MAYOR O IGUAL A 5001 USUARIOS"/>
    <x v="2"/>
    <x v="2"/>
    <s v="ORGANIZACION AUTORIZADA"/>
    <x v="4"/>
    <s v="BARRANQUILLA"/>
    <x v="0"/>
    <x v="81"/>
    <x v="7"/>
  </r>
  <r>
    <n v="60411"/>
    <s v="ASOCIACION DE RECICLADORES CIRCULO AMBIENTAL DE COLOMBIA"/>
    <s v="OPERATIVA"/>
    <s v="MAYOR O IGUAL A 5001 USUARIOS"/>
    <x v="2"/>
    <x v="2"/>
    <s v="ORGANIZACION AUTORIZADA"/>
    <x v="3"/>
    <s v="BOGOTA, D.C."/>
    <x v="0"/>
    <x v="47"/>
    <x v="7"/>
  </r>
  <r>
    <n v="60430"/>
    <s v="EMPRESA DE SERVICIOS PÚBLICOS LOS NOGALES DE SAN FRANCISCO PUTUMAYO SA E.S.P"/>
    <s v="OPERATIVA"/>
    <s v="MENOR O IGUAL A 2500 USUARIOS"/>
    <x v="0"/>
    <x v="2"/>
    <s v="SOCIEDADES (EMPRESA DE SERVICIOS PUBLICOS)"/>
    <x v="24"/>
    <s v="SAN FRANCISCO"/>
    <x v="0"/>
    <x v="20"/>
    <x v="4"/>
  </r>
  <r>
    <n v="60451"/>
    <s v="asociacion de recicladores unidas por un futuro"/>
    <s v="OPERATIVA"/>
    <s v="MAYOR O IGUAL A 5001 USUARIOS"/>
    <x v="2"/>
    <x v="0"/>
    <s v="ORGANIZACION AUTORIZADA"/>
    <x v="3"/>
    <s v="BOGOTA, D.C."/>
    <x v="0"/>
    <x v="301"/>
    <x v="7"/>
  </r>
  <r>
    <n v="60490"/>
    <s v="EMPRESA DE ACUEDUCTO Y ALCANTARILLADO PARA PROYECTOS INDUSTRIALES TURISTICOS COMERCIALES Y DE SERVICIOS DE LA ZONA RURAL DEL TOLIMA - ACUARUTOL ESP SA"/>
    <s v="OPERATIVA"/>
    <s v="MAYOR O IGUAL A 5001 USUARIOS"/>
    <x v="0"/>
    <x v="1"/>
    <s v="SOCIEDADES (EMPRESA DE SERVICIOS PUBLICOS)"/>
    <x v="6"/>
    <s v="IBAGUE"/>
    <x v="0"/>
    <x v="553"/>
    <x v="4"/>
  </r>
  <r>
    <n v="60491"/>
    <s v="GESTOR EXTERNO DE RESIDUOS S.A.S. E.S.P."/>
    <s v="OPERATIVA"/>
    <s v="MAYOR O IGUAL A 5001 USUARIOS"/>
    <x v="2"/>
    <x v="2"/>
    <s v="SOCIEDADES (EMPRESA DE SERVICIOS PUBLICOS)"/>
    <x v="1"/>
    <s v="CHIQUINQUIRA"/>
    <x v="0"/>
    <x v="1251"/>
    <x v="7"/>
  </r>
  <r>
    <n v="60510"/>
    <s v="AGUAS DEL MEDITERRANEO E.S.P. S.A.S."/>
    <s v="OPERATIVA"/>
    <s v="MENOR O IGUAL A 2500 USUARIOS"/>
    <x v="0"/>
    <x v="2"/>
    <s v="SOCIEDADES (EMPRESA DE SERVICIOS PUBLICOS)"/>
    <x v="10"/>
    <s v="SOACHA"/>
    <x v="1"/>
    <x v="1252"/>
    <x v="4"/>
  </r>
  <r>
    <n v="60570"/>
    <s v="ASOCIACIÓN DE RECICLADORES LOS OCOBOS"/>
    <s v="OPERATIVA"/>
    <s v="MAYOR O IGUAL A 5001 USUARIOS"/>
    <x v="2"/>
    <x v="2"/>
    <s v="ORGANIZACION AUTORIZADA"/>
    <x v="6"/>
    <s v="IBAGUE"/>
    <x v="0"/>
    <x v="30"/>
    <x v="7"/>
  </r>
  <r>
    <n v="60590"/>
    <s v="ASOCIACION DE RECUPERADORES AMBIENTALES UNIDOS  POR EL RECICLAJE"/>
    <s v="OPERATIVA"/>
    <s v="MAYOR O IGUAL A 5001 USUARIOS"/>
    <x v="2"/>
    <x v="0"/>
    <s v="ORGANIZACION AUTORIZADA"/>
    <x v="3"/>
    <s v="BOGOTA, D.C."/>
    <x v="0"/>
    <x v="713"/>
    <x v="7"/>
  </r>
  <r>
    <n v="60591"/>
    <s v="ASOCIACION DE SUSCRIPTORES DEL ACUEDUCTO DE LA VEREDA ROA DEL MUNICIPIO DE RAQUIRA"/>
    <s v="OPERATIVA"/>
    <s v="MENOR O IGUAL A 2500 USUARIOS"/>
    <x v="0"/>
    <x v="1"/>
    <s v="ORGANIZACION AUTORIZADA"/>
    <x v="1"/>
    <s v="RAQUIRA"/>
    <x v="0"/>
    <x v="112"/>
    <x v="3"/>
  </r>
  <r>
    <n v="60592"/>
    <s v="ASOCIACION DE USUARIOS DEL ACUEDUCTO DEL CORREGIMIENTO EL CONGRESO DEL MUNICIPIO DE SUCRE"/>
    <s v="OPERATIVA"/>
    <s v="MENOR O IGUAL A 2500 USUARIOS"/>
    <x v="0"/>
    <x v="1"/>
    <s v="ORGANIZACION AUTORIZADA"/>
    <x v="25"/>
    <s v="SUCRE"/>
    <x v="0"/>
    <x v="45"/>
    <x v="3"/>
  </r>
  <r>
    <n v="60593"/>
    <s v="ASOCIACION DE RECUPERADORES RG"/>
    <s v="OPERATIVA"/>
    <s v="MAYOR O IGUAL A 5001 USUARIOS"/>
    <x v="2"/>
    <x v="2"/>
    <s v="ORGANIZACION AUTORIZADA"/>
    <x v="1"/>
    <s v="SOGAMOSO"/>
    <x v="0"/>
    <x v="718"/>
    <x v="7"/>
  </r>
  <r>
    <n v="60595"/>
    <s v="AGUAS MORICHAL ESP SAS"/>
    <s v="OPERATIVA"/>
    <s v="MENOR O IGUAL A 2500 USUARIOS"/>
    <x v="0"/>
    <x v="1"/>
    <s v="SOCIEDADES (EMPRESA DE SERVICIOS PUBLICOS)"/>
    <x v="21"/>
    <s v="YOPAL"/>
    <x v="1"/>
    <x v="1253"/>
    <x v="3"/>
  </r>
  <r>
    <n v="60610"/>
    <s v="EMPRESA DE SERVICIOS PUBLICOS DOMICILIARIOS AGUA NUEVA S.A.S E.S.P."/>
    <s v="OPERATIVA"/>
    <s v="MENOR O IGUAL A 2500 USUARIOS"/>
    <x v="0"/>
    <x v="0"/>
    <s v="SOCIEDADES (EMPRESA DE SERVICIOS PUBLICOS)"/>
    <x v="6"/>
    <s v="IBAGUE"/>
    <x v="1"/>
    <x v="804"/>
    <x v="3"/>
  </r>
  <r>
    <n v="60671"/>
    <s v="CORPORACIÓN REGIONAL DE APROVECHADORES Y TRATADORES DE RESIDUOS CRAT VALLE DE TENZA E.S.P."/>
    <s v="OPERATIVA"/>
    <s v="MENOR O IGUAL A 2500 USUARIOS"/>
    <x v="0"/>
    <x v="2"/>
    <s v="ORGANIZACION AUTORIZADA"/>
    <x v="1"/>
    <s v="SUTATENZA"/>
    <x v="0"/>
    <x v="1254"/>
    <x v="0"/>
  </r>
  <r>
    <n v="60690"/>
    <s v="ASOCIACION DE RECICLADORES ECONOMIA CIRCULAR"/>
    <s v="OPERATIVA"/>
    <s v="MAYOR O IGUAL A 5001 USUARIOS"/>
    <x v="2"/>
    <x v="0"/>
    <s v="ORGANIZACION AUTORIZADA"/>
    <x v="3"/>
    <s v="BOGOTA, D.C."/>
    <x v="0"/>
    <x v="1051"/>
    <x v="7"/>
  </r>
  <r>
    <n v="60730"/>
    <s v="ASOCIACIÓN DE RECICLADORES ESPIRITU VERDE"/>
    <s v="OPERATIVA"/>
    <s v="MAYOR O IGUAL A 5001 USUARIOS"/>
    <x v="2"/>
    <x v="0"/>
    <s v="ORGANIZACION AUTORIZADA"/>
    <x v="3"/>
    <s v="BOGOTA, D.C."/>
    <x v="0"/>
    <x v="744"/>
    <x v="7"/>
  </r>
  <r>
    <n v="60750"/>
    <s v="ASOCIACION DE RECICLADORES TRABAJANDO PARA SALVAR EL PLANETA"/>
    <s v="OPERATIVA"/>
    <s v="DESDE 2501 HASTA 5000 USUARIOS"/>
    <x v="2"/>
    <x v="2"/>
    <s v="ORGANIZACION AUTORIZADA"/>
    <x v="3"/>
    <s v="BOGOTA, D.C."/>
    <x v="0"/>
    <x v="553"/>
    <x v="7"/>
  </r>
  <r>
    <n v="60770"/>
    <s v="ESPUMAS EMPRESAS PÚBLICAS DE ELÍAS S.A.S E.S.P"/>
    <s v="OPERATIVA"/>
    <s v="MENOR O IGUAL A 2500 USUARIOS"/>
    <x v="0"/>
    <x v="0"/>
    <s v="SOCIEDADES (EMPRESA DE SERVICIOS PUBLICOS)"/>
    <x v="11"/>
    <s v="ELIAS"/>
    <x v="0"/>
    <x v="6"/>
    <x v="1"/>
  </r>
  <r>
    <n v="60792"/>
    <s v="ASOCIACIÓN DE RECUPERADORES AMBIENTALES NUEVO HORIZONTE E Y E"/>
    <s v="OPERATIVA"/>
    <s v="MAYOR O IGUAL A 5001 USUARIOS"/>
    <x v="2"/>
    <x v="0"/>
    <s v="ORGANIZACION AUTORIZADA"/>
    <x v="3"/>
    <s v="BOGOTA, D.C."/>
    <x v="0"/>
    <x v="545"/>
    <x v="7"/>
  </r>
  <r>
    <n v="60813"/>
    <s v="ASOCIACIÓN GREMIAL DE RECICLADORES ASOR AMAZON PLANEV"/>
    <s v="OPERATIVA"/>
    <s v="DESDE 2501 HASTA 5000 USUARIOS"/>
    <x v="2"/>
    <x v="2"/>
    <s v="ORGANIZACION AUTORIZADA"/>
    <x v="22"/>
    <s v="CARTAGENA DEL CHAIRA"/>
    <x v="0"/>
    <x v="367"/>
    <x v="7"/>
  </r>
  <r>
    <n v="60830"/>
    <s v="CORPORACION AMBIENTAL DE LA COSTA"/>
    <s v="OPERATIVA"/>
    <s v="MAYOR O IGUAL A 5001 USUARIOS"/>
    <x v="2"/>
    <x v="2"/>
    <s v="ORGANIZACION AUTORIZADA"/>
    <x v="4"/>
    <s v="BARRANQUILLA"/>
    <x v="0"/>
    <x v="1255"/>
    <x v="7"/>
  </r>
  <r>
    <n v="60850"/>
    <s v="ASOCIACION DE RECICLADORES SAN FRANCISCO DE ASIS"/>
    <s v="OPERATIVA"/>
    <s v="MAYOR O IGUAL A 5001 USUARIOS"/>
    <x v="2"/>
    <x v="2"/>
    <s v="ORGANIZACION AUTORIZADA"/>
    <x v="3"/>
    <s v="BOGOTA, D.C."/>
    <x v="0"/>
    <x v="28"/>
    <x v="7"/>
  </r>
  <r>
    <n v="60890"/>
    <s v="RECOVERING ESP"/>
    <s v="OPERATIVA"/>
    <s v="MAYOR O IGUAL A 5001 USUARIOS"/>
    <x v="2"/>
    <x v="0"/>
    <s v="ORGANIZACION AUTORIZADA"/>
    <x v="3"/>
    <s v="BOGOTA, D.C."/>
    <x v="1"/>
    <x v="536"/>
    <x v="7"/>
  </r>
  <r>
    <n v="60910"/>
    <s v="ORGANIZACIÓN PROTECTORES AMBIENTALES DEL MUNDO"/>
    <s v="OPERATIVA"/>
    <s v="MAYOR O IGUAL A 5001 USUARIOS"/>
    <x v="2"/>
    <x v="0"/>
    <s v="ORGANIZACION AUTORIZADA"/>
    <x v="3"/>
    <s v="BOGOTA, D.C."/>
    <x v="0"/>
    <x v="28"/>
    <x v="7"/>
  </r>
  <r>
    <n v="60931"/>
    <s v="ASOCIACION NACIONAL DE RECICLADORES SEMILLAS DEL FUTURO E.S.P."/>
    <s v="OPERATIVA"/>
    <s v="MAYOR O IGUAL A 5001 USUARIOS"/>
    <x v="2"/>
    <x v="2"/>
    <s v="ORGANIZACION AUTORIZADA"/>
    <x v="3"/>
    <s v="BOGOTA, D.C."/>
    <x v="0"/>
    <x v="45"/>
    <x v="7"/>
  </r>
  <r>
    <n v="60950"/>
    <s v="ASOCIACION RB SOLEDAD SOSTENIBLE"/>
    <s v="OPERATIVA"/>
    <s v="MAYOR O IGUAL A 5001 USUARIOS"/>
    <x v="2"/>
    <x v="2"/>
    <s v="ORGANIZACION AUTORIZADA"/>
    <x v="4"/>
    <s v="SOLEDAD"/>
    <x v="0"/>
    <x v="107"/>
    <x v="7"/>
  </r>
  <r>
    <n v="60971"/>
    <s v="ASOCIACIÓN DE RECICLADORES ECO PROJECT"/>
    <s v="OPERATIVA"/>
    <s v="MAYOR O IGUAL A 5001 USUARIOS"/>
    <x v="2"/>
    <x v="0"/>
    <s v="ORGANIZACION AUTORIZADA"/>
    <x v="3"/>
    <s v="BOGOTA, D.C."/>
    <x v="0"/>
    <x v="10"/>
    <x v="7"/>
  </r>
  <r>
    <n v="61030"/>
    <s v="ASOCIACION COLECTIVA DE RECICLADORES POR COLOMBIA"/>
    <s v="OPERATIVA"/>
    <s v="DESDE 2501 HASTA 5000 USUARIOS"/>
    <x v="2"/>
    <x v="0"/>
    <s v="ORGANIZACION AUTORIZADA"/>
    <x v="3"/>
    <s v="BOGOTA, D.C."/>
    <x v="0"/>
    <x v="76"/>
    <x v="7"/>
  </r>
  <r>
    <n v="61032"/>
    <s v="EMPRESA DE SERVICIOS PÚBLICOS DE LA REGIÓN DE LOS MONTES DE MARÍA "/>
    <s v="OPERATIVA"/>
    <s v="MAYOR O IGUAL A 5001 USUARIOS"/>
    <x v="1"/>
    <x v="0"/>
    <s v="SOCIEDADES (EMPRESA DE SERVICIOS PUBLICOS)"/>
    <x v="2"/>
    <s v="SAN JUAN NEPOMUCENO"/>
    <x v="0"/>
    <x v="147"/>
    <x v="5"/>
  </r>
  <r>
    <n v="61050"/>
    <s v="CENTRO DE RECICLAJE JULIO CAPOTE SAS"/>
    <s v="OPERATIVA"/>
    <s v="MAYOR O IGUAL A 5001 USUARIOS"/>
    <x v="2"/>
    <x v="2"/>
    <s v="SOCIEDADES (EMPRESA DE SERVICIOS PUBLICOS)"/>
    <x v="3"/>
    <s v="BOGOTA, D.C."/>
    <x v="0"/>
    <x v="10"/>
    <x v="7"/>
  </r>
  <r>
    <n v="61052"/>
    <s v="ASOCIACION DE RECICLADORES DE OFICIO DE LA COSTA "/>
    <s v="OPERATIVA"/>
    <s v="MENOR O IGUAL A 2500 USUARIOS"/>
    <x v="2"/>
    <x v="0"/>
    <s v="ORGANIZACION AUTORIZADA"/>
    <x v="9"/>
    <s v="MONTERIA"/>
    <x v="0"/>
    <x v="264"/>
    <x v="7"/>
  </r>
  <r>
    <n v="61071"/>
    <s v="ASOCIACION DE RECICLADORES ECO - LOGIC"/>
    <s v="OPERATIVA"/>
    <s v="MAYOR O IGUAL A 5001 USUARIOS"/>
    <x v="2"/>
    <x v="0"/>
    <s v="ORGANIZACION AUTORIZADA"/>
    <x v="3"/>
    <s v="BOGOTA, D.C."/>
    <x v="0"/>
    <x v="47"/>
    <x v="7"/>
  </r>
  <r>
    <n v="61072"/>
    <s v="ASOCIACIÓN ECOLÓGICA DE RECUPERADORES RENACER "/>
    <s v="OPERATIVA"/>
    <s v="MAYOR O IGUAL A 5001 USUARIOS"/>
    <x v="2"/>
    <x v="2"/>
    <s v="ORGANIZACION AUTORIZADA"/>
    <x v="1"/>
    <s v="SOGAMOSO"/>
    <x v="1"/>
    <x v="1256"/>
    <x v="7"/>
  </r>
  <r>
    <n v="61090"/>
    <s v="ASOCIACION DE RECICLADORES EL RENACER"/>
    <s v="OPERATIVA"/>
    <s v="MAYOR O IGUAL A 5001 USUARIOS"/>
    <x v="2"/>
    <x v="0"/>
    <s v="ORGANIZACION AUTORIZADA"/>
    <x v="3"/>
    <s v="BOGOTA, D.C."/>
    <x v="0"/>
    <x v="10"/>
    <x v="7"/>
  </r>
  <r>
    <n v="61110"/>
    <s v="ASOCIACION DE RECICLADORES RECICLANDO PLANETA VERDE"/>
    <s v="OPERATIVA"/>
    <s v="DESDE 2501 HASTA 5000 USUARIOS"/>
    <x v="2"/>
    <x v="0"/>
    <s v="ORGANIZACION AUTORIZADA"/>
    <x v="18"/>
    <s v="PIEDECUESTA"/>
    <x v="0"/>
    <x v="439"/>
    <x v="7"/>
  </r>
  <r>
    <n v="61130"/>
    <s v="Asociación de Recicladores Ocean Clean"/>
    <s v="OPERATIVA"/>
    <s v="MAYOR O IGUAL A 5001 USUARIOS"/>
    <x v="2"/>
    <x v="2"/>
    <s v="ORGANIZACION AUTORIZADA"/>
    <x v="3"/>
    <s v="BOGOTA, D.C."/>
    <x v="0"/>
    <x v="30"/>
    <x v="7"/>
  </r>
  <r>
    <n v="61151"/>
    <s v="Asociacion de Recuperadores Ambientales de la Orinoquia"/>
    <s v="OPERATIVA"/>
    <s v="MAYOR O IGUAL A 5001 USUARIOS"/>
    <x v="2"/>
    <x v="0"/>
    <s v="ORGANIZACION AUTORIZADA"/>
    <x v="21"/>
    <s v="YOPAL"/>
    <x v="0"/>
    <x v="369"/>
    <x v="7"/>
  </r>
  <r>
    <n v="61170"/>
    <s v="ASOCIACION PLANETA VERDE TOTAL ESP"/>
    <s v="OPERATIVA"/>
    <s v="MENOR O IGUAL A 2500 USUARIOS"/>
    <x v="2"/>
    <x v="2"/>
    <s v="ORGANIZACION AUTORIZADA"/>
    <x v="3"/>
    <s v="BOGOTA, D.C."/>
    <x v="0"/>
    <x v="3"/>
    <x v="7"/>
  </r>
  <r>
    <n v="61190"/>
    <s v="ASOCIACION ACUEDUCTO VEREDA PANTANILLO SAN JERONIMO"/>
    <s v="OPERATIVA"/>
    <s v="MENOR O IGUAL A 2500 USUARIOS"/>
    <x v="0"/>
    <x v="1"/>
    <s v="ORGANIZACION AUTORIZADA"/>
    <x v="5"/>
    <s v="SAN JERONIMO"/>
    <x v="0"/>
    <x v="91"/>
    <x v="3"/>
  </r>
  <r>
    <n v="61191"/>
    <s v="ASOCIACION DE RECICLADORES POR UNA COLOMBIA LIMPIA"/>
    <s v="OPERATIVA"/>
    <s v="DESDE 2501 HASTA 5000 USUARIOS"/>
    <x v="2"/>
    <x v="0"/>
    <s v="ORGANIZACION AUTORIZADA"/>
    <x v="3"/>
    <s v="BOGOTA, D.C."/>
    <x v="0"/>
    <x v="55"/>
    <x v="7"/>
  </r>
  <r>
    <n v="61231"/>
    <s v="ASOCIACION ECOLOGICA AMBIENTAL DE RECICLADORES POR BOGOTA ESP"/>
    <s v="OPERATIVA"/>
    <s v="DESDE 2501 HASTA 5000 USUARIOS"/>
    <x v="2"/>
    <x v="0"/>
    <s v="ORGANIZACION AUTORIZADA"/>
    <x v="3"/>
    <s v="BOGOTA, D.C."/>
    <x v="0"/>
    <x v="59"/>
    <x v="7"/>
  </r>
  <r>
    <n v="61310"/>
    <s v="ASOCIACION DE USUARIOS DEL ACUEDUCTO DE LA VEREDA PLAYA BONITA Y NACEDEROS E.S.P"/>
    <s v="OPERATIVA"/>
    <s v="MENOR O IGUAL A 2500 USUARIOS"/>
    <x v="0"/>
    <x v="1"/>
    <s v="ORGANIZACION AUTORIZADA"/>
    <x v="15"/>
    <s v="MISTRATO"/>
    <x v="1"/>
    <x v="725"/>
    <x v="3"/>
  </r>
  <r>
    <n v="61311"/>
    <s v="ASOCIACION DE USUARIOS DEL SERVICIO DE AGUA POTABLE DEL CORREGIMIENTO DE PUEBLO NUEVO SUCRE ESP"/>
    <s v="OPERATIVA"/>
    <s v="MENOR O IGUAL A 2500 USUARIOS"/>
    <x v="0"/>
    <x v="0"/>
    <s v="ORGANIZACION AUTORIZADA"/>
    <x v="25"/>
    <s v="SUCRE"/>
    <x v="1"/>
    <x v="1257"/>
    <x v="3"/>
  </r>
  <r>
    <n v="61350"/>
    <s v="ASOCIACION EKOVIANA "/>
    <s v="OPERATIVA"/>
    <s v="MAYOR O IGUAL A 5001 USUARIOS"/>
    <x v="2"/>
    <x v="2"/>
    <s v="ORGANIZACION AUTORIZADA"/>
    <x v="18"/>
    <s v="BARRANCABERMEJA"/>
    <x v="0"/>
    <x v="45"/>
    <x v="7"/>
  </r>
  <r>
    <n v="61411"/>
    <s v="RECUPERADORA OXITERRA SAS ESP"/>
    <s v="OPERATIVA"/>
    <s v="MENOR O IGUAL A 2500 USUARIOS"/>
    <x v="2"/>
    <x v="2"/>
    <s v="SOCIEDADES (EMPRESA DE SERVICIOS PUBLICOS)"/>
    <x v="11"/>
    <s v="NEIVA"/>
    <x v="1"/>
    <x v="1163"/>
    <x v="7"/>
  </r>
  <r>
    <n v="61431"/>
    <s v="ASOCIACION DE RECICLADORES ASOFUTURO"/>
    <s v="OPERATIVA"/>
    <s v="DESDE 2501 HASTA 5000 USUARIOS"/>
    <x v="2"/>
    <x v="2"/>
    <s v="ORGANIZACION AUTORIZADA"/>
    <x v="5"/>
    <s v="MEDELLÍN"/>
    <x v="0"/>
    <x v="55"/>
    <x v="7"/>
  </r>
  <r>
    <n v="61451"/>
    <s v="Asociacion de recicladores mi region casanare"/>
    <s v="OPERATIVA"/>
    <s v="MAYOR O IGUAL A 5001 USUARIOS"/>
    <x v="2"/>
    <x v="2"/>
    <s v="ORGANIZACION AUTORIZADA"/>
    <x v="21"/>
    <s v="YOPAL"/>
    <x v="1"/>
    <x v="532"/>
    <x v="7"/>
  </r>
  <r>
    <n v="61490"/>
    <s v="METROPOLITANA DE SERVICIOS AMBIANTALES ESP SAS "/>
    <s v="OPERATIVA"/>
    <s v="MENOR O IGUAL A 2500 USUARIOS"/>
    <x v="2"/>
    <x v="0"/>
    <s v="SOCIEDADES (EMPRESA DE SERVICIOS PUBLICOS)"/>
    <x v="18"/>
    <s v="PIEDECUESTA"/>
    <x v="1"/>
    <x v="249"/>
    <x v="7"/>
  </r>
  <r>
    <n v="61670"/>
    <s v="CORPORACION AMBIENTAL LIMPIA Y RECUPERACION ESP "/>
    <s v="OPERATIVA"/>
    <s v="MAYOR O IGUAL A 5001 USUARIOS"/>
    <x v="2"/>
    <x v="2"/>
    <s v="ORGANIZACION AUTORIZADA"/>
    <x v="16"/>
    <s v="VILLA DEL ROSARIO"/>
    <x v="0"/>
    <x v="3"/>
    <x v="7"/>
  </r>
  <r>
    <n v="61731"/>
    <s v="asociacion de recicladores renaciendo juntos "/>
    <s v="OPERATIVA"/>
    <s v="DESDE 2501 HASTA 5000 USUARIOS"/>
    <x v="2"/>
    <x v="2"/>
    <s v="ORGANIZACION AUTORIZADA"/>
    <x v="3"/>
    <s v="BOGOTA, D.C."/>
    <x v="0"/>
    <x v="10"/>
    <x v="7"/>
  </r>
  <r>
    <n v="61791"/>
    <s v="asociación de recicladores opitas "/>
    <s v="OPERATIVA"/>
    <s v="MENOR O IGUAL A 2500 USUARIOS"/>
    <x v="2"/>
    <x v="2"/>
    <s v="ORGANIZACION AUTORIZADA"/>
    <x v="11"/>
    <s v="AIPE"/>
    <x v="0"/>
    <x v="48"/>
    <x v="7"/>
  </r>
  <r>
    <n v="61792"/>
    <s v="asociacion de recicladores de oficio sostenible"/>
    <s v="OPERATIVA"/>
    <s v="MAYOR O IGUAL A 5001 USUARIOS"/>
    <x v="2"/>
    <x v="2"/>
    <s v="ORGANIZACION AUTORIZADA"/>
    <x v="8"/>
    <s v="AGUACHICA"/>
    <x v="1"/>
    <x v="1258"/>
    <x v="7"/>
  </r>
  <r>
    <n v="61810"/>
    <s v="ASOCIACIÓN DE RECICLADORES Y RECUPERADORES DE SAHAGÚN ESP ARRECICLAR"/>
    <s v="OPERATIVA"/>
    <s v="MAYOR O IGUAL A 5001 USUARIOS"/>
    <x v="2"/>
    <x v="2"/>
    <s v="ORGANIZACION AUTORIZADA"/>
    <x v="9"/>
    <s v="SAHAGUN"/>
    <x v="0"/>
    <x v="333"/>
    <x v="7"/>
  </r>
  <r>
    <n v="61850"/>
    <s v="ASOCIACION ECOLOGICA RECYCLING"/>
    <s v="OPERATIVA"/>
    <s v="MENOR O IGUAL A 2500 USUARIOS"/>
    <x v="2"/>
    <x v="0"/>
    <s v="ORGANIZACION AUTORIZADA"/>
    <x v="8"/>
    <s v="VALLEDUPAR"/>
    <x v="0"/>
    <x v="21"/>
    <x v="7"/>
  </r>
  <r>
    <n v="61890"/>
    <s v="ECOAMBIENTAL DE ARAUCA S.A.S. E.S.P."/>
    <s v="OPERATIVA"/>
    <s v="MAYOR O IGUAL A 5001 USUARIOS"/>
    <x v="1"/>
    <x v="2"/>
    <s v="SOCIEDADES (EMPRESA DE SERVICIOS PUBLICOS)"/>
    <x v="20"/>
    <s v="ARAUCA"/>
    <x v="0"/>
    <x v="0"/>
    <x v="0"/>
  </r>
  <r>
    <n v="61910"/>
    <s v="ASOCIACION MAR VERDE R"/>
    <s v="OPERATIVA"/>
    <s v="MAYOR O IGUAL A 5001 USUARIOS"/>
    <x v="2"/>
    <x v="0"/>
    <s v="ORGANIZACION AUTORIZADA"/>
    <x v="4"/>
    <s v="PUERTO COLOMBIA"/>
    <x v="0"/>
    <x v="4"/>
    <x v="7"/>
  </r>
  <r>
    <n v="61930"/>
    <s v="ASOCIACION DE RECICLADORES LIBERTAD AMBIENTAL"/>
    <s v="OPERATIVA"/>
    <s v="MAYOR O IGUAL A 5001 USUARIOS"/>
    <x v="2"/>
    <x v="2"/>
    <s v="ORGANIZACION AUTORIZADA"/>
    <x v="3"/>
    <s v="BOGOTA, D.C."/>
    <x v="0"/>
    <x v="59"/>
    <x v="7"/>
  </r>
  <r>
    <n v="61931"/>
    <s v="ASOCIACION MEDIOAMBIENTAL DE RECICLAJE DE MATERIALES ASMAREMA"/>
    <s v="OPERATIVA"/>
    <s v="DESDE 2501 HASTA 5000 USUARIOS"/>
    <x v="2"/>
    <x v="2"/>
    <s v="ORGANIZACION AUTORIZADA"/>
    <x v="0"/>
    <s v="LA DORADA"/>
    <x v="0"/>
    <x v="81"/>
    <x v="7"/>
  </r>
  <r>
    <n v="61950"/>
    <s v="ASOCIACION NACIONAL MUNDO AMBIENTAL ESP"/>
    <s v="OPERATIVA"/>
    <s v="MAYOR O IGUAL A 5001 USUARIOS"/>
    <x v="2"/>
    <x v="2"/>
    <s v="ORGANIZACION AUTORIZADA"/>
    <x v="3"/>
    <s v="BOGOTA, D.C."/>
    <x v="1"/>
    <x v="1202"/>
    <x v="7"/>
  </r>
  <r>
    <n v="61951"/>
    <s v="ASOCIACION DE RECICLADORES KAMINANDO AL FUTURO "/>
    <s v="OPERATIVA"/>
    <s v="MAYOR O IGUAL A 5001 USUARIOS"/>
    <x v="2"/>
    <x v="2"/>
    <s v="ORGANIZACION AUTORIZADA"/>
    <x v="3"/>
    <s v="BOGOTA, D.C."/>
    <x v="0"/>
    <x v="130"/>
    <x v="7"/>
  </r>
  <r>
    <n v="61952"/>
    <s v="ASOCIACION DE RECICLADORES MUNDO VERDE REAL ESP"/>
    <s v="OPERATIVA"/>
    <s v="MAYOR O IGUAL A 5001 USUARIOS"/>
    <x v="2"/>
    <x v="2"/>
    <s v="ORGANIZACION AUTORIZADA"/>
    <x v="3"/>
    <s v="BOGOTA, D.C."/>
    <x v="1"/>
    <x v="1259"/>
    <x v="7"/>
  </r>
  <r>
    <n v="61990"/>
    <s v="ASOCIACION DE RECICLADORES AMBIENTALES DE SEVILLA"/>
    <s v="OPERATIVA"/>
    <s v="MENOR O IGUAL A 2500 USUARIOS"/>
    <x v="2"/>
    <x v="0"/>
    <s v="ORGANIZACION AUTORIZADA"/>
    <x v="19"/>
    <s v="SEVILLA"/>
    <x v="0"/>
    <x v="971"/>
    <x v="7"/>
  </r>
  <r>
    <n v="62032"/>
    <s v="ASBED RECICLAJE ESP SAS"/>
    <s v="OPERATIVA"/>
    <s v="DESDE 2501 HASTA 5000 USUARIOS"/>
    <x v="2"/>
    <x v="0"/>
    <s v="SOCIEDADES (EMPRESA DE SERVICIOS PUBLICOS)"/>
    <x v="2"/>
    <s v="CARTAGENA DE INDIAS"/>
    <x v="0"/>
    <x v="421"/>
    <x v="7"/>
  </r>
  <r>
    <n v="62050"/>
    <s v="WATER &amp; WASTEWATER SERVICES ESP SAS"/>
    <s v="OPERATIVA"/>
    <s v="MENOR O IGUAL A 2500 USUARIOS"/>
    <x v="0"/>
    <x v="2"/>
    <s v="SOCIEDADES (EMPRESA DE SERVICIOS PUBLICOS)"/>
    <x v="19"/>
    <s v="CALI"/>
    <x v="0"/>
    <x v="231"/>
    <x v="6"/>
  </r>
  <r>
    <n v="62090"/>
    <s v="ASOCIACION DE RECICLAJES DEL ATLANTICO"/>
    <s v="OPERATIVA"/>
    <s v="MAYOR O IGUAL A 5001 USUARIOS"/>
    <x v="2"/>
    <x v="2"/>
    <s v="ORGANIZACION AUTORIZADA"/>
    <x v="4"/>
    <s v="BARRANQUILLA"/>
    <x v="0"/>
    <x v="2"/>
    <x v="7"/>
  </r>
  <r>
    <n v="62130"/>
    <s v="ASOCIACION DE RECUPERADORES LA LIDER DE TABIO"/>
    <s v="OPERATIVA"/>
    <s v="DESDE 2501 HASTA 5000 USUARIOS"/>
    <x v="2"/>
    <x v="0"/>
    <s v="ORGANIZACION AUTORIZADA"/>
    <x v="10"/>
    <s v="CAJICA"/>
    <x v="0"/>
    <x v="66"/>
    <x v="7"/>
  </r>
  <r>
    <n v="62171"/>
    <s v="JUNTA ADMINISTRADORA DEL ACUEDUCTO Y ALCANTARILLADO REGIONAL GUAYABAL DEL MUNICIPIO DE SUAZA HUILA"/>
    <s v="OPERATIVA"/>
    <s v="MENOR O IGUAL A 2500 USUARIOS"/>
    <x v="0"/>
    <x v="1"/>
    <s v="ORGANIZACION AUTORIZADA"/>
    <x v="11"/>
    <s v="SUAZA"/>
    <x v="0"/>
    <x v="107"/>
    <x v="4"/>
  </r>
  <r>
    <n v="62172"/>
    <s v="ASOCIACIÓN DE RECICLADORES POR UNA PAZ MÁS LIMPIA E.S.P"/>
    <s v="OPERATIVA"/>
    <s v="MAYOR O IGUAL A 5001 USUARIOS"/>
    <x v="2"/>
    <x v="0"/>
    <s v="ORGANIZACION AUTORIZADA"/>
    <x v="8"/>
    <s v="LA PAZ"/>
    <x v="0"/>
    <x v="220"/>
    <x v="7"/>
  </r>
  <r>
    <n v="62190"/>
    <s v="INTERNACIONAL DE APROVECHAMIENTO SAS E.S.P"/>
    <s v="OPERATIVA"/>
    <s v="DESDE 2501 HASTA 5000 USUARIOS"/>
    <x v="2"/>
    <x v="0"/>
    <s v="SOCIEDADES (EMPRESA DE SERVICIOS PUBLICOS)"/>
    <x v="3"/>
    <s v="BOGOTA, D.C."/>
    <x v="0"/>
    <x v="83"/>
    <x v="7"/>
  </r>
  <r>
    <n v="62230"/>
    <s v="ASOCIACION DE RECICLADORES DE OFICIO GUATAPE RECICLA "/>
    <s v="OPERATIVA"/>
    <s v="DESDE 2501 HASTA 5000 USUARIOS"/>
    <x v="2"/>
    <x v="2"/>
    <s v="ORGANIZACION AUTORIZADA"/>
    <x v="5"/>
    <s v="GUATAPÉ"/>
    <x v="1"/>
    <x v="1260"/>
    <x v="7"/>
  </r>
  <r>
    <n v="62232"/>
    <s v="ASOCAICION DE USUARIOS DEL MICROACUEDUCTO DE CACAGUAL SUCRE"/>
    <s v="OPERATIVA"/>
    <s v="MENOR O IGUAL A 2500 USUARIOS"/>
    <x v="0"/>
    <x v="1"/>
    <s v="ORGANIZACION AUTORIZADA"/>
    <x v="25"/>
    <s v="SUCRE"/>
    <x v="0"/>
    <x v="339"/>
    <x v="3"/>
  </r>
  <r>
    <n v="62250"/>
    <s v="ASOCIACIÓN DE USUARIOS DEL ACUEDUCTO DE SAN ANTONIO ACUASAN"/>
    <s v="OPERATIVA"/>
    <s v="MENOR O IGUAL A 2500 USUARIOS"/>
    <x v="0"/>
    <x v="1"/>
    <s v="ORGANIZACION AUTORIZADA"/>
    <x v="7"/>
    <s v="SANTANDER DE QUILICHAO"/>
    <x v="0"/>
    <x v="16"/>
    <x v="3"/>
  </r>
  <r>
    <n v="62270"/>
    <s v="ASOCIACION DE RECUPERADORES DE LA SABANA"/>
    <s v="OPERATIVA"/>
    <s v="MAYOR O IGUAL A 5001 USUARIOS"/>
    <x v="2"/>
    <x v="2"/>
    <s v="ORGANIZACION AUTORIZADA"/>
    <x v="25"/>
    <s v="SINCELEJO"/>
    <x v="0"/>
    <x v="344"/>
    <x v="7"/>
  </r>
  <r>
    <n v="62272"/>
    <s v="ASOCIACIÓN DE RECICLADORES  RENOVAR"/>
    <s v="OPERATIVA"/>
    <s v="MAYOR O IGUAL A 5001 USUARIOS"/>
    <x v="2"/>
    <x v="2"/>
    <s v="ORGANIZACION AUTORIZADA"/>
    <x v="3"/>
    <s v="BOGOTA, D.C."/>
    <x v="0"/>
    <x v="53"/>
    <x v="7"/>
  </r>
  <r>
    <n v="62290"/>
    <s v="asociacion estacion de clasificacion y aprovechamiento playa blanca cartagena"/>
    <s v="OPERATIVA"/>
    <s v="MAYOR O IGUAL A 5001 USUARIOS"/>
    <x v="2"/>
    <x v="0"/>
    <s v="ORGANIZACION AUTORIZADA"/>
    <x v="2"/>
    <s v="CARTAGENA DE INDIAS"/>
    <x v="0"/>
    <x v="20"/>
    <x v="7"/>
  </r>
  <r>
    <n v="62291"/>
    <s v="PROYECTOS DE INVERSION LATAM SAS ESP"/>
    <s v="OPERATIVA"/>
    <s v="MAYOR O IGUAL A 5001 USUARIOS"/>
    <x v="1"/>
    <x v="2"/>
    <s v="SOCIEDADES (EMPRESA DE SERVICIOS PUBLICOS)"/>
    <x v="2"/>
    <s v="CARTAGENA DE INDIAS"/>
    <x v="0"/>
    <x v="104"/>
    <x v="1"/>
  </r>
  <r>
    <n v="62331"/>
    <s v="ASOCIACION COLOMBIANA DE RECICLADORES DE OFICIO DE BOGOTA"/>
    <s v="OPERATIVA"/>
    <s v="DESDE 2501 HASTA 5000 USUARIOS"/>
    <x v="2"/>
    <x v="0"/>
    <s v="ORGANIZACION AUTORIZADA"/>
    <x v="3"/>
    <s v="BOGOTA, D.C."/>
    <x v="0"/>
    <x v="21"/>
    <x v="7"/>
  </r>
  <r>
    <n v="62333"/>
    <s v="ASOCIACION DE RECICLADORES DE OFICIO BIO VIDA"/>
    <s v="OPERATIVA"/>
    <s v="MAYOR O IGUAL A 5001 USUARIOS"/>
    <x v="2"/>
    <x v="0"/>
    <s v="ORGANIZACION AUTORIZADA"/>
    <x v="1"/>
    <s v="TUNJA"/>
    <x v="0"/>
    <x v="13"/>
    <x v="7"/>
  </r>
  <r>
    <n v="62351"/>
    <s v="ASOCIACION DE RECICLADORES ECOGLOBAL INTEGRAL"/>
    <s v="OPERATIVA"/>
    <s v="MENOR O IGUAL A 2500 USUARIOS"/>
    <x v="2"/>
    <x v="0"/>
    <s v="ORGANIZACION AUTORIZADA"/>
    <x v="11"/>
    <s v="YAGUARA"/>
    <x v="0"/>
    <x v="525"/>
    <x v="7"/>
  </r>
  <r>
    <n v="62372"/>
    <s v="Asociación De Recuperadores Ecológicos Ambientales De Fusagasugá"/>
    <s v="OPERATIVA"/>
    <s v="MAYOR O IGUAL A 5001 USUARIOS"/>
    <x v="2"/>
    <x v="0"/>
    <s v="ORGANIZACION AUTORIZADA"/>
    <x v="10"/>
    <s v="FUSAGASUGA"/>
    <x v="0"/>
    <x v="59"/>
    <x v="7"/>
  </r>
  <r>
    <n v="62391"/>
    <s v="ASOCIACION COLOMBIANA DE RECICLADORES ECOCITY "/>
    <s v="OPERATIVA"/>
    <s v="MAYOR O IGUAL A 5001 USUARIOS"/>
    <x v="2"/>
    <x v="0"/>
    <s v="ORGANIZACION AUTORIZADA"/>
    <x v="3"/>
    <s v="BOGOTA, D.C."/>
    <x v="0"/>
    <x v="101"/>
    <x v="7"/>
  </r>
  <r>
    <n v="62430"/>
    <s v="ECOAMBIENTAL RECICLAJE SAS ESP"/>
    <s v="OPERATIVA"/>
    <s v="MENOR O IGUAL A 2500 USUARIOS"/>
    <x v="2"/>
    <x v="2"/>
    <s v="SOCIEDADES (EMPRESA DE SERVICIOS PUBLICOS)"/>
    <x v="10"/>
    <s v="SOACHA"/>
    <x v="0"/>
    <x v="1176"/>
    <x v="7"/>
  </r>
  <r>
    <n v="62450"/>
    <s v="ASOCIACION ECO CIUDADES RECICLA ESP"/>
    <s v="OPERATIVA"/>
    <s v="MAYOR O IGUAL A 5001 USUARIOS"/>
    <x v="2"/>
    <x v="0"/>
    <s v="ORGANIZACION AUTORIZADA"/>
    <x v="3"/>
    <s v="BOGOTA, D.C."/>
    <x v="0"/>
    <x v="83"/>
    <x v="7"/>
  </r>
  <r>
    <n v="62490"/>
    <s v="ASOCIACION GRUPO AMBIENTAL RENACER ESP"/>
    <s v="OPERATIVA"/>
    <s v="MAYOR O IGUAL A 5001 USUARIOS"/>
    <x v="2"/>
    <x v="0"/>
    <s v="ORGANIZACION AUTORIZADA"/>
    <x v="3"/>
    <s v="BOGOTA, D.C."/>
    <x v="0"/>
    <x v="114"/>
    <x v="7"/>
  </r>
  <r>
    <n v="62491"/>
    <s v="ASOSALVAR EL PLANETA SYC ESP"/>
    <s v="OPERATIVA"/>
    <s v="MAYOR O IGUAL A 5001 USUARIOS"/>
    <x v="2"/>
    <x v="2"/>
    <s v="ORGANIZACION AUTORIZADA"/>
    <x v="3"/>
    <s v="BOGOTA, D.C."/>
    <x v="0"/>
    <x v="53"/>
    <x v="7"/>
  </r>
  <r>
    <n v="62510"/>
    <s v="CORPORACION DE AMBIENTALISTAS ECO MUNDO"/>
    <s v="OPERATIVA"/>
    <s v="MAYOR O IGUAL A 5001 USUARIOS"/>
    <x v="2"/>
    <x v="0"/>
    <s v="ORGANIZACION AUTORIZADA"/>
    <x v="4"/>
    <s v="BARRANQUILLA"/>
    <x v="1"/>
    <x v="97"/>
    <x v="7"/>
  </r>
  <r>
    <n v="62551"/>
    <s v="ASOCIACIÓN GREMIAL DE RECICLADORES SUPERAMBIENTALES E.S.P"/>
    <s v="OPERATIVA"/>
    <s v="MAYOR O IGUAL A 5001 USUARIOS"/>
    <x v="2"/>
    <x v="2"/>
    <s v="ORGANIZACION AUTORIZADA"/>
    <x v="10"/>
    <s v="CHIA"/>
    <x v="0"/>
    <x v="791"/>
    <x v="7"/>
  </r>
  <r>
    <n v="62570"/>
    <s v="ASOCIACION RECONSTRUYENDO DE COLOMBIA"/>
    <s v="OPERATIVA"/>
    <s v="MAYOR O IGUAL A 5001 USUARIOS"/>
    <x v="2"/>
    <x v="2"/>
    <s v="ORGANIZACION AUTORIZADA"/>
    <x v="13"/>
    <s v="VILLAVICENCIO"/>
    <x v="0"/>
    <x v="41"/>
    <x v="7"/>
  </r>
  <r>
    <n v="62590"/>
    <s v="ASOCIACION DE RECICLADORES LIMPIANDO A COLOMBIA"/>
    <s v="OPERATIVA"/>
    <s v="DESDE 2501 HASTA 5000 USUARIOS"/>
    <x v="2"/>
    <x v="0"/>
    <s v="ORGANIZACION AUTORIZADA"/>
    <x v="3"/>
    <s v="BOGOTA, D.C."/>
    <x v="0"/>
    <x v="2"/>
    <x v="7"/>
  </r>
  <r>
    <n v="62591"/>
    <s v="ECOCAPITAL MONSERRAT E.S.P."/>
    <s v="OPERATIVA"/>
    <s v="MENOR O IGUAL A 2500 USUARIOS"/>
    <x v="2"/>
    <x v="0"/>
    <s v="ORGANIZACION AUTORIZADA"/>
    <x v="10"/>
    <s v="COTA"/>
    <x v="1"/>
    <x v="1261"/>
    <x v="7"/>
  </r>
  <r>
    <n v="62610"/>
    <s v="ECO GREEN SOLUCIONES AMBIENTALES S.A.S. E.S.P."/>
    <s v="OPERATIVA"/>
    <s v="MAYOR O IGUAL A 5001 USUARIOS"/>
    <x v="2"/>
    <x v="0"/>
    <s v="SOCIEDADES (EMPRESA DE SERVICIOS PUBLICOS)"/>
    <x v="10"/>
    <s v="GIRARDOT"/>
    <x v="0"/>
    <x v="424"/>
    <x v="7"/>
  </r>
  <r>
    <n v="62630"/>
    <s v="ASOCIACION DE RECICLADORES UNIDOS POR EL CARIBE ESP"/>
    <s v="OPERATIVA"/>
    <s v="DESDE 2501 HASTA 5000 USUARIOS"/>
    <x v="2"/>
    <x v="0"/>
    <s v="ORGANIZACION AUTORIZADA"/>
    <x v="4"/>
    <s v="BARRANQUILLA"/>
    <x v="0"/>
    <x v="130"/>
    <x v="7"/>
  </r>
  <r>
    <n v="62670"/>
    <s v="Asociacion de Recicladores RECIDAR"/>
    <s v="OPERATIVA"/>
    <s v="MAYOR O IGUAL A 5001 USUARIOS"/>
    <x v="2"/>
    <x v="2"/>
    <s v="ORGANIZACION AUTORIZADA"/>
    <x v="7"/>
    <s v="POPAYAN"/>
    <x v="0"/>
    <x v="121"/>
    <x v="7"/>
  </r>
  <r>
    <n v="62690"/>
    <s v="ASOCIACION DE RECUPERADORES ANDALUCES"/>
    <s v="OPERATIVA"/>
    <s v="MENOR O IGUAL A 2500 USUARIOS"/>
    <x v="2"/>
    <x v="0"/>
    <s v="ORGANIZACION AUTORIZADA"/>
    <x v="19"/>
    <s v="ANDALUCIA"/>
    <x v="1"/>
    <x v="563"/>
    <x v="7"/>
  </r>
  <r>
    <n v="62750"/>
    <s v="Asociacion de recuperadores ambientales del futuro"/>
    <s v="OPERATIVA"/>
    <s v="MAYOR O IGUAL A 5001 USUARIOS"/>
    <x v="2"/>
    <x v="2"/>
    <s v="ORGANIZACION AUTORIZADA"/>
    <x v="3"/>
    <s v="BOGOTA, D.C."/>
    <x v="0"/>
    <x v="33"/>
    <x v="7"/>
  </r>
  <r>
    <n v="62770"/>
    <s v="ASOCIACION DE RECICLADORES DE CIUDAD BOLIVAR"/>
    <s v="OPERATIVA"/>
    <s v="MENOR O IGUAL A 2500 USUARIOS"/>
    <x v="2"/>
    <x v="2"/>
    <s v="ORGANIZACION AUTORIZADA"/>
    <x v="3"/>
    <s v="BOGOTA, D.C."/>
    <x v="0"/>
    <x v="21"/>
    <x v="7"/>
  </r>
  <r>
    <n v="62791"/>
    <s v="ASOCIACION DE RECICLADORES RECUPERANDO A COLOMBIA ESP"/>
    <s v="OPERATIVA"/>
    <s v="MAYOR O IGUAL A 5001 USUARIOS"/>
    <x v="2"/>
    <x v="0"/>
    <s v="ORGANIZACION AUTORIZADA"/>
    <x v="3"/>
    <s v="BOGOTA, D.C."/>
    <x v="0"/>
    <x v="1262"/>
    <x v="7"/>
  </r>
  <r>
    <n v="62810"/>
    <s v="ASOCIACION DE RECICLADORES PENTARIOS CORAZON VERDE AMBIENTE TSUNAMI YO RECICLO"/>
    <s v="OPERATIVA"/>
    <s v="MENOR O IGUAL A 2500 USUARIOS"/>
    <x v="2"/>
    <x v="2"/>
    <s v="ORGANIZACION AUTORIZADA"/>
    <x v="3"/>
    <s v="BOGOTA, D.C."/>
    <x v="0"/>
    <x v="457"/>
    <x v="7"/>
  </r>
  <r>
    <n v="62830"/>
    <s v="ASOCIACIÓN DE RECUPERADORES AMBIENTALES NUEVO FUTURO E.S.P."/>
    <s v="OPERATIVA"/>
    <s v="MAYOR O IGUAL A 5001 USUARIOS"/>
    <x v="2"/>
    <x v="0"/>
    <s v="ORGANIZACION AUTORIZADA"/>
    <x v="3"/>
    <s v="BOGOTA, D.C."/>
    <x v="0"/>
    <x v="16"/>
    <x v="7"/>
  </r>
  <r>
    <n v="62852"/>
    <s v="Asociación de Recicladores del Colegio"/>
    <s v="OPERATIVA"/>
    <s v="MAYOR O IGUAL A 5001 USUARIOS"/>
    <x v="2"/>
    <x v="0"/>
    <s v="ORGANIZACION AUTORIZADA"/>
    <x v="10"/>
    <s v="EL COLEGIO"/>
    <x v="0"/>
    <x v="160"/>
    <x v="7"/>
  </r>
  <r>
    <n v="62870"/>
    <s v="EMPRESA SANTANDEREANA DE ASEO E.S.A. S.A.S - E.S.P."/>
    <s v="OPERATIVA"/>
    <s v="MAYOR O IGUAL A 5001 USUARIOS"/>
    <x v="1"/>
    <x v="0"/>
    <s v="SOCIEDADES (EMPRESA DE SERVICIOS PUBLICOS)"/>
    <x v="18"/>
    <s v="FLORIDABLANCA"/>
    <x v="0"/>
    <x v="51"/>
    <x v="0"/>
  </r>
  <r>
    <n v="62892"/>
    <s v="EMPRESA DE SERVICIOS DE RECUPERADORES DE SOACHA S.A.S ESP"/>
    <s v="OPERATIVA"/>
    <s v="MAYOR O IGUAL A 5001 USUARIOS"/>
    <x v="2"/>
    <x v="2"/>
    <s v="SOCIEDADES (EMPRESA DE SERVICIOS PUBLICOS)"/>
    <x v="10"/>
    <s v="SOACHA"/>
    <x v="1"/>
    <x v="807"/>
    <x v="7"/>
  </r>
  <r>
    <n v="62912"/>
    <s v="asociacion de recicladores green horse"/>
    <s v="OPERATIVA"/>
    <s v="DESDE 2501 HASTA 5000 USUARIOS"/>
    <x v="2"/>
    <x v="0"/>
    <s v="ORGANIZACION AUTORIZADA"/>
    <x v="3"/>
    <s v="BOGOTA, D.C."/>
    <x v="1"/>
    <x v="1263"/>
    <x v="7"/>
  </r>
  <r>
    <n v="62930"/>
    <s v="FUNDACION DE RECICLADORES DEL FUTURO"/>
    <s v="OPERATIVA"/>
    <s v="DESDE 2501 HASTA 5000 USUARIOS"/>
    <x v="2"/>
    <x v="2"/>
    <s v="ORGANIZACION AUTORIZADA"/>
    <x v="3"/>
    <s v="BOGOTA, D.C."/>
    <x v="1"/>
    <x v="1100"/>
    <x v="7"/>
  </r>
  <r>
    <n v="62950"/>
    <s v="ASOCIACION RECICLAR POR UN MEJOR AMBIENTE"/>
    <s v="OPERATIVA"/>
    <s v="MAYOR O IGUAL A 5001 USUARIOS"/>
    <x v="2"/>
    <x v="0"/>
    <s v="ORGANIZACION AUTORIZADA"/>
    <x v="10"/>
    <s v="SOACHA"/>
    <x v="1"/>
    <x v="1264"/>
    <x v="7"/>
  </r>
  <r>
    <n v="62991"/>
    <s v="RECICLA POR CARTAGENA DE INDIAS ESP SAS"/>
    <s v="OPERATIVA"/>
    <s v="MENOR O IGUAL A 2500 USUARIOS"/>
    <x v="2"/>
    <x v="0"/>
    <s v="SOCIEDADES (EMPRESA DE SERVICIOS PUBLICOS)"/>
    <x v="2"/>
    <s v="CARTAGENA DE INDIAS"/>
    <x v="0"/>
    <x v="1265"/>
    <x v="7"/>
  </r>
  <r>
    <n v="63010"/>
    <s v="ASOCIACIÓN GREMIAL DE RECICLADORES AGRERECICOL  E.S.P."/>
    <s v="OPERATIVA"/>
    <s v="MAYOR O IGUAL A 5001 USUARIOS"/>
    <x v="2"/>
    <x v="2"/>
    <s v="ORGANIZACION AUTORIZADA"/>
    <x v="10"/>
    <s v="SOACHA"/>
    <x v="0"/>
    <x v="2"/>
    <x v="7"/>
  </r>
  <r>
    <n v="63050"/>
    <s v="ASOCIACION DE RECICLADORES DEL PUTUMAYO SIN RECICLAJE NO HAY FUTURO"/>
    <s v="OPERATIVA"/>
    <s v="MAYOR O IGUAL A 5001 USUARIOS"/>
    <x v="2"/>
    <x v="2"/>
    <s v="ORGANIZACION AUTORIZADA"/>
    <x v="24"/>
    <s v="PUERTO ASIS"/>
    <x v="1"/>
    <x v="658"/>
    <x v="7"/>
  </r>
  <r>
    <n v="63070"/>
    <s v="ASOCIACIÓN GREMIAL DE RECICLADORES ECOFUTUROROA  E.S.P."/>
    <s v="OPERATIVA"/>
    <s v="MAYOR O IGUAL A 5001 USUARIOS"/>
    <x v="2"/>
    <x v="2"/>
    <s v="ORGANIZACION AUTORIZADA"/>
    <x v="3"/>
    <s v="BOGOTA, D.C."/>
    <x v="0"/>
    <x v="208"/>
    <x v="7"/>
  </r>
  <r>
    <n v="63090"/>
    <s v="ASOCIACION RECICLANDO SALVAMOS EL PLANETA "/>
    <s v="OPERATIVA"/>
    <s v="MAYOR O IGUAL A 5001 USUARIOS"/>
    <x v="2"/>
    <x v="2"/>
    <s v="ORGANIZACION AUTORIZADA"/>
    <x v="3"/>
    <s v="BOGOTA, D.C."/>
    <x v="0"/>
    <x v="243"/>
    <x v="7"/>
  </r>
  <r>
    <n v="63091"/>
    <s v="ASOCIACION DE RECICLADORES EXISTO AMBIENTAL"/>
    <s v="OPERATIVA"/>
    <s v="MAYOR O IGUAL A 5001 USUARIOS"/>
    <x v="2"/>
    <x v="0"/>
    <s v="ORGANIZACION AUTORIZADA"/>
    <x v="3"/>
    <s v="BOGOTA, D.C."/>
    <x v="0"/>
    <x v="16"/>
    <x v="7"/>
  </r>
  <r>
    <n v="63113"/>
    <s v="Asociación Eco Ambiental de Colombia"/>
    <s v="OPERATIVA"/>
    <s v="MAYOR O IGUAL A 5001 USUARIOS"/>
    <x v="2"/>
    <x v="2"/>
    <s v="ORGANIZACION AUTORIZADA"/>
    <x v="3"/>
    <s v="BOGOTA, D.C."/>
    <x v="0"/>
    <x v="114"/>
    <x v="7"/>
  </r>
  <r>
    <n v="63130"/>
    <s v="Asociación de Suscriptores del Acueducto del Sector El Cardonal  Vereda El Porvenir "/>
    <s v="OPERATIVA"/>
    <s v="MENOR O IGUAL A 2500 USUARIOS"/>
    <x v="0"/>
    <x v="1"/>
    <s v="ORGANIZACION AUTORIZADA"/>
    <x v="1"/>
    <s v="TUNJA"/>
    <x v="0"/>
    <x v="3"/>
    <x v="3"/>
  </r>
  <r>
    <n v="63131"/>
    <s v="EMPRESA DE SERVICIOS PUBLICOS DE PUERTO NARIÑO SAS ESP"/>
    <s v="OPERATIVA"/>
    <s v="MENOR O IGUAL A 2500 USUARIOS"/>
    <x v="0"/>
    <x v="2"/>
    <s v="SOCIEDADES (EMPRESA DE SERVICIOS PUBLICOS)"/>
    <x v="33"/>
    <s v="PUERTO NARINO"/>
    <x v="0"/>
    <x v="237"/>
    <x v="1"/>
  </r>
  <r>
    <n v="63132"/>
    <s v="ASOCIACION DE RECICLAJE CORPOAMBIENTAL"/>
    <s v="OPERATIVA"/>
    <s v="MAYOR O IGUAL A 5001 USUARIOS"/>
    <x v="2"/>
    <x v="2"/>
    <s v="ORGANIZACION AUTORIZADA"/>
    <x v="3"/>
    <s v="BOGOTA, D.C."/>
    <x v="1"/>
    <x v="1261"/>
    <x v="7"/>
  </r>
  <r>
    <n v="63133"/>
    <s v="ASOCIACION RECUPERADORES DEL PLANETA "/>
    <s v="OPERATIVA"/>
    <s v="MAYOR O IGUAL A 5001 USUARIOS"/>
    <x v="2"/>
    <x v="0"/>
    <s v="ORGANIZACION AUTORIZADA"/>
    <x v="10"/>
    <s v="SOACHA"/>
    <x v="0"/>
    <x v="66"/>
    <x v="7"/>
  </r>
  <r>
    <n v="63134"/>
    <s v="ASOCIACION EL AGUA ES VIDA CUIDEMOS EL PLANETA ESP"/>
    <s v="OPERATIVA"/>
    <s v="MAYOR O IGUAL A 5001 USUARIOS"/>
    <x v="2"/>
    <x v="0"/>
    <s v="ORGANIZACION AUTORIZADA"/>
    <x v="3"/>
    <s v="BOGOTA, D.C."/>
    <x v="0"/>
    <x v="572"/>
    <x v="7"/>
  </r>
  <r>
    <n v="63155"/>
    <s v="ASOCIACION DE RECICLADORES EQUIDAD AMBIENTAL E.S.P."/>
    <s v="OPERATIVA"/>
    <s v="MAYOR O IGUAL A 5001 USUARIOS"/>
    <x v="2"/>
    <x v="2"/>
    <s v="ORGANIZACION AUTORIZADA"/>
    <x v="3"/>
    <s v="BOGOTA, D.C."/>
    <x v="0"/>
    <x v="130"/>
    <x v="7"/>
  </r>
  <r>
    <n v="63175"/>
    <s v="EMPRESA BOYACENSE DE ASEO AMBIENTAL S.A.S. E.S.P."/>
    <s v="OPERATIVA"/>
    <s v="MAYOR O IGUAL A 5001 USUARIOS"/>
    <x v="2"/>
    <x v="2"/>
    <s v="SOCIEDADES (EMPRESA DE SERVICIOS PUBLICOS)"/>
    <x v="1"/>
    <s v="COMBITA"/>
    <x v="0"/>
    <x v="1266"/>
    <x v="7"/>
  </r>
  <r>
    <n v="63194"/>
    <s v="Asociación de recicladores súper asoecovida "/>
    <s v="OPERATIVA"/>
    <s v="MAYOR O IGUAL A 5001 USUARIOS"/>
    <x v="2"/>
    <x v="2"/>
    <s v="ORGANIZACION AUTORIZADA"/>
    <x v="3"/>
    <s v="BOGOTA, D.C."/>
    <x v="0"/>
    <x v="198"/>
    <x v="7"/>
  </r>
  <r>
    <n v="63214"/>
    <s v="Asociacion Gremial de Recuperadores Ecology Colombia Esp"/>
    <s v="OPERATIVA"/>
    <s v="MAYOR O IGUAL A 5001 USUARIOS"/>
    <x v="2"/>
    <x v="0"/>
    <s v="ORGANIZACION AUTORIZADA"/>
    <x v="1"/>
    <s v="SOGAMOSO"/>
    <x v="0"/>
    <x v="777"/>
    <x v="7"/>
  </r>
  <r>
    <n v="63255"/>
    <s v="asociacion colombiana de recicladores avt"/>
    <s v="OPERATIVA"/>
    <s v="MAYOR O IGUAL A 5001 USUARIOS"/>
    <x v="2"/>
    <x v="0"/>
    <s v="ORGANIZACION AUTORIZADA"/>
    <x v="3"/>
    <s v="BOGOTA, D.C."/>
    <x v="1"/>
    <x v="272"/>
    <x v="7"/>
  </r>
  <r>
    <n v="63256"/>
    <s v="RECUPERADORES AMBIENTALES DEL META E.S.P SAS"/>
    <s v="OPERATIVA"/>
    <s v="MAYOR O IGUAL A 5001 USUARIOS"/>
    <x v="2"/>
    <x v="2"/>
    <s v="SOCIEDADES (EMPRESA DE SERVICIOS PUBLICOS)"/>
    <x v="13"/>
    <s v="VILLAVICENCIO"/>
    <x v="0"/>
    <x v="143"/>
    <x v="7"/>
  </r>
  <r>
    <n v="63275"/>
    <s v="V.C.G. Recuperadora SAS E.S.P."/>
    <s v="OPERATIVA"/>
    <s v="MAYOR O IGUAL A 5001 USUARIOS"/>
    <x v="2"/>
    <x v="2"/>
    <s v="SOCIEDADES (EMPRESA DE SERVICIOS PUBLICOS)"/>
    <x v="3"/>
    <s v="BOGOTA, D.C."/>
    <x v="0"/>
    <x v="22"/>
    <x v="7"/>
  </r>
  <r>
    <n v="63294"/>
    <s v="ASOCIACION DE RECICLADORES DE OFICIO PARA LA RECUPERACION DEL MEDIO AMBIENTE"/>
    <s v="OPERATIVA"/>
    <s v="MAYOR O IGUAL A 5001 USUARIOS"/>
    <x v="2"/>
    <x v="2"/>
    <s v="ORGANIZACION AUTORIZADA"/>
    <x v="9"/>
    <s v="PLANETA RICA"/>
    <x v="0"/>
    <x v="75"/>
    <x v="7"/>
  </r>
  <r>
    <n v="63295"/>
    <s v="UNIÓN DE RECICLADORES DE ANTIOQUIA"/>
    <s v="OPERATIVA"/>
    <s v="MAYOR O IGUAL A 5001 USUARIOS"/>
    <x v="2"/>
    <x v="0"/>
    <s v="ORGANIZACION AUTORIZADA"/>
    <x v="5"/>
    <s v="MEDELLÍN"/>
    <x v="0"/>
    <x v="60"/>
    <x v="7"/>
  </r>
  <r>
    <n v="63314"/>
    <s v="ASOCIACION DE RECICLADORES ECO APROVECHABLES POR EL MEDIO AMBIENTE ESP"/>
    <s v="OPERATIVA"/>
    <s v="DESDE 2501 HASTA 5000 USUARIOS"/>
    <x v="2"/>
    <x v="0"/>
    <s v="ORGANIZACION AUTORIZADA"/>
    <x v="12"/>
    <s v="SANTA MARTA"/>
    <x v="0"/>
    <x v="83"/>
    <x v="7"/>
  </r>
  <r>
    <n v="63334"/>
    <s v="ASOCIACION ECOLOGICA DE AMBIENTES AMIGABLES Y RENOVABLES"/>
    <s v="OPERATIVA"/>
    <s v="MAYOR O IGUAL A 5001 USUARIOS"/>
    <x v="2"/>
    <x v="2"/>
    <s v="ORGANIZACION AUTORIZADA"/>
    <x v="4"/>
    <s v="SOLEDAD"/>
    <x v="1"/>
    <x v="1267"/>
    <x v="7"/>
  </r>
  <r>
    <n v="63335"/>
    <s v="CORPORACION AMBIENTAL MOKANA"/>
    <s v="OPERATIVA"/>
    <s v="MAYOR O IGUAL A 5001 USUARIOS"/>
    <x v="2"/>
    <x v="0"/>
    <s v="ORGANIZACION AUTORIZADA"/>
    <x v="4"/>
    <s v="BARRANQUILLA"/>
    <x v="0"/>
    <x v="896"/>
    <x v="7"/>
  </r>
  <r>
    <n v="63374"/>
    <s v="ASOCIACIÓN DE RECICLADORES VIVA COLOMBIA E.S.P."/>
    <s v="OPERATIVA"/>
    <s v="MAYOR O IGUAL A 5001 USUARIOS"/>
    <x v="2"/>
    <x v="0"/>
    <s v="ORGANIZACION AUTORIZADA"/>
    <x v="18"/>
    <s v="BARRANCABERMEJA"/>
    <x v="0"/>
    <x v="367"/>
    <x v="7"/>
  </r>
  <r>
    <n v="63394"/>
    <s v="ASOCIACION DE RECUPERADORES AMBIENTALES DE SOGAMOSO"/>
    <s v="OPERATIVA"/>
    <s v="MAYOR O IGUAL A 5001 USUARIOS"/>
    <x v="2"/>
    <x v="2"/>
    <s v="ORGANIZACION AUTORIZADA"/>
    <x v="1"/>
    <s v="SOGAMOSO"/>
    <x v="0"/>
    <x v="1268"/>
    <x v="7"/>
  </r>
  <r>
    <n v="63414"/>
    <s v="ASOCIACION DE RECUPERADORES BIOVIDA"/>
    <s v="OPERATIVA"/>
    <s v="DESDE 2501 HASTA 5000 USUARIOS"/>
    <x v="2"/>
    <x v="2"/>
    <s v="ORGANIZACION AUTORIZADA"/>
    <x v="10"/>
    <s v="FUSAGASUGA"/>
    <x v="0"/>
    <x v="1269"/>
    <x v="7"/>
  </r>
  <r>
    <n v="63434"/>
    <s v="ASOCIACION DE FACILITADORES AMBIENTALES ECOZEL"/>
    <s v="OPERATIVA"/>
    <s v="MAYOR O IGUAL A 5001 USUARIOS"/>
    <x v="2"/>
    <x v="0"/>
    <s v="ORGANIZACION AUTORIZADA"/>
    <x v="3"/>
    <s v="BOGOTA, D.C."/>
    <x v="0"/>
    <x v="1264"/>
    <x v="7"/>
  </r>
  <r>
    <n v="63454"/>
    <s v="ASOCIACION RECUPERADORA DE RECICLAJE ARR"/>
    <s v="OPERATIVA"/>
    <s v="MAYOR O IGUAL A 5001 USUARIOS"/>
    <x v="2"/>
    <x v="2"/>
    <s v="ORGANIZACION AUTORIZADA"/>
    <x v="3"/>
    <s v="BOGOTA, D.C."/>
    <x v="1"/>
    <x v="1270"/>
    <x v="7"/>
  </r>
  <r>
    <n v="63474"/>
    <s v="ASOCIACION RENACERES DEL VALLE"/>
    <s v="OPERATIVA"/>
    <s v="MAYOR O IGUAL A 5001 USUARIOS"/>
    <x v="2"/>
    <x v="2"/>
    <s v="ORGANIZACION AUTORIZADA"/>
    <x v="8"/>
    <s v="VALLEDUPAR"/>
    <x v="0"/>
    <x v="341"/>
    <x v="7"/>
  </r>
  <r>
    <n v="63514"/>
    <s v="asociación de recuperadores ambientales de la tebaida"/>
    <s v="OPERATIVA"/>
    <s v="MAYOR O IGUAL A 5001 USUARIOS"/>
    <x v="2"/>
    <x v="0"/>
    <s v="ORGANIZACION AUTORIZADA"/>
    <x v="17"/>
    <s v="LA TEBAIDA"/>
    <x v="1"/>
    <x v="387"/>
    <x v="7"/>
  </r>
  <r>
    <n v="63534"/>
    <s v="ASOCIACIÓN DE RECUPERADORES AMBIENTALES GREEN WORLD"/>
    <s v="OPERATIVA"/>
    <s v="MAYOR O IGUAL A 5001 USUARIOS"/>
    <x v="2"/>
    <x v="2"/>
    <s v="ORGANIZACION AUTORIZADA"/>
    <x v="3"/>
    <s v="BOGOTA, D.C."/>
    <x v="0"/>
    <x v="59"/>
    <x v="7"/>
  </r>
  <r>
    <n v="63574"/>
    <s v="Asociación de recicladores y aprovechamiento de residuos sólidos reciclables caribe ambiental E.S.P"/>
    <s v="OPERATIVA"/>
    <s v="DESDE 2501 HASTA 5000 USUARIOS"/>
    <x v="2"/>
    <x v="0"/>
    <s v="ORGANIZACION AUTORIZADA"/>
    <x v="4"/>
    <s v="BARRANQUILLA"/>
    <x v="0"/>
    <x v="26"/>
    <x v="7"/>
  </r>
  <r>
    <n v="63594"/>
    <s v="CORPORACION DE RECICLADORES TECHOTIBA ESP"/>
    <s v="OPERATIVA"/>
    <s v="MAYOR O IGUAL A 5001 USUARIOS"/>
    <x v="2"/>
    <x v="0"/>
    <s v="ORGANIZACION AUTORIZADA"/>
    <x v="3"/>
    <s v="BOGOTA, D.C."/>
    <x v="0"/>
    <x v="143"/>
    <x v="7"/>
  </r>
  <r>
    <n v="63614"/>
    <s v="RECUPERADORES ECO TERUEL S.A.S. E.S.P."/>
    <s v="OPERATIVA"/>
    <s v="MENOR O IGUAL A 2500 USUARIOS"/>
    <x v="2"/>
    <x v="0"/>
    <s v="SOCIEDADES (EMPRESA DE SERVICIOS PUBLICOS)"/>
    <x v="11"/>
    <s v="TERUEL"/>
    <x v="1"/>
    <x v="1271"/>
    <x v="7"/>
  </r>
  <r>
    <n v="63615"/>
    <s v="Asociacion de recuperadores ambientales de la region caribe"/>
    <s v="OPERATIVA"/>
    <s v="MAYOR O IGUAL A 5001 USUARIOS"/>
    <x v="2"/>
    <x v="0"/>
    <s v="ORGANIZACION AUTORIZADA"/>
    <x v="4"/>
    <s v="PUERTO COLOMBIA"/>
    <x v="0"/>
    <x v="41"/>
    <x v="7"/>
  </r>
  <r>
    <n v="63635"/>
    <s v="APROVECHAMIENTO PLUS SAS ESP"/>
    <s v="OPERATIVA"/>
    <s v="MAYOR O IGUAL A 5001 USUARIOS"/>
    <x v="2"/>
    <x v="0"/>
    <s v="SOCIEDADES (EMPRESA DE SERVICIOS PUBLICOS)"/>
    <x v="3"/>
    <s v="BOGOTA, D.C."/>
    <x v="0"/>
    <x v="1272"/>
    <x v="7"/>
  </r>
  <r>
    <n v="63654"/>
    <s v="ASOCIACION DE RECICLADORES OJO DE AGUA"/>
    <s v="OPERATIVA"/>
    <s v="MENOR O IGUAL A 2500 USUARIOS"/>
    <x v="2"/>
    <x v="0"/>
    <s v="ORGANIZACION AUTORIZADA"/>
    <x v="6"/>
    <s v="PRADO"/>
    <x v="0"/>
    <x v="1273"/>
    <x v="7"/>
  </r>
  <r>
    <n v="63674"/>
    <s v="ASOCIACION RECICLADORA MONO ANGARITA"/>
    <s v="OPERATIVA"/>
    <s v="MAYOR O IGUAL A 5001 USUARIOS"/>
    <x v="2"/>
    <x v="2"/>
    <s v="ORGANIZACION AUTORIZADA"/>
    <x v="8"/>
    <s v="VALLEDUPAR"/>
    <x v="0"/>
    <x v="1274"/>
    <x v="7"/>
  </r>
  <r>
    <n v="63734"/>
    <s v="CORPORACION DE RECICLADORES ECO AMBIENTE"/>
    <s v="OPERATIVA"/>
    <s v="MAYOR O IGUAL A 5001 USUARIOS"/>
    <x v="2"/>
    <x v="2"/>
    <s v="ORGANIZACION AUTORIZADA"/>
    <x v="4"/>
    <s v="BARRANQUILLA"/>
    <x v="1"/>
    <x v="1029"/>
    <x v="7"/>
  </r>
  <r>
    <n v="63774"/>
    <s v="ASOCIACIÓN DE RECICLADORES RECICLAJE DE PAPEL PLANETA LIMPIO"/>
    <s v="OPERATIVA"/>
    <s v="MAYOR O IGUAL A 5001 USUARIOS"/>
    <x v="2"/>
    <x v="2"/>
    <s v="ORGANIZACION AUTORIZADA"/>
    <x v="3"/>
    <s v="BOGOTA, D.C."/>
    <x v="0"/>
    <x v="59"/>
    <x v="7"/>
  </r>
  <r>
    <n v="63775"/>
    <s v="CORPORACION AMBIENTAL DE RESIDUOS REECICLAMAS"/>
    <s v="OPERATIVA"/>
    <s v="MAYOR O IGUAL A 5001 USUARIOS"/>
    <x v="2"/>
    <x v="2"/>
    <s v="ORGANIZACION AUTORIZADA"/>
    <x v="5"/>
    <s v="MEDELLÍN"/>
    <x v="0"/>
    <x v="1275"/>
    <x v="7"/>
  </r>
  <r>
    <n v="63796"/>
    <s v="ASOCIACION COLOMBIANA DE RECUPERADORES AMBIENTALES ECARECYCLE"/>
    <s v="OPERATIVA"/>
    <s v="MAYOR O IGUAL A 5001 USUARIOS"/>
    <x v="2"/>
    <x v="2"/>
    <s v="ORGANIZACION AUTORIZADA"/>
    <x v="13"/>
    <s v="VILLAVICENCIO"/>
    <x v="0"/>
    <x v="181"/>
    <x v="7"/>
  </r>
  <r>
    <n v="63814"/>
    <s v="ASOCIACION DE RECICLADORES DE COLOMBIA PARA EL MUNDO"/>
    <s v="OPERATIVA"/>
    <s v="MAYOR O IGUAL A 5001 USUARIOS"/>
    <x v="2"/>
    <x v="0"/>
    <s v="ORGANIZACION AUTORIZADA"/>
    <x v="6"/>
    <s v="IBAGUE"/>
    <x v="0"/>
    <x v="1044"/>
    <x v="7"/>
  </r>
  <r>
    <n v="63815"/>
    <s v="ASOCIACION CICLO SEGURO"/>
    <s v="OPERATIVA"/>
    <s v="MAYOR O IGUAL A 5001 USUARIOS"/>
    <x v="2"/>
    <x v="0"/>
    <s v="ORGANIZACION AUTORIZADA"/>
    <x v="5"/>
    <s v="MEDELLÍN"/>
    <x v="1"/>
    <x v="1276"/>
    <x v="7"/>
  </r>
  <r>
    <n v="63855"/>
    <s v="ASOCIACION DE RECUPERADORES DE RESIDUOS SOLIDOS RECICLABLES EN LA FUENTE DE INDUSTRIA Y COMERCIO E.S.P"/>
    <s v="OPERATIVA"/>
    <s v="MAYOR O IGUAL A 5001 USUARIOS"/>
    <x v="2"/>
    <x v="0"/>
    <s v="ORGANIZACION AUTORIZADA"/>
    <x v="4"/>
    <s v="BARRANQUILLA"/>
    <x v="0"/>
    <x v="452"/>
    <x v="7"/>
  </r>
  <r>
    <n v="63875"/>
    <s v="ASOCIACION DE RECUPERADORES RECICLO"/>
    <s v="OPERATIVA"/>
    <s v="MAYOR O IGUAL A 5001 USUARIOS"/>
    <x v="2"/>
    <x v="0"/>
    <s v="ORGANIZACION AUTORIZADA"/>
    <x v="5"/>
    <s v="MEDELLÍN"/>
    <x v="0"/>
    <x v="18"/>
    <x v="7"/>
  </r>
  <r>
    <n v="63894"/>
    <s v="ASOCIACION GREMIAL DE RECICLADORES DE ARAUCA"/>
    <s v="OPERATIVA"/>
    <s v="MAYOR O IGUAL A 5001 USUARIOS"/>
    <x v="2"/>
    <x v="0"/>
    <s v="ORGANIZACION AUTORIZADA"/>
    <x v="20"/>
    <s v="ARAUQUITA"/>
    <x v="0"/>
    <x v="1119"/>
    <x v="7"/>
  </r>
  <r>
    <n v="63915"/>
    <s v="ASOCIACION  DE  RECICLADORES  LAS CUATRO R.R.R.R.  ESP"/>
    <s v="OPERATIVA"/>
    <s v="MAYOR O IGUAL A 5001 USUARIOS"/>
    <x v="2"/>
    <x v="2"/>
    <s v="ORGANIZACION AUTORIZADA"/>
    <x v="3"/>
    <s v="BOGOTA, D.C."/>
    <x v="0"/>
    <x v="33"/>
    <x v="7"/>
  </r>
  <r>
    <n v="63916"/>
    <s v="ASOCIACION DE RECUPERADORES LA HEROICA DE BOLIVAR"/>
    <s v="OPERATIVA"/>
    <s v="MAYOR O IGUAL A 5001 USUARIOS"/>
    <x v="2"/>
    <x v="0"/>
    <s v="ORGANIZACION AUTORIZADA"/>
    <x v="2"/>
    <s v="CARTAGENA DE INDIAS"/>
    <x v="0"/>
    <x v="33"/>
    <x v="7"/>
  </r>
  <r>
    <n v="63917"/>
    <s v="ASOCIACIÓN DE RECICLADORES SI RECICLÓ VIVO E.S.P"/>
    <s v="OPERATIVA"/>
    <s v="MAYOR O IGUAL A 5001 USUARIOS"/>
    <x v="2"/>
    <x v="0"/>
    <s v="ORGANIZACION AUTORIZADA"/>
    <x v="3"/>
    <s v="BOGOTA, D.C."/>
    <x v="0"/>
    <x v="143"/>
    <x v="7"/>
  </r>
  <r>
    <n v="63974"/>
    <s v="RECYCLE COLOMBIA SAS ESP"/>
    <s v="OPERATIVA"/>
    <s v="MAYOR O IGUAL A 5001 USUARIOS"/>
    <x v="2"/>
    <x v="2"/>
    <s v="SOCIEDADES (EMPRESA DE SERVICIOS PUBLICOS)"/>
    <x v="3"/>
    <s v="BOGOTA, D.C."/>
    <x v="0"/>
    <x v="1277"/>
    <x v="7"/>
  </r>
  <r>
    <n v="63975"/>
    <s v="ASOCIACIÓN TRANSFORMANDO VIDA POR BURITICA"/>
    <s v="OPERATIVA"/>
    <s v="MENOR O IGUAL A 2500 USUARIOS"/>
    <x v="2"/>
    <x v="0"/>
    <s v="ORGANIZACION AUTORIZADA"/>
    <x v="5"/>
    <s v="BURITICÁ"/>
    <x v="0"/>
    <x v="685"/>
    <x v="7"/>
  </r>
  <r>
    <n v="64014"/>
    <s v="ASOCIACION DE RECUPERADORES AMBAR"/>
    <s v="OPERATIVA"/>
    <s v="DESDE 2501 HASTA 5000 USUARIOS"/>
    <x v="2"/>
    <x v="2"/>
    <s v="ORGANIZACION AUTORIZADA"/>
    <x v="10"/>
    <s v="FUSAGASUGA"/>
    <x v="0"/>
    <x v="22"/>
    <x v="7"/>
  </r>
  <r>
    <n v="64054"/>
    <s v="ASOCIACION DE RECUPERADORES AMBIENTALES DE BOYACA"/>
    <s v="OPERATIVA"/>
    <s v="DESDE 2501 HASTA 5000 USUARIOS"/>
    <x v="2"/>
    <x v="0"/>
    <s v="ORGANIZACION AUTORIZADA"/>
    <x v="1"/>
    <s v="TUNJA"/>
    <x v="1"/>
    <x v="1278"/>
    <x v="7"/>
  </r>
  <r>
    <n v="64114"/>
    <s v="ASOCIACION DE RECICLADORES BIOVIDA VILLANUEVA"/>
    <s v="OPERATIVA"/>
    <s v="MAYOR O IGUAL A 5001 USUARIOS"/>
    <x v="2"/>
    <x v="2"/>
    <s v="ORGANIZACION AUTORIZADA"/>
    <x v="21"/>
    <s v="VILLANUEVA"/>
    <x v="0"/>
    <x v="243"/>
    <x v="7"/>
  </r>
  <r>
    <n v="64154"/>
    <s v="ASOCIACION DE RECUPERADORES AMBIENTALES RECICLATEK"/>
    <s v="OPERATIVA"/>
    <s v="DESDE 2501 HASTA 5000 USUARIOS"/>
    <x v="2"/>
    <x v="0"/>
    <s v="ORGANIZACION AUTORIZADA"/>
    <x v="10"/>
    <s v="FUSAGASUGA"/>
    <x v="0"/>
    <x v="298"/>
    <x v="7"/>
  </r>
  <r>
    <n v="64195"/>
    <s v="Corporación Structuras y Soluciones Ambientales de Occidente"/>
    <s v="OPERATIVA"/>
    <s v="MAYOR O IGUAL A 5001 USUARIOS"/>
    <x v="2"/>
    <x v="2"/>
    <s v="ORGANIZACION AUTORIZADA"/>
    <x v="7"/>
    <s v="POPAYAN"/>
    <x v="0"/>
    <x v="180"/>
    <x v="7"/>
  </r>
  <r>
    <n v="64214"/>
    <s v="ASOCIACION DE RECICLADORES PRESERVANDO SEMILLAS DE VIDA "/>
    <s v="OPERATIVA"/>
    <s v="MENOR O IGUAL A 2500 USUARIOS"/>
    <x v="2"/>
    <x v="2"/>
    <s v="ORGANIZACION AUTORIZADA"/>
    <x v="3"/>
    <s v="BOGOTA, D.C."/>
    <x v="0"/>
    <x v="5"/>
    <x v="7"/>
  </r>
  <r>
    <n v="64235"/>
    <s v="ASOCIACION DE RECICLAJES TAMO"/>
    <s v="OPERATIVA"/>
    <s v="DESDE 2501 HASTA 5000 USUARIOS"/>
    <x v="2"/>
    <x v="2"/>
    <s v="ORGANIZACION AUTORIZADA"/>
    <x v="4"/>
    <s v="SOLEDAD"/>
    <x v="0"/>
    <x v="20"/>
    <x v="7"/>
  </r>
  <r>
    <n v="64295"/>
    <s v="AGUASMARADENTROESPSAS"/>
    <s v="OPERATIVA"/>
    <s v="DESDE 2501 HASTA 5000 USUARIOS"/>
    <x v="1"/>
    <x v="0"/>
    <s v="SOCIEDADES (EMPRESA DE SERVICIOS PUBLICOS)"/>
    <x v="3"/>
    <s v="BOGOTA, D.C."/>
    <x v="0"/>
    <x v="842"/>
    <x v="4"/>
  </r>
  <r>
    <n v="64296"/>
    <s v="SOLUCIONES EN SERVICIOS PUBLICOS COLOMBIA S.A.S E.S.P."/>
    <s v="OPERATIVA"/>
    <s v="MENOR O IGUAL A 2500 USUARIOS"/>
    <x v="0"/>
    <x v="2"/>
    <s v="SOCIEDADES (EMPRESA DE SERVICIOS PUBLICOS)"/>
    <x v="19"/>
    <s v="JAMUNDI"/>
    <x v="0"/>
    <x v="273"/>
    <x v="6"/>
  </r>
  <r>
    <n v="64315"/>
    <s v="CORPORACION ECORENOVAR DE LA COSTA "/>
    <s v="OPERATIVA"/>
    <s v="MAYOR O IGUAL A 5001 USUARIOS"/>
    <x v="2"/>
    <x v="2"/>
    <s v="ORGANIZACION AUTORIZADA"/>
    <x v="4"/>
    <s v="SOLEDAD"/>
    <x v="0"/>
    <x v="341"/>
    <x v="7"/>
  </r>
  <r>
    <n v="64335"/>
    <s v="asociacion limpiando eloxigeno"/>
    <s v="OPERATIVA"/>
    <s v="MAYOR O IGUAL A 5001 USUARIOS"/>
    <x v="2"/>
    <x v="2"/>
    <s v="ORGANIZACION AUTORIZADA"/>
    <x v="10"/>
    <s v="SOACHA"/>
    <x v="0"/>
    <x v="116"/>
    <x v="7"/>
  </r>
  <r>
    <n v="64355"/>
    <s v="EMPRESA OFICIAL DE SERVICIOS PUBLICOS DEL DISTRITO DE SANTA CRUZ DE MOMPOX"/>
    <s v="OPERATIVA"/>
    <s v="MAYOR O IGUAL A 5001 USUARIOS"/>
    <x v="1"/>
    <x v="0"/>
    <s v="SOCIEDADES (EMPRESA DE SERVICIOS PUBLICOS)"/>
    <x v="2"/>
    <s v="MOMPOS"/>
    <x v="0"/>
    <x v="109"/>
    <x v="4"/>
  </r>
  <r>
    <n v="64357"/>
    <s v="RECICLA AMBIENTE S.A.S ESP"/>
    <s v="OPERATIVA"/>
    <s v="MAYOR O IGUAL A 5001 USUARIOS"/>
    <x v="2"/>
    <x v="0"/>
    <s v="SOCIEDADES (EMPRESA DE SERVICIOS PUBLICOS)"/>
    <x v="18"/>
    <s v="PIEDECUESTA"/>
    <x v="0"/>
    <x v="646"/>
    <x v="7"/>
  </r>
  <r>
    <n v="64375"/>
    <s v="AQUALIA FLANDES S.A.S E.S.P."/>
    <s v="OPERATIVA"/>
    <s v="MAYOR O IGUAL A 5001 USUARIOS"/>
    <x v="1"/>
    <x v="2"/>
    <s v="SOCIEDADES (EMPRESA DE SERVICIOS PUBLICOS)"/>
    <x v="6"/>
    <s v="FLANDES"/>
    <x v="0"/>
    <x v="28"/>
    <x v="4"/>
  </r>
  <r>
    <n v="64376"/>
    <s v="ASOCIACION DE RECICLADORES TRANSFORMADORES DE VIDAS"/>
    <s v="OPERATIVA"/>
    <s v="MAYOR O IGUAL A 5001 USUARIOS"/>
    <x v="2"/>
    <x v="0"/>
    <s v="ORGANIZACION AUTORIZADA"/>
    <x v="8"/>
    <s v="AGUACHICA"/>
    <x v="0"/>
    <x v="7"/>
    <x v="7"/>
  </r>
  <r>
    <n v="64415"/>
    <s v="CORPORACION DE RECUPERADORES PARA EL MUNDO"/>
    <s v="OPERATIVA"/>
    <s v="MAYOR O IGUAL A 5001 USUARIOS"/>
    <x v="2"/>
    <x v="0"/>
    <s v="ORGANIZACION AUTORIZADA"/>
    <x v="4"/>
    <s v="SANTO TOMAS"/>
    <x v="0"/>
    <x v="1279"/>
    <x v="7"/>
  </r>
  <r>
    <n v="64476"/>
    <s v="ASOCIACION RED DE RECICLADORES ECO PUNTO"/>
    <s v="OPERATIVA"/>
    <s v="MAYOR O IGUAL A 5001 USUARIOS"/>
    <x v="2"/>
    <x v="0"/>
    <s v="ORGANIZACION AUTORIZADA"/>
    <x v="9"/>
    <s v="MONTERIA"/>
    <x v="0"/>
    <x v="342"/>
    <x v="7"/>
  </r>
  <r>
    <n v="64477"/>
    <s v="ASOCIACION DE RECICLADORES DE OFICIO PARA EL DESARROLLO DE LA ECONOMIA CIRCULAR"/>
    <s v="OPERATIVA"/>
    <s v="MAYOR O IGUAL A 5001 USUARIOS"/>
    <x v="2"/>
    <x v="2"/>
    <s v="ORGANIZACION AUTORIZADA"/>
    <x v="4"/>
    <s v="BARRANQUILLA"/>
    <x v="0"/>
    <x v="1280"/>
    <x v="7"/>
  </r>
  <r>
    <n v="64515"/>
    <s v="ASOCIACIÓN DE RECUPERADORES AMBIENTALES DE CASTILLA LA NUEVA"/>
    <s v="OPERATIVA"/>
    <s v="DESDE 2501 HASTA 5000 USUARIOS"/>
    <x v="2"/>
    <x v="2"/>
    <s v="ORGANIZACION AUTORIZADA"/>
    <x v="13"/>
    <s v="CASTILLA LA NUEVA"/>
    <x v="0"/>
    <x v="28"/>
    <x v="7"/>
  </r>
  <r>
    <n v="64535"/>
    <s v="CORPORACION INTERNACIONAL DE RECICLAJE"/>
    <s v="OPERATIVA"/>
    <s v="MAYOR O IGUAL A 5001 USUARIOS"/>
    <x v="2"/>
    <x v="0"/>
    <s v="ORGANIZACION AUTORIZADA"/>
    <x v="4"/>
    <s v="BARRANQUILLA"/>
    <x v="0"/>
    <x v="57"/>
    <x v="7"/>
  </r>
  <r>
    <n v="64536"/>
    <s v="ASOCIACION USUARIOS ACUEDUCTO VEREDA PAVA"/>
    <s v="OPERATIVA"/>
    <s v="MENOR O IGUAL A 2500 USUARIOS"/>
    <x v="0"/>
    <x v="1"/>
    <s v="ORGANIZACION AUTORIZADA"/>
    <x v="2"/>
    <s v="MAHATES"/>
    <x v="0"/>
    <x v="18"/>
    <x v="3"/>
  </r>
  <r>
    <n v="64556"/>
    <s v="CORPORACION CONCIENCIA AMBIENTAL CTG"/>
    <s v="OPERATIVA"/>
    <s v="MAYOR O IGUAL A 5001 USUARIOS"/>
    <x v="2"/>
    <x v="2"/>
    <s v="ORGANIZACION AUTORIZADA"/>
    <x v="2"/>
    <s v="CARTAGENA DE INDIAS"/>
    <x v="0"/>
    <x v="329"/>
    <x v="7"/>
  </r>
  <r>
    <n v="64557"/>
    <s v="ASOCIACION DE RECICLADORES APROVECHANDO EL PLANETA"/>
    <s v="OPERATIVA"/>
    <s v="MAYOR O IGUAL A 5001 USUARIOS"/>
    <x v="2"/>
    <x v="2"/>
    <s v="ORGANIZACION AUTORIZADA"/>
    <x v="3"/>
    <s v="BOGOTA, D.C."/>
    <x v="0"/>
    <x v="82"/>
    <x v="7"/>
  </r>
  <r>
    <n v="64575"/>
    <s v="Asociación recuperadores arbores"/>
    <s v="OPERATIVA"/>
    <s v="MAYOR O IGUAL A 5001 USUARIOS"/>
    <x v="2"/>
    <x v="0"/>
    <s v="ORGANIZACION AUTORIZADA"/>
    <x v="5"/>
    <s v="BELLO"/>
    <x v="0"/>
    <x v="1054"/>
    <x v="7"/>
  </r>
  <r>
    <n v="64595"/>
    <s v="ASOCIACION GREMIAL POR EL AMBIENTE SAS"/>
    <s v="OPERATIVA"/>
    <s v="MAYOR O IGUAL A 5001 USUARIOS"/>
    <x v="2"/>
    <x v="2"/>
    <s v="SOCIEDADES (EMPRESA DE SERVICIOS PUBLICOS)"/>
    <x v="14"/>
    <s v="PASTO"/>
    <x v="1"/>
    <x v="1281"/>
    <x v="7"/>
  </r>
  <r>
    <n v="64636"/>
    <s v="EMPRESA DE SERVICIOS PUBLICOS DOMICILIARIOS DE ACUEDUCTO ALCANTARILLADO Y ASEO DE RIOBLANCO SAS ESP"/>
    <s v="OPERATIVA"/>
    <s v="MENOR O IGUAL A 2500 USUARIOS"/>
    <x v="0"/>
    <x v="2"/>
    <s v="SOCIEDADES (EMPRESA DE SERVICIOS PUBLICOS)"/>
    <x v="6"/>
    <s v="RIOBLANCO"/>
    <x v="0"/>
    <x v="57"/>
    <x v="1"/>
  </r>
  <r>
    <n v="64675"/>
    <s v="ASOCIACION DE RECUPERADORES FUTURO VERDE"/>
    <s v="OPERATIVA"/>
    <s v="MAYOR O IGUAL A 5001 USUARIOS"/>
    <x v="2"/>
    <x v="0"/>
    <s v="ORGANIZACION AUTORIZADA"/>
    <x v="5"/>
    <s v="BELLO"/>
    <x v="0"/>
    <x v="1275"/>
    <x v="7"/>
  </r>
  <r>
    <n v="64676"/>
    <s v="ASOCIACION DE RECICLADORES ECOREVERDECER"/>
    <s v="OPERATIVA"/>
    <s v="MAYOR O IGUAL A 5001 USUARIOS"/>
    <x v="2"/>
    <x v="0"/>
    <s v="ORGANIZACION AUTORIZADA"/>
    <x v="3"/>
    <s v="BOGOTA, D.C."/>
    <x v="0"/>
    <x v="16"/>
    <x v="7"/>
  </r>
  <r>
    <n v="64695"/>
    <s v="ASOCIACIÓN DE RECUPERADORES CLEAN PLANET AA"/>
    <s v="OPERATIVA"/>
    <s v="MAYOR O IGUAL A 5001 USUARIOS"/>
    <x v="2"/>
    <x v="2"/>
    <s v="ORGANIZACION AUTORIZADA"/>
    <x v="21"/>
    <s v="YOPAL"/>
    <x v="0"/>
    <x v="1099"/>
    <x v="7"/>
  </r>
  <r>
    <n v="64775"/>
    <s v="ASOCIACION DE RECICLADORES DE OFICIO HUELLA VERDE"/>
    <s v="OPERATIVA"/>
    <s v="MAYOR O IGUAL A 5001 USUARIOS"/>
    <x v="2"/>
    <x v="0"/>
    <s v="ORGANIZACION AUTORIZADA"/>
    <x v="10"/>
    <s v="GACHANCIPA"/>
    <x v="0"/>
    <x v="202"/>
    <x v="7"/>
  </r>
  <r>
    <n v="64815"/>
    <s v="ASOCIACION BAHIA AZUL ESAL"/>
    <s v="OPERATIVA"/>
    <s v="MENOR O IGUAL A 2500 USUARIOS"/>
    <x v="2"/>
    <x v="0"/>
    <s v="ORGANIZACION AUTORIZADA"/>
    <x v="3"/>
    <s v="BOGOTA, D.C."/>
    <x v="1"/>
    <x v="1277"/>
    <x v="7"/>
  </r>
  <r>
    <n v="64835"/>
    <s v=" ASOCIACION DE RECUPERADORES DE RESIDUOS SOLIDOS ASOCIACION DE RECICLADORES Y APROVECHAMIENTO DE RESIDUOS SOLIDOS RECICLABLES EN LA FUENTE E.S.P. "/>
    <s v="OPERATIVA"/>
    <s v="MAYOR O IGUAL A 5001 USUARIOS"/>
    <x v="2"/>
    <x v="0"/>
    <s v="ORGANIZACION AUTORIZADA"/>
    <x v="4"/>
    <s v="BARRANQUILLA"/>
    <x v="0"/>
    <x v="572"/>
    <x v="7"/>
  </r>
  <r>
    <n v="64875"/>
    <s v="asociacion de recicladores el gran manantial"/>
    <s v="OPERATIVA"/>
    <s v="MAYOR O IGUAL A 5001 USUARIOS"/>
    <x v="2"/>
    <x v="0"/>
    <s v="ORGANIZACION AUTORIZADA"/>
    <x v="3"/>
    <s v="BOGOTA, D.C."/>
    <x v="0"/>
    <x v="214"/>
    <x v="7"/>
  </r>
  <r>
    <n v="64896"/>
    <s v="Asociación de recicladores recuperando el medio ambiente MV "/>
    <s v="OPERATIVA"/>
    <s v="DESDE 2501 HASTA 5000 USUARIOS"/>
    <x v="2"/>
    <x v="2"/>
    <s v="ORGANIZACION AUTORIZADA"/>
    <x v="3"/>
    <s v="BOGOTA, D.C."/>
    <x v="0"/>
    <x v="37"/>
    <x v="7"/>
  </r>
  <r>
    <n v="64915"/>
    <s v="ASOCIACION RECUPERADORES ASOCIADOS POR UN MUNDO MEJOR"/>
    <s v="OPERATIVA"/>
    <s v="MAYOR O IGUAL A 5001 USUARIOS"/>
    <x v="2"/>
    <x v="0"/>
    <s v="ORGANIZACION AUTORIZADA"/>
    <x v="10"/>
    <s v="SIBATE"/>
    <x v="0"/>
    <x v="20"/>
    <x v="7"/>
  </r>
  <r>
    <n v="64935"/>
    <s v="ASOCIACION ECOLOGICA EL TRIUNFO"/>
    <s v="OPERATIVA"/>
    <s v="DESDE 2501 HASTA 5000 USUARIOS"/>
    <x v="2"/>
    <x v="0"/>
    <s v="ORGANIZACION AUTORIZADA"/>
    <x v="3"/>
    <s v="BOGOTA, D.C."/>
    <x v="0"/>
    <x v="59"/>
    <x v="7"/>
  </r>
  <r>
    <n v="64975"/>
    <s v="ASOCIACION NACIONAL PARA LA CONSERVACION URBANISTICA DE LOS MUNICIPIOS VERDES"/>
    <s v="OPERATIVA"/>
    <s v="MAYOR O IGUAL A 5001 USUARIOS"/>
    <x v="2"/>
    <x v="0"/>
    <s v="ORGANIZACION AUTORIZADA"/>
    <x v="10"/>
    <s v="TABIO"/>
    <x v="0"/>
    <x v="47"/>
    <x v="7"/>
  </r>
  <r>
    <n v="65015"/>
    <s v="ARBOL VERDE RECICLAJE S.A.S E.S.P"/>
    <s v="OPERATIVA"/>
    <s v="MAYOR O IGUAL A 5001 USUARIOS"/>
    <x v="2"/>
    <x v="2"/>
    <s v="SOCIEDADES (EMPRESA DE SERVICIOS PUBLICOS)"/>
    <x v="3"/>
    <s v="BOGOTA, D.C."/>
    <x v="0"/>
    <x v="344"/>
    <x v="7"/>
  </r>
  <r>
    <n v="65035"/>
    <s v="ASOCIACION NACIONAL DE RECICLADORES CAMBIO INTEGRAL"/>
    <s v="OPERATIVA"/>
    <s v="MAYOR O IGUAL A 5001 USUARIOS"/>
    <x v="2"/>
    <x v="2"/>
    <s v="ORGANIZACION AUTORIZADA"/>
    <x v="3"/>
    <s v="BOGOTA, D.C."/>
    <x v="0"/>
    <x v="453"/>
    <x v="7"/>
  </r>
  <r>
    <n v="65055"/>
    <s v="ASOCIACION COLECTIVA DE RECUPERADORES AMBIENTALES NUEVO MUNDO"/>
    <s v="OPERATIVA"/>
    <s v="MAYOR O IGUAL A 5001 USUARIOS"/>
    <x v="2"/>
    <x v="0"/>
    <s v="ORGANIZACION AUTORIZADA"/>
    <x v="3"/>
    <s v="BOGOTA, D.C."/>
    <x v="0"/>
    <x v="59"/>
    <x v="7"/>
  </r>
  <r>
    <n v="65135"/>
    <s v="ASOCIACION DE RECUPERADORES ECORECICLA DEL ARIARI"/>
    <s v="OPERATIVA"/>
    <s v="MAYOR O IGUAL A 5001 USUARIOS"/>
    <x v="2"/>
    <x v="2"/>
    <s v="ORGANIZACION AUTORIZADA"/>
    <x v="13"/>
    <s v="GRANADA"/>
    <x v="1"/>
    <x v="912"/>
    <x v="7"/>
  </r>
  <r>
    <n v="65175"/>
    <s v="ASOCIACION DE RECICLADORES LA SERRANIA"/>
    <s v="OPERATIVA"/>
    <s v="DESDE 2501 HASTA 5000 USUARIOS"/>
    <x v="2"/>
    <x v="0"/>
    <s v="ORGANIZACION AUTORIZADA"/>
    <x v="8"/>
    <s v="PELAYA"/>
    <x v="0"/>
    <x v="82"/>
    <x v="7"/>
  </r>
  <r>
    <n v="65176"/>
    <s v="ASOCIACION RECICLANDO POR ARAUCA"/>
    <s v="OPERATIVA"/>
    <s v="DESDE 2501 HASTA 5000 USUARIOS"/>
    <x v="2"/>
    <x v="0"/>
    <s v="ORGANIZACION AUTORIZADA"/>
    <x v="20"/>
    <s v="ARAUCA"/>
    <x v="0"/>
    <x v="420"/>
    <x v="7"/>
  </r>
  <r>
    <n v="65177"/>
    <s v="ASOCIACION DE RECUPERADORES POR CIUDADES MAS LIMPIAS"/>
    <s v="OPERATIVA"/>
    <s v="MAYOR O IGUAL A 5001 USUARIOS"/>
    <x v="2"/>
    <x v="0"/>
    <s v="ORGANIZACION AUTORIZADA"/>
    <x v="3"/>
    <s v="BOGOTA, D.C."/>
    <x v="0"/>
    <x v="41"/>
    <x v="7"/>
  </r>
  <r>
    <n v="65215"/>
    <s v="ASOCIACION DE RECUPERADORES AMBIENTALES UNIDOS POR EL MAGDALENA"/>
    <s v="OPERATIVA"/>
    <s v="DESDE 2501 HASTA 5000 USUARIOS"/>
    <x v="2"/>
    <x v="0"/>
    <s v="ORGANIZACION AUTORIZADA"/>
    <x v="12"/>
    <s v="FUNDACION"/>
    <x v="0"/>
    <x v="60"/>
    <x v="7"/>
  </r>
  <r>
    <n v="65255"/>
    <s v="ASOCIACION DE RECICLADORES MEDIOAMBIENTALES"/>
    <s v="OPERATIVA"/>
    <s v="MAYOR O IGUAL A 5001 USUARIOS"/>
    <x v="2"/>
    <x v="0"/>
    <s v="ORGANIZACION AUTORIZADA"/>
    <x v="3"/>
    <s v="BOGOTA, D.C."/>
    <x v="0"/>
    <x v="41"/>
    <x v="7"/>
  </r>
  <r>
    <n v="65275"/>
    <s v="CORPORACION DE RECICLADORES EVENECER"/>
    <s v="OPERATIVA"/>
    <s v="MAYOR O IGUAL A 5001 USUARIOS"/>
    <x v="2"/>
    <x v="2"/>
    <s v="ORGANIZACION AUTORIZADA"/>
    <x v="4"/>
    <s v="SOLEDAD"/>
    <x v="1"/>
    <x v="1282"/>
    <x v="7"/>
  </r>
  <r>
    <n v="65295"/>
    <s v="ASOCIACION DE RECICLADORES EL RENACIMIENTO"/>
    <s v="OPERATIVA"/>
    <s v="MAYOR O IGUAL A 5001 USUARIOS"/>
    <x v="2"/>
    <x v="0"/>
    <s v="ORGANIZACION AUTORIZADA"/>
    <x v="3"/>
    <s v="BOGOTA, D.C."/>
    <x v="0"/>
    <x v="59"/>
    <x v="7"/>
  </r>
  <r>
    <n v="65299"/>
    <s v="ASOCIACION ARSIRECUPERADORES E.S.P"/>
    <s v="OPERATIVA"/>
    <s v="MAYOR O IGUAL A 5001 USUARIOS"/>
    <x v="2"/>
    <x v="2"/>
    <s v="ORGANIZACION AUTORIZADA"/>
    <x v="8"/>
    <s v="VALLEDUPAR"/>
    <x v="0"/>
    <x v="22"/>
    <x v="7"/>
  </r>
  <r>
    <n v="65335"/>
    <s v="ASOCIACION DE RECICLADORES AMBIENTALES DE CORDOBA"/>
    <s v="OPERATIVA"/>
    <s v="DESDE 2501 HASTA 5000 USUARIOS"/>
    <x v="2"/>
    <x v="0"/>
    <s v="ORGANIZACION AUTORIZADA"/>
    <x v="9"/>
    <s v="MONTERIA"/>
    <x v="0"/>
    <x v="41"/>
    <x v="7"/>
  </r>
  <r>
    <n v="65336"/>
    <s v="ASOCIACION DE RECICLADORES PLANETA ECOLOGICO"/>
    <s v="OPERATIVA"/>
    <s v="MAYOR O IGUAL A 5001 USUARIOS"/>
    <x v="2"/>
    <x v="0"/>
    <s v="ORGANIZACION AUTORIZADA"/>
    <x v="3"/>
    <s v="BOGOTA, D.C."/>
    <x v="0"/>
    <x v="130"/>
    <x v="7"/>
  </r>
  <r>
    <n v="65355"/>
    <s v="ASOCIACION DE RECICLAJE BACATA"/>
    <s v="OPERATIVA"/>
    <s v="MAYOR O IGUAL A 5001 USUARIOS"/>
    <x v="2"/>
    <x v="0"/>
    <s v="ORGANIZACION AUTORIZADA"/>
    <x v="3"/>
    <s v="BOGOTA, D.C."/>
    <x v="0"/>
    <x v="104"/>
    <x v="7"/>
  </r>
  <r>
    <n v="65395"/>
    <s v="ASOCIACION DE RECICLADORES ALTERNATIVA AMBIENTAL"/>
    <s v="OPERATIVA"/>
    <s v="MAYOR O IGUAL A 5001 USUARIOS"/>
    <x v="2"/>
    <x v="0"/>
    <s v="ORGANIZACION AUTORIZADA"/>
    <x v="3"/>
    <s v="BOGOTA, D.C."/>
    <x v="0"/>
    <x v="59"/>
    <x v="7"/>
  </r>
  <r>
    <n v="65435"/>
    <s v="ASOCIACION DE RECUPERADORES ECOLOGICOS AMBIENTALISTAS DE LA SABANA "/>
    <s v="OPERATIVA"/>
    <s v="MAYOR O IGUAL A 5001 USUARIOS"/>
    <x v="2"/>
    <x v="0"/>
    <s v="ORGANIZACION AUTORIZADA"/>
    <x v="3"/>
    <s v="BOGOTA, D.C."/>
    <x v="0"/>
    <x v="33"/>
    <x v="7"/>
  </r>
  <r>
    <n v="65436"/>
    <s v="ASOCIACION RECICLEMOSYA"/>
    <s v="OPERATIVA"/>
    <s v="DESDE 2501 HASTA 5000 USUARIOS"/>
    <x v="2"/>
    <x v="2"/>
    <s v="ORGANIZACION AUTORIZADA"/>
    <x v="6"/>
    <s v="FLANDES"/>
    <x v="0"/>
    <x v="202"/>
    <x v="7"/>
  </r>
  <r>
    <n v="65481"/>
    <s v="ASOCIACION DE RECICLADORES DE OFICIO JN"/>
    <s v="OPERATIVA"/>
    <s v="MAYOR O IGUAL A 5001 USUARIOS"/>
    <x v="2"/>
    <x v="2"/>
    <s v="ORGANIZACION AUTORIZADA"/>
    <x v="4"/>
    <s v="BARRANQUILLA"/>
    <x v="0"/>
    <x v="81"/>
    <x v="7"/>
  </r>
  <r>
    <n v="65499"/>
    <s v="ASOCIACION DE RECUPERADORES ECO HABITAT"/>
    <s v="OPERATIVA"/>
    <s v="DESDE 2501 HASTA 5000 USUARIOS"/>
    <x v="2"/>
    <x v="0"/>
    <s v="ORGANIZACION AUTORIZADA"/>
    <x v="3"/>
    <s v="BOGOTA, D.C."/>
    <x v="0"/>
    <x v="4"/>
    <x v="7"/>
  </r>
  <r>
    <n v="65539"/>
    <s v="ASOCIACION DE RECICLADORES EL REY LLANO "/>
    <s v="OPERATIVA"/>
    <s v="MENOR O IGUAL A 2500 USUARIOS"/>
    <x v="2"/>
    <x v="0"/>
    <s v="ORGANIZACION AUTORIZADA"/>
    <x v="13"/>
    <s v="VILLAVICENCIO"/>
    <x v="1"/>
    <x v="1283"/>
    <x v="7"/>
  </r>
  <r>
    <n v="65599"/>
    <s v="ASOCIACION DE RECUPERADORES AMBIENTALES DE SUCRE"/>
    <s v="OPERATIVA"/>
    <s v="DESDE 2501 HASTA 5000 USUARIOS"/>
    <x v="2"/>
    <x v="0"/>
    <s v="ORGANIZACION AUTORIZADA"/>
    <x v="25"/>
    <s v="COROZAL"/>
    <x v="0"/>
    <x v="112"/>
    <x v="7"/>
  </r>
  <r>
    <n v="65639"/>
    <s v="MOVIMIENTO EMPRENDEDOR RECICLADOR"/>
    <s v="OPERATIVA"/>
    <s v="MAYOR O IGUAL A 5001 USUARIOS"/>
    <x v="2"/>
    <x v="2"/>
    <s v="ORGANIZACION AUTORIZADA"/>
    <x v="3"/>
    <s v="BOGOTA, D.C."/>
    <x v="0"/>
    <x v="128"/>
    <x v="7"/>
  </r>
  <r>
    <n v="65739"/>
    <s v="ASOCIACION DE RECICLADORES DE OFICIO DEL SUROCCIDENTE COLOMBIANO"/>
    <s v="OPERATIVA"/>
    <s v="MENOR O IGUAL A 2500 USUARIOS"/>
    <x v="2"/>
    <x v="2"/>
    <s v="ORGANIZACION AUTORIZADA"/>
    <x v="7"/>
    <s v="POPAYAN"/>
    <x v="0"/>
    <x v="239"/>
    <x v="7"/>
  </r>
  <r>
    <n v="65799"/>
    <s v="ASOCIACION ECORECICLAR TOLIMA"/>
    <s v="OPERATIVA"/>
    <s v="DESDE 2501 HASTA 5000 USUARIOS"/>
    <x v="2"/>
    <x v="0"/>
    <s v="ORGANIZACION AUTORIZADA"/>
    <x v="6"/>
    <s v="MELGAR"/>
    <x v="0"/>
    <x v="102"/>
    <x v="7"/>
  </r>
  <r>
    <n v="65819"/>
    <s v="ASOCIACION DE RECICLADORES DE CUCUTA"/>
    <s v="OPERATIVA"/>
    <s v="MAYOR O IGUAL A 5001 USUARIOS"/>
    <x v="2"/>
    <x v="2"/>
    <s v="ORGANIZACION AUTORIZADA"/>
    <x v="16"/>
    <s v="CUCUTA"/>
    <x v="0"/>
    <x v="714"/>
    <x v="7"/>
  </r>
  <r>
    <n v="65919"/>
    <s v="ASOCIACION GREMIAL DE RECICLADORES DEL SUR Y ORIENTE DEL TOLIMA"/>
    <s v="OPERATIVA"/>
    <s v="MAYOR O IGUAL A 5001 USUARIOS"/>
    <x v="2"/>
    <x v="0"/>
    <s v="ORGANIZACION AUTORIZADA"/>
    <x v="6"/>
    <s v="FLANDES"/>
    <x v="0"/>
    <x v="28"/>
    <x v="7"/>
  </r>
  <r>
    <n v="65920"/>
    <s v="Asociacion ReciLorax Guardianes del Reciclaje "/>
    <s v="OPERATIVA"/>
    <s v="DESDE 2501 HASTA 5000 USUARIOS"/>
    <x v="2"/>
    <x v="2"/>
    <s v="ORGANIZACION AUTORIZADA"/>
    <x v="10"/>
    <s v="SOACHA"/>
    <x v="0"/>
    <x v="121"/>
    <x v="7"/>
  </r>
  <r>
    <n v="65979"/>
    <s v="Asociación Nacional de Recicladores Conciencia Verde"/>
    <s v="OPERATIVA"/>
    <s v="MAYOR O IGUAL A 5001 USUARIOS"/>
    <x v="2"/>
    <x v="2"/>
    <s v="ORGANIZACION AUTORIZADA"/>
    <x v="3"/>
    <s v="BOGOTA, D.C."/>
    <x v="1"/>
    <x v="310"/>
    <x v="7"/>
  </r>
  <r>
    <n v="66000"/>
    <s v="ASOCIACION LUCHANDO POR EL GREMIO RECICLADOR"/>
    <s v="OPERATIVA"/>
    <s v="MAYOR O IGUAL A 5001 USUARIOS"/>
    <x v="2"/>
    <x v="0"/>
    <s v="ORGANIZACION AUTORIZADA"/>
    <x v="3"/>
    <s v="BOGOTA, D.C."/>
    <x v="0"/>
    <x v="33"/>
    <x v="7"/>
  </r>
  <r>
    <n v="66001"/>
    <s v="ASOUNION AMBIENTAL DE COLOMBIA ESP"/>
    <s v="OPERATIVA"/>
    <s v="MAYOR O IGUAL A 5001 USUARIOS"/>
    <x v="2"/>
    <x v="0"/>
    <s v="ORGANIZACION AUTORIZADA"/>
    <x v="3"/>
    <s v="BOGOTA, D.C."/>
    <x v="0"/>
    <x v="41"/>
    <x v="7"/>
  </r>
  <r>
    <n v="66021"/>
    <s v="ASOCIACION AMBIENTAL DEL MAGDALENA MEDIO"/>
    <s v="OPERATIVA"/>
    <s v="MAYOR O IGUAL A 5001 USUARIOS"/>
    <x v="2"/>
    <x v="2"/>
    <s v="ORGANIZACION AUTORIZADA"/>
    <x v="1"/>
    <s v="PUERTO BOYACA"/>
    <x v="0"/>
    <x v="48"/>
    <x v="7"/>
  </r>
  <r>
    <n v="66120"/>
    <s v="ASOCIACION PARA EL FOMENTO DEL RECICLAJE SOY RECICLO ESP"/>
    <s v="OPERATIVA"/>
    <s v="MAYOR O IGUAL A 5001 USUARIOS"/>
    <x v="2"/>
    <x v="0"/>
    <s v="ORGANIZACION AUTORIZADA"/>
    <x v="5"/>
    <s v="ITAGUI"/>
    <x v="0"/>
    <x v="5"/>
    <x v="7"/>
  </r>
  <r>
    <n v="66199"/>
    <s v="ASOCIACION MOVIMIENTO ORGANIZACIONAL DE RECUPERADORES Y VIDA"/>
    <s v="OPERATIVA"/>
    <s v="DESDE 2501 HASTA 5000 USUARIOS"/>
    <x v="2"/>
    <x v="0"/>
    <s v="ORGANIZACION AUTORIZADA"/>
    <x v="6"/>
    <s v="IBAGUE"/>
    <x v="0"/>
    <x v="836"/>
    <x v="7"/>
  </r>
  <r>
    <n v="66220"/>
    <s v="EMPRESA OFICIAL DE SERVICIOS PUBLICOS DOMICILIARIOS SUTAMARCHAN S.A.S. E.S.P"/>
    <s v="OPERATIVA"/>
    <s v="MENOR O IGUAL A 2500 USUARIOS"/>
    <x v="0"/>
    <x v="2"/>
    <s v="SOCIEDADES (EMPRESA DE SERVICIOS PUBLICOS)"/>
    <x v="1"/>
    <s v="SUTAMARCHAN"/>
    <x v="0"/>
    <x v="83"/>
    <x v="1"/>
  </r>
  <r>
    <n v="66241"/>
    <s v="ECOLTRASH"/>
    <s v="OPERATIVA"/>
    <s v="MAYOR O IGUAL A 5001 USUARIOS"/>
    <x v="2"/>
    <x v="0"/>
    <s v="SOCIEDADES (EMPRESA DE SERVICIOS PUBLICOS)"/>
    <x v="9"/>
    <s v="MONTERIA"/>
    <x v="0"/>
    <x v="41"/>
    <x v="7"/>
  </r>
  <r>
    <n v="66259"/>
    <s v="CORPORACION DE RECICLADORES REVERDECER"/>
    <s v="OPERATIVA"/>
    <s v="MAYOR O IGUAL A 5001 USUARIOS"/>
    <x v="2"/>
    <x v="2"/>
    <s v="ORGANIZACION AUTORIZADA"/>
    <x v="4"/>
    <s v="SOLEDAD"/>
    <x v="1"/>
    <x v="1100"/>
    <x v="7"/>
  </r>
  <r>
    <n v="66319"/>
    <s v="CORPORACION PUNTO DE REUSO ECOLOGICO SABANA DE TORRES ESP-A"/>
    <s v="OPERATIVA"/>
    <s v="DESDE 2501 HASTA 5000 USUARIOS"/>
    <x v="2"/>
    <x v="0"/>
    <s v="ORGANIZACION AUTORIZADA"/>
    <x v="18"/>
    <s v="SABANA DE TORRES"/>
    <x v="0"/>
    <x v="394"/>
    <x v="7"/>
  </r>
  <r>
    <n v="66339"/>
    <s v="ASOREFP E.S.P"/>
    <s v="OPERATIVA"/>
    <s v="MAYOR O IGUAL A 5001 USUARIOS"/>
    <x v="2"/>
    <x v="0"/>
    <s v="ORGANIZACION AUTORIZADA"/>
    <x v="10"/>
    <s v="CAJICA"/>
    <x v="1"/>
    <x v="810"/>
    <x v="7"/>
  </r>
  <r>
    <n v="66340"/>
    <s v="PROHIDRIK S.A.S. E.S.P."/>
    <s v="OPERATIVA"/>
    <s v="MAYOR O IGUAL A 5001 USUARIOS"/>
    <x v="1"/>
    <x v="0"/>
    <s v="SOCIEDADES (EMPRESA DE SERVICIOS PUBLICOS)"/>
    <x v="4"/>
    <s v="PUERTO COLOMBIA"/>
    <x v="0"/>
    <x v="21"/>
    <x v="4"/>
  </r>
  <r>
    <n v="66359"/>
    <s v="Asociacion Reciclando Vidas"/>
    <s v="OPERATIVA"/>
    <s v="MAYOR O IGUAL A 5001 USUARIOS"/>
    <x v="2"/>
    <x v="2"/>
    <s v="ORGANIZACION AUTORIZADA"/>
    <x v="3"/>
    <s v="BOGOTA, D.C."/>
    <x v="0"/>
    <x v="658"/>
    <x v="7"/>
  </r>
  <r>
    <n v="66379"/>
    <s v="CORPORACION DE RECICLADORES RECUPERADORA DE LA COSTA J &amp; s"/>
    <s v="OPERATIVA"/>
    <s v="MAYOR O IGUAL A 5001 USUARIOS"/>
    <x v="2"/>
    <x v="0"/>
    <s v="ORGANIZACION AUTORIZADA"/>
    <x v="4"/>
    <s v="BARRANQUILLA"/>
    <x v="0"/>
    <x v="264"/>
    <x v="7"/>
  </r>
  <r>
    <n v="66399"/>
    <s v="ASOCIACION DE RECICLADORES DEL CARIBE 1"/>
    <s v="OPERATIVA"/>
    <s v="MAYOR O IGUAL A 5001 USUARIOS"/>
    <x v="2"/>
    <x v="0"/>
    <s v="ORGANIZACION AUTORIZADA"/>
    <x v="9"/>
    <s v="MONTERIA"/>
    <x v="0"/>
    <x v="1284"/>
    <x v="7"/>
  </r>
  <r>
    <n v="66420"/>
    <s v="ECARINGENIERIA DEL SUR DEL HUILA S.A.S.E.S.P."/>
    <s v="OPERATIVA"/>
    <s v="MAYOR O IGUAL A 5001 USUARIOS"/>
    <x v="2"/>
    <x v="0"/>
    <s v="SOCIEDADES (EMPRESA DE SERVICIOS PUBLICOS)"/>
    <x v="11"/>
    <s v="PITALITO"/>
    <x v="1"/>
    <x v="988"/>
    <x v="7"/>
  </r>
  <r>
    <n v="66421"/>
    <s v="ASOCIACION DE RECICLADORES ANILLO AMBIENTAL"/>
    <s v="OPERATIVA"/>
    <s v="MAYOR O IGUAL A 5001 USUARIOS"/>
    <x v="2"/>
    <x v="0"/>
    <s v="ORGANIZACION AUTORIZADA"/>
    <x v="3"/>
    <s v="BOGOTA, D.C."/>
    <x v="0"/>
    <x v="22"/>
    <x v="7"/>
  </r>
  <r>
    <n v="66459"/>
    <s v="CORPORACION DE RECUPERADORES DE LA COSTA ATLANTICA "/>
    <s v="OPERATIVA"/>
    <s v="MAYOR O IGUAL A 5001 USUARIOS"/>
    <x v="2"/>
    <x v="0"/>
    <s v="ORGANIZACION AUTORIZADA"/>
    <x v="4"/>
    <s v="GALAPA"/>
    <x v="0"/>
    <x v="200"/>
    <x v="7"/>
  </r>
  <r>
    <n v="66499"/>
    <s v="ASOCIACION DE RECICLADORES AMBIENTALES DE BUENAVENTURA"/>
    <s v="OPERATIVA"/>
    <s v="DESDE 2501 HASTA 5000 USUARIOS"/>
    <x v="2"/>
    <x v="2"/>
    <s v="ORGANIZACION AUTORIZADA"/>
    <x v="19"/>
    <s v="BUENAVENTURA"/>
    <x v="1"/>
    <x v="1216"/>
    <x v="7"/>
  </r>
  <r>
    <n v="66540"/>
    <s v="ASOCIACION DE EMPRENDEDORES RECICLA YA"/>
    <s v="OPERATIVA"/>
    <s v="MAYOR O IGUAL A 5001 USUARIOS"/>
    <x v="2"/>
    <x v="2"/>
    <s v="ORGANIZACION AUTORIZADA"/>
    <x v="3"/>
    <s v="BOGOTA, D.C."/>
    <x v="0"/>
    <x v="47"/>
    <x v="7"/>
  </r>
  <r>
    <n v="66559"/>
    <s v="ASOCIACION DE RECICLADORES ECO GREEN FAMILY"/>
    <s v="OPERATIVA"/>
    <s v="MAYOR O IGUAL A 5001 USUARIOS"/>
    <x v="2"/>
    <x v="2"/>
    <s v="ORGANIZACION AUTORIZADA"/>
    <x v="5"/>
    <s v="MEDELLÍN"/>
    <x v="0"/>
    <x v="77"/>
    <x v="7"/>
  </r>
  <r>
    <n v="66579"/>
    <s v="COOPERATIVA DE EMPRENDEDORES ECOPRODUCTIVOS"/>
    <s v="OPERATIVA"/>
    <s v="MAYOR O IGUAL A 5001 USUARIOS"/>
    <x v="2"/>
    <x v="0"/>
    <s v="ORGANIZACION AUTORIZADA"/>
    <x v="25"/>
    <s v="SINCELEJO"/>
    <x v="0"/>
    <x v="110"/>
    <x v="7"/>
  </r>
  <r>
    <n v="66599"/>
    <s v="ASOCIACION DE USUARIOS DE ACUEDUCTO VEREDA COLINAS"/>
    <s v="OPERATIVA"/>
    <s v="MENOR O IGUAL A 2500 USUARIOS"/>
    <x v="0"/>
    <x v="1"/>
    <s v="ORGANIZACION AUTORIZADA"/>
    <x v="28"/>
    <s v="SAN JOSE DEL GUAVIARE"/>
    <x v="1"/>
    <x v="497"/>
    <x v="3"/>
  </r>
  <r>
    <n v="66620"/>
    <s v="ASOCIACION BIOPLANET BOGOTA"/>
    <s v="OPERATIVA"/>
    <s v="MAYOR O IGUAL A 5001 USUARIOS"/>
    <x v="2"/>
    <x v="2"/>
    <s v="ORGANIZACION AUTORIZADA"/>
    <x v="3"/>
    <s v="BOGOTA, D.C."/>
    <x v="0"/>
    <x v="59"/>
    <x v="7"/>
  </r>
  <r>
    <n v="66699"/>
    <s v="ASORECICLEMOS NUESTRA TIERRA"/>
    <s v="OPERATIVA"/>
    <s v="MAYOR O IGUAL A 5001 USUARIOS"/>
    <x v="2"/>
    <x v="2"/>
    <s v="ORGANIZACION AUTORIZADA"/>
    <x v="3"/>
    <s v="BOGOTA, D.C."/>
    <x v="0"/>
    <x v="22"/>
    <x v="7"/>
  </r>
  <r>
    <n v="66779"/>
    <s v="RECICLAJE DEL ORIENTE S.A.S. E.S.P. ZOMAC"/>
    <s v="OPERATIVA"/>
    <s v="MAYOR O IGUAL A 5001 USUARIOS"/>
    <x v="2"/>
    <x v="0"/>
    <s v="SOCIEDADES (EMPRESA DE SERVICIOS PUBLICOS)"/>
    <x v="28"/>
    <s v="SAN JOSE DEL GUAVIARE"/>
    <x v="1"/>
    <x v="461"/>
    <x v="7"/>
  </r>
  <r>
    <n v="66800"/>
    <s v="ASOCIACION DE RECICLADORES UNIDOS POR UNA COLOMBIA AMBIENTAL"/>
    <s v="OPERATIVA"/>
    <s v="DESDE 2501 HASTA 5000 USUARIOS"/>
    <x v="2"/>
    <x v="0"/>
    <s v="ORGANIZACION AUTORIZADA"/>
    <x v="10"/>
    <s v="SOACHA"/>
    <x v="0"/>
    <x v="247"/>
    <x v="7"/>
  </r>
  <r>
    <n v="66819"/>
    <s v="ASOCIACION CONCIENCIA ECOAMBIENTAL ESP"/>
    <s v="OPERATIVA"/>
    <s v="MAYOR O IGUAL A 5001 USUARIOS"/>
    <x v="2"/>
    <x v="2"/>
    <s v="ORGANIZACION AUTORIZADA"/>
    <x v="3"/>
    <s v="BOGOTA, D.C."/>
    <x v="1"/>
    <x v="1082"/>
    <x v="7"/>
  </r>
  <r>
    <n v="66839"/>
    <s v="ASOCIACION CENTRAL DE RECICLADORES ASORED"/>
    <s v="OPERATIVA"/>
    <s v="MAYOR O IGUAL A 5001 USUARIOS"/>
    <x v="2"/>
    <x v="0"/>
    <s v="ORGANIZACION AUTORIZADA"/>
    <x v="8"/>
    <s v="SAN MARTIN"/>
    <x v="0"/>
    <x v="179"/>
    <x v="7"/>
  </r>
  <r>
    <n v="66879"/>
    <s v="ASOUNION DE RECICLADORES DE ABASTOS ESP"/>
    <s v="OPERATIVA"/>
    <s v="MAYOR O IGUAL A 5001 USUARIOS"/>
    <x v="2"/>
    <x v="2"/>
    <s v="ORGANIZACION AUTORIZADA"/>
    <x v="3"/>
    <s v="BOGOTA, D.C."/>
    <x v="0"/>
    <x v="104"/>
    <x v="7"/>
  </r>
  <r>
    <n v="66899"/>
    <s v="ASOCIACION DE RECUPERADORES UNIDOS POR EL PLANETA"/>
    <s v="OPERATIVA"/>
    <s v="MAYOR O IGUAL A 5001 USUARIOS"/>
    <x v="2"/>
    <x v="0"/>
    <s v="ORGANIZACION AUTORIZADA"/>
    <x v="10"/>
    <s v="SOACHA"/>
    <x v="0"/>
    <x v="247"/>
    <x v="7"/>
  </r>
  <r>
    <n v="66940"/>
    <s v="asociacion de recicladores bio reciclaje salva planet"/>
    <s v="OPERATIVA"/>
    <s v="MAYOR O IGUAL A 5001 USUARIOS"/>
    <x v="2"/>
    <x v="2"/>
    <s v="ORGANIZACION AUTORIZADA"/>
    <x v="3"/>
    <s v="BOGOTA, D.C."/>
    <x v="0"/>
    <x v="121"/>
    <x v="7"/>
  </r>
  <r>
    <n v="66979"/>
    <s v="COOPERATIVA DE SERVICIOS PUBLICOS DOMICILIARIOS DE GUAMAL MAGDALENA"/>
    <s v="OPERATIVA"/>
    <s v="MENOR O IGUAL A 2500 USUARIOS"/>
    <x v="0"/>
    <x v="2"/>
    <s v="ORGANIZACION AUTORIZADA"/>
    <x v="12"/>
    <s v="GUAMAL"/>
    <x v="0"/>
    <x v="45"/>
    <x v="1"/>
  </r>
  <r>
    <n v="67039"/>
    <s v="ASOCIACION DE RECICLADORES MAKRO RECUPERADORA YAG"/>
    <s v="OPERATIVA"/>
    <s v="MAYOR O IGUAL A 5001 USUARIOS"/>
    <x v="2"/>
    <x v="2"/>
    <s v="ORGANIZACION AUTORIZADA"/>
    <x v="3"/>
    <s v="BOGOTA, D.C."/>
    <x v="1"/>
    <x v="791"/>
    <x v="7"/>
  </r>
  <r>
    <n v="67040"/>
    <s v="ASOCIACION AMBIENTAL DE RECICLADORES UNION BTA"/>
    <s v="OPERATIVA"/>
    <s v="MAYOR O IGUAL A 5001 USUARIOS"/>
    <x v="2"/>
    <x v="2"/>
    <s v="ORGANIZACION AUTORIZADA"/>
    <x v="3"/>
    <s v="BOGOTA, D.C."/>
    <x v="1"/>
    <x v="971"/>
    <x v="7"/>
  </r>
  <r>
    <n v="67041"/>
    <s v="RECIRCULANDO SAS ESP"/>
    <s v="OPERATIVA"/>
    <s v="MAYOR O IGUAL A 5001 USUARIOS"/>
    <x v="2"/>
    <x v="2"/>
    <s v="SOCIEDADES (EMPRESA DE SERVICIOS PUBLICOS)"/>
    <x v="20"/>
    <s v="ARAUCA"/>
    <x v="0"/>
    <x v="13"/>
    <x v="7"/>
  </r>
  <r>
    <n v="67042"/>
    <s v="ASOCIACION DE USUARIOS RURAL DEL ACUEDUCTO DE HONDURAS"/>
    <s v="OPERATIVA"/>
    <s v="MENOR O IGUAL A 2500 USUARIOS"/>
    <x v="0"/>
    <x v="1"/>
    <s v="ORGANIZACION AUTORIZADA"/>
    <x v="16"/>
    <s v="CONVENCION"/>
    <x v="1"/>
    <x v="1198"/>
    <x v="3"/>
  </r>
  <r>
    <n v="67099"/>
    <s v="ASOCIACION GRUPO AMBIENTAL DEL CASANARE ESP"/>
    <s v="OPERATIVA"/>
    <s v="DESDE 2501 HASTA 5000 USUARIOS"/>
    <x v="2"/>
    <x v="0"/>
    <s v="ORGANIZACION AUTORIZADA"/>
    <x v="21"/>
    <s v="YOPAL"/>
    <x v="0"/>
    <x v="106"/>
    <x v="7"/>
  </r>
  <r>
    <n v="67101"/>
    <s v="ASOCIACION DE RECICLADORES ESLABON VERDE"/>
    <s v="OPERATIVA"/>
    <s v="MAYOR O IGUAL A 5001 USUARIOS"/>
    <x v="2"/>
    <x v="0"/>
    <s v="ORGANIZACION AUTORIZADA"/>
    <x v="10"/>
    <s v="SOACHA"/>
    <x v="1"/>
    <x v="1285"/>
    <x v="7"/>
  </r>
  <r>
    <n v="67160"/>
    <s v="ASOCIACION DE RECICLADORES GUERREROS DE DIOS"/>
    <s v="OPERATIVA"/>
    <s v="MENOR O IGUAL A 2500 USUARIOS"/>
    <x v="2"/>
    <x v="2"/>
    <s v="ORGANIZACION AUTORIZADA"/>
    <x v="3"/>
    <s v="BOGOTA, D.C."/>
    <x v="0"/>
    <x v="160"/>
    <x v="7"/>
  </r>
  <r>
    <n v="67179"/>
    <s v="ASOCIACION DE RECICLADORES PROGRESO COLOMBIA"/>
    <s v="OPERATIVA"/>
    <s v="MAYOR O IGUAL A 5001 USUARIOS"/>
    <x v="2"/>
    <x v="2"/>
    <s v="ORGANIZACION AUTORIZADA"/>
    <x v="3"/>
    <s v="BOGOTA, D.C."/>
    <x v="1"/>
    <x v="387"/>
    <x v="7"/>
  </r>
  <r>
    <n v="67284"/>
    <s v="Empresa de Servicios Públicos de Tinjacá S.A.S. E.S.P."/>
    <s v="OPERATIVA"/>
    <s v="MENOR O IGUAL A 2500 USUARIOS"/>
    <x v="0"/>
    <x v="2"/>
    <s v="SOCIEDADES (EMPRESA DE SERVICIOS PUBLICOS)"/>
    <x v="1"/>
    <s v="TINJACA"/>
    <x v="0"/>
    <x v="342"/>
    <x v="1"/>
  </r>
  <r>
    <n v="67299"/>
    <s v="ASOCIACION DE RECICLADORES PLANETA CIRCULAR"/>
    <s v="OPERATIVA"/>
    <s v="MAYOR O IGUAL A 5001 USUARIOS"/>
    <x v="2"/>
    <x v="0"/>
    <s v="ORGANIZACION AUTORIZADA"/>
    <x v="5"/>
    <s v="BELLO"/>
    <x v="0"/>
    <x v="500"/>
    <x v="7"/>
  </r>
  <r>
    <n v="67319"/>
    <s v="ASOCIACION DE USUARIOS DEL ACUEDCUTO MOTILON"/>
    <s v="OPERATIVA"/>
    <s v="MENOR O IGUAL A 2500 USUARIOS"/>
    <x v="0"/>
    <x v="1"/>
    <s v="ORGANIZACION AUTORIZADA"/>
    <x v="14"/>
    <s v="PASTO"/>
    <x v="0"/>
    <x v="304"/>
    <x v="3"/>
  </r>
  <r>
    <n v="67399"/>
    <s v="ASOCIACIÓN ECOLÓGICA AL DESARROLLO SOSTENIBLE"/>
    <s v="OPERATIVA"/>
    <s v="MENOR O IGUAL A 2500 USUARIOS"/>
    <x v="2"/>
    <x v="1"/>
    <s v="ORGANIZACION AUTORIZADA"/>
    <x v="10"/>
    <s v="SOACHA"/>
    <x v="0"/>
    <x v="83"/>
    <x v="7"/>
  </r>
  <r>
    <n v="67439"/>
    <s v="EMPRESAS PÚBLICAS DE BALBOA EMBALBOA SAS ESP"/>
    <s v="OPERATIVA"/>
    <s v="MENOR O IGUAL A 2500 USUARIOS"/>
    <x v="0"/>
    <x v="2"/>
    <s v="SOCIEDADES (EMPRESA DE SERVICIOS PUBLICOS)"/>
    <x v="7"/>
    <s v="BALBOA"/>
    <x v="0"/>
    <x v="103"/>
    <x v="1"/>
  </r>
  <r>
    <n v="67459"/>
    <s v="ASOCIACION DE RECICLADORESRECOLECTORES DE SOACHA"/>
    <s v="OPERATIVA"/>
    <s v="MAYOR O IGUAL A 5001 USUARIOS"/>
    <x v="2"/>
    <x v="2"/>
    <s v="ORGANIZACION AUTORIZADA"/>
    <x v="10"/>
    <s v="SOACHA"/>
    <x v="1"/>
    <x v="988"/>
    <x v="7"/>
  </r>
  <r>
    <n v="67461"/>
    <s v="FUNDACION DE RECICLADORES ESPERANZA DEL MAÑANA"/>
    <s v="OPERATIVA"/>
    <s v="MAYOR O IGUAL A 5001 USUARIOS"/>
    <x v="2"/>
    <x v="0"/>
    <s v="ORGANIZACION AUTORIZADA"/>
    <x v="3"/>
    <s v="BOGOTA, D.C."/>
    <x v="0"/>
    <x v="82"/>
    <x v="7"/>
  </r>
  <r>
    <n v="67462"/>
    <s v="asociacion de recicladores ecoreciclaje del caribe"/>
    <s v="OPERATIVA"/>
    <s v="MAYOR O IGUAL A 5001 USUARIOS"/>
    <x v="2"/>
    <x v="0"/>
    <s v="ORGANIZACION AUTORIZADA"/>
    <x v="4"/>
    <s v="BARRANQUILLA"/>
    <x v="0"/>
    <x v="796"/>
    <x v="7"/>
  </r>
  <r>
    <n v="67479"/>
    <s v="ASOCIACION DE SUSCRIPTORES DEL ACUEDUCTO QUEBRADA LA CHIQUITA VEREDA BAGANIQUE"/>
    <s v="OPERATIVA"/>
    <s v="MENOR O IGUAL A 2500 USUARIOS"/>
    <x v="0"/>
    <x v="1"/>
    <s v="ORGANIZACION AUTORIZADA"/>
    <x v="1"/>
    <s v="JENESANO"/>
    <x v="0"/>
    <x v="43"/>
    <x v="3"/>
  </r>
  <r>
    <n v="67499"/>
    <s v="FUNDACION DE RECICLADORES INDEPENDIENTES DEL META"/>
    <s v="OPERATIVA"/>
    <s v="MAYOR O IGUAL A 5001 USUARIOS"/>
    <x v="2"/>
    <x v="0"/>
    <s v="ORGANIZACION AUTORIZADA"/>
    <x v="13"/>
    <s v="GRANADA"/>
    <x v="0"/>
    <x v="253"/>
    <x v="7"/>
  </r>
  <r>
    <n v="67539"/>
    <s v="ASOCIACION DE RECICLADORES ECOTRANSORMAR EMPRESA DE SERVICIOS PUBLICOS ESP"/>
    <s v="OPERATIVA"/>
    <s v="DESDE 2501 HASTA 5000 USUARIOS"/>
    <x v="2"/>
    <x v="2"/>
    <s v="ORGANIZACION AUTORIZADA"/>
    <x v="2"/>
    <s v="CARTAGENA DE INDIAS"/>
    <x v="0"/>
    <x v="42"/>
    <x v="7"/>
  </r>
  <r>
    <n v="67579"/>
    <s v="ASOCIACION DE RECICLADORES Y RECICLAJE BOSA CENTRO"/>
    <s v="OPERATIVA"/>
    <s v="MAYOR O IGUAL A 5001 USUARIOS"/>
    <x v="2"/>
    <x v="0"/>
    <s v="ORGANIZACION AUTORIZADA"/>
    <x v="10"/>
    <s v="SOACHA"/>
    <x v="0"/>
    <x v="11"/>
    <x v="7"/>
  </r>
  <r>
    <n v="67599"/>
    <s v="ASOCIACION AMBIENTALISTA GREEN GARBAGE"/>
    <s v="OPERATIVA"/>
    <s v="DESDE 2501 HASTA 5000 USUARIOS"/>
    <x v="2"/>
    <x v="2"/>
    <s v="ORGANIZACION AUTORIZADA"/>
    <x v="6"/>
    <s v="IBAGUE"/>
    <x v="0"/>
    <x v="1286"/>
    <x v="7"/>
  </r>
  <r>
    <n v="67619"/>
    <s v="CORPORACION CORDOBESA DE RECICLAJE"/>
    <s v="OPERATIVA"/>
    <s v="MAYOR O IGUAL A 5001 USUARIOS"/>
    <x v="2"/>
    <x v="2"/>
    <s v="ORGANIZACION AUTORIZADA"/>
    <x v="9"/>
    <s v="MONTERIA"/>
    <x v="0"/>
    <x v="349"/>
    <x v="7"/>
  </r>
  <r>
    <n v="67659"/>
    <s v="ASOCIACION DE SUSCRIPTORES DEL ACUEDUCTO MANANTIAL QUEBRADA LA GRANDE"/>
    <s v="OPERATIVA"/>
    <s v="MENOR O IGUAL A 2500 USUARIOS"/>
    <x v="0"/>
    <x v="1"/>
    <s v="ORGANIZACION AUTORIZADA"/>
    <x v="1"/>
    <s v="JENESANO"/>
    <x v="0"/>
    <x v="43"/>
    <x v="3"/>
  </r>
  <r>
    <n v="67719"/>
    <s v="SOLUCIONES PARA EL AMBIENTE Y LA SOSTENIBILIDAD SAS BIC E.S.P."/>
    <s v="OPERATIVA"/>
    <s v="MAYOR O IGUAL A 5001 USUARIOS"/>
    <x v="2"/>
    <x v="2"/>
    <s v="SOCIEDADES (EMPRESA DE SERVICIOS PUBLICOS)"/>
    <x v="14"/>
    <s v="PASTO"/>
    <x v="0"/>
    <x v="1287"/>
    <x v="7"/>
  </r>
  <r>
    <n v="67779"/>
    <s v="ASOCIACION APROVECHAMIENTO DE RESIDUOS SOLIDOS CONSERVA Y LIMPIA"/>
    <s v="OPERATIVA"/>
    <s v="DESDE 2501 HASTA 5000 USUARIOS"/>
    <x v="2"/>
    <x v="0"/>
    <s v="ORGANIZACION AUTORIZADA"/>
    <x v="5"/>
    <s v="YONDO"/>
    <x v="1"/>
    <x v="748"/>
    <x v="7"/>
  </r>
  <r>
    <n v="67780"/>
    <s v="ASOCIACION DE RECICLADORES LIBRE AMBIENTE"/>
    <s v="OPERATIVA"/>
    <s v="MAYOR O IGUAL A 5001 USUARIOS"/>
    <x v="2"/>
    <x v="0"/>
    <s v="ORGANIZACION AUTORIZADA"/>
    <x v="3"/>
    <s v="BOGOTA, D.C."/>
    <x v="0"/>
    <x v="106"/>
    <x v="7"/>
  </r>
  <r>
    <n v="67799"/>
    <s v="Asociación de Recuperadores Ambientales de Materiales Aprovechables"/>
    <s v="OPERATIVA"/>
    <s v="MENOR O IGUAL A 2500 USUARIOS"/>
    <x v="2"/>
    <x v="0"/>
    <s v="ORGANIZACION AUTORIZADA"/>
    <x v="10"/>
    <s v="SOACHA"/>
    <x v="0"/>
    <x v="28"/>
    <x v="7"/>
  </r>
  <r>
    <n v="67839"/>
    <s v="CORPORACION ECO PLANET BQ"/>
    <s v="OPERATIVA"/>
    <s v="MAYOR O IGUAL A 5001 USUARIOS"/>
    <x v="2"/>
    <x v="2"/>
    <s v="ORGANIZACION AUTORIZADA"/>
    <x v="4"/>
    <s v="SOLEDAD"/>
    <x v="0"/>
    <x v="9"/>
    <x v="7"/>
  </r>
  <r>
    <n v="67840"/>
    <s v="ASOCIACION MUNDIAL DE RECICLAJES BQ"/>
    <s v="OPERATIVA"/>
    <s v="MAYOR O IGUAL A 5001 USUARIOS"/>
    <x v="2"/>
    <x v="2"/>
    <s v="ORGANIZACION AUTORIZADA"/>
    <x v="4"/>
    <s v="BARRANQUILLA"/>
    <x v="0"/>
    <x v="10"/>
    <x v="7"/>
  </r>
  <r>
    <n v="67860"/>
    <s v="ASOCIACION MUNDO ECOVERDE"/>
    <s v="OPERATIVA"/>
    <s v="MAYOR O IGUAL A 5001 USUARIOS"/>
    <x v="2"/>
    <x v="0"/>
    <s v="ORGANIZACION AUTORIZADA"/>
    <x v="2"/>
    <s v="CARTAGENA DE INDIAS"/>
    <x v="0"/>
    <x v="509"/>
    <x v="7"/>
  </r>
  <r>
    <n v="67879"/>
    <s v="RECICLAJE Y AMBIENTE SANO"/>
    <s v="OPERATIVA"/>
    <s v="DESDE 2501 HASTA 5000 USUARIOS"/>
    <x v="2"/>
    <x v="0"/>
    <s v="SOCIEDADES (EMPRESA DE SERVICIOS PUBLICOS)"/>
    <x v="2"/>
    <s v="CARTAGENA DE INDIAS"/>
    <x v="0"/>
    <x v="294"/>
    <x v="7"/>
  </r>
  <r>
    <n v="67899"/>
    <s v="ASOCIACION DE RECICLADORES ECOVERDE"/>
    <s v="OPERATIVA"/>
    <s v="MAYOR O IGUAL A 5001 USUARIOS"/>
    <x v="2"/>
    <x v="0"/>
    <s v="ORGANIZACION AUTORIZADA"/>
    <x v="10"/>
    <s v="SOACHA"/>
    <x v="0"/>
    <x v="836"/>
    <x v="7"/>
  </r>
  <r>
    <n v="67919"/>
    <s v="ASOCIACION MEDIO AMBIENTAL DE RECICLADORES ESP"/>
    <s v="OPERATIVA"/>
    <s v="DESDE 2501 HASTA 5000 USUARIOS"/>
    <x v="2"/>
    <x v="0"/>
    <s v="ORGANIZACION AUTORIZADA"/>
    <x v="3"/>
    <s v="BOGOTA, D.C."/>
    <x v="0"/>
    <x v="0"/>
    <x v="7"/>
  </r>
  <r>
    <n v="67939"/>
    <s v="ASOCIACION DE RECICLADORES AMBIENTALES NUESTRO FUTURO"/>
    <s v="OPERATIVA"/>
    <s v="DESDE 2501 HASTA 5000 USUARIOS"/>
    <x v="2"/>
    <x v="0"/>
    <s v="ORGANIZACION AUTORIZADA"/>
    <x v="6"/>
    <s v="MELGAR"/>
    <x v="0"/>
    <x v="3"/>
    <x v="7"/>
  </r>
  <r>
    <n v="67940"/>
    <s v="ASOCIACION DE RECICLADORES PUENTE AMBIENTAL"/>
    <s v="OPERATIVA"/>
    <s v="MAYOR O IGUAL A 5001 USUARIOS"/>
    <x v="2"/>
    <x v="0"/>
    <s v="ORGANIZACION AUTORIZADA"/>
    <x v="3"/>
    <s v="BOGOTA, D.C."/>
    <x v="0"/>
    <x v="59"/>
    <x v="7"/>
  </r>
  <r>
    <n v="67943"/>
    <s v="ASOCIACION JUNTA ADMINISTRADORA DE USUARIOS DEL ACUEDUCTO MINA DE PIEDRA"/>
    <s v="OPERATIVA"/>
    <s v="MENOR O IGUAL A 2500 USUARIOS"/>
    <x v="0"/>
    <x v="1"/>
    <s v="ORGANIZACION AUTORIZADA"/>
    <x v="14"/>
    <s v="GUACHUCAL"/>
    <x v="0"/>
    <x v="309"/>
    <x v="3"/>
  </r>
  <r>
    <n v="67979"/>
    <s v="ASOCAR AMBIENTAL"/>
    <s v="OPERATIVA"/>
    <s v="MENOR O IGUAL A 2500 USUARIOS"/>
    <x v="2"/>
    <x v="2"/>
    <s v="ORGANIZACION AUTORIZADA"/>
    <x v="3"/>
    <s v="BOGOTA, D.C."/>
    <x v="0"/>
    <x v="130"/>
    <x v="7"/>
  </r>
  <r>
    <n v="68019"/>
    <s v="ASOCIACION DE RECICLADORES RIO Y MAR"/>
    <s v="OPERATIVA"/>
    <s v="DESDE 2501 HASTA 5000 USUARIOS"/>
    <x v="2"/>
    <x v="0"/>
    <s v="ORGANIZACION AUTORIZADA"/>
    <x v="12"/>
    <s v="FUNDACION"/>
    <x v="0"/>
    <x v="27"/>
    <x v="7"/>
  </r>
  <r>
    <n v="68039"/>
    <s v="ASOCIACION DE RECICLADORES IMPACTO AMBIENTAL ESP"/>
    <s v="OPERATIVA"/>
    <s v="MAYOR O IGUAL A 5001 USUARIOS"/>
    <x v="2"/>
    <x v="2"/>
    <s v="ORGANIZACION AUTORIZADA"/>
    <x v="3"/>
    <s v="BOGOTA, D.C."/>
    <x v="1"/>
    <x v="56"/>
    <x v="7"/>
  </r>
  <r>
    <n v="68099"/>
    <s v="ASOCIACION DE RECUPERADORES FUTURO AMBIENTAL ESP"/>
    <s v="OPERATIVA"/>
    <s v="MAYOR O IGUAL A 5001 USUARIOS"/>
    <x v="2"/>
    <x v="2"/>
    <s v="ORGANIZACION AUTORIZADA"/>
    <x v="3"/>
    <s v="BOGOTA, D.C."/>
    <x v="0"/>
    <x v="41"/>
    <x v="7"/>
  </r>
  <r>
    <n v="68119"/>
    <s v="ASOCIACIÓN GREMIAL DE RECICLADORES RECISOG E.S.P."/>
    <s v="OPERATIVA"/>
    <s v="MAYOR O IGUAL A 5001 USUARIOS"/>
    <x v="2"/>
    <x v="0"/>
    <s v="ORGANIZACION AUTORIZADA"/>
    <x v="1"/>
    <s v="SOGAMOSO"/>
    <x v="0"/>
    <x v="51"/>
    <x v="7"/>
  </r>
  <r>
    <n v="68121"/>
    <s v="ASOCIACION DE RECICLADORES POR UN MEJOR AMBIENTE"/>
    <s v="OPERATIVA"/>
    <s v="MAYOR O IGUAL A 5001 USUARIOS"/>
    <x v="2"/>
    <x v="2"/>
    <s v="ORGANIZACION AUTORIZADA"/>
    <x v="3"/>
    <s v="BOGOTA, D.C."/>
    <x v="0"/>
    <x v="84"/>
    <x v="7"/>
  </r>
  <r>
    <n v="68139"/>
    <s v="ASOCIACION RECICLOPLAS"/>
    <s v="OPERATIVA"/>
    <s v="MAYOR O IGUAL A 5001 USUARIOS"/>
    <x v="2"/>
    <x v="2"/>
    <s v="ORGANIZACION AUTORIZADA"/>
    <x v="13"/>
    <s v="VILLAVICENCIO"/>
    <x v="0"/>
    <x v="1169"/>
    <x v="7"/>
  </r>
  <r>
    <n v="68199"/>
    <s v=" CORPORACION AMBIENTAL RECICLAR DE COLOMBIA CORECICLARC"/>
    <s v="OPERATIVA"/>
    <s v="MAYOR O IGUAL A 5001 USUARIOS"/>
    <x v="2"/>
    <x v="0"/>
    <s v="ORGANIZACION AUTORIZADA"/>
    <x v="25"/>
    <s v="COROZAL"/>
    <x v="0"/>
    <x v="28"/>
    <x v="7"/>
  </r>
  <r>
    <n v="68201"/>
    <s v="ASOCIACION DE RECUPERADORES UNIDOS POR EL AMBIENTE Y LA VIDA"/>
    <s v="OPERATIVA"/>
    <s v="MAYOR O IGUAL A 5001 USUARIOS"/>
    <x v="2"/>
    <x v="0"/>
    <s v="ORGANIZACION AUTORIZADA"/>
    <x v="13"/>
    <s v="SAN MARTIN"/>
    <x v="0"/>
    <x v="3"/>
    <x v="7"/>
  </r>
  <r>
    <n v="68202"/>
    <s v="ASOCIACION DE RECICLADORES DEL QUINDIO"/>
    <s v="OPERATIVA"/>
    <s v="MENOR O IGUAL A 2500 USUARIOS"/>
    <x v="2"/>
    <x v="0"/>
    <s v="ORGANIZACION AUTORIZADA"/>
    <x v="17"/>
    <s v="ARMENIA"/>
    <x v="0"/>
    <x v="298"/>
    <x v="7"/>
  </r>
  <r>
    <n v="68260"/>
    <s v="Asociación de Recuperadores Ambientales para Vivir Sabroso - Reciclaje con Propósitos Ecológicos"/>
    <s v="OPERATIVA"/>
    <s v="MAYOR O IGUAL A 5001 USUARIOS"/>
    <x v="2"/>
    <x v="2"/>
    <s v="ORGANIZACION AUTORIZADA"/>
    <x v="4"/>
    <s v="BARRANQUILLA"/>
    <x v="1"/>
    <x v="1288"/>
    <x v="7"/>
  </r>
  <r>
    <n v="68280"/>
    <s v="Recuperadores Ecologista E.S.P. S.A.S."/>
    <s v="OPERATIVA"/>
    <s v="MAYOR O IGUAL A 5001 USUARIOS"/>
    <x v="2"/>
    <x v="0"/>
    <s v="SOCIEDADES (EMPRESA DE SERVICIOS PUBLICOS)"/>
    <x v="13"/>
    <s v="VILLAVICENCIO"/>
    <x v="1"/>
    <x v="1289"/>
    <x v="7"/>
  </r>
  <r>
    <n v="68299"/>
    <s v="ASOCIACIÓN DE RECICLADORES AL RESCATE DE NUESTRO PLANETA E.S.P"/>
    <s v="OPERATIVA"/>
    <s v="MAYOR O IGUAL A 5001 USUARIOS"/>
    <x v="2"/>
    <x v="0"/>
    <s v="ORGANIZACION AUTORIZADA"/>
    <x v="10"/>
    <s v="SOACHA"/>
    <x v="0"/>
    <x v="128"/>
    <x v="7"/>
  </r>
  <r>
    <n v="68339"/>
    <s v="CREA OCCIDENTAL ESP ZOMAC S.A.S"/>
    <s v="OPERATIVA"/>
    <s v="MAYOR O IGUAL A 5001 USUARIOS"/>
    <x v="2"/>
    <x v="2"/>
    <s v="SOCIEDADES (EMPRESA DE SERVICIOS PUBLICOS)"/>
    <x v="0"/>
    <s v="ANSERMA"/>
    <x v="0"/>
    <x v="0"/>
    <x v="7"/>
  </r>
  <r>
    <n v="68360"/>
    <s v="ASOCIACION DE RECICLADORES DEPARTAMENTOS LIMPIOS"/>
    <s v="OPERATIVA"/>
    <s v="MAYOR O IGUAL A 5001 USUARIOS"/>
    <x v="2"/>
    <x v="0"/>
    <s v="ORGANIZACION AUTORIZADA"/>
    <x v="5"/>
    <s v="EL BAGRE"/>
    <x v="0"/>
    <x v="21"/>
    <x v="7"/>
  </r>
  <r>
    <n v="68379"/>
    <s v="ASOCIACION NACIONAL DE RECUPERADORES AMBIENTALES PROPLANETA"/>
    <s v="OPERATIVA"/>
    <s v="MAYOR O IGUAL A 5001 USUARIOS"/>
    <x v="2"/>
    <x v="2"/>
    <s v="ORGANIZACION AUTORIZADA"/>
    <x v="3"/>
    <s v="BOGOTA, D.C."/>
    <x v="0"/>
    <x v="18"/>
    <x v="7"/>
  </r>
  <r>
    <n v="68399"/>
    <s v="ASOCIACION DE RECICLADORES CORDILLERA"/>
    <s v="OPERATIVA"/>
    <s v="MAYOR O IGUAL A 5001 USUARIOS"/>
    <x v="2"/>
    <x v="0"/>
    <s v="ORGANIZACION AUTORIZADA"/>
    <x v="10"/>
    <s v="SOACHA"/>
    <x v="0"/>
    <x v="398"/>
    <x v="7"/>
  </r>
  <r>
    <n v="68419"/>
    <s v="RECUPERADORA DE MATERIALES RECICLABLES SAQUA S.A.S. E.S.P."/>
    <s v="OPERATIVA"/>
    <s v="MAYOR O IGUAL A 5001 USUARIOS"/>
    <x v="2"/>
    <x v="2"/>
    <s v="SOCIEDADES (EMPRESA DE SERVICIOS PUBLICOS)"/>
    <x v="18"/>
    <s v="SOCORRO"/>
    <x v="0"/>
    <x v="346"/>
    <x v="7"/>
  </r>
  <r>
    <n v="68420"/>
    <s v="ecoplanetario"/>
    <s v="OPERATIVA"/>
    <s v="DESDE 2501 HASTA 5000 USUARIOS"/>
    <x v="2"/>
    <x v="0"/>
    <s v="ORGANIZACION AUTORIZADA"/>
    <x v="10"/>
    <s v="SOACHA"/>
    <x v="0"/>
    <x v="162"/>
    <x v="7"/>
  </r>
  <r>
    <n v="68439"/>
    <s v="EMPRESAS PUBLICAS DE TORIBIO  EMTORIBIO SAS ESP"/>
    <s v="OPERATIVA"/>
    <s v="MENOR O IGUAL A 2500 USUARIOS"/>
    <x v="0"/>
    <x v="2"/>
    <s v="SOCIEDADES (EMPRESA DE SERVICIOS PUBLICOS)"/>
    <x v="7"/>
    <s v="TORIBIO"/>
    <x v="1"/>
    <x v="81"/>
    <x v="1"/>
  </r>
  <r>
    <n v="68479"/>
    <s v="ASOCIACION DE RECICLADORES CUIDANDO EL PLANETA"/>
    <s v="OPERATIVA"/>
    <s v="MAYOR O IGUAL A 5001 USUARIOS"/>
    <x v="2"/>
    <x v="2"/>
    <s v="ORGANIZACION AUTORIZADA"/>
    <x v="3"/>
    <s v="BOGOTA, D.C."/>
    <x v="0"/>
    <x v="20"/>
    <x v="7"/>
  </r>
  <r>
    <n v="68500"/>
    <s v="ASOCIACION DE RECICLADORES POR UN MUNDO NUEVO"/>
    <s v="OPERATIVA"/>
    <s v="MAYOR O IGUAL A 5001 USUARIOS"/>
    <x v="2"/>
    <x v="2"/>
    <s v="ORGANIZACION AUTORIZADA"/>
    <x v="3"/>
    <s v="BOGOTA, D.C."/>
    <x v="0"/>
    <x v="296"/>
    <x v="7"/>
  </r>
  <r>
    <n v="68520"/>
    <s v="ASOCIACION DE RECICLADORES MANOS SUCIAS CORAZON LIMPIO"/>
    <s v="OPERATIVA"/>
    <s v="MAYOR O IGUAL A 5001 USUARIOS"/>
    <x v="2"/>
    <x v="2"/>
    <s v="ORGANIZACION AUTORIZADA"/>
    <x v="3"/>
    <s v="BOGOTA, D.C."/>
    <x v="1"/>
    <x v="160"/>
    <x v="7"/>
  </r>
  <r>
    <n v="68521"/>
    <s v="ASOCIACION DE RECICLADORES PARA UN MUNDO SOSTENIBLE"/>
    <s v="OPERATIVA"/>
    <s v="MAYOR O IGUAL A 5001 USUARIOS"/>
    <x v="2"/>
    <x v="2"/>
    <s v="ORGANIZACION AUTORIZADA"/>
    <x v="9"/>
    <s v="MONTERIA"/>
    <x v="0"/>
    <x v="11"/>
    <x v="7"/>
  </r>
  <r>
    <n v="68579"/>
    <s v="ASOCIACION AMBIENTAL PETAGUA"/>
    <s v="OPERATIVA"/>
    <s v="MAYOR O IGUAL A 5001 USUARIOS"/>
    <x v="2"/>
    <x v="2"/>
    <s v="ORGANIZACION AUTORIZADA"/>
    <x v="12"/>
    <s v="CIENAGA"/>
    <x v="0"/>
    <x v="128"/>
    <x v="7"/>
  </r>
  <r>
    <n v="68599"/>
    <s v="ASOCIACION ASORECICLAMOS"/>
    <s v="OPERATIVA"/>
    <s v="MAYOR O IGUAL A 5001 USUARIOS"/>
    <x v="2"/>
    <x v="0"/>
    <s v="ORGANIZACION AUTORIZADA"/>
    <x v="10"/>
    <s v="FUNZA"/>
    <x v="0"/>
    <x v="60"/>
    <x v="7"/>
  </r>
  <r>
    <n v="68600"/>
    <s v="ASOCIACIÓN DE RECICLADORES ECAVERDE"/>
    <s v="OPERATIVA"/>
    <s v="MAYOR O IGUAL A 5001 USUARIOS"/>
    <x v="2"/>
    <x v="2"/>
    <s v="ORGANIZACION AUTORIZADA"/>
    <x v="4"/>
    <s v="PUERTO COLOMBIA"/>
    <x v="1"/>
    <x v="1265"/>
    <x v="7"/>
  </r>
  <r>
    <n v="68640"/>
    <s v="ASOCIACION DE RECICLADORES ALIANZA R"/>
    <s v="OPERATIVA"/>
    <s v="MAYOR O IGUAL A 5001 USUARIOS"/>
    <x v="2"/>
    <x v="2"/>
    <s v="ORGANIZACION AUTORIZADA"/>
    <x v="16"/>
    <s v="CUCUTA"/>
    <x v="0"/>
    <x v="1290"/>
    <x v="7"/>
  </r>
  <r>
    <n v="68659"/>
    <s v="ASOCIACION DE RECICLADORES COLOMBIA RENACE"/>
    <s v="OPERATIVA"/>
    <s v="MAYOR O IGUAL A 5001 USUARIOS"/>
    <x v="2"/>
    <x v="2"/>
    <s v="ORGANIZACION AUTORIZADA"/>
    <x v="3"/>
    <s v="BOGOTA, D.C."/>
    <x v="1"/>
    <x v="1291"/>
    <x v="7"/>
  </r>
  <r>
    <n v="68719"/>
    <s v="ASOCIACIÓN DE RECICLADORES DE SEGUNDO NIVEL RECIKOLFUTURO"/>
    <s v="OPERATIVA"/>
    <s v="MAYOR O IGUAL A 5001 USUARIOS"/>
    <x v="2"/>
    <x v="0"/>
    <s v="ORGANIZACION AUTORIZADA"/>
    <x v="4"/>
    <s v="BARRANQUILLA"/>
    <x v="0"/>
    <x v="1292"/>
    <x v="7"/>
  </r>
  <r>
    <n v="68721"/>
    <s v="AQUALIA RIOHACHA S.A.S E.S.P."/>
    <s v="OPERATIVA"/>
    <s v="MAYOR O IGUAL A 5001 USUARIOS"/>
    <x v="1"/>
    <x v="0"/>
    <s v="SOCIEDADES (EMPRESA DE SERVICIOS PUBLICOS)"/>
    <x v="3"/>
    <s v="BOGOTA, D.C."/>
    <x v="0"/>
    <x v="6"/>
    <x v="4"/>
  </r>
  <r>
    <n v="68722"/>
    <s v="ASOCIACIÓN MUÑOZ PINEDA"/>
    <s v="OPERATIVA"/>
    <s v="MAYOR O IGUAL A 5001 USUARIOS"/>
    <x v="2"/>
    <x v="0"/>
    <s v="ORGANIZACION AUTORIZADA"/>
    <x v="5"/>
    <s v="BELLO"/>
    <x v="1"/>
    <x v="1289"/>
    <x v="7"/>
  </r>
  <r>
    <n v="68723"/>
    <s v="ASOCIACIÓN DE APROVECHAMIENTO RECICLAJE Y LIMPIEZA"/>
    <s v="OPERATIVA"/>
    <s v="MAYOR O IGUAL A 5001 USUARIOS"/>
    <x v="2"/>
    <x v="2"/>
    <s v="ORGANIZACION AUTORIZADA"/>
    <x v="3"/>
    <s v="BOGOTA, D.C."/>
    <x v="1"/>
    <x v="1288"/>
    <x v="7"/>
  </r>
  <r>
    <n v="68741"/>
    <s v="ASOCIACION RECUPERANDO EL PLANETA"/>
    <s v="OPERATIVA"/>
    <s v="DESDE 2501 HASTA 5000 USUARIOS"/>
    <x v="2"/>
    <x v="2"/>
    <s v="ORGANIZACION AUTORIZADA"/>
    <x v="10"/>
    <s v="SOACHA"/>
    <x v="0"/>
    <x v="108"/>
    <x v="7"/>
  </r>
  <r>
    <n v="68759"/>
    <s v="ASOCIACION DE RECICLADORES DE TODOS"/>
    <s v="OPERATIVA"/>
    <s v="MAYOR O IGUAL A 5001 USUARIOS"/>
    <x v="2"/>
    <x v="2"/>
    <s v="ORGANIZACION AUTORIZADA"/>
    <x v="10"/>
    <s v="SOACHA"/>
    <x v="0"/>
    <x v="27"/>
    <x v="7"/>
  </r>
  <r>
    <n v="68779"/>
    <s v="COLOMBIANA DE GESTIÓN DE RESIDUOS S.A.S. E.S.P."/>
    <s v="OPERATIVA"/>
    <s v="MAYOR O IGUAL A 5001 USUARIOS"/>
    <x v="2"/>
    <x v="0"/>
    <s v="SOCIEDADES (EMPRESA DE SERVICIOS PUBLICOS)"/>
    <x v="4"/>
    <s v="SOLEDAD"/>
    <x v="0"/>
    <x v="68"/>
    <x v="7"/>
  </r>
  <r>
    <n v="68819"/>
    <s v="ASOCIACION DE RECICLADORES RECIPROCA"/>
    <s v="OPERATIVA"/>
    <s v="MAYOR O IGUAL A 5001 USUARIOS"/>
    <x v="2"/>
    <x v="2"/>
    <s v="ORGANIZACION AUTORIZADA"/>
    <x v="3"/>
    <s v="BOGOTA, D.C."/>
    <x v="0"/>
    <x v="41"/>
    <x v="7"/>
  </r>
  <r>
    <n v="68899"/>
    <s v="Asociacion de recuperadores Madrileños"/>
    <s v="OPERATIVA"/>
    <s v="DESDE 2501 HASTA 5000 USUARIOS"/>
    <x v="2"/>
    <x v="0"/>
    <s v="ORGANIZACION AUTORIZADA"/>
    <x v="10"/>
    <s v="MADRID"/>
    <x v="1"/>
    <x v="1293"/>
    <x v="7"/>
  </r>
  <r>
    <n v="68919"/>
    <s v="asociacion de recicladores familia ciklo esp "/>
    <s v="OPERATIVA"/>
    <s v="MAYOR O IGUAL A 5001 USUARIOS"/>
    <x v="2"/>
    <x v="0"/>
    <s v="ORGANIZACION AUTORIZADA"/>
    <x v="3"/>
    <s v="BOGOTA, D.C."/>
    <x v="0"/>
    <x v="335"/>
    <x v="7"/>
  </r>
  <r>
    <n v="68979"/>
    <s v="ASOCIACION DE USUARIOS DEL ACUEDUCTO COMUNITARIO DEL ALTO DEL ATA"/>
    <s v="OPERATIVA"/>
    <s v="MENOR O IGUAL A 2500 USUARIOS"/>
    <x v="0"/>
    <x v="1"/>
    <s v="ORGANIZACION AUTORIZADA"/>
    <x v="6"/>
    <s v="PLANADAS"/>
    <x v="0"/>
    <x v="1294"/>
    <x v="3"/>
  </r>
  <r>
    <n v="69000"/>
    <s v="ASOCIACION DE RECICLADORES NUEVO FUTURO COLOMBIA ESP"/>
    <s v="OPERATIVA"/>
    <s v="MAYOR O IGUAL A 5001 USUARIOS"/>
    <x v="2"/>
    <x v="2"/>
    <s v="ORGANIZACION AUTORIZADA"/>
    <x v="3"/>
    <s v="BOGOTA, D.C."/>
    <x v="1"/>
    <x v="1295"/>
    <x v="7"/>
  </r>
  <r>
    <n v="69019"/>
    <s v="FUNDACION AMBIENTAL CREANDO AMBITOS"/>
    <s v="OPERATIVA"/>
    <s v="MAYOR O IGUAL A 5001 USUARIOS"/>
    <x v="2"/>
    <x v="2"/>
    <s v="ORGANIZACION AUTORIZADA"/>
    <x v="10"/>
    <s v="SOACHA"/>
    <x v="0"/>
    <x v="47"/>
    <x v="7"/>
  </r>
  <r>
    <n v="69020"/>
    <s v="FUNDACION NACIONAL DE APROVECHAMIENTO Y RECICLAJE"/>
    <s v="OPERATIVA"/>
    <s v="MAYOR O IGUAL A 5001 USUARIOS"/>
    <x v="2"/>
    <x v="0"/>
    <s v="ORGANIZACION AUTORIZADA"/>
    <x v="10"/>
    <s v="SOACHA"/>
    <x v="0"/>
    <x v="66"/>
    <x v="7"/>
  </r>
  <r>
    <n v="69060"/>
    <s v="JUNTA DE ACCION COMUNAL CORREGIMIENTO DE BELEN"/>
    <s v="OPERATIVA"/>
    <s v="MENOR O IGUAL A 2500 USUARIOS"/>
    <x v="0"/>
    <x v="1"/>
    <s v="ORGANIZACION AUTORIZADA"/>
    <x v="9"/>
    <s v="BUENAVISTA"/>
    <x v="0"/>
    <x v="1140"/>
    <x v="3"/>
  </r>
  <r>
    <n v="69079"/>
    <s v="FUNDACION ESTRELLA VERDE ESP"/>
    <s v="OPERATIVA"/>
    <s v="DESDE 2501 HASTA 5000 USUARIOS"/>
    <x v="2"/>
    <x v="0"/>
    <s v="ORGANIZACION AUTORIZADA"/>
    <x v="2"/>
    <s v="CARTAGENA DE INDIAS"/>
    <x v="1"/>
    <x v="152"/>
    <x v="7"/>
  </r>
  <r>
    <n v="69120"/>
    <s v="ASOCIACION DE RECICLADORES DE LOS ANDES"/>
    <s v="OPERATIVA"/>
    <s v="MAYOR O IGUAL A 5001 USUARIOS"/>
    <x v="2"/>
    <x v="0"/>
    <s v="ORGANIZACION AUTORIZADA"/>
    <x v="10"/>
    <s v="SOACHA"/>
    <x v="0"/>
    <x v="398"/>
    <x v="7"/>
  </r>
  <r>
    <n v="69121"/>
    <s v="ASOCIACIÓN DE RECICLADORES TRANSFORMANDO EL FUTURO DEL MEDIO AMBIENTE"/>
    <s v="OPERATIVA"/>
    <s v="DESDE 2501 HASTA 5000 USUARIOS"/>
    <x v="2"/>
    <x v="2"/>
    <s v="ORGANIZACION AUTORIZADA"/>
    <x v="6"/>
    <s v="MELGAR"/>
    <x v="1"/>
    <x v="391"/>
    <x v="7"/>
  </r>
  <r>
    <n v="69139"/>
    <s v="ASOCIACION ECO RECUPERADORES SABANA DEL TOMINE"/>
    <s v="OPERATIVA"/>
    <s v="MAYOR O IGUAL A 5001 USUARIOS"/>
    <x v="2"/>
    <x v="0"/>
    <s v="ORGANIZACION AUTORIZADA"/>
    <x v="10"/>
    <s v="GUASCA"/>
    <x v="1"/>
    <x v="391"/>
    <x v="7"/>
  </r>
  <r>
    <n v="69140"/>
    <s v="ECAMBIENTAL DE COLOMBIA S.A.S. E.S.P."/>
    <s v="OPERATIVA"/>
    <s v="MAYOR O IGUAL A 5001 USUARIOS"/>
    <x v="2"/>
    <x v="0"/>
    <s v="SOCIEDADES (EMPRESA DE SERVICIOS PUBLICOS)"/>
    <x v="11"/>
    <s v="PITALITO"/>
    <x v="0"/>
    <x v="1296"/>
    <x v="7"/>
  </r>
  <r>
    <n v="69179"/>
    <s v="OCOBOS SAS ESP"/>
    <s v="OPERATIVA"/>
    <s v="MAYOR O IGUAL A 5001 USUARIOS"/>
    <x v="1"/>
    <x v="0"/>
    <s v="SOCIEDADES (EMPRESA DE SERVICIOS PUBLICOS)"/>
    <x v="6"/>
    <s v="IBAGUE"/>
    <x v="0"/>
    <x v="30"/>
    <x v="0"/>
  </r>
  <r>
    <n v="69181"/>
    <s v="ASOCIACION DE RECICLADORES DE OFICIO PARA CORDOBA Y ANTIOQUIA"/>
    <s v="OPERATIVA"/>
    <s v="MAYOR O IGUAL A 5001 USUARIOS"/>
    <x v="2"/>
    <x v="0"/>
    <s v="ORGANIZACION AUTORIZADA"/>
    <x v="9"/>
    <s v="MONTELIBANO"/>
    <x v="0"/>
    <x v="120"/>
    <x v="7"/>
  </r>
  <r>
    <n v="69200"/>
    <s v="JUTA DE ACCION COMUNAL PUERTO CORDOBA"/>
    <s v="OPERATIVA"/>
    <s v="MENOR O IGUAL A 2500 USUARIOS"/>
    <x v="0"/>
    <x v="1"/>
    <s v="ORGANIZACION AUTORIZADA"/>
    <x v="9"/>
    <s v="BUENAVISTA"/>
    <x v="1"/>
    <x v="160"/>
    <x v="3"/>
  </r>
  <r>
    <n v="69219"/>
    <s v="ASOCIACION PARA EL FOMENTO DEL RECICLAJE ECOCIUDAES ESP"/>
    <s v="OPERATIVA"/>
    <s v="MAYOR O IGUAL A 5001 USUARIOS"/>
    <x v="2"/>
    <x v="0"/>
    <s v="ORGANIZACION AUTORIZADA"/>
    <x v="5"/>
    <s v="COPACABANA"/>
    <x v="1"/>
    <x v="1297"/>
    <x v="7"/>
  </r>
  <r>
    <n v="69279"/>
    <s v="ASOCIACIÓN DE RECUPERADORES AMBIENTALES RECIGREEN"/>
    <s v="OPERATIVA"/>
    <s v="MAYOR O IGUAL A 5001 USUARIOS"/>
    <x v="2"/>
    <x v="0"/>
    <s v="ORGANIZACION AUTORIZADA"/>
    <x v="3"/>
    <s v="BOGOTA, D.C."/>
    <x v="0"/>
    <x v="439"/>
    <x v="7"/>
  </r>
  <r>
    <n v="69280"/>
    <s v="ASOCIACION DE USUARIOS DEL ACUEDUCTO DE ABRE EL OJO"/>
    <s v="OPERATIVA"/>
    <s v="MENOR O IGUAL A 2500 USUARIOS"/>
    <x v="0"/>
    <x v="1"/>
    <s v="ORGANIZACION AUTORIZADA"/>
    <x v="25"/>
    <s v="GALERAS"/>
    <x v="0"/>
    <x v="1298"/>
    <x v="3"/>
  </r>
  <r>
    <n v="69281"/>
    <s v="ASOCIACION DE USUARIOS DE ACUEDUCTO DE CORREGIMIENTO DEL LIMÓN"/>
    <s v="OPERATIVA"/>
    <s v="MENOR O IGUAL A 2500 USUARIOS"/>
    <x v="0"/>
    <x v="1"/>
    <s v="ORGANIZACION AUTORIZADA"/>
    <x v="25"/>
    <s v="SAN MARCOS"/>
    <x v="0"/>
    <x v="763"/>
    <x v="3"/>
  </r>
  <r>
    <n v="69282"/>
    <s v="ASOCIACIÓN DE USUARIOS DEL ACUEDUCTO DE QUEBRADA SECA GARCERO Y CARTAGENITA"/>
    <s v="OPERATIVA"/>
    <s v="MENOR O IGUAL A 2500 USUARIOS"/>
    <x v="0"/>
    <x v="1"/>
    <s v="ORGANIZACION AUTORIZADA"/>
    <x v="25"/>
    <s v="GUARANDA"/>
    <x v="0"/>
    <x v="1299"/>
    <x v="3"/>
  </r>
  <r>
    <n v="69283"/>
    <s v="ASOCIACION DE USUARIOS DEL ACUEDUCTO DE MIRAFLORES MEDIO Y ARRIBA"/>
    <s v="OPERATIVA"/>
    <s v="MENOR O IGUAL A 2500 USUARIOS"/>
    <x v="0"/>
    <x v="1"/>
    <s v="ORGANIZACION AUTORIZADA"/>
    <x v="25"/>
    <s v="MAJAGUAL"/>
    <x v="0"/>
    <x v="1299"/>
    <x v="3"/>
  </r>
  <r>
    <n v="69339"/>
    <s v="ECORECICLAJE MUNDO LIMPIO"/>
    <s v="OPERATIVA"/>
    <s v="DESDE 2501 HASTA 5000 USUARIOS"/>
    <x v="2"/>
    <x v="2"/>
    <s v="ORGANIZACION AUTORIZADA"/>
    <x v="10"/>
    <s v="SOACHA"/>
    <x v="0"/>
    <x v="162"/>
    <x v="7"/>
  </r>
  <r>
    <n v="69340"/>
    <s v="ASOCIACION DE RECICLADORES ECORECICLA"/>
    <s v="OPERATIVA"/>
    <s v="MAYOR O IGUAL A 5001 USUARIOS"/>
    <x v="2"/>
    <x v="0"/>
    <s v="ORGANIZACION AUTORIZADA"/>
    <x v="5"/>
    <s v="MEDELLÍN"/>
    <x v="0"/>
    <x v="21"/>
    <x v="7"/>
  </r>
  <r>
    <n v="69360"/>
    <s v="ASOCIACION DE RECUPERADORES SIN FRONTERA ECOLOGICA"/>
    <s v="OPERATIVA"/>
    <s v="DESDE 2501 HASTA 5000 USUARIOS"/>
    <x v="2"/>
    <x v="2"/>
    <s v="ORGANIZACION AUTORIZADA"/>
    <x v="3"/>
    <s v="BOGOTA, D.C."/>
    <x v="0"/>
    <x v="505"/>
    <x v="7"/>
  </r>
  <r>
    <n v="69399"/>
    <s v="Asociacion el imperio verde"/>
    <s v="OPERATIVA"/>
    <s v="DESDE 2501 HASTA 5000 USUARIOS"/>
    <x v="2"/>
    <x v="2"/>
    <s v="ORGANIZACION AUTORIZADA"/>
    <x v="3"/>
    <s v="BOGOTA, D.C."/>
    <x v="1"/>
    <x v="1300"/>
    <x v="7"/>
  </r>
  <r>
    <n v="69439"/>
    <s v="ASOCIACION DE RECICLADORES R.A"/>
    <s v="OPERATIVA"/>
    <s v="MAYOR O IGUAL A 5001 USUARIOS"/>
    <x v="2"/>
    <x v="2"/>
    <s v="ORGANIZACION AUTORIZADA"/>
    <x v="3"/>
    <s v="BOGOTA, D.C."/>
    <x v="0"/>
    <x v="20"/>
    <x v="7"/>
  </r>
  <r>
    <n v="69441"/>
    <s v="ASOCIACION GREMIAL DE RECICLADORES ECOSUAMOX ESP"/>
    <s v="OPERATIVA"/>
    <s v="MAYOR O IGUAL A 5001 USUARIOS"/>
    <x v="2"/>
    <x v="0"/>
    <s v="ORGANIZACION AUTORIZADA"/>
    <x v="1"/>
    <s v="SOGAMOSO"/>
    <x v="0"/>
    <x v="106"/>
    <x v="7"/>
  </r>
  <r>
    <n v="69480"/>
    <s v="Corporacion para la restauracion ambiental y formacion asociativa sanando la tierra E.S.P."/>
    <s v="OPERATIVA"/>
    <s v="MAYOR O IGUAL A 5001 USUARIOS"/>
    <x v="2"/>
    <x v="2"/>
    <s v="ORGANIZACION AUTORIZADA"/>
    <x v="3"/>
    <s v="BOGOTA, D.C."/>
    <x v="0"/>
    <x v="1301"/>
    <x v="7"/>
  </r>
  <r>
    <n v="69519"/>
    <s v="ASOCIACION DE RECUPERADORES LLENITOS DE AMOR"/>
    <s v="OPERATIVA"/>
    <s v="MAYOR O IGUAL A 5001 USUARIOS"/>
    <x v="2"/>
    <x v="2"/>
    <s v="SOCIEDADES (EMPRESA DE SERVICIOS PUBLICOS)"/>
    <x v="3"/>
    <s v="BOGOTA, D.C."/>
    <x v="0"/>
    <x v="1302"/>
    <x v="7"/>
  </r>
  <r>
    <n v="69559"/>
    <s v="Verdelimpio Colombia S.A.S. E.S.P."/>
    <s v="OPERATIVA"/>
    <s v="MAYOR O IGUAL A 5001 USUARIOS"/>
    <x v="1"/>
    <x v="0"/>
    <s v="SOCIEDADES (EMPRESA DE SERVICIOS PUBLICOS)"/>
    <x v="5"/>
    <s v="RIONEGRO"/>
    <x v="0"/>
    <x v="232"/>
    <x v="0"/>
  </r>
  <r>
    <n v="69600"/>
    <s v="asociación de recicladores 2.5"/>
    <s v="OPERATIVA"/>
    <s v="MAYOR O IGUAL A 5001 USUARIOS"/>
    <x v="2"/>
    <x v="0"/>
    <s v="ORGANIZACION AUTORIZADA"/>
    <x v="15"/>
    <s v="PEREIRA"/>
    <x v="0"/>
    <x v="66"/>
    <x v="7"/>
  </r>
  <r>
    <n v="69619"/>
    <s v="ASOCIACION DE RECICLADORES DE TAME"/>
    <s v="OPERATIVA"/>
    <s v="MAYOR O IGUAL A 5001 USUARIOS"/>
    <x v="2"/>
    <x v="2"/>
    <s v="ORGANIZACION AUTORIZADA"/>
    <x v="20"/>
    <s v="TAME"/>
    <x v="1"/>
    <x v="1303"/>
    <x v="7"/>
  </r>
  <r>
    <n v="69640"/>
    <s v="AGUAS DE ASTREA S.A.S. E.S.P."/>
    <s v="OPERATIVA"/>
    <s v="DESDE 2501 HASTA 5000 USUARIOS"/>
    <x v="1"/>
    <x v="0"/>
    <s v="SOCIEDADES (EMPRESA DE SERVICIOS PUBLICOS)"/>
    <x v="8"/>
    <s v="ASTREA"/>
    <x v="0"/>
    <x v="107"/>
    <x v="4"/>
  </r>
  <r>
    <n v="69641"/>
    <s v="EMPRESA PRESTADORA DE SERVICIOS DE AGUA Y ALCANTARILLADO DE BARBOSA SAS ESP"/>
    <s v="OPERATIVA"/>
    <s v="MENOR O IGUAL A 2500 USUARIOS"/>
    <x v="0"/>
    <x v="1"/>
    <s v="SOCIEDADES (EMPRESA DE SERVICIOS PUBLICOS)"/>
    <x v="18"/>
    <s v="BARBOSA"/>
    <x v="1"/>
    <x v="21"/>
    <x v="4"/>
  </r>
  <r>
    <n v="69719"/>
    <s v="ASOCIACION DE RECUPERADORES AMBIENTALES ECOVIDA"/>
    <s v="OPERATIVA"/>
    <s v="DESDE 2501 HASTA 5000 USUARIOS"/>
    <x v="2"/>
    <x v="0"/>
    <s v="ORGANIZACION AUTORIZADA"/>
    <x v="9"/>
    <s v="CERETE"/>
    <x v="1"/>
    <x v="1083"/>
    <x v="7"/>
  </r>
  <r>
    <n v="69739"/>
    <s v="FUNDACION RECUPERACION OXIGENO PENIEL"/>
    <s v="OPERATIVA"/>
    <s v="MAYOR O IGUAL A 5001 USUARIOS"/>
    <x v="2"/>
    <x v="0"/>
    <s v="ORGANIZACION AUTORIZADA"/>
    <x v="19"/>
    <s v="CANDELARIA"/>
    <x v="1"/>
    <x v="97"/>
    <x v="7"/>
  </r>
  <r>
    <n v="69740"/>
    <s v="ASOCIACION REGIONAL DE RECICLADORES DE OFICIO PARA LA COSTA"/>
    <s v="OPERATIVA"/>
    <s v="MAYOR O IGUAL A 5001 USUARIOS"/>
    <x v="2"/>
    <x v="2"/>
    <s v="ORGANIZACION AUTORIZADA"/>
    <x v="9"/>
    <s v="MONTERIA"/>
    <x v="0"/>
    <x v="59"/>
    <x v="7"/>
  </r>
  <r>
    <n v="69759"/>
    <s v="AGUAS DE TOROBE SAS E.S.P"/>
    <s v="OPERATIVA"/>
    <s v="DESDE 2501 HASTA 5000 USUARIOS"/>
    <x v="1"/>
    <x v="2"/>
    <s v="SOCIEDADES (EMPRESA DE SERVICIOS PUBLICOS)"/>
    <x v="25"/>
    <s v="SAN ONOFRE"/>
    <x v="0"/>
    <x v="79"/>
    <x v="4"/>
  </r>
  <r>
    <n v="69779"/>
    <s v="ASOCIACION VERDE ESPERANZA DE LOS LLANOS"/>
    <s v="OPERATIVA"/>
    <s v="MAYOR O IGUAL A 5001 USUARIOS"/>
    <x v="2"/>
    <x v="2"/>
    <s v="ORGANIZACION AUTORIZADA"/>
    <x v="13"/>
    <s v="VILLAVICENCIO"/>
    <x v="0"/>
    <x v="3"/>
    <x v="7"/>
  </r>
  <r>
    <n v="69819"/>
    <s v="FUNDACION VERDE ESPERANZA DEL LLANO"/>
    <s v="OPERATIVA"/>
    <s v="DESDE 2501 HASTA 5000 USUARIOS"/>
    <x v="2"/>
    <x v="2"/>
    <s v="ORGANIZACION AUTORIZADA"/>
    <x v="13"/>
    <s v="PUERTO LOPEZ"/>
    <x v="0"/>
    <x v="11"/>
    <x v="7"/>
  </r>
  <r>
    <n v="69859"/>
    <s v="asociacion de recicladores promesa ambiental esp"/>
    <s v="OPERATIVA"/>
    <s v="MAYOR O IGUAL A 5001 USUARIOS"/>
    <x v="2"/>
    <x v="2"/>
    <s v="ORGANIZACION AUTORIZADA"/>
    <x v="3"/>
    <s v="BOGOTA, D.C."/>
    <x v="0"/>
    <x v="75"/>
    <x v="7"/>
  </r>
  <r>
    <n v="69861"/>
    <s v="asociacion de recuperadores amigos del medio ambiente"/>
    <s v="OPERATIVA"/>
    <s v="MAYOR O IGUAL A 5001 USUARIOS"/>
    <x v="2"/>
    <x v="0"/>
    <s v="ORGANIZACION AUTORIZADA"/>
    <x v="3"/>
    <s v="BOGOTA, D.C."/>
    <x v="0"/>
    <x v="159"/>
    <x v="7"/>
  </r>
  <r>
    <n v="69880"/>
    <s v="ASOCIACIÓN ASOAMBIENTAL"/>
    <s v="OPERATIVA"/>
    <s v="MAYOR O IGUAL A 5001 USUARIOS"/>
    <x v="2"/>
    <x v="0"/>
    <s v="ORGANIZACION AUTORIZADA"/>
    <x v="10"/>
    <s v="MOSQUERA"/>
    <x v="0"/>
    <x v="19"/>
    <x v="7"/>
  </r>
  <r>
    <n v="69881"/>
    <s v="ASOCIACION DE RECICLADORES DE OFICIO DEL CARIBE"/>
    <s v="OPERATIVA"/>
    <s v="MAYOR O IGUAL A 5001 USUARIOS"/>
    <x v="2"/>
    <x v="0"/>
    <s v="ORGANIZACION AUTORIZADA"/>
    <x v="9"/>
    <s v="MONTERIA"/>
    <x v="0"/>
    <x v="1036"/>
    <x v="7"/>
  </r>
  <r>
    <n v="69882"/>
    <s v="J&amp;J PLANET CORPORATION"/>
    <s v="OPERATIVA"/>
    <s v="DESDE 2501 HASTA 5000 USUARIOS"/>
    <x v="2"/>
    <x v="0"/>
    <s v="ORGANIZACION AUTORIZADA"/>
    <x v="2"/>
    <s v="CARTAGENA DE INDIAS"/>
    <x v="0"/>
    <x v="83"/>
    <x v="7"/>
  </r>
  <r>
    <n v="69900"/>
    <s v="SERVICIOS PÚBLICOS DE SACHICA S.A.S E.S.P"/>
    <s v="OPERATIVA"/>
    <s v="MENOR O IGUAL A 2500 USUARIOS"/>
    <x v="0"/>
    <x v="0"/>
    <s v="SOCIEDADES (EMPRESA DE SERVICIOS PUBLICOS)"/>
    <x v="1"/>
    <s v="SACHICA"/>
    <x v="0"/>
    <x v="27"/>
    <x v="1"/>
  </r>
  <r>
    <n v="69901"/>
    <s v="ASOCIACIÓN DE RECICLADORES LOS PINOS A.R.P."/>
    <s v="OPERATIVA"/>
    <s v="MAYOR O IGUAL A 5001 USUARIOS"/>
    <x v="2"/>
    <x v="0"/>
    <s v="ORGANIZACION AUTORIZADA"/>
    <x v="10"/>
    <s v="SOACHA"/>
    <x v="0"/>
    <x v="245"/>
    <x v="7"/>
  </r>
  <r>
    <n v="69919"/>
    <s v="ECO RECICLYCLING ESP SAS"/>
    <s v="OPERATIVA"/>
    <s v="MENOR O IGUAL A 2500 USUARIOS"/>
    <x v="2"/>
    <x v="1"/>
    <s v="SOCIEDADES (EMPRESA DE SERVICIOS PUBLICOS)"/>
    <x v="2"/>
    <s v="CARTAGENA DE INDIAS"/>
    <x v="1"/>
    <x v="1289"/>
    <x v="7"/>
  </r>
  <r>
    <n v="69920"/>
    <s v="COOPERATIVA AMBIENTAL NARIÑO VERDE E.S.P"/>
    <s v="OPERATIVA"/>
    <s v="MENOR O IGUAL A 2500 USUARIOS"/>
    <x v="2"/>
    <x v="0"/>
    <s v="ORGANIZACION AUTORIZADA"/>
    <x v="14"/>
    <s v="NARINO"/>
    <x v="1"/>
    <x v="1304"/>
    <x v="7"/>
  </r>
  <r>
    <n v="69959"/>
    <s v="ASOCIACION DE RECICLADORES Y ACCIONES RESPONSABLES  AMBIENTALES"/>
    <s v="OPERATIVA"/>
    <s v="MAYOR O IGUAL A 5001 USUARIOS"/>
    <x v="2"/>
    <x v="0"/>
    <s v="ORGANIZACION AUTORIZADA"/>
    <x v="4"/>
    <s v="SOLEDAD"/>
    <x v="0"/>
    <x v="5"/>
    <x v="7"/>
  </r>
  <r>
    <n v="69979"/>
    <s v="Fundacion de recicladores ambientales de Palomino"/>
    <s v="OPERATIVA"/>
    <s v="MENOR O IGUAL A 2500 USUARIOS"/>
    <x v="2"/>
    <x v="0"/>
    <s v="ORGANIZACION AUTORIZADA"/>
    <x v="23"/>
    <s v="DIBULLA"/>
    <x v="1"/>
    <x v="498"/>
    <x v="7"/>
  </r>
  <r>
    <n v="70040"/>
    <s v="ASOCIACION COLOMBIANA DE GESTORES TRABAJADORES Y RECUPERADORES AMBIENTALES"/>
    <s v="OPERATIVA"/>
    <s v="MENOR O IGUAL A 2500 USUARIOS"/>
    <x v="2"/>
    <x v="0"/>
    <s v="ORGANIZACION AUTORIZADA"/>
    <x v="11"/>
    <s v="PALERMO"/>
    <x v="0"/>
    <x v="1305"/>
    <x v="7"/>
  </r>
  <r>
    <n v="70179"/>
    <s v="Corporacion Reciclub"/>
    <s v="OPERATIVA"/>
    <s v="MENOR O IGUAL A 2500 USUARIOS"/>
    <x v="2"/>
    <x v="0"/>
    <s v="ORGANIZACION AUTORIZADA"/>
    <x v="0"/>
    <s v="LA DORADA"/>
    <x v="1"/>
    <x v="957"/>
    <x v="7"/>
  </r>
  <r>
    <n v="70219"/>
    <s v="ASOCIACION DE RECICLADORES MUNDO ECOVERDE"/>
    <s v="OPERATIVA"/>
    <s v="MAYOR O IGUAL A 5001 USUARIOS"/>
    <x v="2"/>
    <x v="0"/>
    <s v="ORGANIZACION AUTORIZADA"/>
    <x v="5"/>
    <s v="BELLO"/>
    <x v="0"/>
    <x v="919"/>
    <x v="7"/>
  </r>
  <r>
    <n v="70240"/>
    <s v="CORPORACION RECICALDORA BIOCOSTA"/>
    <s v="OPERATIVA"/>
    <s v="MAYOR O IGUAL A 5001 USUARIOS"/>
    <x v="2"/>
    <x v="0"/>
    <s v="ORGANIZACION AUTORIZADA"/>
    <x v="4"/>
    <s v="BARRANQUILLA"/>
    <x v="0"/>
    <x v="130"/>
    <x v="7"/>
  </r>
  <r>
    <n v="70260"/>
    <s v="FUNDACION GIRARDOT REUTILIZA RECICLA"/>
    <s v="OPERATIVA"/>
    <s v="MAYOR O IGUAL A 5001 USUARIOS"/>
    <x v="2"/>
    <x v="2"/>
    <s v="ORGANIZACION AUTORIZADA"/>
    <x v="6"/>
    <s v="FLANDES"/>
    <x v="0"/>
    <x v="33"/>
    <x v="7"/>
  </r>
  <r>
    <n v="70261"/>
    <s v="FUNDACION RECICLADORES LOS PAISAS"/>
    <s v="OPERATIVA"/>
    <s v="MAYOR O IGUAL A 5001 USUARIOS"/>
    <x v="2"/>
    <x v="2"/>
    <s v="ORGANIZACION AUTORIZADA"/>
    <x v="10"/>
    <s v="SOACHA"/>
    <x v="0"/>
    <x v="53"/>
    <x v="7"/>
  </r>
  <r>
    <n v="70300"/>
    <s v="ALIANZA ECOLOGICA DE RECUPERADORES"/>
    <s v="OPERATIVA"/>
    <s v="MENOR O IGUAL A 2500 USUARIOS"/>
    <x v="2"/>
    <x v="2"/>
    <s v="ORGANIZACION AUTORIZADA"/>
    <x v="3"/>
    <s v="BOGOTA, D.C."/>
    <x v="1"/>
    <x v="50"/>
    <x v="7"/>
  </r>
  <r>
    <n v="70319"/>
    <s v="asociacion de recicladoras incluyentes "/>
    <s v="OPERATIVA"/>
    <s v="MAYOR O IGUAL A 5001 USUARIOS"/>
    <x v="2"/>
    <x v="0"/>
    <s v="ORGANIZACION AUTORIZADA"/>
    <x v="16"/>
    <s v="CUCUTA"/>
    <x v="1"/>
    <x v="1306"/>
    <x v="7"/>
  </r>
  <r>
    <n v="70339"/>
    <s v="ASOCIACION DE RECICLADORES EQUILIBRIO AMBIENTAL"/>
    <s v="OPERATIVA"/>
    <s v="MAYOR O IGUAL A 5001 USUARIOS"/>
    <x v="2"/>
    <x v="2"/>
    <s v="ORGANIZACION AUTORIZADA"/>
    <x v="3"/>
    <s v="BOGOTA, D.C."/>
    <x v="0"/>
    <x v="635"/>
    <x v="7"/>
  </r>
  <r>
    <n v="70363"/>
    <s v="ASOCIACION NACIONAL DE RECICLADORES NEOAMBIENTAL"/>
    <s v="OPERATIVA"/>
    <s v="MAYOR O IGUAL A 5001 USUARIOS"/>
    <x v="2"/>
    <x v="2"/>
    <s v="ORGANIZACION AUTORIZADA"/>
    <x v="3"/>
    <s v="BOGOTA, D.C."/>
    <x v="0"/>
    <x v="5"/>
    <x v="7"/>
  </r>
  <r>
    <n v="150022"/>
    <s v="ASOCIACION DE USUARIOS DEL ACUEDUCTO RURAL EL ACHOTE MARTINICA PARTE BAJA"/>
    <s v="OPERATIVA"/>
    <s v="MENOR O IGUAL A 2500 USUARIOS"/>
    <x v="0"/>
    <x v="0"/>
    <s v="ORGANIZACION AUTORIZADA"/>
    <x v="6"/>
    <s v="IBAGUE"/>
    <x v="0"/>
    <x v="107"/>
    <x v="4"/>
  </r>
  <r>
    <n v="150042"/>
    <s v="ASOCIACION DE RECICLADORES HEROES AMBIENTALES ESP"/>
    <s v="OPERATIVA"/>
    <s v="MAYOR O IGUAL A 5001 USUARIOS"/>
    <x v="2"/>
    <x v="2"/>
    <s v="ORGANIZACION AUTORIZADA"/>
    <x v="3"/>
    <s v="BOGOTA, D.C."/>
    <x v="0"/>
    <x v="59"/>
    <x v="7"/>
  </r>
  <r>
    <n v="150043"/>
    <s v="asociación de colaboradores ciudad jardin"/>
    <s v="OPERATIVA"/>
    <s v="MENOR O IGUAL A 2500 USUARIOS"/>
    <x v="2"/>
    <x v="0"/>
    <s v="ORGANIZACION AUTORIZADA"/>
    <x v="10"/>
    <s v="FUSAGASUGA"/>
    <x v="0"/>
    <x v="597"/>
    <x v="7"/>
  </r>
  <r>
    <n v="150063"/>
    <s v="RECICLAJE Y CUIDADO AMBIENTAL PROGRESIVO"/>
    <s v="OPERATIVA"/>
    <s v="MAYOR O IGUAL A 5001 USUARIOS"/>
    <x v="2"/>
    <x v="2"/>
    <s v="ORGANIZACION AUTORIZADA"/>
    <x v="13"/>
    <s v="VILLAVICENCIO"/>
    <x v="0"/>
    <x v="88"/>
    <x v="7"/>
  </r>
  <r>
    <n v="150082"/>
    <s v="COOPERATIVA MULTIACTIVA COMERCIALIZADORA DE METALES PARA EL AMBIENTE"/>
    <s v="OPERATIVA"/>
    <s v="MAYOR O IGUAL A 5001 USUARIOS"/>
    <x v="2"/>
    <x v="0"/>
    <s v="ORGANIZACION AUTORIZADA"/>
    <x v="16"/>
    <s v="CUCUTA"/>
    <x v="0"/>
    <x v="10"/>
    <x v="7"/>
  </r>
  <r>
    <n v="150083"/>
    <s v="ASOCIACION DE MUJERES SEMBRADORAS DE VIDA"/>
    <s v="OPERATIVA"/>
    <s v="DESDE 2501 HASTA 5000 USUARIOS"/>
    <x v="2"/>
    <x v="2"/>
    <s v="ORGANIZACION AUTORIZADA"/>
    <x v="6"/>
    <s v="SAN LUIS"/>
    <x v="1"/>
    <x v="152"/>
    <x v="7"/>
  </r>
  <r>
    <n v="150084"/>
    <s v="ASOCIACION DE RECICLADORES EMPRENDEDORES AMBIENTALES"/>
    <s v="OPERATIVA"/>
    <s v="MAYOR O IGUAL A 5001 USUARIOS"/>
    <x v="2"/>
    <x v="0"/>
    <s v="ORGANIZACION AUTORIZADA"/>
    <x v="10"/>
    <s v="SOACHA"/>
    <x v="0"/>
    <x v="4"/>
    <x v="7"/>
  </r>
  <r>
    <n v="150102"/>
    <s v="FUNDACION SOCIAL Y AMBIENTAL PARA RECICLADORES DE OFICIO"/>
    <s v="OPERATIVA"/>
    <s v="MAYOR O IGUAL A 5001 USUARIOS"/>
    <x v="2"/>
    <x v="0"/>
    <s v="ORGANIZACION AUTORIZADA"/>
    <x v="16"/>
    <s v="CUCUTA"/>
    <x v="0"/>
    <x v="290"/>
    <x v="7"/>
  </r>
  <r>
    <n v="150122"/>
    <s v="VEOLIA AGUAS DE COROZAL SAS E.S.P"/>
    <s v="OPERATIVA"/>
    <s v="MAYOR O IGUAL A 5001 USUARIOS"/>
    <x v="1"/>
    <x v="0"/>
    <s v="SOCIEDADES (EMPRESA DE SERVICIOS PUBLICOS)"/>
    <x v="25"/>
    <s v="SINCELEJO"/>
    <x v="0"/>
    <x v="34"/>
    <x v="4"/>
  </r>
  <r>
    <n v="150123"/>
    <s v="ASOBIOAMBIENTAL C.C. ESP"/>
    <s v="OPERATIVA"/>
    <s v="MAYOR O IGUAL A 5001 USUARIOS"/>
    <x v="2"/>
    <x v="2"/>
    <s v="ORGANIZACION AUTORIZADA"/>
    <x v="3"/>
    <s v="BOGOTA, D.C."/>
    <x v="0"/>
    <x v="66"/>
    <x v="7"/>
  </r>
  <r>
    <n v="150162"/>
    <s v="ASOCIACION DE RECICLADORES YO SOY EL CAMBIO"/>
    <s v="OPERATIVA"/>
    <s v="DESDE 2501 HASTA 5000 USUARIOS"/>
    <x v="2"/>
    <x v="2"/>
    <s v="ORGANIZACION AUTORIZADA"/>
    <x v="2"/>
    <s v="CARTAGENA DE INDIAS"/>
    <x v="0"/>
    <x v="120"/>
    <x v="7"/>
  </r>
  <r>
    <n v="150163"/>
    <s v="ASOCIACION DE RECUPERADORES AMBIENTALES LA CORDILLERA"/>
    <s v="OPERATIVA"/>
    <s v="DESDE 2501 HASTA 5000 USUARIOS"/>
    <x v="2"/>
    <x v="2"/>
    <s v="ORGANIZACION AUTORIZADA"/>
    <x v="3"/>
    <s v="BOGOTA, D.C."/>
    <x v="0"/>
    <x v="317"/>
    <x v="7"/>
  </r>
  <r>
    <n v="150182"/>
    <s v="COOPERATIVA MULTIACTIVA AMBIENTAL Y SOSTENIBLE C MAS"/>
    <s v="OPERATIVA"/>
    <s v="MAYOR O IGUAL A 5001 USUARIOS"/>
    <x v="2"/>
    <x v="0"/>
    <s v="ORGANIZACION AUTORIZADA"/>
    <x v="10"/>
    <s v="ZIPAQUIRA"/>
    <x v="0"/>
    <x v="22"/>
    <x v="7"/>
  </r>
  <r>
    <n v="150203"/>
    <s v="ASOCIACION DE USUARIOS ACUEDUCTO PATILLAL"/>
    <s v="OPERATIVA"/>
    <s v="MENOR O IGUAL A 2500 USUARIOS"/>
    <x v="0"/>
    <x v="1"/>
    <s v="ORGANIZACION AUTORIZADA"/>
    <x v="8"/>
    <s v="VALLEDUPAR"/>
    <x v="1"/>
    <x v="506"/>
    <x v="3"/>
  </r>
  <r>
    <n v="150242"/>
    <s v="ASOCIACION REGSINIFICAR"/>
    <s v="OPERATIVA"/>
    <s v="MAYOR O IGUAL A 5001 USUARIOS"/>
    <x v="2"/>
    <x v="0"/>
    <s v="ORGANIZACION AUTORIZADA"/>
    <x v="3"/>
    <s v="BOGOTA, D.C."/>
    <x v="0"/>
    <x v="902"/>
    <x v="7"/>
  </r>
  <r>
    <n v="150262"/>
    <s v="ASOCIACION RECICLADORES DE SANTANDER"/>
    <s v="OPERATIVA"/>
    <s v="MAYOR O IGUAL A 5001 USUARIOS"/>
    <x v="2"/>
    <x v="0"/>
    <s v="ORGANIZACION AUTORIZADA"/>
    <x v="18"/>
    <s v="BUCARAMANGA"/>
    <x v="1"/>
    <x v="1307"/>
    <x v="7"/>
  </r>
  <r>
    <n v="150282"/>
    <s v="ASOCIACIÓN DE USUARIOS DEL SERVICIO PÚBLICO DE ACUEDUCTO DEL CORREGIMIENTO DE VARAS BLANCAS, MUNICIPIO DE LA PAZ- CESAR"/>
    <s v="OPERATIVA"/>
    <s v="MENOR O IGUAL A 2500 USUARIOS"/>
    <x v="0"/>
    <x v="1"/>
    <s v="ORGANIZACION AUTORIZADA"/>
    <x v="8"/>
    <s v="LA PAZ"/>
    <x v="1"/>
    <x v="1308"/>
    <x v="3"/>
  </r>
  <r>
    <n v="150285"/>
    <s v="ASOCIACION DE RECICLADORES ECOGUARDIANES E.S.P"/>
    <s v="OPERATIVA"/>
    <s v="MENOR O IGUAL A 2500 USUARIOS"/>
    <x v="2"/>
    <x v="2"/>
    <s v="ORGANIZACION AUTORIZADA"/>
    <x v="3"/>
    <s v="BOGOTA, D.C."/>
    <x v="0"/>
    <x v="300"/>
    <x v="7"/>
  </r>
  <r>
    <n v="150322"/>
    <s v="ASOCIACIÓN GREMIAL DE RECICLADORES ECOTRANSFOR ESP"/>
    <s v="OPERATIVA"/>
    <s v="MAYOR O IGUAL A 5001 USUARIOS"/>
    <x v="2"/>
    <x v="2"/>
    <s v="ORGANIZACION AUTORIZADA"/>
    <x v="3"/>
    <s v="BOGOTA, D.C."/>
    <x v="0"/>
    <x v="42"/>
    <x v="7"/>
  </r>
  <r>
    <n v="150383"/>
    <s v="ASOCIACION DE RECICLADORES BIO RENACER E.S.P"/>
    <s v="OPERATIVA"/>
    <s v="MAYOR O IGUAL A 5001 USUARIOS"/>
    <x v="2"/>
    <x v="2"/>
    <s v="ORGANIZACION AUTORIZADA"/>
    <x v="3"/>
    <s v="BOGOTA, D.C."/>
    <x v="0"/>
    <x v="13"/>
    <x v="7"/>
  </r>
  <r>
    <n v="150384"/>
    <s v="CORPORACION PUERTO ECOLOGICOL"/>
    <s v="OPERATIVA"/>
    <s v="MAYOR O IGUAL A 5001 USUARIOS"/>
    <x v="2"/>
    <x v="0"/>
    <s v="ORGANIZACION AUTORIZADA"/>
    <x v="4"/>
    <s v="PUERTO COLOMBIA"/>
    <x v="0"/>
    <x v="195"/>
    <x v="7"/>
  </r>
  <r>
    <n v="150386"/>
    <s v="JUNTA ADMINISTRADORA ACUEDUCTO REGIONAL SANTA MARTA - BIRMANIA DEL MUNICIPIO DE LA PLATA DEPARTAMENTO DEL HUILA"/>
    <s v="OPERATIVA"/>
    <s v="MENOR O IGUAL A 2500 USUARIOS"/>
    <x v="0"/>
    <x v="1"/>
    <s v="ORGANIZACION AUTORIZADA"/>
    <x v="11"/>
    <s v="LA PLATA"/>
    <x v="1"/>
    <x v="236"/>
    <x v="3"/>
  </r>
  <r>
    <n v="150387"/>
    <s v="ASOCIACION AMBIENTAL SEMBRANDO VIDAS"/>
    <s v="OPERATIVA"/>
    <s v="MAYOR O IGUAL A 5001 USUARIOS"/>
    <x v="2"/>
    <x v="0"/>
    <s v="ORGANIZACION AUTORIZADA"/>
    <x v="19"/>
    <s v="PALMIRA"/>
    <x v="1"/>
    <x v="806"/>
    <x v="7"/>
  </r>
  <r>
    <n v="150390"/>
    <s v="ASOCIACION DE RECICLADORES DE OFICIO MUNDO NUEVO"/>
    <s v="OPERATIVA"/>
    <s v="MAYOR O IGUAL A 5001 USUARIOS"/>
    <x v="2"/>
    <x v="2"/>
    <s v="ORGANIZACION AUTORIZADA"/>
    <x v="3"/>
    <s v="BOGOTA, D.C."/>
    <x v="0"/>
    <x v="47"/>
    <x v="7"/>
  </r>
  <r>
    <n v="150403"/>
    <s v="ASOCIACION DE RECICLADORES TRANSFORMADORES DE UN FUTURO POR COLOMBIA"/>
    <s v="OPERATIVA"/>
    <s v="MENOR O IGUAL A 2500 USUARIOS"/>
    <x v="2"/>
    <x v="2"/>
    <s v="ORGANIZACION AUTORIZADA"/>
    <x v="3"/>
    <s v="BOGOTA, D.C."/>
    <x v="0"/>
    <x v="568"/>
    <x v="7"/>
  </r>
  <r>
    <n v="150445"/>
    <s v="ASOCIACION DE USUARIOS DEL ACUEDUCTO DEL CORREGIMIENTO DE REMOLINO"/>
    <s v="OPERATIVA"/>
    <s v="MENOR O IGUAL A 2500 USUARIOS"/>
    <x v="0"/>
    <x v="1"/>
    <s v="ORGANIZACION AUTORIZADA"/>
    <x v="9"/>
    <s v="LORICA"/>
    <x v="1"/>
    <x v="1304"/>
    <x v="3"/>
  </r>
  <r>
    <n v="150462"/>
    <s v="ASOCIACION DE USUARIOS ACUEDUCTO LAJAS- LA HERRADURA"/>
    <s v="ABASTO"/>
    <s v="MENOR O IGUAL A 2500 USUARIOS"/>
    <x v="0"/>
    <x v="1"/>
    <s v="ORGANIZACION AUTORIZADA"/>
    <x v="5"/>
    <s v="BARBOSA"/>
    <x v="0"/>
    <x v="697"/>
    <x v="3"/>
  </r>
  <r>
    <n v="150463"/>
    <s v="PUBLIVITAL S.A.S E.S.P."/>
    <s v="OPERATIVA"/>
    <s v="DESDE 2501 HASTA 5000 USUARIOS"/>
    <x v="0"/>
    <x v="1"/>
    <s v="SOCIEDADES (EMPRESA DE SERVICIOS PUBLICOS)"/>
    <x v="5"/>
    <s v="COPACABANA"/>
    <x v="0"/>
    <x v="66"/>
    <x v="0"/>
  </r>
  <r>
    <n v="150464"/>
    <s v="ASOCIACION DE USUARIOS DEL SERVICIO PUBLICO DE ACUEDUCTO DE LAS VEREDAS DE CAMPO ALEGRE, 12 DE OCTUBRE Y EL JOBO"/>
    <s v="OPERATIVA"/>
    <s v="MENOR O IGUAL A 2500 USUARIOS"/>
    <x v="0"/>
    <x v="1"/>
    <s v="ORGANIZACION AUTORIZADA"/>
    <x v="8"/>
    <s v="TAMALAMEQUE"/>
    <x v="0"/>
    <x v="50"/>
    <x v="3"/>
  </r>
  <r>
    <n v="150485"/>
    <s v="ASOCIACION RECICLADORES ESPERANZA VERDE"/>
    <s v="OPERATIVA"/>
    <s v="DESDE 2501 HASTA 5000 USUARIOS"/>
    <x v="2"/>
    <x v="2"/>
    <s v="ORGANIZACION AUTORIZADA"/>
    <x v="3"/>
    <s v="BOGOTA, D.C."/>
    <x v="0"/>
    <x v="42"/>
    <x v="7"/>
  </r>
  <r>
    <n v="150486"/>
    <s v="ECOGAIAR3 &quot;RECICLANDO, REDUCIENDO Y REUTILIZANDO&quot;"/>
    <s v="OPERATIVA"/>
    <s v="MAYOR O IGUAL A 5001 USUARIOS"/>
    <x v="2"/>
    <x v="0"/>
    <s v="ORGANIZACION AUTORIZADA"/>
    <x v="10"/>
    <s v="VILLA DE SAN DIEGO DE UBATE"/>
    <x v="1"/>
    <x v="213"/>
    <x v="7"/>
  </r>
  <r>
    <n v="150503"/>
    <s v="ASOCIACIÓN GREMIAL DE RECICLADORES RECILAB E.S.P"/>
    <s v="OPERATIVA"/>
    <s v="MAYOR O IGUAL A 5001 USUARIOS"/>
    <x v="2"/>
    <x v="2"/>
    <s v="ORGANIZACION AUTORIZADA"/>
    <x v="3"/>
    <s v="BOGOTA, D.C."/>
    <x v="0"/>
    <x v="55"/>
    <x v="7"/>
  </r>
  <r>
    <n v="150504"/>
    <s v="ASOCIACIÓN GREMIAL DE RECICLADORES VERDE RENUEVA E.S.P"/>
    <s v="OPERATIVA"/>
    <s v="MAYOR O IGUAL A 5001 USUARIOS"/>
    <x v="2"/>
    <x v="2"/>
    <s v="ORGANIZACION AUTORIZADA"/>
    <x v="3"/>
    <s v="BOGOTA, D.C."/>
    <x v="0"/>
    <x v="27"/>
    <x v="7"/>
  </r>
  <r>
    <n v="150505"/>
    <s v="ASOCIACIÓN GREMIAL DE RECICLADORES ECOHEROES E.S.P"/>
    <s v="OPERATIVA"/>
    <s v="MAYOR O IGUAL A 5001 USUARIOS"/>
    <x v="2"/>
    <x v="2"/>
    <s v="ORGANIZACION AUTORIZADA"/>
    <x v="3"/>
    <s v="BOGOTA, D.C."/>
    <x v="0"/>
    <x v="128"/>
    <x v="7"/>
  </r>
  <r>
    <n v="150506"/>
    <s v="ASOCIACIÓN GREMIAL DE RECICLADORES PACTO VERDE E.S.P."/>
    <s v="OPERATIVA"/>
    <s v="MAYOR O IGUAL A 5001 USUARIOS"/>
    <x v="2"/>
    <x v="2"/>
    <s v="ORGANIZACION AUTORIZADA"/>
    <x v="3"/>
    <s v="BOGOTA, D.C."/>
    <x v="0"/>
    <x v="60"/>
    <x v="7"/>
  </r>
  <r>
    <n v="150522"/>
    <s v="CORPORACION DE SERVICIOS PUBLICOS AAA DE SAN LUIS MUNICIPIO DE SIMITI BOLIVAR ESP"/>
    <s v="OPERATIVA"/>
    <s v="MENOR O IGUAL A 2500 USUARIOS"/>
    <x v="0"/>
    <x v="1"/>
    <s v="ORGANIZACION AUTORIZADA"/>
    <x v="2"/>
    <s v="SIMITI"/>
    <x v="0"/>
    <x v="36"/>
    <x v="3"/>
  </r>
  <r>
    <n v="150544"/>
    <s v="ASOCIACION DE USUARIOS ACUEDUCTO EL TREBOL"/>
    <s v="OPERATIVA"/>
    <s v="MENOR O IGUAL A 2500 USUARIOS"/>
    <x v="0"/>
    <x v="1"/>
    <s v="ORGANIZACION AUTORIZADA"/>
    <x v="0"/>
    <s v="CHINCHINA"/>
    <x v="0"/>
    <x v="60"/>
    <x v="3"/>
  </r>
  <r>
    <n v="150545"/>
    <s v="CORPORACION PARA LA PAZ AMBIENTAL Y AGROPECUARIA DE COLOMBIA"/>
    <s v="OPERATIVA"/>
    <s v="MAYOR O IGUAL A 5001 USUARIOS"/>
    <x v="2"/>
    <x v="0"/>
    <s v="ORGANIZACION AUTORIZADA"/>
    <x v="2"/>
    <s v="SAN ESTANISLAO"/>
    <x v="0"/>
    <x v="31"/>
    <x v="7"/>
  </r>
  <r>
    <n v="150582"/>
    <s v="ASOCIACION ECOLOGICA DE RECICLADORES COSTA SUR"/>
    <s v="OPERATIVA"/>
    <s v="MAYOR O IGUAL A 5001 USUARIOS"/>
    <x v="2"/>
    <x v="2"/>
    <s v="ORGANIZACION AUTORIZADA"/>
    <x v="9"/>
    <s v="MONTERIA"/>
    <x v="1"/>
    <x v="1309"/>
    <x v="7"/>
  </r>
  <r>
    <n v="150622"/>
    <s v="CABILDO MENOR INDIGENA DE CACAOTAL"/>
    <s v="OPERATIVA"/>
    <s v="MENOR O IGUAL A 2500 USUARIOS"/>
    <x v="0"/>
    <x v="1"/>
    <s v="ORGANIZACION AUTORIZADA"/>
    <x v="9"/>
    <s v="CHINU"/>
    <x v="1"/>
    <x v="1051"/>
    <x v="3"/>
  </r>
  <r>
    <n v="150642"/>
    <s v="ASOCIACION DE RECICLADORES AMBIENTALES DE URABA"/>
    <s v="OPERATIVA"/>
    <s v="MENOR O IGUAL A 2500 USUARIOS"/>
    <x v="2"/>
    <x v="0"/>
    <s v="ORGANIZACION AUTORIZADA"/>
    <x v="5"/>
    <s v="CHIGORODÓ"/>
    <x v="0"/>
    <x v="66"/>
    <x v="7"/>
  </r>
  <r>
    <n v="150663"/>
    <s v="ASOCIACION ECO RENACER M.A ESP"/>
    <s v="OPERATIVA"/>
    <s v="MAYOR O IGUAL A 5001 USUARIOS"/>
    <x v="2"/>
    <x v="2"/>
    <s v="ORGANIZACION AUTORIZADA"/>
    <x v="3"/>
    <s v="BOGOTA, D.C."/>
    <x v="1"/>
    <x v="591"/>
    <x v="7"/>
  </r>
  <r>
    <n v="150682"/>
    <s v="ASOCIACIÓN  DE  RECICLADORES ASOLUZ SOACHA POR UN MEJOR AMBIENTE E.S.P"/>
    <s v="OPERATIVA"/>
    <s v="MAYOR O IGUAL A 5001 USUARIOS"/>
    <x v="2"/>
    <x v="0"/>
    <s v="ORGANIZACION AUTORIZADA"/>
    <x v="10"/>
    <s v="SOACHA"/>
    <x v="1"/>
    <x v="1310"/>
    <x v="7"/>
  </r>
  <r>
    <n v="150823"/>
    <s v="ASOCIACION RECICLANDO VOY ESP"/>
    <s v="OPERATIVA"/>
    <s v="MAYOR O IGUAL A 5001 USUARIOS"/>
    <x v="2"/>
    <x v="2"/>
    <s v="ORGANIZACION AUTORIZADA"/>
    <x v="3"/>
    <s v="BOGOTA, D.C."/>
    <x v="0"/>
    <x v="143"/>
    <x v="7"/>
  </r>
  <r>
    <n v="150862"/>
    <s v="ASOCIACION DE USUSARIOS DE ACUEDUCTO Y ALCANTARILLADO DE NATALA - TORIBIO CAUCA"/>
    <s v="OPERATIVA"/>
    <s v="MENOR O IGUAL A 2500 USUARIOS"/>
    <x v="0"/>
    <x v="1"/>
    <s v="ORGANIZACION AUTORIZADA"/>
    <x v="7"/>
    <s v="TORIBIO"/>
    <x v="1"/>
    <x v="914"/>
    <x v="6"/>
  </r>
  <r>
    <n v="150903"/>
    <s v="CORPORACION IMAC APROVECHABLES ESP"/>
    <s v="OPERATIVA"/>
    <s v="MENOR O IGUAL A 2500 USUARIOS"/>
    <x v="2"/>
    <x v="2"/>
    <s v="ORGANIZACION AUTORIZADA"/>
    <x v="10"/>
    <s v="FUSAGASUGA"/>
    <x v="1"/>
    <x v="255"/>
    <x v="7"/>
  </r>
  <r>
    <n v="150922"/>
    <s v=" EMPRESA OFICIAL DE SERVICIOS PUBLICOS DE ACUEDUCTO Y ALCANTARILLADO DEL MUNICIPIO DE SINCE SUCRE"/>
    <s v="OPERATIVA"/>
    <s v="MAYOR O IGUAL A 5001 USUARIOS"/>
    <x v="1"/>
    <x v="2"/>
    <s v="SOCIEDADES (EMPRESA DE SERVICIOS PUBLICOS)"/>
    <x v="25"/>
    <s v="SAN LUIS DE SINCE"/>
    <x v="1"/>
    <x v="76"/>
    <x v="4"/>
  </r>
  <r>
    <n v="150942"/>
    <s v="GRUPO GERA SAS BIC ESP"/>
    <s v="OPERATIVA"/>
    <s v="MAYOR O IGUAL A 5001 USUARIOS"/>
    <x v="2"/>
    <x v="2"/>
    <s v="SOCIEDADES (EMPRESA DE SERVICIOS PUBLICOS)"/>
    <x v="24"/>
    <s v="MOCOA"/>
    <x v="0"/>
    <x v="124"/>
    <x v="7"/>
  </r>
  <r>
    <n v="150963"/>
    <s v="ASOAMBIENTALES EL FARAÓN"/>
    <s v="OPERATIVA"/>
    <s v="MAYOR O IGUAL A 5001 USUARIOS"/>
    <x v="2"/>
    <x v="0"/>
    <s v="ORGANIZACION AUTORIZADA"/>
    <x v="10"/>
    <s v="MOSQUERA"/>
    <x v="0"/>
    <x v="42"/>
    <x v="7"/>
  </r>
  <r>
    <n v="150965"/>
    <s v="Asociación de recuperadores PASTUPLAST"/>
    <s v="OPERATIVA"/>
    <s v="MAYOR O IGUAL A 5001 USUARIOS"/>
    <x v="2"/>
    <x v="2"/>
    <s v="ORGANIZACION AUTORIZADA"/>
    <x v="17"/>
    <s v="CALARCA"/>
    <x v="0"/>
    <x v="130"/>
    <x v="7"/>
  </r>
  <r>
    <n v="151002"/>
    <s v="ASOCIACION CENTRO DE RECUPERACION AMBIENTAL CUNDINAMARQUESA"/>
    <s v="OPERATIVA"/>
    <s v="MENOR O IGUAL A 2500 USUARIOS"/>
    <x v="2"/>
    <x v="0"/>
    <s v="ORGANIZACION AUTORIZADA"/>
    <x v="10"/>
    <s v="VILLETA"/>
    <x v="1"/>
    <x v="112"/>
    <x v="7"/>
  </r>
  <r>
    <n v="151082"/>
    <s v="Junta de Accion Comunal Vereda Genova"/>
    <s v="OPERATIVA"/>
    <s v="MENOR O IGUAL A 2500 USUARIOS"/>
    <x v="0"/>
    <x v="1"/>
    <s v="ORGANIZACION AUTORIZADA"/>
    <x v="9"/>
    <s v="BUENAVISTA"/>
    <x v="1"/>
    <x v="119"/>
    <x v="3"/>
  </r>
  <r>
    <n v="151083"/>
    <s v="CORPORACION DE SERVICIOS PUBLICOS AAA DE SINAI MUNICIPIO DE SIMITI BOLIVAR ESP"/>
    <s v="OPERATIVA"/>
    <s v="MENOR O IGUAL A 2500 USUARIOS"/>
    <x v="0"/>
    <x v="1"/>
    <s v="ORGANIZACION AUTORIZADA"/>
    <x v="2"/>
    <s v="SIMITI"/>
    <x v="1"/>
    <x v="325"/>
    <x v="3"/>
  </r>
  <r>
    <n v="151102"/>
    <s v="ASOCIACIÓN GREMIAL DE RECICLADORES PLANETA LIMPIO E.S.P"/>
    <s v="OPERATIVA"/>
    <s v="MAYOR O IGUAL A 5001 USUARIOS"/>
    <x v="2"/>
    <x v="2"/>
    <s v="ORGANIZACION AUTORIZADA"/>
    <x v="3"/>
    <s v="BOGOTA, D.C."/>
    <x v="0"/>
    <x v="55"/>
    <x v="7"/>
  </r>
  <r>
    <n v="151103"/>
    <s v="ASOCIACIÓN GREMIAL DE RECICLADORES ECOAMANECER E.S.P"/>
    <s v="OPERATIVA"/>
    <s v="MAYOR O IGUAL A 5001 USUARIOS"/>
    <x v="2"/>
    <x v="2"/>
    <s v="ORGANIZACION AUTORIZADA"/>
    <x v="3"/>
    <s v="BOGOTA, D.C."/>
    <x v="0"/>
    <x v="18"/>
    <x v="7"/>
  </r>
  <r>
    <n v="151105"/>
    <s v="ASOCIACION DE RECICLADORES DE OFICIO YAHVES GREEN WORLD"/>
    <s v="OPERATIVA"/>
    <s v="MAYOR O IGUAL A 5001 USUARIOS"/>
    <x v="2"/>
    <x v="2"/>
    <s v="ORGANIZACION AUTORIZADA"/>
    <x v="3"/>
    <s v="BOGOTA, D.C."/>
    <x v="0"/>
    <x v="22"/>
    <x v="7"/>
  </r>
  <r>
    <n v="151183"/>
    <s v="Junta de Accion Comunal Corregimiento el Viajano"/>
    <s v="OPERATIVA"/>
    <s v="MENOR O IGUAL A 2500 USUARIOS"/>
    <x v="0"/>
    <x v="1"/>
    <s v="ORGANIZACION AUTORIZADA"/>
    <x v="9"/>
    <s v="BUENAVISTA"/>
    <x v="1"/>
    <x v="325"/>
    <x v="3"/>
  </r>
  <r>
    <n v="151242"/>
    <s v="EMPRESA DE SERVICIOS PUBLICOS DEL MUNICIPIO DE SABANAS DE SAN ANGEL E.S.P S.A.S"/>
    <s v="OPERATIVA"/>
    <s v="MENOR O IGUAL A 2500 USUARIOS"/>
    <x v="0"/>
    <x v="0"/>
    <s v="SOCIEDADES (EMPRESA DE SERVICIOS PUBLICOS)"/>
    <x v="12"/>
    <s v="SABANAS DE SAN ANGEL"/>
    <x v="1"/>
    <x v="667"/>
    <x v="1"/>
  </r>
  <r>
    <n v="151302"/>
    <s v="JUNTA DE ACCIÓN COMUNAL DEL CORREGIMIENTO GUACHARACAL"/>
    <s v="OPERATIVA"/>
    <s v="MENOR O IGUAL A 2500 USUARIOS"/>
    <x v="0"/>
    <x v="1"/>
    <s v="ORGANIZACION AUTORIZADA"/>
    <x v="9"/>
    <s v="SAN CARLOS"/>
    <x v="1"/>
    <x v="64"/>
    <x v="3"/>
  </r>
  <r>
    <n v="151322"/>
    <s v="Junta de Accion Comunal Corregimiento de Villa Nueva"/>
    <s v="OPERATIVA"/>
    <s v="MENOR O IGUAL A 2500 USUARIOS"/>
    <x v="0"/>
    <x v="1"/>
    <s v="ORGANIZACION AUTORIZADA"/>
    <x v="9"/>
    <s v="PUERTO LIBERTADOR"/>
    <x v="1"/>
    <x v="119"/>
    <x v="3"/>
  </r>
  <r>
    <n v="151342"/>
    <s v="ASOCIACIÓN DE RECICLADORES ECORECICLA'ARTE"/>
    <s v="OPERATIVA"/>
    <s v="MAYOR O IGUAL A 5001 USUARIOS"/>
    <x v="2"/>
    <x v="0"/>
    <s v="ORGANIZACION AUTORIZADA"/>
    <x v="3"/>
    <s v="BOGOTA, D.C."/>
    <x v="1"/>
    <x v="1217"/>
    <x v="7"/>
  </r>
  <r>
    <n v="151343"/>
    <s v="ASOCIACION DE RECUPERADORES BIOMAGDALENA"/>
    <s v="OPERATIVA"/>
    <s v="MAYOR O IGUAL A 5001 USUARIOS"/>
    <x v="2"/>
    <x v="0"/>
    <s v="ORGANIZACION AUTORIZADA"/>
    <x v="10"/>
    <s v="GIRARDOT"/>
    <x v="0"/>
    <x v="1311"/>
    <x v="7"/>
  </r>
  <r>
    <n v="151362"/>
    <s v="ASOCIACION DE RECICLADORES AREZ 10"/>
    <s v="OPERATIVA"/>
    <s v="DESDE 2501 HASTA 5000 USUARIOS"/>
    <x v="2"/>
    <x v="2"/>
    <s v="ORGANIZACION AUTORIZADA"/>
    <x v="3"/>
    <s v="BOGOTA, D.C."/>
    <x v="0"/>
    <x v="195"/>
    <x v="7"/>
  </r>
  <r>
    <n v="151382"/>
    <s v="ASOCIACION CIUDAD LIMPIA"/>
    <s v="OPERATIVA"/>
    <s v="MAYOR O IGUAL A 5001 USUARIOS"/>
    <x v="2"/>
    <x v="2"/>
    <s v="ORGANIZACION AUTORIZADA"/>
    <x v="13"/>
    <s v="VILLAVICENCIO"/>
    <x v="0"/>
    <x v="128"/>
    <x v="7"/>
  </r>
  <r>
    <n v="151384"/>
    <s v="ASOCIACION DE RECICLADORES DE SEGUNDO NIVEL ECOSOSTENIBLE E..R"/>
    <s v="OPERATIVA"/>
    <s v="MAYOR O IGUAL A 5001 USUARIOS"/>
    <x v="2"/>
    <x v="2"/>
    <s v="ORGANIZACION AUTORIZADA"/>
    <x v="3"/>
    <s v="BOGOTA, D.C."/>
    <x v="1"/>
    <x v="769"/>
    <x v="7"/>
  </r>
  <r>
    <n v="151402"/>
    <s v="ASOCIACION DE USUARIOS DEL ACUEDUCTO DEL CORREGIMIENTO DEL MAMON DEL MUNICIPIO DE COROZAL SUCRE"/>
    <s v="OPERATIVA"/>
    <s v="MENOR O IGUAL A 2500 USUARIOS"/>
    <x v="0"/>
    <x v="1"/>
    <s v="ORGANIZACION AUTORIZADA"/>
    <x v="25"/>
    <s v="COROZAL"/>
    <x v="1"/>
    <x v="325"/>
    <x v="3"/>
  </r>
  <r>
    <n v="151443"/>
    <s v="Asociación ambiental renova verde"/>
    <s v="OPERATIVA"/>
    <s v="MAYOR O IGUAL A 5001 USUARIOS"/>
    <x v="2"/>
    <x v="2"/>
    <s v="ORGANIZACION AUTORIZADA"/>
    <x v="3"/>
    <s v="BOGOTA, D.C."/>
    <x v="0"/>
    <x v="36"/>
    <x v="7"/>
  </r>
  <r>
    <n v="151444"/>
    <s v="ASOCIACION DE USUARIOS DEL ACUEDUCTO DEL CORREGIMIENTO DE SACANA EN EL MUNICIPIO DE MOMIL"/>
    <s v="OPERATIVA"/>
    <s v="MENOR O IGUAL A 2500 USUARIOS"/>
    <x v="0"/>
    <x v="1"/>
    <s v="ORGANIZACION AUTORIZADA"/>
    <x v="9"/>
    <s v="MOMIL"/>
    <x v="1"/>
    <x v="810"/>
    <x v="3"/>
  </r>
  <r>
    <n v="151445"/>
    <s v="ECORESIDUOS MADRID SAS ESP"/>
    <s v="OPERATIVA"/>
    <s v="MAYOR O IGUAL A 5001 USUARIOS"/>
    <x v="2"/>
    <x v="0"/>
    <s v="SOCIEDADES (EMPRESA DE SERVICIOS PUBLICOS)"/>
    <x v="10"/>
    <s v="MADRID"/>
    <x v="0"/>
    <x v="312"/>
    <x v="7"/>
  </r>
  <r>
    <n v="151463"/>
    <s v="ASOCIACIÓN DE RECICLADORES CONSTRUYENDO VIDA TRANSFORMANDO EL PLANETA"/>
    <s v="OPERATIVA"/>
    <s v="MAYOR O IGUAL A 5001 USUARIOS"/>
    <x v="2"/>
    <x v="0"/>
    <s v="ORGANIZACION AUTORIZADA"/>
    <x v="3"/>
    <s v="BOGOTA, D.C."/>
    <x v="1"/>
    <x v="109"/>
    <x v="7"/>
  </r>
  <r>
    <n v="151542"/>
    <s v="ASOCIACION DE RECICLADORES DE OFICIO PARA  EL BAJO CAUCA Y CORDOBA"/>
    <s v="OPERATIVA"/>
    <s v="MAYOR O IGUAL A 5001 USUARIOS"/>
    <x v="2"/>
    <x v="0"/>
    <s v="ORGANIZACION AUTORIZADA"/>
    <x v="5"/>
    <s v="CAUCASIA"/>
    <x v="0"/>
    <x v="1312"/>
    <x v="7"/>
  </r>
  <r>
    <n v="151543"/>
    <s v="ASOCIACION DE SERVICIOS PUBLICOS DE ACUEDUCTO ALCANTARILLADO Y ASEO DEL CORREGIMIENTO DE ROCHA"/>
    <s v="OPERATIVA"/>
    <s v="MENOR O IGUAL A 2500 USUARIOS"/>
    <x v="0"/>
    <x v="1"/>
    <s v="ORGANIZACION AUTORIZADA"/>
    <x v="2"/>
    <s v="ARJONA"/>
    <x v="1"/>
    <x v="119"/>
    <x v="3"/>
  </r>
  <r>
    <n v="151544"/>
    <s v="ASOCIACIÓN DE RECICLADORES LA TOCA"/>
    <s v="OPERATIVA"/>
    <s v="MAYOR O IGUAL A 5001 USUARIOS"/>
    <x v="2"/>
    <x v="0"/>
    <s v="ORGANIZACION AUTORIZADA"/>
    <x v="18"/>
    <s v="BARRANCABERMEJA"/>
    <x v="1"/>
    <x v="290"/>
    <x v="7"/>
  </r>
  <r>
    <n v="151602"/>
    <s v="ASOCIACION DE RECICLADORES VALLEDUPAR"/>
    <s v="OPERATIVA"/>
    <s v="DESDE 2501 HASTA 5000 USUARIOS"/>
    <x v="2"/>
    <x v="0"/>
    <s v="ORGANIZACION AUTORIZADA"/>
    <x v="8"/>
    <s v="VALLEDUPAR"/>
    <x v="0"/>
    <x v="66"/>
    <x v="7"/>
  </r>
  <r>
    <n v="151605"/>
    <s v="ASOCIACION DE RECICLADORES DE OFICIO DEL SINU"/>
    <s v="OPERATIVA"/>
    <s v="MAYOR O IGUAL A 5001 USUARIOS"/>
    <x v="2"/>
    <x v="0"/>
    <s v="ORGANIZACION AUTORIZADA"/>
    <x v="9"/>
    <s v="MONTERIA"/>
    <x v="1"/>
    <x v="56"/>
    <x v="7"/>
  </r>
  <r>
    <n v="151606"/>
    <s v="CORPORACION VIVO POSITIVO"/>
    <s v="OPERATIVA"/>
    <s v="DESDE 2501 HASTA 5000 USUARIOS"/>
    <x v="2"/>
    <x v="2"/>
    <s v="ORGANIZACION AUTORIZADA"/>
    <x v="5"/>
    <s v="MEDELLÍN"/>
    <x v="1"/>
    <x v="1309"/>
    <x v="7"/>
  </r>
  <r>
    <n v="151626"/>
    <s v="ASOCIACION ACUEDUCTO COMUNITARIO ALTO AFAN"/>
    <s v="OPERATIVA"/>
    <s v="MENOR O IGUAL A 2500 USUARIOS"/>
    <x v="0"/>
    <x v="1"/>
    <s v="ORGANIZACION AUTORIZADA"/>
    <x v="24"/>
    <s v="MOCOA"/>
    <x v="1"/>
    <x v="1051"/>
    <x v="3"/>
  </r>
  <r>
    <n v="151663"/>
    <s v="ASOCIACION DE RECICLADORES  GREEN LIFE"/>
    <s v="OPERATIVA"/>
    <s v="MAYOR O IGUAL A 5001 USUARIOS"/>
    <x v="2"/>
    <x v="0"/>
    <s v="ORGANIZACION AUTORIZADA"/>
    <x v="13"/>
    <s v="VILLAVICENCIO"/>
    <x v="1"/>
    <x v="273"/>
    <x v="7"/>
  </r>
  <r>
    <n v="151665"/>
    <s v="ASOCIACION DE RECICLADORES ECO OXIGENO"/>
    <s v="OPERATIVA"/>
    <s v="MAYOR O IGUAL A 5001 USUARIOS"/>
    <x v="2"/>
    <x v="0"/>
    <s v="ORGANIZACION AUTORIZADA"/>
    <x v="13"/>
    <s v="VILLAVICENCIO"/>
    <x v="0"/>
    <x v="32"/>
    <x v="7"/>
  </r>
  <r>
    <n v="151723"/>
    <s v="JUNTA DE ACCION COMUNAL SAN JOSE DEL NUS"/>
    <s v="OPERATIVA"/>
    <s v="MENOR O IGUAL A 2500 USUARIOS"/>
    <x v="0"/>
    <x v="1"/>
    <s v="ORGANIZACION AUTORIZADA"/>
    <x v="5"/>
    <s v="SAN ROQUE"/>
    <x v="1"/>
    <x v="160"/>
    <x v="3"/>
  </r>
  <r>
    <n v="151764"/>
    <s v="Asociación de Recicladores Asreambiental"/>
    <s v="OPERATIVA"/>
    <s v="DESDE 2501 HASTA 5000 USUARIOS"/>
    <x v="2"/>
    <x v="0"/>
    <s v="ORGANIZACION AUTORIZADA"/>
    <x v="8"/>
    <s v="VALLEDUPAR"/>
    <x v="0"/>
    <x v="1292"/>
    <x v="7"/>
  </r>
  <r>
    <n v="151782"/>
    <s v="ASOCIACION DE RECUPERADORES ECOWORLD ESP"/>
    <s v="OPERATIVA"/>
    <s v="MAYOR O IGUAL A 5001 USUARIOS"/>
    <x v="2"/>
    <x v="2"/>
    <s v="ORGANIZACION AUTORIZADA"/>
    <x v="3"/>
    <s v="BOGOTA, D.C."/>
    <x v="0"/>
    <x v="10"/>
    <x v="7"/>
  </r>
  <r>
    <n v="151783"/>
    <s v="Soji Solutions SAS ESP"/>
    <s v="OPERATIVA"/>
    <s v="DESDE 2501 HASTA 5000 USUARIOS"/>
    <x v="0"/>
    <x v="0"/>
    <s v="SOCIEDADES (EMPRESA DE SERVICIOS PUBLICOS)"/>
    <x v="19"/>
    <s v="YUMBO"/>
    <x v="0"/>
    <x v="79"/>
    <x v="0"/>
  </r>
  <r>
    <n v="151786"/>
    <s v="ASOCIACION ECOLOGICA PUNTO VERDE ESP"/>
    <s v="OPERATIVA"/>
    <s v="MAYOR O IGUAL A 5001 USUARIOS"/>
    <x v="2"/>
    <x v="2"/>
    <s v="ORGANIZACION AUTORIZADA"/>
    <x v="3"/>
    <s v="BOGOTA, D.C."/>
    <x v="1"/>
    <x v="232"/>
    <x v="7"/>
  </r>
  <r>
    <n v="151883"/>
    <s v="ASOCIACION DE RECICLADORES LA RECICLATON EL CHECHO E.S.P"/>
    <s v="OPERATIVA"/>
    <s v="MAYOR O IGUAL A 5001 USUARIOS"/>
    <x v="2"/>
    <x v="2"/>
    <s v="ORGANIZACION AUTORIZADA"/>
    <x v="3"/>
    <s v="BOGOTA, D.C."/>
    <x v="0"/>
    <x v="28"/>
    <x v="7"/>
  </r>
  <r>
    <n v="151904"/>
    <s v="FUNDACION RECUPERACION Y RECICLAJE DE RESIDUOS -ESP"/>
    <s v="OPERATIVA"/>
    <s v="DESDE 2501 HASTA 5000 USUARIOS"/>
    <x v="2"/>
    <x v="0"/>
    <s v="ORGANIZACION AUTORIZADA"/>
    <x v="10"/>
    <s v="SILVANIA"/>
    <x v="0"/>
    <x v="16"/>
    <x v="7"/>
  </r>
  <r>
    <n v="151922"/>
    <s v="ASOCIACION DE RECILADORES UNIVERSO AMBIENTAL"/>
    <s v="OPERATIVA"/>
    <s v="MAYOR O IGUAL A 5001 USUARIOS"/>
    <x v="2"/>
    <x v="0"/>
    <s v="ORGANIZACION AUTORIZADA"/>
    <x v="5"/>
    <s v="MEDELLÍN"/>
    <x v="1"/>
    <x v="152"/>
    <x v="7"/>
  </r>
  <r>
    <n v="151963"/>
    <s v="ASOCIACION DE RECICLADORES RIVER EARTH"/>
    <s v="OPERATIVA"/>
    <s v="MAYOR O IGUAL A 5001 USUARIOS"/>
    <x v="2"/>
    <x v="2"/>
    <s v="ORGANIZACION AUTORIZADA"/>
    <x v="13"/>
    <s v="VILLAVICENCIO"/>
    <x v="0"/>
    <x v="34"/>
    <x v="7"/>
  </r>
  <r>
    <n v="152063"/>
    <s v="ASOCIACION DE RECICLADORES RECICLEMOS JUNTOS E.T.R."/>
    <s v="OPERATIVA"/>
    <s v="MAYOR O IGUAL A 5001 USUARIOS"/>
    <x v="2"/>
    <x v="0"/>
    <s v="ORGANIZACION AUTORIZADA"/>
    <x v="3"/>
    <s v="BOGOTA, D.C."/>
    <x v="1"/>
    <x v="309"/>
    <x v="7"/>
  </r>
  <r>
    <n v="152083"/>
    <s v="ASOCIACION ECORECICLAR JD"/>
    <s v="OPERATIVA"/>
    <s v="MAYOR O IGUAL A 5001 USUARIOS"/>
    <x v="2"/>
    <x v="2"/>
    <s v="ORGANIZACION AUTORIZADA"/>
    <x v="13"/>
    <s v="VILLAVICENCIO"/>
    <x v="0"/>
    <x v="10"/>
    <x v="7"/>
  </r>
  <r>
    <n v="152102"/>
    <s v="ASOCIACION DE RECICLADORES EITHAN SOACHA"/>
    <s v="OPERATIVA"/>
    <s v="MAYOR O IGUAL A 5001 USUARIOS"/>
    <x v="2"/>
    <x v="2"/>
    <s v="ORGANIZACION AUTORIZADA"/>
    <x v="10"/>
    <s v="SOACHA"/>
    <x v="0"/>
    <x v="47"/>
    <x v="7"/>
  </r>
  <r>
    <n v="152104"/>
    <s v="ASOCIACIÓN DE RECICLADORES RENOVANDO MI PLANETA "/>
    <s v="OPERATIVA"/>
    <s v="MENOR O IGUAL A 2500 USUARIOS"/>
    <x v="2"/>
    <x v="0"/>
    <s v="ORGANIZACION AUTORIZADA"/>
    <x v="3"/>
    <s v="BOGOTA, D.C."/>
    <x v="1"/>
    <x v="572"/>
    <x v="7"/>
  </r>
  <r>
    <n v="152122"/>
    <s v="CONVERGENCIA AMBIENTAL S.A.S"/>
    <s v="OPERATIVA"/>
    <s v="MAYOR O IGUAL A 5001 USUARIOS"/>
    <x v="2"/>
    <x v="0"/>
    <s v="SOCIEDADES (EMPRESA DE SERVICIOS PUBLICOS)"/>
    <x v="3"/>
    <s v="BOGOTA, D.C."/>
    <x v="0"/>
    <x v="885"/>
    <x v="7"/>
  </r>
  <r>
    <n v="152125"/>
    <s v="ASOCIACION DE USUARIOS DEL ACUEDUCTO DE SAN LUIS BELTRAN"/>
    <s v="OPERATIVA"/>
    <s v="MENOR O IGUAL A 2500 USUARIOS"/>
    <x v="0"/>
    <x v="1"/>
    <s v="ORGANIZACION AUTORIZADA"/>
    <x v="25"/>
    <s v="SAMPUES"/>
    <x v="0"/>
    <x v="11"/>
    <x v="3"/>
  </r>
  <r>
    <n v="152142"/>
    <s v="Asociacion de recicladores bonavista esp"/>
    <s v="OPERATIVA"/>
    <s v="MAYOR O IGUAL A 5001 USUARIOS"/>
    <x v="2"/>
    <x v="2"/>
    <s v="ORGANIZACION AUTORIZADA"/>
    <x v="3"/>
    <s v="BOGOTA, D.C."/>
    <x v="1"/>
    <x v="294"/>
    <x v="7"/>
  </r>
  <r>
    <n v="152165"/>
    <s v="ASOCIACION DE RECICLADORES VILLA SOLEDAD"/>
    <s v="OPERATIVA"/>
    <s v="DESDE 2501 HASTA 5000 USUARIOS"/>
    <x v="2"/>
    <x v="0"/>
    <s v="ORGANIZACION AUTORIZADA"/>
    <x v="4"/>
    <s v="SOLEDAD"/>
    <x v="0"/>
    <x v="28"/>
    <x v="7"/>
  </r>
  <r>
    <n v="152204"/>
    <s v="EMPRESA DE SERVICIOS PÚBLICOS Y DESARROLLO TECNOLOGICO AMBIENTAL PUERTA DE ORO S.A.S. E.S.P."/>
    <s v="OPERATIVA"/>
    <s v="MENOR O IGUAL A 2500 USUARIOS"/>
    <x v="2"/>
    <x v="0"/>
    <s v="SOCIEDADES (EMPRESA DE SERVICIOS PUBLICOS)"/>
    <x v="8"/>
    <s v="SAN ALBERTO"/>
    <x v="0"/>
    <x v="31"/>
    <x v="7"/>
  </r>
  <r>
    <n v="152242"/>
    <s v="ASOCIACION DEL ACUEDUCTO DE LA VEREDA MORALES DEL MUNICIPIO DE CALOTO CAUCA"/>
    <s v="OPERATIVA"/>
    <s v="MENOR O IGUAL A 2500 USUARIOS"/>
    <x v="0"/>
    <x v="0"/>
    <s v="ORGANIZACION AUTORIZADA"/>
    <x v="7"/>
    <s v="CALOTO"/>
    <x v="1"/>
    <x v="239"/>
    <x v="3"/>
  </r>
  <r>
    <n v="152422"/>
    <s v="ASOCIACION MUNDO AMARILLO "/>
    <s v="OPERATIVA"/>
    <s v="DESDE 2501 HASTA 5000 USUARIOS"/>
    <x v="2"/>
    <x v="0"/>
    <s v="ORGANIZACION AUTORIZADA"/>
    <x v="3"/>
    <s v="BOGOTA, D.C."/>
    <x v="1"/>
    <x v="1310"/>
    <x v="7"/>
  </r>
  <r>
    <n v="152522"/>
    <s v="ASOCIACION DE RECICLADORES Y SERVICIOS AMBIENTALES LLANO VERDE 3R"/>
    <s v="OPERATIVA"/>
    <s v="MAYOR O IGUAL A 5001 USUARIOS"/>
    <x v="2"/>
    <x v="2"/>
    <s v="ORGANIZACION AUTORIZADA"/>
    <x v="13"/>
    <s v="PUERTO LOPEZ"/>
    <x v="0"/>
    <x v="6"/>
    <x v="7"/>
  </r>
  <r>
    <n v="152542"/>
    <s v="ASOCIACION RECICLADORES ASOREPLAST"/>
    <s v="OPERATIVA"/>
    <s v="MAYOR O IGUAL A 5001 USUARIOS"/>
    <x v="2"/>
    <x v="0"/>
    <s v="ORGANIZACION AUTORIZADA"/>
    <x v="4"/>
    <s v="BARRANQUILLA"/>
    <x v="0"/>
    <x v="11"/>
    <x v="7"/>
  </r>
  <r>
    <n v="152543"/>
    <s v="Asociacion el mundo del reciclaje"/>
    <s v="OPERATIVA"/>
    <s v="DESDE 2501 HASTA 5000 USUARIOS"/>
    <x v="2"/>
    <x v="0"/>
    <s v="ORGANIZACION AUTORIZADA"/>
    <x v="0"/>
    <s v="SUPIA"/>
    <x v="1"/>
    <x v="284"/>
    <x v="7"/>
  </r>
  <r>
    <n v="152642"/>
    <n v="901817821"/>
    <s v="OPERATIVA"/>
    <s v="MAYOR O IGUAL A 5001 USUARIOS"/>
    <x v="2"/>
    <x v="2"/>
    <s v="ORGANIZACION AUTORIZADA"/>
    <x v="16"/>
    <s v="CUCUTA"/>
    <x v="1"/>
    <x v="284"/>
    <x v="7"/>
  </r>
  <r>
    <n v="152643"/>
    <s v="ASOCIACION DE RECICLADORES POR CONVICCION EN MI REGION"/>
    <s v="OPERATIVA"/>
    <s v="MAYOR O IGUAL A 5001 USUARIOS"/>
    <x v="2"/>
    <x v="0"/>
    <s v="ORGANIZACION AUTORIZADA"/>
    <x v="18"/>
    <s v="MALAGA"/>
    <x v="0"/>
    <x v="66"/>
    <x v="7"/>
  </r>
  <r>
    <n v="152644"/>
    <s v="ASOCIACION AMBIENTAL Y RECICLADORES DEL CHORRO LEGUA Y BAJO DEL TIGRE"/>
    <s v="OPERATIVA"/>
    <s v="MAYOR O IGUAL A 5001 USUARIOS"/>
    <x v="2"/>
    <x v="0"/>
    <s v="ORGANIZACION AUTORIZADA"/>
    <x v="2"/>
    <s v="CARTAGENA DE INDIAS"/>
    <x v="1"/>
    <x v="206"/>
    <x v="7"/>
  </r>
  <r>
    <n v="152702"/>
    <s v="CORPORACION CENTRO DE RECICLAJE SAN ONOFRE"/>
    <s v="OPERATIVA"/>
    <s v="MAYOR O IGUAL A 5001 USUARIOS"/>
    <x v="2"/>
    <x v="2"/>
    <s v="ORGANIZACION AUTORIZADA"/>
    <x v="25"/>
    <s v="SAN ONOFRE"/>
    <x v="1"/>
    <x v="74"/>
    <x v="7"/>
  </r>
  <r>
    <n v="152743"/>
    <s v="ASO APROVECHAR PARA SALVAR"/>
    <s v="OPERATIVA"/>
    <s v="MAYOR O IGUAL A 5001 USUARIOS"/>
    <x v="2"/>
    <x v="2"/>
    <s v="ORGANIZACION AUTORIZADA"/>
    <x v="3"/>
    <s v="BOGOTA, D.C."/>
    <x v="1"/>
    <x v="284"/>
    <x v="7"/>
  </r>
  <r>
    <n v="152762"/>
    <s v="SEA EJE CAFETERO S.A.S. E.S.P."/>
    <s v="OPERATIVA"/>
    <s v="MENOR O IGUAL A 2500 USUARIOS"/>
    <x v="2"/>
    <x v="2"/>
    <s v="SOCIEDADES (EMPRESA DE SERVICIOS PUBLICOS)"/>
    <x v="15"/>
    <s v="DOSQUEBRADAS"/>
    <x v="0"/>
    <x v="66"/>
    <x v="7"/>
  </r>
  <r>
    <n v="152842"/>
    <s v="ASOCIACION DE USUARIOS DEL ACUEDUCTO LA QUINTA  LA AMALIA"/>
    <s v="OPERATIVA"/>
    <s v="MENOR O IGUAL A 2500 USUARIOS"/>
    <x v="0"/>
    <x v="1"/>
    <s v="ORGANIZACION AUTORIZADA"/>
    <x v="0"/>
    <s v="SUPIA"/>
    <x v="1"/>
    <x v="248"/>
    <x v="3"/>
  </r>
  <r>
    <n v="152862"/>
    <s v="FUNDACIÓN DE RECICLADORES DE RECICLAJES DE BOGOTÁ"/>
    <s v="OPERATIVA"/>
    <s v="MAYOR O IGUAL A 5001 USUARIOS"/>
    <x v="2"/>
    <x v="2"/>
    <s v="ORGANIZACION AUTORIZADA"/>
    <x v="3"/>
    <s v="BOGOTA, D.C."/>
    <x v="1"/>
    <x v="1313"/>
    <x v="7"/>
  </r>
  <r>
    <n v="152905"/>
    <s v="ASOCIACION DE RECICLADORES CAPYBARA"/>
    <s v="OPERATIVA"/>
    <s v="MAYOR O IGUAL A 5001 USUARIOS"/>
    <x v="2"/>
    <x v="2"/>
    <s v="ORGANIZACION AUTORIZADA"/>
    <x v="13"/>
    <s v="VILLAVICENCIO"/>
    <x v="0"/>
    <x v="47"/>
    <x v="7"/>
  </r>
  <r>
    <n v="152906"/>
    <s v="ECOTRANSFORMANDO PLANETA S.A.S. E.S.P."/>
    <s v="OPERATIVA"/>
    <s v="MAYOR O IGUAL A 5001 USUARIOS"/>
    <x v="2"/>
    <x v="0"/>
    <s v="SOCIEDADES (EMPRESA DE SERVICIOS PUBLICOS)"/>
    <x v="10"/>
    <s v="FACATATIVA"/>
    <x v="0"/>
    <x v="13"/>
    <x v="7"/>
  </r>
  <r>
    <n v="152942"/>
    <s v="CABILDO MENOR INDIGENA DE BLEO BERDINAL"/>
    <s v="OPERATIVA"/>
    <s v="MENOR O IGUAL A 2500 USUARIOS"/>
    <x v="0"/>
    <x v="1"/>
    <s v="ORGANIZACION AUTORIZADA"/>
    <x v="9"/>
    <s v="CHINU"/>
    <x v="1"/>
    <x v="1310"/>
    <x v="3"/>
  </r>
  <r>
    <n v="152943"/>
    <s v="ASOCIACION DE RECUPERADORES AMBIENTALES POR LA VIDA DEL PLANETA ESP"/>
    <s v="OPERATIVA"/>
    <s v="MAYOR O IGUAL A 5001 USUARIOS"/>
    <x v="2"/>
    <x v="0"/>
    <s v="ORGANIZACION AUTORIZADA"/>
    <x v="3"/>
    <s v="BOGOTA, D.C."/>
    <x v="1"/>
    <x v="640"/>
    <x v="7"/>
  </r>
  <r>
    <n v="152962"/>
    <s v="Baru Construye SAS"/>
    <s v="OPERATIVA"/>
    <s v="MAYOR O IGUAL A 5001 USUARIOS"/>
    <x v="2"/>
    <x v="0"/>
    <s v="ORGANIZACION AUTORIZADA"/>
    <x v="2"/>
    <s v="CARTAGENA DE INDIAS"/>
    <x v="1"/>
    <x v="753"/>
    <x v="7"/>
  </r>
  <r>
    <n v="152963"/>
    <s v="ASOCIACION DE SUSCRIPTORES DEL ACUEDUCTO ARRAYANCITOS"/>
    <s v="OPERATIVA"/>
    <s v="MENOR O IGUAL A 2500 USUARIOS"/>
    <x v="0"/>
    <x v="1"/>
    <s v="ORGANIZACION AUTORIZADA"/>
    <x v="1"/>
    <s v="TUNJA"/>
    <x v="0"/>
    <x v="369"/>
    <x v="3"/>
  </r>
  <r>
    <n v="152964"/>
    <s v="FUNDACIÓN AMBIENTAL EMPRENDEDORES SOACHUNOS"/>
    <s v="OPERATIVA"/>
    <s v="MAYOR O IGUAL A 5001 USUARIOS"/>
    <x v="2"/>
    <x v="2"/>
    <s v="ORGANIZACION AUTORIZADA"/>
    <x v="10"/>
    <s v="SOACHA"/>
    <x v="1"/>
    <x v="325"/>
    <x v="7"/>
  </r>
  <r>
    <n v="153022"/>
    <s v="ASOCIACION DE RECUPERADORES AMBIENTALES PUNTO VERDE"/>
    <s v="OPERATIVA"/>
    <s v="DESDE 2501 HASTA 5000 USUARIOS"/>
    <x v="2"/>
    <x v="2"/>
    <s v="ORGANIZACION AUTORIZADA"/>
    <x v="13"/>
    <s v="VILLAVICENCIO"/>
    <x v="0"/>
    <x v="60"/>
    <x v="7"/>
  </r>
  <r>
    <n v="153063"/>
    <s v="ASOCIACION RECICLA-T GESTORES AMBIENTALES E.S.P"/>
    <s v="OPERATIVA"/>
    <s v="MAYOR O IGUAL A 5001 USUARIOS"/>
    <x v="2"/>
    <x v="2"/>
    <s v="ORGANIZACION AUTORIZADA"/>
    <x v="4"/>
    <s v="GALAPA"/>
    <x v="1"/>
    <x v="420"/>
    <x v="7"/>
  </r>
  <r>
    <n v="153064"/>
    <s v="GESTION ECOCAPITAL SAS E.S.P."/>
    <s v="OPERATIVA"/>
    <s v="MAYOR O IGUAL A 5001 USUARIOS"/>
    <x v="2"/>
    <x v="2"/>
    <s v="SOCIEDADES (EMPRESA DE SERVICIOS PUBLICOS)"/>
    <x v="3"/>
    <s v="BOGOTA, D.C."/>
    <x v="0"/>
    <x v="36"/>
    <x v="7"/>
  </r>
  <r>
    <n v="153142"/>
    <s v="EMPRESA OFICIAL DE SERVICIOS PUBLICOS DEL MUNICIPIO DE SAN MARTIN DE LOBA BOLIVAR SAS ESP"/>
    <s v="OPERATIVA"/>
    <s v="MENOR O IGUAL A 2500 USUARIOS"/>
    <x v="0"/>
    <x v="2"/>
    <s v="SOCIEDADES (EMPRESA DE SERVICIOS PUBLICOS)"/>
    <x v="2"/>
    <s v="SAN MARTIN DE LOBA"/>
    <x v="0"/>
    <x v="33"/>
    <x v="4"/>
  </r>
  <r>
    <n v="153184"/>
    <s v="Corporación de Recicladores Ambiente Limpio"/>
    <s v="OPERATIVA"/>
    <s v="MAYOR O IGUAL A 5001 USUARIOS"/>
    <x v="2"/>
    <x v="0"/>
    <s v="ORGANIZACION AUTORIZADA"/>
    <x v="5"/>
    <s v="TURBO"/>
    <x v="1"/>
    <x v="178"/>
    <x v="7"/>
  </r>
  <r>
    <n v="153185"/>
    <s v="ASOCIACION DE USUARIOS DEL ACUEDUCTO RURAL LA CUCHILLA"/>
    <s v="OPERATIVA"/>
    <s v="MENOR O IGUAL A 2500 USUARIOS"/>
    <x v="0"/>
    <x v="1"/>
    <s v="ORGANIZACION AUTORIZADA"/>
    <x v="5"/>
    <s v="COPACABANA"/>
    <x v="0"/>
    <x v="33"/>
    <x v="3"/>
  </r>
  <r>
    <n v="153203"/>
    <s v="EMPRESA DE ASOCIADOS PARA EL ASEO Y EL APROVECHAMIENTO SAS ESP"/>
    <s v="OPERATIVA"/>
    <s v="MAYOR O IGUAL A 5001 USUARIOS"/>
    <x v="2"/>
    <x v="2"/>
    <s v="SOCIEDADES (EMPRESA DE SERVICIOS PUBLICOS)"/>
    <x v="16"/>
    <s v="CUCUTA"/>
    <x v="1"/>
    <x v="220"/>
    <x v="7"/>
  </r>
  <r>
    <n v="153242"/>
    <s v="ASOCIACION DE GESTION AMBIENTAL S.A.S."/>
    <s v="OPERATIVA"/>
    <s v="MAYOR O IGUAL A 5001 USUARIOS"/>
    <x v="2"/>
    <x v="0"/>
    <s v="ORGANIZACION AUTORIZADA"/>
    <x v="19"/>
    <s v="CALI"/>
    <x v="1"/>
    <x v="748"/>
    <x v="7"/>
  </r>
  <r>
    <n v="153302"/>
    <s v="FUNDACION DE RECICLADORES RECYFUTURO ECO"/>
    <s v="OPERATIVA"/>
    <s v="MAYOR O IGUAL A 5001 USUARIOS"/>
    <x v="2"/>
    <x v="2"/>
    <s v="ORGANIZACION AUTORIZADA"/>
    <x v="3"/>
    <s v="BOGOTA, D.C."/>
    <x v="1"/>
    <x v="439"/>
    <x v="7"/>
  </r>
  <r>
    <n v="153303"/>
    <s v="ASOCIACION DEJANDO HUELLA POR EL PLANETA"/>
    <s v="OPERATIVA"/>
    <s v="MAYOR O IGUAL A 5001 USUARIOS"/>
    <x v="2"/>
    <x v="2"/>
    <s v="ORGANIZACION AUTORIZADA"/>
    <x v="19"/>
    <s v="GUADALAJARA DE BUGA"/>
    <x v="0"/>
    <x v="107"/>
    <x v="7"/>
  </r>
  <r>
    <n v="153323"/>
    <s v="ASOCIACION DE RECICLADORES ECOPASOS"/>
    <s v="OPERATIVA"/>
    <s v="MAYOR O IGUAL A 5001 USUARIOS"/>
    <x v="2"/>
    <x v="2"/>
    <s v="ORGANIZACION AUTORIZADA"/>
    <x v="3"/>
    <s v="BOGOTA, D.C."/>
    <x v="0"/>
    <x v="32"/>
    <x v="7"/>
  </r>
  <r>
    <n v="153362"/>
    <s v="CORPORACION RECUPERADORA DEL CARIBE G Y A"/>
    <s v="OPERATIVA"/>
    <s v="MAYOR O IGUAL A 5001 USUARIOS"/>
    <x v="2"/>
    <x v="2"/>
    <s v="ORGANIZACION AUTORIZADA"/>
    <x v="4"/>
    <s v="BARANOA"/>
    <x v="1"/>
    <x v="568"/>
    <x v="7"/>
  </r>
  <r>
    <n v="153403"/>
    <s v="COOPERATIVA MULTIACTIVA RECICLAJE INTELIGENTE"/>
    <s v="OPERATIVA"/>
    <s v="MAYOR O IGUAL A 5001 USUARIOS"/>
    <x v="2"/>
    <x v="2"/>
    <s v="ORGANIZACION AUTORIZADA"/>
    <x v="4"/>
    <s v="BARRANQUILLA"/>
    <x v="0"/>
    <x v="28"/>
    <x v="7"/>
  </r>
  <r>
    <n v="153404"/>
    <s v="ASOCIACION DE RECUPERADORES EBENEZER ESP"/>
    <s v="OPERATIVA"/>
    <s v="DESDE 2501 HASTA 5000 USUARIOS"/>
    <x v="2"/>
    <x v="0"/>
    <s v="ORGANIZACION AUTORIZADA"/>
    <x v="3"/>
    <s v="BOGOTA, D.C."/>
    <x v="0"/>
    <x v="22"/>
    <x v="7"/>
  </r>
  <r>
    <n v="153424"/>
    <s v="CIUDAD CIRCULAR S.A.S E.S.P"/>
    <s v="OPERATIVA"/>
    <s v="MAYOR O IGUAL A 5001 USUARIOS"/>
    <x v="2"/>
    <x v="2"/>
    <s v="SOCIEDADES (EMPRESA DE SERVICIOS PUBLICOS)"/>
    <x v="2"/>
    <s v="TURBANA"/>
    <x v="1"/>
    <x v="173"/>
    <x v="7"/>
  </r>
  <r>
    <n v="153482"/>
    <s v="VITAL TIERRA E.S.P SAS BIC"/>
    <s v="OPERATIVA"/>
    <s v="MENOR O IGUAL A 2500 USUARIOS"/>
    <x v="2"/>
    <x v="0"/>
    <s v="SOCIEDADES (EMPRESA DE SERVICIOS PUBLICOS)"/>
    <x v="13"/>
    <s v="VILLAVICENCIO"/>
    <x v="1"/>
    <x v="667"/>
    <x v="7"/>
  </r>
  <r>
    <n v="153506"/>
    <s v="FUNDACION RECICLADORES DESPLAZADOS DE NAVARRO"/>
    <s v="OPERATIVA"/>
    <s v="MAYOR O IGUAL A 5001 USUARIOS"/>
    <x v="2"/>
    <x v="2"/>
    <s v="ORGANIZACION AUTORIZADA"/>
    <x v="19"/>
    <s v="CALI"/>
    <x v="0"/>
    <x v="16"/>
    <x v="7"/>
  </r>
  <r>
    <n v="153507"/>
    <s v="ASOCIACION DE RECICLADORES NUEVO CICLO"/>
    <s v="OPERATIVA"/>
    <s v="MAYOR O IGUAL A 5001 USUARIOS"/>
    <x v="2"/>
    <x v="0"/>
    <s v="ORGANIZACION AUTORIZADA"/>
    <x v="10"/>
    <s v="SOACHA"/>
    <x v="1"/>
    <x v="667"/>
    <x v="7"/>
  </r>
  <r>
    <n v="153549"/>
    <s v="ALIANZA INTEGRAL DE RECICLADORES"/>
    <s v="OPERATIVA"/>
    <s v="MAYOR O IGUAL A 5001 USUARIOS"/>
    <x v="2"/>
    <x v="2"/>
    <s v="ORGANIZACION AUTORIZADA"/>
    <x v="3"/>
    <s v="BOGOTA, D.C."/>
    <x v="1"/>
    <x v="568"/>
    <x v="7"/>
  </r>
  <r>
    <n v="153564"/>
    <s v="ASOCIACION DE RECICLADORES EL MILAGRO"/>
    <s v="OPERATIVA"/>
    <s v="MAYOR O IGUAL A 5001 USUARIOS"/>
    <x v="2"/>
    <x v="2"/>
    <s v="ORGANIZACION AUTORIZADA"/>
    <x v="4"/>
    <s v="BARRANQUILLA"/>
    <x v="0"/>
    <x v="41"/>
    <x v="7"/>
  </r>
  <r>
    <n v="153625"/>
    <s v="ASOCIACION DE RECICLADORES AMBIENTALISTAS DEL VALLE DE TENZA JIREH"/>
    <s v="OPERATIVA"/>
    <s v="MAYOR O IGUAL A 5001 USUARIOS"/>
    <x v="2"/>
    <x v="2"/>
    <s v="ORGANIZACION AUTORIZADA"/>
    <x v="1"/>
    <s v="GARAGOA"/>
    <x v="1"/>
    <x v="753"/>
    <x v="7"/>
  </r>
  <r>
    <n v="153642"/>
    <s v="REHACER SAS ESP ZOMAC"/>
    <s v="OPERATIVA"/>
    <s v="MENOR O IGUAL A 2500 USUARIOS"/>
    <x v="2"/>
    <x v="0"/>
    <s v="SOCIEDADES (EMPRESA DE SERVICIOS PUBLICOS)"/>
    <x v="5"/>
    <s v="MEDELLÍN"/>
    <x v="1"/>
    <x v="277"/>
    <x v="7"/>
  </r>
  <r>
    <n v="153644"/>
    <s v="ASOCIACION DE RECUPERADORES SOSTENIENDO EL PLANETA"/>
    <s v="OPERATIVA"/>
    <s v="MAYOR O IGUAL A 5001 USUARIOS"/>
    <x v="2"/>
    <x v="0"/>
    <s v="ORGANIZACION AUTORIZADA"/>
    <x v="10"/>
    <s v="LA MESA"/>
    <x v="0"/>
    <x v="1251"/>
    <x v="7"/>
  </r>
  <r>
    <n v="153662"/>
    <s v="ASOCIACION DE RECICLAJE CORAZON DEL VALLE E.S.P."/>
    <s v="OPERATIVA"/>
    <s v="MAYOR O IGUAL A 5001 USUARIOS"/>
    <x v="2"/>
    <x v="2"/>
    <s v="ORGANIZACION AUTORIZADA"/>
    <x v="19"/>
    <s v="TULUA"/>
    <x v="1"/>
    <x v="568"/>
    <x v="7"/>
  </r>
  <r>
    <n v="153706"/>
    <s v="ASOCIACION DE RECICLADORES DE OFICIO TRANSFORMAR"/>
    <s v="OPERATIVA"/>
    <s v="MAYOR O IGUAL A 5001 USUARIOS"/>
    <x v="2"/>
    <x v="2"/>
    <s v="ORGANIZACION AUTORIZADA"/>
    <x v="5"/>
    <s v="APARTADÓ"/>
    <x v="1"/>
    <x v="211"/>
    <x v="7"/>
  </r>
  <r>
    <n v="153730"/>
    <s v="OOPERATIVA MULTIACTIVA DE SERVICIOS AMBIENTALES Y RECUPERADORES DE OFICIO"/>
    <s v="OPERATIVA"/>
    <s v="MENOR O IGUAL A 2500 USUARIOS"/>
    <x v="2"/>
    <x v="0"/>
    <s v="ORGANIZACION AUTORIZADA"/>
    <x v="11"/>
    <s v="NEIVA"/>
    <x v="1"/>
    <x v="744"/>
    <x v="7"/>
  </r>
  <r>
    <n v="153747"/>
    <s v="Asociacion de Reciclaodres El Frailejon Por El Agua del Futuro"/>
    <s v="OPERATIVA"/>
    <s v="MAYOR O IGUAL A 5001 USUARIOS"/>
    <x v="2"/>
    <x v="2"/>
    <s v="ORGANIZACION AUTORIZADA"/>
    <x v="3"/>
    <s v="BOGOTA, D.C."/>
    <x v="1"/>
    <x v="420"/>
    <x v="7"/>
  </r>
  <r>
    <n v="153846"/>
    <s v="ASOCIACION DE RECUPERADORE AMBIENTALES LAUDATO"/>
    <s v="OPERATIVA"/>
    <s v="MENOR O IGUAL A 2500 USUARIOS"/>
    <x v="2"/>
    <x v="0"/>
    <s v="ORGANIZACION AUTORIZADA"/>
    <x v="2"/>
    <s v="MAHATES"/>
    <x v="1"/>
    <x v="420"/>
    <x v="7"/>
  </r>
  <r>
    <n v="153865"/>
    <s v="ASOCIACIÓN GREMIAL DE RECICLADORES ASEO AMBIENTAL CHIA E.S.P"/>
    <s v="OPERATIVA"/>
    <s v="MAYOR O IGUAL A 5001 USUARIOS"/>
    <x v="2"/>
    <x v="0"/>
    <s v="ORGANIZACION AUTORIZADA"/>
    <x v="10"/>
    <s v="CHIA"/>
    <x v="0"/>
    <x v="19"/>
    <x v="7"/>
  </r>
  <r>
    <n v="153888"/>
    <s v="CABILDO INDIGENA BOCON BETULIA"/>
    <s v="OPERATIVA"/>
    <s v="MENOR O IGUAL A 2500 USUARIOS"/>
    <x v="0"/>
    <x v="1"/>
    <s v="ORGANIZACION AUTORIZADA"/>
    <x v="9"/>
    <s v="MOMIL"/>
    <x v="0"/>
    <x v="51"/>
    <x v="3"/>
  </r>
  <r>
    <n v="153905"/>
    <s v="ASOCIACION DE RECICLADORES MAKA"/>
    <s v="OPERATIVA"/>
    <s v="DESDE 2501 HASTA 5000 USUARIOS"/>
    <x v="0"/>
    <x v="0"/>
    <s v="ORGANIZACION AUTORIZADA"/>
    <x v="3"/>
    <s v="BOGOTA, D.C."/>
    <x v="1"/>
    <x v="779"/>
    <x v="7"/>
  </r>
  <r>
    <n v="153906"/>
    <s v="ASOCIACION DE USUARIOS DEL ACUEDUCTO DE RESERVAS DEL PAUJIL"/>
    <s v="OPERATIVA"/>
    <s v="MENOR O IGUAL A 2500 USUARIOS"/>
    <x v="0"/>
    <x v="0"/>
    <s v="ORGANIZACION AUTORIZADA"/>
    <x v="6"/>
    <s v="IBAGUE"/>
    <x v="0"/>
    <x v="55"/>
    <x v="4"/>
  </r>
  <r>
    <n v="153927"/>
    <s v="ASOCIACION DE  USUARIOS DEL SERVICIO DE AGUA POTABLE DE LA VEGA"/>
    <s v="OPERATIVA"/>
    <s v="MENOR O IGUAL A 2500 USUARIOS"/>
    <x v="0"/>
    <x v="1"/>
    <s v="ORGANIZACION AUTORIZADA"/>
    <x v="14"/>
    <s v="FUNES"/>
    <x v="1"/>
    <x v="21"/>
    <x v="3"/>
  </r>
  <r>
    <n v="153945"/>
    <s v="asociacion ecocircular lineal ambiental"/>
    <s v="OPERATIVA"/>
    <s v="MAYOR O IGUAL A 5001 USUARIOS"/>
    <x v="0"/>
    <x v="0"/>
    <s v="ORGANIZACION AUTORIZADA"/>
    <x v="10"/>
    <s v="FACATATIVA"/>
    <x v="1"/>
    <x v="888"/>
    <x v="7"/>
  </r>
  <r>
    <n v="154065"/>
    <s v="ASOCIACION DE RECICLADORES BASURA ZERO ESP"/>
    <s v="OPERATIVA"/>
    <s v="MENOR O IGUAL A 2500 USUARIOS"/>
    <x v="0"/>
    <x v="2"/>
    <s v="ORGANIZACION AUTORIZADA"/>
    <x v="3"/>
    <s v="BOGOTA, D.C."/>
    <x v="1"/>
    <x v="753"/>
    <x v="7"/>
  </r>
  <r>
    <n v="154066"/>
    <s v="corporación de recuperadores y recicladores de colombia "/>
    <s v="OPERATIVA"/>
    <s v="MENOR O IGUAL A 2500 USUARIOS"/>
    <x v="0"/>
    <x v="2"/>
    <s v="ORGANIZACION AUTORIZADA"/>
    <x v="3"/>
    <s v="BOGOTA, D.C."/>
    <x v="1"/>
    <x v="220"/>
    <x v="7"/>
  </r>
  <r>
    <n v="154067"/>
    <s v="ASOCIACION RECICLANDO EXITOS"/>
    <s v="OPERATIVA"/>
    <s v="DESDE 2501 HASTA 5000 USUARIOS"/>
    <x v="0"/>
    <x v="0"/>
    <s v="ORGANIZACION AUTORIZADA"/>
    <x v="2"/>
    <s v="CARTAGENA DE INDIAS"/>
    <x v="0"/>
    <x v="11"/>
    <x v="7"/>
  </r>
  <r>
    <n v="154105"/>
    <s v="EMPRESA DISTRITAL DE APROVECHAMIENTO ESP SAS"/>
    <s v="OPERATIVA"/>
    <s v="MAYOR O IGUAL A 5001 USUARIOS"/>
    <x v="0"/>
    <x v="0"/>
    <s v="SOCIEDADES (EMPRESA DE SERVICIOS PUBLICOS)"/>
    <x v="3"/>
    <s v="BOGOTA, D.C."/>
    <x v="1"/>
    <x v="207"/>
    <x v="7"/>
  </r>
  <r>
    <n v="154106"/>
    <s v="ASOCIACION ECORENUEVA TU PLANETA"/>
    <s v="OPERATIVA"/>
    <s v="MAYOR O IGUAL A 5001 USUARIOS"/>
    <x v="0"/>
    <x v="0"/>
    <s v="ORGANIZACION AUTORIZADA"/>
    <x v="19"/>
    <s v="PALMIRA"/>
    <x v="1"/>
    <x v="217"/>
    <x v="7"/>
  </r>
  <r>
    <n v="154245"/>
    <s v="ECO GLOBAL SOLUCIONES AMBIENTALES SAS ESP"/>
    <s v="OPERATIVA"/>
    <s v="MAYOR O IGUAL A 5001 USUARIOS"/>
    <x v="0"/>
    <x v="2"/>
    <s v="SOCIEDADES (EMPRESA DE SERVICIOS PUBLICOS)"/>
    <x v="3"/>
    <s v="BOGOTA, D.C."/>
    <x v="0"/>
    <x v="1176"/>
    <x v="7"/>
  </r>
  <r>
    <n v="154308"/>
    <s v="ASOCIACIÓN RECUPERADORES AMBIENTALES DE COLOMBIA"/>
    <s v="OPERATIVA"/>
    <s v="MAYOR O IGUAL A 5001 USUARIOS"/>
    <x v="0"/>
    <x v="2"/>
    <s v="ORGANIZACION AUTORIZADA"/>
    <x v="10"/>
    <s v="SOACHA"/>
    <x v="0"/>
    <x v="47"/>
    <x v="7"/>
  </r>
  <r>
    <n v="154309"/>
    <s v="ASOCIACION DE RECICLADORES VERDE Y LIMPIO ESP"/>
    <s v="OPERATIVA"/>
    <s v="MAYOR O IGUAL A 5001 USUARIOS"/>
    <x v="0"/>
    <x v="2"/>
    <s v="ORGANIZACION AUTORIZADA"/>
    <x v="3"/>
    <s v="BOGOTA, D.C."/>
    <x v="1"/>
    <x v="1314"/>
    <x v="7"/>
  </r>
  <r>
    <n v="154365"/>
    <s v="SOLUCIONES FERPI SAS ESP"/>
    <s v="OPERATIVA"/>
    <s v="MAYOR O IGUAL A 5001 USUARIOS"/>
    <x v="0"/>
    <x v="2"/>
    <s v="SOCIEDADES (EMPRESA DE SERVICIOS PUBLICOS)"/>
    <x v="3"/>
    <s v="BOGOTA, D.C."/>
    <x v="0"/>
    <x v="722"/>
    <x v="7"/>
  </r>
  <r>
    <n v="154385"/>
    <s v="ASOCIACIONLASABANA"/>
    <s v="OPERATIVA"/>
    <s v="MAYOR O IGUAL A 5001 USUARIOS"/>
    <x v="0"/>
    <x v="0"/>
    <s v="ORGANIZACION AUTORIZADA"/>
    <x v="4"/>
    <s v="SABANALARGA"/>
    <x v="0"/>
    <x v="252"/>
    <x v="7"/>
  </r>
  <r>
    <n v="154407"/>
    <s v="ASOCIACION DE RECICLADORES DEL CARARE"/>
    <s v="OPERATIVA"/>
    <s v="MAYOR O IGUAL A 5001 USUARIOS"/>
    <x v="0"/>
    <x v="0"/>
    <s v="ORGANIZACION AUTORIZADA"/>
    <x v="18"/>
    <s v="CIMITARRA"/>
    <x v="1"/>
    <x v="1315"/>
    <x v="7"/>
  </r>
  <r>
    <n v="154425"/>
    <s v="ASOCICACION DE RECICLADORES HORIZONTE VERDE"/>
    <s v="OPERATIVA"/>
    <s v="MAYOR O IGUAL A 5001 USUARIOS"/>
    <x v="0"/>
    <x v="2"/>
    <s v="ORGANIZACION AUTORIZADA"/>
    <x v="3"/>
    <s v="BOGOTA, D.C."/>
    <x v="1"/>
    <x v="1296"/>
    <x v="7"/>
  </r>
  <r>
    <n v="154514"/>
    <s v="ASOCIACIÓN MI VALLE"/>
    <s v="OPERATIVA"/>
    <s v="DESDE 2501 HASTA 5000 USUARIOS"/>
    <x v="0"/>
    <x v="2"/>
    <s v="ORGANIZACION AUTORIZADA"/>
    <x v="8"/>
    <s v="VALLEDUPAR"/>
    <x v="1"/>
    <x v="452"/>
    <x v="7"/>
  </r>
  <r>
    <n v="154565"/>
    <s v="ASOCIACION DE RECICLADORES MARTINEZ"/>
    <s v="OPERATIVA"/>
    <s v="MAYOR O IGUAL A 5001 USUARIOS"/>
    <x v="0"/>
    <x v="2"/>
    <s v="ORGANIZACION AUTORIZADA"/>
    <x v="4"/>
    <s v="SABANALARGA"/>
    <x v="0"/>
    <x v="68"/>
    <x v="7"/>
  </r>
  <r>
    <n v="154567"/>
    <s v="RUTA LIMPIA S.A.S E.S.P."/>
    <s v="OPERATIVA"/>
    <s v="MAYOR O IGUAL A 5001 USUARIOS"/>
    <x v="0"/>
    <x v="2"/>
    <s v="SOCIEDADES (EMPRESA DE SERVICIOS PUBLICOS)"/>
    <x v="3"/>
    <s v="BOGOTA, D.C."/>
    <x v="1"/>
    <x v="509"/>
    <x v="7"/>
  </r>
  <r>
    <n v="154568"/>
    <s v="ASOCIACION ECOGAIA PACHAMAMA E.S.P."/>
    <s v="OPERATIVA"/>
    <s v="DESDE 2501 HASTA 5000 USUARIOS"/>
    <x v="0"/>
    <x v="0"/>
    <s v="ORGANIZACION AUTORIZADA"/>
    <x v="10"/>
    <s v="SOACHA"/>
    <x v="1"/>
    <x v="302"/>
    <x v="7"/>
  </r>
  <r>
    <n v="154586"/>
    <s v="ASOCIACION DE RECICLADORES NUEVA COLOMBIA ESP"/>
    <s v="OPERATIVA"/>
    <s v="MAYOR O IGUAL A 5001 USUARIOS"/>
    <x v="0"/>
    <x v="2"/>
    <s v="ORGANIZACION AUTORIZADA"/>
    <x v="3"/>
    <s v="BOGOTA, D.C."/>
    <x v="1"/>
    <x v="74"/>
    <x v="7"/>
  </r>
  <r>
    <n v="154587"/>
    <s v="ASOCIACION HUMANOS ECOLOGICOS POR EL MUNDO"/>
    <s v="OPERATIVA"/>
    <s v="MENOR O IGUAL A 2500 USUARIOS"/>
    <x v="0"/>
    <x v="0"/>
    <s v="ORGANIZACION AUTORIZADA"/>
    <x v="10"/>
    <s v="SAN JUAN DE RIOSECO"/>
    <x v="1"/>
    <x v="1315"/>
    <x v="7"/>
  </r>
  <r>
    <n v="154628"/>
    <s v="ASOCIACIÓN DE RECUPERADORES AMBIENTALES JYR ESP "/>
    <s v="OPERATIVA"/>
    <s v="MAYOR O IGUAL A 5001 USUARIOS"/>
    <x v="0"/>
    <x v="0"/>
    <s v="ORGANIZACION AUTORIZADA"/>
    <x v="3"/>
    <s v="BOGOTA, D.C."/>
    <x v="1"/>
    <x v="302"/>
    <x v="7"/>
  </r>
  <r>
    <n v="154925"/>
    <s v="Asociación de usuarios de alcantarillado del corregimiento de la Torre"/>
    <s v="OPERATIVA"/>
    <s v="MENOR O IGUAL A 2500 USUARIOS"/>
    <x v="0"/>
    <x v="1"/>
    <s v="ORGANIZACION AUTORIZADA"/>
    <x v="19"/>
    <s v="PALMIRA"/>
    <x v="1"/>
    <x v="40"/>
    <x v="6"/>
  </r>
  <r>
    <n v="154945"/>
    <s v="ASOCIACION DE USUARIOS DEL ACUEDUCTO RURAL VEREDA CAJAMARQUITA"/>
    <s v="OPERATIVA"/>
    <s v="MENOR O IGUAL A 2500 USUARIOS"/>
    <x v="0"/>
    <x v="0"/>
    <s v="ORGANIZACION AUTORIZADA"/>
    <x v="6"/>
    <s v="CAJAMARCA"/>
    <x v="1"/>
    <x v="51"/>
    <x v="3"/>
  </r>
  <r>
    <n v="155325"/>
    <s v="ASOCIACIÓN DE RECICLADORES AEROVIDA"/>
    <s v="OPERATIVA"/>
    <s v="MAYOR O IGUAL A 5001 USUARIOS"/>
    <x v="0"/>
    <x v="2"/>
    <s v="ORGANIZACION AUTORIZADA"/>
    <x v="3"/>
    <s v="BOGOTA, D.C."/>
    <x v="1"/>
    <x v="243"/>
    <x v="7"/>
  </r>
  <r>
    <n v="155565"/>
    <s v="ASOCIACION PARA LA PROTECCION DE LA TIERRA"/>
    <s v="OPERATIVA"/>
    <s v="MAYOR O IGUAL A 5001 USUARIOS"/>
    <x v="0"/>
    <x v="2"/>
    <s v="ORGANIZACION AUTORIZADA"/>
    <x v="3"/>
    <s v="BOGOTA, D.C."/>
    <x v="1"/>
    <x v="53"/>
    <x v="7"/>
  </r>
  <r>
    <n v="155666"/>
    <s v="IN-NOVUS INGENIERIA ESP SAS"/>
    <s v="OPERATIVA"/>
    <s v="MENOR O IGUAL A 2500 USUARIOS"/>
    <x v="0"/>
    <x v="0"/>
    <s v="SOCIEDADES (EMPRESA DE SERVICIOS PUBLICOS)"/>
    <x v="15"/>
    <s v="PEREIRA"/>
    <x v="1"/>
    <x v="28"/>
    <x v="3"/>
  </r>
  <r>
    <n v="1381"/>
    <s v="EMPRESA DE SERVICIOS PUBLICOS DOMICILIARIOS DEL MUNICIPIO DE SACHICA E.S.P."/>
    <s v="OPERATIVA"/>
    <s v="MENOR O IGUAL A 2500 USUARIOS"/>
    <x v="0"/>
    <x v="0"/>
    <s v="EMPRESA INDUSTRIAL Y COMERCIAL DEL ESTADO"/>
    <x v="1"/>
    <s v="SACHICA"/>
    <x v="0"/>
    <x v="973"/>
    <x v="1"/>
  </r>
  <r>
    <n v="49505"/>
    <s v="ASOCIACION ACUEDUCTO COMUNITARIO AGUAS CLARAS VEREDA TAUMA"/>
    <s v="ABASTO"/>
    <s v="MENOR O IGUAL A 2500 USUARIOS"/>
    <x v="0"/>
    <x v="1"/>
    <s v="ORGANIZACION AUTORIZADA"/>
    <x v="15"/>
    <s v="GUATICA"/>
    <x v="0"/>
    <x v="1263"/>
    <x v="3"/>
  </r>
  <r>
    <n v="65679"/>
    <s v="ASOCIACION AMBIENTAL DE RECICLAJE DE GIRARDOT"/>
    <s v="OPERATIVA"/>
    <s v="MENOR O IGUAL A 2500 USUARIOS"/>
    <x v="2"/>
    <x v="2"/>
    <s v="ORGANIZACION AUTORIZADA"/>
    <x v="10"/>
    <s v="GIRARDOT"/>
    <x v="0"/>
    <x v="1070"/>
    <x v="7"/>
  </r>
  <r>
    <n v="65760"/>
    <s v="Empresa Municipal de servicios publicos domiciliarios de Guepsa"/>
    <s v="OPERATIVA"/>
    <s v="MENOR O IGUAL A 2500 USUARIOS"/>
    <x v="0"/>
    <x v="2"/>
    <s v="SOCIEDADES (EMPRESA DE SERVICIOS PUBLICOS)"/>
    <x v="18"/>
    <s v="GUEPSA"/>
    <x v="0"/>
    <x v="207"/>
    <x v="6"/>
  </r>
  <r>
    <n v="20504"/>
    <s v="COOPERATIVA DE SERVICIOS PUBLICOS DE CUPICA"/>
    <s v="OPERATIVA"/>
    <s v="MENOR O IGUAL A 2500 USUARIOS"/>
    <x v="0"/>
    <x v="2"/>
    <s v="ORGANIZACION AUTORIZADA"/>
    <x v="26"/>
    <s v="BAHIA SOLANO"/>
    <x v="0"/>
    <x v="198"/>
    <x v="4"/>
  </r>
  <r>
    <n v="45596"/>
    <s v="Asociación de Usuarios del Acueducto Horizonte"/>
    <s v="OPERATIVA"/>
    <s v="MENOR O IGUAL A 2500 USUARIOS"/>
    <x v="0"/>
    <x v="2"/>
    <s v="ORGANIZACION AUTORIZADA"/>
    <x v="18"/>
    <s v="SAN VICENTE DE CHUCURI"/>
    <x v="0"/>
    <x v="480"/>
    <x v="3"/>
  </r>
  <r>
    <n v="1071"/>
    <s v="ASOCIACION DE SUSCRIPTORES DEL ACUEDUCTO RURAL DE LAS VEREDAS LA CABAÑA - LA CAPILLA"/>
    <s v="OPERATIVA"/>
    <s v="MENOR O IGUAL A 2500 USUARIOS"/>
    <x v="0"/>
    <x v="2"/>
    <s v="ORGANIZACION AUTORIZADA"/>
    <x v="10"/>
    <s v="ZIPACON"/>
    <x v="0"/>
    <x v="914"/>
    <x v="3"/>
  </r>
  <r>
    <n v="26190"/>
    <s v="ECOLIMPIA S.A.S E.S.P."/>
    <s v="OPERATIVA"/>
    <s v="MAYOR O IGUAL A 5001 USUARIOS"/>
    <x v="2"/>
    <x v="2"/>
    <s v="SOCIEDADES (EMPRESA DE SERVICIOS PUBLICOS)"/>
    <x v="3"/>
    <s v="BOGOTA, D.C."/>
    <x v="0"/>
    <x v="912"/>
    <x v="7"/>
  </r>
  <r>
    <n v="150442"/>
    <s v="CONEXION ECOVERDE ESP SAS"/>
    <s v="OPERATIVA"/>
    <s v="MAYOR O IGUAL A 5001 USUARIOS"/>
    <x v="2"/>
    <x v="2"/>
    <s v="SOCIEDADES (EMPRESA DE SERVICIOS PUBLICOS)"/>
    <x v="3"/>
    <s v="BOGOTA, D.C."/>
    <x v="1"/>
    <x v="918"/>
    <x v="7"/>
  </r>
  <r>
    <n v="150442"/>
    <s v="CONEXION ECOVERDE ESP SAS"/>
    <s v="OPERATIVA"/>
    <s v="MENOR O IGUAL A 2500 USUARIOS"/>
    <x v="2"/>
    <x v="2"/>
    <s v="ORGANIZACION AUTORIZADA"/>
    <x v="35"/>
    <s v="BOGOTA, D.C."/>
    <x v="1"/>
    <x v="918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63">
  <r>
    <x v="0"/>
    <x v="0"/>
  </r>
  <r>
    <x v="0"/>
    <x v="1"/>
  </r>
  <r>
    <x v="1"/>
    <x v="2"/>
  </r>
  <r>
    <x v="0"/>
    <x v="2"/>
  </r>
  <r>
    <x v="0"/>
    <x v="2"/>
  </r>
  <r>
    <x v="0"/>
    <x v="1"/>
  </r>
  <r>
    <x v="0"/>
    <x v="0"/>
  </r>
  <r>
    <x v="1"/>
    <x v="2"/>
  </r>
  <r>
    <x v="0"/>
    <x v="0"/>
  </r>
  <r>
    <x v="0"/>
    <x v="1"/>
  </r>
  <r>
    <x v="0"/>
    <x v="2"/>
  </r>
  <r>
    <x v="0"/>
    <x v="2"/>
  </r>
  <r>
    <x v="1"/>
    <x v="2"/>
  </r>
  <r>
    <x v="0"/>
    <x v="2"/>
  </r>
  <r>
    <x v="1"/>
    <x v="2"/>
  </r>
  <r>
    <x v="0"/>
    <x v="0"/>
  </r>
  <r>
    <x v="1"/>
    <x v="2"/>
  </r>
  <r>
    <x v="0"/>
    <x v="1"/>
  </r>
  <r>
    <x v="0"/>
    <x v="2"/>
  </r>
  <r>
    <x v="1"/>
    <x v="0"/>
  </r>
  <r>
    <x v="1"/>
    <x v="0"/>
  </r>
  <r>
    <x v="0"/>
    <x v="1"/>
  </r>
  <r>
    <x v="1"/>
    <x v="2"/>
  </r>
  <r>
    <x v="1"/>
    <x v="0"/>
  </r>
  <r>
    <x v="0"/>
    <x v="1"/>
  </r>
  <r>
    <x v="0"/>
    <x v="1"/>
  </r>
  <r>
    <x v="0"/>
    <x v="1"/>
  </r>
  <r>
    <x v="0"/>
    <x v="1"/>
  </r>
  <r>
    <x v="1"/>
    <x v="0"/>
  </r>
  <r>
    <x v="1"/>
    <x v="0"/>
  </r>
  <r>
    <x v="0"/>
    <x v="0"/>
  </r>
  <r>
    <x v="0"/>
    <x v="0"/>
  </r>
  <r>
    <x v="0"/>
    <x v="2"/>
  </r>
  <r>
    <x v="0"/>
    <x v="0"/>
  </r>
  <r>
    <x v="1"/>
    <x v="0"/>
  </r>
  <r>
    <x v="0"/>
    <x v="1"/>
  </r>
  <r>
    <x v="0"/>
    <x v="0"/>
  </r>
  <r>
    <x v="0"/>
    <x v="0"/>
  </r>
  <r>
    <x v="1"/>
    <x v="2"/>
  </r>
  <r>
    <x v="1"/>
    <x v="2"/>
  </r>
  <r>
    <x v="0"/>
    <x v="1"/>
  </r>
  <r>
    <x v="0"/>
    <x v="2"/>
  </r>
  <r>
    <x v="1"/>
    <x v="0"/>
  </r>
  <r>
    <x v="1"/>
    <x v="0"/>
  </r>
  <r>
    <x v="0"/>
    <x v="1"/>
  </r>
  <r>
    <x v="1"/>
    <x v="2"/>
  </r>
  <r>
    <x v="1"/>
    <x v="2"/>
  </r>
  <r>
    <x v="1"/>
    <x v="2"/>
  </r>
  <r>
    <x v="1"/>
    <x v="2"/>
  </r>
  <r>
    <x v="1"/>
    <x v="2"/>
  </r>
  <r>
    <x v="1"/>
    <x v="2"/>
  </r>
  <r>
    <x v="0"/>
    <x v="1"/>
  </r>
  <r>
    <x v="0"/>
    <x v="1"/>
  </r>
  <r>
    <x v="0"/>
    <x v="1"/>
  </r>
  <r>
    <x v="1"/>
    <x v="0"/>
  </r>
  <r>
    <x v="0"/>
    <x v="0"/>
  </r>
  <r>
    <x v="0"/>
    <x v="1"/>
  </r>
  <r>
    <x v="0"/>
    <x v="2"/>
  </r>
  <r>
    <x v="1"/>
    <x v="0"/>
  </r>
  <r>
    <x v="0"/>
    <x v="0"/>
  </r>
  <r>
    <x v="0"/>
    <x v="1"/>
  </r>
  <r>
    <x v="0"/>
    <x v="0"/>
  </r>
  <r>
    <x v="1"/>
    <x v="0"/>
  </r>
  <r>
    <x v="0"/>
    <x v="1"/>
  </r>
  <r>
    <x v="1"/>
    <x v="0"/>
  </r>
  <r>
    <x v="0"/>
    <x v="1"/>
  </r>
  <r>
    <x v="0"/>
    <x v="0"/>
  </r>
  <r>
    <x v="0"/>
    <x v="0"/>
  </r>
  <r>
    <x v="0"/>
    <x v="0"/>
  </r>
  <r>
    <x v="1"/>
    <x v="0"/>
  </r>
  <r>
    <x v="0"/>
    <x v="2"/>
  </r>
  <r>
    <x v="0"/>
    <x v="1"/>
  </r>
  <r>
    <x v="0"/>
    <x v="1"/>
  </r>
  <r>
    <x v="0"/>
    <x v="1"/>
  </r>
  <r>
    <x v="0"/>
    <x v="0"/>
  </r>
  <r>
    <x v="0"/>
    <x v="1"/>
  </r>
  <r>
    <x v="1"/>
    <x v="2"/>
  </r>
  <r>
    <x v="0"/>
    <x v="0"/>
  </r>
  <r>
    <x v="0"/>
    <x v="1"/>
  </r>
  <r>
    <x v="0"/>
    <x v="0"/>
  </r>
  <r>
    <x v="0"/>
    <x v="1"/>
  </r>
  <r>
    <x v="0"/>
    <x v="0"/>
  </r>
  <r>
    <x v="1"/>
    <x v="2"/>
  </r>
  <r>
    <x v="0"/>
    <x v="1"/>
  </r>
  <r>
    <x v="0"/>
    <x v="0"/>
  </r>
  <r>
    <x v="0"/>
    <x v="2"/>
  </r>
  <r>
    <x v="0"/>
    <x v="1"/>
  </r>
  <r>
    <x v="1"/>
    <x v="1"/>
  </r>
  <r>
    <x v="0"/>
    <x v="1"/>
  </r>
  <r>
    <x v="1"/>
    <x v="2"/>
  </r>
  <r>
    <x v="0"/>
    <x v="2"/>
  </r>
  <r>
    <x v="1"/>
    <x v="0"/>
  </r>
  <r>
    <x v="1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2"/>
  </r>
  <r>
    <x v="0"/>
    <x v="1"/>
  </r>
  <r>
    <x v="1"/>
    <x v="2"/>
  </r>
  <r>
    <x v="0"/>
    <x v="0"/>
  </r>
  <r>
    <x v="1"/>
    <x v="2"/>
  </r>
  <r>
    <x v="0"/>
    <x v="0"/>
  </r>
  <r>
    <x v="0"/>
    <x v="2"/>
  </r>
  <r>
    <x v="0"/>
    <x v="2"/>
  </r>
  <r>
    <x v="0"/>
    <x v="2"/>
  </r>
  <r>
    <x v="1"/>
    <x v="2"/>
  </r>
  <r>
    <x v="0"/>
    <x v="2"/>
  </r>
  <r>
    <x v="1"/>
    <x v="0"/>
  </r>
  <r>
    <x v="0"/>
    <x v="2"/>
  </r>
  <r>
    <x v="1"/>
    <x v="2"/>
  </r>
  <r>
    <x v="0"/>
    <x v="2"/>
  </r>
  <r>
    <x v="0"/>
    <x v="2"/>
  </r>
  <r>
    <x v="0"/>
    <x v="2"/>
  </r>
  <r>
    <x v="1"/>
    <x v="2"/>
  </r>
  <r>
    <x v="1"/>
    <x v="2"/>
  </r>
  <r>
    <x v="0"/>
    <x v="0"/>
  </r>
  <r>
    <x v="0"/>
    <x v="2"/>
  </r>
  <r>
    <x v="0"/>
    <x v="2"/>
  </r>
  <r>
    <x v="0"/>
    <x v="0"/>
  </r>
  <r>
    <x v="0"/>
    <x v="2"/>
  </r>
  <r>
    <x v="0"/>
    <x v="0"/>
  </r>
  <r>
    <x v="0"/>
    <x v="2"/>
  </r>
  <r>
    <x v="0"/>
    <x v="0"/>
  </r>
  <r>
    <x v="1"/>
    <x v="0"/>
  </r>
  <r>
    <x v="0"/>
    <x v="1"/>
  </r>
  <r>
    <x v="1"/>
    <x v="2"/>
  </r>
  <r>
    <x v="0"/>
    <x v="1"/>
  </r>
  <r>
    <x v="0"/>
    <x v="2"/>
  </r>
  <r>
    <x v="0"/>
    <x v="0"/>
  </r>
  <r>
    <x v="0"/>
    <x v="1"/>
  </r>
  <r>
    <x v="1"/>
    <x v="2"/>
  </r>
  <r>
    <x v="1"/>
    <x v="2"/>
  </r>
  <r>
    <x v="1"/>
    <x v="2"/>
  </r>
  <r>
    <x v="1"/>
    <x v="2"/>
  </r>
  <r>
    <x v="1"/>
    <x v="2"/>
  </r>
  <r>
    <x v="0"/>
    <x v="1"/>
  </r>
  <r>
    <x v="1"/>
    <x v="2"/>
  </r>
  <r>
    <x v="1"/>
    <x v="2"/>
  </r>
  <r>
    <x v="0"/>
    <x v="1"/>
  </r>
  <r>
    <x v="0"/>
    <x v="1"/>
  </r>
  <r>
    <x v="0"/>
    <x v="1"/>
  </r>
  <r>
    <x v="1"/>
    <x v="2"/>
  </r>
  <r>
    <x v="0"/>
    <x v="1"/>
  </r>
  <r>
    <x v="1"/>
    <x v="2"/>
  </r>
  <r>
    <x v="1"/>
    <x v="0"/>
  </r>
  <r>
    <x v="1"/>
    <x v="0"/>
  </r>
  <r>
    <x v="0"/>
    <x v="0"/>
  </r>
  <r>
    <x v="1"/>
    <x v="2"/>
  </r>
  <r>
    <x v="1"/>
    <x v="0"/>
  </r>
  <r>
    <x v="0"/>
    <x v="0"/>
  </r>
  <r>
    <x v="0"/>
    <x v="0"/>
  </r>
  <r>
    <x v="1"/>
    <x v="2"/>
  </r>
  <r>
    <x v="0"/>
    <x v="0"/>
  </r>
  <r>
    <x v="1"/>
    <x v="0"/>
  </r>
  <r>
    <x v="0"/>
    <x v="2"/>
  </r>
  <r>
    <x v="1"/>
    <x v="2"/>
  </r>
  <r>
    <x v="0"/>
    <x v="1"/>
  </r>
  <r>
    <x v="1"/>
    <x v="0"/>
  </r>
  <r>
    <x v="1"/>
    <x v="2"/>
  </r>
  <r>
    <x v="1"/>
    <x v="2"/>
  </r>
  <r>
    <x v="1"/>
    <x v="0"/>
  </r>
  <r>
    <x v="1"/>
    <x v="2"/>
  </r>
  <r>
    <x v="1"/>
    <x v="0"/>
  </r>
  <r>
    <x v="1"/>
    <x v="2"/>
  </r>
  <r>
    <x v="1"/>
    <x v="0"/>
  </r>
  <r>
    <x v="1"/>
    <x v="2"/>
  </r>
  <r>
    <x v="0"/>
    <x v="2"/>
  </r>
  <r>
    <x v="1"/>
    <x v="2"/>
  </r>
  <r>
    <x v="1"/>
    <x v="0"/>
  </r>
  <r>
    <x v="0"/>
    <x v="1"/>
  </r>
  <r>
    <x v="0"/>
    <x v="2"/>
  </r>
  <r>
    <x v="0"/>
    <x v="0"/>
  </r>
  <r>
    <x v="1"/>
    <x v="0"/>
  </r>
  <r>
    <x v="0"/>
    <x v="2"/>
  </r>
  <r>
    <x v="0"/>
    <x v="0"/>
  </r>
  <r>
    <x v="1"/>
    <x v="0"/>
  </r>
  <r>
    <x v="1"/>
    <x v="2"/>
  </r>
  <r>
    <x v="0"/>
    <x v="1"/>
  </r>
  <r>
    <x v="1"/>
    <x v="0"/>
  </r>
  <r>
    <x v="1"/>
    <x v="2"/>
  </r>
  <r>
    <x v="0"/>
    <x v="1"/>
  </r>
  <r>
    <x v="0"/>
    <x v="2"/>
  </r>
  <r>
    <x v="0"/>
    <x v="0"/>
  </r>
  <r>
    <x v="0"/>
    <x v="2"/>
  </r>
  <r>
    <x v="1"/>
    <x v="0"/>
  </r>
  <r>
    <x v="0"/>
    <x v="0"/>
  </r>
  <r>
    <x v="0"/>
    <x v="0"/>
  </r>
  <r>
    <x v="0"/>
    <x v="0"/>
  </r>
  <r>
    <x v="1"/>
    <x v="0"/>
  </r>
  <r>
    <x v="1"/>
    <x v="0"/>
  </r>
  <r>
    <x v="0"/>
    <x v="2"/>
  </r>
  <r>
    <x v="0"/>
    <x v="0"/>
  </r>
  <r>
    <x v="1"/>
    <x v="2"/>
  </r>
  <r>
    <x v="1"/>
    <x v="2"/>
  </r>
  <r>
    <x v="1"/>
    <x v="2"/>
  </r>
  <r>
    <x v="1"/>
    <x v="2"/>
  </r>
  <r>
    <x v="1"/>
    <x v="2"/>
  </r>
  <r>
    <x v="1"/>
    <x v="0"/>
  </r>
  <r>
    <x v="1"/>
    <x v="2"/>
  </r>
  <r>
    <x v="1"/>
    <x v="2"/>
  </r>
  <r>
    <x v="0"/>
    <x v="1"/>
  </r>
  <r>
    <x v="1"/>
    <x v="2"/>
  </r>
  <r>
    <x v="1"/>
    <x v="2"/>
  </r>
  <r>
    <x v="0"/>
    <x v="0"/>
  </r>
  <r>
    <x v="0"/>
    <x v="1"/>
  </r>
  <r>
    <x v="0"/>
    <x v="1"/>
  </r>
  <r>
    <x v="0"/>
    <x v="1"/>
  </r>
  <r>
    <x v="1"/>
    <x v="0"/>
  </r>
  <r>
    <x v="0"/>
    <x v="2"/>
  </r>
  <r>
    <x v="1"/>
    <x v="0"/>
  </r>
  <r>
    <x v="0"/>
    <x v="1"/>
  </r>
  <r>
    <x v="1"/>
    <x v="2"/>
  </r>
  <r>
    <x v="1"/>
    <x v="2"/>
  </r>
  <r>
    <x v="0"/>
    <x v="2"/>
  </r>
  <r>
    <x v="1"/>
    <x v="0"/>
  </r>
  <r>
    <x v="1"/>
    <x v="0"/>
  </r>
  <r>
    <x v="0"/>
    <x v="2"/>
  </r>
  <r>
    <x v="0"/>
    <x v="0"/>
  </r>
  <r>
    <x v="1"/>
    <x v="2"/>
  </r>
  <r>
    <x v="1"/>
    <x v="2"/>
  </r>
  <r>
    <x v="1"/>
    <x v="2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2"/>
  </r>
  <r>
    <x v="1"/>
    <x v="0"/>
  </r>
  <r>
    <x v="0"/>
    <x v="2"/>
  </r>
  <r>
    <x v="0"/>
    <x v="1"/>
  </r>
  <r>
    <x v="0"/>
    <x v="2"/>
  </r>
  <r>
    <x v="0"/>
    <x v="2"/>
  </r>
  <r>
    <x v="0"/>
    <x v="0"/>
  </r>
  <r>
    <x v="1"/>
    <x v="2"/>
  </r>
  <r>
    <x v="0"/>
    <x v="2"/>
  </r>
  <r>
    <x v="0"/>
    <x v="1"/>
  </r>
  <r>
    <x v="0"/>
    <x v="1"/>
  </r>
  <r>
    <x v="1"/>
    <x v="2"/>
  </r>
  <r>
    <x v="0"/>
    <x v="1"/>
  </r>
  <r>
    <x v="0"/>
    <x v="2"/>
  </r>
  <r>
    <x v="0"/>
    <x v="2"/>
  </r>
  <r>
    <x v="0"/>
    <x v="1"/>
  </r>
  <r>
    <x v="1"/>
    <x v="2"/>
  </r>
  <r>
    <x v="0"/>
    <x v="2"/>
  </r>
  <r>
    <x v="0"/>
    <x v="2"/>
  </r>
  <r>
    <x v="0"/>
    <x v="2"/>
  </r>
  <r>
    <x v="1"/>
    <x v="2"/>
  </r>
  <r>
    <x v="0"/>
    <x v="1"/>
  </r>
  <r>
    <x v="0"/>
    <x v="0"/>
  </r>
  <r>
    <x v="0"/>
    <x v="1"/>
  </r>
  <r>
    <x v="0"/>
    <x v="1"/>
  </r>
  <r>
    <x v="0"/>
    <x v="2"/>
  </r>
  <r>
    <x v="0"/>
    <x v="2"/>
  </r>
  <r>
    <x v="0"/>
    <x v="1"/>
  </r>
  <r>
    <x v="0"/>
    <x v="0"/>
  </r>
  <r>
    <x v="0"/>
    <x v="0"/>
  </r>
  <r>
    <x v="1"/>
    <x v="2"/>
  </r>
  <r>
    <x v="0"/>
    <x v="1"/>
  </r>
  <r>
    <x v="1"/>
    <x v="0"/>
  </r>
  <r>
    <x v="0"/>
    <x v="1"/>
  </r>
  <r>
    <x v="0"/>
    <x v="1"/>
  </r>
  <r>
    <x v="0"/>
    <x v="1"/>
  </r>
  <r>
    <x v="0"/>
    <x v="0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2"/>
  </r>
  <r>
    <x v="0"/>
    <x v="2"/>
  </r>
  <r>
    <x v="1"/>
    <x v="2"/>
  </r>
  <r>
    <x v="0"/>
    <x v="2"/>
  </r>
  <r>
    <x v="1"/>
    <x v="0"/>
  </r>
  <r>
    <x v="0"/>
    <x v="0"/>
  </r>
  <r>
    <x v="0"/>
    <x v="0"/>
  </r>
  <r>
    <x v="1"/>
    <x v="0"/>
  </r>
  <r>
    <x v="0"/>
    <x v="2"/>
  </r>
  <r>
    <x v="1"/>
    <x v="2"/>
  </r>
  <r>
    <x v="0"/>
    <x v="0"/>
  </r>
  <r>
    <x v="1"/>
    <x v="2"/>
  </r>
  <r>
    <x v="0"/>
    <x v="0"/>
  </r>
  <r>
    <x v="0"/>
    <x v="0"/>
  </r>
  <r>
    <x v="0"/>
    <x v="2"/>
  </r>
  <r>
    <x v="0"/>
    <x v="1"/>
  </r>
  <r>
    <x v="0"/>
    <x v="1"/>
  </r>
  <r>
    <x v="0"/>
    <x v="1"/>
  </r>
  <r>
    <x v="0"/>
    <x v="0"/>
  </r>
  <r>
    <x v="0"/>
    <x v="0"/>
  </r>
  <r>
    <x v="0"/>
    <x v="2"/>
  </r>
  <r>
    <x v="1"/>
    <x v="2"/>
  </r>
  <r>
    <x v="1"/>
    <x v="0"/>
  </r>
  <r>
    <x v="1"/>
    <x v="1"/>
  </r>
  <r>
    <x v="0"/>
    <x v="2"/>
  </r>
  <r>
    <x v="0"/>
    <x v="1"/>
  </r>
  <r>
    <x v="0"/>
    <x v="0"/>
  </r>
  <r>
    <x v="0"/>
    <x v="1"/>
  </r>
  <r>
    <x v="0"/>
    <x v="0"/>
  </r>
  <r>
    <x v="1"/>
    <x v="2"/>
  </r>
  <r>
    <x v="1"/>
    <x v="2"/>
  </r>
  <r>
    <x v="0"/>
    <x v="2"/>
  </r>
  <r>
    <x v="0"/>
    <x v="2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0"/>
  </r>
  <r>
    <x v="0"/>
    <x v="1"/>
  </r>
  <r>
    <x v="1"/>
    <x v="0"/>
  </r>
  <r>
    <x v="0"/>
    <x v="1"/>
  </r>
  <r>
    <x v="1"/>
    <x v="2"/>
  </r>
  <r>
    <x v="0"/>
    <x v="2"/>
  </r>
  <r>
    <x v="1"/>
    <x v="0"/>
  </r>
  <r>
    <x v="0"/>
    <x v="2"/>
  </r>
  <r>
    <x v="0"/>
    <x v="1"/>
  </r>
  <r>
    <x v="0"/>
    <x v="1"/>
  </r>
  <r>
    <x v="0"/>
    <x v="1"/>
  </r>
  <r>
    <x v="0"/>
    <x v="0"/>
  </r>
  <r>
    <x v="1"/>
    <x v="2"/>
  </r>
  <r>
    <x v="0"/>
    <x v="1"/>
  </r>
  <r>
    <x v="1"/>
    <x v="2"/>
  </r>
  <r>
    <x v="0"/>
    <x v="0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1"/>
  </r>
  <r>
    <x v="1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1"/>
    <x v="1"/>
  </r>
  <r>
    <x v="0"/>
    <x v="2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0"/>
    <x v="2"/>
  </r>
  <r>
    <x v="0"/>
    <x v="2"/>
  </r>
  <r>
    <x v="0"/>
    <x v="0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1"/>
    <x v="2"/>
  </r>
  <r>
    <x v="0"/>
    <x v="0"/>
  </r>
  <r>
    <x v="0"/>
    <x v="1"/>
  </r>
  <r>
    <x v="1"/>
    <x v="0"/>
  </r>
  <r>
    <x v="0"/>
    <x v="1"/>
  </r>
  <r>
    <x v="0"/>
    <x v="0"/>
  </r>
  <r>
    <x v="0"/>
    <x v="1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2"/>
  </r>
  <r>
    <x v="0"/>
    <x v="2"/>
  </r>
  <r>
    <x v="0"/>
    <x v="2"/>
  </r>
  <r>
    <x v="0"/>
    <x v="1"/>
  </r>
  <r>
    <x v="0"/>
    <x v="1"/>
  </r>
  <r>
    <x v="1"/>
    <x v="2"/>
  </r>
  <r>
    <x v="0"/>
    <x v="1"/>
  </r>
  <r>
    <x v="0"/>
    <x v="1"/>
  </r>
  <r>
    <x v="0"/>
    <x v="0"/>
  </r>
  <r>
    <x v="1"/>
    <x v="2"/>
  </r>
  <r>
    <x v="0"/>
    <x v="1"/>
  </r>
  <r>
    <x v="0"/>
    <x v="1"/>
  </r>
  <r>
    <x v="0"/>
    <x v="0"/>
  </r>
  <r>
    <x v="1"/>
    <x v="0"/>
  </r>
  <r>
    <x v="0"/>
    <x v="1"/>
  </r>
  <r>
    <x v="0"/>
    <x v="0"/>
  </r>
  <r>
    <x v="0"/>
    <x v="1"/>
  </r>
  <r>
    <x v="0"/>
    <x v="1"/>
  </r>
  <r>
    <x v="0"/>
    <x v="2"/>
  </r>
  <r>
    <x v="0"/>
    <x v="2"/>
  </r>
  <r>
    <x v="0"/>
    <x v="0"/>
  </r>
  <r>
    <x v="0"/>
    <x v="0"/>
  </r>
  <r>
    <x v="0"/>
    <x v="1"/>
  </r>
  <r>
    <x v="0"/>
    <x v="2"/>
  </r>
  <r>
    <x v="0"/>
    <x v="1"/>
  </r>
  <r>
    <x v="0"/>
    <x v="1"/>
  </r>
  <r>
    <x v="0"/>
    <x v="2"/>
  </r>
  <r>
    <x v="0"/>
    <x v="0"/>
  </r>
  <r>
    <x v="0"/>
    <x v="2"/>
  </r>
  <r>
    <x v="0"/>
    <x v="1"/>
  </r>
  <r>
    <x v="0"/>
    <x v="1"/>
  </r>
  <r>
    <x v="0"/>
    <x v="2"/>
  </r>
  <r>
    <x v="1"/>
    <x v="0"/>
  </r>
  <r>
    <x v="0"/>
    <x v="2"/>
  </r>
  <r>
    <x v="0"/>
    <x v="1"/>
  </r>
  <r>
    <x v="0"/>
    <x v="1"/>
  </r>
  <r>
    <x v="0"/>
    <x v="1"/>
  </r>
  <r>
    <x v="0"/>
    <x v="1"/>
  </r>
  <r>
    <x v="1"/>
    <x v="0"/>
  </r>
  <r>
    <x v="0"/>
    <x v="2"/>
  </r>
  <r>
    <x v="0"/>
    <x v="0"/>
  </r>
  <r>
    <x v="0"/>
    <x v="1"/>
  </r>
  <r>
    <x v="0"/>
    <x v="2"/>
  </r>
  <r>
    <x v="0"/>
    <x v="2"/>
  </r>
  <r>
    <x v="0"/>
    <x v="1"/>
  </r>
  <r>
    <x v="0"/>
    <x v="0"/>
  </r>
  <r>
    <x v="0"/>
    <x v="1"/>
  </r>
  <r>
    <x v="0"/>
    <x v="1"/>
  </r>
  <r>
    <x v="0"/>
    <x v="1"/>
  </r>
  <r>
    <x v="1"/>
    <x v="2"/>
  </r>
  <r>
    <x v="1"/>
    <x v="2"/>
  </r>
  <r>
    <x v="0"/>
    <x v="1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0"/>
    <x v="2"/>
  </r>
  <r>
    <x v="1"/>
    <x v="2"/>
  </r>
  <r>
    <x v="1"/>
    <x v="0"/>
  </r>
  <r>
    <x v="0"/>
    <x v="0"/>
  </r>
  <r>
    <x v="1"/>
    <x v="2"/>
  </r>
  <r>
    <x v="0"/>
    <x v="1"/>
  </r>
  <r>
    <x v="0"/>
    <x v="2"/>
  </r>
  <r>
    <x v="1"/>
    <x v="0"/>
  </r>
  <r>
    <x v="0"/>
    <x v="2"/>
  </r>
  <r>
    <x v="1"/>
    <x v="0"/>
  </r>
  <r>
    <x v="1"/>
    <x v="2"/>
  </r>
  <r>
    <x v="0"/>
    <x v="1"/>
  </r>
  <r>
    <x v="1"/>
    <x v="2"/>
  </r>
  <r>
    <x v="1"/>
    <x v="0"/>
  </r>
  <r>
    <x v="1"/>
    <x v="0"/>
  </r>
  <r>
    <x v="0"/>
    <x v="0"/>
  </r>
  <r>
    <x v="0"/>
    <x v="2"/>
  </r>
  <r>
    <x v="1"/>
    <x v="0"/>
  </r>
  <r>
    <x v="1"/>
    <x v="0"/>
  </r>
  <r>
    <x v="0"/>
    <x v="2"/>
  </r>
  <r>
    <x v="1"/>
    <x v="0"/>
  </r>
  <r>
    <x v="0"/>
    <x v="0"/>
  </r>
  <r>
    <x v="0"/>
    <x v="1"/>
  </r>
  <r>
    <x v="1"/>
    <x v="1"/>
  </r>
  <r>
    <x v="1"/>
    <x v="0"/>
  </r>
  <r>
    <x v="0"/>
    <x v="1"/>
  </r>
  <r>
    <x v="1"/>
    <x v="2"/>
  </r>
  <r>
    <x v="0"/>
    <x v="0"/>
  </r>
  <r>
    <x v="1"/>
    <x v="0"/>
  </r>
  <r>
    <x v="1"/>
    <x v="0"/>
  </r>
  <r>
    <x v="0"/>
    <x v="1"/>
  </r>
  <r>
    <x v="1"/>
    <x v="2"/>
  </r>
  <r>
    <x v="1"/>
    <x v="0"/>
  </r>
  <r>
    <x v="1"/>
    <x v="0"/>
  </r>
  <r>
    <x v="0"/>
    <x v="1"/>
  </r>
  <r>
    <x v="1"/>
    <x v="0"/>
  </r>
  <r>
    <x v="1"/>
    <x v="2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1"/>
    <x v="2"/>
  </r>
  <r>
    <x v="0"/>
    <x v="1"/>
  </r>
  <r>
    <x v="0"/>
    <x v="2"/>
  </r>
  <r>
    <x v="1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1"/>
    <x v="2"/>
  </r>
  <r>
    <x v="1"/>
    <x v="0"/>
  </r>
  <r>
    <x v="0"/>
    <x v="0"/>
  </r>
  <r>
    <x v="1"/>
    <x v="0"/>
  </r>
  <r>
    <x v="0"/>
    <x v="1"/>
  </r>
  <r>
    <x v="0"/>
    <x v="1"/>
  </r>
  <r>
    <x v="1"/>
    <x v="0"/>
  </r>
  <r>
    <x v="0"/>
    <x v="1"/>
  </r>
  <r>
    <x v="0"/>
    <x v="2"/>
  </r>
  <r>
    <x v="0"/>
    <x v="1"/>
  </r>
  <r>
    <x v="1"/>
    <x v="2"/>
  </r>
  <r>
    <x v="0"/>
    <x v="1"/>
  </r>
  <r>
    <x v="0"/>
    <x v="0"/>
  </r>
  <r>
    <x v="1"/>
    <x v="0"/>
  </r>
  <r>
    <x v="0"/>
    <x v="0"/>
  </r>
  <r>
    <x v="0"/>
    <x v="2"/>
  </r>
  <r>
    <x v="0"/>
    <x v="2"/>
  </r>
  <r>
    <x v="0"/>
    <x v="1"/>
  </r>
  <r>
    <x v="1"/>
    <x v="0"/>
  </r>
  <r>
    <x v="0"/>
    <x v="1"/>
  </r>
  <r>
    <x v="1"/>
    <x v="0"/>
  </r>
  <r>
    <x v="0"/>
    <x v="1"/>
  </r>
  <r>
    <x v="1"/>
    <x v="2"/>
  </r>
  <r>
    <x v="0"/>
    <x v="2"/>
  </r>
  <r>
    <x v="0"/>
    <x v="1"/>
  </r>
  <r>
    <x v="1"/>
    <x v="2"/>
  </r>
  <r>
    <x v="0"/>
    <x v="1"/>
  </r>
  <r>
    <x v="0"/>
    <x v="1"/>
  </r>
  <r>
    <x v="0"/>
    <x v="2"/>
  </r>
  <r>
    <x v="1"/>
    <x v="2"/>
  </r>
  <r>
    <x v="1"/>
    <x v="2"/>
  </r>
  <r>
    <x v="1"/>
    <x v="0"/>
  </r>
  <r>
    <x v="0"/>
    <x v="1"/>
  </r>
  <r>
    <x v="1"/>
    <x v="0"/>
  </r>
  <r>
    <x v="0"/>
    <x v="1"/>
  </r>
  <r>
    <x v="1"/>
    <x v="0"/>
  </r>
  <r>
    <x v="0"/>
    <x v="2"/>
  </r>
  <r>
    <x v="1"/>
    <x v="0"/>
  </r>
  <r>
    <x v="0"/>
    <x v="1"/>
  </r>
  <r>
    <x v="1"/>
    <x v="0"/>
  </r>
  <r>
    <x v="0"/>
    <x v="2"/>
  </r>
  <r>
    <x v="0"/>
    <x v="1"/>
  </r>
  <r>
    <x v="0"/>
    <x v="1"/>
  </r>
  <r>
    <x v="1"/>
    <x v="2"/>
  </r>
  <r>
    <x v="0"/>
    <x v="2"/>
  </r>
  <r>
    <x v="0"/>
    <x v="2"/>
  </r>
  <r>
    <x v="0"/>
    <x v="1"/>
  </r>
  <r>
    <x v="1"/>
    <x v="0"/>
  </r>
  <r>
    <x v="0"/>
    <x v="0"/>
  </r>
  <r>
    <x v="0"/>
    <x v="0"/>
  </r>
  <r>
    <x v="1"/>
    <x v="2"/>
  </r>
  <r>
    <x v="1"/>
    <x v="0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1"/>
    <x v="2"/>
  </r>
  <r>
    <x v="0"/>
    <x v="1"/>
  </r>
  <r>
    <x v="1"/>
    <x v="0"/>
  </r>
  <r>
    <x v="1"/>
    <x v="2"/>
  </r>
  <r>
    <x v="0"/>
    <x v="1"/>
  </r>
  <r>
    <x v="1"/>
    <x v="2"/>
  </r>
  <r>
    <x v="0"/>
    <x v="1"/>
  </r>
  <r>
    <x v="1"/>
    <x v="2"/>
  </r>
  <r>
    <x v="1"/>
    <x v="0"/>
  </r>
  <r>
    <x v="0"/>
    <x v="1"/>
  </r>
  <r>
    <x v="0"/>
    <x v="0"/>
  </r>
  <r>
    <x v="0"/>
    <x v="2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1"/>
    <x v="2"/>
  </r>
  <r>
    <x v="1"/>
    <x v="2"/>
  </r>
  <r>
    <x v="0"/>
    <x v="1"/>
  </r>
  <r>
    <x v="0"/>
    <x v="0"/>
  </r>
  <r>
    <x v="0"/>
    <x v="1"/>
  </r>
  <r>
    <x v="0"/>
    <x v="2"/>
  </r>
  <r>
    <x v="0"/>
    <x v="0"/>
  </r>
  <r>
    <x v="0"/>
    <x v="1"/>
  </r>
  <r>
    <x v="0"/>
    <x v="2"/>
  </r>
  <r>
    <x v="0"/>
    <x v="2"/>
  </r>
  <r>
    <x v="1"/>
    <x v="2"/>
  </r>
  <r>
    <x v="0"/>
    <x v="1"/>
  </r>
  <r>
    <x v="0"/>
    <x v="1"/>
  </r>
  <r>
    <x v="0"/>
    <x v="0"/>
  </r>
  <r>
    <x v="0"/>
    <x v="2"/>
  </r>
  <r>
    <x v="0"/>
    <x v="0"/>
  </r>
  <r>
    <x v="0"/>
    <x v="1"/>
  </r>
  <r>
    <x v="0"/>
    <x v="1"/>
  </r>
  <r>
    <x v="0"/>
    <x v="2"/>
  </r>
  <r>
    <x v="1"/>
    <x v="2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2"/>
  </r>
  <r>
    <x v="0"/>
    <x v="0"/>
  </r>
  <r>
    <x v="0"/>
    <x v="2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2"/>
  </r>
  <r>
    <x v="0"/>
    <x v="0"/>
  </r>
  <r>
    <x v="1"/>
    <x v="0"/>
  </r>
  <r>
    <x v="0"/>
    <x v="0"/>
  </r>
  <r>
    <x v="0"/>
    <x v="0"/>
  </r>
  <r>
    <x v="0"/>
    <x v="1"/>
  </r>
  <r>
    <x v="0"/>
    <x v="2"/>
  </r>
  <r>
    <x v="0"/>
    <x v="1"/>
  </r>
  <r>
    <x v="0"/>
    <x v="2"/>
  </r>
  <r>
    <x v="0"/>
    <x v="2"/>
  </r>
  <r>
    <x v="0"/>
    <x v="2"/>
  </r>
  <r>
    <x v="0"/>
    <x v="0"/>
  </r>
  <r>
    <x v="0"/>
    <x v="2"/>
  </r>
  <r>
    <x v="0"/>
    <x v="0"/>
  </r>
  <r>
    <x v="0"/>
    <x v="2"/>
  </r>
  <r>
    <x v="0"/>
    <x v="2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2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2"/>
  </r>
  <r>
    <x v="0"/>
    <x v="2"/>
  </r>
  <r>
    <x v="0"/>
    <x v="2"/>
  </r>
  <r>
    <x v="0"/>
    <x v="2"/>
  </r>
  <r>
    <x v="0"/>
    <x v="1"/>
  </r>
  <r>
    <x v="1"/>
    <x v="2"/>
  </r>
  <r>
    <x v="0"/>
    <x v="0"/>
  </r>
  <r>
    <x v="0"/>
    <x v="2"/>
  </r>
  <r>
    <x v="0"/>
    <x v="2"/>
  </r>
  <r>
    <x v="0"/>
    <x v="2"/>
  </r>
  <r>
    <x v="0"/>
    <x v="0"/>
  </r>
  <r>
    <x v="0"/>
    <x v="2"/>
  </r>
  <r>
    <x v="0"/>
    <x v="2"/>
  </r>
  <r>
    <x v="0"/>
    <x v="0"/>
  </r>
  <r>
    <x v="0"/>
    <x v="1"/>
  </r>
  <r>
    <x v="0"/>
    <x v="0"/>
  </r>
  <r>
    <x v="0"/>
    <x v="2"/>
  </r>
  <r>
    <x v="1"/>
    <x v="0"/>
  </r>
  <r>
    <x v="0"/>
    <x v="0"/>
  </r>
  <r>
    <x v="0"/>
    <x v="1"/>
  </r>
  <r>
    <x v="2"/>
    <x v="2"/>
  </r>
  <r>
    <x v="0"/>
    <x v="1"/>
  </r>
  <r>
    <x v="0"/>
    <x v="0"/>
  </r>
  <r>
    <x v="0"/>
    <x v="2"/>
  </r>
  <r>
    <x v="0"/>
    <x v="0"/>
  </r>
  <r>
    <x v="1"/>
    <x v="0"/>
  </r>
  <r>
    <x v="1"/>
    <x v="1"/>
  </r>
  <r>
    <x v="0"/>
    <x v="1"/>
  </r>
  <r>
    <x v="0"/>
    <x v="2"/>
  </r>
  <r>
    <x v="0"/>
    <x v="1"/>
  </r>
  <r>
    <x v="0"/>
    <x v="1"/>
  </r>
  <r>
    <x v="0"/>
    <x v="2"/>
  </r>
  <r>
    <x v="0"/>
    <x v="0"/>
  </r>
  <r>
    <x v="0"/>
    <x v="1"/>
  </r>
  <r>
    <x v="1"/>
    <x v="0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1"/>
    <x v="0"/>
  </r>
  <r>
    <x v="0"/>
    <x v="1"/>
  </r>
  <r>
    <x v="0"/>
    <x v="2"/>
  </r>
  <r>
    <x v="0"/>
    <x v="0"/>
  </r>
  <r>
    <x v="0"/>
    <x v="0"/>
  </r>
  <r>
    <x v="0"/>
    <x v="0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2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0"/>
    <x v="1"/>
  </r>
  <r>
    <x v="0"/>
    <x v="1"/>
  </r>
  <r>
    <x v="0"/>
    <x v="0"/>
  </r>
  <r>
    <x v="1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2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2"/>
  </r>
  <r>
    <x v="1"/>
    <x v="0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2"/>
  </r>
  <r>
    <x v="0"/>
    <x v="1"/>
  </r>
  <r>
    <x v="0"/>
    <x v="0"/>
  </r>
  <r>
    <x v="0"/>
    <x v="0"/>
  </r>
  <r>
    <x v="0"/>
    <x v="1"/>
  </r>
  <r>
    <x v="0"/>
    <x v="1"/>
  </r>
  <r>
    <x v="0"/>
    <x v="2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1"/>
    <x v="0"/>
  </r>
  <r>
    <x v="0"/>
    <x v="2"/>
  </r>
  <r>
    <x v="1"/>
    <x v="2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0"/>
  </r>
  <r>
    <x v="1"/>
    <x v="0"/>
  </r>
  <r>
    <x v="0"/>
    <x v="2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1"/>
    <x v="1"/>
  </r>
  <r>
    <x v="0"/>
    <x v="1"/>
  </r>
  <r>
    <x v="0"/>
    <x v="1"/>
  </r>
  <r>
    <x v="1"/>
    <x v="0"/>
  </r>
  <r>
    <x v="0"/>
    <x v="1"/>
  </r>
  <r>
    <x v="0"/>
    <x v="2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2"/>
    <x v="0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1"/>
  </r>
  <r>
    <x v="0"/>
    <x v="2"/>
  </r>
  <r>
    <x v="0"/>
    <x v="2"/>
  </r>
  <r>
    <x v="0"/>
    <x v="1"/>
  </r>
  <r>
    <x v="0"/>
    <x v="1"/>
  </r>
  <r>
    <x v="1"/>
    <x v="2"/>
  </r>
  <r>
    <x v="1"/>
    <x v="0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1"/>
    <x v="0"/>
  </r>
  <r>
    <x v="2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0"/>
    <x v="1"/>
  </r>
  <r>
    <x v="1"/>
    <x v="2"/>
  </r>
  <r>
    <x v="0"/>
    <x v="1"/>
  </r>
  <r>
    <x v="0"/>
    <x v="2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1"/>
  </r>
  <r>
    <x v="2"/>
    <x v="2"/>
  </r>
  <r>
    <x v="1"/>
    <x v="0"/>
  </r>
  <r>
    <x v="0"/>
    <x v="1"/>
  </r>
  <r>
    <x v="1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1"/>
    <x v="2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2"/>
  </r>
  <r>
    <x v="0"/>
    <x v="1"/>
  </r>
  <r>
    <x v="0"/>
    <x v="0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1"/>
    <x v="0"/>
  </r>
  <r>
    <x v="0"/>
    <x v="1"/>
  </r>
  <r>
    <x v="0"/>
    <x v="0"/>
  </r>
  <r>
    <x v="0"/>
    <x v="0"/>
  </r>
  <r>
    <x v="1"/>
    <x v="0"/>
  </r>
  <r>
    <x v="1"/>
    <x v="0"/>
  </r>
  <r>
    <x v="0"/>
    <x v="2"/>
  </r>
  <r>
    <x v="0"/>
    <x v="1"/>
  </r>
  <r>
    <x v="0"/>
    <x v="1"/>
  </r>
  <r>
    <x v="0"/>
    <x v="2"/>
  </r>
  <r>
    <x v="0"/>
    <x v="0"/>
  </r>
  <r>
    <x v="0"/>
    <x v="0"/>
  </r>
  <r>
    <x v="0"/>
    <x v="1"/>
  </r>
  <r>
    <x v="0"/>
    <x v="1"/>
  </r>
  <r>
    <x v="2"/>
    <x v="2"/>
  </r>
  <r>
    <x v="0"/>
    <x v="1"/>
  </r>
  <r>
    <x v="0"/>
    <x v="0"/>
  </r>
  <r>
    <x v="0"/>
    <x v="1"/>
  </r>
  <r>
    <x v="0"/>
    <x v="2"/>
  </r>
  <r>
    <x v="0"/>
    <x v="1"/>
  </r>
  <r>
    <x v="0"/>
    <x v="0"/>
  </r>
  <r>
    <x v="0"/>
    <x v="0"/>
  </r>
  <r>
    <x v="0"/>
    <x v="1"/>
  </r>
  <r>
    <x v="0"/>
    <x v="2"/>
  </r>
  <r>
    <x v="0"/>
    <x v="0"/>
  </r>
  <r>
    <x v="0"/>
    <x v="1"/>
  </r>
  <r>
    <x v="0"/>
    <x v="1"/>
  </r>
  <r>
    <x v="0"/>
    <x v="0"/>
  </r>
  <r>
    <x v="0"/>
    <x v="2"/>
  </r>
  <r>
    <x v="0"/>
    <x v="2"/>
  </r>
  <r>
    <x v="0"/>
    <x v="1"/>
  </r>
  <r>
    <x v="0"/>
    <x v="0"/>
  </r>
  <r>
    <x v="0"/>
    <x v="1"/>
  </r>
  <r>
    <x v="1"/>
    <x v="2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0"/>
    <x v="1"/>
  </r>
  <r>
    <x v="1"/>
    <x v="2"/>
  </r>
  <r>
    <x v="0"/>
    <x v="2"/>
  </r>
  <r>
    <x v="0"/>
    <x v="1"/>
  </r>
  <r>
    <x v="0"/>
    <x v="2"/>
  </r>
  <r>
    <x v="0"/>
    <x v="2"/>
  </r>
  <r>
    <x v="0"/>
    <x v="2"/>
  </r>
  <r>
    <x v="0"/>
    <x v="1"/>
  </r>
  <r>
    <x v="1"/>
    <x v="2"/>
  </r>
  <r>
    <x v="0"/>
    <x v="1"/>
  </r>
  <r>
    <x v="0"/>
    <x v="0"/>
  </r>
  <r>
    <x v="0"/>
    <x v="2"/>
  </r>
  <r>
    <x v="0"/>
    <x v="2"/>
  </r>
  <r>
    <x v="0"/>
    <x v="1"/>
  </r>
  <r>
    <x v="0"/>
    <x v="2"/>
  </r>
  <r>
    <x v="0"/>
    <x v="2"/>
  </r>
  <r>
    <x v="0"/>
    <x v="1"/>
  </r>
  <r>
    <x v="0"/>
    <x v="1"/>
  </r>
  <r>
    <x v="0"/>
    <x v="0"/>
  </r>
  <r>
    <x v="0"/>
    <x v="0"/>
  </r>
  <r>
    <x v="0"/>
    <x v="2"/>
  </r>
  <r>
    <x v="0"/>
    <x v="2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0"/>
  </r>
  <r>
    <x v="0"/>
    <x v="2"/>
  </r>
  <r>
    <x v="0"/>
    <x v="2"/>
  </r>
  <r>
    <x v="0"/>
    <x v="2"/>
  </r>
  <r>
    <x v="0"/>
    <x v="1"/>
  </r>
  <r>
    <x v="1"/>
    <x v="2"/>
  </r>
  <r>
    <x v="0"/>
    <x v="0"/>
  </r>
  <r>
    <x v="0"/>
    <x v="2"/>
  </r>
  <r>
    <x v="0"/>
    <x v="2"/>
  </r>
  <r>
    <x v="0"/>
    <x v="1"/>
  </r>
  <r>
    <x v="1"/>
    <x v="0"/>
  </r>
  <r>
    <x v="0"/>
    <x v="2"/>
  </r>
  <r>
    <x v="0"/>
    <x v="1"/>
  </r>
  <r>
    <x v="0"/>
    <x v="0"/>
  </r>
  <r>
    <x v="0"/>
    <x v="1"/>
  </r>
  <r>
    <x v="0"/>
    <x v="0"/>
  </r>
  <r>
    <x v="1"/>
    <x v="2"/>
  </r>
  <r>
    <x v="0"/>
    <x v="1"/>
  </r>
  <r>
    <x v="0"/>
    <x v="1"/>
  </r>
  <r>
    <x v="0"/>
    <x v="1"/>
  </r>
  <r>
    <x v="0"/>
    <x v="1"/>
  </r>
  <r>
    <x v="0"/>
    <x v="2"/>
  </r>
  <r>
    <x v="0"/>
    <x v="2"/>
  </r>
  <r>
    <x v="0"/>
    <x v="2"/>
  </r>
  <r>
    <x v="0"/>
    <x v="0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0"/>
  </r>
  <r>
    <x v="1"/>
    <x v="2"/>
  </r>
  <r>
    <x v="0"/>
    <x v="2"/>
  </r>
  <r>
    <x v="0"/>
    <x v="2"/>
  </r>
  <r>
    <x v="0"/>
    <x v="2"/>
  </r>
  <r>
    <x v="0"/>
    <x v="1"/>
  </r>
  <r>
    <x v="0"/>
    <x v="0"/>
  </r>
  <r>
    <x v="0"/>
    <x v="2"/>
  </r>
  <r>
    <x v="0"/>
    <x v="0"/>
  </r>
  <r>
    <x v="1"/>
    <x v="2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1"/>
    <x v="0"/>
  </r>
  <r>
    <x v="0"/>
    <x v="0"/>
  </r>
  <r>
    <x v="0"/>
    <x v="0"/>
  </r>
  <r>
    <x v="0"/>
    <x v="1"/>
  </r>
  <r>
    <x v="0"/>
    <x v="2"/>
  </r>
  <r>
    <x v="0"/>
    <x v="2"/>
  </r>
  <r>
    <x v="0"/>
    <x v="1"/>
  </r>
  <r>
    <x v="0"/>
    <x v="2"/>
  </r>
  <r>
    <x v="0"/>
    <x v="0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2"/>
  </r>
  <r>
    <x v="0"/>
    <x v="2"/>
  </r>
  <r>
    <x v="0"/>
    <x v="0"/>
  </r>
  <r>
    <x v="0"/>
    <x v="1"/>
  </r>
  <r>
    <x v="0"/>
    <x v="0"/>
  </r>
  <r>
    <x v="0"/>
    <x v="2"/>
  </r>
  <r>
    <x v="0"/>
    <x v="2"/>
  </r>
  <r>
    <x v="0"/>
    <x v="1"/>
  </r>
  <r>
    <x v="0"/>
    <x v="1"/>
  </r>
  <r>
    <x v="0"/>
    <x v="1"/>
  </r>
  <r>
    <x v="0"/>
    <x v="1"/>
  </r>
  <r>
    <x v="0"/>
    <x v="2"/>
  </r>
  <r>
    <x v="0"/>
    <x v="2"/>
  </r>
  <r>
    <x v="0"/>
    <x v="1"/>
  </r>
  <r>
    <x v="1"/>
    <x v="0"/>
  </r>
  <r>
    <x v="0"/>
    <x v="1"/>
  </r>
  <r>
    <x v="0"/>
    <x v="2"/>
  </r>
  <r>
    <x v="0"/>
    <x v="1"/>
  </r>
  <r>
    <x v="0"/>
    <x v="0"/>
  </r>
  <r>
    <x v="0"/>
    <x v="0"/>
  </r>
  <r>
    <x v="0"/>
    <x v="0"/>
  </r>
  <r>
    <x v="0"/>
    <x v="1"/>
  </r>
  <r>
    <x v="1"/>
    <x v="2"/>
  </r>
  <r>
    <x v="1"/>
    <x v="2"/>
  </r>
  <r>
    <x v="1"/>
    <x v="2"/>
  </r>
  <r>
    <x v="0"/>
    <x v="1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1"/>
    <x v="2"/>
  </r>
  <r>
    <x v="0"/>
    <x v="1"/>
  </r>
  <r>
    <x v="0"/>
    <x v="1"/>
  </r>
  <r>
    <x v="1"/>
    <x v="2"/>
  </r>
  <r>
    <x v="0"/>
    <x v="2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1"/>
    <x v="0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2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2"/>
  </r>
  <r>
    <x v="0"/>
    <x v="1"/>
  </r>
  <r>
    <x v="0"/>
    <x v="1"/>
  </r>
  <r>
    <x v="0"/>
    <x v="2"/>
  </r>
  <r>
    <x v="1"/>
    <x v="0"/>
  </r>
  <r>
    <x v="0"/>
    <x v="0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1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1"/>
    <x v="1"/>
  </r>
  <r>
    <x v="0"/>
    <x v="2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0"/>
  </r>
  <r>
    <x v="0"/>
    <x v="2"/>
  </r>
  <r>
    <x v="0"/>
    <x v="2"/>
  </r>
  <r>
    <x v="0"/>
    <x v="1"/>
  </r>
  <r>
    <x v="0"/>
    <x v="1"/>
  </r>
  <r>
    <x v="0"/>
    <x v="2"/>
  </r>
  <r>
    <x v="0"/>
    <x v="1"/>
  </r>
  <r>
    <x v="0"/>
    <x v="0"/>
  </r>
  <r>
    <x v="0"/>
    <x v="2"/>
  </r>
  <r>
    <x v="0"/>
    <x v="1"/>
  </r>
  <r>
    <x v="0"/>
    <x v="2"/>
  </r>
  <r>
    <x v="0"/>
    <x v="1"/>
  </r>
  <r>
    <x v="0"/>
    <x v="1"/>
  </r>
  <r>
    <x v="0"/>
    <x v="2"/>
  </r>
  <r>
    <x v="0"/>
    <x v="1"/>
  </r>
  <r>
    <x v="0"/>
    <x v="2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2"/>
  </r>
  <r>
    <x v="0"/>
    <x v="2"/>
  </r>
  <r>
    <x v="0"/>
    <x v="0"/>
  </r>
  <r>
    <x v="0"/>
    <x v="2"/>
  </r>
  <r>
    <x v="0"/>
    <x v="1"/>
  </r>
  <r>
    <x v="0"/>
    <x v="2"/>
  </r>
  <r>
    <x v="0"/>
    <x v="0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2"/>
  </r>
  <r>
    <x v="0"/>
    <x v="1"/>
  </r>
  <r>
    <x v="1"/>
    <x v="2"/>
  </r>
  <r>
    <x v="0"/>
    <x v="1"/>
  </r>
  <r>
    <x v="0"/>
    <x v="1"/>
  </r>
  <r>
    <x v="0"/>
    <x v="2"/>
  </r>
  <r>
    <x v="2"/>
    <x v="2"/>
  </r>
  <r>
    <x v="0"/>
    <x v="1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1"/>
    <x v="2"/>
  </r>
  <r>
    <x v="0"/>
    <x v="1"/>
  </r>
  <r>
    <x v="0"/>
    <x v="0"/>
  </r>
  <r>
    <x v="0"/>
    <x v="1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0"/>
    <x v="2"/>
  </r>
  <r>
    <x v="0"/>
    <x v="1"/>
  </r>
  <r>
    <x v="0"/>
    <x v="1"/>
  </r>
  <r>
    <x v="1"/>
    <x v="2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2"/>
  </r>
  <r>
    <x v="0"/>
    <x v="0"/>
  </r>
  <r>
    <x v="1"/>
    <x v="2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2"/>
  </r>
  <r>
    <x v="1"/>
    <x v="2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1"/>
    <x v="2"/>
  </r>
  <r>
    <x v="0"/>
    <x v="0"/>
  </r>
  <r>
    <x v="0"/>
    <x v="0"/>
  </r>
  <r>
    <x v="0"/>
    <x v="1"/>
  </r>
  <r>
    <x v="0"/>
    <x v="1"/>
  </r>
  <r>
    <x v="1"/>
    <x v="0"/>
  </r>
  <r>
    <x v="1"/>
    <x v="0"/>
  </r>
  <r>
    <x v="0"/>
    <x v="1"/>
  </r>
  <r>
    <x v="0"/>
    <x v="1"/>
  </r>
  <r>
    <x v="0"/>
    <x v="0"/>
  </r>
  <r>
    <x v="0"/>
    <x v="0"/>
  </r>
  <r>
    <x v="0"/>
    <x v="1"/>
  </r>
  <r>
    <x v="0"/>
    <x v="0"/>
  </r>
  <r>
    <x v="1"/>
    <x v="0"/>
  </r>
  <r>
    <x v="0"/>
    <x v="1"/>
  </r>
  <r>
    <x v="0"/>
    <x v="0"/>
  </r>
  <r>
    <x v="1"/>
    <x v="2"/>
  </r>
  <r>
    <x v="0"/>
    <x v="1"/>
  </r>
  <r>
    <x v="1"/>
    <x v="0"/>
  </r>
  <r>
    <x v="1"/>
    <x v="0"/>
  </r>
  <r>
    <x v="0"/>
    <x v="1"/>
  </r>
  <r>
    <x v="1"/>
    <x v="2"/>
  </r>
  <r>
    <x v="1"/>
    <x v="1"/>
  </r>
  <r>
    <x v="0"/>
    <x v="2"/>
  </r>
  <r>
    <x v="0"/>
    <x v="2"/>
  </r>
  <r>
    <x v="0"/>
    <x v="2"/>
  </r>
  <r>
    <x v="0"/>
    <x v="1"/>
  </r>
  <r>
    <x v="0"/>
    <x v="2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0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1"/>
    <x v="0"/>
  </r>
  <r>
    <x v="0"/>
    <x v="1"/>
  </r>
  <r>
    <x v="0"/>
    <x v="0"/>
  </r>
  <r>
    <x v="0"/>
    <x v="1"/>
  </r>
  <r>
    <x v="1"/>
    <x v="1"/>
  </r>
  <r>
    <x v="0"/>
    <x v="1"/>
  </r>
  <r>
    <x v="0"/>
    <x v="2"/>
  </r>
  <r>
    <x v="1"/>
    <x v="2"/>
  </r>
  <r>
    <x v="0"/>
    <x v="1"/>
  </r>
  <r>
    <x v="0"/>
    <x v="0"/>
  </r>
  <r>
    <x v="1"/>
    <x v="2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1"/>
    <x v="2"/>
  </r>
  <r>
    <x v="0"/>
    <x v="1"/>
  </r>
  <r>
    <x v="0"/>
    <x v="0"/>
  </r>
  <r>
    <x v="2"/>
    <x v="2"/>
  </r>
  <r>
    <x v="0"/>
    <x v="1"/>
  </r>
  <r>
    <x v="0"/>
    <x v="1"/>
  </r>
  <r>
    <x v="0"/>
    <x v="1"/>
  </r>
  <r>
    <x v="0"/>
    <x v="1"/>
  </r>
  <r>
    <x v="0"/>
    <x v="0"/>
  </r>
  <r>
    <x v="1"/>
    <x v="0"/>
  </r>
  <r>
    <x v="0"/>
    <x v="1"/>
  </r>
  <r>
    <x v="2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2"/>
    <x v="2"/>
  </r>
  <r>
    <x v="0"/>
    <x v="0"/>
  </r>
  <r>
    <x v="0"/>
    <x v="1"/>
  </r>
  <r>
    <x v="0"/>
    <x v="1"/>
  </r>
  <r>
    <x v="1"/>
    <x v="2"/>
  </r>
  <r>
    <x v="0"/>
    <x v="2"/>
  </r>
  <r>
    <x v="1"/>
    <x v="0"/>
  </r>
  <r>
    <x v="0"/>
    <x v="1"/>
  </r>
  <r>
    <x v="0"/>
    <x v="1"/>
  </r>
  <r>
    <x v="1"/>
    <x v="0"/>
  </r>
  <r>
    <x v="0"/>
    <x v="1"/>
  </r>
  <r>
    <x v="0"/>
    <x v="1"/>
  </r>
  <r>
    <x v="0"/>
    <x v="1"/>
  </r>
  <r>
    <x v="1"/>
    <x v="2"/>
  </r>
  <r>
    <x v="0"/>
    <x v="1"/>
  </r>
  <r>
    <x v="1"/>
    <x v="2"/>
  </r>
  <r>
    <x v="0"/>
    <x v="2"/>
  </r>
  <r>
    <x v="1"/>
    <x v="2"/>
  </r>
  <r>
    <x v="0"/>
    <x v="2"/>
  </r>
  <r>
    <x v="0"/>
    <x v="0"/>
  </r>
  <r>
    <x v="1"/>
    <x v="0"/>
  </r>
  <r>
    <x v="0"/>
    <x v="1"/>
  </r>
  <r>
    <x v="0"/>
    <x v="1"/>
  </r>
  <r>
    <x v="0"/>
    <x v="1"/>
  </r>
  <r>
    <x v="0"/>
    <x v="1"/>
  </r>
  <r>
    <x v="1"/>
    <x v="2"/>
  </r>
  <r>
    <x v="0"/>
    <x v="1"/>
  </r>
  <r>
    <x v="0"/>
    <x v="0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2"/>
  </r>
  <r>
    <x v="0"/>
    <x v="1"/>
  </r>
  <r>
    <x v="0"/>
    <x v="1"/>
  </r>
  <r>
    <x v="0"/>
    <x v="0"/>
  </r>
  <r>
    <x v="1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0"/>
  </r>
  <r>
    <x v="0"/>
    <x v="1"/>
  </r>
  <r>
    <x v="0"/>
    <x v="0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2"/>
  </r>
  <r>
    <x v="1"/>
    <x v="2"/>
  </r>
  <r>
    <x v="0"/>
    <x v="0"/>
  </r>
  <r>
    <x v="0"/>
    <x v="1"/>
  </r>
  <r>
    <x v="0"/>
    <x v="2"/>
  </r>
  <r>
    <x v="0"/>
    <x v="1"/>
  </r>
  <r>
    <x v="0"/>
    <x v="1"/>
  </r>
  <r>
    <x v="0"/>
    <x v="0"/>
  </r>
  <r>
    <x v="0"/>
    <x v="0"/>
  </r>
  <r>
    <x v="0"/>
    <x v="1"/>
  </r>
  <r>
    <x v="1"/>
    <x v="2"/>
  </r>
  <r>
    <x v="0"/>
    <x v="1"/>
  </r>
  <r>
    <x v="1"/>
    <x v="0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1"/>
    <x v="0"/>
  </r>
  <r>
    <x v="0"/>
    <x v="1"/>
  </r>
  <r>
    <x v="0"/>
    <x v="2"/>
  </r>
  <r>
    <x v="0"/>
    <x v="0"/>
  </r>
  <r>
    <x v="0"/>
    <x v="2"/>
  </r>
  <r>
    <x v="0"/>
    <x v="2"/>
  </r>
  <r>
    <x v="0"/>
    <x v="1"/>
  </r>
  <r>
    <x v="0"/>
    <x v="1"/>
  </r>
  <r>
    <x v="0"/>
    <x v="1"/>
  </r>
  <r>
    <x v="0"/>
    <x v="0"/>
  </r>
  <r>
    <x v="0"/>
    <x v="2"/>
  </r>
  <r>
    <x v="0"/>
    <x v="1"/>
  </r>
  <r>
    <x v="1"/>
    <x v="0"/>
  </r>
  <r>
    <x v="0"/>
    <x v="0"/>
  </r>
  <r>
    <x v="1"/>
    <x v="2"/>
  </r>
  <r>
    <x v="0"/>
    <x v="0"/>
  </r>
  <r>
    <x v="1"/>
    <x v="2"/>
  </r>
  <r>
    <x v="0"/>
    <x v="1"/>
  </r>
  <r>
    <x v="0"/>
    <x v="2"/>
  </r>
  <r>
    <x v="0"/>
    <x v="1"/>
  </r>
  <r>
    <x v="0"/>
    <x v="0"/>
  </r>
  <r>
    <x v="0"/>
    <x v="2"/>
  </r>
  <r>
    <x v="1"/>
    <x v="2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1"/>
    <x v="2"/>
  </r>
  <r>
    <x v="0"/>
    <x v="2"/>
  </r>
  <r>
    <x v="1"/>
    <x v="0"/>
  </r>
  <r>
    <x v="1"/>
    <x v="0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2"/>
  </r>
  <r>
    <x v="0"/>
    <x v="0"/>
  </r>
  <r>
    <x v="0"/>
    <x v="1"/>
  </r>
  <r>
    <x v="0"/>
    <x v="2"/>
  </r>
  <r>
    <x v="0"/>
    <x v="1"/>
  </r>
  <r>
    <x v="0"/>
    <x v="1"/>
  </r>
  <r>
    <x v="0"/>
    <x v="1"/>
  </r>
  <r>
    <x v="0"/>
    <x v="2"/>
  </r>
  <r>
    <x v="0"/>
    <x v="2"/>
  </r>
  <r>
    <x v="0"/>
    <x v="2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2"/>
    <x v="0"/>
  </r>
  <r>
    <x v="1"/>
    <x v="0"/>
  </r>
  <r>
    <x v="0"/>
    <x v="0"/>
  </r>
  <r>
    <x v="0"/>
    <x v="1"/>
  </r>
  <r>
    <x v="1"/>
    <x v="0"/>
  </r>
  <r>
    <x v="0"/>
    <x v="0"/>
  </r>
  <r>
    <x v="0"/>
    <x v="0"/>
  </r>
  <r>
    <x v="0"/>
    <x v="1"/>
  </r>
  <r>
    <x v="0"/>
    <x v="2"/>
  </r>
  <r>
    <x v="0"/>
    <x v="1"/>
  </r>
  <r>
    <x v="0"/>
    <x v="0"/>
  </r>
  <r>
    <x v="0"/>
    <x v="1"/>
  </r>
  <r>
    <x v="1"/>
    <x v="1"/>
  </r>
  <r>
    <x v="1"/>
    <x v="0"/>
  </r>
  <r>
    <x v="0"/>
    <x v="0"/>
  </r>
  <r>
    <x v="0"/>
    <x v="2"/>
  </r>
  <r>
    <x v="0"/>
    <x v="0"/>
  </r>
  <r>
    <x v="0"/>
    <x v="2"/>
  </r>
  <r>
    <x v="0"/>
    <x v="1"/>
  </r>
  <r>
    <x v="0"/>
    <x v="0"/>
  </r>
  <r>
    <x v="0"/>
    <x v="2"/>
  </r>
  <r>
    <x v="0"/>
    <x v="1"/>
  </r>
  <r>
    <x v="0"/>
    <x v="2"/>
  </r>
  <r>
    <x v="0"/>
    <x v="2"/>
  </r>
  <r>
    <x v="0"/>
    <x v="2"/>
  </r>
  <r>
    <x v="0"/>
    <x v="2"/>
  </r>
  <r>
    <x v="0"/>
    <x v="2"/>
  </r>
  <r>
    <x v="0"/>
    <x v="1"/>
  </r>
  <r>
    <x v="0"/>
    <x v="0"/>
  </r>
  <r>
    <x v="0"/>
    <x v="1"/>
  </r>
  <r>
    <x v="0"/>
    <x v="2"/>
  </r>
  <r>
    <x v="0"/>
    <x v="2"/>
  </r>
  <r>
    <x v="0"/>
    <x v="2"/>
  </r>
  <r>
    <x v="0"/>
    <x v="2"/>
  </r>
  <r>
    <x v="0"/>
    <x v="1"/>
  </r>
  <r>
    <x v="0"/>
    <x v="0"/>
  </r>
  <r>
    <x v="1"/>
    <x v="0"/>
  </r>
  <r>
    <x v="0"/>
    <x v="1"/>
  </r>
  <r>
    <x v="0"/>
    <x v="2"/>
  </r>
  <r>
    <x v="1"/>
    <x v="0"/>
  </r>
  <r>
    <x v="0"/>
    <x v="0"/>
  </r>
  <r>
    <x v="0"/>
    <x v="0"/>
  </r>
  <r>
    <x v="0"/>
    <x v="1"/>
  </r>
  <r>
    <x v="0"/>
    <x v="0"/>
  </r>
  <r>
    <x v="0"/>
    <x v="1"/>
  </r>
  <r>
    <x v="0"/>
    <x v="0"/>
  </r>
  <r>
    <x v="0"/>
    <x v="1"/>
  </r>
  <r>
    <x v="0"/>
    <x v="1"/>
  </r>
  <r>
    <x v="0"/>
    <x v="1"/>
  </r>
  <r>
    <x v="0"/>
    <x v="0"/>
  </r>
  <r>
    <x v="0"/>
    <x v="2"/>
  </r>
  <r>
    <x v="0"/>
    <x v="0"/>
  </r>
  <r>
    <x v="0"/>
    <x v="2"/>
  </r>
  <r>
    <x v="0"/>
    <x v="1"/>
  </r>
  <r>
    <x v="0"/>
    <x v="1"/>
  </r>
  <r>
    <x v="0"/>
    <x v="1"/>
  </r>
  <r>
    <x v="0"/>
    <x v="2"/>
  </r>
  <r>
    <x v="1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0"/>
  </r>
  <r>
    <x v="1"/>
    <x v="2"/>
  </r>
  <r>
    <x v="0"/>
    <x v="2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0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2"/>
  </r>
  <r>
    <x v="1"/>
    <x v="0"/>
  </r>
  <r>
    <x v="0"/>
    <x v="2"/>
  </r>
  <r>
    <x v="0"/>
    <x v="2"/>
  </r>
  <r>
    <x v="1"/>
    <x v="0"/>
  </r>
  <r>
    <x v="0"/>
    <x v="0"/>
  </r>
  <r>
    <x v="1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0"/>
  </r>
  <r>
    <x v="1"/>
    <x v="0"/>
  </r>
  <r>
    <x v="0"/>
    <x v="2"/>
  </r>
  <r>
    <x v="1"/>
    <x v="0"/>
  </r>
  <r>
    <x v="0"/>
    <x v="0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1"/>
    <x v="0"/>
  </r>
  <r>
    <x v="0"/>
    <x v="0"/>
  </r>
  <r>
    <x v="0"/>
    <x v="2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1"/>
    <x v="1"/>
  </r>
  <r>
    <x v="0"/>
    <x v="1"/>
  </r>
  <r>
    <x v="0"/>
    <x v="1"/>
  </r>
  <r>
    <x v="0"/>
    <x v="2"/>
  </r>
  <r>
    <x v="0"/>
    <x v="1"/>
  </r>
  <r>
    <x v="0"/>
    <x v="1"/>
  </r>
  <r>
    <x v="0"/>
    <x v="2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1"/>
    <x v="0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2"/>
  </r>
  <r>
    <x v="0"/>
    <x v="1"/>
  </r>
  <r>
    <x v="0"/>
    <x v="0"/>
  </r>
  <r>
    <x v="0"/>
    <x v="1"/>
  </r>
  <r>
    <x v="1"/>
    <x v="0"/>
  </r>
  <r>
    <x v="1"/>
    <x v="0"/>
  </r>
  <r>
    <x v="0"/>
    <x v="2"/>
  </r>
  <r>
    <x v="1"/>
    <x v="2"/>
  </r>
  <r>
    <x v="0"/>
    <x v="0"/>
  </r>
  <r>
    <x v="0"/>
    <x v="1"/>
  </r>
  <r>
    <x v="0"/>
    <x v="1"/>
  </r>
  <r>
    <x v="0"/>
    <x v="1"/>
  </r>
  <r>
    <x v="0"/>
    <x v="0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1"/>
    <x v="2"/>
  </r>
  <r>
    <x v="0"/>
    <x v="2"/>
  </r>
  <r>
    <x v="0"/>
    <x v="2"/>
  </r>
  <r>
    <x v="1"/>
    <x v="2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1"/>
    <x v="2"/>
  </r>
  <r>
    <x v="0"/>
    <x v="1"/>
  </r>
  <r>
    <x v="0"/>
    <x v="2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1"/>
  </r>
  <r>
    <x v="0"/>
    <x v="0"/>
  </r>
  <r>
    <x v="0"/>
    <x v="1"/>
  </r>
  <r>
    <x v="0"/>
    <x v="2"/>
  </r>
  <r>
    <x v="1"/>
    <x v="2"/>
  </r>
  <r>
    <x v="0"/>
    <x v="0"/>
  </r>
  <r>
    <x v="1"/>
    <x v="2"/>
  </r>
  <r>
    <x v="0"/>
    <x v="1"/>
  </r>
  <r>
    <x v="1"/>
    <x v="2"/>
  </r>
  <r>
    <x v="0"/>
    <x v="0"/>
  </r>
  <r>
    <x v="0"/>
    <x v="2"/>
  </r>
  <r>
    <x v="0"/>
    <x v="2"/>
  </r>
  <r>
    <x v="1"/>
    <x v="0"/>
  </r>
  <r>
    <x v="0"/>
    <x v="2"/>
  </r>
  <r>
    <x v="0"/>
    <x v="0"/>
  </r>
  <r>
    <x v="1"/>
    <x v="2"/>
  </r>
  <r>
    <x v="1"/>
    <x v="2"/>
  </r>
  <r>
    <x v="2"/>
    <x v="2"/>
  </r>
  <r>
    <x v="0"/>
    <x v="1"/>
  </r>
  <r>
    <x v="1"/>
    <x v="1"/>
  </r>
  <r>
    <x v="0"/>
    <x v="0"/>
  </r>
  <r>
    <x v="0"/>
    <x v="2"/>
  </r>
  <r>
    <x v="0"/>
    <x v="1"/>
  </r>
  <r>
    <x v="0"/>
    <x v="0"/>
  </r>
  <r>
    <x v="0"/>
    <x v="1"/>
  </r>
  <r>
    <x v="0"/>
    <x v="2"/>
  </r>
  <r>
    <x v="0"/>
    <x v="2"/>
  </r>
  <r>
    <x v="0"/>
    <x v="2"/>
  </r>
  <r>
    <x v="0"/>
    <x v="2"/>
  </r>
  <r>
    <x v="0"/>
    <x v="0"/>
  </r>
  <r>
    <x v="0"/>
    <x v="0"/>
  </r>
  <r>
    <x v="0"/>
    <x v="1"/>
  </r>
  <r>
    <x v="0"/>
    <x v="2"/>
  </r>
  <r>
    <x v="1"/>
    <x v="2"/>
  </r>
  <r>
    <x v="0"/>
    <x v="1"/>
  </r>
  <r>
    <x v="0"/>
    <x v="1"/>
  </r>
  <r>
    <x v="1"/>
    <x v="2"/>
  </r>
  <r>
    <x v="1"/>
    <x v="2"/>
  </r>
  <r>
    <x v="0"/>
    <x v="0"/>
  </r>
  <r>
    <x v="0"/>
    <x v="1"/>
  </r>
  <r>
    <x v="1"/>
    <x v="2"/>
  </r>
  <r>
    <x v="0"/>
    <x v="1"/>
  </r>
  <r>
    <x v="0"/>
    <x v="0"/>
  </r>
  <r>
    <x v="0"/>
    <x v="0"/>
  </r>
  <r>
    <x v="0"/>
    <x v="2"/>
  </r>
  <r>
    <x v="0"/>
    <x v="1"/>
  </r>
  <r>
    <x v="0"/>
    <x v="0"/>
  </r>
  <r>
    <x v="0"/>
    <x v="2"/>
  </r>
  <r>
    <x v="0"/>
    <x v="2"/>
  </r>
  <r>
    <x v="0"/>
    <x v="2"/>
  </r>
  <r>
    <x v="0"/>
    <x v="2"/>
  </r>
  <r>
    <x v="0"/>
    <x v="2"/>
  </r>
  <r>
    <x v="0"/>
    <x v="0"/>
  </r>
  <r>
    <x v="0"/>
    <x v="1"/>
  </r>
  <r>
    <x v="0"/>
    <x v="1"/>
  </r>
  <r>
    <x v="0"/>
    <x v="1"/>
  </r>
  <r>
    <x v="0"/>
    <x v="2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1"/>
  </r>
  <r>
    <x v="0"/>
    <x v="2"/>
  </r>
  <r>
    <x v="1"/>
    <x v="2"/>
  </r>
  <r>
    <x v="0"/>
    <x v="1"/>
  </r>
  <r>
    <x v="2"/>
    <x v="0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2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2"/>
    <x v="0"/>
  </r>
  <r>
    <x v="0"/>
    <x v="1"/>
  </r>
  <r>
    <x v="0"/>
    <x v="1"/>
  </r>
  <r>
    <x v="0"/>
    <x v="1"/>
  </r>
  <r>
    <x v="0"/>
    <x v="0"/>
  </r>
  <r>
    <x v="0"/>
    <x v="0"/>
  </r>
  <r>
    <x v="0"/>
    <x v="2"/>
  </r>
  <r>
    <x v="0"/>
    <x v="1"/>
  </r>
  <r>
    <x v="0"/>
    <x v="2"/>
  </r>
  <r>
    <x v="0"/>
    <x v="1"/>
  </r>
  <r>
    <x v="0"/>
    <x v="0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0"/>
  </r>
  <r>
    <x v="1"/>
    <x v="2"/>
  </r>
  <r>
    <x v="1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0"/>
  </r>
  <r>
    <x v="0"/>
    <x v="1"/>
  </r>
  <r>
    <x v="0"/>
    <x v="0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2"/>
    <x v="2"/>
  </r>
  <r>
    <x v="0"/>
    <x v="1"/>
  </r>
  <r>
    <x v="0"/>
    <x v="1"/>
  </r>
  <r>
    <x v="1"/>
    <x v="0"/>
  </r>
  <r>
    <x v="0"/>
    <x v="1"/>
  </r>
  <r>
    <x v="0"/>
    <x v="0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2"/>
  </r>
  <r>
    <x v="1"/>
    <x v="0"/>
  </r>
  <r>
    <x v="0"/>
    <x v="2"/>
  </r>
  <r>
    <x v="0"/>
    <x v="2"/>
  </r>
  <r>
    <x v="1"/>
    <x v="0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1"/>
    <x v="2"/>
  </r>
  <r>
    <x v="0"/>
    <x v="1"/>
  </r>
  <r>
    <x v="0"/>
    <x v="2"/>
  </r>
  <r>
    <x v="0"/>
    <x v="1"/>
  </r>
  <r>
    <x v="1"/>
    <x v="0"/>
  </r>
  <r>
    <x v="1"/>
    <x v="2"/>
  </r>
  <r>
    <x v="1"/>
    <x v="2"/>
  </r>
  <r>
    <x v="0"/>
    <x v="2"/>
  </r>
  <r>
    <x v="0"/>
    <x v="0"/>
  </r>
  <r>
    <x v="0"/>
    <x v="2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2"/>
  </r>
  <r>
    <x v="1"/>
    <x v="2"/>
  </r>
  <r>
    <x v="0"/>
    <x v="1"/>
  </r>
  <r>
    <x v="1"/>
    <x v="1"/>
  </r>
  <r>
    <x v="0"/>
    <x v="0"/>
  </r>
  <r>
    <x v="0"/>
    <x v="1"/>
  </r>
  <r>
    <x v="0"/>
    <x v="1"/>
  </r>
  <r>
    <x v="0"/>
    <x v="1"/>
  </r>
  <r>
    <x v="0"/>
    <x v="2"/>
  </r>
  <r>
    <x v="0"/>
    <x v="2"/>
  </r>
  <r>
    <x v="0"/>
    <x v="2"/>
  </r>
  <r>
    <x v="0"/>
    <x v="2"/>
  </r>
  <r>
    <x v="1"/>
    <x v="0"/>
  </r>
  <r>
    <x v="2"/>
    <x v="0"/>
  </r>
  <r>
    <x v="0"/>
    <x v="2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0"/>
  </r>
  <r>
    <x v="1"/>
    <x v="0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2"/>
  </r>
  <r>
    <x v="0"/>
    <x v="0"/>
  </r>
  <r>
    <x v="0"/>
    <x v="1"/>
  </r>
  <r>
    <x v="0"/>
    <x v="1"/>
  </r>
  <r>
    <x v="0"/>
    <x v="0"/>
  </r>
  <r>
    <x v="0"/>
    <x v="1"/>
  </r>
  <r>
    <x v="0"/>
    <x v="2"/>
  </r>
  <r>
    <x v="1"/>
    <x v="0"/>
  </r>
  <r>
    <x v="0"/>
    <x v="1"/>
  </r>
  <r>
    <x v="0"/>
    <x v="1"/>
  </r>
  <r>
    <x v="0"/>
    <x v="2"/>
  </r>
  <r>
    <x v="0"/>
    <x v="1"/>
  </r>
  <r>
    <x v="2"/>
    <x v="2"/>
  </r>
  <r>
    <x v="0"/>
    <x v="1"/>
  </r>
  <r>
    <x v="1"/>
    <x v="0"/>
  </r>
  <r>
    <x v="0"/>
    <x v="1"/>
  </r>
  <r>
    <x v="0"/>
    <x v="1"/>
  </r>
  <r>
    <x v="2"/>
    <x v="2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2"/>
    <x v="2"/>
  </r>
  <r>
    <x v="0"/>
    <x v="0"/>
  </r>
  <r>
    <x v="0"/>
    <x v="2"/>
  </r>
  <r>
    <x v="0"/>
    <x v="1"/>
  </r>
  <r>
    <x v="2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1"/>
    <x v="2"/>
  </r>
  <r>
    <x v="0"/>
    <x v="2"/>
  </r>
  <r>
    <x v="0"/>
    <x v="0"/>
  </r>
  <r>
    <x v="0"/>
    <x v="2"/>
  </r>
  <r>
    <x v="2"/>
    <x v="0"/>
  </r>
  <r>
    <x v="0"/>
    <x v="0"/>
  </r>
  <r>
    <x v="0"/>
    <x v="0"/>
  </r>
  <r>
    <x v="0"/>
    <x v="1"/>
  </r>
  <r>
    <x v="1"/>
    <x v="0"/>
  </r>
  <r>
    <x v="1"/>
    <x v="2"/>
  </r>
  <r>
    <x v="1"/>
    <x v="1"/>
  </r>
  <r>
    <x v="0"/>
    <x v="1"/>
  </r>
  <r>
    <x v="0"/>
    <x v="1"/>
  </r>
  <r>
    <x v="0"/>
    <x v="2"/>
  </r>
  <r>
    <x v="0"/>
    <x v="0"/>
  </r>
  <r>
    <x v="0"/>
    <x v="2"/>
  </r>
  <r>
    <x v="0"/>
    <x v="1"/>
  </r>
  <r>
    <x v="0"/>
    <x v="1"/>
  </r>
  <r>
    <x v="0"/>
    <x v="2"/>
  </r>
  <r>
    <x v="0"/>
    <x v="2"/>
  </r>
  <r>
    <x v="0"/>
    <x v="1"/>
  </r>
  <r>
    <x v="0"/>
    <x v="2"/>
  </r>
  <r>
    <x v="0"/>
    <x v="1"/>
  </r>
  <r>
    <x v="0"/>
    <x v="1"/>
  </r>
  <r>
    <x v="0"/>
    <x v="1"/>
  </r>
  <r>
    <x v="0"/>
    <x v="1"/>
  </r>
  <r>
    <x v="0"/>
    <x v="0"/>
  </r>
  <r>
    <x v="0"/>
    <x v="1"/>
  </r>
  <r>
    <x v="0"/>
    <x v="1"/>
  </r>
  <r>
    <x v="1"/>
    <x v="2"/>
  </r>
  <r>
    <x v="0"/>
    <x v="1"/>
  </r>
  <r>
    <x v="2"/>
    <x v="2"/>
  </r>
  <r>
    <x v="0"/>
    <x v="1"/>
  </r>
  <r>
    <x v="2"/>
    <x v="2"/>
  </r>
  <r>
    <x v="2"/>
    <x v="0"/>
  </r>
  <r>
    <x v="0"/>
    <x v="1"/>
  </r>
  <r>
    <x v="1"/>
    <x v="2"/>
  </r>
  <r>
    <x v="0"/>
    <x v="1"/>
  </r>
  <r>
    <x v="0"/>
    <x v="2"/>
  </r>
  <r>
    <x v="1"/>
    <x v="0"/>
  </r>
  <r>
    <x v="0"/>
    <x v="1"/>
  </r>
  <r>
    <x v="0"/>
    <x v="2"/>
  </r>
  <r>
    <x v="2"/>
    <x v="0"/>
  </r>
  <r>
    <x v="0"/>
    <x v="0"/>
  </r>
  <r>
    <x v="2"/>
    <x v="2"/>
  </r>
  <r>
    <x v="0"/>
    <x v="1"/>
  </r>
  <r>
    <x v="1"/>
    <x v="0"/>
  </r>
  <r>
    <x v="0"/>
    <x v="0"/>
  </r>
  <r>
    <x v="0"/>
    <x v="2"/>
  </r>
  <r>
    <x v="0"/>
    <x v="2"/>
  </r>
  <r>
    <x v="2"/>
    <x v="2"/>
  </r>
  <r>
    <x v="1"/>
    <x v="0"/>
  </r>
  <r>
    <x v="0"/>
    <x v="1"/>
  </r>
  <r>
    <x v="1"/>
    <x v="0"/>
  </r>
  <r>
    <x v="1"/>
    <x v="0"/>
  </r>
  <r>
    <x v="0"/>
    <x v="2"/>
  </r>
  <r>
    <x v="1"/>
    <x v="0"/>
  </r>
  <r>
    <x v="0"/>
    <x v="2"/>
  </r>
  <r>
    <x v="1"/>
    <x v="2"/>
  </r>
  <r>
    <x v="0"/>
    <x v="1"/>
  </r>
  <r>
    <x v="0"/>
    <x v="1"/>
  </r>
  <r>
    <x v="2"/>
    <x v="2"/>
  </r>
  <r>
    <x v="0"/>
    <x v="2"/>
  </r>
  <r>
    <x v="0"/>
    <x v="2"/>
  </r>
  <r>
    <x v="0"/>
    <x v="1"/>
  </r>
  <r>
    <x v="0"/>
    <x v="0"/>
  </r>
  <r>
    <x v="1"/>
    <x v="0"/>
  </r>
  <r>
    <x v="0"/>
    <x v="0"/>
  </r>
  <r>
    <x v="0"/>
    <x v="1"/>
  </r>
  <r>
    <x v="0"/>
    <x v="2"/>
  </r>
  <r>
    <x v="1"/>
    <x v="2"/>
  </r>
  <r>
    <x v="0"/>
    <x v="2"/>
  </r>
  <r>
    <x v="0"/>
    <x v="1"/>
  </r>
  <r>
    <x v="0"/>
    <x v="1"/>
  </r>
  <r>
    <x v="1"/>
    <x v="0"/>
  </r>
  <r>
    <x v="0"/>
    <x v="1"/>
  </r>
  <r>
    <x v="0"/>
    <x v="2"/>
  </r>
  <r>
    <x v="0"/>
    <x v="0"/>
  </r>
  <r>
    <x v="0"/>
    <x v="1"/>
  </r>
  <r>
    <x v="0"/>
    <x v="2"/>
  </r>
  <r>
    <x v="0"/>
    <x v="1"/>
  </r>
  <r>
    <x v="1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1"/>
  </r>
  <r>
    <x v="0"/>
    <x v="0"/>
  </r>
  <r>
    <x v="0"/>
    <x v="0"/>
  </r>
  <r>
    <x v="1"/>
    <x v="0"/>
  </r>
  <r>
    <x v="0"/>
    <x v="2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0"/>
    <x v="0"/>
  </r>
  <r>
    <x v="0"/>
    <x v="2"/>
  </r>
  <r>
    <x v="0"/>
    <x v="2"/>
  </r>
  <r>
    <x v="0"/>
    <x v="1"/>
  </r>
  <r>
    <x v="0"/>
    <x v="0"/>
  </r>
  <r>
    <x v="0"/>
    <x v="1"/>
  </r>
  <r>
    <x v="0"/>
    <x v="1"/>
  </r>
  <r>
    <x v="0"/>
    <x v="2"/>
  </r>
  <r>
    <x v="0"/>
    <x v="1"/>
  </r>
  <r>
    <x v="0"/>
    <x v="1"/>
  </r>
  <r>
    <x v="0"/>
    <x v="1"/>
  </r>
  <r>
    <x v="0"/>
    <x v="2"/>
  </r>
  <r>
    <x v="0"/>
    <x v="1"/>
  </r>
  <r>
    <x v="0"/>
    <x v="1"/>
  </r>
  <r>
    <x v="0"/>
    <x v="2"/>
  </r>
  <r>
    <x v="0"/>
    <x v="1"/>
  </r>
  <r>
    <x v="0"/>
    <x v="2"/>
  </r>
  <r>
    <x v="0"/>
    <x v="1"/>
  </r>
  <r>
    <x v="0"/>
    <x v="1"/>
  </r>
  <r>
    <x v="1"/>
    <x v="0"/>
  </r>
  <r>
    <x v="0"/>
    <x v="0"/>
  </r>
  <r>
    <x v="2"/>
    <x v="0"/>
  </r>
  <r>
    <x v="0"/>
    <x v="2"/>
  </r>
  <r>
    <x v="0"/>
    <x v="1"/>
  </r>
  <r>
    <x v="2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1"/>
    <x v="0"/>
  </r>
  <r>
    <x v="0"/>
    <x v="1"/>
  </r>
  <r>
    <x v="0"/>
    <x v="0"/>
  </r>
  <r>
    <x v="1"/>
    <x v="2"/>
  </r>
  <r>
    <x v="0"/>
    <x v="1"/>
  </r>
  <r>
    <x v="1"/>
    <x v="0"/>
  </r>
  <r>
    <x v="0"/>
    <x v="0"/>
  </r>
  <r>
    <x v="1"/>
    <x v="2"/>
  </r>
  <r>
    <x v="0"/>
    <x v="0"/>
  </r>
  <r>
    <x v="0"/>
    <x v="1"/>
  </r>
  <r>
    <x v="0"/>
    <x v="1"/>
  </r>
  <r>
    <x v="1"/>
    <x v="0"/>
  </r>
  <r>
    <x v="2"/>
    <x v="2"/>
  </r>
  <r>
    <x v="0"/>
    <x v="1"/>
  </r>
  <r>
    <x v="0"/>
    <x v="1"/>
  </r>
  <r>
    <x v="0"/>
    <x v="1"/>
  </r>
  <r>
    <x v="0"/>
    <x v="1"/>
  </r>
  <r>
    <x v="0"/>
    <x v="1"/>
  </r>
  <r>
    <x v="0"/>
    <x v="2"/>
  </r>
  <r>
    <x v="0"/>
    <x v="1"/>
  </r>
  <r>
    <x v="0"/>
    <x v="2"/>
  </r>
  <r>
    <x v="0"/>
    <x v="0"/>
  </r>
  <r>
    <x v="0"/>
    <x v="1"/>
  </r>
  <r>
    <x v="0"/>
    <x v="1"/>
  </r>
  <r>
    <x v="0"/>
    <x v="1"/>
  </r>
  <r>
    <x v="0"/>
    <x v="1"/>
  </r>
  <r>
    <x v="2"/>
    <x v="0"/>
  </r>
  <r>
    <x v="0"/>
    <x v="1"/>
  </r>
  <r>
    <x v="0"/>
    <x v="1"/>
  </r>
  <r>
    <x v="0"/>
    <x v="1"/>
  </r>
  <r>
    <x v="2"/>
    <x v="2"/>
  </r>
  <r>
    <x v="1"/>
    <x v="2"/>
  </r>
  <r>
    <x v="1"/>
    <x v="2"/>
  </r>
  <r>
    <x v="0"/>
    <x v="1"/>
  </r>
  <r>
    <x v="0"/>
    <x v="1"/>
  </r>
  <r>
    <x v="0"/>
    <x v="1"/>
  </r>
  <r>
    <x v="0"/>
    <x v="1"/>
  </r>
  <r>
    <x v="0"/>
    <x v="1"/>
  </r>
  <r>
    <x v="1"/>
    <x v="0"/>
  </r>
  <r>
    <x v="1"/>
    <x v="0"/>
  </r>
  <r>
    <x v="1"/>
    <x v="2"/>
  </r>
  <r>
    <x v="1"/>
    <x v="2"/>
  </r>
  <r>
    <x v="0"/>
    <x v="1"/>
  </r>
  <r>
    <x v="1"/>
    <x v="0"/>
  </r>
  <r>
    <x v="2"/>
    <x v="0"/>
  </r>
  <r>
    <x v="0"/>
    <x v="1"/>
  </r>
  <r>
    <x v="0"/>
    <x v="1"/>
  </r>
  <r>
    <x v="0"/>
    <x v="1"/>
  </r>
  <r>
    <x v="2"/>
    <x v="0"/>
  </r>
  <r>
    <x v="2"/>
    <x v="0"/>
  </r>
  <r>
    <x v="0"/>
    <x v="1"/>
  </r>
  <r>
    <x v="0"/>
    <x v="1"/>
  </r>
  <r>
    <x v="2"/>
    <x v="2"/>
  </r>
  <r>
    <x v="2"/>
    <x v="0"/>
  </r>
  <r>
    <x v="2"/>
    <x v="2"/>
  </r>
  <r>
    <x v="2"/>
    <x v="0"/>
  </r>
  <r>
    <x v="0"/>
    <x v="1"/>
  </r>
  <r>
    <x v="2"/>
    <x v="2"/>
  </r>
  <r>
    <x v="0"/>
    <x v="0"/>
  </r>
  <r>
    <x v="2"/>
    <x v="0"/>
  </r>
  <r>
    <x v="0"/>
    <x v="1"/>
  </r>
  <r>
    <x v="2"/>
    <x v="0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0"/>
    <x v="1"/>
  </r>
  <r>
    <x v="1"/>
    <x v="2"/>
  </r>
  <r>
    <x v="1"/>
    <x v="0"/>
  </r>
  <r>
    <x v="0"/>
    <x v="1"/>
  </r>
  <r>
    <x v="2"/>
    <x v="2"/>
  </r>
  <r>
    <x v="2"/>
    <x v="2"/>
  </r>
  <r>
    <x v="0"/>
    <x v="1"/>
  </r>
  <r>
    <x v="0"/>
    <x v="1"/>
  </r>
  <r>
    <x v="2"/>
    <x v="0"/>
  </r>
  <r>
    <x v="0"/>
    <x v="0"/>
  </r>
  <r>
    <x v="2"/>
    <x v="0"/>
  </r>
  <r>
    <x v="0"/>
    <x v="1"/>
  </r>
  <r>
    <x v="0"/>
    <x v="0"/>
  </r>
  <r>
    <x v="1"/>
    <x v="2"/>
  </r>
  <r>
    <x v="2"/>
    <x v="2"/>
  </r>
  <r>
    <x v="0"/>
    <x v="1"/>
  </r>
  <r>
    <x v="2"/>
    <x v="2"/>
  </r>
  <r>
    <x v="2"/>
    <x v="2"/>
  </r>
  <r>
    <x v="2"/>
    <x v="2"/>
  </r>
  <r>
    <x v="2"/>
    <x v="2"/>
  </r>
  <r>
    <x v="2"/>
    <x v="2"/>
  </r>
  <r>
    <x v="1"/>
    <x v="0"/>
  </r>
  <r>
    <x v="0"/>
    <x v="2"/>
  </r>
  <r>
    <x v="0"/>
    <x v="0"/>
  </r>
  <r>
    <x v="2"/>
    <x v="2"/>
  </r>
  <r>
    <x v="0"/>
    <x v="1"/>
  </r>
  <r>
    <x v="0"/>
    <x v="1"/>
  </r>
  <r>
    <x v="2"/>
    <x v="0"/>
  </r>
  <r>
    <x v="2"/>
    <x v="0"/>
  </r>
  <r>
    <x v="2"/>
    <x v="2"/>
  </r>
  <r>
    <x v="0"/>
    <x v="1"/>
  </r>
  <r>
    <x v="2"/>
    <x v="0"/>
  </r>
  <r>
    <x v="2"/>
    <x v="2"/>
  </r>
  <r>
    <x v="2"/>
    <x v="2"/>
  </r>
  <r>
    <x v="2"/>
    <x v="2"/>
  </r>
  <r>
    <x v="2"/>
    <x v="0"/>
  </r>
  <r>
    <x v="1"/>
    <x v="2"/>
  </r>
  <r>
    <x v="0"/>
    <x v="0"/>
  </r>
  <r>
    <x v="0"/>
    <x v="1"/>
  </r>
  <r>
    <x v="2"/>
    <x v="2"/>
  </r>
  <r>
    <x v="0"/>
    <x v="1"/>
  </r>
  <r>
    <x v="1"/>
    <x v="0"/>
  </r>
  <r>
    <x v="0"/>
    <x v="1"/>
  </r>
  <r>
    <x v="1"/>
    <x v="2"/>
  </r>
  <r>
    <x v="2"/>
    <x v="0"/>
  </r>
  <r>
    <x v="0"/>
    <x v="2"/>
  </r>
  <r>
    <x v="0"/>
    <x v="0"/>
  </r>
  <r>
    <x v="0"/>
    <x v="1"/>
  </r>
  <r>
    <x v="2"/>
    <x v="2"/>
  </r>
  <r>
    <x v="0"/>
    <x v="1"/>
  </r>
  <r>
    <x v="2"/>
    <x v="0"/>
  </r>
  <r>
    <x v="2"/>
    <x v="0"/>
  </r>
  <r>
    <x v="2"/>
    <x v="0"/>
  </r>
  <r>
    <x v="2"/>
    <x v="0"/>
  </r>
  <r>
    <x v="2"/>
    <x v="2"/>
  </r>
  <r>
    <x v="0"/>
    <x v="1"/>
  </r>
  <r>
    <x v="0"/>
    <x v="1"/>
  </r>
  <r>
    <x v="2"/>
    <x v="2"/>
  </r>
  <r>
    <x v="2"/>
    <x v="2"/>
  </r>
  <r>
    <x v="2"/>
    <x v="2"/>
  </r>
  <r>
    <x v="0"/>
    <x v="0"/>
  </r>
  <r>
    <x v="2"/>
    <x v="2"/>
  </r>
  <r>
    <x v="2"/>
    <x v="2"/>
  </r>
  <r>
    <x v="2"/>
    <x v="2"/>
  </r>
  <r>
    <x v="2"/>
    <x v="0"/>
  </r>
  <r>
    <x v="2"/>
    <x v="0"/>
  </r>
  <r>
    <x v="0"/>
    <x v="2"/>
  </r>
  <r>
    <x v="2"/>
    <x v="2"/>
  </r>
  <r>
    <x v="2"/>
    <x v="2"/>
  </r>
  <r>
    <x v="1"/>
    <x v="2"/>
  </r>
  <r>
    <x v="2"/>
    <x v="2"/>
  </r>
  <r>
    <x v="2"/>
    <x v="2"/>
  </r>
  <r>
    <x v="2"/>
    <x v="2"/>
  </r>
  <r>
    <x v="0"/>
    <x v="2"/>
  </r>
  <r>
    <x v="2"/>
    <x v="2"/>
  </r>
  <r>
    <x v="0"/>
    <x v="1"/>
  </r>
  <r>
    <x v="2"/>
    <x v="2"/>
  </r>
  <r>
    <x v="2"/>
    <x v="2"/>
  </r>
  <r>
    <x v="2"/>
    <x v="0"/>
  </r>
  <r>
    <x v="0"/>
    <x v="1"/>
  </r>
  <r>
    <x v="2"/>
    <x v="2"/>
  </r>
  <r>
    <x v="2"/>
    <x v="0"/>
  </r>
  <r>
    <x v="2"/>
    <x v="0"/>
  </r>
  <r>
    <x v="2"/>
    <x v="2"/>
  </r>
  <r>
    <x v="0"/>
    <x v="1"/>
  </r>
  <r>
    <x v="0"/>
    <x v="0"/>
  </r>
  <r>
    <x v="0"/>
    <x v="1"/>
  </r>
  <r>
    <x v="2"/>
    <x v="2"/>
  </r>
  <r>
    <x v="2"/>
    <x v="0"/>
  </r>
  <r>
    <x v="2"/>
    <x v="0"/>
  </r>
  <r>
    <x v="0"/>
    <x v="1"/>
  </r>
  <r>
    <x v="2"/>
    <x v="2"/>
  </r>
  <r>
    <x v="0"/>
    <x v="1"/>
  </r>
  <r>
    <x v="2"/>
    <x v="2"/>
  </r>
  <r>
    <x v="2"/>
    <x v="2"/>
  </r>
  <r>
    <x v="0"/>
    <x v="1"/>
  </r>
  <r>
    <x v="0"/>
    <x v="0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0"/>
    <x v="1"/>
  </r>
  <r>
    <x v="0"/>
    <x v="1"/>
  </r>
  <r>
    <x v="0"/>
    <x v="0"/>
  </r>
  <r>
    <x v="2"/>
    <x v="2"/>
  </r>
  <r>
    <x v="2"/>
    <x v="2"/>
  </r>
  <r>
    <x v="1"/>
    <x v="0"/>
  </r>
  <r>
    <x v="0"/>
    <x v="1"/>
  </r>
  <r>
    <x v="2"/>
    <x v="0"/>
  </r>
  <r>
    <x v="0"/>
    <x v="1"/>
  </r>
  <r>
    <x v="0"/>
    <x v="1"/>
  </r>
  <r>
    <x v="0"/>
    <x v="0"/>
  </r>
  <r>
    <x v="0"/>
    <x v="1"/>
  </r>
  <r>
    <x v="1"/>
    <x v="2"/>
  </r>
  <r>
    <x v="0"/>
    <x v="2"/>
  </r>
  <r>
    <x v="0"/>
    <x v="1"/>
  </r>
  <r>
    <x v="2"/>
    <x v="0"/>
  </r>
  <r>
    <x v="0"/>
    <x v="0"/>
  </r>
  <r>
    <x v="0"/>
    <x v="1"/>
  </r>
  <r>
    <x v="0"/>
    <x v="1"/>
  </r>
  <r>
    <x v="1"/>
    <x v="0"/>
  </r>
  <r>
    <x v="0"/>
    <x v="1"/>
  </r>
  <r>
    <x v="2"/>
    <x v="0"/>
  </r>
  <r>
    <x v="2"/>
    <x v="2"/>
  </r>
  <r>
    <x v="1"/>
    <x v="0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0"/>
  </r>
  <r>
    <x v="0"/>
    <x v="0"/>
  </r>
  <r>
    <x v="2"/>
    <x v="2"/>
  </r>
  <r>
    <x v="0"/>
    <x v="2"/>
  </r>
  <r>
    <x v="2"/>
    <x v="2"/>
  </r>
  <r>
    <x v="2"/>
    <x v="0"/>
  </r>
  <r>
    <x v="2"/>
    <x v="2"/>
  </r>
  <r>
    <x v="0"/>
    <x v="1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0"/>
    <x v="2"/>
  </r>
  <r>
    <x v="2"/>
    <x v="2"/>
  </r>
  <r>
    <x v="0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0"/>
  </r>
  <r>
    <x v="2"/>
    <x v="2"/>
  </r>
  <r>
    <x v="2"/>
    <x v="2"/>
  </r>
  <r>
    <x v="2"/>
    <x v="1"/>
  </r>
  <r>
    <x v="2"/>
    <x v="2"/>
  </r>
  <r>
    <x v="2"/>
    <x v="2"/>
  </r>
  <r>
    <x v="2"/>
    <x v="2"/>
  </r>
  <r>
    <x v="2"/>
    <x v="0"/>
  </r>
  <r>
    <x v="2"/>
    <x v="2"/>
  </r>
  <r>
    <x v="0"/>
    <x v="0"/>
  </r>
  <r>
    <x v="2"/>
    <x v="2"/>
  </r>
  <r>
    <x v="2"/>
    <x v="0"/>
  </r>
  <r>
    <x v="0"/>
    <x v="1"/>
  </r>
  <r>
    <x v="2"/>
    <x v="0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0"/>
    <x v="2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0"/>
    <x v="1"/>
  </r>
  <r>
    <x v="0"/>
    <x v="1"/>
  </r>
  <r>
    <x v="1"/>
    <x v="0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2"/>
  </r>
  <r>
    <x v="2"/>
    <x v="0"/>
  </r>
  <r>
    <x v="0"/>
    <x v="0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2"/>
  </r>
  <r>
    <x v="0"/>
    <x v="0"/>
  </r>
  <r>
    <x v="2"/>
    <x v="2"/>
  </r>
  <r>
    <x v="2"/>
    <x v="2"/>
  </r>
  <r>
    <x v="2"/>
    <x v="1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1"/>
    <x v="1"/>
  </r>
  <r>
    <x v="0"/>
    <x v="1"/>
  </r>
  <r>
    <x v="0"/>
    <x v="1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2"/>
    <x v="1"/>
  </r>
  <r>
    <x v="0"/>
    <x v="2"/>
  </r>
  <r>
    <x v="2"/>
    <x v="0"/>
  </r>
  <r>
    <x v="2"/>
    <x v="2"/>
  </r>
  <r>
    <x v="2"/>
    <x v="2"/>
  </r>
  <r>
    <x v="0"/>
    <x v="0"/>
  </r>
  <r>
    <x v="2"/>
    <x v="2"/>
  </r>
  <r>
    <x v="2"/>
    <x v="0"/>
  </r>
  <r>
    <x v="2"/>
    <x v="0"/>
  </r>
  <r>
    <x v="0"/>
    <x v="2"/>
  </r>
  <r>
    <x v="2"/>
    <x v="2"/>
  </r>
  <r>
    <x v="0"/>
    <x v="0"/>
  </r>
  <r>
    <x v="2"/>
    <x v="2"/>
  </r>
  <r>
    <x v="1"/>
    <x v="0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0"/>
  </r>
  <r>
    <x v="0"/>
    <x v="1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0"/>
    <x v="1"/>
  </r>
  <r>
    <x v="0"/>
    <x v="1"/>
  </r>
  <r>
    <x v="2"/>
    <x v="2"/>
  </r>
  <r>
    <x v="2"/>
    <x v="2"/>
  </r>
  <r>
    <x v="0"/>
    <x v="2"/>
  </r>
  <r>
    <x v="2"/>
    <x v="2"/>
  </r>
  <r>
    <x v="0"/>
    <x v="1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0"/>
    <x v="0"/>
  </r>
  <r>
    <x v="0"/>
    <x v="2"/>
  </r>
  <r>
    <x v="2"/>
    <x v="0"/>
  </r>
  <r>
    <x v="0"/>
    <x v="2"/>
  </r>
  <r>
    <x v="0"/>
    <x v="0"/>
  </r>
  <r>
    <x v="1"/>
    <x v="0"/>
  </r>
  <r>
    <x v="0"/>
    <x v="1"/>
  </r>
  <r>
    <x v="1"/>
    <x v="2"/>
  </r>
  <r>
    <x v="2"/>
    <x v="0"/>
  </r>
  <r>
    <x v="0"/>
    <x v="0"/>
  </r>
  <r>
    <x v="2"/>
    <x v="0"/>
  </r>
  <r>
    <x v="2"/>
    <x v="2"/>
  </r>
  <r>
    <x v="2"/>
    <x v="0"/>
  </r>
  <r>
    <x v="2"/>
    <x v="2"/>
  </r>
  <r>
    <x v="0"/>
    <x v="2"/>
  </r>
  <r>
    <x v="1"/>
    <x v="2"/>
  </r>
  <r>
    <x v="0"/>
    <x v="1"/>
  </r>
  <r>
    <x v="1"/>
    <x v="2"/>
  </r>
  <r>
    <x v="2"/>
    <x v="2"/>
  </r>
  <r>
    <x v="2"/>
    <x v="2"/>
  </r>
  <r>
    <x v="0"/>
    <x v="2"/>
  </r>
  <r>
    <x v="2"/>
    <x v="2"/>
  </r>
  <r>
    <x v="2"/>
    <x v="2"/>
  </r>
  <r>
    <x v="2"/>
    <x v="0"/>
  </r>
  <r>
    <x v="2"/>
    <x v="2"/>
  </r>
  <r>
    <x v="2"/>
    <x v="2"/>
  </r>
  <r>
    <x v="0"/>
    <x v="2"/>
  </r>
  <r>
    <x v="0"/>
    <x v="1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1"/>
    <x v="0"/>
  </r>
  <r>
    <x v="0"/>
    <x v="1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0"/>
  </r>
  <r>
    <x v="0"/>
    <x v="1"/>
  </r>
  <r>
    <x v="2"/>
    <x v="2"/>
  </r>
  <r>
    <x v="2"/>
    <x v="2"/>
  </r>
  <r>
    <x v="0"/>
    <x v="1"/>
  </r>
  <r>
    <x v="2"/>
    <x v="2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0"/>
    <x v="1"/>
  </r>
  <r>
    <x v="0"/>
    <x v="1"/>
  </r>
  <r>
    <x v="1"/>
    <x v="2"/>
  </r>
  <r>
    <x v="2"/>
    <x v="2"/>
  </r>
  <r>
    <x v="2"/>
    <x v="0"/>
  </r>
  <r>
    <x v="0"/>
    <x v="1"/>
  </r>
  <r>
    <x v="2"/>
    <x v="0"/>
  </r>
  <r>
    <x v="2"/>
    <x v="0"/>
  </r>
  <r>
    <x v="0"/>
    <x v="0"/>
  </r>
  <r>
    <x v="1"/>
    <x v="2"/>
  </r>
  <r>
    <x v="0"/>
    <x v="1"/>
  </r>
  <r>
    <x v="2"/>
    <x v="2"/>
  </r>
  <r>
    <x v="0"/>
    <x v="1"/>
  </r>
  <r>
    <x v="0"/>
    <x v="1"/>
  </r>
  <r>
    <x v="2"/>
    <x v="2"/>
  </r>
  <r>
    <x v="2"/>
    <x v="2"/>
  </r>
  <r>
    <x v="2"/>
    <x v="2"/>
  </r>
  <r>
    <x v="2"/>
    <x v="0"/>
  </r>
  <r>
    <x v="0"/>
    <x v="0"/>
  </r>
  <r>
    <x v="2"/>
    <x v="0"/>
  </r>
  <r>
    <x v="0"/>
    <x v="1"/>
  </r>
  <r>
    <x v="2"/>
    <x v="0"/>
  </r>
  <r>
    <x v="2"/>
    <x v="0"/>
  </r>
  <r>
    <x v="2"/>
    <x v="0"/>
  </r>
  <r>
    <x v="0"/>
    <x v="2"/>
  </r>
  <r>
    <x v="0"/>
    <x v="1"/>
  </r>
  <r>
    <x v="2"/>
    <x v="0"/>
  </r>
  <r>
    <x v="2"/>
    <x v="2"/>
  </r>
  <r>
    <x v="2"/>
    <x v="2"/>
  </r>
  <r>
    <x v="2"/>
    <x v="2"/>
  </r>
  <r>
    <x v="2"/>
    <x v="0"/>
  </r>
  <r>
    <x v="0"/>
    <x v="1"/>
  </r>
  <r>
    <x v="2"/>
    <x v="2"/>
  </r>
  <r>
    <x v="2"/>
    <x v="0"/>
  </r>
  <r>
    <x v="0"/>
    <x v="1"/>
  </r>
  <r>
    <x v="2"/>
    <x v="2"/>
  </r>
  <r>
    <x v="2"/>
    <x v="2"/>
  </r>
  <r>
    <x v="2"/>
    <x v="2"/>
  </r>
  <r>
    <x v="0"/>
    <x v="0"/>
  </r>
  <r>
    <x v="2"/>
    <x v="0"/>
  </r>
  <r>
    <x v="2"/>
    <x v="0"/>
  </r>
  <r>
    <x v="2"/>
    <x v="2"/>
  </r>
  <r>
    <x v="2"/>
    <x v="2"/>
  </r>
  <r>
    <x v="2"/>
    <x v="0"/>
  </r>
  <r>
    <x v="0"/>
    <x v="0"/>
  </r>
  <r>
    <x v="0"/>
    <x v="0"/>
  </r>
  <r>
    <x v="1"/>
    <x v="0"/>
  </r>
  <r>
    <x v="2"/>
    <x v="0"/>
  </r>
  <r>
    <x v="2"/>
    <x v="0"/>
  </r>
  <r>
    <x v="0"/>
    <x v="1"/>
  </r>
  <r>
    <x v="2"/>
    <x v="2"/>
  </r>
  <r>
    <x v="0"/>
    <x v="2"/>
  </r>
  <r>
    <x v="2"/>
    <x v="2"/>
  </r>
  <r>
    <x v="2"/>
    <x v="0"/>
  </r>
  <r>
    <x v="2"/>
    <x v="0"/>
  </r>
  <r>
    <x v="2"/>
    <x v="0"/>
  </r>
  <r>
    <x v="0"/>
    <x v="1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0"/>
    <x v="2"/>
  </r>
  <r>
    <x v="2"/>
    <x v="0"/>
  </r>
  <r>
    <x v="2"/>
    <x v="0"/>
  </r>
  <r>
    <x v="0"/>
    <x v="1"/>
  </r>
  <r>
    <x v="2"/>
    <x v="2"/>
  </r>
  <r>
    <x v="0"/>
    <x v="1"/>
  </r>
  <r>
    <x v="2"/>
    <x v="2"/>
  </r>
  <r>
    <x v="2"/>
    <x v="2"/>
  </r>
  <r>
    <x v="2"/>
    <x v="2"/>
  </r>
  <r>
    <x v="1"/>
    <x v="0"/>
  </r>
  <r>
    <x v="0"/>
    <x v="0"/>
  </r>
  <r>
    <x v="0"/>
    <x v="0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2"/>
    <x v="0"/>
  </r>
  <r>
    <x v="2"/>
    <x v="0"/>
  </r>
  <r>
    <x v="1"/>
    <x v="0"/>
  </r>
  <r>
    <x v="2"/>
    <x v="2"/>
  </r>
  <r>
    <x v="2"/>
    <x v="0"/>
  </r>
  <r>
    <x v="2"/>
    <x v="0"/>
  </r>
  <r>
    <x v="2"/>
    <x v="2"/>
  </r>
  <r>
    <x v="2"/>
    <x v="2"/>
  </r>
  <r>
    <x v="0"/>
    <x v="1"/>
  </r>
  <r>
    <x v="0"/>
    <x v="1"/>
  </r>
  <r>
    <x v="0"/>
    <x v="0"/>
  </r>
  <r>
    <x v="0"/>
    <x v="1"/>
  </r>
  <r>
    <x v="0"/>
    <x v="1"/>
  </r>
  <r>
    <x v="2"/>
    <x v="0"/>
  </r>
  <r>
    <x v="2"/>
    <x v="0"/>
  </r>
  <r>
    <x v="2"/>
    <x v="2"/>
  </r>
  <r>
    <x v="0"/>
    <x v="2"/>
  </r>
  <r>
    <x v="2"/>
    <x v="2"/>
  </r>
  <r>
    <x v="2"/>
    <x v="0"/>
  </r>
  <r>
    <x v="0"/>
    <x v="1"/>
  </r>
  <r>
    <x v="2"/>
    <x v="2"/>
  </r>
  <r>
    <x v="0"/>
    <x v="2"/>
  </r>
  <r>
    <x v="2"/>
    <x v="2"/>
  </r>
  <r>
    <x v="1"/>
    <x v="0"/>
  </r>
  <r>
    <x v="0"/>
    <x v="1"/>
  </r>
  <r>
    <x v="2"/>
    <x v="2"/>
  </r>
  <r>
    <x v="0"/>
    <x v="0"/>
  </r>
  <r>
    <x v="2"/>
    <x v="0"/>
  </r>
  <r>
    <x v="2"/>
    <x v="0"/>
  </r>
  <r>
    <x v="0"/>
    <x v="1"/>
  </r>
  <r>
    <x v="0"/>
    <x v="1"/>
  </r>
  <r>
    <x v="0"/>
    <x v="1"/>
  </r>
  <r>
    <x v="2"/>
    <x v="0"/>
  </r>
  <r>
    <x v="2"/>
    <x v="2"/>
  </r>
  <r>
    <x v="1"/>
    <x v="2"/>
  </r>
  <r>
    <x v="2"/>
    <x v="2"/>
  </r>
  <r>
    <x v="2"/>
    <x v="2"/>
  </r>
  <r>
    <x v="2"/>
    <x v="2"/>
  </r>
  <r>
    <x v="1"/>
    <x v="0"/>
  </r>
  <r>
    <x v="2"/>
    <x v="2"/>
  </r>
  <r>
    <x v="0"/>
    <x v="2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0"/>
    <x v="0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0"/>
    <x v="1"/>
  </r>
  <r>
    <x v="0"/>
    <x v="1"/>
  </r>
  <r>
    <x v="0"/>
    <x v="2"/>
  </r>
  <r>
    <x v="2"/>
    <x v="0"/>
  </r>
  <r>
    <x v="2"/>
    <x v="2"/>
  </r>
  <r>
    <x v="0"/>
    <x v="1"/>
  </r>
  <r>
    <x v="2"/>
    <x v="2"/>
  </r>
  <r>
    <x v="0"/>
    <x v="1"/>
  </r>
  <r>
    <x v="2"/>
    <x v="2"/>
  </r>
  <r>
    <x v="2"/>
    <x v="0"/>
  </r>
  <r>
    <x v="1"/>
    <x v="0"/>
  </r>
  <r>
    <x v="2"/>
    <x v="0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0"/>
    <x v="1"/>
  </r>
  <r>
    <x v="2"/>
    <x v="0"/>
  </r>
  <r>
    <x v="2"/>
    <x v="2"/>
  </r>
  <r>
    <x v="0"/>
    <x v="1"/>
  </r>
  <r>
    <x v="2"/>
    <x v="0"/>
  </r>
  <r>
    <x v="2"/>
    <x v="0"/>
  </r>
  <r>
    <x v="2"/>
    <x v="0"/>
  </r>
  <r>
    <x v="0"/>
    <x v="2"/>
  </r>
  <r>
    <x v="0"/>
    <x v="1"/>
  </r>
  <r>
    <x v="2"/>
    <x v="2"/>
  </r>
  <r>
    <x v="2"/>
    <x v="2"/>
  </r>
  <r>
    <x v="2"/>
    <x v="0"/>
  </r>
  <r>
    <x v="2"/>
    <x v="2"/>
  </r>
  <r>
    <x v="2"/>
    <x v="2"/>
  </r>
  <r>
    <x v="0"/>
    <x v="1"/>
  </r>
  <r>
    <x v="0"/>
    <x v="1"/>
  </r>
  <r>
    <x v="0"/>
    <x v="1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0"/>
    <x v="1"/>
  </r>
  <r>
    <x v="2"/>
    <x v="0"/>
  </r>
  <r>
    <x v="2"/>
    <x v="0"/>
  </r>
  <r>
    <x v="0"/>
    <x v="1"/>
  </r>
  <r>
    <x v="2"/>
    <x v="0"/>
  </r>
  <r>
    <x v="0"/>
    <x v="1"/>
  </r>
  <r>
    <x v="2"/>
    <x v="0"/>
  </r>
  <r>
    <x v="0"/>
    <x v="1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0"/>
    <x v="0"/>
  </r>
  <r>
    <x v="2"/>
    <x v="2"/>
  </r>
  <r>
    <x v="2"/>
    <x v="2"/>
  </r>
  <r>
    <x v="0"/>
    <x v="1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0"/>
    <x v="1"/>
  </r>
  <r>
    <x v="2"/>
    <x v="2"/>
  </r>
  <r>
    <x v="0"/>
    <x v="1"/>
  </r>
  <r>
    <x v="2"/>
    <x v="0"/>
  </r>
  <r>
    <x v="2"/>
    <x v="0"/>
  </r>
  <r>
    <x v="2"/>
    <x v="2"/>
  </r>
  <r>
    <x v="2"/>
    <x v="2"/>
  </r>
  <r>
    <x v="2"/>
    <x v="2"/>
  </r>
  <r>
    <x v="0"/>
    <x v="1"/>
  </r>
  <r>
    <x v="2"/>
    <x v="2"/>
  </r>
  <r>
    <x v="2"/>
    <x v="2"/>
  </r>
  <r>
    <x v="0"/>
    <x v="2"/>
  </r>
  <r>
    <x v="2"/>
    <x v="2"/>
  </r>
  <r>
    <x v="0"/>
    <x v="2"/>
  </r>
  <r>
    <x v="2"/>
    <x v="2"/>
  </r>
  <r>
    <x v="2"/>
    <x v="2"/>
  </r>
  <r>
    <x v="2"/>
    <x v="2"/>
  </r>
  <r>
    <x v="0"/>
    <x v="1"/>
  </r>
  <r>
    <x v="2"/>
    <x v="0"/>
  </r>
  <r>
    <x v="1"/>
    <x v="0"/>
  </r>
  <r>
    <x v="2"/>
    <x v="2"/>
  </r>
  <r>
    <x v="0"/>
    <x v="1"/>
  </r>
  <r>
    <x v="0"/>
    <x v="2"/>
  </r>
  <r>
    <x v="0"/>
    <x v="1"/>
  </r>
  <r>
    <x v="0"/>
    <x v="1"/>
  </r>
  <r>
    <x v="2"/>
    <x v="2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0"/>
  </r>
  <r>
    <x v="2"/>
    <x v="0"/>
  </r>
  <r>
    <x v="2"/>
    <x v="0"/>
  </r>
  <r>
    <x v="0"/>
    <x v="1"/>
  </r>
  <r>
    <x v="2"/>
    <x v="2"/>
  </r>
  <r>
    <x v="2"/>
    <x v="2"/>
  </r>
  <r>
    <x v="0"/>
    <x v="1"/>
  </r>
  <r>
    <x v="1"/>
    <x v="0"/>
  </r>
  <r>
    <x v="0"/>
    <x v="1"/>
  </r>
  <r>
    <x v="2"/>
    <x v="2"/>
  </r>
  <r>
    <x v="0"/>
    <x v="1"/>
  </r>
  <r>
    <x v="2"/>
    <x v="2"/>
  </r>
  <r>
    <x v="2"/>
    <x v="2"/>
  </r>
  <r>
    <x v="2"/>
    <x v="0"/>
  </r>
  <r>
    <x v="0"/>
    <x v="1"/>
  </r>
  <r>
    <x v="2"/>
    <x v="0"/>
  </r>
  <r>
    <x v="1"/>
    <x v="2"/>
  </r>
  <r>
    <x v="2"/>
    <x v="2"/>
  </r>
  <r>
    <x v="2"/>
    <x v="0"/>
  </r>
  <r>
    <x v="0"/>
    <x v="1"/>
  </r>
  <r>
    <x v="0"/>
    <x v="2"/>
  </r>
  <r>
    <x v="0"/>
    <x v="1"/>
  </r>
  <r>
    <x v="2"/>
    <x v="2"/>
  </r>
  <r>
    <x v="0"/>
    <x v="1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0"/>
  </r>
  <r>
    <x v="0"/>
    <x v="1"/>
  </r>
  <r>
    <x v="0"/>
    <x v="1"/>
  </r>
  <r>
    <x v="2"/>
    <x v="0"/>
  </r>
  <r>
    <x v="2"/>
    <x v="0"/>
  </r>
  <r>
    <x v="0"/>
    <x v="1"/>
  </r>
  <r>
    <x v="2"/>
    <x v="2"/>
  </r>
  <r>
    <x v="0"/>
    <x v="1"/>
  </r>
  <r>
    <x v="0"/>
    <x v="1"/>
  </r>
  <r>
    <x v="0"/>
    <x v="1"/>
  </r>
  <r>
    <x v="0"/>
    <x v="0"/>
  </r>
  <r>
    <x v="0"/>
    <x v="1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1"/>
    <x v="2"/>
  </r>
  <r>
    <x v="2"/>
    <x v="0"/>
  </r>
  <r>
    <x v="2"/>
    <x v="0"/>
  </r>
  <r>
    <x v="0"/>
    <x v="2"/>
  </r>
  <r>
    <x v="2"/>
    <x v="2"/>
  </r>
  <r>
    <x v="2"/>
    <x v="2"/>
  </r>
  <r>
    <x v="2"/>
    <x v="2"/>
  </r>
  <r>
    <x v="2"/>
    <x v="0"/>
  </r>
  <r>
    <x v="2"/>
    <x v="2"/>
  </r>
  <r>
    <x v="1"/>
    <x v="1"/>
  </r>
  <r>
    <x v="2"/>
    <x v="2"/>
  </r>
  <r>
    <x v="2"/>
    <x v="0"/>
  </r>
  <r>
    <x v="2"/>
    <x v="2"/>
  </r>
  <r>
    <x v="1"/>
    <x v="2"/>
  </r>
  <r>
    <x v="0"/>
    <x v="0"/>
  </r>
  <r>
    <x v="2"/>
    <x v="0"/>
  </r>
  <r>
    <x v="2"/>
    <x v="0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0"/>
    <x v="2"/>
  </r>
  <r>
    <x v="0"/>
    <x v="1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0"/>
    <x v="2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1"/>
    <x v="2"/>
  </r>
  <r>
    <x v="1"/>
    <x v="0"/>
  </r>
  <r>
    <x v="0"/>
    <x v="1"/>
  </r>
  <r>
    <x v="2"/>
    <x v="0"/>
  </r>
  <r>
    <x v="0"/>
    <x v="1"/>
  </r>
  <r>
    <x v="2"/>
    <x v="2"/>
  </r>
  <r>
    <x v="0"/>
    <x v="2"/>
  </r>
  <r>
    <x v="0"/>
    <x v="2"/>
  </r>
  <r>
    <x v="2"/>
    <x v="2"/>
  </r>
  <r>
    <x v="0"/>
    <x v="0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0"/>
    <x v="1"/>
  </r>
  <r>
    <x v="0"/>
    <x v="0"/>
  </r>
  <r>
    <x v="2"/>
    <x v="2"/>
  </r>
  <r>
    <x v="2"/>
    <x v="2"/>
  </r>
  <r>
    <x v="2"/>
    <x v="2"/>
  </r>
  <r>
    <x v="0"/>
    <x v="1"/>
  </r>
  <r>
    <x v="0"/>
    <x v="1"/>
  </r>
  <r>
    <x v="2"/>
    <x v="2"/>
  </r>
  <r>
    <x v="2"/>
    <x v="2"/>
  </r>
  <r>
    <x v="0"/>
    <x v="1"/>
  </r>
  <r>
    <x v="0"/>
    <x v="1"/>
  </r>
  <r>
    <x v="0"/>
    <x v="1"/>
  </r>
  <r>
    <x v="2"/>
    <x v="0"/>
  </r>
  <r>
    <x v="0"/>
    <x v="1"/>
  </r>
  <r>
    <x v="2"/>
    <x v="0"/>
  </r>
  <r>
    <x v="2"/>
    <x v="2"/>
  </r>
  <r>
    <x v="0"/>
    <x v="1"/>
  </r>
  <r>
    <x v="0"/>
    <x v="1"/>
  </r>
  <r>
    <x v="2"/>
    <x v="2"/>
  </r>
  <r>
    <x v="0"/>
    <x v="1"/>
  </r>
  <r>
    <x v="2"/>
    <x v="0"/>
  </r>
  <r>
    <x v="0"/>
    <x v="1"/>
  </r>
  <r>
    <x v="1"/>
    <x v="0"/>
  </r>
  <r>
    <x v="2"/>
    <x v="2"/>
  </r>
  <r>
    <x v="0"/>
    <x v="1"/>
  </r>
  <r>
    <x v="0"/>
    <x v="1"/>
  </r>
  <r>
    <x v="0"/>
    <x v="1"/>
  </r>
  <r>
    <x v="2"/>
    <x v="0"/>
  </r>
  <r>
    <x v="1"/>
    <x v="2"/>
  </r>
  <r>
    <x v="2"/>
    <x v="0"/>
  </r>
  <r>
    <x v="2"/>
    <x v="2"/>
  </r>
  <r>
    <x v="2"/>
    <x v="0"/>
  </r>
  <r>
    <x v="2"/>
    <x v="2"/>
  </r>
  <r>
    <x v="0"/>
    <x v="1"/>
  </r>
  <r>
    <x v="0"/>
    <x v="1"/>
  </r>
  <r>
    <x v="0"/>
    <x v="1"/>
  </r>
  <r>
    <x v="2"/>
    <x v="2"/>
  </r>
  <r>
    <x v="2"/>
    <x v="2"/>
  </r>
  <r>
    <x v="2"/>
    <x v="2"/>
  </r>
  <r>
    <x v="0"/>
    <x v="2"/>
  </r>
  <r>
    <x v="0"/>
    <x v="1"/>
  </r>
  <r>
    <x v="0"/>
    <x v="0"/>
  </r>
  <r>
    <x v="0"/>
    <x v="1"/>
  </r>
  <r>
    <x v="2"/>
    <x v="2"/>
  </r>
  <r>
    <x v="0"/>
    <x v="1"/>
  </r>
  <r>
    <x v="0"/>
    <x v="2"/>
  </r>
  <r>
    <x v="0"/>
    <x v="1"/>
  </r>
  <r>
    <x v="0"/>
    <x v="1"/>
  </r>
  <r>
    <x v="2"/>
    <x v="0"/>
  </r>
  <r>
    <x v="2"/>
    <x v="2"/>
  </r>
  <r>
    <x v="0"/>
    <x v="1"/>
  </r>
  <r>
    <x v="0"/>
    <x v="1"/>
  </r>
  <r>
    <x v="2"/>
    <x v="2"/>
  </r>
  <r>
    <x v="2"/>
    <x v="0"/>
  </r>
  <r>
    <x v="2"/>
    <x v="2"/>
  </r>
  <r>
    <x v="0"/>
    <x v="1"/>
  </r>
  <r>
    <x v="0"/>
    <x v="1"/>
  </r>
  <r>
    <x v="0"/>
    <x v="1"/>
  </r>
  <r>
    <x v="2"/>
    <x v="2"/>
  </r>
  <r>
    <x v="0"/>
    <x v="0"/>
  </r>
  <r>
    <x v="0"/>
    <x v="1"/>
  </r>
  <r>
    <x v="0"/>
    <x v="1"/>
  </r>
  <r>
    <x v="2"/>
    <x v="0"/>
  </r>
  <r>
    <x v="2"/>
    <x v="0"/>
  </r>
  <r>
    <x v="0"/>
    <x v="1"/>
  </r>
  <r>
    <x v="2"/>
    <x v="2"/>
  </r>
  <r>
    <x v="2"/>
    <x v="0"/>
  </r>
  <r>
    <x v="0"/>
    <x v="1"/>
  </r>
  <r>
    <x v="0"/>
    <x v="1"/>
  </r>
  <r>
    <x v="2"/>
    <x v="2"/>
  </r>
  <r>
    <x v="2"/>
    <x v="2"/>
  </r>
  <r>
    <x v="0"/>
    <x v="1"/>
  </r>
  <r>
    <x v="2"/>
    <x v="2"/>
  </r>
  <r>
    <x v="2"/>
    <x v="0"/>
  </r>
  <r>
    <x v="2"/>
    <x v="0"/>
  </r>
  <r>
    <x v="0"/>
    <x v="1"/>
  </r>
  <r>
    <x v="2"/>
    <x v="2"/>
  </r>
  <r>
    <x v="0"/>
    <x v="1"/>
  </r>
  <r>
    <x v="1"/>
    <x v="2"/>
  </r>
  <r>
    <x v="0"/>
    <x v="1"/>
  </r>
  <r>
    <x v="0"/>
    <x v="1"/>
  </r>
  <r>
    <x v="2"/>
    <x v="2"/>
  </r>
  <r>
    <x v="0"/>
    <x v="1"/>
  </r>
  <r>
    <x v="0"/>
    <x v="1"/>
  </r>
  <r>
    <x v="0"/>
    <x v="1"/>
  </r>
  <r>
    <x v="2"/>
    <x v="2"/>
  </r>
  <r>
    <x v="0"/>
    <x v="1"/>
  </r>
  <r>
    <x v="2"/>
    <x v="0"/>
  </r>
  <r>
    <x v="0"/>
    <x v="1"/>
  </r>
  <r>
    <x v="0"/>
    <x v="1"/>
  </r>
  <r>
    <x v="0"/>
    <x v="1"/>
  </r>
  <r>
    <x v="0"/>
    <x v="1"/>
  </r>
  <r>
    <x v="0"/>
    <x v="1"/>
  </r>
  <r>
    <x v="2"/>
    <x v="0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0"/>
    <x v="1"/>
  </r>
  <r>
    <x v="2"/>
    <x v="2"/>
  </r>
  <r>
    <x v="2"/>
    <x v="0"/>
  </r>
  <r>
    <x v="2"/>
    <x v="2"/>
  </r>
  <r>
    <x v="0"/>
    <x v="1"/>
  </r>
  <r>
    <x v="2"/>
    <x v="0"/>
  </r>
  <r>
    <x v="0"/>
    <x v="1"/>
  </r>
  <r>
    <x v="2"/>
    <x v="0"/>
  </r>
  <r>
    <x v="0"/>
    <x v="1"/>
  </r>
  <r>
    <x v="0"/>
    <x v="1"/>
  </r>
  <r>
    <x v="0"/>
    <x v="1"/>
  </r>
  <r>
    <x v="2"/>
    <x v="2"/>
  </r>
  <r>
    <x v="2"/>
    <x v="2"/>
  </r>
  <r>
    <x v="0"/>
    <x v="1"/>
  </r>
  <r>
    <x v="2"/>
    <x v="0"/>
  </r>
  <r>
    <x v="0"/>
    <x v="1"/>
  </r>
  <r>
    <x v="0"/>
    <x v="1"/>
  </r>
  <r>
    <x v="2"/>
    <x v="2"/>
  </r>
  <r>
    <x v="2"/>
    <x v="2"/>
  </r>
  <r>
    <x v="2"/>
    <x v="0"/>
  </r>
  <r>
    <x v="2"/>
    <x v="2"/>
  </r>
  <r>
    <x v="0"/>
    <x v="1"/>
  </r>
  <r>
    <x v="0"/>
    <x v="1"/>
  </r>
  <r>
    <x v="0"/>
    <x v="1"/>
  </r>
  <r>
    <x v="2"/>
    <x v="2"/>
  </r>
  <r>
    <x v="2"/>
    <x v="2"/>
  </r>
  <r>
    <x v="2"/>
    <x v="2"/>
  </r>
  <r>
    <x v="0"/>
    <x v="1"/>
  </r>
  <r>
    <x v="0"/>
    <x v="1"/>
  </r>
  <r>
    <x v="0"/>
    <x v="1"/>
  </r>
  <r>
    <x v="2"/>
    <x v="2"/>
  </r>
  <r>
    <x v="0"/>
    <x v="1"/>
  </r>
  <r>
    <x v="2"/>
    <x v="2"/>
  </r>
  <r>
    <x v="1"/>
    <x v="0"/>
  </r>
  <r>
    <x v="2"/>
    <x v="2"/>
  </r>
  <r>
    <x v="2"/>
    <x v="0"/>
  </r>
  <r>
    <x v="2"/>
    <x v="0"/>
  </r>
  <r>
    <x v="2"/>
    <x v="2"/>
  </r>
  <r>
    <x v="2"/>
    <x v="0"/>
  </r>
  <r>
    <x v="0"/>
    <x v="1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0"/>
    <x v="1"/>
  </r>
  <r>
    <x v="0"/>
    <x v="1"/>
  </r>
  <r>
    <x v="2"/>
    <x v="0"/>
  </r>
  <r>
    <x v="2"/>
    <x v="2"/>
  </r>
  <r>
    <x v="2"/>
    <x v="2"/>
  </r>
  <r>
    <x v="0"/>
    <x v="1"/>
  </r>
  <r>
    <x v="0"/>
    <x v="1"/>
  </r>
  <r>
    <x v="0"/>
    <x v="1"/>
  </r>
  <r>
    <x v="2"/>
    <x v="2"/>
  </r>
  <r>
    <x v="2"/>
    <x v="2"/>
  </r>
  <r>
    <x v="2"/>
    <x v="2"/>
  </r>
  <r>
    <x v="0"/>
    <x v="1"/>
  </r>
  <r>
    <x v="0"/>
    <x v="1"/>
  </r>
  <r>
    <x v="0"/>
    <x v="1"/>
  </r>
  <r>
    <x v="2"/>
    <x v="2"/>
  </r>
  <r>
    <x v="0"/>
    <x v="1"/>
  </r>
  <r>
    <x v="2"/>
    <x v="2"/>
  </r>
  <r>
    <x v="2"/>
    <x v="2"/>
  </r>
  <r>
    <x v="2"/>
    <x v="0"/>
  </r>
  <r>
    <x v="2"/>
    <x v="0"/>
  </r>
  <r>
    <x v="2"/>
    <x v="2"/>
  </r>
  <r>
    <x v="0"/>
    <x v="1"/>
  </r>
  <r>
    <x v="0"/>
    <x v="1"/>
  </r>
  <r>
    <x v="2"/>
    <x v="0"/>
  </r>
  <r>
    <x v="2"/>
    <x v="2"/>
  </r>
  <r>
    <x v="2"/>
    <x v="0"/>
  </r>
  <r>
    <x v="0"/>
    <x v="1"/>
  </r>
  <r>
    <x v="2"/>
    <x v="2"/>
  </r>
  <r>
    <x v="2"/>
    <x v="2"/>
  </r>
  <r>
    <x v="2"/>
    <x v="0"/>
  </r>
  <r>
    <x v="0"/>
    <x v="1"/>
  </r>
  <r>
    <x v="2"/>
    <x v="0"/>
  </r>
  <r>
    <x v="2"/>
    <x v="2"/>
  </r>
  <r>
    <x v="2"/>
    <x v="0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2"/>
    <x v="0"/>
  </r>
  <r>
    <x v="0"/>
    <x v="2"/>
  </r>
  <r>
    <x v="2"/>
    <x v="0"/>
  </r>
  <r>
    <x v="0"/>
    <x v="1"/>
  </r>
  <r>
    <x v="0"/>
    <x v="2"/>
  </r>
  <r>
    <x v="0"/>
    <x v="1"/>
  </r>
  <r>
    <x v="2"/>
    <x v="2"/>
  </r>
  <r>
    <x v="2"/>
    <x v="2"/>
  </r>
  <r>
    <x v="2"/>
    <x v="2"/>
  </r>
  <r>
    <x v="0"/>
    <x v="1"/>
  </r>
  <r>
    <x v="0"/>
    <x v="0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0"/>
    <x v="0"/>
  </r>
  <r>
    <x v="2"/>
    <x v="0"/>
  </r>
  <r>
    <x v="2"/>
    <x v="0"/>
  </r>
  <r>
    <x v="2"/>
    <x v="0"/>
  </r>
  <r>
    <x v="2"/>
    <x v="2"/>
  </r>
  <r>
    <x v="2"/>
    <x v="2"/>
  </r>
  <r>
    <x v="1"/>
    <x v="2"/>
  </r>
  <r>
    <x v="2"/>
    <x v="0"/>
  </r>
  <r>
    <x v="2"/>
    <x v="0"/>
  </r>
  <r>
    <x v="0"/>
    <x v="1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0"/>
    <x v="0"/>
  </r>
  <r>
    <x v="0"/>
    <x v="2"/>
  </r>
  <r>
    <x v="2"/>
    <x v="0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0"/>
    <x v="1"/>
  </r>
  <r>
    <x v="2"/>
    <x v="0"/>
  </r>
  <r>
    <x v="0"/>
    <x v="0"/>
  </r>
  <r>
    <x v="2"/>
    <x v="2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0"/>
    <x v="1"/>
  </r>
  <r>
    <x v="0"/>
    <x v="1"/>
  </r>
  <r>
    <x v="1"/>
    <x v="1"/>
  </r>
  <r>
    <x v="0"/>
    <x v="1"/>
  </r>
  <r>
    <x v="2"/>
    <x v="2"/>
  </r>
  <r>
    <x v="2"/>
    <x v="0"/>
  </r>
  <r>
    <x v="2"/>
    <x v="0"/>
  </r>
  <r>
    <x v="0"/>
    <x v="0"/>
  </r>
  <r>
    <x v="2"/>
    <x v="2"/>
  </r>
  <r>
    <x v="2"/>
    <x v="0"/>
  </r>
  <r>
    <x v="0"/>
    <x v="0"/>
  </r>
  <r>
    <x v="2"/>
    <x v="2"/>
  </r>
  <r>
    <x v="2"/>
    <x v="2"/>
  </r>
  <r>
    <x v="2"/>
    <x v="2"/>
  </r>
  <r>
    <x v="0"/>
    <x v="1"/>
  </r>
  <r>
    <x v="0"/>
    <x v="1"/>
  </r>
  <r>
    <x v="0"/>
    <x v="1"/>
  </r>
  <r>
    <x v="1"/>
    <x v="2"/>
  </r>
  <r>
    <x v="2"/>
    <x v="2"/>
  </r>
  <r>
    <x v="0"/>
    <x v="0"/>
  </r>
  <r>
    <x v="2"/>
    <x v="0"/>
  </r>
  <r>
    <x v="0"/>
    <x v="1"/>
  </r>
  <r>
    <x v="2"/>
    <x v="2"/>
  </r>
  <r>
    <x v="2"/>
    <x v="0"/>
  </r>
  <r>
    <x v="2"/>
    <x v="2"/>
  </r>
  <r>
    <x v="2"/>
    <x v="2"/>
  </r>
  <r>
    <x v="2"/>
    <x v="0"/>
  </r>
  <r>
    <x v="0"/>
    <x v="1"/>
  </r>
  <r>
    <x v="0"/>
    <x v="0"/>
  </r>
  <r>
    <x v="0"/>
    <x v="1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2"/>
  </r>
  <r>
    <x v="0"/>
    <x v="2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0"/>
  </r>
  <r>
    <x v="1"/>
    <x v="2"/>
  </r>
  <r>
    <x v="2"/>
    <x v="2"/>
  </r>
  <r>
    <x v="2"/>
    <x v="0"/>
  </r>
  <r>
    <x v="2"/>
    <x v="2"/>
  </r>
  <r>
    <x v="2"/>
    <x v="2"/>
  </r>
  <r>
    <x v="2"/>
    <x v="0"/>
  </r>
  <r>
    <x v="1"/>
    <x v="0"/>
  </r>
  <r>
    <x v="2"/>
    <x v="2"/>
  </r>
  <r>
    <x v="2"/>
    <x v="2"/>
  </r>
  <r>
    <x v="1"/>
    <x v="0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0"/>
    <x v="0"/>
  </r>
  <r>
    <x v="2"/>
    <x v="0"/>
  </r>
  <r>
    <x v="0"/>
    <x v="1"/>
  </r>
  <r>
    <x v="2"/>
    <x v="0"/>
  </r>
  <r>
    <x v="0"/>
    <x v="2"/>
  </r>
  <r>
    <x v="2"/>
    <x v="0"/>
  </r>
  <r>
    <x v="2"/>
    <x v="2"/>
  </r>
  <r>
    <x v="2"/>
    <x v="2"/>
  </r>
  <r>
    <x v="0"/>
    <x v="2"/>
  </r>
  <r>
    <x v="2"/>
    <x v="2"/>
  </r>
  <r>
    <x v="2"/>
    <x v="0"/>
  </r>
  <r>
    <x v="0"/>
    <x v="1"/>
  </r>
  <r>
    <x v="2"/>
    <x v="1"/>
  </r>
  <r>
    <x v="2"/>
    <x v="0"/>
  </r>
  <r>
    <x v="2"/>
    <x v="2"/>
  </r>
  <r>
    <x v="2"/>
    <x v="0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0"/>
    <x v="0"/>
  </r>
  <r>
    <x v="2"/>
    <x v="0"/>
  </r>
  <r>
    <x v="0"/>
    <x v="1"/>
  </r>
  <r>
    <x v="2"/>
    <x v="0"/>
  </r>
  <r>
    <x v="2"/>
    <x v="2"/>
  </r>
  <r>
    <x v="2"/>
    <x v="0"/>
  </r>
  <r>
    <x v="0"/>
    <x v="1"/>
  </r>
  <r>
    <x v="2"/>
    <x v="2"/>
  </r>
  <r>
    <x v="0"/>
    <x v="1"/>
  </r>
  <r>
    <x v="2"/>
    <x v="2"/>
  </r>
  <r>
    <x v="0"/>
    <x v="1"/>
  </r>
  <r>
    <x v="2"/>
    <x v="0"/>
  </r>
  <r>
    <x v="0"/>
    <x v="1"/>
  </r>
  <r>
    <x v="2"/>
    <x v="2"/>
  </r>
  <r>
    <x v="2"/>
    <x v="2"/>
  </r>
  <r>
    <x v="0"/>
    <x v="1"/>
  </r>
  <r>
    <x v="0"/>
    <x v="1"/>
  </r>
  <r>
    <x v="2"/>
    <x v="0"/>
  </r>
  <r>
    <x v="2"/>
    <x v="2"/>
  </r>
  <r>
    <x v="0"/>
    <x v="0"/>
  </r>
  <r>
    <x v="2"/>
    <x v="0"/>
  </r>
  <r>
    <x v="0"/>
    <x v="1"/>
  </r>
  <r>
    <x v="2"/>
    <x v="0"/>
  </r>
  <r>
    <x v="0"/>
    <x v="1"/>
  </r>
  <r>
    <x v="0"/>
    <x v="1"/>
  </r>
  <r>
    <x v="0"/>
    <x v="1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0"/>
    <x v="1"/>
  </r>
  <r>
    <x v="0"/>
    <x v="1"/>
  </r>
  <r>
    <x v="0"/>
    <x v="1"/>
  </r>
  <r>
    <x v="0"/>
    <x v="1"/>
  </r>
  <r>
    <x v="0"/>
    <x v="1"/>
  </r>
  <r>
    <x v="2"/>
    <x v="2"/>
  </r>
  <r>
    <x v="2"/>
    <x v="2"/>
  </r>
  <r>
    <x v="2"/>
    <x v="0"/>
  </r>
  <r>
    <x v="2"/>
    <x v="1"/>
  </r>
  <r>
    <x v="0"/>
    <x v="1"/>
  </r>
  <r>
    <x v="0"/>
    <x v="1"/>
  </r>
  <r>
    <x v="0"/>
    <x v="1"/>
  </r>
  <r>
    <x v="0"/>
    <x v="1"/>
  </r>
  <r>
    <x v="0"/>
    <x v="1"/>
  </r>
  <r>
    <x v="2"/>
    <x v="2"/>
  </r>
  <r>
    <x v="2"/>
    <x v="2"/>
  </r>
  <r>
    <x v="2"/>
    <x v="2"/>
  </r>
  <r>
    <x v="2"/>
    <x v="2"/>
  </r>
  <r>
    <x v="0"/>
    <x v="0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1"/>
  </r>
  <r>
    <x v="2"/>
    <x v="0"/>
  </r>
  <r>
    <x v="2"/>
    <x v="0"/>
  </r>
  <r>
    <x v="2"/>
    <x v="2"/>
  </r>
  <r>
    <x v="2"/>
    <x v="0"/>
  </r>
  <r>
    <x v="0"/>
    <x v="1"/>
  </r>
  <r>
    <x v="2"/>
    <x v="0"/>
  </r>
  <r>
    <x v="0"/>
    <x v="1"/>
  </r>
  <r>
    <x v="2"/>
    <x v="0"/>
  </r>
  <r>
    <x v="2"/>
    <x v="2"/>
  </r>
  <r>
    <x v="2"/>
    <x v="2"/>
  </r>
  <r>
    <x v="2"/>
    <x v="0"/>
  </r>
  <r>
    <x v="2"/>
    <x v="2"/>
  </r>
  <r>
    <x v="0"/>
    <x v="2"/>
  </r>
  <r>
    <x v="0"/>
    <x v="2"/>
  </r>
  <r>
    <x v="2"/>
    <x v="0"/>
  </r>
  <r>
    <x v="0"/>
    <x v="1"/>
  </r>
  <r>
    <x v="0"/>
    <x v="0"/>
  </r>
  <r>
    <x v="2"/>
    <x v="0"/>
  </r>
  <r>
    <x v="0"/>
    <x v="1"/>
  </r>
  <r>
    <x v="2"/>
    <x v="0"/>
  </r>
  <r>
    <x v="2"/>
    <x v="0"/>
  </r>
  <r>
    <x v="2"/>
    <x v="2"/>
  </r>
  <r>
    <x v="2"/>
    <x v="0"/>
  </r>
  <r>
    <x v="0"/>
    <x v="1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0"/>
    <x v="1"/>
  </r>
  <r>
    <x v="2"/>
    <x v="2"/>
  </r>
  <r>
    <x v="2"/>
    <x v="2"/>
  </r>
  <r>
    <x v="0"/>
    <x v="1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2"/>
  </r>
  <r>
    <x v="2"/>
    <x v="0"/>
  </r>
  <r>
    <x v="2"/>
    <x v="2"/>
  </r>
  <r>
    <x v="2"/>
    <x v="2"/>
  </r>
  <r>
    <x v="0"/>
    <x v="2"/>
  </r>
  <r>
    <x v="2"/>
    <x v="0"/>
  </r>
  <r>
    <x v="2"/>
    <x v="2"/>
  </r>
  <r>
    <x v="2"/>
    <x v="0"/>
  </r>
  <r>
    <x v="2"/>
    <x v="2"/>
  </r>
  <r>
    <x v="2"/>
    <x v="2"/>
  </r>
  <r>
    <x v="2"/>
    <x v="2"/>
  </r>
  <r>
    <x v="0"/>
    <x v="1"/>
  </r>
  <r>
    <x v="2"/>
    <x v="0"/>
  </r>
  <r>
    <x v="2"/>
    <x v="2"/>
  </r>
  <r>
    <x v="2"/>
    <x v="2"/>
  </r>
  <r>
    <x v="2"/>
    <x v="2"/>
  </r>
  <r>
    <x v="2"/>
    <x v="2"/>
  </r>
  <r>
    <x v="0"/>
    <x v="1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0"/>
    <x v="0"/>
  </r>
  <r>
    <x v="2"/>
    <x v="2"/>
  </r>
  <r>
    <x v="2"/>
    <x v="0"/>
  </r>
  <r>
    <x v="2"/>
    <x v="2"/>
  </r>
  <r>
    <x v="2"/>
    <x v="2"/>
  </r>
  <r>
    <x v="2"/>
    <x v="2"/>
  </r>
  <r>
    <x v="0"/>
    <x v="2"/>
  </r>
  <r>
    <x v="2"/>
    <x v="2"/>
  </r>
  <r>
    <x v="2"/>
    <x v="2"/>
  </r>
  <r>
    <x v="2"/>
    <x v="2"/>
  </r>
  <r>
    <x v="0"/>
    <x v="2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0"/>
    <x v="2"/>
  </r>
  <r>
    <x v="2"/>
    <x v="0"/>
  </r>
  <r>
    <x v="0"/>
    <x v="1"/>
  </r>
  <r>
    <x v="2"/>
    <x v="2"/>
  </r>
  <r>
    <x v="0"/>
    <x v="2"/>
  </r>
  <r>
    <x v="2"/>
    <x v="2"/>
  </r>
  <r>
    <x v="2"/>
    <x v="0"/>
  </r>
  <r>
    <x v="0"/>
    <x v="1"/>
  </r>
  <r>
    <x v="0"/>
    <x v="1"/>
  </r>
  <r>
    <x v="2"/>
    <x v="2"/>
  </r>
  <r>
    <x v="0"/>
    <x v="1"/>
  </r>
  <r>
    <x v="0"/>
    <x v="0"/>
  </r>
  <r>
    <x v="0"/>
    <x v="2"/>
  </r>
  <r>
    <x v="2"/>
    <x v="0"/>
  </r>
  <r>
    <x v="2"/>
    <x v="0"/>
  </r>
  <r>
    <x v="2"/>
    <x v="2"/>
  </r>
  <r>
    <x v="0"/>
    <x v="0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0"/>
  </r>
  <r>
    <x v="2"/>
    <x v="0"/>
  </r>
  <r>
    <x v="1"/>
    <x v="0"/>
  </r>
  <r>
    <x v="2"/>
    <x v="2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0"/>
    <x v="1"/>
  </r>
  <r>
    <x v="2"/>
    <x v="0"/>
  </r>
  <r>
    <x v="2"/>
    <x v="0"/>
  </r>
  <r>
    <x v="0"/>
    <x v="1"/>
  </r>
  <r>
    <x v="0"/>
    <x v="0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1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0"/>
  </r>
  <r>
    <x v="0"/>
    <x v="2"/>
  </r>
  <r>
    <x v="2"/>
    <x v="2"/>
  </r>
  <r>
    <x v="2"/>
    <x v="0"/>
  </r>
  <r>
    <x v="0"/>
    <x v="1"/>
  </r>
  <r>
    <x v="2"/>
    <x v="0"/>
  </r>
  <r>
    <x v="2"/>
    <x v="0"/>
  </r>
  <r>
    <x v="2"/>
    <x v="2"/>
  </r>
  <r>
    <x v="0"/>
    <x v="1"/>
  </r>
  <r>
    <x v="0"/>
    <x v="1"/>
  </r>
  <r>
    <x v="2"/>
    <x v="2"/>
  </r>
  <r>
    <x v="2"/>
    <x v="2"/>
  </r>
  <r>
    <x v="2"/>
    <x v="0"/>
  </r>
  <r>
    <x v="1"/>
    <x v="2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2"/>
    <x v="2"/>
  </r>
  <r>
    <x v="2"/>
    <x v="0"/>
  </r>
  <r>
    <x v="2"/>
    <x v="0"/>
  </r>
  <r>
    <x v="2"/>
    <x v="0"/>
  </r>
  <r>
    <x v="2"/>
    <x v="0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0"/>
  </r>
  <r>
    <x v="1"/>
    <x v="0"/>
  </r>
  <r>
    <x v="2"/>
    <x v="2"/>
  </r>
  <r>
    <x v="2"/>
    <x v="0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0"/>
    <x v="1"/>
  </r>
  <r>
    <x v="0"/>
    <x v="2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2"/>
    <x v="2"/>
  </r>
  <r>
    <x v="1"/>
    <x v="0"/>
  </r>
  <r>
    <x v="0"/>
    <x v="2"/>
  </r>
  <r>
    <x v="2"/>
    <x v="2"/>
  </r>
  <r>
    <x v="2"/>
    <x v="2"/>
  </r>
  <r>
    <x v="1"/>
    <x v="0"/>
  </r>
  <r>
    <x v="2"/>
    <x v="0"/>
  </r>
  <r>
    <x v="1"/>
    <x v="2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0"/>
    <x v="1"/>
  </r>
  <r>
    <x v="2"/>
    <x v="2"/>
  </r>
  <r>
    <x v="2"/>
    <x v="2"/>
  </r>
  <r>
    <x v="2"/>
    <x v="0"/>
  </r>
  <r>
    <x v="2"/>
    <x v="2"/>
  </r>
  <r>
    <x v="0"/>
    <x v="2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0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2"/>
    <x v="0"/>
  </r>
  <r>
    <x v="2"/>
    <x v="0"/>
  </r>
  <r>
    <x v="2"/>
    <x v="2"/>
  </r>
  <r>
    <x v="2"/>
    <x v="0"/>
  </r>
  <r>
    <x v="2"/>
    <x v="0"/>
  </r>
  <r>
    <x v="0"/>
    <x v="2"/>
  </r>
  <r>
    <x v="2"/>
    <x v="0"/>
  </r>
  <r>
    <x v="2"/>
    <x v="2"/>
  </r>
  <r>
    <x v="2"/>
    <x v="0"/>
  </r>
  <r>
    <x v="2"/>
    <x v="0"/>
  </r>
  <r>
    <x v="1"/>
    <x v="0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0"/>
    <x v="1"/>
  </r>
  <r>
    <x v="2"/>
    <x v="2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0"/>
    <x v="2"/>
  </r>
  <r>
    <x v="2"/>
    <x v="2"/>
  </r>
  <r>
    <x v="2"/>
    <x v="2"/>
  </r>
  <r>
    <x v="2"/>
    <x v="2"/>
  </r>
  <r>
    <x v="0"/>
    <x v="1"/>
  </r>
  <r>
    <x v="2"/>
    <x v="0"/>
  </r>
  <r>
    <x v="2"/>
    <x v="0"/>
  </r>
  <r>
    <x v="2"/>
    <x v="2"/>
  </r>
  <r>
    <x v="2"/>
    <x v="2"/>
  </r>
  <r>
    <x v="0"/>
    <x v="2"/>
  </r>
  <r>
    <x v="2"/>
    <x v="0"/>
  </r>
  <r>
    <x v="0"/>
    <x v="1"/>
  </r>
  <r>
    <x v="2"/>
    <x v="1"/>
  </r>
  <r>
    <x v="0"/>
    <x v="2"/>
  </r>
  <r>
    <x v="2"/>
    <x v="2"/>
  </r>
  <r>
    <x v="2"/>
    <x v="0"/>
  </r>
  <r>
    <x v="2"/>
    <x v="0"/>
  </r>
  <r>
    <x v="0"/>
    <x v="1"/>
  </r>
  <r>
    <x v="2"/>
    <x v="0"/>
  </r>
  <r>
    <x v="2"/>
    <x v="2"/>
  </r>
  <r>
    <x v="2"/>
    <x v="0"/>
  </r>
  <r>
    <x v="2"/>
    <x v="2"/>
  </r>
  <r>
    <x v="2"/>
    <x v="2"/>
  </r>
  <r>
    <x v="0"/>
    <x v="1"/>
  </r>
  <r>
    <x v="2"/>
    <x v="2"/>
  </r>
  <r>
    <x v="2"/>
    <x v="0"/>
  </r>
  <r>
    <x v="2"/>
    <x v="0"/>
  </r>
  <r>
    <x v="2"/>
    <x v="0"/>
  </r>
  <r>
    <x v="2"/>
    <x v="2"/>
  </r>
  <r>
    <x v="2"/>
    <x v="2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0"/>
    <x v="1"/>
  </r>
  <r>
    <x v="2"/>
    <x v="2"/>
  </r>
  <r>
    <x v="2"/>
    <x v="0"/>
  </r>
  <r>
    <x v="2"/>
    <x v="2"/>
  </r>
  <r>
    <x v="2"/>
    <x v="2"/>
  </r>
  <r>
    <x v="2"/>
    <x v="0"/>
  </r>
  <r>
    <x v="2"/>
    <x v="2"/>
  </r>
  <r>
    <x v="2"/>
    <x v="2"/>
  </r>
  <r>
    <x v="2"/>
    <x v="0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2"/>
    <x v="0"/>
  </r>
  <r>
    <x v="0"/>
    <x v="2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1"/>
    <x v="0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2"/>
    <x v="0"/>
  </r>
  <r>
    <x v="0"/>
    <x v="1"/>
  </r>
  <r>
    <x v="2"/>
    <x v="2"/>
  </r>
  <r>
    <x v="2"/>
    <x v="2"/>
  </r>
  <r>
    <x v="2"/>
    <x v="0"/>
  </r>
  <r>
    <x v="0"/>
    <x v="1"/>
  </r>
  <r>
    <x v="2"/>
    <x v="0"/>
  </r>
  <r>
    <x v="2"/>
    <x v="0"/>
  </r>
  <r>
    <x v="2"/>
    <x v="2"/>
  </r>
  <r>
    <x v="2"/>
    <x v="0"/>
  </r>
  <r>
    <x v="2"/>
    <x v="0"/>
  </r>
  <r>
    <x v="1"/>
    <x v="0"/>
  </r>
  <r>
    <x v="2"/>
    <x v="0"/>
  </r>
  <r>
    <x v="0"/>
    <x v="1"/>
  </r>
  <r>
    <x v="2"/>
    <x v="0"/>
  </r>
  <r>
    <x v="2"/>
    <x v="0"/>
  </r>
  <r>
    <x v="0"/>
    <x v="1"/>
  </r>
  <r>
    <x v="0"/>
    <x v="1"/>
  </r>
  <r>
    <x v="0"/>
    <x v="1"/>
  </r>
  <r>
    <x v="0"/>
    <x v="1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1"/>
    <x v="0"/>
  </r>
  <r>
    <x v="2"/>
    <x v="0"/>
  </r>
  <r>
    <x v="2"/>
    <x v="2"/>
  </r>
  <r>
    <x v="1"/>
    <x v="0"/>
  </r>
  <r>
    <x v="0"/>
    <x v="1"/>
  </r>
  <r>
    <x v="2"/>
    <x v="0"/>
  </r>
  <r>
    <x v="2"/>
    <x v="0"/>
  </r>
  <r>
    <x v="2"/>
    <x v="2"/>
  </r>
  <r>
    <x v="1"/>
    <x v="2"/>
  </r>
  <r>
    <x v="2"/>
    <x v="2"/>
  </r>
  <r>
    <x v="2"/>
    <x v="2"/>
  </r>
  <r>
    <x v="2"/>
    <x v="2"/>
  </r>
  <r>
    <x v="2"/>
    <x v="0"/>
  </r>
  <r>
    <x v="2"/>
    <x v="0"/>
  </r>
  <r>
    <x v="2"/>
    <x v="0"/>
  </r>
  <r>
    <x v="2"/>
    <x v="0"/>
  </r>
  <r>
    <x v="0"/>
    <x v="0"/>
  </r>
  <r>
    <x v="2"/>
    <x v="0"/>
  </r>
  <r>
    <x v="2"/>
    <x v="1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0"/>
  </r>
  <r>
    <x v="2"/>
    <x v="2"/>
  </r>
  <r>
    <x v="2"/>
    <x v="2"/>
  </r>
  <r>
    <x v="2"/>
    <x v="2"/>
  </r>
  <r>
    <x v="2"/>
    <x v="0"/>
  </r>
  <r>
    <x v="2"/>
    <x v="2"/>
  </r>
  <r>
    <x v="2"/>
    <x v="2"/>
  </r>
  <r>
    <x v="0"/>
    <x v="0"/>
  </r>
  <r>
    <x v="2"/>
    <x v="2"/>
  </r>
  <r>
    <x v="2"/>
    <x v="0"/>
  </r>
  <r>
    <x v="2"/>
    <x v="2"/>
  </r>
  <r>
    <x v="2"/>
    <x v="0"/>
  </r>
  <r>
    <x v="2"/>
    <x v="2"/>
  </r>
  <r>
    <x v="2"/>
    <x v="0"/>
  </r>
  <r>
    <x v="2"/>
    <x v="0"/>
  </r>
  <r>
    <x v="1"/>
    <x v="0"/>
  </r>
  <r>
    <x v="2"/>
    <x v="2"/>
  </r>
  <r>
    <x v="2"/>
    <x v="2"/>
  </r>
  <r>
    <x v="2"/>
    <x v="2"/>
  </r>
  <r>
    <x v="2"/>
    <x v="0"/>
  </r>
  <r>
    <x v="0"/>
    <x v="1"/>
  </r>
  <r>
    <x v="2"/>
    <x v="0"/>
  </r>
  <r>
    <x v="2"/>
    <x v="0"/>
  </r>
  <r>
    <x v="0"/>
    <x v="1"/>
  </r>
  <r>
    <x v="2"/>
    <x v="2"/>
  </r>
  <r>
    <x v="2"/>
    <x v="2"/>
  </r>
  <r>
    <x v="2"/>
    <x v="2"/>
  </r>
  <r>
    <x v="2"/>
    <x v="0"/>
  </r>
  <r>
    <x v="0"/>
    <x v="1"/>
  </r>
  <r>
    <x v="2"/>
    <x v="0"/>
  </r>
  <r>
    <x v="2"/>
    <x v="2"/>
  </r>
  <r>
    <x v="2"/>
    <x v="2"/>
  </r>
  <r>
    <x v="0"/>
    <x v="1"/>
  </r>
  <r>
    <x v="0"/>
    <x v="1"/>
  </r>
  <r>
    <x v="0"/>
    <x v="1"/>
  </r>
  <r>
    <x v="0"/>
    <x v="1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0"/>
    <x v="1"/>
  </r>
  <r>
    <x v="0"/>
    <x v="1"/>
  </r>
  <r>
    <x v="2"/>
    <x v="0"/>
  </r>
  <r>
    <x v="2"/>
    <x v="2"/>
  </r>
  <r>
    <x v="0"/>
    <x v="1"/>
  </r>
  <r>
    <x v="2"/>
    <x v="0"/>
  </r>
  <r>
    <x v="2"/>
    <x v="2"/>
  </r>
  <r>
    <x v="2"/>
    <x v="0"/>
  </r>
  <r>
    <x v="2"/>
    <x v="2"/>
  </r>
  <r>
    <x v="0"/>
    <x v="1"/>
  </r>
  <r>
    <x v="2"/>
    <x v="2"/>
  </r>
  <r>
    <x v="1"/>
    <x v="2"/>
  </r>
  <r>
    <x v="2"/>
    <x v="2"/>
  </r>
  <r>
    <x v="2"/>
    <x v="0"/>
  </r>
  <r>
    <x v="2"/>
    <x v="2"/>
  </r>
  <r>
    <x v="2"/>
    <x v="0"/>
  </r>
  <r>
    <x v="0"/>
    <x v="1"/>
  </r>
  <r>
    <x v="0"/>
    <x v="1"/>
  </r>
  <r>
    <x v="2"/>
    <x v="2"/>
  </r>
  <r>
    <x v="2"/>
    <x v="2"/>
  </r>
  <r>
    <x v="2"/>
    <x v="2"/>
  </r>
  <r>
    <x v="0"/>
    <x v="1"/>
  </r>
  <r>
    <x v="0"/>
    <x v="0"/>
  </r>
  <r>
    <x v="0"/>
    <x v="1"/>
  </r>
  <r>
    <x v="0"/>
    <x v="1"/>
  </r>
  <r>
    <x v="2"/>
    <x v="0"/>
  </r>
  <r>
    <x v="2"/>
    <x v="0"/>
  </r>
  <r>
    <x v="2"/>
    <x v="2"/>
  </r>
  <r>
    <x v="2"/>
    <x v="2"/>
  </r>
  <r>
    <x v="2"/>
    <x v="2"/>
  </r>
  <r>
    <x v="0"/>
    <x v="1"/>
  </r>
  <r>
    <x v="2"/>
    <x v="2"/>
  </r>
  <r>
    <x v="0"/>
    <x v="1"/>
  </r>
  <r>
    <x v="2"/>
    <x v="0"/>
  </r>
  <r>
    <x v="2"/>
    <x v="0"/>
  </r>
  <r>
    <x v="2"/>
    <x v="0"/>
  </r>
  <r>
    <x v="0"/>
    <x v="1"/>
  </r>
  <r>
    <x v="2"/>
    <x v="0"/>
  </r>
  <r>
    <x v="2"/>
    <x v="0"/>
  </r>
  <r>
    <x v="2"/>
    <x v="0"/>
  </r>
  <r>
    <x v="2"/>
    <x v="2"/>
  </r>
  <r>
    <x v="0"/>
    <x v="1"/>
  </r>
  <r>
    <x v="2"/>
    <x v="0"/>
  </r>
  <r>
    <x v="2"/>
    <x v="0"/>
  </r>
  <r>
    <x v="0"/>
    <x v="1"/>
  </r>
  <r>
    <x v="2"/>
    <x v="0"/>
  </r>
  <r>
    <x v="2"/>
    <x v="2"/>
  </r>
  <r>
    <x v="0"/>
    <x v="0"/>
  </r>
  <r>
    <x v="2"/>
    <x v="2"/>
  </r>
  <r>
    <x v="2"/>
    <x v="2"/>
  </r>
  <r>
    <x v="2"/>
    <x v="0"/>
  </r>
  <r>
    <x v="2"/>
    <x v="0"/>
  </r>
  <r>
    <x v="2"/>
    <x v="2"/>
  </r>
  <r>
    <x v="2"/>
    <x v="0"/>
  </r>
  <r>
    <x v="2"/>
    <x v="2"/>
  </r>
  <r>
    <x v="2"/>
    <x v="2"/>
  </r>
  <r>
    <x v="2"/>
    <x v="0"/>
  </r>
  <r>
    <x v="2"/>
    <x v="0"/>
  </r>
  <r>
    <x v="0"/>
    <x v="1"/>
  </r>
  <r>
    <x v="2"/>
    <x v="2"/>
  </r>
  <r>
    <x v="2"/>
    <x v="0"/>
  </r>
  <r>
    <x v="2"/>
    <x v="0"/>
  </r>
  <r>
    <x v="0"/>
    <x v="0"/>
  </r>
  <r>
    <x v="2"/>
    <x v="0"/>
  </r>
  <r>
    <x v="2"/>
    <x v="2"/>
  </r>
  <r>
    <x v="2"/>
    <x v="0"/>
  </r>
  <r>
    <x v="2"/>
    <x v="0"/>
  </r>
  <r>
    <x v="2"/>
    <x v="2"/>
  </r>
  <r>
    <x v="2"/>
    <x v="0"/>
  </r>
  <r>
    <x v="2"/>
    <x v="0"/>
  </r>
  <r>
    <x v="2"/>
    <x v="2"/>
  </r>
  <r>
    <x v="2"/>
    <x v="2"/>
  </r>
  <r>
    <x v="2"/>
    <x v="2"/>
  </r>
  <r>
    <x v="0"/>
    <x v="1"/>
  </r>
  <r>
    <x v="2"/>
    <x v="2"/>
  </r>
  <r>
    <x v="2"/>
    <x v="2"/>
  </r>
  <r>
    <x v="2"/>
    <x v="0"/>
  </r>
  <r>
    <x v="0"/>
    <x v="1"/>
  </r>
  <r>
    <x v="2"/>
    <x v="0"/>
  </r>
  <r>
    <x v="2"/>
    <x v="0"/>
  </r>
  <r>
    <x v="0"/>
    <x v="1"/>
  </r>
  <r>
    <x v="2"/>
    <x v="2"/>
  </r>
  <r>
    <x v="2"/>
    <x v="2"/>
  </r>
  <r>
    <x v="2"/>
    <x v="2"/>
  </r>
  <r>
    <x v="2"/>
    <x v="2"/>
  </r>
  <r>
    <x v="0"/>
    <x v="2"/>
  </r>
  <r>
    <x v="2"/>
    <x v="0"/>
  </r>
  <r>
    <x v="0"/>
    <x v="1"/>
  </r>
  <r>
    <x v="2"/>
    <x v="2"/>
  </r>
  <r>
    <x v="2"/>
    <x v="0"/>
  </r>
  <r>
    <x v="2"/>
    <x v="2"/>
  </r>
  <r>
    <x v="2"/>
    <x v="2"/>
  </r>
  <r>
    <x v="2"/>
    <x v="2"/>
  </r>
  <r>
    <x v="2"/>
    <x v="2"/>
  </r>
  <r>
    <x v="2"/>
    <x v="2"/>
  </r>
  <r>
    <x v="2"/>
    <x v="0"/>
  </r>
  <r>
    <x v="2"/>
    <x v="2"/>
  </r>
  <r>
    <x v="2"/>
    <x v="0"/>
  </r>
  <r>
    <x v="2"/>
    <x v="2"/>
  </r>
  <r>
    <x v="2"/>
    <x v="0"/>
  </r>
  <r>
    <x v="2"/>
    <x v="2"/>
  </r>
  <r>
    <x v="2"/>
    <x v="2"/>
  </r>
  <r>
    <x v="2"/>
    <x v="2"/>
  </r>
  <r>
    <x v="2"/>
    <x v="0"/>
  </r>
  <r>
    <x v="2"/>
    <x v="0"/>
  </r>
  <r>
    <x v="2"/>
    <x v="2"/>
  </r>
  <r>
    <x v="2"/>
    <x v="2"/>
  </r>
  <r>
    <x v="2"/>
    <x v="0"/>
  </r>
  <r>
    <x v="2"/>
    <x v="2"/>
  </r>
  <r>
    <x v="2"/>
    <x v="0"/>
  </r>
  <r>
    <x v="2"/>
    <x v="0"/>
  </r>
  <r>
    <x v="0"/>
    <x v="1"/>
  </r>
  <r>
    <x v="0"/>
    <x v="0"/>
  </r>
  <r>
    <x v="0"/>
    <x v="0"/>
  </r>
  <r>
    <x v="0"/>
    <x v="1"/>
  </r>
  <r>
    <x v="0"/>
    <x v="0"/>
  </r>
  <r>
    <x v="0"/>
    <x v="2"/>
  </r>
  <r>
    <x v="0"/>
    <x v="2"/>
  </r>
  <r>
    <x v="0"/>
    <x v="0"/>
  </r>
  <r>
    <x v="0"/>
    <x v="0"/>
  </r>
  <r>
    <x v="0"/>
    <x v="0"/>
  </r>
  <r>
    <x v="0"/>
    <x v="2"/>
  </r>
  <r>
    <x v="0"/>
    <x v="2"/>
  </r>
  <r>
    <x v="0"/>
    <x v="2"/>
  </r>
  <r>
    <x v="0"/>
    <x v="2"/>
  </r>
  <r>
    <x v="0"/>
    <x v="0"/>
  </r>
  <r>
    <x v="0"/>
    <x v="0"/>
  </r>
  <r>
    <x v="0"/>
    <x v="2"/>
  </r>
  <r>
    <x v="0"/>
    <x v="2"/>
  </r>
  <r>
    <x v="0"/>
    <x v="2"/>
  </r>
  <r>
    <x v="0"/>
    <x v="2"/>
  </r>
  <r>
    <x v="0"/>
    <x v="0"/>
  </r>
  <r>
    <x v="0"/>
    <x v="2"/>
  </r>
  <r>
    <x v="0"/>
    <x v="0"/>
  </r>
  <r>
    <x v="0"/>
    <x v="0"/>
  </r>
  <r>
    <x v="0"/>
    <x v="1"/>
  </r>
  <r>
    <x v="0"/>
    <x v="0"/>
  </r>
  <r>
    <x v="0"/>
    <x v="2"/>
  </r>
  <r>
    <x v="0"/>
    <x v="2"/>
  </r>
  <r>
    <x v="0"/>
    <x v="0"/>
  </r>
  <r>
    <x v="0"/>
    <x v="0"/>
  </r>
  <r>
    <x v="0"/>
    <x v="1"/>
  </r>
  <r>
    <x v="2"/>
    <x v="2"/>
  </r>
  <r>
    <x v="0"/>
    <x v="2"/>
  </r>
  <r>
    <x v="0"/>
    <x v="2"/>
  </r>
  <r>
    <x v="0"/>
    <x v="2"/>
  </r>
  <r>
    <x v="0"/>
    <x v="2"/>
  </r>
  <r>
    <x v="2"/>
    <x v="2"/>
  </r>
  <r>
    <x v="2"/>
    <x v="2"/>
  </r>
  <r>
    <x v="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">
  <r>
    <n v="20286"/>
    <s v="BUENAVENTURA MEDIO AMBIENTE S.A. E.S.P."/>
    <s v="CANCELACION"/>
    <d v="2025-02-13T00:00:00"/>
    <x v="0"/>
  </r>
  <r>
    <n v="25109"/>
    <s v="JUNTA ADMINISTRADORA DEL SERVICIO DEL ACUEDUCTO REGIONAL LA GRAN VIA"/>
    <s v="CANCELACION"/>
    <d v="2025-01-14T00:00:00"/>
    <x v="1"/>
  </r>
  <r>
    <n v="26009"/>
    <s v="ASOCIACION DE USUARIOS DEL ACUEDUCTO RURAL DE MIREYA"/>
    <s v="CANCELACION"/>
    <d v="2025-02-28T00:00:00"/>
    <x v="1"/>
  </r>
  <r>
    <n v="28272"/>
    <s v="ADMINISTRACIÓN PUBLICA COOPERATIVA DE ACUEDUCTO ALCANTARILLADO Y ASEO   DE TOTORO "/>
    <s v="CANCELACION"/>
    <d v="2025-01-27T00:00:00"/>
    <x v="2"/>
  </r>
  <r>
    <n v="38461"/>
    <s v="ECOLOGÍSTICA SOCIEDAD POR ACCIONES SIMPLIFICADA - EMPRESA DE SERVICIOS PÚBLICOS"/>
    <s v="CANCELACION"/>
    <d v="2025-01-03T00:00:00"/>
    <x v="0"/>
  </r>
  <r>
    <n v="55906"/>
    <s v="ASOCIACION COLOMBIANA DE RECUPERADORES MUNDO VERDE"/>
    <s v="CANCELACION"/>
    <d v="2025-01-13T00:00:00"/>
    <x v="3"/>
  </r>
  <r>
    <n v="68459"/>
    <s v="TRANSFORMACION GLOBAL E.S.P S.A.S BIC"/>
    <s v="CANCELACION"/>
    <d v="2025-02-26T00:00:00"/>
    <x v="3"/>
  </r>
  <r>
    <n v="23028"/>
    <s v="EMPRESAS MUNICIPALES DE ANSERMANUEVO"/>
    <s v="CANCELACION"/>
    <d v="2025-03-25T00:00:00"/>
    <x v="4"/>
  </r>
  <r>
    <n v="23092"/>
    <s v="ASOCIACION DE SUSCRIPTORES DEL ACUEDUCTO LA POSETA DE LA VEREDA LAS MERCEDES DEL MUNICIPIO DE COMBITA"/>
    <s v="CANCELACION"/>
    <d v="2025-03-23T00:00:00"/>
    <x v="1"/>
  </r>
  <r>
    <n v="45716"/>
    <s v="ASOCIACION DE RECICLADORES DE OFICIO AMIGOS DE LA TIERRA "/>
    <s v="CANCELACION"/>
    <d v="2025-03-18T00:00:00"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763">
  <r>
    <n v="1"/>
    <s v="EMPRESA MUNICIPAL DE SERVICIOS DE ASEO DE RIOSUCIO - CALDAS"/>
    <s v="OPERATIVA"/>
    <s v="MAYOR O IGUAL A 5001 USUARIOS"/>
    <s v="Grupo de Pequeños"/>
    <x v="0"/>
    <x v="0"/>
    <s v="CALDAS"/>
    <s v="RIOSUCIO"/>
    <s v="ACTUALIZACION"/>
    <d v="2025-02-25T00:00:00"/>
    <s v="ASEO"/>
  </r>
  <r>
    <n v="2"/>
    <s v="OFICINA DE DESARROLLO ECONOMICO Y SERVICIOS PUBLICOS DEL MUNICIPIO DE RISARALDA "/>
    <s v="OPERATIVA (No activa)"/>
    <s v="HASTA 2500 SUSCRIPTORES"/>
    <s v="Grupo de Pequeños"/>
    <x v="1"/>
    <x v="1"/>
    <s v="CALDAS"/>
    <s v="RISARALDA"/>
    <s v="ACTUALIZACION"/>
    <d v="2011-12-15T00:00:00"/>
    <s v="ASEO"/>
  </r>
  <r>
    <n v="4"/>
    <s v="AQUAMANA E.S.P."/>
    <s v="OPERATIVA"/>
    <s v="MAYOR O IGUAL A 5001 USUARIOS"/>
    <s v="Grupo de Grandes"/>
    <x v="2"/>
    <x v="0"/>
    <s v="CALDAS"/>
    <s v="VILLAMARIA"/>
    <s v="ACTUALIZACION"/>
    <d v="2025-02-14T00:00:00"/>
    <s v="ACUEDUCTO - ALCANTARILLADO - ASEO"/>
  </r>
  <r>
    <n v="6"/>
    <s v="EMPRESA DE SERVICIOS PÚBLICOS DE SOATA"/>
    <s v="OPERATIVA"/>
    <s v="MENOR O IGUAL A 2500 USUARIOS"/>
    <s v="Grupo de Pequeños"/>
    <x v="2"/>
    <x v="0"/>
    <s v="BOYACÁ"/>
    <s v="SOATA"/>
    <s v="ACTUALIZACION"/>
    <d v="2025-03-03T00:00:00"/>
    <s v="ACUEDUCTO - ALCANTARILLADO - ASEO"/>
  </r>
  <r>
    <n v="7"/>
    <s v="UNIDAD DE SERVICIOS PUBLICOS DOMICILIARIOS DE TASCO"/>
    <s v="OPERATIVA"/>
    <s v="MENOR O IGUAL A 2500 USUARIOS"/>
    <s v="Grupo de Pequeños"/>
    <x v="2"/>
    <x v="1"/>
    <s v="BOYACÁ"/>
    <s v="TASCO"/>
    <s v="ACTUALIZACION"/>
    <d v="2025-02-11T00:00:00"/>
    <s v="ALCANTARILLADO - ASEO"/>
  </r>
  <r>
    <n v="8"/>
    <s v="ACUEDUCTO REGIONAL PEÑA NEGRA DE TIBASOSA ESP"/>
    <s v="OPERATIVA"/>
    <s v="MENOR O IGUAL A 2500 USUARIOS"/>
    <s v="Grupo de Pequeños"/>
    <x v="1"/>
    <x v="2"/>
    <s v="BOYACÁ"/>
    <s v="DUITAMA"/>
    <s v="ACTUALIZACION"/>
    <d v="2025-02-18T00:00:00"/>
    <s v="ACUEDUCTO "/>
  </r>
  <r>
    <n v="9"/>
    <s v="ASOCIACION DE USUARIOS DEL ACUEDUCTO URBANO DEL MUNICIPIO DE TURMEQUE "/>
    <s v="OPERATIVA"/>
    <s v="MENOR O IGUAL A 2500 USUARIOS"/>
    <s v="Grupo de Pequeños"/>
    <x v="0"/>
    <x v="2"/>
    <s v="BOYACÁ"/>
    <s v="TURMEQUE"/>
    <s v="ACTUALIZACION"/>
    <d v="2025-02-25T00:00:00"/>
    <s v="ACUEDUCTO "/>
  </r>
  <r>
    <n v="10"/>
    <s v="EMPRESA DE OBRAS SANITARIAS DE CALDAS  S. A. EMPRESA DE SERVICIOS PUBLICOS"/>
    <s v="OPERATIVA"/>
    <s v="MAYOR O IGUAL A 5001 USUARIOS"/>
    <s v="Grupo de Grandes"/>
    <x v="2"/>
    <x v="3"/>
    <s v="CALDAS"/>
    <s v="MANIZALES"/>
    <s v="ACTUALIZACION"/>
    <d v="2025-02-26T00:00:00"/>
    <s v="ACUEDUCTO - ALCANTARILLADO"/>
  </r>
  <r>
    <n v="20"/>
    <s v="UNIDAD ADMINISTRADORA DE SERVICIOS PUBLICOS DE ACUEDUCTO, ALCANTARILLADO Y ASEO EN EL MUNICIPIO DE OICATA"/>
    <s v="OPERATIVA"/>
    <s v="MENOR O IGUAL A 2500 USUARIOS"/>
    <s v="Grupo de Pequeños"/>
    <x v="0"/>
    <x v="1"/>
    <s v="BOYACÁ"/>
    <s v="OICATA"/>
    <s v="ACTUALIZACION"/>
    <d v="2024-03-27T00:00:00"/>
    <s v="ACUEDUCTO - ALCANTARILLADO - ASEO"/>
  </r>
  <r>
    <n v="27"/>
    <s v="ASOCIACION DE SUSCRIPTORES DEL ACUEDUCTO SADACHI DE LA VEREDA SAZA SECTORES SAZA, DAITA Y CHITAL DEL MUNICIPIO DE GAMEZA"/>
    <s v="OPERATIVA"/>
    <s v="MENOR O IGUAL A 2500 USUARIOS"/>
    <s v="Grupo de Pequeños"/>
    <x v="1"/>
    <x v="2"/>
    <s v="BOYACÁ"/>
    <s v="GAMEZA"/>
    <s v="ACTUALIZACION"/>
    <d v="2021-04-10T00:00:00"/>
    <s v="ACUEDUCTO "/>
  </r>
  <r>
    <n v="28"/>
    <s v="DIRECCIÓN ADMINISTRATIVA DE SERVICIOS PÚBLICOS DE GUATEQUE"/>
    <s v="OPERATIVA"/>
    <s v="DESDE 2501 HASTA 5000 USUARIOS"/>
    <s v="Grupo de Pequeños"/>
    <x v="2"/>
    <x v="1"/>
    <s v="BOYACÁ"/>
    <s v="GUATEQUE"/>
    <s v="ACTUALIZACION"/>
    <d v="2025-01-16T00:00:00"/>
    <s v="ACUEDUCTO - ALCANTARILLADO - ASEO"/>
  </r>
  <r>
    <n v="39"/>
    <s v="JUNTA DE SERVICIOS PÚBLICOS DEL MUNICIPIO DE CHITA BOYACA"/>
    <s v="OPERATIVA"/>
    <s v="MENOR O IGUAL A 2500 USUARIOS"/>
    <s v="Grupo de Pequeños"/>
    <x v="2"/>
    <x v="1"/>
    <s v="BOYACÁ"/>
    <s v="CHITA"/>
    <s v="ACTUALIZACION"/>
    <d v="2025-03-04T00:00:00"/>
    <s v="ACUEDUCTO - ALCANTARILLADO - ASEO"/>
  </r>
  <r>
    <n v="40"/>
    <s v="EMPRESA DE SERVICIOS PUBLICOS DOMICILIARIOS DE DUITAMA S.A. E.S.P."/>
    <s v="OPERATIVA"/>
    <s v="MAYOR O IGUAL A 5001 USUARIOS"/>
    <s v="Grupo de Grandes"/>
    <x v="2"/>
    <x v="3"/>
    <s v="BOYACÁ"/>
    <s v="DUITAMA"/>
    <s v="ACTUALIZACION"/>
    <d v="2025-03-14T00:00:00"/>
    <s v="ACUEDUCTO - ALCANTARILLADO"/>
  </r>
  <r>
    <n v="51"/>
    <s v="UNIDAD DE SERVICIOS PÚBLICOS DOMICILIARIOS DE ACUEDUCTO, ALCANTARILLADO Y ASEO DE AQUITANIA"/>
    <s v="OPERATIVA"/>
    <s v="MENOR O IGUAL A 2500 USUARIOS"/>
    <s v="Grupo de Pequeños"/>
    <x v="2"/>
    <x v="1"/>
    <s v="BOYACÁ"/>
    <s v="AQUITANIA"/>
    <s v="ACTUALIZACION"/>
    <d v="2024-01-04T00:00:00"/>
    <s v="ACUEDUCTO - ALCANTARILLADO - ASEO"/>
  </r>
  <r>
    <n v="56"/>
    <s v="AGUAS DE CARTAGENA S.A.  E.S.P."/>
    <s v="OPERATIVA"/>
    <s v="MAYOR O IGUAL A 5001 USUARIOS"/>
    <s v="Grupo de Grandes"/>
    <x v="2"/>
    <x v="3"/>
    <s v="BOLÍVAR"/>
    <s v="CARTAGENA DE INDIAS"/>
    <s v="ACTUALIZACION"/>
    <d v="2025-03-12T00:00:00"/>
    <s v="ACUEDUCTO - ALCANTARILLADO"/>
  </r>
  <r>
    <n v="62"/>
    <s v="EMPRESA MUNICIPAL DE SERVICIOS PUBLICOS EMPOSAN E.S.P."/>
    <s v="OPERATIVA"/>
    <s v="MENOR O IGUAL A 2500 USUARIOS"/>
    <s v="Grupo de Pequeños"/>
    <x v="0"/>
    <x v="0"/>
    <s v="BOLÍVAR"/>
    <s v="SAN FERNANDO"/>
    <s v="ACTUALIZACION"/>
    <d v="2022-05-18T00:00:00"/>
    <s v="ACUEDUCTO - ALCANTARILLADO - ASEO"/>
  </r>
  <r>
    <n v="70"/>
    <s v="EMPRESA DE ACUEDUCTO Y ALCANTARILLADO DE BOGOTÁ E.S.P"/>
    <s v="OPERATIVA"/>
    <s v="MAYOR O IGUAL A 5001 USUARIOS"/>
    <s v="Grupo de Grandes"/>
    <x v="2"/>
    <x v="0"/>
    <s v="BOGOTÁ, D.C."/>
    <s v="BOGOTA, D.C."/>
    <s v="ACTUALIZACION"/>
    <d v="2025-02-25T00:00:00"/>
    <s v="ACUEDUCTO - ALCANTARILLADO"/>
  </r>
  <r>
    <n v="75"/>
    <s v="EMPRESA DE ACUEDUCTO ALCANTARILLADO Y ASEO DE REPELON"/>
    <s v="OPERATIVA (No activa)"/>
    <s v="HASTA 2500 SUSCRIPTORES"/>
    <s v="Grupo de Pequeños"/>
    <x v="1"/>
    <x v="0"/>
    <s v="ATLÁNTICO"/>
    <s v="REPELON"/>
    <s v="ACTUALIZACION"/>
    <d v="2015-04-27T00:00:00"/>
    <s v="ACUEDUCTO - ASEO"/>
  </r>
  <r>
    <n v="76"/>
    <s v="OFICINA DE SERVICIOS PÚBLICOS DE  MONTEBELLO"/>
    <s v="OPERATIVA"/>
    <s v="MENOR O IGUAL A 2500 USUARIOS"/>
    <s v="Grupo de Pequeños"/>
    <x v="2"/>
    <x v="1"/>
    <s v="ANTIOQUIA"/>
    <s v="MONTEBELLO"/>
    <s v="ACTUALIZACION"/>
    <d v="2025-03-27T00:00:00"/>
    <s v="ACUEDUCTO - ALCANTARILLADO - ASEO"/>
  </r>
  <r>
    <n v="77"/>
    <s v="EMPRESAS PUBLICAS MUNICIPALES DE PUERTO NARE E.S.P."/>
    <s v="OPERATIVA"/>
    <s v="DESDE 2501 HASTA 5000 USUARIOS"/>
    <s v="Grupo de Grandes"/>
    <x v="0"/>
    <x v="0"/>
    <s v="ANTIOQUIA"/>
    <s v="PUERTO NARE"/>
    <s v="ACTUALIZACION"/>
    <d v="2023-03-22T00:00:00"/>
    <s v="ACUEDUCTO - ALCANTARILLADO - ASEO"/>
  </r>
  <r>
    <n v="78"/>
    <s v="EMPRESA DE SERVICIOS DE EL RETIRO - RETIRAR S.A. E.S.P."/>
    <s v="OPERATIVA"/>
    <s v="MAYOR O IGUAL A 5001 USUARIOS"/>
    <s v="Grupo de Grandes"/>
    <x v="0"/>
    <x v="3"/>
    <s v="ANTIOQUIA"/>
    <s v="RETIRO"/>
    <s v="ACTUALIZACION"/>
    <d v="2025-03-29T00:00:00"/>
    <s v="ACUEDUCTO - ASEO"/>
  </r>
  <r>
    <n v="79"/>
    <s v="ASOCIACION ACUEDUCTO Y ALCANTARILLADO CUATRO ESQUINAS RIONEGRO, ANTIOQUIA"/>
    <s v="OPERATIVA"/>
    <s v="MENOR O IGUAL A 2500 USUARIOS"/>
    <s v="Grupo de Pequeños"/>
    <x v="1"/>
    <x v="2"/>
    <s v="ANTIOQUIA"/>
    <s v="RIONEGRO"/>
    <s v="ACTUALIZACION"/>
    <d v="2025-02-13T00:00:00"/>
    <s v="ACUEDUCTO - ALCANTARILLADO"/>
  </r>
  <r>
    <n v="81"/>
    <s v="ASEO TECNICO S.A.S. E.S.P."/>
    <s v="OPERATIVA"/>
    <s v="MAYOR O IGUAL A 5001 USUARIOS"/>
    <s v="Grupo de Grandes"/>
    <x v="2"/>
    <x v="3"/>
    <s v="ANTIOQUIA"/>
    <s v="MEDELLÍN"/>
    <s v="ACTUALIZACION"/>
    <d v="2025-02-21T00:00:00"/>
    <s v="ASEO"/>
  </r>
  <r>
    <n v="82"/>
    <s v="SOCIEDAD DE ACUEDUCTO, ALCANTARILLADO Y ASEO DE BARRANQUILLA S.A. E.S.P."/>
    <s v="OPERATIVA"/>
    <s v="MAYOR O IGUAL A 5001 USUARIOS"/>
    <s v="Grupo de Grandes"/>
    <x v="0"/>
    <x v="3"/>
    <s v="ATLÁNTICO"/>
    <s v="BARRANQUILLA"/>
    <s v="ACTUALIZACION"/>
    <d v="2025-02-27T00:00:00"/>
    <s v="ACUEDUCTO - ALCANTARILLADO - ASEO"/>
  </r>
  <r>
    <n v="85"/>
    <s v="ASOCIACIÓN DE USUARIOS DEL ACUEDUCTO MULTIVEREDAL DE JARDIN "/>
    <s v="OPERATIVA"/>
    <s v="MENOR O IGUAL A 2500 USUARIOS"/>
    <s v="Grupo de Pequeños"/>
    <x v="1"/>
    <x v="2"/>
    <s v="ANTIOQUIA"/>
    <s v="JARDIN"/>
    <s v="ACTUALIZACION"/>
    <d v="2025-03-25T00:00:00"/>
    <s v="ACUEDUCTO "/>
  </r>
  <r>
    <n v="86"/>
    <s v="DIRECCION DE SERVICIOS PUBLICOS DOMICILIARIOS DE JERICO-ANTIOQUIA"/>
    <s v="OPERATIVA (No activa)"/>
    <s v="HASTA 2500 SUSCRIPTORES"/>
    <s v="Grupo de Pequeños"/>
    <x v="1"/>
    <x v="1"/>
    <s v="ANTIOQUIA"/>
    <s v="JERICO"/>
    <s v="ACTUALIZACION"/>
    <d v="2009-08-05T00:00:00"/>
    <s v="ACUEDUCTO - ALCANTARILLADO - ASEO"/>
  </r>
  <r>
    <n v="87"/>
    <s v="ASOCIACION DE USUARIOS DEL ACUEDUCTO Y ALCANTARILLADO VERAMIEL"/>
    <s v="OPERATIVA"/>
    <s v="MENOR O IGUAL A 2500 USUARIOS"/>
    <s v="Grupo de Pequeños"/>
    <x v="1"/>
    <x v="2"/>
    <s v="ANTIOQUIA"/>
    <s v="LA CEJA"/>
    <s v="ACTUALIZACION"/>
    <d v="2020-04-24T00:00:00"/>
    <s v="ACUEDUCTO "/>
  </r>
  <r>
    <n v="88"/>
    <s v="ASOCIACION DE USUARIOS DEL ACUEDUCTO Y ALCANTARILLADO CESTILLAL LA PALMA"/>
    <s v="OPERATIVA"/>
    <s v="MENOR O IGUAL A 2500 USUARIOS"/>
    <s v="Grupo de Pequeños"/>
    <x v="1"/>
    <x v="2"/>
    <s v="ANTIOQUIA"/>
    <s v="LA CEJA"/>
    <s v="ACTUALIZACION"/>
    <d v="2021-10-12T00:00:00"/>
    <s v="ACUEDUCTO "/>
  </r>
  <r>
    <n v="91"/>
    <s v="EMPRESA DE SERVICIOS PUBLICOS LA UNION S.A E.S.P."/>
    <s v="OPERATIVA"/>
    <s v="MAYOR O IGUAL A 5001 USUARIOS"/>
    <s v="Grupo de Grandes"/>
    <x v="0"/>
    <x v="3"/>
    <s v="ANTIOQUIA"/>
    <s v="LA UNION"/>
    <s v="ACTUALIZACION"/>
    <d v="2025-01-22T00:00:00"/>
    <s v="ACUEDUCTO - ALCANTARILLADO - ASEO"/>
  </r>
  <r>
    <n v="96"/>
    <s v="EMPRESA DE SERVICIOS PÚBLICOS DE EL CARMEN DE VIBORAL E.S.P."/>
    <s v="OPERATIVA"/>
    <s v="MAYOR O IGUAL A 5001 USUARIOS"/>
    <s v="Grupo de Grandes"/>
    <x v="0"/>
    <x v="0"/>
    <s v="ANTIOQUIA"/>
    <s v="EL CARMEN DE VIBORAL"/>
    <s v="ACTUALIZACION"/>
    <d v="2025-03-11T00:00:00"/>
    <s v="ACUEDUCTO - ALCANTARILLADO - ASEO"/>
  </r>
  <r>
    <n v="104"/>
    <s v="ASOCIACION COMUNITARIA DE USUARIOS DE ACUEDUCTO DEL BARRIO SAN ANTONIO"/>
    <s v="OPERATIVA"/>
    <s v="MENOR O IGUAL A 2500 USUARIOS"/>
    <s v="Grupo de Pequeños"/>
    <x v="0"/>
    <x v="2"/>
    <s v="TOLIMA"/>
    <s v="IBAGUE"/>
    <s v="ACTUALIZACION"/>
    <d v="2025-03-26T00:00:00"/>
    <s v="ACUEDUCTO "/>
  </r>
  <r>
    <n v="106"/>
    <s v="ASOCIACION COMUNITARIA DE USUARIOS DEL ACUEDUCTO Y ALCANTARILLADO DE BARRIO LA UNION DEL MUNICIPIO DE IBAGUE"/>
    <s v="OPERATIVA"/>
    <s v="MENOR O IGUAL A 2500 USUARIOS"/>
    <s v="Grupo de Pequeños"/>
    <x v="0"/>
    <x v="2"/>
    <s v="TOLIMA"/>
    <s v="IBAGUE"/>
    <s v="ACTUALIZACION"/>
    <d v="2025-02-09T00:00:00"/>
    <s v="ACUEDUCTO - ALCANTARILLADO"/>
  </r>
  <r>
    <n v="108"/>
    <s v="ASOCIACION DE USUARIOS DEL ACUEDUCTO DEL BARRIO LOS CIRUELOS"/>
    <s v="OPERATIVA"/>
    <s v="MENOR O IGUAL A 2500 USUARIOS"/>
    <s v="Grupo de Pequeños"/>
    <x v="2"/>
    <x v="2"/>
    <s v="TOLIMA"/>
    <s v="IBAGUE"/>
    <s v="ACTUALIZACION"/>
    <d v="2024-03-01T00:00:00"/>
    <s v="ACUEDUCTO "/>
  </r>
  <r>
    <n v="110"/>
    <s v="CORPORACION DE ACUEDUCTO DE ALTAVISTA"/>
    <s v="OPERATIVA"/>
    <s v="MENOR O IGUAL A 2500 USUARIOS"/>
    <s v="Grupo de Pequeños"/>
    <x v="0"/>
    <x v="2"/>
    <s v="ANTIOQUIA"/>
    <s v="MEDELLÍN"/>
    <s v="ACTUALIZACION"/>
    <d v="2025-02-11T00:00:00"/>
    <s v="ACUEDUCTO - ALCANTARILLADO"/>
  </r>
  <r>
    <n v="111"/>
    <s v="EMPRESAS VARIAS DE MEDELLIN  S.A. E.S. P."/>
    <s v="OPERATIVA"/>
    <s v="MAYOR O IGUAL A 5001 USUARIOS"/>
    <s v="Grupo de Grandes"/>
    <x v="0"/>
    <x v="3"/>
    <s v="ANTIOQUIA"/>
    <s v="MEDELLÍN"/>
    <s v="ACTUALIZACION"/>
    <d v="2025-02-26T00:00:00"/>
    <s v="ASEO"/>
  </r>
  <r>
    <n v="112"/>
    <s v="ASOCIACION DE SUSCRIPTORES DEL ACUEDUCTO DEL CENTRO POBLADO MINAS AMAGA"/>
    <s v="OPERATIVA"/>
    <s v="MENOR O IGUAL A 2500 USUARIOS"/>
    <s v="Grupo de Pequeños"/>
    <x v="1"/>
    <x v="2"/>
    <s v="ANTIOQUIA"/>
    <s v="AMAGÁ"/>
    <s v="ACTUALIZACION"/>
    <d v="2025-03-01T00:00:00"/>
    <s v="ACUEDUCTO "/>
  </r>
  <r>
    <n v="113"/>
    <s v="ASOCIACION DE USUARIOS DEL ACUEDUCTO RURAL DEL CASERIO LAS DELICIAS"/>
    <s v="OPERATIVA"/>
    <s v="MENOR O IGUAL A 2500 USUARIOS"/>
    <s v="Grupo de Pequeños"/>
    <x v="0"/>
    <x v="2"/>
    <s v="TOLIMA"/>
    <s v="IBAGUE"/>
    <s v="ACTUALIZACION"/>
    <d v="2025-01-30T00:00:00"/>
    <s v="ACUEDUCTO - ALCANTARILLADO"/>
  </r>
  <r>
    <n v="114"/>
    <s v="ASOCIACIÓN DE USUARIOS DEL ACUEDUCTO DEL BARRIO SANTA CRUZ"/>
    <s v="OPERATIVA"/>
    <s v="MENOR O IGUAL A 2500 USUARIOS"/>
    <s v="Grupo de Pequeños"/>
    <x v="0"/>
    <x v="2"/>
    <s v="TOLIMA"/>
    <s v="IBAGUE"/>
    <s v="ACTUALIZACION"/>
    <d v="2025-02-19T00:00:00"/>
    <s v="ACUEDUCTO - ALCANTARILLADO"/>
  </r>
  <r>
    <n v="116"/>
    <s v="EMPRESA IBAGUEREÑA DE ACUEDUCTO Y ALCANTARILLADO S.A E.S.P OFICIAL"/>
    <s v="OPERATIVA"/>
    <s v="MAYOR O IGUAL A 5001 USUARIOS"/>
    <s v="Grupo de Grandes"/>
    <x v="2"/>
    <x v="3"/>
    <s v="TOLIMA"/>
    <s v="IBAGUE"/>
    <s v="ACTUALIZACION"/>
    <d v="2025-03-26T00:00:00"/>
    <s v="ACUEDUCTO - ALCANTARILLADO"/>
  </r>
  <r>
    <n v="121"/>
    <s v="ACUEDUCTO Y ALCANTARILLADO DE POPAYAN S.A.  E.S.P"/>
    <s v="OPERATIVA"/>
    <s v="MAYOR O IGUAL A 5001 USUARIOS"/>
    <s v="Grupo de Grandes"/>
    <x v="2"/>
    <x v="3"/>
    <s v="CAUCA"/>
    <s v="POPAYAN"/>
    <s v="ACTUALIZACION"/>
    <d v="2025-01-29T00:00:00"/>
    <s v="ACUEDUCTO - ALCANTARILLADO"/>
  </r>
  <r>
    <n v="122"/>
    <s v="MUNICIPIO DE ALMAGUER"/>
    <s v="OPERATIVA"/>
    <s v="HASTA 2500 SUSCRIPTORES"/>
    <s v="Grupo de Pequeños"/>
    <x v="1"/>
    <x v="1"/>
    <s v="CAUCA"/>
    <s v="ALMAGUER"/>
    <s v="ACTUALIZACION"/>
    <d v="2010-10-15T00:00:00"/>
    <s v="ACUEDUCTO - ALCANTARILLADO - ASEO"/>
  </r>
  <r>
    <n v="123"/>
    <s v="EMPRESA DE SERVICIOS PUBLICOS DE CALOTO "/>
    <s v="OPERATIVA"/>
    <s v="MENOR O IGUAL A 2500 USUARIOS"/>
    <s v="Grupo de Pequeños"/>
    <x v="2"/>
    <x v="0"/>
    <s v="CAUCA"/>
    <s v="CALOTO"/>
    <s v="ACTUALIZACION"/>
    <d v="2025-03-13T00:00:00"/>
    <s v="ACUEDUCTO - ALCANTARILLADO"/>
  </r>
  <r>
    <n v="124"/>
    <s v="EMPRESA MUNICIPAL DE SERVICIOS PUBLICOS DOMICILIARIOS INDUSTRIAL Y COMERCIAL DEL ESTADO DE MIRANDA CAUCA"/>
    <s v="OPERATIVA"/>
    <s v="MAYOR O IGUAL A 5001 USUARIOS"/>
    <s v="Grupo de Grandes"/>
    <x v="0"/>
    <x v="0"/>
    <s v="CAUCA"/>
    <s v="MIRANDA"/>
    <s v="ACTUALIZACION"/>
    <d v="2025-01-20T00:00:00"/>
    <s v="ACUEDUCTO - ALCANTARILLADO - ASEO"/>
  </r>
  <r>
    <n v="125"/>
    <s v="EMPRESA DE ACUEDUCTO Y ALCANTARILLADO DEL RIO PALO SOCIEDAD POR ACCIONES SIMPLIFICADA EMPRESA DE SERVICIOS PUBLICOS EARPA SAS ESP"/>
    <s v="OPERATIVA"/>
    <s v="MAYOR O IGUAL A 5001 USUARIOS"/>
    <s v="Grupo de Grandes"/>
    <x v="0"/>
    <x v="3"/>
    <s v="CAUCA"/>
    <s v="PUERTO TEJADA"/>
    <s v="ACTUALIZACION"/>
    <d v="2025-02-27T00:00:00"/>
    <s v="ACUEDUCTO - ALCANTARILLADO"/>
  </r>
  <r>
    <n v="126"/>
    <s v="MUNICIPIO DE PURACE - COCONUCO CAUCA"/>
    <s v="OPERATIVA (No activa)"/>
    <s v="HASTA 2500 SUSCRIPTORES"/>
    <s v="Grupo de Pequeños"/>
    <x v="1"/>
    <x v="1"/>
    <s v="CAUCA"/>
    <s v="PURACE"/>
    <s v="ACTUALIZACION"/>
    <d v="2013-07-19T00:00:00"/>
    <s v="ACUEDUCTO - ALCANTARILLADO - ASEO"/>
  </r>
  <r>
    <n v="128"/>
    <s v="EMPRESAS MUNICIPALES DE SANTANDER DE QUILICHAO E.S.P."/>
    <s v="OPERATIVA"/>
    <s v="MAYOR O IGUAL A 5001 USUARIOS"/>
    <s v="Grupo de Grandes"/>
    <x v="2"/>
    <x v="0"/>
    <s v="CAUCA"/>
    <s v="SANTANDER DE QUILICHAO"/>
    <s v="ACTUALIZACION"/>
    <d v="2024-01-05T00:00:00"/>
    <s v="ACUEDUCTO - ALCANTARILLADO - ASEO"/>
  </r>
  <r>
    <n v="129"/>
    <s v="EMPRESA DE SERVICIOS PUBLICOS DE VALLEDUPAR S.A. E.S.P."/>
    <s v="INTERVENIDA"/>
    <s v="MAYOR O IGUAL A 5001 USUARIOS"/>
    <s v="Grupo de Grandes"/>
    <x v="2"/>
    <x v="3"/>
    <s v="CESAR"/>
    <s v="VALLEDUPAR"/>
    <s v="ACTUALIZACION"/>
    <d v="2025-02-04T00:00:00"/>
    <s v="ACUEDUCTO - ALCANTARILLADO"/>
  </r>
  <r>
    <n v="130"/>
    <s v="EMPRESA DE SERVICIOS PUBLICOS DE AGUSTIN CODAZZI  E.S.P."/>
    <s v="OPERATIVA"/>
    <s v="MAYOR O IGUAL A 5001 USUARIOS"/>
    <s v="Grupo de Grandes"/>
    <x v="2"/>
    <x v="0"/>
    <s v="CESAR"/>
    <s v="AGUSTIN CODAZZI"/>
    <s v="ACTUALIZACION"/>
    <d v="2025-03-05T00:00:00"/>
    <s v="ACUEDUCTO - ALCANTARILLADO"/>
  </r>
  <r>
    <n v="131"/>
    <s v="EMPRESA DE SERVICIOS PUBLICOS DE BOSCONIA E.S.P."/>
    <s v="OPERATIVA"/>
    <s v="MAYOR O IGUAL A 5001 USUARIOS"/>
    <s v="Grupo de Grandes"/>
    <x v="2"/>
    <x v="0"/>
    <s v="CESAR"/>
    <s v="BOSCONIA"/>
    <s v="ACTUALIZACION"/>
    <d v="2025-03-12T00:00:00"/>
    <s v="ACUEDUCTO - ALCANTARILLADO"/>
  </r>
  <r>
    <n v="132"/>
    <s v="EMPRESA DE ACUEDUCTO, ALCANTARILLADO Y ASEO DE CHIMICHAGUA E. S. P."/>
    <s v="OPERATIVA"/>
    <s v="DESDE 2501 HASTA 5000 USUARIOS"/>
    <s v="Grupo de Grandes"/>
    <x v="2"/>
    <x v="0"/>
    <s v="CESAR"/>
    <s v="CHIMICHAGUA"/>
    <s v="ACTUALIZACION"/>
    <d v="2025-03-19T00:00:00"/>
    <s v="ACUEDUCTO - ALCANTARILLADO - ASEO"/>
  </r>
  <r>
    <n v="140"/>
    <s v="EMPRESA DE SERVICIOS PUBLICOS DE ACUEDUCTO, ALCANTARILLADO Y ASEO DEL MUNICIPIO DE PAILITAS E.S.P."/>
    <s v="OPERATIVA"/>
    <s v="DESDE 2501 HASTA 5000 USUARIOS"/>
    <s v="Grupo de Grandes"/>
    <x v="2"/>
    <x v="0"/>
    <s v="CESAR"/>
    <s v="PAILITAS"/>
    <s v="ACTUALIZACION"/>
    <d v="2025-02-27T00:00:00"/>
    <s v="ACUEDUCTO - ALCANTARILLADO"/>
  </r>
  <r>
    <n v="142"/>
    <s v="EMPRESAS PUBLICAS MUNICIPALES DE AYAPEL E.S.P."/>
    <s v="OPERATIVA (No activa)"/>
    <s v="HASTA 2500 SUSCRIPTORES"/>
    <s v="Grupo de Pequeños"/>
    <x v="1"/>
    <x v="4"/>
    <s v="CÓRDOBA"/>
    <s v="AYAPEL"/>
    <s v="ACTUALIZACION"/>
    <d v="2011-12-15T00:00:00"/>
    <s v="ACUEDUCTO - ALCANTARILLADO"/>
  </r>
  <r>
    <n v="152"/>
    <s v="ASOCIACION DE USUARIOS DEL ACUEDUCTO ACUAPAZ"/>
    <s v="OPERATIVA"/>
    <s v="MENOR O IGUAL A 2500 USUARIOS"/>
    <s v="Grupo de Pequeños"/>
    <x v="1"/>
    <x v="2"/>
    <s v="CUNDINAMARCA"/>
    <s v="ANAPOIMA"/>
    <s v="ACTUALIZACION"/>
    <d v="2024-07-09T00:00:00"/>
    <s v="ACUEDUCTO "/>
  </r>
  <r>
    <n v="159"/>
    <s v="ASOCIACIÓN DE SUSCRIPTORES DEL ACUEDUCTO DINDAL"/>
    <s v="OPERATIVA"/>
    <s v="MENOR O IGUAL A 2500 USUARIOS"/>
    <s v="Grupo de Pequeños"/>
    <x v="1"/>
    <x v="2"/>
    <s v="CUNDINAMARCA"/>
    <s v="CAPARRAPI"/>
    <s v="ACTUALIZACION"/>
    <d v="2021-03-24T00:00:00"/>
    <s v="ACUEDUCTO "/>
  </r>
  <r>
    <n v="166"/>
    <s v="EMPRESA DE SERVICIOS PUBLICOS DE CHIA EMSERCHIA E.S.P."/>
    <s v="OPERATIVA"/>
    <s v="MAYOR O IGUAL A 5001 USUARIOS"/>
    <s v="Grupo de Grandes"/>
    <x v="0"/>
    <x v="0"/>
    <s v="CUNDINAMARCA"/>
    <s v="CHIA"/>
    <s v="ACTUALIZACION"/>
    <d v="2025-03-25T00:00:00"/>
    <s v="ACUEDUCTO - ALCANTARILLADO - ASEO"/>
  </r>
  <r>
    <n v="167"/>
    <s v="OFICINA DE SERVICIOS PUBLICOS DE ACUEDUCTO ALCANTARILLADO Y ASEO DEL MUNICIPIO DE CHIPAQUE"/>
    <s v="OPERATIVA"/>
    <s v="MENOR O IGUAL A 2500 USUARIOS"/>
    <s v="Grupo de Pequeños"/>
    <x v="0"/>
    <x v="1"/>
    <s v="CUNDINAMARCA"/>
    <s v="CHIPAQUE"/>
    <s v="ACTUALIZACION"/>
    <d v="2025-02-17T00:00:00"/>
    <s v="ACUEDUCTO - ALCANTARILLADO - ASEO"/>
  </r>
  <r>
    <n v="168"/>
    <s v="ASOCIACION DE SUSCRIPTORES DEL ACUEDUCTO RURAL DE LAS VEREDAS MUNAR, QUERENTE Y LLANO DE CHIPAQUE"/>
    <s v="OPERATIVA"/>
    <s v="MENOR O IGUAL A 2500 USUARIOS"/>
    <s v="Grupo de Pequeños"/>
    <x v="1"/>
    <x v="2"/>
    <s v="CUNDINAMARCA"/>
    <s v="CHIPAQUE"/>
    <s v="ACTUALIZACION"/>
    <d v="2025-01-17T00:00:00"/>
    <s v="ACUEDUCTO "/>
  </r>
  <r>
    <n v="169"/>
    <s v="EMPRESA DE SERVICIOS PUBLICOS DE ACUEDUCTO, ALCANTARILLADO Y ASEO DEL MUNICIPIO DE CHOACHI"/>
    <s v="OPERATIVA"/>
    <s v="MENOR O IGUAL A 2500 USUARIOS"/>
    <s v="Grupo de Pequeños"/>
    <x v="2"/>
    <x v="0"/>
    <s v="CUNDINAMARCA"/>
    <s v="CHOACHI"/>
    <s v="ACTUALIZACION"/>
    <d v="2025-02-20T00:00:00"/>
    <s v="ACUEDUCTO - ALCANTARILLADO - ASEO"/>
  </r>
  <r>
    <n v="170"/>
    <s v="EMPRESA DE SERVICIOS PÚBLICOS DE EL COLEGIO E.S.P."/>
    <s v="OPERATIVA"/>
    <s v="DESDE 2501 HASTA 5000 USUARIOS"/>
    <s v="Grupo de Grandes"/>
    <x v="0"/>
    <x v="0"/>
    <s v="CUNDINAMARCA"/>
    <s v="EL COLEGIO"/>
    <s v="ACTUALIZACION"/>
    <d v="2025-02-21T00:00:00"/>
    <s v="ACUEDUCTO - ALCANTARILLADO - ASEO"/>
  </r>
  <r>
    <n v="171"/>
    <s v="OFICINA SERVICIOS PUBLICOS EL PEÑON - CUNDINAMARCA"/>
    <s v="OPERATIVA"/>
    <s v="MENOR O IGUAL A 2500 USUARIOS"/>
    <s v="Grupo de Pequeños"/>
    <x v="0"/>
    <x v="1"/>
    <s v="CUNDINAMARCA"/>
    <s v="EL PENON"/>
    <s v="ACTUALIZACION"/>
    <d v="2024-04-29T00:00:00"/>
    <s v="ACUEDUCTO - ALCANTARILLADO - ASEO"/>
  </r>
  <r>
    <n v="172"/>
    <s v="ASOCIACION MULTIACTIVA DE LAS VEREDAS BALSILLAS, LOS BALSOS, CORAMA, SAN ISIDRO Y MATIMA  "/>
    <s v="OPERATIVA"/>
    <s v="HASTA 2500 SUSCRIPTORES"/>
    <s v="Grupo de Pequeños"/>
    <x v="1"/>
    <x v="2"/>
    <s v="CUNDINAMARCA"/>
    <s v="ANOLAIMA"/>
    <s v="INSCRIPCION"/>
    <d v="2006-08-17T00:00:00"/>
    <s v="ACUEDUCTO "/>
  </r>
  <r>
    <n v="174"/>
    <s v="UNIDAD DE SERVICIOS PUBLICOS DOMICILIARIOS DEL MUNICIPIO DE FOSCA CUNDINAMARCA"/>
    <s v="OPERATIVA"/>
    <s v="MENOR O IGUAL A 2500 USUARIOS"/>
    <s v="Grupo de Pequeños"/>
    <x v="0"/>
    <x v="1"/>
    <s v="CUNDINAMARCA"/>
    <s v="FOSCA"/>
    <s v="ACTUALIZACION"/>
    <d v="2024-04-15T00:00:00"/>
    <s v="ACUEDUCTO - ALCANTARILLADO - ASEO"/>
  </r>
  <r>
    <n v="175"/>
    <s v="EMPRESA MUNICIPAL DE ACUEDUCTO, ALCANTARILLADO Y ASEO DE FUNZA "/>
    <s v="OPERATIVA"/>
    <s v="MAYOR O IGUAL A 5001 USUARIOS"/>
    <s v="Grupo de Grandes"/>
    <x v="0"/>
    <x v="0"/>
    <s v="CUNDINAMARCA"/>
    <s v="FUNZA"/>
    <s v="ACTUALIZACION"/>
    <d v="2025-02-27T00:00:00"/>
    <s v="ACUEDUCTO - ALCANTARILLADO - ASEO"/>
  </r>
  <r>
    <n v="176"/>
    <s v="ASOCIACION DE USUARIOS DEL ACUEDUCTO DE LAS VEREDAS DEL NORTE DE FUSAGASUGA"/>
    <s v="OPERATIVA"/>
    <s v="MENOR O IGUAL A 2500 USUARIOS"/>
    <s v="Grupo de Pequeños"/>
    <x v="1"/>
    <x v="2"/>
    <s v="CUNDINAMARCA"/>
    <s v="FUSAGASUGA"/>
    <s v="ACTUALIZACION"/>
    <d v="2025-01-22T00:00:00"/>
    <s v="ACUEDUCTO "/>
  </r>
  <r>
    <n v="178"/>
    <s v="EMPRESA DE AGUAS DE GIRARDOT, RICAURTE Y LA REGION S.A.  E.S.P."/>
    <s v="OPERATIVA"/>
    <s v="MAYOR O IGUAL A 5001 USUARIOS"/>
    <s v="Grupo de Grandes"/>
    <x v="0"/>
    <x v="3"/>
    <s v="CUNDINAMARCA"/>
    <s v="GIRARDOT"/>
    <s v="ACTUALIZACION"/>
    <d v="2025-03-28T00:00:00"/>
    <s v="ACUEDUCTO - ALCANTARILLADO"/>
  </r>
  <r>
    <n v="179"/>
    <s v="OFICINA DE SERVICIOS PUBLICOS DE ACUEDUCTO, ALCANTARILLADO Y ASEO DEL MUNICIPIO DE GUADUAS "/>
    <s v="OPERATIVA (No activa)"/>
    <s v="MAS DE 2500 SUSCRIPTORES"/>
    <s v="Grupo de Pequeños"/>
    <x v="1"/>
    <x v="1"/>
    <s v="CUNDINAMARCA"/>
    <s v="GUADUAS"/>
    <s v="ACTUALIZACION"/>
    <d v="2009-12-04T00:00:00"/>
    <s v="ACUEDUCTO - ALCANTARILLADO - ASEO"/>
  </r>
  <r>
    <n v="180"/>
    <s v="OFICINA DE SERVICIOS PUBLICOS DEL MUNICIPIO DE GUATAQUI"/>
    <s v="OPERATIVA"/>
    <s v="MENOR O IGUAL A 2500 USUARIOS"/>
    <s v="Grupo de Pequeños"/>
    <x v="0"/>
    <x v="1"/>
    <s v="CUNDINAMARCA"/>
    <s v="GUATAQUI"/>
    <s v="ACTUALIZACION"/>
    <d v="2024-04-29T00:00:00"/>
    <s v="ACUEDUCTO - ALCANTARILLADO - ASEO"/>
  </r>
  <r>
    <n v="181"/>
    <s v="MUNICIPIO DE GUTIÉRREZ CUNDINAMARCA"/>
    <s v="OPERATIVA"/>
    <s v="MENOR O IGUAL A 2500 USUARIOS"/>
    <s v="Grupo de Pequeños"/>
    <x v="0"/>
    <x v="1"/>
    <s v="CUNDINAMARCA"/>
    <s v="GUTIERREZ"/>
    <s v="ACTUALIZACION"/>
    <d v="2025-02-11T00:00:00"/>
    <s v="ACUEDUCTO - ALCANTARILLADO - ASEO"/>
  </r>
  <r>
    <n v="184"/>
    <s v="OFICINA DE SERVICIOS PUBLICOS DEL MUNICIPIO DE LENGUAZAQUE"/>
    <s v="OPERATIVA"/>
    <s v="MENOR O IGUAL A 2500 USUARIOS"/>
    <s v="Grupo de Pequeños"/>
    <x v="0"/>
    <x v="1"/>
    <s v="CUNDINAMARCA"/>
    <s v="LENGUAZAQUE"/>
    <s v="ACTUALIZACION"/>
    <d v="2025-03-25T00:00:00"/>
    <s v="ACUEDUCTO - ALCANTARILLADO - ASEO"/>
  </r>
  <r>
    <n v="185"/>
    <s v="EMPRESA DE ACUEDUCTO, ALCANTARILLADO Y ASEO DE MADRID E.S.P."/>
    <s v="OPERATIVA"/>
    <s v="MAYOR O IGUAL A 5001 USUARIOS"/>
    <s v="Grupo de Grandes"/>
    <x v="0"/>
    <x v="0"/>
    <s v="CUNDINAMARCA"/>
    <s v="MADRID"/>
    <s v="ACTUALIZACION"/>
    <d v="2025-02-24T00:00:00"/>
    <s v="ACUEDUCTO - ALCANTARILLADO - ASEO"/>
  </r>
  <r>
    <n v="187"/>
    <s v="OFICINA DE SERVICIOS PÚBLICOS DEL MUNICPIO DE VENECIA"/>
    <s v="OPERATIVA"/>
    <s v="MENOR O IGUAL A 2500 USUARIOS"/>
    <s v="Grupo de Pequeños"/>
    <x v="2"/>
    <x v="1"/>
    <s v="CUNDINAMARCA"/>
    <s v="VENECIA"/>
    <s v="ACTUALIZACION"/>
    <d v="2025-02-25T00:00:00"/>
    <s v="ACUEDUCTO - ALCANTARILLADO - ASEO"/>
  </r>
  <r>
    <n v="193"/>
    <s v="ASOCIACION DE USUARIOS DEL ACUEDUCTO REGIONAL VEREDA SANTA HELENA  BAJA"/>
    <s v="OPERATIVA"/>
    <s v="HASTA 2500 SUSCRIPTORES"/>
    <s v="Grupo de Pequeños"/>
    <x v="1"/>
    <x v="2"/>
    <s v="CUNDINAMARCA"/>
    <s v="PANDI"/>
    <s v="INSCRIPCION"/>
    <d v="2011-12-15T00:00:00"/>
    <s v="ACUEDUCTO "/>
  </r>
  <r>
    <n v="195"/>
    <s v="ASOCIACION DE USUARIOS DEL ACUEDUCTO DE LA VEREDA SAN ANTONIO APULO"/>
    <s v="OPERATIVA"/>
    <s v="HASTA 2500 SUSCRIPTORES"/>
    <s v="Grupo de Pequeños"/>
    <x v="1"/>
    <x v="2"/>
    <s v="CUNDINAMARCA"/>
    <s v="APULO"/>
    <s v="ACTUALIZACION"/>
    <d v="2012-11-05T00:00:00"/>
    <s v="ACUEDUCTO "/>
  </r>
  <r>
    <n v="196"/>
    <s v="ASOCIACION DE USUARIOS DEL ACUEDUCTO DE LA VEREDA EL ARRAYAN"/>
    <s v="OPERATIVA"/>
    <s v="MENOR O IGUAL A 2500 USUARIOS"/>
    <s v="Grupo de Pequeños"/>
    <x v="1"/>
    <x v="2"/>
    <s v="CUNDINAMARCA"/>
    <s v="SAN FRANCISCO"/>
    <s v="ACTUALIZACION"/>
    <d v="2025-03-05T00:00:00"/>
    <s v="ACUEDUCTO "/>
  </r>
  <r>
    <n v="197"/>
    <s v="ASOCIACION DE USUARIOS DEL ACUEDUCTO ZONA URBANA DE SAN FRANCISCO "/>
    <s v="OPERATIVA"/>
    <s v="MENOR O IGUAL A 2500 USUARIOS"/>
    <s v="Grupo de Pequeños"/>
    <x v="0"/>
    <x v="2"/>
    <s v="CUNDINAMARCA"/>
    <s v="SAN FRANCISCO"/>
    <s v="ACTUALIZACION"/>
    <d v="2025-02-12T00:00:00"/>
    <s v="ACUEDUCTO "/>
  </r>
  <r>
    <n v="198"/>
    <s v="ASOCIACION DE USUARIOS DEL ACUEDUCTO SAN MIGUEL MUÑA SAN ANTONIO"/>
    <s v="OPERATIVA"/>
    <s v="MENOR O IGUAL A 2500 USUARIOS"/>
    <s v="Grupo de Pequeños"/>
    <x v="1"/>
    <x v="2"/>
    <s v="CUNDINAMARCA"/>
    <s v="SAN FRANCISCO"/>
    <s v="ACTUALIZACION"/>
    <d v="2024-04-25T00:00:00"/>
    <s v="ACUEDUCTO "/>
  </r>
  <r>
    <n v="199"/>
    <s v="EMPRESA DE ACUEDUCTO Y ALCANTARILLADO EL RINCON S A "/>
    <s v="OPERATIVA"/>
    <s v="MAYOR O IGUAL A 5001 USUARIOS"/>
    <s v="Grupo de Grandes"/>
    <x v="2"/>
    <x v="3"/>
    <s v="CUNDINAMARCA"/>
    <s v="SOACHA"/>
    <s v="ACTUALIZACION"/>
    <d v="2025-02-26T00:00:00"/>
    <s v="ACUEDUCTO - ALCANTARILLADO"/>
  </r>
  <r>
    <n v="201"/>
    <s v="ALCALDIA MUNICIPAL DE SUSA"/>
    <s v="OPERATIVA"/>
    <s v="MENOR O IGUAL A 2500 USUARIOS"/>
    <s v="Grupo de Pequeños"/>
    <x v="0"/>
    <x v="1"/>
    <s v="CUNDINAMARCA"/>
    <s v="SUSA"/>
    <s v="ACTUALIZACION"/>
    <d v="2025-03-04T00:00:00"/>
    <s v="ACUEDUCTO - ALCANTARILLADO - ASEO"/>
  </r>
  <r>
    <n v="202"/>
    <s v="ACUEDUCTO COMUNAL INTERVEREDAL CENTRO LA ESTACION LLANO GRANDE  PUNTA DE CRUZ. SUSA"/>
    <s v="OPERATIVA"/>
    <s v="MENOR O IGUAL A 2500 USUARIOS"/>
    <s v="Grupo de Pequeños"/>
    <x v="1"/>
    <x v="2"/>
    <s v="CUNDINAMARCA"/>
    <s v="SUSA"/>
    <s v="ACTUALIZACION"/>
    <d v="2024-07-17T00:00:00"/>
    <s v="ACUEDUCTO "/>
  </r>
  <r>
    <n v="204"/>
    <s v="MUNICIPIO DE TAUSA "/>
    <s v="OPERATIVA"/>
    <s v="MENOR O IGUAL A 2500 USUARIOS"/>
    <s v="Grupo de Pequeños"/>
    <x v="0"/>
    <x v="1"/>
    <s v="CUNDINAMARCA"/>
    <s v="TAUSA"/>
    <s v="ACTUALIZACION"/>
    <d v="2025-02-26T00:00:00"/>
    <s v="ACUEDUCTO - ALCANTARILLADO - ASEO"/>
  </r>
  <r>
    <n v="207"/>
    <s v="MUNICIPIO DE VIANI "/>
    <s v="OPERATIVA (No activa)"/>
    <s v="HASTA 2500 SUSCRIPTORES"/>
    <s v="Grupo de Pequeños"/>
    <x v="1"/>
    <x v="1"/>
    <s v="CUNDINAMARCA"/>
    <s v="VIANI"/>
    <s v="ACTUALIZACION"/>
    <d v="2008-06-19T00:00:00"/>
    <s v="ACUEDUCTO - ALCANTARILLADO - ASEO"/>
  </r>
  <r>
    <n v="209"/>
    <s v="ASOCIACION DE USUARIOS DEL ACUEDUCTO FERNANDO SALAZAR  Y VEREDA  RIO DULCE "/>
    <s v="OPERATIVA"/>
    <s v="MENOR O IGUAL A 2500 USUARIOS"/>
    <s v="Grupo de Pequeños"/>
    <x v="0"/>
    <x v="2"/>
    <s v="CUNDINAMARCA"/>
    <s v="VILLETA"/>
    <s v="ACTUALIZACION"/>
    <d v="2025-02-21T00:00:00"/>
    <s v="ACUEDUCTO "/>
  </r>
  <r>
    <n v="216"/>
    <s v="EMPRESAS PUBLICAS DE GARZON E.S.P."/>
    <s v="OPERATIVA"/>
    <s v="MAYOR O IGUAL A 5001 USUARIOS"/>
    <s v="Grupo de Grandes"/>
    <x v="2"/>
    <x v="0"/>
    <s v="HUILA"/>
    <s v="GARZON"/>
    <s v="ACTUALIZACION"/>
    <d v="2025-03-06T00:00:00"/>
    <s v="ACUEDUCTO - ALCANTARILLADO"/>
  </r>
  <r>
    <n v="218"/>
    <s v="ASOCIACIÓN DE USUARIOS DEL SERVICIO DE AGUA REGIONAL PRIMAVERA"/>
    <s v="OPERATIVA"/>
    <s v="MENOR O IGUAL A 2500 USUARIOS"/>
    <s v="Grupo de Pequeños"/>
    <x v="1"/>
    <x v="2"/>
    <s v="HUILA"/>
    <s v="ISNOS"/>
    <s v="ACTUALIZACION"/>
    <d v="2025-02-20T00:00:00"/>
    <s v="ACUEDUCTO "/>
  </r>
  <r>
    <n v="219"/>
    <s v="JUNTA ADMINISTRADORA DEL ACUEDUCTO REGIONAL ISNOS"/>
    <s v="OPERATIVA"/>
    <s v="MENOR O IGUAL A 2500 USUARIOS"/>
    <s v="Grupo de Pequeños"/>
    <x v="0"/>
    <x v="2"/>
    <s v="HUILA"/>
    <s v="ISNOS"/>
    <s v="ACTUALIZACION"/>
    <d v="2025-03-21T00:00:00"/>
    <s v="ACUEDUCTO "/>
  </r>
  <r>
    <n v="221"/>
    <s v="ALCALDIA MUNICIPAL NATAGA HUILA"/>
    <s v="OPERATIVA (No activa)"/>
    <s v="MENOR O IGUAL A 2500 USUARIOS"/>
    <s v="Grupo de Pequeños"/>
    <x v="2"/>
    <x v="1"/>
    <s v="HUILA"/>
    <s v="NATAGA"/>
    <s v="INSCRIPCION"/>
    <d v="2019-05-07T00:00:00"/>
    <s v="ASEO"/>
  </r>
  <r>
    <n v="222"/>
    <s v="UNIDAD DE SERVICIOS PUBLICOS DEL MUNICIPIO DE PAICOL "/>
    <s v="OPERATIVA"/>
    <s v="HASTA 2500 SUSCRIPTORES"/>
    <s v="Grupo de Pequeños"/>
    <x v="1"/>
    <x v="1"/>
    <s v="HUILA"/>
    <s v="PAICOL"/>
    <s v="ACTUALIZACION"/>
    <d v="2008-06-04T00:00:00"/>
    <s v="ACUEDUCTO - ALCANTARILLADO - ASEO"/>
  </r>
  <r>
    <n v="225"/>
    <s v="JUNTA ADMINISTRADORA DE LOS SERVICIOS PUBLICOS DE ACUEDUCTO ALCANTARILLADO Y ASEO DE LA INSPECCION DE LA ULLOA"/>
    <s v="OPERATIVA"/>
    <s v="MENOR O IGUAL A 2500 USUARIOS"/>
    <s v="Grupo de Grandes"/>
    <x v="1"/>
    <x v="2"/>
    <s v="HUILA"/>
    <s v="RIVERA"/>
    <s v="ACTUALIZACION"/>
    <d v="2025-03-28T00:00:00"/>
    <s v="ACUEDUCTO - ALCANTARILLADO - ASEO"/>
  </r>
  <r>
    <n v="233"/>
    <s v="JUNTA ADMINISTRADORA DEL ACUEDUCTO DE LA VEREDA LA ESTRELLA"/>
    <s v="OPERATIVA"/>
    <s v="HASTA 2500 SUSCRIPTORES"/>
    <s v="Grupo de Pequeños"/>
    <x v="1"/>
    <x v="2"/>
    <s v="HUILA"/>
    <s v="SAN AGUSTIN"/>
    <s v="INSCRIPCION"/>
    <d v="2012-12-26T00:00:00"/>
    <s v="ACUEDUCTO "/>
  </r>
  <r>
    <n v="245"/>
    <s v="EMPRESA DE SERVICIOS PUBLICOS DE EL BANCO"/>
    <s v="OPERATIVA"/>
    <s v="DESDE 2501 HASTA 5000 USUARIOS"/>
    <s v="Grupo de Grandes"/>
    <x v="2"/>
    <x v="0"/>
    <s v="MAGDALENA"/>
    <s v="EL BANCO"/>
    <s v="ACTUALIZACION"/>
    <d v="2024-07-04T00:00:00"/>
    <s v="ACUEDUCTO - ALCANTARILLADO"/>
  </r>
  <r>
    <n v="248"/>
    <s v="MUNICIPIO DE CUBARRAL-META"/>
    <s v="OPERATIVA"/>
    <s v="MENOR O IGUAL A 2500 USUARIOS"/>
    <s v="Grupo de Pequeños"/>
    <x v="2"/>
    <x v="1"/>
    <s v="META"/>
    <s v="CUBARRAL"/>
    <s v="ACTUALIZACION"/>
    <d v="2024-04-12T00:00:00"/>
    <s v="ACUEDUCTO - ALCANTARILLADO - ASEO"/>
  </r>
  <r>
    <n v="251"/>
    <s v="EMPRESA DE SERVICIOS PÚBLICOS DE GRANADA ESP -  META"/>
    <s v="OPERATIVA"/>
    <s v="MAYOR O IGUAL A 5001 USUARIOS"/>
    <s v="Grupo de Grandes"/>
    <x v="0"/>
    <x v="0"/>
    <s v="META"/>
    <s v="GRANADA"/>
    <s v="ACTUALIZACION"/>
    <d v="2025-03-04T00:00:00"/>
    <s v="ACUEDUCTO - ALCANTARILLADO - ASEO"/>
  </r>
  <r>
    <n v="260"/>
    <s v="EMPRESA DE OBRAS SANITARIAS DE PASTO EMPOPASTO S.A. E.S.P."/>
    <s v="OPERATIVA"/>
    <s v="MAYOR O IGUAL A 5001 USUARIOS"/>
    <s v="Grupo de Grandes"/>
    <x v="2"/>
    <x v="3"/>
    <s v="NARIÑO"/>
    <s v="PASTO"/>
    <s v="ACTUALIZACION"/>
    <d v="2025-02-28T00:00:00"/>
    <s v="ACUEDUCTO - ALCANTARILLADO"/>
  </r>
  <r>
    <n v="261"/>
    <s v="ASOCIACION DEL ACUDUCTO TERCERA ETAPA DEL RESGUARDO INDIGENA DE MALES"/>
    <s v="OPERATIVA"/>
    <s v="MENOR O IGUAL A 2500 USUARIOS"/>
    <s v="Grupo de Pequeños"/>
    <x v="1"/>
    <x v="2"/>
    <s v="NARIÑO"/>
    <s v="CORDOBA"/>
    <s v="ACTUALIZACION"/>
    <d v="2025-03-26T00:00:00"/>
    <s v="ACUEDUCTO "/>
  </r>
  <r>
    <n v="263"/>
    <s v="EMPRESA DE SERVICIOS PUBLICOS DE CORDOBA -NARIÑO-"/>
    <s v="OPERATIVA (No activa)"/>
    <s v="HASTA 2500 SUSCRIPTORES"/>
    <s v="Grupo de Pequeños"/>
    <x v="1"/>
    <x v="0"/>
    <s v="NARIÑO"/>
    <s v="CORDOBA"/>
    <s v="ACTUALIZACION"/>
    <d v="2008-07-21T00:00:00"/>
    <s v="ACUEDUCTO - ALCANTARILLADO - ASEO"/>
  </r>
  <r>
    <n v="269"/>
    <s v="ASOCIACION JUNTA ADMINISTRADORA DEL ACUEDUCTO DE LA VEREDA TROJAYACO"/>
    <s v="OPERATIVA"/>
    <s v="MENOR O IGUAL A 2500 USUARIOS"/>
    <s v="Grupo de Pequeños"/>
    <x v="1"/>
    <x v="2"/>
    <s v="NARIÑO"/>
    <s v="EL TAMBO"/>
    <s v="ACTUALIZACION"/>
    <d v="2025-01-28T00:00:00"/>
    <s v="ACUEDUCTO "/>
  </r>
  <r>
    <n v="279"/>
    <s v="JUNTA DE ACCION COMUNAL DE LA VEREDA HUMITARIO"/>
    <s v="OPERATIVA"/>
    <s v="MENOR O IGUAL A 2500 USUARIOS"/>
    <s v="Grupo de Pequeños"/>
    <x v="1"/>
    <x v="2"/>
    <s v="NARIÑO"/>
    <s v="EL TAMBO"/>
    <s v="ACTUALIZACION"/>
    <d v="2024-06-27T00:00:00"/>
    <s v="ACUEDUCTO "/>
  </r>
  <r>
    <n v="286"/>
    <s v="JUNTA DE ACCION COMUNAL DE LA VEREDA SAN JOSE DEL CIDRAL"/>
    <s v="OPERATIVA"/>
    <s v="MENOR O IGUAL A 2500 USUARIOS"/>
    <s v="Grupo de Pequeños"/>
    <x v="1"/>
    <x v="2"/>
    <s v="NARIÑO"/>
    <s v="EL TAMBO"/>
    <s v="ACTUALIZACION"/>
    <d v="2025-02-11T00:00:00"/>
    <s v="ACUEDUCTO "/>
  </r>
  <r>
    <n v="287"/>
    <s v="JUNTA ADMINISTRADORA ACUEDUCTO VEREDA CAPULI DE MINAS"/>
    <s v="OPERATIVA (No activa)"/>
    <s v="HASTA 2500 SUSCRIPTORES"/>
    <s v="Grupo de Pequeños"/>
    <x v="1"/>
    <x v="2"/>
    <s v="NARIÑO"/>
    <s v="EL TAMBO"/>
    <s v="INSCRIPCION"/>
    <d v="2011-12-15T00:00:00"/>
    <s v="ACUEDUCTO "/>
  </r>
  <r>
    <n v="288"/>
    <s v="JUNTA ADMINISTRADORA DE ACUEDUCTO REGIONAL SAN PABLO SAN PEDRO LOS LIMOS"/>
    <s v="OPERATIVA"/>
    <s v="MENOR O IGUAL A 2500 USUARIOS"/>
    <s v="Grupo de Pequeños"/>
    <x v="1"/>
    <x v="2"/>
    <s v="NARIÑO"/>
    <s v="EL TAMBO"/>
    <s v="ACTUALIZACION"/>
    <d v="2025-02-15T00:00:00"/>
    <s v="ACUEDUCTO "/>
  </r>
  <r>
    <n v="290"/>
    <s v="EMPRESAS PUBLICAS DE MARSELLA E.S.P."/>
    <s v="OPERATIVA"/>
    <s v="DESDE 2501 HASTA 5000 USUARIOS"/>
    <s v="Grupo de Grandes"/>
    <x v="0"/>
    <x v="0"/>
    <s v="RISARALDA"/>
    <s v="MARSELLA"/>
    <s v="ACTUALIZACION"/>
    <d v="2025-03-01T00:00:00"/>
    <s v="ACUEDUCTO - ALCANTARILLADO - ASEO"/>
  </r>
  <r>
    <n v="291"/>
    <s v="JUNTA ADMINISTRADORA ACUEDUCTO RURAL MIRASOL CHAPETON PARTE ALTA"/>
    <s v="ABASTO"/>
    <s v="HASTA 2500 SUSCRIPTORES"/>
    <s v="Grupo de Pequeños"/>
    <x v="1"/>
    <x v="2"/>
    <s v="TOLIMA"/>
    <s v="IBAGUE"/>
    <s v="ACTUALIZACION"/>
    <d v="2012-08-06T00:00:00"/>
    <s v="ACUEDUCTO "/>
  </r>
  <r>
    <n v="295"/>
    <s v="ASOCIACION DEL ACUEDUCTO URBANO BARRIO LA PAZ DEL MUNICIPIO DE IBAGUE DEPARTAMENTO DEL TOLIMA"/>
    <s v="OPERATIVA"/>
    <s v="MENOR O IGUAL A 2500 USUARIOS"/>
    <s v="Grupo de Pequeños"/>
    <x v="2"/>
    <x v="2"/>
    <s v="TOLIMA"/>
    <s v="IBAGUE"/>
    <s v="ACTUALIZACION"/>
    <d v="2025-01-31T00:00:00"/>
    <s v="ACUEDUCTO "/>
  </r>
  <r>
    <n v="298"/>
    <s v="ASOCIACION DE USUARIOS DEL ACUEDUCTO RURAL SAN JUAN DE LA CHINA"/>
    <s v="OPERATIVA"/>
    <s v="HASTA 2500 SUSCRIPTORES"/>
    <s v="Grupo de Pequeños"/>
    <x v="1"/>
    <x v="2"/>
    <s v="TOLIMA"/>
    <s v="IBAGUE"/>
    <s v="ACTUALIZACION"/>
    <d v="2011-03-09T00:00:00"/>
    <s v="ACUEDUCTO "/>
  </r>
  <r>
    <n v="312"/>
    <s v="EMPRESA DE SERVICIOS PÚBLICOS  MUNICIPALES DE LA UNIÓN NARIÑO E.I.C.E"/>
    <s v="OPERATIVA"/>
    <s v="DESDE 2501 HASTA 5000 USUARIOS"/>
    <s v="Grupo de Grandes"/>
    <x v="2"/>
    <x v="0"/>
    <s v="NARIÑO"/>
    <s v="LA UNION"/>
    <s v="ACTUALIZACION"/>
    <d v="2024-01-04T00:00:00"/>
    <s v="ACUEDUCTO - ALCANTARILLADO - ASEO"/>
  </r>
  <r>
    <n v="313"/>
    <s v="EMPRESA DE SERVICIOS PUBLICOS DE POTOSI"/>
    <s v="OPERATIVA"/>
    <s v="MENOR O IGUAL A 2500 USUARIOS"/>
    <s v="Grupo de Pequeños"/>
    <x v="0"/>
    <x v="0"/>
    <s v="NARIÑO"/>
    <s v="POTOSI"/>
    <s v="ACTUALIZACION"/>
    <d v="2024-10-18T00:00:00"/>
    <s v="ACUEDUCTO - ALCANTARILLADO - ASEO"/>
  </r>
  <r>
    <n v="315"/>
    <s v="EMPRESA DE SERVICIOS PUBLICOS DE SANDONA"/>
    <s v="OPERATIVA"/>
    <s v="DESDE 2501 HASTA 5000 USUARIOS"/>
    <s v="Grupo de Grandes"/>
    <x v="2"/>
    <x v="0"/>
    <s v="NARIÑO"/>
    <s v="SANDONA"/>
    <s v="ACTUALIZACION"/>
    <d v="2025-02-06T00:00:00"/>
    <s v="ACUEDUCTO - ALCANTARILLADO - ASEO"/>
  </r>
  <r>
    <n v="320"/>
    <s v="UNIDAD DE SERVICIOS PUBLICOS DEL MUNICIPIO DE ABREGO "/>
    <s v="OPERATIVA"/>
    <s v="DESDE 2501 HASTA 5000 USUARIOS"/>
    <s v="Grupo de Pequeños"/>
    <x v="0"/>
    <x v="1"/>
    <s v="NORTE DE SANTANDER"/>
    <s v="ABREGO"/>
    <s v="ACTUALIZACION"/>
    <d v="2025-01-27T00:00:00"/>
    <s v="ACUEDUCTO - ALCANTARILLADO - ASEO"/>
  </r>
  <r>
    <n v="322"/>
    <s v="EMPRESA DE SERVICIOS PUBLICOS DE AGUA POTABLE, ALCANTARILLADO Y ASEO DEL MUNICIPIO DE  CONVENCIÓN"/>
    <s v="OPERATIVA"/>
    <s v="MENOR O IGUAL A 2500 USUARIOS"/>
    <s v="Grupo de Pequeños"/>
    <x v="2"/>
    <x v="1"/>
    <s v="NORTE DE SANTANDER"/>
    <s v="CONVENCION"/>
    <s v="ACTUALIZACION"/>
    <d v="2024-07-25T00:00:00"/>
    <s v="ACUEDUCTO - ALCANTARILLADO - ASEO"/>
  </r>
  <r>
    <n v="324"/>
    <s v="EMPRESA PRIVADA DE SERVICIOS S.A. E.S.P."/>
    <s v="OPERATIVA"/>
    <s v="MENOR O IGUAL A 2500 USUARIOS"/>
    <s v="Grupo de Pequeños"/>
    <x v="2"/>
    <x v="3"/>
    <s v="NORTE DE SANTANDER"/>
    <s v="LOS PATIOS"/>
    <s v="ACTUALIZACION"/>
    <d v="2025-01-28T00:00:00"/>
    <s v="ACUEDUCTO - ALCANTARILLADO"/>
  </r>
  <r>
    <n v="326"/>
    <s v="JUNTA DE ACCION COMUNAL DE LA URBANIZACION SAN FERNANDO"/>
    <s v="OPERATIVA"/>
    <s v="MENOR O IGUAL A 2500 USUARIOS"/>
    <s v="Grupo de Pequeños"/>
    <x v="2"/>
    <x v="2"/>
    <s v="NORTE DE SANTANDER"/>
    <s v="LOS PATIOS"/>
    <s v="ACTUALIZACION"/>
    <d v="2025-03-03T00:00:00"/>
    <s v="ACUEDUCTO - ALCANTARILLADO"/>
  </r>
  <r>
    <n v="328"/>
    <s v="EMPRESAS MUNICIPALES DE TIBÚ E.S.P."/>
    <s v="OPERATIVA"/>
    <s v="DESDE 2501 HASTA 5000 USUARIOS"/>
    <s v="Grupo de Grandes"/>
    <x v="2"/>
    <x v="0"/>
    <s v="NORTE DE SANTANDER"/>
    <s v="TIBU"/>
    <s v="ACTUALIZACION"/>
    <d v="2024-01-25T00:00:00"/>
    <s v="ACUEDUCTO - ALCANTARILLADO - ASEO"/>
  </r>
  <r>
    <n v="329"/>
    <s v="UNIDAD DE SERVICIOS PÚBLICOS DE AGUA POTABLE, ALCANTARILLADO Y ASEO DEL MUNICIPIO DE VILLA CARO"/>
    <s v="OPERATIVA"/>
    <s v="MENOR O IGUAL A 2500 USUARIOS"/>
    <s v="Grupo de Pequeños"/>
    <x v="2"/>
    <x v="1"/>
    <s v="NORTE DE SANTANDER"/>
    <s v="VILLA CARO"/>
    <s v="ACTUALIZACION"/>
    <d v="2025-02-21T00:00:00"/>
    <s v="ACUEDUCTO - ALCANTARILLADO - ASEO"/>
  </r>
  <r>
    <n v="330"/>
    <s v="EMPRESAS PÚBLICAS DEL QUINDIO S.A.   E.S.P."/>
    <s v="OPERATIVA"/>
    <s v="MAYOR O IGUAL A 5001 USUARIOS"/>
    <s v="Grupo de Grandes"/>
    <x v="0"/>
    <x v="3"/>
    <s v="QUINDÍO"/>
    <s v="ARMENIA"/>
    <s v="ACTUALIZACION"/>
    <d v="2025-01-30T00:00:00"/>
    <s v="ACUEDUCTO - ALCANTARILLADO"/>
  </r>
  <r>
    <n v="332"/>
    <s v="EMPRESAS PÚBLICAS MUNICIPALES DE APÍA E.S.P."/>
    <s v="OPERATIVA"/>
    <s v="MENOR O IGUAL A 2500 USUARIOS"/>
    <s v="Grupo de Pequeños"/>
    <x v="2"/>
    <x v="0"/>
    <s v="RISARALDA"/>
    <s v="APIA"/>
    <s v="ACTUALIZACION"/>
    <d v="2025-02-21T00:00:00"/>
    <s v="ACUEDUCTO - ALCANTARILLADO - ASEO"/>
  </r>
  <r>
    <n v="333"/>
    <s v="COMPAÑIA DE SERVICIOS PUBLICOS DOMICILIARIOS S.A. E.S.P."/>
    <s v="OPERATIVA"/>
    <s v="MAYOR O IGUAL A 5001 USUARIOS"/>
    <s v="Grupo de Grandes"/>
    <x v="2"/>
    <x v="3"/>
    <s v="RISARALDA"/>
    <s v="DOSQUEBRADAS"/>
    <s v="ACTUALIZACION"/>
    <d v="2025-02-28T00:00:00"/>
    <s v="ACUEDUCTO - ALCANTARILLADO - ASEO"/>
  </r>
  <r>
    <n v="334"/>
    <s v="EMPRESAS PUBLICAS MUNICIPALES DE GUATICA  E.S.P."/>
    <s v="OPERATIVA"/>
    <s v="MENOR O IGUAL A 2500 USUARIOS"/>
    <s v="Grupo de Pequeños"/>
    <x v="2"/>
    <x v="0"/>
    <s v="RISARALDA"/>
    <s v="GUATICA"/>
    <s v="ACTUALIZACION"/>
    <d v="2025-02-03T00:00:00"/>
    <s v="ACUEDUCTO - ALCANTARILLADO - ASEO"/>
  </r>
  <r>
    <n v="335"/>
    <s v="EMPRESA DE SERVICIOS PUBLICOS DEL MUNICIPIO DE LA CELIA S.A.S E.S.P"/>
    <s v="OPERATIVA"/>
    <s v="MENOR O IGUAL A 2500 USUARIOS"/>
    <s v="Grupo de Pequeños"/>
    <x v="2"/>
    <x v="3"/>
    <s v="RISARALDA"/>
    <s v="LA CELIA"/>
    <s v="ACTUALIZACION"/>
    <d v="2024-01-12T00:00:00"/>
    <s v="ACUEDUCTO - ALCANTARILLADO - ASEO"/>
  </r>
  <r>
    <n v="337"/>
    <s v="EMPRESA DE SERVICIOS PUBLICOS DE MISTRATO RISARALDA E.S.P."/>
    <s v="OPERATIVA"/>
    <s v="MENOR O IGUAL A 2500 USUARIOS"/>
    <s v="Grupo de Pequeños"/>
    <x v="2"/>
    <x v="0"/>
    <s v="RISARALDA"/>
    <s v="MISTRATO"/>
    <s v="ACTUALIZACION"/>
    <d v="2025-02-18T00:00:00"/>
    <s v="ACUEDUCTO - ALCANTARILLADO - ASEO"/>
  </r>
  <r>
    <n v="338"/>
    <s v="EMPRESAS PUBLICAS MUNICIPALES DE QUINCHIA E.S.P"/>
    <s v="OPERATIVA"/>
    <s v="DESDE 2501 HASTA 5000 USUARIOS"/>
    <s v="Grupo de Grandes"/>
    <x v="2"/>
    <x v="0"/>
    <s v="RISARALDA"/>
    <s v="QUINCHIA"/>
    <s v="ACTUALIZACION"/>
    <d v="2025-02-06T00:00:00"/>
    <s v="ACUEDUCTO - ALCANTARILLADO - ASEO"/>
  </r>
  <r>
    <n v="341"/>
    <s v="ACUEDUCTO METROPOLITANO DE BUCARAMANGA S. A. E.S.P."/>
    <s v="OPERATIVA"/>
    <s v="MAYOR O IGUAL A 5001 USUARIOS"/>
    <s v="Grupo de Grandes"/>
    <x v="2"/>
    <x v="3"/>
    <s v="SANTANDER"/>
    <s v="BUCARAMANGA"/>
    <s v="ACTUALIZACION"/>
    <d v="2025-01-03T00:00:00"/>
    <s v="ACUEDUCTO - ALCANTARILLADO"/>
  </r>
  <r>
    <n v="346"/>
    <s v="UNIDAD ADMINISTRADORA DE SERVICIOS PUBLICOS DE ACUEDUCTO ALCANTARILLADO Y ASEO DE BETULIA"/>
    <s v="OPERATIVA"/>
    <s v="MENOR O IGUAL A 2500 USUARIOS"/>
    <s v="Grupo de Pequeños"/>
    <x v="0"/>
    <x v="1"/>
    <s v="SANTANDER"/>
    <s v="BETULIA"/>
    <s v="ACTUALIZACION"/>
    <d v="2025-03-18T00:00:00"/>
    <s v="ACUEDUCTO - ALCANTARILLADO - ASEO"/>
  </r>
  <r>
    <n v="347"/>
    <s v="UNIDAD ADMINISTRADORA DE LOS  SERVICIOS PUBLICOS DE ACUEDUCTO, ALACANTARILLADO Y ASEO DEL MUNICIPIO DE CAPITANEJO"/>
    <s v="OPERATIVA"/>
    <s v="MENOR O IGUAL A 2500 USUARIOS"/>
    <s v="Grupo de Pequeños"/>
    <x v="2"/>
    <x v="1"/>
    <s v="SANTANDER"/>
    <s v="CAPITANEJO"/>
    <s v="ACTUALIZACION"/>
    <d v="2025-03-06T00:00:00"/>
    <s v="ACUEDUCTO - ALCANTARILLADO - ASEO"/>
  </r>
  <r>
    <n v="348"/>
    <s v="EMPRESA MUNICIPAL DE SERVICIOS PUBLICOS DOMICILIARIOS DE ACUEDUCTO, ALCANTARILLADO Y ASEO EN LA CABECERA MUNICIPAL DEL MUNICIPIO DE EL GUACAMAYO"/>
    <s v="OPERATIVA"/>
    <s v="MENOR O IGUAL A 2500 USUARIOS"/>
    <s v="Grupo de Pequeños"/>
    <x v="2"/>
    <x v="1"/>
    <s v="SANTANDER"/>
    <s v="EL GUACAMAYO"/>
    <s v="ACTUALIZACION"/>
    <d v="2025-03-11T00:00:00"/>
    <s v="ACUEDUCTO - ALCANTARILLADO - ASEO"/>
  </r>
  <r>
    <n v="350"/>
    <s v="CORPORACION DE SERVICIOS DE AGUA POTABLE Y SANEAMIENTO BASICO DEL MUNICIPIO DE GUEPSA DEPARTAMENTO DE SANTANDER"/>
    <s v="OPERATIVA"/>
    <s v="MENOR O IGUAL A 2500 USUARIOS"/>
    <s v="Grupo de Pequeños"/>
    <x v="0"/>
    <x v="2"/>
    <s v="SANTANDER"/>
    <s v="GUEPSA"/>
    <s v="ACTUALIZACION"/>
    <d v="2025-03-12T00:00:00"/>
    <s v="ACUEDUCTO - ALCANTARILLADO - ASEO"/>
  </r>
  <r>
    <n v="352"/>
    <s v="UNIDAD DE SERVICIOS PUBLICOS DE MATANZA"/>
    <s v="OPERATIVA"/>
    <s v="MENOR O IGUAL A 2500 USUARIOS"/>
    <s v="Grupo de Pequeños"/>
    <x v="2"/>
    <x v="1"/>
    <s v="SANTANDER"/>
    <s v="MATANZA"/>
    <s v="ACTUALIZACION"/>
    <d v="2025-02-03T00:00:00"/>
    <s v="ACUEDUCTO - ALCANTARILLADO - ASEO"/>
  </r>
  <r>
    <n v="354"/>
    <s v="EMPRESA MUNICIPAL DE SERVICIOS PUBLICOS DE RIONEGRO SANTANDER"/>
    <s v="OPERATIVA"/>
    <s v="MENOR O IGUAL A 2500 USUARIOS"/>
    <s v="Grupo de Pequeños"/>
    <x v="0"/>
    <x v="0"/>
    <s v="SANTANDER"/>
    <s v="RIONEGRO"/>
    <s v="ACTUALIZACION"/>
    <d v="2025-02-17T00:00:00"/>
    <s v="ACUEDUCTO - ALCANTARILLADO - ASEO"/>
  </r>
  <r>
    <n v="369"/>
    <s v="JUNTA DIRECTIVA ADMINISTRADORA DEL ACUEDUCTO LOCAL DEL BARRIO LA GAVIOTA"/>
    <s v="OPERATIVA"/>
    <s v="MENOR O IGUAL A 2500 USUARIOS"/>
    <s v="Grupo de Pequeños"/>
    <x v="2"/>
    <x v="2"/>
    <s v="TOLIMA"/>
    <s v="IBAGUE"/>
    <s v="ACTUALIZACION"/>
    <d v="2025-03-28T00:00:00"/>
    <s v="ACUEDUCTO "/>
  </r>
  <r>
    <n v="400"/>
    <s v="OFICINA DE SERVICIOS PUBLICOS CHAGUANI"/>
    <s v="OPERATIVA"/>
    <s v="MENOR O IGUAL A 2500 USUARIOS"/>
    <s v="Grupo de Pequeños"/>
    <x v="0"/>
    <x v="1"/>
    <s v="CUNDINAMARCA"/>
    <s v="CHAGUANI"/>
    <s v="ACTUALIZACION"/>
    <d v="2025-03-10T00:00:00"/>
    <s v="ACUEDUCTO - ALCANTARILLADO - ASEO"/>
  </r>
  <r>
    <n v="403"/>
    <s v="EMPRESA DE SERVICIOS PUBLICOS DE FUSAGASUGA E.S.P"/>
    <s v="OPERATIVA"/>
    <s v="MAYOR O IGUAL A 5001 USUARIOS"/>
    <s v="Grupo de Grandes"/>
    <x v="0"/>
    <x v="0"/>
    <s v="CUNDINAMARCA"/>
    <s v="FUSAGASUGA"/>
    <s v="ACTUALIZACION"/>
    <d v="2025-02-27T00:00:00"/>
    <s v="ACUEDUCTO - ALCANTARILLADO - ASEO"/>
  </r>
  <r>
    <n v="408"/>
    <s v="ASOCIACION DE USUARIOS DE SERVICIOS COLECTIVOS DE LA VEREDA MANZANARES"/>
    <s v="OPERATIVA (No activa)"/>
    <s v="HASTA 2500 SUSCRIPTORES"/>
    <s v="Grupo de Pequeños"/>
    <x v="1"/>
    <x v="2"/>
    <s v="CALDAS"/>
    <s v="MANIZALES"/>
    <s v="INSCRIPCION"/>
    <d v="2011-12-15T00:00:00"/>
    <s v="ACUEDUCTO "/>
  </r>
  <r>
    <n v="412"/>
    <s v="EMPRESAS PUBLICAS DE PENSILVANIA E.S.P."/>
    <s v="OPERATIVA"/>
    <s v="DESDE 2501 HASTA 5000 USUARIOS"/>
    <s v="Grupo de Grandes"/>
    <x v="2"/>
    <x v="0"/>
    <s v="CALDAS"/>
    <s v="PENSILVANIA"/>
    <s v="ACTUALIZACION"/>
    <d v="2025-02-22T00:00:00"/>
    <s v="ACUEDUCTO - ALCANTARILLADO"/>
  </r>
  <r>
    <n v="414"/>
    <s v="ASOCIACION DE USUARIOS DE SERVICIOS COLECTIVOS DE BOLIVIA"/>
    <s v="OPERATIVA"/>
    <s v="MENOR O IGUAL A 2500 USUARIOS"/>
    <s v="Grupo de Pequeños"/>
    <x v="1"/>
    <x v="2"/>
    <s v="CALDAS"/>
    <s v="PENSILVANIA"/>
    <s v="ACTUALIZACION"/>
    <d v="2025-02-21T00:00:00"/>
    <s v="ACUEDUCTO "/>
  </r>
  <r>
    <n v="415"/>
    <s v="ASOCIACIÓN DE USUARIOS DEL ACUEDUCTO CABECERA MUNICIPAL DE ALPUJARRA TOLIMA"/>
    <s v="OPERATIVA"/>
    <s v="MENOR O IGUAL A 2500 USUARIOS"/>
    <s v="Grupo de Pequeños"/>
    <x v="2"/>
    <x v="2"/>
    <s v="TOLIMA"/>
    <s v="ALPUJARRA"/>
    <s v="ACTUALIZACION"/>
    <d v="2023-09-22T00:00:00"/>
    <s v="ACUEDUCTO "/>
  </r>
  <r>
    <n v="417"/>
    <s v="EMPRESA DE SERVICIOS PUBLICOS DEL MUNICIPIO DE COELLO TOLIMA  E.S.P."/>
    <s v="OPERATIVA"/>
    <s v="MENOR O IGUAL A 2500 USUARIOS"/>
    <s v="Grupo de Pequeños"/>
    <x v="0"/>
    <x v="0"/>
    <s v="TOLIMA"/>
    <s v="COELLO"/>
    <s v="ACTUALIZACION"/>
    <d v="2024-07-10T00:00:00"/>
    <s v="ACUEDUCTO - ALCANTARILLADO - ASEO"/>
  </r>
  <r>
    <n v="422"/>
    <s v="UNIDAD DE SERVICIOS PUBLICOS DEL MUNICIPIO DE FALAN "/>
    <s v="OPERATIVA (No activa)"/>
    <s v="HASTA 2500 SUSCRIPTORES"/>
    <s v="Grupo de Pequeños"/>
    <x v="1"/>
    <x v="1"/>
    <s v="TOLIMA"/>
    <s v="FALAN"/>
    <s v="ACTUALIZACION"/>
    <d v="2009-06-08T00:00:00"/>
    <s v="ACUEDUCTO - ALCANTARILLADO - ASEO"/>
  </r>
  <r>
    <n v="424"/>
    <s v="EMPRESA DE SERVICIOS PUBLICOS DE FLANDES"/>
    <s v="OPERATIVA"/>
    <s v="MAYOR O IGUAL A 5001 USUARIOS"/>
    <s v="Grupo de Grandes"/>
    <x v="2"/>
    <x v="0"/>
    <s v="TOLIMA"/>
    <s v="FLANDES"/>
    <s v="ACTUALIZACION"/>
    <d v="2024-08-13T00:00:00"/>
    <s v="ASEO"/>
  </r>
  <r>
    <n v="425"/>
    <s v="CORPORACION FRESNENSE DE OBRAS SANITARIAS  "/>
    <s v="OPERATIVA"/>
    <s v="DESDE 2501 HASTA 5000 USUARIOS"/>
    <s v="Grupo de Grandes"/>
    <x v="2"/>
    <x v="0"/>
    <s v="TOLIMA"/>
    <s v="FRESNO"/>
    <s v="ACTUALIZACION"/>
    <d v="2025-03-28T00:00:00"/>
    <s v="ACUEDUCTO - ALCANTARILLADO - ASEO"/>
  </r>
  <r>
    <n v="426"/>
    <s v="EMPRESA DE SERVICIOS PÚBLICOS DE ACUEDUCTO, ALCANTARILLADO Y ASEO DEL GUAMO - TOLIMA E.S.P."/>
    <s v="OPERATIVA"/>
    <s v="MAYOR O IGUAL A 5001 USUARIOS"/>
    <s v="Grupo de Grandes"/>
    <x v="2"/>
    <x v="0"/>
    <s v="TOLIMA"/>
    <s v="GUAMO"/>
    <s v="ACTUALIZACION"/>
    <d v="2025-01-09T00:00:00"/>
    <s v="ACUEDUCTO - ALCANTARILLADO - ASEO"/>
  </r>
  <r>
    <n v="429"/>
    <s v="EMPRESA DE SERVICIOS PUBLICOS DE ACUEDUCTO ALCANTARILLADO Y ASEO DEL LIBANO E.S.P."/>
    <s v="OPERATIVA"/>
    <s v="MAYOR O IGUAL A 5001 USUARIOS"/>
    <s v="Grupo de Grandes"/>
    <x v="2"/>
    <x v="0"/>
    <s v="TOLIMA"/>
    <s v="LIBANO"/>
    <s v="ACTUALIZACION"/>
    <d v="2025-03-25T00:00:00"/>
    <s v="ACUEDUCTO - ALCANTARILLADO - ASEO"/>
  </r>
  <r>
    <n v="431"/>
    <s v="EMPRESA DE SERVICIOS PUBLICOS DOMICILIARIOS DE MELGAR E.S.P."/>
    <s v="OPERATIVA"/>
    <s v="MAYOR O IGUAL A 5001 USUARIOS"/>
    <s v="Grupo de Grandes"/>
    <x v="2"/>
    <x v="0"/>
    <s v="TOLIMA"/>
    <s v="MELGAR"/>
    <s v="ACTUALIZACION"/>
    <d v="2025-02-26T00:00:00"/>
    <s v="ACUEDUCTO - ALCANTARILLADO"/>
  </r>
  <r>
    <n v="432"/>
    <s v="ASOCIACION DE USUARIOS DEL ACUEDUCTO REGIONAL PLAYAVERDE LA SORTIJA"/>
    <s v="OPERATIVA"/>
    <s v="MENOR O IGUAL A 2500 USUARIOS"/>
    <s v="Grupo de Pequeños"/>
    <x v="1"/>
    <x v="2"/>
    <s v="TOLIMA"/>
    <s v="ORTEGA"/>
    <s v="ACTUALIZACION"/>
    <d v="2025-03-10T00:00:00"/>
    <s v="ACUEDUCTO "/>
  </r>
  <r>
    <n v="434"/>
    <s v="EMPRESA DE SERVICIOS PUBLICOS DE ACUEDUCTO, ALCANTARILLADO Y ASEO DE PURIFICACIÓN TOLIMA E.S.P."/>
    <s v="OPERATIVA"/>
    <s v="MAYOR O IGUAL A 5001 USUARIOS"/>
    <s v="Grupo de Grandes"/>
    <x v="2"/>
    <x v="0"/>
    <s v="TOLIMA"/>
    <s v="PURIFICACION"/>
    <s v="ACTUALIZACION"/>
    <d v="2025-02-27T00:00:00"/>
    <s v="ACUEDUCTO - ALCANTARILLADO - ASEO"/>
  </r>
  <r>
    <n v="443"/>
    <s v="SOCIEDAD DE ACUEDUCTOS Y ALCANTARILLADOS DEL VALLE DEL CAUCA S.A.  E.S.P."/>
    <s v="OPERATIVA"/>
    <s v="MAYOR O IGUAL A 5001 USUARIOS"/>
    <s v="Grupo de Grandes"/>
    <x v="2"/>
    <x v="3"/>
    <s v="VALLE DEL CAUCA"/>
    <s v="CALI"/>
    <s v="ACTUALIZACION"/>
    <d v="2025-02-28T00:00:00"/>
    <s v="ACUEDUCTO - ALCANTARILLADO"/>
  </r>
  <r>
    <n v="448"/>
    <s v="ASOCIACION DE USUARIOS DEL SERVICIO DE AGUA POTABLE  Y ALCANTARILLADO DE SAN ANTONIO"/>
    <s v="OPERATIVA"/>
    <s v="HASTA 2500 SUSCRIPTORES"/>
    <s v="Grupo de Pequeños"/>
    <x v="1"/>
    <x v="2"/>
    <s v="VALLE DEL CAUCA"/>
    <s v="BUGALAGRANDE"/>
    <s v="INSCRIPCION"/>
    <d v="2012-12-26T00:00:00"/>
    <s v="ACUEDUCTO "/>
  </r>
  <r>
    <n v="456"/>
    <s v="ASOCIACION DE USUARIOS DEL SERVICIO DE AGUA POTABLE Y ALCANTARILLADO DE HATO VIEJO"/>
    <s v="OPERATIVA"/>
    <s v="HASTA 2500 SUSCRIPTORES"/>
    <s v="Grupo de Pequeños"/>
    <x v="1"/>
    <x v="2"/>
    <s v="VALLE DEL CAUCA"/>
    <s v="TRUJILLO"/>
    <s v="INSCRIPCION"/>
    <d v="2013-02-18T00:00:00"/>
    <s v="ACUEDUCTO "/>
  </r>
  <r>
    <n v="462"/>
    <s v="ASOCIACION DE USUARIOS DEL SERVICIO DE AGUA POTABLE Y ALCANTARILLADO DEL CORREGIMIENTO DE NARIÑO"/>
    <s v="OPERATIVA"/>
    <s v="MENOR O IGUAL A 2500 USUARIOS"/>
    <s v="Grupo de Pequeños"/>
    <x v="1"/>
    <x v="2"/>
    <s v="VALLE DEL CAUCA"/>
    <s v="TULUA"/>
    <s v="ACTUALIZACION"/>
    <d v="2024-07-26T00:00:00"/>
    <s v="ACUEDUCTO - ALCANTARILLADO"/>
  </r>
  <r>
    <n v="465"/>
    <s v="EMPRESA MUNICIPAL DE SERVICIOS PUBLICOS DE ARAUCA E.I.C.E. E.S.P."/>
    <s v="OPERATIVA"/>
    <s v="MAYOR O IGUAL A 5001 USUARIOS"/>
    <s v="Grupo de Grandes"/>
    <x v="2"/>
    <x v="0"/>
    <s v="ARAUCA"/>
    <s v="ARAUCA"/>
    <s v="ACTUALIZACION"/>
    <d v="2024-02-14T00:00:00"/>
    <s v="ACUEDUCTO - ALCANTARILLADO"/>
  </r>
  <r>
    <n v="467"/>
    <s v="UNIDAD ADMINISTRATIVA DE SERVICIOS PUBLICOS DOMICILIARIOS  DEL MUNICIPIO DE SAN JOSE DE CRAVO NORTE"/>
    <s v="OPERATIVA (No activa)"/>
    <s v="HASTA 2500 SUSCRIPTORES"/>
    <s v="Grupo de Pequeños"/>
    <x v="1"/>
    <x v="1"/>
    <s v="ARAUCA"/>
    <s v="CRAVO NORTE"/>
    <s v="ACTUALIZACION"/>
    <d v="2008-04-11T00:00:00"/>
    <s v="ACUEDUCTO - ALCANTARILLADO - ASEO"/>
  </r>
  <r>
    <n v="469"/>
    <s v="EMPRESA DE SERVICIOS PUBLICOS DE TAME  CARIBABARE E.S.P."/>
    <s v="OPERATIVA"/>
    <s v="MAYOR O IGUAL A 5001 USUARIOS"/>
    <s v="Grupo de Grandes"/>
    <x v="2"/>
    <x v="0"/>
    <s v="ARAUCA"/>
    <s v="TAME"/>
    <s v="ACTUALIZACION"/>
    <d v="2025-02-12T00:00:00"/>
    <s v="ACUEDUCTO - ALCANTARILLADO - ASEO"/>
  </r>
  <r>
    <n v="472"/>
    <s v="AGUA VITAL TRINIDAD S.A. E.S.P."/>
    <s v="OPERATIVA"/>
    <s v="DESDE 2501 HASTA 5000 USUARIOS"/>
    <s v="Grupo de Grandes"/>
    <x v="0"/>
    <x v="3"/>
    <s v="CASANARE"/>
    <s v="TRINIDAD"/>
    <s v="ACTUALIZACION"/>
    <d v="2024-08-09T00:00:00"/>
    <s v="ACUEDUCTO - ALCANTARILLADO - ASEO"/>
  </r>
  <r>
    <n v="564"/>
    <s v="EMPRESAS PÚBLICAS DE MEDELLIN E.S.P."/>
    <s v="OPERATIVA"/>
    <s v="MAYOR O IGUAL A 5001 USUARIOS"/>
    <s v="Grupo de Grandes"/>
    <x v="0"/>
    <x v="0"/>
    <s v="ANTIOQUIA"/>
    <s v="MEDELLÍN"/>
    <s v="ACTUALIZACION"/>
    <d v="2025-01-30T00:00:00"/>
    <s v="ACUEDUCTO - ALCANTARILLADO"/>
  </r>
  <r>
    <n v="565"/>
    <s v="MUNICIPIO DE CAMPAMENTO ANTIOQUIA"/>
    <s v="OPERATIVA"/>
    <s v="MENOR O IGUAL A 2500 USUARIOS"/>
    <s v="Grupo de Pequeños"/>
    <x v="0"/>
    <x v="1"/>
    <s v="ANTIOQUIA"/>
    <s v="CAMPAMENTO"/>
    <s v="ACTUALIZACION"/>
    <d v="2024-03-21T00:00:00"/>
    <s v="ACUEDUCTO - ALCANTARILLADO - ASEO"/>
  </r>
  <r>
    <n v="569"/>
    <s v="EMPRESA MUNICIPAL DE SERVICIOS PUBLICOS DE CARTAGENA DEL CHAIRA"/>
    <s v="OPERATIVA"/>
    <s v="DESDE 2501 HASTA 5000 USUARIOS"/>
    <s v="Grupo de Grandes"/>
    <x v="2"/>
    <x v="0"/>
    <s v="CAQUETÁ"/>
    <s v="CARTAGENA DEL CHAIRA"/>
    <s v="ACTUALIZACION"/>
    <d v="2025-03-13T00:00:00"/>
    <s v="ACUEDUCTO - ALCANTARILLADO - ASEO"/>
  </r>
  <r>
    <n v="571"/>
    <s v="EMPRESAS PUBLICAS DE PALERMO E.S.P"/>
    <s v="OPERATIVA"/>
    <s v="DESDE 2501 HASTA 5000 USUARIOS"/>
    <s v="Grupo de Grandes"/>
    <x v="0"/>
    <x v="0"/>
    <s v="HUILA"/>
    <s v="PALERMO"/>
    <s v="ACTUALIZACION"/>
    <d v="2025-02-28T00:00:00"/>
    <s v="ACUEDUCTO - ALCANTARILLADO - ASEO"/>
  </r>
  <r>
    <n v="574"/>
    <s v="MUNICIPIO DE GUAMAL -UNIDAD ESPECIAL DE MEDIO AMBIENTE Y ASEO"/>
    <s v="OPERATIVA"/>
    <s v="DESDE 2501 HASTA 5000 USUARIOS"/>
    <s v="Grupo de Pequeños"/>
    <x v="0"/>
    <x v="1"/>
    <s v="META"/>
    <s v="GUAMAL"/>
    <s v="ACTUALIZACION"/>
    <d v="2024-03-16T00:00:00"/>
    <s v="ASEO"/>
  </r>
  <r>
    <n v="575"/>
    <s v="ALCALDIA MUNICIPAL DEL TAMBO NARIÑO"/>
    <s v="OPERATIVA"/>
    <s v="MENOR O IGUAL A 2500 USUARIOS"/>
    <s v="Grupo de Pequeños"/>
    <x v="0"/>
    <x v="1"/>
    <s v="NARIÑO"/>
    <s v="EL TAMBO"/>
    <s v="ACTUALIZACION"/>
    <d v="2025-03-06T00:00:00"/>
    <s v="ACUEDUCTO - ALCANTARILLADO - ASEO"/>
  </r>
  <r>
    <n v="582"/>
    <s v="EMPRESAS PÚBLICAS  DE URRAO E.S.P."/>
    <s v="OPERATIVA"/>
    <s v="MAYOR O IGUAL A 5001 USUARIOS"/>
    <s v="Grupo de Grandes"/>
    <x v="2"/>
    <x v="0"/>
    <s v="ANTIOQUIA"/>
    <s v="URRAO"/>
    <s v="ACTUALIZACION"/>
    <d v="2024-03-07T00:00:00"/>
    <s v="ACUEDUCTO - ALCANTARILLADO - ASEO"/>
  </r>
  <r>
    <n v="586"/>
    <s v="UNIDAD ADMINISTRATIVA ESPECIAL DE SERVICIOS PUBLICOS DEL MUNICIPIO DE NUNCHIA"/>
    <s v="OPERATIVA"/>
    <s v="MENOR O IGUAL A 2500 USUARIOS"/>
    <s v="Grupo de Pequeños"/>
    <x v="0"/>
    <x v="1"/>
    <s v="CASANARE"/>
    <s v="NUNCHIA"/>
    <s v="ACTUALIZACION"/>
    <d v="2024-03-05T00:00:00"/>
    <s v="ACUEDUCTO - ALCANTARILLADO - ASEO"/>
  </r>
  <r>
    <n v="617"/>
    <s v="EMPRESAS MUNICIPALES DE CARTAGO S.A.S. E.S.P."/>
    <s v="OPERATIVA"/>
    <s v="MAYOR O IGUAL A 5001 USUARIOS"/>
    <s v="Grupo de Grandes"/>
    <x v="0"/>
    <x v="3"/>
    <s v="VALLE DEL CAUCA"/>
    <s v="CARTAGO"/>
    <s v="ACTUALIZACION"/>
    <d v="2025-01-13T00:00:00"/>
    <s v="ACUEDUCTO - ALCANTARILLADO"/>
  </r>
  <r>
    <n v="622"/>
    <s v="EMPRESA COMUNITARIA DE ACUEDUCTO, ALCANTARILLADO Y ASEO DE SARAVENA"/>
    <s v="OPERATIVA"/>
    <s v="MAYOR O IGUAL A 5001 USUARIOS"/>
    <s v="Grupo de Pequeños"/>
    <x v="2"/>
    <x v="2"/>
    <s v="ARAUCA"/>
    <s v="SARAVENA"/>
    <s v="ACTUALIZACION"/>
    <d v="2025-02-27T00:00:00"/>
    <s v="ACUEDUCTO - ALCANTARILLADO - ASEO"/>
  </r>
  <r>
    <n v="626"/>
    <s v="EMPRESA METROPOLITANA DE ASEO S.A. E.S.P."/>
    <s v="OPERATIVA"/>
    <s v="MAYOR O IGUAL A 5001 USUARIOS"/>
    <s v="Grupo de Grandes"/>
    <x v="2"/>
    <x v="3"/>
    <s v="CALDAS"/>
    <s v="MANIZALES"/>
    <s v="ACTUALIZACION"/>
    <d v="2025-03-28T00:00:00"/>
    <s v="ASEO"/>
  </r>
  <r>
    <n v="631"/>
    <s v="EMPRESA MUNICIPAL DE SERVICIOS PUBLICOS DE MORALES"/>
    <s v="OPERATIVA"/>
    <s v="HASTA 2500 SUSCRIPTORES"/>
    <s v="Grupo de Pequeños"/>
    <x v="1"/>
    <x v="0"/>
    <s v="BOLÍVAR"/>
    <s v="MORALES"/>
    <s v="ACTUALIZACION"/>
    <d v="2013-04-04T00:00:00"/>
    <s v="ACUEDUCTO - ALCANTARILLADO - ASEO"/>
  </r>
  <r>
    <n v="634"/>
    <s v="EMPRESA DE SERVICIOS DE FLORENCIA S.A.  E.S.P."/>
    <s v="OPERATIVA"/>
    <s v="MAYOR O IGUAL A 5001 USUARIOS"/>
    <s v="Grupo de Grandes"/>
    <x v="0"/>
    <x v="3"/>
    <s v="CAQUETÁ"/>
    <s v="FLORENCIA"/>
    <s v="ACTUALIZACION"/>
    <d v="2024-11-19T00:00:00"/>
    <s v="ACUEDUCTO - ALCANTARILLADO"/>
  </r>
  <r>
    <n v="635"/>
    <s v="EMPRESAS PUBLICAS DE PUERTO BOYACA E.S.P."/>
    <s v="OPERATIVA"/>
    <s v="MAYOR O IGUAL A 5001 USUARIOS"/>
    <s v="Grupo de Grandes"/>
    <x v="2"/>
    <x v="0"/>
    <s v="BOYACÁ"/>
    <s v="PUERTO BOYACA"/>
    <s v="ACTUALIZACION"/>
    <d v="2025-01-09T00:00:00"/>
    <s v="ACUEDUCTO - ALCANTARILLADO - ASEO"/>
  </r>
  <r>
    <n v="639"/>
    <s v="EMPRESA DE SERVICIOS PUBLICOS DE AGUAZUL S.A. E.S.P.  "/>
    <s v="OPERATIVA"/>
    <s v="MAYOR O IGUAL A 5001 USUARIOS"/>
    <s v="Grupo de Grandes"/>
    <x v="2"/>
    <x v="3"/>
    <s v="CASANARE"/>
    <s v="AGUAZUL"/>
    <s v="ACTUALIZACION"/>
    <d v="2025-03-10T00:00:00"/>
    <s v="ACUEDUCTO - ALCANTARILLADO - ASEO"/>
  </r>
  <r>
    <n v="640"/>
    <s v="COMPAÑÍA DE SERVICIOS PÚBLICOS DE SOGAMOSO S.A. E.S.P."/>
    <s v="OPERATIVA"/>
    <s v="MAYOR O IGUAL A 5001 USUARIOS"/>
    <s v="Grupo de Grandes"/>
    <x v="0"/>
    <x v="3"/>
    <s v="BOYACÁ"/>
    <s v="SOGAMOSO"/>
    <s v="ACTUALIZACION"/>
    <d v="2024-02-26T00:00:00"/>
    <s v="ACUEDUCTO - ALCANTARILLADO - ASEO"/>
  </r>
  <r>
    <n v="641"/>
    <s v="EMPRESA MUNICIPAL DE SERVICIOS PÚBLICOS DE TAURAMENA S.A. E.S.P."/>
    <s v="OPERATIVA"/>
    <s v="MAYOR O IGUAL A 5001 USUARIOS"/>
    <s v="Grupo de Grandes"/>
    <x v="2"/>
    <x v="3"/>
    <s v="CASANARE"/>
    <s v="TAURAMENA"/>
    <s v="ACTUALIZACION"/>
    <d v="2025-03-14T00:00:00"/>
    <s v="ACUEDUCTO - ALCANTARILLADO - ASEO"/>
  </r>
  <r>
    <n v="643"/>
    <s v="EMPRESA DE ACUEDUCTO, ALCANTARILLADO Y ASEO DE CORINTO CAUCA"/>
    <s v="OPERATIVA"/>
    <s v="DESDE 2501 HASTA 5000 USUARIOS"/>
    <s v="Grupo de Grandes"/>
    <x v="0"/>
    <x v="0"/>
    <s v="CAUCA"/>
    <s v="CORINTO"/>
    <s v="ACTUALIZACION"/>
    <d v="2025-01-23T00:00:00"/>
    <s v="ACUEDUCTO - ALCANTARILLADO - ASEO"/>
  </r>
  <r>
    <n v="646"/>
    <s v="EMPRESA MUNICIPAL DE SERVICIOS PUBLICOS DE PIENDAMO E.S.P."/>
    <s v="OPERATIVA"/>
    <s v="MAYOR O IGUAL A 5001 USUARIOS"/>
    <s v="Grupo de Grandes"/>
    <x v="2"/>
    <x v="0"/>
    <s v="CAUCA"/>
    <s v="PIENDAMO"/>
    <s v="ACTUALIZACION"/>
    <d v="2025-02-28T00:00:00"/>
    <s v="ACUEDUCTO - ALCANTARILLADO - ASEO"/>
  </r>
  <r>
    <n v="649"/>
    <s v="EMPRESA MUNICIPAL DE SERVICIOS PUBLICOS DE VILLA DE LEYVA E.S.P."/>
    <s v="OPERATIVA"/>
    <s v="DESDE 2501 HASTA 5000 USUARIOS"/>
    <s v="Grupo de Grandes"/>
    <x v="0"/>
    <x v="0"/>
    <s v="BOYACÁ"/>
    <s v="VILLA DE LEYVA"/>
    <s v="ACTUALIZACION"/>
    <d v="2025-02-14T00:00:00"/>
    <s v="ACUEDUCTO - ALCANTARILLADO - ASEO"/>
  </r>
  <r>
    <n v="650"/>
    <s v="EMPRESA INDUSTRIAL Y COMERCIAL DE SERVICIOS PUBLICOS DE CHIQUINQUIRA"/>
    <s v="OPERATIVA"/>
    <s v="MAYOR O IGUAL A 5001 USUARIOS"/>
    <s v="Grupo de Grandes"/>
    <x v="2"/>
    <x v="0"/>
    <s v="BOYACÁ"/>
    <s v="CHIQUINQUIRA"/>
    <s v="ACTUALIZACION"/>
    <d v="2025-02-06T00:00:00"/>
    <s v="ACUEDUCTO - ALCANTARILLADO"/>
  </r>
  <r>
    <n v="651"/>
    <s v="UNIDAD DE SERVICIOS PUBLICOS DE ACUEDUCTO, ALCANTARILLADO Y ASEO DE JENESANO"/>
    <s v="OPERATIVA"/>
    <s v="MENOR O IGUAL A 2500 USUARIOS"/>
    <s v="Grupo de Pequeños"/>
    <x v="2"/>
    <x v="1"/>
    <s v="BOYACÁ"/>
    <s v="JENESANO"/>
    <s v="ACTUALIZACION"/>
    <d v="2025-02-27T00:00:00"/>
    <s v="ACUEDUCTO - ALCANTARILLADO - ASEO"/>
  </r>
  <r>
    <n v="652"/>
    <s v="EMPRESA DE SERVICIOS PUBLICOS  DE ACUEDUCTO, ALCANTARILLADO Y ASEO DE AGUACHICA E.S.P."/>
    <s v="OPERATIVA"/>
    <s v="MAYOR O IGUAL A 5001 USUARIOS"/>
    <s v="Grupo de Grandes"/>
    <x v="2"/>
    <x v="0"/>
    <s v="CESAR"/>
    <s v="AGUACHICA"/>
    <s v="ACTUALIZACION"/>
    <d v="2025-03-25T00:00:00"/>
    <s v="ACUEDUCTO - ALCANTARILLADO"/>
  </r>
  <r>
    <n v="654"/>
    <s v="EMPRESA DE SERVICIOS PUBLICOS DE BECERRIL - EMBECERRIL E.S.P."/>
    <s v="OPERATIVA"/>
    <s v="DESDE 2501 HASTA 5000 USUARIOS"/>
    <s v="Grupo de Grandes"/>
    <x v="0"/>
    <x v="0"/>
    <s v="CESAR"/>
    <s v="BECERRIL"/>
    <s v="ACTUALIZACION"/>
    <d v="2024-04-19T00:00:00"/>
    <s v="ACUEDUCTO - ALCANTARILLADO"/>
  </r>
  <r>
    <n v="655"/>
    <s v="ASOCIACION DE SUSCRIPTORES DEL ACUEDUCTO DE LA VEREDA VILLA GIRON MUNICIPIO DE GAMEZA"/>
    <s v="OPERATIVA"/>
    <s v="HASTA 2500 SUSCRIPTORES"/>
    <s v="Grupo de Pequeños"/>
    <x v="1"/>
    <x v="2"/>
    <s v="BOYACÁ"/>
    <s v="GAMEZA"/>
    <s v="ACTUALIZACION"/>
    <d v="2012-05-02T00:00:00"/>
    <s v="ACUEDUCTO "/>
  </r>
  <r>
    <n v="661"/>
    <s v="OFICINA DE SERVICIOS PUBLICOS  DE GACHALA"/>
    <s v="OPERATIVA"/>
    <s v="MENOR O IGUAL A 2500 USUARIOS"/>
    <s v="Grupo de Pequeños"/>
    <x v="2"/>
    <x v="1"/>
    <s v="CUNDINAMARCA"/>
    <s v="GACHALA"/>
    <s v="ACTUALIZACION"/>
    <d v="2025-03-13T00:00:00"/>
    <s v="ACUEDUCTO - ALCANTARILLADO - ASEO"/>
  </r>
  <r>
    <n v="663"/>
    <s v="JUNTA DE SERVICIOS PUBLICOS DEL MUNICIPIO DE LA PEÑA"/>
    <s v="OPERATIVA"/>
    <s v="MENOR O IGUAL A 2500 USUARIOS"/>
    <s v="Grupo de Pequeños"/>
    <x v="0"/>
    <x v="1"/>
    <s v="CUNDINAMARCA"/>
    <s v="LA PENA"/>
    <s v="ACTUALIZACION"/>
    <d v="2025-02-27T00:00:00"/>
    <s v="ACUEDUCTO - ALCANTARILLADO - ASEO"/>
  </r>
  <r>
    <n v="666"/>
    <s v="EMPRESAS PUBLICAS MUNICIPALES DE SAN PELAYO EE.PP.MM,"/>
    <s v="OPERATIVA"/>
    <s v="DESDE 2501 HASTA 5000 USUARIOS"/>
    <s v="Grupo de Grandes"/>
    <x v="0"/>
    <x v="0"/>
    <s v="CÓRDOBA"/>
    <s v="SAN PELAYO"/>
    <s v="ACTUALIZACION"/>
    <d v="2025-02-25T00:00:00"/>
    <s v="ACUEDUCTO - ALCANTARILLADO"/>
  </r>
  <r>
    <n v="671"/>
    <s v="UNIDAD MUNICIPAL DE  SERVICIOS PUBLICOS DOMICILIARIOS  DE ACUEDUCTO, ALCANTARILLADO Y ASEO DEL MUNICIPIO DE SAN LUIS DE GACENO"/>
    <s v="OPERATIVA"/>
    <s v="MENOR O IGUAL A 2500 USUARIOS"/>
    <s v="Grupo de Pequeños"/>
    <x v="2"/>
    <x v="1"/>
    <s v="BOYACÁ"/>
    <s v="SAN LUIS DE GACENO"/>
    <s v="ACTUALIZACION"/>
    <d v="2025-03-26T00:00:00"/>
    <s v="ACUEDUCTO - ALCANTARILLADO - ASEO"/>
  </r>
  <r>
    <n v="672"/>
    <s v="CORPORACIÓN CIVICA ACUEDUCTO SAN ANTONIO DE PEREIRA "/>
    <s v="OPERATIVA"/>
    <s v="MENOR O IGUAL A 2500 USUARIOS"/>
    <s v="Grupo de Pequeños"/>
    <x v="0"/>
    <x v="2"/>
    <s v="ANTIOQUIA"/>
    <s v="RIONEGRO"/>
    <s v="ACTUALIZACION"/>
    <d v="2025-01-30T00:00:00"/>
    <s v="ACUEDUCTO "/>
  </r>
  <r>
    <n v="676"/>
    <s v="EMPRESA DE SERVICIOS PUBLICOS DE PUERTO SALGAR E.S.P."/>
    <s v="OPERATIVA"/>
    <s v="DESDE 2501 HASTA 5000 USUARIOS"/>
    <s v="Grupo de Grandes"/>
    <x v="0"/>
    <x v="0"/>
    <s v="CUNDINAMARCA"/>
    <s v="PUERTO SALGAR"/>
    <s v="ACTUALIZACION"/>
    <d v="2025-03-10T00:00:00"/>
    <s v="ACUEDUCTO - ALCANTARILLADO - ASEO"/>
  </r>
  <r>
    <n v="677"/>
    <s v="EMPRESA AGUAS DE FACATATIVA ACUEDUCTO ALCANTARILLADO ASEO Y SERVICIOS COMPLEMENTARIOS  E.A.F. S.A.S. E.S.P."/>
    <s v="OPERATIVA"/>
    <s v="MAYOR O IGUAL A 5001 USUARIOS"/>
    <s v="Grupo de Grandes"/>
    <x v="2"/>
    <x v="3"/>
    <s v="CUNDINAMARCA"/>
    <s v="FACATATIVA"/>
    <s v="ACTUALIZACION"/>
    <d v="2024-01-25T00:00:00"/>
    <s v="ACUEDUCTO - ALCANTARILLADO"/>
  </r>
  <r>
    <n v="678"/>
    <s v="CORPORACION DE ACUEDUCTO  SAN PEDRO"/>
    <s v="OPERATIVA"/>
    <s v="MENOR O IGUAL A 2500 USUARIOS"/>
    <s v="Grupo de Pequeños"/>
    <x v="1"/>
    <x v="2"/>
    <s v="ANTIOQUIA"/>
    <s v="MEDELLÍN"/>
    <s v="ACTUALIZACION"/>
    <d v="2025-03-20T00:00:00"/>
    <s v="ACUEDUCTO "/>
  </r>
  <r>
    <n v="679"/>
    <s v="EMPRESA DE ACUEDUCTO, ALCANTARILLADO Y ASEO DE LA VEGA ESP"/>
    <s v="OPERATIVA"/>
    <s v="DESDE 2501 HASTA 5000 USUARIOS"/>
    <s v="Grupo de Grandes"/>
    <x v="0"/>
    <x v="0"/>
    <s v="CUNDINAMARCA"/>
    <s v="LA VEGA"/>
    <s v="ACTUALIZACION"/>
    <d v="2025-02-24T00:00:00"/>
    <s v="ACUEDUCTO - ALCANTARILLADO - ASEO"/>
  </r>
  <r>
    <n v="680"/>
    <s v="EMPRESA DE ACUEDUCTO Y ALCANTARILLADO DE VILLAVICENCIO E.S.P."/>
    <s v="OPERATIVA"/>
    <s v="MAYOR O IGUAL A 5001 USUARIOS"/>
    <s v="Grupo de Grandes"/>
    <x v="2"/>
    <x v="0"/>
    <s v="META"/>
    <s v="VILLAVICENCIO"/>
    <s v="ACTUALIZACION"/>
    <d v="2025-03-03T00:00:00"/>
    <s v="ACUEDUCTO - ALCANTARILLADO"/>
  </r>
  <r>
    <n v="683"/>
    <s v="JUNTA ADMINISTRADORA ACUEDUCTO VEREDA PRIMAVERA"/>
    <s v="OPERATIVA"/>
    <s v="MENOR O IGUAL A 2500 USUARIOS"/>
    <s v="Grupo de Pequeños"/>
    <x v="1"/>
    <x v="2"/>
    <s v="ANTIOQUIA"/>
    <s v="CALDAS"/>
    <s v="ACTUALIZACION"/>
    <d v="2025-03-26T00:00:00"/>
    <s v="ACUEDUCTO "/>
  </r>
  <r>
    <n v="686"/>
    <s v="UNIDAD DE SERVICIOS PUBLICOS DOMICILIARIOS DEL MUNICIPIO DE CABRERA"/>
    <s v="OPERATIVA"/>
    <s v="MENOR O IGUAL A 2500 USUARIOS"/>
    <s v="Grupo de Pequeños"/>
    <x v="2"/>
    <x v="1"/>
    <s v="CUNDINAMARCA"/>
    <s v="CABRERA"/>
    <s v="ACTUALIZACION"/>
    <d v="2025-02-12T00:00:00"/>
    <s v="ACUEDUCTO - ALCANTARILLADO - ASEO"/>
  </r>
  <r>
    <n v="688"/>
    <s v="OFICINA DE SERVICIOS PUBLICOS DE ACUEDUCTO, ALCANTARILLADO Y ASEO URBANO DEL MUNICIPIIO DE GUACHETA"/>
    <s v="OPERATIVA"/>
    <s v="MENOR O IGUAL A 2500 USUARIOS"/>
    <s v="Grupo de Pequeños"/>
    <x v="0"/>
    <x v="1"/>
    <s v="CUNDINAMARCA"/>
    <s v="GUACHETA"/>
    <s v="ACTUALIZACION"/>
    <d v="2025-02-28T00:00:00"/>
    <s v="ACUEDUCTO - ALCANTARILLADO - ASEO"/>
  </r>
  <r>
    <n v="697"/>
    <s v="OFICINA DE SERVICIOS PUBLICOS MUNICIPIO DE ANZA"/>
    <s v="OPERATIVA"/>
    <s v="MENOR O IGUAL A 2500 USUARIOS"/>
    <s v="Grupo de Pequeños"/>
    <x v="2"/>
    <x v="1"/>
    <s v="ANTIOQUIA"/>
    <s v="ANZÁ"/>
    <s v="ACTUALIZACION"/>
    <d v="2025-02-07T00:00:00"/>
    <s v="ACUEDUCTO - ALCANTARILLADO - ASEO"/>
  </r>
  <r>
    <n v="704"/>
    <s v="EMPRESA DE SERVICIOS PUBLICOS DOMICILIARIOS DE GUARNE"/>
    <s v="OPERATIVA"/>
    <s v="MAYOR O IGUAL A 5001 USUARIOS"/>
    <s v="Grupo de Grandes"/>
    <x v="0"/>
    <x v="0"/>
    <s v="ANTIOQUIA"/>
    <s v="GUARNE"/>
    <s v="ACTUALIZACION"/>
    <d v="2025-02-13T00:00:00"/>
    <s v="ACUEDUCTO - ALCANTARILLADO - ASEO"/>
  </r>
  <r>
    <n v="705"/>
    <s v="OFICINA DE SERVICIOS PUBLICOS DOMICILIARIOS DE VILLAGOMEZ"/>
    <s v="OPERATIVA"/>
    <s v="MENOR O IGUAL A 2500 USUARIOS"/>
    <s v="Grupo de Pequeños"/>
    <x v="0"/>
    <x v="1"/>
    <s v="CUNDINAMARCA"/>
    <s v="VILLAGOMEZ"/>
    <s v="ACTUALIZACION"/>
    <d v="2024-05-04T00:00:00"/>
    <s v="ACUEDUCTO - ALCANTARILLADO - ASEO"/>
  </r>
  <r>
    <n v="706"/>
    <s v="UNIDAD DE SERVICIOS PUBLICOS DOMICILIARIOS DEL MUNICIPIO DE SAN JOSE DE LA MONTAÑA"/>
    <s v="OPERATIVA"/>
    <s v="MENOR O IGUAL A 2500 USUARIOS"/>
    <s v="Grupo de Pequeños"/>
    <x v="0"/>
    <x v="1"/>
    <s v="ANTIOQUIA"/>
    <s v="SAN JOSE DE LA MONTANA"/>
    <s v="ACTUALIZACION"/>
    <d v="2024-03-18T00:00:00"/>
    <s v="ASEO"/>
  </r>
  <r>
    <n v="710"/>
    <s v="ALCALDÍA MUNICIPAL DE CAPARRAPÍ"/>
    <s v="OPERATIVA"/>
    <s v="MENOR O IGUAL A 2500 USUARIOS"/>
    <s v="Grupo de Pequeños"/>
    <x v="0"/>
    <x v="1"/>
    <s v="CUNDINAMARCA"/>
    <s v="CAPARRAPI"/>
    <s v="ACTUALIZACION"/>
    <d v="2025-03-05T00:00:00"/>
    <s v="ACUEDUCTO - ALCANTARILLADO - ASEO"/>
  </r>
  <r>
    <n v="711"/>
    <s v="EMPRESA DE SERVICIOS PUBLICOS SAN AGUSTIN E.S.P."/>
    <s v="OPERATIVA"/>
    <s v="DESDE 2501 HASTA 5000 USUARIOS"/>
    <s v="Grupo de Grandes"/>
    <x v="0"/>
    <x v="0"/>
    <s v="HUILA"/>
    <s v="SAN AGUSTIN"/>
    <s v="ACTUALIZACION"/>
    <d v="2025-01-28T00:00:00"/>
    <s v="ACUEDUCTO - ALCANTARILLADO - ASEO"/>
  </r>
  <r>
    <n v="714"/>
    <s v="EMPRESA DE SERVICIOS PUBLICOS DOMICILIARIOS DE TUQUERRES EMPSA E.S.P."/>
    <s v="OPERATIVA"/>
    <s v="MAYOR O IGUAL A 5001 USUARIOS"/>
    <s v="Grupo de Grandes"/>
    <x v="0"/>
    <x v="0"/>
    <s v="NARIÑO"/>
    <s v="TUQUERRES"/>
    <s v="ACTUALIZACION"/>
    <d v="2025-02-05T00:00:00"/>
    <s v="ACUEDUCTO - ALCANTARILLADO - ASEO"/>
  </r>
  <r>
    <n v="715"/>
    <s v="MUNICIPIO EL MOLINO"/>
    <s v="OPERATIVA (No activa)"/>
    <s v="MENOR O IGUAL A 2500 USUARIOS"/>
    <s v="Grupo de Pequeños"/>
    <x v="2"/>
    <x v="1"/>
    <s v="LA GUAJIRA"/>
    <s v="EL MOLINO"/>
    <s v="ACTUALIZACION"/>
    <d v="2018-04-10T00:00:00"/>
    <s v="ASEO"/>
  </r>
  <r>
    <n v="716"/>
    <s v="INSTITUTO DE SERVICIOS VARIOS DE IPIALES"/>
    <s v="OPERATIVA"/>
    <s v="MAYOR O IGUAL A 5001 USUARIOS"/>
    <s v="Grupo de Pequeños"/>
    <x v="0"/>
    <x v="0"/>
    <s v="NARIÑO"/>
    <s v="IPIALES"/>
    <s v="ACTUALIZACION"/>
    <d v="2024-03-22T00:00:00"/>
    <s v="ASEO"/>
  </r>
  <r>
    <n v="721"/>
    <s v="EMPRESA DE SERVICIOS PUBLICOS DOMICILIARIOS DE LEBRIJA E.S.P."/>
    <s v="OPERATIVA"/>
    <s v="MAYOR O IGUAL A 5001 USUARIOS"/>
    <s v="Grupo de Grandes"/>
    <x v="2"/>
    <x v="0"/>
    <s v="SANTANDER"/>
    <s v="LEBRIJA"/>
    <s v="ACTUALIZACION"/>
    <d v="2025-02-12T00:00:00"/>
    <s v="ACUEDUCTO - ALCANTARILLADO - ASEO"/>
  </r>
  <r>
    <n v="722"/>
    <s v="ACUASAN E.I.C.E  E.S.P"/>
    <s v="OPERATIVA"/>
    <s v="MAYOR O IGUAL A 5001 USUARIOS"/>
    <s v="Grupo de Grandes"/>
    <x v="2"/>
    <x v="0"/>
    <s v="SANTANDER"/>
    <s v="SAN GIL"/>
    <s v="ACTUALIZACION"/>
    <d v="2025-02-04T00:00:00"/>
    <s v="ACUEDUCTO - ALCANTARILLADO - ASEO"/>
  </r>
  <r>
    <n v="729"/>
    <s v="EMPRESA DE SERVICIOS PÚBLICOS DE LA VIRGINIA E.S.P."/>
    <s v="OPERATIVA"/>
    <s v="MAYOR O IGUAL A 5001 USUARIOS"/>
    <s v="Grupo de Grandes"/>
    <x v="2"/>
    <x v="0"/>
    <s v="RISARALDA"/>
    <s v="LA VIRGINIA"/>
    <s v="ACTUALIZACION"/>
    <d v="2024-11-28T00:00:00"/>
    <s v="ACUEDUCTO - ALCANTARILLADO - ASEO"/>
  </r>
  <r>
    <n v="730"/>
    <s v="SERVICIUDAD EMPRESA INDUSTRIAL Y COMERCIAL DEL ESTADO EMPRESA DE SERVICIOS PÚBLICOS DOMICILIARIOS"/>
    <s v="OPERATIVA"/>
    <s v="MAYOR O IGUAL A 5001 USUARIOS"/>
    <s v="Grupo de Grandes"/>
    <x v="2"/>
    <x v="0"/>
    <s v="RISARALDA"/>
    <s v="DOSQUEBRADAS"/>
    <s v="ACTUALIZACION"/>
    <d v="2025-02-25T00:00:00"/>
    <s v="ACUEDUCTO - ALCANTARILLADO - ASEO"/>
  </r>
  <r>
    <n v="731"/>
    <s v="EMPRESA DE OBRAS SANITARIAS DE SANTA ROSA DE CABAL EMPOCABAL "/>
    <s v="OPERATIVA"/>
    <s v="MAYOR O IGUAL A 5001 USUARIOS"/>
    <s v="Grupo de Grandes"/>
    <x v="2"/>
    <x v="0"/>
    <s v="RISARALDA"/>
    <s v="SANTA ROSA DE CABAL"/>
    <s v="ACTUALIZACION"/>
    <d v="2025-03-04T00:00:00"/>
    <s v="ACUEDUCTO - ALCANTARILLADO - ASEO"/>
  </r>
  <r>
    <n v="732"/>
    <s v="EMPRESAS PUBLICAS DE ARMENIA "/>
    <s v="OPERATIVA"/>
    <s v="MAYOR O IGUAL A 5001 USUARIOS"/>
    <s v="Grupo de Grandes"/>
    <x v="0"/>
    <x v="0"/>
    <s v="QUINDÍO"/>
    <s v="ARMENIA"/>
    <s v="ACTUALIZACION"/>
    <d v="2025-01-29T00:00:00"/>
    <s v="ACUEDUCTO - ALCANTARILLADO - ASEO"/>
  </r>
  <r>
    <n v="734"/>
    <s v="EMPRESA DE ACUEDUCTO ALCANTARILLADO Y ASEO DE PUERTO ASIS E.S.P."/>
    <s v="OPERATIVA"/>
    <s v="DESDE 2501 HASTA 5000 USUARIOS"/>
    <s v="Grupo de Grandes"/>
    <x v="2"/>
    <x v="0"/>
    <s v="PUTUMAYO"/>
    <s v="PUERTO ASIS"/>
    <s v="ACTUALIZACION"/>
    <d v="2025-02-28T00:00:00"/>
    <s v="ACUEDUCTO - ALCANTARILLADO - ASEO"/>
  </r>
  <r>
    <n v="735"/>
    <s v="EMPRESAS MUNICIPALES DE SERVICIOS PUBLICOS DOMICILIARIOS DE EL ZULIA"/>
    <s v="OPERATIVA"/>
    <s v="MAYOR O IGUAL A 5001 USUARIOS"/>
    <s v="Grupo de Grandes"/>
    <x v="2"/>
    <x v="0"/>
    <s v="NORTE DE SANTANDER"/>
    <s v="EL ZULIA"/>
    <s v="ACTUALIZACION"/>
    <d v="2025-02-26T00:00:00"/>
    <s v="ACUEDUCTO - ALCANTARILLADO - ASEO"/>
  </r>
  <r>
    <n v="736"/>
    <s v="JUNTA ADMINISTRADORA ACUEDUCTO REGIONAL ZULUAGA MUNICIPIO DE GARZON LA VEGA MUNICIPIO DE GIGANTE"/>
    <s v="OPERATIVA"/>
    <s v="HASTA 2500 SUSCRIPTORES"/>
    <s v="Grupo de Pequeños"/>
    <x v="1"/>
    <x v="2"/>
    <s v="HUILA"/>
    <s v="GARZON"/>
    <s v="ACTUALIZACION"/>
    <d v="2012-12-26T00:00:00"/>
    <s v="ACUEDUCTO "/>
  </r>
  <r>
    <n v="738"/>
    <s v="EMPRESA DE SERVICIOS PUBLICOS DE OCAÑA S.A.  E.S.P."/>
    <s v="OPERATIVA"/>
    <s v="MAYOR O IGUAL A 5001 USUARIOS"/>
    <s v="Grupo de Grandes"/>
    <x v="2"/>
    <x v="3"/>
    <s v="NORTE DE SANTANDER"/>
    <s v="OCANA"/>
    <s v="ACTUALIZACION"/>
    <d v="2025-03-12T00:00:00"/>
    <s v="ACUEDUCTO - ALCANTARILLADO - ASEO"/>
  </r>
  <r>
    <n v="739"/>
    <s v="EMPRESA DE SERVICIOS PUBLICOS DE PAMPLONA S.A. E.S.P."/>
    <s v="OPERATIVA"/>
    <s v="MAYOR O IGUAL A 5001 USUARIOS"/>
    <s v="Grupo de Grandes"/>
    <x v="2"/>
    <x v="3"/>
    <s v="NORTE DE SANTANDER"/>
    <s v="PAMPLONA"/>
    <s v="ACTUALIZACION"/>
    <d v="2025-03-28T00:00:00"/>
    <s v="ACUEDUCTO - ALCANTARILLADO - ASEO"/>
  </r>
  <r>
    <n v="740"/>
    <s v="EMPRESA DE SERVICIOS PUBLICOS VARIOS DE PUPIALES "/>
    <s v="OPERATIVA"/>
    <s v="MENOR O IGUAL A 2500 USUARIOS"/>
    <s v="Grupo de Pequeños"/>
    <x v="0"/>
    <x v="0"/>
    <s v="NARIÑO"/>
    <s v="PUPIALES"/>
    <s v="ACTUALIZACION"/>
    <d v="2025-03-03T00:00:00"/>
    <s v="ACUEDUCTO - ALCANTARILLADO - ASEO"/>
  </r>
  <r>
    <n v="741"/>
    <s v="JUNTA ADMINISTRADORA DEL ACUEDUCTO DE PUEBLO VIEJO, AZOGUE Y OVEJERA"/>
    <s v="OPERATIVA"/>
    <s v="MENOR O IGUAL A 2500 USUARIOS"/>
    <s v="Grupo de Pequeños"/>
    <x v="1"/>
    <x v="2"/>
    <s v="NARIÑO"/>
    <s v="EL TAMBO"/>
    <s v="ACTUALIZACION"/>
    <d v="2025-02-12T00:00:00"/>
    <s v="ACUEDUCTO "/>
  </r>
  <r>
    <n v="746"/>
    <s v="ASOCIACION DE USUARIOS DEL SERVICIO DE AGUA POTABLE DEL ACUEDUCTO Y ALCANTARILLADO DE MESTIZAL"/>
    <s v="OPERATIVA"/>
    <s v="HASTA 2500 SUSCRIPTORES"/>
    <s v="Grupo de Pequeños"/>
    <x v="1"/>
    <x v="2"/>
    <s v="VALLE DEL CAUCA"/>
    <s v="BUGALAGRANDE"/>
    <s v="INSCRIPCION"/>
    <d v="2013-02-18T00:00:00"/>
    <s v="ACUEDUCTO "/>
  </r>
  <r>
    <n v="752"/>
    <s v="JUNTA DE ACCION COMUNAL DE LA VEREDA ALTO SAN PABLO  MUNICIPIO DEL TAMBO"/>
    <s v="OPERATIVA"/>
    <s v="MENOR O IGUAL A 2500 USUARIOS"/>
    <s v="Grupo de Pequeños"/>
    <x v="1"/>
    <x v="2"/>
    <s v="NARIÑO"/>
    <s v="EL TAMBO"/>
    <s v="ACTUALIZACION"/>
    <d v="2025-02-12T00:00:00"/>
    <s v="ACUEDUCTO "/>
  </r>
  <r>
    <n v="754"/>
    <s v="EMPRESA DE SERVICIOS PUBLICOS DE SOPO "/>
    <s v="OPERATIVA"/>
    <s v="MAYOR O IGUAL A 5001 USUARIOS"/>
    <s v="Grupo de Grandes"/>
    <x v="0"/>
    <x v="0"/>
    <s v="CUNDINAMARCA"/>
    <s v="SOPO"/>
    <s v="ACTUALIZACION"/>
    <d v="2025-03-10T00:00:00"/>
    <s v="ACUEDUCTO - ALCANTARILLADO - ASEO"/>
  </r>
  <r>
    <n v="756"/>
    <s v="EMPRESA DE ACUEDUCTO CORINTO S.A E.S.P."/>
    <s v="OPERATIVA"/>
    <s v="MENOR O IGUAL A 2500 USUARIOS"/>
    <s v="Grupo de Pequeños"/>
    <x v="2"/>
    <x v="3"/>
    <s v="TOLIMA"/>
    <s v="MELGAR"/>
    <s v="ACTUALIZACION"/>
    <d v="2024-04-29T00:00:00"/>
    <s v="ACUEDUCTO - ALCANTARILLADO"/>
  </r>
  <r>
    <n v="758"/>
    <s v="EMPRESA DE ACUEDUCTO, ALCANTARILLADO Y ASEO DEL ESPINAL E.S.P."/>
    <s v="OPERATIVA"/>
    <s v="MAYOR O IGUAL A 5001 USUARIOS"/>
    <s v="Grupo de Grandes"/>
    <x v="0"/>
    <x v="0"/>
    <s v="TOLIMA"/>
    <s v="ESPINAL"/>
    <s v="ACTUALIZACION"/>
    <d v="2025-03-26T00:00:00"/>
    <s v="ACUEDUCTO - ALCANTARILLADO"/>
  </r>
  <r>
    <n v="762"/>
    <s v="LA JUNTA ADMINISTRADORA DE ACUEDUCTO ALCANTARILLADO Y ASEO DE LA VICTORIA MUNICIPIO DE VILLAVIEJA"/>
    <s v="OPERATIVA"/>
    <s v="MENOR O IGUAL A 2500 USUARIOS"/>
    <s v="Grupo de Pequeños"/>
    <x v="1"/>
    <x v="2"/>
    <s v="HUILA"/>
    <s v="VILLAVIEJA"/>
    <s v="ACTUALIZACION"/>
    <d v="2025-02-14T00:00:00"/>
    <s v="ACUEDUCTO - ALCANTARILLADO"/>
  </r>
  <r>
    <n v="766"/>
    <s v="EMPRESA DE SERVICIOS PUBLICOS  DOMICILIARIOS DE ORTEGA E.S.P."/>
    <s v="OPERATIVA"/>
    <s v="DESDE 2501 HASTA 5000 USUARIOS"/>
    <s v="Grupo de Grandes"/>
    <x v="2"/>
    <x v="0"/>
    <s v="TOLIMA"/>
    <s v="ORTEGA"/>
    <s v="ACTUALIZACION"/>
    <d v="2025-03-06T00:00:00"/>
    <s v="ACUEDUCTO - ALCANTARILLADO"/>
  </r>
  <r>
    <n v="767"/>
    <s v="EMPRESA DE SERVICIOS PUBLICOS DE LERIDA "/>
    <s v="OPERATIVA"/>
    <s v="MAYOR O IGUAL A 5001 USUARIOS"/>
    <s v="Grupo de Grandes"/>
    <x v="2"/>
    <x v="0"/>
    <s v="TOLIMA"/>
    <s v="LERIDA"/>
    <s v="ACTUALIZACION"/>
    <d v="2025-03-25T00:00:00"/>
    <s v="ACUEDUCTO - ALCANTARILLADO - ASEO"/>
  </r>
  <r>
    <n v="768"/>
    <s v="EMPRESA DE SERVICIOS PÚBLICOS DE SAN ANTONIO TOLIMA"/>
    <s v="OPERATIVA"/>
    <s v="MENOR O IGUAL A 2500 USUARIOS"/>
    <s v="Grupo de Pequeños"/>
    <x v="2"/>
    <x v="0"/>
    <s v="TOLIMA"/>
    <s v="SAN ANTONIO"/>
    <s v="ACTUALIZACION"/>
    <d v="2024-03-22T00:00:00"/>
    <s v="ACUEDUCTO - ALCANTARILLADO - ASEO"/>
  </r>
  <r>
    <n v="770"/>
    <s v="EMPRESA DE SERVICIOS PUBLICOS DEL MUNICIPIO DE PACHO CUNDINAMARCA S.A. E.S.P.M.P ESP"/>
    <s v="OPERATIVA"/>
    <s v="MAYOR O IGUAL A 5001 USUARIOS"/>
    <s v="Grupo de Grandes"/>
    <x v="0"/>
    <x v="3"/>
    <s v="CUNDINAMARCA"/>
    <s v="PACHO"/>
    <s v="ACTUALIZACION"/>
    <d v="2025-03-10T00:00:00"/>
    <s v="ACUEDUCTO - ALCANTARILLADO - ASEO"/>
  </r>
  <r>
    <n v="782"/>
    <s v="MUNICIPIO DE COGUA "/>
    <s v="OPERATIVA"/>
    <s v="DESDE 2501 HASTA 5000 USUARIOS"/>
    <s v="Grupo de Grandes"/>
    <x v="0"/>
    <x v="1"/>
    <s v="CUNDINAMARCA"/>
    <s v="COGUA"/>
    <s v="ACTUALIZACION"/>
    <d v="2025-02-28T00:00:00"/>
    <s v="ACUEDUCTO - ALCANTARILLADO - ASEO"/>
  </r>
  <r>
    <n v="786"/>
    <s v="EMPRESA DE SERVICIOS PUBLICOS DOMICILIARIOS DE AMBALEMA E.S.P."/>
    <s v="OPERATIVA"/>
    <s v="MENOR O IGUAL A 2500 USUARIOS"/>
    <s v="Grupo de Pequeños"/>
    <x v="2"/>
    <x v="0"/>
    <s v="TOLIMA"/>
    <s v="AMBALEMA"/>
    <s v="ACTUALIZACION"/>
    <d v="2024-04-17T00:00:00"/>
    <s v="ACUEDUCTO - ALCANTARILLADO"/>
  </r>
  <r>
    <n v="790"/>
    <s v="DIRECCION DE SERVICIOS PUBLICOS DEL MUNICIPIO DE PIEDRAS"/>
    <s v="OPERATIVA"/>
    <s v="MENOR O IGUAL A 2500 USUARIOS"/>
    <s v="Grupo de Pequeños"/>
    <x v="0"/>
    <x v="1"/>
    <s v="TOLIMA"/>
    <s v="PIEDRAS"/>
    <s v="ACTUALIZACION"/>
    <d v="2025-03-20T00:00:00"/>
    <s v="ACUEDUCTO - ALCANTARILLADO - ASEO"/>
  </r>
  <r>
    <n v="792"/>
    <s v="EMPRESA DE SERVICIOS PUBLICOS DE VENADILLO S.A E.S.P."/>
    <s v="OPERATIVA"/>
    <s v="DESDE 2501 HASTA 5000 USUARIOS"/>
    <s v="Grupo de Grandes"/>
    <x v="2"/>
    <x v="3"/>
    <s v="TOLIMA"/>
    <s v="VENADILLO"/>
    <s v="ACTUALIZACION"/>
    <d v="2025-02-04T00:00:00"/>
    <s v="ACUEDUCTO - ALCANTARILLADO - ASEO"/>
  </r>
  <r>
    <n v="793"/>
    <s v="EMPRESA DE SERVICIOS PUBLICOS  DE FRONTINO E.S.P. FRONTINO"/>
    <s v="OPERATIVA"/>
    <s v="DESDE 2501 HASTA 5000 USUARIOS"/>
    <s v="Grupo de Grandes"/>
    <x v="2"/>
    <x v="0"/>
    <s v="ANTIOQUIA"/>
    <s v="FRONTINO"/>
    <s v="ACTUALIZACION"/>
    <d v="2025-03-03T00:00:00"/>
    <s v="ACUEDUCTO - ALCANTARILLADO - ASEO"/>
  </r>
  <r>
    <n v="794"/>
    <s v="AGUAS Y ASEO DE EL PEÑOL E.S.P."/>
    <s v="OPERATIVA"/>
    <s v="MAYOR O IGUAL A 5001 USUARIOS"/>
    <s v="Grupo de Grandes"/>
    <x v="2"/>
    <x v="0"/>
    <s v="ANTIOQUIA"/>
    <s v="PENOL"/>
    <s v="ACTUALIZACION"/>
    <d v="2025-01-22T00:00:00"/>
    <s v="ACUEDUCTO - ALCANTARILLADO - ASEO"/>
  </r>
  <r>
    <n v="800"/>
    <s v="JUNTA ADMINISTRADORA DE LOS SERVICIOS DEL MUNICIPIO DE PURISIMA"/>
    <s v="OPERATIVA (No activa)"/>
    <s v="HASTA 2500 SUSCRIPTORES"/>
    <s v="Grupo de Pequeños"/>
    <x v="1"/>
    <x v="1"/>
    <s v="CÓRDOBA"/>
    <s v="PURISIMA DE LA CONCEPCION"/>
    <s v="INSCRIPCION"/>
    <d v="2008-04-18T00:00:00"/>
    <s v="ACUEDUCTO - ALCANTARILLADO - ASEO"/>
  </r>
  <r>
    <n v="802"/>
    <s v="ASOCIACION DE SUSCRIPTORES DEL ACUEDUCTO HONDITA HOJAS ANCHAS DEL MUNICIPIO DE GUARNE"/>
    <s v="OPERATIVA"/>
    <s v="MENOR O IGUAL A 2500 USUARIOS"/>
    <s v="Grupo de Pequeños"/>
    <x v="1"/>
    <x v="2"/>
    <s v="ANTIOQUIA"/>
    <s v="GUARNE"/>
    <s v="ACTUALIZACION"/>
    <d v="2024-07-23T00:00:00"/>
    <s v="ACUEDUCTO "/>
  </r>
  <r>
    <n v="806"/>
    <s v="BIOAGRICOLA DEL LLANO S.A EMPRESA DE SERVICIOS PUBLICOS BIC"/>
    <s v="OPERATIVA"/>
    <s v="MAYOR O IGUAL A 5001 USUARIOS"/>
    <s v="Grupo de Pequeños"/>
    <x v="0"/>
    <x v="3"/>
    <s v="META"/>
    <s v="VILLAVICENCIO"/>
    <s v="ACTUALIZACION"/>
    <d v="2025-03-26T00:00:00"/>
    <s v="ASEO"/>
  </r>
  <r>
    <n v="808"/>
    <s v="UNIDAD DE SERVICIOS PUBLICOS DOMICILIARIOS  DEL MUNICIPIO DE MOTAVITA"/>
    <s v="OPERATIVA"/>
    <s v="MENOR O IGUAL A 2500 USUARIOS"/>
    <s v="Grupo de Pequeños"/>
    <x v="0"/>
    <x v="1"/>
    <s v="BOYACÁ"/>
    <s v="MOTAVITA"/>
    <s v="ACTUALIZACION"/>
    <d v="2025-03-06T00:00:00"/>
    <s v="ACUEDUCTO - ALCANTARILLADO - ASEO"/>
  </r>
  <r>
    <n v="809"/>
    <s v="JUNTA ADMINISTRADORA DEL ACUEDUCTO DE LA VEREDA SAN RAFAEL MUNICIPIO DE TANGUA"/>
    <s v="OPERATIVA"/>
    <s v="HASTA 2500 SUSCRIPTORES"/>
    <s v="Grupo de Pequeños"/>
    <x v="1"/>
    <x v="2"/>
    <s v="NARIÑO"/>
    <s v="TANGUA"/>
    <s v="INSCRIPCION"/>
    <d v="2012-12-26T00:00:00"/>
    <s v="ACUEDUCTO "/>
  </r>
  <r>
    <n v="810"/>
    <s v="ASOCIACION VIVA CERRITOS"/>
    <s v="OPERATIVA"/>
    <s v="MENOR O IGUAL A 2500 USUARIOS"/>
    <s v="Grupo de Pequeños"/>
    <x v="1"/>
    <x v="2"/>
    <s v="RISARALDA"/>
    <s v="PEREIRA"/>
    <s v="ACTUALIZACION"/>
    <d v="2025-02-26T00:00:00"/>
    <s v="ACUEDUCTO "/>
  </r>
  <r>
    <n v="812"/>
    <s v="EMPRESA DE SERVICIOS PUBLICOS DE PUEBLO RICO RISARALDA E.S.P."/>
    <s v="OPERATIVA"/>
    <s v="MENOR O IGUAL A 2500 USUARIOS"/>
    <s v="Grupo de Pequeños"/>
    <x v="2"/>
    <x v="0"/>
    <s v="RISARALDA"/>
    <s v="PUEBLO RICO"/>
    <s v="ACTUALIZACION"/>
    <d v="2025-02-08T00:00:00"/>
    <s v="ACUEDUCTO - ALCANTARILLADO - ASEO"/>
  </r>
  <r>
    <n v="814"/>
    <s v="EMPRESA  DE SERVICIOS  PUBLICOS DE LA CALERA "/>
    <s v="OPERATIVA"/>
    <s v="MAYOR O IGUAL A 5001 USUARIOS"/>
    <s v="Grupo de Grandes"/>
    <x v="0"/>
    <x v="0"/>
    <s v="CUNDINAMARCA"/>
    <s v="LA CALERA"/>
    <s v="ACTUALIZACION"/>
    <d v="2024-12-24T00:00:00"/>
    <s v="ACUEDUCTO - ALCANTARILLADO - ASEO"/>
  </r>
  <r>
    <n v="815"/>
    <s v="UNIDAD DE SERVICIOS PUBLICOS DOMICILIARIOS DE GAMEZA"/>
    <s v="OPERATIVA"/>
    <s v="MENOR O IGUAL A 2500 USUARIOS"/>
    <s v="Grupo de Pequeños"/>
    <x v="2"/>
    <x v="1"/>
    <s v="BOYACÁ"/>
    <s v="GAMEZA"/>
    <s v="ACTUALIZACION"/>
    <d v="2024-04-05T00:00:00"/>
    <s v="ACUEDUCTO - ALCANTARILLADO - ASEO"/>
  </r>
  <r>
    <n v="819"/>
    <s v="ASOCIACIÓN JUNTA ADMINISTRADORA DEL ACUEDUCTO VEREDA EL CAMPAMENTO"/>
    <s v="OPERATIVA"/>
    <s v="HASTA 2500 SUSCRIPTORES"/>
    <s v="Grupo de Pequeños"/>
    <x v="1"/>
    <x v="2"/>
    <s v="NARIÑO"/>
    <s v="CONSACA"/>
    <s v="INSCRIPCION"/>
    <d v="2013-02-18T00:00:00"/>
    <s v="ACUEDUCTO "/>
  </r>
  <r>
    <n v="824"/>
    <s v="UNIDAD ADMINISTRADORA DE LOS SERVICOS PUBLICOS DE SURATA"/>
    <s v="OPERATIVA"/>
    <s v="MENOR O IGUAL A 2500 USUARIOS"/>
    <s v="Grupo de Pequeños"/>
    <x v="2"/>
    <x v="1"/>
    <s v="SANTANDER"/>
    <s v="SURATA"/>
    <s v="ACTUALIZACION"/>
    <d v="2025-02-07T00:00:00"/>
    <s v="ACUEDUCTO - ALCANTARILLADO - ASEO"/>
  </r>
  <r>
    <n v="825"/>
    <s v="UNIDAD DE SERVICIOS PUBLICOS DOMICILIOS DE ACUERDO,ALCANTARILLADO Y ASEO DEL MUNICIPIO DE CHARALA"/>
    <s v="OPERATIVA"/>
    <s v="DESDE 2501 HASTA 5000 USUARIOS"/>
    <s v="Grupo de Pequeños"/>
    <x v="2"/>
    <x v="1"/>
    <s v="SANTANDER"/>
    <s v="CHARALA"/>
    <s v="ACTUALIZACION"/>
    <d v="2024-11-19T00:00:00"/>
    <s v="ACUEDUCTO - ALCANTARILLADO - ASEO"/>
  </r>
  <r>
    <n v="836"/>
    <s v="UNIDAD DE LOS SERVICIOS PUBLICOS DE PAJARITO-BOYACA"/>
    <s v="OPERATIVA"/>
    <s v="MENOR O IGUAL A 2500 USUARIOS"/>
    <s v="Grupo de Pequeños"/>
    <x v="0"/>
    <x v="1"/>
    <s v="BOYACÁ"/>
    <s v="PAJARITO"/>
    <s v="ACTUALIZACION"/>
    <d v="2025-03-15T00:00:00"/>
    <s v="ACUEDUCTO - ALCANTARILLADO - ASEO"/>
  </r>
  <r>
    <n v="837"/>
    <s v="EMPRESA OFICIAL DE SERVICIOS PÚBLICOS DE YUMBO S.A. E.S.P."/>
    <s v="OPERATIVA"/>
    <s v="MAYOR O IGUAL A 5001 USUARIOS"/>
    <s v="Grupo de Grandes"/>
    <x v="2"/>
    <x v="3"/>
    <s v="VALLE DEL CAUCA"/>
    <s v="YUMBO"/>
    <s v="ACTUALIZACION"/>
    <d v="2025-03-19T00:00:00"/>
    <s v="ACUEDUCTO - ALCANTARILLADO"/>
  </r>
  <r>
    <n v="838"/>
    <s v="UNIDAD DE SERVICIOS PUBLICOS DOMICILIARIOS MUNICIPIO DE ALEJANDRIA"/>
    <s v="OPERATIVA"/>
    <s v="MENOR O IGUAL A 2500 USUARIOS"/>
    <s v="Grupo de Pequeños"/>
    <x v="2"/>
    <x v="1"/>
    <s v="ANTIOQUIA"/>
    <s v="ALEJANDRÍA"/>
    <s v="ACTUALIZACION"/>
    <d v="2024-03-27T00:00:00"/>
    <s v="ACUEDUCTO - ALCANTARILLADO - ASEO"/>
  </r>
  <r>
    <n v="839"/>
    <s v="FUNDACION ACUEDUCTO VANGUARDIA"/>
    <s v="OPERATIVA"/>
    <s v="MENOR O IGUAL A 2500 USUARIOS"/>
    <s v="Grupo de Pequeños"/>
    <x v="1"/>
    <x v="2"/>
    <s v="META"/>
    <s v="VILLAVICENCIO"/>
    <s v="ACTUALIZACION"/>
    <d v="2024-04-22T00:00:00"/>
    <s v="ACUEDUCTO "/>
  </r>
  <r>
    <n v="844"/>
    <s v="MUNICIPIO BALBOA CAUCA"/>
    <s v="OPERATIVA"/>
    <s v="HASTA 2500 SUSCRIPTORES"/>
    <s v="Grupo de Pequeños"/>
    <x v="1"/>
    <x v="1"/>
    <s v="CAUCA"/>
    <s v="BALBOA"/>
    <s v="ACTUALIZACION"/>
    <d v="2010-12-01T00:00:00"/>
    <s v="ASEO"/>
  </r>
  <r>
    <n v="849"/>
    <s v="EMPRESA MUNICIPAL DE ACUEDUCTO ALCANTARILLADO Y ASEO DE PATIA"/>
    <s v="OPERATIVA"/>
    <s v="DESDE 2501 HASTA 5000 USUARIOS"/>
    <s v="Grupo de Grandes"/>
    <x v="2"/>
    <x v="0"/>
    <s v="CAUCA"/>
    <s v="PATIA"/>
    <s v="ACTUALIZACION"/>
    <d v="2023-09-05T00:00:00"/>
    <s v="ACUEDUCTO - ALCANTARILLADO - ASEO"/>
  </r>
  <r>
    <n v="850"/>
    <s v="ASOCIACION DE USUARIOS DE SERVICIOS DE BARCELONA QUINDIO"/>
    <s v="OPERATIVA"/>
    <s v="DESDE 2501 HASTA 5000 USUARIOS"/>
    <s v="Grupo de Pequeños"/>
    <x v="1"/>
    <x v="2"/>
    <s v="QUINDÍO"/>
    <s v="CALARCA"/>
    <s v="ACTUALIZACION"/>
    <d v="2025-02-24T00:00:00"/>
    <s v="ACUEDUCTO "/>
  </r>
  <r>
    <n v="855"/>
    <s v="UNIDAD DE SERVICIOS PUBLICOS DOMICILIARIOS DE AGUA POTABLE, ALCANTARILLADO Y ASEO DEL MUNICIPIO DE QUIPAMA"/>
    <s v="OPERATIVA"/>
    <s v="MENOR O IGUAL A 2500 USUARIOS"/>
    <s v="Grupo de Pequeños"/>
    <x v="2"/>
    <x v="1"/>
    <s v="BOYACÁ"/>
    <s v="QUIPAMA"/>
    <s v="ACTUALIZACION"/>
    <d v="2025-02-05T00:00:00"/>
    <s v="ACUEDUCTO - ALCANTARILLADO - ASEO"/>
  </r>
  <r>
    <n v="858"/>
    <s v="EMPRESA MUNICIPAL DE SERVICIOS PUBLICOS DOMICILIARIOS DE ACUEDUCTO, ALCANTARILLADO Y ASEO EN LA CABECERA MUNICIPAL DEL MUNICIPIO DE ARATOCA "/>
    <s v="OPERATIVA"/>
    <s v="MENOR O IGUAL A 2500 USUARIOS"/>
    <s v="Grupo de Pequeños"/>
    <x v="2"/>
    <x v="1"/>
    <s v="SANTANDER"/>
    <s v="ARATOCA"/>
    <s v="ACTUALIZACION"/>
    <d v="2025-03-21T00:00:00"/>
    <s v="ACUEDUCTO - ALCANTARILLADO - ASEO"/>
  </r>
  <r>
    <n v="859"/>
    <s v="ASOCIACION DE USUARIOS DE ACUEDUCTO REGIONAL DE RASGATA Y OTRAS DE LOS MUNICIPIOS DE TAUSA,NEMOCON,CUCUNUBA,SUTATAUSA Y COGUA"/>
    <s v="OPERATIVA"/>
    <s v="DESDE 2501 HASTA 5000 USUARIOS"/>
    <s v="Grupo de Pequeños"/>
    <x v="1"/>
    <x v="2"/>
    <s v="CUNDINAMARCA"/>
    <s v="VILLA DE SAN DIEGO DE UBATE"/>
    <s v="ACTUALIZACION"/>
    <d v="2025-02-12T00:00:00"/>
    <s v="ACUEDUCTO "/>
  </r>
  <r>
    <n v="860"/>
    <s v="EMPRESA DE ACUEDUCTO Y ALCANTARILLADO DE SANTA ANA E.S.P S.A"/>
    <s v="OPERATIVA"/>
    <s v="MAYOR O IGUAL A 5001 USUARIOS"/>
    <s v="Grupo de Grandes"/>
    <x v="2"/>
    <x v="3"/>
    <s v="CUNDINAMARCA"/>
    <s v="SOACHA"/>
    <s v="ACTUALIZACION"/>
    <d v="2025-01-24T00:00:00"/>
    <s v="ACUEDUCTO - ALCANTARILLADO"/>
  </r>
  <r>
    <n v="861"/>
    <s v="UNIDAD ADMINISTRADORA DE LOS SERVICIOS PUBLICOS DE ACUEDUCTO, ALCANTARILLADO Y ASEO DE CARCASI"/>
    <s v="OPERATIVA"/>
    <s v="MENOR O IGUAL A 2500 USUARIOS"/>
    <s v="Grupo de Pequeños"/>
    <x v="2"/>
    <x v="1"/>
    <s v="SANTANDER"/>
    <s v="CARCASI"/>
    <s v="ACTUALIZACION"/>
    <d v="2025-02-18T00:00:00"/>
    <s v="ACUEDUCTO - ALCANTARILLADO - ASEO"/>
  </r>
  <r>
    <n v="863"/>
    <s v="UNIDAD DE SERVICIOS PÚBLICOS DEL MUNICIPIO DE SAN CAYETANO"/>
    <s v="OPERATIVA"/>
    <s v="MENOR O IGUAL A 2500 USUARIOS"/>
    <s v="Grupo de Pequeños"/>
    <x v="2"/>
    <x v="1"/>
    <s v="CUNDINAMARCA"/>
    <s v="SAN CAYETANO"/>
    <s v="ACTUALIZACION"/>
    <d v="2025-03-05T00:00:00"/>
    <s v="ACUEDUCTO - ALCANTARILLADO - ASEO"/>
  </r>
  <r>
    <n v="864"/>
    <s v="MUNICIPIO DE SOCHA"/>
    <s v="OPERATIVA"/>
    <s v="MENOR O IGUAL A 2500 USUARIOS"/>
    <s v="Grupo de Pequeños"/>
    <x v="2"/>
    <x v="1"/>
    <s v="BOYACÁ"/>
    <s v="SOCHA"/>
    <s v="ACTUALIZACION"/>
    <d v="2025-03-12T00:00:00"/>
    <s v="ACUEDUCTO - ALCANTARILLADO - ASEO"/>
  </r>
  <r>
    <n v="866"/>
    <s v="PAZ DE ARIPORO S.A.  E.S.P."/>
    <s v="OPERATIVA"/>
    <s v="MAYOR O IGUAL A 5001 USUARIOS"/>
    <s v="Grupo de Grandes"/>
    <x v="2"/>
    <x v="3"/>
    <s v="CASANARE"/>
    <s v="PAZ DE ARIPORO"/>
    <s v="ACTUALIZACION"/>
    <d v="2025-03-14T00:00:00"/>
    <s v="ACUEDUCTO - ALCANTARILLADO - ASEO"/>
  </r>
  <r>
    <n v="871"/>
    <s v="UNIDAD DE SERVICIOS PUBLICOS DE ACUEDUCTO, ALCANTARILLADO Y ASEO DE AIPE"/>
    <s v="OPERATIVA (No activa)"/>
    <s v="HASTA 2500 SUSCRIPTORES"/>
    <s v="Grupo de Pequeños"/>
    <x v="1"/>
    <x v="1"/>
    <s v="HUILA"/>
    <s v="AIPE"/>
    <s v="ACTUALIZACION"/>
    <d v="2008-06-13T00:00:00"/>
    <s v="ACUEDUCTO - ALCANTARILLADO - ASEO"/>
  </r>
  <r>
    <n v="872"/>
    <s v="UNIDAD  DE SERVICIOS PUBLICOS DOMICILIARIOS DEL MUNICIPIO DE  COROMORO"/>
    <s v="OPERATIVA"/>
    <s v="MENOR O IGUAL A 2500 USUARIOS"/>
    <s v="Grupo de Pequeños"/>
    <x v="0"/>
    <x v="1"/>
    <s v="SANTANDER"/>
    <s v="COROMORO"/>
    <s v="ACTUALIZACION"/>
    <d v="2025-03-28T00:00:00"/>
    <s v="ACUEDUCTO - ALCANTARILLADO - ASEO"/>
  </r>
  <r>
    <n v="875"/>
    <s v="ASOCIACION DE SUSCRIPTORES DEL ACUEDUCTO MULTIVEREDAL JUAN XXIII CHAPARRAL"/>
    <s v="OPERATIVA"/>
    <s v="MENOR O IGUAL A 2500 USUARIOS"/>
    <s v="Grupo de Pequeños"/>
    <x v="1"/>
    <x v="2"/>
    <s v="ANTIOQUIA"/>
    <s v="GUARNE"/>
    <s v="ACTUALIZACION"/>
    <d v="2025-03-04T00:00:00"/>
    <s v="ACUEDUCTO "/>
  </r>
  <r>
    <n v="876"/>
    <s v="ASOCIACION DE USUARIOS DEL ACUEDUCTO REGIONAL DE LA VICTORIA Y LAS VEREDAS LA PITALA, SUBIA, SANTA ISABEL, SANTA CRUZ, SAN MIGUEL, SANTA RITA, EL CARM"/>
    <s v="OPERATIVA"/>
    <s v="MENOR O IGUAL A 2500 USUARIOS"/>
    <s v="Grupo de Pequeños"/>
    <x v="1"/>
    <x v="2"/>
    <s v="CUNDINAMARCA"/>
    <s v="EL COLEGIO"/>
    <s v="ACTUALIZACION"/>
    <d v="2024-04-23T00:00:00"/>
    <s v="ACUEDUCTO "/>
  </r>
  <r>
    <n v="880"/>
    <s v="UNIDAD ADMINISTRADORA DE SERVICIOS PUBLICOS DE ACUEDUCTO, ALCANTARILLADO Y ASEO PARAMO SANTANDER"/>
    <s v="OPERATIVA"/>
    <s v="MENOR O IGUAL A 2500 USUARIOS"/>
    <s v="Grupo de Pequeños"/>
    <x v="2"/>
    <x v="1"/>
    <s v="SANTANDER"/>
    <s v="PARAMO"/>
    <s v="ACTUALIZACION"/>
    <d v="2024-03-06T00:00:00"/>
    <s v="ACUEDUCTO - ALCANTARILLADO - ASEO"/>
  </r>
  <r>
    <n v="891"/>
    <s v="OFICINA DE SERVICIOS PUBLICOS DE ACUEDUCTO, ALCANTARILLADO Y ASEO"/>
    <s v="OPERATIVA"/>
    <s v="MENOR O IGUAL A 2500 USUARIOS"/>
    <s v="Grupo de Pequeños"/>
    <x v="2"/>
    <x v="1"/>
    <s v="HUILA"/>
    <s v="OPORAPA"/>
    <s v="ACTUALIZACION"/>
    <d v="2025-03-17T00:00:00"/>
    <s v="ACUEDUCTO - ALCANTARILLADO - ASEO"/>
  </r>
  <r>
    <n v="892"/>
    <s v="ASOCIACIÓN DE USUARIOS &quot;ACUEDUCTO CHARCO VERDE&quot; BELLO ANTIOQUIA"/>
    <s v="OPERATIVA"/>
    <s v="MENOR O IGUAL A 2500 USUARIOS"/>
    <s v="Grupo de Pequeños"/>
    <x v="1"/>
    <x v="2"/>
    <s v="ANTIOQUIA"/>
    <s v="BELLO"/>
    <s v="ACTUALIZACION"/>
    <d v="2024-07-03T00:00:00"/>
    <s v="ACUEDUCTO "/>
  </r>
  <r>
    <n v="897"/>
    <s v="OFICINA DE SERVICIOS PUBLICOS DOMICILIARIOS  DE ACUEDUCTO, ALCANTARILLADO Y ASEO DEL MUNICIPIO DE CACHIPAY"/>
    <s v="OPERATIVA"/>
    <s v="MENOR O IGUAL A 2500 USUARIOS"/>
    <s v="Grupo de Pequeños"/>
    <x v="0"/>
    <x v="1"/>
    <s v="CUNDINAMARCA"/>
    <s v="CACHIPAY"/>
    <s v="ACTUALIZACION"/>
    <d v="2025-03-04T00:00:00"/>
    <s v="ACUEDUCTO - ALCANTARILLADO - ASEO"/>
  </r>
  <r>
    <n v="898"/>
    <s v="EMPRESAS PÚBLICAS DE BELMIRA  SA ESP"/>
    <s v="OPERATIVA"/>
    <s v="MENOR O IGUAL A 2500 USUARIOS"/>
    <s v="Grupo de Pequeños"/>
    <x v="0"/>
    <x v="3"/>
    <s v="ANTIOQUIA"/>
    <s v="BELMIRA"/>
    <s v="ACTUALIZACION"/>
    <d v="2025-03-07T00:00:00"/>
    <s v="ACUEDUCTO - ALCANTARILLADO - ASEO"/>
  </r>
  <r>
    <n v="902"/>
    <s v="EMPRESA DE OBRAS SANITARIAS DE LA PROVINCIA DE OBANDO"/>
    <s v="OPERATIVA"/>
    <s v="MAYOR O IGUAL A 5001 USUARIOS"/>
    <s v="Grupo de Grandes"/>
    <x v="2"/>
    <x v="0"/>
    <s v="NARIÑO"/>
    <s v="IPIALES"/>
    <s v="ACTUALIZACION"/>
    <d v="2025-01-13T00:00:00"/>
    <s v="ACUEDUCTO - ALCANTARILLADO"/>
  </r>
  <r>
    <n v="904"/>
    <s v="JUNTA DE ACCIÓN COMUNAL DE LA VEREDA LOS LLANOS DE MANCHABAJOY DE EL TAMBO"/>
    <s v="OPERATIVA"/>
    <s v="HASTA 2500 SUSCRIPTORES"/>
    <s v="Grupo de Pequeños"/>
    <x v="1"/>
    <x v="2"/>
    <s v="NARIÑO"/>
    <s v="EL TAMBO"/>
    <s v="INSCRIPCION"/>
    <d v="2012-12-26T00:00:00"/>
    <s v="ACUEDUCTO "/>
  </r>
  <r>
    <n v="905"/>
    <s v="EMPRESA OFICIAL DE ACUEDUCTO, ALCANTARILLADO Y ASEO DE SAMPUES E.S.P."/>
    <s v="OPERATIVA"/>
    <s v="MAYOR O IGUAL A 5001 USUARIOS"/>
    <s v="Grupo de Grandes"/>
    <x v="0"/>
    <x v="0"/>
    <s v="SUCRE"/>
    <s v="SAMPUES"/>
    <s v="ACTUALIZACION"/>
    <d v="2024-04-04T00:00:00"/>
    <s v="ACUEDUCTO - ALCANTARILLADO"/>
  </r>
  <r>
    <n v="931"/>
    <s v="ACUEDUCTO COMUNAL DE CAMPECHE DEL MUNICIPIO DE BARANOA"/>
    <s v="OPERATIVA"/>
    <s v="MENOR O IGUAL A 2500 USUARIOS"/>
    <s v="Grupo de Pequeños"/>
    <x v="1"/>
    <x v="2"/>
    <s v="ATLÁNTICO"/>
    <s v="BARANOA"/>
    <s v="ACTUALIZACION"/>
    <d v="2025-03-08T00:00:00"/>
    <s v="ACUEDUCTO "/>
  </r>
  <r>
    <n v="932"/>
    <s v="JUNTA ADMINISTRADORA DEL ACUEDUCTO COMUNAL DE SIBARCO DEL MUNICIPIO DE BARANOA"/>
    <s v="OPERATIVA"/>
    <s v="MENOR O IGUAL A 2500 USUARIOS"/>
    <s v="Grupo de Pequeños"/>
    <x v="1"/>
    <x v="2"/>
    <s v="ATLÁNTICO"/>
    <s v="BARANOA"/>
    <s v="ACTUALIZACION"/>
    <d v="2021-03-26T00:00:00"/>
    <s v="ACUEDUCTO "/>
  </r>
  <r>
    <n v="934"/>
    <s v="JUNTA ADMINISTRADORA DEL ACUEDUCTO COMUNAL DEL EL VAIVEN MUNICIPIO JUAN DE ACOSTA"/>
    <s v="OPERATIVA (No activa)"/>
    <s v="HASTA 2500 SUSCRIPTORES"/>
    <s v="Grupo de Pequeños"/>
    <x v="1"/>
    <x v="2"/>
    <s v="ATLÁNTICO"/>
    <s v="JUAN DE ACOSTA"/>
    <s v="ACTUALIZACION"/>
    <d v="2007-05-08T00:00:00"/>
    <s v="ACUEDUCTO "/>
  </r>
  <r>
    <n v="937"/>
    <s v="ASOCIACION DEL ACUEDUCTO DEL BARRIO BOQUERON"/>
    <s v="OPERATIVA"/>
    <s v="MENOR O IGUAL A 2500 USUARIOS"/>
    <s v="Grupo de Pequeños"/>
    <x v="0"/>
    <x v="2"/>
    <s v="TOLIMA"/>
    <s v="IBAGUE"/>
    <s v="ACTUALIZACION"/>
    <d v="2025-01-31T00:00:00"/>
    <s v="ACUEDUCTO - ALCANTARILLADO"/>
  </r>
  <r>
    <n v="938"/>
    <s v="ASOCIACION DE ACUEDUCTO Y ALCANTARILLADO BARRIO AMBALA"/>
    <s v="OPERATIVA"/>
    <s v="DESDE 2501 HASTA 5000 USUARIOS"/>
    <s v="Grupo de Pequeños"/>
    <x v="2"/>
    <x v="2"/>
    <s v="TOLIMA"/>
    <s v="IBAGUE"/>
    <s v="ACTUALIZACION"/>
    <d v="2024-04-16T00:00:00"/>
    <s v="ACUEDUCTO - ALCANTARILLADO"/>
  </r>
  <r>
    <n v="940"/>
    <s v="JUNTA DE ACCION COMUNAL DEL BARRIO MIRAMAR COMUNA TRECE DE IBAGUE"/>
    <s v="OPERATIVA (No activa)"/>
    <s v="HASTA 2500 SUSCRIPTORES"/>
    <s v="Grupo de Pequeños"/>
    <x v="1"/>
    <x v="2"/>
    <s v="TOLIMA"/>
    <s v="IBAGUE"/>
    <s v="ACTUALIZACION"/>
    <d v="2013-06-10T00:00:00"/>
    <s v="ACUEDUCTO "/>
  </r>
  <r>
    <n v="941"/>
    <s v="JUNTA DE ACCION COMUNAL BARRIO RICAURTE"/>
    <s v="OPERATIVA"/>
    <s v="MENOR O IGUAL A 2500 USUARIOS"/>
    <s v="Grupo de Pequeños"/>
    <x v="2"/>
    <x v="2"/>
    <s v="TOLIMA"/>
    <s v="IBAGUE"/>
    <s v="ACTUALIZACION"/>
    <d v="2025-01-30T00:00:00"/>
    <s v="ACUEDUCTO "/>
  </r>
  <r>
    <n v="943"/>
    <s v="JUNTA DE ACCION COMUNAL DEL CASERIO LOS TUNELES"/>
    <s v="OPERATIVA (No activa)"/>
    <s v="HASTA 2500 SUSCRIPTORES"/>
    <s v="Grupo de Pequeños"/>
    <x v="1"/>
    <x v="2"/>
    <s v="TOLIMA"/>
    <s v="IBAGUE"/>
    <s v="ACTUALIZACION"/>
    <d v="2013-02-22T00:00:00"/>
    <s v="ACUEDUCTO "/>
  </r>
  <r>
    <n v="946"/>
    <s v="ASOCIACIÓN DE USUARIOS DE ACUEDUCTO Y ALCANTARILLADO DE LA URBANIZACIÓN COLINAS DEL SUR PRIMERA ETAPA "/>
    <s v="OPERATIVA (No activa)"/>
    <s v="HASTA 2500 SUSCRIPTORES"/>
    <s v="Grupo de Pequeños"/>
    <x v="1"/>
    <x v="2"/>
    <s v="TOLIMA"/>
    <s v="IBAGUE"/>
    <s v="ACTUALIZACION"/>
    <d v="2013-04-29T00:00:00"/>
    <s v="ACUEDUCTO "/>
  </r>
  <r>
    <n v="956"/>
    <s v="JUNTA DE ACCION COMUNAL DE LA VEREDA SAN FRANCISCO"/>
    <s v="OPERATIVA"/>
    <s v="HASTA 2500 SUSCRIPTORES"/>
    <s v="Grupo de Pequeños"/>
    <x v="1"/>
    <x v="2"/>
    <s v="TOLIMA"/>
    <s v="IBAGUE"/>
    <s v="INSCRIPCION"/>
    <d v="2012-04-23T00:00:00"/>
    <s v="ACUEDUCTO "/>
  </r>
  <r>
    <n v="971"/>
    <s v=" ASOCIACION COMUNITARIA ACUEDUCTO RURAL &quot;ACUACINCO&quot;"/>
    <s v="OPERATIVA"/>
    <s v="MENOR O IGUAL A 2500 USUARIOS"/>
    <s v="Grupo de Pequeños"/>
    <x v="1"/>
    <x v="2"/>
    <s v="TOLIMA"/>
    <s v="CARMEN DE APICALA"/>
    <s v="ACTUALIZACION"/>
    <d v="2025-02-28T00:00:00"/>
    <s v="ACUEDUCTO "/>
  </r>
  <r>
    <n v="982"/>
    <s v="UNIDAD DE SERVICIOS PUBLICOS DOMICILIARIOS DEL MUNICIPIO DE SANTA MARIA BOYACA"/>
    <s v="OPERATIVA"/>
    <s v="MENOR O IGUAL A 2500 USUARIOS"/>
    <s v="Grupo de Pequeños"/>
    <x v="2"/>
    <x v="1"/>
    <s v="BOYACÁ"/>
    <s v="SANTA MARIA"/>
    <s v="ACTUALIZACION"/>
    <d v="2025-03-11T00:00:00"/>
    <s v="ACUEDUCTO - ALCANTARILLADO - ASEO"/>
  </r>
  <r>
    <n v="983"/>
    <s v="UNIDAD DE SERVICIOS PUBLICOS DOMICILIARIOS DEL MUNICIPIO DE SANTA SOFIA-BOYACA"/>
    <s v="OPERATIVA"/>
    <s v="MENOR O IGUAL A 2500 USUARIOS"/>
    <s v="Grupo de Pequeños"/>
    <x v="2"/>
    <x v="1"/>
    <s v="BOYACÁ"/>
    <s v="SANTA SOFIA"/>
    <s v="ACTUALIZACION"/>
    <d v="2025-03-06T00:00:00"/>
    <s v="ACUEDUCTO - ALCANTARILLADO - ASEO"/>
  </r>
  <r>
    <n v="984"/>
    <s v="EMPRESA DE SERVICIOS PUBLICOS DE ACUEDUCTO, ALCANTARILLADO Y ASEO DEL MUNICIPIO DE CURUMANI E.S.P."/>
    <s v="OPERATIVA"/>
    <s v="MAYOR O IGUAL A 5001 USUARIOS"/>
    <s v="Grupo de Grandes"/>
    <x v="2"/>
    <x v="0"/>
    <s v="CESAR"/>
    <s v="CURUMANI"/>
    <s v="ACTUALIZACION"/>
    <d v="2024-08-14T00:00:00"/>
    <s v="ACUEDUCTO - ALCANTARILLADO"/>
  </r>
  <r>
    <n v="985"/>
    <s v="EMPRESA DE SERVICIOS PUBLICOS DE MANAURE BALCON DEL CESAR E.S.P"/>
    <s v="OPERATIVA"/>
    <s v="MENOR O IGUAL A 2500 USUARIOS"/>
    <s v="Grupo de Pequeños"/>
    <x v="2"/>
    <x v="0"/>
    <s v="CESAR"/>
    <s v="MANAURE BALCON DEL CESAR"/>
    <s v="ACTUALIZACION"/>
    <d v="2024-05-02T00:00:00"/>
    <s v="ACUEDUCTO - ALCANTARILLADO - ASEO"/>
  </r>
  <r>
    <n v="986"/>
    <s v="EMPRESA DE ACUEDUCTO ALCANTARILLADO Y ASEO DE SAN ALBERTO EMPOSANAL S.A.  E.S.P."/>
    <s v="OPERATIVA"/>
    <s v="MAYOR O IGUAL A 5001 USUARIOS"/>
    <s v="Grupo de Grandes"/>
    <x v="0"/>
    <x v="3"/>
    <s v="CESAR"/>
    <s v="SAN ALBERTO"/>
    <s v="ACTUALIZACION"/>
    <d v="2025-03-21T00:00:00"/>
    <s v="ACUEDUCTO - ALCANTARILLADO"/>
  </r>
  <r>
    <n v="987"/>
    <s v="SERVICIOS PÚBLICOS DEL MUNICIPIO DE ANAPOIMA"/>
    <s v="OPERATIVA"/>
    <s v="MAYOR O IGUAL A 5001 USUARIOS"/>
    <s v="Grupo de Pequeños"/>
    <x v="0"/>
    <x v="1"/>
    <s v="CUNDINAMARCA"/>
    <s v="ANAPOIMA"/>
    <s v="ACTUALIZACION"/>
    <d v="2025-02-28T00:00:00"/>
    <s v="ASEO"/>
  </r>
  <r>
    <n v="988"/>
    <s v="SECRETARIA DE SERVICIOS PUBLICOS DOMICILIARIOS DE ACUEDUCTO ALCANTARILLADO Y ASEO DEL MUNICIPIO DE BOJACA"/>
    <s v="OPERATIVA"/>
    <s v="MENOR O IGUAL A 2500 USUARIOS"/>
    <s v="Grupo de Pequeños"/>
    <x v="0"/>
    <x v="1"/>
    <s v="CUNDINAMARCA"/>
    <s v="BOJACA"/>
    <s v="ACTUALIZACION"/>
    <d v="2025-03-03T00:00:00"/>
    <s v="ACUEDUCTO - ALCANTARILLADO - ASEO"/>
  </r>
  <r>
    <n v="995"/>
    <s v="EMPRESA DE SERVICIOS PUBLICOS DE RESTREPO AGUA VIVA S.A.  E.S.P."/>
    <s v="OPERATIVA"/>
    <s v="MAYOR O IGUAL A 5001 USUARIOS"/>
    <s v="Grupo de Grandes"/>
    <x v="0"/>
    <x v="3"/>
    <s v="META"/>
    <s v="RESTREPO"/>
    <s v="ACTUALIZACION"/>
    <d v="2025-03-11T00:00:00"/>
    <s v="ACUEDUCTO - ALCANTARILLADO - ASEO"/>
  </r>
  <r>
    <n v="996"/>
    <s v="UNIDAD DE SERVICIOS PUBLICOS DE AGUA POTABLE, ALCANTARILLADO Y ASEO URBANO DEL MUNICIPIO DE SAN CALIXTO"/>
    <s v="OPERATIVA"/>
    <s v="MENOR O IGUAL A 2500 USUARIOS"/>
    <s v="Grupo de Pequeños"/>
    <x v="2"/>
    <x v="1"/>
    <s v="NORTE DE SANTANDER"/>
    <s v="SAN CALIXTO"/>
    <s v="ACTUALIZACION"/>
    <d v="2025-02-13T00:00:00"/>
    <s v="ACUEDUCTO - ALCANTARILLADO - ASEO"/>
  </r>
  <r>
    <n v="997"/>
    <s v="EMPRESAS PUBLICAS DE CALARCA  E.S.P."/>
    <s v="OPERATIVA"/>
    <s v="MAYOR O IGUAL A 5001 USUARIOS"/>
    <s v="Grupo de Grandes"/>
    <x v="2"/>
    <x v="0"/>
    <s v="QUINDÍO"/>
    <s v="CALARCA"/>
    <s v="ACTUALIZACION"/>
    <d v="2025-01-29T00:00:00"/>
    <s v="ACUEDUCTO - ALCANTARILLADO - ASEO"/>
  </r>
  <r>
    <n v="1000"/>
    <s v="UNIDAD MUNICIPAL DE SERVICIOS PUBLICOS DOMICILIARIOS DE ACUEDUCTO, ALCANTARILLADO Y ASEO  DEL MUNICIPIO DE CONCEPCION"/>
    <s v="OPERATIVA"/>
    <s v="MENOR O IGUAL A 2500 USUARIOS"/>
    <s v="Grupo de Pequeños"/>
    <x v="0"/>
    <x v="1"/>
    <s v="SANTANDER"/>
    <s v="CONCEPCIÓN"/>
    <s v="ACTUALIZACION"/>
    <d v="2025-02-27T00:00:00"/>
    <s v="ACUEDUCTO - ALCANTARILLADO - ASEO"/>
  </r>
  <r>
    <n v="1001"/>
    <s v="EMPRESAS PUBLICAS MUNICIPALES DE MALAGA  E.S.P."/>
    <s v="OPERATIVA"/>
    <s v="MAYOR O IGUAL A 5001 USUARIOS"/>
    <s v="Grupo de Grandes"/>
    <x v="2"/>
    <x v="0"/>
    <s v="SANTANDER"/>
    <s v="MALAGA"/>
    <s v="ACTUALIZACION"/>
    <d v="2025-03-12T00:00:00"/>
    <s v="ACUEDUCTO - ALCANTARILLADO - ASEO"/>
  </r>
  <r>
    <n v="1004"/>
    <s v="MUNICIPIO DE ANOLAIMA"/>
    <s v="OPERATIVA"/>
    <s v="MENOR O IGUAL A 2500 USUARIOS"/>
    <s v="Grupo de Pequeños"/>
    <x v="0"/>
    <x v="1"/>
    <s v="CUNDINAMARCA"/>
    <s v="ANOLAIMA"/>
    <s v="ACTUALIZACION"/>
    <d v="2025-02-28T00:00:00"/>
    <s v="ACUEDUCTO - ALCANTARILLADO - ASEO"/>
  </r>
  <r>
    <n v="1009"/>
    <s v="DIRECCIÓN DE SERVICIOS PÚBLICOS MUNICIPIO DE GUAYABETAL CUNDINAMARCA"/>
    <s v="OPERATIVA"/>
    <s v="MENOR O IGUAL A 2500 USUARIOS"/>
    <s v="Grupo de Pequeños"/>
    <x v="0"/>
    <x v="1"/>
    <s v="CUNDINAMARCA"/>
    <s v="GUAYABETAL"/>
    <s v="ACTUALIZACION"/>
    <d v="2025-02-12T00:00:00"/>
    <s v="ACUEDUCTO - ALCANTARILLADO - ASEO"/>
  </r>
  <r>
    <n v="1011"/>
    <s v="JUNTA DE ACCION COMUNAL VEREDA MONTECARLO"/>
    <s v="OPERATIVA"/>
    <s v="MENOR O IGUAL A 2500 USUARIOS"/>
    <s v="Grupo de Pequeños"/>
    <x v="2"/>
    <x v="2"/>
    <s v="META"/>
    <s v="VILLAVICENCIO"/>
    <s v="ACTUALIZACION"/>
    <d v="2024-03-06T00:00:00"/>
    <s v="ACUEDUCTO "/>
  </r>
  <r>
    <n v="1016"/>
    <s v="ASOCIACION DE USUARIOS DEL ACUEDUCTO RURAL VEREDA TAPIAS"/>
    <s v="OPERATIVA"/>
    <s v="HASTA 2500 SUSCRIPTORES"/>
    <s v="Grupo de Pequeños"/>
    <x v="1"/>
    <x v="2"/>
    <s v="TOLIMA"/>
    <s v="IBAGUE"/>
    <s v="INSCRIPCION"/>
    <d v="2012-12-26T00:00:00"/>
    <s v="ACUEDUCTO "/>
  </r>
  <r>
    <n v="1024"/>
    <s v="ASOCIACION DE SUSCRIPTORES DE ACUEDUCTO Y ALCANTARILLADO DE TRES ESQUINAS "/>
    <s v="OPERATIVA"/>
    <s v="MENOR O IGUAL A 2500 USUARIOS"/>
    <s v="Grupo de Pequeños"/>
    <x v="1"/>
    <x v="2"/>
    <s v="VALLE DEL CAUCA"/>
    <s v="TULUA"/>
    <s v="ACTUALIZACION"/>
    <d v="2025-02-03T00:00:00"/>
    <s v="ACUEDUCTO "/>
  </r>
  <r>
    <n v="1028"/>
    <s v="EMPRESA DE SERVICIOS PUBLICOS DE EBEJICO E.S.P.E."/>
    <s v="OPERATIVA"/>
    <s v="HASTA 2500 SUSCRIPTORES"/>
    <s v="Grupo de Pequeños"/>
    <x v="1"/>
    <x v="0"/>
    <s v="ANTIOQUIA"/>
    <s v="EBÉJICO"/>
    <s v="INSCRIPCION"/>
    <d v="2008-05-11T00:00:00"/>
    <s v="ACUEDUCTO - ALCANTARILLADO - ASEO"/>
  </r>
  <r>
    <n v="1029"/>
    <s v="MUNICIPIO DE GAMA"/>
    <s v="OPERATIVA"/>
    <s v="MENOR O IGUAL A 2500 USUARIOS"/>
    <s v="Grupo de Pequeños"/>
    <x v="0"/>
    <x v="1"/>
    <s v="CUNDINAMARCA"/>
    <s v="GAMA"/>
    <s v="ACTUALIZACION"/>
    <d v="2024-07-10T00:00:00"/>
    <s v="ACUEDUCTO - ALCANTARILLADO - ASEO"/>
  </r>
  <r>
    <n v="1030"/>
    <s v="MUNICIPIO DE SAN JUAN DE RIOSECO - CUNDINAMARCA "/>
    <s v="OPERATIVA"/>
    <s v="MENOR O IGUAL A 2500 USUARIOS"/>
    <s v="Grupo de Pequeños"/>
    <x v="0"/>
    <x v="1"/>
    <s v="CUNDINAMARCA"/>
    <s v="SAN JUAN DE RIOSECO"/>
    <s v="ACTUALIZACION"/>
    <d v="2025-03-28T00:00:00"/>
    <s v="ACUEDUCTO - ALCANTARILLADO - ASEO"/>
  </r>
  <r>
    <n v="1034"/>
    <s v="JUNTA MUNICIPAL DE SERVICIOS PUBLICOS DEL MUNICIPIO DE PAUNA"/>
    <s v="OPERATIVA"/>
    <s v="MENOR O IGUAL A 2500 USUARIOS"/>
    <s v="Grupo de Pequeños"/>
    <x v="2"/>
    <x v="1"/>
    <s v="BOYACÁ"/>
    <s v="PAUNA"/>
    <s v="ACTUALIZACION"/>
    <d v="2024-04-24T00:00:00"/>
    <s v="ACUEDUCTO - ALCANTARILLADO - ASEO"/>
  </r>
  <r>
    <n v="1055"/>
    <s v="AGUAS MANANTIALES DE PACORA  S.A.  E.S.P."/>
    <s v="OPERATIVA"/>
    <s v="DESDE 2501 HASTA 5000 USUARIOS"/>
    <s v="Grupo de Grandes"/>
    <x v="2"/>
    <x v="3"/>
    <s v="CALDAS"/>
    <s v="PACORA"/>
    <s v="ACTUALIZACION"/>
    <d v="2025-03-14T00:00:00"/>
    <s v="ACUEDUCTO - ALCANTARILLADO - ASEO"/>
  </r>
  <r>
    <n v="1056"/>
    <s v="EMPRESA MUNICIPAL DE ASEO, ALCANTARILLADO Y ACUEDUCTO DE FLORIDABLANCA E.S.P"/>
    <s v="OPERATIVA"/>
    <s v="MAYOR O IGUAL A 5001 USUARIOS"/>
    <s v="Grupo de Grandes"/>
    <x v="0"/>
    <x v="0"/>
    <s v="SANTANDER"/>
    <s v="FLORIDABLANCA"/>
    <s v="ACTUALIZACION"/>
    <d v="2025-02-28T00:00:00"/>
    <s v="ASEO"/>
  </r>
  <r>
    <n v="1061"/>
    <s v="EMPRESA MUNICIPAL DE SERVICIO PUBLICO DE ASEO DOMICILIARIO ASEO JAMUNDI E.S.P."/>
    <s v="OPERATIVA (No activa)"/>
    <s v="MAS DE 2500 SUSCRIPTORES"/>
    <s v="Grupo de Grandes"/>
    <x v="1"/>
    <x v="0"/>
    <s v="VALLE DEL CAUCA"/>
    <s v="JAMUNDI"/>
    <s v="ACTUALIZACION"/>
    <d v="2007-02-24T00:00:00"/>
    <s v="ASEO"/>
  </r>
  <r>
    <n v="1065"/>
    <s v="JUNTA ADMINISTRADORA DEL ACUEDUCTO ROSENDO ALVAREZ DE BARRIO JAZMIN"/>
    <s v="OPERATIVA"/>
    <s v="MENOR O IGUAL A 2500 USUARIOS"/>
    <s v="Grupo de Pequeños"/>
    <x v="2"/>
    <x v="2"/>
    <s v="TOLIMA"/>
    <s v="IBAGUE"/>
    <s v="ACTUALIZACION"/>
    <d v="2025-02-08T00:00:00"/>
    <s v="ACUEDUCTO - ALCANTARILLADO"/>
  </r>
  <r>
    <n v="1068"/>
    <s v="ASOCIACIÓN &quot;AUSACO&quot; URBANIZACIÓN COLINAS DEL SUR SEGUNDA ETAPA"/>
    <s v="OPERATIVA (No activa)"/>
    <s v="HASTA 2500 SUSCRIPTORES"/>
    <s v="Grupo de Pequeños"/>
    <x v="1"/>
    <x v="2"/>
    <s v="TOLIMA"/>
    <s v="IBAGUE"/>
    <s v="ACTUALIZACION"/>
    <d v="2013-05-03T00:00:00"/>
    <s v="ACUEDUCTO - ALCANTARILLADO"/>
  </r>
  <r>
    <n v="1074"/>
    <s v="ASOCIACION DE USUARIOS DE ACUEDUCTO Y ALCANTARILLADO EL OCASO"/>
    <s v="OPERATIVA"/>
    <s v="MENOR O IGUAL A 2500 USUARIOS"/>
    <s v="Grupo de Pequeños"/>
    <x v="0"/>
    <x v="2"/>
    <s v="CUNDINAMARCA"/>
    <s v="ZIPACON"/>
    <s v="ACTUALIZACION"/>
    <d v="2023-07-12T00:00:00"/>
    <s v="ACUEDUCTO "/>
  </r>
  <r>
    <n v="1099"/>
    <s v="ASOCIACION DE USUARIOS DEL ACUEDUCTO VEREDAL SAN JOSE"/>
    <s v="OPERATIVA"/>
    <s v="MENOR O IGUAL A 2500 USUARIOS"/>
    <s v="Grupo de Pequeños"/>
    <x v="1"/>
    <x v="2"/>
    <s v="ANTIOQUIA"/>
    <s v="GUARNE"/>
    <s v="ACTUALIZACION"/>
    <d v="2025-03-26T00:00:00"/>
    <s v="ACUEDUCTO "/>
  </r>
  <r>
    <n v="1103"/>
    <s v="FONDO DE SERVICIOS PUBLICOS DEL MUNICIPIO DE NARIÑO - CUNDINAMARCA"/>
    <s v="OPERATIVA"/>
    <s v="MENOR O IGUAL A 2500 USUARIOS"/>
    <s v="Grupo de Pequeños"/>
    <x v="0"/>
    <x v="1"/>
    <s v="CUNDINAMARCA"/>
    <s v="NARINO"/>
    <s v="ACTUALIZACION"/>
    <d v="2025-02-28T00:00:00"/>
    <s v="ACUEDUCTO - ALCANTARILLADO - ASEO"/>
  </r>
  <r>
    <n v="1106"/>
    <s v="EMPRESA DE SERVICIOS PUBLICOS MUNICIPALES PERLA DEL MANACACIAS"/>
    <s v="OPERATIVA"/>
    <s v="DESDE 2501 HASTA 5000 USUARIOS"/>
    <s v="Grupo de Grandes"/>
    <x v="2"/>
    <x v="0"/>
    <s v="META"/>
    <s v="PUERTO GAITAN"/>
    <s v="ACTUALIZACION"/>
    <d v="2025-02-28T00:00:00"/>
    <s v="ACUEDUCTO - ALCANTARILLADO - ASEO"/>
  </r>
  <r>
    <n v="1107"/>
    <s v="EMPRESA DE SERVICIOS PÚBLICOS DEL DISTRITO DE SANTA MARTA E.S.P."/>
    <s v="OPERATIVA"/>
    <s v="MAYOR O IGUAL A 5001 USUARIOS"/>
    <s v="Grupo de Grandes"/>
    <x v="2"/>
    <x v="0"/>
    <s v="MAGDALENA"/>
    <s v="SANTA MARTA"/>
    <s v="ACTUALIZACION"/>
    <d v="2025-01-08T00:00:00"/>
    <s v="ACUEDUCTO - ALCANTARILLADO"/>
  </r>
  <r>
    <n v="1109"/>
    <s v="UNIDAD DE SERVICIOS PÚBLICOS DOMICILIARIOS DEL MUNICIPIO DE TIPACOQUE"/>
    <s v="OPERATIVA"/>
    <s v="MENOR O IGUAL A 2500 USUARIOS"/>
    <s v="Grupo de Pequeños"/>
    <x v="2"/>
    <x v="1"/>
    <s v="BOYACÁ"/>
    <s v="TIPACOQUE"/>
    <s v="ACTUALIZACION"/>
    <d v="2025-03-29T00:00:00"/>
    <s v="ACUEDUCTO - ALCANTARILLADO - ASEO"/>
  </r>
  <r>
    <n v="1111"/>
    <s v="JUNTA DE ACCION COMUNAL DEL BARRIO SAN MIGUEL I ETAPA"/>
    <s v="OPERATIVA"/>
    <s v="MENOR O IGUAL A 2500 USUARIOS"/>
    <s v="Grupo de Pequeños"/>
    <x v="2"/>
    <x v="2"/>
    <s v="CESAR"/>
    <s v="RIO DE ORO"/>
    <s v="ACTUALIZACION"/>
    <d v="2024-04-01T00:00:00"/>
    <s v="ACUEDUCTO "/>
  </r>
  <r>
    <n v="1117"/>
    <s v="UNIDAD DE SERVICIOS PUBLICOS DOMICILIARIOS DEL MUNICIPIO DE MUZO"/>
    <s v="OPERATIVA"/>
    <s v="MENOR O IGUAL A 2500 USUARIOS"/>
    <s v="Grupo de Pequeños"/>
    <x v="2"/>
    <x v="1"/>
    <s v="BOYACÁ"/>
    <s v="MUZO"/>
    <s v="ACTUALIZACION"/>
    <d v="2025-02-05T00:00:00"/>
    <s v="ACUEDUCTO - ALCANTARILLADO - ASEO"/>
  </r>
  <r>
    <n v="1130"/>
    <s v="JUNTA DE ACCION COMUNAL BARRIO SAN JOSE COGUA"/>
    <s v="OPERATIVA"/>
    <s v="HASTA 2500 SUSCRIPTORES"/>
    <s v="Grupo de Pequeños"/>
    <x v="1"/>
    <x v="2"/>
    <s v="CUNDINAMARCA"/>
    <s v="COGUA"/>
    <s v="ACTUALIZACION"/>
    <d v="2013-05-20T00:00:00"/>
    <s v="ALCANTARILLADO"/>
  </r>
  <r>
    <n v="1131"/>
    <s v="EMPRESA DE SERVICIOS PUBLICOS DE CONDOTO"/>
    <s v="OPERATIVA"/>
    <s v="MENOR O IGUAL A 2500 USUARIOS"/>
    <s v="Grupo de Pequeños"/>
    <x v="2"/>
    <x v="0"/>
    <s v="CHOCÓ"/>
    <s v="CONDOTO"/>
    <s v="ACTUALIZACION"/>
    <d v="2025-02-18T00:00:00"/>
    <s v="ACUEDUCTO - ALCANTARILLADO - ASEO"/>
  </r>
  <r>
    <n v="1136"/>
    <s v="ASOCIACION DE USUARIOS DEL ACUEDUCTO REGIONAL ZIPACON CACHIPAY LA MESA ACUAZICAME"/>
    <s v="OPERATIVA"/>
    <s v="MENOR O IGUAL A 2500 USUARIOS"/>
    <s v="Grupo de Pequeños"/>
    <x v="1"/>
    <x v="2"/>
    <s v="CUNDINAMARCA"/>
    <s v="CACHIPAY"/>
    <s v="ACTUALIZACION"/>
    <d v="2025-02-18T00:00:00"/>
    <s v="ACUEDUCTO "/>
  </r>
  <r>
    <n v="1137"/>
    <s v="ASOCIACION DE USUARIOS PROPIETARIOS DEL ACUEDUCTO RURAL ALTO DEL MERCADO SAN JOSE SANTA CRUZ PARTE DEL CHOCHO Y EL SOCORRO"/>
    <s v="OPERATIVA"/>
    <s v="MENOR O IGUAL A 2500 USUARIOS"/>
    <s v="Grupo de Pequeños"/>
    <x v="1"/>
    <x v="2"/>
    <s v="ANTIOQUIA"/>
    <s v="MARINILLA"/>
    <s v="ACTUALIZACION"/>
    <d v="2025-01-24T00:00:00"/>
    <s v="ACUEDUCTO "/>
  </r>
  <r>
    <n v="1138"/>
    <s v="ALCALDIA DE MARIALABAJA"/>
    <s v="OPERATIVA"/>
    <s v="HASTA 2500 SUSCRIPTORES"/>
    <s v="Grupo de Pequeños"/>
    <x v="1"/>
    <x v="1"/>
    <s v="BOLÍVAR"/>
    <s v="MARIA LA BAJA"/>
    <s v="ACTUALIZACION"/>
    <d v="2011-03-29T00:00:00"/>
    <s v="ACUEDUCTO - ASEO"/>
  </r>
  <r>
    <n v="1149"/>
    <s v="EMPRESA DE SERVICIOS  PUBLICOS DE GUATAPE S.A.S E.S.P"/>
    <s v="OPERATIVA"/>
    <s v="DESDE 2501 HASTA 5000 USUARIOS"/>
    <s v="Grupo de Grandes"/>
    <x v="2"/>
    <x v="3"/>
    <s v="ANTIOQUIA"/>
    <s v="GUATAPÉ"/>
    <s v="ACTUALIZACION"/>
    <d v="2025-02-06T00:00:00"/>
    <s v="ACUEDUCTO - ALCANTARILLADO - ASEO"/>
  </r>
  <r>
    <n v="1150"/>
    <s v="ASOCIACION DE USUARIOS DEL ACUEDUCTO VEREDAL DE CHASQUEZ"/>
    <s v="OPERATIVA"/>
    <s v="MENOR O IGUAL A 2500 USUARIOS"/>
    <s v="Grupo de Pequeños"/>
    <x v="1"/>
    <x v="2"/>
    <s v="CUNDINAMARCA"/>
    <s v="VILLAPINZON"/>
    <s v="ACTUALIZACION"/>
    <d v="2025-02-14T00:00:00"/>
    <s v="ACUEDUCTO "/>
  </r>
  <r>
    <n v="1151"/>
    <s v="ASOCIACION DE USUARIOS DEL ACUEDUCTO REGIONAL CRUCERO DE GUALI"/>
    <s v="OPERATIVA"/>
    <s v="MENOR O IGUAL A 2500 USUARIOS"/>
    <s v="Grupo de Pequeños"/>
    <x v="1"/>
    <x v="2"/>
    <s v="CAUCA"/>
    <s v="CALOTO"/>
    <s v="ACTUALIZACION"/>
    <d v="2025-02-28T00:00:00"/>
    <s v="ACUEDUCTO "/>
  </r>
  <r>
    <n v="1152"/>
    <s v="OFICINA DE SERVICIOS PUBLICOS DE ACUEDUCTO, ALCANTARILLADO Y ASEO DEL MUNICIPIO DE  UNE CUNDINAMARCA "/>
    <s v="OPERATIVA"/>
    <s v="MENOR O IGUAL A 2500 USUARIOS"/>
    <s v="Grupo de Pequeños"/>
    <x v="0"/>
    <x v="1"/>
    <s v="CUNDINAMARCA"/>
    <s v="UNE"/>
    <s v="ACTUALIZACION"/>
    <d v="2025-03-25T00:00:00"/>
    <s v="ACUEDUCTO - ALCANTARILLADO - ASEO"/>
  </r>
  <r>
    <n v="1156"/>
    <s v="JUNTA ADMINISTRADORA DEL ACUEDUCTO RURAL DE LA UNION DE LA VEREDA LA CAPILLA"/>
    <s v="OPERATIVA"/>
    <s v="HASTA 2500 SUSCRIPTORES"/>
    <s v="Grupo de Pequeños"/>
    <x v="1"/>
    <x v="2"/>
    <s v="BOYACÁ"/>
    <s v="GAMEZA"/>
    <s v="INSCRIPCION"/>
    <d v="2007-01-22T00:00:00"/>
    <s v="ACUEDUCTO "/>
  </r>
  <r>
    <n v="1161"/>
    <s v="EMPRESA DE SERVICIOS PUBLICOS DE SANDIEGO E.S.P."/>
    <s v="OPERATIVA"/>
    <s v="DESDE 2501 HASTA 5000 USUARIOS"/>
    <s v="Grupo de Grandes"/>
    <x v="0"/>
    <x v="0"/>
    <s v="CESAR"/>
    <s v="SAN DIEGO"/>
    <s v="ACTUALIZACION"/>
    <d v="2025-02-18T00:00:00"/>
    <s v="ACUEDUCTO - ALCANTARILLADO"/>
  </r>
  <r>
    <n v="1162"/>
    <s v="ASOCIACION DE USUARIOS DEL ACUEDUCTO REGIONAL DE ANAPOIMA"/>
    <s v="OPERATIVA"/>
    <s v="MENOR O IGUAL A 2500 USUARIOS"/>
    <s v="Grupo de Pequeños"/>
    <x v="1"/>
    <x v="2"/>
    <s v="CUNDINAMARCA"/>
    <s v="ANAPOIMA"/>
    <s v="ACTUALIZACION"/>
    <d v="2025-02-27T00:00:00"/>
    <s v="ACUEDUCTO "/>
  </r>
  <r>
    <n v="1164"/>
    <s v="EMPRESA DE SERVICIOS PUBLICOS DOMICILIARIOS DE PITALITO E.S.P."/>
    <s v="OPERATIVA"/>
    <s v="MAYOR O IGUAL A 5001 USUARIOS"/>
    <s v="Grupo de Grandes"/>
    <x v="2"/>
    <x v="0"/>
    <s v="HUILA"/>
    <s v="PITALITO"/>
    <s v="ACTUALIZACION"/>
    <d v="2025-02-07T00:00:00"/>
    <s v="ACUEDUCTO - ALCANTARILLADO"/>
  </r>
  <r>
    <n v="1168"/>
    <s v="UNIDAD DE SERVICIOS PUBLICOS DE SAN ANDRES SANTANDER"/>
    <s v="OPERATIVA"/>
    <s v="MENOR O IGUAL A 2500 USUARIOS"/>
    <s v="Grupo de Pequeños"/>
    <x v="2"/>
    <x v="1"/>
    <s v="SANTANDER"/>
    <s v="SAN ANDRES"/>
    <s v="ACTUALIZACION"/>
    <d v="2025-03-21T00:00:00"/>
    <s v="ACUEDUCTO - ALCANTARILLADO - ASEO"/>
  </r>
  <r>
    <n v="1174"/>
    <s v="AGUAS DE SAN JERÓNIMO E.S.P."/>
    <s v="OPERATIVA"/>
    <s v="DESDE 2501 HASTA 5000 USUARIOS"/>
    <s v="Grupo de Grandes"/>
    <x v="0"/>
    <x v="0"/>
    <s v="ANTIOQUIA"/>
    <s v="SAN JERONIMO"/>
    <s v="ACTUALIZACION"/>
    <d v="2025-02-28T00:00:00"/>
    <s v="ACUEDUCTO - ASEO"/>
  </r>
  <r>
    <n v="1189"/>
    <s v="JUNTA ADMINISTRADORA ACUEDUCTO REGIONAL  PALESTINA E.S.P."/>
    <s v="OPERATIVA"/>
    <s v="MENOR O IGUAL A 2500 USUARIOS"/>
    <s v="Grupo de Pequeños"/>
    <x v="2"/>
    <x v="2"/>
    <s v="HUILA"/>
    <s v="PALESTINA"/>
    <s v="ACTUALIZACION"/>
    <d v="2024-04-24T00:00:00"/>
    <s v="ACUEDUCTO "/>
  </r>
  <r>
    <n v="1190"/>
    <s v="UNIDAD MUNICIPAL DE SERVICIOS PÚBLICOS RURAL DE TENERIFE"/>
    <s v="OPERATIVA"/>
    <s v="MENOR O IGUAL A 2500 USUARIOS"/>
    <s v="Grupo de Pequeños"/>
    <x v="1"/>
    <x v="1"/>
    <s v="MAGDALENA"/>
    <s v="TENERIFE"/>
    <s v="ACTUALIZACION"/>
    <d v="2024-04-30T00:00:00"/>
    <s v="ACUEDUCTO - ALCANTARILLADO"/>
  </r>
  <r>
    <n v="1191"/>
    <s v="ASOCIACION DE SUSCRIPTORES DEL ACUEDUCTO NUMERO CINCO DE LA VEREDA DE POZO NEGRO DEL MUNICIPIO DE TURMEQUE"/>
    <s v="OPERATIVA"/>
    <s v="MENOR O IGUAL A 2500 USUARIOS"/>
    <s v="Grupo de Pequeños"/>
    <x v="1"/>
    <x v="2"/>
    <s v="BOYACÁ"/>
    <s v="TURMEQUE"/>
    <s v="ACTUALIZACION"/>
    <d v="2023-07-28T00:00:00"/>
    <s v="ACUEDUCTO "/>
  </r>
  <r>
    <n v="1196"/>
    <s v="ASOCIACION COMUNITARIA DE USUARIOS DEL ACUEDUCTO RURAL DE OLAYA HERRERA Y BARRIO EL LLANO"/>
    <s v="OPERATIVA (No activa)"/>
    <s v="HASTA 2500 SUSCRIPTORES"/>
    <s v="Grupo de Pequeños"/>
    <x v="1"/>
    <x v="2"/>
    <s v="TOLIMA"/>
    <s v="ORTEGA"/>
    <s v="INSCRIPCION"/>
    <d v="2012-12-26T00:00:00"/>
    <s v="ACUEDUCTO "/>
  </r>
  <r>
    <n v="1198"/>
    <s v="OFICINA DE SERVICIOS PÚBLICOS DE AGUA POTABLE, ALCANTARILLADO Y ASEO DEL MUNICIPIO DE MANTA"/>
    <s v="OPERATIVA"/>
    <s v="MENOR O IGUAL A 2500 USUARIOS"/>
    <s v="Grupo de Pequeños"/>
    <x v="0"/>
    <x v="1"/>
    <s v="CUNDINAMARCA"/>
    <s v="MANTA"/>
    <s v="ACTUALIZACION"/>
    <d v="2025-03-28T00:00:00"/>
    <s v="ACUEDUCTO - ALCANTARILLADO - ASEO"/>
  </r>
  <r>
    <n v="1211"/>
    <s v="EMPRESA DE SERVICIOS PUBLICOS DEL MUNICIPIO DE LA PLATA HUILA ESP"/>
    <s v="OPERATIVA"/>
    <s v="MAYOR O IGUAL A 5001 USUARIOS"/>
    <s v="Grupo de Grandes"/>
    <x v="2"/>
    <x v="0"/>
    <s v="HUILA"/>
    <s v="LA PLATA"/>
    <s v="ACTUALIZACION"/>
    <d v="2025-02-18T00:00:00"/>
    <s v="ACUEDUCTO - ALCANTARILLADO - ASEO"/>
  </r>
  <r>
    <n v="1212"/>
    <s v="MUNICIPIO DE SOLANO "/>
    <s v="OPERATIVA (No activa)"/>
    <s v="HASTA 2500 SUSCRIPTORES"/>
    <s v="Grupo de Pequeños"/>
    <x v="1"/>
    <x v="1"/>
    <s v="CAQUETÁ"/>
    <s v="SOLANO"/>
    <s v="ACTUALIZACION"/>
    <d v="2013-11-27T00:00:00"/>
    <s v="ACUEDUCTO - ALCANTARILLADO - ASEO"/>
  </r>
  <r>
    <n v="1213"/>
    <s v="EMPRESAS PUBLICAS DE ZIPAQUIRA  E.P.Z ESP"/>
    <s v="OPERATIVA"/>
    <s v="MAYOR O IGUAL A 5001 USUARIOS"/>
    <s v="Grupo de Grandes"/>
    <x v="2"/>
    <x v="0"/>
    <s v="CUNDINAMARCA"/>
    <s v="ZIPAQUIRA"/>
    <s v="ACTUALIZACION"/>
    <d v="2025-02-11T00:00:00"/>
    <s v="ACUEDUCTO - ALCANTARILLADO - ASEO"/>
  </r>
  <r>
    <n v="1217"/>
    <s v="UNIDAD DE SERVICIOS PUBLICOS DEL MUNICIPIO DE FIRAVITOBA"/>
    <s v="OPERATIVA"/>
    <s v="MENOR O IGUAL A 2500 USUARIOS"/>
    <s v="Grupo de Pequeños"/>
    <x v="0"/>
    <x v="1"/>
    <s v="BOYACÁ"/>
    <s v="FIRAVITOBA"/>
    <s v="ACTUALIZACION"/>
    <d v="2024-04-13T00:00:00"/>
    <s v="ACUEDUCTO - ALCANTARILLADO - ASEO"/>
  </r>
  <r>
    <n v="1219"/>
    <s v="ASOCIACION DE SUSCRIPTORES DEL ACUEDUCTO QUEBRADA GRANDE DE LA VEREDA DE ROSALES MUNICIPIO DE TURMEQUE DEPARTAMENTO DE BOYACA"/>
    <s v="OPERATIVA"/>
    <s v="HASTA 2500 SUSCRIPTORES"/>
    <s v="Grupo de Pequeños"/>
    <x v="1"/>
    <x v="2"/>
    <s v="BOYACÁ"/>
    <s v="TURMEQUE"/>
    <s v="ACTUALIZACION"/>
    <d v="2011-12-15T00:00:00"/>
    <s v="ACUEDUCTO "/>
  </r>
  <r>
    <n v="1224"/>
    <s v="ASOCIACION DE SUSCRIPTORES DEL ACUEDUCTO DE PEÑA BLANCA VEREDA DE SIGUINEQUE MUNICIPIO DE TURMEQUE"/>
    <s v="OPERATIVA"/>
    <s v="MENOR O IGUAL A 2500 USUARIOS"/>
    <s v="Grupo de Pequeños"/>
    <x v="1"/>
    <x v="2"/>
    <s v="BOYACÁ"/>
    <s v="TURMEQUE"/>
    <s v="ACTUALIZACION"/>
    <d v="2021-06-16T00:00:00"/>
    <s v="ACUEDUCTO "/>
  </r>
  <r>
    <n v="1225"/>
    <s v="ASOCIACION DE USUARIOS DEL ACUEDUCTO EL GACAL VEREDA GUANZAQUE"/>
    <s v="OPERATIVA"/>
    <s v="MENOR O IGUAL A 2500 USUARIOS"/>
    <s v="Grupo de Pequeños"/>
    <x v="1"/>
    <x v="2"/>
    <s v="BOYACÁ"/>
    <s v="TURMEQUE"/>
    <s v="ACTUALIZACION"/>
    <d v="2020-09-10T00:00:00"/>
    <s v="ACUEDUCTO "/>
  </r>
  <r>
    <n v="1228"/>
    <s v="JUNTA DE SERVICIOS PUBLICOS DEL MUNICIPIO DE CHOCONTA"/>
    <s v="OPERATIVA"/>
    <s v="DESDE 2501 HASTA 5000 USUARIOS"/>
    <s v="Grupo de Pequeños"/>
    <x v="2"/>
    <x v="1"/>
    <s v="CUNDINAMARCA"/>
    <s v="CHOCONTA"/>
    <s v="ACTUALIZACION"/>
    <d v="2025-02-24T00:00:00"/>
    <s v="ACUEDUCTO - ALCANTARILLADO - ASEO"/>
  </r>
  <r>
    <n v="1229"/>
    <s v="ASOCIACION DE SUSCRIPTORES DEL ACUEDUCTO DE LA VEREDA CASCAJAL "/>
    <s v="OPERATIVA"/>
    <s v="MENOR O IGUAL A 2500 USUARIOS"/>
    <s v="Grupo de Pequeños"/>
    <x v="1"/>
    <x v="2"/>
    <s v="CUNDINAMARCA"/>
    <s v="SUBACHOQUE"/>
    <s v="ACTUALIZACION"/>
    <d v="2025-01-21T00:00:00"/>
    <s v="ACUEDUCTO "/>
  </r>
  <r>
    <n v="1232"/>
    <s v="ASOCIACION ACUEDUCTO GUANE-SANTA TERESA "/>
    <s v="OPERATIVA"/>
    <s v="MENOR O IGUAL A 2500 USUARIOS"/>
    <s v="Grupo de Pequeños"/>
    <x v="1"/>
    <x v="2"/>
    <s v="CUNDINAMARCA"/>
    <s v="SASAIMA"/>
    <s v="ACTUALIZACION"/>
    <d v="2024-07-15T00:00:00"/>
    <s v="ACUEDUCTO "/>
  </r>
  <r>
    <n v="1233"/>
    <s v="ASOCIACION QUEBRADA HONDA LA GRANDE ACUEDUCTO VEREDAL"/>
    <s v="OPERATIVA"/>
    <s v="MENOR O IGUAL A 2500 USUARIOS"/>
    <s v="Grupo de Pequeños"/>
    <x v="1"/>
    <x v="2"/>
    <s v="BOYACÁ"/>
    <s v="PAIPA"/>
    <s v="ACTUALIZACION"/>
    <d v="2024-05-09T00:00:00"/>
    <s v="ACUEDUCTO "/>
  </r>
  <r>
    <n v="1235"/>
    <s v="UNIDAD MUNICIPAL DE SERVICIOS PUBLICOS DEL MUNICIPIO DE PAIME  "/>
    <s v="OPERATIVA"/>
    <s v="MENOR O IGUAL A 2500 USUARIOS"/>
    <s v="Grupo de Pequeños"/>
    <x v="0"/>
    <x v="1"/>
    <s v="CUNDINAMARCA"/>
    <s v="PAIME"/>
    <s v="ACTUALIZACION"/>
    <d v="2025-02-28T00:00:00"/>
    <s v="ACUEDUCTO - ALCANTARILLADO - ASEO"/>
  </r>
  <r>
    <n v="1241"/>
    <s v="JUNTA DE ACCIÓN COMUNAL DE LA VEREDA DE LA PIRULINDA"/>
    <s v="OPERATIVA"/>
    <s v="HASTA 2500 SUSCRIPTORES"/>
    <s v="Grupo de Pequeños"/>
    <x v="1"/>
    <x v="2"/>
    <s v="HUILA"/>
    <s v="SALADOBLANCO"/>
    <s v="INSCRIPCION"/>
    <d v="2012-12-26T00:00:00"/>
    <s v="ACUEDUCTO "/>
  </r>
  <r>
    <n v="1252"/>
    <s v="EMPRESA METROPOLITANA DE ASEO DE CHINCHINA S.A E.S.P"/>
    <s v="OPERATIVA"/>
    <s v="MAYOR O IGUAL A 5001 USUARIOS"/>
    <s v="Grupo de Grandes"/>
    <x v="2"/>
    <x v="3"/>
    <s v="CALDAS"/>
    <s v="CHINCHINA"/>
    <s v="ACTUALIZACION"/>
    <d v="2025-02-28T00:00:00"/>
    <s v="ASEO"/>
  </r>
  <r>
    <n v="1254"/>
    <s v="ASOCIACION DE USUARIOS DEL ACUEDUCTO VEREDA QUEBRADA GRANDE DEL MUNICIPIO DE SORACA "/>
    <s v="OPERATIVA"/>
    <s v="HASTA 2500 SUSCRIPTORES"/>
    <s v="Grupo de Pequeños"/>
    <x v="1"/>
    <x v="2"/>
    <s v="BOYACÁ"/>
    <s v="SORACA"/>
    <s v="INSCRIPCION"/>
    <d v="2012-02-16T00:00:00"/>
    <s v="ACUEDUCTO "/>
  </r>
  <r>
    <n v="1255"/>
    <s v="ACUEDUCTO VEREDAL LA MORENA Y MESETAS"/>
    <s v="OPERATIVA"/>
    <s v="MENOR O IGUAL A 2500 USUARIOS"/>
    <s v="Grupo de Pequeños"/>
    <x v="1"/>
    <x v="2"/>
    <s v="CUNDINAMARCA"/>
    <s v="SASAIMA"/>
    <s v="ACTUALIZACION"/>
    <d v="2024-07-24T00:00:00"/>
    <s v="ACUEDUCTO "/>
  </r>
  <r>
    <n v="1256"/>
    <s v="ACUEDUCTO VEREDA RESGUARDO MUNICIPIO DE TIBASOSA"/>
    <s v="OPERATIVA"/>
    <s v="HASTA 2500 SUSCRIPTORES"/>
    <s v="Grupo de Pequeños"/>
    <x v="1"/>
    <x v="2"/>
    <s v="BOYACÁ"/>
    <s v="TIBASOSA"/>
    <s v="ACTUALIZACION"/>
    <d v="2011-11-15T00:00:00"/>
    <s v="ACUEDUCTO "/>
  </r>
  <r>
    <n v="1258"/>
    <s v="ASOCIACION DE USUARIOS DEL ACUEDUCTO ENSENILLO "/>
    <s v="OPERATIVA"/>
    <s v="MENOR O IGUAL A 2500 USUARIOS"/>
    <s v="Grupo de Pequeños"/>
    <x v="1"/>
    <x v="2"/>
    <s v="ANTIOQUIA"/>
    <s v="GUARNE"/>
    <s v="ACTUALIZACION"/>
    <d v="2024-04-22T00:00:00"/>
    <s v="ACUEDUCTO "/>
  </r>
  <r>
    <n v="1269"/>
    <s v="ASOCIACION DE USUARIOS DEL ACUEDUCTO DE LA VEREDA EL SOCORRO DEL MUNICIPIO DE VITERBO CALDAS"/>
    <s v="OPERATIVA"/>
    <s v="HASTA 2500 SUSCRIPTORES"/>
    <s v="Grupo de Pequeños"/>
    <x v="1"/>
    <x v="2"/>
    <s v="CALDAS"/>
    <s v="VITERBO"/>
    <s v="INSCRIPCION"/>
    <d v="2012-08-01T00:00:00"/>
    <s v="ACUEDUCTO "/>
  </r>
  <r>
    <n v="1270"/>
    <s v="ASOCIACIÓN DE USUARIOS DEL ACUEDUCTO EL PORVENIR"/>
    <s v="OPERATIVA"/>
    <s v="HASTA 2500 SUSCRIPTORES"/>
    <s v="Grupo de Pequeños"/>
    <x v="1"/>
    <x v="2"/>
    <s v="CALDAS"/>
    <s v="MANIZALES"/>
    <s v="ACTUALIZACION"/>
    <d v="2013-05-02T00:00:00"/>
    <s v="ACUEDUCTO "/>
  </r>
  <r>
    <n v="1275"/>
    <s v="EMPRESA DE SERVICIOS PUBLICOS DE LA GLORIA CESAR"/>
    <s v="OPERATIVA"/>
    <s v="MENOR O IGUAL A 2500 USUARIOS"/>
    <s v="Grupo de Pequeños"/>
    <x v="2"/>
    <x v="0"/>
    <s v="CESAR"/>
    <s v="LA GLORIA"/>
    <s v="ACTUALIZACION"/>
    <d v="2025-02-26T00:00:00"/>
    <s v="ACUEDUCTO - ALCANTARILLADO - ASEO"/>
  </r>
  <r>
    <n v="1276"/>
    <s v="COOPERATIVA DE TRABAJO ASOCIADO DE RECICLADORES Y RECOLECTORES DE AGUACHICA "/>
    <s v="OPERATIVA"/>
    <s v="MAS DE 2500 SUSCRIPTORES"/>
    <s v="Grupo de Grandes"/>
    <x v="1"/>
    <x v="2"/>
    <s v="CESAR"/>
    <s v="AGUACHICA"/>
    <s v="ACTUALIZACION"/>
    <d v="2007-05-02T00:00:00"/>
    <s v="ASEO"/>
  </r>
  <r>
    <n v="1277"/>
    <s v="JUNTA DE SERVICIOS PUBLICOS DE ARBELAEZ"/>
    <s v="OPERATIVA"/>
    <s v="MENOR O IGUAL A 2500 USUARIOS"/>
    <s v="Grupo de Pequeños"/>
    <x v="2"/>
    <x v="1"/>
    <s v="CUNDINAMARCA"/>
    <s v="ARBELAEZ"/>
    <s v="ACTUALIZACION"/>
    <d v="2025-02-24T00:00:00"/>
    <s v="ACUEDUCTO - ALCANTARILLADO"/>
  </r>
  <r>
    <n v="1278"/>
    <s v="ASOCIACION DE ACUEDUCTO REGIONAL VEREDAS SAN MIGUEL, SANTA ROSA, SAN JOSE "/>
    <s v="OPERATIVA"/>
    <s v="MENOR O IGUAL A 2500 USUARIOS"/>
    <s v="Grupo de Pequeños"/>
    <x v="1"/>
    <x v="2"/>
    <s v="CUNDINAMARCA"/>
    <s v="ARBELAEZ"/>
    <s v="ACTUALIZACION"/>
    <d v="2025-02-19T00:00:00"/>
    <s v="ACUEDUCTO "/>
  </r>
  <r>
    <n v="1284"/>
    <s v="JUNTA ADMINISTRADORA DEL ACUEDUCTO DE LA VEREDA TAINDALA"/>
    <s v="OPERATIVA"/>
    <s v="HASTA 2500 SUSCRIPTORES"/>
    <s v="Grupo de Pequeños"/>
    <x v="1"/>
    <x v="2"/>
    <s v="NARIÑO"/>
    <s v="YACUANQUER"/>
    <s v="INSCRIPCION"/>
    <d v="2013-04-23T00:00:00"/>
    <s v="ACUEDUCTO "/>
  </r>
  <r>
    <n v="1285"/>
    <s v="ASOCIACION JUNTA ADMINISTRADORA DE ACUEDUCTO VEREDA TASNAQUE"/>
    <s v="OPERATIVA"/>
    <s v="HASTA 2500 SUSCRIPTORES"/>
    <s v="Grupo de Pequeños"/>
    <x v="1"/>
    <x v="2"/>
    <s v="NARIÑO"/>
    <s v="YACUANQUER"/>
    <s v="INSCRIPCION"/>
    <d v="2011-12-15T00:00:00"/>
    <s v="ACUEDUCTO "/>
  </r>
  <r>
    <n v="1286"/>
    <s v="JUNTA ADMINISTRADORA DE ACUEDUCTOS CUATRO ESQUINAS"/>
    <s v="OPERATIVA"/>
    <s v="HASTA 2500 SUSCRIPTORES"/>
    <s v="Grupo de Pequeños"/>
    <x v="1"/>
    <x v="2"/>
    <s v="NARIÑO"/>
    <s v="POTOSI"/>
    <s v="INSCRIPCION"/>
    <d v="2011-12-15T00:00:00"/>
    <s v="ACUEDUCTO "/>
  </r>
  <r>
    <n v="1290"/>
    <s v="ASOCIACIÓN DE USUARIOS DE ACUEDUCTO, ALCANTARILLADO Y ASEO DE BUENOS AIRES BRISAS DEL CERRO"/>
    <s v="OPERATIVA"/>
    <s v="MENOR O IGUAL A 2500 USUARIOS"/>
    <s v="Grupo de Pequeños"/>
    <x v="0"/>
    <x v="2"/>
    <s v="CAUCA"/>
    <s v="BUENOS AIRES"/>
    <s v="ACTUALIZACION"/>
    <d v="2025-03-04T00:00:00"/>
    <s v="ACUEDUCTO - ALCANTARILLADO"/>
  </r>
  <r>
    <n v="1292"/>
    <s v="EMPRESAS PUBLICAS DE VENECIA S.A. E.S.P. "/>
    <s v="OPERATIVA"/>
    <s v="DESDE 2501 HASTA 5000 USUARIOS"/>
    <s v="Grupo de Pequeños"/>
    <x v="0"/>
    <x v="3"/>
    <s v="ANTIOQUIA"/>
    <s v="VENECIA"/>
    <s v="ACTUALIZACION"/>
    <d v="2025-03-11T00:00:00"/>
    <s v="ASEO"/>
  </r>
  <r>
    <n v="1294"/>
    <s v="ASOCIACIÓN DE USUARIOS DEL ACUEDUCTO RURAL SAN ISIDRO MUNICIPIO DE UNE CUNDINAMARCA"/>
    <s v="OPERATIVA"/>
    <s v="HASTA 2500 SUSCRIPTORES"/>
    <s v="Grupo de Pequeños"/>
    <x v="1"/>
    <x v="2"/>
    <s v="CUNDINAMARCA"/>
    <s v="UNE"/>
    <s v="INSCRIPCION"/>
    <d v="2006-08-03T00:00:00"/>
    <s v="ACUEDUCTO "/>
  </r>
  <r>
    <n v="1296"/>
    <s v="EMPRESA DE SERVICIOS PUBLICOS DE GUACHUCAL"/>
    <s v="OPERATIVA"/>
    <s v="MENOR O IGUAL A 2500 USUARIOS"/>
    <s v="Grupo de Pequeños"/>
    <x v="0"/>
    <x v="3"/>
    <s v="NARIÑO"/>
    <s v="GUACHUCAL"/>
    <s v="ACTUALIZACION"/>
    <d v="2025-01-23T00:00:00"/>
    <s v="ACUEDUCTO - ALCANTARILLADO - ASEO"/>
  </r>
  <r>
    <n v="1300"/>
    <s v="UNIDAD DE SERVICIOS PÚBLICOS DOMICILIARIOS DEL MUNICIPIO DE COVARACHÍA BOYACA"/>
    <s v="OPERATIVA"/>
    <s v="MENOR O IGUAL A 2500 USUARIOS"/>
    <s v="Grupo de Pequeños"/>
    <x v="2"/>
    <x v="1"/>
    <s v="BOYACÁ"/>
    <s v="COVARACHIA"/>
    <s v="ACTUALIZACION"/>
    <d v="2025-02-27T00:00:00"/>
    <s v="ACUEDUCTO - ALCANTARILLADO - ASEO"/>
  </r>
  <r>
    <n v="1304"/>
    <s v="UNIDAD DE SERVICIOS PUBLICOS DOMICILIARIOS DEL MUNICIPIO DE EL ESPINO-BOYACA"/>
    <s v="OPERATIVA"/>
    <s v="MENOR O IGUAL A 2500 USUARIOS"/>
    <s v="Grupo de Pequeños"/>
    <x v="2"/>
    <x v="1"/>
    <s v="BOYACÁ"/>
    <s v="EL ESPINO"/>
    <s v="ACTUALIZACION"/>
    <d v="2025-02-28T00:00:00"/>
    <s v="ACUEDUCTO - ALCANTARILLADO - ASEO"/>
  </r>
  <r>
    <n v="1311"/>
    <s v="JUNTA ADMINISTRADORA DEL ACUEDUCTO Y ALCANTARILLADO ACUALFUNES E.S.P."/>
    <s v="OPERATIVA"/>
    <s v="MENOR O IGUAL A 2500 USUARIOS"/>
    <s v="Grupo de Pequeños"/>
    <x v="0"/>
    <x v="2"/>
    <s v="NARIÑO"/>
    <s v="FUNES"/>
    <s v="ACTUALIZACION"/>
    <d v="2024-02-05T00:00:00"/>
    <s v="ACUEDUCTO "/>
  </r>
  <r>
    <n v="1313"/>
    <s v="CORPORACION PARA LA CONSERVACION Y APROVECHAMIENTO RACIONAL DEL AGUA DE LAS VEREDAS LA YEGUERA, LAS PILAS, TIBAGOTA Y EL SANTUARIO"/>
    <s v="OPERATIVA"/>
    <s v="DESDE 2501 HASTA 5000 USUARIOS"/>
    <s v="Grupo de Pequeños"/>
    <x v="1"/>
    <x v="2"/>
    <s v="CUNDINAMARCA"/>
    <s v="SUBACHOQUE"/>
    <s v="ACTUALIZACION"/>
    <d v="2025-03-17T00:00:00"/>
    <s v="ACUEDUCTO "/>
  </r>
  <r>
    <n v="1319"/>
    <s v="JUNTA ADMINISTRADORA DEL SERVICIO DE ACUEDUCTO DE LA VEREDA EL ZARZAL"/>
    <s v="OPERATIVA"/>
    <s v="HASTA 2500 SUSCRIPTORES"/>
    <s v="Grupo de Pequeños"/>
    <x v="1"/>
    <x v="2"/>
    <s v="ANTIOQUIA"/>
    <s v="EBÉJICO"/>
    <s v="ACTUALIZACION"/>
    <d v="2016-02-26T00:00:00"/>
    <s v="ACUEDUCTO "/>
  </r>
  <r>
    <n v="1321"/>
    <s v="OFICINA DE SERVICIOS PÚBLCOS DE JUNIN"/>
    <s v="OPERATIVA"/>
    <s v="MENOR O IGUAL A 2500 USUARIOS"/>
    <s v="Grupo de Pequeños"/>
    <x v="2"/>
    <x v="1"/>
    <s v="CUNDINAMARCA"/>
    <s v="JUNIN"/>
    <s v="ACTUALIZACION"/>
    <d v="2025-02-25T00:00:00"/>
    <s v="ACUEDUCTO - ALCANTARILLADO - ASEO"/>
  </r>
  <r>
    <n v="1323"/>
    <s v="UNIDAD DE SERVICIOS PUBLICOS DEL MUNICIPIO DE BOCHALEMA"/>
    <s v="OPERATIVA"/>
    <s v="MENOR O IGUAL A 2500 USUARIOS"/>
    <s v="Grupo de Pequeños"/>
    <x v="0"/>
    <x v="1"/>
    <s v="NORTE DE SANTANDER"/>
    <s v="BOCHALEMA"/>
    <s v="ACTUALIZACION"/>
    <d v="2024-04-09T00:00:00"/>
    <s v="ACUEDUCTO - ALCANTARILLADO - ASEO"/>
  </r>
  <r>
    <n v="1326"/>
    <s v="EMPRESA ASOCIATIVA ACUEDUCTO COMUNAL DE LA PUNTA E.S.P. "/>
    <s v="OPERATIVA"/>
    <s v="MENOR O IGUAL A 2500 USUARIOS"/>
    <s v="Grupo de Pequeños"/>
    <x v="1"/>
    <x v="2"/>
    <s v="CUNDINAMARCA"/>
    <s v="TENJO"/>
    <s v="ACTUALIZACION"/>
    <d v="2025-03-05T00:00:00"/>
    <s v="ACUEDUCTO "/>
  </r>
  <r>
    <n v="1334"/>
    <s v="ASOCIACION DE USUARIOS DEL ACUEDUCTO RURAL VEREDA, PUENTE DE TIERRA"/>
    <s v="OPERATIVA"/>
    <s v="MENOR O IGUAL A 2500 USUARIOS"/>
    <s v="Grupo de Pequeños"/>
    <x v="1"/>
    <x v="2"/>
    <s v="CUNDINAMARCA"/>
    <s v="UNE"/>
    <s v="ACTUALIZACION"/>
    <d v="2025-03-25T00:00:00"/>
    <s v="ACUEDUCTO "/>
  </r>
  <r>
    <n v="1335"/>
    <s v="JUNTA ADMINISTRADORA DE ACUEDUCTO VEREDA CALOTO DEL MUNICIPIO DE PAICOL"/>
    <s v="OPERATIVA"/>
    <s v="MENOR O IGUAL A 2500 USUARIOS"/>
    <s v="Grupo de Pequeños"/>
    <x v="1"/>
    <x v="2"/>
    <s v="HUILA"/>
    <s v="PAICOL"/>
    <s v="ACTUALIZACION"/>
    <d v="2025-02-10T00:00:00"/>
    <s v="ACUEDUCTO "/>
  </r>
  <r>
    <n v="1339"/>
    <s v="ASOCIADOS DEL ACUEDUCTO DE CASCAJO"/>
    <s v="OPERATIVA"/>
    <s v="MENOR O IGUAL A 2500 USUARIOS"/>
    <s v="Grupo de Pequeños"/>
    <x v="1"/>
    <x v="2"/>
    <s v="ANTIOQUIA"/>
    <s v="MARINILLA"/>
    <s v="ACTUALIZACION"/>
    <d v="2024-04-25T00:00:00"/>
    <s v="ACUEDUCTO "/>
  </r>
  <r>
    <n v="1340"/>
    <s v="ASOCIACION DE USUARIOS PROPIETARIOS DEL ACUEDUCTO MULTIVEREDAL GAVIRIA SAN JUAN BOSCO"/>
    <s v="OPERATIVA"/>
    <s v="MENOR O IGUAL A 2500 USUARIOS"/>
    <s v="Grupo de Pequeños"/>
    <x v="1"/>
    <x v="2"/>
    <s v="ANTIOQUIA"/>
    <s v="MARINILLA"/>
    <s v="ACTUALIZACION"/>
    <d v="2024-07-18T00:00:00"/>
    <s v="ACUEDUCTO "/>
  </r>
  <r>
    <n v="1346"/>
    <s v="ASOCIACION DE USUARIOS DE LA VEREDA DE RIO FRIO ORIENTAL"/>
    <s v="OPERATIVA"/>
    <s v="HASTA 2500 SUSCRIPTORES"/>
    <s v="Grupo de Pequeños"/>
    <x v="1"/>
    <x v="2"/>
    <s v="CUNDINAMARCA"/>
    <s v="TABIO"/>
    <s v="ACTUALIZACION"/>
    <d v="2011-12-15T00:00:00"/>
    <s v="ACUEDUCTO "/>
  </r>
  <r>
    <n v="1347"/>
    <s v="ASOCIACION DE USUARIOS PROPIETARIOS DEL ACUEDUCTO RURAL LA PRIMAVERA EL SOCORRO LA ASUNCION Y PARTE DEL ALTO DEL MERCADO"/>
    <s v="OPERATIVA"/>
    <s v="HASTA 2500 SUSCRIPTORES"/>
    <s v="Grupo de Pequeños"/>
    <x v="1"/>
    <x v="2"/>
    <s v="ANTIOQUIA"/>
    <s v="MARINILLA"/>
    <s v="INSCRIPCION"/>
    <d v="2011-12-15T00:00:00"/>
    <s v="ACUEDUCTO "/>
  </r>
  <r>
    <n v="1350"/>
    <s v="ASOCIACION DE USUARIOS DE ACUEDUCTO Y ALCANTARILLADO DE PELAYA"/>
    <s v="OPERATIVA (No activa)"/>
    <s v="HASTA 2500 SUSCRIPTORES"/>
    <s v="Grupo de Pequeños"/>
    <x v="1"/>
    <x v="2"/>
    <s v="CESAR"/>
    <s v="PELAYA"/>
    <s v="ACTUALIZACION"/>
    <d v="2007-06-19T00:00:00"/>
    <s v="ACUEDUCTO "/>
  </r>
  <r>
    <n v="1358"/>
    <s v="ASOCIACION REGIONAL DEL ACUEDUCTO SACHACOCO"/>
    <s v="OPERATIVA"/>
    <s v="DESDE 2501 HASTA 5000 USUARIOS"/>
    <s v="Grupo de Pequeños"/>
    <x v="1"/>
    <x v="2"/>
    <s v="CAUCA"/>
    <s v="TIMBIO"/>
    <s v="ACTUALIZACION"/>
    <d v="2025-01-31T00:00:00"/>
    <s v="ACUEDUCTO "/>
  </r>
  <r>
    <n v="1359"/>
    <s v="JUNTA ADMINISTRADORA DEL ACUEDUCTO RURAL TEPUD"/>
    <s v="OPERATIVA"/>
    <s v="MENOR O IGUAL A 2500 USUARIOS"/>
    <s v="Grupo de Pequeños"/>
    <x v="1"/>
    <x v="2"/>
    <s v="NARIÑO"/>
    <s v="PUPIALES"/>
    <s v="INSCRIPCION"/>
    <d v="2021-05-28T00:00:00"/>
    <s v="ACUEDUCTO "/>
  </r>
  <r>
    <n v="1361"/>
    <s v="ASOCIACION DE USUARIOS DEL ACUEDUCTO RURAL EL SALADITO DE TIMBIO CAUCA"/>
    <s v="OPERATIVA"/>
    <s v="MENOR O IGUAL A 2500 USUARIOS"/>
    <s v="Grupo de Pequeños"/>
    <x v="0"/>
    <x v="2"/>
    <s v="CAUCA"/>
    <s v="TIMBIO"/>
    <s v="ACTUALIZACION"/>
    <d v="2025-02-19T00:00:00"/>
    <s v="ACUEDUCTO "/>
  </r>
  <r>
    <n v="1362"/>
    <s v="CORPORACION DE SERVICIOS PUBLICOS DE BELEN MARINILLA CORBELEN"/>
    <s v="OPERATIVA"/>
    <s v="MENOR O IGUAL A 2500 USUARIOS"/>
    <s v="Grupo de Pequeños"/>
    <x v="0"/>
    <x v="2"/>
    <s v="ANTIOQUIA"/>
    <s v="MARINILLA"/>
    <s v="ACTUALIZACION"/>
    <d v="2025-03-19T00:00:00"/>
    <s v="ACUEDUCTO - ALCANTARILLADO"/>
  </r>
  <r>
    <n v="1366"/>
    <s v="ASOCIACION DE USUARIOS DEL ACUEDUCTO DE  LA VEREDA DE CANICA"/>
    <s v="OPERATIVA"/>
    <s v="MENOR O IGUAL A 2500 USUARIOS"/>
    <s v="Grupo de Pequeños"/>
    <x v="1"/>
    <x v="2"/>
    <s v="CUNDINAMARCA"/>
    <s v="SUBACHOQUE"/>
    <s v="ACTUALIZACION"/>
    <d v="2025-03-10T00:00:00"/>
    <s v="ACUEDUCTO "/>
  </r>
  <r>
    <n v="1367"/>
    <s v="FUNDACIÓN FONDO ACUEDUCTO INTERVEREDAL MESITAS DE SANTA INES Y SAN MATEO "/>
    <s v="OPERATIVA"/>
    <s v="MENOR O IGUAL A 2500 USUARIOS"/>
    <s v="Grupo de Pequeños"/>
    <x v="1"/>
    <x v="2"/>
    <s v="CUNDINAMARCA"/>
    <s v="CACHIPAY"/>
    <s v="ACTUALIZACION"/>
    <d v="2024-05-07T00:00:00"/>
    <s v="ACUEDUCTO "/>
  </r>
  <r>
    <n v="1375"/>
    <s v="EMPRESAS PUBLICAS DE ABEJORRAL E.S.P."/>
    <s v="OPERATIVA"/>
    <s v="DESDE 2501 HASTA 5000 USUARIOS"/>
    <s v="Grupo de Grandes"/>
    <x v="2"/>
    <x v="0"/>
    <s v="ANTIOQUIA"/>
    <s v="ABEJORRAL"/>
    <s v="ACTUALIZACION"/>
    <d v="2025-02-12T00:00:00"/>
    <s v="ACUEDUCTO - ALCANTARILLADO - ASEO"/>
  </r>
  <r>
    <n v="1377"/>
    <s v="EMPRESA DE SERVICIOS PUBLICOS DE SAN JOSE DEL PALMAR"/>
    <s v="OPERATIVA"/>
    <s v="MENOR O IGUAL A 2500 USUARIOS"/>
    <s v="Grupo de Pequeños"/>
    <x v="0"/>
    <x v="0"/>
    <s v="CHOCÓ"/>
    <s v="SAN JOSE DEL PALMAR"/>
    <s v="ACTUALIZACION"/>
    <d v="2024-01-24T00:00:00"/>
    <s v="ACUEDUCTO - ALCANTARILLADO - ASEO"/>
  </r>
  <r>
    <n v="1379"/>
    <s v="ASOCIACION DE USUARIOS DEL ACUEDUCTO DE LA VEREDA DE ROZO DE COTA"/>
    <s v="OPERATIVA"/>
    <s v="MENOR O IGUAL A 2500 USUARIOS"/>
    <s v="Grupo de Pequeños"/>
    <x v="1"/>
    <x v="2"/>
    <s v="CUNDINAMARCA"/>
    <s v="COTA"/>
    <s v="ACTUALIZACION"/>
    <d v="2024-08-20T00:00:00"/>
    <s v="ACUEDUCTO "/>
  </r>
  <r>
    <n v="1380"/>
    <s v="EMPRESA DE SERVICOS PUBLICOS DE EL COPEY E.S.P."/>
    <s v="OPERATIVA"/>
    <s v="DESDE 2501 HASTA 5000 USUARIOS"/>
    <s v="Grupo de Grandes"/>
    <x v="0"/>
    <x v="0"/>
    <s v="CESAR"/>
    <s v="EL COPEY"/>
    <s v="ACTUALIZACION"/>
    <d v="2024-03-06T00:00:00"/>
    <s v="ACUEDUCTO - ALCANTARILLADO"/>
  </r>
  <r>
    <n v="1391"/>
    <s v="ASOCIACION DE USUARIOS DEL ACUEDUCTO  RURAL DE LA VEREDA NAMAY ACUANAMAY"/>
    <s v="OPERATIVA"/>
    <s v="MENOR O IGUAL A 2500 USUARIOS"/>
    <s v="Grupo de Pequeños"/>
    <x v="1"/>
    <x v="2"/>
    <s v="CUNDINAMARCA"/>
    <s v="ALBAN"/>
    <s v="ACTUALIZACION"/>
    <d v="2024-03-20T00:00:00"/>
    <s v="ACUEDUCTO "/>
  </r>
  <r>
    <n v="1394"/>
    <s v="ASOCIACION DE AFILIADOS DEL ACUEDUCTO REGIONAL  DE GRANADA CUNDINAMARCA"/>
    <s v="OPERATIVA"/>
    <s v="MENOR O IGUAL A 2500 USUARIOS"/>
    <s v="Grupo de Pequeños"/>
    <x v="0"/>
    <x v="2"/>
    <s v="CUNDINAMARCA"/>
    <s v="GRANADA"/>
    <s v="ACTUALIZACION"/>
    <d v="2025-03-21T00:00:00"/>
    <s v="ACUEDUCTO "/>
  </r>
  <r>
    <n v="1395"/>
    <s v="ASOCIACION DEL ACUEDUCTO INTERVEREDAL POZO HONDODEL MUNICIPIO DE BOYACA BOYACA"/>
    <s v="OPERATIVA"/>
    <s v="MENOR O IGUAL A 2500 USUARIOS"/>
    <s v="Grupo de Pequeños"/>
    <x v="1"/>
    <x v="2"/>
    <s v="BOYACÁ"/>
    <s v="BOYACA"/>
    <s v="ACTUALIZACION"/>
    <d v="2024-04-26T00:00:00"/>
    <s v="ACUEDUCTO "/>
  </r>
  <r>
    <n v="1405"/>
    <s v="SECRETARIA DE SERVICIOS PUBLICOS MUNICIPIO DE SAN VICENTE "/>
    <s v="OPERATIVA"/>
    <s v="DESDE 2501 HASTA 5000 USUARIOS"/>
    <s v="Grupo de Pequeños"/>
    <x v="2"/>
    <x v="1"/>
    <s v="ANTIOQUIA"/>
    <s v="SAN VICENTE FERRER"/>
    <s v="ACTUALIZACION"/>
    <d v="2025-03-13T00:00:00"/>
    <s v="ACUEDUCTO - ALCANTARILLADO - ASEO"/>
  </r>
  <r>
    <n v="1406"/>
    <s v="ASOCIACION DE SUSCRIPTORES DEL ACUEDUCTO LOS VENCEDORES DE LA VEREDA ROSALES DEL MUNICIPIO DE TURMEQUE DEPARTAMENTO DE BOYACA"/>
    <s v="ABASTO"/>
    <s v="HASTA 2500 SUSCRIPTORES"/>
    <s v="Grupo de Pequeños"/>
    <x v="1"/>
    <x v="2"/>
    <s v="BOYACÁ"/>
    <s v="TURMEQUE"/>
    <s v="ACTUALIZACION"/>
    <d v="2012-04-23T00:00:00"/>
    <s v="ACUEDUCTO "/>
  </r>
  <r>
    <n v="1409"/>
    <s v="UNIDAD DE SERVICIOS PUBLICOS DE PAZ DE RIO"/>
    <s v="OPERATIVA"/>
    <s v="MENOR O IGUAL A 2500 USUARIOS"/>
    <s v="Grupo de Pequeños"/>
    <x v="2"/>
    <x v="1"/>
    <s v="BOYACÁ"/>
    <s v="PAZ DE RIO"/>
    <s v="ACTUALIZACION"/>
    <d v="2024-04-11T00:00:00"/>
    <s v="ACUEDUCTO - ALCANTARILLADO - ASEO"/>
  </r>
  <r>
    <n v="1410"/>
    <s v="ASOCIACION DE USUARIOS DEL ACUEDUCTO DE LA LOMA ALTA ABEJORRAL"/>
    <s v="OPERATIVA"/>
    <s v="HASTA 2500 SUSCRIPTORES"/>
    <s v="Grupo de Pequeños"/>
    <x v="1"/>
    <x v="2"/>
    <s v="ANTIOQUIA"/>
    <s v="ABEJORRAL"/>
    <s v="INSCRIPCION"/>
    <d v="2012-02-16T00:00:00"/>
    <s v="ACUEDUCTO "/>
  </r>
  <r>
    <n v="1412"/>
    <s v="UNIDAD MUNICIPAL DE SERVICIOS PUBLICOS DOMICILIARIOS DE SAN LUIS, ANTIOQUIA"/>
    <s v="OPERATIVA (No activa)"/>
    <s v="HASTA 2500 SUSCRIPTORES"/>
    <s v="Grupo de Pequeños"/>
    <x v="1"/>
    <x v="1"/>
    <s v="ANTIOQUIA"/>
    <s v="SAN LUIS"/>
    <s v="ACTUALIZACION"/>
    <d v="2009-02-24T00:00:00"/>
    <s v="ACUEDUCTO - ALCANTARILLADO - ASEO"/>
  </r>
  <r>
    <n v="1415"/>
    <s v="MUNICIPIO DE LEIVA"/>
    <s v="OPERATIVA (No activa)"/>
    <s v="HASTA 2500 SUSCRIPTORES"/>
    <s v="Grupo de Pequeños"/>
    <x v="1"/>
    <x v="1"/>
    <s v="NARIÑO"/>
    <s v="LEIVA"/>
    <s v="ACTUALIZACION"/>
    <d v="2010-11-24T00:00:00"/>
    <s v="ACUEDUCTO - ALCANTARILLADO - ASEO"/>
  </r>
  <r>
    <n v="1422"/>
    <s v="ALCALDIA MUNICIPAL DE UTICA CUNDINAMARCA"/>
    <s v="OPERATIVA"/>
    <s v="MENOR O IGUAL A 2500 USUARIOS"/>
    <s v="Grupo de Pequeños"/>
    <x v="2"/>
    <x v="1"/>
    <s v="CUNDINAMARCA"/>
    <s v="UTICA"/>
    <s v="ACTUALIZACION"/>
    <d v="2025-02-12T00:00:00"/>
    <s v="ASEO"/>
  </r>
  <r>
    <n v="1423"/>
    <s v="ASOCIACION DE SUSCRIPTORES DEL ACUEDUCTO REGIONAL DE LA VEREDA EL TEJAR Y LOS SECTORES COLORADO MONSERRATE Y SANTA BARBARA"/>
    <s v="OPERATIVA"/>
    <s v="MENOR O IGUAL A 2500 USUARIOS"/>
    <s v="Grupo de Pequeños"/>
    <x v="2"/>
    <x v="2"/>
    <s v="BOYACÁ"/>
    <s v="PAIPA"/>
    <s v="ACTUALIZACION"/>
    <d v="2024-04-25T00:00:00"/>
    <s v="ACUEDUCTO "/>
  </r>
  <r>
    <n v="1434"/>
    <s v="EMPRESA DE SERVICIOS PUBLICOS DE AGUA POTABLE , ALCANTARILLADO Y ASEO DEL MUNIIPIO DE  COPER "/>
    <s v="OPERATIVA"/>
    <s v="MENOR O IGUAL A 2500 USUARIOS"/>
    <s v="Grupo de Pequeños"/>
    <x v="2"/>
    <x v="1"/>
    <s v="BOYACÁ"/>
    <s v="COPER"/>
    <s v="ACTUALIZACION"/>
    <d v="2025-02-25T00:00:00"/>
    <s v="ACUEDUCTO - ALCANTARILLADO - ASEO"/>
  </r>
  <r>
    <n v="1435"/>
    <s v="ASOCIACION DE USUARIOS DEL ACUEDUCTO EL YUYAL"/>
    <s v="OPERATIVA"/>
    <s v="HASTA 2500 SUSCRIPTORES"/>
    <s v="Grupo de Pequeños"/>
    <x v="1"/>
    <x v="2"/>
    <s v="ANTIOQUIA"/>
    <s v="BELMIRA"/>
    <s v="INSCRIPCION"/>
    <d v="2011-12-15T00:00:00"/>
    <s v="ACUEDUCTO "/>
  </r>
  <r>
    <n v="1436"/>
    <s v="UNIDAD DE  SERVICIOS  PUBLICOS  DOMICILIARIOS"/>
    <s v="OPERATIVA (No activa)"/>
    <s v="HASTA 2500 SUSCRIPTORES"/>
    <s v="Grupo de Pequeños"/>
    <x v="1"/>
    <x v="1"/>
    <s v="ANTIOQUIA"/>
    <s v="SAN ROQUE"/>
    <s v="ACTUALIZACION"/>
    <d v="2006-06-11T00:00:00"/>
    <s v="ACUEDUCTO - ALCANTARILLADO - ASEO"/>
  </r>
  <r>
    <n v="1438"/>
    <s v="EMPRESA DE ACUEDUCTO Y ALCANTARILLADO DE MOSQUERA"/>
    <s v="OPERATIVA"/>
    <s v="MAYOR O IGUAL A 5001 USUARIOS"/>
    <s v="Grupo de Grandes"/>
    <x v="2"/>
    <x v="0"/>
    <s v="CUNDINAMARCA"/>
    <s v="MOSQUERA"/>
    <s v="ACTUALIZACION"/>
    <d v="2025-02-09T00:00:00"/>
    <s v="ACUEDUCTO - ALCANTARILLADO"/>
  </r>
  <r>
    <n v="1439"/>
    <s v="JUNTA DE ACCION COMUNAL DE LA VEREDA EL ALTICO "/>
    <s v="OPERATIVA"/>
    <s v="HASTA 2500 SUSCRIPTORES"/>
    <s v="Grupo de Pequeños"/>
    <x v="1"/>
    <x v="2"/>
    <s v="CUNDINAMARCA"/>
    <s v="COGUA"/>
    <s v="ACTUALIZACION"/>
    <d v="2013-02-14T00:00:00"/>
    <s v="ACUEDUCTO - ALCANTARILLADO"/>
  </r>
  <r>
    <n v="1452"/>
    <s v="ASOCIACION COMUNITARIA DE USUARIOS DEL ACUEDUCTO REGIONAL DE PAYANDE - EL HOBO Y SANTA ISABEL"/>
    <s v="OPERATIVA (No activa)"/>
    <s v="HASTA 2500 SUSCRIPTORES"/>
    <s v="Grupo de Pequeños"/>
    <x v="1"/>
    <x v="2"/>
    <s v="TOLIMA"/>
    <s v="SAN LUIS"/>
    <s v="INSCRIPCION"/>
    <d v="2006-06-07T00:00:00"/>
    <s v="ACUEDUCTO "/>
  </r>
  <r>
    <n v="1457"/>
    <s v="ASOCIACION DE AMIGOS USUARIOS  ACUEDUCTO INDEPENDIENTE BARRIOS SANTA CLARA JOSE ANTONIO GALAN Y BERMEJAL"/>
    <s v="OPERATIVA"/>
    <s v="MENOR O IGUAL A 2500 USUARIOS"/>
    <s v="Grupo de Pequeños"/>
    <x v="0"/>
    <x v="2"/>
    <s v="NORTE DE SANTANDER"/>
    <s v="OCANA"/>
    <s v="ACTUALIZACION"/>
    <d v="2025-01-29T00:00:00"/>
    <s v="ACUEDUCTO - ALCANTARILLADO - ASEO"/>
  </r>
  <r>
    <n v="1460"/>
    <s v="EMPRESA DE SERVICIOS PUBLICOS DOMICILIARIOS DE ROVIRA E.S.P."/>
    <s v="OPERATIVA"/>
    <s v="DESDE 2501 HASTA 5000 USUARIOS"/>
    <s v="Grupo de Grandes"/>
    <x v="2"/>
    <x v="0"/>
    <s v="TOLIMA"/>
    <s v="ROVIRA"/>
    <s v="ACTUALIZACION"/>
    <d v="2025-03-25T00:00:00"/>
    <s v="ACUEDUCTO - ALCANTARILLADO"/>
  </r>
  <r>
    <n v="1468"/>
    <s v="ASOCIACION DE AFILIADOS ACUEDUCTO REGIONAL VEREDAS Y SECTORES DE LOS MUNICIPIOS DE SIBATÉ  SOACHA Y GRANADA "/>
    <s v="OPERATIVA"/>
    <s v="MENOR O IGUAL A 2500 USUARIOS"/>
    <s v="Grupo de Pequeños"/>
    <x v="1"/>
    <x v="2"/>
    <s v="CUNDINAMARCA"/>
    <s v="SIBATE"/>
    <s v="ACTUALIZACION"/>
    <d v="2025-03-21T00:00:00"/>
    <s v="ACUEDUCTO "/>
  </r>
  <r>
    <n v="1471"/>
    <s v="EMPRESA DE SERVICIOS PUBLICOS DOMICILIARIOS DE BUENAVISTA"/>
    <s v="OPERATIVA"/>
    <s v="HASTA 2500 SUSCRIPTORES"/>
    <s v="Grupo de Pequeños"/>
    <x v="1"/>
    <x v="0"/>
    <s v="SUCRE"/>
    <s v="BUENAVISTA"/>
    <s v="ACTUALIZACION"/>
    <d v="2010-04-03T00:00:00"/>
    <s v="ACUEDUCTO - ALCANTARILLADO - ASEO"/>
  </r>
  <r>
    <n v="1472"/>
    <s v="OFICINA DE SERVICIOS PUBLICOS DE ASEO, AGUA POTABLE Y ALCANTARILLADO DEL MUNICIPIO DE NIMAIMA"/>
    <s v="OPERATIVA"/>
    <s v="MENOR O IGUAL A 2500 USUARIOS"/>
    <s v="Grupo de Pequeños"/>
    <x v="0"/>
    <x v="1"/>
    <s v="CUNDINAMARCA"/>
    <s v="NIMAIMA"/>
    <s v="ACTUALIZACION"/>
    <d v="2025-02-24T00:00:00"/>
    <s v="ACUEDUCTO - ALCANTARILLADO - ASEO"/>
  </r>
  <r>
    <n v="1473"/>
    <s v="EMPRESA DE SERVICIOS PUBLICOS DE NATAGAIMA SA ESP"/>
    <s v="OPERATIVA"/>
    <s v="DESDE 2501 HASTA 5000 USUARIOS"/>
    <s v="Grupo de Grandes"/>
    <x v="0"/>
    <x v="3"/>
    <s v="TOLIMA"/>
    <s v="NATAGAIMA"/>
    <s v="ACTUALIZACION"/>
    <d v="2025-03-17T00:00:00"/>
    <s v="ACUEDUCTO - ALCANTARILLADO - ASEO"/>
  </r>
  <r>
    <n v="1476"/>
    <s v="EMPRESA DE SERVICIOS DOMICILIARIOS DE CAJAMARCA - TOLIMA"/>
    <s v="OPERATIVA"/>
    <s v="HASTA 2500 SUSCRIPTORES"/>
    <s v="Grupo de Pequeños"/>
    <x v="1"/>
    <x v="0"/>
    <s v="TOLIMA"/>
    <s v="CAJAMARCA"/>
    <s v="INSCRIPCION"/>
    <d v="2007-09-10T00:00:00"/>
    <s v="ACUEDUCTO - ALCANTARILLADO - ASEO"/>
  </r>
  <r>
    <n v="1477"/>
    <s v="ALCALDIA MUNICIPAL DE VILLARRICA"/>
    <s v="OPERATIVA"/>
    <s v="MENOR O IGUAL A 2500 USUARIOS"/>
    <s v="Grupo de Pequeños"/>
    <x v="0"/>
    <x v="1"/>
    <s v="TOLIMA"/>
    <s v="VILLARRICA"/>
    <s v="ACTUALIZACION"/>
    <d v="2025-03-29T00:00:00"/>
    <s v="ACUEDUCTO - ALCANTARILLADO - ASEO"/>
  </r>
  <r>
    <n v="1479"/>
    <s v="Ciudad Limpia S.A. ESP"/>
    <s v="OPERATIVA (No activa)"/>
    <s v="MAS DE 2500 SUSCRIPTORES"/>
    <s v="Grupo de Pequeños"/>
    <x v="1"/>
    <x v="3"/>
    <s v="BOGOTÁ, D.C."/>
    <s v="BOGOTA, D.C."/>
    <s v="ACTUALIZACION"/>
    <d v="2005-12-27T00:00:00"/>
    <s v="ASEO"/>
  </r>
  <r>
    <n v="1483"/>
    <s v="MUNICIPIO DE SAN BENITO ABAD - UNIDAD ESPECIAL DE SERVICIOS PUBLICOS UESP"/>
    <s v="OPERATIVA (No activa)"/>
    <s v="HASTA 2500 SUSCRIPTORES"/>
    <s v="Grupo de Pequeños"/>
    <x v="1"/>
    <x v="1"/>
    <s v="SUCRE"/>
    <s v="SAN BENITO ABAD"/>
    <s v="ACTUALIZACION"/>
    <d v="2011-07-10T00:00:00"/>
    <s v="ACUEDUCTO "/>
  </r>
  <r>
    <n v="1494"/>
    <s v="OFICINA DE SERVICIOS PUBLICOS DEL MUNICIPIO DE MEDINA"/>
    <s v="OPERATIVA"/>
    <s v="MENOR O IGUAL A 2500 USUARIOS"/>
    <s v="Grupo de Pequeños"/>
    <x v="2"/>
    <x v="1"/>
    <s v="CUNDINAMARCA"/>
    <s v="MEDINA"/>
    <s v="ACTUALIZACION"/>
    <d v="2024-04-26T00:00:00"/>
    <s v="ACUEDUCTO - ALCANTARILLADO - ASEO"/>
  </r>
  <r>
    <n v="1496"/>
    <s v="EMPRESA DE SERVICIOS PUBLICOS DE AGUA POTABLE, ALCANTARILLADO Y ASEO DEL MUNICIPIO DE ICONONZO"/>
    <s v="OPERATIVA"/>
    <s v="MENOR O IGUAL A 2500 USUARIOS"/>
    <s v="Grupo de Pequeños"/>
    <x v="2"/>
    <x v="1"/>
    <s v="TOLIMA"/>
    <s v="ICONONZO"/>
    <s v="ACTUALIZACION"/>
    <d v="2024-04-22T00:00:00"/>
    <s v="ACUEDUCTO - ALCANTARILLADO - ASEO"/>
  </r>
  <r>
    <n v="1498"/>
    <s v="UNIDAD DE SERVICIOS PUBLICOS DEL MUNICIPIO DE TONA"/>
    <s v="OPERATIVA"/>
    <s v="MENOR O IGUAL A 2500 USUARIOS"/>
    <s v="Grupo de Pequeños"/>
    <x v="0"/>
    <x v="1"/>
    <s v="SANTANDER"/>
    <s v="TONA"/>
    <s v="ACTUALIZACION"/>
    <d v="2025-02-13T00:00:00"/>
    <s v="ACUEDUCTO - ALCANTARILLADO - ASEO"/>
  </r>
  <r>
    <n v="1504"/>
    <s v="UNIDAD  DE SERVICIOS PUBLICOS DOMICILIARIOS DE PALMAR - SANTANDER"/>
    <s v="OPERATIVA"/>
    <s v="MENOR O IGUAL A 2500 USUARIOS"/>
    <s v="Grupo de Pequeños"/>
    <x v="0"/>
    <x v="1"/>
    <s v="SANTANDER"/>
    <s v="PALMAR"/>
    <s v="ACTUALIZACION"/>
    <d v="2025-02-24T00:00:00"/>
    <s v="ACUEDUCTO - ALCANTARILLADO - ASEO"/>
  </r>
  <r>
    <n v="1506"/>
    <s v="OFICINA DE SERVICIOS PUBLICOS DE PRADO"/>
    <s v="OPERATIVA (No activa)"/>
    <s v="HASTA 2500 SUSCRIPTORES"/>
    <s v="Grupo de Pequeños"/>
    <x v="1"/>
    <x v="1"/>
    <s v="TOLIMA"/>
    <s v="PRADO"/>
    <s v="ACTUALIZACION"/>
    <d v="2008-04-18T00:00:00"/>
    <s v="ACUEDUCTO - ASEO"/>
  </r>
  <r>
    <n v="1511"/>
    <s v="SECRETARIA DE SERVICIOS PUBLICOS DE ACUEDUCTO ALCANTARILLADO Y ASEO EL PLAYON"/>
    <s v="OPERATIVA"/>
    <s v="MENOR O IGUAL A 2500 USUARIOS"/>
    <s v="Grupo de Pequeños"/>
    <x v="2"/>
    <x v="1"/>
    <s v="SANTANDER"/>
    <s v="EL PLAYON"/>
    <s v="ACTUALIZACION"/>
    <d v="2025-02-24T00:00:00"/>
    <s v="ACUEDUCTO - ALCANTARILLADO"/>
  </r>
  <r>
    <n v="1519"/>
    <s v="JUNTA ADMINISTRADORA DEL ACUEDUCTO PARTIDAS DE MORELIA"/>
    <s v="OPERATIVA"/>
    <s v="HASTA 2500 SUSCRIPTORES"/>
    <s v="Grupo de Pequeños"/>
    <x v="1"/>
    <x v="2"/>
    <s v="ANTIOQUIA"/>
    <s v="CONCORDIA"/>
    <s v="INSCRIPCION"/>
    <d v="2011-12-15T00:00:00"/>
    <s v="ACUEDUCTO "/>
  </r>
  <r>
    <n v="1523"/>
    <s v="ASOCIACION DE USUARIOS DEL ACUEDUCTO VIEJO DE JOSE MARIA HERNANDEZ DE PUPIALES"/>
    <s v="OPERATIVA"/>
    <s v="MENOR O IGUAL A 2500 USUARIOS"/>
    <s v="Grupo de Pequeños"/>
    <x v="1"/>
    <x v="2"/>
    <s v="NARIÑO"/>
    <s v="PUPIALES"/>
    <s v="ACTUALIZACION"/>
    <d v="2024-12-18T00:00:00"/>
    <s v="ACUEDUCTO "/>
  </r>
  <r>
    <n v="1526"/>
    <s v="UNIDAD DE SERVICIOS PUBLICOS DOMICILIARIOS DE ACUEDUCTO, ALCANTARILLADO Y ASEO DEL MUNICIPIO DE TOPAIPI"/>
    <s v="OPERATIVA"/>
    <s v="MENOR O IGUAL A 2500 USUARIOS"/>
    <s v="Grupo de Pequeños"/>
    <x v="2"/>
    <x v="1"/>
    <s v="CUNDINAMARCA"/>
    <s v="TOPAIPI"/>
    <s v="ACTUALIZACION"/>
    <d v="2025-03-20T00:00:00"/>
    <s v="ACUEDUCTO - ALCANTARILLADO - ASEO"/>
  </r>
  <r>
    <n v="1528"/>
    <s v="OFICINA DE SERVICIOS PUBLICOS DOMICILIARIOS DEL MUNICIPIO DE MACHETA"/>
    <s v="OPERATIVA"/>
    <s v="MENOR O IGUAL A 2500 USUARIOS"/>
    <s v="Grupo de Pequeños"/>
    <x v="0"/>
    <x v="1"/>
    <s v="CUNDINAMARCA"/>
    <s v="MACHETA"/>
    <s v="ACTUALIZACION"/>
    <d v="2025-03-12T00:00:00"/>
    <s v="ACUEDUCTO - ALCANTARILLADO - ASEO"/>
  </r>
  <r>
    <n v="1534"/>
    <s v="UNIDAD ADMINISTRADORA  DE LOS SERVICIOS PÚBLICOS DOMICILIARIOS DEL MUNICIPIO DE PAYA"/>
    <s v="OPERATIVA"/>
    <s v="MENOR O IGUAL A 2500 USUARIOS"/>
    <s v="Grupo de Pequeños"/>
    <x v="2"/>
    <x v="1"/>
    <s v="BOYACÁ"/>
    <s v="PAYA"/>
    <s v="ACTUALIZACION"/>
    <d v="2023-07-25T00:00:00"/>
    <s v="ACUEDUCTO - ALCANTARILLADO - ASEO"/>
  </r>
  <r>
    <n v="1537"/>
    <s v="JUNTA DE ACCION COMUNAL BARRIO SALAZAR"/>
    <s v="OPERATIVA"/>
    <s v="HASTA 2500 SUSCRIPTORES"/>
    <s v="Grupo de Pequeños"/>
    <x v="1"/>
    <x v="2"/>
    <s v="ANTIOQUIA"/>
    <s v="CONCORDIA"/>
    <s v="INSCRIPCION"/>
    <d v="2013-02-18T00:00:00"/>
    <s v="ACUEDUCTO "/>
  </r>
  <r>
    <n v="1548"/>
    <s v="JUNTA ADMINISTRADORA ACUEDUCTO DE MATITUY"/>
    <s v="OPERATIVA"/>
    <s v="HASTA 2500 SUSCRIPTORES"/>
    <s v="Grupo de Pequeños"/>
    <x v="1"/>
    <x v="2"/>
    <s v="NARIÑO"/>
    <s v="LA FLORIDA"/>
    <s v="INSCRIPCION"/>
    <d v="2007-11-16T00:00:00"/>
    <s v="ACUEDUCTO "/>
  </r>
  <r>
    <n v="1568"/>
    <s v="EMPRESA DE SERVICIOS PÚBLICOS DE ACUEDUCTO ALCANTARILLADO Y ASEO DE CHIPATA - DEPENDENCIA MUNICIPAL"/>
    <s v="OPERATIVA"/>
    <s v="MENOR O IGUAL A 2500 USUARIOS"/>
    <s v="Grupo de Pequeños"/>
    <x v="2"/>
    <x v="1"/>
    <s v="SANTANDER"/>
    <s v="CHIPATA"/>
    <s v="ACTUALIZACION"/>
    <d v="2025-01-28T00:00:00"/>
    <s v="ACUEDUCTO - ALCANTARILLADO - ASEO"/>
  </r>
  <r>
    <n v="1572"/>
    <s v="AQUASERVICIOS S.A.  E.S.P."/>
    <s v="OPERATIVA"/>
    <s v="MAYOR O IGUAL A 5001 USUARIOS"/>
    <s v="Grupo de Grandes"/>
    <x v="0"/>
    <x v="3"/>
    <s v="VALLE DEL CAUCA"/>
    <s v="CANDELARIA"/>
    <s v="ACTUALIZACION"/>
    <d v="2025-03-10T00:00:00"/>
    <s v="ACUEDUCTO - ALCANTARILLADO"/>
  </r>
  <r>
    <n v="1573"/>
    <s v="MUNICIPIO DE SUCRE"/>
    <s v="OPERATIVA"/>
    <s v="MENOR O IGUAL A 2500 USUARIOS"/>
    <s v="Grupo de Pequeños"/>
    <x v="2"/>
    <x v="1"/>
    <s v="SANTANDER"/>
    <s v="SUCRE"/>
    <s v="ACTUALIZACION"/>
    <d v="2025-03-25T00:00:00"/>
    <s v="ACUEDUCTO - ALCANTARILLADO - ASEO"/>
  </r>
  <r>
    <n v="1579"/>
    <s v="JUNTA ADMINISTRADORA DE ACUEDUCTO Y ALCANTARILLADO DE SIBUNDOY"/>
    <s v="OPERATIVA (No activa)"/>
    <s v="HASTA 2500 SUSCRIPTORES"/>
    <s v="Grupo de Pequeños"/>
    <x v="1"/>
    <x v="1"/>
    <s v="PUTUMAYO"/>
    <s v="SIBUNDOY"/>
    <s v="ACTUALIZACION"/>
    <d v="2011-11-24T00:00:00"/>
    <s v="ACUEDUCTO - ALCANTARILLADO"/>
  </r>
  <r>
    <n v="1580"/>
    <s v="ASOCIACION DE USUARIOS DEL ACUEDUCTO VEREDAL LA CLARA"/>
    <s v="OPERATIVA"/>
    <s v="MENOR O IGUAL A 2500 USUARIOS"/>
    <s v="Grupo de Pequeños"/>
    <x v="1"/>
    <x v="2"/>
    <s v="ANTIOQUIA"/>
    <s v="GUARNE"/>
    <s v="ACTUALIZACION"/>
    <d v="2024-04-17T00:00:00"/>
    <s v="ACUEDUCTO "/>
  </r>
  <r>
    <n v="1613"/>
    <s v="ASOCIACION  DE USUARIOS DEL ACUEDUCTO  DE  HOYO FRIO"/>
    <s v="OPERATIVA"/>
    <s v="MENOR O IGUAL A 2500 USUARIOS"/>
    <s v="Grupo de Pequeños"/>
    <x v="1"/>
    <x v="2"/>
    <s v="ANTIOQUIA"/>
    <s v="FREDONIA"/>
    <s v="ACTUALIZACION"/>
    <d v="2025-03-06T00:00:00"/>
    <s v="ACUEDUCTO "/>
  </r>
  <r>
    <n v="1631"/>
    <s v="CORPORACION ACUEDUCTO MULTIVEREDAL CRUCES COCORNA"/>
    <s v="OPERATIVA"/>
    <s v="HASTA 2500 SUSCRIPTORES"/>
    <s v="Grupo de Pequeños"/>
    <x v="1"/>
    <x v="2"/>
    <s v="ANTIOQUIA"/>
    <s v="COCORNÁ"/>
    <s v="INSCRIPCION"/>
    <d v="2012-12-26T00:00:00"/>
    <s v="ACUEDUCTO "/>
  </r>
  <r>
    <n v="1644"/>
    <s v="EMPRESA MUNICIPAL DE SERVICIOS PUBLICOS DOMICILIARIOS DE ACUEDUCTO, ALCANTARILLADO Y SANEAMIENTO BASICO DE SABANA DE TORRES ESPUSATO E.S.P."/>
    <s v="OPERATIVA"/>
    <s v="MAYOR O IGUAL A 5001 USUARIOS"/>
    <s v="Grupo de Grandes"/>
    <x v="0"/>
    <x v="0"/>
    <s v="SANTANDER"/>
    <s v="SABANA DE TORRES"/>
    <s v="ACTUALIZACION"/>
    <d v="2025-02-05T00:00:00"/>
    <s v="ACUEDUCTO - ALCANTARILLADO - ASEO"/>
  </r>
  <r>
    <n v="1652"/>
    <s v="EMPRESA DE SERVICIOS PUBLICOS DE ACUEDUCTO, ALCANTARILLADO Y ASEO DEL MUNICIPIO DE CERRITO"/>
    <s v="OPERATIVA"/>
    <s v="MENOR O IGUAL A 2500 USUARIOS"/>
    <s v="Grupo de Pequeños"/>
    <x v="2"/>
    <x v="1"/>
    <s v="SANTANDER"/>
    <s v="CERRITO"/>
    <s v="ACTUALIZACION"/>
    <d v="2025-03-14T00:00:00"/>
    <s v="ACUEDUCTO - ALCANTARILLADO - ASEO"/>
  </r>
  <r>
    <n v="1668"/>
    <s v="EMPRESA OFICIAL DE SERVICIOS PUBLICOS DOMICILIARIOS DE MERCADERES CAUCA E.S.P·"/>
    <s v="OPERATIVA"/>
    <s v="MENOR O IGUAL A 2500 USUARIOS"/>
    <s v="Grupo de Pequeños"/>
    <x v="0"/>
    <x v="0"/>
    <s v="CAUCA"/>
    <s v="MERCADERES"/>
    <s v="ACTUALIZACION"/>
    <d v="2025-01-14T00:00:00"/>
    <s v="ACUEDUCTO - ALCANTARILLADO - ASEO"/>
  </r>
  <r>
    <n v="1680"/>
    <s v="JUNTA ADMINISTRADORA DEL ACUEDUCTO DEL COMUN, CANTERA Y PALMAR "/>
    <s v="OPERATIVA"/>
    <s v="MENOR O IGUAL A 2500 USUARIOS"/>
    <s v="Grupo de Pequeños"/>
    <x v="1"/>
    <x v="2"/>
    <s v="SANTANDER"/>
    <s v="CURITI"/>
    <s v="ACTUALIZACION"/>
    <d v="2024-04-06T00:00:00"/>
    <s v="ACUEDUCTO "/>
  </r>
  <r>
    <n v="1684"/>
    <s v="JUNTA DIRECTIVA  DE  SERVICIOS PUBLICOS DEL MUNICIPIO CARMEN  DE  CARUPA"/>
    <s v="OPERATIVA"/>
    <s v="MENOR O IGUAL A 2500 USUARIOS"/>
    <s v="Grupo de Pequeños"/>
    <x v="2"/>
    <x v="1"/>
    <s v="CUNDINAMARCA"/>
    <s v="CARMEN DE CARUPA"/>
    <s v="ACTUALIZACION"/>
    <d v="2025-02-28T00:00:00"/>
    <s v="ACUEDUCTO - ALCANTARILLADO - ASEO"/>
  </r>
  <r>
    <n v="1703"/>
    <s v="MUNICIPIO DE CEPITA - SANTANDER"/>
    <s v="OPERATIVA"/>
    <s v="MENOR O IGUAL A 2500 USUARIOS"/>
    <s v="Grupo de Pequeños"/>
    <x v="2"/>
    <x v="1"/>
    <s v="SANTANDER"/>
    <s v="CEPITA"/>
    <s v="ACTUALIZACION"/>
    <d v="2024-04-03T00:00:00"/>
    <s v="ACUEDUCTO - ALCANTARILLADO - ASEO"/>
  </r>
  <r>
    <n v="1712"/>
    <s v="ASOCIACION DE SUSCRIPTORES DEL ACUEDUCTO RURAL DE TRES QUEBRADAS"/>
    <s v="OPERATIVA"/>
    <s v="MENOR O IGUAL A 2500 USUARIOS"/>
    <s v="Grupo de Pequeños"/>
    <x v="1"/>
    <x v="2"/>
    <s v="CUNDINAMARCA"/>
    <s v="LA CALERA"/>
    <s v="ACTUALIZACION"/>
    <d v="2024-02-13T00:00:00"/>
    <s v="ACUEDUCTO "/>
  </r>
  <r>
    <n v="1717"/>
    <s v="CORPORACION DE SERVICIOS DE ACUEDUCTO Y ALCANTARILLADO DE CURITI MUNICIPIO DE CURITI"/>
    <s v="OPERATIVA"/>
    <s v="MENOR O IGUAL A 2500 USUARIOS"/>
    <s v="Grupo de Pequeños"/>
    <x v="0"/>
    <x v="2"/>
    <s v="SANTANDER"/>
    <s v="CURITI"/>
    <s v="ACTUALIZACION"/>
    <d v="2023-08-03T00:00:00"/>
    <s v="ACUEDUCTO - ALCANTARILLADO"/>
  </r>
  <r>
    <n v="1724"/>
    <s v="ASOCIACIÓN DE USUARIOS ACUEDUCTO LA CRUZADA, REMEDIOS"/>
    <s v="OPERATIVA"/>
    <s v="MENOR O IGUAL A 2500 USUARIOS"/>
    <s v="Grupo de Pequeños"/>
    <x v="1"/>
    <x v="2"/>
    <s v="ANTIOQUIA"/>
    <s v="REMEDIOS"/>
    <s v="ACTUALIZACION"/>
    <d v="2025-03-11T00:00:00"/>
    <s v="ACUEDUCTO "/>
  </r>
  <r>
    <n v="1729"/>
    <s v="ASOCIACION DE USUARIOS DEL ACUEDUCTO DE LA VEREDA SANTA INES MUNICIPIO DE SALDANA DEPARTAMENTO DEL TOLIMA"/>
    <s v="OPERATIVA"/>
    <s v="MENOR O IGUAL A 2500 USUARIOS"/>
    <s v="Grupo de Pequeños"/>
    <x v="1"/>
    <x v="3"/>
    <s v="TOLIMA"/>
    <s v="SALDANA"/>
    <s v="ACTUALIZACION"/>
    <d v="2024-07-05T00:00:00"/>
    <s v="ACUEDUCTO "/>
  </r>
  <r>
    <n v="1733"/>
    <s v="ASOCIACION DE USUARIOS DEL ACUEDUCTO REGIONAL  PORTONES HATO VIEJO Y OTRAS DE LOS  MUNICIPIOS DE SAN BERNARDO Y ARBELAEZ CUNDINAMARCA E.S.P"/>
    <s v="OPERATIVA"/>
    <s v="HASTA 2500 SUSCRIPTORES"/>
    <s v="Grupo de Pequeños"/>
    <x v="1"/>
    <x v="2"/>
    <s v="CUNDINAMARCA"/>
    <s v="SAN BERNARDO"/>
    <s v="ACTUALIZACION"/>
    <d v="2011-12-13T00:00:00"/>
    <s v="ACUEDUCTO "/>
  </r>
  <r>
    <n v="1743"/>
    <s v="EMCALIMA E. S. P"/>
    <s v="OPERATIVA"/>
    <s v="DESDE 2501 HASTA 5000 USUARIOS"/>
    <s v="Grupo de Grandes"/>
    <x v="2"/>
    <x v="0"/>
    <s v="VALLE DEL CAUCA"/>
    <s v="CALIMA"/>
    <s v="ACTUALIZACION"/>
    <d v="2025-02-25T00:00:00"/>
    <s v="ACUEDUCTO - ALCANTARILLADO"/>
  </r>
  <r>
    <n v="1746"/>
    <s v="FONTANA S.A.  E.S.P."/>
    <s v="OPERATIVA"/>
    <s v="DESDE 2501 HASTA 5000 USUARIOS"/>
    <s v="Grupo de Grandes"/>
    <x v="2"/>
    <x v="3"/>
    <s v="VALLE DEL CAUCA"/>
    <s v="JAMUNDI"/>
    <s v="ACTUALIZACION"/>
    <d v="2024-09-18T00:00:00"/>
    <s v="ACUEDUCTO - ALCANTARILLADO"/>
  </r>
  <r>
    <n v="1749"/>
    <s v="ASOCIACION DE USUARIOS SUSCRIPTORES DEL ACUEDUCTO, ALCANTARILLADO Y ASEO COMUNITARIO DEL CORREGIMIENTO DE CARACOLI MUNICIPIO DE MALAMBO"/>
    <s v="OPERATIVA"/>
    <s v="MENOR O IGUAL A 2500 USUARIOS"/>
    <s v="Grupo de Pequeños"/>
    <x v="1"/>
    <x v="2"/>
    <s v="ATLÁNTICO"/>
    <s v="MALAMBO"/>
    <s v="ACTUALIZACION"/>
    <d v="2023-04-12T00:00:00"/>
    <s v="ACUEDUCTO "/>
  </r>
  <r>
    <n v="1754"/>
    <s v="ASOCIACION DE USUARIOS DEL ACUEDUCTO REGIONAL EL TRIUNFO LA PAZ"/>
    <s v="OPERATIVA"/>
    <s v="MENOR O IGUAL A 2500 USUARIOS"/>
    <s v="Grupo de Pequeños"/>
    <x v="1"/>
    <x v="2"/>
    <s v="CUNDINAMARCA"/>
    <s v="EL COLEGIO"/>
    <s v="ACTUALIZACION"/>
    <d v="2025-02-28T00:00:00"/>
    <s v="ACUEDUCTO "/>
  </r>
  <r>
    <n v="1759"/>
    <s v="EMPRESA DE SERVICIOS PUBLICOS DOMICILIARIOS DE PUERTO LEGUIZAMO"/>
    <s v="OPERATIVA"/>
    <s v="DESDE 2501 HASTA 5000 USUARIOS"/>
    <s v="Grupo de Grandes"/>
    <x v="0"/>
    <x v="0"/>
    <s v="PUTUMAYO"/>
    <s v="PUERTO LEGUIZAMO"/>
    <s v="ACTUALIZACION"/>
    <d v="2024-10-11T00:00:00"/>
    <s v="ACUEDUCTO - ALCANTARILLADO - ASEO"/>
  </r>
  <r>
    <n v="1762"/>
    <s v="ACUEDUCTO VEREDAL SAN ANTONIO-SANTA BARBARA ARBELAEZ"/>
    <s v="OPERATIVA"/>
    <s v="MENOR O IGUAL A 2500 USUARIOS"/>
    <s v="Grupo de Pequeños"/>
    <x v="1"/>
    <x v="2"/>
    <s v="CUNDINAMARCA"/>
    <s v="ARBELAEZ"/>
    <s v="ACTUALIZACION"/>
    <d v="2024-09-25T00:00:00"/>
    <s v="ACUEDUCTO "/>
  </r>
  <r>
    <n v="1766"/>
    <s v="ASUARTELAM"/>
    <s v="OPERATIVA"/>
    <s v="DESDE 2501 HASTA 5000 USUARIOS"/>
    <s v="Grupo de Pequeños"/>
    <x v="0"/>
    <x v="2"/>
    <s v="CUNDINAMARCA"/>
    <s v="TENA"/>
    <s v="ACTUALIZACION"/>
    <d v="2025-01-27T00:00:00"/>
    <s v="ACUEDUCTO "/>
  </r>
  <r>
    <n v="1767"/>
    <s v="ACUEDUCTO SAN JOSÉ MULTIVEREDAL"/>
    <s v="OPERATIVA"/>
    <s v="MENOR O IGUAL A 2500 USUARIOS"/>
    <s v="Grupo de Pequeños"/>
    <x v="1"/>
    <x v="2"/>
    <s v="CUNDINAMARCA"/>
    <s v="CACHIPAY"/>
    <s v="ACTUALIZACION"/>
    <d v="2024-06-04T00:00:00"/>
    <s v="ACUEDUCTO "/>
  </r>
  <r>
    <n v="1775"/>
    <s v="ASOCIACIÓN DE SUSCRIPTORES DEL ACUEDUCTO RURAL DE OICATÁ"/>
    <s v="OPERATIVA"/>
    <s v="MENOR O IGUAL A 2500 USUARIOS"/>
    <s v="Grupo de Pequeños"/>
    <x v="1"/>
    <x v="2"/>
    <s v="BOYACÁ"/>
    <s v="OICATA"/>
    <s v="ACTUALIZACION"/>
    <d v="2024-09-20T00:00:00"/>
    <s v="ACUEDUCTO "/>
  </r>
  <r>
    <n v="1779"/>
    <s v="JUNTA MUNICIPAL DE SERVICIOS PUBLICOS DEL MUNICIPIO DE SATIVANORTE"/>
    <s v="OPERATIVA"/>
    <s v="MENOR O IGUAL A 2500 USUARIOS"/>
    <s v="Grupo de Pequeños"/>
    <x v="2"/>
    <x v="1"/>
    <s v="BOYACÁ"/>
    <s v="SATIVANORTE"/>
    <s v="ACTUALIZACION"/>
    <d v="2025-02-25T00:00:00"/>
    <s v="ACUEDUCTO - ALCANTARILLADO - ASEO"/>
  </r>
  <r>
    <n v="1780"/>
    <s v="EMPRESA DE SERVICIOS PUBLICOS DE CHAPARRAL E.S.P."/>
    <s v="OPERATIVA"/>
    <s v="MAYOR O IGUAL A 5001 USUARIOS"/>
    <s v="Grupo de Grandes"/>
    <x v="2"/>
    <x v="0"/>
    <s v="TOLIMA"/>
    <s v="CHAPARRAL"/>
    <s v="ACTUALIZACION"/>
    <d v="2025-03-05T00:00:00"/>
    <s v="ACUEDUCTO - ALCANTARILLADO - ASEO"/>
  </r>
  <r>
    <n v="1781"/>
    <s v="AGUAS DE MANIZALES S.A  E.S.P. - BIC"/>
    <s v="OPERATIVA"/>
    <s v="MAYOR O IGUAL A 5001 USUARIOS"/>
    <s v="Grupo de Grandes"/>
    <x v="0"/>
    <x v="3"/>
    <s v="CALDAS"/>
    <s v="MANIZALES"/>
    <s v="ACTUALIZACION"/>
    <d v="2025-02-11T00:00:00"/>
    <s v="ACUEDUCTO - ALCANTARILLADO"/>
  </r>
  <r>
    <n v="1802"/>
    <s v="ASOCIACION DE USUARIOS DEL ACUEDUCTO ALCANTARILLADO Y ASEO DE CALAMBEO"/>
    <s v="OPERATIVA"/>
    <s v="MENOR O IGUAL A 2500 USUARIOS"/>
    <s v="Grupo de Pequeños"/>
    <x v="0"/>
    <x v="2"/>
    <s v="TOLIMA"/>
    <s v="IBAGUE"/>
    <s v="ACTUALIZACION"/>
    <d v="2025-02-25T00:00:00"/>
    <s v="ACUEDUCTO "/>
  </r>
  <r>
    <n v="1804"/>
    <s v="EMPRESA MUNICIPAL DE SERVICIOS PUBLICOS DE TIMBIO CAUCA E.S.P."/>
    <s v="OPERATIVA"/>
    <s v="DESDE 2501 HASTA 5000 USUARIOS"/>
    <s v="Grupo de Grandes"/>
    <x v="2"/>
    <x v="0"/>
    <s v="CAUCA"/>
    <s v="TIMBIO"/>
    <s v="ACTUALIZACION"/>
    <d v="2024-02-23T00:00:00"/>
    <s v="ACUEDUCTO - ALCANTARILLADO - ASEO"/>
  </r>
  <r>
    <n v="1819"/>
    <s v="ACUEDUCTO REGIONAL DE PAJONAL Y OTRAS VEREDAS DEL MUNICIPIO DE GUAYABAL DE SIQUIMA Y BITUIMA"/>
    <s v="OPERATIVA"/>
    <s v="MENOR O IGUAL A 2500 USUARIOS"/>
    <s v="Grupo de Pequeños"/>
    <x v="1"/>
    <x v="2"/>
    <s v="CUNDINAMARCA"/>
    <s v="GUAYABAL DE SIQUIMA"/>
    <s v="ACTUALIZACION"/>
    <d v="2024-07-23T00:00:00"/>
    <s v="ACUEDUCTO "/>
  </r>
  <r>
    <n v="1821"/>
    <s v="UNIDAD DE SERVICIOS PÚBLICOS DOMICILIARIOS DE ZAPATOCA"/>
    <s v="OPERATIVA"/>
    <s v="DESDE 2501 HASTA 5000 USUARIOS"/>
    <s v="Grupo de Pequeños"/>
    <x v="2"/>
    <x v="1"/>
    <s v="SANTANDER"/>
    <s v="ZAPATOCA"/>
    <s v="ACTUALIZACION"/>
    <d v="2025-02-04T00:00:00"/>
    <s v="ACUEDUCTO - ALCANTARILLADO - ASEO"/>
  </r>
  <r>
    <n v="1826"/>
    <s v="EMPRESAS MUNICIPALES DE CHINACOTA E.S.P."/>
    <s v="OPERATIVA"/>
    <s v="MAYOR O IGUAL A 5001 USUARIOS"/>
    <s v="Grupo de Grandes"/>
    <x v="0"/>
    <x v="0"/>
    <s v="NORTE DE SANTANDER"/>
    <s v="CHINACOTA"/>
    <s v="ACTUALIZACION"/>
    <d v="2025-02-14T00:00:00"/>
    <s v="ACUEDUCTO - ALCANTARILLADO - ASEO"/>
  </r>
  <r>
    <n v="1838"/>
    <s v="ASOCIACION DE  USUARIOS DEL ACUEDUCTO Y ALCANTARILLADO DE UTICA ESP"/>
    <s v="OPERATIVA"/>
    <s v="MENOR O IGUAL A 2500 USUARIOS"/>
    <s v="Grupo de Pequeños"/>
    <x v="2"/>
    <x v="2"/>
    <s v="CUNDINAMARCA"/>
    <s v="UTICA"/>
    <s v="ACTUALIZACION"/>
    <d v="2025-02-14T00:00:00"/>
    <s v="ACUEDUCTO - ALCANTARILLADO"/>
  </r>
  <r>
    <n v="1845"/>
    <s v="URBASER COLOMBIA S.A. E.S.P."/>
    <s v="OPERATIVA"/>
    <s v="MAYOR O IGUAL A 5001 USUARIOS"/>
    <s v="Grupo de Grandes"/>
    <x v="0"/>
    <x v="3"/>
    <s v="BOGOTÁ, D.C."/>
    <s v="BOGOTA, D.C."/>
    <s v="ACTUALIZACION"/>
    <d v="2025-03-19T00:00:00"/>
    <s v="ASEO"/>
  </r>
  <r>
    <n v="1847"/>
    <s v="VEOLIA AGUAS DE TUNJA S.A E.S.P."/>
    <s v="OPERATIVA"/>
    <s v="MAYOR O IGUAL A 5001 USUARIOS"/>
    <s v="Grupo de Grandes"/>
    <x v="2"/>
    <x v="3"/>
    <s v="BOYACÁ"/>
    <s v="TUNJA"/>
    <s v="ACTUALIZACION"/>
    <d v="2025-03-27T00:00:00"/>
    <s v="ACUEDUCTO - ALCANTARILLADO"/>
  </r>
  <r>
    <n v="1856"/>
    <s v="ASOCIACION DE LOS USUARIOS DEL ACUEDUCTO RURAL DE LAS VEREDAS UNIDAS DE ACACIAS"/>
    <s v="OPERATIVA"/>
    <s v="MENOR O IGUAL A 2500 USUARIOS"/>
    <s v="Grupo de Pequeños"/>
    <x v="1"/>
    <x v="2"/>
    <s v="META"/>
    <s v="ACACIAS"/>
    <s v="ACTUALIZACION"/>
    <d v="2025-03-21T00:00:00"/>
    <s v="ACUEDUCTO "/>
  </r>
  <r>
    <n v="1863"/>
    <s v="EMPRESAS PÚBLICAS MUNICIPALES DE CONCORDIA E.S.P."/>
    <s v="OPERATIVA"/>
    <s v="DESDE 2501 HASTA 5000 USUARIOS"/>
    <s v="Grupo de Grandes"/>
    <x v="2"/>
    <x v="0"/>
    <s v="ANTIOQUIA"/>
    <s v="CONCORDIA"/>
    <s v="ACTUALIZACION"/>
    <d v="2025-02-24T00:00:00"/>
    <s v="ACUEDUCTO - ALCANTARILLADO - ASEO"/>
  </r>
  <r>
    <n v="1868"/>
    <s v="VEOLIA ASEO BUGA  S.A.  E.S.P."/>
    <s v="OPERATIVA"/>
    <s v="MAYOR O IGUAL A 5001 USUARIOS"/>
    <s v="Grupo de Grandes"/>
    <x v="0"/>
    <x v="3"/>
    <s v="VALLE DEL CAUCA"/>
    <s v="PALMIRA"/>
    <s v="ACTUALIZACION"/>
    <d v="2025-03-19T00:00:00"/>
    <s v="ASEO"/>
  </r>
  <r>
    <n v="1869"/>
    <s v="VEOLIA ASEO TULUA S.A.S  E.S.P"/>
    <s v="OPERATIVA"/>
    <s v="MAYOR O IGUAL A 5001 USUARIOS"/>
    <s v="Grupo de Grandes"/>
    <x v="0"/>
    <x v="3"/>
    <s v="VALLE DEL CAUCA"/>
    <s v="PALMIRA"/>
    <s v="ACTUALIZACION"/>
    <d v="2025-03-19T00:00:00"/>
    <s v="ASEO"/>
  </r>
  <r>
    <n v="1873"/>
    <s v="TRASH BUSTERS S.A.  E.S.P."/>
    <s v="OPERATIVA"/>
    <s v="MAYOR O IGUAL A 5001 USUARIOS"/>
    <s v="Grupo de Pequeños"/>
    <x v="0"/>
    <x v="3"/>
    <s v="ARCHIPIÉLAGO DE SAN ANDRÉS, PROVIDENCIA Y SANTA CATALINA"/>
    <s v="SAN ANDRES"/>
    <s v="ACTUALIZACION"/>
    <d v="2025-03-07T00:00:00"/>
    <s v="ASEO"/>
  </r>
  <r>
    <n v="1874"/>
    <s v="AMBIENTAR E.S.P. S.A."/>
    <s v="OPERATIVA"/>
    <s v="MAYOR O IGUAL A 5001 USUARIOS"/>
    <s v="Grupo de Pequeños"/>
    <x v="2"/>
    <x v="3"/>
    <s v="GUAVIARE"/>
    <s v="SAN JOSE DEL GUAVIARE"/>
    <s v="ACTUALIZACION"/>
    <d v="2025-03-12T00:00:00"/>
    <s v="ASEO"/>
  </r>
  <r>
    <n v="1875"/>
    <s v="EMPRESA DE SERVICIOS PUBLICOS DOMICILIARIOS DE BARBOSA"/>
    <s v="OPERATIVA"/>
    <s v="MAYOR O IGUAL A 5001 USUARIOS"/>
    <s v="Grupo de Grandes"/>
    <x v="0"/>
    <x v="0"/>
    <s v="SANTANDER"/>
    <s v="BARBOSA"/>
    <s v="ACTUALIZACION"/>
    <d v="2024-09-18T00:00:00"/>
    <s v="ACUEDUCTO - ALCANTARILLADO"/>
  </r>
  <r>
    <n v="1876"/>
    <s v="EMPRESA METROPOLITANA DE ASEO DE PASTO S.A.  E.S.P. "/>
    <s v="OPERATIVA"/>
    <s v="MAYOR O IGUAL A 5001 USUARIOS"/>
    <s v="Grupo de Grandes"/>
    <x v="0"/>
    <x v="3"/>
    <s v="NARIÑO"/>
    <s v="PASTO"/>
    <s v="ACTUALIZACION"/>
    <d v="2024-03-22T00:00:00"/>
    <s v="ASEO"/>
  </r>
  <r>
    <n v="1895"/>
    <s v="EMPRESA DE SERVICOS PUBLICOS DE ACANDI S.A E.S.P."/>
    <s v="OPERATIVA (No activa)"/>
    <s v="DESDE 2501 HASTA 5000 USUARIOS"/>
    <s v="Grupo de Pequeños"/>
    <x v="2"/>
    <x v="3"/>
    <s v="CHOCÓ"/>
    <s v="ACANDI"/>
    <s v="ACTUALIZACION"/>
    <d v="2024-11-12T00:00:00"/>
    <s v="ACUEDUCTO - ALCANTARILLADO - ASEO"/>
  </r>
  <r>
    <n v="1896"/>
    <s v="VEOLIA ASEO PALMIRA S.A.S. E.S.P."/>
    <s v="OPERATIVA"/>
    <s v="MAYOR O IGUAL A 5001 USUARIOS"/>
    <s v="Grupo de Grandes"/>
    <x v="0"/>
    <x v="3"/>
    <s v="VALLE DEL CAUCA"/>
    <s v="PALMIRA"/>
    <s v="ACTUALIZACION"/>
    <d v="2025-03-20T00:00:00"/>
    <s v="ASEO"/>
  </r>
  <r>
    <n v="1908"/>
    <s v="JUNTA  DE SERVICIOS PUBLICOS DEL MUNICIPIO DE ALBAN"/>
    <s v="OPERATIVA"/>
    <s v="MENOR O IGUAL A 2500 USUARIOS"/>
    <s v="Grupo de Pequeños"/>
    <x v="0"/>
    <x v="1"/>
    <s v="CUNDINAMARCA"/>
    <s v="ALBAN"/>
    <s v="ACTUALIZACION"/>
    <d v="2025-02-14T00:00:00"/>
    <s v="ACUEDUCTO - ALCANTARILLADO - ASEO"/>
  </r>
  <r>
    <n v="1910"/>
    <s v="JUNTA DE ACCIÓN COMUNAL DE INSPECCIÓN SAN JOAQUIN"/>
    <s v="OPERATIVA"/>
    <s v="MENOR O IGUAL A 2500 USUARIOS"/>
    <s v="Grupo de Pequeños"/>
    <x v="1"/>
    <x v="2"/>
    <s v="CUNDINAMARCA"/>
    <s v="LA MESA"/>
    <s v="ACTUALIZACION"/>
    <d v="2025-01-31T00:00:00"/>
    <s v="ACUEDUCTO "/>
  </r>
  <r>
    <n v="1911"/>
    <s v="COMPAÑIA DE SERVICIOS BASICOS DE COLOMBIA S.A. E.S.P."/>
    <s v="OPERATIVA"/>
    <s v="DESDE 2501 HASTA 5000 USUARIOS"/>
    <s v="Grupo de Grandes"/>
    <x v="1"/>
    <x v="3"/>
    <s v="VALLE DEL CAUCA"/>
    <s v="CALI"/>
    <s v="ACTUALIZACION"/>
    <d v="2025-02-28T00:00:00"/>
    <s v="ACUEDUCTO - ALCANTARILLADO"/>
  </r>
  <r>
    <n v="1917"/>
    <s v="SOCIEDAD DE ASEO DE BELLO S.A. E.S.P."/>
    <s v="OPERATIVA"/>
    <s v="MAYOR O IGUAL A 5001 USUARIOS"/>
    <s v="Grupo de Grandes"/>
    <x v="0"/>
    <x v="3"/>
    <s v="ANTIOQUIA"/>
    <s v="SABANETA"/>
    <s v="ACTUALIZACION"/>
    <d v="2025-03-19T00:00:00"/>
    <s v="ASEO"/>
  </r>
  <r>
    <n v="1922"/>
    <s v="ASOCIACION DE SERVICIOS PÚBLICOS COMUNITARIOS SAN ISIDRO I Y II SECTOR SAN LUIS Y LA SUREÑA  ESP"/>
    <s v="OPERATIVA"/>
    <s v="MENOR O IGUAL A 2500 USUARIOS"/>
    <s v="Grupo de Pequeños"/>
    <x v="1"/>
    <x v="2"/>
    <s v="BOGOTÁ, D.C."/>
    <s v="BOGOTA, D.C."/>
    <s v="ACTUALIZACION"/>
    <d v="2025-03-05T00:00:00"/>
    <s v="ACUEDUCTO - ALCANTARILLADO"/>
  </r>
  <r>
    <n v="1967"/>
    <s v="ASEO CALDAS EMPRESA DE SERVICIOS PUBLICOS S.A.S. E.S.P."/>
    <s v="OPERATIVA"/>
    <s v="MAYOR O IGUAL A 5001 USUARIOS"/>
    <s v="Grupo de Grandes"/>
    <x v="2"/>
    <x v="3"/>
    <s v="ANTIOQUIA"/>
    <s v="SABANETA"/>
    <s v="ACTUALIZACION"/>
    <d v="2025-03-19T00:00:00"/>
    <s v="ASEO"/>
  </r>
  <r>
    <n v="1970"/>
    <s v="OFICINA DE SERVICIOS PUBLICOS DE ACUEDUCTO, ALCANTARILLADO Y ASEO DEL MUNICIPIO DE NEMOCON"/>
    <s v="OPERATIVA"/>
    <s v="DESDE 2501 HASTA 5000 USUARIOS"/>
    <s v="Grupo de Pequeños"/>
    <x v="0"/>
    <x v="1"/>
    <s v="CUNDINAMARCA"/>
    <s v="NEMOCON"/>
    <s v="ACTUALIZACION"/>
    <d v="2025-02-14T00:00:00"/>
    <s v="ACUEDUCTO - ALCANTARILLADO - ASEO"/>
  </r>
  <r>
    <n v="2005"/>
    <s v="EMPRESAS PÚBLICAS DE LA CEJA E.S.P."/>
    <s v="OPERATIVA"/>
    <s v="MAYOR O IGUAL A 5001 USUARIOS"/>
    <s v="Grupo de Grandes"/>
    <x v="0"/>
    <x v="0"/>
    <s v="ANTIOQUIA"/>
    <s v="LA CEJA"/>
    <s v="ACTUALIZACION"/>
    <d v="2025-02-11T00:00:00"/>
    <s v="ACUEDUCTO - ALCANTARILLADO - ASEO"/>
  </r>
  <r>
    <n v="2018"/>
    <s v="VEOLIA ASEO PRADERA S.A.S. E.S.P."/>
    <s v="OPERATIVA"/>
    <s v="MAYOR O IGUAL A 5001 USUARIOS"/>
    <s v="Grupo de Grandes"/>
    <x v="0"/>
    <x v="3"/>
    <s v="VALLE DEL CAUCA"/>
    <s v="PALMIRA"/>
    <s v="ACTUALIZACION"/>
    <d v="2025-03-20T00:00:00"/>
    <s v="ASEO"/>
  </r>
  <r>
    <n v="2031"/>
    <s v="CORPORACION DE USUARIOS  ACUEDUCTO EL CAPIRO"/>
    <s v="OPERATIVA"/>
    <s v="MENOR O IGUAL A 2500 USUARIOS"/>
    <s v="Grupo de Pequeños"/>
    <x v="1"/>
    <x v="2"/>
    <s v="ANTIOQUIA"/>
    <s v="RIONEGRO"/>
    <s v="ACTUALIZACION"/>
    <d v="2025-03-19T00:00:00"/>
    <s v="ACUEDUCTO "/>
  </r>
  <r>
    <n v="2033"/>
    <s v="SISTEMAS PUBLICOS S.A. E.S.P."/>
    <s v="OPERATIVA"/>
    <s v="DESDE 2501 HASTA 5000 USUARIOS"/>
    <s v="Grupo de Grandes"/>
    <x v="2"/>
    <x v="3"/>
    <s v="ANTIOQUIA"/>
    <s v="MEDELLÍN"/>
    <s v="ACTUALIZACION"/>
    <d v="2025-03-03T00:00:00"/>
    <s v="ACUEDUCTO - ALCANTARILLADO"/>
  </r>
  <r>
    <n v="2043"/>
    <s v="ENVIASEO E.S.P."/>
    <s v="OPERATIVA"/>
    <s v="MAYOR O IGUAL A 5001 USUARIOS"/>
    <s v="Grupo de Grandes"/>
    <x v="0"/>
    <x v="0"/>
    <s v="ANTIOQUIA"/>
    <s v="ENVIGADO"/>
    <s v="ACTUALIZACION"/>
    <d v="2025-03-17T00:00:00"/>
    <s v="ASEO"/>
  </r>
  <r>
    <n v="2044"/>
    <s v="INTERASEO S.A.S E.S.P."/>
    <s v="OPERATIVA"/>
    <s v="MAYOR O IGUAL A 5001 USUARIOS"/>
    <s v="Grupo de Grandes"/>
    <x v="0"/>
    <x v="3"/>
    <s v="ANTIOQUIA"/>
    <s v="MEDELLÍN"/>
    <s v="ACTUALIZACION"/>
    <d v="2025-03-28T00:00:00"/>
    <s v="ASEO"/>
  </r>
  <r>
    <n v="2045"/>
    <s v="ACUEDUCTO CHIPAGRE"/>
    <s v="OPERATIVA"/>
    <s v="MENOR O IGUAL A 2500 USUARIOS"/>
    <s v="Grupo de Pequeños"/>
    <x v="1"/>
    <x v="2"/>
    <s v="CUNDINAMARCA"/>
    <s v="ALBAN"/>
    <s v="ACTUALIZACION"/>
    <d v="2020-09-07T00:00:00"/>
    <s v="ACUEDUCTO "/>
  </r>
  <r>
    <n v="2046"/>
    <s v="ACUEDUCTOS Y ALCANTARILLADOS SOSTENIBLES A.A.S. S.A.  E.S.P."/>
    <s v="OPERATIVA"/>
    <s v="MAYOR O IGUAL A 5001 USUARIOS"/>
    <s v="Grupo de Grandes"/>
    <x v="0"/>
    <x v="3"/>
    <s v="ANTIOQUIA"/>
    <s v="MEDELLÍN"/>
    <s v="ACTUALIZACION"/>
    <d v="2024-11-20T00:00:00"/>
    <s v="ACUEDUCTO - ALCANTARILLADO"/>
  </r>
  <r>
    <n v="2056"/>
    <s v="INGENIERIA TOTAL SERVICIOS PUBLICOS S.A.S E.S.P."/>
    <s v="OPERATIVA"/>
    <s v="MAYOR O IGUAL A 5001 USUARIOS"/>
    <s v="Grupo de Grandes"/>
    <x v="2"/>
    <x v="3"/>
    <s v="ANTIOQUIA"/>
    <s v="MEDELLÍN"/>
    <s v="ACTUALIZACION"/>
    <d v="2024-04-16T00:00:00"/>
    <s v="ACUEDUCTO - ALCANTARILLADO"/>
  </r>
  <r>
    <n v="2060"/>
    <s v="ASOCIACION DE SUSCRIPTORES DEL AGUABLANCA VEREDA DE CHAINE"/>
    <s v="OPERATIVA"/>
    <s v="HASTA 2500 SUSCRIPTORES"/>
    <s v="Grupo de Pequeños"/>
    <x v="1"/>
    <x v="2"/>
    <s v="BOYACÁ"/>
    <s v="SORACA"/>
    <s v="INSCRIPCION"/>
    <d v="2012-09-28T00:00:00"/>
    <s v="ACUEDUCTO "/>
  </r>
  <r>
    <n v="2065"/>
    <s v="JUNTA ADMINISTRADORA SSERVIREGIONAL PARAISO "/>
    <s v="OPERATIVA"/>
    <s v="MENOR O IGUAL A 2500 USUARIOS"/>
    <s v="Grupo de Pequeños"/>
    <x v="1"/>
    <x v="2"/>
    <s v="HUILA"/>
    <s v="GARZON"/>
    <s v="ACTUALIZACION"/>
    <d v="2024-07-18T00:00:00"/>
    <s v="ACUEDUCTO "/>
  </r>
  <r>
    <n v="2066"/>
    <s v="JUNTA ADMINISTRADORA DEL SERVICIO DE ACUEDUCTO RURAL FIVESAMON"/>
    <s v="OPERATIVA"/>
    <s v="MENOR O IGUAL A 2500 USUARIOS"/>
    <s v="Grupo de Pequeños"/>
    <x v="1"/>
    <x v="2"/>
    <s v="HUILA"/>
    <s v="GARZON"/>
    <s v="ACTUALIZACION"/>
    <d v="2025-02-14T00:00:00"/>
    <s v="ACUEDUCTO "/>
  </r>
  <r>
    <n v="2068"/>
    <s v="ACUEDUCTO VEREDAL SAN JOIS "/>
    <s v="OPERATIVA"/>
    <s v="MENOR O IGUAL A 2500 USUARIOS"/>
    <s v="Grupo de Pequeños"/>
    <x v="1"/>
    <x v="2"/>
    <s v="CUNDINAMARCA"/>
    <s v="GUASCA"/>
    <s v="ACTUALIZACION"/>
    <d v="2025-03-06T00:00:00"/>
    <s v="ACUEDUCTO "/>
  </r>
  <r>
    <n v="2071"/>
    <s v="ASOCIACION DE USUARIOS DEL ACUEDUCTO MULTIVEREDAL DE FREDONIA RODRIGO ARENAS BETANCUR"/>
    <s v="OPERATIVA"/>
    <s v="MENOR O IGUAL A 2500 USUARIOS"/>
    <s v="Grupo de Pequeños"/>
    <x v="1"/>
    <x v="2"/>
    <s v="ANTIOQUIA"/>
    <s v="FREDONIA"/>
    <s v="ACTUALIZACION"/>
    <d v="2024-02-27T00:00:00"/>
    <s v="ACUEDUCTO "/>
  </r>
  <r>
    <n v="2075"/>
    <s v="EMPRESA DE ACUEDUCTO Y ALCANTARILLADO DE PEREIRA S.A.S ESP."/>
    <s v="OPERATIVA"/>
    <s v="MAYOR O IGUAL A 5001 USUARIOS"/>
    <s v="Grupo de Grandes"/>
    <x v="0"/>
    <x v="3"/>
    <s v="RISARALDA"/>
    <s v="PEREIRA"/>
    <s v="ACTUALIZACION"/>
    <d v="2025-03-06T00:00:00"/>
    <s v="ACUEDUCTO - ALCANTARILLADO"/>
  </r>
  <r>
    <n v="2084"/>
    <s v="UNIDAD ADMINISTRATIVA ESPECIAL DE SERVICIOS PUBLICOS DOMICILIARIOS DE CAROLINA DEL PRINCIPE"/>
    <s v="OPERATIVA"/>
    <s v="MENOR O IGUAL A 2500 USUARIOS"/>
    <s v="Grupo de Pequeños"/>
    <x v="0"/>
    <x v="1"/>
    <s v="ANTIOQUIA"/>
    <s v="CAROLINA"/>
    <s v="ACTUALIZACION"/>
    <d v="2024-04-22T00:00:00"/>
    <s v="ACUEDUCTO - ALCANTARILLADO - ASEO"/>
  </r>
  <r>
    <n v="2086"/>
    <s v="EMPRESA DE ACUEDUCTO, ALCANTARILLADO Y ASEO DE YOPAL  EICE - ESP"/>
    <s v="INTERVENIDA"/>
    <s v="MAYOR O IGUAL A 5001 USUARIOS"/>
    <s v="Grupo de Grandes"/>
    <x v="2"/>
    <x v="0"/>
    <s v="CASANARE"/>
    <s v="YOPAL"/>
    <s v="ACTUALIZACION"/>
    <d v="2025-03-19T00:00:00"/>
    <s v="ACUEDUCTO - ALCANTARILLADO - ASEO"/>
  </r>
  <r>
    <n v="2087"/>
    <s v="ASOCIACION DEL ACUEDUCTO CRISTAL PEÑAZUL E.S.P."/>
    <s v="OPERATIVA"/>
    <s v="MENOR O IGUAL A 2500 USUARIOS"/>
    <s v="Grupo de Pequeños"/>
    <x v="1"/>
    <x v="2"/>
    <s v="ANTIOQUIA"/>
    <s v="ENVIGADO"/>
    <s v="ACTUALIZACION"/>
    <d v="2025-03-03T00:00:00"/>
    <s v="ACUEDUCTO "/>
  </r>
  <r>
    <n v="2088"/>
    <s v="CONHYDRA S.A. E.S.P."/>
    <s v="OPERATIVA"/>
    <s v="MENOR O IGUAL A 2500 USUARIOS"/>
    <s v="Grupo de Pequeños"/>
    <x v="2"/>
    <x v="3"/>
    <s v="ANTIOQUIA"/>
    <s v="MEDELLÍN"/>
    <s v="ACTUALIZACION"/>
    <d v="2024-05-08T00:00:00"/>
    <s v="ACUEDUCTO "/>
  </r>
  <r>
    <n v="2092"/>
    <s v="EMPRESAS PUBLICAS DE NEIVA E.S.P."/>
    <s v="OPERATIVA"/>
    <s v="MAYOR O IGUAL A 5001 USUARIOS"/>
    <s v="Grupo de Grandes"/>
    <x v="2"/>
    <x v="0"/>
    <s v="HUILA"/>
    <s v="NEIVA"/>
    <s v="ACTUALIZACION"/>
    <d v="2024-07-12T00:00:00"/>
    <s v="ACUEDUCTO - ALCANTARILLADO"/>
  </r>
  <r>
    <n v="2095"/>
    <s v="UNIDAD DE SERVICIOS PUBLICOS DOMICILIARIOS DE BUSBANZA"/>
    <s v="OPERATIVA"/>
    <s v="MENOR O IGUAL A 2500 USUARIOS"/>
    <s v="Grupo de Pequeños"/>
    <x v="0"/>
    <x v="1"/>
    <s v="BOYACÁ"/>
    <s v="BUSBANZA"/>
    <s v="ACTUALIZACION"/>
    <d v="2024-01-24T00:00:00"/>
    <s v="ACUEDUCTO - ALCANTARILLADO - ASEO"/>
  </r>
  <r>
    <n v="2102"/>
    <s v="ASOCIACION DE USUARIOS DEL ACUEDUCTO DE LAS VEREDAS DE QUITASOL Y JAZMIN DEL MUNICIPIO DE VIOTA "/>
    <s v="OPERATIVA"/>
    <s v="MENOR O IGUAL A 2500 USUARIOS"/>
    <s v="Grupo de Pequeños"/>
    <x v="1"/>
    <x v="2"/>
    <s v="CUNDINAMARCA"/>
    <s v="VIOTA"/>
    <s v="ACTUALIZACION"/>
    <d v="2022-12-12T00:00:00"/>
    <s v="ACUEDUCTO "/>
  </r>
  <r>
    <n v="2106"/>
    <s v="ASOCIACION DE USUARIOS PRESTADORA DE SERVICIOS PUBLICOS DEL TEUSACA"/>
    <s v="OPERATIVA"/>
    <s v="MENOR O IGUAL A 2500 USUARIOS"/>
    <s v="Grupo de Pequeños"/>
    <x v="1"/>
    <x v="2"/>
    <s v="CUNDINAMARCA"/>
    <s v="CHIA"/>
    <s v="ACTUALIZACION"/>
    <d v="2025-03-10T00:00:00"/>
    <s v="ACUEDUCTO "/>
  </r>
  <r>
    <n v="2122"/>
    <s v="ASOCIACION DE AFILIADOS DEL ACUEDUCTO DE LA VERADA ALTANIA"/>
    <s v="OPERATIVA"/>
    <s v="MENOR O IGUAL A 2500 USUARIOS"/>
    <s v="Grupo de Pequeños"/>
    <x v="1"/>
    <x v="2"/>
    <s v="CUNDINAMARCA"/>
    <s v="SUBACHOQUE"/>
    <s v="ACTUALIZACION"/>
    <d v="2025-01-16T00:00:00"/>
    <s v="ACUEDUCTO "/>
  </r>
  <r>
    <n v="2129"/>
    <s v="EMPRESA COLOMBIANA DE SERVICIOS PUBLICOS S.A. ESP"/>
    <s v="OPERATIVA"/>
    <s v="MENOR O IGUAL A 2500 USUARIOS"/>
    <s v="Grupo de Pequeños"/>
    <x v="1"/>
    <x v="3"/>
    <s v="BOGOTÁ, D.C."/>
    <s v="BOGOTA, D.C."/>
    <s v="ACTUALIZACION"/>
    <d v="2025-02-24T00:00:00"/>
    <s v="ACUEDUCTO "/>
  </r>
  <r>
    <n v="2130"/>
    <s v="ZONA FRANCA INDUSTRIAL DE BIENES Y SERVICIOS DE RIONEGRO"/>
    <s v="OPERATIVA"/>
    <s v="MENOR O IGUAL A 2500 USUARIOS"/>
    <s v="Grupo de Pequeños"/>
    <x v="1"/>
    <x v="5"/>
    <s v="ANTIOQUIA"/>
    <s v="RIONEGRO"/>
    <s v="ACTUALIZACION"/>
    <d v="2024-09-03T00:00:00"/>
    <s v="ACUEDUCTO - ALCANTARILLADO"/>
  </r>
  <r>
    <n v="2135"/>
    <s v="ASEO ESPECIAL EMPRESA DE SERVICIOS`PUBLICOS SA"/>
    <s v="OPERATIVA (No activa)"/>
    <s v="HASTA 2500 SUSCRIPTORES"/>
    <s v="Grupo de Pequeños"/>
    <x v="1"/>
    <x v="3"/>
    <s v="BOGOTÁ, D.C."/>
    <s v="BOGOTA, D.C."/>
    <s v="ACTUALIZACION"/>
    <d v="2014-05-05T00:00:00"/>
    <s v="ASEO"/>
  </r>
  <r>
    <n v="2137"/>
    <s v="MUNICIPIO DE BETEITIVA"/>
    <s v="OPERATIVA"/>
    <s v="MENOR O IGUAL A 2500 USUARIOS"/>
    <s v="Grupo de Pequeños"/>
    <x v="0"/>
    <x v="1"/>
    <s v="BOYACÁ"/>
    <s v="BETEITIVA"/>
    <s v="ACTUALIZACION"/>
    <d v="2025-03-12T00:00:00"/>
    <s v="ACUEDUCTO - ALCANTARILLADO - ASEO"/>
  </r>
  <r>
    <n v="2138"/>
    <s v="ASOCIACION DE USUARIOS DEL ACUEDUCTO Y ALCANTARILLADO EL ARENAL E.S.P"/>
    <s v="OPERATIVA"/>
    <s v="MENOR O IGUAL A 2500 USUARIOS"/>
    <s v="Grupo de Pequeños"/>
    <x v="1"/>
    <x v="2"/>
    <s v="VALLE DEL CAUCA"/>
    <s v="CANDELARIA"/>
    <s v="ACTUALIZACION"/>
    <d v="2024-04-29T00:00:00"/>
    <s v="ACUEDUCTO - ALCANTARILLADO"/>
  </r>
  <r>
    <n v="2142"/>
    <s v="ASOCIACION DE USUARIOS SUSCRIPTORES DEL ACUEDUCTO,ALCANTARILLADO Y ASEO COMUNITARIO DEL CORREGIMIENTO DE AGUADA DE PABLO"/>
    <s v="OPERATIVA"/>
    <s v="MENOR O IGUAL A 2500 USUARIOS"/>
    <s v="Grupo de Pequeños"/>
    <x v="1"/>
    <x v="2"/>
    <s v="ATLÁNTICO"/>
    <s v="SABANALARGA"/>
    <s v="ACTUALIZACION"/>
    <d v="2024-03-20T00:00:00"/>
    <s v="ACUEDUCTO "/>
  </r>
  <r>
    <n v="2145"/>
    <s v="JUNTA DE ACCION COMUNAL PALOCABILDO"/>
    <s v="OPERATIVA"/>
    <s v="HASTA 2500 SUSCRIPTORES"/>
    <s v="Grupo de Pequeños"/>
    <x v="1"/>
    <x v="2"/>
    <s v="TOLIMA"/>
    <s v="PALOCABILDO"/>
    <s v="ACTUALIZACION"/>
    <d v="2013-01-21T00:00:00"/>
    <s v="ACUEDUCTO - ALCANTARILLADO - ASEO"/>
  </r>
  <r>
    <n v="2147"/>
    <s v="BIORGANICOS DEL SUR DEL HUILA S.A  E.S.P. "/>
    <s v="OPERATIVA"/>
    <s v="MENOR O IGUAL A 2500 USUARIOS"/>
    <s v="Grupo de Pequeños"/>
    <x v="0"/>
    <x v="3"/>
    <s v="HUILA"/>
    <s v="PITALITO"/>
    <s v="ACTUALIZACION"/>
    <d v="2024-09-04T00:00:00"/>
    <s v="ASEO"/>
  </r>
  <r>
    <n v="2150"/>
    <s v="AGUAS DEL PUERTO S.A E.S.P"/>
    <s v="OPERATIVA"/>
    <s v="MAYOR O IGUAL A 5001 USUARIOS"/>
    <s v="Grupo de Grandes"/>
    <x v="2"/>
    <x v="3"/>
    <s v="ANTIOQUIA"/>
    <s v="PUERTO BERRIO"/>
    <s v="ACTUALIZACION"/>
    <d v="2024-05-03T00:00:00"/>
    <s v="ACUEDUCTO - ALCANTARILLADO - ASEO"/>
  </r>
  <r>
    <n v="2151"/>
    <s v="OPERADORES DE SERVICIOS S.A.  E.S.P."/>
    <s v="OPERATIVA"/>
    <s v="MAYOR O IGUAL A 5001 USUARIOS"/>
    <s v="Grupo de Grandes"/>
    <x v="0"/>
    <x v="3"/>
    <s v="ANTIOQUIA"/>
    <s v="MEDELLÍN"/>
    <s v="ACTUALIZACION"/>
    <d v="2025-02-28T00:00:00"/>
    <s v="ACUEDUCTO - ALCANTARILLADO"/>
  </r>
  <r>
    <n v="2153"/>
    <s v="SECRETARIA DE SERVICIOS PÚBLICOS DOMICILIARIOS DEL MUNICIPIO DE SASAIMA - CUNDINAMARCA"/>
    <s v="OPERATIVA"/>
    <s v="MENOR O IGUAL A 2500 USUARIOS"/>
    <s v="Grupo de Pequeños"/>
    <x v="0"/>
    <x v="1"/>
    <s v="CUNDINAMARCA"/>
    <s v="SASAIMA"/>
    <s v="ACTUALIZACION"/>
    <d v="2024-04-03T00:00:00"/>
    <s v="ACUEDUCTO - ALCANTARILLADO - ASEO"/>
  </r>
  <r>
    <n v="2154"/>
    <s v="EMPRESA DE SERVICIOS PÚBLICOS E.S.P. DE VILLETA"/>
    <s v="OPERATIVA"/>
    <s v="MAYOR O IGUAL A 5001 USUARIOS"/>
    <s v="Grupo de Grandes"/>
    <x v="0"/>
    <x v="0"/>
    <s v="CUNDINAMARCA"/>
    <s v="VILLETA"/>
    <s v="ACTUALIZACION"/>
    <d v="2025-01-31T00:00:00"/>
    <s v="ACUEDUCTO - ALCANTARILLADO - ASEO"/>
  </r>
  <r>
    <n v="2155"/>
    <s v="ASOCIACION EMPRESA COMUNITARIA DE ACUEDUCTO DE BORRERO AYERBE"/>
    <s v="OPERATIVA"/>
    <s v="MENOR O IGUAL A 2500 USUARIOS"/>
    <s v="Grupo de Pequeños"/>
    <x v="1"/>
    <x v="2"/>
    <s v="VALLE DEL CAUCA"/>
    <s v="DAGUA"/>
    <s v="ACTUALIZACION"/>
    <d v="2025-03-18T00:00:00"/>
    <s v="ACUEDUCTO "/>
  </r>
  <r>
    <n v="2161"/>
    <s v="EMPRESA DE SERVICIOS PUBLICOS DE BELEN"/>
    <s v="OPERATIVA"/>
    <s v="HASTA 2500 SUSCRIPTORES"/>
    <s v="Grupo de Pequeños"/>
    <x v="1"/>
    <x v="0"/>
    <s v="NARIÑO"/>
    <s v="BELEN"/>
    <s v="ACTUALIZACION"/>
    <d v="2015-07-24T00:00:00"/>
    <s v="ACUEDUCTO - ALCANTARILLADO - ASEO"/>
  </r>
  <r>
    <n v="2163"/>
    <s v="EMPRESA DE SERVICIOS PÚBLICOS DE ACACIAS ESP"/>
    <s v="OPERATIVA"/>
    <s v="MAYOR O IGUAL A 5001 USUARIOS"/>
    <s v="Grupo de Grandes"/>
    <x v="0"/>
    <x v="0"/>
    <s v="META"/>
    <s v="ACACIAS"/>
    <s v="ACTUALIZACION"/>
    <d v="2025-02-28T00:00:00"/>
    <s v="ACUEDUCTO - ALCANTARILLADO - ASEO"/>
  </r>
  <r>
    <n v="2166"/>
    <s v="EMPRESA DE SERVICIO PRIVADO ACUASALUD EL CARMELO E.S.P"/>
    <s v="OPERATIVA"/>
    <s v="MENOR O IGUAL A 2500 USUARIOS"/>
    <s v="Grupo de Pequeños"/>
    <x v="1"/>
    <x v="2"/>
    <s v="VALLE DEL CAUCA"/>
    <s v="CALI"/>
    <s v="ACTUALIZACION"/>
    <d v="2020-05-19T00:00:00"/>
    <s v="ACUEDUCTO "/>
  </r>
  <r>
    <n v="2170"/>
    <s v="EMPRESA SIGLO XXI EICE ESP"/>
    <s v="OPERATIVA"/>
    <s v="MENOR O IGUAL A 2500 USUARIOS"/>
    <s v="Grupo de Pequeños"/>
    <x v="2"/>
    <x v="0"/>
    <s v="VICHADA"/>
    <s v="LA PRIMAVERA"/>
    <s v="ACTUALIZACION"/>
    <d v="2025-02-04T00:00:00"/>
    <s v="ACUEDUCTO - ASEO"/>
  </r>
  <r>
    <n v="2171"/>
    <s v="ASOCIACION DE USUARIOS DEL SERVICIO DE AGUA POTABLE Y/O ALCANTARILLADO Y/O ASEO DEL CORREGIMIENTO DE COSTA RICA - MUNICIPIO DE GINEBRA"/>
    <s v="OPERATIVA"/>
    <s v="MENOR O IGUAL A 2500 USUARIOS"/>
    <s v="Grupo de Pequeños"/>
    <x v="1"/>
    <x v="2"/>
    <s v="VALLE DEL CAUCA"/>
    <s v="GINEBRA"/>
    <s v="ACTUALIZACION"/>
    <d v="2025-03-17T00:00:00"/>
    <s v="ACUEDUCTO - ALCANTARILLADO"/>
  </r>
  <r>
    <n v="2173"/>
    <s v="SERVIASEO ITAGÜÍ S.A.S. E.S.P."/>
    <s v="OPERATIVA"/>
    <s v="MAYOR O IGUAL A 5001 USUARIOS"/>
    <s v="Grupo de Grandes"/>
    <x v="2"/>
    <x v="3"/>
    <s v="ANTIOQUIA"/>
    <s v="SABANETA"/>
    <s v="ACTUALIZACION"/>
    <d v="2025-02-21T00:00:00"/>
    <s v="ASEO"/>
  </r>
  <r>
    <n v="2179"/>
    <s v="ACUEDUCTO COMUNITARIO EL SOCORRO"/>
    <s v="OPERATIVA"/>
    <s v="MENOR O IGUAL A 2500 USUARIOS"/>
    <s v="Grupo de Pequeños"/>
    <x v="1"/>
    <x v="2"/>
    <s v="ANTIOQUIA"/>
    <s v="ENVIGADO"/>
    <s v="ACTUALIZACION"/>
    <d v="2025-03-26T00:00:00"/>
    <s v="ACUEDUCTO "/>
  </r>
  <r>
    <n v="2182"/>
    <s v="EMPRESA COMUNITARIA DE ACUEDUCTO, ALCANTARILLADO Y ASEO URBANO Y RURAL DEL MUNICIPIO DE FORTUL"/>
    <s v="OPERATIVA"/>
    <s v="DESDE 2501 HASTA 5000 USUARIOS"/>
    <s v="Grupo de Pequeños"/>
    <x v="0"/>
    <x v="2"/>
    <s v="ARAUCA"/>
    <s v="FORTUL"/>
    <s v="ACTUALIZACION"/>
    <d v="2025-01-27T00:00:00"/>
    <s v="ACUEDUCTO - ALCANTARILLADO - ASEO"/>
  </r>
  <r>
    <n v="2184"/>
    <s v="EMPRESA MUNICIPAL DE SERVICIOS PUBLICOS DOMICILIARIOS DE VELEZ EMPREVEL E.S.P."/>
    <s v="OPERATIVA"/>
    <s v="DESDE 2501 HASTA 5000 USUARIOS"/>
    <s v="Grupo de Grandes"/>
    <x v="0"/>
    <x v="0"/>
    <s v="SANTANDER"/>
    <s v="VELEZ"/>
    <s v="ACTUALIZACION"/>
    <d v="2024-05-07T00:00:00"/>
    <s v="ACUEDUCTO - ALCANTARILLADO - ASEO"/>
  </r>
  <r>
    <n v="2187"/>
    <s v="ASOCIACION DE USUARIOS DEL ACUEDUCTO Y ALCANTARILLADO DE MAVE BAGAZAL VILLETA CUNDINAMARCA"/>
    <s v="OPERATIVA"/>
    <s v="MENOR O IGUAL A 2500 USUARIOS"/>
    <s v="Grupo de Pequeños"/>
    <x v="0"/>
    <x v="2"/>
    <s v="CUNDINAMARCA"/>
    <s v="VILLETA"/>
    <s v="ACTUALIZACION"/>
    <d v="2025-03-06T00:00:00"/>
    <s v="ACUEDUCTO - ALCANTARILLADO"/>
  </r>
  <r>
    <n v="2189"/>
    <s v="UNIDAD DE SERVICIOS PUBLICOS DOMICILIARIOS DE ACUEDUCTO ALCANTARILLADO Y ASEO DEL MUNICIPIO DE DURANIA"/>
    <s v="OPERATIVA"/>
    <s v="MENOR O IGUAL A 2500 USUARIOS"/>
    <s v="Grupo de Pequeños"/>
    <x v="2"/>
    <x v="1"/>
    <s v="NORTE DE SANTANDER"/>
    <s v="DURANIA"/>
    <s v="ACTUALIZACION"/>
    <d v="2025-02-18T00:00:00"/>
    <s v="ACUEDUCTO - ALCANTARILLADO - ASEO"/>
  </r>
  <r>
    <n v="2192"/>
    <s v="COMITÉ EMPRESARIAL DE ACUEDUCTO Y ALCANTARILLADO URBANIZACION LAS AMÉRICAS"/>
    <s v="OPERATIVA"/>
    <s v="MENOR O IGUAL A 2500 USUARIOS"/>
    <s v="Grupo de Pequeños"/>
    <x v="2"/>
    <x v="2"/>
    <s v="META"/>
    <s v="VILLAVICENCIO"/>
    <s v="ACTUALIZACION"/>
    <d v="2024-03-08T00:00:00"/>
    <s v="ACUEDUCTO - ALCANTARILLADO"/>
  </r>
  <r>
    <n v="2198"/>
    <s v="LA MOTILONA DE ASEO TOTAL E.S.P."/>
    <s v="OPERATIVA (No activa)"/>
    <s v="HASTA 2500 SUSCRIPTORES"/>
    <s v="Grupo de Pequeños"/>
    <x v="1"/>
    <x v="3"/>
    <s v="NORTE DE SANTANDER"/>
    <s v="CUCUTA"/>
    <s v="ACTUALIZACION"/>
    <d v="2007-04-24T00:00:00"/>
    <s v="ASEO"/>
  </r>
  <r>
    <n v="2199"/>
    <s v="ASEO GIRARDOTA S.A.S E.S.P."/>
    <s v="OPERATIVA"/>
    <s v="MAYOR O IGUAL A 5001 USUARIOS"/>
    <s v="Grupo de Grandes"/>
    <x v="0"/>
    <x v="3"/>
    <s v="ANTIOQUIA"/>
    <s v="SABANETA"/>
    <s v="ACTUALIZACION"/>
    <d v="2025-03-19T00:00:00"/>
    <s v="ASEO"/>
  </r>
  <r>
    <n v="2200"/>
    <s v="ALCALDIA MUNICIPAL LEJANIAS META"/>
    <s v="OPERATIVA (No activa)"/>
    <s v="HASTA 2500 SUSCRIPTORES"/>
    <s v="Grupo de Pequeños"/>
    <x v="1"/>
    <x v="1"/>
    <s v="META"/>
    <s v="LEJANIAS"/>
    <s v="ACTUALIZACION"/>
    <d v="2008-04-17T00:00:00"/>
    <s v="ACUEDUCTO - ALCANTARILLADO - ASEO"/>
  </r>
  <r>
    <n v="2202"/>
    <s v="EMPRESA DE SERVICIOS PUBLICOS DE CAJICA S.A.  E.S.P."/>
    <s v="OPERATIVA"/>
    <s v="MAYOR O IGUAL A 5001 USUARIOS"/>
    <s v="Grupo de Grandes"/>
    <x v="0"/>
    <x v="3"/>
    <s v="CUNDINAMARCA"/>
    <s v="CAJICA"/>
    <s v="ACTUALIZACION"/>
    <d v="2025-02-27T00:00:00"/>
    <s v="ACUEDUCTO - ALCANTARILLADO - ASEO"/>
  </r>
  <r>
    <n v="2204"/>
    <s v="JUNTA ADMINISTRADORA DEL SERVICIO DE SERVICIO DE AGUA POTABLE DE PRINGAMOSAL LOS PASOS"/>
    <s v="OPERATIVA"/>
    <s v="MENOR O IGUAL A 2500 USUARIOS"/>
    <s v="Grupo de Pequeños"/>
    <x v="1"/>
    <x v="2"/>
    <s v="TOLIMA"/>
    <s v="GUAMO"/>
    <s v="ACTUALIZACION"/>
    <d v="2024-08-31T00:00:00"/>
    <s v="ACUEDUCTO "/>
  </r>
  <r>
    <n v="2206"/>
    <s v="EMPRESA DE ACUEDUCTO Y ALCANTARILLADO DE SAN JOSE DEL GUAVIARE"/>
    <s v="OPERATIVA"/>
    <s v="MAYOR O IGUAL A 5001 USUARIOS"/>
    <s v="Grupo de Grandes"/>
    <x v="2"/>
    <x v="0"/>
    <s v="GUAVIARE"/>
    <s v="SAN JOSE DEL GUAVIARE"/>
    <s v="ACTUALIZACION"/>
    <d v="2025-01-09T00:00:00"/>
    <s v="ACUEDUCTO - ALCANTARILLADO"/>
  </r>
  <r>
    <n v="2209"/>
    <s v="EMPRESA DE SERVICIOS PUBLICOS DE TORO"/>
    <s v="OPERATIVA"/>
    <s v="DESDE 2501 HASTA 5000 USUARIOS"/>
    <s v="Grupo de Pequeños"/>
    <x v="2"/>
    <x v="0"/>
    <s v="VALLE DEL CAUCA"/>
    <s v="TORO"/>
    <s v="ACTUALIZACION"/>
    <d v="2025-03-03T00:00:00"/>
    <s v="ASEO"/>
  </r>
  <r>
    <n v="2213"/>
    <s v="JUNTA DE ACCION COMUNAL LA MOYA - SERVICIO ACUEDUCTO VEREDAL"/>
    <s v="OPERATIVA"/>
    <s v="MENOR O IGUAL A 2500 USUARIOS"/>
    <s v="Grupo de Pequeños"/>
    <x v="1"/>
    <x v="2"/>
    <s v="CUNDINAMARCA"/>
    <s v="COTA"/>
    <s v="ACTUALIZACION"/>
    <d v="2025-02-14T00:00:00"/>
    <s v="ACUEDUCTO "/>
  </r>
  <r>
    <n v="2214"/>
    <s v="EMPRESA DE AGUA POTABLE Y SANEAMIENTO BASICO DEL MUNICIPIO DE ORITO E.S.P."/>
    <s v="OPERATIVA"/>
    <s v="MAYOR O IGUAL A 5001 USUARIOS"/>
    <s v="Grupo de Grandes"/>
    <x v="2"/>
    <x v="0"/>
    <s v="PUTUMAYO"/>
    <s v="ORITO"/>
    <s v="ACTUALIZACION"/>
    <d v="2025-03-19T00:00:00"/>
    <s v="ACUEDUCTO - ALCANTARILLADO - ASEO"/>
  </r>
  <r>
    <n v="2219"/>
    <s v="ASOCIACION DE USUARIOS DEL ACUEDUCTO RURAL DE LA VEREDA LA 22 SURORIENTAL"/>
    <s v="OPERATIVA"/>
    <s v="HASTA 2500 SUSCRIPTORES"/>
    <s v="Grupo de Pequeños"/>
    <x v="1"/>
    <x v="2"/>
    <s v="BOGOTÁ, D.C."/>
    <s v="BOGOTA, D.C."/>
    <s v="ACTUALIZACION"/>
    <d v="2012-02-16T00:00:00"/>
    <s v="ACUEDUCTO "/>
  </r>
  <r>
    <n v="2224"/>
    <s v="ASOCIACION DE SUSCRIPTORES DEL ACUEDUCTO Y ALCANTARILLADO DE LA VEREDA VUELTAS DEL MUNICIPIO DE CALDAS"/>
    <s v="OPERATIVA"/>
    <s v="MENOR O IGUAL A 2500 USUARIOS"/>
    <s v="Grupo de Pequeños"/>
    <x v="1"/>
    <x v="2"/>
    <s v="BOYACÁ"/>
    <s v="CHIQUINQUIRA"/>
    <s v="ACTUALIZACION"/>
    <d v="2022-03-02T00:00:00"/>
    <s v="ACUEDUCTO "/>
  </r>
  <r>
    <n v="2233"/>
    <s v="JUNTA MUNICIPAL DE SERVICIOS PUBLICOS DEL MUNICIPIO DE ZARAGOZA"/>
    <s v="OPERATIVA"/>
    <s v="DESDE 2501 HASTA 5000 USUARIOS"/>
    <s v="Grupo de Pequeños"/>
    <x v="2"/>
    <x v="1"/>
    <s v="ANTIOQUIA"/>
    <s v="ZARAGOZA"/>
    <s v="ACTUALIZACION"/>
    <d v="2025-03-15T00:00:00"/>
    <s v="ACUEDUCTO - ALCANTARILLADO"/>
  </r>
  <r>
    <n v="2238"/>
    <s v="ASEO SABANETA S.A.S. E.S.P."/>
    <s v="OPERATIVA"/>
    <s v="MAYOR O IGUAL A 5001 USUARIOS"/>
    <s v="Grupo de Grandes"/>
    <x v="2"/>
    <x v="3"/>
    <s v="ANTIOQUIA"/>
    <s v="SABANETA"/>
    <s v="ACTUALIZACION"/>
    <d v="2025-03-19T00:00:00"/>
    <s v="ASEO"/>
  </r>
  <r>
    <n v="2239"/>
    <s v="ASOCIACION DE SOCIOS SUSCRIPTORES DEL SERVICIO DE ACUEDUCTO ALCANTARILLADO Y ASEO DEL BARRIO CARTAGENA FACATATIVA"/>
    <s v="OPERATIVA"/>
    <s v="MAYOR O IGUAL A 5001 USUARIOS"/>
    <s v="Grupo de Grandes"/>
    <x v="2"/>
    <x v="2"/>
    <s v="CUNDINAMARCA"/>
    <s v="FACATATIVA"/>
    <s v="ACTUALIZACION"/>
    <d v="2025-03-11T00:00:00"/>
    <s v="ACUEDUCTO - ALCANTARILLADO - ASEO"/>
  </r>
  <r>
    <n v="2240"/>
    <s v="EMPRESA DE ASEO DE COPACABANA S.A. E.S.P."/>
    <s v="OPERATIVA"/>
    <s v="MAYOR O IGUAL A 5001 USUARIOS"/>
    <s v="Grupo de Grandes"/>
    <x v="0"/>
    <x v="3"/>
    <s v="ANTIOQUIA"/>
    <s v="SABANETA"/>
    <s v="ACTUALIZACION"/>
    <d v="2025-02-24T00:00:00"/>
    <s v="ASEO"/>
  </r>
  <r>
    <n v="2241"/>
    <s v="ASOCIACIÓN DE USUARIOS DEL ACUEDUCTO MULTIVEREDAL DE PANTANILLO "/>
    <s v="OPERATIVA"/>
    <s v="HASTA 2500 SUSCRIPTORES"/>
    <s v="Grupo de Pequeños"/>
    <x v="1"/>
    <x v="2"/>
    <s v="ANTIOQUIA"/>
    <s v="ABEJORRAL"/>
    <s v="INSCRIPCION"/>
    <d v="2013-02-18T00:00:00"/>
    <s v="ACUEDUCTO "/>
  </r>
  <r>
    <n v="2242"/>
    <s v="OPERADORA DE SERVICIOS PUBLICOS S.A. EMPRESA DE SERVICIOS PUBLICOS"/>
    <s v="OPERATIVA (No activa)"/>
    <s v="MAYOR O IGUAL A 5001 USUARIOS"/>
    <s v="Grupo de Grandes"/>
    <x v="0"/>
    <x v="3"/>
    <s v="CÓRDOBA"/>
    <s v="PLANETA RICA"/>
    <s v="ACTUALIZACION"/>
    <d v="2019-05-27T00:00:00"/>
    <s v="ACUEDUCTO - ALCANTARILLADO"/>
  </r>
  <r>
    <n v="2245"/>
    <s v="CIUDAD MEJOR SA ESP"/>
    <s v="OPERATIVA (No activa)"/>
    <s v="HASTA 2500 SUSCRIPTORES"/>
    <s v="Grupo de Pequeños"/>
    <x v="1"/>
    <x v="3"/>
    <s v="NORTE DE SANTANDER"/>
    <s v="CUCUTA"/>
    <s v="ACTUALIZACION"/>
    <d v="2011-12-30T00:00:00"/>
    <s v="ASEO"/>
  </r>
  <r>
    <n v="2256"/>
    <s v="EMPRESA DE SERVICIOS  DE ASEO DE VALLEDUPAR S.A.S. E.S.P. ASEOUPAR S.A.S. E.S.P."/>
    <s v="OPERATIVA"/>
    <s v="MAYOR O IGUAL A 5001 USUARIOS"/>
    <s v="Grupo de Grandes"/>
    <x v="0"/>
    <x v="3"/>
    <s v="ANTIOQUIA"/>
    <s v="MEDELLÍN"/>
    <s v="ACTUALIZACION"/>
    <d v="2025-03-19T00:00:00"/>
    <s v="ASEO"/>
  </r>
  <r>
    <n v="2257"/>
    <s v="AGUAS DEL SUR S.A.  E.S.P."/>
    <s v="OPERATIVA"/>
    <s v="DESDE 2501 HASTA 5000 USUARIOS"/>
    <s v="Grupo de Pequeños"/>
    <x v="2"/>
    <x v="3"/>
    <s v="VALLE DEL CAUCA"/>
    <s v="CALI"/>
    <s v="ACTUALIZACION"/>
    <d v="2025-03-09T00:00:00"/>
    <s v="ALCANTARILLADO"/>
  </r>
  <r>
    <n v="2268"/>
    <s v="EMPRESAS PUBLICAS DEL MUNICIPIO DE EL SANTUARIO E.S.P."/>
    <s v="OPERATIVA"/>
    <s v="MAYOR O IGUAL A 5001 USUARIOS"/>
    <s v="Grupo de Grandes"/>
    <x v="0"/>
    <x v="0"/>
    <s v="ANTIOQUIA"/>
    <s v="EL SANTUARIO"/>
    <s v="ACTUALIZACION"/>
    <d v="2025-02-07T00:00:00"/>
    <s v="ACUEDUCTO - ALCANTARILLADO - ASEO"/>
  </r>
  <r>
    <n v="2269"/>
    <s v="EMPRESA COMUNITARIA ASOCIACION DE SUSCRITORES DE ACUEDUCTO Y ALCANTARILLADO DEL CORREGIMIENTO DE FELIDIA EMPRESA DE SERVICIO PUBLICO "/>
    <s v="OPERATIVA"/>
    <s v="MENOR O IGUAL A 2500 USUARIOS"/>
    <s v="Grupo de Pequeños"/>
    <x v="1"/>
    <x v="2"/>
    <s v="VALLE DEL CAUCA"/>
    <s v="CALI"/>
    <s v="ACTUALIZACION"/>
    <d v="2024-03-04T00:00:00"/>
    <s v="ACUEDUCTO - ALCANTARILLADO"/>
  </r>
  <r>
    <n v="2271"/>
    <s v="EMPRESA MUNICIPAL DE SERVICIOS PUBLICOS DOMICILIARIOS DE PIEDECUESTA E.S.P."/>
    <s v="OPERATIVA"/>
    <s v="MAYOR O IGUAL A 5001 USUARIOS"/>
    <s v="Grupo de Grandes"/>
    <x v="0"/>
    <x v="0"/>
    <s v="SANTANDER"/>
    <s v="PIEDECUESTA"/>
    <s v="ACTUALIZACION"/>
    <d v="2025-02-03T00:00:00"/>
    <s v="ACUEDUCTO - ALCANTARILLADO - ASEO"/>
  </r>
  <r>
    <n v="2274"/>
    <s v="JUNTA DE ACCION COMUNAL DE PARCELACION CAÑASGORDAS"/>
    <s v="OPERATIVA"/>
    <s v="MENOR O IGUAL A 2500 USUARIOS"/>
    <s v="Grupo de Pequeños"/>
    <x v="2"/>
    <x v="2"/>
    <s v="VALLE DEL CAUCA"/>
    <s v="CALI"/>
    <s v="ACTUALIZACION"/>
    <d v="2023-04-24T00:00:00"/>
    <s v="ACUEDUCTO "/>
  </r>
  <r>
    <n v="2283"/>
    <s v="ASOCIACION DE USUARIOS DEL ACUEDUCTO Y ALCANTARILLADO Y ASEO DEL BARRIO EL SAMAN"/>
    <s v="OPERATIVA (No activa)"/>
    <s v="HASTA 2500 SUSCRIPTORES"/>
    <s v="Grupo de Pequeños"/>
    <x v="1"/>
    <x v="2"/>
    <s v="VALLE DEL CAUCA"/>
    <s v="CANDELARIA"/>
    <s v="ACTUALIZACION"/>
    <d v="2012-12-10T00:00:00"/>
    <s v="ACUEDUCTO "/>
  </r>
  <r>
    <n v="2289"/>
    <s v="ASOCIACION DE SUSCRIPTORES DEL  ACUEDUCTO DE LA VEREDA EL CHUSCAL-ASOACHUZIPA"/>
    <s v="OPERATIVA"/>
    <s v="MENOR O IGUAL A 2500 USUARIOS"/>
    <s v="Grupo de Pequeños"/>
    <x v="1"/>
    <x v="2"/>
    <s v="CUNDINAMARCA"/>
    <s v="ZIPACON"/>
    <s v="ACTUALIZACION"/>
    <d v="2024-07-16T00:00:00"/>
    <s v="ACUEDUCTO "/>
  </r>
  <r>
    <n v="2298"/>
    <s v="EMPRESA DE SERVICIOS PUBLICOS DE YOLOMBO"/>
    <s v="OPERATIVA"/>
    <s v="DESDE 2501 HASTA 5000 USUARIOS"/>
    <s v="Grupo de Grandes"/>
    <x v="2"/>
    <x v="0"/>
    <s v="ANTIOQUIA"/>
    <s v="YOLOMBO"/>
    <s v="ACTUALIZACION"/>
    <d v="2025-03-26T00:00:00"/>
    <s v="ACUEDUCTO - ALCANTARILLADO - ASEO"/>
  </r>
  <r>
    <n v="2299"/>
    <s v="UNIDAD DE SERVICIOS PUBLICOS DOMICILIARIOS DEL MUNICIPIO DE GOMEZ PLATA"/>
    <s v="OPERATIVA"/>
    <s v="MENOR O IGUAL A 2500 USUARIOS"/>
    <s v="Grupo de Pequeños"/>
    <x v="2"/>
    <x v="1"/>
    <s v="ANTIOQUIA"/>
    <s v="GÓMEZ PLATA"/>
    <s v="ACTUALIZACION"/>
    <d v="2024-04-24T00:00:00"/>
    <s v="ACUEDUCTO - ALCANTARILLADO - ASEO"/>
  </r>
  <r>
    <n v="2300"/>
    <s v="ASOCIACION DE SUSCRIPTORES DE SERVICIOS PUBLICOS DEL MUNICIPIO DE PINCHOTE DEPARTAMENTO DE SANTANDER ESP"/>
    <s v="OPERATIVA"/>
    <s v="MENOR O IGUAL A 2500 USUARIOS"/>
    <s v="Grupo de Pequeños"/>
    <x v="2"/>
    <x v="2"/>
    <s v="SANTANDER"/>
    <s v="PINCHOTE"/>
    <s v="ACTUALIZACION"/>
    <d v="2025-01-27T00:00:00"/>
    <s v="ACUEDUCTO "/>
  </r>
  <r>
    <n v="2301"/>
    <s v="ASOCIACION DE USUARIOS DEL SERVICIO DE AGUA POTABLE DE LA VEREDA EL TUNAL  MUNICIPIO DE ZIPAQUIRA DEPARTAMENTO DE CUNDINAMARCA"/>
    <s v="OPERATIVA"/>
    <s v="MENOR O IGUAL A 2500 USUARIOS"/>
    <s v="Grupo de Pequeños"/>
    <x v="1"/>
    <x v="2"/>
    <s v="CUNDINAMARCA"/>
    <s v="ZIPAQUIRA"/>
    <s v="INSCRIPCION"/>
    <d v="2024-05-09T00:00:00"/>
    <s v="ACUEDUCTO "/>
  </r>
  <r>
    <n v="2303"/>
    <s v="EMPRESA DE SERVICIOS PUBLICOS DE SAN JOSE DE LA MARINILLA E.S.P."/>
    <s v="OPERATIVA"/>
    <s v="MAYOR O IGUAL A 5001 USUARIOS"/>
    <s v="Grupo de Grandes"/>
    <x v="0"/>
    <x v="0"/>
    <s v="ANTIOQUIA"/>
    <s v="MARINILLA"/>
    <s v="ACTUALIZACION"/>
    <d v="2025-02-28T00:00:00"/>
    <s v="ACUEDUCTO - ALCANTARILLADO - ASEO"/>
  </r>
  <r>
    <n v="2306"/>
    <s v="ASOCIACION DE SUSCRIPTORES DEL ACUEDUCTO Y ALCANTARILLADO DE LA URBANIZACION MODELIA ACUAMODELIA"/>
    <s v="OPERATIVA"/>
    <s v="MENOR O IGUAL A 2500 USUARIOS"/>
    <s v="Grupo de Pequeños"/>
    <x v="0"/>
    <x v="2"/>
    <s v="TOLIMA"/>
    <s v="IBAGUE"/>
    <s v="ACTUALIZACION"/>
    <d v="2025-01-21T00:00:00"/>
    <s v="ACUEDUCTO - ALCANTARILLADO"/>
  </r>
  <r>
    <n v="2310"/>
    <s v="EMPRESA DE SEVICIOS PUBLICOS DE ACUEDUCTO, ALCANTARILLADO Y ASEO - EMTAMBO E.S.P."/>
    <s v="OPERATIVA"/>
    <s v="MENOR O IGUAL A 2500 USUARIOS"/>
    <s v="Grupo de Pequeños"/>
    <x v="0"/>
    <x v="0"/>
    <s v="CAUCA"/>
    <s v="EL TAMBO"/>
    <s v="ACTUALIZACION"/>
    <d v="2024-06-26T00:00:00"/>
    <s v="ACUEDUCTO - ALCANTARILLADO - ASEO"/>
  </r>
  <r>
    <n v="2311"/>
    <s v="EMPRESA DE RECICLAJE ASEO Y SERVICIOS DE MONTELIBANO S.A.S E.S.P."/>
    <s v="OPERATIVA"/>
    <s v="MAYOR O IGUAL A 5001 USUARIOS"/>
    <s v="Grupo de Grandes"/>
    <x v="2"/>
    <x v="3"/>
    <s v="CÓRDOBA"/>
    <s v="MONTELIBANO"/>
    <s v="ACTUALIZACION"/>
    <d v="2025-03-04T00:00:00"/>
    <s v="ASEO"/>
  </r>
  <r>
    <n v="2323"/>
    <s v="AGUAS DE BUGA S.A. E.S.P."/>
    <s v="OPERATIVA"/>
    <s v="MAYOR O IGUAL A 5001 USUARIOS"/>
    <s v="Grupo de Grandes"/>
    <x v="0"/>
    <x v="3"/>
    <s v="VALLE DEL CAUCA"/>
    <s v="GUADALAJARA DE BUGA"/>
    <s v="ACTUALIZACION"/>
    <d v="2024-06-04T00:00:00"/>
    <s v="ACUEDUCTO - ALCANTARILLADO"/>
  </r>
  <r>
    <n v="2324"/>
    <s v="JUNTA COMUNITARIA ADMINISTRADORA DE ACUEDUCTO PRO AGUA DE MULALO"/>
    <s v="OPERATIVA"/>
    <s v="MENOR O IGUAL A 2500 USUARIOS"/>
    <s v="Grupo de Pequeños"/>
    <x v="1"/>
    <x v="2"/>
    <s v="VALLE DEL CAUCA"/>
    <s v="YUMBO"/>
    <s v="ACTUALIZACION"/>
    <d v="2024-05-20T00:00:00"/>
    <s v="ACUEDUCTO "/>
  </r>
  <r>
    <n v="2329"/>
    <s v="ASOCIACION DE USUARIOS DEL ACUEDUCTO AGUABONITA SECTOR EL PORVENIR"/>
    <s v="OPERATIVA"/>
    <s v="HASTA 2500 SUSCRIPTORES"/>
    <s v="Grupo de Pequeños"/>
    <x v="1"/>
    <x v="2"/>
    <s v="CUNDINAMARCA"/>
    <s v="SILVANIA"/>
    <s v="ACTUALIZACION"/>
    <d v="2011-12-15T00:00:00"/>
    <s v="ACUEDUCTO "/>
  </r>
  <r>
    <n v="2335"/>
    <s v="EMPRESA REGIONAL DE OBRAS SANITARIAS DE TAMINANGO EMPOTAM ESP"/>
    <s v="OPERATIVA"/>
    <s v="MENOR O IGUAL A 2500 USUARIOS"/>
    <s v="Grupo de Pequeños"/>
    <x v="0"/>
    <x v="3"/>
    <s v="NARIÑO"/>
    <s v="TAMINANGO"/>
    <s v="ACTUALIZACION"/>
    <d v="2025-02-27T00:00:00"/>
    <s v="ACUEDUCTO - ALCANTARILLADO"/>
  </r>
  <r>
    <n v="2336"/>
    <s v="ASOCIACION DE USUARIOS DEL ACUEDUCTO MULTIVEREDAL EL MOLINO"/>
    <s v="OPERATIVA"/>
    <s v="HASTA 2500 SUSCRIPTORES"/>
    <s v="Grupo de Pequeños"/>
    <x v="1"/>
    <x v="2"/>
    <s v="ANTIOQUIA"/>
    <s v="GUARNE"/>
    <s v="INSCRIPCION"/>
    <d v="2012-02-16T00:00:00"/>
    <s v="ACUEDUCTO "/>
  </r>
  <r>
    <n v="2338"/>
    <s v="CORPORACION ACUEDUCTO MULTIVEREDAL CARMIN, CUCHILLAS, MAMPUESTO Y ANEXOS"/>
    <s v="OPERATIVA"/>
    <s v="DESDE 2501 HASTA 5000 USUARIOS"/>
    <s v="Grupo de Pequeños"/>
    <x v="1"/>
    <x v="2"/>
    <s v="ANTIOQUIA"/>
    <s v="RIONEGRO"/>
    <s v="ACTUALIZACION"/>
    <d v="2025-03-05T00:00:00"/>
    <s v="ACUEDUCTO "/>
  </r>
  <r>
    <n v="2340"/>
    <s v="EMPRESA MUNICIPAL DE SERVICIOS PUBLICOS DOMICILIARIOS DE OIBA E.S.P"/>
    <s v="OPERATIVA"/>
    <s v="MENOR O IGUAL A 2500 USUARIOS"/>
    <s v="Grupo de Pequeños"/>
    <x v="0"/>
    <x v="0"/>
    <s v="SANTANDER"/>
    <s v="OIBA"/>
    <s v="ACTUALIZACION"/>
    <d v="2024-08-09T00:00:00"/>
    <s v="ACUEDUCTO - ALCANTARILLADO - ASEO"/>
  </r>
  <r>
    <n v="2353"/>
    <s v="ASOCIACIÓN DE USUARIOS DEL ACUEDUCTO Y/O ALCANTARILLADO Y/O ASEO DE CAMPO ALEGRE E.S.P"/>
    <s v="OPERATIVA"/>
    <s v="HASTA 2500 SUSCRIPTORES"/>
    <s v="Grupo de Pequeños"/>
    <x v="1"/>
    <x v="2"/>
    <s v="VALLE DEL CAUCA"/>
    <s v="EL CERRITO"/>
    <s v="ACTUALIZACION"/>
    <d v="2011-03-04T00:00:00"/>
    <s v="ACUEDUCTO "/>
  </r>
  <r>
    <n v="2355"/>
    <s v="ASOCIACION DE USUARIOS ACUEDUCTO PEÑA NEGRA SUESCUN"/>
    <s v="OPERATIVA"/>
    <s v="MENOR O IGUAL A 2500 USUARIOS"/>
    <s v="Grupo de Pequeños"/>
    <x v="1"/>
    <x v="2"/>
    <s v="BOYACÁ"/>
    <s v="TIBASOSA"/>
    <s v="ACTUALIZACION"/>
    <d v="2025-03-05T00:00:00"/>
    <s v="ACUEDUCTO "/>
  </r>
  <r>
    <n v="2356"/>
    <s v="EMPRESA DE SERVICIOS PÚBLICOS DE GRANADA"/>
    <s v="OPERATIVA"/>
    <s v="DESDE 2501 HASTA 5000 USUARIOS"/>
    <s v="Grupo de Grandes"/>
    <x v="2"/>
    <x v="0"/>
    <s v="ANTIOQUIA"/>
    <s v="GRANADA"/>
    <s v="ACTUALIZACION"/>
    <d v="2024-05-21T00:00:00"/>
    <s v="ACUEDUCTO - ALCANTARILLADO - ASEO"/>
  </r>
  <r>
    <n v="2360"/>
    <s v="CORPORACION DE SERVICIOS PUBLICOS DE SANTA VERONICA"/>
    <s v="OPERATIVA (No activa)"/>
    <s v="HASTA 2500 SUSCRIPTORES"/>
    <s v="Grupo de Pequeños"/>
    <x v="1"/>
    <x v="2"/>
    <s v="ATLÁNTICO"/>
    <s v="JUAN DE ACOSTA"/>
    <s v="ACTUALIZACION"/>
    <d v="2008-04-16T00:00:00"/>
    <s v="ACUEDUCTO "/>
  </r>
  <r>
    <n v="2361"/>
    <s v="ASEO SIDERENSE S.A.S. E.S.P."/>
    <s v="OPERATIVA"/>
    <s v="MAYOR O IGUAL A 5001 USUARIOS"/>
    <s v="Grupo de Grandes"/>
    <x v="0"/>
    <x v="3"/>
    <s v="ANTIOQUIA"/>
    <s v="SABANETA"/>
    <s v="ACTUALIZACION"/>
    <d v="2025-02-21T00:00:00"/>
    <s v="ASEO"/>
  </r>
  <r>
    <n v="2362"/>
    <s v="AGUAS DEL ATLANTICO S.A. E.S.P."/>
    <s v="OPERATIVA (No activa)"/>
    <s v="DESDE 2501 HASTA 5000 USUARIOS"/>
    <s v="Grupo de Grandes"/>
    <x v="2"/>
    <x v="3"/>
    <s v="ATLÁNTICO"/>
    <s v="BARRANQUILLA"/>
    <s v="ACTUALIZACION"/>
    <d v="2020-05-16T00:00:00"/>
    <s v="ACUEDUCTO "/>
  </r>
  <r>
    <n v="2363"/>
    <s v="ASOCIACION DE USUARIOS DEL ACUEDUCTO RURAL COMUNITARIO DEL MUNICIPIO DE SAN MATEO"/>
    <s v="OPERATIVA"/>
    <s v="MENOR O IGUAL A 2500 USUARIOS"/>
    <s v="Grupo de Pequeños"/>
    <x v="1"/>
    <x v="2"/>
    <s v="BOYACÁ"/>
    <s v="SAN MATEO"/>
    <s v="ACTUALIZACION"/>
    <d v="2024-02-09T00:00:00"/>
    <s v="ACUEDUCTO "/>
  </r>
  <r>
    <n v="2372"/>
    <s v="EMPRESA DE ASEO DE BUCARAMANGA S.A. E.S.P."/>
    <s v="OPERATIVA"/>
    <s v="MAYOR O IGUAL A 5001 USUARIOS"/>
    <s v="Grupo de Grandes"/>
    <x v="2"/>
    <x v="3"/>
    <s v="SANTANDER"/>
    <s v="BUCARAMANGA"/>
    <s v="ACTUALIZACION"/>
    <d v="2025-02-28T00:00:00"/>
    <s v="ASEO"/>
  </r>
  <r>
    <n v="2373"/>
    <s v="ASOCIACIÒN PARA LA ADMINISTRACIÒN,SOSTENIMIENTO Y MANTENIMIENTO DEL ACUEDUCTO Y ALCANTARILLADO DE CALDAS VIEJO TOLIMA"/>
    <s v="OPERATIVA"/>
    <s v="HASTA 2500 SUSCRIPTORES"/>
    <s v="Grupo de Pequeños"/>
    <x v="1"/>
    <x v="2"/>
    <s v="TOLIMA"/>
    <s v="ALVARADO"/>
    <s v="INSCRIPCION"/>
    <d v="2013-02-18T00:00:00"/>
    <s v="ACUEDUCTO - ALCANTARILLADO"/>
  </r>
  <r>
    <n v="2374"/>
    <s v="DINAMICA SERVICIOS PUBLICOS E INGENIERIA ESP SAS"/>
    <s v="OPERATIVA"/>
    <s v="DESDE 2501 HASTA 5000 USUARIOS"/>
    <s v="Grupo de Grandes"/>
    <x v="2"/>
    <x v="3"/>
    <s v="RISARALDA"/>
    <s v="BELEN DE UMBRIA"/>
    <s v="ACTUALIZACION"/>
    <d v="2024-05-20T00:00:00"/>
    <s v="ACUEDUCTO - ALCANTARILLADO - ASEO"/>
  </r>
  <r>
    <n v="2375"/>
    <s v="EMPRESA DE SERVICIOS PUBLICOS DE ACUEDUCTO Y ALCANTARILLADO DE CHACHAGUI"/>
    <s v="OPERATIVA"/>
    <s v="DESDE 2501 HASTA 5000 USUARIOS"/>
    <s v="Grupo de Grandes"/>
    <x v="0"/>
    <x v="3"/>
    <s v="NARIÑO"/>
    <s v="CHACHAGUI"/>
    <s v="ACTUALIZACION"/>
    <d v="2025-03-20T00:00:00"/>
    <s v="ACUEDUCTO - ALCANTARILLADO"/>
  </r>
  <r>
    <n v="2376"/>
    <s v="ASOCIACION DE SUSCRIPTORES ACUEDUCTO RANCHERIAS"/>
    <s v="OPERATIVA"/>
    <s v="MENOR O IGUAL A 2500 USUARIOS"/>
    <s v="Grupo de Pequeños"/>
    <x v="1"/>
    <x v="2"/>
    <s v="ANTIOQUIA"/>
    <s v="RIONEGRO"/>
    <s v="ACTUALIZACION"/>
    <d v="2025-02-28T00:00:00"/>
    <s v="ACUEDUCTO "/>
  </r>
  <r>
    <n v="2377"/>
    <s v="EMPRESA PRESTADORA DEL SERVICIO PUBLICO DE ASEO CIUDAD BOLIVAR"/>
    <s v="OPERATIVA"/>
    <s v="MAYOR O IGUAL A 5001 USUARIOS"/>
    <s v="Grupo de Pequeños"/>
    <x v="0"/>
    <x v="0"/>
    <s v="ANTIOQUIA"/>
    <s v="CIUDAD BOLÍVAR"/>
    <s v="ACTUALIZACION"/>
    <d v="2025-03-28T00:00:00"/>
    <s v="ASEO"/>
  </r>
  <r>
    <n v="2380"/>
    <s v="DEPENDENCIA EMPRESA DE  SERVICIOS PUBLICOS  DE AGUA POTABLE Y ALCANTARILLADO DE GRAMALOTE"/>
    <s v="OPERATIVA"/>
    <s v="MENOR O IGUAL A 2500 USUARIOS"/>
    <s v="Grupo de Pequeños"/>
    <x v="2"/>
    <x v="1"/>
    <s v="NORTE DE SANTANDER"/>
    <s v="GRAMALOTE"/>
    <s v="ACTUALIZACION"/>
    <d v="2024-07-05T00:00:00"/>
    <s v="ACUEDUCTO - ALCANTARILLADO - ASEO"/>
  </r>
  <r>
    <n v="2381"/>
    <s v="EMPRESAS MUNICIPALES DE TIBASOSA  E.S.P."/>
    <s v="OPERATIVA"/>
    <s v="MENOR O IGUAL A 2500 USUARIOS"/>
    <s v="Grupo de Pequeños"/>
    <x v="0"/>
    <x v="0"/>
    <s v="BOYACÁ"/>
    <s v="TIBASOSA"/>
    <s v="ACTUALIZACION"/>
    <d v="2025-01-10T00:00:00"/>
    <s v="ACUEDUCTO - ALCANTARILLADO - ASEO"/>
  </r>
  <r>
    <n v="2388"/>
    <s v="OFICINA DE SERVICIOS PUBLICOS DE ACUEDUCTO, ALCANTARILLADO Y ASEO DEL MUNICIPIO DE TENA "/>
    <s v="INACTIVA (No activa)"/>
    <s v="HASTA 2500 SUSCRIPTORES"/>
    <s v="Grupo de Pequeños"/>
    <x v="1"/>
    <x v="1"/>
    <s v="CUNDINAMARCA"/>
    <s v="TENA"/>
    <s v="ACTUALIZACION"/>
    <d v="2015-07-08T00:00:00"/>
    <s v="ACUEDUCTO - ALCANTARILLADO - ASEO"/>
  </r>
  <r>
    <n v="2389"/>
    <s v="EMPRESAS PUBLICAS MUNICIPALES DE SOPETRAN E.S.P "/>
    <s v="OPERATIVA"/>
    <s v="DESDE 2501 HASTA 5000 USUARIOS"/>
    <s v="Grupo de Pequeños"/>
    <x v="0"/>
    <x v="0"/>
    <s v="ANTIOQUIA"/>
    <s v="SOPETRAN"/>
    <s v="ACTUALIZACION"/>
    <d v="2025-02-14T00:00:00"/>
    <s v="ASEO"/>
  </r>
  <r>
    <n v="2390"/>
    <s v="ACUAPAEZ S.A. E.S.P."/>
    <s v="OPERATIVA"/>
    <s v="MENOR O IGUAL A 2500 USUARIOS"/>
    <s v="Grupo de Pequeños"/>
    <x v="1"/>
    <x v="3"/>
    <s v="VALLE DEL CAUCA"/>
    <s v="CALI"/>
    <s v="ACTUALIZACION"/>
    <d v="2025-02-07T00:00:00"/>
    <s v="ACUEDUCTO - ALCANTARILLADO"/>
  </r>
  <r>
    <n v="2391"/>
    <s v="ASOCIACION DE USUARIOS DEL ACUEDUCTO LA MARIPOSA DE LA VEREDA CAY PARTE BAJA VILLA MARIA DEL MUNICIPIO DE IBAGUE"/>
    <s v="OPERATIVA"/>
    <s v="HASTA 2500 SUSCRIPTORES"/>
    <s v="Grupo de Pequeños"/>
    <x v="1"/>
    <x v="2"/>
    <s v="TOLIMA"/>
    <s v="IBAGUE"/>
    <s v="ACTUALIZACION"/>
    <d v="2012-12-10T00:00:00"/>
    <s v="ACUEDUCTO "/>
  </r>
  <r>
    <n v="2392"/>
    <s v="ASOCIACIÓN DE USUARIOS DEL ACUEDUCTO Y ALCANTARILLADO DE PUERTO PERALES E.S.P"/>
    <s v="OPERATIVA"/>
    <s v="MENOR O IGUAL A 2500 USUARIOS"/>
    <s v="Grupo de Pequeños"/>
    <x v="1"/>
    <x v="2"/>
    <s v="ANTIOQUIA"/>
    <s v="PUERTO TRIUNFO"/>
    <s v="ACTUALIZACION"/>
    <d v="2025-02-17T00:00:00"/>
    <s v="ACUEDUCTO - ALCANTARILLADO"/>
  </r>
  <r>
    <n v="2400"/>
    <s v="ASOCIACIÓN DE USUARIOS DEL ACUEDUCTO DE PRADILLA"/>
    <s v="OPERATIVA"/>
    <s v="MENOR O IGUAL A 2500 USUARIOS"/>
    <s v="Grupo de Pequeños"/>
    <x v="0"/>
    <x v="2"/>
    <s v="CUNDINAMARCA"/>
    <s v="EL COLEGIO"/>
    <s v="ACTUALIZACION"/>
    <d v="2025-02-08T00:00:00"/>
    <s v="ACUEDUCTO "/>
  </r>
  <r>
    <n v="2402"/>
    <s v="ACUEDUCTO VEREDAL EL CHUSCAL E.S.P."/>
    <s v="OPERATIVA"/>
    <s v="MENOR O IGUAL A 2500 USUARIOS"/>
    <s v="Grupo de Pequeños"/>
    <x v="1"/>
    <x v="2"/>
    <s v="CUNDINAMARCA"/>
    <s v="SOPO"/>
    <s v="ACTUALIZACION"/>
    <d v="2024-07-24T00:00:00"/>
    <s v="ACUEDUCTO "/>
  </r>
  <r>
    <n v="2403"/>
    <s v="EMPRESAS PUBLICAS DE CAICEDONIA E.S.P."/>
    <s v="OPERATIVA"/>
    <s v="MAYOR O IGUAL A 5001 USUARIOS"/>
    <s v="Grupo de Grandes"/>
    <x v="2"/>
    <x v="0"/>
    <s v="VALLE DEL CAUCA"/>
    <s v="CAICEDONIA"/>
    <s v="ACTUALIZACION"/>
    <d v="2025-02-28T00:00:00"/>
    <s v="ALCANTARILLADO - ASEO"/>
  </r>
  <r>
    <n v="2405"/>
    <s v="EMPRESA METROPOLITANA DE ASEO DE OCCIDENTE S.A.S  E.S.P."/>
    <s v="OPERATIVA"/>
    <s v="MAYOR O IGUAL A 5001 USUARIOS"/>
    <s v="Grupo de Grandes"/>
    <x v="2"/>
    <x v="3"/>
    <s v="CALDAS"/>
    <s v="ANSERMA"/>
    <s v="ACTUALIZACION"/>
    <d v="2025-03-28T00:00:00"/>
    <s v="ASEO"/>
  </r>
  <r>
    <n v="2416"/>
    <s v="ASOCIACION DE USUARIOS DE LOS SERVICIOS PUBLICOS DEL CORREGIMIENTO DE CEILAN MUNICIPIO BUGALAGRANDE"/>
    <s v="OPERATIVA"/>
    <s v="MENOR O IGUAL A 2500 USUARIOS"/>
    <s v="Grupo de Pequeños"/>
    <x v="1"/>
    <x v="2"/>
    <s v="VALLE DEL CAUCA"/>
    <s v="BUGALAGRANDE"/>
    <s v="ACTUALIZACION"/>
    <d v="2024-10-25T00:00:00"/>
    <s v="ACUEDUCTO "/>
  </r>
  <r>
    <n v="2417"/>
    <s v="UNIDAD DE SERVICIOS PUBLICOS DOMICILIARIOS DEL MUNICIPIO DE QUEBRADANEGRA"/>
    <s v="OPERATIVA"/>
    <s v="MENOR O IGUAL A 2500 USUARIOS"/>
    <s v="Grupo de Pequeños"/>
    <x v="0"/>
    <x v="1"/>
    <s v="CUNDINAMARCA"/>
    <s v="QUEBRADANEGRA"/>
    <s v="ACTUALIZACION"/>
    <d v="2025-02-20T00:00:00"/>
    <s v="ACUEDUCTO - ALCANTARILLADO - ASEO"/>
  </r>
  <r>
    <n v="2419"/>
    <s v="COOPERATIVA DE SERVICIOS PUBLICOS DE ACUEDUCTO Y ALCANTARILLADO DE LA PARCELACION EL JARDIN LIMITADA"/>
    <s v="OPERATIVA (No activa)"/>
    <s v="HASTA 2500 SUSCRIPTORES"/>
    <s v="Grupo de Pequeños"/>
    <x v="1"/>
    <x v="4"/>
    <s v="BOGOTÁ, D.C."/>
    <s v="BOGOTA, D.C."/>
    <s v="ACTUALIZACION"/>
    <d v="2009-03-31T00:00:00"/>
    <s v="ACUEDUCTO "/>
  </r>
  <r>
    <n v="2420"/>
    <s v="SERRAMONTE S.A. ESP"/>
    <s v="OPERATIVA"/>
    <s v="MENOR O IGUAL A 2500 USUARIOS"/>
    <s v="Grupo de Pequeños"/>
    <x v="2"/>
    <x v="3"/>
    <s v="META"/>
    <s v="VILLAVICENCIO"/>
    <s v="ACTUALIZACION"/>
    <d v="2024-02-28T00:00:00"/>
    <s v="ACUEDUCTO - ALCANTARILLADO"/>
  </r>
  <r>
    <n v="2426"/>
    <s v="MUNICIPIO DE CUMARIBO"/>
    <s v="OPERATIVA"/>
    <s v="MENOR O IGUAL A 2500 USUARIOS"/>
    <s v="Grupo de Pequeños"/>
    <x v="0"/>
    <x v="1"/>
    <s v="VICHADA"/>
    <s v="CUMARIBO"/>
    <s v="ACTUALIZACION"/>
    <d v="2024-03-21T00:00:00"/>
    <s v="ACUEDUCTO - ALCANTARILLADO - ASEO"/>
  </r>
  <r>
    <n v="2431"/>
    <s v="EMPRESA ADMINISTRADORA DE SERVICIOS PUBLICOS ACUEDUCTO Y ALCANTARILLADO GOLONDRINAS"/>
    <s v="OPERATIVA"/>
    <s v="MENOR O IGUAL A 2500 USUARIOS"/>
    <s v="Grupo de Pequeños"/>
    <x v="1"/>
    <x v="2"/>
    <s v="VALLE DEL CAUCA"/>
    <s v="CALI"/>
    <s v="ACTUALIZACION"/>
    <d v="2024-04-24T00:00:00"/>
    <s v="ACUEDUCTO - ALCANTARILLADO"/>
  </r>
  <r>
    <n v="2433"/>
    <s v="JUNTA ADMINISTRADORA DE SERVICIOS PUBLICOS-MUNICIPIO DE PASCA "/>
    <s v="OPERATIVA"/>
    <s v="MENOR O IGUAL A 2500 USUARIOS"/>
    <s v="Grupo de Pequeños"/>
    <x v="2"/>
    <x v="1"/>
    <s v="CUNDINAMARCA"/>
    <s v="PASCA"/>
    <s v="ACTUALIZACION"/>
    <d v="2025-02-20T00:00:00"/>
    <s v="ACUEDUCTO - ALCANTARILLADO - ASEO"/>
  </r>
  <r>
    <n v="2434"/>
    <s v="EMPRESA DE SERVICIOS PUBLICOS DOMICILIARIOS DE PARATEBUENO ESP"/>
    <s v="OPERATIVA"/>
    <s v="MENOR O IGUAL A 2500 USUARIOS"/>
    <s v="Grupo de Pequeños"/>
    <x v="2"/>
    <x v="0"/>
    <s v="CUNDINAMARCA"/>
    <s v="PARATEBUENO"/>
    <s v="ACTUALIZACION"/>
    <d v="2024-06-07T00:00:00"/>
    <s v="ACUEDUCTO - ALCANTARILLADO - ASEO"/>
  </r>
  <r>
    <n v="2438"/>
    <s v="EMPRESAS MUNICIPALES DE CALI   E.I.C.E  E.S.P"/>
    <s v="OPERATIVA"/>
    <s v="MAYOR O IGUAL A 5001 USUARIOS"/>
    <s v="Grupo de Grandes"/>
    <x v="2"/>
    <x v="0"/>
    <s v="VALLE DEL CAUCA"/>
    <s v="CALI"/>
    <s v="ACTUALIZACION"/>
    <d v="2025-02-25T00:00:00"/>
    <s v="ACUEDUCTO - ALCANTARILLADO - ASEO"/>
  </r>
  <r>
    <n v="2440"/>
    <s v="ASOCIACIÓN DE SUSCRIPTORES  DE SERVICIOS PUBLICOS DOMICILIARIOS AQUASAT"/>
    <s v="OPERATIVA"/>
    <s v="MENOR O IGUAL A 2500 USUARIOS"/>
    <s v="Grupo de Pequeños"/>
    <x v="1"/>
    <x v="2"/>
    <s v="RISARALDA"/>
    <s v="PEREIRA"/>
    <s v="ACTUALIZACION"/>
    <d v="2023-04-26T00:00:00"/>
    <s v="ACUEDUCTO "/>
  </r>
  <r>
    <n v="2441"/>
    <s v="ASOCIACIÓN DE USUARIOS DEL ACUEDUCTO LA REPRESA CHARCO HONDO"/>
    <s v="OPERATIVA"/>
    <s v="MENOR O IGUAL A 2500 USUARIOS"/>
    <s v="Grupo de Pequeños"/>
    <x v="1"/>
    <x v="2"/>
    <s v="RISARALDA"/>
    <s v="PEREIRA"/>
    <s v="ACTUALIZACION"/>
    <d v="2020-08-20T00:00:00"/>
    <s v="ACUEDUCTO "/>
  </r>
  <r>
    <n v="2445"/>
    <s v="OFICINA DE SERVICIOS PÚBLICOS  DOMICIILIARIOS DE ACUEDUCTO,  ALCANTARILLADO Y ASEO DE SUPATA"/>
    <s v="OPERATIVA"/>
    <s v="MENOR O IGUAL A 2500 USUARIOS"/>
    <s v="Grupo de Pequeños"/>
    <x v="0"/>
    <x v="1"/>
    <s v="CUNDINAMARCA"/>
    <s v="SUPATA"/>
    <s v="ACTUALIZACION"/>
    <d v="2025-01-29T00:00:00"/>
    <s v="ACUEDUCTO - ALCANTARILLADO - ASEO"/>
  </r>
  <r>
    <n v="2446"/>
    <s v="ASOCIACION DE USUARIOS DEL SERVICIO DE AGUA POTABLE DEL MUNICIPIO DE SAN BERNARDO CUNDINAMARCA"/>
    <s v="OPERATIVA"/>
    <s v="MENOR O IGUAL A 2500 USUARIOS"/>
    <s v="Grupo de Pequeños"/>
    <x v="2"/>
    <x v="2"/>
    <s v="CUNDINAMARCA"/>
    <s v="SAN BERNARDO"/>
    <s v="ACTUALIZACION"/>
    <d v="2025-02-10T00:00:00"/>
    <s v="ACUEDUCTO "/>
  </r>
  <r>
    <n v="2448"/>
    <s v="UNIDAD DE SERVICIOS PUBLICOS DE CAMPOHERMOSO"/>
    <s v="OPERATIVA"/>
    <s v="MENOR O IGUAL A 2500 USUARIOS"/>
    <s v="Grupo de Pequeños"/>
    <x v="0"/>
    <x v="1"/>
    <s v="BOYACÁ"/>
    <s v="CAMPOHERMOSO"/>
    <s v="ACTUALIZACION"/>
    <d v="2025-03-06T00:00:00"/>
    <s v="ACUEDUCTO - ALCANTARILLADO - ASEO"/>
  </r>
  <r>
    <n v="2449"/>
    <s v="UNIDAD DESERVICIOS PUBLICOS MUNICIPALES DE BETANIA E.S.P"/>
    <s v="OPERATIVA (No activa)"/>
    <s v="HASTA 2500 SUSCRIPTORES"/>
    <s v="Grupo de Pequeños"/>
    <x v="1"/>
    <x v="1"/>
    <s v="ANTIOQUIA"/>
    <s v="BETANIA"/>
    <s v="ACTUALIZACION"/>
    <d v="2011-08-03T00:00:00"/>
    <s v="ACUEDUCTO - ALCANTARILLADO - ASEO"/>
  </r>
  <r>
    <n v="2453"/>
    <s v="ASOCIACION DE USUARIOS DEL SERVICIO DE ACUEDUCTO DE LA VEREDA DE USABA LA CANTERA"/>
    <s v="OPERATIVA"/>
    <s v="MENOR O IGUAL A 2500 USUARIOS"/>
    <s v="Grupo de Pequeños"/>
    <x v="1"/>
    <x v="2"/>
    <s v="CUNDINAMARCA"/>
    <s v="SIBATE"/>
    <s v="ACTUALIZACION"/>
    <d v="2024-02-13T00:00:00"/>
    <s v="ACUEDUCTO "/>
  </r>
  <r>
    <n v="2459"/>
    <s v="JUNTA PROBIENESTAR SOCIAL DE CUCUTILLA"/>
    <s v="OPERATIVA"/>
    <s v="MENOR O IGUAL A 2500 USUARIOS"/>
    <s v="Grupo de Pequeños"/>
    <x v="2"/>
    <x v="2"/>
    <s v="NORTE DE SANTANDER"/>
    <s v="CUCUTILLA"/>
    <s v="ACTUALIZACION"/>
    <d v="2025-03-17T00:00:00"/>
    <s v="ACUEDUCTO "/>
  </r>
  <r>
    <n v="2460"/>
    <s v="PROAMBIENTALES S.A. E.S.P."/>
    <s v="OPERATIVA"/>
    <s v="MENOR O IGUAL A 2500 USUARIOS"/>
    <s v="Grupo de Grandes"/>
    <x v="2"/>
    <x v="3"/>
    <s v="VALLE DEL CAUCA"/>
    <s v="CALI"/>
    <s v="ACTUALIZACION"/>
    <d v="2025-02-07T00:00:00"/>
    <s v="ASEO"/>
  </r>
  <r>
    <n v="2462"/>
    <s v="EMPRESA DE SERVICIOS PUBLICOS DE ACUEDUCTO Y ALCANTARILLADO DE ALBAN"/>
    <s v="OPERATIVA"/>
    <s v="MENOR O IGUAL A 2500 USUARIOS"/>
    <s v="Grupo de Pequeños"/>
    <x v="0"/>
    <x v="0"/>
    <s v="NARIÑO"/>
    <s v="ALBAN"/>
    <s v="ACTUALIZACION"/>
    <d v="2024-04-17T00:00:00"/>
    <s v="ACUEDUCTO - ALCANTARILLADO - ASEO"/>
  </r>
  <r>
    <n v="2463"/>
    <s v="EMPRESA DE SERVICIOS PUBLICOS DE SAN BERNARDO - EMPOSAN  E.S.P. SAS"/>
    <s v="OPERATIVA"/>
    <s v="MENOR O IGUAL A 2500 USUARIOS"/>
    <s v="Grupo de Pequeños"/>
    <x v="0"/>
    <x v="3"/>
    <s v="NARIÑO"/>
    <s v="SAN BERNARDO"/>
    <s v="ACTUALIZACION"/>
    <d v="2024-12-12T00:00:00"/>
    <s v="ACUEDUCTO - ALCANTARILLADO - ASEO"/>
  </r>
  <r>
    <n v="2465"/>
    <s v="ASOCIACION JUNTA ADMINISTRADORA DEL ACUEDUCTO Y ALCANTARILLADO DE DORADAL"/>
    <s v="OPERATIVA"/>
    <s v="MENOR O IGUAL A 2500 USUARIOS"/>
    <s v="Grupo de Pequeños"/>
    <x v="1"/>
    <x v="2"/>
    <s v="ANTIOQUIA"/>
    <s v="PUERTO TRIUNFO"/>
    <s v="ACTUALIZACION"/>
    <d v="2025-01-17T00:00:00"/>
    <s v="ACUEDUCTO - ALCANTARILLADO"/>
  </r>
  <r>
    <n v="2470"/>
    <s v="ASOCIACION DE USUARIOS DE LOS SERVICIOS DE ACUEDUCTO ALCANTARILLADO Y ASEO DEL MUNICIPIO DE TORIBIO"/>
    <s v="OPERATIVA"/>
    <s v="HASTA 2500 SUSCRIPTORES"/>
    <s v="Grupo de Pequeños"/>
    <x v="1"/>
    <x v="2"/>
    <s v="CAUCA"/>
    <s v="TORIBIO"/>
    <s v="ACTUALIZACION"/>
    <d v="2012-12-26T00:00:00"/>
    <s v="ACUEDUCTO - ALCANTARILLADO"/>
  </r>
  <r>
    <n v="2479"/>
    <s v="ASOCIACIÒN DE USUARIOS DE ACUEDUCTO, ALCANTARILLADO Y ASEO DE SAN JOAQUIN E.SP"/>
    <s v="OPERATIVA"/>
    <s v="MENOR O IGUAL A 2500 USUARIOS"/>
    <s v="Grupo de Pequeños"/>
    <x v="1"/>
    <x v="2"/>
    <s v="VALLE DEL CAUCA"/>
    <s v="CANDELARIA"/>
    <s v="ACTUALIZACION"/>
    <d v="2025-01-20T00:00:00"/>
    <s v="ACUEDUCTO - ALCANTARILLADO"/>
  </r>
  <r>
    <n v="2482"/>
    <s v=" ASOCIACION DE USUARIOS DEL ACUEDUCTO MULTIVEREDAL CORRALA CORRALITA Y CORRALA PARTE BAJA"/>
    <s v="OPERATIVA"/>
    <s v="MENOR O IGUAL A 2500 USUARIOS"/>
    <s v="Grupo de Pequeños"/>
    <x v="1"/>
    <x v="2"/>
    <s v="ANTIOQUIA"/>
    <s v="CALDAS"/>
    <s v="ACTUALIZACION"/>
    <d v="2025-02-06T00:00:00"/>
    <s v="ACUEDUCTO "/>
  </r>
  <r>
    <n v="2484"/>
    <s v="EMPRESAS PUBLICAS MUNICIPALES DE TIERRALTA E.S.P"/>
    <s v="OPERATIVA"/>
    <s v="MAYOR O IGUAL A 5001 USUARIOS"/>
    <s v="Grupo de Grandes"/>
    <x v="2"/>
    <x v="0"/>
    <s v="CÓRDOBA"/>
    <s v="TIERRALTA"/>
    <s v="ACTUALIZACION"/>
    <d v="2024-02-28T00:00:00"/>
    <s v="ACUEDUCTO - ALCANTARILLADO"/>
  </r>
  <r>
    <n v="2486"/>
    <s v="UNIDAD DE SERVICIOS PUBLICOS DE TOCA"/>
    <s v="OPERATIVA"/>
    <s v="MENOR O IGUAL A 2500 USUARIOS"/>
    <s v="Grupo de Pequeños"/>
    <x v="0"/>
    <x v="1"/>
    <s v="BOYACÁ"/>
    <s v="TOCA"/>
    <s v="ACTUALIZACION"/>
    <d v="2025-03-04T00:00:00"/>
    <s v="ACUEDUCTO - ALCANTARILLADO - ASEO"/>
  </r>
  <r>
    <n v="2489"/>
    <s v="UNIDAD DE SERVICIOS PUBLICOS DEL MUNICIPIO DE VENTAQUEMADA"/>
    <s v="OPERATIVA"/>
    <s v="MENOR O IGUAL A 2500 USUARIOS"/>
    <s v="Grupo de Pequeños"/>
    <x v="2"/>
    <x v="1"/>
    <s v="BOYACÁ"/>
    <s v="VENTAQUEMADA"/>
    <s v="ACTUALIZACION"/>
    <d v="2024-11-14T00:00:00"/>
    <s v="ACUEDUCTO - ALCANTARILLADO - ASEO"/>
  </r>
  <r>
    <n v="2492"/>
    <s v="TURBO EXPRESS ACUATURBO"/>
    <s v="OPERATIVA (No activa)"/>
    <s v="HASTA 2500 SUSCRIPTORES"/>
    <s v="Grupo de Pequeños"/>
    <x v="1"/>
    <x v="2"/>
    <s v="ANTIOQUIA"/>
    <s v="TURBO"/>
    <s v="INSCRIPCION"/>
    <d v="2006-06-11T00:00:00"/>
    <s v="ACUEDUCTO "/>
  </r>
  <r>
    <n v="2493"/>
    <s v="ASOCIACION DE SUSCRIPTORES DEL SERVICIO DE AGUA DE LA VEREDA EL VERGEL MUNICIPIO DE DAGUA"/>
    <s v="OPERATIVA"/>
    <s v="MENOR O IGUAL A 2500 USUARIOS"/>
    <s v="Grupo de Pequeños"/>
    <x v="1"/>
    <x v="2"/>
    <s v="VALLE DEL CAUCA"/>
    <s v="CALI"/>
    <s v="ACTUALIZACION"/>
    <d v="2025-02-13T00:00:00"/>
    <s v="ACUEDUCTO "/>
  </r>
  <r>
    <n v="2495"/>
    <s v="EMPRESA MUNICIPAL DE ACUEDUCTO ALCANTARILLADO Y ASEO DE SILVIA CAUCA EMSILVIA ESP"/>
    <s v="OPERATIVA"/>
    <s v="MENOR O IGUAL A 2500 USUARIOS"/>
    <s v="Grupo de Pequeños"/>
    <x v="0"/>
    <x v="0"/>
    <s v="CAUCA"/>
    <s v="SILVIA"/>
    <s v="ACTUALIZACION"/>
    <d v="2025-03-11T00:00:00"/>
    <s v="ACUEDUCTO - ALCANTARILLADO - ASEO"/>
  </r>
  <r>
    <n v="2497"/>
    <s v="CORPORACION ACUEDUCTO Y ALCANTARILLADO VEREDA CAÑAVERALEJO E.S.P"/>
    <s v="OPERATIVA"/>
    <s v="HASTA 2500 SUSCRIPTORES"/>
    <s v="Grupo de Pequeños"/>
    <x v="1"/>
    <x v="2"/>
    <s v="ANTIOQUIA"/>
    <s v="SABANETA"/>
    <s v="ACTUALIZACION"/>
    <d v="2007-03-08T00:00:00"/>
    <s v="ACUEDUCTO "/>
  </r>
  <r>
    <n v="2498"/>
    <s v="CORPORACION DE ACUEDUCTO MULTIVEREDAL SANTA ELENA"/>
    <s v="OPERATIVA"/>
    <s v="MENOR O IGUAL A 2500 USUARIOS"/>
    <s v="Grupo de Pequeños"/>
    <x v="1"/>
    <x v="2"/>
    <s v="ANTIOQUIA"/>
    <s v="MEDELLÍN"/>
    <s v="ACTUALIZACION"/>
    <d v="2025-01-30T00:00:00"/>
    <s v="ACUEDUCTO - ALCANTARILLADO"/>
  </r>
  <r>
    <n v="2510"/>
    <s v="UNIDAD DE SERVICIOS PUBLICOS DOMICILIARIOS DE SAN PABLO DE BORBUR"/>
    <s v="OPERATIVA"/>
    <s v="MENOR O IGUAL A 2500 USUARIOS"/>
    <s v="Grupo de Pequeños"/>
    <x v="0"/>
    <x v="1"/>
    <s v="BOYACÁ"/>
    <s v="SAN PABLO DE BORBUR"/>
    <s v="ACTUALIZACION"/>
    <d v="2024-02-02T00:00:00"/>
    <s v="ACUEDUCTO - ALCANTARILLADO - ASEO"/>
  </r>
  <r>
    <n v="2512"/>
    <s v="AGUAS DE ARANZAZU S.A. E.S.P."/>
    <s v="OPERATIVA"/>
    <s v="MENOR O IGUAL A 2500 USUARIOS"/>
    <s v="Grupo de Pequeños"/>
    <x v="2"/>
    <x v="3"/>
    <s v="CALDAS"/>
    <s v="ARANZAZU"/>
    <s v="ACTUALIZACION"/>
    <d v="2024-04-21T00:00:00"/>
    <s v="ACUEDUCTO - ALCANTARILLADO - ASEO"/>
  </r>
  <r>
    <n v="2513"/>
    <s v="EMPRESA DE SERVICIOS PÚBLICOS MUNICIPALES DE SAN PABLO E.S.P. SAS"/>
    <s v="OPERATIVA"/>
    <s v="MENOR O IGUAL A 2500 USUARIOS"/>
    <s v="Grupo de Pequeños"/>
    <x v="0"/>
    <x v="3"/>
    <s v="NARIÑO"/>
    <s v="SAN PABLO"/>
    <s v="ACTUALIZACION"/>
    <d v="2024-12-03T00:00:00"/>
    <s v="ACUEDUCTO - ALCANTARILLADO - ASEO"/>
  </r>
  <r>
    <n v="2514"/>
    <s v="EMPRESA DE SERVICIOS PUBLICOS DE COCORNA E.S.P."/>
    <s v="OPERATIVA"/>
    <s v="DESDE 2501 HASTA 5000 USUARIOS"/>
    <s v="Grupo de Grandes"/>
    <x v="0"/>
    <x v="0"/>
    <s v="ANTIOQUIA"/>
    <s v="COCORNÁ"/>
    <s v="ACTUALIZACION"/>
    <d v="2025-02-14T00:00:00"/>
    <s v="ACUEDUCTO - ALCANTARILLADO - ASEO"/>
  </r>
  <r>
    <n v="2516"/>
    <s v="UNIDAD ADMINISTRATIVA DE SERVICOS PUBLICOS DOMICILIARIOS DE ACUEDUCTO ALCANTARILLADO Y ASEO"/>
    <s v="OPERATIVA"/>
    <s v="MENOR O IGUAL A 2500 USUARIOS"/>
    <s v="Grupo de Pequeños"/>
    <x v="0"/>
    <x v="1"/>
    <s v="NORTE DE SANTANDER"/>
    <s v="TOLEDO"/>
    <s v="ACTUALIZACION"/>
    <d v="2025-03-04T00:00:00"/>
    <s v="ACUEDUCTO - ALCANTARILLADO - ASEO"/>
  </r>
  <r>
    <n v="2518"/>
    <s v="UNIDAD MUNICIPAL DE SERVICIOS PUBLICOS DE  PEDRAZA MAGDALENA"/>
    <s v="OPERATIVA"/>
    <s v="MENOR O IGUAL A 2500 USUARIOS"/>
    <s v="Grupo de Pequeños"/>
    <x v="0"/>
    <x v="1"/>
    <s v="MAGDALENA"/>
    <s v="PEDRAZA"/>
    <s v="ACTUALIZACION"/>
    <d v="2021-04-13T00:00:00"/>
    <s v="ACUEDUCTO - ALCANTARILLADO - ASEO"/>
  </r>
  <r>
    <n v="2520"/>
    <s v="CORPORACIÓN DE ACUEDUCTO SAN JOSÉ"/>
    <s v="OPERATIVA"/>
    <s v="MENOR O IGUAL A 2500 USUARIOS"/>
    <s v="Grupo de Pequeños"/>
    <x v="1"/>
    <x v="2"/>
    <s v="ANTIOQUIA"/>
    <s v="MEDELLÍN"/>
    <s v="ACTUALIZACION"/>
    <d v="2025-02-21T00:00:00"/>
    <s v="ACUEDUCTO "/>
  </r>
  <r>
    <n v="2522"/>
    <s v="ALCALDIA MUNICIPAL"/>
    <s v="OPERATIVA"/>
    <s v="MENOR O IGUAL A 2500 USUARIOS"/>
    <s v="Grupo de Pequeños"/>
    <x v="2"/>
    <x v="1"/>
    <s v="TOLIMA"/>
    <s v="ANZOATEGUI"/>
    <s v="ACTUALIZACION"/>
    <d v="2025-02-11T00:00:00"/>
    <s v="ACUEDUCTO - ALCANTARILLADO - ASEO"/>
  </r>
  <r>
    <n v="2523"/>
    <s v="MUNICIPIO DE FLORENCIA CAUCA"/>
    <s v="OPERATIVA (No activa)"/>
    <s v="HASTA 2500 SUSCRIPTORES"/>
    <s v="Grupo de Pequeños"/>
    <x v="1"/>
    <x v="1"/>
    <s v="CAUCA"/>
    <s v="FLORENCIA"/>
    <s v="ACTUALIZACION"/>
    <d v="2008-06-12T00:00:00"/>
    <s v="ASEO"/>
  </r>
  <r>
    <n v="2525"/>
    <s v="OFICINA DE SERVICIOS PUBLICOS MUNICIPALES DEL MUNICIPIO DE PUERTO SANTANDER"/>
    <s v="OPERATIVA"/>
    <s v="MENOR O IGUAL A 2500 USUARIOS"/>
    <s v="Grupo de Pequeños"/>
    <x v="2"/>
    <x v="1"/>
    <s v="NORTE DE SANTANDER"/>
    <s v="PUERTO SANTANDER"/>
    <s v="ACTUALIZACION"/>
    <d v="2025-02-17T00:00:00"/>
    <s v="ACUEDUCTO - ALCANTARILLADO - ASEO"/>
  </r>
  <r>
    <n v="2526"/>
    <s v="UNIDAD DE SERVICIOS PUBLICOS DOMICILIARIOS DE ACUEDUCTO, ALCANTARILLADO Y ASEO DEL MUNICIPIO DE SANTIAGO"/>
    <s v="OPERATIVA"/>
    <s v="MENOR O IGUAL A 2500 USUARIOS"/>
    <s v="Grupo de Pequeños"/>
    <x v="2"/>
    <x v="1"/>
    <s v="NORTE DE SANTANDER"/>
    <s v="SANTIAGO"/>
    <s v="ACTUALIZACION"/>
    <d v="2025-02-22T00:00:00"/>
    <s v="ACUEDUCTO - ALCANTARILLADO - ASEO"/>
  </r>
  <r>
    <n v="2527"/>
    <s v="OFICINA DE SERVICIOS PUBLICOS DEL MUNICIPIO DE UBAQUE"/>
    <s v="OPERATIVA"/>
    <s v="MENOR O IGUAL A 2500 USUARIOS"/>
    <s v="Grupo de Pequeños"/>
    <x v="2"/>
    <x v="1"/>
    <s v="CUNDINAMARCA"/>
    <s v="UBAQUE"/>
    <s v="ACTUALIZACION"/>
    <d v="2024-02-26T00:00:00"/>
    <s v="ACUEDUCTO - ALCANTARILLADO - ASEO"/>
  </r>
  <r>
    <n v="2528"/>
    <s v="JUNTA ADMINISTRADORA DE ACUEDUCTO Y ALCANTARILLADO BARRIO CHAPETON"/>
    <s v="OPERATIVA"/>
    <s v="MENOR O IGUAL A 2500 USUARIOS"/>
    <s v="Grupo de Pequeños"/>
    <x v="0"/>
    <x v="2"/>
    <s v="TOLIMA"/>
    <s v="IBAGUE"/>
    <s v="ACTUALIZACION"/>
    <d v="2025-03-11T00:00:00"/>
    <s v="ACUEDUCTO "/>
  </r>
  <r>
    <n v="2529"/>
    <s v="UNIDAD DE SERVICIOS PUBLICOS DEL MUNICIPIO DE JERICO"/>
    <s v="OPERATIVA"/>
    <s v="MENOR O IGUAL A 2500 USUARIOS"/>
    <s v="Grupo de Pequeños"/>
    <x v="2"/>
    <x v="1"/>
    <s v="BOYACÁ"/>
    <s v="JERICO"/>
    <s v="ACTUALIZACION"/>
    <d v="2024-11-27T00:00:00"/>
    <s v="ACUEDUCTO - ALCANTARILLADO - ASEO"/>
  </r>
  <r>
    <n v="2530"/>
    <s v="EMPRESA DE SERVICIOS PUBLICOS DE CORDOBA QUINDIO  E.S.P. S.A.S."/>
    <s v="OPERATIVA"/>
    <s v="MENOR O IGUAL A 2500 USUARIOS"/>
    <s v="Grupo de Pequeños"/>
    <x v="0"/>
    <x v="3"/>
    <s v="QUINDÍO"/>
    <s v="CORDOBA"/>
    <s v="ACTUALIZACION"/>
    <d v="2025-01-21T00:00:00"/>
    <s v="ACUEDUCTO - ALCANTARILLADO - ASEO"/>
  </r>
  <r>
    <n v="2536"/>
    <s v="EMPRESA MUNICIPAL DE ASEO DE VICTORIA S.A. E.S.P."/>
    <s v="OPERATIVA"/>
    <s v="DESDE 2501 HASTA 5000 USUARIOS"/>
    <s v="Grupo de Pequeños"/>
    <x v="2"/>
    <x v="3"/>
    <s v="CALDAS"/>
    <s v="VICTORIA"/>
    <s v="ACTUALIZACION"/>
    <d v="2025-02-25T00:00:00"/>
    <s v="ASEO"/>
  </r>
  <r>
    <n v="2537"/>
    <s v="SECRETARIA DE INFRAESTRUCTURA Y SERVICIOS PUBLICOS DEL MUNICIPIO DE SUESCA"/>
    <s v="OPERATIVA"/>
    <s v="MENOR O IGUAL A 2500 USUARIOS"/>
    <s v="Grupo de Pequeños"/>
    <x v="2"/>
    <x v="1"/>
    <s v="CUNDINAMARCA"/>
    <s v="SUESCA"/>
    <s v="ACTUALIZACION"/>
    <d v="2025-01-30T00:00:00"/>
    <s v="ACUEDUCTO - ALCANTARILLADO - ASEO"/>
  </r>
  <r>
    <n v="2541"/>
    <s v="OFICINA DE SERVICIOS PUBLICOS DOMICILIARIOS DE LOURDES"/>
    <s v="OPERATIVA"/>
    <s v="MENOR O IGUAL A 2500 USUARIOS"/>
    <s v="Grupo de Pequeños"/>
    <x v="2"/>
    <x v="1"/>
    <s v="NORTE DE SANTANDER"/>
    <s v="LOURDES"/>
    <s v="ACTUALIZACION"/>
    <d v="2025-03-09T00:00:00"/>
    <s v="ACUEDUCTO - ALCANTARILLADO - ASEO"/>
  </r>
  <r>
    <n v="2542"/>
    <s v="JUNTA ADMINISTRADORA ACUEDUCTO Y OBRAS VARIAS VEREDA LAS ANIMAS IPIALES"/>
    <s v="OPERATIVA"/>
    <s v="HASTA 2500 SUSCRIPTORES"/>
    <s v="Grupo de Pequeños"/>
    <x v="1"/>
    <x v="2"/>
    <s v="NARIÑO"/>
    <s v="IPIALES"/>
    <s v="ACTUALIZACION"/>
    <d v="2010-11-05T00:00:00"/>
    <s v="ACUEDUCTO "/>
  </r>
  <r>
    <n v="2543"/>
    <s v="ASOCIACION DE USUARIOS DEL ACUEDUEDUCTO MULTIVEREDAL  ANGELOPOLIS, AMAGA Y TITIRIBI"/>
    <s v="OPERATIVA"/>
    <s v="MENOR O IGUAL A 2500 USUARIOS"/>
    <s v="Grupo de Pequeños"/>
    <x v="1"/>
    <x v="2"/>
    <s v="ANTIOQUIA"/>
    <s v="ANGELÓPOLIS"/>
    <s v="ACTUALIZACION"/>
    <d v="2024-05-04T00:00:00"/>
    <s v="ACUEDUCTO "/>
  </r>
  <r>
    <n v="2545"/>
    <s v="URABAEÑA DE ASEO S.A. U.R.A. EMPRESA DE SERVICIOS PUBLICOS"/>
    <s v="OPERATIVA (No activa)"/>
    <s v="HASTA 2500 SUSCRIPTORES"/>
    <s v="Grupo de Pequeños"/>
    <x v="1"/>
    <x v="3"/>
    <s v="ANTIOQUIA"/>
    <s v="APARTADÓ"/>
    <s v="ACTUALIZACION"/>
    <d v="2007-01-16T00:00:00"/>
    <s v="ASEO"/>
  </r>
  <r>
    <n v="2547"/>
    <s v="ASOCIACION DE USUARIOS DE ACUEDUCTO URBANO Y RURAL DE LA INSPECCION DE LA ESPERANZA MUNICIPIO DE LA MESA"/>
    <s v="OPERATIVA"/>
    <s v="MENOR O IGUAL A 2500 USUARIOS"/>
    <s v="Grupo de Pequeños"/>
    <x v="1"/>
    <x v="2"/>
    <s v="CUNDINAMARCA"/>
    <s v="LA MESA"/>
    <s v="ACTUALIZACION"/>
    <d v="2025-03-21T00:00:00"/>
    <s v="ACUEDUCTO "/>
  </r>
  <r>
    <n v="2550"/>
    <s v="ASOCIACION DE USUARIOS DEL ACUEDUCTO MULTIVEREDAL BETANIA - HISPANIA"/>
    <s v="OPERATIVA"/>
    <s v="MENOR O IGUAL A 2500 USUARIOS"/>
    <s v="Grupo de Pequeños"/>
    <x v="1"/>
    <x v="2"/>
    <s v="ANTIOQUIA"/>
    <s v="BETANIA"/>
    <s v="ACTUALIZACION"/>
    <d v="2025-03-27T00:00:00"/>
    <s v="ACUEDUCTO "/>
  </r>
  <r>
    <n v="2553"/>
    <s v="SECRETARIA DE PLANEACION, OBRAS PUBLICAS Y SERVICIOS PUBLICOS DEL MUNICIPIO DE TIBACUY"/>
    <s v="OPERATIVA"/>
    <s v="MENOR O IGUAL A 2500 USUARIOS"/>
    <s v="Grupo de Pequeños"/>
    <x v="2"/>
    <x v="1"/>
    <s v="CUNDINAMARCA"/>
    <s v="TIBACUY"/>
    <s v="ACTUALIZACION"/>
    <d v="2025-01-13T00:00:00"/>
    <s v="ACUEDUCTO - ALCANTARILLADO - ASEO"/>
  </r>
  <r>
    <n v="2554"/>
    <s v="UNIDAD ESPECIAL DE SERVICIOS PUBLICOS DOMICILIARIOS DEL MUNICIPIO DE MITU"/>
    <s v="OPERATIVA"/>
    <s v="MENOR O IGUAL A 2500 USUARIOS"/>
    <s v="Grupo de Pequeños"/>
    <x v="2"/>
    <x v="1"/>
    <s v="VAUPÉS"/>
    <s v="MITU"/>
    <s v="ACTUALIZACION"/>
    <d v="2024-02-20T00:00:00"/>
    <s v="ACUEDUCTO - ALCANTARILLADO - ASEO"/>
  </r>
  <r>
    <n v="2555"/>
    <s v="CORPORACION DE USUARIOS DE ACUEDUCTO VEREDA MARIA AUXILIADORA"/>
    <s v="OPERATIVA"/>
    <s v="MENOR O IGUAL A 2500 USUARIOS"/>
    <s v="Grupo de Pequeños"/>
    <x v="1"/>
    <x v="2"/>
    <s v="ANTIOQUIA"/>
    <s v="SABANETA"/>
    <s v="ACTUALIZACION"/>
    <d v="2024-02-13T00:00:00"/>
    <s v="ACUEDUCTO "/>
  </r>
  <r>
    <n v="2561"/>
    <s v="ASOCIACION DE USUARIOS DEL SERVICIO DE AGUA POTABLE Y ALCANTARILLADO DEL BARRIO LA INMACULADA NO. 1 "/>
    <s v="OPERATIVA"/>
    <s v="MENOR O IGUAL A 2500 USUARIOS"/>
    <s v="Grupo de Pequeños"/>
    <x v="0"/>
    <x v="2"/>
    <s v="ANTIOQUIA"/>
    <s v="LA ESTRELLA"/>
    <s v="ACTUALIZACION"/>
    <d v="2024-01-22T00:00:00"/>
    <s v="ACUEDUCTO "/>
  </r>
  <r>
    <n v="2565"/>
    <s v="ASOCIACION JUNTA ADMINISTRADORA ACUEDUCTO COMUNITARIO LAS ISAZAS DE TITIRIBI"/>
    <s v="OPERATIVA"/>
    <s v="MENOR O IGUAL A 2500 USUARIOS"/>
    <s v="Grupo de Pequeños"/>
    <x v="2"/>
    <x v="2"/>
    <s v="ANTIOQUIA"/>
    <s v="TITIRIBI"/>
    <s v="ACTUALIZACION"/>
    <d v="2023-06-06T00:00:00"/>
    <s v="ACUEDUCTO "/>
  </r>
  <r>
    <n v="2568"/>
    <s v="ASOCIACION DE ACUEDUCTO LA LANA"/>
    <s v="OPERATIVA"/>
    <s v="HASTA 2500 SUSCRIPTORES"/>
    <s v="Grupo de Pequeños"/>
    <x v="1"/>
    <x v="2"/>
    <s v="ANTIOQUIA"/>
    <s v="SAN PEDRO DE LOS MILAGROS"/>
    <s v="ACTUALIZACION"/>
    <d v="2013-07-14T00:00:00"/>
    <s v="ACUEDUCTO "/>
  </r>
  <r>
    <n v="2569"/>
    <s v="ASOCIACION DE USUARIOS DE ACUEDUCTO RURAL DE LA PESQUERA"/>
    <s v="OPERATIVA"/>
    <s v="MENOR O IGUAL A 2500 USUARIOS"/>
    <s v="Grupo de Pequeños"/>
    <x v="1"/>
    <x v="2"/>
    <s v="CUNDINAMARCA"/>
    <s v="LA MESA"/>
    <s v="ACTUALIZACION"/>
    <d v="2024-05-14T00:00:00"/>
    <s v="ACUEDUCTO "/>
  </r>
  <r>
    <n v="2570"/>
    <s v="ASOCIACION DE USUARIOS DEL ACUEDUCTO Y/O ALCANTARILLADO SAN NICOLAS"/>
    <s v="OPERATIVA"/>
    <s v="MENOR O IGUAL A 2500 USUARIOS"/>
    <s v="Grupo de Pequeños"/>
    <x v="1"/>
    <x v="2"/>
    <s v="ANTIOQUIA"/>
    <s v="LA CEJA"/>
    <s v="ACTUALIZACION"/>
    <d v="2024-05-09T00:00:00"/>
    <s v="ACUEDUCTO "/>
  </r>
  <r>
    <n v="2571"/>
    <s v="CORPORACION DE SERVICIOS DEL ACUEDUCTO Y ALCANTARILLADO DE LA CABECERA MUNICIPAL MUNICIPIO DE LA PAZ"/>
    <s v="OPERATIVA"/>
    <s v="MENOR O IGUAL A 2500 USUARIOS"/>
    <s v="Grupo de Pequeños"/>
    <x v="2"/>
    <x v="2"/>
    <s v="SANTANDER"/>
    <s v="LA PAZ"/>
    <s v="ACTUALIZACION"/>
    <d v="2025-02-06T00:00:00"/>
    <s v="ACUEDUCTO - ALCANTARILLADO"/>
  </r>
  <r>
    <n v="2573"/>
    <s v="UNIDAD DE SERVICIOS PUBLICOS DE ABRIAQUI"/>
    <s v="OPERATIVA"/>
    <s v="MENOR O IGUAL A 2500 USUARIOS"/>
    <s v="Grupo de Pequeños"/>
    <x v="2"/>
    <x v="1"/>
    <s v="ANTIOQUIA"/>
    <s v="ABRIAQUÍ"/>
    <s v="ACTUALIZACION"/>
    <d v="2025-02-28T00:00:00"/>
    <s v="ACUEDUCTO - ALCANTARILLADO - ASEO"/>
  </r>
  <r>
    <n v="2574"/>
    <s v="SISTEMA INTEGRADO DE ALCANTARILLADO Y ASEO DE PINCHOTE SANTANDER"/>
    <s v="OPERATIVA"/>
    <s v="MENOR O IGUAL A 2500 USUARIOS"/>
    <s v="Grupo de Pequeños"/>
    <x v="2"/>
    <x v="1"/>
    <s v="SANTANDER"/>
    <s v="PINCHOTE"/>
    <s v="ACTUALIZACION"/>
    <d v="2025-02-06T00:00:00"/>
    <s v="ALCANTARILLADO - ASEO"/>
  </r>
  <r>
    <n v="2575"/>
    <s v="EMPRESA DE SERVICIOS PUBLICOS DE SANTUARIO"/>
    <s v="OPERATIVA"/>
    <s v="MENOR O IGUAL A 2500 USUARIOS"/>
    <s v="Grupo de Pequeños"/>
    <x v="2"/>
    <x v="0"/>
    <s v="RISARALDA"/>
    <s v="SANTUARIO"/>
    <s v="ACTUALIZACION"/>
    <d v="2025-03-20T00:00:00"/>
    <s v="ACUEDUCTO - ALCANTARILLADO - ASEO"/>
  </r>
  <r>
    <n v="2577"/>
    <s v="ACUEDUCTO REGIONAL PEÑA NEGRA DEL MUNICIPIO DE PAIPA"/>
    <s v="OPERATIVA"/>
    <s v="MENOR O IGUAL A 2500 USUARIOS"/>
    <s v="Grupo de Pequeños"/>
    <x v="1"/>
    <x v="2"/>
    <s v="BOYACÁ"/>
    <s v="PAIPA"/>
    <s v="ACTUALIZACION"/>
    <d v="2025-03-21T00:00:00"/>
    <s v="ACUEDUCTO "/>
  </r>
  <r>
    <n v="2585"/>
    <s v="EMPRESAS PUBLICAS DE QUIBDÓ E.S.P."/>
    <s v="EN PROCESO DE LIQUIDACION"/>
    <s v="MAYOR O IGUAL A 5001 USUARIOS"/>
    <s v="Grupo de Grandes"/>
    <x v="2"/>
    <x v="0"/>
    <s v="CHOCÓ"/>
    <s v="QUIBDO"/>
    <s v="ACTUALIZACION"/>
    <d v="2024-07-23T00:00:00"/>
    <s v="ACUEDUCTO - ALCANTARILLADO - ASEO"/>
  </r>
  <r>
    <n v="2588"/>
    <s v="ASOCIACION DE SERVICIOS PUBLICOS DE BELALCAZAR"/>
    <s v="OPERATIVA"/>
    <s v="MENOR O IGUAL A 2500 USUARIOS"/>
    <s v="Grupo de Pequeños"/>
    <x v="0"/>
    <x v="2"/>
    <s v="CAUCA"/>
    <s v="PAEZ"/>
    <s v="ACTUALIZACION"/>
    <d v="2017-12-16T00:00:00"/>
    <s v="ACUEDUCTO - ALCANTARILLADO - ASEO"/>
  </r>
  <r>
    <n v="2591"/>
    <s v="EMPRESA DE SERVICIOS PUBLICOS DOMICILIARIOS DE PUERRES E.S.P."/>
    <s v="OPERATIVA"/>
    <s v="MENOR O IGUAL A 2500 USUARIOS"/>
    <s v="Grupo de Pequeños"/>
    <x v="2"/>
    <x v="0"/>
    <s v="NARIÑO"/>
    <s v="PUERRES"/>
    <s v="ACTUALIZACION"/>
    <d v="2024-03-01T00:00:00"/>
    <s v="ACUEDUCTO - ALCANTARILLADO - ASEO"/>
  </r>
  <r>
    <n v="2593"/>
    <s v="UNIDAD DE SERVICIOS PUBLICOS DEL MUNICIPIO DE ZETAQUIRA "/>
    <s v="OPERATIVA"/>
    <s v="MENOR O IGUAL A 2500 USUARIOS"/>
    <s v="Grupo de Pequeños"/>
    <x v="2"/>
    <x v="1"/>
    <s v="BOYACÁ"/>
    <s v="ZETAQUIRA"/>
    <s v="ACTUALIZACION"/>
    <d v="2024-04-22T00:00:00"/>
    <s v="ACUEDUCTO - ALCANTARILLADO - ASEO"/>
  </r>
  <r>
    <n v="2595"/>
    <s v="ACUEDUCTO LA HERRADURA DE MELGAR S.A. E.S.P."/>
    <s v="OPERATIVA"/>
    <s v="MENOR O IGUAL A 2500 USUARIOS"/>
    <s v="Grupo de Pequeños"/>
    <x v="2"/>
    <x v="3"/>
    <s v="BOGOTÁ, D.C."/>
    <s v="BOGOTA, D.C."/>
    <s v="ACTUALIZACION"/>
    <d v="2025-03-21T00:00:00"/>
    <s v="ACUEDUCTO "/>
  </r>
  <r>
    <n v="2597"/>
    <s v="EMPRESA DE SERVICIOS PUBLICOS DEL MUNICIPIO DE BALBOA EMILIO GARTNER GOMEZ S.A. E.S.P."/>
    <s v="OPERATIVA"/>
    <s v="MENOR O IGUAL A 2500 USUARIOS"/>
    <s v="Grupo de Pequeños"/>
    <x v="0"/>
    <x v="3"/>
    <s v="RISARALDA"/>
    <s v="BALBOA"/>
    <s v="ACTUALIZACION"/>
    <d v="2025-03-27T00:00:00"/>
    <s v="ACUEDUCTO - ALCANTARILLADO - ASEO"/>
  </r>
  <r>
    <n v="2601"/>
    <s v="UNIDAD DE SERVICIOS PUBLICOS DE GAMBITA"/>
    <s v="OPERATIVA"/>
    <s v="MENOR O IGUAL A 2500 USUARIOS"/>
    <s v="Grupo de Pequeños"/>
    <x v="2"/>
    <x v="1"/>
    <s v="SANTANDER"/>
    <s v="GAMBITA"/>
    <s v="ACTUALIZACION"/>
    <d v="2025-02-28T00:00:00"/>
    <s v="ACUEDUCTO - ALCANTARILLADO - ASEO"/>
  </r>
  <r>
    <n v="2602"/>
    <s v="MUNICIPIO DE BITUIMA"/>
    <s v="OPERATIVA"/>
    <s v="MENOR O IGUAL A 2500 USUARIOS"/>
    <s v="Grupo de Pequeños"/>
    <x v="2"/>
    <x v="1"/>
    <s v="CUNDINAMARCA"/>
    <s v="BITUIMA"/>
    <s v="ACTUALIZACION"/>
    <d v="2025-02-04T00:00:00"/>
    <s v="ACUEDUCTO - ALCANTARILLADO - ASEO"/>
  </r>
  <r>
    <n v="2604"/>
    <s v="UNIDAD DE SERVICIOS PUBLICOS DOMICILIARIOS DE SAN CAYETANO"/>
    <s v="OPERATIVA"/>
    <s v="MENOR O IGUAL A 2500 USUARIOS"/>
    <s v="Grupo de Pequeños"/>
    <x v="0"/>
    <x v="1"/>
    <s v="NORTE DE SANTANDER"/>
    <s v="SAN CAYETANO"/>
    <s v="ACTUALIZACION"/>
    <d v="2025-01-28T00:00:00"/>
    <s v="ACUEDUCTO - ALCANTARILLADO - ASEO"/>
  </r>
  <r>
    <n v="2610"/>
    <s v="UNIDAD DE SERVICIOS PUBLICOS DE SAN JOSE DE FRAGUA"/>
    <s v="OPERATIVA (No activa)"/>
    <s v="HASTA 2500 SUSCRIPTORES"/>
    <s v="Grupo de Pequeños"/>
    <x v="1"/>
    <x v="1"/>
    <s v="CAQUETÁ"/>
    <s v="SAN JOSE DEL FRAGUA"/>
    <s v="ACTUALIZACION"/>
    <d v="2007-09-12T00:00:00"/>
    <s v="ACUEDUCTO - ALCANTARILLADO - ASEO"/>
  </r>
  <r>
    <n v="2612"/>
    <s v="UNIDAD DE SERVICIOS PÚBLICOS DEL MUNICIPIO DE VERGARA"/>
    <s v="OPERATIVA"/>
    <s v="MENOR O IGUAL A 2500 USUARIOS"/>
    <s v="Grupo de Pequeños"/>
    <x v="0"/>
    <x v="1"/>
    <s v="CUNDINAMARCA"/>
    <s v="VERGARA"/>
    <s v="ACTUALIZACION"/>
    <d v="2025-03-06T00:00:00"/>
    <s v="ACUEDUCTO - ALCANTARILLADO - ASEO"/>
  </r>
  <r>
    <n v="2613"/>
    <s v="JUNTA DE ACCION COMUNAL DE PARCELACION EL RETIRO "/>
    <s v="OPERATIVA"/>
    <s v="MENOR O IGUAL A 2500 USUARIOS"/>
    <s v="Grupo de Pequeños"/>
    <x v="2"/>
    <x v="2"/>
    <s v="VALLE DEL CAUCA"/>
    <s v="CALI"/>
    <s v="ACTUALIZACION"/>
    <d v="2023-04-24T00:00:00"/>
    <s v="ACUEDUCTO "/>
  </r>
  <r>
    <n v="2614"/>
    <s v="CIUDAD LIMPIA BOGOTÁ S.A. E.S.P."/>
    <s v="OPERATIVA"/>
    <s v="MAYOR O IGUAL A 5001 USUARIOS"/>
    <s v="Grupo de Grandes"/>
    <x v="0"/>
    <x v="3"/>
    <s v="BOGOTÁ, D.C."/>
    <s v="BOGOTA, D.C."/>
    <s v="ACTUALIZACION"/>
    <d v="2025-03-03T00:00:00"/>
    <s v="ASEO"/>
  </r>
  <r>
    <n v="2618"/>
    <s v="UNIDAD DE SERVICIOS PUBLICOS DOMICILIARIOS ACUEDUCTO, ALCANTARILLADO, ASEO DE CHITAGA"/>
    <s v="OPERATIVA"/>
    <s v="MENOR O IGUAL A 2500 USUARIOS"/>
    <s v="Grupo de Pequeños"/>
    <x v="0"/>
    <x v="1"/>
    <s v="NORTE DE SANTANDER"/>
    <s v="CHITAGA"/>
    <s v="ACTUALIZACION"/>
    <d v="2025-03-28T00:00:00"/>
    <s v="ACUEDUCTO - ALCANTARILLADO - ASEO"/>
  </r>
  <r>
    <n v="2622"/>
    <s v="ASOCIACION DE PROPIETARIOS O USUARIOS DEL ACUEDUCTO DE LA VEREDAS SOCORRO Y CABANDIA"/>
    <s v="OPERATIVA"/>
    <s v="HASTA 2500 SUSCRIPTORES"/>
    <s v="Grupo de Pequeños"/>
    <x v="1"/>
    <x v="2"/>
    <s v="TOLIMA"/>
    <s v="FALAN"/>
    <s v="INSCRIPCION"/>
    <d v="2012-12-26T00:00:00"/>
    <s v="ACUEDUCTO "/>
  </r>
  <r>
    <n v="2623"/>
    <s v="ASOCIACION COOPERATIVA DE RECICLADORES DE BOGOTA"/>
    <s v="OPERATIVA"/>
    <s v="MAYOR O IGUAL A 5001 USUARIOS"/>
    <s v="Aprovechamiento "/>
    <x v="2"/>
    <x v="2"/>
    <s v="BOGOTÁ, D.C."/>
    <s v="BOGOTA, D.C."/>
    <s v="ACTUALIZACION"/>
    <d v="2025-01-09T00:00:00"/>
    <s v="APROVECHAMIENTO "/>
  </r>
  <r>
    <n v="2624"/>
    <s v="ASOCIACION DE USUARIOS DEL ACUEDUCTO  DE LA QUEBRADA CHIQUEROS"/>
    <s v="OPERATIVA"/>
    <s v="HASTA 2500 SUSCRIPTORES"/>
    <s v="Grupo de Pequeños"/>
    <x v="1"/>
    <x v="2"/>
    <s v="CUNDINAMARCA"/>
    <s v="SUBACHOQUE"/>
    <s v="ACTUALIZACION"/>
    <d v="2013-02-18T00:00:00"/>
    <s v="ACUEDUCTO "/>
  </r>
  <r>
    <n v="2627"/>
    <s v="EMPRESAS PUBLICAS MINICIPALES DE CANALETE"/>
    <s v="OPERATIVA"/>
    <s v="MENOR O IGUAL A 2500 USUARIOS"/>
    <s v="Grupo de Pequeños"/>
    <x v="0"/>
    <x v="0"/>
    <s v="CÓRDOBA"/>
    <s v="CANALETE"/>
    <s v="ACTUALIZACION"/>
    <d v="2024-05-21T00:00:00"/>
    <s v="ACUEDUCTO - ALCANTARILLADO - ASEO"/>
  </r>
  <r>
    <n v="2628"/>
    <s v="UNIDAD DE SERVICIOS PUBLICOS DOMICILIARIOS DEL MUNICIPIO DE CAICEDO."/>
    <s v="OPERATIVA"/>
    <s v="MENOR O IGUAL A 2500 USUARIOS"/>
    <s v="Grupo de Pequeños"/>
    <x v="2"/>
    <x v="1"/>
    <s v="ANTIOQUIA"/>
    <s v="CAICEDO"/>
    <s v="ACTUALIZACION"/>
    <d v="2024-05-29T00:00:00"/>
    <s v="ACUEDUCTO - ALCANTARILLADO - ASEO"/>
  </r>
  <r>
    <n v="2638"/>
    <s v="UNIDAD DE SERVICIOS PUBLICOS DOMICILIARIOS DEL MUNICIPIO CACOTA DE VELAZCO"/>
    <s v="OPERATIVA"/>
    <s v="MENOR O IGUAL A 2500 USUARIOS"/>
    <s v="Grupo de Pequeños"/>
    <x v="0"/>
    <x v="1"/>
    <s v="NORTE DE SANTANDER"/>
    <s v="CACOTA"/>
    <s v="ACTUALIZACION"/>
    <d v="2025-03-07T00:00:00"/>
    <s v="ACUEDUCTO - ALCANTARILLADO - ASEO"/>
  </r>
  <r>
    <n v="2639"/>
    <s v="AGUAS &amp; ASEO YONDO SA ESP "/>
    <s v="OPERATIVA"/>
    <s v="MENOR O IGUAL A 2500 USUARIOS"/>
    <s v="Grupo de Grandes"/>
    <x v="0"/>
    <x v="3"/>
    <s v="ANTIOQUIA"/>
    <s v="YONDO"/>
    <s v="ACTUALIZACION"/>
    <d v="2024-04-23T00:00:00"/>
    <s v="ACUEDUCTO - ALCANTARILLADO - ASEO"/>
  </r>
  <r>
    <n v="2644"/>
    <s v="FITOTECNIA S.A. E.S.P."/>
    <s v="OPERATIVA"/>
    <s v="HASTA 2500 SUSCRIPTORES"/>
    <s v="Grupo de Grandes"/>
    <x v="1"/>
    <x v="3"/>
    <s v="BOGOTÁ, D.C."/>
    <s v="BOGOTA, D.C."/>
    <s v="ACTUALIZACION"/>
    <d v="2011-12-15T00:00:00"/>
    <s v="ASEO"/>
  </r>
  <r>
    <n v="2646"/>
    <s v="EMPRESA DE SERVICIOS PUBLICOS DE AGUA POTABLE, ALCANTARILLADO Y ASEO DEL MUNICIPIO DE POLICARPA"/>
    <s v="OPERATIVA (No activa)"/>
    <s v="HASTA 2500 SUSCRIPTORES"/>
    <s v="Grupo de Pequeños"/>
    <x v="1"/>
    <x v="1"/>
    <s v="NARIÑO"/>
    <s v="POLICARPA"/>
    <s v="INSCRIPCION"/>
    <d v="2008-04-21T00:00:00"/>
    <s v="ACUEDUCTO - ALCANTARILLADO - ASEO"/>
  </r>
  <r>
    <n v="2647"/>
    <s v="MUNICIPIO DE MORELIA CAQUETA"/>
    <s v="OPERATIVA"/>
    <s v="MENOR O IGUAL A 2500 USUARIOS"/>
    <s v="Grupo de Pequeños"/>
    <x v="2"/>
    <x v="1"/>
    <s v="CAQUETÁ"/>
    <s v="MORELIA"/>
    <s v="ACTUALIZACION"/>
    <d v="2024-05-06T00:00:00"/>
    <s v="ACUEDUCTO - ALCANTARILLADO - ASEO"/>
  </r>
  <r>
    <n v="2649"/>
    <s v="CORPORACION  DE ACUEDUCTO MULTIVEREDAL LA ACUARELA"/>
    <s v="OPERATIVA"/>
    <s v="MAYOR O IGUAL A 5001 USUARIOS"/>
    <s v="Grupo de Pequeños"/>
    <x v="1"/>
    <x v="2"/>
    <s v="ANTIOQUIA"/>
    <s v="MEDELLÍN"/>
    <s v="ACTUALIZACION"/>
    <d v="2025-02-25T00:00:00"/>
    <s v="ACUEDUCTO "/>
  </r>
  <r>
    <n v="2651"/>
    <s v="CORPORACIÓN DE ACUEDUCTO MULTIVEREDAL &quot;ARCOIRIS&quot;"/>
    <s v="OPERATIVA"/>
    <s v="MENOR O IGUAL A 2500 USUARIOS"/>
    <s v="Grupo de Pequeños"/>
    <x v="1"/>
    <x v="2"/>
    <s v="ANTIOQUIA"/>
    <s v="MEDELLÍN"/>
    <s v="ACTUALIZACION"/>
    <d v="2025-02-28T00:00:00"/>
    <s v="ACUEDUCTO - ALCANTARILLADO"/>
  </r>
  <r>
    <n v="2653"/>
    <s v="UNIDAD DE SERVICIOS PUBLICOS DE ACUEDUCTO, ALCANTARILLADO Y ASEO"/>
    <s v="OPERATIVA"/>
    <s v="MENOR O IGUAL A 2500 USUARIOS"/>
    <s v="Grupo de Pequeños"/>
    <x v="2"/>
    <x v="1"/>
    <s v="SANTANDER"/>
    <s v="CALIFORNIA"/>
    <s v="ACTUALIZACION"/>
    <d v="2024-04-09T00:00:00"/>
    <s v="ACUEDUCTO - ALCANTARILLADO - ASEO"/>
  </r>
  <r>
    <n v="2654"/>
    <s v="UNIDAD DE SERVICIOS  PUBLICOS DOMICILIARIOS DE ACUEDUCTO, ALCANTARILLADO Y ASEO DEL MUNICIPIO DE PESCA"/>
    <s v="OPERATIVA"/>
    <s v="MENOR O IGUAL A 2500 USUARIOS"/>
    <s v="Grupo de Pequeños"/>
    <x v="0"/>
    <x v="1"/>
    <s v="BOYACÁ"/>
    <s v="PESCA"/>
    <s v="ACTUALIZACION"/>
    <d v="2024-03-12T00:00:00"/>
    <s v="ACUEDUCTO - ALCANTARILLADO - ASEO"/>
  </r>
  <r>
    <n v="2655"/>
    <s v="ASOCIACION DEL ACUEDUCTO CABECERAS DE LLANOGRANDE"/>
    <s v="OPERATIVA"/>
    <s v="MENOR O IGUAL A 2500 USUARIOS"/>
    <s v="Grupo de Pequeños"/>
    <x v="1"/>
    <x v="2"/>
    <s v="ANTIOQUIA"/>
    <s v="RIONEGRO"/>
    <s v="ACTUALIZACION"/>
    <d v="2025-02-26T00:00:00"/>
    <s v="ACUEDUCTO "/>
  </r>
  <r>
    <n v="2658"/>
    <s v="VEOLIA AGUAS DE MONTERÍA S.A. E.S.P."/>
    <s v="OPERATIVA"/>
    <s v="MAYOR O IGUAL A 5001 USUARIOS"/>
    <s v="Grupo de Grandes"/>
    <x v="0"/>
    <x v="3"/>
    <s v="CÓRDOBA"/>
    <s v="MONTERIA"/>
    <s v="ACTUALIZACION"/>
    <d v="2025-02-27T00:00:00"/>
    <s v="ACUEDUCTO - ALCANTARILLADO"/>
  </r>
  <r>
    <n v="2660"/>
    <s v="OFICINA DE SERVICIOS PUBLICOS DEL MUNICIPIO DE ATACO "/>
    <s v="OPERATIVA"/>
    <s v="MENOR O IGUAL A 2500 USUARIOS"/>
    <s v="Grupo de Pequeños"/>
    <x v="2"/>
    <x v="1"/>
    <s v="TOLIMA"/>
    <s v="ATACO"/>
    <s v="ACTUALIZACION"/>
    <d v="2025-02-07T00:00:00"/>
    <s v="ACUEDUCTO - ALCANTARILLADO - ASEO"/>
  </r>
  <r>
    <n v="2661"/>
    <s v="ASOCIACION DE USUARIOS DEL SERVICIO DE AGUA POTABLEY ALCANTARILLADODEL CORREGIMIENTO LA OLGA"/>
    <s v="OPERATIVA"/>
    <s v="MENOR O IGUAL A 2500 USUARIOS"/>
    <s v="Grupo de Pequeños"/>
    <x v="1"/>
    <x v="2"/>
    <s v="VALLE DEL CAUCA"/>
    <s v="YUMBO"/>
    <s v="ACTUALIZACION"/>
    <d v="2024-02-24T00:00:00"/>
    <s v="ACUEDUCTO "/>
  </r>
  <r>
    <n v="2662"/>
    <s v="UNIDAD DE SERVICIOS PUBLICOS DE ACUEDUCTO, ALCANTARILLADO Y ASEO MUNICIPAL DE RAMIRIQUI"/>
    <s v="OPERATIVA"/>
    <s v="MENOR O IGUAL A 2500 USUARIOS"/>
    <s v="Grupo de Pequeños"/>
    <x v="2"/>
    <x v="1"/>
    <s v="BOYACÁ"/>
    <s v="RAMIRIQUI"/>
    <s v="ACTUALIZACION"/>
    <d v="2024-04-24T00:00:00"/>
    <s v="ACUEDUCTO - ALCANTARILLADO - ASEO"/>
  </r>
  <r>
    <n v="2663"/>
    <s v="CORPORACION DE ASOCIADOS DEL ACUEDUCTO LAS FLORES"/>
    <s v="OPERATIVA"/>
    <s v="MENOR O IGUAL A 2500 USUARIOS"/>
    <s v="Grupo de Pequeños"/>
    <x v="1"/>
    <x v="2"/>
    <s v="ANTIOQUIA"/>
    <s v="MEDELLÍN"/>
    <s v="ACTUALIZACION"/>
    <d v="2025-03-29T00:00:00"/>
    <s v="ACUEDUCTO "/>
  </r>
  <r>
    <n v="2665"/>
    <s v="ASOCIACION DE USUARIOS.DEL ACUEDUCTO VEREDAL LAS BRISAS Y SAN ISISDRO"/>
    <s v="OPERATIVA"/>
    <s v="HASTA 2500 SUSCRIPTORES"/>
    <s v="Grupo de Pequeños"/>
    <x v="1"/>
    <x v="2"/>
    <s v="ANTIOQUIA"/>
    <s v="SABANETA"/>
    <s v="INSCRIPCION"/>
    <d v="2011-12-15T00:00:00"/>
    <s v="ACUEDUCTO "/>
  </r>
  <r>
    <n v="2668"/>
    <s v="ASOCIACION DE SOCIOS DEL ACUEDUCTO Y ALCANTARILLADO CAMPOALEGRE"/>
    <s v="OPERATIVA"/>
    <s v="MENOR O IGUAL A 2500 USUARIOS"/>
    <s v="Grupo de Pequeños"/>
    <x v="1"/>
    <x v="2"/>
    <s v="ANTIOQUIA"/>
    <s v="EL CARMEN DE VIBORAL"/>
    <s v="ACTUALIZACION"/>
    <d v="2025-02-13T00:00:00"/>
    <s v="ACUEDUCTO - ALCANTARILLADO"/>
  </r>
  <r>
    <n v="2669"/>
    <s v="CORPORACION DE ACUEDUCTO MONTAÑITA"/>
    <s v="OPERATIVA"/>
    <s v="MENOR O IGUAL A 2500 USUARIOS"/>
    <s v="Grupo de Pequeños"/>
    <x v="1"/>
    <x v="2"/>
    <s v="ANTIOQUIA"/>
    <s v="MEDELLÍN"/>
    <s v="ACTUALIZACION"/>
    <d v="2025-02-19T00:00:00"/>
    <s v="ACUEDUCTO "/>
  </r>
  <r>
    <n v="2670"/>
    <s v="ASOCIACION DE SOCIOS DEL ACUEDUCTO CAMARGO"/>
    <s v="OPERATIVA"/>
    <s v="MENOR O IGUAL A 2500 USUARIOS"/>
    <s v="Grupo de Pequeños"/>
    <x v="1"/>
    <x v="2"/>
    <s v="ANTIOQUIA"/>
    <s v="EL CARMEN DE VIBORAL"/>
    <s v="ACTUALIZACION"/>
    <d v="2024-05-08T00:00:00"/>
    <s v="ACUEDUCTO "/>
  </r>
  <r>
    <n v="2671"/>
    <s v="CORPORACION ACUEDUCTO ISAAC GAVIRIA"/>
    <s v="OPERATIVA"/>
    <s v="MENOR O IGUAL A 2500 USUARIOS"/>
    <s v="Grupo de Pequeños"/>
    <x v="0"/>
    <x v="2"/>
    <s v="ANTIOQUIA"/>
    <s v="MEDELLÍN"/>
    <s v="ACTUALIZACION"/>
    <d v="2025-02-19T00:00:00"/>
    <s v="ACUEDUCTO "/>
  </r>
  <r>
    <n v="2674"/>
    <s v="JUNTA ADMINISTRADORA DEL ACUEDUCTO DE SAN JOSE DE MANZANILLO - AGUA PURA-"/>
    <s v="OPERATIVA"/>
    <s v="MENOR O IGUAL A 2500 USUARIOS"/>
    <s v="Grupo de Pequeños"/>
    <x v="1"/>
    <x v="2"/>
    <s v="ANTIOQUIA"/>
    <s v="MEDELLÍN"/>
    <s v="ACTUALIZACION"/>
    <d v="2025-02-27T00:00:00"/>
    <s v="ACUEDUCTO "/>
  </r>
  <r>
    <n v="2675"/>
    <s v="GRUPO DE ASEO Y SERVICIOS GENERALES S.A. G.A.G."/>
    <s v="OPERATIVA"/>
    <s v="HASTA 2500 SUSCRIPTORES"/>
    <s v="Grupo de Pequeños"/>
    <x v="1"/>
    <x v="3"/>
    <s v="CALDAS"/>
    <s v="FILADELFIA"/>
    <s v="ACTUALIZACION"/>
    <d v="2011-09-09T00:00:00"/>
    <s v="ASEO"/>
  </r>
  <r>
    <n v="2682"/>
    <s v="VEOLIA  ASEO SUR OCCIDENTE S.A.  E.S.P."/>
    <s v="OPERATIVA"/>
    <s v="MAYOR O IGUAL A 5001 USUARIOS"/>
    <s v="Grupo de Grandes"/>
    <x v="0"/>
    <x v="3"/>
    <s v="VALLE DEL CAUCA"/>
    <s v="PALMIRA"/>
    <s v="ACTUALIZACION"/>
    <d v="2025-03-19T00:00:00"/>
    <s v="ASEO"/>
  </r>
  <r>
    <n v="2683"/>
    <s v="EMPRESA DE SERVICIOS PUBLICOS DEL MUNICIPIO DE DIBULLA GUAJIRA ESP"/>
    <s v="OPERATIVA"/>
    <s v="HASTA 2500 SUSCRIPTORES"/>
    <s v="Grupo de Pequeños"/>
    <x v="1"/>
    <x v="0"/>
    <s v="LA GUAJIRA"/>
    <s v="DIBULLA"/>
    <s v="ACTUALIZACION"/>
    <d v="2010-04-30T00:00:00"/>
    <s v="ACUEDUCTO - ALCANTARILLADO - ASEO"/>
  </r>
  <r>
    <n v="2687"/>
    <s v="EMPRESA DE SERVICIOS PÚBLICOS DE ACUEDUCTO Y ALCANTARILLADO DEL MUNICIPIO DE SUAN E.S.P."/>
    <s v="OPERATIVA"/>
    <s v="MENOR O IGUAL A 2500 USUARIOS"/>
    <s v="Grupo de Pequeños"/>
    <x v="2"/>
    <x v="0"/>
    <s v="ATLÁNTICO"/>
    <s v="SUAN"/>
    <s v="ACTUALIZACION"/>
    <d v="2024-05-06T00:00:00"/>
    <s v="ACUEDUCTO - ALCANTARILLADO"/>
  </r>
  <r>
    <n v="2690"/>
    <s v="BIOGER S.A.S. E.S.P."/>
    <s v="OPERATIVA"/>
    <s v="MAYOR O IGUAL A 5001 USUARIOS"/>
    <s v="Grupo de Pequeños"/>
    <x v="0"/>
    <x v="3"/>
    <s v="BOLÍVAR"/>
    <s v="TURBACO"/>
    <s v="ACTUALIZACION"/>
    <d v="2025-01-30T00:00:00"/>
    <s v="ASEO"/>
  </r>
  <r>
    <n v="2696"/>
    <s v="EMPRESA PRESTADORA DEL SERVICIO PÚBLICO DE ASEO E.S.P."/>
    <s v="OPERATIVA"/>
    <s v="MAYOR O IGUAL A 5001 USUARIOS"/>
    <s v="Grupo de Pequeños"/>
    <x v="0"/>
    <x v="0"/>
    <s v="ANTIOQUIA"/>
    <s v="CHIGORODÓ"/>
    <s v="ACTUALIZACION"/>
    <d v="2024-09-17T00:00:00"/>
    <s v="ASEO"/>
  </r>
  <r>
    <n v="2702"/>
    <s v="MUNICIPIO EL DOVIO"/>
    <s v="OPERATIVA"/>
    <s v="MENOR O IGUAL A 2500 USUARIOS"/>
    <s v="Grupo de Pequeños"/>
    <x v="0"/>
    <x v="1"/>
    <s v="VALLE DEL CAUCA"/>
    <s v="EL DOVIO"/>
    <s v="ACTUALIZACION"/>
    <d v="2024-03-12T00:00:00"/>
    <s v="ASEO"/>
  </r>
  <r>
    <n v="2706"/>
    <s v="EMPRESA DE AGUAS DEL ORIENTE ANTIOQUEÑO S.A.  E.S.P."/>
    <s v="OPERATIVA"/>
    <s v="MAYOR O IGUAL A 5001 USUARIOS"/>
    <s v="Grupo de Grandes"/>
    <x v="0"/>
    <x v="3"/>
    <s v="ANTIOQUIA"/>
    <s v="RETIRO"/>
    <s v="ACTUALIZACION"/>
    <d v="2025-03-18T00:00:00"/>
    <s v="ACUEDUCTO - ALCANTARILLADO"/>
  </r>
  <r>
    <n v="2707"/>
    <s v="CORPORACION DE USUARIOS DE ACUEDUCTO Y ALCANTARILLADO DE LA VEREDA PAN DE AZUCAR"/>
    <s v="OPERATIVA"/>
    <s v="HASTA 2500 SUSCRIPTORES"/>
    <s v="Grupo de Pequeños"/>
    <x v="1"/>
    <x v="2"/>
    <s v="ANTIOQUIA"/>
    <s v="SABANETA"/>
    <s v="ACTUALIZACION"/>
    <d v="2012-02-16T00:00:00"/>
    <s v="ACUEDUCTO "/>
  </r>
  <r>
    <n v="2708"/>
    <s v="ASOCIACION COMUNITARIA PRESTADORA DE SERVICIOS ACUEDUCTO Y ALCANTARILLADO CAMPOALEGRE"/>
    <s v="OPERATIVA"/>
    <s v="MENOR O IGUAL A 2500 USUARIOS"/>
    <s v="Grupo de Pequeños"/>
    <x v="1"/>
    <x v="2"/>
    <s v="VALLE DEL CAUCA"/>
    <s v="CALI"/>
    <s v="ACTUALIZACION"/>
    <d v="2025-02-11T00:00:00"/>
    <s v="ACUEDUCTO - ALCANTARILLADO"/>
  </r>
  <r>
    <n v="2711"/>
    <s v="EMPRESA DE SERVICIOS PÚBLICOS DE BARBOSA"/>
    <s v="OPERATIVA"/>
    <s v="MAYOR O IGUAL A 5001 USUARIOS"/>
    <s v="Grupo de Grandes"/>
    <x v="0"/>
    <x v="3"/>
    <s v="ANTIOQUIA"/>
    <s v="MEDELLÍN"/>
    <s v="ACTUALIZACION"/>
    <d v="2025-02-27T00:00:00"/>
    <s v="ASEO"/>
  </r>
  <r>
    <n v="2714"/>
    <s v="ASOCIACION DE SUSCRIPTORES O USUARIOS DEL ACUEDUCTO DE QUIMBAYO EL ALTICO MUNICIPIO DE SAN JERONIMO"/>
    <s v="OPERATIVA"/>
    <s v="HASTA 2500 SUSCRIPTORES"/>
    <s v="Grupo de Pequeños"/>
    <x v="1"/>
    <x v="2"/>
    <s v="ANTIOQUIA"/>
    <s v="SAN JERONIMO"/>
    <s v="ACTUALIZACION"/>
    <d v="2012-02-16T00:00:00"/>
    <s v="ACUEDUCTO "/>
  </r>
  <r>
    <n v="2715"/>
    <s v="JUNTA ADMINISTRADORA DEL ACUEDUCTO DE PALERMO"/>
    <s v="OPERATIVA"/>
    <s v="HASTA 2500 SUSCRIPTORES"/>
    <s v="Grupo de Pequeños"/>
    <x v="1"/>
    <x v="2"/>
    <s v="ANTIOQUIA"/>
    <s v="RIONEGRO"/>
    <s v="ACTUALIZACION"/>
    <d v="2011-12-15T00:00:00"/>
    <s v="ACUEDUCTO "/>
  </r>
  <r>
    <n v="2717"/>
    <s v="JUNTA ADMINISTRADORA DEL ACUEDUCTO VEREDAL EL LLANO"/>
    <s v="OPERATIVA (No activa)"/>
    <s v="HASTA 2500 SUSCRIPTORES"/>
    <s v="Grupo de Pequeños"/>
    <x v="1"/>
    <x v="5"/>
    <s v="ANTIOQUIA"/>
    <s v="COPACABANA"/>
    <s v="INSCRIPCION"/>
    <d v="2006-06-10T00:00:00"/>
    <s v="ACUEDUCTO "/>
  </r>
  <r>
    <n v="2718"/>
    <s v="MUNICIPIO DE GACHANTIVA"/>
    <s v="OPERATIVA"/>
    <s v="MENOR O IGUAL A 2500 USUARIOS"/>
    <s v="Grupo de Pequeños"/>
    <x v="0"/>
    <x v="1"/>
    <s v="BOYACÁ"/>
    <s v="GACHANTIVA"/>
    <s v="ACTUALIZACION"/>
    <d v="2024-09-05T00:00:00"/>
    <s v="ACUEDUCTO - ALCANTARILLADO - ASEO"/>
  </r>
  <r>
    <n v="2720"/>
    <s v="ASOCIACION DE USUARIOS DE ACUEDUCTO VEREDA EL CANO"/>
    <s v="OPERATIVA"/>
    <s v="HASTA 2500 SUSCRIPTORES"/>
    <s v="Grupo de Pequeños"/>
    <x v="1"/>
    <x v="2"/>
    <s v="ANTIOQUIA"/>
    <s v="CALDAS"/>
    <s v="ACTUALIZACION"/>
    <d v="2012-09-20T00:00:00"/>
    <s v="ACUEDUCTO - ALCANTARILLADO"/>
  </r>
  <r>
    <n v="2722"/>
    <s v="JUNTA DE SERVICIOS PUBLICOS DEL MUNICIPIO DEL CALVARIO"/>
    <s v="OPERATIVA"/>
    <s v="MENOR O IGUAL A 2500 USUARIOS"/>
    <s v="Grupo de Pequeños"/>
    <x v="0"/>
    <x v="1"/>
    <s v="META"/>
    <s v="EL CALVARIO"/>
    <s v="ACTUALIZACION"/>
    <d v="2025-02-18T00:00:00"/>
    <s v="ACUEDUCTO - ALCANTARILLADO - ASEO"/>
  </r>
  <r>
    <n v="2727"/>
    <s v="ASOCIACION DE USUARIOS DE ACUEDUCTO Y ALCANTARILLADO DE LA LOCALIDAD DE LA VORAGINE"/>
    <s v="OPERATIVA"/>
    <s v="MENOR O IGUAL A 2500 USUARIOS"/>
    <s v="Grupo de Pequeños"/>
    <x v="1"/>
    <x v="2"/>
    <s v="VALLE DEL CAUCA"/>
    <s v="CALI"/>
    <s v="ACTUALIZACION"/>
    <d v="2020-11-17T00:00:00"/>
    <s v="ACUEDUCTO - ALCANTARILLADO"/>
  </r>
  <r>
    <n v="2728"/>
    <s v="ASOCIACION DE USUARIOS DEL ACUEDUCTO DEL CORREGIMIENTO EL CONCILIO DEL MUNICIPIO DE SALGAR"/>
    <s v="OPERATIVA"/>
    <s v="HASTA 2500 SUSCRIPTORES"/>
    <s v="Grupo de Pequeños"/>
    <x v="1"/>
    <x v="2"/>
    <s v="ANTIOQUIA"/>
    <s v="SALGAR"/>
    <s v="ACTUALIZACION"/>
    <d v="2012-12-10T00:00:00"/>
    <s v="ACUEDUCTO "/>
  </r>
  <r>
    <n v="2729"/>
    <s v="ACUEDUCTO REGIONAL COOPERATIVO EL COMUN  ACUASCOOP  - EMPRESA DE SERVICIOS PUBLICOS E.S.P."/>
    <s v="OPERATIVA"/>
    <s v="MENOR O IGUAL A 2500 USUARIOS"/>
    <s v="Grupo de Pequeños"/>
    <x v="1"/>
    <x v="2"/>
    <s v="SANTANDER"/>
    <s v="BARICHARA"/>
    <s v="ACTUALIZACION"/>
    <d v="2025-02-17T00:00:00"/>
    <s v="ACUEDUCTO "/>
  </r>
  <r>
    <n v="2730"/>
    <s v="MUNICIPIO LA PALMA CUNDINAMARCA"/>
    <s v="OPERATIVA"/>
    <s v="MENOR O IGUAL A 2500 USUARIOS"/>
    <s v="Grupo de Pequeños"/>
    <x v="2"/>
    <x v="1"/>
    <s v="CUNDINAMARCA"/>
    <s v="LA PALMA"/>
    <s v="ACTUALIZACION"/>
    <d v="2025-03-14T00:00:00"/>
    <s v="ACUEDUCTO - ALCANTARILLADO - ASEO"/>
  </r>
  <r>
    <n v="2732"/>
    <s v="JUNTA DE SERVICIOS PUBLICOS DEL MUNCIPIO DE RECETOR PARA ACUEDUCTO, ALCANTARILLADO Y ASEO"/>
    <s v="OPERATIVA (No activa)"/>
    <s v="MENOR O IGUAL A 2500 USUARIOS"/>
    <s v="Grupo de Pequeños"/>
    <x v="2"/>
    <x v="1"/>
    <s v="CASANARE"/>
    <s v="RECETOR"/>
    <s v="ACTUALIZACION"/>
    <d v="2018-07-19T00:00:00"/>
    <s v="ACUEDUCTO - ALCANTARILLADO - ASEO"/>
  </r>
  <r>
    <n v="2733"/>
    <s v="ASOCIACION DE USUARIOS DEL ACUEDUCTO VEREDAL LA RAYA"/>
    <s v="OPERATIVA"/>
    <s v="MENOR O IGUAL A 2500 USUARIOS"/>
    <s v="Grupo de Pequeños"/>
    <x v="1"/>
    <x v="2"/>
    <s v="ANTIOQUIA"/>
    <s v="CALDAS"/>
    <s v="ACTUALIZACION"/>
    <d v="2024-10-02T00:00:00"/>
    <s v="ACUEDUCTO "/>
  </r>
  <r>
    <n v="2739"/>
    <s v="JUNTA ADMINISTRADORA DEL ACUEDUCTO VELIGUARIN"/>
    <s v="OPERATIVA"/>
    <s v="MENOR O IGUAL A 2500 USUARIOS"/>
    <s v="Grupo de Pequeños"/>
    <x v="1"/>
    <x v="2"/>
    <s v="ANTIOQUIA"/>
    <s v="SAN JERONIMO"/>
    <s v="ACTUALIZACION"/>
    <d v="2024-05-01T00:00:00"/>
    <s v="ACUEDUCTO "/>
  </r>
  <r>
    <n v="2749"/>
    <s v="ASOCIACION ACUEDUCTO TABLACITO"/>
    <s v="OPERATIVA"/>
    <s v="MENOR O IGUAL A 2500 USUARIOS"/>
    <s v="Grupo de Pequeños"/>
    <x v="1"/>
    <x v="2"/>
    <s v="ANTIOQUIA"/>
    <s v="RIONEGRO"/>
    <s v="ACTUALIZACION"/>
    <d v="2024-04-25T00:00:00"/>
    <s v="ACUEDUCTO "/>
  </r>
  <r>
    <n v="2750"/>
    <s v="ASOCIACION DE USUARIOS DEL ACUEDUCTO MULTIVEREDAL JOSE ANTONIO CORREA"/>
    <s v="OPERATIVA"/>
    <s v="MENOR O IGUAL A 2500 USUARIOS"/>
    <s v="Grupo de Pequeños"/>
    <x v="1"/>
    <x v="2"/>
    <s v="ANTIOQUIA"/>
    <s v="COPACABANA"/>
    <s v="ACTUALIZACION"/>
    <d v="2025-02-17T00:00:00"/>
    <s v="ACUEDUCTO "/>
  </r>
  <r>
    <n v="2751"/>
    <s v="ASOCIACION DE SUSCRIPTORES RESERVA EL CARRIQUI"/>
    <s v="OPERATIVA"/>
    <s v="MENOR O IGUAL A 2500 USUARIOS"/>
    <s v="Grupo de Pequeños"/>
    <x v="1"/>
    <x v="2"/>
    <s v="ANTIOQUIA"/>
    <s v="ENVIGADO"/>
    <s v="ACTUALIZACION"/>
    <d v="2025-02-12T00:00:00"/>
    <s v="ACUEDUCTO "/>
  </r>
  <r>
    <n v="2754"/>
    <s v="CORPORACION DE ACUEDUCTO DEL BARRIO EL PLAN AGUAPLAN"/>
    <s v="OPERATIVA"/>
    <s v="MENOR O IGUAL A 2500 USUARIOS"/>
    <s v="Grupo de Pequeños"/>
    <x v="2"/>
    <x v="2"/>
    <s v="ANTIOQUIA"/>
    <s v="RETIRO"/>
    <s v="ACTUALIZACION"/>
    <d v="2025-02-27T00:00:00"/>
    <s v="ACUEDUCTO "/>
  </r>
  <r>
    <n v="2756"/>
    <s v="UNIDAD DE SERVICIOS PÚBLICOS DE FÚQUENE"/>
    <s v="OPERATIVA"/>
    <s v="MENOR O IGUAL A 2500 USUARIOS"/>
    <s v="Grupo de Pequeños"/>
    <x v="0"/>
    <x v="1"/>
    <s v="CUNDINAMARCA"/>
    <s v="FUQUENE"/>
    <s v="ACTUALIZACION"/>
    <d v="2025-02-28T00:00:00"/>
    <s v="ACUEDUCTO - ALCANTARILLADO - ASEO"/>
  </r>
  <r>
    <n v="2763"/>
    <s v="UNIDAD DE SERVICIOS PUBLICOS DOMICILIARIOS E.S.P. DEL MUNICIPIO DE TOLEDO ANTIOQUIA"/>
    <s v="OPERATIVA"/>
    <s v="MENOR O IGUAL A 2500 USUARIOS"/>
    <s v="Grupo de Pequeños"/>
    <x v="0"/>
    <x v="1"/>
    <s v="ANTIOQUIA"/>
    <s v="TOLEDO"/>
    <s v="ACTUALIZACION"/>
    <d v="2025-02-28T00:00:00"/>
    <s v="ACUEDUCTO - ALCANTARILLADO - ASEO"/>
  </r>
  <r>
    <n v="2766"/>
    <s v="PRODUCTORA MARGINAL DE SERVICIOS PUBLICOS DOMICILIARIOS ACUEDUCTO BARRIO MARIA "/>
    <s v="OPERATIVA"/>
    <s v="MENOR O IGUAL A 2500 USUARIOS"/>
    <s v="Grupo de Pequeños"/>
    <x v="1"/>
    <x v="2"/>
    <s v="ANTIOQUIA"/>
    <s v="COPACABANA"/>
    <s v="ACTUALIZACION"/>
    <d v="2025-02-20T00:00:00"/>
    <s v="ACUEDUCTO "/>
  </r>
  <r>
    <n v="2771"/>
    <s v="ASOCIACION DE USUARIOS DE ACUEDUCTO, ALCANTARILLADO Y ASEO DE DOÑA JOSEFA"/>
    <s v="OPERATIVA"/>
    <s v="MENOR O IGUAL A 2500 USUARIOS"/>
    <s v="Grupo de Pequeños"/>
    <x v="1"/>
    <x v="2"/>
    <s v="CHOCÓ"/>
    <s v="ATRATO"/>
    <s v="ACTUALIZACION"/>
    <d v="2024-02-14T00:00:00"/>
    <s v="ACUEDUCTO - ASEO"/>
  </r>
  <r>
    <n v="2775"/>
    <s v="ASOCIACIÓN DE USUARIOS DEL ACUEDUCTO RURAL MARTINICA LOS MONOS"/>
    <s v="OPERATIVA"/>
    <s v="MENOR O IGUAL A 2500 USUARIOS"/>
    <s v="Grupo de Pequeños"/>
    <x v="0"/>
    <x v="2"/>
    <s v="TOLIMA"/>
    <s v="IBAGUE"/>
    <s v="ACTUALIZACION"/>
    <d v="2025-02-03T00:00:00"/>
    <s v="ACUEDUCTO - ALCANTARILLADO"/>
  </r>
  <r>
    <n v="2783"/>
    <s v="UNIDAD DE SERVICIOS PÚBLICOS DOMICILIARIOS DE PUERTO TRIUNFO "/>
    <s v="OPERATIVA (No activa)"/>
    <s v="MAS DE 2500 SUSCRIPTORES"/>
    <s v="Grupo de Grandes"/>
    <x v="1"/>
    <x v="1"/>
    <s v="ANTIOQUIA"/>
    <s v="PUERTO TRIUNFO"/>
    <s v="ACTUALIZACION"/>
    <d v="2009-09-24T00:00:00"/>
    <s v="ASEO"/>
  </r>
  <r>
    <n v="2784"/>
    <s v="ASOCIACION DE USUARIOS DEL ACUEDUCTO RURAL NOVOA ESP"/>
    <s v="OPERATIVA"/>
    <s v="HASTA 2500 SUSCRIPTORES"/>
    <s v="Grupo de Pequeños"/>
    <x v="1"/>
    <x v="2"/>
    <s v="BOGOTÁ, D.C."/>
    <s v="BOGOTA, D.C."/>
    <s v="ACTUALIZACION"/>
    <d v="2008-02-27T00:00:00"/>
    <s v="ACUEDUCTO "/>
  </r>
  <r>
    <n v="2787"/>
    <s v="EMPRESA DE SERVICIOS DE CURILLO   S.A. E.S.P."/>
    <s v="OPERATIVA"/>
    <s v="MENOR O IGUAL A 2500 USUARIOS"/>
    <s v="Grupo de Pequeños"/>
    <x v="2"/>
    <x v="3"/>
    <s v="CAQUETÁ"/>
    <s v="CURILLO"/>
    <s v="ACTUALIZACION"/>
    <d v="2025-01-20T00:00:00"/>
    <s v="ACUEDUCTO - ALCANTARILLADO - ASEO"/>
  </r>
  <r>
    <n v="2789"/>
    <s v="JUNTA ADMINISTRADORA DEL SERVICIO DE AGUA POTABLE Y ALCANTARILLADO EL CABUYO DE LA VEREDA LA FONDA"/>
    <s v="OPERATIVA"/>
    <s v="MENOR O IGUAL A 2500 USUARIOS"/>
    <s v="Grupo de Pequeños"/>
    <x v="1"/>
    <x v="2"/>
    <s v="VALLE DEL CAUCA"/>
    <s v="CALI"/>
    <s v="ACTUALIZACION"/>
    <d v="2024-05-06T00:00:00"/>
    <s v="ACUEDUCTO "/>
  </r>
  <r>
    <n v="2794"/>
    <s v="ASOCIACIÓN DE USUARIOS DEL ACUEDUCTO EL ROSARIO PIEDRAS BLANCAS"/>
    <s v="OPERATIVA"/>
    <s v="MENOR O IGUAL A 2500 USUARIOS"/>
    <s v="Grupo de Pequeños"/>
    <x v="1"/>
    <x v="2"/>
    <s v="ANTIOQUIA"/>
    <s v="GUARNE"/>
    <s v="ACTUALIZACION"/>
    <d v="2024-05-18T00:00:00"/>
    <s v="ACUEDUCTO "/>
  </r>
  <r>
    <n v="2797"/>
    <s v="JUNTA ADMINISTRADORA DE ACUEDUCTO Y ALCANTARILLADO DE LA VEREDA ALTO DAPA"/>
    <s v="OPERATIVA"/>
    <s v="MENOR O IGUAL A 2500 USUARIOS"/>
    <s v="Grupo de Pequeños"/>
    <x v="1"/>
    <x v="2"/>
    <s v="VALLE DEL CAUCA"/>
    <s v="YUMBO"/>
    <s v="ACTUALIZACION"/>
    <d v="2025-01-16T00:00:00"/>
    <s v="ACUEDUCTO "/>
  </r>
  <r>
    <n v="2799"/>
    <s v="JUNTA ADMINISTRADORA DEL ACUEDUCTO  EL CONVENTO"/>
    <s v="OPERATIVA"/>
    <s v="HASTA 2500 SUSCRIPTORES"/>
    <s v="Grupo de Pequeños"/>
    <x v="1"/>
    <x v="2"/>
    <s v="ANTIOQUIA"/>
    <s v="COPACABANA"/>
    <s v="ACTUALIZACION"/>
    <d v="2012-02-16T00:00:00"/>
    <s v="ACUEDUCTO "/>
  </r>
  <r>
    <n v="2800"/>
    <s v="EMPRESA COMUNITARIA ASOCIACION DE USUARIOS Y / O  SUSCRIPTORES DE ACUEDUCTO Y ALCANTARILLADO RURAL DE LA VEREDA LAS PALMAS CORREGIMIENTO LA CASTILLA"/>
    <s v="OPERATIVA"/>
    <s v="MENOR O IGUAL A 2500 USUARIOS"/>
    <s v="Grupo de Pequeños"/>
    <x v="1"/>
    <x v="2"/>
    <s v="VALLE DEL CAUCA"/>
    <s v="CALI"/>
    <s v="ACTUALIZACION"/>
    <d v="2025-03-19T00:00:00"/>
    <s v="ACUEDUCTO "/>
  </r>
  <r>
    <n v="2807"/>
    <s v="MUNICIPIO  DE  ARMENIA  ANTIOQUIA"/>
    <s v="OPERATIVA"/>
    <s v="MENOR O IGUAL A 2500 USUARIOS"/>
    <s v="Grupo de Pequeños"/>
    <x v="0"/>
    <x v="1"/>
    <s v="ANTIOQUIA"/>
    <s v="ARMENIA"/>
    <s v="ACTUALIZACION"/>
    <d v="2024-04-30T00:00:00"/>
    <s v="ASEO"/>
  </r>
  <r>
    <n v="2808"/>
    <s v="ACUEDUCTO LA CAMARA"/>
    <s v="OPERATIVA"/>
    <s v="HASTA 2500 SUSCRIPTORES"/>
    <s v="Grupo de Pequeños"/>
    <x v="1"/>
    <x v="2"/>
    <s v="ANTIOQUIA"/>
    <s v="SALGAR"/>
    <s v="INSCRIPCION"/>
    <d v="2012-02-16T00:00:00"/>
    <s v="ACUEDUCTO "/>
  </r>
  <r>
    <n v="2809"/>
    <s v="OFICINA DE SERVICIOS PUBLICOS DE ACUEDUCTO, ALCANTARILLADO Y ASEO DEL MUNICIPIO DE SUTATAUSA"/>
    <s v="OPERATIVA"/>
    <s v="MENOR O IGUAL A 2500 USUARIOS"/>
    <s v="Grupo de Pequeños"/>
    <x v="2"/>
    <x v="1"/>
    <s v="CUNDINAMARCA"/>
    <s v="SUTATAUSA"/>
    <s v="ACTUALIZACION"/>
    <d v="2025-02-26T00:00:00"/>
    <s v="ACUEDUCTO - ALCANTARILLADO - ASEO"/>
  </r>
  <r>
    <n v="2810"/>
    <s v="ASOCIACION DE USUARIOS DEL ACUEDUCTO Y/O ALCANTARILLADO DE LAS VEREDAS DE LA PITALA "/>
    <s v="OPERATIVA"/>
    <s v="HASTA 2500 SUSCRIPTORES"/>
    <s v="Grupo de Pequeños"/>
    <x v="1"/>
    <x v="2"/>
    <s v="CUNDINAMARCA"/>
    <s v="EL COLEGIO"/>
    <s v="ACTUALIZACION"/>
    <d v="2011-12-15T00:00:00"/>
    <s v="ACUEDUCTO "/>
  </r>
  <r>
    <n v="2811"/>
    <s v="EMPRESA DE SERVICIOS DE SAN MARCOS "/>
    <s v="OPERATIVA (No activa)"/>
    <s v="MAS DE 2500 SUSCRIPTORES"/>
    <s v="Grupo de Grandes"/>
    <x v="1"/>
    <x v="0"/>
    <s v="SUCRE"/>
    <s v="SAN MARCOS"/>
    <s v="ACTUALIZACION"/>
    <d v="2014-09-23T00:00:00"/>
    <s v="ASEO"/>
  </r>
  <r>
    <n v="2821"/>
    <s v="ACUEDUCTO Y ALCANTARILLADO DE LA BUITRERA CALI "/>
    <s v="OPERATIVA"/>
    <s v="MENOR O IGUAL A 2500 USUARIOS"/>
    <s v="Grupo de Pequeños"/>
    <x v="1"/>
    <x v="2"/>
    <s v="VALLE DEL CAUCA"/>
    <s v="CALI"/>
    <s v="ACTUALIZACION"/>
    <d v="2024-10-01T00:00:00"/>
    <s v="ACUEDUCTO - ALCANTARILLADO"/>
  </r>
  <r>
    <n v="2825"/>
    <s v="ASOCIACION DE USUARIOS DEL ACUEDUCTO Y ALCANTARILLADO DE SAN FELIX- AGUALINDA."/>
    <s v="OPERATIVA"/>
    <s v="MENOR O IGUAL A 2500 USUARIOS"/>
    <s v="Grupo de Pequeños"/>
    <x v="1"/>
    <x v="2"/>
    <s v="ANTIOQUIA"/>
    <s v="BELLO"/>
    <s v="ACTUALIZACION"/>
    <d v="2025-01-24T00:00:00"/>
    <s v="ACUEDUCTO "/>
  </r>
  <r>
    <n v="2827"/>
    <s v="CORPORACION DE ACUEDUCTO EL MANANTIAL"/>
    <s v="OPERATIVA"/>
    <s v="MENOR O IGUAL A 2500 USUARIOS"/>
    <s v="Grupo de Pequeños"/>
    <x v="1"/>
    <x v="2"/>
    <s v="ANTIOQUIA"/>
    <s v="MEDELLÍN"/>
    <s v="ACTUALIZACION"/>
    <d v="2025-03-25T00:00:00"/>
    <s v="ACUEDUCTO "/>
  </r>
  <r>
    <n v="2828"/>
    <s v="JUNTA ADMINISTRADORA DE SERVICIOS DE EL VERGEL"/>
    <s v="OPERATIVA"/>
    <s v="MENOR O IGUAL A 2500 USUARIOS"/>
    <s v="Grupo de Pequeños"/>
    <x v="1"/>
    <x v="2"/>
    <s v="ANTIOQUIA"/>
    <s v="MEDELLÍN"/>
    <s v="ACTUALIZACION"/>
    <d v="2024-02-19T00:00:00"/>
    <s v="ACUEDUCTO "/>
  </r>
  <r>
    <n v="2829"/>
    <s v="ASOCIACIÓN DE USUARIOS DE SUSCRIPTORES O USUARIOS DEL ACUEDUCTO EL POMAR DEL MUNICIPIO DE SAN JERONIMO"/>
    <s v="OPERATIVA"/>
    <s v="HASTA 2500 SUSCRIPTORES"/>
    <s v="Grupo de Pequeños"/>
    <x v="1"/>
    <x v="2"/>
    <s v="ANTIOQUIA"/>
    <s v="SAN JERONIMO"/>
    <s v="ACTUALIZACION"/>
    <d v="2013-05-15T00:00:00"/>
    <s v="ACUEDUCTO "/>
  </r>
  <r>
    <n v="2830"/>
    <s v="JUNTA ADMINISTRADORA DEL SERVICIO DE AGUA POTABLE Y ALCANTARILLADO DE FLAMENCO"/>
    <s v="OPERATIVA"/>
    <s v="MENOR O IGUAL A 2500 USUARIOS"/>
    <s v="Grupo de Pequeños"/>
    <x v="1"/>
    <x v="2"/>
    <s v="VALLE DEL CAUCA"/>
    <s v="CALI"/>
    <s v="ACTUALIZACION"/>
    <d v="2020-08-19T00:00:00"/>
    <s v="ACUEDUCTO "/>
  </r>
  <r>
    <n v="2832"/>
    <s v="ASOCIACIÓN COMUNITARIA DE ACUEDUCTO Y ALCANTARILLADO  REGIONAL DEL CORREGIMIENTO LA LEONERA"/>
    <s v="OPERATIVA"/>
    <s v="MENOR O IGUAL A 2500 USUARIOS"/>
    <s v="Grupo de Pequeños"/>
    <x v="1"/>
    <x v="2"/>
    <s v="VALLE DEL CAUCA"/>
    <s v="CALI"/>
    <s v="ACTUALIZACION"/>
    <d v="2025-03-01T00:00:00"/>
    <s v="ACUEDUCTO - ALCANTARILLADO"/>
  </r>
  <r>
    <n v="2834"/>
    <s v="ASOCIACION DE SOCIOS DEL ACUEDUCTO LA CHAPA"/>
    <s v="OPERATIVA"/>
    <s v="HASTA 2500 SUSCRIPTORES"/>
    <s v="Grupo de Pequeños"/>
    <x v="1"/>
    <x v="2"/>
    <s v="ANTIOQUIA"/>
    <s v="EL CARMEN DE VIBORAL"/>
    <s v="INSCRIPCION"/>
    <d v="2006-04-07T00:00:00"/>
    <s v="ACUEDUCTO "/>
  </r>
  <r>
    <n v="2835"/>
    <s v="ASOCIACION DE SOCIOS DEL ACUEDUCTO SONADORA GARZONAS DE EL MUNICIPIO DE EL CARMEN DE VIBORAL"/>
    <s v="OPERATIVA"/>
    <s v="MENOR O IGUAL A 2500 USUARIOS"/>
    <s v="Grupo de Pequeños"/>
    <x v="1"/>
    <x v="2"/>
    <s v="ANTIOQUIA"/>
    <s v="EL CARMEN DE VIBORAL"/>
    <s v="ACTUALIZACION"/>
    <d v="2024-05-22T00:00:00"/>
    <s v="ACUEDUCTO "/>
  </r>
  <r>
    <n v="2836"/>
    <s v="ASOCIACION DE USUARIOS DEL ACUEDUCTO AGUAS CLARAS DEL MUNICIPIO DE EL CARMEN DE VIBORAL"/>
    <s v="OPERATIVA"/>
    <s v="MENOR O IGUAL A 2500 USUARIOS"/>
    <s v="Grupo de Pequeños"/>
    <x v="1"/>
    <x v="2"/>
    <s v="ANTIOQUIA"/>
    <s v="EL CARMEN DE VIBORAL"/>
    <s v="ACTUALIZACION"/>
    <d v="2025-03-10T00:00:00"/>
    <s v="ACUEDUCTO "/>
  </r>
  <r>
    <n v="2837"/>
    <s v="ASOCIACION DE USUARIO DEL ACUEDUCTO BETANIA DEL MUNICIPIO DE EL CARMEN DE VIBORAL"/>
    <s v="OPERATIVA"/>
    <s v="MENOR O IGUAL A 2500 USUARIOS"/>
    <s v="Grupo de Pequeños"/>
    <x v="1"/>
    <x v="2"/>
    <s v="ANTIOQUIA"/>
    <s v="EL CARMEN DE VIBORAL"/>
    <s v="ACTUALIZACION"/>
    <d v="2024-05-08T00:00:00"/>
    <s v="ACUEDUCTO "/>
  </r>
  <r>
    <n v="2838"/>
    <s v="ASOCIACION DE SOCIOS DEL ACUEDUCTO EL CERRO SAMARIA LA MILAGROSA QUIRAMA CRISTO REY  EL SALADO"/>
    <s v="OPERATIVA"/>
    <s v="MENOR O IGUAL A 2500 USUARIOS"/>
    <s v="Grupo de Pequeños"/>
    <x v="1"/>
    <x v="2"/>
    <s v="ANTIOQUIA"/>
    <s v="EL CARMEN DE VIBORAL"/>
    <s v="ACTUALIZACION"/>
    <d v="2025-02-12T00:00:00"/>
    <s v="ACUEDUCTO "/>
  </r>
  <r>
    <n v="2839"/>
    <s v="ASOCIACION DE SUSCRIPTORES O USUARIOS DEL ACUEDUCTO POLEAL ESPIRITU SANTO DEL MUNICIPIO DE SAN JERONIMO"/>
    <s v="OPERATIVA"/>
    <s v="MENOR O IGUAL A 2500 USUARIOS"/>
    <s v="Grupo de Pequeños"/>
    <x v="1"/>
    <x v="2"/>
    <s v="ANTIOQUIA"/>
    <s v="BELLO"/>
    <s v="ACTUALIZACION"/>
    <d v="2025-01-23T00:00:00"/>
    <s v="ACUEDUCTO "/>
  </r>
  <r>
    <n v="2840"/>
    <s v="ASOCIACION DE SUSCRIPTORES O USUARIOS DEL ACUEDUCTO DE LA VEREDA EL CALVARIO DE SAN JERONIMO"/>
    <s v="OPERATIVA"/>
    <s v="HASTA 2500 SUSCRIPTORES"/>
    <s v="Grupo de Pequeños"/>
    <x v="1"/>
    <x v="2"/>
    <s v="ANTIOQUIA"/>
    <s v="SAN JERONIMO"/>
    <s v="ACTUALIZACION"/>
    <d v="2011-06-30T00:00:00"/>
    <s v="ACUEDUCTO "/>
  </r>
  <r>
    <n v="2842"/>
    <s v="ASOCIACION DE USUARIOS DEL ACUEDUCTO DE LA VEREDA LA BERMEJALA"/>
    <s v="OPERATIVA"/>
    <s v="MENOR O IGUAL A 2500 USUARIOS"/>
    <s v="Grupo de Pequeños"/>
    <x v="1"/>
    <x v="2"/>
    <s v="ANTIOQUIA"/>
    <s v="LA ESTRELLA"/>
    <s v="ACTUALIZACION"/>
    <d v="2024-12-11T00:00:00"/>
    <s v="ACUEDUCTO "/>
  </r>
  <r>
    <n v="2843"/>
    <s v="ACUEDUCTO LOMA EL ESCOBERO"/>
    <s v="OPERATIVA"/>
    <s v="MENOR O IGUAL A 2500 USUARIOS"/>
    <s v="Grupo de Pequeños"/>
    <x v="1"/>
    <x v="2"/>
    <s v="ANTIOQUIA"/>
    <s v="ENVIGADO"/>
    <s v="ACTUALIZACION"/>
    <d v="2024-06-12T00:00:00"/>
    <s v="ACUEDUCTO "/>
  </r>
  <r>
    <n v="2844"/>
    <s v="UNIDAD ADMINISTRADORA DE SERVICIOS PUBLICOS DE ACUEDUCTO ALCANTARILLADO Y  ASEO DE CHARTA"/>
    <s v="OPERATIVA"/>
    <s v="MENOR O IGUAL A 2500 USUARIOS"/>
    <s v="Grupo de Pequeños"/>
    <x v="2"/>
    <x v="1"/>
    <s v="SANTANDER"/>
    <s v="CHARTA"/>
    <s v="ACTUALIZACION"/>
    <d v="2025-02-13T00:00:00"/>
    <s v="ACUEDUCTO - ALCANTARILLADO - ASEO"/>
  </r>
  <r>
    <n v="2845"/>
    <s v="ASOCIACION DE USUARIOS DEL ACUEDUCTO RURAL SAJONIA ALTO DEL VALLEJO ESP"/>
    <s v="OPERATIVA"/>
    <s v="MENOR O IGUAL A 2500 USUARIOS"/>
    <s v="Grupo de Pequeños"/>
    <x v="1"/>
    <x v="2"/>
    <s v="ANTIOQUIA"/>
    <s v="RIONEGRO"/>
    <s v="ACTUALIZACION"/>
    <d v="2025-02-19T00:00:00"/>
    <s v="ACUEDUCTO - ALCANTARILLADO"/>
  </r>
  <r>
    <n v="2846"/>
    <s v="ASOCIACION DE USUARIOS DE ACUEDUCTO DE LA VEREDA LA MARIA "/>
    <s v="OPERATIVA"/>
    <s v="MENOR O IGUAL A 2500 USUARIOS"/>
    <s v="Grupo de Pequeños"/>
    <x v="1"/>
    <x v="2"/>
    <s v="CUNDINAMARCA"/>
    <s v="ALBAN"/>
    <s v="ACTUALIZACION"/>
    <d v="2024-08-22T00:00:00"/>
    <s v="ACUEDUCTO "/>
  </r>
  <r>
    <n v="2852"/>
    <s v="CENTROAGUAS S.A E.S.P"/>
    <s v="OPERATIVA"/>
    <s v="MAYOR O IGUAL A 5001 USUARIOS"/>
    <s v="Grupo de Grandes"/>
    <x v="0"/>
    <x v="3"/>
    <s v="VALLE DEL CAUCA"/>
    <s v="TULUA"/>
    <s v="ACTUALIZACION"/>
    <d v="2025-02-21T00:00:00"/>
    <s v="ACUEDUCTO - ALCANTARILLADO"/>
  </r>
  <r>
    <n v="2857"/>
    <s v="ASOCIACION DE USUARIOS DEL ACUEDUCTO RURAL MARIANO OSPINA E.S.P."/>
    <s v="OPERATIVA"/>
    <s v="MENOR O IGUAL A 2500 USUARIOS"/>
    <s v="Grupo de Pequeños"/>
    <x v="1"/>
    <x v="2"/>
    <s v="CUNDINAMARCA"/>
    <s v="GUASCA"/>
    <s v="ACTUALIZACION"/>
    <d v="2024-10-16T00:00:00"/>
    <s v="ACUEDUCTO "/>
  </r>
  <r>
    <n v="2860"/>
    <s v="JUNTA ADMINISTRADORA ACUEDUCTO MULTIVEREDAL LA IGUANA"/>
    <s v="OPERATIVA"/>
    <s v="MENOR O IGUAL A 2500 USUARIOS"/>
    <s v="Grupo de Pequeños"/>
    <x v="1"/>
    <x v="2"/>
    <s v="ANTIOQUIA"/>
    <s v="MEDELLÍN"/>
    <s v="ACTUALIZACION"/>
    <d v="2025-02-27T00:00:00"/>
    <s v="ACUEDUCTO "/>
  </r>
  <r>
    <n v="2861"/>
    <s v="ASOCIACIÓN ACUEDUCTO COMUNITARIO EL LIBANO"/>
    <s v="OPERATIVA"/>
    <s v="MENOR O IGUAL A 2500 USUARIOS"/>
    <s v="Grupo de Pequeños"/>
    <x v="1"/>
    <x v="2"/>
    <s v="ANTIOQUIA"/>
    <s v="TAMESIS"/>
    <s v="ACTUALIZACION"/>
    <d v="2024-07-29T00:00:00"/>
    <s v="ACUEDUCTO "/>
  </r>
  <r>
    <n v="2864"/>
    <s v="JUNTA ADMINISTRADORA DEL ACUEDUCTO SAN FRANCISCO DE SAN PEDRO DE LOS MILAGROS"/>
    <s v="OPERATIVA"/>
    <s v="MENOR O IGUAL A 2500 USUARIOS"/>
    <s v="Grupo de Pequeños"/>
    <x v="1"/>
    <x v="2"/>
    <s v="ANTIOQUIA"/>
    <s v="SAN PEDRO DE LOS MILAGROS"/>
    <s v="ACTUALIZACION"/>
    <d v="2025-03-11T00:00:00"/>
    <s v="ACUEDUCTO "/>
  </r>
  <r>
    <n v="2865"/>
    <s v="ASOCIACION DE USUARIOS DEL SERVICIO DE ACUEDUCTO ALCANTARILLADO Y ASEO"/>
    <s v="OPERATIVA"/>
    <s v="MENOR O IGUAL A 2500 USUARIOS"/>
    <s v="Grupo de Pequeños"/>
    <x v="2"/>
    <x v="2"/>
    <s v="BOYACÁ"/>
    <s v="CERINZA"/>
    <s v="ACTUALIZACION"/>
    <d v="2024-08-05T00:00:00"/>
    <s v="ACUEDUCTO - ALCANTARILLADO - ASEO"/>
  </r>
  <r>
    <n v="2866"/>
    <s v="VEOLIA COLOMBIA SAS ESP"/>
    <s v="OPERATIVA"/>
    <s v="MAYOR O IGUAL A 5001 USUARIOS"/>
    <s v="Grupo de Grandes"/>
    <x v="0"/>
    <x v="3"/>
    <s v="NORTE DE SANTANDER"/>
    <s v="CUCUTA"/>
    <s v="ACTUALIZACION"/>
    <d v="2024-10-24T00:00:00"/>
    <s v="ASEO"/>
  </r>
  <r>
    <n v="2867"/>
    <s v="ASOCIACION DE USUARIOS DEL ACUEDUCTO VEREDAS MONTERREDONDO ALTO DEL INGENIO"/>
    <s v="OPERATIVA"/>
    <s v="MENOR O IGUAL A 2500 USUARIOS"/>
    <s v="Grupo de Pequeños"/>
    <x v="1"/>
    <x v="2"/>
    <s v="ANTIOQUIA"/>
    <s v="SAN PEDRO DE LOS MILAGROS"/>
    <s v="ACTUALIZACION"/>
    <d v="2024-04-17T00:00:00"/>
    <s v="ACUEDUCTO "/>
  </r>
  <r>
    <n v="2869"/>
    <s v="MUNICIPIO DE CHIRIGUANA"/>
    <s v="OPERATIVA"/>
    <s v="DESDE 2501 HASTA 5000 USUARIOS"/>
    <s v="Grupo de Pequeños"/>
    <x v="2"/>
    <x v="1"/>
    <s v="CESAR"/>
    <s v="CHIRIGUANA"/>
    <s v="ACTUALIZACION"/>
    <d v="2023-04-30T00:00:00"/>
    <s v="ACUEDUCTO - ALCANTARILLADO"/>
  </r>
  <r>
    <n v="2871"/>
    <s v="CORPORACION DE USUARIOS DE ACUEDUCTO DE LA FLORESTA"/>
    <s v="OPERATIVA"/>
    <s v="HASTA 2500 SUSCRIPTORES"/>
    <s v="Grupo de Pequeños"/>
    <x v="1"/>
    <x v="2"/>
    <s v="ANTIOQUIA"/>
    <s v="SABANETA"/>
    <s v="INSCRIPCION"/>
    <d v="2011-12-15T00:00:00"/>
    <s v="ACUEDUCTO "/>
  </r>
  <r>
    <n v="2872"/>
    <s v="JUNTA ADMINISTRADORA ACUEDUCTO LA SORBETANA"/>
    <s v="OPERATIVA"/>
    <s v="MENOR O IGUAL A 2500 USUARIOS"/>
    <s v="Grupo de Pequeños"/>
    <x v="1"/>
    <x v="2"/>
    <s v="ANTIOQUIA"/>
    <s v="MEDELLÍN"/>
    <s v="ACTUALIZACION"/>
    <d v="2024-05-13T00:00:00"/>
    <s v="ACUEDUCTO "/>
  </r>
  <r>
    <n v="2876"/>
    <s v="AGUAS DE L A MERCED E.S.P"/>
    <s v="OPERATIVA"/>
    <s v="HASTA 2500 SUSCRIPTORES"/>
    <s v="Grupo de Pequeños"/>
    <x v="1"/>
    <x v="0"/>
    <s v="CALDAS"/>
    <s v="LA MERCED"/>
    <s v="ACTUALIZACION"/>
    <d v="2011-12-15T00:00:00"/>
    <s v="ACUEDUCTO - ALCANTARILLADO - ASEO"/>
  </r>
  <r>
    <n v="2877"/>
    <s v="UNIDAD DE SERVICIOS PUBLICOS DE PUERTO RONDON"/>
    <s v="OPERATIVA (No activa)"/>
    <s v="HASTA 2500 SUSCRIPTORES"/>
    <s v="Grupo de Pequeños"/>
    <x v="1"/>
    <x v="1"/>
    <s v="ARAUCA"/>
    <s v="PUERTO RONDON"/>
    <s v="ACTUALIZACION"/>
    <d v="2008-04-11T00:00:00"/>
    <s v="ACUEDUCTO - ALCANTARILLADO - ASEO"/>
  </r>
  <r>
    <n v="2879"/>
    <s v="ASOCIACION DE USUARIOS DE LOS SISTEMAS DE ACUEDUCTO Y ALCANTARILLADO DE PICHINDE"/>
    <s v="OPERATIVA"/>
    <s v="MENOR O IGUAL A 2500 USUARIOS"/>
    <s v="Grupo de Pequeños"/>
    <x v="1"/>
    <x v="2"/>
    <s v="VALLE DEL CAUCA"/>
    <s v="CALI"/>
    <s v="ACTUALIZACION"/>
    <d v="2025-03-20T00:00:00"/>
    <s v="ACUEDUCTO "/>
  </r>
  <r>
    <n v="2882"/>
    <s v="ASOCIACION DE SUSCRIPTORES DEL SERVICIO DE ACUEDUCTO Y MANEJO DE AGUAS RESIDUALES DEL CORREGIMIENTO LA CASTILLA"/>
    <s v="OPERATIVA"/>
    <s v="MENOR O IGUAL A 2500 USUARIOS"/>
    <s v="Grupo de Pequeños"/>
    <x v="1"/>
    <x v="2"/>
    <s v="VALLE DEL CAUCA"/>
    <s v="CALI"/>
    <s v="ACTUALIZACION"/>
    <d v="2020-09-23T00:00:00"/>
    <s v="ACUEDUCTO "/>
  </r>
  <r>
    <n v="2885"/>
    <s v="CORPORACION CIVICA DE SOCIOS DEL ACUEDUCTO DON DIEGO MUNICIPIO DE EL RETIRO DEPARTAMENTO DE ANTIOQUIA"/>
    <s v="OPERATIVA"/>
    <s v="MENOR O IGUAL A 2500 USUARIOS"/>
    <s v="Grupo de Pequeños"/>
    <x v="1"/>
    <x v="2"/>
    <s v="ANTIOQUIA"/>
    <s v="RETIRO"/>
    <s v="ACTUALIZACION"/>
    <d v="2025-01-29T00:00:00"/>
    <s v="ACUEDUCTO "/>
  </r>
  <r>
    <n v="2887"/>
    <s v="MUNICIPIO DE PULI, OFICINA DE PLANEACION"/>
    <s v="OPERATIVA (No activa)"/>
    <s v="HASTA 2500 SUSCRIPTORES"/>
    <s v="Grupo de Pequeños"/>
    <x v="1"/>
    <x v="1"/>
    <s v="CUNDINAMARCA"/>
    <s v="PULI"/>
    <s v="ACTUALIZACION"/>
    <d v="2007-08-15T00:00:00"/>
    <s v="ACUEDUCTO - ALCANTARILLADO - ASEO"/>
  </r>
  <r>
    <n v="2888"/>
    <s v="UNIDAD DE SERVICIOS PUBLICOS DEL MUNICIPIO DE GUICAN"/>
    <s v="OPERATIVA"/>
    <s v="MENOR O IGUAL A 2500 USUARIOS"/>
    <s v="Grupo de Pequeños"/>
    <x v="0"/>
    <x v="1"/>
    <s v="BOYACÁ"/>
    <s v="GUICAN"/>
    <s v="ACTUALIZACION"/>
    <d v="2025-03-13T00:00:00"/>
    <s v="ACUEDUCTO - ALCANTARILLADO - ASEO"/>
  </r>
  <r>
    <n v="2889"/>
    <s v="UNIDAD DE SERVICIOS PUBLICOS DOMICILIARIOS DEL MUNICIPIO DE SORA "/>
    <s v="OPERATIVA"/>
    <s v="MENOR O IGUAL A 2500 USUARIOS"/>
    <s v="Grupo de Pequeños"/>
    <x v="0"/>
    <x v="1"/>
    <s v="BOYACÁ"/>
    <s v="SORA"/>
    <s v="ACTUALIZACION"/>
    <d v="2025-03-20T00:00:00"/>
    <s v="ACUEDUCTO - ALCANTARILLADO - ASEO"/>
  </r>
  <r>
    <n v="2891"/>
    <s v="UNIDAD DE SERVICIOS PUBLICOS DOMICILIARIOS DE ACUEDUCTO ALCANTARILLADO Y ASEO DEL MUNICIPIO DE  SUSACON"/>
    <s v="OPERATIVA"/>
    <s v="MENOR O IGUAL A 2500 USUARIOS"/>
    <s v="Grupo de Pequeños"/>
    <x v="2"/>
    <x v="1"/>
    <s v="BOYACÁ"/>
    <s v="SUSACON"/>
    <s v="ACTUALIZACION"/>
    <d v="2024-05-08T00:00:00"/>
    <s v="ACUEDUCTO - ALCANTARILLADO - ASEO"/>
  </r>
  <r>
    <n v="2892"/>
    <s v="ASOCIACION DE SUSCRIPTORES DEL ACUEDUCTO EL TUNAL DE LA VEREDA EL TUNAL"/>
    <s v="OPERATIVA"/>
    <s v="HASTA 2500 SUSCRIPTORES"/>
    <s v="Grupo de Pequeños"/>
    <x v="1"/>
    <x v="2"/>
    <s v="BOYACÁ"/>
    <s v="PAIPA"/>
    <s v="ACTUALIZACION"/>
    <d v="2012-12-10T00:00:00"/>
    <s v="ACUEDUCTO "/>
  </r>
  <r>
    <n v="2896"/>
    <s v="UNIDAD ADMINISTRADORA DE LOS SERVICIOS PUBLICOS DE ACUEDUCTO, ALCANTARILLADO Y ASEO DE SAN BENITO - SANTANDER "/>
    <s v="OPERATIVA"/>
    <s v="MENOR O IGUAL A 2500 USUARIOS"/>
    <s v="Grupo de Pequeños"/>
    <x v="0"/>
    <x v="1"/>
    <s v="SANTANDER"/>
    <s v="SAN BENITO"/>
    <s v="ACTUALIZACION"/>
    <d v="2025-03-27T00:00:00"/>
    <s v="ACUEDUCTO - ALCANTARILLADO - ASEO"/>
  </r>
  <r>
    <n v="2897"/>
    <s v="EMPRESA DE ACUEDUCTO Y ALCANTARILLADO DE PADILLA CAUCA E.S.P."/>
    <s v="OPERATIVA"/>
    <s v="MENOR O IGUAL A 2500 USUARIOS"/>
    <s v="Grupo de Pequeños"/>
    <x v="0"/>
    <x v="0"/>
    <s v="CAUCA"/>
    <s v="PADILLA"/>
    <s v="ACTUALIZACION"/>
    <d v="2025-03-10T00:00:00"/>
    <s v="ACUEDUCTO - ALCANTARILLADO - ASEO"/>
  </r>
  <r>
    <n v="2898"/>
    <s v="ASOCIACION DE USUARIOS DEL ACUEDUCTO VEREDA LA CHUSCALA"/>
    <s v="OPERATIVA"/>
    <s v="MENOR O IGUAL A 2500 USUARIOS"/>
    <s v="Grupo de Pequeños"/>
    <x v="1"/>
    <x v="2"/>
    <s v="ANTIOQUIA"/>
    <s v="CALDAS"/>
    <s v="ACTUALIZACION"/>
    <d v="2025-03-12T00:00:00"/>
    <s v="ACUEDUCTO "/>
  </r>
  <r>
    <n v="2899"/>
    <s v="ASOCIACION DE USUARIOS DE ACUEDUCTO Y ALCANTARILLADO DE VILLA ELENA"/>
    <s v="OPERATIVA"/>
    <s v="MENOR O IGUAL A 2500 USUARIOS"/>
    <s v="Grupo de Pequeños"/>
    <x v="1"/>
    <x v="2"/>
    <s v="ANTIOQUIA"/>
    <s v="RETIRO"/>
    <s v="ACTUALIZACION"/>
    <d v="2024-01-10T00:00:00"/>
    <s v="ACUEDUCTO "/>
  </r>
  <r>
    <n v="2900"/>
    <s v="MUNICIPIO DE CALDONO"/>
    <s v="OPERATIVA"/>
    <s v="MENOR O IGUAL A 2500 USUARIOS"/>
    <s v="Grupo de Pequeños"/>
    <x v="2"/>
    <x v="1"/>
    <s v="CAUCA"/>
    <s v="CALDONO"/>
    <s v="ACTUALIZACION"/>
    <d v="2024-04-25T00:00:00"/>
    <s v="ACUEDUCTO - ALCANTARILLADO - ASEO"/>
  </r>
  <r>
    <n v="2904"/>
    <s v="ASOCIACION ADMINISTRADORA DEL ACUEDUCTO ALTO LOS MANGOS"/>
    <s v="OPERATIVA"/>
    <s v="MENOR O IGUAL A 2500 USUARIOS"/>
    <s v="Grupo de Pequeños"/>
    <x v="1"/>
    <x v="2"/>
    <s v="VALLE DEL CAUCA"/>
    <s v="CALI"/>
    <s v="ACTUALIZACION"/>
    <d v="2024-06-19T00:00:00"/>
    <s v="ACUEDUCTO - ALCANTARILLADO"/>
  </r>
  <r>
    <n v="2907"/>
    <s v="UNIDAD MUNICIPAL DE SERVICIOS PÚBLICOS DOMICILIARIOS DE AAA DE SUTATENZA "/>
    <s v="OPERATIVA"/>
    <s v="MENOR O IGUAL A 2500 USUARIOS"/>
    <s v="Grupo de Pequeños"/>
    <x v="0"/>
    <x v="1"/>
    <s v="BOYACÁ"/>
    <s v="SUTATENZA"/>
    <s v="ACTUALIZACION"/>
    <d v="2024-05-15T00:00:00"/>
    <s v="ACUEDUCTO - ALCANTARILLADO - ASEO"/>
  </r>
  <r>
    <n v="2909"/>
    <s v="UNIDAD DE SERVICIOS PUBLICOS DOMICILIARIOS DEL MUNICIPIO DE IZA"/>
    <s v="OPERATIVA"/>
    <s v="MENOR O IGUAL A 2500 USUARIOS"/>
    <s v="Grupo de Pequeños"/>
    <x v="0"/>
    <x v="1"/>
    <s v="BOYACÁ"/>
    <s v="IZA"/>
    <s v="ACTUALIZACION"/>
    <d v="2024-01-23T00:00:00"/>
    <s v="ACUEDUCTO - ALCANTARILLADO - ASEO"/>
  </r>
  <r>
    <n v="2910"/>
    <s v="EMPRESA DE SERVICIOS PÚBLICOS DOMICILIARIOS DE PUENTE NACIONAL E.S.P."/>
    <s v="OPERATIVA"/>
    <s v="MENOR O IGUAL A 2500 USUARIOS"/>
    <s v="Grupo de Pequeños"/>
    <x v="0"/>
    <x v="3"/>
    <s v="SANTANDER"/>
    <s v="PUENTE NACIONAL"/>
    <s v="ACTUALIZACION"/>
    <d v="2025-03-13T00:00:00"/>
    <s v="ACUEDUCTO - ALCANTARILLADO - ASEO"/>
  </r>
  <r>
    <n v="2913"/>
    <s v="ASOCIACIÓN ACUEDUCTO LA CUCHILLA"/>
    <s v="OPERATIVA"/>
    <s v="MENOR O IGUAL A 2500 USUARIOS"/>
    <s v="Grupo de Pequeños"/>
    <x v="1"/>
    <x v="2"/>
    <s v="ANTIOQUIA"/>
    <s v="SAN PEDRO DE LOS MILAGROS"/>
    <s v="ACTUALIZACION"/>
    <d v="2025-01-22T00:00:00"/>
    <s v="ACUEDUCTO "/>
  </r>
  <r>
    <n v="2917"/>
    <s v="ASOCIACION DE USUARIOS DEL SERVICIO DE AGUA POTABLE Y ALCANTARILLADO DE LA INSPECCION DE POLICIA EL GUAMAL MUNICIPIO DE SUBACHOQUE"/>
    <s v="OPERATIVA"/>
    <s v="HASTA 2500 SUSCRIPTORES"/>
    <s v="Grupo de Pequeños"/>
    <x v="1"/>
    <x v="2"/>
    <s v="CUNDINAMARCA"/>
    <s v="SUBACHOQUE"/>
    <s v="ACTUALIZACION"/>
    <d v="2011-12-15T00:00:00"/>
    <s v="ACUEDUCTO "/>
  </r>
  <r>
    <n v="2919"/>
    <s v="ASOCIACION DE SUSCRIPTORES DEL ACUEDUCTO Y ALCANTARILLADO CAMPOALEGRE TULUA"/>
    <s v="OPERATIVA"/>
    <s v="MENOR O IGUAL A 2500 USUARIOS"/>
    <s v="Grupo de Pequeños"/>
    <x v="1"/>
    <x v="2"/>
    <s v="VALLE DEL CAUCA"/>
    <s v="TULUA"/>
    <s v="ACTUALIZACION"/>
    <d v="2025-02-07T00:00:00"/>
    <s v="ACUEDUCTO - ALCANTARILLADO"/>
  </r>
  <r>
    <n v="2921"/>
    <s v="ASOCIACION DE USUARIOS DE LA VEREDA PICO DE AGUILA"/>
    <s v="OPERATIVA"/>
    <s v="HASTA 2500 SUSCRIPTORES"/>
    <s v="Grupo de Pequeños"/>
    <x v="1"/>
    <x v="2"/>
    <s v="VALLE DEL CAUCA"/>
    <s v="CALI"/>
    <s v="ACTUALIZACION"/>
    <d v="2011-03-04T00:00:00"/>
    <s v="ACUEDUCTO "/>
  </r>
  <r>
    <n v="2922"/>
    <s v="ASOCIACION DE USUARIOS DE LA VEREDA EL BANQUEO"/>
    <s v="OPERATIVA"/>
    <s v="HASTA 2500 SUSCRIPTORES"/>
    <s v="Grupo de Pequeños"/>
    <x v="1"/>
    <x v="2"/>
    <s v="VALLE DEL CAUCA"/>
    <s v="CALI"/>
    <s v="INSCRIPCION"/>
    <d v="2012-07-02T00:00:00"/>
    <s v="ACUEDUCTO "/>
  </r>
  <r>
    <n v="2926"/>
    <s v="UNIDAD ADMINISTRADORA DE SERVICIOS PUBLICOS DE ACUEDUCTO, ALCANTARILLADO Y ASEO DE LA CABECERA MUNICIPAL CONTRATACION "/>
    <s v="OPERATIVA"/>
    <s v="MENOR O IGUAL A 2500 USUARIOS"/>
    <s v="Grupo de Pequeños"/>
    <x v="2"/>
    <x v="1"/>
    <s v="SANTANDER"/>
    <s v="CONTRATACION"/>
    <s v="ACTUALIZACION"/>
    <d v="2024-04-17T00:00:00"/>
    <s v="ACUEDUCTO - ALCANTARILLADO - ASEO"/>
  </r>
  <r>
    <n v="2934"/>
    <s v="ASOCIACIÓN DE PROGRESO LLANOS DE CUIVA"/>
    <s v="OPERATIVA"/>
    <s v="MENOR O IGUAL A 2500 USUARIOS"/>
    <s v="Grupo de Pequeños"/>
    <x v="1"/>
    <x v="2"/>
    <s v="ANTIOQUIA"/>
    <s v="YARUMAL"/>
    <s v="ACTUALIZACION"/>
    <d v="2024-06-20T00:00:00"/>
    <s v="ACUEDUCTO - ASEO"/>
  </r>
  <r>
    <n v="2935"/>
    <s v="JUNTA ADMINISTRADORA ACUEDUCTO MULTIVEREDAL EL HATO"/>
    <s v="OPERATIVA"/>
    <s v="MENOR O IGUAL A 2500 USUARIOS"/>
    <s v="Grupo de Pequeños"/>
    <x v="1"/>
    <x v="2"/>
    <s v="ANTIOQUIA"/>
    <s v="MEDELLÍN"/>
    <s v="ACTUALIZACION"/>
    <d v="2024-02-14T00:00:00"/>
    <s v="ACUEDUCTO "/>
  </r>
  <r>
    <n v="2936"/>
    <s v="INGEAMBIENTE S.A. E.S.P."/>
    <s v="OPERATIVA (No activa)"/>
    <s v="HASTA 2500 SUSCRIPTORES"/>
    <s v="Grupo de Pequeños"/>
    <x v="1"/>
    <x v="3"/>
    <s v="BOLÍVAR"/>
    <s v="CARTAGENA DE INDIAS"/>
    <s v="ACTUALIZACION"/>
    <d v="2007-01-26T00:00:00"/>
    <s v="ASEO"/>
  </r>
  <r>
    <n v="2938"/>
    <s v="ASOCIACION DE  USUARIOS DEL ACUEDUCTO Y EL ALCANTARILLADO ASOCASCAJAL DE LA VEREDA CASCAJAL DEL CORREGIMIENTO EL HORMIGUERO DEL MUNICIPIO DE CALI  "/>
    <s v="OPERATIVA"/>
    <s v="MENOR O IGUAL A 2500 USUARIOS"/>
    <s v="Grupo de Pequeños"/>
    <x v="1"/>
    <x v="2"/>
    <s v="VALLE DEL CAUCA"/>
    <s v="CALI"/>
    <s v="ACTUALIZACION"/>
    <d v="2025-02-06T00:00:00"/>
    <s v="ACUEDUCTO - ALCANTARILLADO"/>
  </r>
  <r>
    <n v="2941"/>
    <s v="ASOCIACION COMUNITARIA  DEL ACUEDUCTO VEREDA EL CABUYAL"/>
    <s v="OPERATIVA"/>
    <s v="MENOR O IGUAL A 2500 USUARIOS"/>
    <s v="Grupo de Pequeños"/>
    <x v="1"/>
    <x v="2"/>
    <s v="ANTIOQUIA"/>
    <s v="COPACABANA"/>
    <s v="ACTUALIZACION"/>
    <d v="2025-03-04T00:00:00"/>
    <s v="ACUEDUCTO "/>
  </r>
  <r>
    <n v="2942"/>
    <s v="ASOCIACION DE USUARIOS DEL ACUEDUCTO URBANIZACION LAS PALMAS "/>
    <s v="OPERATIVA"/>
    <s v="MENOR O IGUAL A 2500 USUARIOS"/>
    <s v="Grupo de Pequeños"/>
    <x v="1"/>
    <x v="2"/>
    <s v="ANTIOQUIA"/>
    <s v="ENVIGADO"/>
    <s v="ACTUALIZACION"/>
    <d v="2020-08-05T00:00:00"/>
    <s v="ACUEDUCTO "/>
  </r>
  <r>
    <n v="2943"/>
    <s v="UNIDAD MUNICIPAL DE SERVICIOS PUBLICOS DE ACUEDUCTO, ALCANTARILLADO Y ASEO DEL MUNICIPIO DE SAN EDUARDO"/>
    <s v="OPERATIVA"/>
    <s v="MENOR O IGUAL A 2500 USUARIOS"/>
    <s v="Grupo de Pequeños"/>
    <x v="2"/>
    <x v="1"/>
    <s v="BOYACÁ"/>
    <s v="SAN EDUARDO"/>
    <s v="ACTUALIZACION"/>
    <d v="2024-04-18T00:00:00"/>
    <s v="ACUEDUCTO - ALCANTARILLADO - ASEO"/>
  </r>
  <r>
    <n v="2945"/>
    <s v="UNIDAD ADMINISTRADORA DE SERVICIOS PUBLICOS DE ACUEDUCTO, ALCANTARILLADO Y ASEO DE VETAS"/>
    <s v="OPERATIVA"/>
    <s v="MENOR O IGUAL A 2500 USUARIOS"/>
    <s v="Grupo de Pequeños"/>
    <x v="0"/>
    <x v="1"/>
    <s v="SANTANDER"/>
    <s v="VETAS"/>
    <s v="ACTUALIZACION"/>
    <d v="2025-03-17T00:00:00"/>
    <s v="ACUEDUCTO - ALCANTARILLADO - ASEO"/>
  </r>
  <r>
    <n v="2949"/>
    <s v="JUNTA ADMINISTRADORA DEL SERVICIO DE ACUEDUCTO DEL PLAN DE VIVIENDA LA MARGARITA DEL MUNICIPIO DE NEIVA"/>
    <s v="OPERATIVA"/>
    <s v="MENOR O IGUAL A 2500 USUARIOS"/>
    <s v="Grupo de Pequeños"/>
    <x v="1"/>
    <x v="2"/>
    <s v="HUILA"/>
    <s v="NEIVA"/>
    <s v="ACTUALIZACION"/>
    <d v="2023-05-24T00:00:00"/>
    <s v="ACUEDUCTO "/>
  </r>
  <r>
    <n v="2950"/>
    <s v="AGUAS DE LA PENINSULA S.A E.S.P."/>
    <s v="OPERATIVA"/>
    <s v="MAYOR O IGUAL A 5001 USUARIOS"/>
    <s v="Grupo de Grandes"/>
    <x v="0"/>
    <x v="3"/>
    <s v="LA GUAJIRA"/>
    <s v="MAICAO"/>
    <s v="ACTUALIZACION"/>
    <d v="2025-01-07T00:00:00"/>
    <s v="ACUEDUCTO - ALCANTARILLADO"/>
  </r>
  <r>
    <n v="2952"/>
    <s v="UNIDAD MUNICIPAL DE SERVICIOS PUBLICOS DE ACUEDUCTO ALCANTARILLADO Y ASEO DE BUCARASICA"/>
    <s v="OPERATIVA"/>
    <s v="MENOR O IGUAL A 2500 USUARIOS"/>
    <s v="Grupo de Pequeños"/>
    <x v="2"/>
    <x v="1"/>
    <s v="NORTE DE SANTANDER"/>
    <s v="BUCARASICA"/>
    <s v="ACTUALIZACION"/>
    <d v="2024-02-22T00:00:00"/>
    <s v="ACUEDUCTO - ALCANTARILLADO - ASEO"/>
  </r>
  <r>
    <n v="2954"/>
    <s v="ASEO DEL NORTE S.A.S  E.S.P."/>
    <s v="OPERATIVA"/>
    <s v="MAYOR O IGUAL A 5001 USUARIOS"/>
    <s v="Grupo de Grandes"/>
    <x v="2"/>
    <x v="3"/>
    <s v="ANTIOQUIA"/>
    <s v="MEDELLÍN"/>
    <s v="ACTUALIZACION"/>
    <d v="2025-03-04T00:00:00"/>
    <s v="ASEO"/>
  </r>
  <r>
    <n v="2955"/>
    <s v="ASOCIACION  COMUNITARIA  DEL ACUEDUCTO DEL BARRIO CRISTO REY DEL  MUNICIPIO DE COPACABANA"/>
    <s v="OPERATIVA"/>
    <s v="MENOR O IGUAL A 2500 USUARIOS"/>
    <s v="Grupo de Pequeños"/>
    <x v="1"/>
    <x v="2"/>
    <s v="ANTIOQUIA"/>
    <s v="COPACABANA"/>
    <s v="ACTUALIZACION"/>
    <d v="2024-07-15T00:00:00"/>
    <s v="ACUEDUCTO "/>
  </r>
  <r>
    <n v="2958"/>
    <s v="ASOCIACION DE USUARIOS DEL ACUEDUCTO MULTIVEREDAL LA PIEDRA, LA PEÑA Y LOS NARANJOS MUNICIPIO DE GUATAPE DEPARTAMENTO DE ANTIOQUIA"/>
    <s v="OPERATIVA"/>
    <s v="MENOR O IGUAL A 2500 USUARIOS"/>
    <s v="Grupo de Pequeños"/>
    <x v="1"/>
    <x v="2"/>
    <s v="ANTIOQUIA"/>
    <s v="GUATAPÉ"/>
    <s v="ACTUALIZACION"/>
    <d v="2025-03-18T00:00:00"/>
    <s v="ACUEDUCTO "/>
  </r>
  <r>
    <n v="2961"/>
    <s v="CORPORACION CIVICA ACUEDUCTO EL TABLAZO"/>
    <s v="OPERATIVA"/>
    <s v="MENOR O IGUAL A 2500 USUARIOS"/>
    <s v="Grupo de Pequeños"/>
    <x v="1"/>
    <x v="2"/>
    <s v="ANTIOQUIA"/>
    <s v="RIONEGRO"/>
    <s v="ACTUALIZACION"/>
    <d v="2025-03-13T00:00:00"/>
    <s v="ACUEDUCTO "/>
  </r>
  <r>
    <n v="2962"/>
    <s v="UNIDAD DE SERVICIOS PUBLICOS DOMICILIARIOS DEL MUNICIPIO DE SATIVASUR"/>
    <s v="OPERATIVA"/>
    <s v="MENOR O IGUAL A 2500 USUARIOS"/>
    <s v="Grupo de Pequeños"/>
    <x v="0"/>
    <x v="1"/>
    <s v="BOYACÁ"/>
    <s v="SATIVASUR"/>
    <s v="ACTUALIZACION"/>
    <d v="2025-02-28T00:00:00"/>
    <s v="ACUEDUCTO - ALCANTARILLADO - ASEO"/>
  </r>
  <r>
    <n v="2963"/>
    <s v="UNIDAD ADMINISTRADORA DE SERVICIOS PUBLICOS DE ACUEDUCTO, ALCANTARILLADO Y ASEO DE AGUADA SANTANDER"/>
    <s v="OPERATIVA"/>
    <s v="MENOR O IGUAL A 2500 USUARIOS"/>
    <s v="Grupo de Pequeños"/>
    <x v="0"/>
    <x v="1"/>
    <s v="SANTANDER"/>
    <s v="AGUADA"/>
    <s v="ACTUALIZACION"/>
    <d v="2024-10-09T00:00:00"/>
    <s v="ACUEDUCTO - ALCANTARILLADO - ASEO"/>
  </r>
  <r>
    <n v="2965"/>
    <s v="CORPORACION DEL ACUEDUCTO TRESPUERTAS GUAYABITO"/>
    <s v="OPERATIVA"/>
    <s v="MENOR O IGUAL A 2500 USUARIOS"/>
    <s v="Grupo de Pequeños"/>
    <x v="1"/>
    <x v="2"/>
    <s v="ANTIOQUIA"/>
    <s v="RIONEGRO"/>
    <s v="ACTUALIZACION"/>
    <d v="2025-03-05T00:00:00"/>
    <s v="ACUEDUCTO "/>
  </r>
  <r>
    <n v="2966"/>
    <s v="ASOCIACION JUNTA ADMINISTRADORA ACUEDUCTO VEREDA LA CONVENCION"/>
    <s v="OPERATIVA"/>
    <s v="MENOR O IGUAL A 2500 USUARIOS"/>
    <s v="Grupo de Pequeños"/>
    <x v="1"/>
    <x v="2"/>
    <s v="ANTIOQUIA"/>
    <s v="RIONEGRO"/>
    <s v="ACTUALIZACION"/>
    <d v="2024-10-24T00:00:00"/>
    <s v="ACUEDUCTO "/>
  </r>
  <r>
    <n v="2968"/>
    <s v="ASOCIACION DE SUSCRIPTORES DEL ACUEDUCTO Y SANEAMIENTO BASICO DE LA PRADERA MUNICIPIO DE SUBACHOQUE CUND ESP "/>
    <s v="OPERATIVA"/>
    <s v="MENOR O IGUAL A 2500 USUARIOS"/>
    <s v="Grupo de Pequeños"/>
    <x v="1"/>
    <x v="2"/>
    <s v="CUNDINAMARCA"/>
    <s v="SUBACHOQUE"/>
    <s v="ACTUALIZACION"/>
    <d v="2024-04-09T00:00:00"/>
    <s v="ACUEDUCTO "/>
  </r>
  <r>
    <n v="2970"/>
    <s v="ACUEDUCTO COMUNAL BARRIO EL PEDRERO"/>
    <s v="OPERATIVA"/>
    <s v="MENOR O IGUAL A 2500 USUARIOS"/>
    <s v="Grupo de Pequeños"/>
    <x v="1"/>
    <x v="2"/>
    <s v="ANTIOQUIA"/>
    <s v="LA ESTRELLA"/>
    <s v="ACTUALIZACION"/>
    <d v="2024-01-23T00:00:00"/>
    <s v="ACUEDUCTO "/>
  </r>
  <r>
    <n v="2977"/>
    <s v="ASOCIACION DE USUARIOS DEL ACUEDUCTO RURAL SECTOR ALTO"/>
    <s v="OPERATIVA"/>
    <s v="MENOR O IGUAL A 2500 USUARIOS"/>
    <s v="Grupo de Pequeños"/>
    <x v="1"/>
    <x v="2"/>
    <s v="CUNDINAMARCA"/>
    <s v="TENA"/>
    <s v="ACTUALIZACION"/>
    <d v="2024-05-16T00:00:00"/>
    <s v="ACUEDUCTO "/>
  </r>
  <r>
    <n v="2979"/>
    <s v="EMPRESA DE SERVICIOS URBANOS S.A.S E.S.P."/>
    <s v="OPERATIVA"/>
    <s v="MAYOR O IGUAL A 5001 USUARIOS"/>
    <s v="Grupo de Grandes"/>
    <x v="2"/>
    <x v="3"/>
    <s v="TOLIMA"/>
    <s v="IBAGUE"/>
    <s v="ACTUALIZACION"/>
    <d v="2024-04-24T00:00:00"/>
    <s v="ACUEDUCTO - ALCANTARILLADO - ASEO"/>
  </r>
  <r>
    <n v="2982"/>
    <s v="ASOCIACION DE SUSCRIPTORES ACUEDUCTO CAMILO C"/>
    <s v="OPERATIVA"/>
    <s v="MENOR O IGUAL A 2500 USUARIOS"/>
    <s v="Grupo de Pequeños"/>
    <x v="1"/>
    <x v="2"/>
    <s v="ANTIOQUIA"/>
    <s v="AMAGÁ"/>
    <s v="ACTUALIZACION"/>
    <d v="2025-02-27T00:00:00"/>
    <s v="ACUEDUCTO - ALCANTARILLADO"/>
  </r>
  <r>
    <n v="2984"/>
    <s v="ASOCIACION DE SUSCRIPTORES DEL ACUEDUCTO DE LA VEREDA EL PEDREGAL DEL MUNICIPIO DE TASCO "/>
    <s v="OPERATIVA"/>
    <s v="HASTA 2500 SUSCRIPTORES"/>
    <s v="Grupo de Pequeños"/>
    <x v="1"/>
    <x v="2"/>
    <s v="BOYACÁ"/>
    <s v="TASCO"/>
    <s v="ACTUALIZACION"/>
    <d v="2012-02-16T00:00:00"/>
    <s v="ACUEDUCTO "/>
  </r>
  <r>
    <n v="2985"/>
    <s v="OFICINA DE SERVICIOS PUBLICOS DOMICILIARIOS DEL MUNICIPIO DE QUIPILE"/>
    <s v="OPERATIVA"/>
    <s v="MENOR O IGUAL A 2500 USUARIOS"/>
    <s v="Grupo de Pequeños"/>
    <x v="0"/>
    <x v="1"/>
    <s v="CUNDINAMARCA"/>
    <s v="QUIPILE"/>
    <s v="ACTUALIZACION"/>
    <d v="2025-03-07T00:00:00"/>
    <s v="ACUEDUCTO - ALCANTARILLADO - ASEO"/>
  </r>
  <r>
    <n v="2989"/>
    <s v="OPERADORES DE SERVICIOS DE LA SIERRA S.A.S. E.S.P."/>
    <s v="OPERATIVA"/>
    <s v="MAYOR O IGUAL A 5001 USUARIOS"/>
    <s v="Grupo de Grandes"/>
    <x v="0"/>
    <x v="3"/>
    <s v="ANTIOQUIA"/>
    <s v="MEDELLÍN"/>
    <s v="ACTUALIZACION"/>
    <d v="2025-03-28T00:00:00"/>
    <s v="ACUEDUCTO - ALCANTARILLADO - ASEO"/>
  </r>
  <r>
    <n v="2992"/>
    <s v="UNIDAD MUNICIPAL DE SERVICIOS PÚBLICOS DOMICILIARIOS DEL MUNICIPIO DE  SALAZAR DE LAS PALMAS"/>
    <s v="OPERATIVA"/>
    <s v="MENOR O IGUAL A 2500 USUARIOS"/>
    <s v="Grupo de Pequeños"/>
    <x v="2"/>
    <x v="1"/>
    <s v="NORTE DE SANTANDER"/>
    <s v="SALAZAR"/>
    <s v="ACTUALIZACION"/>
    <d v="2024-06-24T00:00:00"/>
    <s v="ACUEDUCTO - ALCANTARILLADO - ASEO"/>
  </r>
  <r>
    <n v="2994"/>
    <s v="MUNICIPIO DE MIRAFLORES GUAVIARE"/>
    <s v="OPERATIVA"/>
    <s v="MENOR O IGUAL A 2500 USUARIOS"/>
    <s v="Grupo de Pequeños"/>
    <x v="2"/>
    <x v="1"/>
    <s v="GUAVIARE"/>
    <s v="MIRAFLORES"/>
    <s v="ACTUALIZACION"/>
    <d v="2025-03-11T00:00:00"/>
    <s v="ACUEDUCTO - ASEO"/>
  </r>
  <r>
    <n v="2996"/>
    <s v="EMPRESA DE SERVICIOS PUBLICOS DE LOS ANDES - SOTOMAYOR"/>
    <s v="OPERATIVA"/>
    <s v="MENOR O IGUAL A 2500 USUARIOS"/>
    <s v="Grupo de Pequeños"/>
    <x v="0"/>
    <x v="1"/>
    <s v="NARIÑO"/>
    <s v="LOS ANDES"/>
    <s v="ACTUALIZACION"/>
    <d v="2024-02-07T00:00:00"/>
    <s v="ACUEDUCTO - ALCANTARILLADO - ASEO"/>
  </r>
  <r>
    <n v="2997"/>
    <s v="CORPORACIÓN DE   ACUEDUCTO MAZO"/>
    <s v="OPERATIVA"/>
    <s v="MENOR O IGUAL A 2500 USUARIOS"/>
    <s v="Grupo de Pequeños"/>
    <x v="1"/>
    <x v="2"/>
    <s v="ANTIOQUIA"/>
    <s v="MEDELLÍN"/>
    <s v="ACTUALIZACION"/>
    <d v="2025-02-24T00:00:00"/>
    <s v="ACUEDUCTO "/>
  </r>
  <r>
    <n v="3000"/>
    <s v="EMPRESA DE SERVICIOS PUBLICOS DE VALPARAISO CAQUETA"/>
    <s v="OPERATIVA"/>
    <s v="HASTA 2500 SUSCRIPTORES"/>
    <s v="Grupo de Pequeños"/>
    <x v="1"/>
    <x v="3"/>
    <s v="CAQUETÁ"/>
    <s v="VALPARAISO"/>
    <s v="ACTUALIZACION"/>
    <d v="2009-11-18T00:00:00"/>
    <s v="ACUEDUCTO - ALCANTARILLADO - ASEO"/>
  </r>
  <r>
    <n v="3001"/>
    <s v="INCINERACIONES BOK S.A. E.S.P."/>
    <s v="OPERATIVA (No activa)"/>
    <s v="HASTA 2500 SUSCRIPTORES"/>
    <s v="Grupo de Pequeños"/>
    <x v="1"/>
    <x v="3"/>
    <s v="BOGOTÁ, D.C."/>
    <s v="BOGOTA, D.C."/>
    <s v="ACTUALIZACION"/>
    <d v="2010-04-16T00:00:00"/>
    <s v="ASEO"/>
  </r>
  <r>
    <n v="3010"/>
    <s v="ASOCIACION DE USUARIOS DEL SERVICIO DE ACUEDUCTO Y SANEAMIENTO BASICO DE LA VEREDA PARAMO DEL MUNICIPIO DE SUBACHOQUE"/>
    <s v="OPERATIVA"/>
    <s v="MENOR O IGUAL A 2500 USUARIOS"/>
    <s v="Grupo de Pequeños"/>
    <x v="1"/>
    <x v="2"/>
    <s v="CUNDINAMARCA"/>
    <s v="SUBACHOQUE"/>
    <s v="ACTUALIZACION"/>
    <d v="2025-02-18T00:00:00"/>
    <s v="ACUEDUCTO "/>
  </r>
  <r>
    <n v="3011"/>
    <s v="ASOCIACION DE SUSCRIPTORES DEL ACUEDUCTO LAGUNITAS "/>
    <s v="OPERATIVA"/>
    <s v="MENOR O IGUAL A 2500 USUARIOS"/>
    <s v="Grupo de Pequeños"/>
    <x v="1"/>
    <x v="2"/>
    <s v="CUNDINAMARCA"/>
    <s v="SUBACHOQUE"/>
    <s v="ACTUALIZACION"/>
    <d v="2025-01-21T00:00:00"/>
    <s v="ACUEDUCTO "/>
  </r>
  <r>
    <n v="3013"/>
    <s v="ASOCIACION DE SUSCRIPTORES DE LA EMPRESA DE SERVICIOS PUBLICOS  TRIBUNAS CORCEGA E.S.P"/>
    <s v="OPERATIVA"/>
    <s v="MENOR O IGUAL A 2500 USUARIOS"/>
    <s v="Grupo de Pequeños"/>
    <x v="1"/>
    <x v="2"/>
    <s v="RISARALDA"/>
    <s v="PEREIRA"/>
    <s v="ACTUALIZACION"/>
    <d v="2025-03-03T00:00:00"/>
    <s v="ACUEDUCTO - ALCANTARILLADO - ASEO"/>
  </r>
  <r>
    <n v="3021"/>
    <s v="EMPRESA DE SERVICIOS PUBLICOS DE LA DORADA E.S.P."/>
    <s v="OPERATIVA"/>
    <s v="MAYOR O IGUAL A 5001 USUARIOS"/>
    <s v="Grupo de Pequeños"/>
    <x v="0"/>
    <x v="0"/>
    <s v="CALDAS"/>
    <s v="LA DORADA"/>
    <s v="ACTUALIZACION"/>
    <d v="2024-05-10T00:00:00"/>
    <s v="ASEO"/>
  </r>
  <r>
    <n v="3023"/>
    <s v="ASOCIACIÒN DE USUARIOS DE LOS SERVICIOS PÙBLICOS DE LA PAILA - ASEPAILA"/>
    <s v="OPERATIVA"/>
    <s v="MENOR O IGUAL A 2500 USUARIOS"/>
    <s v="Grupo de Pequeños"/>
    <x v="1"/>
    <x v="2"/>
    <s v="VALLE DEL CAUCA"/>
    <s v="ZARZAL"/>
    <s v="ACTUALIZACION"/>
    <d v="2025-01-23T00:00:00"/>
    <s v="ACUEDUCTO - ALCANTARILLADO"/>
  </r>
  <r>
    <n v="3025"/>
    <s v="ASOCIACION DE SUSCRIPTORES DE ACUEDUCTO Y ALCANTARILLADO DEL BARRIO MANDALAY CENTRAL"/>
    <s v="OPERATIVA"/>
    <s v="MENOR O IGUAL A 2500 USUARIOS"/>
    <s v="Grupo de Pequeños"/>
    <x v="2"/>
    <x v="2"/>
    <s v="ANTIOQUIA"/>
    <s v="CALDAS"/>
    <s v="ACTUALIZACION"/>
    <d v="2025-02-26T00:00:00"/>
    <s v="ACUEDUCTO - ALCANTARILLADO"/>
  </r>
  <r>
    <n v="3029"/>
    <s v="ASOCIACION DE USUARIOS DE AGUA POTABLE DE  LA VEREDA MERCENARIO MUNICIPIO DE SOPO "/>
    <s v="OPERATIVA"/>
    <s v="HASTA 2500 SUSCRIPTORES"/>
    <s v="Grupo de Pequeños"/>
    <x v="1"/>
    <x v="2"/>
    <s v="CUNDINAMARCA"/>
    <s v="SOPO"/>
    <s v="ACTUALIZACION"/>
    <d v="2011-10-12T00:00:00"/>
    <s v="ACUEDUCTO "/>
  </r>
  <r>
    <n v="3034"/>
    <s v="ASOCIACION DE USUARIOS ACUEDUCTO VEREDAL LA UNION-BELLO"/>
    <s v="OPERATIVA"/>
    <s v="MENOR O IGUAL A 2500 USUARIOS"/>
    <s v="Grupo de Pequeños"/>
    <x v="1"/>
    <x v="2"/>
    <s v="ANTIOQUIA"/>
    <s v="BELLO"/>
    <s v="ACTUALIZACION"/>
    <d v="2025-02-08T00:00:00"/>
    <s v="ACUEDUCTO "/>
  </r>
  <r>
    <n v="3039"/>
    <s v="ASOCIACION DE USUARIOS DEL ACUEDUCTO DE LAS VEREDAS ESPIRITU SANTO - PANTANILLO"/>
    <s v="OPERATIVA"/>
    <s v="MENOR O IGUAL A 2500 USUARIOS"/>
    <s v="Grupo de Pequeños"/>
    <x v="1"/>
    <x v="2"/>
    <s v="ANTIOQUIA"/>
    <s v="SAN PEDRO DE LOS MILAGROS"/>
    <s v="ACTUALIZACION"/>
    <d v="2025-03-13T00:00:00"/>
    <s v="ACUEDUCTO "/>
  </r>
  <r>
    <n v="3043"/>
    <s v="ASOCIACION COMUNITARIA DE  USUARIOS DEL BARRIO JULIO CESAR TURBAY AYALA"/>
    <s v="OPERATIVA"/>
    <s v="HASTA 2500 SUSCRIPTORES"/>
    <s v="Grupo de Pequeños"/>
    <x v="1"/>
    <x v="2"/>
    <s v="TOLIMA"/>
    <s v="SAN SEBASTIAN DE MARIQUITA"/>
    <s v="ACTUALIZACION"/>
    <d v="2013-12-19T00:00:00"/>
    <s v="ACUEDUCTO "/>
  </r>
  <r>
    <n v="3045"/>
    <s v="ASOCIACIÓN DE USUARIOS DEL SERVICIO DE ACUEDUCTO DE EL RETOÑO "/>
    <s v="OPERATIVA"/>
    <s v="HASTA 2500 SUSCRIPTORES"/>
    <s v="Grupo de Pequeños"/>
    <x v="1"/>
    <x v="2"/>
    <s v="BOGOTÁ, D.C."/>
    <s v="BOGOTA, D.C."/>
    <s v="INSCRIPCION"/>
    <d v="2007-06-26T00:00:00"/>
    <s v="ACUEDUCTO "/>
  </r>
  <r>
    <n v="3047"/>
    <s v="ASOCIACION DE USUARIOS DEL SERVICIO DE AGUA POTABLE DEL SUR"/>
    <s v="OPERATIVA"/>
    <s v="DESDE 2501 HASTA 5000 USUARIOS"/>
    <s v="Grupo de Pequeños"/>
    <x v="1"/>
    <x v="2"/>
    <s v="VALLE DEL CAUCA"/>
    <s v="JAMUNDI"/>
    <s v="ACTUALIZACION"/>
    <d v="2024-06-11T00:00:00"/>
    <s v="ACUEDUCTO "/>
  </r>
  <r>
    <n v="3052"/>
    <s v="VEOLIA ASEO CARTAGENA Establecimiento-Sucursal "/>
    <s v="OPERATIVA"/>
    <s v="MAYOR O IGUAL A 5001 USUARIOS"/>
    <s v="Grupo de Grandes"/>
    <x v="2"/>
    <x v="3"/>
    <s v="BOLÍVAR"/>
    <s v="CARTAGENA DE INDIAS"/>
    <s v="ACTUALIZACION"/>
    <d v="2025-03-18T00:00:00"/>
    <s v="ASEO"/>
  </r>
  <r>
    <n v="3054"/>
    <s v="JUNTA ADMINISTRADORA ACUEDUCTO MANZANILLO"/>
    <s v="OPERATIVA"/>
    <s v="MENOR O IGUAL A 2500 USUARIOS"/>
    <s v="Grupo de Pequeños"/>
    <x v="1"/>
    <x v="2"/>
    <s v="ANTIOQUIA"/>
    <s v="MEDELLÍN"/>
    <s v="ACTUALIZACION"/>
    <d v="2024-05-16T00:00:00"/>
    <s v="ACUEDUCTO "/>
  </r>
  <r>
    <n v="3059"/>
    <s v="ASOCIACION DE USUARIOS DEL SERVICIO DE ACUEDUCTO Y SANEAMIENTO BASICO DE LA VEREDA DE LOS LLANITOS ASULLANITOS DEL MUNICIPIO DE SUBACHOQUE "/>
    <s v="OPERATIVA"/>
    <s v="MENOR O IGUAL A 2500 USUARIOS"/>
    <s v="Grupo de Pequeños"/>
    <x v="1"/>
    <x v="2"/>
    <s v="CUNDINAMARCA"/>
    <s v="SUBACHOQUE"/>
    <s v="ACTUALIZACION"/>
    <d v="2024-02-02T00:00:00"/>
    <s v="ACUEDUCTO "/>
  </r>
  <r>
    <n v="3061"/>
    <s v="CORPORACION DE  USUARIOS DE ACUEDUCTO Y ALCANTARILLADO LAS MARGARITAS"/>
    <s v="OPERATIVA"/>
    <s v="HASTA 2500 SUSCRIPTORES"/>
    <s v="Grupo de Pequeños"/>
    <x v="1"/>
    <x v="2"/>
    <s v="ANTIOQUIA"/>
    <s v="SABANETA"/>
    <s v="INSCRIPCION"/>
    <d v="2011-12-15T00:00:00"/>
    <s v="ACUEDUCTO "/>
  </r>
  <r>
    <n v="3065"/>
    <s v="AGUAS DE LA COSTA S.A. ESP"/>
    <s v="OPERATIVA (No activa)"/>
    <s v="MAS DE 2500 SUSCRIPTORES"/>
    <s v="Grupo de Grandes"/>
    <x v="1"/>
    <x v="3"/>
    <s v="BOLÍVAR"/>
    <s v="SAN JUAN NEPOMUCENO"/>
    <s v="ACTUALIZACION"/>
    <d v="2010-07-13T00:00:00"/>
    <s v="ACUEDUCTO "/>
  </r>
  <r>
    <n v="3067"/>
    <s v="ASOCIACION DE USUARIOS  DEL ACUEDUCTO MULTIVEREDAL LAS NIEVES "/>
    <s v="OPERATIVA"/>
    <s v="MENOR O IGUAL A 2500 USUARIOS"/>
    <s v="Grupo de Pequeños"/>
    <x v="1"/>
    <x v="2"/>
    <s v="ANTIOQUIA"/>
    <s v="EBÉJICO"/>
    <s v="ACTUALIZACION"/>
    <d v="2025-01-17T00:00:00"/>
    <s v="ACUEDUCTO "/>
  </r>
  <r>
    <n v="3071"/>
    <s v="CORPORACIÓN JUNTA ADMINISTRADORA ACUEDUCTO AGUAS FRIAS"/>
    <s v="OPERATIVA"/>
    <s v="MENOR O IGUAL A 2500 USUARIOS"/>
    <s v="Grupo de Pequeños"/>
    <x v="1"/>
    <x v="2"/>
    <s v="ANTIOQUIA"/>
    <s v="MEDELLÍN"/>
    <s v="ACTUALIZACION"/>
    <d v="2025-01-30T00:00:00"/>
    <s v="ACUEDUCTO "/>
  </r>
  <r>
    <n v="3074"/>
    <s v="ASEO AMBIENTAL S.A. E.S.P."/>
    <s v="OPERATIVA (No activa)"/>
    <s v="MAS DE 2500 SUSCRIPTORES"/>
    <s v="Grupo de Grandes"/>
    <x v="1"/>
    <x v="3"/>
    <s v="VALLE DEL CAUCA"/>
    <s v="CALI"/>
    <s v="ACTUALIZACION"/>
    <d v="2014-09-23T00:00:00"/>
    <s v="ASEO"/>
  </r>
  <r>
    <n v="3075"/>
    <s v="JUNTA ADMINISTRADORA DEL ACUEDUCTO Y ALCANTARILLADO DEL CORREGIMIENTO DE MONTEBELLO"/>
    <s v="OPERATIVA"/>
    <s v="MENOR O IGUAL A 2500 USUARIOS"/>
    <s v="Grupo de Pequeños"/>
    <x v="1"/>
    <x v="2"/>
    <s v="VALLE DEL CAUCA"/>
    <s v="CALI"/>
    <s v="ACTUALIZACION"/>
    <d v="2025-01-17T00:00:00"/>
    <s v="ACUEDUCTO "/>
  </r>
  <r>
    <n v="3077"/>
    <s v="ASOCIACION DE SUSCRIPTORES DEL SERVICIO DE ACUEDUCTO ASEO Y ALCANTARILLADO DE CHINAUTA DEL MUNICIPIO DE FUSAGASUGA"/>
    <s v="OPERATIVA"/>
    <s v="DESDE 2501 HASTA 5000 USUARIOS"/>
    <s v="Grupo de Pequeños"/>
    <x v="1"/>
    <x v="2"/>
    <s v="CUNDINAMARCA"/>
    <s v="FUSAGASUGA"/>
    <s v="ACTUALIZACION"/>
    <d v="2025-03-13T00:00:00"/>
    <s v="ASEO"/>
  </r>
  <r>
    <n v="3081"/>
    <s v="EMPRESA DE SERVICIOS PUBLICOS DE EL PASO"/>
    <s v="OPERATIVA"/>
    <s v="DESDE 2501 HASTA 5000 USUARIOS"/>
    <s v="Grupo de Grandes"/>
    <x v="0"/>
    <x v="0"/>
    <s v="CESAR"/>
    <s v="EL PASO"/>
    <s v="ACTUALIZACION"/>
    <d v="2025-01-27T00:00:00"/>
    <s v="ACUEDUCTO - ALCANTARILLADO"/>
  </r>
  <r>
    <n v="3090"/>
    <s v="ASOCIACION CIVICA JUNTA ADMINISTRADORA DEL ACUEDUCTO DEL CORREGIMIENTO DE SAN FRANCISCO (CABECERA) MUNICIPIO DE TORO "/>
    <s v="OPERATIVA"/>
    <s v="MENOR O IGUAL A 2500 USUARIOS"/>
    <s v="Grupo de Pequeños"/>
    <x v="1"/>
    <x v="2"/>
    <s v="VALLE DEL CAUCA"/>
    <s v="TORO"/>
    <s v="ACTUALIZACION"/>
    <d v="2020-10-21T00:00:00"/>
    <s v="ACUEDUCTO "/>
  </r>
  <r>
    <n v="3094"/>
    <s v="ASOCIACIÓN DE USUARIOS JUNTA ADMINISTRADORA DE ACUEDUCTO Y ALCANTARILLADO MIRADOR"/>
    <s v="OPERATIVA"/>
    <s v="MENOR O IGUAL A 2500 USUARIOS"/>
    <s v="Grupo de Pequeños"/>
    <x v="2"/>
    <x v="2"/>
    <s v="TOLIMA"/>
    <s v="IBAGUE"/>
    <s v="ACTUALIZACION"/>
    <d v="2022-08-22T00:00:00"/>
    <s v="ACUEDUCTO - ALCANTARILLADO"/>
  </r>
  <r>
    <n v="3096"/>
    <s v="ASOCIACIÓN DE USUARIOS DEL ACUEDUCTO EL MOHAN"/>
    <s v="OPERATIVA"/>
    <s v="MENOR O IGUAL A 2500 USUARIOS"/>
    <s v="Grupo de Pequeños"/>
    <x v="1"/>
    <x v="2"/>
    <s v="CUNDINAMARCA"/>
    <s v="EL COLEGIO"/>
    <s v="ACTUALIZACION"/>
    <d v="2025-02-04T00:00:00"/>
    <s v="ACUEDUCTO "/>
  </r>
  <r>
    <n v="3097"/>
    <s v="ASOCIACION DE USUARIOS DEL SERVICIO DE ACUEDUCTO DE LA VEREDA SAN MARTIN DEL MUNICIPIO DE GACHANCIPA DEPARTAMENTO DE CUNDINAMARCA"/>
    <s v="OPERATIVA"/>
    <s v="MENOR O IGUAL A 2500 USUARIOS"/>
    <s v="Grupo de Pequeños"/>
    <x v="1"/>
    <x v="2"/>
    <s v="CUNDINAMARCA"/>
    <s v="GACHANCIPA"/>
    <s v="ACTUALIZACION"/>
    <d v="2025-02-10T00:00:00"/>
    <s v="ACUEDUCTO "/>
  </r>
  <r>
    <n v="3098"/>
    <s v="ASOCIACION DE USUARIOS DEL SERVICIO DE AGUA POTABLE DE EL SALON MUNICIPIO ZONA BANANERA"/>
    <s v="OPERATIVA"/>
    <s v="HASTA 2500 SUSCRIPTORES"/>
    <s v="Grupo de Pequeños"/>
    <x v="1"/>
    <x v="2"/>
    <s v="MAGDALENA"/>
    <s v="ZONA BANANERA"/>
    <s v="INSCRIPCION"/>
    <d v="2011-12-30T00:00:00"/>
    <s v="ACUEDUCTO "/>
  </r>
  <r>
    <n v="3108"/>
    <s v="AGUAS Y ASEO DE EL PITAL Y AGRADO S.A. E.S.P."/>
    <s v="OPERATIVA"/>
    <s v="DESDE 2501 HASTA 5000 USUARIOS"/>
    <s v="Grupo de Grandes"/>
    <x v="2"/>
    <x v="3"/>
    <s v="HUILA"/>
    <s v="PITAL"/>
    <s v="ACTUALIZACION"/>
    <d v="2023-03-01T00:00:00"/>
    <s v="ACUEDUCTO - ALCANTARILLADO - ASEO"/>
  </r>
  <r>
    <n v="3112"/>
    <s v="UNIDAD ADMINISTRADORA DE SERVICIOS PUBLICOS DOMICILIARIOS DE ACUEDUCTO ALCANTARILLADO Y ASEO DEL MUNICIPIO DE SAN MIGUEL"/>
    <s v="OPERATIVA (No activa)"/>
    <s v="HASTA 2500 SUSCRIPTORES"/>
    <s v="Grupo de Pequeños"/>
    <x v="1"/>
    <x v="1"/>
    <s v="PUTUMAYO"/>
    <s v="SAN MIGUEL"/>
    <s v="ACTUALIZACION"/>
    <d v="2013-04-02T00:00:00"/>
    <s v="ASEO"/>
  </r>
  <r>
    <n v="3116"/>
    <s v="JUNTA DE USUARIOS DEL ACUEDUCTO ELMANANTIAL"/>
    <s v="OPERATIVA"/>
    <s v="HASTA 2500 SUSCRIPTORES"/>
    <s v="Grupo de Pequeños"/>
    <x v="1"/>
    <x v="2"/>
    <s v="CUNDINAMARCA"/>
    <s v="GUATAVITA"/>
    <s v="ACTUALIZACION"/>
    <d v="2013-02-18T00:00:00"/>
    <s v="ACUEDUCTO "/>
  </r>
  <r>
    <n v="3118"/>
    <s v="ASOCIACIÓN DE USUARIOS DEL ACUEDUCTO MALABRIGO PARTE BAJA"/>
    <s v="OPERATIVA"/>
    <s v="MENOR O IGUAL A 2500 USUARIOS"/>
    <s v="Grupo de Pequeños"/>
    <x v="1"/>
    <x v="2"/>
    <s v="ANTIOQUIA"/>
    <s v="AMAGÁ"/>
    <s v="ACTUALIZACION"/>
    <d v="2024-08-01T00:00:00"/>
    <s v="ACUEDUCTO "/>
  </r>
  <r>
    <n v="3121"/>
    <s v="ASOCIACION DE USUARIOS DEL ACUEDUCTO DEL CENTRO POBLADO LA CLARITA"/>
    <s v="OPERATIVA"/>
    <s v="MENOR O IGUAL A 2500 USUARIOS"/>
    <s v="Grupo de Pequeños"/>
    <x v="1"/>
    <x v="2"/>
    <s v="ANTIOQUIA"/>
    <s v="AMAGÁ"/>
    <s v="ACTUALIZACION"/>
    <d v="2021-02-24T00:00:00"/>
    <s v="ACUEDUCTO "/>
  </r>
  <r>
    <n v="3122"/>
    <s v="ASOCIACION DE SUSCRIPTORES DEL ACUEDUCTO DE CASABLANCA MUNICIPIO DE SUBACHOQUE"/>
    <s v="OPERATIVA"/>
    <s v="MENOR O IGUAL A 2500 USUARIOS"/>
    <s v="Grupo de Pequeños"/>
    <x v="1"/>
    <x v="2"/>
    <s v="CUNDINAMARCA"/>
    <s v="SUBACHOQUE"/>
    <s v="ACTUALIZACION"/>
    <d v="2025-02-20T00:00:00"/>
    <s v="ACUEDUCTO "/>
  </r>
  <r>
    <n v="3124"/>
    <s v="ASOCIACION DE USUARIOS DEL ACUEDUCTO DE LOS ALVARES"/>
    <s v="EN PROCESO DE LIQUIDACION (No activa)"/>
    <s v="HASTA 2500 SUSCRIPTORES"/>
    <s v="Grupo de Pequeños"/>
    <x v="1"/>
    <x v="2"/>
    <s v="ANTIOQUIA"/>
    <s v="AMAGÁ"/>
    <s v="INSCRIPCION"/>
    <d v="2010-04-07T00:00:00"/>
    <s v="ACUEDUCTO "/>
  </r>
  <r>
    <n v="3125"/>
    <s v="ASOCIACION GREMIAL DE USUARIOS DEL SERVICIO DE ACUEDUCTO DE LA VEREDA PAYACAL "/>
    <s v="OPERATIVA"/>
    <s v="MENOR O IGUAL A 2500 USUARIOS"/>
    <s v="Grupo de Pequeños"/>
    <x v="1"/>
    <x v="2"/>
    <s v="CUNDINAMARCA"/>
    <s v="LA MESA"/>
    <s v="ACTUALIZACION"/>
    <d v="2024-07-26T00:00:00"/>
    <s v="ACUEDUCTO "/>
  </r>
  <r>
    <n v="3126"/>
    <s v="ASOCIACION DE  USUARIOS DEL  ACUEDUCTO, ASEO Y ALCANTARILLADO DE LA  URBANIZACION CAMPO VERDE"/>
    <s v="OPERATIVA"/>
    <s v="HASTA 2500 SUSCRIPTORES"/>
    <s v="Grupo de Grandes"/>
    <x v="1"/>
    <x v="2"/>
    <s v="NORTE DE SANTANDER"/>
    <s v="VILLA DEL ROSARIO"/>
    <s v="ACTUALIZACION"/>
    <d v="2015-02-13T00:00:00"/>
    <s v="ACUEDUCTO - ALCANTARILLADO - ASEO"/>
  </r>
  <r>
    <n v="3127"/>
    <s v="ASOCIACION DE USUARIOS DE LAS AGUAS DE MALABRIGO"/>
    <s v="OPERATIVA"/>
    <s v="MENOR O IGUAL A 2500 USUARIOS"/>
    <s v="Grupo de Pequeños"/>
    <x v="1"/>
    <x v="2"/>
    <s v="ANTIOQUIA"/>
    <s v="AMAGÁ"/>
    <s v="ACTUALIZACION"/>
    <d v="2025-02-16T00:00:00"/>
    <s v="ACUEDUCTO "/>
  </r>
  <r>
    <n v="3128"/>
    <s v="ASOCIACION DE USUARIOS DEL ACUEDUCTO MULTIVEREDAL DEL CORREGIMIENTO DE DAMASCO DEL MUNICIPIO DE SANTA BARBARA"/>
    <s v="OPERATIVA"/>
    <s v="HASTA 2500 SUSCRIPTORES"/>
    <s v="Grupo de Pequeños"/>
    <x v="1"/>
    <x v="2"/>
    <s v="ANTIOQUIA"/>
    <s v="SANTA BARBARA"/>
    <s v="ACTUALIZACION"/>
    <d v="2011-12-15T00:00:00"/>
    <s v="ACUEDUCTO "/>
  </r>
  <r>
    <n v="3130"/>
    <s v="ASOCIACIÓN DE USUARIOS DEL ACUEDUCTO PUERTO LLERAS VEREDA PAYACAL-ASUAPPAY"/>
    <s v="OPERATIVA"/>
    <s v="HASTA 2500 SUSCRIPTORES"/>
    <s v="Grupo de Pequeños"/>
    <x v="1"/>
    <x v="2"/>
    <s v="CUNDINAMARCA"/>
    <s v="LA MESA"/>
    <s v="ACTUALIZACION"/>
    <d v="2012-12-26T00:00:00"/>
    <s v="ACUEDUCTO "/>
  </r>
  <r>
    <n v="3132"/>
    <s v="ASOCIACION DE USUARIOS DEL ACUEDUCTO DE LA FERRERIA"/>
    <s v="OPERATIVA"/>
    <s v="HASTA 2500 SUSCRIPTORES"/>
    <s v="Grupo de Pequeños"/>
    <x v="1"/>
    <x v="2"/>
    <s v="ANTIOQUIA"/>
    <s v="AMAGÁ"/>
    <s v="ACTUALIZACION"/>
    <d v="2013-04-10T00:00:00"/>
    <s v="ACUEDUCTO "/>
  </r>
  <r>
    <n v="3137"/>
    <s v="AVANZADAS SOLUCIONES DE ACUEDUCTO Y ALCANTARILLADO  S.A.  E.S.P."/>
    <s v="OPERATIVA (No activa)"/>
    <s v="MAYOR O IGUAL A 5001 USUARIOS"/>
    <s v="Grupo de Grandes"/>
    <x v="2"/>
    <x v="3"/>
    <s v="LA GUAJIRA"/>
    <s v="RIOHACHA"/>
    <s v="ACTUALIZACION"/>
    <d v="2023-02-28T00:00:00"/>
    <s v="ACUEDUCTO - ALCANTARILLADO"/>
  </r>
  <r>
    <n v="3142"/>
    <s v="ASOCIACION DE USUARIOS DEL ACUEDUCTO ALTO DE LA VIRGEN"/>
    <s v="OPERATIVA"/>
    <s v="MENOR O IGUAL A 2500 USUARIOS"/>
    <s v="Grupo de Pequeños"/>
    <x v="1"/>
    <x v="2"/>
    <s v="ANTIOQUIA"/>
    <s v="GUARNE"/>
    <s v="ACTUALIZACION"/>
    <d v="2024-04-17T00:00:00"/>
    <s v="ACUEDUCTO "/>
  </r>
  <r>
    <n v="3145"/>
    <s v="ASOCIACION DE USUARIOS DEL ACUEDUCTO DE CALLE NUEVA"/>
    <s v="OPERATIVA"/>
    <s v="MENOR O IGUAL A 2500 USUARIOS"/>
    <s v="Grupo de Pequeños"/>
    <x v="1"/>
    <x v="2"/>
    <s v="ANTIOQUIA"/>
    <s v="AMAGÁ"/>
    <s v="ACTUALIZACION"/>
    <d v="2024-10-22T00:00:00"/>
    <s v="ACUEDUCTO "/>
  </r>
  <r>
    <n v="3152"/>
    <s v="ACUEDUCTO INTERVEREDAL  ANTIOQUIA, LUCERNA, GUACHACA "/>
    <s v="OPERATIVA"/>
    <s v="HASTA 2500 SUSCRIPTORES"/>
    <s v="Grupo de Pequeños"/>
    <x v="1"/>
    <x v="2"/>
    <s v="BOGOTÁ, D.C."/>
    <s v="BOGOTA, D.C."/>
    <s v="ACTUALIZACION"/>
    <d v="2012-10-30T00:00:00"/>
    <s v="ACUEDUCTO "/>
  </r>
  <r>
    <n v="3156"/>
    <s v="ORGANIZACION ACUEDUCTO COMUNITARIO DE LOS BARRIOS UNIDOS DE MOCOA"/>
    <s v="OPERATIVA"/>
    <s v="DESDE 2501 HASTA 5000 USUARIOS"/>
    <s v="Grupo de Pequeños"/>
    <x v="0"/>
    <x v="2"/>
    <s v="PUTUMAYO"/>
    <s v="MOCOA"/>
    <s v="ACTUALIZACION"/>
    <d v="2025-03-05T00:00:00"/>
    <s v="ACUEDUCTO "/>
  </r>
  <r>
    <n v="3159"/>
    <s v="ASEO URBANO DE LOS PATIOS S.A. E.S.P."/>
    <s v="OPERATIVA"/>
    <s v="MAYOR O IGUAL A 5001 USUARIOS"/>
    <s v="Grupo de Grandes"/>
    <x v="0"/>
    <x v="3"/>
    <s v="NORTE DE SANTANDER"/>
    <s v="LOS PATIOS"/>
    <s v="ACTUALIZACION"/>
    <d v="2024-03-26T00:00:00"/>
    <s v="ASEO"/>
  </r>
  <r>
    <n v="3160"/>
    <s v="JUNTA MUNICIPAL DE SERVICIOS PUBLICOS DEL MUNICIPIO DE SIMIJACA"/>
    <s v="OPERATIVA"/>
    <s v="DESDE 2501 HASTA 5000 USUARIOS"/>
    <s v="Grupo de Pequeños"/>
    <x v="0"/>
    <x v="1"/>
    <s v="CUNDINAMARCA"/>
    <s v="SIMIJACA"/>
    <s v="ACTUALIZACION"/>
    <d v="2025-03-07T00:00:00"/>
    <s v="ACUEDUCTO - ALCANTARILLADO - ASEO"/>
  </r>
  <r>
    <n v="3163"/>
    <s v="ACUEDUCTO  VEREDAL  AGUAS CLARAS LOS OLIVARES"/>
    <s v="OPERATIVA"/>
    <s v="MENOR O IGUAL A 2500 USUARIOS"/>
    <s v="Grupo de Pequeños"/>
    <x v="1"/>
    <x v="2"/>
    <s v="ANTIOQUIA"/>
    <s v="ITAGUI"/>
    <s v="ACTUALIZACION"/>
    <d v="2024-08-05T00:00:00"/>
    <s v="ACUEDUCTO "/>
  </r>
  <r>
    <n v="3164"/>
    <s v="ASOCIACION DE USUARIOS DEL ACUEDUCTO DE LA VEREDA LA MONTANITA MUNICIPIO DE SALGAR DEPARTAMENTO DE ANTIOQUIA"/>
    <s v="OPERATIVA"/>
    <s v="HASTA 2500 SUSCRIPTORES"/>
    <s v="Grupo de Pequeños"/>
    <x v="1"/>
    <x v="2"/>
    <s v="ANTIOQUIA"/>
    <s v="SALGAR"/>
    <s v="INSCRIPCION"/>
    <d v="2011-12-15T00:00:00"/>
    <s v="ACUEDUCTO "/>
  </r>
  <r>
    <n v="3168"/>
    <s v="ASOCIACION DE ACUEDUCTO VEREDA EL OLIVO DEL MUNICIPIO DE COGUA CUNDINAMARCA"/>
    <s v="OPERATIVA"/>
    <s v="MENOR O IGUAL A 2500 USUARIOS"/>
    <s v="Grupo de Pequeños"/>
    <x v="1"/>
    <x v="2"/>
    <s v="CUNDINAMARCA"/>
    <s v="ZIPAQUIRA"/>
    <s v="ACTUALIZACION"/>
    <d v="2025-03-18T00:00:00"/>
    <s v="ACUEDUCTO "/>
  </r>
  <r>
    <n v="3169"/>
    <s v="INCINERADOS DEL HUILA -INCIHUILA S.A.S E.S.P."/>
    <s v="OPERATIVA"/>
    <s v="MENOR O IGUAL A 2500 USUARIOS"/>
    <s v="Aprovechamiento "/>
    <x v="0"/>
    <x v="3"/>
    <s v="HUILA"/>
    <s v="NEIVA"/>
    <s v="ACTUALIZACION"/>
    <d v="2024-03-06T00:00:00"/>
    <s v="ASEO"/>
  </r>
  <r>
    <n v="3170"/>
    <s v="JUNTA DE ACCION COMUNAL INSPECCION POLICIA DE CITE"/>
    <s v="OPERATIVA"/>
    <s v="MENOR O IGUAL A 2500 USUARIOS"/>
    <s v="Grupo de Pequeños"/>
    <x v="1"/>
    <x v="2"/>
    <s v="SANTANDER"/>
    <s v="BARBOSA"/>
    <s v="ACTUALIZACION"/>
    <d v="2023-05-19T00:00:00"/>
    <s v="ACUEDUCTO - ALCANTARILLADO"/>
  </r>
  <r>
    <n v="3174"/>
    <s v="ASOCIACION DE USUARIOS DEL ACUEDUCTO DE PIEDECUESTA"/>
    <s v="OPERATIVA"/>
    <s v="MENOR O IGUAL A 2500 USUARIOS"/>
    <s v="Grupo de Pequeños"/>
    <x v="1"/>
    <x v="2"/>
    <s v="ANTIOQUIA"/>
    <s v="AMAGÁ"/>
    <s v="ACTUALIZACION"/>
    <d v="2024-08-01T00:00:00"/>
    <s v="ACUEDUCTO "/>
  </r>
  <r>
    <n v="3180"/>
    <s v="ASOCIACION DE SUSCRIPTORES ACUEDUCTO RIO CHAINA ESP"/>
    <s v="OPERATIVA"/>
    <s v="MENOR O IGUAL A 2500 USUARIOS"/>
    <s v="Grupo de Pequeños"/>
    <x v="1"/>
    <x v="2"/>
    <s v="BOYACÁ"/>
    <s v="VILLA DE LEYVA"/>
    <s v="ACTUALIZACION"/>
    <d v="2024-05-23T00:00:00"/>
    <s v="ACUEDUCTO "/>
  </r>
  <r>
    <n v="3182"/>
    <s v="JUNTA ACUEDUCTO GUAYURIBE LOS ROBLES"/>
    <s v="OPERATIVA"/>
    <s v="MENOR O IGUAL A 2500 USUARIOS"/>
    <s v="Grupo de Pequeños"/>
    <x v="1"/>
    <x v="2"/>
    <s v="CUNDINAMARCA"/>
    <s v="SILVANIA"/>
    <s v="ACTUALIZACION"/>
    <d v="2019-02-22T00:00:00"/>
    <s v="ACUEDUCTO "/>
  </r>
  <r>
    <n v="3183"/>
    <s v="JUNTA DE ACCION COMUNAL DEL BARRIO LA PAZ DE SIBATE"/>
    <s v="OPERATIVA"/>
    <s v="MENOR O IGUAL A 2500 USUARIOS"/>
    <s v="Grupo de Pequeños"/>
    <x v="1"/>
    <x v="2"/>
    <s v="CUNDINAMARCA"/>
    <s v="SIBATE"/>
    <s v="ACTUALIZACION"/>
    <d v="2025-02-06T00:00:00"/>
    <s v="ACUEDUCTO - ALCANTARILLADO"/>
  </r>
  <r>
    <n v="3190"/>
    <s v="SOCIEDAD DE ACUEDUCTO, ALCANTARILLADO Y ASEO DE BUENAVENTURA S.A.S  E.S.P."/>
    <s v="OPERATIVA"/>
    <s v="MAYOR O IGUAL A 5001 USUARIOS"/>
    <s v="Grupo de Grandes"/>
    <x v="0"/>
    <x v="3"/>
    <s v="VALLE DEL CAUCA"/>
    <s v="BUENAVENTURA"/>
    <s v="ACTUALIZACION"/>
    <d v="2025-02-28T00:00:00"/>
    <s v="ACUEDUCTO - ALCANTARILLADO"/>
  </r>
  <r>
    <n v="3199"/>
    <s v="ASOCIACION JUNTA ACUEDUCTO SECTOR HOYO DEL BARRO, CORREGIMIENTO DEL LIBANO, LA ALBANIA MUNICIPIO DE TITIRIBI"/>
    <s v="OPERATIVA"/>
    <s v="HASTA 2500 SUSCRIPTORES"/>
    <s v="Grupo de Pequeños"/>
    <x v="1"/>
    <x v="2"/>
    <s v="ANTIOQUIA"/>
    <s v="TITIRIBI"/>
    <s v="ACTUALIZACION"/>
    <d v="2014-10-15T00:00:00"/>
    <s v="ACUEDUCTO - ALCANTARILLADO"/>
  </r>
  <r>
    <n v="3201"/>
    <s v="ASOCIACION DE USUARIOS DEL ACUEDUCTO COMUNAL LA REVUELTA ACLARE"/>
    <s v="OPERATIVA"/>
    <s v="MENOR O IGUAL A 2500 USUARIOS"/>
    <s v="Grupo de Pequeños"/>
    <x v="1"/>
    <x v="2"/>
    <s v="SANTANDER"/>
    <s v="BARBOSA"/>
    <s v="ACTUALIZACION"/>
    <d v="2024-04-22T00:00:00"/>
    <s v="ACUEDUCTO "/>
  </r>
  <r>
    <n v="3203"/>
    <s v="PARQUE INDUSTRIAL MALAMBO S.A."/>
    <s v="OPERATIVA"/>
    <s v="MENOR O IGUAL A 2500 USUARIOS"/>
    <s v="Grupo de Pequeños"/>
    <x v="2"/>
    <x v="5"/>
    <s v="ATLÁNTICO"/>
    <s v="MALAMBO"/>
    <s v="ACTUALIZACION"/>
    <d v="2025-02-19T00:00:00"/>
    <s v="ACUEDUCTO - ALCANTARILLADO"/>
  </r>
  <r>
    <n v="3207"/>
    <s v="EMPRESA DE SERVICIOS PUBLICOS DE MURINDO S.A.S E.S.P."/>
    <s v="OPERATIVA"/>
    <s v="MENOR O IGUAL A 2500 USUARIOS"/>
    <s v="Grupo de Pequeños"/>
    <x v="2"/>
    <x v="3"/>
    <s v="ANTIOQUIA"/>
    <s v="MURINDO"/>
    <s v="ACTUALIZACION"/>
    <d v="2023-08-17T00:00:00"/>
    <s v="ASEO"/>
  </r>
  <r>
    <n v="3208"/>
    <s v="CORPORACION ADMINISTRADORA DEL ACUEDUCTO VEREDAL DEL CORREGIMIENTO EL CENTRO"/>
    <s v="OPERATIVA"/>
    <s v="MAYOR O IGUAL A 5001 USUARIOS"/>
    <s v="Grupo de Pequeños"/>
    <x v="1"/>
    <x v="2"/>
    <s v="SANTANDER"/>
    <s v="BARRANCABERMEJA"/>
    <s v="ACTUALIZACION"/>
    <d v="2025-01-22T00:00:00"/>
    <s v="ACUEDUCTO "/>
  </r>
  <r>
    <n v="3210"/>
    <s v="ASOCIACION DE USUARIOS SUSCRIPTORES DEL ACUEDUCTO, ALCANTARRILLADO Y ASEO COMUNITARIO DEL CORREGIMIENTO DE VILLA ROSA"/>
    <s v="OPERATIVA"/>
    <s v="MENOR O IGUAL A 2500 USUARIOS"/>
    <s v="Grupo de Pequeños"/>
    <x v="1"/>
    <x v="2"/>
    <s v="ATLÁNTICO"/>
    <s v="REPELON"/>
    <s v="ACTUALIZACION"/>
    <d v="2024-07-05T00:00:00"/>
    <s v="ACUEDUCTO "/>
  </r>
  <r>
    <n v="3211"/>
    <s v="AGUAS DE LA MOJANA S.A. E.S.P"/>
    <s v="OPERATIVA (No activa)"/>
    <s v="MAYOR O IGUAL A 5001 USUARIOS"/>
    <s v="Grupo de Grandes"/>
    <x v="2"/>
    <x v="3"/>
    <s v="SUCRE"/>
    <s v="SAN MARCOS"/>
    <s v="ACTUALIZACION"/>
    <d v="2020-10-15T00:00:00"/>
    <s v="ACUEDUCTO - ALCANTARILLADO - ASEO"/>
  </r>
  <r>
    <n v="3213"/>
    <s v="MISION AMBIENTAL S.A. E.S.P."/>
    <s v="OPERATIVA"/>
    <s v="MAYOR O IGUAL A 5001 USUARIOS"/>
    <s v="Grupo de Grandes"/>
    <x v="0"/>
    <x v="3"/>
    <s v="VALLE DEL CAUCA"/>
    <s v="YUMBO"/>
    <s v="ACTUALIZACION"/>
    <d v="2025-01-29T00:00:00"/>
    <s v="ASEO"/>
  </r>
  <r>
    <n v="3214"/>
    <s v="ASOCIACION DE SUSCRIPTORES DEL ACUEDUCTO ACUAGUALIVA"/>
    <s v="OPERATIVA"/>
    <s v="MENOR O IGUAL A 2500 USUARIOS"/>
    <s v="Grupo de Pequeños"/>
    <x v="1"/>
    <x v="2"/>
    <s v="CUNDINAMARCA"/>
    <s v="LA VEGA"/>
    <s v="ACTUALIZACION"/>
    <d v="2024-04-16T00:00:00"/>
    <s v="ACUEDUCTO "/>
  </r>
  <r>
    <n v="3215"/>
    <s v="ASOCIACION DE USUARIOS DEL ACUEDUCTO SAN ANTONIO DE ANAPOIMA"/>
    <s v="OPERATIVA"/>
    <s v="HASTA 2500 SUSCRIPTORES"/>
    <s v="Grupo de Pequeños"/>
    <x v="1"/>
    <x v="2"/>
    <s v="CUNDINAMARCA"/>
    <s v="ANAPOIMA"/>
    <s v="ACTUALIZACION"/>
    <d v="2012-10-18T00:00:00"/>
    <s v="ACUEDUCTO "/>
  </r>
  <r>
    <n v="3217"/>
    <s v="EMPRESA COMUNITARIA DE SERVICIOS PUBLICOS MIRAVALLE DAPA ECODAPA"/>
    <s v="OPERATIVA"/>
    <s v="MENOR O IGUAL A 2500 USUARIOS"/>
    <s v="Grupo de Pequeños"/>
    <x v="1"/>
    <x v="2"/>
    <s v="VALLE DEL CAUCA"/>
    <s v="YUMBO"/>
    <s v="ACTUALIZACION"/>
    <d v="2021-09-22T00:00:00"/>
    <s v="ACUEDUCTO "/>
  </r>
  <r>
    <n v="3218"/>
    <s v="EMPRESA DE SERVICIOS PUBLICOS DOMICILIARIOS DE SOLITA S.A. E.S.P."/>
    <s v="OPERATIVA"/>
    <s v="MENOR O IGUAL A 2500 USUARIOS"/>
    <s v="Grupo de Pequeños"/>
    <x v="2"/>
    <x v="3"/>
    <s v="CAQUETÁ"/>
    <s v="SOLITA"/>
    <s v="ACTUALIZACION"/>
    <d v="2024-04-21T00:00:00"/>
    <s v="ACUEDUCTO - ALCANTARILLADO - ASEO"/>
  </r>
  <r>
    <n v="3221"/>
    <s v="COOPERATIVA DE ACUEDUCTO Y ALCANTARILLADO MANANTIAL TOTOREÑO"/>
    <s v="OPERATIVA (No activa)"/>
    <s v="HASTA 2500 SUSCRIPTORES"/>
    <s v="Grupo de Pequeños"/>
    <x v="1"/>
    <x v="2"/>
    <s v="CAUCA"/>
    <s v="TOTORO"/>
    <s v="ACTUALIZACION"/>
    <d v="2013-10-10T00:00:00"/>
    <s v="ACUEDUCTO "/>
  </r>
  <r>
    <n v="3222"/>
    <s v="ASOCIACION DE USUARIOS DEL ACUEDUCTO DE COMBIA BAJA E.S.P"/>
    <s v="OPERATIVA"/>
    <s v="MENOR O IGUAL A 2500 USUARIOS"/>
    <s v="Grupo de Pequeños"/>
    <x v="1"/>
    <x v="2"/>
    <s v="RISARALDA"/>
    <s v="PEREIRA"/>
    <s v="ACTUALIZACION"/>
    <d v="2024-11-14T00:00:00"/>
    <s v="ACUEDUCTO "/>
  </r>
  <r>
    <n v="3223"/>
    <s v="AGUAS DE LA RIBERA S. A. ESP"/>
    <s v="OPERATIVA"/>
    <s v="HASTA 2500 SUSCRIPTORES"/>
    <s v="Grupo de Pequeños"/>
    <x v="1"/>
    <x v="3"/>
    <s v="ATLÁNTICO"/>
    <s v="PONEDERA"/>
    <s v="INSCRIPCION"/>
    <d v="2006-10-03T00:00:00"/>
    <s v="ACUEDUCTO "/>
  </r>
  <r>
    <n v="3234"/>
    <s v="CAUCASIA MEDIO AMBIENTE S.A. E.S.P."/>
    <s v="OPERATIVA"/>
    <s v="MAYOR O IGUAL A 5001 USUARIOS"/>
    <s v="Grupo de Pequeños"/>
    <x v="2"/>
    <x v="3"/>
    <s v="ANTIOQUIA"/>
    <s v="CAUCASIA"/>
    <s v="ACTUALIZACION"/>
    <d v="2018-09-14T00:00:00"/>
    <s v="ASEO"/>
  </r>
  <r>
    <n v="3235"/>
    <s v="CORPORACION REGIONAL DE ACUEDUCTO Y SANEAMIENTO BÁSICO PUENTE VELEZ "/>
    <s v="OPERATIVA"/>
    <s v="MENOR O IGUAL A 2500 USUARIOS"/>
    <s v="Grupo de Pequeños"/>
    <x v="1"/>
    <x v="2"/>
    <s v="VALLE DEL CAUCA"/>
    <s v="JAMUNDI"/>
    <s v="ACTUALIZACION"/>
    <d v="2025-03-05T00:00:00"/>
    <s v="ACUEDUCTO "/>
  </r>
  <r>
    <n v="3238"/>
    <s v="CONSASA SAS ESP"/>
    <s v="OPERATIVA (No activa)"/>
    <s v="MENOR O IGUAL A 2500 USUARIOS"/>
    <s v="Grupo de Pequeños"/>
    <x v="2"/>
    <x v="3"/>
    <s v="BOGOTÁ, D.C."/>
    <s v="BOGOTA, D.C."/>
    <s v="ACTUALIZACION"/>
    <d v="2017-04-06T00:00:00"/>
    <s v="ASEO"/>
  </r>
  <r>
    <n v="3239"/>
    <s v="ASOCIACION DE SUSCRIPTORES DEL SERVICIO DE ACUEDUCTO Y ALCANTARILLADO DE PUENTE DE PIEDRA DEL MUNICIPIO DE MADRID DEPARTAMENTO DE CUNDINAMARCA"/>
    <s v="OPERATIVA"/>
    <s v="MENOR O IGUAL A 2500 USUARIOS"/>
    <s v="Grupo de Pequeños"/>
    <x v="1"/>
    <x v="2"/>
    <s v="CUNDINAMARCA"/>
    <s v="MADRID"/>
    <s v="ACTUALIZACION"/>
    <d v="2025-01-20T00:00:00"/>
    <s v="ACUEDUCTO "/>
  </r>
  <r>
    <n v="3241"/>
    <s v="CONSORCIO AMBIENTAL EMPRESA DE SERVICIOS PÚBLICOS SA"/>
    <s v="OPERATIVA (No activa)"/>
    <s v="HASTA 2500 SUSCRIPTORES"/>
    <s v="Grupo de Pequeños"/>
    <x v="1"/>
    <x v="3"/>
    <s v="ANTIOQUIA"/>
    <s v="MEDELLÍN"/>
    <s v="ACTUALIZACION"/>
    <d v="2007-11-29T00:00:00"/>
    <s v="ASEO"/>
  </r>
  <r>
    <n v="3246"/>
    <s v="ASOCIACION USUARIOS ACUEDUCTO MULTIVEREDAL BOLIVAR ARRIBA"/>
    <s v="OPERATIVA"/>
    <s v="MENOR O IGUAL A 2500 USUARIOS"/>
    <s v="Grupo de Pequeños"/>
    <x v="0"/>
    <x v="2"/>
    <s v="ANTIOQUIA"/>
    <s v="CIUDAD BOLÍVAR"/>
    <s v="ACTUALIZACION"/>
    <d v="2025-03-10T00:00:00"/>
    <s v="ACUEDUCTO - ALCANTARILLADO"/>
  </r>
  <r>
    <n v="3249"/>
    <s v="ASOCIACION COMUNITARIA DE SUSCRIPTORES DEL ACUEDUCTO CESTILLAL EL DIAMANTE E.S.P. "/>
    <s v="OPERATIVA"/>
    <s v="MAYOR O IGUAL A 5001 USUARIOS"/>
    <s v="Grupo de Pequeños"/>
    <x v="1"/>
    <x v="2"/>
    <s v="RISARALDA"/>
    <s v="PEREIRA"/>
    <s v="ACTUALIZACION"/>
    <d v="2025-03-20T00:00:00"/>
    <s v="ACUEDUCTO "/>
  </r>
  <r>
    <n v="3251"/>
    <s v="ASOCIACIÒN DE SUSCRIPTORES DEL ACUEDUCTO Y ALCANTARILLADO DEL BARRIO LA TRINIDAD"/>
    <s v="OPERATIVA"/>
    <s v="MENOR O IGUAL A 2500 USUARIOS"/>
    <s v="Grupo de Pequeños"/>
    <x v="0"/>
    <x v="2"/>
    <s v="VALLE DEL CAUCA"/>
    <s v="YUMBO"/>
    <s v="ACTUALIZACION"/>
    <d v="2025-03-11T00:00:00"/>
    <s v="ACUEDUCTO "/>
  </r>
  <r>
    <n v="3252"/>
    <s v="EMPRESA DE SERVICIOS PUBLICOS DOMICILIARIOS DE COYAIMA TOLIMA"/>
    <s v="OPERATIVA"/>
    <s v="MENOR O IGUAL A 2500 USUARIOS"/>
    <s v="Grupo de Pequeños"/>
    <x v="0"/>
    <x v="0"/>
    <s v="TOLIMA"/>
    <s v="COYAIMA"/>
    <s v="ACTUALIZACION"/>
    <d v="2024-10-04T00:00:00"/>
    <s v="ACUEDUCTO - ALCANTARILLADO - ASEO"/>
  </r>
  <r>
    <n v="3255"/>
    <s v="AGUAS DE LA SABANA S.A. E.S.P."/>
    <s v="OPERATIVA"/>
    <s v="MAYOR O IGUAL A 5001 USUARIOS"/>
    <s v="Grupo de Grandes"/>
    <x v="0"/>
    <x v="3"/>
    <s v="SUCRE"/>
    <s v="SINCELEJO"/>
    <s v="ACTUALIZACION"/>
    <d v="2025-02-28T00:00:00"/>
    <s v="ACUEDUCTO - ALCANTARILLADO"/>
  </r>
  <r>
    <n v="3258"/>
    <s v="COOPERATIVA ANTIOQUEÑA DE RECOLECTORES DE SUBPRODUCTOS"/>
    <s v="OPERATIVA"/>
    <s v="DESDE 2501 HASTA 5000 USUARIOS"/>
    <s v="Aprovechamiento "/>
    <x v="2"/>
    <x v="2"/>
    <s v="ANTIOQUIA"/>
    <s v="BELLO"/>
    <s v="ACTUALIZACION"/>
    <d v="2024-12-01T00:00:00"/>
    <s v="APROVECHAMIENTO "/>
  </r>
  <r>
    <n v="3261"/>
    <s v="JUNTA DEL ACUEDUCTO DE LA VEREDA BUENOS AIRES BAJO"/>
    <s v="OPERATIVA"/>
    <s v="HASTA 2500 SUSCRIPTORES"/>
    <s v="Grupo de Pequeños"/>
    <x v="1"/>
    <x v="2"/>
    <s v="CUNDINAMARCA"/>
    <s v="LA CALERA"/>
    <s v="INSCRIPCION"/>
    <d v="2009-06-25T00:00:00"/>
    <s v="ACUEDUCTO "/>
  </r>
  <r>
    <n v="3270"/>
    <s v="ASOCIACION DE SUSCRIPTORES Y USUARIOS DEL ACUEDUCTO CORREGIMIENTO EL BRASIL-EBEJICO-ANTIOQUIA"/>
    <s v="OPERATIVA"/>
    <s v="MENOR O IGUAL A 2500 USUARIOS"/>
    <s v="Grupo de Pequeños"/>
    <x v="1"/>
    <x v="2"/>
    <s v="ANTIOQUIA"/>
    <s v="EBÉJICO"/>
    <s v="ACTUALIZACION"/>
    <d v="2024-03-29T00:00:00"/>
    <s v="ACUEDUCTO "/>
  </r>
  <r>
    <n v="3273"/>
    <s v="CORPORACION ACUEDUCTO VEREDAL ZARZAL LA LUZ"/>
    <s v="OPERATIVA"/>
    <s v="MENOR O IGUAL A 2500 USUARIOS"/>
    <s v="Grupo de Pequeños"/>
    <x v="1"/>
    <x v="2"/>
    <s v="ANTIOQUIA"/>
    <s v="COPACABANA"/>
    <s v="ACTUALIZACION"/>
    <d v="2025-02-18T00:00:00"/>
    <s v="ACUEDUCTO "/>
  </r>
  <r>
    <n v="3274"/>
    <s v="ASOCIACION DE USUARIOS DEL SERVICIO DE ACUEDUCTO DE LAS VEREDAS CHIMBI BOMBOTE"/>
    <s v="OPERATIVA"/>
    <s v="MENOR O IGUAL A 2500 USUARIOS"/>
    <s v="Grupo de Pequeños"/>
    <x v="1"/>
    <x v="2"/>
    <s v="TOLIMA"/>
    <s v="MELGAR"/>
    <s v="ACTUALIZACION"/>
    <d v="2024-05-09T00:00:00"/>
    <s v="ACUEDUCTO "/>
  </r>
  <r>
    <n v="3275"/>
    <s v="ASOCIACION DE SOCIOS DEL ACUEDUCTO LA MADERA"/>
    <s v="OPERATIVA"/>
    <s v="MENOR O IGUAL A 2500 USUARIOS"/>
    <s v="Grupo de Pequeños"/>
    <x v="1"/>
    <x v="2"/>
    <s v="ANTIOQUIA"/>
    <s v="EL CARMEN DE VIBORAL"/>
    <s v="ACTUALIZACION"/>
    <d v="2024-05-08T00:00:00"/>
    <s v="ACUEDUCTO "/>
  </r>
  <r>
    <n v="3276"/>
    <s v="CORPORACION LA ENEA"/>
    <s v="OPERATIVA"/>
    <s v="MENOR O IGUAL A 2500 USUARIOS"/>
    <s v="Grupo de Pequeños"/>
    <x v="1"/>
    <x v="2"/>
    <s v="ANTIOQUIA"/>
    <s v="RIONEGRO"/>
    <s v="ACTUALIZACION"/>
    <d v="2025-01-20T00:00:00"/>
    <s v="ACUEDUCTO "/>
  </r>
  <r>
    <n v="3277"/>
    <s v="ASOCIACION COMUNITARIA ALTO SANO EMPRESA DE SERVICIOS PUBLICOS"/>
    <s v="OPERATIVA"/>
    <s v="HASTA 2500 SUSCRIPTORES"/>
    <s v="Grupo de Pequeños"/>
    <x v="1"/>
    <x v="2"/>
    <s v="VALLE DEL CAUCA"/>
    <s v="LA CUMBRE"/>
    <s v="ACTUALIZACION"/>
    <d v="2010-04-11T00:00:00"/>
    <s v="ACUEDUCTO "/>
  </r>
  <r>
    <n v="3280"/>
    <s v="AGUAS NACIONALES EPM S.A E.S.P."/>
    <s v="OPERATIVA"/>
    <s v="MAYOR O IGUAL A 5001 USUARIOS"/>
    <s v="Grupo de Grandes"/>
    <x v="2"/>
    <x v="3"/>
    <s v="ANTIOQUIA"/>
    <s v="MEDELLÍN"/>
    <s v="ACTUALIZACION"/>
    <d v="2025-02-28T00:00:00"/>
    <s v="ALCANTARILLADO"/>
  </r>
  <r>
    <n v="3282"/>
    <s v="COOPERATIVA DE TRABAJO ASOCIADO EFICIENTE "/>
    <s v="OPERATIVA (No activa)"/>
    <s v="HASTA 2500 SUSCRIPTORES"/>
    <s v="Grupo de Pequeños"/>
    <x v="1"/>
    <x v="2"/>
    <s v="META"/>
    <s v="VILLAVICENCIO"/>
    <s v="ACTUALIZACION"/>
    <d v="2008-05-07T00:00:00"/>
    <s v="ACUEDUCTO - ALCANTARILLADO"/>
  </r>
  <r>
    <n v="3283"/>
    <s v="PROYECTO AMBIENTAL S.A. E.S.P."/>
    <s v="OPERATIVA"/>
    <s v="MENOR O IGUAL A 2500 USUARIOS"/>
    <s v="Grupo de Grandes"/>
    <x v="2"/>
    <x v="3"/>
    <s v="VALLE DEL CAUCA"/>
    <s v="CALI"/>
    <s v="ACTUALIZACION"/>
    <d v="2022-05-25T00:00:00"/>
    <s v="ASEO"/>
  </r>
  <r>
    <n v="3284"/>
    <s v="ASOCIACION DE SUSCRIPTORES DEL SERVICIO DE ACUEDUCTO,  ALCANTARILLADO  Y ASEO DE LAVEREDA TEJAR DEL MUNICIPIO DE CHOCONTA  ASOTEJAR ESP"/>
    <s v="OPERATIVA"/>
    <s v="HASTA 2500 SUSCRIPTORES"/>
    <s v="Grupo de Pequeños"/>
    <x v="1"/>
    <x v="2"/>
    <s v="CUNDINAMARCA"/>
    <s v="CHOCONTA"/>
    <s v="ACTUALIZACION"/>
    <d v="2010-08-19T00:00:00"/>
    <s v="ACUEDUCTO "/>
  </r>
  <r>
    <n v="3285"/>
    <s v="UNIDAD DE SERVICIOS PUBLICOS DEL MUNICIPIO  DE SARDINATA"/>
    <s v="OPERATIVA"/>
    <s v="DESDE 2501 HASTA 5000 USUARIOS"/>
    <s v="Grupo de Pequeños"/>
    <x v="2"/>
    <x v="1"/>
    <s v="NORTE DE SANTANDER"/>
    <s v="SARDINATA"/>
    <s v="ACTUALIZACION"/>
    <d v="2024-03-22T00:00:00"/>
    <s v="ACUEDUCTO - ALCANTARILLADO - ASEO"/>
  </r>
  <r>
    <n v="3290"/>
    <s v="ASOCIACION DE USUARIOS DEL ACUEDUCTO Y ALCANTARILLADO DEL CORREGIMIENTO DE LA VIRGINIA"/>
    <s v="OPERATIVA"/>
    <s v="MENOR O IGUAL A 2500 USUARIOS"/>
    <s v="Grupo de Pequeños"/>
    <x v="1"/>
    <x v="2"/>
    <s v="QUINDÍO"/>
    <s v="CALARCA"/>
    <s v="ACTUALIZACION"/>
    <d v="2024-05-02T00:00:00"/>
    <s v="ACUEDUCTO - ALCANTARILLADO"/>
  </r>
  <r>
    <n v="3291"/>
    <s v="ASOCIACION DE USUARIOS DE AGUAS CALIENTES"/>
    <s v="OPERATIVA (No activa)"/>
    <s v="HASTA 2500 SUSCRIPTORES"/>
    <s v="Grupo de Pequeños"/>
    <x v="1"/>
    <x v="2"/>
    <s v="BOGOTÁ, D.C."/>
    <s v="BOGOTA, D.C."/>
    <s v="ACTUALIZACION"/>
    <d v="2009-06-05T00:00:00"/>
    <s v="ACUEDUCTO "/>
  </r>
  <r>
    <n v="3294"/>
    <s v="EMPRESA ASOCIATIVA DE SUSCRIPTORES DEL SERVICIO DE AGUA POTABLE Y ALCANTARILLADO DEL MUNICIPIO DE SAN CRISTÓBAL BOLIVAR - ASOAGUAS ESP"/>
    <s v="OPERATIVA"/>
    <s v="MENOR O IGUAL A 2500 USUARIOS"/>
    <s v="Grupo de Pequeños"/>
    <x v="0"/>
    <x v="2"/>
    <s v="BOLÍVAR"/>
    <s v="SAN CRISTOBAL"/>
    <s v="ACTUALIZACION"/>
    <d v="2024-02-21T00:00:00"/>
    <s v="ACUEDUCTO "/>
  </r>
  <r>
    <n v="3295"/>
    <s v="ASOCIACION DEL ACUEDUCTO Y/O ALCANTARILLADO CHINGUI NO1"/>
    <s v="OPERATIVA"/>
    <s v="HASTA 2500 SUSCRIPTORES"/>
    <s v="Grupo de Pequeños"/>
    <x v="1"/>
    <x v="2"/>
    <s v="ANTIOQUIA"/>
    <s v="ENVIGADO"/>
    <s v="ACTUALIZACION"/>
    <d v="2011-03-28T00:00:00"/>
    <s v="ACUEDUCTO "/>
  </r>
  <r>
    <n v="3296"/>
    <s v="JUNTA ADMINISTRADORA ACUEDUCTO Y ALCANTARILLADO VEREDAL MORGAN"/>
    <s v="OPERATIVA"/>
    <s v="MENOR O IGUAL A 2500 USUARIOS"/>
    <s v="Grupo de Pequeños"/>
    <x v="1"/>
    <x v="2"/>
    <s v="ANTIOQUIA"/>
    <s v="ENVIGADO"/>
    <s v="ACTUALIZACION"/>
    <d v="2024-06-13T00:00:00"/>
    <s v="ACUEDUCTO "/>
  </r>
  <r>
    <n v="3297"/>
    <s v="AGUAS DEL PARAISO SA ESP"/>
    <s v="OPERATIVA"/>
    <s v="MENOR O IGUAL A 2500 USUARIOS"/>
    <s v="Grupo de Pequeños"/>
    <x v="1"/>
    <x v="3"/>
    <s v="CAUCA"/>
    <s v="SANTANDER DE QUILICHAO"/>
    <s v="ACTUALIZACION"/>
    <d v="2024-07-31T00:00:00"/>
    <s v="ACUEDUCTO - ALCANTARILLADO"/>
  </r>
  <r>
    <n v="3299"/>
    <s v="ACUEDUCTO Y ALCANTARILLADO RIO BONITO S.A. E.S.P."/>
    <s v="OPERATIVA"/>
    <s v="HASTA 2500 SUSCRIPTORES"/>
    <s v="Grupo de Pequeños"/>
    <x v="1"/>
    <x v="3"/>
    <s v="TOLIMA"/>
    <s v="MELGAR"/>
    <s v="ACTUALIZACION"/>
    <d v="2012-12-10T00:00:00"/>
    <s v="ACUEDUCTO - ALCANTARILLADO"/>
  </r>
  <r>
    <n v="3300"/>
    <s v="AGUAS Y ASEO DE COLOMBIA S.A ESP"/>
    <s v="OPERATIVA"/>
    <s v="HASTA 2500 SUSCRIPTORES"/>
    <s v="Grupo de Pequeños"/>
    <x v="1"/>
    <x v="3"/>
    <s v="BOLÍVAR"/>
    <s v="TURBACO"/>
    <s v="ACTUALIZACION"/>
    <d v="2013-02-18T00:00:00"/>
    <s v="ACUEDUCTO - ALCANTARILLADO - ASEO"/>
  </r>
  <r>
    <n v="3301"/>
    <s v="UNIDAD DE SERVICIOS PUBLICOS DE ARIGUANI"/>
    <s v="OPERATIVA"/>
    <s v="MENOR O IGUAL A 2500 USUARIOS"/>
    <s v="Grupo de Pequeños"/>
    <x v="0"/>
    <x v="1"/>
    <s v="MAGDALENA"/>
    <s v="ARIGUANI"/>
    <s v="ACTUALIZACION"/>
    <d v="2024-09-25T00:00:00"/>
    <s v="ACUEDUCTO - ALCANTARILLADO"/>
  </r>
  <r>
    <n v="3304"/>
    <s v="SERVIASEO S.A.  E.S.P."/>
    <s v="OPERATIVA"/>
    <s v="MAYOR O IGUAL A 5001 USUARIOS"/>
    <s v="Grupo de Grandes"/>
    <x v="0"/>
    <x v="3"/>
    <s v="SUCRE"/>
    <s v="COROZAL"/>
    <s v="ACTUALIZACION"/>
    <d v="2025-03-07T00:00:00"/>
    <s v="ASEO"/>
  </r>
  <r>
    <n v="3307"/>
    <s v="JUNTA ADMINISTRADORA ACUEDUCTO CORREGIMIENTO DE BONDA"/>
    <s v="OPERATIVA"/>
    <s v="MENOR O IGUAL A 2500 USUARIOS"/>
    <s v="Grupo de Pequeños"/>
    <x v="1"/>
    <x v="2"/>
    <s v="MAGDALENA"/>
    <s v="SANTA MARTA"/>
    <s v="ACTUALIZACION"/>
    <d v="2024-12-05T00:00:00"/>
    <s v="ACUEDUCTO "/>
  </r>
  <r>
    <n v="3308"/>
    <s v="ASOCIACIÓN DE USUARIOS DE SERVICIOS PÚBLICOS DE ACUEDUCTO, ALCANTARILLADO  Y ASEO"/>
    <s v="OPERATIVA (No activa)"/>
    <s v="HASTA 2500 SUSCRIPTORES"/>
    <s v="Grupo de Pequeños"/>
    <x v="1"/>
    <x v="2"/>
    <s v="NARIÑO"/>
    <s v="EL ROSARIO"/>
    <s v="INSCRIPCION"/>
    <d v="2011-12-15T00:00:00"/>
    <s v="ACUEDUCTO - ALCANTARILLADO"/>
  </r>
  <r>
    <n v="3310"/>
    <s v="ASOCIACION DE SUSCRIPTORES Y USUARIOS DEL ACUEDUCTO REGIONAL ACUALIMONAL"/>
    <s v="OPERATIVA"/>
    <s v="MENOR O IGUAL A 2500 USUARIOS"/>
    <s v="Grupo de Pequeños"/>
    <x v="1"/>
    <x v="2"/>
    <s v="CUNDINAMARCA"/>
    <s v="SASAIMA"/>
    <s v="ACTUALIZACION"/>
    <d v="2025-02-10T00:00:00"/>
    <s v="ACUEDUCTO "/>
  </r>
  <r>
    <n v="3313"/>
    <s v="ASOCIACION ADMINISTRADORA COMUNITARIA DE ACUEDUCTO Y ALCANTARILLADO DEL CONDOMINIO BOSQUES DE ABAJAM"/>
    <s v="OPERATIVA (No activa)"/>
    <s v="HASTA 2500 SUSCRIPTORES"/>
    <s v="Grupo de Pequeños"/>
    <x v="1"/>
    <x v="2"/>
    <s v="META"/>
    <s v="VILLAVICENCIO"/>
    <s v="ACTUALIZACION"/>
    <d v="2011-03-15T00:00:00"/>
    <s v="ACUEDUCTO - ALCANTARILLADO"/>
  </r>
  <r>
    <n v="3314"/>
    <s v="AGUAZUL BOGOTA S.A.  E.S.P."/>
    <s v="OPERATIVA (No activa)"/>
    <s v="MAS DE 2500 SUSCRIPTORES"/>
    <s v="Grupo de Pequeños"/>
    <x v="1"/>
    <x v="3"/>
    <s v="BOGOTÁ, D.C."/>
    <s v="BOGOTA, D.C."/>
    <s v="ACTUALIZACION"/>
    <d v="2009-05-14T00:00:00"/>
    <s v="ACUEDUCTO "/>
  </r>
  <r>
    <n v="3316"/>
    <s v="ASOCIACION DE USUARIOS DEL ACUEDUCTO VEREDA YARUMAL"/>
    <s v="OPERATIVA"/>
    <s v="MENOR O IGUAL A 2500 USUARIOS"/>
    <s v="Grupo de Pequeños"/>
    <x v="1"/>
    <x v="2"/>
    <s v="ANTIOQUIA"/>
    <s v="AMAGÁ"/>
    <s v="ACTUALIZACION"/>
    <d v="2023-07-31T00:00:00"/>
    <s v="ACUEDUCTO "/>
  </r>
  <r>
    <n v="3317"/>
    <s v="ASOCIACION DE USUARIOS DEL ACUEDUCTO MULTIVEREDAL AGUAS CRISTALINAS"/>
    <s v="OPERATIVA"/>
    <s v="MENOR O IGUAL A 2500 USUARIOS"/>
    <s v="Grupo de Pequeños"/>
    <x v="1"/>
    <x v="2"/>
    <s v="ANTIOQUIA"/>
    <s v="BARBOSA"/>
    <s v="ACTUALIZACION"/>
    <d v="2025-02-04T00:00:00"/>
    <s v="ACUEDUCTO "/>
  </r>
  <r>
    <n v="3324"/>
    <s v="ACUEDUCTO SAN FRANCISCO S.A. EMPRESA DE SERVICIOS PÚBLICOS DOMICILIARIOS"/>
    <s v="OPERATIVA"/>
    <s v="MENOR O IGUAL A 2500 USUARIOS"/>
    <s v="Grupo de Pequeños"/>
    <x v="1"/>
    <x v="3"/>
    <s v="CALDAS"/>
    <s v="MANIZALES"/>
    <s v="ACTUALIZACION"/>
    <d v="2018-12-12T00:00:00"/>
    <s v="ACUEDUCTO "/>
  </r>
  <r>
    <n v="3328"/>
    <s v="SERVICIOS INTEGRALES EFECTIVOS S.A.  E.S.P."/>
    <s v="OPERATIVA"/>
    <s v="MAYOR O IGUAL A 5001 USUARIOS"/>
    <s v="Grupo de Grandes"/>
    <x v="0"/>
    <x v="3"/>
    <s v="CAQUETÁ"/>
    <s v="FLORENCIA"/>
    <s v="ACTUALIZACION"/>
    <d v="2025-02-26T00:00:00"/>
    <s v="ASEO"/>
  </r>
  <r>
    <n v="3329"/>
    <s v="COOPERATIVA DE USUARIOS DEL ACUEDUCTO COMUNAL DE LAS VEREDAS DEL SUR LIMITADA"/>
    <s v="OPERATIVA"/>
    <s v="MENOR O IGUAL A 2500 USUARIOS"/>
    <s v="Grupo de Pequeños"/>
    <x v="1"/>
    <x v="2"/>
    <s v="CUNDINAMARCA"/>
    <s v="FUSAGASUGA"/>
    <s v="ACTUALIZACION"/>
    <d v="2024-04-10T00:00:00"/>
    <s v="ACUEDUCTO "/>
  </r>
  <r>
    <n v="3334"/>
    <s v="COPROPIEDAD CONDOMINIO HACIENDA LA ESTANCIA"/>
    <s v="OPERATIVA"/>
    <s v="MENOR O IGUAL A 2500 USUARIOS"/>
    <s v="Grupo de Pequeños"/>
    <x v="1"/>
    <x v="5"/>
    <s v="BOGOTÁ, D.C."/>
    <s v="BOGOTA, D.C."/>
    <s v="ACTUALIZACION"/>
    <d v="2023-02-13T00:00:00"/>
    <s v="ACUEDUCTO - ALCANTARILLADO"/>
  </r>
  <r>
    <n v="3335"/>
    <s v="ASOCIACION DE RECICLAJE RECICLATODO'S"/>
    <s v="OPERATIVA"/>
    <s v="MAYOR O IGUAL A 5001 USUARIOS"/>
    <s v="Aprovechamiento "/>
    <x v="2"/>
    <x v="2"/>
    <s v="BOGOTÁ, D.C."/>
    <s v="BOGOTA, D.C."/>
    <s v="ACTUALIZACION"/>
    <d v="2023-08-17T00:00:00"/>
    <s v="APROVECHAMIENTO "/>
  </r>
  <r>
    <n v="3339"/>
    <s v="LIMPIEZA METROPOLITANA S.A E.S.P."/>
    <s v="OPERATIVA"/>
    <s v="MAYOR O IGUAL A 5001 USUARIOS"/>
    <s v="Grupo de Grandes"/>
    <x v="0"/>
    <x v="3"/>
    <s v="BOGOTÁ, D.C."/>
    <s v="BOGOTA, D.C."/>
    <s v="ACTUALIZACION"/>
    <d v="2025-03-20T00:00:00"/>
    <s v="ASEO"/>
  </r>
  <r>
    <n v="3340"/>
    <s v="ASOCIACION DE USUARIOS DEL ACUEDUCTO DE LA VEREDA SAN VICENTE"/>
    <s v="OPERATIVA"/>
    <s v="MENOR O IGUAL A 2500 USUARIOS"/>
    <s v="Grupo de Pequeños"/>
    <x v="1"/>
    <x v="2"/>
    <s v="CUNDINAMARCA"/>
    <s v="SUESCA"/>
    <s v="ACTUALIZACION"/>
    <d v="2025-03-10T00:00:00"/>
    <s v="ACUEDUCTO "/>
  </r>
  <r>
    <n v="3343"/>
    <s v="ASEO TECNICO DE LA SABANA S.A.S. E.S.P."/>
    <s v="OPERATIVA"/>
    <s v="MAYOR O IGUAL A 5001 USUARIOS"/>
    <s v="Grupo de Grandes"/>
    <x v="0"/>
    <x v="3"/>
    <s v="MAGDALENA"/>
    <s v="SANTA MARTA"/>
    <s v="ACTUALIZACION"/>
    <d v="2025-02-28T00:00:00"/>
    <s v="ASEO"/>
  </r>
  <r>
    <n v="3344"/>
    <s v="ADMINISTRACION COOPERATIVA ULLOA E.S.P."/>
    <s v="OPERATIVA"/>
    <s v="MENOR O IGUAL A 2500 USUARIOS"/>
    <s v="Grupo de Pequeños"/>
    <x v="1"/>
    <x v="2"/>
    <s v="VALLE DEL CAUCA"/>
    <s v="ULLOA"/>
    <s v="ACTUALIZACION"/>
    <d v="2025-02-24T00:00:00"/>
    <s v="ACUEDUCTO "/>
  </r>
  <r>
    <n v="3345"/>
    <s v="ADMINISTRACION COOPERATIVA LA CUMBRE-DAGUA E.S.P"/>
    <s v="OPERATIVA"/>
    <s v="MENOR O IGUAL A 2500 USUARIOS"/>
    <s v="Grupo de Pequeños"/>
    <x v="1"/>
    <x v="2"/>
    <s v="VALLE DEL CAUCA"/>
    <s v="LA CUMBRE"/>
    <s v="ACTUALIZACION"/>
    <d v="2024-02-20T00:00:00"/>
    <s v="ACUEDUCTO "/>
  </r>
  <r>
    <n v="3347"/>
    <s v="ASOCIACIÓN DE USUARIOS DEL ACUEDUCTO Y ALCANTARILLADO SAN IGNACIO"/>
    <s v="OPERATIVA"/>
    <s v="MENOR O IGUAL A 2500 USUARIOS"/>
    <s v="Grupo de Pequeños"/>
    <x v="1"/>
    <x v="2"/>
    <s v="ANTIOQUIA"/>
    <s v="GUARNE"/>
    <s v="ACTUALIZACION"/>
    <d v="2025-03-12T00:00:00"/>
    <s v="ACUEDUCTO "/>
  </r>
  <r>
    <n v="3349"/>
    <s v="UNIDAD MUNICIPAL DE SERVICIOS PUBLICOS DE PAEZ"/>
    <s v="OPERATIVA"/>
    <s v="MENOR O IGUAL A 2500 USUARIOS"/>
    <s v="Grupo de Pequeños"/>
    <x v="0"/>
    <x v="1"/>
    <s v="BOYACÁ"/>
    <s v="PAEZ"/>
    <s v="ACTUALIZACION"/>
    <d v="2024-03-11T00:00:00"/>
    <s v="ACUEDUCTO - ALCANTARILLADO - ASEO"/>
  </r>
  <r>
    <n v="3353"/>
    <s v="JUNTA ADMINISTRADORA DEL ACUEDUCTO DE LA MADERA"/>
    <s v="OPERATIVA"/>
    <s v="HASTA 2500 SUSCRIPTORES"/>
    <s v="Grupo de Pequeños"/>
    <x v="1"/>
    <x v="2"/>
    <s v="CÓRDOBA"/>
    <s v="SAN PELAYO"/>
    <s v="ACTUALIZACION"/>
    <d v="2012-12-26T00:00:00"/>
    <s v="ACUEDUCTO "/>
  </r>
  <r>
    <n v="3354"/>
    <s v="ASOCIACION DE USUSARIOS DEL SERVICIO DE ACUEDUCTO DE LAS VEREDAS SAN JOSE SAN JOSE BAJO Y LA PLAYITA (SECTOR LA CONQUISTA)"/>
    <s v="OPERATIVA"/>
    <s v="MENOR O IGUAL A 2500 USUARIOS"/>
    <s v="Grupo de Pequeños"/>
    <x v="1"/>
    <x v="2"/>
    <s v="CUNDINAMARCA"/>
    <s v="GRANADA"/>
    <s v="ACTUALIZACION"/>
    <d v="2024-07-31T00:00:00"/>
    <s v="ACUEDUCTO "/>
  </r>
  <r>
    <n v="3355"/>
    <s v="EMPRESA DE ASEO, ACUEDUCTO Y ALCANTARILLADO DEL VALLE DE SIBUNDOY S.A. E.S.P"/>
    <s v="OPERATIVA"/>
    <s v="DESDE 2501 HASTA 5000 USUARIOS"/>
    <s v="Grupo de Pequeños"/>
    <x v="2"/>
    <x v="3"/>
    <s v="PUTUMAYO"/>
    <s v="SIBUNDOY"/>
    <s v="ACTUALIZACION"/>
    <d v="2024-05-14T00:00:00"/>
    <s v="ASEO"/>
  </r>
  <r>
    <n v="3357"/>
    <s v="ASOCIACION COMUNITARIA DEL ACUEDUCTO VEREDAL AQUA 7"/>
    <s v="OPERATIVA"/>
    <s v="MENOR O IGUAL A 2500 USUARIOS"/>
    <s v="Grupo de Pequeños"/>
    <x v="1"/>
    <x v="2"/>
    <s v="META"/>
    <s v="ACACIAS"/>
    <s v="ACTUALIZACION"/>
    <d v="2025-02-21T00:00:00"/>
    <s v="ACUEDUCTO "/>
  </r>
  <r>
    <n v="3360"/>
    <s v="CORPORACIÓN  ACUEDUCTO RURAL COMUNITARIO"/>
    <s v="OPERATIVA"/>
    <s v="DESDE 2501 HASTA 5000 USUARIOS"/>
    <s v="Grupo de Pequeños"/>
    <x v="1"/>
    <x v="2"/>
    <s v="CÓRDOBA"/>
    <s v="LORICA"/>
    <s v="ACTUALIZACION"/>
    <d v="2025-02-12T00:00:00"/>
    <s v="ACUEDUCTO "/>
  </r>
  <r>
    <n v="3361"/>
    <s v="ASOCIACION DE USUARIOS DEL ACUEDUCTO VEREDA LOS SALADOS"/>
    <s v="OPERATIVA"/>
    <s v="MENOR O IGUAL A 2500 USUARIOS"/>
    <s v="Grupo de Pequeños"/>
    <x v="1"/>
    <x v="2"/>
    <s v="ANTIOQUIA"/>
    <s v="RETIRO"/>
    <s v="ACTUALIZACION"/>
    <d v="2024-01-10T00:00:00"/>
    <s v="ACUEDUCTO "/>
  </r>
  <r>
    <n v="3364"/>
    <s v="TERRANOVA SERVICIOS S.A. E.S.P"/>
    <s v="OPERATIVA"/>
    <s v="MAYOR O IGUAL A 5001 USUARIOS"/>
    <s v="Grupo de Grandes"/>
    <x v="2"/>
    <x v="3"/>
    <s v="VALLE DEL CAUCA"/>
    <s v="JAMUNDI"/>
    <s v="ACTUALIZACION"/>
    <d v="2025-02-18T00:00:00"/>
    <s v="ACUEDUCTO - ALCANTARILLADO - ASEO"/>
  </r>
  <r>
    <n v="3367"/>
    <s v="EMPRESA DE SERVICIOS PUBLICOS DE PUEBLO BELLO S.A.S. E.S.P"/>
    <s v="OPERATIVA"/>
    <s v="DESDE 2501 HASTA 5000 USUARIOS"/>
    <s v="Grupo de Pequeños"/>
    <x v="0"/>
    <x v="3"/>
    <s v="CESAR"/>
    <s v="PUEBLO BELLO"/>
    <s v="ACTUALIZACION"/>
    <d v="2025-03-03T00:00:00"/>
    <s v="ACUEDUCTO - ALCANTARILLADO"/>
  </r>
  <r>
    <n v="3371"/>
    <s v="ASOCIACION DE USUARIOS ACUEDUCTO AGUAS DEL ALTO VERED LA MILAGROSA"/>
    <s v="OPERATIVA (No activa)"/>
    <s v="HASTA 2500 SUSCRIPTORES"/>
    <s v="Grupo de Pequeños"/>
    <x v="1"/>
    <x v="2"/>
    <s v="ANTIOQUIA"/>
    <s v="LA CEJA"/>
    <s v="ACTUALIZACION"/>
    <d v="2012-12-10T00:00:00"/>
    <s v="ACUEDUCTO "/>
  </r>
  <r>
    <n v="3373"/>
    <s v="ASOCIACION GREMIAL DE USUARIOS DEL ACUEDUCTO RURAL DE SAN RAFAEL EL SALITRE"/>
    <s v="OPERATIVA"/>
    <s v="MENOR O IGUAL A 2500 USUARIOS"/>
    <s v="Grupo de Pequeños"/>
    <x v="1"/>
    <x v="2"/>
    <s v="CUNDINAMARCA"/>
    <s v="LA CALERA"/>
    <s v="ACTUALIZACION"/>
    <d v="2021-09-17T00:00:00"/>
    <s v="ACUEDUCTO "/>
  </r>
  <r>
    <n v="3377"/>
    <s v="ADMINISTRACION COOPERATIVA SEVILLA E.S.P."/>
    <s v="OPERATIVA"/>
    <s v="MENOR O IGUAL A 2500 USUARIOS"/>
    <s v="Grupo de Pequeños"/>
    <x v="1"/>
    <x v="2"/>
    <s v="VALLE DEL CAUCA"/>
    <s v="SEVILLA"/>
    <s v="ACTUALIZACION"/>
    <d v="2025-03-03T00:00:00"/>
    <s v="ACUEDUCTO "/>
  </r>
  <r>
    <n v="3379"/>
    <s v="EMPRESA DE SERVICIOS PUBLICOS DOMICILIARIOS DE ACUEDUCTO, ALCANTARILLADO Y ASEO, SANTO DOMINGO S.A. E.S.P"/>
    <s v="OPERATIVA"/>
    <s v="MENOR O IGUAL A 2500 USUARIOS"/>
    <s v="Grupo de Pequeños"/>
    <x v="0"/>
    <x v="3"/>
    <s v="ANTIOQUIA"/>
    <s v="SANTO DOMINGO"/>
    <s v="ACTUALIZACION"/>
    <d v="2025-03-26T00:00:00"/>
    <s v="ACUEDUCTO - ALCANTARILLADO - ASEO"/>
  </r>
  <r>
    <n v="3380"/>
    <s v="ASOCIACIÓN DE USUARIOS  DEL ACUEDUCTO  DE OVEJAS"/>
    <s v="OPERATIVA"/>
    <s v="MENOR O IGUAL A 2500 USUARIOS"/>
    <s v="Grupo de Pequeños"/>
    <x v="1"/>
    <x v="2"/>
    <s v="ANTIOQUIA"/>
    <s v="SAN PEDRO DE LOS MILAGROS"/>
    <s v="ACTUALIZACION"/>
    <d v="2025-01-20T00:00:00"/>
    <s v="ACUEDUCTO "/>
  </r>
  <r>
    <n v="3381"/>
    <s v="ASOCIACION DE USUARIOS DEL ACUEDUCTO Y/O ALCANTARILLADO Y/O ASEO EL MANANTIAL"/>
    <s v="OPERATIVA"/>
    <s v="MENOR O IGUAL A 2500 USUARIOS"/>
    <s v="Grupo de Pequeños"/>
    <x v="1"/>
    <x v="2"/>
    <s v="VALLE DEL CAUCA"/>
    <s v="GUADALAJARA DE BUGA"/>
    <s v="ACTUALIZACION"/>
    <d v="2025-02-25T00:00:00"/>
    <s v="ACUEDUCTO - ALCANTARILLADO"/>
  </r>
  <r>
    <n v="3383"/>
    <s v="SERVICIOS AMBIENTALES S.A. E.S.P."/>
    <s v="OPERATIVA"/>
    <s v="MAYOR O IGUAL A 5001 USUARIOS"/>
    <s v="Grupo de Grandes"/>
    <x v="0"/>
    <x v="3"/>
    <s v="CUNDINAMARCA"/>
    <s v="GIRARDOT"/>
    <s v="ACTUALIZACION"/>
    <d v="2025-03-28T00:00:00"/>
    <s v="ASEO"/>
  </r>
  <r>
    <n v="3384"/>
    <s v="ASOCIACION DE USUARIOS DEL ACUEDUCTO MORROPLANCHO"/>
    <s v="OPERATIVA"/>
    <s v="HASTA 2500 SUSCRIPTORES"/>
    <s v="Grupo de Pequeños"/>
    <x v="1"/>
    <x v="2"/>
    <s v="ANTIOQUIA"/>
    <s v="SANTA BARBARA"/>
    <s v="INSCRIPCION"/>
    <d v="2011-12-15T00:00:00"/>
    <s v="ACUEDUCTO "/>
  </r>
  <r>
    <n v="3386"/>
    <s v="ASOCIACION ACOLINDA"/>
    <s v="OPERATIVA"/>
    <s v="HASTA 2500 SUSCRIPTORES"/>
    <s v="Grupo de Pequeños"/>
    <x v="1"/>
    <x v="2"/>
    <s v="ANTIOQUIA"/>
    <s v="CIUDAD BOLÍVAR"/>
    <s v="ACTUALIZACION"/>
    <d v="2011-12-15T00:00:00"/>
    <s v="ACUEDUCTO - ALCANTARILLADO"/>
  </r>
  <r>
    <n v="3387"/>
    <s v="ASOCIACION DE USUARIOS DEL ACUEDUCTO DE CHAPARRAL"/>
    <s v="OPERATIVA"/>
    <s v="MENOR O IGUAL A 2500 USUARIOS"/>
    <s v="Grupo de Pequeños"/>
    <x v="1"/>
    <x v="2"/>
    <s v="ANTIOQUIA"/>
    <s v="SAN VICENTE FERRER"/>
    <s v="ACTUALIZACION"/>
    <d v="2025-03-04T00:00:00"/>
    <s v="ACUEDUCTO "/>
  </r>
  <r>
    <n v="3389"/>
    <s v="CORPORACION ACUEDUCTO MORROPLANCHO PARTE BAJA CAMPAMENTO"/>
    <s v="OPERATIVA"/>
    <s v="HASTA 2500 SUSCRIPTORES"/>
    <s v="Grupo de Pequeños"/>
    <x v="1"/>
    <x v="2"/>
    <s v="ANTIOQUIA"/>
    <s v="ENVIGADO"/>
    <s v="INSCRIPCION"/>
    <d v="2011-12-15T00:00:00"/>
    <s v="ACUEDUCTO "/>
  </r>
  <r>
    <n v="3390"/>
    <s v="ASOCIACION DE USUARIOS DEL ACUEDUCTO MULTIVEREDAL CAMILOCE, EL MORRO Y LA MANI, MUNICIPIO DE AMAGA, ANTIOQUIA"/>
    <s v="OPERATIVA"/>
    <s v="MENOR O IGUAL A 2500 USUARIOS"/>
    <s v="Grupo de Pequeños"/>
    <x v="1"/>
    <x v="2"/>
    <s v="ANTIOQUIA"/>
    <s v="AMAGÁ"/>
    <s v="ACTUALIZACION"/>
    <d v="2025-03-07T00:00:00"/>
    <s v="ACUEDUCTO "/>
  </r>
  <r>
    <n v="3822"/>
    <s v="UNIDAD ADMINISTRADORA DE LOS SERVICIOS PÚBLICOS DE JESÚS MARÍA "/>
    <s v="OPERATIVA"/>
    <s v="MENOR O IGUAL A 2500 USUARIOS"/>
    <s v="Grupo de Pequeños"/>
    <x v="2"/>
    <x v="1"/>
    <s v="SANTANDER"/>
    <s v="JESUS MARIA"/>
    <s v="ACTUALIZACION"/>
    <d v="2025-02-18T00:00:00"/>
    <s v="ACUEDUCTO - ALCANTARILLADO - ASEO"/>
  </r>
  <r>
    <n v="4006"/>
    <s v="UNIDAD MUNICIPAL DE SERVICIOS PUBLICOS DOMICILIARIOS DE ACUEDUCTO, ALCANTARILLADO Y ASEO DE SAN JOSE DE MIRANDA, SANTANDER"/>
    <s v="OPERATIVA"/>
    <s v="MENOR O IGUAL A 2500 USUARIOS"/>
    <s v="Grupo de Pequeños"/>
    <x v="2"/>
    <x v="1"/>
    <s v="SANTANDER"/>
    <s v="SAN JOSE DE MIRANDA"/>
    <s v="ACTUALIZACION"/>
    <d v="2025-02-24T00:00:00"/>
    <s v="ACUEDUCTO - ALCANTARILLADO - ASEO"/>
  </r>
  <r>
    <n v="4843"/>
    <s v="ASOCIACION DE USUARIOS DEL ACUEDUCTO RURAL CATAIMITA "/>
    <s v="OPERATIVA"/>
    <s v="HASTA 2500 SUSCRIPTORES"/>
    <s v="Grupo de Pequeños"/>
    <x v="1"/>
    <x v="2"/>
    <s v="TOLIMA"/>
    <s v="IBAGUE"/>
    <s v="INSCRIPCION"/>
    <d v="2012-12-26T00:00:00"/>
    <s v="ACUEDUCTO "/>
  </r>
  <r>
    <n v="4930"/>
    <s v="UNIDAD DE SERVICIOS PUBLICOS DOMICILIARIOS DEL MUNCIPIO DE TUTA"/>
    <s v="OPERATIVA"/>
    <s v="MENOR O IGUAL A 2500 USUARIOS"/>
    <s v="Grupo de Pequeños"/>
    <x v="0"/>
    <x v="1"/>
    <s v="BOYACÁ"/>
    <s v="TUTA"/>
    <s v="ACTUALIZACION"/>
    <d v="2024-03-20T00:00:00"/>
    <s v="ACUEDUCTO - ALCANTARILLADO - ASEO"/>
  </r>
  <r>
    <n v="4933"/>
    <s v="UNIDAD DE SERVICIOS PUBLICOS DOMICILIARIOS DEL MUNICIPIO DE CALAMAR - GUAVIARE"/>
    <s v="OPERATIVA"/>
    <s v="MENOR O IGUAL A 2500 USUARIOS"/>
    <s v="Grupo de Pequeños"/>
    <x v="2"/>
    <x v="1"/>
    <s v="GUAVIARE"/>
    <s v="CALAMAR"/>
    <s v="ACTUALIZACION"/>
    <d v="2025-03-10T00:00:00"/>
    <s v="ACUEDUCTO - ALCANTARILLADO - ASEO"/>
  </r>
  <r>
    <n v="5006"/>
    <s v="ACUEDUCTO VEREDA LA ESPERANZA"/>
    <s v="OPERATIVA"/>
    <s v="HASTA 2500 SUSCRIPTORES"/>
    <s v="Grupo de Pequeños"/>
    <x v="1"/>
    <x v="2"/>
    <s v="BOYACÁ"/>
    <s v="PAIPA"/>
    <s v="ACTUALIZACION"/>
    <d v="2012-02-16T00:00:00"/>
    <s v="ACUEDUCTO "/>
  </r>
  <r>
    <n v="5126"/>
    <s v="EMPRESA MUNICIPAL DE SERVICIOS PUBLICOS DE SUAREZ E.S.P."/>
    <s v="OPERATIVA"/>
    <s v="MENOR O IGUAL A 2500 USUARIOS"/>
    <s v="Grupo de Pequeños"/>
    <x v="2"/>
    <x v="0"/>
    <s v="CAUCA"/>
    <s v="SUAREZ"/>
    <s v="ACTUALIZACION"/>
    <d v="2024-03-05T00:00:00"/>
    <s v="ACUEDUCTO - ALCANTARILLADO - ASEO"/>
  </r>
  <r>
    <n v="5362"/>
    <s v="COMISION EMPRESARIAL DE ACUEDUCTO Y ALCANTARILLADO DE LA JUNTA DE ACCION COMUNAL DEL BARRIO VILLA DEL ORIENTE"/>
    <s v="INACTIVA (No activa)"/>
    <s v="HASTA 2500 SUSCRIPTORES"/>
    <s v="Grupo de Pequeños"/>
    <x v="1"/>
    <x v="2"/>
    <s v="META"/>
    <s v="VILLAVICENCIO"/>
    <s v="INSCRIPCION"/>
    <d v="2011-03-24T00:00:00"/>
    <s v="ACUEDUCTO "/>
  </r>
  <r>
    <n v="7087"/>
    <s v="ASOCIACION DE USUARIOS DEL ACUEDUCTO GUELEITO ANAYES SEGUENGUE"/>
    <s v="OPERATIVA"/>
    <s v="MENOR O IGUAL A 2500 USUARIOS"/>
    <s v="Grupo de Pequeños"/>
    <x v="1"/>
    <x v="2"/>
    <s v="CAUCA"/>
    <s v="EL TAMBO"/>
    <s v="ACTUALIZACION"/>
    <d v="2025-02-20T00:00:00"/>
    <s v="ACUEDUCTO "/>
  </r>
  <r>
    <n v="8504"/>
    <s v="ASOCIACION DE USUARIOS DEL SERVICIO DE AGUA TRATADA FISICA Y BIOLOGICAMENTE Y ALCANTARILLADO DE LA PARCELACION LA REFORMA "/>
    <s v="OPERATIVA"/>
    <s v="HASTA 2500 SUSCRIPTORES"/>
    <s v="Grupo de Pequeños"/>
    <x v="1"/>
    <x v="2"/>
    <s v="VALLE DEL CAUCA"/>
    <s v="CALI"/>
    <s v="ACTUALIZACION"/>
    <d v="2011-02-19T00:00:00"/>
    <s v="ACUEDUCTO "/>
  </r>
  <r>
    <n v="8565"/>
    <s v="ASOCIACION DE USUARIOS DE ACUEDUCTO VEREDA LA GRANJA"/>
    <s v="OPERATIVA"/>
    <s v="MENOR O IGUAL A 2500 USUARIOS"/>
    <s v="Grupo de Pequeños"/>
    <x v="1"/>
    <x v="2"/>
    <s v="ANTIOQUIA"/>
    <s v="ENVIGADO"/>
    <s v="ACTUALIZACION"/>
    <d v="2020-10-07T00:00:00"/>
    <s v="ACUEDUCTO "/>
  </r>
  <r>
    <n v="8777"/>
    <s v="ASOCIACION DE USUARIOS DEL ACUEDUCTO Y ALCANTARILLADO DE LA VEREDA CUSIO "/>
    <s v="ABASTO"/>
    <s v="MENOR O IGUAL A 2500 USUARIOS"/>
    <s v="Grupo de Pequeños"/>
    <x v="1"/>
    <x v="2"/>
    <s v="CUNDINAMARCA"/>
    <s v="SAN ANTONIO DEL TEQUENDAMA"/>
    <s v="ACTUALIZACION"/>
    <d v="2021-04-20T00:00:00"/>
    <s v="ACUEDUCTO "/>
  </r>
  <r>
    <n v="20002"/>
    <s v="UNIDAD DE SERVICIOS PÚBLICOS DEL MUNICIPIO DE ENTRERRIOS"/>
    <s v="OPERATIVA"/>
    <s v="DESDE 2501 HASTA 5000 USUARIOS"/>
    <s v="Grupo de Pequeños"/>
    <x v="2"/>
    <x v="1"/>
    <s v="ANTIOQUIA"/>
    <s v="ENTRERRÍOS"/>
    <s v="ACTUALIZACION"/>
    <d v="2025-03-04T00:00:00"/>
    <s v="ACUEDUCTO - ALCANTARILLADO"/>
  </r>
  <r>
    <n v="20009"/>
    <s v="ASOCIACION DE USUARIOS DE SERVICIO DE AGUA POTABLE Y ALCANTARILLADO DE LA PARCELACION MONACO CORREGIMIENTO DE LOS ANDES MUNICIPIO DE SANTIAGO DE CALI "/>
    <s v="OPERATIVA"/>
    <s v="MENOR O IGUAL A 2500 USUARIOS"/>
    <s v="Grupo de Pequeños"/>
    <x v="0"/>
    <x v="2"/>
    <s v="VALLE DEL CAUCA"/>
    <s v="CALI"/>
    <s v="ACTUALIZACION"/>
    <d v="2022-05-31T00:00:00"/>
    <s v="ACUEDUCTO "/>
  </r>
  <r>
    <n v="20013"/>
    <s v="EMPRESA DE SERVICIOS PUBLICOS DEL META S.A. E.S.P."/>
    <s v="OPERATIVA"/>
    <s v="DESDE 2501 HASTA 5000 USUARIOS"/>
    <s v="Grupo de Grandes"/>
    <x v="0"/>
    <x v="3"/>
    <s v="META"/>
    <s v="VILLAVICENCIO"/>
    <s v="ACTUALIZACION"/>
    <d v="2025-02-28T00:00:00"/>
    <s v="ACUEDUCTO - ALCANTARILLADO - ASEO"/>
  </r>
  <r>
    <n v="20014"/>
    <s v="ASOCIACION DE USUARIOS DEL ACUEDUCTO DE PONTEZUELA"/>
    <s v="OPERATIVA"/>
    <s v="MENOR O IGUAL A 2500 USUARIOS"/>
    <s v="Grupo de Pequeños"/>
    <x v="1"/>
    <x v="2"/>
    <s v="ANTIOQUIA"/>
    <s v="LA CEJA"/>
    <s v="ACTUALIZACION"/>
    <d v="2023-12-14T00:00:00"/>
    <s v="ACUEDUCTO "/>
  </r>
  <r>
    <n v="20018"/>
    <s v="UNIDAD DE SERVICIOS PUBLICOS DOMICILIARIOS MUNICIPIO DE OLAYA - ANTIOQUIA"/>
    <s v="OPERATIVA"/>
    <s v="MENOR O IGUAL A 2500 USUARIOS"/>
    <s v="Grupo de Pequeños"/>
    <x v="0"/>
    <x v="1"/>
    <s v="ANTIOQUIA"/>
    <s v="OLAYA"/>
    <s v="ACTUALIZACION"/>
    <d v="2024-05-03T00:00:00"/>
    <s v="ACUEDUCTO - ALCANTARILLADO - ASEO"/>
  </r>
  <r>
    <n v="20026"/>
    <s v="UNIDAD DE SERVICIOS PUBLICOS DEL MUNICIPIO DE RAGONVALIA"/>
    <s v="OPERATIVA"/>
    <s v="MENOR O IGUAL A 2500 USUARIOS"/>
    <s v="Grupo de Pequeños"/>
    <x v="0"/>
    <x v="1"/>
    <s v="NORTE DE SANTANDER"/>
    <s v="RAGONVALIA"/>
    <s v="ACTUALIZACION"/>
    <d v="2025-03-25T00:00:00"/>
    <s v="ACUEDUCTO - ALCANTARILLADO - ASEO"/>
  </r>
  <r>
    <n v="20028"/>
    <s v="UNIAGUAS S.A. E.S.P."/>
    <s v="OPERATIVA (No activa)"/>
    <s v="MAYOR O IGUAL A 5001 USUARIOS"/>
    <s v="Grupo de Grandes"/>
    <x v="0"/>
    <x v="3"/>
    <s v="CÓRDOBA"/>
    <s v="CERETE"/>
    <s v="ACTUALIZACION"/>
    <d v="2019-02-06T00:00:00"/>
    <s v="ACUEDUCTO - ALCANTARILLADO"/>
  </r>
  <r>
    <n v="20034"/>
    <s v="EMPRESA DE ACUEDUCTO, ALCANTARILLADO Y ASEO DE MANAURE E.S.P."/>
    <s v="OPERATIVA"/>
    <s v="DESDE 2501 HASTA 5000 USUARIOS"/>
    <s v="Grupo de Grandes"/>
    <x v="0"/>
    <x v="0"/>
    <s v="LA GUAJIRA"/>
    <s v="MANAURE"/>
    <s v="ACTUALIZACION"/>
    <d v="2025-03-18T00:00:00"/>
    <s v="ACUEDUCTO - ALCANTARILLADO - ASEO"/>
  </r>
  <r>
    <n v="20037"/>
    <s v="EMPRESA DE SERVICIOS PUBLICOS DE LA CRUZ - EMPOCRUZ E.S.P"/>
    <s v="OPERATIVA"/>
    <s v="MENOR O IGUAL A 2500 USUARIOS"/>
    <s v="Grupo de Pequeños"/>
    <x v="2"/>
    <x v="0"/>
    <s v="NARIÑO"/>
    <s v="LA CRUZ"/>
    <s v="ACTUALIZACION"/>
    <d v="2024-05-14T00:00:00"/>
    <s v="ACUEDUCTO - ALCANTARILLADO - ASEO"/>
  </r>
  <r>
    <n v="20039"/>
    <s v="JUNTA ADMINISTRADORA ACUEDUCTO EL LITORAL VEREDA CENTRO FUQUENE"/>
    <s v="OPERATIVA"/>
    <s v="HASTA 2500 SUSCRIPTORES"/>
    <s v="Grupo de Pequeños"/>
    <x v="1"/>
    <x v="2"/>
    <s v="CUNDINAMARCA"/>
    <s v="FUQUENE"/>
    <s v="ACTUALIZACION"/>
    <d v="2012-02-16T00:00:00"/>
    <s v="ACUEDUCTO "/>
  </r>
  <r>
    <n v="20040"/>
    <s v="JUNTA ADMINISTRADORA DEL SERVICIO DE AGUA POTABLE Y ALCANTARILLADO  "/>
    <s v="OPERATIVA"/>
    <s v="MENOR O IGUAL A 2500 USUARIOS"/>
    <s v="Grupo de Pequeños"/>
    <x v="1"/>
    <x v="2"/>
    <s v="VALLE DEL CAUCA"/>
    <s v="CALI"/>
    <s v="ACTUALIZACION"/>
    <d v="2023-08-02T00:00:00"/>
    <s v="ACUEDUCTO "/>
  </r>
  <r>
    <n v="20041"/>
    <s v="EMPRESA SOLIDARIA DE SERVICIOS PUBLICOS DE BELEN "/>
    <s v="OPERATIVA"/>
    <s v="MENOR O IGUAL A 2500 USUARIOS"/>
    <s v="Grupo de Pequeños"/>
    <x v="2"/>
    <x v="2"/>
    <s v="BOYACÁ"/>
    <s v="BELEN"/>
    <s v="ACTUALIZACION"/>
    <d v="2024-04-29T00:00:00"/>
    <s v="ACUEDUCTO - ALCANTARILLADO - ASEO"/>
  </r>
  <r>
    <n v="20042"/>
    <s v="ASOCIACION DE USUARIOS DEL ACUEDUCTO  DE LAS VEREDAS DE PAJONALES, LLANO DE LA HACIENDAY LA RAMADA"/>
    <s v="OPERATIVA"/>
    <s v="MENOR O IGUAL A 2500 USUARIOS"/>
    <s v="Grupo de Pequeños"/>
    <x v="0"/>
    <x v="2"/>
    <s v="CUNDINAMARCA"/>
    <s v="PACHO"/>
    <s v="ACTUALIZACION"/>
    <d v="2025-03-27T00:00:00"/>
    <s v="ACUEDUCTO "/>
  </r>
  <r>
    <n v="20043"/>
    <s v="APC ACUEDUCTO PIENDAMO MORALES ORGANIZACION AUTORIZADA"/>
    <s v="OPERATIVA"/>
    <s v="MAYOR O IGUAL A 5001 USUARIOS"/>
    <s v="Grupo de Pequeños"/>
    <x v="0"/>
    <x v="2"/>
    <s v="CAUCA"/>
    <s v="PIENDAMO"/>
    <s v="ACTUALIZACION"/>
    <d v="2024-05-29T00:00:00"/>
    <s v="ACUEDUCTO "/>
  </r>
  <r>
    <n v="20045"/>
    <s v="CORPORACION USUARIOS DEL  ACUEDUCTO CARRIZALES  PARTE  ALTA "/>
    <s v="OPERATIVA"/>
    <s v="MENOR O IGUAL A 2500 USUARIOS"/>
    <s v="Grupo de Pequeños"/>
    <x v="1"/>
    <x v="2"/>
    <s v="ANTIOQUIA"/>
    <s v="RETIRO"/>
    <s v="ACTUALIZACION"/>
    <d v="2024-01-10T00:00:00"/>
    <s v="ACUEDUCTO "/>
  </r>
  <r>
    <n v="20049"/>
    <s v="OFICINA DE  ACUEDUCTO, ALCANTARILLADO Y ASEO DEL MUNICIPIO DE CAJIBIO CAUCA"/>
    <s v="OPERATIVA (No activa)"/>
    <s v="HASTA 2500 SUSCRIPTORES"/>
    <s v="Grupo de Pequeños"/>
    <x v="1"/>
    <x v="1"/>
    <s v="CAUCA"/>
    <s v="CAJIBIO"/>
    <s v="ACTUALIZACION"/>
    <d v="2008-05-16T00:00:00"/>
    <s v="ACUEDUCTO - ALCANTARILLADO - ASEO"/>
  </r>
  <r>
    <n v="20050"/>
    <s v="COOPERATIVA DE TRABAJO ASOCIADO, RECICLAJE Y SERVICIOS, COOPRESER"/>
    <s v="OPERATIVA"/>
    <s v="MAYOR O IGUAL A 5001 USUARIOS"/>
    <s v="Aprovechamiento "/>
    <x v="2"/>
    <x v="2"/>
    <s v="SANTANDER"/>
    <s v="BUCARAMANGA"/>
    <s v="ACTUALIZACION"/>
    <d v="2023-04-29T00:00:00"/>
    <s v="APROVECHAMIENTO "/>
  </r>
  <r>
    <n v="20054"/>
    <s v="ASOCIACIÓN DE USUARIOS DEL ACUEDUCTO VEREDA ALTO MEDINA DE SAN PEDRO DE LOS MILAGROS "/>
    <s v="OPERATIVA"/>
    <s v="MENOR O IGUAL A 2500 USUARIOS"/>
    <s v="Grupo de Pequeños"/>
    <x v="1"/>
    <x v="2"/>
    <s v="ANTIOQUIA"/>
    <s v="SAN PEDRO DE LOS MILAGROS"/>
    <s v="ACTUALIZACION"/>
    <d v="2020-10-26T00:00:00"/>
    <s v="ACUEDUCTO "/>
  </r>
  <r>
    <n v="20056"/>
    <s v="EMPRESA DE SERVICIOS PUBLICOS DE CICUCO BOLIVAR E.S.P."/>
    <s v="OPERATIVA"/>
    <s v="MENOR O IGUAL A 2500 USUARIOS"/>
    <s v="Grupo de Pequeños"/>
    <x v="0"/>
    <x v="0"/>
    <s v="BOLÍVAR"/>
    <s v="CICUCO"/>
    <s v="ACTUALIZACION"/>
    <d v="2023-07-27T00:00:00"/>
    <s v="ACUEDUCTO "/>
  </r>
  <r>
    <n v="20058"/>
    <s v="Asociación de Usuarios del Acueducto vereda La Palma Municipio de Girardota"/>
    <s v="OPERATIVA"/>
    <s v="HASTA 2500 SUSCRIPTORES"/>
    <s v="Grupo de Pequeños"/>
    <x v="1"/>
    <x v="2"/>
    <s v="ANTIOQUIA"/>
    <s v="GIRARDOTA"/>
    <s v="ACTUALIZACION"/>
    <d v="2006-02-07T00:00:00"/>
    <s v="ACUEDUCTO "/>
  </r>
  <r>
    <n v="20060"/>
    <s v="MUNICIPIO DE VILLANUEVA"/>
    <s v="OPERATIVA"/>
    <s v="MENOR O IGUAL A 2500 USUARIOS"/>
    <s v="Grupo de Pequeños"/>
    <x v="2"/>
    <x v="1"/>
    <s v="SANTANDER"/>
    <s v="VILLANUEVA"/>
    <s v="ACTUALIZACION"/>
    <d v="2024-04-30T00:00:00"/>
    <s v="ACUEDUCTO - ALCANTARILLADO - ASEO"/>
  </r>
  <r>
    <n v="20063"/>
    <s v="EMPRESA MUNICIPAL DE SERVICIOS PUBLICOS DE ROSAS - CAUCA"/>
    <s v="OPERATIVA (No activa)"/>
    <s v="HASTA 2500 SUSCRIPTORES"/>
    <s v="Grupo de Pequeños"/>
    <x v="1"/>
    <x v="0"/>
    <s v="CAUCA"/>
    <s v="ROSAS"/>
    <s v="ACTUALIZACION"/>
    <d v="2012-02-16T00:00:00"/>
    <s v="ACUEDUCTO - ALCANTARILLADO - ASEO"/>
  </r>
  <r>
    <n v="20065"/>
    <s v="COOPERATIVA DE SERVICIOS PÚBLICOS DE SAN SEBASTIAN LIMITADA."/>
    <s v="OPERATIVA"/>
    <s v="MENOR O IGUAL A 2500 USUARIOS"/>
    <s v="Grupo de Pequeños"/>
    <x v="0"/>
    <x v="2"/>
    <s v="MAGDALENA"/>
    <s v="SAN SEBASTIAN DE BUENAVISTA"/>
    <s v="ACTUALIZACION"/>
    <d v="2022-11-05T00:00:00"/>
    <s v="ACUEDUCTO "/>
  </r>
  <r>
    <n v="20074"/>
    <s v="UNIDAD DE SERVICIOS PUBLICOS DEL MUNICIPIO DE COMBITA"/>
    <s v="OPERATIVA"/>
    <s v="MENOR O IGUAL A 2500 USUARIOS"/>
    <s v="Grupo de Pequeños"/>
    <x v="0"/>
    <x v="1"/>
    <s v="BOYACÁ"/>
    <s v="COMBITA"/>
    <s v="ACTUALIZACION"/>
    <d v="2024-04-08T00:00:00"/>
    <s v="ACUEDUCTO - ALCANTARILLADO - ASEO"/>
  </r>
  <r>
    <n v="20075"/>
    <s v="ECOCAPITAL INTERNACIONAL S.A  ESP"/>
    <s v="OPERATIVA (No activa)"/>
    <s v="MAS DE 2500 SUSCRIPTORES"/>
    <s v="Grupo de Pequeños"/>
    <x v="1"/>
    <x v="3"/>
    <s v="BOGOTÁ, D.C."/>
    <s v="BOGOTA, D.C."/>
    <s v="ACTUALIZACION"/>
    <d v="2007-12-19T00:00:00"/>
    <s v="ASEO"/>
  </r>
  <r>
    <n v="20077"/>
    <s v="UNIDAD DE SERVICIOS PUBLICOS DEL MUNICIPIO DE ALBANIA SANTANDER"/>
    <s v="OPERATIVA"/>
    <s v="MENOR O IGUAL A 2500 USUARIOS"/>
    <s v="Grupo de Pequeños"/>
    <x v="2"/>
    <x v="1"/>
    <s v="SANTANDER"/>
    <s v="ALBANIA"/>
    <s v="ACTUALIZACION"/>
    <d v="2025-03-04T00:00:00"/>
    <s v="ACUEDUCTO - ALCANTARILLADO - ASEO"/>
  </r>
  <r>
    <n v="20092"/>
    <s v="ACUEDUCTO CERRO DE SAN ANTONIO"/>
    <s v="OPERATIVA"/>
    <s v="MENOR O IGUAL A 2500 USUARIOS"/>
    <s v="Grupo de Pequeños"/>
    <x v="0"/>
    <x v="1"/>
    <s v="MAGDALENA"/>
    <s v="CERRO DE SAN ANTONIO"/>
    <s v="ACTUALIZACION"/>
    <d v="2023-01-31T00:00:00"/>
    <s v="ACUEDUCTO - ASEO"/>
  </r>
  <r>
    <n v="20094"/>
    <s v="COOPERATIVA DE SERVICIOS PUBLICOS REGIONAL PIJIÑO DEL CARMEN LIMITADA"/>
    <s v="OPERATIVA"/>
    <s v="HASTA 2500 SUSCRIPTORES"/>
    <s v="Grupo de Pequeños"/>
    <x v="1"/>
    <x v="2"/>
    <s v="MAGDALENA"/>
    <s v="PIJINO DEL CARMEN"/>
    <s v="ACTUALIZACION"/>
    <d v="2014-05-02T00:00:00"/>
    <s v="ACUEDUCTO - ALCANTARILLADO - ASEO"/>
  </r>
  <r>
    <n v="20096"/>
    <s v="ASOCIACION DE USUARIOS DEL ACUEDUCTO REGIONAL VEREDAS DE ARABIA,CAROLINA,NEPTUNA,LA RUIDOSA,PUEBLO DE PIEDRA, GLASGOW.CALANDAIMA Y MAGDALENA "/>
    <s v="OPERATIVA"/>
    <s v="MENOR O IGUAL A 2500 USUARIOS"/>
    <s v="Grupo de Pequeños"/>
    <x v="1"/>
    <x v="2"/>
    <s v="CUNDINAMARCA"/>
    <s v="VIOTA"/>
    <s v="ACTUALIZACION"/>
    <d v="2024-05-22T00:00:00"/>
    <s v="ACUEDUCTO "/>
  </r>
  <r>
    <n v="20097"/>
    <s v="SECRETARIA DE SERVICIOS PUBLICOS DOMICILIARIOS DE FOMEQUE "/>
    <s v="OPERATIVA"/>
    <s v="MENOR O IGUAL A 2500 USUARIOS"/>
    <s v="Grupo de Pequeños"/>
    <x v="0"/>
    <x v="1"/>
    <s v="CUNDINAMARCA"/>
    <s v="FOMEQUE"/>
    <s v="ACTUALIZACION"/>
    <d v="2025-03-29T00:00:00"/>
    <s v="ACUEDUCTO - ALCANTARILLADO - ASEO"/>
  </r>
  <r>
    <n v="20098"/>
    <s v="UNIDAD DE SERVICIOS PUBLICOS DOMICILIARIOS DE ACUEDUCTO, ALCANTARILLADO Y ASEO DEL MUNICIPIO DE PAMPLONITA"/>
    <s v="OPERATIVA"/>
    <s v="MENOR O IGUAL A 2500 USUARIOS"/>
    <s v="Grupo de Pequeños"/>
    <x v="2"/>
    <x v="1"/>
    <s v="NORTE DE SANTANDER"/>
    <s v="PAMPLONITA"/>
    <s v="ACTUALIZACION"/>
    <d v="2024-03-07T00:00:00"/>
    <s v="ACUEDUCTO - ALCANTARILLADO - ASEO"/>
  </r>
  <r>
    <n v="20099"/>
    <s v="EMPRESAS PUBLICAS DE SALGAR  S.A. E.S.P."/>
    <s v="OPERATIVA"/>
    <s v="MENOR O IGUAL A 2500 USUARIOS"/>
    <s v="Grupo de Pequeños"/>
    <x v="2"/>
    <x v="3"/>
    <s v="ANTIOQUIA"/>
    <s v="SALGAR"/>
    <s v="ACTUALIZACION"/>
    <d v="2024-05-17T00:00:00"/>
    <s v="ACUEDUCTO - ALCANTARILLADO - ASEO"/>
  </r>
  <r>
    <n v="20100"/>
    <s v="ASOCIACION DE USUARIOS DEL SERVICIO DE AGUA Y ALCANTARILLADO DE EL MAMEYAL"/>
    <s v="OPERATIVA"/>
    <s v="MENOR O IGUAL A 2500 USUARIOS"/>
    <s v="Grupo de Pequeños"/>
    <x v="1"/>
    <x v="2"/>
    <s v="VALLE DEL CAUCA"/>
    <s v="CALI"/>
    <s v="ACTUALIZACION"/>
    <d v="2024-09-14T00:00:00"/>
    <s v="ACUEDUCTO "/>
  </r>
  <r>
    <n v="20102"/>
    <s v="JUNTA DE SERVICIOS PÚBLICOS DEL MUNICIPIO DE ANGELOPOLIS"/>
    <s v="OPERATIVA"/>
    <s v="MENOR O IGUAL A 2500 USUARIOS"/>
    <s v="Grupo de Pequeños"/>
    <x v="0"/>
    <x v="1"/>
    <s v="ANTIOQUIA"/>
    <s v="ANGELÓPOLIS"/>
    <s v="ACTUALIZACION"/>
    <d v="2025-03-10T00:00:00"/>
    <s v="ACUEDUCTO - ALCANTARILLADO - ASEO"/>
  </r>
  <r>
    <n v="20106"/>
    <s v="COMERCIALIZADORA DE SERVICIOS VARIOS S.A. E.S.P"/>
    <s v="OPERATIVA (No activa)"/>
    <s v="HASTA 2500 SUSCRIPTORES"/>
    <s v="Grupo de Pequeños"/>
    <x v="1"/>
    <x v="3"/>
    <s v="CAQUETÁ"/>
    <s v="FLORENCIA"/>
    <s v="ACTUALIZACION"/>
    <d v="2007-05-31T00:00:00"/>
    <s v="ASEO"/>
  </r>
  <r>
    <n v="20108"/>
    <s v="LIMPIEZA Y SERVICIOS PÚBLICOS S.A.  E.S.P."/>
    <s v="OPERATIVA"/>
    <s v="MAYOR O IGUAL A 5001 USUARIOS"/>
    <s v="Grupo de Grandes"/>
    <x v="2"/>
    <x v="3"/>
    <s v="VALLE DEL CAUCA"/>
    <s v="CALI"/>
    <s v="ACTUALIZACION"/>
    <d v="2025-03-28T00:00:00"/>
    <s v="ASEO"/>
  </r>
  <r>
    <n v="20109"/>
    <s v="UNIDAD DE SERVICIOS PUBLICOS DOMICILIARIOS DEL MUNICIPIO DE SAN CARLOS AGUAS Y ASEO DEL TABOR"/>
    <s v="OPERATIVA"/>
    <s v="DESDE 2501 HASTA 5000 USUARIOS"/>
    <s v="Grupo de Pequeños"/>
    <x v="0"/>
    <x v="1"/>
    <s v="ANTIOQUIA"/>
    <s v="SAN CARLOS"/>
    <s v="ACTUALIZACION"/>
    <d v="2025-03-29T00:00:00"/>
    <s v="ACUEDUCTO - ALCANTARILLADO - ASEO"/>
  </r>
  <r>
    <n v="20114"/>
    <s v="ASOCIACION DE USUARIOS DEL ACUEDUCTO DE LA QUEBRADA EL ZURRON "/>
    <s v="OPERATIVA"/>
    <s v="HASTA 2500 SUSCRIPTORES"/>
    <s v="Grupo de Pequeños"/>
    <x v="1"/>
    <x v="2"/>
    <s v="BOGOTÁ, D.C."/>
    <s v="BOGOTA, D.C."/>
    <s v="ACTUALIZACION"/>
    <d v="2022-04-25T00:00:00"/>
    <s v="ACUEDUCTO "/>
  </r>
  <r>
    <n v="20117"/>
    <s v="ADMINISTRADORA PUBLICA COOPERATIVA DE SERVICIOS PUBLICOS DE SAN ZENON LIMITADA"/>
    <s v="OPERATIVA"/>
    <s v="HASTA 2500 SUSCRIPTORES"/>
    <s v="Grupo de Pequeños"/>
    <x v="1"/>
    <x v="2"/>
    <s v="MAGDALENA"/>
    <s v="SAN ZENON"/>
    <s v="ACTUALIZACION"/>
    <d v="2011-08-01T00:00:00"/>
    <s v="ACUEDUCTO - ALCANTARILLADO - ASEO"/>
  </r>
  <r>
    <n v="20118"/>
    <s v="ALCALDIA DEL MUNICIPIO DE PUEBLOVIEJO"/>
    <s v="OPERATIVA (No activa)"/>
    <s v="HASTA 2500 SUSCRIPTORES"/>
    <s v="Grupo de Pequeños"/>
    <x v="1"/>
    <x v="1"/>
    <s v="MAGDALENA"/>
    <s v="PUEBLOVIEJO"/>
    <s v="ACTUALIZACION"/>
    <d v="2009-08-27T00:00:00"/>
    <s v="ACUEDUCTO "/>
  </r>
  <r>
    <n v="20119"/>
    <s v="COOPERATIVA DE SERVICIOS PUBLICOS DE SABANAS DE SAN ANGEL "/>
    <s v="OPERATIVA"/>
    <s v="MENOR O IGUAL A 2500 USUARIOS"/>
    <s v="Grupo de Pequeños"/>
    <x v="0"/>
    <x v="2"/>
    <s v="MAGDALENA"/>
    <s v="SABANAS DE SAN ANGEL"/>
    <s v="ACTUALIZACION"/>
    <d v="2023-02-17T00:00:00"/>
    <s v="ACUEDUCTO - ALCANTARILLADO - ASEO"/>
  </r>
  <r>
    <n v="20120"/>
    <s v="ASOCIACION DE USUARIOS DEL ACUEDUCTO DE LA VEREDA LA BRIZUELA"/>
    <s v="OPERATIVA"/>
    <s v="MENOR O IGUAL A 2500 USUARIOS"/>
    <s v="Grupo de Pequeños"/>
    <x v="1"/>
    <x v="2"/>
    <s v="ANTIOQUIA"/>
    <s v="GUARNE"/>
    <s v="ACTUALIZACION"/>
    <d v="2024-10-17T00:00:00"/>
    <s v="ACUEDUCTO "/>
  </r>
  <r>
    <n v="20121"/>
    <s v="UNIDAD DE SERVICIOS PUBLICOS DOMICILIARIOS DEL MUNICIPIO DE GUACA "/>
    <s v="OPERATIVA"/>
    <s v="MENOR O IGUAL A 2500 USUARIOS"/>
    <s v="Grupo de Pequeños"/>
    <x v="2"/>
    <x v="1"/>
    <s v="SANTANDER"/>
    <s v="GUACA"/>
    <s v="ACTUALIZACION"/>
    <d v="2024-04-04T00:00:00"/>
    <s v="ACUEDUCTO - ALCANTARILLADO - ASEO"/>
  </r>
  <r>
    <n v="20124"/>
    <s v="ASOCIACION DE USUARIOS DEL ACUEDUCTO EL CHILCO- CHIQUINQUIRA Y LA MESETA"/>
    <s v="OPERATIVA"/>
    <s v="HASTA 2500 SUSCRIPTORES"/>
    <s v="Grupo de Pequeños"/>
    <x v="1"/>
    <x v="2"/>
    <s v="ANTIOQUIA"/>
    <s v="PENOL"/>
    <s v="ACTUALIZACION"/>
    <d v="2012-12-26T00:00:00"/>
    <s v="ACUEDUCTO "/>
  </r>
  <r>
    <n v="20126"/>
    <s v="ASOCIACION DE USUARIOS ACUEDUCTO HELIDA CONCORDIA"/>
    <s v="OPERATIVA"/>
    <s v="MENOR O IGUAL A 2500 USUARIOS"/>
    <s v="Grupo de Pequeños"/>
    <x v="1"/>
    <x v="2"/>
    <s v="ANTIOQUIA"/>
    <s v="PENOL"/>
    <s v="ACTUALIZACION"/>
    <d v="2025-02-21T00:00:00"/>
    <s v="ACUEDUCTO "/>
  </r>
  <r>
    <n v="20131"/>
    <s v="ASOCIACION DE USUARIOS DE ACUEDUCTO DE LA INMACULADA DEL MUNICIPIO DE SABANETA"/>
    <s v="OPERATIVA"/>
    <s v="HASTA 2500 SUSCRIPTORES"/>
    <s v="Grupo de Pequeños"/>
    <x v="1"/>
    <x v="2"/>
    <s v="ANTIOQUIA"/>
    <s v="SABANETA"/>
    <s v="ACTUALIZACION"/>
    <d v="2011-12-15T00:00:00"/>
    <s v="ACUEDUCTO "/>
  </r>
  <r>
    <n v="20132"/>
    <s v="ACUEDUCTOS Y ALCANTARILLADOS DE COLOMBIA S.A.S. E.S.P."/>
    <s v="OPERATIVA"/>
    <s v="MAYOR O IGUAL A 5001 USUARIOS"/>
    <s v="Grupo de Grandes"/>
    <x v="2"/>
    <x v="3"/>
    <s v="BOLÍVAR"/>
    <s v="ARJONA"/>
    <s v="ACTUALIZACION"/>
    <d v="2024-07-09T00:00:00"/>
    <s v="ACUEDUCTO "/>
  </r>
  <r>
    <n v="20134"/>
    <s v="UNIDAD MUNICIPAL DE SERVICIOS PUBLICOS DE CONCORDIA"/>
    <s v="OPERATIVA"/>
    <s v="MENOR O IGUAL A 2500 USUARIOS"/>
    <s v="Grupo de Pequeños"/>
    <x v="2"/>
    <x v="1"/>
    <s v="MAGDALENA"/>
    <s v="CONCORDIA"/>
    <s v="ACTUALIZACION"/>
    <d v="2024-04-22T00:00:00"/>
    <s v="ACUEDUCTO - ALCANTARILLADO - ASEO"/>
  </r>
  <r>
    <n v="20137"/>
    <s v="ASOCIACION COMUNITARIA DE USUARIOS DE SERVICIOS PUBLICOS DEL CORREGIMIENTO DE EL PLACER, MUNICIPIO DE EL CERRITO, DEPARTAMENTO DEL VALLE DEL CAUCA ESP"/>
    <s v="OPERATIVA"/>
    <s v="DESDE 2501 HASTA 5000 USUARIOS"/>
    <s v="Grupo de Pequeños"/>
    <x v="1"/>
    <x v="2"/>
    <s v="VALLE DEL CAUCA"/>
    <s v="EL CERRITO"/>
    <s v="ACTUALIZACION"/>
    <d v="2025-01-14T00:00:00"/>
    <s v="ACUEDUCTO - ALCANTARILLADO"/>
  </r>
  <r>
    <n v="20138"/>
    <s v="OFICINA DE SERVICIOS PUBLICOS DOMICILIARIOS DE ALCANTARILLADO Y ASEO MORALES CAUCA"/>
    <s v="OPERATIVA"/>
    <s v="MENOR O IGUAL A 2500 USUARIOS"/>
    <s v="Grupo de Pequeños"/>
    <x v="2"/>
    <x v="1"/>
    <s v="CAUCA"/>
    <s v="MORALES"/>
    <s v="ACTUALIZACION"/>
    <d v="2025-02-26T00:00:00"/>
    <s v="ALCANTARILLADO - ASEO"/>
  </r>
  <r>
    <n v="20140"/>
    <s v="UNIDAD DE SERVICIOS PUBLICOS"/>
    <s v="OPERATIVA"/>
    <s v="MENOR O IGUAL A 2500 USUARIOS"/>
    <s v="Grupo de Pequeños"/>
    <x v="2"/>
    <x v="1"/>
    <s v="NORTE DE SANTANDER"/>
    <s v="SILOS"/>
    <s v="ACTUALIZACION"/>
    <d v="2025-02-24T00:00:00"/>
    <s v="ACUEDUCTO - ALCANTARILLADO - ASEO"/>
  </r>
  <r>
    <n v="20141"/>
    <s v="UNIDAD ADMINISTRADORA DE SERVICIOS PÚBLICOS DE ACUEDUCTO, ALCANTARILLADO Y ASEO EN LA CABECERA MUNICIPAL  DEL MUNICIPIO DE SAN MIGUEL"/>
    <s v="OPERATIVA"/>
    <s v="MENOR O IGUAL A 2500 USUARIOS"/>
    <s v="Grupo de Pequeños"/>
    <x v="2"/>
    <x v="1"/>
    <s v="SANTANDER"/>
    <s v="SAN MIGUEL"/>
    <s v="ACTUALIZACION"/>
    <d v="2025-02-20T00:00:00"/>
    <s v="ACUEDUCTO - ALCANTARILLADO - ASEO"/>
  </r>
  <r>
    <n v="20143"/>
    <s v="ASOCIACION DE USUARIOS DEL ACUEDUCTO GUAMITO"/>
    <s v="OPERATIVA"/>
    <s v="MENOR O IGUAL A 2500 USUARIOS"/>
    <s v="Grupo de Pequeños"/>
    <x v="1"/>
    <x v="2"/>
    <s v="ANTIOQUIA"/>
    <s v="PENOL"/>
    <s v="ACTUALIZACION"/>
    <d v="2025-02-07T00:00:00"/>
    <s v="ACUEDUCTO "/>
  </r>
  <r>
    <n v="20145"/>
    <s v="REGIONAL DE ASEO S.A. E.S.P."/>
    <s v="OPERATIVA"/>
    <s v="MAYOR O IGUAL A 5001 USUARIOS"/>
    <s v="Grupo de Grandes"/>
    <x v="2"/>
    <x v="3"/>
    <s v="BOLÍVAR"/>
    <s v="MAGANGUE"/>
    <s v="ACTUALIZACION"/>
    <d v="2021-06-22T00:00:00"/>
    <s v="ASEO"/>
  </r>
  <r>
    <n v="20150"/>
    <s v="JUNTA MUNICIPAL DE SERVICIOS PUBLICOS DOMICILIARIOS"/>
    <s v="OPERATIVA (No activa)"/>
    <s v="HASTA 2500 SUSCRIPTORES"/>
    <s v="Grupo de Pequeños"/>
    <x v="1"/>
    <x v="6"/>
    <s v="CAQUETÁ"/>
    <s v="MILAN"/>
    <s v="ACTUALIZACION"/>
    <d v="2005-01-26T00:00:00"/>
    <s v="ACUEDUCTO - ALCANTARILLADO - ASEO"/>
  </r>
  <r>
    <n v="20152"/>
    <s v="ALCALDIA MUNICPAL DE FUNES"/>
    <s v="OPERATIVA"/>
    <s v="MENOR O IGUAL A 2500 USUARIOS"/>
    <s v="Grupo de Pequeños"/>
    <x v="0"/>
    <x v="1"/>
    <s v="NARIÑO"/>
    <s v="FUNES"/>
    <s v="ACTUALIZACION"/>
    <d v="2025-02-07T00:00:00"/>
    <s v="ALCANTARILLADO - ASEO"/>
  </r>
  <r>
    <n v="20154"/>
    <s v="MUNICIPIO DE TARAIRA"/>
    <s v="OPERATIVA"/>
    <s v="MENOR O IGUAL A 2500 USUARIOS"/>
    <s v="Grupo de Pequeños"/>
    <x v="2"/>
    <x v="1"/>
    <s v="VAUPÉS"/>
    <s v="TARAIRA"/>
    <s v="ACTUALIZACION"/>
    <d v="2025-02-20T00:00:00"/>
    <s v="ACUEDUCTO - ALCANTARILLADO - ASEO"/>
  </r>
  <r>
    <n v="20158"/>
    <s v="MUNICIPIO DE BARBACOAS - NARIÑO"/>
    <s v="OPERATIVA"/>
    <s v="DESDE 2501 HASTA 5000 USUARIOS"/>
    <s v="Grupo de Pequeños"/>
    <x v="2"/>
    <x v="1"/>
    <s v="NARIÑO"/>
    <s v="BARBACOAS"/>
    <s v="ACTUALIZACION"/>
    <d v="2025-03-20T00:00:00"/>
    <s v="ACUEDUCTO - ALCANTARILLADO - ASEO"/>
  </r>
  <r>
    <n v="20163"/>
    <s v="ASOCIACION JUNTA ADMINISTRADORA DEL ACUEDUCTO REGIONAL LA LOMA "/>
    <s v="OPERATIVA"/>
    <s v="MENOR O IGUAL A 2500 USUARIOS"/>
    <s v="Grupo de Pequeños"/>
    <x v="1"/>
    <x v="2"/>
    <s v="NARIÑO"/>
    <s v="SANDONA"/>
    <s v="ACTUALIZACION"/>
    <d v="2025-01-16T00:00:00"/>
    <s v="ACUEDUCTO "/>
  </r>
  <r>
    <n v="20170"/>
    <s v="MUNICIPIO DEL MEDIO ATRATO "/>
    <s v="OPERATIVA"/>
    <s v="MENOR O IGUAL A 2500 USUARIOS"/>
    <s v="Grupo de Pequeños"/>
    <x v="2"/>
    <x v="1"/>
    <s v="CHOCÓ"/>
    <s v="MEDIO ATRATO"/>
    <s v="ACTUALIZACION"/>
    <d v="2023-07-08T00:00:00"/>
    <s v="ACUEDUCTO - ASEO"/>
  </r>
  <r>
    <n v="20172"/>
    <s v="UNIDAD DE SERVICIOS PUBLICOS DE ENERGIA, ACUEDUCTO, ALCANTARILLO Y ASEO DEL MUNICIPIO LITORAL DEL SAN JUAN"/>
    <s v="OPERATIVA"/>
    <s v="MENOR O IGUAL A 2500 USUARIOS"/>
    <s v="Grupo de Pequeños"/>
    <x v="2"/>
    <x v="1"/>
    <s v="CHOCÓ"/>
    <s v="EL LITORAL DEL SAN JUAN"/>
    <s v="ACTUALIZACION"/>
    <d v="2025-02-25T00:00:00"/>
    <s v="ACUEDUCTO - ASEO"/>
  </r>
  <r>
    <n v="20175"/>
    <s v="COOPERATIVA DE TRANSPORTADORES MULTIACTIVA DE VILLA DEL ROSARIO"/>
    <s v="OPERATIVA (No activa)"/>
    <s v="HASTA 2500 SUSCRIPTORES"/>
    <s v="Grupo de Pequeños"/>
    <x v="1"/>
    <x v="2"/>
    <s v="NORTE DE SANTANDER"/>
    <s v="VILLA DEL ROSARIO"/>
    <s v="ACTUALIZACION"/>
    <d v="2007-11-19T00:00:00"/>
    <s v="ASEO"/>
  </r>
  <r>
    <n v="20177"/>
    <s v="EMPRESA DE SERVICIOS DE ACUEDUCTO, ALCANTARILLADO Y ASEO -ESAGUA E.S.P."/>
    <s v="OPERATIVA (No activa)"/>
    <s v="HASTA 2500 SUSCRIPTORES"/>
    <s v="Grupo de Pequeños"/>
    <x v="1"/>
    <x v="7"/>
    <s v="MAGDALENA"/>
    <s v="GUAMAL"/>
    <s v="ACTUALIZACION"/>
    <d v="2005-07-14T00:00:00"/>
    <s v="ACUEDUCTO - ALCANTARILLADO - ASEO"/>
  </r>
  <r>
    <n v="20180"/>
    <s v="OFICINA DE SERVICIOS PÙBLICOS DOMICILIARIOS DE ACUEDUCTO, ALCANTARILLADO Y ASEO DEL MUNICIPIO DE ALVARADO TOLIMA"/>
    <s v="OPERATIVA"/>
    <s v="MENOR O IGUAL A 2500 USUARIOS"/>
    <s v="Grupo de Pequeños"/>
    <x v="0"/>
    <x v="1"/>
    <s v="TOLIMA"/>
    <s v="ALVARADO"/>
    <s v="ACTUALIZACION"/>
    <d v="2025-03-12T00:00:00"/>
    <s v="ACUEDUCTO - ALCANTARILLADO - ASEO"/>
  </r>
  <r>
    <n v="20185"/>
    <s v="UNIDAD DE SERVICIOS PUBLICOS DOMICILIARIOS DE ACUEDUCTO, ALCANTARILLADO Y ASEO EN EL MUNICIPIO DE QUETAME CUNDINAMARCA"/>
    <s v="OPERATIVA"/>
    <s v="MENOR O IGUAL A 2500 USUARIOS"/>
    <s v="Grupo de Pequeños"/>
    <x v="0"/>
    <x v="1"/>
    <s v="CUNDINAMARCA"/>
    <s v="QUETAME"/>
    <s v="ACTUALIZACION"/>
    <d v="2025-02-17T00:00:00"/>
    <s v="ACUEDUCTO - ALCANTARILLADO - ASEO"/>
  </r>
  <r>
    <n v="20186"/>
    <s v="EMPRESA AGUAS DE LA MIEL S.A. E.S.P."/>
    <s v="OPERATIVA"/>
    <s v="MENOR O IGUAL A 2500 USUARIOS"/>
    <s v="Grupo de Pequeños"/>
    <x v="2"/>
    <x v="3"/>
    <s v="CALDAS"/>
    <s v="NORCASIA"/>
    <s v="ACTUALIZACION"/>
    <d v="2024-02-20T00:00:00"/>
    <s v="ACUEDUCTO - ALCANTARILLADO - ASEO"/>
  </r>
  <r>
    <n v="20188"/>
    <s v="MUNICIPIO DE CORDOBA"/>
    <s v="OPERATIVA (No activa)"/>
    <s v="MENOR O IGUAL A 2500 USUARIOS"/>
    <s v="Grupo de Pequeños"/>
    <x v="2"/>
    <x v="1"/>
    <s v="BOLÍVAR"/>
    <s v="CORDOBA"/>
    <s v="INSCRIPCION"/>
    <d v="2016-04-26T00:00:00"/>
    <s v="ACUEDUCTO - ASEO"/>
  </r>
  <r>
    <n v="20190"/>
    <s v="ASOCIACION DE USUARIOS DEL ACUEDUCTO LEONARDO HOYOS DE FUSAGASUGA"/>
    <s v="OPERATIVA"/>
    <s v="MENOR O IGUAL A 2500 USUARIOS"/>
    <s v="Grupo de Pequeños"/>
    <x v="1"/>
    <x v="2"/>
    <s v="CUNDINAMARCA"/>
    <s v="FUSAGASUGA"/>
    <s v="ACTUALIZACION"/>
    <d v="2024-04-30T00:00:00"/>
    <s v="ACUEDUCTO "/>
  </r>
  <r>
    <n v="20193"/>
    <s v="JUNTA ADMINISTRADORA DEL SERVICIO DE ACUEDUCTO DEL BARRIO LA FLORIDA"/>
    <s v="OPERATIVA"/>
    <s v="MENOR O IGUAL A 2500 USUARIOS"/>
    <s v="Grupo de Pequeños"/>
    <x v="2"/>
    <x v="2"/>
    <s v="TOLIMA"/>
    <s v="IBAGUE"/>
    <s v="ACTUALIZACION"/>
    <d v="2025-02-03T00:00:00"/>
    <s v="ACUEDUCTO - ALCANTARILLADO"/>
  </r>
  <r>
    <n v="20194"/>
    <s v="ADMINISTRACIÓN PUBLICA COOPERATIVA DE SERVICIOS PUBLICOS DE ALGARROBO"/>
    <s v="OPERATIVA"/>
    <s v="MENOR O IGUAL A 2500 USUARIOS"/>
    <s v="Grupo de Pequeños"/>
    <x v="0"/>
    <x v="2"/>
    <s v="MAGDALENA"/>
    <s v="ALGARROBO"/>
    <s v="ACTUALIZACION"/>
    <d v="2025-02-26T00:00:00"/>
    <s v="ACUEDUCTO - ALCANTARILLADO - ASEO"/>
  </r>
  <r>
    <n v="20195"/>
    <s v="ADMINISTRADORA PUBLICA COOPERATIVA DE SERVICIOS PUBLICOS DE SANTA BARBARA DE PINTO LIMITADA"/>
    <s v="OPERATIVA"/>
    <s v="HASTA 2500 SUSCRIPTORES"/>
    <s v="Grupo de Pequeños"/>
    <x v="1"/>
    <x v="2"/>
    <s v="MAGDALENA"/>
    <s v="SANTA BARBARA DE PINTO"/>
    <s v="ACTUALIZACION"/>
    <d v="2005-04-28T00:00:00"/>
    <s v="ACUEDUCTO - ASEO"/>
  </r>
  <r>
    <n v="20196"/>
    <s v="ASOCIACION DE USUARIOS DEL ACUEDUCTO NACEDERO POZO HONDO"/>
    <s v="OPERATIVA (No activa)"/>
    <s v="MENOR O IGUAL A 2500 USUARIOS"/>
    <s v="Grupo de Pequeños"/>
    <x v="1"/>
    <x v="7"/>
    <s v="BOGOTÁ, D.C."/>
    <s v="BOGOTA, D.C."/>
    <s v="ACTUALIZACION"/>
    <d v="2005-02-06T00:00:00"/>
    <s v="ACUEDUCTO "/>
  </r>
  <r>
    <n v="20198"/>
    <s v="ASOCIACIÓN DE USUARIOS DEL ACUEDUCTO MULTIVEREDAL GUACAMAYAL  LA LEONA"/>
    <s v="OPERATIVA"/>
    <s v="MENOR O IGUAL A 2500 USUARIOS"/>
    <s v="Grupo de Pequeños"/>
    <x v="1"/>
    <x v="2"/>
    <s v="ANTIOQUIA"/>
    <s v="JERICO"/>
    <s v="ACTUALIZACION"/>
    <d v="2017-12-27T00:00:00"/>
    <s v="ACUEDUCTO "/>
  </r>
  <r>
    <n v="20199"/>
    <s v="UNIDAD DE SERVICIOS PUBLICOS ALCALDIA DE VISTAHERMOSA, META"/>
    <s v="OPERATIVA"/>
    <s v="MENOR O IGUAL A 2500 USUARIOS"/>
    <s v="Grupo de Pequeños"/>
    <x v="0"/>
    <x v="1"/>
    <s v="META"/>
    <s v="VISTAHERMOSA"/>
    <s v="ACTUALIZACION"/>
    <d v="2023-03-24T00:00:00"/>
    <s v="ACUEDUCTO - ALCANTARILLADO - ASEO"/>
  </r>
  <r>
    <n v="20200"/>
    <s v="JUNTA ADMINISTRADORA DEL ACUEDUCTO Y ALCANTARILLADO DEL BARRIO SAN ISIDRO "/>
    <s v="OPERATIVA"/>
    <s v="MENOR O IGUAL A 2500 USUARIOS"/>
    <s v="Grupo de Pequeños"/>
    <x v="2"/>
    <x v="2"/>
    <s v="TOLIMA"/>
    <s v="IBAGUE"/>
    <s v="ACTUALIZACION"/>
    <d v="2025-01-31T00:00:00"/>
    <s v="ACUEDUCTO - ALCANTARILLADO"/>
  </r>
  <r>
    <n v="20204"/>
    <s v="EMPRESA DE SERVICIOS PUBLICOS DE EBEJICO E.S.P.E."/>
    <s v="OPERATIVA"/>
    <s v="MENOR O IGUAL A 2500 USUARIOS"/>
    <s v="Grupo de Pequeños"/>
    <x v="2"/>
    <x v="0"/>
    <s v="ANTIOQUIA"/>
    <s v="EBÉJICO"/>
    <s v="ACTUALIZACION"/>
    <d v="2025-03-05T00:00:00"/>
    <s v="ACUEDUCTO - ALCANTARILLADO - ASEO"/>
  </r>
  <r>
    <n v="20209"/>
    <s v="ASOCIACION DE USUARIOS DEL ACUEDUCTO Y ALCANTARILLADO BARRIO GRANADA DEL MUNICIPIO DE IBAGUE"/>
    <s v="OPERATIVA"/>
    <s v="MENOR O IGUAL A 2500 USUARIOS"/>
    <s v="Grupo de Pequeños"/>
    <x v="2"/>
    <x v="2"/>
    <s v="TOLIMA"/>
    <s v="IBAGUE"/>
    <s v="ACTUALIZACION"/>
    <d v="2025-03-03T00:00:00"/>
    <s v="ACUEDUCTO - ALCANTARILLADO"/>
  </r>
  <r>
    <n v="20210"/>
    <s v="ASOCIACIÓN DE USUARIOS ACUEDUCTO VALENCIA "/>
    <s v="OPERATIVA"/>
    <s v="MENOR O IGUAL A 2500 USUARIOS"/>
    <s v="Grupo de Pequeños"/>
    <x v="1"/>
    <x v="2"/>
    <s v="TOLIMA"/>
    <s v="CUNDAY"/>
    <s v="ACTUALIZACION"/>
    <d v="2024-01-18T00:00:00"/>
    <s v="ACUEDUCTO "/>
  </r>
  <r>
    <n v="20212"/>
    <s v="AGUASCOL ARBELAEZ S.A. E.S.P."/>
    <s v="OPERATIVA"/>
    <s v="MAYOR O IGUAL A 5001 USUARIOS"/>
    <s v="Grupo de Grandes"/>
    <x v="2"/>
    <x v="3"/>
    <s v="ANTIOQUIA"/>
    <s v="MEDELLÍN"/>
    <s v="ACTUALIZACION"/>
    <d v="2025-02-25T00:00:00"/>
    <s v="ACUEDUCTO - ALCANTARILLADO"/>
  </r>
  <r>
    <n v="20213"/>
    <s v="MUNICIPIO DE ROBERTO PAYAN"/>
    <s v="OPERATIVA"/>
    <s v="MENOR O IGUAL A 2500 USUARIOS"/>
    <s v="Grupo de Pequeños"/>
    <x v="0"/>
    <x v="1"/>
    <s v="NARIÑO"/>
    <s v="ROBERTO PAYAN"/>
    <s v="ACTUALIZACION"/>
    <d v="2024-11-14T00:00:00"/>
    <s v="ASEO"/>
  </r>
  <r>
    <n v="20217"/>
    <s v="UNIDAD DE SERVICIOS PUBLICOS DOMICILIARIOS DE ACUEDUCTO, ALCANTARILLADO, ASEO Y ENERGIA ZONA NO INTERCONECTADA, EN EL MUNICIPIO DE CARURU - VAUPES"/>
    <s v="OPERATIVA"/>
    <s v="MENOR O IGUAL A 2500 USUARIOS"/>
    <s v="Grupo de Pequeños"/>
    <x v="2"/>
    <x v="1"/>
    <s v="VAUPÉS"/>
    <s v="CARURU"/>
    <s v="ACTUALIZACION"/>
    <d v="2025-02-18T00:00:00"/>
    <s v="ACUEDUCTO - ALCANTARILLADO - ASEO"/>
  </r>
  <r>
    <n v="20222"/>
    <s v="MUNICIPIO DE BAGADO"/>
    <s v="OPERATIVA"/>
    <s v="MENOR O IGUAL A 2500 USUARIOS"/>
    <s v="Grupo de Pequeños"/>
    <x v="2"/>
    <x v="1"/>
    <s v="CHOCÓ"/>
    <s v="BAGADO"/>
    <s v="ACTUALIZACION"/>
    <d v="2025-02-05T00:00:00"/>
    <s v="ACUEDUCTO - ALCANTARILLADO - ASEO"/>
  </r>
  <r>
    <n v="20235"/>
    <s v="ASOCIACION DE SUSCRIPTORES DE ACUEDUCTO DE PUEBLO VIEJO "/>
    <s v="OPERATIVA"/>
    <s v="MENOR O IGUAL A 2500 USUARIOS"/>
    <s v="Grupo de Pequeños"/>
    <x v="1"/>
    <x v="2"/>
    <s v="CUNDINAMARCA"/>
    <s v="ZIPACON"/>
    <s v="ACTUALIZACION"/>
    <d v="2025-02-10T00:00:00"/>
    <s v="ACUEDUCTO "/>
  </r>
  <r>
    <n v="20249"/>
    <s v="SERVIAMBIENTAL EMPRESA DE SERVICIOS PUBLICOS S.A.E.S.P."/>
    <s v="OPERATIVA"/>
    <s v="MENOR O IGUAL A 2500 USUARIOS"/>
    <s v="Grupo de Grandes"/>
    <x v="0"/>
    <x v="3"/>
    <s v="HUILA"/>
    <s v="NEIVA"/>
    <s v="ACTUALIZACION"/>
    <d v="2025-03-27T00:00:00"/>
    <s v="ALCANTARILLADO - ASEO"/>
  </r>
  <r>
    <n v="20251"/>
    <s v="MUNICIPIO DE CURITI"/>
    <s v="OPERATIVA"/>
    <s v="MENOR O IGUAL A 2500 USUARIOS"/>
    <s v="Grupo de Pequeños"/>
    <x v="2"/>
    <x v="1"/>
    <s v="SANTANDER"/>
    <s v="CURITI"/>
    <s v="ACTUALIZACION"/>
    <d v="2025-03-10T00:00:00"/>
    <s v="ACUEDUCTO - ALCANTARILLADO - ASEO"/>
  </r>
  <r>
    <n v="20260"/>
    <s v="EMPRESA DE SERVICIOS PUBLICOS DEL MUNICIPIO DE DOLORES E.S.P."/>
    <s v="OPERATIVA"/>
    <s v="HASTA 2500 SUSCRIPTORES"/>
    <s v="Grupo de Pequeños"/>
    <x v="1"/>
    <x v="0"/>
    <s v="TOLIMA"/>
    <s v="DOLORES"/>
    <s v="ACTUALIZACION"/>
    <d v="2013-12-27T00:00:00"/>
    <s v="ACUEDUCTO - ALCANTARILLADO - ASEO"/>
  </r>
  <r>
    <n v="20263"/>
    <s v="JUNTA DE SERVICIOS PUBLICOS DE GUAYABAL DE SIQUIMA"/>
    <s v="OPERATIVA"/>
    <s v="MENOR O IGUAL A 2500 USUARIOS"/>
    <s v="Grupo de Pequeños"/>
    <x v="0"/>
    <x v="1"/>
    <s v="CUNDINAMARCA"/>
    <s v="GUAYABAL DE SIQUIMA"/>
    <s v="ACTUALIZACION"/>
    <d v="2025-01-13T00:00:00"/>
    <s v="ACUEDUCTO - ALCANTARILLADO - ASEO"/>
  </r>
  <r>
    <n v="20269"/>
    <s v="ASOCIACIÓN DE USUARIOS DEL ACUEDUCTO DE MESITAS DE CABALLERO"/>
    <s v="OPERATIVA"/>
    <s v="MENOR O IGUAL A 2500 USUARIOS"/>
    <s v="Grupo de Pequeños"/>
    <x v="1"/>
    <x v="2"/>
    <s v="CUNDINAMARCA"/>
    <s v="ANOLAIMA"/>
    <s v="ACTUALIZACION"/>
    <d v="2025-03-13T00:00:00"/>
    <s v="ACUEDUCTO "/>
  </r>
  <r>
    <n v="20270"/>
    <s v="SECRETARÍA DE PLANEACIÓN INFRAESTRUCTURA Y SERVICIOS PÚBLICOS DE TIBIRITA"/>
    <s v="OPERATIVA"/>
    <s v="MENOR O IGUAL A 2500 USUARIOS"/>
    <s v="Grupo de Pequeños"/>
    <x v="0"/>
    <x v="1"/>
    <s v="CUNDINAMARCA"/>
    <s v="TIBIRITA"/>
    <s v="ACTUALIZACION"/>
    <d v="2025-02-11T00:00:00"/>
    <s v="ACUEDUCTO - ALCANTARILLADO - ASEO"/>
  </r>
  <r>
    <n v="20275"/>
    <s v="EMPRESA INTERMUNICIPAL DE SERVICIOS PUBLICOS DOMICILIARIOS DE ACUEDUCTO Y ALCANTARILLADO S.A. E.S.P."/>
    <s v="OPERATIVA"/>
    <s v="MAYOR O IGUAL A 5001 USUARIOS"/>
    <s v="Grupo de Grandes"/>
    <x v="2"/>
    <x v="3"/>
    <s v="BOLÍVAR"/>
    <s v="SANTA ROSA"/>
    <s v="ACTUALIZACION"/>
    <d v="2024-11-12T00:00:00"/>
    <s v="ACUEDUCTO "/>
  </r>
  <r>
    <n v="20278"/>
    <s v="ASOCIACIÓN DE SOCIOS DEL ACUEDUCTO LA PALMA RIVERA ALTO GRANDE"/>
    <s v="OPERATIVA"/>
    <s v="MENOR O IGUAL A 2500 USUARIOS"/>
    <s v="Grupo de Pequeños"/>
    <x v="1"/>
    <x v="2"/>
    <s v="ANTIOQUIA"/>
    <s v="EL CARMEN DE VIBORAL"/>
    <s v="ACTUALIZACION"/>
    <d v="2025-02-19T00:00:00"/>
    <s v="ACUEDUCTO "/>
  </r>
  <r>
    <n v="20279"/>
    <s v="ASOCIACION DE USUARIOS DEL ACUEDUCTO LA AURORA VIBORAL MUNICIPIO DE EL CARMEN DE VIBORAL"/>
    <s v="OPERATIVA"/>
    <s v="MENOR O IGUAL A 2500 USUARIOS"/>
    <s v="Grupo de Pequeños"/>
    <x v="1"/>
    <x v="2"/>
    <s v="ANTIOQUIA"/>
    <s v="EL CARMEN DE VIBORAL"/>
    <s v="ACTUALIZACION"/>
    <d v="2024-05-08T00:00:00"/>
    <s v="ACUEDUCTO "/>
  </r>
  <r>
    <n v="20280"/>
    <s v="BIORGÁNICOS DEL OTÚN S.A. E.S.P."/>
    <s v="OPERATIVA (No activa)"/>
    <s v="HASTA 2500 SUSCRIPTORES"/>
    <s v="Grupo de Pequeños"/>
    <x v="1"/>
    <x v="3"/>
    <s v="RISARALDA"/>
    <s v="PEREIRA"/>
    <s v="ACTUALIZACION"/>
    <d v="2011-05-10T00:00:00"/>
    <s v="ASEO"/>
  </r>
  <r>
    <n v="20281"/>
    <s v="SEAN S.A.  E.S.P"/>
    <s v="OPERATIVA (No activa)"/>
    <s v="HASTA 2500 SUSCRIPTORES"/>
    <s v="Grupo de Pequeños"/>
    <x v="1"/>
    <x v="3"/>
    <s v="SANTANDER"/>
    <s v="BARBOSA"/>
    <s v="ACTUALIZACION"/>
    <d v="2010-12-05T00:00:00"/>
    <s v="ASEO"/>
  </r>
  <r>
    <n v="20282"/>
    <s v="ASOCIACION DE USUARIOS DE SERVICIO DE AGUA POTABLE DEL PERIMETRO URBANO DEL MUNICIPIO DE TASCO"/>
    <s v="OPERATIVA"/>
    <s v="MENOR O IGUAL A 2500 USUARIOS"/>
    <s v="Grupo de Pequeños"/>
    <x v="2"/>
    <x v="2"/>
    <s v="BOYACÁ"/>
    <s v="TASCO"/>
    <s v="ACTUALIZACION"/>
    <d v="2024-05-07T00:00:00"/>
    <s v="ACUEDUCTO "/>
  </r>
  <r>
    <n v="20287"/>
    <s v="EMPRESA SOLIDARIA DE PELAYA EMSOPEL E.S.P."/>
    <s v="OPERATIVA"/>
    <s v="DESDE 2501 HASTA 5000 USUARIOS"/>
    <s v="Grupo de Pequeños"/>
    <x v="2"/>
    <x v="2"/>
    <s v="CESAR"/>
    <s v="PELAYA"/>
    <s v="ACTUALIZACION"/>
    <d v="2024-08-30T00:00:00"/>
    <s v="ACUEDUCTO - ALCANTARILLADO"/>
  </r>
  <r>
    <n v="20289"/>
    <s v="ADMINISTRADORA PUBLICA COOPERATIVA EMPRESA SOLIDARIA DE SAN MARTIN CESAR"/>
    <s v="OPERATIVA"/>
    <s v="DESDE 2501 HASTA 5000 USUARIOS"/>
    <s v="Grupo de Pequeños"/>
    <x v="2"/>
    <x v="2"/>
    <s v="CESAR"/>
    <s v="SAN MARTIN"/>
    <s v="ACTUALIZACION"/>
    <d v="2024-01-30T00:00:00"/>
    <s v="ACUEDUCTO - ALCANTARILLADO"/>
  </r>
  <r>
    <n v="20296"/>
    <s v="MUNICIPIO DE REMOLINO"/>
    <s v="OPERATIVA"/>
    <s v="MENOR O IGUAL A 2500 USUARIOS"/>
    <s v="Grupo de Pequeños"/>
    <x v="0"/>
    <x v="1"/>
    <s v="MAGDALENA"/>
    <s v="REMOLINO"/>
    <s v="ACTUALIZACION"/>
    <d v="2023-10-14T00:00:00"/>
    <s v="ACUEDUCTO - ASEO"/>
  </r>
  <r>
    <n v="20300"/>
    <s v="URBASER MONTENEGRO S.A E.S.P."/>
    <s v="OPERATIVA"/>
    <s v="MAYOR O IGUAL A 5001 USUARIOS"/>
    <s v="Grupo de Grandes"/>
    <x v="0"/>
    <x v="3"/>
    <s v="QUINDÍO"/>
    <s v="MONTENEGRO"/>
    <s v="ACTUALIZACION"/>
    <d v="2025-03-04T00:00:00"/>
    <s v="ASEO"/>
  </r>
  <r>
    <n v="20301"/>
    <s v="ASOCIACION ACUEDUCTO REGIONAL LA SALVIA"/>
    <s v="OPERATIVA"/>
    <s v="MENOR O IGUAL A 2500 USUARIOS"/>
    <s v="Grupo de Pequeños"/>
    <x v="1"/>
    <x v="2"/>
    <s v="BOYACÁ"/>
    <s v="PAIPA"/>
    <s v="ACTUALIZACION"/>
    <d v="2025-03-21T00:00:00"/>
    <s v="ACUEDUCTO "/>
  </r>
  <r>
    <n v="20303"/>
    <s v="ASOCIACIÓN DE USUARIOS DEL ACUEDUCTO RURAL DE BARCELONA ALTA Y BAJA DE CIRCASIA"/>
    <s v="OPERATIVA"/>
    <s v="MENOR O IGUAL A 2500 USUARIOS"/>
    <s v="Grupo de Pequeños"/>
    <x v="1"/>
    <x v="2"/>
    <s v="QUINDÍO"/>
    <s v="CIRCASIA"/>
    <s v="ACTUALIZACION"/>
    <d v="2024-05-21T00:00:00"/>
    <s v="ACUEDUCTO "/>
  </r>
  <r>
    <n v="20304"/>
    <s v="ASOCIACION DE USUARIOS ACUEDUCTO LA TOLDA"/>
    <s v="OPERATIVA"/>
    <s v="MENOR O IGUAL A 2500 USUARIOS"/>
    <s v="Grupo de Pequeños"/>
    <x v="1"/>
    <x v="2"/>
    <s v="ANTIOQUIA"/>
    <s v="COPACABANA"/>
    <s v="ACTUALIZACION"/>
    <d v="2023-09-06T00:00:00"/>
    <s v="ACUEDUCTO "/>
  </r>
  <r>
    <n v="20305"/>
    <s v="ASOCIACIÓN ACUEDUCTO PORTACHUELO"/>
    <s v="OPERATIVA"/>
    <s v="MENOR O IGUAL A 2500 USUARIOS"/>
    <s v="Grupo de Pequeños"/>
    <x v="1"/>
    <x v="2"/>
    <s v="ANTIOQUIA"/>
    <s v="GIRARDOTA"/>
    <s v="ACTUALIZACION"/>
    <d v="2024-04-18T00:00:00"/>
    <s v="ACUEDUCTO "/>
  </r>
  <r>
    <n v="20306"/>
    <s v="ASOCIACION DE USUARIOS DEL ACUEDUCTO LOS ALJIBES"/>
    <s v="OPERATIVA"/>
    <s v="MENOR O IGUAL A 2500 USUARIOS"/>
    <s v="Grupo de Pequeños"/>
    <x v="1"/>
    <x v="2"/>
    <s v="ANTIOQUIA"/>
    <s v="AMAGÁ"/>
    <s v="ACTUALIZACION"/>
    <d v="2024-04-29T00:00:00"/>
    <s v="ACUEDUCTO "/>
  </r>
  <r>
    <n v="20307"/>
    <s v="ZAPAYÁN - MPD TRANSITORIO"/>
    <s v="OPERATIVA"/>
    <s v="MENOR O IGUAL A 2500 USUARIOS"/>
    <s v="Grupo de Pequeños"/>
    <x v="0"/>
    <x v="1"/>
    <s v="MAGDALENA"/>
    <s v="ZAPAYAN"/>
    <s v="ACTUALIZACION"/>
    <d v="2025-03-05T00:00:00"/>
    <s v="ACUEDUCTO - ALCANTARILLADO"/>
  </r>
  <r>
    <n v="20308"/>
    <s v="EMPRESA COMUNITARIA DE ACUEDUCTO DE RIO DE ORO ADMINISTRACION PUBLICA COOPERATIVA"/>
    <s v="OPERATIVA"/>
    <s v="MENOR O IGUAL A 2500 USUARIOS"/>
    <s v="Grupo de Pequeños"/>
    <x v="2"/>
    <x v="2"/>
    <s v="CESAR"/>
    <s v="RIO DE ORO"/>
    <s v="ACTUALIZACION"/>
    <d v="2024-12-17T00:00:00"/>
    <s v="ACUEDUCTO - ALCANTARILLADO - ASEO"/>
  </r>
  <r>
    <n v="20310"/>
    <s v="ASOCIACIÓN DE USUARIOS DE SERVICIOS PUBLICOS DE CARACOL ARAUCA "/>
    <s v="OPERATIVA"/>
    <s v="HASTA 2500 SUSCRIPTORES"/>
    <s v="Grupo de Pequeños"/>
    <x v="1"/>
    <x v="2"/>
    <s v="ARAUCA"/>
    <s v="ARAUCA"/>
    <s v="ACTUALIZACION"/>
    <d v="2010-10-25T00:00:00"/>
    <s v="ACUEDUCTO "/>
  </r>
  <r>
    <n v="20312"/>
    <s v="ABORGANICOS S.A. E.S.P"/>
    <s v="OPERATIVA (No activa)"/>
    <s v="HASTA 2500 SUSCRIPTORES"/>
    <s v="Grupo de Pequeños"/>
    <x v="1"/>
    <x v="3"/>
    <s v="ANTIOQUIA"/>
    <s v="MEDELLÍN"/>
    <s v="ACTUALIZACION"/>
    <d v="2006-05-22T00:00:00"/>
    <s v="ASEO"/>
  </r>
  <r>
    <n v="20314"/>
    <s v="EMPRESA DE SERVICIOS PUBLICOS DE TARAZA S.A.S  E.S.P."/>
    <s v="OPERATIVA"/>
    <s v="MAS DE 2500 SUSCRIPTORES"/>
    <s v="Grupo de Pequeños"/>
    <x v="1"/>
    <x v="3"/>
    <s v="ANTIOQUIA"/>
    <s v="TARAZA"/>
    <s v="ACTUALIZACION"/>
    <d v="2015-04-29T00:00:00"/>
    <s v="ASEO"/>
  </r>
  <r>
    <n v="20315"/>
    <s v="ASOCIACION DE USUARIOS DEL SERVICIO DE ACUEDUCTO DE LA VEREDA QUEBRADA HONDA PARTE BAJA "/>
    <s v="OPERATIVA"/>
    <s v="HASTA 2500 SUSCRIPTORES"/>
    <s v="Grupo de Pequeños"/>
    <x v="1"/>
    <x v="2"/>
    <s v="CUNDINAMARCA"/>
    <s v="COGUA"/>
    <s v="ACTUALIZACION"/>
    <d v="2013-05-30T00:00:00"/>
    <s v="ACUEDUCTO "/>
  </r>
  <r>
    <n v="20317"/>
    <s v="UNIDAD ADMINISTRATIVA ESPECIAL  DE SERVICIOS PUBLICOS DEL MUNICIPIO DE SITIONUEVO"/>
    <s v="OPERATIVA"/>
    <s v="MENOR O IGUAL A 2500 USUARIOS"/>
    <s v="Grupo de Pequeños"/>
    <x v="0"/>
    <x v="1"/>
    <s v="MAGDALENA"/>
    <s v="SITIONUEVO"/>
    <s v="ACTUALIZACION"/>
    <d v="2024-04-20T00:00:00"/>
    <s v="ACUEDUCTO - ASEO"/>
  </r>
  <r>
    <n v="20318"/>
    <s v="ASEO ESPECIAL SOLEDAD S.A.S. E.S.P. "/>
    <s v="OPERATIVA"/>
    <s v="MAYOR O IGUAL A 5001 USUARIOS"/>
    <s v="Grupo de Grandes"/>
    <x v="2"/>
    <x v="3"/>
    <s v="ANTIOQUIA"/>
    <s v="MEDELLÍN"/>
    <s v="ACTUALIZACION"/>
    <d v="2025-03-10T00:00:00"/>
    <s v="ASEO"/>
  </r>
  <r>
    <n v="20319"/>
    <s v="OFICINA DE SEVICIOS PUBLICOS DOMICILIARIOS DE CHIVOR"/>
    <s v="OPERATIVA"/>
    <s v="MENOR O IGUAL A 2500 USUARIOS"/>
    <s v="Grupo de Pequeños"/>
    <x v="2"/>
    <x v="1"/>
    <s v="BOYACÁ"/>
    <s v="CHIVOR"/>
    <s v="ACTUALIZACION"/>
    <d v="2024-03-26T00:00:00"/>
    <s v="ACUEDUCTO - ALCANTARILLADO - ASEO"/>
  </r>
  <r>
    <n v="20329"/>
    <s v="EMPRESA MUNICIPAL DE SERVICIOS PUBLICOS DEL MUNICIPIO DE  BARAYA HUILA"/>
    <s v="OPERATIVA"/>
    <s v="MENOR O IGUAL A 2500 USUARIOS"/>
    <s v="Grupo de Pequeños"/>
    <x v="2"/>
    <x v="0"/>
    <s v="HUILA"/>
    <s v="BARAYA"/>
    <s v="ACTUALIZACION"/>
    <d v="2024-02-23T00:00:00"/>
    <s v="ACUEDUCTO - ALCANTARILLADO - ASEO"/>
  </r>
  <r>
    <n v="20331"/>
    <s v="ADMINISTRACION PUBLICA COOPERATIVA EMPRESA SOLIDARIA DE SERVICIOS PUBLICOS DE GUARANDA"/>
    <s v="OPERATIVA"/>
    <s v="MENOR O IGUAL A 2500 USUARIOS"/>
    <s v="Grupo de Pequeños"/>
    <x v="2"/>
    <x v="2"/>
    <s v="SUCRE"/>
    <s v="GUARANDA"/>
    <s v="ACTUALIZACION"/>
    <d v="2025-01-29T00:00:00"/>
    <s v="ACUEDUCTO - ALCANTARILLADO - ASEO"/>
  </r>
  <r>
    <n v="20341"/>
    <s v="INGENIERIA, MEDICIONES, EMISIONES Y CONTROLES SA"/>
    <s v="OPERATIVA"/>
    <s v="HASTA 2500 SUSCRIPTORES"/>
    <s v="Grupo de Pequeños"/>
    <x v="1"/>
    <x v="3"/>
    <s v="META"/>
    <s v="VILLAVICENCIO"/>
    <s v="ACTUALIZACION"/>
    <d v="2014-07-15T00:00:00"/>
    <s v="ASEO"/>
  </r>
  <r>
    <n v="20349"/>
    <s v="ADMINISTRACION PUBLICA COOPERATIVA DE SERVICIOS PUBLICOS DE CHIVOLO LTDA"/>
    <s v="OPERATIVA"/>
    <s v="HASTA 2500 SUSCRIPTORES"/>
    <s v="Grupo de Pequeños"/>
    <x v="0"/>
    <x v="2"/>
    <s v="MAGDALENA"/>
    <s v="CHIVOLO"/>
    <s v="ACTUALIZACION"/>
    <d v="2024-02-05T00:00:00"/>
    <s v="ACUEDUCTO "/>
  </r>
  <r>
    <n v="20352"/>
    <s v="CARIBE VERDE S. A.   E. S. P."/>
    <s v="OPERATIVA"/>
    <s v="MAYOR O IGUAL A 5001 USUARIOS"/>
    <s v="Grupo de Pequeños"/>
    <x v="2"/>
    <x v="3"/>
    <s v="BOLÍVAR"/>
    <s v="TURBANA"/>
    <s v="ACTUALIZACION"/>
    <d v="2025-03-28T00:00:00"/>
    <s v="ASEO"/>
  </r>
  <r>
    <n v="20356"/>
    <s v="CORPORACION SERVICIO  DE ASEO DE SAN ESTANISLAO - BOLIVAR"/>
    <s v="OPERATIVA"/>
    <s v="MENOR O IGUAL A 2500 USUARIOS"/>
    <s v="Grupo de Pequeños"/>
    <x v="0"/>
    <x v="2"/>
    <s v="BOLÍVAR"/>
    <s v="SAN ESTANISLAO"/>
    <s v="ACTUALIZACION"/>
    <d v="2019-01-03T00:00:00"/>
    <s v="ASEO"/>
  </r>
  <r>
    <n v="20359"/>
    <s v="EMPRESAS PUBLICAS DE GARAGOA S.A. E.S.P"/>
    <s v="OPERATIVA"/>
    <s v="DESDE 2501 HASTA 5000 USUARIOS"/>
    <s v="Grupo de Grandes"/>
    <x v="2"/>
    <x v="3"/>
    <s v="BOYACÁ"/>
    <s v="GARAGOA"/>
    <s v="ACTUALIZACION"/>
    <d v="2025-03-04T00:00:00"/>
    <s v="ACUEDUCTO - ALCANTARILLADO - ASEO"/>
  </r>
  <r>
    <n v="20362"/>
    <s v="ASOCOCORNA"/>
    <s v="OPERATIVA"/>
    <s v="HASTA 2500 SUSCRIPTORES"/>
    <s v="Grupo de Pequeños"/>
    <x v="1"/>
    <x v="2"/>
    <s v="ANTIOQUIA"/>
    <s v="COCORNÁ"/>
    <s v="ACTUALIZACION"/>
    <d v="2012-02-16T00:00:00"/>
    <s v="ACUEDUCTO "/>
  </r>
  <r>
    <n v="20363"/>
    <s v="COOPERATIVA DE TRABAJO ASOCIADO DE AAA DEL MUNICIPIO DE CONCORDIA MAGDALENA  "/>
    <s v="OPERATIVA"/>
    <s v="HASTA 2500 SUSCRIPTORES"/>
    <s v="Grupo de Pequeños"/>
    <x v="1"/>
    <x v="2"/>
    <s v="MAGDALENA"/>
    <s v="CONCORDIA"/>
    <s v="INSCRIPCION"/>
    <d v="2006-10-05T00:00:00"/>
    <s v="ACUEDUCTO "/>
  </r>
  <r>
    <n v="20366"/>
    <s v="ADMINISTRACIÓN PÚBLICA COOPERATIVA DE SERVICIOS PUBLICOS GALERAS"/>
    <s v="OPERATIVA"/>
    <s v="MENOR O IGUAL A 2500 USUARIOS"/>
    <s v="Grupo de Pequeños"/>
    <x v="0"/>
    <x v="2"/>
    <s v="NARIÑO"/>
    <s v="CONSACA"/>
    <s v="ACTUALIZACION"/>
    <d v="2024-05-14T00:00:00"/>
    <s v="ACUEDUCTO - ALCANTARILLADO - ASEO"/>
  </r>
  <r>
    <n v="20368"/>
    <s v="ADMINISTRACION PUBLICA COOPERATIVA EMPRESA SOLIDARIA DE SERVICIOS PUBLICOS DE RAQUIRA E S P"/>
    <s v="OPERATIVA"/>
    <s v="MENOR O IGUAL A 2500 USUARIOS"/>
    <s v="Grupo de Pequeños"/>
    <x v="0"/>
    <x v="2"/>
    <s v="BOYACÁ"/>
    <s v="RAQUIRA"/>
    <s v="ACTUALIZACION"/>
    <d v="2024-09-16T00:00:00"/>
    <s v="ACUEDUCTO - ALCANTARILLADO - ASEO"/>
  </r>
  <r>
    <n v="20371"/>
    <s v="ASOCIACIÓN DE USUARIOS ACUEDUCTO LAGUNA VERDE VEREDA SAN REIMUNDO TERRITORIAL DEL MUNICIPIO DE GRANADA CUNDINAMARCA"/>
    <s v="OPERATIVA"/>
    <s v="MENOR O IGUAL A 2500 USUARIOS"/>
    <s v="Grupo de Pequeños"/>
    <x v="1"/>
    <x v="2"/>
    <s v="CUNDINAMARCA"/>
    <s v="GRANADA"/>
    <s v="ACTUALIZACION"/>
    <d v="2025-03-19T00:00:00"/>
    <s v="ACUEDUCTO "/>
  </r>
  <r>
    <n v="20373"/>
    <s v="ASOCIACION DE SUSCRIPTORES DEL ACUEDUCTO DE LA VEREDA EL ROBLE SEGUNDA ETAPA"/>
    <s v="OPERATIVA"/>
    <s v="MENOR O IGUAL A 2500 USUARIOS"/>
    <s v="Grupo de Pequeños"/>
    <x v="1"/>
    <x v="2"/>
    <s v="BOYACÁ"/>
    <s v="VILLA DE LEYVA"/>
    <s v="ACTUALIZACION"/>
    <d v="2025-02-24T00:00:00"/>
    <s v="ACUEDUCTO "/>
  </r>
  <r>
    <n v="20374"/>
    <s v="PRECOOPERATIVA CONSERVACIÓN Y APROVECHAMIENTO INTEGRAL"/>
    <s v="OPERATIVA (No activa)"/>
    <s v="HASTA 2500 SUSCRIPTORES"/>
    <s v="Grupo de Pequeños"/>
    <x v="1"/>
    <x v="5"/>
    <s v="ANTIOQUIA"/>
    <s v="APARTADÓ"/>
    <s v="ACTUALIZACION"/>
    <d v="2005-07-13T00:00:00"/>
    <s v="ASEO"/>
  </r>
  <r>
    <n v="20380"/>
    <s v="EMPRESA SOLIDARIA DE SERVICIOS PUBLICOS AGUA VIVA DE PUERTO GUZMAN E.S.P."/>
    <s v="OPERATIVA (No activa)"/>
    <s v="HASTA 2500 SUSCRIPTORES"/>
    <s v="Grupo de Pequeños"/>
    <x v="1"/>
    <x v="2"/>
    <s v="PUTUMAYO"/>
    <s v="PUERTO GUZMAN"/>
    <s v="ACTUALIZACION"/>
    <d v="2014-08-21T00:00:00"/>
    <s v="ACUEDUCTO - ALCANTARILLADO - ASEO"/>
  </r>
  <r>
    <n v="20382"/>
    <s v="ASOCIACION DE SUSCRIPTORES DEL ACUEDUCTO REGIONAL DE PEÑA NEGRA MUNICIPIO DE CACHIPAY Y DE LOS MUNICIPIOS DE ANOLAIMA Y LA MESA "/>
    <s v="OPERATIVA"/>
    <s v="MENOR O IGUAL A 2500 USUARIOS"/>
    <s v="Grupo de Pequeños"/>
    <x v="1"/>
    <x v="2"/>
    <s v="CUNDINAMARCA"/>
    <s v="CACHIPAY"/>
    <s v="ACTUALIZACION"/>
    <d v="2025-02-05T00:00:00"/>
    <s v="ACUEDUCTO "/>
  </r>
  <r>
    <n v="20385"/>
    <s v="ASOCIACION DE USUARIOS DEL ACUEDUCTO RURAL SAN ANTONIO-LOS PINOS DE LOS MUNICIPIOS DE SALENTO Y CIRCASIA"/>
    <s v="OPERATIVA"/>
    <s v="MENOR O IGUAL A 2500 USUARIOS"/>
    <s v="Grupo de Pequeños"/>
    <x v="1"/>
    <x v="2"/>
    <s v="QUINDÍO"/>
    <s v="CIRCASIA"/>
    <s v="ACTUALIZACION"/>
    <d v="2025-02-11T00:00:00"/>
    <s v="ACUEDUCTO "/>
  </r>
  <r>
    <n v="20386"/>
    <s v="EMPRESAS PUBLICAS DE MONTERREY S.A.  E.S.P."/>
    <s v="OPERATIVA"/>
    <s v="DESDE 2501 HASTA 5000 USUARIOS"/>
    <s v="Grupo de Grandes"/>
    <x v="2"/>
    <x v="3"/>
    <s v="CASANARE"/>
    <s v="MONTERREY"/>
    <s v="ACTUALIZACION"/>
    <d v="2025-03-04T00:00:00"/>
    <s v="ACUEDUCTO - ALCANTARILLADO - ASEO"/>
  </r>
  <r>
    <n v="20387"/>
    <s v="LIMPIEZA URBANA S.A.S. E.S.P."/>
    <s v="OPERATIVA"/>
    <s v="MAYOR O IGUAL A 5001 USUARIOS"/>
    <s v="Grupo de Grandes"/>
    <x v="0"/>
    <x v="3"/>
    <s v="SANTANDER"/>
    <s v="BUCARAMANGA"/>
    <s v="ACTUALIZACION"/>
    <d v="2025-03-28T00:00:00"/>
    <s v="ASEO"/>
  </r>
  <r>
    <n v="20388"/>
    <s v="ADMINISTRACION PUBLICA COOPERATIVA DE AGUA POTABLE Y SANEAMIENTO BÁSICO AGUAS DEL FRAILEJÓN"/>
    <s v="OPERATIVA"/>
    <s v="MENOR O IGUAL A 2500 USUARIOS"/>
    <s v="Grupo de Pequeños"/>
    <x v="0"/>
    <x v="2"/>
    <s v="NARIÑO"/>
    <s v="GUALMATAN"/>
    <s v="ACTUALIZACION"/>
    <d v="2023-06-01T00:00:00"/>
    <s v="ACUEDUCTO - ALCANTARILLADO - ASEO"/>
  </r>
  <r>
    <n v="20392"/>
    <s v="ADMINISTRACION PUBLICA COOPERATIVA DEL ACUEDUCTO  ALCANTARILLADO Y ASEO DE ARGELIA CAUCA "/>
    <s v="OPERATIVA"/>
    <s v="MENOR O IGUAL A 2500 USUARIOS"/>
    <s v="Grupo de Pequeños"/>
    <x v="0"/>
    <x v="2"/>
    <s v="CAUCA"/>
    <s v="ARGELIA"/>
    <s v="ACTUALIZACION"/>
    <d v="2021-05-04T00:00:00"/>
    <s v="ACUEDUCTO - ALCANTARILLADO - ASEO"/>
  </r>
  <r>
    <n v="20393"/>
    <s v="MUNICIPIO DE LA SIERRA CAUCA"/>
    <s v="OPERATIVA (No activa)"/>
    <s v="HASTA 2500 SUSCRIPTORES"/>
    <s v="Grupo de Pequeños"/>
    <x v="1"/>
    <x v="1"/>
    <s v="CAUCA"/>
    <s v="LA SIERRA"/>
    <s v="ACTUALIZACION"/>
    <d v="2010-10-15T00:00:00"/>
    <s v="ASEO"/>
  </r>
  <r>
    <n v="20397"/>
    <s v="ADMINISTRACION PUBLICA COOPERATIVA DE SERVICIOS PUBLICOS DOMICILIARIOS DEL CONTADERO"/>
    <s v="OPERATIVA"/>
    <s v="MENOR O IGUAL A 2500 USUARIOS"/>
    <s v="Grupo de Pequeños"/>
    <x v="2"/>
    <x v="2"/>
    <s v="NARIÑO"/>
    <s v="CONTADERO"/>
    <s v="ACTUALIZACION"/>
    <d v="2024-04-18T00:00:00"/>
    <s v="ACUEDUCTO - ALCANTARILLADO - ASEO"/>
  </r>
  <r>
    <n v="20398"/>
    <s v="ADMINISTRACIÓN PÚBLICA COOPERATIVA DE AGUA POTABLE Y SANEAMIENTO BASICO PARA EL CASCO URBANO DEL MUNICIPIO DE CUMBAL"/>
    <s v="OPERATIVA"/>
    <s v="MENOR O IGUAL A 2500 USUARIOS"/>
    <s v="Grupo de Pequeños"/>
    <x v="2"/>
    <x v="3"/>
    <s v="NARIÑO"/>
    <s v="CUMBAL"/>
    <s v="ACTUALIZACION"/>
    <d v="2025-03-17T00:00:00"/>
    <s v="ACUEDUCTO - ALCANTARILLADO - ASEO"/>
  </r>
  <r>
    <n v="20402"/>
    <s v="ALCALDIA  MUNICIPAL DE IMUES"/>
    <s v="OPERATIVA (No activa)"/>
    <s v="HASTA 2500 SUSCRIPTORES"/>
    <s v="Grupo de Pequeños"/>
    <x v="1"/>
    <x v="1"/>
    <s v="NARIÑO"/>
    <s v="IMUES"/>
    <s v="ACTUALIZACION"/>
    <d v="2008-06-05T00:00:00"/>
    <s v="ACUEDUCTO - ALCANTARILLADO - ASEO"/>
  </r>
  <r>
    <n v="20404"/>
    <s v="EMPRESA DE ADMINISTRACION PUBLICA COOPERATIVA DE SERVICIOS PUBLICOS DOMICILIARIOS"/>
    <s v="OPERATIVA"/>
    <s v="MENOR O IGUAL A 2500 USUARIOS"/>
    <s v="Grupo de Pequeños"/>
    <x v="2"/>
    <x v="2"/>
    <s v="NARIÑO"/>
    <s v="OSPINA"/>
    <s v="ACTUALIZACION"/>
    <d v="2024-06-18T00:00:00"/>
    <s v="ACUEDUCTO - ALCANTARILLADO - ASEO"/>
  </r>
  <r>
    <n v="20407"/>
    <s v="MUNICIPIO DE SAMANIEGO NARIÑO"/>
    <s v="OPERATIVA"/>
    <s v="MENOR O IGUAL A 2500 USUARIOS"/>
    <s v="Grupo de Pequeños"/>
    <x v="0"/>
    <x v="1"/>
    <s v="NARIÑO"/>
    <s v="SAMANIEGO"/>
    <s v="ACTUALIZACION"/>
    <d v="2025-01-31T00:00:00"/>
    <s v="ACUEDUCTO - ALCANTARILLADO - ASEO"/>
  </r>
  <r>
    <n v="20413"/>
    <s v="ASEO REGIONAL S.A. E.S.P."/>
    <s v="OPERATIVA (No activa)"/>
    <s v="HASTA 2500 SUSCRIPTORES"/>
    <s v="Grupo de Pequeños"/>
    <x v="1"/>
    <x v="8"/>
    <s v="BOGOTÁ, D.C."/>
    <s v="BOGOTA, D.C."/>
    <s v="ACTUALIZACION"/>
    <d v="2005-07-25T00:00:00"/>
    <s v="ASEO"/>
  </r>
  <r>
    <n v="20417"/>
    <s v="ASOCIACIÓN DE USUARIOS DEL ACUEDUCTO TORIBA DEL MUNICIPIO DE SAN FRANCISCO"/>
    <s v="OPERATIVA"/>
    <s v="MENOR O IGUAL A 2500 USUARIOS"/>
    <s v="Grupo de Pequeños"/>
    <x v="1"/>
    <x v="2"/>
    <s v="CUNDINAMARCA"/>
    <s v="SAN FRANCISCO"/>
    <s v="ACTUALIZACION"/>
    <d v="2025-02-10T00:00:00"/>
    <s v="ACUEDUCTO "/>
  </r>
  <r>
    <n v="20421"/>
    <s v="EMPRESA SOLIDARIA DE SERVICIOS PUBLICOS DE CHINAVITA "/>
    <s v="OPERATIVA"/>
    <s v="MENOR O IGUAL A 2500 USUARIOS"/>
    <s v="Grupo de Pequeños"/>
    <x v="2"/>
    <x v="2"/>
    <s v="BOYACÁ"/>
    <s v="CHINAVITA"/>
    <s v="ACTUALIZACION"/>
    <d v="2024-06-18T00:00:00"/>
    <s v="ACUEDUCTO - ALCANTARILLADO - ASEO"/>
  </r>
  <r>
    <n v="20423"/>
    <s v="UNIDAD PRESTADORA DE LOS SERVICIOS PUBLICOS DOMICILIARIOS DE ACUEDUCTO ALCANTARILLADO Y ASEO DEL MUNICIPIO DE TOGUI"/>
    <s v="OPERATIVA"/>
    <s v="HASTA 2500 SUSCRIPTORES"/>
    <s v="Grupo de Pequeños"/>
    <x v="1"/>
    <x v="1"/>
    <s v="BOYACÁ"/>
    <s v="TOGUI"/>
    <s v="ACTUALIZACION"/>
    <d v="2008-04-10T00:00:00"/>
    <s v="ACUEDUCTO - ALCANTARILLADO - ASEO"/>
  </r>
  <r>
    <n v="20424"/>
    <s v="COOPERATIVA DE TRABAJO ASOCIADO DE SERVICIOS PUBLICOS DE ZAPAYAN CTA  E.S.P."/>
    <s v="OPERATIVA (No activa)"/>
    <s v="HASTA 2500 SUSCRIPTORES"/>
    <s v="Grupo de Pequeños"/>
    <x v="1"/>
    <x v="2"/>
    <s v="ATLÁNTICO"/>
    <s v="BARRANQUILLA"/>
    <s v="ACTUALIZACION"/>
    <d v="2008-06-12T00:00:00"/>
    <s v="ACUEDUCTO "/>
  </r>
  <r>
    <n v="20425"/>
    <s v="ASOCIACION DE USUARIOS DEL ACUEDUCTO VEREDA GUASIMAL_AGUASIMAL"/>
    <s v="OPERATIVA"/>
    <s v="MENOR O IGUAL A 2500 USUARIOS"/>
    <s v="Grupo de Pequeños"/>
    <x v="1"/>
    <x v="2"/>
    <s v="CUNDINAMARCA"/>
    <s v="TENA"/>
    <s v="ACTUALIZACION"/>
    <d v="2024-05-09T00:00:00"/>
    <s v="ACUEDUCTO "/>
  </r>
  <r>
    <n v="20427"/>
    <s v="EMPRESA DE SERVICIOS PUBLICOS DE LA JAGUA DEL PILAR"/>
    <s v="OPERATIVA"/>
    <s v="MENOR O IGUAL A 2500 USUARIOS"/>
    <s v="Grupo de Pequeños"/>
    <x v="0"/>
    <x v="3"/>
    <s v="LA GUAJIRA"/>
    <s v="LA JAGUA DEL PILAR"/>
    <s v="ACTUALIZACION"/>
    <d v="2025-03-21T00:00:00"/>
    <s v="ACUEDUCTO - ALCANTARILLADO - ASEO"/>
  </r>
  <r>
    <n v="20428"/>
    <s v="ASOCIACIÓN DE SUSCRIPTORES DE LOS SERVICIOS DE ACUEDUCTO ALCANTARILLADO Y ASEO DEL CENRO POBLADO CACICAZGO DEL MUNICIPIO DE SUESCA DEPARTAMENTO DE CUN"/>
    <s v="OPERATIVA"/>
    <s v="MENOR O IGUAL A 2500 USUARIOS"/>
    <s v="Grupo de Pequeños"/>
    <x v="1"/>
    <x v="2"/>
    <s v="CUNDINAMARCA"/>
    <s v="SUESCA"/>
    <s v="ACTUALIZACION"/>
    <d v="2024-11-06T00:00:00"/>
    <s v="ACUEDUCTO - ALCANTARILLADO"/>
  </r>
  <r>
    <n v="20429"/>
    <s v="ASOCIACION DE USUARIOS PROPIETARIOS DEL ACUEDUCTO MULTIVEREDAL LA VETA E.S.P "/>
    <s v="OPERATIVA"/>
    <s v="MENOR O IGUAL A 2500 USUARIOS"/>
    <s v="Grupo de Pequeños"/>
    <x v="1"/>
    <x v="2"/>
    <s v="ANTIOQUIA"/>
    <s v="ENTRERRÍOS"/>
    <s v="ACTUALIZACION"/>
    <d v="2024-04-17T00:00:00"/>
    <s v="ACUEDUCTO "/>
  </r>
  <r>
    <n v="20430"/>
    <s v="INGEAMBIENTE DEL CARIBE S.A. E.S.P."/>
    <s v="OPERATIVA"/>
    <s v="MENOR O IGUAL A 2500 USUARIOS"/>
    <s v="Grupo de Pequeños"/>
    <x v="1"/>
    <x v="3"/>
    <s v="BOLÍVAR"/>
    <s v="CARTAGENA DE INDIAS"/>
    <s v="ACTUALIZACION"/>
    <d v="2024-02-02T00:00:00"/>
    <s v="ASEO"/>
  </r>
  <r>
    <n v="20433"/>
    <s v="ASOCIACIÓN DE USUARIOS DEL ACUEDUCTO DE LA VEREDA  EL VALLE"/>
    <s v="OPERATIVA"/>
    <s v="MENOR O IGUAL A 2500 USUARIOS"/>
    <s v="Grupo de Pequeños"/>
    <x v="1"/>
    <x v="2"/>
    <s v="CUNDINAMARCA"/>
    <s v="SUBACHOQUE"/>
    <s v="ACTUALIZACION"/>
    <d v="2025-02-18T00:00:00"/>
    <s v="ACUEDUCTO "/>
  </r>
  <r>
    <n v="20435"/>
    <s v="UNIDAD DE SERVICIOS PÚBLICOS DOMICILIARIOS DEL MUNICIPIO DE LA UVITA"/>
    <s v="OPERATIVA"/>
    <s v="MENOR O IGUAL A 2500 USUARIOS"/>
    <s v="Grupo de Pequeños"/>
    <x v="2"/>
    <x v="1"/>
    <s v="BOYACÁ"/>
    <s v="LA UVITA"/>
    <s v="ACTUALIZACION"/>
    <d v="2025-02-26T00:00:00"/>
    <s v="ACUEDUCTO - ALCANTARILLADO - ASEO"/>
  </r>
  <r>
    <n v="20441"/>
    <s v="ASOCIACIÓN DE USUARIOS DEL ACUEDUCTO LA SOLEDAD MUNICIPIO DE CAICEDO"/>
    <s v="OPERATIVA"/>
    <s v="MENOR O IGUAL A 2500 USUARIOS"/>
    <s v="Grupo de Pequeños"/>
    <x v="1"/>
    <x v="2"/>
    <s v="ANTIOQUIA"/>
    <s v="CAICEDO"/>
    <s v="ACTUALIZACION"/>
    <d v="2019-01-30T00:00:00"/>
    <s v="ACUEDUCTO "/>
  </r>
  <r>
    <n v="20444"/>
    <s v="EMPRESA DE SERVICIOS PÚBLICOS DE CUNDAY ESP"/>
    <s v="OPERATIVA"/>
    <s v="MENOR O IGUAL A 2500 USUARIOS"/>
    <s v="Grupo de Pequeños"/>
    <x v="2"/>
    <x v="0"/>
    <s v="TOLIMA"/>
    <s v="CUNDAY"/>
    <s v="ACTUALIZACION"/>
    <d v="2024-07-17T00:00:00"/>
    <s v="ACUEDUCTO - ALCANTARILLADO"/>
  </r>
  <r>
    <n v="20448"/>
    <s v="ASOCIACIÓN DE USUARIOS DEL ACUEDUCTO EL ENCANTO MUNICIPIO DE CAICEDO"/>
    <s v="OPERATIVA"/>
    <s v="MENOR O IGUAL A 2500 USUARIOS"/>
    <s v="Grupo de Pequeños"/>
    <x v="1"/>
    <x v="2"/>
    <s v="ANTIOQUIA"/>
    <s v="CAICEDO"/>
    <s v="ACTUALIZACION"/>
    <d v="2020-08-24T00:00:00"/>
    <s v="ACUEDUCTO "/>
  </r>
  <r>
    <n v="20449"/>
    <s v="UNIDAD DE SERVICIOS PUBLICOS DE ACUEDUCTO, ALCANTARILLADO Y ASEO DEL MUNICIPIO DE ARBOLEDAS"/>
    <s v="OPERATIVA"/>
    <s v="MENOR O IGUAL A 2500 USUARIOS"/>
    <s v="Grupo de Pequeños"/>
    <x v="2"/>
    <x v="1"/>
    <s v="NORTE DE SANTANDER"/>
    <s v="ARBOLEDAS"/>
    <s v="ACTUALIZACION"/>
    <d v="2024-06-18T00:00:00"/>
    <s v="ACUEDUCTO - ALCANTARILLADO - ASEO"/>
  </r>
  <r>
    <n v="20457"/>
    <s v="UNIDAD DE SERVICIOS PUBLICOS DOMICILIARIOS DEL MUNICIPIO DE MUTISCUA"/>
    <s v="OPERATIVA"/>
    <s v="MENOR O IGUAL A 2500 USUARIOS"/>
    <s v="Grupo de Pequeños"/>
    <x v="0"/>
    <x v="1"/>
    <s v="NORTE DE SANTANDER"/>
    <s v="MUTISCUA"/>
    <s v="ACTUALIZACION"/>
    <d v="2025-02-03T00:00:00"/>
    <s v="ACUEDUCTO - ALCANTARILLADO - ASEO"/>
  </r>
  <r>
    <n v="20460"/>
    <s v="MUNICIPIO DE LA APARTADA"/>
    <s v="OPERATIVA (No activa)"/>
    <s v="HASTA 2500 SUSCRIPTORES"/>
    <s v="Grupo de Pequeños"/>
    <x v="1"/>
    <x v="1"/>
    <s v="CÓRDOBA"/>
    <s v="LA APARTADA"/>
    <s v="ACTUALIZACION"/>
    <d v="2008-05-08T00:00:00"/>
    <s v="ACUEDUCTO - ASEO"/>
  </r>
  <r>
    <n v="20461"/>
    <s v="LA ZONAL DE  CANDELARIA DE LA ASOCIACION DE MUNICIPIOS DE LA REGIONAL DOS"/>
    <s v="OPERATIVA (No activa)"/>
    <s v="HASTA 2500 SUSCRIPTORES"/>
    <s v="Grupo de Pequeños"/>
    <x v="1"/>
    <x v="4"/>
    <s v="ATLÁNTICO"/>
    <s v="CANDELARIA"/>
    <s v="ACTUALIZACION"/>
    <d v="2011-09-09T00:00:00"/>
    <s v="ACUEDUCTO - ALCANTARILLADO - ASEO"/>
  </r>
  <r>
    <n v="20462"/>
    <s v="JUNTA ADMINISTRADORA DE ACUEDUCTO ACHUPALLAS CORREGIMIENTO DE ROBLES MUNICIPIO DE LA FLORIDA"/>
    <s v="OPERATIVA"/>
    <s v="MENOR O IGUAL A 2500 USUARIOS"/>
    <s v="Grupo de Pequeños"/>
    <x v="1"/>
    <x v="2"/>
    <s v="NARIÑO"/>
    <s v="LA FLORIDA"/>
    <s v="ACTUALIZACION"/>
    <d v="2020-04-02T00:00:00"/>
    <s v="ACUEDUCTO "/>
  </r>
  <r>
    <n v="20472"/>
    <s v="MUNICIPIO DE SANTA ROSALIA -  VICHADA"/>
    <s v="OPERATIVA (No activa)"/>
    <s v="HASTA 2500 SUSCRIPTORES"/>
    <s v="Grupo de Pequeños"/>
    <x v="1"/>
    <x v="1"/>
    <s v="VICHADA"/>
    <s v="SANTA ROSALIA"/>
    <s v="ACTUALIZACION"/>
    <d v="2008-04-08T00:00:00"/>
    <s v="ACUEDUCTO - ASEO"/>
  </r>
  <r>
    <n v="20475"/>
    <s v="ADMINISTRACIÓN PÚBLICA COOPERATIVA DE LOS SERVICIOS DE ACUEDUCTO, ALCANTARILLADO Y ASEO DE FLORENCIA - CAUCA"/>
    <s v="OPERATIVA"/>
    <s v="MENOR O IGUAL A 2500 USUARIOS"/>
    <s v="Grupo de Pequeños"/>
    <x v="2"/>
    <x v="2"/>
    <s v="CAUCA"/>
    <s v="FLORENCIA"/>
    <s v="ACTUALIZACION"/>
    <d v="2023-09-22T00:00:00"/>
    <s v="ACUEDUCTO - ALCANTARILLADO - ASEO"/>
  </r>
  <r>
    <n v="20476"/>
    <s v="SECRETARÍA DE SERVICIOS PÚBLICOS DEL MUNICIPIO DE VILLAPINZÓN"/>
    <s v="OPERATIVA"/>
    <s v="MENOR O IGUAL A 2500 USUARIOS"/>
    <s v="Grupo de Pequeños"/>
    <x v="0"/>
    <x v="1"/>
    <s v="CUNDINAMARCA"/>
    <s v="VILLAPINZON"/>
    <s v="ACTUALIZACION"/>
    <d v="2025-01-30T00:00:00"/>
    <s v="ACUEDUCTO - ALCANTARILLADO - ASEO"/>
  </r>
  <r>
    <n v="20478"/>
    <s v="UNIDAD DE SERVICIOS PUBLICOS DE ACUEDUCTO ALCANTARILLADO Y ASEO DEL MUNICIPIO DE BRICENO"/>
    <s v="OPERATIVA"/>
    <s v="MENOR O IGUAL A 2500 USUARIOS"/>
    <s v="Grupo de Pequeños"/>
    <x v="2"/>
    <x v="1"/>
    <s v="BOYACÁ"/>
    <s v="BRICEÑO"/>
    <s v="ACTUALIZACION"/>
    <d v="2024-03-25T00:00:00"/>
    <s v="ACUEDUCTO - ALCANTARILLADO - ASEO"/>
  </r>
  <r>
    <n v="20486"/>
    <s v="ADMINISTRACION PUBLICA COOPERATIVA EMPRESA SOLIDARIA DE SERVICIOS PUBLICOS DE GUAYATA"/>
    <s v="OPERATIVA"/>
    <s v="MENOR O IGUAL A 2500 USUARIOS"/>
    <s v="Grupo de Pequeños"/>
    <x v="2"/>
    <x v="2"/>
    <s v="BOYACÁ"/>
    <s v="GUAYATA"/>
    <s v="ACTUALIZACION"/>
    <d v="2024-10-07T00:00:00"/>
    <s v="ACUEDUCTO - ALCANTARILLADO - ASEO"/>
  </r>
  <r>
    <n v="20487"/>
    <s v="ALCALDIA MUNICIPAL DE GRANADA CUNDINAMARCA"/>
    <s v="OPERATIVA"/>
    <s v="MENOR O IGUAL A 2500 USUARIOS"/>
    <s v="Grupo de Pequeños"/>
    <x v="0"/>
    <x v="1"/>
    <s v="CUNDINAMARCA"/>
    <s v="GRANADA"/>
    <s v="ACTUALIZACION"/>
    <d v="2025-01-24T00:00:00"/>
    <s v="ALCANTARILLADO - ASEO"/>
  </r>
  <r>
    <n v="20489"/>
    <s v="ASOCIACION DE SERVICIOS PUBLICOS DE MALAGANA"/>
    <s v="OPERATIVA"/>
    <s v="MENOR O IGUAL A 2500 USUARIOS"/>
    <s v="Grupo de Pequeños"/>
    <x v="1"/>
    <x v="2"/>
    <s v="BOLÍVAR"/>
    <s v="MAHATES"/>
    <s v="ACTUALIZACION"/>
    <d v="2025-02-13T00:00:00"/>
    <s v="ACUEDUCTO "/>
  </r>
  <r>
    <n v="20490"/>
    <s v="UNIDAD ADMINISTRADORA DE SERVICIOS PUBLICOS DE ACUEDUCTO, ALCANTARILLADO Y ASEO DEL MUNICIPIO DE TOTA-BOYACA"/>
    <s v="OPERATIVA"/>
    <s v="MENOR O IGUAL A 2500 USUARIOS"/>
    <s v="Grupo de Pequeños"/>
    <x v="0"/>
    <x v="1"/>
    <s v="BOYACÁ"/>
    <s v="TOTA"/>
    <s v="ACTUALIZACION"/>
    <d v="2024-09-07T00:00:00"/>
    <s v="ACUEDUCTO - ALCANTARILLADO - ASEO"/>
  </r>
  <r>
    <n v="20492"/>
    <s v="UNIDAD MUNICIPAL DE SERVICIOS PUBLICOS DOMICILIARIOS DE TUNUNGUA"/>
    <s v="OPERATIVA"/>
    <s v="MENOR O IGUAL A 2500 USUARIOS"/>
    <s v="Grupo de Pequeños"/>
    <x v="2"/>
    <x v="1"/>
    <s v="BOYACÁ"/>
    <s v="TUNUNGUA"/>
    <s v="ACTUALIZACION"/>
    <d v="2025-01-29T00:00:00"/>
    <s v="ACUEDUCTO - ALCANTARILLADO - ASEO"/>
  </r>
  <r>
    <n v="20493"/>
    <s v="UNIDAD DE SERVICIOS PUBLICOS DOMICILIARIOS DE YACOPI CUNDINAMARCA"/>
    <s v="OPERATIVA"/>
    <s v="MENOR O IGUAL A 2500 USUARIOS"/>
    <s v="Grupo de Pequeños"/>
    <x v="2"/>
    <x v="1"/>
    <s v="CUNDINAMARCA"/>
    <s v="YACOPI"/>
    <s v="ACTUALIZACION"/>
    <d v="2024-04-22T00:00:00"/>
    <s v="ACUEDUCTO - ALCANTARILLADO - ASEO"/>
  </r>
  <r>
    <n v="20495"/>
    <s v="ADMINISTRACIÓN PUBLICA COOPERATIVA EMPRESA SOLIDARIA DE SERVICIOS PUBLICOS DE AGUA POTABLE Y SANEAMIENTO BASICO DE CHOCHÓ"/>
    <s v="OPERATIVA"/>
    <s v="MENOR O IGUAL A 2500 USUARIOS"/>
    <s v="Grupo de Pequeños"/>
    <x v="1"/>
    <x v="2"/>
    <s v="SUCRE"/>
    <s v="SINCELEJO"/>
    <s v="ACTUALIZACION"/>
    <d v="2025-03-26T00:00:00"/>
    <s v="ACUEDUCTO - ALCANTARILLADO"/>
  </r>
  <r>
    <n v="20501"/>
    <s v="ASOCIACION DE SUSCRIPTORES ACUEDUCTO MULTIVEREDAL EL COLORADO ASUCOL"/>
    <s v="OPERATIVA"/>
    <s v="MENOR O IGUAL A 2500 USUARIOS"/>
    <s v="Grupo de Pequeños"/>
    <x v="1"/>
    <x v="2"/>
    <s v="ANTIOQUIA"/>
    <s v="GUARNE"/>
    <s v="ACTUALIZACION"/>
    <d v="2025-02-28T00:00:00"/>
    <s v="ACUEDUCTO "/>
  </r>
  <r>
    <n v="20505"/>
    <s v="COOPERATIVA DE TRABAJO ASOCIADO DE ASEO Y RECICLAJE DEL MUNICIPIO DE SAN CRISTOBAL BOLIVAR "/>
    <s v="OPERATIVA (No activa)"/>
    <s v="HASTA 2500 SUSCRIPTORES"/>
    <s v="Grupo de Pequeños"/>
    <x v="1"/>
    <x v="2"/>
    <s v="BOLÍVAR"/>
    <s v="SAN CRISTOBAL"/>
    <s v="ACTUALIZACION"/>
    <d v="2006-10-24T00:00:00"/>
    <s v="ASEO"/>
  </r>
  <r>
    <n v="20506"/>
    <s v="ASOCIACION DE USUARIOS DEL ACUEDUCTO DE LAS VEREDAS TOCAREMA Y EL RETIRO DEL MUNICIPIO DE CACHIPAY"/>
    <s v="OPERATIVA"/>
    <s v="MENOR O IGUAL A 2500 USUARIOS"/>
    <s v="Grupo de Pequeños"/>
    <x v="1"/>
    <x v="2"/>
    <s v="CUNDINAMARCA"/>
    <s v="CACHIPAY"/>
    <s v="ACTUALIZACION"/>
    <d v="2024-04-05T00:00:00"/>
    <s v="ACUEDUCTO "/>
  </r>
  <r>
    <n v="20507"/>
    <s v="ADMINISTRACION PUBLICA COOPERATIVA ACUEDUCTO  ASEO Y ALCANTARILLADO DEL SUR"/>
    <s v="OPERATIVA"/>
    <s v="MAYOR O IGUAL A 5001 USUARIOS"/>
    <s v="Grupo de Pequeños"/>
    <x v="2"/>
    <x v="2"/>
    <s v="BOLÍVAR"/>
    <s v="SANTA ROSA DEL SUR"/>
    <s v="ACTUALIZACION"/>
    <d v="2025-02-11T00:00:00"/>
    <s v="ACUEDUCTO - ALCANTARILLADO - ASEO"/>
  </r>
  <r>
    <n v="20508"/>
    <s v="COOPERATIVA AGROINDUSTRIAL Y DE SERVICIO DE BOLIVAR"/>
    <s v="OPERATIVA"/>
    <s v="MENOR O IGUAL A 2500 USUARIOS"/>
    <s v="Grupo de Pequeños"/>
    <x v="2"/>
    <x v="3"/>
    <s v="BOLÍVAR"/>
    <s v="SOPLAVIENTO"/>
    <s v="ACTUALIZACION"/>
    <d v="2024-10-10T00:00:00"/>
    <s v="ASEO"/>
  </r>
  <r>
    <n v="20509"/>
    <s v="ASOCIACIÓN DE USUARIOS DEL ACUEDUCTO RURAL DE LA VEREDA LA ARADITA"/>
    <s v="OPERATIVA"/>
    <s v="HASTA 2500 SUSCRIPTORES"/>
    <s v="Grupo de Pequeños"/>
    <x v="1"/>
    <x v="2"/>
    <s v="TOLIMA"/>
    <s v="ALPUJARRA"/>
    <s v="ACTUALIZACION"/>
    <d v="2011-12-30T00:00:00"/>
    <s v="ACUEDUCTO "/>
  </r>
  <r>
    <n v="20511"/>
    <s v="VEOLIA AGUAS DEL ARCHIPIÉLAGO S.A.S  E.S.P."/>
    <s v="OPERATIVA"/>
    <s v="DESDE 2501 HASTA 5000 USUARIOS"/>
    <s v="Grupo de Grandes"/>
    <x v="0"/>
    <x v="3"/>
    <s v="ARCHIPIÉLAGO DE SAN ANDRÉS, PROVIDENCIA Y SANTA CATALINA"/>
    <s v="SAN ANDRES"/>
    <s v="ACTUALIZACION"/>
    <d v="2025-02-27T00:00:00"/>
    <s v="ACUEDUCTO - ALCANTARILLADO"/>
  </r>
  <r>
    <n v="20513"/>
    <s v="ASOCIACION COMUNITARIA DE USUARIOS DEL ACUEDUCTO DE LA VEREDA MALACHI"/>
    <s v="OPERATIVA"/>
    <s v="HASTA 2500 SUSCRIPTORES"/>
    <s v="Grupo de Pequeños"/>
    <x v="1"/>
    <x v="2"/>
    <s v="TOLIMA"/>
    <s v="MELGAR"/>
    <s v="ACTUALIZACION"/>
    <d v="2012-12-10T00:00:00"/>
    <s v="ACUEDUCTO "/>
  </r>
  <r>
    <n v="20515"/>
    <s v="ADMINISTRACIÓN PÚBLICA COOPERATIVA DE ACUEDUCTO, ALCANTARILLADO Y ASEO DEL MUNICIPIO DE  INZA - CAUCA"/>
    <s v="OPERATIVA"/>
    <s v="MENOR O IGUAL A 2500 USUARIOS"/>
    <s v="Grupo de Pequeños"/>
    <x v="2"/>
    <x v="2"/>
    <s v="CAUCA"/>
    <s v="INZA"/>
    <s v="ACTUALIZACION"/>
    <d v="2024-06-05T00:00:00"/>
    <s v="ACUEDUCTO - ALCANTARILLADO - ASEO"/>
  </r>
  <r>
    <n v="20516"/>
    <s v="JUNTA ADMINISTRADORA DEL ACUEDUCTO CONTRERAS TOMINCITO"/>
    <s v="OPERATIVA"/>
    <s v="HASTA 2500 SUSCRIPTORES"/>
    <s v="Grupo de Pequeños"/>
    <x v="1"/>
    <x v="2"/>
    <s v="TOLIMA"/>
    <s v="SAN LUIS"/>
    <s v="INSCRIPCION"/>
    <d v="2011-12-30T00:00:00"/>
    <s v="ACUEDUCTO "/>
  </r>
  <r>
    <n v="20517"/>
    <s v="UNIDAD DE SERVICIOS PUBLICOS DOMICILIARIOS DEL MUNICIPIO DE TITIRIBI"/>
    <s v="OPERATIVA"/>
    <s v="DESDE 2501 HASTA 5000 USUARIOS"/>
    <s v="Grupo de Pequeños"/>
    <x v="0"/>
    <x v="1"/>
    <s v="ANTIOQUIA"/>
    <s v="TITIRIBI"/>
    <s v="ACTUALIZACION"/>
    <d v="2025-01-20T00:00:00"/>
    <s v="ASEO"/>
  </r>
  <r>
    <n v="20521"/>
    <s v="EMPRESAS PUBLICAS DE JARDIN S.A.  E.S.P. - EPJ"/>
    <s v="OPERATIVA"/>
    <s v="DESDE 2501 HASTA 5000 USUARIOS"/>
    <s v="Grupo de Pequeños"/>
    <x v="0"/>
    <x v="3"/>
    <s v="ANTIOQUIA"/>
    <s v="JARDIN"/>
    <s v="ACTUALIZACION"/>
    <d v="2025-02-28T00:00:00"/>
    <s v="ASEO"/>
  </r>
  <r>
    <n v="20524"/>
    <s v="SESPA SANTANDER S.A.  E.S.P."/>
    <s v="OPERATIVA"/>
    <s v="MAYOR O IGUAL A 5001 USUARIOS"/>
    <s v="Grupo de Pequeños"/>
    <x v="0"/>
    <x v="3"/>
    <s v="SANTANDER"/>
    <s v="SOCORRO"/>
    <s v="ACTUALIZACION"/>
    <d v="2024-02-02T00:00:00"/>
    <s v="ASEO"/>
  </r>
  <r>
    <n v="20525"/>
    <s v="COOPERATIVA DE SERVICIOS PUBLICOS PANDIGUANDO PIAGUA"/>
    <s v="OPERATIVA"/>
    <s v="MENOR O IGUAL A 2500 USUARIOS"/>
    <s v="Grupo de Pequeños"/>
    <x v="1"/>
    <x v="2"/>
    <s v="CAUCA"/>
    <s v="EL TAMBO"/>
    <s v="ACTUALIZACION"/>
    <d v="2024-01-29T00:00:00"/>
    <s v="ACUEDUCTO "/>
  </r>
  <r>
    <n v="20526"/>
    <s v="SOCIEDAD AGUAS DEL HUILA. SERVICIOS INTEGRALES. INFRAESTRUCTURA, CONSULTORIA Y ADMINISTRACION S.A E.S.P."/>
    <s v="OPERATIVA"/>
    <s v="MAYOR O IGUAL A 5001 USUARIOS"/>
    <s v="Grupo de Grandes"/>
    <x v="2"/>
    <x v="3"/>
    <s v="HUILA"/>
    <s v="NEIVA"/>
    <s v="ACTUALIZACION"/>
    <d v="2025-03-18T00:00:00"/>
    <s v="ACUEDUCTO - ALCANTARILLADO - ASEO"/>
  </r>
  <r>
    <n v="20529"/>
    <s v="ACUEDUCTOS DEL SUR S.A.S ESP"/>
    <s v="OPERATIVA"/>
    <s v="DESDE 2501 HASTA 5000 USUARIOS"/>
    <s v="Grupo de Grandes"/>
    <x v="2"/>
    <x v="3"/>
    <s v="VALLE DEL CAUCA"/>
    <s v="JAMUNDI"/>
    <s v="ACTUALIZACION"/>
    <d v="2025-03-06T00:00:00"/>
    <s v="ACUEDUCTO - ALCANTARILLADO"/>
  </r>
  <r>
    <n v="20530"/>
    <s v="AGUAS DE BARRANCABERMEJA S.A. E.S.P"/>
    <s v="OPERATIVA"/>
    <s v="MAYOR O IGUAL A 5001 USUARIOS"/>
    <s v="Grupo de Grandes"/>
    <x v="2"/>
    <x v="3"/>
    <s v="SANTANDER"/>
    <s v="BARRANCABERMEJA"/>
    <s v="ACTUALIZACION"/>
    <d v="2025-02-18T00:00:00"/>
    <s v="ACUEDUCTO - ALCANTARILLADO"/>
  </r>
  <r>
    <n v="20532"/>
    <s v="LA ASOCIACION DE USUARIOS DE ACUEDUCTO DE LAS VEREDAS LA UNIÓN Y LOS ANDES PICOS DE BOCA GRANDE ASOPICOS DE  BOCAGRANDE ESP"/>
    <s v="OPERATIVA"/>
    <s v="MENOR O IGUAL A 2500 USUARIOS"/>
    <s v="Grupo de Pequeños"/>
    <x v="1"/>
    <x v="2"/>
    <s v="BOGOTÁ, D.C."/>
    <s v="BOGOTA, D.C."/>
    <s v="ACTUALIZACION"/>
    <d v="2023-06-13T00:00:00"/>
    <s v="ACUEDUCTO "/>
  </r>
  <r>
    <n v="20534"/>
    <s v="ADMINISTRACION PUBLICA COOPERATIVA DE SIMITI"/>
    <s v="OPERATIVA"/>
    <s v="MENOR O IGUAL A 2500 USUARIOS"/>
    <s v="Grupo de Pequeños"/>
    <x v="0"/>
    <x v="2"/>
    <s v="BOLÍVAR"/>
    <s v="SIMITI"/>
    <s v="ACTUALIZACION"/>
    <d v="2024-03-05T00:00:00"/>
    <s v="ACUEDUCTO - ASEO"/>
  </r>
  <r>
    <n v="20536"/>
    <s v="EMPRESA MUNICIPAL DE SERVICIOS PUBLICOS DE PUERTO PARRA EMSEPAR E.S.P. S.A."/>
    <s v="OPERATIVA"/>
    <s v="MENOR O IGUAL A 2500 USUARIOS"/>
    <s v="Grupo de Pequeños"/>
    <x v="0"/>
    <x v="3"/>
    <s v="SANTANDER"/>
    <s v="PUERTO PARRA"/>
    <s v="ACTUALIZACION"/>
    <d v="2024-05-15T00:00:00"/>
    <s v="ACUEDUCTO - ALCANTARILLADO - ASEO"/>
  </r>
  <r>
    <n v="20538"/>
    <s v="UNIDAD DE SERVICIOS PUBLICOS DOMICILIARIOS HATO SANTANDER "/>
    <s v="OPERATIVA"/>
    <s v="MENOR O IGUAL A 2500 USUARIOS"/>
    <s v="Grupo de Pequeños"/>
    <x v="0"/>
    <x v="1"/>
    <s v="SANTANDER"/>
    <s v="HATO"/>
    <s v="ACTUALIZACION"/>
    <d v="2024-03-12T00:00:00"/>
    <s v="ACUEDUCTO - ALCANTARILLADO - ASEO"/>
  </r>
  <r>
    <n v="20540"/>
    <s v="COOPERATIVA PARA SERVICIOS VARIOS COMUNITARIOS "/>
    <s v="OPERATIVA (No activa)"/>
    <s v="DESDE 2501 HASTA 5000 USUARIOS"/>
    <s v="Grupo de Pequeños"/>
    <x v="0"/>
    <x v="2"/>
    <s v="MAGDALENA"/>
    <s v="EL RETEN"/>
    <s v="ACTUALIZACION"/>
    <d v="2020-07-28T00:00:00"/>
    <s v="ACUEDUCTO "/>
  </r>
  <r>
    <n v="20542"/>
    <s v="ASOCIACION LIBARDO GONZALEZ E. ACUEDUCTO Y ALCANTARILLADO"/>
    <s v="OPERATIVA"/>
    <s v="MENOR O IGUAL A 2500 USUARIOS"/>
    <s v="Grupo de Pequeños"/>
    <x v="1"/>
    <x v="2"/>
    <s v="ANTIOQUIA"/>
    <s v="RIONEGRO"/>
    <s v="ACTUALIZACION"/>
    <d v="2023-02-27T00:00:00"/>
    <s v="ACUEDUCTO "/>
  </r>
  <r>
    <n v="20543"/>
    <s v="CORPORACION CIVICA SAN LUIS SANTA BARBARA"/>
    <s v="OPERATIVA"/>
    <s v="MENOR O IGUAL A 2500 USUARIOS"/>
    <s v="Grupo de Pequeños"/>
    <x v="1"/>
    <x v="2"/>
    <s v="ANTIOQUIA"/>
    <s v="RIONEGRO"/>
    <s v="ACTUALIZACION"/>
    <d v="2025-03-20T00:00:00"/>
    <s v="ACUEDUCTO "/>
  </r>
  <r>
    <n v="20547"/>
    <s v="ASOCIACION DE SUSCRIPTORES DEL SERVICIO DE AGUA POTABLE Y ALCANTARILLADO DE LA VEREDA DE OVEJERAS"/>
    <s v="OPERATIVA"/>
    <s v="MENOR O IGUAL A 2500 USUARIOS"/>
    <s v="Grupo de Pequeños"/>
    <x v="1"/>
    <x v="2"/>
    <s v="CUNDINAMARCA"/>
    <s v="SUESCA"/>
    <s v="ACTUALIZACION"/>
    <d v="2025-02-15T00:00:00"/>
    <s v="ACUEDUCTO "/>
  </r>
  <r>
    <n v="20548"/>
    <s v="ASOCIACIÓN DE USUARIOS DEL ACUEDUCTO ALBAPALAR"/>
    <s v="OPERATIVA (No activa)"/>
    <s v="HASTA 2500 SUSCRIPTORES"/>
    <s v="Grupo de Pequeños"/>
    <x v="1"/>
    <x v="2"/>
    <s v="ANTIOQUIA"/>
    <s v="DABEIBA"/>
    <s v="INSCRIPCION"/>
    <d v="2006-07-31T00:00:00"/>
    <s v="ACUEDUCTO "/>
  </r>
  <r>
    <n v="20550"/>
    <s v="ECOPROCESOS HÁBITAT LÍMPIO S. EN C.A. E.S.P."/>
    <s v="OPERATIVA"/>
    <s v="MAYOR O IGUAL A 5001 USUARIOS"/>
    <s v="Grupo de Grandes"/>
    <x v="0"/>
    <x v="3"/>
    <s v="CUNDINAMARCA"/>
    <s v="MOSQUERA"/>
    <s v="ACTUALIZACION"/>
    <d v="2025-02-13T00:00:00"/>
    <s v="ASEO"/>
  </r>
  <r>
    <n v="20551"/>
    <s v="ASOCIACIÓN DE USUARIOS DEL ACUEDUCTO REGIONAL NO 4"/>
    <s v="OPERATIVA"/>
    <s v="MENOR O IGUAL A 2500 USUARIOS"/>
    <s v="Grupo de Pequeños"/>
    <x v="1"/>
    <x v="2"/>
    <s v="CUNDINAMARCA"/>
    <s v="GUACHETA"/>
    <s v="ACTUALIZACION"/>
    <d v="2025-03-29T00:00:00"/>
    <s v="ACUEDUCTO "/>
  </r>
  <r>
    <n v="20553"/>
    <s v="EMPRESA DE SERVICIOS PÚBLICOS DOMICILIARIOS DE ACUEDUCTO Y ALCANTARILLADO DE EL CARMEN DE BOLÍVAR S.A. E.S.P."/>
    <s v="INTERVENIDA"/>
    <s v="MAYOR O IGUAL A 5001 USUARIOS"/>
    <s v="Grupo de Grandes"/>
    <x v="2"/>
    <x v="3"/>
    <s v="BOLÍVAR"/>
    <s v="EL CARMEN DE BOLIVAR"/>
    <s v="ACTUALIZACION"/>
    <d v="2025-01-29T00:00:00"/>
    <s v="ACUEDUCTO "/>
  </r>
  <r>
    <n v="20554"/>
    <s v="JUNTA DE ACCION COMUNAL VEREDA SALADA PARTE BAJA"/>
    <s v="OPERATIVA"/>
    <s v="MENOR O IGUAL A 2500 USUARIOS"/>
    <s v="Grupo de Pequeños"/>
    <x v="1"/>
    <x v="2"/>
    <s v="ANTIOQUIA"/>
    <s v="CALDAS"/>
    <s v="ACTUALIZACION"/>
    <d v="2021-06-26T00:00:00"/>
    <s v="ACUEDUCTO "/>
  </r>
  <r>
    <n v="20556"/>
    <s v="ASOCIACION DE SUSCRIPTORES AGUAS LA CHORRERA"/>
    <s v="OPERATIVA"/>
    <s v="MENOR O IGUAL A 2500 USUARIOS"/>
    <s v="Grupo de Pequeños"/>
    <x v="1"/>
    <x v="2"/>
    <s v="ANTIOQUIA"/>
    <s v="GUARNE"/>
    <s v="ACTUALIZACION"/>
    <d v="2025-03-26T00:00:00"/>
    <s v="ACUEDUCTO "/>
  </r>
  <r>
    <n v="20557"/>
    <s v="AGUA RICA AAA S.A. E.S.P."/>
    <s v="OPERATIVA"/>
    <s v="DESDE 2501 HASTA 5000 USUARIOS"/>
    <s v="Grupo de Grandes"/>
    <x v="2"/>
    <x v="3"/>
    <s v="CAQUETÁ"/>
    <s v="PUERTO RICO"/>
    <s v="ACTUALIZACION"/>
    <d v="2025-02-13T00:00:00"/>
    <s v="ACUEDUCTO - ALCANTARILLADO - ASEO"/>
  </r>
  <r>
    <n v="20562"/>
    <s v="MUNICIPIO GUAPOTA"/>
    <s v="OPERATIVA"/>
    <s v="MENOR O IGUAL A 2500 USUARIOS"/>
    <s v="Grupo de Pequeños"/>
    <x v="2"/>
    <x v="1"/>
    <s v="SANTANDER"/>
    <s v="GUAPOTA"/>
    <s v="ACTUALIZACION"/>
    <d v="2022-05-05T00:00:00"/>
    <s v="ALCANTARILLADO - ASEO"/>
  </r>
  <r>
    <n v="20563"/>
    <s v="ASOCIACION DE USUARIOS DEL ACUEDUCTO DE LAS VEREDAS LA MARIA, CALANDAIMA, SAN JUANITO, SAN CAYETANO."/>
    <s v="OPERATIVA"/>
    <s v="MENOR O IGUAL A 2500 USUARIOS"/>
    <s v="Grupo de Pequeños"/>
    <x v="1"/>
    <x v="2"/>
    <s v="CUNDINAMARCA"/>
    <s v="ANOLAIMA"/>
    <s v="ACTUALIZACION"/>
    <d v="2023-08-14T00:00:00"/>
    <s v="ACUEDUCTO "/>
  </r>
  <r>
    <n v="20565"/>
    <s v="EMPRESA INDUSTRIAL Y COMERCIAL DE AGUA POTABLE ALCANTARILLADO Y ASEO"/>
    <s v="OPERATIVA (No activa)"/>
    <s v="HASTA 2500 SUSCRIPTORES"/>
    <s v="Grupo de Pequeños"/>
    <x v="1"/>
    <x v="0"/>
    <s v="SUCRE"/>
    <s v="SUCRE"/>
    <s v="ACTUALIZACION"/>
    <d v="2010-03-31T00:00:00"/>
    <s v="ACUEDUCTO - ASEO"/>
  </r>
  <r>
    <n v="20566"/>
    <s v="COOPERATIVA YARUMAL DE AGUAS "/>
    <s v="OPERATIVA"/>
    <s v="MENOR O IGUAL A 2500 USUARIOS"/>
    <s v="Grupo de Pequeños"/>
    <x v="1"/>
    <x v="2"/>
    <s v="ANTIOQUIA"/>
    <s v="RIONEGRO"/>
    <s v="ACTUALIZACION"/>
    <d v="2024-07-18T00:00:00"/>
    <s v="ACUEDUCTO "/>
  </r>
  <r>
    <n v="20567"/>
    <s v="EMPRESA COMUNITARIA DE ACUEDUCTO, ALCANTAILLADO Y ASEO DE SANTIAGO EMCOAAAS ESP"/>
    <s v="OPERATIVA"/>
    <s v="MENOR O IGUAL A 2500 USUARIOS"/>
    <s v="Grupo de Pequeños"/>
    <x v="2"/>
    <x v="2"/>
    <s v="PUTUMAYO"/>
    <s v="SANTIAGO"/>
    <s v="ACTUALIZACION"/>
    <d v="2024-04-03T00:00:00"/>
    <s v="ACUEDUCTO - ALCANTARILLADO"/>
  </r>
  <r>
    <n v="20571"/>
    <s v="UNIDAD ADMINISTRADORA DE SERVICIOS PUBLICOS DEL MUNICIPIO DE MARIPI"/>
    <s v="OPERATIVA"/>
    <s v="MENOR O IGUAL A 2500 USUARIOS"/>
    <s v="Grupo de Pequeños"/>
    <x v="0"/>
    <x v="1"/>
    <s v="BOYACÁ"/>
    <s v="MARIPI"/>
    <s v="ACTUALIZACION"/>
    <d v="2025-03-13T00:00:00"/>
    <s v="ACUEDUCTO - ALCANTARILLADO - ASEO"/>
  </r>
  <r>
    <n v="20574"/>
    <s v="JUNTA DE SERVICIOS PUBLICOS DOMICILIARIOS DEL MUNICIPIO DE SANTA ISABEL"/>
    <s v="OPERATIVA"/>
    <s v="MENOR O IGUAL A 2500 USUARIOS"/>
    <s v="Grupo de Pequeños"/>
    <x v="0"/>
    <x v="1"/>
    <s v="TOLIMA"/>
    <s v="SANTA ISABEL"/>
    <s v="ACTUALIZACION"/>
    <d v="2024-03-13T00:00:00"/>
    <s v="ACUEDUCTO - ALCANTARILLADO - ASEO"/>
  </r>
  <r>
    <n v="20579"/>
    <s v="OCCIDENTE LIMPIO S.A.S E.S.P."/>
    <s v="OPERATIVA"/>
    <s v="MAYOR O IGUAL A 5001 USUARIOS"/>
    <s v="Grupo de Pequeños"/>
    <x v="0"/>
    <x v="3"/>
    <s v="ANTIOQUIA"/>
    <s v="SANTA FÉ DE ANTIOQUIA"/>
    <s v="ACTUALIZACION"/>
    <d v="2025-03-29T00:00:00"/>
    <s v="ASEO"/>
  </r>
  <r>
    <n v="20580"/>
    <s v="ALCALDIA ESPECIAL DE CUBARA"/>
    <s v="OPERATIVA"/>
    <s v="MENOR O IGUAL A 2500 USUARIOS"/>
    <s v="Grupo de Pequeños"/>
    <x v="0"/>
    <x v="1"/>
    <s v="BOYACÁ"/>
    <s v="CUBARA"/>
    <s v="ACTUALIZACION"/>
    <d v="2025-02-25T00:00:00"/>
    <s v="ACUEDUCTO - ALCANTARILLADO - ASEO"/>
  </r>
  <r>
    <n v="20581"/>
    <s v="ASOCIACION DE SOCIOS DEL ACUEDUCTO BOQUERON DEL MUNICIPIO DE EL CARMEN DE VIBORAL "/>
    <s v="OPERATIVA"/>
    <s v="MENOR O IGUAL A 2500 USUARIOS"/>
    <s v="Grupo de Pequeños"/>
    <x v="1"/>
    <x v="2"/>
    <s v="ANTIOQUIA"/>
    <s v="EL CARMEN DE VIBORAL"/>
    <s v="ACTUALIZACION"/>
    <d v="2024-05-08T00:00:00"/>
    <s v="ACUEDUCTO "/>
  </r>
  <r>
    <n v="20588"/>
    <s v="ASOCIACIÓN JUNTA ADMINISTRADORA DE SERVICIOS PUBLICOS DE YACUANQUER"/>
    <s v="OPERATIVA (No activa)"/>
    <s v="HASTA 2500 SUSCRIPTORES"/>
    <s v="Grupo de Pequeños"/>
    <x v="1"/>
    <x v="2"/>
    <s v="NARIÑO"/>
    <s v="YACUANQUER"/>
    <s v="ACTUALIZACION"/>
    <d v="2007-10-01T00:00:00"/>
    <s v="ACUEDUCTO - ALCANTARILLADO"/>
  </r>
  <r>
    <n v="20589"/>
    <s v="CORPORACION DE SERVICIOS DE ACUEDUCTO Y  ALCANTARILLADO DE LA TIGRA"/>
    <s v="OPERATIVA"/>
    <s v="MENOR O IGUAL A 2500 USUARIOS"/>
    <s v="Grupo de Pequeños"/>
    <x v="1"/>
    <x v="2"/>
    <s v="SANTANDER"/>
    <s v="BUCARAMANGA"/>
    <s v="ACTUALIZACION"/>
    <d v="2024-04-26T00:00:00"/>
    <s v="ACUEDUCTO "/>
  </r>
  <r>
    <n v="20590"/>
    <s v="ASOCIACION COMUNITARIA DE USUARIOS DEL ACUEDUCTO DOIMA, LAS VILLAS CAMPOALEGRE Y LAS CABRAS"/>
    <s v="OPERATIVA"/>
    <s v="MENOR O IGUAL A 2500 USUARIOS"/>
    <s v="Grupo de Pequeños"/>
    <x v="1"/>
    <x v="3"/>
    <s v="TOLIMA"/>
    <s v="PIEDRAS"/>
    <s v="ACTUALIZACION"/>
    <d v="2023-08-16T00:00:00"/>
    <s v="ACUEDUCTO "/>
  </r>
  <r>
    <n v="20592"/>
    <s v="CORASEO S.A. E.S.P."/>
    <s v="OPERATIVA"/>
    <s v="MAYOR O IGUAL A 5001 USUARIOS"/>
    <s v="Grupo de Grandes"/>
    <x v="0"/>
    <x v="3"/>
    <s v="CÓRDOBA"/>
    <s v="MONTERIA"/>
    <s v="ACTUALIZACION"/>
    <d v="2025-01-18T00:00:00"/>
    <s v="ASEO"/>
  </r>
  <r>
    <n v="20593"/>
    <s v="PACARIBE S.A.S. E.S.P"/>
    <s v="OPERATIVA"/>
    <s v="MAYOR O IGUAL A 5001 USUARIOS"/>
    <s v="Grupo de Grandes"/>
    <x v="0"/>
    <x v="3"/>
    <s v="BOLÍVAR"/>
    <s v="CARTAGENA DE INDIAS"/>
    <s v="ACTUALIZACION"/>
    <d v="2025-02-28T00:00:00"/>
    <s v="ASEO"/>
  </r>
  <r>
    <n v="20596"/>
    <s v="ASOCIACION DE USUARIOS DEL ACUEDUCTO SAN ISIDRO DEL MUNICIPIO DE SANTA ROSA DE OSOS "/>
    <s v="OPERATIVA"/>
    <s v="HASTA 2500 SUSCRIPTORES"/>
    <s v="Grupo de Pequeños"/>
    <x v="1"/>
    <x v="2"/>
    <s v="ANTIOQUIA"/>
    <s v="SANTA ROSA DE OSOS"/>
    <s v="INSCRIPCION"/>
    <d v="2006-06-10T00:00:00"/>
    <s v="ACUEDUCTO "/>
  </r>
  <r>
    <n v="20597"/>
    <s v="EMPRESA DE SERVICIOS PÚBLICOS DE ACUEDUCTO, ALCANTARILLADO Y ASEO UNIAIMO SA - ESP"/>
    <s v="OPERATIVA (No activa)"/>
    <s v="HASTA 2500 SUSCRIPTORES"/>
    <s v="Grupo de Pequeños"/>
    <x v="1"/>
    <x v="3"/>
    <s v="CESAR"/>
    <s v="SAN DIEGO"/>
    <s v="ACTUALIZACION"/>
    <d v="2006-08-14T00:00:00"/>
    <s v="ACUEDUCTO - ALCANTARILLADO - ASEO"/>
  </r>
  <r>
    <n v="20599"/>
    <s v="MUNICIPIO DE GUAVATA"/>
    <s v="OPERATIVA"/>
    <s v="MENOR O IGUAL A 2500 USUARIOS"/>
    <s v="Grupo de Pequeños"/>
    <x v="2"/>
    <x v="1"/>
    <s v="SANTANDER"/>
    <s v="GUAVATA"/>
    <s v="ACTUALIZACION"/>
    <d v="2024-04-22T00:00:00"/>
    <s v="ACUEDUCTO - ALCANTARILLADO - ASEO"/>
  </r>
  <r>
    <n v="20606"/>
    <s v="ASOCIACION DE USUARIOS DEL ACUEDUCTO DE LA VEREDA MANI DE LAS CASAS"/>
    <s v="OPERATIVA"/>
    <s v="MENOR O IGUAL A 2500 USUARIOS"/>
    <s v="Grupo de Pequeños"/>
    <x v="1"/>
    <x v="2"/>
    <s v="ANTIOQUIA"/>
    <s v="AMAGÁ"/>
    <s v="ACTUALIZACION"/>
    <d v="2020-10-04T00:00:00"/>
    <s v="ACUEDUCTO "/>
  </r>
  <r>
    <n v="20610"/>
    <s v="ASOCIACION DE USUARIOS DEL ACUEDUCTO AGUAS UNIDAS DE ANZA"/>
    <s v="OPERATIVA"/>
    <s v="HASTA 2500 SUSCRIPTORES"/>
    <s v="Grupo de Pequeños"/>
    <x v="1"/>
    <x v="2"/>
    <s v="ANTIOQUIA"/>
    <s v="ANZÁ"/>
    <s v="ACTUALIZACION"/>
    <d v="2011-10-28T00:00:00"/>
    <s v="ACUEDUCTO "/>
  </r>
  <r>
    <n v="20614"/>
    <s v="CORPORACIÓN DE USUARIOS DEL ACUEDUCTO EL PORTENTO"/>
    <s v="OPERATIVA"/>
    <s v="MENOR O IGUAL A 2500 USUARIOS"/>
    <s v="Grupo de Pequeños"/>
    <x v="1"/>
    <x v="2"/>
    <s v="ANTIOQUIA"/>
    <s v="GUARNE"/>
    <s v="ACTUALIZACION"/>
    <d v="2024-01-10T00:00:00"/>
    <s v="ACUEDUCTO "/>
  </r>
  <r>
    <n v="20617"/>
    <s v="CORPORACION ACUEDUCTO GALICIA J.H.G.N."/>
    <s v="OPERATIVA"/>
    <s v="MENOR O IGUAL A 2500 USUARIOS"/>
    <s v="Grupo de Pequeños"/>
    <x v="1"/>
    <x v="2"/>
    <s v="ANTIOQUIA"/>
    <s v="RIONEGRO"/>
    <s v="ACTUALIZACION"/>
    <d v="2025-02-26T00:00:00"/>
    <s v="ACUEDUCTO "/>
  </r>
  <r>
    <n v="20618"/>
    <s v="MUNICIPIO OLAYA HERRERA"/>
    <s v="OPERATIVA"/>
    <s v="HASTA 2500 SUSCRIPTORES"/>
    <s v="Grupo de Pequeños"/>
    <x v="1"/>
    <x v="1"/>
    <s v="NARIÑO"/>
    <s v="OLAYA HERRERA"/>
    <s v="ACTUALIZACION"/>
    <d v="2015-12-21T00:00:00"/>
    <s v="ACUEDUCTO - ASEO"/>
  </r>
  <r>
    <n v="20620"/>
    <s v="COMISIÓN EMPRESARIAL DE ACUEDUCTO DE LA URBANIZACIÓN VILLA DEL RÍO I"/>
    <s v="OPERATIVA"/>
    <s v="MENOR O IGUAL A 2500 USUARIOS"/>
    <s v="Grupo de Pequeños"/>
    <x v="2"/>
    <x v="2"/>
    <s v="META"/>
    <s v="VILLAVICENCIO"/>
    <s v="ACTUALIZACION"/>
    <d v="2025-02-13T00:00:00"/>
    <s v="ACUEDUCTO "/>
  </r>
  <r>
    <n v="20621"/>
    <s v="UNIDAD ADMINISTRATIVA DE LOS SERVICIOS PUBLICOS DOMICILIARIOS DE ACUEDUCTO, ALCANTARILLADO Y ASEO DEL MUNICIPIO DE SANTA BARBARA"/>
    <s v="OPERATIVA"/>
    <s v="MENOR O IGUAL A 2500 USUARIOS"/>
    <s v="Grupo de Pequeños"/>
    <x v="0"/>
    <x v="1"/>
    <s v="SANTANDER"/>
    <s v="SANTA BARBARA"/>
    <s v="ACTUALIZACION"/>
    <d v="2024-02-28T00:00:00"/>
    <s v="ACUEDUCTO - ALCANTARILLADO - ASEO"/>
  </r>
  <r>
    <n v="20623"/>
    <s v="ADMINISTRACION PUBLICA COOPERATIVA PROVIDENCE AND SANTA CATALINA CLEAN AND WITH FRESH WATER ESP."/>
    <s v="OPERATIVA (No activa)"/>
    <s v="HASTA 2500 SUSCRIPTORES"/>
    <s v="Grupo de Pequeños"/>
    <x v="1"/>
    <x v="2"/>
    <s v="ARCHIPIÉLAGO DE SAN ANDRÉS, PROVIDENCIA Y SANTA CATALINA"/>
    <s v="PROVIDENCIA"/>
    <s v="INSCRIPCION"/>
    <d v="2007-07-17T00:00:00"/>
    <s v="ACUEDUCTO - ASEO"/>
  </r>
  <r>
    <n v="20627"/>
    <s v="ASOCIACIÓN DE USUARIOS DEL ACUEDUCTO MULTIVEREDAL PLATANEROS UNIDOS"/>
    <s v="OPERATIVA"/>
    <s v="HASTA 2500 SUSCRIPTORES"/>
    <s v="Grupo de Pequeños"/>
    <x v="1"/>
    <x v="2"/>
    <s v="ANTIOQUIA"/>
    <s v="MEDELLÍN"/>
    <s v="INSCRIPCION"/>
    <d v="2006-08-11T00:00:00"/>
    <s v="ACUEDUCTO "/>
  </r>
  <r>
    <n v="20630"/>
    <s v="ASOCIACION DE USUARIOS DEL ACUEDUCTO MULTIVEREDAL TRES MONTAÑAS"/>
    <s v="OPERATIVA"/>
    <s v="MENOR O IGUAL A 2500 USUARIOS"/>
    <s v="Grupo de Pequeños"/>
    <x v="1"/>
    <x v="2"/>
    <s v="ANTIOQUIA"/>
    <s v="HELICONIA"/>
    <s v="ACTUALIZACION"/>
    <d v="2025-02-03T00:00:00"/>
    <s v="ACUEDUCTO "/>
  </r>
  <r>
    <n v="20634"/>
    <s v="ADMINISTRACION COOPERATIVA SAN ROQUE E.S.P."/>
    <s v="OPERATIVA"/>
    <s v="MENOR O IGUAL A 2500 USUARIOS"/>
    <s v="Grupo de Pequeños"/>
    <x v="1"/>
    <x v="2"/>
    <s v="VALLE DEL CAUCA"/>
    <s v="ARGELIA"/>
    <s v="ACTUALIZACION"/>
    <d v="2020-08-03T00:00:00"/>
    <s v="ACUEDUCTO "/>
  </r>
  <r>
    <n v="20635"/>
    <s v="ASOCIACION DE USUARIOS DEL ACUEDUCTO Y/O ALCANTARILLADO Y/O ASEO DE ROZO ESP"/>
    <s v="OPERATIVA"/>
    <s v="DESDE 2501 HASTA 5000 USUARIOS"/>
    <s v="Grupo de Pequeños"/>
    <x v="1"/>
    <x v="2"/>
    <s v="VALLE DEL CAUCA"/>
    <s v="PALMIRA"/>
    <s v="ACTUALIZACION"/>
    <d v="2025-02-07T00:00:00"/>
    <s v="ALCANTARILLADO"/>
  </r>
  <r>
    <n v="20638"/>
    <s v="SECRETARIA DE SERVICIOS PUBLICOS DEL MUNICIPIO  DE ARAUQUITA"/>
    <s v="OPERATIVA"/>
    <s v="DESDE 2501 HASTA 5000 USUARIOS"/>
    <s v="Grupo de Pequeños"/>
    <x v="2"/>
    <x v="1"/>
    <s v="ARAUCA"/>
    <s v="ARAUQUITA"/>
    <s v="ACTUALIZACION"/>
    <d v="2025-02-11T00:00:00"/>
    <s v="ACUEDUCTO - ALCANTARILLADO - ASEO"/>
  </r>
  <r>
    <n v="20641"/>
    <s v="ACUAPATIOS S.A.  E.S.P."/>
    <s v="OPERATIVA"/>
    <s v="MENOR O IGUAL A 2500 USUARIOS"/>
    <s v="Grupo de Pequeños"/>
    <x v="2"/>
    <x v="3"/>
    <s v="NORTE DE SANTANDER"/>
    <s v="CUCUTA"/>
    <s v="ACTUALIZACION"/>
    <d v="2025-03-10T00:00:00"/>
    <s v="ACUEDUCTO - ALCANTARILLADO"/>
  </r>
  <r>
    <n v="20642"/>
    <s v="ASOCIACIÓN DE USUARIOS DEL ACUEDUCTO NARANGITOS"/>
    <s v="OPERATIVA"/>
    <s v="HASTA 2500 SUSCRIPTORES"/>
    <s v="Grupo de Pequeños"/>
    <x v="1"/>
    <x v="2"/>
    <s v="ANTIOQUIA"/>
    <s v="AMAGÁ"/>
    <s v="ACTUALIZACION"/>
    <d v="2011-12-15T00:00:00"/>
    <s v="ACUEDUCTO "/>
  </r>
  <r>
    <n v="20643"/>
    <s v="ASOCIACION DE SUSCRIPTORES DEL ACUEDUCTO DE LA VEREDA LA SIRENA"/>
    <s v="OPERATIVA"/>
    <s v="MENOR O IGUAL A 2500 USUARIOS"/>
    <s v="Grupo de Pequeños"/>
    <x v="1"/>
    <x v="2"/>
    <s v="VALLE DEL CAUCA"/>
    <s v="CALI"/>
    <s v="ACTUALIZACION"/>
    <d v="2025-03-06T00:00:00"/>
    <s v="ACUEDUCTO "/>
  </r>
  <r>
    <n v="20644"/>
    <s v="ADMINISTRACION PUBLICA COOPERATIVA DE SERVICIOS PUBLICOS DE AGUA Y SANEAMIENTO BASICO DE PUEBLO NUEVO"/>
    <s v="OPERATIVA"/>
    <s v="MENOR O IGUAL A 2500 USUARIOS"/>
    <s v="Grupo de Pequeños"/>
    <x v="2"/>
    <x v="2"/>
    <s v="CÓRDOBA"/>
    <s v="PUEBLO NUEVO"/>
    <s v="ACTUALIZACION"/>
    <d v="2025-03-06T00:00:00"/>
    <s v="ACUEDUCTO - ALCANTARILLADO"/>
  </r>
  <r>
    <n v="20646"/>
    <s v="ACUEDUCTO DE MONDOMO"/>
    <s v="OPERATIVA"/>
    <s v="MENOR O IGUAL A 2500 USUARIOS"/>
    <s v="Grupo de Pequeños"/>
    <x v="1"/>
    <x v="2"/>
    <s v="CAUCA"/>
    <s v="SANTANDER DE QUILICHAO"/>
    <s v="ACTUALIZACION"/>
    <d v="2020-08-16T00:00:00"/>
    <s v="ACUEDUCTO "/>
  </r>
  <r>
    <n v="20647"/>
    <s v="ASOCIACION DE USURARIOS DEL ACUEDUCTO MULTIVEREDAL PIEDRA GORDA"/>
    <s v="OPERATIVA"/>
    <s v="MENOR O IGUAL A 2500 USUARIOS"/>
    <s v="Grupo de Pequeños"/>
    <x v="1"/>
    <x v="2"/>
    <s v="ANTIOQUIA"/>
    <s v="SAN VICENTE FERRER"/>
    <s v="ACTUALIZACION"/>
    <d v="2025-02-11T00:00:00"/>
    <s v="ACUEDUCTO "/>
  </r>
  <r>
    <n v="20649"/>
    <s v="ASOCIACION DE USUARIOS DEL ACUEDUCTO DE LA VEREDA LA PULGARINA DEL MUNICIPIO DE SAN PEDRO DE LOS MILAGROS"/>
    <s v="OPERATIVA"/>
    <s v="MENOR O IGUAL A 2500 USUARIOS"/>
    <s v="Grupo de Pequeños"/>
    <x v="1"/>
    <x v="2"/>
    <s v="ANTIOQUIA"/>
    <s v="SAN PEDRO DE LOS MILAGROS"/>
    <s v="ACTUALIZACION"/>
    <d v="2025-01-28T00:00:00"/>
    <s v="ACUEDUCTO "/>
  </r>
  <r>
    <n v="20653"/>
    <s v="ASOCIACION DE USUARIOS DEL ACUEDUCTO REGIONAL DE LAS VEREDAS RANCHERIA PEÑAS FRONTERA Y CABRERA DEL MUNICIPIO DE GUACHETA DEPARTAMENTO DE CUNDINAMARCA"/>
    <s v="OPERATIVA"/>
    <s v="MENOR O IGUAL A 2500 USUARIOS"/>
    <s v="Grupo de Pequeños"/>
    <x v="1"/>
    <x v="2"/>
    <s v="CUNDINAMARCA"/>
    <s v="GUACHETA"/>
    <s v="ACTUALIZACION"/>
    <d v="2025-03-29T00:00:00"/>
    <s v="ACUEDUCTO "/>
  </r>
  <r>
    <n v="20654"/>
    <s v="UNIDAD ADMINISTRATIVA ESPECIAL DE SERVICIOS PUBLICOS DE PUERTO LOPEZ"/>
    <s v="EN PROCESO DE LIQUIDACION (No activa)"/>
    <s v="MAS DE 2500 SUSCRIPTORES"/>
    <s v="Grupo de Pequeños"/>
    <x v="1"/>
    <x v="1"/>
    <s v="META"/>
    <s v="PUERTO LOPEZ"/>
    <s v="ACTUALIZACION"/>
    <d v="2008-09-22T00:00:00"/>
    <s v="ACUEDUCTO - ALCANTARILLADO - ASEO"/>
  </r>
  <r>
    <n v="20658"/>
    <s v="EMPRESA ASOCIATIVA DE TRABAJO MUCAF E.S.P. "/>
    <s v="OPERATIVA"/>
    <s v="DESDE 2501 HASTA 5000 USUARIOS"/>
    <s v="Grupo de Pequeños"/>
    <x v="1"/>
    <x v="2"/>
    <s v="SANTANDER"/>
    <s v="BARRANCABERMEJA"/>
    <s v="ACTUALIZACION"/>
    <d v="2025-03-20T00:00:00"/>
    <s v="ASEO"/>
  </r>
  <r>
    <n v="20659"/>
    <s v="ASOCIACION DE USUARIOS DE ACUEDUCTO DE LA VEREDA CHENCHE ASOLEADOS"/>
    <s v="OPERATIVA"/>
    <s v="MENOR O IGUAL A 2500 USUARIOS"/>
    <s v="Grupo de Pequeños"/>
    <x v="1"/>
    <x v="2"/>
    <s v="TOLIMA"/>
    <s v="PURIFICACION"/>
    <s v="ACTUALIZACION"/>
    <d v="2025-02-08T00:00:00"/>
    <s v="ACUEDUCTO "/>
  </r>
  <r>
    <n v="20663"/>
    <s v="MUNICIPIO LOPEZ DE MICAY"/>
    <s v="OPERATIVA"/>
    <s v="MENOR O IGUAL A 2500 USUARIOS"/>
    <s v="Grupo de Pequeños"/>
    <x v="2"/>
    <x v="1"/>
    <s v="CAUCA"/>
    <s v="LOPEZ DE MICAY"/>
    <s v="ACTUALIZACION"/>
    <d v="2024-03-30T00:00:00"/>
    <s v="ACUEDUCTO - ALCANTARILLADO - ASEO"/>
  </r>
  <r>
    <n v="20665"/>
    <s v="ACUEDUCTO DE LA VEREDA SOTE PANELAS DEL MUNICIPIO DE MOTAVITA"/>
    <s v="OPERATIVA (No activa)"/>
    <s v="HASTA 2500 SUSCRIPTORES"/>
    <s v="Grupo de Pequeños"/>
    <x v="1"/>
    <x v="2"/>
    <s v="BOYACÁ"/>
    <s v="TUNJA"/>
    <s v="INSCRIPCION"/>
    <d v="2012-03-01T00:00:00"/>
    <s v="ACUEDUCTO "/>
  </r>
  <r>
    <n v="20666"/>
    <s v="ASOCIACION DE SUSCRIPTORES DEL ACUEDUCTO DE LA VEREDA CARBONERA DEL MUNICIPIO DE MOTAVITA"/>
    <s v="OPERATIVA"/>
    <s v="MENOR O IGUAL A 2500 USUARIOS"/>
    <s v="Grupo de Pequeños"/>
    <x v="1"/>
    <x v="2"/>
    <s v="BOYACÁ"/>
    <s v="MOTAVITA"/>
    <s v="ACTUALIZACION"/>
    <d v="2024-08-10T00:00:00"/>
    <s v="ACUEDUCTO "/>
  </r>
  <r>
    <n v="20669"/>
    <s v="EMPRESA DE SERVICIOS PUBLICOS DOMICILIARIOS DE LA MONTAÑITA S.A E.S.P."/>
    <s v="OPERATIVA"/>
    <s v="MENOR O IGUAL A 2500 USUARIOS"/>
    <s v="Grupo de Pequeños"/>
    <x v="2"/>
    <x v="3"/>
    <s v="CAQUETÁ"/>
    <s v="LA MONTANITA"/>
    <s v="ACTUALIZACION"/>
    <d v="2025-02-27T00:00:00"/>
    <s v="ACUEDUCTO - ALCANTARILLADO - ASEO"/>
  </r>
  <r>
    <n v="20670"/>
    <s v="ASOCIACIÓN DE SUSCRIPTORES DEL ACUEDUCTO LA PALMERA "/>
    <s v="OPERATIVA"/>
    <s v="MENOR O IGUAL A 2500 USUARIOS"/>
    <s v="Grupo de Pequeños"/>
    <x v="1"/>
    <x v="2"/>
    <s v="VALLE DEL CAUCA"/>
    <s v="TULUA"/>
    <s v="ACTUALIZACION"/>
    <d v="2019-02-27T00:00:00"/>
    <s v="ACUEDUCTO "/>
  </r>
  <r>
    <n v="20672"/>
    <s v="ASOCIACION DE USUARIOS DEL ACUEDUCTO MULTIVEREDAL DEL CORREGIMIENTO ALTO DEL CORRAL"/>
    <s v="OPERATIVA"/>
    <s v="MENOR O IGUAL A 2500 USUARIOS"/>
    <s v="Grupo de Pequeños"/>
    <x v="1"/>
    <x v="2"/>
    <s v="ANTIOQUIA"/>
    <s v="HELICONIA"/>
    <s v="ACTUALIZACION"/>
    <d v="2023-12-14T00:00:00"/>
    <s v="ACUEDUCTO "/>
  </r>
  <r>
    <n v="20676"/>
    <s v="UNIDAD MUNICIPAL DE SERVICIOS PÚBLICOS DE SOMONDOCO "/>
    <s v="OPERATIVA"/>
    <s v="MENOR O IGUAL A 2500 USUARIOS"/>
    <s v="Grupo de Pequeños"/>
    <x v="2"/>
    <x v="1"/>
    <s v="BOYACÁ"/>
    <s v="SOMONDOCO"/>
    <s v="ACTUALIZACION"/>
    <d v="2024-01-17T00:00:00"/>
    <s v="ACUEDUCTO - ALCANTARILLADO - ASEO"/>
  </r>
  <r>
    <n v="20679"/>
    <s v="EMPRESA MUNICIPAL DE ACUEDUCTO, ALCANTARILLADO Y ASEO DE OVEJAS S.A. ESP"/>
    <s v="OPERATIVA"/>
    <s v="DESDE 2501 HASTA 5000 USUARIOS"/>
    <s v="Grupo de Grandes"/>
    <x v="0"/>
    <x v="3"/>
    <s v="SUCRE"/>
    <s v="OVEJAS"/>
    <s v="ACTUALIZACION"/>
    <d v="2025-02-11T00:00:00"/>
    <s v="ACUEDUCTO - ALCANTARILLADO - ASEO"/>
  </r>
  <r>
    <n v="20681"/>
    <s v="EMPRESA DE ASEO DE CAREPA S.A.S . E.S.P."/>
    <s v="OPERATIVA"/>
    <s v="MAYOR O IGUAL A 5001 USUARIOS"/>
    <s v="Grupo de Pequeños"/>
    <x v="0"/>
    <x v="3"/>
    <s v="ANTIOQUIA"/>
    <s v="CAREPA"/>
    <s v="ACTUALIZACION"/>
    <d v="2025-02-28T00:00:00"/>
    <s v="ASEO"/>
  </r>
  <r>
    <n v="20685"/>
    <s v="UNIDAD DE SERVICIOS PUBLICOS DE LA SALINA CASANARE"/>
    <s v="OPERATIVA"/>
    <s v="MENOR O IGUAL A 2500 USUARIOS"/>
    <s v="Grupo de Pequeños"/>
    <x v="2"/>
    <x v="1"/>
    <s v="CASANARE"/>
    <s v="LA SALINA"/>
    <s v="ACTUALIZACION"/>
    <d v="2025-03-25T00:00:00"/>
    <s v="ACUEDUCTO - ALCANTARILLADO - ASEO"/>
  </r>
  <r>
    <n v="20686"/>
    <s v="EMPRESAS PUBLICAS MUNICIPALES DE CAIMITO"/>
    <s v="OPERATIVA (No activa)"/>
    <s v="HASTA 2500 SUSCRIPTORES"/>
    <s v="Grupo de Pequeños"/>
    <x v="1"/>
    <x v="4"/>
    <s v="SUCRE"/>
    <s v="CAIMITO"/>
    <s v="ACTUALIZACION"/>
    <d v="2011-12-30T00:00:00"/>
    <s v="ACUEDUCTO - ALCANTARILLADO"/>
  </r>
  <r>
    <n v="20687"/>
    <s v="EMPRESA MUNICIPAL DE ACUEDUCTO,ALCANTARILLADO Y ASEO DEL MUNICIPIO DE LA UNION SUCRE SA ESP"/>
    <s v="OPERATIVA"/>
    <s v="MENOR O IGUAL A 2500 USUARIOS"/>
    <s v="Grupo de Pequeños"/>
    <x v="2"/>
    <x v="3"/>
    <s v="SUCRE"/>
    <s v="LA UNION"/>
    <s v="ACTUALIZACION"/>
    <d v="2025-03-20T00:00:00"/>
    <s v="ACUEDUCTO - ALCANTARILLADO - ASEO"/>
  </r>
  <r>
    <n v="20689"/>
    <s v="CORPORACION ACUEDUCTO MULTIVEREDAL LA CHUSCALA"/>
    <s v="OPERATIVA"/>
    <s v="MENOR O IGUAL A 2500 USUARIOS"/>
    <s v="Grupo de Pequeños"/>
    <x v="1"/>
    <x v="2"/>
    <s v="ANTIOQUIA"/>
    <s v="COPACABANA"/>
    <s v="ACTUALIZACION"/>
    <d v="2025-02-20T00:00:00"/>
    <s v="ACUEDUCTO "/>
  </r>
  <r>
    <n v="20692"/>
    <s v="ASOCIACION DE USUARIOS DE ACUEDUCTO DE LA VEREDA PUEBLO VIEJO SECTOR PUERTO RICO "/>
    <s v="OPERATIVA"/>
    <s v="HASTA 2500 SUSCRIPTORES"/>
    <s v="Grupo de Pequeños"/>
    <x v="1"/>
    <x v="2"/>
    <s v="CUNDINAMARCA"/>
    <s v="ZIPACON"/>
    <s v="ACTUALIZACION"/>
    <d v="2012-12-11T00:00:00"/>
    <s v="ACUEDUCTO "/>
  </r>
  <r>
    <n v="20696"/>
    <s v="EMPRESA DE SERVICIOS PUBLICOS DE SAN ANTONIO DE GETUCHA S.A. E.S.P"/>
    <s v="OPERATIVA"/>
    <s v="MENOR O IGUAL A 2500 USUARIOS"/>
    <s v="Grupo de Pequeños"/>
    <x v="1"/>
    <x v="3"/>
    <s v="CAQUETÁ"/>
    <s v="MILAN"/>
    <s v="ACTUALIZACION"/>
    <d v="2024-07-17T00:00:00"/>
    <s v="ALCANTARILLADO - ASEO"/>
  </r>
  <r>
    <n v="20697"/>
    <s v="EMPRESA DE SERVICIOS PUBLICOS DE MILAN S.A. E.S.P."/>
    <s v="OPERATIVA"/>
    <s v="MENOR O IGUAL A 2500 USUARIOS"/>
    <s v="Grupo de Pequeños"/>
    <x v="2"/>
    <x v="3"/>
    <s v="CAQUETÁ"/>
    <s v="MILAN"/>
    <s v="ACTUALIZACION"/>
    <d v="2021-01-20T00:00:00"/>
    <s v="ACUEDUCTO - ALCANTARILLADO - ASEO"/>
  </r>
  <r>
    <n v="20700"/>
    <s v="ASOCIACION DE USUARIOS DEL ACUEDUCTO REGIONAL LA SALADA ALTO DEVIGA VILA ASOMADERO Y MALBERTO DEL MUNICIPIO DE TOCAIMA"/>
    <s v="OPERATIVA"/>
    <s v="HASTA 2500 SUSCRIPTORES"/>
    <s v="Grupo de Pequeños"/>
    <x v="1"/>
    <x v="2"/>
    <s v="CUNDINAMARCA"/>
    <s v="TOCAIMA"/>
    <s v="ACTUALIZACION"/>
    <d v="2011-09-09T00:00:00"/>
    <s v="ACUEDUCTO "/>
  </r>
  <r>
    <n v="20702"/>
    <s v="ASOCIACIÓN DE USUARIOS DEL ACUEDUCTO RURAL EL PIRUCHO DE NOCAIMA"/>
    <s v="OPERATIVA"/>
    <s v="MENOR O IGUAL A 2500 USUARIOS"/>
    <s v="Grupo de Pequeños"/>
    <x v="1"/>
    <x v="2"/>
    <s v="CUNDINAMARCA"/>
    <s v="NOCAIMA"/>
    <s v="ACTUALIZACION"/>
    <d v="2022-05-16T00:00:00"/>
    <s v="ACUEDUCTO "/>
  </r>
  <r>
    <n v="20705"/>
    <s v="MUNICIPIO DE SAN PEDRO DE URABA"/>
    <s v="OPERATIVA (No activa)"/>
    <s v="HASTA 2500 SUSCRIPTORES"/>
    <s v="Grupo de Pequeños"/>
    <x v="1"/>
    <x v="1"/>
    <s v="ANTIOQUIA"/>
    <s v="SAN PEDRO DE URABA"/>
    <s v="ACTUALIZACION"/>
    <d v="2008-04-24T00:00:00"/>
    <s v="ASEO"/>
  </r>
  <r>
    <n v="20708"/>
    <s v="MUNIICIPIO DE ARBOLETES"/>
    <s v="OPERATIVA (No activa)"/>
    <s v="HASTA 2500 SUSCRIPTORES"/>
    <s v="Grupo de Pequeños"/>
    <x v="1"/>
    <x v="1"/>
    <s v="ANTIOQUIA"/>
    <s v="ARBOLETES"/>
    <s v="ACTUALIZACION"/>
    <d v="2009-09-26T00:00:00"/>
    <s v="ASEO"/>
  </r>
  <r>
    <n v="20714"/>
    <s v="ASOCIACION DE SUSCRIPTORES DEL ACUEDUCTO LA VARILICE "/>
    <s v="OPERATIVA"/>
    <s v="MENOR O IGUAL A 2500 USUARIOS"/>
    <s v="Grupo de Pequeños"/>
    <x v="1"/>
    <x v="2"/>
    <s v="CUNDINAMARCA"/>
    <s v="SAN ANTONIO DEL TEQUENDAMA"/>
    <s v="ACTUALIZACION"/>
    <d v="2025-01-17T00:00:00"/>
    <s v="ACUEDUCTO "/>
  </r>
  <r>
    <n v="20716"/>
    <s v="ASOCIACION DE USUARIOS DEL ACUEDUCTO RURAL DEL CARMEN Y SAN JUAN DE LA VEREDA PATIO DE BOLAS"/>
    <s v="OPERATIVA"/>
    <s v="HASTA 2500 SUSCRIPTORES"/>
    <s v="Grupo de Pequeños"/>
    <x v="1"/>
    <x v="2"/>
    <s v="CUNDINAMARCA"/>
    <s v="SAN ANTONIO DEL TEQUENDAMA"/>
    <s v="ACTUALIZACION"/>
    <d v="2007-06-20T00:00:00"/>
    <s v="ACUEDUCTO "/>
  </r>
  <r>
    <n v="20720"/>
    <s v="ASOCIACION DE USUARIOS DEL ACUEDUCTO SANTIVAR ALTO Y BAJO QUEBRADA VARILICE"/>
    <s v="OPERATIVA"/>
    <s v="HASTA 2500 SUSCRIPTORES"/>
    <s v="Grupo de Pequeños"/>
    <x v="1"/>
    <x v="2"/>
    <s v="CUNDINAMARCA"/>
    <s v="SAN ANTONIO DEL TEQUENDAMA"/>
    <s v="ACTUALIZACION"/>
    <d v="2007-06-08T00:00:00"/>
    <s v="ACUEDUCTO "/>
  </r>
  <r>
    <n v="20721"/>
    <s v="ASOCIACIÓN DE USUARIOS DEL ACUEDUCTO VEREDAL SANTIVAR PUEBLO NUEVO LAS ANGUSTIAS "/>
    <s v="OPERATIVA (No activa)"/>
    <s v="HASTA 2500 SUSCRIPTORES"/>
    <s v="Grupo de Pequeños"/>
    <x v="1"/>
    <x v="2"/>
    <s v="CUNDINAMARCA"/>
    <s v="SAN ANTONIO DEL TEQUENDAMA"/>
    <s v="ACTUALIZACION"/>
    <d v="2007-05-23T00:00:00"/>
    <s v="ACUEDUCTO "/>
  </r>
  <r>
    <n v="20722"/>
    <s v="ASOCIACION DEL ACUEDUCTO AGUACHICAQUE "/>
    <s v="OPERATIVA"/>
    <s v="HASTA 2500 SUSCRIPTORES"/>
    <s v="Grupo de Pequeños"/>
    <x v="1"/>
    <x v="2"/>
    <s v="CUNDINAMARCA"/>
    <s v="SAN ANTONIO DEL TEQUENDAMA"/>
    <s v="ACTUALIZACION"/>
    <d v="2008-07-04T00:00:00"/>
    <s v="ACUEDUCTO "/>
  </r>
  <r>
    <n v="20725"/>
    <s v="ASOCIACION DE SUSCRIPTORES USUARIOS O CONSUMIDORES DEL ACUEDUCTO LAS ANGUSTIAS SANTAFE MUNICIPIO DE SAN ANTONIO DEL TEQUENDAMA DEPARTAMENTO DE CUNDINA"/>
    <s v="OPERATIVA"/>
    <s v="MENOR O IGUAL A 2500 USUARIOS"/>
    <s v="Grupo de Pequeños"/>
    <x v="1"/>
    <x v="2"/>
    <s v="CUNDINAMARCA"/>
    <s v="SAN ANTONIO DEL TEQUENDAMA"/>
    <s v="ACTUALIZACION"/>
    <d v="2025-03-26T00:00:00"/>
    <s v="ACUEDUCTO "/>
  </r>
  <r>
    <n v="20731"/>
    <s v="COMITÉ DE USUARIOS DEL ACUEDUCTO Y ALCANTARILLADO DE LA VEREDA CAICEDO "/>
    <s v="OPERATIVA (No activa)"/>
    <s v="HASTA 2500 SUSCRIPTORES"/>
    <s v="Grupo de Pequeños"/>
    <x v="1"/>
    <x v="2"/>
    <s v="CUNDINAMARCA"/>
    <s v="SAN ANTONIO DEL TEQUENDAMA"/>
    <s v="ACTUALIZACION"/>
    <d v="2007-06-01T00:00:00"/>
    <s v="ACUEDUCTO "/>
  </r>
  <r>
    <n v="20734"/>
    <s v="JUNTA ADMINISTRADORA DEL ACUEDUCTO QUEBRADON REFORMA FUNDADOR MUNICIPIO DE PALESTINA DEPARTAMENTO DEL HUILA"/>
    <s v="OPERATIVA"/>
    <s v="HASTA 2500 SUSCRIPTORES"/>
    <s v="Grupo de Pequeños"/>
    <x v="1"/>
    <x v="2"/>
    <s v="HUILA"/>
    <s v="PALESTINA"/>
    <s v="INSCRIPCION"/>
    <d v="2011-04-09T00:00:00"/>
    <s v="ACUEDUCTO "/>
  </r>
  <r>
    <n v="20736"/>
    <s v="ASOCIACIÒN DE USUARIOS DEL ACUEDUCTO REGIONAL INTEGRADO EL HIGUERÓN GUAYABAL"/>
    <s v="OPERATIVA"/>
    <s v="MENOR O IGUAL A 2500 USUARIOS"/>
    <s v="Grupo de Pequeños"/>
    <x v="1"/>
    <x v="2"/>
    <s v="CAUCA"/>
    <s v="TIMBIO"/>
    <s v="ACTUALIZACION"/>
    <d v="2024-05-25T00:00:00"/>
    <s v="ACUEDUCTO "/>
  </r>
  <r>
    <n v="20739"/>
    <s v="MUNICIPIO DE GACHANCIPA"/>
    <s v="OPERATIVA"/>
    <s v="DESDE 2501 HASTA 5000 USUARIOS"/>
    <s v="Grupo de Pequeños"/>
    <x v="0"/>
    <x v="1"/>
    <s v="CUNDINAMARCA"/>
    <s v="GACHANCIPA"/>
    <s v="ACTUALIZACION"/>
    <d v="2024-12-03T00:00:00"/>
    <s v="ALCANTARILLADO - ASEO"/>
  </r>
  <r>
    <n v="20740"/>
    <s v="CORPORACION ACUEDUCTO REGIONAL MACAREGUA"/>
    <s v="OPERATIVA"/>
    <s v="MENOR O IGUAL A 2500 USUARIOS"/>
    <s v="Grupo de Pequeños"/>
    <x v="1"/>
    <x v="2"/>
    <s v="SANTANDER"/>
    <s v="VILLANUEVA"/>
    <s v="ACTUALIZACION"/>
    <d v="2024-04-28T00:00:00"/>
    <s v="ACUEDUCTO "/>
  </r>
  <r>
    <n v="20745"/>
    <s v="ASOCIACION DEL ACUEDUCTO Y ALCANTARILLADO DEL WAYCO AWAYCO"/>
    <s v="OPERATIVA (No activa)"/>
    <s v="HASTA 2500 SUSCRIPTORES"/>
    <s v="Grupo de Pequeños"/>
    <x v="1"/>
    <x v="2"/>
    <s v="NARIÑO"/>
    <s v="SAMANIEGO"/>
    <s v="INSCRIPCION"/>
    <d v="2007-09-26T00:00:00"/>
    <s v="ACUEDUCTO - ALCANTARILLADO"/>
  </r>
  <r>
    <n v="20747"/>
    <s v="ASOCIACION DE USUARIOS DEL ACUEDUCTO RURAL EL PROGRESO "/>
    <s v="OPERATIVA"/>
    <s v="HASTA 2500 SUSCRIPTORES"/>
    <s v="Grupo de Pequeños"/>
    <x v="1"/>
    <x v="2"/>
    <s v="CUNDINAMARCA"/>
    <s v="SAN ANTONIO DEL TEQUENDAMA"/>
    <s v="INSCRIPCION"/>
    <d v="2006-07-24T00:00:00"/>
    <s v="ACUEDUCTO "/>
  </r>
  <r>
    <n v="20748"/>
    <s v="ASOCIACION DE USUARIOS DEL ACUEDUCTO RURAL LOS NARANJOS VEREDA LAS ANGUSTIAS"/>
    <s v="OPERATIVA"/>
    <s v="MENOR O IGUAL A 2500 USUARIOS"/>
    <s v="Grupo de Pequeños"/>
    <x v="1"/>
    <x v="2"/>
    <s v="CUNDINAMARCA"/>
    <s v="SAN ANTONIO DEL TEQUENDAMA"/>
    <s v="ACTUALIZACION"/>
    <d v="2021-04-21T00:00:00"/>
    <s v="ACUEDUCTO "/>
  </r>
  <r>
    <n v="20758"/>
    <s v="ASOCIACION DE AFILIADOS DEL ACUEDUCTO RURAL SALIBARBA"/>
    <s v="OPERATIVA"/>
    <s v="MENOR O IGUAL A 2500 USUARIOS"/>
    <s v="Grupo de Pequeños"/>
    <x v="1"/>
    <x v="2"/>
    <s v="CUNDINAMARCA"/>
    <s v="TABIO"/>
    <s v="ACTUALIZACION"/>
    <d v="2025-01-17T00:00:00"/>
    <s v="ACUEDUCTO "/>
  </r>
  <r>
    <n v="20763"/>
    <s v="ASOCIACION DE SUSCRIPTORES DEL ACUEDUCTO SANTO CRISTO DE LA VEREDAS LLANO GRANDE ESPINAL LAGUNA"/>
    <s v="OPERATIVA"/>
    <s v="MENOR O IGUAL A 2500 USUARIOS"/>
    <s v="Grupo de Pequeños"/>
    <x v="1"/>
    <x v="2"/>
    <s v="BOYACÁ"/>
    <s v="SOATA"/>
    <s v="ACTUALIZACION"/>
    <d v="2025-03-12T00:00:00"/>
    <s v="ACUEDUCTO "/>
  </r>
  <r>
    <n v="20766"/>
    <s v="ASOCIACION ACUEDCUTO  LOMITAS- PRIMAVERA"/>
    <s v="OPERATIVA"/>
    <s v="MENOR O IGUAL A 2500 USUARIOS"/>
    <s v="Grupo de Pequeños"/>
    <x v="1"/>
    <x v="2"/>
    <s v="ANTIOQUIA"/>
    <s v="BARBOSA"/>
    <s v="ACTUALIZACION"/>
    <d v="2023-12-22T00:00:00"/>
    <s v="ACUEDUCTO "/>
  </r>
  <r>
    <n v="20773"/>
    <s v="MUNICIPIO DE JORDAN"/>
    <s v="OPERATIVA"/>
    <s v="MENOR O IGUAL A 2500 USUARIOS"/>
    <s v="Grupo de Pequeños"/>
    <x v="2"/>
    <x v="1"/>
    <s v="SANTANDER"/>
    <s v="JORDAN"/>
    <s v="ACTUALIZACION"/>
    <d v="2025-03-10T00:00:00"/>
    <s v="ACUEDUCTO - ALCANTARILLADO - ASEO"/>
  </r>
  <r>
    <n v="20774"/>
    <s v="CORPORACION DE SERVICIOS DE ACUEDUCTO Y ALCANTARILLADO DEL CHORO AGUACHORO"/>
    <s v="OPERATIVA"/>
    <s v="MENOR O IGUAL A 2500 USUARIOS"/>
    <s v="Grupo de Pequeños"/>
    <x v="1"/>
    <x v="2"/>
    <s v="SANTANDER"/>
    <s v="VILLANUEVA"/>
    <s v="ACTUALIZACION"/>
    <d v="2025-03-12T00:00:00"/>
    <s v="ACUEDUCTO "/>
  </r>
  <r>
    <n v="20775"/>
    <s v="CORPORACION DE ACUEDUCTO Y ALCANTARILLADO REGIONAL DE AGUAFRIA"/>
    <s v="OPERATIVA"/>
    <s v="MENOR O IGUAL A 2500 USUARIOS"/>
    <s v="Grupo de Pequeños"/>
    <x v="1"/>
    <x v="2"/>
    <s v="SANTANDER"/>
    <s v="VILLANUEVA"/>
    <s v="ACTUALIZACION"/>
    <d v="2023-11-20T00:00:00"/>
    <s v="ACUEDUCTO "/>
  </r>
  <r>
    <n v="20778"/>
    <s v="MUNICIPIO  SANTIAGO DE TOLU"/>
    <s v="OPERATIVA"/>
    <s v="HASTA 2500 SUSCRIPTORES"/>
    <s v="Grupo de Pequeños"/>
    <x v="1"/>
    <x v="1"/>
    <s v="SUCRE"/>
    <s v="SANTIAGO DE TOLU"/>
    <s v="ACTUALIZACION"/>
    <d v="2008-06-14T00:00:00"/>
    <s v="ACUEDUCTO - ALCANTARILLADO - ASEO"/>
  </r>
  <r>
    <n v="20782"/>
    <s v="ASOCIACION DE USUARIOS ACUEDUCTO REGIONAL SUR OCCIDENTE DEL MUNICIPIO DE SASAIMA DEPARTAMENTO DE CUNDINAMARCA"/>
    <s v="OPERATIVA"/>
    <s v="MENOR O IGUAL A 2500 USUARIOS"/>
    <s v="Grupo de Pequeños"/>
    <x v="1"/>
    <x v="2"/>
    <s v="CUNDINAMARCA"/>
    <s v="SASAIMA"/>
    <s v="ACTUALIZACION"/>
    <d v="2025-02-20T00:00:00"/>
    <s v="ACUEDUCTO "/>
  </r>
  <r>
    <n v="20791"/>
    <s v="ASOCIACION DE USUARIOS DEL ACUEDUCTO, ALCANTARILLADO Y ASEO DE SAN MIGUEL"/>
    <s v="OPERATIVA"/>
    <s v="MENOR O IGUAL A 2500 USUARIOS"/>
    <s v="Grupo de Pequeños"/>
    <x v="1"/>
    <x v="2"/>
    <s v="ANTIOQUIA"/>
    <s v="SONSON"/>
    <s v="ACTUALIZACION"/>
    <d v="2024-10-25T00:00:00"/>
    <s v="ACUEDUCTO - ALCANTARILLADO"/>
  </r>
  <r>
    <n v="20794"/>
    <s v="ASOCIACION DE USUARIOS DEL ACUEDUCTO DE LAS VEREDAS NAPOLES, PONCHOS Y SEBASTOPOL   "/>
    <s v="OPERATIVA"/>
    <s v="MENOR O IGUAL A 2500 USUARIOS"/>
    <s v="Grupo de Pequeños"/>
    <x v="1"/>
    <x v="2"/>
    <s v="CUNDINAMARCA"/>
    <s v="SAN ANTONIO DEL TEQUENDAMA"/>
    <s v="ACTUALIZACION"/>
    <d v="2024-03-15T00:00:00"/>
    <s v="ACUEDUCTO "/>
  </r>
  <r>
    <n v="20795"/>
    <s v="ASOCIACION DE USUARIOS DEL ACUEDUCTO EL MORICHAL "/>
    <s v="OPERATIVA (No activa)"/>
    <s v="HASTA 2500 SUSCRIPTORES"/>
    <s v="Grupo de Pequeños"/>
    <x v="1"/>
    <x v="2"/>
    <s v="CUNDINAMARCA"/>
    <s v="SAN ANTONIO DEL TEQUENDAMA"/>
    <s v="ACTUALIZACION"/>
    <d v="2007-05-12T00:00:00"/>
    <s v="ACUEDUCTO "/>
  </r>
  <r>
    <n v="20796"/>
    <s v="ASOCIACION DE USUARIOS DEL ACUEDUCTO VEREDAS LA LAGUNA LA ESMERALDA Y OTRAS"/>
    <s v="OPERATIVA"/>
    <s v="MENOR O IGUAL A 2500 USUARIOS"/>
    <s v="Grupo de Pequeños"/>
    <x v="1"/>
    <x v="2"/>
    <s v="CUNDINAMARCA"/>
    <s v="ANOLAIMA"/>
    <s v="ACTUALIZACION"/>
    <d v="2024-04-17T00:00:00"/>
    <s v="ACUEDUCTO "/>
  </r>
  <r>
    <n v="20797"/>
    <s v="ASOCIACION ADMINISTRADORA DE SERVICIOS PUBLICOS DE SAPUYES "/>
    <s v="OPERATIVA (No activa)"/>
    <s v="HASTA 2500 SUSCRIPTORES"/>
    <s v="Grupo de Pequeños"/>
    <x v="1"/>
    <x v="2"/>
    <s v="NARIÑO"/>
    <s v="SAPUYES"/>
    <s v="ACTUALIZACION"/>
    <d v="2010-08-23T00:00:00"/>
    <s v="ACUEDUCTO - ALCANTARILLADO - ASEO"/>
  </r>
  <r>
    <n v="20799"/>
    <s v="MUNICIPIO DE JERUSALEN"/>
    <s v="OPERATIVA"/>
    <s v="MENOR O IGUAL A 2500 USUARIOS"/>
    <s v="Grupo de Pequeños"/>
    <x v="2"/>
    <x v="1"/>
    <s v="CUNDINAMARCA"/>
    <s v="JERUSALEN"/>
    <s v="ACTUALIZACION"/>
    <d v="2025-03-28T00:00:00"/>
    <s v="ACUEDUCTO - ALCANTARILLADO - ASEO"/>
  </r>
  <r>
    <n v="20802"/>
    <s v="TECNOAMBIENTALES S.A. E.S.P."/>
    <s v="OPERATIVA (No activa)"/>
    <s v="HASTA 2500 SUSCRIPTORES"/>
    <s v="Grupo de Pequeños"/>
    <x v="1"/>
    <x v="3"/>
    <s v="BOGOTÁ, D.C."/>
    <s v="BOGOTA, D.C."/>
    <s v="ACTUALIZACION"/>
    <d v="2008-06-25T00:00:00"/>
    <s v="ASEO"/>
  </r>
  <r>
    <n v="20803"/>
    <s v="ASOCIACION DE USUARIOS DEL ACUEDUCTO DE LA VEREDA EL MORRO"/>
    <s v="OPERATIVA"/>
    <s v="MENOR O IGUAL A 2500 USUARIOS"/>
    <s v="Grupo de Pequeños"/>
    <x v="1"/>
    <x v="2"/>
    <s v="ANTIOQUIA"/>
    <s v="AMAGÁ"/>
    <s v="ACTUALIZACION"/>
    <d v="2023-07-31T00:00:00"/>
    <s v="ACUEDUCTO "/>
  </r>
  <r>
    <n v="20806"/>
    <s v="AGUAS KPITAL CÚCUTA S.A. E.S.P."/>
    <s v="OPERATIVA"/>
    <s v="MAYOR O IGUAL A 5001 USUARIOS"/>
    <s v="Grupo de Grandes"/>
    <x v="2"/>
    <x v="3"/>
    <s v="NORTE DE SANTANDER"/>
    <s v="CUCUTA"/>
    <s v="ACTUALIZACION"/>
    <d v="2024-03-22T00:00:00"/>
    <s v="ACUEDUCTO - ALCANTARILLADO"/>
  </r>
  <r>
    <n v="20808"/>
    <s v="OFICINA DE SERVICIOS PÚBLICOS DEL MUNICIPIO DE UBALÁ "/>
    <s v="OPERATIVA"/>
    <s v="MENOR O IGUAL A 2500 USUARIOS"/>
    <s v="Grupo de Pequeños"/>
    <x v="0"/>
    <x v="1"/>
    <s v="CUNDINAMARCA"/>
    <s v="UBALA"/>
    <s v="ACTUALIZACION"/>
    <d v="2025-03-11T00:00:00"/>
    <s v="ACUEDUCTO - ALCANTARILLADO - ASEO"/>
  </r>
  <r>
    <n v="20809"/>
    <s v="MUNICIPIO DE PROVIDENCIA"/>
    <s v="OPERATIVA (No activa)"/>
    <s v="HASTA 2500 SUSCRIPTORES"/>
    <s v="Grupo de Pequeños"/>
    <x v="1"/>
    <x v="1"/>
    <s v="NARIÑO"/>
    <s v="PROVIDENCIA"/>
    <s v="ACTUALIZACION"/>
    <d v="2008-07-07T00:00:00"/>
    <s v="ACUEDUCTO - ALCANTARILLADO - ASEO"/>
  </r>
  <r>
    <n v="20810"/>
    <s v="ASOCIACION DE SUSCRIPTORES DEL ACUEDUCTO INTERVEREDAL NUMERO UNO DEL MUNICIPIO DE GARAGOA"/>
    <s v="OPERATIVA"/>
    <s v="MENOR O IGUAL A 2500 USUARIOS"/>
    <s v="Grupo de Pequeños"/>
    <x v="1"/>
    <x v="2"/>
    <s v="BOYACÁ"/>
    <s v="GARAGOA"/>
    <s v="ACTUALIZACION"/>
    <d v="2025-01-31T00:00:00"/>
    <s v="ACUEDUCTO "/>
  </r>
  <r>
    <n v="20818"/>
    <s v="ASOCIACION DE USUARIOS ACUEDUCTO CARACOL EL ROCIO"/>
    <s v="OPERATIVA"/>
    <s v="MENOR O IGUAL A 2500 USUARIOS"/>
    <s v="Grupo de Pequeños"/>
    <x v="1"/>
    <x v="2"/>
    <s v="RISARALDA"/>
    <s v="PEREIRA"/>
    <s v="ACTUALIZACION"/>
    <d v="2024-08-12T00:00:00"/>
    <s v="ACUEDUCTO "/>
  </r>
  <r>
    <n v="20819"/>
    <s v="ASOCIACION DE USUARIOS ACUEDUCTO CHOCHO CANCELES"/>
    <s v="OPERATIVA"/>
    <s v="MENOR O IGUAL A 2500 USUARIOS"/>
    <s v="Grupo de Pequeños"/>
    <x v="1"/>
    <x v="2"/>
    <s v="RISARALDA"/>
    <s v="PEREIRA"/>
    <s v="ACTUALIZACION"/>
    <d v="2023-11-23T00:00:00"/>
    <s v="ACUEDUCTO "/>
  </r>
  <r>
    <n v="20821"/>
    <s v="ASOCIACION DE SUSCRIPTORES DEL SERVICIO DE ACUEDUCTO Y ALCANTARILLADO DEL CORREGIMIENTO LA BELLA E.S.P."/>
    <s v="OPERATIVA"/>
    <s v="MENOR O IGUAL A 2500 USUARIOS"/>
    <s v="Grupo de Pequeños"/>
    <x v="1"/>
    <x v="2"/>
    <s v="RISARALDA"/>
    <s v="PEREIRA"/>
    <s v="ACTUALIZACION"/>
    <d v="2025-01-08T00:00:00"/>
    <s v="ACUEDUCTO "/>
  </r>
  <r>
    <n v="20822"/>
    <s v=" ASOCIACION DE SUSCRIPTORES DEL ACUEDUCTO  COMUNITARIO  Y SANEAMIENTO BÁSICO  DE LA FLORIDA"/>
    <s v="OPERATIVA"/>
    <s v="MENOR O IGUAL A 2500 USUARIOS"/>
    <s v="Grupo de Pequeños"/>
    <x v="1"/>
    <x v="2"/>
    <s v="RISARALDA"/>
    <s v="PEREIRA"/>
    <s v="ACTUALIZACION"/>
    <d v="2025-02-05T00:00:00"/>
    <s v="ACUEDUCTO "/>
  </r>
  <r>
    <n v="20825"/>
    <s v="ASOCIACIÓN DE SUSCRIPTORES DEL SERVICIO DE AGUA POTABLE  DE LA VEREDA MUNDO NUEVO E.S.P."/>
    <s v="OPERATIVA"/>
    <s v="MENOR O IGUAL A 2500 USUARIOS"/>
    <s v="Grupo de Pequeños"/>
    <x v="1"/>
    <x v="2"/>
    <s v="RISARALDA"/>
    <s v="PEREIRA"/>
    <s v="ACTUALIZACION"/>
    <d v="2025-01-20T00:00:00"/>
    <s v="ACUEDUCTO "/>
  </r>
  <r>
    <n v="20827"/>
    <s v="ASOCIACION DE USUARIOS DEL ACUEDUCTO PLAN DEL MANZANO DEL CORREGIMIENTO DE LA FLORIDA MUNICIPIO DE PEREIRA"/>
    <s v="OPERATIVA"/>
    <s v="MENOR O IGUAL A 2500 USUARIOS"/>
    <s v="Grupo de Pequeños"/>
    <x v="1"/>
    <x v="2"/>
    <s v="RISARALDA"/>
    <s v="PEREIRA"/>
    <s v="ACTUALIZACION"/>
    <d v="2025-03-12T00:00:00"/>
    <s v="ACUEDUCTO "/>
  </r>
  <r>
    <n v="20828"/>
    <s v="ASOCIACIÓN JUNTA ADMINISTRADORA DEL ACUEDUCTO DE PUERTO CALDAS"/>
    <s v="OPERATIVA (No activa)"/>
    <s v="HASTA 2500 SUSCRIPTORES"/>
    <s v="Grupo de Pequeños"/>
    <x v="1"/>
    <x v="2"/>
    <s v="RISARALDA"/>
    <s v="PEREIRA"/>
    <s v="INSCRIPCION"/>
    <d v="2006-08-03T00:00:00"/>
    <s v="ACUEDUCTO "/>
  </r>
  <r>
    <n v="20829"/>
    <s v="ASOCIACION COMUNITARIA DE SUSCRIPTORES DEL ACUEDUCTO SANTA CRUZ DE BARBAS"/>
    <s v="OPERATIVA"/>
    <s v="HASTA 2500 SUSCRIPTORES"/>
    <s v="Grupo de Pequeños"/>
    <x v="1"/>
    <x v="2"/>
    <s v="RISARALDA"/>
    <s v="PEREIRA"/>
    <s v="ACTUALIZACION"/>
    <d v="2012-10-27T00:00:00"/>
    <s v="ACUEDUCTO "/>
  </r>
  <r>
    <n v="20830"/>
    <s v="ASOCIACIÓN DE USUARIOS DEL ACUEDUCTO YARUMAL"/>
    <s v="OPERATIVA"/>
    <s v="MENOR O IGUAL A 2500 USUARIOS"/>
    <s v="Grupo de Pequeños"/>
    <x v="1"/>
    <x v="2"/>
    <s v="RISARALDA"/>
    <s v="PEREIRA"/>
    <s v="ACTUALIZACION"/>
    <d v="2025-01-27T00:00:00"/>
    <s v="ACUEDUCTO "/>
  </r>
  <r>
    <n v="20834"/>
    <s v="ASOCIACION DE USUARIOS DEL ACUEDUCTO RURAL COLECTIVO DE LAS VEREDAS DOIMA LA ESPERANZA"/>
    <s v="OPERATIVA"/>
    <s v="MENOR O IGUAL A 2500 USUARIOS"/>
    <s v="Grupo de Pequeños"/>
    <x v="1"/>
    <x v="2"/>
    <s v="CUNDINAMARCA"/>
    <s v="LA MESA"/>
    <s v="ACTUALIZACION"/>
    <d v="2023-10-02T00:00:00"/>
    <s v="ACUEDUCTO "/>
  </r>
  <r>
    <n v="20835"/>
    <s v="ASOCIACION DE USUARIOS DE LA EMPRESA COMUNITARIA DEL ACUEDUCTO Y ALCANTARILLADO DE CAIMALITO"/>
    <s v="OPERATIVA"/>
    <s v="MENOR O IGUAL A 2500 USUARIOS"/>
    <s v="Grupo de Pequeños"/>
    <x v="1"/>
    <x v="2"/>
    <s v="RISARALDA"/>
    <s v="PEREIRA"/>
    <s v="ACTUALIZACION"/>
    <d v="2024-10-29T00:00:00"/>
    <s v="ACUEDUCTO "/>
  </r>
  <r>
    <n v="20837"/>
    <s v="ASOCIACION COMUNITARIA DE USUARIOS DEL ACUEDUCTO VEREDAL DE MALACHI SECTOR EL POBLADITO"/>
    <s v="OPERATIVA"/>
    <s v="HASTA 2500 SUSCRIPTORES"/>
    <s v="Grupo de Pequeños"/>
    <x v="1"/>
    <x v="2"/>
    <s v="TOLIMA"/>
    <s v="MELGAR"/>
    <s v="INSCRIPCION"/>
    <d v="2006-08-15T00:00:00"/>
    <s v="ACUEDUCTO "/>
  </r>
  <r>
    <n v="20838"/>
    <s v="UNIDAD ADMINISTRADORA DE SERVICIOS PUBLICOS DE ACUEDUCTO, ALCANTARILLADO Y ASEO DEL MUNICIPIO EL  PEÑON"/>
    <s v="OPERATIVA"/>
    <s v="MENOR O IGUAL A 2500 USUARIOS"/>
    <s v="Grupo de Pequeños"/>
    <x v="2"/>
    <x v="1"/>
    <s v="SANTANDER"/>
    <s v="EL PENON"/>
    <s v="ACTUALIZACION"/>
    <d v="2025-03-11T00:00:00"/>
    <s v="ACUEDUCTO - ALCANTARILLADO - ASEO"/>
  </r>
  <r>
    <n v="20839"/>
    <s v="MUNICIPIO DE FLORIAN SANTANDER"/>
    <s v="OPERATIVA"/>
    <s v="MENOR O IGUAL A 2500 USUARIOS"/>
    <s v="Grupo de Pequeños"/>
    <x v="0"/>
    <x v="1"/>
    <s v="SANTANDER"/>
    <s v="FLORIAN"/>
    <s v="ACTUALIZACION"/>
    <d v="2024-04-12T00:00:00"/>
    <s v="ACUEDUCTO - ALCANTARILLADO - ASEO"/>
  </r>
  <r>
    <n v="20842"/>
    <s v="ASOCIACION DE USUARIOS DEL SERVICIO DE AGUA POTABLE DE SANTA ROSALIA MUNICIPIO DE CIENAGA"/>
    <s v="OPERATIVA"/>
    <s v="HASTA 2500 SUSCRIPTORES"/>
    <s v="Grupo de Pequeños"/>
    <x v="1"/>
    <x v="2"/>
    <s v="MAGDALENA"/>
    <s v="ZONA BANANERA"/>
    <s v="INSCRIPCION"/>
    <d v="2010-04-09T00:00:00"/>
    <s v="ACUEDUCTO "/>
  </r>
  <r>
    <n v="20844"/>
    <s v="TECNOCICLAR S.A."/>
    <s v="OPERATIVA"/>
    <s v="HASTA 2500 SUSCRIPTORES"/>
    <s v="Grupo de Grandes"/>
    <x v="1"/>
    <x v="3"/>
    <s v="BOGOTÁ, D.C."/>
    <s v="BOGOTA, D.C."/>
    <s v="INSCRIPCION"/>
    <d v="2006-09-15T00:00:00"/>
    <s v="ASEO"/>
  </r>
  <r>
    <n v="20848"/>
    <s v="INGENIERIA SANITARIA Y AMBIENTAL SA.ESP"/>
    <s v="OPERATIVA"/>
    <s v="DESDE 2501 HASTA 5000 USUARIOS"/>
    <s v="Grupo de Pequeños"/>
    <x v="2"/>
    <x v="3"/>
    <s v="LA GUAJIRA"/>
    <s v="HATONUEVO"/>
    <s v="ACTUALIZACION"/>
    <d v="2021-10-22T00:00:00"/>
    <s v="ASEO"/>
  </r>
  <r>
    <n v="20852"/>
    <s v="ADMINISTRACION PUBLICA COOPERATIVA DE ACUEDUCTO, ALCANTARILLADO Y ASEO DE LA SIERRA"/>
    <s v="OPERATIVA (No activa)"/>
    <s v="HASTA 2500 SUSCRIPTORES"/>
    <s v="Grupo de Pequeños"/>
    <x v="1"/>
    <x v="2"/>
    <s v="CAUCA"/>
    <s v="LA SIERRA"/>
    <s v="ACTUALIZACION"/>
    <d v="2011-12-15T00:00:00"/>
    <s v="ACUEDUCTO - ALCANTARILLADO"/>
  </r>
  <r>
    <n v="20856"/>
    <s v="ASOCIACION DE USUARIOS DEL ACUEDUCTO RURAL ROBLE CRUCES DE LOS MUNICIPIOS DE CIRCASIA FILANDIA Y SALENTO"/>
    <s v="OPERATIVA"/>
    <s v="MENOR O IGUAL A 2500 USUARIOS"/>
    <s v="Grupo de Pequeños"/>
    <x v="1"/>
    <x v="2"/>
    <s v="QUINDÍO"/>
    <s v="CIRCASIA"/>
    <s v="ACTUALIZACION"/>
    <d v="2025-02-11T00:00:00"/>
    <s v="ACUEDUCTO "/>
  </r>
  <r>
    <n v="20861"/>
    <s v="ADMINISTRACIÓN PÚBLICA COOPERATIVA DE SERVICIOS PÚBLICOS DE LA PLAYA DE BELEN"/>
    <s v="OPERATIVA"/>
    <s v="MENOR O IGUAL A 2500 USUARIOS"/>
    <s v="Grupo de Pequeños"/>
    <x v="2"/>
    <x v="2"/>
    <s v="NORTE DE SANTANDER"/>
    <s v="LA PLAYA"/>
    <s v="ACTUALIZACION"/>
    <d v="2025-01-21T00:00:00"/>
    <s v="ACUEDUCTO - ALCANTARILLADO - ASEO"/>
  </r>
  <r>
    <n v="20862"/>
    <s v="ASOCIACION DE SUSCRIPTORES DEL PROACUEDUCTO LA TENERIA VEREDA COBAGOTE DEL MUNICIPIO DE CERINZA"/>
    <s v="OPERATIVA"/>
    <s v="MENOR O IGUAL A 2500 USUARIOS"/>
    <s v="Grupo de Pequeños"/>
    <x v="1"/>
    <x v="2"/>
    <s v="BOYACÁ"/>
    <s v="CERINZA"/>
    <s v="ACTUALIZACION"/>
    <d v="2025-03-06T00:00:00"/>
    <s v="ACUEDUCTO "/>
  </r>
  <r>
    <n v="20870"/>
    <s v="UNIDAD DE SERVICIOS PÚBLICOS DOMICILIARIOS DE ACUEDUCTO, ALCANTARILLADO Y ASEO DE GUAMAL MAGDALENA"/>
    <s v="OPERATIVA"/>
    <s v="MENOR O IGUAL A 2500 USUARIOS"/>
    <s v="Grupo de Pequeños"/>
    <x v="2"/>
    <x v="1"/>
    <s v="MAGDALENA"/>
    <s v="GUAMAL"/>
    <s v="INSCRIPCION"/>
    <d v="2020-06-03T00:00:00"/>
    <s v="ACUEDUCTO - ALCANTARILLADO - ASEO"/>
  </r>
  <r>
    <n v="20884"/>
    <s v="MUNICPIO DE EL CHARCO"/>
    <s v="OPERATIVA"/>
    <s v="HASTA 2500 SUSCRIPTORES"/>
    <s v="Grupo de Pequeños"/>
    <x v="1"/>
    <x v="1"/>
    <s v="NARIÑO"/>
    <s v="EL CHARCO"/>
    <s v="ACTUALIZACION"/>
    <d v="2012-08-14T00:00:00"/>
    <s v="ACUEDUCTO - ALCANTARILLADO - ASEO"/>
  </r>
  <r>
    <n v="20885"/>
    <s v="MUNICIPIO DE SANTA BARBARA"/>
    <s v="OPERATIVA"/>
    <s v="MENOR O IGUAL A 2500 USUARIOS"/>
    <s v="Grupo de Pequeños"/>
    <x v="0"/>
    <x v="1"/>
    <s v="NARIÑO"/>
    <s v="SANTA BARBARA"/>
    <s v="ACTUALIZACION"/>
    <d v="2022-03-31T00:00:00"/>
    <s v="ACUEDUCTO - ALCANTARILLADO - ASEO"/>
  </r>
  <r>
    <n v="20892"/>
    <s v="AGUAS DE TEORAMA"/>
    <s v="OPERATIVA"/>
    <s v="MENOR O IGUAL A 2500 USUARIOS"/>
    <s v="Grupo de Pequeños"/>
    <x v="2"/>
    <x v="2"/>
    <s v="NORTE DE SANTANDER"/>
    <s v="TEORAMA"/>
    <s v="ACTUALIZACION"/>
    <d v="2025-03-06T00:00:00"/>
    <s v="ACUEDUCTO - ALCANTARILLADO - ASEO"/>
  </r>
  <r>
    <n v="20894"/>
    <s v="MUNICIPIO DE ZAMBRANO"/>
    <s v="OPERATIVA"/>
    <s v="MENOR O IGUAL A 2500 USUARIOS"/>
    <s v="Grupo de Pequeños"/>
    <x v="2"/>
    <x v="1"/>
    <s v="BOLÍVAR"/>
    <s v="ZAMBRANO"/>
    <s v="ACTUALIZACION"/>
    <d v="2024-04-25T00:00:00"/>
    <s v="ACUEDUCTO - ASEO"/>
  </r>
  <r>
    <n v="20895"/>
    <s v="CORPORACION ADMINISTRADORA DEL ACUEDUCTO URBANO YARIMA  CORREGIMIENTO DE SAN VICENTE DE CHUCURI DEPARTAMENTO DE SANTANDER"/>
    <s v="OPERATIVA"/>
    <s v="MENOR O IGUAL A 2500 USUARIOS"/>
    <s v="Grupo de Pequeños"/>
    <x v="1"/>
    <x v="2"/>
    <s v="SANTANDER"/>
    <s v="SAN VICENTE DE CHUCURI"/>
    <s v="ACTUALIZACION"/>
    <d v="2025-02-28T00:00:00"/>
    <s v="ACUEDUCTO - ALCANTARILLADO - ASEO"/>
  </r>
  <r>
    <n v="20907"/>
    <s v="ASOCIACION DE SUSCRIPTORES DEL ACUEDUCTO LA FLORIDA "/>
    <s v="OPERATIVA"/>
    <s v="MENOR O IGUAL A 2500 USUARIOS"/>
    <s v="Grupo de Pequeños"/>
    <x v="1"/>
    <x v="2"/>
    <s v="ANTIOQUIA"/>
    <s v="AMAGÁ"/>
    <s v="ACTUALIZACION"/>
    <d v="2025-03-15T00:00:00"/>
    <s v="ACUEDUCTO "/>
  </r>
  <r>
    <n v="20908"/>
    <s v="UNIDAD DE SERVICIOS PUBLICOS DE CUCUTILLA"/>
    <s v="OPERATIVA"/>
    <s v="MENOR O IGUAL A 2500 USUARIOS"/>
    <s v="Grupo de Pequeños"/>
    <x v="2"/>
    <x v="1"/>
    <s v="NORTE DE SANTANDER"/>
    <s v="CUCUTILLA"/>
    <s v="ACTUALIZACION"/>
    <d v="2025-02-21T00:00:00"/>
    <s v="ALCANTARILLADO - ASEO"/>
  </r>
  <r>
    <n v="20914"/>
    <s v="ASOCIACION DE USUARIOS JUNTA DEL ACUEDUCTO VIEJO DE SANTANDERCITO "/>
    <s v="ABASTO"/>
    <s v="HASTA 2500 SUSCRIPTORES"/>
    <s v="Grupo de Pequeños"/>
    <x v="1"/>
    <x v="2"/>
    <s v="CUNDINAMARCA"/>
    <s v="SAN ANTONIO DEL TEQUENDAMA"/>
    <s v="ACTUALIZACION"/>
    <d v="2007-06-12T00:00:00"/>
    <s v="ACUEDUCTO "/>
  </r>
  <r>
    <n v="20925"/>
    <s v="ALCALDIA MUNICIPAL DE SANTA CATALINA"/>
    <s v="OPERATIVA"/>
    <s v="DESDE 2501 HASTA 5000 USUARIOS"/>
    <s v="Grupo de Pequeños"/>
    <x v="0"/>
    <x v="1"/>
    <s v="BOLÍVAR"/>
    <s v="SANTA CATALINA"/>
    <s v="ACTUALIZACION"/>
    <d v="2024-04-19T00:00:00"/>
    <s v="ACUEDUCTO "/>
  </r>
  <r>
    <n v="20926"/>
    <s v="MUNICIPIO DE LA PAZ"/>
    <s v="OPERATIVA"/>
    <s v="MENOR O IGUAL A 2500 USUARIOS"/>
    <s v="Grupo de Pequeños"/>
    <x v="2"/>
    <x v="1"/>
    <s v="SANTANDER"/>
    <s v="LA PAZ"/>
    <s v="ACTUALIZACION"/>
    <d v="2025-03-04T00:00:00"/>
    <s v="ASEO"/>
  </r>
  <r>
    <n v="20928"/>
    <s v="ASOCIACION DE USUARIOS DE L SERVICIO DE ACUEDUCTO DE ANDORRA"/>
    <s v="OPERATIVA"/>
    <s v="HASTA 2500 SUSCRIPTORES"/>
    <s v="Grupo de Pequeños"/>
    <x v="1"/>
    <x v="2"/>
    <s v="BOGOTÁ, D.C."/>
    <s v="BOGOTA, D.C."/>
    <s v="ACTUALIZACION"/>
    <d v="2012-02-16T00:00:00"/>
    <s v="ACUEDUCTO "/>
  </r>
  <r>
    <n v="20929"/>
    <s v="JUNTA DE ACCION COMUNAL DEL BARRIO JOSE ANTONIO GALAN VILLAVICENCIO META"/>
    <s v="OPERATIVA (No activa)"/>
    <s v="MENOR O IGUAL A 2500 USUARIOS"/>
    <s v="Grupo de Pequeños"/>
    <x v="2"/>
    <x v="2"/>
    <s v="META"/>
    <s v="VILLAVICENCIO"/>
    <s v="ACTUALIZACION"/>
    <d v="2016-12-12T00:00:00"/>
    <s v="ACUEDUCTO "/>
  </r>
  <r>
    <n v="20931"/>
    <s v="ADMINISTRACION PUBLICA COOPERATIVA EMPRESA SOLIDARIA DE SERVICIOS PUBLICOS DE SAN SEBASTIAN AGUAS DE SAN SEBASTIAN ESP."/>
    <s v="OPERATIVA"/>
    <s v="HASTA 2500 SUSCRIPTORES"/>
    <s v="Grupo de Pequeños"/>
    <x v="1"/>
    <x v="2"/>
    <s v="CAUCA"/>
    <s v="SAN SEBASTIAN"/>
    <s v="ACTUALIZACION"/>
    <d v="2011-05-23T00:00:00"/>
    <s v="ACUEDUCTO - ALCANTARILLADO - ASEO"/>
  </r>
  <r>
    <n v="20937"/>
    <s v="JUNTA DE ACCION COMUNAL DE LA VEREDA RODAMONTAL"/>
    <s v="OPERATIVA"/>
    <s v="MENOR O IGUAL A 2500 USUARIOS"/>
    <s v="Grupo de Pequeños"/>
    <x v="1"/>
    <x v="2"/>
    <s v="CUNDINAMARCA"/>
    <s v="COGUA"/>
    <s v="ACTUALIZACION"/>
    <d v="2023-09-18T00:00:00"/>
    <s v="ACUEDUCTO "/>
  </r>
  <r>
    <n v="20938"/>
    <s v="ASOCIACION DE USUARIOS ACUEDUCTO, ALCANTARILLADO Y OTROS SERVICIOS DE TOBIA MUNICIPIO DE NIMAIMA"/>
    <s v="OPERATIVA"/>
    <s v="MENOR O IGUAL A 2500 USUARIOS"/>
    <s v="Grupo de Pequeños"/>
    <x v="2"/>
    <x v="2"/>
    <s v="CUNDINAMARCA"/>
    <s v="NIMAIMA"/>
    <s v="ACTUALIZACION"/>
    <d v="2023-04-24T00:00:00"/>
    <s v="ACUEDUCTO "/>
  </r>
  <r>
    <n v="20939"/>
    <s v="JUNTA ADMINISTRADORA DE ACUEDUCTO Y ALCANTARRILLADO DEL CORREGIMIENTO DE SANTA INES"/>
    <s v="OPERATIVA"/>
    <s v="MENOR O IGUAL A 2500 USUARIOS"/>
    <s v="Grupo de Pequeños"/>
    <x v="1"/>
    <x v="2"/>
    <s v="VALLE DEL CAUCA"/>
    <s v="YUMBO"/>
    <s v="ACTUALIZACION"/>
    <d v="2024-11-13T00:00:00"/>
    <s v="ACUEDUCTO "/>
  </r>
  <r>
    <n v="20941"/>
    <s v="EMPRESA SOLIDARIA DE SERVICIOS PUBLICOS DE MONGUA "/>
    <s v="OPERATIVA"/>
    <s v="MENOR O IGUAL A 2500 USUARIOS"/>
    <s v="Grupo de Pequeños"/>
    <x v="2"/>
    <x v="2"/>
    <s v="BOYACÁ"/>
    <s v="MONGUA"/>
    <s v="ACTUALIZACION"/>
    <d v="2024-10-29T00:00:00"/>
    <s v="ACUEDUCTO - ALCANTARILLADO - ASEO"/>
  </r>
  <r>
    <n v="20942"/>
    <s v="UNIDAD DE SERVICIOS PUBLICOS DE ACUEDUCTO, ALCANTARILLADO Y ASEO DE CHIMA "/>
    <s v="OPERATIVA"/>
    <s v="MENOR O IGUAL A 2500 USUARIOS"/>
    <s v="Grupo de Pequeños"/>
    <x v="2"/>
    <x v="1"/>
    <s v="SANTANDER"/>
    <s v="CHIMA"/>
    <s v="ACTUALIZACION"/>
    <d v="2025-02-12T00:00:00"/>
    <s v="ACUEDUCTO - ALCANTARILLADO - ASEO"/>
  </r>
  <r>
    <n v="20949"/>
    <s v="CORPORACION VEREDAL LLANOS DE SAN JUAN"/>
    <s v="OPERATIVA"/>
    <s v="HASTA 2500 SUSCRIPTORES"/>
    <s v="Grupo de Pequeños"/>
    <x v="1"/>
    <x v="2"/>
    <s v="ANTIOQUIA"/>
    <s v="SAN JERONIMO"/>
    <s v="ACTUALIZACION"/>
    <d v="2010-04-07T00:00:00"/>
    <s v="ACUEDUCTO "/>
  </r>
  <r>
    <n v="20954"/>
    <s v="ASOCIACION DE USUARIOS DEL ACUEDUCTO Y O ALCANTARILLADO COLMENAS GARCIA"/>
    <s v="OPERATIVA"/>
    <s v="MENOR O IGUAL A 2500 USUARIOS"/>
    <s v="Grupo de Pequeños"/>
    <x v="1"/>
    <x v="2"/>
    <s v="ANTIOQUIA"/>
    <s v="LA CEJA"/>
    <s v="ACTUALIZACION"/>
    <d v="2020-07-11T00:00:00"/>
    <s v="ACUEDUCTO "/>
  </r>
  <r>
    <n v="20957"/>
    <s v="ASOCIACION DE USUARIOS DEL ACUEDUCTO DE LA VEREDA PLATANITO"/>
    <s v="OPERATIVA"/>
    <s v="HASTA 2500 SUSCRIPTORES"/>
    <s v="Grupo de Pequeños"/>
    <x v="1"/>
    <x v="2"/>
    <s v="ANTIOQUIA"/>
    <s v="BARBOSA"/>
    <s v="INSCRIPCION"/>
    <d v="2012-02-16T00:00:00"/>
    <s v="ACUEDUCTO "/>
  </r>
  <r>
    <n v="20975"/>
    <s v="ASOCIACION DE SUSCRIPTORES  DEL ACUEDUCTO INTERVEREDAL  DE LAS VEREDAS QUEMADOS, PEÑAS BLANCAS, ALCAPARROS, MONTESUAREZ Y CABECERAS"/>
    <s v="OPERATIVA"/>
    <s v="MENOR O IGUAL A 2500 USUARIOS"/>
    <s v="Grupo de Pequeños"/>
    <x v="1"/>
    <x v="2"/>
    <s v="BOGOTÁ, D.C."/>
    <s v="BOGOTA, D.C."/>
    <s v="ACTUALIZACION"/>
    <d v="2024-05-27T00:00:00"/>
    <s v="ACUEDUCTO "/>
  </r>
  <r>
    <n v="20977"/>
    <s v="ASOCIACION DE USUARIOS DEL ACUEDUCTO MULTIVEREDAL JAMUNDI - EL BARRO"/>
    <s v="OPERATIVA"/>
    <s v="MENOR O IGUAL A 2500 USUARIOS"/>
    <s v="Grupo de Pequeños"/>
    <x v="1"/>
    <x v="2"/>
    <s v="ANTIOQUIA"/>
    <s v="GIRARDOTA"/>
    <s v="ACTUALIZACION"/>
    <d v="2024-10-23T00:00:00"/>
    <s v="ACUEDUCTO "/>
  </r>
  <r>
    <n v="20982"/>
    <s v="ADMINISTRACION PUBLICA COOPERATIVA DE AGUA POTABLE Y SANEAMIENTO BASICO SINAI AAA DE PACHAVITA (BOYACA)"/>
    <s v="OPERATIVA"/>
    <s v="MENOR O IGUAL A 2500 USUARIOS"/>
    <s v="Grupo de Pequeños"/>
    <x v="2"/>
    <x v="2"/>
    <s v="BOYACÁ"/>
    <s v="PACHAVITA"/>
    <s v="ACTUALIZACION"/>
    <d v="2025-03-26T00:00:00"/>
    <s v="ACUEDUCTO - ALCANTARILLADO - ASEO"/>
  </r>
  <r>
    <n v="20983"/>
    <s v="ASOCIACION DE SUSCRIPTORES DEL ACUEDUCTO N. CUATRO VEREDA DE POZO NEGRO N. "/>
    <s v="OPERATIVA"/>
    <s v="MENOR O IGUAL A 2500 USUARIOS"/>
    <s v="Grupo de Pequeños"/>
    <x v="1"/>
    <x v="2"/>
    <s v="BOYACÁ"/>
    <s v="TURMEQUE"/>
    <s v="ACTUALIZACION"/>
    <d v="2023-07-29T00:00:00"/>
    <s v="ACUEDUCTO "/>
  </r>
  <r>
    <n v="20984"/>
    <s v="ASOCIACION DE SUSCRIPTORES ACUEDUCTO NUMERO UNO B VEREDA DE POZO NEGRO DEL MUNICIPIO DE TURMEQUE BOYACA"/>
    <s v="OPERATIVA"/>
    <s v="MENOR O IGUAL A 2500 USUARIOS"/>
    <s v="Grupo de Pequeños"/>
    <x v="1"/>
    <x v="2"/>
    <s v="BOYACÁ"/>
    <s v="TURMEQUE"/>
    <s v="ACTUALIZACION"/>
    <d v="2020-09-07T00:00:00"/>
    <s v="ACUEDUCTO "/>
  </r>
  <r>
    <n v="20985"/>
    <s v="ASOCIACION DE SUSCRIPTORES DEL ACUEDUCTO DE SAN JOSE DE LA VEREDA DE JARAQUIRA DEL MUNICIPIO DE TURMEQUE"/>
    <s v="OPERATIVA"/>
    <s v="HASTA 2500 SUSCRIPTORES"/>
    <s v="Grupo de Pequeños"/>
    <x v="1"/>
    <x v="2"/>
    <s v="BOYACÁ"/>
    <s v="TURMEQUE"/>
    <s v="ACTUALIZACION"/>
    <d v="2011-12-15T00:00:00"/>
    <s v="ACUEDUCTO "/>
  </r>
  <r>
    <n v="20989"/>
    <s v="MUNICIPIO DE FRANCISCO PIZARRO"/>
    <s v="OPERATIVA"/>
    <s v="MENOR O IGUAL A 2500 USUARIOS"/>
    <s v="Grupo de Pequeños"/>
    <x v="0"/>
    <x v="1"/>
    <s v="NARIÑO"/>
    <s v="FRANCISCO PIZARRO"/>
    <s v="ACTUALIZACION"/>
    <d v="2024-09-04T00:00:00"/>
    <s v="ACUEDUCTO - ALCANTARILLADO - ASEO"/>
  </r>
  <r>
    <n v="20990"/>
    <s v="ADMINISTRACIÓN PÚBLICA COOPERATIVA DE AGUA POTABLE Y SANEAMIENTO BÁSICO DE ILES"/>
    <s v="OPERATIVA"/>
    <s v="MENOR O IGUAL A 2500 USUARIOS"/>
    <s v="Grupo de Pequeños"/>
    <x v="0"/>
    <x v="2"/>
    <s v="NARIÑO"/>
    <s v="ILES"/>
    <s v="ACTUALIZACION"/>
    <d v="2025-02-11T00:00:00"/>
    <s v="ACUEDUCTO - ALCANTARILLADO - ASEO"/>
  </r>
  <r>
    <n v="20991"/>
    <s v="MUNICIPIO DE LA TOLA"/>
    <s v="OPERATIVA"/>
    <s v="MENOR O IGUAL A 2500 USUARIOS"/>
    <s v="Grupo de Pequeños"/>
    <x v="2"/>
    <x v="1"/>
    <s v="NARIÑO"/>
    <s v="LA TOLA"/>
    <s v="ACTUALIZACION"/>
    <d v="2021-05-14T00:00:00"/>
    <s v="ASEO"/>
  </r>
  <r>
    <n v="20993"/>
    <s v="MUNICIPIO DE MOSQUERA NARIÑO"/>
    <s v="OPERATIVA"/>
    <s v="HASTA 2500 SUSCRIPTORES"/>
    <s v="Grupo de Pequeños"/>
    <x v="1"/>
    <x v="1"/>
    <s v="NARIÑO"/>
    <s v="MOSQUERA"/>
    <s v="ACTUALIZACION"/>
    <d v="2014-05-23T00:00:00"/>
    <s v="ACUEDUCTO - ASEO"/>
  </r>
  <r>
    <n v="21001"/>
    <s v="COOPERATIVA DE TRABAJO ASOCIADO DE RECICLADORES Y RECUPERADORES AMBIENTALES NUEVO AMBIENTE"/>
    <s v="OPERATIVA (No activa)"/>
    <s v="HASTA 2500 SUSCRIPTORES"/>
    <s v="Grupo de Pequeños"/>
    <x v="1"/>
    <x v="5"/>
    <s v="BOGOTÁ, D.C."/>
    <s v="BOGOTA, D.C."/>
    <s v="INSCRIPCION"/>
    <d v="2006-11-29T00:00:00"/>
    <s v="ASEO"/>
  </r>
  <r>
    <n v="21005"/>
    <s v="JUNTA DE ACCION COMUNAL DE LA VEREDA EL MORTIÑO "/>
    <s v="OPERATIVA"/>
    <s v="MENOR O IGUAL A 2500 USUARIOS"/>
    <s v="Grupo de Pequeños"/>
    <x v="1"/>
    <x v="2"/>
    <s v="CUNDINAMARCA"/>
    <s v="COGUA"/>
    <s v="ACTUALIZACION"/>
    <d v="2020-09-04T00:00:00"/>
    <s v="ACUEDUCTO - ALCANTARILLADO"/>
  </r>
  <r>
    <n v="21007"/>
    <s v="MUNICIPIO DE TAMINANGO"/>
    <s v="OPERATIVA"/>
    <s v="HASTA 2500 SUSCRIPTORES"/>
    <s v="Grupo de Pequeños"/>
    <x v="1"/>
    <x v="1"/>
    <s v="NARIÑO"/>
    <s v="TAMINANGO"/>
    <s v="ACTUALIZACION"/>
    <d v="2011-04-27T00:00:00"/>
    <s v="ASEO"/>
  </r>
  <r>
    <n v="21016"/>
    <s v="ASOCIACION COMUNITARIA ACUEDUCTO VEREDA SAN DIEGO DEL MUNICIPIO DE GIRARDOTA"/>
    <s v="OPERATIVA"/>
    <s v="MENOR O IGUAL A 2500 USUARIOS"/>
    <s v="Grupo de Pequeños"/>
    <x v="1"/>
    <x v="2"/>
    <s v="ANTIOQUIA"/>
    <s v="GIRARDOTA"/>
    <s v="ACTUALIZACION"/>
    <d v="2025-02-12T00:00:00"/>
    <s v="ACUEDUCTO "/>
  </r>
  <r>
    <n v="21020"/>
    <s v="UNIDAD DE SERVICIOS PUBLICOS DOMICILIARIOS DE ACUEDUCTO, ALCANTARILLADO Y ASEO DEL MUNICIPIO DE SIACHOQUE"/>
    <s v="OPERATIVA"/>
    <s v="MENOR O IGUAL A 2500 USUARIOS"/>
    <s v="Grupo de Pequeños"/>
    <x v="2"/>
    <x v="1"/>
    <s v="BOYACÁ"/>
    <s v="SIACHOQUE"/>
    <s v="ACTUALIZACION"/>
    <d v="2025-03-15T00:00:00"/>
    <s v="ACUEDUCTO - ALCANTARILLADO - ASEO"/>
  </r>
  <r>
    <n v="21021"/>
    <s v="ASOCIACIÓN DE LOS USUARIOS ACUEDUCTO AGUA Y VIDA"/>
    <s v="OPERATIVA"/>
    <s v="MENOR O IGUAL A 2500 USUARIOS"/>
    <s v="Grupo de Pequeños"/>
    <x v="1"/>
    <x v="2"/>
    <s v="BOYACÁ"/>
    <s v="SIACHOQUE"/>
    <s v="ACTUALIZACION"/>
    <d v="2025-03-03T00:00:00"/>
    <s v="ACUEDUCTO "/>
  </r>
  <r>
    <n v="21022"/>
    <s v="COMITE EMPRESARIAL JUNTA DE ACUEDUCTO VEREDA LA MIEL"/>
    <s v="OPERATIVA"/>
    <s v="HASTA 2500 SUSCRIPTORES"/>
    <s v="Grupo de Pequeños"/>
    <x v="1"/>
    <x v="2"/>
    <s v="ANTIOQUIA"/>
    <s v="MEDELLÍN"/>
    <s v="ACTUALIZACION"/>
    <d v="2012-02-16T00:00:00"/>
    <s v="ACUEDUCTO "/>
  </r>
  <r>
    <n v="21023"/>
    <s v="JUNTA ADMINISTRADORA ACUEDUCTO INTERVEDERAL CUNE"/>
    <s v="OPERATIVA"/>
    <s v="MENOR O IGUAL A 2500 USUARIOS"/>
    <s v="Grupo de Pequeños"/>
    <x v="1"/>
    <x v="2"/>
    <s v="CUNDINAMARCA"/>
    <s v="VILLETA"/>
    <s v="ACTUALIZACION"/>
    <d v="2019-07-18T00:00:00"/>
    <s v="ACUEDUCTO "/>
  </r>
  <r>
    <n v="21027"/>
    <s v="ASOCIACION DE USUARIOS DEL ACUEDUCTO Y/O ALCANTARILLADO DE LA VEREDA CESTILLAS"/>
    <s v="OPERATIVA"/>
    <s v="HASTA 2500 SUSCRIPTORES"/>
    <s v="Grupo de Pequeños"/>
    <x v="1"/>
    <x v="2"/>
    <s v="ANTIOQUIA"/>
    <s v="BARBOSA"/>
    <s v="ACTUALIZACION"/>
    <d v="2012-02-16T00:00:00"/>
    <s v="ACUEDUCTO "/>
  </r>
  <r>
    <n v="21033"/>
    <s v="ASOCIACION DE SUSCRIPTORES DEL ACUEDUCTO ALTO DE LA VISTA DE LA VEREDA FIARIA PARTE ALTA DEL MUNICIPIO SIACHOQUE"/>
    <s v="OPERATIVA"/>
    <s v="HASTA 2500 SUSCRIPTORES"/>
    <s v="Grupo de Pequeños"/>
    <x v="1"/>
    <x v="2"/>
    <s v="BOYACÁ"/>
    <s v="SIACHOQUE"/>
    <s v="INSCRIPCION"/>
    <d v="2012-12-26T00:00:00"/>
    <s v="ACUEDUCTO "/>
  </r>
  <r>
    <n v="21034"/>
    <s v="SUSCRIPTORES DEL ACUEDUCTO SAN ISIDRO TASCO BOYACA"/>
    <s v="OPERATIVA"/>
    <s v="MENOR O IGUAL A 2500 USUARIOS"/>
    <s v="Grupo de Pequeños"/>
    <x v="1"/>
    <x v="2"/>
    <s v="BOYACÁ"/>
    <s v="TASCO"/>
    <s v="ACTUALIZACION"/>
    <d v="2022-04-26T00:00:00"/>
    <s v="ACUEDUCTO "/>
  </r>
  <r>
    <n v="21035"/>
    <s v="ASOCIACION DE RECOLESTORES DE BASURA Y RECICLAJE DEL SUR OCCIDENTE DE SOLEDAD"/>
    <s v="OPERATIVA"/>
    <s v="HASTA 2500 SUSCRIPTORES"/>
    <s v="Grupo de Grandes"/>
    <x v="1"/>
    <x v="2"/>
    <s v="ATLÁNTICO"/>
    <s v="SOLEDAD"/>
    <s v="ACTUALIZACION"/>
    <d v="2007-05-12T00:00:00"/>
    <s v="ASEO"/>
  </r>
  <r>
    <n v="21038"/>
    <s v="ASOCIACION DE SUSCRIPTORES DEL ACUEDUCTO DE CHORRO BLANCO DEL MUNICIPIO DE TASCO BOYACÁ"/>
    <s v="OPERATIVA"/>
    <s v="MENOR O IGUAL A 2500 USUARIOS"/>
    <s v="Grupo de Pequeños"/>
    <x v="1"/>
    <x v="2"/>
    <s v="BOYACÁ"/>
    <s v="SOGAMOSO"/>
    <s v="ACTUALIZACION"/>
    <d v="2022-04-28T00:00:00"/>
    <s v="ACUEDUCTO "/>
  </r>
  <r>
    <n v="21039"/>
    <s v="COOPERATIVA MULTISERVICIOS ACUAVICA"/>
    <s v="OPERATIVA"/>
    <s v="HASTA 2500 SUSCRIPTORES"/>
    <s v="Grupo de Pequeños"/>
    <x v="1"/>
    <x v="2"/>
    <s v="SANTANDER"/>
    <s v="PIEDECUESTA"/>
    <s v="ACTUALIZACION"/>
    <d v="2007-02-12T00:00:00"/>
    <s v="ACUEDUCTO "/>
  </r>
  <r>
    <n v="21044"/>
    <s v="ASOCIACIÓN DE SUSCRIPTORES DEL ACUEDUCTO MULTIVEREDAL EL ROBLE"/>
    <s v="OPERATIVA"/>
    <s v="MENOR O IGUAL A 2500 USUARIOS"/>
    <s v="Grupo de Pequeños"/>
    <x v="1"/>
    <x v="2"/>
    <s v="ANTIOQUIA"/>
    <s v="GUARNE"/>
    <s v="ACTUALIZACION"/>
    <d v="2025-01-24T00:00:00"/>
    <s v="ACUEDUCTO "/>
  </r>
  <r>
    <n v="21046"/>
    <s v="JUNTA DE ACXCION COMUNAL, VEREDA AGUADITA CHIQUITA"/>
    <s v="OPERATIVA"/>
    <s v="HASTA 2500 SUSCRIPTORES"/>
    <s v="Grupo de Pequeños"/>
    <x v="1"/>
    <x v="2"/>
    <s v="ANTIOQUIA"/>
    <s v="CARAMANTA"/>
    <s v="INSCRIPCION"/>
    <d v="2006-11-28T00:00:00"/>
    <s v="ACUEDUCTO "/>
  </r>
  <r>
    <n v="21048"/>
    <s v="ASOCIACION DE SUSCRIPTORES DEL ACUEDUCTO DEL VALLE DE SANTO ECCEHOMO"/>
    <s v="OPERATIVA"/>
    <s v="MENOR O IGUAL A 2500 USUARIOS"/>
    <s v="Grupo de Pequeños"/>
    <x v="1"/>
    <x v="2"/>
    <s v="BOYACÁ"/>
    <s v="SUTAMARCHAN"/>
    <s v="ACTUALIZACION"/>
    <d v="2022-03-12T00:00:00"/>
    <s v="ACUEDUCTO "/>
  </r>
  <r>
    <n v="21049"/>
    <s v="ASOCIACION DE USUARIOS DEL ACUEDUCTO VEREDAL MERCEDES ABREGO DEL MUNICIPIO DE GIRARDOTA"/>
    <s v="OPERATIVA"/>
    <s v="MENOR O IGUAL A 2500 USUARIOS"/>
    <s v="Grupo de Pequeños"/>
    <x v="1"/>
    <x v="2"/>
    <s v="ANTIOQUIA"/>
    <s v="GIRARDOTA"/>
    <s v="ACTUALIZACION"/>
    <d v="2025-02-06T00:00:00"/>
    <s v="ACUEDUCTO "/>
  </r>
  <r>
    <n v="21052"/>
    <s v="ASOCIACION DEL ACUEDUCTO MULTIVEREDAL LOMATICA, VEREDAS LA MATA, EL SOCORRO, LA MATICA, Y LOMA DE LOS OCHOA"/>
    <s v="OPERATIVA"/>
    <s v="MENOR O IGUAL A 2500 USUARIOS"/>
    <s v="Grupo de Pequeños"/>
    <x v="1"/>
    <x v="2"/>
    <s v="ANTIOQUIA"/>
    <s v="GIRARDOTA"/>
    <s v="ACTUALIZACION"/>
    <d v="2025-02-03T00:00:00"/>
    <s v="ACUEDUCTO - ALCANTARILLADO"/>
  </r>
  <r>
    <n v="21053"/>
    <s v="ASOCIACION DE SUSCRIPTORES DEL ACUEDUCTO LA LAJITA DE LA VEREDA LA LAJITA DEL MUNICIPIO DE TUNJA"/>
    <s v="OPERATIVA"/>
    <s v="HASTA 2500 SUSCRIPTORES"/>
    <s v="Grupo de Pequeños"/>
    <x v="1"/>
    <x v="2"/>
    <s v="BOYACÁ"/>
    <s v="TUNJA"/>
    <s v="ACTUALIZACION"/>
    <d v="2011-12-15T00:00:00"/>
    <s v="ACUEDUCTO "/>
  </r>
  <r>
    <n v="21058"/>
    <s v="JUNTA DE ACCION COMUNAL VEREDA CHIRAPOTO"/>
    <s v="OPERATIVA"/>
    <s v="HASTA 2500 SUSCRIPTORES"/>
    <s v="Grupo de Pequeños"/>
    <x v="1"/>
    <x v="2"/>
    <s v="ANTIOQUIA"/>
    <s v="CARAMANTA"/>
    <s v="INSCRIPCION"/>
    <d v="2006-11-28T00:00:00"/>
    <s v="ACUEDUCTO "/>
  </r>
  <r>
    <n v="21059"/>
    <s v="JUNTAS DE ACCIÓN COMUNAL, VEREDA NARANJAL"/>
    <s v="OPERATIVA"/>
    <s v="HASTA 2500 SUSCRIPTORES"/>
    <s v="Grupo de Pequeños"/>
    <x v="1"/>
    <x v="2"/>
    <s v="ANTIOQUIA"/>
    <s v="CARAMANTA"/>
    <s v="INSCRIPCION"/>
    <d v="2006-11-27T00:00:00"/>
    <s v="ACUEDUCTO "/>
  </r>
  <r>
    <n v="21068"/>
    <s v="ASOCIACION DE USUARIOS ACUEDUCTO SAN PEDRO Y SAN LUIS"/>
    <s v="OPERATIVA"/>
    <s v="MENOR O IGUAL A 2500 USUARIOS"/>
    <s v="Grupo de Pequeños"/>
    <x v="1"/>
    <x v="2"/>
    <s v="VALLE DEL CAUCA"/>
    <s v="LA UNION"/>
    <s v="ACTUALIZACION"/>
    <d v="2025-02-21T00:00:00"/>
    <s v="ACUEDUCTO "/>
  </r>
  <r>
    <n v="21071"/>
    <s v="ASOCIACION DE USUARIOS DEL ACUEDUCTO VEREDAL OROTOY, PIO XII, SANTA BARBARA Y EL ENCANTO"/>
    <s v="OPERATIVA"/>
    <s v="MENOR O IGUAL A 2500 USUARIOS"/>
    <s v="Grupo de Pequeños"/>
    <x v="1"/>
    <x v="2"/>
    <s v="META"/>
    <s v="GUAMAL"/>
    <s v="ACTUALIZACION"/>
    <d v="2024-01-20T00:00:00"/>
    <s v="ACUEDUCTO "/>
  </r>
  <r>
    <n v="21079"/>
    <s v="ASOCIACION DE USUARIOS DEL ACUEDUCTO INTERVEREDAL DE REVENTONES, CORRALEJAS, BOQUERON DE ILO Y VEREDAS ADYACENTES"/>
    <s v="OPERATIVA"/>
    <s v="MENOR O IGUAL A 2500 USUARIOS"/>
    <s v="Grupo de Pequeños"/>
    <x v="1"/>
    <x v="2"/>
    <s v="CUNDINAMARCA"/>
    <s v="ANOLAIMA"/>
    <s v="ACTUALIZACION"/>
    <d v="2025-02-27T00:00:00"/>
    <s v="ACUEDUCTO "/>
  </r>
  <r>
    <n v="21087"/>
    <s v="ASOCIACION DE USUARIOS DEL SERVICIO DE AGUA POTABLE DEL ACUEDUCTO DE LAS VEREDAS DE RESGUARDO Y PUEBLO VIEJO DE GUAYABAL DE SIQUIMA CUNDINAMARCA"/>
    <s v="OPERATIVA"/>
    <s v="MENOR O IGUAL A 2500 USUARIOS"/>
    <s v="Grupo de Pequeños"/>
    <x v="1"/>
    <x v="2"/>
    <s v="CUNDINAMARCA"/>
    <s v="GUAYABAL DE SIQUIMA"/>
    <s v="ACTUALIZACION"/>
    <d v="2024-03-13T00:00:00"/>
    <s v="ACUEDUCTO "/>
  </r>
  <r>
    <n v="21088"/>
    <s v="ASOCIACION DE USUARIOS DEL ACUEDUCTO Y/O ALCANTARILLADO VEDSAGUEL"/>
    <s v="OPERATIVA"/>
    <s v="MENOR O IGUAL A 2500 USUARIOS"/>
    <s v="Grupo de Pequeños"/>
    <x v="1"/>
    <x v="2"/>
    <s v="ANTIOQUIA"/>
    <s v="LA CEJA"/>
    <s v="ACTUALIZACION"/>
    <d v="2024-03-20T00:00:00"/>
    <s v="ACUEDUCTO "/>
  </r>
  <r>
    <n v="21091"/>
    <s v="ASOCIACION DE SUSCRIPTORES DEL ACUEDUCTO QUEBRADA TENCUA DE LAS VEREDAS CALICHE ARRIBA CALICHE ABAJO SUNUBA GUAQUIRA HATO VIEJO SOCHAQUIRA ABAJO B.NG"/>
    <s v="OPERATIVA"/>
    <s v="MENOR O IGUAL A 2500 USUARIOS"/>
    <s v="Grupo de Pequeños"/>
    <x v="1"/>
    <x v="2"/>
    <s v="BOYACÁ"/>
    <s v="GUAYATA"/>
    <s v="ACTUALIZACION"/>
    <d v="2025-02-05T00:00:00"/>
    <s v="ACUEDUCTO "/>
  </r>
  <r>
    <n v="21092"/>
    <s v="ASOCIACION DE USUARIOS DE ACUEDUCTO Y SANEAMIENTO BASICO VEREDA CUATRO ESQUINAS DE BERMEO"/>
    <s v="OPERATIVA"/>
    <s v="HASTA 2500 SUSCRIPTORES"/>
    <s v="Grupo de Pequeños"/>
    <x v="1"/>
    <x v="5"/>
    <s v="CUNDINAMARCA"/>
    <s v="FACATATIVA"/>
    <s v="INSCRIPCION"/>
    <d v="2006-12-29T00:00:00"/>
    <s v="ACUEDUCTO "/>
  </r>
  <r>
    <n v="21093"/>
    <s v="ASOCIACION DE USUARIOS DEL ACUEDUCTO RURAL BRISAS DEL PARAMILLO"/>
    <s v="OPERATIVA"/>
    <s v="HASTA 2500 SUSCRIPTORES"/>
    <s v="Grupo de Pequeños"/>
    <x v="1"/>
    <x v="2"/>
    <s v="CAUCA"/>
    <s v="TIMBIO"/>
    <s v="INSCRIPCION"/>
    <d v="2006-09-29T00:00:00"/>
    <s v="ACUEDUCTO "/>
  </r>
  <r>
    <n v="21094"/>
    <s v="ASOCACION DE USUARIOS DEL ACUEDUCTO RURAL LAS CRUCES"/>
    <s v="OPERATIVA"/>
    <s v="MENOR O IGUAL A 2500 USUARIOS"/>
    <s v="Grupo de Pequeños"/>
    <x v="1"/>
    <x v="2"/>
    <s v="CAUCA"/>
    <s v="TIMBIO"/>
    <s v="ACTUALIZACION"/>
    <d v="2022-06-30T00:00:00"/>
    <s v="ACUEDUCTO "/>
  </r>
  <r>
    <n v="21095"/>
    <s v="ASOCIACION DE USUARIOS DE EL ACUEDUCTO LAS YESCAS"/>
    <s v="OPERATIVA"/>
    <s v="HASTA 2500 SUSCRIPTORES"/>
    <s v="Grupo de Pequeños"/>
    <x v="1"/>
    <x v="2"/>
    <s v="CAUCA"/>
    <s v="TIMBIO"/>
    <s v="INSCRIPCION"/>
    <d v="2007-03-13T00:00:00"/>
    <s v="ACUEDUCTO "/>
  </r>
  <r>
    <n v="21096"/>
    <s v="ASOCIACION DE PROPIETARIOS Y USUARIOS MONTEBELLO I Y II"/>
    <s v="OPERATIVA"/>
    <s v="MENOR O IGUAL A 2500 USUARIOS"/>
    <s v="Grupo de Pequeños"/>
    <x v="2"/>
    <x v="2"/>
    <s v="NORTE DE SANTANDER"/>
    <s v="LOS PATIOS"/>
    <s v="ACTUALIZACION"/>
    <d v="2025-03-27T00:00:00"/>
    <s v="ACUEDUCTO - ALCANTARILLADO"/>
  </r>
  <r>
    <n v="21099"/>
    <s v="ASOCIACIÓN  DE  SUSCRIPTORES  DEL ACUEDUCTO DE LAS VEREDAS PRIMERA Y SEGUNDA CHORRERA DEL MUNICIPIO DE SOGAMOSO"/>
    <s v="OPERATIVA"/>
    <s v="MENOR O IGUAL A 2500 USUARIOS"/>
    <s v="Grupo de Pequeños"/>
    <x v="1"/>
    <x v="2"/>
    <s v="BOYACÁ"/>
    <s v="SOGAMOSO"/>
    <s v="ACTUALIZACION"/>
    <d v="2025-03-12T00:00:00"/>
    <s v="ACUEDUCTO "/>
  </r>
  <r>
    <n v="21103"/>
    <s v="ASOCIACION  DE USUARIOS ACUEDUCTO Y ALCANTARILLADO CASERIO EL PUENTE"/>
    <s v="OPERATIVA"/>
    <s v="MENOR O IGUAL A 2500 USUARIOS"/>
    <s v="Grupo de Pequeños"/>
    <x v="0"/>
    <x v="2"/>
    <s v="CUNDINAMARCA"/>
    <s v="VILLETA"/>
    <s v="ACTUALIZACION"/>
    <d v="2025-02-21T00:00:00"/>
    <s v="ACUEDUCTO - ALCANTARILLADO"/>
  </r>
  <r>
    <n v="21104"/>
    <s v="ASOCIACION DE SUSCRIPTORES ACUEDUCTO VEREDA RISTA MUNICIPIO DE MOTAVITA"/>
    <s v="OPERATIVA"/>
    <s v="MENOR O IGUAL A 2500 USUARIOS"/>
    <s v="Grupo de Pequeños"/>
    <x v="1"/>
    <x v="2"/>
    <s v="BOYACÁ"/>
    <s v="MOTAVITA"/>
    <s v="ACTUALIZACION"/>
    <d v="2022-07-15T00:00:00"/>
    <s v="ACUEDUCTO "/>
  </r>
  <r>
    <n v="21106"/>
    <s v="ASOCIACION DE USUARIOS DEL ACUEDUCTO MULTIVEREDAL ROMERAL LA MIEL"/>
    <s v="OPERATIVA"/>
    <s v="MENOR O IGUAL A 2500 USUARIOS"/>
    <s v="Grupo de Pequeños"/>
    <x v="1"/>
    <x v="2"/>
    <s v="ANTIOQUIA"/>
    <s v="LA CEJA"/>
    <s v="ACTUALIZACION"/>
    <d v="2022-07-01T00:00:00"/>
    <s v="ACUEDUCTO "/>
  </r>
  <r>
    <n v="21107"/>
    <s v="JUNTA ADMINISTRADORA ACUEDUCTO PEDREGAL "/>
    <s v="OPERATIVA"/>
    <s v="MENOR O IGUAL A 2500 USUARIOS"/>
    <s v="Grupo de Pequeños"/>
    <x v="1"/>
    <x v="2"/>
    <s v="BOYACÁ"/>
    <s v="SOGAMOSO"/>
    <s v="ACTUALIZACION"/>
    <d v="2025-02-27T00:00:00"/>
    <s v="ACUEDUCTO "/>
  </r>
  <r>
    <n v="21110"/>
    <s v="CORPORACIÓN DE SERVICIOS DE ACUEDUCTO Y SANEAMIENTO BASICO DE LA VEREDA SANTO DOMINGO MUNICIPIO DE LEBRIJA DEPARTAMENTO DE SANTANDER"/>
    <s v="OPERATIVA"/>
    <s v="MENOR O IGUAL A 2500 USUARIOS"/>
    <s v="Grupo de Pequeños"/>
    <x v="1"/>
    <x v="2"/>
    <s v="SANTANDER"/>
    <s v="LEBRIJA"/>
    <s v="ACTUALIZACION"/>
    <d v="2025-02-28T00:00:00"/>
    <s v="ACUEDUCTO "/>
  </r>
  <r>
    <n v="21115"/>
    <s v="ASOCIACION  DE SUSCRIPTORES ACUEDUCTO VEREDA LA HOYA"/>
    <s v="OPERATIVA"/>
    <s v="MENOR O IGUAL A 2500 USUARIOS"/>
    <s v="Grupo de Pequeños"/>
    <x v="1"/>
    <x v="2"/>
    <s v="BOYACÁ"/>
    <s v="TUNJA"/>
    <s v="ACTUALIZACION"/>
    <d v="2025-02-11T00:00:00"/>
    <s v="ACUEDUCTO "/>
  </r>
  <r>
    <n v="21123"/>
    <s v="ASOCIACIÓN DE USUARIOS DEL ACUEDUCTO DEL CORREGIMIENTO DE IRRA"/>
    <s v="OPERATIVA"/>
    <s v="MENOR O IGUAL A 2500 USUARIOS"/>
    <s v="Grupo de Pequeños"/>
    <x v="1"/>
    <x v="2"/>
    <s v="RISARALDA"/>
    <s v="QUINCHIA"/>
    <s v="ACTUALIZACION"/>
    <d v="2025-03-25T00:00:00"/>
    <s v="ACUEDUCTO "/>
  </r>
  <r>
    <n v="21129"/>
    <s v="CORPORACION CIVICA VECINOS DE SANTAGUEDA"/>
    <s v="OPERATIVA"/>
    <s v="MENOR O IGUAL A 2500 USUARIOS"/>
    <s v="Grupo de Pequeños"/>
    <x v="1"/>
    <x v="2"/>
    <s v="CALDAS"/>
    <s v="MANIZALES"/>
    <s v="ACTUALIZACION"/>
    <d v="2023-03-29T00:00:00"/>
    <s v="ACUEDUCTO "/>
  </r>
  <r>
    <n v="21134"/>
    <s v="JUNTA ADMINISTRADORA DEL SERVICIO DEL ACUEDUCTO DE EL ALGARROBO Y CASCAJAL DEL MUNICIPIO DE GIGANTE"/>
    <s v="OPERATIVA"/>
    <s v="HASTA 2500 SUSCRIPTORES"/>
    <s v="Grupo de Pequeños"/>
    <x v="1"/>
    <x v="2"/>
    <s v="HUILA"/>
    <s v="GIGANTE"/>
    <s v="INSCRIPCION"/>
    <d v="2012-12-26T00:00:00"/>
    <s v="ACUEDUCTO "/>
  </r>
  <r>
    <n v="21137"/>
    <s v="JUNTA ADMINISTRADORA DEL ACUEDUCTO DE TRES ESQUINAS TOLIMA"/>
    <s v="OPERATIVA"/>
    <s v="HASTA 2500 SUSCRIPTORES"/>
    <s v="Grupo de Pequeños"/>
    <x v="1"/>
    <x v="2"/>
    <s v="TOLIMA"/>
    <s v="CUNDAY"/>
    <s v="INSCRIPCION"/>
    <d v="2007-02-15T00:00:00"/>
    <s v="ACUEDUCTO "/>
  </r>
  <r>
    <n v="21140"/>
    <s v="JUNTA ADMINSTRADORA DEL ACUEDUCTO DE LA VEREDA DINA SECTOR RIO BACHE DEL MUNICIPIO DE AIPE"/>
    <s v="OPERATIVA"/>
    <s v="HASTA 2500 SUSCRIPTORES"/>
    <s v="Grupo de Pequeños"/>
    <x v="1"/>
    <x v="2"/>
    <s v="HUILA"/>
    <s v="AIPE"/>
    <s v="INSCRIPCION"/>
    <d v="2012-12-26T00:00:00"/>
    <s v="ACUEDUCTO "/>
  </r>
  <r>
    <n v="21141"/>
    <s v="ASOCIACION DE USUARIOS DEL ACUEDUCTO VEREDA RETIRO DE BLANCOS Y VEREDA RETIRO DE INDIOS  DEL MUNICIPIO DE CHOCONTA"/>
    <s v="OPERATIVA"/>
    <s v="HASTA 2500 SUSCRIPTORES"/>
    <s v="Grupo de Pequeños"/>
    <x v="1"/>
    <x v="2"/>
    <s v="CUNDINAMARCA"/>
    <s v="CHOCONTA"/>
    <s v="ACTUALIZACION"/>
    <d v="2011-12-15T00:00:00"/>
    <s v="ACUEDUCTO "/>
  </r>
  <r>
    <n v="21145"/>
    <s v="ASOCIACION DE SUSCRIPTORES DEL ACUEDUCTO NO. 2 EL CALABAZAL DEL MUNICIPIO DE TURMEQUE DEPARTAMENTO DE BOYACA"/>
    <s v="OPERATIVA"/>
    <s v="MENOR O IGUAL A 2500 USUARIOS"/>
    <s v="Grupo de Pequeños"/>
    <x v="1"/>
    <x v="2"/>
    <s v="BOYACÁ"/>
    <s v="TURMEQUE"/>
    <s v="INSCRIPCION"/>
    <d v="2020-10-25T00:00:00"/>
    <s v="ACUEDUCTO "/>
  </r>
  <r>
    <n v="21149"/>
    <s v="ASOCIACION DE USUARIOS DEL ACUEDUCTO INTERVEREDAL PALOBLANCO Y NUEVE VEREDAS"/>
    <s v="OPERATIVA (No activa)"/>
    <s v="HASTA 2500 SUSCRIPTORES"/>
    <s v="Grupo de Pequeños"/>
    <x v="1"/>
    <x v="2"/>
    <s v="CAUCA"/>
    <s v="BUENOS AIRES"/>
    <s v="INSCRIPCION"/>
    <d v="2012-12-26T00:00:00"/>
    <s v="ACUEDUCTO "/>
  </r>
  <r>
    <n v="21150"/>
    <s v="UNIDAD DE SERVICIOS PUBLICOS DOMICILIARIOS DE PISBA"/>
    <s v="OPERATIVA"/>
    <s v="MENOR O IGUAL A 2500 USUARIOS"/>
    <s v="Grupo de Pequeños"/>
    <x v="2"/>
    <x v="1"/>
    <s v="BOYACÁ"/>
    <s v="PISBA"/>
    <s v="ACTUALIZACION"/>
    <d v="2024-06-28T00:00:00"/>
    <s v="ACUEDUCTO - ALCANTARILLADO - ASEO"/>
  </r>
  <r>
    <n v="21162"/>
    <s v="ASOCIACION DE USUARIOS DEL ACUEDUCTO RURAL AIRES DEL CAMPO DE TIMBIO CAUCA"/>
    <s v="OPERATIVA"/>
    <s v="MENOR O IGUAL A 2500 USUARIOS"/>
    <s v="Grupo de Pequeños"/>
    <x v="1"/>
    <x v="2"/>
    <s v="CAUCA"/>
    <s v="TIMBIO"/>
    <s v="ACTUALIZACION"/>
    <d v="2020-02-28T00:00:00"/>
    <s v="ACUEDUCTO "/>
  </r>
  <r>
    <n v="21164"/>
    <s v="ASOCIACION DE USUARIOS ACUEDUTO VEREDA LA COMUNIDAD, ESP MUNICIPIO DE AMAGA"/>
    <s v="OPERATIVA"/>
    <s v="HASTA 2500 SUSCRIPTORES"/>
    <s v="Grupo de Pequeños"/>
    <x v="1"/>
    <x v="2"/>
    <s v="ANTIOQUIA"/>
    <s v="AMAGÁ"/>
    <s v="ACTUALIZACION"/>
    <d v="2011-12-15T00:00:00"/>
    <s v="ACUEDUCTO "/>
  </r>
  <r>
    <n v="21166"/>
    <s v="ASOCIACION DE USUARIOS DEL ACUEDUCTO RURAL LUCIGA ROMERO Y OTRAS"/>
    <s v="OPERATIVA"/>
    <s v="MENOR O IGUAL A 2500 USUARIOS"/>
    <s v="Grupo de Pequeños"/>
    <x v="1"/>
    <x v="2"/>
    <s v="CUNDINAMARCA"/>
    <s v="UBAQUE"/>
    <s v="ACTUALIZACION"/>
    <d v="2025-02-21T00:00:00"/>
    <s v="ACUEDUCTO "/>
  </r>
  <r>
    <n v="21170"/>
    <s v="EMPRESA COMUNITARIA DE EL CARMEN Y GUAMALITO ADMINISTRACION PUBLICA COOPERATIVA"/>
    <s v="OPERATIVA"/>
    <s v="MENOR O IGUAL A 2500 USUARIOS"/>
    <s v="Grupo de Pequeños"/>
    <x v="2"/>
    <x v="2"/>
    <s v="NORTE DE SANTANDER"/>
    <s v="EL CARMEN"/>
    <s v="ACTUALIZACION"/>
    <d v="2024-12-14T00:00:00"/>
    <s v="ACUEDUCTO - ALCANTARILLADO - ASEO"/>
  </r>
  <r>
    <n v="21171"/>
    <s v="ASOCIACIÓN DE USUARIOS DEL ACUEDUCTO DE LA VEREDA LOS CEDROS  MUNICIPIO DE SAN JERONIMO DEPARTAMENTO DE ANTIOQUIA"/>
    <s v="OPERATIVA"/>
    <s v="HASTA 2500 SUSCRIPTORES"/>
    <s v="Grupo de Pequeños"/>
    <x v="1"/>
    <x v="2"/>
    <s v="ANTIOQUIA"/>
    <s v="SAN JERONIMO"/>
    <s v="ACTUALIZACION"/>
    <d v="2006-11-29T00:00:00"/>
    <s v="ACUEDUCTO "/>
  </r>
  <r>
    <n v="21172"/>
    <s v="ASOCIACION DE USUARIOS DEL ACUEDUCTO LAS PALMAS DE LAS VEREDAS RAMBLA Y VANCOUVER "/>
    <s v="OPERATIVA"/>
    <s v="HASTA 2500 SUSCRIPTORES"/>
    <s v="Grupo de Pequeños"/>
    <x v="1"/>
    <x v="2"/>
    <s v="CUNDINAMARCA"/>
    <s v="SAN ANTONIO DEL TEQUENDAMA"/>
    <s v="ACTUALIZACION"/>
    <d v="2008-11-12T00:00:00"/>
    <s v="ACUEDUCTO "/>
  </r>
  <r>
    <n v="21173"/>
    <s v="ASOCIACION DE USUARIOS DEL ACUEDUCTO DE LA VEREDA GUASIMALES"/>
    <s v="OPERATIVA"/>
    <s v="HASTA 2500 SUSCRIPTORES"/>
    <s v="Grupo de Pequeños"/>
    <x v="1"/>
    <x v="2"/>
    <s v="CUNDINAMARCA"/>
    <s v="VIOTA"/>
    <s v="INSCRIPCION"/>
    <d v="2009-12-14T00:00:00"/>
    <s v="ACUEDUCTO "/>
  </r>
  <r>
    <n v="21180"/>
    <s v="ASOCIACIÓN DE USUARIOS DEL ACUEDUCTO &quot;EL RUISITO&quot; DE LAS VEREDAS BRASIL Y OTRAS"/>
    <s v="OPERATIVA"/>
    <s v="HASTA 2500 SUSCRIPTORES"/>
    <s v="Grupo de Pequeños"/>
    <x v="1"/>
    <x v="2"/>
    <s v="BOGOTÁ, D.C."/>
    <s v="BOGOTA, D.C."/>
    <s v="INSCRIPCION"/>
    <d v="2012-12-26T00:00:00"/>
    <s v="ACUEDUCTO "/>
  </r>
  <r>
    <n v="21182"/>
    <s v="ASOCIACION DE SUSCRIPTORES DEL ACUEDUCTO SAN ANTONIO NORTE"/>
    <s v="OPERATIVA"/>
    <s v="MENOR O IGUAL A 2500 USUARIOS"/>
    <s v="Grupo de Pequeños"/>
    <x v="1"/>
    <x v="2"/>
    <s v="BOYACÁ"/>
    <s v="DUITAMA"/>
    <s v="ACTUALIZACION"/>
    <d v="2024-10-28T00:00:00"/>
    <s v="ACUEDUCTO "/>
  </r>
  <r>
    <n v="21184"/>
    <s v="ASOCIACION DE USUARIOS DEL ACUEDUCTO PUERTO VENUS"/>
    <s v="OPERATIVA"/>
    <s v="MENOR O IGUAL A 2500 USUARIOS"/>
    <s v="Grupo de Pequeños"/>
    <x v="1"/>
    <x v="2"/>
    <s v="ANTIOQUIA"/>
    <s v="NARINO"/>
    <s v="ACTUALIZACION"/>
    <d v="2024-10-05T00:00:00"/>
    <s v="ACUEDUCTO "/>
  </r>
  <r>
    <n v="21186"/>
    <s v="ASOCIACION DE USUARIOS DEL ACUEDUCTO DE TIMBA CAUCA"/>
    <s v="OPERATIVA"/>
    <s v="HASTA 2500 SUSCRIPTORES"/>
    <s v="Grupo de Pequeños"/>
    <x v="1"/>
    <x v="2"/>
    <s v="CAUCA"/>
    <s v="BUENOS AIRES"/>
    <s v="INSCRIPCION"/>
    <d v="2013-02-18T00:00:00"/>
    <s v="ACUEDUCTO "/>
  </r>
  <r>
    <n v="21191"/>
    <s v="ASOCIACION DE USUARIOS DEL ACUEDUCTO VEREDA PUEBLITO DE LOS SANCHEZ"/>
    <s v="OPERATIVA"/>
    <s v="MENOR O IGUAL A 2500 USUARIOS"/>
    <s v="Grupo de Pequeños"/>
    <x v="1"/>
    <x v="2"/>
    <s v="ANTIOQUIA"/>
    <s v="AMAGÁ"/>
    <s v="ACTUALIZACION"/>
    <d v="2025-03-04T00:00:00"/>
    <s v="ACUEDUCTO "/>
  </r>
  <r>
    <n v="21194"/>
    <s v="ASOCIACION DE USUARIOS DEL ACUEDUCTO ANTIGUO DE PUEBLO NUEVO DE SANTIVAR DEL MUNICIPIO DE SAN ANTONIO DEL TEQUENDAMA"/>
    <s v="OPERATIVA"/>
    <s v="HASTA 2500 SUSCRIPTORES"/>
    <s v="Grupo de Pequeños"/>
    <x v="1"/>
    <x v="2"/>
    <s v="CUNDINAMARCA"/>
    <s v="SAN ANTONIO DEL TEQUENDAMA"/>
    <s v="INSCRIPCION"/>
    <d v="2006-10-20T00:00:00"/>
    <s v="ACUEDUCTO "/>
  </r>
  <r>
    <n v="21202"/>
    <s v="ASOCIACION DE SUSCRIPTORES DEL ACUEDUCTO PEÑA NEGRA Y EL RETIRO DE LAS VEREDAS PALOCAIDO Y LLANO VERDE DEL MUNICIPIO DE UMBITA"/>
    <s v="OPERATIVA"/>
    <s v="HASTA 2500 SUSCRIPTORES"/>
    <s v="Grupo de Pequeños"/>
    <x v="1"/>
    <x v="2"/>
    <s v="BOYACÁ"/>
    <s v="UMBITA"/>
    <s v="ACTUALIZACION"/>
    <d v="2011-04-19T00:00:00"/>
    <s v="ACUEDUCTO "/>
  </r>
  <r>
    <n v="21203"/>
    <s v="MUNICIPIO  DE RONDON"/>
    <s v="OPERATIVA"/>
    <s v="MENOR O IGUAL A 2500 USUARIOS"/>
    <s v="Grupo de Pequeños"/>
    <x v="2"/>
    <x v="1"/>
    <s v="BOYACÁ"/>
    <s v="RONDON"/>
    <s v="ACTUALIZACION"/>
    <d v="2025-02-26T00:00:00"/>
    <s v="ACUEDUCTO - ALCANTARILLADO - ASEO"/>
  </r>
  <r>
    <n v="21204"/>
    <s v="ASOCIACIÓN DE USUARIOS DEL ACUEDUCTO REGIONAL DE LA VEREDA PUNTA GRANDE GUACHETA"/>
    <s v="OPERATIVA"/>
    <s v="MENOR O IGUAL A 2500 USUARIOS"/>
    <s v="Grupo de Pequeños"/>
    <x v="1"/>
    <x v="2"/>
    <s v="CUNDINAMARCA"/>
    <s v="GUACHETA"/>
    <s v="ACTUALIZACION"/>
    <d v="2024-07-16T00:00:00"/>
    <s v="ACUEDUCTO "/>
  </r>
  <r>
    <n v="21205"/>
    <s v="ASOCIACION JUNTA ADMINISTRADORA DE AGUAS DEL SECTOR LAS BRISAS"/>
    <s v="OPERATIVA"/>
    <s v="MENOR O IGUAL A 2500 USUARIOS"/>
    <s v="Grupo de Pequeños"/>
    <x v="1"/>
    <x v="2"/>
    <s v="VALLE DEL CAUCA"/>
    <s v="YUMBO"/>
    <s v="ACTUALIZACION"/>
    <d v="2024-02-13T00:00:00"/>
    <s v="ACUEDUCTO "/>
  </r>
  <r>
    <n v="21209"/>
    <s v="ASOCIACION DE AFILIADOS DEL ACUEDUCTO RURAL VEREDA DE LA TRINIDAD"/>
    <s v="OPERATIVA"/>
    <s v="MENOR O IGUAL A 2500 USUARIOS"/>
    <s v="Grupo de Pequeños"/>
    <x v="1"/>
    <x v="2"/>
    <s v="CUNDINAMARCA"/>
    <s v="GUAYABAL DE SIQUIMA"/>
    <s v="ACTUALIZACION"/>
    <d v="2020-08-13T00:00:00"/>
    <s v="ACUEDUCTO "/>
  </r>
  <r>
    <n v="21211"/>
    <s v="ACUEDUCTO RURAL RINCONES Y OTRAS"/>
    <s v="OPERATIVA"/>
    <s v="MENOR O IGUAL A 2500 USUARIOS"/>
    <s v="Grupo de Pequeños"/>
    <x v="1"/>
    <x v="2"/>
    <s v="BOYACÁ"/>
    <s v="GUAYATA"/>
    <s v="ACTUALIZACION"/>
    <d v="2025-03-12T00:00:00"/>
    <s v="ACUEDUCTO "/>
  </r>
  <r>
    <n v="21214"/>
    <s v="MUNICIPIO DE FUNDACION"/>
    <s v="OPERATIVA (No activa)"/>
    <s v="MAS DE 2500 SUSCRIPTORES"/>
    <s v="Grupo de Pequeños"/>
    <x v="1"/>
    <x v="1"/>
    <s v="MAGDALENA"/>
    <s v="FUNDACION"/>
    <s v="ACTUALIZACION"/>
    <d v="2009-08-26T00:00:00"/>
    <s v="ALCANTARILLADO - ASEO"/>
  </r>
  <r>
    <n v="21215"/>
    <s v="MUNICIPO SAN JACINTO DEL CAUCA"/>
    <s v="OPERATIVA (No activa)"/>
    <s v="HASTA 2500 SUSCRIPTORES"/>
    <s v="Grupo de Pequeños"/>
    <x v="1"/>
    <x v="1"/>
    <s v="BOLÍVAR"/>
    <s v="SAN JACINTO DEL CAUCA"/>
    <s v="INSCRIPCION"/>
    <d v="2008-07-18T00:00:00"/>
    <s v="ACUEDUCTO "/>
  </r>
  <r>
    <n v="21224"/>
    <s v="JUNTA ADMINISTRADORA DEL ACUEDUCTO COMUNITARIO DE GALLEGO DEL MUNICIPIO DE SABANALARGA"/>
    <s v="OPERATIVA"/>
    <s v="MENOR O IGUAL A 2500 USUARIOS"/>
    <s v="Grupo de Pequeños"/>
    <x v="1"/>
    <x v="2"/>
    <s v="ATLÁNTICO"/>
    <s v="SABANALARGA"/>
    <s v="ACTUALIZACION"/>
    <d v="2018-10-19T00:00:00"/>
    <s v="ACUEDUCTO "/>
  </r>
  <r>
    <n v="21225"/>
    <s v="ASOCIACION JUNTA ADMINISTRADORA DEL ACUEDUCTO COMUNITARIO DE MOLINEROS DEL MUNICIPIO DE SABANALARGA "/>
    <s v="OPERATIVA"/>
    <s v="MENOR O IGUAL A 2500 USUARIOS"/>
    <s v="Grupo de Pequeños"/>
    <x v="1"/>
    <x v="2"/>
    <s v="ATLÁNTICO"/>
    <s v="SABANALARGA"/>
    <s v="ACTUALIZACION"/>
    <d v="2025-01-10T00:00:00"/>
    <s v="ACUEDUCTO "/>
  </r>
  <r>
    <n v="21226"/>
    <s v="ASOCIACION DE USUARIOS SUSCRIPTORES DEL ACUEDUCTO COMUNITARIO DE CIPACOA-EL MORRO-BAJO OSTION Y JURUCO"/>
    <s v="OPERATIVA"/>
    <s v="MENOR O IGUAL A 2500 USUARIOS"/>
    <s v="Grupo de Pequeños"/>
    <x v="1"/>
    <x v="2"/>
    <s v="ATLÁNTICO"/>
    <s v="TUBARA"/>
    <s v="ACTUALIZACION"/>
    <d v="2024-06-28T00:00:00"/>
    <s v="ACUEDUCTO "/>
  </r>
  <r>
    <n v="21227"/>
    <s v="JUNTA ADMINISTRADORA DE SERVICIOS PUBLICOS DE FORTALECILLAS"/>
    <s v="OPERATIVA"/>
    <s v="MENOR O IGUAL A 2500 USUARIOS"/>
    <s v="Grupo de Pequeños"/>
    <x v="1"/>
    <x v="2"/>
    <s v="HUILA"/>
    <s v="NEIVA"/>
    <s v="ACTUALIZACION"/>
    <d v="2025-02-18T00:00:00"/>
    <s v="ACUEDUCTO - ALCANTARILLADO"/>
  </r>
  <r>
    <n v="21228"/>
    <s v="JUNTA ADMINISTRADORA DEL ACUEDUCTO COMUNAL DE PITALITO DEL MUNICIPIO DE POLONUEVO"/>
    <s v="OPERATIVA (No activa)"/>
    <s v="HASTA 2500 SUSCRIPTORES"/>
    <s v="Grupo de Pequeños"/>
    <x v="1"/>
    <x v="2"/>
    <s v="ATLÁNTICO"/>
    <s v="POLONUEVO"/>
    <s v="ACTUALIZACION"/>
    <d v="2011-10-14T00:00:00"/>
    <s v="ACUEDUCTO "/>
  </r>
  <r>
    <n v="21230"/>
    <s v="ASOCIACION DE USUARIOS DEL ACUEDUCTO DE LA VEREDA QUEBRADA GRANDE DEL MUNICIPIO DE SAN ANTONIO DEL TEQUENDAMA DEPARTAMENTO DE CUNDINAMARCA "/>
    <s v="OPERATIVA"/>
    <s v="MENOR O IGUAL A 2500 USUARIOS"/>
    <s v="Grupo de Pequeños"/>
    <x v="1"/>
    <x v="2"/>
    <s v="CUNDINAMARCA"/>
    <s v="SAN ANTONIO DEL TEQUENDAMA"/>
    <s v="ACTUALIZACION"/>
    <d v="2021-04-17T00:00:00"/>
    <s v="ACUEDUCTO "/>
  </r>
  <r>
    <n v="21231"/>
    <s v="JUNTA ADMINISTRADORA DEL ACUEDUCTO ACOMUNAL DE PITAL DE MEGUA DEL MUNICIPIO DE BARANOA"/>
    <s v="OPERATIVA"/>
    <s v="MENOR O IGUAL A 2500 USUARIOS"/>
    <s v="Grupo de Pequeños"/>
    <x v="1"/>
    <x v="2"/>
    <s v="ATLÁNTICO"/>
    <s v="BARANOA"/>
    <s v="ACTUALIZACION"/>
    <d v="2024-10-31T00:00:00"/>
    <s v="ACUEDUCTO "/>
  </r>
  <r>
    <n v="21233"/>
    <s v="JUNTA ADMINISTRADORA DEL ACUEDUCTO COMUNAL DE PENDALES DEL MUNICIPIO DE LURUACO"/>
    <s v="OPERATIVA (No activa)"/>
    <s v="HASTA 2500 SUSCRIPTORES"/>
    <s v="Grupo de Pequeños"/>
    <x v="1"/>
    <x v="2"/>
    <s v="ATLÁNTICO"/>
    <s v="LURUACO"/>
    <s v="ACTUALIZACION"/>
    <d v="2011-10-12T00:00:00"/>
    <s v="ACUEDUCTO "/>
  </r>
  <r>
    <n v="21234"/>
    <s v="ASOCIACION DE USUARIOS SUSCRIPTORES DEL ACUEDUCTO,ALCANTARILLADO Y ASEO COMUNITARIO DEL CORREGIMIENTO DE  DE AGUADA DE CARACOLI "/>
    <s v="OPERATIVA"/>
    <s v="MENOR O IGUAL A 2500 USUARIOS"/>
    <s v="Grupo de Pequeños"/>
    <x v="0"/>
    <x v="2"/>
    <s v="ATLÁNTICO"/>
    <s v="MALAMBO"/>
    <s v="ACTUALIZACION"/>
    <d v="2025-03-03T00:00:00"/>
    <s v="ACUEDUCTO "/>
  </r>
  <r>
    <n v="21235"/>
    <s v="ASOCIACION DE USUARIOS SUSCRIPTORES DEL ACUEDUCTO ALCANTARILLADO Y ASEO COMUNITARIO DEL CORREGIMIENTO DE PUERTO GIRALDO MUNICIPIO DE PONEDERA"/>
    <s v="OPERATIVA"/>
    <s v="MENOR O IGUAL A 2500 USUARIOS"/>
    <s v="Grupo de Pequeños"/>
    <x v="1"/>
    <x v="2"/>
    <s v="ATLÁNTICO"/>
    <s v="PONEDERA"/>
    <s v="ACTUALIZACION"/>
    <d v="2025-01-02T00:00:00"/>
    <s v="ACUEDUCTO "/>
  </r>
  <r>
    <n v="21237"/>
    <s v="ASOCIACION DE USUARIOS DEL ACUEDUCTO DE  CASCARON"/>
    <s v="OPERATIVA (No activa)"/>
    <s v="HASTA 2500 SUSCRIPTORES"/>
    <s v="Grupo de Pequeños"/>
    <x v="1"/>
    <x v="2"/>
    <s v="ATLÁNTICO"/>
    <s v="MALAMBO"/>
    <s v="ACTUALIZACION"/>
    <d v="2010-03-29T00:00:00"/>
    <s v="ACUEDUCTO "/>
  </r>
  <r>
    <n v="21238"/>
    <s v="ASOCIACION ADMINISTRADORA DEL ACUEDUCTO COMUNITARIO DE PALMAR DE CANDELARIA"/>
    <s v="OPERATIVA (No activa)"/>
    <s v="HASTA 2500 SUSCRIPTORES"/>
    <s v="Grupo de Pequeños"/>
    <x v="1"/>
    <x v="2"/>
    <s v="ATLÁNTICO"/>
    <s v="LURUACO"/>
    <s v="ACTUALIZACION"/>
    <d v="2007-06-07T00:00:00"/>
    <s v="ACUEDUCTO "/>
  </r>
  <r>
    <n v="21239"/>
    <s v="ASOCIACION DE USUARIOS SUSCRIPTORES DEL ACUEDUCTO ALCANTARILLADO Y ASEO COMUNITARIO DE ROTINET MUNICIPIO DE REPELON DEPARTAMENTO DEL ATLANTICO"/>
    <s v="OPERATIVA (No activa)"/>
    <s v="HASTA 2500 SUSCRIPTORES"/>
    <s v="Grupo de Pequeños"/>
    <x v="1"/>
    <x v="2"/>
    <s v="ATLÁNTICO"/>
    <s v="REPELON"/>
    <s v="ACTUALIZACION"/>
    <d v="2011-09-09T00:00:00"/>
    <s v="ACUEDUCTO "/>
  </r>
  <r>
    <n v="21240"/>
    <s v="ASOCIACION DE USUARIOS SUSCRIPTORES DEL ACUEDUCTO,ALCANTARILLADO Y ASEO COMUNITARIO DEL CORREGIMIENTO DE ISABEL LOPEZ"/>
    <s v="OPERATIVA"/>
    <s v="MENOR O IGUAL A 2500 USUARIOS"/>
    <s v="Grupo de Pequeños"/>
    <x v="1"/>
    <x v="2"/>
    <s v="ATLÁNTICO"/>
    <s v="SABANALARGA"/>
    <s v="ACTUALIZACION"/>
    <d v="2024-02-21T00:00:00"/>
    <s v="ACUEDUCTO "/>
  </r>
  <r>
    <n v="21241"/>
    <s v="ASOCIACION DE USUARIOS DEL ACUEDUCTO DE PASONIVEL"/>
    <s v="OPERATIVA"/>
    <s v="HASTA 2500 SUSCRIPTORES"/>
    <s v="Grupo de Pequeños"/>
    <x v="1"/>
    <x v="2"/>
    <s v="ANTIOQUIA"/>
    <s v="AMAGÁ"/>
    <s v="INSCRIPCION"/>
    <d v="2011-12-15T00:00:00"/>
    <s v="ACUEDUCTO "/>
  </r>
  <r>
    <n v="21242"/>
    <s v="ASOCIACIÓN DE USUARIOS DEL ACUEDUCTO DE LA VEREDA LA PALMA DEL MUNICIPIO DE  SAN PEDRO DE LOS MILAGROS"/>
    <s v="OPERATIVA (No activa)"/>
    <s v="HASTA 2500 SUSCRIPTORES"/>
    <s v="Grupo de Pequeños"/>
    <x v="1"/>
    <x v="2"/>
    <s v="ANTIOQUIA"/>
    <s v="SAN PEDRO DE LOS MILAGROS"/>
    <s v="INSCRIPCION"/>
    <d v="2006-11-07T00:00:00"/>
    <s v="ACUEDUCTO "/>
  </r>
  <r>
    <n v="21244"/>
    <s v="Asociación Junta Administradora de Acueducto y Alcantarillado de la Vereda Peñas Negras Corregimiento Santa Inés del Municipio de Yumbo Departamento d"/>
    <s v="OPERATIVA"/>
    <s v="MENOR O IGUAL A 2500 USUARIOS"/>
    <s v="Grupo de Pequeños"/>
    <x v="1"/>
    <x v="2"/>
    <s v="VALLE DEL CAUCA"/>
    <s v="YUMBO"/>
    <s v="ACTUALIZACION"/>
    <d v="2024-02-27T00:00:00"/>
    <s v="ACUEDUCTO "/>
  </r>
  <r>
    <n v="21245"/>
    <s v="ASOCIACION DE USUARIOS DEL ACUEDUCTO Y/O ALCANTARILLADO DE LA VEREDA POPALITO -ASUAP-"/>
    <s v="OPERATIVA"/>
    <s v="MENOR O IGUAL A 2500 USUARIOS"/>
    <s v="Grupo de Pequeños"/>
    <x v="1"/>
    <x v="2"/>
    <s v="ANTIOQUIA"/>
    <s v="BARBOSA"/>
    <s v="ACTUALIZACION"/>
    <d v="2025-02-18T00:00:00"/>
    <s v="ACUEDUCTO "/>
  </r>
  <r>
    <n v="21251"/>
    <s v="ASOCIACION DE USUARIOS SUSCRIPTORES DEL ACUEDUCTO, ALCANTARILLADO Y ASEO COMUNITARIO DELCORREGIMIENTO DE LA PEÑA"/>
    <s v="OPERATIVA"/>
    <s v="MENOR O IGUAL A 2500 USUARIOS"/>
    <s v="Grupo de Pequeños"/>
    <x v="1"/>
    <x v="2"/>
    <s v="ATLÁNTICO"/>
    <s v="SABANALARGA"/>
    <s v="ACTUALIZACION"/>
    <d v="2024-08-02T00:00:00"/>
    <s v="ACUEDUCTO "/>
  </r>
  <r>
    <n v="21252"/>
    <s v="JUNTA ADMINISTRADORA ACUEDUCTO COMUNAL DE CUATRO BOCAS"/>
    <s v="OPERATIVA (No activa)"/>
    <s v="HASTA 2500 SUSCRIPTORES"/>
    <s v="Grupo de Pequeños"/>
    <x v="1"/>
    <x v="2"/>
    <s v="ATLÁNTICO"/>
    <s v="TUBARA"/>
    <s v="ACTUALIZACION"/>
    <d v="2007-06-07T00:00:00"/>
    <s v="ACUEDUCTO "/>
  </r>
  <r>
    <n v="21253"/>
    <s v="ASOCIACION DE USUARIOS DEL ACUEDUCTO, ALCANTARILLADO Y ASEO DEL CORREGIMIENTO DE COLOMBIA, MUNICIPIO DE SABANALARGA"/>
    <s v="OPERATIVA"/>
    <s v="MENOR O IGUAL A 2500 USUARIOS"/>
    <s v="Grupo de Pequeños"/>
    <x v="1"/>
    <x v="2"/>
    <s v="ATLÁNTICO"/>
    <s v="SABANALARGA"/>
    <s v="ACTUALIZACION"/>
    <d v="2024-02-20T00:00:00"/>
    <s v="ACUEDUCTO "/>
  </r>
  <r>
    <n v="21254"/>
    <s v="JUNTA ADMINISTRADORA DEL ACUEDUCTO COMUNAL DE LA VEREDA DE SAN PABLO"/>
    <s v="OPERATIVA (No activa)"/>
    <s v="HASTA 2500 SUSCRIPTORES"/>
    <s v="Grupo de Pequeños"/>
    <x v="1"/>
    <x v="2"/>
    <s v="ATLÁNTICO"/>
    <s v="POLONUEVO"/>
    <s v="ACTUALIZACION"/>
    <d v="2007-05-31T00:00:00"/>
    <s v="ACUEDUCTO "/>
  </r>
  <r>
    <n v="21258"/>
    <s v="ASOCIACION DE SUSCRIPTORES DEL SERVICIO DE ACUEDUCTO VEREDA SAN AGUSTIN DEL MUNICIPIO DE ANOLAIMA "/>
    <s v="OPERATIVA"/>
    <s v="MENOR O IGUAL A 2500 USUARIOS"/>
    <s v="Grupo de Pequeños"/>
    <x v="1"/>
    <x v="2"/>
    <s v="BOGOTÁ, D.C."/>
    <s v="BOGOTA, D.C."/>
    <s v="ACTUALIZACION"/>
    <d v="2025-02-18T00:00:00"/>
    <s v="ACUEDUCTO "/>
  </r>
  <r>
    <n v="21260"/>
    <s v="ACUEDUCTO COMUNAL DE ARROYO DE PIEDRA DEL MUNICIPIO DE LURUACO"/>
    <s v="OPERATIVA (No activa)"/>
    <s v="MENOR O IGUAL A 2500 USUARIOS"/>
    <s v="Grupo de Pequeños"/>
    <x v="1"/>
    <x v="2"/>
    <s v="ATLÁNTICO"/>
    <s v="LURUACO"/>
    <s v="ACTUALIZACION"/>
    <d v="2017-05-18T00:00:00"/>
    <s v="ACUEDUCTO "/>
  </r>
  <r>
    <n v="21278"/>
    <s v="MUNICIPIO DE VIGIA DEL FUERTE"/>
    <s v="OPERATIVA"/>
    <s v="MENOR O IGUAL A 2500 USUARIOS"/>
    <s v="Grupo de Pequeños"/>
    <x v="2"/>
    <x v="1"/>
    <s v="ANTIOQUIA"/>
    <s v="VIGIA DEL FUERTE"/>
    <s v="ACTUALIZACION"/>
    <d v="2025-03-26T00:00:00"/>
    <s v="ACUEDUCTO - ASEO"/>
  </r>
  <r>
    <n v="21280"/>
    <s v="ALCALDIA DE REGIDOR"/>
    <s v="OPERATIVA (No activa)"/>
    <s v="HASTA 2500 SUSCRIPTORES"/>
    <s v="Grupo de Pequeños"/>
    <x v="1"/>
    <x v="1"/>
    <s v="BOLÍVAR"/>
    <s v="REGIDOR"/>
    <s v="ACTUALIZACION"/>
    <d v="2011-12-15T00:00:00"/>
    <s v="ACUEDUCTO - ASEO"/>
  </r>
  <r>
    <n v="21284"/>
    <s v="UNIDAD MUNICIPAL DE SERVICIOS PUBLICOS MUNICIPIO DE BERBEO"/>
    <s v="OPERATIVA"/>
    <s v="MENOR O IGUAL A 2500 USUARIOS"/>
    <s v="Grupo de Pequeños"/>
    <x v="2"/>
    <x v="1"/>
    <s v="BOYACÁ"/>
    <s v="BERBEO"/>
    <s v="ACTUALIZACION"/>
    <d v="2025-01-29T00:00:00"/>
    <s v="ACUEDUCTO - ALCANTARILLADO - ASEO"/>
  </r>
  <r>
    <n v="21285"/>
    <s v="OFICINA DE SERVICIOS PÚBLICOS MUNICIPIO DE BOAVITA"/>
    <s v="OPERATIVA"/>
    <s v="MENOR O IGUAL A 2500 USUARIOS"/>
    <s v="Grupo de Pequeños"/>
    <x v="2"/>
    <x v="1"/>
    <s v="BOYACÁ"/>
    <s v="BOAVITA"/>
    <s v="ACTUALIZACION"/>
    <d v="2025-02-25T00:00:00"/>
    <s v="ACUEDUCTO - ALCANTARILLADO - ASEO"/>
  </r>
  <r>
    <n v="21297"/>
    <s v="UNIDAD DE SERVICIOS PUBLICOS DEL MUNICIPIO DE SOCOTA "/>
    <s v="OPERATIVA"/>
    <s v="MENOR O IGUAL A 2500 USUARIOS"/>
    <s v="Grupo de Pequeños"/>
    <x v="0"/>
    <x v="1"/>
    <s v="BOYACÁ"/>
    <s v="SOCOTA"/>
    <s v="ACTUALIZACION"/>
    <d v="2024-03-08T00:00:00"/>
    <s v="ACUEDUCTO - ALCANTARILLADO - ASEO"/>
  </r>
  <r>
    <n v="21310"/>
    <s v="MUNICIPIO DE CALOTO"/>
    <s v="OPERATIVA"/>
    <s v="MENOR O IGUAL A 2500 USUARIOS"/>
    <s v="Grupo de Pequeños"/>
    <x v="2"/>
    <x v="1"/>
    <s v="CAUCA"/>
    <s v="CALOTO"/>
    <s v="ACTUALIZACION"/>
    <d v="2024-05-30T00:00:00"/>
    <s v="ASEO"/>
  </r>
  <r>
    <n v="21311"/>
    <s v="MUNICIPIO DE TORIBIO"/>
    <s v="OPERATIVA"/>
    <s v="HASTA 2500 SUSCRIPTORES"/>
    <s v="Grupo de Pequeños"/>
    <x v="1"/>
    <x v="1"/>
    <s v="CAUCA"/>
    <s v="TORIBIO"/>
    <s v="INSCRIPCION"/>
    <d v="2008-05-21T00:00:00"/>
    <s v="ASEO"/>
  </r>
  <r>
    <n v="21346"/>
    <s v="UNIDAD DE SERVICIOS PUBLICOS DOMICILIARIOS  DE MACARAVITA"/>
    <s v="OPERATIVA"/>
    <s v="MENOR O IGUAL A 2500 USUARIOS"/>
    <s v="Grupo de Pequeños"/>
    <x v="2"/>
    <x v="1"/>
    <s v="SANTANDER"/>
    <s v="MACARAVITA"/>
    <s v="ACTUALIZACION"/>
    <d v="2025-03-21T00:00:00"/>
    <s v="ACUEDUCTO - ALCANTARILLADO - ASEO"/>
  </r>
  <r>
    <n v="21353"/>
    <s v="ALCALDIA MUNICIPAL ALPUJARRA TOLIMA"/>
    <s v="OPERATIVA"/>
    <s v="MENOR O IGUAL A 2500 USUARIOS"/>
    <s v="Grupo de Pequeños"/>
    <x v="0"/>
    <x v="1"/>
    <s v="TOLIMA"/>
    <s v="ALPUJARRA"/>
    <s v="ACTUALIZACION"/>
    <d v="2024-09-11T00:00:00"/>
    <s v="ACUEDUCTO - ALCANTARILLADO - ASEO"/>
  </r>
  <r>
    <n v="21376"/>
    <s v="ALCALDIA MUNICIPAL DE ALGARROBO MAGDALENA"/>
    <s v="OPERATIVA (No activa)"/>
    <s v="HASTA 2500 SUSCRIPTORES"/>
    <s v="Grupo de Pequeños"/>
    <x v="1"/>
    <x v="1"/>
    <s v="MAGDALENA"/>
    <s v="ALGARROBO"/>
    <s v="ACTUALIZACION"/>
    <d v="2014-04-03T00:00:00"/>
    <s v="ACUEDUCTO - ASEO"/>
  </r>
  <r>
    <n v="21377"/>
    <s v="UNIDAD ESPECIAL DE SERVICIOS PUBLICOS &quot;UESPAAA&quot;"/>
    <s v="OPERATIVA (No activa)"/>
    <s v="HASTA 2500 SUSCRIPTORES"/>
    <s v="Grupo de Pequeños"/>
    <x v="1"/>
    <x v="1"/>
    <s v="NARIÑO"/>
    <s v="ANCUYA"/>
    <s v="INSCRIPCION"/>
    <d v="2013-09-25T00:00:00"/>
    <s v="ACUEDUCTO - ALCANTARILLADO - ASEO"/>
  </r>
  <r>
    <n v="21404"/>
    <s v="UNIDAD DE SERVICIOS PUBLICOS DOMICILIARIOS DEL MUNICIPIO DE LA VICTORIA"/>
    <s v="OPERATIVA"/>
    <s v="MENOR O IGUAL A 2500 USUARIOS"/>
    <s v="Grupo de Pequeños"/>
    <x v="0"/>
    <x v="1"/>
    <s v="BOYACÁ"/>
    <s v="LA VICTORIA"/>
    <s v="ACTUALIZACION"/>
    <d v="2025-02-24T00:00:00"/>
    <s v="ACUEDUCTO - ALCANTARILLADO - ASEO"/>
  </r>
  <r>
    <n v="21413"/>
    <s v="NUEVO MONDOÑEDO S.A. E.S.P."/>
    <s v="OPERATIVA"/>
    <s v="MAYOR O IGUAL A 5001 USUARIOS"/>
    <s v="Grupo de Pequeños"/>
    <x v="0"/>
    <x v="3"/>
    <s v="CUNDINAMARCA"/>
    <s v="MOSQUERA"/>
    <s v="ACTUALIZACION"/>
    <d v="2024-04-18T00:00:00"/>
    <s v="ASEO"/>
  </r>
  <r>
    <n v="21415"/>
    <s v="ASOCIACION DE SUSCRIPTORES DEL ACUEDUCTO DE LA VEREDA SAN ANTONIO"/>
    <s v="OPERATIVA"/>
    <s v="HASTA 2500 SUSCRIPTORES"/>
    <s v="Grupo de Pequeños"/>
    <x v="1"/>
    <x v="2"/>
    <s v="BOYACÁ"/>
    <s v="GAMEZA"/>
    <s v="INSCRIPCION"/>
    <d v="2007-01-22T00:00:00"/>
    <s v="ACUEDUCTO "/>
  </r>
  <r>
    <n v="21419"/>
    <s v="ASOCIACIÓN DE AFILIADOS DEL ACUEDUCTO DE LA CONCEPCIÓN DEL MUNICIPIO DE QUEBRADANEGRA"/>
    <s v="ABASTO"/>
    <s v="HASTA 2500 SUSCRIPTORES"/>
    <s v="Grupo de Pequeños"/>
    <x v="1"/>
    <x v="2"/>
    <s v="CUNDINAMARCA"/>
    <s v="QUEBRADANEGRA"/>
    <s v="ACTUALIZACION"/>
    <d v="2012-12-10T00:00:00"/>
    <s v="ACUEDUCTO "/>
  </r>
  <r>
    <n v="21422"/>
    <s v="JUNTA DE ACCION COMUNAL DE LA VEREDA LA CLARA"/>
    <s v="OPERATIVA"/>
    <s v="MENOR O IGUAL A 2500 USUARIOS"/>
    <s v="Grupo de Pequeños"/>
    <x v="1"/>
    <x v="2"/>
    <s v="ANTIOQUIA"/>
    <s v="CALDAS"/>
    <s v="INSCRIPCION"/>
    <d v="2021-07-21T00:00:00"/>
    <s v="ACUEDUCTO "/>
  </r>
  <r>
    <n v="21423"/>
    <s v="MUNICIPIO DE CHIVATA"/>
    <s v="OPERATIVA"/>
    <s v="MENOR O IGUAL A 2500 USUARIOS"/>
    <s v="Grupo de Pequeños"/>
    <x v="0"/>
    <x v="1"/>
    <s v="BOYACÁ"/>
    <s v="CHIVATA"/>
    <s v="ACTUALIZACION"/>
    <d v="2025-02-28T00:00:00"/>
    <s v="ACUEDUCTO - ALCANTARILLADO - ASEO"/>
  </r>
  <r>
    <n v="21428"/>
    <s v="UNIDAD MUNICIPAL DE SERVICIOS PUBLICOS DEL MUNICIPIO DE TINJACA"/>
    <s v="OPERATIVA (No activa)"/>
    <s v="HASTA 2500 SUSCRIPTORES"/>
    <s v="Grupo de Pequeños"/>
    <x v="1"/>
    <x v="1"/>
    <s v="BOYACÁ"/>
    <s v="TINJACA"/>
    <s v="ACTUALIZACION"/>
    <d v="2008-06-17T00:00:00"/>
    <s v="ACUEDUCTO - ALCANTARILLADO - ASEO"/>
  </r>
  <r>
    <n v="21432"/>
    <s v="ASOCIACION DE USUARIOS DEL ACUEDUCTO VEREDA PUEBLITO DE SAN JOSE"/>
    <s v="OPERATIVA"/>
    <s v="HASTA 2500 SUSCRIPTORES"/>
    <s v="Grupo de Pequeños"/>
    <x v="1"/>
    <x v="2"/>
    <s v="ANTIOQUIA"/>
    <s v="AMAGÁ"/>
    <s v="ACTUALIZACION"/>
    <d v="2010-04-30T00:00:00"/>
    <s v="ACUEDUCTO "/>
  </r>
  <r>
    <n v="21436"/>
    <s v="EMPRESA DE SERVICIOS PUBLICOS DOMICILIARIOS DE ALBANIA S.A E.S.P"/>
    <s v="OPERATIVA"/>
    <s v="MENOR O IGUAL A 2500 USUARIOS"/>
    <s v="Grupo de Pequeños"/>
    <x v="2"/>
    <x v="3"/>
    <s v="CAQUETÁ"/>
    <s v="ALBANIA"/>
    <s v="ACTUALIZACION"/>
    <d v="2025-02-27T00:00:00"/>
    <s v="ACUEDUCTO - ALCANTARILLADO - ASEO"/>
  </r>
  <r>
    <n v="21445"/>
    <s v="ASOCIACION DE SUSCRIPTORES ACUEDUCTO VEREDA HORNILLAS"/>
    <s v="OPERATIVA"/>
    <s v="HASTA 2500 SUSCRIPTORES"/>
    <s v="Grupo de Pequeños"/>
    <x v="1"/>
    <x v="2"/>
    <s v="BOYACÁ"/>
    <s v="SANTA SOFIA"/>
    <s v="ACTUALIZACION"/>
    <d v="2011-12-15T00:00:00"/>
    <s v="ACUEDUCTO "/>
  </r>
  <r>
    <n v="21446"/>
    <s v="EMPRESA PUBLICA DE ALCANTARILLADO DE SANTANDER S.A. E.S.P."/>
    <s v="OPERATIVA"/>
    <s v="MAYOR O IGUAL A 5001 USUARIOS"/>
    <s v="Grupo de Grandes"/>
    <x v="2"/>
    <x v="3"/>
    <s v="SANTANDER"/>
    <s v="BUCARAMANGA"/>
    <s v="ACTUALIZACION"/>
    <d v="2025-01-15T00:00:00"/>
    <s v="ALCANTARILLADO"/>
  </r>
  <r>
    <n v="21449"/>
    <s v="ASOCIACION DE USUARIOS DEL ACUEDUCTO RURAL DE LA VEREDA VANCOUVER LA RAMBLA PARTE ALTA "/>
    <s v="OPERATIVA"/>
    <s v="MENOR O IGUAL A 2500 USUARIOS"/>
    <s v="Grupo de Pequeños"/>
    <x v="1"/>
    <x v="2"/>
    <s v="BOGOTÁ, D.C."/>
    <s v="BOGOTA, D.C."/>
    <s v="ACTUALIZACION"/>
    <d v="2020-08-19T00:00:00"/>
    <s v="ACUEDUCTO "/>
  </r>
  <r>
    <n v="21450"/>
    <s v="ASOCIACION DE SUSCRIPTORES DEL ACUEDUCTO VEREDA LA PRADERA"/>
    <s v="OPERATIVA"/>
    <s v="MENOR O IGUAL A 2500 USUARIOS"/>
    <s v="Grupo de Pequeños"/>
    <x v="1"/>
    <x v="2"/>
    <s v="BOYACÁ"/>
    <s v="DUITAMA"/>
    <s v="ACTUALIZACION"/>
    <d v="2025-02-04T00:00:00"/>
    <s v="ACUEDUCTO "/>
  </r>
  <r>
    <n v="21451"/>
    <s v="EMPRESA ASOCIATIVA DE TABAJO "/>
    <s v="OPERATIVA"/>
    <s v="MENOR O IGUAL A 2500 USUARIOS"/>
    <s v="Grupo de Pequeños"/>
    <x v="2"/>
    <x v="2"/>
    <s v="HUILA"/>
    <s v="SANTA MARIA"/>
    <s v="ACTUALIZACION"/>
    <d v="2025-03-20T00:00:00"/>
    <s v="ASEO"/>
  </r>
  <r>
    <n v="21453"/>
    <s v="ASOCIACION REGIONAL DE RECICLADORES DEL MAGDALENA MEDIO CENTRAL DEL RECICLAJE"/>
    <s v="OPERATIVA"/>
    <s v="MAYOR O IGUAL A 5001 USUARIOS"/>
    <s v="Aprovechamiento "/>
    <x v="2"/>
    <x v="2"/>
    <s v="SANTANDER"/>
    <s v="BARRANCABERMEJA"/>
    <s v="ACTUALIZACION"/>
    <d v="2019-06-20T00:00:00"/>
    <s v="APROVECHAMIENTO "/>
  </r>
  <r>
    <n v="21457"/>
    <s v="ASOCIACION DE SUSCRIPTORES DEL ACUEDUCTO AGUAS CLARAS DEL MUNICIPIO DE TURMEQUE DEPARTAMENTO DE BOYACA"/>
    <s v="OPERATIVA"/>
    <s v="HASTA 2500 SUSCRIPTORES"/>
    <s v="Grupo de Pequeños"/>
    <x v="1"/>
    <x v="2"/>
    <s v="BOYACÁ"/>
    <s v="TURMEQUE"/>
    <s v="ACTUALIZACION"/>
    <d v="2011-12-15T00:00:00"/>
    <s v="ACUEDUCTO "/>
  </r>
  <r>
    <n v="21464"/>
    <s v="ASOCIACION DE SUSCRIPTORES ACUEDUCTO PAJAS BLANCAS VEREDA JOYAGUA DEL MUNICIPIO DE TURMEQUE DEPARTAMENTO DE BOYACA"/>
    <s v="OPERATIVA"/>
    <s v="HASTA 2500 SUSCRIPTORES"/>
    <s v="Grupo de Pequeños"/>
    <x v="1"/>
    <x v="2"/>
    <s v="BOYACÁ"/>
    <s v="TURMEQUE"/>
    <s v="ACTUALIZACION"/>
    <d v="2011-12-15T00:00:00"/>
    <s v="ACUEDUCTO "/>
  </r>
  <r>
    <n v="21472"/>
    <s v="ASOCIACION DE SUSCRIPTORES DEL ACUEDUCTO LA GRANJA NUMERO TRES DE LAS VEREDAS DE POZO NEGRO JARAQUIRA Y CENTRO DEL MUNICIPIO DE TURMEQUE BOYACA"/>
    <s v="OPERATIVA"/>
    <s v="MENOR O IGUAL A 2500 USUARIOS"/>
    <s v="Grupo de Pequeños"/>
    <x v="1"/>
    <x v="2"/>
    <s v="BOYACÁ"/>
    <s v="TURMEQUE"/>
    <s v="ACTUALIZACION"/>
    <d v="2020-10-20T00:00:00"/>
    <s v="ACUEDUCTO "/>
  </r>
  <r>
    <n v="21477"/>
    <s v="ADMINISTRACION PUBLICA  COOPERATIVA  DE MAJAGUAL  - COOASEO "/>
    <s v="OPERATIVA"/>
    <s v="MENOR O IGUAL A 2500 USUARIOS"/>
    <s v="Grupo de Pequeños"/>
    <x v="2"/>
    <x v="2"/>
    <s v="SUCRE"/>
    <s v="MAJAGUAL"/>
    <s v="ACTUALIZACION"/>
    <d v="2025-03-20T00:00:00"/>
    <s v="ACUEDUCTO - ALCANTARILLADO - ASEO"/>
  </r>
  <r>
    <n v="21482"/>
    <s v="ASOCIACION DE SUSCRIPTORES DEL ACUEDUCTO Y ALCANTARILLADO DE LA JUNTA ADMINISTRADORA DEL CORREGIMIENTO DE NARIÑO MUNICIPIO DE CALDAS"/>
    <s v="ABASTO"/>
    <s v="MENOR O IGUAL A 2500 USUARIOS"/>
    <s v="Grupo de Pequeños"/>
    <x v="1"/>
    <x v="2"/>
    <s v="BOYACÁ"/>
    <s v="CALDAS"/>
    <s v="ACTUALIZACION"/>
    <d v="2024-03-21T00:00:00"/>
    <s v="ACUEDUCTO "/>
  </r>
  <r>
    <n v="21483"/>
    <s v="UNIDAD ADMINISTRADORA DE LOS SERVICIOS PUBLICOS DOMICILIARIOS DE CALDAS - BOYACA"/>
    <s v="OPERATIVA"/>
    <s v="MENOR O IGUAL A 2500 USUARIOS"/>
    <s v="Grupo de Pequeños"/>
    <x v="2"/>
    <x v="1"/>
    <s v="BOYACÁ"/>
    <s v="CALDAS"/>
    <s v="ACTUALIZACION"/>
    <d v="2024-07-23T00:00:00"/>
    <s v="ACUEDUCTO - ALCANTARILLADO - ASEO"/>
  </r>
  <r>
    <n v="21486"/>
    <s v="ASOCIACIÓN DE SUSCRIPTORES DEL ACUEDUCTO ALCANTARILLADO Y SANEAMIENTO BASICO DE PALERMO MUNICIPIO DE PAIPA DEPARTAMENTO DE BOYACA"/>
    <s v="OPERATIVA"/>
    <s v="MENOR O IGUAL A 2500 USUARIOS"/>
    <s v="Grupo de Pequeños"/>
    <x v="1"/>
    <x v="2"/>
    <s v="BOYACÁ"/>
    <s v="PAIPA"/>
    <s v="ACTUALIZACION"/>
    <d v="2025-03-03T00:00:00"/>
    <s v="ACUEDUCTO "/>
  </r>
  <r>
    <n v="21487"/>
    <s v="EMPRESA DE SERVICIOS PUBLICOS DE ACUEDUCTO DE  BARRANCO DE LOBA-BOLIVAR"/>
    <s v="OPERATIVA (No activa)"/>
    <s v="HASTA 2500 SUSCRIPTORES"/>
    <s v="Grupo de Pequeños"/>
    <x v="1"/>
    <x v="0"/>
    <s v="BOLÍVAR"/>
    <s v="BARRANCO DE LOBA"/>
    <s v="ACTUALIZACION"/>
    <d v="2009-01-26T00:00:00"/>
    <s v="ACUEDUCTO "/>
  </r>
  <r>
    <n v="21491"/>
    <s v="ASOCIACION DE SUSCRIPTORES ACUEDUCTO RIO DE PIEDRAS SAN ANTONIO Y RESGUARDO SANTA TERESA"/>
    <s v="OPERATIVA"/>
    <s v="MENOR O IGUAL A 2500 USUARIOS"/>
    <s v="Grupo de Pequeños"/>
    <x v="1"/>
    <x v="2"/>
    <s v="BOYACÁ"/>
    <s v="TUTA"/>
    <s v="ACTUALIZACION"/>
    <d v="2025-02-10T00:00:00"/>
    <s v="ACUEDUCTO "/>
  </r>
  <r>
    <n v="21492"/>
    <s v="ASOCIACION DE SUSCRIPTORES DEL ACUEDUCTO LA COLONIA"/>
    <s v="OPERATIVA"/>
    <s v="MENOR O IGUAL A 2500 USUARIOS"/>
    <s v="Grupo de Pequeños"/>
    <x v="1"/>
    <x v="2"/>
    <s v="CUNDINAMARCA"/>
    <s v="EL COLEGIO"/>
    <s v="ACTUALIZACION"/>
    <d v="2023-05-29T00:00:00"/>
    <s v="ACUEDUCTO "/>
  </r>
  <r>
    <n v="21493"/>
    <s v="COOPERATIVA DE ACUEDUCTO LOS CEDROS TAMBO"/>
    <s v="OPERATIVA"/>
    <s v="MENOR O IGUAL A 2500 USUARIOS"/>
    <s v="Grupo de Pequeños"/>
    <x v="1"/>
    <x v="2"/>
    <s v="CAUCA"/>
    <s v="EL TAMBO"/>
    <s v="ACTUALIZACION"/>
    <d v="2025-02-01T00:00:00"/>
    <s v="ACUEDUCTO "/>
  </r>
  <r>
    <n v="21498"/>
    <s v="ASOCIACION DE USUARIOS DEL ACUEDUCTO MULTIVEREDAL DEL MUNICIPIO DE EBEJICO"/>
    <s v="OPERATIVA"/>
    <s v="MENOR O IGUAL A 2500 USUARIOS"/>
    <s v="Grupo de Pequeños"/>
    <x v="1"/>
    <x v="2"/>
    <s v="ANTIOQUIA"/>
    <s v="EBÉJICO"/>
    <s v="ACTUALIZACION"/>
    <d v="2024-01-12T00:00:00"/>
    <s v="ACUEDUCTO "/>
  </r>
  <r>
    <n v="21503"/>
    <s v="Asociación de usuarios del Acueducto de las veredas La Esmeralda, Montelargo, San Jerónimo, Milán y Limonal del municipio de Anolaima "/>
    <s v="OPERATIVA"/>
    <s v="MENOR O IGUAL A 2500 USUARIOS"/>
    <s v="Grupo de Pequeños"/>
    <x v="1"/>
    <x v="2"/>
    <s v="CUNDINAMARCA"/>
    <s v="ANOLAIMA"/>
    <s v="ACTUALIZACION"/>
    <d v="2025-01-09T00:00:00"/>
    <s v="ACUEDUCTO "/>
  </r>
  <r>
    <n v="21504"/>
    <s v="ADMINISTRACIÓN PÚBLICA COOPERATIVA DE EL GUAMO BOLÍVAR"/>
    <s v="OPERATIVA"/>
    <s v="HASTA 2500 SUSCRIPTORES"/>
    <s v="Grupo de Pequeños"/>
    <x v="1"/>
    <x v="2"/>
    <s v="BOLÍVAR"/>
    <s v="EL GUAMO"/>
    <s v="ACTUALIZACION"/>
    <d v="2012-02-16T00:00:00"/>
    <s v="ASEO"/>
  </r>
  <r>
    <n v="21508"/>
    <s v="MUNICIPIO DE TOLUVIEJO "/>
    <s v="OPERATIVA"/>
    <s v="HASTA 2500 SUSCRIPTORES"/>
    <s v="Grupo de Pequeños"/>
    <x v="1"/>
    <x v="1"/>
    <s v="SUCRE"/>
    <s v="TOLU VIEJO"/>
    <s v="ACTUALIZACION"/>
    <d v="2007-07-18T00:00:00"/>
    <s v="ACUEDUCTO - ALCANTARILLADO - ASEO"/>
  </r>
  <r>
    <n v="21509"/>
    <s v="ASOCIACION DE SUSCRIPTORES DEL ACUEDUCTO REGIONAL CUEVA LA ANTIGUA DE LAS VEREDAS JOYAGUA, GUANZAQUE, JARAQUIRA, CHINQUIRA, PASCATA MUNICIPIO TURMEQUE"/>
    <s v="OPERATIVA"/>
    <s v="MENOR O IGUAL A 2500 USUARIOS"/>
    <s v="Grupo de Pequeños"/>
    <x v="1"/>
    <x v="2"/>
    <s v="BOYACÁ"/>
    <s v="TURMEQUE"/>
    <s v="ACTUALIZACION"/>
    <d v="2020-10-20T00:00:00"/>
    <s v="ACUEDUCTO "/>
  </r>
  <r>
    <n v="21512"/>
    <s v="MUNICIPIO DE MARGARITA"/>
    <s v="OPERATIVA"/>
    <s v="MENOR O IGUAL A 2500 USUARIOS"/>
    <s v="Grupo de Pequeños"/>
    <x v="0"/>
    <x v="1"/>
    <s v="BOLÍVAR"/>
    <s v="MARGARITA"/>
    <s v="ACTUALIZACION"/>
    <d v="2025-02-19T00:00:00"/>
    <s v="ACUEDUCTO - ALCANTARILLADO - ASEO"/>
  </r>
  <r>
    <n v="21520"/>
    <s v="EMPRESA COMUNITARIA DE SERVICIOS PUBLICOS DE  PUERTO CAICEDO"/>
    <s v="OPERATIVA"/>
    <s v="HASTA 2500 SUSCRIPTORES"/>
    <s v="Grupo de Pequeños"/>
    <x v="1"/>
    <x v="2"/>
    <s v="PUTUMAYO"/>
    <s v="PUERTO CAICEDO"/>
    <s v="ACTUALIZACION"/>
    <d v="2013-06-11T00:00:00"/>
    <s v="ACUEDUCTO - ALCANTARILLADO - ASEO"/>
  </r>
  <r>
    <n v="21523"/>
    <s v="ASOCIACION DE SUSCRIPTORES DEL ACUEDUCTO DE LAS VEREDAS DEL MOLINO LA MESA Y CASABLANCA DE MUNICIPIO DE CHIQUINQUIRA"/>
    <s v="ABASTO"/>
    <s v="MENOR O IGUAL A 2500 USUARIOS"/>
    <s v="Grupo de Pequeños"/>
    <x v="1"/>
    <x v="2"/>
    <s v="BOYACÁ"/>
    <s v="CHIQUINQUIRA"/>
    <s v="ACTUALIZACION"/>
    <d v="2020-08-27T00:00:00"/>
    <s v="ACUEDUCTO "/>
  </r>
  <r>
    <n v="21524"/>
    <s v="ALCALDIA MUNICIPAL DE CHACHAGUI"/>
    <s v="OPERATIVA"/>
    <s v="MENOR O IGUAL A 2500 USUARIOS"/>
    <s v="Grupo de Pequeños"/>
    <x v="0"/>
    <x v="1"/>
    <s v="NARIÑO"/>
    <s v="CHACHAGUI"/>
    <s v="ACTUALIZACION"/>
    <d v="2019-11-25T00:00:00"/>
    <s v="ASEO"/>
  </r>
  <r>
    <n v="21525"/>
    <s v="EMSERCOTA S.A.  E.S.P."/>
    <s v="OPERATIVA"/>
    <s v="MAYOR O IGUAL A 5001 USUARIOS"/>
    <s v="Grupo de Grandes"/>
    <x v="0"/>
    <x v="3"/>
    <s v="CUNDINAMARCA"/>
    <s v="COTA"/>
    <s v="ACTUALIZACION"/>
    <d v="2025-03-26T00:00:00"/>
    <s v="ACUEDUCTO - ALCANTARILLADO - ASEO"/>
  </r>
  <r>
    <n v="21529"/>
    <s v="JUNTA ADMINISTRADORA DEL ACUEDUCTO REGIONAL  VEGALARGA DEL MUNICIPIO DE NEIVA DEPARTAMENTO HUILA "/>
    <s v="OPERATIVA"/>
    <s v="HASTA 2500 SUSCRIPTORES"/>
    <s v="Grupo de Pequeños"/>
    <x v="1"/>
    <x v="2"/>
    <s v="HUILA"/>
    <s v="NEIVA"/>
    <s v="ACTUALIZACION"/>
    <d v="2011-11-26T00:00:00"/>
    <s v="ACUEDUCTO "/>
  </r>
  <r>
    <n v="21533"/>
    <s v="ASOCIACION ACUEDUCTO LOS OCOBOS "/>
    <s v="OPERATIVA"/>
    <s v="MENOR O IGUAL A 2500 USUARIOS"/>
    <s v="Grupo de Pequeños"/>
    <x v="1"/>
    <x v="2"/>
    <s v="CUNDINAMARCA"/>
    <s v="EL COLEGIO"/>
    <s v="ACTUALIZACION"/>
    <d v="2024-01-30T00:00:00"/>
    <s v="ACUEDUCTO "/>
  </r>
  <r>
    <n v="21534"/>
    <s v="ASOCIACION DE USUARIOS DEL ACUEDUCTO DE INTEGRACION DE LAS VEREDAS DE LA INSPECCION DE PRADILLA EL COLEGIO DEPARTAMENTO CUNDINAMARCA"/>
    <s v="OPERATIVA"/>
    <s v="MENOR O IGUAL A 2500 USUARIOS"/>
    <s v="Grupo de Pequeños"/>
    <x v="1"/>
    <x v="2"/>
    <s v="CUNDINAMARCA"/>
    <s v="EL COLEGIO"/>
    <s v="ACTUALIZACION"/>
    <d v="2025-02-26T00:00:00"/>
    <s v="ACUEDUCTO "/>
  </r>
  <r>
    <n v="21535"/>
    <s v="ASOCIACION DE USUARIOS DEL ACUEDUCTO VEREDAL VEREDA LOS CAMPOS "/>
    <s v="OPERATIVA"/>
    <s v="HASTA 2500 SUSCRIPTORES"/>
    <s v="Grupo de Pequeños"/>
    <x v="1"/>
    <x v="2"/>
    <s v="CUNDINAMARCA"/>
    <s v="EL COLEGIO"/>
    <s v="INSCRIPCION"/>
    <d v="2007-02-26T00:00:00"/>
    <s v="ACUEDUCTO "/>
  </r>
  <r>
    <n v="21539"/>
    <s v="ASOCIACION DE USUARIOS DEL ACUEDUCTO LA MARIA PARTE BAJA Y LAS ANGUSTIAS"/>
    <s v="OPERATIVA"/>
    <s v="HASTA 2500 SUSCRIPTORES"/>
    <s v="Grupo de Pequeños"/>
    <x v="1"/>
    <x v="2"/>
    <s v="BOGOTÁ, D.C."/>
    <s v="BOGOTA, D.C."/>
    <s v="ACTUALIZACION"/>
    <d v="2013-05-02T00:00:00"/>
    <s v="ACUEDUCTO "/>
  </r>
  <r>
    <n v="21543"/>
    <s v="ASOCIACION DE SUSCRIPTORES DEL SERVICIO DE ACUEDUCTO DE LA MASATA"/>
    <s v="OPERATIVA"/>
    <s v="MENOR O IGUAL A 2500 USUARIOS"/>
    <s v="Grupo de Pequeños"/>
    <x v="1"/>
    <x v="2"/>
    <s v="CUNDINAMARCA"/>
    <s v="VILLETA"/>
    <s v="ACTUALIZACION"/>
    <d v="2025-01-24T00:00:00"/>
    <s v="ACUEDUCTO "/>
  </r>
  <r>
    <n v="21548"/>
    <s v="ASOCIACIÓN DE USUARIOS DEL SERVICIO DE ACUEDUCTO DE LA VEREDA RINCÓN SANTO DEL MUNICIPIO DE ZIPACÓN"/>
    <s v="OPERATIVA"/>
    <s v="HASTA 2500 SUSCRIPTORES"/>
    <s v="Grupo de Pequeños"/>
    <x v="1"/>
    <x v="2"/>
    <s v="CUNDINAMARCA"/>
    <s v="ZIPACON"/>
    <s v="ACTUALIZACION"/>
    <d v="2007-10-10T00:00:00"/>
    <s v="ACUEDUCTO "/>
  </r>
  <r>
    <n v="21549"/>
    <s v="ASOCIACION DE USUARIOS DEL ACUEDUCTO VEREDAL LA CAPILLA LAGUNA VERDE SAN MIGUEL E.S.P. "/>
    <s v="OPERATIVA"/>
    <s v="HASTA 2500 SUSCRIPTORES"/>
    <s v="Grupo de Pequeños"/>
    <x v="1"/>
    <x v="2"/>
    <s v="CUNDINAMARCA"/>
    <s v="ZIPACON"/>
    <s v="ACTUALIZACION"/>
    <d v="2007-08-13T00:00:00"/>
    <s v="ACUEDUCTO "/>
  </r>
  <r>
    <n v="21550"/>
    <s v="ASOCIACION DE SUSCRIPTORES DEL ACUEDUCTO PARROQUIA VIEJA MUNICIPIO DE VENTAQUEMADA"/>
    <s v="OPERATIVA"/>
    <s v="HASTA 2500 SUSCRIPTORES"/>
    <s v="Grupo de Pequeños"/>
    <x v="1"/>
    <x v="2"/>
    <s v="BOYACÁ"/>
    <s v="VENTAQUEMADA"/>
    <s v="ACTUALIZACION"/>
    <d v="2011-12-15T00:00:00"/>
    <s v="ACUEDUCTO "/>
  </r>
  <r>
    <n v="21552"/>
    <s v="ASOCIACION DE SUSCRIPTORES DEL ACUEDUCTO SAN MIGUEL MUNICIPIO DE COMBITA"/>
    <s v="OPERATIVA"/>
    <s v="MENOR O IGUAL A 2500 USUARIOS"/>
    <s v="Grupo de Pequeños"/>
    <x v="1"/>
    <x v="2"/>
    <s v="BOYACÁ"/>
    <s v="COMBITA"/>
    <s v="ACTUALIZACION"/>
    <d v="2024-05-24T00:00:00"/>
    <s v="ACUEDUCTO "/>
  </r>
  <r>
    <n v="21554"/>
    <s v="ASOCIACION DE SUSCRIPTORES DEL ACUEDUCTO DE LA VEREDA SANTA LUCIA DEL MUNICIPIO DE DUITAMA"/>
    <s v="OPERATIVA"/>
    <s v="MENOR O IGUAL A 2500 USUARIOS"/>
    <s v="Grupo de Pequeños"/>
    <x v="1"/>
    <x v="2"/>
    <s v="BOYACÁ"/>
    <s v="DUITAMA"/>
    <s v="ACTUALIZACION"/>
    <d v="2024-06-05T00:00:00"/>
    <s v="ACUEDUCTO "/>
  </r>
  <r>
    <n v="21558"/>
    <s v="EMPRESA COMUNITARIA DE SERVICIOS PUBLICOS DE ACUEDUCTO Y ALCANTARILLADO DE LA TRINIDAD"/>
    <s v="OPERATIVA"/>
    <s v="MENOR O IGUAL A 2500 USUARIOS"/>
    <s v="Grupo de Pequeños"/>
    <x v="1"/>
    <x v="2"/>
    <s v="BOYACÁ"/>
    <s v="DUITAMA"/>
    <s v="ACTUALIZACION"/>
    <d v="2024-04-19T00:00:00"/>
    <s v="ACUEDUCTO "/>
  </r>
  <r>
    <n v="21559"/>
    <s v="ASOCIACION DE SUSCRIPTORES DEL ACUEDUCTO SECTOR CENTRO DE LA VEREDA SIRATA DEL MUNICIPIO DE DUITAMA"/>
    <s v="OPERATIVA"/>
    <s v="MENOR O IGUAL A 2500 USUARIOS"/>
    <s v="Grupo de Pequeños"/>
    <x v="1"/>
    <x v="2"/>
    <s v="BOYACÁ"/>
    <s v="DUITAMA"/>
    <s v="INSCRIPCION"/>
    <d v="2020-10-19T00:00:00"/>
    <s v="ACUEDUCTO "/>
  </r>
  <r>
    <n v="21562"/>
    <s v="ASOCIACION DE USUARIOS DEL ACUEDUCTO DE LAS VEREDAS LA LAGUNA SOCUATA Y GUSVITA DEL MUNICIPIO DE TIBIRITA DEPARTAMENTO DE CUNDINAMARCA"/>
    <s v="OPERATIVA"/>
    <s v="MENOR O IGUAL A 2500 USUARIOS"/>
    <s v="Grupo de Pequeños"/>
    <x v="1"/>
    <x v="2"/>
    <s v="CUNDINAMARCA"/>
    <s v="TIBIRITA"/>
    <s v="ACTUALIZACION"/>
    <d v="2025-01-29T00:00:00"/>
    <s v="ACUEDUCTO "/>
  </r>
  <r>
    <n v="21564"/>
    <s v="ASOCIACION DE USUARIOS DEL ACUEDUCTO LA ESPERANZA VEREDA ANTIOQUIA DEL MUNICIPIO DE EL COLEGIO"/>
    <s v="OPERATIVA"/>
    <s v="HASTA 2500 SUSCRIPTORES"/>
    <s v="Grupo de Pequeños"/>
    <x v="1"/>
    <x v="2"/>
    <s v="CUNDINAMARCA"/>
    <s v="EL COLEGIO"/>
    <s v="INSCRIPCION"/>
    <d v="2007-02-01T00:00:00"/>
    <s v="ACUEDUCTO "/>
  </r>
  <r>
    <n v="21566"/>
    <s v="EMPRESA MUNICIPAL DE SERVICIOS PUBLICOS DOMICILIARIOS AGUAS DEL CAGUAN S.A. E.S.P. MIXTA"/>
    <s v="OPERATIVA"/>
    <s v="MAYOR O IGUAL A 5001 USUARIOS"/>
    <s v="Grupo de Grandes"/>
    <x v="2"/>
    <x v="3"/>
    <s v="CAQUETÁ"/>
    <s v="SAN VICENTE DEL CAGUAN"/>
    <s v="ACTUALIZACION"/>
    <d v="2025-03-05T00:00:00"/>
    <s v="ACUEDUCTO - ALCANTARILLADO - ASEO"/>
  </r>
  <r>
    <n v="21572"/>
    <s v="ALCALDIA  MUNICIPIO COLON"/>
    <s v="OPERATIVA (No activa)"/>
    <s v="HASTA 2500 SUSCRIPTORES"/>
    <s v="Grupo de Pequeños"/>
    <x v="1"/>
    <x v="1"/>
    <s v="NARIÑO"/>
    <s v="COLON"/>
    <s v="ACTUALIZACION"/>
    <d v="2008-07-25T00:00:00"/>
    <s v="ACUEDUCTO - ALCANTARILLADO - ASEO"/>
  </r>
  <r>
    <n v="21574"/>
    <s v="GRUPO DE ESTUDIOS AMBIENTALES LTDA"/>
    <s v="OPERATIVA (No activa)"/>
    <s v="HASTA 2500 SUSCRIPTORES"/>
    <s v="Grupo de Pequeños"/>
    <x v="1"/>
    <x v="4"/>
    <s v="BOGOTÁ, D.C."/>
    <s v="BOGOTA, D.C."/>
    <s v="INSCRIPCION"/>
    <d v="2007-02-01T00:00:00"/>
    <s v="ASEO"/>
  </r>
  <r>
    <n v="21575"/>
    <s v="D. INGENIERIA LIMITADA "/>
    <s v="OPERATIVA (No activa)"/>
    <s v="HASTA 2500 SUSCRIPTORES"/>
    <s v="Grupo de Pequeños"/>
    <x v="1"/>
    <x v="4"/>
    <s v="SANTANDER"/>
    <s v="BUCARAMANGA"/>
    <s v="ACTUALIZACION"/>
    <d v="2007-04-09T00:00:00"/>
    <s v="ACUEDUCTO - ALCANTARILLADO"/>
  </r>
  <r>
    <n v="21579"/>
    <s v="JUNTA ADMINISTRADORA DEL ACUEDUCTO URBANO MUNICIPAL DE LA CAPILLA-BOYACA"/>
    <s v="OPERATIVA"/>
    <s v="MENOR O IGUAL A 2500 USUARIOS"/>
    <s v="Grupo de Pequeños"/>
    <x v="2"/>
    <x v="1"/>
    <s v="BOYACÁ"/>
    <s v="LA CAPILLA"/>
    <s v="ACTUALIZACION"/>
    <d v="2024-03-20T00:00:00"/>
    <s v="ACUEDUCTO - ALCANTARILLADO - ASEO"/>
  </r>
  <r>
    <n v="21582"/>
    <s v="ASOCIACION DE USUARIOS DEL ACUEDUCTO LOS GUADUALES VEREDA EL PARAISO"/>
    <s v="OPERATIVA"/>
    <s v="HASTA 2500 SUSCRIPTORES"/>
    <s v="Grupo de Pequeños"/>
    <x v="1"/>
    <x v="2"/>
    <s v="CUNDINAMARCA"/>
    <s v="EL COLEGIO"/>
    <s v="INSCRIPCION"/>
    <d v="2007-02-27T00:00:00"/>
    <s v="ACUEDUCTO "/>
  </r>
  <r>
    <n v="21584"/>
    <s v="ASOCIACION DE USUARIOS DEL SERVICIO DE AGUA POTABLE Y ALCANTARILLADO DE EL QUEREMAL"/>
    <s v="OPERATIVA"/>
    <s v="MENOR O IGUAL A 2500 USUARIOS"/>
    <s v="Grupo de Pequeños"/>
    <x v="1"/>
    <x v="2"/>
    <s v="VALLE DEL CAUCA"/>
    <s v="DAGUA"/>
    <s v="ACTUALIZACION"/>
    <d v="2025-02-14T00:00:00"/>
    <s v="ACUEDUCTO "/>
  </r>
  <r>
    <n v="21588"/>
    <s v="ASOCIACION DE SUSCRIPTORES DEL ACUEDUCTO DE LA VEREDA GUANTO GAMEZA BOYACA"/>
    <s v="OPERATIVA"/>
    <s v="HASTA 2500 SUSCRIPTORES"/>
    <s v="Grupo de Pequeños"/>
    <x v="1"/>
    <x v="2"/>
    <s v="BOYACÁ"/>
    <s v="GAMEZA"/>
    <s v="ACTUALIZACION"/>
    <d v="2012-02-16T00:00:00"/>
    <s v="ACUEDUCTO "/>
  </r>
  <r>
    <n v="21593"/>
    <s v="ASOCIACION DE SUSCRIPTORES DEL ACUEDUCTO PEDERNALES DE LA VEREDA EL PALMAR ALTO CALDAS BOYACA"/>
    <s v="OPERATIVA"/>
    <s v="MENOR O IGUAL A 2500 USUARIOS"/>
    <s v="Grupo de Pequeños"/>
    <x v="1"/>
    <x v="2"/>
    <s v="BOYACÁ"/>
    <s v="CALDAS"/>
    <s v="ACTUALIZACION"/>
    <d v="2025-02-19T00:00:00"/>
    <s v="ACUEDUCTO "/>
  </r>
  <r>
    <n v="21602"/>
    <s v="CORPORACIÓN DE SERVICIOS PÚBLICOS DE ACUEDUCTO ALCANTARILLADO Y ASEO"/>
    <s v="OPERATIVA"/>
    <s v="MENOR O IGUAL A 2500 USUARIOS"/>
    <s v="Grupo de Pequeños"/>
    <x v="0"/>
    <x v="2"/>
    <s v="NARIÑO"/>
    <s v="NARINO"/>
    <s v="ACTUALIZACION"/>
    <d v="2024-08-21T00:00:00"/>
    <s v="ACUEDUCTO - ALCANTARILLADO - ASEO"/>
  </r>
  <r>
    <n v="21604"/>
    <s v="ECOAMBIENTAL DEL NORTE SAS. ESP"/>
    <s v="OPERATIVA"/>
    <s v="MENOR O IGUAL A 2500 USUARIOS"/>
    <s v="Grupo de Pequeños"/>
    <x v="0"/>
    <x v="3"/>
    <s v="NORTE DE SANTANDER"/>
    <s v="VILLA DEL ROSARIO"/>
    <s v="ACTUALIZACION"/>
    <d v="2025-03-21T00:00:00"/>
    <s v="ASEO"/>
  </r>
  <r>
    <n v="21605"/>
    <s v="CORPORACION ADMINISTRADORA DE ACUEDUCTO VEREDA SANTA ROSA BAJA MUNICIPIO DE BARBOSA, SANTANDER"/>
    <s v="OPERATIVA"/>
    <s v="HASTA 2500 SUSCRIPTORES"/>
    <s v="Grupo de Pequeños"/>
    <x v="1"/>
    <x v="2"/>
    <s v="SANTANDER"/>
    <s v="BARBOSA"/>
    <s v="ACTUALIZACION"/>
    <d v="2008-04-05T00:00:00"/>
    <s v="ACUEDUCTO "/>
  </r>
  <r>
    <n v="21606"/>
    <s v="UNIDAD DE RECOLECCION DE RESIDUOS Y SERVICIOS SA ESP"/>
    <s v="OPERATIVA (No activa)"/>
    <s v="HASTA 2500 SUSCRIPTORES"/>
    <s v="Grupo de Pequeños"/>
    <x v="1"/>
    <x v="3"/>
    <s v="BOYACÁ"/>
    <s v="TUNJA"/>
    <s v="INSCRIPCION"/>
    <d v="2007-03-13T00:00:00"/>
    <s v="ASEO"/>
  </r>
  <r>
    <n v="21607"/>
    <s v="ASOCIACION DE USUARIOS DE ACUEDUCTO LA ESPERANZA"/>
    <s v="OPERATIVA"/>
    <s v="HASTA 2500 SUSCRIPTORES"/>
    <s v="Grupo de Pequeños"/>
    <x v="1"/>
    <x v="2"/>
    <s v="ANTIOQUIA"/>
    <s v="AMAGÁ"/>
    <s v="ACTUALIZACION"/>
    <d v="2010-04-07T00:00:00"/>
    <s v="ACUEDUCTO "/>
  </r>
  <r>
    <n v="21609"/>
    <s v="ASOCIACION DE SUSCRIPTORES DEL ACUEDUCTO LAS HUERTAS DEL MUNICIPIO DE TURMEQUE "/>
    <s v="OPERATIVA"/>
    <s v="HASTA 2500 SUSCRIPTORES"/>
    <s v="Grupo de Pequeños"/>
    <x v="1"/>
    <x v="2"/>
    <s v="BOYACÁ"/>
    <s v="TURMEQUE"/>
    <s v="ACTUALIZACION"/>
    <d v="2012-02-16T00:00:00"/>
    <s v="ACUEDUCTO "/>
  </r>
  <r>
    <n v="21614"/>
    <s v="ASOCIACION DE USUARIOS DEL ACUEDUCTO COMUNITARIO VEREDA BRASIL BAJO Y ANTIOQUIA Y SECTOR REBANARIO "/>
    <s v="OPERATIVA"/>
    <s v="HASTA 2500 SUSCRIPTORES"/>
    <s v="Grupo de Pequeños"/>
    <x v="1"/>
    <x v="2"/>
    <s v="CUNDINAMARCA"/>
    <s v="EL COLEGIO"/>
    <s v="INSCRIPCION"/>
    <d v="2007-02-23T00:00:00"/>
    <s v="ACUEDUCTO "/>
  </r>
  <r>
    <n v="21620"/>
    <s v="ADMINISTRACION PUBLICA COOPERATIVA DE SERVICIOS PUBLICOS INTEGRALES DEL GUAVIO"/>
    <s v="OPERATIVA"/>
    <s v="MENOR O IGUAL A 2500 USUARIOS"/>
    <s v="Grupo de Pequeños"/>
    <x v="0"/>
    <x v="2"/>
    <s v="CUNDINAMARCA"/>
    <s v="GACHETA"/>
    <s v="ACTUALIZACION"/>
    <d v="2025-03-04T00:00:00"/>
    <s v="ACUEDUCTO - ALCANTARILLADO - ASEO"/>
  </r>
  <r>
    <n v="21624"/>
    <s v="JUNTA ADMINISTRADORA DEL SERVICIO DE ACUEDUCTO Y ALCANTARILLADO DEL CORREGIMIENTO DEL CAGUAN MPIO DE NEIVA"/>
    <s v="OPERATIVA"/>
    <s v="MENOR O IGUAL A 2500 USUARIOS"/>
    <s v="Grupo de Pequeños"/>
    <x v="1"/>
    <x v="2"/>
    <s v="HUILA"/>
    <s v="NEIVA"/>
    <s v="ACTUALIZACION"/>
    <d v="2025-02-27T00:00:00"/>
    <s v="ACUEDUCTO - ALCANTARILLADO"/>
  </r>
  <r>
    <n v="21625"/>
    <s v="ACUEDUCTO COMUNAL DE SAN JUAN DE TOCAGUA DEL MUNICIPIO DE LURUACO"/>
    <s v="OPERATIVA (No activa)"/>
    <s v="HASTA 2500 SUSCRIPTORES"/>
    <s v="Grupo de Pequeños"/>
    <x v="1"/>
    <x v="2"/>
    <s v="ATLÁNTICO"/>
    <s v="LURUACO"/>
    <s v="INSCRIPCION"/>
    <d v="2007-07-03T00:00:00"/>
    <s v="ACUEDUCTO "/>
  </r>
  <r>
    <n v="21628"/>
    <s v="ASOCIACION DE USURIOS DEL ACUEDUCTO REGIONAL DE LAS VEREDAS NORUEGA BAJA SUBIA ALTA Y SUBIA ORIENTAL"/>
    <s v="OPERATIVA"/>
    <s v="HASTA 2500 SUSCRIPTORES"/>
    <s v="Grupo de Pequeños"/>
    <x v="1"/>
    <x v="2"/>
    <s v="CUNDINAMARCA"/>
    <s v="SILVANIA"/>
    <s v="ACTUALIZACION"/>
    <d v="2011-10-27T00:00:00"/>
    <s v="ACUEDUCTO "/>
  </r>
  <r>
    <n v="21629"/>
    <s v="JUNTA DE ACCION COMUNAL BARRIO MONTECARLO ALTO"/>
    <s v="OPERATIVA (No activa)"/>
    <s v="HASTA 2500 SUSCRIPTORES"/>
    <s v="Grupo de Pequeños"/>
    <x v="1"/>
    <x v="2"/>
    <s v="META"/>
    <s v="VILLAVICENCIO"/>
    <s v="INSCRIPCION"/>
    <d v="2007-10-29T00:00:00"/>
    <s v="ACUEDUCTO - ALCANTARILLADO"/>
  </r>
  <r>
    <n v="21630"/>
    <s v="AGUAS DE SAN NICOLAS S.A.  E.S.P."/>
    <s v="OPERATIVA"/>
    <s v="MENOR O IGUAL A 2500 USUARIOS"/>
    <s v="Grupo de Pequeños"/>
    <x v="0"/>
    <x v="3"/>
    <s v="ANTIOQUIA"/>
    <s v="BELLO"/>
    <s v="ACTUALIZACION"/>
    <d v="2025-02-05T00:00:00"/>
    <s v="ACUEDUCTO "/>
  </r>
  <r>
    <n v="21633"/>
    <s v="EMPRESAS PÚBLICAS DE LA PINTADA S.A.  E.S.P."/>
    <s v="OPERATIVA"/>
    <s v="MENOR O IGUAL A 2500 USUARIOS"/>
    <s v="Grupo de Pequeños"/>
    <x v="2"/>
    <x v="3"/>
    <s v="ANTIOQUIA"/>
    <s v="LA PINTADA"/>
    <s v="ACTUALIZACION"/>
    <d v="2023-05-27T00:00:00"/>
    <s v="ACUEDUCTO - ALCANTARILLADO - ASEO"/>
  </r>
  <r>
    <n v="21634"/>
    <s v="CORPORACION DE ASOCIOACIONES COMUNITARIAS UNIDAS POR LAS AGUAS DE LA QUEBRADA EL SILENCIO"/>
    <s v="OPERATIVA"/>
    <s v="MENOR O IGUAL A 2500 USUARIOS"/>
    <s v="Grupo de Pequeños"/>
    <x v="1"/>
    <x v="2"/>
    <s v="VALLE DEL CAUCA"/>
    <s v="CALI"/>
    <s v="ACTUALIZACION"/>
    <d v="2021-01-13T00:00:00"/>
    <s v="ACUEDUCTO "/>
  </r>
  <r>
    <n v="21635"/>
    <s v="ASOCIACION DE USUARIOS DEL ACUEDUCTO RURAL MISIONES "/>
    <s v="OPERATIVA"/>
    <s v="MENOR O IGUAL A 2500 USUARIOS"/>
    <s v="Grupo de Pequeños"/>
    <x v="1"/>
    <x v="2"/>
    <s v="CUNDINAMARCA"/>
    <s v="EL COLEGIO"/>
    <s v="ACTUALIZACION"/>
    <d v="2025-02-14T00:00:00"/>
    <s v="ACUEDUCTO "/>
  </r>
  <r>
    <n v="21637"/>
    <s v="ASOCIACION DE SUSCRIPTORES DEL ACUEDUCTO MULTIVEREDAL SAN ANTONIO ONG"/>
    <s v="OPERATIVA"/>
    <s v="MENOR O IGUAL A 2500 USUARIOS"/>
    <s v="Grupo de Pequeños"/>
    <x v="1"/>
    <x v="2"/>
    <s v="ANTIOQUIA"/>
    <s v="SAN VICENTE FERRER"/>
    <s v="ACTUALIZACION"/>
    <d v="2025-03-27T00:00:00"/>
    <s v="ACUEDUCTO "/>
  </r>
  <r>
    <n v="21642"/>
    <s v="ASOCIACION COMUNAL DE CHORRERA"/>
    <s v="OPERATIVA (No activa)"/>
    <s v="HASTA 2500 SUSCRIPTORES"/>
    <s v="Grupo de Pequeños"/>
    <x v="1"/>
    <x v="2"/>
    <s v="ATLÁNTICO"/>
    <s v="JUAN DE ACOSTA"/>
    <s v="ACTUALIZACION"/>
    <d v="2007-06-07T00:00:00"/>
    <s v="ACUEDUCTO "/>
  </r>
  <r>
    <n v="21654"/>
    <s v="JUNTA DE ACCION COMUNAL  DEL BARRIO DOCE DE OCTUBRE DE VILLAVICENCIO"/>
    <s v="OPERATIVA"/>
    <s v="MENOR O IGUAL A 2500 USUARIOS"/>
    <s v="Grupo de Pequeños"/>
    <x v="2"/>
    <x v="2"/>
    <s v="META"/>
    <s v="VILLAVICENCIO"/>
    <s v="ACTUALIZACION"/>
    <d v="2024-05-15T00:00:00"/>
    <s v="ACUEDUCTO "/>
  </r>
  <r>
    <n v="21657"/>
    <s v="ACUEDUCTO COMUNAL DE ARROYO NEGRO"/>
    <s v="OPERATIVA"/>
    <s v="MENOR O IGUAL A 2500 USUARIOS"/>
    <s v="Grupo de Pequeños"/>
    <x v="1"/>
    <x v="2"/>
    <s v="ATLÁNTICO"/>
    <s v="REPELON"/>
    <s v="ACTUALIZACION"/>
    <d v="2024-03-11T00:00:00"/>
    <s v="ACUEDUCTO "/>
  </r>
  <r>
    <n v="21659"/>
    <s v="ADMINISTRADORA PUBLICA COOPERATIVA DE SERVICIOS PUBLICOS DOMICILIARIOS DE GUAMAL"/>
    <s v="OPERATIVA (No activa)"/>
    <s v="HASTA 2500 SUSCRIPTORES"/>
    <s v="Grupo de Pequeños"/>
    <x v="1"/>
    <x v="2"/>
    <s v="MAGDALENA"/>
    <s v="GUAMAL"/>
    <s v="INSCRIPCION"/>
    <d v="2007-09-11T00:00:00"/>
    <s v="ACUEDUCTO - ALCANTARILLADO - ASEO"/>
  </r>
  <r>
    <n v="21661"/>
    <s v="ASOCIACION DE SUSCRIPTORES DEL ACUEDUCTO EL ROCIO"/>
    <s v="OPERATIVA"/>
    <s v="MENOR O IGUAL A 2500 USUARIOS"/>
    <s v="Grupo de Pequeños"/>
    <x v="1"/>
    <x v="2"/>
    <s v="BOYACÁ"/>
    <s v="TURMEQUE"/>
    <s v="ACTUALIZACION"/>
    <d v="2020-09-07T00:00:00"/>
    <s v="ACUEDUCTO "/>
  </r>
  <r>
    <n v="21670"/>
    <s v="ATESA DE OCCIDENTE S.A.S  E.S.P."/>
    <s v="OPERATIVA"/>
    <s v="MAYOR O IGUAL A 5001 USUARIOS"/>
    <s v="Grupo de Grandes"/>
    <x v="0"/>
    <x v="3"/>
    <s v="ANTIOQUIA"/>
    <s v="MEDELLÍN"/>
    <s v="ACTUALIZACION"/>
    <d v="2025-02-28T00:00:00"/>
    <s v="ASEO"/>
  </r>
  <r>
    <n v="21672"/>
    <s v="ASOCIACION DE USUARIOS DEL ACUEDUCTO SALTAMONTE"/>
    <s v="OPERATIVA"/>
    <s v="MENOR O IGUAL A 2500 USUARIOS"/>
    <s v="Grupo de Pequeños"/>
    <x v="1"/>
    <x v="2"/>
    <s v="ANTIOQUIA"/>
    <s v="RIONEGRO"/>
    <s v="ACTUALIZACION"/>
    <d v="2025-03-04T00:00:00"/>
    <s v="ACUEDUCTO "/>
  </r>
  <r>
    <n v="21681"/>
    <s v="ASOCIACION DE USUARIOS DEL SERVICIO DE AGUA POTABLE DE LA VEREDA ARCADIA"/>
    <s v="OPERATIVA"/>
    <s v="MENOR O IGUAL A 2500 USUARIOS"/>
    <s v="Grupo de Pequeños"/>
    <x v="1"/>
    <x v="2"/>
    <s v="CUNDINAMARCA"/>
    <s v="EL COLEGIO"/>
    <s v="ACTUALIZACION"/>
    <d v="2025-03-07T00:00:00"/>
    <s v="ACUEDUCTO "/>
  </r>
  <r>
    <n v="21682"/>
    <s v="ECOLOGIA Y ENTORNO S.A.S  E.S.P. - ECOENTORNO"/>
    <s v="OPERATIVA"/>
    <s v="MENOR O IGUAL A 2500 USUARIOS"/>
    <s v="Grupo de Grandes"/>
    <x v="0"/>
    <x v="3"/>
    <s v="CUNDINAMARCA"/>
    <s v="MOSQUERA"/>
    <s v="ACTUALIZACION"/>
    <d v="2025-02-05T00:00:00"/>
    <s v="ASEO"/>
  </r>
  <r>
    <n v="21683"/>
    <s v="ASOCIACION DE USUARIOS DE SERVICIOS PUBLICOS DE ACUEDUCTO, ALCANTARILLADO Y ASEO DE EL TAMBO NARINO"/>
    <s v="OPERATIVA (No activa)"/>
    <s v="HASTA 2500 SUSCRIPTORES"/>
    <s v="Grupo de Pequeños"/>
    <x v="1"/>
    <x v="2"/>
    <s v="NARIÑO"/>
    <s v="EL TAMBO"/>
    <s v="INSCRIPCION"/>
    <d v="2007-07-04T00:00:00"/>
    <s v="ACUEDUCTO - ALCANTARILLADO"/>
  </r>
  <r>
    <n v="21689"/>
    <s v="ASOCIACIÓN ACUEDUCTO REGIONAL"/>
    <s v="OPERATIVA"/>
    <s v="MENOR O IGUAL A 2500 USUARIOS"/>
    <s v="Grupo de Pequeños"/>
    <x v="1"/>
    <x v="2"/>
    <s v="META"/>
    <s v="GUAMAL"/>
    <s v="ACTUALIZACION"/>
    <d v="2024-04-30T00:00:00"/>
    <s v="ACUEDUCTO "/>
  </r>
  <r>
    <n v="21690"/>
    <s v="ASOCIACION DE USUARIOS DEL ACUEDUCTO RURAL REBOSADERO EL PARAISO SANTA CECILIA "/>
    <s v="OPERATIVA"/>
    <s v="HASTA 2500 SUSCRIPTORES"/>
    <s v="Grupo de Pequeños"/>
    <x v="1"/>
    <x v="2"/>
    <s v="CUNDINAMARCA"/>
    <s v="EL COLEGIO"/>
    <s v="INSCRIPCION"/>
    <d v="2007-12-03T00:00:00"/>
    <s v="ACUEDUCTO "/>
  </r>
  <r>
    <n v="21691"/>
    <s v="ASOCIACION DE USUARIOS DEL SERVICIO DE AGUA POTABLE Y ALCANTARILLADO DE LA VEREDA EL CARMELO "/>
    <s v="OPERATIVA"/>
    <s v="HASTA 2500 SUSCRIPTORES"/>
    <s v="Grupo de Pequeños"/>
    <x v="1"/>
    <x v="2"/>
    <s v="CUNDINAMARCA"/>
    <s v="EL COLEGIO"/>
    <s v="INSCRIPCION"/>
    <d v="2007-05-24T00:00:00"/>
    <s v="ACUEDUCTO "/>
  </r>
  <r>
    <n v="21696"/>
    <s v="JUNTA DE ACUEDUCTO BELLAVISTA CENTRO VEREDA VANCOUVER "/>
    <s v="OPERATIVA"/>
    <s v="HASTA 2500 SUSCRIPTORES"/>
    <s v="Grupo de Pequeños"/>
    <x v="1"/>
    <x v="2"/>
    <s v="CUNDINAMARCA"/>
    <s v="SAN ANTONIO DEL TEQUENDAMA"/>
    <s v="ACTUALIZACION"/>
    <d v="2007-09-04T00:00:00"/>
    <s v="ACUEDUCTO "/>
  </r>
  <r>
    <n v="21697"/>
    <s v="EMPRESA DE ACUEDUCTO ALCANTARILLADO Y ASEO DE BAHIA SOLANO S.A E.S.P"/>
    <s v="OPERATIVA"/>
    <s v="DESDE 2501 HASTA 5000 USUARIOS"/>
    <s v="Grupo de Grandes"/>
    <x v="0"/>
    <x v="3"/>
    <s v="CHOCÓ"/>
    <s v="BAHIA SOLANO"/>
    <s v="ACTUALIZACION"/>
    <d v="2024-04-06T00:00:00"/>
    <s v="ACUEDUCTO - ALCANTARILLADO - ASEO"/>
  </r>
  <r>
    <n v="21700"/>
    <s v="EMPRESA DE SERVICIOS PUBLICOS DOMICILIARIOS ASEO PLUS PEREIRA S.A.S. E.S.P"/>
    <s v="OPERATIVA"/>
    <s v="MAYOR O IGUAL A 5001 USUARIOS"/>
    <s v="Grupo de Grandes"/>
    <x v="2"/>
    <x v="3"/>
    <s v="RISARALDA"/>
    <s v="PEREIRA"/>
    <s v="ACTUALIZACION"/>
    <d v="2025-02-28T00:00:00"/>
    <s v="ASEO"/>
  </r>
  <r>
    <n v="21705"/>
    <s v="AGUAS DEL GOLFO S.A. .E.S.P."/>
    <s v="OPERATIVA (No activa)"/>
    <s v="HASTA 2500 SUSCRIPTORES"/>
    <s v="Grupo de Pequeños"/>
    <x v="1"/>
    <x v="3"/>
    <s v="SUCRE"/>
    <s v="COVENAS"/>
    <s v="ACTUALIZACION"/>
    <d v="2008-09-29T00:00:00"/>
    <s v="ACUEDUCTO - ASEO"/>
  </r>
  <r>
    <n v="21707"/>
    <s v="EMPRESA DE SERVICIOS PUBLICOS DE ROLDANILLO S.A. E.S.P."/>
    <s v="OPERATIVA"/>
    <s v="MAYOR O IGUAL A 5001 USUARIOS"/>
    <s v="Grupo de Pequeños"/>
    <x v="0"/>
    <x v="3"/>
    <s v="VALLE DEL CAUCA"/>
    <s v="ROLDANILLO"/>
    <s v="ACTUALIZACION"/>
    <d v="2025-03-25T00:00:00"/>
    <s v="ASEO"/>
  </r>
  <r>
    <n v="21710"/>
    <s v="JUNTA DE ACCION COMUNAL ACUEDUCTO LA SABANA VILLA DE LEYVA"/>
    <s v="OPERATIVA"/>
    <s v="HASTA 2500 SUSCRIPTORES"/>
    <s v="Grupo de Pequeños"/>
    <x v="1"/>
    <x v="2"/>
    <s v="BOYACÁ"/>
    <s v="VILLA DE LEYVA"/>
    <s v="ACTUALIZACION"/>
    <d v="2007-08-01T00:00:00"/>
    <s v="ACUEDUCTO "/>
  </r>
  <r>
    <n v="21712"/>
    <s v="ASOCIACION DE USUARIOS DE LOS SERVICIOS PUBLICOS DE AGUA POTABLE ALCANTARILLADO Y ASEO DE LA ZONA URBANA DEL CORREGIMIENTO PURACE"/>
    <s v="OPERATIVA"/>
    <s v="HASTA 2500 SUSCRIPTORES"/>
    <s v="Grupo de Pequeños"/>
    <x v="1"/>
    <x v="2"/>
    <s v="CAUCA"/>
    <s v="PURACE"/>
    <s v="ACTUALIZACION"/>
    <d v="2012-09-28T00:00:00"/>
    <s v="ACUEDUCTO - ALCANTARILLADO"/>
  </r>
  <r>
    <n v="21721"/>
    <s v="EMPRESA DE SERVICIOS PUBLICOS DOMICILIARIOS DE TALAIGUA NUEVO S.A"/>
    <s v="OPERATIVA"/>
    <s v="MENOR O IGUAL A 2500 USUARIOS"/>
    <s v="Grupo de Pequeños"/>
    <x v="0"/>
    <x v="3"/>
    <s v="BOLÍVAR"/>
    <s v="TALAIGUA NUEVO"/>
    <s v="ACTUALIZACION"/>
    <d v="2024-03-08T00:00:00"/>
    <s v="ACUEDUCTO - ALCANTARILLADO"/>
  </r>
  <r>
    <n v="21727"/>
    <s v="ASOCIACION DE USUARIOS DEL ACUEDUCTO DE LA VEREDA ENTRERIOS"/>
    <s v="OPERATIVA"/>
    <s v="HASTA 2500 SUSCRIPTORES"/>
    <s v="Grupo de Pequeños"/>
    <x v="1"/>
    <x v="2"/>
    <s v="CUNDINAMARCA"/>
    <s v="EL COLEGIO"/>
    <s v="ACTUALIZACION"/>
    <d v="2012-02-16T00:00:00"/>
    <s v="ACUEDUCTO "/>
  </r>
  <r>
    <n v="21729"/>
    <s v="JUNTA ADMINISTRATIVA ACUEDUCTO BARRIO SAN DIEGO"/>
    <s v="OPERATIVA"/>
    <s v="MENOR O IGUAL A 2500 USUARIOS"/>
    <s v="Grupo de Pequeños"/>
    <x v="2"/>
    <x v="2"/>
    <s v="RISARALDA"/>
    <s v="DOSQUEBRADAS"/>
    <s v="ACTUALIZACION"/>
    <d v="2025-03-17T00:00:00"/>
    <s v="ACUEDUCTO "/>
  </r>
  <r>
    <n v="21730"/>
    <s v="COOPERATIVA INDUSTRIAL DE BOYACA LTDA"/>
    <s v="OPERATIVA"/>
    <s v="HASTA 2500 SUSCRIPTORES"/>
    <s v="Grupo de Pequeños"/>
    <x v="1"/>
    <x v="2"/>
    <s v="BOYACÁ"/>
    <s v="DUITAMA"/>
    <s v="INSCRIPCION"/>
    <d v="2007-05-31T00:00:00"/>
    <s v="ACUEDUCTO - ALCANTARILLADO"/>
  </r>
  <r>
    <n v="21731"/>
    <s v="ASOCIACION DE USUARIOS DEL ACUEDUCTO RURAL EL ARRACACHAL DE LA VEREDA ARRACACHAL"/>
    <s v="OPERATIVA"/>
    <s v="MENOR O IGUAL A 2500 USUARIOS"/>
    <s v="Grupo de Pequeños"/>
    <x v="1"/>
    <x v="2"/>
    <s v="CUNDINAMARCA"/>
    <s v="SAN ANTONIO DEL TEQUENDAMA"/>
    <s v="ACTUALIZACION"/>
    <d v="2025-03-04T00:00:00"/>
    <s v="ACUEDUCTO "/>
  </r>
  <r>
    <n v="21735"/>
    <s v="EMPRESA SOLIDARIA DE SERVICIOS PUBLICOS DE MONGUI"/>
    <s v="OPERATIVA"/>
    <s v="MENOR O IGUAL A 2500 USUARIOS"/>
    <s v="Grupo de Pequeños"/>
    <x v="2"/>
    <x v="2"/>
    <s v="BOYACÁ"/>
    <s v="MONGUI"/>
    <s v="ACTUALIZACION"/>
    <d v="2024-07-25T00:00:00"/>
    <s v="ACUEDUCTO - ALCANTARILLADO - ASEO"/>
  </r>
  <r>
    <n v="21740"/>
    <s v="ASOCIACION DE SUSCRIPTORES DEL ACUEDUCTO LA COMUNIDAD DE LA VEREDA RESGUARDO OCCIDENTE DEL MUNICIPIO DE RAQUIRA DEPARTAMENTO DE BOYACA"/>
    <s v="OPERATIVA"/>
    <s v="HASTA 2500 SUSCRIPTORES"/>
    <s v="Grupo de Pequeños"/>
    <x v="1"/>
    <x v="2"/>
    <s v="BOYACÁ"/>
    <s v="RAQUIRA"/>
    <s v="ACTUALIZACION"/>
    <d v="2012-12-10T00:00:00"/>
    <s v="ACUEDUCTO "/>
  </r>
  <r>
    <n v="21744"/>
    <s v="ASOCIACION DE USUARIOS DEL SERVICIO DE AGUA POTABLE DE LA VEREDA LIMONAL GUADITA DEL MUNICIPIO DE SUAREZ DEPARTAMENTO DEL TOLIMA"/>
    <s v="OPERATIVA"/>
    <s v="MENOR O IGUAL A 2500 USUARIOS"/>
    <s v="Grupo de Pequeños"/>
    <x v="1"/>
    <x v="2"/>
    <s v="TOLIMA"/>
    <s v="SUAREZ"/>
    <s v="ACTUALIZACION"/>
    <d v="2025-03-11T00:00:00"/>
    <s v="ACUEDUCTO "/>
  </r>
  <r>
    <n v="21748"/>
    <s v="EMPRESAS PUBLICAS DE VEGACHI S.A. E.S.P."/>
    <s v="OPERATIVA"/>
    <s v="DESDE 2501 HASTA 5000 USUARIOS"/>
    <s v="Grupo de Grandes"/>
    <x v="2"/>
    <x v="3"/>
    <s v="ANTIOQUIA"/>
    <s v="VEGACHI"/>
    <s v="ACTUALIZACION"/>
    <d v="2024-02-06T00:00:00"/>
    <s v="ACUEDUCTO - ALCANTARILLADO - ASEO"/>
  </r>
  <r>
    <n v="21749"/>
    <s v=" EMPRESA DE SERVICIOS PUBLICOS DOMICILIARIOS DE CARACOLI S.A  E.S.P."/>
    <s v="OPERATIVA"/>
    <s v="MENOR O IGUAL A 2500 USUARIOS"/>
    <s v="Grupo de Pequeños"/>
    <x v="2"/>
    <x v="3"/>
    <s v="ANTIOQUIA"/>
    <s v="CARACOLÍ"/>
    <s v="ACTUALIZACION"/>
    <d v="2025-02-21T00:00:00"/>
    <s v="ACUEDUCTO - ALCANTARILLADO - ASEO"/>
  </r>
  <r>
    <n v="21752"/>
    <s v="COOPERATIVA DE RECICLAJE, ASEO Y MEDIO AMBIENTE DE SAN JUAN NEPOMUCENO COORAMAS"/>
    <s v="OPERATIVA"/>
    <s v="HASTA 2500 SUSCRIPTORES"/>
    <s v="Grupo de Pequeños"/>
    <x v="1"/>
    <x v="2"/>
    <s v="BOLÍVAR"/>
    <s v="SAN JUAN NEPOMUCENO"/>
    <s v="INSCRIPCION"/>
    <d v="2007-07-19T00:00:00"/>
    <s v="ASEO"/>
  </r>
  <r>
    <n v="21753"/>
    <s v="ASOCIACION ACUEDUCTO LA ANTIGUA"/>
    <s v="OPERATIVA"/>
    <s v="MENOR O IGUAL A 2500 USUARIOS"/>
    <s v="Grupo de Pequeños"/>
    <x v="1"/>
    <x v="2"/>
    <s v="TOLIMA"/>
    <s v="CARMEN DE APICALA"/>
    <s v="ACTUALIZACION"/>
    <d v="2024-03-19T00:00:00"/>
    <s v="ACUEDUCTO "/>
  </r>
  <r>
    <n v="21754"/>
    <s v="ASOCIACION DE USUARIOS DEL ACUEDUCTO DEL CORREGIMIENTO EL HORMIGUERO ASOHORMIGUERO ESP"/>
    <s v="OPERATIVA"/>
    <s v="MENOR O IGUAL A 2500 USUARIOS"/>
    <s v="Grupo de Pequeños"/>
    <x v="1"/>
    <x v="2"/>
    <s v="VALLE DEL CAUCA"/>
    <s v="CALI"/>
    <s v="ACTUALIZACION"/>
    <d v="2023-11-10T00:00:00"/>
    <s v="ACUEDUCTO "/>
  </r>
  <r>
    <n v="21755"/>
    <s v="ADMINISTRACCION PUBLICA COOPERATIVA DE ALBANIA"/>
    <s v="OPERATIVA"/>
    <s v="HASTA 2500 SUSCRIPTORES"/>
    <s v="Grupo de Pequeños"/>
    <x v="1"/>
    <x v="2"/>
    <s v="LA GUAJIRA"/>
    <s v="ALBANIA"/>
    <s v="ACTUALIZACION"/>
    <d v="2013-03-11T00:00:00"/>
    <s v="ACUEDUCTO - ALCANTARILLADO - ASEO"/>
  </r>
  <r>
    <n v="21756"/>
    <s v="ASOCIACION DESUSCRIPTORES DEL SERVICIO DE AGUA POTABLE DE LA VEREDA LAS DELICIAS Y BARRIO SANTA TERESA, MUNICIPIO DE SIBATE, DEPARTAMENTO DE CUNDINAMA"/>
    <s v="OPERATIVA"/>
    <s v="MENOR O IGUAL A 2500 USUARIOS"/>
    <s v="Grupo de Pequeños"/>
    <x v="1"/>
    <x v="2"/>
    <s v="CUNDINAMARCA"/>
    <s v="SIBATE"/>
    <s v="ACTUALIZACION"/>
    <d v="2024-06-21T00:00:00"/>
    <s v="ACUEDUCTO "/>
  </r>
  <r>
    <n v="21759"/>
    <s v="AGUAS DE  LA SABANA DE BOGOTA S.A.  E.S.P."/>
    <s v="OPERATIVA"/>
    <s v="MENOR O IGUAL A 2500 USUARIOS"/>
    <s v="Grupo de Grandes"/>
    <x v="1"/>
    <x v="3"/>
    <s v="CUNDINAMARCA"/>
    <s v="COTA"/>
    <s v="ACTUALIZACION"/>
    <d v="2025-03-04T00:00:00"/>
    <s v="ACUEDUCTO - ALCANTARILLADO - ASEO"/>
  </r>
  <r>
    <n v="21764"/>
    <s v="EMPRESAS PUBLICAS DE HISPANIA S.A. E.S.P."/>
    <s v="OPERATIVA"/>
    <s v="MENOR O IGUAL A 2500 USUARIOS"/>
    <s v="Grupo de Pequeños"/>
    <x v="2"/>
    <x v="3"/>
    <s v="ANTIOQUIA"/>
    <s v="HISPANIA"/>
    <s v="ACTUALIZACION"/>
    <d v="2025-01-30T00:00:00"/>
    <s v="ACUEDUCTO - ALCANTARILLADO - ASEO"/>
  </r>
  <r>
    <n v="21766"/>
    <s v="EMPRESA DE SERVICIOS PUBLICOS DOMICILIARIOS DEL MUNICIPIO DE  LIBORINA S.A. E.S.P."/>
    <s v="OPERATIVA"/>
    <s v="MENOR O IGUAL A 2500 USUARIOS"/>
    <s v="Grupo de Pequeños"/>
    <x v="0"/>
    <x v="3"/>
    <s v="ANTIOQUIA"/>
    <s v="LIBORINA"/>
    <s v="ACTUALIZACION"/>
    <d v="2024-08-05T00:00:00"/>
    <s v="ACUEDUCTO - ALCANTARILLADO - ASEO"/>
  </r>
  <r>
    <n v="21767"/>
    <s v="EMPRESA DE SERVICIOS PUBLICOS DOMICILIARIOS DEL MUNICIPIO DE CISNEROS S.A. E.S.P."/>
    <s v="OPERATIVA"/>
    <s v="DESDE 2501 HASTA 5000 USUARIOS"/>
    <s v="Grupo de Grandes"/>
    <x v="2"/>
    <x v="3"/>
    <s v="ANTIOQUIA"/>
    <s v="CISNEROS"/>
    <s v="ACTUALIZACION"/>
    <d v="2024-03-21T00:00:00"/>
    <s v="ACUEDUCTO - ALCANTARILLADO - ASEO"/>
  </r>
  <r>
    <n v="21768"/>
    <s v="ASOCIACION DE USUARIOS DEL ACUEDUCTO RURAL VEREDAS UNIDAS ARMERO GUAYABAL"/>
    <s v="OPERATIVA"/>
    <s v="HASTA 2500 SUSCRIPTORES"/>
    <s v="Grupo de Pequeños"/>
    <x v="1"/>
    <x v="2"/>
    <s v="TOLIMA"/>
    <s v="ARMERO GUAYABAL"/>
    <s v="INSCRIPCION"/>
    <d v="2012-12-26T00:00:00"/>
    <s v="ACUEDUCTO "/>
  </r>
  <r>
    <n v="21772"/>
    <s v="MUNICIPIO DE SAN JUANITO"/>
    <s v="OPERATIVA"/>
    <s v="MENOR O IGUAL A 2500 USUARIOS"/>
    <s v="Grupo de Pequeños"/>
    <x v="2"/>
    <x v="1"/>
    <s v="META"/>
    <s v="SAN JUANITO"/>
    <s v="ACTUALIZACION"/>
    <d v="2023-02-04T00:00:00"/>
    <s v="ACUEDUCTO - ALCANTARILLADO - ASEO"/>
  </r>
  <r>
    <n v="21774"/>
    <s v="ASOCIACION DE USUARIOS DE SERVICIOS COLECTIVOS DE SANTAGUEDA"/>
    <s v="OPERATIVA"/>
    <s v="MENOR O IGUAL A 2500 USUARIOS"/>
    <s v="Grupo de Pequeños"/>
    <x v="1"/>
    <x v="2"/>
    <s v="CALDAS"/>
    <s v="MANIZALES"/>
    <s v="ACTUALIZACION"/>
    <d v="2020-11-04T00:00:00"/>
    <s v="ACUEDUCTO "/>
  </r>
  <r>
    <n v="21775"/>
    <s v="JUNTA DE ACCION COMUNAL CORREGIMIENTO DE GUACHINTE MUNICIPIO DE JAMUNDI"/>
    <s v="OPERATIVA"/>
    <s v="HASTA 2500 SUSCRIPTORES"/>
    <s v="Grupo de Pequeños"/>
    <x v="1"/>
    <x v="2"/>
    <s v="VALLE DEL CAUCA"/>
    <s v="JAMUNDI"/>
    <s v="INSCRIPCION"/>
    <d v="2012-12-26T00:00:00"/>
    <s v="ACUEDUCTO "/>
  </r>
  <r>
    <n v="21779"/>
    <s v="ASOCIACION DE SUSCRIPTORES DEL ACUEDUCTO EL ROBLE ALTO DEL MUNICIPIO DE VILLA DE LEYVA DEPARTAMENTO DE BOYACA"/>
    <s v="OPERATIVA"/>
    <s v="MENOR O IGUAL A 2500 USUARIOS"/>
    <s v="Grupo de Pequeños"/>
    <x v="1"/>
    <x v="2"/>
    <s v="BOYACÁ"/>
    <s v="VILLA DE LEYVA"/>
    <s v="ACTUALIZACION"/>
    <d v="2024-04-17T00:00:00"/>
    <s v="ACUEDUCTO "/>
  </r>
  <r>
    <n v="21782"/>
    <s v="ADMINISTRACION PUBLICA COOPERATIVA AGUA AZUL A.A.A. LA ESPERANZA"/>
    <s v="OPERATIVA"/>
    <s v="MENOR O IGUAL A 2500 USUARIOS"/>
    <s v="Grupo de Pequeños"/>
    <x v="0"/>
    <x v="2"/>
    <s v="NORTE DE SANTANDER"/>
    <s v="LA ESPERANZA"/>
    <s v="ACTUALIZACION"/>
    <d v="2024-01-05T00:00:00"/>
    <s v="ACUEDUCTO - ALCANTARILLADO - ASEO"/>
  </r>
  <r>
    <n v="21783"/>
    <s v="COOPERATIVA ADMINISTRADORA DE SERVICIOS PUBLICOS DE VERSALLES &quot;CAMINO VERDE&quot;"/>
    <s v="OPERATIVA"/>
    <s v="MENOR O IGUAL A 2500 USUARIOS"/>
    <s v="Grupo de Pequeños"/>
    <x v="2"/>
    <x v="2"/>
    <s v="VALLE DEL CAUCA"/>
    <s v="VERSALLES"/>
    <s v="ACTUALIZACION"/>
    <d v="2023-02-21T00:00:00"/>
    <s v="ACUEDUCTO - ALCANTARILLADO - ASEO"/>
  </r>
  <r>
    <n v="21784"/>
    <s v="EMPRESA DE ACUEDUCTO ALCANTARILLADO Y ASEO DE MANI  S.A.  E.S.P."/>
    <s v="OPERATIVA"/>
    <s v="DESDE 2501 HASTA 5000 USUARIOS"/>
    <s v="Grupo de Grandes"/>
    <x v="2"/>
    <x v="3"/>
    <s v="CASANARE"/>
    <s v="MANI"/>
    <s v="ACTUALIZACION"/>
    <d v="2024-05-16T00:00:00"/>
    <s v="ACUEDUCTO - ALCANTARILLADO - ASEO"/>
  </r>
  <r>
    <n v="21785"/>
    <s v="URBASER TUNJA S.A.  E.S.P."/>
    <s v="OPERATIVA"/>
    <s v="MAYOR O IGUAL A 5001 USUARIOS"/>
    <s v="Grupo de Grandes"/>
    <x v="0"/>
    <x v="3"/>
    <s v="BOYACÁ"/>
    <s v="TUNJA"/>
    <s v="ACTUALIZACION"/>
    <d v="2025-03-12T00:00:00"/>
    <s v="ASEO"/>
  </r>
  <r>
    <n v="21786"/>
    <s v="ASOCIACION COMUNITARIA ADMINISTRADORA DEL ACUEDUCTO DE QUEBRADA GRANDE DEL MUNICIPIO DE LA UNION"/>
    <s v="OPERATIVA"/>
    <s v="HASTA 2500 SUSCRIPTORES"/>
    <s v="Grupo de Pequeños"/>
    <x v="1"/>
    <x v="2"/>
    <s v="VALLE DEL CAUCA"/>
    <s v="LA UNION"/>
    <s v="ACTUALIZACION"/>
    <d v="2013-04-16T00:00:00"/>
    <s v="ACUEDUCTO "/>
  </r>
  <r>
    <n v="21790"/>
    <s v="ASOCIACION DE USUARIOS DE LOS SERVICIOS PUBLICOS DE ACUEDUCTO, ALCANTARILLADO Y ASEO DEL CORREGIMIENTO DE VALENCIA-SUCRE"/>
    <s v="OPERATIVA (No activa)"/>
    <s v="HASTA 2500 SUSCRIPTORES"/>
    <s v="Grupo de Pequeños"/>
    <x v="1"/>
    <x v="2"/>
    <s v="SUCRE"/>
    <s v="SAN LUIS DE SINCE"/>
    <s v="ACTUALIZACION"/>
    <d v="2012-12-10T00:00:00"/>
    <s v="ACUEDUCTO "/>
  </r>
  <r>
    <n v="21795"/>
    <s v="JUNTA DE ACCION COMUNAL GALDAMEZ"/>
    <s v="OPERATIVA"/>
    <s v="MENOR O IGUAL A 2500 USUARIOS"/>
    <s v="Grupo de Pequeños"/>
    <x v="1"/>
    <x v="2"/>
    <s v="CUNDINAMARCA"/>
    <s v="SUBACHOQUE"/>
    <s v="ACTUALIZACION"/>
    <d v="2017-12-07T00:00:00"/>
    <s v="ACUEDUCTO "/>
  </r>
  <r>
    <n v="21798"/>
    <s v="EMPRESA OFICIAL DE SERVICIOS PUBLICOS DOMICILIARIOS DEL MUNICIPIO DE TOLUVIEJO S.A. E.S.P."/>
    <s v="OPERATIVA (No activa)"/>
    <s v="HASTA 2500 SUSCRIPTORES"/>
    <s v="Grupo de Pequeños"/>
    <x v="1"/>
    <x v="3"/>
    <s v="SUCRE"/>
    <s v="TOLU VIEJO"/>
    <s v="ACTUALIZACION"/>
    <d v="2007-11-02T00:00:00"/>
    <s v="ACUEDUCTO - ALCANTARILLADO - ASEO"/>
  </r>
  <r>
    <n v="21800"/>
    <s v="ALCALDIA  MUNICIPAL DE CONSACÁ"/>
    <s v="OPERATIVA (No activa)"/>
    <s v="HASTA 2500 SUSCRIPTORES"/>
    <s v="Grupo de Pequeños"/>
    <x v="1"/>
    <x v="1"/>
    <s v="NARIÑO"/>
    <s v="CONSACA"/>
    <s v="ACTUALIZACION"/>
    <d v="2010-03-17T00:00:00"/>
    <s v="ASEO"/>
  </r>
  <r>
    <n v="21802"/>
    <s v="MUNICIPIO DE EL PEÑOL"/>
    <s v="OPERATIVA (No activa)"/>
    <s v="HASTA 2500 SUSCRIPTORES"/>
    <s v="Grupo de Pequeños"/>
    <x v="1"/>
    <x v="1"/>
    <s v="NARIÑO"/>
    <s v="EL PENOL"/>
    <s v="ACTUALIZACION"/>
    <d v="2011-03-01T00:00:00"/>
    <s v="ACUEDUCTO - ALCANTARILLADO - ASEO"/>
  </r>
  <r>
    <n v="21806"/>
    <s v="MUNICIPIO DE LA FLORIDA"/>
    <s v="OPERATIVA (No activa)"/>
    <s v="HASTA 2500 SUSCRIPTORES"/>
    <s v="Grupo de Pequeños"/>
    <x v="1"/>
    <x v="1"/>
    <s v="NARIÑO"/>
    <s v="LA FLORIDA"/>
    <s v="ACTUALIZACION"/>
    <d v="2012-11-19T00:00:00"/>
    <s v="ASEO"/>
  </r>
  <r>
    <n v="21815"/>
    <s v="EMPRESA MIXTA MUNICIPAL DE SERVICIOS PUBLICOS S.A.E.S.P.- EMS S.A. E.S.P."/>
    <s v="OPERATIVA"/>
    <s v="DESDE 2501 HASTA 5000 USUARIOS"/>
    <s v="Grupo de Pequeños"/>
    <x v="2"/>
    <x v="3"/>
    <s v="CALDAS"/>
    <s v="SALAMINA"/>
    <s v="ACTUALIZACION"/>
    <d v="2025-03-28T00:00:00"/>
    <s v="ASEO"/>
  </r>
  <r>
    <n v="21816"/>
    <s v="ADMINISTRACION PUBLICA COOPERATIVA DE SERVICIOS PUBLICOS DOMICILIARIOS DE ACUEDUCTO, ALCANTARILLADO Y ASEO DE BUESACO"/>
    <s v="OPERATIVA"/>
    <s v="MENOR O IGUAL A 2500 USUARIOS"/>
    <s v="Grupo de Pequeños"/>
    <x v="0"/>
    <x v="2"/>
    <s v="NARIÑO"/>
    <s v="BUESACO"/>
    <s v="ACTUALIZACION"/>
    <d v="2024-10-07T00:00:00"/>
    <s v="ACUEDUCTO - ALCANTARILLADO - ASEO"/>
  </r>
  <r>
    <n v="21817"/>
    <s v="ASOCIACION DE SUSCRIPTORES DEL ACUEDUCTO REGIONAL DE MURCIA"/>
    <s v="OPERATIVA"/>
    <s v="MENOR O IGUAL A 2500 USUARIOS"/>
    <s v="Grupo de Pequeños"/>
    <x v="1"/>
    <x v="2"/>
    <s v="BOYACÁ"/>
    <s v="TUTA"/>
    <s v="ACTUALIZACION"/>
    <d v="2024-08-21T00:00:00"/>
    <s v="ACUEDUCTO "/>
  </r>
  <r>
    <n v="21818"/>
    <s v="AGUA DE LOS PATIOS S.A. E.S.P."/>
    <s v="OPERATIVA"/>
    <s v="MAYOR O IGUAL A 5001 USUARIOS"/>
    <s v="Grupo de Grandes"/>
    <x v="2"/>
    <x v="3"/>
    <s v="NORTE DE SANTANDER"/>
    <s v="LOS PATIOS"/>
    <s v="ACTUALIZACION"/>
    <d v="2025-03-26T00:00:00"/>
    <s v="ACUEDUCTO - ALCANTARILLADO"/>
  </r>
  <r>
    <n v="21819"/>
    <s v="ADMINISTRACION PUBLICA COOPERATIVA EMPRESA DE SERVICIOS PUBLICOS DEL RIO E.S.P."/>
    <s v="OPERATIVA"/>
    <s v="MENOR O IGUAL A 2500 USUARIOS"/>
    <s v="Grupo de Pequeños"/>
    <x v="0"/>
    <x v="2"/>
    <s v="MAGDALENA"/>
    <s v="SALAMINA"/>
    <s v="ACTUALIZACION"/>
    <d v="2025-03-26T00:00:00"/>
    <s v="ACUEDUCTO - ALCANTARILLADO - ASEO"/>
  </r>
  <r>
    <n v="21828"/>
    <s v="EMPRESA DE ASEO DE SANTANDER SA ESP"/>
    <s v="OPERATIVA"/>
    <s v="DESDE 2501 HASTA 5000 USUARIOS"/>
    <s v="Grupo de Pequeños"/>
    <x v="0"/>
    <x v="3"/>
    <s v="SANTANDER"/>
    <s v="LOS SANTOS"/>
    <s v="ACTUALIZACION"/>
    <d v="2025-02-10T00:00:00"/>
    <s v="ASEO"/>
  </r>
  <r>
    <n v="21833"/>
    <s v="ASOCIACION DE USUARIOS DE ACUEDUCTO Y SANEAMIENTO BASICO VEREDA PUEBLO VIEJO SECTOR LA JOYA SABANALARGA "/>
    <s v="OPERATIVA"/>
    <s v="MENOR O IGUAL A 2500 USUARIOS"/>
    <s v="Grupo de Pequeños"/>
    <x v="1"/>
    <x v="2"/>
    <s v="CUNDINAMARCA"/>
    <s v="ZIPACON"/>
    <s v="ACTUALIZACION"/>
    <d v="2024-03-11T00:00:00"/>
    <s v="ACUEDUCTO "/>
  </r>
  <r>
    <n v="21839"/>
    <s v="ASOCIACION DE SUSCRIPTORES DEL ACUEDUCTO LOS ARRAYANES DE LA VEREDA TORRES DE SAN PEDRO DEL MUNICIPIO DE RAQUIRA"/>
    <s v="OPERATIVA"/>
    <s v="MENOR O IGUAL A 2500 USUARIOS"/>
    <s v="Grupo de Pequeños"/>
    <x v="1"/>
    <x v="2"/>
    <s v="BOYACÁ"/>
    <s v="RAQUIRA"/>
    <s v="ACTUALIZACION"/>
    <d v="2024-01-25T00:00:00"/>
    <s v="ACUEDUCTO "/>
  </r>
  <r>
    <n v="21840"/>
    <s v="EMPRESA DE ASEO RIOGRANDE S.A.S. E.S.P."/>
    <s v="OPERATIVA"/>
    <s v="MAYOR O IGUAL A 5001 USUARIOS"/>
    <s v="Grupo de Grandes"/>
    <x v="0"/>
    <x v="3"/>
    <s v="ANTIOQUIA"/>
    <s v="SABANETA"/>
    <s v="ACTUALIZACION"/>
    <d v="2025-02-24T00:00:00"/>
    <s v="ASEO"/>
  </r>
  <r>
    <n v="21843"/>
    <s v="EMPRESA DE SERVICIOS PUBLICOS DE TENJO S.A. E.S.P."/>
    <s v="OPERATIVA"/>
    <s v="DESDE 2501 HASTA 5000 USUARIOS"/>
    <s v="Grupo de Grandes"/>
    <x v="0"/>
    <x v="3"/>
    <s v="CUNDINAMARCA"/>
    <s v="TENJO"/>
    <s v="ACTUALIZACION"/>
    <d v="2025-02-24T00:00:00"/>
    <s v="ACUEDUCTO - ALCANTARILLADO - ASEO"/>
  </r>
  <r>
    <n v="21857"/>
    <s v="ASOCIACIÓN DE USUARIOS DEL ACUEDUCTO VEREDAL ALTO DE LA CRUZ"/>
    <s v="OPERATIVA"/>
    <s v="HASTA 2500 SUSCRIPTORES"/>
    <s v="Grupo de Pequeños"/>
    <x v="1"/>
    <x v="2"/>
    <s v="CAUCA"/>
    <s v="TORIBIO"/>
    <s v="ACTUALIZACION"/>
    <d v="2012-12-26T00:00:00"/>
    <s v="ACUEDUCTO "/>
  </r>
  <r>
    <n v="21858"/>
    <s v="ASOCIACION TRANSFORMADORA DE RESIDUOS SOLIDOS"/>
    <s v="OPERATIVA"/>
    <s v="HASTA 2500 SUSCRIPTORES"/>
    <s v="Grupo de Pequeños"/>
    <x v="1"/>
    <x v="2"/>
    <s v="NARIÑO"/>
    <s v="YACUANQUER"/>
    <s v="INSCRIPCION"/>
    <d v="2007-10-01T00:00:00"/>
    <s v="ASEO"/>
  </r>
  <r>
    <n v="21860"/>
    <s v="AGUAS DE HELICONIA SA ESP"/>
    <s v="OPERATIVA"/>
    <s v="MENOR O IGUAL A 2500 USUARIOS"/>
    <s v="Grupo de Pequeños"/>
    <x v="0"/>
    <x v="3"/>
    <s v="ANTIOQUIA"/>
    <s v="HELICONIA"/>
    <s v="ACTUALIZACION"/>
    <d v="2025-02-17T00:00:00"/>
    <s v="ACUEDUCTO - ALCANTARILLADO - ASEO"/>
  </r>
  <r>
    <n v="21861"/>
    <s v="SEGOVIA ASEO S.A.  E.S.P."/>
    <s v="OPERATIVA"/>
    <s v="MAYOR O IGUAL A 5001 USUARIOS"/>
    <s v="Grupo de Pequeños"/>
    <x v="0"/>
    <x v="3"/>
    <s v="ANTIOQUIA"/>
    <s v="AMALFI"/>
    <s v="ACTUALIZACION"/>
    <d v="2025-02-28T00:00:00"/>
    <s v="ASEO"/>
  </r>
  <r>
    <n v="21865"/>
    <s v="EMPRESA DE ACUEDUCTO Y SANEAMIENTO BASICO DE LOS MUNICIPIOS CLEMENCIA Y SANTA CATALINA  AGUAS DEL NORTE E.S.P."/>
    <s v="OPERATIVA (No activa)"/>
    <s v="HASTA 2500 SUSCRIPTORES"/>
    <s v="Grupo de Pequeños"/>
    <x v="1"/>
    <x v="2"/>
    <s v="BOLÍVAR"/>
    <s v="CLEMENCIA"/>
    <s v="ACTUALIZACION"/>
    <d v="2008-07-28T00:00:00"/>
    <s v="ACUEDUCTO "/>
  </r>
  <r>
    <n v="21871"/>
    <s v="COOPERATIVA DE SERVICIOS PUBLICOS REGIONAL DE MOÑITOS"/>
    <s v="OPERATIVA"/>
    <s v="MENOR O IGUAL A 2500 USUARIOS"/>
    <s v="Grupo de Pequeños"/>
    <x v="0"/>
    <x v="2"/>
    <s v="CÓRDOBA"/>
    <s v="MONITOS"/>
    <s v="ACTUALIZACION"/>
    <d v="2024-05-23T00:00:00"/>
    <s v="ACUEDUCTO - ALCANTARILLADO - ASEO"/>
  </r>
  <r>
    <n v="21872"/>
    <s v="EMPRESAS PUBLICAS MUNICIPALES DE SIBATE  S.C.A.  E.S.P "/>
    <s v="OPERATIVA"/>
    <s v="MAYOR O IGUAL A 5001 USUARIOS"/>
    <s v="Grupo de Grandes"/>
    <x v="0"/>
    <x v="3"/>
    <s v="CUNDINAMARCA"/>
    <s v="SIBATE"/>
    <s v="ACTUALIZACION"/>
    <d v="2025-02-25T00:00:00"/>
    <s v="ACUEDUCTO - ALCANTARILLADO - ASEO"/>
  </r>
  <r>
    <n v="21873"/>
    <s v="ASOCIACION ACUEDUCTO SALUD Y VIDA"/>
    <s v="OPERATIVA (No activa)"/>
    <s v="HASTA 2500 SUSCRIPTORES"/>
    <s v="Grupo de Pequeños"/>
    <x v="1"/>
    <x v="2"/>
    <s v="NARIÑO"/>
    <s v="SAN PEDRO DE CARTAGO"/>
    <s v="ACTUALIZACION"/>
    <d v="2010-12-27T00:00:00"/>
    <s v="ACUEDUCTO "/>
  </r>
  <r>
    <n v="21874"/>
    <s v="EMPRESA REGIONAL DE ADMINISTRACION PUBLICA COOPERATIVA COMUNITARIA DE SERVICIOS PUBLICOS DOMICILIARIOS DE ACUEDUCTO, ALCANTARILLADO Y ASEO AGUAS DEL SINU A.P.C."/>
    <s v="OPERATIVA"/>
    <s v="MENOR O IGUAL A 2500 USUARIOS"/>
    <s v="Grupo de Pequeños"/>
    <x v="0"/>
    <x v="2"/>
    <s v="CÓRDOBA"/>
    <s v="COTORRA"/>
    <s v="ACTUALIZACION"/>
    <d v="2020-06-12T00:00:00"/>
    <s v="ACUEDUCTO - ASEO"/>
  </r>
  <r>
    <n v="21875"/>
    <s v="EMPRESA DE ACUEDUCTO, ALCANTARILLADO Y ASEO DE CAMPOALEGRE SOCIEDAD ANONIMA EMPRESA DE SERVICIOS PUBLICOS"/>
    <s v="OPERATIVA"/>
    <s v="MAYOR O IGUAL A 5001 USUARIOS"/>
    <s v="Grupo de Grandes"/>
    <x v="2"/>
    <x v="3"/>
    <s v="HUILA"/>
    <s v="CAMPOALEGRE"/>
    <s v="ACTUALIZACION"/>
    <d v="2024-11-12T00:00:00"/>
    <s v="ACUEDUCTO - ALCANTARILLADO - ASEO"/>
  </r>
  <r>
    <n v="21885"/>
    <s v="JUNTA ADMINISTRADORA DEL ACUEDUCTO Y ALCANTARILLADO RURAL DE LA LOCALIDAD DE DOS CAMINOS MUNICIPIO DE GUALMATAN"/>
    <s v="OPERATIVA"/>
    <s v="HASTA 2500 SUSCRIPTORES"/>
    <s v="Grupo de Pequeños"/>
    <x v="1"/>
    <x v="2"/>
    <s v="NARIÑO"/>
    <s v="GUALMATAN"/>
    <s v="INSCRIPCION"/>
    <d v="2011-12-15T00:00:00"/>
    <s v="ACUEDUCTO "/>
  </r>
  <r>
    <n v="21886"/>
    <s v="EMPRESAS PUBLICAS DE RIVERA S.A. E.S.P."/>
    <s v="OPERATIVA"/>
    <s v="DESDE 2501 HASTA 5000 USUARIOS"/>
    <s v="Grupo de Grandes"/>
    <x v="0"/>
    <x v="3"/>
    <s v="HUILA"/>
    <s v="RIVERA"/>
    <s v="ACTUALIZACION"/>
    <d v="2025-02-21T00:00:00"/>
    <s v="ACUEDUCTO - ALCANTARILLADO"/>
  </r>
  <r>
    <n v="21900"/>
    <s v="EMPRESA DE SERVICIOS PUBLICOS DE SAN JOSE DE FRAGUA S.A. E.S.P"/>
    <s v="OPERATIVA"/>
    <s v="DESDE 2501 HASTA 5000 USUARIOS"/>
    <s v="Grupo de Grandes"/>
    <x v="0"/>
    <x v="3"/>
    <s v="CAQUETÁ"/>
    <s v="SAN JOSE DEL FRAGUA"/>
    <s v="ACTUALIZACION"/>
    <d v="2025-02-25T00:00:00"/>
    <s v="ACUEDUCTO - ALCANTARILLADO - ASEO"/>
  </r>
  <r>
    <n v="21901"/>
    <s v="ASOCIACION DE SUSCRIPTORES DEL SERVICIO DE ACUEDUCTO DE VALDEPEÑA VEREDA MERCADILLO SECTORES POMARROSO CAMBULOS Y TENDIDO DEL MUNICIPIO DE PANDI "/>
    <s v="OPERATIVA"/>
    <s v="HASTA 2500 SUSCRIPTORES"/>
    <s v="Grupo de Pequeños"/>
    <x v="1"/>
    <x v="2"/>
    <s v="CUNDINAMARCA"/>
    <s v="PANDI"/>
    <s v="ACTUALIZACION"/>
    <d v="2012-12-10T00:00:00"/>
    <s v="ACUEDUCTO "/>
  </r>
  <r>
    <n v="21902"/>
    <s v="CIUDAD LIMPIA DEL HUILA S.A. E.S.P."/>
    <s v="OPERATIVA"/>
    <s v="DESDE 2501 HASTA 5000 USUARIOS"/>
    <s v="Grupo de Grandes"/>
    <x v="2"/>
    <x v="3"/>
    <s v="BOGOTÁ, D.C."/>
    <s v="BOGOTA, D.C."/>
    <s v="ACTUALIZACION"/>
    <d v="2025-03-03T00:00:00"/>
    <s v="ASEO"/>
  </r>
  <r>
    <n v="21905"/>
    <s v="PROACTIVA DE SERVICIOS INTEGRALES S.A.  E.S.P."/>
    <s v="OPERATIVA (No activa)"/>
    <s v="MAS DE 2500 SUSCRIPTORES"/>
    <s v="Grupo de Grandes"/>
    <x v="1"/>
    <x v="3"/>
    <s v="BOGOTÁ, D.C."/>
    <s v="BOGOTA, D.C."/>
    <s v="ACTUALIZACION"/>
    <d v="2013-04-04T00:00:00"/>
    <s v="ACUEDUCTO "/>
  </r>
  <r>
    <n v="21907"/>
    <s v="EMPRESA REGIONAL DE ACUEDUCTO, ALCANTARILLADO Y ASEO DEL NORTE DE CALDAS S.A., E.S.P."/>
    <s v="OPERATIVA"/>
    <s v="DESDE 2501 HASTA 5000 USUARIOS"/>
    <s v="Grupo de Pequeños"/>
    <x v="2"/>
    <x v="3"/>
    <s v="CALDAS"/>
    <s v="AGUADAS"/>
    <s v="ACTUALIZACION"/>
    <d v="2024-07-31T00:00:00"/>
    <s v="ASEO"/>
  </r>
  <r>
    <n v="21910"/>
    <s v="EMPRESA DE SERVICIOS PUBLICOS DE VITERBO S.A.S.  E.S.P."/>
    <s v="OPERATIVA"/>
    <s v="DESDE 2501 HASTA 5000 USUARIOS"/>
    <s v="Grupo de Pequeños"/>
    <x v="2"/>
    <x v="3"/>
    <s v="CALDAS"/>
    <s v="VITERBO"/>
    <s v="ACTUALIZACION"/>
    <d v="2025-03-03T00:00:00"/>
    <s v="ASEO"/>
  </r>
  <r>
    <n v="21911"/>
    <s v="AGUAS DEL BAUDO S.A. ESP."/>
    <s v="OPERATIVA"/>
    <s v="MENOR O IGUAL A 2500 USUARIOS"/>
    <s v="Grupo de Pequeños"/>
    <x v="2"/>
    <x v="3"/>
    <s v="CHOCÓ"/>
    <s v="BAJO BAUDO"/>
    <s v="ACTUALIZACION"/>
    <d v="2024-03-01T00:00:00"/>
    <s v="ACUEDUCTO - ALCANTARILLADO - ASEO"/>
  </r>
  <r>
    <n v="21913"/>
    <s v="ASOCIACION JUNTA ADMINISTRADORA ACUEDUCTO BARRIO ANGOSTURAS"/>
    <s v="OPERATIVA"/>
    <s v="HASTA 2500 SUSCRIPTORES"/>
    <s v="Grupo de Pequeños"/>
    <x v="1"/>
    <x v="2"/>
    <s v="SANTANDER"/>
    <s v="SAN VICENTE DE CHUCURI"/>
    <s v="ACTUALIZACION"/>
    <d v="2012-08-21T00:00:00"/>
    <s v="ACUEDUCTO "/>
  </r>
  <r>
    <n v="21917"/>
    <s v="EMPRESA PUEBLORRIQUEÑA DE ACUEDUCTO, ALCANTARILLADO Y ASEO S.A.  E.S.P"/>
    <s v="OPERATIVA"/>
    <s v="MENOR O IGUAL A 2500 USUARIOS"/>
    <s v="Grupo de Pequeños"/>
    <x v="2"/>
    <x v="3"/>
    <s v="ANTIOQUIA"/>
    <s v="PUEBLORRICO"/>
    <s v="ACTUALIZACION"/>
    <d v="2025-02-19T00:00:00"/>
    <s v="ACUEDUCTO - ALCANTARILLADO - ASEO"/>
  </r>
  <r>
    <n v="21921"/>
    <s v="ENTIDAD DESCENTRALIZADA TERRITORIAL MIXTA EMBOLIVAR SA ESP"/>
    <s v="OPERATIVA"/>
    <s v="MENOR O IGUAL A 2500 USUARIOS"/>
    <s v="Grupo de Pequeños"/>
    <x v="2"/>
    <x v="3"/>
    <s v="CAUCA"/>
    <s v="BOLIVAR"/>
    <s v="ACTUALIZACION"/>
    <d v="2023-07-13T00:00:00"/>
    <s v="ACUEDUCTO - ALCANTARILLADO - ASEO"/>
  </r>
  <r>
    <n v="21926"/>
    <s v="EMPRESA DE SERVICIOS PUBLICOS DE EL TARRA - NORTE DE SANTANDER"/>
    <s v="OPERATIVA"/>
    <s v="MENOR O IGUAL A 2500 USUARIOS"/>
    <s v="Grupo de Pequeños"/>
    <x v="0"/>
    <x v="2"/>
    <s v="NORTE DE SANTANDER"/>
    <s v="EL TARRA"/>
    <s v="ACTUALIZACION"/>
    <d v="2025-03-21T00:00:00"/>
    <s v="ACUEDUCTO - ALCANTARILLADO - ASEO"/>
  </r>
  <r>
    <n v="21932"/>
    <s v="ASOCIACION DE SUSCRIPTORES DEL ACUEDUCTO EL ARROYITO DEL MUNICIPIO DE VIRACACHA"/>
    <s v="OPERATIVA"/>
    <s v="HASTA 2500 SUSCRIPTORES"/>
    <s v="Grupo de Pequeños"/>
    <x v="1"/>
    <x v="2"/>
    <s v="BOYACÁ"/>
    <s v="VIRACACHA"/>
    <s v="ACTUALIZACION"/>
    <d v="2011-12-07T00:00:00"/>
    <s v="ACUEDUCTO "/>
  </r>
  <r>
    <n v="21933"/>
    <s v="ASOCIACION DE SUSCRIPTORES DE PRO-ACUEDUCTO DE LA VEREDA CAROS SECTOR EL GAQUE – AGUAREGADA DEL MUNICIPIO DE VIRACACHA"/>
    <s v="OPERATIVA"/>
    <s v="HASTA 2500 SUSCRIPTORES"/>
    <s v="Grupo de Pequeños"/>
    <x v="1"/>
    <x v="2"/>
    <s v="BOYACÁ"/>
    <s v="VIRACACHA"/>
    <s v="ACTUALIZACION"/>
    <d v="2012-02-16T00:00:00"/>
    <s v="ACUEDUCTO "/>
  </r>
  <r>
    <n v="21935"/>
    <s v="ASOCIACION DE SUSCRIPTORES DEL ACUEDUCTO DE LA VEREDA CAROS Y GALINDOS DEL MUNICIPIO DE VIRACACHA"/>
    <s v="OPERATIVA"/>
    <s v="HASTA 2500 SUSCRIPTORES"/>
    <s v="Grupo de Pequeños"/>
    <x v="1"/>
    <x v="2"/>
    <s v="BOYACÁ"/>
    <s v="VIRACACHA"/>
    <s v="ACTUALIZACION"/>
    <d v="2011-12-15T00:00:00"/>
    <s v="ACUEDUCTO "/>
  </r>
  <r>
    <n v="21944"/>
    <s v="MUNICIPIO DE SAN JOSE"/>
    <s v="OPERATIVA (No activa)"/>
    <s v="HASTA 2500 SUSCRIPTORES"/>
    <s v="Grupo de Pequeños"/>
    <x v="1"/>
    <x v="1"/>
    <s v="CALDAS"/>
    <s v="SAN JOSE"/>
    <s v="ACTUALIZACION"/>
    <d v="2008-06-12T00:00:00"/>
    <s v="ASEO"/>
  </r>
  <r>
    <n v="21950"/>
    <s v="MUNICIPIO DE ISNOS"/>
    <s v="OPERATIVA"/>
    <s v="HASTA 2500 SUSCRIPTORES"/>
    <s v="Grupo de Pequeños"/>
    <x v="1"/>
    <x v="1"/>
    <s v="HUILA"/>
    <s v="ISNOS"/>
    <s v="ACTUALIZACION"/>
    <d v="2011-12-15T00:00:00"/>
    <s v="ALCANTARILLADO - ASEO"/>
  </r>
  <r>
    <n v="21955"/>
    <s v="EMPRESAS PUBLICAS DE TERUEL SOCIEDAD ANONIMA EMPRESA DE SERVICIOS PUBLICOS"/>
    <s v="OPERATIVA"/>
    <s v="MENOR O IGUAL A 2500 USUARIOS"/>
    <s v="Grupo de Pequeños"/>
    <x v="2"/>
    <x v="3"/>
    <s v="HUILA"/>
    <s v="TERUEL"/>
    <s v="ACTUALIZACION"/>
    <d v="2024-01-16T00:00:00"/>
    <s v="ACUEDUCTO - ALCANTARILLADO - ASEO"/>
  </r>
  <r>
    <n v="21956"/>
    <s v="ASOCIACION DE USUARIOS DEL ACUEDUCTO DEL CORREGIMIENTO DE CHIMILA"/>
    <s v="OPERATIVA"/>
    <s v="HASTA 2500 SUSCRIPTORES"/>
    <s v="Grupo de Pequeños"/>
    <x v="1"/>
    <x v="2"/>
    <s v="CESAR"/>
    <s v="EL COPEY"/>
    <s v="INSCRIPCION"/>
    <d v="2010-06-17T00:00:00"/>
    <s v="ACUEDUCTO - ALCANTARILLADO"/>
  </r>
  <r>
    <n v="21975"/>
    <s v="ALCALDIA DE PALOCABILDO"/>
    <s v="OPERATIVA"/>
    <s v="MENOR O IGUAL A 2500 USUARIOS"/>
    <s v="Grupo de Pequeños"/>
    <x v="2"/>
    <x v="1"/>
    <s v="TOLIMA"/>
    <s v="PALOCABILDO"/>
    <s v="ACTUALIZACION"/>
    <d v="2025-03-15T00:00:00"/>
    <s v="ACUEDUCTO - ALCANTARILLADO - ASEO"/>
  </r>
  <r>
    <n v="21985"/>
    <s v="UNIDAD DE AGUA POTABLE Y SANEAMIENTO BASICO DE MORROA"/>
    <s v="OPERATIVA (No activa)"/>
    <s v="HASTA 2500 SUSCRIPTORES"/>
    <s v="Grupo de Pequeños"/>
    <x v="1"/>
    <x v="1"/>
    <s v="SUCRE"/>
    <s v="MORROA"/>
    <s v="ACTUALIZACION"/>
    <d v="2008-05-21T00:00:00"/>
    <s v="ACUEDUCTO - ALCANTARILLADO - ASEO"/>
  </r>
  <r>
    <n v="21992"/>
    <s v="MUNICIPIO EL CAIRO"/>
    <s v="OPERATIVA"/>
    <s v="MENOR O IGUAL A 2500 USUARIOS"/>
    <s v="Grupo de Pequeños"/>
    <x v="0"/>
    <x v="1"/>
    <s v="VALLE DEL CAUCA"/>
    <s v="EL CAIRO"/>
    <s v="ACTUALIZACION"/>
    <d v="2024-12-16T00:00:00"/>
    <s v="ASEO"/>
  </r>
  <r>
    <n v="21993"/>
    <s v="MUNICIPIO DE BOLIVAR VALLE"/>
    <s v="OPERATIVA"/>
    <s v="DESDE 2501 HASTA 5000 USUARIOS"/>
    <s v="Grupo de Pequeños"/>
    <x v="0"/>
    <x v="1"/>
    <s v="VALLE DEL CAUCA"/>
    <s v="BOLIVAR"/>
    <s v="ACTUALIZACION"/>
    <d v="2024-04-30T00:00:00"/>
    <s v="ASEO"/>
  </r>
  <r>
    <n v="22001"/>
    <s v="UNIDAD DE SERVICIOS PUBLICOS DOMICILIARIOS DE CHIQUIZA"/>
    <s v="OPERATIVA"/>
    <s v="MENOR O IGUAL A 2500 USUARIOS"/>
    <s v="Grupo de Pequeños"/>
    <x v="0"/>
    <x v="1"/>
    <s v="BOYACÁ"/>
    <s v="CHIQUIZA"/>
    <s v="ACTUALIZACION"/>
    <d v="2025-03-04T00:00:00"/>
    <s v="ACUEDUCTO - ALCANTARILLADO - ASEO"/>
  </r>
  <r>
    <n v="22012"/>
    <s v="MUNICIPIO DE FLORESTA"/>
    <s v="OPERATIVA (No activa)"/>
    <s v="HASTA 2500 SUSCRIPTORES"/>
    <s v="Grupo de Pequeños"/>
    <x v="1"/>
    <x v="1"/>
    <s v="BOYACÁ"/>
    <s v="FLORESTA"/>
    <s v="ACTUALIZACION"/>
    <d v="2010-01-08T00:00:00"/>
    <s v="ALCANTARILLADO - ASEO"/>
  </r>
  <r>
    <n v="22017"/>
    <s v="MUNICIPIO DE TURBANA "/>
    <s v="OPERATIVA"/>
    <s v="HASTA 2500 SUSCRIPTORES"/>
    <s v="Grupo de Pequeños"/>
    <x v="1"/>
    <x v="1"/>
    <s v="BOLÍVAR"/>
    <s v="TURBANA"/>
    <s v="ACTUALIZACION"/>
    <d v="2011-12-15T00:00:00"/>
    <s v="ACUEDUCTO - ALCANTARILLADO - ASEO"/>
  </r>
  <r>
    <n v="22018"/>
    <s v="MUNICIPO DE CERINZA"/>
    <s v="OPERATIVA (No activa)"/>
    <s v="HASTA 2500 SUSCRIPTORES"/>
    <s v="Grupo de Pequeños"/>
    <x v="1"/>
    <x v="1"/>
    <s v="BOYACÁ"/>
    <s v="CERINZA"/>
    <s v="ACTUALIZACION"/>
    <d v="2008-10-29T00:00:00"/>
    <s v="ALCANTARILLADO - ASEO"/>
  </r>
  <r>
    <n v="22019"/>
    <s v="MUNICIPIO DE SUAN"/>
    <s v="OPERATIVA"/>
    <s v="HASTA 2500 SUSCRIPTORES"/>
    <s v="Grupo de Pequeños"/>
    <x v="1"/>
    <x v="1"/>
    <s v="ATLÁNTICO"/>
    <s v="SUAN"/>
    <s v="INSCRIPCION"/>
    <d v="2008-05-27T00:00:00"/>
    <s v="ASEO"/>
  </r>
  <r>
    <n v="22028"/>
    <s v="EMPRESA DE SERVICIOS PUBLICOS DE ACUEDUCTO, ALCANTARILLADO Y ASEO DEL MUNICIPIO DE TIQUISIO"/>
    <s v="OPERATIVA (No activa)"/>
    <s v="HASTA 2500 SUSCRIPTORES"/>
    <s v="Grupo de Pequeños"/>
    <x v="1"/>
    <x v="1"/>
    <s v="BOLÍVAR"/>
    <s v="TIQUISIO"/>
    <s v="INSCRIPCION"/>
    <d v="2008-06-27T00:00:00"/>
    <s v="ACUEDUCTO "/>
  </r>
  <r>
    <n v="22033"/>
    <s v="MUNICIPIO DE PALESTINA HUILA"/>
    <s v="OPERATIVA"/>
    <s v="MENOR O IGUAL A 2500 USUARIOS"/>
    <s v="Grupo de Pequeños"/>
    <x v="2"/>
    <x v="1"/>
    <s v="HUILA"/>
    <s v="PALESTINA"/>
    <s v="ACTUALIZACION"/>
    <d v="2025-03-14T00:00:00"/>
    <s v="ALCANTARILLADO - ASEO"/>
  </r>
  <r>
    <n v="22036"/>
    <s v="UNIDAD ADMINISTRATIVA ESPECIAL DE SERVICIOS PUBLICOS"/>
    <s v="OPERATIVA"/>
    <s v="MENOR O IGUAL A 2500 USUARIOS"/>
    <s v="Grupo de Pequeños"/>
    <x v="0"/>
    <x v="1"/>
    <s v="CHOCÓ"/>
    <s v="UNGUIA"/>
    <s v="ACTUALIZACION"/>
    <d v="2025-03-13T00:00:00"/>
    <s v="ACUEDUCTO - ALCANTARILLADO - ASEO"/>
  </r>
  <r>
    <n v="22042"/>
    <s v="MUNICIPIO DE BOJAYA"/>
    <s v="OPERATIVA"/>
    <s v="MENOR O IGUAL A 2500 USUARIOS"/>
    <s v="Grupo de Pequeños"/>
    <x v="0"/>
    <x v="1"/>
    <s v="CHOCÓ"/>
    <s v="BOJAYA"/>
    <s v="ACTUALIZACION"/>
    <d v="2024-06-06T00:00:00"/>
    <s v="ACUEDUCTO - ALCANTARILLADO - ASEO"/>
  </r>
  <r>
    <n v="22049"/>
    <s v="MUNICIPIO DE JURADO"/>
    <s v="OPERATIVA (No activa)"/>
    <s v="HASTA 2500 SUSCRIPTORES"/>
    <s v="Grupo de Pequeños"/>
    <x v="1"/>
    <x v="1"/>
    <s v="CHOCÓ"/>
    <s v="JURADO"/>
    <s v="ACTUALIZACION"/>
    <d v="2011-04-13T00:00:00"/>
    <s v="ACUEDUCTO - ALCANTARILLADO - ASEO"/>
  </r>
  <r>
    <n v="22052"/>
    <s v="MUNICIPIO DE ATRATO"/>
    <s v="OPERATIVA"/>
    <s v="HASTA 2500 SUSCRIPTORES"/>
    <s v="Grupo de Pequeños"/>
    <x v="1"/>
    <x v="1"/>
    <s v="CHOCÓ"/>
    <s v="ATRATO"/>
    <s v="ACTUALIZACION"/>
    <d v="2008-06-26T00:00:00"/>
    <s v="ASEO"/>
  </r>
  <r>
    <n v="22057"/>
    <s v="ASOCIACION DE USUARIOS DEL ACUEDUCTO Y ALCANTARILLADO CORREGIMIENTO ALFONSO LOPEZ"/>
    <s v="OPERATIVA"/>
    <s v="MENOR O IGUAL A 2500 USUARIOS"/>
    <s v="Grupo de Pequeños"/>
    <x v="1"/>
    <x v="2"/>
    <s v="ANTIOQUIA"/>
    <s v="CIUDAD BOLÍVAR"/>
    <s v="ACTUALIZACION"/>
    <d v="2024-04-18T00:00:00"/>
    <s v="ACUEDUCTO - ALCANTARILLADO"/>
  </r>
  <r>
    <n v="22059"/>
    <s v="ASOCIACION DE SUSCRIPTORES DEL ACUEDUCTO AGUA CLARA  DE LA VEREDA FORAQUIRA DEL MUNICIPIO DE JENESANO"/>
    <s v="OPERATIVA"/>
    <s v="MENOR O IGUAL A 2500 USUARIOS"/>
    <s v="Grupo de Pequeños"/>
    <x v="1"/>
    <x v="2"/>
    <s v="BOYACÁ"/>
    <s v="JENESANO"/>
    <s v="ACTUALIZACION"/>
    <d v="2024-04-04T00:00:00"/>
    <s v="ACUEDUCTO "/>
  </r>
  <r>
    <n v="22065"/>
    <s v="ASOCIACION DE SUSCRIPTORES DEL ACUEDUCTO SANTA LUCIA  DE LA VEREDA APOSENTOS MUNICIPIO DE NUEVO COLON"/>
    <s v="OPERATIVA"/>
    <s v="HASTA 2500 SUSCRIPTORES"/>
    <s v="Grupo de Pequeños"/>
    <x v="1"/>
    <x v="2"/>
    <s v="BOYACÁ"/>
    <s v="NUEVO COLON"/>
    <s v="INSCRIPCION"/>
    <d v="2008-02-14T00:00:00"/>
    <s v="ACUEDUCTO "/>
  </r>
  <r>
    <n v="22066"/>
    <s v="ACUEDUCTO CENTRAL VEREDA QUEBRADA GRANDE ALTO DE VIVAS"/>
    <s v="OPERATIVA"/>
    <s v="HASTA 2500 SUSCRIPTORES"/>
    <s v="Grupo de Pequeños"/>
    <x v="1"/>
    <x v="2"/>
    <s v="CUNDINAMARCA"/>
    <s v="VENECIA"/>
    <s v="ACTUALIZACION"/>
    <d v="2008-03-25T00:00:00"/>
    <s v="ACUEDUCTO "/>
  </r>
  <r>
    <n v="22069"/>
    <s v="INGENIERIA &amp; MULTISOLUCIONES E.S.P. S.A."/>
    <s v="OPERATIVA (No activa)"/>
    <s v="MENOR O IGUAL A 2500 USUARIOS"/>
    <s v="Grupo de Pequeños"/>
    <x v="2"/>
    <x v="3"/>
    <s v="ARAUCA"/>
    <s v="ARAUCA"/>
    <s v="ACTUALIZACION"/>
    <d v="2017-10-30T00:00:00"/>
    <s v="ACUEDUCTO - ALCANTARILLADO - ASEO"/>
  </r>
  <r>
    <n v="22074"/>
    <s v="EMPRESAS PUBLICAS DE VALDIVIA ANTIOQUIA S.A. E.S.P"/>
    <s v="OPERATIVA"/>
    <s v="MENOR O IGUAL A 2500 USUARIOS"/>
    <s v="Grupo de Grandes"/>
    <x v="0"/>
    <x v="3"/>
    <s v="ANTIOQUIA"/>
    <s v="VALDIVIA"/>
    <s v="ACTUALIZACION"/>
    <d v="2024-10-23T00:00:00"/>
    <s v="ACUEDUCTO - ALCANTARILLADO - ASEO"/>
  </r>
  <r>
    <n v="22075"/>
    <s v="ASOCIACIÓN DE USUARIOS DEL SERVICIO DE ACUEDUCTO Y ALCANTARILLADO DE LA VEREDA DE  EL VOLCAN DEL  MUNICIPIO DE LA CALERA DEPARTAMENTO DE CUNDINAMARCA"/>
    <s v="OPERATIVA"/>
    <s v="MENOR O IGUAL A 2500 USUARIOS"/>
    <s v="Grupo de Pequeños"/>
    <x v="1"/>
    <x v="2"/>
    <s v="CUNDINAMARCA"/>
    <s v="LA CALERA"/>
    <s v="ACTUALIZACION"/>
    <d v="2023-08-24T00:00:00"/>
    <s v="ACUEDUCTO "/>
  </r>
  <r>
    <n v="22087"/>
    <s v="FUTURASEO S.A.S E.S.P"/>
    <s v="OPERATIVA"/>
    <s v="MAYOR O IGUAL A 5001 USUARIOS"/>
    <s v="Grupo de Pequeños"/>
    <x v="0"/>
    <x v="3"/>
    <s v="ANTIOQUIA"/>
    <s v="APARTADÓ"/>
    <s v="ACTUALIZACION"/>
    <d v="2025-03-20T00:00:00"/>
    <s v="ASEO"/>
  </r>
  <r>
    <n v="22098"/>
    <s v="ASOCIACION DE USUARIOS DEL ACUEDUCTO Y ALCANTARILLADO DEL CORREGIMIENTO DE MESOPOTAMIA"/>
    <s v="OPERATIVA"/>
    <s v="MENOR O IGUAL A 2500 USUARIOS"/>
    <s v="Grupo de Pequeños"/>
    <x v="1"/>
    <x v="2"/>
    <s v="ANTIOQUIA"/>
    <s v="LA UNION"/>
    <s v="ACTUALIZACION"/>
    <d v="2023-10-05T00:00:00"/>
    <s v="ACUEDUCTO - ALCANTARILLADO"/>
  </r>
  <r>
    <n v="22104"/>
    <s v="OPTIMA DE URABA S.A. E.S.P."/>
    <s v="OPERATIVA"/>
    <s v="MAYOR O IGUAL A 5001 USUARIOS"/>
    <s v="Grupo de Grandes"/>
    <x v="1"/>
    <x v="3"/>
    <s v="ANTIOQUIA"/>
    <s v="APARTADÓ"/>
    <s v="ACTUALIZACION"/>
    <d v="2024-04-03T00:00:00"/>
    <s v="ACUEDUCTO "/>
  </r>
  <r>
    <n v="22105"/>
    <s v="ASOCIACION COMUNITARIA DE ACUEDUCTO NUEVO ORIENTE"/>
    <s v="OPERATIVA (No activa)"/>
    <s v="HASTA 2500 SUSCRIPTORES"/>
    <s v="Grupo de Pequeños"/>
    <x v="1"/>
    <x v="2"/>
    <s v="META"/>
    <s v="VILLAVICENCIO"/>
    <s v="ACTUALIZACION"/>
    <d v="2010-09-22T00:00:00"/>
    <s v="ACUEDUCTO "/>
  </r>
  <r>
    <n v="22107"/>
    <s v="EMPRESAS PUBLICAS EL HOBO SOCIEDAD ANONIMA EMPRESA DE SERVICIOS PUBLICOS"/>
    <s v="OPERATIVA"/>
    <s v="MENOR O IGUAL A 2500 USUARIOS"/>
    <s v="Grupo de Pequeños"/>
    <x v="2"/>
    <x v="3"/>
    <s v="HUILA"/>
    <s v="HOBO"/>
    <s v="ACTUALIZACION"/>
    <d v="2025-03-26T00:00:00"/>
    <s v="ACUEDUCTO - ALCANTARILLADO - ASEO"/>
  </r>
  <r>
    <n v="22111"/>
    <s v="AGUAS REGIONALES EPM S.A E.S.P"/>
    <s v="OPERATIVA"/>
    <s v="MAYOR O IGUAL A 5001 USUARIOS"/>
    <s v="Grupo de Grandes"/>
    <x v="2"/>
    <x v="3"/>
    <s v="ANTIOQUIA"/>
    <s v="APARTADÓ"/>
    <s v="ACTUALIZACION"/>
    <d v="2025-02-25T00:00:00"/>
    <s v="ACUEDUCTO - ALCANTARILLADO"/>
  </r>
  <r>
    <n v="22112"/>
    <s v="ASOCIACION DE SUSCRIPTORES DEL  ACUEDUCTO DEL  SECTOR APOSENTOS  VEREDA TRAS DEL ALTO MUNICIPIO DE TUNJA"/>
    <s v="OPERATIVA"/>
    <s v="MENOR O IGUAL A 2500 USUARIOS"/>
    <s v="Grupo de Pequeños"/>
    <x v="1"/>
    <x v="2"/>
    <s v="BOYACÁ"/>
    <s v="TUNJA"/>
    <s v="ACTUALIZACION"/>
    <d v="2025-03-28T00:00:00"/>
    <s v="ACUEDUCTO "/>
  </r>
  <r>
    <n v="22114"/>
    <s v="ADMINISTRACION PUBLICA COOPERATIVA SERVIR AAA"/>
    <s v="OPERATIVA"/>
    <s v="MENOR O IGUAL A 2500 USUARIOS"/>
    <s v="Grupo de Pequeños"/>
    <x v="0"/>
    <x v="2"/>
    <s v="GUAVIARE"/>
    <s v="EL RETORNO"/>
    <s v="ACTUALIZACION"/>
    <d v="2025-03-28T00:00:00"/>
    <s v="ACUEDUCTO - ALCANTARILLADO - ASEO"/>
  </r>
  <r>
    <n v="22128"/>
    <s v="EMPRESA DE DISTRIBUCION DE AGUA POTABLE, ALCANTARILLADO Y ASEO DEL CARMEN DE APICALA S.A.  E.S.P."/>
    <s v="OPERATIVA"/>
    <s v="DESDE 2501 HASTA 5000 USUARIOS"/>
    <s v="Grupo de Grandes"/>
    <x v="2"/>
    <x v="3"/>
    <s v="TOLIMA"/>
    <s v="CARMEN DE APICALA"/>
    <s v="ACTUALIZACION"/>
    <d v="2025-03-18T00:00:00"/>
    <s v="ACUEDUCTO - ALCANTARILLADO - ASEO"/>
  </r>
  <r>
    <n v="22130"/>
    <s v="JUNTA DE ACCION COMUNAL DE LA VEREDA EL VIRUDO DEL MUNICIPIO DE BAJO BAUDO"/>
    <s v="OPERATIVA"/>
    <s v="HASTA 2500 SUSCRIPTORES"/>
    <s v="Grupo de Pequeños"/>
    <x v="1"/>
    <x v="2"/>
    <s v="CHOCÓ"/>
    <s v="BAJO BAUDO"/>
    <s v="INSCRIPCION"/>
    <d v="2009-09-02T00:00:00"/>
    <s v="ACUEDUCTO "/>
  </r>
  <r>
    <n v="22134"/>
    <s v="JUNTA DE ACCIÓN COMUNAL DE LA VEREDA DE SAN AGUSTÍN DE TERRÓN"/>
    <s v="OPERATIVA"/>
    <s v="HASTA 2500 SUSCRIPTORES"/>
    <s v="Grupo de Pequeños"/>
    <x v="1"/>
    <x v="2"/>
    <s v="CHOCÓ"/>
    <s v="BAJO BAUDO"/>
    <s v="ACTUALIZACION"/>
    <d v="2010-11-10T00:00:00"/>
    <s v="ACUEDUCTO - ALCANTARILLADO"/>
  </r>
  <r>
    <n v="22136"/>
    <s v="ADMINISTRACIÓN PÚBLICA COOPERATIVA EMPRESA DE SERVICIOS PÚBLICOS DEL VALLE E.S.P."/>
    <s v="OPERATIVA"/>
    <s v="HASTA 2500 SUSCRIPTORES"/>
    <s v="Grupo de Pequeños"/>
    <x v="1"/>
    <x v="2"/>
    <s v="TOLIMA"/>
    <s v="VALLE DE SAN JUAN"/>
    <s v="ACTUALIZACION"/>
    <d v="2012-04-23T00:00:00"/>
    <s v="ACUEDUCTO - ALCANTARILLADO - ASEO"/>
  </r>
  <r>
    <n v="22137"/>
    <s v="EMPRESA DE SERVICIOS PUBLICOS DEL ORIENTE DE CALDAS S.A. E.S.P."/>
    <s v="OPERATIVA"/>
    <s v="DESDE 2501 HASTA 5000 USUARIOS"/>
    <s v="Grupo de Pequeños"/>
    <x v="0"/>
    <x v="3"/>
    <s v="CALDAS"/>
    <s v="MARQUETALIA"/>
    <s v="ACTUALIZACION"/>
    <d v="2025-03-13T00:00:00"/>
    <s v="ASEO"/>
  </r>
  <r>
    <n v="22139"/>
    <s v="ASOCIACION DE SUSCRIPTORES ACUEDUCTO REGIONAL AGUA BLANCA DEL MUNICIPIO DE JENESANO DEPARTAMENTO DE BOYACA"/>
    <s v="OPERATIVA"/>
    <s v="MENOR O IGUAL A 2500 USUARIOS"/>
    <s v="Grupo de Pequeños"/>
    <x v="1"/>
    <x v="2"/>
    <s v="BOYACÁ"/>
    <s v="JENESANO"/>
    <s v="ACTUALIZACION"/>
    <d v="2024-04-25T00:00:00"/>
    <s v="ACUEDUCTO "/>
  </r>
  <r>
    <n v="22142"/>
    <s v="COOPERATIVA DEL ACUEDUCTO REGIONAL DE RIO CHIQUITO"/>
    <s v="OPERATIVA"/>
    <s v="MENOR O IGUAL A 2500 USUARIOS"/>
    <s v="Grupo de Pequeños"/>
    <x v="1"/>
    <x v="2"/>
    <s v="ARAUCA"/>
    <s v="SARAVENA"/>
    <s v="ACTUALIZACION"/>
    <d v="2025-03-19T00:00:00"/>
    <s v="ACUEDUCTO "/>
  </r>
  <r>
    <n v="22145"/>
    <s v="EMPRESAS PUBLICAS DE AMAGA  S.A.   E.S.P."/>
    <s v="OPERATIVA"/>
    <s v="DESDE 2501 HASTA 5000 USUARIOS"/>
    <s v="Grupo de Grandes"/>
    <x v="2"/>
    <x v="3"/>
    <s v="ANTIOQUIA"/>
    <s v="AMAGÁ"/>
    <s v="ACTUALIZACION"/>
    <d v="2025-02-04T00:00:00"/>
    <s v="ACUEDUCTO - ALCANTARILLADO"/>
  </r>
  <r>
    <n v="22149"/>
    <s v="ASOCIACION DE USUARIOS DEL SERVICIO DE AGUA POTABLE DE LA VEREDA LA GLORA - EL RECODO"/>
    <s v="OPERATIVA"/>
    <s v="HASTA 2500 SUSCRIPTORES"/>
    <s v="Grupo de Pequeños"/>
    <x v="1"/>
    <x v="2"/>
    <s v="TOLIMA"/>
    <s v="LIBANO"/>
    <s v="ACTUALIZACION"/>
    <d v="2010-12-14T00:00:00"/>
    <s v="ACUEDUCTO "/>
  </r>
  <r>
    <n v="22152"/>
    <s v="ASOCIACION DE USUARIOS DEL ACUEDUCTO DEL CORREGIMIENTO DE ANAIME"/>
    <s v="OPERATIVA"/>
    <s v="MENOR O IGUAL A 2500 USUARIOS"/>
    <s v="Grupo de Pequeños"/>
    <x v="0"/>
    <x v="2"/>
    <s v="TOLIMA"/>
    <s v="CAJAMARCA"/>
    <s v="ACTUALIZACION"/>
    <d v="2024-02-07T00:00:00"/>
    <s v="ACUEDUCTO "/>
  </r>
  <r>
    <n v="22153"/>
    <s v="FUNDACIÓN PARA LA PRESTACIÓN DE LOS SERVICIOS PÚBLICOS DOMICILIARIOS, LA CONSERVACIÓN DEL MEDIO AMBIENTE Y LOS RECURSOS NATURALES"/>
    <s v="OPERATIVA"/>
    <s v="DESDE 2501 HASTA 5000 USUARIOS"/>
    <s v="Aprovechamiento "/>
    <x v="2"/>
    <x v="2"/>
    <s v="MAGDALENA"/>
    <s v="FUNDACION"/>
    <s v="ACTUALIZACION"/>
    <d v="2022-12-28T00:00:00"/>
    <s v="APROVECHAMIENTO "/>
  </r>
  <r>
    <n v="22156"/>
    <s v="ASOCIACION DE USUARIOS DEL ACUEDUCTO DE INTEGRACIÓN VEREDAS ANTIOQUEÑITA PARAISO MUNICIPIO DE EL COLEGIO"/>
    <s v="OPERATIVA"/>
    <s v="HASTA 2500 SUSCRIPTORES"/>
    <s v="Grupo de Pequeños"/>
    <x v="1"/>
    <x v="2"/>
    <s v="CUNDINAMARCA"/>
    <s v="EL COLEGIO"/>
    <s v="INSCRIPCION"/>
    <d v="2008-04-23T00:00:00"/>
    <s v="ACUEDUCTO "/>
  </r>
  <r>
    <n v="22157"/>
    <s v="EMPRESA DE SERVICIOS PUBLICOS DOMICILIARIOS SAN ROQUE E.S.P."/>
    <s v="OPERATIVA (No activa)"/>
    <s v="HASTA 2500 SUSCRIPTORES"/>
    <s v="Grupo de Pequeños"/>
    <x v="1"/>
    <x v="3"/>
    <s v="ANTIOQUIA"/>
    <s v="SAN ROQUE"/>
    <s v="ACTUALIZACION"/>
    <d v="2013-09-20T00:00:00"/>
    <s v="ACUEDUCTO - ALCANTARILLADO - ASEO"/>
  </r>
  <r>
    <n v="22160"/>
    <s v="ASOCIACION DE USUARIOS DEL ACUEDUCTO DE LA VEREDA SANTA MARTA SECTOR BELLA VISTA  DEL MUNICIPIO DE EL COLEGIO"/>
    <s v="OPERATIVA"/>
    <s v="HASTA 2500 SUSCRIPTORES"/>
    <s v="Grupo de Pequeños"/>
    <x v="1"/>
    <x v="2"/>
    <s v="BOGOTÁ, D.C."/>
    <s v="BOGOTA, D.C."/>
    <s v="INSCRIPCION"/>
    <d v="2008-04-20T00:00:00"/>
    <s v="ACUEDUCTO "/>
  </r>
  <r>
    <n v="22163"/>
    <s v="ASOCIACION DE SUSCRIPTORES DEL ACUEDUCTO CHORRO DEL MUNICIPIO DE COMBITA DEPARTAMENTO DE BOYACÁ"/>
    <s v="OPERATIVA"/>
    <s v="HASTA 2500 SUSCRIPTORES"/>
    <s v="Grupo de Pequeños"/>
    <x v="1"/>
    <x v="2"/>
    <s v="BOYACÁ"/>
    <s v="COMBITA"/>
    <s v="ACTUALIZACION"/>
    <d v="2014-11-18T00:00:00"/>
    <s v="ACUEDUCTO "/>
  </r>
  <r>
    <n v="22171"/>
    <s v="MUNICIPIO DE CALIMA EL DARIEN"/>
    <s v="OPERATIVA"/>
    <s v="MAYOR O IGUAL A 5001 USUARIOS"/>
    <s v="Grupo de Pequeños"/>
    <x v="0"/>
    <x v="1"/>
    <s v="VALLE DEL CAUCA"/>
    <s v="CALIMA"/>
    <s v="ACTUALIZACION"/>
    <d v="2021-04-30T00:00:00"/>
    <s v="ASEO"/>
  </r>
  <r>
    <n v="22175"/>
    <s v="INTERASEO DEL VALLE S.A.S. E.S.P."/>
    <s v="OPERATIVA"/>
    <s v="MAYOR O IGUAL A 5001 USUARIOS"/>
    <s v="Grupo de Grandes"/>
    <x v="0"/>
    <x v="3"/>
    <s v="ANTIOQUIA"/>
    <s v="MEDELLÍN"/>
    <s v="ACTUALIZACION"/>
    <d v="2025-03-20T00:00:00"/>
    <s v="ASEO"/>
  </r>
  <r>
    <n v="22180"/>
    <s v="ASOCIACION DE SUSCRIPTORES DEL ACUEDUCTO DE HORMEZAQUE"/>
    <s v="OPERATIVA"/>
    <s v="HASTA 2500 SUSCRIPTORES"/>
    <s v="Grupo de Pequeños"/>
    <x v="1"/>
    <x v="2"/>
    <s v="BOYACÁ"/>
    <s v="PAZ DE RIO"/>
    <s v="ACTUALIZACION"/>
    <d v="2011-12-15T00:00:00"/>
    <s v="ACUEDUCTO "/>
  </r>
  <r>
    <n v="22186"/>
    <s v="CORPORACION AMBIENTAL CIDER"/>
    <s v="OPERATIVA"/>
    <s v="MENOR O IGUAL A 2500 USUARIOS"/>
    <s v="Aprovechamiento "/>
    <x v="1"/>
    <x v="2"/>
    <s v="SANTANDER"/>
    <s v="BARRANCABERMEJA"/>
    <s v="INSCRIPCION"/>
    <d v="2024-11-21T00:00:00"/>
    <s v="APROVECHAMIENTO "/>
  </r>
  <r>
    <n v="22189"/>
    <s v="EMPRESA COMUNITARIA ACUEDUCTO RURAL EL PALMAR"/>
    <s v="OPERATIVA"/>
    <s v="MENOR O IGUAL A 2500 USUARIOS"/>
    <s v="Grupo de Pequeños"/>
    <x v="1"/>
    <x v="2"/>
    <s v="VALLE DEL CAUCA"/>
    <s v="DAGUA"/>
    <s v="ACTUALIZACION"/>
    <d v="2020-10-21T00:00:00"/>
    <s v="ACUEDUCTO "/>
  </r>
  <r>
    <n v="22195"/>
    <s v="ASOCIACION DE USUARIOS ACUEDUCTO VEREDA ZUMBICO"/>
    <s v="OPERATIVA"/>
    <s v="MENOR O IGUAL A 2500 USUARIOS"/>
    <s v="Grupo de Pequeños"/>
    <x v="1"/>
    <x v="2"/>
    <s v="CAUCA"/>
    <s v="JAMBALO"/>
    <s v="ACTUALIZACION"/>
    <d v="2024-07-05T00:00:00"/>
    <s v="ACUEDUCTO "/>
  </r>
  <r>
    <n v="22196"/>
    <s v="ASOCIACION DE USUARIOS DE SERVICIO DE ALCANTARILLADO Y ACUEDUCTO DE LA VEREDA LA ODISEA"/>
    <s v="OPERATIVA"/>
    <s v="HASTA 2500 SUSCRIPTORES"/>
    <s v="Grupo de Pequeños"/>
    <x v="1"/>
    <x v="2"/>
    <s v="CAUCA"/>
    <s v="JAMBALO"/>
    <s v="ACTUALIZACION"/>
    <d v="2013-02-18T00:00:00"/>
    <s v="ACUEDUCTO "/>
  </r>
  <r>
    <n v="22203"/>
    <s v="ASOCIACION COMUNITARIA DE SERVICIOS DE ACUEDUCTO Y ALCANTARILLADO DE PUERTO NARIÑO"/>
    <s v="OPERATIVA"/>
    <s v="MENOR O IGUAL A 2500 USUARIOS"/>
    <s v="Grupo de Pequeños"/>
    <x v="1"/>
    <x v="2"/>
    <s v="ARAUCA"/>
    <s v="SARAVENA"/>
    <s v="ACTUALIZACION"/>
    <d v="2025-02-13T00:00:00"/>
    <s v="ACUEDUCTO "/>
  </r>
  <r>
    <n v="22208"/>
    <s v="EMPRESA DE ACUEDUCTO Y ALCANTARILLADO DEL PARAJE LA LUISA"/>
    <s v="OPERATIVA"/>
    <s v="MENOR O IGUAL A 2500 USUARIOS"/>
    <s v="Grupo de Pequeños"/>
    <x v="1"/>
    <x v="2"/>
    <s v="VALLE DEL CAUCA"/>
    <s v="CALI"/>
    <s v="ACTUALIZACION"/>
    <d v="2025-03-21T00:00:00"/>
    <s v="ACUEDUCTO "/>
  </r>
  <r>
    <n v="22209"/>
    <s v="ASOCIACION DE USUARIOS DEL ACUEDUCTO MULTIVEREDAL SANTA ANA LOS CHOCHOS MUNICIPIO DE ANGOSTURA"/>
    <s v="OPERATIVA"/>
    <s v="HASTA 2500 SUSCRIPTORES"/>
    <s v="Grupo de Pequeños"/>
    <x v="1"/>
    <x v="2"/>
    <s v="ANTIOQUIA"/>
    <s v="ANGOSTURA"/>
    <s v="ACTUALIZACION"/>
    <d v="2012-12-26T00:00:00"/>
    <s v="ACUEDUCTO "/>
  </r>
  <r>
    <n v="22210"/>
    <s v="AGUAS DE BOGOTA S.A. ESP"/>
    <s v="OPERATIVA"/>
    <s v="MENOR O IGUAL A 2500 USUARIOS"/>
    <s v="Grupo de Pequeños"/>
    <x v="1"/>
    <x v="3"/>
    <s v="BOGOTÁ, D.C."/>
    <s v="BOGOTA, D.C."/>
    <s v="ACTUALIZACION"/>
    <d v="2025-02-19T00:00:00"/>
    <s v="ACUEDUCTO "/>
  </r>
  <r>
    <n v="22212"/>
    <s v="ADMINISTRACION PUBLICA COOPERATIVA DE SERVICIOS PUBLICOS DE SAN VICENTE DE CHUCURI"/>
    <s v="OPERATIVA"/>
    <s v="DESDE 2501 HASTA 5000 USUARIOS"/>
    <s v="Grupo de Pequeños"/>
    <x v="2"/>
    <x v="2"/>
    <s v="SANTANDER"/>
    <s v="SAN VICENTE DE CHUCURI"/>
    <s v="ACTUALIZACION"/>
    <d v="2025-03-03T00:00:00"/>
    <s v="ACUEDUCTO - ALCANTARILLADO - ASEO"/>
  </r>
  <r>
    <n v="22225"/>
    <s v="ASOCIACION DE USUARIOS DEL SERVICIO DE ACUEDUCTO DE LAS VEREDAS DE CHIGUALA SONSA Y GUANGUITA SECTOR EL ALTILLO MUNICIPIO DE VILLAPINZON"/>
    <s v="OPERATIVA"/>
    <s v="MENOR O IGUAL A 2500 USUARIOS"/>
    <s v="Grupo de Pequeños"/>
    <x v="1"/>
    <x v="2"/>
    <s v="CUNDINAMARCA"/>
    <s v="VILLAPINZON"/>
    <s v="ACTUALIZACION"/>
    <d v="2023-02-21T00:00:00"/>
    <s v="ACUEDUCTO "/>
  </r>
  <r>
    <n v="22226"/>
    <s v="ASOCIACION DE USUARIOS DEL SERVICIO DE ACUEDUCTO DE LAS VEREDAS SAN PABLO LA JOYA  Y SECTOR SALITRE "/>
    <s v="OPERATIVA"/>
    <s v="MENOR O IGUAL A 2500 USUARIOS"/>
    <s v="Grupo de Pequeños"/>
    <x v="1"/>
    <x v="2"/>
    <s v="CUNDINAMARCA"/>
    <s v="VILLAPINZON"/>
    <s v="ACTUALIZACION"/>
    <d v="2023-02-22T00:00:00"/>
    <s v="ACUEDUCTO "/>
  </r>
  <r>
    <n v="22229"/>
    <s v="JUNTA ADMINISTRADORA ACUEDUCTO REGIONAL RIVERAS DEL GUARAPAS DE PITALITO HUILA"/>
    <s v="OPERATIVA"/>
    <s v="HASTA 2500 SUSCRIPTORES"/>
    <s v="Grupo de Pequeños"/>
    <x v="1"/>
    <x v="2"/>
    <s v="HUILA"/>
    <s v="PITALITO"/>
    <s v="ACTUALIZACION"/>
    <d v="2014-06-26T00:00:00"/>
    <s v="ACUEDUCTO "/>
  </r>
  <r>
    <n v="22235"/>
    <s v="ASOCIACION DE SUSCRIPTORES  DEL ACUEDUCTO TEATINOS PUENTE DE BOYACA DE LA VEREDA PUENTE DE BOYACA DEL MUNICIPIO DE VENTAQUEMADA"/>
    <s v="OPERATIVA"/>
    <s v="MENOR O IGUAL A 2500 USUARIOS"/>
    <s v="Grupo de Pequeños"/>
    <x v="1"/>
    <x v="2"/>
    <s v="BOYACÁ"/>
    <s v="TUNJA"/>
    <s v="ACTUALIZACION"/>
    <d v="2024-04-23T00:00:00"/>
    <s v="ACUEDUCTO "/>
  </r>
  <r>
    <n v="22238"/>
    <s v="MUNICIPIO DE GUACHENE"/>
    <s v="OPERATIVA"/>
    <s v="MENOR O IGUAL A 2500 USUARIOS"/>
    <s v="Grupo de Pequeños"/>
    <x v="2"/>
    <x v="1"/>
    <s v="CAUCA"/>
    <s v="GUACHENE"/>
    <s v="ACTUALIZACION"/>
    <d v="2024-02-28T00:00:00"/>
    <s v="ALCANTARILLADO - ASEO"/>
  </r>
  <r>
    <n v="22239"/>
    <s v="ACUEDUCTO VEREDA MEUSA ESP"/>
    <s v="OPERATIVA (No activa)"/>
    <s v="HASTA 2500 SUSCRIPTORES"/>
    <s v="Grupo de Pequeños"/>
    <x v="1"/>
    <x v="2"/>
    <s v="CUNDINAMARCA"/>
    <s v="SOPO"/>
    <s v="ACTUALIZACION"/>
    <d v="2010-10-04T00:00:00"/>
    <s v="ACUEDUCTO "/>
  </r>
  <r>
    <n v="22246"/>
    <s v="ASOCIACIÓN DE USUARIOS ACUEDUCTO AGUAS CLARAS VEREDA OLARTE"/>
    <s v="OPERATIVA"/>
    <s v="MENOR O IGUAL A 2500 USUARIOS"/>
    <s v="Grupo de Pequeños"/>
    <x v="1"/>
    <x v="2"/>
    <s v="BOGOTÁ, D.C."/>
    <s v="BOGOTA, D.C."/>
    <s v="ACTUALIZACION"/>
    <d v="2024-05-30T00:00:00"/>
    <s v="ACUEDUCTO "/>
  </r>
  <r>
    <n v="22248"/>
    <s v="ALCALDIA MUNICIPAL DE ARACATACA"/>
    <s v="OPERATIVA (No activa)"/>
    <s v="HASTA 2500 SUSCRIPTORES"/>
    <s v="Grupo de Pequeños"/>
    <x v="1"/>
    <x v="1"/>
    <s v="MAGDALENA"/>
    <s v="ARACATACA"/>
    <s v="ACTUALIZACION"/>
    <d v="2014-08-28T00:00:00"/>
    <s v="ACUEDUCTO - ALCANTARILLADO"/>
  </r>
  <r>
    <n v="22250"/>
    <s v="EMPRESA DE SERVICIOS PUBLICOS DEL MUNICIPIO DE SANTANA -  EMSANTANA S.A E.S.P"/>
    <s v="OPERATIVA"/>
    <s v="MENOR O IGUAL A 2500 USUARIOS"/>
    <s v="Grupo de Pequeños"/>
    <x v="0"/>
    <x v="3"/>
    <s v="BOYACÁ"/>
    <s v="SANTANA"/>
    <s v="ACTUALIZACION"/>
    <d v="2021-06-01T00:00:00"/>
    <s v="ACUEDUCTO - ALCANTARILLADO - ASEO"/>
  </r>
  <r>
    <n v="22255"/>
    <s v="ASOCIACION DE SUSCRIPTORES DEL PROACUEDUCTO RUNTA ABAJO PARTE ORIENTAL DE LA CIRCUNVALAR MUNICIPIO DE TUNJA"/>
    <s v="OPERATIVA"/>
    <s v="MENOR O IGUAL A 2500 USUARIOS"/>
    <s v="Grupo de Pequeños"/>
    <x v="1"/>
    <x v="2"/>
    <s v="BOYACÁ"/>
    <s v="TUNJA"/>
    <s v="ACTUALIZACION"/>
    <d v="2018-07-27T00:00:00"/>
    <s v="ACUEDUCTO "/>
  </r>
  <r>
    <n v="22256"/>
    <s v="AGUAS DEL SINU S.A E.S.P"/>
    <s v="OPERATIVA (No activa)"/>
    <s v="MAYOR O IGUAL A 5001 USUARIOS"/>
    <s v="Grupo de Grandes"/>
    <x v="0"/>
    <x v="3"/>
    <s v="CÓRDOBA"/>
    <s v="LORICA"/>
    <s v="ACTUALIZACION"/>
    <d v="2018-08-23T00:00:00"/>
    <s v="ACUEDUCTO - ALCANTARILLADO - ASEO"/>
  </r>
  <r>
    <n v="22258"/>
    <s v="ASOCIACION DE SERVICIOS PUBLICOS ALCANTARILLADO Y OTROS"/>
    <s v="OPERATIVA"/>
    <s v="HASTA 2500 SUSCRIPTORES"/>
    <s v="Grupo de Pequeños"/>
    <x v="1"/>
    <x v="2"/>
    <s v="VALLE DEL CAUCA"/>
    <s v="FLORIDA"/>
    <s v="ACTUALIZACION"/>
    <d v="2013-12-03T00:00:00"/>
    <s v="ALCANTARILLADO"/>
  </r>
  <r>
    <n v="22259"/>
    <s v="ASOCIACION DE SUSCRIPTORES DEL ACUEDUCTO LA CAL"/>
    <s v="OPERATIVA"/>
    <s v="HASTA 2500 SUSCRIPTORES"/>
    <s v="Grupo de Pequeños"/>
    <x v="1"/>
    <x v="2"/>
    <s v="BOYACÁ"/>
    <s v="COMBITA"/>
    <s v="ACTUALIZACION"/>
    <d v="2011-12-15T00:00:00"/>
    <s v="ACUEDUCTO "/>
  </r>
  <r>
    <n v="22260"/>
    <s v="ASOCIACION DE SUSCRIPTORES DEL ACUEDUCTO CHINATA LA CAL CHIQUITA DE LA VEREDA SAN RAFAEL  DEL MUNICIPIO DE COMBITA - BOYACA"/>
    <s v="OPERATIVA"/>
    <s v="HASTA 2500 SUSCRIPTORES"/>
    <s v="Grupo de Pequeños"/>
    <x v="1"/>
    <x v="2"/>
    <s v="BOYACÁ"/>
    <s v="COMBITA"/>
    <s v="ACTUALIZACION"/>
    <d v="2012-04-23T00:00:00"/>
    <s v="ACUEDUCTO "/>
  </r>
  <r>
    <n v="22263"/>
    <s v="ASOCIACION DE SUSCRIPTORES DEL ACUEDUCTO EL CHORRO DE LA NINFA, VEREDAS SAN RAFAEL Y OTRAS DEL MUNICIPIO DE COMBITA - BOYACA"/>
    <s v="OPERATIVA"/>
    <s v="HASTA 2500 SUSCRIPTORES"/>
    <s v="Grupo de Pequeños"/>
    <x v="1"/>
    <x v="2"/>
    <s v="BOYACÁ"/>
    <s v="COMBITA"/>
    <s v="ACTUALIZACION"/>
    <d v="2012-02-16T00:00:00"/>
    <s v="ACUEDUCTO "/>
  </r>
  <r>
    <n v="22265"/>
    <s v="GRUPO EMPRESARIAL DE LA RECUPERACION Y TRANSFORMACION DE MATERIALES S.A.  E.S.P."/>
    <s v="OPERATIVA"/>
    <s v="MAYOR O IGUAL A 5001 USUARIOS"/>
    <s v="Aprovechamiento "/>
    <x v="2"/>
    <x v="3"/>
    <s v="VALLE DEL CAUCA"/>
    <s v="CALI"/>
    <s v="ACTUALIZACION"/>
    <d v="2025-01-24T00:00:00"/>
    <s v="APROVECHAMIENTO "/>
  </r>
  <r>
    <n v="22274"/>
    <s v="EMPRESAS PUBLICAS DE SANTA BARBARA SA ESP"/>
    <s v="OPERATIVA"/>
    <s v="MAYOR O IGUAL A 5001 USUARIOS"/>
    <s v="Grupo de Pequeños"/>
    <x v="0"/>
    <x v="3"/>
    <s v="ANTIOQUIA"/>
    <s v="SANTA BARBARA"/>
    <s v="ACTUALIZACION"/>
    <d v="2024-07-19T00:00:00"/>
    <s v="ASEO"/>
  </r>
  <r>
    <n v="22276"/>
    <s v="ASOCIACIÓN DE SUSCRIPTORES DEL ACUEDUCTO DEL PARAÍSO VEREDA  SABANA- VILLA DE LEYVA"/>
    <s v="OPERATIVA"/>
    <s v="MENOR O IGUAL A 2500 USUARIOS"/>
    <s v="Grupo de Pequeños"/>
    <x v="1"/>
    <x v="2"/>
    <s v="BOYACÁ"/>
    <s v="VILLA DE LEYVA"/>
    <s v="ACTUALIZACION"/>
    <d v="2025-03-10T00:00:00"/>
    <s v="ACUEDUCTO "/>
  </r>
  <r>
    <n v="22277"/>
    <s v="ASOCIACION DE USUARIOS DEL ACUEDUCTO DE LA VEREDA EL LIMON"/>
    <s v="OPERATIVA"/>
    <s v="HASTA 2500 SUSCRIPTORES"/>
    <s v="Grupo de Pequeños"/>
    <x v="1"/>
    <x v="2"/>
    <s v="CUNDINAMARCA"/>
    <s v="SAN JUAN DE RIOSECO"/>
    <s v="INSCRIPCION"/>
    <d v="2008-08-31T00:00:00"/>
    <s v="ACUEDUCTO "/>
  </r>
  <r>
    <n v="22281"/>
    <s v="EMPRESA DE SERVICIOS PUBLICOS AGUAS DE TADO S.A."/>
    <s v="OPERATIVA"/>
    <s v="MENOR O IGUAL A 2500 USUARIOS"/>
    <s v="Grupo de Grandes"/>
    <x v="2"/>
    <x v="3"/>
    <s v="CHOCÓ"/>
    <s v="TADO"/>
    <s v="ACTUALIZACION"/>
    <d v="2021-06-18T00:00:00"/>
    <s v="ACUEDUCTO - ALCANTARILLADO - ASEO"/>
  </r>
  <r>
    <n v="22291"/>
    <s v="EMPRESAS PUBLICAS DE HATO COROZAL, ACUEDUCTO, ALCANTARILLADO, GAS Y ASEO S.A  E.S.P"/>
    <s v="OPERATIVA"/>
    <s v="MENOR O IGUAL A 2500 USUARIOS"/>
    <s v="Grupo de Pequeños"/>
    <x v="2"/>
    <x v="3"/>
    <s v="CASANARE"/>
    <s v="HATO COROZAL"/>
    <s v="ACTUALIZACION"/>
    <d v="2024-11-13T00:00:00"/>
    <s v="ACUEDUCTO - ALCANTARILLADO - ASEO"/>
  </r>
  <r>
    <n v="22297"/>
    <s v="AGUAS DE MORROA SA ESP"/>
    <s v="OPERATIVA"/>
    <s v="DESDE 2501 HASTA 5000 USUARIOS"/>
    <s v="Grupo de Grandes"/>
    <x v="0"/>
    <x v="3"/>
    <s v="SUCRE"/>
    <s v="MORROA"/>
    <s v="ACTUALIZACION"/>
    <d v="2024-08-16T00:00:00"/>
    <s v="ACUEDUCTO - ALCANTARILLADO"/>
  </r>
  <r>
    <n v="22299"/>
    <s v="ASOCIACIÓN DE SUCRIPTORES DEL ACUEDUCTO REGIONAL COMBITA RED NUMERO 2 DEL MUNICIPIO DE CÓMBITA "/>
    <s v="OPERATIVA"/>
    <s v="MENOR O IGUAL A 2500 USUARIOS"/>
    <s v="Grupo de Pequeños"/>
    <x v="1"/>
    <x v="2"/>
    <s v="BOYACÁ"/>
    <s v="TUNJA"/>
    <s v="ACTUALIZACION"/>
    <d v="2024-02-12T00:00:00"/>
    <s v="ACUEDUCTO "/>
  </r>
  <r>
    <n v="22300"/>
    <s v="ASOCIACION DE SUSCRIPTORES DEL ACUEDUCTO EL CHUSCAL DE LA VEREDA DE SAN ISIDRO MUNICIPIO DE COMBITA"/>
    <s v="OPERATIVA"/>
    <s v="HASTA 2500 SUSCRIPTORES"/>
    <s v="Grupo de Pequeños"/>
    <x v="1"/>
    <x v="2"/>
    <s v="BOYACÁ"/>
    <s v="TUNJA"/>
    <s v="ACTUALIZACION"/>
    <d v="2012-12-10T00:00:00"/>
    <s v="ACUEDUCTO "/>
  </r>
  <r>
    <n v="22303"/>
    <s v="EMPRESA DE SERVICIOS PUBLICOS DE TOCANCIPA S.A.  E.S.P."/>
    <s v="OPERATIVA"/>
    <s v="MAYOR O IGUAL A 5001 USUARIOS"/>
    <s v="Grupo de Grandes"/>
    <x v="0"/>
    <x v="3"/>
    <s v="CUNDINAMARCA"/>
    <s v="TOCANCIPA"/>
    <s v="ACTUALIZACION"/>
    <d v="2025-02-27T00:00:00"/>
    <s v="ACUEDUCTO - ALCANTARILLADO - ASEO"/>
  </r>
  <r>
    <n v="22313"/>
    <s v="JUNTA ADMINISTRADORA DE ACUEDUCTO Y ALCANTARILLADO DEL CORREGIMIENTO DE SAN MARCOS"/>
    <s v="OPERATIVA"/>
    <s v="MENOR O IGUAL A 2500 USUARIOS"/>
    <s v="Grupo de Pequeños"/>
    <x v="1"/>
    <x v="2"/>
    <s v="SIN DATOS"/>
    <s v="SIN DATOS"/>
    <s v="ACTUALIZACION"/>
    <d v="2025-02-11T00:00:00"/>
    <s v="ACUEDUCTO - ALCANTARILLADO"/>
  </r>
  <r>
    <n v="22317"/>
    <s v="JUNTA DE ACCION COMUNAL DE LA VEREDA LA CHAPA "/>
    <s v="OPERATIVA"/>
    <s v="HASTA 2500 SUSCRIPTORES"/>
    <s v="Grupo de Pequeños"/>
    <x v="1"/>
    <x v="2"/>
    <s v="CUNDINAMARCA"/>
    <s v="COGUA"/>
    <s v="ACTUALIZACION"/>
    <d v="2011-12-27T00:00:00"/>
    <s v="ACUEDUCTO - ALCANTARILLADO"/>
  </r>
  <r>
    <n v="22318"/>
    <s v="ASOCIACION DESUSCRIPTORES DEL ACUEDUCTO JURACAMBITA-ASAJ, VEREDA JURACAMBITA DEL MUNICIPIO DE ZETAQUIRA DEPARTAMENTO DE BOYACA"/>
    <s v="OPERATIVA"/>
    <s v="HASTA 2500 SUSCRIPTORES"/>
    <s v="Grupo de Pequeños"/>
    <x v="1"/>
    <x v="2"/>
    <s v="BOYACÁ"/>
    <s v="ZETAQUIRA"/>
    <s v="INSCRIPCION"/>
    <d v="2012-09-28T00:00:00"/>
    <s v="ACUEDUCTO "/>
  </r>
  <r>
    <n v="22322"/>
    <s v="AGUAS DEL NORTE ANTIOQUEÑO S.A E.S.P"/>
    <s v="OPERATIVA"/>
    <s v="MAYOR O IGUAL A 5001 USUARIOS"/>
    <s v="Grupo de Grandes"/>
    <x v="2"/>
    <x v="3"/>
    <s v="ANTIOQUIA"/>
    <s v="YARUMAL"/>
    <s v="ACTUALIZACION"/>
    <d v="2024-04-22T00:00:00"/>
    <s v="ACUEDUCTO - ALCANTARILLADO - ASEO"/>
  </r>
  <r>
    <n v="22325"/>
    <s v="ASOCIACION DE USUARIOS LA PLAZUELA "/>
    <s v="OPERATIVA"/>
    <s v="MENOR O IGUAL A 2500 USUARIOS"/>
    <s v="Grupo de Pequeños"/>
    <x v="1"/>
    <x v="2"/>
    <s v="CUNDINAMARCA"/>
    <s v="COGUA"/>
    <s v="ACTUALIZACION"/>
    <d v="2024-08-24T00:00:00"/>
    <s v="ACUEDUCTO "/>
  </r>
  <r>
    <n v="22327"/>
    <s v="AGUAS DEL MORROSQUILLO S.A E.S.P."/>
    <s v="OPERATIVA"/>
    <s v="DESDE 2501 HASTA 5000 USUARIOS"/>
    <s v="Grupo de Grandes"/>
    <x v="2"/>
    <x v="3"/>
    <s v="SUCRE"/>
    <s v="SANTIAGO DE TOLU"/>
    <s v="ACTUALIZACION"/>
    <d v="2024-08-02T00:00:00"/>
    <s v="ACUEDUCTO - ALCANTARILLADO - ASEO"/>
  </r>
  <r>
    <n v="22330"/>
    <s v="EMPRESA DE SERVICIOS PUBLICOS DE ACUEDUCTO ALCANTARILLADO Y ASEO DE GUAITARILLA"/>
    <s v="OPERATIVA"/>
    <s v="MENOR O IGUAL A 2500 USUARIOS"/>
    <s v="Grupo de Pequeños"/>
    <x v="2"/>
    <x v="0"/>
    <s v="NARIÑO"/>
    <s v="GUAITARILLA"/>
    <s v="ACTUALIZACION"/>
    <d v="2020-08-19T00:00:00"/>
    <s v="ACUEDUCTO - ASEO"/>
  </r>
  <r>
    <n v="22333"/>
    <s v="VEOLIA ASEO CALI  S.A   E. S. P."/>
    <s v="OPERATIVA"/>
    <s v="MAYOR O IGUAL A 5001 USUARIOS"/>
    <s v="Grupo de Grandes"/>
    <x v="2"/>
    <x v="3"/>
    <s v="VALLE DEL CAUCA"/>
    <s v="YUMBO"/>
    <s v="ACTUALIZACION"/>
    <d v="2025-02-25T00:00:00"/>
    <s v="ASEO"/>
  </r>
  <r>
    <n v="22334"/>
    <s v="COMISIÓN EMPRESARIAL DE ACUEDUCTO Y ALCANTARILLADO DE LA JUNTA DE ACCIÓN COMUNAL URBANIZACIÓN LA CEIBA"/>
    <s v="OPERATIVA"/>
    <s v="MENOR O IGUAL A 2500 USUARIOS"/>
    <s v="Grupo de Pequeños"/>
    <x v="2"/>
    <x v="2"/>
    <s v="META"/>
    <s v="VILLAVICENCIO"/>
    <s v="ACTUALIZACION"/>
    <d v="2025-03-03T00:00:00"/>
    <s v="ACUEDUCTO "/>
  </r>
  <r>
    <n v="22335"/>
    <s v="ASOCIACION DE USUARIOS DEL ACUEDUCTO DEL CORREGIMIENTO DE VERSALLES"/>
    <s v="OPERATIVA"/>
    <s v="MENOR O IGUAL A 2500 USUARIOS"/>
    <s v="Grupo de Pequeños"/>
    <x v="0"/>
    <x v="2"/>
    <s v="ANTIOQUIA"/>
    <s v="SANTA BARBARA"/>
    <s v="ACTUALIZACION"/>
    <d v="2022-05-16T00:00:00"/>
    <s v="ACUEDUCTO - ALCANTARILLADO"/>
  </r>
  <r>
    <n v="22341"/>
    <s v="PROMOVALLE S.A.S. ESP"/>
    <s v="OPERATIVA"/>
    <s v="MAYOR O IGUAL A 5001 USUARIOS"/>
    <s v="Grupo de Grandes"/>
    <x v="0"/>
    <x v="3"/>
    <s v="VALLE DEL CAUCA"/>
    <s v="CALI"/>
    <s v="ACTUALIZACION"/>
    <d v="2025-02-27T00:00:00"/>
    <s v="ASEO"/>
  </r>
  <r>
    <n v="22342"/>
    <s v="ASOCIACION DE SUSCRIPTORES DEL ACUEDUCTO EL RABANAL DE LA VEREDA PARAMO CENTRO DEL MUNICIPIO DE SAMACA"/>
    <s v="OPERATIVA"/>
    <s v="MENOR O IGUAL A 2500 USUARIOS"/>
    <s v="Grupo de Pequeños"/>
    <x v="1"/>
    <x v="2"/>
    <s v="BOYACÁ"/>
    <s v="SAMACA"/>
    <s v="ACTUALIZACION"/>
    <d v="2025-01-15T00:00:00"/>
    <s v="ACUEDUCTO "/>
  </r>
  <r>
    <n v="22344"/>
    <s v="JUNTA ADMINISTRADORA DE ACUEDUCTO Y ALCANTARILLADO DE LA SECCION SAN LUIS DEL MUNICIPIO DE ALDANA"/>
    <s v="OPERATIVA"/>
    <s v="MENOR O IGUAL A 2500 USUARIOS"/>
    <s v="Grupo de Pequeños"/>
    <x v="1"/>
    <x v="2"/>
    <s v="NARIÑO"/>
    <s v="ALDANA"/>
    <s v="ACTUALIZACION"/>
    <d v="2023-06-09T00:00:00"/>
    <s v="ACUEDUCTO - ALCANTARILLADO"/>
  </r>
  <r>
    <n v="22346"/>
    <s v="ASOCIACION DE SUSCRIPTORES DEL ACUEDUCTO DE LA VEREDA CHITAL CENTRO DEL MUNICIPIO DE CERINZA BOYACA"/>
    <s v="OPERATIVA"/>
    <s v="MENOR O IGUAL A 2500 USUARIOS"/>
    <s v="Grupo de Pequeños"/>
    <x v="1"/>
    <x v="2"/>
    <s v="BOYACÁ"/>
    <s v="CERINZA"/>
    <s v="ACTUALIZACION"/>
    <d v="2020-08-06T00:00:00"/>
    <s v="ACUEDUCTO "/>
  </r>
  <r>
    <n v="22350"/>
    <s v="JUNTA DE ACCION COMUNAL DE LA VEREDA CARDONAL "/>
    <s v="OPERATIVA"/>
    <s v="HASTA 2500 SUSCRIPTORES"/>
    <s v="Grupo de Pequeños"/>
    <x v="1"/>
    <x v="2"/>
    <s v="CUNDINAMARCA"/>
    <s v="COGUA"/>
    <s v="ACTUALIZACION"/>
    <d v="2009-12-23T00:00:00"/>
    <s v="ACUEDUCTO "/>
  </r>
  <r>
    <n v="22353"/>
    <s v="EMPRESA DE SERVICIOS PUBLICOS DE PUERTO LOPEZ  ESPUERTO  S.A.  E.S.P."/>
    <s v="OPERATIVA"/>
    <s v="MAYOR O IGUAL A 5001 USUARIOS"/>
    <s v="Grupo de Grandes"/>
    <x v="2"/>
    <x v="3"/>
    <s v="META"/>
    <s v="PUERTO LOPEZ"/>
    <s v="ACTUALIZACION"/>
    <d v="2025-03-27T00:00:00"/>
    <s v="ACUEDUCTO - ALCANTARILLADO - ASEO"/>
  </r>
  <r>
    <n v="22357"/>
    <s v="ASOCIACION ACUEDUCTO COMUNAL Y COMUNITARIO BUENOS AIRES LA CABAÑA"/>
    <s v="OPERATIVA"/>
    <s v="MENOR O IGUAL A 2500 USUARIOS"/>
    <s v="Grupo de Pequeños"/>
    <x v="1"/>
    <x v="2"/>
    <s v="META"/>
    <s v="GRANADA"/>
    <s v="ACTUALIZACION"/>
    <d v="2024-04-29T00:00:00"/>
    <s v="ACUEDUCTO "/>
  </r>
  <r>
    <n v="22366"/>
    <s v="Serviulloa SA ESP"/>
    <s v="OPERATIVA"/>
    <s v="MENOR O IGUAL A 2500 USUARIOS"/>
    <s v="Grupo de Pequeños"/>
    <x v="0"/>
    <x v="3"/>
    <s v="VALLE DEL CAUCA"/>
    <s v="ULLOA"/>
    <s v="ACTUALIZACION"/>
    <d v="2025-02-12T00:00:00"/>
    <s v="ALCANTARILLADO - ASEO"/>
  </r>
  <r>
    <n v="22368"/>
    <s v="ASOCIACION DE USUARIOS DEL ACUEDUCTO MULTIVEREDAL HONDA FLORESTA SANTA ANA DEL MUNICIPIO DE SAN VICENTE FERRER ANTIOQUIA"/>
    <s v="OPERATIVA"/>
    <s v="MENOR O IGUAL A 2500 USUARIOS"/>
    <s v="Grupo de Pequeños"/>
    <x v="1"/>
    <x v="2"/>
    <s v="ANTIOQUIA"/>
    <s v="SAN VICENTE FERRER"/>
    <s v="ACTUALIZACION"/>
    <d v="2025-03-06T00:00:00"/>
    <s v="ACUEDUCTO "/>
  </r>
  <r>
    <n v="22372"/>
    <s v="ADMINISTRACION COOPERATIVA MARAVELEZ - ALCALA E.S.P."/>
    <s v="OPERATIVA"/>
    <s v="MENOR O IGUAL A 2500 USUARIOS"/>
    <s v="Grupo de Pequeños"/>
    <x v="1"/>
    <x v="2"/>
    <s v="VALLE DEL CAUCA"/>
    <s v="ALCALA"/>
    <s v="ACTUALIZACION"/>
    <d v="2025-02-27T00:00:00"/>
    <s v="ACUEDUCTO "/>
  </r>
  <r>
    <n v="22374"/>
    <s v="ASOCIACION DE USUARIOS DEL ACUEDUCTO COMUNITARIO DE LOS SECTORES LA BRETANA LA MARINA PUENTE NEGRO Y EL ROSAL"/>
    <s v="OPERATIVA"/>
    <s v="HASTA 2500 SUSCRIPTORES"/>
    <s v="Grupo de Pequeños"/>
    <x v="1"/>
    <x v="2"/>
    <s v="RISARALDA"/>
    <s v="SANTUARIO"/>
    <s v="ACTUALIZACION"/>
    <d v="2011-12-05T00:00:00"/>
    <s v="ACUEDUCTO "/>
  </r>
  <r>
    <n v="22375"/>
    <s v="ADMINISTRACION PUBLICA COOPERATIVA DE SERVICIOS PUBLICOS DE ACUEDUCTO, ALCANTARILLADO Y ASEO  DE MALLAMA"/>
    <s v="OPERATIVA"/>
    <s v="MENOR O IGUAL A 2500 USUARIOS"/>
    <s v="Grupo de Pequeños"/>
    <x v="2"/>
    <x v="2"/>
    <s v="NARIÑO"/>
    <s v="MALLAMA"/>
    <s v="ACTUALIZACION"/>
    <d v="2025-03-10T00:00:00"/>
    <s v="ACUEDUCTO - ALCANTARILLADO - ASEO"/>
  </r>
  <r>
    <n v="22376"/>
    <s v="COOPERATIVA DE SERVICIOS PUBLICOS DE TIMBIQUI "/>
    <s v="OPERATIVA"/>
    <s v="MENOR O IGUAL A 2500 USUARIOS"/>
    <s v="Grupo de Pequeños"/>
    <x v="0"/>
    <x v="2"/>
    <s v="CAUCA"/>
    <s v="TIMBIQUI"/>
    <s v="ACTUALIZACION"/>
    <d v="2021-11-23T00:00:00"/>
    <s v="ACUEDUCTO - ALCANTARILLADO - ASEO"/>
  </r>
  <r>
    <n v="22380"/>
    <s v="ASOCIACION DE USUARIOS DEL ACUEDUCTO DEL LAS VEREDAS PASTOR OSPINA Y FLORES"/>
    <s v="OPERATIVA"/>
    <s v="MENOR O IGUAL A 2500 USUARIOS"/>
    <s v="Grupo de Pequeños"/>
    <x v="1"/>
    <x v="2"/>
    <s v="CUNDINAMARCA"/>
    <s v="GUASCA"/>
    <s v="ACTUALIZACION"/>
    <d v="2024-10-16T00:00:00"/>
    <s v="ACUEDUCTO "/>
  </r>
  <r>
    <n v="22382"/>
    <s v="ASOCIACION DE SUSCRIPTORES DEL ACUEDUCTO VEREDAS TURMAL  Y PUENTE PIEDRA DEL MUNICIPIO DE CHIQUIZA BOYACA"/>
    <s v="OPERATIVA (No activa)"/>
    <s v="HASTA 2500 SUSCRIPTORES"/>
    <s v="Grupo de Pequeños"/>
    <x v="1"/>
    <x v="2"/>
    <s v="BOYACÁ"/>
    <s v="CHIQUIZA"/>
    <s v="ACTUALIZACION"/>
    <d v="2011-03-09T00:00:00"/>
    <s v="ACUEDUCTO "/>
  </r>
  <r>
    <n v="22385"/>
    <s v="ASOCIACIÓN ACUEDUCTO POZO PROFUNDO VEREDA LA CONCEPCIÓN MUNICIPIO DE COMBITA"/>
    <s v="OPERATIVA"/>
    <s v="HASTA 2500 SUSCRIPTORES"/>
    <s v="Grupo de Pequeños"/>
    <x v="1"/>
    <x v="2"/>
    <s v="BOYACÁ"/>
    <s v="COMBITA"/>
    <s v="INSCRIPCION"/>
    <d v="2012-02-16T00:00:00"/>
    <s v="ACUEDUCTO "/>
  </r>
  <r>
    <n v="22386"/>
    <s v="EMPRESAS PUBLICAS DE LA ARGENTINA SOCIEDAD ANONIMA"/>
    <s v="OPERATIVA"/>
    <s v="MENOR O IGUAL A 2500 USUARIOS"/>
    <s v="Grupo de Pequeños"/>
    <x v="2"/>
    <x v="3"/>
    <s v="HUILA"/>
    <s v="LA ARGENTINA"/>
    <s v="ACTUALIZACION"/>
    <d v="2025-02-18T00:00:00"/>
    <s v="ACUEDUCTO - ALCANTARILLADO - ASEO"/>
  </r>
  <r>
    <n v="22391"/>
    <s v="ASOCIACION DE USUARIOS DEL ACUEDUCTO Y ALCANTARILLADO DEL CORREGIMIENTO LOS CHANCOS SAN PEDRO VALLE"/>
    <s v="OPERATIVA"/>
    <s v="MENOR O IGUAL A 2500 USUARIOS"/>
    <s v="Grupo de Pequeños"/>
    <x v="1"/>
    <x v="2"/>
    <s v="VALLE DEL CAUCA"/>
    <s v="TULUA"/>
    <s v="ACTUALIZACION"/>
    <d v="2025-03-08T00:00:00"/>
    <s v="ACUEDUCTO "/>
  </r>
  <r>
    <n v="22397"/>
    <s v="ACUEDUCTO REGIONAL RURAL DEL MUNICIPIO DE FILANDIA DEPARTAMENTO DE QUINDIO"/>
    <s v="OPERATIVA"/>
    <s v="MENOR O IGUAL A 2500 USUARIOS"/>
    <s v="Grupo de Pequeños"/>
    <x v="1"/>
    <x v="2"/>
    <s v="QUINDÍO"/>
    <s v="FILANDIA"/>
    <s v="ACTUALIZACION"/>
    <d v="2024-05-08T00:00:00"/>
    <s v="ACUEDUCTO "/>
  </r>
  <r>
    <n v="22398"/>
    <s v="EMPRESA DE SERVICIOS PUBLICOS DE SALADOBLANCO S.A.S"/>
    <s v="OPERATIVA"/>
    <s v="MENOR O IGUAL A 2500 USUARIOS"/>
    <s v="Grupo de Pequeños"/>
    <x v="2"/>
    <x v="3"/>
    <s v="HUILA"/>
    <s v="SALADOBLANCO"/>
    <s v="ACTUALIZACION"/>
    <d v="2025-02-17T00:00:00"/>
    <s v="ACUEDUCTO - ALCANTARILLADO - ASEO"/>
  </r>
  <r>
    <n v="22399"/>
    <s v="JUNTA ADMINISTRADORA DE ACUEDUCTO AGUA CLARA CARBONERA"/>
    <s v="OPERATIVA"/>
    <s v="HASTA 2500 SUSCRIPTORES"/>
    <s v="Grupo de Pequeños"/>
    <x v="1"/>
    <x v="2"/>
    <s v="BOYACÁ"/>
    <s v="SOGAMOSO"/>
    <s v="ACTUALIZACION"/>
    <d v="2011-02-22T00:00:00"/>
    <s v="ACUEDUCTO "/>
  </r>
  <r>
    <n v="22400"/>
    <s v="JUNTA ADMINISTRADORA ACUEDUCTO ACUECINTAS"/>
    <s v="OPERATIVA"/>
    <s v="HASTA 2500 SUSCRIPTORES"/>
    <s v="Grupo de Pequeños"/>
    <x v="1"/>
    <x v="2"/>
    <s v="BOYACÁ"/>
    <s v="SOGAMOSO"/>
    <s v="ACTUALIZACION"/>
    <d v="2011-04-04T00:00:00"/>
    <s v="ACUEDUCTO "/>
  </r>
  <r>
    <n v="22402"/>
    <s v="ADMINISTRACION PUBLICA COOPERATIVA DE SERVICIOS PUBLICOS DE EL MUNICIPIO DE EL PENOL"/>
    <s v="OPERATIVA"/>
    <s v="MENOR O IGUAL A 2500 USUARIOS"/>
    <s v="Grupo de Pequeños"/>
    <x v="0"/>
    <x v="2"/>
    <s v="NARIÑO"/>
    <s v="EL PENOL"/>
    <s v="ACTUALIZACION"/>
    <d v="2024-03-22T00:00:00"/>
    <s v="ACUEDUCTO - ALCANTARILLADO - ASEO"/>
  </r>
  <r>
    <n v="22403"/>
    <s v="SERVICIOS AMBIENTALES DE CORDOBA S.A.S. E.S.P."/>
    <s v="OPERATIVA"/>
    <s v="MAYOR O IGUAL A 5001 USUARIOS"/>
    <s v="Grupo de Grandes"/>
    <x v="0"/>
    <x v="3"/>
    <s v="CÓRDOBA"/>
    <s v="MONTERIA"/>
    <s v="ACTUALIZACION"/>
    <d v="2025-01-18T00:00:00"/>
    <s v="ASEO"/>
  </r>
  <r>
    <n v="22408"/>
    <s v="ADMINISTRACION PUBLICA COOPERATIVA DE AGUA POTABLE Y SANEAMIENTO BASICO DE SANTACRUZ"/>
    <s v="OPERATIVA"/>
    <s v="MENOR O IGUAL A 2500 USUARIOS"/>
    <s v="Grupo de Pequeños"/>
    <x v="0"/>
    <x v="2"/>
    <s v="NARIÑO"/>
    <s v="SANTACRUZ"/>
    <s v="ACTUALIZACION"/>
    <d v="2023-01-02T00:00:00"/>
    <s v="ACUEDUCTO - ALCANTARILLADO - ASEO"/>
  </r>
  <r>
    <n v="22410"/>
    <s v="ASOCIACION DE USUARIOS DEL SERVICIO DE ACUEDUCTO DE LA VEREDA EL SANGO"/>
    <s v="OPERATIVA"/>
    <s v="MENOR O IGUAL A 2500 USUARIOS"/>
    <s v="Grupo de Pequeños"/>
    <x v="1"/>
    <x v="2"/>
    <s v="ANTIOQUIA"/>
    <s v="GUARNE"/>
    <s v="ACTUALIZACION"/>
    <d v="2024-02-29T00:00:00"/>
    <s v="ACUEDUCTO "/>
  </r>
  <r>
    <n v="22413"/>
    <s v="ASOCIACIÓN DE USUARIOS DE ACUEDUCTO REGIONAL DE GUACHAVITA Y OTROS"/>
    <s v="OPERATIVA"/>
    <s v="MENOR O IGUAL A 2500 USUARIOS"/>
    <s v="Grupo de Pequeños"/>
    <x v="1"/>
    <x v="2"/>
    <s v="CUNDINAMARCA"/>
    <s v="FOMEQUE"/>
    <s v="ACTUALIZACION"/>
    <d v="2025-03-04T00:00:00"/>
    <s v="ACUEDUCTO "/>
  </r>
  <r>
    <n v="22417"/>
    <s v="JUNTA DE ACCION COMUNAL DE LA VEREDA RINCON SANTO "/>
    <s v="OPERATIVA"/>
    <s v="HASTA 2500 SUSCRIPTORES"/>
    <s v="Grupo de Pequeños"/>
    <x v="1"/>
    <x v="2"/>
    <s v="CUNDINAMARCA"/>
    <s v="COGUA"/>
    <s v="ACTUALIZACION"/>
    <d v="2009-08-17T00:00:00"/>
    <s v="ACUEDUCTO "/>
  </r>
  <r>
    <n v="22420"/>
    <s v="ASOCIACIÓN DE USUARIOS DEL ACUEDUCTO, DE LAS VEREDAS MORTIÑO, OLIVO RINCON SANTO Y SUSAGUA DEL MUNICIPIO DE COGUA"/>
    <s v="OPERATIVA"/>
    <s v="HASTA 2500 SUSCRIPTORES"/>
    <s v="Grupo de Pequeños"/>
    <x v="1"/>
    <x v="2"/>
    <s v="CUNDINAMARCA"/>
    <s v="COGUA"/>
    <s v="INSCRIPCION"/>
    <d v="2011-12-15T00:00:00"/>
    <s v="ACUEDUCTO "/>
  </r>
  <r>
    <n v="22426"/>
    <s v="ASOCIACION DE USUARIOS DE ACUEDUCTO DE LA SUCIA LA MARIA MUNICIPIO DE CIUDAD BOLIVAR DEPARTAMENTO DE ANTIOQUIA"/>
    <s v="OPERATIVA (No activa)"/>
    <s v="HASTA 2500 SUSCRIPTORES"/>
    <s v="Grupo de Pequeños"/>
    <x v="1"/>
    <x v="2"/>
    <s v="ANTIOQUIA"/>
    <s v="CIUDAD BOLÍVAR"/>
    <s v="ACTUALIZACION"/>
    <d v="2011-12-15T00:00:00"/>
    <s v="ACUEDUCTO "/>
  </r>
  <r>
    <n v="22429"/>
    <s v="JUNTA ADMINISTRADORA DE ACUEDUCTO REGIONAL SAN PABLO SAN PEDRO LOS LIMOS"/>
    <s v="OPERATIVA"/>
    <s v="MENOR O IGUAL A 2500 USUARIOS"/>
    <s v="Grupo de Pequeños"/>
    <x v="1"/>
    <x v="2"/>
    <s v="NARIÑO"/>
    <s v="EL TAMBO"/>
    <s v="ACTUALIZACION"/>
    <d v="2025-02-15T00:00:00"/>
    <s v="ACUEDUCTO "/>
  </r>
  <r>
    <n v="22432"/>
    <s v="EMPRESAS PUBLICAS DE YAGUARA S.A. E.S.P."/>
    <s v="OPERATIVA"/>
    <s v="MENOR O IGUAL A 2500 USUARIOS"/>
    <s v="Grupo de Pequeños"/>
    <x v="0"/>
    <x v="3"/>
    <s v="HUILA"/>
    <s v="YAGUARA"/>
    <s v="ACTUALIZACION"/>
    <d v="2025-03-21T00:00:00"/>
    <s v="ACUEDUCTO - ALCANTARILLADO - ASEO"/>
  </r>
  <r>
    <n v="22436"/>
    <s v="ASOCIACION DE USUARIOS PROPIETARIOS ACUEDUCTO RURAL POZO DE LA NUTRIA"/>
    <s v="OPERATIVA"/>
    <s v="HASTA 2500 SUSCRIPTORES"/>
    <s v="Grupo de Pequeños"/>
    <x v="1"/>
    <x v="2"/>
    <s v="BOGOTÁ, D.C."/>
    <s v="BOGOTA, D.C."/>
    <s v="ACTUALIZACION"/>
    <d v="2013-02-22T00:00:00"/>
    <s v="ACUEDUCTO "/>
  </r>
  <r>
    <n v="22438"/>
    <s v="JUNTA ADMINISTRADORA DEL ACUEDUCTO DE LA VEREDA GRANADILLO"/>
    <s v="ABASTO"/>
    <s v="HASTA 2500 SUSCRIPTORES"/>
    <s v="Grupo de Pequeños"/>
    <x v="1"/>
    <x v="2"/>
    <s v="NARIÑO"/>
    <s v="EL TAMBO"/>
    <s v="ACTUALIZACION"/>
    <d v="2012-03-08T00:00:00"/>
    <s v="ACUEDUCTO "/>
  </r>
  <r>
    <n v="22439"/>
    <s v="EMPRESA MUNICIPAL DE ACUEDUCTO, ALCANTARILLADO Y ASEO DEL MUNICIPIO DE COLOSO SUCRE S.A. E.S.P."/>
    <s v="OPERATIVA"/>
    <s v="MENOR O IGUAL A 2500 USUARIOS"/>
    <s v="Grupo de Pequeños"/>
    <x v="2"/>
    <x v="3"/>
    <s v="SUCRE"/>
    <s v="COLOSO"/>
    <s v="ACTUALIZACION"/>
    <d v="2023-06-02T00:00:00"/>
    <s v="ACUEDUCTO - ALCANTARILLADO - ASEO"/>
  </r>
  <r>
    <n v="22440"/>
    <s v="JUNTA ADMINISTRADORA DE ACUEDUCTO Y ALCANTARILLADO COMUNITARIO   ACUACLARITA"/>
    <s v="OPERATIVA"/>
    <s v="MENOR O IGUAL A 2500 USUARIOS"/>
    <s v="Grupo de Pequeños"/>
    <x v="0"/>
    <x v="2"/>
    <s v="TOLIMA"/>
    <s v="IBAGUE"/>
    <s v="ACTUALIZACION"/>
    <d v="2025-02-12T00:00:00"/>
    <s v="ACUEDUCTO - ALCANTARILLADO"/>
  </r>
  <r>
    <n v="22442"/>
    <s v="ASOCIACION DE USUARIOS DEL ACUEDUCTO VILLAS DE SAN ANDRES"/>
    <s v="OPERATIVA"/>
    <s v="MENOR O IGUAL A 2500 USUARIOS"/>
    <s v="Grupo de Pequeños"/>
    <x v="1"/>
    <x v="2"/>
    <s v="CESAR"/>
    <s v="AGUACHICA"/>
    <s v="ACTUALIZACION"/>
    <d v="2025-02-04T00:00:00"/>
    <s v="ACUEDUCTO "/>
  </r>
  <r>
    <n v="22443"/>
    <s v="ASOCIACION DE SUSCRIPTORES O USUARIOS DEL ACUEDUCTO DE LA VEREDA LAPALMA PARTE ALTA DEL MUNICIPIO DE SAN JERONIMO"/>
    <s v="OPERATIVA"/>
    <s v="HASTA 2500 SUSCRIPTORES"/>
    <s v="Grupo de Pequeños"/>
    <x v="1"/>
    <x v="2"/>
    <s v="ANTIOQUIA"/>
    <s v="SAN JERONIMO"/>
    <s v="ACTUALIZACION"/>
    <d v="2011-12-15T00:00:00"/>
    <s v="ACUEDUCTO "/>
  </r>
  <r>
    <n v="22444"/>
    <s v="ASOCIACION DE USUARIOS DEL ACUEDUCTO VEREDA SABALETAS"/>
    <s v="OPERATIVA"/>
    <s v="HASTA 2500 SUSCRIPTORES"/>
    <s v="Grupo de Pequeños"/>
    <x v="1"/>
    <x v="2"/>
    <s v="ANTIOQUIA"/>
    <s v="FREDONIA"/>
    <s v="ACTUALIZACION"/>
    <d v="2013-01-22T00:00:00"/>
    <s v="ACUEDUCTO "/>
  </r>
  <r>
    <n v="22445"/>
    <s v="ASOCIACION DE USUARIOS DEL ACUEDUCTO MULTIVEREDAL SAN ROQUE"/>
    <s v="OPERATIVA"/>
    <s v="HASTA 2500 SUSCRIPTORES"/>
    <s v="Grupo de Pequeños"/>
    <x v="1"/>
    <x v="2"/>
    <s v="ANTIOQUIA"/>
    <s v="SAN ROQUE"/>
    <s v="ACTUALIZACION"/>
    <d v="2013-08-12T00:00:00"/>
    <s v="ACUEDUCTO "/>
  </r>
  <r>
    <n v="22447"/>
    <s v="JUNTA ADMINISTRADORA DEL ACUEDUCTO DE LA VEREDA CHAVES MUNICIPIO DE TANGUA"/>
    <s v="OPERATIVA"/>
    <s v="HASTA 2500 SUSCRIPTORES"/>
    <s v="Grupo de Pequeños"/>
    <x v="1"/>
    <x v="2"/>
    <s v="NARIÑO"/>
    <s v="TANGUA"/>
    <s v="ACTUALIZACION"/>
    <d v="2012-12-26T00:00:00"/>
    <s v="ACUEDUCTO "/>
  </r>
  <r>
    <n v="22453"/>
    <s v="ASOCIACION DE USUARIOS DEL ACUEDUCTO Y ALCANTARILLADO DE LA VEREDA EL ZANCUDO MUNICIPIO DE FREDONIA"/>
    <s v="OPERATIVA"/>
    <s v="MENOR O IGUAL A 2500 USUARIOS"/>
    <s v="Grupo de Pequeños"/>
    <x v="1"/>
    <x v="2"/>
    <s v="ANTIOQUIA"/>
    <s v="FREDONIA"/>
    <s v="ACTUALIZACION"/>
    <d v="2023-12-12T00:00:00"/>
    <s v="ACUEDUCTO - ALCANTARILLADO"/>
  </r>
  <r>
    <n v="22456"/>
    <s v="JUNTA ADMINISTRADORA DEL ACUEDUCTO DE LA VEREDA SAN JOSE-JAAVSJ-"/>
    <s v="OPERATIVA"/>
    <s v="MENOR O IGUAL A 2500 USUARIOS"/>
    <s v="Grupo de Pequeños"/>
    <x v="1"/>
    <x v="2"/>
    <s v="CUNDINAMARCA"/>
    <s v="SESQUILE"/>
    <s v="ACTUALIZACION"/>
    <d v="2025-03-03T00:00:00"/>
    <s v="ACUEDUCTO "/>
  </r>
  <r>
    <n v="22459"/>
    <s v="JUNTA COMUNITARIA SERVICIO ACUEDUCTO DE LA VEREDA DE CHALECHE MUNICIPIO DE SESQUILE"/>
    <s v="OPERATIVA"/>
    <s v="HASTA 2500 SUSCRIPTORES"/>
    <s v="Grupo de Pequeños"/>
    <x v="1"/>
    <x v="2"/>
    <s v="CUNDINAMARCA"/>
    <s v="SESQUILE"/>
    <s v="ACTUALIZACION"/>
    <d v="2012-02-16T00:00:00"/>
    <s v="ACUEDUCTO "/>
  </r>
  <r>
    <n v="22460"/>
    <s v="JUNTA DE ACCION COMUNAL VEREDA JORDANIA"/>
    <s v="OPERATIVA"/>
    <s v="HASTA 2500 SUSCRIPTORES"/>
    <s v="Grupo de Pequeños"/>
    <x v="1"/>
    <x v="2"/>
    <s v="RISARALDA"/>
    <s v="APIA"/>
    <s v="INSCRIPCION"/>
    <d v="2012-12-26T00:00:00"/>
    <s v="ACUEDUCTO "/>
  </r>
  <r>
    <n v="22465"/>
    <s v="ASOCIACION DE USUARIOS DEL ACUEDUCTO DE LA  VEREDA EL CALVARIO "/>
    <s v="OPERATIVA"/>
    <s v="MENOR O IGUAL A 2500 USUARIOS"/>
    <s v="Grupo de Pequeños"/>
    <x v="1"/>
    <x v="2"/>
    <s v="ANTIOQUIA"/>
    <s v="FREDONIA"/>
    <s v="ACTUALIZACION"/>
    <d v="2021-07-21T00:00:00"/>
    <s v="ACUEDUCTO "/>
  </r>
  <r>
    <n v="22467"/>
    <s v="JUNTA ADMINISTRADORA DEL ACUEDUCTO DE LA VEREDA GOBERNADOR"/>
    <s v="OPERATIVA"/>
    <s v="HASTA 2500 SUSCRIPTORES"/>
    <s v="Grupo de Pequeños"/>
    <x v="1"/>
    <x v="2"/>
    <s v="CUNDINAMARCA"/>
    <s v="SESQUILE"/>
    <s v="INSCRIPCION"/>
    <d v="2012-02-16T00:00:00"/>
    <s v="ACUEDUCTO "/>
  </r>
  <r>
    <n v="22471"/>
    <s v="EMPRESAS PUBLICAS DE ITUANGO S.A.  E.S.P."/>
    <s v="OPERATIVA"/>
    <s v="HASTA 2500 SUSCRIPTORES"/>
    <s v="Grupo de Pequeños"/>
    <x v="1"/>
    <x v="3"/>
    <s v="ANTIOQUIA"/>
    <s v="ITUANGO"/>
    <s v="ACTUALIZACION"/>
    <d v="2011-12-15T00:00:00"/>
    <s v="ASEO"/>
  </r>
  <r>
    <n v="22478"/>
    <s v="JUNTA ADMINISTRADORA DE USUARIOS DEL SERVICIO DE ACUEDUCTO Y ALCANTARILLADO DEL CORREGIMIENTO DE SIMAÑA CESAR"/>
    <s v="OPERATIVA"/>
    <s v="MENOR O IGUAL A 2500 USUARIOS"/>
    <s v="Grupo de Pequeños"/>
    <x v="1"/>
    <x v="2"/>
    <s v="CESAR"/>
    <s v="LA GLORIA"/>
    <s v="ACTUALIZACION"/>
    <d v="2025-02-19T00:00:00"/>
    <s v="ACUEDUCTO - ALCANTARILLADO"/>
  </r>
  <r>
    <n v="22479"/>
    <s v="JUNTA ADMINISTRADORA DEL ACUEDUCTO DE LA VEREDA SAN BENITO"/>
    <s v="OPERATIVA"/>
    <s v="MENOR O IGUAL A 2500 USUARIOS"/>
    <s v="Grupo de Pequeños"/>
    <x v="1"/>
    <x v="2"/>
    <s v="CUNDINAMARCA"/>
    <s v="SIBATE"/>
    <s v="ACTUALIZACION"/>
    <d v="2025-03-06T00:00:00"/>
    <s v="ACUEDUCTO "/>
  </r>
  <r>
    <n v="22480"/>
    <s v="ASOCIACION DE SUSCRIPTORES DEL ACUEDUCTO EL REGAZO DE LAS VEREDAS PUENTE DE TIERRA Y MOLINO SECTORES BAJO"/>
    <s v="OPERATIVA"/>
    <s v="MENOR O IGUAL A 2500 USUARIOS"/>
    <s v="Grupo de Pequeños"/>
    <x v="1"/>
    <x v="2"/>
    <s v="BOYACÁ"/>
    <s v="SABOYA"/>
    <s v="ACTUALIZACION"/>
    <d v="2025-03-06T00:00:00"/>
    <s v="ACUEDUCTO "/>
  </r>
  <r>
    <n v="22486"/>
    <s v="ASEOBANDO ESP S.A"/>
    <s v="OPERATIVA"/>
    <s v="DESDE 2501 HASTA 5000 USUARIOS"/>
    <s v="Grupo de Pequeños"/>
    <x v="0"/>
    <x v="3"/>
    <s v="VALLE DEL CAUCA"/>
    <s v="OBANDO"/>
    <s v="ACTUALIZACION"/>
    <d v="2025-02-25T00:00:00"/>
    <s v="ASEO"/>
  </r>
  <r>
    <n v="22487"/>
    <s v="EMPRESA DE SERVICIOS PUBLICOS DE SANTA ROSA DE VITERBO S.A. E.S.P."/>
    <s v="OPERATIVA"/>
    <s v="MENOR O IGUAL A 2500 USUARIOS"/>
    <s v="Grupo de Pequeños"/>
    <x v="2"/>
    <x v="3"/>
    <s v="BOYACÁ"/>
    <s v="SANTA ROSA DE VITERBO"/>
    <s v="ACTUALIZACION"/>
    <d v="2025-03-26T00:00:00"/>
    <s v="ACUEDUCTO - ALCANTARILLADO - ASEO"/>
  </r>
  <r>
    <n v="22489"/>
    <s v="ASOCIACIÓN JUNTA DE ACUEDUCTO Y ALCANTARILLADO LA PLATA DEL CORREGIMIENTO DE PROVIDENCIA"/>
    <s v="OPERATIVA"/>
    <s v="HASTA 2500 SUSCRIPTORES"/>
    <s v="Grupo de Pequeños"/>
    <x v="1"/>
    <x v="2"/>
    <s v="ANTIOQUIA"/>
    <s v="SAN ROQUE"/>
    <s v="ACTUALIZACION"/>
    <d v="2011-03-16T00:00:00"/>
    <s v="ACUEDUCTO - ALCANTARILLADO"/>
  </r>
  <r>
    <n v="22494"/>
    <s v="ASOCIACION ACUEDUCTO  LA VENTA EL COFRE "/>
    <s v="OPERATIVA"/>
    <s v="MENOR O IGUAL A 2500 USUARIOS"/>
    <s v="Grupo de Pequeños"/>
    <x v="1"/>
    <x v="2"/>
    <s v="CAUCA"/>
    <s v="CAJIBIO"/>
    <s v="ACTUALIZACION"/>
    <d v="2025-02-25T00:00:00"/>
    <s v="ACUEDUCTO "/>
  </r>
  <r>
    <n v="22496"/>
    <s v="ASOCIACION DE USUARIOS DEL ACUEDUCTO RURAL REGIONAL PALOCABILDO"/>
    <s v="OPERATIVA"/>
    <s v="MENOR O IGUAL A 2500 USUARIOS"/>
    <s v="Grupo de Pequeños"/>
    <x v="1"/>
    <x v="2"/>
    <s v="TOLIMA"/>
    <s v="PALOCABILDO"/>
    <s v="ACTUALIZACION"/>
    <d v="2023-07-18T00:00:00"/>
    <s v="ACUEDUCTO "/>
  </r>
  <r>
    <n v="22499"/>
    <s v="JUNTA ADMINISTRADORA DE ACUEDUCTO OJITO DE AGUA"/>
    <s v="OPERATIVA"/>
    <s v="HASTA 2500 SUSCRIPTORES"/>
    <s v="Grupo de Pequeños"/>
    <x v="1"/>
    <x v="2"/>
    <s v="BOYACÁ"/>
    <s v="SOGAMOSO"/>
    <s v="ACTUALIZACION"/>
    <d v="2011-07-30T00:00:00"/>
    <s v="ACUEDUCTO "/>
  </r>
  <r>
    <n v="22500"/>
    <s v="EMPRESA DE SERVICIOS PUBLICOS DOMICILIARIOS DE CAQUEZA SA ESP"/>
    <s v="OPERATIVA (No activa)"/>
    <s v="MENOR O IGUAL A 2500 USUARIOS"/>
    <s v="Grupo de Grandes"/>
    <x v="0"/>
    <x v="3"/>
    <s v="CUNDINAMARCA"/>
    <s v="CAQUEZA"/>
    <s v="ACTUALIZACION"/>
    <d v="2023-06-23T00:00:00"/>
    <s v="ACUEDUCTO - ALCANTARILLADO - ASEO"/>
  </r>
  <r>
    <n v="22502"/>
    <s v="ASOCIACION ACUEDUCTO RURAL DE RIONEGRO"/>
    <s v="OPERATIVA"/>
    <s v="MENOR O IGUAL A 2500 USUARIOS"/>
    <s v="Grupo de Pequeños"/>
    <x v="1"/>
    <x v="2"/>
    <s v="CAUCA"/>
    <s v="POPAYAN"/>
    <s v="ACTUALIZACION"/>
    <d v="2025-03-21T00:00:00"/>
    <s v="ACUEDUCTO "/>
  </r>
  <r>
    <n v="22504"/>
    <s v="ADMINISTRACION PUBLICA COOPERATIVA EMPRESA DE SERVICIOS PUBLICOS DE ACUEDUCTO, ALCANTARILLADO Y ASEO "/>
    <s v="OPERATIVA"/>
    <s v="MENOR O IGUAL A 2500 USUARIOS"/>
    <s v="Grupo de Pequeños"/>
    <x v="0"/>
    <x v="2"/>
    <s v="BOYACÁ"/>
    <s v="VIRACACHA"/>
    <s v="ACTUALIZACION"/>
    <d v="2023-06-05T00:00:00"/>
    <s v="ACUEDUCTO - ALCANTARILLADO - ASEO"/>
  </r>
  <r>
    <n v="22509"/>
    <s v="ASOCIACION DE USUARIOS DEL ACUEDUCTO DELICIAS CONVENIO"/>
    <s v="OPERATIVA"/>
    <s v="MENOR O IGUAL A 2500 USUARIOS"/>
    <s v="Grupo de Pequeños"/>
    <x v="1"/>
    <x v="2"/>
    <s v="TOLIMA"/>
    <s v="LIBANO"/>
    <s v="ACTUALIZACION"/>
    <d v="2025-03-25T00:00:00"/>
    <s v="ACUEDUCTO "/>
  </r>
  <r>
    <n v="22510"/>
    <s v="EMPRESA MUNICIPAL DE ACUEDUCTO ALCANTARILLADO Y ASEO DEL MUNICIPIO DE SAN ANTONIO DE PALMITO SUCRE SA ESP"/>
    <s v="OPERATIVA"/>
    <s v="MENOR O IGUAL A 2500 USUARIOS"/>
    <s v="Grupo de Pequeños"/>
    <x v="0"/>
    <x v="3"/>
    <s v="SUCRE"/>
    <s v="PALMITO"/>
    <s v="ACTUALIZACION"/>
    <d v="2022-12-15T00:00:00"/>
    <s v="ACUEDUCTO - ALCANTARILLADO - ASEO"/>
  </r>
  <r>
    <n v="22511"/>
    <s v="EMPRESA MUNICIPAL DE SERVICIOS PUBLICOS DE OROCUE SA ESP"/>
    <s v="OPERATIVA"/>
    <s v="MENOR O IGUAL A 2500 USUARIOS"/>
    <s v="Grupo de Pequeños"/>
    <x v="2"/>
    <x v="3"/>
    <s v="CASANARE"/>
    <s v="OROCUE"/>
    <s v="ACTUALIZACION"/>
    <d v="2025-01-31T00:00:00"/>
    <s v="ACUEDUCTO - ALCANTARILLADO - ASEO"/>
  </r>
  <r>
    <n v="22512"/>
    <s v="CABRERANA DE SERVICIOS PUBLICOS S.A. E.S.P"/>
    <s v="OPERATIVA"/>
    <s v="MENOR O IGUAL A 2500 USUARIOS"/>
    <s v="Grupo de Pequeños"/>
    <x v="0"/>
    <x v="3"/>
    <s v="SANTANDER"/>
    <s v="CABRERA"/>
    <s v="ACTUALIZACION"/>
    <d v="2025-02-28T00:00:00"/>
    <s v="ACUEDUCTO - ALCANTARILLADO - ASEO"/>
  </r>
  <r>
    <n v="22515"/>
    <s v="COOPERATIVA DE SERVICIOS PUBLICOS DE HATILLO DE LOBA"/>
    <s v="OPERATIVA"/>
    <s v="HASTA 2500 SUSCRIPTORES"/>
    <s v="Grupo de Pequeños"/>
    <x v="1"/>
    <x v="2"/>
    <s v="BOLÍVAR"/>
    <s v="HATILLO DE LOBA"/>
    <s v="ACTUALIZACION"/>
    <d v="2014-07-28T00:00:00"/>
    <s v="ACUEDUCTO - ALCANTARILLADO - ASEO"/>
  </r>
  <r>
    <n v="22518"/>
    <s v="ASOCIACION ACUEDUCTO VEREDA LA MEJIA"/>
    <s v="OPERATIVA"/>
    <s v="MENOR O IGUAL A 2500 USUARIOS"/>
    <s v="Grupo de Pequeños"/>
    <x v="1"/>
    <x v="2"/>
    <s v="ANTIOQUIA"/>
    <s v="GUARNE"/>
    <s v="ACTUALIZACION"/>
    <d v="2025-02-24T00:00:00"/>
    <s v="ACUEDUCTO "/>
  </r>
  <r>
    <n v="22520"/>
    <s v="ASOCIACION DE USUARIOS DEL SISTEMA DE ACUEDUCTO Y DEMAS SERVICIOS PUBLICOS DE LA VERDES EL CABUYAL SECTOR CRISTO REY"/>
    <s v="OPERATIVA"/>
    <s v="MENOR O IGUAL A 2500 USUARIOS"/>
    <s v="Grupo de Pequeños"/>
    <x v="1"/>
    <x v="2"/>
    <s v="VALLE DEL CAUCA"/>
    <s v="CALI"/>
    <s v="ACTUALIZACION"/>
    <d v="2023-11-28T00:00:00"/>
    <s v="ACUEDUCTO "/>
  </r>
  <r>
    <n v="22524"/>
    <s v="JUNTA DE ACCION COMUNAL URBANIZACION LLANO LINDO"/>
    <s v="OPERATIVA (No activa)"/>
    <s v="HASTA 2500 SUSCRIPTORES"/>
    <s v="Grupo de Pequeños"/>
    <x v="1"/>
    <x v="2"/>
    <s v="META"/>
    <s v="VILLAVICENCIO"/>
    <s v="INSCRIPCION"/>
    <d v="2011-11-26T00:00:00"/>
    <s v="ACUEDUCTO "/>
  </r>
  <r>
    <n v="22530"/>
    <s v="ASOCIACION DE SUSCRIPTORES DEL ACUEDUCTO DE BOSIGAS Y OTRAS VEREDAS SOTAQUIRA"/>
    <s v="OPERATIVA"/>
    <s v="MENOR O IGUAL A 2500 USUARIOS"/>
    <s v="Grupo de Pequeños"/>
    <x v="1"/>
    <x v="2"/>
    <s v="BOYACÁ"/>
    <s v="SOTAQUIRA"/>
    <s v="ACTUALIZACION"/>
    <d v="2024-11-13T00:00:00"/>
    <s v="ACUEDUCTO "/>
  </r>
  <r>
    <n v="22534"/>
    <s v="ASOCIACION DE USUARIOS ACUEDUCTO MULTIVEREDAL LA GOTA DE AGUA"/>
    <s v="OPERATIVA"/>
    <s v="MENOR O IGUAL A 2500 USUARIOS"/>
    <s v="Grupo de Pequeños"/>
    <x v="1"/>
    <x v="2"/>
    <s v="ANTIOQUIA"/>
    <s v="BARBOSA"/>
    <s v="ACTUALIZACION"/>
    <d v="2024-09-27T00:00:00"/>
    <s v="ACUEDUCTO "/>
  </r>
  <r>
    <n v="22536"/>
    <s v="ASOCIACION DE USUARIOS ACUEDUCTO LA CHAPA"/>
    <s v="OPERATIVA"/>
    <s v="MENOR O IGUAL A 2500 USUARIOS"/>
    <s v="Grupo de Pequeños"/>
    <x v="1"/>
    <x v="2"/>
    <s v="ANTIOQUIA"/>
    <s v="PENOL"/>
    <s v="ACTUALIZACION"/>
    <d v="2025-02-11T00:00:00"/>
    <s v="ACUEDUCTO "/>
  </r>
  <r>
    <n v="22538"/>
    <s v="ASOCIACION DE SUSCRIPTORES DEL ACUEDUCTO GUACIRU CALVARIO"/>
    <s v="OPERATIVA"/>
    <s v="MENOR O IGUAL A 2500 USUARIOS"/>
    <s v="Grupo de Pequeños"/>
    <x v="1"/>
    <x v="2"/>
    <s v="ANTIOQUIA"/>
    <s v="SAN VICENTE FERRER"/>
    <s v="ACTUALIZACION"/>
    <d v="2025-01-07T00:00:00"/>
    <s v="ACUEDUCTO "/>
  </r>
  <r>
    <n v="22541"/>
    <s v="EMPRESAS DEL PUEBLO Y PARA EL PUEBLO DE GIGANTE - EMPUGIGANTE S.A. E.S.P."/>
    <s v="OPERATIVA"/>
    <s v="DESDE 2501 HASTA 5000 USUARIOS"/>
    <s v="Grupo de Grandes"/>
    <x v="0"/>
    <x v="3"/>
    <s v="HUILA"/>
    <s v="GIGANTE"/>
    <s v="ACTUALIZACION"/>
    <d v="2024-10-23T00:00:00"/>
    <s v="ACUEDUCTO - ALCANTARILLADO - ASEO"/>
  </r>
  <r>
    <n v="22542"/>
    <s v="EMPRESAS PUBLICAS DE ACEVEDO S.A.S E.S.P."/>
    <s v="OPERATIVA"/>
    <s v="MENOR O IGUAL A 2500 USUARIOS"/>
    <s v="Grupo de Pequeños"/>
    <x v="2"/>
    <x v="3"/>
    <s v="HUILA"/>
    <s v="ACEVEDO"/>
    <s v="ACTUALIZACION"/>
    <d v="2025-02-28T00:00:00"/>
    <s v="ACUEDUCTO - ALCANTARILLADO - ASEO"/>
  </r>
  <r>
    <n v="22545"/>
    <s v="SERVICIOS AMBIENTALES FENIX S. A. E. S. P."/>
    <s v="OPERATIVA"/>
    <s v="MENOR O IGUAL A 2500 USUARIOS"/>
    <s v="Grupo de Grandes"/>
    <x v="2"/>
    <x v="3"/>
    <s v="ATLÁNTICO"/>
    <s v="MALAMBO"/>
    <s v="ACTUALIZACION"/>
    <d v="2024-02-01T00:00:00"/>
    <s v="ASEO"/>
  </r>
  <r>
    <n v="22548"/>
    <s v="EMPRESA MUNICIPAL DE ACUEDUCTO ALCANTARILLADO Y ASEO DEL MUNICIPIO DE SAN JUAN DE BETULIA SA ESP"/>
    <s v="OPERATIVA"/>
    <s v="MENOR O IGUAL A 2500 USUARIOS"/>
    <s v="Grupo de Pequeños"/>
    <x v="0"/>
    <x v="3"/>
    <s v="SUCRE"/>
    <s v="SAN JUAN DE BETULIA"/>
    <s v="ACTUALIZACION"/>
    <d v="2024-12-13T00:00:00"/>
    <s v="ACUEDUCTO - ALCANTARILLADO"/>
  </r>
  <r>
    <n v="22552"/>
    <s v="ASOCIACION DE USUARIOS DEL ACUEDUCTO Y /0 ALCANTARILLADO PUEBLITO VIEJO ESP"/>
    <s v="OPERATIVA"/>
    <s v="MENOR O IGUAL A 2500 USUARIOS"/>
    <s v="Grupo de Pequeños"/>
    <x v="1"/>
    <x v="4"/>
    <s v="VALLE DEL CAUCA"/>
    <s v="CANDELARIA"/>
    <s v="ACTUALIZACION"/>
    <d v="2020-11-06T00:00:00"/>
    <s v="ACUEDUCTO - ALCANTARILLADO"/>
  </r>
  <r>
    <n v="22553"/>
    <s v="EMPRESA DE ACUEDUCTO ALCANTARILLADO Y ASEO DE PORE S.A -  E.S.P."/>
    <s v="OPERATIVA"/>
    <s v="MENOR O IGUAL A 2500 USUARIOS"/>
    <s v="Grupo de Pequeños"/>
    <x v="2"/>
    <x v="3"/>
    <s v="CASANARE"/>
    <s v="PORE"/>
    <s v="ACTUALIZACION"/>
    <d v="2024-07-23T00:00:00"/>
    <s v="ACUEDUCTO - ALCANTARILLADO - ASEO"/>
  </r>
  <r>
    <n v="22554"/>
    <s v="ASOCIACION DE SUSCRIPTORES DEL ACUEDUCTO EL PETAQUINAL DEL MUNICIPIO DE COMBITA"/>
    <s v="OPERATIVA"/>
    <s v="MENOR O IGUAL A 2500 USUARIOS"/>
    <s v="Grupo de Pequeños"/>
    <x v="1"/>
    <x v="2"/>
    <s v="BOYACÁ"/>
    <s v="COMBITA"/>
    <s v="ACTUALIZACION"/>
    <d v="2025-02-07T00:00:00"/>
    <s v="ACUEDUCTO "/>
  </r>
  <r>
    <n v="22555"/>
    <s v="ASOCIACION DE SUSCRIPTORES DEL ACUEDUCTO EL CAJON DE LA VEREDA SANTA BARBARA DEL MUNICIPIO DE COMBITA"/>
    <s v="OPERATIVA"/>
    <s v="HASTA 2500 SUSCRIPTORES"/>
    <s v="Grupo de Pequeños"/>
    <x v="1"/>
    <x v="2"/>
    <s v="BOYACÁ"/>
    <s v="COMBITA"/>
    <s v="ACTUALIZACION"/>
    <d v="2012-02-16T00:00:00"/>
    <s v="ACUEDUCTO "/>
  </r>
  <r>
    <n v="22556"/>
    <s v="ADMINISTRACION PUBLICA COOPERATIVA SOLIDARIA DE SERVICIOS PUBLICOS DEL MUNICIPIO DE SOTAQUIRA"/>
    <s v="OPERATIVA"/>
    <s v="MENOR O IGUAL A 2500 USUARIOS"/>
    <s v="Grupo de Pequeños"/>
    <x v="0"/>
    <x v="2"/>
    <s v="BOYACÁ"/>
    <s v="SOTAQUIRA"/>
    <s v="ACTUALIZACION"/>
    <d v="2025-03-20T00:00:00"/>
    <s v="ACUEDUCTO - ALCANTARILLADO - ASEO"/>
  </r>
  <r>
    <n v="22558"/>
    <s v="EMPRESA COMUNITARIA AGUAS DE EL CARMEN ADMINISTRACION PUBLICA COOPERATIVA"/>
    <s v="OPERATIVA"/>
    <s v="MENOR O IGUAL A 2500 USUARIOS"/>
    <s v="Grupo de Pequeños"/>
    <x v="0"/>
    <x v="2"/>
    <s v="SANTANDER"/>
    <s v="EL CARMEN DE CHUCURI"/>
    <s v="ACTUALIZACION"/>
    <d v="2025-02-05T00:00:00"/>
    <s v="ACUEDUCTO - ALCANTARILLADO - ASEO"/>
  </r>
  <r>
    <n v="22561"/>
    <s v="ASOCIACION DE SUSCRIPTORES DEL ACUEDUCTO Y ALCANTARILLADO DE LA VEREDA LA LIBORIANA,CORREGIMIENTO DE VERSALLES"/>
    <s v="OPERATIVA"/>
    <s v="MENOR O IGUAL A 2500 USUARIOS"/>
    <s v="Grupo de Pequeños"/>
    <x v="1"/>
    <x v="2"/>
    <s v="ANTIOQUIA"/>
    <s v="SANTA BARBARA"/>
    <s v="ACTUALIZACION"/>
    <d v="2023-01-15T00:00:00"/>
    <s v="ACUEDUCTO - ALCANTARILLADO"/>
  </r>
  <r>
    <n v="22562"/>
    <s v="JAGUAZUL S.A E.S.P"/>
    <s v="OPERATIVA"/>
    <s v="MAYOR O IGUAL A 5001 USUARIOS"/>
    <s v="Grupo de Grandes"/>
    <x v="2"/>
    <x v="3"/>
    <s v="CÓRDOBA"/>
    <s v="MONTELIBANO"/>
    <s v="ACTUALIZACION"/>
    <d v="2025-02-27T00:00:00"/>
    <s v="ACUEDUCTO - ALCANTARILLADO"/>
  </r>
  <r>
    <n v="22563"/>
    <s v="ASOCIACION DE USUARIOS DEL ACUEDUCTO VEREDA CARRIZALES PARTE BAJA EL VENTIADERO"/>
    <s v="OPERATIVA"/>
    <s v="MENOR O IGUAL A 2500 USUARIOS"/>
    <s v="Grupo de Pequeños"/>
    <x v="1"/>
    <x v="2"/>
    <s v="ANTIOQUIA"/>
    <s v="RETIRO"/>
    <s v="ACTUALIZACION"/>
    <d v="2024-01-10T00:00:00"/>
    <s v="ACUEDUCTO "/>
  </r>
  <r>
    <n v="22566"/>
    <s v="EMPRESAS PUBLICAS DE CASTILLA LA NUEVA S.A. E.S.P."/>
    <s v="OPERATIVA"/>
    <s v="DESDE 2501 HASTA 5000 USUARIOS"/>
    <s v="Grupo de Grandes"/>
    <x v="0"/>
    <x v="3"/>
    <s v="META"/>
    <s v="CASTILLA LA NUEVA"/>
    <s v="ACTUALIZACION"/>
    <d v="2025-02-13T00:00:00"/>
    <s v="ACUEDUCTO - ALCANTARILLADO - ASEO"/>
  </r>
  <r>
    <n v="22568"/>
    <s v="ASOCIACION DE USUARIOS DEL ACUEDUCTO RURAL DE LA VEREDA BUENOS AIRES BAJO, EL GRANADILLO MUNICIPIO DE  LA CALERA"/>
    <s v="OPERATIVA"/>
    <s v="HASTA 2500 SUSCRIPTORES"/>
    <s v="Grupo de Pequeños"/>
    <x v="1"/>
    <x v="2"/>
    <s v="CUNDINAMARCA"/>
    <s v="LA CALERA"/>
    <s v="INSCRIPCION"/>
    <d v="2009-07-17T00:00:00"/>
    <s v="ACUEDUCTO "/>
  </r>
  <r>
    <n v="22569"/>
    <s v="ASOCIACION DE USUARIOS DEL ACUEDUCTO RURAL DE LA VEREDA EL SALITRE MUNICIPIO DE LA CALERA DEPARTAMENTO DE CUNDINAMARCA"/>
    <s v="OPERATIVA"/>
    <s v="MENOR O IGUAL A 2500 USUARIOS"/>
    <s v="Grupo de Pequeños"/>
    <x v="0"/>
    <x v="2"/>
    <s v="CUNDINAMARCA"/>
    <s v="LA CALERA"/>
    <s v="ACTUALIZACION"/>
    <d v="2024-04-24T00:00:00"/>
    <s v="ACUEDUCTO "/>
  </r>
  <r>
    <n v="22573"/>
    <s v=" ASOCIACION ACUEDUCTO CHORRO DE LA PITA"/>
    <s v="OPERATIVA"/>
    <s v="MENOR O IGUAL A 2500 USUARIOS"/>
    <s v="Grupo de Pequeños"/>
    <x v="1"/>
    <x v="2"/>
    <s v="CUNDINAMARCA"/>
    <s v="LA CALERA"/>
    <s v="ACTUALIZACION"/>
    <d v="2023-09-07T00:00:00"/>
    <s v="ACUEDUCTO "/>
  </r>
  <r>
    <n v="22576"/>
    <s v="ASOSICION DE SUSCRIPTORES ACUEDUCTO NARANJOS Y DELCEYES DEL MUNICIPIO DE JENESANO BOYACA"/>
    <s v="OPERATIVA"/>
    <s v="MENOR O IGUAL A 2500 USUARIOS"/>
    <s v="Grupo de Pequeños"/>
    <x v="1"/>
    <x v="2"/>
    <s v="BOYACÁ"/>
    <s v="JENESANO"/>
    <s v="ACTUALIZACION"/>
    <d v="2023-04-09T00:00:00"/>
    <s v="ACUEDUCTO "/>
  </r>
  <r>
    <n v="22579"/>
    <s v=" ASOCIACION DE USUARIOS DEL ACUEDUCTO RURAL EL MORICHAL"/>
    <s v="OPERATIVA"/>
    <s v="HASTA 2500 SUSCRIPTORES"/>
    <s v="Grupo de Pequeños"/>
    <x v="1"/>
    <x v="2"/>
    <s v="CUNDINAMARCA"/>
    <s v="LA CALERA"/>
    <s v="INSCRIPCION"/>
    <d v="2009-06-10T00:00:00"/>
    <s v="ACUEDUCTO "/>
  </r>
  <r>
    <n v="22580"/>
    <s v="ASOCIACION DE SUSCRIPTORES DEL ACUEDUCTO SAN ROQUE DE LA VEREDA RUCHICAL SECTOR ALTO MUNICIPIO DE SAMACA"/>
    <s v="OPERATIVA"/>
    <s v="MENOR O IGUAL A 2500 USUARIOS"/>
    <s v="Grupo de Pequeños"/>
    <x v="1"/>
    <x v="2"/>
    <s v="BOYACÁ"/>
    <s v="SAMACA"/>
    <s v="ACTUALIZACION"/>
    <d v="2025-03-25T00:00:00"/>
    <s v="ACUEDUCTO "/>
  </r>
  <r>
    <n v="22581"/>
    <s v="REGION LIMPIA S.A. ESP"/>
    <s v="OPERATIVA"/>
    <s v="MAYOR O IGUAL A 5001 USUARIOS"/>
    <s v="Grupo de Grandes"/>
    <x v="0"/>
    <x v="3"/>
    <s v="VALLE DEL CAUCA"/>
    <s v="YUMBO"/>
    <s v="ACTUALIZACION"/>
    <d v="2025-02-28T00:00:00"/>
    <s v="ASEO"/>
  </r>
  <r>
    <n v="22584"/>
    <s v="DAGUA LIMPIA S.A ESP"/>
    <s v="OPERATIVA"/>
    <s v="MAYOR O IGUAL A 5001 USUARIOS"/>
    <s v="Grupo de Grandes"/>
    <x v="0"/>
    <x v="3"/>
    <s v="VALLE DEL CAUCA"/>
    <s v="YUMBO"/>
    <s v="ACTUALIZACION"/>
    <d v="2025-02-25T00:00:00"/>
    <s v="ASEO"/>
  </r>
  <r>
    <n v="22586"/>
    <s v="ASOCIACION  AGUAS VITAL DE SAN ANTONIO SUR E.S.P"/>
    <s v="OPERATIVA"/>
    <s v="MENOR O IGUAL A 2500 USUARIOS"/>
    <s v="Grupo de Pequeños"/>
    <x v="1"/>
    <x v="2"/>
    <s v="BOYACÁ"/>
    <s v="DUITAMA"/>
    <s v="ACTUALIZACION"/>
    <d v="2023-11-17T00:00:00"/>
    <s v="ACUEDUCTO - ALCANTARILLADO"/>
  </r>
  <r>
    <n v="22588"/>
    <s v="ADMINISTRACION COOPERATIVA DE SERVICIOS PUBLICOS DE ACUEDUCTO, ALCANTARILLADO Y ASEO AGUAS DE BOLIVAR"/>
    <s v="OPERATIVA"/>
    <s v="MENOR O IGUAL A 2500 USUARIOS"/>
    <s v="Grupo de Pequeños"/>
    <x v="2"/>
    <x v="2"/>
    <s v="SANTANDER"/>
    <s v="BOLIVAR"/>
    <s v="ACTUALIZACION"/>
    <d v="2024-09-11T00:00:00"/>
    <s v="ACUEDUCTO - ALCANTARILLADO - ASEO"/>
  </r>
  <r>
    <n v="22589"/>
    <s v="ADMINISTRACION PUBLICA COOPERATIVA DE ACUEDUCTO, ALCANTARILLADO Y ASEO DE LA PRIMAVERA"/>
    <s v="OPERATIVA (No activa)"/>
    <s v="MENOR O IGUAL A 2500 USUARIOS"/>
    <s v="Grupo de Pequeños"/>
    <x v="0"/>
    <x v="2"/>
    <s v="VICHADA"/>
    <s v="LA PRIMAVERA"/>
    <s v="ACTUALIZACION"/>
    <d v="2019-06-06T00:00:00"/>
    <s v="ACUEDUCTO - ASEO"/>
  </r>
  <r>
    <n v="22590"/>
    <s v="AGUAS DE ARCABUCOSA ESP"/>
    <s v="OPERATIVA"/>
    <s v="MENOR O IGUAL A 2500 USUARIOS"/>
    <s v="Grupo de Pequeños"/>
    <x v="2"/>
    <x v="3"/>
    <s v="BOYACÁ"/>
    <s v="BOYACA"/>
    <s v="ACTUALIZACION"/>
    <d v="2025-02-28T00:00:00"/>
    <s v="ACUEDUCTO - ALCANTARILLADO - ASEO"/>
  </r>
  <r>
    <n v="22593"/>
    <s v="EMPRESA SOLIDARIA DE SERVICIOS PUBLICOS DEL MUNICIPIO DE EL COCUY"/>
    <s v="OPERATIVA"/>
    <s v="MENOR O IGUAL A 2500 USUARIOS"/>
    <s v="Grupo de Pequeños"/>
    <x v="2"/>
    <x v="2"/>
    <s v="BOYACÁ"/>
    <s v="EL COCUY"/>
    <s v="ACTUALIZACION"/>
    <d v="2025-02-24T00:00:00"/>
    <s v="ACUEDUCTO - ALCANTARILLADO - ASEO"/>
  </r>
  <r>
    <n v="22596"/>
    <s v="ASOCIACION DE USUARIOS DE SERVICIOS COLECTIVOS DE TUMBABARRETO SIPIRRA Y MIRAFLORES"/>
    <s v="OPERATIVA"/>
    <s v="MENOR O IGUAL A 2500 USUARIOS"/>
    <s v="Grupo de Pequeños"/>
    <x v="1"/>
    <x v="2"/>
    <s v="CALDAS"/>
    <s v="RIOSUCIO"/>
    <s v="ACTUALIZACION"/>
    <d v="2025-01-23T00:00:00"/>
    <s v="ACUEDUCTO "/>
  </r>
  <r>
    <n v="22599"/>
    <s v="ASOCIACION DE USUARIOS DE SERVICIO COLECTIVOS DE SAMARIA"/>
    <s v="OPERATIVA"/>
    <s v="MENOR O IGUAL A 2500 USUARIOS"/>
    <s v="Grupo de Pequeños"/>
    <x v="1"/>
    <x v="2"/>
    <s v="CALDAS"/>
    <s v="FILADELFIA"/>
    <s v="ACTUALIZACION"/>
    <d v="2025-03-17T00:00:00"/>
    <s v="ACUEDUCTO "/>
  </r>
  <r>
    <n v="22614"/>
    <s v="JUNTA ADMINISTRADORA DE ACUEDUCTO Y ALCANTARILLADO DE CORREGIMIENTO DE MONTANITAS"/>
    <s v="OPERATIVA"/>
    <s v="HASTA 2500 SUSCRIPTORES"/>
    <s v="Grupo de Pequeños"/>
    <x v="1"/>
    <x v="2"/>
    <s v="VALLE DEL CAUCA"/>
    <s v="YUMBO"/>
    <s v="INSCRIPCION"/>
    <d v="2011-12-30T00:00:00"/>
    <s v="ACUEDUCTO "/>
  </r>
  <r>
    <n v="22625"/>
    <s v="EMPRESA DE SERVICIOS PUBLICOS DOMICILIARIOS DE AMALFI S.A E.S.P."/>
    <s v="OPERATIVA"/>
    <s v="MAYOR O IGUAL A 5001 USUARIOS"/>
    <s v="Grupo de Pequeños"/>
    <x v="0"/>
    <x v="3"/>
    <s v="ANTIOQUIA"/>
    <s v="AMALFI"/>
    <s v="ACTUALIZACION"/>
    <d v="2025-03-14T00:00:00"/>
    <s v="ASEO"/>
  </r>
  <r>
    <n v="22629"/>
    <s v="AGUAS ANDAKI S.A. E.S.P."/>
    <s v="OPERATIVA"/>
    <s v="MENOR O IGUAL A 2500 USUARIOS"/>
    <s v="Grupo de Pequeños"/>
    <x v="2"/>
    <x v="3"/>
    <s v="CAQUETÁ"/>
    <s v="BELEN DE LOS ANDAQUIES"/>
    <s v="ACTUALIZACION"/>
    <d v="2025-03-21T00:00:00"/>
    <s v="ACUEDUCTO - ALCANTARILLADO - ASEO"/>
  </r>
  <r>
    <n v="22630"/>
    <s v="JUNTA ADMINISTRADORA DE ACUEDUCTO CAÑAS CENTRO"/>
    <s v="OPERATIVA"/>
    <s v="HASTA 2500 SUSCRIPTORES"/>
    <s v="Grupo de Pequeños"/>
    <x v="1"/>
    <x v="2"/>
    <s v="BOYACÁ"/>
    <s v="SOGAMOSO"/>
    <s v="INSCRIPCION"/>
    <d v="2012-03-16T00:00:00"/>
    <s v="ACUEDUCTO "/>
  </r>
  <r>
    <n v="22636"/>
    <s v="COJARDIN SA ESP"/>
    <s v="OPERATIVA"/>
    <s v="DESDE 2501 HASTA 5000 USUARIOS"/>
    <s v="Grupo de Grandes"/>
    <x v="0"/>
    <x v="3"/>
    <s v="BOGOTÁ, D.C."/>
    <s v="BOGOTA, D.C."/>
    <s v="ACTUALIZACION"/>
    <d v="2025-03-05T00:00:00"/>
    <s v="ACUEDUCTO - ALCANTARILLADO"/>
  </r>
  <r>
    <n v="22639"/>
    <s v="ADMINISTRACION PUBLICA COOPERATIVA DE SERVICIOS PUBLICOS DE SANTA ROSALIA"/>
    <s v="OPERATIVA"/>
    <s v="MENOR O IGUAL A 2500 USUARIOS"/>
    <s v="Grupo de Pequeños"/>
    <x v="0"/>
    <x v="2"/>
    <s v="VICHADA"/>
    <s v="SANTA ROSALIA"/>
    <s v="ACTUALIZACION"/>
    <d v="2025-03-21T00:00:00"/>
    <s v="ACUEDUCTO - ASEO"/>
  </r>
  <r>
    <n v="22641"/>
    <s v="EMPRESA DE SERVICIOS PUBLICOS DE ASEO Y ALCANTARILLADO DEL MUNICIPIO DE RESTREPO VALLE DEL CAUCA S.A. ESP."/>
    <s v="OPERATIVA"/>
    <s v="DESDE 2501 HASTA 5000 USUARIOS"/>
    <s v="Grupo de Grandes"/>
    <x v="2"/>
    <x v="3"/>
    <s v="VALLE DEL CAUCA"/>
    <s v="RESTREPO"/>
    <s v="ACTUALIZACION"/>
    <d v="2024-04-23T00:00:00"/>
    <s v="ALCANTARILLADO"/>
  </r>
  <r>
    <n v="22643"/>
    <s v="EMPRESA DE SERVICIOS PUBLICOS DOMICILIARIOS AGUAS Y ASEO DE FREDONIA S.A E.S.P &quot;EN LIQUIDACION&quot;"/>
    <s v="OPERATIVA (No activa)"/>
    <s v="DESDE 2501 HASTA 5000 USUARIOS"/>
    <s v="Grupo de Pequeños"/>
    <x v="0"/>
    <x v="3"/>
    <s v="ANTIOQUIA"/>
    <s v="FREDONIA"/>
    <s v="ACTUALIZACION"/>
    <d v="2020-03-30T00:00:00"/>
    <s v="ASEO"/>
  </r>
  <r>
    <n v="22646"/>
    <s v="EMPRESAS PUBLICAS DE AIPE SOCIEDAD ANONIMA EMPRESA DE SERVICIOS PUBLICOS"/>
    <s v="OPERATIVA"/>
    <s v="DESDE 2501 HASTA 5000 USUARIOS"/>
    <s v="Grupo de Grandes"/>
    <x v="2"/>
    <x v="3"/>
    <s v="HUILA"/>
    <s v="AIPE"/>
    <s v="ACTUALIZACION"/>
    <d v="2025-02-27T00:00:00"/>
    <s v="ACUEDUCTO - ALCANTARILLADO - ASEO"/>
  </r>
  <r>
    <n v="22650"/>
    <s v="ASOCIACIÓN DE USUARIOS DEL SERVICIO DE ACUEDUCTO DE SANTA BARBARA Y SECTOR NORTE DE PASTOR OSPINA DEL MUNICIPIO DE GUASCA"/>
    <s v="OPERATIVA"/>
    <s v="MENOR O IGUAL A 2500 USUARIOS"/>
    <s v="Grupo de Pequeños"/>
    <x v="1"/>
    <x v="2"/>
    <s v="CUNDINAMARCA"/>
    <s v="GUASCA"/>
    <s v="ACTUALIZACION"/>
    <d v="2025-03-06T00:00:00"/>
    <s v="ACUEDUCTO "/>
  </r>
  <r>
    <n v="22655"/>
    <s v="EMPRESA DE SERVICIOS PUBLICOS DE GALAN SEPGA S.A.- E.S.P."/>
    <s v="OPERATIVA"/>
    <s v="MENOR O IGUAL A 2500 USUARIOS"/>
    <s v="Grupo de Pequeños"/>
    <x v="2"/>
    <x v="3"/>
    <s v="SANTANDER"/>
    <s v="GALAN"/>
    <s v="ACTUALIZACION"/>
    <d v="2025-02-28T00:00:00"/>
    <s v="ACUEDUCTO - ALCANTARILLADO - ASEO"/>
  </r>
  <r>
    <n v="22660"/>
    <s v="ASOCIACION DE SUSCRIPTORES DEL ACUEDUCTO EL CHUSCAL"/>
    <s v="OPERATIVA"/>
    <s v="MENOR O IGUAL A 2500 USUARIOS"/>
    <s v="Grupo de Pequeños"/>
    <x v="1"/>
    <x v="2"/>
    <s v="BOYACÁ"/>
    <s v="SOTAQUIRA"/>
    <s v="ACTUALIZACION"/>
    <d v="2025-03-27T00:00:00"/>
    <s v="ACUEDUCTO "/>
  </r>
  <r>
    <n v="22661"/>
    <s v="ASEO ALCALA S.A  E.S.P"/>
    <s v="OPERATIVA"/>
    <s v="DESDE 2501 HASTA 5000 USUARIOS"/>
    <s v="Grupo de Pequeños"/>
    <x v="0"/>
    <x v="3"/>
    <s v="VALLE DEL CAUCA"/>
    <s v="ALCALA"/>
    <s v="ACTUALIZACION"/>
    <d v="2024-03-21T00:00:00"/>
    <s v="ASEO"/>
  </r>
  <r>
    <n v="22662"/>
    <s v="EMPRESAS PUBLICAS DE IQUIRA S.A. E.S.P."/>
    <s v="OPERATIVA"/>
    <s v="MENOR O IGUAL A 2500 USUARIOS"/>
    <s v="Grupo de Pequeños"/>
    <x v="2"/>
    <x v="3"/>
    <s v="HUILA"/>
    <s v="IQUIRA"/>
    <s v="ACTUALIZACION"/>
    <d v="2025-02-12T00:00:00"/>
    <s v="ACUEDUCTO - ALCANTARILLADO - ASEO"/>
  </r>
  <r>
    <n v="22669"/>
    <s v="EMPRESA DE SERVICIOS PUBLICOS DE VILLANUEVA ESPAVI S.A. E.S.P."/>
    <s v="OPERATIVA"/>
    <s v="MAYOR O IGUAL A 5001 USUARIOS"/>
    <s v="Grupo de Grandes"/>
    <x v="2"/>
    <x v="3"/>
    <s v="CASANARE"/>
    <s v="VILLANUEVA"/>
    <s v="ACTUALIZACION"/>
    <d v="2025-03-27T00:00:00"/>
    <s v="ACUEDUCTO - ALCANTARILLADO - ASEO"/>
  </r>
  <r>
    <n v="22672"/>
    <s v="ASOCIACION DE ACUEDUCTO Y SERVICIOS PUBLICOS EL ORATORIO"/>
    <s v="OPERATIVA"/>
    <s v="MENOR O IGUAL A 2500 USUARIOS"/>
    <s v="Grupo de Pequeños"/>
    <x v="1"/>
    <x v="2"/>
    <s v="CUNDINAMARCA"/>
    <s v="NEMOCON"/>
    <s v="ACTUALIZACION"/>
    <d v="2024-04-01T00:00:00"/>
    <s v="ACUEDUCTO - ALCANTARILLADO"/>
  </r>
  <r>
    <n v="22673"/>
    <s v="JUNTA ADMINISTRADORA DEL ACUEDUCTO Y ALCANTARILLADO DE LA FELISA"/>
    <s v="OPERATIVA"/>
    <s v="HASTA 2500 SUSCRIPTORES"/>
    <s v="Grupo de Pequeños"/>
    <x v="1"/>
    <x v="2"/>
    <s v="CALDAS"/>
    <s v="LA MERCED"/>
    <s v="ACTUALIZACION"/>
    <d v="2013-02-18T00:00:00"/>
    <s v="ACUEDUCTO "/>
  </r>
  <r>
    <n v="22675"/>
    <s v="ASOCIACION COMUNITARIA FRAILES - NARANJALES"/>
    <s v="OPERATIVA"/>
    <s v="MENOR O IGUAL A 2500 USUARIOS"/>
    <s v="Grupo de Pequeños"/>
    <x v="0"/>
    <x v="2"/>
    <s v="RISARALDA"/>
    <s v="DOSQUEBRADAS"/>
    <s v="ACTUALIZACION"/>
    <d v="2025-03-05T00:00:00"/>
    <s v="ACUEDUCTO "/>
  </r>
  <r>
    <n v="22687"/>
    <s v="JUNTA ADMINISTRADORA DEL ACUEDUCTO VEREDAL SECTOR 1 DE LA COMUNIDAD DE LA VEREDA EL CARMEN"/>
    <s v="OPERATIVA"/>
    <s v="MENOR O IGUAL A 2500 USUARIOS"/>
    <s v="Grupo de Pequeños"/>
    <x v="1"/>
    <x v="2"/>
    <s v="BOYACÁ"/>
    <s v="COMBITA"/>
    <s v="ACTUALIZACION"/>
    <d v="2024-05-17T00:00:00"/>
    <s v="ACUEDUCTO "/>
  </r>
  <r>
    <n v="22694"/>
    <s v="ASOCIACION DE USUARIOS DEL ACUEDUCTO CAÑADA HONDA"/>
    <s v="OPERATIVA"/>
    <s v="HASTA 2500 SUSCRIPTORES"/>
    <s v="Grupo de Pequeños"/>
    <x v="1"/>
    <x v="2"/>
    <s v="ANTIOQUIA"/>
    <s v="RIONEGRO"/>
    <s v="ACTUALIZACION"/>
    <d v="2012-09-20T00:00:00"/>
    <s v="ACUEDUCTO "/>
  </r>
  <r>
    <n v="22702"/>
    <s v="ASOCIACION DE USUARIOS DEL ACUEDUCTO DE LAS VEREDAS HATO, SANTA BARBARA Y LAS MERCEDES"/>
    <s v="OPERATIVA"/>
    <s v="HASTA 2500 SUSCRIPTORES"/>
    <s v="Grupo de Pequeños"/>
    <x v="1"/>
    <x v="2"/>
    <s v="BOGOTÁ, D.C."/>
    <s v="BOGOTA, D.C."/>
    <s v="ACTUALIZACION"/>
    <d v="2015-03-11T00:00:00"/>
    <s v="ACUEDUCTO "/>
  </r>
  <r>
    <n v="22703"/>
    <s v="ASOCIACION DE USUARIOS DEL ACUEDUCTO DE LAS VEREDAS DE PASQUILLITA Y SANTA ROSA"/>
    <s v="OPERATIVA"/>
    <s v="MENOR O IGUAL A 2500 USUARIOS"/>
    <s v="Grupo de Pequeños"/>
    <x v="1"/>
    <x v="2"/>
    <s v="BOGOTÁ, D.C."/>
    <s v="BOGOTA, D.C."/>
    <s v="ACTUALIZACION"/>
    <d v="2024-04-26T00:00:00"/>
    <s v="ACUEDUCTO "/>
  </r>
  <r>
    <n v="22705"/>
    <s v="ASOCIACION DE USUARIOS DE ACUEDUCTO DE LA VEREDA MOCHUELO ALTO ASOPORQUERA ESP"/>
    <s v="OPERATIVA"/>
    <s v="MENOR O IGUAL A 2500 USUARIOS"/>
    <s v="Grupo de Pequeños"/>
    <x v="1"/>
    <x v="2"/>
    <s v="BOGOTÁ, D.C."/>
    <s v="BOGOTA, D.C."/>
    <s v="ACTUALIZACION"/>
    <d v="2024-05-28T00:00:00"/>
    <s v="ACUEDUCTO "/>
  </r>
  <r>
    <n v="22709"/>
    <s v="ASOCIACION DE SUSCRIPTORES DEL ACUEDUCTO OJO DE AGUA DE LA VEREDA DE CHINQUIRA DEL MUNICIPIO DE TURMEQUE DEL DEPARTAMENTO  DE BOYACA"/>
    <s v="OPERATIVA (No activa)"/>
    <s v="HASTA 2500 SUSCRIPTORES"/>
    <s v="Grupo de Pequeños"/>
    <x v="1"/>
    <x v="2"/>
    <s v="BOYACÁ"/>
    <s v="TURMEQUE"/>
    <s v="ACTUALIZACION"/>
    <d v="2012-11-18T00:00:00"/>
    <s v="ACUEDUCTO "/>
  </r>
  <r>
    <n v="22710"/>
    <s v="EMPRESA DE SERVICIOS PUBLICOS DE GALERAS S.A. E.S.P."/>
    <s v="OPERATIVA"/>
    <s v="DESDE 2501 HASTA 5000 USUARIOS"/>
    <s v="Grupo de Grandes"/>
    <x v="2"/>
    <x v="3"/>
    <s v="SUCRE"/>
    <s v="GALERAS"/>
    <s v="ACTUALIZACION"/>
    <d v="2024-02-08T00:00:00"/>
    <s v="ACUEDUCTO - ALCANTARILLADO - ASEO"/>
  </r>
  <r>
    <n v="22711"/>
    <s v="EMPRESA REGIONAL DE SERVICIO PUBLICO DE ASEO DE CANDELARIA S.A. ESP."/>
    <s v="OPERATIVA"/>
    <s v="MAYOR O IGUAL A 5001 USUARIOS"/>
    <s v="Grupo de Grandes"/>
    <x v="2"/>
    <x v="3"/>
    <s v="VALLE DEL CAUCA"/>
    <s v="CANDELARIA"/>
    <s v="ACTUALIZACION"/>
    <d v="2025-01-21T00:00:00"/>
    <s v="ASEO"/>
  </r>
  <r>
    <n v="22713"/>
    <s v="CONFINEÑA DE SERVICIOS PUBLICOS  S A  E.S.P"/>
    <s v="OPERATIVA"/>
    <s v="MENOR O IGUAL A 2500 USUARIOS"/>
    <s v="Grupo de Pequeños"/>
    <x v="2"/>
    <x v="3"/>
    <s v="SANTANDER"/>
    <s v="CONFINES"/>
    <s v="ACTUALIZACION"/>
    <d v="2023-11-22T00:00:00"/>
    <s v="ACUEDUCTO - ALCANTARILLADO - ASEO"/>
  </r>
  <r>
    <n v="22714"/>
    <s v="URBASER DUITAMA S.A. E.S.P."/>
    <s v="OPERATIVA"/>
    <s v="MAYOR O IGUAL A 5001 USUARIOS"/>
    <s v="Grupo de Grandes"/>
    <x v="0"/>
    <x v="3"/>
    <s v="BOYACÁ"/>
    <s v="DUITAMA"/>
    <s v="ACTUALIZACION"/>
    <d v="2025-03-03T00:00:00"/>
    <s v="ASEO"/>
  </r>
  <r>
    <n v="22715"/>
    <s v="URBASER SOACHA S.A. E.S.P."/>
    <s v="OPERATIVA"/>
    <s v="MAYOR O IGUAL A 5001 USUARIOS"/>
    <s v="Grupo de Grandes"/>
    <x v="0"/>
    <x v="3"/>
    <s v="CUNDINAMARCA"/>
    <s v="SOACHA"/>
    <s v="ACTUALIZACION"/>
    <d v="2025-02-28T00:00:00"/>
    <s v="ASEO"/>
  </r>
  <r>
    <n v="22721"/>
    <s v="ASOCIACION DE USUARIOS ACUEDUCTO LA PAVITA"/>
    <s v="OPERATIVA"/>
    <s v="HASTA 2500 SUSCRIPTORES"/>
    <s v="Grupo de Pequeños"/>
    <x v="1"/>
    <x v="2"/>
    <s v="ANTIOQUIA"/>
    <s v="ENVIGADO"/>
    <s v="ACTUALIZACION"/>
    <d v="2011-12-15T00:00:00"/>
    <s v="ACUEDUCTO "/>
  </r>
  <r>
    <n v="22739"/>
    <s v="CORPORACION DE SERVICIOS DEL ACUEDUCTO DE LAS VEREDAS PAVAS Y AGUABUENA DEL MUNICIPIO DE PALMAS DEL SOCORRO Y AGUABUENA "/>
    <s v="OPERATIVA"/>
    <s v="MENOR O IGUAL A 2500 USUARIOS"/>
    <s v="Grupo de Pequeños"/>
    <x v="1"/>
    <x v="2"/>
    <s v="SANTANDER"/>
    <s v="SOCORRO"/>
    <s v="ACTUALIZACION"/>
    <d v="2024-11-14T00:00:00"/>
    <s v="ACUEDUCTO "/>
  </r>
  <r>
    <n v="22740"/>
    <s v="ASOCIACION DE USUARIOS DEL ACUEDUCTO RURAL DEL CORREGIMIENTO VILLARESTREPO"/>
    <s v="OPERATIVA"/>
    <s v="HASTA 2500 SUSCRIPTORES"/>
    <s v="Grupo de Pequeños"/>
    <x v="1"/>
    <x v="2"/>
    <s v="TOLIMA"/>
    <s v="IBAGUE"/>
    <s v="INSCRIPCION"/>
    <d v="2011-12-30T00:00:00"/>
    <s v="ACUEDUCTO "/>
  </r>
  <r>
    <n v="22742"/>
    <s v="ASOCIACION DE USUARIOS DE ACUEDUCTO Y/O ALCANTARILLADO Y/O ASEO DE LA HERRADURA E.S.P"/>
    <s v="OPERATIVA"/>
    <s v="HASTA 2500 SUSCRIPTORES"/>
    <s v="Grupo de Pequeños"/>
    <x v="1"/>
    <x v="2"/>
    <s v="VALLE DEL CAUCA"/>
    <s v="PALMIRA"/>
    <s v="ACTUALIZACION"/>
    <d v="2010-03-24T00:00:00"/>
    <s v="ACUEDUCTO "/>
  </r>
  <r>
    <n v="22745"/>
    <s v="EMPRESA DE SERVICIOS PUBLICOS DOMICILIARIOS DEL MUNICIPIO DE SABANALARGA S.A E.S.P "/>
    <s v="OPERATIVA"/>
    <s v="MENOR O IGUAL A 2500 USUARIOS"/>
    <s v="Grupo de Pequeños"/>
    <x v="2"/>
    <x v="3"/>
    <s v="ANTIOQUIA"/>
    <s v="SABANALARGA"/>
    <s v="ACTUALIZACION"/>
    <d v="2025-03-28T00:00:00"/>
    <s v="ACUEDUCTO - ALCANTARILLADO - ASEO"/>
  </r>
  <r>
    <n v="22747"/>
    <s v="ADMINISTRACIÓN PÚBLICA COOPERATIVA DE AGUA POTABLE Y SANEAMIENTO BÁSICO DE LINARES"/>
    <s v="OPERATIVA"/>
    <s v="MENOR O IGUAL A 2500 USUARIOS"/>
    <s v="Grupo de Pequeños"/>
    <x v="0"/>
    <x v="2"/>
    <s v="NARIÑO"/>
    <s v="LINARES"/>
    <s v="ACTUALIZACION"/>
    <d v="2025-03-28T00:00:00"/>
    <s v="ACUEDUCTO - ALCANTARILLADO - ASEO"/>
  </r>
  <r>
    <n v="22750"/>
    <s v="EMPRESA DE ACUEDUCTO, ALCANTARILLADO, ASEO Y SERVICIO COMPLEMENTARIOS DE ZIPACON S.A.S E.S.P"/>
    <s v="OPERATIVA"/>
    <s v="MENOR O IGUAL A 2500 USUARIOS"/>
    <s v="Grupo de Pequeños"/>
    <x v="2"/>
    <x v="3"/>
    <s v="CUNDINAMARCA"/>
    <s v="ZIPACON"/>
    <s v="ACTUALIZACION"/>
    <d v="2023-04-21T00:00:00"/>
    <s v="ACUEDUCTO - ALCANTARILLADO - ASEO"/>
  </r>
  <r>
    <n v="22757"/>
    <s v="SERVIPULI S.A. E.S.P."/>
    <s v="OPERATIVA"/>
    <s v="MENOR O IGUAL A 2500 USUARIOS"/>
    <s v="Grupo de Pequeños"/>
    <x v="0"/>
    <x v="3"/>
    <s v="CUNDINAMARCA"/>
    <s v="PULI"/>
    <s v="ACTUALIZACION"/>
    <d v="2024-04-04T00:00:00"/>
    <s v="ACUEDUCTO - ALCANTARILLADO - ASEO"/>
  </r>
  <r>
    <n v="22768"/>
    <s v="ASOCIACION ACUEDUCTO EL GRANADILLO"/>
    <s v="OPERATIVA"/>
    <s v="MENOR O IGUAL A 2500 USUARIOS"/>
    <s v="Grupo de Pequeños"/>
    <x v="1"/>
    <x v="2"/>
    <s v="CUNDINAMARCA"/>
    <s v="LENGUAZAQUE"/>
    <s v="ACTUALIZACION"/>
    <d v="2024-12-16T00:00:00"/>
    <s v="ACUEDUCTO "/>
  </r>
  <r>
    <n v="22770"/>
    <s v="EMPRESA DE SERVICIOS PUBLICOS DE PRADO S.A. E.S.P."/>
    <s v="OPERATIVA"/>
    <s v="MENOR O IGUAL A 2500 USUARIOS"/>
    <s v="Grupo de Pequeños"/>
    <x v="2"/>
    <x v="3"/>
    <s v="TOLIMA"/>
    <s v="PRADO"/>
    <s v="ACTUALIZACION"/>
    <d v="2025-02-27T00:00:00"/>
    <s v="ACUEDUCTO - ALCANTARILLADO - ASEO"/>
  </r>
  <r>
    <n v="22774"/>
    <s v="ASOCIACION DE USUARIOS DEL SERVICIO DE ACUEDUCTO REGIONAL SANTA ANA VEREDA MESETA GRANDE Y EL LIMONAL DEL MUNICIPIO DE PIEDECUESTA ACUESAMEGLI"/>
    <s v="OPERATIVA"/>
    <s v="HASTA 2500 SUSCRIPTORES"/>
    <s v="Grupo de Pequeños"/>
    <x v="1"/>
    <x v="2"/>
    <s v="SANTANDER"/>
    <s v="PIEDECUESTA"/>
    <s v="ACTUALIZACION"/>
    <d v="2011-12-30T00:00:00"/>
    <s v="ACUEDUCTO "/>
  </r>
  <r>
    <n v="22776"/>
    <s v="ADMINISTRADORA PUBLICA COOPERATIVA DE ACUEDUCTO, ALCANTARILLADO Y ASEO DE MARGARITA"/>
    <s v="OPERATIVA (No activa)"/>
    <s v="HASTA 2500 SUSCRIPTORES"/>
    <s v="Grupo de Pequeños"/>
    <x v="1"/>
    <x v="2"/>
    <s v="BOLÍVAR"/>
    <s v="MARGARITA"/>
    <s v="INSCRIPCION"/>
    <d v="2009-09-02T00:00:00"/>
    <s v="ACUEDUCTO "/>
  </r>
  <r>
    <n v="22777"/>
    <s v="ASOCIACION DE SUSCRIPTORES DEL ACUEDUCTO BARON GERMANIA"/>
    <s v="OPERATIVA"/>
    <s v="HASTA 2500 SUSCRIPTORES"/>
    <s v="Grupo de Pequeños"/>
    <x v="1"/>
    <x v="2"/>
    <s v="BOYACÁ"/>
    <s v="TUNJA"/>
    <s v="INSCRIPCION"/>
    <d v="2012-04-09T00:00:00"/>
    <s v="ACUEDUCTO "/>
  </r>
  <r>
    <n v="22780"/>
    <s v="ADMINISTRACION PUBLICA COPERATIVA DE GUACAMAYAS"/>
    <s v="OPERATIVA"/>
    <s v="MENOR O IGUAL A 2500 USUARIOS"/>
    <s v="Grupo de Pequeños"/>
    <x v="2"/>
    <x v="2"/>
    <s v="BOYACÁ"/>
    <s v="GUACAMAYAS"/>
    <s v="ACTUALIZACION"/>
    <d v="2024-08-29T00:00:00"/>
    <s v="ACUEDUCTO - ALCANTARILLADO - ASEO"/>
  </r>
  <r>
    <n v="22781"/>
    <s v="EMPRESA DE SERVICIOS PUBLICOS DE MACANAL MANANTIAL SA ESP"/>
    <s v="OPERATIVA"/>
    <s v="MENOR O IGUAL A 2500 USUARIOS"/>
    <s v="Grupo de Pequeños"/>
    <x v="2"/>
    <x v="3"/>
    <s v="BOYACÁ"/>
    <s v="MACANAL"/>
    <s v="ACTUALIZACION"/>
    <d v="2025-03-12T00:00:00"/>
    <s v="ACUEDUCTO - ALCANTARILLADO - ASEO"/>
  </r>
  <r>
    <n v="22783"/>
    <s v="SERVITEATINOSAMACA S.A. E.S.P."/>
    <s v="OPERATIVA"/>
    <s v="MENOR O IGUAL A 2500 USUARIOS"/>
    <s v="Grupo de Pequeños"/>
    <x v="2"/>
    <x v="3"/>
    <s v="BOYACÁ"/>
    <s v="SAMACA"/>
    <s v="ACTUALIZACION"/>
    <d v="2025-02-27T00:00:00"/>
    <s v="ACUEDUCTO - ALCANTARILLADO - ASEO"/>
  </r>
  <r>
    <n v="22784"/>
    <s v="SELECSA S.A E.S.P"/>
    <s v="OPERATIVA"/>
    <s v="MENOR O IGUAL A 2500 USUARIOS"/>
    <s v="Grupo de Pequeños"/>
    <x v="0"/>
    <x v="3"/>
    <s v="CALDAS"/>
    <s v="FILADELFIA"/>
    <s v="ACTUALIZACION"/>
    <d v="2020-05-24T00:00:00"/>
    <s v="ASEO"/>
  </r>
  <r>
    <n v="22785"/>
    <s v="ADMINISTRACION  PÚBLICA COOPERATIVA DE PANQUEBA "/>
    <s v="OPERATIVA"/>
    <s v="MENOR O IGUAL A 2500 USUARIOS"/>
    <s v="Grupo de Pequeños"/>
    <x v="2"/>
    <x v="2"/>
    <s v="BOYACÁ"/>
    <s v="PANQUEBA"/>
    <s v="ACTUALIZACION"/>
    <d v="2025-03-10T00:00:00"/>
    <s v="ACUEDUCTO - ALCANTARILLADO - ASEO"/>
  </r>
  <r>
    <n v="22790"/>
    <s v="ASOCIACION DE SUSCRIPTORES  DEL ACUEDUCTO RURAL COMUNITARIO -ACUACAMPO"/>
    <s v="OPERATIVA"/>
    <s v="MENOR O IGUAL A 2500 USUARIOS"/>
    <s v="Grupo de Pequeños"/>
    <x v="1"/>
    <x v="2"/>
    <s v="VALLE DEL CAUCA"/>
    <s v="ROLDANILLO"/>
    <s v="ACTUALIZACION"/>
    <d v="2025-02-26T00:00:00"/>
    <s v="ACUEDUCTO "/>
  </r>
  <r>
    <n v="22791"/>
    <s v="GENDECAR S.A. E.S.P."/>
    <s v="OPERATIVA (No activa)"/>
    <s v="MENOR O IGUAL A 2500 USUARIOS"/>
    <s v="Grupo de Pequeños"/>
    <x v="1"/>
    <x v="3"/>
    <s v="CAQUETÁ"/>
    <s v="CARTAGENA DEL CHAIRA"/>
    <s v="ACTUALIZACION"/>
    <d v="2024-06-13T00:00:00"/>
    <s v="ACUEDUCTO - ALCANTARILLADO"/>
  </r>
  <r>
    <n v="22796"/>
    <s v="ASOCIACION DE SUSCRIPTORES DEL ACUEDUCTO DE LA VEREDA VARSOVIA "/>
    <s v="OPERATIVA"/>
    <s v="HASTA 2500 SUSCRIPTORES"/>
    <s v="Grupo de Pequeños"/>
    <x v="1"/>
    <x v="2"/>
    <s v="CUNDINAMARCA"/>
    <s v="SAN JUAN DE RIOSECO"/>
    <s v="INSCRIPCION"/>
    <d v="2009-08-16T00:00:00"/>
    <s v="ACUEDUCTO "/>
  </r>
  <r>
    <n v="22797"/>
    <s v="ASOCIACION DE USUARIOS DEL ACUEDUCTO DE LA VEREDA EL HELECHAL"/>
    <s v="OPERATIVA"/>
    <s v="HASTA 2500 SUSCRIPTORES"/>
    <s v="Grupo de Pequeños"/>
    <x v="1"/>
    <x v="2"/>
    <s v="ANTIOQUIA"/>
    <s v="SANTA BARBARA"/>
    <s v="ACTUALIZACION"/>
    <d v="2011-12-15T00:00:00"/>
    <s v="ACUEDUCTO "/>
  </r>
  <r>
    <n v="22799"/>
    <s v="ASOCIACIÓN SALITRE AMBIENTAL"/>
    <s v="OPERATIVA"/>
    <s v="MAYOR O IGUAL A 5001 USUARIOS"/>
    <s v="Aprovechamiento "/>
    <x v="0"/>
    <x v="2"/>
    <s v="BOGOTÁ, D.C."/>
    <s v="BOGOTA, D.C."/>
    <s v="ACTUALIZACION"/>
    <d v="2025-02-20T00:00:00"/>
    <s v="APROVECHAMIENTO "/>
  </r>
  <r>
    <n v="22800"/>
    <s v="LA CUMBRE LIMPIA S.A. ESP"/>
    <s v="OPERATIVA"/>
    <s v="DESDE 2501 HASTA 5000 USUARIOS"/>
    <s v="Grupo de Grandes"/>
    <x v="0"/>
    <x v="3"/>
    <s v="VALLE DEL CAUCA"/>
    <s v="YUMBO"/>
    <s v="ACTUALIZACION"/>
    <d v="2025-02-28T00:00:00"/>
    <s v="ASEO"/>
  </r>
  <r>
    <n v="22803"/>
    <s v="RESTREPO LIMPIA SA ESP"/>
    <s v="OPERATIVA"/>
    <s v="DESDE 2501 HASTA 5000 USUARIOS"/>
    <s v="Grupo de Pequeños"/>
    <x v="0"/>
    <x v="3"/>
    <s v="VALLE DEL CAUCA"/>
    <s v="YUMBO"/>
    <s v="ACTUALIZACION"/>
    <d v="2025-02-28T00:00:00"/>
    <s v="ASEO"/>
  </r>
  <r>
    <n v="22815"/>
    <s v="JUNTA ADMINISTRADORA DE LOS SERVICIOS DE ACUEDUCTO Y ALCANTARILLADO DE MORELIA SAN PACHO"/>
    <s v="OPERATIVA"/>
    <s v="HASTA 2500 SUSCRIPTORES"/>
    <s v="Grupo de Pequeños"/>
    <x v="1"/>
    <x v="2"/>
    <s v="ANTIOQUIA"/>
    <s v="CONCORDIA"/>
    <s v="ACTUALIZACION"/>
    <d v="2012-12-10T00:00:00"/>
    <s v="ACUEDUCTO "/>
  </r>
  <r>
    <n v="22819"/>
    <s v="RED VITAL PAIPA S.A. E.S.P"/>
    <s v="OPERATIVA"/>
    <s v="MAYOR O IGUAL A 5001 USUARIOS"/>
    <s v="Grupo de Grandes"/>
    <x v="0"/>
    <x v="3"/>
    <s v="BOYACÁ"/>
    <s v="PAIPA"/>
    <s v="ACTUALIZACION"/>
    <d v="2024-04-18T00:00:00"/>
    <s v="ACUEDUCTO - ALCANTARILLADO - ASEO"/>
  </r>
  <r>
    <n v="22823"/>
    <s v="EMPRESA DE SERVICIOS PUBLICOS DE TARSO S.A. E.S.P."/>
    <s v="OPERATIVA"/>
    <s v="MENOR O IGUAL A 2500 USUARIOS"/>
    <s v="Grupo de Pequeños"/>
    <x v="0"/>
    <x v="3"/>
    <s v="ANTIOQUIA"/>
    <s v="TARSO"/>
    <s v="ACTUALIZACION"/>
    <d v="2025-03-07T00:00:00"/>
    <s v="ACUEDUCTO - ALCANTARILLADO - ASEO"/>
  </r>
  <r>
    <n v="22825"/>
    <s v="ASOCIACION DE USUARIOS ADMINISTRADORA DE LOS SERVICIOS PUBLICOS DE ACUEDUCTO, ALCANTARILLADO Y ASEO DEL CASCO URBANO"/>
    <s v="OPERATIVA"/>
    <s v="MENOR O IGUAL A 2500 USUARIOS"/>
    <s v="Grupo de Pequeños"/>
    <x v="0"/>
    <x v="2"/>
    <s v="NARIÑO"/>
    <s v="IMUES"/>
    <s v="ACTUALIZACION"/>
    <d v="2024-09-25T00:00:00"/>
    <s v="ACUEDUCTO - ALCANTARILLADO - ASEO"/>
  </r>
  <r>
    <n v="22827"/>
    <s v="CORPORACION DE SERVICIOS DEL ACUEDUCTO Y ALCANTARILLADO DE BERLIN"/>
    <s v="OPERATIVA"/>
    <s v="MENOR O IGUAL A 2500 USUARIOS"/>
    <s v="Grupo de Pequeños"/>
    <x v="1"/>
    <x v="2"/>
    <s v="SANTANDER"/>
    <s v="TONA"/>
    <s v="ACTUALIZACION"/>
    <d v="2024-03-02T00:00:00"/>
    <s v="ACUEDUCTO "/>
  </r>
  <r>
    <n v="22833"/>
    <s v="EMPRESA DE SERVICIOS PÚBLICOS DE RONCESVALLES S.A. E.S.P."/>
    <s v="OPERATIVA"/>
    <s v="MENOR O IGUAL A 2500 USUARIOS"/>
    <s v="Grupo de Pequeños"/>
    <x v="2"/>
    <x v="3"/>
    <s v="TOLIMA"/>
    <s v="RONCESVALLES"/>
    <s v="ACTUALIZACION"/>
    <d v="2024-11-07T00:00:00"/>
    <s v="ACUEDUCTO - ALCANTARILLADO - ASEO"/>
  </r>
  <r>
    <n v="22843"/>
    <s v="JUNTA ADMINISTRADORA DEL ACUEDUCTO DE LA VEREDA NAZARETH MUNICIPIO DE PALESTINA"/>
    <s v="OPERATIVA"/>
    <s v="HASTA 2500 SUSCRIPTORES"/>
    <s v="Grupo de Pequeños"/>
    <x v="1"/>
    <x v="2"/>
    <s v="HUILA"/>
    <s v="PALESTINA"/>
    <s v="ACTUALIZACION"/>
    <d v="2011-12-30T00:00:00"/>
    <s v="ACUEDUCTO "/>
  </r>
  <r>
    <n v="22845"/>
    <s v="ADMINISTRACIÓN PUBLICA COOPERATIVA EMPRESA SOLIDARIA DE SERVICIOS PUBLICOS DE CHISCAS BOYACA"/>
    <s v="OPERATIVA"/>
    <s v="MENOR O IGUAL A 2500 USUARIOS"/>
    <s v="Grupo de Pequeños"/>
    <x v="0"/>
    <x v="2"/>
    <s v="BOYACÁ"/>
    <s v="CHISCAS"/>
    <s v="ACTUALIZACION"/>
    <d v="2024-01-29T00:00:00"/>
    <s v="ACUEDUCTO - ALCANTARILLADO - ASEO"/>
  </r>
  <r>
    <n v="22849"/>
    <s v="MUNICIPIO DE PADILLA CAUCA"/>
    <s v="OPERATIVA (No activa)"/>
    <s v="HASTA 2500 SUSCRIPTORES"/>
    <s v="Grupo de Pequeños"/>
    <x v="1"/>
    <x v="1"/>
    <s v="CAUCA"/>
    <s v="PADILLA"/>
    <s v="ACTUALIZACION"/>
    <d v="2013-02-18T00:00:00"/>
    <s v="ASEO"/>
  </r>
  <r>
    <n v="22854"/>
    <s v="GISCOL DIQUE S.A. E.S.P."/>
    <s v="OPERATIVA (No activa)"/>
    <s v="MAS DE 2500 SUSCRIPTORES"/>
    <s v="Grupo de Grandes"/>
    <x v="1"/>
    <x v="3"/>
    <s v="BOGOTÁ, D.C."/>
    <s v="BOGOTA, D.C."/>
    <s v="ACTUALIZACION"/>
    <d v="2015-07-02T00:00:00"/>
    <s v="ACUEDUCTO "/>
  </r>
  <r>
    <n v="22855"/>
    <s v="EMPRESA DE SERVICIOS PUBLICOS DE TABIO SA "/>
    <s v="OPERATIVA"/>
    <s v="DESDE 2501 HASTA 5000 USUARIOS"/>
    <s v="Grupo de Grandes"/>
    <x v="0"/>
    <x v="3"/>
    <s v="CUNDINAMARCA"/>
    <s v="TABIO"/>
    <s v="ACTUALIZACION"/>
    <d v="2025-02-03T00:00:00"/>
    <s v="ACUEDUCTO - ALCANTARILLADO - ASEO"/>
  </r>
  <r>
    <n v="22856"/>
    <s v="EMPRESA DE SERVICIOS PUBLICOS DE LEJANIAS META E.S.P.L."/>
    <s v="OPERATIVA"/>
    <s v="MENOR O IGUAL A 2500 USUARIOS"/>
    <s v="Grupo de Pequeños"/>
    <x v="0"/>
    <x v="0"/>
    <s v="META"/>
    <s v="LEJANIAS"/>
    <s v="ACTUALIZACION"/>
    <d v="2025-03-06T00:00:00"/>
    <s v="ACUEDUCTO - ALCANTARILLADO - ASEO"/>
  </r>
  <r>
    <n v="22857"/>
    <s v="EMPRESAS PÚBLICAS DE CHÁMEZA S.A.S   E.S.P"/>
    <s v="OPERATIVA"/>
    <s v="MENOR O IGUAL A 2500 USUARIOS"/>
    <s v="Grupo de Pequeños"/>
    <x v="2"/>
    <x v="3"/>
    <s v="CASANARE"/>
    <s v="CHAMEZA"/>
    <s v="ACTUALIZACION"/>
    <d v="2018-08-22T00:00:00"/>
    <s v="ACUEDUCTO - ALCANTARILLADO - ASEO"/>
  </r>
  <r>
    <n v="22861"/>
    <s v="SOCIEDAD POR ACCIONES SIMPLIFICADA PARA LA PRESTACIÓN DE LOS SERVICIOS PÚBLICOS DE AGUA POTABLE Y SANEAMIENTO BÁSICO"/>
    <s v="OPERATIVA"/>
    <s v="MENOR O IGUAL A 2500 USUARIOS"/>
    <s v="Grupo de Pequeños"/>
    <x v="0"/>
    <x v="3"/>
    <s v="NARIÑO"/>
    <s v="CUASPUD"/>
    <s v="ACTUALIZACION"/>
    <d v="2022-07-25T00:00:00"/>
    <s v="ACUEDUCTO - ALCANTARILLADO - ASEO"/>
  </r>
  <r>
    <n v="22867"/>
    <s v="EMPRESA REGIONAL COMUNITARIA DE ADMINISTRACION PUBLICA COOPERATIVA DE LOS SERVICIOS PUBLICOS DOMICILIARIOS DE ACUEDUCTO ALCANTARILLADO Y ASEO"/>
    <s v="OPERATIVA"/>
    <s v="MENOR O IGUAL A 2500 USUARIOS"/>
    <s v="Grupo de Pequeños"/>
    <x v="2"/>
    <x v="2"/>
    <s v="GUAINÍA"/>
    <s v="INIRIDA"/>
    <s v="ACTUALIZACION"/>
    <d v="2025-03-07T00:00:00"/>
    <s v="ACUEDUCTO - ALCANTARILLADO - ASEO"/>
  </r>
  <r>
    <n v="22868"/>
    <s v="COMITÉ EMPRESARIAL DEL ACUEDUCTO CEAB DE LA VEREDA BOITIVA DEL MUNICIPIO DE SESQUILE CUNDINAMARCA"/>
    <s v="OPERATIVA"/>
    <s v="MENOR O IGUAL A 2500 USUARIOS"/>
    <s v="Grupo de Pequeños"/>
    <x v="1"/>
    <x v="2"/>
    <s v="CUNDINAMARCA"/>
    <s v="SESQUILE"/>
    <s v="ACTUALIZACION"/>
    <d v="2024-12-21T00:00:00"/>
    <s v="ACUEDUCTO "/>
  </r>
  <r>
    <n v="22870"/>
    <s v="EMPRESA DE SERVICIOS PUBLICOS LOS PALMITOS S.A. E.S.P"/>
    <s v="OPERATIVA"/>
    <s v="MENOR O IGUAL A 2500 USUARIOS"/>
    <s v="Grupo de Pequeños"/>
    <x v="0"/>
    <x v="3"/>
    <s v="SUCRE"/>
    <s v="LOS PALMITOS"/>
    <s v="ACTUALIZACION"/>
    <d v="2022-05-18T00:00:00"/>
    <s v="ACUEDUCTO - ALCANTARILLADO"/>
  </r>
  <r>
    <n v="22872"/>
    <s v="IMPULSADORA DEL DESARROLLO ARMONICO DE SEVILLA S.A.E.S.P"/>
    <s v="OPERATIVA"/>
    <s v="MAYOR O IGUAL A 5001 USUARIOS"/>
    <s v="Grupo de Pequeños"/>
    <x v="2"/>
    <x v="3"/>
    <s v="VALLE DEL CAUCA"/>
    <s v="SEVILLA"/>
    <s v="ACTUALIZACION"/>
    <d v="2024-09-11T00:00:00"/>
    <s v="ASEO"/>
  </r>
  <r>
    <n v="22873"/>
    <s v="ASOCIACION DE SERVICIOS PUBLICOS REGIONALES SABANAS DE CALI, EL RINCON Y LOS HATOS, JURISDICCION DEL MUNICIPIO DE MORROA"/>
    <s v="OPERATIVA (No activa)"/>
    <s v="HASTA 2500 SUSCRIPTORES"/>
    <s v="Grupo de Pequeños"/>
    <x v="1"/>
    <x v="2"/>
    <s v="SUCRE"/>
    <s v="MORROA"/>
    <s v="ACTUALIZACION"/>
    <d v="2010-08-19T00:00:00"/>
    <s v="ACUEDUCTO "/>
  </r>
  <r>
    <n v="22875"/>
    <s v="EMPRESA DE ACUEDUCTO, ALCANTARILLADO Y ASEO DE TENZA S.A ESP"/>
    <s v="OPERATIVA"/>
    <s v="MENOR O IGUAL A 2500 USUARIOS"/>
    <s v="Grupo de Pequeños"/>
    <x v="2"/>
    <x v="3"/>
    <s v="BOYACÁ"/>
    <s v="TENZA"/>
    <s v="ACTUALIZACION"/>
    <d v="2024-07-10T00:00:00"/>
    <s v="ACUEDUCTO - ALCANTARILLADO - ASEO"/>
  </r>
  <r>
    <n v="22876"/>
    <s v="ADMINISTRACION PUBLICA COOPERATIVA DE CAJIBIO"/>
    <s v="OPERATIVA"/>
    <s v="MENOR O IGUAL A 2500 USUARIOS"/>
    <s v="Grupo de Pequeños"/>
    <x v="2"/>
    <x v="2"/>
    <s v="CAUCA"/>
    <s v="CAJIBIO"/>
    <s v="ACTUALIZACION"/>
    <d v="2025-03-25T00:00:00"/>
    <s v="ACUEDUCTO - ALCANTARILLADO - ASEO"/>
  </r>
  <r>
    <n v="22877"/>
    <s v="EMPRESA DE SERVICIOS PUBLICOS DE SAN PEDRO DE CARTAGO  SA"/>
    <s v="OPERATIVA"/>
    <s v="MENOR O IGUAL A 2500 USUARIOS"/>
    <s v="Grupo de Pequeños"/>
    <x v="2"/>
    <x v="3"/>
    <s v="NARIÑO"/>
    <s v="SAN PEDRO DE CARTAGO"/>
    <s v="ACTUALIZACION"/>
    <d v="2024-07-03T00:00:00"/>
    <s v="ACUEDUCTO - ALCANTARILLADO - ASEO"/>
  </r>
  <r>
    <n v="22884"/>
    <s v="ADMINISTRACION PUBLICA COOPERATIVA DE AGUA POTABLE Y SANEAMIENTO BASICO DE TANGUA"/>
    <s v="OPERATIVA"/>
    <s v="MENOR O IGUAL A 2500 USUARIOS"/>
    <s v="Grupo de Pequeños"/>
    <x v="2"/>
    <x v="2"/>
    <s v="NARIÑO"/>
    <s v="TANGUA"/>
    <s v="ACTUALIZACION"/>
    <d v="2025-03-04T00:00:00"/>
    <s v="ACUEDUCTO - ALCANTARILLADO - ASEO"/>
  </r>
  <r>
    <n v="22885"/>
    <s v="ADMINISTRACION  PUBLICA COOPERATIVA DE SERVICIOS PUBLICOS DOMICILIARIOS DEL MUNICIPIO DE LA APARTADA"/>
    <s v="OPERATIVA"/>
    <s v="MENOR O IGUAL A 2500 USUARIOS"/>
    <s v="Grupo de Pequeños"/>
    <x v="2"/>
    <x v="2"/>
    <s v="CÓRDOBA"/>
    <s v="LA APARTADA"/>
    <s v="ACTUALIZACION"/>
    <d v="2025-02-07T00:00:00"/>
    <s v="ACUEDUCTO - ALCANTARILLADO"/>
  </r>
  <r>
    <n v="22886"/>
    <s v="ASOCIACION JUNTA ADMINISTRADORA DE ACUEDUCTO VEREDAL EL RINCON ASORINCON"/>
    <s v="ABASTO"/>
    <s v="MENOR O IGUAL A 2500 USUARIOS"/>
    <s v="Grupo de Pequeños"/>
    <x v="1"/>
    <x v="2"/>
    <s v="VALLE DEL CAUCA"/>
    <s v="PALMIRA"/>
    <s v="ACTUALIZACION"/>
    <d v="2019-07-01T00:00:00"/>
    <s v="ACUEDUCTO "/>
  </r>
  <r>
    <n v="22889"/>
    <s v="EMPRESA COOPERATIVA DE ACUEDUCTO ALCANTARILLADO Y ASEO DE RICAURTE"/>
    <s v="OPERATIVA"/>
    <s v="MENOR O IGUAL A 2500 USUARIOS"/>
    <s v="Grupo de Pequeños"/>
    <x v="0"/>
    <x v="2"/>
    <s v="NARIÑO"/>
    <s v="RICAURTE"/>
    <s v="ACTUALIZACION"/>
    <d v="2024-04-17T00:00:00"/>
    <s v="ACUEDUCTO - ALCANTARILLADO - ASEO"/>
  </r>
  <r>
    <n v="22890"/>
    <s v="EMPRESA SOLIDARIA DE SERVICIOS PUBLICOS DOMICILIARIOS DEL ALTO BAUDO"/>
    <s v="OPERATIVA"/>
    <s v="HASTA 2500 SUSCRIPTORES"/>
    <s v="Grupo de Pequeños"/>
    <x v="1"/>
    <x v="2"/>
    <s v="CHOCÓ"/>
    <s v="ALTO BAUDO"/>
    <s v="ACTUALIZACION"/>
    <d v="2014-07-28T00:00:00"/>
    <s v="ACUEDUCTO - ASEO"/>
  </r>
  <r>
    <n v="22891"/>
    <s v="EMPRESAS PÚBLICAS DE BRICEÑO S.A. E.S.P"/>
    <s v="OPERATIVA"/>
    <s v="MENOR O IGUAL A 2500 USUARIOS"/>
    <s v="Grupo de Pequeños"/>
    <x v="2"/>
    <x v="3"/>
    <s v="ANTIOQUIA"/>
    <s v="BRICEÑO"/>
    <s v="ACTUALIZACION"/>
    <d v="2025-01-16T00:00:00"/>
    <s v="ACUEDUCTO - ALCANTARILLADO - ASEO"/>
  </r>
  <r>
    <n v="22892"/>
    <s v="ADMINISTRACIÓN PUBLICA COOPERATIVA DEL MUNICIPIO DE ENCINO, SANTANDER"/>
    <s v="OPERATIVA"/>
    <s v="MENOR O IGUAL A 2500 USUARIOS"/>
    <s v="Grupo de Pequeños"/>
    <x v="2"/>
    <x v="2"/>
    <s v="SANTANDER"/>
    <s v="ENCINO"/>
    <s v="ACTUALIZACION"/>
    <d v="2025-03-28T00:00:00"/>
    <s v="ACUEDUCTO - ALCANTARILLADO - ASEO"/>
  </r>
  <r>
    <n v="22899"/>
    <s v="ASOCIACION DE USUARIOS DEL ACUEDUCTO DEL BARRIO LA CAPILLA"/>
    <s v="OPERATIVA"/>
    <s v="MENOR O IGUAL A 2500 USUARIOS"/>
    <s v="Grupo de Pequeños"/>
    <x v="2"/>
    <x v="2"/>
    <s v="RISARALDA"/>
    <s v="DOSQUEBRADAS"/>
    <s v="ACTUALIZACION"/>
    <d v="2025-02-01T00:00:00"/>
    <s v="ACUEDUCTO "/>
  </r>
  <r>
    <n v="22900"/>
    <s v="ADMINISTRACION PUBLICA COOPERATIVA DEL MUNICIPIO DE SIMACOTA SANTANDER SIMSACOOP A.P.C."/>
    <s v="OPERATIVA"/>
    <s v="MENOR O IGUAL A 2500 USUARIOS"/>
    <s v="Grupo de Pequeños"/>
    <x v="2"/>
    <x v="2"/>
    <s v="SANTANDER"/>
    <s v="SIMACOTA"/>
    <s v="ACTUALIZACION"/>
    <d v="2025-01-29T00:00:00"/>
    <s v="ACUEDUCTO - ALCANTARILLADO - ASEO"/>
  </r>
  <r>
    <n v="22901"/>
    <s v="ASOCIACION COMUNITARIA ADMINISTRADORA  DEL ACUEDUCTO DEL CORREIMIENTO DE  BITACO MUNICIPIO DE LA CUMBRE"/>
    <s v="OPERATIVA"/>
    <s v="MENOR O IGUAL A 2500 USUARIOS"/>
    <s v="Grupo de Pequeños"/>
    <x v="1"/>
    <x v="2"/>
    <s v="VALLE DEL CAUCA"/>
    <s v="LA CUMBRE"/>
    <s v="ACTUALIZACION"/>
    <d v="2024-07-30T00:00:00"/>
    <s v="ACUEDUCTO "/>
  </r>
  <r>
    <n v="22902"/>
    <s v="ADMINISTRACIÓN PÚBLICA COOPERATIVA ENTIDAD PRESTADORA DE SERVICIOS PÚBLICOS DE ACUEDUCTO ALCANTARILLADO Y ASEO"/>
    <s v="OPERATIVA"/>
    <s v="MENOR O IGUAL A 2500 USUARIOS"/>
    <s v="Grupo de Pequeños"/>
    <x v="0"/>
    <x v="2"/>
    <s v="BOYACÁ"/>
    <s v="CUCAITA"/>
    <s v="ACTUALIZACION"/>
    <d v="2025-03-06T00:00:00"/>
    <s v="ACUEDUCTO - ALCANTARILLADO - ASEO"/>
  </r>
  <r>
    <n v="22903"/>
    <s v="EMPRESA OFICIAL DE ACUEDUCTO ALCANTARILLADO Y ASEO DEL MUNICIPIO DE TOLUVIEJO SA ESP"/>
    <s v="OPERATIVA"/>
    <s v="DESDE 2501 HASTA 5000 USUARIOS"/>
    <s v="Grupo de Grandes"/>
    <x v="0"/>
    <x v="3"/>
    <s v="SUCRE"/>
    <s v="TOLU VIEJO"/>
    <s v="ACTUALIZACION"/>
    <d v="2023-01-18T00:00:00"/>
    <s v="ACUEDUCTO - ALCANTARILLADO - ASEO"/>
  </r>
  <r>
    <n v="22907"/>
    <s v="JUNTA ADMINISTRADORA DEL ACUEDUCTO RURAL DE BOTANILLA"/>
    <s v="OPERATIVA"/>
    <s v="HASTA 2500 SUSCRIPTORES"/>
    <s v="Grupo de Pequeños"/>
    <x v="1"/>
    <x v="2"/>
    <s v="NARIÑO"/>
    <s v="PASTO"/>
    <s v="ACTUALIZACION"/>
    <d v="2011-12-15T00:00:00"/>
    <s v="ACUEDUCTO "/>
  </r>
  <r>
    <n v="22909"/>
    <s v="ADMINISTRACION COOPERATIVA DE SERVICIOS PUBLICOS DE ACUEDUCTO, ALCANTARILLADO, ASEO Y A FINES DE PUERTO LIBERTADOR"/>
    <s v="OPERATIVA"/>
    <s v="DESDE 2501 HASTA 5000 USUARIOS"/>
    <s v="Grupo de Pequeños"/>
    <x v="2"/>
    <x v="2"/>
    <s v="CÓRDOBA"/>
    <s v="PUERTO LIBERTADOR"/>
    <s v="ACTUALIZACION"/>
    <d v="2024-04-12T00:00:00"/>
    <s v="ACUEDUCTO - ALCANTARILLADO"/>
  </r>
  <r>
    <n v="22911"/>
    <s v="VEOLIA ASEO SANTANDER Y CESAR S.A E.S.P"/>
    <s v="OPERATIVA"/>
    <s v="MAYOR O IGUAL A 5001 USUARIOS"/>
    <s v="Grupo de Grandes"/>
    <x v="0"/>
    <x v="3"/>
    <s v="SANTANDER"/>
    <s v="GIRON"/>
    <s v="ACTUALIZACION"/>
    <d v="2025-02-24T00:00:00"/>
    <s v="ASEO"/>
  </r>
  <r>
    <n v="22913"/>
    <s v="ADMINISTRACION PUBLICA COOPERATIVA DE SERVICIOS PUBLICOS DE CORDOBA AGUAS DE SAN FRANCISCO"/>
    <s v="OPERATIVA"/>
    <s v="MENOR O IGUAL A 2500 USUARIOS"/>
    <s v="Grupo de Pequeños"/>
    <x v="0"/>
    <x v="2"/>
    <s v="NARIÑO"/>
    <s v="CORDOBA"/>
    <s v="ACTUALIZACION"/>
    <d v="2024-08-22T00:00:00"/>
    <s v="ACUEDUCTO - ALCANTARILLADO - ASEO"/>
  </r>
  <r>
    <n v="22914"/>
    <s v="EMPRESA DE SERVICIOS PUBLICOS DE SESQUILE CUNDINAMARCA SA ESP"/>
    <s v="OPERATIVA"/>
    <s v="MENOR O IGUAL A 2500 USUARIOS"/>
    <s v="Grupo de Pequeños"/>
    <x v="0"/>
    <x v="3"/>
    <s v="CUNDINAMARCA"/>
    <s v="SESQUILE"/>
    <s v="ACTUALIZACION"/>
    <d v="2025-02-14T00:00:00"/>
    <s v="ACUEDUCTO - ALCANTARILLADO - ASEO"/>
  </r>
  <r>
    <n v="22922"/>
    <s v="ASOCIACIÓN DEL ACUEDUCTO EL TAMBO ALTO DE LA CAPILLA DE TENA "/>
    <s v="ABASTO"/>
    <s v="MENOR O IGUAL A 2500 USUARIOS"/>
    <s v="Grupo de Pequeños"/>
    <x v="1"/>
    <x v="2"/>
    <s v="CUNDINAMARCA"/>
    <s v="TENA"/>
    <s v="ACTUALIZACION"/>
    <d v="2025-02-28T00:00:00"/>
    <s v="ACUEDUCTO "/>
  </r>
  <r>
    <n v="22927"/>
    <s v="EMPRESA DE ACUEDUCTO ALCANTARILLADO Y ASEO DEL MUNICIPIO DE CHALAN SA ESP"/>
    <s v="OPERATIVA"/>
    <s v="MENOR O IGUAL A 2500 USUARIOS"/>
    <s v="Grupo de Pequeños"/>
    <x v="0"/>
    <x v="3"/>
    <s v="SUCRE"/>
    <s v="CHALAN"/>
    <s v="ACTUALIZACION"/>
    <d v="2024-05-07T00:00:00"/>
    <s v="ACUEDUCTO - ALCANTARILLADO - ASEO"/>
  </r>
  <r>
    <n v="22930"/>
    <s v="ASOCIACION DE USUARIOS DEL ACUEDUCTO DE MARQUEZ - LA AURORA"/>
    <s v="OPERATIVA"/>
    <s v="HASTA 2500 SUSCRIPTORES"/>
    <s v="Grupo de Pequeños"/>
    <x v="1"/>
    <x v="2"/>
    <s v="CUNDINAMARCA"/>
    <s v="LA CALERA"/>
    <s v="ACTUALIZACION"/>
    <d v="2013-02-18T00:00:00"/>
    <s v="ACUEDUCTO "/>
  </r>
  <r>
    <n v="22933"/>
    <s v="ADMINISTRACION PUBLICA COOPERATIVA DEL MUNICIPIO DE EL PEÑON"/>
    <s v="OPERATIVA"/>
    <s v="MENOR O IGUAL A 2500 USUARIOS"/>
    <s v="Grupo de Pequeños"/>
    <x v="0"/>
    <x v="2"/>
    <s v="BOLÍVAR"/>
    <s v="EL PENON"/>
    <s v="ACTUALIZACION"/>
    <d v="2024-03-05T00:00:00"/>
    <s v="ACUEDUCTO - ALCANTARILLADO - ASEO"/>
  </r>
  <r>
    <n v="22934"/>
    <s v="JUNTA DE ACCION COMUNAL VEREDA PERIQUITO MUNICIPIO DE MEDINA  CUNDINAMARCA"/>
    <s v="OPERATIVA"/>
    <s v="HASTA 2500 SUSCRIPTORES"/>
    <s v="Grupo de Pequeños"/>
    <x v="1"/>
    <x v="2"/>
    <s v="CUNDINAMARCA"/>
    <s v="MEDINA"/>
    <s v="INSCRIPCION"/>
    <d v="2011-12-15T00:00:00"/>
    <s v="ACUEDUCTO "/>
  </r>
  <r>
    <n v="22936"/>
    <s v="CORPORACION DE ACUEDUCTO MEDIA LUNA"/>
    <s v="OPERATIVA"/>
    <s v="MENOR O IGUAL A 2500 USUARIOS"/>
    <s v="Grupo de Pequeños"/>
    <x v="1"/>
    <x v="2"/>
    <s v="ANTIOQUIA"/>
    <s v="MEDELLÍN"/>
    <s v="ACTUALIZACION"/>
    <d v="2024-03-20T00:00:00"/>
    <s v="ACUEDUCTO "/>
  </r>
  <r>
    <n v="22939"/>
    <s v="COOPERATIVA AGUAS DE CORDOBA"/>
    <s v="OPERATIVA (No activa)"/>
    <s v="HASTA 2500 SUSCRIPTORES"/>
    <s v="Grupo de Pequeños"/>
    <x v="1"/>
    <x v="2"/>
    <s v="BOLÍVAR"/>
    <s v="CORDOBA"/>
    <s v="ACTUALIZACION"/>
    <d v="2011-12-15T00:00:00"/>
    <s v="ACUEDUCTO "/>
  </r>
  <r>
    <n v="22942"/>
    <s v="ADMINISTRACION PUBLICA COOPERATIVA AGUA VIDA HACARI "/>
    <s v="OPERATIVA"/>
    <s v="MENOR O IGUAL A 2500 USUARIOS"/>
    <s v="Grupo de Pequeños"/>
    <x v="0"/>
    <x v="2"/>
    <s v="NORTE DE SANTANDER"/>
    <s v="HACARI"/>
    <s v="ACTUALIZACION"/>
    <d v="2024-04-19T00:00:00"/>
    <s v="ACUEDUCTO - ALCANTARILLADO - ASEO"/>
  </r>
  <r>
    <n v="22948"/>
    <s v="SERVICIOS PUBLICOS YALÍ S.A. E.S.P."/>
    <s v="OPERATIVA"/>
    <s v="MENOR O IGUAL A 2500 USUARIOS"/>
    <s v="Grupo de Pequeños"/>
    <x v="2"/>
    <x v="3"/>
    <s v="ANTIOQUIA"/>
    <s v="AMALFI"/>
    <s v="ACTUALIZACION"/>
    <d v="2025-03-28T00:00:00"/>
    <s v="ACUEDUCTO - ALCANTARILLADO - ASEO"/>
  </r>
  <r>
    <n v="22949"/>
    <s v="EMPRESA SOLIDARIA DE SERVICIOS PUBLICOS DEL MUNICIPIO DE FLORESTA"/>
    <s v="OPERATIVA"/>
    <s v="MENOR O IGUAL A 2500 USUARIOS"/>
    <s v="Grupo de Pequeños"/>
    <x v="0"/>
    <x v="2"/>
    <s v="BOYACÁ"/>
    <s v="FLORESTA"/>
    <s v="ACTUALIZACION"/>
    <d v="2024-05-08T00:00:00"/>
    <s v="ACUEDUCTO - ALCANTARILLADO - ASEO"/>
  </r>
  <r>
    <n v="22951"/>
    <s v="EMPRESAS PUBLICAS DE RECETOR S.A.S  ESP"/>
    <s v="OPERATIVA"/>
    <s v="MENOR O IGUAL A 2500 USUARIOS"/>
    <s v="Grupo de Pequeños"/>
    <x v="2"/>
    <x v="3"/>
    <s v="CASANARE"/>
    <s v="RECETOR"/>
    <s v="ACTUALIZACION"/>
    <d v="2025-03-03T00:00:00"/>
    <s v="ACUEDUCTO - ALCANTARILLADO - ASEO"/>
  </r>
  <r>
    <n v="22953"/>
    <s v="ASOCIACION DE USUARIOS ACUEDUCTO RURAL EL PEDREGAL ASUAPE"/>
    <s v="OPERATIVA"/>
    <s v="HASTA 2500 SUSCRIPTORES"/>
    <s v="Grupo de Pequeños"/>
    <x v="1"/>
    <x v="2"/>
    <s v="CUNDINAMARCA"/>
    <s v="UNE"/>
    <s v="ACTUALIZACION"/>
    <d v="2015-06-18T00:00:00"/>
    <s v="ACUEDUCTO "/>
  </r>
  <r>
    <n v="22956"/>
    <s v="ASOCIACION DE USUARIOS DEL ACUEDUCTO PICACHO CERRO ALTO MUNICIPIO DE CALDONO"/>
    <s v="OPERATIVA"/>
    <s v="HASTA 2500 SUSCRIPTORES"/>
    <s v="Grupo de Pequeños"/>
    <x v="1"/>
    <x v="2"/>
    <s v="CAUCA"/>
    <s v="CALDONO"/>
    <s v="ACTUALIZACION"/>
    <d v="2013-02-18T00:00:00"/>
    <s v="ACUEDUCTO "/>
  </r>
  <r>
    <n v="22959"/>
    <s v="ASOCIACION COMUNITARIA ADMINISTRADORA DEL ACUEDUCTO ALCANTARILLADO Y ASEO DE LOS CORREGIMIENTOS DE VILLA COLOMBIA  AMPUDIA Y VEREDAS ALEDAÑAS"/>
    <s v="OPERATIVA"/>
    <s v="HASTA 2500 SUSCRIPTORES"/>
    <s v="Grupo de Pequeños"/>
    <x v="1"/>
    <x v="2"/>
    <s v="VALLE DEL CAUCA"/>
    <s v="JAMUNDI"/>
    <s v="ACTUALIZACION"/>
    <d v="2011-03-09T00:00:00"/>
    <s v="ACUEDUCTO "/>
  </r>
  <r>
    <n v="22960"/>
    <s v="MANANTIAL DEL CEDRO SAS ESP"/>
    <s v="OPERATIVA"/>
    <s v="MENOR O IGUAL A 2500 USUARIOS"/>
    <s v="Grupo de Pequeños"/>
    <x v="2"/>
    <x v="3"/>
    <s v="NARIÑO"/>
    <s v="LA LLANADA"/>
    <s v="ACTUALIZACION"/>
    <d v="2025-02-24T00:00:00"/>
    <s v="ACUEDUCTO - ALCANTARILLADO - ASEO"/>
  </r>
  <r>
    <n v="22964"/>
    <s v="EMPRESA DE SERVICIOS PUBLICOS DE SALDAÑA SA ESP"/>
    <s v="OPERATIVA"/>
    <s v="DESDE 2501 HASTA 5000 USUARIOS"/>
    <s v="Grupo de Grandes"/>
    <x v="2"/>
    <x v="3"/>
    <s v="TOLIMA"/>
    <s v="SALDANA"/>
    <s v="ACTUALIZACION"/>
    <d v="2025-02-05T00:00:00"/>
    <s v="ACUEDUCTO - ALCANTARILLADO - ASEO"/>
  </r>
  <r>
    <n v="22966"/>
    <s v="ASOCIACION DE SUSCRIPTORES DE SISTEMA DE ACUEDUCTO DE LA VEREDA DE RINCHOQUE DEL MUNICIPIO DE TURMEQUE BOYACA"/>
    <s v="OPERATIVA"/>
    <s v="MENOR O IGUAL A 2500 USUARIOS"/>
    <s v="Grupo de Pequeños"/>
    <x v="1"/>
    <x v="2"/>
    <s v="BOYACÁ"/>
    <s v="TURMEQUE"/>
    <s v="ACTUALIZACION"/>
    <d v="2023-12-14T00:00:00"/>
    <s v="ACUEDUCTO "/>
  </r>
  <r>
    <n v="22967"/>
    <s v="ASOCIACION DE USUARIOS DEL ACUEDUCTO MULTIVEREDAL DEL MUNICIPIO DE ANDES"/>
    <s v="OPERATIVA"/>
    <s v="MENOR O IGUAL A 2500 USUARIOS"/>
    <s v="Grupo de Pequeños"/>
    <x v="1"/>
    <x v="2"/>
    <s v="ANTIOQUIA"/>
    <s v="ANDES"/>
    <s v="ACTUALIZACION"/>
    <d v="2025-02-06T00:00:00"/>
    <s v="ACUEDUCTO "/>
  </r>
  <r>
    <n v="22969"/>
    <s v="ASOCIACION DE PROPIETARIOS YO USUARIOS DEL ACUEDUCTO LOS VIKINGOS DE LA VEREDA LA PLATILLA"/>
    <s v="OPERATIVA"/>
    <s v="HASTA 2500 SUSCRIPTORES"/>
    <s v="Grupo de Pequeños"/>
    <x v="1"/>
    <x v="2"/>
    <s v="TOLIMA"/>
    <s v="FALAN"/>
    <s v="ACTUALIZACION"/>
    <d v="2011-04-09T00:00:00"/>
    <s v="ACUEDUCTO "/>
  </r>
  <r>
    <n v="22984"/>
    <s v="ASOCIACION DE USUARIOS DEL ACUEDUCTO DE LA ZONA MEDIA DE LA PARCELACION FLORESTA DE LA SABANA"/>
    <s v="OPERATIVA"/>
    <s v="MENOR O IGUAL A 2500 USUARIOS"/>
    <s v="Grupo de Pequeños"/>
    <x v="1"/>
    <x v="2"/>
    <s v="BOGOTÁ, D.C."/>
    <s v="BOGOTA, D.C."/>
    <s v="ACTUALIZACION"/>
    <d v="2025-03-12T00:00:00"/>
    <s v="ACUEDUCTO "/>
  </r>
  <r>
    <n v="22987"/>
    <s v="ASOCIACION DE USUARIOS DEL ACUEDUCTO DE LA VEREDA ROMERAL"/>
    <s v="OPERATIVA"/>
    <s v="MENOR O IGUAL A 2500 USUARIOS"/>
    <s v="Grupo de Pequeños"/>
    <x v="1"/>
    <x v="2"/>
    <s v="ANTIOQUIA"/>
    <s v="GUARNE"/>
    <s v="ACTUALIZACION"/>
    <d v="2024-12-16T00:00:00"/>
    <s v="ACUEDUCTO "/>
  </r>
  <r>
    <n v="22990"/>
    <s v="ASOCIACION ACUEDUCTO REGIONAL EL SALITRE"/>
    <s v="OPERATIVA"/>
    <s v="HASTA 2500 SUSCRIPTORES"/>
    <s v="Grupo de Pequeños"/>
    <x v="1"/>
    <x v="2"/>
    <s v="BOYACÁ"/>
    <s v="PAIPA"/>
    <s v="INSCRIPCION"/>
    <d v="2011-10-27T00:00:00"/>
    <s v="ACUEDUCTO "/>
  </r>
  <r>
    <n v="22995"/>
    <s v="ASOCIACION DE USUARIOS DEL ACUEDUCTO RURAL DE NARIÑO Y PALO DEAGUA"/>
    <s v="OPERATIVA"/>
    <s v="MENOR O IGUAL A 2500 USUARIOS"/>
    <s v="Grupo de Pequeños"/>
    <x v="1"/>
    <x v="2"/>
    <s v="CÓRDOBA"/>
    <s v="LORICA"/>
    <s v="ACTUALIZACION"/>
    <d v="2024-03-14T00:00:00"/>
    <s v="ACUEDUCTO "/>
  </r>
  <r>
    <n v="22996"/>
    <s v="ADMINISTRACION PUBLICA COOPERATIVA DEL MUNICIPIO DE LANDAZURI"/>
    <s v="OPERATIVA"/>
    <s v="MENOR O IGUAL A 2500 USUARIOS"/>
    <s v="Grupo de Pequeños"/>
    <x v="2"/>
    <x v="2"/>
    <s v="SANTANDER"/>
    <s v="LANDAZURI"/>
    <s v="ACTUALIZACION"/>
    <d v="2019-11-07T00:00:00"/>
    <s v="ACUEDUCTO - ALCANTARILLADO - ASEO"/>
  </r>
  <r>
    <n v="22997"/>
    <s v="EMPRESA SOLIDARIA DE SERVICIOS PUBLICOS DEL MUNICIPIO DE MOTAVITA EN LIQUIDACION"/>
    <s v="EN PROCESO DE LIQUIDACION"/>
    <s v="MENOR O IGUAL A 2500 USUARIOS"/>
    <s v="Grupo de Pequeños"/>
    <x v="0"/>
    <x v="2"/>
    <s v="BOYACÁ"/>
    <s v="MOTAVITA"/>
    <s v="ACTUALIZACION"/>
    <d v="2022-03-07T00:00:00"/>
    <s v="ACUEDUCTO - ALCANTARILLADO - ASEO"/>
  </r>
  <r>
    <n v="23004"/>
    <s v="ASOCIACION DE SUSCRIPTORES DEL ACUEDUCTO EL REJALGAR DE LA VEREDA RINCON DE VARGAS DEL MUNICIPIO DE PAIPA"/>
    <s v="OPERATIVA"/>
    <s v="MENOR O IGUAL A 2500 USUARIOS"/>
    <s v="Grupo de Pequeños"/>
    <x v="1"/>
    <x v="2"/>
    <s v="BOYACÁ"/>
    <s v="PAIPA"/>
    <s v="ACTUALIZACION"/>
    <d v="2025-03-26T00:00:00"/>
    <s v="ACUEDUCTO "/>
  </r>
  <r>
    <n v="23005"/>
    <s v="ADMINISTRACION PUBLICA COOPERATIVA DE SERVICIOS PUBLICOS DEL MUNICIPIO DE TUTAZA E.S.P."/>
    <s v="OPERATIVA"/>
    <s v="MENOR O IGUAL A 2500 USUARIOS"/>
    <s v="Grupo de Pequeños"/>
    <x v="0"/>
    <x v="2"/>
    <s v="BOYACÁ"/>
    <s v="TUTAZA"/>
    <s v="ACTUALIZACION"/>
    <d v="2020-11-12T00:00:00"/>
    <s v="ACUEDUCTO - ALCANTARILLADO - ASEO"/>
  </r>
  <r>
    <n v="23007"/>
    <s v="EMPRESA DE SERVICIOS PUBLICOS DOMICILIARIOS DE ARMERO GUAYABAL S.A.. E.S.P."/>
    <s v="OPERATIVA"/>
    <s v="DESDE 2501 HASTA 5000 USUARIOS"/>
    <s v="Grupo de Grandes"/>
    <x v="2"/>
    <x v="3"/>
    <s v="TOLIMA"/>
    <s v="ARMERO GUAYABAL"/>
    <s v="ACTUALIZACION"/>
    <d v="2024-08-07T00:00:00"/>
    <s v="ACUEDUCTO - ALCANTARILLADO - ASEO"/>
  </r>
  <r>
    <n v="23008"/>
    <s v="LA EMPRESA DE SERVICIOS PUBLICOS DOMICILIARIOS DE ANGOSTURA S.A. E.S.P."/>
    <s v="OPERATIVA"/>
    <s v="MENOR O IGUAL A 2500 USUARIOS"/>
    <s v="Grupo de Pequeños"/>
    <x v="2"/>
    <x v="3"/>
    <s v="ANTIOQUIA"/>
    <s v="ANGOSTURA"/>
    <s v="ACTUALIZACION"/>
    <d v="2025-02-18T00:00:00"/>
    <s v="ACUEDUCTO - ALCANTARILLADO - ASEO"/>
  </r>
  <r>
    <n v="23012"/>
    <s v="JUNTA ADMINISTRADORA DEL ACUEDUCTO VEREDAS EL TRIUNFO NORMANDIA Y AGUA BLANCA"/>
    <s v="OPERATIVA"/>
    <s v="MENOR O IGUAL A 2500 USUARIOS"/>
    <s v="Grupo de Pequeños"/>
    <x v="1"/>
    <x v="2"/>
    <s v="HUILA"/>
    <s v="NEIVA"/>
    <s v="ACTUALIZACION"/>
    <d v="2024-04-02T00:00:00"/>
    <s v="ACUEDUCTO "/>
  </r>
  <r>
    <n v="23014"/>
    <s v="EMPRESAS PUBLICAS DE TAMARA  S.A.S  E.S.P"/>
    <s v="OPERATIVA"/>
    <s v="MENOR O IGUAL A 2500 USUARIOS"/>
    <s v="Grupo de Pequeños"/>
    <x v="2"/>
    <x v="3"/>
    <s v="CASANARE"/>
    <s v="TAMARA"/>
    <s v="ACTUALIZACION"/>
    <d v="2025-02-17T00:00:00"/>
    <s v="ACUEDUCTO - ALCANTARILLADO - ASEO"/>
  </r>
  <r>
    <n v="23018"/>
    <s v="EMPRESA DE SERVICIOS VARIOS LA VICTORIA ESP  S.A"/>
    <s v="OPERATIVA"/>
    <s v="DESDE 2501 HASTA 5000 USUARIOS"/>
    <s v="Grupo de Pequeños"/>
    <x v="0"/>
    <x v="3"/>
    <s v="VALLE DEL CAUCA"/>
    <s v="LA VICTORIA"/>
    <s v="ACTUALIZACION"/>
    <d v="2025-02-11T00:00:00"/>
    <s v="ASEO"/>
  </r>
  <r>
    <n v="23020"/>
    <s v="JUNTA ADMINISTRADORA DEL SERVICIO DEL ACUEDUCTO DE LAS VEREDAS LOS OLIVOS RECREO PLAYA RICA SANTA ROSA Y RETIRO"/>
    <s v="OPERATIVA"/>
    <s v="HASTA 2500 SUSCRIPTORES"/>
    <s v="Grupo de Pequeños"/>
    <x v="1"/>
    <x v="2"/>
    <s v="HUILA"/>
    <s v="PITAL"/>
    <s v="ACTUALIZACION"/>
    <d v="2012-12-26T00:00:00"/>
    <s v="ACUEDUCTO "/>
  </r>
  <r>
    <n v="23022"/>
    <s v="CORPORACION  DE SERVICIOS DEL ACUEDUCTO DE LAS VEREDAS OJO DE AGUA  Y CUCHILLAS DEL MUNICIPIO DE CABRERA "/>
    <s v="OPERATIVA"/>
    <s v="HASTA 2500 SUSCRIPTORES"/>
    <s v="Grupo de Pequeños"/>
    <x v="1"/>
    <x v="2"/>
    <s v="SANTANDER"/>
    <s v="CABRERA"/>
    <s v="ACTUALIZACION"/>
    <d v="2013-02-21T00:00:00"/>
    <s v="ACUEDUCTO "/>
  </r>
  <r>
    <n v="23023"/>
    <s v="ASOCIACION DE USUARIOS DEL ACUEDUCTO VEREDAL UNIDO DEL CORREGIMIENTO DE JIGUALES LA CUMBRE"/>
    <s v="OPERATIVA"/>
    <s v="HASTA 2500 SUSCRIPTORES"/>
    <s v="Grupo de Pequeños"/>
    <x v="1"/>
    <x v="2"/>
    <s v="VALLE DEL CAUCA"/>
    <s v="LA CUMBRE"/>
    <s v="ACTUALIZACION"/>
    <d v="2016-02-22T00:00:00"/>
    <s v="ACUEDUCTO "/>
  </r>
  <r>
    <n v="23024"/>
    <s v="EMPRESA DE SERVICIOS PUBLICOS DOMICILIARIOS DE ALTAMIRA S.A. E.S.P."/>
    <s v="OPERATIVA"/>
    <s v="MENOR O IGUAL A 2500 USUARIOS"/>
    <s v="Grupo de Pequeños"/>
    <x v="0"/>
    <x v="3"/>
    <s v="HUILA"/>
    <s v="ALTAMIRA"/>
    <s v="ACTUALIZACION"/>
    <d v="2025-02-05T00:00:00"/>
    <s v="ACUEDUCTO - ALCANTARILLADO - ASEO"/>
  </r>
  <r>
    <n v="23032"/>
    <s v="ASOCIACION DE SUSCRIPTORES DEL ACUEDUCTO RINCON SANTO VEREDAS TEJAR ARRIBA Y JABONERA DEL MUNICIPIO DE NUEVO COLON"/>
    <s v="OPERATIVA"/>
    <s v="HASTA 2500 SUSCRIPTORES"/>
    <s v="Grupo de Pequeños"/>
    <x v="1"/>
    <x v="2"/>
    <s v="BOYACÁ"/>
    <s v="TUNJA"/>
    <s v="INSCRIPCION"/>
    <d v="2012-02-16T00:00:00"/>
    <s v="ACUEDUCTO "/>
  </r>
  <r>
    <n v="23033"/>
    <s v="PARQUE AMBIENTAL DE SOPETRAN S.A. E.S.P."/>
    <s v="OPERATIVA"/>
    <s v="HASTA 2500 SUSCRIPTORES"/>
    <s v="Grupo de Pequeños"/>
    <x v="1"/>
    <x v="3"/>
    <s v="ANTIOQUIA"/>
    <s v="SOPETRAN"/>
    <s v="INSCRIPCION"/>
    <d v="2010-03-26T00:00:00"/>
    <s v="ASEO"/>
  </r>
  <r>
    <n v="23035"/>
    <s v="EMPRESA DE SERVICIOS PUBLICOS DE ALMEIDA"/>
    <s v="OPERATIVA"/>
    <s v="MENOR O IGUAL A 2500 USUARIOS"/>
    <s v="Grupo de Pequeños"/>
    <x v="0"/>
    <x v="3"/>
    <s v="BOYACÁ"/>
    <s v="ALMEIDA"/>
    <s v="ACTUALIZACION"/>
    <d v="2025-03-26T00:00:00"/>
    <s v="ACUEDUCTO - ALCANTARILLADO - ASEO"/>
  </r>
  <r>
    <n v="23039"/>
    <s v="ADMINISTRACION PUBLICA COOPERATIVA DE SERVICIOS PUBLICOS DOMICILIARIOS DE ALDANA"/>
    <s v="OPERATIVA"/>
    <s v="MENOR O IGUAL A 2500 USUARIOS"/>
    <s v="Grupo de Pequeños"/>
    <x v="0"/>
    <x v="2"/>
    <s v="NARIÑO"/>
    <s v="ALDANA"/>
    <s v="ACTUALIZACION"/>
    <d v="2025-03-04T00:00:00"/>
    <s v="ACUEDUCTO - ALCANTARILLADO - ASEO"/>
  </r>
  <r>
    <n v="23041"/>
    <s v="EMPRESA DE SERVICIOS PÙBLICOS ARGELIA DE MARÍA S.A"/>
    <s v="OPERATIVA"/>
    <s v="MENOR O IGUAL A 2500 USUARIOS"/>
    <s v="Grupo de Pequeños"/>
    <x v="2"/>
    <x v="3"/>
    <s v="ANTIOQUIA"/>
    <s v="ARGELIA"/>
    <s v="ACTUALIZACION"/>
    <d v="2025-02-14T00:00:00"/>
    <s v="ACUEDUCTO - ALCANTARILLADO - ASEO"/>
  </r>
  <r>
    <n v="23051"/>
    <s v="ASOCIACION DE USUARIOS DEL ACUEDUCTO DE LA VEREDA SAN MIGUEL COYAIMA"/>
    <s v="OPERATIVA"/>
    <s v="HASTA 2500 SUSCRIPTORES"/>
    <s v="Grupo de Pequeños"/>
    <x v="1"/>
    <x v="2"/>
    <s v="TOLIMA"/>
    <s v="COYAIMA"/>
    <s v="INSCRIPCION"/>
    <d v="2011-12-30T00:00:00"/>
    <s v="ACUEDUCTO "/>
  </r>
  <r>
    <n v="23052"/>
    <s v="ASOCIACION DE USUARIOS DEL  ACUEDUCTO DE LA VEREDA EL MORAL"/>
    <s v="OPERATIVA"/>
    <s v="HASTA 2500 SUSCRIPTORES"/>
    <s v="Grupo de Pequeños"/>
    <x v="1"/>
    <x v="2"/>
    <s v="TOLIMA"/>
    <s v="ALPUJARRA"/>
    <s v="ACTUALIZACION"/>
    <d v="2011-12-30T00:00:00"/>
    <s v="ACUEDUCTO "/>
  </r>
  <r>
    <n v="23053"/>
    <s v="ASOCIACIÒN COMUNITARIA DEL USUARIO DEL ACUEDUCTO HILARCO GUAYAQUIL MUNICIPIO DE COYAIMA"/>
    <s v="OPERATIVA"/>
    <s v="MENOR O IGUAL A 2500 USUARIOS"/>
    <s v="Grupo de Pequeños"/>
    <x v="1"/>
    <x v="2"/>
    <s v="TOLIMA"/>
    <s v="COYAIMA"/>
    <s v="ACTUALIZACION"/>
    <d v="2022-06-27T00:00:00"/>
    <s v="ACUEDUCTO "/>
  </r>
  <r>
    <n v="23054"/>
    <s v="ASOCIACION DE USUARIOS ACUEDUCTO INTERVEREDAL SAN MIGUEL BALOCA PALMALTA Y EL SECTOR NATARODCO"/>
    <s v="OPERATIVA"/>
    <s v="MENOR O IGUAL A 2500 USUARIOS"/>
    <s v="Grupo de Pequeños"/>
    <x v="1"/>
    <x v="2"/>
    <s v="TOLIMA"/>
    <s v="NATAGAIMA"/>
    <s v="ACTUALIZACION"/>
    <d v="2020-10-09T00:00:00"/>
    <s v="ACUEDUCTO "/>
  </r>
  <r>
    <n v="23056"/>
    <s v="ASOCIACION DE USUARIOS EL ACUEDUCTO DE TRAVESIAS SECTOR CARRETERA EL MANGAL-23056"/>
    <s v="OPERATIVA"/>
    <s v="HASTA 2500 SUSCRIPTORES"/>
    <s v="Grupo de Pequeños"/>
    <x v="1"/>
    <x v="2"/>
    <s v="ANTIOQUIA"/>
    <s v="AMAGÁ"/>
    <s v="ACTUALIZACION"/>
    <d v="2011-12-15T00:00:00"/>
    <s v="ACUEDUCTO "/>
  </r>
  <r>
    <n v="23057"/>
    <s v="EMPRESA DE SERVICIOS PUBLICOS AGUAS DE PADILLA S.A. E.S.P."/>
    <s v="OPERATIVA"/>
    <s v="MENOR O IGUAL A 2500 USUARIOS"/>
    <s v="Grupo de Pequeños"/>
    <x v="0"/>
    <x v="3"/>
    <s v="SUCRE"/>
    <s v="EL ROBLE"/>
    <s v="ACTUALIZACION"/>
    <d v="2024-12-05T00:00:00"/>
    <s v="ACUEDUCTO - ALCANTARILLADO - ASEO"/>
  </r>
  <r>
    <n v="23059"/>
    <s v="ASOCIACION JUNTA ADMINISTRADORA DEL ACUEDUCTO ALCANTARILLADO Y ASEO DE SOTOMAYOR"/>
    <s v="OPERATIVA"/>
    <s v="MENOR O IGUAL A 2500 USUARIOS"/>
    <s v="Grupo de Pequeños"/>
    <x v="2"/>
    <x v="2"/>
    <s v="NARIÑO"/>
    <s v="LOS ANDES"/>
    <s v="ACTUALIZACION"/>
    <d v="2023-05-30T00:00:00"/>
    <s v="ACUEDUCTO - ALCANTARILLADO - ASEO"/>
  </r>
  <r>
    <n v="23064"/>
    <s v="AGUAS Y ASEO DE SUBACHOQUE S.A E.S.P"/>
    <s v="OPERATIVA"/>
    <s v="DESDE 2501 HASTA 5000 USUARIOS"/>
    <s v="Grupo de Grandes"/>
    <x v="0"/>
    <x v="3"/>
    <s v="CUNDINAMARCA"/>
    <s v="SUBACHOQUE"/>
    <s v="ACTUALIZACION"/>
    <d v="2025-02-20T00:00:00"/>
    <s v="ACUEDUCTO - ALCANTARILLADO - ASEO"/>
  </r>
  <r>
    <n v="23072"/>
    <s v="ADMINISTRACION PUBLICA COOPERATIVA EMPRESA SOLIDARIA DE SERVICIOS PUBLICOS DE SAN MATEO"/>
    <s v="OPERATIVA"/>
    <s v="MENOR O IGUAL A 2500 USUARIOS"/>
    <s v="Grupo de Pequeños"/>
    <x v="2"/>
    <x v="2"/>
    <s v="BOYACÁ"/>
    <s v="SAN MATEO"/>
    <s v="ACTUALIZACION"/>
    <d v="2025-02-10T00:00:00"/>
    <s v="ACUEDUCTO - ALCANTARILLADO - ASEO"/>
  </r>
  <r>
    <n v="23074"/>
    <s v="EMPRESAS PUBLICAS DE BETULIA S.A E.S.P "/>
    <s v="OPERATIVA"/>
    <s v="MENOR O IGUAL A 2500 USUARIOS"/>
    <s v="Grupo de Pequeños"/>
    <x v="2"/>
    <x v="3"/>
    <s v="ANTIOQUIA"/>
    <s v="BETULIA"/>
    <s v="ACTUALIZACION"/>
    <d v="2025-02-27T00:00:00"/>
    <s v="ACUEDUCTO - ALCANTARILLADO - ASEO"/>
  </r>
  <r>
    <n v="23075"/>
    <s v="EMPRESA DE ACUEDUCTO, ALCANTARILLADO Y ASEO DEL ROSAL S.A E.S.P."/>
    <s v="OPERATIVA"/>
    <s v="MAYOR O IGUAL A 5001 USUARIOS"/>
    <s v="Grupo de Grandes"/>
    <x v="0"/>
    <x v="3"/>
    <s v="CUNDINAMARCA"/>
    <s v="EL ROSAL"/>
    <s v="ACTUALIZACION"/>
    <d v="2025-03-11T00:00:00"/>
    <s v="ACUEDUCTO - ALCANTARILLADO - ASEO"/>
  </r>
  <r>
    <n v="23077"/>
    <s v="ASOCIACION DE USUARIOS ADMINISTRADORA DE LOS SERVICIOS PUBLICOS DE ACUEDUCTO ALCANTARILLADO Y ASEO DEL CASCO URBANO MUNICIPIO DEL TABLON DE GOMEZ  "/>
    <s v="OPERATIVA"/>
    <s v="MENOR O IGUAL A 2500 USUARIOS"/>
    <s v="Grupo de Pequeños"/>
    <x v="0"/>
    <x v="2"/>
    <s v="NARIÑO"/>
    <s v="EL TABLON DE GOMEZ"/>
    <s v="ACTUALIZACION"/>
    <d v="2022-10-21T00:00:00"/>
    <s v="ACUEDUCTO - ALCANTARILLADO - ASEO"/>
  </r>
  <r>
    <n v="23079"/>
    <s v="EMPRESAS PUBLICAS DE ALGECIRAS SOCIEDAD ANONIMA EMPRESA DE SERVICIOS PUBLICOS"/>
    <s v="OPERATIVA"/>
    <s v="DESDE 2501 HASTA 5000 USUARIOS"/>
    <s v="Grupo de Grandes"/>
    <x v="2"/>
    <x v="3"/>
    <s v="HUILA"/>
    <s v="ALGECIRAS"/>
    <s v="ACTUALIZACION"/>
    <d v="2024-09-12T00:00:00"/>
    <s v="ACUEDUCTO - ALCANTARILLADO - ASEO"/>
  </r>
  <r>
    <n v="23082"/>
    <s v="ASOCIACION DE SUSCRIPTORES DEL ACUEDUCTO REGIONAL NO.1 DE COMBITA"/>
    <s v="OPERATIVA"/>
    <s v="HASTA 2500 SUSCRIPTORES"/>
    <s v="Grupo de Pequeños"/>
    <x v="1"/>
    <x v="2"/>
    <s v="BOYACÁ"/>
    <s v="COMBITA"/>
    <s v="ACTUALIZACION"/>
    <d v="2014-02-04T00:00:00"/>
    <s v="ACUEDUCTO "/>
  </r>
  <r>
    <n v="23083"/>
    <s v="ASOCIACIÓN DE USUARIOS DEL ACUEDUCTO DE LA LOCALIDAD DE PLAYA RICA"/>
    <s v="OPERATIVA"/>
    <s v="MENOR O IGUAL A 2500 USUARIOS"/>
    <s v="Grupo de Pequeños"/>
    <x v="2"/>
    <x v="2"/>
    <s v="RISARALDA"/>
    <s v="DOSQUEBRADAS"/>
    <s v="ACTUALIZACION"/>
    <d v="2025-01-08T00:00:00"/>
    <s v="ACUEDUCTO "/>
  </r>
  <r>
    <n v="23086"/>
    <s v="ADMINISTRACION PUBLICA COOPERATIVA DE SERVICIOS PUBLICOS DE COLON GENOVA"/>
    <s v="OPERATIVA"/>
    <s v="HASTA 2500 SUSCRIPTORES"/>
    <s v="Grupo de Pequeños"/>
    <x v="1"/>
    <x v="2"/>
    <s v="NARIÑO"/>
    <s v="COLON"/>
    <s v="ACTUALIZACION"/>
    <d v="2011-08-16T00:00:00"/>
    <s v="ACUEDUCTO - ALCANTARILLADO - ASEO"/>
  </r>
  <r>
    <n v="23091"/>
    <s v="ASOCIACION DE USUARIOS DEL ACUEDUCTO EL TRIUNFO DE LA VEREDA SAN MARTIN"/>
    <s v="OPERATIVA"/>
    <s v="HASTA 2500 SUSCRIPTORES"/>
    <s v="Grupo de Pequeños"/>
    <x v="1"/>
    <x v="2"/>
    <s v="BOYACÁ"/>
    <s v="TUNJA"/>
    <s v="INSCRIPCION"/>
    <d v="2012-07-09T00:00:00"/>
    <s v="ACUEDUCTO "/>
  </r>
  <r>
    <n v="23093"/>
    <s v="ASOCIACION DE SUSCRIPTORES DEL ACUEDUCTO POZO PROFUNDO SURQUIRA VEREDA SAN ISIDRO"/>
    <s v="OPERATIVA"/>
    <s v="HASTA 2500 SUSCRIPTORES"/>
    <s v="Grupo de Pequeños"/>
    <x v="1"/>
    <x v="2"/>
    <s v="BOYACÁ"/>
    <s v="TUNJA"/>
    <s v="INSCRIPCION"/>
    <d v="2012-04-23T00:00:00"/>
    <s v="ACUEDUCTO "/>
  </r>
  <r>
    <n v="23096"/>
    <s v="ASOCIACION DE USUARIOS DEL CORREGIMIENTO DEL VALLE ESP"/>
    <s v="OPERATIVA"/>
    <s v="HASTA 2500 SUSCRIPTORES"/>
    <s v="Grupo de Pequeños"/>
    <x v="1"/>
    <x v="2"/>
    <s v="CHOCÓ"/>
    <s v="BAHIA SOLANO"/>
    <s v="ACTUALIZACION"/>
    <d v="2013-02-21T00:00:00"/>
    <s v="ACUEDUCTO - ASEO"/>
  </r>
  <r>
    <n v="23097"/>
    <s v="ADMINISTRACION PUBLICA COOPERATIVA - AGUAS DE RIO QUITO - ESP"/>
    <s v="OPERATIVA"/>
    <s v="MENOR O IGUAL A 2500 USUARIOS"/>
    <s v="Grupo de Pequeños"/>
    <x v="0"/>
    <x v="2"/>
    <s v="CHOCÓ"/>
    <s v="RIO QUITO"/>
    <s v="ACTUALIZACION"/>
    <d v="2024-09-19T00:00:00"/>
    <s v="ACUEDUCTO - ALCANTARILLADO - ASEO"/>
  </r>
  <r>
    <n v="23098"/>
    <s v="EMPRESA REGIONAL DE AGUAS DEL TEQUENDAMA S.A. E.S.P."/>
    <s v="OPERATIVA"/>
    <s v="MAYOR O IGUAL A 5001 USUARIOS"/>
    <s v="Grupo de Grandes"/>
    <x v="0"/>
    <x v="3"/>
    <s v="CUNDINAMARCA"/>
    <s v="LA MESA"/>
    <s v="ACTUALIZACION"/>
    <d v="2024-12-03T00:00:00"/>
    <s v="ACUEDUCTO - ALCANTARILLADO - ASEO"/>
  </r>
  <r>
    <n v="23100"/>
    <s v="EMPRESA DE SERVICIOS PUBLICOS DEL MUNICIPIO DE POLICARPA ESP SA"/>
    <s v="OPERATIVA"/>
    <s v="MENOR O IGUAL A 2500 USUARIOS"/>
    <s v="Grupo de Pequeños"/>
    <x v="2"/>
    <x v="3"/>
    <s v="NARIÑO"/>
    <s v="POLICARPA"/>
    <s v="ACTUALIZACION"/>
    <d v="2024-07-23T00:00:00"/>
    <s v="ACUEDUCTO - ALCANTARILLADO - ASEO"/>
  </r>
  <r>
    <n v="23104"/>
    <s v="EMPRESA ADMINISTRATIVA DE SERVICIOS PUBLICOS DOMICILIARIOS DE EL VALLE DEL GUAMUEZ S.A. E.S.P."/>
    <s v="OPERATIVA"/>
    <s v="DESDE 2501 HASTA 5000 USUARIOS"/>
    <s v="Grupo de Grandes"/>
    <x v="0"/>
    <x v="3"/>
    <s v="PUTUMAYO"/>
    <s v="VALLE DEL GUAMUEZ"/>
    <s v="ACTUALIZACION"/>
    <d v="2024-04-23T00:00:00"/>
    <s v="ACUEDUCTO - ALCANTARILLADO - ASEO"/>
  </r>
  <r>
    <n v="23107"/>
    <s v="EMPRESA DE SERVICIOS PÚBLICOS DE BUENAVISTA S.A E.S.P."/>
    <s v="OPERATIVA"/>
    <s v="MENOR O IGUAL A 2500 USUARIOS"/>
    <s v="Grupo de Pequeños"/>
    <x v="0"/>
    <x v="3"/>
    <s v="BOYACÁ"/>
    <s v="BUENAVISTA"/>
    <s v="ACTUALIZACION"/>
    <d v="2025-03-03T00:00:00"/>
    <s v="ACUEDUCTO - ALCANTARILLADO - ASEO"/>
  </r>
  <r>
    <n v="23110"/>
    <s v="EMPRESA DE ASEO SAN PEDRO SENTIDO SOCIAL S.A. E.S.P."/>
    <s v="OPERATIVA (No activa)"/>
    <s v="MAS DE 2500 SUSCRIPTORES"/>
    <s v="Grupo de Pequeños"/>
    <x v="1"/>
    <x v="3"/>
    <s v="SUCRE"/>
    <s v="SAN PEDRO"/>
    <s v="ACTUALIZACION"/>
    <d v="2014-01-16T00:00:00"/>
    <s v="ASEO"/>
  </r>
  <r>
    <n v="23111"/>
    <s v="EMPRESA DE SERVICIOS PUBLICOS  DOMICILIARIOS DE LA PROVINCIA DE LENGUPA SERVILENGUPA S.A. E.S.P."/>
    <s v="OPERATIVA"/>
    <s v="MENOR O IGUAL A 2500 USUARIOS"/>
    <s v="Grupo de Pequeños"/>
    <x v="0"/>
    <x v="3"/>
    <s v="BOYACÁ"/>
    <s v="MIRAFLORES"/>
    <s v="ACTUALIZACION"/>
    <d v="2025-02-28T00:00:00"/>
    <s v="ACUEDUCTO - ALCANTARILLADO - ASEO"/>
  </r>
  <r>
    <n v="23114"/>
    <s v="EMPRESA DE SERVICIOS PUBLICOS DE URAMITA S.A.S E.S.P"/>
    <s v="OPERATIVA"/>
    <s v="MENOR O IGUAL A 2500 USUARIOS"/>
    <s v="Grupo de Pequeños"/>
    <x v="2"/>
    <x v="3"/>
    <s v="ANTIOQUIA"/>
    <s v="URAMITA"/>
    <s v="ACTUALIZACION"/>
    <d v="2025-03-06T00:00:00"/>
    <s v="ACUEDUCTO - ALCANTARILLADO - ASEO"/>
  </r>
  <r>
    <n v="23115"/>
    <s v="ASOCIACION DE ACUEDUCTO RURAL SAJEL"/>
    <s v="OPERATIVA"/>
    <s v="MENOR O IGUAL A 2500 USUARIOS"/>
    <s v="Grupo de Pequeños"/>
    <x v="1"/>
    <x v="2"/>
    <s v="CAQUETÁ"/>
    <s v="FLORENCIA"/>
    <s v="ACTUALIZACION"/>
    <d v="2024-06-05T00:00:00"/>
    <s v="ACUEDUCTO "/>
  </r>
  <r>
    <n v="23118"/>
    <s v="ASOCIACION USUARIOS ACUEDUCTO COMUNITARIO VEREDA EL RODEO"/>
    <s v="OPERATIVA"/>
    <s v="MENOR O IGUAL A 2500 USUARIOS"/>
    <s v="Grupo de Pequeños"/>
    <x v="1"/>
    <x v="2"/>
    <s v="RISARALDA"/>
    <s v="DOSQUEBRADAS"/>
    <s v="ACTUALIZACION"/>
    <d v="2023-06-28T00:00:00"/>
    <s v="ACUEDUCTO "/>
  </r>
  <r>
    <n v="23119"/>
    <s v="ASOCIACION DE USUARIOS DEL ACUEDCUTO REGIONAL EMBERA KARAMBA"/>
    <s v="OPERATIVA"/>
    <s v="MENOR O IGUAL A 2500 USUARIOS"/>
    <s v="Grupo de Pequeños"/>
    <x v="1"/>
    <x v="2"/>
    <s v="RISARALDA"/>
    <s v="QUINCHIA"/>
    <s v="ACTUALIZACION"/>
    <d v="2020-07-21T00:00:00"/>
    <s v="ACUEDUCTO "/>
  </r>
  <r>
    <n v="23120"/>
    <s v="JUNTA ADMINISTRADORA DE ACUEDUCTO PILCUAN RECTA"/>
    <s v="OPERATIVA"/>
    <s v="HASTA 2500 SUSCRIPTORES"/>
    <s v="Grupo de Pequeños"/>
    <x v="1"/>
    <x v="2"/>
    <s v="NARIÑO"/>
    <s v="IMUES"/>
    <s v="ACTUALIZACION"/>
    <d v="2011-12-15T00:00:00"/>
    <s v="ACUEDUCTO - ALCANTARILLADO"/>
  </r>
  <r>
    <n v="23122"/>
    <s v="JUNTA ADMINISTRADORA DEL ACUEDUCTO EL ROSARIO"/>
    <s v="OPERATIVA"/>
    <s v="MENOR O IGUAL A 2500 USUARIOS"/>
    <s v="Grupo de Pequeños"/>
    <x v="1"/>
    <x v="2"/>
    <s v="NARIÑO"/>
    <s v="PASTO"/>
    <s v="ACTUALIZACION"/>
    <d v="2024-12-12T00:00:00"/>
    <s v="ACUEDUCTO - ALCANTARILLADO"/>
  </r>
  <r>
    <n v="23128"/>
    <s v="JUNTA ADMINISTRADORA DEL ACUEDUCTO Y ALCANTARILLADO DE LA JAGUA"/>
    <s v="OPERATIVA"/>
    <s v="MENOR O IGUAL A 2500 USUARIOS"/>
    <s v="Grupo de Pequeños"/>
    <x v="1"/>
    <x v="2"/>
    <s v="HUILA"/>
    <s v="GARZON"/>
    <s v="ACTUALIZACION"/>
    <d v="2024-05-09T00:00:00"/>
    <s v="ACUEDUCTO - ALCANTARILLADO"/>
  </r>
  <r>
    <n v="23129"/>
    <s v="JUNTA ADMINISTRADORA DEL ACUEDUCTO BELEN Y SAMARIA"/>
    <s v="OPERATIVA"/>
    <s v="HASTA 2500 SUSCRIPTORES"/>
    <s v="Grupo de Pequeños"/>
    <x v="1"/>
    <x v="2"/>
    <s v="HUILA"/>
    <s v="PALESTINA"/>
    <s v="ACTUALIZACION"/>
    <d v="2012-10-26T00:00:00"/>
    <s v="ACUEDUCTO "/>
  </r>
  <r>
    <n v="23130"/>
    <s v="JUNTA ADMINISTRADORA DEL ACUEDUCTO DE CUBIJAN BAJO"/>
    <s v="OPERATIVA"/>
    <s v="HASTA 2500 SUSCRIPTORES"/>
    <s v="Grupo de Pequeños"/>
    <x v="1"/>
    <x v="2"/>
    <s v="NARIÑO"/>
    <s v="PASTO"/>
    <s v="ACTUALIZACION"/>
    <d v="2012-04-23T00:00:00"/>
    <s v="ACUEDUCTO "/>
  </r>
  <r>
    <n v="23131"/>
    <s v="ASOCIACION DE USUARIOS DEL ACUEDUCTO COMUNITARIO DE LOS BARRIOS UNIDOS DE FRAILES"/>
    <s v="OPERATIVA"/>
    <s v="MENOR O IGUAL A 2500 USUARIOS"/>
    <s v="Grupo de Pequeños"/>
    <x v="2"/>
    <x v="2"/>
    <s v="RISARALDA"/>
    <s v="DOSQUEBRADAS"/>
    <s v="ACTUALIZACION"/>
    <d v="2024-08-27T00:00:00"/>
    <s v="ACUEDUCTO "/>
  </r>
  <r>
    <n v="23132"/>
    <s v="ASOCIACION DE USUARIOS ACUEDUCTO NARANJAL"/>
    <s v="OPERATIVA"/>
    <s v="HASTA 2500 SUSCRIPTORES"/>
    <s v="Grupo de Pequeños"/>
    <x v="1"/>
    <x v="2"/>
    <s v="VALLE DEL CAUCA"/>
    <s v="BOLIVAR"/>
    <s v="ACTUALIZACION"/>
    <d v="2015-03-11T00:00:00"/>
    <s v="ACUEDUCTO "/>
  </r>
  <r>
    <n v="23134"/>
    <s v="JUNTA ADMINISTRADORA ACUEDUCTO REGIONAL DE LA VEREDA EL TIGRE"/>
    <s v="OPERATIVA"/>
    <s v="HASTA 2500 SUSCRIPTORES"/>
    <s v="Grupo de Pequeños"/>
    <x v="1"/>
    <x v="2"/>
    <s v="HUILA"/>
    <s v="PITALITO"/>
    <s v="ACTUALIZACION"/>
    <d v="2011-12-30T00:00:00"/>
    <s v="ACUEDUCTO "/>
  </r>
  <r>
    <n v="23137"/>
    <s v="ASOCIACION DE USUARIOS DEL SERVICIO DE AGUAPOTABLE ACUEDUCTO INTERVEREDAL LA LAGUNA CHAPUESMAL "/>
    <s v="OPERATIVA"/>
    <s v="HASTA 2500 SUSCRIPTORES"/>
    <s v="Grupo de Pequeños"/>
    <x v="1"/>
    <x v="2"/>
    <s v="NARIÑO"/>
    <s v="ALDANA"/>
    <s v="ACTUALIZACION"/>
    <d v="2010-11-24T00:00:00"/>
    <s v="ACUEDUCTO "/>
  </r>
  <r>
    <n v="23138"/>
    <s v="AGUAS LA CRISTALINA S.A. E.S.P."/>
    <s v="OPERATIVA"/>
    <s v="DESDE 2501 HASTA 5000 USUARIOS"/>
    <s v="Grupo de Grandes"/>
    <x v="0"/>
    <x v="3"/>
    <s v="PUTUMAYO"/>
    <s v="VILLAGARZON"/>
    <s v="ACTUALIZACION"/>
    <d v="2025-03-28T00:00:00"/>
    <s v="ACUEDUCTO - ALCANTARILLADO - ASEO"/>
  </r>
  <r>
    <n v="23139"/>
    <s v="EMPRESA DE SERVICIOS PUBLICOS DE PUERTO TRIUNFO S.A. E.S.P."/>
    <s v="OPERATIVA"/>
    <s v="MAYOR O IGUAL A 5001 USUARIOS"/>
    <s v="Grupo de Pequeños"/>
    <x v="0"/>
    <x v="3"/>
    <s v="ANTIOQUIA"/>
    <s v="PUERTO TRIUNFO"/>
    <s v="ACTUALIZACION"/>
    <d v="2025-02-17T00:00:00"/>
    <s v="ASEO"/>
  </r>
  <r>
    <n v="23141"/>
    <s v="ASOCIACIÓN DE USUARIOS DEL ACUEDUCTO COMUNAL DEL BARRIO CAMILO MEJÍA DUQUE"/>
    <s v="OPERATIVA"/>
    <s v="MENOR O IGUAL A 2500 USUARIOS"/>
    <s v="Grupo de Pequeños"/>
    <x v="2"/>
    <x v="2"/>
    <s v="RISARALDA"/>
    <s v="DOSQUEBRADAS"/>
    <s v="ACTUALIZACION"/>
    <d v="2024-04-23T00:00:00"/>
    <s v="ACUEDUCTO "/>
  </r>
  <r>
    <n v="23142"/>
    <s v="ASOCIACION DE USUARIOS DEL ACUEDUCTO OJO DE AGUA"/>
    <s v="OPERATIVA (No activa)"/>
    <s v="HASTA 2500 SUSCRIPTORES"/>
    <s v="Grupo de Pequeños"/>
    <x v="1"/>
    <x v="2"/>
    <s v="RISARALDA"/>
    <s v="QUINCHIA"/>
    <s v="ACTUALIZACION"/>
    <d v="2011-12-15T00:00:00"/>
    <s v="ACUEDUCTO "/>
  </r>
  <r>
    <n v="23143"/>
    <s v="EMPRESAS PUBLICAS DE TIMANA SA ESP"/>
    <s v="OPERATIVA"/>
    <s v="DESDE 2501 HASTA 5000 USUARIOS"/>
    <s v="Grupo de Grandes"/>
    <x v="0"/>
    <x v="3"/>
    <s v="HUILA"/>
    <s v="TIMANA"/>
    <s v="ACTUALIZACION"/>
    <d v="2025-03-06T00:00:00"/>
    <s v="ACUEDUCTO - ALCANTARILLADO - ASEO"/>
  </r>
  <r>
    <n v="23145"/>
    <s v="ACUEDUCTO Y ALCANTARILLADO CENTRO POBLADO EL VERGEL TARQUI"/>
    <s v="OPERATIVA"/>
    <s v="HASTA 2500 SUSCRIPTORES"/>
    <s v="Grupo de Pequeños"/>
    <x v="1"/>
    <x v="2"/>
    <s v="HUILA"/>
    <s v="TARQUI"/>
    <s v="ACTUALIZACION"/>
    <d v="2011-12-30T00:00:00"/>
    <s v="ACUEDUCTO - ALCANTARILLADO - ASEO"/>
  </r>
  <r>
    <n v="23146"/>
    <s v="JUNTA ADMINISTRADORA DEL SERVICIO DEL ACUEDUCTO DE LA VEREDA LOS CAUCHOS DEL MUNICIPO DE GUADALUPE"/>
    <s v="OPERATIVA"/>
    <s v="MENOR O IGUAL A 2500 USUARIOS"/>
    <s v="Grupo de Pequeños"/>
    <x v="1"/>
    <x v="2"/>
    <s v="HUILA"/>
    <s v="GUADALUPE"/>
    <s v="ACTUALIZACION"/>
    <d v="2025-03-04T00:00:00"/>
    <s v="ACUEDUCTO - ALCANTARILLADO"/>
  </r>
  <r>
    <n v="23148"/>
    <s v="ASOCIACION AMBIENTAL ADMINISTRADORA DEL ACUEDUCTO AGUAS DEL NARANJAL"/>
    <s v="OPERATIVA"/>
    <s v="MENOR O IGUAL A 2500 USUARIOS"/>
    <s v="Grupo de Pequeños"/>
    <x v="1"/>
    <x v="2"/>
    <s v="RISARALDA"/>
    <s v="QUINCHIA"/>
    <s v="ACTUALIZACION"/>
    <d v="2021-02-27T00:00:00"/>
    <s v="ACUEDUCTO "/>
  </r>
  <r>
    <n v="23149"/>
    <s v="FUNDACION DE USUARIOS DEL ACUEDUCTO DEL CORREGIMIENTO DE SALONICA"/>
    <s v="OPERATIVA"/>
    <s v="MENOR O IGUAL A 2500 USUARIOS"/>
    <s v="Grupo de Pequeños"/>
    <x v="1"/>
    <x v="2"/>
    <s v="VALLE DEL CAUCA"/>
    <s v="RIOFRIO"/>
    <s v="ACTUALIZACION"/>
    <d v="2024-04-11T00:00:00"/>
    <s v="ACUEDUCTO - ALCANTARILLADO - ASEO"/>
  </r>
  <r>
    <n v="23151"/>
    <s v="EMPRESA DE SERVICIOS PUBLICOS DOMICILIARIOS DE LA ESTRELLA S.A E.S.P."/>
    <s v="OPERATIVA"/>
    <s v="MAYOR O IGUAL A 5001 USUARIOS"/>
    <s v="Grupo de Grandes"/>
    <x v="1"/>
    <x v="3"/>
    <s v="ANTIOQUIA"/>
    <s v="LA ESTRELLA"/>
    <s v="ACTUALIZACION"/>
    <d v="2025-02-28T00:00:00"/>
    <s v="ACUEDUCTO - ALCANTARILLADO"/>
  </r>
  <r>
    <n v="23152"/>
    <s v="ASOCIACION DE USUARIOS DEL ACUEDUCTO DEL ROBLE ACUAROBLE"/>
    <s v="OPERATIVA"/>
    <s v="HASTA 2500 SUSCRIPTORES"/>
    <s v="Grupo de Pequeños"/>
    <x v="1"/>
    <x v="2"/>
    <s v="VALLE DEL CAUCA"/>
    <s v="ANSERMANUEVO"/>
    <s v="ACTUALIZACION"/>
    <d v="2011-03-04T00:00:00"/>
    <s v="ACUEDUCTO "/>
  </r>
  <r>
    <n v="23153"/>
    <s v="ASOCIACION DE USUARIOS DEL ACUEDUCTO COMUNITARIO SAN CLEMENTE"/>
    <s v="OPERATIVA"/>
    <s v="MENOR O IGUAL A 2500 USUARIOS"/>
    <s v="Grupo de Pequeños"/>
    <x v="1"/>
    <x v="2"/>
    <s v="RISARALDA"/>
    <s v="GUATICA"/>
    <s v="ACTUALIZACION"/>
    <d v="2023-11-07T00:00:00"/>
    <s v="ACUEDUCTO "/>
  </r>
  <r>
    <n v="23156"/>
    <s v="EMPRESA DE ACUEDUCTO ALCANTARILLADO Y ASEO DE GUADALUPE SOCIEDAD ANONIMA EMPRESA DE SERVICIOS PUBLICOS"/>
    <s v="OPERATIVA"/>
    <s v="MENOR O IGUAL A 2500 USUARIOS"/>
    <s v="Grupo de Pequeños"/>
    <x v="2"/>
    <x v="3"/>
    <s v="HUILA"/>
    <s v="GUADALUPE"/>
    <s v="ACTUALIZACION"/>
    <d v="2025-03-05T00:00:00"/>
    <s v="ACUEDUCTO - ALCANTARILLADO - ASEO"/>
  </r>
  <r>
    <n v="23165"/>
    <s v="ASOCIACION DE ACUEDUCTO ALCANTARILLADO Y/O ASEO DEL CORREGIMIENTO DE TIENDA NUEVA MUNICIPIO DE PALMIRA E.S.P."/>
    <s v="OPERATIVA (No activa)"/>
    <s v="HASTA 2500 SUSCRIPTORES"/>
    <s v="Grupo de Pequeños"/>
    <x v="1"/>
    <x v="2"/>
    <s v="VALLE DEL CAUCA"/>
    <s v="PALMIRA"/>
    <s v="ACTUALIZACION"/>
    <d v="2011-08-01T00:00:00"/>
    <s v="ACUEDUCTO "/>
  </r>
  <r>
    <n v="23167"/>
    <s v="JUNTA ADMINIISTRADORA DEL ACUEDUCTO REGIONAL DEL CORREGIMIENTO DE LA LAGUNA DE PITALITO"/>
    <s v="OPERATIVA"/>
    <s v="HASTA 2500 SUSCRIPTORES"/>
    <s v="Grupo de Pequeños"/>
    <x v="1"/>
    <x v="2"/>
    <s v="HUILA"/>
    <s v="PITALITO"/>
    <s v="ACTUALIZACION"/>
    <d v="2012-12-26T00:00:00"/>
    <s v="ACUEDUCTO "/>
  </r>
  <r>
    <n v="23169"/>
    <s v="AGUAS DE VILLAHERMOSA S.A.S. E.S.P."/>
    <s v="OPERATIVA"/>
    <s v="HASTA 2500 SUSCRIPTORES"/>
    <s v="Grupo de Pequeños"/>
    <x v="2"/>
    <x v="3"/>
    <s v="TOLIMA"/>
    <s v="VILLAHERMOSA"/>
    <s v="ACTUALIZACION"/>
    <d v="2025-03-21T00:00:00"/>
    <s v="ACUEDUCTO - ALCANTARILLADO - ASEO"/>
  </r>
  <r>
    <n v="23171"/>
    <s v=" EMPRESA SOLIDARIA DE SERVICIOS PUBLICOS DEL MUNICIPIO DE SAN JOSE DE PARE"/>
    <s v="OPERATIVA"/>
    <s v="MENOR O IGUAL A 2500 USUARIOS"/>
    <s v="Grupo de Pequeños"/>
    <x v="2"/>
    <x v="2"/>
    <s v="BOYACÁ"/>
    <s v="SAN JOSE DE PARE"/>
    <s v="ACTUALIZACION"/>
    <d v="2024-10-24T00:00:00"/>
    <s v="ACUEDUCTO - ALCANTARILLADO - ASEO"/>
  </r>
  <r>
    <n v="23172"/>
    <s v="ASOCIACION DE USUARIOS DEL ACUEDUCTO DE MORELIA"/>
    <s v="OPERATIVA"/>
    <s v="HASTA 2500 SUSCRIPTORES"/>
    <s v="Grupo de Pequeños"/>
    <x v="1"/>
    <x v="2"/>
    <s v="VALLE DEL CAUCA"/>
    <s v="ROLDANILLO"/>
    <s v="ACTUALIZACION"/>
    <d v="2012-10-29T00:00:00"/>
    <s v="ACUEDUCTO "/>
  </r>
  <r>
    <n v="23176"/>
    <s v="EMPRESA DE SERVICIOS DEL GUALIVA S.A.S. E.S.P."/>
    <s v="OPERATIVA"/>
    <s v="MENOR O IGUAL A 2500 USUARIOS"/>
    <s v="Grupo de Pequeños"/>
    <x v="2"/>
    <x v="3"/>
    <s v="CUNDINAMARCA"/>
    <s v="NOCAIMA"/>
    <s v="ACTUALIZACION"/>
    <d v="2024-10-02T00:00:00"/>
    <s v="ACUEDUCTO - ALCANTARILLADO - ASEO"/>
  </r>
  <r>
    <n v="23180"/>
    <s v="ASOCIACION SOCIAL JUNTA ADMINISTRADORA ACUEDUCTO EL GUARANGO"/>
    <s v="OPERATIVA"/>
    <s v="HASTA 2500 SUSCRIPTORES"/>
    <s v="Grupo de Pequeños"/>
    <x v="1"/>
    <x v="2"/>
    <s v="NARIÑO"/>
    <s v="SANDONA"/>
    <s v="ACTUALIZACION"/>
    <d v="2011-12-15T00:00:00"/>
    <s v="ACUEDUCTO "/>
  </r>
  <r>
    <n v="23183"/>
    <s v="JUNTA ADMINISTRADORA DEL ACUEDUCTO Y ALCANTARILLADO DE LA ESTANCIA MUNICIPIO DE LA CRUZ"/>
    <s v="OPERATIVA"/>
    <s v="HASTA 2500 SUSCRIPTORES"/>
    <s v="Grupo de Pequeños"/>
    <x v="1"/>
    <x v="2"/>
    <s v="NARIÑO"/>
    <s v="LA CRUZ"/>
    <s v="INSCRIPCION"/>
    <d v="2012-02-16T00:00:00"/>
    <s v="ACUEDUCTO "/>
  </r>
  <r>
    <n v="23184"/>
    <s v="ASOCIACIÓN DE USUARIOS DEL ACUEDUCTO DEL CORREGIMIENTO DE SAN DIEGO SAMANA, CALDAS"/>
    <s v="OPERATIVA"/>
    <s v="MENOR O IGUAL A 2500 USUARIOS"/>
    <s v="Grupo de Pequeños"/>
    <x v="1"/>
    <x v="2"/>
    <s v="CALDAS"/>
    <s v="SAMANA"/>
    <s v="ACTUALIZACION"/>
    <d v="2025-01-24T00:00:00"/>
    <s v="ACUEDUCTO "/>
  </r>
  <r>
    <n v="23196"/>
    <s v="ASOCIACION DE USUARIOS DEL ACUEDUCTO COMUNITARIO DE LOS BARRIOS ROSALES VIOLETAS "/>
    <s v="OPERATIVA"/>
    <s v="MENOR O IGUAL A 2500 USUARIOS"/>
    <s v="Grupo de Pequeños"/>
    <x v="0"/>
    <x v="2"/>
    <s v="RISARALDA"/>
    <s v="DOSQUEBRADAS"/>
    <s v="ACTUALIZACION"/>
    <d v="2023-03-27T00:00:00"/>
    <s v="ACUEDUCTO "/>
  </r>
  <r>
    <n v="23198"/>
    <s v="ASOCIACION JUNTA ADMINISTRADORA DE ACUEDUCTO Y ALCANTARILLADO DE SANTA MARIA "/>
    <s v="OPERATIVA"/>
    <s v="MENOR O IGUAL A 2500 USUARIOS"/>
    <s v="Grupo de Pequeños"/>
    <x v="1"/>
    <x v="2"/>
    <s v="NARIÑO"/>
    <s v="BUESACO"/>
    <s v="ACTUALIZACION"/>
    <d v="2024-07-03T00:00:00"/>
    <s v="ACUEDUCTO "/>
  </r>
  <r>
    <n v="23202"/>
    <s v="ACUEDUCTOS LA ENEA S.A.S.E.S.P"/>
    <s v="OPERATIVA (No activa)"/>
    <s v="MENOR O IGUAL A 2500 USUARIOS"/>
    <s v="Grupo de Pequeños"/>
    <x v="1"/>
    <x v="3"/>
    <s v="CALDAS"/>
    <s v="MANIZALES"/>
    <s v="ACTUALIZACION"/>
    <d v="2019-01-23T00:00:00"/>
    <s v="ACUEDUCTO "/>
  </r>
  <r>
    <n v="23203"/>
    <s v="EMPRESAS PUBLICAS DE TESALIA S.A. E.S.P."/>
    <s v="OPERATIVA"/>
    <s v="DESDE 2501 HASTA 5000 USUARIOS"/>
    <s v="Grupo de Grandes"/>
    <x v="0"/>
    <x v="3"/>
    <s v="HUILA"/>
    <s v="TESALIA"/>
    <s v="ACTUALIZACION"/>
    <d v="2025-03-27T00:00:00"/>
    <s v="ACUEDUCTO - ALCANTARILLADO - ASEO"/>
  </r>
  <r>
    <n v="23206"/>
    <s v="ASOCIACION DE SUSCRIPTORES DE ACUEDUCTO LA RAPIDA "/>
    <s v="OPERATIVA"/>
    <s v="HASTA 2500 SUSCRIPTORES"/>
    <s v="Grupo de Pequeños"/>
    <x v="1"/>
    <x v="2"/>
    <s v="ANTIOQUIA"/>
    <s v="CALDAS"/>
    <s v="ACTUALIZACION"/>
    <d v="2013-10-04T00:00:00"/>
    <s v="ACUEDUCTO "/>
  </r>
  <r>
    <n v="23207"/>
    <s v="ASOCIACION DE USUARIOS DE SERVICIOS COLECTIVOS DE TACON MUDARRA"/>
    <s v="OPERATIVA"/>
    <s v="MENOR O IGUAL A 2500 USUARIOS"/>
    <s v="Grupo de Pequeños"/>
    <x v="1"/>
    <x v="2"/>
    <s v="CALDAS"/>
    <s v="SUPIA"/>
    <s v="ACTUALIZACION"/>
    <d v="2024-04-30T00:00:00"/>
    <s v="ACUEDUCTO "/>
  </r>
  <r>
    <n v="23218"/>
    <s v="ASOCIACION DE USUARIOS DEL ACUEDUCTO VEREDA CHONTADURO PALMIRA VALLE"/>
    <s v="OPERATIVA"/>
    <s v="HASTA 2500 SUSCRIPTORES"/>
    <s v="Grupo de Pequeños"/>
    <x v="1"/>
    <x v="2"/>
    <s v="VALLE DEL CAUCA"/>
    <s v="PALMIRA"/>
    <s v="ACTUALIZACION"/>
    <d v="2012-08-08T00:00:00"/>
    <s v="ACUEDUCTO "/>
  </r>
  <r>
    <n v="23236"/>
    <s v="JUNTA ADMINISTRADORA ACUEDCUTO"/>
    <s v="OPERATIVA"/>
    <s v="MENOR O IGUAL A 2500 USUARIOS"/>
    <s v="Grupo de Pequeños"/>
    <x v="1"/>
    <x v="2"/>
    <s v="NARIÑO"/>
    <s v="PASTO"/>
    <s v="INSCRIPCION"/>
    <d v="2024-06-07T00:00:00"/>
    <s v="ACUEDUCTO "/>
  </r>
  <r>
    <n v="23239"/>
    <s v="JUNTA ADMINISTRADORA DEL ACUEDUCTO BARRIO LAS BRISAS"/>
    <s v="OPERATIVA"/>
    <s v="MENOR O IGUAL A 2500 USUARIOS"/>
    <s v="Grupo de Pequeños"/>
    <x v="2"/>
    <x v="2"/>
    <s v="NARIÑO"/>
    <s v="PASTO"/>
    <s v="ACTUALIZACION"/>
    <d v="2021-12-07T00:00:00"/>
    <s v="ACUEDUCTO "/>
  </r>
  <r>
    <n v="23240"/>
    <s v="ASOCIACION DE ACUEDUCTO Y ALCANTARILLADO DE AYACUCHO LA BUITRERA E.S.P."/>
    <s v="OPERATIVA"/>
    <s v="MENOR O IGUAL A 2500 USUARIOS"/>
    <s v="Grupo de Pequeños"/>
    <x v="1"/>
    <x v="2"/>
    <s v="VALLE DEL CAUCA"/>
    <s v="PALMIRA"/>
    <s v="ACTUALIZACION"/>
    <d v="2025-02-20T00:00:00"/>
    <s v="ACUEDUCTO "/>
  </r>
  <r>
    <n v="23247"/>
    <s v="JUNTA DE ACCION COMUNAL DE LA VEREDA ALTO BUENAVISTA"/>
    <s v="OPERATIVA"/>
    <s v="HASTA 2500 SUSCRIPTORES"/>
    <s v="Grupo de Pequeños"/>
    <x v="1"/>
    <x v="2"/>
    <s v="HUILA"/>
    <s v="NATAGA"/>
    <s v="INSCRIPCION"/>
    <d v="2011-12-30T00:00:00"/>
    <s v="ACUEDUCTO "/>
  </r>
  <r>
    <n v="23254"/>
    <s v="ASOCIACION JUNTA ADMINISTRADORA ACUEDUCTO BARRIO SUCRE MUNICIPIO DE LA UNION NARIÑO"/>
    <s v="OPERATIVA"/>
    <s v="HASTA 2500 SUSCRIPTORES"/>
    <s v="Grupo de Pequeños"/>
    <x v="1"/>
    <x v="2"/>
    <s v="NARIÑO"/>
    <s v="LA UNION"/>
    <s v="ACTUALIZACION"/>
    <d v="2012-02-16T00:00:00"/>
    <s v="ACUEDUCTO "/>
  </r>
  <r>
    <n v="23255"/>
    <s v="ASOCIACION COMUNITARIA DE SERVICIOS PULICOS ALTO DE POMPEYA A.C.A.P."/>
    <s v="OPERATIVA (No activa)"/>
    <s v="HASTA 2500 SUSCRIPTORES"/>
    <s v="Grupo de Pequeños"/>
    <x v="1"/>
    <x v="2"/>
    <s v="META"/>
    <s v="VILLAVICENCIO"/>
    <s v="ACTUALIZACION"/>
    <d v="2011-03-07T00:00:00"/>
    <s v="ACUEDUCTO "/>
  </r>
  <r>
    <n v="23256"/>
    <s v="JUNTA ADMINISTRADORA DEL ACUEDUCTO EL MESON DEL MUNICIPIO DE GARZON"/>
    <s v="OPERATIVA"/>
    <s v="MENOR O IGUAL A 2500 USUARIOS"/>
    <s v="Grupo de Pequeños"/>
    <x v="1"/>
    <x v="2"/>
    <s v="HUILA"/>
    <s v="GARZON"/>
    <s v="ACTUALIZACION"/>
    <d v="2025-02-21T00:00:00"/>
    <s v="ACUEDUCTO "/>
  </r>
  <r>
    <n v="23260"/>
    <s v="EMPRESA DE SERVICIOS PUBLICOS DE SACAMA"/>
    <s v="OPERATIVA"/>
    <s v="MENOR O IGUAL A 2500 USUARIOS"/>
    <s v="Grupo de Pequeños"/>
    <x v="2"/>
    <x v="3"/>
    <s v="CASANARE"/>
    <s v="SACAMA"/>
    <s v="ACTUALIZACION"/>
    <d v="2025-02-28T00:00:00"/>
    <s v="ACUEDUCTO - ALCANTARILLADO - ASEO"/>
  </r>
  <r>
    <n v="23263"/>
    <s v="EMPRESA DE SERVICIOS PÚBLICOS DOMICILIARIOS DE BURITICÁ S.A. E.S.P."/>
    <s v="OPERATIVA"/>
    <s v="MENOR O IGUAL A 2500 USUARIOS"/>
    <s v="Grupo de Pequeños"/>
    <x v="0"/>
    <x v="3"/>
    <s v="ANTIOQUIA"/>
    <s v="BURITICÁ"/>
    <s v="ACTUALIZACION"/>
    <d v="2024-05-22T00:00:00"/>
    <s v="ACUEDUCTO - ALCANTARILLADO - ASEO"/>
  </r>
  <r>
    <n v="23267"/>
    <s v="ASOCIACION COMUNITARIA ADMINISTRADORA DEL ACUEDUCTO DEL CORREGIMIENTO SAN JOSE DE PAVAS MUNICIPIO DE LA CUMBRE VALLE DEL CAUCA"/>
    <s v="OPERATIVA"/>
    <s v="MENOR O IGUAL A 2500 USUARIOS"/>
    <s v="Grupo de Pequeños"/>
    <x v="1"/>
    <x v="2"/>
    <s v="VALLE DEL CAUCA"/>
    <s v="LA CUMBRE"/>
    <s v="ACTUALIZACION"/>
    <d v="2025-01-14T00:00:00"/>
    <s v="ACUEDUCTO "/>
  </r>
  <r>
    <n v="23268"/>
    <s v="ASOCIACION DE USUARIOS DEL SERVICIO DE AGUA POTABLE DE LA VEREDA CHORRERA MUNICIPIO DE VERGARA"/>
    <s v="OPERATIVA"/>
    <s v="MENOR O IGUAL A 2500 USUARIOS"/>
    <s v="Grupo de Pequeños"/>
    <x v="1"/>
    <x v="2"/>
    <s v="CUNDINAMARCA"/>
    <s v="VERGARA"/>
    <s v="ACTUALIZACION"/>
    <d v="2024-05-27T00:00:00"/>
    <s v="ACUEDUCTO "/>
  </r>
  <r>
    <n v="23269"/>
    <s v="ASOCIACION DE SUSCRIPTORES DEL SERVICIO DE ACUEDUCTO"/>
    <s v="OPERATIVA"/>
    <s v="MENOR O IGUAL A 2500 USUARIOS"/>
    <s v="Grupo de Pequeños"/>
    <x v="1"/>
    <x v="2"/>
    <s v="CUNDINAMARCA"/>
    <s v="SIBATE"/>
    <s v="ACTUALIZACION"/>
    <d v="2025-02-05T00:00:00"/>
    <s v="ACUEDUCTO "/>
  </r>
  <r>
    <n v="23271"/>
    <s v="EMPRESA DE SERVICIOS PUBLICOS DOMICILIARIOS DEL MUNICIPIO DE TOPAGA S.A. E.S.P."/>
    <s v="OPERATIVA"/>
    <s v="MENOR O IGUAL A 2500 USUARIOS"/>
    <s v="Grupo de Pequeños"/>
    <x v="0"/>
    <x v="3"/>
    <s v="BOYACÁ"/>
    <s v="TOPAGA"/>
    <s v="ACTUALIZACION"/>
    <d v="2023-10-30T00:00:00"/>
    <s v="ACUEDUCTO - ALCANTARILLADO - ASEO"/>
  </r>
  <r>
    <n v="23276"/>
    <s v="ASOCIACION JUNTA ADMINISTRADORA DE ACUEDUCTO VEREDA PALMA CHICA"/>
    <s v="OPERATIVA"/>
    <s v="HASTA 2500 SUSCRIPTORES"/>
    <s v="Grupo de Pequeños"/>
    <x v="1"/>
    <x v="2"/>
    <s v="NARIÑO"/>
    <s v="BELEN"/>
    <s v="INSCRIPCION"/>
    <d v="2011-03-08T00:00:00"/>
    <s v="ACUEDUCTO "/>
  </r>
  <r>
    <n v="23277"/>
    <s v="EMPRESA DE SERVICIOS PUBLICOS DEL MUNICIPIO DE CUITIVA S.A.E.S.P."/>
    <s v="OPERATIVA"/>
    <s v="MENOR O IGUAL A 2500 USUARIOS"/>
    <s v="Grupo de Pequeños"/>
    <x v="0"/>
    <x v="3"/>
    <s v="BOYACÁ"/>
    <s v="CUITIVA"/>
    <s v="ACTUALIZACION"/>
    <d v="2024-10-17T00:00:00"/>
    <s v="ACUEDUCTO - ALCANTARILLADO - ASEO"/>
  </r>
  <r>
    <n v="23286"/>
    <s v="EMPRESA DE ACUEDUCTO ALCANTARILLADO ASEO Y SERVICIOS COMPLEMENTARIOS DE OTANCHE SAS AGUAS DE OTANCHE SAS ESP"/>
    <s v="OPERATIVA"/>
    <s v="MENOR O IGUAL A 2500 USUARIOS"/>
    <s v="Grupo de Pequeños"/>
    <x v="2"/>
    <x v="3"/>
    <s v="BOYACÁ"/>
    <s v="OTANCHE"/>
    <s v="ACTUALIZACION"/>
    <d v="2025-02-13T00:00:00"/>
    <s v="ACUEDUCTO - ALCANTARILLADO - ASEO"/>
  </r>
  <r>
    <n v="23291"/>
    <s v="ASOCIACION DE USUARIOS DEL ACUEDUCTO RURAL CUBA GUAMITOS Y CANADA ESCOCIA"/>
    <s v="OPERATIVA"/>
    <s v="MENOR O IGUAL A 2500 USUARIOS"/>
    <s v="Grupo de Pequeños"/>
    <x v="1"/>
    <x v="2"/>
    <s v="TOLIMA"/>
    <s v="ICONONZO"/>
    <s v="ACTUALIZACION"/>
    <d v="2018-04-23T00:00:00"/>
    <s v="ACUEDUCTO "/>
  </r>
  <r>
    <n v="23296"/>
    <s v="COOPERATIVA COMUNITARIA DE ASEO Y RECICLAJE"/>
    <s v="OPERATIVA"/>
    <s v="MENOR O IGUAL A 2500 USUARIOS"/>
    <s v="Grupo de Pequeños"/>
    <x v="0"/>
    <x v="2"/>
    <s v="BOLÍVAR"/>
    <s v="SAN CRISTOBAL"/>
    <s v="ACTUALIZACION"/>
    <d v="2020-06-29T00:00:00"/>
    <s v="ASEO"/>
  </r>
  <r>
    <n v="23297"/>
    <s v="ASOCIACIÒN DE USUARIOS DEL ACUEDUCTO DE TOBASIA"/>
    <s v="OPERATIVA"/>
    <s v="MENOR O IGUAL A 2500 USUARIOS"/>
    <s v="Grupo de Pequeños"/>
    <x v="1"/>
    <x v="2"/>
    <s v="BOYACÁ"/>
    <s v="FLORESTA"/>
    <s v="ACTUALIZACION"/>
    <d v="2024-07-18T00:00:00"/>
    <s v="ACUEDUCTO "/>
  </r>
  <r>
    <n v="23300"/>
    <s v="ANDALUCIA  LIMPIA  S.A   ESP"/>
    <s v="OPERATIVA"/>
    <s v="MAYOR O IGUAL A 5001 USUARIOS"/>
    <s v="Grupo de Grandes"/>
    <x v="0"/>
    <x v="3"/>
    <s v="VALLE DEL CAUCA"/>
    <s v="YUMBO"/>
    <s v="ACTUALIZACION"/>
    <d v="2025-03-25T00:00:00"/>
    <s v="ASEO"/>
  </r>
  <r>
    <n v="23301"/>
    <s v="EMPRESA DE ACUEDUCTO, ALCANTARILLADO Y ASEO DE SILVANIA S.A. ESP EMPUSILVANIA S.A. ESP"/>
    <s v="OPERATIVA"/>
    <s v="DESDE 2501 HASTA 5000 USUARIOS"/>
    <s v="Grupo de Grandes"/>
    <x v="0"/>
    <x v="3"/>
    <s v="CUNDINAMARCA"/>
    <s v="SILVANIA"/>
    <s v="ACTUALIZACION"/>
    <d v="2025-02-19T00:00:00"/>
    <s v="ACUEDUCTO - ALCANTARILLADO - ASEO"/>
  </r>
  <r>
    <n v="23306"/>
    <s v="EMPRESA DE SERVICIOS PUBLICOS DE ACUEDUCTO, ALCANTARILLADO Y ASEO DE MOGOTES S.A.-E.S.P."/>
    <s v="OPERATIVA"/>
    <s v="MENOR O IGUAL A 2500 USUARIOS"/>
    <s v="Grupo de Pequeños"/>
    <x v="2"/>
    <x v="3"/>
    <s v="SANTANDER"/>
    <s v="MOGOTES"/>
    <s v="ACTUALIZACION"/>
    <d v="2025-01-21T00:00:00"/>
    <s v="ACUEDUCTO - ALCANTARILLADO - ASEO"/>
  </r>
  <r>
    <n v="23310"/>
    <s v="EMPRESAS PUBLICAS DE JERICO ANTIOQUIA S.A E.S.P"/>
    <s v="OPERATIVA"/>
    <s v="DESDE 2501 HASTA 5000 USUARIOS"/>
    <s v="Grupo de Grandes"/>
    <x v="2"/>
    <x v="3"/>
    <s v="ANTIOQUIA"/>
    <s v="JERICO"/>
    <s v="ACTUALIZACION"/>
    <d v="2025-03-13T00:00:00"/>
    <s v="ACUEDUCTO - ALCANTARILLADO - ASEO"/>
  </r>
  <r>
    <n v="23311"/>
    <s v="NEPSA DEL QUINDIO EMPRESA REGIONAL DE SERVICIOS PÚBLICOS S.A. ESP"/>
    <s v="OPERATIVA"/>
    <s v="MAYOR O IGUAL A 5001 USUARIOS"/>
    <s v="Grupo de Pequeños"/>
    <x v="0"/>
    <x v="3"/>
    <s v="QUINDÍO"/>
    <s v="CALARCA"/>
    <s v="ACTUALIZACION"/>
    <d v="2025-03-04T00:00:00"/>
    <s v="ASEO"/>
  </r>
  <r>
    <n v="23314"/>
    <s v="ASOCIACIÓN DE USUARIOS DE LA VEREDA LOS SOCHES AGUAS CRISTALINAS LOS SOCHES ESP"/>
    <s v="OPERATIVA"/>
    <s v="MENOR O IGUAL A 2500 USUARIOS"/>
    <s v="Grupo de Pequeños"/>
    <x v="1"/>
    <x v="2"/>
    <s v="BOGOTÁ, D.C."/>
    <s v="BOGOTA, D.C."/>
    <s v="ACTUALIZACION"/>
    <d v="2024-05-30T00:00:00"/>
    <s v="ACUEDUCTO "/>
  </r>
  <r>
    <n v="23318"/>
    <s v="ASOCIACION JUNTA ADMINISTRADORA ACUEDUCTO VEREDA LA TRAVESIA ETAPA 1"/>
    <s v="ABASTO"/>
    <s v="HASTA 2500 SUSCRIPTORES"/>
    <s v="Grupo de Pequeños"/>
    <x v="1"/>
    <x v="2"/>
    <s v="NARIÑO"/>
    <s v="LOS ANDES"/>
    <s v="ACTUALIZACION"/>
    <d v="2012-11-15T00:00:00"/>
    <s v="ACUEDUCTO "/>
  </r>
  <r>
    <n v="23319"/>
    <s v="ASOCIACION JUNTA ADMINISTRADORA  ACUEDUCTO VEREDA LA CASTILLA"/>
    <s v="OPERATIVA"/>
    <s v="HASTA 2500 SUSCRIPTORES"/>
    <s v="Grupo de Pequeños"/>
    <x v="1"/>
    <x v="2"/>
    <s v="NARIÑO"/>
    <s v="LA UNION"/>
    <s v="ACTUALIZACION"/>
    <d v="2011-02-23T00:00:00"/>
    <s v="ACUEDUCTO "/>
  </r>
  <r>
    <n v="23325"/>
    <s v="ADMINISTRACION  PUBLICA COOPERATIVA ACUEDUCTO, ASEO Y ALCANTARILLADO DE LA BELLEZA"/>
    <s v="OPERATIVA"/>
    <s v="MENOR O IGUAL A 2500 USUARIOS"/>
    <s v="Grupo de Pequeños"/>
    <x v="0"/>
    <x v="2"/>
    <s v="SANTANDER"/>
    <s v="LA BELLEZA"/>
    <s v="ACTUALIZACION"/>
    <d v="2025-03-13T00:00:00"/>
    <s v="ACUEDUCTO - ALCANTARILLADO - ASEO"/>
  </r>
  <r>
    <n v="23326"/>
    <s v="ASOCIACION DE USUARIOS DEL ACUEDUCTO MURILLO"/>
    <s v="OPERATIVA"/>
    <s v="HASTA 2500 SUSCRIPTORES"/>
    <s v="Grupo de Pequeños"/>
    <x v="1"/>
    <x v="2"/>
    <s v="CALDAS"/>
    <s v="SUPIA"/>
    <s v="INSCRIPCION"/>
    <d v="2011-12-15T00:00:00"/>
    <s v="ACUEDUCTO "/>
  </r>
  <r>
    <n v="23336"/>
    <s v="EMPRESA DE SERVICIOS PUBLICOS DE MACEO S.A.S  E.S.P."/>
    <s v="OPERATIVA"/>
    <s v="MENOR O IGUAL A 2500 USUARIOS"/>
    <s v="Grupo de Pequeños"/>
    <x v="0"/>
    <x v="3"/>
    <s v="ANTIOQUIA"/>
    <s v="MACEO"/>
    <s v="ACTUALIZACION"/>
    <d v="2025-02-12T00:00:00"/>
    <s v="ACUEDUCTO - ALCANTARILLADO - ASEO"/>
  </r>
  <r>
    <n v="23341"/>
    <s v="EMPRESA DE SERVICIOS PUBLICOS DE HERVEO EMPOHERVEO E.S.P. S.A."/>
    <s v="OPERATIVA"/>
    <s v="MENOR O IGUAL A 2500 USUARIOS"/>
    <s v="Grupo de Pequeños"/>
    <x v="2"/>
    <x v="3"/>
    <s v="TOLIMA"/>
    <s v="HERVEO"/>
    <s v="ACTUALIZACION"/>
    <d v="2025-02-28T00:00:00"/>
    <s v="ACUEDUCTO - ALCANTARILLADO - ASEO"/>
  </r>
  <r>
    <n v="23346"/>
    <s v="ASOCIACION DE USUARIOS VEREDA ALTO MIRA"/>
    <s v="OPERATIVA (No activa)"/>
    <s v="HASTA 2500 SUSCRIPTORES"/>
    <s v="Grupo de Pequeños"/>
    <x v="1"/>
    <x v="2"/>
    <s v="CALDAS"/>
    <s v="SAN JOSE"/>
    <s v="INSCRIPCION"/>
    <d v="2011-12-15T00:00:00"/>
    <s v="ACUEDUCTO "/>
  </r>
  <r>
    <n v="23349"/>
    <s v="JUNTA DE ACCION COMUNAL DE LA VEREDA PLAN VERDE"/>
    <s v="OPERATIVA"/>
    <s v="MENOR O IGUAL A 2500 USUARIOS"/>
    <s v="Grupo de Pequeños"/>
    <x v="1"/>
    <x v="2"/>
    <s v="NARIÑO"/>
    <s v="EL TAMBO"/>
    <s v="ACTUALIZACION"/>
    <d v="2025-02-12T00:00:00"/>
    <s v="ACUEDUCTO "/>
  </r>
  <r>
    <n v="23356"/>
    <s v="JUNTA ADMINISTRADORA DE USUARIOS DEL ACUEDUCTO DEL SERVICIO DE AGUA POTABLE Y ALCANTARILLADO DE BAJO SARTENEJO MUNICIPIO DE GARZON"/>
    <s v="OPERATIVA"/>
    <s v="HASTA 2500 SUSCRIPTORES"/>
    <s v="Grupo de Pequeños"/>
    <x v="1"/>
    <x v="2"/>
    <s v="HUILA"/>
    <s v="GARZON"/>
    <s v="INSCRIPCION"/>
    <d v="2012-12-26T00:00:00"/>
    <s v="ACUEDUCTO "/>
  </r>
  <r>
    <n v="23360"/>
    <s v="EMPRESA DE SERVICIOS PUBLICOS DOMICILIARIOS DE EL PAUJIL S.A. ESP "/>
    <s v="OPERATIVA"/>
    <s v="DESDE 2501 HASTA 5000 USUARIOS"/>
    <s v="Grupo de Grandes"/>
    <x v="2"/>
    <x v="3"/>
    <s v="CAQUETÁ"/>
    <s v="EL PAUJIL"/>
    <s v="ACTUALIZACION"/>
    <d v="2025-03-05T00:00:00"/>
    <s v="ACUEDUCTO - ALCANTARILLADO - ASEO"/>
  </r>
  <r>
    <n v="23361"/>
    <s v="EMPRESA DE SERVICIOS PUBLICOS DOMICILAIRIOS DE CARMEN DEL DARIEN SA ESP"/>
    <s v="OPERATIVA"/>
    <s v="MENOR O IGUAL A 2500 USUARIOS"/>
    <s v="Grupo de Pequeños"/>
    <x v="2"/>
    <x v="3"/>
    <s v="CHOCÓ"/>
    <s v="CARMEN DEL DARIEN"/>
    <s v="ACTUALIZACION"/>
    <d v="2024-12-17T00:00:00"/>
    <s v="ACUEDUCTO - ASEO"/>
  </r>
  <r>
    <n v="23363"/>
    <s v="EMPRESAS PUBLICAS DE SAN ANDRES DE CUERQUIA SA ESP"/>
    <s v="OPERATIVA"/>
    <s v="MENOR O IGUAL A 2500 USUARIOS"/>
    <s v="Grupo de Pequeños"/>
    <x v="2"/>
    <x v="3"/>
    <s v="ANTIOQUIA"/>
    <s v="SAN ANDRES DE CUERQUIA"/>
    <s v="ACTUALIZACION"/>
    <d v="2024-04-03T00:00:00"/>
    <s v="ACUEDUCTO - ALCANTARILLADO - ASEO"/>
  </r>
  <r>
    <n v="23365"/>
    <s v="PROMOCALI S.A.S. E.S.P."/>
    <s v="OPERATIVA"/>
    <s v="MAYOR O IGUAL A 5001 USUARIOS"/>
    <s v="Grupo de Grandes"/>
    <x v="2"/>
    <x v="3"/>
    <s v="VALLE DEL CAUCA"/>
    <s v="CALI"/>
    <s v="ACTUALIZACION"/>
    <d v="2025-02-27T00:00:00"/>
    <s v="ASEO"/>
  </r>
  <r>
    <n v="23366"/>
    <s v="AGUAS DE CHITARAQUE S.A.  E.S.P"/>
    <s v="OPERATIVA"/>
    <s v="MENOR O IGUAL A 2500 USUARIOS"/>
    <s v="Grupo de Pequeños"/>
    <x v="2"/>
    <x v="3"/>
    <s v="BOYACÁ"/>
    <s v="CHITARAQUE"/>
    <s v="ACTUALIZACION"/>
    <d v="2024-04-30T00:00:00"/>
    <s v="ACUEDUCTO - ALCANTARILLADO - ASEO"/>
  </r>
  <r>
    <n v="23367"/>
    <s v="ASOCIACION DE USUARIOS DEL SERVICIO DE AGUA POTABLE Y ALCANTARILLADO DEL SECTOR LA VILLA"/>
    <s v="OPERATIVA"/>
    <s v="MENOR O IGUAL A 2500 USUARIOS"/>
    <s v="Grupo de Pequeños"/>
    <x v="1"/>
    <x v="2"/>
    <s v="CUNDINAMARCA"/>
    <s v="SESQUILE"/>
    <s v="ACTUALIZACION"/>
    <d v="2024-11-08T00:00:00"/>
    <s v="ACUEDUCTO "/>
  </r>
  <r>
    <n v="23368"/>
    <s v="ASOCIACION DE USUARIOS DEL ACUEDUCTO COMUNITARIO LA ROMELIA"/>
    <s v="OPERATIVA"/>
    <s v="HASTA 2500 SUSCRIPTORES"/>
    <s v="Grupo de Pequeños"/>
    <x v="1"/>
    <x v="2"/>
    <s v="RISARALDA"/>
    <s v="DOSQUEBRADAS"/>
    <s v="ACTUALIZACION"/>
    <d v="2011-12-30T00:00:00"/>
    <s v="ACUEDUCTO "/>
  </r>
  <r>
    <n v="23371"/>
    <s v="ASOCIACION DE USUARIOS DE AGUA DOMICILIARIA GUAPUSCAL BELLA VISTA"/>
    <s v="OPERATIVA"/>
    <s v="MENOR O IGUAL A 2500 USUARIOS"/>
    <s v="Grupo de Pequeños"/>
    <x v="1"/>
    <x v="2"/>
    <s v="NARIÑO"/>
    <s v="FUNES"/>
    <s v="ACTUALIZACION"/>
    <d v="2025-02-13T00:00:00"/>
    <s v="ACUEDUCTO "/>
  </r>
  <r>
    <n v="23376"/>
    <s v="ASOCIACION DE USUARIOS DEL SERVICIO DE AGUA POTABLE Y ALCANTARILLADO DE LAS CAMELIAS Y EMPRESA COMUNITARIA DE SERVICIOS PUBLICOS"/>
    <s v="OPERATIVA"/>
    <s v="MENOR O IGUAL A 2500 USUARIOS"/>
    <s v="Grupo de Pequeños"/>
    <x v="1"/>
    <x v="2"/>
    <s v="VALLE DEL CAUCA"/>
    <s v="DAGUA"/>
    <s v="ACTUALIZACION"/>
    <d v="2021-01-29T00:00:00"/>
    <s v="ACUEDUCTO "/>
  </r>
  <r>
    <n v="23378"/>
    <s v="CORPORACION MULTIVEREDAL SALINAS, EL CONVENTO, EL LLANO"/>
    <s v="OPERATIVA"/>
    <s v="MENOR O IGUAL A 2500 USUARIOS"/>
    <s v="Grupo de Pequeños"/>
    <x v="1"/>
    <x v="2"/>
    <s v="ANTIOQUIA"/>
    <s v="COPACABANA"/>
    <s v="ACTUALIZACION"/>
    <d v="2024-10-10T00:00:00"/>
    <s v="ACUEDUCTO "/>
  </r>
  <r>
    <n v="23387"/>
    <s v="ECOSANGIL SAS E.S.P."/>
    <s v="OPERATIVA"/>
    <s v="MAYOR O IGUAL A 5001 USUARIOS"/>
    <s v="Grupo de Grandes"/>
    <x v="2"/>
    <x v="3"/>
    <s v="SANTANDER"/>
    <s v="SAN GIL"/>
    <s v="ACTUALIZACION"/>
    <d v="2025-03-03T00:00:00"/>
    <s v="ASEO"/>
  </r>
  <r>
    <n v="23388"/>
    <s v="ASOCIACION DE USUARIOS DEL ACUEDUCTO RURAL CARRIZAL TOMA Y CARREÑO DEL MUNICIPIO DE SOTAQUIRA"/>
    <s v="OPERATIVA"/>
    <s v="MENOR O IGUAL A 2500 USUARIOS"/>
    <s v="Grupo de Pequeños"/>
    <x v="1"/>
    <x v="2"/>
    <s v="BOYACÁ"/>
    <s v="TUNJA"/>
    <s v="ACTUALIZACION"/>
    <d v="2020-08-06T00:00:00"/>
    <s v="ACUEDUCTO "/>
  </r>
  <r>
    <n v="23393"/>
    <s v="EMPRESA DE SERVICIOS PUBLICOS DE ACUEDUCTO Y ALCANTARILLADO DE SAN PEDRO SUCRE SA ESP"/>
    <s v="OPERATIVA"/>
    <s v="MENOR O IGUAL A 2500 USUARIOS"/>
    <s v="Grupo de Pequeños"/>
    <x v="2"/>
    <x v="3"/>
    <s v="SUCRE"/>
    <s v="SAN PEDRO"/>
    <s v="ACTUALIZACION"/>
    <d v="2025-03-13T00:00:00"/>
    <s v="ACUEDUCTO - ALCANTARILLADO"/>
  </r>
  <r>
    <n v="23394"/>
    <s v="JUNTA ADMINISTRADORA DE ACUEDUCTO Y ALCANTARILLADO DE ANGANOY"/>
    <s v="OPERATIVA"/>
    <s v="MENOR O IGUAL A 2500 USUARIOS"/>
    <s v="Grupo de Pequeños"/>
    <x v="1"/>
    <x v="2"/>
    <s v="NARIÑO"/>
    <s v="PASTO"/>
    <s v="ACTUALIZACION"/>
    <d v="2025-03-17T00:00:00"/>
    <s v="ACUEDUCTO "/>
  </r>
  <r>
    <n v="23395"/>
    <s v="FUNDACION MICROEMPRESARIAL GENERANDO EMPLEO AUTOSOSTENIBLE FUNDESUR"/>
    <s v="OPERATIVA (No activa)"/>
    <s v="HASTA 2500 SUSCRIPTORES"/>
    <s v="Grupo de Pequeños"/>
    <x v="1"/>
    <x v="2"/>
    <s v="MAGDALENA"/>
    <s v="SANTA BARBARA DE PINTO"/>
    <s v="INSCRIPCION"/>
    <d v="2011-03-07T00:00:00"/>
    <s v="ACUEDUCTO - ASEO"/>
  </r>
  <r>
    <n v="23396"/>
    <s v="ADMINISTRACION PUBLICA COOPERATIVA EMPRESA SOLIDARIA DE SERVICIOS PUBLICOS DE TINJACA E.S.P "/>
    <s v="OPERATIVA"/>
    <s v="MENOR O IGUAL A 2500 USUARIOS"/>
    <s v="Grupo de Pequeños"/>
    <x v="0"/>
    <x v="2"/>
    <s v="BOYACÁ"/>
    <s v="TINJACA"/>
    <s v="ACTUALIZACION"/>
    <d v="2020-11-10T00:00:00"/>
    <s v="ACUEDUCTO - ALCANTARILLADO - ASEO"/>
  </r>
  <r>
    <n v="23397"/>
    <s v="ASOCIACION DE USUARIOS DEL ACUEDUCTO ALTO RISARALDITA"/>
    <s v="OPERATIVA"/>
    <s v="HASTA 2500 SUSCRIPTORES"/>
    <s v="Grupo de Pequeños"/>
    <x v="1"/>
    <x v="2"/>
    <s v="RISARALDA"/>
    <s v="QUINCHIA"/>
    <s v="ACTUALIZACION"/>
    <d v="2011-12-30T00:00:00"/>
    <s v="ACUEDUCTO "/>
  </r>
  <r>
    <n v="23398"/>
    <s v="ASOCIACION DE SUSCRIPTORES DEL ACUEDUCTO LA MINA E.S.P."/>
    <s v="OPERATIVA"/>
    <s v="MENOR O IGUAL A 2500 USUARIOS"/>
    <s v="Grupo de Pequeños"/>
    <x v="1"/>
    <x v="2"/>
    <s v="ANTIOQUIA"/>
    <s v="SAN VICENTE FERRER"/>
    <s v="ACTUALIZACION"/>
    <d v="2024-04-29T00:00:00"/>
    <s v="ACUEDUCTO "/>
  </r>
  <r>
    <n v="23402"/>
    <s v="AGUA RIVERAS DE YUMBO E.S.P SAS"/>
    <s v="OPERATIVA"/>
    <s v="MENOR O IGUAL A 2500 USUARIOS"/>
    <s v="Grupo de Pequeños"/>
    <x v="1"/>
    <x v="3"/>
    <s v="VALLE DEL CAUCA"/>
    <s v="YUMBO"/>
    <s v="ACTUALIZACION"/>
    <d v="2025-02-25T00:00:00"/>
    <s v="ACUEDUCTO "/>
  </r>
  <r>
    <n v="23403"/>
    <s v="JUNTA DE ACCION COMUNAL VEREDA ALTO DE LA COMPAÑIA"/>
    <s v="OPERATIVA"/>
    <s v="MENOR O IGUAL A 2500 USUARIOS"/>
    <s v="Grupo de Pequeños"/>
    <x v="1"/>
    <x v="2"/>
    <s v="ANTIOQUIA"/>
    <s v="SAN VICENTE FERRER"/>
    <s v="ACTUALIZACION"/>
    <d v="2025-02-26T00:00:00"/>
    <s v="ACUEDUCTO "/>
  </r>
  <r>
    <n v="23404"/>
    <s v="ASOCIACION DE USUARIOS DEL ACUEDUCTOMULTIVEREDAL SAN JOSE CANTOR"/>
    <s v="OPERATIVA"/>
    <s v="MENOR O IGUAL A 2500 USUARIOS"/>
    <s v="Grupo de Pequeños"/>
    <x v="1"/>
    <x v="2"/>
    <s v="ANTIOQUIA"/>
    <s v="SAN VICENTE FERRER"/>
    <s v="ACTUALIZACION"/>
    <d v="2025-02-25T00:00:00"/>
    <s v="ACUEDUCTO "/>
  </r>
  <r>
    <n v="23405"/>
    <s v="ASOCIACION DE USUARIOS DEL ACUEDUCTO MULTIVEREDAL CARMELO CORRIENTES"/>
    <s v="OPERATIVA"/>
    <s v="MENOR O IGUAL A 2500 USUARIOS"/>
    <s v="Grupo de Pequeños"/>
    <x v="1"/>
    <x v="2"/>
    <s v="ANTIOQUIA"/>
    <s v="SAN VICENTE FERRER"/>
    <s v="ACTUALIZACION"/>
    <d v="2025-02-13T00:00:00"/>
    <s v="ACUEDUCTO "/>
  </r>
  <r>
    <n v="23406"/>
    <s v="ASOCIACION DE SUSCRIPTORES DEL ACUEDUCTO MULTIVEREDAL EL PORVENIR"/>
    <s v="OPERATIVA"/>
    <s v="MENOR O IGUAL A 2500 USUARIOS"/>
    <s v="Grupo de Pequeños"/>
    <x v="1"/>
    <x v="2"/>
    <s v="ANTIOQUIA"/>
    <s v="SAN VICENTE FERRER"/>
    <s v="ACTUALIZACION"/>
    <d v="2025-03-12T00:00:00"/>
    <s v="ACUEDUCTO "/>
  </r>
  <r>
    <n v="23411"/>
    <s v="ASOCIACION DE USUARIOS AAA DE FRANCISCO PIZARRO"/>
    <s v="OPERATIVA (No activa)"/>
    <s v="HASTA 2500 SUSCRIPTORES"/>
    <s v="Grupo de Pequeños"/>
    <x v="1"/>
    <x v="2"/>
    <s v="NARIÑO"/>
    <s v="FRANCISCO PIZARRO"/>
    <s v="ACTUALIZACION"/>
    <d v="2010-08-25T00:00:00"/>
    <s v="ACUEDUCTO - ALCANTARILLADO - ASEO"/>
  </r>
  <r>
    <n v="23412"/>
    <s v="ECOSERVICIOS DE OCCIDENTE SAS ESP"/>
    <s v="OPERATIVA"/>
    <s v="MENOR O IGUAL A 2500 USUARIOS"/>
    <s v="Grupo de Grandes"/>
    <x v="1"/>
    <x v="3"/>
    <s v="CUNDINAMARCA"/>
    <s v="EL ROSAL"/>
    <s v="ACTUALIZACION"/>
    <d v="2024-04-29T00:00:00"/>
    <s v="ASEO"/>
  </r>
  <r>
    <n v="23414"/>
    <s v="EMPRESA DE SERVICIOS PUBLICOS DE SAN FRANCISCO SAS E.S.P."/>
    <s v="OPERATIVA"/>
    <s v="MENOR O IGUAL A 2500 USUARIOS"/>
    <s v="Grupo de Pequeños"/>
    <x v="0"/>
    <x v="3"/>
    <s v="CUNDINAMARCA"/>
    <s v="SAN FRANCISCO"/>
    <s v="ACTUALIZACION"/>
    <d v="2025-02-27T00:00:00"/>
    <s v="ALCANTARILLADO - ASEO"/>
  </r>
  <r>
    <n v="23416"/>
    <s v="JUNTA ADMINISTRADORA DEL ACUEDUCTO REGIONAL EL INGENIO MUNICIPIO DE SANDONA"/>
    <s v="OPERATIVA"/>
    <s v="MENOR O IGUAL A 2500 USUARIOS"/>
    <s v="Grupo de Pequeños"/>
    <x v="1"/>
    <x v="2"/>
    <s v="NARIÑO"/>
    <s v="SANDONA"/>
    <s v="ACTUALIZACION"/>
    <d v="2024-02-12T00:00:00"/>
    <s v="ACUEDUCTO "/>
  </r>
  <r>
    <n v="23420"/>
    <s v="EMPRESAS PÚBLICAS DE FILANDIA S.A.S. E.S.P."/>
    <s v="OPERATIVA"/>
    <s v="DESDE 2501 HASTA 5000 USUARIOS"/>
    <s v="Grupo de Pequeños"/>
    <x v="2"/>
    <x v="3"/>
    <s v="QUINDÍO"/>
    <s v="FILANDIA"/>
    <s v="ACTUALIZACION"/>
    <d v="2025-03-17T00:00:00"/>
    <s v="ASEO"/>
  </r>
  <r>
    <n v="23421"/>
    <s v="EMPRESAS PUBLICAS DE DABEIBA S.A.S   E.S.P        "/>
    <s v="OPERATIVA"/>
    <s v="DESDE 2501 HASTA 5000 USUARIOS"/>
    <s v="Grupo de Grandes"/>
    <x v="2"/>
    <x v="3"/>
    <s v="ANTIOQUIA"/>
    <s v="DABEIBA"/>
    <s v="ACTUALIZACION"/>
    <d v="2025-02-13T00:00:00"/>
    <s v="ACUEDUCTO - ALCANTARILLADO - ASEO"/>
  </r>
  <r>
    <n v="23422"/>
    <s v="ADMINISTRACION PUBLICA COOPERATIVA DE ACUEDUCTO ALCANTARILLADO Y ASEO DE LA CABECERA MUNICIPAL DE TIQUISIO-BOLIVAR"/>
    <s v="OPERATIVA"/>
    <s v="MENOR O IGUAL A 2500 USUARIOS"/>
    <s v="Grupo de Pequeños"/>
    <x v="0"/>
    <x v="2"/>
    <s v="BOLÍVAR"/>
    <s v="TIQUISIO"/>
    <s v="ACTUALIZACION"/>
    <d v="2024-08-29T00:00:00"/>
    <s v="ACUEDUCTO - ASEO"/>
  </r>
  <r>
    <n v="23428"/>
    <s v="AGUAS DE PUERTO WILCHES S.A.S.E.S.P"/>
    <s v="OPERATIVA"/>
    <s v="MAYOR O IGUAL A 5001 USUARIOS"/>
    <s v="Grupo de Grandes"/>
    <x v="2"/>
    <x v="3"/>
    <s v="SANTANDER"/>
    <s v="PUERTO WILCHES"/>
    <s v="ACTUALIZACION"/>
    <d v="2025-02-27T00:00:00"/>
    <s v="ACUEDUCTO - ALCANTARILLADO - ASEO"/>
  </r>
  <r>
    <n v="23429"/>
    <s v="ASOCIACIÓN DE USUARIOS DEL ACUEDUCTO Y ALCANTARILLADO DE LA INSPECCIÓN DEPARTAMENTAL DE SUBIA CENTRAL"/>
    <s v="OPERATIVA"/>
    <s v="MENOR O IGUAL A 2500 USUARIOS"/>
    <s v="Grupo de Pequeños"/>
    <x v="1"/>
    <x v="2"/>
    <s v="CUNDINAMARCA"/>
    <s v="SILVANIA"/>
    <s v="ACTUALIZACION"/>
    <d v="2025-02-27T00:00:00"/>
    <s v="ACUEDUCTO - ALCANTARILLADO"/>
  </r>
  <r>
    <n v="23434"/>
    <s v="EMPRESA MUNICIPAL DE ACUEDUCTO ALCANTARILLADO ASEO DE SAN PABLO BOLIVAR"/>
    <s v="OPERATIVA"/>
    <s v="DESDE 2501 HASTA 5000 USUARIOS"/>
    <s v="Grupo de Grandes"/>
    <x v="2"/>
    <x v="3"/>
    <s v="BOLÍVAR"/>
    <s v="SAN PABLO"/>
    <s v="ACTUALIZACION"/>
    <d v="2025-01-09T00:00:00"/>
    <s v="ACUEDUCTO - ALCANTARILLADO - ASEO"/>
  </r>
  <r>
    <n v="23436"/>
    <s v="EMPRESA DE SERVICIOS DE BARICHARA S.A. - E.S.P."/>
    <s v="OPERATIVA"/>
    <s v="MENOR O IGUAL A 2500 USUARIOS"/>
    <s v="Grupo de Pequeños"/>
    <x v="0"/>
    <x v="3"/>
    <s v="SANTANDER"/>
    <s v="BARICHARA"/>
    <s v="ACTUALIZACION"/>
    <d v="2025-02-25T00:00:00"/>
    <s v="ACUEDUCTO - ALCANTARILLADO - ASEO"/>
  </r>
  <r>
    <n v="23438"/>
    <s v="ADMINISTRACION PUBLICA COOPERATIVA DE SERVICIOS PUBLICOS DEL MUNICIPIO DE CASABIANCA E.S.P"/>
    <s v="OPERATIVA"/>
    <s v="MENOR O IGUAL A 2500 USUARIOS"/>
    <s v="Grupo de Pequeños"/>
    <x v="2"/>
    <x v="2"/>
    <s v="TOLIMA"/>
    <s v="CASABIANCA"/>
    <s v="ACTUALIZACION"/>
    <d v="2024-05-03T00:00:00"/>
    <s v="ACUEDUCTO - ALCANTARILLADO - ASEO"/>
  </r>
  <r>
    <n v="23439"/>
    <s v="EMPRESA DE SERVICIOS PUBLICOS DE ACUEDUCTO ALCANTARILLADO Y ASEO DE ACHI BOLIVAR SA ESP"/>
    <s v="OPERATIVA"/>
    <s v="MENOR O IGUAL A 2500 USUARIOS"/>
    <s v="Grupo de Pequeños"/>
    <x v="2"/>
    <x v="3"/>
    <s v="BOLÍVAR"/>
    <s v="ACHI"/>
    <s v="ACTUALIZACION"/>
    <d v="2025-01-25T00:00:00"/>
    <s v="ASEO"/>
  </r>
  <r>
    <n v="23443"/>
    <s v="EMPRESA DE SERVICIOS DE NOBSA S.A. E.S.P"/>
    <s v="OPERATIVA"/>
    <s v="DESDE 2501 HASTA 5000 USUARIOS"/>
    <s v="Grupo de Grandes"/>
    <x v="0"/>
    <x v="3"/>
    <s v="BOYACÁ"/>
    <s v="NOBSA"/>
    <s v="ACTUALIZACION"/>
    <d v="2025-03-12T00:00:00"/>
    <s v="ACUEDUCTO - ALCANTARILLADO - ASEO"/>
  </r>
  <r>
    <n v="23444"/>
    <s v="ONZAGUA"/>
    <s v="OPERATIVA"/>
    <s v="MENOR O IGUAL A 2500 USUARIOS"/>
    <s v="Grupo de Pequeños"/>
    <x v="2"/>
    <x v="2"/>
    <s v="SANTANDER"/>
    <s v="ONZAGA"/>
    <s v="ACTUALIZACION"/>
    <d v="2025-03-27T00:00:00"/>
    <s v="ACUEDUCTO - ALCANTARILLADO - ASEO"/>
  </r>
  <r>
    <n v="23446"/>
    <s v="EMPRESA DE SERVICIOS PUBLICOS DOMICILIARIOS AGUAS DEL SAN AGUSTIN S.A E.S.P"/>
    <s v="OPERATIVA"/>
    <s v="MENOR O IGUAL A 2500 USUARIOS"/>
    <s v="Grupo de Pequeños"/>
    <x v="0"/>
    <x v="3"/>
    <s v="CHOCÓ"/>
    <s v="SIPI"/>
    <s v="ACTUALIZACION"/>
    <d v="2025-02-28T00:00:00"/>
    <s v="ACUEDUCTO - ALCANTARILLADO - ASEO"/>
  </r>
  <r>
    <n v="23450"/>
    <s v="URBASER LA TEBAIDA S.A. E.S.P."/>
    <s v="OPERATIVA"/>
    <s v="MAYOR O IGUAL A 5001 USUARIOS"/>
    <s v="Grupo de Grandes"/>
    <x v="2"/>
    <x v="3"/>
    <s v="QUINDÍO"/>
    <s v="LA TEBAIDA"/>
    <s v="ACTUALIZACION"/>
    <d v="2025-03-04T00:00:00"/>
    <s v="ASEO"/>
  </r>
  <r>
    <n v="23451"/>
    <s v="EMPRESA DE SERVICIOS PUBLICOS DOMICILIARIOS DE RIOSUCIO S.A. ESP."/>
    <s v="OPERATIVA"/>
    <s v="DESDE 2501 HASTA 5000 USUARIOS"/>
    <s v="Grupo de Grandes"/>
    <x v="2"/>
    <x v="3"/>
    <s v="CHOCÓ"/>
    <s v="RIOSUCIO"/>
    <s v="ACTUALIZACION"/>
    <d v="2023-02-08T00:00:00"/>
    <s v="ACUEDUCTO - ASEO"/>
  </r>
  <r>
    <n v="23452"/>
    <s v="COOPERATIVA DE TRABAJO ASOCIADO ECOAMBIENTAL EL PORVENIR"/>
    <s v="OPERATIVA"/>
    <s v="MAYOR O IGUAL A 5001 USUARIOS"/>
    <s v="Aprovechamiento "/>
    <x v="2"/>
    <x v="2"/>
    <s v="BOGOTÁ, D.C."/>
    <s v="BOGOTA, D.C."/>
    <s v="ACTUALIZACION"/>
    <d v="2025-02-25T00:00:00"/>
    <s v="APROVECHAMIENTO "/>
  </r>
  <r>
    <n v="23459"/>
    <s v="ASOCIACION DE USUARIOS DEL ACUEDUCTO LA CABUYALA"/>
    <s v="OPERATIVA"/>
    <s v="MENOR O IGUAL A 2500 USUARIOS"/>
    <s v="Grupo de Pequeños"/>
    <x v="1"/>
    <x v="2"/>
    <s v="ANTIOQUIA"/>
    <s v="AMAGÁ"/>
    <s v="ACTUALIZACION"/>
    <d v="2022-05-24T00:00:00"/>
    <s v="ACUEDUCTO "/>
  </r>
  <r>
    <n v="23460"/>
    <s v="COOPERATIVA DE ASEO Y SERVICIO DE PLATO - MAGDALENA "/>
    <s v="OPERATIVA (No activa)"/>
    <s v="MAS DE 2500 SUSCRIPTORES"/>
    <s v="Grupo de Grandes"/>
    <x v="1"/>
    <x v="2"/>
    <s v="MAGDALENA"/>
    <s v="PLATO"/>
    <s v="ACTUALIZACION"/>
    <d v="2012-07-10T00:00:00"/>
    <s v="ASEO"/>
  </r>
  <r>
    <n v="23463"/>
    <s v="AGUAS DEL CARMELO A.S E.S.P"/>
    <s v="OPERATIVA"/>
    <s v="MENOR O IGUAL A 2500 USUARIOS"/>
    <s v="Grupo de Pequeños"/>
    <x v="0"/>
    <x v="3"/>
    <s v="CHOCÓ"/>
    <s v="EL CARMEN DE ATRATO"/>
    <s v="ACTUALIZACION"/>
    <d v="2024-07-18T00:00:00"/>
    <s v="ACUEDUCTO - ALCANTARILLADO - ASEO"/>
  </r>
  <r>
    <n v="23464"/>
    <s v="EMPRESA DE SERVICIOS PUBLICOS DE TOGUI"/>
    <s v="OPERATIVA"/>
    <s v="MENOR O IGUAL A 2500 USUARIOS"/>
    <s v="Grupo de Pequeños"/>
    <x v="2"/>
    <x v="3"/>
    <s v="BOYACÁ"/>
    <s v="TOGUI"/>
    <s v="ACTUALIZACION"/>
    <d v="2025-02-28T00:00:00"/>
    <s v="ACUEDUCTO - ALCANTARILLADO - ASEO"/>
  </r>
  <r>
    <n v="23465"/>
    <s v="ASOCIACION DE USUARIOS DEL ACUEDUCTO Y/O ALCANTARILLADO DE BOLO SAN ISIDRO E.S.P"/>
    <s v="OPERATIVA"/>
    <s v="HASTA 2500 SUSCRIPTORES"/>
    <s v="Grupo de Pequeños"/>
    <x v="1"/>
    <x v="2"/>
    <s v="VALLE DEL CAUCA"/>
    <s v="PALMIRA"/>
    <s v="ACTUALIZACION"/>
    <d v="2012-12-26T00:00:00"/>
    <s v="ACUEDUCTO "/>
  </r>
  <r>
    <n v="23466"/>
    <s v="EMPRESA DE ACUEDUCTO ALCANTARILLADO Y ASEO DE SAN LUIS DE PALENQUE S.A. E.S.P."/>
    <s v="OPERATIVA"/>
    <s v="MENOR O IGUAL A 2500 USUARIOS"/>
    <s v="Grupo de Pequeños"/>
    <x v="0"/>
    <x v="3"/>
    <s v="CASANARE"/>
    <s v="SAN LUIS DE PALENQUE"/>
    <s v="ACTUALIZACION"/>
    <d v="2024-04-19T00:00:00"/>
    <s v="ACUEDUCTO - ALCANTARILLADO - ASEO"/>
  </r>
  <r>
    <n v="23467"/>
    <s v="FUNDACION CODESARROLLO"/>
    <s v="OPERATIVA (No activa)"/>
    <s v="HASTA 2500 SUSCRIPTORES"/>
    <s v="Grupo de Pequeños"/>
    <x v="1"/>
    <x v="2"/>
    <s v="ANTIOQUIA"/>
    <s v="MEDELLÍN"/>
    <s v="ACTUALIZACION"/>
    <d v="2011-09-09T00:00:00"/>
    <s v="ASEO"/>
  </r>
  <r>
    <n v="23468"/>
    <s v="EMPRESA DE SERVICIOS PUBLICOS DE ACUEDUCTO, ALCANTARILLADO Y ASEO DE OCAMONTE S.A E.S.P"/>
    <s v="OPERATIVA"/>
    <s v="MENOR O IGUAL A 2500 USUARIOS"/>
    <s v="Grupo de Pequeños"/>
    <x v="2"/>
    <x v="3"/>
    <s v="SANTANDER"/>
    <s v="OCAMONTE"/>
    <s v="ACTUALIZACION"/>
    <d v="2024-04-02T00:00:00"/>
    <s v="ACUEDUCTO - ALCANTARILLADO - ASEO"/>
  </r>
  <r>
    <n v="23469"/>
    <s v="ASOCIACION DE USUARIOS ACUEDUCTO COMUNITARIO SANTIAGO LONDOÑO VELA I Y VELA II"/>
    <s v="OPERATIVA"/>
    <s v="MENOR O IGUAL A 2500 USUARIOS"/>
    <s v="Grupo de Pequeños"/>
    <x v="2"/>
    <x v="2"/>
    <s v="RISARALDA"/>
    <s v="DOSQUEBRADAS"/>
    <s v="ACTUALIZACION"/>
    <d v="2024-04-15T00:00:00"/>
    <s v="ACUEDUCTO "/>
  </r>
  <r>
    <n v="23470"/>
    <s v="ASOCIACION DE USUARIOS DEL ACUEDUCTO COMUNITARIO DE PUERTO NUEVO"/>
    <s v="OPERATIVA"/>
    <s v="MENOR O IGUAL A 2500 USUARIOS"/>
    <s v="Grupo de Pequeños"/>
    <x v="2"/>
    <x v="2"/>
    <s v="RISARALDA"/>
    <s v="DOSQUEBRADAS"/>
    <s v="ACTUALIZACION"/>
    <d v="2025-03-26T00:00:00"/>
    <s v="ACUEDUCTO "/>
  </r>
  <r>
    <n v="23471"/>
    <s v="ASOCIACION DE USUARIOS DL ACUEDUCTO COMUNITARIO DEL BARRIO LOS LAGOS"/>
    <s v="OPERATIVA"/>
    <s v="MENOR O IGUAL A 2500 USUARIOS"/>
    <s v="Grupo de Pequeños"/>
    <x v="2"/>
    <x v="2"/>
    <s v="RISARALDA"/>
    <s v="DOSQUEBRADAS"/>
    <s v="ACTUALIZACION"/>
    <d v="2025-03-16T00:00:00"/>
    <s v="ACUEDUCTO "/>
  </r>
  <r>
    <n v="23473"/>
    <s v="ASOCIACION DE USUARIOS DEL ACUEDUCTO DEL BARRIO LA FLORESTA"/>
    <s v="OPERATIVA"/>
    <s v="MENOR O IGUAL A 2500 USUARIOS"/>
    <s v="Grupo de Pequeños"/>
    <x v="0"/>
    <x v="2"/>
    <s v="RISARALDA"/>
    <s v="DOSQUEBRADAS"/>
    <s v="ACTUALIZACION"/>
    <d v="2023-03-22T00:00:00"/>
    <s v="ACUEDUCTO "/>
  </r>
  <r>
    <n v="23474"/>
    <s v="ASOCIACION DEL ACUEDUCTO COMUNITARIO DEL BARRIO SAN FERNANDO"/>
    <s v="OPERATIVA"/>
    <s v="MENOR O IGUAL A 2500 USUARIOS"/>
    <s v="Grupo de Pequeños"/>
    <x v="0"/>
    <x v="2"/>
    <s v="RISARALDA"/>
    <s v="DOSQUEBRADAS"/>
    <s v="ACTUALIZACION"/>
    <d v="2024-04-29T00:00:00"/>
    <s v="ACUEDUCTO "/>
  </r>
  <r>
    <n v="23475"/>
    <s v="ASOCIACION DE USUARIOS DEL ACUEDUCTO DEL BARRIO LOS COMUNEROS"/>
    <s v="OPERATIVA"/>
    <s v="HASTA 2500 SUSCRIPTORES"/>
    <s v="Grupo de Pequeños"/>
    <x v="1"/>
    <x v="2"/>
    <s v="RISARALDA"/>
    <s v="DOSQUEBRADAS"/>
    <s v="ACTUALIZACION"/>
    <d v="2011-12-15T00:00:00"/>
    <s v="ACUEDUCTO "/>
  </r>
  <r>
    <n v="23478"/>
    <s v="ALCALDIA DE LETICIA"/>
    <s v="OPERATIVA"/>
    <s v="DESDE 2501 HASTA 5000 USUARIOS"/>
    <s v="Grupo de Pequeños"/>
    <x v="2"/>
    <x v="1"/>
    <s v="AMAZONAS"/>
    <s v="LETICIA"/>
    <s v="ACTUALIZACION"/>
    <d v="2024-04-11T00:00:00"/>
    <s v="ACUEDUCTO - ALCANTARILLADO - ASEO"/>
  </r>
  <r>
    <n v="23479"/>
    <s v="EMPRESA DE SERVICIOS PUBLICOS DE MONIQUIRA S.A E.S.P"/>
    <s v="OPERATIVA"/>
    <s v="DESDE 2501 HASTA 5000 USUARIOS"/>
    <s v="Grupo de Grandes"/>
    <x v="2"/>
    <x v="3"/>
    <s v="BOYACÁ"/>
    <s v="MONIQUIRA"/>
    <s v="ACTUALIZACION"/>
    <d v="2025-01-28T00:00:00"/>
    <s v="ACUEDUCTO - ALCANTARILLADO - ASEO"/>
  </r>
  <r>
    <n v="23482"/>
    <s v="EMPRESA MULTISERVICIOS DEL DARIEN S.A.S. E.S.P."/>
    <s v="OPERATIVA (No activa)"/>
    <s v="HASTA 2500 SUSCRIPTORES"/>
    <s v="Grupo de Pequeños"/>
    <x v="1"/>
    <x v="3"/>
    <s v="CHOCÓ"/>
    <s v="ACANDI"/>
    <s v="ACTUALIZACION"/>
    <d v="2011-12-30T00:00:00"/>
    <s v="ACUEDUCTO - ALCANTARILLADO - ASEO"/>
  </r>
  <r>
    <n v="23483"/>
    <s v="ASOCIACION ACUEDUCTO EL SALITRE DE LA VEREDA TEGUANEQUE DEL MUNICIPIO DE TURMEQUE"/>
    <s v="OPERATIVA"/>
    <s v="MENOR O IGUAL A 2500 USUARIOS"/>
    <s v="Grupo de Pequeños"/>
    <x v="1"/>
    <x v="2"/>
    <s v="BOYACÁ"/>
    <s v="TURMEQUE"/>
    <s v="ACTUALIZACION"/>
    <d v="2023-12-13T00:00:00"/>
    <s v="ACUEDUCTO "/>
  </r>
  <r>
    <n v="23491"/>
    <s v="EMPRESA DE SERVICIOS DE ACUEDUCTO, ALCANTARILLADO Y ASEO DEL MUNICIPIO DE APULO S.A. E.S.P.  EMPOAPULO S.A. E.S.P. "/>
    <s v="OPERATIVA"/>
    <s v="DESDE 2501 HASTA 5000 USUARIOS"/>
    <s v="Grupo de Grandes"/>
    <x v="2"/>
    <x v="3"/>
    <s v="CUNDINAMARCA"/>
    <s v="APULO"/>
    <s v="ACTUALIZACION"/>
    <d v="2024-05-16T00:00:00"/>
    <s v="ACUEDUCTO - ALCANTARILLADO - ASEO"/>
  </r>
  <r>
    <n v="23497"/>
    <s v="RIO LUISA EMPRESA DE SERVICIOS PÚBLICOS S.A. E.S.P."/>
    <s v="OPERATIVA"/>
    <s v="DESDE 2501 HASTA 5000 USUARIOS"/>
    <s v="Grupo de Grandes"/>
    <x v="2"/>
    <x v="3"/>
    <s v="TOLIMA"/>
    <s v="SAN LUIS"/>
    <s v="ACTUALIZACION"/>
    <d v="2024-09-13T00:00:00"/>
    <s v="ACUEDUCTO - ALCANTARILLADO - ASEO"/>
  </r>
  <r>
    <n v="23499"/>
    <s v="ASOCIACION DE USUARIOS DEL ACUEDUCTO COMUNITARIO AGUAS CALIENTES "/>
    <s v="OPERATIVA"/>
    <s v="MENOR O IGUAL A 2500 USUARIOS"/>
    <s v="Grupo de Pequeños"/>
    <x v="0"/>
    <x v="2"/>
    <s v="BOGOTÁ, D.C."/>
    <s v="BOGOTA, D.C."/>
    <s v="ACTUALIZACION"/>
    <d v="2024-03-01T00:00:00"/>
    <s v="ACUEDUCTO "/>
  </r>
  <r>
    <n v="23503"/>
    <s v="ASOCIACION DE USUARIOS DE LOS SERVICIOS PUBLICOS DOMICILIARIOS DE ACUEDUCTO, ALCANTARILLADO Y ASEO DEL CORREGIMIENTO DE BARRANCOMINAS"/>
    <s v="OPERATIVA (No activa)"/>
    <s v="HASTA 2500 SUSCRIPTORES"/>
    <s v="Grupo de Pequeños"/>
    <x v="1"/>
    <x v="2"/>
    <s v="GUAINÍA"/>
    <s v="INIRIDA"/>
    <s v="INSCRIPCION"/>
    <d v="2011-03-02T00:00:00"/>
    <s v="ACUEDUCTO - ALCANTARILLADO"/>
  </r>
  <r>
    <n v="23504"/>
    <s v="EMPRESA DE ACUEDUCTO,ALCANTARILLADO, ASEO Y ENERGÍA ELÉCTRICA SAS ESP"/>
    <s v="OPERATIVA"/>
    <s v="MENOR O IGUAL A 2500 USUARIOS"/>
    <s v="Grupo de Grandes"/>
    <x v="2"/>
    <x v="3"/>
    <s v="LA GUAJIRA"/>
    <s v="URIBIA"/>
    <s v="ACTUALIZACION"/>
    <d v="2025-02-28T00:00:00"/>
    <s v="ACUEDUCTO - ALCANTARILLADO - ASEO"/>
  </r>
  <r>
    <n v="23505"/>
    <s v="ASOCIACION DE USUARIOS DEL ACUEDUCTO RURAL DE FLORIAN Y PAYACAL"/>
    <s v="OPERATIVA"/>
    <s v="MENOR O IGUAL A 2500 USUARIOS"/>
    <s v="Grupo de Pequeños"/>
    <x v="1"/>
    <x v="2"/>
    <s v="CUNDINAMARCA"/>
    <s v="LA MESA"/>
    <s v="ACTUALIZACION"/>
    <d v="2024-09-10T00:00:00"/>
    <s v="ACUEDUCTO "/>
  </r>
  <r>
    <n v="23506"/>
    <s v="EMPRESA DE SERVICIO DE ASEO DE ARGELIA"/>
    <s v="OPERATIVA"/>
    <s v="MENOR O IGUAL A 2500 USUARIOS"/>
    <s v="Grupo de Pequeños"/>
    <x v="0"/>
    <x v="3"/>
    <s v="VALLE DEL CAUCA"/>
    <s v="ARGELIA"/>
    <s v="ACTUALIZACION"/>
    <d v="2024-11-27T00:00:00"/>
    <s v="ASEO"/>
  </r>
  <r>
    <n v="23508"/>
    <s v="ADMINISTRACION PUBLICA COOPERATIVA EMPRESA SOLIDARIA DE SERVICIOS PUBLICOS DEL MUNICIPIO DE SAN MIGUEL DE SEMA"/>
    <s v="OPERATIVA"/>
    <s v="MENOR O IGUAL A 2500 USUARIOS"/>
    <s v="Grupo de Pequeños"/>
    <x v="0"/>
    <x v="2"/>
    <s v="BOYACÁ"/>
    <s v="SAN MIGUEL DE SEMA"/>
    <s v="ACTUALIZACION"/>
    <d v="2025-02-19T00:00:00"/>
    <s v="ACUEDUCTO - ALCANTARILLADO - ASEO"/>
  </r>
  <r>
    <n v="23509"/>
    <s v="EMPRESAS PUBLICAS DE TELLO S.A.S. E.S.P"/>
    <s v="OPERATIVA"/>
    <s v="MENOR O IGUAL A 2500 USUARIOS"/>
    <s v="Grupo de Pequeños"/>
    <x v="2"/>
    <x v="3"/>
    <s v="HUILA"/>
    <s v="TELLO"/>
    <s v="ACTUALIZACION"/>
    <d v="2020-04-13T00:00:00"/>
    <s v="ACUEDUCTO - ALCANTARILLADO - ASEO"/>
  </r>
  <r>
    <n v="23512"/>
    <s v="EMPRESAS PUBLICAS DE LLORO S.A. ESP"/>
    <s v="OPERATIVA (No activa)"/>
    <s v="HASTA 2500 SUSCRIPTORES"/>
    <s v="Grupo de Pequeños"/>
    <x v="1"/>
    <x v="3"/>
    <s v="CHOCÓ"/>
    <s v="LLORO"/>
    <s v="ACTUALIZACION"/>
    <d v="2011-04-05T00:00:00"/>
    <s v="ACUEDUCTO - ALCANTARILLADO - ASEO"/>
  </r>
  <r>
    <n v="23513"/>
    <s v="CORPORACION DE ACUEDUCTOS COMUNITARIOS DE GUAPOTA SANTANDER CORAGUAS O.N.G - E.S.P."/>
    <s v="OPERATIVA"/>
    <s v="MENOR O IGUAL A 2500 USUARIOS"/>
    <s v="Grupo de Pequeños"/>
    <x v="0"/>
    <x v="2"/>
    <s v="SANTANDER"/>
    <s v="GUAPOTA"/>
    <s v="ACTUALIZACION"/>
    <d v="2024-05-10T00:00:00"/>
    <s v="ACUEDUCTO "/>
  </r>
  <r>
    <n v="23515"/>
    <s v="EMPRESA DE SERVICIOS PUBLICOS DOMICILIARIOS DE TURMEQUE"/>
    <s v="OPERATIVA"/>
    <s v="MENOR O IGUAL A 2500 USUARIOS"/>
    <s v="Grupo de Pequeños"/>
    <x v="2"/>
    <x v="3"/>
    <s v="BOYACÁ"/>
    <s v="TURMEQUE"/>
    <s v="ACTUALIZACION"/>
    <d v="2024-06-18T00:00:00"/>
    <s v="ALCANTARILLADO - ASEO"/>
  </r>
  <r>
    <n v="23517"/>
    <s v="ADMINISTRACION PUBLICA COOPERATIVA DE ACUEDUCTO ALCANTARILLADO Y ASEO DEL MUNICIPIO DE JAMBALO CAUCA"/>
    <s v="OPERATIVA"/>
    <s v="MENOR O IGUAL A 2500 USUARIOS"/>
    <s v="Grupo de Pequeños"/>
    <x v="2"/>
    <x v="2"/>
    <s v="CAUCA"/>
    <s v="JAMBALO"/>
    <s v="ACTUALIZACION"/>
    <d v="2023-07-25T00:00:00"/>
    <s v="ACUEDUCTO - ALCANTARILLADO - ASEO"/>
  </r>
  <r>
    <n v="23518"/>
    <s v="EMPRESA DE SERVICIOS PUBLICOS DE CRAVO NORTE JAGUEY S.A E.S.P"/>
    <s v="OPERATIVA"/>
    <s v="MENOR O IGUAL A 2500 USUARIOS"/>
    <s v="Grupo de Pequeños"/>
    <x v="2"/>
    <x v="3"/>
    <s v="ARAUCA"/>
    <s v="CRAVO NORTE"/>
    <s v="ACTUALIZACION"/>
    <d v="2024-05-17T00:00:00"/>
    <s v="ACUEDUCTO - ALCANTARILLADO - ASEO"/>
  </r>
  <r>
    <n v="23519"/>
    <s v="ADMINISTRACION PÙBLICA COOPERATIVA DE ACUEDUCTO ALCANTARILLADO Y ASEO DEL MUNICIPIO DE SOTARA"/>
    <s v="OPERATIVA"/>
    <s v="MENOR O IGUAL A 2500 USUARIOS"/>
    <s v="Grupo de Pequeños"/>
    <x v="2"/>
    <x v="2"/>
    <s v="CAUCA"/>
    <s v="SOTARA"/>
    <s v="ACTUALIZACION"/>
    <d v="2024-04-19T00:00:00"/>
    <s v="ACUEDUCTO - ALCANTARILLADO - ASEO"/>
  </r>
  <r>
    <n v="23520"/>
    <s v="ASOCIACION DE USUARIOS DEL ACUEDUCTO COMUNITARIO DEL BARRIO MARIANA GIRALDO"/>
    <s v="OPERATIVA"/>
    <s v="MENOR O IGUAL A 2500 USUARIOS"/>
    <s v="Grupo de Pequeños"/>
    <x v="2"/>
    <x v="2"/>
    <s v="RISARALDA"/>
    <s v="DOSQUEBRADAS"/>
    <s v="ACTUALIZACION"/>
    <d v="2023-02-28T00:00:00"/>
    <s v="ACUEDUCTO "/>
  </r>
  <r>
    <n v="23522"/>
    <s v="EMPRESA DE SERVICIOS PUBLICOS DEL VALLE DE SAN JOSE S.A - E.S.P "/>
    <s v="OPERATIVA"/>
    <s v="MENOR O IGUAL A 2500 USUARIOS"/>
    <s v="Grupo de Pequeños"/>
    <x v="0"/>
    <x v="3"/>
    <s v="SANTANDER"/>
    <s v="VALLE DE SAN JOSE"/>
    <s v="ACTUALIZACION"/>
    <d v="2025-02-18T00:00:00"/>
    <s v="ACUEDUCTO - ALCANTARILLADO - ASEO"/>
  </r>
  <r>
    <n v="23523"/>
    <s v="ASOCIACION DE USUARIOS DEL ACUEDUCTO COMUNITARIO GAITAN LA PLAYA"/>
    <s v="OPERATIVA"/>
    <s v="HASTA 2500 SUSCRIPTORES"/>
    <s v="Grupo de Pequeños"/>
    <x v="1"/>
    <x v="2"/>
    <s v="RISARALDA"/>
    <s v="DOSQUEBRADAS"/>
    <s v="INSCRIPCION"/>
    <d v="2011-03-28T00:00:00"/>
    <s v="ACUEDUCTO "/>
  </r>
  <r>
    <n v="23525"/>
    <s v="ASOCIACION DE SUSCRIPTORES DEL ACUEDUCTO  DE LAS VEREDAS SALITRE SIATOCA Y TIERRA NEGRA "/>
    <s v="OPERATIVA"/>
    <s v="MENOR O IGUAL A 2500 USUARIOS"/>
    <s v="Grupo de Pequeños"/>
    <x v="1"/>
    <x v="2"/>
    <s v="BOYACÁ"/>
    <s v="SOTAQUIRA"/>
    <s v="ACTUALIZACION"/>
    <d v="2022-07-26T00:00:00"/>
    <s v="ACUEDUCTO "/>
  </r>
  <r>
    <n v="23527"/>
    <s v="ADMINISTRACION PÚBLICA COOPERATIVA DE SERVICIOS PÚBLICOS DE TUCHIN "/>
    <s v="OPERATIVA (No activa)"/>
    <s v="HASTA 2500 SUSCRIPTORES"/>
    <s v="Grupo de Pequeños"/>
    <x v="1"/>
    <x v="2"/>
    <s v="CÓRDOBA"/>
    <s v="TUCHIN"/>
    <s v="INSCRIPCION"/>
    <d v="2011-04-09T00:00:00"/>
    <s v="ACUEDUCTO "/>
  </r>
  <r>
    <n v="23528"/>
    <s v="EMPRESAS PUBLICAS DE CAÑASGORDAS S.A.  E.S.P"/>
    <s v="OPERATIVA"/>
    <s v="MENOR O IGUAL A 2500 USUARIOS"/>
    <s v="Grupo de Pequeños"/>
    <x v="2"/>
    <x v="3"/>
    <s v="ANTIOQUIA"/>
    <s v="CAÑASGORDAS"/>
    <s v="ACTUALIZACION"/>
    <d v="2024-02-26T00:00:00"/>
    <s v="ACUEDUCTO - ALCANTARILLADO - ASEO"/>
  </r>
  <r>
    <n v="23529"/>
    <s v="GESTION ORGANICA GEO SAS"/>
    <s v="OPERATIVA"/>
    <s v="HASTA 2500 SUSCRIPTORES"/>
    <s v="Grupo de Grandes"/>
    <x v="1"/>
    <x v="3"/>
    <s v="CUNDINAMARCA"/>
    <s v="CHIA"/>
    <s v="ACTUALIZACION"/>
    <d v="2011-12-15T00:00:00"/>
    <s v="ASEO"/>
  </r>
  <r>
    <n v="23532"/>
    <s v="ASOCIACION DE SERVICIOS PUBLICOS DE MONTEBONITO MARULANDA"/>
    <s v="OPERATIVA"/>
    <s v="MENOR O IGUAL A 2500 USUARIOS"/>
    <s v="Grupo de Pequeños"/>
    <x v="1"/>
    <x v="2"/>
    <s v="CALDAS"/>
    <s v="MARULANDA"/>
    <s v="ACTUALIZACION"/>
    <d v="2025-02-13T00:00:00"/>
    <s v="ACUEDUCTO - ALCANTARILLADO - ASEO"/>
  </r>
  <r>
    <n v="23556"/>
    <s v="ASOCIACION DE USUARIOS DE SERVICIOS COLECTIVOS DE NARANJAL, LA QUIEBRA Y LA FLORESTA"/>
    <s v="OPERATIVA"/>
    <s v="MENOR O IGUAL A 2500 USUARIOS"/>
    <s v="Grupo de Pequeños"/>
    <x v="1"/>
    <x v="2"/>
    <s v="CALDAS"/>
    <s v="CHINCHINA"/>
    <s v="ACTUALIZACION"/>
    <d v="2025-01-30T00:00:00"/>
    <s v="ACUEDUCTO "/>
  </r>
  <r>
    <n v="23563"/>
    <s v="ASOCIACIÓN DE USUARIOS DE ACUEDUCTO DE LA VEREDA AGUALINDA CHIGUAZA"/>
    <s v="OPERATIVA"/>
    <s v="MENOR O IGUAL A 2500 USUARIOS"/>
    <s v="Grupo de Pequeños"/>
    <x v="1"/>
    <x v="2"/>
    <s v="BOGOTÁ, D.C."/>
    <s v="BOGOTA, D.C."/>
    <s v="ACTUALIZACION"/>
    <d v="2024-06-26T00:00:00"/>
    <s v="ACUEDUCTO "/>
  </r>
  <r>
    <n v="23565"/>
    <s v="JUNTA ADMINISTRADORA DEL ACUEDUCTO REGIONAL LA PITA DEL MUNICIPIO DE GARZON "/>
    <s v="OPERATIVA"/>
    <s v="HASTA 2500 SUSCRIPTORES"/>
    <s v="Grupo de Pequeños"/>
    <x v="1"/>
    <x v="2"/>
    <s v="HUILA"/>
    <s v="GARZON"/>
    <s v="INSCRIPCION"/>
    <d v="2012-12-26T00:00:00"/>
    <s v="ACUEDUCTO "/>
  </r>
  <r>
    <n v="23570"/>
    <s v="ASOCIACION DE USUARIOS DE ACUEDUCTO DE LAS VEREDAS PEÑALIZA, RAIZAL, BETANIA, EL CARMEN, ITSMO TABACO Y LAGUNA VERDE DE LA LOCALIDAD DE SUMAPAZ BOGOTA"/>
    <s v="OPERATIVA"/>
    <s v="MENOR O IGUAL A 2500 USUARIOS"/>
    <s v="Grupo de Pequeños"/>
    <x v="1"/>
    <x v="2"/>
    <s v="BOGOTÁ, D.C."/>
    <s v="BOGOTA, D.C."/>
    <s v="ACTUALIZACION"/>
    <d v="2024-05-28T00:00:00"/>
    <s v="ACUEDUCTO "/>
  </r>
  <r>
    <n v="23579"/>
    <s v="JUNTA DE ACCIÓN COMUNAL DE AURORA ALTA SECTOR LA CAPILLA"/>
    <s v="OPERATIVA"/>
    <s v="HASTA 2500 SUSCRIPTORES"/>
    <s v="Grupo de Pequeños"/>
    <x v="1"/>
    <x v="2"/>
    <s v="CUNDINAMARCA"/>
    <s v="LA CALERA"/>
    <s v="INSCRIPCION"/>
    <d v="2012-12-26T00:00:00"/>
    <s v="ACUEDUCTO "/>
  </r>
  <r>
    <n v="23587"/>
    <s v="JUNTA ADMINISTRADORA ACUEDUCTO VEREDAL EL DESTINO USME "/>
    <s v="OPERATIVA"/>
    <s v="MENOR O IGUAL A 2500 USUARIOS"/>
    <s v="Grupo de Pequeños"/>
    <x v="1"/>
    <x v="2"/>
    <s v="BOGOTÁ, D.C."/>
    <s v="BOGOTA, D.C."/>
    <s v="ACTUALIZACION"/>
    <d v="2024-06-12T00:00:00"/>
    <s v="ACUEDUCTO "/>
  </r>
  <r>
    <n v="23589"/>
    <s v="JUNTA ADMINISTRADORA DE ACUEDUCTO VEREDA EL VENADO"/>
    <s v="OPERATIVA"/>
    <s v="MENOR O IGUAL A 2500 USUARIOS"/>
    <s v="Grupo de Pequeños"/>
    <x v="1"/>
    <x v="2"/>
    <s v="HUILA"/>
    <s v="NEIVA"/>
    <s v="ACTUALIZACION"/>
    <d v="2021-06-01T00:00:00"/>
    <s v="ACUEDUCTO - ALCANTARILLADO"/>
  </r>
  <r>
    <n v="23605"/>
    <s v="ASOCIACIÓN DE USUARIOS DEL ACUEDUCTO DE PIEDRA PARADA"/>
    <s v="OPERATIVA"/>
    <s v="MENOR O IGUAL A 2500 USUARIOS"/>
    <s v="Grupo de Pequeños"/>
    <x v="1"/>
    <x v="2"/>
    <s v="BOGOTÁ, D.C."/>
    <s v="BOGOTA, D.C."/>
    <s v="ACTUALIZACION"/>
    <d v="2024-04-26T00:00:00"/>
    <s v="ACUEDUCTO "/>
  </r>
  <r>
    <n v="23612"/>
    <s v="ACUEDUCTO REGIONAL AGUA BLANCA CLAROS DEL MUNICIPIO DE GARZON"/>
    <s v="OPERATIVA"/>
    <s v="MENOR O IGUAL A 2500 USUARIOS"/>
    <s v="Grupo de Pequeños"/>
    <x v="1"/>
    <x v="2"/>
    <s v="HUILA"/>
    <s v="GARZON"/>
    <s v="ACTUALIZACION"/>
    <d v="2025-02-20T00:00:00"/>
    <s v="ACUEDUCTO "/>
  </r>
  <r>
    <n v="23617"/>
    <s v="ASOCIACION DE USUARIOS DEL ACUEDUCTO COMUNITARIO RURAL DE LA VEREDA PEPINO Y LAS PLANADAS"/>
    <s v="OPERATIVA"/>
    <s v="MENOR O IGUAL A 2500 USUARIOS"/>
    <s v="Grupo de Pequeños"/>
    <x v="1"/>
    <x v="2"/>
    <s v="PUTUMAYO"/>
    <s v="MOCOA"/>
    <s v="ACTUALIZACION"/>
    <d v="2025-03-21T00:00:00"/>
    <s v="ACUEDUCTO "/>
  </r>
  <r>
    <n v="23620"/>
    <s v="JUNTA DE ACCION COMUNAL DE LA VEREDA LA QUINTA DEL MUNICIPIO DE SUPIA"/>
    <s v="OPERATIVA"/>
    <s v="HASTA 2500 SUSCRIPTORES"/>
    <s v="Grupo de Pequeños"/>
    <x v="1"/>
    <x v="2"/>
    <s v="CALDAS"/>
    <s v="SUPIA"/>
    <s v="INSCRIPCION"/>
    <d v="2012-12-26T00:00:00"/>
    <s v="ACUEDUCTO "/>
  </r>
  <r>
    <n v="23623"/>
    <s v="JUNTA ADMINISTRADORA DE ACUEDUCTO CABILDO INDIGENA INGA DE SAN ANDRES PUTUMAYO"/>
    <s v="OPERATIVA"/>
    <s v="HASTA 2500 SUSCRIPTORES"/>
    <s v="Grupo de Pequeños"/>
    <x v="1"/>
    <x v="2"/>
    <s v="PUTUMAYO"/>
    <s v="SANTIAGO"/>
    <s v="INSCRIPCION"/>
    <d v="2013-02-18T00:00:00"/>
    <s v="ACUEDUCTO "/>
  </r>
  <r>
    <n v="23644"/>
    <s v="LA JUNTA ADMINISTRADORA DEL ACUEDUCTO DE LA VEREDA ALTO DE SAN JOAQUIN DEL MUNICIPIO DE SANTA MARIA, DEPARTAMENTO DEL HUILA"/>
    <s v="OPERATIVA"/>
    <s v="HASTA 2500 SUSCRIPTORES"/>
    <s v="Grupo de Pequeños"/>
    <x v="1"/>
    <x v="2"/>
    <s v="HUILA"/>
    <s v="SANTA MARIA"/>
    <s v="INSCRIPCION"/>
    <d v="2011-12-30T00:00:00"/>
    <s v="ACUEDUCTO "/>
  </r>
  <r>
    <n v="23649"/>
    <s v="JUNTA ADMININSTRADORA DEL ACUEDUCTO DE LA VEREDA LAS ORQUIDEAS"/>
    <s v="OPERATIVA"/>
    <s v="HASTA 2500 SUSCRIPTORES"/>
    <s v="Grupo de Pequeños"/>
    <x v="1"/>
    <x v="2"/>
    <s v="HUILA"/>
    <s v="AGRADO"/>
    <s v="INSCRIPCION"/>
    <d v="2012-12-26T00:00:00"/>
    <s v="ACUEDUCTO "/>
  </r>
  <r>
    <n v="23669"/>
    <s v="JUNTA ADMINISTRADORA DEL SERVICIO DEL ACUEDUCTO DE LAS VEREDAS ALTO SAN MIGUEL, LA CUMBRE Y SANTA INES"/>
    <s v="OPERATIVA"/>
    <s v="HASTA 2500 SUSCRIPTORES"/>
    <s v="Grupo de Pequeños"/>
    <x v="1"/>
    <x v="2"/>
    <s v="HUILA"/>
    <s v="PAICOL"/>
    <s v="INSCRIPCION"/>
    <d v="2012-12-26T00:00:00"/>
    <s v="ACUEDUCTO "/>
  </r>
  <r>
    <n v="23679"/>
    <s v="JUNTA ADMINISTRADORA DEL SERVICIO DEL ACUEDUCTO DE LA VEREDA LAS MINAS DEL MUNICIPIO DE LA ARGENTINA HUILA"/>
    <s v="OPERATIVA"/>
    <s v="HASTA 2500 SUSCRIPTORES"/>
    <s v="Grupo de Pequeños"/>
    <x v="1"/>
    <x v="2"/>
    <s v="HUILA"/>
    <s v="LA ARGENTINA"/>
    <s v="INSCRIPCION"/>
    <d v="2011-12-30T00:00:00"/>
    <s v="ACUEDUCTO "/>
  </r>
  <r>
    <n v="23680"/>
    <s v="JUNTA ADMINISTRADORA ACUEDUCTO REGIONAL MAJO JAGUALITO DEL MUNICIPIO DE GARZON"/>
    <s v="OPERATIVA"/>
    <s v="MENOR O IGUAL A 2500 USUARIOS"/>
    <s v="Grupo de Pequeños"/>
    <x v="1"/>
    <x v="2"/>
    <s v="HUILA"/>
    <s v="GARZON"/>
    <s v="ACTUALIZACION"/>
    <d v="2025-02-22T00:00:00"/>
    <s v="ACUEDUCTO "/>
  </r>
  <r>
    <n v="23681"/>
    <s v="JUNTA ADMINISTRADORA DEL ACUEDUCTO VEREDAL POTRERILLOS DEL MUNICIPIO DE GARZON "/>
    <s v="OPERATIVA (No activa)"/>
    <s v="HASTA 2500 SUSCRIPTORES"/>
    <s v="Grupo de Pequeños"/>
    <x v="1"/>
    <x v="2"/>
    <s v="HUILA"/>
    <s v="GARZON"/>
    <s v="INSCRIPCION"/>
    <d v="2011-12-30T00:00:00"/>
    <s v="ACUEDUCTO "/>
  </r>
  <r>
    <n v="23704"/>
    <s v="ASOCIACION DE USUARIOS DE ACUEDUCTO Y ALCANTARILLADO DE LA VEREDA PASQUILLA CENTRO"/>
    <s v="OPERATIVA"/>
    <s v="MENOR O IGUAL A 2500 USUARIOS"/>
    <s v="Grupo de Pequeños"/>
    <x v="1"/>
    <x v="2"/>
    <s v="BOGOTÁ, D.C."/>
    <s v="BOGOTA, D.C."/>
    <s v="ACTUALIZACION"/>
    <d v="2025-03-12T00:00:00"/>
    <s v="ACUEDUCTO "/>
  </r>
  <r>
    <n v="23715"/>
    <s v="JUNTA DE ACCION COMUNAL DE LA VEREDA EL BRILLANTE"/>
    <s v="OPERATIVA"/>
    <s v="HASTA 2500 SUSCRIPTORES"/>
    <s v="Grupo de Pequeños"/>
    <x v="1"/>
    <x v="2"/>
    <s v="RISARALDA"/>
    <s v="SANTUARIO"/>
    <s v="INSCRIPCION"/>
    <d v="2012-12-26T00:00:00"/>
    <s v="ACUEDUCTO "/>
  </r>
  <r>
    <n v="23735"/>
    <s v="ASOCIACIÓN DE USUARIIOS DE SERVICIIOS PUBLICOS DEL CORREGIMIENTO DE LAS PALMAS"/>
    <s v="OPERATIVA"/>
    <s v="HASTA 2500 SUSCRIPTORES"/>
    <s v="Grupo de Pequeños"/>
    <x v="1"/>
    <x v="2"/>
    <s v="SUCRE"/>
    <s v="SINCELEJO"/>
    <s v="INSCRIPCION"/>
    <d v="2011-12-30T00:00:00"/>
    <s v="ACUEDUCTO "/>
  </r>
  <r>
    <n v="23737"/>
    <s v="ASOCIACION DE USUARIOS DEL ACUEDUCTO Y/O ALCANTARILLADO Y/O ASEO DE GUANABANAL E.S.P"/>
    <s v="OPERATIVA"/>
    <s v="MENOR O IGUAL A 2500 USUARIOS"/>
    <s v="Grupo de Pequeños"/>
    <x v="1"/>
    <x v="2"/>
    <s v="VALLE DEL CAUCA"/>
    <s v="PALMIRA"/>
    <s v="ACTUALIZACION"/>
    <d v="2025-03-12T00:00:00"/>
    <s v="ACUEDUCTO "/>
  </r>
  <r>
    <n v="23746"/>
    <s v="JUNTA DE ACCION COMUNAL BARRIO LA CRUZ"/>
    <s v="OPERATIVA"/>
    <s v="HASTA 2500 SUSCRIPTORES"/>
    <s v="Grupo de Pequeños"/>
    <x v="1"/>
    <x v="2"/>
    <s v="RISARALDA"/>
    <s v="BALBOA"/>
    <s v="INSCRIPCION"/>
    <d v="2012-12-26T00:00:00"/>
    <s v="ACUEDUCTO "/>
  </r>
  <r>
    <n v="23760"/>
    <s v="ASOCIACION DE USUARIOS DEL ACUEDUCTO COMUNITARIO VEREDA LA PALMA"/>
    <s v="OPERATIVA"/>
    <s v="MENOR O IGUAL A 2500 USUARIOS"/>
    <s v="Grupo de Pequeños"/>
    <x v="1"/>
    <x v="2"/>
    <s v="RISARALDA"/>
    <s v="DOSQUEBRADAS"/>
    <s v="ACTUALIZACION"/>
    <d v="2020-08-14T00:00:00"/>
    <s v="ACUEDUCTO "/>
  </r>
  <r>
    <n v="23764"/>
    <s v="ASOCIACION DE USUARIOS DEL ACUEDUCTO COMUNITARIO DEL BARRIO LAURELES PRIMERA ETAPA"/>
    <s v="OPERATIVA"/>
    <s v="HASTA 2500 SUSCRIPTORES"/>
    <s v="Grupo de Pequeños"/>
    <x v="1"/>
    <x v="2"/>
    <s v="RISARALDA"/>
    <s v="DOSQUEBRADAS"/>
    <s v="INSCRIPCION"/>
    <d v="2011-12-30T00:00:00"/>
    <s v="ACUEDUCTO "/>
  </r>
  <r>
    <n v="23771"/>
    <s v="COMITE DE SERVICIOS PUBLICOS REMOLINOS DEL CAGUAN"/>
    <s v="OPERATIVA"/>
    <s v="HASTA 2500 SUSCRIPTORES"/>
    <s v="Grupo de Pequeños"/>
    <x v="1"/>
    <x v="2"/>
    <s v="CAQUETÁ"/>
    <s v="FLORENCIA"/>
    <s v="INSCRIPCION"/>
    <d v="2012-09-28T00:00:00"/>
    <s v="ACUEDUCTO - ASEO"/>
  </r>
  <r>
    <n v="23787"/>
    <s v="JUNTA DE ACCION COMUNAL VEREDA MORRO AZUL"/>
    <s v="OPERATIVA"/>
    <s v="HASTA 2500 SUSCRIPTORES"/>
    <s v="Grupo de Pequeños"/>
    <x v="1"/>
    <x v="2"/>
    <s v="CALDAS"/>
    <s v="SAN JOSE"/>
    <s v="INSCRIPCION"/>
    <d v="2012-12-26T00:00:00"/>
    <s v="ACUEDUCTO "/>
  </r>
  <r>
    <n v="23797"/>
    <s v="ASOCIACIO DE USUARIOS DE SERVICIOS COLECTIVOS DEL CORREGIMIENTO DE SAN LUIS"/>
    <s v="OPERATIVA"/>
    <s v="HASTA 2500 SUSCRIPTORES"/>
    <s v="Grupo de Pequeños"/>
    <x v="1"/>
    <x v="2"/>
    <s v="CALDAS"/>
    <s v="FILADELFIA"/>
    <s v="INSCRIPCION"/>
    <d v="2012-12-26T00:00:00"/>
    <s v="ACUEDUCTO "/>
  </r>
  <r>
    <n v="23825"/>
    <s v="ASOCIACION DE USUARIOS MICRO CUENCA PECHIBLANCA CHINCHANO ARBOLEDA BERRUECOS"/>
    <s v="OPERATIVA"/>
    <s v="HASTA 2500 SUSCRIPTORES"/>
    <s v="Grupo de Pequeños"/>
    <x v="1"/>
    <x v="2"/>
    <s v="NARIÑO"/>
    <s v="ARBOLEDA"/>
    <s v="INSCRIPCION"/>
    <d v="2012-10-02T00:00:00"/>
    <s v="ACUEDUCTO "/>
  </r>
  <r>
    <n v="23828"/>
    <s v="ASOCIACION DE ACUEDUCTO VEREDA LA PAZ ALTA, LA QUIEBRA DE SANTA BARBARA Y LA PATRIA"/>
    <s v="OPERATIVA (No activa)"/>
    <s v="HASTA 2500 SUSCRIPTORES"/>
    <s v="Grupo de Pequeños"/>
    <x v="1"/>
    <x v="2"/>
    <s v="CALDAS"/>
    <s v="RISARALDA"/>
    <s v="INSCRIPCION"/>
    <d v="2012-12-26T00:00:00"/>
    <s v="ACUEDUCTO "/>
  </r>
  <r>
    <n v="23832"/>
    <s v="ASOCIACION DE USUARIOS DE SERVICIOS COLECTIVOS DE LAS COLES LA LOMA LAS TROJES Y EL ZANCUDO  "/>
    <s v="OPERATIVA"/>
    <s v="MENOR O IGUAL A 2500 USUARIOS"/>
    <s v="Grupo de Pequeños"/>
    <x v="1"/>
    <x v="2"/>
    <s v="CALDAS"/>
    <s v="PACORA"/>
    <s v="ACTUALIZACION"/>
    <d v="2025-02-10T00:00:00"/>
    <s v="ACUEDUCTO "/>
  </r>
  <r>
    <n v="23833"/>
    <s v="ASOCIACION JUNTA ADMINISTRADORA DE ACUEDUCTO Y ALCANTARILLADO DEL CORREGIMIENTO DE CUATIS"/>
    <s v="OPERATIVA"/>
    <s v="HASTA 2500 SUSCRIPTORES"/>
    <s v="Grupo de Pequeños"/>
    <x v="1"/>
    <x v="2"/>
    <s v="NARIÑO"/>
    <s v="GUALMATAN"/>
    <s v="INSCRIPCION"/>
    <d v="2012-09-28T00:00:00"/>
    <s v="ACUEDUCTO - ALCANTARILLADO"/>
  </r>
  <r>
    <n v="23834"/>
    <s v="JUNTA ADMINISTRADORA DEL ACUEDUCTO DE LAS VEREDAS LA CUCHILLA TACUAYA MINDA Y LA COCHA MUNICIPIO DEYACUANQUER"/>
    <s v="OPERATIVA"/>
    <s v="MENOR O IGUAL A 2500 USUARIOS"/>
    <s v="Grupo de Pequeños"/>
    <x v="1"/>
    <x v="2"/>
    <s v="NARIÑO"/>
    <s v="YACUANQUER"/>
    <s v="ACTUALIZACION"/>
    <d v="2021-10-08T00:00:00"/>
    <s v="ACUEDUCTO "/>
  </r>
  <r>
    <n v="23852"/>
    <s v="ASOCIACIÓN JUNTA ADMINISTRADORA DE ACUEDUCTO VEREDA PLAZUELAS"/>
    <s v="OPERATIVA"/>
    <s v="HASTA 2500 SUSCRIPTORES"/>
    <s v="Grupo de Pequeños"/>
    <x v="1"/>
    <x v="2"/>
    <s v="NARIÑO"/>
    <s v="SAN BERNARDO"/>
    <s v="INSCRIPCION"/>
    <d v="2012-12-26T00:00:00"/>
    <s v="ACUEDUCTO "/>
  </r>
  <r>
    <n v="23853"/>
    <s v="JUNTA ADMINISTRADORA DE AGUA POTABLE DE LA VEREDA SAN ANTONIO DE CASANARE CORREGIMIENTO DE CATAMBUCO"/>
    <s v="OPERATIVA"/>
    <s v="HASTA 2500 SUSCRIPTORES"/>
    <s v="Grupo de Pequeños"/>
    <x v="1"/>
    <x v="2"/>
    <s v="NARIÑO"/>
    <s v="PASTO"/>
    <s v="INSCRIPCION"/>
    <d v="2011-12-15T00:00:00"/>
    <s v="ACUEDUCTO "/>
  </r>
  <r>
    <n v="23856"/>
    <s v="JUNTA ADMINISTRADORA DEL ACUEDUCTO DE CATAMBUCO"/>
    <s v="OPERATIVA"/>
    <s v="HASTA 2500 SUSCRIPTORES"/>
    <s v="Grupo de Pequeños"/>
    <x v="1"/>
    <x v="2"/>
    <s v="NARIÑO"/>
    <s v="PASTO"/>
    <s v="INSCRIPCION"/>
    <d v="2012-07-09T00:00:00"/>
    <s v="ACUEDUCTO - ALCANTARILLADO"/>
  </r>
  <r>
    <n v="23860"/>
    <s v="ASOCIACION JUNTA ADMINISTRADORA DE ACUEDUCTO DE SAN JOSE Y ALTO CASANARE"/>
    <s v="OPERATIVA"/>
    <s v="HASTA 2500 SUSCRIPTORES"/>
    <s v="Grupo de Pequeños"/>
    <x v="1"/>
    <x v="2"/>
    <s v="NARIÑO"/>
    <s v="PASTO"/>
    <s v="INSCRIPCION"/>
    <d v="2012-06-19T00:00:00"/>
    <s v="ACUEDUCTO "/>
  </r>
  <r>
    <n v="23877"/>
    <s v="ASOCIACION ACUEDUCTOVEREDA EL ESTANQUILLO LA FRIA"/>
    <s v="OPERATIVA"/>
    <s v="HASTA 2500 SUSCRIPTORES"/>
    <s v="Grupo de Pequeños"/>
    <x v="1"/>
    <x v="2"/>
    <s v="RISARALDA"/>
    <s v="DOSQUEBRADAS"/>
    <s v="INSCRIPCION"/>
    <d v="2011-12-30T00:00:00"/>
    <s v="ACUEDUCTO "/>
  </r>
  <r>
    <n v="23882"/>
    <s v="ASOCIACION DE USUARIOS DEL ACUEDUCTO COMUNITARIO LA PRIMAVERA Y GUAYACANES"/>
    <s v="OPERATIVA"/>
    <s v="HASTA 2500 SUSCRIPTORES"/>
    <s v="Grupo de Pequeños"/>
    <x v="1"/>
    <x v="2"/>
    <s v="RISARALDA"/>
    <s v="DOSQUEBRADAS"/>
    <s v="INSCRIPCION"/>
    <d v="2011-12-30T00:00:00"/>
    <s v="ACUEDUCTO "/>
  </r>
  <r>
    <n v="23883"/>
    <s v="JUNTA ADMINISTRADORA DEL SERVICIO DE ACUECTO REGIONAL DE BORBONES EN EL MUNICIPIO DE ISNOS"/>
    <s v="OPERATIVA"/>
    <s v="HASTA 2500 SUSCRIPTORES"/>
    <s v="Grupo de Pequeños"/>
    <x v="1"/>
    <x v="2"/>
    <s v="HUILA"/>
    <s v="ISNOS"/>
    <s v="INSCRIPCION"/>
    <d v="2012-12-26T00:00:00"/>
    <s v="ACUEDUCTO "/>
  </r>
  <r>
    <n v="23884"/>
    <s v="ASOCIACION DE USUARIOS DE ACUEDUCTO DE LA VEREDA DOMINGO LOMA DEL MUNICIPIO SAN PEDRO DE CARTAGO "/>
    <s v="OPERATIVA"/>
    <s v="HASTA 2500 SUSCRIPTORES"/>
    <s v="Grupo de Pequeños"/>
    <x v="1"/>
    <x v="2"/>
    <s v="NARIÑO"/>
    <s v="SAN PEDRO DE CARTAGO"/>
    <s v="INSCRIPCION"/>
    <d v="2013-02-18T00:00:00"/>
    <s v="ACUEDUCTO "/>
  </r>
  <r>
    <n v="23886"/>
    <s v="ASOCIACIÓN DE USUARIOS DE ACUEDUCTO VEREDA LA ESTANCIA MUNICIPIO SAN PEDRO DE CARTAGO"/>
    <s v="OPERATIVA"/>
    <s v="HASTA 2500 SUSCRIPTORES"/>
    <s v="Grupo de Pequeños"/>
    <x v="1"/>
    <x v="2"/>
    <s v="NARIÑO"/>
    <s v="SAN PEDRO DE CARTAGO"/>
    <s v="INSCRIPCION"/>
    <d v="2012-12-26T00:00:00"/>
    <s v="ACUEDUCTO "/>
  </r>
  <r>
    <n v="23887"/>
    <s v="ASOCIACION DE USUARIOS DE ACUEDUCTO BUENAVISTA VEREDA LA RINCONADA MUNICIPIO SAN PEDRO DE CARTAGO"/>
    <s v="OPERATIVA"/>
    <s v="HASTA 2500 SUSCRIPTORES"/>
    <s v="Grupo de Pequeños"/>
    <x v="1"/>
    <x v="2"/>
    <s v="NARIÑO"/>
    <s v="SAN PEDRO DE CARTAGO"/>
    <s v="INSCRIPCION"/>
    <d v="2013-02-18T00:00:00"/>
    <s v="ACUEDUCTO "/>
  </r>
  <r>
    <n v="23888"/>
    <s v="ASOCIACION DE USUARIOS DE ACUEDUCTO VEREDA LAS ACACIAS MUNICIPIO DE SAN PEDRO DE CARTAGO"/>
    <s v="OPERATIVA"/>
    <s v="HASTA 2500 SUSCRIPTORES"/>
    <s v="Grupo de Pequeños"/>
    <x v="1"/>
    <x v="2"/>
    <s v="NARIÑO"/>
    <s v="SAN PEDRO DE CARTAGO"/>
    <s v="INSCRIPCION"/>
    <d v="2012-12-26T00:00:00"/>
    <s v="ACUEDUCTO "/>
  </r>
  <r>
    <n v="23897"/>
    <s v="ASOCIACIÓN JUNTA ADMINISTRADORA DE ACUEDUCTO VEREDAL MARACAS"/>
    <s v="OPERATIVA"/>
    <s v="HASTA 2500 SUSCRIPTORES"/>
    <s v="Grupo de Pequeños"/>
    <x v="1"/>
    <x v="2"/>
    <s v="CALDAS"/>
    <s v="MANIZALES"/>
    <s v="ACTUALIZACION"/>
    <d v="2012-12-10T00:00:00"/>
    <s v="ACUEDUCTO "/>
  </r>
  <r>
    <n v="23952"/>
    <s v="JUNTA ADMINISTRADORA DEL ACUEDUCTO REGIONAL DE LAS VEREDAS RICABRISAS BELLAVISTA Y LA PLAYA DEL MUNICIPIO DE TARQUI"/>
    <s v="OPERATIVA"/>
    <s v="HASTA 2500 SUSCRIPTORES"/>
    <s v="Grupo de Pequeños"/>
    <x v="1"/>
    <x v="2"/>
    <s v="HUILA"/>
    <s v="TARQUI"/>
    <s v="INSCRIPCION"/>
    <d v="2011-12-30T00:00:00"/>
    <s v="ACUEDUCTO "/>
  </r>
  <r>
    <n v="23989"/>
    <s v="JUNTA ADMINISTRADORA DEL SERVICIO DEL ACUEDUCTO REGIONAL SAN ROQUE - ALTO SAN FRANCISCO DEL MUNICIPIO DE OPORAPA"/>
    <s v="OPERATIVA"/>
    <s v="MENOR O IGUAL A 2500 USUARIOS"/>
    <s v="Grupo de Pequeños"/>
    <x v="1"/>
    <x v="2"/>
    <s v="HUILA"/>
    <s v="OPORAPA"/>
    <s v="ACTUALIZACION"/>
    <d v="2020-09-16T00:00:00"/>
    <s v="ACUEDUCTO "/>
  </r>
  <r>
    <n v="23993"/>
    <s v="ASOCIACIÓN DE USUARIOS DEL SERVICIO DE ACUEDUCTO Y AGUA POTABLE DEL CORREGIMIENTO DE ALTO PEÑOL"/>
    <s v="OPERATIVA"/>
    <s v="HASTA 2500 SUSCRIPTORES"/>
    <s v="Grupo de Pequeños"/>
    <x v="1"/>
    <x v="2"/>
    <s v="NARIÑO"/>
    <s v="EL PENOL"/>
    <s v="INSCRIPCION"/>
    <d v="2013-02-18T00:00:00"/>
    <s v="ACUEDUCTO "/>
  </r>
  <r>
    <n v="23994"/>
    <s v="JUNTA ADMINISTRADORA DE ACUEDUCTO ARANDA"/>
    <s v="OPERATIVA"/>
    <s v="HASTA 2500 SUSCRIPTORES"/>
    <s v="Grupo de Pequeños"/>
    <x v="1"/>
    <x v="2"/>
    <s v="NARIÑO"/>
    <s v="PASTO"/>
    <s v="ACTUALIZACION"/>
    <d v="2012-02-16T00:00:00"/>
    <s v="ACUEDUCTO "/>
  </r>
  <r>
    <n v="23997"/>
    <s v="JUNTA ADMINISTRADORA DEL ACUEDUCTO DE LA SECCION DEL BARRANCO"/>
    <s v="OPERATIVA"/>
    <s v="HASTA 2500 SUSCRIPTORES"/>
    <s v="Grupo de Pequeños"/>
    <x v="1"/>
    <x v="2"/>
    <s v="NARIÑO"/>
    <s v="LA FLORIDA"/>
    <s v="INSCRIPCION"/>
    <d v="2012-09-29T00:00:00"/>
    <s v="ACUEDUCTO "/>
  </r>
  <r>
    <n v="24001"/>
    <s v="JUNTA ADMINISTRADORA DEL ACUEDUCTO DE CAMPO MARIA Y LA ESPERANZA"/>
    <s v="OPERATIVA"/>
    <s v="HASTA 2500 SUSCRIPTORES"/>
    <s v="Grupo de Pequeños"/>
    <x v="1"/>
    <x v="2"/>
    <s v="NARIÑO"/>
    <s v="BELEN"/>
    <s v="INSCRIPCION"/>
    <d v="2011-12-15T00:00:00"/>
    <s v="ACUEDUCTO "/>
  </r>
  <r>
    <n v="24002"/>
    <s v="ASOCIACION JUNTA ADMINISTRADORA DE ACUEDUCTO AGUAS BAJO CASANARE"/>
    <s v="OPERATIVA"/>
    <s v="HASTA 2500 SUSCRIPTORES"/>
    <s v="Grupo de Pequeños"/>
    <x v="1"/>
    <x v="2"/>
    <s v="NARIÑO"/>
    <s v="PASTO"/>
    <s v="INSCRIPCION"/>
    <d v="2011-12-15T00:00:00"/>
    <s v="ACUEDUCTO "/>
  </r>
  <r>
    <n v="24004"/>
    <s v="JUNTA DE ACCION COMUNAL DE LA VEREDA CHAGRAURCO"/>
    <s v="OPERATIVA"/>
    <s v="MENOR O IGUAL A 2500 USUARIOS"/>
    <s v="Grupo de Pequeños"/>
    <x v="1"/>
    <x v="2"/>
    <s v="NARIÑO"/>
    <s v="EL TAMBO"/>
    <s v="ACTUALIZACION"/>
    <d v="2025-02-15T00:00:00"/>
    <s v="ACUEDUCTO "/>
  </r>
  <r>
    <n v="24019"/>
    <s v="ASOCIACION DE USUARIOS DE ACUEDUCTO Y ALCANTARILLADO DE JONGOVITO"/>
    <s v="OPERATIVA"/>
    <s v="HASTA 2500 SUSCRIPTORES"/>
    <s v="Grupo de Pequeños"/>
    <x v="1"/>
    <x v="2"/>
    <s v="NARIÑO"/>
    <s v="PASTO"/>
    <s v="INSCRIPCION"/>
    <d v="2011-12-15T00:00:00"/>
    <s v="ACUEDUCTO "/>
  </r>
  <r>
    <n v="24030"/>
    <s v="JUNTA ADMINISTRADORA ACUEDUCTO LOS CEDROS GUALMATAN"/>
    <s v="OPERATIVA"/>
    <s v="HASTA 2500 SUSCRIPTORES"/>
    <s v="Grupo de Pequeños"/>
    <x v="1"/>
    <x v="2"/>
    <s v="NARIÑO"/>
    <s v="GUALMATAN"/>
    <s v="INSCRIPCION"/>
    <d v="2011-12-15T00:00:00"/>
    <s v="ACUEDUCTO "/>
  </r>
  <r>
    <n v="24040"/>
    <s v="ASOCIACIÓN DE USUARIOS DE SERVICIOS COLECTIVOS DE SAN NICOLAS-ALTO DE LA MONTAÑA"/>
    <s v="OPERATIVA"/>
    <s v="HASTA 2500 SUSCRIPTORES"/>
    <s v="Grupo de Pequeños"/>
    <x v="1"/>
    <x v="2"/>
    <s v="CALDAS"/>
    <s v="AGUADAS"/>
    <s v="INSCRIPCION"/>
    <d v="2011-12-15T00:00:00"/>
    <s v="ACUEDUCTO "/>
  </r>
  <r>
    <n v="24045"/>
    <s v="ASOCIACIÓN DE USUARIOS DEL ACUEDUCTO LA BADEA"/>
    <s v="OPERATIVA"/>
    <s v="MENOR O IGUAL A 2500 USUARIOS"/>
    <s v="Grupo de Pequeños"/>
    <x v="0"/>
    <x v="2"/>
    <s v="RISARALDA"/>
    <s v="DOSQUEBRADAS"/>
    <s v="ACTUALIZACION"/>
    <d v="2024-08-02T00:00:00"/>
    <s v="ACUEDUCTO "/>
  </r>
  <r>
    <n v="24058"/>
    <s v="JUNTA ADMINISTRADORA DEL ACUEDUCTO DEL CENTRO POBLADO QUITURO"/>
    <s v="OPERATIVA"/>
    <s v="MENOR O IGUAL A 2500 USUARIOS"/>
    <s v="Grupo de Pequeños"/>
    <x v="1"/>
    <x v="2"/>
    <s v="HUILA"/>
    <s v="TARQUI"/>
    <s v="ACTUALIZACION"/>
    <d v="2025-02-20T00:00:00"/>
    <s v="ACUEDUCTO "/>
  </r>
  <r>
    <n v="24063"/>
    <s v="ASOCIACION DE USUARIOS DE SERVICIOS COLECTIVOS DE SAN PEDRO "/>
    <s v="OPERATIVA"/>
    <s v="MENOR O IGUAL A 2500 USUARIOS"/>
    <s v="Grupo de Pequeños"/>
    <x v="1"/>
    <x v="2"/>
    <s v="CALDAS"/>
    <s v="ANSERMA"/>
    <s v="ACTUALIZACION"/>
    <d v="2023-03-07T00:00:00"/>
    <s v="ACUEDUCTO "/>
  </r>
  <r>
    <n v="24080"/>
    <s v="JUNTA ADMINISTRADORA DEL ACUDUCTO DE BUESAQUILLO"/>
    <s v="OPERATIVA"/>
    <s v="HASTA 2500 SUSCRIPTORES"/>
    <s v="Grupo de Pequeños"/>
    <x v="1"/>
    <x v="2"/>
    <s v="NARIÑO"/>
    <s v="PASTO"/>
    <s v="INSCRIPCION"/>
    <d v="2011-12-15T00:00:00"/>
    <s v="ACUEDUCTO "/>
  </r>
  <r>
    <n v="24082"/>
    <s v="ASOCIACION JUNTA ADMINISTRADORA DE ACUEDUCTO DE LA VEREDA CANDAGAN"/>
    <s v="OPERATIVA"/>
    <s v="HASTA 2500 SUSCRIPTORES"/>
    <s v="Grupo de Pequeños"/>
    <x v="1"/>
    <x v="2"/>
    <s v="NARIÑO"/>
    <s v="SANTACRUZ"/>
    <s v="INSCRIPCION"/>
    <d v="2012-02-07T00:00:00"/>
    <s v="ACUEDUCTO "/>
  </r>
  <r>
    <n v="24084"/>
    <s v="ASOCIACION DE SUSCRIPTORES DEL ACUEDUCTO CANTAMONOS"/>
    <s v="OPERATIVA"/>
    <s v="MENOR O IGUAL A 2500 USUARIOS"/>
    <s v="Grupo de Pequeños"/>
    <x v="1"/>
    <x v="2"/>
    <s v="RISARALDA"/>
    <s v="PEREIRA"/>
    <s v="ACTUALIZACION"/>
    <d v="2024-05-26T00:00:00"/>
    <s v="ACUEDUCTO "/>
  </r>
  <r>
    <n v="24089"/>
    <s v="ASOCIACION DE USUARIOS DEL ACUEDUCTO DEL CORREGIMIENTO DE CHIMARRAN"/>
    <s v="OPERATIVA"/>
    <s v="HASTA 2500 SUSCRIPTORES"/>
    <s v="Grupo de Pequeños"/>
    <x v="1"/>
    <x v="2"/>
    <s v="NARIÑO"/>
    <s v="FUNES"/>
    <s v="INSCRIPCION"/>
    <d v="2013-02-18T00:00:00"/>
    <s v="ACUEDUCTO "/>
  </r>
  <r>
    <n v="24092"/>
    <s v="ASOCIACION JUNTA ADMINISTRADORA DEL ACUEDUCTO CUADQUIRAN"/>
    <s v="OPERATIVA"/>
    <s v="MENOR O IGUAL A 2500 USUARIOS"/>
    <s v="Grupo de Pequeños"/>
    <x v="1"/>
    <x v="2"/>
    <s v="NARIÑO"/>
    <s v="OSPINA"/>
    <s v="ACTUALIZACION"/>
    <d v="2018-06-18T00:00:00"/>
    <s v="ACUEDUCTO "/>
  </r>
  <r>
    <n v="24095"/>
    <s v="ASOCIACION JUNTA ADMINISTRADORA DE ACUEDUCTO Y ALCANTARILLADO VEREDA CUJACAL BAJO"/>
    <s v="OPERATIVA"/>
    <s v="MENOR O IGUAL A 2500 USUARIOS"/>
    <s v="Grupo de Pequeños"/>
    <x v="1"/>
    <x v="2"/>
    <s v="NARIÑO"/>
    <s v="PASTO"/>
    <s v="ACTUALIZACION"/>
    <d v="2024-08-26T00:00:00"/>
    <s v="ACUEDUCTO "/>
  </r>
  <r>
    <n v="24102"/>
    <s v="JUNTA ADMINISTRADORA DEL ACUEDUCTO DE LA VEREDA EL CARMEN CORREGIMIENTO SANTA BARBARA"/>
    <s v="OPERATIVA"/>
    <s v="HASTA 2500 SUSCRIPTORES"/>
    <s v="Grupo de Pequeños"/>
    <x v="1"/>
    <x v="2"/>
    <s v="NARIÑO"/>
    <s v="PASTO"/>
    <s v="INSCRIPCION"/>
    <d v="2011-12-15T00:00:00"/>
    <s v="ACUEDUCTO "/>
  </r>
  <r>
    <n v="24113"/>
    <s v="ASOCIACION DE USUARIOS ACUEDUCTO EL POBLADO"/>
    <s v="OPERATIVA"/>
    <s v="MENOR O IGUAL A 2500 USUARIOS"/>
    <s v="Grupo de Pequeños"/>
    <x v="1"/>
    <x v="2"/>
    <s v="RISARALDA"/>
    <s v="GUATICA"/>
    <s v="ACTUALIZACION"/>
    <d v="2024-04-27T00:00:00"/>
    <s v="ACUEDUCTO "/>
  </r>
  <r>
    <n v="24116"/>
    <s v="ASOCIACION JUNTA ADMINISTRADORA DEL ACUEDUCTO EL BARRIO EL ROSAL"/>
    <s v="OPERATIVA"/>
    <s v="HASTA 2500 SUSCRIPTORES"/>
    <s v="Grupo de Pequeños"/>
    <x v="1"/>
    <x v="2"/>
    <s v="NARIÑO"/>
    <s v="EL TAMBO"/>
    <s v="INSCRIPCION"/>
    <d v="2011-12-30T00:00:00"/>
    <s v="ACUEDUCTO "/>
  </r>
  <r>
    <n v="24140"/>
    <s v="JUNTA ADMINISTRADORA DEL ACUEDUCTO Y ALCANTARILLDO BARRIO LA ESTRELLA"/>
    <s v="OPERATIVA"/>
    <s v="HASTA 2500 SUSCRIPTORES"/>
    <s v="Grupo de Pequeños"/>
    <x v="1"/>
    <x v="2"/>
    <s v="NARIÑO"/>
    <s v="PASTO"/>
    <s v="INSCRIPCION"/>
    <d v="2012-12-26T00:00:00"/>
    <s v="ACUEDUCTO "/>
  </r>
  <r>
    <n v="24156"/>
    <s v="JUNTA ADMINISTRADORA ACUEDUCTO LA UNION"/>
    <s v="OPERATIVA"/>
    <s v="HASTA 2500 SUSCRIPTORES"/>
    <s v="Grupo de Pequeños"/>
    <x v="1"/>
    <x v="2"/>
    <s v="HUILA"/>
    <s v="TELLO"/>
    <s v="INSCRIPCION"/>
    <d v="2012-12-26T00:00:00"/>
    <s v="ACUEDUCTO "/>
  </r>
  <r>
    <n v="24160"/>
    <s v="JUNTA ADMINISTRADORA DEL SERVICIO DEL ACUEDUCTO REGIONAL DE LAS VEREDAS EL TENIENTE-LAS MERCEDES"/>
    <s v="OPERATIVA"/>
    <s v="MENOR O IGUAL A 2500 USUARIOS"/>
    <s v="Grupo de Pequeños"/>
    <x v="1"/>
    <x v="2"/>
    <s v="HUILA"/>
    <s v="NATAGA"/>
    <s v="ACTUALIZACION"/>
    <d v="2019-02-02T00:00:00"/>
    <s v="ACUEDUCTO "/>
  </r>
  <r>
    <n v="24171"/>
    <s v="JUNTA DE ACCION COMUNAL DEL BARRIO EL MENTIDERO"/>
    <s v="OPERATIVA"/>
    <s v="HASTA 2500 SUSCRIPTORES"/>
    <s v="Grupo de Pequeños"/>
    <x v="1"/>
    <x v="2"/>
    <s v="NARIÑO"/>
    <s v="EL TAMBO"/>
    <s v="INSCRIPCION"/>
    <d v="2012-02-16T00:00:00"/>
    <s v="ACUEDUCTO "/>
  </r>
  <r>
    <n v="24179"/>
    <s v="JUNTA ADMINISTRADORA DEL ACUEDUCTO NARIÑO "/>
    <s v="OPERATIVA"/>
    <s v="HASTA 2500 SUSCRIPTORES"/>
    <s v="Grupo de Pequeños"/>
    <x v="1"/>
    <x v="2"/>
    <s v="NARIÑO"/>
    <s v="NARINO"/>
    <s v="INSCRIPCION"/>
    <d v="2012-02-16T00:00:00"/>
    <s v="ACUEDUCTO "/>
  </r>
  <r>
    <n v="24185"/>
    <s v="ASOCIACION DE USUARIOS DEL ACUEDUCTO PINAR DEL RIO Y PLAYA RICA"/>
    <s v="OPERATIVA"/>
    <s v="HASTA 2500 SUSCRIPTORES"/>
    <s v="Grupo de Pequeños"/>
    <x v="1"/>
    <x v="2"/>
    <s v="RISARALDA"/>
    <s v="MISTRATO"/>
    <s v="INSCRIPCION"/>
    <d v="2011-12-30T00:00:00"/>
    <s v="ACUEDUCTO "/>
  </r>
  <r>
    <n v="24200"/>
    <s v="ASOCIACION DE JUNTA ADMINISTRADORA DEL ACUEDUCTO DE LA VEREDA SAN JAVIER"/>
    <s v="OPERATIVA"/>
    <s v="HASTA 2500 SUSCRIPTORES"/>
    <s v="Grupo de Pequeños"/>
    <x v="1"/>
    <x v="2"/>
    <s v="NARIÑO"/>
    <s v="ILES"/>
    <s v="INSCRIPCION"/>
    <d v="2012-09-28T00:00:00"/>
    <s v="ACUEDUCTO "/>
  </r>
  <r>
    <n v="24205"/>
    <s v="ASOCIACION DE USUARIOS DEL ACUEDUCTO DE LA VEREDA LA ARGENTINA"/>
    <s v="OPERATIVA"/>
    <s v="HASTA 2500 SUSCRIPTORES"/>
    <s v="Grupo de Pequeños"/>
    <x v="1"/>
    <x v="2"/>
    <s v="RISARALDA"/>
    <s v="MISTRATO"/>
    <s v="INSCRIPCION"/>
    <d v="2011-12-30T00:00:00"/>
    <s v="ACUEDUCTO "/>
  </r>
  <r>
    <n v="24232"/>
    <s v="JUNTA ADMINISTRADORA DEL SERVICIPO DE ACUEDUCTO ALTO SINAI"/>
    <s v="OPERATIVA"/>
    <s v="HASTA 2500 SUSCRIPTORES"/>
    <s v="Grupo de Pequeños"/>
    <x v="1"/>
    <x v="2"/>
    <s v="HUILA"/>
    <s v="ISNOS"/>
    <s v="INSCRIPCION"/>
    <d v="2013-02-18T00:00:00"/>
    <s v="ACUEDUCTO "/>
  </r>
  <r>
    <n v="24238"/>
    <s v="ASOCIACIÓN DE USUARIOS DEL ACUEDUCTO DE ALDEA DE MARIA"/>
    <s v="OPERATIVA"/>
    <s v="HASTA 2500 SUSCRIPTORES"/>
    <s v="Grupo de Pequeños"/>
    <x v="1"/>
    <x v="2"/>
    <s v="NARIÑO"/>
    <s v="CONTADERO"/>
    <s v="INSCRIPCION"/>
    <d v="2013-04-30T00:00:00"/>
    <s v="ACUEDUCTO "/>
  </r>
  <r>
    <n v="24244"/>
    <s v="JUNTA DE ACCION COMUNAL DEL BARRIO SAN NICOLAS"/>
    <s v="OPERATIVA"/>
    <s v="HASTA 2500 SUSCRIPTORES"/>
    <s v="Grupo de Pequeños"/>
    <x v="1"/>
    <x v="2"/>
    <s v="CALDAS"/>
    <s v="RIOSUCIO"/>
    <s v="INSCRIPCION"/>
    <d v="2012-12-26T00:00:00"/>
    <s v="ACUEDUCTO "/>
  </r>
  <r>
    <n v="24247"/>
    <s v="ASOCIACION DE USUARIOS DEL ACUEDUCTO REGIONAL BONAFONT"/>
    <s v="OPERATIVA"/>
    <s v="MENOR O IGUAL A 2500 USUARIOS"/>
    <s v="Grupo de Pequeños"/>
    <x v="1"/>
    <x v="2"/>
    <s v="CALDAS"/>
    <s v="RIOSUCIO"/>
    <s v="ACTUALIZACION"/>
    <d v="2024-06-21T00:00:00"/>
    <s v="ACUEDUCTO "/>
  </r>
  <r>
    <n v="24250"/>
    <s v="ASOCIACION DE USUARIOS ADMINISTRADORA DEL SERVICIO PUBLICO DOMICILIARIO DE ACUEDUCTO DE LA VEREDA CAMPO ALEGRE Y LAS ARADAS TABLON DE GOMEZ NARIÑO"/>
    <s v="OPERATIVA"/>
    <s v="HASTA 2500 SUSCRIPTORES"/>
    <s v="Grupo de Pequeños"/>
    <x v="1"/>
    <x v="2"/>
    <s v="NARIÑO"/>
    <s v="EL TABLON DE GOMEZ"/>
    <s v="INSCRIPCION"/>
    <d v="2011-12-15T00:00:00"/>
    <s v="ACUEDUCTO "/>
  </r>
  <r>
    <n v="24273"/>
    <s v="ASOCIACION DE USUARIOS DEL ACUEDUCTO COMUNITARIO DEL BARRIO DIVINO NIÑO"/>
    <s v="OPERATIVA"/>
    <s v="MENOR O IGUAL A 2500 USUARIOS"/>
    <s v="Grupo de Pequeños"/>
    <x v="2"/>
    <x v="2"/>
    <s v="RISARALDA"/>
    <s v="DOSQUEBRADAS"/>
    <s v="ACTUALIZACION"/>
    <d v="2023-03-22T00:00:00"/>
    <s v="ACUEDUCTO "/>
  </r>
  <r>
    <n v="24279"/>
    <s v="ASOCIACION DE USUARIOS DEL ACUEDUCTO COMUNITARIO DEL BARRIO LAS ACACIAS"/>
    <s v="OPERATIVA"/>
    <s v="MENOR O IGUAL A 2500 USUARIOS"/>
    <s v="Grupo de Pequeños"/>
    <x v="0"/>
    <x v="2"/>
    <s v="RISARALDA"/>
    <s v="DOSQUEBRADAS"/>
    <s v="ACTUALIZACION"/>
    <d v="2023-04-23T00:00:00"/>
    <s v="ACUEDUCTO "/>
  </r>
  <r>
    <n v="24289"/>
    <s v="ASOCIACION DE USUARIOS ACUEDUCTO EL MADROÑO "/>
    <s v="OPERATIVA"/>
    <s v="HASTA 2500 SUSCRIPTORES"/>
    <s v="Grupo de Pequeños"/>
    <x v="1"/>
    <x v="2"/>
    <s v="CALDAS"/>
    <s v="BELALCAZAR"/>
    <s v="INSCRIPCION"/>
    <d v="2012-12-26T00:00:00"/>
    <s v="ACUEDUCTO "/>
  </r>
  <r>
    <n v="24296"/>
    <s v="ASOCIACION JUNTA ADMINISTRADORA DE ACUEDUCTO EL PESACADOR DEL TABLOR OBRAJE"/>
    <s v="OPERATIVA"/>
    <s v="HASTA 2500 SUSCRIPTORES"/>
    <s v="Grupo de Pequeños"/>
    <x v="1"/>
    <x v="2"/>
    <s v="NARIÑO"/>
    <s v="TANGUA"/>
    <s v="INSCRIPCION"/>
    <d v="2011-12-15T00:00:00"/>
    <s v="ACUEDUCTO "/>
  </r>
  <r>
    <n v="24317"/>
    <s v="ASOCIACION DE PESCADORES DE LAS PAVITAS"/>
    <s v="OPERATIVA"/>
    <s v="HASTA 2500 SUSCRIPTORES"/>
    <s v="Grupo de Pequeños"/>
    <x v="1"/>
    <x v="2"/>
    <s v="SUCRE"/>
    <s v="SINCELEJO"/>
    <s v="INSCRIPCION"/>
    <d v="2011-12-30T00:00:00"/>
    <s v="ACUEDUCTO "/>
  </r>
  <r>
    <n v="24339"/>
    <s v="ASOCIACION DE USUARIOS DEL ACUEDUCTO PUEBLO VIEJO MUNICIPIO DE SAN BERNARDO"/>
    <s v="OPERATIVA"/>
    <s v="HASTA 2500 SUSCRIPTORES"/>
    <s v="Grupo de Pequeños"/>
    <x v="1"/>
    <x v="2"/>
    <s v="NARIÑO"/>
    <s v="SAN BERNARDO"/>
    <s v="INSCRIPCION"/>
    <d v="2011-12-15T00:00:00"/>
    <s v="ACUEDUCTO "/>
  </r>
  <r>
    <n v="24343"/>
    <s v="ASOCIACION JUNTA ADMINISTRADORA DE ACUEDUCTO VEREDA SAN BOSCO"/>
    <s v="OPERATIVA"/>
    <s v="HASTA 2500 SUSCRIPTORES"/>
    <s v="Grupo de Pequeños"/>
    <x v="1"/>
    <x v="2"/>
    <s v="NARIÑO"/>
    <s v="ALBAN"/>
    <s v="INSCRIPCION"/>
    <d v="2011-12-15T00:00:00"/>
    <s v="ACUEDUCTO "/>
  </r>
  <r>
    <n v="24355"/>
    <s v="ASOCIACION DE USUARIOS SERVICIOS COLECTIVOS DE LA VEREDA EL CERRO "/>
    <s v="OPERATIVA"/>
    <s v="HASTA 2500 SUSCRIPTORES"/>
    <s v="Grupo de Pequeños"/>
    <x v="1"/>
    <x v="2"/>
    <s v="CALDAS"/>
    <s v="ANSERMA"/>
    <s v="INSCRIPCION"/>
    <d v="2011-12-15T00:00:00"/>
    <s v="ACUEDUCTO "/>
  </r>
  <r>
    <n v="24370"/>
    <s v="JUNTA ADMINISTRADORA DEL ACUEDUCTO VEREDA SIERRA DEL GRAMAL"/>
    <s v="OPERATIVA"/>
    <s v="HASTA 2500 SUSCRIPTORES"/>
    <s v="Grupo de Pequeños"/>
    <x v="1"/>
    <x v="2"/>
    <s v="HUILA"/>
    <s v="TELLO"/>
    <s v="INSCRIPCION"/>
    <d v="2012-12-26T00:00:00"/>
    <s v="ACUEDUCTO "/>
  </r>
  <r>
    <n v="24373"/>
    <s v="JUNTA ADMINISTRADORA DE SERVICIOS DEL ACUEDUCTO DE LA VEREDA EL OROZCO MUNICIPIO DE NATAGA"/>
    <s v="OPERATIVA"/>
    <s v="HASTA 2500 SUSCRIPTORES"/>
    <s v="Grupo de Pequeños"/>
    <x v="1"/>
    <x v="2"/>
    <s v="HUILA"/>
    <s v="NATAGA"/>
    <s v="INSCRIPCION"/>
    <d v="2011-12-30T00:00:00"/>
    <s v="ACUEDUCTO "/>
  </r>
  <r>
    <n v="24374"/>
    <s v="JUNTA ADMINISTRADORA ACUEDUCTO VEREDA EL PATA"/>
    <s v="OPERATIVA"/>
    <s v="HASTA 2500 SUSCRIPTORES"/>
    <s v="Grupo de Pequeños"/>
    <x v="1"/>
    <x v="2"/>
    <s v="HUILA"/>
    <s v="AIPE"/>
    <s v="INSCRIPCION"/>
    <d v="2013-02-18T00:00:00"/>
    <s v="ACUEDUCTO "/>
  </r>
  <r>
    <n v="24378"/>
    <s v="JUNTA ADMINISTRADORA DEL ACUEDUCTO DE GUACACALLO "/>
    <s v="OPERATIVA"/>
    <s v="HASTA 2500 SUSCRIPTORES"/>
    <s v="Grupo de Pequeños"/>
    <x v="1"/>
    <x v="2"/>
    <s v="HUILA"/>
    <s v="PITALITO"/>
    <s v="INSCRIPCION"/>
    <d v="2011-12-30T00:00:00"/>
    <s v="ACUEDUCTO "/>
  </r>
  <r>
    <n v="24416"/>
    <s v="JUNTA DE ACCION COMUNAL DE LA VEREDA LA ESTRELLA"/>
    <s v="OPERATIVA"/>
    <s v="HASTA 2500 SUSCRIPTORES"/>
    <s v="Grupo de Pequeños"/>
    <x v="1"/>
    <x v="2"/>
    <s v="HUILA"/>
    <s v="NATAGA"/>
    <s v="INSCRIPCION"/>
    <d v="2011-12-30T00:00:00"/>
    <s v="ACUEDUCTO "/>
  </r>
  <r>
    <n v="24425"/>
    <s v="COMITE EMPRESARIAL DE SERVICIOS PUBLICOS DOMICILIARIOS EL CRISTAL"/>
    <s v="OPERATIVA"/>
    <s v="HASTA 2500 SUSCRIPTORES"/>
    <s v="Grupo de Pequeños"/>
    <x v="1"/>
    <x v="2"/>
    <s v="CAQUETÁ"/>
    <s v="FLORENCIA"/>
    <s v="INSCRIPCION"/>
    <d v="2011-12-15T00:00:00"/>
    <s v="ACUEDUCTO - ASEO"/>
  </r>
  <r>
    <n v="24427"/>
    <s v="ASOCIACION COMUNAL DE USUARIOS DEL ACUEDUCTO LA ESTRELLA"/>
    <s v="OPERATIVA"/>
    <s v="HASTA 2500 SUSCRIPTORES"/>
    <s v="Grupo de Pequeños"/>
    <x v="1"/>
    <x v="2"/>
    <s v="CALDAS"/>
    <s v="MANIZALES"/>
    <s v="INSCRIPCION"/>
    <d v="2011-12-15T00:00:00"/>
    <s v="ACUEDUCTO "/>
  </r>
  <r>
    <n v="24437"/>
    <s v="JUNTA DE ACCION COMUNAL VEREDA CRISTALES"/>
    <s v="OPERATIVA"/>
    <s v="HASTA 2500 SUSCRIPTORES"/>
    <s v="Grupo de Pequeños"/>
    <x v="1"/>
    <x v="2"/>
    <s v="RISARALDA"/>
    <s v="BALBOA"/>
    <s v="INSCRIPCION"/>
    <d v="2012-12-26T00:00:00"/>
    <s v="ACUEDUCTO "/>
  </r>
  <r>
    <n v="24440"/>
    <s v="ASOCIACION AMBIENTAL ADMINISTRADORA DEL ACUEDUCTO DEL PLAN DE VIVIENDA EL RAYO"/>
    <s v="OPERATIVA"/>
    <s v="HASTA 2500 SUSCRIPTORES"/>
    <s v="Grupo de Pequeños"/>
    <x v="1"/>
    <x v="2"/>
    <s v="RISARALDA"/>
    <s v="MARSELLA"/>
    <s v="INSCRIPCION"/>
    <d v="2012-12-26T00:00:00"/>
    <s v="ACUEDUCTO - ALCANTARILLADO"/>
  </r>
  <r>
    <n v="24447"/>
    <s v="JUNTA DE ACCION COMUNAL VEREDA PURACE"/>
    <s v="OPERATIVA"/>
    <s v="HASTA 2500 SUSCRIPTORES"/>
    <s v="Grupo de Pequeños"/>
    <x v="1"/>
    <x v="2"/>
    <s v="RISARALDA"/>
    <s v="BALBOA"/>
    <s v="INSCRIPCION"/>
    <d v="2013-02-18T00:00:00"/>
    <s v="ACUEDUCTO "/>
  </r>
  <r>
    <n v="24449"/>
    <s v="JUNTA DE ACCIÓN COMUNAL VEREDA LA MANCHA"/>
    <s v="OPERATIVA"/>
    <s v="HASTA 2500 SUSCRIPTORES"/>
    <s v="Grupo de Pequeños"/>
    <x v="1"/>
    <x v="2"/>
    <s v="RISARALDA"/>
    <s v="BALBOA"/>
    <s v="INSCRIPCION"/>
    <d v="2012-12-26T00:00:00"/>
    <s v="ACUEDUCTO "/>
  </r>
  <r>
    <n v="24451"/>
    <s v="JUNTA DE ACCION COMUNAL VEREDA LA PALMERA"/>
    <s v="OPERATIVA"/>
    <s v="HASTA 2500 SUSCRIPTORES"/>
    <s v="Grupo de Pequeños"/>
    <x v="1"/>
    <x v="2"/>
    <s v="RISARALDA"/>
    <s v="BALBOA"/>
    <s v="INSCRIPCION"/>
    <d v="2012-12-26T00:00:00"/>
    <s v="ACUEDUCTO "/>
  </r>
  <r>
    <n v="24462"/>
    <s v="COMITE EMPRESARIAL DE SERVICIOS PUBLICOS DOMICILIARIOS SANTA FE DEL CAGUAN"/>
    <s v="OPERATIVA"/>
    <s v="HASTA 2500 SUSCRIPTORES"/>
    <s v="Grupo de Pequeños"/>
    <x v="1"/>
    <x v="2"/>
    <s v="CAQUETÁ"/>
    <s v="FLORENCIA"/>
    <s v="INSCRIPCION"/>
    <d v="2011-12-15T00:00:00"/>
    <s v="ACUEDUCTO - ALCANTARILLADO - ASEO"/>
  </r>
  <r>
    <n v="24471"/>
    <s v="ASOCIACION DE USUARIOS DEL ACUEDUCTO VEREDAL INTERMUNICIPAL SANJOSE-ALBANIA E.S.P"/>
    <s v="OPERATIVA"/>
    <s v="HASTA 2500 SUSCRIPTORES"/>
    <s v="Grupo de Pequeños"/>
    <x v="1"/>
    <x v="2"/>
    <s v="CAQUETÁ"/>
    <s v="SAN JOSE DEL FRAGUA"/>
    <s v="INSCRIPCION"/>
    <d v="2011-12-15T00:00:00"/>
    <s v="ACUEDUCTO "/>
  </r>
  <r>
    <n v="24485"/>
    <s v="JUNTA ADMINISTRADORA DEL ACUEDUCTO DE LA VEREDA EL UVITAL DE MUNICIPIO DE EL PITAL"/>
    <s v="OPERATIVA"/>
    <s v="HASTA 2500 SUSCRIPTORES"/>
    <s v="Grupo de Pequeños"/>
    <x v="1"/>
    <x v="2"/>
    <s v="HUILA"/>
    <s v="PITAL"/>
    <s v="INSCRIPCION"/>
    <d v="2012-12-26T00:00:00"/>
    <s v="ACUEDUCTO "/>
  </r>
  <r>
    <n v="24505"/>
    <s v="ASOCIACION DE USUARIOS DEL ACUEDUCTO AGUACILLAS BAJA MUNICIPIO DE SAN BERNARDO"/>
    <s v="OPERATIVA"/>
    <s v="HASTA 2500 SUSCRIPTORES"/>
    <s v="Grupo de Pequeños"/>
    <x v="1"/>
    <x v="2"/>
    <s v="NARIÑO"/>
    <s v="SAN BERNARDO"/>
    <s v="INSCRIPCION"/>
    <d v="2012-09-28T00:00:00"/>
    <s v="ACUEDUCTO "/>
  </r>
  <r>
    <n v="24514"/>
    <s v="ASOCIACION CIVICA SOCIAL DE LAS VEREDAS LA AGUADITA GRANDE Y LA AGUADITA PEQUENA"/>
    <s v="OPERATIVA"/>
    <s v="HASTA 2500 SUSCRIPTORES"/>
    <s v="Grupo de Pequeños"/>
    <x v="1"/>
    <x v="2"/>
    <s v="CALDAS"/>
    <s v="FILADELFIA"/>
    <s v="INSCRIPCION"/>
    <d v="2012-12-26T00:00:00"/>
    <s v="ACUEDUCTO "/>
  </r>
  <r>
    <n v="24515"/>
    <s v="JUNTA ADMINISTRADORA DEL ACUEDUCTO DEL CORREGIMIENTO DE CORNETA"/>
    <s v="OPERATIVA"/>
    <s v="MENOR O IGUAL A 2500 USUARIOS"/>
    <s v="Grupo de Pequeños"/>
    <x v="1"/>
    <x v="2"/>
    <s v="SUCRE"/>
    <s v="EL ROBLE"/>
    <s v="ACTUALIZACION"/>
    <d v="2024-06-04T00:00:00"/>
    <s v="ACUEDUCTO "/>
  </r>
  <r>
    <n v="24516"/>
    <s v="SAN PEDRO LIMPIA S.A ESP"/>
    <s v="OPERATIVA"/>
    <s v="DESDE 2501 HASTA 5000 USUARIOS"/>
    <s v="Grupo de Grandes"/>
    <x v="0"/>
    <x v="3"/>
    <s v="VALLE DEL CAUCA"/>
    <s v="YUMBO"/>
    <s v="ACTUALIZACION"/>
    <d v="2025-03-29T00:00:00"/>
    <s v="ASEO"/>
  </r>
  <r>
    <n v="24519"/>
    <s v="ASOCIACION DE USUARIOS DEL ACUEDUCTO INTERVEREDAL SUCUNCHOQUE DEL MUNICIPIO DE UBATE DEPARTAMENTO DE CUNDINAMARCA"/>
    <s v="OPERATIVA"/>
    <s v="MENOR O IGUAL A 2500 USUARIOS"/>
    <s v="Grupo de Pequeños"/>
    <x v="1"/>
    <x v="2"/>
    <s v="CUNDINAMARCA"/>
    <s v="VILLA DE SAN DIEGO DE UBATE"/>
    <s v="ACTUALIZACION"/>
    <d v="2025-02-28T00:00:00"/>
    <s v="ACUEDUCTO "/>
  </r>
  <r>
    <n v="24524"/>
    <s v="ACUEDUCTO ALCANTARILLADO Y ASEO DE SUCRE S.A. E.S.P."/>
    <s v="OPERATIVA (No activa)"/>
    <s v="HASTA 2500 SUSCRIPTORES"/>
    <s v="Grupo de Pequeños"/>
    <x v="1"/>
    <x v="3"/>
    <s v="CAUCA"/>
    <s v="SUCRE"/>
    <s v="ACTUALIZACION"/>
    <d v="2011-05-19T00:00:00"/>
    <s v="ACUEDUCTO - ALCANTARILLADO - ASEO"/>
  </r>
  <r>
    <n v="24529"/>
    <s v="ASOCIACION DE USUARIOS DEL ACUEDUCTO COMUNITARIO DEL BARRIO LAS VEGAS"/>
    <s v="OPERATIVA"/>
    <s v="MENOR O IGUAL A 2500 USUARIOS"/>
    <s v="Grupo de Pequeños"/>
    <x v="2"/>
    <x v="2"/>
    <s v="RISARALDA"/>
    <s v="DOSQUEBRADAS"/>
    <s v="ACTUALIZACION"/>
    <d v="2025-03-21T00:00:00"/>
    <s v="ACUEDUCTO "/>
  </r>
  <r>
    <n v="24533"/>
    <s v="CENTRO DE GERENCIAMIENTO DE RESIDUOS DOÑA JUANA SA ESP"/>
    <s v="OPERATIVA"/>
    <s v="MAYOR O IGUAL A 5001 USUARIOS"/>
    <s v="Grupo de Grandes"/>
    <x v="2"/>
    <x v="3"/>
    <s v="BOGOTÁ, D.C."/>
    <s v="BOGOTA, D.C."/>
    <s v="ACTUALIZACION"/>
    <d v="2024-07-02T00:00:00"/>
    <s v="ASEO"/>
  </r>
  <r>
    <n v="24535"/>
    <s v="ASOCIACION DE SUSCRIPTORES DEL ACUEDUCTO EL GRAN TESORO DE LA VEREDA EL CHIVECHE DEL MUNICIPIO DE GUACAMAYAS BOYACA"/>
    <s v="OPERATIVA"/>
    <s v="HASTA 2500 SUSCRIPTORES"/>
    <s v="Grupo de Pequeños"/>
    <x v="1"/>
    <x v="2"/>
    <s v="BOYACÁ"/>
    <s v="GUACAMAYAS"/>
    <s v="ACTUALIZACION"/>
    <d v="2012-12-10T00:00:00"/>
    <s v="ACUEDUCTO "/>
  </r>
  <r>
    <n v="24536"/>
    <s v="COOPERATIVA MULTIACTIVA DE SERVICIOS AMBIENTALES DE RECICLADORES DE CORDOBA E.S.P."/>
    <s v="OPERATIVA"/>
    <s v="MAYOR O IGUAL A 5001 USUARIOS"/>
    <s v="Aprovechamiento "/>
    <x v="0"/>
    <x v="2"/>
    <s v="CÓRDOBA"/>
    <s v="MONTERIA"/>
    <s v="ACTUALIZACION"/>
    <d v="2025-03-14T00:00:00"/>
    <s v="APROVECHAMIENTO "/>
  </r>
  <r>
    <n v="24538"/>
    <s v="ASOCIACION DE USUARIOS DEL ACUEDUCTO EL CONGO Y SAN JOSE S.J"/>
    <s v="OPERATIVA"/>
    <s v="HASTA 2500 SUSCRIPTORES"/>
    <s v="Grupo de Pequeños"/>
    <x v="1"/>
    <x v="2"/>
    <s v="RISARALDA"/>
    <s v="BELEN DE UMBRIA"/>
    <s v="ACTUALIZACION"/>
    <d v="2011-12-27T00:00:00"/>
    <s v="ACUEDUCTO "/>
  </r>
  <r>
    <n v="24540"/>
    <s v="ASOCIACION DE USUARIOS  ACUEDUCTO SANTA ANA"/>
    <s v="OPERATIVA"/>
    <s v="MENOR O IGUAL A 2500 USUARIOS"/>
    <s v="Grupo de Pequeños"/>
    <x v="1"/>
    <x v="2"/>
    <s v="RISARALDA"/>
    <s v="GUATICA"/>
    <s v="ACTUALIZACION"/>
    <d v="2025-02-03T00:00:00"/>
    <s v="ACUEDUCTO "/>
  </r>
  <r>
    <n v="24541"/>
    <s v="ASOCIACION DE USUARIOS ACUEDUCTO EL PORVENIR DE GUATICA"/>
    <s v="OPERATIVA"/>
    <s v="HASTA 2500 SUSCRIPTORES"/>
    <s v="Grupo de Pequeños"/>
    <x v="1"/>
    <x v="2"/>
    <s v="RISARALDA"/>
    <s v="GUATICA"/>
    <s v="INSCRIPCION"/>
    <d v="2011-03-09T00:00:00"/>
    <s v="ACUEDUCTO "/>
  </r>
  <r>
    <n v="24542"/>
    <s v="ASOCIACION AMBIENTALISTA LOS ARRAYANES"/>
    <s v="OPERATIVA"/>
    <s v="HASTA 2500 SUSCRIPTORES"/>
    <s v="Grupo de Pequeños"/>
    <x v="1"/>
    <x v="2"/>
    <s v="RISARALDA"/>
    <s v="GUATICA"/>
    <s v="INSCRIPCION"/>
    <d v="2011-03-26T00:00:00"/>
    <s v="ACUEDUCTO "/>
  </r>
  <r>
    <n v="24545"/>
    <s v="ASOCIACION DE USUARIOS DEL ACUEDUCTO COMUNITARIO BARRIO LOS GUAMOS"/>
    <s v="OPERATIVA"/>
    <s v="MENOR O IGUAL A 2500 USUARIOS"/>
    <s v="Grupo de Pequeños"/>
    <x v="2"/>
    <x v="2"/>
    <s v="RISARALDA"/>
    <s v="DOSQUEBRADAS"/>
    <s v="ACTUALIZACION"/>
    <d v="2024-03-21T00:00:00"/>
    <s v="ACUEDUCTO "/>
  </r>
  <r>
    <n v="24546"/>
    <s v="ASOCIACION DE USUARIOS DEL ACUEDUCTO COMUNITARIO BARRIO GALAXIA"/>
    <s v="OPERATIVA"/>
    <s v="MENOR O IGUAL A 2500 USUARIOS"/>
    <s v="Grupo de Pequeños"/>
    <x v="0"/>
    <x v="2"/>
    <s v="RISARALDA"/>
    <s v="DOSQUEBRADAS"/>
    <s v="ACTUALIZACION"/>
    <d v="2024-04-16T00:00:00"/>
    <s v="ACUEDUCTO "/>
  </r>
  <r>
    <n v="24547"/>
    <s v="ASOCIACION DE USUARIOS DEL ACUEDUCTO COMUNITARIO DEL BARRIO LOS PINOS"/>
    <s v="OPERATIVA"/>
    <s v="MENOR O IGUAL A 2500 USUARIOS"/>
    <s v="Grupo de Pequeños"/>
    <x v="0"/>
    <x v="2"/>
    <s v="RISARALDA"/>
    <s v="DOSQUEBRADAS"/>
    <s v="ACTUALIZACION"/>
    <d v="2023-03-22T00:00:00"/>
    <s v="ACUEDUCTO "/>
  </r>
  <r>
    <n v="24548"/>
    <s v="ACUEDUCTO LA TOMINEJA"/>
    <s v="OPERATIVA"/>
    <s v="HASTA 2500 SUSCRIPTORES"/>
    <s v="Grupo de Pequeños"/>
    <x v="1"/>
    <x v="2"/>
    <s v="RISARALDA"/>
    <s v="DOSQUEBRADAS"/>
    <s v="ACTUALIZACION"/>
    <d v="2012-12-10T00:00:00"/>
    <s v="ACUEDUCTO "/>
  </r>
  <r>
    <n v="24549"/>
    <s v="ASOCIACION DE USUARIOS DEL ACUEDUCTO DE COROZAL"/>
    <s v="ABASTO"/>
    <s v="MENOR O IGUAL A 2500 USUARIOS"/>
    <s v="Grupo de Pequeños"/>
    <x v="1"/>
    <x v="2"/>
    <s v="RISARALDA"/>
    <s v="QUINCHIA"/>
    <s v="ACTUALIZACION"/>
    <d v="2024-10-02T00:00:00"/>
    <s v="ACUEDUCTO "/>
  </r>
  <r>
    <n v="24551"/>
    <s v="ASOCIACION DE USUARIOS DE LOS ACUEDUCTOS PRIMAVERA 1 Y PRIMAVERA 2 DE LA VEREDA PRIMAVERA"/>
    <s v="OPERATIVA"/>
    <s v="MENOR O IGUAL A 2500 USUARIOS"/>
    <s v="Grupo de Pequeños"/>
    <x v="1"/>
    <x v="2"/>
    <s v="RISARALDA"/>
    <s v="QUINCHIA"/>
    <s v="ACTUALIZACION"/>
    <d v="2020-08-26T00:00:00"/>
    <s v="ACUEDUCTO "/>
  </r>
  <r>
    <n v="24553"/>
    <s v="ASOCIACION AMBIENTAL ADMINISTRADORA DEL ACUEDUCTO DE LA VEREDA VILLANUEVA"/>
    <s v="OPERATIVA"/>
    <s v="HASTA 2500 SUSCRIPTORES"/>
    <s v="Grupo de Pequeños"/>
    <x v="1"/>
    <x v="2"/>
    <s v="RISARALDA"/>
    <s v="GUATICA"/>
    <s v="INSCRIPCION"/>
    <d v="2011-03-28T00:00:00"/>
    <s v="ACUEDUCTO "/>
  </r>
  <r>
    <n v="24554"/>
    <s v="ASOCIACION DE SUSCRIPTORES DEL ACUEDUCTO PIE DE PEÑA DEL MUNICIPIO DE EL ESPINO DEPARTAMENTO DE BOYACA"/>
    <s v="OPERATIVA"/>
    <s v="MENOR O IGUAL A 2500 USUARIOS"/>
    <s v="Grupo de Pequeños"/>
    <x v="1"/>
    <x v="2"/>
    <s v="BOYACÁ"/>
    <s v="EL ESPINO"/>
    <s v="ACTUALIZACION"/>
    <d v="2023-02-02T00:00:00"/>
    <s v="ACUEDUCTO "/>
  </r>
  <r>
    <n v="24555"/>
    <s v="ASOCIACION DE SUSCRIPTORES DEL ACUEDUCTO SABANETA"/>
    <s v="OPERATIVA"/>
    <s v="HASTA 2500 SUSCRIPTORES"/>
    <s v="Grupo de Pequeños"/>
    <x v="1"/>
    <x v="2"/>
    <s v="BOYACÁ"/>
    <s v="EL ESPINO"/>
    <s v="INSCRIPCION"/>
    <d v="2011-03-28T00:00:00"/>
    <s v="ACUEDUCTO "/>
  </r>
  <r>
    <n v="24556"/>
    <s v="ASOCIACION DE SUSCRIPTORES DEL ACUEDUCTO LOMA DEL TORO DE LA VEREDA EL TOBAL DEL MUNICIPIO DEL ESPINO"/>
    <s v="OPERATIVA"/>
    <s v="MENOR O IGUAL A 2500 USUARIOS"/>
    <s v="Grupo de Pequeños"/>
    <x v="1"/>
    <x v="2"/>
    <s v="BOYACÁ"/>
    <s v="EL ESPINO"/>
    <s v="ACTUALIZACION"/>
    <d v="2025-02-16T00:00:00"/>
    <s v="ACUEDUCTO "/>
  </r>
  <r>
    <n v="24557"/>
    <s v="ASOCIACION DE SUSCRIPTORES DEL ACUEDUCTO  DE PUERTA GRANDE LAS MERCEDES"/>
    <s v="OPERATIVA"/>
    <s v="HASTA 2500 SUSCRIPTORES"/>
    <s v="Grupo de Pequeños"/>
    <x v="1"/>
    <x v="2"/>
    <s v="BOYACÁ"/>
    <s v="CHISCAS"/>
    <s v="INSCRIPCION"/>
    <d v="2011-03-08T00:00:00"/>
    <s v="ACUEDUCTO "/>
  </r>
  <r>
    <n v="24558"/>
    <s v="ASOCIACION DE SUSCRIPTORES DE LOS ACUEDUCTOS DEL SECTOR DE EL LIMON"/>
    <s v="OPERATIVA"/>
    <s v="HASTA 2500 SUSCRIPTORES"/>
    <s v="Grupo de Pequeños"/>
    <x v="1"/>
    <x v="2"/>
    <s v="BOYACÁ"/>
    <s v="CHISCAS"/>
    <s v="INSCRIPCION"/>
    <d v="2011-03-28T00:00:00"/>
    <s v="ACUEDUCTO "/>
  </r>
  <r>
    <n v="24559"/>
    <s v="ASOCIACION DE SUSCRIPTORES DEL ACUEDUCTO REGIONAL JORDAN OVEJERAS"/>
    <s v="OPERATIVA"/>
    <s v="HASTA 2500 SUSCRIPTORES"/>
    <s v="Grupo de Pequeños"/>
    <x v="1"/>
    <x v="2"/>
    <s v="BOYACÁ"/>
    <s v="PANQUEBA"/>
    <s v="ACTUALIZACION"/>
    <d v="2012-02-16T00:00:00"/>
    <s v="ACUEDUCTO "/>
  </r>
  <r>
    <n v="24586"/>
    <s v="JUNTA ADMINISTRADORA DE ACUEDUCTO PITALITO BAJO"/>
    <s v="OPERATIVA"/>
    <s v="HASTA 2500 SUSCRIPTORES"/>
    <s v="Grupo de Pequeños"/>
    <x v="1"/>
    <x v="2"/>
    <s v="NARIÑO"/>
    <s v="EL TABLON DE GOMEZ"/>
    <s v="INSCRIPCION"/>
    <d v="2012-12-26T00:00:00"/>
    <s v="ACUEDUCTO "/>
  </r>
  <r>
    <n v="24587"/>
    <s v="EMPRESA DE SERVICIOS PUBLICOS DOMICILIARIOS DE LA PROVINCIA DE MARQUEZ -SERVIMARQUEZ SA ESP"/>
    <s v="OPERATIVA"/>
    <s v="MENOR O IGUAL A 2500 USUARIOS"/>
    <s v="Grupo de Pequeños"/>
    <x v="2"/>
    <x v="3"/>
    <s v="BOYACÁ"/>
    <s v="CIENEGA"/>
    <s v="ACTUALIZACION"/>
    <d v="2024-07-30T00:00:00"/>
    <s v="ACUEDUCTO - ALCANTARILLADO - ASEO"/>
  </r>
  <r>
    <n v="24589"/>
    <s v="ASOCIACION DE USUARIOS DEL ACUEDUCTO SANTA RITA"/>
    <s v="OPERATIVA"/>
    <s v="HASTA 2500 SUSCRIPTORES"/>
    <s v="Grupo de Pequeños"/>
    <x v="1"/>
    <x v="2"/>
    <s v="VALLE DEL CAUCA"/>
    <s v="EL AGUILA"/>
    <s v="INSCRIPCION"/>
    <d v="2011-03-06T00:00:00"/>
    <s v="ACUEDUCTO "/>
  </r>
  <r>
    <n v="24590"/>
    <s v="ASOCIACION DE USUARIOS ACUEDUCTO DE LA CUENCA BUENOS AIRES"/>
    <s v="OPERATIVA (No activa)"/>
    <s v="HASTA 2500 SUSCRIPTORES"/>
    <s v="Grupo de Pequeños"/>
    <x v="1"/>
    <x v="2"/>
    <s v="RISARALDA"/>
    <s v="GUATICA"/>
    <s v="ACTUALIZACION"/>
    <d v="2012-12-26T00:00:00"/>
    <s v="ACUEDUCTO "/>
  </r>
  <r>
    <n v="24591"/>
    <s v="ASOCIACION DE USUARIOS DEL ACUEDUCTO DE LA VEREDA MINAS DEL SOCORRO"/>
    <s v="OPERATIVA"/>
    <s v="HASTA 2500 SUSCRIPTORES"/>
    <s v="Grupo de Pequeños"/>
    <x v="1"/>
    <x v="2"/>
    <s v="RISARALDA"/>
    <s v="PEREIRA"/>
    <s v="INSCRIPCION"/>
    <d v="2011-03-09T00:00:00"/>
    <s v="ACUEDUCTO "/>
  </r>
  <r>
    <n v="24594"/>
    <s v="ACUEDUCTO LA LEONA"/>
    <s v="OPERATIVA"/>
    <s v="MENOR O IGUAL A 2500 USUARIOS"/>
    <s v="Grupo de Pequeños"/>
    <x v="1"/>
    <x v="2"/>
    <s v="RISARALDA"/>
    <s v="SANTA ROSA DE CABAL"/>
    <s v="ACTUALIZACION"/>
    <d v="2025-02-05T00:00:00"/>
    <s v="ACUEDUCTO "/>
  </r>
  <r>
    <n v="24603"/>
    <s v="JUNTA ADMINISTRADORA DEL ACUEDUCTO DE LA VEREDA DE CASCAJAL"/>
    <s v="OPERATIVA"/>
    <s v="MENOR O IGUAL A 2500 USUARIOS"/>
    <s v="Grupo de Pequeños"/>
    <x v="1"/>
    <x v="2"/>
    <s v="HUILA"/>
    <s v="TIMANA"/>
    <s v="ACTUALIZACION"/>
    <d v="2024-04-21T00:00:00"/>
    <s v="ACUEDUCTO "/>
  </r>
  <r>
    <n v="24607"/>
    <s v="JUNTA ADMINISTRADORA DEL SERVICIO DE ACUEDUCTO DE LA VEREDA DE SAN ISIDRO"/>
    <s v="OPERATIVA"/>
    <s v="HASTA 2500 SUSCRIPTORES"/>
    <s v="Grupo de Pequeños"/>
    <x v="1"/>
    <x v="2"/>
    <s v="HUILA"/>
    <s v="PALESTINA"/>
    <s v="ACTUALIZACION"/>
    <d v="2012-07-09T00:00:00"/>
    <s v="ACUEDUCTO "/>
  </r>
  <r>
    <n v="24608"/>
    <s v="JUNTA DE ACCION COMUNAL DE LA VEREDA LAS PALMAS"/>
    <s v="OPERATIVA"/>
    <s v="MENOR O IGUAL A 2500 USUARIOS"/>
    <s v="Grupo de Pequeños"/>
    <x v="1"/>
    <x v="2"/>
    <s v="NARIÑO"/>
    <s v="EL TAMBO"/>
    <s v="ACTUALIZACION"/>
    <d v="2025-02-14T00:00:00"/>
    <s v="ACUEDUCTO "/>
  </r>
  <r>
    <n v="24609"/>
    <s v="JUNTA ADMINISTRADORA ACUEDUCTO VEREDA PARAISO LA PALMA"/>
    <s v="OPERATIVA"/>
    <s v="HASTA 2500 SUSCRIPTORES"/>
    <s v="Grupo de Pequeños"/>
    <x v="1"/>
    <x v="2"/>
    <s v="HUILA"/>
    <s v="PITALITO"/>
    <s v="INSCRIPCION"/>
    <d v="2011-03-28T00:00:00"/>
    <s v="ACUEDUCTO "/>
  </r>
  <r>
    <n v="24610"/>
    <s v="ASOCIACION DE USUARIOS ADMINISTRADORA DE LOS SRVICIOS PUBLICOS DOMICILIARIOS DE ACUEDUCTO ALCANTARILLADO Y ASEO DE LA VEREDA DE LOS ALPES TABLON DE GOMEZ"/>
    <s v="OPERATIVA"/>
    <s v="HASTA 2500 SUSCRIPTORES"/>
    <s v="Grupo de Pequeños"/>
    <x v="1"/>
    <x v="2"/>
    <s v="NARIÑO"/>
    <s v="EL TABLON DE GOMEZ"/>
    <s v="INSCRIPCION"/>
    <d v="2011-03-28T00:00:00"/>
    <s v="ACUEDUCTO "/>
  </r>
  <r>
    <n v="24616"/>
    <s v="EMPRESAS PUBLICAS DE VILLAVIEJA S.A.S.  E.S.P."/>
    <s v="OPERATIVA"/>
    <s v="MENOR O IGUAL A 2500 USUARIOS"/>
    <s v="Grupo de Pequeños"/>
    <x v="0"/>
    <x v="3"/>
    <s v="HUILA"/>
    <s v="VILLAVIEJA"/>
    <s v="ACTUALIZACION"/>
    <d v="2024-11-12T00:00:00"/>
    <s v="ACUEDUCTO - ALCANTARILLADO"/>
  </r>
  <r>
    <n v="24618"/>
    <s v="ASOCIACION JUNTA ADMINISTRADORA DE ACUEDUCTO VEREDA POTRERITO "/>
    <s v="OPERATIVA"/>
    <s v="HASTA 2500 SUSCRIPTORES"/>
    <s v="Grupo de Pequeños"/>
    <x v="1"/>
    <x v="2"/>
    <s v="NARIÑO"/>
    <s v="BELEN"/>
    <s v="ACTUALIZACION"/>
    <d v="2012-02-16T00:00:00"/>
    <s v="ACUEDUCTO "/>
  </r>
  <r>
    <n v="24620"/>
    <s v="ASOCIACION DE SUSCRIPTORES DEL ACUEDUCTO RURAL DE LA VEREDA CUSAGUI"/>
    <s v="OPERATIVA"/>
    <s v="HASTA 2500 SUSCRIPTORES"/>
    <s v="Grupo de Pequeños"/>
    <x v="1"/>
    <x v="2"/>
    <s v="BOYACÁ"/>
    <s v="LA UVITA"/>
    <s v="ACTUALIZACION"/>
    <d v="2012-02-16T00:00:00"/>
    <s v="ACUEDUCTO "/>
  </r>
  <r>
    <n v="24621"/>
    <s v="ASOCIACION DE USUARIOS DEL ACUEDUCTO REGIONAL OLAYA HERRERA, CANALI, BALSILLAS, GUAIPA DEL MUNICIPIO DE ORTEGA TOLIMA."/>
    <s v="OPERATIVA"/>
    <s v="HASTA 2500 SUSCRIPTORES"/>
    <s v="Grupo de Pequeños"/>
    <x v="1"/>
    <x v="2"/>
    <s v="TOLIMA"/>
    <s v="ORTEGA"/>
    <s v="INSCRIPCION"/>
    <d v="2011-03-26T00:00:00"/>
    <s v="ACUEDUCTO "/>
  </r>
  <r>
    <n v="24622"/>
    <s v="ASOCIACION DE SUSCRIPTORES DEL ACUEDUCTO DE LA VEREDA LLUVIOSOS PARTE ALTA DEL MUNICIPIO DE CUCAITA - BOYACA"/>
    <s v="OPERATIVA"/>
    <s v="MENOR O IGUAL A 2500 USUARIOS"/>
    <s v="Grupo de Pequeños"/>
    <x v="1"/>
    <x v="2"/>
    <s v="BOYACÁ"/>
    <s v="CUCAITA"/>
    <s v="ACTUALIZACION"/>
    <d v="2023-12-19T00:00:00"/>
    <s v="ACUEDUCTO "/>
  </r>
  <r>
    <n v="24623"/>
    <s v="ASOCIACION DE SUSCRIPTORES DEL ACUEDUCTO DE LA VEREDA EL LLANO ACUALLANO DEL MUNICIPIO DE CUCAITA"/>
    <s v="OPERATIVA"/>
    <s v="MENOR O IGUAL A 2500 USUARIOS"/>
    <s v="Grupo de Pequeños"/>
    <x v="1"/>
    <x v="2"/>
    <s v="BOYACÁ"/>
    <s v="CUCAITA"/>
    <s v="ACTUALIZACION"/>
    <d v="2023-01-25T00:00:00"/>
    <s v="ACUEDUCTO "/>
  </r>
  <r>
    <n v="24624"/>
    <s v="ASOCIACION DE SUSCRIPTORES DEL ACUEDUCTO DE LA VEREDA EL ESCALONES DEL MUNICIPIO DE CUCAITA BOYACA"/>
    <s v="OPERATIVA"/>
    <s v="MENOR O IGUAL A 2500 USUARIOS"/>
    <s v="Grupo de Pequeños"/>
    <x v="1"/>
    <x v="2"/>
    <s v="BOYACÁ"/>
    <s v="CUCAITA"/>
    <s v="ACTUALIZACION"/>
    <d v="2025-01-21T00:00:00"/>
    <s v="ACUEDUCTO "/>
  </r>
  <r>
    <n v="24625"/>
    <s v="ASOCIACION DE USUARIOS DEL ACUEDUCTO RURAL COMUNITARIO DEL CORREGIMIENTO LA PRADERA, MUNICIPIO DE EL DOVIO DEPARTAMENTO DEL VALLE DEL CAUCA"/>
    <s v="OPERATIVA"/>
    <s v="HASTA 2500 SUSCRIPTORES"/>
    <s v="Grupo de Pequeños"/>
    <x v="1"/>
    <x v="2"/>
    <s v="VALLE DEL CAUCA"/>
    <s v="EL DOVIO"/>
    <s v="INSCRIPCION"/>
    <d v="2011-03-09T00:00:00"/>
    <s v="ACUEDUCTO "/>
  </r>
  <r>
    <n v="24627"/>
    <s v="ASOCIACION DE USUARIOS DEL ACUEDUCTO SEBASTOPOL"/>
    <s v="OPERATIVA"/>
    <s v="HASTA 2500 SUSCRIPTORES"/>
    <s v="Grupo de Pequeños"/>
    <x v="1"/>
    <x v="2"/>
    <s v="RISARALDA"/>
    <s v="BALBOA"/>
    <s v="ACTUALIZACION"/>
    <d v="2013-04-24T00:00:00"/>
    <s v="ACUEDUCTO "/>
  </r>
  <r>
    <n v="24631"/>
    <s v="EMPRESA DE SERVICIOS PUBLICOS DOMICILIARIOS DE CACHIRA E.S.P SAS"/>
    <s v="OPERATIVA"/>
    <s v="MENOR O IGUAL A 2500 USUARIOS"/>
    <s v="Grupo de Pequeños"/>
    <x v="0"/>
    <x v="3"/>
    <s v="NORTE DE SANTANDER"/>
    <s v="CACHIRA"/>
    <s v="ACTUALIZACION"/>
    <d v="2025-03-20T00:00:00"/>
    <s v="ACUEDUCTO - ALCANTARILLADO - ASEO"/>
  </r>
  <r>
    <n v="24646"/>
    <s v="ASOCIACION ADMINISTRADORA DEL ACUEDUCTO RURAL COMUNITARIO DEL CORREGIMIENTO DE LA FLORIDA"/>
    <s v="OPERATIVA"/>
    <s v="HASTA 2500 SUSCRIPTORES"/>
    <s v="Grupo de Pequeños"/>
    <x v="1"/>
    <x v="2"/>
    <s v="VALLE DEL CAUCA"/>
    <s v="VERSALLES"/>
    <s v="INSCRIPCION"/>
    <d v="2012-12-26T00:00:00"/>
    <s v="ACUEDUCTO "/>
  </r>
  <r>
    <n v="24651"/>
    <s v="ASOCIACION DE USUARIOS DEL ACUEDUCTO COMUNITARIO DEL BARRIO SANTA TERESITA"/>
    <s v="OPERATIVA"/>
    <s v="MENOR O IGUAL A 2500 USUARIOS"/>
    <s v="Grupo de Pequeños"/>
    <x v="2"/>
    <x v="2"/>
    <s v="RISARALDA"/>
    <s v="DOSQUEBRADAS"/>
    <s v="ACTUALIZACION"/>
    <d v="2022-09-21T00:00:00"/>
    <s v="ACUEDUCTO "/>
  </r>
  <r>
    <n v="24652"/>
    <s v="JUNTA  ADMINISTRADORA DEL ACUEDUCTO LA BALSORA"/>
    <s v="OPERATIVA"/>
    <s v="HASTA 2500 SUSCRIPTORES"/>
    <s v="Grupo de Pequeños"/>
    <x v="1"/>
    <x v="2"/>
    <s v="VALLE DEL CAUCA"/>
    <s v="VERSALLES"/>
    <s v="INSCRIPCION"/>
    <d v="2012-12-26T00:00:00"/>
    <s v="ACUEDUCTO "/>
  </r>
  <r>
    <n v="24658"/>
    <s v="JUNTA DE ACCION COMUNAL DEL BARRIO PUEBLO NUEVO"/>
    <s v="OPERATIVA"/>
    <s v="HASTA 2500 SUSCRIPTORES"/>
    <s v="Grupo de Pequeños"/>
    <x v="1"/>
    <x v="2"/>
    <s v="RISARALDA"/>
    <s v="BALBOA"/>
    <s v="INSCRIPCION"/>
    <d v="2012-12-26T00:00:00"/>
    <s v="ACUEDUCTO "/>
  </r>
  <r>
    <n v="24675"/>
    <s v="ASOCIACION DE USUARIOS DEL ACUEDUCTO LA CEIBA DE LA VEREDA LA CEIBA"/>
    <s v="OPERATIVA"/>
    <s v="HASTA 2500 SUSCRIPTORES"/>
    <s v="Grupo de Pequeños"/>
    <x v="1"/>
    <x v="2"/>
    <s v="RISARALDA"/>
    <s v="QUINCHIA"/>
    <s v="INSCRIPCION"/>
    <d v="2011-12-30T00:00:00"/>
    <s v="ACUEDUCTO "/>
  </r>
  <r>
    <n v="24676"/>
    <s v="ASOCIACION DE USUARIOS DEL ACUEDUCTO RURAL COMUNITARIO DEL CORREGIMIENTO MONTE AZUL MUNICIO DEL DOVIO"/>
    <s v="OPERATIVA"/>
    <s v="HASTA 2500 SUSCRIPTORES"/>
    <s v="Grupo de Pequeños"/>
    <x v="1"/>
    <x v="2"/>
    <s v="VALLE DEL CAUCA"/>
    <s v="EL DOVIO"/>
    <s v="INSCRIPCION"/>
    <d v="2012-12-26T00:00:00"/>
    <s v="ACUEDUCTO "/>
  </r>
  <r>
    <n v="24688"/>
    <s v="JUNTA DE ACCIÓN COMUNAL VEREDA GÉNOVA"/>
    <s v="OPERATIVA"/>
    <s v="HASTA 2500 SUSCRIPTORES"/>
    <s v="Grupo de Pequeños"/>
    <x v="1"/>
    <x v="2"/>
    <s v="RISARALDA"/>
    <s v="MISTRATO"/>
    <s v="INSCRIPCION"/>
    <d v="2012-12-26T00:00:00"/>
    <s v="ACUEDUCTO "/>
  </r>
  <r>
    <n v="24710"/>
    <s v="JUNTA DE ACCION COMUNAL DE LAVEREDA BAJO PEÑAS BLANCAS"/>
    <s v="OPERATIVA"/>
    <s v="HASTA 2500 SUSCRIPTORES"/>
    <s v="Grupo de Pequeños"/>
    <x v="1"/>
    <x v="2"/>
    <s v="RISARALDA"/>
    <s v="SANTUARIO"/>
    <s v="INSCRIPCION"/>
    <d v="2012-12-26T00:00:00"/>
    <s v="ACUEDUCTO "/>
  </r>
  <r>
    <n v="24717"/>
    <s v="ASOCIACION DE USUARIOS DEL ACUEDUCTO  DEL CORREGIMIENTO DE PERALONSO"/>
    <s v="OPERATIVA"/>
    <s v="MENOR O IGUAL A 2500 USUARIOS"/>
    <s v="Grupo de Pequeños"/>
    <x v="1"/>
    <x v="2"/>
    <s v="RISARALDA"/>
    <s v="SANTUARIO"/>
    <s v="ACTUALIZACION"/>
    <d v="2024-08-15T00:00:00"/>
    <s v="ACUEDUCTO "/>
  </r>
  <r>
    <n v="24719"/>
    <s v="JUNTA ADMINISTRADORA DE LOS SERVICIOS DE ACUEDUCTO Y ALCANTARILLADO DE LA URBANIZACION CERROS DEL GRANATE"/>
    <s v="OPERATIVA"/>
    <s v="MENOR O IGUAL A 2500 USUARIOS"/>
    <s v="Grupo de Pequeños"/>
    <x v="2"/>
    <x v="2"/>
    <s v="TOLIMA"/>
    <s v="IBAGUE"/>
    <s v="ACTUALIZACION"/>
    <d v="2025-02-08T00:00:00"/>
    <s v="ACUEDUCTO - ALCANTARILLADO"/>
  </r>
  <r>
    <n v="24741"/>
    <s v="ASOCIACION DE USUARIOS DEL ACUEDUCTO LA CRISTALINA"/>
    <s v="OPERATIVA"/>
    <s v="HASTA 2500 SUSCRIPTORES"/>
    <s v="Grupo de Pequeños"/>
    <x v="1"/>
    <x v="2"/>
    <s v="VALLE DEL CAUCA"/>
    <s v="ARGELIA"/>
    <s v="ACTUALIZACION"/>
    <d v="2012-07-09T00:00:00"/>
    <s v="ACUEDUCTO "/>
  </r>
  <r>
    <n v="24742"/>
    <s v="ASOCIACION DE USUARIOS DEL ACUEDUCTO LA PALMA"/>
    <s v="OPERATIVA"/>
    <s v="HASTA 2500 SUSCRIPTORES"/>
    <s v="Grupo de Pequeños"/>
    <x v="1"/>
    <x v="2"/>
    <s v="VALLE DEL CAUCA"/>
    <s v="ARGELIA"/>
    <s v="ACTUALIZACION"/>
    <d v="2012-04-23T00:00:00"/>
    <s v="ACUEDUCTO "/>
  </r>
  <r>
    <n v="24743"/>
    <s v="ASOCIACION DE USUARIOS DEL ACUEDUCTO RURAL COMUNITARIO DE LA VEREDA CUCHILLA ALTA"/>
    <s v="OPERATIVA (No activa)"/>
    <s v="HASTA 2500 SUSCRIPTORES"/>
    <s v="Grupo de Pequeños"/>
    <x v="1"/>
    <x v="2"/>
    <s v="VALLE DEL CAUCA"/>
    <s v="ALCALA"/>
    <s v="INSCRIPCION"/>
    <d v="2012-12-26T00:00:00"/>
    <s v="ACUEDUCTO "/>
  </r>
  <r>
    <n v="24753"/>
    <s v="ASOCIACION DE SUSCRIPTORES DEL ACUEDUCTO Y REGADIO DE LAS VEREDAS DE SAN ANTONIO"/>
    <s v="OPERATIVA"/>
    <s v="HASTA 2500 SUSCRIPTORES"/>
    <s v="Grupo de Pequeños"/>
    <x v="1"/>
    <x v="2"/>
    <s v="BOYACÁ"/>
    <s v="LA UVITA"/>
    <s v="ACTUALIZACION"/>
    <d v="2011-12-15T00:00:00"/>
    <s v="ACUEDUCTO "/>
  </r>
  <r>
    <n v="24760"/>
    <s v="ASOCIACIÓN DE USUARIOS DEL ACUEDUCTO RURAL COMUNITARIO DE LA VEREDA BUENOS AIRES, MUNICIPIO DE OBANDO, VALLE DEL CAUCA"/>
    <s v="OPERATIVA"/>
    <s v="HASTA 2500 SUSCRIPTORES"/>
    <s v="Grupo de Pequeños"/>
    <x v="1"/>
    <x v="2"/>
    <s v="VALLE DEL CAUCA"/>
    <s v="LA VICTORIA"/>
    <s v="INSCRIPCION"/>
    <d v="2012-12-26T00:00:00"/>
    <s v="ACUEDUCTO "/>
  </r>
  <r>
    <n v="24788"/>
    <s v="ASOCIACION DE SUSCRIPTORES DEL ACUEDUCTO EL CABUYAL"/>
    <s v="OPERATIVA"/>
    <s v="HASTA 2500 SUSCRIPTORES"/>
    <s v="Grupo de Pequeños"/>
    <x v="1"/>
    <x v="2"/>
    <s v="BOYACÁ"/>
    <s v="BOAVITA"/>
    <s v="INSCRIPCION"/>
    <d v="2011-03-10T00:00:00"/>
    <s v="ACUEDUCTO "/>
  </r>
  <r>
    <n v="24789"/>
    <s v="ASOCIACION DE SUSCRIPTORES DE LOS ACUEDUCTOS DEL SECTOR DE BETAVEBA"/>
    <s v="OPERATIVA"/>
    <s v="HASTA 2500 SUSCRIPTORES"/>
    <s v="Grupo de Pequeños"/>
    <x v="1"/>
    <x v="2"/>
    <s v="BOYACÁ"/>
    <s v="CHISCAS"/>
    <s v="INSCRIPCION"/>
    <d v="2011-03-11T00:00:00"/>
    <s v="ACUEDUCTO "/>
  </r>
  <r>
    <n v="24790"/>
    <s v="ASOCIACION DE SUSCRIPTORES DE LOS ACUEDUCTOS DEL SECTOR DE SOYAGRA"/>
    <s v="OPERATIVA"/>
    <s v="MENOR O IGUAL A 2500 USUARIOS"/>
    <s v="Grupo de Pequeños"/>
    <x v="1"/>
    <x v="2"/>
    <s v="BOYACÁ"/>
    <s v="CHISCAS"/>
    <s v="ACTUALIZACION"/>
    <d v="2020-10-19T00:00:00"/>
    <s v="ACUEDUCTO "/>
  </r>
  <r>
    <n v="24793"/>
    <s v="ASOCIACION DE AFILIADOS A LOS ACUEDUCTOS DE LA RAMADA"/>
    <s v="OPERATIVA"/>
    <s v="HASTA 2500 SUSCRIPTORES"/>
    <s v="Grupo de Pequeños"/>
    <x v="1"/>
    <x v="2"/>
    <s v="BOYACÁ"/>
    <s v="CHISCAS"/>
    <s v="INSCRIPCION"/>
    <d v="2011-03-08T00:00:00"/>
    <s v="ACUEDUCTO "/>
  </r>
  <r>
    <n v="24795"/>
    <s v="ASOCIACION DE BENEFICIARIOS DIRECTOS E INDIRECTOS DE LA QUEBRADA MACHACUNTA LOS PACHECOS O LA CALERANA DEL MUNICIPIO DE TIPACOQUE"/>
    <s v="OPERATIVA"/>
    <s v="HASTA 2500 SUSCRIPTORES"/>
    <s v="Grupo de Pequeños"/>
    <x v="1"/>
    <x v="2"/>
    <s v="BOYACÁ"/>
    <s v="TIPACOQUE"/>
    <s v="ACTUALIZACION"/>
    <d v="2011-12-15T00:00:00"/>
    <s v="ACUEDUCTO "/>
  </r>
  <r>
    <n v="24796"/>
    <s v="ASOCIACION DE USUARIOS Y SUSCRIPTORES DEL ACUEDUCTO DE LA VEREDA DE SAN IGNACIO"/>
    <s v="OPERATIVA"/>
    <s v="HASTA 2500 SUSCRIPTORES"/>
    <s v="Grupo de Pequeños"/>
    <x v="1"/>
    <x v="2"/>
    <s v="BOYACÁ"/>
    <s v="BOYACA"/>
    <s v="INSCRIPCION"/>
    <d v="2011-03-11T00:00:00"/>
    <s v="ACUEDUCTO "/>
  </r>
  <r>
    <n v="24797"/>
    <s v="ASOCIACION DE SUSCRIPTORES DEL ACUEDUCTO CHINCHILLA SECTOR EL PORTILLO"/>
    <s v="OPERATIVA"/>
    <s v="HASTA 2500 SUSCRIPTORES"/>
    <s v="Grupo de Pequeños"/>
    <x v="1"/>
    <x v="2"/>
    <s v="BOYACÁ"/>
    <s v="PAZ DE RIO"/>
    <s v="ACTUALIZACION"/>
    <d v="2012-11-23T00:00:00"/>
    <s v="ACUEDUCTO "/>
  </r>
  <r>
    <n v="24798"/>
    <s v="ACUEDUCTO EL HAYO VEREDA SOCOTACITO SECTOR ALTO"/>
    <s v="OPERATIVA"/>
    <s v="HASTA 2500 SUSCRIPTORES"/>
    <s v="Grupo de Pequeños"/>
    <x v="1"/>
    <x v="2"/>
    <s v="BOYACÁ"/>
    <s v="PAZ DE RIO"/>
    <s v="ACTUALIZACION"/>
    <d v="2013-03-07T00:00:00"/>
    <s v="ACUEDUCTO "/>
  </r>
  <r>
    <n v="24800"/>
    <s v="ASOCIACION DE USUARIOS DEL SERVICIO DE AGUA POTABLE DE LA VEREDA ALTO SANTA MARTA"/>
    <s v="OPERATIVA"/>
    <s v="HASTA 2500 SUSCRIPTORES"/>
    <s v="Grupo de Pequeños"/>
    <x v="1"/>
    <x v="2"/>
    <s v="HUILA"/>
    <s v="GARZON"/>
    <s v="INSCRIPCION"/>
    <d v="2011-03-27T00:00:00"/>
    <s v="ACUEDUCTO "/>
  </r>
  <r>
    <n v="24802"/>
    <s v="ASOCIACION DE SUSCRIPTORES DEL ACUEDUCTO DE LA VEREDA CENTRO SECTOR SINAI DE SANTA ROSA DE VITERBO"/>
    <s v="OPERATIVA"/>
    <s v="HASTA 2500 SUSCRIPTORES"/>
    <s v="Grupo de Pequeños"/>
    <x v="1"/>
    <x v="2"/>
    <s v="BOYACÁ"/>
    <s v="SANTA ROSA DE VITERBO"/>
    <s v="ACTUALIZACION"/>
    <d v="2012-02-16T00:00:00"/>
    <s v="ACUEDUCTO "/>
  </r>
  <r>
    <n v="24807"/>
    <s v="AGUAS DE NUQUI SA ESP"/>
    <s v="OPERATIVA"/>
    <s v="MENOR O IGUAL A 2500 USUARIOS"/>
    <s v="Grupo de Pequeños"/>
    <x v="2"/>
    <x v="3"/>
    <s v="CHOCÓ"/>
    <s v="NUQUI"/>
    <s v="ACTUALIZACION"/>
    <d v="2024-02-29T00:00:00"/>
    <s v="ACUEDUCTO - ALCANTARILLADO - ASEO"/>
  </r>
  <r>
    <n v="24808"/>
    <s v="EMPRESA SOLIDARIA DE SERVICIOS PUBLICOS DOMICILIARIOS DEL MEDIO BAUDO CHOCO"/>
    <s v="OPERATIVA"/>
    <s v="MENOR O IGUAL A 2500 USUARIOS"/>
    <s v="Grupo de Pequeños"/>
    <x v="0"/>
    <x v="2"/>
    <s v="CHOCÓ"/>
    <s v="MEDIO BAUDO"/>
    <s v="ACTUALIZACION"/>
    <d v="2022-11-28T00:00:00"/>
    <s v="ACUEDUCTO - ALCANTARILLADO - ASEO"/>
  </r>
  <r>
    <n v="24810"/>
    <s v="JUNTA ADMINISTRADORA DEL SERVICIO DEL ACUEDUCTO DE LA VEREDA EL CARMEN DEL MUNICIPIO DE GUADALUPE"/>
    <s v="OPERATIVA"/>
    <s v="HASTA 2500 SUSCRIPTORES"/>
    <s v="Grupo de Pequeños"/>
    <x v="1"/>
    <x v="2"/>
    <s v="HUILA"/>
    <s v="GUADALUPE"/>
    <s v="ACTUALIZACION"/>
    <d v="2012-06-22T00:00:00"/>
    <s v="ACUEDUCTO "/>
  </r>
  <r>
    <n v="24811"/>
    <s v="EMPRESA DE SERVICIOS PUBLICOS DOMICILIARIOS AGUAS DEL SAN JUAN S.A. E.S.P."/>
    <s v="OPERATIVA"/>
    <s v="DESDE 2501 HASTA 5000 USUARIOS"/>
    <s v="Grupo de Pequeños"/>
    <x v="2"/>
    <x v="3"/>
    <s v="CHOCÓ"/>
    <s v="ISTMINA"/>
    <s v="ACTUALIZACION"/>
    <d v="2025-02-20T00:00:00"/>
    <s v="ASEO"/>
  </r>
  <r>
    <n v="24813"/>
    <s v="ASOCIACION DE USUARIOS DEL ACUEDUCTO DE LAS VEREDAS LA CRISTALINA Y PURNIO"/>
    <s v="OPERATIVA"/>
    <s v="HASTA 2500 SUSCRIPTORES"/>
    <s v="Grupo de Pequeños"/>
    <x v="1"/>
    <x v="2"/>
    <s v="VALLE DEL CAUCA"/>
    <s v="SEVILLA"/>
    <s v="INSCRIPCION"/>
    <d v="2011-03-28T00:00:00"/>
    <s v="ACUEDUCTO "/>
  </r>
  <r>
    <n v="24814"/>
    <s v="ASOCIACION DE USUARIOS DEL ACUEDUCTO RURAL COMUNITARIO DE LA VEREDA LA PLAZUELA"/>
    <s v="OPERATIVA"/>
    <s v="HASTA 2500 SUSCRIPTORES"/>
    <s v="Grupo de Pequeños"/>
    <x v="1"/>
    <x v="2"/>
    <s v="VALLE DEL CAUCA"/>
    <s v="BOLIVAR"/>
    <s v="INSCRIPCION"/>
    <d v="2011-03-30T00:00:00"/>
    <s v="ACUEDUCTO "/>
  </r>
  <r>
    <n v="24815"/>
    <s v="ASOCIACION DE USUARIOS DEL SERVICIO COMUNITARIO RURAL DE AGUA Y ALCANTARILLADO LA MONTAÑUELA"/>
    <s v="OPERATIVA"/>
    <s v="HASTA 2500 SUSCRIPTORES"/>
    <s v="Grupo de Pequeños"/>
    <x v="1"/>
    <x v="2"/>
    <s v="VALLE DEL CAUCA"/>
    <s v="BOLIVAR"/>
    <s v="INSCRIPCION"/>
    <d v="2011-03-29T00:00:00"/>
    <s v="ACUEDUCTO "/>
  </r>
  <r>
    <n v="24817"/>
    <s v="ASOCIACION DE SUSCRIPTORES DE ACUEDUCTO Y ALCANTARILLADO"/>
    <s v="OPERATIVA"/>
    <s v="MENOR O IGUAL A 2500 USUARIOS"/>
    <s v="Grupo de Pequeños"/>
    <x v="1"/>
    <x v="2"/>
    <s v="VALLE DEL CAUCA"/>
    <s v="SAN PEDRO"/>
    <s v="ACTUALIZACION"/>
    <d v="2021-10-06T00:00:00"/>
    <s v="ACUEDUCTO "/>
  </r>
  <r>
    <n v="24819"/>
    <s v="ASOCIACION DE USUARIOS DEL CORREGIMIENTO DE COROZAL"/>
    <s v="OPERATIVA"/>
    <s v="HASTA 2500 SUSCRIPTORES"/>
    <s v="Grupo de Pequeños"/>
    <x v="1"/>
    <x v="2"/>
    <s v="VALLE DEL CAUCA"/>
    <s v="SEVILLA"/>
    <s v="INSCRIPCION"/>
    <d v="2011-03-26T00:00:00"/>
    <s v="ACUEDUCTO "/>
  </r>
  <r>
    <n v="24821"/>
    <s v="ASOCIACION DE SUSCRIPTORES DEL ACUEDUCTO INTERVEREDAL DE LAS VEREDAS TEBGUA REGINALDO Y SAN ANTONIO DEL MUNICIPIO DE MONGUI"/>
    <s v="OPERATIVA"/>
    <s v="HASTA 2500 SUSCRIPTORES"/>
    <s v="Grupo de Pequeños"/>
    <x v="1"/>
    <x v="2"/>
    <s v="BOYACÁ"/>
    <s v="MONGUI"/>
    <s v="ACTUALIZACION"/>
    <d v="2012-02-16T00:00:00"/>
    <s v="ACUEDUCTO "/>
  </r>
  <r>
    <n v="24822"/>
    <s v="ASOCIACION DE USUARIOS DEL ACUEDUCTO DE LA VEREDA HOLANDA ASUHOL"/>
    <s v="OPERATIVA"/>
    <s v="HASTA 2500 SUSCRIPTORES"/>
    <s v="Grupo de Pequeños"/>
    <x v="1"/>
    <x v="2"/>
    <s v="HUILA"/>
    <s v="PITALITO"/>
    <s v="ACTUALIZACION"/>
    <d v="2011-12-15T00:00:00"/>
    <s v="ACUEDUCTO "/>
  </r>
  <r>
    <n v="24823"/>
    <s v="JUNTA ADMINISTRADORA ACUEDUCTO LA ESPERANZA VEREDA EL REMOLINO"/>
    <s v="OPERATIVA (No activa)"/>
    <s v="HASTA 2500 SUSCRIPTORES"/>
    <s v="Grupo de Pequeños"/>
    <x v="1"/>
    <x v="2"/>
    <s v="HUILA"/>
    <s v="ISNOS"/>
    <s v="INSCRIPCION"/>
    <d v="2011-03-09T00:00:00"/>
    <s v="ACUEDUCTO "/>
  </r>
  <r>
    <n v="24824"/>
    <s v="JUNTA ADMINISTRADORA ACUEDUCTO CUIDEMOS LOS BOSQUES DE LA VEREDA EL BATAN"/>
    <s v="OPERATIVA"/>
    <s v="HASTA 2500 SUSCRIPTORES"/>
    <s v="Grupo de Pequeños"/>
    <x v="1"/>
    <x v="2"/>
    <s v="HUILA"/>
    <s v="HOBO"/>
    <s v="ACTUALIZACION"/>
    <d v="2012-12-26T00:00:00"/>
    <s v="ACUEDUCTO "/>
  </r>
  <r>
    <n v="24825"/>
    <s v="JUNTA ADMINISTRADORA DEL ACUEDUCTO REGIONAL DE MIRAFLORES LOS MEDIOS LA AZULITA, MUNICIPIO DE GARZON"/>
    <s v="OPERATIVA"/>
    <s v="HASTA 2500 SUSCRIPTORES"/>
    <s v="Grupo de Pequeños"/>
    <x v="1"/>
    <x v="2"/>
    <s v="HUILA"/>
    <s v="GARZON"/>
    <s v="ACTUALIZACION"/>
    <d v="2012-12-26T00:00:00"/>
    <s v="ACUEDUCTO "/>
  </r>
  <r>
    <n v="24826"/>
    <s v="JUNTA ADMINISTRADORA DEL ACUEDUCTO DE LA VEREDA PALMAR BAJO"/>
    <s v="OPERATIVA"/>
    <s v="HASTA 2500 SUSCRIPTORES"/>
    <s v="Grupo de Pequeños"/>
    <x v="1"/>
    <x v="2"/>
    <s v="HUILA"/>
    <s v="CAMPOALEGRE"/>
    <s v="INSCRIPCION"/>
    <d v="2011-08-03T00:00:00"/>
    <s v="ACUEDUCTO "/>
  </r>
  <r>
    <n v="24829"/>
    <s v="JUNTA ADMINISTRADORA ACUEDUCTO VEREDA VEGA DE ORIENTE"/>
    <s v="OPERATIVA"/>
    <s v="HASTA 2500 SUSCRIPTORES"/>
    <s v="Grupo de Pequeños"/>
    <x v="1"/>
    <x v="2"/>
    <s v="HUILA"/>
    <s v="CAMPOALEGRE"/>
    <s v="INSCRIPCION"/>
    <d v="2012-03-15T00:00:00"/>
    <s v="ACUEDUCTO "/>
  </r>
  <r>
    <n v="24830"/>
    <s v="JUNTA ADMINISTRADORA DEL SERVICO DEL ACUEDUCTO DE LA VEREDA SAN ISIDRO BAJO DEL MUNICIPIO DE CAMPOALEGRE "/>
    <s v="OPERATIVA"/>
    <s v="MENOR O IGUAL A 2500 USUARIOS"/>
    <s v="Grupo de Pequeños"/>
    <x v="0"/>
    <x v="2"/>
    <s v="HUILA"/>
    <s v="CAMPOALEGRE"/>
    <s v="ACTUALIZACION"/>
    <d v="2024-03-20T00:00:00"/>
    <s v="ACUEDUCTO "/>
  </r>
  <r>
    <n v="24831"/>
    <s v="JUNTA ADMINISTRADORA DEL SERVICIO DEL ACUEDUCTO DE LA VEREDA PANDO EL ROBLE"/>
    <s v="OPERATIVA"/>
    <s v="HASTA 2500 SUSCRIPTORES"/>
    <s v="Grupo de Pequeños"/>
    <x v="1"/>
    <x v="2"/>
    <s v="HUILA"/>
    <s v="CAMPOALEGRE"/>
    <s v="ACTUALIZACION"/>
    <d v="2011-12-30T00:00:00"/>
    <s v="ACUEDUCTO "/>
  </r>
  <r>
    <n v="24832"/>
    <s v="JUNTA ADMINISTRADORA DEL SERVICIO DEL ACUEDUCTO EL PROGRESO VEREDA BAJO PIRAVANTE, DEL MUNICIPIO DE CAMPOALEGRE"/>
    <s v="OPERATIVA"/>
    <s v="HASTA 2500 SUSCRIPTORES"/>
    <s v="Grupo de Pequeños"/>
    <x v="1"/>
    <x v="2"/>
    <s v="HUILA"/>
    <s v="CAMPOALEGRE"/>
    <s v="ACTUALIZACION"/>
    <d v="2013-02-18T00:00:00"/>
    <s v="ACUEDUCTO "/>
  </r>
  <r>
    <n v="24835"/>
    <s v="JUNTA DE ACCION COMUNAL DE LA VEREDA EL DIVISO LA LOMA PUEBLO VIEJO"/>
    <s v="OPERATIVA"/>
    <s v="HASTA 2500 SUSCRIPTORES"/>
    <s v="Grupo de Pequeños"/>
    <x v="1"/>
    <x v="2"/>
    <s v="NARIÑO"/>
    <s v="CONSACA"/>
    <s v="INSCRIPCION"/>
    <d v="2011-03-26T00:00:00"/>
    <s v="ACUEDUCTO "/>
  </r>
  <r>
    <n v="24841"/>
    <s v="MEJOR VIVIR S.A  E.S.P"/>
    <s v="OPERATIVA"/>
    <s v="HASTA 2500 SUSCRIPTORES"/>
    <s v="Grupo de Pequeños"/>
    <x v="1"/>
    <x v="3"/>
    <s v="VALLE DEL CAUCA"/>
    <s v="CALI"/>
    <s v="ACTUALIZACION"/>
    <d v="2015-02-16T00:00:00"/>
    <s v="ACUEDUCTO "/>
  </r>
  <r>
    <n v="24842"/>
    <s v="ASOCIACION JUNTA ADMINISTRADORA ACUEDUCTO DEL SECTOR BELLAFLORIDA"/>
    <s v="OPERATIVA"/>
    <s v="HASTA 2500 SUSCRIPTORES"/>
    <s v="Grupo de Pequeños"/>
    <x v="1"/>
    <x v="2"/>
    <s v="NARIÑO"/>
    <s v="LINARES"/>
    <s v="INSCRIPCION"/>
    <d v="2011-03-07T00:00:00"/>
    <s v="ACUEDUCTO "/>
  </r>
  <r>
    <n v="24843"/>
    <s v="APC DE SERVICIOS PUBLICOS DE BAGADO"/>
    <s v="OPERATIVA"/>
    <s v="HASTA 2500 SUSCRIPTORES"/>
    <s v="Grupo de Pequeños"/>
    <x v="1"/>
    <x v="2"/>
    <s v="CHOCÓ"/>
    <s v="BAGADO"/>
    <s v="ACTUALIZACION"/>
    <d v="2014-03-11T00:00:00"/>
    <s v="ACUEDUCTO - ALCANTARILLADO - ASEO"/>
  </r>
  <r>
    <n v="24846"/>
    <s v="LA ASOCIACION DE USUARIOS DEL SERVICIO DE ACUEDUCTO DE LA VEREDA BARRANCO BAJO-MUNICIPIO DE GINEBRA"/>
    <s v="OPERATIVA"/>
    <s v="HASTA 2500 SUSCRIPTORES"/>
    <s v="Grupo de Pequeños"/>
    <x v="1"/>
    <x v="2"/>
    <s v="VALLE DEL CAUCA"/>
    <s v="GINEBRA"/>
    <s v="INSCRIPCION"/>
    <d v="2011-03-28T00:00:00"/>
    <s v="ACUEDUCTO "/>
  </r>
  <r>
    <n v="24847"/>
    <s v="ASOCIACION DE RECURSOS HIDRICOS NATURALES Y ACUEDUCTO DE EL CASTILLO"/>
    <s v="OPERATIVA"/>
    <s v="MENOR O IGUAL A 2500 USUARIOS"/>
    <s v="Grupo de Pequeños"/>
    <x v="1"/>
    <x v="2"/>
    <s v="VALLE DEL CAUCA"/>
    <s v="EL CERRITO"/>
    <s v="ACTUALIZACION"/>
    <d v="2024-11-20T00:00:00"/>
    <s v="ACUEDUCTO "/>
  </r>
  <r>
    <n v="24848"/>
    <s v="ASOCIACION DE USUARIOS DEL ACUEDUCTO DE PARRAGA"/>
    <s v="OPERATIVA"/>
    <s v="MENOR O IGUAL A 2500 USUARIOS"/>
    <s v="Grupo de Pequeños"/>
    <x v="1"/>
    <x v="2"/>
    <s v="VALLE DEL CAUCA"/>
    <s v="LA CUMBRE"/>
    <s v="ACTUALIZACION"/>
    <d v="2020-08-19T00:00:00"/>
    <s v="ACUEDUCTO "/>
  </r>
  <r>
    <n v="24850"/>
    <s v="ASOCIACION DEL ACUEDUCTO DE LAS VEREDAS ARBOLEDAS Y CORDOBITAS DEL MUNICIPIO DE LA CUMBRE"/>
    <s v="OPERATIVA"/>
    <s v="MENOR O IGUAL A 2500 USUARIOS"/>
    <s v="Grupo de Pequeños"/>
    <x v="1"/>
    <x v="2"/>
    <s v="VALLE DEL CAUCA"/>
    <s v="LA CUMBRE"/>
    <s v="ACTUALIZACION"/>
    <d v="2024-12-16T00:00:00"/>
    <s v="ACUEDUCTO "/>
  </r>
  <r>
    <n v="24852"/>
    <s v="ADMINISTRACION PÚBLICA COOPERATIVA DE SERVICIOS PÚBLICOS DOMICILIARIOS DE SAN BERNARDO DEL VIENTO"/>
    <s v="OPERATIVA"/>
    <s v="MENOR O IGUAL A 2500 USUARIOS"/>
    <s v="Grupo de Pequeños"/>
    <x v="0"/>
    <x v="2"/>
    <s v="CÓRDOBA"/>
    <s v="SAN BERNARDO DEL VIENTO"/>
    <s v="ACTUALIZACION"/>
    <d v="2020-05-15T00:00:00"/>
    <s v="ACUEDUCTO - ALCANTARILLADO - ASEO"/>
  </r>
  <r>
    <n v="24853"/>
    <s v="ADMINISTRACION PUBLICA COOPERATIVA DE SERVICIOS PÚBLICOS DOMICILIARIOS DE ACUEDUCTO, ALCANTARILLADO Y ASEO - AGUACOR"/>
    <s v="OPERATIVA"/>
    <s v="MENOR O IGUAL A 2500 USUARIOS"/>
    <s v="Grupo de Pequeños"/>
    <x v="2"/>
    <x v="2"/>
    <s v="CÓRDOBA"/>
    <s v="LOS CORDOBAS"/>
    <s v="ACTUALIZACION"/>
    <d v="2024-12-05T00:00:00"/>
    <s v="ACUEDUCTO - ALCANTARILLADO - ASEO"/>
  </r>
  <r>
    <n v="24854"/>
    <s v="ASOCIACION AGRO ECOLOGICA LA PRADERA A"/>
    <s v="OPERATIVA"/>
    <s v="HASTA 2500 SUSCRIPTORES"/>
    <s v="Grupo de Pequeños"/>
    <x v="1"/>
    <x v="2"/>
    <s v="NARIÑO"/>
    <s v="LA UNION"/>
    <s v="ACTUALIZACION"/>
    <d v="2013-11-25T00:00:00"/>
    <s v="ACUEDUCTO "/>
  </r>
  <r>
    <n v="24858"/>
    <s v="JUNTA DE ACCION COMUNAL DEL BARRIO BELALCAZAR"/>
    <s v="ABASTO"/>
    <s v="HASTA 2500 SUSCRIPTORES"/>
    <s v="Grupo de Pequeños"/>
    <x v="1"/>
    <x v="2"/>
    <s v="CAQUETÁ"/>
    <s v="EL DONCELLO"/>
    <s v="INSCRIPCION"/>
    <d v="2011-03-26T00:00:00"/>
    <s v="ACUEDUCTO "/>
  </r>
  <r>
    <n v="24861"/>
    <s v="ACUEDUCTO ALCANTARILLADO Y ASEO DE SANTA ROSA S.A E.S.P"/>
    <s v="OPERATIVA"/>
    <s v="MENOR O IGUAL A 2500 USUARIOS"/>
    <s v="Grupo de Pequeños"/>
    <x v="0"/>
    <x v="3"/>
    <s v="CAUCA"/>
    <s v="SANTA ROSA"/>
    <s v="ACTUALIZACION"/>
    <d v="2024-01-15T00:00:00"/>
    <s v="ACUEDUCTO - ALCANTARILLADO - ASEO"/>
  </r>
  <r>
    <n v="24864"/>
    <s v="ASOCIACIÓN DE USUARIOS DEL ACUEDUCTO DE LA VEREDA PARAÍSO DEL MUNICIPIO DE SUPATÁ"/>
    <s v="ABASTO"/>
    <s v="HASTA 2500 SUSCRIPTORES"/>
    <s v="Grupo de Pequeños"/>
    <x v="1"/>
    <x v="2"/>
    <s v="CUNDINAMARCA"/>
    <s v="SUPATA"/>
    <s v="INSCRIPCION"/>
    <d v="2013-02-18T00:00:00"/>
    <s v="ACUEDUCTO "/>
  </r>
  <r>
    <n v="24873"/>
    <s v="ASOCIACION DE USUARIOS ADMINISTRADORA DEL SERVICIO PUBLICO DOMICILIARIO DE ACUEDUCTO DE LA VEREDA CUATRO ESQUINAS MUNICIPIO DE GUATARILLA NARIÑO"/>
    <s v="OPERATIVA"/>
    <s v="HASTA 2500 SUSCRIPTORES"/>
    <s v="Grupo de Pequeños"/>
    <x v="1"/>
    <x v="2"/>
    <s v="NARIÑO"/>
    <s v="GUAITARILLA"/>
    <s v="ACTUALIZACION"/>
    <d v="2012-02-16T00:00:00"/>
    <s v="ACUEDUCTO "/>
  </r>
  <r>
    <n v="24874"/>
    <s v="ASOCIACION DE USUARIOS ADMMINISTRADORA DEL SERVICIO PUBLICO DOMICILIARIO DE ACUEDUCTO DE LA VEREDA SAN VICENTE MUNICIPIO DE GUATARILLA NARIÑO"/>
    <s v="OPERATIVA"/>
    <s v="HASTA 2500 SUSCRIPTORES"/>
    <s v="Grupo de Pequeños"/>
    <x v="1"/>
    <x v="2"/>
    <s v="NARIÑO"/>
    <s v="GUAITARILLA"/>
    <s v="INSCRIPCION"/>
    <d v="2011-03-29T00:00:00"/>
    <s v="ACUEDUCTO "/>
  </r>
  <r>
    <n v="24875"/>
    <s v="JUNTA ADMINISTRADORA DE ACUEDUCTO CHIRES"/>
    <s v="OPERATIVA"/>
    <s v="HASTA 2500 SUSCRIPTORES"/>
    <s v="Grupo de Pequeños"/>
    <x v="1"/>
    <x v="2"/>
    <s v="NARIÑO"/>
    <s v="PUPIALES"/>
    <s v="ACTUALIZACION"/>
    <d v="2012-02-16T00:00:00"/>
    <s v="ACUEDUCTO "/>
  </r>
  <r>
    <n v="24876"/>
    <s v="JUNTA ADMINISTRADORA DEL ACUEDUCTO DE LA VEREDA TAPIALQUER BAJO MUNICIPIO DE TANGUA"/>
    <s v="OPERATIVA"/>
    <s v="HASTA 2500 SUSCRIPTORES"/>
    <s v="Grupo de Pequeños"/>
    <x v="1"/>
    <x v="2"/>
    <s v="NARIÑO"/>
    <s v="TANGUA"/>
    <s v="ACTUALIZACION"/>
    <d v="2013-11-26T00:00:00"/>
    <s v="ACUEDUCTO "/>
  </r>
  <r>
    <n v="24877"/>
    <s v="EMPRESA DE ASEO CACERES SAS ESP"/>
    <s v="OPERATIVA"/>
    <s v="MENOR O IGUAL A 2500 USUARIOS"/>
    <s v="Grupo de Pequeños"/>
    <x v="1"/>
    <x v="3"/>
    <s v="ANTIOQUIA"/>
    <s v="CÁCERES"/>
    <s v="ACTUALIZACION"/>
    <d v="2024-05-20T00:00:00"/>
    <s v="ACUEDUCTO - ALCANTARILLADO"/>
  </r>
  <r>
    <n v="24879"/>
    <s v="ASOCIACION JUNTA ADMINISTRADORA ACUEDUCTO MANANTIAL"/>
    <s v="OPERATIVA"/>
    <s v="HASTA 2500 SUSCRIPTORES"/>
    <s v="Grupo de Pequeños"/>
    <x v="1"/>
    <x v="2"/>
    <s v="NARIÑO"/>
    <s v="TANGUA"/>
    <s v="ACTUALIZACION"/>
    <d v="2013-12-20T00:00:00"/>
    <s v="ACUEDUCTO "/>
  </r>
  <r>
    <n v="24882"/>
    <s v="ASOCIACION JUNTA ADMINISTRADORA DEL ACUEDUCTO Y ALCANTARILLADO PALMAS BAJO"/>
    <s v="OPERATIVA"/>
    <s v="HASTA 2500 SUSCRIPTORES"/>
    <s v="Grupo de Pequeños"/>
    <x v="1"/>
    <x v="2"/>
    <s v="NARIÑO"/>
    <s v="CHACHAGUI"/>
    <s v="ACTUALIZACION"/>
    <d v="2012-04-23T00:00:00"/>
    <s v="ACUEDUCTO "/>
  </r>
  <r>
    <n v="24883"/>
    <s v="COOPERATIVA AGUAS DE URUMITA LTDA ESP"/>
    <s v="OPERATIVA"/>
    <s v="MENOR O IGUAL A 2500 USUARIOS"/>
    <s v="Grupo de Pequeños"/>
    <x v="2"/>
    <x v="2"/>
    <s v="LA GUAJIRA"/>
    <s v="URUMITA"/>
    <s v="ACTUALIZACION"/>
    <d v="2024-04-16T00:00:00"/>
    <s v="ACUEDUCTO - ALCANTARILLADO"/>
  </r>
  <r>
    <n v="24884"/>
    <s v="ASOCIACION JUNTA ADMONISTRADORA DE USUARIOS DEL SRVICIO DE ACUEDUCTO DEL RESGUARDO DE YARAMAL"/>
    <s v="OPERATIVA"/>
    <s v="HASTA 2500 SUSCRIPTORES"/>
    <s v="Grupo de Pequeños"/>
    <x v="1"/>
    <x v="2"/>
    <s v="NARIÑO"/>
    <s v="IPIALES"/>
    <s v="INSCRIPCION"/>
    <d v="2011-03-25T00:00:00"/>
    <s v="ACUEDUCTO "/>
  </r>
  <r>
    <n v="24885"/>
    <s v="ASOCIACION DE SUSCRIPTORES DEL ACUEDUCTO DE LA VEREDA PIJAOS"/>
    <s v="OPERATIVA"/>
    <s v="MENOR O IGUAL A 2500 USUARIOS"/>
    <s v="Grupo de Pequeños"/>
    <x v="1"/>
    <x v="2"/>
    <s v="BOYACÁ"/>
    <s v="CUCAITA"/>
    <s v="ACTUALIZACION"/>
    <d v="2022-01-24T00:00:00"/>
    <s v="ACUEDUCTO "/>
  </r>
  <r>
    <n v="24886"/>
    <s v="ASOCIACION DE USUARIOS ADMINISTRADORA DEL SERVICIO PUBLICO DOMICILIARIO DE ACUEDUCTO DE LA VEREDA SAN NICOLAS MUNICIPIO DE GUAITARILLA"/>
    <s v="OPERATIVA"/>
    <s v="HASTA 2500 SUSCRIPTORES"/>
    <s v="Grupo de Pequeños"/>
    <x v="1"/>
    <x v="2"/>
    <s v="NARIÑO"/>
    <s v="GUAITARILLA"/>
    <s v="INSCRIPCION"/>
    <d v="2011-03-25T00:00:00"/>
    <s v="ACUEDUCTO "/>
  </r>
  <r>
    <n v="24887"/>
    <s v="ASOCIACION DE USUARIOS ADMINISTRADORA DEL SERVICIO PUBLIICO DOMICILIARIO  DE ACUEDUCTO DEL CORREGIMIENTO DE CASABUY"/>
    <s v="OPERATIVA"/>
    <s v="HASTA 2500 SUSCRIPTORES"/>
    <s v="Grupo de Pequeños"/>
    <x v="1"/>
    <x v="2"/>
    <s v="NARIÑO"/>
    <s v="CHACHAGUI"/>
    <s v="ACTUALIZACION"/>
    <d v="2012-02-16T00:00:00"/>
    <s v="ACUEDUCTO "/>
  </r>
  <r>
    <n v="24892"/>
    <s v="ASOCIACION DE SUSCRIPTORES DEL PROACUEDUCTO DE LA VEREDA PIJAOS PARTE ALTA DEL MUNICIPIO DE CUCAITA BOYACA"/>
    <s v="OPERATIVA"/>
    <s v="MENOR O IGUAL A 2500 USUARIOS"/>
    <s v="Grupo de Pequeños"/>
    <x v="1"/>
    <x v="2"/>
    <s v="BOYACÁ"/>
    <s v="CUCAITA"/>
    <s v="ACTUALIZACION"/>
    <d v="2025-02-26T00:00:00"/>
    <s v="ACUEDUCTO "/>
  </r>
  <r>
    <n v="24893"/>
    <s v="ASOCIACION DE SUSCRIPTORES DEL ACUEDUCTO DE LA VEREDA LA CANDELARIA"/>
    <s v="OPERATIVA"/>
    <s v="MENOR O IGUAL A 2500 USUARIOS"/>
    <s v="Grupo de Pequeños"/>
    <x v="1"/>
    <x v="2"/>
    <s v="BOYACÁ"/>
    <s v="RAQUIRA"/>
    <s v="ACTUALIZACION"/>
    <d v="2024-01-24T00:00:00"/>
    <s v="ACUEDUCTO "/>
  </r>
  <r>
    <n v="24894"/>
    <s v="ASOCIACION DE USUARIOS DEL SERVICIO DE ACUEDUCTO Y ALCANTARILLADO DE PARADERO DE CHIPALO"/>
    <s v="OPERATIVA"/>
    <s v="HASTA 2500 SUSCRIPTORES"/>
    <s v="Grupo de Pequeños"/>
    <x v="1"/>
    <x v="2"/>
    <s v="TOLIMA"/>
    <s v="PIEDRAS"/>
    <s v="ACTUALIZACION"/>
    <d v="2012-12-26T00:00:00"/>
    <s v="ACUEDUCTO "/>
  </r>
  <r>
    <n v="24895"/>
    <s v="ASOCIACION DE SUSCRIPTORES VEREDA CHIPACATA DEL MUNICIPIO DE CUCAITA"/>
    <s v="OPERATIVA"/>
    <s v="MENOR O IGUAL A 2500 USUARIOS"/>
    <s v="Grupo de Pequeños"/>
    <x v="1"/>
    <x v="2"/>
    <s v="BOYACÁ"/>
    <s v="CUCAITA"/>
    <s v="ACTUALIZACION"/>
    <d v="2023-01-25T00:00:00"/>
    <s v="ACUEDUCTO "/>
  </r>
  <r>
    <n v="24896"/>
    <s v="ASOCIACION DE SUSCRIPTORES DEL ACUEDUCTO GACAL CENTRO DEL MUNICIPIO DE SAMACA DEPARTAMENTO DE BOYACA"/>
    <s v="OPERATIVA"/>
    <s v="HASTA 2500 SUSCRIPTORES"/>
    <s v="Grupo de Pequeños"/>
    <x v="1"/>
    <x v="2"/>
    <s v="BOYACÁ"/>
    <s v="SAMACA"/>
    <s v="INSCRIPCION"/>
    <d v="2011-03-26T00:00:00"/>
    <s v="ACUEDUCTO "/>
  </r>
  <r>
    <n v="24897"/>
    <s v="ASOCIACION DE SUSCRIPTORES DEL ACUEDUCTO EL TRIUNFO DE LAS VEREDAS PARAMO CENTRO TIBAQUIRA Y GUANTOQUE DEL MUNICIPIO DE SAMACA DEPARTAMENTO DE BOYACA"/>
    <s v="OPERATIVA"/>
    <s v="MENOR O IGUAL A 2500 USUARIOS"/>
    <s v="Grupo de Pequeños"/>
    <x v="1"/>
    <x v="2"/>
    <s v="BOYACÁ"/>
    <s v="SAMACA"/>
    <s v="ACTUALIZACION"/>
    <d v="2023-08-02T00:00:00"/>
    <s v="ACUEDUCTO "/>
  </r>
  <r>
    <n v="24899"/>
    <s v="EMPRESA DE ACUEDUCTO ALCANTARILLADO Y ASEO DE LABRANZAGRANDE SA ESP"/>
    <s v="OPERATIVA"/>
    <s v="MENOR O IGUAL A 2500 USUARIOS"/>
    <s v="Grupo de Pequeños"/>
    <x v="2"/>
    <x v="3"/>
    <s v="BOYACÁ"/>
    <s v="LABRANZAGRANDE"/>
    <s v="ACTUALIZACION"/>
    <d v="2025-02-18T00:00:00"/>
    <s v="ACUEDUCTO - ALCANTARILLADO - ASEO"/>
  </r>
  <r>
    <n v="24900"/>
    <s v="ASOCIACION DE SUSCRIPTORES DEL ACUEDUCTO VEREDAL LAS PEÑITAS DEL MUNICIPIO DE SAMACA"/>
    <s v="OPERATIVA"/>
    <s v="MENOR O IGUAL A 2500 USUARIOS"/>
    <s v="Grupo de Pequeños"/>
    <x v="1"/>
    <x v="2"/>
    <s v="BOYACÁ"/>
    <s v="SAMACA"/>
    <s v="ACTUALIZACION"/>
    <d v="2023-12-14T00:00:00"/>
    <s v="ACUEDUCTO "/>
  </r>
  <r>
    <n v="24901"/>
    <s v="ASOCIACION DE SUSCRIPTORES DEL PROACUEDUCTO RINCONES DE LA VEREDA TAPIAS DEL MUNICIPIO DE RAQUIRA BOYACA"/>
    <s v="OPERATIVA"/>
    <s v="HASTA 2500 SUSCRIPTORES"/>
    <s v="Grupo de Pequeños"/>
    <x v="1"/>
    <x v="2"/>
    <s v="BOYACÁ"/>
    <s v="RAQUIRA"/>
    <s v="INSCRIPCION"/>
    <d v="2011-03-04T00:00:00"/>
    <s v="ACUEDUCTO "/>
  </r>
  <r>
    <n v="24902"/>
    <s v="ASOCIACION DE SUSCRIPTORES DEL ACUEDUCTO LAS ANIMAS DE LA VEREDA RUCHICAL RINCON SANTO DEL MUNICIPIO DE SAMACA"/>
    <s v="OPERATIVA"/>
    <s v="MENOR O IGUAL A 2500 USUARIOS"/>
    <s v="Grupo de Pequeños"/>
    <x v="1"/>
    <x v="2"/>
    <s v="BOYACÁ"/>
    <s v="SAMACA"/>
    <s v="ACTUALIZACION"/>
    <d v="2024-11-21T00:00:00"/>
    <s v="ACUEDUCTO "/>
  </r>
  <r>
    <n v="24903"/>
    <s v="ASOCIACION DE SUSCRIPTORES DEL ACUEDUCTO CARTAGENA"/>
    <s v="OPERATIVA"/>
    <s v="MENOR O IGUAL A 2500 USUARIOS"/>
    <s v="Grupo de Pequeños"/>
    <x v="1"/>
    <x v="2"/>
    <s v="BOYACÁ"/>
    <s v="SAMACA"/>
    <s v="ACTUALIZACION"/>
    <d v="2025-01-15T00:00:00"/>
    <s v="ACUEDUCTO "/>
  </r>
  <r>
    <n v="24904"/>
    <s v="ASOCIACION DE USUARIOS PRO ACUEDUCTO VEREDA CALAVERNAS SECTOR BOSQUE BAJO Y PUNTOS ALEDAÑOS A LAS VEREDAS OCAN VEREDA LA VICTORIA"/>
    <s v="OPERATIVA"/>
    <s v="HASTA 2500 SUSCRIPTORES"/>
    <s v="Grupo de Pequeños"/>
    <x v="1"/>
    <x v="2"/>
    <s v="BOYACÁ"/>
    <s v="FIRAVITOBA"/>
    <s v="INSCRIPCION"/>
    <d v="2011-03-25T00:00:00"/>
    <s v="ACUEDUCTO "/>
  </r>
  <r>
    <n v="24905"/>
    <s v="ASOCIACION DE SUSCRIPTORES DEL ACUEDUCTO QUEBRADA QUIPE Y PALMAR"/>
    <s v="OPERATIVA"/>
    <s v="HASTA 2500 SUSCRIPTORES"/>
    <s v="Grupo de Pequeños"/>
    <x v="1"/>
    <x v="2"/>
    <s v="BOYACÁ"/>
    <s v="CALDAS"/>
    <s v="ACTUALIZACION"/>
    <d v="2011-12-07T00:00:00"/>
    <s v="ACUEDUCTO "/>
  </r>
  <r>
    <n v="24906"/>
    <s v="ASOCIACION DE SUSCRIPTORES DEL PROACUEDUCTO LA UMBA Y SECTOR BOCADEMONTE DE LA VEREDA CHINGAGUTA Y QUIPE DEL MUNICIPIO DE CALDAS BOYACA"/>
    <s v="OPERATIVA"/>
    <s v="MENOR O IGUAL A 2500 USUARIOS"/>
    <s v="Grupo de Pequeños"/>
    <x v="1"/>
    <x v="2"/>
    <s v="BOYACÁ"/>
    <s v="CALDAS"/>
    <s v="ACTUALIZACION"/>
    <d v="2021-06-24T00:00:00"/>
    <s v="ACUEDUCTO "/>
  </r>
  <r>
    <n v="24908"/>
    <s v="ASOCIACION DE SUSCRIPTORES DEL ACUEDUCTO REGIONAL SASTOQUE DEL MUNICIPIO DE TIBANA"/>
    <s v="OPERATIVA"/>
    <s v="HASTA 2500 SUSCRIPTORES"/>
    <s v="Grupo de Pequeños"/>
    <x v="1"/>
    <x v="2"/>
    <s v="BOYACÁ"/>
    <s v="TIBANA"/>
    <s v="ACTUALIZACION"/>
    <d v="2011-12-15T00:00:00"/>
    <s v="ACUEDUCTO "/>
  </r>
  <r>
    <n v="24910"/>
    <s v="ASOCIACION ACUEDUCTO INTEGRADO CAICEDOS ROMASAL Y SANTUARIO"/>
    <s v="OPERATIVA"/>
    <s v="MENOR O IGUAL A 2500 USUARIOS"/>
    <s v="Grupo de Pequeños"/>
    <x v="1"/>
    <x v="2"/>
    <s v="BOYACÁ"/>
    <s v="RAMIRIQUI"/>
    <s v="ACTUALIZACION"/>
    <d v="2024-12-04T00:00:00"/>
    <s v="ACUEDUCTO "/>
  </r>
  <r>
    <n v="24914"/>
    <s v="ASOCIACION DE SUSCRIPTORES DEL ACUEDUCTO ARRAYANCITOS DE LA VEREDA BARON GERMANIA DEL MUNICIPIO DE TUNJA"/>
    <s v="OPERATIVA"/>
    <s v="HASTA 2500 SUSCRIPTORES"/>
    <s v="Grupo de Pequeños"/>
    <x v="1"/>
    <x v="2"/>
    <s v="BOYACÁ"/>
    <s v="TUNJA"/>
    <s v="INSCRIPCION"/>
    <d v="2011-03-26T00:00:00"/>
    <s v="ACUEDUCTO "/>
  </r>
  <r>
    <n v="24915"/>
    <s v="ASOCIACION DE SUSCRIPTORES DEL ACUEDUCTO POZO DE BURRO ALTAMIRA VENTAQUEMADA DEL MUNICIPIO DE SANTANA"/>
    <s v="OPERATIVA"/>
    <s v="HASTA 2500 SUSCRIPTORES"/>
    <s v="Grupo de Pequeños"/>
    <x v="1"/>
    <x v="2"/>
    <s v="BOYACÁ"/>
    <s v="SANTANA"/>
    <s v="ACTUALIZACION"/>
    <d v="2011-12-15T00:00:00"/>
    <s v="ACUEDUCTO "/>
  </r>
  <r>
    <n v="24916"/>
    <s v="ASOCIACION DE SUSCRIPTORES DEL ACUEDUCTO DE LAS VEREDAS DE GARIBAY MANGA GACHANZUCA DEL MUNICIPIO DE TOGUI"/>
    <s v="OPERATIVA"/>
    <s v="HASTA 2500 SUSCRIPTORES"/>
    <s v="Grupo de Pequeños"/>
    <x v="1"/>
    <x v="2"/>
    <s v="BOYACÁ"/>
    <s v="TOGUI"/>
    <s v="INSCRIPCION"/>
    <d v="2011-03-14T00:00:00"/>
    <s v="ACUEDUCTO "/>
  </r>
  <r>
    <n v="24917"/>
    <s v="ASOCIACION DE SUSCRIPTORES DEL ACUEDUCTO DE LA VEREDA LOS BANCOS DEL MUNICIPIO DE OTANCHE"/>
    <s v="OPERATIVA"/>
    <s v="HASTA 2500 SUSCRIPTORES"/>
    <s v="Grupo de Pequeños"/>
    <x v="1"/>
    <x v="2"/>
    <s v="BOYACÁ"/>
    <s v="OTANCHE"/>
    <s v="INSCRIPCION"/>
    <d v="2011-03-18T00:00:00"/>
    <s v="ACUEDUCTO "/>
  </r>
  <r>
    <n v="24921"/>
    <s v="ASOCIACION DE USUARIOS DEL SERVICIO DE ACUEDUCTO VEREDA EL FLORAL"/>
    <s v="OPERATIVA"/>
    <s v="HASTA 2500 SUSCRIPTORES"/>
    <s v="Grupo de Pequeños"/>
    <x v="1"/>
    <x v="2"/>
    <s v="CUNDINAMARCA"/>
    <s v="GIRARDOT"/>
    <s v="ACTUALIZACION"/>
    <d v="2011-10-09T00:00:00"/>
    <s v="ACUEDUCTO "/>
  </r>
  <r>
    <n v="24922"/>
    <s v="ASOCIACIÓN DE RECICLADORES DE ENGATIVA ZONA 10 "/>
    <s v="OPERATIVA"/>
    <s v="DESDE 2501 HASTA 5000 USUARIOS"/>
    <s v="Aprovechamiento "/>
    <x v="0"/>
    <x v="2"/>
    <s v="BOGOTÁ, D.C."/>
    <s v="BOGOTA, D.C."/>
    <s v="ACTUALIZACION"/>
    <d v="2025-03-18T00:00:00"/>
    <s v="APROVECHAMIENTO "/>
  </r>
  <r>
    <n v="24923"/>
    <s v="JUNTA DE ACCION COMUNAL DE LA VEREDA LOS ANDES"/>
    <s v="OPERATIVA"/>
    <s v="HASTA 2500 SUSCRIPTORES"/>
    <s v="Grupo de Pequeños"/>
    <x v="1"/>
    <x v="2"/>
    <s v="HUILA"/>
    <s v="IQUIRA"/>
    <s v="INSCRIPCION"/>
    <d v="2011-04-09T00:00:00"/>
    <s v="ACUEDUCTO "/>
  </r>
  <r>
    <n v="24925"/>
    <s v="JUNTA ADMINISTRADORA DEL SERVICIO DEL ACUEDUCTO DE LAS VEREDAS LA FLORESTA Y ALTO GUALPI"/>
    <s v="OPERATIVA"/>
    <s v="HASTA 2500 SUSCRIPTORES"/>
    <s v="Grupo de Pequeños"/>
    <x v="1"/>
    <x v="2"/>
    <s v="HUILA"/>
    <s v="TERUEL"/>
    <s v="INSCRIPCION"/>
    <d v="2011-04-09T00:00:00"/>
    <s v="ACUEDUCTO "/>
  </r>
  <r>
    <n v="24926"/>
    <s v="JUNTA ADMINISTRADORA ACUEDUCTO REGIONAL VEREDA EL DINDAL"/>
    <s v="OPERATIVA"/>
    <s v="MENOR O IGUAL A 2500 USUARIOS"/>
    <s v="Grupo de Pequeños"/>
    <x v="1"/>
    <x v="2"/>
    <s v="HUILA"/>
    <s v="AIPE"/>
    <s v="ACTUALIZACION"/>
    <d v="2020-11-01T00:00:00"/>
    <s v="ACUEDUCTO "/>
  </r>
  <r>
    <n v="24930"/>
    <s v="AGUAS DEL ROBLE SAS E.S.P."/>
    <s v="OPERATIVA"/>
    <s v="MENOR O IGUAL A 2500 USUARIOS"/>
    <s v="Grupo de Pequeños"/>
    <x v="0"/>
    <x v="3"/>
    <s v="NARIÑO"/>
    <s v="ARBOLEDA"/>
    <s v="ACTUALIZACION"/>
    <d v="2024-11-22T00:00:00"/>
    <s v="ACUEDUCTO - ALCANTARILLADO - ASEO"/>
  </r>
  <r>
    <n v="24931"/>
    <s v="EMPRESA DE SERVICIOS PUBLICOS DE ACUEDUCTO, ALCANTARILLADO Y ASEO &quot;GONZALO ROMAÑA PALACIOS&quot; E.S.P.  S.A"/>
    <s v="OPERATIVA"/>
    <s v="MENOR O IGUAL A 2500 USUARIOS"/>
    <s v="Grupo de Pequeños"/>
    <x v="0"/>
    <x v="3"/>
    <s v="CHOCÓ"/>
    <s v="EL CANTON DEL SAN PABLO"/>
    <s v="ACTUALIZACION"/>
    <d v="2024-08-22T00:00:00"/>
    <s v="ACUEDUCTO - ALCANTARILLADO - ASEO"/>
  </r>
  <r>
    <n v="24933"/>
    <s v="EMPRESA DE SERVICIOS PUBLICOS DE LA PALMEÑA SAS ESP"/>
    <s v="OPERATIVA"/>
    <s v="MENOR O IGUAL A 2500 USUARIOS"/>
    <s v="Grupo de Pequeños"/>
    <x v="2"/>
    <x v="3"/>
    <s v="SANTANDER"/>
    <s v="PALMAS DEL SOCORRO"/>
    <s v="ACTUALIZACION"/>
    <d v="2024-04-22T00:00:00"/>
    <s v="ACUEDUCTO - ALCANTARILLADO - ASEO"/>
  </r>
  <r>
    <n v="24935"/>
    <s v="ASOCIACION ADMINISTRADORA DE ACUEDUCTO LOS ROBLES Y LA GEMELA"/>
    <s v="OPERATIVA"/>
    <s v="HASTA 2500 SUSCRIPTORES"/>
    <s v="Grupo de Pequeños"/>
    <x v="1"/>
    <x v="2"/>
    <s v="NARIÑO"/>
    <s v="PASTO"/>
    <s v="ACTUALIZACION"/>
    <d v="2011-12-15T00:00:00"/>
    <s v="ACUEDUCTO "/>
  </r>
  <r>
    <n v="24941"/>
    <s v="EMPAAAYAC SAS ESP SOCIEDAD POR ACCIONES SIMPLIFICADA SAS EMPRESA DE SERVICIOS PUBLICOS DOMICILIARIOS DE ECONOMIA MIXTA"/>
    <s v="OPERATIVA"/>
    <s v="MENOR O IGUAL A 2500 USUARIOS"/>
    <s v="Grupo de Pequeños"/>
    <x v="2"/>
    <x v="3"/>
    <s v="NARIÑO"/>
    <s v="YACUANQUER"/>
    <s v="ACTUALIZACION"/>
    <d v="2025-03-17T00:00:00"/>
    <s v="ACUEDUCTO - ALCANTARILLADO - ASEO"/>
  </r>
  <r>
    <n v="24947"/>
    <s v="JUNTA DE ACCION COMUNAL DE LA VEREDA RICAURTE "/>
    <s v="OPERATIVA"/>
    <s v="MENOR O IGUAL A 2500 USUARIOS"/>
    <s v="Grupo de Pequeños"/>
    <x v="1"/>
    <x v="2"/>
    <s v="NARIÑO"/>
    <s v="EL TAMBO"/>
    <s v="ACTUALIZACION"/>
    <d v="2025-02-13T00:00:00"/>
    <s v="ACUEDUCTO "/>
  </r>
  <r>
    <n v="24949"/>
    <s v="EMPRESA DE SERVICIO DE ASEO DE TRUJILLO S.A E.S.P"/>
    <s v="OPERATIVA"/>
    <s v="DESDE 2501 HASTA 5000 USUARIOS"/>
    <s v="Grupo de Pequeños"/>
    <x v="0"/>
    <x v="3"/>
    <s v="VALLE DEL CAUCA"/>
    <s v="TRUJILLO"/>
    <s v="ACTUALIZACION"/>
    <d v="2024-04-30T00:00:00"/>
    <s v="ASEO"/>
  </r>
  <r>
    <n v="24950"/>
    <s v="ASOCIACION DE USUARIOS DEL ACUEDUCTO DE LAS VEREDAS JUAICA EL CARRON JUAICA EL SANTUARIO Y DEFENSA DEL MEDIO AMBIENTE"/>
    <s v="OPERATIVA"/>
    <s v="MENOR O IGUAL A 2500 USUARIOS"/>
    <s v="Grupo de Pequeños"/>
    <x v="1"/>
    <x v="2"/>
    <s v="CUNDINAMARCA"/>
    <s v="TABIO"/>
    <s v="ACTUALIZACION"/>
    <d v="2025-02-25T00:00:00"/>
    <s v="ACUEDUCTO "/>
  </r>
  <r>
    <n v="24952"/>
    <s v="JUNTA ADMINISTRADORA DEL ACUEDUCTO DE BELLA VISTA, LA TOLA Y LLANO GRANDE"/>
    <s v="OPERATIVA"/>
    <s v="MENOR O IGUAL A 2500 USUARIOS"/>
    <s v="Grupo de Pequeños"/>
    <x v="1"/>
    <x v="2"/>
    <s v="NARIÑO"/>
    <s v="LINARES"/>
    <s v="ACTUALIZACION"/>
    <d v="2023-06-09T00:00:00"/>
    <s v="ACUEDUCTO "/>
  </r>
  <r>
    <n v="24953"/>
    <s v="EMPRESA DE SERVICIOS PUBLICOS DOMICILIARIOS DEL MUNICIPIO DE SORACA SERVIR SORACA S.A. E.S.P."/>
    <s v="OPERATIVA"/>
    <s v="MENOR O IGUAL A 2500 USUARIOS"/>
    <s v="Grupo de Pequeños"/>
    <x v="0"/>
    <x v="3"/>
    <s v="BOYACÁ"/>
    <s v="SORACA"/>
    <s v="ACTUALIZACION"/>
    <d v="2025-02-27T00:00:00"/>
    <s v="ACUEDUCTO - ALCANTARILLADO - ASEO"/>
  </r>
  <r>
    <n v="24958"/>
    <s v="EMPRESA COMUNITARIA DE ACUEDUCTO, ALCANTARILLADO Y ASEO  DE PANAMA DE ARAUCA E.S.P."/>
    <s v="OPERATIVA"/>
    <s v="MENOR O IGUAL A 2500 USUARIOS"/>
    <s v="Grupo de Pequeños"/>
    <x v="1"/>
    <x v="2"/>
    <s v="ARAUCA"/>
    <s v="ARAUQUITA"/>
    <s v="ACTUALIZACION"/>
    <d v="2024-07-26T00:00:00"/>
    <s v="ACUEDUCTO - ALCANTARILLADO - ASEO"/>
  </r>
  <r>
    <n v="24961"/>
    <s v="ASOCIACION AMBIENTAL ADMINISTRADORA DEL ACUEDUCTO VEREDA LAS TAZAS DEL MUNICIPIO DE MARSELLA"/>
    <s v="OPERATIVA"/>
    <s v="HASTA 2500 SUSCRIPTORES"/>
    <s v="Grupo de Pequeños"/>
    <x v="1"/>
    <x v="2"/>
    <s v="RISARALDA"/>
    <s v="PEREIRA"/>
    <s v="ACTUALIZACION"/>
    <d v="2012-12-26T00:00:00"/>
    <s v="ACUEDUCTO "/>
  </r>
  <r>
    <n v="24965"/>
    <s v="ASOCIACION AGUAS DE CALDONO"/>
    <s v="OPERATIVA"/>
    <s v="HASTA 2500 SUSCRIPTORES"/>
    <s v="Grupo de Pequeños"/>
    <x v="1"/>
    <x v="2"/>
    <s v="CAUCA"/>
    <s v="CALDONO"/>
    <s v="INSCRIPCION"/>
    <d v="2011-04-06T00:00:00"/>
    <s v="ACUEDUCTO - ALCANTARILLADO - ASEO"/>
  </r>
  <r>
    <n v="24967"/>
    <s v="AQUA TOSCANA E.S.P  S.A.S."/>
    <s v="OPERATIVA"/>
    <s v="HASTA 2500 SUSCRIPTORES"/>
    <s v="Grupo de Pequeños"/>
    <x v="1"/>
    <x v="3"/>
    <s v="BOYACÁ"/>
    <s v="RAMIRIQUI"/>
    <s v="ACTUALIZACION"/>
    <d v="2013-05-15T00:00:00"/>
    <s v="ACUEDUCTO - ALCANTARILLADO - ASEO"/>
  </r>
  <r>
    <n v="24970"/>
    <s v="EMPRESA DE SERVICIO PUBLICO DE ASEO DEL MUNICIPIO DE YOTOCO - VALLE DEL CAUCA S.A.S. E.S.P."/>
    <s v="OPERATIVA"/>
    <s v="DESDE 2501 HASTA 5000 USUARIOS"/>
    <s v="Grupo de Pequeños"/>
    <x v="0"/>
    <x v="3"/>
    <s v="VALLE DEL CAUCA"/>
    <s v="YOTOCO"/>
    <s v="ACTUALIZACION"/>
    <d v="2024-03-04T00:00:00"/>
    <s v="ASEO"/>
  </r>
  <r>
    <n v="24971"/>
    <s v="AGUAS DE MALAMBO S.A. E.S.P."/>
    <s v="OPERATIVA"/>
    <s v="MAYOR O IGUAL A 5001 USUARIOS"/>
    <s v="Grupo de Grandes"/>
    <x v="2"/>
    <x v="3"/>
    <s v="ATLÁNTICO"/>
    <s v="MALAMBO"/>
    <s v="ACTUALIZACION"/>
    <d v="2025-02-28T00:00:00"/>
    <s v="ACUEDUCTO - ALCANTARILLADO"/>
  </r>
  <r>
    <n v="24973"/>
    <s v="EMPRESA DE ACUEDUCTO ALCANTARILLADO Y ASEO DEL MUNICIPIO DE DIBULLA S.A.S ESP"/>
    <s v="OPERATIVA"/>
    <s v="DESDE 2501 HASTA 5000 USUARIOS"/>
    <s v="Grupo de Grandes"/>
    <x v="0"/>
    <x v="3"/>
    <s v="LA GUAJIRA"/>
    <s v="DIBULLA"/>
    <s v="ACTUALIZACION"/>
    <d v="2025-03-05T00:00:00"/>
    <s v="ACUEDUCTO - ALCANTARILLADO - ASEO"/>
  </r>
  <r>
    <n v="24974"/>
    <s v="ASOCIACION DE USUARIOS DE ACUEDUCTO VEREDA SAN GABRIEL"/>
    <s v="ABASTO"/>
    <s v="MENOR O IGUAL A 2500 USUARIOS"/>
    <s v="Grupo de Pequeños"/>
    <x v="1"/>
    <x v="2"/>
    <s v="CUNDINAMARCA"/>
    <s v="LA CALERA"/>
    <s v="ACTUALIZACION"/>
    <d v="2018-10-09T00:00:00"/>
    <s v="ACUEDUCTO "/>
  </r>
  <r>
    <n v="24978"/>
    <s v="ASOCIACION DE USUARIOS DEL ACUEDUCTO DE LA VEREDA AGUA CALIENTE PARTE BAJA MUNICIPIO DE CHOCONTA"/>
    <s v="OPERATIVA"/>
    <s v="HASTA 2500 SUSCRIPTORES"/>
    <s v="Grupo de Pequeños"/>
    <x v="1"/>
    <x v="2"/>
    <s v="CUNDINAMARCA"/>
    <s v="CHOCONTA"/>
    <s v="INSCRIPCION"/>
    <d v="2011-07-10T00:00:00"/>
    <s v="ACUEDUCTO "/>
  </r>
  <r>
    <n v="24980"/>
    <s v="ASOCIACION DE USUARIOS DEL ACUEDUCTO DE LAS VEREDAS ALIZAL Y CARRIZAL "/>
    <s v="OPERATIVA"/>
    <s v="HASTA 2500 SUSCRIPTORES"/>
    <s v="Grupo de Pequeños"/>
    <x v="1"/>
    <x v="2"/>
    <s v="BOYACÁ"/>
    <s v="CALDAS"/>
    <s v="ACTUALIZACION"/>
    <d v="2011-11-09T00:00:00"/>
    <s v="ACUEDUCTO "/>
  </r>
  <r>
    <n v="24981"/>
    <s v="ASOCIACION DE SUSCRIPTORES DEL ACUEDUCTO SALAMANCA DE MUNICIPIO DE SAMACA"/>
    <s v="OPERATIVA"/>
    <s v="MENOR O IGUAL A 2500 USUARIOS"/>
    <s v="Grupo de Pequeños"/>
    <x v="1"/>
    <x v="2"/>
    <s v="BOYACÁ"/>
    <s v="SAMACA"/>
    <s v="ACTUALIZACION"/>
    <d v="2025-02-05T00:00:00"/>
    <s v="ACUEDUCTO "/>
  </r>
  <r>
    <n v="24993"/>
    <s v="ASOCIACION DE SUSCRIPTORES DEL ACUEDUCTO DE LA VEREDA TOBA"/>
    <s v="OPERATIVA"/>
    <s v="HASTA 2500 SUSCRIPTORES"/>
    <s v="Grupo de Pequeños"/>
    <x v="1"/>
    <x v="2"/>
    <s v="BOYACÁ"/>
    <s v="CERINZA"/>
    <s v="ACTUALIZACION"/>
    <d v="2014-09-10T00:00:00"/>
    <s v="ACUEDUCTO "/>
  </r>
  <r>
    <n v="24996"/>
    <s v="ASOCIACIÓN DE SUSCRIPTORES DEL ACUEDUCTO DE LA VEREDA PIRGUA DEL MUNICIPIO DE TUNJA "/>
    <s v="OPERATIVA"/>
    <s v="MENOR O IGUAL A 2500 USUARIOS"/>
    <s v="Grupo de Pequeños"/>
    <x v="1"/>
    <x v="2"/>
    <s v="BOYACÁ"/>
    <s v="TUNJA"/>
    <s v="ACTUALIZACION"/>
    <d v="2024-03-19T00:00:00"/>
    <s v="ACUEDUCTO "/>
  </r>
  <r>
    <n v="24997"/>
    <s v="ASOCIACION DE SUSCRIPTORES DEL ACUEDUCTO LA ESPERANZA DEL MUNICIPIO DE TUNJA"/>
    <s v="OPERATIVA"/>
    <s v="MENOR O IGUAL A 2500 USUARIOS"/>
    <s v="Grupo de Pequeños"/>
    <x v="1"/>
    <x v="2"/>
    <s v="BOYACÁ"/>
    <s v="TUNJA"/>
    <s v="ACTUALIZACION"/>
    <d v="2024-04-18T00:00:00"/>
    <s v="ACUEDUCTO "/>
  </r>
  <r>
    <n v="25013"/>
    <s v="ASOCIACION DE SUSCRIPTORESDEL ACUEDUCTO EL CHUSCAL VEREDA LA LAGUNA Y SECTOR SALINITAS"/>
    <s v="OPERATIVA"/>
    <s v="MENOR O IGUAL A 2500 USUARIOS"/>
    <s v="Grupo de Pequeños"/>
    <x v="1"/>
    <x v="2"/>
    <s v="BOYACÁ"/>
    <s v="EL ESPINO"/>
    <s v="ACTUALIZACION"/>
    <d v="2025-02-26T00:00:00"/>
    <s v="ACUEDUCTO "/>
  </r>
  <r>
    <n v="25016"/>
    <s v="ASOCIACION DE SUSCRIPTORES DEL ACUEDUCTO EL AMARILLAL VEREDA CHORRO BLANCO BAJO SECTOR EL CASADERO"/>
    <s v="OPERATIVA"/>
    <s v="HASTA 2500 SUSCRIPTORES"/>
    <s v="Grupo de Pequeños"/>
    <x v="1"/>
    <x v="2"/>
    <s v="BOYACÁ"/>
    <s v="TUNJA"/>
    <s v="INSCRIPCION"/>
    <d v="2012-02-16T00:00:00"/>
    <s v="ACUEDUCTO "/>
  </r>
  <r>
    <n v="25022"/>
    <s v="ASOCIACION DE SUSCRIPTORES DEL ACUEDUCTO LA PRIMAVERA DE LAS VEREDAS SIACHOQUE ARIIBA Y SIACHOQUE ABAJO"/>
    <s v="OPERATIVA"/>
    <s v="HASTA 2500 SUSCRIPTORES"/>
    <s v="Grupo de Pequeños"/>
    <x v="1"/>
    <x v="2"/>
    <s v="BOYACÁ"/>
    <s v="SIACHOQUE"/>
    <s v="INSCRIPCION"/>
    <d v="2013-02-18T00:00:00"/>
    <s v="ACUEDUCTO "/>
  </r>
  <r>
    <n v="25026"/>
    <s v="ASOCIACION DE SUSCRIPTORES DEL ACUEDUCTO CUPAMUY DE LA VEREDA RIQUE MUNICIPIO DE BOYACA"/>
    <s v="OPERATIVA"/>
    <s v="MENOR O IGUAL A 2500 USUARIOS"/>
    <s v="Grupo de Pequeños"/>
    <x v="1"/>
    <x v="2"/>
    <s v="BOYACÁ"/>
    <s v="BOYACA"/>
    <s v="ACTUALIZACION"/>
    <d v="2024-05-15T00:00:00"/>
    <s v="ACUEDUCTO "/>
  </r>
  <r>
    <n v="25031"/>
    <s v="ACUEDUCTO RURAL RUCHICAL DE LAS VEREDAS CHINGAGUTA CUBO CENTRO QUIPE TIERRA NEGRA Y AREA URBANA DEL MUNICIPIO DE CALDAS DEPARTAMENTO DE BOYACA"/>
    <s v="OPERATIVA"/>
    <s v="MENOR O IGUAL A 2500 USUARIOS"/>
    <s v="Grupo de Pequeños"/>
    <x v="1"/>
    <x v="2"/>
    <s v="BOYACÁ"/>
    <s v="CALDAS"/>
    <s v="ACTUALIZACION"/>
    <d v="2025-02-12T00:00:00"/>
    <s v="ACUEDUCTO "/>
  </r>
  <r>
    <n v="25032"/>
    <s v="ASOCIACION DE USUARIOS DEL ACUEDUCTO DE LAS VEREDAS CAPILLA ALTO CAPILLA, BAJO CANTANO Y ALTO CATANO DEL MUNICIPIO DE PUENTE NACIONAL SANTANDER"/>
    <s v="OPERATIVA"/>
    <s v="HASTA 2500 SUSCRIPTORES"/>
    <s v="Grupo de Pequeños"/>
    <x v="1"/>
    <x v="2"/>
    <s v="SANTANDER"/>
    <s v="PUENTE NACIONAL"/>
    <s v="INSCRIPCION"/>
    <d v="2011-09-05T00:00:00"/>
    <s v="ACUEDUCTO "/>
  </r>
  <r>
    <n v="25040"/>
    <s v="ASOCIACION SUSCRIPTORES ACUEDUCTO DE LA VDA TRAS DEL ALTO SECTOR EL MANZANO TUNJA"/>
    <s v="OPERATIVA"/>
    <s v="MENOR O IGUAL A 2500 USUARIOS"/>
    <s v="Grupo de Pequeños"/>
    <x v="1"/>
    <x v="2"/>
    <s v="BOYACÁ"/>
    <s v="TUNJA"/>
    <s v="ACTUALIZACION"/>
    <d v="2024-05-09T00:00:00"/>
    <s v="ACUEDUCTO "/>
  </r>
  <r>
    <n v="25047"/>
    <s v="JUNTA DE ACCION COMUNAL DE LA VEREDA CLARAS"/>
    <s v="OPERATIVA"/>
    <s v="HASTA 2500 SUSCRIPTORES"/>
    <s v="Grupo de Pequeños"/>
    <x v="1"/>
    <x v="2"/>
    <s v="TOLIMA"/>
    <s v="FALAN"/>
    <s v="ACTUALIZACION"/>
    <d v="2011-12-05T00:00:00"/>
    <s v="ACUEDUCTO "/>
  </r>
  <r>
    <n v="25051"/>
    <s v="Asociacion de usuarios acueducto san Vicente Betania"/>
    <s v="OPERATIVA"/>
    <s v="MENOR O IGUAL A 2500 USUARIOS"/>
    <s v="Grupo de Pequeños"/>
    <x v="1"/>
    <x v="2"/>
    <s v="RISARALDA"/>
    <s v="PEREIRA"/>
    <s v="ACTUALIZACION"/>
    <d v="2023-12-18T00:00:00"/>
    <s v="ACUEDUCTO "/>
  </r>
  <r>
    <n v="25054"/>
    <s v="ASOCIACION DE USUARIOS DEL ACUEDUCTO NO. 2 DEL  CORREGIMIENTO CAIMALITO"/>
    <s v="OPERATIVA"/>
    <s v="HASTA 2500 SUSCRIPTORES"/>
    <s v="Grupo de Pequeños"/>
    <x v="1"/>
    <x v="2"/>
    <s v="RISARALDA"/>
    <s v="PEREIRA"/>
    <s v="ACTUALIZACION"/>
    <d v="2013-04-16T00:00:00"/>
    <s v="ACUEDUCTO "/>
  </r>
  <r>
    <n v="25057"/>
    <s v="ASOCIACION DE SUSCRIPTORES DEL ACUEDUCTO LA JABONOSA PUENTE DE ARCO DE LA VEREDA LA PARROQUIA DEL MUNICIPIO DE DUITAMA BOYACA"/>
    <s v="OPERATIVA"/>
    <s v="MENOR O IGUAL A 2500 USUARIOS"/>
    <s v="Grupo de Pequeños"/>
    <x v="1"/>
    <x v="2"/>
    <s v="BOYACÁ"/>
    <s v="DUITAMA"/>
    <s v="ACTUALIZACION"/>
    <d v="2025-03-25T00:00:00"/>
    <s v="ACUEDUCTO "/>
  </r>
  <r>
    <n v="25059"/>
    <s v="ASOCIACION DE SUSCRIPTORES DEL ACUEDUCTO PANTANO DE DUGA"/>
    <s v="OPERATIVA"/>
    <s v="HASTA 2500 SUSCRIPTORES"/>
    <s v="Grupo de Pequeños"/>
    <x v="1"/>
    <x v="2"/>
    <s v="BOYACÁ"/>
    <s v="PAZ DE RIO"/>
    <s v="INSCRIPCION"/>
    <d v="2013-01-22T00:00:00"/>
    <s v="ACUEDUCTO "/>
  </r>
  <r>
    <n v="25066"/>
    <s v="ASOCIACION DE SUSCRIPTORES DEL ACUEDUCTO VEREDAL DE LA LAGUNA DEL MUNICIPIO DE GUACAMAYAS"/>
    <s v="OPERATIVA"/>
    <s v="HASTA 2500 SUSCRIPTORES"/>
    <s v="Grupo de Pequeños"/>
    <x v="1"/>
    <x v="2"/>
    <s v="BOYACÁ"/>
    <s v="GUACAMAYAS"/>
    <s v="INSCRIPCION"/>
    <d v="2012-12-26T00:00:00"/>
    <s v="ACUEDUCTO "/>
  </r>
  <r>
    <n v="25067"/>
    <s v="ASOCIACION DE SUSCRIPTORES DEL ACUEDUCTO EL MANANTIAL DE LA VEREDA DE GUIRAGON"/>
    <s v="OPERATIVA"/>
    <s v="HASTA 2500 SUSCRIPTORES"/>
    <s v="Grupo de Pequeños"/>
    <x v="1"/>
    <x v="2"/>
    <s v="BOYACÁ"/>
    <s v="GUACAMAYAS"/>
    <s v="INSCRIPCION"/>
    <d v="2013-02-18T00:00:00"/>
    <s v="ACUEDUCTO "/>
  </r>
  <r>
    <n v="25071"/>
    <s v="ASOCIACIÓN DE SUSCRIPTORES DEL ACUEDUCTO VEREDAL DE CHISCOTE Y CHIMITA"/>
    <s v="OPERATIVA"/>
    <s v="HASTA 2500 SUSCRIPTORES"/>
    <s v="Grupo de Pequeños"/>
    <x v="1"/>
    <x v="2"/>
    <s v="BOYACÁ"/>
    <s v="GUACAMAYAS"/>
    <s v="INSCRIPCION"/>
    <d v="2012-12-26T00:00:00"/>
    <s v="ACUEDUCTO "/>
  </r>
  <r>
    <n v="25073"/>
    <s v="ASOCIACIÓN DE USUARIOS ADMINISTRADORA DE LOS SERVICIOS PUBLICOS Y DOMICILIARIOS DE ACUEDUCTO ALCANTARILLADO Y ASEO DE LA VEREDA LA VICTORIA "/>
    <s v="OPERATIVA"/>
    <s v="HASTA 2500 SUSCRIPTORES"/>
    <s v="Grupo de Pequeños"/>
    <x v="1"/>
    <x v="2"/>
    <s v="NARIÑO"/>
    <s v="EL TABLON DE GOMEZ"/>
    <s v="INSCRIPCION"/>
    <d v="2013-02-18T00:00:00"/>
    <s v="ACUEDUCTO "/>
  </r>
  <r>
    <n v="25075"/>
    <s v="ASOCIACIÓN DE USUARIOS ADMINISTRADORA DE LOS SERVICIOS PUBLICOS DE ACAUEDUCTO ALCANTARILLADO Y ASEO DEL CORREGIMIENTO DE LAS MESAS EL TABLON DE GOMEZ"/>
    <s v="OPERATIVA"/>
    <s v="HASTA 2500 SUSCRIPTORES"/>
    <s v="Grupo de Pequeños"/>
    <x v="1"/>
    <x v="2"/>
    <s v="NARIÑO"/>
    <s v="EL TABLON DE GOMEZ"/>
    <s v="INSCRIPCION"/>
    <d v="2013-02-18T00:00:00"/>
    <s v="ACUEDUCTO - ALCANTARILLADO - ASEO"/>
  </r>
  <r>
    <n v="25077"/>
    <s v="CABILDO MENOR PARA LA ADMINISTRACION DE SERVICIOS PUBLICOS DEL RESGUARDO INGA DE APONTE"/>
    <s v="OPERATIVA"/>
    <s v="HASTA 2500 SUSCRIPTORES"/>
    <s v="Grupo de Pequeños"/>
    <x v="1"/>
    <x v="2"/>
    <s v="NARIÑO"/>
    <s v="EL TABLON DE GOMEZ"/>
    <s v="INSCRIPCION"/>
    <d v="2012-12-26T00:00:00"/>
    <s v="ACUEDUCTO - ALCANTARILLADO - ASEO"/>
  </r>
  <r>
    <n v="25083"/>
    <s v="ASOCIACION CLUB AMAS DE CASA EL PROGRESO"/>
    <s v="OPERATIVA"/>
    <s v="HASTA 2500 SUSCRIPTORES"/>
    <s v="Grupo de Pequeños"/>
    <x v="1"/>
    <x v="2"/>
    <s v="NARIÑO"/>
    <s v="SAN PEDRO DE CARTAGO"/>
    <s v="INSCRIPCION"/>
    <d v="2012-12-26T00:00:00"/>
    <s v="ACUEDUCTO "/>
  </r>
  <r>
    <n v="25084"/>
    <s v="ASOCIACION DE USUARIOS DE ACUEDUCTO DE LA VEREDA SAN ISIDRO DEL MUNICIPIO DE SAN PEDRO DE CARTAGO"/>
    <s v="OPERATIVA"/>
    <s v="HASTA 2500 SUSCRIPTORES"/>
    <s v="Grupo de Pequeños"/>
    <x v="1"/>
    <x v="2"/>
    <s v="NARIÑO"/>
    <s v="SAN PEDRO DE CARTAGO"/>
    <s v="INSCRIPCION"/>
    <d v="2013-02-18T00:00:00"/>
    <s v="ACUEDUCTO "/>
  </r>
  <r>
    <n v="25086"/>
    <s v="GRUPO ASOCIATIVO LOMA LARGA TAUSO ARBOLEDA"/>
    <s v="OPERATIVA"/>
    <s v="HASTA 2500 SUSCRIPTORES"/>
    <s v="Grupo de Pequeños"/>
    <x v="1"/>
    <x v="2"/>
    <s v="NARIÑO"/>
    <s v="ARBOLEDA"/>
    <s v="INSCRIPCION"/>
    <d v="2011-09-26T00:00:00"/>
    <s v="ACUEDUCTO "/>
  </r>
  <r>
    <n v="25090"/>
    <s v="Asociación junta administradora de acueducto san pedro"/>
    <s v="OPERATIVA"/>
    <s v="MENOR O IGUAL A 2500 USUARIOS"/>
    <s v="Grupo de Pequeños"/>
    <x v="1"/>
    <x v="2"/>
    <s v="NARINO "/>
    <s v="GUAITARILLA "/>
    <s v="INSCRIPCION"/>
    <d v="2025-03-07T00:00:00"/>
    <s v="ACUEDUCTO "/>
  </r>
  <r>
    <n v="25093"/>
    <s v="ASOCIACION DE USUARIOS DEL ACUEDUCTO LLANO GRANDE COFRADIA ALTO CABUYAL"/>
    <s v="OPERATIVA"/>
    <s v="HASTA 2500 SUSCRIPTORES"/>
    <s v="Grupo de Pequeños"/>
    <x v="1"/>
    <x v="2"/>
    <s v="NARIÑO"/>
    <s v="LA CRUZ"/>
    <s v="INSCRIPCION"/>
    <d v="2013-05-02T00:00:00"/>
    <s v="ACUEDUCTO "/>
  </r>
  <r>
    <n v="25102"/>
    <s v="JUNTA ADMINISTRADORA ACUEDUCTO VEREDA PROGRESO MUNICIPIO DE ELIAS"/>
    <s v="OPERATIVA"/>
    <s v="HASTA 2500 SUSCRIPTORES"/>
    <s v="Grupo de Pequeños"/>
    <x v="1"/>
    <x v="2"/>
    <s v="HUILA"/>
    <s v="ELIAS"/>
    <s v="ACTUALIZACION"/>
    <d v="2013-03-12T00:00:00"/>
    <s v="ACUEDUCTO "/>
  </r>
  <r>
    <n v="25107"/>
    <s v="JUNTA ADMINISTRADORA ACUEDUCTO ALCANTARILLADO DE EL MESON NORTE"/>
    <s v="OPERATIVA"/>
    <s v="MENOR O IGUAL A 2500 USUARIOS"/>
    <s v="Grupo de Pequeños"/>
    <x v="1"/>
    <x v="2"/>
    <s v="HUILA"/>
    <s v="GIGANTE"/>
    <s v="ACTUALIZACION"/>
    <d v="2023-08-24T00:00:00"/>
    <s v="ACUEDUCTO "/>
  </r>
  <r>
    <n v="25111"/>
    <s v="JUNTA ADMINISTRADORA DEL ACUEDUCTO DE LOS PLANES DE VIVIENDA TINAJITAS Y EL PORVENIR DE LA VEREDA RIO NEIVA DE CAMPOALEGRE"/>
    <s v="OPERATIVA"/>
    <s v="MENOR O IGUAL A 2500 USUARIOS"/>
    <s v="Grupo de Pequeños"/>
    <x v="1"/>
    <x v="2"/>
    <s v="HUILA"/>
    <s v="CAMPOALEGRE"/>
    <s v="ACTUALIZACION"/>
    <d v="2025-03-27T00:00:00"/>
    <s v="ACUEDUCTO - ALCANTARILLADO"/>
  </r>
  <r>
    <n v="25117"/>
    <s v="ASOCIACION DE SUSCRIPTORES DEL ACUEDUCTO SANTA TERESA DE LA VEREDA CHORRERA"/>
    <s v="OPERATIVA"/>
    <s v="MENOR O IGUAL A 2500 USUARIOS"/>
    <s v="Grupo de Pequeños"/>
    <x v="1"/>
    <x v="2"/>
    <s v="BOYACÁ"/>
    <s v="SAMACA"/>
    <s v="ACTUALIZACION"/>
    <d v="2023-12-20T00:00:00"/>
    <s v="ACUEDUCTO "/>
  </r>
  <r>
    <n v="25118"/>
    <s v="ASOCIACION PROACUEDUCTO DE LA VEREDA CHURUVITA SECTOR CERRITO"/>
    <s v="OPERATIVA"/>
    <s v="MENOR O IGUAL A 2500 USUARIOS"/>
    <s v="Grupo de Pequeños"/>
    <x v="1"/>
    <x v="2"/>
    <s v="BOYACÁ"/>
    <s v="SAMACA"/>
    <s v="ACTUALIZACION"/>
    <d v="2023-12-20T00:00:00"/>
    <s v="ACUEDUCTO "/>
  </r>
  <r>
    <n v="25119"/>
    <s v="ASOCIACION DE SUSCRIPTORES DEL PRO-ACUEDUCTO DE LA VEREDA GACAL BAJO SECTOR BARRIO LOPEZ"/>
    <s v="OPERATIVA"/>
    <s v="MENOR O IGUAL A 2500 USUARIOS"/>
    <s v="Grupo de Pequeños"/>
    <x v="1"/>
    <x v="2"/>
    <s v="BOYACÁ"/>
    <s v="SAMACA"/>
    <s v="ACTUALIZACION"/>
    <d v="2024-11-20T00:00:00"/>
    <s v="ACUEDUCTO "/>
  </r>
  <r>
    <n v="25120"/>
    <s v="ASOCIACION DE SUSCRIPTORES DEL ACUEDUCTO LA MANITA DE LA VEREDA RUCHICAL SECTOR MEDIO MUNICIPIO DE SAMACA"/>
    <s v="OPERATIVA"/>
    <s v="MENOR O IGUAL A 2500 USUARIOS"/>
    <s v="Grupo de Pequeños"/>
    <x v="1"/>
    <x v="2"/>
    <s v="BOYACÁ"/>
    <s v="SAMACA"/>
    <s v="ACTUALIZACION"/>
    <d v="2023-12-20T00:00:00"/>
    <s v="ACUEDUCTO "/>
  </r>
  <r>
    <n v="25122"/>
    <s v="ASOCIACION DE SUSCRIPTORES DEL ACUEDUCTO DE LA VEREDA QUEBRADA ARRIBA"/>
    <s v="OPERATIVA"/>
    <s v="MENOR O IGUAL A 2500 USUARIOS"/>
    <s v="Grupo de Pequeños"/>
    <x v="1"/>
    <x v="2"/>
    <s v="BOYACÁ"/>
    <s v="SACHICA"/>
    <s v="ACTUALIZACION"/>
    <d v="2025-03-03T00:00:00"/>
    <s v="ACUEDUCTO "/>
  </r>
  <r>
    <n v="25123"/>
    <s v="ASOCIACION DE SUSCRIPTORES DEL ACUEDUCTO TUNAL DEL MUNICIPIO DE SACHICA"/>
    <s v="OPERATIVA"/>
    <s v="HASTA 2500 SUSCRIPTORES"/>
    <s v="Grupo de Pequeños"/>
    <x v="1"/>
    <x v="2"/>
    <s v="BOYACÁ"/>
    <s v="SACHICA"/>
    <s v="INSCRIPCION"/>
    <d v="2013-02-18T00:00:00"/>
    <s v="ACUEDUCTO "/>
  </r>
  <r>
    <n v="25125"/>
    <s v="ASOCIACION DE USUARIOS DEL ACUEDUCTO EL ROBLE DE LA VEREDA RESGUARDO COCIDENTE PARTE ALTA"/>
    <s v="OPERATIVA"/>
    <s v="MENOR O IGUAL A 2500 USUARIOS"/>
    <s v="Grupo de Pequeños"/>
    <x v="1"/>
    <x v="2"/>
    <s v="BOYACÁ"/>
    <s v="RAQUIRA"/>
    <s v="ACTUALIZACION"/>
    <d v="2024-01-24T00:00:00"/>
    <s v="ACUEDUCTO "/>
  </r>
  <r>
    <n v="25132"/>
    <s v="ASOCIACION DE USUARIOS DEL ACUEDUCTO EL HORNILLO DEL MUNICIPIO DE TABIO"/>
    <s v="OPERATIVA"/>
    <s v="MENOR O IGUAL A 2500 USUARIOS"/>
    <s v="Grupo de Pequeños"/>
    <x v="1"/>
    <x v="2"/>
    <s v="CUNDINAMARCA"/>
    <s v="TABIO"/>
    <s v="ACTUALIZACION"/>
    <d v="2024-12-17T00:00:00"/>
    <s v="ACUEDUCTO "/>
  </r>
  <r>
    <n v="25138"/>
    <s v="EMPRESA SOLIDARIA DE SERVICIOS PUBLICOS DOMICILIARIOS DE NUEVO COLON BOYACA"/>
    <s v="OPERATIVA"/>
    <s v="MENOR O IGUAL A 2500 USUARIOS"/>
    <s v="Grupo de Pequeños"/>
    <x v="2"/>
    <x v="2"/>
    <s v="BOYACÁ"/>
    <s v="NUEVO COLON"/>
    <s v="ACTUALIZACION"/>
    <d v="2024-04-19T00:00:00"/>
    <s v="ACUEDUCTO - ALCANTARILLADO - ASEO"/>
  </r>
  <r>
    <n v="25141"/>
    <s v="EMPRESA DE ACUEDUCTO ALCANTARILLADO Y ASEO DEL MUNICIPIO DE GUARANDA SA ESP"/>
    <s v="OPERATIVA"/>
    <s v="HASTA 2500 SUSCRIPTORES"/>
    <s v="Grupo de Pequeños"/>
    <x v="1"/>
    <x v="3"/>
    <s v="SUCRE"/>
    <s v="GUARANDA"/>
    <s v="INSCRIPCION"/>
    <d v="2011-09-13T00:00:00"/>
    <s v="ACUEDUCTO - ALCANTARILLADO - ASEO"/>
  </r>
  <r>
    <n v="25142"/>
    <s v="ASOCIACION DE USUARIOS ADMINISTRADORA DE LOS SERVICIOS PUBLICOS DE ACUEDUCTO ALCANTARILLADO Y ASEO DEL CORREGIMIENTO OPONGOY VEREDA DE SANTANDER TANGU"/>
    <s v="OPERATIVA"/>
    <s v="MENOR O IGUAL A 2500 USUARIOS"/>
    <s v="Grupo de Pequeños"/>
    <x v="1"/>
    <x v="2"/>
    <s v="NARIÑO"/>
    <s v="TANGUA"/>
    <s v="ACTUALIZACION"/>
    <d v="2020-10-02T00:00:00"/>
    <s v="ACUEDUCTO "/>
  </r>
  <r>
    <n v="25145"/>
    <s v="ASOCIACION DE USUARIOS DE ACUEDUCTO Y ALCANTARILLADO DEL BARRIO BOSQUES DE BELLAVISTA ACUABOSQUES "/>
    <s v="OPERATIVA"/>
    <s v="MENOR O IGUAL A 2500 USUARIOS"/>
    <s v="Grupo de Pequeños"/>
    <x v="1"/>
    <x v="2"/>
    <s v="BOGOTÁ, D.C."/>
    <s v="BOGOTA, D.C."/>
    <s v="ACTUALIZACION"/>
    <d v="2024-04-19T00:00:00"/>
    <s v="ACUEDUCTO "/>
  </r>
  <r>
    <n v="25146"/>
    <s v="CORPORACION DE SERVICIOS DEL ACUEDUCTO DE LA FUENTE"/>
    <s v="OPERATIVA"/>
    <s v="HASTA 2500 SUSCRIPTORES"/>
    <s v="Grupo de Pequeños"/>
    <x v="1"/>
    <x v="2"/>
    <s v="SANTANDER"/>
    <s v="ZAPATOCA"/>
    <s v="INSCRIPCION"/>
    <d v="2011-10-06T00:00:00"/>
    <s v="ACUEDUCTO - ALCANTARILLADO - ASEO"/>
  </r>
  <r>
    <n v="25153"/>
    <s v="ASOCIACION DE USUARIOS DEL ACUEDUCTO NACEDERO POZO HONDO LINEA RICKENMANN"/>
    <s v="OPERATIVA"/>
    <s v="HASTA 2500 SUSCRIPTORES"/>
    <s v="Grupo de Pequeños"/>
    <x v="1"/>
    <x v="2"/>
    <s v="CUNDINAMARCA"/>
    <s v="TABIO"/>
    <s v="ACTUALIZACION"/>
    <d v="2012-12-17T00:00:00"/>
    <s v="ACUEDUCTO "/>
  </r>
  <r>
    <n v="25154"/>
    <s v="EMPRESA DE SERVICIOS PUBLICOS DE ACUEDUCTO ALCANTARILLADO Y ASEO DESUCRE SUCRE SA ESP"/>
    <s v="OPERATIVA"/>
    <s v="MENOR O IGUAL A 2500 USUARIOS"/>
    <s v="Grupo de Pequeños"/>
    <x v="2"/>
    <x v="3"/>
    <s v="SUCRE"/>
    <s v="SUCRE"/>
    <s v="ACTUALIZACION"/>
    <d v="2018-10-21T00:00:00"/>
    <s v="ACUEDUCTO - ASEO"/>
  </r>
  <r>
    <n v="25156"/>
    <s v="ASOCIACION DE SUSCRIPTORES DEL ACUEDUCTO HUERTA CHIQUITA DE LA VEREDA VILLA FRANCA Y CARICHANA DEL MUNICIPIO DE PAZ DE RIO BOYACÁ"/>
    <s v="OPERATIVA"/>
    <s v="HASTA 2500 SUSCRIPTORES"/>
    <s v="Grupo de Pequeños"/>
    <x v="1"/>
    <x v="2"/>
    <s v="BOYACÁ"/>
    <s v="PAZ DE RIO"/>
    <s v="INSCRIPCION"/>
    <d v="2012-12-26T00:00:00"/>
    <s v="ACUEDUCTO "/>
  </r>
  <r>
    <n v="25160"/>
    <s v="ASOCIACION DE USUARIOS DEL ACUEDUCTO RURAL DE MATAREDONDA"/>
    <s v="OPERATIVA"/>
    <s v="HASTA 2500 SUSCRIPTORES"/>
    <s v="Grupo de Pequeños"/>
    <x v="1"/>
    <x v="2"/>
    <s v="NARIÑO"/>
    <s v="CHACHAGUI"/>
    <s v="INSCRIPCION"/>
    <d v="2012-08-17T00:00:00"/>
    <s v="ACUEDUCTO "/>
  </r>
  <r>
    <n v="25161"/>
    <s v="EMPRESA REGIONAL DE ACUEDUCTO Y SANEAMIENTO BASICO S.A.S. E.S.P."/>
    <s v="OPERATIVA"/>
    <s v="MENOR O IGUAL A 2500 USUARIOS"/>
    <s v="Grupo de Pequeños"/>
    <x v="0"/>
    <x v="3"/>
    <s v="TOLIMA"/>
    <s v="SUAREZ"/>
    <s v="ACTUALIZACION"/>
    <d v="2025-02-12T00:00:00"/>
    <s v="ACUEDUCTO - ALCANTARILLADO"/>
  </r>
  <r>
    <n v="25162"/>
    <s v="TRES A EMPRESA DE SERVICIOS PUBLICOS S.A.S"/>
    <s v="OPERATIVA"/>
    <s v="HASTA 2500 SUSCRIPTORES"/>
    <s v="Grupo de Pequeños"/>
    <x v="1"/>
    <x v="3"/>
    <s v="VALLE DEL CAUCA"/>
    <s v="CALI"/>
    <s v="ACTUALIZACION"/>
    <d v="2013-05-07T00:00:00"/>
    <s v="ACUEDUCTO - ALCANTARILLADO"/>
  </r>
  <r>
    <n v="25163"/>
    <s v="EMPRESA MUNICIPAL DE SERVICIOS PUBLICOS DOMICILIARIOS DEL MUNICIPIO DE SAN LORENZO "/>
    <s v="OPERATIVA"/>
    <s v="MENOR O IGUAL A 2500 USUARIOS"/>
    <s v="Grupo de Pequeños"/>
    <x v="0"/>
    <x v="3"/>
    <s v="NARIÑO"/>
    <s v="SAN LORENZO"/>
    <s v="ACTUALIZACION"/>
    <d v="2019-12-30T00:00:00"/>
    <s v="ACUEDUCTO - ALCANTARILLADO - ASEO"/>
  </r>
  <r>
    <n v="25165"/>
    <s v="EMPRESAS PUBLICAS DE GUASCA S.A. E.S.P."/>
    <s v="OPERATIVA"/>
    <s v="MENOR O IGUAL A 2500 USUARIOS"/>
    <s v="Grupo de Pequeños"/>
    <x v="0"/>
    <x v="3"/>
    <s v="CUNDINAMARCA"/>
    <s v="GUASCA"/>
    <s v="ACTUALIZACION"/>
    <d v="2025-03-26T00:00:00"/>
    <s v="ACUEDUCTO - ALCANTARILLADO - ASEO"/>
  </r>
  <r>
    <n v="25219"/>
    <s v="ASOCIACION DE USUARIOS DEL ACUEDUCTO DE QUEBRADA NUEVA "/>
    <s v="OPERATIVA"/>
    <s v="HASTA 2500 SUSCRIPTORES"/>
    <s v="Grupo de Pequeños"/>
    <x v="1"/>
    <x v="2"/>
    <s v="VALLE DEL CAUCA"/>
    <s v="ZARZAL"/>
    <s v="INSCRIPCION"/>
    <d v="2013-02-18T00:00:00"/>
    <s v="ACUEDUCTO "/>
  </r>
  <r>
    <n v="25275"/>
    <s v="ASOCIACION DE USUARIOS DEL ACUEDUCTO RURAL DE LAS VEREDAS EL BOSQUE LA ALDANA"/>
    <s v="OPERATIVA"/>
    <s v="HASTA 2500 SUSCRIPTORES"/>
    <s v="Grupo de Pequeños"/>
    <x v="1"/>
    <x v="2"/>
    <s v="VALLE DEL CAUCA"/>
    <s v="BOLIVAR"/>
    <s v="ACTUALIZACION"/>
    <d v="2012-12-26T00:00:00"/>
    <s v="ACUEDUCTO "/>
  </r>
  <r>
    <n v="25286"/>
    <s v="ASOCIACION DE USUARIOS DEL ACUEDUCTO DEL CORREGIMIENTO DE CHORRERAS MUNICIPIO DE BUGALAGRANDE"/>
    <s v="OPERATIVA"/>
    <s v="HASTA 2500 SUSCRIPTORES"/>
    <s v="Grupo de Pequeños"/>
    <x v="1"/>
    <x v="2"/>
    <s v="VALLE DEL CAUCA"/>
    <s v="SEVILLA"/>
    <s v="INSCRIPCION"/>
    <d v="2012-12-26T00:00:00"/>
    <s v="ACUEDUCTO "/>
  </r>
  <r>
    <n v="25336"/>
    <s v="ASOCIACION DE USUARIOS DEL ACUEDUCTO VEREDA BARRIO NUEVO CORREGIMIENTO BOLO ALIZAL PALMIRA VALLE"/>
    <s v="OPERATIVA"/>
    <s v="HASTA 2500 SUSCRIPTORES"/>
    <s v="Grupo de Pequeños"/>
    <x v="1"/>
    <x v="2"/>
    <s v="VALLE DEL CAUCA"/>
    <s v="PALMIRA"/>
    <s v="ACTUALIZACION"/>
    <d v="2012-08-06T00:00:00"/>
    <s v="ACUEDUCTO "/>
  </r>
  <r>
    <n v="25338"/>
    <s v="ASOCIACION DE USUARIOS DEL ACUEDUCTO Y/O ALCANTARILLADO Y/O ASEO DE BOYACA E.S.P"/>
    <s v="OPERATIVA"/>
    <s v="HASTA 2500 SUSCRIPTORES"/>
    <s v="Grupo de Pequeños"/>
    <x v="1"/>
    <x v="2"/>
    <s v="VALLE DEL CAUCA"/>
    <s v="PALMIRA"/>
    <s v="ACTUALIZACION"/>
    <d v="2012-11-18T00:00:00"/>
    <s v="ACUEDUCTO "/>
  </r>
  <r>
    <n v="25345"/>
    <s v="ASOCIACION DE ACUEDUCTO ALCANTARILLADO Y ASEO DE LA VEREDA LA CASCADA CORREGIMIENTO DE TIENDA NUEVA MUNICIPIO DE PALMIRA E S P"/>
    <s v="OPERATIVA"/>
    <s v="HASTA 2500 SUSCRIPTORES"/>
    <s v="Grupo de Pequeños"/>
    <x v="1"/>
    <x v="2"/>
    <s v="VALLE DEL CAUCA"/>
    <s v="PALMIRA"/>
    <s v="INSCRIPCION"/>
    <d v="2011-12-06T00:00:00"/>
    <s v="ACUEDUCTO "/>
  </r>
  <r>
    <n v="25354"/>
    <s v="JUNTA DE AGUAS VEREDA LA VENTURA"/>
    <s v="OPERATIVA"/>
    <s v="MENOR O IGUAL A 2500 USUARIOS"/>
    <s v="Grupo de Pequeños"/>
    <x v="1"/>
    <x v="2"/>
    <s v="VALLE DEL CAUCA"/>
    <s v="LA CUMBRE"/>
    <s v="ACTUALIZACION"/>
    <d v="2024-07-25T00:00:00"/>
    <s v="ACUEDUCTO "/>
  </r>
  <r>
    <n v="25394"/>
    <s v="ASOCIACION ADMINITRADORA DEL ACUEDUCTO RURAL COMUNITARIO DEL CORREGIMIENTO DE PUENTE ROJO ACUASALUD PUENTE ROJO"/>
    <s v="OPERATIVA"/>
    <s v="HASTA 2500 SUSCRIPTORES"/>
    <s v="Grupo de Pequeños"/>
    <x v="1"/>
    <x v="2"/>
    <s v="VALLE DEL CAUCA"/>
    <s v="GUACARI"/>
    <s v="INSCRIPCION"/>
    <d v="2012-12-26T00:00:00"/>
    <s v="ACUEDUCTO "/>
  </r>
  <r>
    <n v="25421"/>
    <s v="ASOCIACION DE USUARIOS AGUA ALBANIA ESP"/>
    <s v="OPERATIVA"/>
    <s v="HASTA 2500 SUSCRIPTORES"/>
    <s v="Grupo de Pequeños"/>
    <x v="1"/>
    <x v="2"/>
    <s v="VALLE DEL CAUCA"/>
    <s v="YOTOCO"/>
    <s v="INSCRIPCION"/>
    <d v="2012-12-26T00:00:00"/>
    <s v="ACUEDUCTO "/>
  </r>
  <r>
    <n v="25424"/>
    <s v="ASOCIACION DE SUSCRIPTORES DEL ACUEDUCTO DE SAN JUAN ESP"/>
    <s v="OPERATIVA"/>
    <s v="HASTA 2500 SUSCRIPTORES"/>
    <s v="Grupo de Pequeños"/>
    <x v="1"/>
    <x v="2"/>
    <s v="VALLE DEL CAUCA"/>
    <s v="YOTOCO"/>
    <s v="INSCRIPCION"/>
    <d v="2013-05-02T00:00:00"/>
    <s v="ACUEDUCTO "/>
  </r>
  <r>
    <n v="25434"/>
    <s v="ASOCIACION DE USUARIOS DEL ACUEDUCTO RURAL RINCON PLACER"/>
    <s v="OPERATIVA"/>
    <s v="HASTA 2500 SUSCRIPTORES"/>
    <s v="Grupo de Pequeños"/>
    <x v="1"/>
    <x v="2"/>
    <s v="TOLIMA"/>
    <s v="CAJAMARCA"/>
    <s v="INSCRIPCION"/>
    <d v="2013-02-21T00:00:00"/>
    <s v="ACUEDUCTO "/>
  </r>
  <r>
    <n v="25442"/>
    <s v="JUNTA DE ACCION COMUNAL DE LA VEREDA LA CERRAJOSA"/>
    <s v="OPERATIVA"/>
    <s v="HASTA 2500 SUSCRIPTORES"/>
    <s v="Grupo de Pequeños"/>
    <x v="1"/>
    <x v="2"/>
    <s v="TOLIMA"/>
    <s v="CAJAMARCA"/>
    <s v="INSCRIPCION"/>
    <d v="2012-12-26T00:00:00"/>
    <s v="ACUEDUCTO "/>
  </r>
  <r>
    <n v="25443"/>
    <s v="ASOCIACION DE USUARIOS ACUEDUCTO RURAL SAN LORENZO ALTO Y BAJO"/>
    <s v="OPERATIVA"/>
    <s v="HASTA 2500 SUSCRIPTORES"/>
    <s v="Grupo de Pequeños"/>
    <x v="1"/>
    <x v="2"/>
    <s v="TOLIMA"/>
    <s v="CAJAMARCA"/>
    <s v="INSCRIPCION"/>
    <d v="2012-12-26T00:00:00"/>
    <s v="ACUEDUCTO "/>
  </r>
  <r>
    <n v="25451"/>
    <s v="ASOCIACIÓN DE USUARIOS DEL ACUEDUCTO DE LA VEREDA LA CAJITA DEL MUNICIPIO DE MELGAR DEPARTAMENTO DEL TOLIMA "/>
    <s v="OPERATIVA"/>
    <s v="MENOR O IGUAL A 2500 USUARIOS"/>
    <s v="Grupo de Pequeños"/>
    <x v="1"/>
    <x v="2"/>
    <s v="TOLIMA"/>
    <s v="MELGAR"/>
    <s v="ACTUALIZACION"/>
    <d v="2024-10-11T00:00:00"/>
    <s v="ACUEDUCTO "/>
  </r>
  <r>
    <n v="25497"/>
    <s v="CORPORACION DE SERVICIOS DE ACUEDUCTO DE CASAS BLANCAS LA LOMA Y LA CORCOVADA"/>
    <s v="OPERATIVA"/>
    <s v="HASTA 2500 SUSCRIPTORES"/>
    <s v="Grupo de Pequeños"/>
    <x v="1"/>
    <x v="2"/>
    <s v="SANTANDER"/>
    <s v="LA PAZ"/>
    <s v="INSCRIPCION"/>
    <d v="2012-12-26T00:00:00"/>
    <s v="ACUEDUCTO "/>
  </r>
  <r>
    <n v="25500"/>
    <s v="EMPRESA DE SERVICIOS PUBLICOS DE SAN ANTONIO DEL TEQUENDAMA - PROGRESAR SA. ESP"/>
    <s v="OPERATIVA"/>
    <s v="MENOR O IGUAL A 2500 USUARIOS"/>
    <s v="Grupo de Pequeños"/>
    <x v="0"/>
    <x v="3"/>
    <s v="CUNDINAMARCA"/>
    <s v="SAN ANTONIO DEL TEQUENDAMA"/>
    <s v="ACTUALIZACION"/>
    <d v="2024-08-11T00:00:00"/>
    <s v="ACUEDUCTO - ALCANTARILLADO - ASEO"/>
  </r>
  <r>
    <n v="25501"/>
    <s v="ASOCIACION DE USUARIOS DEL ACUEDUCTO MULTIVEREDAL AMORSSAN SANTA ROSA DE OSOS"/>
    <s v="OPERATIVA"/>
    <s v="MENOR O IGUAL A 2500 USUARIOS"/>
    <s v="Grupo de Pequeños"/>
    <x v="1"/>
    <x v="2"/>
    <s v="ANTIOQUIA"/>
    <s v="SANTA ROSA DE OSOS"/>
    <s v="ACTUALIZACION"/>
    <d v="2024-05-10T00:00:00"/>
    <s v="ACUEDUCTO "/>
  </r>
  <r>
    <n v="25504"/>
    <s v="COOPERATIVA DE TRABAJO ASOCIADO DE MICROEMPRESARIOS DE SAN VICENTE DE CHUCURI"/>
    <s v="OPERATIVA"/>
    <s v="DESDE 2501 HASTA 5000 USUARIOS"/>
    <s v="Aprovechamiento "/>
    <x v="2"/>
    <x v="2"/>
    <s v="SANTANDER"/>
    <s v="SAN VICENTE DE CHUCURI"/>
    <s v="ACTUALIZACION"/>
    <d v="2022-02-17T00:00:00"/>
    <s v="APROVECHAMIENTO "/>
  </r>
  <r>
    <n v="25508"/>
    <s v="ASOCIACION JUNTA ADMINISTRADORA DEL ACUEDUCTO VEREDA ESTORACAL DE EL HOBO"/>
    <s v="OPERATIVA"/>
    <s v="HASTA 2500 SUSCRIPTORES"/>
    <s v="Grupo de Pequeños"/>
    <x v="1"/>
    <x v="2"/>
    <s v="HUILA"/>
    <s v="HOBO"/>
    <s v="ACTUALIZACION"/>
    <d v="2012-12-26T00:00:00"/>
    <s v="ACUEDUCTO "/>
  </r>
  <r>
    <n v="25511"/>
    <s v="ASOCIACIÓN DE JUNTA ADMINISTRADORA DEL ACUEDUCTO  DE LA VEREDA SIMON BOLIVAR"/>
    <s v="OPERATIVA"/>
    <s v="HASTA 2500 SUSCRIPTORES"/>
    <s v="Grupo de Pequeños"/>
    <x v="1"/>
    <x v="2"/>
    <s v="NARIÑO"/>
    <s v="CONTADERO"/>
    <s v="ACTUALIZACION"/>
    <d v="2012-12-26T00:00:00"/>
    <s v="ACUEDUCTO "/>
  </r>
  <r>
    <n v="25515"/>
    <s v="EMPRESA DE SERVICOS PUBLICOS DE GUADUAS S.A. E.S.P. - AGUAS DEL CAPIRA S.A. E.S.P."/>
    <s v="OPERATIVA"/>
    <s v="MAYOR O IGUAL A 5001 USUARIOS"/>
    <s v="Grupo de Grandes"/>
    <x v="0"/>
    <x v="3"/>
    <s v="CUNDINAMARCA"/>
    <s v="GUADUAS"/>
    <s v="ACTUALIZACION"/>
    <d v="2025-02-14T00:00:00"/>
    <s v="ACUEDUCTO - ALCANTARILLADO - ASEO"/>
  </r>
  <r>
    <n v="25516"/>
    <s v="ASOCIACION DE SUSCRIPTORES DEL ACUEDUCTO VEREDA CHURUVITA SECTOR EL MAMONAL DE SAMACA"/>
    <s v="OPERATIVA"/>
    <s v="MENOR O IGUAL A 2500 USUARIOS"/>
    <s v="Grupo de Pequeños"/>
    <x v="1"/>
    <x v="2"/>
    <s v="BOYACÁ"/>
    <s v="SAMACA"/>
    <s v="ACTUALIZACION"/>
    <d v="2023-12-20T00:00:00"/>
    <s v="ACUEDUCTO "/>
  </r>
  <r>
    <n v="25524"/>
    <s v="EMPRESA DE SERVICIOS PUBLICOS DOMICILIARIOS DE GIRALDO S.A. E.S.P "/>
    <s v="OPERATIVA"/>
    <s v="MENOR O IGUAL A 2500 USUARIOS"/>
    <s v="Grupo de Pequeños"/>
    <x v="0"/>
    <x v="3"/>
    <s v="ANTIOQUIA"/>
    <s v="GIRALDO"/>
    <s v="ACTUALIZACION"/>
    <d v="2025-02-27T00:00:00"/>
    <s v="ACUEDUCTO - ALCANTARILLADO - ASEO"/>
  </r>
  <r>
    <n v="25527"/>
    <s v="EMPRESAS PUBLICAS MUNICIPALES DE BETANIA S.A E.S.P "/>
    <s v="OPERATIVA"/>
    <s v="MENOR O IGUAL A 2500 USUARIOS"/>
    <s v="Grupo de Pequeños"/>
    <x v="2"/>
    <x v="3"/>
    <s v="ANTIOQUIA"/>
    <s v="BETANIA"/>
    <s v="ACTUALIZACION"/>
    <d v="2025-02-12T00:00:00"/>
    <s v="ACUEDUCTO - ALCANTARILLADO - ASEO"/>
  </r>
  <r>
    <n v="25528"/>
    <s v="COOPERATIVA AGUAS DE REMOLINO LTDA E.S.P."/>
    <s v="OPERATIVA (No activa)"/>
    <s v="HASTA 2500 SUSCRIPTORES"/>
    <s v="Grupo de Pequeños"/>
    <x v="1"/>
    <x v="2"/>
    <s v="ATLÁNTICO"/>
    <s v="BARRANQUILLA"/>
    <s v="ACTUALIZACION"/>
    <d v="2011-12-30T00:00:00"/>
    <s v="ACUEDUCTO - ASEO"/>
  </r>
  <r>
    <n v="25532"/>
    <s v="ASOCIACIÓN DE USUARIOS DEL ACUEDUCTO DE LA VEREDA EL CARMELO BAJO"/>
    <s v="OPERATIVA"/>
    <s v="HASTA 2500 SUSCRIPTORES"/>
    <s v="Grupo de Pequeños"/>
    <x v="1"/>
    <x v="2"/>
    <s v="CALDAS"/>
    <s v="ANSERMA"/>
    <s v="INSCRIPCION"/>
    <d v="2012-10-29T00:00:00"/>
    <s v="ACUEDUCTO "/>
  </r>
  <r>
    <n v="25534"/>
    <s v="JUNTA ADMINISTRADORA DEL ACUEDUCTO REGIONAL IDOLOS"/>
    <s v="OPERATIVA"/>
    <s v="HASTA 2500 SUSCRIPTORES"/>
    <s v="Grupo de Pequeños"/>
    <x v="1"/>
    <x v="2"/>
    <s v="HUILA"/>
    <s v="ISNOS"/>
    <s v="INSCRIPCION"/>
    <d v="2012-12-26T00:00:00"/>
    <s v="ACUEDUCTO "/>
  </r>
  <r>
    <n v="25535"/>
    <s v="ASOCIACION DE USUARIOS DE SERVICIOS PUBLICOS DOMICILIARIOS DE LA PEDREGOSA E.S.P"/>
    <s v="OPERATIVA"/>
    <s v="MENOR O IGUAL A 2500 USUARIOS"/>
    <s v="Grupo de Pequeños"/>
    <x v="1"/>
    <x v="2"/>
    <s v="NORTE DE SANTANDER"/>
    <s v="LA ESPERANZA"/>
    <s v="ACTUALIZACION"/>
    <d v="2024-08-08T00:00:00"/>
    <s v="ACUEDUCTO - ALCANTARILLADO - ASEO"/>
  </r>
  <r>
    <n v="25538"/>
    <s v="ASOCIACION DE USUARIOS DEL ACUEDUCTO CERRO DE GUATICA DE LA VEREDA DIRAVITA ALTO MUNICIPIO FIRAVITOBA"/>
    <s v="OPERATIVA"/>
    <s v="HASTA 2500 SUSCRIPTORES"/>
    <s v="Grupo de Pequeños"/>
    <x v="1"/>
    <x v="2"/>
    <s v="BOYACÁ"/>
    <s v="FIRAVITOBA"/>
    <s v="ACTUALIZACION"/>
    <d v="2012-12-26T00:00:00"/>
    <s v="ACUEDUCTO "/>
  </r>
  <r>
    <n v="25539"/>
    <s v="EMPRESA DE SERVICIOS PUBLICOS  DOMICILIARIOS DE MOLAGAVITA E.A.M. S.A. E.S.P."/>
    <s v="OPERATIVA"/>
    <s v="MENOR O IGUAL A 2500 USUARIOS"/>
    <s v="Grupo de Pequeños"/>
    <x v="2"/>
    <x v="3"/>
    <s v="SANTANDER"/>
    <s v="MOLAGAVITA"/>
    <s v="ACTUALIZACION"/>
    <d v="2024-02-08T00:00:00"/>
    <s v="ACUEDUCTO - ALCANTARILLADO - ASEO"/>
  </r>
  <r>
    <n v="25540"/>
    <s v="COOPERATIVA DE GESTORES AMBIENTALES DE TASAJERA"/>
    <s v="OPERATIVA"/>
    <s v="HASTA 2500 SUSCRIPTORES"/>
    <s v="Grupo de Pequeños"/>
    <x v="1"/>
    <x v="2"/>
    <s v="MAGDALENA"/>
    <s v="PUEBLOVIEJO"/>
    <s v="ACTUALIZACION"/>
    <d v="2014-09-09T00:00:00"/>
    <s v="ACUEDUCTO - ASEO"/>
  </r>
  <r>
    <n v="25541"/>
    <s v="EMPRESA DE SERVICIOS PUBLICOS DOMICILIARIOS DE GUATAVITA CUNDINAMARCA S.A. E.S.P."/>
    <s v="OPERATIVA"/>
    <s v="MENOR O IGUAL A 2500 USUARIOS"/>
    <s v="Grupo de Pequeños"/>
    <x v="0"/>
    <x v="3"/>
    <s v="CUNDINAMARCA"/>
    <s v="GUATAVITA"/>
    <s v="ACTUALIZACION"/>
    <d v="2025-02-28T00:00:00"/>
    <s v="ACUEDUCTO - ALCANTARILLADO - ASEO"/>
  </r>
  <r>
    <n v="25549"/>
    <s v="ASOCIACION DE SUSCRIPTORES DEL ACUEDUCTO LOS CERROS DE LAS VEREDAS DE CARAPACHO ALTO Y BAJO DEL MUNICIPIO DE CHIQUINQUIRA"/>
    <s v="OPERATIVA"/>
    <s v="MENOR O IGUAL A 2500 USUARIOS"/>
    <s v="Grupo de Pequeños"/>
    <x v="1"/>
    <x v="2"/>
    <s v="BOYACÁ"/>
    <s v="CHIQUINQUIRA"/>
    <s v="ACTUALIZACION"/>
    <d v="2024-04-11T00:00:00"/>
    <s v="ACUEDUCTO "/>
  </r>
  <r>
    <n v="25576"/>
    <s v="ASOCIACION DE SUSCRIPTORES DEL ACUEDUCTO RURAL &quot;FUENTE DE ORO&quot; VEREDA LA CABUYA, MUNICIPIO ENCINO"/>
    <s v="OPERATIVA"/>
    <s v="HASTA 2500 SUSCRIPTORES"/>
    <s v="Grupo de Pequeños"/>
    <x v="1"/>
    <x v="2"/>
    <s v="SANTANDER"/>
    <s v="ENCINO"/>
    <s v="INSCRIPCION"/>
    <d v="2013-04-03T00:00:00"/>
    <s v="ACUEDUCTO "/>
  </r>
  <r>
    <n v="25589"/>
    <s v="ASOCIACION DE USUARIOS DEL ACUEDUCTO Y ALCANTARILLADO DE PALMASECA"/>
    <s v="OPERATIVA"/>
    <s v="MENOR O IGUAL A 2500 USUARIOS"/>
    <s v="Grupo de Pequeños"/>
    <x v="1"/>
    <x v="2"/>
    <s v="VALLE DEL CAUCA"/>
    <s v="PALMIRA"/>
    <s v="ACTUALIZACION"/>
    <d v="2024-03-01T00:00:00"/>
    <s v="ACUEDUCTO - ALCANTARILLADO"/>
  </r>
  <r>
    <n v="25613"/>
    <s v="ASOCIACION DE USUARIOS DEL ACUEDUCTO RURAL LA MARIA"/>
    <s v="ABASTO"/>
    <s v="HASTA 2500 SUSCRIPTORES"/>
    <s v="Grupo de Pequeños"/>
    <x v="1"/>
    <x v="2"/>
    <s v="TOLIMA"/>
    <s v="PALOCABILDO"/>
    <s v="INSCRIPCION"/>
    <d v="2012-12-26T00:00:00"/>
    <s v="ACUEDUCTO "/>
  </r>
  <r>
    <n v="25632"/>
    <s v="ASOCIACION ACUEDUCTO GUAPANTE ASOAGUA"/>
    <s v="OPERATIVA"/>
    <s v="MENOR O IGUAL A 2500 USUARIOS"/>
    <s v="Grupo de Pequeños"/>
    <x v="1"/>
    <x v="2"/>
    <s v="ANTIOQUIA"/>
    <s v="GUARNE"/>
    <s v="ACTUALIZACION"/>
    <d v="2024-04-17T00:00:00"/>
    <s v="ACUEDUCTO "/>
  </r>
  <r>
    <n v="25633"/>
    <s v="ASOCIACION DE SUSCRIPTORES DEL ACUEDUCTO BARRIO SAN ANTONIO AGUASANAN"/>
    <s v="OPERATIVA"/>
    <s v="MENOR O IGUAL A 2500 USUARIOS"/>
    <s v="Grupo de Pequeños"/>
    <x v="2"/>
    <x v="2"/>
    <s v="ANTIOQUIA"/>
    <s v="GUARNE"/>
    <s v="ACTUALIZACION"/>
    <d v="2024-04-17T00:00:00"/>
    <s v="ACUEDUCTO "/>
  </r>
  <r>
    <n v="25653"/>
    <s v="ADMINISTRACION PUBLICA COOPERATIVA DE AGUA POTABLE Y SANEAMIENTO BASICO DE CUMBITARA"/>
    <s v="OPERATIVA"/>
    <s v="MENOR O IGUAL A 2500 USUARIOS"/>
    <s v="Grupo de Pequeños"/>
    <x v="2"/>
    <x v="2"/>
    <s v="NARIÑO"/>
    <s v="CUMBITARA"/>
    <s v="ACTUALIZACION"/>
    <d v="2025-02-18T00:00:00"/>
    <s v="ACUEDUCTO - ALCANTARILLADO - ASEO"/>
  </r>
  <r>
    <n v="25659"/>
    <s v="URBASER POPAYAN S.A. E.S.P."/>
    <s v="OPERATIVA"/>
    <s v="MAYOR O IGUAL A 5001 USUARIOS"/>
    <s v="Grupo de Grandes"/>
    <x v="0"/>
    <x v="3"/>
    <s v="CAUCA"/>
    <s v="POPAYAN"/>
    <s v="ACTUALIZACION"/>
    <d v="2025-02-27T00:00:00"/>
    <s v="ASEO"/>
  </r>
  <r>
    <n v="25661"/>
    <s v="AGUAS Y ASEO DEL MACIZO S.A.S. E.S.P."/>
    <s v="OPERATIVA"/>
    <s v="MENOR O IGUAL A 2500 USUARIOS"/>
    <s v="Grupo de Pequeños"/>
    <x v="2"/>
    <x v="3"/>
    <s v="HUILA"/>
    <s v="ISNOS"/>
    <s v="ACTUALIZACION"/>
    <d v="2025-02-11T00:00:00"/>
    <s v="ALCANTARILLADO - ASEO"/>
  </r>
  <r>
    <n v="25662"/>
    <s v="EMPRESA DE SERVICIOS PUBLICOS DE GUADALUPE S.A.S ESP"/>
    <s v="OPERATIVA"/>
    <s v="MENOR O IGUAL A 2500 USUARIOS"/>
    <s v="Grupo de Pequeños"/>
    <x v="2"/>
    <x v="3"/>
    <s v="ANTIOQUIA"/>
    <s v="GUADALUPE"/>
    <s v="ACTUALIZACION"/>
    <d v="2025-02-26T00:00:00"/>
    <s v="ACUEDUCTO - ALCANTARILLADO - ASEO"/>
  </r>
  <r>
    <n v="25663"/>
    <s v="FLORIDASEO S.A ESP"/>
    <s v="OPERATIVA"/>
    <s v="MAYOR O IGUAL A 5001 USUARIOS"/>
    <s v="Grupo de Grandes"/>
    <x v="0"/>
    <x v="3"/>
    <s v="VALLE DEL CAUCA"/>
    <s v="YUMBO"/>
    <s v="ACTUALIZACION"/>
    <d v="2025-02-28T00:00:00"/>
    <s v="ASEO"/>
  </r>
  <r>
    <n v="25664"/>
    <s v="ASOCIACION DE USUARIOS DEL ACUEDUCTO COLECTIVO (COSTA)"/>
    <s v="OPERATIVA"/>
    <s v="HASTA 2500 SUSCRIPTORES"/>
    <s v="Grupo de Pequeños"/>
    <x v="1"/>
    <x v="2"/>
    <s v="VALLE DEL CAUCA"/>
    <s v="CARTAGO"/>
    <s v="ACTUALIZACION"/>
    <d v="2012-11-23T00:00:00"/>
    <s v="ACUEDUCTO "/>
  </r>
  <r>
    <n v="25665"/>
    <s v="JUNTA DE ACCIÓN COMUNAL - LA CONCEPCIÓN"/>
    <s v="ABASTO"/>
    <s v="HASTA 2500 SUSCRIPTORES"/>
    <s v="Grupo de Pequeños"/>
    <x v="1"/>
    <x v="2"/>
    <s v="META"/>
    <s v="VILLAVICENCIO"/>
    <s v="ACTUALIZACION"/>
    <d v="2011-11-26T00:00:00"/>
    <s v="ACUEDUCTO - ALCANTARILLADO"/>
  </r>
  <r>
    <n v="25667"/>
    <s v="ADMINISTRACION PUBLICA COOPERATIVA AGUAS ARROYO CEIBA"/>
    <s v="OPERATIVA"/>
    <s v="HASTA 2500 SUSCRIPTORES"/>
    <s v="Grupo de Pequeños"/>
    <x v="1"/>
    <x v="2"/>
    <s v="BOLÍVAR"/>
    <s v="ARROYOHONDO"/>
    <s v="ACTUALIZACION"/>
    <d v="2012-02-04T00:00:00"/>
    <s v="ACUEDUCTO - ASEO"/>
  </r>
  <r>
    <n v="25669"/>
    <s v="Asociacion de Usuarios del Servicio de Agua Potable y Alcantrillado del Estero municipio de Cali Dpto del Valle"/>
    <s v="OPERATIVA"/>
    <s v="MENOR O IGUAL A 2500 USUARIOS"/>
    <s v="Grupo de Pequeños"/>
    <x v="1"/>
    <x v="2"/>
    <s v="VALLE DEL CAUCA"/>
    <s v="CALI"/>
    <s v="INSCRIPCION"/>
    <d v="2020-10-09T00:00:00"/>
    <s v="ACUEDUCTO "/>
  </r>
  <r>
    <n v="25671"/>
    <s v="EMPRESA DE SERVICIOS PUBLICOS DOMICILIARIOS DE ACUEDUCTO ALCANTARILLADO Y ASEO - SANTA HELENA A.A.A.  S.A. - E.S.P"/>
    <s v="OPERATIVA"/>
    <s v="MENOR O IGUAL A 2500 USUARIOS"/>
    <s v="Grupo de Pequeños"/>
    <x v="0"/>
    <x v="3"/>
    <s v="SANTANDER"/>
    <s v="SANTA HELENA DEL OPON"/>
    <s v="ACTUALIZACION"/>
    <d v="2025-03-28T00:00:00"/>
    <s v="ACUEDUCTO - ALCANTARILLADO - ASEO"/>
  </r>
  <r>
    <n v="25672"/>
    <s v="ASOSIACION DE USUARIOS DE ACUEDUCTOS SAN RAFAEL"/>
    <s v="OPERATIVA"/>
    <s v="HASTA 2500 SUSCRIPTORES"/>
    <s v="Grupo de Pequeños"/>
    <x v="1"/>
    <x v="2"/>
    <s v="ANTIOQUIA"/>
    <s v="LA CEJA"/>
    <s v="ACTUALIZACION"/>
    <d v="2011-12-21T00:00:00"/>
    <s v="ACUEDUCTO "/>
  </r>
  <r>
    <n v="25674"/>
    <s v="EMPRESAS PUBLICAS DE SAN RAFAEL S.A. E.S.P."/>
    <s v="OPERATIVA"/>
    <s v="DESDE 2501 HASTA 5000 USUARIOS"/>
    <s v="Grupo de Grandes"/>
    <x v="2"/>
    <x v="3"/>
    <s v="ANTIOQUIA"/>
    <s v="SAN RAFAEL"/>
    <s v="ACTUALIZACION"/>
    <d v="2025-02-27T00:00:00"/>
    <s v="ACUEDUCTO - ALCANTARILLADO - ASEO"/>
  </r>
  <r>
    <n v="25677"/>
    <s v="ASOCIACION DE USUARIOS DEL ACUEDUCTO DE LAS VEREDAS BOQUERON ALTO Y BOQUERON BAJO DEL MUNICIPIO DE CHOCONTA"/>
    <s v="OPERATIVA"/>
    <s v="MENOR O IGUAL A 2500 USUARIOS"/>
    <s v="Grupo de Pequeños"/>
    <x v="1"/>
    <x v="2"/>
    <s v="BOGOTÁ, D.C."/>
    <s v="BOGOTA, D.C."/>
    <s v="ACTUALIZACION"/>
    <d v="2022-06-22T00:00:00"/>
    <s v="ACUEDUCTO "/>
  </r>
  <r>
    <n v="25678"/>
    <s v="CURIPA EMPRESA DE SERVICIOS PUBLICOS DE SAN JOAQUIN AAA SAS ESP"/>
    <s v="OPERATIVA"/>
    <s v="MENOR O IGUAL A 2500 USUARIOS"/>
    <s v="Grupo de Pequeños"/>
    <x v="2"/>
    <x v="3"/>
    <s v="SANTANDER"/>
    <s v="SAN JOAQUIN"/>
    <s v="ACTUALIZACION"/>
    <d v="2021-03-05T00:00:00"/>
    <s v="ACUEDUCTO - ALCANTARILLADO - ASEO"/>
  </r>
  <r>
    <n v="25687"/>
    <s v="ASOCIACION JUNTA ADMINISTRADORA DEL ACUEDUCTO VEREDA PEÑOLCITO PARTE MEDIA Y ALTA MUNICIPIO DE COPACABANA"/>
    <s v="OPERATIVA"/>
    <s v="MENOR O IGUAL A 2500 USUARIOS"/>
    <s v="Grupo de Pequeños"/>
    <x v="1"/>
    <x v="2"/>
    <s v="ANTIOQUIA"/>
    <s v="COPACABANA"/>
    <s v="ACTUALIZACION"/>
    <d v="2025-01-22T00:00:00"/>
    <s v="ACUEDUCTO "/>
  </r>
  <r>
    <n v="25692"/>
    <s v="CENTRAL COLOMBIANA DE ASEO S.A.S. ESP"/>
    <s v="OPERATIVA"/>
    <s v="MAYOR O IGUAL A 5001 USUARIOS"/>
    <s v="Grupo de Grandes"/>
    <x v="0"/>
    <x v="3"/>
    <s v="BOYACÁ"/>
    <s v="CHIQUINQUIRA"/>
    <s v="ACTUALIZACION"/>
    <d v="2025-02-28T00:00:00"/>
    <s v="ASEO"/>
  </r>
  <r>
    <n v="25694"/>
    <s v="AGUAS DE TUMACO SA ESP"/>
    <s v="OPERATIVA"/>
    <s v="MAYOR O IGUAL A 5001 USUARIOS"/>
    <s v="Grupo de Grandes"/>
    <x v="2"/>
    <x v="3"/>
    <s v="NARIÑO"/>
    <s v="SAN ANDRES DE TUMACO"/>
    <s v="ACTUALIZACION"/>
    <d v="2025-02-25T00:00:00"/>
    <s v="ACUEDUCTO - ASEO"/>
  </r>
  <r>
    <n v="25699"/>
    <s v="EMPRESA DE SERVICIOS AMBIENTALES DEL CAQUETA SOCIEDAD ANONIMA EMPRESA DE SERVICIOS PUBLICOS"/>
    <s v="OPERATIVA"/>
    <s v="DESDE 2501 HASTA 5000 USUARIOS"/>
    <s v="Grupo de Grandes"/>
    <x v="2"/>
    <x v="3"/>
    <s v="CAQUETÁ"/>
    <s v="FLORENCIA"/>
    <s v="ACTUALIZACION"/>
    <d v="2024-02-03T00:00:00"/>
    <s v="ASEO"/>
  </r>
  <r>
    <n v="25703"/>
    <s v="AGUAS CON FUTURO SA ESP"/>
    <s v="OPERATIVA"/>
    <s v="MENOR O IGUAL A 2500 USUARIOS"/>
    <s v="Grupo de Pequeños"/>
    <x v="2"/>
    <x v="3"/>
    <s v="BOYACÁ"/>
    <s v="SABOYA"/>
    <s v="ACTUALIZACION"/>
    <d v="2024-03-06T00:00:00"/>
    <s v="ACUEDUCTO - ALCANTARILLADO - ASEO"/>
  </r>
  <r>
    <n v="25708"/>
    <s v="ASOCIACION DE SUSRIPTORES PROACUEDUCTO DE LA VEREDA DE LLUVIOSOS SECTOR ALTO BLANCO"/>
    <s v="OPERATIVA"/>
    <s v="MENOR O IGUAL A 2500 USUARIOS"/>
    <s v="Grupo de Pequeños"/>
    <x v="0"/>
    <x v="2"/>
    <s v="BOYACÁ"/>
    <s v="CUCAITA"/>
    <s v="ACTUALIZACION"/>
    <d v="2025-01-28T00:00:00"/>
    <s v="ACUEDUCTO "/>
  </r>
  <r>
    <n v="25710"/>
    <s v="EMPRESA DE SERVICIOS PUBLICOS DE LEIVA ESP SAS"/>
    <s v="OPERATIVA"/>
    <s v="MENOR O IGUAL A 2500 USUARIOS"/>
    <s v="Grupo de Pequeños"/>
    <x v="2"/>
    <x v="3"/>
    <s v="NARIÑO"/>
    <s v="LEIVA"/>
    <s v="ACTUALIZACION"/>
    <d v="2023-02-24T00:00:00"/>
    <s v="ACUEDUCTO - ALCANTARILLADO - ASEO"/>
  </r>
  <r>
    <n v="25716"/>
    <s v="ADMINISTRACION PUBLICA COOPERATIVA DE AGUA POTABLE Y SANEAMIENTO BASICO DE ALMAGUER CAUCA"/>
    <s v="OPERATIVA"/>
    <s v="MENOR O IGUAL A 2500 USUARIOS"/>
    <s v="Grupo de Pequeños"/>
    <x v="2"/>
    <x v="2"/>
    <s v="CAUCA"/>
    <s v="ALMAGUER"/>
    <s v="INSCRIPCION"/>
    <d v="2017-10-30T00:00:00"/>
    <s v="ACUEDUCTO - ALCANTARILLADO - ASEO"/>
  </r>
  <r>
    <n v="25722"/>
    <s v="EDIFICIO HANSA REEF CLUB"/>
    <s v="OPERATIVA"/>
    <s v="HASTA 2500 SUSCRIPTORES"/>
    <s v="Grupo de Pequeños"/>
    <x v="1"/>
    <x v="5"/>
    <s v="ARCHIPIÉLAGO DE SAN ANDRÉS, PROVIDENCIA Y SANTA CATALINA"/>
    <s v="SAN ANDRES"/>
    <s v="INSCRIPCION"/>
    <d v="2012-12-26T00:00:00"/>
    <s v="ACUEDUCTO "/>
  </r>
  <r>
    <n v="25726"/>
    <s v="JUNTA DE ACCIÓN COMUNAL VEREDA LAS ENCARNACIONES"/>
    <s v="OPERATIVA"/>
    <s v="HASTA 2500 SUSCRIPTORES"/>
    <s v="Grupo de Pequeños"/>
    <x v="1"/>
    <x v="2"/>
    <s v="ANTIOQUIA"/>
    <s v="SAN ROQUE"/>
    <s v="INSCRIPCION"/>
    <d v="2012-12-26T00:00:00"/>
    <s v="ACUEDUCTO "/>
  </r>
  <r>
    <n v="25735"/>
    <s v="ASOCIACION DE USUARIOS DEL ACUEDUCTO INTERVEREDAL DE SONSA, GUANGUITA ALTO, GUANGUITA BAJO NEMOCONCITO Y TIBITA  MUNICIPIO DE VILLAPINZON "/>
    <s v="OPERATIVA"/>
    <s v="MENOR O IGUAL A 2500 USUARIOS"/>
    <s v="Grupo de Pequeños"/>
    <x v="1"/>
    <x v="2"/>
    <s v="CUNDINAMARCA"/>
    <s v="VILLAPINZON"/>
    <s v="ACTUALIZACION"/>
    <d v="2024-07-24T00:00:00"/>
    <s v="ACUEDUCTO "/>
  </r>
  <r>
    <n v="25805"/>
    <s v="ASOCIACION DE USUARIOS DEL ACUEDUCTO LAS ANIMAS LAS AURAS Y NAZARETH"/>
    <s v="OPERATIVA"/>
    <s v="MENOR O IGUAL A 2500 USUARIOS"/>
    <s v="Grupo de Pequeños"/>
    <x v="1"/>
    <x v="2"/>
    <s v="BOGOTÁ, D.C."/>
    <s v="BOGOTA, D.C."/>
    <s v="ACTUALIZACION"/>
    <d v="2024-05-28T00:00:00"/>
    <s v="ACUEDUCTO "/>
  </r>
  <r>
    <n v="25806"/>
    <s v="ASOCIACIÓN DE USUARIOS DEL ACUEDUCTO DE LA VEREDA LAGUNA VERDE ESP"/>
    <s v="OPERATIVA"/>
    <s v="HASTA 2500 SUSCRIPTORES"/>
    <s v="Grupo de Pequeños"/>
    <x v="1"/>
    <x v="2"/>
    <s v="BOGOTÁ, D.C."/>
    <s v="BOGOTA, D.C."/>
    <s v="INSCRIPCION"/>
    <d v="2015-12-17T00:00:00"/>
    <s v="ACUEDUCTO "/>
  </r>
  <r>
    <n v="25814"/>
    <s v="ASOCIACIÓN DE USUARIOS DE ACUEDUCTO ARRAYANES ARGENTINA"/>
    <s v="OPERATIVA"/>
    <s v="MENOR O IGUAL A 2500 USUARIOS"/>
    <s v="Grupo de Pequeños"/>
    <x v="1"/>
    <x v="2"/>
    <s v="BOGOTÁ, D.C."/>
    <s v="BOGOTA, D.C."/>
    <s v="ACTUALIZACION"/>
    <d v="2024-05-28T00:00:00"/>
    <s v="ACUEDUCTO "/>
  </r>
  <r>
    <n v="25816"/>
    <s v="ASOCIACION DE USUARIOS DE ACUEDUCTO MANANTIAL DE AGUAS CERRO REDONDO Y CORINTO ESP"/>
    <s v="OPERATIVA"/>
    <s v="MENOR O IGUAL A 2500 USUARIOS"/>
    <s v="Grupo de Pequeños"/>
    <x v="1"/>
    <x v="2"/>
    <s v="BOGOTÁ, D.C."/>
    <s v="BOGOTA, D.C."/>
    <s v="ACTUALIZACION"/>
    <d v="2024-04-26T00:00:00"/>
    <s v="ACUEDUCTO "/>
  </r>
  <r>
    <n v="25817"/>
    <s v="ASOCIACIÓN ASOQUIBA"/>
    <s v="OPERATIVA"/>
    <s v="MENOR O IGUAL A 2500 USUARIOS"/>
    <s v="Grupo de Pequeños"/>
    <x v="1"/>
    <x v="2"/>
    <s v="BOGOTÁ, D.C."/>
    <s v="BOGOTA, D.C."/>
    <s v="ACTUALIZACION"/>
    <d v="2024-05-06T00:00:00"/>
    <s v="ACUEDUCTO "/>
  </r>
  <r>
    <n v="25819"/>
    <s v="ASOCIACIÓN DE USUARIOS DEL SERVICIO DE AGUA POTABLE  DE LA FLORESTA DE LA SABANA"/>
    <s v="OPERATIVA"/>
    <s v="MENOR O IGUAL A 2500 USUARIOS"/>
    <s v="Grupo de Pequeños"/>
    <x v="1"/>
    <x v="2"/>
    <s v="BOGOTÁ, D.C."/>
    <s v="BOGOTA, D.C."/>
    <s v="ACTUALIZACION"/>
    <d v="2025-03-12T00:00:00"/>
    <s v="ACUEDUCTO "/>
  </r>
  <r>
    <n v="25869"/>
    <s v="ASOCIACION DE USUARIOS ACUEDUCTO EL JORDAN"/>
    <s v="OPERATIVA"/>
    <s v="MENOR O IGUAL A 2500 USUARIOS"/>
    <s v="Grupo de Pequeños"/>
    <x v="1"/>
    <x v="2"/>
    <s v="ANTIOQUIA"/>
    <s v="SAN CARLOS"/>
    <s v="ACTUALIZACION"/>
    <d v="2025-02-11T00:00:00"/>
    <s v="ACUEDUCTO "/>
  </r>
  <r>
    <n v="25873"/>
    <s v="ASOCIACIÓN DE USUARIOS DEL ACUEDUCTO DE LA VEREDA LA MAGDALENA DEL MUNICIPIO DE SAN VICENTE"/>
    <s v="OPERATIVA"/>
    <s v="MENOR O IGUAL A 2500 USUARIOS"/>
    <s v="Grupo de Pequeños"/>
    <x v="1"/>
    <x v="2"/>
    <s v="ANTIOQUIA"/>
    <s v="SAN VICENTE FERRER"/>
    <s v="ACTUALIZACION"/>
    <d v="2025-02-28T00:00:00"/>
    <s v="ACUEDUCTO "/>
  </r>
  <r>
    <n v="25876"/>
    <s v="EMPRESA MUNICIPAL DE ACUEDUCTO ALCANTARILLADO Y ASEO DEL MUNICIPIO DE BUENAVISTA SUCRE SA ESP"/>
    <s v="OPERATIVA"/>
    <s v="MENOR O IGUAL A 2500 USUARIOS"/>
    <s v="Grupo de Pequeños"/>
    <x v="0"/>
    <x v="3"/>
    <s v="SUCRE"/>
    <s v="BUENAVISTA"/>
    <s v="ACTUALIZACION"/>
    <d v="2023-02-06T00:00:00"/>
    <s v="ACUEDUCTO - ALCANTARILLADO - ASEO"/>
  </r>
  <r>
    <n v="25882"/>
    <s v="ASOCIACION COMUNITARIA DE ACUEDUCTO VEREDA SANTIAGO PEREZ"/>
    <s v="OPERATIVA"/>
    <s v="MENOR O IGUAL A 2500 USUARIOS"/>
    <s v="Grupo de Pequeños"/>
    <x v="1"/>
    <x v="2"/>
    <s v="TOLIMA"/>
    <s v="ATACO"/>
    <s v="ACTUALIZACION"/>
    <d v="2024-04-11T00:00:00"/>
    <s v="ACUEDUCTO "/>
  </r>
  <r>
    <n v="25896"/>
    <s v="INTERAMBIENTAL S.A. E.S.P"/>
    <s v="OPERATIVA"/>
    <s v="HASTA 2500 SUSCRIPTORES"/>
    <s v="Grupo de Pequeños"/>
    <x v="1"/>
    <x v="3"/>
    <s v="NORTE DE SANTANDER"/>
    <s v="VILLA DEL ROSARIO"/>
    <s v="ACTUALIZACION"/>
    <d v="2011-12-05T00:00:00"/>
    <s v="ASEO"/>
  </r>
  <r>
    <n v="25900"/>
    <s v="ASOCIACION DE USUARIOS DEL ACUEDUCTO INTERVEREDAL EL RETIRO Y OTRAS ASUAINRO"/>
    <s v="OPERATIVA"/>
    <s v="MENOR O IGUAL A 2500 USUARIOS"/>
    <s v="Grupo de Pequeños"/>
    <x v="1"/>
    <x v="2"/>
    <s v="CUNDINAMARCA"/>
    <s v="PASCA"/>
    <s v="ACTUALIZACION"/>
    <d v="2025-02-03T00:00:00"/>
    <s v="ACUEDUCTO "/>
  </r>
  <r>
    <n v="25902"/>
    <s v="ASOCIACION DE USUARIOS DEL ACUEDUCTO MULTIVEREDAL ASOAGUAS TAMESIS"/>
    <s v="OPERATIVA"/>
    <s v="MENOR O IGUAL A 2500 USUARIOS"/>
    <s v="Grupo de Pequeños"/>
    <x v="1"/>
    <x v="2"/>
    <s v="ANTIOQUIA"/>
    <s v="TAMESIS"/>
    <s v="ACTUALIZACION"/>
    <d v="2025-03-26T00:00:00"/>
    <s v="ACUEDUCTO "/>
  </r>
  <r>
    <n v="25903"/>
    <s v="ASOCIACION DE SUSCRIPTORES DEL ACUEDUCTO LA PIÑUELA DE LAS VEREDAS CHORRO BLANCO ALTO"/>
    <s v="OPERATIVA"/>
    <s v="MENOR O IGUAL A 2500 USUARIOS"/>
    <s v="Grupo de Pequeños"/>
    <x v="1"/>
    <x v="2"/>
    <s v="BOYACÁ"/>
    <s v="TUNJA"/>
    <s v="ACTUALIZACION"/>
    <d v="2024-11-07T00:00:00"/>
    <s v="ACUEDUCTO "/>
  </r>
  <r>
    <n v="25904"/>
    <s v="CORPORACION DE ACUEDUCTO PIEDRAS BLANCAS"/>
    <s v="OPERATIVA"/>
    <s v="MENOR O IGUAL A 2500 USUARIOS"/>
    <s v="Grupo de Pequeños"/>
    <x v="1"/>
    <x v="2"/>
    <s v="ANTIOQUIA"/>
    <s v="MEDELLÍN"/>
    <s v="ACTUALIZACION"/>
    <d v="2025-01-29T00:00:00"/>
    <s v="ACUEDUCTO "/>
  </r>
  <r>
    <n v="25905"/>
    <s v="ASOCIACION DE USUARIOS DEL ACUEDUCTO Y ALCANTARILLADO DE EL HATILLO"/>
    <s v="OPERATIVA"/>
    <s v="MENOR O IGUAL A 2500 USUARIOS"/>
    <s v="Grupo de Pequeños"/>
    <x v="1"/>
    <x v="2"/>
    <s v="ANTIOQUIA"/>
    <s v="BARBOSA"/>
    <s v="ACTUALIZACION"/>
    <d v="2019-03-01T00:00:00"/>
    <s v="ACUEDUCTO "/>
  </r>
  <r>
    <n v="25907"/>
    <s v="EMPRESA COMUNITARIA DE SERVICIOS PUBLICOS Y SANEAMIENTO BASICO DEL CORREGIMIENTO DE LA ESMERALDA"/>
    <s v="OPERATIVA"/>
    <s v="MENOR O IGUAL A 2500 USUARIOS"/>
    <s v="Grupo de Pequeños"/>
    <x v="1"/>
    <x v="2"/>
    <s v="ARAUCA"/>
    <s v="ARAUQUITA"/>
    <s v="ACTUALIZACION"/>
    <d v="2025-01-28T00:00:00"/>
    <s v="ACUEDUCTO - ALCANTARILLADO - ASEO"/>
  </r>
  <r>
    <n v="25908"/>
    <s v="ASOCIACION DE USUARIOS DE ACUEDUCTO PANTANILLO"/>
    <s v="OPERATIVA"/>
    <s v="MENOR O IGUAL A 2500 USUARIOS"/>
    <s v="Grupo de Pequeños"/>
    <x v="1"/>
    <x v="2"/>
    <s v="ANTIOQUIA"/>
    <s v="ENVIGADO"/>
    <s v="ACTUALIZACION"/>
    <d v="2025-03-18T00:00:00"/>
    <s v="ACUEDUCTO "/>
  </r>
  <r>
    <n v="25911"/>
    <s v="EMPRESA COMUNITARIA DE ACUEDUCTO ALCANTARILLADO Y ASEO DEL OASIS Y AGUACHICA"/>
    <s v="OPERATIVA"/>
    <s v="MENOR O IGUAL A 2500 USUARIOS"/>
    <s v="Grupo de Pequeños"/>
    <x v="1"/>
    <x v="2"/>
    <s v="ARAUCA"/>
    <s v="ARAUQUITA"/>
    <s v="ACTUALIZACION"/>
    <d v="2024-08-29T00:00:00"/>
    <s v="ACUEDUCTO - ASEO"/>
  </r>
  <r>
    <n v="25918"/>
    <s v="ASOCIACION DE USUARIOS DE ACUEDUCTO LA CHINA-CUARTAS"/>
    <s v="OPERATIVA"/>
    <s v="HASTA 2500 SUSCRIPTORES"/>
    <s v="Grupo de Pequeños"/>
    <x v="1"/>
    <x v="2"/>
    <s v="ANTIOQUIA"/>
    <s v="BELLO"/>
    <s v="INSCRIPCION"/>
    <d v="2012-11-04T00:00:00"/>
    <s v="ACUEDUCTO "/>
  </r>
  <r>
    <n v="25921"/>
    <s v="ASOCIACION DE USUARIOS DEL ACUEDUCTO VEREDA MANGA ARRIBA SECTOR LA LOMA"/>
    <s v="OPERATIVA"/>
    <s v="MENOR O IGUAL A 2500 USUARIOS"/>
    <s v="Grupo de Pequeños"/>
    <x v="1"/>
    <x v="2"/>
    <s v="ANTIOQUIA"/>
    <s v="GIRARDOTA"/>
    <s v="ACTUALIZACION"/>
    <d v="2024-03-09T00:00:00"/>
    <s v="ACUEDUCTO "/>
  </r>
  <r>
    <n v="25925"/>
    <s v="ASOCIACION ACUEDUCTO MARIA SANTIFICADORA"/>
    <s v="OPERATIVA"/>
    <s v="MENOR O IGUAL A 2500 USUARIOS"/>
    <s v="Grupo de Pequeños"/>
    <x v="1"/>
    <x v="2"/>
    <s v="ANTIOQUIA"/>
    <s v="COPACABANA"/>
    <s v="ACTUALIZACION"/>
    <d v="2025-02-10T00:00:00"/>
    <s v="ACUEDUCTO "/>
  </r>
  <r>
    <n v="25934"/>
    <s v="ASOCIACION DE SUSCRIPTORES DE ACUEDUCTO BARON GALLERO SECTOR LA CAPILLA"/>
    <s v="OPERATIVA"/>
    <s v="HASTA 2500 SUSCRIPTORES"/>
    <s v="Grupo de Pequeños"/>
    <x v="1"/>
    <x v="2"/>
    <s v="BOYACÁ"/>
    <s v="TUNJA"/>
    <s v="INSCRIPCION"/>
    <d v="2012-02-16T00:00:00"/>
    <s v="ACUEDUCTO "/>
  </r>
  <r>
    <n v="25935"/>
    <s v="ASOCIACION DE SUSCRIPTORES DEL ACUEDUCTO BARON GALLERO"/>
    <s v="OPERATIVA"/>
    <s v="HASTA 2500 SUSCRIPTORES"/>
    <s v="Grupo de Pequeños"/>
    <x v="1"/>
    <x v="2"/>
    <s v="BOYACÁ"/>
    <s v="TUNJA"/>
    <s v="INSCRIPCION"/>
    <d v="2012-02-16T00:00:00"/>
    <s v="ACUEDUCTO "/>
  </r>
  <r>
    <n v="25937"/>
    <s v="ASOCIACION DE SUSCRIPTORES DEL ACUEDUCTO VEREDAL DE RUNTA ALTA SECTOR LA AGUADITA"/>
    <s v="OPERATIVA"/>
    <s v="MENOR O IGUAL A 2500 USUARIOS"/>
    <s v="Grupo de Pequeños"/>
    <x v="1"/>
    <x v="2"/>
    <s v="BOYACÁ"/>
    <s v="TUNJA"/>
    <s v="ACTUALIZACION"/>
    <d v="2024-02-11T00:00:00"/>
    <s v="ACUEDUCTO "/>
  </r>
  <r>
    <n v="25938"/>
    <s v="EMPRESA DE SERVICIOS PUBLICOS DOMICILIARIOS DEL MUNICIPIO DE VIANI &quot;EMSERVIANI&quot; S.A.S. E.S.P."/>
    <s v="OPERATIVA"/>
    <s v="MENOR O IGUAL A 2500 USUARIOS"/>
    <s v="Grupo de Pequeños"/>
    <x v="2"/>
    <x v="3"/>
    <s v="CUNDINAMARCA"/>
    <s v="VIANI"/>
    <s v="ACTUALIZACION"/>
    <d v="2025-01-21T00:00:00"/>
    <s v="ACUEDUCTO - ALCANTARILLADO - ASEO"/>
  </r>
  <r>
    <n v="25946"/>
    <s v="ASOCIACION DE USUARIOS ACUEDUCTO MULTIVEREDAL LA MIEL Y LOS RODAS "/>
    <s v="OPERATIVA"/>
    <s v="MENOR O IGUAL A 2500 USUARIOS"/>
    <s v="Grupo de Pequeños"/>
    <x v="0"/>
    <x v="2"/>
    <s v="ANTIOQUIA"/>
    <s v="ENVIGADO"/>
    <s v="ACTUALIZACION"/>
    <d v="2023-01-12T00:00:00"/>
    <s v="ACUEDUCTO "/>
  </r>
  <r>
    <n v="25948"/>
    <s v="ASOCIACION DE USUSARIOS DEL ACUEDUCTOY/O ALCANTARILLADO Y/O ASEO DE BOLO ALIZAL  E. S.P"/>
    <s v="OPERATIVA"/>
    <s v="HASTA 2500 SUSCRIPTORES"/>
    <s v="Grupo de Pequeños"/>
    <x v="1"/>
    <x v="2"/>
    <s v="VALLE DEL CAUCA"/>
    <s v="PALMIRA"/>
    <s v="ACTUALIZACION"/>
    <d v="2012-11-22T00:00:00"/>
    <s v="ACUEDUCTO "/>
  </r>
  <r>
    <n v="25949"/>
    <s v="ASOCIACION DE USUARIOS DEL ACUEDUCTO REGIONAL DE LA VEREDA RINCON SANTO"/>
    <s v="OPERATIVA"/>
    <s v="MENOR O IGUAL A 2500 USUARIOS"/>
    <s v="Grupo de Pequeños"/>
    <x v="1"/>
    <x v="2"/>
    <s v="CUNDINAMARCA"/>
    <s v="SUBACHOQUE"/>
    <s v="ACTUALIZACION"/>
    <d v="2025-03-11T00:00:00"/>
    <s v="ACUEDUCTO "/>
  </r>
  <r>
    <n v="25951"/>
    <s v="ASOCIACION ADMINISTRADORA DEL ACUEDUCTO SAN ISIDRO LA FLORIDA"/>
    <s v="OPERATIVA"/>
    <s v="HASTA 2500 SUSCRIPTORES"/>
    <s v="Grupo de Pequeños"/>
    <x v="1"/>
    <x v="2"/>
    <s v="NARIÑO"/>
    <s v="OSPINA"/>
    <s v="INSCRIPCION"/>
    <d v="2011-12-06T00:00:00"/>
    <s v="ACUEDUCTO "/>
  </r>
  <r>
    <n v="25955"/>
    <s v="ASOCIACION RURAL COMUNITARIA DE ACUEDUCTO DE LA VEREDA SABANA MUNICIPIO VILLA DE LEYVA"/>
    <s v="OPERATIVA"/>
    <s v="MENOR O IGUAL A 2500 USUARIOS"/>
    <s v="Grupo de Pequeños"/>
    <x v="1"/>
    <x v="2"/>
    <s v="BOYACÁ"/>
    <s v="VILLA DE LEYVA"/>
    <s v="ACTUALIZACION"/>
    <d v="2025-03-04T00:00:00"/>
    <s v="ACUEDUCTO "/>
  </r>
  <r>
    <n v="25959"/>
    <s v="AGUAS Y ASEO DE LA CORDIALIDAD S.A.S. E.S.P."/>
    <s v="OPERATIVA"/>
    <s v="DESDE 2501 HASTA 5000 USUARIOS"/>
    <s v="Grupo de Grandes"/>
    <x v="0"/>
    <x v="3"/>
    <s v="BOLÍVAR"/>
    <s v="CLEMENCIA"/>
    <s v="ACTUALIZACION"/>
    <d v="2024-04-25T00:00:00"/>
    <s v="ACUEDUCTO - ASEO"/>
  </r>
  <r>
    <n v="25962"/>
    <s v="JUNTA ADMINISTRADORA DEL SERVICIO DEL ACUEDUCTO EL JORDAN DEL MUNICIPIO DE PALERMO"/>
    <s v="OPERATIVA"/>
    <s v="HASTA 2500 SUSCRIPTORES"/>
    <s v="Grupo de Pequeños"/>
    <x v="1"/>
    <x v="2"/>
    <s v="HUILA"/>
    <s v="PALERMO"/>
    <s v="INSCRIPCION"/>
    <d v="2011-12-30T00:00:00"/>
    <s v="ACUEDUCTO "/>
  </r>
  <r>
    <n v="25964"/>
    <s v="AGUAS DEL TRAPICHE SAS ESP"/>
    <s v="OPERATIVA"/>
    <s v="MENOR O IGUAL A 2500 USUARIOS"/>
    <s v="Grupo de Pequeños"/>
    <x v="2"/>
    <x v="3"/>
    <s v="META"/>
    <s v="VILLAVICENCIO"/>
    <s v="ACTUALIZACION"/>
    <d v="2025-01-30T00:00:00"/>
    <s v="ACUEDUCTO "/>
  </r>
  <r>
    <n v="25966"/>
    <s v="EMPRESAS PUBLICAS DE EL DONCELLO S.A.E.S.P."/>
    <s v="OPERATIVA"/>
    <s v="DESDE 2501 HASTA 5000 USUARIOS"/>
    <s v="Grupo de Grandes"/>
    <x v="2"/>
    <x v="3"/>
    <s v="CAQUETÁ"/>
    <s v="EL DONCELLO"/>
    <s v="ACTUALIZACION"/>
    <d v="2024-04-15T00:00:00"/>
    <s v="ACUEDUCTO - ALCANTARILLADO - ASEO"/>
  </r>
  <r>
    <n v="25969"/>
    <s v="REFUGIO DEL ARCO IRIS ESP SAS"/>
    <s v="OPERATIVA"/>
    <s v="MENOR O IGUAL A 2500 USUARIOS"/>
    <s v="Grupo de Pequeños"/>
    <x v="1"/>
    <x v="3"/>
    <s v="NARIÑO"/>
    <s v="PASTO"/>
    <s v="ACTUALIZACION"/>
    <d v="2019-05-02T00:00:00"/>
    <s v="ACUEDUCTO "/>
  </r>
  <r>
    <n v="25971"/>
    <s v="GGN AMBIENTE SOLUCIONES AMBIENTALES SAS ESP"/>
    <s v="OPERATIVA"/>
    <s v="HASTA 2500 SUSCRIPTORES"/>
    <s v="Grupo de Grandes"/>
    <x v="1"/>
    <x v="3"/>
    <s v="CUNDINAMARCA"/>
    <s v="COGUA"/>
    <s v="ACTUALIZACION"/>
    <d v="2013-01-25T00:00:00"/>
    <s v="ASEO"/>
  </r>
  <r>
    <n v="25974"/>
    <s v="EMPRESAS PUBLICAS DE NILO SAS ESP"/>
    <s v="OPERATIVA"/>
    <s v="MENOR O IGUAL A 2500 USUARIOS"/>
    <s v="Grupo de Pequeños"/>
    <x v="0"/>
    <x v="3"/>
    <s v="CUNDINAMARCA"/>
    <s v="NILO"/>
    <s v="ACTUALIZACION"/>
    <d v="2025-03-13T00:00:00"/>
    <s v="ACUEDUCTO - ALCANTARILLADO - ASEO"/>
  </r>
  <r>
    <n v="25977"/>
    <s v="JUNTA DE ACCION COMUNAL BARRIO LA VEGA"/>
    <s v="OPERATIVA"/>
    <s v="HASTA 2500 SUSCRIPTORES"/>
    <s v="Grupo de Pequeños"/>
    <x v="1"/>
    <x v="2"/>
    <s v="TOLIMA"/>
    <s v="IBAGUE"/>
    <s v="INSCRIPCION"/>
    <d v="2011-12-30T00:00:00"/>
    <s v="ACUEDUCTO "/>
  </r>
  <r>
    <n v="25979"/>
    <s v="ASOCIACIÓN DE USUARIOS DEL SERVICIO DE AGUA POTABLE Y ALCANTARILLADO DE LA VEREDA PALMIRA "/>
    <s v="OPERATIVA"/>
    <s v="MENOR O IGUAL A 2500 USUARIOS"/>
    <s v="Grupo de Pequeños"/>
    <x v="1"/>
    <x v="2"/>
    <s v="CUNDINAMARCA"/>
    <s v="SUESCA"/>
    <s v="ACTUALIZACION"/>
    <d v="2020-09-21T00:00:00"/>
    <s v="ACUEDUCTO "/>
  </r>
  <r>
    <n v="25981"/>
    <s v="ASOCIACION DE USUARIOS DE SERVICIOS PUBLICOS ACUEDUCTO ALCANTARILLADO Y ASEO DEL BARRIO SANTO Y EL TRONCAL E.S.P."/>
    <s v="OPERATIVA"/>
    <s v="MENOR O IGUAL A 2500 USUARIOS"/>
    <s v="Grupo de Pequeños"/>
    <x v="1"/>
    <x v="2"/>
    <s v="ARAUCA"/>
    <s v="ARAUQUITA"/>
    <s v="ACTUALIZACION"/>
    <d v="2024-11-19T00:00:00"/>
    <s v="ACUEDUCTO - ALCANTARILLADO - ASEO"/>
  </r>
  <r>
    <n v="25983"/>
    <s v="ASOCIACION DE  USUARIOS DEL ACUEDUCTO COMUNITARIO NUEVA COLOMBIA"/>
    <s v="OPERATIVA"/>
    <s v="MENOR O IGUAL A 2500 USUARIOS"/>
    <s v="Grupo de Pequeños"/>
    <x v="2"/>
    <x v="2"/>
    <s v="RISARALDA"/>
    <s v="DOSQUEBRADAS"/>
    <s v="ACTUALIZACION"/>
    <d v="2020-01-23T00:00:00"/>
    <s v="ACUEDUCTO "/>
  </r>
  <r>
    <n v="25985"/>
    <s v="ASOCIACION DE USUARIOS DEL ACUEDUCTO COMUNITARIO DEL BARRIO LOS LIBERTADORES"/>
    <s v="OPERATIVA"/>
    <s v="MENOR O IGUAL A 2500 USUARIOS"/>
    <s v="Grupo de Pequeños"/>
    <x v="2"/>
    <x v="2"/>
    <s v="RISARALDA"/>
    <s v="DOSQUEBRADAS"/>
    <s v="ACTUALIZACION"/>
    <d v="2024-05-15T00:00:00"/>
    <s v="ACUEDUCTO "/>
  </r>
  <r>
    <n v="25986"/>
    <s v="EMPRESA DE SERVICIOS PUBLICOS DOMICILIARIOS DE VALPARAISO SAS ESP"/>
    <s v="OPERATIVA"/>
    <s v="MENOR O IGUAL A 2500 USUARIOS"/>
    <s v="Grupo de Pequeños"/>
    <x v="2"/>
    <x v="3"/>
    <s v="ANTIOQUIA"/>
    <s v="VALPARAISO"/>
    <s v="ACTUALIZACION"/>
    <d v="2025-02-06T00:00:00"/>
    <s v="ACUEDUCTO - ALCANTARILLADO - ASEO"/>
  </r>
  <r>
    <n v="25989"/>
    <s v="AGUAS MARAKATA S.A. EMPRESA DE SERVICIOS PUBLICOS "/>
    <s v="OPERATIVA"/>
    <s v="MENOR O IGUAL A 2500 USUARIOS"/>
    <s v="Grupo de Pequeños"/>
    <x v="2"/>
    <x v="3"/>
    <s v="BOGOTÁ, D.C."/>
    <s v="BOGOTA, D.C."/>
    <s v="ACTUALIZACION"/>
    <d v="2025-03-27T00:00:00"/>
    <s v="ACUEDUCTO - ALCANTARILLADO"/>
  </r>
  <r>
    <n v="25994"/>
    <s v="JAMUNDI ASEO SA ESP"/>
    <s v="OPERATIVA"/>
    <s v="MAYOR O IGUAL A 5001 USUARIOS"/>
    <s v="Grupo de Grandes"/>
    <x v="0"/>
    <x v="3"/>
    <s v="VALLE DEL CAUCA"/>
    <s v="YUMBO"/>
    <s v="ACTUALIZACION"/>
    <d v="2025-02-28T00:00:00"/>
    <s v="ASEO"/>
  </r>
  <r>
    <n v="25996"/>
    <s v="COOPERATIVA MULTIACTIVA  DE RECICLADORES NUEVO HORIZONTE"/>
    <s v="OPERATIVA"/>
    <s v="MAYOR O IGUAL A 5001 USUARIOS"/>
    <s v="Aprovechamiento "/>
    <x v="0"/>
    <x v="2"/>
    <s v="HUILA"/>
    <s v="NEIVA"/>
    <s v="ACTUALIZACION"/>
    <d v="2024-04-27T00:00:00"/>
    <s v="APROVECHAMIENTO "/>
  </r>
  <r>
    <n v="26006"/>
    <s v="SABANALARGA EMPRESA DE SERVICIOS PÚBLICOS E.S.P. S.A."/>
    <s v="OPERATIVA"/>
    <s v="MENOR O IGUAL A 2500 USUARIOS"/>
    <s v="Grupo de Pequeños"/>
    <x v="2"/>
    <x v="3"/>
    <s v="CASANARE"/>
    <s v="SABANALARGA"/>
    <s v="ACTUALIZACION"/>
    <d v="2025-03-03T00:00:00"/>
    <s v="ACUEDUCTO - ALCANTARILLADO - ASEO"/>
  </r>
  <r>
    <n v="26007"/>
    <s v="ASOCIACION DE USUARIOS AGUAS DE SANTANDERCITO ESP"/>
    <s v="OPERATIVA"/>
    <s v="HASTA 2500 SUSCRIPTORES"/>
    <s v="Grupo de Pequeños"/>
    <x v="1"/>
    <x v="2"/>
    <s v="CUNDINAMARCA"/>
    <s v="SAN ANTONIO DEL TEQUENDAMA"/>
    <s v="ACTUALIZACION"/>
    <d v="2013-06-13T00:00:00"/>
    <s v="ACUEDUCTO "/>
  </r>
  <r>
    <n v="26011"/>
    <s v="EMPRESA DE ASEO INTEGRAL S.A E.S.P"/>
    <s v="OPERATIVA (No activa)"/>
    <s v="HASTA 2500 SUSCRIPTORES"/>
    <s v="Grupo de Pequeños"/>
    <x v="1"/>
    <x v="3"/>
    <s v="SUCRE"/>
    <s v="MORROA"/>
    <s v="ACTUALIZACION"/>
    <d v="2013-09-26T00:00:00"/>
    <s v="ASEO"/>
  </r>
  <r>
    <n v="26013"/>
    <s v="ASOCIACION DE USUARIOS DE LOS SERVICIOS DE ACUEDUCTO ALCANTARILLADO Y ASEO DEL CORREGIMIENTO LA DANTA MUNICIPIO DE SONSON"/>
    <s v="OPERATIVA"/>
    <s v="HASTA 2500 SUSCRIPTORES"/>
    <s v="Grupo de Pequeños"/>
    <x v="1"/>
    <x v="2"/>
    <s v="ANTIOQUIA"/>
    <s v="MEDELLÍN"/>
    <s v="ACTUALIZACION"/>
    <d v="2013-04-16T00:00:00"/>
    <s v="ACUEDUCTO - ALCANTARILLADO - ASEO"/>
  </r>
  <r>
    <n v="26016"/>
    <s v="ACUACENTRO AAA SA ESP"/>
    <s v="OPERATIVA (No activa)"/>
    <s v="MENOR O IGUAL A 2500 USUARIOS"/>
    <s v="Grupo de Pequeños"/>
    <x v="2"/>
    <x v="3"/>
    <s v="BOGOTÁ, D.C."/>
    <s v="BOGOTA, D.C."/>
    <s v="ACTUALIZACION"/>
    <d v="2018-07-16T00:00:00"/>
    <s v="ACUEDUCTO - ALCANTARILLADO - ASEO"/>
  </r>
  <r>
    <n v="26017"/>
    <s v="SERVICIOS INDUSTRIALES ESP SAS"/>
    <s v="OPERATIVA (No activa)"/>
    <s v="HASTA 2500 SUSCRIPTORES"/>
    <s v="Grupo de Pequeños"/>
    <x v="1"/>
    <x v="3"/>
    <s v="VALLE DEL CAUCA"/>
    <s v="CALI"/>
    <s v="ACTUALIZACION"/>
    <d v="2013-03-12T00:00:00"/>
    <s v="ASEO"/>
  </r>
  <r>
    <n v="26021"/>
    <s v="ASOCIACIÓN DE PROPIETARIOS DE LA PARCELACIÓN LA FLORESTA"/>
    <s v="OPERATIVA"/>
    <s v="MENOR O IGUAL A 2500 USUARIOS"/>
    <s v="Grupo de Pequeños"/>
    <x v="1"/>
    <x v="2"/>
    <s v="BOGOTÁ, D.C."/>
    <s v="BOGOTA, D.C."/>
    <s v="ACTUALIZACION"/>
    <d v="2024-09-18T00:00:00"/>
    <s v="ACUEDUCTO "/>
  </r>
  <r>
    <n v="26023"/>
    <s v="FONDO DE EMPLEADOS DE CARULLA"/>
    <s v="OPERATIVA"/>
    <s v="MENOR O IGUAL A 2500 USUARIOS"/>
    <s v="Grupo de Pequeños"/>
    <x v="1"/>
    <x v="5"/>
    <s v="BOGOTÁ, D.C."/>
    <s v="BOGOTA, D.C."/>
    <s v="ACTUALIZACION"/>
    <d v="2025-02-13T00:00:00"/>
    <s v="ACUEDUCTO - ALCANTARILLADO"/>
  </r>
  <r>
    <n v="26036"/>
    <s v="ADMINISTRACION PUBLICA COOPERATIVA AGUAS DE SAN MARTIN E.S.P."/>
    <s v="OPERATIVA (No activa)"/>
    <s v="HASTA 2500 SUSCRIPTORES"/>
    <s v="Grupo de Pequeños"/>
    <x v="1"/>
    <x v="2"/>
    <s v="BOLÍVAR"/>
    <s v="SAN MARTIN DE LOBA"/>
    <s v="INSCRIPCION"/>
    <d v="2012-06-05T00:00:00"/>
    <s v="ACUEDUCTO - ALCANTARILLADO"/>
  </r>
  <r>
    <n v="26047"/>
    <s v="ASOCIACION DE USUARIOS DEL ACUEDUCTO DEL ESPINAL"/>
    <s v="OPERATIVA"/>
    <s v="HASTA 2500 SUSCRIPTORES"/>
    <s v="Grupo de Pequeños"/>
    <x v="1"/>
    <x v="2"/>
    <s v="PUTUMAYO"/>
    <s v="SAN MIGUEL"/>
    <s v="INSCRIPCION"/>
    <d v="2012-07-10T00:00:00"/>
    <s v="ACUEDUCTO "/>
  </r>
  <r>
    <n v="26049"/>
    <s v="EMPRESAS PUBLICAS DE SUAZA SOCIEDAD ANONIMA EMPRESA DE SERVICIOS PUBLICOS"/>
    <s v="OPERATIVA"/>
    <s v="MENOR O IGUAL A 2500 USUARIOS"/>
    <s v="Grupo de Pequeños"/>
    <x v="2"/>
    <x v="3"/>
    <s v="HUILA"/>
    <s v="SUAZA"/>
    <s v="ACTUALIZACION"/>
    <d v="2025-02-14T00:00:00"/>
    <s v="ACUEDUCTO - ALCANTARILLADO - ASEO"/>
  </r>
  <r>
    <n v="26051"/>
    <s v="ADMINISTRACIÓN PÚBLICA COOPERATIVA DE BARRANCO DE LOBA BOLÍVAR  "/>
    <s v="OPERATIVA"/>
    <s v="MENOR O IGUAL A 2500 USUARIOS"/>
    <s v="Grupo de Pequeños"/>
    <x v="0"/>
    <x v="2"/>
    <s v="BOLÍVAR"/>
    <s v="BARRANCO DE LOBA"/>
    <s v="ACTUALIZACION"/>
    <d v="2020-09-30T00:00:00"/>
    <s v="ACUEDUCTO "/>
  </r>
  <r>
    <n v="26052"/>
    <s v="ASOCIACION DE USUARIOS DEL ACUEDUCTO Y DE PRODUCTORES AGROPECUARIOS JORDAN ORTIZ"/>
    <s v="OPERATIVA"/>
    <s v="HASTA 2500 SUSCRIPTORES"/>
    <s v="Grupo de Pequeños"/>
    <x v="1"/>
    <x v="2"/>
    <s v="PUTUMAYO"/>
    <s v="SAN MIGUEL"/>
    <s v="INSCRIPCION"/>
    <d v="2012-07-10T00:00:00"/>
    <s v="ACUEDUCTO "/>
  </r>
  <r>
    <n v="26055"/>
    <s v="ASOCIACION DE USUARIOS DEL ACUEDUCTO REGIONAL NO 1 DE LAS VEREDAS DE SAN ANTONIO, FALDA DE MOLINO, FRONTERA, SANTUARIO, PUEBLO VIEJO, PEÑAS Y RABANAL "/>
    <s v="OPERATIVA"/>
    <s v="MENOR O IGUAL A 2500 USUARIOS"/>
    <s v="Grupo de Pequeños"/>
    <x v="1"/>
    <x v="2"/>
    <s v="CUNDINAMARCA"/>
    <s v="GUACHETA"/>
    <s v="ACTUALIZACION"/>
    <d v="2025-03-17T00:00:00"/>
    <s v="ACUEDUCTO "/>
  </r>
  <r>
    <n v="26060"/>
    <s v="EMPRESA DE SERVICIOS PUBLICOS DE NOVITA S.A ESP"/>
    <s v="OPERATIVA"/>
    <s v="MENOR O IGUAL A 2500 USUARIOS"/>
    <s v="Grupo de Pequeños"/>
    <x v="0"/>
    <x v="3"/>
    <s v="CHOCÓ"/>
    <s v="NOVITA"/>
    <s v="ACTUALIZACION"/>
    <d v="2024-05-21T00:00:00"/>
    <s v="ACUEDUCTO - ALCANTARILLADO - ASEO"/>
  </r>
  <r>
    <n v="26072"/>
    <s v="EMPRESAS PUBLICAS DE SAN LUIS S.A.S. E.S.P."/>
    <s v="OPERATIVA"/>
    <s v="DESDE 2501 HASTA 5000 USUARIOS"/>
    <s v="Grupo de Grandes"/>
    <x v="0"/>
    <x v="3"/>
    <s v="ANTIOQUIA"/>
    <s v="SAN LUIS"/>
    <s v="ACTUALIZACION"/>
    <d v="2025-02-28T00:00:00"/>
    <s v="ACUEDUCTO - ALCANTARILLADO - ASEO"/>
  </r>
  <r>
    <n v="26074"/>
    <s v="ACUEDUCTO SAN ANTONIO"/>
    <s v="OPERATIVA"/>
    <s v="HASTA 2500 SUSCRIPTORES"/>
    <s v="Grupo de Pequeños"/>
    <x v="1"/>
    <x v="2"/>
    <s v="BOYACÁ"/>
    <s v="COMBITA"/>
    <s v="INSCRIPCION"/>
    <d v="2012-06-29T00:00:00"/>
    <s v="ACUEDUCTO "/>
  </r>
  <r>
    <n v="26075"/>
    <s v="Empresa de acueducto y alcantarillado Acuapinasaco SA empresa de servicios publicos"/>
    <s v="OPERATIVA"/>
    <s v="MENOR O IGUAL A 2500 USUARIOS"/>
    <s v="Grupo de Pequeños"/>
    <x v="1"/>
    <x v="3"/>
    <s v="NARIÑO"/>
    <s v="PASTO"/>
    <s v="ACTUALIZACION"/>
    <d v="2024-08-01T00:00:00"/>
    <s v="ACUEDUCTO - ALCANTARILLADO"/>
  </r>
  <r>
    <n v="26077"/>
    <s v="JUNTA DE ACCION COMUNAL VEREDA EL TABLAZO MUNICIPIO DE MANZANARES"/>
    <s v="OPERATIVA"/>
    <s v="HASTA 2500 SUSCRIPTORES"/>
    <s v="Grupo de Pequeños"/>
    <x v="1"/>
    <x v="2"/>
    <s v="CALDAS"/>
    <s v="MANIZALES"/>
    <s v="INSCRIPCION"/>
    <d v="2012-12-26T00:00:00"/>
    <s v="ACUEDUCTO "/>
  </r>
  <r>
    <n v="26087"/>
    <s v="UNIDAD ADMINISTRATIVA MUNICIPAL DE SERVICIOS PUBLICOS DOMICILIARIOS DE ACUEDUCTO, ALCANTARILLADO Y ASEO"/>
    <s v="OPERATIVA"/>
    <s v="MENOR O IGUAL A 2500 USUARIOS"/>
    <s v="Grupo de Pequeños"/>
    <x v="2"/>
    <x v="1"/>
    <s v="TOLIMA"/>
    <s v="CAJAMARCA"/>
    <s v="ACTUALIZACION"/>
    <d v="2024-01-15T00:00:00"/>
    <s v="ACUEDUCTO - ALCANTARILLADO - ASEO"/>
  </r>
  <r>
    <n v="26088"/>
    <s v="ASOCIACION DE USUARIOS DEL ACUEDUCTO DEL CORREGIMIENTO DE CANDELARIA (CESAR)"/>
    <s v="ABASTO"/>
    <s v="MENOR O IGUAL A 2500 USUARIOS"/>
    <s v="Grupo de Pequeños"/>
    <x v="1"/>
    <x v="2"/>
    <s v="CESAR"/>
    <s v="CHIMICHAGUA"/>
    <s v="ACTUALIZACION"/>
    <d v="2025-01-24T00:00:00"/>
    <s v="ACUEDUCTO "/>
  </r>
  <r>
    <n v="26094"/>
    <s v="ASOCIACIÓN ACUEDUCTO EL ESPIGAL"/>
    <s v="OPERATIVA"/>
    <s v="MENOR O IGUAL A 2500 USUARIOS"/>
    <s v="Grupo de Pequeños"/>
    <x v="1"/>
    <x v="2"/>
    <s v="ANTIOQUIA"/>
    <s v="MEDELLÍN"/>
    <s v="ACTUALIZACION"/>
    <d v="2025-02-26T00:00:00"/>
    <s v="ACUEDUCTO "/>
  </r>
  <r>
    <n v="26098"/>
    <s v="JUNTA ADMINISTRADORA DE ACUEDUCTO, ALCANTARILLADO Y ASEO DEL CORREGIMIENTO GUACIRCO "/>
    <s v="OPERATIVA"/>
    <s v="MENOR O IGUAL A 2500 USUARIOS"/>
    <s v="Grupo de Pequeños"/>
    <x v="1"/>
    <x v="2"/>
    <s v="HUILA"/>
    <s v="NEIVA"/>
    <s v="ACTUALIZACION"/>
    <d v="2023-05-05T00:00:00"/>
    <s v="ACUEDUCTO - ALCANTARILLADO"/>
  </r>
  <r>
    <n v="26104"/>
    <s v="EMPRESA DE ASEO Y SERVICIOS PÚBLICOS DE SUPÍA S.A. E.S.P"/>
    <s v="OPERATIVA"/>
    <s v="MAYOR O IGUAL A 5001 USUARIOS"/>
    <s v="Grupo de Pequeños"/>
    <x v="2"/>
    <x v="3"/>
    <s v="CALDAS"/>
    <s v="SUPIA"/>
    <s v="ACTUALIZACION"/>
    <d v="2025-03-19T00:00:00"/>
    <s v="ASEO"/>
  </r>
  <r>
    <n v="26106"/>
    <s v="EMPRESA DE SERVICIOS PÚBLICOS DEL MUNICIPIO DE CUCUNUBÁ SAS ESP"/>
    <s v="OPERATIVA"/>
    <s v="MENOR O IGUAL A 2500 USUARIOS"/>
    <s v="Grupo de Pequeños"/>
    <x v="0"/>
    <x v="3"/>
    <s v="CUNDINAMARCA"/>
    <s v="CUCUNUBA"/>
    <s v="ACTUALIZACION"/>
    <d v="2025-02-20T00:00:00"/>
    <s v="ACUEDUCTO - ALCANTARILLADO - ASEO"/>
  </r>
  <r>
    <n v="26113"/>
    <s v="ASOCIACION DE USUARIOS DE LOS SERVICIOS PUBLICOS DE AGUA POTABLE Y SANEAMIENTO BASICO DEL CORREGIMIENTO DE SEMPEGUA"/>
    <s v="OPERATIVA"/>
    <s v="MENOR O IGUAL A 2500 USUARIOS"/>
    <s v="Grupo de Pequeños"/>
    <x v="1"/>
    <x v="2"/>
    <s v="CESAR"/>
    <s v="CHIMICHAGUA"/>
    <s v="ACTUALIZACION"/>
    <d v="2024-05-15T00:00:00"/>
    <s v="ACUEDUCTO "/>
  </r>
  <r>
    <n v="26114"/>
    <s v="ASOCIACION DE USUARIOS DE LOS SERVICIOS PUBLICOS DOMICILIARIOS DE ACUEDUCTO Y DEMAS SERVICIOS COMPLEMENTARIOS DEL CORREGIMIENTO DE SALOA MUNICIPIO DE "/>
    <s v="OPERATIVA"/>
    <s v="MENOR O IGUAL A 2500 USUARIOS"/>
    <s v="Grupo de Pequeños"/>
    <x v="1"/>
    <x v="2"/>
    <s v="CESAR"/>
    <s v="CHIMICHAGUA"/>
    <s v="ACTUALIZACION"/>
    <d v="2024-08-27T00:00:00"/>
    <s v="ACUEDUCTO - ALCANTARILLADO"/>
  </r>
  <r>
    <n v="26115"/>
    <s v="EMPRESA DE SOLUCIONES AMBIENTALES PARA COLOMBIA S.A .S E.S.P."/>
    <s v="OPERATIVA"/>
    <s v="DESDE 2501 HASTA 5000 USUARIOS"/>
    <s v="Grupo de Pequeños"/>
    <x v="0"/>
    <x v="3"/>
    <s v="SANTANDER"/>
    <s v="SOCORRO"/>
    <s v="ACTUALIZACION"/>
    <d v="2024-12-06T00:00:00"/>
    <s v="ASEO"/>
  </r>
  <r>
    <n v="26117"/>
    <s v="ASOCIACION DE USUARIOS DE ACUEDUCTO Y ALCANTARILLADO DE LAS COMUNIDADES DE ROCHE CHANCLETA Y PATILLA"/>
    <s v="OPERATIVA"/>
    <s v="MENOR O IGUAL A 2500 USUARIOS"/>
    <s v="Grupo de Pequeños"/>
    <x v="1"/>
    <x v="2"/>
    <s v="LA GUAJIRA"/>
    <s v="BARRANCAS"/>
    <s v="ACTUALIZACION"/>
    <d v="2020-07-15T00:00:00"/>
    <s v="ACUEDUCTO "/>
  </r>
  <r>
    <n v="26126"/>
    <s v="ASOCIACION JUNTA ADMINISTRADORA DE SERVICIOS PUBLICOS E.S.P. DE COLON"/>
    <s v="OPERATIVA"/>
    <s v="MENOR O IGUAL A 2500 USUARIOS"/>
    <s v="Grupo de Pequeños"/>
    <x v="2"/>
    <x v="2"/>
    <s v="PUTUMAYO"/>
    <s v="COLON"/>
    <s v="ACTUALIZACION"/>
    <d v="2021-01-18T00:00:00"/>
    <s v="ACUEDUCTO - ALCANTARILLADO"/>
  </r>
  <r>
    <n v="26132"/>
    <s v="ACUAGER S.A. E.S.P."/>
    <s v="OPERATIVA"/>
    <s v="DESDE 2501 HASTA 5000 USUARIOS"/>
    <s v="Grupo de Grandes"/>
    <x v="0"/>
    <x v="3"/>
    <s v="BOLÍVAR"/>
    <s v="TURBANA"/>
    <s v="ACTUALIZACION"/>
    <d v="2024-09-02T00:00:00"/>
    <s v="ASEO"/>
  </r>
  <r>
    <n v="26146"/>
    <s v="ASOCIACION DE SUSCRIPTORES DEL ACUEDUCTO RURAL EL CARPINTERO DE LA VEREDA SOAPAGA DEL MUNICIPIO DE PAZ DE RÍO DEPARTAMENTO DE BOYACA"/>
    <s v="OPERATIVA"/>
    <s v="HASTA 2500 SUSCRIPTORES"/>
    <s v="Grupo de Pequeños"/>
    <x v="1"/>
    <x v="2"/>
    <s v="BOYACÁ"/>
    <s v="PAZ DE RIO"/>
    <s v="INSCRIPCION"/>
    <d v="2012-12-26T00:00:00"/>
    <s v="ACUEDUCTO "/>
  </r>
  <r>
    <n v="26155"/>
    <s v="ASOCIACION DE USUARIOS PROPIETARIOS DEL ACUEDUCTO MULTIVEREDAL POZO INMACULADA  MILAGROSA"/>
    <s v="OPERATIVA"/>
    <s v="MENOR O IGUAL A 2500 USUARIOS"/>
    <s v="Grupo de Pequeños"/>
    <x v="1"/>
    <x v="2"/>
    <s v="ANTIOQUIA"/>
    <s v="MARINILLA"/>
    <s v="ACTUALIZACION"/>
    <d v="2024-04-19T00:00:00"/>
    <s v="ACUEDUCTO "/>
  </r>
  <r>
    <n v="26158"/>
    <s v="AGUAS DE CHIRIBIQUETE S.A.S. ESP."/>
    <s v="OPERATIVA"/>
    <s v="MENOR O IGUAL A 2500 USUARIOS"/>
    <s v="Grupo de Pequeños"/>
    <x v="2"/>
    <x v="3"/>
    <s v="CAQUETÁ"/>
    <s v="SOLANO"/>
    <s v="ACTUALIZACION"/>
    <d v="2024-04-16T00:00:00"/>
    <s v="ACUEDUCTO - ALCANTARILLADO - ASEO"/>
  </r>
  <r>
    <n v="26160"/>
    <s v="ASOCIACION DE USUARIOS DEL ACUEDUCTO LOS CHARCOS VEREDA LOS CHARCOS MUNICIPIO DE GUADUAS"/>
    <s v="OPERATIVA"/>
    <s v="HASTA 2500 SUSCRIPTORES"/>
    <s v="Grupo de Pequeños"/>
    <x v="1"/>
    <x v="2"/>
    <s v="CALDAS"/>
    <s v="AGUADAS"/>
    <s v="INSCRIPCION"/>
    <d v="2012-12-26T00:00:00"/>
    <s v="ACUEDUCTO "/>
  </r>
  <r>
    <n v="26162"/>
    <s v="ASOCIACION ECO ALIANZA ESTRATEGICA DE RECICLADORES"/>
    <s v="OPERATIVA"/>
    <s v="MAYOR O IGUAL A 5001 USUARIOS"/>
    <s v="Aprovechamiento "/>
    <x v="2"/>
    <x v="2"/>
    <s v="BOGOTÁ, D.C."/>
    <s v="BOGOTA, D.C."/>
    <s v="ACTUALIZACION"/>
    <d v="2025-02-17T00:00:00"/>
    <s v="APROVECHAMIENTO "/>
  </r>
  <r>
    <n v="26165"/>
    <s v="ADMINISTRACIÓN PUBLICA COOPERATIVA AGUAS DE SANTA BARBARA EMPRESA DE SERVICIOS PUBLICOS"/>
    <s v="OPERATIVA (No activa)"/>
    <s v="HASTA 2500 SUSCRIPTORES"/>
    <s v="Grupo de Pequeños"/>
    <x v="1"/>
    <x v="3"/>
    <s v="BOLÍVAR"/>
    <s v="ARROYOHONDO"/>
    <s v="ACTUALIZACION"/>
    <d v="2013-06-18T00:00:00"/>
    <s v="ACUEDUCTO - ASEO"/>
  </r>
  <r>
    <n v="26169"/>
    <s v="INGENIERIA Y GESTION DEL AGUA SAS ESP"/>
    <s v="OPERATIVA"/>
    <s v="MAYOR O IGUAL A 5001 USUARIOS"/>
    <s v="Grupo de Grandes"/>
    <x v="0"/>
    <x v="3"/>
    <s v="CUNDINAMARCA"/>
    <s v="AGUA DE DIOS"/>
    <s v="ACTUALIZACION"/>
    <d v="2025-03-04T00:00:00"/>
    <s v="ACUEDUCTO - ALCANTARILLADO"/>
  </r>
  <r>
    <n v="26173"/>
    <s v="ASOCIACION DE USUARIOS DEL SERVICIO DE ACUEDUCTO DE LA VEREDA YOLOMBAL"/>
    <s v="OPERATIVA"/>
    <s v="MENOR O IGUAL A 2500 USUARIOS"/>
    <s v="Grupo de Pequeños"/>
    <x v="1"/>
    <x v="2"/>
    <s v="ANTIOQUIA"/>
    <s v="GUARNE"/>
    <s v="ACTUALIZACION"/>
    <d v="2024-09-20T00:00:00"/>
    <s v="ACUEDUCTO "/>
  </r>
  <r>
    <n v="26180"/>
    <s v="ASOCIACION DE USUARIOS DEL ACUEDUCTO DE LA VEREDA SINAI EL NOGAL"/>
    <s v="OPERATIVA"/>
    <s v="HASTA 2500 SUSCRIPTORES"/>
    <s v="Grupo de Pequeños"/>
    <x v="1"/>
    <x v="2"/>
    <s v="BOGOTÁ, D.C."/>
    <s v="BOGOTA, D.C."/>
    <s v="INSCRIPCION"/>
    <d v="2013-01-22T00:00:00"/>
    <s v="ACUEDUCTO "/>
  </r>
  <r>
    <n v="26183"/>
    <s v="ASOCIACION DE RECICLADORES UNIDOS POR BOGOTA ARUB"/>
    <s v="OPERATIVA"/>
    <s v="MAYOR O IGUAL A 5001 USUARIOS"/>
    <s v="Aprovechamiento "/>
    <x v="2"/>
    <x v="2"/>
    <s v="BOGOTÁ, D.C."/>
    <s v="BOGOTA, D.C."/>
    <s v="ACTUALIZACION"/>
    <d v="2024-05-14T00:00:00"/>
    <s v="APROVECHAMIENTO "/>
  </r>
  <r>
    <n v="26185"/>
    <s v="JUNTA ADMINISTRADORA ACUEDUCTO TANGUANA VILLANUEVA"/>
    <s v="OPERATIVA"/>
    <s v="MENOR O IGUAL A 2500 USUARIOS"/>
    <s v="Grupo de Pequeños"/>
    <x v="1"/>
    <x v="2"/>
    <s v="NARIÑO"/>
    <s v="EL TAMBO"/>
    <s v="ACTUALIZACION"/>
    <d v="2025-02-13T00:00:00"/>
    <s v="ACUEDUCTO "/>
  </r>
  <r>
    <n v="26187"/>
    <s v="JUNTA DE ACCION COMUNAL DE LA VEREDA POTRERILLO"/>
    <s v="OPERATIVA"/>
    <s v="MENOR O IGUAL A 2500 USUARIOS"/>
    <s v="Grupo de Pequeños"/>
    <x v="1"/>
    <x v="2"/>
    <s v="NARIÑO"/>
    <s v="EL TAMBO"/>
    <s v="ACTUALIZACION"/>
    <d v="2025-02-12T00:00:00"/>
    <s v="ACUEDUCTO "/>
  </r>
  <r>
    <n v="26188"/>
    <s v="JUNTA DE ACCION COMUNAL DEL BARRIO SAN JOSE MUNICIPIO DEL TAMBO"/>
    <s v="OPERATIVA"/>
    <s v="MENOR O IGUAL A 2500 USUARIOS"/>
    <s v="Grupo de Pequeños"/>
    <x v="1"/>
    <x v="2"/>
    <s v="NARIÑO"/>
    <s v="EL TAMBO"/>
    <s v="ACTUALIZACION"/>
    <d v="2025-01-04T00:00:00"/>
    <s v="ACUEDUCTO "/>
  </r>
  <r>
    <n v="26194"/>
    <s v="JUNTA ADMINISTRADORA ACUEDUCTO REGIONAL EL LIBANO MUNICIPIO DE SUAZA DEPARTAMENTO DEL HUILA"/>
    <s v="OPERATIVA"/>
    <s v="MENOR O IGUAL A 2500 USUARIOS"/>
    <s v="Grupo de Pequeños"/>
    <x v="1"/>
    <x v="2"/>
    <s v="HUILA"/>
    <s v="SUAZA"/>
    <s v="ACTUALIZACION"/>
    <d v="2025-02-12T00:00:00"/>
    <s v="ACUEDUCTO "/>
  </r>
  <r>
    <n v="26202"/>
    <s v="ASOCIACIÓN DE USUARIOS ACUEDUCTO NUEVA ANTIOQUIA"/>
    <s v="OPERATIVA"/>
    <s v="MENOR O IGUAL A 2500 USUARIOS"/>
    <s v="Grupo de Pequeños"/>
    <x v="1"/>
    <x v="2"/>
    <s v="ANTIOQUIA"/>
    <s v="GIRARDOTA"/>
    <s v="ACTUALIZACION"/>
    <d v="2025-02-18T00:00:00"/>
    <s v="ACUEDUCTO "/>
  </r>
  <r>
    <n v="26204"/>
    <s v="EMPRESA PRESTADORA DE LOS SERVICIOS PUBLICOS DOMICILIARIOS DE ACUEDUCTO, ALCANTARILLADO Y ASEO DEL MUNICIPIO DE RIO IRO"/>
    <s v="OPERATIVA"/>
    <s v="MENOR O IGUAL A 2500 USUARIOS"/>
    <s v="Grupo de Pequeños"/>
    <x v="0"/>
    <x v="3"/>
    <s v="CHOCÓ"/>
    <s v="RIO IRO"/>
    <s v="ACTUALIZACION"/>
    <d v="2022-06-13T00:00:00"/>
    <s v="ACUEDUCTO - ALCANTARILLADO - ASEO"/>
  </r>
  <r>
    <n v="26206"/>
    <s v="ASOCIACION DE RECICLADORES PEDRO LEON TRABUCHI LOCALIDAD 16 PUENTE ARANDA ARPLT ESP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26211"/>
    <s v="UNIDAD DE SERVICIOS PUBLICOS DE CORRALES"/>
    <s v="OPERATIVA"/>
    <s v="MENOR O IGUAL A 2500 USUARIOS"/>
    <s v="Grupo de Pequeños"/>
    <x v="0"/>
    <x v="1"/>
    <s v="BOYACÁ"/>
    <s v="CORRALES"/>
    <s v="ACTUALIZACION"/>
    <d v="2025-03-19T00:00:00"/>
    <s v="ACUEDUCTO - ALCANTARILLADO - ASEO"/>
  </r>
  <r>
    <n v="26218"/>
    <s v="AGUAS DE MANARE S.A.S E.S.P"/>
    <s v="OPERATIVA"/>
    <s v="MENOR O IGUAL A 2500 USUARIOS"/>
    <s v="Grupo de Pequeños"/>
    <x v="2"/>
    <x v="3"/>
    <s v="CASANARE"/>
    <s v="YOPAL"/>
    <s v="ACTUALIZACION"/>
    <d v="2024-08-21T00:00:00"/>
    <s v="ACUEDUCTO "/>
  </r>
  <r>
    <n v="26221"/>
    <s v="ASOCIACION DE USUARIOS DEL ACUEDUCTO CHISQUIO MONTERREDONDO DE EL TAMBO CAUCA "/>
    <s v="OPERATIVA"/>
    <s v="MENOR O IGUAL A 2500 USUARIOS"/>
    <s v="Grupo de Pequeños"/>
    <x v="1"/>
    <x v="2"/>
    <s v="CAUCA"/>
    <s v="EL TAMBO"/>
    <s v="ACTUALIZACION"/>
    <d v="2025-01-21T00:00:00"/>
    <s v="ACUEDUCTO "/>
  </r>
  <r>
    <n v="26224"/>
    <s v="fesnopma cooperativa empresa de servicios publicos"/>
    <s v="OPERATIVA"/>
    <s v="MAYOR O IGUAL A 5001 USUARIOS"/>
    <s v="Aprovechamiento "/>
    <x v="2"/>
    <x v="2"/>
    <s v="BOGOTÁ, D.C."/>
    <s v="BOGOTA, D.C."/>
    <s v="ACTUALIZACION"/>
    <d v="2025-02-24T00:00:00"/>
    <s v="APROVECHAMIENTO "/>
  </r>
  <r>
    <n v="26229"/>
    <s v="JUNTA ADMINISTRADORA DE ACUEDUCTO Y ALCANTARILLADO DE LA VEREDA SAN FRANCISCO DEL MUNICIPIO DE NEIVA DEPARTAMENTO DEL HUILA"/>
    <s v="OPERATIVA"/>
    <s v="MENOR O IGUAL A 2500 USUARIOS"/>
    <s v="Grupo de Pequeños"/>
    <x v="1"/>
    <x v="2"/>
    <s v="HUILA"/>
    <s v="NEIVA"/>
    <s v="ACTUALIZACION"/>
    <d v="2024-05-09T00:00:00"/>
    <s v="ACUEDUCTO "/>
  </r>
  <r>
    <n v="26270"/>
    <s v="ASOCIACION DE USUARIOS DEL ACUEDUCTO RURAL VEREDA CARBONERA ALTA DEL MUNICIPIO DE GUATAVITA"/>
    <s v="OPERATIVA"/>
    <s v="HASTA 2500 SUSCRIPTORES"/>
    <s v="Grupo de Pequeños"/>
    <x v="1"/>
    <x v="2"/>
    <s v="CUNDINAMARCA"/>
    <s v="GUATAVITA"/>
    <s v="ACTUALIZACION"/>
    <d v="2013-08-16T00:00:00"/>
    <s v="ACUEDUCTO "/>
  </r>
  <r>
    <n v="26284"/>
    <s v="ASOCIACION DE USUARIOS DEL SERVICIO DE AGUA DE LA VEREDA BUENAVISTA"/>
    <s v="OPERATIVA"/>
    <s v="MENOR O IGUAL A 2500 USUARIOS"/>
    <s v="Grupo de Pequeños"/>
    <x v="1"/>
    <x v="2"/>
    <s v="CUNDINAMARCA"/>
    <s v="LA MESA"/>
    <s v="ACTUALIZACION"/>
    <d v="2024-07-18T00:00:00"/>
    <s v="ACUEDUCTO "/>
  </r>
  <r>
    <n v="26289"/>
    <s v="ASOCIACION DE SUSCRIPTORES DEL SERVICIO DE ACUEDUCTO  DE LA INSPECCION DE MAYA DEL MUNICIPIODE PARATEBUENO"/>
    <s v="OPERATIVA"/>
    <s v="MENOR O IGUAL A 2500 USUARIOS"/>
    <s v="Grupo de Pequeños"/>
    <x v="1"/>
    <x v="2"/>
    <s v="CUNDINAMARCA"/>
    <s v="PARATEBUENO"/>
    <s v="ACTUALIZACION"/>
    <d v="2025-03-27T00:00:00"/>
    <s v="ACUEDUCTO "/>
  </r>
  <r>
    <n v="26301"/>
    <s v="ASOCIACION DE USUARIOS DEL ACUEDUCTO DE LAS VEREDAS PONCHOS Y ZARAGOZA "/>
    <s v="OPERATIVA"/>
    <s v="MENOR O IGUAL A 2500 USUARIOS"/>
    <s v="Grupo de Pequeños"/>
    <x v="1"/>
    <x v="2"/>
    <s v="CUNDINAMARCA"/>
    <s v="SAN ANTONIO DEL TEQUENDAMA"/>
    <s v="ACTUALIZACION"/>
    <d v="2021-04-21T00:00:00"/>
    <s v="ACUEDUCTO "/>
  </r>
  <r>
    <n v="26307"/>
    <s v="ASOCIACIÓN DE USUARIOS DE ACUEDUCTO DE LA VEREDA TENERIA SUESCA DEPARTAMENTO CUNDINAMARCA"/>
    <s v="OPERATIVA"/>
    <s v="MENOR O IGUAL A 2500 USUARIOS"/>
    <s v="Grupo de Pequeños"/>
    <x v="1"/>
    <x v="2"/>
    <s v="CUNDINAMARCA"/>
    <s v="SUESCA"/>
    <s v="ACTUALIZACION"/>
    <d v="2024-10-28T00:00:00"/>
    <s v="ACUEDUCTO "/>
  </r>
  <r>
    <n v="26314"/>
    <s v="ASOCIACION DE USUARIOS DEL ACUEDUCTO DE LA VEREDA PALACIO "/>
    <s v="OPERATIVA"/>
    <s v="MENOR O IGUAL A 2500 USUARIOS"/>
    <s v="Grupo de Pequeños"/>
    <x v="1"/>
    <x v="2"/>
    <s v="CUNDINAMARCA"/>
    <s v="SUTATAUSA"/>
    <s v="ACTUALIZACION"/>
    <d v="2024-02-27T00:00:00"/>
    <s v="ACUEDUCTO "/>
  </r>
  <r>
    <n v="26394"/>
    <s v="ASOCIACION DE SUSCRIPTORES DEL ACUEDUCTO DE LA VEREDA HUERTA GRANDE SECTOR AGUA BLANCA  MUNICIPIO DE BOYACA - BOYACA"/>
    <s v="OPERATIVA"/>
    <s v="MENOR O IGUAL A 2500 USUARIOS"/>
    <s v="Grupo de Pequeños"/>
    <x v="1"/>
    <x v="2"/>
    <s v="BOYACÁ"/>
    <s v="BOYACA"/>
    <s v="ACTUALIZACION"/>
    <d v="2024-08-21T00:00:00"/>
    <s v="ACUEDUCTO "/>
  </r>
  <r>
    <n v="26405"/>
    <s v="ASOCIACION DE SUSCRIPTORES DEL ACUEDUCTO VEREDA COPER Y MATA REDONDA DEL MUNICIPIO DE MONIQUIRA"/>
    <s v="OPERATIVA"/>
    <s v="MENOR O IGUAL A 2500 USUARIOS"/>
    <s v="Grupo de Pequeños"/>
    <x v="1"/>
    <x v="2"/>
    <s v="BOYACÁ"/>
    <s v="MONIQUIRA"/>
    <s v="ACTUALIZACION"/>
    <d v="2022-02-22T00:00:00"/>
    <s v="ACUEDUCTO "/>
  </r>
  <r>
    <n v="26425"/>
    <s v="ASOCIACION ACEDUCTO COMUNITARIO SAN MIGUEL"/>
    <s v="OPERATIVA"/>
    <s v="MENOR O IGUAL A 2500 USUARIOS"/>
    <s v="Grupo de Pequeños"/>
    <x v="1"/>
    <x v="2"/>
    <s v="NARIÑO"/>
    <s v="SANDONA"/>
    <s v="ACTUALIZACION"/>
    <d v="2025-03-29T00:00:00"/>
    <s v="ACUEDUCTO "/>
  </r>
  <r>
    <n v="26439"/>
    <s v="CORPORACION DE SERVICIOS DEL ACUEDUCTO Y ALCANTARILLADO DE LAS VEREDAS VILLA HERMOSA, FUNCIAL Y CAMPO HERMOSO"/>
    <s v="OPERATIVA (No activa)"/>
    <s v="HASTA 2500 SUSCRIPTORES"/>
    <s v="Grupo de Pequeños"/>
    <x v="1"/>
    <x v="2"/>
    <s v="SANTANDER"/>
    <s v="LA BELLEZA"/>
    <s v="ACTUALIZACION"/>
    <d v="2013-10-08T00:00:00"/>
    <s v="ACUEDUCTO "/>
  </r>
  <r>
    <n v="26473"/>
    <s v="ASOCIACION DE USUARIOS DEL ACUEDUCTO DE CUMACA"/>
    <s v="OPERATIVA"/>
    <s v="MENOR O IGUAL A 2500 USUARIOS"/>
    <s v="Grupo de Pequeños"/>
    <x v="1"/>
    <x v="2"/>
    <s v="CUNDINAMARCA"/>
    <s v="TIBACUY"/>
    <s v="ACTUALIZACION"/>
    <d v="2025-01-24T00:00:00"/>
    <s v="ACUEDUCTO "/>
  </r>
  <r>
    <n v="26519"/>
    <s v="ASOCIACIÓN DE USUARIOS DEL ACUEDUCTO INTERVEREDAL MARGEN DERECHA RIO MAGDALENA DEL MUNICIPIO DE NATAGAIMA"/>
    <s v="OPERATIVA"/>
    <s v="MENOR O IGUAL A 2500 USUARIOS"/>
    <s v="Grupo de Pequeños"/>
    <x v="1"/>
    <x v="2"/>
    <s v="TOLIMA"/>
    <s v="NATAGAIMA"/>
    <s v="ACTUALIZACION"/>
    <d v="2024-08-01T00:00:00"/>
    <s v="ACUEDUCTO "/>
  </r>
  <r>
    <n v="26520"/>
    <s v="ASOCIACION DE USUARIOS DEL ACUEDUCTO REGIONAL VELU "/>
    <s v="OPERATIVA"/>
    <s v="MENOR O IGUAL A 2500 USUARIOS"/>
    <s v="Grupo de Pequeños"/>
    <x v="1"/>
    <x v="2"/>
    <s v="TOLIMA"/>
    <s v="NATAGAIMA"/>
    <s v="ACTUALIZACION"/>
    <d v="2023-11-19T00:00:00"/>
    <s v="ACUEDUCTO "/>
  </r>
  <r>
    <n v="26521"/>
    <s v="ASOCIACION DE USUARIOS DEL ACUEDUCTO VEREDAL COLOYA-LA PALMITA DE NATAGAIMA TOLIMA"/>
    <s v="OPERATIVA"/>
    <s v="MENOR O IGUAL A 2500 USUARIOS"/>
    <s v="Grupo de Pequeños"/>
    <x v="1"/>
    <x v="2"/>
    <s v="TOLIMA"/>
    <s v="NATAGAIMA"/>
    <s v="ACTUALIZACION"/>
    <d v="2023-11-16T00:00:00"/>
    <s v="ACUEDUCTO "/>
  </r>
  <r>
    <n v="26538"/>
    <s v="ADMINISTRACION PUBLICA COOPERATIVA DE AGUA POTABLE Y SANEAMIENTO BASICO DE EL ROSARIO"/>
    <s v="OPERATIVA"/>
    <s v="MENOR O IGUAL A 2500 USUARIOS"/>
    <s v="Grupo de Pequeños"/>
    <x v="0"/>
    <x v="2"/>
    <s v="NARIÑO"/>
    <s v="EL ROSARIO"/>
    <s v="ACTUALIZACION"/>
    <d v="2023-03-08T00:00:00"/>
    <s v="ACUEDUCTO - ALCANTARILLADO - ASEO"/>
  </r>
  <r>
    <n v="26539"/>
    <s v="Asociación de usuarios suscriptores del acueducto San Isidro vereda laguneta"/>
    <s v="OPERATIVA"/>
    <s v="MENOR O IGUAL A 2500 USUARIOS"/>
    <s v="Grupo de Pequeños"/>
    <x v="1"/>
    <x v="2"/>
    <s v="CUNDINAMARCA"/>
    <s v="TENA"/>
    <s v="ACTUALIZACION"/>
    <d v="2025-02-26T00:00:00"/>
    <s v="ACUEDUCTO "/>
  </r>
  <r>
    <n v="26544"/>
    <s v="AGUAS MOCOA SA ESP"/>
    <s v="OPERATIVA"/>
    <s v="MAYOR O IGUAL A 5001 USUARIOS"/>
    <s v="Grupo de Grandes"/>
    <x v="2"/>
    <x v="3"/>
    <s v="PUTUMAYO"/>
    <s v="MOCOA"/>
    <s v="ACTUALIZACION"/>
    <d v="2025-02-26T00:00:00"/>
    <s v="ACUEDUCTO - ALCANTARILLADO"/>
  </r>
  <r>
    <n v="26545"/>
    <s v="EMPRESAS PUBLICAS DE CARAMANTA S.A.S. E.S.P."/>
    <s v="OPERATIVA"/>
    <s v="MENOR O IGUAL A 2500 USUARIOS"/>
    <s v="Grupo de Pequeños"/>
    <x v="2"/>
    <x v="3"/>
    <s v="ANTIOQUIA"/>
    <s v="CARAMANTA"/>
    <s v="ACTUALIZACION"/>
    <d v="2024-04-02T00:00:00"/>
    <s v="ACUEDUCTO - ALCANTARILLADO - ASEO"/>
  </r>
  <r>
    <n v="26546"/>
    <s v="EMPRESA MUNICIPAL DE ACUEDUCTO ALCANTARILLADO Y ASEO DEL MUNICIPIO DE CAIMITO SUCRE SA ESP"/>
    <s v="OPERATIVA"/>
    <s v="MENOR O IGUAL A 2500 USUARIOS"/>
    <s v="Grupo de Pequeños"/>
    <x v="0"/>
    <x v="3"/>
    <s v="SUCRE"/>
    <s v="CAIMITO"/>
    <s v="ACTUALIZACION"/>
    <d v="2024-05-06T00:00:00"/>
    <s v="ACUEDUCTO - ALCANTARILLADO - ASEO"/>
  </r>
  <r>
    <n v="26547"/>
    <s v="EMPRESA DE SERVICIOS PUBLICOS DOMICILIARIOS DEL MUNICIPIO DE PEQUE ANTIOQUIA S.A E.S.P "/>
    <s v="OPERATIVA"/>
    <s v="MENOR O IGUAL A 2500 USUARIOS"/>
    <s v="Grupo de Pequeños"/>
    <x v="2"/>
    <x v="3"/>
    <s v="ANTIOQUIA"/>
    <s v="PEQUE"/>
    <s v="ACTUALIZACION"/>
    <d v="2025-03-27T00:00:00"/>
    <s v="ACUEDUCTO - ALCANTARILLADO - ASEO"/>
  </r>
  <r>
    <n v="26549"/>
    <s v="INGENIERÍA INVESTIGACIÓN Y AMBIENTE S.A.S E.S.P"/>
    <s v="OPERATIVA"/>
    <s v="MENOR O IGUAL A 2500 USUARIOS"/>
    <s v="Aprovechamiento "/>
    <x v="0"/>
    <x v="3"/>
    <s v="BOGOTÁ, D.C."/>
    <s v="BOGOTA, D.C."/>
    <s v="ACTUALIZACION"/>
    <d v="2025-03-13T00:00:00"/>
    <s v="ASEO"/>
  </r>
  <r>
    <n v="26550"/>
    <s v="EMPRESAS PUBLICAS DE ACUEDUCTO, ALCANTARILLADO Y ASEO DE VILLA RICA S.A.  E.S.P."/>
    <s v="OPERATIVA"/>
    <s v="MENOR O IGUAL A 2500 USUARIOS"/>
    <s v="Grupo de Pequeños"/>
    <x v="0"/>
    <x v="3"/>
    <s v="CAUCA"/>
    <s v="VILLA RICA"/>
    <s v="ACTUALIZACION"/>
    <d v="2025-03-26T00:00:00"/>
    <s v="ACUEDUCTO - ALCANTARILLADO - ASEO"/>
  </r>
  <r>
    <n v="26551"/>
    <s v="EMPRESA DE SERVICIOS PÚBLICOS DEL MUNICIPIO DE LLORO E.S.P FUENTE DE VIDA DE LLORO S.A.S"/>
    <s v="OPERATIVA"/>
    <s v="MENOR O IGUAL A 2500 USUARIOS"/>
    <s v="Grupo de Pequeños"/>
    <x v="0"/>
    <x v="3"/>
    <s v="CHOCÓ"/>
    <s v="LLORO"/>
    <s v="ACTUALIZACION"/>
    <d v="2025-03-14T00:00:00"/>
    <s v="ACUEDUCTO - ALCANTARILLADO - ASEO"/>
  </r>
  <r>
    <n v="26560"/>
    <s v="ASOSIACION DE USUARIOS DEL ACUEDUCTO DEL CORREGIMIENTO DE SANTA ISABEL MONTERIA"/>
    <s v="OPERATIVA"/>
    <s v="MENOR O IGUAL A 2500 USUARIOS"/>
    <s v="Grupo de Pequeños"/>
    <x v="1"/>
    <x v="2"/>
    <s v="CÓRDOBA"/>
    <s v="MONTERIA"/>
    <s v="ACTUALIZACION"/>
    <d v="2025-03-19T00:00:00"/>
    <s v="ACUEDUCTO "/>
  </r>
  <r>
    <n v="26562"/>
    <s v="SOCIEDAD DE ACUEDUCTO ALCANTARILLADO Y ASEO DEL NORTE  SAS  E.S.P"/>
    <s v="OPERATIVA"/>
    <s v="DESDE 2501 HASTA 5000 USUARIOS"/>
    <s v="Grupo de Grandes"/>
    <x v="0"/>
    <x v="3"/>
    <s v="BOLÍVAR"/>
    <s v="MARIA LA BAJA"/>
    <s v="ACTUALIZACION"/>
    <d v="2025-03-13T00:00:00"/>
    <s v="ACUEDUCTO - ALCANTARILLADO - ASEO"/>
  </r>
  <r>
    <n v="26567"/>
    <s v="EMPRESA DE ASEO DE ARAUCA S.A. ESP"/>
    <s v="OPERATIVA"/>
    <s v="MAYOR O IGUAL A 5001 USUARIOS"/>
    <s v="Grupo de Grandes"/>
    <x v="2"/>
    <x v="3"/>
    <s v="ARAUCA"/>
    <s v="ARAUCA"/>
    <s v="ACTUALIZACION"/>
    <d v="2024-11-13T00:00:00"/>
    <s v="ASEO"/>
  </r>
  <r>
    <n v="26569"/>
    <s v="ASEO UNA A S.A. E.S.P."/>
    <s v="OPERATIVA"/>
    <s v="MAS DE 2500 SUSCRIPTORES"/>
    <s v="Grupo de Grandes"/>
    <x v="1"/>
    <x v="3"/>
    <s v="ATLÁNTICO"/>
    <s v="MALAMBO"/>
    <s v="ACTUALIZACION"/>
    <d v="2014-11-19T00:00:00"/>
    <s v="ASEO"/>
  </r>
  <r>
    <n v="26575"/>
    <s v="ASOCIACION DE SUSCRIPTORES URBANIZACION COLINAS, SEGUNDA ETAPA - SUR"/>
    <s v="OPERATIVA (No activa)"/>
    <s v="HASTA 2500 SUSCRIPTORES"/>
    <s v="Grupo de Pequeños"/>
    <x v="1"/>
    <x v="2"/>
    <s v="TOLIMA"/>
    <s v="IBAGUE"/>
    <s v="INSCRIPCION"/>
    <d v="2013-05-03T00:00:00"/>
    <s v="ACUEDUCTO - ALCANTARILLADO"/>
  </r>
  <r>
    <n v="26576"/>
    <s v="ASOCIACION JUNTA ADMINISTRADORA DE ACUEDUCTO Y ALCANTARILLADO DE SIBUNDOY"/>
    <s v="OPERATIVA (No activa)"/>
    <s v="HASTA 2500 SUSCRIPTORES"/>
    <s v="Grupo de Pequeños"/>
    <x v="1"/>
    <x v="3"/>
    <s v="PUTUMAYO"/>
    <s v="SIBUNDOY"/>
    <s v="ACTUALIZACION"/>
    <d v="2016-02-18T00:00:00"/>
    <s v="ACUEDUCTO - ALCANTARILLADO"/>
  </r>
  <r>
    <n v="26585"/>
    <s v="EMPRESA DE SERVICIOS PUBLICOS  DE RIOVIEJO SAS ESP"/>
    <s v="OPERATIVA"/>
    <s v="MENOR O IGUAL A 2500 USUARIOS"/>
    <s v="Grupo de Pequeños"/>
    <x v="2"/>
    <x v="3"/>
    <s v="BOLÍVAR"/>
    <s v="RIO VIEJO"/>
    <s v="ACTUALIZACION"/>
    <d v="2025-02-26T00:00:00"/>
    <s v="ACUEDUCTO - ALCANTARILLADO - ASEO"/>
  </r>
  <r>
    <n v="26591"/>
    <s v="ASOCIACION DE USUARIOS DE LOS SERVICIOS PUBLICOS DOMICILIARIOS DE ACUEDUCTO, ALCANTARILLADO Y ASEO  &quot;AGUAS DE JURADO O.A. E.S.P.&quot;"/>
    <s v="OPERATIVA"/>
    <s v="MENOR O IGUAL A 2500 USUARIOS"/>
    <s v="Grupo de Pequeños"/>
    <x v="0"/>
    <x v="2"/>
    <s v="CHOCÓ"/>
    <s v="JURADO"/>
    <s v="ACTUALIZACION"/>
    <d v="2024-04-10T00:00:00"/>
    <s v="ACUEDUCTO - ALCANTARILLADO - ASEO"/>
  </r>
  <r>
    <n v="26593"/>
    <s v="AGUAS Y AMBIENTE LA FONTANA DEL LLANO SAS ESP"/>
    <s v="OPERATIVA"/>
    <s v="MENOR O IGUAL A 2500 USUARIOS"/>
    <s v="Grupo de Pequeños"/>
    <x v="2"/>
    <x v="3"/>
    <s v="META"/>
    <s v="VILLAVICENCIO"/>
    <s v="ACTUALIZACION"/>
    <d v="2025-03-21T00:00:00"/>
    <s v="ACUEDUCTO - ALCANTARILLADO"/>
  </r>
  <r>
    <n v="26596"/>
    <s v="ASOCIACION DE USUARIOS DEL SERVICIOS DE ACUEDUCTO Y SANEAMIENTO BÁSICO DEL CORREGIMIENTO DE NARANJAL SUCRE "/>
    <s v="OPERATIVA"/>
    <s v="MENOR O IGUAL A 2500 USUARIOS"/>
    <s v="Grupo de Pequeños"/>
    <x v="1"/>
    <x v="2"/>
    <s v="SUCRE"/>
    <s v="SUCRE"/>
    <s v="ACTUALIZACION"/>
    <d v="2025-02-16T00:00:00"/>
    <s v="ACUEDUCTO "/>
  </r>
  <r>
    <n v="26601"/>
    <s v="AGUAS DE SAN FRANCISCO EMPRESA PRESTADORA DE SERVICIOS DE ACUEDUCTO ALCANTARILLADO Y ASEO ESP SA"/>
    <s v="OPERATIVA"/>
    <s v="HASTA 2500 SUSCRIPTORES"/>
    <s v="Grupo de Pequeños"/>
    <x v="1"/>
    <x v="3"/>
    <s v="TOLIMA"/>
    <s v="CARMEN DE APICALA"/>
    <s v="INSCRIPCION"/>
    <d v="2013-10-28T00:00:00"/>
    <s v="ACUEDUCTO - ALCANTARILLADO"/>
  </r>
  <r>
    <n v="26602"/>
    <s v="EMPRESA PRESTADORA DE LOS SERVICIOS PÚBLICOS DOMICILIARIOS DE ACUEDUCTO, ALCANTARILLADO Y ASEO DEL MUNICIPIO DE VALPARAÍSO S.A.S. E.S.P."/>
    <s v="OPERATIVA"/>
    <s v="MENOR O IGUAL A 2500 USUARIOS"/>
    <s v="Grupo de Pequeños"/>
    <x v="2"/>
    <x v="3"/>
    <s v="CAQUETÁ"/>
    <s v="VALPARAISO"/>
    <s v="ACTUALIZACION"/>
    <d v="2024-04-20T00:00:00"/>
    <s v="ACUEDUCTO - ALCANTARILLADO - ASEO"/>
  </r>
  <r>
    <n v="26606"/>
    <s v="EMPRESA DE SERVICIOS PUBLICOS DOMICILIARIOS DE MURILLO TOLIMA S.A.S - E.S.P"/>
    <s v="OPERATIVA"/>
    <s v="MENOR O IGUAL A 2500 USUARIOS"/>
    <s v="Grupo de Pequeños"/>
    <x v="2"/>
    <x v="3"/>
    <s v="TOLIMA"/>
    <s v="MURILLO"/>
    <s v="ACTUALIZACION"/>
    <d v="2023-05-08T00:00:00"/>
    <s v="ACUEDUCTO - ALCANTARILLADO - ASEO"/>
  </r>
  <r>
    <n v="26609"/>
    <s v="ASOCIACION DE USUARIOS ACUEDUCTO PALMIRA GUADUAL NUEVO MUNDO Y LLANA FRIA"/>
    <s v="OPERATIVA"/>
    <s v="HASTA 2500 SUSCRIPTORES"/>
    <s v="Grupo de Pequeños"/>
    <x v="1"/>
    <x v="2"/>
    <s v="SANTANDER"/>
    <s v="SAN VICENTE DE CHUCURI"/>
    <s v="INSCRIPCION"/>
    <d v="2013-06-10T00:00:00"/>
    <s v="ACUEDUCTO "/>
  </r>
  <r>
    <n v="26610"/>
    <s v="ACUEDUCTO ALCANTARILLADO Y ASEO DE COCONUCO S.A ESP"/>
    <s v="OPERATIVA"/>
    <s v="MENOR O IGUAL A 2500 USUARIOS"/>
    <s v="Grupo de Pequeños"/>
    <x v="2"/>
    <x v="3"/>
    <s v="CAUCA"/>
    <s v="PURACE"/>
    <s v="ACTUALIZACION"/>
    <d v="2025-03-17T00:00:00"/>
    <s v="ACUEDUCTO - ALCANTARILLADO - ASEO"/>
  </r>
  <r>
    <n v="26613"/>
    <s v="ASOCIACIÓN DE USUARIOS DEL ACUEDUCTO Y ALCANTARILLADO DE LA ZONA RURAL-RESGUARDO INDIGENA WAYUU TAMAQUITO II"/>
    <s v="OPERATIVA"/>
    <s v="MENOR O IGUAL A 2500 USUARIOS"/>
    <s v="Grupo de Pequeños"/>
    <x v="1"/>
    <x v="2"/>
    <s v="LA GUAJIRA"/>
    <s v="BARRANCAS"/>
    <s v="ACTUALIZACION"/>
    <d v="2024-07-11T00:00:00"/>
    <s v="ACUEDUCTO - ALCANTARILLADO"/>
  </r>
  <r>
    <n v="26615"/>
    <s v="ASOCIACION DE USUARIOS DEL ACUEDUCTO SAN JUAN-LA MARIA"/>
    <s v="OPERATIVA"/>
    <s v="MENOR O IGUAL A 2500 USUARIOS"/>
    <s v="Grupo de Pequeños"/>
    <x v="1"/>
    <x v="2"/>
    <s v="ANTIOQUIA"/>
    <s v="SAN PEDRO DE LOS MILAGROS"/>
    <s v="ACTUALIZACION"/>
    <d v="2024-10-09T00:00:00"/>
    <s v="ACUEDUCTO "/>
  </r>
  <r>
    <n v="26624"/>
    <s v="JUNTA DE ACCION COMUNAL INSPECCION DE SANTA HELENA"/>
    <s v="OPERATIVA"/>
    <s v="HASTA 2500 SUSCRIPTORES"/>
    <s v="Grupo de Pequeños"/>
    <x v="1"/>
    <x v="2"/>
    <s v="TOLIMA"/>
    <s v="RONCESVALLES"/>
    <s v="INSCRIPCION"/>
    <d v="2013-06-22T00:00:00"/>
    <s v="ACUEDUCTO "/>
  </r>
  <r>
    <n v="26628"/>
    <s v="COOPERATIVA DE ASEO Y RECICLAJE DEL NORTE"/>
    <s v="OPERATIVA"/>
    <s v="HASTA 2500 SUSCRIPTORES"/>
    <s v="Grupo de Pequeños"/>
    <x v="1"/>
    <x v="2"/>
    <s v="NORTE DE SANTANDER"/>
    <s v="VILLA DEL ROSARIO"/>
    <s v="ACTUALIZACION"/>
    <d v="2015-02-26T00:00:00"/>
    <s v="ASEO"/>
  </r>
  <r>
    <n v="26629"/>
    <s v="EMPRESA DE SERVICIOS PUBLICOS DOMICILIARIOS DE PROVIDENCIA SAS E.S.P"/>
    <s v="OPERATIVA"/>
    <s v="MENOR O IGUAL A 2500 USUARIOS"/>
    <s v="Grupo de Pequeños"/>
    <x v="0"/>
    <x v="3"/>
    <s v="NARIÑO"/>
    <s v="PROVIDENCIA"/>
    <s v="ACTUALIZACION"/>
    <d v="2022-05-04T00:00:00"/>
    <s v="ACUEDUCTO - ALCANTARILLADO - ASEO"/>
  </r>
  <r>
    <n v="26632"/>
    <s v="ASOCIACION DE SUSCRIPTORES DEL ACUEDUCTO LAGUNA NEGRA DE LA VEREDA ALIZAL DEL MUNICIPIO DE GUACAMAYAS"/>
    <s v="OPERATIVA"/>
    <s v="HASTA 2500 SUSCRIPTORES"/>
    <s v="Grupo de Pequeños"/>
    <x v="1"/>
    <x v="2"/>
    <s v="BOYACÁ"/>
    <s v="GUACAMAYAS"/>
    <s v="ACTUALIZACION"/>
    <d v="2014-01-16T00:00:00"/>
    <s v="ACUEDUCTO "/>
  </r>
  <r>
    <n v="26646"/>
    <s v="ASOCIACION DE USUARIOS DEL ACUEDUCTO DEL CORREGIMIENTO DE CAUCA DEL MUNICIPIO DE ARACATACA"/>
    <s v="OPERATIVA"/>
    <s v="MENOR O IGUAL A 2500 USUARIOS"/>
    <s v="Grupo de Pequeños"/>
    <x v="1"/>
    <x v="2"/>
    <s v="MAGDALENA"/>
    <s v="ARACATACA"/>
    <s v="ACTUALIZACION"/>
    <d v="2018-08-03T00:00:00"/>
    <s v="ACUEDUCTO "/>
  </r>
  <r>
    <n v="26649"/>
    <s v="EMPRESA DE SERVICIOS PUBLICOS DOMICILIARIOS DE ITUANGO S.A. E.S.P."/>
    <s v="OPERATIVA"/>
    <s v="DESDE 2501 HASTA 5000 USUARIOS"/>
    <s v="Grupo de Grandes"/>
    <x v="2"/>
    <x v="3"/>
    <s v="ANTIOQUIA"/>
    <s v="ITUANGO"/>
    <s v="ACTUALIZACION"/>
    <d v="2025-03-25T00:00:00"/>
    <s v="ACUEDUCTO - ALCANTARILLADO - ASEO"/>
  </r>
  <r>
    <n v="26650"/>
    <s v="ASOCIACION DE USUARIOS DEL ACUEDUCTO DE LAS VEREDAS SANTA FE LA ESPERANZA Y TRES VINDES"/>
    <s v="OPERATIVA"/>
    <s v="MENOR O IGUAL A 2500 USUARIOS"/>
    <s v="Grupo de Pequeños"/>
    <x v="1"/>
    <x v="2"/>
    <s v="CÓRDOBA"/>
    <s v="MONTERIA"/>
    <s v="ACTUALIZACION"/>
    <d v="2025-02-18T00:00:00"/>
    <s v="ACUEDUCTO "/>
  </r>
  <r>
    <n v="26654"/>
    <s v="ASOCIACIÓN DE RECUPERADORES AMBIENTALES ASEO ECOACTIVA"/>
    <s v="OPERATIVA"/>
    <s v="MAYOR O IGUAL A 5001 USUARIOS"/>
    <s v="Aprovechamiento "/>
    <x v="2"/>
    <x v="2"/>
    <s v="BOGOTÁ, D.C."/>
    <s v="BOGOTA, D.C."/>
    <s v="ACTUALIZACION"/>
    <d v="2025-02-28T00:00:00"/>
    <s v="APROVECHAMIENTO "/>
  </r>
  <r>
    <n v="26656"/>
    <s v="ADMINISTRACION PUBLICA COOPERATIVA DE SERVICIOS PUBLICOS DE ALTOS DEL ROSARIO "/>
    <s v="OPERATIVA"/>
    <s v="HASTA 2500 SUSCRIPTORES"/>
    <s v="Grupo de Pequeños"/>
    <x v="1"/>
    <x v="2"/>
    <s v="BOLÍVAR"/>
    <s v="ALTOS DEL ROSARIO"/>
    <s v="ACTUALIZACION"/>
    <d v="2015-02-16T00:00:00"/>
    <s v="ACUEDUCTO - ALCANTARILLADO - ASEO"/>
  </r>
  <r>
    <n v="26657"/>
    <s v="Asociacion de Recuperadores Ambientales Nuevo Ambiente                              "/>
    <s v="OPERATIVA"/>
    <s v="MENOR O IGUAL A 2500 USUARIOS"/>
    <s v="Aprovechamiento "/>
    <x v="2"/>
    <x v="2"/>
    <s v="BOGOTÁ, D.C."/>
    <s v="BOGOTA, D.C."/>
    <s v="ACTUALIZACION"/>
    <d v="2025-03-27T00:00:00"/>
    <s v="APROVECHAMIENTO "/>
  </r>
  <r>
    <n v="26658"/>
    <s v="Asociación de Recicladores de Cajica ARCA"/>
    <s v="OPERATIVA"/>
    <s v="MAYOR O IGUAL A 5001 USUARIOS"/>
    <s v="Aprovechamiento "/>
    <x v="0"/>
    <x v="2"/>
    <s v="CUNDINAMARCA"/>
    <s v="CAJICA"/>
    <s v="ACTUALIZACION"/>
    <d v="2024-07-24T00:00:00"/>
    <s v="APROVECHAMIENTO "/>
  </r>
  <r>
    <n v="26660"/>
    <s v="ASOCIACION DE USUARIOS DE SERVICIOS PUBLICOS AAA DE SUCRE CAUCA"/>
    <s v="OPERATIVA"/>
    <s v="HASTA 2500 SUSCRIPTORES"/>
    <s v="Grupo de Pequeños"/>
    <x v="1"/>
    <x v="2"/>
    <s v="CAUCA"/>
    <s v="SUCRE"/>
    <s v="ACTUALIZACION"/>
    <d v="2015-05-22T00:00:00"/>
    <s v="ACUEDUCTO - ALCANTARILLADO - ASEO"/>
  </r>
  <r>
    <n v="26667"/>
    <s v="CAFUCHES EMPRESA DE SERVICIOS PÚBLICOS DOMICILIARIOS DE SAN MARTÍN DE LOS LLANOS S.A E.S.P"/>
    <s v="OPERATIVA"/>
    <s v="MAYOR O IGUAL A 5001 USUARIOS"/>
    <s v="Grupo de Grandes"/>
    <x v="2"/>
    <x v="3"/>
    <s v="META"/>
    <s v="SAN MARTIN"/>
    <s v="ACTUALIZACION"/>
    <d v="2025-02-06T00:00:00"/>
    <s v="ACUEDUCTO - ALCANTARILLADO - ASEO"/>
  </r>
  <r>
    <n v="26679"/>
    <s v="ASOCIACION DE SUSCRIPTORES DEL ACUEDUCTO EL  TOBAL"/>
    <s v="OPERATIVA"/>
    <s v="MENOR O IGUAL A 2500 USUARIOS"/>
    <s v="Grupo de Pequeños"/>
    <x v="1"/>
    <x v="2"/>
    <s v="CUNDINAMARCA"/>
    <s v="SUBACHOQUE"/>
    <s v="ACTUALIZACION"/>
    <d v="2024-10-28T00:00:00"/>
    <s v="ACUEDUCTO "/>
  </r>
  <r>
    <n v="26680"/>
    <s v="EMPRESA DE AGUAS DE CIUDAD DEL SUR SURAGUAS S.A. E.S.P."/>
    <s v="OPERATIVA"/>
    <s v="MENOR O IGUAL A 2500 USUARIOS"/>
    <s v="Grupo de Pequeños"/>
    <x v="2"/>
    <x v="3"/>
    <s v="CAUCA"/>
    <s v="PUERTO TEJADA"/>
    <s v="ACTUALIZACION"/>
    <d v="2025-03-06T00:00:00"/>
    <s v="ACUEDUCTO - ALCANTARILLADO"/>
  </r>
  <r>
    <n v="26684"/>
    <s v="AGUAS DEL SOCORRO S.A E.S.P"/>
    <s v="OPERATIVA"/>
    <s v="MAYOR O IGUAL A 5001 USUARIOS"/>
    <s v="Grupo de Grandes"/>
    <x v="0"/>
    <x v="3"/>
    <s v="SANTANDER"/>
    <s v="SOCORRO"/>
    <s v="ACTUALIZACION"/>
    <d v="2025-03-06T00:00:00"/>
    <s v="ACUEDUCTO - ALCANTARILLADO"/>
  </r>
  <r>
    <n v="26687"/>
    <s v="EMPRESA PRESTADORA DE SERVICIOS PÚBLICOS DE OCCIDENTE SAS ESP AQUAMBIENTAL"/>
    <s v="OPERATIVA"/>
    <s v="HASTA 2500 SUSCRIPTORES"/>
    <s v="Grupo de Pequeños"/>
    <x v="1"/>
    <x v="3"/>
    <s v="VALLE DEL CAUCA"/>
    <s v="CALI"/>
    <s v="ACTUALIZACION"/>
    <d v="2016-03-17T00:00:00"/>
    <s v="ALCANTARILLADO"/>
  </r>
  <r>
    <n v="26688"/>
    <s v="AGUAS PUBLICAS DE GUADALUPE  E.P.G. S.A - E.S.P"/>
    <s v="OPERATIVA"/>
    <s v="MENOR O IGUAL A 2500 USUARIOS"/>
    <s v="Grupo de Pequeños"/>
    <x v="2"/>
    <x v="3"/>
    <s v="SANTANDER"/>
    <s v="GUADALUPE"/>
    <s v="ACTUALIZACION"/>
    <d v="2025-01-27T00:00:00"/>
    <s v="ACUEDUCTO - ALCANTARILLADO - ASEO"/>
  </r>
  <r>
    <n v="26689"/>
    <s v="COOPERATIVA EMPRESARIAL DE RECICLADORES DE NARIÑO"/>
    <s v="OPERATIVA"/>
    <s v="DESDE 2501 HASTA 5000 USUARIOS"/>
    <s v="Aprovechamiento "/>
    <x v="0"/>
    <x v="2"/>
    <s v="NARIÑO"/>
    <s v="PASTO"/>
    <s v="ACTUALIZACION"/>
    <d v="2025-03-22T00:00:00"/>
    <s v="APROVECHAMIENTO "/>
  </r>
  <r>
    <n v="26694"/>
    <s v="EMPRESA DE SERVICIOS PUBLICOS DE SANEAMIENTO BASICO SAS ESP"/>
    <s v="OPERATIVA"/>
    <s v="DESDE 2501 HASTA 5000 USUARIOS"/>
    <s v="Grupo de Pequeños"/>
    <x v="0"/>
    <x v="3"/>
    <s v="LA GUAJIRA"/>
    <s v="ALBANIA"/>
    <s v="ACTUALIZACION"/>
    <d v="2023-03-16T00:00:00"/>
    <s v="ASEO"/>
  </r>
  <r>
    <n v="26697"/>
    <s v="ASOCIACIÓN DE RECUPERADORES MYM UNIVERSAL"/>
    <s v="OPERATIVA"/>
    <s v="MAYOR O IGUAL A 5001 USUARIOS"/>
    <s v="Aprovechamiento "/>
    <x v="2"/>
    <x v="2"/>
    <s v="BOGOTÁ, D.C."/>
    <s v="BOGOTA, D.C."/>
    <s v="ACTUALIZACION"/>
    <d v="2025-01-29T00:00:00"/>
    <s v="APROVECHAMIENTO "/>
  </r>
  <r>
    <n v="26699"/>
    <s v="ASOCIACION DE USUARIOS DE LOS SERVICIOS PUBLICOS DE AGUA POTABLE Y SANEAMIENTO BASICO DEL CORREGIMIENTO DEL GUAMO"/>
    <s v="OPERATIVA"/>
    <s v="MENOR O IGUAL A 2500 USUARIOS"/>
    <s v="Grupo de Pequeños"/>
    <x v="1"/>
    <x v="2"/>
    <s v="CESAR"/>
    <s v="CHIMICHAGUA"/>
    <s v="ACTUALIZACION"/>
    <d v="2024-05-22T00:00:00"/>
    <s v="ACUEDUCTO "/>
  </r>
  <r>
    <n v="26703"/>
    <s v="EMPRESA DE SERVICIOS PÚBLICOS DE ALCANTARILLADO Y ACUEDUCTO DEL MUNICIPIO DE RICAURTE S.A.S. E.S.P."/>
    <s v="OPERATIVA"/>
    <s v="MAYOR O IGUAL A 5001 USUARIOS"/>
    <s v="Grupo de Grandes"/>
    <x v="0"/>
    <x v="3"/>
    <s v="CUNDINAMARCA"/>
    <s v="RICAURTE"/>
    <s v="ACTUALIZACION"/>
    <d v="2025-03-27T00:00:00"/>
    <s v="ALCANTARILLADO"/>
  </r>
  <r>
    <n v="26704"/>
    <s v="EMPRESA DE SERVICIOS PUBLICOS DE SAMANA E.S.P. S.A.S"/>
    <s v="OPERATIVA"/>
    <s v="MENOR O IGUAL A 2500 USUARIOS"/>
    <s v="Grupo de Pequeños"/>
    <x v="0"/>
    <x v="3"/>
    <s v="CALDAS"/>
    <s v="SAMANA"/>
    <s v="ACTUALIZACION"/>
    <d v="2025-02-28T00:00:00"/>
    <s v="ASEO"/>
  </r>
  <r>
    <n v="26705"/>
    <s v="EMPRESA DE SERVICIO PÚBLICOS DOMICILIARIOS ACUASER SAS ESP"/>
    <s v="OPERATIVA"/>
    <s v="MENOR O IGUAL A 2500 USUARIOS"/>
    <s v="Grupo de Pequeños"/>
    <x v="2"/>
    <x v="3"/>
    <s v="VALLE DEL CAUCA"/>
    <s v="CALI"/>
    <s v="ACTUALIZACION"/>
    <d v="2024-12-19T00:00:00"/>
    <s v="ACUEDUCTO "/>
  </r>
  <r>
    <n v="26709"/>
    <s v="EMPRESA DE SERVICIOS PUBLICOS DE FALAN S.A.S E.S.P"/>
    <s v="OPERATIVA"/>
    <s v="MENOR O IGUAL A 2500 USUARIOS"/>
    <s v="Grupo de Pequeños"/>
    <x v="2"/>
    <x v="3"/>
    <s v="TOLIMA"/>
    <s v="FALAN"/>
    <s v="ACTUALIZACION"/>
    <d v="2025-03-04T00:00:00"/>
    <s v="ACUEDUCTO - ALCANTARILLADO - ASEO"/>
  </r>
  <r>
    <n v="26710"/>
    <s v="ASOCIACIÓN DE ASEO DE RECICLADORES Y CARRETEROS RECICLEMOSTODOS"/>
    <s v="OPERATIVA"/>
    <s v="MAYOR O IGUAL A 5001 USUARIOS"/>
    <s v="Aprovechamiento "/>
    <x v="2"/>
    <x v="2"/>
    <s v="BOGOTÁ, D.C."/>
    <s v="BOGOTA, D.C."/>
    <s v="ACTUALIZACION"/>
    <d v="2024-01-31T00:00:00"/>
    <s v="APROVECHAMIENTO "/>
  </r>
  <r>
    <n v="26714"/>
    <s v="CAUCASEO LIMPIA S.A E.S.P"/>
    <s v="OPERATIVA"/>
    <s v="MAYOR O IGUAL A 5001 USUARIOS"/>
    <s v="Grupo de Grandes"/>
    <x v="0"/>
    <x v="3"/>
    <s v="VALLE DEL CAUCA"/>
    <s v="YUMBO"/>
    <s v="ACTUALIZACION"/>
    <d v="2025-02-28T00:00:00"/>
    <s v="ASEO"/>
  </r>
  <r>
    <n v="26718"/>
    <s v="ASOCIACION DE USUARIOS ACUEDUCTO NUTIBARA"/>
    <s v="OPERATIVA"/>
    <s v="MENOR O IGUAL A 2500 USUARIOS"/>
    <s v="Grupo de Pequeños"/>
    <x v="1"/>
    <x v="2"/>
    <s v="ANTIOQUIA"/>
    <s v="FRONTINO"/>
    <s v="ACTUALIZACION"/>
    <d v="2020-06-18T00:00:00"/>
    <s v="ACUEDUCTO "/>
  </r>
  <r>
    <n v="26721"/>
    <s v="EMPRESA MUNICIPAL DE ACUEDUCTO ALCANTARILLADO Y ASEO DEL MUNICIPIO DE EL BAGRE ANTIOQUIA SA ESP"/>
    <s v="OPERATIVA"/>
    <s v="MAYOR O IGUAL A 5001 USUARIOS"/>
    <s v="Grupo de Grandes"/>
    <x v="0"/>
    <x v="3"/>
    <s v="ANTIOQUIA"/>
    <s v="EL BAGRE"/>
    <s v="ACTUALIZACION"/>
    <d v="2024-03-30T00:00:00"/>
    <s v="ACUEDUCTO - ALCANTARILLADO - ASEO"/>
  </r>
  <r>
    <n v="26722"/>
    <s v="AQUAOCCIDENTE S.A. E.S.P."/>
    <s v="OPERATIVA"/>
    <s v="MAYOR O IGUAL A 5001 USUARIOS"/>
    <s v="Grupo de Grandes"/>
    <x v="0"/>
    <x v="3"/>
    <s v="VALLE DEL CAUCA"/>
    <s v="PALMIRA"/>
    <s v="ACTUALIZACION"/>
    <d v="2025-03-17T00:00:00"/>
    <s v="ACUEDUCTO - ALCANTARILLADO"/>
  </r>
  <r>
    <n v="26733"/>
    <s v="ADMINISTRACION PUBLICA COOPERATIVA DE ACUEDUCTO ALCANTARILLADO Y ASEO DE LA SIERRA CAUCA"/>
    <s v="OPERATIVA"/>
    <s v="MENOR O IGUAL A 2500 USUARIOS"/>
    <s v="Grupo de Pequeños"/>
    <x v="2"/>
    <x v="2"/>
    <s v="CAUCA"/>
    <s v="LA SIERRA"/>
    <s v="ACTUALIZACION"/>
    <d v="2024-10-11T00:00:00"/>
    <s v="ACUEDUCTO - ALCANTARILLADO - ASEO"/>
  </r>
  <r>
    <n v="26741"/>
    <s v="AGUAS DEL PÁRAMO DE SONSÓN S.A.S. E.S.P"/>
    <s v="OPERATIVA"/>
    <s v="MAYOR O IGUAL A 5001 USUARIOS"/>
    <s v="Grupo de Grandes"/>
    <x v="0"/>
    <x v="3"/>
    <s v="ANTIOQUIA"/>
    <s v="SONSON"/>
    <s v="ACTUALIZACION"/>
    <d v="2025-02-12T00:00:00"/>
    <s v="ACUEDUCTO - ALCANTARILLADO - ASEO"/>
  </r>
  <r>
    <n v="26742"/>
    <s v="EMPRESA DE SERVICIOS PUBLICOS DE SAN FRANCISCO ANTIOQUIA SAS ESP"/>
    <s v="OPERATIVA"/>
    <s v="MENOR O IGUAL A 2500 USUARIOS"/>
    <s v="Grupo de Pequeños"/>
    <x v="2"/>
    <x v="3"/>
    <s v="ANTIOQUIA"/>
    <s v="SAN FRANCISCO"/>
    <s v="ACTUALIZACION"/>
    <d v="2025-01-30T00:00:00"/>
    <s v="ACUEDUCTO - ALCANTARILLADO - ASEO"/>
  </r>
  <r>
    <n v="26743"/>
    <s v="EMPRESA DE SERVICIOS PUBLICOS DE ROBERTO PAYAN SAS"/>
    <s v="OPERATIVA"/>
    <s v="MENOR O IGUAL A 2500 USUARIOS"/>
    <s v="Grupo de Grandes"/>
    <x v="2"/>
    <x v="3"/>
    <s v="NARIÑO"/>
    <s v="ROBERTO PAYAN"/>
    <s v="ACTUALIZACION"/>
    <d v="2025-02-11T00:00:00"/>
    <s v="ACUEDUCTO - ALCANTARILLADO"/>
  </r>
  <r>
    <n v="26744"/>
    <s v="ASOCIACION DE USUARIOS DEL ACUEDUCTO  Y ALCANTARILLADO DE LAS MERCEDES PUERTO TRIUNFO"/>
    <s v="OPERATIVA"/>
    <s v="MENOR O IGUAL A 2500 USUARIOS"/>
    <s v="Grupo de Pequeños"/>
    <x v="1"/>
    <x v="2"/>
    <s v="ANTIOQUIA"/>
    <s v="PUERTO TRIUNFO"/>
    <s v="ACTUALIZACION"/>
    <d v="2025-03-20T00:00:00"/>
    <s v="ACUEDUCTO - ALCANTARILLADO"/>
  </r>
  <r>
    <n v="26747"/>
    <s v="JUNTA ADMINISTRADORA DEL ACUEDUCTO VEREDA HONDA PORVENIR"/>
    <s v="OPERATIVA"/>
    <s v="MENOR O IGUAL A 2500 USUARIOS"/>
    <s v="Grupo de Pequeños"/>
    <x v="1"/>
    <x v="2"/>
    <s v="HUILA"/>
    <s v="PITALITO"/>
    <s v="ACTUALIZACION"/>
    <d v="2024-08-06T00:00:00"/>
    <s v="ACUEDUCTO "/>
  </r>
  <r>
    <n v="26750"/>
    <s v="COOPERATIVA MULTIACTIVA DE RECICLADORES BELLO RENACER"/>
    <s v="OPERATIVA"/>
    <s v="MAYOR O IGUAL A 5001 USUARIOS"/>
    <s v="Aprovechamiento "/>
    <x v="2"/>
    <x v="2"/>
    <s v="SANTANDER"/>
    <s v="BUCARAMANGA"/>
    <s v="ACTUALIZACION"/>
    <d v="2025-02-28T00:00:00"/>
    <s v="APROVECHAMIENTO "/>
  </r>
  <r>
    <n v="26753"/>
    <s v="EMPRESA DE SERVICIOS PUBLICOS DOMICILIARIOS DE ACUEDUCTO ALCANTARILLADO Y ASEO DEL MUNICIPIO DE ANCUYA NARINO SAS ESP"/>
    <s v="OPERATIVA"/>
    <s v="MENOR O IGUAL A 2500 USUARIOS"/>
    <s v="Grupo de Pequeños"/>
    <x v="2"/>
    <x v="3"/>
    <s v="NARIÑO"/>
    <s v="ANCUYA"/>
    <s v="ACTUALIZACION"/>
    <d v="2024-12-03T00:00:00"/>
    <s v="ACUEDUCTO - ALCANTARILLADO - ASEO"/>
  </r>
  <r>
    <n v="26754"/>
    <s v="SERVICIOS VIALES SAS ESP"/>
    <s v="OPERATIVA (No activa)"/>
    <s v="MENOR O IGUAL A 2500 USUARIOS"/>
    <s v="Grupo de Pequeños"/>
    <x v="2"/>
    <x v="3"/>
    <s v="CUNDINAMARCA"/>
    <s v="LA VEGA"/>
    <s v="ACTUALIZACION"/>
    <d v="2021-12-03T00:00:00"/>
    <s v="ASEO"/>
  </r>
  <r>
    <n v="26766"/>
    <s v="ASOCIACIÓN DE USUARIOS DEL ACUEDUCTO REGIONAL SAN GREGORIO DE QUEBRADA DE BECERRAS DE DUITAMA "/>
    <s v="OPERATIVA"/>
    <s v="MENOR O IGUAL A 2500 USUARIOS"/>
    <s v="Grupo de Pequeños"/>
    <x v="1"/>
    <x v="2"/>
    <s v="BOYACÁ"/>
    <s v="DUITAMA"/>
    <s v="ACTUALIZACION"/>
    <d v="2025-03-05T00:00:00"/>
    <s v="ACUEDUCTO "/>
  </r>
  <r>
    <n v="26768"/>
    <s v="EMPRESA DE SERVICIOS PUBLICOS MIXTA LA CANDELARIA S.A. ESP DEL MUNICIPIO DE CERTEGUI"/>
    <s v="OPERATIVA"/>
    <s v="MENOR O IGUAL A 2500 USUARIOS"/>
    <s v="Grupo de Pequeños"/>
    <x v="0"/>
    <x v="3"/>
    <s v="CHOCÓ"/>
    <s v="CERTEGUI"/>
    <s v="ACTUALIZACION"/>
    <d v="2024-10-15T00:00:00"/>
    <s v="ACUEDUCTO - ALCANTARILLADO - ASEO"/>
  </r>
  <r>
    <n v="26770"/>
    <s v="AFROCAUCANA DE AGUAS S.A.S. E.S.P"/>
    <s v="OPERATIVA"/>
    <s v="MAYOR O IGUAL A 5001 USUARIOS"/>
    <s v="Grupo de Grandes"/>
    <x v="0"/>
    <x v="3"/>
    <s v="CAUCA"/>
    <s v="PUERTO TEJADA"/>
    <s v="ACTUALIZACION"/>
    <d v="2025-02-26T00:00:00"/>
    <s v="ACUEDUCTO - ALCANTARILLADO"/>
  </r>
  <r>
    <n v="26772"/>
    <s v="EMPRESA DE SERVICIOS PUBLICOS DE SANTANDER S.A.E.S.P."/>
    <s v="OPERATIVA"/>
    <s v="MENOR O IGUAL A 2500 USUARIOS"/>
    <s v="Grupo de Pequeños"/>
    <x v="0"/>
    <x v="3"/>
    <s v="SANTANDER"/>
    <s v="BUCARAMANGA"/>
    <s v="ACTUALIZACION"/>
    <d v="2025-01-30T00:00:00"/>
    <s v="ACUEDUCTO - ALCANTARILLADO - ASEO"/>
  </r>
  <r>
    <n v="26773"/>
    <s v="ASOCIACIÓN DE USUARIOS DEL MICROACUEDUCTO DEL CORREGIMIENTO DE SAN LUIS SUCRE"/>
    <s v="OPERATIVA"/>
    <s v="MENOR O IGUAL A 2500 USUARIOS"/>
    <s v="Grupo de Pequeños"/>
    <x v="1"/>
    <x v="2"/>
    <s v="SUCRE"/>
    <s v="SUCRE"/>
    <s v="ACTUALIZACION"/>
    <d v="2025-02-16T00:00:00"/>
    <s v="ACUEDUCTO "/>
  </r>
  <r>
    <n v="26774"/>
    <s v="OFICINA DE SERVICIOS PUBLICOS DE SAN BERNARDO CUNDINAMARCA"/>
    <s v="OPERATIVA"/>
    <s v="MENOR O IGUAL A 2500 USUARIOS"/>
    <s v="Grupo de Pequeños"/>
    <x v="2"/>
    <x v="1"/>
    <s v="CUNDINAMARCA"/>
    <s v="SAN BERNARDO"/>
    <s v="ACTUALIZACION"/>
    <d v="2024-02-12T00:00:00"/>
    <s v="ALCANTARILLADO - ASEO"/>
  </r>
  <r>
    <n v="26776"/>
    <s v="EMPRESAS PUBLICAS DE SAN ROQUE S.A.S E.S.P"/>
    <s v="OPERATIVA"/>
    <s v="DESDE 2501 HASTA 5000 USUARIOS"/>
    <s v="Grupo de Grandes"/>
    <x v="2"/>
    <x v="3"/>
    <s v="ANTIOQUIA"/>
    <s v="SAN ROQUE"/>
    <s v="ACTUALIZACION"/>
    <d v="2024-10-17T00:00:00"/>
    <s v="ACUEDUCTO - ALCANTARILLADO - ASEO"/>
  </r>
  <r>
    <n v="26777"/>
    <s v="ACUEDUCTO ALCANTARILLADO Y ASEO DE ROSAS S.A E.S.P"/>
    <s v="OPERATIVA"/>
    <s v="MENOR O IGUAL A 2500 USUARIOS"/>
    <s v="Grupo de Pequeños"/>
    <x v="2"/>
    <x v="3"/>
    <s v="CAUCA"/>
    <s v="ROSAS"/>
    <s v="ACTUALIZACION"/>
    <d v="2023-09-21T00:00:00"/>
    <s v="ACUEDUCTO - ALCANTARILLADO - ASEO"/>
  </r>
  <r>
    <n v="26782"/>
    <s v="ASOCIACIÓN DE SUSCRIPTORES DEL ACUEDUCTO EL MANANTIAL VEREDA CHURUVITA DEL MUNICIPIO DE SAMACA DEPARTAMENTO DE BOYACA"/>
    <s v="OPERATIVA"/>
    <s v="MENOR O IGUAL A 2500 USUARIOS"/>
    <s v="Grupo de Pequeños"/>
    <x v="1"/>
    <x v="2"/>
    <s v="BOYACÁ"/>
    <s v="SAMACA"/>
    <s v="ACTUALIZACION"/>
    <d v="2023-12-14T00:00:00"/>
    <s v="ACUEDUCTO "/>
  </r>
  <r>
    <n v="26783"/>
    <s v="ASOCIACIÓN DE SUSCRIPTORES DEL ACUEDUCTO VEREDAL SAN FELIPE DE LA VEREDA CHORRERA ALTO DEL AIRE DEL MUNICIPIO DE SAMACA"/>
    <s v="OPERATIVA"/>
    <s v="MENOR O IGUAL A 2500 USUARIOS"/>
    <s v="Grupo de Pequeños"/>
    <x v="1"/>
    <x v="2"/>
    <s v="BOYACÁ"/>
    <s v="SAMACA"/>
    <s v="ACTUALIZACION"/>
    <d v="2023-12-15T00:00:00"/>
    <s v="ACUEDUCTO "/>
  </r>
  <r>
    <n v="26785"/>
    <s v="CIUDAD LIMPIA NEIVA S.A E.S.P"/>
    <s v="OPERATIVA"/>
    <s v="MAYOR O IGUAL A 5001 USUARIOS"/>
    <s v="Grupo de Grandes"/>
    <x v="0"/>
    <x v="3"/>
    <s v="BOGOTÁ, D.C."/>
    <s v="BOGOTA, D.C."/>
    <s v="ACTUALIZACION"/>
    <d v="2024-09-23T00:00:00"/>
    <s v="ASEO"/>
  </r>
  <r>
    <n v="26786"/>
    <s v="ASOCIACIÓN DE USUARIOS DE ACUEDUCTO Y ALCANTARILLADO EL PEDREGAL"/>
    <s v="OPERATIVA"/>
    <s v="MENOR O IGUAL A 2500 USUARIOS"/>
    <s v="Grupo de Pequeños"/>
    <x v="1"/>
    <x v="2"/>
    <s v="NARIÑO"/>
    <s v="IMUES"/>
    <s v="ACTUALIZACION"/>
    <d v="2024-04-04T00:00:00"/>
    <s v="ACUEDUCTO - ALCANTARILLADO"/>
  </r>
  <r>
    <n v="26791"/>
    <s v="ASOCIACION DE GESTORES COMUNITARIOS DE SERVICIOS PÚBLICOS DE CIUDAD PORFÍA"/>
    <s v="OPERATIVA"/>
    <s v="DESDE 2501 HASTA 5000 USUARIOS"/>
    <s v="Grupo de Pequeños"/>
    <x v="2"/>
    <x v="2"/>
    <s v="META"/>
    <s v="VILLAVICENCIO"/>
    <s v="ACTUALIZACION"/>
    <d v="2025-03-19T00:00:00"/>
    <s v="ACUEDUCTO "/>
  </r>
  <r>
    <n v="26792"/>
    <s v="EMPRESA DE SERVICIOS PUBLICOS DOMICILIARIOS DE ACUEDUCTO ALCANTARILLADO Y ASEO DEL MUNICIPIO DE LA FLORIDA NARIÑO AGUAS DEL GUILQUE SAS ESP"/>
    <s v="OPERATIVA"/>
    <s v="MENOR O IGUAL A 2500 USUARIOS"/>
    <s v="Grupo de Pequeños"/>
    <x v="0"/>
    <x v="3"/>
    <s v="NARIÑO"/>
    <s v="LA FLORIDA"/>
    <s v="ACTUALIZACION"/>
    <d v="2025-02-27T00:00:00"/>
    <s v="ACUEDUCTO - ALCANTARILLADO - ASEO"/>
  </r>
  <r>
    <n v="26794"/>
    <s v="COOPERATIVA DE TRABAJO ASOCIADO Y PRESTACION DE SERVICIOS AVANZAR"/>
    <s v="OPERATIVA (No activa)"/>
    <s v="HASTA 2500 SUSCRIPTORES"/>
    <s v="Grupo de Pequeños"/>
    <x v="1"/>
    <x v="2"/>
    <s v="ANTIOQUIA"/>
    <s v="ANORÍ"/>
    <s v="ACTUALIZACION"/>
    <d v="2014-06-04T00:00:00"/>
    <s v="ASEO"/>
  </r>
  <r>
    <n v="26797"/>
    <s v="ADMINISTRACION PUBLICA COOPERATIVA DE SAN JOSE DE URE"/>
    <s v="OPERATIVA"/>
    <s v="MENOR O IGUAL A 2500 USUARIOS"/>
    <s v="Grupo de Pequeños"/>
    <x v="2"/>
    <x v="2"/>
    <s v="CÓRDOBA"/>
    <s v="SAN JOSE DE URE"/>
    <s v="ACTUALIZACION"/>
    <d v="2022-12-21T00:00:00"/>
    <s v="ACUEDUCTO - ALCANTARILLADO - ASEO"/>
  </r>
  <r>
    <n v="26799"/>
    <s v="ASOCIACION ADMINISTRADORA DE ACUEDUCTO DE SAN FRANCISCO DE LA SIERRA"/>
    <s v="OPERATIVA"/>
    <s v="HASTA 2500 SUSCRIPTORES"/>
    <s v="Grupo de Pequeños"/>
    <x v="1"/>
    <x v="2"/>
    <s v="TOLIMA"/>
    <s v="LERIDA"/>
    <s v="INSCRIPCION"/>
    <d v="2014-07-17T00:00:00"/>
    <s v="ACUEDUCTO "/>
  </r>
  <r>
    <n v="26803"/>
    <s v="AGUAS Y SERVICIOS AMBIENTALES DEL ALTO MAGDALENA S.A.S. E.S.P."/>
    <s v="OPERATIVA"/>
    <s v="MAS DE 2500 SUSCRIPTORES"/>
    <s v="Grupo de Grandes"/>
    <x v="1"/>
    <x v="3"/>
    <s v="BOGOTÁ, D.C."/>
    <s v="BOGOTA, D.C."/>
    <s v="INSCRIPCION"/>
    <d v="2014-05-02T00:00:00"/>
    <s v="ASEO"/>
  </r>
  <r>
    <n v="26806"/>
    <s v="EMPRESA DE SERVICIOS PÚBLICOS VITALES DE ACUEDUCTO ALCANTARILLADO ASEO ELECTRICIDAD GAS Y COMUNICACIONES S.A., E.S.P."/>
    <s v="OPERATIVA"/>
    <s v="MENOR O IGUAL A 2500 USUARIOS"/>
    <s v="Grupo de Pequeños"/>
    <x v="1"/>
    <x v="3"/>
    <s v="NARIÑO"/>
    <s v="PASTO"/>
    <s v="ACTUALIZACION"/>
    <d v="2025-03-25T00:00:00"/>
    <s v="ACUEDUCTO - ALCANTARILLADO"/>
  </r>
  <r>
    <n v="26809"/>
    <s v="ASOCIACION DE USUARIOS DEL ACUEDUCTO VEREDAL LA PASTORCITA"/>
    <s v="OPERATIVA"/>
    <s v="MENOR O IGUAL A 2500 USUARIOS"/>
    <s v="Grupo de Pequeños"/>
    <x v="1"/>
    <x v="2"/>
    <s v="ANTIOQUIA"/>
    <s v="GUARNE"/>
    <s v="ACTUALIZACION"/>
    <d v="2024-04-17T00:00:00"/>
    <s v="ACUEDUCTO "/>
  </r>
  <r>
    <n v="26812"/>
    <s v="ASOCIACION DE ACUEDUCTO VEREDA SANTO DOMINGO COCORNA"/>
    <s v="OPERATIVA (No activa)"/>
    <s v="HASTA 2500 SUSCRIPTORES"/>
    <s v="Grupo de Pequeños"/>
    <x v="1"/>
    <x v="2"/>
    <s v="ANTIOQUIA"/>
    <s v="COCORNÁ"/>
    <s v="INSCRIPCION"/>
    <d v="2014-04-03T00:00:00"/>
    <s v="ACUEDUCTO "/>
  </r>
  <r>
    <n v="26813"/>
    <s v="ASOCIACION DE USUARIOS DEL ACUEDUCTO VEREDAL EL COCO DEL MUNICIPIO DE COCORNA"/>
    <s v="OPERATIVA (No activa)"/>
    <s v="HASTA 2500 SUSCRIPTORES"/>
    <s v="Grupo de Pequeños"/>
    <x v="1"/>
    <x v="2"/>
    <s v="ANTIOQUIA"/>
    <s v="COCORNÁ"/>
    <s v="INSCRIPCION"/>
    <d v="2014-03-26T00:00:00"/>
    <s v="ACUEDUCTO "/>
  </r>
  <r>
    <n v="26814"/>
    <s v="ASOCIACION DE USUARIOS DEL SERVICIO DE AGUA POTABLE DE PALENQUE AKUAPALENQUE"/>
    <s v="OPERATIVA"/>
    <s v="MENOR O IGUAL A 2500 USUARIOS"/>
    <s v="Grupo de Pequeños"/>
    <x v="1"/>
    <x v="2"/>
    <s v="BOLÍVAR"/>
    <s v="MAHATES"/>
    <s v="ACTUALIZACION"/>
    <d v="2025-03-26T00:00:00"/>
    <s v="ACUEDUCTO "/>
  </r>
  <r>
    <n v="26816"/>
    <s v="ASOCIACION DE SUSCRIPTORES DEL ACUEDUCTO EL MIRADOR DE LA VEREDA DE SALAMANCA SECTOR LA FABRICA"/>
    <s v="OPERATIVA"/>
    <s v="MENOR O IGUAL A 2500 USUARIOS"/>
    <s v="Grupo de Pequeños"/>
    <x v="1"/>
    <x v="2"/>
    <s v="BOYACÁ"/>
    <s v="SAMACA"/>
    <s v="ACTUALIZACION"/>
    <d v="2023-12-20T00:00:00"/>
    <s v="ACUEDUCTO "/>
  </r>
  <r>
    <n v="26820"/>
    <s v="ASOCIACIÓN DE SUSCRIPTORES DEL ACUEDUCTO LOS PINOS DEL MUNICIPIO DE SAMACA"/>
    <s v="OPERATIVA"/>
    <s v="MENOR O IGUAL A 2500 USUARIOS"/>
    <s v="Grupo de Pequeños"/>
    <x v="1"/>
    <x v="2"/>
    <s v="BOYACÁ"/>
    <s v="SAMACA"/>
    <s v="ACTUALIZACION"/>
    <d v="2023-12-14T00:00:00"/>
    <s v="ACUEDUCTO "/>
  </r>
  <r>
    <n v="26821"/>
    <s v="PUERTO TEJADA SAS ESP"/>
    <s v="OPERATIVA"/>
    <s v="MAYOR O IGUAL A 5001 USUARIOS"/>
    <s v="Grupo de Grandes"/>
    <x v="0"/>
    <x v="3"/>
    <s v="VALLE DEL CAUCA"/>
    <s v="YUMBO"/>
    <s v="ACTUALIZACION"/>
    <d v="2025-02-28T00:00:00"/>
    <s v="ASEO"/>
  </r>
  <r>
    <n v="26826"/>
    <s v="IWM AGUA &amp; SANEAMIENTO SAS ESP"/>
    <s v="OPERATIVA"/>
    <s v="MENOR O IGUAL A 2500 USUARIOS"/>
    <s v="Grupo de Pequeños"/>
    <x v="1"/>
    <x v="3"/>
    <s v="SIN DATOS"/>
    <s v="SIN DATOS"/>
    <s v="ACTUALIZACION"/>
    <d v="2025-03-05T00:00:00"/>
    <s v="ACUEDUCTO "/>
  </r>
  <r>
    <n v="26827"/>
    <s v="UNIDAD PRESTADORA DE LOS SERVICIOS PUBLICOS DOMICILIARIOS DE ACUEDUCTO ALCANTARILLADO Y ASEO UNION PANAMERICANA ESP"/>
    <s v="OPERATIVA"/>
    <s v="MENOR O IGUAL A 2500 USUARIOS"/>
    <s v="Grupo de Pequeños"/>
    <x v="0"/>
    <x v="1"/>
    <s v="CHOCÓ"/>
    <s v="UNION PANAMERICANA"/>
    <s v="INSCRIPCION"/>
    <d v="2022-01-26T00:00:00"/>
    <s v="ACUEDUCTO - ALCANTARILLADO - ASEO"/>
  </r>
  <r>
    <n v="26841"/>
    <s v="ASOCIACIÓN DE USUARIOS DEL ACUEDUCTO DEL BARRIO LA LAGUNA"/>
    <s v="OPERATIVA"/>
    <s v="MENOR O IGUAL A 2500 USUARIOS"/>
    <s v="Grupo de Pequeños"/>
    <x v="0"/>
    <x v="2"/>
    <s v="TOLIMA"/>
    <s v="MELGAR"/>
    <s v="ACTUALIZACION"/>
    <d v="2025-03-19T00:00:00"/>
    <s v="ACUEDUCTO "/>
  </r>
  <r>
    <n v="26842"/>
    <s v="EMPRESA DE SERVICIOS PUBLICOS DOMICILIARIOS TAMESIS ESP SAS"/>
    <s v="OPERATIVA"/>
    <s v="DESDE 2501 HASTA 5000 USUARIOS"/>
    <s v="Grupo de Grandes"/>
    <x v="0"/>
    <x v="3"/>
    <s v="ANTIOQUIA"/>
    <s v="TAMESIS"/>
    <s v="ACTUALIZACION"/>
    <d v="2025-03-13T00:00:00"/>
    <s v="ACUEDUCTO - ALCANTARILLADO - ASEO"/>
  </r>
  <r>
    <n v="26851"/>
    <s v="EMPRESA DE ASEO DE EL AGUILA S.A E.S.P"/>
    <s v="OPERATIVA"/>
    <s v="MENOR O IGUAL A 2500 USUARIOS"/>
    <s v="Grupo de Pequeños"/>
    <x v="2"/>
    <x v="3"/>
    <s v="VALLE DEL CAUCA"/>
    <s v="EL AGUILA"/>
    <s v="ACTUALIZACION"/>
    <d v="2025-03-13T00:00:00"/>
    <s v="ASEO"/>
  </r>
  <r>
    <n v="26852"/>
    <s v="ASOCIACION DE USUARIOS DEL MICRO ACUEDUCTO DEL CORREGIMIENTO DE PAMPANILLA SUCRE-SUCRE"/>
    <s v="OPERATIVA"/>
    <s v="MENOR O IGUAL A 2500 USUARIOS"/>
    <s v="Grupo de Pequeños"/>
    <x v="1"/>
    <x v="2"/>
    <s v="SUCRE"/>
    <s v="SUCRE"/>
    <s v="ACTUALIZACION"/>
    <d v="2025-02-16T00:00:00"/>
    <s v="ACUEDUCTO "/>
  </r>
  <r>
    <n v="26872"/>
    <s v="ASOCIACIÓN DE SUSCRIPTORES DE ACUEDUCTO Y  ALCANTARILLADO DEL CORREGIMIENTO BOTERO"/>
    <s v="OPERATIVA"/>
    <s v="MENOR O IGUAL A 2500 USUARIOS"/>
    <s v="Grupo de Pequeños"/>
    <x v="1"/>
    <x v="2"/>
    <s v="ANTIOQUIA"/>
    <s v="SANTO DOMINGO"/>
    <s v="ACTUALIZACION"/>
    <d v="2024-07-08T00:00:00"/>
    <s v="ACUEDUCTO - ALCANTARILLADO"/>
  </r>
  <r>
    <n v="26873"/>
    <s v="ASOCIACION COMUNITARIA DE USUARIOS DEL SERVICIO DE AGUA POTABLE Y ALCANTARILLADO DE LA VEREDA EL CHOCHO"/>
    <s v="OPERATIVA"/>
    <s v="MENOR O IGUAL A 2500 USUARIOS"/>
    <s v="Grupo de Pequeños"/>
    <x v="1"/>
    <x v="2"/>
    <s v="VALLE DEL CAUCA"/>
    <s v="YUMBO"/>
    <s v="ACTUALIZACION"/>
    <d v="2025-02-11T00:00:00"/>
    <s v="ACUEDUCTO "/>
  </r>
  <r>
    <n v="26882"/>
    <s v="ASOCIACION  DE SUSCRIPTORES DEL ACUEDUCTO Y ALCANTARILLADO DEL CORREGIMIENTO DE ZANJON HONDO"/>
    <s v="OPERATIVA"/>
    <s v="MENOR O IGUAL A 2500 USUARIOS"/>
    <s v="Grupo de Pequeños"/>
    <x v="1"/>
    <x v="2"/>
    <s v="VALLE DEL CAUCA"/>
    <s v="GUADALAJARA DE BUGA"/>
    <s v="ACTUALIZACION"/>
    <d v="2025-03-04T00:00:00"/>
    <s v="ACUEDUCTO - ALCANTARILLADO"/>
  </r>
  <r>
    <n v="26883"/>
    <s v="JUNTA ADMINISTRADORA DEL  ACUEDUCTO DE LA VEREDA LA FLORIDA DEL MUNICIPIO DE DUITAMA"/>
    <s v="OPERATIVA"/>
    <s v="MENOR O IGUAL A 2500 USUARIOS"/>
    <s v="Grupo de Pequeños"/>
    <x v="1"/>
    <x v="2"/>
    <s v="BOYACÁ"/>
    <s v="DUITAMA"/>
    <s v="ACTUALIZACION"/>
    <d v="2023-11-17T00:00:00"/>
    <s v="ACUEDUCTO "/>
  </r>
  <r>
    <n v="26885"/>
    <s v="ASOCIACION COMUNITARIA DE SERVICIO DE AGUA Y SANEAMIENTO BASICO DEL CORREGIMIENTO DE EL ENCANO"/>
    <s v="OPERATIVA"/>
    <s v="MENOR O IGUAL A 2500 USUARIOS"/>
    <s v="Grupo de Pequeños"/>
    <x v="1"/>
    <x v="2"/>
    <s v="NARIÑO"/>
    <s v="PASTO"/>
    <s v="ACTUALIZACION"/>
    <d v="2025-03-26T00:00:00"/>
    <s v="ACUEDUCTO "/>
  </r>
  <r>
    <n v="26931"/>
    <s v="LA PRADERA DE POTOSI S.A. E.S.P."/>
    <s v="OPERATIVA"/>
    <s v="MENOR O IGUAL A 2500 USUARIOS"/>
    <s v="Grupo de Pequeños"/>
    <x v="1"/>
    <x v="3"/>
    <s v="CUNDINAMARCA"/>
    <s v="LA CALERA"/>
    <s v="ACTUALIZACION"/>
    <d v="2025-02-11T00:00:00"/>
    <s v="ACUEDUCTO - ALCANTARILLADO"/>
  </r>
  <r>
    <n v="26951"/>
    <s v="ASOCIACIÓN DE USUARIOS DE ACUEDUCTO MAZATAS"/>
    <s v="OPERATIVA"/>
    <s v="MENOR O IGUAL A 2500 USUARIOS"/>
    <s v="Grupo de Pequeños"/>
    <x v="1"/>
    <x v="2"/>
    <s v="CUNDINAMARCA"/>
    <s v="TABIO"/>
    <s v="ACTUALIZACION"/>
    <d v="2025-01-17T00:00:00"/>
    <s v="ACUEDUCTO "/>
  </r>
  <r>
    <n v="26971"/>
    <s v="ASOCIACION DE USUARIOS DE ACUEDUCTO DE LAS VEREDAS REQUILINA Y EL UVAL AGUAS DORADAS ESP"/>
    <s v="OPERATIVA"/>
    <s v="MENOR O IGUAL A 2500 USUARIOS"/>
    <s v="Grupo de Pequeños"/>
    <x v="1"/>
    <x v="2"/>
    <s v="BOGOTÁ, D.C."/>
    <s v="BOGOTA, D.C."/>
    <s v="ACTUALIZACION"/>
    <d v="2024-05-28T00:00:00"/>
    <s v="ACUEDUCTO "/>
  </r>
  <r>
    <n v="26991"/>
    <s v="EMPRESA DE SERVICIOS PUBLICOS DE ANDES S.A E.S.P"/>
    <s v="OPERATIVA"/>
    <s v="MAYOR O IGUAL A 5001 USUARIOS"/>
    <s v="Grupo de Grandes"/>
    <x v="0"/>
    <x v="3"/>
    <s v="ANTIOQUIA"/>
    <s v="ANDES"/>
    <s v="ACTUALIZACION"/>
    <d v="2025-02-27T00:00:00"/>
    <s v="ACUEDUCTO - ALCANTARILLADO - ASEO"/>
  </r>
  <r>
    <n v="27031"/>
    <s v="EMPRESA DE SERVICIOS PÚBLICOS DOMICILIARIOS DEL MUNICIPIO DE SAN MIGUEL S.A.  E.S.P."/>
    <s v="OPERATIVA"/>
    <s v="MENOR O IGUAL A 2500 USUARIOS"/>
    <s v="Grupo de Pequeños"/>
    <x v="0"/>
    <x v="3"/>
    <s v="PUTUMAYO"/>
    <s v="SAN MIGUEL"/>
    <s v="ACTUALIZACION"/>
    <d v="2025-03-28T00:00:00"/>
    <s v="ALCANTARILLADO - ASEO"/>
  </r>
  <r>
    <n v="27171"/>
    <s v="MONASH S.A. ESP"/>
    <s v="OPERATIVA"/>
    <s v="MENOR O IGUAL A 2500 USUARIOS"/>
    <s v="Grupo de Pequeños"/>
    <x v="2"/>
    <x v="3"/>
    <s v="VALLE DEL CAUCA"/>
    <s v="PALMIRA"/>
    <s v="ACTUALIZACION"/>
    <d v="2025-02-25T00:00:00"/>
    <s v="ACUEDUCTO - ALCANTARILLADO"/>
  </r>
  <r>
    <n v="27191"/>
    <s v="EMPRESA MUNICIPAL DE ACUEDUCTO ALCANTARILLADO Y ASEO DEL MUNICIPIO DE SAN BENITO ABAD SA ESP"/>
    <s v="OPERATIVA"/>
    <s v="MENOR O IGUAL A 2500 USUARIOS"/>
    <s v="Grupo de Pequeños"/>
    <x v="2"/>
    <x v="3"/>
    <s v="SUCRE"/>
    <s v="SAN BENITO ABAD"/>
    <s v="ACTUALIZACION"/>
    <d v="2025-03-22T00:00:00"/>
    <s v="ACUEDUCTO - ASEO"/>
  </r>
  <r>
    <n v="27252"/>
    <s v="AMBORCO S.A. EMPRESA DE SERVICIOS PUBLICOS (A.S.A. E.S.P.) EN LIQUIDACION"/>
    <s v="OPERATIVA (No activa)"/>
    <s v="HASTA 2500 SUSCRIPTORES"/>
    <s v="Grupo de Pequeños"/>
    <x v="1"/>
    <x v="3"/>
    <s v="HUILA"/>
    <s v="PALERMO"/>
    <s v="INSCRIPCION"/>
    <d v="2015-02-05T00:00:00"/>
    <s v="ACUEDUCTO - ALCANTARILLADO"/>
  </r>
  <r>
    <n v="27271"/>
    <s v="EMPRESA DE ACUEDUCTO, ALCANTARILLADO, ASEO Y ENERGIA (ZNI) DE PUERTO GUZMAN S.A ESP"/>
    <s v="OPERATIVA"/>
    <s v="MENOR O IGUAL A 2500 USUARIOS"/>
    <s v="Grupo de Pequeños"/>
    <x v="0"/>
    <x v="3"/>
    <s v="PUTUMAYO"/>
    <s v="PUERTO GUZMAN"/>
    <s v="ACTUALIZACION"/>
    <d v="2023-01-18T00:00:00"/>
    <s v="ACUEDUCTO - ALCANTARILLADO - ASEO"/>
  </r>
  <r>
    <n v="27351"/>
    <s v="JUNTA ADMINISTRADORA DE USUARIOS ACUEDUCTO COMUNITARIO DE LOS HIGALES"/>
    <s v="OPERATIVA (No activa)"/>
    <s v="HASTA 2500 SUSCRIPTORES"/>
    <s v="Grupo de Pequeños"/>
    <x v="1"/>
    <x v="2"/>
    <s v="CÓRDOBA"/>
    <s v="LORICA"/>
    <s v="INSCRIPCION"/>
    <d v="2014-10-29T00:00:00"/>
    <s v="ACUEDUCTO "/>
  </r>
  <r>
    <n v="27371"/>
    <s v="ACUEDUCTO EL POBLADITO S.A.S."/>
    <s v="OPERATIVA"/>
    <s v="MENOR O IGUAL A 2500 USUARIOS"/>
    <s v="Grupo de Pequeños"/>
    <x v="1"/>
    <x v="3"/>
    <s v="BOGOTÁ, D.C."/>
    <s v="BOGOTA, D.C."/>
    <s v="INSCRIPCION"/>
    <d v="2016-11-19T00:00:00"/>
    <s v="ACUEDUCTO "/>
  </r>
  <r>
    <n v="27471"/>
    <s v="CORPORACIÓN LLANO LINDO ASOCIACIÓN DE USUARIOS PRESTADOR AUTORIZADO DE SERVICIOS PÚBLICOS DOMICILIARIOS ACUEDUCTO Y ALCANTARILLADO "/>
    <s v="OPERATIVA"/>
    <s v="MENOR O IGUAL A 2500 USUARIOS"/>
    <s v="Grupo de Pequeños"/>
    <x v="2"/>
    <x v="2"/>
    <s v="META"/>
    <s v="VILLAVICENCIO"/>
    <s v="ACTUALIZACION"/>
    <d v="2025-03-11T00:00:00"/>
    <s v="ACUEDUCTO "/>
  </r>
  <r>
    <n v="27491"/>
    <s v="ASOCIACION DE USUARIOS DEL ACUEDUCTO RURAL INTERVEREDAL MECHE SAN CAYETANO, BUENAVISTA Y ZANJA HONDA"/>
    <s v="OPERATIVA"/>
    <s v="HASTA 2500 SUSCRIPTORES"/>
    <s v="Grupo de Pequeños"/>
    <x v="1"/>
    <x v="3"/>
    <s v="TOLIMA"/>
    <s v="COYAIMA"/>
    <s v="ACTUALIZACION"/>
    <d v="2014-10-28T00:00:00"/>
    <s v="ACUEDUCTO "/>
  </r>
  <r>
    <n v="27512"/>
    <s v="ASOCIACION DE SUSCRIPTORES DEL ACUEDUCTO RAMA BLANCA DE LA VEREDA PATAGUY DEL MUNICIPIO DE SAMACA"/>
    <s v="OPERATIVA"/>
    <s v="MENOR O IGUAL A 2500 USUARIOS"/>
    <s v="Grupo de Pequeños"/>
    <x v="1"/>
    <x v="2"/>
    <s v="BOYACÁ"/>
    <s v="SAMACA"/>
    <s v="ACTUALIZACION"/>
    <d v="2023-12-14T00:00:00"/>
    <s v="ACUEDUCTO "/>
  </r>
  <r>
    <n v="27513"/>
    <s v="ASOCIACIÓN DE SUSCRIPTORES DEL ACUEDUCTO EL RUBI DE LA VEREDA PARAMO CENTRO DEL MUNICIPIO DE SAMACÁ"/>
    <s v="OPERATIVA"/>
    <s v="MENOR O IGUAL A 2500 USUARIOS"/>
    <s v="Grupo de Pequeños"/>
    <x v="1"/>
    <x v="2"/>
    <s v="BOYACÁ"/>
    <s v="SAMACA"/>
    <s v="ACTUALIZACION"/>
    <d v="2023-12-21T00:00:00"/>
    <s v="ACUEDUCTO "/>
  </r>
  <r>
    <n v="27514"/>
    <s v="EMPRESA DE SERVICIOS PUBLICOS DOMICILIARIOS  DE ACUEDUCTO Y ALCANTARILLADO DE GAMARRA CESAR SAS ESP"/>
    <s v="OPERATIVA"/>
    <s v="MENOR O IGUAL A 2500 USUARIOS"/>
    <s v="Grupo de Pequeños"/>
    <x v="2"/>
    <x v="3"/>
    <s v="CESAR"/>
    <s v="GAMARRA"/>
    <s v="ACTUALIZACION"/>
    <d v="2024-10-17T00:00:00"/>
    <s v="ACUEDUCTO - ALCANTARILLADO"/>
  </r>
  <r>
    <n v="27515"/>
    <s v="CORPORACION DE ACUEDUCTO EL MANANTIAL DE ANA DIAZ"/>
    <s v="OPERATIVA"/>
    <s v="MENOR O IGUAL A 2500 USUARIOS"/>
    <s v="Grupo de Pequeños"/>
    <x v="1"/>
    <x v="2"/>
    <s v="ANTIOQUIA"/>
    <s v="MEDELLÍN"/>
    <s v="ACTUALIZACION"/>
    <d v="2025-02-27T00:00:00"/>
    <s v="ACUEDUCTO "/>
  </r>
  <r>
    <n v="27571"/>
    <s v="ASOCIACION DE USUARIOS DE ACUEDUCTO DE LA VEREDA CURUBITAL AGUAS CRISTALINAS DE BOCAGRANDE"/>
    <s v="OPERATIVA"/>
    <s v="HASTA 2500 SUSCRIPTORES"/>
    <s v="Grupo de Pequeños"/>
    <x v="1"/>
    <x v="2"/>
    <s v="BOGOTÁ, D.C."/>
    <s v="BOGOTA, D.C."/>
    <s v="INSCRIPCION"/>
    <d v="2015-07-24T00:00:00"/>
    <s v="ACUEDUCTO "/>
  </r>
  <r>
    <n v="27592"/>
    <s v="EMPRESA MUNICIPAL DE AGUA Y ASEO  LA MERCED S.A.S E.S.P"/>
    <s v="OPERATIVA"/>
    <s v="MENOR O IGUAL A 2500 USUARIOS"/>
    <s v="Grupo de Pequeños"/>
    <x v="2"/>
    <x v="3"/>
    <s v="CALDAS"/>
    <s v="LA MERCED"/>
    <s v="ACTUALIZACION"/>
    <d v="2022-05-12T00:00:00"/>
    <s v="ACUEDUCTO - ALCANTARILLADO - ASEO"/>
  </r>
  <r>
    <n v="27652"/>
    <s v="ASOCIACION DE USUARIOS DE LOS SERVICIOS PUBLICOS DOMICILIARIOS DE ACUEDUCTO Y DEMAS  SERVICIOS COMPLEMENTARIOS  DEL CORREGIMIENTO DE LAS VEGAS"/>
    <s v="OPERATIVA"/>
    <s v="MENOR O IGUAL A 2500 USUARIOS"/>
    <s v="Grupo de Pequeños"/>
    <x v="1"/>
    <x v="2"/>
    <s v="CESAR"/>
    <s v="CHIMICHAGUA"/>
    <s v="ACTUALIZACION"/>
    <d v="2025-03-19T00:00:00"/>
    <s v="ACUEDUCTO "/>
  </r>
  <r>
    <n v="27712"/>
    <s v="3A EMPRESA DE SERVICIOS PUBLICOS S.A.S."/>
    <s v="OPERATIVA"/>
    <s v="MENOR O IGUAL A 2500 USUARIOS"/>
    <s v="Grupo de Pequeños"/>
    <x v="2"/>
    <x v="3"/>
    <s v="VALLE DEL CAUCA"/>
    <s v="CALI"/>
    <s v="ACTUALIZACION"/>
    <d v="2025-02-04T00:00:00"/>
    <s v="ALCANTARILLADO"/>
  </r>
  <r>
    <n v="27731"/>
    <s v="ASOCIACION DE USUARIOS DEL SERVICIO DE MICROACUEDUCTO DEL CORREGIMIENTO DE ARBOLEDA SUCRE"/>
    <s v="OPERATIVA"/>
    <s v="MENOR O IGUAL A 2500 USUARIOS"/>
    <s v="Grupo de Pequeños"/>
    <x v="1"/>
    <x v="2"/>
    <s v="SUCRE"/>
    <s v="SUCRE"/>
    <s v="ACTUALIZACION"/>
    <d v="2025-02-16T00:00:00"/>
    <s v="ACUEDUCTO "/>
  </r>
  <r>
    <n v="27751"/>
    <s v="ASOCIACION DE USUARIOS DE ACUEDUCTO Y SANEAMIENTO BASICO AGUAS DEL OCCIDENTE"/>
    <s v="OPERATIVA"/>
    <s v="MENOR O IGUAL A 2500 USUARIOS"/>
    <s v="Grupo de Pequeños"/>
    <x v="1"/>
    <x v="2"/>
    <s v="SUCRE"/>
    <s v="SUCRE"/>
    <s v="ACTUALIZACION"/>
    <d v="2025-02-16T00:00:00"/>
    <s v="ACUEDUCTO "/>
  </r>
  <r>
    <n v="27772"/>
    <s v="TRASH GLOBAL S.A. E.S.P."/>
    <s v="OPERATIVA"/>
    <s v="MAYOR O IGUAL A 5001 USUARIOS"/>
    <s v="Grupo de Grandes"/>
    <x v="0"/>
    <x v="3"/>
    <s v="CUNDINAMARCA"/>
    <s v="FACATATIVA"/>
    <s v="ACTUALIZACION"/>
    <d v="2025-01-24T00:00:00"/>
    <s v="ASEO"/>
  </r>
  <r>
    <n v="27813"/>
    <s v="ASOCIACION  DE USUARIOS DEL ACUEDUCTO RURAL GAITANIA"/>
    <s v="OPERATIVA"/>
    <s v="MENOR O IGUAL A 2500 USUARIOS"/>
    <s v="Grupo de Pequeños"/>
    <x v="0"/>
    <x v="2"/>
    <s v="TOLIMA"/>
    <s v="PLANADAS"/>
    <s v="ACTUALIZACION"/>
    <d v="2025-02-27T00:00:00"/>
    <s v="ACUEDUCTO - ALCANTARILLADO"/>
  </r>
  <r>
    <n v="27871"/>
    <s v="ASOCIACION OIKOS VIDA"/>
    <s v="OPERATIVA"/>
    <s v="MAYOR O IGUAL A 5001 USUARIOS"/>
    <s v="Aprovechamiento "/>
    <x v="0"/>
    <x v="2"/>
    <s v="HUILA"/>
    <s v="LA PLATA"/>
    <s v="ACTUALIZACION"/>
    <d v="2024-04-18T00:00:00"/>
    <s v="APROVECHAMIENTO "/>
  </r>
  <r>
    <n v="27872"/>
    <s v="ADMINISTRACION PUBLICA COOPERATIVA DE AYAPEL"/>
    <s v="OPERATIVA"/>
    <s v="DESDE 2501 HASTA 5000 USUARIOS"/>
    <s v="Grupo de Pequeños"/>
    <x v="2"/>
    <x v="2"/>
    <s v="CÓRDOBA"/>
    <s v="AYAPEL"/>
    <s v="ACTUALIZACION"/>
    <d v="2025-02-28T00:00:00"/>
    <s v="ACUEDUCTO - ALCANTARILLADO"/>
  </r>
  <r>
    <n v="27891"/>
    <s v="ASOCIACIÓN DE SUSCRIPTORES DEL ACUEDUCTO RURAL TOBA COBAGOTE Y NOVARE DEL MUNICIPIO DE CERINZA, BOYACA "/>
    <s v="OPERATIVA"/>
    <s v="MENOR O IGUAL A 2500 USUARIOS"/>
    <s v="Grupo de Pequeños"/>
    <x v="1"/>
    <x v="2"/>
    <s v="BOYACÁ"/>
    <s v="CERINZA"/>
    <s v="ACTUALIZACION"/>
    <d v="2025-03-13T00:00:00"/>
    <s v="ACUEDUCTO "/>
  </r>
  <r>
    <n v="27951"/>
    <s v="ASEO INTEGRAL DE RESIDUOS AIRE TRES ERES S.A ESP"/>
    <s v="OPERATIVA"/>
    <s v="MENOR O IGUAL A 2500 USUARIOS"/>
    <s v="Aprovechamiento "/>
    <x v="0"/>
    <x v="3"/>
    <s v="VALLE DEL CAUCA"/>
    <s v="CALI"/>
    <s v="INSCRIPCION"/>
    <d v="2016-09-30T00:00:00"/>
    <s v="APROVECHAMIENTO "/>
  </r>
  <r>
    <n v="27991"/>
    <s v="ASOCIACION ACUEDUCTO ECOSOSTENIBLE VEREDA LA MESETA"/>
    <s v="OPERATIVA"/>
    <s v="HASTA 2500 SUSCRIPTORES"/>
    <s v="Grupo de Pequeños"/>
    <x v="1"/>
    <x v="2"/>
    <s v="ANTIOQUIA"/>
    <s v="MEDELLÍN"/>
    <s v="INSCRIPCION"/>
    <d v="2015-02-19T00:00:00"/>
    <s v="ACUEDUCTO "/>
  </r>
  <r>
    <n v="28011"/>
    <s v="ASOCIACION DE SUSCRIPTORES DEL ACUEDUCTO DE LA VEREDA CHURUVITA DEL SECTOR SANTO DOMINGO MUNICIPIO DE SAMACA-BOYACA DESAGUADERO "/>
    <s v="OPERATIVA"/>
    <s v="MENOR O IGUAL A 2500 USUARIOS"/>
    <s v="Grupo de Pequeños"/>
    <x v="1"/>
    <x v="2"/>
    <s v="BOYACÁ"/>
    <s v="SAMACA"/>
    <s v="ACTUALIZACION"/>
    <d v="2023-12-20T00:00:00"/>
    <s v="ACUEDUCTO "/>
  </r>
  <r>
    <n v="28031"/>
    <s v="COLOMBIANA RECICLEMOS EMPRESA DE SERVICIOS PÚBLICOS S.A. "/>
    <s v="OPERATIVA (No activa)"/>
    <s v="HASTA 2500 SUSCRIPTORES"/>
    <s v="Grupo de Pequeños"/>
    <x v="1"/>
    <x v="3"/>
    <s v="SANTANDER"/>
    <s v="SAN VICENTE DE CHUCURI"/>
    <s v="ACTUALIZACION"/>
    <d v="2015-03-16T00:00:00"/>
    <s v="ASEO"/>
  </r>
  <r>
    <n v="28191"/>
    <s v="ASOCIACIÓN DE USUARIOS DEL SERVICIO PÚBLICO DE ACUEDUCTO DEL CORREGIMIENTO DEL REMOLINO MUNICIPIO DE SANTA CRUZ DE LORICA"/>
    <s v="OPERATIVA"/>
    <s v="HASTA 2500 SUSCRIPTORES"/>
    <s v="Grupo de Pequeños"/>
    <x v="1"/>
    <x v="2"/>
    <s v="CÓRDOBA"/>
    <s v="LORICA"/>
    <s v="ACTUALIZACION"/>
    <d v="2015-07-13T00:00:00"/>
    <s v="ACUEDUCTO "/>
  </r>
  <r>
    <n v="28192"/>
    <s v="ASOCIACIÓN DE USUARIOS DEL SERVICIO PÚBLICO DE ACUEDUCTO DEL CORREGIMIENTO DEL CAMPANO MUNICIPIO DE SANTA CRUZ DE LORICA"/>
    <s v="OPERATIVA"/>
    <s v="MENOR O IGUAL A 2500 USUARIOS"/>
    <s v="Grupo de Pequeños"/>
    <x v="1"/>
    <x v="2"/>
    <s v="CÓRDOBA"/>
    <s v="LORICA"/>
    <s v="ACTUALIZACION"/>
    <d v="2024-02-08T00:00:00"/>
    <s v="ACUEDUCTO "/>
  </r>
  <r>
    <n v="28211"/>
    <s v="ASOCIACIÓN DE SUSCRIPTORES DEL ACUEDUCTO EL PAPAYO DE LA VEREDA SIRATA DEL MUNICIPIO DE DUITAMA BOYACA"/>
    <s v="OPERATIVA"/>
    <s v="HASTA 2500 SUSCRIPTORES"/>
    <s v="Grupo de Pequeños"/>
    <x v="1"/>
    <x v="2"/>
    <s v="BOYACÁ"/>
    <s v="DUITAMA"/>
    <s v="ACTUALIZACION"/>
    <d v="2015-08-13T00:00:00"/>
    <s v="ACUEDUCTO "/>
  </r>
  <r>
    <n v="28212"/>
    <s v="ASOCIACIÓN DE USUARIOS DEL SERVICIO PÚBLICO DE ACUEDUCTO DE LOS CORREGIMIENTOS DE MANATIAL CAMPO ALEGRE Y EL GUANABANO MUNICIPIO LORICA "/>
    <s v="OPERATIVA"/>
    <s v="HASTA 2500 SUSCRIPTORES"/>
    <s v="Grupo de Pequeños"/>
    <x v="1"/>
    <x v="2"/>
    <s v="CÓRDOBA"/>
    <s v="LORICA"/>
    <s v="ACTUALIZACION"/>
    <d v="2015-07-11T00:00:00"/>
    <s v="ACUEDUCTO "/>
  </r>
  <r>
    <n v="28213"/>
    <s v="ASOCIACIÓN COMUNITARIA DE USUARIOS DEL ACUEDUCTO DE VILLACONCEPCIÓN"/>
    <s v="OPERATIVA"/>
    <s v="HASTA 2500 SUSCRIPTORES"/>
    <s v="Grupo de Pequeños"/>
    <x v="1"/>
    <x v="2"/>
    <s v="CÓRDOBA"/>
    <s v="LORICA"/>
    <s v="ACTUALIZACION"/>
    <d v="2015-09-23T00:00:00"/>
    <s v="ACUEDUCTO "/>
  </r>
  <r>
    <n v="28273"/>
    <s v="ADMINISTRACIÓN PÚBLICA COOPERATIVA DE SERVICIOS PÚBLICOS DE ACUEDUCTO ALCANTARILLADO Y ASEO DEL MUNICIPIO DE LABATECA "/>
    <s v="OPERATIVA"/>
    <s v="MENOR O IGUAL A 2500 USUARIOS"/>
    <s v="Grupo de Pequeños"/>
    <x v="2"/>
    <x v="2"/>
    <s v="NORTE DE SANTANDER"/>
    <s v="LABATECA"/>
    <s v="ACTUALIZACION"/>
    <d v="2024-04-18T00:00:00"/>
    <s v="ACUEDUCTO - ALCANTARILLADO - ASEO"/>
  </r>
  <r>
    <n v="28331"/>
    <s v="EMPRESA DE SERVICIOS PUBLICOS DEL MUNICIPIO VILLA SAN DIEGO DE UBATE EMSERVILLA S.A E.S.P"/>
    <s v="OPERATIVA"/>
    <s v="MAYOR O IGUAL A 5001 USUARIOS"/>
    <s v="Grupo de Grandes"/>
    <x v="0"/>
    <x v="3"/>
    <s v="CUNDINAMARCA"/>
    <s v="VILLA DE SAN DIEGO DE UBATE"/>
    <s v="ACTUALIZACION"/>
    <d v="2025-02-27T00:00:00"/>
    <s v="ACUEDUCTO - ALCANTARILLADO - ASEO"/>
  </r>
  <r>
    <n v="28392"/>
    <s v="ASOCIACION DE SUSCRIPTORES DEL ACUEDUCTO LA RANCHERIA DE LA VEREDA EL QUITE"/>
    <s v="OPERATIVA"/>
    <s v="MENOR O IGUAL A 2500 USUARIOS"/>
    <s v="Grupo de Pequeños"/>
    <x v="1"/>
    <x v="2"/>
    <s v="BOYACÁ"/>
    <s v="SAMACA"/>
    <s v="ACTUALIZACION"/>
    <d v="2023-05-16T00:00:00"/>
    <s v="ACUEDUCTO "/>
  </r>
  <r>
    <n v="28411"/>
    <s v="AGUAS DE PUERTO CAICEDO S.A.S E.S.P"/>
    <s v="OPERATIVA"/>
    <s v="MENOR O IGUAL A 2500 USUARIOS"/>
    <s v="Grupo de Pequeños"/>
    <x v="0"/>
    <x v="3"/>
    <s v="PUTUMAYO"/>
    <s v="PUERTO CAICEDO"/>
    <s v="ACTUALIZACION"/>
    <d v="2025-02-07T00:00:00"/>
    <s v="ACUEDUCTO - ALCANTARILLADO - ASEO"/>
  </r>
  <r>
    <n v="28431"/>
    <s v="EMPRESA DE ACUEDUCTO, ALCANTARILLADO Y ASEO DEL MUNICIPIO DE LA JAGUA DE IBIRICO - CESAR S.A E.S.P"/>
    <s v="OPERATIVA"/>
    <s v="MAYOR O IGUAL A 5001 USUARIOS"/>
    <s v="Grupo de Grandes"/>
    <x v="2"/>
    <x v="3"/>
    <s v="CESAR"/>
    <s v="LA JAGUA DE IBIRICO"/>
    <s v="ACTUALIZACION"/>
    <d v="2025-02-28T00:00:00"/>
    <s v="ACUEDUCTO - ALCANTARILLADO"/>
  </r>
  <r>
    <n v="28471"/>
    <s v="ASOCIACIÓN DE USUARIOS DEL SERVICIO DE MICROACUEDUCTO Y SANEAMIENTO BÁSICO DEL CORREGIMIENTO DE SAN MATEO SUCRE"/>
    <s v="OPERATIVA"/>
    <s v="MENOR O IGUAL A 2500 USUARIOS"/>
    <s v="Grupo de Pequeños"/>
    <x v="1"/>
    <x v="2"/>
    <s v="SUCRE"/>
    <s v="SUCRE"/>
    <s v="ACTUALIZACION"/>
    <d v="2025-02-16T00:00:00"/>
    <s v="ACUEDUCTO "/>
  </r>
  <r>
    <n v="28511"/>
    <s v="EMPRESA METROPOLITANA DE ASEO DEL PUTUMAYO S.A.S. E.S.P."/>
    <s v="OPERATIVA"/>
    <s v="MAYOR O IGUAL A 5001 USUARIOS"/>
    <s v="Grupo de Grandes"/>
    <x v="0"/>
    <x v="3"/>
    <s v="PUTUMAYO"/>
    <s v="MOCOA"/>
    <s v="ACTUALIZACION"/>
    <d v="2025-02-28T00:00:00"/>
    <s v="ASEO"/>
  </r>
  <r>
    <n v="28512"/>
    <s v="EMPRESA EFICIENTE DE SERVICIOS PUBLICOS DE YUTO SAS ESP"/>
    <s v="OPERATIVA"/>
    <s v="MENOR O IGUAL A 2500 USUARIOS"/>
    <s v="Grupo de Pequeños"/>
    <x v="0"/>
    <x v="3"/>
    <s v="CHOCÓ"/>
    <s v="ATRATO"/>
    <s v="ACTUALIZACION"/>
    <d v="2025-03-13T00:00:00"/>
    <s v="ACUEDUCTO - ALCANTARILLADO - ASEO"/>
  </r>
  <r>
    <n v="28531"/>
    <s v="AGUAS DEL POCUNÉ S.A.S E.S.P."/>
    <s v="OPERATIVA"/>
    <s v="DESDE 2501 HASTA 5000 USUARIOS"/>
    <s v="Grupo de Grandes"/>
    <x v="2"/>
    <x v="3"/>
    <s v="ANTIOQUIA"/>
    <s v="MEDELLÍN"/>
    <s v="ACTUALIZACION"/>
    <d v="2025-02-26T00:00:00"/>
    <s v="ACUEDUCTO - ALCANTARILLADO"/>
  </r>
  <r>
    <n v="28533"/>
    <s v="EMPRESA DE ACUEDUCTO ALCANTARILLADO Y ASEO DEL MUNICIPIO DE BELTRAN S.A.S."/>
    <s v="OPERATIVA"/>
    <s v="MENOR O IGUAL A 2500 USUARIOS"/>
    <s v="Grupo de Pequeños"/>
    <x v="0"/>
    <x v="3"/>
    <s v="CUNDINAMARCA"/>
    <s v="BELTRAN"/>
    <s v="ACTUALIZACION"/>
    <d v="2024-03-30T00:00:00"/>
    <s v="ACUEDUCTO - ALCANTARILLADO - ASEO"/>
  </r>
  <r>
    <n v="28552"/>
    <s v="ASOCIACION ASOMUJER"/>
    <s v="OPERATIVA (No activa)"/>
    <s v="HASTA 2500 SUSCRIPTORES"/>
    <s v="Grupo de Pequeños"/>
    <x v="1"/>
    <x v="2"/>
    <s v="VALLE DEL CAUCA"/>
    <s v="CALI"/>
    <s v="INSCRIPCION"/>
    <d v="2015-06-10T00:00:00"/>
    <s v="ASEO"/>
  </r>
  <r>
    <n v="28571"/>
    <s v="ASOCIACION DE SUSCRIPTORES DEL ACUEDUCTO LAS QUEBRADITAS DE LA VEREDA SALAMANCA DE SAMACA BOYACA"/>
    <s v="OPERATIVA"/>
    <s v="MENOR O IGUAL A 2500 USUARIOS"/>
    <s v="Grupo de Pequeños"/>
    <x v="1"/>
    <x v="2"/>
    <s v="BOYACÁ"/>
    <s v="SAMACA"/>
    <s v="ACTUALIZACION"/>
    <d v="2025-01-13T00:00:00"/>
    <s v="ACUEDUCTO "/>
  </r>
  <r>
    <n v="28592"/>
    <s v="EMPRESA DE SERVICIOS PUBLICOS DE ACUEDUCTO Y ALCANTARILLADO SERCOV SA ESP"/>
    <s v="OPERATIVA"/>
    <s v="DESDE 2501 HASTA 5000 USUARIOS"/>
    <s v="Grupo de Grandes"/>
    <x v="0"/>
    <x v="3"/>
    <s v="SUCRE"/>
    <s v="COVENAS"/>
    <s v="ACTUALIZACION"/>
    <d v="2021-10-02T00:00:00"/>
    <s v="ACUEDUCTO - ALCANTARILLADO"/>
  </r>
  <r>
    <n v="28611"/>
    <s v="SOLUCIONES INTEGRALES DE PROCESOS ECOLÓGICOS SOCIEDAD POR ACCIONES SIMPLIFICADAS EMPRESA DE SERVICIOS PUBLICOS"/>
    <s v="OPERATIVA"/>
    <s v="MENOR O IGUAL A 2500 USUARIOS"/>
    <s v="Aprovechamiento "/>
    <x v="2"/>
    <x v="3"/>
    <s v="VALLE DEL CAUCA"/>
    <s v="CALI"/>
    <s v="ACTUALIZACION"/>
    <d v="2020-11-06T00:00:00"/>
    <s v="APROVECHAMIENTO "/>
  </r>
  <r>
    <n v="28633"/>
    <s v="ASOCIACION PARA LA RECUPERACION AMBIENTAL INTEGRAL ANDINA ESP"/>
    <s v="OPERATIVA (No activa)"/>
    <s v="HASTA 2500 SUSCRIPTORES"/>
    <s v="Grupo de Pequeños"/>
    <x v="1"/>
    <x v="2"/>
    <s v="VALLE DEL CAUCA"/>
    <s v="CALI"/>
    <s v="ACTUALIZACION"/>
    <d v="2015-08-18T00:00:00"/>
    <s v="ASEO"/>
  </r>
  <r>
    <n v="28634"/>
    <s v="FUNDACION EL TOPACIO ESP"/>
    <s v="OPERATIVA (No activa)"/>
    <s v="HASTA 2500 SUSCRIPTORES"/>
    <s v="Grupo de Pequeños"/>
    <x v="1"/>
    <x v="2"/>
    <s v="VALLE DEL CAUCA"/>
    <s v="CALI"/>
    <s v="INSCRIPCION"/>
    <d v="2015-06-10T00:00:00"/>
    <s v="ASEO"/>
  </r>
  <r>
    <n v="28671"/>
    <s v="FUNDACION EXPRESION LIBRE ESP"/>
    <s v="OPERATIVA (No activa)"/>
    <s v="HASTA 2500 SUSCRIPTORES"/>
    <s v="Grupo de Pequeños"/>
    <x v="1"/>
    <x v="2"/>
    <s v="VALLE DEL CAUCA"/>
    <s v="CALI"/>
    <s v="ACTUALIZACION"/>
    <d v="2015-08-06T00:00:00"/>
    <s v="ASEO"/>
  </r>
  <r>
    <n v="28672"/>
    <s v="FUNDACION LABRANDO CAMINOS ESP"/>
    <s v="OPERATIVA (No activa)"/>
    <s v="HASTA 2500 SUSCRIPTORES"/>
    <s v="Grupo de Pequeños"/>
    <x v="1"/>
    <x v="2"/>
    <s v="VALLE DEL CAUCA"/>
    <s v="CALI"/>
    <s v="ACTUALIZACION"/>
    <d v="2015-07-27T00:00:00"/>
    <s v="ASEO"/>
  </r>
  <r>
    <n v="28791"/>
    <s v="ASOCIACIÓN DE USUARIOS DE ACUEDUCTO DE LA VEREDA LAS MARGARITAS DE LA LOCALIDAD DE USME SANTA DE DE BOGOTA D.C"/>
    <s v="OPERATIVA"/>
    <s v="MENOR O IGUAL A 2500 USUARIOS"/>
    <s v="Grupo de Pequeños"/>
    <x v="1"/>
    <x v="2"/>
    <s v="BOGOTÁ, D.C."/>
    <s v="BOGOTA, D.C."/>
    <s v="ACTUALIZACION"/>
    <d v="2024-05-30T00:00:00"/>
    <s v="ACUEDUCTO "/>
  </r>
  <r>
    <n v="28811"/>
    <s v="EMPRESA PRESTADORA DEL SERVICIO PUBLICO DE ASEO DE SAN JACINTO "/>
    <s v="OPERATIVA"/>
    <s v="DESDE 2501 HASTA 5000 USUARIOS"/>
    <s v="Grupo de Pequeños"/>
    <x v="2"/>
    <x v="3"/>
    <s v="BOLÍVAR"/>
    <s v="TURBACO"/>
    <s v="ACTUALIZACION"/>
    <d v="2024-02-29T00:00:00"/>
    <s v="ASEO"/>
  </r>
  <r>
    <n v="28891"/>
    <s v="EMPRESA DE ACUEDUCTO DEL LLANO SAS - ESP"/>
    <s v="OPERATIVA (No activa)"/>
    <s v="HASTA 2500 SUSCRIPTORES"/>
    <s v="Grupo de Pequeños"/>
    <x v="1"/>
    <x v="3"/>
    <s v="META"/>
    <s v="VILLAVICENCIO"/>
    <s v="INSCRIPCION"/>
    <d v="2015-07-02T00:00:00"/>
    <s v="ACUEDUCTO "/>
  </r>
  <r>
    <n v="28911"/>
    <s v="COOPERATIVA DE SERVICIOS PUBLICOS MUNICIPAL DE SAN ZENON"/>
    <s v="OPERATIVA"/>
    <s v="MENOR O IGUAL A 2500 USUARIOS"/>
    <s v="Grupo de Pequeños"/>
    <x v="2"/>
    <x v="2"/>
    <s v="MAGDALENA"/>
    <s v="SAN ZENON"/>
    <s v="ACTUALIZACION"/>
    <d v="2023-02-16T00:00:00"/>
    <s v="ACUEDUCTO - ALCANTARILLADO - ASEO"/>
  </r>
  <r>
    <n v="28931"/>
    <s v="ADMINISTRACIÓN PUBLICA COOPERATIVA DE SANTA BARBARA DE PINTO LIMITADA"/>
    <s v="OPERATIVA"/>
    <s v="MENOR O IGUAL A 2500 USUARIOS"/>
    <s v="Grupo de Pequeños"/>
    <x v="0"/>
    <x v="2"/>
    <s v="MAGDALENA"/>
    <s v="SANTA BARBARA DE PINTO"/>
    <s v="ACTUALIZACION"/>
    <d v="2018-07-19T00:00:00"/>
    <s v="ACUEDUCTO - ALCANTARILLADO - ASEO"/>
  </r>
  <r>
    <n v="28951"/>
    <s v="IGLESIA CRISTIANA DE LOS TESTIGOS DE JEHOVA"/>
    <s v="OPERATIVA"/>
    <s v="MENOR O IGUAL A 2500 USUARIOS"/>
    <s v="Grupo de Pequeños"/>
    <x v="1"/>
    <x v="5"/>
    <s v="CUNDINAMARCA"/>
    <s v="FACATATIVA"/>
    <s v="ACTUALIZACION"/>
    <d v="2025-01-13T00:00:00"/>
    <s v="ACUEDUCTO - ALCANTARILLADO"/>
  </r>
  <r>
    <n v="29151"/>
    <s v="ROBERTO SANCHEZ H S.A.S. E.S.P."/>
    <s v="OPERATIVA (No activa)"/>
    <s v="HASTA 2500 SUSCRIPTORES"/>
    <s v="Grupo de Pequeños"/>
    <x v="1"/>
    <x v="3"/>
    <s v="VALLE DEL CAUCA"/>
    <s v="CALI"/>
    <s v="INSCRIPCION"/>
    <d v="2015-06-16T00:00:00"/>
    <s v="ASEO"/>
  </r>
  <r>
    <n v="29231"/>
    <s v="ASOCIACION DE SUSCRIPTORES DEL ACUEDUCTO ALTO DE LOS MIGUELES DE LA VEREDA EL ROBLE "/>
    <s v="OPERATIVA"/>
    <s v="MENOR O IGUAL A 2500 USUARIOS"/>
    <s v="Grupo de Pequeños"/>
    <x v="1"/>
    <x v="2"/>
    <s v="BOYACÁ"/>
    <s v="VILLA DE LEYVA"/>
    <s v="ACTUALIZACION"/>
    <d v="2024-02-09T00:00:00"/>
    <s v="ACUEDUCTO "/>
  </r>
  <r>
    <n v="29291"/>
    <s v="Corporación de Acueducto Multiveredal Palmitas La China"/>
    <s v="OPERATIVA"/>
    <s v="MENOR O IGUAL A 2500 USUARIOS"/>
    <s v="Grupo de Pequeños"/>
    <x v="1"/>
    <x v="2"/>
    <s v="ANTIOQUIA"/>
    <s v="MEDELLÍN"/>
    <s v="ACTUALIZACION"/>
    <d v="2025-03-08T00:00:00"/>
    <s v="ACUEDUCTO "/>
  </r>
  <r>
    <n v="29371"/>
    <s v="RESVAL SAS E.S.P"/>
    <s v="OPERATIVA"/>
    <s v="MENOR O IGUAL A 2500 USUARIOS"/>
    <s v="Aprovechamiento "/>
    <x v="0"/>
    <x v="3"/>
    <s v="BOGOTÁ, D.C."/>
    <s v="BOGOTA, D.C."/>
    <s v="ACTUALIZACION"/>
    <d v="2024-07-16T00:00:00"/>
    <s v="ASEO"/>
  </r>
  <r>
    <n v="29391"/>
    <s v="ASOCIACION DE USUARIOS DE LOS SERVICIOS PUBLICOS DOMICILIARIOS DE ACUEDUCTO Y DEMAS SERVICIOS COMPLEMENTARIOS DEL CORREGIMIENTO DE SOLEDAD"/>
    <s v="OPERATIVA"/>
    <s v="MENOR O IGUAL A 2500 USUARIOS"/>
    <s v="Grupo de Pequeños"/>
    <x v="1"/>
    <x v="2"/>
    <s v="CESAR"/>
    <s v="CHIMICHAGUA"/>
    <s v="ACTUALIZACION"/>
    <d v="2025-03-09T00:00:00"/>
    <s v="ACUEDUCTO "/>
  </r>
  <r>
    <n v="29431"/>
    <s v="JUNTA ADMINISTRADORA DEL ACUEDUCTO Y ALCANTARILLADO REGIONAL DEL CENTRO POBLADO EL NARANJAL"/>
    <s v="OPERATIVA"/>
    <s v="MENOR O IGUAL A 2500 USUARIOS"/>
    <s v="Grupo de Pequeños"/>
    <x v="1"/>
    <x v="2"/>
    <s v="HUILA"/>
    <s v="TIMANA"/>
    <s v="ACTUALIZACION"/>
    <d v="2024-10-31T00:00:00"/>
    <s v="ACUEDUCTO - ALCANTARILLADO"/>
  </r>
  <r>
    <n v="29471"/>
    <s v="ASOCIACION DE USUARIOS DE ACUEDUCTO LOS CORREGIMIENTOS DE CASTAÑEDA Y MIRABEL"/>
    <s v="OPERATIVA"/>
    <s v="MENOR O IGUAL A 2500 USUARIOS"/>
    <s v="Grupo de Pequeños"/>
    <x v="1"/>
    <x v="2"/>
    <s v="SUCRE"/>
    <s v="SINCELEJO"/>
    <s v="ACTUALIZACION"/>
    <d v="2020-09-11T00:00:00"/>
    <s v="ACUEDUCTO "/>
  </r>
  <r>
    <n v="29491"/>
    <s v="COOPERATIVA MULTIACTIVA DE RECICLADORES RENACER DE VALLEDUPAR"/>
    <s v="OPERATIVA"/>
    <s v="MAYOR O IGUAL A 5001 USUARIOS"/>
    <s v="Aprovechamiento "/>
    <x v="2"/>
    <x v="2"/>
    <s v="CESAR"/>
    <s v="VALLEDUPAR"/>
    <s v="ACTUALIZACION"/>
    <d v="2025-03-27T00:00:00"/>
    <s v="APROVECHAMIENTO "/>
  </r>
  <r>
    <n v="29531"/>
    <s v="SERVIDONMATIAS ESP SAS"/>
    <s v="OPERATIVA"/>
    <s v="MAYOR O IGUAL A 5001 USUARIOS"/>
    <s v="Grupo de Grandes"/>
    <x v="2"/>
    <x v="3"/>
    <s v="ANTIOQUIA"/>
    <s v="DONMATÍAS"/>
    <s v="ACTUALIZACION"/>
    <d v="2024-02-29T00:00:00"/>
    <s v="ACUEDUCTO - ALCANTARILLADO"/>
  </r>
  <r>
    <n v="29711"/>
    <s v="EMPRESA DE SERVICIOS PUBLICOS DE BARBACOAS S.A.S E.S.P"/>
    <s v="OPERATIVA"/>
    <s v="DESDE 2501 HASTA 5000 USUARIOS"/>
    <s v="Grupo de Grandes"/>
    <x v="2"/>
    <x v="3"/>
    <s v="NARIÑO"/>
    <s v="BARBACOAS"/>
    <s v="ACTUALIZACION"/>
    <d v="2022-06-02T00:00:00"/>
    <s v="ACUEDUCTO - ALCANTARILLADO - ASEO"/>
  </r>
  <r>
    <n v="29731"/>
    <s v="ASOCIACION DE SOCIOS DEL ACUEDUCTO RIVERA ARRIBA"/>
    <s v="OPERATIVA"/>
    <s v="MENOR O IGUAL A 2500 USUARIOS"/>
    <s v="Grupo de Pequeños"/>
    <x v="1"/>
    <x v="2"/>
    <s v="ANTIOQUIA"/>
    <s v="EL CARMEN DE VIBORAL"/>
    <s v="ACTUALIZACION"/>
    <d v="2024-05-08T00:00:00"/>
    <s v="ACUEDUCTO "/>
  </r>
  <r>
    <n v="29771"/>
    <s v="ASOCIACION AGUA AZUL DE EL SITIO"/>
    <s v="OPERATIVA"/>
    <s v="MENOR O IGUAL A 2500 USUARIOS"/>
    <s v="Grupo de Pequeños"/>
    <x v="1"/>
    <x v="2"/>
    <s v="SUCRE"/>
    <s v="EL ROBLE"/>
    <s v="ACTUALIZACION"/>
    <d v="2021-09-29T00:00:00"/>
    <s v="ACUEDUCTO "/>
  </r>
  <r>
    <n v="29831"/>
    <s v="ASOCIACION DE USUARIOS DEL ACUEDUCTO VEREDAL LA FORTUNA E.S.P"/>
    <s v="OPERATIVA"/>
    <s v="MENOR O IGUAL A 2500 USUARIOS"/>
    <s v="Grupo de Pequeños"/>
    <x v="1"/>
    <x v="2"/>
    <s v="SANTANDER"/>
    <s v="BARRANCABERMEJA"/>
    <s v="ACTUALIZACION"/>
    <d v="2025-01-15T00:00:00"/>
    <s v="ACUEDUCTO "/>
  </r>
  <r>
    <n v="29891"/>
    <s v="CORPORACION CIVICA ACUEDUCTO SANTA TERESA"/>
    <s v="OPERATIVA"/>
    <s v="MENOR O IGUAL A 2500 USUARIOS"/>
    <s v="Grupo de Pequeños"/>
    <x v="1"/>
    <x v="2"/>
    <s v="ANTIOQUIA"/>
    <s v="RIONEGRO"/>
    <s v="ACTUALIZACION"/>
    <d v="2025-01-24T00:00:00"/>
    <s v="ACUEDUCTO "/>
  </r>
  <r>
    <n v="29911"/>
    <s v="ASOCIACION DE SOCIOS DEL ACUEDUCTO LA FLORIDA MUNICIPIO DE EL CARMEN DE VIBORAL"/>
    <s v="OPERATIVA"/>
    <s v="MENOR O IGUAL A 2500 USUARIOS"/>
    <s v="Grupo de Pequeños"/>
    <x v="1"/>
    <x v="2"/>
    <s v="ANTIOQUIA"/>
    <s v="EL CARMEN DE VIBORAL"/>
    <s v="ACTUALIZACION"/>
    <d v="2024-05-08T00:00:00"/>
    <s v="ACUEDUCTO "/>
  </r>
  <r>
    <n v="29931"/>
    <s v="AGUAS DE ARACATACA S.A.S E.S.P"/>
    <s v="OPERATIVA"/>
    <s v="MAYOR O IGUAL A 5001 USUARIOS"/>
    <s v="Grupo de Grandes"/>
    <x v="0"/>
    <x v="3"/>
    <s v="MAGDALENA"/>
    <s v="ARACATACA"/>
    <s v="ACTUALIZACION"/>
    <d v="2025-02-19T00:00:00"/>
    <s v="ACUEDUCTO - ALCANTARILLADO"/>
  </r>
  <r>
    <n v="29951"/>
    <s v="SERVI AMBIENTALES VALLE S.A. E.S.P."/>
    <s v="OPERATIVA"/>
    <s v="MAYOR O IGUAL A 5001 USUARIOS"/>
    <s v="Grupo de Grandes"/>
    <x v="0"/>
    <x v="3"/>
    <s v="VALLE DEL CAUCA"/>
    <s v="YUMBO"/>
    <s v="ACTUALIZACION"/>
    <d v="2025-02-21T00:00:00"/>
    <s v="ASEO"/>
  </r>
  <r>
    <n v="30011"/>
    <s v="AGUAS Y SERVICIOS DEL ITE  S.A.S   E.S.P."/>
    <s v="OPERATIVA"/>
    <s v="DESDE 2501 HASTA 5000 USUARIOS"/>
    <s v="Grupo de Grandes"/>
    <x v="2"/>
    <x v="3"/>
    <s v="ANTIOQUIA"/>
    <s v="MEDELLÍN"/>
    <s v="ACTUALIZACION"/>
    <d v="2025-02-26T00:00:00"/>
    <s v="ACUEDUCTO - ALCANTARILLADO - ASEO"/>
  </r>
  <r>
    <n v="30031"/>
    <s v="EMPRESA DE SERVICIOS PUBLICOS DOMICILIARIOS EMPCORECICLAR SAS ESP "/>
    <s v="OPERATIVA"/>
    <s v="MENOR O IGUAL A 2500 USUARIOS"/>
    <s v="Grupo de Grandes"/>
    <x v="2"/>
    <x v="3"/>
    <s v="SANTANDER"/>
    <s v="BUCARAMANGA"/>
    <s v="ACTUALIZACION"/>
    <d v="2019-04-22T00:00:00"/>
    <s v="ASEO"/>
  </r>
  <r>
    <n v="30251"/>
    <s v="ASOCIACION DE USUARIOS DE ACUEDUCTO ALCANTARILLADO Y ASEO DE LA VEREDA ROSABLANCA - BIRMANIA Y PARCELACION LAS CRISTALINAS Y LA BAHIA"/>
    <s v="OPERATIVA"/>
    <s v="MENOR O IGUAL A 2500 USUARIOS"/>
    <s v="Grupo de Pequeños"/>
    <x v="1"/>
    <x v="2"/>
    <s v="SANTANDER"/>
    <s v="SABANA DE TORRES"/>
    <s v="ACTUALIZACION"/>
    <d v="2021-05-20T00:00:00"/>
    <s v="ACUEDUCTO "/>
  </r>
  <r>
    <n v="30271"/>
    <s v="Empresa de servicios públicos de Planadas Tolima ESP SAS "/>
    <s v="OPERATIVA"/>
    <s v="DESDE 2501 HASTA 5000 USUARIOS"/>
    <s v="Grupo de Grandes"/>
    <x v="0"/>
    <x v="3"/>
    <s v="TOLIMA"/>
    <s v="PLANADAS"/>
    <s v="ACTUALIZACION"/>
    <d v="2025-03-07T00:00:00"/>
    <s v="ACUEDUCTO - ALCANTARILLADO - ASEO"/>
  </r>
  <r>
    <n v="30331"/>
    <s v="SERVICIOS EMPRESARIALES DE ASEO S.A.S E.S.P"/>
    <s v="OPERATIVA"/>
    <s v="MAYOR O IGUAL A 5001 USUARIOS"/>
    <s v="Aprovechamiento "/>
    <x v="0"/>
    <x v="3"/>
    <s v="VALLE DEL CAUCA"/>
    <s v="PALMIRA"/>
    <s v="ACTUALIZACION"/>
    <d v="2025-02-28T00:00:00"/>
    <s v="APROVECHAMIENTO "/>
  </r>
  <r>
    <n v="30351"/>
    <s v="ASOCIACION DE USUARIOS DE ACUEDUCTO ALCANTARILLADO Y ASEO DE LAS VEREDAS LA PEÑA - AGUASEMBRADA"/>
    <s v="OPERATIVA"/>
    <s v="MENOR O IGUAL A 2500 USUARIOS"/>
    <s v="Grupo de Pequeños"/>
    <x v="1"/>
    <x v="2"/>
    <s v="SIN DATOS"/>
    <s v="SIN DATOS"/>
    <s v="ACTUALIZACION"/>
    <d v="2025-02-28T00:00:00"/>
    <s v="ACUEDUCTO "/>
  </r>
  <r>
    <n v="30352"/>
    <s v="CORPORACIÓN DE SERVICIO DE ACUEDUCTO, ALCANTARILLADO Y ASEO JAIRO RICO NIÑO DE LA VEREDA CLAVELLINAS SECTOR LA LAJA SAN IGNACIO"/>
    <s v="OPERATIVA"/>
    <s v="MENOR O IGUAL A 2500 USUARIOS"/>
    <s v="Grupo de Pequeños"/>
    <x v="1"/>
    <x v="2"/>
    <s v="SANTANDER"/>
    <s v="ARATOCA"/>
    <s v="ACTUALIZACION"/>
    <d v="2025-01-22T00:00:00"/>
    <s v="ACUEDUCTO "/>
  </r>
  <r>
    <n v="30471"/>
    <s v="ASOCIACIÓN ACUEDUCTO MULTIVEREDAL SAN ESTEBAN"/>
    <s v="OPERATIVA"/>
    <s v="MENOR O IGUAL A 2500 USUARIOS"/>
    <s v="Grupo de Pequeños"/>
    <x v="1"/>
    <x v="2"/>
    <s v="ANTIOQUIA"/>
    <s v="GIRARDOTA"/>
    <s v="ACTUALIZACION"/>
    <d v="2025-02-10T00:00:00"/>
    <s v="ACUEDUCTO "/>
  </r>
  <r>
    <n v="30611"/>
    <s v="asociación de recicladores de santa marta "/>
    <s v="OPERATIVA"/>
    <s v="MAYOR O IGUAL A 5001 USUARIOS"/>
    <s v="Aprovechamiento "/>
    <x v="0"/>
    <x v="2"/>
    <s v="MAGDALENA"/>
    <s v="SANTA MARTA"/>
    <s v="INSCRIPCION"/>
    <d v="2017-06-29T00:00:00"/>
    <s v="APROVECHAMIENTO "/>
  </r>
  <r>
    <n v="30631"/>
    <s v="ASOCIACIÓN DE RECICLADORES DE CARTAGENA ESP"/>
    <s v="OPERATIVA"/>
    <s v="MENOR O IGUAL A 2500 USUARIOS"/>
    <s v="Aprovechamiento "/>
    <x v="0"/>
    <x v="2"/>
    <s v="BOLÍVAR"/>
    <s v="CARTAGENA DE INDIAS"/>
    <s v="INSCRIPCION"/>
    <d v="2016-09-01T00:00:00"/>
    <s v="APROVECHAMIENTO "/>
  </r>
  <r>
    <n v="30651"/>
    <s v="ASOCIACIÓN DE USUARIOS DEL SERVICIO DE ACUEDUCTO Y ALCANTARILLADO DEL CORREGIMIENTO DE SAN JUAN LOCALIDAD DE SUMAPAZ ESP "/>
    <s v="OPERATIVA"/>
    <s v="MENOR O IGUAL A 2500 USUARIOS"/>
    <s v="Grupo de Pequeños"/>
    <x v="1"/>
    <x v="2"/>
    <s v="BOGOTÁ, D.C."/>
    <s v="BOGOTA, D.C."/>
    <s v="ACTUALIZACION"/>
    <d v="2024-05-28T00:00:00"/>
    <s v="ACUEDUCTO "/>
  </r>
  <r>
    <n v="30691"/>
    <s v="ASOCIACION DE USUARIOS DEL ACUEDUCTO DE SIROMA DE LA VEREDA CUALAMANA DE MELGAR TOLIMA AGUASIROMA"/>
    <s v="OPERATIVA"/>
    <s v="MENOR O IGUAL A 2500 USUARIOS"/>
    <s v="Grupo de Pequeños"/>
    <x v="1"/>
    <x v="2"/>
    <s v="BOGOTÁ, D.C."/>
    <s v="BOGOTA, D.C."/>
    <s v="ACTUALIZACION"/>
    <d v="2023-10-24T00:00:00"/>
    <s v="ACUEDUCTO "/>
  </r>
  <r>
    <n v="30831"/>
    <s v="ESQUISAN S.A  ESP"/>
    <s v="OPERATIVA"/>
    <s v="MENOR O IGUAL A 2500 USUARIOS"/>
    <s v="Aprovechamiento "/>
    <x v="2"/>
    <x v="3"/>
    <s v="BOGOTÁ, D.C."/>
    <s v="BOGOTA, D.C."/>
    <s v="INSCRIPCION"/>
    <d v="2016-06-13T00:00:00"/>
    <s v="APROVECHAMIENTO "/>
  </r>
  <r>
    <n v="30931"/>
    <s v="COOPERATIVA DE TRABAJO ASOCIADO DE RECICLADORES UNIDOS POR EL MEDIO SOCIAL COLOMBIANO"/>
    <s v="OPERATIVA"/>
    <s v="MAYOR O IGUAL A 5001 USUARIOS"/>
    <s v="Aprovechamiento "/>
    <x v="0"/>
    <x v="2"/>
    <s v="SANTANDER"/>
    <s v="FLORIDABLANCA"/>
    <s v="ACTUALIZACION"/>
    <d v="2025-02-14T00:00:00"/>
    <s v="APROVECHAMIENTO "/>
  </r>
  <r>
    <n v="30991"/>
    <s v="ASOCIACIÓN DE RECICLADORES RECUPERADORES AMBIENTALES UN PASO AL FUTURO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31073"/>
    <s v="ASOCIACION NACIONAL DE RECICLADORES TRANSFORMADORES"/>
    <s v="OPERATIVA"/>
    <s v="MAYOR O IGUAL A 5001 USUARIOS"/>
    <s v="Aprovechamiento "/>
    <x v="0"/>
    <x v="2"/>
    <s v="BOGOTÁ, D.C."/>
    <s v="BOGOTA, D.C."/>
    <s v="ACTUALIZACION"/>
    <d v="2025-02-21T00:00:00"/>
    <s v="APROVECHAMIENTO "/>
  </r>
  <r>
    <n v="31074"/>
    <s v="ASOCIACIÓN DE USUARIOS DEL ACUEDUCTO INTERVEREDAL IDELFONSO OBANDO"/>
    <s v="OPERATIVA"/>
    <s v="MENOR O IGUAL A 2500 USUARIOS"/>
    <s v="Grupo de Pequeños"/>
    <x v="1"/>
    <x v="2"/>
    <s v="NARIÑO"/>
    <s v="COLON"/>
    <s v="INSCRIPCION"/>
    <d v="2017-03-07T00:00:00"/>
    <s v="ACUEDUCTO "/>
  </r>
  <r>
    <n v="31075"/>
    <s v="ASOCIACION INTEGRAL DE TRABAJADORES INFORMALES DE BOGOTA"/>
    <s v="OPERATIVA"/>
    <s v="MAYOR O IGUAL A 5001 USUARIOS"/>
    <s v="Aprovechamiento "/>
    <x v="2"/>
    <x v="2"/>
    <s v="BOGOTÁ, D.C."/>
    <s v="BOGOTA, D.C."/>
    <s v="ACTUALIZACION"/>
    <d v="2024-04-22T00:00:00"/>
    <s v="APROVECHAMIENTO "/>
  </r>
  <r>
    <n v="31091"/>
    <s v="AGUAS PUBLICAS DE CANTAGALLO S.A. E.S.P."/>
    <s v="OPERATIVA"/>
    <s v="MENOR O IGUAL A 2500 USUARIOS"/>
    <s v="Grupo de Pequeños"/>
    <x v="0"/>
    <x v="3"/>
    <s v="BOLÍVAR"/>
    <s v="CANTAGALLO"/>
    <s v="ACTUALIZACION"/>
    <d v="2025-02-19T00:00:00"/>
    <s v="ACUEDUCTO - ALCANTARILLADO - ASEO"/>
  </r>
  <r>
    <n v="31112"/>
    <s v="ASOCIACIÓN DE RECICLADORES DE ANTIOQUIA"/>
    <s v="OPERATIVA"/>
    <s v="MAYOR O IGUAL A 5001 USUARIOS"/>
    <s v="Aprovechamiento "/>
    <x v="0"/>
    <x v="2"/>
    <s v="ANTIOQUIA"/>
    <s v="MEDELLÍN"/>
    <s v="ACTUALIZACION"/>
    <d v="2024-02-15T00:00:00"/>
    <s v="APROVECHAMIENTO "/>
  </r>
  <r>
    <n v="31231"/>
    <s v="ASOCIACIÓN DE USUARIOS DE ACUEDUCTO DE LA VEREDA LAS ANIMAS CON LA SIGLA ASOAGUA Y CAÑIZO ESP"/>
    <s v="OPERATIVA"/>
    <s v="HASTA 2500 SUSCRIPTORES"/>
    <s v="Grupo de Pequeños"/>
    <x v="1"/>
    <x v="2"/>
    <s v="BOGOTÁ, D.C."/>
    <s v="BOGOTA, D.C."/>
    <s v="INSCRIPCION"/>
    <d v="2016-03-15T00:00:00"/>
    <s v="ACUEDUCTO "/>
  </r>
  <r>
    <n v="31273"/>
    <s v="ASOCIACION ECOLOGICA DE RECICLADORES ECOORA ESP"/>
    <s v="OPERATIVA"/>
    <s v="MAYOR O IGUAL A 5001 USUARIOS"/>
    <s v="Aprovechamiento "/>
    <x v="0"/>
    <x v="2"/>
    <s v="BOGOTÁ, D.C."/>
    <s v="BOGOTA, D.C."/>
    <s v="ACTUALIZACION"/>
    <d v="2025-03-11T00:00:00"/>
    <s v="APROVECHAMIENTO "/>
  </r>
  <r>
    <n v="31293"/>
    <s v="ASOCIACIÓN ENTIDAD MEDIOAMBIENTAL DE RECICLADORES"/>
    <s v="OPERATIVA"/>
    <s v="MAYOR O IGUAL A 5001 USUARIOS"/>
    <s v="Aprovechamiento "/>
    <x v="2"/>
    <x v="2"/>
    <s v="BOGOTÁ, D.C."/>
    <s v="BOGOTA, D.C."/>
    <s v="ACTUALIZACION"/>
    <d v="2025-03-02T00:00:00"/>
    <s v="APROVECHAMIENTO "/>
  </r>
  <r>
    <n v="31294"/>
    <s v="ASOCIACION DE RECICLADORES "/>
    <s v="OPERATIVA"/>
    <s v="MAYOR O IGUAL A 5001 USUARIOS"/>
    <s v="Aprovechamiento "/>
    <x v="2"/>
    <x v="2"/>
    <s v="BOGOTÁ, D.C."/>
    <s v="BOGOTA, D.C."/>
    <s v="ACTUALIZACION"/>
    <d v="2025-02-24T00:00:00"/>
    <s v="APROVECHAMIENTO "/>
  </r>
  <r>
    <n v="31313"/>
    <s v="ASOCIACION DE RECICLADORES AMBIENTALES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31333"/>
    <s v="COOPERATIVA DE RECUPERADORES ASOCIADOS DE TEUSAQUILLO"/>
    <s v="OPERATIVA"/>
    <s v="MAYOR O IGUAL A 5001 USUARIOS"/>
    <s v="Aprovechamiento "/>
    <x v="2"/>
    <x v="2"/>
    <s v="BOGOTÁ, D.C."/>
    <s v="BOGOTA, D.C."/>
    <s v="ACTUALIZACION"/>
    <d v="2025-01-27T00:00:00"/>
    <s v="APROVECHAMIENTO "/>
  </r>
  <r>
    <n v="31353"/>
    <s v="ASOCIACIÓN DE RECICLADORES DE CALI"/>
    <s v="OPERATIVA"/>
    <s v="MAYOR O IGUAL A 5001 USUARIOS"/>
    <s v="Aprovechamiento "/>
    <x v="0"/>
    <x v="2"/>
    <s v="VALLE DEL CAUCA"/>
    <s v="CALI"/>
    <s v="ACTUALIZACION"/>
    <d v="2024-03-07T00:00:00"/>
    <s v="APROVECHAMIENTO "/>
  </r>
  <r>
    <n v="31374"/>
    <s v="ASOCIACIÓN DE CARRETEROS RECICLADORES DE BOGOTÁ ACB"/>
    <s v="OPERATIVA"/>
    <s v="MAYOR O IGUAL A 5001 USUARIOS"/>
    <s v="Aprovechamiento "/>
    <x v="2"/>
    <x v="2"/>
    <s v="BOGOTÁ, D.C."/>
    <s v="BOGOTA, D.C."/>
    <s v="ACTUALIZACION"/>
    <d v="2025-02-10T00:00:00"/>
    <s v="APROVECHAMIENTO "/>
  </r>
  <r>
    <n v="31393"/>
    <s v="Precooperativa Multiactiva Conciencia Ecológica PRMCEG No Al Calentamiento Global"/>
    <s v="OPERATIVA"/>
    <s v="MAYOR O IGUAL A 5001 USUARIOS"/>
    <s v="Aprovechamiento "/>
    <x v="0"/>
    <x v="2"/>
    <s v="BOGOTÁ, D.C."/>
    <s v="BOGOTA, D.C."/>
    <s v="ACTUALIZACION"/>
    <d v="2024-01-31T00:00:00"/>
    <s v="APROVECHAMIENTO "/>
  </r>
  <r>
    <n v="31573"/>
    <s v="RED DE ORGANIZACIONES DE RECICLADORES AMBIENTALES"/>
    <s v="OPERATIVA"/>
    <s v="MAYOR O IGUAL A 5001 USUARIOS"/>
    <s v="Aprovechamiento "/>
    <x v="2"/>
    <x v="2"/>
    <s v="BOGOTÁ, D.C."/>
    <s v="BOGOTA, D.C."/>
    <s v="ACTUALIZACION"/>
    <d v="2025-03-17T00:00:00"/>
    <s v="APROVECHAMIENTO "/>
  </r>
  <r>
    <n v="31574"/>
    <s v="ASOCIACIÓN DE RECICLADORES Y RECUPERADORES AMBIENTALES ASOREMA"/>
    <s v="OPERATIVA"/>
    <s v="MAYOR O IGUAL A 5001 USUARIOS"/>
    <s v="Aprovechamiento "/>
    <x v="2"/>
    <x v="2"/>
    <s v="BOGOTÁ, D.C."/>
    <s v="BOGOTA, D.C."/>
    <s v="ACTUALIZACION"/>
    <d v="2025-02-26T00:00:00"/>
    <s v="APROVECHAMIENTO "/>
  </r>
  <r>
    <n v="31575"/>
    <s v="ASOCIACION  DE USUARIOS DEL ACUEDUCTO INTERVEREDAL DEL CARMEN DE PASCA Y BATAN DE FUSAGASUGA"/>
    <s v="OPERATIVA"/>
    <s v="MENOR O IGUAL A 2500 USUARIOS"/>
    <s v="Grupo de Pequeños"/>
    <x v="1"/>
    <x v="2"/>
    <s v="CUNDINAMARCA"/>
    <s v="PASCA"/>
    <s v="ACTUALIZACION"/>
    <d v="2025-03-03T00:00:00"/>
    <s v="ACUEDUCTO "/>
  </r>
  <r>
    <n v="31593"/>
    <s v="AGUAS DE ALBANIA S.A.S. E.S.P."/>
    <s v="OPERATIVA"/>
    <s v="DESDE 2501 HASTA 5000 USUARIOS"/>
    <s v="Grupo de Grandes"/>
    <x v="2"/>
    <x v="3"/>
    <s v="LA GUAJIRA"/>
    <s v="ALBANIA"/>
    <s v="ACTUALIZACION"/>
    <d v="2025-01-29T00:00:00"/>
    <s v="ACUEDUCTO - ALCANTARILLADO"/>
  </r>
  <r>
    <n v="31613"/>
    <s v="AQUAMAG S.A.S E.S.P."/>
    <s v="OPERATIVA"/>
    <s v="MAYOR O IGUAL A 5001 USUARIOS"/>
    <s v="Grupo de Grandes"/>
    <x v="0"/>
    <x v="3"/>
    <s v="MAGDALENA"/>
    <s v="FUNDACION"/>
    <s v="ACTUALIZACION"/>
    <d v="2025-01-21T00:00:00"/>
    <s v="ACUEDUCTO - ALCANTARILLADO"/>
  </r>
  <r>
    <n v="31633"/>
    <s v="ASOCIACION COMUNITARIADE ACUEDUCTO ALCANTARILLADO Y ASEO DE PUERTO JORDAN"/>
    <s v="OPERATIVA"/>
    <s v="MENOR O IGUAL A 2500 USUARIOS"/>
    <s v="Grupo de Pequeños"/>
    <x v="1"/>
    <x v="2"/>
    <s v="ARAUCA"/>
    <s v="TAME"/>
    <s v="ACTUALIZACION"/>
    <d v="2024-04-04T00:00:00"/>
    <s v="ACUEDUCTO - ALCANTARILLADO - ASEO"/>
  </r>
  <r>
    <n v="31653"/>
    <s v="ASOCIACIÓN RECICLEMOS DIFERENTE E.S.A."/>
    <s v="OPERATIVA"/>
    <s v="MAYOR O IGUAL A 5001 USUARIOS"/>
    <s v="Aprovechamiento "/>
    <x v="2"/>
    <x v="2"/>
    <s v="BOGOTÁ, D.C."/>
    <s v="BOGOTA, D.C."/>
    <s v="ACTUALIZACION"/>
    <d v="2023-11-07T00:00:00"/>
    <s v="APROVECHAMIENTO "/>
  </r>
  <r>
    <n v="31693"/>
    <s v="ASOCIACIÓN DE RECICLADORES CRECER SIN FRONTERAS ARCRECIFRONT"/>
    <s v="OPERATIVA"/>
    <s v="MAYOR O IGUAL A 5001 USUARIOS"/>
    <s v="Aprovechamiento "/>
    <x v="2"/>
    <x v="2"/>
    <s v="BOGOTÁ, D.C."/>
    <s v="BOGOTA, D.C."/>
    <s v="ACTUALIZACION"/>
    <d v="2025-01-20T00:00:00"/>
    <s v="APROVECHAMIENTO "/>
  </r>
  <r>
    <n v="31833"/>
    <s v="ASOCIACION DE SUSCRIPTORES DEL ACUEDUCTO LAS PILAS DEL MUNICIPIO DE PAIPA"/>
    <s v="OPERATIVA"/>
    <s v="MENOR O IGUAL A 2500 USUARIOS"/>
    <s v="Grupo de Pequeños"/>
    <x v="1"/>
    <x v="2"/>
    <s v="BOYACÁ"/>
    <s v="PAIPA"/>
    <s v="ACTUALIZACION"/>
    <d v="2024-05-02T00:00:00"/>
    <s v="ACUEDUCTO "/>
  </r>
  <r>
    <n v="31853"/>
    <s v="ASOCIACION DE USUARIOS DEL ACUEDUCTO DE CAMALA"/>
    <s v="OPERATIVA"/>
    <s v="HASTA 2500 SUSCRIPTORES"/>
    <s v="Grupo de Pequeños"/>
    <x v="1"/>
    <x v="2"/>
    <s v="TOLIMA"/>
    <s v="FLANDES"/>
    <s v="INSCRIPCION"/>
    <d v="2016-02-29T00:00:00"/>
    <s v="ACUEDUCTO "/>
  </r>
  <r>
    <n v="31873"/>
    <s v="ASOCIACION DE RECICLADORES DE BOYACA"/>
    <s v="OPERATIVA"/>
    <s v="MAYOR O IGUAL A 5001 USUARIOS"/>
    <s v="Aprovechamiento "/>
    <x v="0"/>
    <x v="2"/>
    <s v="BOYACÁ"/>
    <s v="TUNJA"/>
    <s v="ACTUALIZACION"/>
    <d v="2025-03-02T00:00:00"/>
    <s v="APROVECHAMIENTO "/>
  </r>
  <r>
    <n v="31893"/>
    <s v="SOLUCIONES AMBIENTALES INTEGRALES DE LA AMAZONIA S.A. E.S.P."/>
    <s v="OPERATIVA"/>
    <s v="MAYOR O IGUAL A 5001 USUARIOS"/>
    <s v="Grupo de Pequeños"/>
    <x v="0"/>
    <x v="3"/>
    <s v="CAQUETÁ"/>
    <s v="FLORENCIA"/>
    <s v="ACTUALIZACION"/>
    <d v="2023-03-25T00:00:00"/>
    <s v="ASEO"/>
  </r>
  <r>
    <n v="31913"/>
    <s v="COOPERATIVA MULTIACTIVA AMBIENTAL DE RESIDUOS SÓLIDOS APROVECHABLES"/>
    <s v="OPERATIVA"/>
    <s v="DESDE 2501 HASTA 5000 USUARIOS"/>
    <s v="Aprovechamiento "/>
    <x v="0"/>
    <x v="2"/>
    <s v="CESAR"/>
    <s v="VALLEDUPAR"/>
    <s v="ACTUALIZACION"/>
    <d v="2025-02-27T00:00:00"/>
    <s v="APROVECHAMIENTO "/>
  </r>
  <r>
    <n v="31933"/>
    <s v="ASOCIACION DE USUARIOS DEL ACUEDUCTO DE TARQUI PARADERO 2"/>
    <s v="OPERATIVA"/>
    <s v="HASTA 2500 SUSCRIPTORES"/>
    <s v="Grupo de Pequeños"/>
    <x v="1"/>
    <x v="2"/>
    <s v="TOLIMA"/>
    <s v="FLANDES"/>
    <s v="INSCRIPCION"/>
    <d v="2016-03-11T00:00:00"/>
    <s v="ACUEDUCTO "/>
  </r>
  <r>
    <n v="31953"/>
    <s v="EMPRESA DE SERVICIOS PUBLICOS DE TENA S.A. E.S.P."/>
    <s v="OPERATIVA"/>
    <s v="MENOR O IGUAL A 2500 USUARIOS"/>
    <s v="Grupo de Pequeños"/>
    <x v="0"/>
    <x v="3"/>
    <s v="CUNDINAMARCA"/>
    <s v="TENA"/>
    <s v="ACTUALIZACION"/>
    <d v="2023-06-13T00:00:00"/>
    <s v="ACUEDUCTO - ALCANTARILLADO - ASEO"/>
  </r>
  <r>
    <n v="32053"/>
    <s v="EMPRESA AGUAS DE BARRANCAS SA.ESP"/>
    <s v="OPERATIVA (No activa)"/>
    <s v="DESDE 2501 HASTA 5000 USUARIOS"/>
    <s v="Grupo de Grandes"/>
    <x v="2"/>
    <x v="3"/>
    <s v="LA GUAJIRA"/>
    <s v="BARRANCAS"/>
    <s v="INSCRIPCION"/>
    <d v="2016-04-21T00:00:00"/>
    <s v="ACUEDUCTO - ALCANTARILLADO"/>
  </r>
  <r>
    <n v="32113"/>
    <s v="COOPERATIVA DE RECICLADORES PARA LA PRESERVACIÓN DEL MEDIO AMBIENTE COLOMBIANO ESP"/>
    <s v="OPERATIVA"/>
    <s v="MAYOR O IGUAL A 5001 USUARIOS"/>
    <s v="Aprovechamiento "/>
    <x v="2"/>
    <x v="2"/>
    <s v="MAGDALENA"/>
    <s v="SANTA MARTA"/>
    <s v="ACTUALIZACION"/>
    <d v="2025-03-05T00:00:00"/>
    <s v="APROVECHAMIENTO "/>
  </r>
  <r>
    <n v="32193"/>
    <s v="ASOCIACION DE USUARIOS DEL ACUEDUCTO DE PATIO BONITO"/>
    <s v="OPERATIVA"/>
    <s v="MENOR O IGUAL A 2500 USUARIOS"/>
    <s v="Grupo de Pequeños"/>
    <x v="1"/>
    <x v="2"/>
    <s v="CUNDINAMARCA"/>
    <s v="LA VEGA"/>
    <s v="INSCRIPCION"/>
    <d v="2019-07-02T00:00:00"/>
    <s v="ACUEDUCTO "/>
  </r>
  <r>
    <n v="32196"/>
    <s v="Corporación nacional para el ambiente"/>
    <s v="OPERATIVA"/>
    <s v="DESDE 2501 HASTA 5000 USUARIOS"/>
    <s v="Aprovechamiento "/>
    <x v="2"/>
    <x v="2"/>
    <s v="ANTIOQUIA"/>
    <s v="MEDELLÍN"/>
    <s v="ACTUALIZACION"/>
    <d v="2025-01-15T00:00:00"/>
    <s v="APROVECHAMIENTO "/>
  </r>
  <r>
    <n v="32201"/>
    <s v="COOPERATIVA MULTIACTIVA DE RECICLADORES RENACER"/>
    <s v="OPERATIVA"/>
    <s v="MAYOR O IGUAL A 5001 USUARIOS"/>
    <s v="Aprovechamiento "/>
    <x v="2"/>
    <x v="2"/>
    <s v="MAGDALENA"/>
    <s v="SANTA MARTA"/>
    <s v="ACTUALIZACION"/>
    <d v="2024-04-25T00:00:00"/>
    <s v="APROVECHAMIENTO "/>
  </r>
  <r>
    <n v="32233"/>
    <s v="ASOCIACION DE RECICLADORES BARRANQUILLA PUERTA DE ORO"/>
    <s v="OPERATIVA"/>
    <s v="MAYOR O IGUAL A 5001 USUARIOS"/>
    <s v="Aprovechamiento "/>
    <x v="2"/>
    <x v="2"/>
    <s v="ATLÁNTICO"/>
    <s v="BARRANQUILLA"/>
    <s v="ACTUALIZACION"/>
    <d v="2025-02-17T00:00:00"/>
    <s v="APROVECHAMIENTO "/>
  </r>
  <r>
    <n v="32255"/>
    <s v="ASOCIACIÓN DE RECICLADORES PUERTA DE ORO BOGOTA"/>
    <s v="OPERATIVA"/>
    <s v="MAYOR O IGUAL A 5001 USUARIOS"/>
    <s v="Aprovechamiento "/>
    <x v="2"/>
    <x v="2"/>
    <s v="BOGOTÁ, D.C."/>
    <s v="BOGOTA, D.C."/>
    <s v="ACTUALIZACION"/>
    <d v="2025-03-12T00:00:00"/>
    <s v="APROVECHAMIENTO "/>
  </r>
  <r>
    <n v="32273"/>
    <s v="ASOCIACIÓN DE RECICLADORES AMBIENTALES"/>
    <s v="OPERATIVA"/>
    <s v="MENOR O IGUAL A 2500 USUARIOS"/>
    <s v="Aprovechamiento "/>
    <x v="2"/>
    <x v="2"/>
    <s v="BOGOTÁ, D.C."/>
    <s v="BOGOTA, D.C."/>
    <s v="INSCRIPCION"/>
    <d v="2017-04-05T00:00:00"/>
    <s v="APROVECHAMIENTO "/>
  </r>
  <r>
    <n v="32293"/>
    <s v="EMPRESA DE SERVICIOS PUBLICOS DE VIOTA S.A.S E.S.P"/>
    <s v="OPERATIVA"/>
    <s v="DESDE 2501 HASTA 5000 USUARIOS"/>
    <s v="Grupo de Grandes"/>
    <x v="0"/>
    <x v="3"/>
    <s v="CUNDINAMARCA"/>
    <s v="VIOTA"/>
    <s v="ACTUALIZACION"/>
    <d v="2025-03-14T00:00:00"/>
    <s v="ACUEDUCTO - ALCANTARILLADO - ASEO"/>
  </r>
  <r>
    <n v="32313"/>
    <s v="INTERASEO SOLUCIONES AMBIENTALES S.A.S. E.S.P."/>
    <s v="OPERATIVA"/>
    <s v="MENOR O IGUAL A 2500 USUARIOS"/>
    <s v="Grupo de Pequeños"/>
    <x v="2"/>
    <x v="3"/>
    <s v="ANTIOQUIA"/>
    <s v="MEDELLÍN"/>
    <s v="ACTUALIZACION"/>
    <d v="2025-02-21T00:00:00"/>
    <s v="ALCANTARILLADO"/>
  </r>
  <r>
    <n v="32513"/>
    <s v="ASOCIACION DE USUARIOS DEL ACUEDUCTO CENTRO POBLADO  EL TOTUMO"/>
    <s v="OPERATIVA"/>
    <s v="MENOR O IGUAL A 2500 USUARIOS"/>
    <s v="Grupo de Pequeños"/>
    <x v="0"/>
    <x v="2"/>
    <s v="TOLIMA"/>
    <s v="IBAGUE"/>
    <s v="ACTUALIZACION"/>
    <d v="2024-07-25T00:00:00"/>
    <s v="ACUEDUCTO - ALCANTARILLADO"/>
  </r>
  <r>
    <n v="32713"/>
    <s v="ASOCIACION DE RECICLADORES POR UNA BOGOTA MEJOR Y MAS LIMPIA ESP"/>
    <s v="OPERATIVA"/>
    <s v="DESDE 2501 HASTA 5000 USUARIOS"/>
    <s v="Aprovechamiento "/>
    <x v="2"/>
    <x v="2"/>
    <s v="BOGOTÁ, D.C."/>
    <s v="BOGOTA, D.C."/>
    <s v="ACTUALIZACION"/>
    <d v="2025-03-04T00:00:00"/>
    <s v="APROVECHAMIENTO "/>
  </r>
  <r>
    <n v="32833"/>
    <s v="ASOCIACION DE USUARIOS DEL ACUEDUCTO DE TOTUMOS"/>
    <s v="OPERATIVA"/>
    <s v="MENOR O IGUAL A 2500 USUARIOS"/>
    <s v="Grupo de Pequeños"/>
    <x v="1"/>
    <x v="2"/>
    <s v="SANTANDER"/>
    <s v="SAN VICENTE DE CHUCURI"/>
    <s v="INSCRIPCION"/>
    <d v="2022-06-01T00:00:00"/>
    <s v="ACUEDUCTO "/>
  </r>
  <r>
    <n v="32873"/>
    <s v="ASOCIACIÓN ACUEDUCTO RURAL SAN JUAN DE CAROLINA"/>
    <s v="OPERATIVA"/>
    <s v="MENOR O IGUAL A 2500 USUARIOS"/>
    <s v="Grupo de Pequeños"/>
    <x v="1"/>
    <x v="2"/>
    <s v="QUINDÍO"/>
    <s v="SALENTO"/>
    <s v="ACTUALIZACION"/>
    <d v="2025-02-04T00:00:00"/>
    <s v="ACUEDUCTO "/>
  </r>
  <r>
    <n v="32933"/>
    <s v="COOPERATIVA DE TRABAJO ASOCIADO PLANETA VERDE"/>
    <s v="OPERATIVA"/>
    <s v="MAYOR O IGUAL A 5001 USUARIOS"/>
    <s v="Aprovechamiento "/>
    <x v="0"/>
    <x v="2"/>
    <s v="ANTIOQUIA"/>
    <s v="RIONEGRO"/>
    <s v="ACTUALIZACION"/>
    <d v="2025-02-22T00:00:00"/>
    <s v="APROVECHAMIENTO "/>
  </r>
  <r>
    <n v="32934"/>
    <s v="ASOCIACIÓN DE RECICLADORES DE PEREIRA Y RISARALDA"/>
    <s v="OPERATIVA"/>
    <s v="MAYOR O IGUAL A 5001 USUARIOS"/>
    <s v="Aprovechamiento "/>
    <x v="0"/>
    <x v="2"/>
    <s v="RISARALDA"/>
    <s v="PEREIRA"/>
    <s v="ACTUALIZACION"/>
    <d v="2025-03-13T00:00:00"/>
    <s v="APROVECHAMIENTO "/>
  </r>
  <r>
    <n v="32935"/>
    <s v="ASOCIACION DE RECOLECTORES DE MATERIALES RECICLABLES DE POPAYAN"/>
    <s v="OPERATIVA"/>
    <s v="MAYOR O IGUAL A 5001 USUARIOS"/>
    <s v="Aprovechamiento "/>
    <x v="2"/>
    <x v="2"/>
    <s v="CAUCA"/>
    <s v="POPAYAN"/>
    <s v="ACTUALIZACION"/>
    <d v="2024-03-26T00:00:00"/>
    <s v="APROVECHAMIENTO "/>
  </r>
  <r>
    <n v="32953"/>
    <s v="ASOCIACION DE SUSCRIPTORES DEL ACUEDUCTO EL LAUREL DEL MUNICIPIO DE SAMACA DEPARTAMENTO DE BOYACA"/>
    <s v="OPERATIVA"/>
    <s v="MENOR O IGUAL A 2500 USUARIOS"/>
    <s v="Grupo de Pequeños"/>
    <x v="1"/>
    <x v="2"/>
    <s v="BOYACÁ"/>
    <s v="SAMACA"/>
    <s v="ACTUALIZACION"/>
    <d v="2025-01-13T00:00:00"/>
    <s v="ACUEDUCTO "/>
  </r>
  <r>
    <n v="33073"/>
    <s v="ECOLOGICA SOCIAL DINAMICA S.A.S"/>
    <s v="OPERATIVA"/>
    <s v="MENOR O IGUAL A 2500 USUARIOS"/>
    <s v="Aprovechamiento "/>
    <x v="0"/>
    <x v="3"/>
    <s v="CESAR"/>
    <s v="BOSCONIA"/>
    <s v="INSCRIPCION"/>
    <d v="2016-10-11T00:00:00"/>
    <s v="APROVECHAMIENTO "/>
  </r>
  <r>
    <n v="33313"/>
    <s v="CORPORACIÓN DE RECICLADORES DEL CARIBE"/>
    <s v="OPERATIVA"/>
    <s v="MAYOR O IGUAL A 5001 USUARIOS"/>
    <s v="Aprovechamiento "/>
    <x v="2"/>
    <x v="2"/>
    <s v="ATLÁNTICO"/>
    <s v="BARRANQUILLA"/>
    <s v="ACTUALIZACION"/>
    <d v="2025-03-09T00:00:00"/>
    <s v="APROVECHAMIENTO "/>
  </r>
  <r>
    <n v="33353"/>
    <s v="CORPORACIÓN RECICLADORA PARA EL DESARROLLO AMBIENTAL ESP"/>
    <s v="OPERATIVA"/>
    <s v="DESDE 2501 HASTA 5000 USUARIOS"/>
    <s v="Aprovechamiento "/>
    <x v="2"/>
    <x v="2"/>
    <s v="BOLÍVAR"/>
    <s v="CARTAGENA DE INDIAS"/>
    <s v="ACTUALIZACION"/>
    <d v="2025-03-05T00:00:00"/>
    <s v="APROVECHAMIENTO "/>
  </r>
  <r>
    <n v="33393"/>
    <s v="ASOCIACION RECUPERADORES AMBIENTALISTAS COLOMBIANOS"/>
    <s v="OPERATIVA"/>
    <s v="MAYOR O IGUAL A 5001 USUARIOS"/>
    <s v="Aprovechamiento "/>
    <x v="2"/>
    <x v="2"/>
    <s v="BOGOTÁ, D.C."/>
    <s v="BOGOTA, D.C."/>
    <s v="ACTUALIZACION"/>
    <d v="2025-01-09T00:00:00"/>
    <s v="APROVECHAMIENTO "/>
  </r>
  <r>
    <n v="33414"/>
    <s v="Cooperativa Multiactiva de Recicladores de Medellín "/>
    <s v="OPERATIVA"/>
    <s v="MAYOR O IGUAL A 5001 USUARIOS"/>
    <s v="Aprovechamiento "/>
    <x v="0"/>
    <x v="2"/>
    <s v="ANTIOQUIA"/>
    <s v="MEDELLÍN"/>
    <s v="ACTUALIZACION"/>
    <d v="2025-02-28T00:00:00"/>
    <s v="APROVECHAMIENTO "/>
  </r>
  <r>
    <n v="33474"/>
    <s v="GEOFUTURO S.A.S. ESP BIC"/>
    <s v="OPERATIVA"/>
    <s v="MENOR O IGUAL A 2500 USUARIOS"/>
    <s v="Grupo de Grandes"/>
    <x v="2"/>
    <x v="3"/>
    <s v="BOLÍVAR"/>
    <s v="CARTAGENA DE INDIAS"/>
    <s v="ACTUALIZACION"/>
    <d v="2023-05-09T00:00:00"/>
    <s v="ASEO"/>
  </r>
  <r>
    <n v="33533"/>
    <s v="Empresa de Servicios Publicos Mixta Servi Medio San Juan S.A ESP"/>
    <s v="OPERATIVA"/>
    <s v="MENOR O IGUAL A 2500 USUARIOS"/>
    <s v="Grupo de Pequeños"/>
    <x v="0"/>
    <x v="3"/>
    <s v="CHOCÓ"/>
    <s v="MEDIO SAN JUAN"/>
    <s v="ACTUALIZACION"/>
    <d v="2025-02-28T00:00:00"/>
    <s v="ACUEDUCTO - ALCANTARILLADO - ASEO"/>
  </r>
  <r>
    <n v="33633"/>
    <s v="ASOCIACION DE USUARIOS DELSERVICIO PUBLICO DE ACUEDUCTO DELOS CORREGIMIENTOS DE SANTA LUCIA DE LAS GARITAS Y LA DOCTRINA"/>
    <s v="OPERATIVA"/>
    <s v="MENOR O IGUAL A 2500 USUARIOS"/>
    <s v="Grupo de Pequeños"/>
    <x v="1"/>
    <x v="2"/>
    <s v="CÓRDOBA"/>
    <s v="LORICA"/>
    <s v="ACTUALIZACION"/>
    <d v="2024-04-30T00:00:00"/>
    <s v="ACUEDUCTO "/>
  </r>
  <r>
    <n v="33653"/>
    <s v="ASOCIACION DE RECICLADORES ACTIVOS DE USAQUEN ESP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33693"/>
    <s v="ASOCIACIÓN DE USUARIOS ACUEDUCTO JUAN COJO CUCHILLAS"/>
    <s v="OPERATIVA"/>
    <s v="MENOR O IGUAL A 2500 USUARIOS"/>
    <s v="Grupo de Pequeños"/>
    <x v="1"/>
    <x v="2"/>
    <s v="ANTIOQUIA"/>
    <s v="GIRARDOTA"/>
    <s v="ACTUALIZACION"/>
    <d v="2025-02-19T00:00:00"/>
    <s v="ACUEDUCTO "/>
  </r>
  <r>
    <n v="33733"/>
    <s v=" INGEASEO DE LA COSTA S.A.S E.S.P"/>
    <s v="OPERATIVA"/>
    <s v="MAYOR O IGUAL A 5001 USUARIOS"/>
    <s v="Grupo de Grandes"/>
    <x v="0"/>
    <x v="3"/>
    <s v="BOLÍVAR"/>
    <s v="CARTAGENA DE INDIAS"/>
    <s v="ACTUALIZACION"/>
    <d v="2025-02-27T00:00:00"/>
    <s v="ASEO"/>
  </r>
  <r>
    <n v="33813"/>
    <s v="ASOCIACION DE SUSCRIPTORES DEL ACUEDUCTO LA PIÑUELA DE LA VEREDA EL QUITE DEL MUNICIPIO DE SAMACA"/>
    <s v="OPERATIVA"/>
    <s v="MENOR O IGUAL A 2500 USUARIOS"/>
    <s v="Grupo de Pequeños"/>
    <x v="1"/>
    <x v="2"/>
    <s v="BOYACÁ"/>
    <s v="SAMACA"/>
    <s v="ACTUALIZACION"/>
    <d v="2023-03-28T00:00:00"/>
    <s v="ACUEDUCTO "/>
  </r>
  <r>
    <n v="33893"/>
    <s v="OZONO EMPRESA DE SERVICIOS PUBLICOS S.A.S E.S.P"/>
    <s v="OPERATIVA"/>
    <s v="MAYOR O IGUAL A 5001 USUARIOS"/>
    <s v="Grupo de Grandes"/>
    <x v="2"/>
    <x v="3"/>
    <s v="VALLE DEL CAUCA"/>
    <s v="CALI"/>
    <s v="ACTUALIZACION"/>
    <d v="2025-03-21T00:00:00"/>
    <s v="ACUEDUCTO - ALCANTARILLADO"/>
  </r>
  <r>
    <n v="33973"/>
    <s v="recuperadora ambiental engativa"/>
    <s v="OPERATIVA"/>
    <s v="MAYOR O IGUAL A 5001 USUARIOS"/>
    <s v="Aprovechamiento "/>
    <x v="0"/>
    <x v="2"/>
    <s v="BOGOTÁ, D.C."/>
    <s v="BOGOTA, D.C."/>
    <s v="ACTUALIZACION"/>
    <d v="2025-03-10T00:00:00"/>
    <s v="APROVECHAMIENTO "/>
  </r>
  <r>
    <n v="33993"/>
    <s v="EMPRESA DE SERVICIOS PÚBLICOS DOMICILIARIOS SERVIARAUCARIAS SAS ESP"/>
    <s v="OPERATIVA"/>
    <s v="MENOR O IGUAL A 2500 USUARIOS"/>
    <s v="Grupo de Pequeños"/>
    <x v="2"/>
    <x v="3"/>
    <s v="RISARALDA"/>
    <s v="SANTA ROSA DE CABAL"/>
    <s v="ACTUALIZACION"/>
    <d v="2025-02-26T00:00:00"/>
    <s v="ACUEDUCTO - ALCANTARILLADO"/>
  </r>
  <r>
    <n v="34073"/>
    <s v="ESAFAC SAS ESP"/>
    <s v="OPERATIVA"/>
    <s v="MENOR O IGUAL A 2500 USUARIOS"/>
    <s v="Grupo de Pequeños"/>
    <x v="0"/>
    <x v="3"/>
    <s v="CUNDINAMARCA"/>
    <s v="SAN FRANCISCO"/>
    <s v="INSCRIPCION"/>
    <d v="2016-12-21T00:00:00"/>
    <s v="ASEO"/>
  </r>
  <r>
    <n v="34113"/>
    <s v="ASOCIACION DE USUARIOS DE ACUEDUCTO ALCANTARILLADO Y ASEO DE LA VEREDA SAN RAFAEL DE PAYOA"/>
    <s v="OPERATIVA"/>
    <s v="MENOR O IGUAL A 2500 USUARIOS"/>
    <s v="Grupo de Pequeños"/>
    <x v="1"/>
    <x v="2"/>
    <s v="SANTANDER"/>
    <s v="SABANA DE TORRES"/>
    <s v="ACTUALIZACION"/>
    <d v="2024-10-16T00:00:00"/>
    <s v="ACUEDUCTO "/>
  </r>
  <r>
    <n v="34193"/>
    <s v="ASOCIACION DE RECICLADORES RECUPERANDO ESPERANZA"/>
    <s v="OPERATIVA"/>
    <s v="MAYOR O IGUAL A 5001 USUARIOS"/>
    <s v="Aprovechamiento "/>
    <x v="2"/>
    <x v="2"/>
    <s v="VALLE DEL CAUCA"/>
    <s v="CARTAGO"/>
    <s v="ACTUALIZACION"/>
    <d v="2025-03-28T00:00:00"/>
    <s v="APROVECHAMIENTO "/>
  </r>
  <r>
    <n v="34213"/>
    <s v="ASOCIACIÓN ACUEDUCTO AGUAS DE PORCESITO"/>
    <s v="OPERATIVA"/>
    <s v="MENOR O IGUAL A 2500 USUARIOS"/>
    <s v="Grupo de Pequeños"/>
    <x v="1"/>
    <x v="2"/>
    <s v="ANTIOQUIA"/>
    <s v="SANTO DOMINGO"/>
    <s v="ACTUALIZACION"/>
    <d v="2024-01-11T00:00:00"/>
    <s v="ACUEDUCTO "/>
  </r>
  <r>
    <n v="34253"/>
    <s v="ASOCIACION DE RECICLADORES DE FLORIDABLANCA"/>
    <s v="OPERATIVA"/>
    <s v="MAYOR O IGUAL A 5001 USUARIOS"/>
    <s v="Aprovechamiento "/>
    <x v="0"/>
    <x v="2"/>
    <s v="SANTANDER"/>
    <s v="BUCARAMANGA"/>
    <s v="ACTUALIZACION"/>
    <d v="2024-12-05T00:00:00"/>
    <s v="APROVECHAMIENTO "/>
  </r>
  <r>
    <n v="34273"/>
    <s v="CORPORACION DE RECICLADORES SIDERENSE"/>
    <s v="OPERATIVA"/>
    <s v="MAYOR O IGUAL A 5001 USUARIOS"/>
    <s v="Aprovechamiento "/>
    <x v="0"/>
    <x v="2"/>
    <s v="ANTIOQUIA"/>
    <s v="LA ESTRELLA"/>
    <s v="ACTUALIZACION"/>
    <d v="2025-02-27T00:00:00"/>
    <s v="APROVECHAMIENTO "/>
  </r>
  <r>
    <n v="34275"/>
    <s v="Fundación  Social  Amigos  del  Medio  Ambiente"/>
    <s v="OPERATIVA"/>
    <s v="MAYOR O IGUAL A 5001 USUARIOS"/>
    <s v="Aprovechamiento "/>
    <x v="0"/>
    <x v="2"/>
    <s v="CUNDINAMARCA"/>
    <s v="GIRARDOT"/>
    <s v="INSCRIPCION"/>
    <d v="2017-08-17T00:00:00"/>
    <s v="APROVECHAMIENTO "/>
  </r>
  <r>
    <n v="34277"/>
    <s v="Fundacion para la Gestion Social y Ambiental Tecnisolidos"/>
    <s v="OPERATIVA"/>
    <s v="DESDE 2501 HASTA 5000 USUARIOS"/>
    <s v="Aprovechamiento "/>
    <x v="0"/>
    <x v="2"/>
    <s v="VALLE DEL CAUCA"/>
    <s v="CALI"/>
    <s v="ACTUALIZACION"/>
    <d v="2022-05-03T00:00:00"/>
    <s v="APROVECHAMIENTO "/>
  </r>
  <r>
    <n v="34293"/>
    <s v="asociacion de recicladores promotores del porvenir ecologicos de engativa"/>
    <s v="OPERATIVA"/>
    <s v="MAYOR O IGUAL A 5001 USUARIOS"/>
    <s v="Aprovechamiento "/>
    <x v="2"/>
    <x v="2"/>
    <s v="BOGOTÁ, D.C."/>
    <s v="BOGOTA, D.C."/>
    <s v="ACTUALIZACION"/>
    <d v="2025-02-21T00:00:00"/>
    <s v="APROVECHAMIENTO "/>
  </r>
  <r>
    <n v="34353"/>
    <s v="ASOCIACIÓN DE USUARIOS DE SERVICIOS COLECTIVOS AGUAS EL PARAÍSO "/>
    <s v="OPERATIVA"/>
    <s v="MENOR O IGUAL A 2500 USUARIOS"/>
    <s v="Grupo de Pequeños"/>
    <x v="1"/>
    <x v="2"/>
    <s v="CALDAS"/>
    <s v="SALAMINA"/>
    <s v="ACTUALIZACION"/>
    <d v="2025-02-10T00:00:00"/>
    <s v="ACUEDUCTO "/>
  </r>
  <r>
    <n v="34373"/>
    <s v="ASOCIACION DE USUARIOS DEL ACUEDUCTO Y DEMAS SERVICIOS COMPLEMENTARIOS DEL CORREGIMIENTO DE ULTIMO CASO"/>
    <s v="ABASTO"/>
    <s v="MENOR O IGUAL A 2500 USUARIOS"/>
    <s v="Grupo de Pequeños"/>
    <x v="1"/>
    <x v="2"/>
    <s v="CESAR"/>
    <s v="CHIMICHAGUA"/>
    <s v="ACTUALIZACION"/>
    <d v="2025-01-28T00:00:00"/>
    <s v="ACUEDUCTO "/>
  </r>
  <r>
    <n v="34413"/>
    <s v="Corporacion de Recicladores en Materiales Aprovechables"/>
    <s v="OPERATIVA"/>
    <s v="MAYOR O IGUAL A 5001 USUARIOS"/>
    <s v="Aprovechamiento "/>
    <x v="2"/>
    <x v="2"/>
    <s v="SANTANDER"/>
    <s v="BARRANCABERMEJA"/>
    <s v="ACTUALIZACION"/>
    <d v="2024-06-12T00:00:00"/>
    <s v="APROVECHAMIENTO "/>
  </r>
  <r>
    <n v="34493"/>
    <s v="ASOCIACION DE RECICLADORES DE OFICIO ARO AMBIENTALES"/>
    <s v="OPERATIVA"/>
    <s v="MAYOR O IGUAL A 5001 USUARIOS"/>
    <s v="Aprovechamiento "/>
    <x v="2"/>
    <x v="2"/>
    <s v="BOGOTÁ, D.C."/>
    <s v="BOGOTA, D.C."/>
    <s v="ACTUALIZACION"/>
    <d v="2025-02-12T00:00:00"/>
    <s v="APROVECHAMIENTO "/>
  </r>
  <r>
    <n v="34513"/>
    <s v="Cooperativa Multiactiva de Recuperadores de Reciclaje del Tolima LTDA."/>
    <s v="OPERATIVA"/>
    <s v="MAYOR O IGUAL A 5001 USUARIOS"/>
    <s v="Aprovechamiento "/>
    <x v="2"/>
    <x v="2"/>
    <s v="TOLIMA"/>
    <s v="IBAGUE"/>
    <s v="ACTUALIZACION"/>
    <d v="2025-02-19T00:00:00"/>
    <s v="APROVECHAMIENTO "/>
  </r>
  <r>
    <n v="34553"/>
    <s v="ACUEDUCTO EL RECREO S.A.S. E.S.P."/>
    <s v="OPERATIVA"/>
    <s v="MENOR O IGUAL A 2500 USUARIOS"/>
    <s v="Grupo de Pequeños"/>
    <x v="0"/>
    <x v="3"/>
    <s v="TOLIMA"/>
    <s v="IBAGUE"/>
    <s v="ACTUALIZACION"/>
    <d v="2024-05-04T00:00:00"/>
    <s v="ACUEDUCTO "/>
  </r>
  <r>
    <n v="34554"/>
    <s v="RECIICLAR S.A.S. E.S.P."/>
    <s v="OPERATIVA"/>
    <s v="MAYOR O IGUAL A 5001 USUARIOS"/>
    <s v="Aprovechamiento "/>
    <x v="2"/>
    <x v="3"/>
    <s v="QUINDÍO"/>
    <s v="ARMENIA"/>
    <s v="ACTUALIZACION"/>
    <d v="2025-03-14T00:00:00"/>
    <s v="APROVECHAMIENTO "/>
  </r>
  <r>
    <n v="34573"/>
    <s v="CORPORACIÒN COLOMBIA RECICLA"/>
    <s v="OPERATIVA"/>
    <s v="MAYOR O IGUAL A 5001 USUARIOS"/>
    <s v="Aprovechamiento "/>
    <x v="2"/>
    <x v="2"/>
    <s v="SANTANDER"/>
    <s v="GIRON"/>
    <s v="ACTUALIZACION"/>
    <d v="2020-04-05T00:00:00"/>
    <s v="APROVECHAMIENTO "/>
  </r>
  <r>
    <n v="34633"/>
    <s v="ASOCIACION COOPERATIVA REGIONAL DE RECICLADORES DE LA COSTA NORTE ESP"/>
    <s v="OPERATIVA"/>
    <s v="MAYOR O IGUAL A 5001 USUARIOS"/>
    <s v="Aprovechamiento "/>
    <x v="2"/>
    <x v="2"/>
    <s v="ATLÁNTICO"/>
    <s v="BARRANQUILLA"/>
    <s v="INSCRIPCION"/>
    <d v="2016-11-15T00:00:00"/>
    <s v="APROVECHAMIENTO "/>
  </r>
  <r>
    <n v="34653"/>
    <s v="FUNDACIÓN AMBIENTAL Y SOCIAL ONG SAN MIGUEL"/>
    <s v="OPERATIVA"/>
    <s v="DESDE 2501 HASTA 5000 USUARIOS"/>
    <s v="Aprovechamiento "/>
    <x v="0"/>
    <x v="2"/>
    <s v="RISARALDA"/>
    <s v="PEREIRA"/>
    <s v="ACTUALIZACION"/>
    <d v="2025-02-28T00:00:00"/>
    <s v="APROVECHAMIENTO "/>
  </r>
  <r>
    <n v="34695"/>
    <s v="COOPERATIVA DE TRABAJO ASOCIADO ALBORADA"/>
    <s v="OPERATIVA"/>
    <s v="MAYOR O IGUAL A 5001 USUARIOS"/>
    <s v="Aprovechamiento "/>
    <x v="0"/>
    <x v="2"/>
    <s v="ANTIOQUIA"/>
    <s v="EL CARMEN DE VIBORAL"/>
    <s v="ACTUALIZACION"/>
    <d v="2025-03-21T00:00:00"/>
    <s v="APROVECHAMIENTO "/>
  </r>
  <r>
    <n v="34793"/>
    <s v="EMPRESA DE SERVICIOS PÚBLICOS LA FUENTE S.A.S E.S.P"/>
    <s v="OPERATIVA"/>
    <s v="MENOR O IGUAL A 2500 USUARIOS"/>
    <s v="Grupo de Pequeños"/>
    <x v="2"/>
    <x v="3"/>
    <s v="SIN DATOS"/>
    <s v="SIN DATOS"/>
    <s v="ACTUALIZACION"/>
    <d v="2025-03-07T00:00:00"/>
    <s v="ACUEDUCTO "/>
  </r>
  <r>
    <n v="34813"/>
    <s v="Corporación de Reciclaje Nuevo Occidente "/>
    <s v="OPERATIVA"/>
    <s v="DESDE 2501 HASTA 5000 USUARIOS"/>
    <s v="Aprovechamiento "/>
    <x v="2"/>
    <x v="2"/>
    <s v="ANTIOQUIA"/>
    <s v="MEDELLÍN"/>
    <s v="ACTUALIZACION"/>
    <d v="2025-03-16T00:00:00"/>
    <s v="APROVECHAMIENTO "/>
  </r>
  <r>
    <n v="34854"/>
    <s v="CORPORACION DE GESTORES TECNOLOGOS Y RECUPERADORES DE ORIENTE"/>
    <s v="OPERATIVA"/>
    <s v="MAYOR O IGUAL A 5001 USUARIOS"/>
    <s v="Aprovechamiento "/>
    <x v="2"/>
    <x v="2"/>
    <s v="ANTIOQUIA"/>
    <s v="MARINILLA"/>
    <s v="ACTUALIZACION"/>
    <d v="2025-02-21T00:00:00"/>
    <s v="APROVECHAMIENTO "/>
  </r>
  <r>
    <n v="34913"/>
    <s v="HONDA TRIPLE A SAS ESP"/>
    <s v="OPERATIVA"/>
    <s v="MAYOR O IGUAL A 5001 USUARIOS"/>
    <s v="Grupo de Grandes"/>
    <x v="2"/>
    <x v="3"/>
    <s v="TOLIMA"/>
    <s v="HONDA"/>
    <s v="ACTUALIZACION"/>
    <d v="2025-02-06T00:00:00"/>
    <s v="ACUEDUCTO - ALCANTARILLADO"/>
  </r>
  <r>
    <n v="35053"/>
    <s v="corporacion de recicladores de santa rosa de osos"/>
    <s v="OPERATIVA"/>
    <s v="MAYOR O IGUAL A 5001 USUARIOS"/>
    <s v="Aprovechamiento "/>
    <x v="2"/>
    <x v="2"/>
    <s v="ANTIOQUIA"/>
    <s v="SANTA ROSA DE OSOS"/>
    <s v="ACTUALIZACION"/>
    <d v="2025-03-19T00:00:00"/>
    <s v="APROVECHAMIENTO "/>
  </r>
  <r>
    <n v="35073"/>
    <s v="ASOCIACION AMBIENTAL DE ASEO Y RECICLAJE RENACER "/>
    <s v="OPERATIVA"/>
    <s v="MAYOR O IGUAL A 5001 USUARIOS"/>
    <s v="Aprovechamiento "/>
    <x v="2"/>
    <x v="2"/>
    <s v="NORTE DE SANTANDER"/>
    <s v="PAMPLONA"/>
    <s v="ACTUALIZACION"/>
    <d v="2025-03-06T00:00:00"/>
    <s v="APROVECHAMIENTO "/>
  </r>
  <r>
    <n v="35133"/>
    <s v="CORPORACIÓN GRUPASSO"/>
    <s v="OPERATIVA"/>
    <s v="MAYOR O IGUAL A 5001 USUARIOS"/>
    <s v="Aprovechamiento "/>
    <x v="2"/>
    <x v="2"/>
    <s v="ANTIOQUIA"/>
    <s v="ANDES"/>
    <s v="INSCRIPCION"/>
    <d v="2016-10-31T00:00:00"/>
    <s v="APROVECHAMIENTO "/>
  </r>
  <r>
    <n v="35153"/>
    <s v="ASOCIACION JUNTA ADMINISTRADORA DE SERVICIOS PUBLICOS DOMICILIARIOS ESP"/>
    <s v="OPERATIVA"/>
    <s v="MENOR O IGUAL A 2500 USUARIOS"/>
    <s v="Grupo de Pequeños"/>
    <x v="2"/>
    <x v="2"/>
    <s v="PUTUMAYO"/>
    <s v="SAN FRANCISCO"/>
    <s v="ACTUALIZACION"/>
    <d v="2022-01-13T00:00:00"/>
    <s v="ACUEDUCTO - ALCANTARILLADO"/>
  </r>
  <r>
    <n v="35193"/>
    <s v="CORPORACION SOCIOAMBIENTAL DE RECICLADORES DE LA COSTA RECICLEMOS AMOR"/>
    <s v="OPERATIVA"/>
    <s v="DESDE 2501 HASTA 5000 USUARIOS"/>
    <s v="Aprovechamiento "/>
    <x v="2"/>
    <x v="2"/>
    <s v="LA GUAJIRA"/>
    <s v="RIOHACHA"/>
    <s v="ACTUALIZACION"/>
    <d v="2025-03-19T00:00:00"/>
    <s v="APROVECHAMIENTO "/>
  </r>
  <r>
    <n v="35293"/>
    <s v="Asociacion de Usuarios del Acueducto Yarumito Tamborcito"/>
    <s v="OPERATIVA"/>
    <s v="MENOR O IGUAL A 2500 USUARIOS"/>
    <s v="Grupo de Pequeños"/>
    <x v="1"/>
    <x v="2"/>
    <s v="ANTIOQUIA"/>
    <s v="BARBOSA"/>
    <s v="ACTUALIZACION"/>
    <d v="2025-02-18T00:00:00"/>
    <s v="ACUEDUCTO "/>
  </r>
  <r>
    <n v="35333"/>
    <s v="ASOCIACIÓN RAS RECICLAJE Y AMBIENTE SOLIDARIO ESP"/>
    <s v="OPERATIVA"/>
    <s v="MAYOR O IGUAL A 5001 USUARIOS"/>
    <s v="Aprovechamiento "/>
    <x v="2"/>
    <x v="2"/>
    <s v="ATLÁNTICO"/>
    <s v="BARRANQUILLA"/>
    <s v="ACTUALIZACION"/>
    <d v="2025-01-17T00:00:00"/>
    <s v="APROVECHAMIENTO "/>
  </r>
  <r>
    <n v="35453"/>
    <s v="COOPERATIVA  DE TRABAJO ASOCIADO SERVIMOS DE ORIENTE"/>
    <s v="OPERATIVA"/>
    <s v="MAYOR O IGUAL A 5001 USUARIOS"/>
    <s v="Aprovechamiento "/>
    <x v="2"/>
    <x v="2"/>
    <s v="ANTIOQUIA"/>
    <s v="RIONEGRO"/>
    <s v="ACTUALIZACION"/>
    <d v="2025-02-28T00:00:00"/>
    <s v="APROVECHAMIENTO "/>
  </r>
  <r>
    <n v="35473"/>
    <s v="EMPRESA PRESTADORA DEL SERVICIO PUBLICO DOMICILIARIO DE ASEO VISION INTEGRAL AMBIENTAL DE ASEO"/>
    <s v="OPERATIVA"/>
    <s v="MENOR O IGUAL A 2500 USUARIOS"/>
    <s v="Aprovechamiento "/>
    <x v="0"/>
    <x v="3"/>
    <s v="RISARALDA"/>
    <s v="PEREIRA"/>
    <s v="INSCRIPCION"/>
    <d v="2017-03-10T00:00:00"/>
    <s v="APROVECHAMIENTO "/>
  </r>
  <r>
    <n v="35475"/>
    <s v="ASOCIACION DE USUARIOS ACUEDUCTO LA CHARANGA PARTE ALTA"/>
    <s v="OPERATIVA"/>
    <s v="MENOR O IGUAL A 2500 USUARIOS"/>
    <s v="Grupo de Pequeños"/>
    <x v="1"/>
    <x v="2"/>
    <s v="ANTIOQUIA"/>
    <s v="GUARNE"/>
    <s v="ACTUALIZACION"/>
    <d v="2024-04-17T00:00:00"/>
    <s v="ACUEDUCTO "/>
  </r>
  <r>
    <n v="35513"/>
    <s v="ASOCIACION DE RECICLADORES DE ZIPAQUIRA POR UN MUNDO MEJOR"/>
    <s v="OPERATIVA"/>
    <s v="MAYOR O IGUAL A 5001 USUARIOS"/>
    <s v="Aprovechamiento "/>
    <x v="2"/>
    <x v="2"/>
    <s v="CUNDINAMARCA"/>
    <s v="ZIPAQUIRA"/>
    <s v="ACTUALIZACION"/>
    <d v="2025-03-04T00:00:00"/>
    <s v="APROVECHAMIENTO "/>
  </r>
  <r>
    <n v="35553"/>
    <s v="Fundacion Huella Ambiental"/>
    <s v="OPERATIVA"/>
    <s v="MAYOR O IGUAL A 5001 USUARIOS"/>
    <s v="Aprovechamiento "/>
    <x v="0"/>
    <x v="2"/>
    <s v="VALLE DEL CAUCA"/>
    <s v="CALI"/>
    <s v="ACTUALIZACION"/>
    <d v="2025-02-27T00:00:00"/>
    <s v="APROVECHAMIENTO "/>
  </r>
  <r>
    <n v="35573"/>
    <s v="fundacion amazonas sin limites"/>
    <s v="OPERATIVA"/>
    <s v="MAYOR O IGUAL A 5001 USUARIOS"/>
    <s v="Aprovechamiento "/>
    <x v="0"/>
    <x v="2"/>
    <s v="AMAZONAS"/>
    <s v="LETICIA"/>
    <s v="ACTUALIZACION"/>
    <d v="2024-09-11T00:00:00"/>
    <s v="APROVECHAMIENTO "/>
  </r>
  <r>
    <n v="35593"/>
    <s v="CICLO TOTAL SAS E.S.P"/>
    <s v="OPERATIVA"/>
    <s v="MAYOR O IGUAL A 5001 USUARIOS"/>
    <s v="Aprovechamiento "/>
    <x v="2"/>
    <x v="3"/>
    <s v="ANTIOQUIA"/>
    <s v="MARINILLA"/>
    <s v="ACTUALIZACION"/>
    <d v="2025-01-25T00:00:00"/>
    <s v="APROVECHAMIENTO "/>
  </r>
  <r>
    <n v="35713"/>
    <s v="ASOCIACION DE USUARIOS DEL ACUEDUCTO POTRERO GRANDE LA YERBABUENA Y AGUADAS"/>
    <s v="OPERATIVA"/>
    <s v="MENOR O IGUAL A 2500 USUARIOS"/>
    <s v="Grupo de Pequeños"/>
    <x v="1"/>
    <x v="2"/>
    <s v="CUNDINAMARCA"/>
    <s v="CHOACHI"/>
    <s v="ACTUALIZACION"/>
    <d v="2025-03-04T00:00:00"/>
    <s v="ACUEDUCTO "/>
  </r>
  <r>
    <n v="35733"/>
    <s v="SERVICIOS MULTIPLES DOMICILIARIOS SAS ESP"/>
    <s v="OPERATIVA"/>
    <s v="MENOR O IGUAL A 2500 USUARIOS"/>
    <s v="Grupo de Pequeños"/>
    <x v="0"/>
    <x v="3"/>
    <s v="HUILA"/>
    <s v="PALERMO"/>
    <s v="ACTUALIZACION"/>
    <d v="2023-02-08T00:00:00"/>
    <s v="ACUEDUCTO - ALCANTARILLADO"/>
  </r>
  <r>
    <n v="35773"/>
    <s v="ASOCIACION DE USUARIOS DEL ACUEDUCTO DE LA VEREDA SAN ISIDRO"/>
    <s v="OPERATIVA"/>
    <s v="MENOR O IGUAL A 2500 USUARIOS"/>
    <s v="Grupo de Pequeños"/>
    <x v="1"/>
    <x v="2"/>
    <s v="ANTIOQUIA"/>
    <s v="GUARNE"/>
    <s v="ACTUALIZACION"/>
    <d v="2025-02-10T00:00:00"/>
    <s v="ACUEDUCTO "/>
  </r>
  <r>
    <n v="35833"/>
    <s v="ASOCIACION RECUPERANDO MATERIALES RECICLABLES DE KENNEDY"/>
    <s v="OPERATIVA"/>
    <s v="DESDE 2501 HASTA 5000 USUARIOS"/>
    <s v="Aprovechamiento "/>
    <x v="2"/>
    <x v="2"/>
    <s v="BOGOTÁ, D.C."/>
    <s v="BOGOTA, D.C."/>
    <s v="ACTUALIZACION"/>
    <d v="2025-03-11T00:00:00"/>
    <s v="APROVECHAMIENTO "/>
  </r>
  <r>
    <n v="35853"/>
    <s v="ASOCIACION DE RECICLADORES DE TUNJA "/>
    <s v="OPERATIVA"/>
    <s v="MAYOR O IGUAL A 5001 USUARIOS"/>
    <s v="Aprovechamiento "/>
    <x v="0"/>
    <x v="2"/>
    <s v="BOYACÁ"/>
    <s v="TUNJA"/>
    <s v="ACTUALIZACION"/>
    <d v="2025-02-24T00:00:00"/>
    <s v="APROVECHAMIENTO "/>
  </r>
  <r>
    <n v="35854"/>
    <s v="Corporación Cívica Juventudes de Antioquia"/>
    <s v="OPERATIVA"/>
    <s v="MAYOR O IGUAL A 5001 USUARIOS"/>
    <s v="Aprovechamiento "/>
    <x v="0"/>
    <x v="2"/>
    <s v="ANTIOQUIA"/>
    <s v="MEDELLÍN"/>
    <s v="ACTUALIZACION"/>
    <d v="2025-03-28T00:00:00"/>
    <s v="APROVECHAMIENTO "/>
  </r>
  <r>
    <n v="35873"/>
    <s v="ASOCIACIÓN DE USUARIOS DE SERVICIOS COLECTIVOS DE EL HORRO ANSERMA"/>
    <s v="OPERATIVA"/>
    <s v="MENOR O IGUAL A 2500 USUARIOS"/>
    <s v="Grupo de Pequeños"/>
    <x v="1"/>
    <x v="2"/>
    <s v="CALDAS"/>
    <s v="ANSERMA"/>
    <s v="ACTUALIZACION"/>
    <d v="2025-02-10T00:00:00"/>
    <s v="ACUEDUCTO "/>
  </r>
  <r>
    <n v="35913"/>
    <s v="ASOCIACION ORA AMBIENTAL ACTIVA DE RECICLADORES DE BOGOTA"/>
    <s v="OPERATIVA"/>
    <s v="MAYOR O IGUAL A 5001 USUARIOS"/>
    <s v="Aprovechamiento "/>
    <x v="2"/>
    <x v="2"/>
    <s v="BOGOTÁ, D.C."/>
    <s v="BOGOTA, D.C."/>
    <s v="ACTUALIZACION"/>
    <d v="2025-02-21T00:00:00"/>
    <s v="APROVECHAMIENTO "/>
  </r>
  <r>
    <n v="35993"/>
    <s v="ASOCIACIÓN DE USUARIOS DE ACUEDUCTO Y SANEAMIENTO BÁSICO DEL CORREGIMIENTO DE OREJERO SUCRE"/>
    <s v="OPERATIVA"/>
    <s v="MENOR O IGUAL A 2500 USUARIOS"/>
    <s v="Grupo de Pequeños"/>
    <x v="1"/>
    <x v="2"/>
    <s v="SUCRE"/>
    <s v="SUCRE"/>
    <s v="ACTUALIZACION"/>
    <d v="2022-01-26T00:00:00"/>
    <s v="ACUEDUCTO "/>
  </r>
  <r>
    <n v="36013"/>
    <s v="ASOCIACION RECICLADORES UNIDOS DE RIOHACHA PARA LA GUAJIRA"/>
    <s v="OPERATIVA"/>
    <s v="MAYOR O IGUAL A 5001 USUARIOS"/>
    <s v="Aprovechamiento "/>
    <x v="2"/>
    <x v="2"/>
    <s v="LA GUAJIRA"/>
    <s v="RIOHACHA"/>
    <s v="ACTUALIZACION"/>
    <d v="2024-03-27T00:00:00"/>
    <s v="APROVECHAMIENTO "/>
  </r>
  <r>
    <n v="36053"/>
    <s v="CORPORACION CENTRO HISTORICO"/>
    <s v="OPERATIVA"/>
    <s v="MENOR O IGUAL A 2500 USUARIOS"/>
    <s v="Aprovechamiento "/>
    <x v="2"/>
    <x v="2"/>
    <s v="BOGOTÁ, D.C."/>
    <s v="BOGOTA, D.C."/>
    <s v="ACTUALIZACION"/>
    <d v="2025-03-06T00:00:00"/>
    <s v="APROVECHAMIENTO "/>
  </r>
  <r>
    <n v="36073"/>
    <s v="ASOCIACIÓN AGUAS DE SAN JOAQUÍN"/>
    <s v="OPERATIVA"/>
    <s v="MENOR O IGUAL A 2500 USUARIOS"/>
    <s v="Grupo de Pequeños"/>
    <x v="1"/>
    <x v="2"/>
    <s v="BOLÍVAR"/>
    <s v="MAHATES"/>
    <s v="ACTUALIZACION"/>
    <d v="2025-03-10T00:00:00"/>
    <s v="ACUEDUCTO "/>
  </r>
  <r>
    <n v="36097"/>
    <s v="SANEAMIENTO Y MEJORAMIENTO AMBIENTAL S.A.S ESP "/>
    <s v="OPERATIVA"/>
    <s v="MAYOR O IGUAL A 5001 USUARIOS"/>
    <s v="Grupo de Pequeños"/>
    <x v="0"/>
    <x v="3"/>
    <s v="CAQUETÁ"/>
    <s v="FLORENCIA"/>
    <s v="ACTUALIZACION"/>
    <d v="2025-03-11T00:00:00"/>
    <s v="ASEO"/>
  </r>
  <r>
    <n v="36133"/>
    <s v="ASOCIACION DE TRABAJADORES POR EL MEDIO AMBIENTE"/>
    <s v="OPERATIVA"/>
    <s v="DESDE 2501 HASTA 5000 USUARIOS"/>
    <s v="Aprovechamiento "/>
    <x v="2"/>
    <x v="2"/>
    <s v="SANTANDER"/>
    <s v="SABANA DE TORRES"/>
    <s v="ACTUALIZACION"/>
    <d v="2022-04-01T00:00:00"/>
    <s v="APROVECHAMIENTO "/>
  </r>
  <r>
    <n v="36153"/>
    <s v="CORPORACION AMBIENTAL POR LA VIDA Y EL DESARROLLO SOSTENIBLE"/>
    <s v="OPERATIVA"/>
    <s v="MAYOR O IGUAL A 5001 USUARIOS"/>
    <s v="Aprovechamiento "/>
    <x v="2"/>
    <x v="2"/>
    <s v="NORTE DE SANTANDER"/>
    <s v="CUCUTA"/>
    <s v="INSCRIPCION"/>
    <d v="2020-10-28T00:00:00"/>
    <s v="APROVECHAMIENTO "/>
  </r>
  <r>
    <n v="36293"/>
    <s v="ASOCIACIÓN DE RECICLADORES DE OFICIO RC ASOCIACIÓN RECICLOSOCIAL"/>
    <s v="OPERATIVA"/>
    <s v="MAYOR O IGUAL A 5001 USUARIOS"/>
    <s v="Aprovechamiento "/>
    <x v="2"/>
    <x v="2"/>
    <s v="BOGOTÁ, D.C."/>
    <s v="BOGOTA, D.C."/>
    <s v="ACTUALIZACION"/>
    <d v="2024-05-23T00:00:00"/>
    <s v="APROVECHAMIENTO "/>
  </r>
  <r>
    <n v="36313"/>
    <s v="COPROFERCOL S.A.S"/>
    <s v="OPERATIVA"/>
    <s v="MAYOR O IGUAL A 5001 USUARIOS"/>
    <s v="Aprovechamiento "/>
    <x v="0"/>
    <x v="3"/>
    <s v="ANTIOQUIA"/>
    <s v="CALDAS"/>
    <s v="ACTUALIZACION"/>
    <d v="2025-02-28T00:00:00"/>
    <s v="APROVECHAMIENTO "/>
  </r>
  <r>
    <n v="36315"/>
    <s v="ASOCIACION DE PRODUCTORES, RECOLECTORES, RECICLADORES, CLASIFICADORES Y TRANSFORMADORES DE RESIDUOS ORGNICOS"/>
    <s v="OPERATIVA"/>
    <s v="DESDE 2501 HASTA 5000 USUARIOS"/>
    <s v="Aprovechamiento "/>
    <x v="0"/>
    <x v="2"/>
    <s v="BOLÍVAR"/>
    <s v="CANTAGALLO"/>
    <s v="INSCRIPCION"/>
    <d v="2017-05-31T00:00:00"/>
    <s v="APROVECHAMIENTO "/>
  </r>
  <r>
    <n v="36333"/>
    <s v="Asociación Empresarial de Recicladores Tenjo "/>
    <s v="OPERATIVA"/>
    <s v="MAYOR O IGUAL A 5001 USUARIOS"/>
    <s v="Aprovechamiento "/>
    <x v="0"/>
    <x v="2"/>
    <s v="CUNDINAMARCA"/>
    <s v="TENJO"/>
    <s v="ACTUALIZACION"/>
    <d v="2024-12-14T00:00:00"/>
    <s v="APROVECHAMIENTO "/>
  </r>
  <r>
    <n v="36353"/>
    <s v="Empresa de Servicios Publicos Santa Cecilia SA ESP"/>
    <s v="OPERATIVA (No activa)"/>
    <s v="MENOR O IGUAL A 2500 USUARIOS"/>
    <s v="Grupo de Pequeños"/>
    <x v="1"/>
    <x v="3"/>
    <s v="META"/>
    <s v="VILLAVICENCIO"/>
    <s v="ACTUALIZACION"/>
    <d v="2019-05-21T00:00:00"/>
    <s v="ACUEDUCTO - ALCANTARILLADO"/>
  </r>
  <r>
    <n v="36376"/>
    <s v="ASOCIACION DE SERVICIOS PUBLICOS DOMICILIARIOS DE ACUEDUCTO Y ALCANTARILLADO DE LA VEREDA DE PALENQUITO CORREGIMIENTO DE MALAGANA MUNICIPIO DE MAHATES"/>
    <s v="OPERATIVA"/>
    <s v="MENOR O IGUAL A 2500 USUARIOS"/>
    <s v="Grupo de Pequeños"/>
    <x v="1"/>
    <x v="2"/>
    <s v="BOLÍVAR"/>
    <s v="MAHATES"/>
    <s v="ACTUALIZACION"/>
    <d v="2025-03-27T00:00:00"/>
    <s v="ACUEDUCTO "/>
  </r>
  <r>
    <n v="36377"/>
    <s v="ASOCIACION DE USUARIOS DEL ACUEDUCTO RURAL VEREDA EL CURAL CORREGIMIENTO 17 DE LA FLORIDA MUNCIPIO DE IBAGUE"/>
    <s v="OPERATIVA"/>
    <s v="MENOR O IGUAL A 2500 USUARIOS"/>
    <s v="Grupo de Pequeños"/>
    <x v="0"/>
    <x v="2"/>
    <s v="TOLIMA"/>
    <s v="IBAGUE"/>
    <s v="ACTUALIZACION"/>
    <d v="2024-02-20T00:00:00"/>
    <s v="ACUEDUCTO - ALCANTARILLADO"/>
  </r>
  <r>
    <n v="36378"/>
    <s v="ASOCIACION DE RECICLADORES Y RECUPERADORES AMBIENTALES MILENIUM 3000"/>
    <s v="OPERATIVA"/>
    <s v="MAYOR O IGUAL A 5001 USUARIOS"/>
    <s v="Aprovechamiento "/>
    <x v="2"/>
    <x v="2"/>
    <s v="BOGOTÁ, D.C."/>
    <s v="BOGOTA, D.C."/>
    <s v="ACTUALIZACION"/>
    <d v="2019-08-12T00:00:00"/>
    <s v="APROVECHAMIENTO "/>
  </r>
  <r>
    <n v="36393"/>
    <s v="ASOCIACION DE RECICLADORES DE CAMPOALEGRE"/>
    <s v="OPERATIVA"/>
    <s v="MAYOR O IGUAL A 5001 USUARIOS"/>
    <s v="Aprovechamiento "/>
    <x v="2"/>
    <x v="2"/>
    <s v="HUILA"/>
    <s v="CAMPOALEGRE"/>
    <s v="ACTUALIZACION"/>
    <d v="2024-04-18T00:00:00"/>
    <s v="APROVECHAMIENTO "/>
  </r>
  <r>
    <n v="36394"/>
    <s v="ECOAMBIENTAL ACTIVA DE COLOMBIA S.A. ESP"/>
    <s v="OPERATIVA"/>
    <s v="MAYOR O IGUAL A 5001 USUARIOS"/>
    <s v="Grupo de Grandes"/>
    <x v="0"/>
    <x v="3"/>
    <s v="ANTIOQUIA"/>
    <s v="CAUCASIA"/>
    <s v="ACTUALIZACION"/>
    <d v="2025-03-05T00:00:00"/>
    <s v="ASEO"/>
  </r>
  <r>
    <n v="36434"/>
    <s v="ASOCIACIÓN DE USUARIOS DEL SERVICIO DE MICROACUEDUCTO DEL CORREGIMIENTO DE CAMPO ALEGRE"/>
    <s v="OPERATIVA"/>
    <s v="MENOR O IGUAL A 2500 USUARIOS"/>
    <s v="Grupo de Pequeños"/>
    <x v="1"/>
    <x v="2"/>
    <s v="SUCRE"/>
    <s v="SUCRE"/>
    <s v="ACTUALIZACION"/>
    <d v="2025-02-16T00:00:00"/>
    <s v="ACUEDUCTO "/>
  </r>
  <r>
    <n v="36435"/>
    <s v="COOPERATIVA MULTIACTIVA DE RECUPERADORES PREAMBIENTALES "/>
    <s v="OPERATIVA"/>
    <s v="MAYOR O IGUAL A 5001 USUARIOS"/>
    <s v="Aprovechamiento "/>
    <x v="0"/>
    <x v="2"/>
    <s v="ANTIOQUIA"/>
    <s v="ENVIGADO"/>
    <s v="ACTUALIZACION"/>
    <d v="2023-04-10T00:00:00"/>
    <s v="APROVECHAMIENTO "/>
  </r>
  <r>
    <n v="36453"/>
    <s v="UBOCAR"/>
    <s v="OPERATIVA"/>
    <s v="MENOR O IGUAL A 2500 USUARIOS"/>
    <s v="Grupo de Pequeños"/>
    <x v="1"/>
    <x v="2"/>
    <s v="CUNDINAMARCA"/>
    <s v="CHOACHI"/>
    <s v="ACTUALIZACION"/>
    <d v="2023-10-31T00:00:00"/>
    <s v="ACUEDUCTO "/>
  </r>
  <r>
    <n v="36493"/>
    <s v="ASOCIACION ACUEDUCTO REGIONAL VILLARAZO"/>
    <s v="ABASTO"/>
    <s v="MENOR O IGUAL A 2500 USUARIOS"/>
    <s v="Grupo de Pequeños"/>
    <x v="1"/>
    <x v="2"/>
    <s v="QUINDÍO"/>
    <s v="CIRCASIA"/>
    <s v="ACTUALIZACION"/>
    <d v="2024-02-28T00:00:00"/>
    <s v="ACUEDUCTO "/>
  </r>
  <r>
    <n v="36494"/>
    <s v="EMPRESA MUNICIPAL DE ACUEDUCTO ALCANTARILLADO Y ASEO DEL MUNICIPIO DE SAN JACINTO DEL CAUCA SA ESP"/>
    <s v="OPERATIVA"/>
    <s v="MENOR O IGUAL A 2500 USUARIOS"/>
    <s v="Grupo de Pequeños"/>
    <x v="0"/>
    <x v="3"/>
    <s v="BOLÍVAR"/>
    <s v="SAN JACINTO DEL CAUCA"/>
    <s v="ACTUALIZACION"/>
    <d v="2024-09-25T00:00:00"/>
    <s v="ACUEDUCTO - ASEO"/>
  </r>
  <r>
    <n v="36514"/>
    <s v="JUNTA ADMINISTRADORA DE ACUEDUCTO RURAL DEL CAIRO"/>
    <s v="OPERATIVA"/>
    <s v="MENOR O IGUAL A 2500 USUARIOS"/>
    <s v="Grupo de Pequeños"/>
    <x v="1"/>
    <x v="2"/>
    <s v="CAUCA"/>
    <s v="CAJIBIO"/>
    <s v="ACTUALIZACION"/>
    <d v="2025-03-17T00:00:00"/>
    <s v="ACUEDUCTO "/>
  </r>
  <r>
    <n v="36534"/>
    <s v="AQUASIBUNDOY SA ESP"/>
    <s v="OPERATIVA"/>
    <s v="DESDE 2501 HASTA 5000 USUARIOS"/>
    <s v="Grupo de Grandes"/>
    <x v="2"/>
    <x v="3"/>
    <s v="PUTUMAYO"/>
    <s v="SIBUNDOY"/>
    <s v="ACTUALIZACION"/>
    <d v="2025-02-20T00:00:00"/>
    <s v="ACUEDUCTO - ALCANTARILLADO"/>
  </r>
  <r>
    <n v="36554"/>
    <s v="EMPRESA DE SERVICIOS PUBLICOS DE SAPUYES EMSSAP SA ESP"/>
    <s v="OPERATIVA"/>
    <s v="MENOR O IGUAL A 2500 USUARIOS"/>
    <s v="Grupo de Pequeños"/>
    <x v="2"/>
    <x v="3"/>
    <s v="NARIÑO"/>
    <s v="SAPUYES"/>
    <s v="ACTUALIZACION"/>
    <d v="2025-03-04T00:00:00"/>
    <s v="ACUEDUCTO - ALCANTARILLADO - ASEO"/>
  </r>
  <r>
    <n v="36573"/>
    <s v="AGUAS Y ESQUEMAS SANITARIOS S.A.S. E.S.P."/>
    <s v="OPERATIVA"/>
    <s v="MENOR O IGUAL A 2500 USUARIOS"/>
    <s v="Grupo de Pequeños"/>
    <x v="1"/>
    <x v="3"/>
    <s v="TOLIMA"/>
    <s v="FLANDES"/>
    <s v="INSCRIPCION"/>
    <d v="2017-09-04T00:00:00"/>
    <s v="ACUEDUCTO - ALCANTARILLADO"/>
  </r>
  <r>
    <n v="36613"/>
    <s v="FUNDACION ALIANZAS AMBIENTALES DEL CARIBE"/>
    <s v="OPERATIVA"/>
    <s v="DESDE 2501 HASTA 5000 USUARIOS"/>
    <s v="Aprovechamiento "/>
    <x v="0"/>
    <x v="2"/>
    <s v="BOLÍVAR"/>
    <s v="CARTAGENA DE INDIAS"/>
    <s v="ACTUALIZACION"/>
    <d v="2025-01-07T00:00:00"/>
    <s v="APROVECHAMIENTO "/>
  </r>
  <r>
    <n v="36653"/>
    <s v="ADMINISTRACIÓN PÚBLICA COOPERATIVA DE CORDOBA BOLÍVAR LIMITADA"/>
    <s v="OPERATIVA"/>
    <s v="MENOR O IGUAL A 2500 USUARIOS"/>
    <s v="Grupo de Pequeños"/>
    <x v="0"/>
    <x v="2"/>
    <s v="BOLÍVAR"/>
    <s v="CORDOBA"/>
    <s v="ACTUALIZACION"/>
    <d v="2024-05-06T00:00:00"/>
    <s v="ACUEDUCTO - ALCANTARILLADO - ASEO"/>
  </r>
  <r>
    <n v="36654"/>
    <s v="ASOCIACION DE SUSCRIPTORES DEL ACUEDUCTO LA CASCADA VEREDA CHURUBITA MUNICIPIO DE SAMACA"/>
    <s v="OPERATIVA"/>
    <s v="MENOR O IGUAL A 2500 USUARIOS"/>
    <s v="Grupo de Pequeños"/>
    <x v="1"/>
    <x v="2"/>
    <s v="BOYACÁ"/>
    <s v="SAMACA"/>
    <s v="ACTUALIZACION"/>
    <d v="2023-12-14T00:00:00"/>
    <s v="ACUEDUCTO "/>
  </r>
  <r>
    <n v="36656"/>
    <s v="ASOCIACION DE SERVICIOS PUBLICOS DOMICILIARIOS DE ACUEDUCTO Y SANEAMIENTO BASICO DEL CORREGIMIENTO DE SINCERIN ARJONA DEPARTAMENTO DE BOLIVAR"/>
    <s v="OPERATIVA"/>
    <s v="MENOR O IGUAL A 2500 USUARIOS"/>
    <s v="Grupo de Pequeños"/>
    <x v="1"/>
    <x v="2"/>
    <s v="BOLÍVAR"/>
    <s v="ARJONA"/>
    <s v="ACTUALIZACION"/>
    <d v="2025-02-08T00:00:00"/>
    <s v="ACUEDUCTO "/>
  </r>
  <r>
    <n v="36657"/>
    <s v="EL CERRITO LIMPIO S.A.S ESP"/>
    <s v="OPERATIVA"/>
    <s v="MAYOR O IGUAL A 5001 USUARIOS"/>
    <s v="Grupo de Grandes"/>
    <x v="0"/>
    <x v="3"/>
    <s v="VALLE DEL CAUCA"/>
    <s v="YUMBO"/>
    <s v="ACTUALIZACION"/>
    <d v="2025-03-27T00:00:00"/>
    <s v="ASEO"/>
  </r>
  <r>
    <n v="36673"/>
    <s v="ASOCIACION UNIDOS POR MANDINGA"/>
    <s v="OPERATIVA"/>
    <s v="MENOR O IGUAL A 2500 USUARIOS"/>
    <s v="Grupo de Pequeños"/>
    <x v="1"/>
    <x v="2"/>
    <s v="BOLÍVAR"/>
    <s v="MAHATES"/>
    <s v="ACTUALIZACION"/>
    <d v="2025-03-26T00:00:00"/>
    <s v="ACUEDUCTO "/>
  </r>
  <r>
    <n v="36674"/>
    <s v="ASOCIACION BASICA DE RECICLAJE SINEAMBORE"/>
    <s v="OPERATIVA"/>
    <s v="MENOR O IGUAL A 2500 USUARIOS"/>
    <s v="Aprovechamiento "/>
    <x v="0"/>
    <x v="2"/>
    <s v="BOGOTÁ, D.C."/>
    <s v="BOGOTA, D.C."/>
    <s v="INSCRIPCION"/>
    <d v="2017-04-06T00:00:00"/>
    <s v="APROVECHAMIENTO "/>
  </r>
  <r>
    <n v="36694"/>
    <s v="ECO-ACCION INGENIERIA"/>
    <s v="OPERATIVA"/>
    <s v="MAYOR O IGUAL A 5001 USUARIOS"/>
    <s v="Aprovechamiento "/>
    <x v="2"/>
    <x v="3"/>
    <s v="BOYACÁ"/>
    <s v="SOGAMOSO"/>
    <s v="ACTUALIZACION"/>
    <d v="2025-03-17T00:00:00"/>
    <s v="APROVECHAMIENTO "/>
  </r>
  <r>
    <n v="36697"/>
    <s v="EMPRESA DE SERVICIOS PUBLICOS DE PUERTO CARREÑO VICHADA S.A. E.S.P."/>
    <s v="OPERATIVA"/>
    <s v="DESDE 2501 HASTA 5000 USUARIOS"/>
    <s v="Grupo de Grandes"/>
    <x v="0"/>
    <x v="3"/>
    <s v="VICHADA"/>
    <s v="PUERTO CARRENO"/>
    <s v="ACTUALIZACION"/>
    <d v="2024-03-13T00:00:00"/>
    <s v="ACUEDUCTO - ASEO"/>
  </r>
  <r>
    <n v="36713"/>
    <s v="ASOCIACION GRUPO EMPRESARIAL DE LA ZONA OCTAVA "/>
    <s v="OPERATIVA"/>
    <s v="MAYOR O IGUAL A 5001 USUARIOS"/>
    <s v="Aprovechamiento "/>
    <x v="2"/>
    <x v="2"/>
    <s v="BOGOTÁ, D.C."/>
    <s v="BOGOTA, D.C."/>
    <s v="ACTUALIZACION"/>
    <d v="2025-03-07T00:00:00"/>
    <s v="APROVECHAMIENTO "/>
  </r>
  <r>
    <n v="36734"/>
    <s v="Asociación de Recicladores Ecoplaneta El Amparo ESP"/>
    <s v="OPERATIVA"/>
    <s v="MAYOR O IGUAL A 5001 USUARIOS"/>
    <s v="Aprovechamiento "/>
    <x v="0"/>
    <x v="2"/>
    <s v="BOGOTÁ, D.C."/>
    <s v="BOGOTA, D.C."/>
    <s v="ACTUALIZACION"/>
    <d v="2025-02-18T00:00:00"/>
    <s v="APROVECHAMIENTO "/>
  </r>
  <r>
    <n v="36735"/>
    <s v="Asociacion O.R.A Bogota Recicla ESP"/>
    <s v="OPERATIVA"/>
    <s v="DESDE 2501 HASTA 5000 USUARIOS"/>
    <s v="Aprovechamiento "/>
    <x v="2"/>
    <x v="2"/>
    <s v="BOGOTÁ, D.C."/>
    <s v="BOGOTA, D.C."/>
    <s v="ACTUALIZACION"/>
    <d v="2025-03-04T00:00:00"/>
    <s v="APROVECHAMIENTO "/>
  </r>
  <r>
    <n v="36773"/>
    <s v="CORPORACION RECICLAJES DE CARTAGENA"/>
    <s v="OPERATIVA"/>
    <s v="MENOR O IGUAL A 2500 USUARIOS"/>
    <s v="Aprovechamiento "/>
    <x v="2"/>
    <x v="2"/>
    <s v="BOLÍVAR"/>
    <s v="CARTAGENA DE INDIAS"/>
    <s v="ACTUALIZACION"/>
    <d v="2022-05-06T00:00:00"/>
    <s v="APROVECHAMIENTO "/>
  </r>
  <r>
    <n v="36776"/>
    <s v="ASOCIACION DE RECICLADORES BUENOS AIRES GLADYS"/>
    <s v="OPERATIVA"/>
    <s v="MENOR O IGUAL A 2500 USUARIOS"/>
    <s v="Aprovechamiento "/>
    <x v="2"/>
    <x v="2"/>
    <s v="BOGOTÁ, D.C."/>
    <s v="BOGOTA, D.C."/>
    <s v="ACTUALIZACION"/>
    <d v="2023-05-26T00:00:00"/>
    <s v="APROVECHAMIENTO "/>
  </r>
  <r>
    <n v="36793"/>
    <s v="ASOCIACION DE RECUPERADORES AMBIENTALES DE COLOMBIA 7"/>
    <s v="OPERATIVA"/>
    <s v="MENOR O IGUAL A 2500 USUARIOS"/>
    <s v="Aprovechamiento "/>
    <x v="0"/>
    <x v="2"/>
    <s v="BOGOTÁ, D.C."/>
    <s v="BOGOTA, D.C."/>
    <s v="ACTUALIZACION"/>
    <d v="2021-02-03T00:00:00"/>
    <s v="APROVECHAMIENTO "/>
  </r>
  <r>
    <n v="36794"/>
    <s v="Corporación Asociativa de Recicladores y Coroteros "/>
    <s v="OPERATIVA"/>
    <s v="DESDE 2501 HASTA 5000 USUARIOS"/>
    <s v="Aprovechamiento "/>
    <x v="2"/>
    <x v="2"/>
    <s v="BOGOTÁ, D.C."/>
    <s v="BOGOTA, D.C."/>
    <s v="INSCRIPCION"/>
    <d v="2017-05-19T00:00:00"/>
    <s v="APROVECHAMIENTO "/>
  </r>
  <r>
    <n v="36795"/>
    <s v="ASOCIACION DE RECICLADORES RECICLAR ES VIDA 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36796"/>
    <s v="ASOCIACION ECOFUTURO ROA"/>
    <s v="OPERATIVA"/>
    <s v="MAYOR O IGUAL A 5001 USUARIOS"/>
    <s v="Aprovechamiento "/>
    <x v="2"/>
    <x v="2"/>
    <s v="BOGOTÁ, D.C."/>
    <s v="BOGOTA, D.C."/>
    <s v="ACTUALIZACION"/>
    <d v="2023-04-24T00:00:00"/>
    <s v="APROVECHAMIENTO "/>
  </r>
  <r>
    <n v="36814"/>
    <s v="ECO AMBIENTAL DE COLOMBIA S.A. E.S.P."/>
    <s v="OPERATIVA"/>
    <s v="MAYOR O IGUAL A 5001 USUARIOS"/>
    <s v="Aprovechamiento "/>
    <x v="2"/>
    <x v="3"/>
    <s v="HUILA"/>
    <s v="NEIVA"/>
    <s v="ACTUALIZACION"/>
    <d v="2024-11-19T00:00:00"/>
    <s v="APROVECHAMIENTO "/>
  </r>
  <r>
    <n v="36815"/>
    <s v="ASOCIACION DE RECICLADORES RECICLANDO POR SIEMPRE"/>
    <s v="OPERATIVA"/>
    <s v="MAYOR O IGUAL A 5001 USUARIOS"/>
    <s v="Aprovechamiento "/>
    <x v="0"/>
    <x v="2"/>
    <s v="BOGOTÁ, D.C."/>
    <s v="BOGOTA, D.C."/>
    <s v="ACTUALIZACION"/>
    <d v="2021-03-30T00:00:00"/>
    <s v="APROVECHAMIENTO "/>
  </r>
  <r>
    <n v="36833"/>
    <s v="EMPRESA COMUNITARIA DE ACUEDUCTO Y ALCANTARILLADO AMBALA SECTOR TRIUNFO"/>
    <s v="OPERATIVA"/>
    <s v="MENOR O IGUAL A 2500 USUARIOS"/>
    <s v="Grupo de Pequeños"/>
    <x v="0"/>
    <x v="2"/>
    <s v="TOLIMA"/>
    <s v="IBAGUE"/>
    <s v="ACTUALIZACION"/>
    <d v="2024-07-15T00:00:00"/>
    <s v="ACUEDUCTO - ALCANTARILLADO"/>
  </r>
  <r>
    <n v="36835"/>
    <s v="ASOCIACION DE RECICLADORES EN CRECIMIENTO"/>
    <s v="OPERATIVA"/>
    <s v="MAYOR O IGUAL A 5001 USUARIOS"/>
    <s v="Aprovechamiento "/>
    <x v="2"/>
    <x v="2"/>
    <s v="BOGOTÁ, D.C."/>
    <s v="BOGOTA, D.C."/>
    <s v="ACTUALIZACION"/>
    <d v="2025-02-19T00:00:00"/>
    <s v="APROVECHAMIENTO "/>
  </r>
  <r>
    <n v="36853"/>
    <s v="EMPRESA DE SERVICIOS PUBLICOS DOMICILIARIOS DE ARENAL S.A. E.S.P."/>
    <s v="OPERATIVA"/>
    <s v="MENOR O IGUAL A 2500 USUARIOS"/>
    <s v="Grupo de Pequeños"/>
    <x v="2"/>
    <x v="3"/>
    <s v="BOLÍVAR"/>
    <s v="ARENAL"/>
    <s v="ACTUALIZACION"/>
    <d v="2024-03-12T00:00:00"/>
    <s v="ACUEDUCTO - ALCANTARILLADO - ASEO"/>
  </r>
  <r>
    <n v="36874"/>
    <s v="ASOCIACION DE RECICLADORES AMBIENTALES "/>
    <s v="OPERATIVA"/>
    <s v="MAYOR O IGUAL A 5001 USUARIOS"/>
    <s v="Aprovechamiento "/>
    <x v="2"/>
    <x v="2"/>
    <s v="BOGOTÁ, D.C."/>
    <s v="BOGOTA, D.C."/>
    <s v="ACTUALIZACION"/>
    <d v="2025-03-05T00:00:00"/>
    <s v="APROVECHAMIENTO "/>
  </r>
  <r>
    <n v="36875"/>
    <s v="ASOCIACION DE RECICLADORES DE PUENTE ARANDA LA COLOMBIANITA"/>
    <s v="OPERATIVA"/>
    <s v="MAYOR O IGUAL A 5001 USUARIOS"/>
    <s v="Aprovechamiento "/>
    <x v="0"/>
    <x v="2"/>
    <s v="BOGOTÁ, D.C."/>
    <s v="BOGOTA, D.C."/>
    <s v="ACTUALIZACION"/>
    <d v="2025-03-18T00:00:00"/>
    <s v="APROVECHAMIENTO "/>
  </r>
  <r>
    <n v="36876"/>
    <s v="ASOCIACION DE RECICLADORES ECORESIDUOS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36893"/>
    <s v="ASOCIACIÓN  DE SUSCRIPTORES DEL ACUEDUCTO SAN PEDRO DE LAS VEREDAS DE SOLERES Y VOLADOR"/>
    <s v="OPERATIVA"/>
    <s v="MENOR O IGUAL A 2500 USUARIOS"/>
    <s v="Grupo de Pequeños"/>
    <x v="1"/>
    <x v="2"/>
    <s v="BOYACÁ"/>
    <s v="JENESANO"/>
    <s v="ACTUALIZACION"/>
    <d v="2023-05-17T00:00:00"/>
    <s v="ACUEDUCTO "/>
  </r>
  <r>
    <n v="36894"/>
    <s v="ASOCIACION DE RECICLADORES DE MARIA PAZ"/>
    <s v="OPERATIVA"/>
    <s v="MAYOR O IGUAL A 5001 USUARIOS"/>
    <s v="Aprovechamiento "/>
    <x v="2"/>
    <x v="2"/>
    <s v="BOGOTÁ, D.C."/>
    <s v="BOGOTA, D.C."/>
    <s v="ACTUALIZACION"/>
    <d v="2024-10-11T00:00:00"/>
    <s v="APROVECHAMIENTO "/>
  </r>
  <r>
    <n v="36895"/>
    <s v="ASOCIACION DE RECUPERADORES AMBIENTALES COLOMBIA VIVA 7 ESP"/>
    <s v="OPERATIVA"/>
    <s v="MAYOR O IGUAL A 5001 USUARIOS"/>
    <s v="Aprovechamiento "/>
    <x v="2"/>
    <x v="2"/>
    <s v="BOGOTÁ, D.C."/>
    <s v="BOGOTA, D.C."/>
    <s v="ACTUALIZACION"/>
    <d v="2025-03-03T00:00:00"/>
    <s v="APROVECHAMIENTO "/>
  </r>
  <r>
    <n v="36896"/>
    <s v="ASOCIACION DE RECICLADORES Y PROCESADORES ESP"/>
    <s v="OPERATIVA"/>
    <s v="MAYOR O IGUAL A 5001 USUARIOS"/>
    <s v="Aprovechamiento "/>
    <x v="2"/>
    <x v="2"/>
    <s v="BOGOTÁ, D.C."/>
    <s v="BOGOTA, D.C."/>
    <s v="ACTUALIZACION"/>
    <d v="2025-03-21T00:00:00"/>
    <s v="APROVECHAMIENTO "/>
  </r>
  <r>
    <n v="36897"/>
    <s v="ASOCIACION COLOMBIANA DE RECICLADORES DE BOGOTA "/>
    <s v="OPERATIVA"/>
    <s v="MAYOR O IGUAL A 5001 USUARIOS"/>
    <s v="Aprovechamiento "/>
    <x v="0"/>
    <x v="2"/>
    <s v="BOGOTÁ, D.C."/>
    <s v="BOGOTA, D.C."/>
    <s v="ACTUALIZACION"/>
    <d v="2025-02-20T00:00:00"/>
    <s v="APROVECHAMIENTO "/>
  </r>
  <r>
    <n v="36914"/>
    <s v="VR3 EMPRESA DE SERVICIOS PUBLICOS ESP"/>
    <s v="OPERATIVA"/>
    <s v="MENOR O IGUAL A 2500 USUARIOS"/>
    <s v="Aprovechamiento "/>
    <x v="2"/>
    <x v="3"/>
    <s v="BOGOTÁ, D.C."/>
    <s v="BOGOTA, D.C."/>
    <s v="ACTUALIZACION"/>
    <d v="2025-02-10T00:00:00"/>
    <s v="APROVECHAMIENTO "/>
  </r>
  <r>
    <n v="36915"/>
    <s v="ASOCIACION DE RECICLADORES Y BODEGUEROS UNIDOS POR LA IGUALDAD EN COLOMBIA"/>
    <s v="OPERATIVA"/>
    <s v="MAYOR O IGUAL A 5001 USUARIOS"/>
    <s v="Aprovechamiento "/>
    <x v="0"/>
    <x v="2"/>
    <s v="BOGOTÁ, D.C."/>
    <s v="BOGOTA, D.C."/>
    <s v="ACTUALIZACION"/>
    <d v="2025-01-29T00:00:00"/>
    <s v="APROVECHAMIENTO "/>
  </r>
  <r>
    <n v="36933"/>
    <s v="ASOCIACION DE RECICLADORES DE OFICIO NEW WORLD"/>
    <s v="OPERATIVA"/>
    <s v="MAYOR O IGUAL A 5001 USUARIOS"/>
    <s v="Aprovechamiento "/>
    <x v="2"/>
    <x v="2"/>
    <s v="BOGOTÁ, D.C."/>
    <s v="BOGOTA, D.C."/>
    <s v="INSCRIPCION"/>
    <d v="2017-04-03T00:00:00"/>
    <s v="APROVECHAMIENTO "/>
  </r>
  <r>
    <n v="36953"/>
    <s v="CORPORACION BELLO.AMBIENTE ESAL"/>
    <s v="OPERATIVA"/>
    <s v="MAYOR O IGUAL A 5001 USUARIOS"/>
    <s v="Aprovechamiento "/>
    <x v="0"/>
    <x v="2"/>
    <s v="VALLE DEL CAUCA"/>
    <s v="CARTAGO"/>
    <s v="ACTUALIZACION"/>
    <d v="2020-03-10T00:00:00"/>
    <s v="APROVECHAMIENTO "/>
  </r>
  <r>
    <n v="36955"/>
    <s v="ASOCIACION DE RECICLADORES Y PRESTADORES DE SERVICIOS AMBIENTALES ALQUERIA "/>
    <s v="OPERATIVA"/>
    <s v="MAYOR O IGUAL A 5001 USUARIOS"/>
    <s v="Aprovechamiento "/>
    <x v="2"/>
    <x v="2"/>
    <s v="BOGOTÁ, D.C."/>
    <s v="BOGOTA, D.C."/>
    <s v="ACTUALIZACION"/>
    <d v="2025-01-27T00:00:00"/>
    <s v="APROVECHAMIENTO "/>
  </r>
  <r>
    <n v="36956"/>
    <s v="ASOCIACIÓN DE RECICLADORES EMPRENDEDORES DEL NORTE DE SANTANDER"/>
    <s v="OPERATIVA"/>
    <s v="MAYOR O IGUAL A 5001 USUARIOS"/>
    <s v="Aprovechamiento "/>
    <x v="2"/>
    <x v="2"/>
    <s v="NORTE DE SANTANDER"/>
    <s v="CUCUTA"/>
    <s v="ACTUALIZACION"/>
    <d v="2025-03-17T00:00:00"/>
    <s v="APROVECHAMIENTO "/>
  </r>
  <r>
    <n v="36973"/>
    <s v="ASOCIACION DE RECICLADORES MANEJO DE APROVECHAMIENTO NACIONAL"/>
    <s v="OPERATIVA"/>
    <s v="MENOR O IGUAL A 2500 USUARIOS"/>
    <s v="Aprovechamiento "/>
    <x v="0"/>
    <x v="2"/>
    <s v="BOGOTÁ, D.C."/>
    <s v="BOGOTA, D.C."/>
    <s v="ACTUALIZACION"/>
    <d v="2021-06-02T00:00:00"/>
    <s v="APROVECHAMIENTO "/>
  </r>
  <r>
    <n v="36974"/>
    <s v="LEON GRUPO EMPRESARIAL S.A.S"/>
    <s v="OPERATIVA"/>
    <s v="MENOR O IGUAL A 2500 USUARIOS"/>
    <s v="Aprovechamiento "/>
    <x v="2"/>
    <x v="3"/>
    <s v="CUNDINAMARCA"/>
    <s v="QUEBRADANEGRA"/>
    <s v="ACTUALIZACION"/>
    <d v="2024-02-01T00:00:00"/>
    <s v="APROVECHAMIENTO "/>
  </r>
  <r>
    <n v="37014"/>
    <s v="Asociacion de Recuperadores Ambientales Mundo Verde "/>
    <s v="OPERATIVA"/>
    <s v="DESDE 2501 HASTA 5000 USUARIOS"/>
    <s v="Aprovechamiento "/>
    <x v="2"/>
    <x v="2"/>
    <s v="BOGOTÁ, D.C."/>
    <s v="BOGOTA, D.C."/>
    <s v="ACTUALIZACION"/>
    <d v="2025-03-07T00:00:00"/>
    <s v="APROVECHAMIENTO "/>
  </r>
  <r>
    <n v="37015"/>
    <s v="CORPORACIÓN RECICLADORA RECICLAR"/>
    <s v="OPERATIVA"/>
    <s v="MAYOR O IGUAL A 5001 USUARIOS"/>
    <s v="Aprovechamiento "/>
    <x v="2"/>
    <x v="2"/>
    <s v="BOLÍVAR"/>
    <s v="CARTAGENA DE INDIAS"/>
    <s v="ACTUALIZACION"/>
    <d v="2024-04-18T00:00:00"/>
    <s v="APROVECHAMIENTO "/>
  </r>
  <r>
    <n v="37016"/>
    <s v="ASOCIACIÓN DE RECUPERADORES AMBIENTALES SIN DIFERENCIA"/>
    <s v="OPERATIVA"/>
    <s v="MAYOR O IGUAL A 5001 USUARIOS"/>
    <s v="Aprovechamiento "/>
    <x v="2"/>
    <x v="2"/>
    <s v="BOGOTÁ, D.C."/>
    <s v="BOGOTA, D.C."/>
    <s v="ACTUALIZACION"/>
    <d v="2024-07-24T00:00:00"/>
    <s v="APROVECHAMIENTO "/>
  </r>
  <r>
    <n v="37053"/>
    <s v="ASOCIACIÓN DE RECICLADORES DEL META"/>
    <s v="OPERATIVA"/>
    <s v="MAYOR O IGUAL A 5001 USUARIOS"/>
    <s v="Aprovechamiento "/>
    <x v="2"/>
    <x v="2"/>
    <s v="META"/>
    <s v="VILLAVICENCIO"/>
    <s v="ACTUALIZACION"/>
    <d v="2025-01-28T00:00:00"/>
    <s v="APROVECHAMIENTO "/>
  </r>
  <r>
    <n v="37075"/>
    <s v="CORPORACION COLOMBIANA DE RECICLAJE"/>
    <s v="OPERATIVA"/>
    <s v="DESDE 2501 HASTA 5000 USUARIOS"/>
    <s v="Aprovechamiento "/>
    <x v="0"/>
    <x v="2"/>
    <s v="BOGOTÁ, D.C."/>
    <s v="BOGOTA, D.C."/>
    <s v="ACTUALIZACION"/>
    <d v="2025-03-21T00:00:00"/>
    <s v="APROVECHAMIENTO "/>
  </r>
  <r>
    <n v="37076"/>
    <s v="Asociacion Ambientalista de popayan"/>
    <s v="OPERATIVA"/>
    <s v="MENOR O IGUAL A 2500 USUARIOS"/>
    <s v="Aprovechamiento "/>
    <x v="2"/>
    <x v="2"/>
    <s v="CAUCA"/>
    <s v="POPAYAN"/>
    <s v="ACTUALIZACION"/>
    <d v="2024-03-06T00:00:00"/>
    <s v="APROVECHAMIENTO "/>
  </r>
  <r>
    <n v="37113"/>
    <s v="ASOCIACIÓN DE RECICLADORES HÉROES DEL PLANETA"/>
    <s v="OPERATIVA"/>
    <s v="MAYOR O IGUAL A 5001 USUARIOS"/>
    <s v="Aprovechamiento "/>
    <x v="2"/>
    <x v="2"/>
    <s v="META"/>
    <s v="VILLAVICENCIO"/>
    <s v="ACTUALIZACION"/>
    <d v="2025-03-22T00:00:00"/>
    <s v="APROVECHAMIENTO "/>
  </r>
  <r>
    <n v="37115"/>
    <s v="CORPORACION DE RECICLADORES PUENTE ARANDA"/>
    <s v="OPERATIVA"/>
    <s v="MENOR O IGUAL A 2500 USUARIOS"/>
    <s v="Aprovechamiento "/>
    <x v="0"/>
    <x v="2"/>
    <s v="BOGOTÁ, D.C."/>
    <s v="BOGOTA, D.C."/>
    <s v="ACTUALIZACION"/>
    <d v="2025-03-19T00:00:00"/>
    <s v="APROVECHAMIENTO "/>
  </r>
  <r>
    <n v="37153"/>
    <s v="Asociacion Gremial de Recicladores de Cartagena"/>
    <s v="OPERATIVA"/>
    <s v="MAYOR O IGUAL A 5001 USUARIOS"/>
    <s v="Aprovechamiento "/>
    <x v="2"/>
    <x v="2"/>
    <s v="BOLÍVAR"/>
    <s v="CARTAGENA DE INDIAS"/>
    <s v="ACTUALIZACION"/>
    <d v="2024-12-07T00:00:00"/>
    <s v="APROVECHAMIENTO "/>
  </r>
  <r>
    <n v="37213"/>
    <s v="INTERAMERICANA DE SERVICIOS PUBLICOS SAS ESP"/>
    <s v="OPERATIVA"/>
    <s v="MENOR O IGUAL A 2500 USUARIOS"/>
    <s v="Grupo de Pequeños"/>
    <x v="2"/>
    <x v="3"/>
    <s v="BOYACÁ"/>
    <s v="PAIPA"/>
    <s v="ACTUALIZACION"/>
    <d v="2024-04-22T00:00:00"/>
    <s v="ACUEDUCTO "/>
  </r>
  <r>
    <n v="37214"/>
    <s v="ASOCIACIÓN INTERNACIONAL PARA EL DESARROLLO SOCIOAMBIENTAL"/>
    <s v="OPERATIVA"/>
    <s v="MAYOR O IGUAL A 5001 USUARIOS"/>
    <s v="Aprovechamiento "/>
    <x v="2"/>
    <x v="2"/>
    <s v="META"/>
    <s v="VILLAVICENCIO"/>
    <s v="ACTUALIZACION"/>
    <d v="2025-03-17T00:00:00"/>
    <s v="APROVECHAMIENTO "/>
  </r>
  <r>
    <n v="37215"/>
    <s v="AGUAS DE NOROSI S.A.S. E.S.P."/>
    <s v="OPERATIVA"/>
    <s v="MENOR O IGUAL A 2500 USUARIOS"/>
    <s v="Grupo de Pequeños"/>
    <x v="2"/>
    <x v="3"/>
    <s v="BOLÍVAR"/>
    <s v="NOROSI"/>
    <s v="ACTUALIZACION"/>
    <d v="2025-03-05T00:00:00"/>
    <s v="ACUEDUCTO - ALCANTARILLADO - ASEO"/>
  </r>
  <r>
    <n v="37233"/>
    <s v="CORPORACION DE RECICLADORES DE ENGATIVA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37254"/>
    <s v="ASOCIACION ECO VIVE DE COLOMBIA"/>
    <s v="OPERATIVA"/>
    <s v="MENOR O IGUAL A 2500 USUARIOS"/>
    <s v="Aprovechamiento "/>
    <x v="2"/>
    <x v="2"/>
    <s v="BOGOTÁ, D.C."/>
    <s v="BOGOTA, D.C."/>
    <s v="ACTUALIZACION"/>
    <d v="2024-02-21T00:00:00"/>
    <s v="APROVECHAMIENTO "/>
  </r>
  <r>
    <n v="37293"/>
    <s v="ASOCIACION DE RECICLADORES NUEVA GENERACION DE BOSA "/>
    <s v="OPERATIVA"/>
    <s v="MAYOR O IGUAL A 5001 USUARIOS"/>
    <s v="Aprovechamiento "/>
    <x v="0"/>
    <x v="2"/>
    <s v="BOGOTÁ, D.C."/>
    <s v="BOGOTA, D.C."/>
    <s v="ACTUALIZACION"/>
    <d v="2024-11-20T00:00:00"/>
    <s v="APROVECHAMIENTO "/>
  </r>
  <r>
    <n v="37295"/>
    <s v="ASOCIACION NACIONAL DE RECUPERADORES AMBIENTALES ESP"/>
    <s v="OPERATIVA"/>
    <s v="MAYOR O IGUAL A 5001 USUARIOS"/>
    <s v="Aprovechamiento "/>
    <x v="2"/>
    <x v="2"/>
    <s v="BOGOTÁ, D.C."/>
    <s v="BOGOTA, D.C."/>
    <s v="ACTUALIZACION"/>
    <d v="2024-04-17T00:00:00"/>
    <s v="APROVECHAMIENTO "/>
  </r>
  <r>
    <n v="37313"/>
    <s v="ASOCIACION DE RECICLADORES DEL TEQUENDAMA ASORETEQ"/>
    <s v="OPERATIVA"/>
    <s v="MENOR O IGUAL A 2500 USUARIOS"/>
    <s v="Aprovechamiento "/>
    <x v="2"/>
    <x v="2"/>
    <s v="CUNDINAMARCA"/>
    <s v="APULO"/>
    <s v="INSCRIPCION"/>
    <d v="2017-04-07T00:00:00"/>
    <s v="APROVECHAMIENTO "/>
  </r>
  <r>
    <n v="37373"/>
    <s v="ASOCIACIÓN RECICLANDO ANDO"/>
    <s v="OPERATIVA"/>
    <s v="MAYOR O IGUAL A 5001 USUARIOS"/>
    <s v="Aprovechamiento "/>
    <x v="2"/>
    <x v="2"/>
    <s v="BOGOTÁ, D.C."/>
    <s v="BOGOTA, D.C."/>
    <s v="ACTUALIZACION"/>
    <d v="2025-03-10T00:00:00"/>
    <s v="APROVECHAMIENTO "/>
  </r>
  <r>
    <n v="37394"/>
    <s v="MUJERES POR UN AMBIENTE MEJOR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37395"/>
    <s v="asociación defensora de recicladores y el medio ambiente"/>
    <s v="OPERATIVA"/>
    <s v="DESDE 2501 HASTA 5000 USUARIOS"/>
    <s v="Aprovechamiento "/>
    <x v="2"/>
    <x v="3"/>
    <s v="BOGOTÁ, D.C."/>
    <s v="BOGOTA, D.C."/>
    <s v="ACTUALIZACION"/>
    <d v="2025-03-08T00:00:00"/>
    <s v="APROVECHAMIENTO "/>
  </r>
  <r>
    <n v="37414"/>
    <s v="ASOCIACION DE RECICLADORES Y PROTECCIÓN AMBIENTAL"/>
    <s v="OPERATIVA"/>
    <s v="MAYOR O IGUAL A 5001 USUARIOS"/>
    <s v="Aprovechamiento "/>
    <x v="2"/>
    <x v="2"/>
    <s v="BOGOTÁ, D.C."/>
    <s v="BOGOTA, D.C."/>
    <s v="ACTUALIZACION"/>
    <d v="2023-05-25T00:00:00"/>
    <s v="APROVECHAMIENTO "/>
  </r>
  <r>
    <n v="37416"/>
    <s v="ASOCIACION COLOMBIANA DE RECUPERADORES UNIDOS "/>
    <s v="OPERATIVA"/>
    <s v="MAYOR O IGUAL A 5001 USUARIOS"/>
    <s v="Aprovechamiento "/>
    <x v="2"/>
    <x v="2"/>
    <s v="BOGOTÁ, D.C."/>
    <s v="BOGOTA, D.C."/>
    <s v="ACTUALIZACION"/>
    <d v="2025-03-25T00:00:00"/>
    <s v="APROVECHAMIENTO "/>
  </r>
  <r>
    <n v="37417"/>
    <s v="Asociacion de Recicladores por un Manana Mejor"/>
    <s v="OPERATIVA"/>
    <s v="DESDE 2501 HASTA 5000 USUARIOS"/>
    <s v="Aprovechamiento "/>
    <x v="2"/>
    <x v="2"/>
    <s v="BOGOTÁ, D.C."/>
    <s v="BOGOTA, D.C."/>
    <s v="ACTUALIZACION"/>
    <d v="2020-09-14T00:00:00"/>
    <s v="APROVECHAMIENTO "/>
  </r>
  <r>
    <n v="37418"/>
    <s v="ASOCIACION DE RECICLADORES MODELO DE VIDA ZONA DECIMA"/>
    <s v="OPERATIVA"/>
    <s v="MAYOR O IGUAL A 5001 USUARIOS"/>
    <s v="Aprovechamiento "/>
    <x v="2"/>
    <x v="2"/>
    <s v="BOGOTÁ, D.C."/>
    <s v="BOGOTA, D.C."/>
    <s v="ACTUALIZACION"/>
    <d v="2024-04-12T00:00:00"/>
    <s v="APROVECHAMIENTO "/>
  </r>
  <r>
    <n v="37420"/>
    <s v="ASOCIACION DE RECICLADORES DE OFICIO LAZOS UNIDOS MEDIANTE ESPERANZAS NUEVAS"/>
    <s v="OPERATIVA"/>
    <s v="MAYOR O IGUAL A 5001 USUARIOS"/>
    <s v="Aprovechamiento "/>
    <x v="0"/>
    <x v="2"/>
    <s v="BOGOTÁ, D.C."/>
    <s v="BOGOTA, D.C."/>
    <s v="ACTUALIZACION"/>
    <d v="2025-03-05T00:00:00"/>
    <s v="APROVECHAMIENTO "/>
  </r>
  <r>
    <n v="37422"/>
    <s v="ASOCIACION DE MUJERES EL RECICLAJE UNA OPCION DIGNA"/>
    <s v="OPERATIVA"/>
    <s v="MAYOR O IGUAL A 5001 USUARIOS"/>
    <s v="Aprovechamiento "/>
    <x v="2"/>
    <x v="2"/>
    <s v="BOGOTÁ, D.C."/>
    <s v="BOGOTA, D.C."/>
    <s v="ACTUALIZACION"/>
    <d v="2025-02-28T00:00:00"/>
    <s v="APROVECHAMIENTO "/>
  </r>
  <r>
    <n v="37423"/>
    <s v="Asociación Recicladores Camilo Torres"/>
    <s v="OPERATIVA"/>
    <s v="MAYOR O IGUAL A 5001 USUARIOS"/>
    <s v="Aprovechamiento "/>
    <x v="2"/>
    <x v="2"/>
    <s v="BOGOTÁ, D.C."/>
    <s v="BOGOTA, D.C."/>
    <s v="ACTUALIZACION"/>
    <d v="2024-05-09T00:00:00"/>
    <s v="APROVECHAMIENTO "/>
  </r>
  <r>
    <n v="37424"/>
    <s v="ASOCIACION DE RECICLADORES DE OFICIO UNIDOS POR USME "/>
    <s v="OPERATIVA"/>
    <s v="MENOR O IGUAL A 2500 USUARIOS"/>
    <s v="Aprovechamiento "/>
    <x v="0"/>
    <x v="2"/>
    <s v="BOGOTÁ, D.C."/>
    <s v="BOGOTA, D.C."/>
    <s v="ACTUALIZACION"/>
    <d v="2025-02-28T00:00:00"/>
    <s v="APROVECHAMIENTO "/>
  </r>
  <r>
    <n v="37426"/>
    <s v="ASOCIACION DE RECICLADORES POR COLOMBIA"/>
    <s v="OPERATIVA"/>
    <s v="MAYOR O IGUAL A 5001 USUARIOS"/>
    <s v="Aprovechamiento "/>
    <x v="2"/>
    <x v="2"/>
    <s v="BOGOTÁ, D.C."/>
    <s v="BOGOTA, D.C."/>
    <s v="ACTUALIZACION"/>
    <d v="2025-01-27T00:00:00"/>
    <s v="APROVECHAMIENTO "/>
  </r>
  <r>
    <n v="37427"/>
    <s v="ASOCIACION DE RECICLADORES EL TRIUNFO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37428"/>
    <s v="asociación de recicladores julio flores y doce de octubre"/>
    <s v="OPERATIVA"/>
    <s v="MAYOR O IGUAL A 5001 USUARIOS"/>
    <s v="Aprovechamiento "/>
    <x v="2"/>
    <x v="2"/>
    <s v="BOGOTÁ, D.C."/>
    <s v="BOGOTA, D.C."/>
    <s v="ACTUALIZACION"/>
    <d v="2023-04-25T00:00:00"/>
    <s v="APROVECHAMIENTO "/>
  </r>
  <r>
    <n v="37430"/>
    <s v="ASOCIACIÓN DE RECICLADORES JUNTOS POR LA SOSTENIBILIDAD AMBIENTAL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37433"/>
    <s v="GESTION DE SERVICIOS AMBIENTALES EN RESIDUOS LOCATIVOS E INSTITUCIONALES SAS"/>
    <s v="OPERATIVA"/>
    <s v="MENOR O IGUAL A 2500 USUARIOS"/>
    <s v="Aprovechamiento "/>
    <x v="2"/>
    <x v="3"/>
    <s v="BOGOTÁ, D.C."/>
    <s v="BOGOTA, D.C."/>
    <s v="INSCRIPCION"/>
    <d v="2017-04-04T00:00:00"/>
    <s v="APROVECHAMIENTO "/>
  </r>
  <r>
    <n v="37434"/>
    <s v="ASOCIACION COLOMBIANA DE RECICLADORES GAIAREC"/>
    <s v="OPERATIVA"/>
    <s v="MAYOR O IGUAL A 5001 USUARIOS"/>
    <s v="Aprovechamiento "/>
    <x v="0"/>
    <x v="2"/>
    <s v="BOGOTÁ, D.C."/>
    <s v="BOGOTA, D.C."/>
    <s v="ACTUALIZACION"/>
    <d v="2025-02-27T00:00:00"/>
    <s v="APROVECHAMIENTO "/>
  </r>
  <r>
    <n v="37436"/>
    <s v="COOPERATIVA MULTIACTIVA DE RECICLADORES FONTIBON POR COLOMBIA"/>
    <s v="OPERATIVA"/>
    <s v="MENOR O IGUAL A 2500 USUARIOS"/>
    <s v="Aprovechamiento "/>
    <x v="0"/>
    <x v="2"/>
    <s v="CUNDINAMARCA"/>
    <s v="MOSQUERA"/>
    <s v="ACTUALIZACION"/>
    <d v="2024-06-27T00:00:00"/>
    <s v="APROVECHAMIENTO "/>
  </r>
  <r>
    <n v="37437"/>
    <s v="Asociación de recicladores Semilleros del futuro para un ambiente mejor "/>
    <s v="OPERATIVA"/>
    <s v="MAYOR O IGUAL A 5001 USUARIOS"/>
    <s v="Aprovechamiento "/>
    <x v="0"/>
    <x v="2"/>
    <s v="BOGOTÁ, D.C."/>
    <s v="BOGOTA, D.C."/>
    <s v="ACTUALIZACION"/>
    <d v="2024-05-14T00:00:00"/>
    <s v="APROVECHAMIENTO "/>
  </r>
  <r>
    <n v="37439"/>
    <s v="ASOCIACIÓN  DE PUENTE ARANDA RECICLADORES INDEPENDIENTES"/>
    <s v="OPERATIVA"/>
    <s v="MAYOR O IGUAL A 5001 USUARIOS"/>
    <s v="Aprovechamiento "/>
    <x v="2"/>
    <x v="2"/>
    <s v="BOGOTÁ, D.C."/>
    <s v="BOGOTA, D.C."/>
    <s v="ACTUALIZACION"/>
    <d v="2023-03-03T00:00:00"/>
    <s v="APROVECHAMIENTO "/>
  </r>
  <r>
    <n v="37440"/>
    <s v="ASOCIACIÓN EMPRESARIAL DE FAMILIAS RECUPERADORAS AMBIENTALES COLOMBIANAS E.S.P."/>
    <s v="OPERATIVA"/>
    <s v="MAYOR O IGUAL A 5001 USUARIOS"/>
    <s v="Aprovechamiento "/>
    <x v="0"/>
    <x v="2"/>
    <s v="BOGOTÁ, D.C."/>
    <s v="BOGOTA, D.C."/>
    <s v="ACTUALIZACION"/>
    <d v="2025-02-19T00:00:00"/>
    <s v="APROVECHAMIENTO "/>
  </r>
  <r>
    <n v="37441"/>
    <s v="ASOCIACIÓN DE RECICLADORES SOMOS LA ESPERANZA"/>
    <s v="OPERATIVA"/>
    <s v="DESDE 2501 HASTA 5000 USUARIOS"/>
    <s v="Aprovechamiento "/>
    <x v="2"/>
    <x v="2"/>
    <s v="BOGOTÁ, D.C."/>
    <s v="BOGOTA, D.C."/>
    <s v="INSCRIPCION"/>
    <d v="2018-03-22T00:00:00"/>
    <s v="APROVECHAMIENTO "/>
  </r>
  <r>
    <n v="37453"/>
    <s v="ASOCIACION MUNDIAL DEL RECICLADOR POR EL PLANETA "/>
    <s v="OPERATIVA"/>
    <s v="MAYOR O IGUAL A 5001 USUARIOS"/>
    <s v="Aprovechamiento "/>
    <x v="2"/>
    <x v="2"/>
    <s v="BOGOTÁ, D.C."/>
    <s v="BOGOTA, D.C."/>
    <s v="ACTUALIZACION"/>
    <d v="2024-04-18T00:00:00"/>
    <s v="APROVECHAMIENTO "/>
  </r>
  <r>
    <n v="37454"/>
    <s v="ASOCIACION DE RECUPERADORES DEL MEDIO AMBIENTE"/>
    <s v="OPERATIVA"/>
    <s v="MENOR O IGUAL A 2500 USUARIOS"/>
    <s v="Aprovechamiento "/>
    <x v="1"/>
    <x v="2"/>
    <s v="BOGOTÁ, D.C."/>
    <s v="BOGOTA, D.C."/>
    <s v="INSCRIPCION"/>
    <d v="2017-04-03T00:00:00"/>
    <s v="APROVECHAMIENTO "/>
  </r>
  <r>
    <n v="37456"/>
    <s v="ASOCIACION RECICLADORES AMBIENTALES JAG"/>
    <s v="OPERATIVA"/>
    <s v="MAYOR O IGUAL A 5001 USUARIOS"/>
    <s v="Aprovechamiento "/>
    <x v="2"/>
    <x v="2"/>
    <s v="BOGOTÁ, D.C."/>
    <s v="BOGOTA, D.C."/>
    <s v="ACTUALIZACION"/>
    <d v="2025-03-28T00:00:00"/>
    <s v="APROVECHAMIENTO "/>
  </r>
  <r>
    <n v="37473"/>
    <s v="ASOCIACION DE RECICLADORES PLANETARIA UNIDOS SOSTENIBLE 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37494"/>
    <s v="ESTACIÓN DE CLASIFICACIÓN Y APROVECHAMIENTO S.A.S. E.S.P. "/>
    <s v="OPERATIVA"/>
    <s v="MAYOR O IGUAL A 5001 USUARIOS"/>
    <s v="Aprovechamiento "/>
    <x v="2"/>
    <x v="3"/>
    <s v="RISARALDA"/>
    <s v="DOSQUEBRADAS"/>
    <s v="ACTUALIZACION"/>
    <d v="2023-05-30T00:00:00"/>
    <s v="APROVECHAMIENTO "/>
  </r>
  <r>
    <n v="37495"/>
    <s v="ASOCIACION SOLUCIONES AMBIENTALES POSITIVAS"/>
    <s v="OPERATIVA"/>
    <s v="MAYOR O IGUAL A 5001 USUARIOS"/>
    <s v="Aprovechamiento "/>
    <x v="0"/>
    <x v="2"/>
    <s v="BOGOTÁ, D.C."/>
    <s v="BOGOTA, D.C."/>
    <s v="ACTUALIZACION"/>
    <d v="2024-04-24T00:00:00"/>
    <s v="APROVECHAMIENTO "/>
  </r>
  <r>
    <n v="37496"/>
    <s v="CORPORACION JAVIER DE NICOLO DISCIPULOS"/>
    <s v="OPERATIVA"/>
    <s v="MENOR O IGUAL A 2500 USUARIOS"/>
    <s v="Aprovechamiento "/>
    <x v="2"/>
    <x v="2"/>
    <s v="BOGOTÁ, D.C."/>
    <s v="BOGOTA, D.C."/>
    <s v="INSCRIPCION"/>
    <d v="2017-04-05T00:00:00"/>
    <s v="APROVECHAMIENTO "/>
  </r>
  <r>
    <n v="37497"/>
    <s v="EMPRESA DE SERVICIOS PUBLICOS DE ASEO DEL NOROESTE DE CALDAS SAS ESP"/>
    <s v="OPERATIVA"/>
    <s v="MENOR O IGUAL A 2500 USUARIOS"/>
    <s v="Grupo de Pequeños"/>
    <x v="0"/>
    <x v="3"/>
    <s v="CALDAS"/>
    <s v="MARMATO"/>
    <s v="ACTUALIZACION"/>
    <d v="2025-03-14T00:00:00"/>
    <s v="ASEO"/>
  </r>
  <r>
    <n v="37500"/>
    <s v="ASOCIACION DE RECUPERADORES AMBIENTALES UNIDOS DE KENNEDY"/>
    <s v="OPERATIVA"/>
    <s v="MENOR O IGUAL A 2500 USUARIOS"/>
    <s v="Aprovechamiento "/>
    <x v="2"/>
    <x v="2"/>
    <s v="BOGOTÁ, D.C."/>
    <s v="BOGOTA, D.C."/>
    <s v="ACTUALIZACION"/>
    <d v="2024-03-08T00:00:00"/>
    <s v="APROVECHAMIENTO "/>
  </r>
  <r>
    <n v="37504"/>
    <s v="ASOCIACION DE RECUPERADORES DEL TEQUENDAMA &quot;ASORTEQ&quot;"/>
    <s v="OPERATIVA"/>
    <s v="MAYOR O IGUAL A 5001 USUARIOS"/>
    <s v="Aprovechamiento "/>
    <x v="0"/>
    <x v="2"/>
    <s v="CUNDINAMARCA"/>
    <s v="LA MESA"/>
    <s v="ACTUALIZACION"/>
    <d v="2024-05-11T00:00:00"/>
    <s v="APROVECHAMIENTO "/>
  </r>
  <r>
    <n v="37514"/>
    <s v="ASOCIACION COMUNITARIA DE AGUA Y ALCANTARILLADO DE EL SALADO"/>
    <s v="OPERATIVA"/>
    <s v="MENOR O IGUAL A 2500 USUARIOS"/>
    <s v="Grupo de Pequeños"/>
    <x v="1"/>
    <x v="2"/>
    <s v="BOLÍVAR"/>
    <s v="EL CARMEN DE BOLIVAR"/>
    <s v="ACTUALIZACION"/>
    <d v="2023-11-15T00:00:00"/>
    <s v="ACUEDUCTO "/>
  </r>
  <r>
    <n v="37540"/>
    <s v="Asociación de Recicladores de Oficio para Córdoba y Sucre ESP"/>
    <s v="OPERATIVA"/>
    <s v="MAYOR O IGUAL A 5001 USUARIOS"/>
    <s v="Aprovechamiento "/>
    <x v="0"/>
    <x v="2"/>
    <s v="CÓRDOBA"/>
    <s v="MONTERIA"/>
    <s v="ACTUALIZACION"/>
    <d v="2024-11-21T00:00:00"/>
    <s v="APROVECHAMIENTO "/>
  </r>
  <r>
    <n v="37553"/>
    <s v="ASOCIACION DE RECICLADORES DE OFICIO DE MATATIGRES"/>
    <s v="OPERATIVA"/>
    <s v="MAYOR O IGUAL A 5001 USUARIOS"/>
    <s v="Aprovechamiento "/>
    <x v="2"/>
    <x v="2"/>
    <s v="BOGOTÁ, D.C."/>
    <s v="BOGOTA, D.C."/>
    <s v="ACTUALIZACION"/>
    <d v="2025-01-27T00:00:00"/>
    <s v="APROVECHAMIENTO "/>
  </r>
  <r>
    <n v="37554"/>
    <s v="ASOCIACIÓN DE RECICLADORES AMBIENTALES DE MALAGA "/>
    <s v="OPERATIVA"/>
    <s v="MAYOR O IGUAL A 5001 USUARIOS"/>
    <s v="Aprovechamiento "/>
    <x v="0"/>
    <x v="2"/>
    <s v="SANTANDER"/>
    <s v="MALAGA"/>
    <s v="ACTUALIZACION"/>
    <d v="2025-03-07T00:00:00"/>
    <s v="APROVECHAMIENTO "/>
  </r>
  <r>
    <n v="37613"/>
    <s v="ASOCIACION DE RECICLADORES DE OFICIO Y RECUPERADORES AMBIENTALES COMUNA 22"/>
    <s v="OPERATIVA"/>
    <s v="MENOR O IGUAL A 2500 USUARIOS"/>
    <s v="Aprovechamiento "/>
    <x v="2"/>
    <x v="2"/>
    <s v="VALLE DEL CAUCA"/>
    <s v="CALI"/>
    <s v="ACTUALIZACION"/>
    <d v="2025-03-06T00:00:00"/>
    <s v="APROVECHAMIENTO "/>
  </r>
  <r>
    <n v="37653"/>
    <s v="Asociación Estación de Clasificación y aprovechamiento Centro de Acopio Cartagena Amigable"/>
    <s v="OPERATIVA"/>
    <s v="MAYOR O IGUAL A 5001 USUARIOS"/>
    <s v="Aprovechamiento "/>
    <x v="2"/>
    <x v="2"/>
    <s v="BOLÍVAR"/>
    <s v="CARTAGENA DE INDIAS"/>
    <s v="ACTUALIZACION"/>
    <d v="2025-02-18T00:00:00"/>
    <s v="APROVECHAMIENTO "/>
  </r>
  <r>
    <n v="37673"/>
    <s v="ASOCIACION DE RECICLADORES DEL CARIBE ECARS"/>
    <s v="OPERATIVA"/>
    <s v="MAYOR O IGUAL A 5001 USUARIOS"/>
    <s v="Aprovechamiento "/>
    <x v="0"/>
    <x v="2"/>
    <s v="ATLÁNTICO"/>
    <s v="BARRANQUILLA"/>
    <s v="ACTUALIZACION"/>
    <d v="2025-03-05T00:00:00"/>
    <s v="APROVECHAMIENTO "/>
  </r>
  <r>
    <n v="37713"/>
    <s v="BIOFIBRAS SAS ESP"/>
    <s v="OPERATIVA"/>
    <s v="MENOR O IGUAL A 2500 USUARIOS"/>
    <s v="Aprovechamiento "/>
    <x v="2"/>
    <x v="3"/>
    <s v="BOGOTÁ, D.C."/>
    <s v="BOGOTA, D.C."/>
    <s v="INSCRIPCION"/>
    <d v="2017-06-12T00:00:00"/>
    <s v="APROVECHAMIENTO "/>
  </r>
  <r>
    <n v="37734"/>
    <s v="Eco Mundo Concept SAS"/>
    <s v="OPERATIVA"/>
    <s v="MENOR O IGUAL A 2500 USUARIOS"/>
    <s v="Aprovechamiento "/>
    <x v="0"/>
    <x v="3"/>
    <s v="BOGOTÁ, D.C."/>
    <s v="BOGOTA, D.C."/>
    <s v="ACTUALIZACION"/>
    <d v="2020-07-14T00:00:00"/>
    <s v="APROVECHAMIENTO "/>
  </r>
  <r>
    <n v="37754"/>
    <s v="Empresa de Servicios Públicos de Boyacá Sociedad por Acciones Simplificada EMPSERVPBOY S.A.S E.S.P"/>
    <s v="OPERATIVA"/>
    <s v="MENOR O IGUAL A 2500 USUARIOS"/>
    <s v="Grupo de Pequeños"/>
    <x v="2"/>
    <x v="3"/>
    <s v="BOYACÁ"/>
    <s v="SOGAMOSO"/>
    <s v="ACTUALIZACION"/>
    <d v="2024-07-18T00:00:00"/>
    <s v="ASEO"/>
  </r>
  <r>
    <n v="37774"/>
    <s v="ASOCIACIÓN DE RECICLADORES CON CANITAS DE VILLAVICENCIO"/>
    <s v="OPERATIVA"/>
    <s v="MAYOR O IGUAL A 5001 USUARIOS"/>
    <s v="Aprovechamiento "/>
    <x v="2"/>
    <x v="2"/>
    <s v="META"/>
    <s v="VILLAVICENCIO"/>
    <s v="ACTUALIZACION"/>
    <d v="2025-02-25T00:00:00"/>
    <s v="APROVECHAMIENTO "/>
  </r>
  <r>
    <n v="37834"/>
    <s v="ASOCIACION MUNDIAL AMIGOS DEL RECICLAJE ESP"/>
    <s v="OPERATIVA"/>
    <s v="MAYOR O IGUAL A 5001 USUARIOS"/>
    <s v="Aprovechamiento "/>
    <x v="0"/>
    <x v="2"/>
    <s v="BOGOTÁ, D.C."/>
    <s v="BOGOTA, D.C."/>
    <s v="ACTUALIZACION"/>
    <d v="2024-04-17T00:00:00"/>
    <s v="APROVECHAMIENTO "/>
  </r>
  <r>
    <n v="37853"/>
    <s v="COOPERATIVA MULTIACTIVA DE RECICLADORES DEL EJE CAFETERO Y NORTE DEL VALLE CORECV"/>
    <s v="OPERATIVA"/>
    <s v="DESDE 2501 HASTA 5000 USUARIOS"/>
    <s v="Aprovechamiento "/>
    <x v="0"/>
    <x v="2"/>
    <s v="RISARALDA"/>
    <s v="PEREIRA"/>
    <s v="INSCRIPCION"/>
    <d v="2017-09-04T00:00:00"/>
    <s v="APROVECHAMIENTO "/>
  </r>
  <r>
    <n v="37915"/>
    <s v="Fundación Coragyps Atratus"/>
    <s v="OPERATIVA"/>
    <s v="DESDE 2501 HASTA 5000 USUARIOS"/>
    <s v="Aprovechamiento "/>
    <x v="0"/>
    <x v="2"/>
    <s v="QUINDÍO"/>
    <s v="MONTENEGRO"/>
    <s v="ACTUALIZACION"/>
    <d v="2024-03-27T00:00:00"/>
    <s v="APROVECHAMIENTO "/>
  </r>
  <r>
    <n v="37933"/>
    <s v="ASOCIACION COLOMBIANA DE RECICLADORES"/>
    <s v="OPERATIVA"/>
    <s v="MAYOR O IGUAL A 5001 USUARIOS"/>
    <s v="Aprovechamiento "/>
    <x v="2"/>
    <x v="2"/>
    <s v="BOGOTÁ, D.C."/>
    <s v="BOGOTA, D.C."/>
    <s v="ACTUALIZACION"/>
    <d v="2025-02-28T00:00:00"/>
    <s v="APROVECHAMIENTO "/>
  </r>
  <r>
    <n v="37934"/>
    <s v="ASOCIACION ORA DE RECICLADORES NUEVA GENERACION "/>
    <s v="OPERATIVA"/>
    <s v="MAYOR O IGUAL A 5001 USUARIOS"/>
    <s v="Aprovechamiento "/>
    <x v="2"/>
    <x v="2"/>
    <s v="BOGOTÁ, D.C."/>
    <s v="BOGOTA, D.C."/>
    <s v="ACTUALIZACION"/>
    <d v="2025-03-14T00:00:00"/>
    <s v="APROVECHAMIENTO "/>
  </r>
  <r>
    <n v="37954"/>
    <s v="ASOCIACION DE RECUPERADORES SOLIDARIOS CON EL MEDIO AMBIENTE"/>
    <s v="OPERATIVA"/>
    <s v="MENOR O IGUAL A 2500 USUARIOS"/>
    <s v="Aprovechamiento "/>
    <x v="2"/>
    <x v="2"/>
    <s v="BOGOTÁ, D.C."/>
    <s v="BOGOTA, D.C."/>
    <s v="INSCRIPCION"/>
    <d v="2017-07-31T00:00:00"/>
    <s v="APROVECHAMIENTO "/>
  </r>
  <r>
    <n v="37973"/>
    <s v="ASOCIACION DE USUARIOS DEL ACUEDUCTO DE LA VEREDA SAN JOSE "/>
    <s v="OPERATIVA"/>
    <s v="MENOR O IGUAL A 2500 USUARIOS"/>
    <s v="Grupo de Pequeños"/>
    <x v="1"/>
    <x v="2"/>
    <s v="CUNDINAMARCA"/>
    <s v="GACHANCIPA"/>
    <s v="ACTUALIZACION"/>
    <d v="2021-06-18T00:00:00"/>
    <s v="ACUEDUCTO "/>
  </r>
  <r>
    <n v="37993"/>
    <s v="ASOCIACION DE USUARIOS DE LOS SERVICIOS PUBLICOS DOMICILIARIOS DE ACUEDUCTO, ALCANTARILLADO Y ASEO CORREGIMIENTO DE TUTUNENDO"/>
    <s v="OPERATIVA"/>
    <s v="MENOR O IGUAL A 2500 USUARIOS"/>
    <s v="Grupo de Pequeños"/>
    <x v="1"/>
    <x v="2"/>
    <s v="CHOCÓ"/>
    <s v="QUIBDO"/>
    <s v="ACTUALIZACION"/>
    <d v="2022-03-18T00:00:00"/>
    <s v="ACUEDUCTO - ALCANTARILLADO - ASEO"/>
  </r>
  <r>
    <n v="38016"/>
    <s v="AGUASEO TOTAL S.A. E.S.P."/>
    <s v="OPERATIVA"/>
    <s v="DESDE 2501 HASTA 5000 USUARIOS"/>
    <s v="Grupo de Grandes"/>
    <x v="0"/>
    <x v="3"/>
    <s v="BOLÍVAR"/>
    <s v="TURBACO"/>
    <s v="ACTUALIZACION"/>
    <d v="2024-04-01T00:00:00"/>
    <s v="ACUEDUCTO "/>
  </r>
  <r>
    <n v="38053"/>
    <s v="Fundacion Ecopiensa Evolution"/>
    <s v="OPERATIVA"/>
    <s v="MENOR O IGUAL A 2500 USUARIOS"/>
    <s v="Aprovechamiento "/>
    <x v="0"/>
    <x v="2"/>
    <s v="VALLE DEL CAUCA"/>
    <s v="TULUA"/>
    <s v="ACTUALIZACION"/>
    <d v="2020-03-31T00:00:00"/>
    <s v="APROVECHAMIENTO "/>
  </r>
  <r>
    <n v="38093"/>
    <s v="RECUPERADORA AMBIENTAL DE COLOMBIA S.A.S. E.S.P."/>
    <s v="OPERATIVA"/>
    <s v="MENOR O IGUAL A 2500 USUARIOS"/>
    <s v="Aprovechamiento "/>
    <x v="0"/>
    <x v="3"/>
    <s v="HUILA"/>
    <s v="NEIVA"/>
    <s v="ACTUALIZACION"/>
    <d v="2025-01-09T00:00:00"/>
    <s v="APROVECHAMIENTO "/>
  </r>
  <r>
    <n v="38095"/>
    <s v="GESTION AMBIENTAL - GA S.A.S. E.S.P."/>
    <s v="OPERATIVA"/>
    <s v="MENOR O IGUAL A 2500 USUARIOS"/>
    <s v="Aprovechamiento "/>
    <x v="2"/>
    <x v="3"/>
    <s v="QUINDÍO"/>
    <s v="ARMENIA"/>
    <s v="ACTUALIZACION"/>
    <d v="2017-12-04T00:00:00"/>
    <s v="ASEO"/>
  </r>
  <r>
    <n v="38153"/>
    <s v="ASOCIACION DE RECICLADORES PUNTO CALIDAD DE VIDA E.S.P"/>
    <s v="OPERATIVA"/>
    <s v="MAYOR O IGUAL A 5001 USUARIOS"/>
    <s v="Aprovechamiento "/>
    <x v="0"/>
    <x v="2"/>
    <s v="CUNDINAMARCA"/>
    <s v="CHIA"/>
    <s v="ACTUALIZACION"/>
    <d v="2025-03-10T00:00:00"/>
    <s v="APROVECHAMIENTO "/>
  </r>
  <r>
    <n v="38194"/>
    <s v="EMPRESA DE APROVECHAMIENTO DE RECICLADORES DE SANTANDER EMARES S.A.S. E.S.P."/>
    <s v="OPERATIVA"/>
    <s v="MAYOR O IGUAL A 5001 USUARIOS"/>
    <s v="Aprovechamiento "/>
    <x v="0"/>
    <x v="3"/>
    <s v="SANTANDER"/>
    <s v="SAN GIL"/>
    <s v="ACTUALIZACION"/>
    <d v="2025-02-28T00:00:00"/>
    <s v="APROVECHAMIENTO "/>
  </r>
  <r>
    <n v="38234"/>
    <s v="ASOCIACIÓN DE RECICLADORES"/>
    <s v="OPERATIVA"/>
    <s v="MAYOR O IGUAL A 5001 USUARIOS"/>
    <s v="Aprovechamiento "/>
    <x v="0"/>
    <x v="2"/>
    <s v="BOGOTÁ, D.C."/>
    <s v="BOGOTA, D.C."/>
    <s v="ACTUALIZACION"/>
    <d v="2025-02-19T00:00:00"/>
    <s v="APROVECHAMIENTO "/>
  </r>
  <r>
    <n v="38235"/>
    <s v="Asociacion ambiental de recuperadores y prestadores de servicios de palmitas ARRECUPERAR"/>
    <s v="OPERATIVA"/>
    <s v="DESDE 2501 HASTA 5000 USUARIOS"/>
    <s v="Aprovechamiento "/>
    <x v="0"/>
    <x v="2"/>
    <s v="ANTIOQUIA"/>
    <s v="MEDELLÍN"/>
    <s v="ACTUALIZACION"/>
    <d v="2018-08-31T00:00:00"/>
    <s v="APROVECHAMIENTO "/>
  </r>
  <r>
    <n v="38236"/>
    <s v="ECOCIUDAD S.A.S"/>
    <s v="OPERATIVA"/>
    <s v="MENOR O IGUAL A 2500 USUARIOS"/>
    <s v="Aprovechamiento "/>
    <x v="2"/>
    <x v="3"/>
    <s v="BOGOTÁ, D.C."/>
    <s v="BOGOTA, D.C."/>
    <s v="INSCRIPCION"/>
    <d v="2017-09-04T00:00:00"/>
    <s v="APROVECHAMIENTO "/>
  </r>
  <r>
    <n v="38254"/>
    <s v="Ecoeficientes sas"/>
    <s v="OPERATIVA"/>
    <s v="MENOR O IGUAL A 2500 USUARIOS"/>
    <s v="Aprovechamiento "/>
    <x v="0"/>
    <x v="3"/>
    <s v="HUILA"/>
    <s v="NEIVA"/>
    <s v="INSCRIPCION"/>
    <d v="2017-09-04T00:00:00"/>
    <s v="APROVECHAMIENTO "/>
  </r>
  <r>
    <n v="38273"/>
    <s v="EMPRESA DE SERVICIOS PUBLICOS DOMICILIARIOS DEL VALLE DE SAN JUAN S.A.S. E.S.P."/>
    <s v="OPERATIVA"/>
    <s v="MENOR O IGUAL A 2500 USUARIOS"/>
    <s v="Grupo de Pequeños"/>
    <x v="0"/>
    <x v="3"/>
    <s v="TOLIMA"/>
    <s v="VALLE DE SAN JUAN"/>
    <s v="ACTUALIZACION"/>
    <d v="2022-10-05T00:00:00"/>
    <s v="ACUEDUCTO - ALCANTARILLADO - ASEO"/>
  </r>
  <r>
    <n v="38313"/>
    <s v="PRE-COOPERATIVA MULTIACTIVA PRESTADORA DE SERVICIOS PUBLICOS DE ASEO EN LA ACTIVIDAD DE APROVECHAMIENTO DE RESIDUOS SOLIDOS"/>
    <s v="OPERATIVA"/>
    <s v="MAYOR O IGUAL A 5001 USUARIOS"/>
    <s v="Aprovechamiento "/>
    <x v="0"/>
    <x v="2"/>
    <s v="RISARALDA"/>
    <s v="PEREIRA"/>
    <s v="ACTUALIZACION"/>
    <d v="2022-05-06T00:00:00"/>
    <s v="APROVECHAMIENTO "/>
  </r>
  <r>
    <n v="38333"/>
    <s v="ASOCIACION DE RECICLADORES REVIVIR CARIBE"/>
    <s v="OPERATIVA"/>
    <s v="MAYOR O IGUAL A 5001 USUARIOS"/>
    <s v="Aprovechamiento "/>
    <x v="0"/>
    <x v="2"/>
    <s v="ATLÁNTICO"/>
    <s v="BARRANQUILLA"/>
    <s v="ACTUALIZACION"/>
    <d v="2025-02-27T00:00:00"/>
    <s v="APROVECHAMIENTO "/>
  </r>
  <r>
    <n v="38334"/>
    <s v="ASOCIACION DE RECICLAJE AMBIENTE Y SERVICIOS AREYS"/>
    <s v="OPERATIVA"/>
    <s v="DESDE 2501 HASTA 5000 USUARIOS"/>
    <s v="Aprovechamiento "/>
    <x v="2"/>
    <x v="2"/>
    <s v="SANTANDER"/>
    <s v="GIRON"/>
    <s v="ACTUALIZACION"/>
    <d v="2025-03-25T00:00:00"/>
    <s v="APROVECHAMIENTO "/>
  </r>
  <r>
    <n v="38335"/>
    <s v="ASOCIACION DE MUJERES EMPRENDEDORAS DE CHOCOITA ADME"/>
    <s v="OPERATIVA"/>
    <s v="MENOR O IGUAL A 2500 USUARIOS"/>
    <s v="Aprovechamiento "/>
    <x v="0"/>
    <x v="2"/>
    <s v="SANTANDER"/>
    <s v="GIRON"/>
    <s v="ACTUALIZACION"/>
    <d v="2022-03-23T00:00:00"/>
    <s v="APROVECHAMIENTO "/>
  </r>
  <r>
    <n v="38337"/>
    <s v="Asociacion Ecorecuperadores de Piedecuesta"/>
    <s v="OPERATIVA"/>
    <s v="DESDE 2501 HASTA 5000 USUARIOS"/>
    <s v="Aprovechamiento "/>
    <x v="0"/>
    <x v="2"/>
    <s v="SANTANDER"/>
    <s v="PIEDECUESTA"/>
    <s v="ACTUALIZACION"/>
    <d v="2022-10-06T00:00:00"/>
    <s v="APROVECHAMIENTO "/>
  </r>
  <r>
    <n v="38338"/>
    <s v="Asociacion de recicladores y recuperadores del area metropolitana de Bucaramanga y municipios de santander RECICLEMOS"/>
    <s v="OPERATIVA"/>
    <s v="DESDE 2501 HASTA 5000 USUARIOS"/>
    <s v="Aprovechamiento "/>
    <x v="2"/>
    <x v="2"/>
    <s v="SANTANDER"/>
    <s v="BUCARAMANGA"/>
    <s v="ACTUALIZACION"/>
    <d v="2020-09-22T00:00:00"/>
    <s v="APROVECHAMIENTO "/>
  </r>
  <r>
    <n v="38400"/>
    <s v="ASOCIACION DE RECUPERADORES DE OFICIO DE MONTENEGRO -QUINDIO"/>
    <s v="OPERATIVA"/>
    <s v="MENOR O IGUAL A 2500 USUARIOS"/>
    <s v="Aprovechamiento "/>
    <x v="0"/>
    <x v="2"/>
    <s v="QUINDÍO"/>
    <s v="MONTENEGRO"/>
    <s v="INSCRIPCION"/>
    <d v="2018-10-08T00:00:00"/>
    <s v="APROVECHAMIENTO "/>
  </r>
  <r>
    <n v="38401"/>
    <s v="asociacion recuperadores del reciclaje roca verde "/>
    <s v="OPERATIVA"/>
    <s v="MAYOR O IGUAL A 5001 USUARIOS"/>
    <s v="Aprovechamiento "/>
    <x v="2"/>
    <x v="2"/>
    <s v="BOGOTÁ, D.C."/>
    <s v="BOGOTA, D.C."/>
    <s v="ACTUALIZACION"/>
    <d v="2025-03-27T00:00:00"/>
    <s v="APROVECHAMIENTO "/>
  </r>
  <r>
    <n v="38420"/>
    <s v="ECA ECOVIDA SAS"/>
    <s v="OPERATIVA"/>
    <s v="MENOR O IGUAL A 2500 USUARIOS"/>
    <s v="Aprovechamiento "/>
    <x v="0"/>
    <x v="3"/>
    <s v="META"/>
    <s v="VILLAVICENCIO"/>
    <s v="INSCRIPCION"/>
    <d v="2017-09-05T00:00:00"/>
    <s v="APROVECHAMIENTO "/>
  </r>
  <r>
    <n v="38423"/>
    <s v="EKOPLANET S.A.S. E.S.P."/>
    <s v="OPERATIVA"/>
    <s v="MAYOR O IGUAL A 5001 USUARIOS"/>
    <s v="Aprovechamiento "/>
    <x v="2"/>
    <x v="3"/>
    <s v="BOGOTÁ, D.C."/>
    <s v="BOGOTA, D.C."/>
    <s v="ACTUALIZACION"/>
    <d v="2025-03-18T00:00:00"/>
    <s v="APROVECHAMIENTO "/>
  </r>
  <r>
    <n v="38424"/>
    <s v="INGESAM.ASEO.S.A.S.E.S.P"/>
    <s v="OPERATIVA"/>
    <s v="DESDE 2501 HASTA 5000 USUARIOS"/>
    <s v="Aprovechamiento "/>
    <x v="2"/>
    <x v="3"/>
    <s v="LA GUAJIRA"/>
    <s v="HATONUEVO"/>
    <s v="ACTUALIZACION"/>
    <d v="2024-05-12T00:00:00"/>
    <s v="APROVECHAMIENTO "/>
  </r>
  <r>
    <n v="38426"/>
    <s v="ECORECSA E.S.P S.A.S"/>
    <s v="OPERATIVA"/>
    <s v="MENOR O IGUAL A 2500 USUARIOS"/>
    <s v="Aprovechamiento "/>
    <x v="2"/>
    <x v="3"/>
    <s v="CASANARE"/>
    <s v="MANI"/>
    <s v="INSCRIPCION"/>
    <d v="2017-11-01T00:00:00"/>
    <s v="APROVECHAMIENTO "/>
  </r>
  <r>
    <n v="38440"/>
    <s v="ASOCIACION DE EMPRESARIOS DEL MATERIAL RECUPERADO"/>
    <s v="OPERATIVA"/>
    <s v="MAYOR O IGUAL A 5001 USUARIOS"/>
    <s v="Aprovechamiento "/>
    <x v="0"/>
    <x v="2"/>
    <s v="ANTIOQUIA"/>
    <s v="MEDELLÍN"/>
    <s v="ACTUALIZACION"/>
    <d v="2025-03-06T00:00:00"/>
    <s v="APROVECHAMIENTO "/>
  </r>
  <r>
    <n v="38483"/>
    <s v="ASOCIACION DE RECICLADORES DE LA VIRGINIA RISARALDA"/>
    <s v="OPERATIVA"/>
    <s v="DESDE 2501 HASTA 5000 USUARIOS"/>
    <s v="Aprovechamiento "/>
    <x v="0"/>
    <x v="2"/>
    <s v="RISARALDA"/>
    <s v="LA VIRGINIA"/>
    <s v="INSCRIPCION"/>
    <d v="2017-09-04T00:00:00"/>
    <s v="APROVECHAMIENTO "/>
  </r>
  <r>
    <n v="38484"/>
    <s v="ONG SOL NACIENTE"/>
    <s v="OPERATIVA"/>
    <s v="DESDE 2501 HASTA 5000 USUARIOS"/>
    <s v="Aprovechamiento "/>
    <x v="0"/>
    <x v="2"/>
    <s v="RISARALDA"/>
    <s v="SANTA ROSA DE CABAL"/>
    <s v="INSCRIPCION"/>
    <d v="2017-09-04T00:00:00"/>
    <s v="APROVECHAMIENTO "/>
  </r>
  <r>
    <n v="38487"/>
    <s v="PRECOOPERATIVA MULTIACTIVA PARA EL EMPRENDEMIENTO SOLIDARIO DE CERRITOS"/>
    <s v="OPERATIVA"/>
    <s v="DESDE 2501 HASTA 5000 USUARIOS"/>
    <s v="Aprovechamiento "/>
    <x v="0"/>
    <x v="2"/>
    <s v="RISARALDA"/>
    <s v="PEREIRA"/>
    <s v="INSCRIPCION"/>
    <d v="2017-09-05T00:00:00"/>
    <s v="APROVECHAMIENTO "/>
  </r>
  <r>
    <n v="38561"/>
    <s v="Asociación de recuperadores y defensores del medio ambiente Eco-Risaralda"/>
    <s v="OPERATIVA"/>
    <s v="DESDE 2501 HASTA 5000 USUARIOS"/>
    <s v="Aprovechamiento "/>
    <x v="0"/>
    <x v="2"/>
    <s v="RISARALDA"/>
    <s v="PEREIRA"/>
    <s v="INSCRIPCION"/>
    <d v="2017-09-04T00:00:00"/>
    <s v="APROVECHAMIENTO "/>
  </r>
  <r>
    <n v="38602"/>
    <s v="FUNDACION CENTRO INTEGRAL PARA EL DESARROLLO HUMANO"/>
    <s v="OPERATIVA"/>
    <s v="MENOR O IGUAL A 2500 USUARIOS"/>
    <s v="Aprovechamiento "/>
    <x v="0"/>
    <x v="2"/>
    <s v="CUNDINAMARCA"/>
    <s v="FUSAGASUGA"/>
    <s v="INSCRIPCION"/>
    <d v="2018-06-29T00:00:00"/>
    <s v="APROVECHAMIENTO "/>
  </r>
  <r>
    <n v="38621"/>
    <s v="EMPRESA DE SERVICIOS PÚBLICOS DOMICILIARIOS DEL VALLE S.A.S E.S.P "/>
    <s v="OPERATIVA"/>
    <s v="DESDE 2501 HASTA 5000 USUARIOS"/>
    <s v="Grupo de Grandes"/>
    <x v="2"/>
    <x v="3"/>
    <s v="VALLE DEL CAUCA"/>
    <s v="JAMUNDI"/>
    <s v="ACTUALIZACION"/>
    <d v="2025-02-28T00:00:00"/>
    <s v="ACUEDUCTO - ALCANTARILLADO - ASEO"/>
  </r>
  <r>
    <n v="38622"/>
    <s v="ADMINISTRACION PUBLICA COOPERATIVA DE SERVICIOS PUBLICOS DE NUEVA GRANADA LIMITADA"/>
    <s v="OPERATIVA"/>
    <s v="MENOR O IGUAL A 2500 USUARIOS"/>
    <s v="Grupo de Pequeños"/>
    <x v="0"/>
    <x v="2"/>
    <s v="MAGDALENA"/>
    <s v="NUEVA GRANADA"/>
    <s v="ACTUALIZACION"/>
    <d v="2025-02-28T00:00:00"/>
    <s v="ACUEDUCTO - ALCANTARILLADO - ASEO"/>
  </r>
  <r>
    <n v="38643"/>
    <s v="CORPORACION AMBIENTAL DE RECICLADORES DE LA COSTA"/>
    <s v="OPERATIVA"/>
    <s v="DESDE 2501 HASTA 5000 USUARIOS"/>
    <s v="Aprovechamiento "/>
    <x v="2"/>
    <x v="2"/>
    <s v="ATLÁNTICO"/>
    <s v="BARRANQUILLA"/>
    <s v="ACTUALIZACION"/>
    <d v="2025-02-16T00:00:00"/>
    <s v="APROVECHAMIENTO "/>
  </r>
  <r>
    <n v="38661"/>
    <s v="CORPORACION DE RECICLAJE DE COPACABANA "/>
    <s v="OPERATIVA"/>
    <s v="MAYOR O IGUAL A 5001 USUARIOS"/>
    <s v="Aprovechamiento "/>
    <x v="2"/>
    <x v="2"/>
    <s v="ANTIOQUIA"/>
    <s v="COPACABANA"/>
    <s v="INSCRIPCION"/>
    <d v="2017-09-25T00:00:00"/>
    <s v="APROVECHAMIENTO "/>
  </r>
  <r>
    <n v="38663"/>
    <s v="Asociación de recicladores de Girardota"/>
    <s v="OPERATIVA"/>
    <s v="MENOR O IGUAL A 2500 USUARIOS"/>
    <s v="Aprovechamiento "/>
    <x v="1"/>
    <x v="2"/>
    <s v="ANTIOQUIA"/>
    <s v="GIRARDOTA"/>
    <s v="INSCRIPCION"/>
    <d v="2017-09-25T00:00:00"/>
    <s v="APROVECHAMIENTO "/>
  </r>
  <r>
    <n v="38664"/>
    <s v="ASOCIACIÓN DE RECICLADORES DEL MUNICIPIO DE SABANETA"/>
    <s v="OPERATIVA"/>
    <s v="DESDE 2501 HASTA 5000 USUARIOS"/>
    <s v="Aprovechamiento "/>
    <x v="0"/>
    <x v="2"/>
    <s v="ANTIOQUIA"/>
    <s v="SABANETA"/>
    <s v="ACTUALIZACION"/>
    <d v="2025-02-10T00:00:00"/>
    <s v="APROVECHAMIENTO "/>
  </r>
  <r>
    <n v="38666"/>
    <s v="Cooperativa Trabajo Asociado Manos Solidarias "/>
    <s v="OPERATIVA"/>
    <s v="DESDE 2501 HASTA 5000 USUARIOS"/>
    <s v="Aprovechamiento "/>
    <x v="0"/>
    <x v="2"/>
    <s v="ANTIOQUIA"/>
    <s v="MEDELLÍN"/>
    <s v="ACTUALIZACION"/>
    <d v="2025-02-18T00:00:00"/>
    <s v="APROVECHAMIENTO "/>
  </r>
  <r>
    <n v="38668"/>
    <s v="Corporación para la recuperación y aprovechamiento de residuos"/>
    <s v="OPERATIVA"/>
    <s v="DESDE 2501 HASTA 5000 USUARIOS"/>
    <s v="Aprovechamiento "/>
    <x v="2"/>
    <x v="2"/>
    <s v="ANTIOQUIA"/>
    <s v="MEDELLÍN"/>
    <s v="ACTUALIZACION"/>
    <d v="2025-03-05T00:00:00"/>
    <s v="APROVECHAMIENTO "/>
  </r>
  <r>
    <n v="38669"/>
    <s v="ASOCIACION DE OPERADORES AMBIENTALES Y SERVICIOS MULTIPLES DE ITAGUI"/>
    <s v="OPERATIVA"/>
    <s v="DESDE 2501 HASTA 5000 USUARIOS"/>
    <s v="Aprovechamiento "/>
    <x v="0"/>
    <x v="2"/>
    <s v="ANTIOQUIA"/>
    <s v="ITAGUI"/>
    <s v="INSCRIPCION"/>
    <d v="2017-12-01T00:00:00"/>
    <s v="APROVECHAMIENTO "/>
  </r>
  <r>
    <n v="38670"/>
    <s v="Asociacion Municipal de Recolectores ambientales fortaleza"/>
    <s v="OPERATIVA"/>
    <s v="DESDE 2501 HASTA 5000 USUARIOS"/>
    <s v="Aprovechamiento "/>
    <x v="0"/>
    <x v="2"/>
    <s v="ANTIOQUIA"/>
    <s v="GIRARDOTA"/>
    <s v="INSCRIPCION"/>
    <d v="2017-09-27T00:00:00"/>
    <s v="APROVECHAMIENTO "/>
  </r>
  <r>
    <n v="38671"/>
    <s v="Corporación Comunitaria productiva para la preservación del medio ambiente en Medellin"/>
    <s v="OPERATIVA"/>
    <s v="DESDE 2501 HASTA 5000 USUARIOS"/>
    <s v="Aprovechamiento "/>
    <x v="2"/>
    <x v="2"/>
    <s v="ANTIOQUIA"/>
    <s v="MEDELLÍN"/>
    <s v="ACTUALIZACION"/>
    <d v="2018-06-22T00:00:00"/>
    <s v="APROVECHAMIENTO "/>
  </r>
  <r>
    <n v="38683"/>
    <s v="ALIAT SERVICIOS S.A.S ESP"/>
    <s v="OPERATIVA"/>
    <s v="DESDE 2501 HASTA 5000 USUARIOS"/>
    <s v="Grupo de Grandes"/>
    <x v="1"/>
    <x v="3"/>
    <s v="BOLÍVAR"/>
    <s v="CARTAGENA DE INDIAS"/>
    <s v="ACTUALIZACION"/>
    <d v="2025-02-11T00:00:00"/>
    <s v="ALCANTARILLADO"/>
  </r>
  <r>
    <n v="38701"/>
    <s v="ASOCIACION EMPRESA AGUAS DE VALENCIA"/>
    <s v="OPERATIVA"/>
    <s v="MENOR O IGUAL A 2500 USUARIOS"/>
    <s v="Grupo de Pequeños"/>
    <x v="1"/>
    <x v="2"/>
    <s v="SUCRE"/>
    <s v="SAN LUIS DE SINCE"/>
    <s v="ACTUALIZACION"/>
    <d v="2025-02-10T00:00:00"/>
    <s v="ACUEDUCTO "/>
  </r>
  <r>
    <n v="38721"/>
    <s v="CISCO INVERSIONES ESP. SAS"/>
    <s v="OPERATIVA"/>
    <s v="MENOR O IGUAL A 2500 USUARIOS"/>
    <s v="Grupo de Pequeños"/>
    <x v="1"/>
    <x v="3"/>
    <s v="HUILA"/>
    <s v="NEIVA"/>
    <s v="INSCRIPCION"/>
    <d v="2025-03-27T00:00:00"/>
    <s v="ACUEDUCTO - ALCANTARILLADO"/>
  </r>
  <r>
    <n v="38724"/>
    <s v="COOPERATIVA MULTIACTIVA LAS VIOLETAS COOMULVI"/>
    <s v="OPERATIVA"/>
    <s v="DESDE 2501 HASTA 5000 USUARIOS"/>
    <s v="Aprovechamiento "/>
    <x v="0"/>
    <x v="2"/>
    <s v="ANTIOQUIA"/>
    <s v="MEDELLÍN"/>
    <s v="ACTUALIZACION"/>
    <d v="2025-03-06T00:00:00"/>
    <s v="APROVECHAMIENTO "/>
  </r>
  <r>
    <n v="38742"/>
    <s v="Asociacion Marmateña de mujeres emprendedoras"/>
    <s v="OPERATIVA"/>
    <s v="MENOR O IGUAL A 2500 USUARIOS"/>
    <s v="Aprovechamiento "/>
    <x v="0"/>
    <x v="4"/>
    <s v="CALDAS"/>
    <s v="MARMATO"/>
    <s v="INSCRIPCION"/>
    <d v="2017-12-20T00:00:00"/>
    <s v="APROVECHAMIENTO "/>
  </r>
  <r>
    <n v="38761"/>
    <s v="Asociación de recicladores de la comuna 20"/>
    <s v="OPERATIVA"/>
    <s v="MAYOR O IGUAL A 5001 USUARIOS"/>
    <s v="Aprovechamiento "/>
    <x v="0"/>
    <x v="2"/>
    <s v="VALLE DEL CAUCA"/>
    <s v="CALI"/>
    <s v="ACTUALIZACION"/>
    <d v="2024-04-19T00:00:00"/>
    <s v="APROVECHAMIENTO "/>
  </r>
  <r>
    <n v="38762"/>
    <s v="Asociación de recicladores de Navarro"/>
    <s v="OPERATIVA"/>
    <s v="DESDE 2501 HASTA 5000 USUARIOS"/>
    <s v="Aprovechamiento "/>
    <x v="0"/>
    <x v="2"/>
    <s v="VALLE DEL CAUCA"/>
    <s v="CALI"/>
    <s v="INSCRIPCION"/>
    <d v="2017-10-04T00:00:00"/>
    <s v="APROVECHAMIENTO "/>
  </r>
  <r>
    <n v="38763"/>
    <s v="Asociación de recicladores asociados de Colombia"/>
    <s v="OPERATIVA"/>
    <s v="DESDE 2501 HASTA 5000 USUARIOS"/>
    <s v="Aprovechamiento "/>
    <x v="2"/>
    <x v="2"/>
    <s v="VALLE DEL CAUCA"/>
    <s v="CALI"/>
    <s v="INSCRIPCION"/>
    <d v="2017-10-04T00:00:00"/>
    <s v="APROVECHAMIENTO "/>
  </r>
  <r>
    <n v="38765"/>
    <s v="Asociación de comerciantes y bodegueros de la zona centro del municipio de Santiago de Cali"/>
    <s v="OPERATIVA"/>
    <s v="MAYOR O IGUAL A 5001 USUARIOS"/>
    <s v="Aprovechamiento "/>
    <x v="2"/>
    <x v="2"/>
    <s v="VALLE DEL CAUCA"/>
    <s v="CALI"/>
    <s v="ACTUALIZACION"/>
    <d v="2024-02-10T00:00:00"/>
    <s v="APROVECHAMIENTO "/>
  </r>
  <r>
    <n v="38766"/>
    <s v="Asociación de recicladores y fami-bodegas del sur"/>
    <s v="OPERATIVA"/>
    <s v="MAYOR O IGUAL A 5001 USUARIOS"/>
    <s v="Aprovechamiento "/>
    <x v="2"/>
    <x v="2"/>
    <s v="VALLE DEL CAUCA"/>
    <s v="CALI"/>
    <s v="ACTUALIZACION"/>
    <d v="2025-03-15T00:00:00"/>
    <s v="APROVECHAMIENTO "/>
  </r>
  <r>
    <n v="38767"/>
    <s v="Asociación de comerciantes de materiales reciclables de Siloe"/>
    <s v="OPERATIVA"/>
    <s v="MAYOR O IGUAL A 5001 USUARIOS"/>
    <s v="Aprovechamiento "/>
    <x v="0"/>
    <x v="2"/>
    <s v="VALLE DEL CAUCA"/>
    <s v="CALI"/>
    <s v="ACTUALIZACION"/>
    <d v="2024-04-01T00:00:00"/>
    <s v="APROVECHAMIENTO "/>
  </r>
  <r>
    <n v="38769"/>
    <s v="FUNDACION DE RECUPERADORES ECOLOGICOS DE COLOMBIA"/>
    <s v="OPERATIVA"/>
    <s v="MAYOR O IGUAL A 5001 USUARIOS"/>
    <s v="Aprovechamiento "/>
    <x v="0"/>
    <x v="2"/>
    <s v="VALLE DEL CAUCA"/>
    <s v="CALI"/>
    <s v="INSCRIPCION"/>
    <d v="2022-09-14T00:00:00"/>
    <s v="APROVECHAMIENTO "/>
  </r>
  <r>
    <n v="38770"/>
    <s v="Fundación de recuperadores ambientales de Cali"/>
    <s v="OPERATIVA"/>
    <s v="DESDE 2501 HASTA 5000 USUARIOS"/>
    <s v="Aprovechamiento "/>
    <x v="2"/>
    <x v="2"/>
    <s v="VALLE DEL CAUCA"/>
    <s v="CALI"/>
    <s v="INSCRIPCION"/>
    <d v="2017-10-04T00:00:00"/>
    <s v="APROVECHAMIENTO "/>
  </r>
  <r>
    <n v="38772"/>
    <s v="Fundacion Sembrando para Cosechar"/>
    <s v="OPERATIVA"/>
    <s v="DESDE 2501 HASTA 5000 USUARIOS"/>
    <s v="Aprovechamiento "/>
    <x v="2"/>
    <x v="2"/>
    <s v="VALLE DEL CAUCA"/>
    <s v="CALI"/>
    <s v="INSCRIPCION"/>
    <d v="2017-10-04T00:00:00"/>
    <s v="APROVECHAMIENTO "/>
  </r>
  <r>
    <n v="38774"/>
    <s v="ASOCIACIÓN DE RECICLADORES ECOINNOVANDO"/>
    <s v="OPERATIVA"/>
    <s v="DESDE 2501 HASTA 5000 USUARIOS"/>
    <s v="Aprovechamiento "/>
    <x v="0"/>
    <x v="2"/>
    <s v="VALLE DEL CAUCA"/>
    <s v="CALI"/>
    <s v="INSCRIPCION"/>
    <d v="2017-10-04T00:00:00"/>
    <s v="APROVECHAMIENTO "/>
  </r>
  <r>
    <n v="38775"/>
    <s v="Fundación Zaranda "/>
    <s v="OPERATIVA"/>
    <s v="MAYOR O IGUAL A 5001 USUARIOS"/>
    <s v="Aprovechamiento "/>
    <x v="0"/>
    <x v="2"/>
    <s v="VALLE DEL CAUCA"/>
    <s v="CALI"/>
    <s v="ACTUALIZACION"/>
    <d v="2025-02-06T00:00:00"/>
    <s v="APROVECHAMIENTO "/>
  </r>
  <r>
    <n v="38776"/>
    <s v="ASOCIACIÓN MUTUAL MUJERES CABEZA DE HOGAR Y RECICLADORES DEL CENTRO DE CALÍ"/>
    <s v="OPERATIVA"/>
    <s v="MAYOR O IGUAL A 5001 USUARIOS"/>
    <s v="Aprovechamiento "/>
    <x v="2"/>
    <x v="2"/>
    <s v="VALLE DEL CAUCA"/>
    <s v="CALI"/>
    <s v="ACTUALIZACION"/>
    <d v="2024-05-20T00:00:00"/>
    <s v="APROVECHAMIENTO "/>
  </r>
  <r>
    <n v="38777"/>
    <s v="Asociación de Recicladores de Oficio de Cali"/>
    <s v="OPERATIVA"/>
    <s v="MENOR O IGUAL A 2500 USUARIOS"/>
    <s v="Aprovechamiento "/>
    <x v="2"/>
    <x v="2"/>
    <s v="VALLE DEL CAUCA"/>
    <s v="CALI"/>
    <s v="ACTUALIZACION"/>
    <d v="2018-03-28T00:00:00"/>
    <s v="APROVECHAMIENTO "/>
  </r>
  <r>
    <n v="38781"/>
    <s v="ASOCIACION MUTUAL DE RECUPERADORES DEL MEDIO AMBIENTE"/>
    <s v="OPERATIVA"/>
    <s v="MAYOR O IGUAL A 5001 USUARIOS"/>
    <s v="Aprovechamiento "/>
    <x v="2"/>
    <x v="2"/>
    <s v="VALLE DEL CAUCA"/>
    <s v="CALI"/>
    <s v="ACTUALIZACION"/>
    <d v="2024-02-29T00:00:00"/>
    <s v="APROVECHAMIENTO "/>
  </r>
  <r>
    <n v="38801"/>
    <s v="FUNDACION DE RECICLADORES ECOFUTURO"/>
    <s v="OPERATIVA"/>
    <s v="DESDE 2501 HASTA 5000 USUARIOS"/>
    <s v="Aprovechamiento "/>
    <x v="2"/>
    <x v="2"/>
    <s v="VALLE DEL CAUCA"/>
    <s v="CALI"/>
    <s v="INSCRIPCION"/>
    <d v="2022-07-21T00:00:00"/>
    <s v="APROVECHAMIENTO "/>
  </r>
  <r>
    <n v="38802"/>
    <s v="ASOCIACIÓN DE TRABAJADORES DEL RECICLAJE EL TRIUNFO "/>
    <s v="OPERATIVA"/>
    <s v="MAYOR O IGUAL A 5001 USUARIOS"/>
    <s v="Aprovechamiento "/>
    <x v="2"/>
    <x v="2"/>
    <s v="VALLE DEL CAUCA"/>
    <s v="CALI"/>
    <s v="ACTUALIZACION"/>
    <d v="2025-02-28T00:00:00"/>
    <s v="APROVECHAMIENTO "/>
  </r>
  <r>
    <n v="38806"/>
    <s v="ASOCIACIÓN GREMIAL DE RECICLADORES LA UNION E.S.P."/>
    <s v="OPERATIVA"/>
    <s v="MAYOR O IGUAL A 5001 USUARIOS"/>
    <s v="Aprovechamiento "/>
    <x v="0"/>
    <x v="2"/>
    <s v="BOGOTÁ, D.C."/>
    <s v="BOGOTA, D.C."/>
    <s v="ACTUALIZACION"/>
    <d v="2023-05-09T00:00:00"/>
    <s v="APROVECHAMIENTO "/>
  </r>
  <r>
    <n v="38807"/>
    <s v="ASOCIACION DE RECICLADORES DE CERETE"/>
    <s v="OPERATIVA"/>
    <s v="MAYOR O IGUAL A 5001 USUARIOS"/>
    <s v="Aprovechamiento "/>
    <x v="2"/>
    <x v="2"/>
    <s v="CÓRDOBA"/>
    <s v="CERETE"/>
    <s v="ACTUALIZACION"/>
    <d v="2025-03-29T00:00:00"/>
    <s v="APROVECHAMIENTO "/>
  </r>
  <r>
    <n v="38808"/>
    <s v="COOPERATIVA DE TRABAJO ASOCIADO UNIDOS HACIA EL FUTURO PROTEGIENDO EL MEDIO AMBIENTE"/>
    <s v="OPERATIVA"/>
    <s v="DESDE 2501 HASTA 5000 USUARIOS"/>
    <s v="Aprovechamiento "/>
    <x v="0"/>
    <x v="2"/>
    <s v="VALLE DEL CAUCA"/>
    <s v="CALI"/>
    <s v="INSCRIPCION"/>
    <d v="2017-10-04T00:00:00"/>
    <s v="APROVECHAMIENTO "/>
  </r>
  <r>
    <n v="38830"/>
    <s v="ASOCIACION MEDIO AMBIENTAL Y RECICLAJE JUAN VALENCIA &amp; MANTILLA"/>
    <s v="OPERATIVA"/>
    <s v="DESDE 2501 HASTA 5000 USUARIOS"/>
    <s v="Aprovechamiento "/>
    <x v="1"/>
    <x v="2"/>
    <s v="SANTANDER"/>
    <s v="BARRANCABERMEJA"/>
    <s v="ACTUALIZACION"/>
    <d v="2024-05-24T00:00:00"/>
    <s v="APROVECHAMIENTO "/>
  </r>
  <r>
    <n v="38871"/>
    <s v="SERVICIOS MUNICIPALES 1A SAS ESP"/>
    <s v="OPERATIVA"/>
    <s v="MENOR O IGUAL A 2500 USUARIOS"/>
    <s v="Grupo de Pequeños"/>
    <x v="2"/>
    <x v="3"/>
    <s v="ATLÁNTICO"/>
    <s v="BARRANQUILLA"/>
    <s v="ACTUALIZACION"/>
    <d v="2024-11-08T00:00:00"/>
    <s v="ALCANTARILLADO"/>
  </r>
  <r>
    <n v="38874"/>
    <s v="FUNDACION AMBIENTAL BIOMUNDO E.S.P."/>
    <s v="OPERATIVA"/>
    <s v="DESDE 2501 HASTA 5000 USUARIOS"/>
    <s v="Aprovechamiento "/>
    <x v="0"/>
    <x v="2"/>
    <s v="CESAR"/>
    <s v="VALLEDUPAR"/>
    <s v="ACTUALIZACION"/>
    <d v="2025-02-28T00:00:00"/>
    <s v="APROVECHAMIENTO "/>
  </r>
  <r>
    <n v="38894"/>
    <s v="FUNDACIÓN DE RECICLADORES AMBIENTALISTAS DE COLOMBIA"/>
    <s v="OPERATIVA"/>
    <s v="DESDE 2501 HASTA 5000 USUARIOS"/>
    <s v="Aprovechamiento "/>
    <x v="2"/>
    <x v="2"/>
    <s v="BOGOTÁ, D.C."/>
    <s v="BOGOTA, D.C."/>
    <s v="ACTUALIZACION"/>
    <d v="2023-02-27T00:00:00"/>
    <s v="APROVECHAMIENTO "/>
  </r>
  <r>
    <n v="38911"/>
    <s v="ASOCIACION DE RECICLADORES RECICLEAN"/>
    <s v="OPERATIVA"/>
    <s v="MENOR O IGUAL A 2500 USUARIOS"/>
    <s v="Aprovechamiento "/>
    <x v="2"/>
    <x v="2"/>
    <s v="BOLÍVAR"/>
    <s v="CARTAGENA DE INDIAS"/>
    <s v="ACTUALIZACION"/>
    <d v="2024-07-27T00:00:00"/>
    <s v="APROVECHAMIENTO "/>
  </r>
  <r>
    <n v="38930"/>
    <s v="EMPRESA DE SERVICIOS PUBLICOS DOMICILIARIOS DE EL CASTILLO SA ESP"/>
    <s v="OPERATIVA"/>
    <s v="MENOR O IGUAL A 2500 USUARIOS"/>
    <s v="Grupo de Pequeños"/>
    <x v="0"/>
    <x v="3"/>
    <s v="META"/>
    <s v="EL CASTILLO"/>
    <s v="ACTUALIZACION"/>
    <d v="2025-03-04T00:00:00"/>
    <s v="ACUEDUCTO - ALCANTARILLADO - ASEO"/>
  </r>
  <r>
    <n v="38952"/>
    <s v="ASOCIACION DE RECICLADORES PORVENIR - ASOPORVENIR"/>
    <s v="OPERATIVA"/>
    <s v="MAYOR O IGUAL A 5001 USUARIOS"/>
    <s v="Aprovechamiento "/>
    <x v="2"/>
    <x v="2"/>
    <s v="BOGOTÁ, D.C."/>
    <s v="BOGOTA, D.C."/>
    <s v="ACTUALIZACION"/>
    <d v="2025-02-28T00:00:00"/>
    <s v="APROVECHAMIENTO "/>
  </r>
  <r>
    <n v="39034"/>
    <s v="ASOCIACION DE RECICLADORES EMPRENDEDORES DE BOSCONIA"/>
    <s v="OPERATIVA"/>
    <s v="MAYOR O IGUAL A 5001 USUARIOS"/>
    <s v="Aprovechamiento "/>
    <x v="0"/>
    <x v="2"/>
    <s v="CESAR"/>
    <s v="BOSCONIA"/>
    <s v="ACTUALIZACION"/>
    <d v="2024-09-05T00:00:00"/>
    <s v="APROVECHAMIENTO "/>
  </r>
  <r>
    <n v="39035"/>
    <s v="Fundación Recicla - Vida Integral"/>
    <s v="OPERATIVA"/>
    <s v="MAYOR O IGUAL A 5001 USUARIOS"/>
    <s v="Aprovechamiento "/>
    <x v="0"/>
    <x v="2"/>
    <s v="VALLE DEL CAUCA"/>
    <s v="CALI"/>
    <s v="ACTUALIZACION"/>
    <d v="2024-06-24T00:00:00"/>
    <s v="APROVECHAMIENTO "/>
  </r>
  <r>
    <n v="39050"/>
    <s v="COMPAÑIA MILETO S.A.S. E.S.P."/>
    <s v="OPERATIVA"/>
    <s v="MENOR O IGUAL A 2500 USUARIOS"/>
    <s v="Grupo de Pequeños"/>
    <x v="2"/>
    <x v="3"/>
    <s v="SANTANDER"/>
    <s v="BUCARAMANGA"/>
    <s v="ACTUALIZACION"/>
    <d v="2025-02-28T00:00:00"/>
    <s v="ACUEDUCTO - ALCANTARILLADO"/>
  </r>
  <r>
    <n v="39052"/>
    <s v="RECUPERADORA LA 55 SAS ESP"/>
    <s v="OPERATIVA"/>
    <s v="MAYOR O IGUAL A 5001 USUARIOS"/>
    <s v="Aprovechamiento "/>
    <x v="2"/>
    <x v="3"/>
    <s v="HUILA"/>
    <s v="NEIVA"/>
    <s v="ACTUALIZACION"/>
    <d v="2021-03-29T00:00:00"/>
    <s v="APROVECHAMIENTO "/>
  </r>
  <r>
    <n v="39053"/>
    <s v="ECOGESTION E.S.P S.A.S."/>
    <s v="OPERATIVA"/>
    <s v="MENOR O IGUAL A 2500 USUARIOS"/>
    <s v="Grupo de Pequeños"/>
    <x v="0"/>
    <x v="3"/>
    <s v="BOLÍVAR"/>
    <s v="CANTAGALLO"/>
    <s v="ACTUALIZACION"/>
    <d v="2023-06-28T00:00:00"/>
    <s v="ASEO"/>
  </r>
  <r>
    <n v="39055"/>
    <s v="ASOCIACION GREMIAL DE RECICLADORES NACIONALES ECOCLEAN ESP"/>
    <s v="OPERATIVA"/>
    <s v="DESDE 2501 HASTA 5000 USUARIOS"/>
    <s v="Aprovechamiento "/>
    <x v="2"/>
    <x v="2"/>
    <s v="BOGOTÁ, D.C."/>
    <s v="BOGOTA, D.C."/>
    <s v="ACTUALIZACION"/>
    <d v="2025-03-17T00:00:00"/>
    <s v="APROVECHAMIENTO "/>
  </r>
  <r>
    <n v="39056"/>
    <s v="INTERASEO DEL ARCHIPIELAGO S.A.S. E.S.P."/>
    <s v="OPERATIVA"/>
    <s v="MAYOR O IGUAL A 5001 USUARIOS"/>
    <s v="Grupo de Grandes"/>
    <x v="0"/>
    <x v="3"/>
    <s v="ANTIOQUIA"/>
    <s v="MEDELLÍN"/>
    <s v="ACTUALIZACION"/>
    <d v="2025-03-21T00:00:00"/>
    <s v="ASEO"/>
  </r>
  <r>
    <n v="39072"/>
    <s v="ASOCIACION DE RECICLADORES FUERTES EN LA  RTA"/>
    <s v="OPERATIVA"/>
    <s v="MAYOR O IGUAL A 5001 USUARIOS"/>
    <s v="Aprovechamiento "/>
    <x v="2"/>
    <x v="2"/>
    <s v="BOGOTÁ, D.C."/>
    <s v="BOGOTA, D.C."/>
    <s v="ACTUALIZACION"/>
    <d v="2025-02-28T00:00:00"/>
    <s v="APROVECHAMIENTO "/>
  </r>
  <r>
    <n v="39073"/>
    <s v="ASOCIACION DE RECICLADORES DE OFICIO NUEVA VISION "/>
    <s v="OPERATIVA"/>
    <s v="MAYOR O IGUAL A 5001 USUARIOS"/>
    <s v="Aprovechamiento "/>
    <x v="2"/>
    <x v="2"/>
    <s v="BOGOTÁ, D.C."/>
    <s v="BOGOTA, D.C."/>
    <s v="ACTUALIZACION"/>
    <d v="2025-03-03T00:00:00"/>
    <s v="APROVECHAMIENTO "/>
  </r>
  <r>
    <n v="39074"/>
    <s v="IMAC APROBECHABLES S.A.S E.S.P"/>
    <s v="OPERATIVA"/>
    <s v="MENOR O IGUAL A 2500 USUARIOS"/>
    <s v="Aprovechamiento "/>
    <x v="2"/>
    <x v="3"/>
    <s v="CUNDINAMARCA"/>
    <s v="FUSAGASUGA"/>
    <s v="ACTUALIZACION"/>
    <d v="2023-12-12T00:00:00"/>
    <s v="APROVECHAMIENTO "/>
  </r>
  <r>
    <n v="39075"/>
    <s v="ASOCIACIÓN DE RECICLADORAS UNIDAS DEL SINU"/>
    <s v="OPERATIVA"/>
    <s v="MENOR O IGUAL A 2500 USUARIOS"/>
    <s v="Aprovechamiento "/>
    <x v="0"/>
    <x v="2"/>
    <s v="CÓRDOBA"/>
    <s v="MONTERIA"/>
    <s v="ACTUALIZACION"/>
    <d v="2024-04-24T00:00:00"/>
    <s v="APROVECHAMIENTO "/>
  </r>
  <r>
    <n v="39090"/>
    <s v="asociacion de recuperadores activos de usaquen esp"/>
    <s v="OPERATIVA"/>
    <s v="MENOR O IGUAL A 2500 USUARIOS"/>
    <s v="Aprovechamiento "/>
    <x v="0"/>
    <x v="2"/>
    <s v="BOGOTÁ, D.C."/>
    <s v="BOGOTA, D.C."/>
    <s v="INSCRIPCION"/>
    <d v="2017-11-30T00:00:00"/>
    <s v="APROVECHAMIENTO "/>
  </r>
  <r>
    <n v="39091"/>
    <s v="CORPORACION DE RECICLADORES Y CARBONEROS DE COLOMBIA"/>
    <s v="OPERATIVA"/>
    <s v="MAYOR O IGUAL A 5001 USUARIOS"/>
    <s v="Aprovechamiento "/>
    <x v="0"/>
    <x v="2"/>
    <s v="BOGOTÁ, D.C."/>
    <s v="BOGOTA, D.C."/>
    <s v="ACTUALIZACION"/>
    <d v="2025-02-24T00:00:00"/>
    <s v="APROVECHAMIENTO "/>
  </r>
  <r>
    <n v="39132"/>
    <s v="ASOCIACION DE RECICLADORES LOS PIJAOS"/>
    <s v="OPERATIVA"/>
    <s v="MAYOR O IGUAL A 5001 USUARIOS"/>
    <s v="Aprovechamiento "/>
    <x v="2"/>
    <x v="2"/>
    <s v="TOLIMA"/>
    <s v="IBAGUE"/>
    <s v="ACTUALIZACION"/>
    <d v="2021-10-04T00:00:00"/>
    <s v="APROVECHAMIENTO "/>
  </r>
  <r>
    <n v="39135"/>
    <s v="Asociacion de recicladores basura cero santa marta esp"/>
    <s v="OPERATIVA"/>
    <s v="MAYOR O IGUAL A 5001 USUARIOS"/>
    <s v="Aprovechamiento "/>
    <x v="0"/>
    <x v="2"/>
    <s v="MAGDALENA"/>
    <s v="SANTA MARTA"/>
    <s v="ACTUALIZACION"/>
    <d v="2025-03-28T00:00:00"/>
    <s v="APROVECHAMIENTO "/>
  </r>
  <r>
    <n v="39252"/>
    <s v="ASOCIACION DE USUARIOS DEL SERVICIO DE AGUA DE ACUEDUCTO DE JIGUALES  "/>
    <s v="OPERATIVA"/>
    <s v="MENOR O IGUAL A 2500 USUARIOS"/>
    <s v="Grupo de Pequeños"/>
    <x v="1"/>
    <x v="2"/>
    <s v="VALLE DEL CAUCA"/>
    <s v="DAGUA"/>
    <s v="ACTUALIZACION"/>
    <d v="2024-12-26T00:00:00"/>
    <s v="ACUEDUCTO "/>
  </r>
  <r>
    <n v="39270"/>
    <s v="corporacion de recicladores de itagui"/>
    <s v="OPERATIVA"/>
    <s v="DESDE 2501 HASTA 5000 USUARIOS"/>
    <s v="Aprovechamiento "/>
    <x v="2"/>
    <x v="2"/>
    <s v="ANTIOQUIA"/>
    <s v="ITAGUI"/>
    <s v="INSCRIPCION"/>
    <d v="2019-03-28T00:00:00"/>
    <s v="APROVECHAMIENTO "/>
  </r>
  <r>
    <n v="39273"/>
    <s v="Bodegas de reciclaje asociadas del suroccidente colombiano SAS"/>
    <s v="OPERATIVA"/>
    <s v="MAYOR O IGUAL A 5001 USUARIOS"/>
    <s v="Aprovechamiento "/>
    <x v="2"/>
    <x v="3"/>
    <s v="CAUCA"/>
    <s v="POPAYAN"/>
    <s v="ACTUALIZACION"/>
    <d v="2024-04-17T00:00:00"/>
    <s v="APROVECHAMIENTO "/>
  </r>
  <r>
    <n v="39290"/>
    <s v="ASOCIACION DE RECICLADORES DEVOLVER"/>
    <s v="OPERATIVA"/>
    <s v="MAYOR O IGUAL A 5001 USUARIOS"/>
    <s v="Aprovechamiento "/>
    <x v="0"/>
    <x v="2"/>
    <s v="ATLÁNTICO"/>
    <s v="BARRANQUILLA"/>
    <s v="ACTUALIZACION"/>
    <d v="2025-02-14T00:00:00"/>
    <s v="APROVECHAMIENTO "/>
  </r>
  <r>
    <n v="39330"/>
    <s v="COOPRECUPERARFACA"/>
    <s v="OPERATIVA"/>
    <s v="MAYOR O IGUAL A 5001 USUARIOS"/>
    <s v="Aprovechamiento "/>
    <x v="2"/>
    <x v="2"/>
    <s v="CUNDINAMARCA"/>
    <s v="FACATATIVA"/>
    <s v="ACTUALIZACION"/>
    <d v="2024-04-26T00:00:00"/>
    <s v="APROVECHAMIENTO "/>
  </r>
  <r>
    <n v="39332"/>
    <s v="ASEOYLIMP EAT"/>
    <s v="OPERATIVA"/>
    <s v="DESDE 2501 HASTA 5000 USUARIOS"/>
    <s v="Aprovechamiento "/>
    <x v="0"/>
    <x v="2"/>
    <s v="BOLÍVAR"/>
    <s v="CARTAGENA DE INDIAS"/>
    <s v="INSCRIPCION"/>
    <d v="2017-11-30T00:00:00"/>
    <s v="APROVECHAMIENTO "/>
  </r>
  <r>
    <n v="39357"/>
    <s v="GEIRA SAS "/>
    <s v="OPERATIVA"/>
    <s v="DESDE 2501 HASTA 5000 USUARIOS"/>
    <s v="Aprovechamiento "/>
    <x v="2"/>
    <x v="2"/>
    <s v="BOLÍVAR"/>
    <s v="CARTAGENA DE INDIAS"/>
    <s v="INSCRIPCION"/>
    <d v="2017-12-20T00:00:00"/>
    <s v="APROVECHAMIENTO "/>
  </r>
  <r>
    <n v="39358"/>
    <s v="Asociacion ambientalista de Bayunca ASOABA"/>
    <s v="OPERATIVA"/>
    <s v="DESDE 2501 HASTA 5000 USUARIOS"/>
    <s v="Aprovechamiento "/>
    <x v="0"/>
    <x v="2"/>
    <s v="BOLÍVAR"/>
    <s v="CARTAGENA DE INDIAS"/>
    <s v="INSCRIPCION"/>
    <d v="2017-11-30T00:00:00"/>
    <s v="APROVECHAMIENTO "/>
  </r>
  <r>
    <n v="39360"/>
    <s v="CONCIENCIA CIUDADANA CONCA ZOMAC E.S.P S.A.S"/>
    <s v="OPERATIVA"/>
    <s v="MAYOR O IGUAL A 5001 USUARIOS"/>
    <s v="Aprovechamiento "/>
    <x v="2"/>
    <x v="3"/>
    <s v="CAQUETÁ"/>
    <s v="FLORENCIA"/>
    <s v="ACTUALIZACION"/>
    <d v="2023-04-24T00:00:00"/>
    <s v="APROVECHAMIENTO "/>
  </r>
  <r>
    <n v="39370"/>
    <s v="CORPORACION CORPOARCO (CORPORACION AMBIENTALISTA DE RECUPERADORES DE COLOMBIA)"/>
    <s v="OPERATIVA"/>
    <s v="DESDE 2501 HASTA 5000 USUARIOS"/>
    <s v="Aprovechamiento "/>
    <x v="2"/>
    <x v="2"/>
    <s v="BOGOTÁ, D.C."/>
    <s v="BOGOTA, D.C."/>
    <s v="INSCRIPCION"/>
    <d v="2017-12-20T00:00:00"/>
    <s v="APROVECHAMIENTO "/>
  </r>
  <r>
    <n v="39410"/>
    <s v="ASOCIACIÓN DE USUARIOS DEL ACUEDUCTO DE ALTAMIRA, MUNICIPIO DE BETULIA - ANTIOQUIA"/>
    <s v="OPERATIVA"/>
    <s v="MENOR O IGUAL A 2500 USUARIOS"/>
    <s v="Grupo de Pequeños"/>
    <x v="1"/>
    <x v="2"/>
    <s v="ANTIOQUIA"/>
    <s v="BETULIA"/>
    <s v="ACTUALIZACION"/>
    <d v="2024-11-22T00:00:00"/>
    <s v="ACUEDUCTO - ALCANTARILLADO - ASEO"/>
  </r>
  <r>
    <n v="39413"/>
    <s v="JUNTA ADMINISTRADORA DEL ACUEDUCTO VEREDAL CAÑO ROJO LUSITANIA AGUALINDA ALBANIA Y YUCAPE"/>
    <s v="OPERATIVA"/>
    <s v="MENOR O IGUAL A 2500 USUARIOS"/>
    <s v="Grupo de Pequeños"/>
    <x v="1"/>
    <x v="2"/>
    <s v="META"/>
    <s v="LEJANIAS"/>
    <s v="INSCRIPCION"/>
    <d v="2018-06-30T00:00:00"/>
    <s v="ACUEDUCTO "/>
  </r>
  <r>
    <n v="39450"/>
    <s v="Asociacion Colombiana de Reciclaje y Recuperacion Reutiliza Esp"/>
    <s v="OPERATIVA"/>
    <s v="MAYOR O IGUAL A 5001 USUARIOS"/>
    <s v="Aprovechamiento "/>
    <x v="2"/>
    <x v="2"/>
    <s v="BOGOTÁ, D.C."/>
    <s v="BOGOTA, D.C."/>
    <s v="ACTUALIZACION"/>
    <d v="2023-02-24T00:00:00"/>
    <s v="APROVECHAMIENTO "/>
  </r>
  <r>
    <n v="39472"/>
    <s v="CORPORACION DE RECUPERADORES AMBIENTALES DE LA COSTA TODOS POR UNA CIUDAD LIMPIA"/>
    <s v="OPERATIVA"/>
    <s v="DESDE 2501 HASTA 5000 USUARIOS"/>
    <s v="Aprovechamiento "/>
    <x v="2"/>
    <x v="2"/>
    <s v="ATLÁNTICO"/>
    <s v="BARRANQUILLA"/>
    <s v="ACTUALIZACION"/>
    <d v="2025-02-19T00:00:00"/>
    <s v="APROVECHAMIENTO "/>
  </r>
  <r>
    <n v="39475"/>
    <s v="ADMINISTRACION PUBLICA COOPERATIVA DE SERVICIOS PUBLICOS DE PUEBLOVIEJO LIMITADA"/>
    <s v="OPERATIVA"/>
    <s v="DESDE 2501 HASTA 5000 USUARIOS"/>
    <s v="Grupo de Pequeños"/>
    <x v="2"/>
    <x v="2"/>
    <s v="MAGDALENA"/>
    <s v="PUEBLOVIEJO"/>
    <s v="ACTUALIZACION"/>
    <d v="2023-04-19T00:00:00"/>
    <s v="ACUEDUCTO - ASEO"/>
  </r>
  <r>
    <n v="39510"/>
    <s v="REINNVENTA SOLUCIONES SAS-ESP"/>
    <s v="OPERATIVA"/>
    <s v="MAYOR O IGUAL A 5001 USUARIOS"/>
    <s v="Aprovechamiento "/>
    <x v="2"/>
    <x v="3"/>
    <s v="NORTE DE SANTANDER"/>
    <s v="CUCUTA"/>
    <s v="ACTUALIZACION"/>
    <d v="2025-03-06T00:00:00"/>
    <s v="APROVECHAMIENTO "/>
  </r>
  <r>
    <n v="39571"/>
    <s v="ASOCIACION DE USUARIOS DEL ACUEDUCTO REGIONAL DEL HATILLO"/>
    <s v="OPERATIVA"/>
    <s v="MENOR O IGUAL A 2500 USUARIOS"/>
    <s v="Grupo de Pequeños"/>
    <x v="1"/>
    <x v="2"/>
    <s v="CUNDINAMARCA"/>
    <s v="PACHO"/>
    <s v="ACTUALIZACION"/>
    <d v="2025-03-29T00:00:00"/>
    <s v="ACUEDUCTO "/>
  </r>
  <r>
    <n v="39574"/>
    <s v="ECORECICLA "/>
    <s v="OPERATIVA"/>
    <s v="MAYOR O IGUAL A 5001 USUARIOS"/>
    <s v="Aprovechamiento "/>
    <x v="0"/>
    <x v="3"/>
    <s v="SANTANDER"/>
    <s v="BUCARAMANGA"/>
    <s v="ACTUALIZACION"/>
    <d v="2025-02-28T00:00:00"/>
    <s v="APROVECHAMIENTO "/>
  </r>
  <r>
    <n v="39592"/>
    <s v="ASOCIACION DE MANEJO INTEGRAL DE RESIDUOS SOLIDOS DE AGUACHICA"/>
    <s v="OPERATIVA"/>
    <s v="MENOR O IGUAL A 2500 USUARIOS"/>
    <s v="Aprovechamiento "/>
    <x v="0"/>
    <x v="2"/>
    <s v="CESAR"/>
    <s v="AGUACHICA"/>
    <s v="ACTUALIZACION"/>
    <d v="2025-02-28T00:00:00"/>
    <s v="APROVECHAMIENTO "/>
  </r>
  <r>
    <n v="39612"/>
    <s v="ASOCIACIÓN DE RECICLADORES BOGOTA V "/>
    <s v="OPERATIVA"/>
    <s v="MAYOR O IGUAL A 5001 USUARIOS"/>
    <s v="Aprovechamiento "/>
    <x v="0"/>
    <x v="2"/>
    <s v="BOGOTÁ, D.C."/>
    <s v="BOGOTA, D.C."/>
    <s v="ACTUALIZACION"/>
    <d v="2025-02-20T00:00:00"/>
    <s v="APROVECHAMIENTO "/>
  </r>
  <r>
    <n v="39632"/>
    <s v="eco visionarios s.a.s"/>
    <s v="OPERATIVA"/>
    <s v="DESDE 2501 HASTA 5000 USUARIOS"/>
    <s v="Aprovechamiento "/>
    <x v="2"/>
    <x v="3"/>
    <s v="BOYACÁ"/>
    <s v="SOGAMOSO"/>
    <s v="ACTUALIZACION"/>
    <d v="2025-03-10T00:00:00"/>
    <s v="APROVECHAMIENTO "/>
  </r>
  <r>
    <n v="39633"/>
    <s v="FUNDACIÓN PROGRESANDO JUNTOS POR COLOMBIA "/>
    <s v="OPERATIVA"/>
    <s v="DESDE 2501 HASTA 5000 USUARIOS"/>
    <s v="Aprovechamiento "/>
    <x v="2"/>
    <x v="2"/>
    <s v="BOGOTÁ, D.C."/>
    <s v="BOGOTA, D.C."/>
    <s v="ACTUALIZACION"/>
    <d v="2025-01-21T00:00:00"/>
    <s v="APROVECHAMIENTO "/>
  </r>
  <r>
    <n v="39634"/>
    <s v="Fundación Geo Verde"/>
    <s v="OPERATIVA"/>
    <s v="MAYOR O IGUAL A 5001 USUARIOS"/>
    <s v="Aprovechamiento "/>
    <x v="2"/>
    <x v="2"/>
    <s v="CUNDINAMARCA"/>
    <s v="CAJICA"/>
    <s v="ACTUALIZACION"/>
    <d v="2024-02-28T00:00:00"/>
    <s v="APROVECHAMIENTO "/>
  </r>
  <r>
    <n v="39636"/>
    <s v="ASOCIACIÓN GREMIAL DE RECUPERADORES UNIDOS ESP"/>
    <s v="OPERATIVA"/>
    <s v="MAYOR O IGUAL A 5001 USUARIOS"/>
    <s v="Aprovechamiento "/>
    <x v="0"/>
    <x v="2"/>
    <s v="BOYACÁ"/>
    <s v="SOGAMOSO"/>
    <s v="ACTUALIZACION"/>
    <d v="2025-03-28T00:00:00"/>
    <s v="APROVECHAMIENTO "/>
  </r>
  <r>
    <n v="39652"/>
    <s v="ARCANAS TRADING CO E.S.P SAS CI"/>
    <s v="OPERATIVA"/>
    <s v="MAYOR O IGUAL A 5001 USUARIOS"/>
    <s v="Aprovechamiento "/>
    <x v="0"/>
    <x v="3"/>
    <s v="BOGOTÁ, D.C."/>
    <s v="BOGOTA, D.C."/>
    <s v="ACTUALIZACION"/>
    <d v="2025-03-11T00:00:00"/>
    <s v="APROVECHAMIENTO "/>
  </r>
  <r>
    <n v="39654"/>
    <s v="ASOCIACION ASOECOVIDA"/>
    <s v="OPERATIVA"/>
    <s v="MAYOR O IGUAL A 5001 USUARIOS"/>
    <s v="Aprovechamiento "/>
    <x v="2"/>
    <x v="2"/>
    <s v="BOGOTÁ, D.C."/>
    <s v="BOGOTA, D.C."/>
    <s v="ACTUALIZACION"/>
    <d v="2024-05-24T00:00:00"/>
    <s v="APROVECHAMIENTO "/>
  </r>
  <r>
    <n v="39692"/>
    <s v="EMPRESA DE ACUEDUCTO Y ALCANTARILLADO DEL MUNICIPIO DE PIJIÑO DEL CARMEN MAGDALENA S.A E.S.P"/>
    <s v="OPERATIVA"/>
    <s v="MENOR O IGUAL A 2500 USUARIOS"/>
    <s v="Grupo de Pequeños"/>
    <x v="0"/>
    <x v="3"/>
    <s v="MAGDALENA"/>
    <s v="PIJINO DEL CARMEN"/>
    <s v="ACTUALIZACION"/>
    <d v="2022-04-07T00:00:00"/>
    <s v="ACUEDUCTO - ALCANTARILLADO"/>
  </r>
  <r>
    <n v="39774"/>
    <s v="EMPRESA DE SERVICIOS PUBLICOS DE PUERTO RONDON SAS ESP"/>
    <s v="OPERATIVA"/>
    <s v="MENOR O IGUAL A 2500 USUARIOS"/>
    <s v="Grupo de Pequeños"/>
    <x v="2"/>
    <x v="3"/>
    <s v="ARAUCA"/>
    <s v="PUERTO RONDON"/>
    <s v="ACTUALIZACION"/>
    <d v="2025-03-17T00:00:00"/>
    <s v="ACUEDUCTO - ALCANTARILLADO - ASEO"/>
  </r>
  <r>
    <n v="39794"/>
    <s v="Recuperadora Ecovital S.A.S"/>
    <s v="OPERATIVA"/>
    <s v="MENOR O IGUAL A 2500 USUARIOS"/>
    <s v="Aprovechamiento "/>
    <x v="0"/>
    <x v="3"/>
    <s v="BOYACÁ"/>
    <s v="VILLA DE LEYVA"/>
    <s v="INSCRIPCION"/>
    <d v="2018-06-08T00:00:00"/>
    <s v="APROVECHAMIENTO "/>
  </r>
  <r>
    <n v="39814"/>
    <s v="GESTION INTEGRAL DE SERVICIOS DE ASEO S.A.S. "/>
    <s v="OPERATIVA"/>
    <s v="MENOR O IGUAL A 2500 USUARIOS"/>
    <s v="Grupo de Pequeños"/>
    <x v="2"/>
    <x v="3"/>
    <s v="LA GUAJIRA"/>
    <s v="EL MOLINO"/>
    <s v="ACTUALIZACION"/>
    <d v="2023-06-08T00:00:00"/>
    <s v="ASEO"/>
  </r>
  <r>
    <n v="39816"/>
    <s v="EMPRESA DE SERVICIOS PUBLICOS DE NARIÑO S.A.S. E.S.P."/>
    <s v="OPERATIVA"/>
    <s v="MENOR O IGUAL A 2500 USUARIOS"/>
    <s v="Grupo de Pequeños"/>
    <x v="0"/>
    <x v="3"/>
    <s v="ANTIOQUIA"/>
    <s v="NARINO"/>
    <s v="ACTUALIZACION"/>
    <d v="2025-03-26T00:00:00"/>
    <s v="ACUEDUCTO - ALCANTARILLADO - ASEO"/>
  </r>
  <r>
    <n v="39834"/>
    <s v="PROMOAMBIENTAL DISTRITO S A S ESP"/>
    <s v="OPERATIVA"/>
    <s v="MAYOR O IGUAL A 5001 USUARIOS"/>
    <s v="Grupo de Grandes"/>
    <x v="0"/>
    <x v="3"/>
    <s v="BOGOTÁ, D.C."/>
    <s v="BOGOTA, D.C."/>
    <s v="ACTUALIZACION"/>
    <d v="2025-01-31T00:00:00"/>
    <s v="ASEO"/>
  </r>
  <r>
    <n v="39835"/>
    <s v="ASOCIACION DE USUARIOS DEL ACUEDUCTO MONTANES EL AGUACATE"/>
    <s v="OPERATIVA"/>
    <s v="MENOR O IGUAL A 2500 USUARIOS"/>
    <s v="Grupo de Pequeños"/>
    <x v="1"/>
    <x v="2"/>
    <s v="ANTIOQUIA"/>
    <s v="GUARNE"/>
    <s v="ACTUALIZACION"/>
    <d v="2025-03-19T00:00:00"/>
    <s v="ACUEDUCTO "/>
  </r>
  <r>
    <n v="39837"/>
    <s v="BOGOTA LIMPIA S.A.S. E.S.P."/>
    <s v="OPERATIVA"/>
    <s v="MAYOR O IGUAL A 5001 USUARIOS"/>
    <s v="Grupo de Grandes"/>
    <x v="2"/>
    <x v="3"/>
    <s v="BOGOTÁ, D.C."/>
    <s v="BOGOTA, D.C."/>
    <s v="ACTUALIZACION"/>
    <d v="2025-03-05T00:00:00"/>
    <s v="ASEO"/>
  </r>
  <r>
    <n v="39894"/>
    <s v="ASOCIACION RECOPLANET E.S.P. SAS"/>
    <s v="OPERATIVA"/>
    <s v="MENOR O IGUAL A 2500 USUARIOS"/>
    <s v="Aprovechamiento "/>
    <x v="0"/>
    <x v="3"/>
    <s v="BOGOTÁ, D.C."/>
    <s v="BOGOTA, D.C."/>
    <s v="ACTUALIZACION"/>
    <d v="2020-08-20T00:00:00"/>
    <s v="APROVECHAMIENTO "/>
  </r>
  <r>
    <n v="39914"/>
    <s v="EMPRESA DE SERVICIOS PÚBLICOS DE ACUEDUCTO, ALCANTARILLADO Y ASEO DE SUAITA S.A. E.S.P"/>
    <s v="OPERATIVA"/>
    <s v="MENOR O IGUAL A 2500 USUARIOS"/>
    <s v="Grupo de Pequeños"/>
    <x v="0"/>
    <x v="3"/>
    <s v="SANTANDER"/>
    <s v="SUAITA"/>
    <s v="ACTUALIZACION"/>
    <d v="2025-03-11T00:00:00"/>
    <s v="ACUEDUCTO - ALCANTARILLADO - ASEO"/>
  </r>
  <r>
    <n v="39934"/>
    <s v="ASOCIACION DE RECICLADORES CANO JESUS"/>
    <s v="OPERATIVA"/>
    <s v="DESDE 2501 HASTA 5000 USUARIOS"/>
    <s v="Aprovechamiento "/>
    <x v="0"/>
    <x v="2"/>
    <s v="ARAUCA"/>
    <s v="ARAUCA"/>
    <s v="ACTUALIZACION"/>
    <d v="2020-04-17T00:00:00"/>
    <s v="APROVECHAMIENTO "/>
  </r>
  <r>
    <n v="39935"/>
    <s v="RECCO RECYCLING"/>
    <s v="OPERATIVA"/>
    <s v="MAYOR O IGUAL A 5001 USUARIOS"/>
    <s v="Aprovechamiento "/>
    <x v="2"/>
    <x v="3"/>
    <s v="CASANARE"/>
    <s v="YOPAL"/>
    <s v="ACTUALIZACION"/>
    <d v="2025-03-14T00:00:00"/>
    <s v="APROVECHAMIENTO "/>
  </r>
  <r>
    <n v="39975"/>
    <s v="CORPORACION PARA EL PROCESO AMBIENTAL"/>
    <s v="OPERATIVA"/>
    <s v="MAYOR O IGUAL A 5001 USUARIOS"/>
    <s v="Aprovechamiento "/>
    <x v="0"/>
    <x v="2"/>
    <s v="BOYACÁ"/>
    <s v="DUITAMA"/>
    <s v="ACTUALIZACION"/>
    <d v="2025-03-10T00:00:00"/>
    <s v="APROVECHAMIENTO "/>
  </r>
  <r>
    <n v="40015"/>
    <s v="Fundación Recuperambiente E.S.P"/>
    <s v="OPERATIVA"/>
    <s v="MENOR O IGUAL A 2500 USUARIOS"/>
    <s v="Aprovechamiento "/>
    <x v="2"/>
    <x v="2"/>
    <s v="ANTIOQUIA"/>
    <s v="MEDELLÍN"/>
    <s v="ACTUALIZACION"/>
    <d v="2025-03-14T00:00:00"/>
    <s v="APROVECHAMIENTO "/>
  </r>
  <r>
    <n v="40017"/>
    <s v="ADMINISTRACIÓN PUBLICA COOPERATIVA CORAZÓN DEL MACIZO"/>
    <s v="OPERATIVA"/>
    <s v="MENOR O IGUAL A 2500 USUARIOS"/>
    <s v="Grupo de Pequeños"/>
    <x v="2"/>
    <x v="2"/>
    <s v="CAUCA"/>
    <s v="LA VEGA"/>
    <s v="ACTUALIZACION"/>
    <d v="2024-03-20T00:00:00"/>
    <s v="ACUEDUCTO - ALCANTARILLADO - ASEO"/>
  </r>
  <r>
    <n v="40018"/>
    <s v="Area Limpia Distrito Capital S.A.S E.S.P"/>
    <s v="OPERATIVA"/>
    <s v="MAYOR O IGUAL A 5001 USUARIOS"/>
    <s v="Grupo de Grandes"/>
    <x v="2"/>
    <x v="3"/>
    <s v="BOGOTÁ, D.C."/>
    <s v="BOGOTA, D.C."/>
    <s v="ACTUALIZACION"/>
    <d v="2025-03-06T00:00:00"/>
    <s v="ASEO"/>
  </r>
  <r>
    <n v="40019"/>
    <s v="ASOCIACIÓN DE USUARIOS DEL ACUEDUCTO PALMIRA MARIAL"/>
    <s v="OPERATIVA"/>
    <s v="MENOR O IGUAL A 2500 USUARIOS"/>
    <s v="Grupo de Pequeños"/>
    <x v="1"/>
    <x v="2"/>
    <s v="ANTIOQUIA"/>
    <s v="PENOL"/>
    <s v="ACTUALIZACION"/>
    <d v="2025-02-08T00:00:00"/>
    <s v="ACUEDUCTO "/>
  </r>
  <r>
    <n v="40036"/>
    <s v="EMPRESA MUNICIPAL OFICIAL DE SERVICIOS PÚBLICOS DOMICILIARIOS DE ACUEDUCTO, ALCANTARILLADO Y ASEO DE GUAPI CAUCA SAS ESP"/>
    <s v="OPERATIVA"/>
    <s v="DESDE 2501 HASTA 5000 USUARIOS"/>
    <s v="Grupo de Grandes"/>
    <x v="2"/>
    <x v="3"/>
    <s v="CAUCA"/>
    <s v="GUAPI"/>
    <s v="ACTUALIZACION"/>
    <d v="2023-10-11T00:00:00"/>
    <s v="ACUEDUCTO - ALCANTARILLADO - ASEO"/>
  </r>
  <r>
    <n v="40038"/>
    <s v="ECAR EFICIENTES SAS ESP"/>
    <s v="OPERATIVA"/>
    <s v="MAYOR O IGUAL A 5001 USUARIOS"/>
    <s v="Aprovechamiento "/>
    <x v="2"/>
    <x v="3"/>
    <s v="HUILA"/>
    <s v="NEIVA"/>
    <s v="ACTUALIZACION"/>
    <d v="2025-01-27T00:00:00"/>
    <s v="APROVECHAMIENTO "/>
  </r>
  <r>
    <n v="40056"/>
    <s v="ASOCIACION GREMIAL MUNDIAL RECICLADORES DEL GUAVIARE E.S.P"/>
    <s v="OPERATIVA"/>
    <s v="DESDE 2501 HASTA 5000 USUARIOS"/>
    <s v="Aprovechamiento "/>
    <x v="2"/>
    <x v="2"/>
    <s v="GUAVIARE"/>
    <s v="SAN JOSE DEL GUAVIARE"/>
    <s v="ACTUALIZACION"/>
    <d v="2019-07-03T00:00:00"/>
    <s v="APROVECHAMIENTO "/>
  </r>
  <r>
    <n v="40075"/>
    <s v="ASOCIACION JUNTA ADMINISTRADORA ACUEDUCTO EL PLACER"/>
    <s v="OPERATIVA"/>
    <s v="MENOR O IGUAL A 2500 USUARIOS"/>
    <s v="Grupo de Pequeños"/>
    <x v="2"/>
    <x v="2"/>
    <s v="NARIÑO"/>
    <s v="SAMANIEGO"/>
    <s v="ACTUALIZACION"/>
    <d v="2025-03-05T00:00:00"/>
    <s v="ACUEDUCTO "/>
  </r>
  <r>
    <n v="40095"/>
    <s v="Asociacion de reciclaje y recuperacion eco colombia esp"/>
    <s v="OPERATIVA"/>
    <s v="MAYOR O IGUAL A 5001 USUARIOS"/>
    <s v="Aprovechamiento "/>
    <x v="2"/>
    <x v="2"/>
    <s v="BOGOTÁ, D.C."/>
    <s v="BOGOTA, D.C."/>
    <s v="ACTUALIZACION"/>
    <d v="2022-04-09T00:00:00"/>
    <s v="APROVECHAMIENTO "/>
  </r>
  <r>
    <n v="40115"/>
    <s v="Cooperativa Multiactiva de Lebrija&quot; Vida y Medio Ambiente&quot;"/>
    <s v="OPERATIVA"/>
    <s v="MAYOR O IGUAL A 5001 USUARIOS"/>
    <s v="Aprovechamiento "/>
    <x v="2"/>
    <x v="2"/>
    <s v="SANTANDER"/>
    <s v="LEBRIJA"/>
    <s v="ACTUALIZACION"/>
    <d v="2024-05-22T00:00:00"/>
    <s v="APROVECHAMIENTO "/>
  </r>
  <r>
    <n v="40135"/>
    <s v="asociacion de recicladores de sogamoso reciclando ando"/>
    <s v="OPERATIVA"/>
    <s v="DESDE 2501 HASTA 5000 USUARIOS"/>
    <s v="Aprovechamiento "/>
    <x v="0"/>
    <x v="2"/>
    <s v="BOYACÁ"/>
    <s v="SOGAMOSO"/>
    <s v="ACTUALIZACION"/>
    <d v="2020-06-09T00:00:00"/>
    <s v="APROVECHAMIENTO "/>
  </r>
  <r>
    <n v="40175"/>
    <s v="ASOCIACIÓN DE RECICLADORES BARRANQUILLA PRESENTE "/>
    <s v="OPERATIVA"/>
    <s v="DESDE 2501 HASTA 5000 USUARIOS"/>
    <s v="Aprovechamiento "/>
    <x v="2"/>
    <x v="2"/>
    <s v="ATLÁNTICO"/>
    <s v="BARRANQUILLA"/>
    <s v="ACTUALIZACION"/>
    <d v="2025-01-21T00:00:00"/>
    <s v="APROVECHAMIENTO "/>
  </r>
  <r>
    <n v="40217"/>
    <s v="ASOCIACIÓN DE MUJERES RECUPERADORAS Y TRANSFORMADORAS DE RESIDUOS SÓLIDOS Y OTRAS FORMAS DE EMPRENDIMIENTO  "/>
    <s v="OPERATIVA"/>
    <s v="MENOR O IGUAL A 2500 USUARIOS"/>
    <s v="Aprovechamiento "/>
    <x v="2"/>
    <x v="2"/>
    <s v="CAUCA"/>
    <s v="CORINTO"/>
    <s v="INSCRIPCION"/>
    <d v="2019-04-24T00:00:00"/>
    <s v="APROVECHAMIENTO "/>
  </r>
  <r>
    <n v="40236"/>
    <s v="EMPRESA  DE ACUEDUCTO ALCANTARILLADO Y ASEO E.S.P DEL MUNICIPIO DE MAGUI PAYAN S.A.S"/>
    <s v="OPERATIVA"/>
    <s v="MENOR O IGUAL A 2500 USUARIOS"/>
    <s v="Grupo de Pequeños"/>
    <x v="2"/>
    <x v="3"/>
    <s v="NARIÑO"/>
    <s v="MAGUI"/>
    <s v="ACTUALIZACION"/>
    <d v="2025-01-31T00:00:00"/>
    <s v="ACUEDUCTO - ALCANTARILLADO - ASEO"/>
  </r>
  <r>
    <n v="40237"/>
    <s v="ASOCIACIÓN ACUEDUCTO DE JUANCHITO - MALTERIA"/>
    <s v="OPERATIVA"/>
    <s v="MENOR O IGUAL A 2500 USUARIOS"/>
    <s v="Grupo de Pequeños"/>
    <x v="1"/>
    <x v="2"/>
    <s v="CALDAS"/>
    <s v="MANIZALES"/>
    <s v="ACTUALIZACION"/>
    <d v="2024-04-23T00:00:00"/>
    <s v="ACUEDUCTO "/>
  </r>
  <r>
    <n v="40238"/>
    <s v="ASOCIACION DE RECICLADORES RECINAM DEL LLANO"/>
    <s v="OPERATIVA"/>
    <s v="MAYOR O IGUAL A 5001 USUARIOS"/>
    <s v="Aprovechamiento "/>
    <x v="2"/>
    <x v="2"/>
    <s v="META"/>
    <s v="VILLAVICENCIO"/>
    <s v="ACTUALIZACION"/>
    <d v="2024-04-16T00:00:00"/>
    <s v="APROVECHAMIENTO "/>
  </r>
  <r>
    <n v="40256"/>
    <s v="asociacion de recuperadores ambientales ECOVILLETA"/>
    <s v="OPERATIVA"/>
    <s v="MAYOR O IGUAL A 5001 USUARIOS"/>
    <s v="Aprovechamiento "/>
    <x v="0"/>
    <x v="2"/>
    <s v="CUNDINAMARCA"/>
    <s v="VILLETA"/>
    <s v="ACTUALIZACION"/>
    <d v="2025-03-12T00:00:00"/>
    <s v="APROVECHAMIENTO "/>
  </r>
  <r>
    <n v="40257"/>
    <s v="ASOCIACIÓN DE RECICLADORES BIOPLASS"/>
    <s v="OPERATIVA"/>
    <s v="MENOR O IGUAL A 2500 USUARIOS"/>
    <s v="Aprovechamiento "/>
    <x v="2"/>
    <x v="2"/>
    <s v="META"/>
    <s v="VILLAVICENCIO"/>
    <s v="ACTUALIZACION"/>
    <d v="2024-04-19T00:00:00"/>
    <s v="APROVECHAMIENTO "/>
  </r>
  <r>
    <n v="40335"/>
    <s v="ASOCIACION DE RECUPERADORES AMBIENTALES DE RESTREPO"/>
    <s v="OPERATIVA"/>
    <s v="MAYOR O IGUAL A 5001 USUARIOS"/>
    <s v="Aprovechamiento "/>
    <x v="0"/>
    <x v="2"/>
    <s v="META"/>
    <s v="RESTREPO"/>
    <s v="ACTUALIZACION"/>
    <d v="2024-03-13T00:00:00"/>
    <s v="APROVECHAMIENTO "/>
  </r>
  <r>
    <n v="40337"/>
    <s v="asociacion de reciclaje y recuperacion eco ambiental esp "/>
    <s v="OPERATIVA"/>
    <s v="MAYOR O IGUAL A 5001 USUARIOS"/>
    <s v="Aprovechamiento "/>
    <x v="2"/>
    <x v="2"/>
    <s v="BOGOTÁ, D.C."/>
    <s v="BOGOTA, D.C."/>
    <s v="INSCRIPCION"/>
    <d v="2018-05-03T00:00:00"/>
    <s v="APROVECHAMIENTO "/>
  </r>
  <r>
    <n v="40356"/>
    <s v="asociacion de recicladores de soacha soluciones ambientales"/>
    <s v="OPERATIVA"/>
    <s v="MAYOR O IGUAL A 5001 USUARIOS"/>
    <s v="Aprovechamiento "/>
    <x v="2"/>
    <x v="2"/>
    <s v="CUNDINAMARCA"/>
    <s v="SOACHA"/>
    <s v="ACTUALIZACION"/>
    <d v="2024-03-12T00:00:00"/>
    <s v="APROVECHAMIENTO "/>
  </r>
  <r>
    <n v="40375"/>
    <s v="ASOCIACIÓN DE RECICLADORES DE OFICIO DE IBAGUÉ"/>
    <s v="OPERATIVA"/>
    <s v="MAYOR O IGUAL A 5001 USUARIOS"/>
    <s v="Aprovechamiento "/>
    <x v="2"/>
    <x v="2"/>
    <s v="TOLIMA"/>
    <s v="IBAGUE"/>
    <s v="ACTUALIZACION"/>
    <d v="2024-07-16T00:00:00"/>
    <s v="APROVECHAMIENTO "/>
  </r>
  <r>
    <n v="40395"/>
    <s v="Asociación Ángeles Recicladores"/>
    <s v="OPERATIVA"/>
    <s v="MENOR O IGUAL A 2500 USUARIOS"/>
    <s v="Aprovechamiento "/>
    <x v="0"/>
    <x v="2"/>
    <s v="CUNDINAMARCA"/>
    <s v="VILLA DE SAN DIEGO DE UBATE"/>
    <s v="ACTUALIZACION"/>
    <d v="2024-10-17T00:00:00"/>
    <s v="APROVECHAMIENTO "/>
  </r>
  <r>
    <n v="40415"/>
    <s v="ASOCIACION GREMIAL DE RECICLADORES ORA MARIANIS ESP "/>
    <s v="OPERATIVA"/>
    <s v="MAYOR O IGUAL A 5001 USUARIOS"/>
    <s v="Aprovechamiento "/>
    <x v="0"/>
    <x v="2"/>
    <s v="BOGOTÁ, D.C."/>
    <s v="BOGOTA, D.C."/>
    <s v="ACTUALIZACION"/>
    <d v="2025-03-28T00:00:00"/>
    <s v="APROVECHAMIENTO "/>
  </r>
  <r>
    <n v="40435"/>
    <s v="ASOCIACIÓN GREMIAL  DE RECICLADORES DE OFICIO"/>
    <s v="OPERATIVA"/>
    <s v="MAYOR O IGUAL A 5001 USUARIOS"/>
    <s v="Aprovechamiento "/>
    <x v="0"/>
    <x v="2"/>
    <s v="META"/>
    <s v="VILLAVICENCIO"/>
    <s v="ACTUALIZACION"/>
    <d v="2021-11-09T00:00:00"/>
    <s v="APROVECHAMIENTO "/>
  </r>
  <r>
    <n v="40481"/>
    <s v="ASOCIACIÓN DE RECICLADORES HERSILIA PRADA VILLABONA"/>
    <s v="OPERATIVA"/>
    <s v="MAYOR O IGUAL A 5001 USUARIOS"/>
    <s v="Aprovechamiento "/>
    <x v="2"/>
    <x v="2"/>
    <s v="ATLÁNTICO"/>
    <s v="BARRANQUILLA"/>
    <s v="ACTUALIZACION"/>
    <d v="2025-02-16T00:00:00"/>
    <s v="APROVECHAMIENTO "/>
  </r>
  <r>
    <n v="40495"/>
    <s v="asociacion de reciclaje nuestro futuro"/>
    <s v="OPERATIVA"/>
    <s v="MAYOR O IGUAL A 5001 USUARIOS"/>
    <s v="Aprovechamiento "/>
    <x v="2"/>
    <x v="2"/>
    <s v="BOGOTÁ, D.C."/>
    <s v="BOGOTA, D.C."/>
    <s v="INSCRIPCION"/>
    <d v="2018-06-08T00:00:00"/>
    <s v="APROVECHAMIENTO "/>
  </r>
  <r>
    <n v="40497"/>
    <s v="AGUAS DEL SUR DEL ATLANTICO S.A. E.S.P"/>
    <s v="OPERATIVA"/>
    <s v="MAYOR O IGUAL A 5001 USUARIOS"/>
    <s v="Grupo de Grandes"/>
    <x v="0"/>
    <x v="3"/>
    <s v="ATLÁNTICO"/>
    <s v="BARRANQUILLA"/>
    <s v="ACTUALIZACION"/>
    <d v="2025-01-09T00:00:00"/>
    <s v="ACUEDUCTO - ALCANTARILLADO"/>
  </r>
  <r>
    <n v="40499"/>
    <s v="EMPRESA COMUNITARIA DE SERVICIOS PUBLICOS DE LA PESQUERA"/>
    <s v="OPERATIVA"/>
    <s v="MENOR O IGUAL A 2500 USUARIOS"/>
    <s v="Grupo de Pequeños"/>
    <x v="1"/>
    <x v="2"/>
    <s v="ARAUCA"/>
    <s v="ARAUQUITA"/>
    <s v="ACTUALIZACION"/>
    <d v="2024-06-19T00:00:00"/>
    <s v="ACUEDUCTO - ALCANTARILLADO - ASEO"/>
  </r>
  <r>
    <n v="40517"/>
    <s v="ASOCIACION DE RECICLADORES LEON VERDE ESP"/>
    <s v="OPERATIVA"/>
    <s v="DESDE 2501 HASTA 5000 USUARIOS"/>
    <s v="Aprovechamiento "/>
    <x v="2"/>
    <x v="2"/>
    <s v="BOGOTÁ, D.C."/>
    <s v="BOGOTA, D.C."/>
    <s v="ACTUALIZACION"/>
    <d v="2024-06-14T00:00:00"/>
    <s v="APROVECHAMIENTO "/>
  </r>
  <r>
    <n v="40536"/>
    <s v="ASOCIACION DE RECICLADORES DEL ARIARI"/>
    <s v="OPERATIVA"/>
    <s v="DESDE 2501 HASTA 5000 USUARIOS"/>
    <s v="Aprovechamiento "/>
    <x v="2"/>
    <x v="2"/>
    <s v="META"/>
    <s v="GRANADA"/>
    <s v="ACTUALIZACION"/>
    <d v="2024-11-19T00:00:00"/>
    <s v="APROVECHAMIENTO "/>
  </r>
  <r>
    <n v="40575"/>
    <s v="NERTA SOLUCIONES AMBIENTALES SAS"/>
    <s v="OPERATIVA"/>
    <s v="MAYOR O IGUAL A 5001 USUARIOS"/>
    <s v="Aprovechamiento "/>
    <x v="0"/>
    <x v="3"/>
    <s v="ANTIOQUIA"/>
    <s v="BARBOSA"/>
    <s v="INSCRIPCION"/>
    <d v="2018-11-25T00:00:00"/>
    <s v="APROVECHAMIENTO "/>
  </r>
  <r>
    <n v="40596"/>
    <s v="Asociación de Recicladores de Oficio de Acacias"/>
    <s v="OPERATIVA"/>
    <s v="MAYOR O IGUAL A 5001 USUARIOS"/>
    <s v="Aprovechamiento "/>
    <x v="0"/>
    <x v="2"/>
    <s v="META"/>
    <s v="ACACIAS"/>
    <s v="ACTUALIZACION"/>
    <d v="2024-04-16T00:00:00"/>
    <s v="APROVECHAMIENTO "/>
  </r>
  <r>
    <n v="40618"/>
    <s v="Asociación Gremial de Reciclaje de Tocancipá E.S.P"/>
    <s v="OPERATIVA"/>
    <s v="MAYOR O IGUAL A 5001 USUARIOS"/>
    <s v="Aprovechamiento "/>
    <x v="0"/>
    <x v="2"/>
    <s v="CUNDINAMARCA"/>
    <s v="TOCANCIPA"/>
    <s v="ACTUALIZACION"/>
    <d v="2024-04-05T00:00:00"/>
    <s v="APROVECHAMIENTO "/>
  </r>
  <r>
    <n v="40619"/>
    <s v="ASOCIACION DE RECICLADORES DE OFICIO ORIENTE ANTIOQUEÑO"/>
    <s v="OPERATIVA"/>
    <s v="MAYOR O IGUAL A 5001 USUARIOS"/>
    <s v="Aprovechamiento "/>
    <x v="2"/>
    <x v="2"/>
    <s v="ANTIOQUIA"/>
    <s v="LA CEJA"/>
    <s v="ACTUALIZACION"/>
    <d v="2025-02-25T00:00:00"/>
    <s v="APROVECHAMIENTO "/>
  </r>
  <r>
    <n v="40635"/>
    <s v="ASOCIACIÓN DE INTEGRACIÓN A RECICLADORES DE COLOMBIA"/>
    <s v="OPERATIVA"/>
    <s v="MAYOR O IGUAL A 5001 USUARIOS"/>
    <s v="Aprovechamiento "/>
    <x v="2"/>
    <x v="2"/>
    <s v="CUNDINAMARCA"/>
    <s v="SOACHA"/>
    <s v="ACTUALIZACION"/>
    <d v="2025-03-04T00:00:00"/>
    <s v="APROVECHAMIENTO "/>
  </r>
  <r>
    <n v="40675"/>
    <s v="FUNDACION PRO AMBIENTE JUAN PABLO SEGUNDO"/>
    <s v="OPERATIVA"/>
    <s v="DESDE 2501 HASTA 5000 USUARIOS"/>
    <s v="Aprovechamiento "/>
    <x v="2"/>
    <x v="2"/>
    <s v="BOLÍVAR"/>
    <s v="CARTAGENA DE INDIAS"/>
    <s v="INSCRIPCION"/>
    <d v="2018-10-19T00:00:00"/>
    <s v="APROVECHAMIENTO "/>
  </r>
  <r>
    <n v="40715"/>
    <s v="PRECOOPERATIVA DE RECICLADORES NATURALEZA VIVA UPZ 89"/>
    <s v="OPERATIVA"/>
    <s v="DESDE 2501 HASTA 5000 USUARIOS"/>
    <s v="Aprovechamiento "/>
    <x v="0"/>
    <x v="2"/>
    <s v="BOGOTÁ, D.C."/>
    <s v="BOGOTA, D.C."/>
    <s v="ACTUALIZACION"/>
    <d v="2021-03-31T00:00:00"/>
    <s v="APROVECHAMIENTO "/>
  </r>
  <r>
    <n v="40716"/>
    <s v="recuperadores de materiales industriales s.a.s "/>
    <s v="OPERATIVA"/>
    <s v="DESDE 2501 HASTA 5000 USUARIOS"/>
    <s v="Aprovechamiento "/>
    <x v="0"/>
    <x v="3"/>
    <s v="VALLE DEL CAUCA"/>
    <s v="GUADALAJARA DE BUGA"/>
    <s v="ACTUALIZACION"/>
    <d v="2025-02-14T00:00:00"/>
    <s v="APROVECHAMIENTO "/>
  </r>
  <r>
    <n v="40735"/>
    <s v="Asociación de Recicladores del Valle de Ubate"/>
    <s v="OPERATIVA"/>
    <s v="DESDE 2501 HASTA 5000 USUARIOS"/>
    <s v="Aprovechamiento "/>
    <x v="0"/>
    <x v="2"/>
    <s v="CUNDINAMARCA"/>
    <s v="VILLA DE SAN DIEGO DE UBATE"/>
    <s v="ACTUALIZACION"/>
    <d v="2023-09-08T00:00:00"/>
    <s v="APROVECHAMIENTO "/>
  </r>
  <r>
    <n v="40775"/>
    <s v=" ASOCIACIÓN ASOREENCOL"/>
    <s v="OPERATIVA"/>
    <s v="MAYOR O IGUAL A 5001 USUARIOS"/>
    <s v="Aprovechamiento "/>
    <x v="2"/>
    <x v="2"/>
    <s v="NARIÑO"/>
    <s v="PASTO"/>
    <s v="ACTUALIZACION"/>
    <d v="2024-07-30T00:00:00"/>
    <s v="APROVECHAMIENTO "/>
  </r>
  <r>
    <n v="40797"/>
    <s v="ASOCIACION DE RECICLADORES CENTRO DE BOGOTA - ASORECENBOG"/>
    <s v="OPERATIVA"/>
    <s v="MAYOR O IGUAL A 5001 USUARIOS"/>
    <s v="Aprovechamiento "/>
    <x v="0"/>
    <x v="2"/>
    <s v="BOGOTÁ, D.C."/>
    <s v="BOGOTA, D.C."/>
    <s v="ACTUALIZACION"/>
    <d v="2025-03-13T00:00:00"/>
    <s v="APROVECHAMIENTO "/>
  </r>
  <r>
    <n v="40817"/>
    <s v="ASOCIACIÓN DE USUARIOS DEL ACUEDUCTO DE SABANA LARGA Y SANTA INES DE PALITO ESP"/>
    <s v="OPERATIVA"/>
    <s v="MENOR O IGUAL A 2500 USUARIOS"/>
    <s v="Grupo de Pequeños"/>
    <x v="1"/>
    <x v="2"/>
    <s v="SUCRE"/>
    <s v="SAMPUES"/>
    <s v="ACTUALIZACION"/>
    <d v="2020-12-04T00:00:00"/>
    <s v="ACUEDUCTO "/>
  </r>
  <r>
    <n v="40856"/>
    <s v="Asociación de recicladores 5rs"/>
    <s v="OPERATIVA"/>
    <s v="MENOR O IGUAL A 2500 USUARIOS"/>
    <s v="Aprovechamiento "/>
    <x v="2"/>
    <x v="2"/>
    <s v="BOGOTÁ, D.C."/>
    <s v="BOGOTA, D.C."/>
    <s v="ACTUALIZACION"/>
    <d v="2021-05-10T00:00:00"/>
    <s v="APROVECHAMIENTO "/>
  </r>
  <r>
    <n v="40895"/>
    <s v="ASOCIACIÓN DE RECICLADORES AMBIENTALES  AFRODESCENDIENTES DE COLOMBIA"/>
    <s v="OPERATIVA"/>
    <s v="DESDE 2501 HASTA 5000 USUARIOS"/>
    <s v="Aprovechamiento "/>
    <x v="2"/>
    <x v="2"/>
    <s v="SANTANDER"/>
    <s v="BARRANCABERMEJA"/>
    <s v="ACTUALIZACION"/>
    <d v="2025-03-07T00:00:00"/>
    <s v="APROVECHAMIENTO "/>
  </r>
  <r>
    <n v="40915"/>
    <s v=" ACUALLANITOS S.A.S."/>
    <s v="OPERATIVA"/>
    <s v="MENOR O IGUAL A 2500 USUARIOS"/>
    <s v="Grupo de Pequeños"/>
    <x v="1"/>
    <x v="3"/>
    <s v="VALLE DEL CAUCA"/>
    <s v="CALI"/>
    <s v="INSCRIPCION"/>
    <d v="2018-06-18T00:00:00"/>
    <s v="ACUEDUCTO "/>
  </r>
  <r>
    <n v="40955"/>
    <s v="Asociación de recuperadores de Tocaima y de la provincia del alto magdalena en pro del medio ambiente y desarrollo social "/>
    <s v="OPERATIVA"/>
    <s v="MENOR O IGUAL A 2500 USUARIOS"/>
    <s v="Aprovechamiento "/>
    <x v="2"/>
    <x v="2"/>
    <s v="CUNDINAMARCA"/>
    <s v="TOCAIMA"/>
    <s v="ACTUALIZACION"/>
    <d v="2024-08-29T00:00:00"/>
    <s v="APROVECHAMIENTO "/>
  </r>
  <r>
    <n v="40995"/>
    <s v="ASOCIACIÓN DE RECICLADORES DE LA COSTA "/>
    <s v="OPERATIVA"/>
    <s v="MAYOR O IGUAL A 5001 USUARIOS"/>
    <s v="Aprovechamiento "/>
    <x v="2"/>
    <x v="2"/>
    <s v="ATLÁNTICO"/>
    <s v="BARRANQUILLA"/>
    <s v="ACTUALIZACION"/>
    <d v="2025-03-14T00:00:00"/>
    <s v="APROVECHAMIENTO "/>
  </r>
  <r>
    <n v="41035"/>
    <s v="CICLO SOSTENIBLE S.A.S E.S.P"/>
    <s v="OPERATIVA"/>
    <s v="MAYOR O IGUAL A 5001 USUARIOS"/>
    <s v="Aprovechamiento "/>
    <x v="0"/>
    <x v="3"/>
    <s v="CUNDINAMARCA"/>
    <s v="GIRARDOT"/>
    <s v="INSCRIPCION"/>
    <d v="2018-11-22T00:00:00"/>
    <s v="APROVECHAMIENTO "/>
  </r>
  <r>
    <n v="41055"/>
    <s v="asociacion de recicladores barranquilla limpia &amp; viva"/>
    <s v="OPERATIVA"/>
    <s v="MAYOR O IGUAL A 5001 USUARIOS"/>
    <s v="Aprovechamiento "/>
    <x v="2"/>
    <x v="2"/>
    <s v="ATLÁNTICO"/>
    <s v="BARRANQUILLA"/>
    <s v="ACTUALIZACION"/>
    <d v="2025-03-05T00:00:00"/>
    <s v="APROVECHAMIENTO "/>
  </r>
  <r>
    <n v="41156"/>
    <s v="PROCESOS Y GESTION ECOLOGICA PROGECOL SAS"/>
    <s v="OPERATIVA"/>
    <s v="MAYOR O IGUAL A 5001 USUARIOS"/>
    <s v="Aprovechamiento "/>
    <x v="2"/>
    <x v="3"/>
    <s v="VALLE DEL CAUCA"/>
    <s v="CALI"/>
    <s v="INSCRIPCION"/>
    <d v="2018-07-23T00:00:00"/>
    <s v="APROVECHAMIENTO "/>
  </r>
  <r>
    <n v="41175"/>
    <s v="Asociación de recicladores y recuperadores del municipio de Yopal y Municipios de Casanare Reciclando Casanare"/>
    <s v="OPERATIVA"/>
    <s v="DESDE 2501 HASTA 5000 USUARIOS"/>
    <s v="Aprovechamiento "/>
    <x v="0"/>
    <x v="2"/>
    <s v="CASANARE"/>
    <s v="YOPAL"/>
    <s v="INSCRIPCION"/>
    <d v="2018-06-28T00:00:00"/>
    <s v="APROVECHAMIENTO "/>
  </r>
  <r>
    <n v="41196"/>
    <s v="Asociación ambiental de mujeres emprendedoras de Soacha "/>
    <s v="OPERATIVA"/>
    <s v="MAYOR O IGUAL A 5001 USUARIOS"/>
    <s v="Aprovechamiento "/>
    <x v="2"/>
    <x v="2"/>
    <s v="CUNDINAMARCA"/>
    <s v="SOACHA"/>
    <s v="ACTUALIZACION"/>
    <d v="2021-10-01T00:00:00"/>
    <s v="APROVECHAMIENTO "/>
  </r>
  <r>
    <n v="41199"/>
    <s v="ASOCIACIÓN DE SUSCRIPTORES DEL ACUEDUCTO REGIONAL &quot;MOCHÁ&quot;"/>
    <s v="OPERATIVA"/>
    <s v="MENOR O IGUAL A 2500 USUARIOS"/>
    <s v="Grupo de Pequeños"/>
    <x v="1"/>
    <x v="2"/>
    <s v="SUCRE"/>
    <s v="SAMPUES"/>
    <s v="ACTUALIZACION"/>
    <d v="2024-03-02T00:00:00"/>
    <s v="ACUEDUCTO "/>
  </r>
  <r>
    <n v="41217"/>
    <s v="ASOCIACION DE SUSCRIPTORES DEL ACUEDUCTO REGIONAL DE GAVALDA Y JARDIN"/>
    <s v="OPERATIVA"/>
    <s v="MENOR O IGUAL A 2500 USUARIOS"/>
    <s v="Grupo de Pequeños"/>
    <x v="1"/>
    <x v="2"/>
    <s v="SUCRE"/>
    <s v="GUARANDA"/>
    <s v="INSCRIPCION"/>
    <d v="2018-06-21T00:00:00"/>
    <s v="ACUEDUCTO "/>
  </r>
  <r>
    <n v="41219"/>
    <s v="EMPRESA DE SERVICIOS PUBLICOS ANORI S.A. E.S.P."/>
    <s v="OPERATIVA"/>
    <s v="DESDE 2501 HASTA 5000 USUARIOS"/>
    <s v="Grupo de Grandes"/>
    <x v="2"/>
    <x v="3"/>
    <s v="ANTIOQUIA"/>
    <s v="AMALFI"/>
    <s v="ACTUALIZACION"/>
    <d v="2025-03-20T00:00:00"/>
    <s v="ACUEDUCTO - ALCANTARILLADO - ASEO"/>
  </r>
  <r>
    <n v="41221"/>
    <s v="Asociación de recicladores de Kennedy unidos por el medio ambiente"/>
    <s v="OPERATIVA"/>
    <s v="MAYOR O IGUAL A 5001 USUARIOS"/>
    <s v="Aprovechamiento "/>
    <x v="2"/>
    <x v="2"/>
    <s v="BOGOTÁ, D.C."/>
    <s v="BOGOTA, D.C."/>
    <s v="ACTUALIZACION"/>
    <d v="2024-08-14T00:00:00"/>
    <s v="APROVECHAMIENTO "/>
  </r>
  <r>
    <n v="41258"/>
    <s v="Cooperativa de Trabajo Asociado Recicladores Unidos por Quibdo"/>
    <s v="OPERATIVA"/>
    <s v="MAYOR O IGUAL A 5001 USUARIOS"/>
    <s v="Aprovechamiento "/>
    <x v="0"/>
    <x v="2"/>
    <s v="CHOCÓ"/>
    <s v="QUIBDO"/>
    <s v="INSCRIPCION"/>
    <d v="2020-04-20T00:00:00"/>
    <s v="APROVECHAMIENTO "/>
  </r>
  <r>
    <n v="41259"/>
    <s v="Junta de Acción Comunal la Magdalena"/>
    <s v="OPERATIVA"/>
    <s v="MENOR O IGUAL A 2500 USUARIOS"/>
    <s v="Grupo de Pequeños"/>
    <x v="1"/>
    <x v="2"/>
    <s v="SANTANDER"/>
    <s v="SAN VICENTE DE CHUCURI"/>
    <s v="INSCRIPCION"/>
    <d v="2018-06-21T00:00:00"/>
    <s v="ACUEDUCTO "/>
  </r>
  <r>
    <n v="41275"/>
    <s v="Fundación de recicladores unidos de Candelaria"/>
    <s v="OPERATIVA"/>
    <s v="MAYOR O IGUAL A 5001 USUARIOS"/>
    <s v="Aprovechamiento "/>
    <x v="0"/>
    <x v="2"/>
    <s v="VALLE DEL CAUCA"/>
    <s v="CANDELARIA"/>
    <s v="ACTUALIZACION"/>
    <d v="2025-03-11T00:00:00"/>
    <s v="APROVECHAMIENTO "/>
  </r>
  <r>
    <n v="41276"/>
    <s v="ASOCIACION GRUPAL DE RECICLADORES UNIDOS POR COLOMBIA ESP"/>
    <s v="OPERATIVA"/>
    <s v="MAYOR O IGUAL A 5001 USUARIOS"/>
    <s v="Aprovechamiento "/>
    <x v="0"/>
    <x v="2"/>
    <s v="BOGOTÁ, D.C."/>
    <s v="BOGOTA, D.C."/>
    <s v="ACTUALIZACION"/>
    <d v="2025-03-26T00:00:00"/>
    <s v="APROVECHAMIENTO "/>
  </r>
  <r>
    <n v="41279"/>
    <s v="ADMINISTRACIÓN PUBLICA COOPERATIVA DE SERVICIOS PÚBLICOS DE GONZALEZ"/>
    <s v="OPERATIVA"/>
    <s v="MENOR O IGUAL A 2500 USUARIOS"/>
    <s v="Grupo de Pequeños"/>
    <x v="0"/>
    <x v="2"/>
    <s v="CESAR"/>
    <s v="GONZALEZ"/>
    <s v="ACTUALIZACION"/>
    <d v="2024-08-22T00:00:00"/>
    <s v="ACUEDUCTO - ALCANTARILLADO - ASEO"/>
  </r>
  <r>
    <n v="41340"/>
    <s v="AGUAS DE LA PROSPERIDAD S.A.S. E.S.P."/>
    <s v="OPERATIVA"/>
    <s v="MAYOR O IGUAL A 5001 USUARIOS"/>
    <s v="Grupo de Grandes"/>
    <x v="2"/>
    <x v="3"/>
    <s v="CUNDINAMARCA"/>
    <s v="MADRID"/>
    <s v="ACTUALIZACION"/>
    <d v="2025-01-14T00:00:00"/>
    <s v="ACUEDUCTO - ALCANTARILLADO - ASEO"/>
  </r>
  <r>
    <n v="41377"/>
    <s v="ASOCIACION DE USUARIOS DEL ACUEDUCTO DE POTRERITO"/>
    <s v="OPERATIVA"/>
    <s v="MENOR O IGUAL A 2500 USUARIOS"/>
    <s v="Grupo de Pequeños"/>
    <x v="1"/>
    <x v="2"/>
    <s v="LA GUAJIRA"/>
    <s v="DISTRACCION"/>
    <s v="INSCRIPCION"/>
    <d v="2018-06-30T00:00:00"/>
    <s v="ACUEDUCTO "/>
  </r>
  <r>
    <n v="41397"/>
    <s v="ASOCIACION METROPOLITANA DE RECICLADORES"/>
    <s v="OPERATIVA"/>
    <s v="MAYOR O IGUAL A 5001 USUARIOS"/>
    <s v="Aprovechamiento "/>
    <x v="2"/>
    <x v="2"/>
    <s v="ATLÁNTICO"/>
    <s v="BARRANQUILLA"/>
    <s v="ACTUALIZACION"/>
    <d v="2025-02-27T00:00:00"/>
    <s v="APROVECHAMIENTO "/>
  </r>
  <r>
    <n v="41416"/>
    <s v="JUNTA ADMINISTRADORA ACUEDUCTO VEREDA PAQUIES DEL MUNICIPIO DE TIMANA"/>
    <s v="OPERATIVA"/>
    <s v="MENOR O IGUAL A 2500 USUARIOS"/>
    <s v="Grupo de Pequeños"/>
    <x v="1"/>
    <x v="2"/>
    <s v="HUILA"/>
    <s v="TIMANA"/>
    <s v="ACTUALIZACION"/>
    <d v="2024-01-12T00:00:00"/>
    <s v="ACUEDUCTO "/>
  </r>
  <r>
    <n v="41437"/>
    <s v="ASOCIACIÓN DE USUARIOS DEL ACUEDUCTO CORREGIMIENTO SANTIAGO BERRIO"/>
    <s v="OPERATIVA"/>
    <s v="MENOR O IGUAL A 2500 USUARIOS"/>
    <s v="Grupo de Pequeños"/>
    <x v="1"/>
    <x v="2"/>
    <s v="ANTIOQUIA"/>
    <s v="PUERTO TRIUNFO"/>
    <s v="ACTUALIZACION"/>
    <d v="2025-03-20T00:00:00"/>
    <s v="ACUEDUCTO "/>
  </r>
  <r>
    <n v="41517"/>
    <s v="Asociación de Recuperadores y Recicladores del Valle de Aburra para Antioquia"/>
    <s v="OPERATIVA"/>
    <s v="MAYOR O IGUAL A 5001 USUARIOS"/>
    <s v="Aprovechamiento "/>
    <x v="2"/>
    <x v="2"/>
    <s v="ANTIOQUIA"/>
    <s v="ITAGUI"/>
    <s v="ACTUALIZACION"/>
    <d v="2024-11-29T00:00:00"/>
    <s v="APROVECHAMIENTO "/>
  </r>
  <r>
    <n v="41536"/>
    <s v="ASOCIACION DE RECICLADORES IMPACTO AMBIENTAL"/>
    <s v="OPERATIVA"/>
    <s v="MAYOR O IGUAL A 5001 USUARIOS"/>
    <s v="Aprovechamiento "/>
    <x v="2"/>
    <x v="2"/>
    <s v="BOGOTÁ, D.C."/>
    <s v="BOGOTA, D.C."/>
    <s v="ACTUALIZACION"/>
    <d v="2025-01-13T00:00:00"/>
    <s v="APROVECHAMIENTO "/>
  </r>
  <r>
    <n v="41556"/>
    <s v="ASOCIACIÓN DE RECUPERADORES AMBIENTALES DE VILLETA"/>
    <s v="OPERATIVA"/>
    <s v="MAYOR O IGUAL A 5001 USUARIOS"/>
    <s v="Aprovechamiento "/>
    <x v="2"/>
    <x v="2"/>
    <s v="CUNDINAMARCA"/>
    <s v="VILLETA"/>
    <s v="ACTUALIZACION"/>
    <d v="2018-09-10T00:00:00"/>
    <s v="APROVECHAMIENTO "/>
  </r>
  <r>
    <n v="41636"/>
    <s v="ASOCIACION DE RECICLAJE Y RECUPERADORES DEL MEDIO AMBIENTE"/>
    <s v="OPERATIVA"/>
    <s v="DESDE 2501 HASTA 5000 USUARIOS"/>
    <s v="Aprovechamiento "/>
    <x v="0"/>
    <x v="2"/>
    <s v="SANTANDER"/>
    <s v="GIRON"/>
    <s v="ACTUALIZACION"/>
    <d v="2025-03-24T00:00:00"/>
    <s v="APROVECHAMIENTO "/>
  </r>
  <r>
    <n v="41696"/>
    <s v="EMPRESA DE SERVICIOS PÚBLICOS DE PANDI SAS ESP"/>
    <s v="OPERATIVA"/>
    <s v="MENOR O IGUAL A 2500 USUARIOS"/>
    <s v="Grupo de Pequeños"/>
    <x v="0"/>
    <x v="3"/>
    <s v="CUNDINAMARCA"/>
    <s v="PANDI"/>
    <s v="ACTUALIZACION"/>
    <d v="2024-04-17T00:00:00"/>
    <s v="ACUEDUCTO - ALCANTARILLADO - ASEO"/>
  </r>
  <r>
    <n v="41697"/>
    <s v="Asociación de Recuperadores de Residuos Sólidos  Integrados para el Aprovechamiento"/>
    <s v="OPERATIVA"/>
    <s v="MENOR O IGUAL A 2500 USUARIOS"/>
    <s v="Aprovechamiento "/>
    <x v="0"/>
    <x v="2"/>
    <s v="QUINDÍO"/>
    <s v="ARMENIA"/>
    <s v="ACTUALIZACION"/>
    <d v="2025-03-10T00:00:00"/>
    <s v="APROVECHAMIENTO "/>
  </r>
  <r>
    <n v="41716"/>
    <s v="ASOCIACION DE USUARIOS DEL SERVICIO DE ACUEDUCTO Y ALCANTARILLADO DEL CORREGIMIENTO DE LA MATA"/>
    <s v="OPERATIVA"/>
    <s v="MENOR O IGUAL A 2500 USUARIOS"/>
    <s v="Grupo de Pequeños"/>
    <x v="1"/>
    <x v="2"/>
    <s v="CESAR"/>
    <s v="LA GLORIA"/>
    <s v="ACTUALIZACION"/>
    <d v="2025-01-29T00:00:00"/>
    <s v="ACUEDUCTO - ALCANTARILLADO"/>
  </r>
  <r>
    <n v="41736"/>
    <s v="ASOCIACION RECICLARTE - SOLUCIONES INTEGRALES PARA EL MEDIO AMBIENTE"/>
    <s v="OPERATIVA"/>
    <s v="MAYOR O IGUAL A 5001 USUARIOS"/>
    <s v="Aprovechamiento "/>
    <x v="0"/>
    <x v="2"/>
    <s v="CALDAS"/>
    <s v="CHINCHINA"/>
    <s v="ACTUALIZACION"/>
    <d v="2025-03-10T00:00:00"/>
    <s v="APROVECHAMIENTO "/>
  </r>
  <r>
    <n v="41756"/>
    <s v="Asociación de Recicladores de Tibasosa"/>
    <s v="OPERATIVA"/>
    <s v="DESDE 2501 HASTA 5000 USUARIOS"/>
    <s v="Aprovechamiento "/>
    <x v="0"/>
    <x v="2"/>
    <s v="BOYACÁ"/>
    <s v="TIBASOSA"/>
    <s v="INSCRIPCION"/>
    <d v="2018-09-09T00:00:00"/>
    <s v="APROVECHAMIENTO "/>
  </r>
  <r>
    <n v="41796"/>
    <s v="Organicos Del Caribe SAS"/>
    <s v="OPERATIVA"/>
    <s v="DESDE 2501 HASTA 5000 USUARIOS"/>
    <s v="Aprovechamiento "/>
    <x v="0"/>
    <x v="3"/>
    <s v="ATLÁNTICO"/>
    <s v="BARRANQUILLA"/>
    <s v="INSCRIPCION"/>
    <d v="2020-10-22T00:00:00"/>
    <s v="APROVECHAMIENTO "/>
  </r>
  <r>
    <n v="41857"/>
    <s v="EMPRESA DE SERVICIOS PUBLICOS DE MESETAS S.A.S. ESP"/>
    <s v="OPERATIVA"/>
    <s v="MENOR O IGUAL A 2500 USUARIOS"/>
    <s v="Grupo de Pequeños"/>
    <x v="2"/>
    <x v="3"/>
    <s v="META"/>
    <s v="MESETAS"/>
    <s v="ACTUALIZACION"/>
    <d v="2024-10-10T00:00:00"/>
    <s v="ACUEDUCTO - ALCANTARILLADO - ASEO"/>
  </r>
  <r>
    <n v="41858"/>
    <s v="ASOCIACIÓN DE USUARIOS DEL ACUEDUCTO VEREDAL LA VETA CENTRO"/>
    <s v="OPERATIVA"/>
    <s v="MENOR O IGUAL A 2500 USUARIOS"/>
    <s v="Grupo de Pequeños"/>
    <x v="1"/>
    <x v="2"/>
    <s v="ANTIOQUIA"/>
    <s v="COPACABANA"/>
    <s v="ACTUALIZACION"/>
    <d v="2024-07-10T00:00:00"/>
    <s v="ACUEDUCTO "/>
  </r>
  <r>
    <n v="41876"/>
    <s v="asociaciòn de recicladores del llano"/>
    <s v="OPERATIVA"/>
    <s v="MENOR O IGUAL A 2500 USUARIOS"/>
    <s v="Aprovechamiento "/>
    <x v="0"/>
    <x v="2"/>
    <s v="META"/>
    <s v="VILLAVICENCIO"/>
    <s v="INSCRIPCION"/>
    <d v="2020-07-29T00:00:00"/>
    <s v="APROVECHAMIENTO "/>
  </r>
  <r>
    <n v="41957"/>
    <s v="ASOCIACION DE RECUPERADORES AMBIENTALES DE COLOMBIA"/>
    <s v="OPERATIVA"/>
    <s v="MAYOR O IGUAL A 5001 USUARIOS"/>
    <s v="Aprovechamiento "/>
    <x v="2"/>
    <x v="2"/>
    <s v="BOYACÁ"/>
    <s v="DUITAMA"/>
    <s v="ACTUALIZACION"/>
    <d v="2023-06-02T00:00:00"/>
    <s v="APROVECHAMIENTO "/>
  </r>
  <r>
    <n v="41958"/>
    <s v="Asociación de Recicladores de Paipa Recipaipa"/>
    <s v="OPERATIVA"/>
    <s v="DESDE 2501 HASTA 5000 USUARIOS"/>
    <s v="Aprovechamiento "/>
    <x v="2"/>
    <x v="2"/>
    <s v="BOYACÁ"/>
    <s v="PAIPA"/>
    <s v="ACTUALIZACION"/>
    <d v="2024-04-22T00:00:00"/>
    <s v="APROVECHAMIENTO "/>
  </r>
  <r>
    <n v="41959"/>
    <s v="Asociación Ambiental Recicla y Protege la Vida "/>
    <s v="OPERATIVA"/>
    <s v="MAYOR O IGUAL A 5001 USUARIOS"/>
    <s v="Aprovechamiento "/>
    <x v="2"/>
    <x v="2"/>
    <s v="BOYACÁ"/>
    <s v="DUITAMA"/>
    <s v="ACTUALIZACION"/>
    <d v="2024-05-04T00:00:00"/>
    <s v="APROVECHAMIENTO "/>
  </r>
  <r>
    <n v="41960"/>
    <s v="Asociación de Recicladores por el Futuro de Sogamoso "/>
    <s v="OPERATIVA"/>
    <s v="MENOR O IGUAL A 2500 USUARIOS"/>
    <s v="Aprovechamiento "/>
    <x v="0"/>
    <x v="2"/>
    <s v="BOYACÁ"/>
    <s v="SOGAMOSO"/>
    <s v="ACTUALIZACION"/>
    <d v="2025-03-21T00:00:00"/>
    <s v="APROVECHAMIENTO "/>
  </r>
  <r>
    <n v="42016"/>
    <s v="ASOCIACION DE LA JUNTA ADMINISTRADORA DEL ACUEDUCTO LA ARGENTINA"/>
    <s v="OPERATIVA"/>
    <s v="MENOR O IGUAL A 2500 USUARIOS"/>
    <s v="Grupo de Pequeños"/>
    <x v="1"/>
    <x v="2"/>
    <s v="RISARALDA"/>
    <s v="DOSQUEBRADAS"/>
    <s v="INSCRIPCION"/>
    <d v="2023-01-25T00:00:00"/>
    <s v="ACUEDUCTO "/>
  </r>
  <r>
    <n v="42038"/>
    <s v="Asociación ambiental de recuperadores en ecología industrial "/>
    <s v="OPERATIVA"/>
    <s v="MAYOR O IGUAL A 5001 USUARIOS"/>
    <s v="Aprovechamiento "/>
    <x v="2"/>
    <x v="2"/>
    <s v="BOGOTÁ, D.C."/>
    <s v="BOGOTA, D.C."/>
    <s v="ACTUALIZACION"/>
    <d v="2025-02-13T00:00:00"/>
    <s v="APROVECHAMIENTO "/>
  </r>
  <r>
    <n v="42057"/>
    <s v="Asociación de Productores Ambientales del Municipio de Socha "/>
    <s v="OPERATIVA"/>
    <s v="MAYOR O IGUAL A 5001 USUARIOS"/>
    <s v="Aprovechamiento "/>
    <x v="0"/>
    <x v="2"/>
    <s v="BOYACÁ"/>
    <s v="SOCHA"/>
    <s v="ACTUALIZACION"/>
    <d v="2021-05-18T00:00:00"/>
    <s v="APROVECHAMIENTO "/>
  </r>
  <r>
    <n v="42097"/>
    <s v="ASOCIACIÓN DE ACUEDUCTO MULTIVEREDAL JESUS ARCESIO BOTERO BOTERO VEREDA MORRO - UVITAL "/>
    <s v="OPERATIVA"/>
    <s v="MENOR O IGUAL A 2500 USUARIOS"/>
    <s v="Grupo de Pequeños"/>
    <x v="1"/>
    <x v="2"/>
    <s v="ANTIOQUIA"/>
    <s v="PENOL"/>
    <s v="ACTUALIZACION"/>
    <d v="2025-02-12T00:00:00"/>
    <s v="ACUEDUCTO "/>
  </r>
  <r>
    <n v="42116"/>
    <s v="biociclo s.a.s  e.s.p"/>
    <s v="OPERATIVA"/>
    <s v="MAYOR O IGUAL A 5001 USUARIOS"/>
    <s v="Aprovechamiento "/>
    <x v="2"/>
    <x v="3"/>
    <s v="NORTE DE SANTANDER"/>
    <s v="CUCUTA"/>
    <s v="ACTUALIZACION"/>
    <d v="2023-10-25T00:00:00"/>
    <s v="APROVECHAMIENTO "/>
  </r>
  <r>
    <n v="42157"/>
    <s v="ASOCIACION DE RECICLADORES YARIGUIES"/>
    <s v="OPERATIVA"/>
    <s v="MAYOR O IGUAL A 5001 USUARIOS"/>
    <s v="Aprovechamiento "/>
    <x v="2"/>
    <x v="2"/>
    <s v="SANTANDER"/>
    <s v="BARRANCABERMEJA"/>
    <s v="ACTUALIZACION"/>
    <d v="2024-08-14T00:00:00"/>
    <s v="APROVECHAMIENTO "/>
  </r>
  <r>
    <n v="42158"/>
    <s v="ASOCIACIÓN DE RECUPERADORES RENACER"/>
    <s v="OPERATIVA"/>
    <s v="MAYOR O IGUAL A 5001 USUARIOS"/>
    <s v="Aprovechamiento "/>
    <x v="2"/>
    <x v="2"/>
    <s v="TOLIMA"/>
    <s v="IBAGUE"/>
    <s v="ACTUALIZACION"/>
    <d v="2021-08-17T00:00:00"/>
    <s v="APROVECHAMIENTO "/>
  </r>
  <r>
    <n v="42176"/>
    <s v="ASOCIACIÓN DE ASOCIADOS ACUEDUCTO ALTO DEL CALVARIO"/>
    <s v="OPERATIVA"/>
    <s v="MENOR O IGUAL A 2500 USUARIOS"/>
    <s v="Grupo de Pequeños"/>
    <x v="0"/>
    <x v="2"/>
    <s v="ANTIOQUIA"/>
    <s v="EL SANTUARIO"/>
    <s v="ACTUALIZACION"/>
    <d v="2025-03-12T00:00:00"/>
    <s v="ACUEDUCTO "/>
  </r>
  <r>
    <n v="42197"/>
    <s v="COOPERATIVA DE RECICLADORES DE LA COSTA NORTE"/>
    <s v="OPERATIVA"/>
    <s v="MAYOR O IGUAL A 5001 USUARIOS"/>
    <s v="Aprovechamiento "/>
    <x v="0"/>
    <x v="2"/>
    <s v="SUCRE"/>
    <s v="SINCELEJO"/>
    <s v="ACTUALIZACION"/>
    <d v="2024-03-06T00:00:00"/>
    <s v="APROVECHAMIENTO "/>
  </r>
  <r>
    <n v="42217"/>
    <s v="ASOCIACIÓN DE RECICLADORES AMBIENTALISTAS DEL MUNICIPIO DE SABANALARGA ATLANTICO "/>
    <s v="OPERATIVA"/>
    <s v="MAYOR O IGUAL A 5001 USUARIOS"/>
    <s v="Aprovechamiento "/>
    <x v="0"/>
    <x v="2"/>
    <s v="ATLÁNTICO"/>
    <s v="SABANALARGA"/>
    <s v="ACTUALIZACION"/>
    <d v="2025-02-19T00:00:00"/>
    <s v="APROVECHAMIENTO "/>
  </r>
  <r>
    <n v="42236"/>
    <s v="EMPRESA DE TRATAMIENTOS RESIDUALES S.A.S."/>
    <s v="OPERATIVA"/>
    <s v="MENOR O IGUAL A 2500 USUARIOS"/>
    <s v="Aprovechamiento "/>
    <x v="2"/>
    <x v="3"/>
    <s v="VALLE DEL CAUCA"/>
    <s v="CALI"/>
    <s v="INSCRIPCION"/>
    <d v="2018-12-07T00:00:00"/>
    <s v="APROVECHAMIENTO "/>
  </r>
  <r>
    <n v="42256"/>
    <s v="RECICLAJE Y ASEO DEL CARIBE"/>
    <s v="OPERATIVA"/>
    <s v="DESDE 2501 HASTA 5000 USUARIOS"/>
    <s v="Aprovechamiento "/>
    <x v="2"/>
    <x v="3"/>
    <s v="BOLÍVAR"/>
    <s v="CARTAGENA DE INDIAS"/>
    <s v="ACTUALIZACION"/>
    <d v="2020-09-08T00:00:00"/>
    <s v="APROVECHAMIENTO "/>
  </r>
  <r>
    <n v="42257"/>
    <s v="ASOCIACION DE RECUPERADORES PUNTO VERDE"/>
    <s v="OPERATIVA"/>
    <s v="MAYOR O IGUAL A 5001 USUARIOS"/>
    <s v="Aprovechamiento "/>
    <x v="0"/>
    <x v="2"/>
    <s v="RISARALDA"/>
    <s v="DOSQUEBRADAS"/>
    <s v="ACTUALIZACION"/>
    <d v="2025-03-21T00:00:00"/>
    <s v="APROVECHAMIENTO "/>
  </r>
  <r>
    <n v="42336"/>
    <s v="JUNTA ADMINISTRADORA DEL ACUEDUCTO DE LA VEREDA LOS TUNELES"/>
    <s v="OPERATIVA"/>
    <s v="MENOR O IGUAL A 2500 USUARIOS"/>
    <s v="Grupo de Pequeños"/>
    <x v="0"/>
    <x v="2"/>
    <s v="TOLIMA"/>
    <s v="IBAGUE"/>
    <s v="ACTUALIZACION"/>
    <d v="2025-02-18T00:00:00"/>
    <s v="ACUEDUCTO - ALCANTARILLADO"/>
  </r>
  <r>
    <n v="42359"/>
    <s v="SERVICIOS PARA LA GESTIÓN INTEGRAL DE RESIDUOS S.A.S. E.S.P."/>
    <s v="OPERATIVA"/>
    <s v="MAYOR O IGUAL A 5001 USUARIOS"/>
    <s v="Grupo de Pequeños"/>
    <x v="0"/>
    <x v="3"/>
    <s v="BOYACÁ"/>
    <s v="CHIQUINQUIRA"/>
    <s v="ACTUALIZACION"/>
    <d v="2024-10-18T00:00:00"/>
    <s v="ASEO"/>
  </r>
  <r>
    <n v="42360"/>
    <s v="SOCIEDAD EMPRESARIAL DE ASEO PARA COLOMBIA SAS ESP"/>
    <s v="OPERATIVA"/>
    <s v="DESDE 2501 HASTA 5000 USUARIOS"/>
    <s v="Grupo de Grandes"/>
    <x v="0"/>
    <x v="3"/>
    <s v="TOLIMA"/>
    <s v="CARMEN DE APICALA"/>
    <s v="ACTUALIZACION"/>
    <d v="2024-02-03T00:00:00"/>
    <s v="ASEO"/>
  </r>
  <r>
    <n v="42376"/>
    <s v="Asociación Recicladores de Sumapaz y Cundinamarca"/>
    <s v="OPERATIVA"/>
    <s v="DESDE 2501 HASTA 5000 USUARIOS"/>
    <s v="Aprovechamiento "/>
    <x v="0"/>
    <x v="2"/>
    <s v="CUNDINAMARCA"/>
    <s v="SILVANIA"/>
    <s v="ACTUALIZACION"/>
    <d v="2025-03-19T00:00:00"/>
    <s v="APROVECHAMIENTO "/>
  </r>
  <r>
    <n v="42397"/>
    <s v="Asociación de recicladores de oficio Puerta de Oriente"/>
    <s v="OPERATIVA"/>
    <s v="MAYOR O IGUAL A 5001 USUARIOS"/>
    <s v="Aprovechamiento "/>
    <x v="0"/>
    <x v="2"/>
    <s v="ANTIOQUIA"/>
    <s v="GUARNE"/>
    <s v="ACTUALIZACION"/>
    <d v="2025-03-28T00:00:00"/>
    <s v="APROVECHAMIENTO "/>
  </r>
  <r>
    <n v="42416"/>
    <s v="EMPRESA DE SERVICIOS PÚBLICOS SAN  FRANCISCO  DOIMA S.A.S. E.S.P."/>
    <s v="OPERATIVA"/>
    <s v="MENOR O IGUAL A 2500 USUARIOS"/>
    <s v="Grupo de Pequeños"/>
    <x v="1"/>
    <x v="3"/>
    <s v="TOLIMA"/>
    <s v="PIEDRAS"/>
    <s v="ACTUALIZACION"/>
    <d v="2018-10-31T00:00:00"/>
    <s v="ACUEDUCTO "/>
  </r>
  <r>
    <n v="42419"/>
    <s v="ASOCIACION DE RECICLADORES  DE VILLA DEL ROSARIO ARVO"/>
    <s v="OPERATIVA"/>
    <s v="MAYOR O IGUAL A 5001 USUARIOS"/>
    <s v="Aprovechamiento "/>
    <x v="2"/>
    <x v="2"/>
    <s v="NORTE DE SANTANDER"/>
    <s v="VILLA DEL ROSARIO"/>
    <s v="ACTUALIZACION"/>
    <d v="2021-06-17T00:00:00"/>
    <s v="APROVECHAMIENTO "/>
  </r>
  <r>
    <n v="42421"/>
    <s v="AAA DE COLOMBIA S.A.S ESP"/>
    <s v="OPERATIVA"/>
    <s v="MENOR O IGUAL A 2500 USUARIOS"/>
    <s v="Grupo de Pequeños"/>
    <x v="2"/>
    <x v="3"/>
    <s v="SANTANDER"/>
    <s v="BUCARAMANGA"/>
    <s v="ACTUALIZACION"/>
    <d v="2022-01-05T00:00:00"/>
    <s v="ASEO"/>
  </r>
  <r>
    <n v="42422"/>
    <s v="ASOCIACIÓN DE RECUPERADORES AMBIENTALES DEL CORAZÓN DEL VALE"/>
    <s v="OPERATIVA"/>
    <s v="MAYOR O IGUAL A 5001 USUARIOS"/>
    <s v="Aprovechamiento "/>
    <x v="2"/>
    <x v="2"/>
    <s v="VALLE DEL CAUCA"/>
    <s v="TULUA"/>
    <s v="INSCRIPCION"/>
    <d v="2018-12-04T00:00:00"/>
    <s v="APROVECHAMIENTO "/>
  </r>
  <r>
    <n v="42436"/>
    <s v="ASOCIACION DE RECICLADORES RECOAMBIENTAL"/>
    <s v="OPERATIVA"/>
    <s v="MAYOR O IGUAL A 5001 USUARIOS"/>
    <s v="Aprovechamiento "/>
    <x v="0"/>
    <x v="2"/>
    <s v="ATLÁNTICO"/>
    <s v="GALAPA"/>
    <s v="INSCRIPCION"/>
    <d v="2018-10-20T00:00:00"/>
    <s v="APROVECHAMIENTO "/>
  </r>
  <r>
    <n v="42437"/>
    <s v="ASOCIACION DE RECICLADORES DE CAUCASIA"/>
    <s v="OPERATIVA"/>
    <s v="MAYOR O IGUAL A 5001 USUARIOS"/>
    <s v="Aprovechamiento "/>
    <x v="0"/>
    <x v="2"/>
    <s v="ANTIOQUIA"/>
    <s v="CAUCASIA"/>
    <s v="ACTUALIZACION"/>
    <d v="2025-03-26T00:00:00"/>
    <s v="APROVECHAMIENTO "/>
  </r>
  <r>
    <n v="42439"/>
    <s v="ASOCIACION DE RECICLADORES DEL LLANO LUZ VERDE "/>
    <s v="OPERATIVA"/>
    <s v="MAYOR O IGUAL A 5001 USUARIOS"/>
    <s v="Aprovechamiento "/>
    <x v="0"/>
    <x v="2"/>
    <s v="META"/>
    <s v="VILLAVICENCIO"/>
    <s v="ACTUALIZACION"/>
    <d v="2024-04-01T00:00:00"/>
    <s v="APROVECHAMIENTO "/>
  </r>
  <r>
    <n v="42458"/>
    <s v="ASOCIACION JUNTA ADMINISTRADORA DEL SERVICIO DE AGUA POTABLE Y ALCANTARILLADO DE LA VEREDA LA VICTORIA MUNICIPIO DE GUACHUCAL"/>
    <s v="OPERATIVA"/>
    <s v="MENOR O IGUAL A 2500 USUARIOS"/>
    <s v="Grupo de Pequeños"/>
    <x v="1"/>
    <x v="2"/>
    <s v="NARIÑO"/>
    <s v="GUACHUCAL"/>
    <s v="ACTUALIZACION"/>
    <d v="2024-05-15T00:00:00"/>
    <s v="ACUEDUCTO "/>
  </r>
  <r>
    <n v="42498"/>
    <s v="ASOCIACION EMPRESARIAL DE RECICLADORES UNIDOS POR UBATE"/>
    <s v="OPERATIVA"/>
    <s v="DESDE 2501 HASTA 5000 USUARIOS"/>
    <s v="Aprovechamiento "/>
    <x v="0"/>
    <x v="2"/>
    <s v="CUNDINAMARCA"/>
    <s v="VILLA DE SAN DIEGO DE UBATE"/>
    <s v="ACTUALIZACION"/>
    <d v="2024-07-03T00:00:00"/>
    <s v="APROVECHAMIENTO "/>
  </r>
  <r>
    <n v="42518"/>
    <s v="ASOCIACION DE RECICLADORES Y ARTESANOS DEL META"/>
    <s v="OPERATIVA"/>
    <s v="MAYOR O IGUAL A 5001 USUARIOS"/>
    <s v="Aprovechamiento "/>
    <x v="0"/>
    <x v="2"/>
    <s v="META"/>
    <s v="GRANADA"/>
    <s v="ACTUALIZACION"/>
    <d v="2024-04-17T00:00:00"/>
    <s v="APROVECHAMIENTO "/>
  </r>
  <r>
    <n v="42519"/>
    <s v="EMPRESA ASOCIATIVA DE TRABAJO RECICLADORES DE COLOMBIA"/>
    <s v="OPERATIVA"/>
    <s v="MAYOR O IGUAL A 5001 USUARIOS"/>
    <s v="Aprovechamiento "/>
    <x v="2"/>
    <x v="2"/>
    <s v="SANTANDER"/>
    <s v="BARRANCABERMEJA"/>
    <s v="ACTUALIZACION"/>
    <d v="2025-03-27T00:00:00"/>
    <s v="APROVECHAMIENTO "/>
  </r>
  <r>
    <n v="42520"/>
    <s v="Asociación De Reciclaje De Personas Con Discapacidad"/>
    <s v="OPERATIVA"/>
    <s v="DESDE 2501 HASTA 5000 USUARIOS"/>
    <s v="Aprovechamiento "/>
    <x v="0"/>
    <x v="2"/>
    <s v="META"/>
    <s v="VILLAVICENCIO"/>
    <s v="INSCRIPCION"/>
    <d v="2018-10-21T00:00:00"/>
    <s v="APROVECHAMIENTO "/>
  </r>
  <r>
    <n v="42523"/>
    <s v="Asociación de Recicladores Universal"/>
    <s v="OPERATIVA"/>
    <s v="MAYOR O IGUAL A 5001 USUARIOS"/>
    <s v="Aprovechamiento "/>
    <x v="0"/>
    <x v="2"/>
    <s v="ATLÁNTICO"/>
    <s v="BARRANQUILLA"/>
    <s v="ACTUALIZACION"/>
    <d v="2025-02-27T00:00:00"/>
    <s v="APROVECHAMIENTO "/>
  </r>
  <r>
    <n v="42536"/>
    <s v="ASOMAPRO DEL EJE SAS"/>
    <s v="OPERATIVA"/>
    <s v="MAYOR O IGUAL A 5001 USUARIOS"/>
    <s v="Aprovechamiento "/>
    <x v="0"/>
    <x v="3"/>
    <s v="RISARALDA"/>
    <s v="DOSQUEBRADAS"/>
    <s v="INSCRIPCION"/>
    <d v="2018-12-07T00:00:00"/>
    <s v="APROVECHAMIENTO "/>
  </r>
  <r>
    <n v="42556"/>
    <s v="Asociación de Operadores de Reciclaje, Economía Circular y Desarrollo Sostenible"/>
    <s v="OPERATIVA"/>
    <s v="MENOR O IGUAL A 2500 USUARIOS"/>
    <s v="Aprovechamiento "/>
    <x v="0"/>
    <x v="2"/>
    <s v="GUAVIARE"/>
    <s v="SAN JOSE DEL GUAVIARE"/>
    <s v="ACTUALIZACION"/>
    <d v="2022-11-15T00:00:00"/>
    <s v="APROVECHAMIENTO "/>
  </r>
  <r>
    <n v="42558"/>
    <s v="ECOAMBIENTE GENERAL COLOMBIA S.A.S. E.S.P."/>
    <s v="OPERATIVA"/>
    <s v="MENOR O IGUAL A 2500 USUARIOS"/>
    <s v="Grupo de Pequeños"/>
    <x v="2"/>
    <x v="3"/>
    <s v="BOLÍVAR"/>
    <s v="TURBACO"/>
    <s v="ACTUALIZACION"/>
    <d v="2024-03-08T00:00:00"/>
    <s v="ASEO"/>
  </r>
  <r>
    <n v="42576"/>
    <s v="Asociación de recicladores por una Ciudad Limpia"/>
    <s v="OPERATIVA"/>
    <s v="MAYOR O IGUAL A 5001 USUARIOS"/>
    <s v="Aprovechamiento "/>
    <x v="0"/>
    <x v="2"/>
    <s v="BOGOTÁ, D.C."/>
    <s v="BOGOTA, D.C."/>
    <s v="ACTUALIZACION"/>
    <d v="2025-03-26T00:00:00"/>
    <s v="APROVECHAMIENTO "/>
  </r>
  <r>
    <n v="42578"/>
    <s v="ASOCIACION SOPOSENA DE EDUCADORES Y RECUPERADORES AMBIENTALES"/>
    <s v="OPERATIVA"/>
    <s v="MENOR O IGUAL A 2500 USUARIOS"/>
    <s v="Aprovechamiento "/>
    <x v="0"/>
    <x v="2"/>
    <s v="CUNDINAMARCA"/>
    <s v="SOPO"/>
    <s v="INSCRIPCION"/>
    <d v="2018-12-19T00:00:00"/>
    <s v="APROVECHAMIENTO "/>
  </r>
  <r>
    <n v="42581"/>
    <s v="ASOCIACIÓN DE SUSCRIPTORES DEL ACUEDUCTO Y DISTRITO DE RIEGO OASIS DEL MUNICIPIO DE MIRAFLORES BOYACÁ "/>
    <s v="OPERATIVA"/>
    <s v="MENOR O IGUAL A 2500 USUARIOS"/>
    <s v="Grupo de Pequeños"/>
    <x v="1"/>
    <x v="2"/>
    <s v="BOYACÁ"/>
    <s v="MIRAFLORES"/>
    <s v="INSCRIPCION"/>
    <d v="2022-12-14T00:00:00"/>
    <s v="ACUEDUCTO "/>
  </r>
  <r>
    <n v="42596"/>
    <s v="RECICLAR TULUA"/>
    <s v="OPERATIVA"/>
    <s v="MAYOR O IGUAL A 5001 USUARIOS"/>
    <s v="Aprovechamiento "/>
    <x v="2"/>
    <x v="3"/>
    <s v="VALLE DEL CAUCA"/>
    <s v="TULUA"/>
    <s v="INSCRIPCION"/>
    <d v="2018-10-19T00:00:00"/>
    <s v="APROVECHAMIENTO "/>
  </r>
  <r>
    <n v="42597"/>
    <s v="CORPORACION ACUEDUCTO REGIONAL CORREGIMIENTO DE TRAVESIAS"/>
    <s v="OPERATIVA"/>
    <s v="MENOR O IGUAL A 2500 USUARIOS"/>
    <s v="Grupo de Pequeños"/>
    <x v="1"/>
    <x v="2"/>
    <s v="RISARALDA"/>
    <s v="GUATICA"/>
    <s v="ACTUALIZACION"/>
    <d v="2025-02-20T00:00:00"/>
    <s v="ACUEDUCTO "/>
  </r>
  <r>
    <n v="42656"/>
    <s v="VITAPLANET S.A.S ESP"/>
    <s v="OPERATIVA"/>
    <s v="MAYOR O IGUAL A 5001 USUARIOS"/>
    <s v="Aprovechamiento "/>
    <x v="2"/>
    <x v="3"/>
    <s v="RISARALDA"/>
    <s v="DOSQUEBRADAS"/>
    <s v="ACTUALIZACION"/>
    <d v="2024-10-28T00:00:00"/>
    <s v="APROVECHAMIENTO "/>
  </r>
  <r>
    <n v="42676"/>
    <s v="ASOCIACION DE RECICLADORES ESTRELLA E.S.P."/>
    <s v="OPERATIVA"/>
    <s v="MAYOR O IGUAL A 5001 USUARIOS"/>
    <s v="Aprovechamiento "/>
    <x v="2"/>
    <x v="2"/>
    <s v="BOGOTÁ, D.C."/>
    <s v="BOGOTA, D.C."/>
    <s v="ACTUALIZACION"/>
    <d v="2024-01-20T00:00:00"/>
    <s v="APROVECHAMIENTO "/>
  </r>
  <r>
    <n v="42677"/>
    <s v="Corporacion Procesos Ambientales de Colombia"/>
    <s v="OPERATIVA"/>
    <s v="MAYOR O IGUAL A 5001 USUARIOS"/>
    <s v="Aprovechamiento "/>
    <x v="2"/>
    <x v="2"/>
    <s v="NARIÑO"/>
    <s v="IPIALES"/>
    <s v="ACTUALIZACION"/>
    <d v="2025-03-08T00:00:00"/>
    <s v="APROVECHAMIENTO "/>
  </r>
  <r>
    <n v="42696"/>
    <s v="GEOASEO SAS ESP"/>
    <s v="OPERATIVA"/>
    <s v="MAYOR O IGUAL A 5001 USUARIOS"/>
    <s v="Grupo de Grandes"/>
    <x v="0"/>
    <x v="3"/>
    <s v="CESAR"/>
    <s v="AGUACHICA"/>
    <s v="ACTUALIZACION"/>
    <d v="2024-04-17T00:00:00"/>
    <s v="ASEO"/>
  </r>
  <r>
    <n v="42698"/>
    <s v="EMPRESA DE ASEO REGIONAL DEL SUR DE BOLIVAR S.A.S. E.S.P."/>
    <s v="OPERATIVA"/>
    <s v="MAYOR O IGUAL A 5001 USUARIOS"/>
    <s v="Grupo de Pequeños"/>
    <x v="0"/>
    <x v="3"/>
    <s v="BOLÍVAR"/>
    <s v="SIMITI"/>
    <s v="ACTUALIZACION"/>
    <d v="2024-05-06T00:00:00"/>
    <s v="ASEO"/>
  </r>
  <r>
    <n v="42699"/>
    <s v="ANTIOQUEÑA DE AGUAS Y ASEO, ALCANTARILLADO, ENERGIAS Y GAS SAS ESP"/>
    <s v="OPERATIVA"/>
    <s v="MENOR O IGUAL A 2500 USUARIOS"/>
    <s v="Grupo de Pequeños"/>
    <x v="0"/>
    <x v="3"/>
    <s v="ANTIOQUIA"/>
    <s v="MEDELLÍN"/>
    <s v="ACTUALIZACION"/>
    <d v="2025-02-06T00:00:00"/>
    <s v="ACUEDUCTO - ALCANTARILLADO - ASEO"/>
  </r>
  <r>
    <n v="42700"/>
    <s v="ASOCIACIÓN RECICLADORES ECORECICLAJE LA CALERA"/>
    <s v="OPERATIVA"/>
    <s v="MAYOR O IGUAL A 5001 USUARIOS"/>
    <s v="Aprovechamiento "/>
    <x v="0"/>
    <x v="2"/>
    <s v="CUNDINAMARCA"/>
    <s v="LA CALERA"/>
    <s v="ACTUALIZACION"/>
    <d v="2025-02-26T00:00:00"/>
    <s v="APROVECHAMIENTO "/>
  </r>
  <r>
    <n v="42717"/>
    <s v="CORPORACION UNIDOS POR COLOMBIA"/>
    <s v="OPERATIVA"/>
    <s v="MAYOR O IGUAL A 5001 USUARIOS"/>
    <s v="Aprovechamiento "/>
    <x v="0"/>
    <x v="2"/>
    <s v="ANTIOQUIA"/>
    <s v="BELLO"/>
    <s v="ACTUALIZACION"/>
    <d v="2024-06-20T00:00:00"/>
    <s v="APROVECHAMIENTO "/>
  </r>
  <r>
    <n v="42719"/>
    <s v="ASOCIACION DE RECICLADORES COLOMBIA RECICLA"/>
    <s v="OPERATIVA"/>
    <s v="MAYOR O IGUAL A 5001 USUARIOS"/>
    <s v="Aprovechamiento "/>
    <x v="0"/>
    <x v="2"/>
    <s v="META"/>
    <s v="VILLAVICENCIO"/>
    <s v="ACTUALIZACION"/>
    <d v="2024-03-27T00:00:00"/>
    <s v="APROVECHAMIENTO "/>
  </r>
  <r>
    <n v="42738"/>
    <s v="FUNDACION RECUPERADORES DE OFICIO NUESTRO PLANETA"/>
    <s v="OPERATIVA"/>
    <s v="MAYOR O IGUAL A 5001 USUARIOS"/>
    <s v="Aprovechamiento "/>
    <x v="0"/>
    <x v="2"/>
    <s v="VALLE DEL CAUCA"/>
    <s v="CALI"/>
    <s v="ACTUALIZACION"/>
    <d v="2025-02-18T00:00:00"/>
    <s v="APROVECHAMIENTO "/>
  </r>
  <r>
    <n v="42758"/>
    <s v="Asociacion de Recicladores del Valle de Aburra"/>
    <s v="OPERATIVA"/>
    <s v="MAYOR O IGUAL A 5001 USUARIOS"/>
    <s v="Aprovechamiento "/>
    <x v="0"/>
    <x v="2"/>
    <s v="ANTIOQUIA"/>
    <s v="BELLO"/>
    <s v="ACTUALIZACION"/>
    <d v="2025-03-29T00:00:00"/>
    <s v="APROVECHAMIENTO "/>
  </r>
  <r>
    <n v="42760"/>
    <s v="ASOCIACION DE RECICLADORES LA POPA"/>
    <s v="OPERATIVA"/>
    <s v="MENOR O IGUAL A 2500 USUARIOS"/>
    <s v="Aprovechamiento "/>
    <x v="2"/>
    <x v="2"/>
    <s v="BOLÍVAR"/>
    <s v="CARTAGENA DE INDIAS"/>
    <s v="ACTUALIZACION"/>
    <d v="2024-04-26T00:00:00"/>
    <s v="APROVECHAMIENTO "/>
  </r>
  <r>
    <n v="42796"/>
    <s v="ASOCIACIÓN DE RECICLADORES COLOMBIA LIMPIA"/>
    <s v="OPERATIVA"/>
    <s v="MAYOR O IGUAL A 5001 USUARIOS"/>
    <s v="Aprovechamiento "/>
    <x v="2"/>
    <x v="2"/>
    <s v="BOGOTÁ, D.C."/>
    <s v="BOGOTA, D.C."/>
    <s v="ACTUALIZACION"/>
    <d v="2024-04-17T00:00:00"/>
    <s v="APROVECHAMIENTO "/>
  </r>
  <r>
    <n v="42816"/>
    <s v="RECICLADORES ASOCIADOS RECICLAR PARA VIVIR E.S.P."/>
    <s v="OPERATIVA"/>
    <s v="MENOR O IGUAL A 2500 USUARIOS"/>
    <s v="Aprovechamiento "/>
    <x v="0"/>
    <x v="2"/>
    <s v="CESAR"/>
    <s v="AGUACHICA"/>
    <s v="ACTUALIZACION"/>
    <d v="2024-09-16T00:00:00"/>
    <s v="APROVECHAMIENTO "/>
  </r>
  <r>
    <n v="42836"/>
    <s v="ASOCIACION DE RECICLADORES DE VILLA DE LEYVA"/>
    <s v="OPERATIVA"/>
    <s v="DESDE 2501 HASTA 5000 USUARIOS"/>
    <s v="Aprovechamiento "/>
    <x v="0"/>
    <x v="2"/>
    <s v="BOYACÁ"/>
    <s v="VILLA DE LEYVA"/>
    <s v="ACTUALIZACION"/>
    <d v="2023-03-06T00:00:00"/>
    <s v="APROVECHAMIENTO "/>
  </r>
  <r>
    <n v="42856"/>
    <s v="GEO RECICLABLES DE COLOMBIA S.A.S."/>
    <s v="OPERATIVA"/>
    <s v="MENOR O IGUAL A 2500 USUARIOS"/>
    <s v="Aprovechamiento "/>
    <x v="0"/>
    <x v="3"/>
    <s v="VALLE DEL CAUCA"/>
    <s v="CALI"/>
    <s v="ACTUALIZACION"/>
    <d v="2023-08-25T00:00:00"/>
    <s v="APROVECHAMIENTO "/>
  </r>
  <r>
    <n v="42896"/>
    <s v="BIO-ASEO SAS ESP"/>
    <s v="OPERATIVA"/>
    <s v="MENOR O IGUAL A 2500 USUARIOS"/>
    <s v="Grupo de Grandes"/>
    <x v="0"/>
    <x v="3"/>
    <s v="VALLE DEL CAUCA"/>
    <s v="CALI"/>
    <s v="ACTUALIZACION"/>
    <d v="2023-07-24T00:00:00"/>
    <s v="ASEO"/>
  </r>
  <r>
    <n v="42936"/>
    <s v="ASOCIACION DE RECUPERADORES DE YOPAL"/>
    <s v="OPERATIVA"/>
    <s v="MAYOR O IGUAL A 5001 USUARIOS"/>
    <s v="Aprovechamiento "/>
    <x v="2"/>
    <x v="2"/>
    <s v="CASANARE"/>
    <s v="YOPAL"/>
    <s v="ACTUALIZACION"/>
    <d v="2023-07-25T00:00:00"/>
    <s v="APROVECHAMIENTO "/>
  </r>
  <r>
    <n v="42957"/>
    <s v="FUNDACION ECOASEO ENTIDAD DE SERVICIO PUBLICO DE ASEO Y APROVECHAMIENTO DE RESIDUOS SOLIDOS ECOASEO E.S.P.A"/>
    <s v="OPERATIVA"/>
    <s v="MAYOR O IGUAL A 5001 USUARIOS"/>
    <s v="Aprovechamiento "/>
    <x v="0"/>
    <x v="2"/>
    <s v="RISARALDA"/>
    <s v="PEREIRA"/>
    <s v="ACTUALIZACION"/>
    <d v="2024-08-03T00:00:00"/>
    <s v="APROVECHAMIENTO "/>
  </r>
  <r>
    <n v="42958"/>
    <s v="ECO BARU S.A.S"/>
    <s v="OPERATIVA"/>
    <s v="MAYOR O IGUAL A 5001 USUARIOS"/>
    <s v="Aprovechamiento "/>
    <x v="0"/>
    <x v="3"/>
    <s v="BOLÍVAR"/>
    <s v="CARTAGENA DE INDIAS"/>
    <s v="ACTUALIZACION"/>
    <d v="2024-10-02T00:00:00"/>
    <s v="APROVECHAMIENTO "/>
  </r>
  <r>
    <n v="42959"/>
    <s v="ASOCIACION DE RECICLADORES INDEPENDIENTES DE POPAYAN E.A.T RECINPAYAN"/>
    <s v="OPERATIVA"/>
    <s v="MAYOR O IGUAL A 5001 USUARIOS"/>
    <s v="Aprovechamiento "/>
    <x v="2"/>
    <x v="2"/>
    <s v="CAUCA"/>
    <s v="POPAYAN"/>
    <s v="ACTUALIZACION"/>
    <d v="2024-03-27T00:00:00"/>
    <s v="APROVECHAMIENTO "/>
  </r>
  <r>
    <n v="42996"/>
    <s v="RECICLA POR CARTAGENA ESP SAS"/>
    <s v="OPERATIVA"/>
    <s v="DESDE 2501 HASTA 5000 USUARIOS"/>
    <s v="Aprovechamiento "/>
    <x v="2"/>
    <x v="3"/>
    <s v="BOLÍVAR"/>
    <s v="CARTAGENA DE INDIAS"/>
    <s v="ACTUALIZACION"/>
    <d v="2025-02-18T00:00:00"/>
    <s v="APROVECHAMIENTO "/>
  </r>
  <r>
    <n v="43036"/>
    <s v="Asociación de suscriptores del acueducto Suaneme del municipio de Pesca departamento de Boyaca"/>
    <s v="OPERATIVA"/>
    <s v="MENOR O IGUAL A 2500 USUARIOS"/>
    <s v="Grupo de Pequeños"/>
    <x v="1"/>
    <x v="2"/>
    <s v="BOYACÁ"/>
    <s v="PESCA"/>
    <s v="ACTUALIZACION"/>
    <d v="2020-10-27T00:00:00"/>
    <s v="ACUEDUCTO "/>
  </r>
  <r>
    <n v="43056"/>
    <s v="AGUA OLIMPO S.A.S. E.S.P."/>
    <s v="OPERATIVA"/>
    <s v="MENOR O IGUAL A 2500 USUARIOS"/>
    <s v="Grupo de Pequeños"/>
    <x v="1"/>
    <x v="3"/>
    <s v="TOLIMA"/>
    <s v="CARMEN DE APICALA"/>
    <s v="ACTUALIZACION"/>
    <d v="2025-03-18T00:00:00"/>
    <s v="ACUEDUCTO "/>
  </r>
  <r>
    <n v="43096"/>
    <s v="ADMINISTRACIÓN PUBLICA COOPERATIVA DE SERVICIOS PÚBLICOS DOMICILIARIOS DE SAN SEBASTIÁN DE BUENAVISTA"/>
    <s v="OPERATIVA"/>
    <s v="MENOR O IGUAL A 2500 USUARIOS"/>
    <s v="Grupo de Pequeños"/>
    <x v="0"/>
    <x v="2"/>
    <s v="MAGDALENA"/>
    <s v="SAN SEBASTIAN DE BUENAVISTA"/>
    <s v="ACTUALIZACION"/>
    <d v="2024-03-22T00:00:00"/>
    <s v="ALCANTARILLADO - ASEO"/>
  </r>
  <r>
    <n v="43157"/>
    <s v="ASOCIACION DE SUSCRIPTORES DEL ACUEDUCTO COMUNITARIO DE LA VEREDA FIRITA PEÑA ARRIBA DEL MUNICIPIO DE RAQUIRA BOYACA "/>
    <s v="OPERATIVA"/>
    <s v="MENOR O IGUAL A 2500 USUARIOS"/>
    <s v="Grupo de Pequeños"/>
    <x v="1"/>
    <x v="2"/>
    <s v="BOYACÁ"/>
    <s v="RAQUIRA"/>
    <s v="ACTUALIZACION"/>
    <d v="2024-03-21T00:00:00"/>
    <s v="ACUEDUCTO "/>
  </r>
  <r>
    <n v="43178"/>
    <s v="ASOCIACION DE SUSCRIPTORES DEL ACUEDUCTO VENTA VIEJA DE LAS VEREDAS DE VALERO MIRQUE Y RESGUARDO OCCIDENTE SECTOR ALTO DEL MUNICIPIO DE RAQUIRA "/>
    <s v="OPERATIVA"/>
    <s v="MENOR O IGUAL A 2500 USUARIOS"/>
    <s v="Grupo de Pequeños"/>
    <x v="1"/>
    <x v="2"/>
    <s v="BOYACÁ"/>
    <s v="RAQUIRA"/>
    <s v="ACTUALIZACION"/>
    <d v="2024-01-24T00:00:00"/>
    <s v="ACUEDUCTO "/>
  </r>
  <r>
    <n v="43180"/>
    <s v="GRUPO EMRESARIAL BIO GREEN S.A.S. E.S.P."/>
    <s v="OPERATIVA"/>
    <s v="MAYOR O IGUAL A 5001 USUARIOS"/>
    <s v="Aprovechamiento "/>
    <x v="0"/>
    <x v="3"/>
    <s v="VALLE DEL CAUCA"/>
    <s v="CALI"/>
    <s v="ACTUALIZACION"/>
    <d v="2025-03-05T00:00:00"/>
    <s v="APROVECHAMIENTO "/>
  </r>
  <r>
    <n v="43257"/>
    <s v="ASOCIACIÓN DE RECICLADORES DE COROZAL"/>
    <s v="OPERATIVA"/>
    <s v="MAYOR O IGUAL A 5001 USUARIOS"/>
    <s v="Aprovechamiento "/>
    <x v="0"/>
    <x v="2"/>
    <s v="SUCRE"/>
    <s v="COROZAL"/>
    <s v="ACTUALIZACION"/>
    <d v="2024-07-31T00:00:00"/>
    <s v="APROVECHAMIENTO "/>
  </r>
  <r>
    <n v="43276"/>
    <s v="ASOCIACION SOLIDARIA DE RECICLADORES DEL SERVICIO DE APROVECHAMIENTO"/>
    <s v="OPERATIVA"/>
    <s v="MAYOR O IGUAL A 5001 USUARIOS"/>
    <s v="Aprovechamiento "/>
    <x v="2"/>
    <x v="2"/>
    <s v="BOGOTÁ, D.C."/>
    <s v="BOGOTA, D.C."/>
    <s v="ACTUALIZACION"/>
    <d v="2024-02-15T00:00:00"/>
    <s v="APROVECHAMIENTO "/>
  </r>
  <r>
    <n v="43296"/>
    <s v="AGUAS DE SUCRE CAUCA EMPRESA DE SERVICIOS PUBLICOS SOCIEDAD POR ACCIONES SIMPLIFICADAS"/>
    <s v="OPERATIVA"/>
    <s v="MENOR O IGUAL A 2500 USUARIOS"/>
    <s v="Grupo de Pequeños"/>
    <x v="2"/>
    <x v="3"/>
    <s v="CAUCA"/>
    <s v="SUCRE"/>
    <s v="ACTUALIZACION"/>
    <d v="2025-02-12T00:00:00"/>
    <s v="ACUEDUCTO - ALCANTARILLADO - ASEO"/>
  </r>
  <r>
    <n v="43316"/>
    <s v="Asociacion de Recuperadores Ambientales del Nuevo Combeima"/>
    <s v="OPERATIVA"/>
    <s v="MAYOR O IGUAL A 5001 USUARIOS"/>
    <s v="Aprovechamiento "/>
    <x v="2"/>
    <x v="2"/>
    <s v="TOLIMA"/>
    <s v="IBAGUE"/>
    <s v="ACTUALIZACION"/>
    <d v="2024-03-31T00:00:00"/>
    <s v="APROVECHAMIENTO "/>
  </r>
  <r>
    <n v="43377"/>
    <s v="Asociación Centro de Procesos Ambientales del Norte del Tolima"/>
    <s v="OPERATIVA"/>
    <s v="DESDE 2501 HASTA 5000 USUARIOS"/>
    <s v="Aprovechamiento "/>
    <x v="0"/>
    <x v="2"/>
    <s v="TOLIMA"/>
    <s v="FRESNO"/>
    <s v="INSCRIPCION"/>
    <d v="2019-08-21T00:00:00"/>
    <s v="APROVECHAMIENTO "/>
  </r>
  <r>
    <n v="43397"/>
    <s v="ASOCIACIÓN DE USUARIOS DE SERVICIOS PÚBLICOS DE  ACUEDUCTO , ALCANTARILLADO Y ASEO AGUA BLANCA DE PANAN"/>
    <s v="OPERATIVA"/>
    <s v="MENOR O IGUAL A 2500 USUARIOS"/>
    <s v="Grupo de Pequeños"/>
    <x v="1"/>
    <x v="2"/>
    <s v="NARIÑO"/>
    <s v="CUMBAL"/>
    <s v="ACTUALIZACION"/>
    <d v="2025-03-12T00:00:00"/>
    <s v="ACUEDUCTO - ALCANTARILLADO - ASEO"/>
  </r>
  <r>
    <n v="43416"/>
    <s v="Asociacion recolectora de reciclaje de colombia"/>
    <s v="OPERATIVA"/>
    <s v="MENOR O IGUAL A 2500 USUARIOS"/>
    <s v="Aprovechamiento "/>
    <x v="2"/>
    <x v="2"/>
    <s v="ANTIOQUIA"/>
    <s v="COPACABANA"/>
    <s v="ACTUALIZACION"/>
    <d v="2025-03-03T00:00:00"/>
    <s v="APROVECHAMIENTO "/>
  </r>
  <r>
    <n v="43417"/>
    <s v="SEPUDO SAS ESP"/>
    <s v="OPERATIVA"/>
    <s v="MENOR O IGUAL A 2500 USUARIOS"/>
    <s v="Grupo de Pequeños"/>
    <x v="2"/>
    <x v="3"/>
    <s v="TOLIMA"/>
    <s v="IBAGUE"/>
    <s v="ACTUALIZACION"/>
    <d v="2025-03-04T00:00:00"/>
    <s v="ACUEDUCTO "/>
  </r>
  <r>
    <n v="43418"/>
    <s v="ASOCIACION DE RECICLADORES LA SUAITANA"/>
    <s v="OPERATIVA"/>
    <s v="MAYOR O IGUAL A 5001 USUARIOS"/>
    <s v="Aprovechamiento "/>
    <x v="2"/>
    <x v="2"/>
    <s v="CUNDINAMARCA"/>
    <s v="SOACHA"/>
    <s v="ACTUALIZACION"/>
    <d v="2025-03-21T00:00:00"/>
    <s v="APROVECHAMIENTO "/>
  </r>
  <r>
    <n v="43419"/>
    <s v="BUGALAGRANDE LIMPIA S.A.S ESP"/>
    <s v="OPERATIVA"/>
    <s v="MAYOR O IGUAL A 5001 USUARIOS"/>
    <s v="Grupo de Grandes"/>
    <x v="0"/>
    <x v="3"/>
    <s v="VALLE DEL CAUCA"/>
    <s v="YUMBO"/>
    <s v="ACTUALIZACION"/>
    <d v="2025-03-25T00:00:00"/>
    <s v="ASEO"/>
  </r>
  <r>
    <n v="43436"/>
    <s v="CORPORACIÓN ACUEDUCTO TRECE VEREDAS"/>
    <s v="OPERATIVA"/>
    <s v="MENOR O IGUAL A 2500 USUARIOS"/>
    <s v="Grupo de Pequeños"/>
    <x v="1"/>
    <x v="2"/>
    <s v="SANTANDER"/>
    <s v="EL CARMEN DE CHUCURI"/>
    <s v="ACTUALIZACION"/>
    <d v="2025-01-16T00:00:00"/>
    <s v="ACUEDUCTO "/>
  </r>
  <r>
    <n v="43437"/>
    <s v="ASOCIACION DE RECUPERADORES AMBIENTALES DE CUNDINAMARCA"/>
    <s v="OPERATIVA"/>
    <s v="MAYOR O IGUAL A 5001 USUARIOS"/>
    <s v="Aprovechamiento "/>
    <x v="2"/>
    <x v="2"/>
    <s v="BOGOTÁ, D.C."/>
    <s v="BOGOTA, D.C."/>
    <s v="ACTUALIZACION"/>
    <d v="2024-06-05T00:00:00"/>
    <s v="APROVECHAMIENTO "/>
  </r>
  <r>
    <n v="43456"/>
    <s v="Administración Pública Cooperativa de servicios Públicos domiciliarios de Acueducto, Alcantarillado y Aseo de Herrán"/>
    <s v="OPERATIVA"/>
    <s v="MENOR O IGUAL A 2500 USUARIOS"/>
    <s v="Grupo de Pequeños"/>
    <x v="0"/>
    <x v="2"/>
    <s v="NORTE DE SANTANDER"/>
    <s v="HERRAN"/>
    <s v="ACTUALIZACION"/>
    <d v="2025-02-20T00:00:00"/>
    <s v="ACUEDUCTO - ALCANTARILLADO - ASEO"/>
  </r>
  <r>
    <n v="43458"/>
    <s v="ASOCIACIÓN DE RECICLADORES DE PUERTO BOYACÁ"/>
    <s v="OPERATIVA"/>
    <s v="MAYOR O IGUAL A 5001 USUARIOS"/>
    <s v="Aprovechamiento "/>
    <x v="0"/>
    <x v="2"/>
    <s v="BOYACÁ"/>
    <s v="PUERTO BOYACA"/>
    <s v="ACTUALIZACION"/>
    <d v="2025-03-18T00:00:00"/>
    <s v="APROVECHAMIENTO "/>
  </r>
  <r>
    <n v="43476"/>
    <s v="ASOCIACIÓN DE RECICLADORES AMBIENTALISTAS CON RESPONSABILIDAD SOCIAL"/>
    <s v="OPERATIVA"/>
    <s v="MAYOR O IGUAL A 5001 USUARIOS"/>
    <s v="Aprovechamiento "/>
    <x v="0"/>
    <x v="2"/>
    <s v="CUNDINAMARCA"/>
    <s v="SOACHA"/>
    <s v="ACTUALIZACION"/>
    <d v="2025-03-17T00:00:00"/>
    <s v="APROVECHAMIENTO "/>
  </r>
  <r>
    <n v="43477"/>
    <s v="ASOCIACIÓN DE SUSCRIPTORES DEL ACUEDUCTO DE LA VEREDA DE SAN CAYETANO DEL MUNICIPIO DE RAQUIRA DEPARTAMENTO DE BOYACA  "/>
    <s v="OPERATIVA"/>
    <s v="MENOR O IGUAL A 2500 USUARIOS"/>
    <s v="Grupo de Pequeños"/>
    <x v="1"/>
    <x v="2"/>
    <s v="BOYACÁ"/>
    <s v="RAQUIRA"/>
    <s v="ACTUALIZACION"/>
    <d v="2024-01-25T00:00:00"/>
    <s v="ACUEDUCTO "/>
  </r>
  <r>
    <n v="43479"/>
    <s v="ASOCIACIÓN DE SUSCRIPTORES DEL ACUEDUCTO AGUAS DEL CHAUTE DE LAS VEREDAS QUICAGOTA Y SAN CAYETANO DEL MUNICIPIO DE RAQUIRA DEPARTAMENTO DE BOYACA"/>
    <s v="OPERATIVA"/>
    <s v="MENOR O IGUAL A 2500 USUARIOS"/>
    <s v="Grupo de Pequeños"/>
    <x v="1"/>
    <x v="2"/>
    <s v="BOYACÁ"/>
    <s v="RAQUIRA"/>
    <s v="ACTUALIZACION"/>
    <d v="2025-02-18T00:00:00"/>
    <s v="ACUEDUCTO "/>
  </r>
  <r>
    <n v="43480"/>
    <s v="ASOCIACIÓN DE SUSCRIPTORES DEL ACUEDUCTO EL CEDRO DE LA VEREDA CASA BLANCA DEL MUNICIPIO DE RAQUIRA BOYACA"/>
    <s v="OPERATIVA"/>
    <s v="MENOR O IGUAL A 2500 USUARIOS"/>
    <s v="Grupo de Pequeños"/>
    <x v="1"/>
    <x v="2"/>
    <s v="BOYACÁ"/>
    <s v="RAQUIRA"/>
    <s v="ACTUALIZACION"/>
    <d v="2024-01-24T00:00:00"/>
    <s v="ACUEDUCTO "/>
  </r>
  <r>
    <n v="43481"/>
    <s v="ASOCIACION DE RECICLADORES EL MAGDALENA Y DE COLOMBIA"/>
    <s v="OPERATIVA"/>
    <s v="MAYOR O IGUAL A 5001 USUARIOS"/>
    <s v="Aprovechamiento "/>
    <x v="0"/>
    <x v="2"/>
    <s v="MAGDALENA"/>
    <s v="SANTA MARTA"/>
    <s v="ACTUALIZACION"/>
    <d v="2025-03-05T00:00:00"/>
    <s v="APROVECHAMIENTO "/>
  </r>
  <r>
    <n v="43482"/>
    <s v="ASOCIACION DE RECICLADORES BARRANCABERMEJA LIMPIA"/>
    <s v="OPERATIVA"/>
    <s v="MAYOR O IGUAL A 5001 USUARIOS"/>
    <s v="Aprovechamiento "/>
    <x v="2"/>
    <x v="2"/>
    <s v="SANTANDER"/>
    <s v="BARRANCABERMEJA"/>
    <s v="ACTUALIZACION"/>
    <d v="2024-04-15T00:00:00"/>
    <s v="APROVECHAMIENTO "/>
  </r>
  <r>
    <n v="43576"/>
    <s v="AGUACARIBE COLOMBIA SAS ESP "/>
    <s v="OPERATIVA"/>
    <s v="MAYOR O IGUAL A 5001 USUARIOS"/>
    <s v="Grupo de Grandes"/>
    <x v="2"/>
    <x v="3"/>
    <s v="ATLÁNTICO"/>
    <s v="GALAPA"/>
    <s v="ACTUALIZACION"/>
    <d v="2024-05-22T00:00:00"/>
    <s v="ACUEDUCTO - ALCANTARILLADO - ASEO"/>
  </r>
  <r>
    <n v="43616"/>
    <s v="ASOCIACION INTEGRAL DE RECICLADORES ESP"/>
    <s v="OPERATIVA"/>
    <s v="MAYOR O IGUAL A 5001 USUARIOS"/>
    <s v="Aprovechamiento "/>
    <x v="2"/>
    <x v="2"/>
    <s v="SANTANDER"/>
    <s v="SAN GIL"/>
    <s v="ACTUALIZACION"/>
    <d v="2021-02-06T00:00:00"/>
    <s v="APROVECHAMIENTO "/>
  </r>
  <r>
    <n v="43637"/>
    <s v="ASOCIACION DE RECUPERADORES DE MATERIALES APROVECHABLES DEL CAUCA"/>
    <s v="OPERATIVA"/>
    <s v="MAYOR O IGUAL A 5001 USUARIOS"/>
    <s v="Aprovechamiento "/>
    <x v="2"/>
    <x v="2"/>
    <s v="CAUCA"/>
    <s v="POPAYAN"/>
    <s v="ACTUALIZACION"/>
    <d v="2025-02-02T00:00:00"/>
    <s v="APROVECHAMIENTO "/>
  </r>
  <r>
    <n v="43658"/>
    <s v="ASOCIACION DE RECICLADORES GLOBO AMBIENTAL 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43696"/>
    <s v="EMPRESA DE SERVICIOS PÚBLICOS DOMICILIARIOS GIRÓN S.A.S E.S.P"/>
    <s v="OPERATIVA"/>
    <s v="MAYOR O IGUAL A 5001 USUARIOS"/>
    <s v="Grupo de Grandes"/>
    <x v="0"/>
    <x v="3"/>
    <s v="SANTANDER"/>
    <s v="GIRON"/>
    <s v="ACTUALIZACION"/>
    <d v="2024-09-03T00:00:00"/>
    <s v="ALCANTARILLADO"/>
  </r>
  <r>
    <n v="43699"/>
    <s v="ASOCIACION INTEGRAL DE RECICLADORES ECOLOGICOS ESP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43700"/>
    <s v="LA ADMINISTRACION PUBLICA COOPERATIVA DE ACUEDUCTO ALCANTARILLADO Y ASEO DEL MUNICIPIO DE PAEZ CAUCA"/>
    <s v="OPERATIVA"/>
    <s v="MENOR O IGUAL A 2500 USUARIOS"/>
    <s v="Grupo de Pequeños"/>
    <x v="2"/>
    <x v="2"/>
    <s v="CAUCA"/>
    <s v="PAEZ"/>
    <s v="ACTUALIZACION"/>
    <d v="2023-02-23T00:00:00"/>
    <s v="ACUEDUCTO - ALCANTARILLADO - ASEO"/>
  </r>
  <r>
    <n v="43736"/>
    <s v="ASOCIACION DE RECICLADORES REDCICLAMOS"/>
    <s v="OPERATIVA"/>
    <s v="MENOR O IGUAL A 2500 USUARIOS"/>
    <s v="Aprovechamiento "/>
    <x v="0"/>
    <x v="2"/>
    <s v="CHOCÓ"/>
    <s v="NUQUI"/>
    <s v="INSCRIPCION"/>
    <d v="2019-06-12T00:00:00"/>
    <s v="APROVECHAMIENTO "/>
  </r>
  <r>
    <n v="43740"/>
    <s v="ASOCIACIÓN DE RECICLAJE PLANETA AZUL"/>
    <s v="OPERATIVA"/>
    <s v="MAYOR O IGUAL A 5001 USUARIOS"/>
    <s v="Aprovechamiento "/>
    <x v="0"/>
    <x v="2"/>
    <s v="BOYACÁ"/>
    <s v="TUNJA"/>
    <s v="ACTUALIZACION"/>
    <d v="2025-03-26T00:00:00"/>
    <s v="APROVECHAMIENTO "/>
  </r>
  <r>
    <n v="43757"/>
    <s v="ASOCIACIÓN DE RECUPERADORES AMBIENTALES DEL CENTRO DEL VALLE E.S.P."/>
    <s v="OPERATIVA"/>
    <s v="MAYOR O IGUAL A 5001 USUARIOS"/>
    <s v="Aprovechamiento "/>
    <x v="2"/>
    <x v="2"/>
    <s v="VALLE DEL CAUCA"/>
    <s v="TULUA"/>
    <s v="ACTUALIZACION"/>
    <d v="2025-03-04T00:00:00"/>
    <s v="APROVECHAMIENTO "/>
  </r>
  <r>
    <n v="43816"/>
    <s v="ASOCIACION ORA TODOS RECICLAMOS POR UN MEJOR AMBIENTE ESP"/>
    <s v="OPERATIVA"/>
    <s v="DESDE 2501 HASTA 5000 USUARIOS"/>
    <s v="Aprovechamiento "/>
    <x v="2"/>
    <x v="2"/>
    <s v="BOGOTÁ, D.C."/>
    <s v="BOGOTA, D.C."/>
    <s v="ACTUALIZACION"/>
    <d v="2025-03-04T00:00:00"/>
    <s v="APROVECHAMIENTO "/>
  </r>
  <r>
    <n v="43817"/>
    <s v="FUNDACION SER AMBIENTAL "/>
    <s v="OPERATIVA"/>
    <s v="MAYOR O IGUAL A 5001 USUARIOS"/>
    <s v="Aprovechamiento "/>
    <x v="2"/>
    <x v="2"/>
    <s v="VALLE DEL CAUCA"/>
    <s v="CALI"/>
    <s v="ACTUALIZACION"/>
    <d v="2024-04-01T00:00:00"/>
    <s v="APROVECHAMIENTO "/>
  </r>
  <r>
    <n v="43837"/>
    <s v="Asociación de Recicladores de Oficio del Municipio de El Santuario Mil Colores"/>
    <s v="OPERATIVA"/>
    <s v="MAYOR O IGUAL A 5001 USUARIOS"/>
    <s v="Aprovechamiento "/>
    <x v="2"/>
    <x v="2"/>
    <s v="ANTIOQUIA"/>
    <s v="EL SANTUARIO"/>
    <s v="ACTUALIZACION"/>
    <d v="2025-03-28T00:00:00"/>
    <s v="APROVECHAMIENTO "/>
  </r>
  <r>
    <n v="43857"/>
    <s v="Soluciones Ambientales del Sur S.A.S."/>
    <s v="OPERATIVA"/>
    <s v="MAYOR O IGUAL A 5001 USUARIOS"/>
    <s v="Aprovechamiento "/>
    <x v="2"/>
    <x v="3"/>
    <s v="NARIÑO"/>
    <s v="PASTO"/>
    <s v="ACTUALIZACION"/>
    <d v="2023-06-06T00:00:00"/>
    <s v="APROVECHAMIENTO "/>
  </r>
  <r>
    <n v="43897"/>
    <s v="ASOCIACION DE RECUPERADORES POR BELEN "/>
    <s v="OPERATIVA"/>
    <s v="MAYOR O IGUAL A 5001 USUARIOS"/>
    <s v="Aprovechamiento "/>
    <x v="2"/>
    <x v="2"/>
    <s v="BOYACÁ"/>
    <s v="BELEN"/>
    <s v="ACTUALIZACION"/>
    <d v="2023-05-30T00:00:00"/>
    <s v="APROVECHAMIENTO "/>
  </r>
  <r>
    <n v="43936"/>
    <s v="asociacion de recicladores jovenes de ayer y hoy medio ambiental"/>
    <s v="OPERATIVA"/>
    <s v="MAYOR O IGUAL A 5001 USUARIOS"/>
    <s v="Aprovechamiento "/>
    <x v="2"/>
    <x v="2"/>
    <s v="BOGOTÁ, D.C."/>
    <s v="BOGOTA, D.C."/>
    <s v="ACTUALIZACION"/>
    <d v="2024-07-11T00:00:00"/>
    <s v="APROVECHAMIENTO "/>
  </r>
  <r>
    <n v="43956"/>
    <s v="ASOCIACION DE RECICLADORES DE SAN CARLOS DE GUAROA"/>
    <s v="OPERATIVA"/>
    <s v="MAYOR O IGUAL A 5001 USUARIOS"/>
    <s v="Aprovechamiento "/>
    <x v="0"/>
    <x v="2"/>
    <s v="META"/>
    <s v="ACACIAS"/>
    <s v="ACTUALIZACION"/>
    <d v="2025-03-04T00:00:00"/>
    <s v="APROVECHAMIENTO "/>
  </r>
  <r>
    <n v="43978"/>
    <s v="ASOCIACIÓN DE RECICLADORES FENACICLAR "/>
    <s v="OPERATIVA"/>
    <s v="MAYOR O IGUAL A 5001 USUARIOS"/>
    <s v="Aprovechamiento "/>
    <x v="2"/>
    <x v="2"/>
    <s v="ATLÁNTICO"/>
    <s v="BARRANQUILLA"/>
    <s v="ACTUALIZACION"/>
    <d v="2024-07-04T00:00:00"/>
    <s v="APROVECHAMIENTO "/>
  </r>
  <r>
    <n v="43997"/>
    <s v="ASOCIACION DE RECICLADORES PROTECTORES Y PROMOTORES AMBIENTALES"/>
    <s v="OPERATIVA"/>
    <s v="MAYOR O IGUAL A 5001 USUARIOS"/>
    <s v="Aprovechamiento "/>
    <x v="2"/>
    <x v="2"/>
    <s v="BOGOTÁ, D.C."/>
    <s v="BOGOTA, D.C."/>
    <s v="ACTUALIZACION"/>
    <d v="2024-05-09T00:00:00"/>
    <s v="APROVECHAMIENTO "/>
  </r>
  <r>
    <n v="44017"/>
    <s v="ASOCIACION DE RECICLADORES DE PUERTO GAITAN KAITUATA"/>
    <s v="OPERATIVA"/>
    <s v="DESDE 2501 HASTA 5000 USUARIOS"/>
    <s v="Aprovechamiento "/>
    <x v="0"/>
    <x v="2"/>
    <s v="META"/>
    <s v="PUERTO GAITAN"/>
    <s v="ACTUALIZACION"/>
    <d v="2020-04-17T00:00:00"/>
    <s v="APROVECHAMIENTO "/>
  </r>
  <r>
    <n v="44018"/>
    <s v="ASOCIACIÓN DE EMPRENDEDORES ECOLÓGICOS TECNIFICADOS DE COLOMBIA"/>
    <s v="OPERATIVA"/>
    <s v="DESDE 2501 HASTA 5000 USUARIOS"/>
    <s v="Aprovechamiento "/>
    <x v="0"/>
    <x v="2"/>
    <s v="HUILA"/>
    <s v="NEIVA"/>
    <s v="ACTUALIZACION"/>
    <d v="2024-03-26T00:00:00"/>
    <s v="APROVECHAMIENTO "/>
  </r>
  <r>
    <n v="44038"/>
    <s v="ASOCIACIÓN DE RECICLADORES  TRANSFORMANDO VIDA AMBIENTAL"/>
    <s v="OPERATIVA"/>
    <s v="MAYOR O IGUAL A 5001 USUARIOS"/>
    <s v="Aprovechamiento "/>
    <x v="2"/>
    <x v="2"/>
    <s v="BOGOTÁ, D.C."/>
    <s v="BOGOTA, D.C."/>
    <s v="ACTUALIZACION"/>
    <d v="2022-09-19T00:00:00"/>
    <s v="APROVECHAMIENTO "/>
  </r>
  <r>
    <n v="44039"/>
    <s v="ASOIMPACTO AMBIENTAL"/>
    <s v="OPERATIVA"/>
    <s v="MAYOR O IGUAL A 5001 USUARIOS"/>
    <s v="Aprovechamiento "/>
    <x v="0"/>
    <x v="2"/>
    <s v="BOGOTÁ, D.C."/>
    <s v="BOGOTA, D.C."/>
    <s v="ACTUALIZACION"/>
    <d v="2022-03-25T00:00:00"/>
    <s v="APROVECHAMIENTO "/>
  </r>
  <r>
    <n v="44040"/>
    <s v="Recuperadora para el fomento de la sostenibilidad ambiental SAS"/>
    <s v="OPERATIVA"/>
    <s v="MENOR O IGUAL A 2500 USUARIOS"/>
    <s v="Aprovechamiento "/>
    <x v="2"/>
    <x v="3"/>
    <s v="ATLÁNTICO"/>
    <s v="BARRANQUILLA"/>
    <s v="INSCRIPCION"/>
    <d v="2019-04-29T00:00:00"/>
    <s v="APROVECHAMIENTO "/>
  </r>
  <r>
    <n v="44041"/>
    <s v="OPERADOR DE SOLUCIONES AMBIENTALES ASAF S.A. E.S.P."/>
    <s v="OPERATIVA"/>
    <s v="MAYOR O IGUAL A 5001 USUARIOS"/>
    <s v="Grupo de Pequeños"/>
    <x v="0"/>
    <x v="3"/>
    <s v="CESAR"/>
    <s v="SAN MARTIN"/>
    <s v="ACTUALIZACION"/>
    <d v="2025-02-26T00:00:00"/>
    <s v="ASEO"/>
  </r>
  <r>
    <n v="44042"/>
    <s v="ASOCIACION DE RECICLADORES HUELLA NATURAL E.S.P."/>
    <s v="OPERATIVA"/>
    <s v="MAYOR O IGUAL A 5001 USUARIOS"/>
    <s v="Aprovechamiento "/>
    <x v="0"/>
    <x v="2"/>
    <s v="ANTIOQUIA"/>
    <s v="MEDELLÍN"/>
    <s v="ACTUALIZACION"/>
    <d v="2024-03-27T00:00:00"/>
    <s v="APROVECHAMIENTO "/>
  </r>
  <r>
    <n v="44056"/>
    <s v="asociacion de recicladores unidos por el medio ambiente"/>
    <s v="OPERATIVA"/>
    <s v="MENOR O IGUAL A 2500 USUARIOS"/>
    <s v="Aprovechamiento "/>
    <x v="0"/>
    <x v="2"/>
    <s v="META"/>
    <s v="GUAMAL"/>
    <s v="ACTUALIZACION"/>
    <d v="2025-03-03T00:00:00"/>
    <s v="APROVECHAMIENTO "/>
  </r>
  <r>
    <n v="44096"/>
    <s v="ARTECOLOGICA_ARTECOLOGICA"/>
    <s v="OPERATIVA"/>
    <s v="MAYOR O IGUAL A 5001 USUARIOS"/>
    <s v="Aprovechamiento "/>
    <x v="0"/>
    <x v="2"/>
    <s v="TOLIMA"/>
    <s v="IBAGUE"/>
    <s v="ACTUALIZACION"/>
    <d v="2024-02-09T00:00:00"/>
    <s v="APROVECHAMIENTO "/>
  </r>
  <r>
    <n v="44097"/>
    <s v="Asociación de Recicladores Eco Atlántico"/>
    <s v="OPERATIVA"/>
    <s v="MAYOR O IGUAL A 5001 USUARIOS"/>
    <s v="Aprovechamiento "/>
    <x v="2"/>
    <x v="2"/>
    <s v="ATLÁNTICO"/>
    <s v="BARRANQUILLA"/>
    <s v="ACTUALIZACION"/>
    <d v="2025-03-05T00:00:00"/>
    <s v="APROVECHAMIENTO "/>
  </r>
  <r>
    <n v="44099"/>
    <s v="RAEE CASANARE SAS - ESP"/>
    <s v="OPERATIVA"/>
    <s v="MAYOR O IGUAL A 5001 USUARIOS"/>
    <s v="Aprovechamiento "/>
    <x v="2"/>
    <x v="3"/>
    <s v="CASANARE"/>
    <s v="YOPAL"/>
    <s v="ACTUALIZACION"/>
    <d v="2020-12-02T00:00:00"/>
    <s v="APROVECHAMIENTO "/>
  </r>
  <r>
    <n v="44100"/>
    <s v="ASOCIACION ECOLOGICA Y RECICLAJE"/>
    <s v="OPERATIVA"/>
    <s v="MENOR O IGUAL A 2500 USUARIOS"/>
    <s v="Aprovechamiento "/>
    <x v="2"/>
    <x v="2"/>
    <s v="ATLÁNTICO"/>
    <s v="BARRANQUILLA"/>
    <s v="ACTUALIZACION"/>
    <d v="2025-02-21T00:00:00"/>
    <s v="APROVECHAMIENTO "/>
  </r>
  <r>
    <n v="44117"/>
    <s v="ASOCIACION DE RECUPERADORES DE SALENTO ESP "/>
    <s v="OPERATIVA"/>
    <s v="MENOR O IGUAL A 2500 USUARIOS"/>
    <s v="Aprovechamiento "/>
    <x v="0"/>
    <x v="2"/>
    <s v="QUINDÍO"/>
    <s v="SALENTO"/>
    <s v="ACTUALIZACION"/>
    <d v="2024-04-11T00:00:00"/>
    <s v="APROVECHAMIENTO "/>
  </r>
  <r>
    <n v="44119"/>
    <s v="ASOCIACIÓN DE USUARIOS DE ACUEDUCTO Y ALCANTARILLADO VEREDA EL ROBLE"/>
    <s v="OPERATIVA"/>
    <s v="MENOR O IGUAL A 2500 USUARIOS"/>
    <s v="Grupo de Pequeños"/>
    <x v="1"/>
    <x v="2"/>
    <s v="ANTIOQUIA"/>
    <s v="GUATAPÉ"/>
    <s v="ACTUALIZACION"/>
    <d v="2025-03-11T00:00:00"/>
    <s v="ACUEDUCTO - ALCANTARILLADO"/>
  </r>
  <r>
    <n v="44137"/>
    <s v="ASOCIACION DE USUARIOS DEL ACUEDUCTO DEL CORREGIMIENTO DE CIEN PESOS LAS TABLAS"/>
    <s v="OPERATIVA"/>
    <s v="MENOR O IGUAL A 2500 USUARIOS"/>
    <s v="Grupo de Pequeños"/>
    <x v="1"/>
    <x v="2"/>
    <s v="ATLÁNTICO"/>
    <s v="REPELON"/>
    <s v="ACTUALIZACION"/>
    <d v="2024-03-08T00:00:00"/>
    <s v="ACUEDUCTO "/>
  </r>
  <r>
    <n v="44156"/>
    <s v="TECNI-AGUA DEL VALLE S.A.S E.S.P"/>
    <s v="OPERATIVA (No activa)"/>
    <s v="MAYOR O IGUAL A 5001 USUARIOS"/>
    <s v="Grupo de Pequeños"/>
    <x v="2"/>
    <x v="3"/>
    <s v="VALLE DEL CAUCA"/>
    <s v="CALI"/>
    <s v="ACTUALIZACION"/>
    <d v="2020-06-23T00:00:00"/>
    <s v="ASEO"/>
  </r>
  <r>
    <n v="44157"/>
    <s v="Banco de recuperación y reciclaje Canaima SAS"/>
    <s v="OPERATIVA"/>
    <s v="DESDE 2501 HASTA 5000 USUARIOS"/>
    <s v="Aprovechamiento "/>
    <x v="0"/>
    <x v="3"/>
    <s v="VALLE DEL CAUCA"/>
    <s v="GINEBRA"/>
    <s v="ACTUALIZACION"/>
    <d v="2024-02-19T00:00:00"/>
    <s v="APROVECHAMIENTO "/>
  </r>
  <r>
    <n v="44218"/>
    <s v="ASOCIACIION DE PROFESIONALES PARA EL DESARROLLO DE PROYECTOS DE INVERSION PUBLICA Y PRIVADA"/>
    <s v="OPERATIVA"/>
    <s v="MAYOR O IGUAL A 5001 USUARIOS"/>
    <s v="Aprovechamiento "/>
    <x v="2"/>
    <x v="2"/>
    <s v="BOGOTÁ, D.C."/>
    <s v="BOGOTA, D.C."/>
    <s v="ACTUALIZACION"/>
    <d v="2021-02-09T00:00:00"/>
    <s v="APROVECHAMIENTO "/>
  </r>
  <r>
    <n v="44219"/>
    <s v="Empresas Publicas de Apartado S.A.S. ESP"/>
    <s v="OPERATIVA"/>
    <s v="MENOR O IGUAL A 2500 USUARIOS"/>
    <s v="Grupo de Pequeños"/>
    <x v="1"/>
    <x v="3"/>
    <s v="ANTIOQUIA"/>
    <s v="APARTADÓ"/>
    <s v="ACTUALIZACION"/>
    <d v="2025-03-28T00:00:00"/>
    <s v="ACUEDUCTO "/>
  </r>
  <r>
    <n v="44220"/>
    <s v="ASOCIACION DE RECICLADORES DE OFICIO LOS PRIMOS"/>
    <s v="OPERATIVA"/>
    <s v="MENOR O IGUAL A 2500 USUARIOS"/>
    <s v="Aprovechamiento "/>
    <x v="2"/>
    <x v="2"/>
    <s v="BOYACÁ"/>
    <s v="COMBITA"/>
    <s v="ACTUALIZACION"/>
    <d v="2025-02-20T00:00:00"/>
    <s v="APROVECHAMIENTO "/>
  </r>
  <r>
    <n v="44221"/>
    <s v="ASOCIACION DE USUARIOS DEL ACUEDUCTO DE NARIÑO SUCRE"/>
    <s v="OPERATIVA"/>
    <s v="MENOR O IGUAL A 2500 USUARIOS"/>
    <s v="Grupo de Pequeños"/>
    <x v="1"/>
    <x v="2"/>
    <s v="SUCRE"/>
    <s v="SUCRE"/>
    <s v="ACTUALIZACION"/>
    <d v="2025-02-17T00:00:00"/>
    <s v="ACUEDUCTO "/>
  </r>
  <r>
    <n v="44237"/>
    <s v="CORPORACIÓN PARA EL DESARROLLO INTEGRAL DE SERVICIOS AMBIENTALES Y DE RECICLAJE E.S.P"/>
    <s v="OPERATIVA"/>
    <s v="MAYOR O IGUAL A 5001 USUARIOS"/>
    <s v="Aprovechamiento "/>
    <x v="2"/>
    <x v="2"/>
    <s v="BOGOTÁ, D.C."/>
    <s v="BOGOTA, D.C."/>
    <s v="ACTUALIZACION"/>
    <d v="2023-03-30T00:00:00"/>
    <s v="APROVECHAMIENTO "/>
  </r>
  <r>
    <n v="44256"/>
    <s v="ASOCIACION DE RECICLADORES GUARDIANES DEL PLANETA"/>
    <s v="OPERATIVA"/>
    <s v="MAYOR O IGUAL A 5001 USUARIOS"/>
    <s v="Aprovechamiento "/>
    <x v="0"/>
    <x v="2"/>
    <s v="BOGOTÁ, D.C."/>
    <s v="BOGOTA, D.C."/>
    <s v="ACTUALIZACION"/>
    <d v="2023-01-20T00:00:00"/>
    <s v="APROVECHAMIENTO "/>
  </r>
  <r>
    <n v="44276"/>
    <s v="GRUPO TERRA ZAN S.A.S. E.S.P."/>
    <s v="OPERATIVA"/>
    <s v="MENOR O IGUAL A 2500 USUARIOS"/>
    <s v="Grupo de Grandes"/>
    <x v="0"/>
    <x v="3"/>
    <s v="BOGOTÁ, D.C."/>
    <s v="BOGOTA, D.C."/>
    <s v="ACTUALIZACION"/>
    <d v="2024-05-16T00:00:00"/>
    <s v="ASEO"/>
  </r>
  <r>
    <n v="44296"/>
    <s v="ASOCIACION DE EMPRESAS DE RECICLAJE APROVECHAMIENTO Y FORTALECIMIENTO AMBIENTAL DE COLOMBIA"/>
    <s v="OPERATIVA"/>
    <s v="MAYOR O IGUAL A 5001 USUARIOS"/>
    <s v="Aprovechamiento "/>
    <x v="0"/>
    <x v="2"/>
    <s v="CÓRDOBA"/>
    <s v="MONTERIA"/>
    <s v="ACTUALIZACION"/>
    <d v="2024-08-06T00:00:00"/>
    <s v="APROVECHAMIENTO "/>
  </r>
  <r>
    <n v="44337"/>
    <s v="ASOCIACION DE RECICLADORES DE OFICIO DE SINCELEJO"/>
    <s v="OPERATIVA"/>
    <s v="MAYOR O IGUAL A 5001 USUARIOS"/>
    <s v="Aprovechamiento "/>
    <x v="2"/>
    <x v="2"/>
    <s v="SUCRE"/>
    <s v="SINCELEJO"/>
    <s v="ACTUALIZACION"/>
    <d v="2024-10-17T00:00:00"/>
    <s v="APROVECHAMIENTO "/>
  </r>
  <r>
    <n v="44338"/>
    <s v="ASOCIACION RECICLAR RECUPERAR Y REDUCIR"/>
    <s v="OPERATIVA"/>
    <s v="DESDE 2501 HASTA 5000 USUARIOS"/>
    <s v="Aprovechamiento "/>
    <x v="2"/>
    <x v="2"/>
    <s v="SANTANDER"/>
    <s v="FLORIDABLANCA"/>
    <s v="ACTUALIZACION"/>
    <d v="2024-07-16T00:00:00"/>
    <s v="APROVECHAMIENTO "/>
  </r>
  <r>
    <n v="44356"/>
    <s v="ASOCIACION DE RECICLADORES PROYECTOS AMBIENTALES RECUPERABLES DEL META"/>
    <s v="OPERATIVA"/>
    <s v="MENOR O IGUAL A 2500 USUARIOS"/>
    <s v="Aprovechamiento "/>
    <x v="2"/>
    <x v="2"/>
    <s v="META"/>
    <s v="VILLAVICENCIO"/>
    <s v="ACTUALIZACION"/>
    <d v="2024-04-23T00:00:00"/>
    <s v="APROVECHAMIENTO "/>
  </r>
  <r>
    <n v="44376"/>
    <s v="Asociación de Recicladores Mundo Ecológico de Bogotá "/>
    <s v="OPERATIVA"/>
    <s v="MAYOR O IGUAL A 5001 USUARIOS"/>
    <s v="Aprovechamiento "/>
    <x v="2"/>
    <x v="2"/>
    <s v="BOGOTÁ, D.C."/>
    <s v="BOGOTA, D.C."/>
    <s v="ACTUALIZACION"/>
    <d v="2025-03-25T00:00:00"/>
    <s v="APROVECHAMIENTO "/>
  </r>
  <r>
    <n v="44396"/>
    <s v="FUNDACION MI CASA PA TI "/>
    <s v="OPERATIVA"/>
    <s v="MENOR O IGUAL A 2500 USUARIOS"/>
    <s v="Aprovechamiento "/>
    <x v="0"/>
    <x v="2"/>
    <s v="META"/>
    <s v="VILLAVICENCIO"/>
    <s v="ACTUALIZACION"/>
    <d v="2019-09-05T00:00:00"/>
    <s v="APROVECHAMIENTO "/>
  </r>
  <r>
    <n v="44418"/>
    <s v="P&amp;G RENACER INVERSIONES S.A.S."/>
    <s v="OPERATIVA"/>
    <s v="DESDE 2501 HASTA 5000 USUARIOS"/>
    <s v="Aprovechamiento "/>
    <x v="2"/>
    <x v="3"/>
    <s v="META"/>
    <s v="VILLAVICENCIO"/>
    <s v="ACTUALIZACION"/>
    <d v="2025-03-22T00:00:00"/>
    <s v="APROVECHAMIENTO "/>
  </r>
  <r>
    <n v="44419"/>
    <s v="RECUPERADORA ALAPE S.A.S. E.S.P."/>
    <s v="OPERATIVA"/>
    <s v="MAYOR O IGUAL A 5001 USUARIOS"/>
    <s v="Aprovechamiento "/>
    <x v="0"/>
    <x v="3"/>
    <s v="HUILA"/>
    <s v="NEIVA"/>
    <s v="ACTUALIZACION"/>
    <d v="2023-03-17T00:00:00"/>
    <s v="APROVECHAMIENTO "/>
  </r>
  <r>
    <n v="44476"/>
    <s v="ASOCIACION DE USUARIOS ACUEDUCTO Y ALCANTARILLADO VEREDA TIERRA MORADA FACATATIVA"/>
    <s v="OPERATIVA"/>
    <s v="MENOR O IGUAL A 2500 USUARIOS"/>
    <s v="Grupo de Pequeños"/>
    <x v="1"/>
    <x v="2"/>
    <s v="CUNDINAMARCA"/>
    <s v="FACATATIVA"/>
    <s v="ACTUALIZACION"/>
    <d v="2024-11-29T00:00:00"/>
    <s v="ACUEDUCTO "/>
  </r>
  <r>
    <n v="44479"/>
    <s v="CORPORACION COLOMBIANA SOCIAL AMBIENTAL CULTURAL Y DE PAZ"/>
    <s v="OPERATIVA"/>
    <s v="MENOR O IGUAL A 2500 USUARIOS"/>
    <s v="Aprovechamiento "/>
    <x v="0"/>
    <x v="2"/>
    <s v="ANTIOQUIA"/>
    <s v="PUERTO TRIUNFO"/>
    <s v="ACTUALIZACION"/>
    <d v="2025-02-13T00:00:00"/>
    <s v="APROVECHAMIENTO "/>
  </r>
  <r>
    <n v="44517"/>
    <s v="ASOCIACION AMBIENTAL DE RECUPERADORES DE LA COSTA ATLANTICA"/>
    <s v="OPERATIVA"/>
    <s v="MAYOR O IGUAL A 5001 USUARIOS"/>
    <s v="Aprovechamiento "/>
    <x v="2"/>
    <x v="2"/>
    <s v="ATLÁNTICO"/>
    <s v="BARRANQUILLA"/>
    <s v="ACTUALIZACION"/>
    <d v="2025-03-14T00:00:00"/>
    <s v="APROVECHAMIENTO "/>
  </r>
  <r>
    <n v="44536"/>
    <s v="ASOCIACION USUARIOS ACUEDUCTO DE LA COCA BARRAGAN"/>
    <s v="OPERATIVA"/>
    <s v="MENOR O IGUAL A 2500 USUARIOS"/>
    <s v="Grupo de Pequeños"/>
    <x v="1"/>
    <x v="2"/>
    <s v="QUINDÍO"/>
    <s v="PIJAO"/>
    <s v="INSCRIPCION"/>
    <d v="2019-07-25T00:00:00"/>
    <s v="ACUEDUCTO "/>
  </r>
  <r>
    <n v="44539"/>
    <s v="Asociacion de recuperadores de cota "/>
    <s v="OPERATIVA"/>
    <s v="MAYOR O IGUAL A 5001 USUARIOS"/>
    <s v="Aprovechamiento "/>
    <x v="0"/>
    <x v="2"/>
    <s v="CUNDINAMARCA"/>
    <s v="COTA"/>
    <s v="ACTUALIZACION"/>
    <d v="2025-03-05T00:00:00"/>
    <s v="APROVECHAMIENTO "/>
  </r>
  <r>
    <n v="44540"/>
    <s v="asociacion eje ambiente Quindío"/>
    <s v="OPERATIVA"/>
    <s v="MAYOR O IGUAL A 5001 USUARIOS"/>
    <s v="Aprovechamiento "/>
    <x v="0"/>
    <x v="2"/>
    <s v="QUINDÍO"/>
    <s v="CIRCASIA"/>
    <s v="INSCRIPCION"/>
    <d v="2024-11-15T00:00:00"/>
    <s v="APROVECHAMIENTO "/>
  </r>
  <r>
    <n v="44556"/>
    <s v="ASOCIACION DE RECICLAJE GEOAMBIENTAL"/>
    <s v="OPERATIVA"/>
    <s v="MAYOR O IGUAL A 5001 USUARIOS"/>
    <s v="Aprovechamiento "/>
    <x v="0"/>
    <x v="2"/>
    <s v="BOGOTÁ, D.C."/>
    <s v="BOGOTA, D.C."/>
    <s v="ACTUALIZACION"/>
    <d v="2025-02-13T00:00:00"/>
    <s v="APROVECHAMIENTO "/>
  </r>
  <r>
    <n v="44557"/>
    <s v="EMPRESA DE SERVICIOS PUBLICOS DE COLOMBIA HUILA S.A.S. E.S.P."/>
    <s v="OPERATIVA"/>
    <s v="MENOR O IGUAL A 2500 USUARIOS"/>
    <s v="Grupo de Pequeños"/>
    <x v="2"/>
    <x v="3"/>
    <s v="HUILA"/>
    <s v="COLOMBIA"/>
    <s v="ACTUALIZACION"/>
    <d v="2025-02-28T00:00:00"/>
    <s v="ACUEDUCTO - ALCANTARILLADO - ASEO"/>
  </r>
  <r>
    <n v="44576"/>
    <s v="ADMINSTRACION PUBLICA COOPERATIVA DE ACUEDUCTO Y ALCANTARILLADO DE LA ZONA CAMPESINA DEL MUNICIPIO DE SILVIA CAUCA"/>
    <s v="OPERATIVA"/>
    <s v="MENOR O IGUAL A 2500 USUARIOS"/>
    <s v="Grupo de Pequeños"/>
    <x v="1"/>
    <x v="2"/>
    <s v="CAUCA"/>
    <s v="SILVIA"/>
    <s v="ACTUALIZACION"/>
    <d v="2025-03-25T00:00:00"/>
    <s v="ACUEDUCTO "/>
  </r>
  <r>
    <n v="44596"/>
    <s v="ASOCIACION DE RECICLADORES RECUPERANDO ANDO"/>
    <s v="OPERATIVA"/>
    <s v="MAYOR O IGUAL A 5001 USUARIOS"/>
    <s v="Aprovechamiento "/>
    <x v="2"/>
    <x v="2"/>
    <s v="BOGOTÁ, D.C."/>
    <s v="BOGOTA, D.C."/>
    <s v="ACTUALIZACION"/>
    <d v="2025-03-03T00:00:00"/>
    <s v="APROVECHAMIENTO "/>
  </r>
  <r>
    <n v="44619"/>
    <s v="ASOCIACIÓN DE RECICLADORES UNIDOS FE Y ESPERANZA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44636"/>
    <s v="Corporación ambiental de servicio y limpieza a la comunidad"/>
    <s v="OPERATIVA"/>
    <s v="DESDE 2501 HASTA 5000 USUARIOS"/>
    <s v="Aprovechamiento "/>
    <x v="0"/>
    <x v="2"/>
    <s v="ANTIOQUIA"/>
    <s v="PUERTO TRIUNFO"/>
    <s v="ACTUALIZACION"/>
    <d v="2020-11-05T00:00:00"/>
    <s v="APROVECHAMIENTO "/>
  </r>
  <r>
    <n v="44657"/>
    <s v="ASOCIACIÓN NACIONAL DE RECUPERADORES  RECICLANDO PARA EL FUTURO E.S.P."/>
    <s v="OPERATIVA"/>
    <s v="MAYOR O IGUAL A 5001 USUARIOS"/>
    <s v="Aprovechamiento "/>
    <x v="2"/>
    <x v="2"/>
    <s v="BOGOTÁ, D.C."/>
    <s v="BOGOTA, D.C."/>
    <s v="ACTUALIZACION"/>
    <d v="2025-03-17T00:00:00"/>
    <s v="APROVECHAMIENTO "/>
  </r>
  <r>
    <n v="44736"/>
    <s v="ASOCIACION DE RECICLADORES DEL HUILA"/>
    <s v="OPERATIVA"/>
    <s v="DESDE 2501 HASTA 5000 USUARIOS"/>
    <s v="Aprovechamiento "/>
    <x v="2"/>
    <x v="2"/>
    <s v="HUILA"/>
    <s v="NEIVA"/>
    <s v="ACTUALIZACION"/>
    <d v="2021-03-25T00:00:00"/>
    <s v="APROVECHAMIENTO "/>
  </r>
  <r>
    <n v="44776"/>
    <s v="Corporación de servicios de acueducto veredal Flores de San Guillerma del municipio del Carmen de Chucuri"/>
    <s v="OPERATIVA"/>
    <s v="MENOR O IGUAL A 2500 USUARIOS"/>
    <s v="Grupo de Pequeños"/>
    <x v="1"/>
    <x v="2"/>
    <s v="SANTANDER"/>
    <s v="EL CARMEN DE CHUCURI"/>
    <s v="ACTUALIZACION"/>
    <d v="2025-01-16T00:00:00"/>
    <s v="ACUEDUCTO "/>
  </r>
  <r>
    <n v="44777"/>
    <s v="JUNTA ADMINISTRADORA DEL AGUA ACUEDUCTO RURAL DE LAS LLANADA"/>
    <s v="OPERATIVA"/>
    <s v="MENOR O IGUAL A 2500 USUARIOS"/>
    <s v="Grupo de Pequeños"/>
    <x v="1"/>
    <x v="2"/>
    <s v="SUCRE"/>
    <s v="COROZAL"/>
    <s v="ACTUALIZACION"/>
    <d v="2023-05-22T00:00:00"/>
    <s v="ACUEDUCTO "/>
  </r>
  <r>
    <n v="44779"/>
    <s v="ACUEDUCTO RURAL VEREDAS LA JULIA LA CASTALIA Y LA LOTERIA"/>
    <s v="OPERATIVA"/>
    <s v="MENOR O IGUAL A 2500 USUARIOS"/>
    <s v="Grupo de Pequeños"/>
    <x v="1"/>
    <x v="2"/>
    <s v="QUINDÍO"/>
    <s v="FILANDIA"/>
    <s v="ACTUALIZACION"/>
    <d v="2024-06-27T00:00:00"/>
    <s v="ACUEDUCTO "/>
  </r>
  <r>
    <n v="44780"/>
    <s v="ASOCIACION DE RECICLADORES DE OFICIO DEL ESPINAL"/>
    <s v="OPERATIVA"/>
    <s v="MAYOR O IGUAL A 5001 USUARIOS"/>
    <s v="Aprovechamiento "/>
    <x v="0"/>
    <x v="2"/>
    <s v="TOLIMA"/>
    <s v="ESPINAL"/>
    <s v="ACTUALIZACION"/>
    <d v="2025-03-13T00:00:00"/>
    <s v="APROVECHAMIENTO "/>
  </r>
  <r>
    <n v="44797"/>
    <s v="APROVECHAMIENTO COLOMBIANO DE RECICLAJE SAS ESP"/>
    <s v="OPERATIVA"/>
    <s v="MAYOR O IGUAL A 5001 USUARIOS"/>
    <s v="Aprovechamiento "/>
    <x v="0"/>
    <x v="3"/>
    <s v="HUILA"/>
    <s v="PITALITO"/>
    <s v="ACTUALIZACION"/>
    <d v="2024-04-02T00:00:00"/>
    <s v="APROVECHAMIENTO "/>
  </r>
  <r>
    <n v="44816"/>
    <s v="GRUPO EMPRESARIAL RECICLA SAS ESP"/>
    <s v="OPERATIVA"/>
    <s v="MAYOR O IGUAL A 5001 USUARIOS"/>
    <s v="Aprovechamiento "/>
    <x v="2"/>
    <x v="3"/>
    <s v="HUILA"/>
    <s v="NEIVA"/>
    <s v="ACTUALIZACION"/>
    <d v="2025-02-12T00:00:00"/>
    <s v="APROVECHAMIENTO "/>
  </r>
  <r>
    <n v="44817"/>
    <s v="Asociación de Recicladores El bunde"/>
    <s v="OPERATIVA"/>
    <s v="MAYOR O IGUAL A 5001 USUARIOS"/>
    <s v="Aprovechamiento "/>
    <x v="0"/>
    <x v="2"/>
    <s v="TOLIMA"/>
    <s v="IBAGUE"/>
    <s v="ACTUALIZACION"/>
    <d v="2024-04-16T00:00:00"/>
    <s v="APROVECHAMIENTO "/>
  </r>
  <r>
    <n v="44818"/>
    <s v="asociación de recuperadores ambientales de ocaña la provincia y sur del cesar "/>
    <s v="OPERATIVA"/>
    <s v="MAYOR O IGUAL A 5001 USUARIOS"/>
    <s v="Aprovechamiento "/>
    <x v="0"/>
    <x v="2"/>
    <s v="NORTE DE SANTANDER"/>
    <s v="OCANA"/>
    <s v="ACTUALIZACION"/>
    <d v="2025-03-27T00:00:00"/>
    <s v="APROVECHAMIENTO "/>
  </r>
  <r>
    <n v="44819"/>
    <s v="COOPERATIVA DE RECICLADORES COORPLAZ"/>
    <s v="OPERATIVA"/>
    <s v="MENOR O IGUAL A 2500 USUARIOS"/>
    <s v="Aprovechamiento "/>
    <x v="0"/>
    <x v="2"/>
    <s v="NARIÑO"/>
    <s v="PASTO"/>
    <s v="ACTUALIZACION"/>
    <d v="2023-12-14T00:00:00"/>
    <s v="APROVECHAMIENTO "/>
  </r>
  <r>
    <n v="44836"/>
    <s v="ASOCIACIÓN DE RECICLADORES DEL BAJO SINU"/>
    <s v="OPERATIVA"/>
    <s v="MAYOR O IGUAL A 5001 USUARIOS"/>
    <s v="Aprovechamiento "/>
    <x v="2"/>
    <x v="2"/>
    <s v="CÓRDOBA"/>
    <s v="LORICA"/>
    <s v="ACTUALIZACION"/>
    <d v="2022-09-30T00:00:00"/>
    <s v="APROVECHAMIENTO "/>
  </r>
  <r>
    <n v="44856"/>
    <s v="ASOCIACION DE RECICLADORES DEL META UNIDOS POR EL DESARROLLO SOCIAL Y AMBIENTAL"/>
    <s v="OPERATIVA"/>
    <s v="DESDE 2501 HASTA 5000 USUARIOS"/>
    <s v="Aprovechamiento "/>
    <x v="2"/>
    <x v="2"/>
    <s v="META"/>
    <s v="SAN MARTIN"/>
    <s v="ACTUALIZACION"/>
    <d v="2024-04-04T00:00:00"/>
    <s v="APROVECHAMIENTO "/>
  </r>
  <r>
    <n v="44896"/>
    <s v="Asociación de Usuarios Colectivos de Cuba"/>
    <s v="OPERATIVA"/>
    <s v="MENOR O IGUAL A 2500 USUARIOS"/>
    <s v="Grupo de Pequeños"/>
    <x v="1"/>
    <x v="2"/>
    <s v="CALDAS"/>
    <s v="NEIRA"/>
    <s v="ACTUALIZACION"/>
    <d v="2024-11-27T00:00:00"/>
    <s v="ACUEDUCTO "/>
  </r>
  <r>
    <n v="44916"/>
    <s v="AREA LIMPIA SERVICIOS MEDIOAMBIENTALES S.A.S. E.S.P."/>
    <s v="OPERATIVA"/>
    <s v="MAYOR O IGUAL A 5001 USUARIOS"/>
    <s v="Aprovechamiento "/>
    <x v="0"/>
    <x v="3"/>
    <s v="BOGOTÁ, D.C."/>
    <s v="BOGOTA, D.C."/>
    <s v="ACTUALIZACION"/>
    <d v="2024-10-16T00:00:00"/>
    <s v="APROVECHAMIENTO "/>
  </r>
  <r>
    <n v="44917"/>
    <s v="POLIPROPIPLASTIDIEGO ESP SAS"/>
    <s v="OPERATIVA"/>
    <s v="MAYOR O IGUAL A 5001 USUARIOS"/>
    <s v="Aprovechamiento "/>
    <x v="0"/>
    <x v="3"/>
    <s v="CUNDINAMARCA"/>
    <s v="SOACHA"/>
    <s v="ACTUALIZACION"/>
    <d v="2025-03-19T00:00:00"/>
    <s v="APROVECHAMIENTO "/>
  </r>
  <r>
    <n v="44936"/>
    <s v="ASOCIACION DE SUSCRIPTORES DEL ACUEDUCTO RURAL EL ROSARIO DE LA VEREDA BOQUIA DEL MUNICIPIO DE SALENTO"/>
    <s v="OPERATIVA"/>
    <s v="MENOR O IGUAL A 2500 USUARIOS"/>
    <s v="Grupo de Pequeños"/>
    <x v="1"/>
    <x v="2"/>
    <s v="QUINDÍO"/>
    <s v="SALENTO"/>
    <s v="INSCRIPCION"/>
    <d v="2019-07-26T00:00:00"/>
    <s v="ACUEDUCTO - ALCANTARILLADO"/>
  </r>
  <r>
    <n v="44996"/>
    <s v="ASOCIACION DE RECICLADORES DE OFICIO GOLEROS"/>
    <s v="OPERATIVA"/>
    <s v="MAYOR O IGUAL A 5001 USUARIOS"/>
    <s v="Aprovechamiento "/>
    <x v="0"/>
    <x v="2"/>
    <s v="CAUCA"/>
    <s v="POPAYAN"/>
    <s v="ACTUALIZACION"/>
    <d v="2020-12-09T00:00:00"/>
    <s v="APROVECHAMIENTO "/>
  </r>
  <r>
    <n v="45057"/>
    <s v="ASOCIACION DE USUARIOS ACUEDUTO DE LA VEREDA MOQUENTIVA DEL MUNICIPIO DE GACHETA"/>
    <s v="OPERATIVA"/>
    <s v="MENOR O IGUAL A 2500 USUARIOS"/>
    <s v="Grupo de Pequeños"/>
    <x v="1"/>
    <x v="2"/>
    <s v="CUNDINAMARCA"/>
    <s v="GACHETA"/>
    <s v="INSCRIPCION"/>
    <d v="2021-02-12T00:00:00"/>
    <s v="ACUEDUCTO "/>
  </r>
  <r>
    <n v="45096"/>
    <s v="ASOCIACION DE RECICLADORES DE PLANETA RICA"/>
    <s v="OPERATIVA"/>
    <s v="MENOR O IGUAL A 2500 USUARIOS"/>
    <s v="Aprovechamiento "/>
    <x v="0"/>
    <x v="2"/>
    <s v="CÓRDOBA"/>
    <s v="PLANETA RICA"/>
    <s v="ACTUALIZACION"/>
    <d v="2025-03-04T00:00:00"/>
    <s v="APROVECHAMIENTO "/>
  </r>
  <r>
    <n v="45117"/>
    <s v="JUNTA ADMINISTRADORA CAPUGARNA SERVICIOS PUBLICOS"/>
    <s v="OPERATIVA"/>
    <s v="MENOR O IGUAL A 2500 USUARIOS"/>
    <s v="Grupo de Pequeños"/>
    <x v="1"/>
    <x v="2"/>
    <s v="CHOCÓ"/>
    <s v="ACANDI"/>
    <s v="ACTUALIZACION"/>
    <d v="2024-03-08T00:00:00"/>
    <s v="ACUEDUCTO - ASEO"/>
  </r>
  <r>
    <n v="45118"/>
    <s v="ASOCIACION DE RECICLADORES DE YAGUARA"/>
    <s v="OPERATIVA"/>
    <s v="MENOR O IGUAL A 2500 USUARIOS"/>
    <s v="Aprovechamiento "/>
    <x v="0"/>
    <x v="2"/>
    <s v="HUILA"/>
    <s v="YAGUARA"/>
    <s v="INSCRIPCION"/>
    <d v="2019-08-06T00:00:00"/>
    <s v="APROVECHAMIENTO "/>
  </r>
  <r>
    <n v="45137"/>
    <s v="ASOCIACION ECO RECICLAJE CAPITAL ERC"/>
    <s v="OPERATIVA"/>
    <s v="DESDE 2501 HASTA 5000 USUARIOS"/>
    <s v="Aprovechamiento "/>
    <x v="2"/>
    <x v="2"/>
    <s v="BOGOTÁ, D.C."/>
    <s v="BOGOTA, D.C."/>
    <s v="ACTUALIZACION"/>
    <d v="2024-06-12T00:00:00"/>
    <s v="APROVECHAMIENTO "/>
  </r>
  <r>
    <n v="45158"/>
    <s v="SOLUCIONES AMBIENTALES MARIN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45159"/>
    <s v="ecorecuperamos sas"/>
    <s v="OPERATIVA"/>
    <s v="MAYOR O IGUAL A 5001 USUARIOS"/>
    <s v="Aprovechamiento "/>
    <x v="0"/>
    <x v="3"/>
    <s v="ATLÁNTICO"/>
    <s v="BARRANQUILLA"/>
    <s v="ACTUALIZACION"/>
    <d v="2024-02-23T00:00:00"/>
    <s v="APROVECHAMIENTO "/>
  </r>
  <r>
    <n v="45176"/>
    <s v="ASOCIACION DE RECUPERACION AMBIENTAL SOSTENIBLE DE BOGOTA"/>
    <s v="OPERATIVA"/>
    <s v="MAYOR O IGUAL A 5001 USUARIOS"/>
    <s v="Aprovechamiento "/>
    <x v="2"/>
    <x v="2"/>
    <s v="BOGOTÁ, D.C."/>
    <s v="BOGOTA, D.C."/>
    <s v="ACTUALIZACION"/>
    <d v="2022-06-06T00:00:00"/>
    <s v="APROVECHAMIENTO "/>
  </r>
  <r>
    <n v="45216"/>
    <s v="FUNDACION LATINOAMERICANA DE ACCION SOCIAL"/>
    <s v="OPERATIVA"/>
    <s v="MAYOR O IGUAL A 5001 USUARIOS"/>
    <s v="Aprovechamiento "/>
    <x v="0"/>
    <x v="2"/>
    <s v="SANTANDER"/>
    <s v="BUCARAMANGA"/>
    <s v="ACTUALIZACION"/>
    <d v="2024-07-03T00:00:00"/>
    <s v="APROVECHAMIENTO "/>
  </r>
  <r>
    <n v="45236"/>
    <s v="SOCIEDAD FUENTE DE VIDA SAS ESP"/>
    <s v="OPERATIVA"/>
    <s v="MENOR O IGUAL A 2500 USUARIOS"/>
    <s v="Grupo de Pequeños"/>
    <x v="0"/>
    <x v="3"/>
    <s v="ANTIOQUIA"/>
    <s v="MARINILLA"/>
    <s v="ACTUALIZACION"/>
    <d v="2024-03-26T00:00:00"/>
    <s v="ACUEDUCTO "/>
  </r>
  <r>
    <n v="45256"/>
    <s v="FUNDACIÓN AMBIENTAL MI MUNDO VERDE"/>
    <s v="OPERATIVA"/>
    <s v="MAYOR O IGUAL A 5001 USUARIOS"/>
    <s v="Aprovechamiento "/>
    <x v="2"/>
    <x v="2"/>
    <s v="CESAR"/>
    <s v="VALLEDUPAR"/>
    <s v="ACTUALIZACION"/>
    <d v="2019-11-30T00:00:00"/>
    <s v="APROVECHAMIENTO "/>
  </r>
  <r>
    <n v="45261"/>
    <s v="asociacion de recicladores reciclando por colombia esp"/>
    <s v="OPERATIVA"/>
    <s v="MAYOR O IGUAL A 5001 USUARIOS"/>
    <s v="Aprovechamiento "/>
    <x v="2"/>
    <x v="2"/>
    <s v="BOGOTÁ, D.C."/>
    <s v="BOGOTA, D.C."/>
    <s v="ACTUALIZACION"/>
    <d v="2025-02-11T00:00:00"/>
    <s v="APROVECHAMIENTO "/>
  </r>
  <r>
    <n v="45276"/>
    <s v="ASOCIACION DE USUARIOS ACUEDUCTO VEREDA JUAN DE VERA"/>
    <s v="OPERATIVA"/>
    <s v="MENOR O IGUAL A 2500 USUARIOS"/>
    <s v="Grupo de Pequeños"/>
    <x v="1"/>
    <x v="2"/>
    <s v="CUNDINAMARCA"/>
    <s v="SAN FRANCISCO"/>
    <s v="ACTUALIZACION"/>
    <d v="2025-02-10T00:00:00"/>
    <s v="ACUEDUCTO "/>
  </r>
  <r>
    <n v="45296"/>
    <s v="ASOCIACION DE RECICLADORES NUEVA VIDA COLOMBIA "/>
    <s v="OPERATIVA"/>
    <s v="MAYOR O IGUAL A 5001 USUARIOS"/>
    <s v="Aprovechamiento "/>
    <x v="0"/>
    <x v="2"/>
    <s v="VALLE DEL CAUCA"/>
    <s v="PALMIRA"/>
    <s v="ACTUALIZACION"/>
    <d v="2025-03-28T00:00:00"/>
    <s v="APROVECHAMIENTO "/>
  </r>
  <r>
    <n v="45319"/>
    <s v="GESTION RENOVADORA SAS"/>
    <s v="OPERATIVA"/>
    <s v="MENOR O IGUAL A 2500 USUARIOS"/>
    <s v="Aprovechamiento "/>
    <x v="2"/>
    <x v="3"/>
    <s v="BOGOTÁ, D.C."/>
    <s v="BOGOTA, D.C."/>
    <s v="ACTUALIZACION"/>
    <d v="2025-02-28T00:00:00"/>
    <s v="APROVECHAMIENTO "/>
  </r>
  <r>
    <n v="45336"/>
    <s v="Asociación de Recicladores y Recuperadores Ambientales por Bogotá Limpia"/>
    <s v="OPERATIVA"/>
    <s v="MAYOR O IGUAL A 5001 USUARIOS"/>
    <s v="Aprovechamiento "/>
    <x v="2"/>
    <x v="2"/>
    <s v="BOGOTÁ, D.C."/>
    <s v="BOGOTA, D.C."/>
    <s v="ACTUALIZACION"/>
    <d v="2025-03-13T00:00:00"/>
    <s v="APROVECHAMIENTO "/>
  </r>
  <r>
    <n v="45339"/>
    <s v=" ASOCIACION DE RECICLADORES DE OFICIO DE LA VILLA DE LAS PALMAS"/>
    <s v="OPERATIVA"/>
    <s v="MAYOR O IGUAL A 5001 USUARIOS"/>
    <s v="Aprovechamiento "/>
    <x v="0"/>
    <x v="2"/>
    <s v="VALLE DEL CAUCA"/>
    <s v="PALMIRA"/>
    <s v="ACTUALIZACION"/>
    <d v="2024-09-03T00:00:00"/>
    <s v="APROVECHAMIENTO "/>
  </r>
  <r>
    <n v="45436"/>
    <s v="ASOCIACIÓN DE RECICLADORES PROSPERIDAD"/>
    <s v="OPERATIVA"/>
    <s v="MAYOR O IGUAL A 5001 USUARIOS"/>
    <s v="Aprovechamiento "/>
    <x v="2"/>
    <x v="2"/>
    <s v="CAQUETÁ"/>
    <s v="FLORENCIA"/>
    <s v="ACTUALIZACION"/>
    <d v="2024-04-03T00:00:00"/>
    <s v="APROVECHAMIENTO "/>
  </r>
  <r>
    <n v="45456"/>
    <s v="FUNDACION CICLOS VALLE"/>
    <s v="OPERATIVA"/>
    <s v="MAYOR O IGUAL A 5001 USUARIOS"/>
    <s v="Aprovechamiento "/>
    <x v="0"/>
    <x v="2"/>
    <s v="VALLE DEL CAUCA"/>
    <s v="CALI"/>
    <s v="ACTUALIZACION"/>
    <d v="2025-01-30T00:00:00"/>
    <s v="APROVECHAMIENTO "/>
  </r>
  <r>
    <n v="45476"/>
    <s v="ASOCIACION DE RECICLADORES DE OFICIO  ECOHABITAT"/>
    <s v="OPERATIVA"/>
    <s v="MAYOR O IGUAL A 5001 USUARIOS"/>
    <s v="Aprovechamiento "/>
    <x v="0"/>
    <x v="2"/>
    <s v="BOGOTÁ, D.C."/>
    <s v="BOGOTA, D.C."/>
    <s v="ACTUALIZACION"/>
    <d v="2021-03-02T00:00:00"/>
    <s v="APROVECHAMIENTO "/>
  </r>
  <r>
    <n v="45496"/>
    <s v="ASOCIACIÓN DE RECICLADORES BUEN FUTURO"/>
    <s v="OPERATIVA"/>
    <s v="MAYOR O IGUAL A 5001 USUARIOS"/>
    <s v="Aprovechamiento "/>
    <x v="2"/>
    <x v="2"/>
    <s v="VALLE DEL CAUCA"/>
    <s v="CALI"/>
    <s v="ACTUALIZACION"/>
    <d v="2025-03-11T00:00:00"/>
    <s v="APROVECHAMIENTO "/>
  </r>
  <r>
    <n v="45517"/>
    <s v="ASOCIACION DE RECICLADORES DE OFICIO Y ACOPIO DEL LITORAL"/>
    <s v="OPERATIVA"/>
    <s v="MENOR O IGUAL A 2500 USUARIOS"/>
    <s v="Aprovechamiento "/>
    <x v="0"/>
    <x v="2"/>
    <s v="BOLÍVAR"/>
    <s v="CARTAGENA DE INDIAS"/>
    <s v="ACTUALIZACION"/>
    <d v="2025-02-25T00:00:00"/>
    <s v="APROVECHAMIENTO "/>
  </r>
  <r>
    <n v="45536"/>
    <s v="Asociacion de autoridades tradicionales indigenas wayuu AKATALAWA"/>
    <s v="OPERATIVA (No activa)"/>
    <s v="MENOR O IGUAL A 2500 USUARIOS"/>
    <s v="Grupo de Pequeños"/>
    <x v="1"/>
    <x v="2"/>
    <s v="LA GUAJIRA"/>
    <s v="URIBIA"/>
    <s v="ACTUALIZACION"/>
    <d v="2020-08-06T00:00:00"/>
    <s v="ACUEDUCTO "/>
  </r>
  <r>
    <n v="45537"/>
    <s v="ASOCIACION DE RECICLADORES HUELLA AMBIENTAL DE COLOMBIA ESP"/>
    <s v="OPERATIVA"/>
    <s v="MAYOR O IGUAL A 5001 USUARIOS"/>
    <s v="Aprovechamiento "/>
    <x v="2"/>
    <x v="2"/>
    <s v="BOGOTÁ, D.C."/>
    <s v="BOGOTA, D.C."/>
    <s v="ACTUALIZACION"/>
    <d v="2024-06-05T00:00:00"/>
    <s v="APROVECHAMIENTO "/>
  </r>
  <r>
    <n v="45538"/>
    <s v="ASOCIACION DE USUARIOS ACUEDUCTO EL GUADUAL"/>
    <s v="OPERATIVA"/>
    <s v="MENOR O IGUAL A 2500 USUARIOS"/>
    <s v="Grupo de Pequeños"/>
    <x v="1"/>
    <x v="2"/>
    <s v="VALLE DEL CAUCA"/>
    <s v="DAGUA"/>
    <s v="INSCRIPCION"/>
    <d v="2019-10-28T00:00:00"/>
    <s v="ACUEDUCTO "/>
  </r>
  <r>
    <n v="45556"/>
    <s v="FUNDACION TEJIDO SOCIAL NARIÑENSE ESP"/>
    <s v="OPERATIVA"/>
    <s v="MAYOR O IGUAL A 5001 USUARIOS"/>
    <s v="Aprovechamiento "/>
    <x v="0"/>
    <x v="2"/>
    <s v="NARIÑO"/>
    <s v="SAN ANDRES DE TUMACO"/>
    <s v="ACTUALIZACION"/>
    <d v="2025-03-13T00:00:00"/>
    <s v="APROVECHAMIENTO "/>
  </r>
  <r>
    <n v="45576"/>
    <s v="Asociación Recicaldas"/>
    <s v="OPERATIVA"/>
    <s v="MAYOR O IGUAL A 5001 USUARIOS"/>
    <s v="Aprovechamiento "/>
    <x v="0"/>
    <x v="2"/>
    <s v="CALDAS"/>
    <s v="MANIZALES"/>
    <s v="ACTUALIZACION"/>
    <d v="2024-10-11T00:00:00"/>
    <s v="APROVECHAMIENTO "/>
  </r>
  <r>
    <n v="45577"/>
    <s v="AMBIENTE Y CRECIMIENTO S.A.S"/>
    <s v="OPERATIVA"/>
    <s v="DESDE 2501 HASTA 5000 USUARIOS"/>
    <s v="Aprovechamiento "/>
    <x v="2"/>
    <x v="3"/>
    <s v="BOGOTÁ, D.C."/>
    <s v="BOGOTA, D.C."/>
    <s v="ACTUALIZACION"/>
    <d v="2025-03-20T00:00:00"/>
    <s v="APROVECHAMIENTO "/>
  </r>
  <r>
    <n v="45619"/>
    <s v="ASOCIACION COLOMBIANA DE RECICLADORES DE OFICIO"/>
    <s v="OPERATIVA"/>
    <s v="MAYOR O IGUAL A 5001 USUARIOS"/>
    <s v="Aprovechamiento "/>
    <x v="2"/>
    <x v="2"/>
    <s v="CUNDINAMARCA"/>
    <s v="SIBATE"/>
    <s v="ACTUALIZACION"/>
    <d v="2023-03-15T00:00:00"/>
    <s v="APROVECHAMIENTO "/>
  </r>
  <r>
    <n v="45636"/>
    <s v="ASOCIACION DE RECICLADORES ECOWORLD RECYCLING THINK GREEN"/>
    <s v="OPERATIVA"/>
    <s v="MENOR O IGUAL A 2500 USUARIOS"/>
    <s v="Aprovechamiento "/>
    <x v="2"/>
    <x v="2"/>
    <s v="BOLÍVAR"/>
    <s v="CARTAGENA DE INDIAS"/>
    <s v="INSCRIPCION"/>
    <d v="2019-08-21T00:00:00"/>
    <s v="APROVECHAMIENTO "/>
  </r>
  <r>
    <n v="45677"/>
    <s v="JUNTA ADMINISTRADORA DE ACUEDUCTO Y ALCANTARILLADO ALTO CANCHALA"/>
    <s v="OPERATIVA"/>
    <s v="MENOR O IGUAL A 2500 USUARIOS"/>
    <s v="Grupo de Pequeños"/>
    <x v="1"/>
    <x v="2"/>
    <s v="NARIÑO"/>
    <s v="PASTO"/>
    <s v="INSCRIPCION"/>
    <d v="2019-09-26T00:00:00"/>
    <s v="ACUEDUCTO "/>
  </r>
  <r>
    <n v="45696"/>
    <s v="Asociación de Recicladores de Barrancabermeja La Nueva Esperanza (ASORBANUES)"/>
    <s v="OPERATIVA"/>
    <s v="MENOR O IGUAL A 2500 USUARIOS"/>
    <s v="Aprovechamiento "/>
    <x v="2"/>
    <x v="2"/>
    <s v="SANTANDER"/>
    <s v="BARRANCABERMEJA"/>
    <s v="ACTUALIZACION"/>
    <d v="2024-04-29T00:00:00"/>
    <s v="APROVECHAMIENTO "/>
  </r>
  <r>
    <n v="45718"/>
    <s v="LATIN GREEN S.A.S E.S.P"/>
    <s v="OPERATIVA"/>
    <s v="MAYOR O IGUAL A 5001 USUARIOS"/>
    <s v="Aprovechamiento "/>
    <x v="2"/>
    <x v="3"/>
    <s v="BOGOTÁ, D.C."/>
    <s v="BOGOTA, D.C."/>
    <s v="ACTUALIZACION"/>
    <d v="2025-03-13T00:00:00"/>
    <s v="APROVECHAMIENTO "/>
  </r>
  <r>
    <n v="45722"/>
    <s v="JUNTA ADMINISTRADORA DE SERVICIOS PUBLICOS MIRAMAR"/>
    <s v="OPERATIVA"/>
    <s v="MENOR O IGUAL A 2500 USUARIOS"/>
    <s v="Grupo de Pequeños"/>
    <x v="2"/>
    <x v="2"/>
    <s v="TOLIMA"/>
    <s v="IBAGUE"/>
    <s v="ACTUALIZACION"/>
    <d v="2025-02-24T00:00:00"/>
    <s v="ACUEDUCTO "/>
  </r>
  <r>
    <n v="45736"/>
    <s v="FUNDACIÓN SERVICIOS, OPORTUNIDADES Y LOGROS  COLOMBIA"/>
    <s v="OPERATIVA"/>
    <s v="MAYOR O IGUAL A 5001 USUARIOS"/>
    <s v="Aprovechamiento "/>
    <x v="2"/>
    <x v="2"/>
    <s v="SANTANDER"/>
    <s v="BARRANCABERMEJA"/>
    <s v="ACTUALIZACION"/>
    <d v="2024-04-18T00:00:00"/>
    <s v="APROVECHAMIENTO "/>
  </r>
  <r>
    <n v="45757"/>
    <s v="ADMINISTRACION PUBLICA COOPERATIVA DE SERVICIOS PUBLICOS DOMICILIARIOS POR EL BIENESTAR DE ACANDI"/>
    <s v="OPERATIVA"/>
    <s v="MENOR O IGUAL A 2500 USUARIOS"/>
    <s v="Grupo de Pequeños"/>
    <x v="2"/>
    <x v="2"/>
    <s v="CHOCÓ"/>
    <s v="ACANDI"/>
    <s v="ACTUALIZACION"/>
    <d v="2025-02-28T00:00:00"/>
    <s v="ACUEDUCTO - ALCANTARILLADO - ASEO"/>
  </r>
  <r>
    <n v="45776"/>
    <s v="RECIPLANET E.S.P S.A.S"/>
    <s v="OPERATIVA"/>
    <s v="DESDE 2501 HASTA 5000 USUARIOS"/>
    <s v="Aprovechamiento "/>
    <x v="2"/>
    <x v="3"/>
    <s v="BOYACÁ"/>
    <s v="SOGAMOSO"/>
    <s v="ACTUALIZACION"/>
    <d v="2025-02-20T00:00:00"/>
    <s v="APROVECHAMIENTO "/>
  </r>
  <r>
    <n v="45798"/>
    <s v="ASOCIACIÓN DE RECICLADORES COLOMBIA SOSTENIBLE INDUSTRIAL"/>
    <s v="OPERATIVA"/>
    <s v="MAYOR O IGUAL A 5001 USUARIOS"/>
    <s v="Aprovechamiento "/>
    <x v="2"/>
    <x v="2"/>
    <s v="BOGOTÁ, D.C."/>
    <s v="BOGOTA, D.C."/>
    <s v="ACTUALIZACION"/>
    <d v="2025-03-25T00:00:00"/>
    <s v="APROVECHAMIENTO "/>
  </r>
  <r>
    <n v="45799"/>
    <s v="ASOCIACION DE RECICLADORES JUNTOS"/>
    <s v="EN PROCESO DE LIQUIDACION"/>
    <s v="MAYOR O IGUAL A 5001 USUARIOS"/>
    <s v="Aprovechamiento "/>
    <x v="2"/>
    <x v="2"/>
    <s v="CESAR"/>
    <s v="VALLEDUPAR"/>
    <s v="ACTUALIZACION"/>
    <d v="2024-11-15T00:00:00"/>
    <s v="APROVECHAMIENTO "/>
  </r>
  <r>
    <n v="45800"/>
    <s v="ASOCIACIÓN DE USUARIOS DE LOS SERVICIOS PÚBLICOS DE LAS COMUNIDADES CENTRICAS DEL RESGUARDO INDÍGENA KANKUAMO"/>
    <s v="OPERATIVA"/>
    <s v="MENOR O IGUAL A 2500 USUARIOS"/>
    <s v="Grupo de Pequeños"/>
    <x v="1"/>
    <x v="2"/>
    <s v="CESAR"/>
    <s v="VALLEDUPAR"/>
    <s v="ACTUALIZACION"/>
    <d v="2025-02-14T00:00:00"/>
    <s v="ACUEDUCTO "/>
  </r>
  <r>
    <n v="45816"/>
    <s v="BLUEBOX S.A.S."/>
    <s v="OPERATIVA"/>
    <s v="DESDE 2501 HASTA 5000 USUARIOS"/>
    <s v="Aprovechamiento "/>
    <x v="0"/>
    <x v="3"/>
    <s v="BOGOTÁ, D.C."/>
    <s v="BOGOTA, D.C."/>
    <s v="ACTUALIZACION"/>
    <d v="2023-04-19T00:00:00"/>
    <s v="APROVECHAMIENTO "/>
  </r>
  <r>
    <n v="45836"/>
    <s v="AGUAS DE CIMITARRA S.A.S E.S.P"/>
    <s v="OPERATIVA"/>
    <s v="DESDE 2501 HASTA 5000 USUARIOS"/>
    <s v="Grupo de Grandes"/>
    <x v="0"/>
    <x v="3"/>
    <s v="SANTANDER"/>
    <s v="CIMITARRA"/>
    <s v="ACTUALIZACION"/>
    <d v="2025-03-27T00:00:00"/>
    <s v="ACUEDUCTO - ALCANTARILLADO - ASEO"/>
  </r>
  <r>
    <n v="45838"/>
    <s v="RE-CICLO SAS ESP"/>
    <s v="OPERATIVA"/>
    <s v="MENOR O IGUAL A 2500 USUARIOS"/>
    <s v="Aprovechamiento "/>
    <x v="2"/>
    <x v="3"/>
    <s v="BOLÍVAR"/>
    <s v="CARTAGENA DE INDIAS"/>
    <s v="ACTUALIZACION"/>
    <d v="2023-04-04T00:00:00"/>
    <s v="APROVECHAMIENTO "/>
  </r>
  <r>
    <n v="45842"/>
    <s v="ASOCIACION DE USUARIOS DEL ACUEDUCTO DE PLAYARRICA"/>
    <s v="OPERATIVA"/>
    <s v="MENOR O IGUAL A 2500 USUARIOS"/>
    <s v="Grupo de Pequeños"/>
    <x v="1"/>
    <x v="2"/>
    <s v="TOLIMA"/>
    <s v="SAN ANTONIO"/>
    <s v="ACTUALIZACION"/>
    <d v="2019-09-26T00:00:00"/>
    <s v="ACUEDUCTO "/>
  </r>
  <r>
    <n v="45843"/>
    <s v="FUNDACION AMBIENTAL RESIPLAST ENTIDAD PRESTADORA DE SERVICIOS PUBLICOS DOMICILIARIOS E.S.P. "/>
    <s v="OPERATIVA"/>
    <s v="MENOR O IGUAL A 2500 USUARIOS"/>
    <s v="Grupo de Pequeños"/>
    <x v="2"/>
    <x v="2"/>
    <s v="BOLÍVAR"/>
    <s v="CICUCO"/>
    <s v="ACTUALIZACION"/>
    <d v="2025-02-14T00:00:00"/>
    <s v="ASEO"/>
  </r>
  <r>
    <n v="45856"/>
    <s v="ASOCIACION DE ACUEDUCTO COMUNITARIO HERRERA"/>
    <s v="OPERATIVA"/>
    <s v="MENOR O IGUAL A 2500 USUARIOS"/>
    <s v="Grupo de Pequeños"/>
    <x v="1"/>
    <x v="2"/>
    <s v="TOLIMA"/>
    <s v="RIOBLANCO"/>
    <s v="ACTUALIZACION"/>
    <d v="2024-04-16T00:00:00"/>
    <s v="ACUEDUCTO "/>
  </r>
  <r>
    <n v="45857"/>
    <s v="JUNTA ADMINISTRADORA ACUEDUCTO VEREDA SAN ANTONIO MUNICIPIO DE ANZOATEGUI TOLIMA"/>
    <s v="OPERATIVA"/>
    <s v="MENOR O IGUAL A 2500 USUARIOS"/>
    <s v="Grupo de Pequeños"/>
    <x v="1"/>
    <x v="2"/>
    <s v="TOLIMA"/>
    <s v="ANZOATEGUI"/>
    <s v="ACTUALIZACION"/>
    <d v="2019-09-26T00:00:00"/>
    <s v="ACUEDUCTO "/>
  </r>
  <r>
    <n v="45858"/>
    <s v="ASOCIACION DE RECICLADORES DE OFICIO PARA COLOMBIA"/>
    <s v="OPERATIVA"/>
    <s v="MAYOR O IGUAL A 5001 USUARIOS"/>
    <s v="Aprovechamiento "/>
    <x v="2"/>
    <x v="2"/>
    <s v="ANTIOQUIA"/>
    <s v="CAUCASIA"/>
    <s v="ACTUALIZACION"/>
    <d v="2025-03-10T00:00:00"/>
    <s v="APROVECHAMIENTO "/>
  </r>
  <r>
    <n v="45876"/>
    <s v="Aprovechamiento Circular"/>
    <s v="OPERATIVA"/>
    <s v="MAYOR O IGUAL A 5001 USUARIOS"/>
    <s v="Aprovechamiento "/>
    <x v="0"/>
    <x v="3"/>
    <s v="CUNDINAMARCA"/>
    <s v="MOSQUERA"/>
    <s v="ACTUALIZACION"/>
    <d v="2024-05-11T00:00:00"/>
    <s v="APROVECHAMIENTO "/>
  </r>
  <r>
    <n v="45896"/>
    <s v="ASOCIACION DE RECUPERADORES AMBIENTALES NUEVO ESFUERZO ESP"/>
    <s v="OPERATIVA"/>
    <s v="MAYOR O IGUAL A 5001 USUARIOS"/>
    <s v="Aprovechamiento "/>
    <x v="0"/>
    <x v="2"/>
    <s v="MAGDALENA"/>
    <s v="SANTA MARTA"/>
    <s v="ACTUALIZACION"/>
    <d v="2024-04-19T00:00:00"/>
    <s v="APROVECHAMIENTO "/>
  </r>
  <r>
    <n v="45916"/>
    <s v="ASOCIACION DE RECICLADORES POR EL MEDIO AMBIENTE"/>
    <s v="OPERATIVA"/>
    <s v="DESDE 2501 HASTA 5000 USUARIOS"/>
    <s v="Aprovechamiento "/>
    <x v="0"/>
    <x v="2"/>
    <s v="CUNDINAMARCA"/>
    <s v="SOACHA"/>
    <s v="ACTUALIZACION"/>
    <d v="2024-07-24T00:00:00"/>
    <s v="APROVECHAMIENTO "/>
  </r>
  <r>
    <n v="45917"/>
    <s v="APROVECHAMIENTO DE COLOMBIA S.A.S ESP"/>
    <s v="OPERATIVA"/>
    <s v="MAYOR O IGUAL A 5001 USUARIOS"/>
    <s v="Aprovechamiento "/>
    <x v="0"/>
    <x v="3"/>
    <s v="VALLE DEL CAUCA"/>
    <s v="YUMBO"/>
    <s v="ACTUALIZACION"/>
    <d v="2025-03-26T00:00:00"/>
    <s v="APROVECHAMIENTO "/>
  </r>
  <r>
    <n v="45937"/>
    <s v="AGAVCA SAS"/>
    <s v="OPERATIVA"/>
    <s v="DESDE 2501 HASTA 5000 USUARIOS"/>
    <s v="Aprovechamiento "/>
    <x v="2"/>
    <x v="3"/>
    <s v="BOGOTÁ, D.C."/>
    <s v="BOGOTA, D.C."/>
    <s v="ACTUALIZACION"/>
    <d v="2024-04-03T00:00:00"/>
    <s v="APROVECHAMIENTO "/>
  </r>
  <r>
    <n v="45941"/>
    <s v="ASOCIACION DE RECICLADORES AMBIENTALES DE OFICIO"/>
    <s v="OPERATIVA"/>
    <s v="MENOR O IGUAL A 2500 USUARIOS"/>
    <s v="Aprovechamiento "/>
    <x v="2"/>
    <x v="2"/>
    <s v="BOGOTÁ, D.C."/>
    <s v="BOGOTA, D.C."/>
    <s v="ACTUALIZACION"/>
    <d v="2025-02-26T00:00:00"/>
    <s v="APROVECHAMIENTO "/>
  </r>
  <r>
    <n v="45942"/>
    <s v="ASOCIACION DE RECUPERADORES DE RESIDUOS RECICLABLES "/>
    <s v="OPERATIVA"/>
    <s v="MENOR O IGUAL A 2500 USUARIOS"/>
    <s v="Aprovechamiento "/>
    <x v="0"/>
    <x v="2"/>
    <s v="BOGOTÁ, D.C."/>
    <s v="BOGOTA, D.C."/>
    <s v="ACTUALIZACION"/>
    <d v="2022-01-19T00:00:00"/>
    <s v="APROVECHAMIENTO "/>
  </r>
  <r>
    <n v="45958"/>
    <s v="ASOCIACION DE RECICLADORES UNIDOS POR EL CASANARE"/>
    <s v="OPERATIVA"/>
    <s v="DESDE 2501 HASTA 5000 USUARIOS"/>
    <s v="Aprovechamiento "/>
    <x v="2"/>
    <x v="2"/>
    <s v="CASANARE"/>
    <s v="YOPAL"/>
    <s v="ACTUALIZACION"/>
    <d v="2021-03-01T00:00:00"/>
    <s v="APROVECHAMIENTO "/>
  </r>
  <r>
    <n v="45996"/>
    <s v="ASOCIACION DE RECICLAJE ECOGREEN"/>
    <s v="OPERATIVA"/>
    <s v="DESDE 2501 HASTA 5000 USUARIOS"/>
    <s v="Aprovechamiento "/>
    <x v="0"/>
    <x v="2"/>
    <s v="BOGOTÁ, D.C."/>
    <s v="BOGOTA, D.C."/>
    <s v="ACTUALIZACION"/>
    <d v="2025-03-05T00:00:00"/>
    <s v="APROVECHAMIENTO "/>
  </r>
  <r>
    <n v="45997"/>
    <s v="FUNDACION FRIC"/>
    <s v="OPERATIVA"/>
    <s v="MAYOR O IGUAL A 5001 USUARIOS"/>
    <s v="Aprovechamiento "/>
    <x v="2"/>
    <x v="2"/>
    <s v="VALLE DEL CAUCA"/>
    <s v="CALI"/>
    <s v="ACTUALIZACION"/>
    <d v="2025-03-07T00:00:00"/>
    <s v="APROVECHAMIENTO "/>
  </r>
  <r>
    <n v="46036"/>
    <s v="FUNDACION DE RECICLADORES REVERDECER NATURAL"/>
    <s v="OPERATIVA"/>
    <s v="DESDE 2501 HASTA 5000 USUARIOS"/>
    <s v="Aprovechamiento "/>
    <x v="0"/>
    <x v="2"/>
    <s v="MAGDALENA"/>
    <s v="CIENAGA"/>
    <s v="ACTUALIZACION"/>
    <d v="2021-08-17T00:00:00"/>
    <s v="APROVECHAMIENTO "/>
  </r>
  <r>
    <n v="46038"/>
    <s v="ASOCIACION DE RECICLADORES EL TREBOL"/>
    <s v="OPERATIVA"/>
    <s v="DESDE 2501 HASTA 5000 USUARIOS"/>
    <s v="Aprovechamiento "/>
    <x v="0"/>
    <x v="2"/>
    <s v="BOGOTÁ, D.C."/>
    <s v="BOGOTA, D.C."/>
    <s v="ACTUALIZACION"/>
    <d v="2025-03-05T00:00:00"/>
    <s v="APROVECHAMIENTO "/>
  </r>
  <r>
    <n v="46056"/>
    <s v="ASOCIACION RED DE RECICLADORES"/>
    <s v="OPERATIVA"/>
    <s v="MAYOR O IGUAL A 5001 USUARIOS"/>
    <s v="Aprovechamiento "/>
    <x v="0"/>
    <x v="2"/>
    <s v="BOGOTÁ, D.C."/>
    <s v="BOGOTA, D.C."/>
    <s v="ACTUALIZACION"/>
    <d v="2025-03-19T00:00:00"/>
    <s v="APROVECHAMIENTO "/>
  </r>
  <r>
    <n v="46136"/>
    <s v="ASOCIACION DE USUARIOS DEL ACUEDUCTTO RURAL COLECTIVO SAN RAFAEL PUEBLO NUEVO"/>
    <s v="OPERATIVA"/>
    <s v="MENOR O IGUAL A 2500 USUARIOS"/>
    <s v="Grupo de Pequeños"/>
    <x v="1"/>
    <x v="2"/>
    <s v="TOLIMA"/>
    <s v="SANTA ISABEL"/>
    <s v="INSCRIPCION"/>
    <d v="2019-11-28T00:00:00"/>
    <s v="ACUEDUCTO "/>
  </r>
  <r>
    <n v="46236"/>
    <s v="CORPORACION CORPROAMBIENTE COLOMBIA"/>
    <s v="OPERATIVA"/>
    <s v="DESDE 2501 HASTA 5000 USUARIOS"/>
    <s v="Aprovechamiento "/>
    <x v="2"/>
    <x v="2"/>
    <s v="BOGOTÁ, D.C."/>
    <s v="BOGOTA, D.C."/>
    <s v="INSCRIPCION"/>
    <d v="2019-11-26T00:00:00"/>
    <s v="APROVECHAMIENTO "/>
  </r>
  <r>
    <n v="46256"/>
    <s v="ASOCIACION DE RECICLADORES RECICLAJE VR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46276"/>
    <s v="ASOCIACION ADMINISTRADORA ACUEDUCTO VEREDAL LA ESPERANZA"/>
    <s v="OPERATIVA"/>
    <s v="MENOR O IGUAL A 2500 USUARIOS"/>
    <s v="Grupo de Pequeños"/>
    <x v="1"/>
    <x v="2"/>
    <s v="ANTIOQUIA"/>
    <s v="ITAGUI"/>
    <s v="ACTUALIZACION"/>
    <d v="2020-06-11T00:00:00"/>
    <s v="ACUEDUCTO "/>
  </r>
  <r>
    <n v="46277"/>
    <s v="YUMBO LIMPIO S.A.S. E.S.P."/>
    <s v="OPERATIVA"/>
    <s v="MAYOR O IGUAL A 5001 USUARIOS"/>
    <s v="Grupo de Grandes"/>
    <x v="0"/>
    <x v="3"/>
    <s v="VALLE DEL CAUCA"/>
    <s v="YUMBO"/>
    <s v="ACTUALIZACION"/>
    <d v="2025-03-25T00:00:00"/>
    <s v="ASEO"/>
  </r>
  <r>
    <n v="46296"/>
    <s v="Asociación Acueducto Veredal El Pedregal"/>
    <s v="OPERATIVA"/>
    <s v="MENOR O IGUAL A 2500 USUARIOS"/>
    <s v="Grupo de Pequeños"/>
    <x v="1"/>
    <x v="2"/>
    <s v="ANTIOQUIA"/>
    <s v="ITAGUI"/>
    <s v="ACTUALIZACION"/>
    <d v="2023-09-07T00:00:00"/>
    <s v="ACUEDUCTO "/>
  </r>
  <r>
    <n v="46316"/>
    <s v="Asociación de Recicladores de Oficio RECIGRUP"/>
    <s v="OPERATIVA"/>
    <s v="MAYOR O IGUAL A 5001 USUARIOS"/>
    <s v="Aprovechamiento "/>
    <x v="2"/>
    <x v="2"/>
    <s v="VALLE DEL CAUCA"/>
    <s v="CAICEDONIA"/>
    <s v="ACTUALIZACION"/>
    <d v="2024-01-23T00:00:00"/>
    <s v="APROVECHAMIENTO "/>
  </r>
  <r>
    <n v="46377"/>
    <s v="Junta Administradora Acueducto Vereda El Ajizal sector Los Florianos"/>
    <s v="OPERATIVA"/>
    <s v="MENOR O IGUAL A 2500 USUARIOS"/>
    <s v="Grupo de Pequeños"/>
    <x v="1"/>
    <x v="2"/>
    <s v="ANTIOQUIA"/>
    <s v="ITAGUI"/>
    <s v="ACTUALIZACION"/>
    <d v="2020-06-17T00:00:00"/>
    <s v="ACUEDUCTO "/>
  </r>
  <r>
    <n v="46381"/>
    <s v="Asociación de Recicladores Gestión Integral de Residuos Aprovechables"/>
    <s v="OPERATIVA"/>
    <s v="MAYOR O IGUAL A 5001 USUARIOS"/>
    <s v="Aprovechamiento "/>
    <x v="2"/>
    <x v="2"/>
    <s v="CUNDINAMARCA"/>
    <s v="GIRARDOT"/>
    <s v="ACTUALIZACION"/>
    <d v="2025-02-27T00:00:00"/>
    <s v="APROVECHAMIENTO "/>
  </r>
  <r>
    <n v="46382"/>
    <s v="Asociación colombiana de recicladores guardianes del planeta"/>
    <s v="OPERATIVA"/>
    <s v="MAYOR O IGUAL A 5001 USUARIOS"/>
    <s v="Aprovechamiento "/>
    <x v="2"/>
    <x v="2"/>
    <s v="BOGOTÁ, D.C."/>
    <s v="BOGOTA, D.C."/>
    <s v="ACTUALIZACION"/>
    <d v="2025-03-13T00:00:00"/>
    <s v="APROVECHAMIENTO "/>
  </r>
  <r>
    <n v="46383"/>
    <s v="asociacion corporativa recicladores de ibague"/>
    <s v="OPERATIVA"/>
    <s v="MENOR O IGUAL A 2500 USUARIOS"/>
    <s v="Aprovechamiento "/>
    <x v="0"/>
    <x v="2"/>
    <s v="TOLIMA"/>
    <s v="IBAGUE"/>
    <s v="ACTUALIZACION"/>
    <d v="2025-01-17T00:00:00"/>
    <s v="APROVECHAMIENTO "/>
  </r>
  <r>
    <n v="46436"/>
    <s v="ASOCIACIÓN DE SUSCRIPTORES DEL ACUEDUCTO RURAL LLANO DEL COMBEIMA"/>
    <s v="OPERATIVA"/>
    <s v="MENOR O IGUAL A 2500 USUARIOS"/>
    <s v="Grupo de Pequeños"/>
    <x v="1"/>
    <x v="2"/>
    <s v="TOLIMA"/>
    <s v="IBAGUE"/>
    <s v="ACTUALIZACION"/>
    <d v="2025-02-03T00:00:00"/>
    <s v="ACUEDUCTO "/>
  </r>
  <r>
    <n v="46456"/>
    <s v="Asociación hormiguitas recicladoras de Paipa"/>
    <s v="OPERATIVA"/>
    <s v="MAYOR O IGUAL A 5001 USUARIOS"/>
    <s v="Aprovechamiento "/>
    <x v="0"/>
    <x v="2"/>
    <s v="BOYACÁ"/>
    <s v="PAIPA"/>
    <s v="INSCRIPCION"/>
    <d v="2020-04-27T00:00:00"/>
    <s v="APROVECHAMIENTO "/>
  </r>
  <r>
    <n v="46476"/>
    <s v="EMPRESA DE SERVICIOS PUBLICOS AGUAS DE VALENCIA SAS ESP"/>
    <s v="OPERATIVA"/>
    <s v="DESDE 2501 HASTA 5000 USUARIOS"/>
    <s v="Grupo de Grandes"/>
    <x v="2"/>
    <x v="3"/>
    <s v="CÓRDOBA"/>
    <s v="VALENCIA"/>
    <s v="ACTUALIZACION"/>
    <d v="2025-03-07T00:00:00"/>
    <s v="ACUEDUCTO - ALCANTARILLADO"/>
  </r>
  <r>
    <n v="46496"/>
    <s v="ASOCIACIÓN DE RECICLADORES Y TRANSFORMADORES DEL MEDIO AMBIENTE DE LOS LLANOS ORIENTALES"/>
    <s v="OPERATIVA"/>
    <s v="MAYOR O IGUAL A 5001 USUARIOS"/>
    <s v="Aprovechamiento "/>
    <x v="2"/>
    <x v="2"/>
    <s v="META"/>
    <s v="VILLAVICENCIO"/>
    <s v="ACTUALIZACION"/>
    <d v="2024-04-11T00:00:00"/>
    <s v="APROVECHAMIENTO "/>
  </r>
  <r>
    <n v="46499"/>
    <s v="ASOCIACIÓN DE RECUPERADORES AMBIENTALES EL MILAGRO DE GUADALAJARA DE BUGA"/>
    <s v="OPERATIVA"/>
    <s v="MAYOR O IGUAL A 5001 USUARIOS"/>
    <s v="Aprovechamiento "/>
    <x v="0"/>
    <x v="2"/>
    <s v="VALLE DEL CAUCA"/>
    <s v="GUADALAJARA DE BUGA"/>
    <s v="INSCRIPCION"/>
    <d v="2024-04-30T00:00:00"/>
    <s v="APROVECHAMIENTO "/>
  </r>
  <r>
    <n v="46500"/>
    <s v="ASOCIACION DE USUARIOS DEL ACUEDUCTO VEREDA LA PRIMAVERA DEL MUNICIPIO DE PRADO TOLIMA"/>
    <s v="OPERATIVA"/>
    <s v="MENOR O IGUAL A 2500 USUARIOS"/>
    <s v="Grupo de Pequeños"/>
    <x v="1"/>
    <x v="2"/>
    <s v="TOLIMA"/>
    <s v="PRADO"/>
    <s v="INSCRIPCION"/>
    <d v="2019-11-28T00:00:00"/>
    <s v="ACUEDUCTO "/>
  </r>
  <r>
    <n v="46556"/>
    <s v="EMPRESA DE SERVICIOS PUBLICOS ISCUANDE SAS"/>
    <s v="OPERATIVA"/>
    <s v="MENOR O IGUAL A 2500 USUARIOS"/>
    <s v="Grupo de Pequeños"/>
    <x v="2"/>
    <x v="3"/>
    <s v="NARIÑO"/>
    <s v="SANTA BARBARA"/>
    <s v="INSCRIPCION"/>
    <d v="2019-12-24T00:00:00"/>
    <s v="ACUEDUCTO - ALCANTARILLADO - ASEO"/>
  </r>
  <r>
    <n v="46557"/>
    <s v="Acueducto Veredal Comunidad Unida por el Mejoramiento del Agua"/>
    <s v="OPERATIVA"/>
    <s v="MENOR O IGUAL A 2500 USUARIOS"/>
    <s v="Grupo de Pequeños"/>
    <x v="1"/>
    <x v="2"/>
    <s v="ANTIOQUIA"/>
    <s v="ITAGUI"/>
    <s v="ACTUALIZACION"/>
    <d v="2023-09-22T00:00:00"/>
    <s v="ACUEDUCTO "/>
  </r>
  <r>
    <n v="46576"/>
    <s v="asociacion de recicladores los pitufos"/>
    <s v="OPERATIVA"/>
    <s v="MAYOR O IGUAL A 5001 USUARIOS"/>
    <s v="Aprovechamiento "/>
    <x v="2"/>
    <x v="2"/>
    <s v="BOGOTÁ, D.C."/>
    <s v="BOGOTA, D.C."/>
    <s v="ACTUALIZACION"/>
    <d v="2024-04-17T00:00:00"/>
    <s v="APROVECHAMIENTO "/>
  </r>
  <r>
    <n v="46597"/>
    <s v="ASOCIACION DE USUARIOS DEL ACUEDUCTO CAMPAMENTO Y MITACAS"/>
    <s v="OPERATIVA"/>
    <s v="MENOR O IGUAL A 2500 USUARIOS"/>
    <s v="Grupo de Pequeños"/>
    <x v="1"/>
    <x v="2"/>
    <s v="CUNDINAMARCA"/>
    <s v="VILLAGOMEZ"/>
    <s v="INSCRIPCION"/>
    <d v="2019-12-24T00:00:00"/>
    <s v="ACUEDUCTO "/>
  </r>
  <r>
    <n v="46657"/>
    <s v="ASOCIACION COLOMBIANA DE RESIDUOS APROVECHABLES"/>
    <s v="OPERATIVA"/>
    <s v="MAYOR O IGUAL A 5001 USUARIOS"/>
    <s v="Aprovechamiento "/>
    <x v="2"/>
    <x v="2"/>
    <s v="BOGOTÁ, D.C."/>
    <s v="BOGOTA, D.C."/>
    <s v="ACTUALIZACION"/>
    <d v="2025-02-19T00:00:00"/>
    <s v="APROVECHAMIENTO "/>
  </r>
  <r>
    <n v="46658"/>
    <s v="Corporacion de Recicladores de la Cordialidad"/>
    <s v="OPERATIVA"/>
    <s v="MAYOR O IGUAL A 5001 USUARIOS"/>
    <s v="Aprovechamiento "/>
    <x v="2"/>
    <x v="2"/>
    <s v="ATLÁNTICO"/>
    <s v="BARRANQUILLA"/>
    <s v="INSCRIPCION"/>
    <d v="2020-01-29T00:00:00"/>
    <s v="APROVECHAMIENTO "/>
  </r>
  <r>
    <n v="46756"/>
    <s v="ASOCIACIÓN DE RECICLADORES DE VILLA DEL ROSARIO"/>
    <s v="OPERATIVA"/>
    <s v="DESDE 2501 HASTA 5000 USUARIOS"/>
    <s v="Aprovechamiento "/>
    <x v="2"/>
    <x v="2"/>
    <s v="NORTE DE SANTANDER"/>
    <s v="VILLA DEL ROSARIO"/>
    <s v="INSCRIPCION"/>
    <d v="2020-03-16T00:00:00"/>
    <s v="APROVECHAMIENTO "/>
  </r>
  <r>
    <n v="46796"/>
    <s v="SERVIAPROVECHABLES"/>
    <s v="OPERATIVA"/>
    <s v="MAYOR O IGUAL A 5001 USUARIOS"/>
    <s v="Aprovechamiento "/>
    <x v="2"/>
    <x v="3"/>
    <s v="CUNDINAMARCA"/>
    <s v="MOSQUERA"/>
    <s v="ACTUALIZACION"/>
    <d v="2024-05-01T00:00:00"/>
    <s v="APROVECHAMIENTO "/>
  </r>
  <r>
    <n v="46836"/>
    <s v="FUNDACIÓN HACIA UN MUNDOSOSTENIBLE"/>
    <s v="OPERATIVA"/>
    <s v="MAYOR O IGUAL A 5001 USUARIOS"/>
    <s v="Aprovechamiento "/>
    <x v="2"/>
    <x v="2"/>
    <s v="BOLÍVAR"/>
    <s v="TURBACO"/>
    <s v="ACTUALIZACION"/>
    <d v="2025-02-27T00:00:00"/>
    <s v="APROVECHAMIENTO "/>
  </r>
  <r>
    <n v="46879"/>
    <s v="Asociación Recircular"/>
    <s v="OPERATIVA"/>
    <s v="MAYOR O IGUAL A 5001 USUARIOS"/>
    <s v="Aprovechamiento "/>
    <x v="2"/>
    <x v="2"/>
    <s v="ANTIOQUIA"/>
    <s v="ITAGUI"/>
    <s v="ACTUALIZACION"/>
    <d v="2024-02-09T00:00:00"/>
    <s v="APROVECHAMIENTO "/>
  </r>
  <r>
    <n v="46881"/>
    <s v="Asociación para el desarrollo social y recuperación ambiental colmena"/>
    <s v="OPERATIVA"/>
    <s v="MAYOR O IGUAL A 5001 USUARIOS"/>
    <s v="Aprovechamiento "/>
    <x v="0"/>
    <x v="2"/>
    <s v="CUNDINAMARCA"/>
    <s v="FUNZA"/>
    <s v="ACTUALIZACION"/>
    <d v="2024-03-16T00:00:00"/>
    <s v="APROVECHAMIENTO "/>
  </r>
  <r>
    <n v="46896"/>
    <s v="Asociacion de Reciclaje de residuos solidos aprovechables"/>
    <s v="OPERATIVA"/>
    <s v="MAYOR O IGUAL A 5001 USUARIOS"/>
    <s v="Aprovechamiento "/>
    <x v="0"/>
    <x v="2"/>
    <s v="CUNDINAMARCA"/>
    <s v="GIRARDOT"/>
    <s v="ACTUALIZACION"/>
    <d v="2025-03-20T00:00:00"/>
    <s v="APROVECHAMIENTO "/>
  </r>
  <r>
    <n v="46917"/>
    <s v="ASOCIACION DE USUARIOS DE ACUEDUCTO Y ALCANTARILLADO CALDAS VIEJO"/>
    <s v="OPERATIVA"/>
    <s v="MENOR O IGUAL A 2500 USUARIOS"/>
    <s v="Grupo de Pequeños"/>
    <x v="1"/>
    <x v="2"/>
    <s v="TOLIMA"/>
    <s v="ALVARADO"/>
    <s v="INSCRIPCION"/>
    <d v="2019-12-26T00:00:00"/>
    <s v="ACUEDUCTO "/>
  </r>
  <r>
    <n v="46918"/>
    <s v="ASOCIACION DE USUARIOS DEL ACUEDUCTO DEL CORREGIMIENTO DE MANDINGUILLA"/>
    <s v="OPERATIVA"/>
    <s v="MENOR O IGUAL A 2500 USUARIOS"/>
    <s v="Grupo de Pequeños"/>
    <x v="1"/>
    <x v="2"/>
    <s v="CESAR"/>
    <s v="CHIMICHAGUA"/>
    <s v="ACTUALIZACION"/>
    <d v="2025-03-13T00:00:00"/>
    <s v="ACUEDUCTO "/>
  </r>
  <r>
    <n v="46936"/>
    <s v="RECUPERA E.S.P S.A.S"/>
    <s v="OPERATIVA"/>
    <s v="MAYOR O IGUAL A 5001 USUARIOS"/>
    <s v="Aprovechamiento "/>
    <x v="0"/>
    <x v="3"/>
    <s v="BOYACÁ"/>
    <s v="SOGAMOSO"/>
    <s v="ACTUALIZACION"/>
    <d v="2023-02-17T00:00:00"/>
    <s v="APROVECHAMIENTO "/>
  </r>
  <r>
    <n v="46957"/>
    <s v="RESPIRAMOS S.A.S E.S.P"/>
    <s v="OPERATIVA"/>
    <s v="MENOR O IGUAL A 2500 USUARIOS"/>
    <s v="Aprovechamiento "/>
    <x v="0"/>
    <x v="3"/>
    <s v="BOGOTÁ, D.C."/>
    <s v="BOGOTA, D.C."/>
    <s v="INSCRIPCION"/>
    <d v="2020-04-27T00:00:00"/>
    <s v="APROVECHAMIENTO "/>
  </r>
  <r>
    <n v="46976"/>
    <s v="asociación de usuarios del servicio de acueducto de la vereda la bricha municipio de Macaravita "/>
    <s v="OPERATIVA"/>
    <s v="MENOR O IGUAL A 2500 USUARIOS"/>
    <s v="Grupo de Pequeños"/>
    <x v="1"/>
    <x v="2"/>
    <s v="SANTANDER"/>
    <s v="MACARAVITA"/>
    <s v="INSCRIPCION"/>
    <d v="2019-12-23T00:00:00"/>
    <s v="ACUEDUCTO "/>
  </r>
  <r>
    <n v="46977"/>
    <s v="PLANETA RICA AMBIENTAL S.A.S. E.S.P."/>
    <s v="OPERATIVA"/>
    <s v="MAYOR O IGUAL A 5001 USUARIOS"/>
    <s v="Aprovechamiento "/>
    <x v="2"/>
    <x v="3"/>
    <s v="CÓRDOBA"/>
    <s v="PLANETA RICA"/>
    <s v="ACTUALIZACION"/>
    <d v="2024-02-12T00:00:00"/>
    <s v="APROVECHAMIENTO "/>
  </r>
  <r>
    <n v="46978"/>
    <s v="asociación de usuarios del servicio publico de acueducto de la vereda el juncal municipio de Macaravita"/>
    <s v="OPERATIVA"/>
    <s v="MENOR O IGUAL A 2500 USUARIOS"/>
    <s v="Grupo de Pequeños"/>
    <x v="1"/>
    <x v="2"/>
    <s v="SANTANDER"/>
    <s v="MACARAVITA"/>
    <s v="INSCRIPCION"/>
    <d v="2019-12-26T00:00:00"/>
    <s v="ACUEDUCTO "/>
  </r>
  <r>
    <n v="46979"/>
    <s v="asociación de usuarios del servicio de acueducto de la vereda pajarito parte alta municipio de Macaravita"/>
    <s v="OPERATIVA"/>
    <s v="MENOR O IGUAL A 2500 USUARIOS"/>
    <s v="Grupo de Pequeños"/>
    <x v="1"/>
    <x v="2"/>
    <s v="SANTANDER"/>
    <s v="MACARAVITA"/>
    <s v="INSCRIPCION"/>
    <d v="2019-12-26T00:00:00"/>
    <s v="ACUEDUCTO "/>
  </r>
  <r>
    <n v="46980"/>
    <s v="asociación de usuarios del servicio de acueducto Donaldo Ortiz sierra del municipio de Macaravita "/>
    <s v="OPERATIVA"/>
    <s v="MENOR O IGUAL A 2500 USUARIOS"/>
    <s v="Grupo de Pequeños"/>
    <x v="1"/>
    <x v="2"/>
    <s v="SANTANDER"/>
    <s v="MACARAVITA"/>
    <s v="INSCRIPCION"/>
    <d v="2019-12-23T00:00:00"/>
    <s v="ACUEDUCTO "/>
  </r>
  <r>
    <n v="46997"/>
    <s v="TRADE CENTRAL SAS ESP"/>
    <s v="OPERATIVA"/>
    <s v="MENOR O IGUAL A 2500 USUARIOS"/>
    <s v="Grupo de Pequeños"/>
    <x v="0"/>
    <x v="3"/>
    <s v="SANTANDER"/>
    <s v="EL PLAYON"/>
    <s v="ACTUALIZACION"/>
    <d v="2025-03-03T00:00:00"/>
    <s v="ASEO"/>
  </r>
  <r>
    <n v="47038"/>
    <s v="ASOCIACION DE USUARIOS DEL ACUEDUCTO DEL CORREGIMIENTO EL BOSQUE MUNICIPIO MURILLO TOLIMA"/>
    <s v="OPERATIVA"/>
    <s v="MENOR O IGUAL A 2500 USUARIOS"/>
    <s v="Grupo de Pequeños"/>
    <x v="1"/>
    <x v="2"/>
    <s v="TOLIMA"/>
    <s v="MURILLO"/>
    <s v="INSCRIPCION"/>
    <d v="2019-12-27T00:00:00"/>
    <s v="ACUEDUCTO "/>
  </r>
  <r>
    <n v="47058"/>
    <s v="CORPORACIÓN ECOAPROVECHABLES DE LA COSTA"/>
    <s v="OPERATIVA"/>
    <s v="MAYOR O IGUAL A 5001 USUARIOS"/>
    <s v="Aprovechamiento "/>
    <x v="2"/>
    <x v="2"/>
    <s v="ATLÁNTICO"/>
    <s v="MALAMBO"/>
    <s v="INSCRIPCION"/>
    <d v="2020-08-30T00:00:00"/>
    <s v="APROVECHAMIENTO "/>
  </r>
  <r>
    <n v="47078"/>
    <s v="ASOCIACION DE RECICLADORES DEL MUNICIPIO DEL SOCORRO"/>
    <s v="OPERATIVA"/>
    <s v="MAYOR O IGUAL A 5001 USUARIOS"/>
    <s v="Aprovechamiento "/>
    <x v="0"/>
    <x v="2"/>
    <s v="SANTANDER"/>
    <s v="SOCORRO"/>
    <s v="INSCRIPCION"/>
    <d v="2020-01-23T00:00:00"/>
    <s v="APROVECHAMIENTO "/>
  </r>
  <r>
    <n v="47100"/>
    <s v="ASOCIACION RECICLAMOS PLANETA VERDE"/>
    <s v="OPERATIVA"/>
    <s v="MENOR O IGUAL A 2500 USUARIOS"/>
    <s v="Aprovechamiento "/>
    <x v="0"/>
    <x v="2"/>
    <s v="ATLÁNTICO"/>
    <s v="BARRANQUILLA"/>
    <s v="ACTUALIZACION"/>
    <d v="2020-09-16T00:00:00"/>
    <s v="APROVECHAMIENTO "/>
  </r>
  <r>
    <n v="47102"/>
    <s v="ASOCIACIÓN DE RECICLAJE PRIVADA  ECOCLEAN S.A.S.  E.S.P."/>
    <s v="OPERATIVA"/>
    <s v="MAYOR O IGUAL A 5001 USUARIOS"/>
    <s v="Aprovechamiento "/>
    <x v="0"/>
    <x v="3"/>
    <s v="CUNDINAMARCA"/>
    <s v="CHIA"/>
    <s v="ACTUALIZACION"/>
    <d v="2023-10-20T00:00:00"/>
    <s v="APROVECHAMIENTO "/>
  </r>
  <r>
    <n v="47161"/>
    <s v="Asociación de recicladores de oficio de villavicencio y llanos orientales "/>
    <s v="OPERATIVA"/>
    <s v="MAYOR O IGUAL A 5001 USUARIOS"/>
    <s v="Aprovechamiento "/>
    <x v="0"/>
    <x v="2"/>
    <s v="META"/>
    <s v="VILLAVICENCIO"/>
    <s v="ACTUALIZACION"/>
    <d v="2025-03-26T00:00:00"/>
    <s v="APROVECHAMIENTO "/>
  </r>
  <r>
    <n v="47182"/>
    <s v="ASOCIACION ECO NATURALEZA "/>
    <s v="OPERATIVA"/>
    <s v="DESDE 2501 HASTA 5000 USUARIOS"/>
    <s v="Aprovechamiento "/>
    <x v="0"/>
    <x v="2"/>
    <s v="META"/>
    <s v="CASTILLA LA NUEVA"/>
    <s v="ACTUALIZACION"/>
    <d v="2024-04-25T00:00:00"/>
    <s v="APROVECHAMIENTO "/>
  </r>
  <r>
    <n v="47183"/>
    <s v="ASOCIACION DE RECUPERADORES NATURA"/>
    <s v="OPERATIVA"/>
    <s v="MAYOR O IGUAL A 5001 USUARIOS"/>
    <s v="Aprovechamiento "/>
    <x v="0"/>
    <x v="2"/>
    <s v="BOGOTÁ, D.C."/>
    <s v="BOGOTA, D.C."/>
    <s v="ACTUALIZACION"/>
    <d v="2025-03-11T00:00:00"/>
    <s v="APROVECHAMIENTO "/>
  </r>
  <r>
    <n v="47184"/>
    <s v="SERVICIOS LOGISTICOS AMBIENTALES UNA A. S.A.S.. E.S.P."/>
    <s v="OPERATIVA"/>
    <s v="MAYOR O IGUAL A 5001 USUARIOS"/>
    <s v="Grupo de Grandes"/>
    <x v="2"/>
    <x v="3"/>
    <s v="ATLÁNTICO"/>
    <s v="MALAMBO"/>
    <s v="ACTUALIZACION"/>
    <d v="2022-05-08T00:00:00"/>
    <s v="ASEO"/>
  </r>
  <r>
    <n v="47185"/>
    <s v="ASOCIACIÓN DE RECICLADORES SOL  NACIENTE"/>
    <s v="OPERATIVA"/>
    <s v="MAYOR O IGUAL A 5001 USUARIOS"/>
    <s v="Aprovechamiento "/>
    <x v="0"/>
    <x v="2"/>
    <s v="ANTIOQUIA"/>
    <s v="MEDELLÍN"/>
    <s v="ACTUALIZACION"/>
    <d v="2024-11-13T00:00:00"/>
    <s v="APROVECHAMIENTO "/>
  </r>
  <r>
    <n v="47203"/>
    <s v="ASOCIACION ECOLOGICA VITAL PARA EL AMBIENTE"/>
    <s v="OPERATIVA"/>
    <s v="MENOR O IGUAL A 2500 USUARIOS"/>
    <s v="Aprovechamiento "/>
    <x v="0"/>
    <x v="2"/>
    <s v="BOGOTÁ, D.C."/>
    <s v="BOGOTA, D.C."/>
    <s v="ACTUALIZACION"/>
    <d v="2025-03-05T00:00:00"/>
    <s v="APROVECHAMIENTO "/>
  </r>
  <r>
    <n v="47243"/>
    <s v="A.A.A. MONTE MARIANA S.A.S. E.S.P"/>
    <s v="OPERATIVA"/>
    <s v="DESDE 2501 HASTA 5000 USUARIOS"/>
    <s v="Grupo de Pequeños"/>
    <x v="2"/>
    <x v="3"/>
    <s v="SUCRE"/>
    <s v="OVEJAS"/>
    <s v="INSCRIPCION"/>
    <d v="2025-01-27T00:00:00"/>
    <s v="ASEO"/>
  </r>
  <r>
    <n v="47263"/>
    <s v="ASOCIACION MEGAREC"/>
    <s v="OPERATIVA"/>
    <s v="MAYOR O IGUAL A 5001 USUARIOS"/>
    <s v="Aprovechamiento "/>
    <x v="2"/>
    <x v="2"/>
    <s v="BOGOTÁ, D.C."/>
    <s v="BOGOTA, D.C."/>
    <s v="ACTUALIZACION"/>
    <d v="2025-01-29T00:00:00"/>
    <s v="APROVECHAMIENTO "/>
  </r>
  <r>
    <n v="47283"/>
    <s v="ASOCIACIÓN DE RECICLADORES PUNTO AMBIENTAL"/>
    <s v="OPERATIVA"/>
    <s v="MENOR O IGUAL A 2500 USUARIOS"/>
    <s v="Aprovechamiento "/>
    <x v="2"/>
    <x v="2"/>
    <s v="BOGOTÁ, D.C."/>
    <s v="BOGOTA, D.C."/>
    <s v="ACTUALIZACION"/>
    <d v="2023-06-13T00:00:00"/>
    <s v="APROVECHAMIENTO "/>
  </r>
  <r>
    <n v="47304"/>
    <s v="ASOCIACION DE RECICLADORES CONSTRUYENDO CAMINOS"/>
    <s v="OPERATIVA"/>
    <s v="MAYOR O IGUAL A 5001 USUARIOS"/>
    <s v="Aprovechamiento "/>
    <x v="2"/>
    <x v="2"/>
    <s v="BOGOTÁ, D.C."/>
    <s v="BOGOTA, D.C."/>
    <s v="ACTUALIZACION"/>
    <d v="2025-02-27T00:00:00"/>
    <s v="APROVECHAMIENTO "/>
  </r>
  <r>
    <n v="47323"/>
    <s v="ASOCIACIÓN URRAO LIMPIO"/>
    <s v="OPERATIVA"/>
    <s v="MENOR O IGUAL A 2500 USUARIOS"/>
    <s v="Aprovechamiento "/>
    <x v="0"/>
    <x v="2"/>
    <s v="ANTIOQUIA"/>
    <s v="URRAO"/>
    <s v="INSCRIPCION"/>
    <d v="2023-01-25T00:00:00"/>
    <s v="APROVECHAMIENTO "/>
  </r>
  <r>
    <n v="47343"/>
    <s v="ASOCIACION AMBIENTAL DE RECICLADORES BOSA "/>
    <s v="OPERATIVA"/>
    <s v="MAYOR O IGUAL A 5001 USUARIOS"/>
    <s v="Aprovechamiento "/>
    <x v="2"/>
    <x v="2"/>
    <s v="BOGOTÁ, D.C."/>
    <s v="BOGOTA, D.C."/>
    <s v="ACTUALIZACION"/>
    <d v="2022-03-28T00:00:00"/>
    <s v="APROVECHAMIENTO "/>
  </r>
  <r>
    <n v="47383"/>
    <s v="ASEO ECOLOGICO S.A.S ESP"/>
    <s v="OPERATIVA"/>
    <s v="MENOR O IGUAL A 2500 USUARIOS"/>
    <s v="Grupo de Grandes"/>
    <x v="1"/>
    <x v="3"/>
    <s v="RISARALDA"/>
    <s v="APIA"/>
    <s v="ACTUALIZACION"/>
    <d v="2025-02-03T00:00:00"/>
    <s v="ASEO"/>
  </r>
  <r>
    <n v="47403"/>
    <s v="ASOCIACIÓN DE RECICLADORES CICLO AMBIENTAL E.S.P"/>
    <s v="OPERATIVA"/>
    <s v="MENOR O IGUAL A 2500 USUARIOS"/>
    <s v="Aprovechamiento "/>
    <x v="2"/>
    <x v="2"/>
    <s v="BOYACÁ"/>
    <s v="PUERTO BOYACA"/>
    <s v="ACTUALIZACION"/>
    <d v="2024-02-27T00:00:00"/>
    <s v="APROVECHAMIENTO "/>
  </r>
  <r>
    <n v="47443"/>
    <s v="ASOCIACIÓN DE RECICLADORES UN MEJOR VIVIR"/>
    <s v="OPERATIVA"/>
    <s v="MENOR O IGUAL A 2500 USUARIOS"/>
    <s v="Aprovechamiento "/>
    <x v="0"/>
    <x v="2"/>
    <s v="BOGOTÁ, D.C."/>
    <s v="BOGOTA, D.C."/>
    <s v="ACTUALIZACION"/>
    <d v="2025-03-08T00:00:00"/>
    <s v="APROVECHAMIENTO "/>
  </r>
  <r>
    <n v="47463"/>
    <s v="ASOCIACION DE RECICLADORES GRANADA LIMPIA"/>
    <s v="OPERATIVA"/>
    <s v="MAYOR O IGUAL A 5001 USUARIOS"/>
    <s v="Aprovechamiento "/>
    <x v="2"/>
    <x v="2"/>
    <s v="META"/>
    <s v="GRANADA"/>
    <s v="INSCRIPCION"/>
    <d v="2020-03-11T00:00:00"/>
    <s v="APROVECHAMIENTO "/>
  </r>
  <r>
    <n v="47484"/>
    <s v="EMPRESA DE SERVICIOS PÚBLICOS DOMICILIARIOS DE EL CHARCO S.A.S."/>
    <s v="OPERATIVA"/>
    <s v="DESDE 2501 HASTA 5000 USUARIOS"/>
    <s v="Grupo de Grandes"/>
    <x v="2"/>
    <x v="3"/>
    <s v="NARIÑO"/>
    <s v="EL CHARCO"/>
    <s v="INSCRIPCION"/>
    <d v="2020-06-23T00:00:00"/>
    <s v="ACUEDUCTO "/>
  </r>
  <r>
    <n v="47485"/>
    <s v="AGUAS DE ARROYOHONDO EMPRESA DE SERVICIOS PUBLICOS DOMICILIARIOS E.S.P. S.A.S."/>
    <s v="OPERATIVA"/>
    <s v="MENOR O IGUAL A 2500 USUARIOS"/>
    <s v="Grupo de Pequeños"/>
    <x v="0"/>
    <x v="3"/>
    <s v="BOLÍVAR"/>
    <s v="ARROYOHONDO"/>
    <s v="ACTUALIZACION"/>
    <d v="2021-01-25T00:00:00"/>
    <s v="ACUEDUCTO - ASEO"/>
  </r>
  <r>
    <n v="47505"/>
    <s v="ECO HABITAT MAS S.A.S E.S.P."/>
    <s v="OPERATIVA"/>
    <s v="MAYOR O IGUAL A 5001 USUARIOS"/>
    <s v="Aprovechamiento "/>
    <x v="0"/>
    <x v="3"/>
    <s v="CUNDINAMARCA"/>
    <s v="GIRARDOT"/>
    <s v="INSCRIPCION"/>
    <d v="2020-03-16T00:00:00"/>
    <s v="APROVECHAMIENTO "/>
  </r>
  <r>
    <n v="47523"/>
    <s v="ASOCIACION DE RECUPERACION AMBIENTAL GO PLANET"/>
    <s v="OPERATIVA"/>
    <s v="MAYOR O IGUAL A 5001 USUARIOS"/>
    <s v="Aprovechamiento "/>
    <x v="0"/>
    <x v="2"/>
    <s v="BOGOTÁ, D.C."/>
    <s v="BOGOTA, D.C."/>
    <s v="ACTUALIZACION"/>
    <d v="2022-06-02T00:00:00"/>
    <s v="APROVECHAMIENTO "/>
  </r>
  <r>
    <n v="47524"/>
    <s v="ASOCIACIÓN DE RECICLADORES DE CUCUTA Y SU AREA METROPOLITANA"/>
    <s v="OPERATIVA"/>
    <s v="MAYOR O IGUAL A 5001 USUARIOS"/>
    <s v="Aprovechamiento "/>
    <x v="2"/>
    <x v="2"/>
    <s v="NORTE DE SANTANDER"/>
    <s v="CUCUTA"/>
    <s v="ACTUALIZACION"/>
    <d v="2025-03-15T00:00:00"/>
    <s v="APROVECHAMIENTO "/>
  </r>
  <r>
    <n v="47546"/>
    <s v="RECUPERADORA Y ECOSOLUCIONES PLASTICAS AMBIENTALES SAS"/>
    <s v="OPERATIVA"/>
    <s v="MAYOR O IGUAL A 5001 USUARIOS"/>
    <s v="Aprovechamiento "/>
    <x v="2"/>
    <x v="3"/>
    <s v="NORTE DE SANTANDER"/>
    <s v="LOS PATIOS"/>
    <s v="ACTUALIZACION"/>
    <d v="2025-03-28T00:00:00"/>
    <s v="APROVECHAMIENTO "/>
  </r>
  <r>
    <n v="47603"/>
    <s v="CORPORACION DE APROVECHAMIENTO DE RECICLABLES"/>
    <s v="OPERATIVA"/>
    <s v="MAYOR O IGUAL A 5001 USUARIOS"/>
    <s v="Aprovechamiento "/>
    <x v="0"/>
    <x v="2"/>
    <s v="ANTIOQUIA"/>
    <s v="MEDELLÍN"/>
    <s v="ACTUALIZACION"/>
    <d v="2024-03-01T00:00:00"/>
    <s v="APROVECHAMIENTO "/>
  </r>
  <r>
    <n v="47643"/>
    <s v="ASOCIACION DE RECICLADORES SOSTENIBILIDAD AMBIENTAL"/>
    <s v="OPERATIVA"/>
    <s v="MAYOR O IGUAL A 5001 USUARIOS"/>
    <s v="Aprovechamiento "/>
    <x v="2"/>
    <x v="2"/>
    <s v="BOGOTÁ, D.C."/>
    <s v="BOGOTA, D.C."/>
    <s v="ACTUALIZACION"/>
    <d v="2025-03-03T00:00:00"/>
    <s v="APROVECHAMIENTO "/>
  </r>
  <r>
    <n v="47644"/>
    <s v="ASOCIACIÓN COLOMBIANA DE RECICLADORES VENDEDORES "/>
    <s v="OPERATIVA"/>
    <s v="MENOR O IGUAL A 2500 USUARIOS"/>
    <s v="Aprovechamiento "/>
    <x v="2"/>
    <x v="2"/>
    <s v="BOGOTÁ, D.C."/>
    <s v="BOGOTA, D.C."/>
    <s v="ACTUALIZACION"/>
    <d v="2024-04-18T00:00:00"/>
    <s v="APROVECHAMIENTO "/>
  </r>
  <r>
    <n v="47663"/>
    <s v="ASOCIACION DE RECICLADORES UNA COLOMBIA LIMPIA"/>
    <s v="OPERATIVA"/>
    <s v="MAYOR O IGUAL A 5001 USUARIOS"/>
    <s v="Aprovechamiento "/>
    <x v="2"/>
    <x v="2"/>
    <s v="BOGOTÁ, D.C."/>
    <s v="BOGOTA, D.C."/>
    <s v="ACTUALIZACION"/>
    <d v="2025-03-01T00:00:00"/>
    <s v="APROVECHAMIENTO "/>
  </r>
  <r>
    <n v="47683"/>
    <s v="ASOCIACION YO RECICLO M&amp;M"/>
    <s v="OPERATIVA"/>
    <s v="MENOR O IGUAL A 2500 USUARIOS"/>
    <s v="Aprovechamiento "/>
    <x v="2"/>
    <x v="2"/>
    <s v="BOGOTÁ, D.C."/>
    <s v="BOGOTA, D.C."/>
    <s v="INSCRIPCION"/>
    <d v="2020-05-08T00:00:00"/>
    <s v="APROVECHAMIENTO "/>
  </r>
  <r>
    <n v="47703"/>
    <s v="ASOCIACION DE RECICLADORES DEL MUNICIPIO DE SASAIMA"/>
    <s v="OPERATIVA"/>
    <s v="MENOR O IGUAL A 2500 USUARIOS"/>
    <s v="Aprovechamiento "/>
    <x v="0"/>
    <x v="2"/>
    <s v="CUNDINAMARCA"/>
    <s v="SASAIMA"/>
    <s v="ACTUALIZACION"/>
    <d v="2024-02-25T00:00:00"/>
    <s v="APROVECHAMIENTO "/>
  </r>
  <r>
    <n v="47723"/>
    <s v="ASOCIACION ECOVITAL"/>
    <s v="OPERATIVA"/>
    <s v="MAYOR O IGUAL A 5001 USUARIOS"/>
    <s v="Aprovechamiento "/>
    <x v="2"/>
    <x v="2"/>
    <s v="ANTIOQUIA"/>
    <s v="MEDELLÍN"/>
    <s v="ACTUALIZACION"/>
    <d v="2024-08-01T00:00:00"/>
    <s v="APROVECHAMIENTO "/>
  </r>
  <r>
    <n v="47724"/>
    <s v="FAMILIA ASOCIACION DE RECICLADORES DE OFICIO DE LA CEJA DEL TAMBO"/>
    <s v="OPERATIVA"/>
    <s v="MAYOR O IGUAL A 5001 USUARIOS"/>
    <s v="Aprovechamiento "/>
    <x v="0"/>
    <x v="2"/>
    <s v="ANTIOQUIA"/>
    <s v="LA CEJA"/>
    <s v="ACTUALIZACION"/>
    <d v="2025-03-01T00:00:00"/>
    <s v="APROVECHAMIENTO "/>
  </r>
  <r>
    <n v="47725"/>
    <s v="Aguas del Calarma empresa de servicios públicos domiciliarios ESP SAS ZOMAC"/>
    <s v="OPERATIVA"/>
    <s v="MENOR O IGUAL A 2500 USUARIOS"/>
    <s v="Grupo de Pequeños"/>
    <x v="2"/>
    <x v="3"/>
    <s v="TOLIMA"/>
    <s v="CHAPARRAL"/>
    <s v="ACTUALIZACION"/>
    <d v="2022-06-02T00:00:00"/>
    <s v="ACUEDUCTO "/>
  </r>
  <r>
    <n v="47743"/>
    <s v="AGUAS LA COLINA E.S.P. S.A.S."/>
    <s v="OPERATIVA"/>
    <s v="MENOR O IGUAL A 2500 USUARIOS"/>
    <s v="Grupo de Pequeños"/>
    <x v="1"/>
    <x v="3"/>
    <s v="VALLE DEL CAUCA"/>
    <s v="TULUA"/>
    <s v="ACTUALIZACION"/>
    <d v="2024-05-15T00:00:00"/>
    <s v="ACUEDUCTO "/>
  </r>
  <r>
    <n v="47785"/>
    <s v="ASOCIACION DE RECICLADORES LA IGUALDAD Y EL DERECHO"/>
    <s v="OPERATIVA"/>
    <s v="DESDE 2501 HASTA 5000 USUARIOS"/>
    <s v="Aprovechamiento "/>
    <x v="2"/>
    <x v="2"/>
    <s v="BOGOTÁ, D.C."/>
    <s v="BOGOTA, D.C."/>
    <s v="ACTUALIZACION"/>
    <d v="2024-10-18T00:00:00"/>
    <s v="APROVECHAMIENTO "/>
  </r>
  <r>
    <n v="47788"/>
    <s v="CICLOPET, S.A.S.E.S.P."/>
    <s v="OPERATIVA"/>
    <s v="MENOR O IGUAL A 2500 USUARIOS"/>
    <s v="Aprovechamiento "/>
    <x v="0"/>
    <x v="3"/>
    <s v="ANTIOQUIA"/>
    <s v="BELLO"/>
    <s v="ACTUALIZACION"/>
    <d v="2023-07-24T00:00:00"/>
    <s v="APROVECHAMIENTO "/>
  </r>
  <r>
    <n v="47805"/>
    <s v="ASOCIACION DE RECICLADORES DE OFICIO GREENCOL"/>
    <s v="OPERATIVA"/>
    <s v="MAYOR O IGUAL A 5001 USUARIOS"/>
    <s v="Aprovechamiento "/>
    <x v="0"/>
    <x v="2"/>
    <s v="BOGOTÁ, D.C."/>
    <s v="BOGOTA, D.C."/>
    <s v="ACTUALIZACION"/>
    <d v="2025-02-13T00:00:00"/>
    <s v="APROVECHAMIENTO "/>
  </r>
  <r>
    <n v="47844"/>
    <s v="ASOCIACION PLANETA RECICLABLE ASOPLANET"/>
    <s v="OPERATIVA"/>
    <s v="MAYOR O IGUAL A 5001 USUARIOS"/>
    <s v="Aprovechamiento "/>
    <x v="0"/>
    <x v="2"/>
    <s v="CUNDINAMARCA"/>
    <s v="CHIA"/>
    <s v="ACTUALIZACION"/>
    <d v="2025-01-09T00:00:00"/>
    <s v="APROVECHAMIENTO "/>
  </r>
  <r>
    <n v="47845"/>
    <s v="ASOCIACIÓN DE RECICLADORES DE BOGOTÁ BIOVIDA"/>
    <s v="OPERATIVA"/>
    <s v="MAYOR O IGUAL A 5001 USUARIOS"/>
    <s v="Aprovechamiento "/>
    <x v="2"/>
    <x v="2"/>
    <s v="BOGOTÁ, D.C."/>
    <s v="BOGOTA, D.C."/>
    <s v="ACTUALIZACION"/>
    <d v="2024-03-06T00:00:00"/>
    <s v="APROVECHAMIENTO "/>
  </r>
  <r>
    <n v="47846"/>
    <s v="ASOCIACION DE RECICLADORES POR UN FUTURO MEJOR"/>
    <s v="OPERATIVA"/>
    <s v="MAYOR O IGUAL A 5001 USUARIOS"/>
    <s v="Aprovechamiento "/>
    <x v="2"/>
    <x v="2"/>
    <s v="BOGOTÁ, D.C."/>
    <s v="BOGOTA, D.C."/>
    <s v="ACTUALIZACION"/>
    <d v="2025-01-31T00:00:00"/>
    <s v="APROVECHAMIENTO "/>
  </r>
  <r>
    <n v="47863"/>
    <s v="ASOCIACION DE RECICLADORES MUNDO AMBIENTAL ESP"/>
    <s v="OPERATIVA"/>
    <s v="MAYOR O IGUAL A 5001 USUARIOS"/>
    <s v="Aprovechamiento "/>
    <x v="0"/>
    <x v="2"/>
    <s v="BOGOTÁ, D.C."/>
    <s v="BOGOTA, D.C."/>
    <s v="ACTUALIZACION"/>
    <d v="2024-11-21T00:00:00"/>
    <s v="APROVECHAMIENTO "/>
  </r>
  <r>
    <n v="47883"/>
    <s v="asociación de recicladores ambiente y progreso "/>
    <s v="OPERATIVA"/>
    <s v="MAYOR O IGUAL A 5001 USUARIOS"/>
    <s v="Aprovechamiento "/>
    <x v="2"/>
    <x v="2"/>
    <s v="BOGOTÁ, D.C."/>
    <s v="BOGOTA, D.C."/>
    <s v="ACTUALIZACION"/>
    <d v="2023-03-30T00:00:00"/>
    <s v="APROVECHAMIENTO "/>
  </r>
  <r>
    <n v="47923"/>
    <s v="ASOCIACION DE RECICLADORES AMBIENTALES DEL MUNICIPIO DE CAICEDONIA"/>
    <s v="OPERATIVA"/>
    <s v="MAYOR O IGUAL A 5001 USUARIOS"/>
    <s v="Aprovechamiento "/>
    <x v="0"/>
    <x v="2"/>
    <s v="VALLE DEL CAUCA"/>
    <s v="CAICEDONIA"/>
    <s v="ACTUALIZACION"/>
    <d v="2024-02-13T00:00:00"/>
    <s v="APROVECHAMIENTO "/>
  </r>
  <r>
    <n v="47924"/>
    <s v="EMPRESA NACIONAL DE RECICLAJE SAS"/>
    <s v="OPERATIVA"/>
    <s v="DESDE 2501 HASTA 5000 USUARIOS"/>
    <s v="Aprovechamiento "/>
    <x v="2"/>
    <x v="3"/>
    <s v="TOLIMA"/>
    <s v="IBAGUE"/>
    <s v="INSCRIPCION"/>
    <d v="2020-09-07T00:00:00"/>
    <s v="APROVECHAMIENTO "/>
  </r>
  <r>
    <n v="47925"/>
    <s v="EMPRESA ORTEGUNA DE RECICLAJE E.S.P. S.A.S."/>
    <s v="OPERATIVA"/>
    <s v="MENOR O IGUAL A 2500 USUARIOS"/>
    <s v="Aprovechamiento "/>
    <x v="2"/>
    <x v="3"/>
    <s v="TOLIMA"/>
    <s v="ORTEGA"/>
    <s v="INSCRIPCION"/>
    <d v="2020-04-20T00:00:00"/>
    <s v="APROVECHAMIENTO "/>
  </r>
  <r>
    <n v="47943"/>
    <s v="SERVIALES MANTENIMIENTO ESP SAS"/>
    <s v="OPERATIVA"/>
    <s v="MENOR O IGUAL A 2500 USUARIOS"/>
    <s v="Grupo de Pequeños"/>
    <x v="2"/>
    <x v="3"/>
    <s v="CUNDINAMARCA"/>
    <s v="VILLETA"/>
    <s v="ACTUALIZACION"/>
    <d v="2022-02-02T00:00:00"/>
    <s v="ASEO"/>
  </r>
  <r>
    <n v="47983"/>
    <s v="ASOCIACION DE DE RECICLADORES Y RECUPERADORES DE COLOMBIA ARC"/>
    <s v="OPERATIVA"/>
    <s v="MAYOR O IGUAL A 5001 USUARIOS"/>
    <s v="Aprovechamiento "/>
    <x v="0"/>
    <x v="2"/>
    <s v="CÓRDOBA"/>
    <s v="MONTERIA"/>
    <s v="ACTUALIZACION"/>
    <d v="2025-03-17T00:00:00"/>
    <s v="APROVECHAMIENTO "/>
  </r>
  <r>
    <n v="47984"/>
    <s v="TERRA SANA S.A.S E.S.P"/>
    <s v="OPERATIVA"/>
    <s v="MENOR O IGUAL A 2500 USUARIOS"/>
    <s v="Aprovechamiento "/>
    <x v="0"/>
    <x v="3"/>
    <s v="VALLE DEL CAUCA"/>
    <s v="CALI"/>
    <s v="ACTUALIZACION"/>
    <d v="2025-02-11T00:00:00"/>
    <s v="APROVECHAMIENTO "/>
  </r>
  <r>
    <n v="48064"/>
    <s v="ASOCIACION RECTULUA"/>
    <s v="OPERATIVA"/>
    <s v="MAYOR O IGUAL A 5001 USUARIOS"/>
    <s v="Aprovechamiento "/>
    <x v="0"/>
    <x v="2"/>
    <s v="VALLE DEL CAUCA"/>
    <s v="TULUA"/>
    <s v="ACTUALIZACION"/>
    <d v="2024-02-28T00:00:00"/>
    <s v="APROVECHAMIENTO "/>
  </r>
  <r>
    <n v="48083"/>
    <s v="ECAVITAL ZESE SAS"/>
    <s v="OPERATIVA"/>
    <s v="MENOR O IGUAL A 2500 USUARIOS"/>
    <s v="Aprovechamiento "/>
    <x v="0"/>
    <x v="3"/>
    <s v="NORTE DE SANTANDER"/>
    <s v="CUCUTA"/>
    <s v="ACTUALIZACION"/>
    <d v="2024-08-03T00:00:00"/>
    <s v="APROVECHAMIENTO "/>
  </r>
  <r>
    <n v="48084"/>
    <s v="ASOCIACION DE RECICLADORES POR UNA VIDA MEJOR"/>
    <s v="OPERATIVA"/>
    <s v="MAYOR O IGUAL A 5001 USUARIOS"/>
    <s v="Aprovechamiento "/>
    <x v="0"/>
    <x v="2"/>
    <s v="BOGOTÁ, D.C."/>
    <s v="BOGOTA, D.C."/>
    <s v="ACTUALIZACION"/>
    <d v="2025-02-21T00:00:00"/>
    <s v="APROVECHAMIENTO "/>
  </r>
  <r>
    <n v="48123"/>
    <s v="TOMOEDA SAS ESP"/>
    <s v="OPERATIVA"/>
    <s v="MENOR O IGUAL A 2500 USUARIOS"/>
    <s v="Aprovechamiento "/>
    <x v="0"/>
    <x v="3"/>
    <s v="QUINDÍO"/>
    <s v="CIRCASIA"/>
    <s v="ACTUALIZACION"/>
    <d v="2025-01-21T00:00:00"/>
    <s v="APROVECHAMIENTO "/>
  </r>
  <r>
    <n v="48145"/>
    <s v="ASOECOLOGIA VERDE"/>
    <s v="OPERATIVA"/>
    <s v="MAYOR O IGUAL A 5001 USUARIOS"/>
    <s v="Aprovechamiento "/>
    <x v="2"/>
    <x v="2"/>
    <s v="BOGOTÁ, D.C."/>
    <s v="BOGOTA, D.C."/>
    <s v="ACTUALIZACION"/>
    <d v="2024-04-01T00:00:00"/>
    <s v="APROVECHAMIENTO "/>
  </r>
  <r>
    <n v="48183"/>
    <s v="ASOCIACION DE RECICLADORES DE MONTELIBANO"/>
    <s v="OPERATIVA"/>
    <s v="MAYOR O IGUAL A 5001 USUARIOS"/>
    <s v="Aprovechamiento "/>
    <x v="2"/>
    <x v="2"/>
    <s v="CÓRDOBA"/>
    <s v="MONTELIBANO"/>
    <s v="ACTUALIZACION"/>
    <d v="2024-09-30T00:00:00"/>
    <s v="APROVECHAMIENTO "/>
  </r>
  <r>
    <n v="48184"/>
    <s v="bio strategic esp sas "/>
    <s v="OPERATIVA"/>
    <s v="MAYOR O IGUAL A 5001 USUARIOS"/>
    <s v="Aprovechamiento "/>
    <x v="2"/>
    <x v="3"/>
    <s v="BOGOTÁ, D.C."/>
    <s v="BOGOTA, D.C."/>
    <s v="INSCRIPCION"/>
    <d v="2023-05-12T00:00:00"/>
    <s v="APROVECHAMIENTO "/>
  </r>
  <r>
    <n v="48185"/>
    <s v="CARIBE + LIMPIO S.A.S. E.S.P."/>
    <s v="OPERATIVA"/>
    <s v="MAYOR O IGUAL A 5001 USUARIOS"/>
    <s v="Aprovechamiento "/>
    <x v="2"/>
    <x v="3"/>
    <s v="CESAR"/>
    <s v="VALLEDUPAR"/>
    <s v="ACTUALIZACION"/>
    <d v="2024-03-09T00:00:00"/>
    <s v="APROVECHAMIENTO "/>
  </r>
  <r>
    <n v="48243"/>
    <s v="AQUALIA VILLA DEL ROSARIO S.A.S. E.S.P"/>
    <s v="OPERATIVA"/>
    <s v="MAYOR O IGUAL A 5001 USUARIOS"/>
    <s v="Grupo de Grandes"/>
    <x v="2"/>
    <x v="3"/>
    <s v="NORTE DE SANTANDER"/>
    <s v="VILLA DEL ROSARIO"/>
    <s v="ACTUALIZACION"/>
    <d v="2025-03-17T00:00:00"/>
    <s v="ACUEDUCTO - ALCANTARILLADO"/>
  </r>
  <r>
    <n v="48244"/>
    <s v="AQUALIA LATINOAMERICA S.A. E.S.P."/>
    <s v="OPERATIVA"/>
    <s v="MAYOR O IGUAL A 5001 USUARIOS"/>
    <s v="Grupo de Grandes"/>
    <x v="0"/>
    <x v="3"/>
    <s v="CÓRDOBA"/>
    <s v="CERETE"/>
    <s v="ACTUALIZACION"/>
    <d v="2025-02-28T00:00:00"/>
    <s v="ACUEDUCTO - ALCANTARILLADO"/>
  </r>
  <r>
    <n v="48283"/>
    <s v="EMPRESA REGIONAL DE SERVICIOS PUBLICOS JENAGUAS S.A.S E.S.P."/>
    <s v="OPERATIVA"/>
    <s v="MENOR O IGUAL A 2500 USUARIOS"/>
    <s v="Grupo de Pequeños"/>
    <x v="1"/>
    <x v="3"/>
    <s v="CUNDINAMARCA"/>
    <s v="NARINO"/>
    <s v="ACTUALIZACION"/>
    <d v="2025-03-03T00:00:00"/>
    <s v="ACUEDUCTO "/>
  </r>
  <r>
    <n v="48286"/>
    <s v="RECICLA O PIERDE SAS"/>
    <s v="OPERATIVA"/>
    <s v="MENOR O IGUAL A 2500 USUARIOS"/>
    <s v="Aprovechamiento "/>
    <x v="0"/>
    <x v="3"/>
    <s v="CASANARE"/>
    <s v="TRINIDAD"/>
    <s v="ACTUALIZACION"/>
    <d v="2022-03-30T00:00:00"/>
    <s v="APROVECHAMIENTO "/>
  </r>
  <r>
    <n v="48323"/>
    <s v="ASOCIACION DE USUARIOS RURAL VEREDA CHUCUNI"/>
    <s v="OPERATIVA"/>
    <s v="MENOR O IGUAL A 2500 USUARIOS"/>
    <s v="Grupo de Pequeños"/>
    <x v="1"/>
    <x v="2"/>
    <s v="TOLIMA"/>
    <s v="IBAGUE"/>
    <s v="ACTUALIZACION"/>
    <d v="2025-01-31T00:00:00"/>
    <s v="ACUEDUCTO "/>
  </r>
  <r>
    <n v="48363"/>
    <s v="FUNDACION PARA EL RECICLADOR ENTORNO LIMPIO"/>
    <s v="OPERATIVA"/>
    <s v="MAYOR O IGUAL A 5001 USUARIOS"/>
    <s v="Aprovechamiento "/>
    <x v="2"/>
    <x v="2"/>
    <s v="RISARALDA"/>
    <s v="DOSQUEBRADAS"/>
    <s v="ACTUALIZACION"/>
    <d v="2025-01-28T00:00:00"/>
    <s v="APROVECHAMIENTO "/>
  </r>
  <r>
    <n v="48364"/>
    <s v="ASOCIACION DE SUSCRIPTORES DEL ACUEDUCTO Y ALCANTARILLADO LA ISLA"/>
    <s v="OPERATIVA"/>
    <s v="MENOR O IGUAL A 2500 USUARIOS"/>
    <s v="Grupo de Pequeños"/>
    <x v="2"/>
    <x v="2"/>
    <s v="TOLIMA"/>
    <s v="IBAGUE"/>
    <s v="ACTUALIZACION"/>
    <d v="2025-01-30T00:00:00"/>
    <s v="ACUEDUCTO "/>
  </r>
  <r>
    <n v="48365"/>
    <s v="JUNTA DE ACCION COMUNAL DEL BARRIO BELLAVISTA "/>
    <s v="OPERATIVA"/>
    <s v="MENOR O IGUAL A 2500 USUARIOS"/>
    <s v="Grupo de Pequeños"/>
    <x v="2"/>
    <x v="2"/>
    <s v="TOLIMA"/>
    <s v="IBAGUE"/>
    <s v="ACTUALIZACION"/>
    <d v="2021-02-24T00:00:00"/>
    <s v="ACUEDUCTO - ALCANTARILLADO"/>
  </r>
  <r>
    <n v="48384"/>
    <s v="asociación de recicladores orbe"/>
    <s v="OPERATIVA"/>
    <s v="MENOR O IGUAL A 2500 USUARIOS"/>
    <s v="Aprovechamiento "/>
    <x v="2"/>
    <x v="2"/>
    <s v="BOGOTÁ, D.C."/>
    <s v="BOGOTA, D.C."/>
    <s v="INSCRIPCION"/>
    <d v="2020-07-13T00:00:00"/>
    <s v="APROVECHAMIENTO "/>
  </r>
  <r>
    <n v="48403"/>
    <s v="ASOCIACION JUNTA ADMINISTRADORA DEL ACUEDUCTO DE LA VEREDA MARTINICA BAJA NACIMIENTO LA CRISTALINA SECTOR MIRADOR MUNICIPIO DE IBAGUE TOLIMA"/>
    <s v="OPERATIVA"/>
    <s v="MENOR O IGUAL A 2500 USUARIOS"/>
    <s v="Grupo de Pequeños"/>
    <x v="0"/>
    <x v="2"/>
    <s v="TOLIMA"/>
    <s v="IBAGUE"/>
    <s v="ACTUALIZACION"/>
    <d v="2025-02-07T00:00:00"/>
    <s v="ACUEDUCTO - ALCANTARILLADO"/>
  </r>
  <r>
    <n v="48424"/>
    <s v="COOPERATIVA MULTIACTIVA DE SERVICIOS DE RECICLAJE"/>
    <s v="OPERATIVA"/>
    <s v="MAYOR O IGUAL A 5001 USUARIOS"/>
    <s v="Aprovechamiento "/>
    <x v="2"/>
    <x v="2"/>
    <s v="SANTANDER"/>
    <s v="BUCARAMANGA"/>
    <s v="ACTUALIZACION"/>
    <d v="2025-02-26T00:00:00"/>
    <s v="APROVECHAMIENTO "/>
  </r>
  <r>
    <n v="48483"/>
    <s v="ASOCIACION GREMIAL DE RECICLADORES ASOR HELICONIA"/>
    <s v="OPERATIVA"/>
    <s v="MAYOR O IGUAL A 5001 USUARIOS"/>
    <s v="Aprovechamiento "/>
    <x v="2"/>
    <x v="2"/>
    <s v="CAQUETÁ"/>
    <s v="SAN VICENTE DEL CAGUAN"/>
    <s v="ACTUALIZACION"/>
    <d v="2024-02-20T00:00:00"/>
    <s v="APROVECHAMIENTO "/>
  </r>
  <r>
    <n v="48503"/>
    <s v="ASOCIACION DE RECICLADORES LOS MOTILONES"/>
    <s v="OPERATIVA"/>
    <s v="MAYOR O IGUAL A 5001 USUARIOS"/>
    <s v="Aprovechamiento "/>
    <x v="2"/>
    <x v="2"/>
    <s v="NORTE DE SANTANDER"/>
    <s v="CUCUTA"/>
    <s v="ACTUALIZACION"/>
    <d v="2025-03-27T00:00:00"/>
    <s v="APROVECHAMIENTO "/>
  </r>
  <r>
    <n v="48523"/>
    <s v="ASOCIACION DE RECICLADORES CAMINANDO AL FUTURO"/>
    <s v="OPERATIVA"/>
    <s v="DESDE 2501 HASTA 5000 USUARIOS"/>
    <s v="Aprovechamiento "/>
    <x v="2"/>
    <x v="2"/>
    <s v="BOGOTÁ, D.C."/>
    <s v="BOGOTA, D.C."/>
    <s v="ACTUALIZACION"/>
    <d v="2022-01-28T00:00:00"/>
    <s v="APROVECHAMIENTO "/>
  </r>
  <r>
    <n v="48604"/>
    <s v="ASICIACION DE RECUPERADORES POR UN PLANETA VERDE"/>
    <s v="OPERATIVA"/>
    <s v="MAYOR O IGUAL A 5001 USUARIOS"/>
    <s v="Aprovechamiento "/>
    <x v="0"/>
    <x v="2"/>
    <s v="CUNDINAMARCA"/>
    <s v="MADRID"/>
    <s v="ACTUALIZACION"/>
    <d v="2025-02-25T00:00:00"/>
    <s v="APROVECHAMIENTO "/>
  </r>
  <r>
    <n v="48644"/>
    <s v="NUEVA CORPORACIÓN AMBIENTALISTA DE ECOLOGIA Y  PAZ"/>
    <s v="OPERATIVA"/>
    <s v="MAYOR O IGUAL A 5001 USUARIOS"/>
    <s v="Aprovechamiento "/>
    <x v="2"/>
    <x v="2"/>
    <s v="NORTE DE SANTANDER"/>
    <s v="PAMPLONA"/>
    <s v="ACTUALIZACION"/>
    <d v="2023-08-30T00:00:00"/>
    <s v="APROVECHAMIENTO "/>
  </r>
  <r>
    <n v="48683"/>
    <s v="CORPORACIÓN SOLIDARIA NACIONAL PARA EL APROVECHAMIENTO DE RESIDUOS Y ENERGÍAS RENOVABLES"/>
    <s v="OPERATIVA"/>
    <s v="MAYOR O IGUAL A 5001 USUARIOS"/>
    <s v="Aprovechamiento "/>
    <x v="2"/>
    <x v="2"/>
    <s v="SANTANDER"/>
    <s v="PIEDECUESTA"/>
    <s v="ACTUALIZACION"/>
    <d v="2024-04-02T00:00:00"/>
    <s v="APROVECHAMIENTO "/>
  </r>
  <r>
    <n v="48703"/>
    <s v="Participación Ambiental Orgánica con Objetivo Social "/>
    <s v="OPERATIVA"/>
    <s v="MENOR O IGUAL A 2500 USUARIOS"/>
    <s v="Aprovechamiento "/>
    <x v="2"/>
    <x v="2"/>
    <s v="HUILA"/>
    <s v="SAN AGUSTIN"/>
    <s v="ACTUALIZACION"/>
    <d v="2025-02-25T00:00:00"/>
    <s v="APROVECHAMIENTO "/>
  </r>
  <r>
    <n v="48726"/>
    <s v="ASOCIACIÓN DE USUARIOS DE ACUEDUCTO Y ALCANTARILLADO DEL CENTRO POBLADO MARACAIBO Y VEREDA GUAPAYA BAJO"/>
    <s v="OPERATIVA"/>
    <s v="MENOR O IGUAL A 2500 USUARIOS"/>
    <s v="Grupo de Pequeños"/>
    <x v="1"/>
    <x v="2"/>
    <s v="META"/>
    <s v="VISTAHERMOSA"/>
    <s v="INSCRIPCION"/>
    <d v="2020-09-18T00:00:00"/>
    <s v="ACUEDUCTO "/>
  </r>
  <r>
    <n v="48743"/>
    <s v="EMPRESA DE MANTENIMIENTO &amp; ASEO DE SAN ALBERTO CESAR ECO ASEO S.A.S ESP"/>
    <s v="OPERATIVA"/>
    <s v="MENOR O IGUAL A 2500 USUARIOS"/>
    <s v="Grupo de Pequeños"/>
    <x v="0"/>
    <x v="3"/>
    <s v="CESAR"/>
    <s v="SAN ALBERTO"/>
    <s v="ACTUALIZACION"/>
    <d v="2022-08-31T00:00:00"/>
    <s v="ASEO"/>
  </r>
  <r>
    <n v="48763"/>
    <s v="ASOCIACION DE RECUPERADORES LAS FERIAS "/>
    <s v="OPERATIVA"/>
    <s v="DESDE 2501 HASTA 5000 USUARIOS"/>
    <s v="Aprovechamiento "/>
    <x v="2"/>
    <x v="2"/>
    <s v="BOGOTÁ, D.C."/>
    <s v="BOGOTA, D.C."/>
    <s v="ACTUALIZACION"/>
    <d v="2025-02-18T00:00:00"/>
    <s v="APROVECHAMIENTO "/>
  </r>
  <r>
    <n v="48784"/>
    <s v="ASOCIACION DE RECICLADORES NUEVO MAÑANA ESP"/>
    <s v="OPERATIVA"/>
    <s v="MENOR O IGUAL A 2500 USUARIOS"/>
    <s v="Aprovechamiento "/>
    <x v="2"/>
    <x v="2"/>
    <s v="BOGOTÁ, D.C."/>
    <s v="BOGOTA, D.C."/>
    <s v="ACTUALIZACION"/>
    <d v="2024-11-26T00:00:00"/>
    <s v="APROVECHAMIENTO "/>
  </r>
  <r>
    <n v="48804"/>
    <s v="CORPORACIÓN PARA LA RESTAURACIÓN DEL MEDIO AMBIENTE Y EL LIDERAZGO AMBIENTAL"/>
    <s v="OPERATIVA"/>
    <s v="MAYOR O IGUAL A 5001 USUARIOS"/>
    <s v="Aprovechamiento "/>
    <x v="2"/>
    <x v="2"/>
    <s v="SANTANDER"/>
    <s v="BARRANCABERMEJA"/>
    <s v="ACTUALIZACION"/>
    <d v="2025-02-27T00:00:00"/>
    <s v="APROVECHAMIENTO "/>
  </r>
  <r>
    <n v="48843"/>
    <s v="ASOCIACIÓN DE USUARIOS DE SERVICIOS COLECTIVOS DE PUEBLO RICO"/>
    <s v="ABASTO"/>
    <s v="MENOR O IGUAL A 2500 USUARIOS"/>
    <s v="Grupo de Pequeños"/>
    <x v="1"/>
    <x v="2"/>
    <s v="CALDAS"/>
    <s v="NEIRA"/>
    <s v="ACTUALIZACION"/>
    <d v="2024-05-16T00:00:00"/>
    <s v="ACUEDUCTO "/>
  </r>
  <r>
    <n v="48845"/>
    <s v="junta administradora de usuarios del acueducto la montañuela"/>
    <s v="OPERATIVA"/>
    <s v="MENOR O IGUAL A 2500 USUARIOS"/>
    <s v="Grupo de Pequeños"/>
    <x v="1"/>
    <x v="2"/>
    <s v="ANTIOQUIA"/>
    <s v="COPACABANA"/>
    <s v="ACTUALIZACION"/>
    <d v="2024-03-05T00:00:00"/>
    <s v="ACUEDUCTO "/>
  </r>
  <r>
    <n v="48847"/>
    <s v="ASOCIACION DE RECICLADORES DE LA LIBERTAD"/>
    <s v="OPERATIVA"/>
    <s v="MAYOR O IGUAL A 5001 USUARIOS"/>
    <s v="Aprovechamiento "/>
    <x v="2"/>
    <x v="2"/>
    <s v="NORTE DE SANTANDER"/>
    <s v="CUCUTA"/>
    <s v="ACTUALIZACION"/>
    <d v="2025-03-28T00:00:00"/>
    <s v="APROVECHAMIENTO "/>
  </r>
  <r>
    <n v="48848"/>
    <s v="ASOCIACIÓN DE RECICLADORES YO RECICLO"/>
    <s v="OPERATIVA"/>
    <s v="MAYOR O IGUAL A 5001 USUARIOS"/>
    <s v="Aprovechamiento "/>
    <x v="2"/>
    <x v="2"/>
    <s v="BOGOTÁ, D.C."/>
    <s v="BOGOTA, D.C."/>
    <s v="ACTUALIZACION"/>
    <d v="2025-02-18T00:00:00"/>
    <s v="APROVECHAMIENTO "/>
  </r>
  <r>
    <n v="48863"/>
    <s v="ASOCIACIÓN INTEGRAL ACUEDUCTO LA LOMA"/>
    <s v="OPERATIVA"/>
    <s v="MENOR O IGUAL A 2500 USUARIOS"/>
    <s v="Grupo de Pequeños"/>
    <x v="1"/>
    <x v="2"/>
    <s v="NARIÑO"/>
    <s v="ANCUYA"/>
    <s v="ACTUALIZACION"/>
    <d v="2023-11-28T00:00:00"/>
    <s v="ACUEDUCTO "/>
  </r>
  <r>
    <n v="48884"/>
    <s v="asociación de usuarios del acueducto del corregimiento de Bilbao"/>
    <s v="OPERATIVA"/>
    <s v="MENOR O IGUAL A 2500 USUARIOS"/>
    <s v="Grupo de Pequeños"/>
    <x v="1"/>
    <x v="2"/>
    <s v="TOLIMA"/>
    <s v="PLANADAS"/>
    <s v="INSCRIPCION"/>
    <d v="2020-08-25T00:00:00"/>
    <s v="ACUEDUCTO "/>
  </r>
  <r>
    <n v="48906"/>
    <s v="ASOCIACIÓN DE USUARIOS DEL ACUEDUCTO LA DELGADITA BARBOSA"/>
    <s v="OPERATIVA"/>
    <s v="MENOR O IGUAL A 2500 USUARIOS"/>
    <s v="Grupo de Pequeños"/>
    <x v="1"/>
    <x v="2"/>
    <s v="ANTIOQUIA"/>
    <s v="BARBOSA"/>
    <s v="ACTUALIZACION"/>
    <d v="2024-05-22T00:00:00"/>
    <s v="ACUEDUCTO "/>
  </r>
  <r>
    <n v="48908"/>
    <s v="CORPORACION REDECU ESP"/>
    <s v="OPERATIVA"/>
    <s v="MAYOR O IGUAL A 5001 USUARIOS"/>
    <s v="Aprovechamiento "/>
    <x v="0"/>
    <x v="2"/>
    <s v="NORTE DE SANTANDER"/>
    <s v="LOS PATIOS"/>
    <s v="ACTUALIZACION"/>
    <d v="2024-11-30T00:00:00"/>
    <s v="APROVECHAMIENTO "/>
  </r>
  <r>
    <n v="48909"/>
    <s v="ASOCIACION DEL ACUEDUCTO DE CEIBAL"/>
    <s v="OPERATIVA"/>
    <s v="MENOR O IGUAL A 2500 USUARIOS"/>
    <s v="Grupo de Pequeños"/>
    <x v="1"/>
    <x v="2"/>
    <s v="BOLÍVAR"/>
    <s v="MAGANGUE"/>
    <s v="ACTUALIZACION"/>
    <d v="2025-02-18T00:00:00"/>
    <s v="ACUEDUCTO "/>
  </r>
  <r>
    <n v="48923"/>
    <s v="ASOCIACIÓN DE RECICLADORES NUEVO FUTURO DE BOYACÁ"/>
    <s v="OPERATIVA"/>
    <s v="MAYOR O IGUAL A 5001 USUARIOS"/>
    <s v="Aprovechamiento "/>
    <x v="0"/>
    <x v="2"/>
    <s v="BOYACÁ"/>
    <s v="DUITAMA"/>
    <s v="ACTUALIZACION"/>
    <d v="2024-01-05T00:00:00"/>
    <s v="APROVECHAMIENTO "/>
  </r>
  <r>
    <n v="48964"/>
    <s v="ASOCIACION DE RECICLADORES LA PROSPERIDAD"/>
    <s v="OPERATIVA"/>
    <s v="MAYOR O IGUAL A 5001 USUARIOS"/>
    <s v="Aprovechamiento "/>
    <x v="2"/>
    <x v="2"/>
    <s v="BOGOTÁ, D.C."/>
    <s v="BOGOTA, D.C."/>
    <s v="ACTUALIZACION"/>
    <d v="2025-01-03T00:00:00"/>
    <s v="APROVECHAMIENTO "/>
  </r>
  <r>
    <n v="48965"/>
    <s v="ASOCIACION COMUNITARIA DE ACUEDUCTO RURAL ALCANTARILLADO Y ASEO DE LA VEREDA MARARABE"/>
    <s v="OPERATIVA"/>
    <s v="MENOR O IGUAL A 2500 USUARIOS"/>
    <s v="Grupo de Pequeños"/>
    <x v="1"/>
    <x v="2"/>
    <s v="ARAUCA"/>
    <s v="TAME"/>
    <s v="ACTUALIZACION"/>
    <d v="2024-01-25T00:00:00"/>
    <s v="ACUEDUCTO "/>
  </r>
  <r>
    <n v="48983"/>
    <s v="JUNTA ADMINSITRADORA DEL ACUEDUCTO REGIONAL LAS TRES P"/>
    <s v="OPERATIVA"/>
    <s v="MENOR O IGUAL A 2500 USUARIOS"/>
    <s v="Grupo de Pequeños"/>
    <x v="1"/>
    <x v="2"/>
    <s v="HUILA"/>
    <s v="GARZON"/>
    <s v="ACTUALIZACION"/>
    <d v="2025-02-12T00:00:00"/>
    <s v="ACUEDUCTO "/>
  </r>
  <r>
    <n v="48984"/>
    <s v="CORPORACIÓN AMBIENTAL BIOGREENLOOP"/>
    <s v="OPERATIVA"/>
    <s v="MAYOR O IGUAL A 5001 USUARIOS"/>
    <s v="Aprovechamiento "/>
    <x v="2"/>
    <x v="2"/>
    <s v="ATLÁNTICO"/>
    <s v="BARRANQUILLA"/>
    <s v="ACTUALIZACION"/>
    <d v="2025-01-28T00:00:00"/>
    <s v="APROVECHAMIENTO "/>
  </r>
  <r>
    <n v="48989"/>
    <s v="ASOCIACION ACUEDUCTO EL AMOR A MI PUEBLO"/>
    <s v="OPERATIVA"/>
    <s v="MENOR O IGUAL A 2500 USUARIOS"/>
    <s v="Grupo de Pequeños"/>
    <x v="1"/>
    <x v="2"/>
    <s v="NORTE DE SANTANDER"/>
    <s v="CUCUTA"/>
    <s v="ACTUALIZACION"/>
    <d v="2024-08-15T00:00:00"/>
    <s v="ACUEDUCTO - ALCANTARILLADO"/>
  </r>
  <r>
    <n v="49003"/>
    <s v="CORPORACION COLOMBIA SI RECICLA"/>
    <s v="OPERATIVA"/>
    <s v="DESDE 2501 HASTA 5000 USUARIOS"/>
    <s v="Aprovechamiento "/>
    <x v="0"/>
    <x v="2"/>
    <s v="SANTANDER"/>
    <s v="SABANA DE TORRES"/>
    <s v="ACTUALIZACION"/>
    <d v="2025-03-03T00:00:00"/>
    <s v="APROVECHAMIENTO "/>
  </r>
  <r>
    <n v="49005"/>
    <s v="ASOCIACIÓN DE USUARIOS DEL ACUEDUCTO DE LAS VEREDAS DOIMA-HOSPICIO Y SAN JAVIER"/>
    <s v="OPERATIVA"/>
    <s v="MENOR O IGUAL A 2500 USUARIOS"/>
    <s v="Grupo de Pequeños"/>
    <x v="1"/>
    <x v="2"/>
    <s v="CUNDINAMARCA"/>
    <s v="LA MESA"/>
    <s v="ACTUALIZACION"/>
    <d v="2025-03-26T00:00:00"/>
    <s v="ACUEDUCTO "/>
  </r>
  <r>
    <n v="49024"/>
    <s v="ASEO GLOBAL COLOMBIA S.A.S E.S.P"/>
    <s v="OPERATIVA"/>
    <s v="MAYOR O IGUAL A 5001 USUARIOS"/>
    <s v="Grupo de Grandes"/>
    <x v="0"/>
    <x v="3"/>
    <s v="ANTIOQUIA"/>
    <s v="RIONEGRO"/>
    <s v="ACTUALIZACION"/>
    <d v="2024-11-05T00:00:00"/>
    <s v="ASEO"/>
  </r>
  <r>
    <n v="49025"/>
    <s v="BIOMUNDO ORGÁNICO SAS ESP"/>
    <s v="OPERATIVA"/>
    <s v="MENOR O IGUAL A 2500 USUARIOS"/>
    <s v="Aprovechamiento "/>
    <x v="2"/>
    <x v="3"/>
    <s v="RISARALDA"/>
    <s v="SANTA ROSA DE CABAL"/>
    <s v="INSCRIPCION"/>
    <d v="2020-09-15T00:00:00"/>
    <s v="APROVECHAMIENTO "/>
  </r>
  <r>
    <n v="49027"/>
    <s v="ASOCIACIÓN DE USUARIOS DEL ACUEDUCTO DE LA VEREDA HOJAS ANCHAS"/>
    <s v="OPERATIVA"/>
    <s v="MENOR O IGUAL A 2500 USUARIOS"/>
    <s v="Grupo de Pequeños"/>
    <x v="1"/>
    <x v="2"/>
    <s v="CALDAS"/>
    <s v="SUPIA"/>
    <s v="ACTUALIZACION"/>
    <d v="2025-02-05T00:00:00"/>
    <s v="ACUEDUCTO "/>
  </r>
  <r>
    <n v="49029"/>
    <s v="JUNTA DE ACCION COMUNAL DEL CORREGIMIENTO PUEBLO NUEVO PRIMERO"/>
    <s v="OPERATIVA"/>
    <s v="MENOR O IGUAL A 2500 USUARIOS"/>
    <s v="Grupo de Pequeños"/>
    <x v="1"/>
    <x v="2"/>
    <s v="SUCRE"/>
    <s v="GALERAS"/>
    <s v="INSCRIPCION"/>
    <d v="2021-06-16T00:00:00"/>
    <s v="ACUEDUCTO "/>
  </r>
  <r>
    <n v="49030"/>
    <s v="JUNTA DE ACCION COMUNAL DE LA VEREDA LAS CRUCES"/>
    <s v="OPERATIVA"/>
    <s v="MENOR O IGUAL A 2500 USUARIOS"/>
    <s v="Grupo de Pequeños"/>
    <x v="1"/>
    <x v="2"/>
    <s v="CÓRDOBA"/>
    <s v="BUENAVISTA"/>
    <s v="ACTUALIZACION"/>
    <d v="2024-05-03T00:00:00"/>
    <s v="ACUEDUCTO "/>
  </r>
  <r>
    <n v="49032"/>
    <s v="ASOCIACION DE RECICLADORES DE MONIQUIRA JAR"/>
    <s v="OPERATIVA"/>
    <s v="DESDE 2501 HASTA 5000 USUARIOS"/>
    <s v="Aprovechamiento "/>
    <x v="0"/>
    <x v="2"/>
    <s v="BOYACÁ"/>
    <s v="MONIQUIRA"/>
    <s v="ACTUALIZACION"/>
    <d v="2025-02-28T00:00:00"/>
    <s v="APROVECHAMIENTO "/>
  </r>
  <r>
    <n v="49046"/>
    <s v="EMPRESA DE SERVICIOS PUBLICOS DOMICILIARIOS ASEOVIP SAS ESP"/>
    <s v="OPERATIVA"/>
    <s v="MAYOR O IGUAL A 5001 USUARIOS"/>
    <s v="Grupo de Grandes"/>
    <x v="2"/>
    <x v="3"/>
    <s v="ARAUCA"/>
    <s v="ARAUCA"/>
    <s v="ACTUALIZACION"/>
    <d v="2024-07-02T00:00:00"/>
    <s v="ASEO"/>
  </r>
  <r>
    <n v="49047"/>
    <s v="COOPERATIVA MULTIACTIVA PARA EL RECICLAJE Y LA CONSERVACIÓN AMBIENTAL EMPRESA DE SERVICIOS PÚBLICOS"/>
    <s v="OPERATIVA"/>
    <s v="MAYOR O IGUAL A 5001 USUARIOS"/>
    <s v="Aprovechamiento "/>
    <x v="0"/>
    <x v="2"/>
    <s v="CUNDINAMARCA"/>
    <s v="CHIA"/>
    <s v="ACTUALIZACION"/>
    <d v="2024-04-23T00:00:00"/>
    <s v="APROVECHAMIENTO "/>
  </r>
  <r>
    <n v="49085"/>
    <s v="Asociación de Recicladores  de la Frontera"/>
    <s v="OPERATIVA"/>
    <s v="MAYOR O IGUAL A 5001 USUARIOS"/>
    <s v="Aprovechamiento "/>
    <x v="2"/>
    <x v="2"/>
    <s v="NARIÑO"/>
    <s v="IPIALES"/>
    <s v="INSCRIPCION"/>
    <d v="2021-05-27T00:00:00"/>
    <s v="APROVECHAMIENTO "/>
  </r>
  <r>
    <n v="49086"/>
    <s v="ASOCIACION NATIONAL ASSOCIATION OF RECYCLERS"/>
    <s v="OPERATIVA"/>
    <s v="MENOR O IGUAL A 2500 USUARIOS"/>
    <s v="Aprovechamiento "/>
    <x v="0"/>
    <x v="2"/>
    <s v="CUNDINAMARCA"/>
    <s v="SOACHA"/>
    <s v="ACTUALIZACION"/>
    <d v="2020-09-18T00:00:00"/>
    <s v="APROVECHAMIENTO "/>
  </r>
  <r>
    <n v="49088"/>
    <s v="ASOCIACION DE RECICLADORES TIERRA NUEVA ESP"/>
    <s v="OPERATIVA"/>
    <s v="DESDE 2501 HASTA 5000 USUARIOS"/>
    <s v="Aprovechamiento "/>
    <x v="2"/>
    <x v="2"/>
    <s v="BOGOTÁ, D.C."/>
    <s v="BOGOTA, D.C."/>
    <s v="ACTUALIZACION"/>
    <d v="2024-04-17T00:00:00"/>
    <s v="APROVECHAMIENTO "/>
  </r>
  <r>
    <n v="49123"/>
    <s v="ASOCIACION DE USUARIOS DEL ACUEDUCTO DE LA VEREDA LA PIEDRA"/>
    <s v="OPERATIVA"/>
    <s v="MENOR O IGUAL A 2500 USUARIOS"/>
    <s v="Grupo de Pequeños"/>
    <x v="1"/>
    <x v="2"/>
    <s v="ATLÁNTICO"/>
    <s v="SABANALARGA"/>
    <s v="ACTUALIZACION"/>
    <d v="2020-08-28T00:00:00"/>
    <s v="ACUEDUCTO "/>
  </r>
  <r>
    <n v="49126"/>
    <s v="ASOCIACION DE USUARIOS DEL AGUA DEL CORREGIMIENTO DE SOLERA SUCRE"/>
    <s v="OPERATIVA"/>
    <s v="MENOR O IGUAL A 2500 USUARIOS"/>
    <s v="Grupo de Pequeños"/>
    <x v="1"/>
    <x v="2"/>
    <s v="SUCRE"/>
    <s v="SUCRE"/>
    <s v="ACTUALIZACION"/>
    <d v="2025-02-17T00:00:00"/>
    <s v="ACUEDUCTO "/>
  </r>
  <r>
    <n v="49127"/>
    <s v="ASOCIACION DE USUARIOS DEL ACUEDUCTO VEREDA EL TIGRE"/>
    <s v="OPERATIVA"/>
    <s v="MENOR O IGUAL A 2500 USUARIOS"/>
    <s v="Grupo de Pequeños"/>
    <x v="1"/>
    <x v="2"/>
    <s v="CUNDINAMARCA"/>
    <s v="VERGARA"/>
    <s v="ACTUALIZACION"/>
    <d v="2025-02-25T00:00:00"/>
    <s v="ACUEDUCTO "/>
  </r>
  <r>
    <n v="49129"/>
    <s v="ASOCIACION OROZUL RECYCLING"/>
    <s v="OPERATIVA"/>
    <s v="MENOR O IGUAL A 2500 USUARIOS"/>
    <s v="Aprovechamiento "/>
    <x v="2"/>
    <x v="2"/>
    <s v="CESAR"/>
    <s v="VALLEDUPAR"/>
    <s v="ACTUALIZACION"/>
    <d v="2024-03-21T00:00:00"/>
    <s v="APROVECHAMIENTO "/>
  </r>
  <r>
    <n v="49132"/>
    <s v="asociación de recicladores en recuperación de material "/>
    <s v="OPERATIVA"/>
    <s v="MENOR O IGUAL A 2500 USUARIOS"/>
    <s v="Aprovechamiento "/>
    <x v="2"/>
    <x v="2"/>
    <s v="BOGOTÁ, D.C."/>
    <s v="BOGOTA, D.C."/>
    <s v="INSCRIPCION"/>
    <d v="2020-12-08T00:00:00"/>
    <s v="APROVECHAMIENTO "/>
  </r>
  <r>
    <n v="49145"/>
    <s v="ASOCIACION AMBIENTAL DE RECUPERACION ECOLOGICA"/>
    <s v="OPERATIVA"/>
    <s v="MAYOR O IGUAL A 5001 USUARIOS"/>
    <s v="Aprovechamiento "/>
    <x v="2"/>
    <x v="2"/>
    <s v="BOGOTÁ, D.C."/>
    <s v="BOGOTA, D.C."/>
    <s v="ACTUALIZACION"/>
    <d v="2025-02-27T00:00:00"/>
    <s v="APROVECHAMIENTO "/>
  </r>
  <r>
    <n v="49150"/>
    <s v="Asociación de Usuarios del Acueducto Alcantarillado y Aseo de San Sebastián Cauca"/>
    <s v="OPERATIVA"/>
    <s v="MENOR O IGUAL A 2500 USUARIOS"/>
    <s v="Grupo de Pequeños"/>
    <x v="2"/>
    <x v="2"/>
    <s v="CAUCA"/>
    <s v="SAN SEBASTIAN"/>
    <s v="ACTUALIZACION"/>
    <d v="2024-03-09T00:00:00"/>
    <s v="ACUEDUCTO - ALCANTARILLADO - ASEO"/>
  </r>
  <r>
    <n v="49163"/>
    <s v="ASOCIACION DE USUARIOS DEL ACUEDUCTO VEREDA LA VUELTA EL OCOBO MUNICIPIO TIBACUY "/>
    <s v="OPERATIVA"/>
    <s v="MENOR O IGUAL A 2500 USUARIOS"/>
    <s v="Grupo de Pequeños"/>
    <x v="1"/>
    <x v="2"/>
    <s v="CUNDINAMARCA"/>
    <s v="TIBACUY"/>
    <s v="ACTUALIZACION"/>
    <d v="2022-05-12T00:00:00"/>
    <s v="ACUEDUCTO "/>
  </r>
  <r>
    <n v="49164"/>
    <s v="EMPRESA COMUNAL RENTABLE DE LOS SERVICIOS PÚBLICOS DE ACUEDUCTO Y ALCANTARILLADO DE CASTILLA"/>
    <s v="OPERATIVA"/>
    <s v="MENOR O IGUAL A 2500 USUARIOS"/>
    <s v="Grupo de Pequeños"/>
    <x v="0"/>
    <x v="2"/>
    <s v="TOLIMA"/>
    <s v="COYAIMA"/>
    <s v="ACTUALIZACION"/>
    <d v="2024-06-07T00:00:00"/>
    <s v="ACUEDUCTO - ALCANTARILLADO"/>
  </r>
  <r>
    <n v="49165"/>
    <s v="ASOCIACION DE USUARIOS DEL ACUEDCUTO NOE VEREDA LA VUELTA "/>
    <s v="OPERATIVA"/>
    <s v="MENOR O IGUAL A 2500 USUARIOS"/>
    <s v="Grupo de Pequeños"/>
    <x v="1"/>
    <x v="2"/>
    <s v="CUNDINAMARCA"/>
    <s v="TIBACUY"/>
    <s v="INSCRIPCION"/>
    <d v="2020-10-20T00:00:00"/>
    <s v="ACUEDUCTO "/>
  </r>
  <r>
    <n v="49166"/>
    <s v="COOPERATIVA INDUSTRIAL DE RECICLADORES LA PROSPERIDAD"/>
    <s v="OPERATIVA"/>
    <s v="MENOR O IGUAL A 2500 USUARIOS"/>
    <s v="Aprovechamiento "/>
    <x v="2"/>
    <x v="2"/>
    <s v="CESAR"/>
    <s v="VALLEDUPAR"/>
    <s v="INSCRIPCION"/>
    <d v="2024-01-18T00:00:00"/>
    <s v="APROVECHAMIENTO "/>
  </r>
  <r>
    <n v="49168"/>
    <s v="ASOCIACION DE SUSCRIPTORES DEL ACUEDUCTO VEREDAL CALDERA, SIECHA Y CUMBA"/>
    <s v="OPERATIVA"/>
    <s v="MENOR O IGUAL A 2500 USUARIOS"/>
    <s v="Grupo de Pequeños"/>
    <x v="1"/>
    <x v="2"/>
    <s v="CUNDINAMARCA"/>
    <s v="CHIPAQUE"/>
    <s v="ACTUALIZACION"/>
    <d v="2025-02-12T00:00:00"/>
    <s v="ACUEDUCTO "/>
  </r>
  <r>
    <n v="49173"/>
    <s v="COOPERATIVA DE SERVICIOS PUBLICOS DE SANTA BARBARA DE PINTO LIMITADA"/>
    <s v="OPERATIVA"/>
    <s v="MENOR O IGUAL A 2500 USUARIOS"/>
    <s v="Grupo de Pequeños"/>
    <x v="2"/>
    <x v="2"/>
    <s v="MAGDALENA"/>
    <s v="SANTA BARBARA DE PINTO"/>
    <s v="ACTUALIZACION"/>
    <d v="2025-02-13T00:00:00"/>
    <s v="ACUEDUCTO - ALCANTARILLADO - ASEO"/>
  </r>
  <r>
    <n v="49174"/>
    <s v="JUNTA DE ACCIÓN COMUNAL VEREDA LAS MINAS"/>
    <s v="OPERATIVA"/>
    <s v="MENOR O IGUAL A 2500 USUARIOS"/>
    <s v="Grupo de Pequeños"/>
    <x v="1"/>
    <x v="2"/>
    <s v="NARIÑO"/>
    <s v="TUQUERRES"/>
    <s v="INSCRIPCION"/>
    <d v="2020-08-27T00:00:00"/>
    <s v="ACUEDUCTO "/>
  </r>
  <r>
    <n v="49175"/>
    <s v="ASOCIACIÓN DE SUSCRIPTORES DEL ACUEDUCTO ALFARAS DEL MUNICIPIO DE NUEVO COLÓN"/>
    <s v="OPERATIVA"/>
    <s v="MENOR O IGUAL A 2500 USUARIOS"/>
    <s v="Grupo de Pequeños"/>
    <x v="1"/>
    <x v="2"/>
    <s v="BOYACÁ"/>
    <s v="NUEVO COLON"/>
    <s v="ACTUALIZACION"/>
    <d v="2024-07-16T00:00:00"/>
    <s v="ACUEDUCTO "/>
  </r>
  <r>
    <n v="49176"/>
    <s v="Corporacion Empresa de Servicios Publicos de Recuperadores Ambientales"/>
    <s v="OPERATIVA"/>
    <s v="DESDE 2501 HASTA 5000 USUARIOS"/>
    <s v="Aprovechamiento "/>
    <x v="0"/>
    <x v="2"/>
    <s v="ANTIOQUIA"/>
    <s v="YONDO"/>
    <s v="ACTUALIZACION"/>
    <d v="2025-03-05T00:00:00"/>
    <s v="APROVECHAMIENTO "/>
  </r>
  <r>
    <n v="49223"/>
    <s v="ECOBASS SAS ESP"/>
    <s v="OPERATIVA"/>
    <s v="MAYOR O IGUAL A 5001 USUARIOS"/>
    <s v="Aprovechamiento "/>
    <x v="2"/>
    <x v="3"/>
    <s v="NORTE DE SANTANDER"/>
    <s v="VILLA DEL ROSARIO"/>
    <s v="ACTUALIZACION"/>
    <d v="2024-05-24T00:00:00"/>
    <s v="APROVECHAMIENTO "/>
  </r>
  <r>
    <n v="49225"/>
    <s v="JUNTA DE ACCION COMUNAL DE LA VEREDA EL TAMBILLO"/>
    <s v="OPERATIVA"/>
    <s v="MENOR O IGUAL A 2500 USUARIOS"/>
    <s v="Grupo de Pequeños"/>
    <x v="1"/>
    <x v="2"/>
    <s v="NARIÑO"/>
    <s v="EL TAMBO"/>
    <s v="ACTUALIZACION"/>
    <d v="2025-02-12T00:00:00"/>
    <s v="ACUEDUCTO "/>
  </r>
  <r>
    <n v="49226"/>
    <s v="JUNTA DE ACCION COMUNAL DE LA VEREDA EL CAPULI"/>
    <s v="OPERATIVA"/>
    <s v="MENOR O IGUAL A 2500 USUARIOS"/>
    <s v="Grupo de Pequeños"/>
    <x v="1"/>
    <x v="2"/>
    <s v="NARIÑO"/>
    <s v="EL TAMBO"/>
    <s v="ACTUALIZACION"/>
    <d v="2025-02-11T00:00:00"/>
    <s v="ACUEDUCTO "/>
  </r>
  <r>
    <n v="49245"/>
    <s v="ASOCIACION DE RECICLADORES POR UNA NUEVA VIDA"/>
    <s v="OPERATIVA"/>
    <s v="MENOR O IGUAL A 2500 USUARIOS"/>
    <s v="Aprovechamiento "/>
    <x v="2"/>
    <x v="2"/>
    <s v="BOGOTÁ, D.C."/>
    <s v="BOGOTA, D.C."/>
    <s v="ACTUALIZACION"/>
    <d v="2024-04-22T00:00:00"/>
    <s v="APROVECHAMIENTO "/>
  </r>
  <r>
    <n v="49246"/>
    <s v="fundacion sociocultural ambientarte"/>
    <s v="OPERATIVA"/>
    <s v="MENOR O IGUAL A 2500 USUARIOS"/>
    <s v="Aprovechamiento "/>
    <x v="0"/>
    <x v="2"/>
    <s v="ANTIOQUIA"/>
    <s v="MEDELLÍN"/>
    <s v="ACTUALIZACION"/>
    <d v="2020-12-29T00:00:00"/>
    <s v="APROVECHAMIENTO "/>
  </r>
  <r>
    <n v="49264"/>
    <s v="ASOCIACIÓN DE GESTORES AMBIENTALES UNIDOS POR COLOMBIA"/>
    <s v="OPERATIVA"/>
    <s v="MAYOR O IGUAL A 5001 USUARIOS"/>
    <s v="Aprovechamiento "/>
    <x v="2"/>
    <x v="2"/>
    <s v="SANTANDER"/>
    <s v="BARRANCABERMEJA"/>
    <s v="ACTUALIZACION"/>
    <d v="2024-03-06T00:00:00"/>
    <s v="APROVECHAMIENTO "/>
  </r>
  <r>
    <n v="49265"/>
    <s v="JAC.VEREDAALTOSANO"/>
    <s v="OPERATIVA"/>
    <s v="MENOR O IGUAL A 2500 USUARIOS"/>
    <s v="Grupo de Pequeños"/>
    <x v="1"/>
    <x v="2"/>
    <s v="NARIÑO"/>
    <s v="EL TAMBO"/>
    <s v="ACTUALIZACION"/>
    <d v="2025-02-12T00:00:00"/>
    <s v="ACUEDUCTO "/>
  </r>
  <r>
    <n v="49266"/>
    <s v="ASOCIACION DE SUSCRIPTORES DEL ACUEDUCTO DE LAS VEREDAS TIERRA DE CASTRO TIERRA DE GONZALEZ PAPAYAL Y COLORADO DEL MUNICIPIO DE MONIQUIRA BOYACA"/>
    <s v="OPERATIVA"/>
    <s v="MENOR O IGUAL A 2500 USUARIOS"/>
    <s v="Grupo de Pequeños"/>
    <x v="1"/>
    <x v="2"/>
    <s v="BOYACÁ"/>
    <s v="MONIQUIRA"/>
    <s v="ACTUALIZACION"/>
    <d v="2024-05-15T00:00:00"/>
    <s v="ACUEDUCTO "/>
  </r>
  <r>
    <n v="49269"/>
    <s v="ASOCIACION DE USUARIOS DE ACUEDUCTO Y ALCANTARILLADO COMUNITARIO ASUICHAL"/>
    <s v="OPERATIVA"/>
    <s v="MENOR O IGUAL A 2500 USUARIOS"/>
    <s v="Grupo de Pequeños"/>
    <x v="1"/>
    <x v="2"/>
    <s v="NARIÑO"/>
    <s v="TUQUERRES"/>
    <s v="ACTUALIZACION"/>
    <d v="2024-04-22T00:00:00"/>
    <s v="ACUEDUCTO "/>
  </r>
  <r>
    <n v="49271"/>
    <s v="ASOCIACION DE RECICLADORES TRIPLE R ESP"/>
    <s v="OPERATIVA"/>
    <s v="MAYOR O IGUAL A 5001 USUARIOS"/>
    <s v="Aprovechamiento "/>
    <x v="2"/>
    <x v="2"/>
    <s v="SANTANDER"/>
    <s v="BARRANCABERMEJA"/>
    <s v="ACTUALIZACION"/>
    <d v="2022-01-24T00:00:00"/>
    <s v="APROVECHAMIENTO "/>
  </r>
  <r>
    <n v="49304"/>
    <s v="ASEOCARIBE COLOMBIA S.A.S. E.S.P."/>
    <s v="OPERATIVA"/>
    <s v="DESDE 2501 HASTA 5000 USUARIOS"/>
    <s v="Grupo de Pequeños"/>
    <x v="0"/>
    <x v="3"/>
    <s v="ATLÁNTICO"/>
    <s v="BARRANQUILLA"/>
    <s v="ACTUALIZACION"/>
    <d v="2024-05-17T00:00:00"/>
    <s v="ASEO"/>
  </r>
  <r>
    <n v="49305"/>
    <s v="JUNTA DE ACCIÓN COMUNAL VEREDA PUERANQUER"/>
    <s v="OPERATIVA"/>
    <s v="MENOR O IGUAL A 2500 USUARIOS"/>
    <s v="Grupo de Pequeños"/>
    <x v="1"/>
    <x v="2"/>
    <s v="NARIÑO"/>
    <s v="TUQUERRES"/>
    <s v="INSCRIPCION"/>
    <d v="2020-09-04T00:00:00"/>
    <s v="ACUEDUCTO "/>
  </r>
  <r>
    <n v="49306"/>
    <s v="ASOCIACION DE USUARIOS DEL ACUEDUCTO RURAL SAN MIGUEL RESPALDO"/>
    <s v="OPERATIVA"/>
    <s v="MENOR O IGUAL A 2500 USUARIOS"/>
    <s v="Grupo de Pequeños"/>
    <x v="1"/>
    <x v="2"/>
    <s v="ANTIOQUIA"/>
    <s v="ALEJANDRÍA"/>
    <s v="ACTUALIZACION"/>
    <d v="2024-07-26T00:00:00"/>
    <s v="ACUEDUCTO "/>
  </r>
  <r>
    <n v="49308"/>
    <s v="FUNDACION ARCA GPS ' servimos de corazon '"/>
    <s v="OPERATIVA"/>
    <s v="MAYOR O IGUAL A 5001 USUARIOS"/>
    <s v="Aprovechamiento "/>
    <x v="0"/>
    <x v="2"/>
    <s v="CUNDINAMARCA"/>
    <s v="VILLA DE SAN DIEGO DE UBATE"/>
    <s v="INSCRIPCION"/>
    <d v="2020-09-18T00:00:00"/>
    <s v="APROVECHAMIENTO "/>
  </r>
  <r>
    <n v="49310"/>
    <s v="ASOCIACION DE RECICLADORES RECIFUTURO "/>
    <s v="OPERATIVA"/>
    <s v="MAYOR O IGUAL A 5001 USUARIOS"/>
    <s v="Aprovechamiento "/>
    <x v="0"/>
    <x v="2"/>
    <s v="BOGOTÁ, D.C."/>
    <s v="BOGOTA, D.C."/>
    <s v="ACTUALIZACION"/>
    <d v="2025-02-18T00:00:00"/>
    <s v="APROVECHAMIENTO "/>
  </r>
  <r>
    <n v="49312"/>
    <s v="JUNTA DE ACCION COMUNAL DE LA VEREDA CAPULI DE MINAS MUNICIPIO DE EL TAMBO NARIÑO"/>
    <s v="OPERATIVA"/>
    <s v="MENOR O IGUAL A 2500 USUARIOS"/>
    <s v="Grupo de Pequeños"/>
    <x v="1"/>
    <x v="2"/>
    <s v="NARIÑO"/>
    <s v="EL TAMBO"/>
    <s v="ACTUALIZACION"/>
    <d v="2025-02-15T00:00:00"/>
    <s v="ACUEDUCTO "/>
  </r>
  <r>
    <n v="49313"/>
    <s v="ASOCIACION GLOBAL SOCIO AMBIENTAL IMPACTO VERDE"/>
    <s v="OPERATIVA"/>
    <s v="MAYOR O IGUAL A 5001 USUARIOS"/>
    <s v="Aprovechamiento "/>
    <x v="2"/>
    <x v="2"/>
    <s v="META"/>
    <s v="VILLAVICENCIO"/>
    <s v="ACTUALIZACION"/>
    <d v="2025-03-05T00:00:00"/>
    <s v="APROVECHAMIENTO "/>
  </r>
  <r>
    <n v="49314"/>
    <s v="asociacion ambiental industriales del reciclaje calimenio"/>
    <s v="OPERATIVA"/>
    <s v="DESDE 2501 HASTA 5000 USUARIOS"/>
    <s v="Aprovechamiento "/>
    <x v="0"/>
    <x v="2"/>
    <s v="CUNDINAMARCA"/>
    <s v="ANAPOIMA"/>
    <s v="INSCRIPCION"/>
    <d v="2020-09-28T00:00:00"/>
    <s v="APROVECHAMIENTO "/>
  </r>
  <r>
    <n v="49325"/>
    <s v="ASOCIACION DE USUARIOS DEL ACUEDUCTO ALTO DE LOS JARAMILLOS"/>
    <s v="OPERATIVA"/>
    <s v="MENOR O IGUAL A 2500 USUARIOS"/>
    <s v="Grupo de Pequeños"/>
    <x v="1"/>
    <x v="2"/>
    <s v="ANTIOQUIA"/>
    <s v="CIUDAD BOLÍVAR"/>
    <s v="ACTUALIZACION"/>
    <d v="2020-09-29T00:00:00"/>
    <s v="ACUEDUCTO "/>
  </r>
  <r>
    <n v="49326"/>
    <s v="ASOCIACION DE USUARIOS DEL ACUEDUCTO MULTIVEREDAL VENTORRILLO - ABEJERO MUNICIPIO CIUDAD BOLÍVAR"/>
    <s v="OPERATIVA"/>
    <s v="MENOR O IGUAL A 2500 USUARIOS"/>
    <s v="Grupo de Pequeños"/>
    <x v="1"/>
    <x v="2"/>
    <s v="ANTIOQUIA"/>
    <s v="CIUDAD BOLÍVAR"/>
    <s v="ACTUALIZACION"/>
    <d v="2025-02-11T00:00:00"/>
    <s v="ACUEDUCTO "/>
  </r>
  <r>
    <n v="49328"/>
    <s v="ASOCIACION COOPERATIVA PARA EL DESARROLLO INTEGRAL DE LA FAMILIA LA SOCIEDAD Y EL MEDIO AMBIENTE"/>
    <s v="OPERATIVA"/>
    <s v="MAYOR O IGUAL A 5001 USUARIOS"/>
    <s v="Aprovechamiento "/>
    <x v="2"/>
    <x v="2"/>
    <s v="ATLÁNTICO"/>
    <s v="BARRANQUILLA"/>
    <s v="ACTUALIZACION"/>
    <d v="2023-02-28T00:00:00"/>
    <s v="APROVECHAMIENTO "/>
  </r>
  <r>
    <n v="49330"/>
    <s v="ASOCIACION DE RECICLADORES ECOPRAS"/>
    <s v="OPERATIVA"/>
    <s v="MAYOR O IGUAL A 5001 USUARIOS"/>
    <s v="Aprovechamiento "/>
    <x v="2"/>
    <x v="2"/>
    <s v="BOGOTÁ, D.C."/>
    <s v="BOGOTA, D.C."/>
    <s v="ACTUALIZACION"/>
    <d v="2025-03-10T00:00:00"/>
    <s v="APROVECHAMIENTO "/>
  </r>
  <r>
    <n v="49331"/>
    <s v="JUNTA DE ACCION COMUNAL DE LA VEREDA LA CAFELINA"/>
    <s v="OPERATIVA"/>
    <s v="MENOR O IGUAL A 2500 USUARIOS"/>
    <s v="Grupo de Pequeños"/>
    <x v="1"/>
    <x v="2"/>
    <s v="NARIÑO"/>
    <s v="EL TAMBO"/>
    <s v="ACTUALIZACION"/>
    <d v="2025-01-31T00:00:00"/>
    <s v="ACUEDUCTO "/>
  </r>
  <r>
    <n v="49363"/>
    <s v="ASOCIACION DE RECICLADORES BRILLAMBIENTE DEL LLANO"/>
    <s v="OPERATIVA"/>
    <s v="DESDE 2501 HASTA 5000 USUARIOS"/>
    <s v="Aprovechamiento "/>
    <x v="2"/>
    <x v="2"/>
    <s v="META"/>
    <s v="VILLAVICENCIO"/>
    <s v="ACTUALIZACION"/>
    <d v="2024-05-03T00:00:00"/>
    <s v="APROVECHAMIENTO "/>
  </r>
  <r>
    <n v="49403"/>
    <s v="ASOCIACION DE RECICLADORES DE GIRARDOT"/>
    <s v="OPERATIVA"/>
    <s v="MAYOR O IGUAL A 5001 USUARIOS"/>
    <s v="Aprovechamiento "/>
    <x v="0"/>
    <x v="2"/>
    <s v="CUNDINAMARCA"/>
    <s v="GIRARDOT"/>
    <s v="ACTUALIZACION"/>
    <d v="2024-07-26T00:00:00"/>
    <s v="APROVECHAMIENTO "/>
  </r>
  <r>
    <n v="49424"/>
    <s v="ASOCIACION DE RECICLADORES RECUPERADOES AMBIENTALES ECO NUEVA DIMENSION"/>
    <s v="OPERATIVA"/>
    <s v="MENOR O IGUAL A 2500 USUARIOS"/>
    <s v="Aprovechamiento "/>
    <x v="0"/>
    <x v="2"/>
    <s v="CUNDINAMARCA"/>
    <s v="FUSAGASUGA"/>
    <s v="ACTUALIZACION"/>
    <d v="2024-08-05T00:00:00"/>
    <s v="APROVECHAMIENTO "/>
  </r>
  <r>
    <n v="49425"/>
    <s v="ASOCIACION DE SUSCRIPTORES DEL ACUEDUCTO MULTIVEREDAL LA QUINTERO"/>
    <s v="OPERATIVA"/>
    <s v="MENOR O IGUAL A 2500 USUARIOS"/>
    <s v="Grupo de Pequeños"/>
    <x v="1"/>
    <x v="2"/>
    <s v="ANTIOQUIA"/>
    <s v="SAN VICENTE FERRER"/>
    <s v="ACTUALIZACION"/>
    <d v="2024-05-17T00:00:00"/>
    <s v="ACUEDUCTO "/>
  </r>
  <r>
    <n v="49426"/>
    <s v="ASOCIACIÓN DE RECICLADORES ECOPROSPERAR  "/>
    <s v="OPERATIVA"/>
    <s v="MAYOR O IGUAL A 5001 USUARIOS"/>
    <s v="Aprovechamiento "/>
    <x v="2"/>
    <x v="2"/>
    <s v="BOGOTÁ, D.C."/>
    <s v="BOGOTA, D.C."/>
    <s v="INSCRIPCION"/>
    <d v="2020-09-23T00:00:00"/>
    <s v="APROVECHAMIENTO "/>
  </r>
  <r>
    <n v="49443"/>
    <s v="ASOCIACION JUNTA ADMINISTRADORA DE ACUEDUCTO "/>
    <s v="OPERATIVA"/>
    <s v="MENOR O IGUAL A 2500 USUARIOS"/>
    <s v="Grupo de Pequeños"/>
    <x v="1"/>
    <x v="2"/>
    <s v="NARIÑO"/>
    <s v="PASTO"/>
    <s v="ACTUALIZACION"/>
    <d v="2025-01-29T00:00:00"/>
    <s v="ACUEDUCTO "/>
  </r>
  <r>
    <n v="49446"/>
    <s v="AGUA BLANCA SOCIEDAD DE GESTORES DE SERVICIOS PUBLICOS DE CIUDAD PORFIA E.S.P SAS"/>
    <s v="OPERATIVA"/>
    <s v="DESDE 2501 HASTA 5000 USUARIOS"/>
    <s v="Grupo de Grandes"/>
    <x v="2"/>
    <x v="3"/>
    <s v="META"/>
    <s v="VILLAVICENCIO"/>
    <s v="ACTUALIZACION"/>
    <d v="2024-04-20T00:00:00"/>
    <s v="ACUEDUCTO - ALCANTARILLADO"/>
  </r>
  <r>
    <n v="49447"/>
    <s v="ASOCIACION DE USUARIOS AGUAS TAPIAS"/>
    <s v="OPERATIVA"/>
    <s v="MENOR O IGUAL A 2500 USUARIOS"/>
    <s v="Grupo de Pequeños"/>
    <x v="1"/>
    <x v="2"/>
    <s v="CALDAS"/>
    <s v="NEIRA"/>
    <s v="ACTUALIZACION"/>
    <d v="2023-05-19T00:00:00"/>
    <s v="ACUEDUCTO "/>
  </r>
  <r>
    <n v="49465"/>
    <s v="ASOCIACION JUNTA ADMINISTRADORA DE ACUEDUCTO VEREDA SAN FRANCISCO DE YUNGACHALA"/>
    <s v="OPERATIVA"/>
    <s v="MENOR O IGUAL A 2500 USUARIOS"/>
    <s v="Grupo de Pequeños"/>
    <x v="1"/>
    <x v="2"/>
    <s v="NARIÑO"/>
    <s v="CORDOBA"/>
    <s v="ACTUALIZACION"/>
    <d v="2025-02-19T00:00:00"/>
    <s v="ACUEDUCTO "/>
  </r>
  <r>
    <n v="49483"/>
    <s v="Asociacion Guardianes del Ambiente"/>
    <s v="OPERATIVA"/>
    <s v="MAYOR O IGUAL A 5001 USUARIOS"/>
    <s v="Aprovechamiento "/>
    <x v="2"/>
    <x v="2"/>
    <s v="META"/>
    <s v="VILLAVICENCIO"/>
    <s v="ACTUALIZACION"/>
    <d v="2025-02-12T00:00:00"/>
    <s v="APROVECHAMIENTO "/>
  </r>
  <r>
    <n v="49484"/>
    <s v="JUNTA DE ACCION COMUNAL DEL CORREGIMIENTO SAN ANDRES PALOMO"/>
    <s v="OPERATIVA"/>
    <s v="MENOR O IGUAL A 2500 USUARIOS"/>
    <s v="Grupo de Pequeños"/>
    <x v="1"/>
    <x v="2"/>
    <s v="SUCRE"/>
    <s v="GALERAS"/>
    <s v="ACTUALIZACION"/>
    <d v="2021-02-26T00:00:00"/>
    <s v="ACUEDUCTO "/>
  </r>
  <r>
    <n v="49487"/>
    <s v="ASOCIACION DE USUARIOS DEL ACUEDUCTO VEREDAL EL POPO"/>
    <s v="OPERATIVA"/>
    <s v="MENOR O IGUAL A 2500 USUARIOS"/>
    <s v="Grupo de Pequeños"/>
    <x v="1"/>
    <x v="2"/>
    <s v="ANTIOQUIA"/>
    <s v="ALEJANDRÍA"/>
    <s v="ACTUALIZACION"/>
    <d v="2024-07-23T00:00:00"/>
    <s v="ACUEDUCTO "/>
  </r>
  <r>
    <n v="49488"/>
    <s v="ASOCIACIÓN DE SUSCRIPTORES DEL ACUEDUCTO TRAS DEL ALTO SECTOR FLORENCIA DEL MUNICIPIO DE TUNJA DEPARTAMENTO DE BOYACA "/>
    <s v="OPERATIVA"/>
    <s v="MENOR O IGUAL A 2500 USUARIOS"/>
    <s v="Grupo de Pequeños"/>
    <x v="1"/>
    <x v="2"/>
    <s v="BOYACÁ"/>
    <s v="TUNJA"/>
    <s v="ACTUALIZACION"/>
    <d v="2024-06-13T00:00:00"/>
    <s v="ACUEDUCTO "/>
  </r>
  <r>
    <n v="49504"/>
    <s v="ASOCIACION DE RECUPERADORES PLANETA AZUL+"/>
    <s v="OPERATIVA"/>
    <s v="MAYOR O IGUAL A 5001 USUARIOS"/>
    <s v="Aprovechamiento "/>
    <x v="2"/>
    <x v="2"/>
    <s v="BOGOTÁ, D.C."/>
    <s v="BOGOTA, D.C."/>
    <s v="ACTUALIZACION"/>
    <d v="2025-02-12T00:00:00"/>
    <s v="APROVECHAMIENTO "/>
  </r>
  <r>
    <n v="49506"/>
    <s v="JUNTA DE ACCION COMUNAL DE AMINDA MUNICIPO DEL TAMBO"/>
    <s v="OPERATIVA"/>
    <s v="MENOR O IGUAL A 2500 USUARIOS"/>
    <s v="Grupo de Pequeños"/>
    <x v="1"/>
    <x v="2"/>
    <s v="NARIÑO"/>
    <s v="EL TAMBO"/>
    <s v="ACTUALIZACION"/>
    <d v="2021-03-31T00:00:00"/>
    <s v="ACUEDUCTO "/>
  </r>
  <r>
    <n v="49523"/>
    <s v="COMPAÑIA COLOMBIANA DE RECICLAJE SAS ESP"/>
    <s v="OPERATIVA"/>
    <s v="MENOR O IGUAL A 2500 USUARIOS"/>
    <s v="Aprovechamiento "/>
    <x v="0"/>
    <x v="3"/>
    <s v="BOGOTÁ, D.C."/>
    <s v="BOGOTA, D.C."/>
    <s v="ACTUALIZACION"/>
    <d v="2025-03-07T00:00:00"/>
    <s v="APROVECHAMIENTO "/>
  </r>
  <r>
    <n v="49543"/>
    <s v="ASOCIACION DE SUSCRIPTORES O USUARIOS DEL ACUEDUCTO LA ARBOLEDA"/>
    <s v="OPERATIVA"/>
    <s v="MENOR O IGUAL A 2500 USUARIOS"/>
    <s v="Grupo de Pequeños"/>
    <x v="1"/>
    <x v="2"/>
    <s v="ANTIOQUIA"/>
    <s v="CIUDAD BOLÍVAR"/>
    <s v="ACTUALIZACION"/>
    <d v="2024-02-29T00:00:00"/>
    <s v="ACUEDUCTO "/>
  </r>
  <r>
    <n v="49544"/>
    <s v="ASOCIACION DE USUARIOS DEL ACUEDUCTO VEREDA LA UNION MUNICIPIO QUIPILE DEPARTAMENTO DE CUNDINAMARCA"/>
    <s v="OPERATIVA"/>
    <s v="MENOR O IGUAL A 2500 USUARIOS"/>
    <s v="Grupo de Pequeños"/>
    <x v="1"/>
    <x v="2"/>
    <s v="CUNDINAMARCA"/>
    <s v="QUIPILE"/>
    <s v="ACTUALIZACION"/>
    <d v="2025-02-06T00:00:00"/>
    <s v="ACUEDUCTO "/>
  </r>
  <r>
    <n v="49545"/>
    <s v="ASOCIACION ADMINISTRADORA DE SERVICIOS PUBLICOS DE SANTA CECILIA"/>
    <s v="OPERATIVA"/>
    <s v="MENOR O IGUAL A 2500 USUARIOS"/>
    <s v="Grupo de Pequeños"/>
    <x v="1"/>
    <x v="2"/>
    <s v="RISARALDA"/>
    <s v="PUEBLO RICO"/>
    <s v="ACTUALIZACION"/>
    <d v="2022-06-12T00:00:00"/>
    <s v="ACUEDUCTO "/>
  </r>
  <r>
    <n v="49564"/>
    <s v="JUNTA ADMINISTRADORA DEL ACUEDUCTO DE LAS VEREDAS DE PUEBLO NUEVO EL TENDIDO Y EL RECREO"/>
    <s v="OPERATIVA"/>
    <s v="MENOR O IGUAL A 2500 USUARIOS"/>
    <s v="Grupo de Pequeños"/>
    <x v="1"/>
    <x v="2"/>
    <s v="HUILA"/>
    <s v="GIGANTE"/>
    <s v="ACTUALIZACION"/>
    <d v="2022-05-27T00:00:00"/>
    <s v="ACUEDUCTO "/>
  </r>
  <r>
    <n v="49565"/>
    <s v="ASOCIACION DE SUSCRIPTORES O USUARIOS ACUEDUCTO Y ALCANTARILLADO EL PORVENIR"/>
    <s v="OPERATIVA"/>
    <s v="MENOR O IGUAL A 2500 USUARIOS"/>
    <s v="Grupo de Pequeños"/>
    <x v="1"/>
    <x v="2"/>
    <s v="ANTIOQUIA"/>
    <s v="TITIRIBI"/>
    <s v="ACTUALIZACION"/>
    <d v="2020-10-19T00:00:00"/>
    <s v="ACUEDUCTO "/>
  </r>
  <r>
    <n v="49567"/>
    <s v="ASOCIACION DE RECICLADORES AMBIENTALES DE BOGOTA"/>
    <s v="OPERATIVA"/>
    <s v="MAYOR O IGUAL A 5001 USUARIOS"/>
    <s v="Aprovechamiento "/>
    <x v="0"/>
    <x v="2"/>
    <s v="BOGOTÁ, D.C."/>
    <s v="BOGOTA, D.C."/>
    <s v="ACTUALIZACION"/>
    <d v="2025-03-25T00:00:00"/>
    <s v="APROVECHAMIENTO "/>
  </r>
  <r>
    <n v="49583"/>
    <s v="ASOCIACION DE AGUAS DE PALENQUITO BOLIVAR E.S.P-"/>
    <s v="OPERATIVA"/>
    <s v="MENOR O IGUAL A 2500 USUARIOS"/>
    <s v="Grupo de Pequeños"/>
    <x v="1"/>
    <x v="2"/>
    <s v="BOLÍVAR"/>
    <s v="PINILLOS"/>
    <s v="ACTUALIZACION"/>
    <d v="2025-03-25T00:00:00"/>
    <s v="ACUEDUCTO "/>
  </r>
  <r>
    <n v="49584"/>
    <s v="asociacion de usuarios del acueducto de mateo perez, mata de caña y calle fria esp"/>
    <s v="OPERATIVA"/>
    <s v="MENOR O IGUAL A 2500 USUARIOS"/>
    <s v="Grupo de Pequeños"/>
    <x v="1"/>
    <x v="2"/>
    <s v="SUCRE"/>
    <s v="SAMPUES"/>
    <s v="ACTUALIZACION"/>
    <d v="2020-09-15T00:00:00"/>
    <s v="ACUEDUCTO "/>
  </r>
  <r>
    <n v="49585"/>
    <s v="ASOCIACIÓN DE SUSCRIPTORES DEL ACUEDUCTO PEÑA DE LAS ÁGUILAS DE LA VEREDA DE CENTRO ARRIBA DEL MUNICIPIO DE TOCA DEPARTAMENTO DE BOYACÁ "/>
    <s v="OPERATIVA"/>
    <s v="MENOR O IGUAL A 2500 USUARIOS"/>
    <s v="Grupo de Pequeños"/>
    <x v="1"/>
    <x v="2"/>
    <s v="BOYACÁ"/>
    <s v="TOCA"/>
    <s v="ACTUALIZACION"/>
    <d v="2025-02-26T00:00:00"/>
    <s v="ACUEDUCTO "/>
  </r>
  <r>
    <n v="49586"/>
    <s v="asociación administradora de acueducto vereda guaimaral bocatoma la estrella "/>
    <s v="OPERATIVA"/>
    <s v="MENOR O IGUAL A 2500 USUARIOS"/>
    <s v="Grupo de Pequeños"/>
    <x v="1"/>
    <x v="2"/>
    <s v="RISARALDA"/>
    <s v="SANTA ROSA DE CABAL"/>
    <s v="INSCRIPCION"/>
    <d v="2020-09-18T00:00:00"/>
    <s v="ACUEDUCTO "/>
  </r>
  <r>
    <n v="49603"/>
    <s v="ASOCIACION DE USUARIOS DEL ACUEDUCTO VEREDA MINIPI DE QUIJANO"/>
    <s v="OPERATIVA"/>
    <s v="MENOR O IGUAL A 2500 USUARIOS"/>
    <s v="Grupo de Pequeños"/>
    <x v="1"/>
    <x v="2"/>
    <s v="CUNDINAMARCA"/>
    <s v="LA PALMA"/>
    <s v="ACTUALIZACION"/>
    <d v="2025-02-25T00:00:00"/>
    <s v="ACUEDUCTO "/>
  </r>
  <r>
    <n v="49604"/>
    <s v="ASOCIACION DE USUARIOS DE ACUEDUCTO Y SANEAMIENTO BASICO DEL CORREGIMIENTO DE HATONUEVO ARRIBA AGUAS EL PROGRESO"/>
    <s v="OPERATIVA"/>
    <s v="MENOR O IGUAL A 2500 USUARIOS"/>
    <s v="Grupo de Pequeños"/>
    <x v="1"/>
    <x v="2"/>
    <s v="SUCRE"/>
    <s v="SUCRE"/>
    <s v="ACTUALIZACION"/>
    <d v="2025-02-17T00:00:00"/>
    <s v="ACUEDUCTO "/>
  </r>
  <r>
    <n v="49606"/>
    <s v="Asociación de Usuarios del Servicio de Agua Potable Alcantarillado y/o Aseo de Canutal Municipio de Ovejas Departamento de Sucre"/>
    <s v="OPERATIVA"/>
    <s v="MENOR O IGUAL A 2500 USUARIOS"/>
    <s v="Grupo de Pequeños"/>
    <x v="1"/>
    <x v="2"/>
    <s v="SUCRE"/>
    <s v="OVEJAS"/>
    <s v="ACTUALIZACION"/>
    <d v="2025-03-21T00:00:00"/>
    <s v="ACUEDUCTO - ALCANTARILLADO"/>
  </r>
  <r>
    <n v="49644"/>
    <s v="JUNTA ADMINISTRADORA CENTRAL INDIGENA DEL SUMINISTRO DE AGUA DE LAS QUEBRADAS GRANDE Y CHURACUANA JUNTA CENTRAL INDIGENA LA PIEDRA BLANCA"/>
    <s v="OPERATIVA"/>
    <s v="MENOR O IGUAL A 2500 USUARIOS"/>
    <s v="Grupo de Pequeños"/>
    <x v="1"/>
    <x v="2"/>
    <s v="NARIÑO"/>
    <s v="CORDOBA"/>
    <s v="ACTUALIZACION"/>
    <d v="2025-02-18T00:00:00"/>
    <s v="ACUEDUCTO "/>
  </r>
  <r>
    <n v="49645"/>
    <s v="ASOCIACION DE USUARIOS ACUEDUCTO TAPARCAL"/>
    <s v="OPERATIVA"/>
    <s v="MENOR O IGUAL A 2500 USUARIOS"/>
    <s v="Grupo de Pequeños"/>
    <x v="1"/>
    <x v="2"/>
    <s v="RISARALDA"/>
    <s v="BELEN DE UMBRIA"/>
    <s v="INSCRIPCION"/>
    <d v="2020-10-23T00:00:00"/>
    <s v="ACUEDUCTO "/>
  </r>
  <r>
    <n v="49663"/>
    <s v="ASOCIACION DE USUARIOS DE SERVICIOS PUBLICOS DOMICILIARIOS DE LA ESMERALDA PUERTO RICO CAQUETA"/>
    <s v="OPERATIVA"/>
    <s v="MENOR O IGUAL A 2500 USUARIOS"/>
    <s v="Grupo de Pequeños"/>
    <x v="1"/>
    <x v="2"/>
    <s v="CAQUETÁ"/>
    <s v="PUERTO RICO"/>
    <s v="INSCRIPCION"/>
    <d v="2020-11-10T00:00:00"/>
    <s v="ACUEDUCTO "/>
  </r>
  <r>
    <n v="49664"/>
    <s v="ASOCIACION DE USUARIOS DE LOS SERVICIOS PUBLICOS DOMICILIARIOS DE GUACAMAYAS"/>
    <s v="OPERATIVA"/>
    <s v="MENOR O IGUAL A 2500 USUARIOS"/>
    <s v="Grupo de Pequeños"/>
    <x v="1"/>
    <x v="2"/>
    <s v="CAQUETÁ"/>
    <s v="SAN VICENTE DEL CAGUAN"/>
    <s v="INSCRIPCION"/>
    <d v="2020-10-08T00:00:00"/>
    <s v="ACUEDUCTO "/>
  </r>
  <r>
    <n v="49684"/>
    <s v="ASOCIACIÓN DE RECICLADORES EL MORICHAL"/>
    <s v="OPERATIVA"/>
    <s v="MAYOR O IGUAL A 5001 USUARIOS"/>
    <s v="Aprovechamiento "/>
    <x v="2"/>
    <x v="2"/>
    <s v="CASANARE"/>
    <s v="VILLANUEVA"/>
    <s v="ACTUALIZACION"/>
    <d v="2023-02-28T00:00:00"/>
    <s v="APROVECHAMIENTO "/>
  </r>
  <r>
    <n v="49686"/>
    <s v="ASOCICIACION DE RECICLADORES EL GUAMITO"/>
    <s v="OPERATIVA"/>
    <s v="MAYOR O IGUAL A 5001 USUARIOS"/>
    <s v="Aprovechamiento "/>
    <x v="0"/>
    <x v="2"/>
    <s v="SANTANDER"/>
    <s v="FLORIDABLANCA"/>
    <s v="ACTUALIZACION"/>
    <d v="2025-03-21T00:00:00"/>
    <s v="APROVECHAMIENTO "/>
  </r>
  <r>
    <n v="49723"/>
    <s v="ASOCIACION INTREGAL Y POPULAR DE RECICLADORES DE OFICIO DE COLOMBIA"/>
    <s v="OPERATIVA"/>
    <s v="MAYOR O IGUAL A 5001 USUARIOS"/>
    <s v="Aprovechamiento "/>
    <x v="2"/>
    <x v="2"/>
    <s v="BOGOTÁ, D.C."/>
    <s v="BOGOTA, D.C."/>
    <s v="ACTUALIZACION"/>
    <d v="2024-04-22T00:00:00"/>
    <s v="APROVECHAMIENTO "/>
  </r>
  <r>
    <n v="49725"/>
    <s v="Asociacion de Usuarios del Acueducto Inter-Veredal El Alba,Marañon,Caicedo, San Nicolas y Santa Rosa"/>
    <s v="OPERATIVA"/>
    <s v="MENOR O IGUAL A 2500 USUARIOS"/>
    <s v="Grupo de Pequeños"/>
    <x v="1"/>
    <x v="2"/>
    <s v="CAUCA"/>
    <s v="CALOTO"/>
    <s v="ACTUALIZACION"/>
    <d v="2024-07-24T00:00:00"/>
    <s v="ACUEDUCTO "/>
  </r>
  <r>
    <n v="49743"/>
    <s v="ASOCIACION DE RECUPERADORES Y BODEGUEROS DE LA ORINOQUIA"/>
    <s v="OPERATIVA"/>
    <s v="MAYOR O IGUAL A 5001 USUARIOS"/>
    <s v="Aprovechamiento "/>
    <x v="0"/>
    <x v="2"/>
    <s v="CASANARE"/>
    <s v="YOPAL"/>
    <s v="ACTUALIZACION"/>
    <d v="2021-10-06T00:00:00"/>
    <s v="APROVECHAMIENTO "/>
  </r>
  <r>
    <n v="49745"/>
    <s v="ASOCIACION DE USUARIOS DE ACUEDUCTO DE SAN FRANCISCO CALANDAIMA"/>
    <s v="OPERATIVA"/>
    <s v="MENOR O IGUAL A 2500 USUARIOS"/>
    <s v="Grupo de Pequeños"/>
    <x v="1"/>
    <x v="2"/>
    <s v="CUNDINAMARCA"/>
    <s v="FUSAGASUGA"/>
    <s v="ACTUALIZACION"/>
    <d v="2024-07-17T00:00:00"/>
    <s v="ACUEDUCTO "/>
  </r>
  <r>
    <n v="49765"/>
    <s v="ASOCIACION NACIONAL DE RECICLADORES MUNDO NUEVO"/>
    <s v="OPERATIVA"/>
    <s v="MENOR O IGUAL A 2500 USUARIOS"/>
    <s v="Aprovechamiento "/>
    <x v="0"/>
    <x v="2"/>
    <s v="BOGOTÁ, D.C."/>
    <s v="BOGOTA, D.C."/>
    <s v="ACTUALIZACION"/>
    <d v="2025-03-05T00:00:00"/>
    <s v="APROVECHAMIENTO "/>
  </r>
  <r>
    <n v="49767"/>
    <s v="JUNTA DE ACCIÓN COMUNAL DE LA VEREDA TERMINOS"/>
    <s v="OPERATIVA"/>
    <s v="MENOR O IGUAL A 2500 USUARIOS"/>
    <s v="Grupo de Pequeños"/>
    <x v="1"/>
    <x v="2"/>
    <s v="CUNDINAMARCA"/>
    <s v="TOPAIPI"/>
    <s v="ACTUALIZACION"/>
    <d v="2024-08-06T00:00:00"/>
    <s v="ACUEDUCTO "/>
  </r>
  <r>
    <n v="49783"/>
    <s v="asociacion de usuarios acueductoy alcantarillado puerto claver"/>
    <s v="OPERATIVA"/>
    <s v="MENOR O IGUAL A 2500 USUARIOS"/>
    <s v="Grupo de Pequeños"/>
    <x v="1"/>
    <x v="2"/>
    <s v="ANTIOQUIA"/>
    <s v="EL BAGRE"/>
    <s v="INSCRIPCION"/>
    <d v="2020-10-21T00:00:00"/>
    <s v="ACUEDUCTO "/>
  </r>
  <r>
    <n v="49804"/>
    <s v="ASOCIACION DE USUARIOS DEL ACUEDUCTO VEREDA LEJOS DEL NIDO"/>
    <s v="OPERATIVA"/>
    <s v="MENOR O IGUAL A 2500 USUARIOS"/>
    <s v="Grupo de Pequeños"/>
    <x v="1"/>
    <x v="2"/>
    <s v="ANTIOQUIA"/>
    <s v="GUARNE"/>
    <s v="INSCRIPCION"/>
    <d v="2020-10-15T00:00:00"/>
    <s v="ACUEDUCTO "/>
  </r>
  <r>
    <n v="49825"/>
    <s v="ASOCIACION DE RECICLADORES FLANDES TOLIMA"/>
    <s v="OPERATIVA"/>
    <s v="MAYOR O IGUAL A 5001 USUARIOS"/>
    <s v="Aprovechamiento "/>
    <x v="2"/>
    <x v="2"/>
    <s v="TOLIMA"/>
    <s v="FLANDES"/>
    <s v="ACTUALIZACION"/>
    <d v="2024-04-16T00:00:00"/>
    <s v="APROVECHAMIENTO "/>
  </r>
  <r>
    <n v="49844"/>
    <s v="ASOCIACIÓN DE RECICLADORES CON  HONOR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49864"/>
    <s v="JUNTA ADMINISTRADORA ACUEDUCTO REGIONAL EL ROBLE EL TABLON CAPARROSA ALTO CAPARROSA Y SANCIRO"/>
    <s v="OPERATIVA"/>
    <s v="MENOR O IGUAL A 2500 USUARIOS"/>
    <s v="Grupo de Pequeños"/>
    <x v="1"/>
    <x v="2"/>
    <s v="HUILA"/>
    <s v="OPORAPA"/>
    <s v="ACTUALIZACION"/>
    <d v="2020-10-13T00:00:00"/>
    <s v="ACUEDUCTO "/>
  </r>
  <r>
    <n v="49883"/>
    <s v="GREEN ENERGY CB SAS"/>
    <s v="OPERATIVA"/>
    <s v="MAYOR O IGUAL A 5001 USUARIOS"/>
    <s v="Aprovechamiento "/>
    <x v="0"/>
    <x v="3"/>
    <s v="CASANARE"/>
    <s v="YOPAL"/>
    <s v="ACTUALIZACION"/>
    <d v="2021-05-05T00:00:00"/>
    <s v="APROVECHAMIENTO "/>
  </r>
  <r>
    <n v="49885"/>
    <s v="ASOCIACION DE USUARIOS DEL SERVICIO DE AGUA POTABLE Y ALCANTARILLADO DE SAN ANTONIO DEL CHAMI"/>
    <s v="OPERATIVA"/>
    <s v="MENOR O IGUAL A 2500 USUARIOS"/>
    <s v="Grupo de Pequeños"/>
    <x v="1"/>
    <x v="2"/>
    <s v="RISARALDA"/>
    <s v="MISTRATO"/>
    <s v="ACTUALIZACION"/>
    <d v="2023-12-20T00:00:00"/>
    <s v="ACUEDUCTO "/>
  </r>
  <r>
    <n v="49964"/>
    <s v="JUNTA DE ACCION COMUNAL VEREDA LA VALERIA"/>
    <s v="OPERATIVA"/>
    <s v="MENOR O IGUAL A 2500 USUARIOS"/>
    <s v="Grupo de Pequeños"/>
    <x v="1"/>
    <x v="2"/>
    <s v="ANTIOQUIA"/>
    <s v="CALDAS"/>
    <s v="INSCRIPCION"/>
    <d v="2020-10-16T00:00:00"/>
    <s v="ACUEDUCTO "/>
  </r>
  <r>
    <n v="49965"/>
    <s v="ASO MUNDO ECOLOGICO"/>
    <s v="OPERATIVA"/>
    <s v="MAYOR O IGUAL A 5001 USUARIOS"/>
    <s v="Aprovechamiento "/>
    <x v="2"/>
    <x v="2"/>
    <s v="BOGOTÁ, D.C."/>
    <s v="BOGOTA, D.C."/>
    <s v="ACTUALIZACION"/>
    <d v="2025-03-25T00:00:00"/>
    <s v="APROVECHAMIENTO "/>
  </r>
  <r>
    <n v="50024"/>
    <s v="ASOCIACION DE RECUPERADORES INVERSIONISTAS EN LA ECOLOGIA"/>
    <s v="OPERATIVA"/>
    <s v="DESDE 2501 HASTA 5000 USUARIOS"/>
    <s v="Aprovechamiento "/>
    <x v="2"/>
    <x v="2"/>
    <s v="META"/>
    <s v="ACACIAS"/>
    <s v="ACTUALIZACION"/>
    <d v="2024-04-07T00:00:00"/>
    <s v="APROVECHAMIENTO "/>
  </r>
  <r>
    <n v="50066"/>
    <s v="ASOCIACION DE RECICLADORES AQUA UNIDOS POR EL AMBIENTE "/>
    <s v="OPERATIVA"/>
    <s v="MAYOR O IGUAL A 5001 USUARIOS"/>
    <s v="Aprovechamiento "/>
    <x v="0"/>
    <x v="2"/>
    <s v="BOGOTÁ, D.C."/>
    <s v="BOGOTA, D.C."/>
    <s v="ACTUALIZACION"/>
    <d v="2025-02-20T00:00:00"/>
    <s v="APROVECHAMIENTO "/>
  </r>
  <r>
    <n v="50083"/>
    <s v="ASO POLLITOS"/>
    <s v="OPERATIVA"/>
    <s v="MAYOR O IGUAL A 5001 USUARIOS"/>
    <s v="Aprovechamiento "/>
    <x v="2"/>
    <x v="2"/>
    <s v="BOGOTÁ, D.C."/>
    <s v="BOGOTA, D.C."/>
    <s v="ACTUALIZACION"/>
    <d v="2025-03-05T00:00:00"/>
    <s v="APROVECHAMIENTO "/>
  </r>
  <r>
    <n v="50103"/>
    <s v="ACUEDUCTO SAN PEDRO DE CACHIPAY"/>
    <s v="OPERATIVA"/>
    <s v="MENOR O IGUAL A 2500 USUARIOS"/>
    <s v="Grupo de Pequeños"/>
    <x v="1"/>
    <x v="2"/>
    <s v="CUNDINAMARCA"/>
    <s v="CACHIPAY"/>
    <s v="ACTUALIZACION"/>
    <d v="2025-02-24T00:00:00"/>
    <s v="ACUEDUCTO "/>
  </r>
  <r>
    <n v="50123"/>
    <s v="ASOCIACION ADMINISTRADORA DE AGUAS DEL SOCORRO"/>
    <s v="OPERATIVA"/>
    <s v="MENOR O IGUAL A 2500 USUARIOS"/>
    <s v="Grupo de Pequeños"/>
    <x v="1"/>
    <x v="2"/>
    <s v="NARIÑO"/>
    <s v="PASTO"/>
    <s v="INSCRIPCION"/>
    <d v="2020-12-10T00:00:00"/>
    <s v="ACUEDUCTO "/>
  </r>
  <r>
    <n v="50143"/>
    <s v="ASOCIACION DE USUARIOS DEL ACUEDUCTO VIBORAL"/>
    <s v="OPERATIVA"/>
    <s v="MENOR O IGUAL A 2500 USUARIOS"/>
    <s v="Grupo de Pequeños"/>
    <x v="1"/>
    <x v="2"/>
    <s v="CALDAS"/>
    <s v="AGUADAS"/>
    <s v="ACTUALIZACION"/>
    <d v="2023-06-05T00:00:00"/>
    <s v="ACUEDUCTO "/>
  </r>
  <r>
    <n v="50145"/>
    <s v="FUNDACION DE RECICLADORES DE JAMUNDI"/>
    <s v="OPERATIVA"/>
    <s v="MAYOR O IGUAL A 5001 USUARIOS"/>
    <s v="Aprovechamiento "/>
    <x v="2"/>
    <x v="2"/>
    <s v="VALLE DEL CAUCA"/>
    <s v="JAMUNDI"/>
    <s v="ACTUALIZACION"/>
    <d v="2024-03-28T00:00:00"/>
    <s v="APROVECHAMIENTO "/>
  </r>
  <r>
    <n v="50146"/>
    <s v="ASOCIACION DE RECICLADORES HERENCIA VERDE"/>
    <s v="OPERATIVA"/>
    <s v="MAYOR O IGUAL A 5001 USUARIOS"/>
    <s v="Aprovechamiento "/>
    <x v="2"/>
    <x v="2"/>
    <s v="BOGOTÁ, D.C."/>
    <s v="BOGOTA, D.C."/>
    <s v="ACTUALIZACION"/>
    <d v="2025-03-12T00:00:00"/>
    <s v="APROVECHAMIENTO "/>
  </r>
  <r>
    <n v="50149"/>
    <s v="Asociación de recolectores "/>
    <s v="OPERATIVA"/>
    <s v="MAYOR O IGUAL A 5001 USUARIOS"/>
    <s v="Aprovechamiento "/>
    <x v="2"/>
    <x v="2"/>
    <s v="BOGOTÁ, D.C."/>
    <s v="BOGOTA, D.C."/>
    <s v="ACTUALIZACION"/>
    <d v="2024-02-15T00:00:00"/>
    <s v="APROVECHAMIENTO "/>
  </r>
  <r>
    <n v="50184"/>
    <s v="JUNTA DE ACCION COMUNAL DE LA VEREDA DE GRANADILLO"/>
    <s v="OPERATIVA"/>
    <s v="MENOR O IGUAL A 2500 USUARIOS"/>
    <s v="Grupo de Pequeños"/>
    <x v="1"/>
    <x v="2"/>
    <s v="NARIÑO"/>
    <s v="EL TAMBO"/>
    <s v="ACTUALIZACION"/>
    <d v="2025-02-12T00:00:00"/>
    <s v="ACUEDUCTO "/>
  </r>
  <r>
    <n v="50185"/>
    <s v="JUNTA DE ACCION COMUNAL DE LA VEREDA LOS LLANOS DE MANCHABAJOY"/>
    <s v="OPERATIVA"/>
    <s v="MENOR O IGUAL A 2500 USUARIOS"/>
    <s v="Grupo de Pequeños"/>
    <x v="1"/>
    <x v="2"/>
    <s v="NARIÑO"/>
    <s v="EL TAMBO"/>
    <s v="ACTUALIZACION"/>
    <d v="2023-03-30T00:00:00"/>
    <s v="ACUEDUCTO "/>
  </r>
  <r>
    <n v="50203"/>
    <s v="ASOCIACIÓN DE USUARIOS DE LOS SERVICIOS PÚBLICOS DE ATANQUES"/>
    <s v="OPERATIVA"/>
    <s v="MENOR O IGUAL A 2500 USUARIOS"/>
    <s v="Grupo de Pequeños"/>
    <x v="1"/>
    <x v="2"/>
    <s v="CESAR"/>
    <s v="VALLEDUPAR"/>
    <s v="ACTUALIZACION"/>
    <d v="2025-02-12T00:00:00"/>
    <s v="ACUEDUCTO "/>
  </r>
  <r>
    <n v="50204"/>
    <s v="ASOCIACION DE RECICLADORES CREANDO CULTURA AMBIENTAL - ASOARCCA"/>
    <s v="OPERATIVA"/>
    <s v="MAYOR O IGUAL A 5001 USUARIOS"/>
    <s v="Aprovechamiento "/>
    <x v="2"/>
    <x v="2"/>
    <s v="BOGOTÁ, D.C."/>
    <s v="BOGOTA, D.C."/>
    <s v="ACTUALIZACION"/>
    <d v="2025-02-17T00:00:00"/>
    <s v="APROVECHAMIENTO "/>
  </r>
  <r>
    <n v="50243"/>
    <s v="ASOCIACION DE SERVICIOS PUBLICOS DOMICILIARIOS DE ACUEDUCTO Y SANEAMIENTO BASICO DEL CORREGIMIENTO DE GAMBOTE, ARJONA - DEPARTAMENTO DE BOLIVAR"/>
    <s v="OPERATIVA"/>
    <s v="MENOR O IGUAL A 2500 USUARIOS"/>
    <s v="Grupo de Pequeños"/>
    <x v="1"/>
    <x v="2"/>
    <s v="BOLÍVAR"/>
    <s v="ARJONA"/>
    <s v="ACTUALIZACION"/>
    <d v="2025-02-09T00:00:00"/>
    <s v="ACUEDUCTO "/>
  </r>
  <r>
    <n v="50263"/>
    <s v="FUNDACION DE ARTESANOS DE LA SERRANIA DE LOS YARIGUIES"/>
    <s v="OPERATIVA"/>
    <s v="DESDE 2501 HASTA 5000 USUARIOS"/>
    <s v="Aprovechamiento "/>
    <x v="2"/>
    <x v="2"/>
    <s v="SANTANDER"/>
    <s v="SAN VICENTE DE CHUCURI"/>
    <s v="ACTUALIZACION"/>
    <d v="2025-03-11T00:00:00"/>
    <s v="APROVECHAMIENTO "/>
  </r>
  <r>
    <n v="50264"/>
    <s v="EMPRESA DE SERVICIOS PUBLICOS DOMICILIARIOS DE LA SABANA DE SUCRE S.A.S E.S.P"/>
    <s v="OPERATIVA"/>
    <s v="DESDE 2501 HASTA 5000 USUARIOS"/>
    <s v="Grupo de Grandes"/>
    <x v="0"/>
    <x v="3"/>
    <s v="SUCRE"/>
    <s v="SAN PEDRO"/>
    <s v="INSCRIPCION"/>
    <d v="2021-08-25T00:00:00"/>
    <s v="ASEO"/>
  </r>
  <r>
    <n v="50265"/>
    <s v="ASOCIACION DE RECICLADORES NUEVA FUERZA AMBIENTAL ASOFUERZA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50284"/>
    <s v="shooner bight ethnic association "/>
    <s v="OPERATIVA"/>
    <s v="MAYOR O IGUAL A 5001 USUARIOS"/>
    <s v="Aprovechamiento "/>
    <x v="0"/>
    <x v="2"/>
    <s v="ARCHIPIÉLAGO DE SAN ANDRÉS, PROVIDENCIA Y SANTA CATALINA"/>
    <s v="SAN ANDRES"/>
    <s v="ACTUALIZACION"/>
    <d v="2024-02-21T00:00:00"/>
    <s v="APROVECHAMIENTO "/>
  </r>
  <r>
    <n v="50285"/>
    <s v="GREENCYCLE S.A.S"/>
    <s v="OPERATIVA"/>
    <s v="MAYOR O IGUAL A 5001 USUARIOS"/>
    <s v="Aprovechamiento "/>
    <x v="0"/>
    <x v="3"/>
    <s v="CUNDINAMARCA"/>
    <s v="MADRID"/>
    <s v="ACTUALIZACION"/>
    <d v="2021-04-01T00:00:00"/>
    <s v="APROVECHAMIENTO "/>
  </r>
  <r>
    <n v="50286"/>
    <s v="ASOCIACION COLOMBIANA DE RECICLADORES HUELLA VERDE ESP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50323"/>
    <s v="asociación colombiana de recuperadores ambientales "/>
    <s v="OPERATIVA"/>
    <s v="MAYOR O IGUAL A 5001 USUARIOS"/>
    <s v="Aprovechamiento "/>
    <x v="0"/>
    <x v="2"/>
    <s v="BOGOTÁ, D.C."/>
    <s v="BOGOTA, D.C."/>
    <s v="ACTUALIZACION"/>
    <d v="2025-03-13T00:00:00"/>
    <s v="APROVECHAMIENTO "/>
  </r>
  <r>
    <n v="50325"/>
    <s v="Junta de Acción Comunal Vereda el Naranjo"/>
    <s v="ABASTO"/>
    <s v="MENOR O IGUAL A 2500 USUARIOS"/>
    <s v="Grupo de Pequeños"/>
    <x v="1"/>
    <x v="2"/>
    <s v="RISARALDA"/>
    <s v="QUINCHIA"/>
    <s v="ACTUALIZACION"/>
    <d v="2025-03-14T00:00:00"/>
    <s v="ACUEDUCTO "/>
  </r>
  <r>
    <n v="50363"/>
    <s v="ASOCIACIÓN AMBIENTAL CICLO  ALTERNATIVO"/>
    <s v="OPERATIVA"/>
    <s v="MAYOR O IGUAL A 5001 USUARIOS"/>
    <s v="Aprovechamiento "/>
    <x v="2"/>
    <x v="2"/>
    <s v="BOGOTÁ, D.C."/>
    <s v="BOGOTA, D.C."/>
    <s v="ACTUALIZACION"/>
    <d v="2025-02-25T00:00:00"/>
    <s v="APROVECHAMIENTO "/>
  </r>
  <r>
    <n v="50383"/>
    <s v="RECYCLEAN SAS ESP"/>
    <s v="OPERATIVA"/>
    <s v="MENOR O IGUAL A 2500 USUARIOS"/>
    <s v="Aprovechamiento "/>
    <x v="0"/>
    <x v="3"/>
    <s v="BOGOTÁ, D.C."/>
    <s v="BOGOTA, D.C."/>
    <s v="ACTUALIZACION"/>
    <d v="2025-03-07T00:00:00"/>
    <s v="APROVECHAMIENTO "/>
  </r>
  <r>
    <n v="50406"/>
    <s v="ASOCIACION NACIONAL HUELLA VERDE AMBIENTAL"/>
    <s v="OPERATIVA"/>
    <s v="MENOR O IGUAL A 2500 USUARIOS"/>
    <s v="Aprovechamiento "/>
    <x v="2"/>
    <x v="2"/>
    <s v="BOGOTÁ, D.C."/>
    <s v="BOGOTA, D.C."/>
    <s v="ACTUALIZACION"/>
    <d v="2024-09-05T00:00:00"/>
    <s v="APROVECHAMIENTO "/>
  </r>
  <r>
    <n v="50427"/>
    <s v="ASOACIACION DE RECICLADORES EMPRENDEDORES DEL SUR "/>
    <s v="OPERATIVA"/>
    <s v="MAYOR O IGUAL A 5001 USUARIOS"/>
    <s v="Aprovechamiento "/>
    <x v="2"/>
    <x v="2"/>
    <s v="BOGOTÁ, D.C."/>
    <s v="BOGOTA, D.C."/>
    <s v="ACTUALIZACION"/>
    <d v="2025-03-13T00:00:00"/>
    <s v="APROVECHAMIENTO "/>
  </r>
  <r>
    <n v="50431"/>
    <s v="ASO SALVANDO LA TIERRA BC"/>
    <s v="OPERATIVA"/>
    <s v="MAYOR O IGUAL A 5001 USUARIOS"/>
    <s v="Aprovechamiento "/>
    <x v="2"/>
    <x v="2"/>
    <s v="BOGOTÁ, D.C."/>
    <s v="BOGOTA, D.C."/>
    <s v="ACTUALIZACION"/>
    <d v="2024-02-15T00:00:00"/>
    <s v="APROVECHAMIENTO "/>
  </r>
  <r>
    <n v="50432"/>
    <s v="Asociacion Recical"/>
    <s v="OPERATIVA"/>
    <s v="DESDE 2501 HASTA 5000 USUARIOS"/>
    <s v="Aprovechamiento "/>
    <x v="0"/>
    <x v="2"/>
    <s v="CALDAS"/>
    <s v="VILLAMARIA"/>
    <s v="ACTUALIZACION"/>
    <d v="2025-02-14T00:00:00"/>
    <s v="APROVECHAMIENTO "/>
  </r>
  <r>
    <n v="50435"/>
    <s v="ASOCIACIÓN DE RECICLADORES NUEVA ERA ESP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50440"/>
    <s v="ASOCIACION JUNTA ADMINISTRADORA DE ACUEDUCTO DEL CORREGIMIENTO DE SANTA ROSALIA"/>
    <s v="OPERATIVA"/>
    <s v="MENOR O IGUAL A 2500 USUARIOS"/>
    <s v="Grupo de Pequeños"/>
    <x v="1"/>
    <x v="2"/>
    <s v="MAGDALENA"/>
    <s v="ZONA BANANERA"/>
    <s v="ACTUALIZACION"/>
    <d v="2024-02-29T00:00:00"/>
    <s v="ACUEDUCTO "/>
  </r>
  <r>
    <n v="50442"/>
    <s v="ASOCIACIÓN DE USUARIOS DEL SERVICIO DE AGUA POTABLE Y ALCANTARILLADO DEL CONJUNTO CAMPESTRE EL IMPERIO"/>
    <s v="OPERATIVA"/>
    <s v="MENOR O IGUAL A 2500 USUARIOS"/>
    <s v="Grupo de Pequeños"/>
    <x v="1"/>
    <x v="2"/>
    <s v="TOLIMA"/>
    <s v="CARMEN DE APICALA"/>
    <s v="ACTUALIZACION"/>
    <d v="2023-11-02T00:00:00"/>
    <s v="ACUEDUCTO - ALCANTARILLADO"/>
  </r>
  <r>
    <n v="50463"/>
    <s v="ASOCIACION DE RESIDUOS ORGANICOS E INORGANICOS DE MADRID"/>
    <s v="OPERATIVA"/>
    <s v="MAYOR O IGUAL A 5001 USUARIOS"/>
    <s v="Aprovechamiento "/>
    <x v="0"/>
    <x v="2"/>
    <s v="CUNDINAMARCA"/>
    <s v="MADRID"/>
    <s v="INSCRIPCION"/>
    <d v="2021-07-09T00:00:00"/>
    <s v="APROVECHAMIENTO "/>
  </r>
  <r>
    <n v="50464"/>
    <s v="ASOCIACION DE RECICLADORES PLANETA EN RECUPERACION"/>
    <s v="OPERATIVA"/>
    <s v="MAYOR O IGUAL A 5001 USUARIOS"/>
    <s v="Aprovechamiento "/>
    <x v="2"/>
    <x v="2"/>
    <s v="CUNDINAMARCA"/>
    <s v="SOACHA"/>
    <s v="ACTUALIZACION"/>
    <d v="2025-02-28T00:00:00"/>
    <s v="APROVECHAMIENTO "/>
  </r>
  <r>
    <n v="50465"/>
    <s v="EMPRESA CIRCULO VERDE S.A.S ESP"/>
    <s v="OPERATIVA"/>
    <s v="MAYOR O IGUAL A 5001 USUARIOS"/>
    <s v="Aprovechamiento "/>
    <x v="2"/>
    <x v="3"/>
    <s v="QUINDÍO"/>
    <s v="CALARCA"/>
    <s v="INSCRIPCION"/>
    <d v="2021-03-31T00:00:00"/>
    <s v="APROVECHAMIENTO "/>
  </r>
  <r>
    <n v="50483"/>
    <s v="CORPORACION DE SERVICIO DE ACUEDUCTO DE LAS VEREDAS LLANITA Y LLANOGRANDE DEL MUNICIPIO DE SIMACOTA"/>
    <s v="OPERATIVA"/>
    <s v="MENOR O IGUAL A 2500 USUARIOS"/>
    <s v="Grupo de Pequeños"/>
    <x v="1"/>
    <x v="2"/>
    <s v="SANTANDER"/>
    <s v="SIMACOTA"/>
    <s v="ACTUALIZACION"/>
    <d v="2022-03-31T00:00:00"/>
    <s v="ACUEDUCTO "/>
  </r>
  <r>
    <n v="50503"/>
    <s v="ASOCIACIÓN DE SUSCRIPTORES DEL ACUEDUCTO DE LAS VEREDAS  CENTRO Y LLANOGRANDE"/>
    <s v="OPERATIVA"/>
    <s v="MENOR O IGUAL A 2500 USUARIOS"/>
    <s v="Grupo de Pequeños"/>
    <x v="1"/>
    <x v="2"/>
    <s v="BOYACÁ"/>
    <s v="PACHAVITA"/>
    <s v="ACTUALIZACION"/>
    <d v="2022-05-03T00:00:00"/>
    <s v="ACUEDUCTO "/>
  </r>
  <r>
    <n v="50547"/>
    <s v="JUNTA DE ACCION COMUNAL DE LA VEREDA LA GRANJA"/>
    <s v="OPERATIVA"/>
    <s v="MENOR O IGUAL A 2500 USUARIOS"/>
    <s v="Grupo de Pequeños"/>
    <x v="1"/>
    <x v="2"/>
    <s v="NARIÑO"/>
    <s v="EL TAMBO"/>
    <s v="ACTUALIZACION"/>
    <d v="2025-02-13T00:00:00"/>
    <s v="ACUEDUCTO "/>
  </r>
  <r>
    <n v="50583"/>
    <s v="ASOCIACION DE RECICLADORES PROSPERAR EJE CAFETERO ARP"/>
    <s v="OPERATIVA"/>
    <s v="MAYOR O IGUAL A 5001 USUARIOS"/>
    <s v="Aprovechamiento "/>
    <x v="2"/>
    <x v="2"/>
    <s v="QUINDÍO"/>
    <s v="ARMENIA"/>
    <s v="ACTUALIZACION"/>
    <d v="2024-11-25T00:00:00"/>
    <s v="APROVECHAMIENTO "/>
  </r>
  <r>
    <n v="50586"/>
    <s v="ASOCIACION DE RECICLADORES DE MAICAO A.R.M"/>
    <s v="OPERATIVA"/>
    <s v="MAYOR O IGUAL A 5001 USUARIOS"/>
    <s v="Aprovechamiento "/>
    <x v="2"/>
    <x v="2"/>
    <s v="LA GUAJIRA"/>
    <s v="MAICAO"/>
    <s v="ACTUALIZACION"/>
    <d v="2025-03-14T00:00:00"/>
    <s v="APROVECHAMIENTO "/>
  </r>
  <r>
    <n v="50588"/>
    <s v="Asociación Macarena Verde de Reciclaje "/>
    <s v="OPERATIVA"/>
    <s v="MENOR O IGUAL A 2500 USUARIOS"/>
    <s v="Aprovechamiento "/>
    <x v="2"/>
    <x v="2"/>
    <s v="META"/>
    <s v="LA MACARENA"/>
    <s v="ACTUALIZACION"/>
    <d v="2022-06-06T00:00:00"/>
    <s v="APROVECHAMIENTO "/>
  </r>
  <r>
    <n v="50589"/>
    <s v="ASOCIACION DE USUARIOS DEL ACUEDUCTO VEREDAL LA ROSITA   E.S.P"/>
    <s v="OPERATIVA"/>
    <s v="MENOR O IGUAL A 2500 USUARIOS"/>
    <s v="Grupo de Pequeños"/>
    <x v="1"/>
    <x v="2"/>
    <s v="VALLE DEL CAUCA"/>
    <s v="DAGUA"/>
    <s v="ACTUALIZACION"/>
    <d v="2024-01-14T00:00:00"/>
    <s v="ACUEDUCTO "/>
  </r>
  <r>
    <n v="50603"/>
    <s v="ASOCIACIÓN DE USUARIOS DE ACUEDUCTO LA POBLACEÑA"/>
    <s v="OPERATIVA"/>
    <s v="MENOR O IGUAL A 2500 USUARIOS"/>
    <s v="Grupo de Pequeños"/>
    <x v="1"/>
    <x v="2"/>
    <s v="CAUCA"/>
    <s v="SOTARA"/>
    <s v="ACTUALIZACION"/>
    <d v="2024-05-28T00:00:00"/>
    <s v="ACUEDUCTO "/>
  </r>
  <r>
    <n v="50607"/>
    <s v="JUNTA DE ACCION COMUNAL DE LA VEREDA BELLO HORIZONTE"/>
    <s v="OPERATIVA"/>
    <s v="MENOR O IGUAL A 2500 USUARIOS"/>
    <s v="Grupo de Pequeños"/>
    <x v="1"/>
    <x v="2"/>
    <s v="NARIÑO"/>
    <s v="EL TAMBO"/>
    <s v="ACTUALIZACION"/>
    <d v="2025-01-09T00:00:00"/>
    <s v="ACUEDUCTO "/>
  </r>
  <r>
    <n v="50614"/>
    <s v="ASOCIACIÓN DE RECICLADORES TEJIDO VERDE"/>
    <s v="OPERATIVA"/>
    <s v="MAYOR O IGUAL A 5001 USUARIOS"/>
    <s v="Aprovechamiento "/>
    <x v="2"/>
    <x v="2"/>
    <s v="BOGOTÁ, D.C."/>
    <s v="BOGOTA, D.C."/>
    <s v="ACTUALIZACION"/>
    <d v="2024-06-14T00:00:00"/>
    <s v="APROVECHAMIENTO "/>
  </r>
  <r>
    <n v="50623"/>
    <s v="JUNTA ACCION COMUNAL  DEL BARRIO PORVENIR"/>
    <s v="OPERATIVA"/>
    <s v="MENOR O IGUAL A 2500 USUARIOS"/>
    <s v="Grupo de Pequeños"/>
    <x v="1"/>
    <x v="2"/>
    <s v="NARIÑO"/>
    <s v="EL TAMBO"/>
    <s v="ACTUALIZACION"/>
    <d v="2025-01-05T00:00:00"/>
    <s v="ACUEDUCTO "/>
  </r>
  <r>
    <n v="50643"/>
    <s v="CORPORACION RECICLADORA PERLA DEL NORTE"/>
    <s v="OPERATIVA"/>
    <s v="MAYOR O IGUAL A 5001 USUARIOS"/>
    <s v="Aprovechamiento "/>
    <x v="2"/>
    <x v="2"/>
    <s v="NORTE DE SANTANDER"/>
    <s v="CUCUTA"/>
    <s v="INSCRIPCION"/>
    <d v="2020-11-06T00:00:00"/>
    <s v="APROVECHAMIENTO "/>
  </r>
  <r>
    <n v="50644"/>
    <s v="ASOCIACION DE RECICLADORES SION DE COLOMBIA"/>
    <s v="OPERATIVA"/>
    <s v="MAYOR O IGUAL A 5001 USUARIOS"/>
    <s v="Aprovechamiento "/>
    <x v="2"/>
    <x v="2"/>
    <s v="BOGOTÁ, D.C."/>
    <s v="BOGOTA, D.C."/>
    <s v="ACTUALIZACION"/>
    <d v="2025-03-20T00:00:00"/>
    <s v="APROVECHAMIENTO "/>
  </r>
  <r>
    <n v="50663"/>
    <s v="SERVICIOS PUBLICOS DOMICILIARIOS ESPECIALIZADOS S.A.S. E.S.P."/>
    <s v="OPERATIVA"/>
    <s v="MAYOR O IGUAL A 5001 USUARIOS"/>
    <s v="Aprovechamiento "/>
    <x v="0"/>
    <x v="3"/>
    <s v="CUNDINAMARCA"/>
    <s v="GIRARDOT"/>
    <s v="INSCRIPCION"/>
    <d v="2020-11-09T00:00:00"/>
    <s v="APROVECHAMIENTO "/>
  </r>
  <r>
    <n v="50667"/>
    <s v="Asociación de recicladores la huella del ambiente"/>
    <s v="OPERATIVA"/>
    <s v="MAYOR O IGUAL A 5001 USUARIOS"/>
    <s v="Aprovechamiento "/>
    <x v="0"/>
    <x v="2"/>
    <s v="BOGOTÁ, D.C."/>
    <s v="BOGOTA, D.C."/>
    <s v="ACTUALIZACION"/>
    <d v="2024-05-11T00:00:00"/>
    <s v="APROVECHAMIENTO "/>
  </r>
  <r>
    <n v="50670"/>
    <s v="ASOCIACION DE RECICLADORES CRECER AL FUTURO"/>
    <s v="OPERATIVA"/>
    <s v="MAYOR O IGUAL A 5001 USUARIOS"/>
    <s v="Aprovechamiento "/>
    <x v="2"/>
    <x v="2"/>
    <s v="BOGOTÁ, D.C."/>
    <s v="BOGOTA, D.C."/>
    <s v="INSCRIPCION"/>
    <d v="2022-07-07T00:00:00"/>
    <s v="APROVECHAMIENTO "/>
  </r>
  <r>
    <n v="50671"/>
    <s v="ASOCIACION DE SUSCRIPTORES DEL ACUEDUCTO LA NARANJA VEREDA LA CAPILLA DEL MUNICIPIO DE MONIQUIRA"/>
    <s v="OPERATIVA"/>
    <s v="MENOR O IGUAL A 2500 USUARIOS"/>
    <s v="Grupo de Pequeños"/>
    <x v="1"/>
    <x v="2"/>
    <s v="BOYACÁ"/>
    <s v="MONIQUIRA"/>
    <s v="ACTUALIZACION"/>
    <d v="2020-10-15T00:00:00"/>
    <s v="ACUEDUCTO "/>
  </r>
  <r>
    <n v="50684"/>
    <s v="asociacion de usuarios del acueducto asoaguas los ribereños"/>
    <s v="OPERATIVA"/>
    <s v="MENOR O IGUAL A 2500 USUARIOS"/>
    <s v="Grupo de Pequeños"/>
    <x v="1"/>
    <x v="2"/>
    <s v="CUNDINAMARCA"/>
    <s v="SILVANIA"/>
    <s v="ACTUALIZACION"/>
    <d v="2024-06-19T00:00:00"/>
    <s v="ACUEDUCTO "/>
  </r>
  <r>
    <n v="50703"/>
    <s v="ASOCIACION DE RECICLADORES DE OFICIO COLOMBIA VERDE"/>
    <s v="OPERATIVA"/>
    <s v="DESDE 2501 HASTA 5000 USUARIOS"/>
    <s v="Aprovechamiento "/>
    <x v="0"/>
    <x v="2"/>
    <s v="BOGOTÁ, D.C."/>
    <s v="BOGOTA, D.C."/>
    <s v="ACTUALIZACION"/>
    <d v="2024-05-24T00:00:00"/>
    <s v="APROVECHAMIENTO "/>
  </r>
  <r>
    <n v="50705"/>
    <s v="ASOCIACION DE RECICLADORES ECOPLAST"/>
    <s v="OPERATIVA"/>
    <s v="MAYOR O IGUAL A 5001 USUARIOS"/>
    <s v="Aprovechamiento "/>
    <x v="2"/>
    <x v="2"/>
    <s v="ATLÁNTICO"/>
    <s v="BARRANQUILLA"/>
    <s v="INSCRIPCION"/>
    <d v="2021-10-26T00:00:00"/>
    <s v="APROVECHAMIENTO "/>
  </r>
  <r>
    <n v="50706"/>
    <s v="ASOCIACION DE RECICLADORES UPAR"/>
    <s v="OPERATIVA"/>
    <s v="MAYOR O IGUAL A 5001 USUARIOS"/>
    <s v="Aprovechamiento "/>
    <x v="0"/>
    <x v="2"/>
    <s v="CESAR"/>
    <s v="VALLEDUPAR"/>
    <s v="ACTUALIZACION"/>
    <d v="2024-03-27T00:00:00"/>
    <s v="APROVECHAMIENTO "/>
  </r>
  <r>
    <n v="50707"/>
    <s v="JUNTA ADMINISTRADORA DEL ACUEDUCTO CORREGIMIENTOS SANCHEZ EL CONVENTO"/>
    <s v="OPERATIVA"/>
    <s v="MENOR O IGUAL A 2500 USUARIOS"/>
    <s v="Grupo de Pequeños"/>
    <x v="1"/>
    <x v="2"/>
    <s v="NARIÑO"/>
    <s v="PASTO"/>
    <s v="ACTUALIZACION"/>
    <d v="2021-06-16T00:00:00"/>
    <s v="ACUEDUCTO "/>
  </r>
  <r>
    <n v="50708"/>
    <s v="ASOCIACIÓN CREANDO ECOLOGÍA"/>
    <s v="OPERATIVA"/>
    <s v="MAYOR O IGUAL A 5001 USUARIOS"/>
    <s v="Aprovechamiento "/>
    <x v="2"/>
    <x v="2"/>
    <s v="BOGOTÁ, D.C."/>
    <s v="BOGOTA, D.C."/>
    <s v="ACTUALIZACION"/>
    <d v="2025-02-26T00:00:00"/>
    <s v="APROVECHAMIENTO "/>
  </r>
  <r>
    <n v="50723"/>
    <s v="asociación de recicladores amigos del planeta"/>
    <s v="OPERATIVA"/>
    <s v="MENOR O IGUAL A 2500 USUARIOS"/>
    <s v="Aprovechamiento "/>
    <x v="2"/>
    <x v="2"/>
    <s v="HUILA"/>
    <s v="PAICOL"/>
    <s v="INSCRIPCION"/>
    <d v="2020-12-08T00:00:00"/>
    <s v="APROVECHAMIENTO "/>
  </r>
  <r>
    <n v="50744"/>
    <s v="ASOCIACION DE RECICLADORES SHALOM ESP"/>
    <s v="OPERATIVA"/>
    <s v="MAYOR O IGUAL A 5001 USUARIOS"/>
    <s v="Aprovechamiento "/>
    <x v="0"/>
    <x v="2"/>
    <s v="BOGOTÁ, D.C."/>
    <s v="BOGOTA, D.C."/>
    <s v="ACTUALIZACION"/>
    <d v="2025-03-12T00:00:00"/>
    <s v="APROVECHAMIENTO "/>
  </r>
  <r>
    <n v="50746"/>
    <s v="ASOCIACION COMUNITARIA DE USUARIOS DEL ACUEDUCTO DE LA VEREDA CULEBRAS"/>
    <s v="OPERATIVA"/>
    <s v="MENOR O IGUAL A 2500 USUARIOS"/>
    <s v="Grupo de Pequeños"/>
    <x v="1"/>
    <x v="2"/>
    <s v="VALLE DEL CAUCA"/>
    <s v="TRUJILLO"/>
    <s v="ACTUALIZACION"/>
    <d v="2021-01-29T00:00:00"/>
    <s v="ACUEDUCTO "/>
  </r>
  <r>
    <n v="50747"/>
    <s v="Asociacion de recuperadores global"/>
    <s v="OPERATIVA"/>
    <s v="MAYOR O IGUAL A 5001 USUARIOS"/>
    <s v="Aprovechamiento "/>
    <x v="0"/>
    <x v="2"/>
    <s v="ANTIOQUIA"/>
    <s v="MEDELLÍN"/>
    <s v="ACTUALIZACION"/>
    <d v="2024-04-09T00:00:00"/>
    <s v="APROVECHAMIENTO "/>
  </r>
  <r>
    <n v="50749"/>
    <s v="ASOCIACIÓN ECALLANOS DE RECICLADORES DE PUERTO LÓPEZ"/>
    <s v="OPERATIVA"/>
    <s v="MAYOR O IGUAL A 5001 USUARIOS"/>
    <s v="Aprovechamiento "/>
    <x v="2"/>
    <x v="2"/>
    <s v="META"/>
    <s v="PUERTO LOPEZ"/>
    <s v="INSCRIPCION"/>
    <d v="2020-12-01T00:00:00"/>
    <s v="APROVECHAMIENTO "/>
  </r>
  <r>
    <n v="50750"/>
    <s v="ASOCIACION DE RECICLADORES DEL CARMEN DE BOLIVAR"/>
    <s v="OPERATIVA"/>
    <s v="MAYOR O IGUAL A 5001 USUARIOS"/>
    <s v="Aprovechamiento "/>
    <x v="0"/>
    <x v="2"/>
    <s v="BOLÍVAR"/>
    <s v="EL CARMEN DE BOLIVAR"/>
    <s v="ACTUALIZACION"/>
    <d v="2025-03-14T00:00:00"/>
    <s v="APROVECHAMIENTO "/>
  </r>
  <r>
    <n v="50751"/>
    <s v="ASOCIACION ASOPRORECICLAJE"/>
    <s v="OPERATIVA"/>
    <s v="MENOR O IGUAL A 2500 USUARIOS"/>
    <s v="Aprovechamiento "/>
    <x v="2"/>
    <x v="2"/>
    <s v="CUNDINAMARCA"/>
    <s v="FUNZA"/>
    <s v="ACTUALIZACION"/>
    <d v="2025-02-21T00:00:00"/>
    <s v="APROVECHAMIENTO "/>
  </r>
  <r>
    <n v="50764"/>
    <s v="FUNDACION ABURRA VERDE E.S.P."/>
    <s v="OPERATIVA"/>
    <s v="MAYOR O IGUAL A 5001 USUARIOS"/>
    <s v="Aprovechamiento "/>
    <x v="0"/>
    <x v="2"/>
    <s v="ANTIOQUIA"/>
    <s v="ENVIGADO"/>
    <s v="ACTUALIZACION"/>
    <d v="2025-02-06T00:00:00"/>
    <s v="APROVECHAMIENTO "/>
  </r>
  <r>
    <n v="50783"/>
    <s v="ASOCIACION DE RECICLADORES MADEREROS DE COLOMBIA"/>
    <s v="OPERATIVA"/>
    <s v="MAYOR O IGUAL A 5001 USUARIOS"/>
    <s v="Aprovechamiento "/>
    <x v="0"/>
    <x v="2"/>
    <s v="BOGOTÁ, D.C."/>
    <s v="BOGOTA, D.C."/>
    <s v="ACTUALIZACION"/>
    <d v="2025-03-14T00:00:00"/>
    <s v="APROVECHAMIENTO "/>
  </r>
  <r>
    <n v="50785"/>
    <s v="ASOCIACION ECONMEDELLIN"/>
    <s v="OPERATIVA"/>
    <s v="MAYOR O IGUAL A 5001 USUARIOS"/>
    <s v="Aprovechamiento "/>
    <x v="0"/>
    <x v="2"/>
    <s v="ANTIOQUIA"/>
    <s v="MEDELLÍN"/>
    <s v="ACTUALIZACION"/>
    <d v="2024-03-27T00:00:00"/>
    <s v="APROVECHAMIENTO "/>
  </r>
  <r>
    <n v="50804"/>
    <s v="ASOCIACION DE RECICLADORES EL TRIUNFO BOSA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50805"/>
    <s v="ASOCIACION DE RECICLADORES LA FORTALEZA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50863"/>
    <s v="ASOCIACION DE RECICLADORES RECICONDOR "/>
    <s v="OPERATIVA"/>
    <s v="MAYOR O IGUAL A 5001 USUARIOS"/>
    <s v="Aprovechamiento "/>
    <x v="2"/>
    <x v="2"/>
    <s v="BOGOTÁ, D.C."/>
    <s v="BOGOTA, D.C."/>
    <s v="ACTUALIZACION"/>
    <d v="2025-03-03T00:00:00"/>
    <s v="APROVECHAMIENTO "/>
  </r>
  <r>
    <n v="50923"/>
    <s v="ASOCIACIÓN PARA LA PROMOCIÓN DE ACTIVIDADES DE RESIDUOS APROVECHABLES EN EL DEPARTAMENTO DEL ATLÁNTICO"/>
    <s v="OPERATIVA"/>
    <s v="MAYOR O IGUAL A 5001 USUARIOS"/>
    <s v="Aprovechamiento "/>
    <x v="2"/>
    <x v="2"/>
    <s v="ATLÁNTICO"/>
    <s v="BARRANQUILLA"/>
    <s v="ACTUALIZACION"/>
    <d v="2025-02-21T00:00:00"/>
    <s v="APROVECHAMIENTO "/>
  </r>
  <r>
    <n v="50924"/>
    <s v="ASOCIACION DE RECICLADORES DE BARRANQUILLA CIUDAD LIMPIA"/>
    <s v="OPERATIVA"/>
    <s v="MAYOR O IGUAL A 5001 USUARIOS"/>
    <s v="Aprovechamiento "/>
    <x v="2"/>
    <x v="2"/>
    <s v="ATLÁNTICO"/>
    <s v="BARRANQUILLA"/>
    <s v="ACTUALIZACION"/>
    <d v="2025-01-24T00:00:00"/>
    <s v="APROVECHAMIENTO "/>
  </r>
  <r>
    <n v="50926"/>
    <s v="ARECICLAR SAS ESP"/>
    <s v="OPERATIVA"/>
    <s v="MENOR O IGUAL A 2500 USUARIOS"/>
    <s v="Aprovechamiento "/>
    <x v="0"/>
    <x v="3"/>
    <s v="BOGOTÁ, D.C."/>
    <s v="BOGOTA, D.C."/>
    <s v="ACTUALIZACION"/>
    <d v="2025-03-07T00:00:00"/>
    <s v="APROVECHAMIENTO "/>
  </r>
  <r>
    <n v="50943"/>
    <s v="ASOCIACION RECICLADORES DE OFICIO"/>
    <s v="OPERATIVA"/>
    <s v="DESDE 2501 HASTA 5000 USUARIOS"/>
    <s v="Aprovechamiento "/>
    <x v="0"/>
    <x v="2"/>
    <s v="CESAR"/>
    <s v="LA PAZ"/>
    <s v="ACTUALIZACION"/>
    <d v="2024-05-22T00:00:00"/>
    <s v="APROVECHAMIENTO "/>
  </r>
  <r>
    <n v="50944"/>
    <s v="Corporacion de Recicladores de Oficio del Barrio 7 de Abril"/>
    <s v="OPERATIVA"/>
    <s v="MENOR O IGUAL A 2500 USUARIOS"/>
    <s v="Aprovechamiento "/>
    <x v="2"/>
    <x v="2"/>
    <s v="ATLÁNTICO"/>
    <s v="BARRANQUILLA"/>
    <s v="INSCRIPCION"/>
    <d v="2020-12-15T00:00:00"/>
    <s v="APROVECHAMIENTO "/>
  </r>
  <r>
    <n v="50947"/>
    <s v="ASOCIACION DE RECICLADORES EMG"/>
    <s v="OPERATIVA"/>
    <s v="MAYOR O IGUAL A 5001 USUARIOS"/>
    <s v="Aprovechamiento "/>
    <x v="0"/>
    <x v="2"/>
    <s v="BOGOTÁ, D.C."/>
    <s v="BOGOTA, D.C."/>
    <s v="ACTUALIZACION"/>
    <d v="2025-03-05T00:00:00"/>
    <s v="APROVECHAMIENTO "/>
  </r>
  <r>
    <n v="50963"/>
    <s v="ASOCIACION DE RECICLADORES WAY OF HOPE"/>
    <s v="OPERATIVA"/>
    <s v="MAYOR O IGUAL A 5001 USUARIOS"/>
    <s v="Aprovechamiento "/>
    <x v="2"/>
    <x v="2"/>
    <s v="BOGOTÁ, D.C."/>
    <s v="BOGOTA, D.C."/>
    <s v="ACTUALIZACION"/>
    <d v="2025-03-14T00:00:00"/>
    <s v="APROVECHAMIENTO "/>
  </r>
  <r>
    <n v="51023"/>
    <s v="Asociación Asocompact"/>
    <s v="OPERATIVA"/>
    <s v="MAYOR O IGUAL A 5001 USUARIOS"/>
    <s v="Aprovechamiento "/>
    <x v="0"/>
    <x v="2"/>
    <s v="CUNDINAMARCA"/>
    <s v="LA MESA"/>
    <s v="ACTUALIZACION"/>
    <d v="2025-03-05T00:00:00"/>
    <s v="APROVECHAMIENTO "/>
  </r>
  <r>
    <n v="51024"/>
    <s v="EMPRESA DE SERVICIOS PUBLICOS DOMICILIARIOS Y ECOLOGICOS DE SUCRE S.A.S E.S.P"/>
    <s v="OPERATIVA"/>
    <s v="MENOR O IGUAL A 2500 USUARIOS"/>
    <s v="Grupo de Pequeños"/>
    <x v="2"/>
    <x v="3"/>
    <s v="SUCRE"/>
    <s v="SUCRE"/>
    <s v="ACTUALIZACION"/>
    <d v="2025-03-13T00:00:00"/>
    <s v="ACUEDUCTO - ASEO"/>
  </r>
  <r>
    <n v="51043"/>
    <s v="INGENIERIA Y DESARROLLO TOTAL SAS"/>
    <s v="OPERATIVA"/>
    <s v="MAYOR O IGUAL A 5001 USUARIOS"/>
    <s v="Aprovechamiento "/>
    <x v="0"/>
    <x v="3"/>
    <s v="META"/>
    <s v="VILLAVICENCIO"/>
    <s v="ACTUALIZACION"/>
    <d v="2024-05-06T00:00:00"/>
    <s v="APROVECHAMIENTO "/>
  </r>
  <r>
    <n v="51046"/>
    <s v="ASOCIACION DE USUARIOS DEL ACUEDUCTO VEREDAL AGUA PURA LA MARIA"/>
    <s v="OPERATIVA"/>
    <s v="MENOR O IGUAL A 2500 USUARIOS"/>
    <s v="Grupo de Pequeños"/>
    <x v="1"/>
    <x v="2"/>
    <s v="ANTIOQUIA"/>
    <s v="FREDONIA"/>
    <s v="ACTUALIZACION"/>
    <d v="2022-05-31T00:00:00"/>
    <s v="ACUEDUCTO "/>
  </r>
  <r>
    <n v="51066"/>
    <s v="EMPRESA DE SERVICIOS PÚBLICOS DOMICILIARIOS AGUAS DEL UPIA S.A.S E.S.P"/>
    <s v="OPERATIVA"/>
    <s v="MENOR O IGUAL A 2500 USUARIOS"/>
    <s v="Grupo de Pequeños"/>
    <x v="2"/>
    <x v="3"/>
    <s v="META"/>
    <s v="BARRANCA DE UPIA"/>
    <s v="ACTUALIZACION"/>
    <d v="2024-11-20T00:00:00"/>
    <s v="ACUEDUCTO - ALCANTARILLADO - ASEO"/>
  </r>
  <r>
    <n v="51086"/>
    <s v="JUNTA DE ACCION COMUNAL DE LA VEREDA GUARNE"/>
    <s v="OPERATIVA"/>
    <s v="MENOR O IGUAL A 2500 USUARIOS"/>
    <s v="Grupo de Pequeños"/>
    <x v="1"/>
    <x v="2"/>
    <s v="RISARALDA"/>
    <s v="APIA"/>
    <s v="ACTUALIZACION"/>
    <d v="2021-06-29T00:00:00"/>
    <s v="ACUEDUCTO "/>
  </r>
  <r>
    <n v="51126"/>
    <s v="ASOCIACION DE RECICLADORES ECOGREEN NDS"/>
    <s v="OPERATIVA"/>
    <s v="MAYOR O IGUAL A 5001 USUARIOS"/>
    <s v="Aprovechamiento "/>
    <x v="2"/>
    <x v="2"/>
    <s v="NORTE DE SANTANDER"/>
    <s v="CUCUTA"/>
    <s v="INSCRIPCION"/>
    <d v="2021-04-20T00:00:00"/>
    <s v="APROVECHAMIENTO "/>
  </r>
  <r>
    <n v="51186"/>
    <s v="ASOCIACION AMBIENTE SALUDABLEAAS"/>
    <s v="OPERATIVA"/>
    <s v="MAYOR O IGUAL A 5001 USUARIOS"/>
    <s v="Aprovechamiento "/>
    <x v="2"/>
    <x v="2"/>
    <s v="CÓRDOBA"/>
    <s v="MONTERIA"/>
    <s v="ACTUALIZACION"/>
    <d v="2024-01-31T00:00:00"/>
    <s v="APROVECHAMIENTO "/>
  </r>
  <r>
    <n v="51226"/>
    <s v="ECOSUR EMPRESA ECOLOGICA DEL SUR DEL TOLIMA S.A.S ZOMAC"/>
    <s v="OPERATIVA"/>
    <s v="MENOR O IGUAL A 2500 USUARIOS"/>
    <s v="Aprovechamiento "/>
    <x v="2"/>
    <x v="3"/>
    <s v="TOLIMA"/>
    <s v="CHAPARRAL"/>
    <s v="INSCRIPCION"/>
    <d v="2020-12-15T00:00:00"/>
    <s v="APROVECHAMIENTO "/>
  </r>
  <r>
    <n v="51246"/>
    <s v="JUNTA ADMINISTRADORA DE ACUEDUCTO Y ALCANTARILLADO ACUALANDAYES"/>
    <s v="OPERATIVA"/>
    <s v="MENOR O IGUAL A 2500 USUARIOS"/>
    <s v="Grupo de Pequeños"/>
    <x v="1"/>
    <x v="2"/>
    <s v="VALLE DEL CAUCA"/>
    <s v="YUMBO"/>
    <s v="ACTUALIZACION"/>
    <d v="2025-03-11T00:00:00"/>
    <s v="ACUEDUCTO "/>
  </r>
  <r>
    <n v="51266"/>
    <s v="ADMINISTRACION PUBLICA COOPERATIVA REGIONAL DE SERVICIOS PÚBLICOS DE ACUEDUCTO, ALCANTARILLADO, ASEO Y OTROS  SERVICIOS PUBLICOS - COOPSERVICOSTA APC "/>
    <s v="OPERATIVA"/>
    <s v="MENOR O IGUAL A 2500 USUARIOS"/>
    <s v="Grupo de Pequeños"/>
    <x v="0"/>
    <x v="2"/>
    <s v="CÓRDOBA"/>
    <s v="SAN BERNARDO DEL VIENTO"/>
    <s v="ACTUALIZACION"/>
    <d v="2024-12-18T00:00:00"/>
    <s v="ACUEDUCTO - ALCANTARILLADO - ASEO"/>
  </r>
  <r>
    <n v="51286"/>
    <s v="ASOCIACION GESTION Y RECUPERACION ECOLOGICA"/>
    <s v="OPERATIVA"/>
    <s v="MAYOR O IGUAL A 5001 USUARIOS"/>
    <s v="Aprovechamiento "/>
    <x v="2"/>
    <x v="2"/>
    <s v="BOGOTÁ, D.C."/>
    <s v="BOGOTA, D.C."/>
    <s v="ACTUALIZACION"/>
    <d v="2021-03-03T00:00:00"/>
    <s v="APROVECHAMIENTO "/>
  </r>
  <r>
    <n v="51386"/>
    <s v="ASOCIACION DE RECICLADORES ECOAMIGOS DEL PLANETA"/>
    <s v="OPERATIVA"/>
    <s v="MENOR O IGUAL A 2500 USUARIOS"/>
    <s v="Aprovechamiento "/>
    <x v="2"/>
    <x v="2"/>
    <s v="BOGOTÁ, D.C."/>
    <s v="BOGOTA, D.C."/>
    <s v="ACTUALIZACION"/>
    <d v="2021-10-02T00:00:00"/>
    <s v="APROVECHAMIENTO "/>
  </r>
  <r>
    <n v="51406"/>
    <s v="RECOVEN ECA SAS ESP"/>
    <s v="OPERATIVA"/>
    <s v="MAYOR O IGUAL A 5001 USUARIOS"/>
    <s v="Aprovechamiento "/>
    <x v="2"/>
    <x v="3"/>
    <s v="ATLÁNTICO"/>
    <s v="BARRANQUILLA"/>
    <s v="ACTUALIZACION"/>
    <d v="2025-02-14T00:00:00"/>
    <s v="APROVECHAMIENTO "/>
  </r>
  <r>
    <n v="51446"/>
    <s v="ASOCIACIÓN DE RECICLADORES ECOLÓGICOS - AREC  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51466"/>
    <s v="Asociacion de Recicladores Equilibrio Huella Ambiental"/>
    <s v="OPERATIVA"/>
    <s v="MAYOR O IGUAL A 5001 USUARIOS"/>
    <s v="Aprovechamiento "/>
    <x v="2"/>
    <x v="2"/>
    <s v="BOGOTÁ, D.C."/>
    <s v="BOGOTA, D.C."/>
    <s v="ACTUALIZACION"/>
    <d v="2024-02-03T00:00:00"/>
    <s v="APROVECHAMIENTO "/>
  </r>
  <r>
    <n v="51486"/>
    <s v="ASOCIACION MUNDO AMBIENTAL DE RECICLADORES"/>
    <s v="OPERATIVA"/>
    <s v="MENOR O IGUAL A 2500 USUARIOS"/>
    <s v="Aprovechamiento "/>
    <x v="2"/>
    <x v="2"/>
    <s v="BOGOTÁ, D.C."/>
    <s v="BOGOTA, D.C."/>
    <s v="ACTUALIZACION"/>
    <d v="2025-01-28T00:00:00"/>
    <s v="APROVECHAMIENTO "/>
  </r>
  <r>
    <n v="51506"/>
    <s v="SERVIAPROVECHABLES VALLE SAS ESP"/>
    <s v="OPERATIVA"/>
    <s v="MENOR O IGUAL A 2500 USUARIOS"/>
    <s v="Aprovechamiento "/>
    <x v="0"/>
    <x v="3"/>
    <s v="VALLE DEL CAUCA"/>
    <s v="PALMIRA"/>
    <s v="ACTUALIZACION"/>
    <d v="2024-10-11T00:00:00"/>
    <s v="APROVECHAMIENTO "/>
  </r>
  <r>
    <n v="51527"/>
    <s v="ASOCIACION UNIDOS POR EL DESARROLLO AMBIENTAL SOSTENIBLE"/>
    <s v="OPERATIVA"/>
    <s v="MAYOR O IGUAL A 5001 USUARIOS"/>
    <s v="Aprovechamiento "/>
    <x v="2"/>
    <x v="2"/>
    <s v="VALLE DEL CAUCA"/>
    <s v="PALMIRA"/>
    <s v="ACTUALIZACION"/>
    <d v="2025-03-11T00:00:00"/>
    <s v="APROVECHAMIENTO "/>
  </r>
  <r>
    <n v="51587"/>
    <s v="EMPRESAS PUBLICAS DE CONCEPCION S.A.S.E.S.P"/>
    <s v="OPERATIVA"/>
    <s v="MENOR O IGUAL A 2500 USUARIOS"/>
    <s v="Grupo de Pequeños"/>
    <x v="0"/>
    <x v="3"/>
    <s v="ANTIOQUIA"/>
    <s v="CONCEPCIÓN"/>
    <s v="ACTUALIZACION"/>
    <d v="2024-03-18T00:00:00"/>
    <s v="ACUEDUCTO - ALCANTARILLADO - ASEO"/>
  </r>
  <r>
    <n v="51646"/>
    <s v="ASOCIACIÓN GREMIAL DE RECICLADORES AMBIENTALES 3R"/>
    <s v="OPERATIVA"/>
    <s v="MAYOR O IGUAL A 5001 USUARIOS"/>
    <s v="Aprovechamiento "/>
    <x v="0"/>
    <x v="2"/>
    <s v="META"/>
    <s v="ACACIAS"/>
    <s v="ACTUALIZACION"/>
    <d v="2024-03-30T00:00:00"/>
    <s v="APROVECHAMIENTO "/>
  </r>
  <r>
    <n v="51667"/>
    <s v="ASOCIACION DE RECUPERADORES DE RESIDUOS APROVECHABLES ECOYELA"/>
    <s v="OPERATIVA"/>
    <s v="MENOR O IGUAL A 2500 USUARIOS"/>
    <s v="Aprovechamiento "/>
    <x v="0"/>
    <x v="2"/>
    <s v="META"/>
    <s v="CUMARAL"/>
    <s v="ACTUALIZACION"/>
    <d v="2021-03-30T00:00:00"/>
    <s v="APROVECHAMIENTO "/>
  </r>
  <r>
    <n v="51706"/>
    <s v="EMPRESA DE SERVICIOS ESENCIALES DEL RECICLAJE Y APROVECHAMIENTO EN LA ECONOMIA CIRCULAR ASOFUTURO S.A.S. E.S.P."/>
    <s v="OPERATIVA"/>
    <s v="DESDE 2501 HASTA 5000 USUARIOS"/>
    <s v="Aprovechamiento "/>
    <x v="0"/>
    <x v="3"/>
    <s v="BOYACÁ"/>
    <s v="MONIQUIRA"/>
    <s v="ACTUALIZACION"/>
    <d v="2025-03-29T00:00:00"/>
    <s v="APROVECHAMIENTO "/>
  </r>
  <r>
    <n v="51766"/>
    <s v="ASOCIACION DE RECICLADORES ECO MILLENNIUM"/>
    <s v="OPERATIVA"/>
    <s v="MENOR O IGUAL A 2500 USUARIOS"/>
    <s v="Aprovechamiento "/>
    <x v="2"/>
    <x v="2"/>
    <s v="BOGOTÁ, D.C."/>
    <s v="BOGOTA, D.C."/>
    <s v="ACTUALIZACION"/>
    <d v="2025-03-19T00:00:00"/>
    <s v="APROVECHAMIENTO "/>
  </r>
  <r>
    <n v="51767"/>
    <s v="FUNDACION RECICLADORES UNIDAD Y SOSTENIBILIDAD"/>
    <s v="OPERATIVA"/>
    <s v="MAYOR O IGUAL A 5001 USUARIOS"/>
    <s v="Aprovechamiento "/>
    <x v="2"/>
    <x v="2"/>
    <s v="SANTANDER"/>
    <s v="BUCARAMANGA"/>
    <s v="ACTUALIZACION"/>
    <d v="2024-09-18T00:00:00"/>
    <s v="APROVECHAMIENTO "/>
  </r>
  <r>
    <n v="51826"/>
    <s v="CORDILLERAS S.A.S ESP"/>
    <s v="OPERATIVA"/>
    <s v="MAYOR O IGUAL A 5001 USUARIOS"/>
    <s v="Grupo de Grandes"/>
    <x v="2"/>
    <x v="3"/>
    <s v="TOLIMA"/>
    <s v="HONDA"/>
    <s v="ACTUALIZACION"/>
    <d v="2025-02-23T00:00:00"/>
    <s v="ACUEDUCTO - ALCANTARILLADO"/>
  </r>
  <r>
    <n v="51866"/>
    <s v="ASOCIACIÓN DE RECICLADORES ACTIVOS DE CUNDINAMARCA"/>
    <s v="OPERATIVA"/>
    <s v="MAYOR O IGUAL A 5001 USUARIOS"/>
    <s v="Aprovechamiento "/>
    <x v="0"/>
    <x v="2"/>
    <s v="CUNDINAMARCA"/>
    <s v="MADRID"/>
    <s v="ACTUALIZACION"/>
    <d v="2024-05-29T00:00:00"/>
    <s v="APROVECHAMIENTO "/>
  </r>
  <r>
    <n v="51886"/>
    <s v="RECICLA ORIENTE H S.A.S ESP"/>
    <s v="OPERATIVA"/>
    <s v="MAYOR O IGUAL A 5001 USUARIOS"/>
    <s v="Aprovechamiento "/>
    <x v="0"/>
    <x v="3"/>
    <s v="ANTIOQUIA"/>
    <s v="RIONEGRO"/>
    <s v="ACTUALIZACION"/>
    <d v="2025-03-06T00:00:00"/>
    <s v="APROVECHAMIENTO "/>
  </r>
  <r>
    <n v="51906"/>
    <s v="CORPORACION WUIN ANAASU"/>
    <s v="OPERATIVA"/>
    <s v="MENOR O IGUAL A 2500 USUARIOS"/>
    <s v="Grupo de Pequeños"/>
    <x v="1"/>
    <x v="2"/>
    <s v="LA GUAJIRA"/>
    <s v="MAICAO"/>
    <s v="ACTUALIZACION"/>
    <d v="2024-08-30T00:00:00"/>
    <s v="ACUEDUCTO "/>
  </r>
  <r>
    <n v="51946"/>
    <s v="ASOCIACION DE RECUPERADORES AMBIENTALES TIERRA VIVA"/>
    <s v="OPERATIVA"/>
    <s v="MAYOR O IGUAL A 5001 USUARIOS"/>
    <s v="Aprovechamiento "/>
    <x v="2"/>
    <x v="2"/>
    <s v="ATLÁNTICO"/>
    <s v="BARRANQUILLA"/>
    <s v="INSCRIPCION"/>
    <d v="2020-12-21T00:00:00"/>
    <s v="APROVECHAMIENTO "/>
  </r>
  <r>
    <n v="51966"/>
    <s v="ASOCIACION DE RECUPERADORES RENOVANDO EL FUTURO"/>
    <s v="OPERATIVA"/>
    <s v="MAYOR O IGUAL A 5001 USUARIOS"/>
    <s v="Aprovechamiento "/>
    <x v="2"/>
    <x v="2"/>
    <s v="BOGOTÁ, D.C."/>
    <s v="BOGOTA, D.C."/>
    <s v="ACTUALIZACION"/>
    <d v="2024-04-22T00:00:00"/>
    <s v="APROVECHAMIENTO "/>
  </r>
  <r>
    <n v="51987"/>
    <s v="Corporacion de Aprovechamiento Ambiental E.S.P"/>
    <s v="OPERATIVA"/>
    <s v="MENOR O IGUAL A 2500 USUARIOS"/>
    <s v="Aprovechamiento "/>
    <x v="0"/>
    <x v="2"/>
    <s v="ANTIOQUIA"/>
    <s v="ITAGUI"/>
    <s v="ACTUALIZACION"/>
    <d v="2025-03-28T00:00:00"/>
    <s v="APROVECHAMIENTO "/>
  </r>
  <r>
    <n v="52006"/>
    <s v="ASOCIACION DE RECICLADORES ESPINAL LIMPIO"/>
    <s v="OPERATIVA"/>
    <s v="MAYOR O IGUAL A 5001 USUARIOS"/>
    <s v="Aprovechamiento "/>
    <x v="0"/>
    <x v="2"/>
    <s v="TOLIMA"/>
    <s v="ESPINAL"/>
    <s v="ACTUALIZACION"/>
    <d v="2024-04-17T00:00:00"/>
    <s v="APROVECHAMIENTO "/>
  </r>
  <r>
    <n v="52026"/>
    <s v="CORPORACION DE RECICLADORES DE OFICIO DEL BARRIO SAN ROQUE"/>
    <s v="OPERATIVA"/>
    <s v="MAYOR O IGUAL A 5001 USUARIOS"/>
    <s v="Aprovechamiento "/>
    <x v="2"/>
    <x v="2"/>
    <s v="ATLÁNTICO"/>
    <s v="BARRANQUILLA"/>
    <s v="ACTUALIZACION"/>
    <d v="2025-02-05T00:00:00"/>
    <s v="APROVECHAMIENTO "/>
  </r>
  <r>
    <n v="52027"/>
    <s v="ASOCIACION DE RECICLADORES DE TIERRALTA CORDOBA ASORECTIECOR"/>
    <s v="OPERATIVA"/>
    <s v="MAYOR O IGUAL A 5001 USUARIOS"/>
    <s v="Aprovechamiento "/>
    <x v="2"/>
    <x v="2"/>
    <s v="CÓRDOBA"/>
    <s v="TIERRALTA"/>
    <s v="ACTUALIZACION"/>
    <d v="2025-03-26T00:00:00"/>
    <s v="APROVECHAMIENTO "/>
  </r>
  <r>
    <n v="52047"/>
    <s v="FUNDACIÓN VALLE RECICLA"/>
    <s v="OPERATIVA"/>
    <s v="MAYOR O IGUAL A 5001 USUARIOS"/>
    <s v="Aprovechamiento "/>
    <x v="2"/>
    <x v="2"/>
    <s v="VALLE DEL CAUCA"/>
    <s v="GUADALAJARA DE BUGA"/>
    <s v="ACTUALIZACION"/>
    <d v="2024-04-22T00:00:00"/>
    <s v="APROVECHAMIENTO "/>
  </r>
  <r>
    <n v="52126"/>
    <s v="Asociacion de recicladores green world 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52226"/>
    <s v="J.C. APROVECHAMIENTO S.A.S. E.S.P"/>
    <s v="OPERATIVA"/>
    <s v="MAYOR O IGUAL A 5001 USUARIOS"/>
    <s v="Aprovechamiento "/>
    <x v="2"/>
    <x v="3"/>
    <s v="QUINDÍO"/>
    <s v="ARMENIA"/>
    <s v="ACTUALIZACION"/>
    <d v="2021-11-06T00:00:00"/>
    <s v="APROVECHAMIENTO "/>
  </r>
  <r>
    <n v="52286"/>
    <s v="ASOCIACION DE SUSCRIPTORES DEL ACUEDUCTO RURAL DE LA VEREDA LA FLORIDA"/>
    <s v="OPERATIVA"/>
    <s v="MENOR O IGUAL A 2500 USUARIOS"/>
    <s v="Grupo de Pequeños"/>
    <x v="0"/>
    <x v="2"/>
    <s v="TOLIMA"/>
    <s v="IBAGUE"/>
    <s v="ACTUALIZACION"/>
    <d v="2025-02-07T00:00:00"/>
    <s v="ACUEDUCTO - ALCANTARILLADO"/>
  </r>
  <r>
    <n v="52366"/>
    <s v="Vakua S.A.S E.S.P "/>
    <s v="OPERATIVA"/>
    <s v="MENOR O IGUAL A 2500 USUARIOS"/>
    <s v="Grupo de Pequeños"/>
    <x v="2"/>
    <x v="3"/>
    <s v="VALLE DEL CAUCA"/>
    <s v="JAMUNDI"/>
    <s v="ACTUALIZACION"/>
    <d v="2025-03-12T00:00:00"/>
    <s v="ACUEDUCTO - ALCANTARILLADO"/>
  </r>
  <r>
    <n v="52406"/>
    <s v="ASOCIACION RECICLAYA"/>
    <s v="OPERATIVA"/>
    <s v="MAYOR O IGUAL A 5001 USUARIOS"/>
    <s v="Aprovechamiento "/>
    <x v="0"/>
    <x v="2"/>
    <s v="ATLÁNTICO"/>
    <s v="BARRANQUILLA"/>
    <s v="ACTUALIZACION"/>
    <d v="2024-02-19T00:00:00"/>
    <s v="APROVECHAMIENTO "/>
  </r>
  <r>
    <n v="52466"/>
    <s v="ASOCIACION DE RECICLADORES GREEN ENERGY "/>
    <s v="OPERATIVA"/>
    <s v="DESDE 2501 HASTA 5000 USUARIOS"/>
    <s v="Aprovechamiento "/>
    <x v="2"/>
    <x v="2"/>
    <s v="META"/>
    <s v="VILLAVICENCIO"/>
    <s v="ACTUALIZACION"/>
    <d v="2025-03-25T00:00:00"/>
    <s v="APROVECHAMIENTO "/>
  </r>
  <r>
    <n v="52467"/>
    <s v="Yo soy super heroe reciclin"/>
    <s v="OPERATIVA"/>
    <s v="MAYOR O IGUAL A 5001 USUARIOS"/>
    <s v="Aprovechamiento "/>
    <x v="0"/>
    <x v="2"/>
    <s v="SANTANDER"/>
    <s v="GIRON"/>
    <s v="ACTUALIZACION"/>
    <d v="2024-04-04T00:00:00"/>
    <s v="APROVECHAMIENTO "/>
  </r>
  <r>
    <n v="52469"/>
    <s v="ASOCIACION NUEVA GENERACION DE RECICLADORES UNIDOS POR BTA"/>
    <s v="OPERATIVA"/>
    <s v="MAYOR O IGUAL A 5001 USUARIOS"/>
    <s v="Aprovechamiento "/>
    <x v="2"/>
    <x v="2"/>
    <s v="BOGOTÁ, D.C."/>
    <s v="BOGOTA, D.C."/>
    <s v="ACTUALIZACION"/>
    <d v="2023-03-29T00:00:00"/>
    <s v="APROVECHAMIENTO "/>
  </r>
  <r>
    <n v="52486"/>
    <s v="ASOCIACION DE RECICLADORES COMPROMETIDOS Y ORGANIZADOS"/>
    <s v="OPERATIVA"/>
    <s v="MENOR O IGUAL A 2500 USUARIOS"/>
    <s v="Aprovechamiento "/>
    <x v="2"/>
    <x v="2"/>
    <s v="BOGOTÁ, D.C."/>
    <s v="BOGOTA, D.C."/>
    <s v="ACTUALIZACION"/>
    <d v="2025-03-26T00:00:00"/>
    <s v="APROVECHAMIENTO "/>
  </r>
  <r>
    <n v="52626"/>
    <s v="ASOCIACION DE RECUPERADORES AMBIENTALES UNIDOS POR UN MEJOR MAÑANA"/>
    <s v="OPERATIVA"/>
    <s v="MENOR O IGUAL A 2500 USUARIOS"/>
    <s v="Aprovechamiento "/>
    <x v="2"/>
    <x v="2"/>
    <s v="BOGOTÁ, D.C."/>
    <s v="BOGOTA, D.C."/>
    <s v="ACTUALIZACION"/>
    <d v="2025-03-21T00:00:00"/>
    <s v="APROVECHAMIENTO "/>
  </r>
  <r>
    <n v="52647"/>
    <s v="Asociacion Ecologica De Recuperadores Del Sinu"/>
    <s v="OPERATIVA"/>
    <s v="DESDE 2501 HASTA 5000 USUARIOS"/>
    <s v="Aprovechamiento "/>
    <x v="0"/>
    <x v="2"/>
    <s v="CÓRDOBA"/>
    <s v="MONTERIA"/>
    <s v="ACTUALIZACION"/>
    <d v="2025-03-05T00:00:00"/>
    <s v="APROVECHAMIENTO "/>
  </r>
  <r>
    <n v="52649"/>
    <s v="ASOCIACIÓN DE RECICLADORES LA ESTRELLA DEL SUR"/>
    <s v="OPERATIVA"/>
    <s v="MENOR O IGUAL A 2500 USUARIOS"/>
    <s v="Aprovechamiento "/>
    <x v="2"/>
    <x v="2"/>
    <s v="BOGOTÁ, D.C."/>
    <s v="BOGOTA, D.C."/>
    <s v="ACTUALIZACION"/>
    <d v="2025-02-18T00:00:00"/>
    <s v="APROVECHAMIENTO "/>
  </r>
  <r>
    <n v="52666"/>
    <s v="ASOCIACION DE RECICLADORES ECOFAMILIA ESP"/>
    <s v="OPERATIVA"/>
    <s v="MAYOR O IGUAL A 5001 USUARIOS"/>
    <s v="Aprovechamiento "/>
    <x v="2"/>
    <x v="2"/>
    <s v="BOGOTÁ, D.C."/>
    <s v="BOGOTA, D.C."/>
    <s v="ACTUALIZACION"/>
    <d v="2024-04-11T00:00:00"/>
    <s v="APROVECHAMIENTO "/>
  </r>
  <r>
    <n v="52686"/>
    <s v="ASOCIACION DE RECICLADORES BOGOTA RECICLA DISTRITO CAPITAL ESP"/>
    <s v="OPERATIVA"/>
    <s v="DESDE 2501 HASTA 5000 USUARIOS"/>
    <s v="Aprovechamiento "/>
    <x v="0"/>
    <x v="2"/>
    <s v="BOGOTÁ, D.C."/>
    <s v="BOGOTA, D.C."/>
    <s v="ACTUALIZACION"/>
    <d v="2023-04-14T00:00:00"/>
    <s v="APROVECHAMIENTO "/>
  </r>
  <r>
    <n v="52746"/>
    <s v="ASOCIACION DE RECICLADORES PRESERVANDO EL MEDIO AMBIENTE"/>
    <s v="OPERATIVA"/>
    <s v="DESDE 2501 HASTA 5000 USUARIOS"/>
    <s v="Aprovechamiento "/>
    <x v="2"/>
    <x v="2"/>
    <s v="BOGOTÁ, D.C."/>
    <s v="BOGOTA, D.C."/>
    <s v="ACTUALIZACION"/>
    <d v="2023-03-02T00:00:00"/>
    <s v="APROVECHAMIENTO "/>
  </r>
  <r>
    <n v="52747"/>
    <s v="COLOMBIANA ORIENTAL DE AMBIENTE SAS ESP"/>
    <s v="OPERATIVA"/>
    <s v="MAYOR O IGUAL A 5001 USUARIOS"/>
    <s v="Aprovechamiento "/>
    <x v="2"/>
    <x v="3"/>
    <s v="SANTANDER"/>
    <s v="BUCARAMANGA"/>
    <s v="ACTUALIZACION"/>
    <d v="2024-11-14T00:00:00"/>
    <s v="APROVECHAMIENTO "/>
  </r>
  <r>
    <n v="52766"/>
    <s v="ASOCIACION DE RECUPERADORES AMBIENTALES "/>
    <s v="OPERATIVA"/>
    <s v="MAYOR O IGUAL A 5001 USUARIOS"/>
    <s v="Aprovechamiento "/>
    <x v="2"/>
    <x v="2"/>
    <s v="BOGOTÁ, D.C."/>
    <s v="BOGOTA, D.C."/>
    <s v="ACTUALIZACION"/>
    <d v="2025-02-19T00:00:00"/>
    <s v="APROVECHAMIENTO "/>
  </r>
  <r>
    <n v="52826"/>
    <s v="CORPORACION DE RECICLADORES GECKO-E.S.P."/>
    <s v="OPERATIVA"/>
    <s v="DESDE 2501 HASTA 5000 USUARIOS"/>
    <s v="Aprovechamiento "/>
    <x v="0"/>
    <x v="2"/>
    <s v="BOGOTÁ, D.C."/>
    <s v="BOGOTA, D.C."/>
    <s v="ACTUALIZACION"/>
    <d v="2024-11-10T00:00:00"/>
    <s v="APROVECHAMIENTO "/>
  </r>
  <r>
    <n v="52827"/>
    <s v="LOGISTICA Y RECICLAJE CON SENTIDO SOCIAL S.A.S E.S.P"/>
    <s v="OPERATIVA"/>
    <s v="MENOR O IGUAL A 2500 USUARIOS"/>
    <s v="Aprovechamiento "/>
    <x v="2"/>
    <x v="3"/>
    <s v="CUNDINAMARCA"/>
    <s v="ZIPAQUIRA"/>
    <s v="INSCRIPCION"/>
    <d v="2024-07-12T00:00:00"/>
    <s v="APROVECHAMIENTO "/>
  </r>
  <r>
    <n v="52926"/>
    <s v="COLOMBIANA DE ASEO Y APROVECHAMIENTO E.S.P. S.A.S"/>
    <s v="OPERATIVA"/>
    <s v="MAYOR O IGUAL A 5001 USUARIOS"/>
    <s v="Aprovechamiento "/>
    <x v="0"/>
    <x v="3"/>
    <s v="SANTANDER"/>
    <s v="BUCARAMANGA"/>
    <s v="ACTUALIZACION"/>
    <d v="2024-06-25T00:00:00"/>
    <s v="APROVECHAMIENTO "/>
  </r>
  <r>
    <n v="52946"/>
    <s v="ASOCIACION DE BIOSOLUCIONES Y APROVECHAMIENTO "/>
    <s v="OPERATIVA"/>
    <s v="MAYOR O IGUAL A 5001 USUARIOS"/>
    <s v="Aprovechamiento "/>
    <x v="2"/>
    <x v="2"/>
    <s v="BOGOTÁ, D.C."/>
    <s v="BOGOTA, D.C."/>
    <s v="ACTUALIZACION"/>
    <d v="2025-02-18T00:00:00"/>
    <s v="APROVECHAMIENTO "/>
  </r>
  <r>
    <n v="52966"/>
    <s v="ASOCIACION DE RECUPERADORES PROAMBIENTE SOSTENIBLE"/>
    <s v="OPERATIVA"/>
    <s v="MAYOR O IGUAL A 5001 USUARIOS"/>
    <s v="Aprovechamiento "/>
    <x v="2"/>
    <x v="2"/>
    <s v="BOGOTÁ, D.C."/>
    <s v="BOGOTA, D.C."/>
    <s v="ACTUALIZACION"/>
    <d v="2024-04-04T00:00:00"/>
    <s v="APROVECHAMIENTO "/>
  </r>
  <r>
    <n v="52986"/>
    <s v="ASOCIACION DE RECICLADORES ECOCEIBA"/>
    <s v="OPERATIVA"/>
    <s v="DESDE 2501 HASTA 5000 USUARIOS"/>
    <s v="Aprovechamiento "/>
    <x v="2"/>
    <x v="2"/>
    <s v="HUILA"/>
    <s v="GIGANTE"/>
    <s v="ACTUALIZACION"/>
    <d v="2024-10-02T00:00:00"/>
    <s v="APROVECHAMIENTO "/>
  </r>
  <r>
    <n v="53146"/>
    <s v="ASOCIACION DE RECICLADORES RECUPERADORES ECOLOGICOS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53206"/>
    <s v="ASOCIACION GENERACION NUEVA DE RECICLAJE"/>
    <s v="OPERATIVA"/>
    <s v="MAYOR O IGUAL A 5001 USUARIOS"/>
    <s v="Aprovechamiento "/>
    <x v="2"/>
    <x v="2"/>
    <s v="CUNDINAMARCA"/>
    <s v="SOACHA"/>
    <s v="ACTUALIZACION"/>
    <d v="2024-04-22T00:00:00"/>
    <s v="APROVECHAMIENTO "/>
  </r>
  <r>
    <n v="53207"/>
    <s v="ASOCIACION DE USUARIOS DE ACUEDUCTO Y ALCANTARILLADO DEL CORREGIMIENTO DEL BOQUERON"/>
    <s v="OPERATIVA"/>
    <s v="MENOR O IGUAL A 2500 USUARIOS"/>
    <s v="Grupo de Pequeños"/>
    <x v="1"/>
    <x v="2"/>
    <s v="GUAVIARE"/>
    <s v="SAN JOSE DEL GUAVIARE"/>
    <s v="ACTUALIZACION"/>
    <d v="2024-02-29T00:00:00"/>
    <s v="ACUEDUCTO "/>
  </r>
  <r>
    <n v="53266"/>
    <s v="ASOCIACION DE RECICLADORES RECUPERANDO VIDA RECUPERANDO AL MUNDO"/>
    <s v="OPERATIVA"/>
    <s v="MAYOR O IGUAL A 5001 USUARIOS"/>
    <s v="Aprovechamiento "/>
    <x v="0"/>
    <x v="2"/>
    <s v="CUNDINAMARCA"/>
    <s v="LA MESA"/>
    <s v="ACTUALIZACION"/>
    <d v="2025-03-11T00:00:00"/>
    <s v="APROVECHAMIENTO "/>
  </r>
  <r>
    <n v="53267"/>
    <s v="EMPRESA DE SERVICIOS PUBLICOS  DOMICILIARIO DE SAN CRISTOBAL BOLIVAR SAS  ESP"/>
    <s v="OPERATIVA"/>
    <s v="MENOR O IGUAL A 2500 USUARIOS"/>
    <s v="Grupo de Pequeños"/>
    <x v="0"/>
    <x v="3"/>
    <s v="BOLÍVAR"/>
    <s v="SAN CRISTOBAL"/>
    <s v="ACTUALIZACION"/>
    <d v="2025-02-17T00:00:00"/>
    <s v="ASEO"/>
  </r>
  <r>
    <n v="53366"/>
    <s v="PROAMBIENTAL EL PITAL SAS ESP"/>
    <s v="OPERATIVA"/>
    <s v="DESDE 2501 HASTA 5000 USUARIOS"/>
    <s v="Aprovechamiento "/>
    <x v="2"/>
    <x v="3"/>
    <s v="HUILA"/>
    <s v="PITAL"/>
    <s v="INSCRIPCION"/>
    <d v="2021-05-31T00:00:00"/>
    <s v="APROVECHAMIENTO "/>
  </r>
  <r>
    <n v="53406"/>
    <s v="RENOVA E.S.P. S.A.S"/>
    <s v="OPERATIVA"/>
    <s v="MAYOR O IGUAL A 5001 USUARIOS"/>
    <s v="Aprovechamiento "/>
    <x v="2"/>
    <x v="3"/>
    <s v="ATLÁNTICO"/>
    <s v="SOLEDAD"/>
    <s v="INSCRIPCION"/>
    <d v="2021-04-07T00:00:00"/>
    <s v="APROVECHAMIENTO "/>
  </r>
  <r>
    <n v="53447"/>
    <s v="ASOCIACION DE RECUPERACION ECOLOGICA AMBIENTE VERDE"/>
    <s v="OPERATIVA"/>
    <s v="MAYOR O IGUAL A 5001 USUARIOS"/>
    <s v="Aprovechamiento "/>
    <x v="2"/>
    <x v="2"/>
    <s v="BOGOTÁ, D.C."/>
    <s v="BOGOTA, D.C."/>
    <s v="ACTUALIZACION"/>
    <d v="2025-02-13T00:00:00"/>
    <s v="APROVECHAMIENTO "/>
  </r>
  <r>
    <n v="53448"/>
    <s v="ASOCIACION DE RECUPERACION ECOLOGICA VIDA VERDE"/>
    <s v="OPERATIVA"/>
    <s v="MAYOR O IGUAL A 5001 USUARIOS"/>
    <s v="Aprovechamiento "/>
    <x v="2"/>
    <x v="2"/>
    <s v="BOGOTÁ, D.C."/>
    <s v="BOGOTA, D.C."/>
    <s v="ACTUALIZACION"/>
    <d v="2025-02-12T00:00:00"/>
    <s v="APROVECHAMIENTO "/>
  </r>
  <r>
    <n v="53506"/>
    <s v="ASOCIACIÓN DE GESTORES AMBIENTALES DEL PACIFICO"/>
    <s v="OPERATIVA"/>
    <s v="MAYOR O IGUAL A 5001 USUARIOS"/>
    <s v="Aprovechamiento "/>
    <x v="0"/>
    <x v="2"/>
    <s v="VALLE DEL CAUCA"/>
    <s v="BUENAVENTURA"/>
    <s v="ACTUALIZACION"/>
    <d v="2025-02-20T00:00:00"/>
    <s v="APROVECHAMIENTO "/>
  </r>
  <r>
    <n v="53550"/>
    <s v="ASOCIACION DE RECICLADORES DE OFICIO PARA CORDOBA"/>
    <s v="OPERATIVA"/>
    <s v="MAYOR O IGUAL A 5001 USUARIOS"/>
    <s v="Aprovechamiento "/>
    <x v="0"/>
    <x v="2"/>
    <s v="CÓRDOBA"/>
    <s v="MONTERIA"/>
    <s v="ACTUALIZACION"/>
    <d v="2024-11-05T00:00:00"/>
    <s v="APROVECHAMIENTO "/>
  </r>
  <r>
    <n v="53551"/>
    <s v="ASOCIACION ECOLLANO "/>
    <s v="OPERATIVA"/>
    <s v="MAYOR O IGUAL A 5001 USUARIOS"/>
    <s v="Aprovechamiento "/>
    <x v="0"/>
    <x v="2"/>
    <s v="META"/>
    <s v="VILLAVICENCIO"/>
    <s v="ACTUALIZACION"/>
    <d v="2024-05-06T00:00:00"/>
    <s v="APROVECHAMIENTO "/>
  </r>
  <r>
    <n v="53552"/>
    <s v="ASOCIACION DE RECICLADORES MUNDO MEJOR ESP"/>
    <s v="OPERATIVA"/>
    <s v="MENOR O IGUAL A 2500 USUARIOS"/>
    <s v="Aprovechamiento "/>
    <x v="0"/>
    <x v="2"/>
    <s v="BOGOTÁ, D.C."/>
    <s v="BOGOTA, D.C."/>
    <s v="INSCRIPCION"/>
    <d v="2021-04-28T00:00:00"/>
    <s v="APROVECHAMIENTO "/>
  </r>
  <r>
    <n v="53566"/>
    <s v="ASOCIACION DE RECICLADORES ECOLIMPIEZA AMBIENTAL KYP "/>
    <s v="OPERATIVA"/>
    <s v="MAYOR O IGUAL A 5001 USUARIOS"/>
    <s v="Aprovechamiento "/>
    <x v="0"/>
    <x v="2"/>
    <s v="BOGOTÁ, D.C."/>
    <s v="BOGOTA, D.C."/>
    <s v="ACTUALIZACION"/>
    <d v="2025-03-07T00:00:00"/>
    <s v="APROVECHAMIENTO "/>
  </r>
  <r>
    <n v="53587"/>
    <s v="ASOCIACION DE RECICLADORES  ACTIVOS SOSTENIENDO EL AMBIENTE "/>
    <s v="OPERATIVA"/>
    <s v="MAYOR O IGUAL A 5001 USUARIOS"/>
    <s v="Aprovechamiento "/>
    <x v="2"/>
    <x v="2"/>
    <s v="BOGOTÁ, D.C."/>
    <s v="BOGOTA, D.C."/>
    <s v="ACTUALIZACION"/>
    <d v="2024-10-28T00:00:00"/>
    <s v="APROVECHAMIENTO "/>
  </r>
  <r>
    <n v="53606"/>
    <s v="ASOCIACION DE RECUPERADORES DE MATERIALES APROVECHABLES"/>
    <s v="OPERATIVA"/>
    <s v="MAYOR O IGUAL A 5001 USUARIOS"/>
    <s v="Aprovechamiento "/>
    <x v="2"/>
    <x v="2"/>
    <s v="CÓRDOBA"/>
    <s v="MONTERIA"/>
    <s v="ACTUALIZACION"/>
    <d v="2024-11-08T00:00:00"/>
    <s v="APROVECHAMIENTO "/>
  </r>
  <r>
    <n v="53607"/>
    <s v="Asociación de recicladores Mosquera ecológica "/>
    <s v="OPERATIVA"/>
    <s v="MENOR O IGUAL A 2500 USUARIOS"/>
    <s v="Aprovechamiento "/>
    <x v="0"/>
    <x v="2"/>
    <s v="CUNDINAMARCA"/>
    <s v="MOSQUERA"/>
    <s v="ACTUALIZACION"/>
    <d v="2024-04-19T00:00:00"/>
    <s v="APROVECHAMIENTO "/>
  </r>
  <r>
    <n v="53626"/>
    <s v="ASOCIACION DE SUSCRIPTORES DEL ACUEDUCTO VEREDA SAN ESTEBAN DEL MUNICIPIO DE MONIQUIRA"/>
    <s v="OPERATIVA"/>
    <s v="MENOR O IGUAL A 2500 USUARIOS"/>
    <s v="Grupo de Pequeños"/>
    <x v="1"/>
    <x v="2"/>
    <s v="BOYACÁ"/>
    <s v="MONIQUIRA"/>
    <s v="INSCRIPCION"/>
    <d v="2021-02-19T00:00:00"/>
    <s v="ACUEDUCTO "/>
  </r>
  <r>
    <n v="53627"/>
    <s v="ASOCIACION DE SUSCRIPTORES DEL ACUEDUCTO VEREDA NARANJAL ALTO DEL MUNICIPIO DE MONIQUIRA DEPARTAMENTO DE BOYACA"/>
    <s v="OPERATIVA"/>
    <s v="MENOR O IGUAL A 2500 USUARIOS"/>
    <s v="Grupo de Pequeños"/>
    <x v="1"/>
    <x v="2"/>
    <s v="BOYACÁ"/>
    <s v="MONIQUIRA"/>
    <s v="INSCRIPCION"/>
    <d v="2021-02-19T00:00:00"/>
    <s v="ACUEDUCTO "/>
  </r>
  <r>
    <n v="53666"/>
    <s v="EMPRESAS PÚBLICAS MUNICIPALES DE CANDELARIA S.A.S E.S.P"/>
    <s v="OPERATIVA"/>
    <s v="DESDE 2501 HASTA 5000 USUARIOS"/>
    <s v="Grupo de Grandes"/>
    <x v="1"/>
    <x v="3"/>
    <s v="VALLE DEL CAUCA"/>
    <s v="CANDELARIA"/>
    <s v="ACTUALIZACION"/>
    <d v="2025-03-11T00:00:00"/>
    <s v="ACUEDUCTO - ALCANTARILLADO"/>
  </r>
  <r>
    <n v="53686"/>
    <s v="ASOCIACIÓN DE ACUEDUCTO EL RETIRO"/>
    <s v="OPERATIVA"/>
    <s v="MENOR O IGUAL A 2500 USUARIOS"/>
    <s v="Grupo de Pequeños"/>
    <x v="1"/>
    <x v="2"/>
    <s v="BOLÍVAR"/>
    <s v="MAGANGUE"/>
    <s v="INSCRIPCION"/>
    <d v="2021-04-05T00:00:00"/>
    <s v="ACUEDUCTO "/>
  </r>
  <r>
    <n v="53707"/>
    <s v="COMERCIALIZADORA DISEÑO AMBIENTAL S.A.S."/>
    <s v="OPERATIVA"/>
    <s v="MAYOR O IGUAL A 5001 USUARIOS"/>
    <s v="Aprovechamiento "/>
    <x v="2"/>
    <x v="3"/>
    <s v="BOGOTÁ, D.C."/>
    <s v="BOGOTA, D.C."/>
    <s v="ACTUALIZACION"/>
    <d v="2025-02-17T00:00:00"/>
    <s v="APROVECHAMIENTO "/>
  </r>
  <r>
    <n v="53708"/>
    <s v="CORPORACIÓN AMBIENTAL RECUPERADORA DEL SAN JORGE"/>
    <s v="OPERATIVA"/>
    <s v="MAYOR O IGUAL A 5001 USUARIOS"/>
    <s v="Aprovechamiento "/>
    <x v="0"/>
    <x v="2"/>
    <s v="CÓRDOBA"/>
    <s v="MONTELIBANO"/>
    <s v="ACTUALIZACION"/>
    <d v="2024-04-10T00:00:00"/>
    <s v="APROVECHAMIENTO "/>
  </r>
  <r>
    <n v="53726"/>
    <s v="ASOCIACION SOLIDARIA DE RECICLADORES UNIDOS POR CUNDINAMARCA "/>
    <s v="OPERATIVA"/>
    <s v="MENOR O IGUAL A 2500 USUARIOS"/>
    <s v="Aprovechamiento "/>
    <x v="0"/>
    <x v="2"/>
    <s v="CUNDINAMARCA"/>
    <s v="SUESCA"/>
    <s v="ACTUALIZACION"/>
    <d v="2024-02-20T00:00:00"/>
    <s v="APROVECHAMIENTO "/>
  </r>
  <r>
    <n v="53727"/>
    <s v="EMPRESA DE SERVICIOS PUBLICOS DE REGIDOR S.A.S. E.S.P"/>
    <s v="OPERATIVA"/>
    <s v="MENOR O IGUAL A 2500 USUARIOS"/>
    <s v="Grupo de Pequeños"/>
    <x v="0"/>
    <x v="3"/>
    <s v="BOLÍVAR"/>
    <s v="REGIDOR"/>
    <s v="ACTUALIZACION"/>
    <d v="2024-03-14T00:00:00"/>
    <s v="ACUEDUCTO - ALCANTARILLADO - ASEO"/>
  </r>
  <r>
    <n v="53807"/>
    <s v="Asociación de Recicladores del Tolima Limpia"/>
    <s v="OPERATIVA"/>
    <s v="MAYOR O IGUAL A 5001 USUARIOS"/>
    <s v="Aprovechamiento "/>
    <x v="2"/>
    <x v="2"/>
    <s v="TOLIMA"/>
    <s v="IBAGUE"/>
    <s v="ACTUALIZACION"/>
    <d v="2024-04-22T00:00:00"/>
    <s v="APROVECHAMIENTO "/>
  </r>
  <r>
    <n v="53828"/>
    <s v="ECO AMBIENTALES DEL HUILA ESP SAS"/>
    <s v="OPERATIVA"/>
    <s v="DESDE 2501 HASTA 5000 USUARIOS"/>
    <s v="Aprovechamiento "/>
    <x v="0"/>
    <x v="3"/>
    <s v="HUILA"/>
    <s v="GARZON"/>
    <s v="ACTUALIZACION"/>
    <d v="2025-03-10T00:00:00"/>
    <s v="APROVECHAMIENTO "/>
  </r>
  <r>
    <n v="53846"/>
    <s v="CLIP AGUAS SAS ESP"/>
    <s v="OPERATIVA"/>
    <s v="MENOR O IGUAL A 2500 USUARIOS"/>
    <s v="Grupo de Pequeños"/>
    <x v="0"/>
    <x v="3"/>
    <s v="VALLE DEL CAUCA"/>
    <s v="CALI"/>
    <s v="INSCRIPCION"/>
    <d v="2023-03-31T00:00:00"/>
    <s v="ACUEDUCTO "/>
  </r>
  <r>
    <n v="53866"/>
    <s v="Corporación de Reciclajes de la Costa"/>
    <s v="OPERATIVA"/>
    <s v="MAYOR O IGUAL A 5001 USUARIOS"/>
    <s v="Aprovechamiento "/>
    <x v="2"/>
    <x v="2"/>
    <s v="ATLÁNTICO"/>
    <s v="BARRANQUILLA"/>
    <s v="ACTUALIZACION"/>
    <d v="2023-02-28T00:00:00"/>
    <s v="APROVECHAMIENTO "/>
  </r>
  <r>
    <n v="53886"/>
    <s v="ASOCIACION DE RECICLADORES DC"/>
    <s v="OPERATIVA"/>
    <s v="MAYOR O IGUAL A 5001 USUARIOS"/>
    <s v="Aprovechamiento "/>
    <x v="2"/>
    <x v="2"/>
    <s v="BOGOTÁ, D.C."/>
    <s v="BOGOTA, D.C."/>
    <s v="ACTUALIZACION"/>
    <d v="2025-03-21T00:00:00"/>
    <s v="APROVECHAMIENTO "/>
  </r>
  <r>
    <n v="53890"/>
    <s v="ASOCIACION DE RECICLADORES RECICLAJE ESPECIAL"/>
    <s v="OPERATIVA"/>
    <s v="MAYOR O IGUAL A 5001 USUARIOS"/>
    <s v="Aprovechamiento "/>
    <x v="2"/>
    <x v="2"/>
    <s v="BOGOTÁ, D.C."/>
    <s v="BOGOTA, D.C."/>
    <s v="ACTUALIZACION"/>
    <d v="2024-07-23T00:00:00"/>
    <s v="APROVECHAMIENTO "/>
  </r>
  <r>
    <n v="53906"/>
    <s v="JUNTA DE ACCION COMUNAL VEREDA CALDO PRIETO "/>
    <s v="OPERATIVA"/>
    <s v="MENOR O IGUAL A 2500 USUARIOS"/>
    <s v="Grupo de Pequeños"/>
    <x v="1"/>
    <x v="2"/>
    <s v="CÓRDOBA"/>
    <s v="BUENAVISTA"/>
    <s v="INSCRIPCION"/>
    <d v="2021-05-20T00:00:00"/>
    <s v="ACUEDUCTO "/>
  </r>
  <r>
    <n v="53928"/>
    <s v="JUNTA DE ACCION COMUNAL DE LA VEREDA COSTA RICA"/>
    <s v="OPERATIVA"/>
    <s v="MENOR O IGUAL A 2500 USUARIOS"/>
    <s v="Grupo de Pequeños"/>
    <x v="1"/>
    <x v="2"/>
    <s v="CÓRDOBA"/>
    <s v="BUENAVISTA"/>
    <s v="ACTUALIZACION"/>
    <d v="2024-02-27T00:00:00"/>
    <s v="ACUEDUCTO "/>
  </r>
  <r>
    <n v="53946"/>
    <s v="JUNTA DE ACCION COMUNAL ACUEDUCTO RURAL CORREGIMIENTO CIENAGA LAS MARIAS"/>
    <s v="OPERATIVA"/>
    <s v="MENOR O IGUAL A 2500 USUARIOS"/>
    <s v="Grupo de Pequeños"/>
    <x v="1"/>
    <x v="2"/>
    <s v="CÓRDOBA"/>
    <s v="BUENAVISTA"/>
    <s v="ACTUALIZACION"/>
    <d v="2024-10-31T00:00:00"/>
    <s v="ACUEDUCTO "/>
  </r>
  <r>
    <n v="53966"/>
    <s v="ECOREVERTIR SAS"/>
    <s v="OPERATIVA"/>
    <s v="MAYOR O IGUAL A 5001 USUARIOS"/>
    <s v="Grupo de Grandes"/>
    <x v="2"/>
    <x v="3"/>
    <s v="BOGOTÁ, D.C."/>
    <s v="BOGOTA, D.C."/>
    <s v="ACTUALIZACION"/>
    <d v="2023-07-29T00:00:00"/>
    <s v="ASEO"/>
  </r>
  <r>
    <n v="53967"/>
    <s v="ASOCIACION COLOMBIANA DE RECUPERADORES DE OFICIO DEL HABITAT"/>
    <s v="OPERATIVA"/>
    <s v="MAYOR O IGUAL A 5001 USUARIOS"/>
    <s v="Aprovechamiento "/>
    <x v="2"/>
    <x v="2"/>
    <s v="BOGOTÁ, D.C."/>
    <s v="BOGOTA, D.C."/>
    <s v="ACTUALIZACION"/>
    <d v="2024-08-02T00:00:00"/>
    <s v="APROVECHAMIENTO "/>
  </r>
  <r>
    <n v="53968"/>
    <s v="AQUA.FLUX ESP SAS"/>
    <s v="OPERATIVA"/>
    <s v="MENOR O IGUAL A 2500 USUARIOS"/>
    <s v="Grupo de Pequeños"/>
    <x v="0"/>
    <x v="3"/>
    <s v="HUILA"/>
    <s v="PALERMO"/>
    <s v="ACTUALIZACION"/>
    <d v="2024-04-19T00:00:00"/>
    <s v="ACUEDUCTO "/>
  </r>
  <r>
    <n v="53988"/>
    <s v="ASOCIACION AMBIENTAL DE RECUPERADORES Y RECICLADORES DE TENJO"/>
    <s v="OPERATIVA"/>
    <s v="MAYOR O IGUAL A 5001 USUARIOS"/>
    <s v="Aprovechamiento "/>
    <x v="0"/>
    <x v="2"/>
    <s v="CUNDINAMARCA"/>
    <s v="TENJO"/>
    <s v="ACTUALIZACION"/>
    <d v="2024-09-04T00:00:00"/>
    <s v="APROVECHAMIENTO "/>
  </r>
  <r>
    <n v="54007"/>
    <s v="JUNTA DE ACCION COMUNAL VEREDA BUENOS AIRES"/>
    <s v="OPERATIVA"/>
    <s v="MENOR O IGUAL A 2500 USUARIOS"/>
    <s v="Grupo de Pequeños"/>
    <x v="1"/>
    <x v="2"/>
    <s v="CÓRDOBA"/>
    <s v="BUENAVISTA"/>
    <s v="ACTUALIZACION"/>
    <d v="2023-12-21T00:00:00"/>
    <s v="ACUEDUCTO "/>
  </r>
  <r>
    <n v="54008"/>
    <s v="ASOCIACION DE RECICLADORES P&amp;L"/>
    <s v="OPERATIVA"/>
    <s v="MENOR O IGUAL A 2500 USUARIOS"/>
    <s v="Aprovechamiento "/>
    <x v="2"/>
    <x v="2"/>
    <s v="BOGOTÁ, D.C."/>
    <s v="BOGOTA, D.C."/>
    <s v="ACTUALIZACION"/>
    <d v="2024-04-17T00:00:00"/>
    <s v="APROVECHAMIENTO "/>
  </r>
  <r>
    <n v="54009"/>
    <s v="Asociacion de Recicladores GREEN PLANET"/>
    <s v="OPERATIVA"/>
    <s v="DESDE 2501 HASTA 5000 USUARIOS"/>
    <s v="Aprovechamiento "/>
    <x v="0"/>
    <x v="2"/>
    <s v="BOGOTÁ, D.C."/>
    <s v="BOGOTA, D.C."/>
    <s v="ACTUALIZACION"/>
    <d v="2024-04-19T00:00:00"/>
    <s v="APROVECHAMIENTO "/>
  </r>
  <r>
    <n v="54026"/>
    <s v="ASOCIACION DE RECICLADORES ECA SOLEDAD CERO BASURA"/>
    <s v="OPERATIVA"/>
    <s v="MENOR O IGUAL A 2500 USUARIOS"/>
    <s v="Aprovechamiento "/>
    <x v="2"/>
    <x v="2"/>
    <s v="ATLÁNTICO"/>
    <s v="SOLEDAD"/>
    <s v="INSCRIPCION"/>
    <d v="2021-03-29T00:00:00"/>
    <s v="APROVECHAMIENTO "/>
  </r>
  <r>
    <n v="54027"/>
    <s v="ASOCIACION VIDA PARA EL PLANETA RECICLANDO"/>
    <s v="OPERATIVA"/>
    <s v="MAYOR O IGUAL A 5001 USUARIOS"/>
    <s v="Aprovechamiento "/>
    <x v="2"/>
    <x v="2"/>
    <s v="BOGOTÁ, D.C."/>
    <s v="BOGOTA, D.C."/>
    <s v="ACTUALIZACION"/>
    <d v="2025-02-27T00:00:00"/>
    <s v="APROVECHAMIENTO "/>
  </r>
  <r>
    <n v="54029"/>
    <s v="ASOCIACION DE RECICLADORES UNIDOS POR UNA META"/>
    <s v="OPERATIVA"/>
    <s v="MAYOR O IGUAL A 5001 USUARIOS"/>
    <s v="Aprovechamiento "/>
    <x v="0"/>
    <x v="2"/>
    <s v="META"/>
    <s v="VILLAVICENCIO"/>
    <s v="ACTUALIZACION"/>
    <d v="2024-07-24T00:00:00"/>
    <s v="APROVECHAMIENTO "/>
  </r>
  <r>
    <n v="54046"/>
    <s v="JUNTA DE ACCION COMUNAL VEREDA LAS AGUADITAS "/>
    <s v="OPERATIVA"/>
    <s v="MENOR O IGUAL A 2500 USUARIOS"/>
    <s v="Grupo de Pequeños"/>
    <x v="1"/>
    <x v="2"/>
    <s v="CÓRDOBA"/>
    <s v="BUENAVISTA"/>
    <s v="ACTUALIZACION"/>
    <d v="2024-05-30T00:00:00"/>
    <s v="ACUEDUCTO "/>
  </r>
  <r>
    <n v="54086"/>
    <s v="AGUAS DE PINILLOS E.S.P. S.A.S."/>
    <s v="OPERATIVA"/>
    <s v="MENOR O IGUAL A 2500 USUARIOS"/>
    <s v="Grupo de Pequeños"/>
    <x v="0"/>
    <x v="3"/>
    <s v="BOLÍVAR"/>
    <s v="PINILLOS"/>
    <s v="ACTUALIZACION"/>
    <d v="2023-05-02T00:00:00"/>
    <s v="ACUEDUCTO - ALCANTARILLADO - ASEO"/>
  </r>
  <r>
    <n v="54126"/>
    <s v="ASOCIACION DE USUARIOS DEL AGUA LAGUNA PESCADOR"/>
    <s v="OPERATIVA"/>
    <s v="MENOR O IGUAL A 2500 USUARIOS"/>
    <s v="Grupo de Pequeños"/>
    <x v="1"/>
    <x v="2"/>
    <s v="CAUCA"/>
    <s v="CALDONO"/>
    <s v="ACTUALIZACION"/>
    <d v="2025-02-18T00:00:00"/>
    <s v="ACUEDUCTO "/>
  </r>
  <r>
    <n v="54128"/>
    <s v="ASOCIACIÓN DE RECICLADORES Y GESTORES AMBIENTALES RURALES DE ANTIOQUIA"/>
    <s v="OPERATIVA"/>
    <s v="MAYOR O IGUAL A 5001 USUARIOS"/>
    <s v="Aprovechamiento "/>
    <x v="0"/>
    <x v="2"/>
    <s v="ANTIOQUIA"/>
    <s v="RIONEGRO"/>
    <s v="INSCRIPCION"/>
    <d v="2021-05-03T00:00:00"/>
    <s v="APROVECHAMIENTO "/>
  </r>
  <r>
    <n v="54129"/>
    <s v="ASOCIACION DE RECICLADORES LAS 3R"/>
    <s v="OPERATIVA"/>
    <s v="MENOR O IGUAL A 2500 USUARIOS"/>
    <s v="Aprovechamiento "/>
    <x v="2"/>
    <x v="2"/>
    <s v="BOGOTÁ, D.C."/>
    <s v="BOGOTA, D.C."/>
    <s v="ACTUALIZACION"/>
    <d v="2022-05-15T00:00:00"/>
    <s v="APROVECHAMIENTO "/>
  </r>
  <r>
    <n v="54130"/>
    <s v="ASOCIACION DE RECICLADORES NATURALEZA VIVA "/>
    <s v="OPERATIVA"/>
    <s v="DESDE 2501 HASTA 5000 USUARIOS"/>
    <s v="Aprovechamiento "/>
    <x v="0"/>
    <x v="2"/>
    <s v="BOGOTÁ, D.C."/>
    <s v="BOGOTA, D.C."/>
    <s v="ACTUALIZACION"/>
    <d v="2021-05-31T00:00:00"/>
    <s v="APROVECHAMIENTO "/>
  </r>
  <r>
    <n v="54166"/>
    <s v="ECOAMBIENTE Y ASESORIAS -ESP- S.A.S."/>
    <s v="OPERATIVA"/>
    <s v="MAYOR O IGUAL A 5001 USUARIOS"/>
    <s v="Aprovechamiento "/>
    <x v="0"/>
    <x v="3"/>
    <s v="BOGOTÁ, D.C."/>
    <s v="BOGOTA, D.C."/>
    <s v="ACTUALIZACION"/>
    <d v="2025-01-16T00:00:00"/>
    <s v="APROVECHAMIENTO "/>
  </r>
  <r>
    <n v="54187"/>
    <s v="ASOCIACION DE GESTORES AMBIENTALES"/>
    <s v="OPERATIVA"/>
    <s v="MAYOR O IGUAL A 5001 USUARIOS"/>
    <s v="Aprovechamiento "/>
    <x v="2"/>
    <x v="2"/>
    <s v="BOGOTÁ, D.C."/>
    <s v="BOGOTA, D.C."/>
    <s v="ACTUALIZACION"/>
    <d v="2025-03-21T00:00:00"/>
    <s v="APROVECHAMIENTO "/>
  </r>
  <r>
    <n v="54188"/>
    <s v="Asociación de recicladores cuidando el medio ambiente"/>
    <s v="OPERATIVA"/>
    <s v="MAYOR O IGUAL A 5001 USUARIOS"/>
    <s v="Aprovechamiento "/>
    <x v="0"/>
    <x v="2"/>
    <s v="CUNDINAMARCA"/>
    <s v="SOACHA"/>
    <s v="ACTUALIZACION"/>
    <d v="2024-02-05T00:00:00"/>
    <s v="APROVECHAMIENTO "/>
  </r>
  <r>
    <n v="54189"/>
    <s v="ASOCIACION DE RECICLADORES ECOGAIRA"/>
    <s v="OPERATIVA"/>
    <s v="MAYOR O IGUAL A 5001 USUARIOS"/>
    <s v="Aprovechamiento "/>
    <x v="0"/>
    <x v="2"/>
    <s v="ATLÁNTICO"/>
    <s v="MALAMBO"/>
    <s v="ACTUALIZACION"/>
    <d v="2024-06-06T00:00:00"/>
    <s v="APROVECHAMIENTO "/>
  </r>
  <r>
    <n v="54226"/>
    <s v="ASOCIACION GREMIAL DE RECICLADORES TATUCO ESP"/>
    <s v="OPERATIVA"/>
    <s v="MAYOR O IGUAL A 5001 USUARIOS"/>
    <s v="Aprovechamiento "/>
    <x v="2"/>
    <x v="2"/>
    <s v="BOGOTÁ, D.C."/>
    <s v="BOGOTA, D.C."/>
    <s v="ACTUALIZACION"/>
    <d v="2022-03-31T00:00:00"/>
    <s v="APROVECHAMIENTO "/>
  </r>
  <r>
    <n v="54229"/>
    <s v="ASOCIACION DE RECICLADORES Y RECUPERADORES ECOMUNDO E.S.P."/>
    <s v="OPERATIVA"/>
    <s v="MAYOR O IGUAL A 5001 USUARIOS"/>
    <s v="Aprovechamiento "/>
    <x v="2"/>
    <x v="2"/>
    <s v="BOGOTÁ, D.C."/>
    <s v="BOGOTA, D.C."/>
    <s v="ACTUALIZACION"/>
    <d v="2025-03-28T00:00:00"/>
    <s v="APROVECHAMIENTO "/>
  </r>
  <r>
    <n v="54247"/>
    <s v="AGUA PURA DE GRANADA SAS ESP"/>
    <s v="OPERATIVA"/>
    <s v="MENOR O IGUAL A 2500 USUARIOS"/>
    <s v="Grupo de Pequeños"/>
    <x v="2"/>
    <x v="3"/>
    <s v="NARIÑO"/>
    <s v="PASTO"/>
    <s v="ACTUALIZACION"/>
    <d v="2025-03-04T00:00:00"/>
    <s v="ACUEDUCTO - ALCANTARILLADO"/>
  </r>
  <r>
    <n v="54307"/>
    <s v="ASOCIACIÓN NACIONAL DE RECUPERADORES ORGANIZADOS POR EL MEDIO AMBIENTE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54310"/>
    <s v="ASOCIACION DE RECUPERADORES AMBIENTALES DEL MERCADO PUBLICO E.S.P."/>
    <s v="OPERATIVA"/>
    <s v="MAYOR O IGUAL A 5001 USUARIOS"/>
    <s v="Aprovechamiento "/>
    <x v="0"/>
    <x v="2"/>
    <s v="MAGDALENA"/>
    <s v="SANTA MARTA"/>
    <s v="ACTUALIZACION"/>
    <d v="2023-02-01T00:00:00"/>
    <s v="APROVECHAMIENTO "/>
  </r>
  <r>
    <n v="54326"/>
    <s v="ASOCIACION DE RECUPERADORES UNIDOS POR UNA COLOMBIA"/>
    <s v="OPERATIVA"/>
    <s v="MAYOR O IGUAL A 5001 USUARIOS"/>
    <s v="Aprovechamiento "/>
    <x v="2"/>
    <x v="2"/>
    <s v="BOGOTÁ, D.C."/>
    <s v="BOGOTA, D.C."/>
    <s v="ACTUALIZACION"/>
    <d v="2021-06-18T00:00:00"/>
    <s v="APROVECHAMIENTO "/>
  </r>
  <r>
    <n v="54367"/>
    <s v="FUNDACION DE RECICLADORES APROHABITAT "/>
    <s v="OPERATIVA"/>
    <s v="MAYOR O IGUAL A 5001 USUARIOS"/>
    <s v="Aprovechamiento "/>
    <x v="2"/>
    <x v="2"/>
    <s v="QUINDÍO"/>
    <s v="ARMENIA"/>
    <s v="ACTUALIZACION"/>
    <d v="2025-03-28T00:00:00"/>
    <s v="APROVECHAMIENTO "/>
  </r>
  <r>
    <n v="54368"/>
    <s v="ASOCIACION FUNZANA LIDER EN GESTION AMBIENTAL Y TRANSFORMACION DE RESIDUOS TINGUA E.S.P"/>
    <s v="OPERATIVA"/>
    <s v="MAYOR O IGUAL A 5001 USUARIOS"/>
    <s v="Aprovechamiento "/>
    <x v="0"/>
    <x v="2"/>
    <s v="CUNDINAMARCA"/>
    <s v="FUNZA"/>
    <s v="ACTUALIZACION"/>
    <d v="2024-01-11T00:00:00"/>
    <s v="APROVECHAMIENTO "/>
  </r>
  <r>
    <n v="54370"/>
    <s v="ASOCIACION DE RECICLADORES UNIDOS PARA EL FUTURO "/>
    <s v="OPERATIVA"/>
    <s v="MENOR O IGUAL A 2500 USUARIOS"/>
    <s v="Aprovechamiento "/>
    <x v="2"/>
    <x v="2"/>
    <s v="BOGOTÁ, D.C."/>
    <s v="BOGOTA, D.C."/>
    <s v="ACTUALIZACION"/>
    <d v="2025-03-04T00:00:00"/>
    <s v="APROVECHAMIENTO "/>
  </r>
  <r>
    <n v="54426"/>
    <s v="EJE AMBIENTAL DE RECUPERACIÓN Y RECICLAJE DOÑA JUANA"/>
    <s v="OPERATIVA"/>
    <s v="MAYOR O IGUAL A 5001 USUARIOS"/>
    <s v="Aprovechamiento "/>
    <x v="2"/>
    <x v="2"/>
    <s v="BOGOTÁ, D.C."/>
    <s v="BOGOTA, D.C."/>
    <s v="ACTUALIZACION"/>
    <d v="2024-04-22T00:00:00"/>
    <s v="APROVECHAMIENTO "/>
  </r>
  <r>
    <n v="54466"/>
    <s v="AMBIENTAL DE RECUPERADORES VERDE OLIVO ASOCIACION"/>
    <s v="OPERATIVA"/>
    <s v="MAYOR O IGUAL A 5001 USUARIOS"/>
    <s v="Aprovechamiento "/>
    <x v="2"/>
    <x v="2"/>
    <s v="BOGOTÁ, D.C."/>
    <s v="BOGOTA, D.C."/>
    <s v="INSCRIPCION"/>
    <d v="2021-04-29T00:00:00"/>
    <s v="APROVECHAMIENTO "/>
  </r>
  <r>
    <n v="54487"/>
    <s v="ASOCIACIÓN DE RECICLADORES DE MESETAS META"/>
    <s v="OPERATIVA"/>
    <s v="MENOR O IGUAL A 2500 USUARIOS"/>
    <s v="Aprovechamiento "/>
    <x v="2"/>
    <x v="2"/>
    <s v="META"/>
    <s v="MESETAS"/>
    <s v="ACTUALIZACION"/>
    <d v="2024-09-18T00:00:00"/>
    <s v="APROVECHAMIENTO "/>
  </r>
  <r>
    <n v="54526"/>
    <s v="ASOCIACIÓN SERVIEJE AMBIENTAL"/>
    <s v="OPERATIVA"/>
    <s v="MENOR O IGUAL A 2500 USUARIOS"/>
    <s v="Aprovechamiento "/>
    <x v="0"/>
    <x v="2"/>
    <s v="RISARALDA"/>
    <s v="SANTA ROSA DE CABAL"/>
    <s v="ACTUALIZACION"/>
    <d v="2024-10-21T00:00:00"/>
    <s v="APROVECHAMIENTO "/>
  </r>
  <r>
    <n v="54547"/>
    <s v="ASEOPRONTO S.A.S E.S.P"/>
    <s v="OPERATIVA"/>
    <s v="MAYOR O IGUAL A 5001 USUARIOS"/>
    <s v="Grupo de Grandes"/>
    <x v="2"/>
    <x v="3"/>
    <s v="BOLÍVAR"/>
    <s v="MAGANGUE"/>
    <s v="ACTUALIZACION"/>
    <d v="2023-04-04T00:00:00"/>
    <s v="ASEO"/>
  </r>
  <r>
    <n v="54586"/>
    <s v="ASOCIACION DE RECICLADORES LISTOS A MEJORAR EL MEDIO AMBIENTE E.S.P."/>
    <s v="OPERATIVA"/>
    <s v="MAYOR O IGUAL A 5001 USUARIOS"/>
    <s v="Aprovechamiento "/>
    <x v="2"/>
    <x v="2"/>
    <s v="BOGOTÁ, D.C."/>
    <s v="BOGOTA, D.C."/>
    <s v="ACTUALIZACION"/>
    <d v="2025-03-25T00:00:00"/>
    <s v="APROVECHAMIENTO "/>
  </r>
  <r>
    <n v="54587"/>
    <s v="RECUPERADORA ECOLOGICA DEL OCCIDENTE BOYACENSE REECOBOY S.A.S. E.S.P."/>
    <s v="OPERATIVA"/>
    <s v="MAYOR O IGUAL A 5001 USUARIOS"/>
    <s v="Aprovechamiento "/>
    <x v="0"/>
    <x v="3"/>
    <s v="BOYACÁ"/>
    <s v="CHIQUINQUIRA"/>
    <s v="ACTUALIZACION"/>
    <d v="2025-03-22T00:00:00"/>
    <s v="APROVECHAMIENTO "/>
  </r>
  <r>
    <n v="54588"/>
    <s v="RECICLAJE INDUSTRIAL DE COLOMBIA S.A.S."/>
    <s v="OPERATIVA"/>
    <s v="DESDE 2501 HASTA 5000 USUARIOS"/>
    <s v="Aprovechamiento "/>
    <x v="2"/>
    <x v="3"/>
    <s v="VALLE DEL CAUCA"/>
    <s v="YUMBO"/>
    <s v="ACTUALIZACION"/>
    <d v="2025-01-27T00:00:00"/>
    <s v="APROVECHAMIENTO "/>
  </r>
  <r>
    <n v="54630"/>
    <s v="Asociación de Recicladores de Suarez"/>
    <s v="OPERATIVA"/>
    <s v="MENOR O IGUAL A 2500 USUARIOS"/>
    <s v="Aprovechamiento "/>
    <x v="2"/>
    <x v="2"/>
    <s v="TOLIMA"/>
    <s v="SUAREZ"/>
    <s v="INSCRIPCION"/>
    <d v="2021-05-31T00:00:00"/>
    <s v="APROVECHAMIENTO "/>
  </r>
  <r>
    <n v="54666"/>
    <s v="ASOACIÓN CIUDAD VERDE"/>
    <s v="OPERATIVA"/>
    <s v="MAYOR O IGUAL A 5001 USUARIOS"/>
    <s v="Aprovechamiento "/>
    <x v="0"/>
    <x v="2"/>
    <s v="BOGOTÁ, D.C."/>
    <s v="BOGOTA, D.C."/>
    <s v="ACTUALIZACION"/>
    <d v="2025-03-25T00:00:00"/>
    <s v="APROVECHAMIENTO "/>
  </r>
  <r>
    <n v="54686"/>
    <s v="SIEMPRE LIMPIO DEL CARIBE S.A.S. E.S.P."/>
    <s v="OPERATIVA"/>
    <s v="MAYOR O IGUAL A 5001 USUARIOS"/>
    <s v="Grupo de Grandes"/>
    <x v="0"/>
    <x v="3"/>
    <s v="CÓRDOBA"/>
    <s v="MONTERIA"/>
    <s v="ACTUALIZACION"/>
    <d v="2025-01-18T00:00:00"/>
    <s v="ASEO"/>
  </r>
  <r>
    <n v="54746"/>
    <s v="ASOCIACION DE APROVECHAMIENTO ECOLOGICO DE BOGOTA"/>
    <s v="OPERATIVA"/>
    <s v="MAYOR O IGUAL A 5001 USUARIOS"/>
    <s v="Aprovechamiento "/>
    <x v="2"/>
    <x v="2"/>
    <s v="BOGOTÁ, D.C."/>
    <s v="BOGOTA, D.C."/>
    <s v="ACTUALIZACION"/>
    <d v="2025-02-27T00:00:00"/>
    <s v="APROVECHAMIENTO "/>
  </r>
  <r>
    <n v="54806"/>
    <s v="ASOCIACION DE RECICLADORES UNA MIRADA AL MEDIO AMBIENTE ESP"/>
    <s v="OPERATIVA"/>
    <s v="MAYOR O IGUAL A 5001 USUARIOS"/>
    <s v="Aprovechamiento "/>
    <x v="2"/>
    <x v="2"/>
    <s v="BOGOTÁ, D.C."/>
    <s v="BOGOTA, D.C."/>
    <s v="ACTUALIZACION"/>
    <d v="2025-03-03T00:00:00"/>
    <s v="APROVECHAMIENTO "/>
  </r>
  <r>
    <n v="54827"/>
    <s v="VEOLIA AGUAS DE LA GUAJIRA S.A.S E.S.P."/>
    <s v="OPERATIVA"/>
    <s v="MAYOR O IGUAL A 5001 USUARIOS"/>
    <s v="Grupo de Grandes"/>
    <x v="0"/>
    <x v="3"/>
    <s v="LA GUAJIRA"/>
    <s v="DISTRACCION"/>
    <s v="ACTUALIZACION"/>
    <d v="2025-03-28T00:00:00"/>
    <s v="ACUEDUCTO - ALCANTARILLADO"/>
  </r>
  <r>
    <n v="54846"/>
    <s v="ASOCIACION COLOMBIANA DE RECICLADORES MUNDO ECOLOGICO MP"/>
    <s v="OPERATIVA"/>
    <s v="MAYOR O IGUAL A 5001 USUARIOS"/>
    <s v="Aprovechamiento "/>
    <x v="2"/>
    <x v="2"/>
    <s v="BOGOTÁ, D.C."/>
    <s v="BOGOTA, D.C."/>
    <s v="INSCRIPCION"/>
    <d v="2021-06-10T00:00:00"/>
    <s v="APROVECHAMIENTO "/>
  </r>
  <r>
    <n v="54867"/>
    <s v="ASOCIACION DE RECUPERACION Y RECICLAJE TERRA VERDE "/>
    <s v="OPERATIVA"/>
    <s v="MAYOR O IGUAL A 5001 USUARIOS"/>
    <s v="Aprovechamiento "/>
    <x v="2"/>
    <x v="2"/>
    <s v="BOGOTÁ, D.C."/>
    <s v="BOGOTA, D.C."/>
    <s v="ACTUALIZACION"/>
    <d v="2025-02-25T00:00:00"/>
    <s v="APROVECHAMIENTO "/>
  </r>
  <r>
    <n v="54927"/>
    <s v="ASOCIACION DE RECICLADORES  VIDA NUEVA "/>
    <s v="OPERATIVA"/>
    <s v="MENOR O IGUAL A 2500 USUARIOS"/>
    <s v="Aprovechamiento "/>
    <x v="2"/>
    <x v="2"/>
    <s v="BOGOTÁ, D.C."/>
    <s v="BOGOTA, D.C."/>
    <s v="ACTUALIZACION"/>
    <d v="2025-03-13T00:00:00"/>
    <s v="APROVECHAMIENTO "/>
  </r>
  <r>
    <n v="54946"/>
    <s v="ASOCIACION  DE  RECUPERADORES  DESARROLLO VERDE"/>
    <s v="OPERATIVA"/>
    <s v="MAYOR O IGUAL A 5001 USUARIOS"/>
    <s v="Aprovechamiento "/>
    <x v="2"/>
    <x v="2"/>
    <s v="ANTIOQUIA"/>
    <s v="MEDELLÍN"/>
    <s v="ACTUALIZACION"/>
    <d v="2024-10-16T00:00:00"/>
    <s v="APROVECHAMIENTO "/>
  </r>
  <r>
    <n v="54967"/>
    <s v="ASOCIACION  GREMIAL DE RECICLADORES DE OFICIO PROGRESAR ESP"/>
    <s v="OPERATIVA"/>
    <s v="MAYOR O IGUAL A 5001 USUARIOS"/>
    <s v="Aprovechamiento "/>
    <x v="0"/>
    <x v="2"/>
    <s v="BOYACÁ"/>
    <s v="SOGAMOSO"/>
    <s v="ACTUALIZACION"/>
    <d v="2025-03-20T00:00:00"/>
    <s v="APROVECHAMIENTO "/>
  </r>
  <r>
    <n v="55006"/>
    <s v="ASOCIACION ECOLOGICA DE RECICLAJE"/>
    <s v="OPERATIVA"/>
    <s v="MAYOR O IGUAL A 5001 USUARIOS"/>
    <s v="Aprovechamiento "/>
    <x v="2"/>
    <x v="2"/>
    <s v="BOGOTÁ, D.C."/>
    <s v="BOGOTA, D.C."/>
    <s v="ACTUALIZACION"/>
    <d v="2025-02-13T00:00:00"/>
    <s v="APROVECHAMIENTO "/>
  </r>
  <r>
    <n v="55046"/>
    <s v="ASOCIACION COMUNITARIA DE SUSCRIPTORES DEL ACUEDUCTO LOS GUANES"/>
    <s v="OPERATIVA"/>
    <s v="MENOR O IGUAL A 2500 USUARIOS"/>
    <s v="Grupo de Pequeños"/>
    <x v="0"/>
    <x v="2"/>
    <s v="SANTANDER"/>
    <s v="BARICHARA"/>
    <s v="ACTUALIZACION"/>
    <d v="2025-03-27T00:00:00"/>
    <s v="ACUEDUCTO "/>
  </r>
  <r>
    <n v="55086"/>
    <s v="CORPORACION DE RECICLADORES DE PAMPLONA E.S.P."/>
    <s v="OPERATIVA"/>
    <s v="MAYOR O IGUAL A 5001 USUARIOS"/>
    <s v="Aprovechamiento "/>
    <x v="0"/>
    <x v="2"/>
    <s v="NORTE DE SANTANDER"/>
    <s v="CUCUTA"/>
    <s v="ACTUALIZACION"/>
    <d v="2022-09-20T00:00:00"/>
    <s v="APROVECHAMIENTO "/>
  </r>
  <r>
    <n v="55087"/>
    <s v="ASOCIACION DE SUSCRIPTORES DEL ACUEDUCTO VEREDA CANOCAS"/>
    <s v="OPERATIVA"/>
    <s v="MENOR O IGUAL A 2500 USUARIOS"/>
    <s v="Grupo de Pequeños"/>
    <x v="1"/>
    <x v="2"/>
    <s v="BOYACÁ"/>
    <s v="PAIPA"/>
    <s v="INSCRIPCION"/>
    <d v="2021-06-23T00:00:00"/>
    <s v="ACUEDUCTO "/>
  </r>
  <r>
    <n v="55146"/>
    <s v="ASOCIACION DE RECICLADORES DE COLOMBIA Y LLANOS ARCOLL E.S.A.L."/>
    <s v="OPERATIVA"/>
    <s v="MENOR O IGUAL A 2500 USUARIOS"/>
    <s v="Aprovechamiento "/>
    <x v="0"/>
    <x v="2"/>
    <s v="META"/>
    <s v="VILLAVICENCIO"/>
    <s v="ACTUALIZACION"/>
    <d v="2025-03-22T00:00:00"/>
    <s v="APROVECHAMIENTO "/>
  </r>
  <r>
    <n v="55166"/>
    <s v="AGUAS COLON SAS ESP"/>
    <s v="OPERATIVA"/>
    <s v="MENOR O IGUAL A 2500 USUARIOS"/>
    <s v="Grupo de Pequeños"/>
    <x v="2"/>
    <x v="3"/>
    <s v="PUTUMAYO"/>
    <s v="COLON"/>
    <s v="ACTUALIZACION"/>
    <d v="2025-01-17T00:00:00"/>
    <s v="ACUEDUCTO - ALCANTARILLADO"/>
  </r>
  <r>
    <n v="55186"/>
    <s v="ASOCIACION DE RECICLADORES EMPRENDIMIETO SIEMPRE"/>
    <s v="OPERATIVA"/>
    <s v="MAYOR O IGUAL A 5001 USUARIOS"/>
    <s v="Aprovechamiento "/>
    <x v="0"/>
    <x v="2"/>
    <s v="BOGOTÁ, D.C."/>
    <s v="BOGOTA, D.C."/>
    <s v="INSCRIPCION"/>
    <d v="2021-05-14T00:00:00"/>
    <s v="APROVECHAMIENTO "/>
  </r>
  <r>
    <n v="55206"/>
    <s v="ASOCIACION DE RECICLADORES GLOBAL RECYCLING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55207"/>
    <s v="ASOCIACION DE RECICLADORES Y ARTESANOS UNIDOS POR EL QUINDIO"/>
    <s v="OPERATIVA"/>
    <s v="DESDE 2501 HASTA 5000 USUARIOS"/>
    <s v="Aprovechamiento "/>
    <x v="2"/>
    <x v="2"/>
    <s v="QUINDÍO"/>
    <s v="ARMENIA"/>
    <s v="ACTUALIZACION"/>
    <d v="2024-04-04T00:00:00"/>
    <s v="APROVECHAMIENTO "/>
  </r>
  <r>
    <n v="55246"/>
    <s v="AGUAS DEL PARQUE EMPRESA DE SERVICIOS PUBLICOS DOMICILIARIOS DE ACUEDUCTO, ALCANTARILLADO Y ASEO S.A.S"/>
    <s v="OPERATIVA"/>
    <s v="DESDE 2501 HASTA 5000 USUARIOS"/>
    <s v="Grupo de Pequeños"/>
    <x v="2"/>
    <x v="3"/>
    <s v="VALLE DEL CAUCA"/>
    <s v="CALI"/>
    <s v="ACTUALIZACION"/>
    <d v="2025-03-10T00:00:00"/>
    <s v="ACUEDUCTO - ALCANTARILLADO"/>
  </r>
  <r>
    <n v="55267"/>
    <s v="CORPORACION NACIONAL ECORESIDUOS"/>
    <s v="OPERATIVA"/>
    <s v="MENOR O IGUAL A 2500 USUARIOS"/>
    <s v="Aprovechamiento "/>
    <x v="2"/>
    <x v="2"/>
    <s v="ANTIOQUIA"/>
    <s v="MEDELLÍN"/>
    <s v="ACTUALIZACION"/>
    <d v="2024-12-04T00:00:00"/>
    <s v="APROVECHAMIENTO "/>
  </r>
  <r>
    <n v="55287"/>
    <s v="ASOCIACIÓN DE RECICLAJE MOVIMIENTO NO ES BASURA"/>
    <s v="OPERATIVA"/>
    <s v="MENOR O IGUAL A 2500 USUARIOS"/>
    <s v="Aprovechamiento "/>
    <x v="0"/>
    <x v="2"/>
    <s v="CALDAS"/>
    <s v="MANIZALES"/>
    <s v="ACTUALIZACION"/>
    <d v="2025-01-29T00:00:00"/>
    <s v="APROVECHAMIENTO "/>
  </r>
  <r>
    <n v="55326"/>
    <s v="ASOCIACION DE SUSCRIPTORES DEL ACUEDUCTO REGIONAL EL BOSQUE (ASOBOSQUE) DE LOS MUNICIPIOS DE VENTAQUEMADA Y TURMEQUE DEPARTAMENTO DE BOYACA"/>
    <s v="OPERATIVA"/>
    <s v="MENOR O IGUAL A 2500 USUARIOS"/>
    <s v="Grupo de Pequeños"/>
    <x v="1"/>
    <x v="2"/>
    <s v="BOYACÁ"/>
    <s v="VENTAQUEMADA"/>
    <s v="ACTUALIZACION"/>
    <d v="2024-10-14T00:00:00"/>
    <s v="ACUEDUCTO "/>
  </r>
  <r>
    <n v="55367"/>
    <s v="Asociación de Recicladores de Oficio de Rozo"/>
    <s v="OPERATIVA"/>
    <s v="MENOR O IGUAL A 2500 USUARIOS"/>
    <s v="Aprovechamiento "/>
    <x v="1"/>
    <x v="2"/>
    <s v="VALLE DEL CAUCA"/>
    <s v="PALMIRA"/>
    <s v="ACTUALIZACION"/>
    <d v="2022-04-12T00:00:00"/>
    <s v="APROVECHAMIENTO "/>
  </r>
  <r>
    <n v="55386"/>
    <s v="ECORENUEVA ESP SAS"/>
    <s v="OPERATIVA"/>
    <s v="MENOR O IGUAL A 2500 USUARIOS"/>
    <s v="Aprovechamiento "/>
    <x v="0"/>
    <x v="3"/>
    <s v="BOGOTÁ, D.C."/>
    <s v="BOGOTA, D.C."/>
    <s v="INSCRIPCION"/>
    <d v="2022-05-27T00:00:00"/>
    <s v="APROVECHAMIENTO "/>
  </r>
  <r>
    <n v="55406"/>
    <s v="FUNDACION RECICLANDO BIEN"/>
    <s v="OPERATIVA"/>
    <s v="MAYOR O IGUAL A 5001 USUARIOS"/>
    <s v="Aprovechamiento "/>
    <x v="2"/>
    <x v="2"/>
    <s v="VALLE DEL CAUCA"/>
    <s v="CALI"/>
    <s v="ACTUALIZACION"/>
    <d v="2025-02-21T00:00:00"/>
    <s v="APROVECHAMIENTO "/>
  </r>
  <r>
    <n v="55407"/>
    <s v="ORGANIZACIÓN DE RECICLAJE MUNDOAMBIENTE S.A.S. E.S.P."/>
    <s v="OPERATIVA"/>
    <s v="MAYOR O IGUAL A 5001 USUARIOS"/>
    <s v="Aprovechamiento "/>
    <x v="0"/>
    <x v="3"/>
    <s v="BOLÍVAR"/>
    <s v="MAGANGUE"/>
    <s v="ACTUALIZACION"/>
    <d v="2025-02-28T00:00:00"/>
    <s v="APROVECHAMIENTO "/>
  </r>
  <r>
    <n v="55408"/>
    <s v="ASOCIACION DE RECICLADORES SOL RENACIENTE DEL META"/>
    <s v="OPERATIVA"/>
    <s v="MENOR O IGUAL A 2500 USUARIOS"/>
    <s v="Aprovechamiento "/>
    <x v="2"/>
    <x v="2"/>
    <s v="META"/>
    <s v="VILLAVICENCIO"/>
    <s v="ACTUALIZACION"/>
    <d v="2025-03-14T00:00:00"/>
    <s v="APROVECHAMIENTO "/>
  </r>
  <r>
    <n v="55427"/>
    <s v="ASOAMBIENTAL DEL FUTURO"/>
    <s v="OPERATIVA"/>
    <s v="MAYOR O IGUAL A 5001 USUARIOS"/>
    <s v="Aprovechamiento "/>
    <x v="2"/>
    <x v="2"/>
    <s v="BOGOTÁ, D.C."/>
    <s v="BOGOTA, D.C."/>
    <s v="INSCRIPCION"/>
    <d v="2022-01-26T00:00:00"/>
    <s v="APROVECHAMIENTO "/>
  </r>
  <r>
    <n v="55428"/>
    <s v="MUNDO RENACIENTE SAS"/>
    <s v="OPERATIVA"/>
    <s v="DESDE 2501 HASTA 5000 USUARIOS"/>
    <s v="Aprovechamiento "/>
    <x v="0"/>
    <x v="3"/>
    <s v="SANTANDER"/>
    <s v="BUCARAMANGA"/>
    <s v="INSCRIPCION"/>
    <d v="2021-06-15T00:00:00"/>
    <s v="APROVECHAMIENTO "/>
  </r>
  <r>
    <n v="55430"/>
    <s v="ASOCIACION ECOLOGICA MONTANA VERDE ESP"/>
    <s v="OPERATIVA"/>
    <s v="MAYOR O IGUAL A 5001 USUARIOS"/>
    <s v="Aprovechamiento "/>
    <x v="0"/>
    <x v="2"/>
    <s v="BOGOTÁ, D.C."/>
    <s v="BOGOTA, D.C."/>
    <s v="ACTUALIZACION"/>
    <d v="2025-03-25T00:00:00"/>
    <s v="APROVECHAMIENTO "/>
  </r>
  <r>
    <n v="55507"/>
    <s v="ECO PUNTO ECA S.A.S. E.S.P."/>
    <s v="OPERATIVA"/>
    <s v="DESDE 2501 HASTA 5000 USUARIOS"/>
    <s v="Aprovechamiento "/>
    <x v="2"/>
    <x v="3"/>
    <s v="ATLÁNTICO"/>
    <s v="BARRANQUILLA"/>
    <s v="INSCRIPCION"/>
    <d v="2021-06-03T00:00:00"/>
    <s v="APROVECHAMIENTO "/>
  </r>
  <r>
    <n v="55508"/>
    <s v="ASOCREAR FUTURO R.R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55527"/>
    <s v="ASOCIACION DE BODEGUEROS Y RECICLADORES DEL SUROCCIDENTE COLOMBIANO"/>
    <s v="OPERATIVA"/>
    <s v="DESDE 2501 HASTA 5000 USUARIOS"/>
    <s v="Aprovechamiento "/>
    <x v="2"/>
    <x v="2"/>
    <s v="CAUCA"/>
    <s v="POPAYAN"/>
    <s v="ACTUALIZACION"/>
    <d v="2024-03-28T00:00:00"/>
    <s v="APROVECHAMIENTO "/>
  </r>
  <r>
    <n v="55547"/>
    <s v="ASOCIACION DE RECICLADORES REVERDECIENDO"/>
    <s v="OPERATIVA"/>
    <s v="MAYOR O IGUAL A 5001 USUARIOS"/>
    <s v="Aprovechamiento "/>
    <x v="0"/>
    <x v="2"/>
    <s v="CUNDINAMARCA"/>
    <s v="SOACHA"/>
    <s v="ACTUALIZACION"/>
    <d v="2025-03-21T00:00:00"/>
    <s v="APROVECHAMIENTO "/>
  </r>
  <r>
    <n v="55566"/>
    <s v="DUCTOS MAX "/>
    <s v="OPERATIVA"/>
    <s v="MENOR O IGUAL A 2500 USUARIOS"/>
    <s v="Grupo de Pequeños"/>
    <x v="0"/>
    <x v="3"/>
    <s v="BOGOTÁ, D.C."/>
    <s v="BOGOTA, D.C."/>
    <s v="ACTUALIZACION"/>
    <d v="2022-05-05T00:00:00"/>
    <s v="ALCANTARILLADO"/>
  </r>
  <r>
    <n v="55666"/>
    <s v="RECICLAJAGUA "/>
    <s v="OPERATIVA"/>
    <s v="MAYOR O IGUAL A 5001 USUARIOS"/>
    <s v="Aprovechamiento "/>
    <x v="0"/>
    <x v="3"/>
    <s v="CESAR"/>
    <s v="LA JAGUA DE IBIRICO"/>
    <s v="ACTUALIZACION"/>
    <d v="2024-06-20T00:00:00"/>
    <s v="APROVECHAMIENTO "/>
  </r>
  <r>
    <n v="55688"/>
    <s v="PROVIDENCE AND KETTLINA UTILITIES COMPANY SAS ESP"/>
    <s v="OPERATIVA"/>
    <s v="MENOR O IGUAL A 2500 USUARIOS"/>
    <s v="Grupo de Pequeños"/>
    <x v="1"/>
    <x v="3"/>
    <s v="ARCHIPIÉLAGO DE SAN ANDRÉS, PROVIDENCIA Y SANTA CATALINA"/>
    <s v="PROVIDENCIA"/>
    <s v="ACTUALIZACION"/>
    <d v="2025-02-12T00:00:00"/>
    <s v="ACUEDUCTO - ALCANTARILLADO - ASEO"/>
  </r>
  <r>
    <n v="55706"/>
    <s v="Organización de Recicladores Unidos Por el Planeta S.A.S E.S.P"/>
    <s v="OPERATIVA"/>
    <s v="MAYOR O IGUAL A 5001 USUARIOS"/>
    <s v="Aprovechamiento "/>
    <x v="0"/>
    <x v="3"/>
    <s v="ANTIOQUIA"/>
    <s v="MEDELLÍN"/>
    <s v="ACTUALIZACION"/>
    <d v="2023-06-09T00:00:00"/>
    <s v="APROVECHAMIENTO "/>
  </r>
  <r>
    <n v="55708"/>
    <s v="RECICLAR PARA UNA MEJOR VIDA DO.MI"/>
    <s v="OPERATIVA"/>
    <s v="MAYOR O IGUAL A 5001 USUARIOS"/>
    <s v="Aprovechamiento "/>
    <x v="2"/>
    <x v="2"/>
    <s v="BOGOTÁ, D.C."/>
    <s v="BOGOTA, D.C."/>
    <s v="ACTUALIZACION"/>
    <d v="2025-01-29T00:00:00"/>
    <s v="APROVECHAMIENTO "/>
  </r>
  <r>
    <n v="55709"/>
    <s v="Asociación Renovando el Entorno Urbano y Social"/>
    <s v="OPERATIVA"/>
    <s v="MAYOR O IGUAL A 5001 USUARIOS"/>
    <s v="Aprovechamiento "/>
    <x v="0"/>
    <x v="2"/>
    <s v="META"/>
    <s v="VILLAVICENCIO"/>
    <s v="ACTUALIZACION"/>
    <d v="2025-03-02T00:00:00"/>
    <s v="APROVECHAMIENTO "/>
  </r>
  <r>
    <n v="55746"/>
    <s v=" ASOCIACION DE SUSCRIPTORES DEL ACUEDUCTO VEREDAS MACIEGAL – SAN VICIENTE DEL MUNICIPIO DE MONIQUIRA  DEPARTAMENTO DE BOYACA"/>
    <s v="OPERATIVA"/>
    <s v="MENOR O IGUAL A 2500 USUARIOS"/>
    <s v="Grupo de Pequeños"/>
    <x v="1"/>
    <x v="2"/>
    <s v="BOYACÁ"/>
    <s v="MONIQUIRA"/>
    <s v="INSCRIPCION"/>
    <d v="2021-05-28T00:00:00"/>
    <s v="ACUEDUCTO "/>
  </r>
  <r>
    <n v="55786"/>
    <s v="ASOCIACION DE  RECICLADORES ACOPIANDO SUEÑOS"/>
    <s v="OPERATIVA"/>
    <s v="MAYOR O IGUAL A 5001 USUARIOS"/>
    <s v="Aprovechamiento "/>
    <x v="2"/>
    <x v="2"/>
    <s v="BOGOTÁ, D.C."/>
    <s v="BOGOTA, D.C."/>
    <s v="ACTUALIZACION"/>
    <d v="2022-02-04T00:00:00"/>
    <s v="APROVECHAMIENTO "/>
  </r>
  <r>
    <n v="55807"/>
    <s v="ASOCIACION DE USUSARIOS DE LOS SERVICIOS PUBLICOS DOMICILIARIOS DE ACUEDUCTO ALCANTARILLADO Y ASEO CORREGIMIENTO DE SAMURINDO"/>
    <s v="OPERATIVA"/>
    <s v="MENOR O IGUAL A 2500 USUARIOS"/>
    <s v="Grupo de Pequeños"/>
    <x v="1"/>
    <x v="2"/>
    <s v="CHOCÓ"/>
    <s v="ATRATO"/>
    <s v="ACTUALIZACION"/>
    <d v="2024-05-28T00:00:00"/>
    <s v="ACUEDUCTO - ASEO"/>
  </r>
  <r>
    <n v="55808"/>
    <s v="ASOCIACION DE RECICLADORES DE AYAPEL"/>
    <s v="OPERATIVA"/>
    <s v="MAYOR O IGUAL A 5001 USUARIOS"/>
    <s v="Aprovechamiento "/>
    <x v="2"/>
    <x v="2"/>
    <s v="CÓRDOBA"/>
    <s v="AYAPEL"/>
    <s v="ACTUALIZACION"/>
    <d v="2025-02-27T00:00:00"/>
    <s v="APROVECHAMIENTO "/>
  </r>
  <r>
    <n v="55826"/>
    <s v="ASOCIACION DE SUSCRIPTORES DEL ACUEDUCTO DE LA VEREDA SAN CRISTOBAL DEL MUNICIPIO DE MONIQUIRA DEPARTAMENTO DE BOYACA"/>
    <s v="OPERATIVA"/>
    <s v="MENOR O IGUAL A 2500 USUARIOS"/>
    <s v="Grupo de Pequeños"/>
    <x v="1"/>
    <x v="2"/>
    <s v="BOYACÁ"/>
    <s v="MONIQUIRA"/>
    <s v="ACTUALIZACION"/>
    <d v="2025-02-17T00:00:00"/>
    <s v="ACUEDUCTO "/>
  </r>
  <r>
    <n v="55828"/>
    <s v="FUNDACION SANTA MARTA SOSTENIBLE"/>
    <s v="OPERATIVA"/>
    <s v="MENOR O IGUAL A 2500 USUARIOS"/>
    <s v="Aprovechamiento "/>
    <x v="0"/>
    <x v="2"/>
    <s v="MAGDALENA"/>
    <s v="SANTA MARTA"/>
    <s v="INSCRIPCION"/>
    <d v="2024-04-30T00:00:00"/>
    <s v="APROVECHAMIENTO "/>
  </r>
  <r>
    <n v="55829"/>
    <s v="ASOCIACION DE USUARIOS SUSCRIPTORES DEL ACUEDUCTO MULTIVEREDAL CRUCES EL CERRO LA INMACULADA Y SAN JOSE"/>
    <s v="OPERATIVA"/>
    <s v="MENOR O IGUAL A 2500 USUARIOS"/>
    <s v="Grupo de Pequeños"/>
    <x v="1"/>
    <x v="2"/>
    <s v="ANTIOQUIA"/>
    <s v="ALEJANDRÍA"/>
    <s v="ACTUALIZACION"/>
    <d v="2024-10-01T00:00:00"/>
    <s v="ACUEDUCTO "/>
  </r>
  <r>
    <n v="55830"/>
    <s v="ASOCIACION DE RECUPERADORES AMBIENTALES ECOFUTURO"/>
    <s v="OPERATIVA"/>
    <s v="DESDE 2501 HASTA 5000 USUARIOS"/>
    <s v="Aprovechamiento "/>
    <x v="2"/>
    <x v="2"/>
    <s v="CUNDINAMARCA"/>
    <s v="FUSAGASUGA"/>
    <s v="ACTUALIZACION"/>
    <d v="2024-01-24T00:00:00"/>
    <s v="APROVECHAMIENTO "/>
  </r>
  <r>
    <n v="55867"/>
    <s v="ASORECICLA &quot;MI CIUDAD&quot;"/>
    <s v="OPERATIVA"/>
    <s v="MAYOR O IGUAL A 5001 USUARIOS"/>
    <s v="Aprovechamiento "/>
    <x v="2"/>
    <x v="2"/>
    <s v="BOGOTÁ, D.C."/>
    <s v="BOGOTA, D.C."/>
    <s v="ACTUALIZACION"/>
    <d v="2024-03-10T00:00:00"/>
    <s v="APROVECHAMIENTO "/>
  </r>
  <r>
    <n v="55886"/>
    <s v="ASOCIACION DE SUSCRIPTORES DEL ACUEDUCTO POZO DE BURRO SECTOR ALTOVIENTO DE LA VEREDA SANTA BARBARA DEL MUNICIPIO DE SANTANA"/>
    <s v="OPERATIVA"/>
    <s v="MENOR O IGUAL A 2500 USUARIOS"/>
    <s v="Grupo de Pequeños"/>
    <x v="1"/>
    <x v="2"/>
    <s v="BOYACÁ"/>
    <s v="SANTANA"/>
    <s v="INSCRIPCION"/>
    <d v="2021-06-23T00:00:00"/>
    <s v="ACUEDUCTO "/>
  </r>
  <r>
    <n v="55887"/>
    <s v="ASOCIACION DE USUARIOS DEL SISTEMA DE AGUA SECTOR EL MANZANO ALTO"/>
    <s v="OPERATIVA"/>
    <s v="MENOR O IGUAL A 2500 USUARIOS"/>
    <s v="Grupo de Pequeños"/>
    <x v="1"/>
    <x v="2"/>
    <s v="RISARALDA"/>
    <s v="PEREIRA"/>
    <s v="ACTUALIZACION"/>
    <d v="2024-06-05T00:00:00"/>
    <s v="ACUEDUCTO "/>
  </r>
  <r>
    <n v="55926"/>
    <s v="ESTACIÓN DE CLASIFICACIÓN Y APROVECHAMIENTO CRECIENDO JUNTOS SAS E.S.P."/>
    <s v="OPERATIVA"/>
    <s v="MAYOR O IGUAL A 5001 USUARIOS"/>
    <s v="Aprovechamiento "/>
    <x v="0"/>
    <x v="3"/>
    <s v="BOYACÁ"/>
    <s v="TUNJA"/>
    <s v="INSCRIPCION"/>
    <d v="2021-10-28T00:00:00"/>
    <s v="APROVECHAMIENTO "/>
  </r>
  <r>
    <n v="55946"/>
    <s v="ASOCIACION DE RECICLADORES BIOCRECER JR"/>
    <s v="OPERATIVA"/>
    <s v="MAYOR O IGUAL A 5001 USUARIOS"/>
    <s v="Aprovechamiento "/>
    <x v="2"/>
    <x v="2"/>
    <s v="BOGOTÁ, D.C."/>
    <s v="BOGOTA, D.C."/>
    <s v="ACTUALIZACION"/>
    <d v="2025-01-23T00:00:00"/>
    <s v="APROVECHAMIENTO "/>
  </r>
  <r>
    <n v="55971"/>
    <s v="EMPRESA COMUNITARIA DE SERVICIOS PUBLICOS DE ARGELIA CAUCA SA ESP"/>
    <s v="OPERATIVA"/>
    <s v="MENOR O IGUAL A 2500 USUARIOS"/>
    <s v="Grupo de Pequeños"/>
    <x v="0"/>
    <x v="3"/>
    <s v="CAUCA"/>
    <s v="ARGELIA"/>
    <s v="ACTUALIZACION"/>
    <d v="2023-09-12T00:00:00"/>
    <s v="ACUEDUCTO - ALCANTARILLADO - ASEO"/>
  </r>
  <r>
    <n v="55987"/>
    <s v="ASOCIACION DE RECICLAJE LA RELIQUIA"/>
    <s v="OPERATIVA"/>
    <s v="MAYOR O IGUAL A 5001 USUARIOS"/>
    <s v="Aprovechamiento "/>
    <x v="0"/>
    <x v="2"/>
    <s v="BOGOTÁ, D.C."/>
    <s v="BOGOTA, D.C."/>
    <s v="ACTUALIZACION"/>
    <d v="2025-03-05T00:00:00"/>
    <s v="APROVECHAMIENTO "/>
  </r>
  <r>
    <n v="55988"/>
    <s v="JUNTA DE ACCION COMUNAL CORREGIMIENTO EL PARAISO"/>
    <s v="OPERATIVA"/>
    <s v="MENOR O IGUAL A 2500 USUARIOS"/>
    <s v="Grupo de Pequeños"/>
    <x v="1"/>
    <x v="2"/>
    <s v="CÓRDOBA"/>
    <s v="BUENAVISTA"/>
    <s v="INSCRIPCION"/>
    <d v="2021-06-23T00:00:00"/>
    <s v="ACUEDUCTO "/>
  </r>
  <r>
    <n v="55989"/>
    <s v="ASOCIACION COLOMBIANA DE RECICLADORES FOMENTANDO EL PROGRESO"/>
    <s v="OPERATIVA"/>
    <s v="MAYOR O IGUAL A 5001 USUARIOS"/>
    <s v="Aprovechamiento "/>
    <x v="0"/>
    <x v="2"/>
    <s v="BOGOTÁ, D.C."/>
    <s v="BOGOTA, D.C."/>
    <s v="ACTUALIZACION"/>
    <d v="2024-04-08T00:00:00"/>
    <s v="APROVECHAMIENTO "/>
  </r>
  <r>
    <n v="56027"/>
    <s v="JUNTA DE ACCION COMUNAL VEREDA LAS BARRAS "/>
    <s v="OPERATIVA"/>
    <s v="MENOR O IGUAL A 2500 USUARIOS"/>
    <s v="Grupo de Pequeños"/>
    <x v="1"/>
    <x v="2"/>
    <s v="CÓRDOBA"/>
    <s v="BUENAVISTA"/>
    <s v="ACTUALIZACION"/>
    <d v="2024-03-06T00:00:00"/>
    <s v="ACUEDUCTO "/>
  </r>
  <r>
    <n v="56028"/>
    <s v="JUNTA DE ACCION COMUNAL VEREDA TRES PALOS"/>
    <s v="OPERATIVA"/>
    <s v="MENOR O IGUAL A 2500 USUARIOS"/>
    <s v="Grupo de Pequeños"/>
    <x v="1"/>
    <x v="2"/>
    <s v="CÓRDOBA"/>
    <s v="BUENAVISTA"/>
    <s v="ACTUALIZACION"/>
    <d v="2024-05-17T00:00:00"/>
    <s v="ACUEDUCTO "/>
  </r>
  <r>
    <n v="56047"/>
    <s v="ASOCIACION ADMINISTRADORA DEL ACUEDUCTO REGIONAL LAS LOMAS"/>
    <s v="OPERATIVA"/>
    <s v="MENOR O IGUAL A 2500 USUARIOS"/>
    <s v="Grupo de Pequeños"/>
    <x v="1"/>
    <x v="2"/>
    <s v="NARIÑO"/>
    <s v="OSPINA"/>
    <s v="ACTUALIZACION"/>
    <d v="2024-06-05T00:00:00"/>
    <s v="ACUEDUCTO "/>
  </r>
  <r>
    <n v="56066"/>
    <s v="Asociación Gestores Ambientales de Colombia"/>
    <s v="OPERATIVA"/>
    <s v="MAYOR O IGUAL A 5001 USUARIOS"/>
    <s v="Aprovechamiento "/>
    <x v="0"/>
    <x v="2"/>
    <s v="BOGOTÁ, D.C."/>
    <s v="BOGOTA, D.C."/>
    <s v="ACTUALIZACION"/>
    <d v="2025-03-25T00:00:00"/>
    <s v="APROVECHAMIENTO "/>
  </r>
  <r>
    <n v="56088"/>
    <s v="ASOUNION NACIONAL ECOLIGICA ESP"/>
    <s v="OPERATIVA"/>
    <s v="MAYOR O IGUAL A 5001 USUARIOS"/>
    <s v="Aprovechamiento "/>
    <x v="2"/>
    <x v="2"/>
    <s v="BOGOTÁ, D.C."/>
    <s v="BOGOTA, D.C."/>
    <s v="INSCRIPCION"/>
    <d v="2023-02-14T00:00:00"/>
    <s v="APROVECHAMIENTO "/>
  </r>
  <r>
    <n v="56089"/>
    <s v="ÀSOCIACION DE RECICLADORES CUIDEMOS EL MEDIO AMBIENTE ESP"/>
    <s v="OPERATIVA"/>
    <s v="MAYOR O IGUAL A 5001 USUARIOS"/>
    <s v="Aprovechamiento "/>
    <x v="2"/>
    <x v="2"/>
    <s v="BOGOTÁ, D.C."/>
    <s v="BOGOTA, D.C."/>
    <s v="ACTUALIZACION"/>
    <d v="2024-10-04T00:00:00"/>
    <s v="APROVECHAMIENTO "/>
  </r>
  <r>
    <n v="56090"/>
    <s v="ASOCIACION DE RECICLADORES FUENTE DE VIDA"/>
    <s v="OPERATIVA"/>
    <s v="MAYOR O IGUAL A 5001 USUARIOS"/>
    <s v="Aprovechamiento "/>
    <x v="2"/>
    <x v="2"/>
    <s v="BOGOTÁ, D.C."/>
    <s v="BOGOTA, D.C."/>
    <s v="ACTUALIZACION"/>
    <d v="2024-02-16T00:00:00"/>
    <s v="APROVECHAMIENTO "/>
  </r>
  <r>
    <n v="56091"/>
    <s v="ASOCIACION DE RECICLADORES LIMPIANDO EL PLANETA"/>
    <s v="OPERATIVA"/>
    <s v="MAYOR O IGUAL A 5001 USUARIOS"/>
    <s v="Aprovechamiento "/>
    <x v="2"/>
    <x v="2"/>
    <s v="BOGOTÁ, D.C."/>
    <s v="BOGOTA, D.C."/>
    <s v="ACTUALIZACION"/>
    <d v="2025-03-12T00:00:00"/>
    <s v="APROVECHAMIENTO "/>
  </r>
  <r>
    <n v="56106"/>
    <s v="ASOCIACION DE RECICLADORES THIAGO"/>
    <s v="OPERATIVA"/>
    <s v="MAYOR O IGUAL A 5001 USUARIOS"/>
    <s v="Aprovechamiento "/>
    <x v="2"/>
    <x v="2"/>
    <s v="BOGOTÁ, D.C."/>
    <s v="BOGOTA, D.C."/>
    <s v="ACTUALIZACION"/>
    <d v="2024-08-20T00:00:00"/>
    <s v="APROVECHAMIENTO "/>
  </r>
  <r>
    <n v="56128"/>
    <s v="FUNDACION RECOFLA RECUPERADORES AMBIENTALES DE FLORIDA"/>
    <s v="OPERATIVA"/>
    <s v="MAYOR O IGUAL A 5001 USUARIOS"/>
    <s v="Aprovechamiento "/>
    <x v="0"/>
    <x v="2"/>
    <s v="VALLE DEL CAUCA"/>
    <s v="FLORIDA"/>
    <s v="ACTUALIZACION"/>
    <d v="2023-11-07T00:00:00"/>
    <s v="APROVECHAMIENTO "/>
  </r>
  <r>
    <n v="56167"/>
    <s v="Asociación de Recicladores Ambientales JN"/>
    <s v="OPERATIVA"/>
    <s v="MAYOR O IGUAL A 5001 USUARIOS"/>
    <s v="Aprovechamiento "/>
    <x v="2"/>
    <x v="2"/>
    <s v="ATLÁNTICO"/>
    <s v="BARRANQUILLA"/>
    <s v="INSCRIPCION"/>
    <d v="2021-07-19T00:00:00"/>
    <s v="APROVECHAMIENTO "/>
  </r>
  <r>
    <n v="56169"/>
    <s v="ASOCIACION DE RECICLAJE  EL AMPARO"/>
    <s v="OPERATIVA"/>
    <s v="MAYOR O IGUAL A 5001 USUARIOS"/>
    <s v="Aprovechamiento "/>
    <x v="2"/>
    <x v="2"/>
    <s v="BOGOTÁ, D.C."/>
    <s v="BOGOTA, D.C."/>
    <s v="ACTUALIZACION"/>
    <d v="2024-08-29T00:00:00"/>
    <s v="APROVECHAMIENTO "/>
  </r>
  <r>
    <n v="56171"/>
    <s v="ASORESIT COLOMBIA "/>
    <s v="OPERATIVA"/>
    <s v="MENOR O IGUAL A 2500 USUARIOS"/>
    <s v="Aprovechamiento "/>
    <x v="2"/>
    <x v="2"/>
    <s v="BOGOTÁ, D.C."/>
    <s v="BOGOTA, D.C."/>
    <s v="ACTUALIZACION"/>
    <d v="2025-01-30T00:00:00"/>
    <s v="APROVECHAMIENTO "/>
  </r>
  <r>
    <n v="56186"/>
    <s v="Asociacion de recicladores solucion planeta"/>
    <s v="OPERATIVA"/>
    <s v="MENOR O IGUAL A 2500 USUARIOS"/>
    <s v="Aprovechamiento "/>
    <x v="2"/>
    <x v="2"/>
    <s v="BOGOTÁ, D.C."/>
    <s v="BOGOTA, D.C."/>
    <s v="ACTUALIZACION"/>
    <d v="2025-03-05T00:00:00"/>
    <s v="APROVECHAMIENTO "/>
  </r>
  <r>
    <n v="56188"/>
    <s v="ASOESTELUNA "/>
    <s v="OPERATIVA"/>
    <s v="MAYOR O IGUAL A 5001 USUARIOS"/>
    <s v="Aprovechamiento "/>
    <x v="2"/>
    <x v="2"/>
    <s v="BOGOTÁ, D.C."/>
    <s v="BOGOTA, D.C."/>
    <s v="ACTUALIZACION"/>
    <d v="2025-03-05T00:00:00"/>
    <s v="APROVECHAMIENTO "/>
  </r>
  <r>
    <n v="56189"/>
    <s v="ASOAMBIENTE DE VIDA VERDE 3R "/>
    <s v="OPERATIVA"/>
    <s v="MAYOR O IGUAL A 5001 USUARIOS"/>
    <s v="Aprovechamiento "/>
    <x v="0"/>
    <x v="2"/>
    <s v="ANTIOQUIA"/>
    <s v="CAUCASIA"/>
    <s v="ACTUALIZACION"/>
    <d v="2024-08-03T00:00:00"/>
    <s v="APROVECHAMIENTO "/>
  </r>
  <r>
    <n v="56270"/>
    <s v="JUNTA ADMINISTRADORA DEL ACUEDUCTO RURAL DE PALMITAL"/>
    <s v="OPERATIVA"/>
    <s v="MENOR O IGUAL A 2500 USUARIOS"/>
    <s v="Grupo de Pequeños"/>
    <x v="1"/>
    <x v="2"/>
    <s v="CÓRDOBA"/>
    <s v="CHINU"/>
    <s v="ACTUALIZACION"/>
    <d v="2025-02-23T00:00:00"/>
    <s v="ACUEDUCTO "/>
  </r>
  <r>
    <n v="56271"/>
    <s v="JUNTA ADMINISTRADORA DE ACUEDUCTO CUASPUD NUCLEO DEL MUNICIPIO DE POTOSI"/>
    <s v="OPERATIVA"/>
    <s v="MENOR O IGUAL A 2500 USUARIOS"/>
    <s v="Grupo de Pequeños"/>
    <x v="1"/>
    <x v="2"/>
    <s v="NARIÑO"/>
    <s v="POTOSI"/>
    <s v="INSCRIPCION"/>
    <d v="2021-06-18T00:00:00"/>
    <s v="ACUEDUCTO "/>
  </r>
  <r>
    <n v="56273"/>
    <s v="ASOCIACION DE USUARIOS DEL SERVICIO DE ACUEDUCTO ALCANTARILLADO Y ASEO DE LAS VEREDAS CRISTALES LA YE Y CAYUMBITA DEL AREA RURAL DEL MUNICIPIO DE SABA"/>
    <s v="OPERATIVA"/>
    <s v="MENOR O IGUAL A 2500 USUARIOS"/>
    <s v="Grupo de Pequeños"/>
    <x v="1"/>
    <x v="2"/>
    <s v="SANTANDER"/>
    <s v="SABANA DE TORRES"/>
    <s v="ACTUALIZACION"/>
    <d v="2024-03-20T00:00:00"/>
    <s v="ACUEDUCTO "/>
  </r>
  <r>
    <n v="56290"/>
    <s v="ASOCIACION JUNTA ADMINISTRADORA DEL ACUEDUCTO SAN VICENTE"/>
    <s v="OPERATIVA"/>
    <s v="MENOR O IGUAL A 2500 USUARIOS"/>
    <s v="Grupo de Pequeños"/>
    <x v="1"/>
    <x v="2"/>
    <s v="NARIÑO"/>
    <s v="OSPINA"/>
    <s v="INSCRIPCION"/>
    <d v="2021-06-23T00:00:00"/>
    <s v="ACUEDUCTO "/>
  </r>
  <r>
    <n v="56310"/>
    <s v="ASOCIACION JUNTA ACUEDUCTO REGIONAL"/>
    <s v="OPERATIVA"/>
    <s v="MENOR O IGUAL A 2500 USUARIOS"/>
    <s v="Grupo de Pequeños"/>
    <x v="1"/>
    <x v="2"/>
    <s v="NARIÑO"/>
    <s v="OSPINA"/>
    <s v="INSCRIPCION"/>
    <d v="2021-06-23T00:00:00"/>
    <s v="ACUEDUCTO "/>
  </r>
  <r>
    <n v="56330"/>
    <s v="ORGANIZACION AMBIENTAL DE ASEO SAS ESP"/>
    <s v="OPERATIVA"/>
    <s v="MAYOR O IGUAL A 5001 USUARIOS"/>
    <s v="Aprovechamiento "/>
    <x v="2"/>
    <x v="3"/>
    <s v="CUNDINAMARCA"/>
    <s v="CHIA"/>
    <s v="INSCRIPCION"/>
    <d v="2021-07-07T00:00:00"/>
    <s v="APROVECHAMIENTO "/>
  </r>
  <r>
    <n v="56331"/>
    <s v="ESTRUCTURA DE ASEO AMBIENTAL S.A.S. E.S.P"/>
    <s v="OPERATIVA"/>
    <s v="MAYOR O IGUAL A 5001 USUARIOS"/>
    <s v="Aprovechamiento "/>
    <x v="2"/>
    <x v="3"/>
    <s v="CUNDINAMARCA"/>
    <s v="CHIA"/>
    <s v="INSCRIPCION"/>
    <d v="2021-09-30T00:00:00"/>
    <s v="APROVECHAMIENTO "/>
  </r>
  <r>
    <n v="56370"/>
    <s v="GLOEXPORT S.A.S. E.S.P"/>
    <s v="OPERATIVA"/>
    <s v="DESDE 2501 HASTA 5000 USUARIOS"/>
    <s v="Aprovechamiento "/>
    <x v="0"/>
    <x v="3"/>
    <s v="VALLE DEL CAUCA"/>
    <s v="BUENAVENTURA"/>
    <s v="INSCRIPCION"/>
    <d v="2023-05-12T00:00:00"/>
    <s v="APROVECHAMIENTO "/>
  </r>
  <r>
    <n v="56371"/>
    <s v="ASOCIACION DE RECUPERADORES DEL CARIBE COLOMBIANO "/>
    <s v="OPERATIVA"/>
    <s v="MAYOR O IGUAL A 5001 USUARIOS"/>
    <s v="Aprovechamiento "/>
    <x v="1"/>
    <x v="2"/>
    <s v="ATLÁNTICO"/>
    <s v="BARRANQUILLA"/>
    <s v="ACTUALIZACION"/>
    <d v="2024-11-21T00:00:00"/>
    <s v="APROVECHAMIENTO "/>
  </r>
  <r>
    <n v="56450"/>
    <s v="CABILDO MENOR DE LAS LOMAS"/>
    <s v="OPERATIVA"/>
    <s v="MENOR O IGUAL A 2500 USUARIOS"/>
    <s v="Grupo de Pequeños"/>
    <x v="1"/>
    <x v="2"/>
    <s v="CÓRDOBA"/>
    <s v="CHINU"/>
    <s v="INSCRIPCION"/>
    <d v="2021-07-02T00:00:00"/>
    <s v="ACUEDUCTO "/>
  </r>
  <r>
    <n v="56470"/>
    <s v="ASOCIACION JUNTA ADMINISTRADORA DE ACUEDUCTO DE LA VEREDA ARBOLEDA"/>
    <s v="OPERATIVA"/>
    <s v="MENOR O IGUAL A 2500 USUARIOS"/>
    <s v="Grupo de Pequeños"/>
    <x v="1"/>
    <x v="2"/>
    <s v="NARIÑO"/>
    <s v="LINARES"/>
    <s v="ACTUALIZACION"/>
    <d v="2024-09-16T00:00:00"/>
    <s v="ACUEDUCTO "/>
  </r>
  <r>
    <n v="56471"/>
    <s v="ASOCIACION JUNTA ADMINISTRADORA DE ACUEDUCTO DEL SECTOR FATIMA ALTO SAN FRANCISCO"/>
    <s v="OPERATIVA"/>
    <s v="MENOR O IGUAL A 2500 USUARIOS"/>
    <s v="Grupo de Pequeños"/>
    <x v="1"/>
    <x v="2"/>
    <s v="NARIÑO"/>
    <s v="LINARES"/>
    <s v="INSCRIPCION"/>
    <d v="2021-07-06T00:00:00"/>
    <s v="ACUEDUCTO "/>
  </r>
  <r>
    <n v="56490"/>
    <s v="CABILDO MENOR DE EL TIGRE"/>
    <s v="OPERATIVA"/>
    <s v="MENOR O IGUAL A 2500 USUARIOS"/>
    <s v="Grupo de Pequeños"/>
    <x v="1"/>
    <x v="2"/>
    <s v="CÓRDOBA"/>
    <s v="CHINU"/>
    <s v="ACTUALIZACION"/>
    <d v="2025-02-19T00:00:00"/>
    <s v="ACUEDUCTO "/>
  </r>
  <r>
    <n v="56510"/>
    <s v="ASOCIACION JUNTA ADMINISTRADORA DE ACUEDUCTO EL ESPINO"/>
    <s v="OPERATIVA"/>
    <s v="MENOR O IGUAL A 2500 USUARIOS"/>
    <s v="Grupo de Pequeños"/>
    <x v="1"/>
    <x v="2"/>
    <s v="NARIÑO"/>
    <s v="SAPUYES"/>
    <s v="ACTUALIZACION"/>
    <d v="2024-06-05T00:00:00"/>
    <s v="ACUEDUCTO "/>
  </r>
  <r>
    <n v="56570"/>
    <s v="ÀSOCIACION DE RECICLADORES NUEVA ESPERANZA"/>
    <s v="OPERATIVA"/>
    <s v="MAYOR O IGUAL A 5001 USUARIOS"/>
    <s v="Aprovechamiento "/>
    <x v="2"/>
    <x v="2"/>
    <s v="BOGOTÁ, D.C."/>
    <s v="BOGOTA, D.C."/>
    <s v="ACTUALIZACION"/>
    <d v="2024-02-23T00:00:00"/>
    <s v="APROVECHAMIENTO "/>
  </r>
  <r>
    <n v="56572"/>
    <s v="ÀSOCIACION DE RECICLADORES Y GESTORES AMBIENTALES ESP"/>
    <s v="OPERATIVA"/>
    <s v="MAYOR O IGUAL A 5001 USUARIOS"/>
    <s v="Aprovechamiento "/>
    <x v="2"/>
    <x v="2"/>
    <s v="BOGOTÁ, D.C."/>
    <s v="BOGOTA, D.C."/>
    <s v="ACTUALIZACION"/>
    <d v="2025-03-17T00:00:00"/>
    <s v="APROVECHAMIENTO "/>
  </r>
  <r>
    <n v="56610"/>
    <s v="ORGANIZACIÓN PROYECTO AMBIENTAL E.S.P."/>
    <s v="OPERATIVA"/>
    <s v="MAYOR O IGUAL A 5001 USUARIOS"/>
    <s v="Aprovechamiento "/>
    <x v="2"/>
    <x v="2"/>
    <s v="BOGOTÁ, D.C."/>
    <s v="BOGOTA, D.C."/>
    <s v="ACTUALIZACION"/>
    <d v="2024-11-15T00:00:00"/>
    <s v="APROVECHAMIENTO "/>
  </r>
  <r>
    <n v="56650"/>
    <s v="ECAPROVECHABLES S.A.S. E.S.P."/>
    <s v="OPERATIVA"/>
    <s v="DESDE 2501 HASTA 5000 USUARIOS"/>
    <s v="Aprovechamiento "/>
    <x v="2"/>
    <x v="3"/>
    <s v="HUILA"/>
    <s v="NEIVA"/>
    <s v="ACTUALIZACION"/>
    <d v="2024-07-30T00:00:00"/>
    <s v="APROVECHAMIENTO "/>
  </r>
  <r>
    <n v="56690"/>
    <s v="ADMINISTRACION PUBLICA COOPERATIVA DE ACUEDUCTO, ALCANTARILLADO Y ASEO DEL MUNICIPIO DE BUENOS AIRES CAUCA"/>
    <s v="OPERATIVA"/>
    <s v="MENOR O IGUAL A 2500 USUARIOS"/>
    <s v="Grupo de Pequeños"/>
    <x v="0"/>
    <x v="2"/>
    <s v="CAUCA"/>
    <s v="BUENOS AIRES"/>
    <s v="ACTUALIZACION"/>
    <d v="2025-02-01T00:00:00"/>
    <s v="ACUEDUCTO - ASEO"/>
  </r>
  <r>
    <n v="56691"/>
    <s v="ASOCIACION DE RECICLADORES BIOHUELLA"/>
    <s v="OPERATIVA"/>
    <s v="MAYOR O IGUAL A 5001 USUARIOS"/>
    <s v="Aprovechamiento "/>
    <x v="2"/>
    <x v="2"/>
    <s v="BOGOTÁ, D.C."/>
    <s v="BOGOTA, D.C."/>
    <s v="ACTUALIZACION"/>
    <d v="2024-05-11T00:00:00"/>
    <s v="APROVECHAMIENTO "/>
  </r>
  <r>
    <n v="56692"/>
    <s v="ASOCIACION DE RECICLADORES CONSTRUYENDO OPORTUNIDADES"/>
    <s v="OPERATIVA"/>
    <s v="MAYOR O IGUAL A 5001 USUARIOS"/>
    <s v="Aprovechamiento "/>
    <x v="2"/>
    <x v="2"/>
    <s v="BOGOTÁ, D.C."/>
    <s v="BOGOTA, D.C."/>
    <s v="ACTUALIZACION"/>
    <d v="2025-02-25T00:00:00"/>
    <s v="APROVECHAMIENTO "/>
  </r>
  <r>
    <n v="56710"/>
    <s v="ASOCIACIÓN DE RECICLADORES DE OFICIO NUEVA CAPITAL"/>
    <s v="OPERATIVA"/>
    <s v="MAYOR O IGUAL A 5001 USUARIOS"/>
    <s v="Aprovechamiento "/>
    <x v="2"/>
    <x v="2"/>
    <s v="BOGOTÁ, D.C."/>
    <s v="BOGOTA, D.C."/>
    <s v="ACTUALIZACION"/>
    <d v="2022-05-05T00:00:00"/>
    <s v="APROVECHAMIENTO "/>
  </r>
  <r>
    <n v="56752"/>
    <s v="ASOCIACION DE RECICLADORES CICLO ECOLOGICO ESP"/>
    <s v="OPERATIVA"/>
    <s v="MAYOR O IGUAL A 5001 USUARIOS"/>
    <s v="Aprovechamiento "/>
    <x v="0"/>
    <x v="2"/>
    <s v="BOGOTÁ, D.C."/>
    <s v="BOGOTA, D.C."/>
    <s v="ACTUALIZACION"/>
    <d v="2025-02-20T00:00:00"/>
    <s v="APROVECHAMIENTO "/>
  </r>
  <r>
    <n v="56770"/>
    <s v="ASOCIACION DE RECICLADORES MC"/>
    <s v="OPERATIVA"/>
    <s v="MAYOR O IGUAL A 5001 USUARIOS"/>
    <s v="Aprovechamiento "/>
    <x v="2"/>
    <x v="2"/>
    <s v="SANTANDER"/>
    <s v="BARRANCABERMEJA"/>
    <s v="ACTUALIZACION"/>
    <d v="2025-02-25T00:00:00"/>
    <s v="APROVECHAMIENTO "/>
  </r>
  <r>
    <n v="56771"/>
    <s v="ASORENOVANDO EL PLANETA ESP"/>
    <s v="OPERATIVA"/>
    <s v="MAYOR O IGUAL A 5001 USUARIOS"/>
    <s v="Aprovechamiento "/>
    <x v="2"/>
    <x v="2"/>
    <s v="BOGOTÁ, D.C."/>
    <s v="BOGOTA, D.C."/>
    <s v="ACTUALIZACION"/>
    <d v="2024-01-30T00:00:00"/>
    <s v="APROVECHAMIENTO "/>
  </r>
  <r>
    <n v="56790"/>
    <s v="ASOCIACION NACIONAL DE RECICLADORES BIOVIDA E.S.P."/>
    <s v="OPERATIVA"/>
    <s v="DESDE 2501 HASTA 5000 USUARIOS"/>
    <s v="Aprovechamiento "/>
    <x v="2"/>
    <x v="2"/>
    <s v="META"/>
    <s v="RESTREPO"/>
    <s v="INSCRIPCION"/>
    <d v="2021-08-12T00:00:00"/>
    <s v="APROVECHAMIENTO "/>
  </r>
  <r>
    <n v="56830"/>
    <s v="ASOCIACIÓN DE RECICLADORES  AMANECER DEL RECICLAJE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56850"/>
    <s v="INDUSTRIA DE RECICLAJE Y APROVECHAMIENTO DEL VALLE S.A.S.  E.S.P. "/>
    <s v="OPERATIVA"/>
    <s v="MENOR O IGUAL A 2500 USUARIOS"/>
    <s v="Aprovechamiento "/>
    <x v="2"/>
    <x v="3"/>
    <s v="VALLE DEL CAUCA"/>
    <s v="PALMIRA"/>
    <s v="INSCRIPCION"/>
    <d v="2021-11-25T00:00:00"/>
    <s v="APROVECHAMIENTO "/>
  </r>
  <r>
    <n v="56910"/>
    <s v="ASOCIACION ECOLOGICA PROGRESIVA EM"/>
    <s v="OPERATIVA"/>
    <s v="MAYOR O IGUAL A 5001 USUARIOS"/>
    <s v="Aprovechamiento "/>
    <x v="2"/>
    <x v="2"/>
    <s v="BOGOTÁ, D.C."/>
    <s v="BOGOTA, D.C."/>
    <s v="ACTUALIZACION"/>
    <d v="2024-05-21T00:00:00"/>
    <s v="APROVECHAMIENTO "/>
  </r>
  <r>
    <n v="56930"/>
    <s v="ASOCIACION  DE GENERACIONES POR UN PLANETA MEJOR ESP"/>
    <s v="OPERATIVA"/>
    <s v="MAYOR O IGUAL A 5001 USUARIOS"/>
    <s v="Aprovechamiento "/>
    <x v="2"/>
    <x v="2"/>
    <s v="BOGOTÁ, D.C."/>
    <s v="BOGOTA, D.C."/>
    <s v="INSCRIPCION"/>
    <d v="2022-02-28T00:00:00"/>
    <s v="APROVECHAMIENTO "/>
  </r>
  <r>
    <n v="56931"/>
    <s v="ASOCIACION DE RECICLADORES LAS P. .P. P."/>
    <s v="OPERATIVA"/>
    <s v="MAYOR O IGUAL A 5001 USUARIOS"/>
    <s v="Aprovechamiento "/>
    <x v="2"/>
    <x v="2"/>
    <s v="BOGOTÁ, D.C."/>
    <s v="BOGOTA, D.C."/>
    <s v="ACTUALIZACION"/>
    <d v="2025-01-21T00:00:00"/>
    <s v="APROVECHAMIENTO "/>
  </r>
  <r>
    <n v="56932"/>
    <s v="ASOCIACION DE RECICLADORES DISTRITO CAPITAL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56952"/>
    <s v="ASOCIACIÓN DE RECICLADORES DE OFICIO MONTERÍA RECICLA"/>
    <s v="OPERATIVA"/>
    <s v="MENOR O IGUAL A 2500 USUARIOS"/>
    <s v="Aprovechamiento "/>
    <x v="2"/>
    <x v="2"/>
    <s v="CÓRDOBA"/>
    <s v="MONTERIA"/>
    <s v="INSCRIPCION"/>
    <d v="2021-10-06T00:00:00"/>
    <s v="APROVECHAMIENTO "/>
  </r>
  <r>
    <n v="57011"/>
    <s v="Asociación de Recicladores Mi Bella Villas"/>
    <s v="OPERATIVA"/>
    <s v="MENOR O IGUAL A 2500 USUARIOS"/>
    <s v="Aprovechamiento "/>
    <x v="0"/>
    <x v="2"/>
    <s v="CUNDINAMARCA"/>
    <s v="VILLA DE SAN DIEGO DE UBATE"/>
    <s v="ACTUALIZACION"/>
    <d v="2024-04-19T00:00:00"/>
    <s v="APROVECHAMIENTO "/>
  </r>
  <r>
    <n v="57070"/>
    <s v="ASOMUNDO RECICLABLE"/>
    <s v="OPERATIVA"/>
    <s v="MAYOR O IGUAL A 5001 USUARIOS"/>
    <s v="Aprovechamiento "/>
    <x v="2"/>
    <x v="2"/>
    <s v="BOGOTÁ, D.C."/>
    <s v="BOGOTA, D.C."/>
    <s v="INSCRIPCION"/>
    <d v="2021-07-21T00:00:00"/>
    <s v="APROVECHAMIENTO "/>
  </r>
  <r>
    <n v="57090"/>
    <s v="ASOCIACION NACIONAL DE RECICLADORES DE ARBELAEZ UNIDOS POR EL MEDIO AMBIENTE "/>
    <s v="OPERATIVA"/>
    <s v="MENOR O IGUAL A 2500 USUARIOS"/>
    <s v="Aprovechamiento "/>
    <x v="0"/>
    <x v="2"/>
    <s v="CUNDINAMARCA"/>
    <s v="ARBELAEZ"/>
    <s v="ACTUALIZACION"/>
    <d v="2025-01-29T00:00:00"/>
    <s v="APROVECHAMIENTO "/>
  </r>
  <r>
    <n v="57112"/>
    <s v="CORPORACIÓN BIOEFICIENCIA"/>
    <s v="OPERATIVA"/>
    <s v="MENOR O IGUAL A 2500 USUARIOS"/>
    <s v="Aprovechamiento "/>
    <x v="0"/>
    <x v="2"/>
    <s v="BOGOTÁ, D.C."/>
    <s v="BOGOTA, D.C."/>
    <s v="ACTUALIZACION"/>
    <d v="2024-04-01T00:00:00"/>
    <s v="APROVECHAMIENTO "/>
  </r>
  <r>
    <n v="57170"/>
    <s v="ASOCIACIÓN DE RECICLADORES EN DEFENSA DEL MEDIO AMBIENTE"/>
    <s v="OPERATIVA"/>
    <s v="MAYOR O IGUAL A 5001 USUARIOS"/>
    <s v="Aprovechamiento "/>
    <x v="0"/>
    <x v="2"/>
    <s v="BOGOTÁ, D.C."/>
    <s v="BOGOTA, D.C."/>
    <s v="INSCRIPCION"/>
    <d v="2021-07-26T00:00:00"/>
    <s v="APROVECHAMIENTO "/>
  </r>
  <r>
    <n v="57190"/>
    <s v="AGROWPLAST S.A.S. E.S.P."/>
    <s v="OPERATIVA"/>
    <s v="MAYOR O IGUAL A 5001 USUARIOS"/>
    <s v="Aprovechamiento "/>
    <x v="0"/>
    <x v="3"/>
    <s v="CASANARE"/>
    <s v="YOPAL"/>
    <s v="INSCRIPCION"/>
    <d v="2021-10-06T00:00:00"/>
    <s v="APROVECHAMIENTO "/>
  </r>
  <r>
    <n v="57211"/>
    <s v="ASOCIACION DE RECICLADORES DEL SUR"/>
    <s v="OPERATIVA"/>
    <s v="MAYOR O IGUAL A 5001 USUARIOS"/>
    <s v="Aprovechamiento "/>
    <x v="2"/>
    <x v="2"/>
    <s v="BOGOTÁ, D.C."/>
    <s v="BOGOTA, D.C."/>
    <s v="ACTUALIZACION"/>
    <d v="2024-04-24T00:00:00"/>
    <s v="APROVECHAMIENTO "/>
  </r>
  <r>
    <n v="57270"/>
    <s v="ASOCIACIÓN DE RECICLADORES REGION CARIBE"/>
    <s v="OPERATIVA"/>
    <s v="MAYOR O IGUAL A 5001 USUARIOS"/>
    <s v="Aprovechamiento "/>
    <x v="2"/>
    <x v="2"/>
    <s v="ATLÁNTICO"/>
    <s v="BARRANQUILLA"/>
    <s v="ACTUALIZACION"/>
    <d v="2025-02-19T00:00:00"/>
    <s v="APROVECHAMIENTO "/>
  </r>
  <r>
    <n v="57271"/>
    <s v="ASOCIACION AMBIENTAL DE RECUPERADORES Y RECICLADORES CAVA 88"/>
    <s v="OPERATIVA"/>
    <s v="MAYOR O IGUAL A 5001 USUARIOS"/>
    <s v="Aprovechamiento "/>
    <x v="2"/>
    <x v="2"/>
    <s v="BOGOTÁ, D.C."/>
    <s v="BOGOTA, D.C."/>
    <s v="INSCRIPCION"/>
    <d v="2021-08-27T00:00:00"/>
    <s v="APROVECHAMIENTO "/>
  </r>
  <r>
    <n v="57272"/>
    <s v="ASOCIACION DE RECICLADORES HUELLA VERDE"/>
    <s v="OPERATIVA"/>
    <s v="MENOR O IGUAL A 2500 USUARIOS"/>
    <s v="Aprovechamiento "/>
    <x v="2"/>
    <x v="2"/>
    <s v="META"/>
    <s v="VILLAVICENCIO"/>
    <s v="ACTUALIZACION"/>
    <d v="2025-02-03T00:00:00"/>
    <s v="APROVECHAMIENTO "/>
  </r>
  <r>
    <n v="57290"/>
    <s v="ASOAMBIENTAL NACIONAL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57350"/>
    <s v="ASOCIACION DE RECICLADORES DIOS VIVE"/>
    <s v="OPERATIVA"/>
    <s v="MENOR O IGUAL A 2500 USUARIOS"/>
    <s v="Aprovechamiento "/>
    <x v="1"/>
    <x v="2"/>
    <s v="BOGOTÁ, D.C."/>
    <s v="BOGOTA, D.C."/>
    <s v="ACTUALIZACION"/>
    <d v="2025-03-14T00:00:00"/>
    <s v="APROVECHAMIENTO "/>
  </r>
  <r>
    <n v="57370"/>
    <s v="ASOCIACION DE RECLICLADORES DE AGUACHICA LAS BATEAS"/>
    <s v="OPERATIVA"/>
    <s v="MENOR O IGUAL A 2500 USUARIOS"/>
    <s v="Aprovechamiento "/>
    <x v="0"/>
    <x v="2"/>
    <s v="CESAR"/>
    <s v="AGUACHICA"/>
    <s v="ACTUALIZACION"/>
    <d v="2025-02-27T00:00:00"/>
    <s v="APROVECHAMIENTO "/>
  </r>
  <r>
    <n v="57390"/>
    <s v="ASOCIACIÓN RECUPERADORES AMBIENTALES UNIDOS POR EL MEDIO AMBIENTE"/>
    <s v="OPERATIVA"/>
    <s v="DESDE 2501 HASTA 5000 USUARIOS"/>
    <s v="Aprovechamiento "/>
    <x v="0"/>
    <x v="2"/>
    <s v="CUNDINAMARCA"/>
    <s v="SAN ANTONIO DEL TEQUENDAMA"/>
    <s v="ACTUALIZACION"/>
    <d v="2025-02-21T00:00:00"/>
    <s v="APROVECHAMIENTO "/>
  </r>
  <r>
    <n v="57490"/>
    <s v="ASOCIACION DE RECICLADORES NUEVA VIDA"/>
    <s v="OPERATIVA"/>
    <s v="DESDE 2501 HASTA 5000 USUARIOS"/>
    <s v="Aprovechamiento "/>
    <x v="2"/>
    <x v="2"/>
    <s v="BOGOTÁ, D.C."/>
    <s v="BOGOTA, D.C."/>
    <s v="ACTUALIZACION"/>
    <d v="2025-03-04T00:00:00"/>
    <s v="APROVECHAMIENTO "/>
  </r>
  <r>
    <n v="57510"/>
    <s v="ASOCIACION GREMIAL DE RECICLADORES ECOCHIQUINQUIRA ESP"/>
    <s v="OPERATIVA"/>
    <s v="MAYOR O IGUAL A 5001 USUARIOS"/>
    <s v="Aprovechamiento "/>
    <x v="0"/>
    <x v="2"/>
    <s v="BOYACÁ"/>
    <s v="CHIQUINQUIRA"/>
    <s v="ACTUALIZACION"/>
    <d v="2024-08-27T00:00:00"/>
    <s v="APROVECHAMIENTO "/>
  </r>
  <r>
    <n v="57532"/>
    <s v="INVERSIONES Y CONSTRUCTORA VIPLUS 2020 SAS E.S.P."/>
    <s v="OPERATIVA"/>
    <s v="MENOR O IGUAL A 2500 USUARIOS"/>
    <s v="Grupo de Pequeños"/>
    <x v="1"/>
    <x v="3"/>
    <s v="BOGOTÁ, D.C."/>
    <s v="BOGOTA, D.C."/>
    <s v="ACTUALIZACION"/>
    <d v="2022-03-30T00:00:00"/>
    <s v="ACUEDUCTO "/>
  </r>
  <r>
    <n v="57533"/>
    <s v="ASOCIACION DE RECICLADORES LA ESPERANZA WM"/>
    <s v="OPERATIVA"/>
    <s v="DESDE 2501 HASTA 5000 USUARIOS"/>
    <s v="Aprovechamiento "/>
    <x v="0"/>
    <x v="2"/>
    <s v="BOGOTÁ, D.C."/>
    <s v="BOGOTA, D.C."/>
    <s v="ACTUALIZACION"/>
    <d v="2025-02-21T00:00:00"/>
    <s v="APROVECHAMIENTO "/>
  </r>
  <r>
    <n v="57571"/>
    <s v="ASOCIACION DE USUARIOS DEL ACUEDUCTO VEREDAL TIESTOS PADILLA"/>
    <s v="OPERATIVA"/>
    <s v="MENOR O IGUAL A 2500 USUARIOS"/>
    <s v="Grupo de Pequeños"/>
    <x v="1"/>
    <x v="2"/>
    <s v="TOLIMA"/>
    <s v="LERIDA"/>
    <s v="ACTUALIZACION"/>
    <d v="2024-05-28T00:00:00"/>
    <s v="ACUEDUCTO "/>
  </r>
  <r>
    <n v="57591"/>
    <s v="EMPRESA REGIONAL DE APROVECHAMIENTO S.A.S. E.S.P. B.I.C."/>
    <s v="OPERATIVA"/>
    <s v="MAYOR O IGUAL A 5001 USUARIOS"/>
    <s v="Aprovechamiento "/>
    <x v="0"/>
    <x v="3"/>
    <s v="CUNDINAMARCA"/>
    <s v="GIRARDOT"/>
    <s v="ACTUALIZACION"/>
    <d v="2025-02-20T00:00:00"/>
    <s v="APROVECHAMIENTO "/>
  </r>
  <r>
    <n v="57592"/>
    <s v="ASOCIACION DE RECUPERADORES BIOUNIVERSO "/>
    <s v="OPERATIVA"/>
    <s v="MENOR O IGUAL A 2500 USUARIOS"/>
    <s v="Aprovechamiento "/>
    <x v="2"/>
    <x v="2"/>
    <s v="BOGOTÁ, D.C."/>
    <s v="BOGOTA, D.C."/>
    <s v="ACTUALIZACION"/>
    <d v="2024-03-13T00:00:00"/>
    <s v="APROVECHAMIENTO "/>
  </r>
  <r>
    <n v="57630"/>
    <s v="ECOAMBIENTE"/>
    <s v="OPERATIVA"/>
    <s v="MAYOR O IGUAL A 5001 USUARIOS"/>
    <s v="Aprovechamiento "/>
    <x v="2"/>
    <x v="2"/>
    <s v="META"/>
    <s v="VILLAVICENCIO"/>
    <s v="ACTUALIZACION"/>
    <d v="2024-07-18T00:00:00"/>
    <s v="APROVECHAMIENTO "/>
  </r>
  <r>
    <n v="57650"/>
    <s v="ASOCIACION AMBIENTAL DE RECOLECCION DE RESIDUOS E.S.P"/>
    <s v="OPERATIVA"/>
    <s v="MAYOR O IGUAL A 5001 USUARIOS"/>
    <s v="Aprovechamiento "/>
    <x v="0"/>
    <x v="2"/>
    <s v="BOGOTÁ, D.C."/>
    <s v="BOGOTA, D.C."/>
    <s v="ACTUALIZACION"/>
    <d v="2025-02-17T00:00:00"/>
    <s v="APROVECHAMIENTO "/>
  </r>
  <r>
    <n v="57690"/>
    <s v="ASOCIACION DE RECICLADORES DE OFICIO PUNTO ECOLOGICO"/>
    <s v="OPERATIVA"/>
    <s v="MAYOR O IGUAL A 5001 USUARIOS"/>
    <s v="Aprovechamiento "/>
    <x v="2"/>
    <x v="2"/>
    <s v="VALLE DEL CAUCA"/>
    <s v="CALI"/>
    <s v="ACTUALIZACION"/>
    <d v="2025-02-26T00:00:00"/>
    <s v="APROVECHAMIENTO "/>
  </r>
  <r>
    <n v="57710"/>
    <s v="EMPRESA DE SERVICIOS PUBLICOS DE MONTECRISTO S.A E.S.P"/>
    <s v="OPERATIVA"/>
    <s v="MENOR O IGUAL A 2500 USUARIOS"/>
    <s v="Grupo de Pequeños"/>
    <x v="2"/>
    <x v="3"/>
    <s v="BOLÍVAR"/>
    <s v="MONTECRISTO"/>
    <s v="INSCRIPCION"/>
    <d v="2024-05-16T00:00:00"/>
    <s v="ACUEDUCTO - ASEO"/>
  </r>
  <r>
    <n v="57712"/>
    <s v="AGUAS PALMASECA S.A.S. E.S.P."/>
    <s v="OPERATIVA"/>
    <s v="MENOR O IGUAL A 2500 USUARIOS"/>
    <s v="Grupo de Pequeños"/>
    <x v="2"/>
    <x v="3"/>
    <s v="VALLE DEL CAUCA"/>
    <s v="PALMIRA"/>
    <s v="ACTUALIZACION"/>
    <d v="2024-03-07T00:00:00"/>
    <s v="ACUEDUCTO - ALCANTARILLADO"/>
  </r>
  <r>
    <n v="57730"/>
    <s v="ASOCIACION DE RECICLADORES MEJORANDO EL MEDIO AMBIENTE"/>
    <s v="OPERATIVA"/>
    <s v="MAYOR O IGUAL A 5001 USUARIOS"/>
    <s v="Aprovechamiento "/>
    <x v="0"/>
    <x v="2"/>
    <s v="ANTIOQUIA"/>
    <s v="BELLO"/>
    <s v="ACTUALIZACION"/>
    <d v="2022-06-21T00:00:00"/>
    <s v="APROVECHAMIENTO "/>
  </r>
  <r>
    <n v="57750"/>
    <s v="ASOCIACION DE USUARIOS DEL ACUEDUCTO AQUAVIDA DINAMICA"/>
    <s v="OPERATIVA"/>
    <s v="MENOR O IGUAL A 2500 USUARIOS"/>
    <s v="Grupo de Pequeños"/>
    <x v="1"/>
    <x v="2"/>
    <s v="CAUCA"/>
    <s v="TOTORO"/>
    <s v="ACTUALIZACION"/>
    <d v="2024-06-11T00:00:00"/>
    <s v="ACUEDUCTO "/>
  </r>
  <r>
    <n v="57790"/>
    <s v="EMPRESAS PÚBLICAS DE PIAMONTE AAA S.A.S E.S.P."/>
    <s v="OPERATIVA"/>
    <s v="MENOR O IGUAL A 2500 USUARIOS"/>
    <s v="Grupo de Pequeños"/>
    <x v="0"/>
    <x v="3"/>
    <s v="CAUCA"/>
    <s v="PIAMONTE"/>
    <s v="ACTUALIZACION"/>
    <d v="2025-03-14T00:00:00"/>
    <s v="ACUEDUCTO - ALCANTARILLADO - ASEO"/>
  </r>
  <r>
    <n v="57831"/>
    <s v="CORPORACION INNOVAR RECICLA"/>
    <s v="OPERATIVA"/>
    <s v="MAYOR O IGUAL A 5001 USUARIOS"/>
    <s v="Aprovechamiento "/>
    <x v="0"/>
    <x v="2"/>
    <s v="ANTIOQUIA"/>
    <s v="SABANETA"/>
    <s v="ACTUALIZACION"/>
    <d v="2025-03-03T00:00:00"/>
    <s v="APROVECHAMIENTO "/>
  </r>
  <r>
    <n v="57832"/>
    <s v="ASOCIACION DE USUARIOS DEL ACUEDUCTO VEREDAL PESQUINAL Y LOMA HERMOSA"/>
    <s v="OPERATIVA"/>
    <s v="MENOR O IGUAL A 2500 USUARIOS"/>
    <s v="Grupo de Pequeños"/>
    <x v="1"/>
    <x v="2"/>
    <s v="ANTIOQUIA"/>
    <s v="SAN JERONIMO"/>
    <s v="ACTUALIZACION"/>
    <d v="2022-06-17T00:00:00"/>
    <s v="ACUEDUCTO "/>
  </r>
  <r>
    <n v="57950"/>
    <s v="ASOCIACION DE RECICLADORES ECO VIDA INTEGRAL"/>
    <s v="OPERATIVA"/>
    <s v="MAYOR O IGUAL A 5001 USUARIOS"/>
    <s v="Aprovechamiento "/>
    <x v="0"/>
    <x v="2"/>
    <s v="BOGOTÁ, D.C."/>
    <s v="BOGOTA, D.C."/>
    <s v="INSCRIPCION"/>
    <d v="2021-12-16T00:00:00"/>
    <s v="APROVECHAMIENTO "/>
  </r>
  <r>
    <n v="57970"/>
    <s v="SALVANDO PLANETA S.A.S."/>
    <s v="OPERATIVA"/>
    <s v="MAYOR O IGUAL A 5001 USUARIOS"/>
    <s v="Aprovechamiento "/>
    <x v="0"/>
    <x v="3"/>
    <s v="CUNDINAMARCA"/>
    <s v="AGUA DE DIOS"/>
    <s v="INSCRIPCION"/>
    <d v="2021-09-30T00:00:00"/>
    <s v="APROVECHAMIENTO "/>
  </r>
  <r>
    <n v="57971"/>
    <s v="ASOCIACIÓN DE MUJERES RECOLECTORAS ECO MAS"/>
    <s v="OPERATIVA"/>
    <s v="DESDE 2501 HASTA 5000 USUARIOS"/>
    <s v="Aprovechamiento "/>
    <x v="2"/>
    <x v="2"/>
    <s v="CAUCA"/>
    <s v="POPAYAN"/>
    <s v="ACTUALIZACION"/>
    <d v="2025-02-12T00:00:00"/>
    <s v="APROVECHAMIENTO "/>
  </r>
  <r>
    <n v="57972"/>
    <s v="ASOCIACION DE PRESTADORES DE SERVICIO PUBLICO DE APROVECHAMIENTO"/>
    <s v="OPERATIVA"/>
    <s v="MAYOR O IGUAL A 5001 USUARIOS"/>
    <s v="Aprovechamiento "/>
    <x v="0"/>
    <x v="2"/>
    <s v="ANTIOQUIA"/>
    <s v="ITAGUI"/>
    <s v="INSCRIPCION"/>
    <d v="2022-08-22T00:00:00"/>
    <s v="APROVECHAMIENTO "/>
  </r>
  <r>
    <n v="58010"/>
    <s v="JUNTA DE ACCION COMUNAL VEREDA SANTA ROSA  MUNICIPIO DE SUBACHOQUE"/>
    <s v="OPERATIVA (No activa)"/>
    <s v="MENOR O IGUAL A 2500 USUARIOS"/>
    <s v="Grupo de Pequeños"/>
    <x v="1"/>
    <x v="2"/>
    <s v="CUNDINAMARCA"/>
    <s v="SUBACHOQUE"/>
    <s v="ACTUALIZACION"/>
    <d v="2023-08-14T00:00:00"/>
    <s v="ACUEDUCTO "/>
  </r>
  <r>
    <n v="58051"/>
    <s v="Recorganicos ESP S.A.S"/>
    <s v="OPERATIVA"/>
    <s v="MAYOR O IGUAL A 5001 USUARIOS"/>
    <s v="Aprovechamiento "/>
    <x v="0"/>
    <x v="3"/>
    <s v="CUNDINAMARCA"/>
    <s v="SOACHA"/>
    <s v="INSCRIPCION"/>
    <d v="2021-12-01T00:00:00"/>
    <s v="APROVECHAMIENTO "/>
  </r>
  <r>
    <n v="58091"/>
    <s v="ASOCIACION DE RECICLADORES COLOMBIA RECUPERA"/>
    <s v="OPERATIVA"/>
    <s v="MENOR O IGUAL A 2500 USUARIOS"/>
    <s v="Aprovechamiento "/>
    <x v="2"/>
    <x v="2"/>
    <s v="BOGOTÁ, D.C."/>
    <s v="BOGOTA, D.C."/>
    <s v="ACTUALIZACION"/>
    <d v="2025-02-28T00:00:00"/>
    <s v="APROVECHAMIENTO "/>
  </r>
  <r>
    <n v="58092"/>
    <s v="ASOCIACION DE RECICLADORES APROVECHAMIENTO URBANO ESP"/>
    <s v="OPERATIVA"/>
    <s v="MAYOR O IGUAL A 5001 USUARIOS"/>
    <s v="Aprovechamiento "/>
    <x v="2"/>
    <x v="2"/>
    <s v="BOGOTÁ, D.C."/>
    <s v="BOGOTA, D.C."/>
    <s v="ACTUALIZACION"/>
    <d v="2025-02-27T00:00:00"/>
    <s v="APROVECHAMIENTO "/>
  </r>
  <r>
    <n v="58110"/>
    <s v="ASOCIACION DE RECICLADORES COLOMBIA ECOLOGICA"/>
    <s v="OPERATIVA"/>
    <s v="MAYOR O IGUAL A 5001 USUARIOS"/>
    <s v="Aprovechamiento "/>
    <x v="2"/>
    <x v="2"/>
    <s v="BOGOTÁ, D.C."/>
    <s v="BOGOTA, D.C."/>
    <s v="ACTUALIZACION"/>
    <d v="2025-03-10T00:00:00"/>
    <s v="APROVECHAMIENTO "/>
  </r>
  <r>
    <n v="58113"/>
    <s v="ASOCIACION DE RECICLADORES DE OFICIO Y ACOPIO LA VICTORIA"/>
    <s v="OPERATIVA"/>
    <s v="DESDE 2501 HASTA 5000 USUARIOS"/>
    <s v="Aprovechamiento "/>
    <x v="0"/>
    <x v="2"/>
    <s v="BOLÍVAR"/>
    <s v="CARTAGENA DE INDIAS"/>
    <s v="ACTUALIZACION"/>
    <d v="2025-03-10T00:00:00"/>
    <s v="APROVECHAMIENTO "/>
  </r>
  <r>
    <n v="58130"/>
    <s v="ORGANIZACIÓN ECOLÓGICA COLOMBIANA E.S.P."/>
    <s v="OPERATIVA"/>
    <s v="MAYOR O IGUAL A 5001 USUARIOS"/>
    <s v="Aprovechamiento "/>
    <x v="2"/>
    <x v="2"/>
    <s v="BOGOTÁ, D.C."/>
    <s v="BOGOTA, D.C."/>
    <s v="INSCRIPCION"/>
    <d v="2021-09-30T00:00:00"/>
    <s v="APROVECHAMIENTO "/>
  </r>
  <r>
    <n v="58131"/>
    <s v="ASOCIACION DE RECICLADORES FUTURO AMBIENTE"/>
    <s v="OPERATIVA"/>
    <s v="MAYOR O IGUAL A 5001 USUARIOS"/>
    <s v="Aprovechamiento "/>
    <x v="2"/>
    <x v="2"/>
    <s v="BOGOTÁ, D.C."/>
    <s v="BOGOTA, D.C."/>
    <s v="INSCRIPCION"/>
    <d v="2021-12-16T00:00:00"/>
    <s v="APROVECHAMIENTO "/>
  </r>
  <r>
    <n v="58132"/>
    <s v="ASOCIACION DE RECICLADORES MOJARRA "/>
    <s v="OPERATIVA"/>
    <s v="MAYOR O IGUAL A 5001 USUARIOS"/>
    <s v="Aprovechamiento "/>
    <x v="2"/>
    <x v="2"/>
    <s v="BOGOTÁ, D.C."/>
    <s v="BOGOTA, D.C."/>
    <s v="ACTUALIZACION"/>
    <d v="2024-04-15T00:00:00"/>
    <s v="APROVECHAMIENTO "/>
  </r>
  <r>
    <n v="58150"/>
    <s v="Asociacion colombiana de recicladores milenio ESP"/>
    <s v="OPERATIVA"/>
    <s v="MAYOR O IGUAL A 5001 USUARIOS"/>
    <s v="Aprovechamiento "/>
    <x v="0"/>
    <x v="2"/>
    <s v="BOGOTÁ, D.C."/>
    <s v="BOGOTA, D.C."/>
    <s v="ACTUALIZACION"/>
    <d v="2024-04-15T00:00:00"/>
    <s v="APROVECHAMIENTO "/>
  </r>
  <r>
    <n v="58190"/>
    <s v="ASOCIACIÓN DE RECUPERADORES AMBIENTALES TRABAJANDO POR UN FUTURO"/>
    <s v="OPERATIVA"/>
    <s v="MAYOR O IGUAL A 5001 USUARIOS"/>
    <s v="Aprovechamiento "/>
    <x v="0"/>
    <x v="2"/>
    <s v="CUNDINAMARCA"/>
    <s v="SOACHA"/>
    <s v="INSCRIPCION"/>
    <d v="2021-10-04T00:00:00"/>
    <s v="APROVECHAMIENTO "/>
  </r>
  <r>
    <n v="58291"/>
    <s v="FUNDACION CONCIENCIA RECIPROCO AMBIENTAL"/>
    <s v="OPERATIVA"/>
    <s v="MAYOR O IGUAL A 5001 USUARIOS"/>
    <s v="Aprovechamiento "/>
    <x v="2"/>
    <x v="2"/>
    <s v="CUNDINAMARCA"/>
    <s v="SOACHA"/>
    <s v="ACTUALIZACION"/>
    <d v="2025-02-28T00:00:00"/>
    <s v="APROVECHAMIENTO "/>
  </r>
  <r>
    <n v="58310"/>
    <s v="ASOCIACION &quot;FUTURO AMBIENTAL&quot; RECICLADORES Y RECUPERADORES DE OFICIO"/>
    <s v="OPERATIVA"/>
    <s v="MAYOR O IGUAL A 5001 USUARIOS"/>
    <s v="Aprovechamiento "/>
    <x v="0"/>
    <x v="2"/>
    <s v="VALLE DEL CAUCA"/>
    <s v="CALI"/>
    <s v="ACTUALIZACION"/>
    <d v="2025-02-28T00:00:00"/>
    <s v="APROVECHAMIENTO "/>
  </r>
  <r>
    <n v="58330"/>
    <s v="ASOCIACION DE RECICLADORES POR UN CUNDINAMARCA MEJOR"/>
    <s v="OPERATIVA"/>
    <s v="MAYOR O IGUAL A 5001 USUARIOS"/>
    <s v="Aprovechamiento "/>
    <x v="0"/>
    <x v="2"/>
    <s v="CUNDINAMARCA"/>
    <s v="SOACHA"/>
    <s v="ACTUALIZACION"/>
    <d v="2024-10-21T00:00:00"/>
    <s v="APROVECHAMIENTO "/>
  </r>
  <r>
    <n v="58350"/>
    <s v="ASOCIACION RECICLADORES Y AMBIENTE DE AGUACHICA"/>
    <s v="OPERATIVA"/>
    <s v="MAYOR O IGUAL A 5001 USUARIOS"/>
    <s v="Aprovechamiento "/>
    <x v="0"/>
    <x v="2"/>
    <s v="CESAR"/>
    <s v="AGUACHICA"/>
    <s v="INSCRIPCION"/>
    <d v="2021-10-06T00:00:00"/>
    <s v="APROVECHAMIENTO "/>
  </r>
  <r>
    <n v="58351"/>
    <s v="ASOCIACION DE RECICLADORES EMMANUEL "/>
    <s v="OPERATIVA"/>
    <s v="MENOR O IGUAL A 2500 USUARIOS"/>
    <s v="Aprovechamiento "/>
    <x v="0"/>
    <x v="2"/>
    <s v="BOGOTÁ, D.C."/>
    <s v="BOGOTA, D.C."/>
    <s v="ACTUALIZACION"/>
    <d v="2025-03-13T00:00:00"/>
    <s v="APROVECHAMIENTO "/>
  </r>
  <r>
    <n v="58353"/>
    <s v="SERVICIOS PÚBLICOS Y RECICLAJES EL PACTO S.A.S. E.S.P. "/>
    <s v="OPERATIVA"/>
    <s v="MAYOR O IGUAL A 5001 USUARIOS"/>
    <s v="Aprovechamiento "/>
    <x v="0"/>
    <x v="3"/>
    <s v="HUILA"/>
    <s v="NEIVA"/>
    <s v="INSCRIPCION"/>
    <d v="2021-10-11T00:00:00"/>
    <s v="APROVECHAMIENTO "/>
  </r>
  <r>
    <n v="58370"/>
    <s v="EMPRESA DE SERVICIOS PÚBLICOS DE ACUEDUCTO, ALCANTARILLADO, ASEO Y COMPLEMENTARIOS DE NEIRA CALDAS S.A.S E.S.P."/>
    <s v="OPERATIVA"/>
    <s v="DESDE 2501 HASTA 5000 USUARIOS"/>
    <s v="Grupo de Pequeños"/>
    <x v="0"/>
    <x v="3"/>
    <s v="CALDAS"/>
    <s v="NEIRA"/>
    <s v="ACTUALIZACION"/>
    <d v="2025-02-28T00:00:00"/>
    <s v="ASEO"/>
  </r>
  <r>
    <n v="58372"/>
    <s v="ASOCIACION RECUPERADORES AMBIENTALES DEL GUALIVA"/>
    <s v="OPERATIVA"/>
    <s v="MAYOR O IGUAL A 5001 USUARIOS"/>
    <s v="Aprovechamiento "/>
    <x v="0"/>
    <x v="2"/>
    <s v="CUNDINAMARCA"/>
    <s v="VILLETA"/>
    <s v="ACTUALIZACION"/>
    <d v="2024-09-30T00:00:00"/>
    <s v="APROVECHAMIENTO "/>
  </r>
  <r>
    <n v="58373"/>
    <s v="ASOCIACIÓN FUTURO LIMPIO SIEMPRE"/>
    <s v="OPERATIVA"/>
    <s v="MAYOR O IGUAL A 5001 USUARIOS"/>
    <s v="Aprovechamiento "/>
    <x v="0"/>
    <x v="2"/>
    <s v="META"/>
    <s v="VILLAVICENCIO"/>
    <s v="ACTUALIZACION"/>
    <d v="2024-04-17T00:00:00"/>
    <s v="APROVECHAMIENTO "/>
  </r>
  <r>
    <n v="58390"/>
    <s v="ASOCIACIÓN DE RECICLADORES DE OFICIO FORMALIZADOS DE ARMERO GUAYABAL"/>
    <s v="OPERATIVA"/>
    <s v="MENOR O IGUAL A 2500 USUARIOS"/>
    <s v="Aprovechamiento "/>
    <x v="2"/>
    <x v="2"/>
    <s v="TOLIMA"/>
    <s v="ARMERO GUAYABAL"/>
    <s v="ACTUALIZACION"/>
    <d v="2023-07-25T00:00:00"/>
    <s v="APROVECHAMIENTO "/>
  </r>
  <r>
    <n v="58412"/>
    <s v="ALTERNATIVAS AMBIENTALES DE COLOMBIA SAS"/>
    <s v="OPERATIVA"/>
    <s v="MAYOR O IGUAL A 5001 USUARIOS"/>
    <s v="Aprovechamiento "/>
    <x v="0"/>
    <x v="3"/>
    <s v="SANTANDER"/>
    <s v="BARRANCABERMEJA"/>
    <s v="INSCRIPCION"/>
    <d v="2021-11-04T00:00:00"/>
    <s v="APROVECHAMIENTO "/>
  </r>
  <r>
    <n v="58413"/>
    <s v="ASOCIACIÓN DE RECICLADORES FORMALIZADOS DEL GUAMO"/>
    <s v="OPERATIVA"/>
    <s v="MENOR O IGUAL A 2500 USUARIOS"/>
    <s v="Aprovechamiento "/>
    <x v="0"/>
    <x v="2"/>
    <s v="TOLIMA"/>
    <s v="GUAMO"/>
    <s v="ACTUALIZACION"/>
    <d v="2024-05-23T00:00:00"/>
    <s v="APROVECHAMIENTO "/>
  </r>
  <r>
    <n v="58414"/>
    <s v="ASOCIACION DE RECICLADORES VIDA VERDE"/>
    <s v="OPERATIVA"/>
    <s v="DESDE 2501 HASTA 5000 USUARIOS"/>
    <s v="Aprovechamiento "/>
    <x v="0"/>
    <x v="2"/>
    <s v="BOGOTÁ, D.C."/>
    <s v="BOGOTA, D.C."/>
    <s v="ACTUALIZACION"/>
    <d v="2025-02-21T00:00:00"/>
    <s v="APROVECHAMIENTO "/>
  </r>
  <r>
    <n v="58415"/>
    <s v="ASOCIACIÓN VIDA VERDE RECICLADORES E.S.P"/>
    <s v="OPERATIVA"/>
    <s v="MAYOR O IGUAL A 5001 USUARIOS"/>
    <s v="Aprovechamiento "/>
    <x v="0"/>
    <x v="2"/>
    <s v="CUNDINAMARCA"/>
    <s v="CHIA"/>
    <s v="ACTUALIZACION"/>
    <d v="2025-01-23T00:00:00"/>
    <s v="APROVECHAMIENTO "/>
  </r>
  <r>
    <n v="58431"/>
    <s v="ASOCIACION DE RECICLADORES UN CICLO NUEVO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58450"/>
    <s v="ASOCIACION DE RECICLADORES UNIDOS CUIDANDO EL PLANETA"/>
    <s v="OPERATIVA"/>
    <s v="MENOR O IGUAL A 2500 USUARIOS"/>
    <s v="Aprovechamiento "/>
    <x v="2"/>
    <x v="2"/>
    <s v="META"/>
    <s v="VILLAVICENCIO"/>
    <s v="ACTUALIZACION"/>
    <d v="2024-05-06T00:00:00"/>
    <s v="APROVECHAMIENTO "/>
  </r>
  <r>
    <n v="58530"/>
    <s v="ASOCIACION DE USUARIOS DEL ACUEDUCTO VEREDAL COMBIA CHIQUITA SECTOR #3"/>
    <s v="OPERATIVA"/>
    <s v="MENOR O IGUAL A 2500 USUARIOS"/>
    <s v="Grupo de Pequeños"/>
    <x v="1"/>
    <x v="2"/>
    <s v="ANTIOQUIA"/>
    <s v="FREDONIA"/>
    <s v="INSCRIPCION"/>
    <d v="2021-10-29T00:00:00"/>
    <s v="ACUEDUCTO "/>
  </r>
  <r>
    <n v="58550"/>
    <s v="INVERNAB S.A.S. E.S.P."/>
    <s v="OPERATIVA"/>
    <s v="MENOR O IGUAL A 2500 USUARIOS"/>
    <s v="Aprovechamiento "/>
    <x v="2"/>
    <x v="3"/>
    <s v="CUNDINAMARCA"/>
    <s v="SOACHA"/>
    <s v="ACTUALIZACION"/>
    <d v="2023-09-05T00:00:00"/>
    <s v="APROVECHAMIENTO "/>
  </r>
  <r>
    <n v="58570"/>
    <s v="ASOCIACION DE RECICLADORES DE UBAQUE"/>
    <s v="OPERATIVA"/>
    <s v="MENOR O IGUAL A 2500 USUARIOS"/>
    <s v="Aprovechamiento "/>
    <x v="2"/>
    <x v="2"/>
    <s v="CUNDINAMARCA"/>
    <s v="UBAQUE"/>
    <s v="ACTUALIZACION"/>
    <d v="2025-03-26T00:00:00"/>
    <s v="APROVECHAMIENTO "/>
  </r>
  <r>
    <n v="58590"/>
    <s v="ASOCIACION DE USUARIOS IPUJE"/>
    <s v="OPERATIVA"/>
    <s v="MENOR O IGUAL A 2500 USUARIOS"/>
    <s v="Grupo de Pequeños"/>
    <x v="1"/>
    <x v="2"/>
    <s v="LA GUAJIRA"/>
    <s v="URIBIA"/>
    <s v="INSCRIPCION"/>
    <d v="2021-11-22T00:00:00"/>
    <s v="ACUEDUCTO "/>
  </r>
  <r>
    <n v="58591"/>
    <s v="ASOCIACION DE RECICLADORES HR"/>
    <s v="OPERATIVA"/>
    <s v="MAYOR O IGUAL A 5001 USUARIOS"/>
    <s v="Aprovechamiento "/>
    <x v="2"/>
    <x v="2"/>
    <s v="BOGOTÁ, D.C."/>
    <s v="BOGOTA, D.C."/>
    <s v="ACTUALIZACION"/>
    <d v="2025-03-05T00:00:00"/>
    <s v="APROVECHAMIENTO "/>
  </r>
  <r>
    <n v="58592"/>
    <s v="asociacion de recicladores independientes green veintiuno"/>
    <s v="OPERATIVA"/>
    <s v="MAYOR O IGUAL A 5001 USUARIOS"/>
    <s v="Aprovechamiento "/>
    <x v="2"/>
    <x v="2"/>
    <s v="BOGOTÁ, D.C."/>
    <s v="BOGOTA, D.C."/>
    <s v="INSCRIPCION"/>
    <d v="2021-10-25T00:00:00"/>
    <s v="APROVECHAMIENTO "/>
  </r>
  <r>
    <n v="58670"/>
    <s v="Coporacion ZonaEco"/>
    <s v="OPERATIVA"/>
    <s v="MAYOR O IGUAL A 5001 USUARIOS"/>
    <s v="Aprovechamiento "/>
    <x v="0"/>
    <x v="2"/>
    <s v="SANTANDER"/>
    <s v="BUCARAMANGA"/>
    <s v="ACTUALIZACION"/>
    <d v="2023-02-28T00:00:00"/>
    <s v="APROVECHAMIENTO "/>
  </r>
  <r>
    <n v="58690"/>
    <s v="ASOCIACION DE RECICLADORES SALVANDO EL MUNDO"/>
    <s v="OPERATIVA"/>
    <s v="MAYOR O IGUAL A 5001 USUARIOS"/>
    <s v="Aprovechamiento "/>
    <x v="2"/>
    <x v="2"/>
    <s v="BOGOTÁ, D.C."/>
    <s v="BOGOTA, D.C."/>
    <s v="ACTUALIZACION"/>
    <d v="2025-02-14T00:00:00"/>
    <s v="APROVECHAMIENTO "/>
  </r>
  <r>
    <n v="58710"/>
    <s v="asociación de recicladores arsenal ambiental"/>
    <s v="OPERATIVA"/>
    <s v="MAYOR O IGUAL A 5001 USUARIOS"/>
    <s v="Aprovechamiento "/>
    <x v="2"/>
    <x v="2"/>
    <s v="BOGOTÁ, D.C."/>
    <s v="BOGOTA, D.C."/>
    <s v="INSCRIPCION"/>
    <d v="2021-11-16T00:00:00"/>
    <s v="APROVECHAMIENTO "/>
  </r>
  <r>
    <n v="58731"/>
    <s v="ASOCIACION DE RECICLADORES DE TIERRALTA"/>
    <s v="OPERATIVA"/>
    <s v="MENOR O IGUAL A 2500 USUARIOS"/>
    <s v="Aprovechamiento "/>
    <x v="2"/>
    <x v="2"/>
    <s v="CÓRDOBA"/>
    <s v="TIERRALTA"/>
    <s v="ACTUALIZACION"/>
    <d v="2025-03-26T00:00:00"/>
    <s v="APROVECHAMIENTO "/>
  </r>
  <r>
    <n v="58750"/>
    <s v="ASOCIACION DE RECICLADORES LEONES AMBIENTALES"/>
    <s v="OPERATIVA"/>
    <s v="DESDE 2501 HASTA 5000 USUARIOS"/>
    <s v="Aprovechamiento "/>
    <x v="0"/>
    <x v="2"/>
    <s v="CUNDINAMARCA"/>
    <s v="SOACHA"/>
    <s v="ACTUALIZACION"/>
    <d v="2024-04-17T00:00:00"/>
    <s v="APROVECHAMIENTO "/>
  </r>
  <r>
    <n v="58751"/>
    <s v="ASOCIACION PARA LA GESTION INTEGRAL Y DESARROLLO DE LOS RESIDUOS SOLIDOS MUNICIPALES Y EMPRESARIALES"/>
    <s v="OPERATIVA"/>
    <s v="MENOR O IGUAL A 2500 USUARIOS"/>
    <s v="Aprovechamiento "/>
    <x v="0"/>
    <x v="2"/>
    <s v="CUNDINAMARCA"/>
    <s v="GUASCA"/>
    <s v="ACTUALIZACION"/>
    <d v="2024-04-18T00:00:00"/>
    <s v="APROVECHAMIENTO "/>
  </r>
  <r>
    <n v="58770"/>
    <s v="ASOCIACION DE RECICLADORES NATIVOS"/>
    <s v="OPERATIVA"/>
    <s v="MAYOR O IGUAL A 5001 USUARIOS"/>
    <s v="Aprovechamiento "/>
    <x v="0"/>
    <x v="2"/>
    <s v="ANTIOQUIA"/>
    <s v="MEDELLÍN"/>
    <s v="ACTUALIZACION"/>
    <d v="2024-03-01T00:00:00"/>
    <s v="APROVECHAMIENTO "/>
  </r>
  <r>
    <n v="58790"/>
    <s v="ASOCIACION DE RECUPERADORES REUSANDO E.S.P"/>
    <s v="OPERATIVA"/>
    <s v="MAYOR O IGUAL A 5001 USUARIOS"/>
    <s v="Aprovechamiento "/>
    <x v="2"/>
    <x v="2"/>
    <s v="BOGOTÁ, D.C."/>
    <s v="BOGOTA, D.C."/>
    <s v="ACTUALIZACION"/>
    <d v="2024-11-29T00:00:00"/>
    <s v="APROVECHAMIENTO "/>
  </r>
  <r>
    <n v="58870"/>
    <s v="ASOCIACION DE RECICLADORES DE OFICIO PUNTO VERDE "/>
    <s v="OPERATIVA"/>
    <s v="MENOR O IGUAL A 2500 USUARIOS"/>
    <s v="Aprovechamiento "/>
    <x v="0"/>
    <x v="2"/>
    <s v="SANTANDER"/>
    <s v="PIEDECUESTA"/>
    <s v="INSCRIPCION"/>
    <d v="2022-05-09T00:00:00"/>
    <s v="APROVECHAMIENTO "/>
  </r>
  <r>
    <n v="58971"/>
    <s v="ASOCIACIÓN DE RECICLADORES ECO-CHUCURI"/>
    <s v="OPERATIVA"/>
    <s v="DESDE 2501 HASTA 5000 USUARIOS"/>
    <s v="Aprovechamiento "/>
    <x v="0"/>
    <x v="2"/>
    <s v="SANTANDER"/>
    <s v="SAN VICENTE DE CHUCURI"/>
    <s v="ACTUALIZACION"/>
    <d v="2025-02-04T00:00:00"/>
    <s v="APROVECHAMIENTO "/>
  </r>
  <r>
    <n v="58990"/>
    <s v="ASOUNION ECOLOGICA DE COLOMBIA ESP"/>
    <s v="OPERATIVA"/>
    <s v="DESDE 2501 HASTA 5000 USUARIOS"/>
    <s v="Aprovechamiento "/>
    <x v="0"/>
    <x v="2"/>
    <s v="BOGOTÁ, D.C."/>
    <s v="BOGOTA, D.C."/>
    <s v="ACTUALIZACION"/>
    <d v="2025-02-19T00:00:00"/>
    <s v="APROVECHAMIENTO "/>
  </r>
  <r>
    <n v="59030"/>
    <s v="ASOCIACION DE RECICLADORES ECOSION E.S.P"/>
    <s v="OPERATIVA"/>
    <s v="MAYOR O IGUAL A 5001 USUARIOS"/>
    <s v="Aprovechamiento "/>
    <x v="2"/>
    <x v="2"/>
    <s v="BOGOTÁ, D.C."/>
    <s v="BOGOTA, D.C."/>
    <s v="ACTUALIZACION"/>
    <d v="2024-04-02T00:00:00"/>
    <s v="APROVECHAMIENTO "/>
  </r>
  <r>
    <n v="59031"/>
    <s v="FUNDACION DE RECICLADORES UNIDOS CREAMOS UN MUNDO MEJOR"/>
    <s v="OPERATIVA"/>
    <s v="MAYOR O IGUAL A 5001 USUARIOS"/>
    <s v="Aprovechamiento "/>
    <x v="0"/>
    <x v="2"/>
    <s v="CUNDINAMARCA"/>
    <s v="SOACHA"/>
    <s v="ACTUALIZACION"/>
    <d v="2025-02-19T00:00:00"/>
    <s v="APROVECHAMIENTO "/>
  </r>
  <r>
    <n v="59050"/>
    <s v="RETORNAR SOLUCIONES AMBIENTALES SAS E.S.P"/>
    <s v="OPERATIVA"/>
    <s v="MENOR O IGUAL A 2500 USUARIOS"/>
    <s v="Aprovechamiento "/>
    <x v="2"/>
    <x v="3"/>
    <s v="CUNDINAMARCA"/>
    <s v="VILLA DE SAN DIEGO DE UBATE"/>
    <s v="ACTUALIZACION"/>
    <d v="2021-12-30T00:00:00"/>
    <s v="APROVECHAMIENTO "/>
  </r>
  <r>
    <n v="59090"/>
    <s v="Fundación Integral de Emprendedores del Magdalena"/>
    <s v="OPERATIVA"/>
    <s v="MAYOR O IGUAL A 5001 USUARIOS"/>
    <s v="Aprovechamiento "/>
    <x v="2"/>
    <x v="2"/>
    <s v="MAGDALENA"/>
    <s v="FUNDACION"/>
    <s v="ACTUALIZACION"/>
    <d v="2025-02-06T00:00:00"/>
    <s v="APROVECHAMIENTO "/>
  </r>
  <r>
    <n v="59130"/>
    <s v="COOPERATIVA DE SERVICIOS PUBLICOS DOMICILIARIOS DE SANTA ANA MAGDALENA"/>
    <s v="OPERATIVA"/>
    <s v="MENOR O IGUAL A 2500 USUARIOS"/>
    <s v="Grupo de Pequeños"/>
    <x v="2"/>
    <x v="2"/>
    <s v="MAGDALENA"/>
    <s v="SANTA ANA"/>
    <s v="ACTUALIZACION"/>
    <d v="2025-02-26T00:00:00"/>
    <s v="ACUEDUCTO - ALCANTARILLADO"/>
  </r>
  <r>
    <n v="59150"/>
    <s v="RECICAM S.A.S"/>
    <s v="OPERATIVA"/>
    <s v="MAYOR O IGUAL A 5001 USUARIOS"/>
    <s v="Aprovechamiento "/>
    <x v="0"/>
    <x v="3"/>
    <s v="TOLIMA"/>
    <s v="GUAMO"/>
    <s v="INSCRIPCION"/>
    <d v="2021-12-01T00:00:00"/>
    <s v="APROVECHAMIENTO "/>
  </r>
  <r>
    <n v="59230"/>
    <s v="LA RECICLADORA DE TU BARRIO S.A.S E.S.P"/>
    <s v="OPERATIVA"/>
    <s v="DESDE 2501 HASTA 5000 USUARIOS"/>
    <s v="Aprovechamiento "/>
    <x v="2"/>
    <x v="3"/>
    <s v="BOGOTÁ, D.C."/>
    <s v="BOGOTA, D.C."/>
    <s v="ACTUALIZACION"/>
    <d v="2024-04-17T00:00:00"/>
    <s v="APROVECHAMIENTO "/>
  </r>
  <r>
    <n v="59250"/>
    <s v="ASOCIACION DE RECUPERADORES JERUSALEN ECOLOGICA"/>
    <s v="OPERATIVA"/>
    <s v="MENOR O IGUAL A 2500 USUARIOS"/>
    <s v="Aprovechamiento "/>
    <x v="0"/>
    <x v="2"/>
    <s v="CUNDINAMARCA"/>
    <s v="JERUSALEN"/>
    <s v="INSCRIPCION"/>
    <d v="2021-11-22T00:00:00"/>
    <s v="APROVECHAMIENTO "/>
  </r>
  <r>
    <n v="59270"/>
    <s v="ASOCIACION DE RECUPERADORES EL OASIS VERDE"/>
    <s v="OPERATIVA"/>
    <s v="DESDE 2501 HASTA 5000 USUARIOS"/>
    <s v="Aprovechamiento "/>
    <x v="2"/>
    <x v="2"/>
    <s v="BOGOTÁ, D.C."/>
    <s v="BOGOTA, D.C."/>
    <s v="INSCRIPCION"/>
    <d v="2021-12-14T00:00:00"/>
    <s v="APROVECHAMIENTO "/>
  </r>
  <r>
    <n v="59290"/>
    <s v="COOPERATIVA AMBIENTAL DE ASEO Y RECICLAJE DEL POZON"/>
    <s v="OPERATIVA"/>
    <s v="MAYOR O IGUAL A 5001 USUARIOS"/>
    <s v="Aprovechamiento "/>
    <x v="2"/>
    <x v="2"/>
    <s v="BOLÍVAR"/>
    <s v="CARTAGENA DE INDIAS"/>
    <s v="ACTUALIZACION"/>
    <d v="2024-12-03T00:00:00"/>
    <s v="APROVECHAMIENTO "/>
  </r>
  <r>
    <n v="59291"/>
    <s v="ASOCIACION BANCO DE RECICLAJE COLOMBIA"/>
    <s v="OPERATIVA"/>
    <s v="MAYOR O IGUAL A 5001 USUARIOS"/>
    <s v="Aprovechamiento "/>
    <x v="2"/>
    <x v="2"/>
    <s v="ANTIOQUIA"/>
    <s v="CHIGORODÓ"/>
    <s v="ACTUALIZACION"/>
    <d v="2024-02-23T00:00:00"/>
    <s v="APROVECHAMIENTO "/>
  </r>
  <r>
    <n v="59292"/>
    <s v="ASOCIACIÓN DE USUARIOS DEL ACUEDUCTO DE BOSQUES DE MÁRQUEZ"/>
    <s v="OPERATIVA"/>
    <s v="MENOR O IGUAL A 2500 USUARIOS"/>
    <s v="Grupo de Pequeños"/>
    <x v="1"/>
    <x v="2"/>
    <s v="BOGOTÁ, D.C."/>
    <s v="BOGOTA, D.C."/>
    <s v="ACTUALIZACION"/>
    <d v="2024-07-22T00:00:00"/>
    <s v="ACUEDUCTO "/>
  </r>
  <r>
    <n v="59310"/>
    <s v="ASOCIACION RECUPERAR POR UN MEJOR AMBIENTE Y UN MEJOR FUTURO"/>
    <s v="OPERATIVA"/>
    <s v="MAYOR O IGUAL A 5001 USUARIOS"/>
    <s v="Aprovechamiento "/>
    <x v="0"/>
    <x v="2"/>
    <s v="CUNDINAMARCA"/>
    <s v="MADRID"/>
    <s v="ACTUALIZACION"/>
    <d v="2024-07-12T00:00:00"/>
    <s v="APROVECHAMIENTO "/>
  </r>
  <r>
    <n v="59350"/>
    <s v="ASOCIACION DE RECICLADORES EMPRENDIENDO SIEMPRE UNIDOS"/>
    <s v="OPERATIVA"/>
    <s v="MAYOR O IGUAL A 5001 USUARIOS"/>
    <s v="Aprovechamiento "/>
    <x v="2"/>
    <x v="2"/>
    <s v="BOGOTÁ, D.C."/>
    <s v="BOGOTA, D.C."/>
    <s v="ACTUALIZACION"/>
    <d v="2024-08-26T00:00:00"/>
    <s v="APROVECHAMIENTO "/>
  </r>
  <r>
    <n v="59370"/>
    <s v="ASOCIACION DE RECICLADORES DE OFICIO BOGOTA"/>
    <s v="OPERATIVA"/>
    <s v="MENOR O IGUAL A 2500 USUARIOS"/>
    <s v="Aprovechamiento "/>
    <x v="2"/>
    <x v="2"/>
    <s v="BOGOTÁ, D.C."/>
    <s v="BOGOTA, D.C."/>
    <s v="ACTUALIZACION"/>
    <d v="2025-03-26T00:00:00"/>
    <s v="APROVECHAMIENTO "/>
  </r>
  <r>
    <n v="59391"/>
    <s v="ASOCIACION DE RECICLADORES DE BOGOTA EL TRIUNFO ESP 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59392"/>
    <s v="asociación de recicladores Bogotá ecológica esp"/>
    <s v="OPERATIVA"/>
    <s v="MAYOR O IGUAL A 5001 USUARIOS"/>
    <s v="Aprovechamiento "/>
    <x v="2"/>
    <x v="2"/>
    <s v="BOGOTÁ, D.C."/>
    <s v="BOGOTA, D.C."/>
    <s v="INSCRIPCION"/>
    <d v="2021-11-29T00:00:00"/>
    <s v="APROVECHAMIENTO "/>
  </r>
  <r>
    <n v="59410"/>
    <s v="MANANTIAL AGUAS S.A.S. E.S.P"/>
    <s v="OPERATIVA"/>
    <s v="MENOR O IGUAL A 2500 USUARIOS"/>
    <s v="Grupo de Pequeños"/>
    <x v="1"/>
    <x v="3"/>
    <s v="RISARALDA"/>
    <s v="SANTA ROSA DE CABAL"/>
    <s v="INSCRIPCION"/>
    <d v="2022-01-20T00:00:00"/>
    <s v="ACUEDUCTO "/>
  </r>
  <r>
    <n v="59430"/>
    <s v="ASOCIACION DE RECICLADORES UNIDOS SOMOS MAS"/>
    <s v="OPERATIVA"/>
    <s v="MAYOR O IGUAL A 5001 USUARIOS"/>
    <s v="Aprovechamiento "/>
    <x v="2"/>
    <x v="2"/>
    <s v="BOGOTÁ, D.C."/>
    <s v="BOGOTA, D.C."/>
    <s v="ACTUALIZACION"/>
    <d v="2025-02-19T00:00:00"/>
    <s v="APROVECHAMIENTO "/>
  </r>
  <r>
    <n v="59470"/>
    <s v="ASOCIACION PARA EL DESARROLLO SOCIAL Y AMBIENTAL SOSTENIBLE DE COLOMBIA "/>
    <s v="OPERATIVA"/>
    <s v="MENOR O IGUAL A 2500 USUARIOS"/>
    <s v="Aprovechamiento "/>
    <x v="2"/>
    <x v="2"/>
    <s v="SANTANDER"/>
    <s v="PUERTO PARRA"/>
    <s v="INSCRIPCION"/>
    <d v="2021-12-02T00:00:00"/>
    <s v="APROVECHAMIENTO "/>
  </r>
  <r>
    <n v="59510"/>
    <s v="Fundacion Ecocanje"/>
    <s v="OPERATIVA"/>
    <s v="MAYOR O IGUAL A 5001 USUARIOS"/>
    <s v="Aprovechamiento "/>
    <x v="0"/>
    <x v="2"/>
    <s v="CUNDINAMARCA"/>
    <s v="MADRID"/>
    <s v="ACTUALIZACION"/>
    <d v="2025-03-27T00:00:00"/>
    <s v="APROVECHAMIENTO "/>
  </r>
  <r>
    <n v="59530"/>
    <s v="CORPORACION DE RECUPERADORES DEL CARIBE"/>
    <s v="OPERATIVA"/>
    <s v="MAYOR O IGUAL A 5001 USUARIOS"/>
    <s v="Aprovechamiento "/>
    <x v="0"/>
    <x v="2"/>
    <s v="ATLÁNTICO"/>
    <s v="BARRANQUILLA"/>
    <s v="INSCRIPCION"/>
    <d v="2022-02-15T00:00:00"/>
    <s v="APROVECHAMIENTO "/>
  </r>
  <r>
    <n v="59570"/>
    <s v="CORPORACION DE RECUPERADORES DE RESIDUOS APROVECHABLES E.S.P."/>
    <s v="OPERATIVA"/>
    <s v="MAYOR O IGUAL A 5001 USUARIOS"/>
    <s v="Aprovechamiento "/>
    <x v="0"/>
    <x v="2"/>
    <s v="ATLÁNTICO"/>
    <s v="BARRANQUILLA"/>
    <s v="ACTUALIZACION"/>
    <d v="2025-02-16T00:00:00"/>
    <s v="APROVECHAMIENTO "/>
  </r>
  <r>
    <n v="59590"/>
    <s v="ASOCIACIÓN DE RECICLADORES NUEVA GENERACIÓN JMM"/>
    <s v="OPERATIVA"/>
    <s v="MAYOR O IGUAL A 5001 USUARIOS"/>
    <s v="Aprovechamiento "/>
    <x v="2"/>
    <x v="2"/>
    <s v="BOGOTÁ, D.C."/>
    <s v="BOGOTA, D.C."/>
    <s v="ACTUALIZACION"/>
    <d v="2024-02-21T00:00:00"/>
    <s v="APROVECHAMIENTO "/>
  </r>
  <r>
    <n v="59711"/>
    <s v="ASOCIACIÓN MANEJO INTEGRAL DE RESIDUOS SOLIDOS DE COLOMBIA"/>
    <s v="OPERATIVA"/>
    <s v="MAYOR O IGUAL A 5001 USUARIOS"/>
    <s v="Aprovechamiento "/>
    <x v="0"/>
    <x v="2"/>
    <s v="BOYACÁ"/>
    <s v="DUITAMA"/>
    <s v="ACTUALIZACION"/>
    <d v="2024-02-27T00:00:00"/>
    <s v="APROVECHAMIENTO "/>
  </r>
  <r>
    <n v="59810"/>
    <s v="ASOCIACION MEDIO AMBIENTAL DE RECICLADORES DE KENNEDY AMARK"/>
    <s v="OPERATIVA"/>
    <s v="DESDE 2501 HASTA 5000 USUARIOS"/>
    <s v="Aprovechamiento "/>
    <x v="0"/>
    <x v="2"/>
    <s v="BOGOTÁ, D.C."/>
    <s v="BOGOTA, D.C."/>
    <s v="ACTUALIZACION"/>
    <d v="2025-02-19T00:00:00"/>
    <s v="APROVECHAMIENTO "/>
  </r>
  <r>
    <n v="59812"/>
    <s v="ASOCIACION DE JUVENTUDES Y MADRES CABEZA DE FAMILIA PARA EL RECICLAJE DE RESIDUOS SOLIDOS DEL TOLIMA RESITOL"/>
    <s v="OPERATIVA"/>
    <s v="MAYOR O IGUAL A 5001 USUARIOS"/>
    <s v="Aprovechamiento "/>
    <x v="0"/>
    <x v="2"/>
    <s v="TOLIMA"/>
    <s v="IBAGUE"/>
    <s v="ACTUALIZACION"/>
    <d v="2025-03-05T00:00:00"/>
    <s v="APROVECHAMIENTO "/>
  </r>
  <r>
    <n v="59830"/>
    <s v="Fundación recicladores oficio colombia "/>
    <s v="OPERATIVA"/>
    <s v="MAYOR O IGUAL A 5001 USUARIOS"/>
    <s v="Aprovechamiento "/>
    <x v="0"/>
    <x v="2"/>
    <s v="QUINDÍO"/>
    <s v="ARMENIA"/>
    <s v="ACTUALIZACION"/>
    <d v="2023-04-14T00:00:00"/>
    <s v="APROVECHAMIENTO "/>
  </r>
  <r>
    <n v="59831"/>
    <s v="ASOUNION ECOLOGICA DE CHIQUINQUIRA ESP"/>
    <s v="OPERATIVA"/>
    <s v="DESDE 2501 HASTA 5000 USUARIOS"/>
    <s v="Aprovechamiento "/>
    <x v="0"/>
    <x v="2"/>
    <s v="BOYACÁ"/>
    <s v="CHIQUINQUIRA"/>
    <s v="ACTUALIZACION"/>
    <d v="2024-11-06T00:00:00"/>
    <s v="APROVECHAMIENTO "/>
  </r>
  <r>
    <n v="59870"/>
    <s v="ASOCIACION DE RECICLADORES  RECIHALCON"/>
    <s v="OPERATIVA"/>
    <s v="MAYOR O IGUAL A 5001 USUARIOS"/>
    <s v="Aprovechamiento "/>
    <x v="2"/>
    <x v="2"/>
    <s v="BOGOTÁ, D.C."/>
    <s v="BOGOTA, D.C."/>
    <s v="ACTUALIZACION"/>
    <d v="2024-01-19T00:00:00"/>
    <s v="APROVECHAMIENTO "/>
  </r>
  <r>
    <n v="59890"/>
    <s v="UTORS SAS ESP"/>
    <s v="OPERATIVA"/>
    <s v="MAYOR O IGUAL A 5001 USUARIOS"/>
    <s v="Grupo de Pequeños"/>
    <x v="0"/>
    <x v="3"/>
    <s v="LA GUAJIRA"/>
    <s v="MAICAO"/>
    <s v="ACTUALIZACION"/>
    <d v="2024-07-25T00:00:00"/>
    <s v="ASEO"/>
  </r>
  <r>
    <n v="59910"/>
    <s v="ASOCIACION DE RECUPERADORES POR UN FUTURO AMBIENTAL"/>
    <s v="OPERATIVA"/>
    <s v="MENOR O IGUAL A 2500 USUARIOS"/>
    <s v="Aprovechamiento "/>
    <x v="2"/>
    <x v="2"/>
    <s v="BOGOTÁ, D.C."/>
    <s v="BOGOTA, D.C."/>
    <s v="INSCRIPCION"/>
    <d v="2021-12-20T00:00:00"/>
    <s v="APROVECHAMIENTO "/>
  </r>
  <r>
    <n v="59911"/>
    <s v="Asociación de Recuperadores que Protegen el Medio Ambiente"/>
    <s v="OPERATIVA"/>
    <s v="MAYOR O IGUAL A 5001 USUARIOS"/>
    <s v="Aprovechamiento "/>
    <x v="0"/>
    <x v="2"/>
    <s v="RISARALDA"/>
    <s v="DOSQUEBRADAS"/>
    <s v="ACTUALIZACION"/>
    <d v="2025-01-22T00:00:00"/>
    <s v="APROVECHAMIENTO "/>
  </r>
  <r>
    <n v="59970"/>
    <s v="RECUPERADORES AMBIENTALES DE BELLO S.A.S  E.S.P"/>
    <s v="OPERATIVA"/>
    <s v="MAYOR O IGUAL A 5001 USUARIOS"/>
    <s v="Aprovechamiento "/>
    <x v="2"/>
    <x v="3"/>
    <s v="ANTIOQUIA"/>
    <s v="BELLO"/>
    <s v="ACTUALIZACION"/>
    <d v="2024-04-22T00:00:00"/>
    <s v="APROVECHAMIENTO "/>
  </r>
  <r>
    <n v="59971"/>
    <s v="Asociación de Recicladores El bambuco"/>
    <s v="OPERATIVA"/>
    <s v="MAYOR O IGUAL A 5001 USUARIOS"/>
    <s v="Aprovechamiento "/>
    <x v="2"/>
    <x v="2"/>
    <s v="HUILA"/>
    <s v="NEIVA"/>
    <s v="ACTUALIZACION"/>
    <d v="2024-04-16T00:00:00"/>
    <s v="APROVECHAMIENTO "/>
  </r>
  <r>
    <n v="59990"/>
    <s v="ASOCIACIÓN DE RECUPERADORES DE YUMBO"/>
    <s v="OPERATIVA"/>
    <s v="MENOR O IGUAL A 2500 USUARIOS"/>
    <s v="Aprovechamiento "/>
    <x v="2"/>
    <x v="2"/>
    <s v="VALLE DEL CAUCA"/>
    <s v="YUMBO"/>
    <s v="ACTUALIZACION"/>
    <d v="2023-07-11T00:00:00"/>
    <s v="APROVECHAMIENTO "/>
  </r>
  <r>
    <n v="60010"/>
    <s v="ADMINISTRACION PUBLICA COOPERATIVA DE SERVICIOS PUBLICOS DOMICILIARIOS DE ZAPAYAN MAGDALENA"/>
    <s v="OPERATIVA"/>
    <s v="MENOR O IGUAL A 2500 USUARIOS"/>
    <s v="Grupo de Pequeños"/>
    <x v="2"/>
    <x v="2"/>
    <s v="MAGDALENA"/>
    <s v="ZAPAYAN"/>
    <s v="ACTUALIZACION"/>
    <d v="2023-02-24T00:00:00"/>
    <s v="ACUEDUCTO - ALCANTARILLADO - ASEO"/>
  </r>
  <r>
    <n v="60011"/>
    <s v="ASOCIACION DE RECICLADORES BIOAMBIENTAL"/>
    <s v="OPERATIVA"/>
    <s v="MAYOR O IGUAL A 5001 USUARIOS"/>
    <s v="Aprovechamiento "/>
    <x v="2"/>
    <x v="2"/>
    <s v="BOGOTÁ, D.C."/>
    <s v="BOGOTA, D.C."/>
    <s v="ACTUALIZACION"/>
    <d v="2025-02-14T00:00:00"/>
    <s v="APROVECHAMIENTO "/>
  </r>
  <r>
    <n v="60012"/>
    <s v="ASOCIACION DE RECICLADORES RECICLEMOS TODOS "/>
    <s v="OPERATIVA"/>
    <s v="MAYOR O IGUAL A 5001 USUARIOS"/>
    <s v="Aprovechamiento "/>
    <x v="2"/>
    <x v="2"/>
    <s v="BOGOTÁ, D.C."/>
    <s v="BOGOTA, D.C."/>
    <s v="ACTUALIZACION"/>
    <d v="2025-03-03T00:00:00"/>
    <s v="APROVECHAMIENTO "/>
  </r>
  <r>
    <n v="60013"/>
    <s v="A.E.R GLOBAL"/>
    <s v="OPERATIVA"/>
    <s v="MAYOR O IGUAL A 5001 USUARIOS"/>
    <s v="Aprovechamiento "/>
    <x v="2"/>
    <x v="2"/>
    <s v="BOGOTÁ, D.C."/>
    <s v="BOGOTA, D.C."/>
    <s v="ACTUALIZACION"/>
    <d v="2024-04-19T00:00:00"/>
    <s v="APROVECHAMIENTO "/>
  </r>
  <r>
    <n v="60050"/>
    <s v="EMPRESAS PUBLICAS AGUAS DE FLORENCIA S.A.S. E.S.P."/>
    <s v="OPERATIVA"/>
    <s v="MENOR O IGUAL A 2500 USUARIOS"/>
    <s v="Grupo de Pequeños"/>
    <x v="2"/>
    <x v="3"/>
    <s v="CAQUETÁ"/>
    <s v="FLORENCIA"/>
    <s v="ACTUALIZACION"/>
    <d v="2024-04-22T00:00:00"/>
    <s v="ALCANTARILLADO"/>
  </r>
  <r>
    <n v="60131"/>
    <s v="ASOCIACION POR EL MEDIO AMBIENTE PATIÑOS ESP"/>
    <s v="OPERATIVA"/>
    <s v="MAYOR O IGUAL A 5001 USUARIOS"/>
    <s v="Aprovechamiento "/>
    <x v="2"/>
    <x v="2"/>
    <s v="BOGOTÁ, D.C."/>
    <s v="BOGOTA, D.C."/>
    <s v="INSCRIPCION"/>
    <d v="2022-08-17T00:00:00"/>
    <s v="APROVECHAMIENTO "/>
  </r>
  <r>
    <n v="60170"/>
    <s v="ASOCIACION DE RECICLADORES SINERGIA AMBIENTAL"/>
    <s v="OPERATIVA"/>
    <s v="MAYOR O IGUAL A 5001 USUARIOS"/>
    <s v="Aprovechamiento "/>
    <x v="2"/>
    <x v="2"/>
    <s v="BOGOTÁ, D.C."/>
    <s v="BOGOTA, D.C."/>
    <s v="ACTUALIZACION"/>
    <d v="2023-01-23T00:00:00"/>
    <s v="APROVECHAMIENTO "/>
  </r>
  <r>
    <n v="60190"/>
    <s v="ASOCIACION DE RECICLADORES AMIGOS DEL PLANETA TIERRA"/>
    <s v="OPERATIVA"/>
    <s v="MENOR O IGUAL A 2500 USUARIOS"/>
    <s v="Aprovechamiento "/>
    <x v="2"/>
    <x v="2"/>
    <s v="BOGOTÁ, D.C."/>
    <s v="BOGOTA, D.C."/>
    <s v="ACTUALIZACION"/>
    <d v="2024-05-14T00:00:00"/>
    <s v="APROVECHAMIENTO "/>
  </r>
  <r>
    <n v="60250"/>
    <s v="ASOCIACIÓN MUNDIAL DE RECICLADORES UNA SOLA LUCHA"/>
    <s v="OPERATIVA"/>
    <s v="MAYOR O IGUAL A 5001 USUARIOS"/>
    <s v="Aprovechamiento "/>
    <x v="0"/>
    <x v="2"/>
    <s v="BOGOTÁ, D.C."/>
    <s v="BOGOTA, D.C."/>
    <s v="ACTUALIZACION"/>
    <d v="2025-02-20T00:00:00"/>
    <s v="APROVECHAMIENTO "/>
  </r>
  <r>
    <n v="60270"/>
    <s v="ASOCIACION TECNI AMBIENTALES"/>
    <s v="OPERATIVA"/>
    <s v="DESDE 2501 HASTA 5000 USUARIOS"/>
    <s v="Aprovechamiento "/>
    <x v="0"/>
    <x v="2"/>
    <s v="VALLE DEL CAUCA"/>
    <s v="CALI"/>
    <s v="INSCRIPCION"/>
    <d v="2022-09-20T00:00:00"/>
    <s v="APROVECHAMIENTO "/>
  </r>
  <r>
    <n v="60330"/>
    <s v="ASOCIACION DE RECUPERADORES AMBIENTALES DE OFICIO ECOTOCANCIPA ESAL"/>
    <s v="OPERATIVA"/>
    <s v="DESDE 2501 HASTA 5000 USUARIOS"/>
    <s v="Aprovechamiento "/>
    <x v="2"/>
    <x v="2"/>
    <s v="CUNDINAMARCA"/>
    <s v="TOCANCIPA"/>
    <s v="ACTUALIZACION"/>
    <d v="2024-09-24T00:00:00"/>
    <s v="APROVECHAMIENTO "/>
  </r>
  <r>
    <n v="60350"/>
    <s v="ASOCIACION MUNDIAL DE RECICLAJE"/>
    <s v="OPERATIVA"/>
    <s v="MAYOR O IGUAL A 5001 USUARIOS"/>
    <s v="Aprovechamiento "/>
    <x v="2"/>
    <x v="2"/>
    <s v="ATLÁNTICO"/>
    <s v="BARRANQUILLA"/>
    <s v="ACTUALIZACION"/>
    <d v="2023-06-06T00:00:00"/>
    <s v="APROVECHAMIENTO "/>
  </r>
  <r>
    <n v="60352"/>
    <s v="ASOCIACION REDCICLO"/>
    <s v="OPERATIVA"/>
    <s v="MENOR O IGUAL A 2500 USUARIOS"/>
    <s v="Aprovechamiento "/>
    <x v="2"/>
    <x v="2"/>
    <s v="CALDAS"/>
    <s v="MANIZALES"/>
    <s v="ACTUALIZACION"/>
    <d v="2025-03-16T00:00:00"/>
    <s v="APROVECHAMIENTO "/>
  </r>
  <r>
    <n v="60390"/>
    <s v="ASOCIACION DE APROVECHAMIENTO DE RESIDUOS"/>
    <s v="OPERATIVA"/>
    <s v="MAYOR O IGUAL A 5001 USUARIOS"/>
    <s v="Aprovechamiento "/>
    <x v="2"/>
    <x v="2"/>
    <s v="ATLÁNTICO"/>
    <s v="BARRANQUILLA"/>
    <s v="ACTUALIZACION"/>
    <d v="2025-01-03T00:00:00"/>
    <s v="APROVECHAMIENTO "/>
  </r>
  <r>
    <n v="60411"/>
    <s v="ASOCIACION DE RECICLADORES CIRCULO AMBIENTAL DE COLOMBIA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60430"/>
    <s v="EMPRESA DE SERVICIOS PÚBLICOS LOS NOGALES DE SAN FRANCISCO PUTUMAYO SA E.S.P"/>
    <s v="OPERATIVA"/>
    <s v="MENOR O IGUAL A 2500 USUARIOS"/>
    <s v="Grupo de Pequeños"/>
    <x v="2"/>
    <x v="3"/>
    <s v="PUTUMAYO"/>
    <s v="SAN FRANCISCO"/>
    <s v="ACTUALIZACION"/>
    <d v="2025-02-21T00:00:00"/>
    <s v="ACUEDUCTO - ALCANTARILLADO"/>
  </r>
  <r>
    <n v="60451"/>
    <s v="asociacion de recicladores unidas por un futuro"/>
    <s v="OPERATIVA"/>
    <s v="MAYOR O IGUAL A 5001 USUARIOS"/>
    <s v="Aprovechamiento "/>
    <x v="0"/>
    <x v="2"/>
    <s v="BOGOTÁ, D.C."/>
    <s v="BOGOTA, D.C."/>
    <s v="ACTUALIZACION"/>
    <d v="2024-08-05T00:00:00"/>
    <s v="APROVECHAMIENTO "/>
  </r>
  <r>
    <n v="60490"/>
    <s v="EMPRESA DE ACUEDUCTO Y ALCANTARILLADO PARA PROYECTOS INDUSTRIALES TURISTICOS COMERCIALES Y DE SERVICIOS DE LA ZONA RURAL DEL TOLIMA - ACUARUTOL ESP SA"/>
    <s v="OPERATIVA"/>
    <s v="MAYOR O IGUAL A 5001 USUARIOS"/>
    <s v="Grupo de Pequeños"/>
    <x v="1"/>
    <x v="3"/>
    <s v="TOLIMA"/>
    <s v="IBAGUE"/>
    <s v="ACTUALIZACION"/>
    <d v="2024-10-28T00:00:00"/>
    <s v="ACUEDUCTO - ALCANTARILLADO"/>
  </r>
  <r>
    <n v="60491"/>
    <s v="GESTOR EXTERNO DE RESIDUOS S.A.S. E.S.P."/>
    <s v="OPERATIVA"/>
    <s v="MAYOR O IGUAL A 5001 USUARIOS"/>
    <s v="Aprovechamiento "/>
    <x v="2"/>
    <x v="3"/>
    <s v="BOYACÁ"/>
    <s v="CHIQUINQUIRA"/>
    <s v="ACTUALIZACION"/>
    <d v="2024-09-24T00:00:00"/>
    <s v="APROVECHAMIENTO "/>
  </r>
  <r>
    <n v="60510"/>
    <s v="AGUAS DEL MEDITERRANEO E.S.P. S.A.S."/>
    <s v="OPERATIVA"/>
    <s v="MENOR O IGUAL A 2500 USUARIOS"/>
    <s v="Grupo de Pequeños"/>
    <x v="2"/>
    <x v="3"/>
    <s v="CUNDINAMARCA"/>
    <s v="SOACHA"/>
    <s v="INSCRIPCION"/>
    <d v="2022-12-05T00:00:00"/>
    <s v="ACUEDUCTO - ALCANTARILLADO"/>
  </r>
  <r>
    <n v="60570"/>
    <s v="ASOCIACIÓN DE RECICLADORES LOS OCOBOS"/>
    <s v="OPERATIVA"/>
    <s v="MAYOR O IGUAL A 5001 USUARIOS"/>
    <s v="Aprovechamiento "/>
    <x v="2"/>
    <x v="2"/>
    <s v="TOLIMA"/>
    <s v="IBAGUE"/>
    <s v="ACTUALIZACION"/>
    <d v="2024-03-01T00:00:00"/>
    <s v="APROVECHAMIENTO "/>
  </r>
  <r>
    <n v="60590"/>
    <s v="ASOCIACION DE RECUPERADORES AMBIENTALES UNIDOS  POR EL RECICLAJE"/>
    <s v="OPERATIVA"/>
    <s v="MAYOR O IGUAL A 5001 USUARIOS"/>
    <s v="Aprovechamiento "/>
    <x v="0"/>
    <x v="2"/>
    <s v="BOGOTÁ, D.C."/>
    <s v="BOGOTA, D.C."/>
    <s v="ACTUALIZACION"/>
    <d v="2024-02-08T00:00:00"/>
    <s v="APROVECHAMIENTO "/>
  </r>
  <r>
    <n v="60591"/>
    <s v="ASOCIACION DE SUSCRIPTORES DEL ACUEDUCTO DE LA VEREDA ROA DEL MUNICIPIO DE RAQUIRA"/>
    <s v="OPERATIVA"/>
    <s v="MENOR O IGUAL A 2500 USUARIOS"/>
    <s v="Grupo de Pequeños"/>
    <x v="1"/>
    <x v="2"/>
    <s v="BOYACÁ"/>
    <s v="RAQUIRA"/>
    <s v="ACTUALIZACION"/>
    <d v="2024-03-22T00:00:00"/>
    <s v="ACUEDUCTO "/>
  </r>
  <r>
    <n v="60592"/>
    <s v="ASOCIACION DE USUARIOS DEL ACUEDUCTO DEL CORREGIMIENTO EL CONGRESO DEL MUNICIPIO DE SUCRE"/>
    <s v="OPERATIVA"/>
    <s v="MENOR O IGUAL A 2500 USUARIOS"/>
    <s v="Grupo de Pequeños"/>
    <x v="1"/>
    <x v="2"/>
    <s v="SUCRE"/>
    <s v="SUCRE"/>
    <s v="ACTUALIZACION"/>
    <d v="2025-02-17T00:00:00"/>
    <s v="ACUEDUCTO "/>
  </r>
  <r>
    <n v="60593"/>
    <s v="ASOCIACION DE RECUPERADORES RG"/>
    <s v="OPERATIVA"/>
    <s v="MAYOR O IGUAL A 5001 USUARIOS"/>
    <s v="Aprovechamiento "/>
    <x v="2"/>
    <x v="2"/>
    <s v="BOYACÁ"/>
    <s v="SOGAMOSO"/>
    <s v="ACTUALIZACION"/>
    <d v="2024-08-29T00:00:00"/>
    <s v="APROVECHAMIENTO "/>
  </r>
  <r>
    <n v="60595"/>
    <s v="AGUAS MORICHAL ESP SAS"/>
    <s v="OPERATIVA"/>
    <s v="MENOR O IGUAL A 2500 USUARIOS"/>
    <s v="Grupo de Pequeños"/>
    <x v="1"/>
    <x v="3"/>
    <s v="CASANARE"/>
    <s v="YOPAL"/>
    <s v="INSCRIPCION"/>
    <d v="2023-05-18T00:00:00"/>
    <s v="ACUEDUCTO "/>
  </r>
  <r>
    <n v="60610"/>
    <s v="EMPRESA DE SERVICIOS PUBLICOS DOMICILIARIOS AGUA NUEVA S.A.S E.S.P."/>
    <s v="OPERATIVA"/>
    <s v="MENOR O IGUAL A 2500 USUARIOS"/>
    <s v="Grupo de Pequeños"/>
    <x v="0"/>
    <x v="3"/>
    <s v="TOLIMA"/>
    <s v="IBAGUE"/>
    <s v="INSCRIPCION"/>
    <d v="2023-02-02T00:00:00"/>
    <s v="ACUEDUCTO "/>
  </r>
  <r>
    <n v="60671"/>
    <s v="CORPORACIÓN REGIONAL DE APROVECHADORES Y TRATADORES DE RESIDUOS CRAT VALLE DE TENZA E.S.P."/>
    <s v="OPERATIVA"/>
    <s v="MENOR O IGUAL A 2500 USUARIOS"/>
    <s v="Grupo de Pequeños"/>
    <x v="2"/>
    <x v="2"/>
    <s v="BOYACÁ"/>
    <s v="SUTATENZA"/>
    <s v="ACTUALIZACION"/>
    <d v="2024-12-23T00:00:00"/>
    <s v="ASEO"/>
  </r>
  <r>
    <n v="60690"/>
    <s v="ASOCIACION DE RECICLADORES ECONOMIA CIRCULAR"/>
    <s v="OPERATIVA"/>
    <s v="MAYOR O IGUAL A 5001 USUARIOS"/>
    <s v="Aprovechamiento "/>
    <x v="0"/>
    <x v="2"/>
    <s v="BOGOTÁ, D.C."/>
    <s v="BOGOTA, D.C."/>
    <s v="ACTUALIZACION"/>
    <d v="2024-06-14T00:00:00"/>
    <s v="APROVECHAMIENTO "/>
  </r>
  <r>
    <n v="60730"/>
    <s v="ASOCIACIÓN DE RECICLADORES ESPIRITU VERDE"/>
    <s v="OPERATIVA"/>
    <s v="MAYOR O IGUAL A 5001 USUARIOS"/>
    <s v="Aprovechamiento "/>
    <x v="0"/>
    <x v="2"/>
    <s v="BOGOTÁ, D.C."/>
    <s v="BOGOTA, D.C."/>
    <s v="ACTUALIZACION"/>
    <d v="2024-09-12T00:00:00"/>
    <s v="APROVECHAMIENTO "/>
  </r>
  <r>
    <n v="60750"/>
    <s v="ASOCIACION DE RECICLADORES TRABAJANDO PARA SALVAR EL PLANETA"/>
    <s v="OPERATIVA"/>
    <s v="DESDE 2501 HASTA 5000 USUARIOS"/>
    <s v="Aprovechamiento "/>
    <x v="2"/>
    <x v="2"/>
    <s v="BOGOTÁ, D.C."/>
    <s v="BOGOTA, D.C."/>
    <s v="ACTUALIZACION"/>
    <d v="2024-10-28T00:00:00"/>
    <s v="APROVECHAMIENTO "/>
  </r>
  <r>
    <n v="60770"/>
    <s v="ESPUMAS EMPRESAS PÚBLICAS DE ELÍAS S.A.S E.S.P"/>
    <s v="OPERATIVA"/>
    <s v="MENOR O IGUAL A 2500 USUARIOS"/>
    <s v="Grupo de Pequeños"/>
    <x v="0"/>
    <x v="3"/>
    <s v="HUILA"/>
    <s v="ELIAS"/>
    <s v="ACTUALIZACION"/>
    <d v="2025-02-26T00:00:00"/>
    <s v="ACUEDUCTO - ALCANTARILLADO - ASEO"/>
  </r>
  <r>
    <n v="60792"/>
    <s v="ASOCIACIÓN DE RECUPERADORES AMBIENTALES NUEVO HORIZONTE E Y E"/>
    <s v="OPERATIVA"/>
    <s v="MAYOR O IGUAL A 5001 USUARIOS"/>
    <s v="Aprovechamiento "/>
    <x v="0"/>
    <x v="2"/>
    <s v="BOGOTÁ, D.C."/>
    <s v="BOGOTA, D.C."/>
    <s v="ACTUALIZACION"/>
    <d v="2023-03-29T00:00:00"/>
    <s v="APROVECHAMIENTO "/>
  </r>
  <r>
    <n v="60813"/>
    <s v="ASOCIACIÓN GREMIAL DE RECICLADORES ASOR AMAZON PLANEV"/>
    <s v="OPERATIVA"/>
    <s v="DESDE 2501 HASTA 5000 USUARIOS"/>
    <s v="Aprovechamiento "/>
    <x v="2"/>
    <x v="2"/>
    <s v="CAQUETÁ"/>
    <s v="CARTAGENA DEL CHAIRA"/>
    <s v="ACTUALIZACION"/>
    <d v="2024-02-21T00:00:00"/>
    <s v="APROVECHAMIENTO "/>
  </r>
  <r>
    <n v="60830"/>
    <s v="CORPORACION AMBIENTAL DE LA COSTA"/>
    <s v="OPERATIVA"/>
    <s v="MAYOR O IGUAL A 5001 USUARIOS"/>
    <s v="Aprovechamiento "/>
    <x v="2"/>
    <x v="2"/>
    <s v="ATLÁNTICO"/>
    <s v="BARRANQUILLA"/>
    <s v="ACTUALIZACION"/>
    <d v="2023-03-26T00:00:00"/>
    <s v="APROVECHAMIENTO "/>
  </r>
  <r>
    <n v="60850"/>
    <s v="ASOCIACION DE RECICLADORES SAN FRANCISCO DE ASIS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60890"/>
    <s v="RECOVERING ESP"/>
    <s v="OPERATIVA"/>
    <s v="MAYOR O IGUAL A 5001 USUARIOS"/>
    <s v="Aprovechamiento "/>
    <x v="0"/>
    <x v="2"/>
    <s v="BOGOTÁ, D.C."/>
    <s v="BOGOTA, D.C."/>
    <s v="INSCRIPCION"/>
    <d v="2022-03-12T00:00:00"/>
    <s v="APROVECHAMIENTO "/>
  </r>
  <r>
    <n v="60910"/>
    <s v="ORGANIZACIÓN PROTECTORES AMBIENTALES DEL MUNDO"/>
    <s v="OPERATIVA"/>
    <s v="MAYOR O IGUAL A 5001 USUARIOS"/>
    <s v="Aprovechamiento "/>
    <x v="0"/>
    <x v="2"/>
    <s v="BOGOTÁ, D.C."/>
    <s v="BOGOTA, D.C."/>
    <s v="ACTUALIZACION"/>
    <d v="2025-03-26T00:00:00"/>
    <s v="APROVECHAMIENTO "/>
  </r>
  <r>
    <n v="60931"/>
    <s v="ASOCIACION NACIONAL DE RECICLADORES SEMILLAS DEL FUTURO E.S.P."/>
    <s v="OPERATIVA"/>
    <s v="MAYOR O IGUAL A 5001 USUARIOS"/>
    <s v="Aprovechamiento "/>
    <x v="2"/>
    <x v="2"/>
    <s v="BOGOTÁ, D.C."/>
    <s v="BOGOTA, D.C."/>
    <s v="ACTUALIZACION"/>
    <d v="2025-02-17T00:00:00"/>
    <s v="APROVECHAMIENTO "/>
  </r>
  <r>
    <n v="60950"/>
    <s v="ASOCIACION RB SOLEDAD SOSTENIBLE"/>
    <s v="OPERATIVA"/>
    <s v="MAYOR O IGUAL A 5001 USUARIOS"/>
    <s v="Aprovechamiento "/>
    <x v="2"/>
    <x v="2"/>
    <s v="ATLÁNTICO"/>
    <s v="SOLEDAD"/>
    <s v="ACTUALIZACION"/>
    <d v="2025-02-07T00:00:00"/>
    <s v="APROVECHAMIENTO "/>
  </r>
  <r>
    <n v="60971"/>
    <s v="ASOCIACIÓN DE RECICLADORES ECO PROJECT"/>
    <s v="OPERATIVA"/>
    <s v="MAYOR O IGUAL A 5001 USUARIOS"/>
    <s v="Aprovechamiento "/>
    <x v="0"/>
    <x v="2"/>
    <s v="BOGOTÁ, D.C."/>
    <s v="BOGOTA, D.C."/>
    <s v="ACTUALIZACION"/>
    <d v="2025-03-04T00:00:00"/>
    <s v="APROVECHAMIENTO "/>
  </r>
  <r>
    <n v="61030"/>
    <s v="ASOCIACION COLECTIVA DE RECICLADORES POR COLOMBIA"/>
    <s v="OPERATIVA"/>
    <s v="DESDE 2501 HASTA 5000 USUARIOS"/>
    <s v="Aprovechamiento "/>
    <x v="0"/>
    <x v="2"/>
    <s v="BOGOTÁ, D.C."/>
    <s v="BOGOTA, D.C."/>
    <s v="ACTUALIZACION"/>
    <d v="2025-01-27T00:00:00"/>
    <s v="APROVECHAMIENTO "/>
  </r>
  <r>
    <n v="61032"/>
    <s v="EMPRESA DE SERVICIOS PÚBLICOS DE LA REGIÓN DE LOS MONTES DE MARÍA "/>
    <s v="OPERATIVA"/>
    <s v="MAYOR O IGUAL A 5001 USUARIOS"/>
    <s v="Grupo de Grandes"/>
    <x v="0"/>
    <x v="3"/>
    <s v="BOLÍVAR"/>
    <s v="SAN JUAN NEPOMUCENO"/>
    <s v="ACTUALIZACION"/>
    <d v="2025-01-08T00:00:00"/>
    <s v="ACUEDUCTO - ASEO"/>
  </r>
  <r>
    <n v="61050"/>
    <s v="CENTRO DE RECICLAJE JULIO CAPOTE SAS"/>
    <s v="OPERATIVA"/>
    <s v="MAYOR O IGUAL A 5001 USUARIOS"/>
    <s v="Aprovechamiento "/>
    <x v="2"/>
    <x v="3"/>
    <s v="BOGOTÁ, D.C."/>
    <s v="BOGOTA, D.C."/>
    <s v="ACTUALIZACION"/>
    <d v="2025-03-04T00:00:00"/>
    <s v="APROVECHAMIENTO "/>
  </r>
  <r>
    <n v="61052"/>
    <s v="ASOCIACION DE RECICLADORES DE OFICIO DE LA COSTA "/>
    <s v="OPERATIVA"/>
    <s v="MENOR O IGUAL A 2500 USUARIOS"/>
    <s v="Aprovechamiento "/>
    <x v="0"/>
    <x v="2"/>
    <s v="CÓRDOBA"/>
    <s v="MONTERIA"/>
    <s v="ACTUALIZACION"/>
    <d v="2024-01-22T00:00:00"/>
    <s v="APROVECHAMIENTO "/>
  </r>
  <r>
    <n v="61071"/>
    <s v="ASOCIACION DE RECICLADORES ECO - LOGIC"/>
    <s v="OPERATIVA"/>
    <s v="MAYOR O IGUAL A 5001 USUARIOS"/>
    <s v="Aprovechamiento "/>
    <x v="0"/>
    <x v="2"/>
    <s v="BOGOTÁ, D.C."/>
    <s v="BOGOTA, D.C."/>
    <s v="ACTUALIZACION"/>
    <d v="2025-02-20T00:00:00"/>
    <s v="APROVECHAMIENTO "/>
  </r>
  <r>
    <n v="61072"/>
    <s v="ASOCIACIÓN ECOLÓGICA DE RECUPERADORES RENACER "/>
    <s v="OPERATIVA"/>
    <s v="MAYOR O IGUAL A 5001 USUARIOS"/>
    <s v="Aprovechamiento "/>
    <x v="2"/>
    <x v="2"/>
    <s v="BOYACÁ"/>
    <s v="SOGAMOSO"/>
    <s v="INSCRIPCION"/>
    <d v="2022-06-24T00:00:00"/>
    <s v="APROVECHAMIENTO "/>
  </r>
  <r>
    <n v="61090"/>
    <s v="ASOCIACION DE RECICLADORES EL RENACER"/>
    <s v="OPERATIVA"/>
    <s v="MAYOR O IGUAL A 5001 USUARIOS"/>
    <s v="Aprovechamiento "/>
    <x v="0"/>
    <x v="2"/>
    <s v="BOGOTÁ, D.C."/>
    <s v="BOGOTA, D.C."/>
    <s v="ACTUALIZACION"/>
    <d v="2025-03-04T00:00:00"/>
    <s v="APROVECHAMIENTO "/>
  </r>
  <r>
    <n v="61110"/>
    <s v="ASOCIACION DE RECICLADORES RECICLANDO PLANETA VERDE"/>
    <s v="OPERATIVA"/>
    <s v="DESDE 2501 HASTA 5000 USUARIOS"/>
    <s v="Aprovechamiento "/>
    <x v="0"/>
    <x v="2"/>
    <s v="SANTANDER"/>
    <s v="PIEDECUESTA"/>
    <s v="ACTUALIZACION"/>
    <d v="2024-06-18T00:00:00"/>
    <s v="APROVECHAMIENTO "/>
  </r>
  <r>
    <n v="61130"/>
    <s v="Asociación de Recicladores Ocean Clean"/>
    <s v="OPERATIVA"/>
    <s v="MAYOR O IGUAL A 5001 USUARIOS"/>
    <s v="Aprovechamiento "/>
    <x v="2"/>
    <x v="2"/>
    <s v="BOGOTÁ, D.C."/>
    <s v="BOGOTA, D.C."/>
    <s v="ACTUALIZACION"/>
    <d v="2024-03-01T00:00:00"/>
    <s v="APROVECHAMIENTO "/>
  </r>
  <r>
    <n v="61151"/>
    <s v="Asociacion de Recuperadores Ambientales de la Orinoquia"/>
    <s v="OPERATIVA"/>
    <s v="MAYOR O IGUAL A 5001 USUARIOS"/>
    <s v="Aprovechamiento "/>
    <x v="0"/>
    <x v="2"/>
    <s v="CASANARE"/>
    <s v="YOPAL"/>
    <s v="ACTUALIZACION"/>
    <d v="2024-06-13T00:00:00"/>
    <s v="APROVECHAMIENTO "/>
  </r>
  <r>
    <n v="61170"/>
    <s v="ASOCIACION PLANETA VERDE TOTAL ESP"/>
    <s v="OPERATIVA"/>
    <s v="MENOR O IGUAL A 2500 USUARIOS"/>
    <s v="Aprovechamiento "/>
    <x v="2"/>
    <x v="2"/>
    <s v="BOGOTÁ, D.C."/>
    <s v="BOGOTA, D.C."/>
    <s v="ACTUALIZACION"/>
    <d v="2025-03-03T00:00:00"/>
    <s v="APROVECHAMIENTO "/>
  </r>
  <r>
    <n v="61190"/>
    <s v="ASOCIACION ACUEDUCTO VEREDA PANTANILLO SAN JERONIMO"/>
    <s v="OPERATIVA"/>
    <s v="MENOR O IGUAL A 2500 USUARIOS"/>
    <s v="Grupo de Pequeños"/>
    <x v="1"/>
    <x v="2"/>
    <s v="ANTIOQUIA"/>
    <s v="SAN JERONIMO"/>
    <s v="ACTUALIZACION"/>
    <d v="2024-07-26T00:00:00"/>
    <s v="ACUEDUCTO "/>
  </r>
  <r>
    <n v="61191"/>
    <s v="ASOCIACION DE RECICLADORES POR UNA COLOMBIA LIMPIA"/>
    <s v="OPERATIVA"/>
    <s v="DESDE 2501 HASTA 5000 USUARIOS"/>
    <s v="Aprovechamiento "/>
    <x v="0"/>
    <x v="2"/>
    <s v="BOGOTÁ, D.C."/>
    <s v="BOGOTA, D.C."/>
    <s v="ACTUALIZACION"/>
    <d v="2025-02-12T00:00:00"/>
    <s v="APROVECHAMIENTO "/>
  </r>
  <r>
    <n v="61231"/>
    <s v="ASOCIACION ECOLOGICA AMBIENTAL DE RECICLADORES POR BOGOTA ESP"/>
    <s v="OPERATIVA"/>
    <s v="DESDE 2501 HASTA 5000 USUARIOS"/>
    <s v="Aprovechamiento "/>
    <x v="0"/>
    <x v="2"/>
    <s v="BOGOTÁ, D.C."/>
    <s v="BOGOTA, D.C."/>
    <s v="ACTUALIZACION"/>
    <d v="2025-03-06T00:00:00"/>
    <s v="APROVECHAMIENTO "/>
  </r>
  <r>
    <n v="61310"/>
    <s v="ASOCIACION DE USUARIOS DEL ACUEDUCTO DE LA VEREDA PLAYA BONITA Y NACEDEROS E.S.P"/>
    <s v="OPERATIVA"/>
    <s v="MENOR O IGUAL A 2500 USUARIOS"/>
    <s v="Grupo de Pequeños"/>
    <x v="1"/>
    <x v="2"/>
    <s v="RISARALDA"/>
    <s v="MISTRATO"/>
    <s v="INSCRIPCION"/>
    <d v="2022-07-25T00:00:00"/>
    <s v="ACUEDUCTO "/>
  </r>
  <r>
    <n v="61311"/>
    <s v="ASOCIACION DE USUARIOS DEL SERVICIO DE AGUA POTABLE DEL CORREGIMIENTO DE PUEBLO NUEVO SUCRE ESP"/>
    <s v="OPERATIVA"/>
    <s v="MENOR O IGUAL A 2500 USUARIOS"/>
    <s v="Grupo de Pequeños"/>
    <x v="0"/>
    <x v="2"/>
    <s v="SUCRE"/>
    <s v="SUCRE"/>
    <s v="INSCRIPCION"/>
    <d v="2022-04-21T00:00:00"/>
    <s v="ACUEDUCTO "/>
  </r>
  <r>
    <n v="61350"/>
    <s v="ASOCIACION EKOVIANA "/>
    <s v="OPERATIVA"/>
    <s v="MAYOR O IGUAL A 5001 USUARIOS"/>
    <s v="Aprovechamiento "/>
    <x v="2"/>
    <x v="2"/>
    <s v="SANTANDER"/>
    <s v="BARRANCABERMEJA"/>
    <s v="ACTUALIZACION"/>
    <d v="2025-02-17T00:00:00"/>
    <s v="APROVECHAMIENTO "/>
  </r>
  <r>
    <n v="61411"/>
    <s v="RECUPERADORA OXITERRA SAS ESP"/>
    <s v="OPERATIVA"/>
    <s v="MENOR O IGUAL A 2500 USUARIOS"/>
    <s v="Aprovechamiento "/>
    <x v="2"/>
    <x v="3"/>
    <s v="HUILA"/>
    <s v="NEIVA"/>
    <s v="INSCRIPCION"/>
    <d v="2022-05-27T00:00:00"/>
    <s v="APROVECHAMIENTO "/>
  </r>
  <r>
    <n v="61431"/>
    <s v="ASOCIACION DE RECICLADORES ASOFUTURO"/>
    <s v="OPERATIVA"/>
    <s v="DESDE 2501 HASTA 5000 USUARIOS"/>
    <s v="Aprovechamiento "/>
    <x v="2"/>
    <x v="2"/>
    <s v="ANTIOQUIA"/>
    <s v="MEDELLÍN"/>
    <s v="ACTUALIZACION"/>
    <d v="2025-02-12T00:00:00"/>
    <s v="APROVECHAMIENTO "/>
  </r>
  <r>
    <n v="61451"/>
    <s v="Asociacion de recicladores mi region casanare"/>
    <s v="OPERATIVA"/>
    <s v="MAYOR O IGUAL A 5001 USUARIOS"/>
    <s v="Aprovechamiento "/>
    <x v="2"/>
    <x v="2"/>
    <s v="CASANARE"/>
    <s v="YOPAL"/>
    <s v="INSCRIPCION"/>
    <d v="2022-04-26T00:00:00"/>
    <s v="APROVECHAMIENTO "/>
  </r>
  <r>
    <n v="61490"/>
    <s v="METROPOLITANA DE SERVICIOS AMBIANTALES ESP SAS "/>
    <s v="OPERATIVA"/>
    <s v="MENOR O IGUAL A 2500 USUARIOS"/>
    <s v="Aprovechamiento "/>
    <x v="0"/>
    <x v="3"/>
    <s v="SANTANDER"/>
    <s v="PIEDECUESTA"/>
    <s v="INSCRIPCION"/>
    <d v="2023-04-26T00:00:00"/>
    <s v="APROVECHAMIENTO "/>
  </r>
  <r>
    <n v="61670"/>
    <s v="CORPORACION AMBIENTAL LIMPIA Y RECUPERACION ESP "/>
    <s v="OPERATIVA"/>
    <s v="MAYOR O IGUAL A 5001 USUARIOS"/>
    <s v="Aprovechamiento "/>
    <x v="2"/>
    <x v="2"/>
    <s v="NORTE DE SANTANDER"/>
    <s v="VILLA DEL ROSARIO"/>
    <s v="ACTUALIZACION"/>
    <d v="2025-03-03T00:00:00"/>
    <s v="APROVECHAMIENTO "/>
  </r>
  <r>
    <n v="61731"/>
    <s v="asociacion de recicladores renaciendo juntos "/>
    <s v="OPERATIVA"/>
    <s v="DESDE 2501 HASTA 5000 USUARIOS"/>
    <s v="Aprovechamiento "/>
    <x v="2"/>
    <x v="2"/>
    <s v="BOGOTÁ, D.C."/>
    <s v="BOGOTA, D.C."/>
    <s v="ACTUALIZACION"/>
    <d v="2025-03-04T00:00:00"/>
    <s v="APROVECHAMIENTO "/>
  </r>
  <r>
    <n v="61791"/>
    <s v="asociación de recicladores opitas "/>
    <s v="OPERATIVA"/>
    <s v="MENOR O IGUAL A 2500 USUARIOS"/>
    <s v="Aprovechamiento "/>
    <x v="2"/>
    <x v="2"/>
    <s v="HUILA"/>
    <s v="AIPE"/>
    <s v="ACTUALIZACION"/>
    <d v="2024-04-29T00:00:00"/>
    <s v="APROVECHAMIENTO "/>
  </r>
  <r>
    <n v="61792"/>
    <s v="asociacion de recicladores de oficio sostenible"/>
    <s v="OPERATIVA"/>
    <s v="MAYOR O IGUAL A 5001 USUARIOS"/>
    <s v="Aprovechamiento "/>
    <x v="2"/>
    <x v="2"/>
    <s v="CESAR"/>
    <s v="AGUACHICA"/>
    <s v="INSCRIPCION"/>
    <d v="2022-08-02T00:00:00"/>
    <s v="APROVECHAMIENTO "/>
  </r>
  <r>
    <n v="61810"/>
    <s v="ASOCIACIÓN DE RECICLADORES Y RECUPERADORES DE SAHAGÚN ESP ARRECICLAR"/>
    <s v="OPERATIVA"/>
    <s v="MAYOR O IGUAL A 5001 USUARIOS"/>
    <s v="Aprovechamiento "/>
    <x v="2"/>
    <x v="2"/>
    <s v="CÓRDOBA"/>
    <s v="SAHAGUN"/>
    <s v="ACTUALIZACION"/>
    <d v="2023-03-01T00:00:00"/>
    <s v="APROVECHAMIENTO "/>
  </r>
  <r>
    <n v="61850"/>
    <s v="ASOCIACION ECOLOGICA RECYCLING"/>
    <s v="OPERATIVA"/>
    <s v="MENOR O IGUAL A 2500 USUARIOS"/>
    <s v="Aprovechamiento "/>
    <x v="0"/>
    <x v="2"/>
    <s v="CESAR"/>
    <s v="VALLEDUPAR"/>
    <s v="ACTUALIZACION"/>
    <d v="2025-02-27T00:00:00"/>
    <s v="APROVECHAMIENTO "/>
  </r>
  <r>
    <n v="61890"/>
    <s v="ECOAMBIENTAL DE ARAUCA S.A.S. E.S.P."/>
    <s v="OPERATIVA"/>
    <s v="MAYOR O IGUAL A 5001 USUARIOS"/>
    <s v="Grupo de Grandes"/>
    <x v="2"/>
    <x v="3"/>
    <s v="ARAUCA"/>
    <s v="ARAUCA"/>
    <s v="ACTUALIZACION"/>
    <d v="2025-02-25T00:00:00"/>
    <s v="ASEO"/>
  </r>
  <r>
    <n v="61910"/>
    <s v="ASOCIACION MAR VERDE R"/>
    <s v="OPERATIVA"/>
    <s v="MAYOR O IGUAL A 5001 USUARIOS"/>
    <s v="Aprovechamiento "/>
    <x v="0"/>
    <x v="2"/>
    <s v="ATLÁNTICO"/>
    <s v="PUERTO COLOMBIA"/>
    <s v="ACTUALIZACION"/>
    <d v="2025-02-11T00:00:00"/>
    <s v="APROVECHAMIENTO "/>
  </r>
  <r>
    <n v="61930"/>
    <s v="ASOCIACION DE RECICLADORES LIBERTAD AMBIENTAL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61931"/>
    <s v="ASOCIACION MEDIOAMBIENTAL DE RECICLAJE DE MATERIALES ASMAREMA"/>
    <s v="OPERATIVA"/>
    <s v="DESDE 2501 HASTA 5000 USUARIOS"/>
    <s v="Aprovechamiento "/>
    <x v="2"/>
    <x v="2"/>
    <s v="CALDAS"/>
    <s v="LA DORADA"/>
    <s v="ACTUALIZACION"/>
    <d v="2025-01-03T00:00:00"/>
    <s v="APROVECHAMIENTO "/>
  </r>
  <r>
    <n v="61950"/>
    <s v="ASOCIACION NACIONAL MUNDO AMBIENTAL ESP"/>
    <s v="OPERATIVA"/>
    <s v="MAYOR O IGUAL A 5001 USUARIOS"/>
    <s v="Aprovechamiento "/>
    <x v="2"/>
    <x v="2"/>
    <s v="BOGOTÁ, D.C."/>
    <s v="BOGOTA, D.C."/>
    <s v="INSCRIPCION"/>
    <d v="2023-02-01T00:00:00"/>
    <s v="APROVECHAMIENTO "/>
  </r>
  <r>
    <n v="61951"/>
    <s v="ASOCIACION DE RECICLADORES KAMINANDO AL FUTURO "/>
    <s v="OPERATIVA"/>
    <s v="MAYOR O IGUAL A 5001 USUARIOS"/>
    <s v="Aprovechamiento "/>
    <x v="2"/>
    <x v="2"/>
    <s v="BOGOTÁ, D.C."/>
    <s v="BOGOTA, D.C."/>
    <s v="ACTUALIZACION"/>
    <d v="2025-03-07T00:00:00"/>
    <s v="APROVECHAMIENTO "/>
  </r>
  <r>
    <n v="61952"/>
    <s v="ASOCIACION DE RECICLADORES MUNDO VERDE REAL ESP"/>
    <s v="OPERATIVA"/>
    <s v="MAYOR O IGUAL A 5001 USUARIOS"/>
    <s v="Aprovechamiento "/>
    <x v="2"/>
    <x v="2"/>
    <s v="BOGOTÁ, D.C."/>
    <s v="BOGOTA, D.C."/>
    <s v="INSCRIPCION"/>
    <d v="2022-09-27T00:00:00"/>
    <s v="APROVECHAMIENTO "/>
  </r>
  <r>
    <n v="61990"/>
    <s v="ASOCIACION DE RECICLADORES AMBIENTALES DE SEVILLA"/>
    <s v="OPERATIVA"/>
    <s v="MENOR O IGUAL A 2500 USUARIOS"/>
    <s v="Aprovechamiento "/>
    <x v="0"/>
    <x v="2"/>
    <s v="VALLE DEL CAUCA"/>
    <s v="SEVILLA"/>
    <s v="ACTUALIZACION"/>
    <d v="2024-01-11T00:00:00"/>
    <s v="APROVECHAMIENTO "/>
  </r>
  <r>
    <n v="62032"/>
    <s v="ASBED RECICLAJE ESP SAS"/>
    <s v="OPERATIVA"/>
    <s v="DESDE 2501 HASTA 5000 USUARIOS"/>
    <s v="Aprovechamiento "/>
    <x v="0"/>
    <x v="3"/>
    <s v="BOLÍVAR"/>
    <s v="CARTAGENA DE INDIAS"/>
    <s v="ACTUALIZACION"/>
    <d v="2024-01-30T00:00:00"/>
    <s v="APROVECHAMIENTO "/>
  </r>
  <r>
    <n v="62050"/>
    <s v="WATER &amp; WASTEWATER SERVICES ESP SAS"/>
    <s v="OPERATIVA"/>
    <s v="MENOR O IGUAL A 2500 USUARIOS"/>
    <s v="Grupo de Pequeños"/>
    <x v="2"/>
    <x v="3"/>
    <s v="VALLE DEL CAUCA"/>
    <s v="CALI"/>
    <s v="ACTUALIZACION"/>
    <d v="2025-03-09T00:00:00"/>
    <s v="ALCANTARILLADO"/>
  </r>
  <r>
    <n v="62090"/>
    <s v="ASOCIACION DE RECICLAJES DEL ATLANTICO"/>
    <s v="OPERATIVA"/>
    <s v="MAYOR O IGUAL A 5001 USUARIOS"/>
    <s v="Aprovechamiento "/>
    <x v="2"/>
    <x v="2"/>
    <s v="ATLÁNTICO"/>
    <s v="BARRANQUILLA"/>
    <s v="ACTUALIZACION"/>
    <d v="2025-02-14T00:00:00"/>
    <s v="APROVECHAMIENTO "/>
  </r>
  <r>
    <n v="62130"/>
    <s v="ASOCIACION DE RECUPERADORES LA LIDER DE TABIO"/>
    <s v="OPERATIVA"/>
    <s v="DESDE 2501 HASTA 5000 USUARIOS"/>
    <s v="Aprovechamiento "/>
    <x v="0"/>
    <x v="2"/>
    <s v="CUNDINAMARCA"/>
    <s v="CAJICA"/>
    <s v="ACTUALIZACION"/>
    <d v="2025-02-28T00:00:00"/>
    <s v="APROVECHAMIENTO "/>
  </r>
  <r>
    <n v="62171"/>
    <s v="JUNTA ADMINISTRADORA DEL ACUEDUCTO Y ALCANTARILLADO REGIONAL GUAYABAL DEL MUNICIPIO DE SUAZA HUILA"/>
    <s v="OPERATIVA"/>
    <s v="MENOR O IGUAL A 2500 USUARIOS"/>
    <s v="Grupo de Pequeños"/>
    <x v="1"/>
    <x v="2"/>
    <s v="HUILA"/>
    <s v="SUAZA"/>
    <s v="ACTUALIZACION"/>
    <d v="2025-02-07T00:00:00"/>
    <s v="ACUEDUCTO - ALCANTARILLADO"/>
  </r>
  <r>
    <n v="62172"/>
    <s v="ASOCIACIÓN DE RECICLADORES POR UNA PAZ MÁS LIMPIA E.S.P"/>
    <s v="OPERATIVA"/>
    <s v="MAYOR O IGUAL A 5001 USUARIOS"/>
    <s v="Aprovechamiento "/>
    <x v="0"/>
    <x v="2"/>
    <s v="CESAR"/>
    <s v="LA PAZ"/>
    <s v="ACTUALIZACION"/>
    <d v="2024-09-04T00:00:00"/>
    <s v="APROVECHAMIENTO "/>
  </r>
  <r>
    <n v="62190"/>
    <s v="INTERNACIONAL DE APROVECHAMIENTO SAS E.S.P"/>
    <s v="OPERATIVA"/>
    <s v="DESDE 2501 HASTA 5000 USUARIOS"/>
    <s v="Aprovechamiento "/>
    <x v="0"/>
    <x v="3"/>
    <s v="BOGOTÁ, D.C."/>
    <s v="BOGOTA, D.C."/>
    <s v="ACTUALIZACION"/>
    <d v="2025-03-10T00:00:00"/>
    <s v="APROVECHAMIENTO "/>
  </r>
  <r>
    <n v="62230"/>
    <s v="ASOCIACION DE RECICLADORES DE OFICIO GUATAPE RECICLA "/>
    <s v="OPERATIVA"/>
    <s v="DESDE 2501 HASTA 5000 USUARIOS"/>
    <s v="Aprovechamiento "/>
    <x v="2"/>
    <x v="2"/>
    <s v="ANTIOQUIA"/>
    <s v="GUATAPÉ"/>
    <s v="INSCRIPCION"/>
    <d v="2022-10-26T00:00:00"/>
    <s v="APROVECHAMIENTO "/>
  </r>
  <r>
    <n v="62232"/>
    <s v="ASOCAICION DE USUARIOS DEL MICROACUEDUCTO DE CACAGUAL SUCRE"/>
    <s v="OPERATIVA"/>
    <s v="MENOR O IGUAL A 2500 USUARIOS"/>
    <s v="Grupo de Pequeños"/>
    <x v="1"/>
    <x v="2"/>
    <s v="SUCRE"/>
    <s v="SUCRE"/>
    <s v="ACTUALIZACION"/>
    <d v="2025-02-16T00:00:00"/>
    <s v="ACUEDUCTO "/>
  </r>
  <r>
    <n v="62250"/>
    <s v="ASOCIACIÓN DE USUARIOS DEL ACUEDUCTO DE SAN ANTONIO ACUASAN"/>
    <s v="OPERATIVA"/>
    <s v="MENOR O IGUAL A 2500 USUARIOS"/>
    <s v="Grupo de Pequeños"/>
    <x v="1"/>
    <x v="2"/>
    <s v="CAUCA"/>
    <s v="SANTANDER DE QUILICHAO"/>
    <s v="ACTUALIZACION"/>
    <d v="2025-03-27T00:00:00"/>
    <s v="ACUEDUCTO "/>
  </r>
  <r>
    <n v="62270"/>
    <s v="ASOCIACION DE RECUPERADORES DE LA SABANA"/>
    <s v="OPERATIVA"/>
    <s v="MAYOR O IGUAL A 5001 USUARIOS"/>
    <s v="Aprovechamiento "/>
    <x v="2"/>
    <x v="2"/>
    <s v="SUCRE"/>
    <s v="SINCELEJO"/>
    <s v="ACTUALIZACION"/>
    <d v="2024-03-26T00:00:00"/>
    <s v="APROVECHAMIENTO "/>
  </r>
  <r>
    <n v="62272"/>
    <s v="ASOCIACIÓN DE RECICLADORES  RENOVAR"/>
    <s v="OPERATIVA"/>
    <s v="MAYOR O IGUAL A 5001 USUARIOS"/>
    <s v="Aprovechamiento "/>
    <x v="2"/>
    <x v="2"/>
    <s v="BOGOTÁ, D.C."/>
    <s v="BOGOTA, D.C."/>
    <s v="ACTUALIZACION"/>
    <d v="2025-02-24T00:00:00"/>
    <s v="APROVECHAMIENTO "/>
  </r>
  <r>
    <n v="62290"/>
    <s v="asociacion estacion de clasificacion y aprovechamiento playa blanca cartagena"/>
    <s v="OPERATIVA"/>
    <s v="MAYOR O IGUAL A 5001 USUARIOS"/>
    <s v="Aprovechamiento "/>
    <x v="0"/>
    <x v="2"/>
    <s v="BOLÍVAR"/>
    <s v="CARTAGENA DE INDIAS"/>
    <s v="ACTUALIZACION"/>
    <d v="2025-02-21T00:00:00"/>
    <s v="APROVECHAMIENTO "/>
  </r>
  <r>
    <n v="62291"/>
    <s v="PROYECTOS DE INVERSION LATAM SAS ESP"/>
    <s v="OPERATIVA"/>
    <s v="MAYOR O IGUAL A 5001 USUARIOS"/>
    <s v="Grupo de Grandes"/>
    <x v="2"/>
    <x v="3"/>
    <s v="BOLÍVAR"/>
    <s v="CARTAGENA DE INDIAS"/>
    <s v="ACTUALIZACION"/>
    <d v="2024-04-19T00:00:00"/>
    <s v="ACUEDUCTO - ALCANTARILLADO - ASEO"/>
  </r>
  <r>
    <n v="62331"/>
    <s v="ASOCIACION COLOMBIANA DE RECICLADORES DE OFICIO DE BOGOTA"/>
    <s v="OPERATIVA"/>
    <s v="DESDE 2501 HASTA 5000 USUARIOS"/>
    <s v="Aprovechamiento "/>
    <x v="0"/>
    <x v="2"/>
    <s v="BOGOTÁ, D.C."/>
    <s v="BOGOTA, D.C."/>
    <s v="ACTUALIZACION"/>
    <d v="2025-02-27T00:00:00"/>
    <s v="APROVECHAMIENTO "/>
  </r>
  <r>
    <n v="62333"/>
    <s v="ASOCIACION DE RECICLADORES DE OFICIO BIO VIDA"/>
    <s v="OPERATIVA"/>
    <s v="MAYOR O IGUAL A 5001 USUARIOS"/>
    <s v="Aprovechamiento "/>
    <x v="0"/>
    <x v="2"/>
    <s v="BOYACÁ"/>
    <s v="TUNJA"/>
    <s v="ACTUALIZACION"/>
    <d v="2025-03-12T00:00:00"/>
    <s v="APROVECHAMIENTO "/>
  </r>
  <r>
    <n v="62351"/>
    <s v="ASOCIACION DE RECICLADORES ECOGLOBAL INTEGRAL"/>
    <s v="OPERATIVA"/>
    <s v="MENOR O IGUAL A 2500 USUARIOS"/>
    <s v="Aprovechamiento "/>
    <x v="0"/>
    <x v="2"/>
    <s v="HUILA"/>
    <s v="YAGUARA"/>
    <s v="ACTUALIZACION"/>
    <d v="2023-07-29T00:00:00"/>
    <s v="APROVECHAMIENTO "/>
  </r>
  <r>
    <n v="62372"/>
    <s v="Asociación De Recuperadores Ecológicos Ambientales De Fusagasugá"/>
    <s v="OPERATIVA"/>
    <s v="MAYOR O IGUAL A 5001 USUARIOS"/>
    <s v="Aprovechamiento "/>
    <x v="0"/>
    <x v="2"/>
    <s v="CUNDINAMARCA"/>
    <s v="FUSAGASUGA"/>
    <s v="ACTUALIZACION"/>
    <d v="2025-03-06T00:00:00"/>
    <s v="APROVECHAMIENTO "/>
  </r>
  <r>
    <n v="62391"/>
    <s v="ASOCIACION COLOMBIANA DE RECICLADORES ECOCITY "/>
    <s v="OPERATIVA"/>
    <s v="MAYOR O IGUAL A 5001 USUARIOS"/>
    <s v="Aprovechamiento "/>
    <x v="0"/>
    <x v="2"/>
    <s v="BOGOTÁ, D.C."/>
    <s v="BOGOTA, D.C."/>
    <s v="ACTUALIZACION"/>
    <d v="2024-11-19T00:00:00"/>
    <s v="APROVECHAMIENTO "/>
  </r>
  <r>
    <n v="62430"/>
    <s v="ECOAMBIENTAL RECICLAJE SAS ESP"/>
    <s v="OPERATIVA"/>
    <s v="MENOR O IGUAL A 2500 USUARIOS"/>
    <s v="Aprovechamiento "/>
    <x v="2"/>
    <x v="3"/>
    <s v="CUNDINAMARCA"/>
    <s v="SOACHA"/>
    <s v="ACTUALIZACION"/>
    <d v="2024-11-25T00:00:00"/>
    <s v="APROVECHAMIENTO "/>
  </r>
  <r>
    <n v="62450"/>
    <s v="ASOCIACION ECO CIUDADES RECICLA ESP"/>
    <s v="OPERATIVA"/>
    <s v="MAYOR O IGUAL A 5001 USUARIOS"/>
    <s v="Aprovechamiento "/>
    <x v="0"/>
    <x v="2"/>
    <s v="BOGOTÁ, D.C."/>
    <s v="BOGOTA, D.C."/>
    <s v="ACTUALIZACION"/>
    <d v="2025-03-10T00:00:00"/>
    <s v="APROVECHAMIENTO "/>
  </r>
  <r>
    <n v="62490"/>
    <s v="ASOCIACION GRUPO AMBIENTAL RENACER ESP"/>
    <s v="OPERATIVA"/>
    <s v="MAYOR O IGUAL A 5001 USUARIOS"/>
    <s v="Aprovechamiento "/>
    <x v="0"/>
    <x v="2"/>
    <s v="BOGOTÁ, D.C."/>
    <s v="BOGOTA, D.C."/>
    <s v="ACTUALIZACION"/>
    <d v="2024-04-17T00:00:00"/>
    <s v="APROVECHAMIENTO "/>
  </r>
  <r>
    <n v="62491"/>
    <s v="ASOSALVAR EL PLANETA SYC ESP"/>
    <s v="OPERATIVA"/>
    <s v="MAYOR O IGUAL A 5001 USUARIOS"/>
    <s v="Aprovechamiento "/>
    <x v="2"/>
    <x v="2"/>
    <s v="BOGOTÁ, D.C."/>
    <s v="BOGOTA, D.C."/>
    <s v="ACTUALIZACION"/>
    <d v="2025-02-24T00:00:00"/>
    <s v="APROVECHAMIENTO "/>
  </r>
  <r>
    <n v="62510"/>
    <s v="CORPORACION DE AMBIENTALISTAS ECO MUNDO"/>
    <s v="OPERATIVA"/>
    <s v="MAYOR O IGUAL A 5001 USUARIOS"/>
    <s v="Aprovechamiento "/>
    <x v="0"/>
    <x v="2"/>
    <s v="ATLÁNTICO"/>
    <s v="BARRANQUILLA"/>
    <s v="INSCRIPCION"/>
    <d v="2024-03-07T00:00:00"/>
    <s v="APROVECHAMIENTO "/>
  </r>
  <r>
    <n v="62551"/>
    <s v="ASOCIACIÓN GREMIAL DE RECICLADORES SUPERAMBIENTALES E.S.P"/>
    <s v="OPERATIVA"/>
    <s v="MAYOR O IGUAL A 5001 USUARIOS"/>
    <s v="Aprovechamiento "/>
    <x v="2"/>
    <x v="2"/>
    <s v="CUNDINAMARCA"/>
    <s v="CHIA"/>
    <s v="ACTUALIZACION"/>
    <d v="2023-03-07T00:00:00"/>
    <s v="APROVECHAMIENTO "/>
  </r>
  <r>
    <n v="62570"/>
    <s v="ASOCIACION RECONSTRUYENDO DE COLOMBIA"/>
    <s v="OPERATIVA"/>
    <s v="MAYOR O IGUAL A 5001 USUARIOS"/>
    <s v="Aprovechamiento "/>
    <x v="2"/>
    <x v="2"/>
    <s v="META"/>
    <s v="VILLAVICENCIO"/>
    <s v="ACTUALIZACION"/>
    <d v="2025-03-05T00:00:00"/>
    <s v="APROVECHAMIENTO "/>
  </r>
  <r>
    <n v="62590"/>
    <s v="ASOCIACION DE RECICLADORES LIMPIANDO A COLOMBIA"/>
    <s v="OPERATIVA"/>
    <s v="DESDE 2501 HASTA 5000 USUARIOS"/>
    <s v="Aprovechamiento "/>
    <x v="0"/>
    <x v="2"/>
    <s v="BOGOTÁ, D.C."/>
    <s v="BOGOTA, D.C."/>
    <s v="ACTUALIZACION"/>
    <d v="2025-02-14T00:00:00"/>
    <s v="APROVECHAMIENTO "/>
  </r>
  <r>
    <n v="62591"/>
    <s v="ECOCAPITAL MONSERRAT E.S.P."/>
    <s v="OPERATIVA"/>
    <s v="MENOR O IGUAL A 2500 USUARIOS"/>
    <s v="Aprovechamiento "/>
    <x v="0"/>
    <x v="2"/>
    <s v="CUNDINAMARCA"/>
    <s v="COTA"/>
    <s v="INSCRIPCION"/>
    <d v="2022-10-20T00:00:00"/>
    <s v="APROVECHAMIENTO "/>
  </r>
  <r>
    <n v="62610"/>
    <s v="ECO GREEN SOLUCIONES AMBIENTALES S.A.S. E.S.P."/>
    <s v="OPERATIVA"/>
    <s v="MAYOR O IGUAL A 5001 USUARIOS"/>
    <s v="Aprovechamiento "/>
    <x v="0"/>
    <x v="3"/>
    <s v="CUNDINAMARCA"/>
    <s v="GIRARDOT"/>
    <s v="ACTUALIZACION"/>
    <d v="2024-12-17T00:00:00"/>
    <s v="APROVECHAMIENTO "/>
  </r>
  <r>
    <n v="62630"/>
    <s v="ASOCIACION DE RECICLADORES UNIDOS POR EL CARIBE ESP"/>
    <s v="OPERATIVA"/>
    <s v="DESDE 2501 HASTA 5000 USUARIOS"/>
    <s v="Aprovechamiento "/>
    <x v="0"/>
    <x v="2"/>
    <s v="ATLÁNTICO"/>
    <s v="BARRANQUILLA"/>
    <s v="ACTUALIZACION"/>
    <d v="2025-03-07T00:00:00"/>
    <s v="APROVECHAMIENTO "/>
  </r>
  <r>
    <n v="62670"/>
    <s v="Asociacion de Recicladores RECIDAR"/>
    <s v="OPERATIVA"/>
    <s v="MAYOR O IGUAL A 5001 USUARIOS"/>
    <s v="Aprovechamiento "/>
    <x v="2"/>
    <x v="2"/>
    <s v="CAUCA"/>
    <s v="POPAYAN"/>
    <s v="ACTUALIZACION"/>
    <d v="2024-04-22T00:00:00"/>
    <s v="APROVECHAMIENTO "/>
  </r>
  <r>
    <n v="62690"/>
    <s v="ASOCIACION DE RECUPERADORES ANDALUCES"/>
    <s v="OPERATIVA"/>
    <s v="MENOR O IGUAL A 2500 USUARIOS"/>
    <s v="Aprovechamiento "/>
    <x v="0"/>
    <x v="2"/>
    <s v="VALLE DEL CAUCA"/>
    <s v="ANDALUCIA"/>
    <s v="INSCRIPCION"/>
    <d v="2024-10-31T00:00:00"/>
    <s v="APROVECHAMIENTO "/>
  </r>
  <r>
    <n v="62750"/>
    <s v="Asociacion de recuperadores ambientales del futuro"/>
    <s v="OPERATIVA"/>
    <s v="MAYOR O IGUAL A 5001 USUARIOS"/>
    <s v="Aprovechamiento "/>
    <x v="2"/>
    <x v="2"/>
    <s v="BOGOTÁ, D.C."/>
    <s v="BOGOTA, D.C."/>
    <s v="ACTUALIZACION"/>
    <d v="2025-02-19T00:00:00"/>
    <s v="APROVECHAMIENTO "/>
  </r>
  <r>
    <n v="62770"/>
    <s v="ASOCIACION DE RECICLADORES DE CIUDAD BOLIVAR"/>
    <s v="OPERATIVA"/>
    <s v="MENOR O IGUAL A 2500 USUARIOS"/>
    <s v="Aprovechamiento "/>
    <x v="2"/>
    <x v="2"/>
    <s v="BOGOTÁ, D.C."/>
    <s v="BOGOTA, D.C."/>
    <s v="ACTUALIZACION"/>
    <d v="2025-02-27T00:00:00"/>
    <s v="APROVECHAMIENTO "/>
  </r>
  <r>
    <n v="62791"/>
    <s v="ASOCIACION DE RECICLADORES RECUPERANDO A COLOMBIA ESP"/>
    <s v="OPERATIVA"/>
    <s v="MAYOR O IGUAL A 5001 USUARIOS"/>
    <s v="Aprovechamiento "/>
    <x v="0"/>
    <x v="2"/>
    <s v="BOGOTÁ, D.C."/>
    <s v="BOGOTA, D.C."/>
    <s v="ACTUALIZACION"/>
    <d v="2022-10-04T00:00:00"/>
    <s v="APROVECHAMIENTO "/>
  </r>
  <r>
    <n v="62810"/>
    <s v="ASOCIACION DE RECICLADORES PENTARIOS CORAZON VERDE AMBIENTE TSUNAMI YO RECICLO"/>
    <s v="OPERATIVA"/>
    <s v="MENOR O IGUAL A 2500 USUARIOS"/>
    <s v="Aprovechamiento "/>
    <x v="2"/>
    <x v="2"/>
    <s v="BOGOTÁ, D.C."/>
    <s v="BOGOTA, D.C."/>
    <s v="ACTUALIZACION"/>
    <d v="2023-02-27T00:00:00"/>
    <s v="APROVECHAMIENTO "/>
  </r>
  <r>
    <n v="62830"/>
    <s v="ASOCIACIÓN DE RECUPERADORES AMBIENTALES NUEVO FUTURO E.S.P."/>
    <s v="OPERATIVA"/>
    <s v="MAYOR O IGUAL A 5001 USUARIOS"/>
    <s v="Aprovechamiento "/>
    <x v="0"/>
    <x v="2"/>
    <s v="BOGOTÁ, D.C."/>
    <s v="BOGOTA, D.C."/>
    <s v="ACTUALIZACION"/>
    <d v="2025-03-27T00:00:00"/>
    <s v="APROVECHAMIENTO "/>
  </r>
  <r>
    <n v="62852"/>
    <s v="Asociación de Recicladores del Colegio"/>
    <s v="OPERATIVA"/>
    <s v="MAYOR O IGUAL A 5001 USUARIOS"/>
    <s v="Aprovechamiento "/>
    <x v="0"/>
    <x v="2"/>
    <s v="CUNDINAMARCA"/>
    <s v="EL COLEGIO"/>
    <s v="ACTUALIZACION"/>
    <d v="2024-05-09T00:00:00"/>
    <s v="APROVECHAMIENTO "/>
  </r>
  <r>
    <n v="62870"/>
    <s v="EMPRESA SANTANDEREANA DE ASEO E.S.A. S.A.S - E.S.P."/>
    <s v="OPERATIVA"/>
    <s v="MAYOR O IGUAL A 5001 USUARIOS"/>
    <s v="Grupo de Grandes"/>
    <x v="0"/>
    <x v="3"/>
    <s v="SANTANDER"/>
    <s v="FLORIDABLANCA"/>
    <s v="ACTUALIZACION"/>
    <d v="2025-03-28T00:00:00"/>
    <s v="ASEO"/>
  </r>
  <r>
    <n v="62892"/>
    <s v="EMPRESA DE SERVICIOS DE RECUPERADORES DE SOACHA S.A.S ESP"/>
    <s v="OPERATIVA"/>
    <s v="MAYOR O IGUAL A 5001 USUARIOS"/>
    <s v="Aprovechamiento "/>
    <x v="2"/>
    <x v="3"/>
    <s v="CUNDINAMARCA"/>
    <s v="SOACHA"/>
    <s v="INSCRIPCION"/>
    <d v="2023-01-25T00:00:00"/>
    <s v="APROVECHAMIENTO "/>
  </r>
  <r>
    <n v="62912"/>
    <s v="asociacion de recicladores green horse"/>
    <s v="OPERATIVA"/>
    <s v="DESDE 2501 HASTA 5000 USUARIOS"/>
    <s v="Aprovechamiento "/>
    <x v="0"/>
    <x v="2"/>
    <s v="BOGOTÁ, D.C."/>
    <s v="BOGOTA, D.C."/>
    <s v="INSCRIPCION"/>
    <d v="2023-11-14T00:00:00"/>
    <s v="APROVECHAMIENTO "/>
  </r>
  <r>
    <n v="62930"/>
    <s v="FUNDACION DE RECICLADORES DEL FUTURO"/>
    <s v="OPERATIVA"/>
    <s v="DESDE 2501 HASTA 5000 USUARIOS"/>
    <s v="Aprovechamiento "/>
    <x v="2"/>
    <x v="2"/>
    <s v="BOGOTÁ, D.C."/>
    <s v="BOGOTA, D.C."/>
    <s v="INSCRIPCION"/>
    <d v="2023-01-20T00:00:00"/>
    <s v="APROVECHAMIENTO "/>
  </r>
  <r>
    <n v="62950"/>
    <s v="ASOCIACION RECICLAR POR UN MEJOR AMBIENTE"/>
    <s v="OPERATIVA"/>
    <s v="MAYOR O IGUAL A 5001 USUARIOS"/>
    <s v="Aprovechamiento "/>
    <x v="0"/>
    <x v="2"/>
    <s v="CUNDINAMARCA"/>
    <s v="SOACHA"/>
    <s v="INSCRIPCION"/>
    <d v="2024-08-23T00:00:00"/>
    <s v="APROVECHAMIENTO "/>
  </r>
  <r>
    <n v="62991"/>
    <s v="RECICLA POR CARTAGENA DE INDIAS ESP SAS"/>
    <s v="OPERATIVA"/>
    <s v="MENOR O IGUAL A 2500 USUARIOS"/>
    <s v="Aprovechamiento "/>
    <x v="0"/>
    <x v="3"/>
    <s v="BOLÍVAR"/>
    <s v="CARTAGENA DE INDIAS"/>
    <s v="ACTUALIZACION"/>
    <d v="2023-06-27T00:00:00"/>
    <s v="APROVECHAMIENTO "/>
  </r>
  <r>
    <n v="63010"/>
    <s v="ASOCIACIÓN GREMIAL DE RECICLADORES AGRERECICOL  E.S.P."/>
    <s v="OPERATIVA"/>
    <s v="MAYOR O IGUAL A 5001 USUARIOS"/>
    <s v="Aprovechamiento "/>
    <x v="2"/>
    <x v="2"/>
    <s v="CUNDINAMARCA"/>
    <s v="SOACHA"/>
    <s v="ACTUALIZACION"/>
    <d v="2025-02-14T00:00:00"/>
    <s v="APROVECHAMIENTO "/>
  </r>
  <r>
    <n v="63050"/>
    <s v="ASOCIACION DE RECICLADORES DEL PUTUMAYO SIN RECICLAJE NO HAY FUTURO"/>
    <s v="OPERATIVA"/>
    <s v="MAYOR O IGUAL A 5001 USUARIOS"/>
    <s v="Aprovechamiento "/>
    <x v="2"/>
    <x v="2"/>
    <s v="PUTUMAYO"/>
    <s v="PUERTO ASIS"/>
    <s v="INSCRIPCION"/>
    <d v="2024-11-21T00:00:00"/>
    <s v="APROVECHAMIENTO "/>
  </r>
  <r>
    <n v="63070"/>
    <s v="ASOCIACIÓN GREMIAL DE RECICLADORES ECOFUTUROROA  E.S.P."/>
    <s v="OPERATIVA"/>
    <s v="MAYOR O IGUAL A 5001 USUARIOS"/>
    <s v="Aprovechamiento "/>
    <x v="2"/>
    <x v="2"/>
    <s v="BOGOTÁ, D.C."/>
    <s v="BOGOTA, D.C."/>
    <s v="ACTUALIZACION"/>
    <d v="2024-02-23T00:00:00"/>
    <s v="APROVECHAMIENTO "/>
  </r>
  <r>
    <n v="63090"/>
    <s v="ASOCIACION RECICLANDO SALVAMOS EL PLANETA "/>
    <s v="OPERATIVA"/>
    <s v="MAYOR O IGUAL A 5001 USUARIOS"/>
    <s v="Aprovechamiento "/>
    <x v="2"/>
    <x v="2"/>
    <s v="BOGOTÁ, D.C."/>
    <s v="BOGOTA, D.C."/>
    <s v="ACTUALIZACION"/>
    <d v="2025-01-10T00:00:00"/>
    <s v="APROVECHAMIENTO "/>
  </r>
  <r>
    <n v="63091"/>
    <s v="ASOCIACION DE RECICLADORES EXISTO AMBIENTAL"/>
    <s v="OPERATIVA"/>
    <s v="MAYOR O IGUAL A 5001 USUARIOS"/>
    <s v="Aprovechamiento "/>
    <x v="0"/>
    <x v="2"/>
    <s v="BOGOTÁ, D.C."/>
    <s v="BOGOTA, D.C."/>
    <s v="ACTUALIZACION"/>
    <d v="2025-03-27T00:00:00"/>
    <s v="APROVECHAMIENTO "/>
  </r>
  <r>
    <n v="63113"/>
    <s v="Asociación Eco Ambiental de Colombia"/>
    <s v="OPERATIVA"/>
    <s v="MAYOR O IGUAL A 5001 USUARIOS"/>
    <s v="Aprovechamiento "/>
    <x v="2"/>
    <x v="2"/>
    <s v="BOGOTÁ, D.C."/>
    <s v="BOGOTA, D.C."/>
    <s v="ACTUALIZACION"/>
    <d v="2024-04-17T00:00:00"/>
    <s v="APROVECHAMIENTO "/>
  </r>
  <r>
    <n v="63130"/>
    <s v="Asociación de Suscriptores del Acueducto del Sector El Cardonal  Vereda El Porvenir "/>
    <s v="OPERATIVA"/>
    <s v="MENOR O IGUAL A 2500 USUARIOS"/>
    <s v="Grupo de Pequeños"/>
    <x v="1"/>
    <x v="2"/>
    <s v="BOYACÁ"/>
    <s v="TUNJA"/>
    <s v="ACTUALIZACION"/>
    <d v="2025-03-03T00:00:00"/>
    <s v="ACUEDUCTO "/>
  </r>
  <r>
    <n v="63131"/>
    <s v="EMPRESA DE SERVICIOS PUBLICOS DE PUERTO NARIÑO SAS ESP"/>
    <s v="OPERATIVA"/>
    <s v="MENOR O IGUAL A 2500 USUARIOS"/>
    <s v="Grupo de Pequeños"/>
    <x v="2"/>
    <x v="3"/>
    <s v="AMAZONAS"/>
    <s v="PUERTO NARINO"/>
    <s v="ACTUALIZACION"/>
    <d v="2024-05-20T00:00:00"/>
    <s v="ACUEDUCTO - ALCANTARILLADO - ASEO"/>
  </r>
  <r>
    <n v="63132"/>
    <s v="ASOCIACION DE RECICLAJE CORPOAMBIENTAL"/>
    <s v="OPERATIVA"/>
    <s v="MAYOR O IGUAL A 5001 USUARIOS"/>
    <s v="Aprovechamiento "/>
    <x v="2"/>
    <x v="2"/>
    <s v="BOGOTÁ, D.C."/>
    <s v="BOGOTA, D.C."/>
    <s v="INSCRIPCION"/>
    <d v="2022-10-20T00:00:00"/>
    <s v="APROVECHAMIENTO "/>
  </r>
  <r>
    <n v="63133"/>
    <s v="ASOCIACION RECUPERADORES DEL PLANETA "/>
    <s v="OPERATIVA"/>
    <s v="MAYOR O IGUAL A 5001 USUARIOS"/>
    <s v="Aprovechamiento "/>
    <x v="0"/>
    <x v="2"/>
    <s v="CUNDINAMARCA"/>
    <s v="SOACHA"/>
    <s v="ACTUALIZACION"/>
    <d v="2025-02-28T00:00:00"/>
    <s v="APROVECHAMIENTO "/>
  </r>
  <r>
    <n v="63134"/>
    <s v="ASOCIACION EL AGUA ES VIDA CUIDEMOS EL PLANETA ESP"/>
    <s v="OPERATIVA"/>
    <s v="MAYOR O IGUAL A 5001 USUARIOS"/>
    <s v="Aprovechamiento "/>
    <x v="0"/>
    <x v="2"/>
    <s v="BOGOTÁ, D.C."/>
    <s v="BOGOTA, D.C."/>
    <s v="ACTUALIZACION"/>
    <d v="2024-09-11T00:00:00"/>
    <s v="APROVECHAMIENTO "/>
  </r>
  <r>
    <n v="63155"/>
    <s v="ASOCIACION DE RECICLADORES EQUIDAD AMBIENTAL E.S.P."/>
    <s v="OPERATIVA"/>
    <s v="MAYOR O IGUAL A 5001 USUARIOS"/>
    <s v="Aprovechamiento "/>
    <x v="2"/>
    <x v="2"/>
    <s v="BOGOTÁ, D.C."/>
    <s v="BOGOTA, D.C."/>
    <s v="ACTUALIZACION"/>
    <d v="2025-03-07T00:00:00"/>
    <s v="APROVECHAMIENTO "/>
  </r>
  <r>
    <n v="63175"/>
    <s v="EMPRESA BOYACENSE DE ASEO AMBIENTAL S.A.S. E.S.P."/>
    <s v="OPERATIVA"/>
    <s v="MAYOR O IGUAL A 5001 USUARIOS"/>
    <s v="Aprovechamiento "/>
    <x v="2"/>
    <x v="3"/>
    <s v="BOYACÁ"/>
    <s v="COMBITA"/>
    <s v="ACTUALIZACION"/>
    <d v="2023-02-10T00:00:00"/>
    <s v="APROVECHAMIENTO "/>
  </r>
  <r>
    <n v="63194"/>
    <s v="Asociación de recicladores súper asoecovida "/>
    <s v="OPERATIVA"/>
    <s v="MAYOR O IGUAL A 5001 USUARIOS"/>
    <s v="Aprovechamiento "/>
    <x v="2"/>
    <x v="2"/>
    <s v="BOGOTÁ, D.C."/>
    <s v="BOGOTA, D.C."/>
    <s v="ACTUALIZACION"/>
    <d v="2024-02-13T00:00:00"/>
    <s v="APROVECHAMIENTO "/>
  </r>
  <r>
    <n v="63214"/>
    <s v="Asociacion Gremial de Recuperadores Ecology Colombia Esp"/>
    <s v="OPERATIVA"/>
    <s v="MAYOR O IGUAL A 5001 USUARIOS"/>
    <s v="Aprovechamiento "/>
    <x v="0"/>
    <x v="2"/>
    <s v="BOYACÁ"/>
    <s v="SOGAMOSO"/>
    <s v="ACTUALIZACION"/>
    <d v="2025-03-16T00:00:00"/>
    <s v="APROVECHAMIENTO "/>
  </r>
  <r>
    <n v="63255"/>
    <s v="asociacion colombiana de recicladores avt"/>
    <s v="OPERATIVA"/>
    <s v="MAYOR O IGUAL A 5001 USUARIOS"/>
    <s v="Aprovechamiento "/>
    <x v="0"/>
    <x v="2"/>
    <s v="BOGOTÁ, D.C."/>
    <s v="BOGOTA, D.C."/>
    <s v="INSCRIPCION"/>
    <d v="2024-05-06T00:00:00"/>
    <s v="APROVECHAMIENTO "/>
  </r>
  <r>
    <n v="63256"/>
    <s v="RECUPERADORES AMBIENTALES DEL META E.S.P SAS"/>
    <s v="OPERATIVA"/>
    <s v="MAYOR O IGUAL A 5001 USUARIOS"/>
    <s v="Aprovechamiento "/>
    <x v="2"/>
    <x v="3"/>
    <s v="META"/>
    <s v="VILLAVICENCIO"/>
    <s v="ACTUALIZACION"/>
    <d v="2024-04-24T00:00:00"/>
    <s v="APROVECHAMIENTO "/>
  </r>
  <r>
    <n v="63275"/>
    <s v="V.C.G. Recuperadora SAS E.S.P."/>
    <s v="OPERATIVA"/>
    <s v="MAYOR O IGUAL A 5001 USUARIOS"/>
    <s v="Aprovechamiento "/>
    <x v="2"/>
    <x v="3"/>
    <s v="BOGOTÁ, D.C."/>
    <s v="BOGOTA, D.C."/>
    <s v="ACTUALIZACION"/>
    <d v="2025-03-25T00:00:00"/>
    <s v="APROVECHAMIENTO "/>
  </r>
  <r>
    <n v="63294"/>
    <s v="ASOCIACION DE RECICLADORES DE OFICIO PARA LA RECUPERACION DEL MEDIO AMBIENTE"/>
    <s v="OPERATIVA"/>
    <s v="MAYOR O IGUAL A 5001 USUARIOS"/>
    <s v="Aprovechamiento "/>
    <x v="2"/>
    <x v="2"/>
    <s v="CÓRDOBA"/>
    <s v="PLANETA RICA"/>
    <s v="ACTUALIZACION"/>
    <d v="2025-02-06T00:00:00"/>
    <s v="APROVECHAMIENTO "/>
  </r>
  <r>
    <n v="63295"/>
    <s v="UNIÓN DE RECICLADORES DE ANTIOQUIA"/>
    <s v="OPERATIVA"/>
    <s v="MAYOR O IGUAL A 5001 USUARIOS"/>
    <s v="Aprovechamiento "/>
    <x v="0"/>
    <x v="2"/>
    <s v="ANTIOQUIA"/>
    <s v="MEDELLÍN"/>
    <s v="ACTUALIZACION"/>
    <d v="2025-03-21T00:00:00"/>
    <s v="APROVECHAMIENTO "/>
  </r>
  <r>
    <n v="63314"/>
    <s v="ASOCIACION DE RECICLADORES ECO APROVECHABLES POR EL MEDIO AMBIENTE ESP"/>
    <s v="OPERATIVA"/>
    <s v="DESDE 2501 HASTA 5000 USUARIOS"/>
    <s v="Aprovechamiento "/>
    <x v="0"/>
    <x v="2"/>
    <s v="MAGDALENA"/>
    <s v="SANTA MARTA"/>
    <s v="ACTUALIZACION"/>
    <d v="2025-03-10T00:00:00"/>
    <s v="APROVECHAMIENTO "/>
  </r>
  <r>
    <n v="63334"/>
    <s v="ASOCIACION ECOLOGICA DE AMBIENTES AMIGABLES Y RENOVABLES"/>
    <s v="OPERATIVA"/>
    <s v="MAYOR O IGUAL A 5001 USUARIOS"/>
    <s v="Aprovechamiento "/>
    <x v="2"/>
    <x v="2"/>
    <s v="ATLÁNTICO"/>
    <s v="SOLEDAD"/>
    <s v="INSCRIPCION"/>
    <d v="2022-09-28T00:00:00"/>
    <s v="APROVECHAMIENTO "/>
  </r>
  <r>
    <n v="63335"/>
    <s v="CORPORACION AMBIENTAL MOKANA"/>
    <s v="OPERATIVA"/>
    <s v="MAYOR O IGUAL A 5001 USUARIOS"/>
    <s v="Aprovechamiento "/>
    <x v="0"/>
    <x v="2"/>
    <s v="ATLÁNTICO"/>
    <s v="BARRANQUILLA"/>
    <s v="ACTUALIZACION"/>
    <d v="2023-11-16T00:00:00"/>
    <s v="APROVECHAMIENTO "/>
  </r>
  <r>
    <n v="63374"/>
    <s v="ASOCIACIÓN DE RECICLADORES VIVA COLOMBIA E.S.P."/>
    <s v="OPERATIVA"/>
    <s v="MAYOR O IGUAL A 5001 USUARIOS"/>
    <s v="Aprovechamiento "/>
    <x v="0"/>
    <x v="2"/>
    <s v="SANTANDER"/>
    <s v="BARRANCABERMEJA"/>
    <s v="ACTUALIZACION"/>
    <d v="2024-02-21T00:00:00"/>
    <s v="APROVECHAMIENTO "/>
  </r>
  <r>
    <n v="63394"/>
    <s v="ASOCIACION DE RECUPERADORES AMBIENTALES DE SOGAMOSO"/>
    <s v="OPERATIVA"/>
    <s v="MAYOR O IGUAL A 5001 USUARIOS"/>
    <s v="Aprovechamiento "/>
    <x v="2"/>
    <x v="2"/>
    <s v="BOYACÁ"/>
    <s v="SOGAMOSO"/>
    <s v="ACTUALIZACION"/>
    <d v="2023-02-03T00:00:00"/>
    <s v="APROVECHAMIENTO "/>
  </r>
  <r>
    <n v="63414"/>
    <s v="ASOCIACION DE RECUPERADORES BIOVIDA"/>
    <s v="OPERATIVA"/>
    <s v="DESDE 2501 HASTA 5000 USUARIOS"/>
    <s v="Aprovechamiento "/>
    <x v="2"/>
    <x v="2"/>
    <s v="CUNDINAMARCA"/>
    <s v="FUSAGASUGA"/>
    <s v="ACTUALIZACION"/>
    <d v="2023-04-28T00:00:00"/>
    <s v="APROVECHAMIENTO "/>
  </r>
  <r>
    <n v="63434"/>
    <s v="ASOCIACION DE FACILITADORES AMBIENTALES ECOZEL"/>
    <s v="OPERATIVA"/>
    <s v="MAYOR O IGUAL A 5001 USUARIOS"/>
    <s v="Aprovechamiento "/>
    <x v="0"/>
    <x v="2"/>
    <s v="BOGOTÁ, D.C."/>
    <s v="BOGOTA, D.C."/>
    <s v="ACTUALIZACION"/>
    <d v="2024-08-23T00:00:00"/>
    <s v="APROVECHAMIENTO "/>
  </r>
  <r>
    <n v="63454"/>
    <s v="ASOCIACION RECUPERADORA DE RECICLAJE ARR"/>
    <s v="OPERATIVA"/>
    <s v="MAYOR O IGUAL A 5001 USUARIOS"/>
    <s v="Aprovechamiento "/>
    <x v="2"/>
    <x v="2"/>
    <s v="BOGOTÁ, D.C."/>
    <s v="BOGOTA, D.C."/>
    <s v="INSCRIPCION"/>
    <d v="2022-12-09T00:00:00"/>
    <s v="APROVECHAMIENTO "/>
  </r>
  <r>
    <n v="63474"/>
    <s v="ASOCIACION RENACERES DEL VALLE"/>
    <s v="OPERATIVA"/>
    <s v="MAYOR O IGUAL A 5001 USUARIOS"/>
    <s v="Aprovechamiento "/>
    <x v="2"/>
    <x v="2"/>
    <s v="CESAR"/>
    <s v="VALLEDUPAR"/>
    <s v="ACTUALIZACION"/>
    <d v="2023-02-28T00:00:00"/>
    <s v="APROVECHAMIENTO "/>
  </r>
  <r>
    <n v="63514"/>
    <s v="asociación de recuperadores ambientales de la tebaida"/>
    <s v="OPERATIVA"/>
    <s v="MAYOR O IGUAL A 5001 USUARIOS"/>
    <s v="Aprovechamiento "/>
    <x v="0"/>
    <x v="2"/>
    <s v="QUINDÍO"/>
    <s v="LA TEBAIDA"/>
    <s v="INSCRIPCION"/>
    <d v="2023-08-02T00:00:00"/>
    <s v="APROVECHAMIENTO "/>
  </r>
  <r>
    <n v="63534"/>
    <s v="ASOCIACIÓN DE RECUPERADORES AMBIENTALES GREEN WORLD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63574"/>
    <s v="Asociación de recicladores y aprovechamiento de residuos sólidos reciclables caribe ambiental E.S.P"/>
    <s v="OPERATIVA"/>
    <s v="DESDE 2501 HASTA 5000 USUARIOS"/>
    <s v="Aprovechamiento "/>
    <x v="0"/>
    <x v="2"/>
    <s v="ATLÁNTICO"/>
    <s v="BARRANQUILLA"/>
    <s v="ACTUALIZACION"/>
    <d v="2025-01-22T00:00:00"/>
    <s v="APROVECHAMIENTO "/>
  </r>
  <r>
    <n v="63594"/>
    <s v="CORPORACION DE RECICLADORES TECHOTIBA ESP"/>
    <s v="OPERATIVA"/>
    <s v="MAYOR O IGUAL A 5001 USUARIOS"/>
    <s v="Aprovechamiento "/>
    <x v="0"/>
    <x v="2"/>
    <s v="BOGOTÁ, D.C."/>
    <s v="BOGOTA, D.C."/>
    <s v="ACTUALIZACION"/>
    <d v="2024-04-24T00:00:00"/>
    <s v="APROVECHAMIENTO "/>
  </r>
  <r>
    <n v="63614"/>
    <s v="RECUPERADORES ECO TERUEL S.A.S. E.S.P."/>
    <s v="OPERATIVA"/>
    <s v="MENOR O IGUAL A 2500 USUARIOS"/>
    <s v="Aprovechamiento "/>
    <x v="0"/>
    <x v="3"/>
    <s v="HUILA"/>
    <s v="TERUEL"/>
    <s v="INSCRIPCION"/>
    <d v="2022-11-24T00:00:00"/>
    <s v="APROVECHAMIENTO "/>
  </r>
  <r>
    <n v="63615"/>
    <s v="Asociacion de recuperadores ambientales de la region caribe"/>
    <s v="OPERATIVA"/>
    <s v="MAYOR O IGUAL A 5001 USUARIOS"/>
    <s v="Aprovechamiento "/>
    <x v="0"/>
    <x v="2"/>
    <s v="ATLÁNTICO"/>
    <s v="PUERTO COLOMBIA"/>
    <s v="ACTUALIZACION"/>
    <d v="2025-03-05T00:00:00"/>
    <s v="APROVECHAMIENTO "/>
  </r>
  <r>
    <n v="63635"/>
    <s v="APROVECHAMIENTO PLUS SAS ESP"/>
    <s v="OPERATIVA"/>
    <s v="MAYOR O IGUAL A 5001 USUARIOS"/>
    <s v="Aprovechamiento "/>
    <x v="0"/>
    <x v="3"/>
    <s v="BOGOTÁ, D.C."/>
    <s v="BOGOTA, D.C."/>
    <s v="ACTUALIZACION"/>
    <d v="2024-11-18T00:00:00"/>
    <s v="APROVECHAMIENTO "/>
  </r>
  <r>
    <n v="63654"/>
    <s v="ASOCIACION DE RECICLADORES OJO DE AGUA"/>
    <s v="OPERATIVA"/>
    <s v="MENOR O IGUAL A 2500 USUARIOS"/>
    <s v="Aprovechamiento "/>
    <x v="0"/>
    <x v="2"/>
    <s v="TOLIMA"/>
    <s v="PRADO"/>
    <s v="ACTUALIZACION"/>
    <d v="2023-10-12T00:00:00"/>
    <s v="APROVECHAMIENTO "/>
  </r>
  <r>
    <n v="63674"/>
    <s v="ASOCIACION RECICLADORA MONO ANGARITA"/>
    <s v="OPERATIVA"/>
    <s v="MAYOR O IGUAL A 5001 USUARIOS"/>
    <s v="Aprovechamiento "/>
    <x v="2"/>
    <x v="2"/>
    <s v="CESAR"/>
    <s v="VALLEDUPAR"/>
    <s v="ACTUALIZACION"/>
    <d v="2023-01-27T00:00:00"/>
    <s v="APROVECHAMIENTO "/>
  </r>
  <r>
    <n v="63734"/>
    <s v="CORPORACION DE RECICLADORES ECO AMBIENTE"/>
    <s v="OPERATIVA"/>
    <s v="MAYOR O IGUAL A 5001 USUARIOS"/>
    <s v="Aprovechamiento "/>
    <x v="2"/>
    <x v="2"/>
    <s v="ATLÁNTICO"/>
    <s v="BARRANQUILLA"/>
    <s v="INSCRIPCION"/>
    <d v="2022-09-14T00:00:00"/>
    <s v="APROVECHAMIENTO "/>
  </r>
  <r>
    <n v="63774"/>
    <s v="ASOCIACIÓN DE RECICLADORES RECICLAJE DE PAPEL PLANETA LIMPIO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63775"/>
    <s v="CORPORACION AMBIENTAL DE RESIDUOS REECICLAMAS"/>
    <s v="OPERATIVA"/>
    <s v="MAYOR O IGUAL A 5001 USUARIOS"/>
    <s v="Aprovechamiento "/>
    <x v="2"/>
    <x v="2"/>
    <s v="ANTIOQUIA"/>
    <s v="MEDELLÍN"/>
    <s v="ACTUALIZACION"/>
    <d v="2023-07-26T00:00:00"/>
    <s v="APROVECHAMIENTO "/>
  </r>
  <r>
    <n v="63796"/>
    <s v="ASOCIACION COLOMBIANA DE RECUPERADORES AMBIENTALES ECARECYCLE"/>
    <s v="OPERATIVA"/>
    <s v="MAYOR O IGUAL A 5001 USUARIOS"/>
    <s v="Aprovechamiento "/>
    <x v="2"/>
    <x v="2"/>
    <s v="META"/>
    <s v="VILLAVICENCIO"/>
    <s v="ACTUALIZACION"/>
    <d v="2024-04-11T00:00:00"/>
    <s v="APROVECHAMIENTO "/>
  </r>
  <r>
    <n v="63814"/>
    <s v="ASOCIACION DE RECICLADORES DE COLOMBIA PARA EL MUNDO"/>
    <s v="OPERATIVA"/>
    <s v="MAYOR O IGUAL A 5001 USUARIOS"/>
    <s v="Aprovechamiento "/>
    <x v="0"/>
    <x v="2"/>
    <s v="TOLIMA"/>
    <s v="IBAGUE"/>
    <s v="ACTUALIZACION"/>
    <d v="2023-10-11T00:00:00"/>
    <s v="APROVECHAMIENTO "/>
  </r>
  <r>
    <n v="63815"/>
    <s v="ASOCIACION CICLO SEGURO"/>
    <s v="OPERATIVA"/>
    <s v="MAYOR O IGUAL A 5001 USUARIOS"/>
    <s v="Aprovechamiento "/>
    <x v="0"/>
    <x v="2"/>
    <s v="ANTIOQUIA"/>
    <s v="MEDELLÍN"/>
    <s v="INSCRIPCION"/>
    <d v="2022-09-25T00:00:00"/>
    <s v="APROVECHAMIENTO "/>
  </r>
  <r>
    <n v="63855"/>
    <s v="ASOCIACION DE RECUPERADORES DE RESIDUOS SOLIDOS RECICLABLES EN LA FUENTE DE INDUSTRIA Y COMERCIO E.S.P"/>
    <s v="OPERATIVA"/>
    <s v="MAYOR O IGUAL A 5001 USUARIOS"/>
    <s v="Aprovechamiento "/>
    <x v="0"/>
    <x v="2"/>
    <s v="ATLÁNTICO"/>
    <s v="BARRANQUILLA"/>
    <s v="ACTUALIZACION"/>
    <d v="2024-10-10T00:00:00"/>
    <s v="APROVECHAMIENTO "/>
  </r>
  <r>
    <n v="63875"/>
    <s v="ASOCIACION DE RECUPERADORES RECICLO"/>
    <s v="OPERATIVA"/>
    <s v="MAYOR O IGUAL A 5001 USUARIOS"/>
    <s v="Aprovechamiento "/>
    <x v="0"/>
    <x v="2"/>
    <s v="ANTIOQUIA"/>
    <s v="MEDELLÍN"/>
    <s v="ACTUALIZACION"/>
    <d v="2025-03-29T00:00:00"/>
    <s v="APROVECHAMIENTO "/>
  </r>
  <r>
    <n v="63894"/>
    <s v="ASOCIACION GREMIAL DE RECICLADORES DE ARAUCA"/>
    <s v="OPERATIVA"/>
    <s v="MAYOR O IGUAL A 5001 USUARIOS"/>
    <s v="Aprovechamiento "/>
    <x v="0"/>
    <x v="2"/>
    <s v="ARAUCA"/>
    <s v="ARAUQUITA"/>
    <s v="ACTUALIZACION"/>
    <d v="2023-04-04T00:00:00"/>
    <s v="APROVECHAMIENTO "/>
  </r>
  <r>
    <n v="63915"/>
    <s v="ASOCIACION  DE  RECICLADORES  LAS CUATRO R.R.R.R.  ESP"/>
    <s v="OPERATIVA"/>
    <s v="MAYOR O IGUAL A 5001 USUARIOS"/>
    <s v="Aprovechamiento "/>
    <x v="2"/>
    <x v="2"/>
    <s v="BOGOTÁ, D.C."/>
    <s v="BOGOTA, D.C."/>
    <s v="ACTUALIZACION"/>
    <d v="2025-02-19T00:00:00"/>
    <s v="APROVECHAMIENTO "/>
  </r>
  <r>
    <n v="63916"/>
    <s v="ASOCIACION DE RECUPERADORES LA HEROICA DE BOLIVAR"/>
    <s v="OPERATIVA"/>
    <s v="MAYOR O IGUAL A 5001 USUARIOS"/>
    <s v="Aprovechamiento "/>
    <x v="0"/>
    <x v="2"/>
    <s v="BOLÍVAR"/>
    <s v="CARTAGENA DE INDIAS"/>
    <s v="ACTUALIZACION"/>
    <d v="2025-02-19T00:00:00"/>
    <s v="APROVECHAMIENTO "/>
  </r>
  <r>
    <n v="63917"/>
    <s v="ASOCIACIÓN DE RECICLADORES SI RECICLÓ VIVO E.S.P"/>
    <s v="OPERATIVA"/>
    <s v="MAYOR O IGUAL A 5001 USUARIOS"/>
    <s v="Aprovechamiento "/>
    <x v="0"/>
    <x v="2"/>
    <s v="BOGOTÁ, D.C."/>
    <s v="BOGOTA, D.C."/>
    <s v="ACTUALIZACION"/>
    <d v="2024-04-24T00:00:00"/>
    <s v="APROVECHAMIENTO "/>
  </r>
  <r>
    <n v="63974"/>
    <s v="RECYCLE COLOMBIA SAS ESP"/>
    <s v="OPERATIVA"/>
    <s v="MAYOR O IGUAL A 5001 USUARIOS"/>
    <s v="Aprovechamiento "/>
    <x v="2"/>
    <x v="3"/>
    <s v="BOGOTÁ, D.C."/>
    <s v="BOGOTA, D.C."/>
    <s v="ACTUALIZACION"/>
    <d v="2023-04-20T00:00:00"/>
    <s v="APROVECHAMIENTO "/>
  </r>
  <r>
    <n v="63975"/>
    <s v="ASOCIACIÓN TRANSFORMANDO VIDA POR BURITICA"/>
    <s v="OPERATIVA"/>
    <s v="MENOR O IGUAL A 2500 USUARIOS"/>
    <s v="Aprovechamiento "/>
    <x v="0"/>
    <x v="2"/>
    <s v="ANTIOQUIA"/>
    <s v="BURITICÁ"/>
    <s v="ACTUALIZACION"/>
    <d v="2023-06-02T00:00:00"/>
    <s v="APROVECHAMIENTO "/>
  </r>
  <r>
    <n v="64014"/>
    <s v="ASOCIACION DE RECUPERADORES AMBAR"/>
    <s v="OPERATIVA"/>
    <s v="DESDE 2501 HASTA 5000 USUARIOS"/>
    <s v="Aprovechamiento "/>
    <x v="2"/>
    <x v="2"/>
    <s v="CUNDINAMARCA"/>
    <s v="FUSAGASUGA"/>
    <s v="ACTUALIZACION"/>
    <d v="2025-03-25T00:00:00"/>
    <s v="APROVECHAMIENTO "/>
  </r>
  <r>
    <n v="64054"/>
    <s v="ASOCIACION DE RECUPERADORES AMBIENTALES DE BOYACA"/>
    <s v="OPERATIVA"/>
    <s v="DESDE 2501 HASTA 5000 USUARIOS"/>
    <s v="Aprovechamiento "/>
    <x v="0"/>
    <x v="2"/>
    <s v="BOYACÁ"/>
    <s v="TUNJA"/>
    <s v="INSCRIPCION"/>
    <d v="2022-11-29T00:00:00"/>
    <s v="APROVECHAMIENTO "/>
  </r>
  <r>
    <n v="64114"/>
    <s v="ASOCIACION DE RECICLADORES BIOVIDA VILLANUEVA"/>
    <s v="OPERATIVA"/>
    <s v="MAYOR O IGUAL A 5001 USUARIOS"/>
    <s v="Aprovechamiento "/>
    <x v="2"/>
    <x v="2"/>
    <s v="CASANARE"/>
    <s v="VILLANUEVA"/>
    <s v="ACTUALIZACION"/>
    <d v="2025-01-10T00:00:00"/>
    <s v="APROVECHAMIENTO "/>
  </r>
  <r>
    <n v="64154"/>
    <s v="ASOCIACION DE RECUPERADORES AMBIENTALES RECICLATEK"/>
    <s v="OPERATIVA"/>
    <s v="DESDE 2501 HASTA 5000 USUARIOS"/>
    <s v="Aprovechamiento "/>
    <x v="0"/>
    <x v="2"/>
    <s v="CUNDINAMARCA"/>
    <s v="FUSAGASUGA"/>
    <s v="ACTUALIZACION"/>
    <d v="2024-08-22T00:00:00"/>
    <s v="APROVECHAMIENTO "/>
  </r>
  <r>
    <n v="64195"/>
    <s v="Corporación Structuras y Soluciones Ambientales de Occidente"/>
    <s v="OPERATIVA"/>
    <s v="MAYOR O IGUAL A 5001 USUARIOS"/>
    <s v="Aprovechamiento "/>
    <x v="2"/>
    <x v="2"/>
    <s v="CAUCA"/>
    <s v="POPAYAN"/>
    <s v="ACTUALIZACION"/>
    <d v="2024-04-26T00:00:00"/>
    <s v="APROVECHAMIENTO "/>
  </r>
  <r>
    <n v="64214"/>
    <s v="ASOCIACION DE RECICLADORES PRESERVANDO SEMILLAS DE VIDA "/>
    <s v="OPERATIVA"/>
    <s v="MENOR O IGUAL A 2500 USUARIOS"/>
    <s v="Aprovechamiento "/>
    <x v="2"/>
    <x v="2"/>
    <s v="BOGOTÁ, D.C."/>
    <s v="BOGOTA, D.C."/>
    <s v="ACTUALIZACION"/>
    <d v="2025-02-18T00:00:00"/>
    <s v="APROVECHAMIENTO "/>
  </r>
  <r>
    <n v="64235"/>
    <s v="ASOCIACION DE RECICLAJES TAMO"/>
    <s v="OPERATIVA"/>
    <s v="DESDE 2501 HASTA 5000 USUARIOS"/>
    <s v="Aprovechamiento "/>
    <x v="2"/>
    <x v="2"/>
    <s v="ATLÁNTICO"/>
    <s v="SOLEDAD"/>
    <s v="ACTUALIZACION"/>
    <d v="2025-02-21T00:00:00"/>
    <s v="APROVECHAMIENTO "/>
  </r>
  <r>
    <n v="64295"/>
    <s v="AGUASMARADENTROESPSAS"/>
    <s v="OPERATIVA"/>
    <s v="DESDE 2501 HASTA 5000 USUARIOS"/>
    <s v="Grupo de Grandes"/>
    <x v="0"/>
    <x v="3"/>
    <s v="BOGOTÁ, D.C."/>
    <s v="BOGOTA, D.C."/>
    <s v="ACTUALIZACION"/>
    <d v="2023-12-18T00:00:00"/>
    <s v="ACUEDUCTO - ALCANTARILLADO"/>
  </r>
  <r>
    <n v="64296"/>
    <s v="SOLUCIONES EN SERVICIOS PUBLICOS COLOMBIA S.A.S E.S.P."/>
    <s v="OPERATIVA"/>
    <s v="MENOR O IGUAL A 2500 USUARIOS"/>
    <s v="Grupo de Pequeños"/>
    <x v="2"/>
    <x v="3"/>
    <s v="VALLE DEL CAUCA"/>
    <s v="JAMUNDI"/>
    <s v="ACTUALIZACION"/>
    <d v="2024-03-12T00:00:00"/>
    <s v="ALCANTARILLADO"/>
  </r>
  <r>
    <n v="64315"/>
    <s v="CORPORACION ECORENOVAR DE LA COSTA "/>
    <s v="OPERATIVA"/>
    <s v="MAYOR O IGUAL A 5001 USUARIOS"/>
    <s v="Aprovechamiento "/>
    <x v="2"/>
    <x v="2"/>
    <s v="ATLÁNTICO"/>
    <s v="SOLEDAD"/>
    <s v="ACTUALIZACION"/>
    <d v="2023-02-28T00:00:00"/>
    <s v="APROVECHAMIENTO "/>
  </r>
  <r>
    <n v="64335"/>
    <s v="asociacion limpiando eloxigeno"/>
    <s v="OPERATIVA"/>
    <s v="MAYOR O IGUAL A 5001 USUARIOS"/>
    <s v="Aprovechamiento "/>
    <x v="2"/>
    <x v="2"/>
    <s v="CUNDINAMARCA"/>
    <s v="SOACHA"/>
    <s v="ACTUALIZACION"/>
    <d v="2024-07-23T00:00:00"/>
    <s v="APROVECHAMIENTO "/>
  </r>
  <r>
    <n v="64355"/>
    <s v="EMPRESA OFICIAL DE SERVICIOS PUBLICOS DEL DISTRITO DE SANTA CRUZ DE MOMPOX"/>
    <s v="OPERATIVA"/>
    <s v="MAYOR O IGUAL A 5001 USUARIOS"/>
    <s v="Grupo de Grandes"/>
    <x v="0"/>
    <x v="3"/>
    <s v="BOLÍVAR"/>
    <s v="MOMPOS"/>
    <s v="ACTUALIZACION"/>
    <d v="2024-03-18T00:00:00"/>
    <s v="ACUEDUCTO - ALCANTARILLADO"/>
  </r>
  <r>
    <n v="64357"/>
    <s v="RECICLA AMBIENTE S.A.S ESP"/>
    <s v="OPERATIVA"/>
    <s v="MAYOR O IGUAL A 5001 USUARIOS"/>
    <s v="Aprovechamiento "/>
    <x v="0"/>
    <x v="3"/>
    <s v="SANTANDER"/>
    <s v="PIEDECUESTA"/>
    <s v="ACTUALIZACION"/>
    <d v="2023-08-24T00:00:00"/>
    <s v="APROVECHAMIENTO "/>
  </r>
  <r>
    <n v="64375"/>
    <s v="AQUALIA FLANDES S.A.S E.S.P."/>
    <s v="OPERATIVA"/>
    <s v="MAYOR O IGUAL A 5001 USUARIOS"/>
    <s v="Grupo de Grandes"/>
    <x v="2"/>
    <x v="3"/>
    <s v="TOLIMA"/>
    <s v="FLANDES"/>
    <s v="ACTUALIZACION"/>
    <d v="2025-03-26T00:00:00"/>
    <s v="ACUEDUCTO - ALCANTARILLADO"/>
  </r>
  <r>
    <n v="64376"/>
    <s v="ASOCIACION DE RECICLADORES TRANSFORMADORES DE VIDAS"/>
    <s v="OPERATIVA"/>
    <s v="MAYOR O IGUAL A 5001 USUARIOS"/>
    <s v="Aprovechamiento "/>
    <x v="0"/>
    <x v="2"/>
    <s v="CESAR"/>
    <s v="AGUACHICA"/>
    <s v="ACTUALIZACION"/>
    <d v="2024-03-27T00:00:00"/>
    <s v="APROVECHAMIENTO "/>
  </r>
  <r>
    <n v="64415"/>
    <s v="CORPORACION DE RECUPERADORES PARA EL MUNDO"/>
    <s v="OPERATIVA"/>
    <s v="MAYOR O IGUAL A 5001 USUARIOS"/>
    <s v="Aprovechamiento "/>
    <x v="0"/>
    <x v="2"/>
    <s v="ATLÁNTICO"/>
    <s v="SANTO TOMAS"/>
    <s v="ACTUALIZACION"/>
    <d v="2023-07-07T00:00:00"/>
    <s v="APROVECHAMIENTO "/>
  </r>
  <r>
    <n v="64476"/>
    <s v="ASOCIACION RED DE RECICLADORES ECO PUNTO"/>
    <s v="OPERATIVA"/>
    <s v="MAYOR O IGUAL A 5001 USUARIOS"/>
    <s v="Aprovechamiento "/>
    <x v="0"/>
    <x v="2"/>
    <s v="CÓRDOBA"/>
    <s v="MONTERIA"/>
    <s v="ACTUALIZACION"/>
    <d v="2024-10-22T00:00:00"/>
    <s v="APROVECHAMIENTO "/>
  </r>
  <r>
    <n v="64477"/>
    <s v="ASOCIACION DE RECICLADORES DE OFICIO PARA EL DESARROLLO DE LA ECONOMIA CIRCULAR"/>
    <s v="OPERATIVA"/>
    <s v="MAYOR O IGUAL A 5001 USUARIOS"/>
    <s v="Aprovechamiento "/>
    <x v="2"/>
    <x v="2"/>
    <s v="ATLÁNTICO"/>
    <s v="BARRANQUILLA"/>
    <s v="ACTUALIZACION"/>
    <d v="2023-10-07T00:00:00"/>
    <s v="APROVECHAMIENTO "/>
  </r>
  <r>
    <n v="64515"/>
    <s v="ASOCIACIÓN DE RECUPERADORES AMBIENTALES DE CASTILLA LA NUEVA"/>
    <s v="OPERATIVA"/>
    <s v="DESDE 2501 HASTA 5000 USUARIOS"/>
    <s v="Aprovechamiento "/>
    <x v="2"/>
    <x v="2"/>
    <s v="META"/>
    <s v="CASTILLA LA NUEVA"/>
    <s v="ACTUALIZACION"/>
    <d v="2025-03-26T00:00:00"/>
    <s v="APROVECHAMIENTO "/>
  </r>
  <r>
    <n v="64535"/>
    <s v="CORPORACION INTERNACIONAL DE RECICLAJE"/>
    <s v="OPERATIVA"/>
    <s v="MAYOR O IGUAL A 5001 USUARIOS"/>
    <s v="Aprovechamiento "/>
    <x v="0"/>
    <x v="2"/>
    <s v="ATLÁNTICO"/>
    <s v="BARRANQUILLA"/>
    <s v="ACTUALIZACION"/>
    <d v="2024-07-17T00:00:00"/>
    <s v="APROVECHAMIENTO "/>
  </r>
  <r>
    <n v="64536"/>
    <s v="ASOCIACION USUARIOS ACUEDUCTO VEREDA PAVA"/>
    <s v="OPERATIVA"/>
    <s v="MENOR O IGUAL A 2500 USUARIOS"/>
    <s v="Grupo de Pequeños"/>
    <x v="1"/>
    <x v="2"/>
    <s v="BOLÍVAR"/>
    <s v="MAHATES"/>
    <s v="ACTUALIZACION"/>
    <d v="2025-03-29T00:00:00"/>
    <s v="ACUEDUCTO "/>
  </r>
  <r>
    <n v="64556"/>
    <s v="CORPORACION CONCIENCIA AMBIENTAL CTG"/>
    <s v="OPERATIVA"/>
    <s v="MAYOR O IGUAL A 5001 USUARIOS"/>
    <s v="Aprovechamiento "/>
    <x v="2"/>
    <x v="2"/>
    <s v="BOLÍVAR"/>
    <s v="CARTAGENA DE INDIAS"/>
    <s v="ACTUALIZACION"/>
    <d v="2024-06-11T00:00:00"/>
    <s v="APROVECHAMIENTO "/>
  </r>
  <r>
    <n v="64557"/>
    <s v="ASOCIACION DE RECICLADORES APROVECHANDO EL PLANETA"/>
    <s v="OPERATIVA"/>
    <s v="MAYOR O IGUAL A 5001 USUARIOS"/>
    <s v="Aprovechamiento "/>
    <x v="2"/>
    <x v="2"/>
    <s v="BOGOTÁ, D.C."/>
    <s v="BOGOTA, D.C."/>
    <s v="ACTUALIZACION"/>
    <d v="2025-03-18T00:00:00"/>
    <s v="APROVECHAMIENTO "/>
  </r>
  <r>
    <n v="64575"/>
    <s v="Asociación recuperadores arbores"/>
    <s v="OPERATIVA"/>
    <s v="MAYOR O IGUAL A 5001 USUARIOS"/>
    <s v="Aprovechamiento "/>
    <x v="0"/>
    <x v="2"/>
    <s v="ANTIOQUIA"/>
    <s v="BELLO"/>
    <s v="ACTUALIZACION"/>
    <d v="2023-09-08T00:00:00"/>
    <s v="APROVECHAMIENTO "/>
  </r>
  <r>
    <n v="64595"/>
    <s v="ASOCIACION GREMIAL POR EL AMBIENTE SAS"/>
    <s v="OPERATIVA"/>
    <s v="MAYOR O IGUAL A 5001 USUARIOS"/>
    <s v="Aprovechamiento "/>
    <x v="2"/>
    <x v="3"/>
    <s v="NARIÑO"/>
    <s v="PASTO"/>
    <s v="INSCRIPCION"/>
    <d v="2023-01-16T00:00:00"/>
    <s v="APROVECHAMIENTO "/>
  </r>
  <r>
    <n v="64636"/>
    <s v="EMPRESA DE SERVICIOS PUBLICOS DOMICILIARIOS DE ACUEDUCTO ALCANTARILLADO Y ASEO DE RIOBLANCO SAS ESP"/>
    <s v="OPERATIVA"/>
    <s v="MENOR O IGUAL A 2500 USUARIOS"/>
    <s v="Grupo de Pequeños"/>
    <x v="2"/>
    <x v="3"/>
    <s v="TOLIMA"/>
    <s v="RIOBLANCO"/>
    <s v="ACTUALIZACION"/>
    <d v="2024-07-17T00:00:00"/>
    <s v="ACUEDUCTO - ALCANTARILLADO - ASEO"/>
  </r>
  <r>
    <n v="64675"/>
    <s v="ASOCIACION DE RECUPERADORES FUTURO VERDE"/>
    <s v="OPERATIVA"/>
    <s v="MAYOR O IGUAL A 5001 USUARIOS"/>
    <s v="Aprovechamiento "/>
    <x v="0"/>
    <x v="2"/>
    <s v="ANTIOQUIA"/>
    <s v="BELLO"/>
    <s v="ACTUALIZACION"/>
    <d v="2023-07-26T00:00:00"/>
    <s v="APROVECHAMIENTO "/>
  </r>
  <r>
    <n v="64676"/>
    <s v="ASOCIACION DE RECICLADORES ECOREVERDECER"/>
    <s v="OPERATIVA"/>
    <s v="MAYOR O IGUAL A 5001 USUARIOS"/>
    <s v="Aprovechamiento "/>
    <x v="0"/>
    <x v="2"/>
    <s v="BOGOTÁ, D.C."/>
    <s v="BOGOTA, D.C."/>
    <s v="ACTUALIZACION"/>
    <d v="2025-03-27T00:00:00"/>
    <s v="APROVECHAMIENTO "/>
  </r>
  <r>
    <n v="64695"/>
    <s v="ASOCIACIÓN DE RECUPERADORES CLEAN PLANET AA"/>
    <s v="OPERATIVA"/>
    <s v="MAYOR O IGUAL A 5001 USUARIOS"/>
    <s v="Aprovechamiento "/>
    <x v="2"/>
    <x v="2"/>
    <s v="CASANARE"/>
    <s v="YOPAL"/>
    <s v="ACTUALIZACION"/>
    <d v="2023-03-30T00:00:00"/>
    <s v="APROVECHAMIENTO "/>
  </r>
  <r>
    <n v="64775"/>
    <s v="ASOCIACION DE RECICLADORES DE OFICIO HUELLA VERDE"/>
    <s v="OPERATIVA"/>
    <s v="MAYOR O IGUAL A 5001 USUARIOS"/>
    <s v="Aprovechamiento "/>
    <x v="0"/>
    <x v="2"/>
    <s v="CUNDINAMARCA"/>
    <s v="GACHANCIPA"/>
    <s v="ACTUALIZACION"/>
    <d v="2024-09-18T00:00:00"/>
    <s v="APROVECHAMIENTO "/>
  </r>
  <r>
    <n v="64815"/>
    <s v="ASOCIACION BAHIA AZUL ESAL"/>
    <s v="OPERATIVA"/>
    <s v="MENOR O IGUAL A 2500 USUARIOS"/>
    <s v="Aprovechamiento "/>
    <x v="0"/>
    <x v="2"/>
    <s v="BOGOTÁ, D.C."/>
    <s v="BOGOTA, D.C."/>
    <s v="INSCRIPCION"/>
    <d v="2023-04-20T00:00:00"/>
    <s v="APROVECHAMIENTO "/>
  </r>
  <r>
    <n v="64835"/>
    <s v=" ASOCIACION DE RECUPERADORES DE RESIDUOS SOLIDOS ASOCIACION DE RECICLADORES Y APROVECHAMIENTO DE RESIDUOS SOLIDOS RECICLABLES EN LA FUENTE E.S.P. "/>
    <s v="OPERATIVA"/>
    <s v="MAYOR O IGUAL A 5001 USUARIOS"/>
    <s v="Aprovechamiento "/>
    <x v="0"/>
    <x v="2"/>
    <s v="ATLÁNTICO"/>
    <s v="BARRANQUILLA"/>
    <s v="ACTUALIZACION"/>
    <d v="2024-09-11T00:00:00"/>
    <s v="APROVECHAMIENTO "/>
  </r>
  <r>
    <n v="64875"/>
    <s v="asociacion de recicladores el gran manantial"/>
    <s v="OPERATIVA"/>
    <s v="MAYOR O IGUAL A 5001 USUARIOS"/>
    <s v="Aprovechamiento "/>
    <x v="0"/>
    <x v="2"/>
    <s v="BOGOTÁ, D.C."/>
    <s v="BOGOTA, D.C."/>
    <s v="ACTUALIZACION"/>
    <d v="2024-05-08T00:00:00"/>
    <s v="APROVECHAMIENTO "/>
  </r>
  <r>
    <n v="64896"/>
    <s v="Asociación de recicladores recuperando el medio ambiente MV "/>
    <s v="OPERATIVA"/>
    <s v="DESDE 2501 HASTA 5000 USUARIOS"/>
    <s v="Aprovechamiento "/>
    <x v="2"/>
    <x v="2"/>
    <s v="BOGOTÁ, D.C."/>
    <s v="BOGOTA, D.C."/>
    <s v="ACTUALIZACION"/>
    <d v="2025-01-20T00:00:00"/>
    <s v="APROVECHAMIENTO "/>
  </r>
  <r>
    <n v="64915"/>
    <s v="ASOCIACION RECUPERADORES ASOCIADOS POR UN MUNDO MEJOR"/>
    <s v="OPERATIVA"/>
    <s v="MAYOR O IGUAL A 5001 USUARIOS"/>
    <s v="Aprovechamiento "/>
    <x v="0"/>
    <x v="2"/>
    <s v="CUNDINAMARCA"/>
    <s v="SIBATE"/>
    <s v="ACTUALIZACION"/>
    <d v="2025-02-21T00:00:00"/>
    <s v="APROVECHAMIENTO "/>
  </r>
  <r>
    <n v="64935"/>
    <s v="ASOCIACION ECOLOGICA EL TRIUNFO"/>
    <s v="OPERATIVA"/>
    <s v="DESDE 2501 HASTA 5000 USUARIOS"/>
    <s v="Aprovechamiento "/>
    <x v="0"/>
    <x v="2"/>
    <s v="BOGOTÁ, D.C."/>
    <s v="BOGOTA, D.C."/>
    <s v="ACTUALIZACION"/>
    <d v="2025-03-06T00:00:00"/>
    <s v="APROVECHAMIENTO "/>
  </r>
  <r>
    <n v="64975"/>
    <s v="ASOCIACION NACIONAL PARA LA CONSERVACION URBANISTICA DE LOS MUNICIPIOS VERDES"/>
    <s v="OPERATIVA"/>
    <s v="MAYOR O IGUAL A 5001 USUARIOS"/>
    <s v="Aprovechamiento "/>
    <x v="0"/>
    <x v="2"/>
    <s v="CUNDINAMARCA"/>
    <s v="TABIO"/>
    <s v="ACTUALIZACION"/>
    <d v="2025-02-20T00:00:00"/>
    <s v="APROVECHAMIENTO "/>
  </r>
  <r>
    <n v="65015"/>
    <s v="ARBOL VERDE RECICLAJE S.A.S E.S.P"/>
    <s v="OPERATIVA"/>
    <s v="MAYOR O IGUAL A 5001 USUARIOS"/>
    <s v="Aprovechamiento "/>
    <x v="2"/>
    <x v="3"/>
    <s v="BOGOTÁ, D.C."/>
    <s v="BOGOTA, D.C."/>
    <s v="ACTUALIZACION"/>
    <d v="2024-03-26T00:00:00"/>
    <s v="APROVECHAMIENTO "/>
  </r>
  <r>
    <n v="65035"/>
    <s v="ASOCIACION NACIONAL DE RECICLADORES CAMBIO INTEGRAL"/>
    <s v="OPERATIVA"/>
    <s v="MAYOR O IGUAL A 5001 USUARIOS"/>
    <s v="Aprovechamiento "/>
    <x v="2"/>
    <x v="2"/>
    <s v="BOGOTÁ, D.C."/>
    <s v="BOGOTA, D.C."/>
    <s v="ACTUALIZACION"/>
    <d v="2024-06-05T00:00:00"/>
    <s v="APROVECHAMIENTO "/>
  </r>
  <r>
    <n v="65055"/>
    <s v="ASOCIACION COLECTIVA DE RECUPERADORES AMBIENTALES NUEVO MUNDO"/>
    <s v="OPERATIVA"/>
    <s v="MAYOR O IGUAL A 5001 USUARIOS"/>
    <s v="Aprovechamiento "/>
    <x v="0"/>
    <x v="2"/>
    <s v="BOGOTÁ, D.C."/>
    <s v="BOGOTA, D.C."/>
    <s v="ACTUALIZACION"/>
    <d v="2025-03-06T00:00:00"/>
    <s v="APROVECHAMIENTO "/>
  </r>
  <r>
    <n v="65135"/>
    <s v="ASOCIACION DE RECUPERADORES ECORECICLA DEL ARIARI"/>
    <s v="OPERATIVA"/>
    <s v="MAYOR O IGUAL A 5001 USUARIOS"/>
    <s v="Aprovechamiento "/>
    <x v="2"/>
    <x v="2"/>
    <s v="META"/>
    <s v="GRANADA"/>
    <s v="INSCRIPCION"/>
    <d v="2024-01-31T00:00:00"/>
    <s v="APROVECHAMIENTO "/>
  </r>
  <r>
    <n v="65175"/>
    <s v="ASOCIACION DE RECICLADORES LA SERRANIA"/>
    <s v="OPERATIVA"/>
    <s v="DESDE 2501 HASTA 5000 USUARIOS"/>
    <s v="Aprovechamiento "/>
    <x v="0"/>
    <x v="2"/>
    <s v="CESAR"/>
    <s v="PELAYA"/>
    <s v="ACTUALIZACION"/>
    <d v="2025-03-18T00:00:00"/>
    <s v="APROVECHAMIENTO "/>
  </r>
  <r>
    <n v="65176"/>
    <s v="ASOCIACION RECICLANDO POR ARAUCA"/>
    <s v="OPERATIVA"/>
    <s v="DESDE 2501 HASTA 5000 USUARIOS"/>
    <s v="Aprovechamiento "/>
    <x v="0"/>
    <x v="2"/>
    <s v="ARAUCA"/>
    <s v="ARAUCA"/>
    <s v="ACTUALIZACION"/>
    <d v="2024-08-30T00:00:00"/>
    <s v="APROVECHAMIENTO "/>
  </r>
  <r>
    <n v="65177"/>
    <s v="ASOCIACION DE RECUPERADORES POR CIUDADES MAS LIMPIAS"/>
    <s v="OPERATIVA"/>
    <s v="MAYOR O IGUAL A 5001 USUARIOS"/>
    <s v="Aprovechamiento "/>
    <x v="0"/>
    <x v="2"/>
    <s v="BOGOTÁ, D.C."/>
    <s v="BOGOTA, D.C."/>
    <s v="ACTUALIZACION"/>
    <d v="2025-03-05T00:00:00"/>
    <s v="APROVECHAMIENTO "/>
  </r>
  <r>
    <n v="65215"/>
    <s v="ASOCIACION DE RECUPERADORES AMBIENTALES UNIDOS POR EL MAGDALENA"/>
    <s v="OPERATIVA"/>
    <s v="DESDE 2501 HASTA 5000 USUARIOS"/>
    <s v="Aprovechamiento "/>
    <x v="0"/>
    <x v="2"/>
    <s v="MAGDALENA"/>
    <s v="FUNDACION"/>
    <s v="ACTUALIZACION"/>
    <d v="2025-03-21T00:00:00"/>
    <s v="APROVECHAMIENTO "/>
  </r>
  <r>
    <n v="65255"/>
    <s v="ASOCIACION DE RECICLADORES MEDIOAMBIENTALES"/>
    <s v="OPERATIVA"/>
    <s v="MAYOR O IGUAL A 5001 USUARIOS"/>
    <s v="Aprovechamiento "/>
    <x v="0"/>
    <x v="2"/>
    <s v="BOGOTÁ, D.C."/>
    <s v="BOGOTA, D.C."/>
    <s v="ACTUALIZACION"/>
    <d v="2025-03-05T00:00:00"/>
    <s v="APROVECHAMIENTO "/>
  </r>
  <r>
    <n v="65275"/>
    <s v="CORPORACION DE RECICLADORES EVENECER"/>
    <s v="OPERATIVA"/>
    <s v="MAYOR O IGUAL A 5001 USUARIOS"/>
    <s v="Aprovechamiento "/>
    <x v="2"/>
    <x v="2"/>
    <s v="ATLÁNTICO"/>
    <s v="SOLEDAD"/>
    <s v="INSCRIPCION"/>
    <d v="2022-12-01T00:00:00"/>
    <s v="APROVECHAMIENTO "/>
  </r>
  <r>
    <n v="65295"/>
    <s v="ASOCIACION DE RECICLADORES EL RENACIMIENTO"/>
    <s v="OPERATIVA"/>
    <s v="MAYOR O IGUAL A 5001 USUARIOS"/>
    <s v="Aprovechamiento "/>
    <x v="0"/>
    <x v="2"/>
    <s v="BOGOTÁ, D.C."/>
    <s v="BOGOTA, D.C."/>
    <s v="ACTUALIZACION"/>
    <d v="2025-03-06T00:00:00"/>
    <s v="APROVECHAMIENTO "/>
  </r>
  <r>
    <n v="65299"/>
    <s v="ASOCIACION ARSIRECUPERADORES E.S.P"/>
    <s v="OPERATIVA"/>
    <s v="MAYOR O IGUAL A 5001 USUARIOS"/>
    <s v="Aprovechamiento "/>
    <x v="2"/>
    <x v="2"/>
    <s v="CESAR"/>
    <s v="VALLEDUPAR"/>
    <s v="ACTUALIZACION"/>
    <d v="2025-03-25T00:00:00"/>
    <s v="APROVECHAMIENTO "/>
  </r>
  <r>
    <n v="65335"/>
    <s v="ASOCIACION DE RECICLADORES AMBIENTALES DE CORDOBA"/>
    <s v="OPERATIVA"/>
    <s v="DESDE 2501 HASTA 5000 USUARIOS"/>
    <s v="Aprovechamiento "/>
    <x v="0"/>
    <x v="2"/>
    <s v="CÓRDOBA"/>
    <s v="MONTERIA"/>
    <s v="ACTUALIZACION"/>
    <d v="2025-03-05T00:00:00"/>
    <s v="APROVECHAMIENTO "/>
  </r>
  <r>
    <n v="65336"/>
    <s v="ASOCIACION DE RECICLADORES PLANETA ECOLOGICO"/>
    <s v="OPERATIVA"/>
    <s v="MAYOR O IGUAL A 5001 USUARIOS"/>
    <s v="Aprovechamiento "/>
    <x v="0"/>
    <x v="2"/>
    <s v="BOGOTÁ, D.C."/>
    <s v="BOGOTA, D.C."/>
    <s v="ACTUALIZACION"/>
    <d v="2025-03-07T00:00:00"/>
    <s v="APROVECHAMIENTO "/>
  </r>
  <r>
    <n v="65355"/>
    <s v="ASOCIACION DE RECICLAJE BACATA"/>
    <s v="OPERATIVA"/>
    <s v="MAYOR O IGUAL A 5001 USUARIOS"/>
    <s v="Aprovechamiento "/>
    <x v="0"/>
    <x v="2"/>
    <s v="BOGOTÁ, D.C."/>
    <s v="BOGOTA, D.C."/>
    <s v="ACTUALIZACION"/>
    <d v="2024-04-19T00:00:00"/>
    <s v="APROVECHAMIENTO "/>
  </r>
  <r>
    <n v="65395"/>
    <s v="ASOCIACION DE RECICLADORES ALTERNATIVA AMBIENTAL"/>
    <s v="OPERATIVA"/>
    <s v="MAYOR O IGUAL A 5001 USUARIOS"/>
    <s v="Aprovechamiento "/>
    <x v="0"/>
    <x v="2"/>
    <s v="BOGOTÁ, D.C."/>
    <s v="BOGOTA, D.C."/>
    <s v="ACTUALIZACION"/>
    <d v="2025-03-06T00:00:00"/>
    <s v="APROVECHAMIENTO "/>
  </r>
  <r>
    <n v="65435"/>
    <s v="ASOCIACION DE RECUPERADORES ECOLOGICOS AMBIENTALISTAS DE LA SABANA "/>
    <s v="OPERATIVA"/>
    <s v="MAYOR O IGUAL A 5001 USUARIOS"/>
    <s v="Aprovechamiento "/>
    <x v="0"/>
    <x v="2"/>
    <s v="BOGOTÁ, D.C."/>
    <s v="BOGOTA, D.C."/>
    <s v="ACTUALIZACION"/>
    <d v="2025-02-19T00:00:00"/>
    <s v="APROVECHAMIENTO "/>
  </r>
  <r>
    <n v="65436"/>
    <s v="ASOCIACION RECICLEMOSYA"/>
    <s v="OPERATIVA"/>
    <s v="DESDE 2501 HASTA 5000 USUARIOS"/>
    <s v="Aprovechamiento "/>
    <x v="2"/>
    <x v="2"/>
    <s v="TOLIMA"/>
    <s v="FLANDES"/>
    <s v="ACTUALIZACION"/>
    <d v="2024-09-18T00:00:00"/>
    <s v="APROVECHAMIENTO "/>
  </r>
  <r>
    <n v="65481"/>
    <s v="ASOCIACION DE RECICLADORES DE OFICIO JN"/>
    <s v="OPERATIVA"/>
    <s v="MAYOR O IGUAL A 5001 USUARIOS"/>
    <s v="Aprovechamiento "/>
    <x v="2"/>
    <x v="2"/>
    <s v="ATLÁNTICO"/>
    <s v="BARRANQUILLA"/>
    <s v="ACTUALIZACION"/>
    <d v="2025-01-03T00:00:00"/>
    <s v="APROVECHAMIENTO "/>
  </r>
  <r>
    <n v="65499"/>
    <s v="ASOCIACION DE RECUPERADORES ECO HABITAT"/>
    <s v="OPERATIVA"/>
    <s v="DESDE 2501 HASTA 5000 USUARIOS"/>
    <s v="Aprovechamiento "/>
    <x v="0"/>
    <x v="2"/>
    <s v="BOGOTÁ, D.C."/>
    <s v="BOGOTA, D.C."/>
    <s v="ACTUALIZACION"/>
    <d v="2025-02-11T00:00:00"/>
    <s v="APROVECHAMIENTO "/>
  </r>
  <r>
    <n v="65539"/>
    <s v="ASOCIACION DE RECICLADORES EL REY LLANO "/>
    <s v="OPERATIVA"/>
    <s v="MENOR O IGUAL A 2500 USUARIOS"/>
    <s v="Aprovechamiento "/>
    <x v="0"/>
    <x v="2"/>
    <s v="META"/>
    <s v="VILLAVICENCIO"/>
    <s v="INSCRIPCION"/>
    <d v="2022-12-16T00:00:00"/>
    <s v="APROVECHAMIENTO "/>
  </r>
  <r>
    <n v="65599"/>
    <s v="ASOCIACION DE RECUPERADORES AMBIENTALES DE SUCRE"/>
    <s v="OPERATIVA"/>
    <s v="DESDE 2501 HASTA 5000 USUARIOS"/>
    <s v="Aprovechamiento "/>
    <x v="0"/>
    <x v="2"/>
    <s v="SUCRE"/>
    <s v="COROZAL"/>
    <s v="ACTUALIZACION"/>
    <d v="2024-03-22T00:00:00"/>
    <s v="APROVECHAMIENTO "/>
  </r>
  <r>
    <n v="65639"/>
    <s v="MOVIMIENTO EMPRENDEDOR RECICLADOR"/>
    <s v="OPERATIVA"/>
    <s v="MAYOR O IGUAL A 5001 USUARIOS"/>
    <s v="Aprovechamiento "/>
    <x v="2"/>
    <x v="2"/>
    <s v="BOGOTÁ, D.C."/>
    <s v="BOGOTA, D.C."/>
    <s v="ACTUALIZACION"/>
    <d v="2025-03-17T00:00:00"/>
    <s v="APROVECHAMIENTO "/>
  </r>
  <r>
    <n v="65739"/>
    <s v="ASOCIACION DE RECICLADORES DE OFICIO DEL SUROCCIDENTE COLOMBIANO"/>
    <s v="OPERATIVA"/>
    <s v="MENOR O IGUAL A 2500 USUARIOS"/>
    <s v="Aprovechamiento "/>
    <x v="2"/>
    <x v="2"/>
    <s v="CAUCA"/>
    <s v="POPAYAN"/>
    <s v="ACTUALIZACION"/>
    <d v="2024-05-21T00:00:00"/>
    <s v="APROVECHAMIENTO "/>
  </r>
  <r>
    <n v="65799"/>
    <s v="ASOCIACION ECORECICLAR TOLIMA"/>
    <s v="OPERATIVA"/>
    <s v="DESDE 2501 HASTA 5000 USUARIOS"/>
    <s v="Aprovechamiento "/>
    <x v="0"/>
    <x v="2"/>
    <s v="TOLIMA"/>
    <s v="MELGAR"/>
    <s v="ACTUALIZACION"/>
    <d v="2024-02-26T00:00:00"/>
    <s v="APROVECHAMIENTO "/>
  </r>
  <r>
    <n v="65819"/>
    <s v="ASOCIACION DE RECICLADORES DE CUCUTA"/>
    <s v="OPERATIVA"/>
    <s v="MAYOR O IGUAL A 5001 USUARIOS"/>
    <s v="Aprovechamiento "/>
    <x v="2"/>
    <x v="2"/>
    <s v="NORTE DE SANTANDER"/>
    <s v="CUCUTA"/>
    <s v="ACTUALIZACION"/>
    <d v="2023-11-22T00:00:00"/>
    <s v="APROVECHAMIENTO "/>
  </r>
  <r>
    <n v="65919"/>
    <s v="ASOCIACION GREMIAL DE RECICLADORES DEL SUR Y ORIENTE DEL TOLIMA"/>
    <s v="OPERATIVA"/>
    <s v="MAYOR O IGUAL A 5001 USUARIOS"/>
    <s v="Aprovechamiento "/>
    <x v="0"/>
    <x v="2"/>
    <s v="TOLIMA"/>
    <s v="FLANDES"/>
    <s v="ACTUALIZACION"/>
    <d v="2025-03-26T00:00:00"/>
    <s v="APROVECHAMIENTO "/>
  </r>
  <r>
    <n v="65920"/>
    <s v="Asociacion ReciLorax Guardianes del Reciclaje "/>
    <s v="OPERATIVA"/>
    <s v="DESDE 2501 HASTA 5000 USUARIOS"/>
    <s v="Aprovechamiento "/>
    <x v="2"/>
    <x v="2"/>
    <s v="CUNDINAMARCA"/>
    <s v="SOACHA"/>
    <s v="ACTUALIZACION"/>
    <d v="2024-04-22T00:00:00"/>
    <s v="APROVECHAMIENTO "/>
  </r>
  <r>
    <n v="65979"/>
    <s v="Asociación Nacional de Recicladores Conciencia Verde"/>
    <s v="OPERATIVA"/>
    <s v="MAYOR O IGUAL A 5001 USUARIOS"/>
    <s v="Aprovechamiento "/>
    <x v="2"/>
    <x v="2"/>
    <s v="BOGOTÁ, D.C."/>
    <s v="BOGOTA, D.C."/>
    <s v="INSCRIPCION"/>
    <d v="2024-01-23T00:00:00"/>
    <s v="APROVECHAMIENTO "/>
  </r>
  <r>
    <n v="66000"/>
    <s v="ASOCIACION LUCHANDO POR EL GREMIO RECICLADOR"/>
    <s v="OPERATIVA"/>
    <s v="MAYOR O IGUAL A 5001 USUARIOS"/>
    <s v="Aprovechamiento "/>
    <x v="0"/>
    <x v="2"/>
    <s v="BOGOTÁ, D.C."/>
    <s v="BOGOTA, D.C."/>
    <s v="ACTUALIZACION"/>
    <d v="2025-02-19T00:00:00"/>
    <s v="APROVECHAMIENTO "/>
  </r>
  <r>
    <n v="66001"/>
    <s v="ASOUNION AMBIENTAL DE COLOMBIA ESP"/>
    <s v="OPERATIVA"/>
    <s v="MAYOR O IGUAL A 5001 USUARIOS"/>
    <s v="Aprovechamiento "/>
    <x v="0"/>
    <x v="2"/>
    <s v="BOGOTÁ, D.C."/>
    <s v="BOGOTA, D.C."/>
    <s v="ACTUALIZACION"/>
    <d v="2025-03-05T00:00:00"/>
    <s v="APROVECHAMIENTO "/>
  </r>
  <r>
    <n v="66021"/>
    <s v="ASOCIACION AMBIENTAL DEL MAGDALENA MEDIO"/>
    <s v="OPERATIVA"/>
    <s v="MAYOR O IGUAL A 5001 USUARIOS"/>
    <s v="Aprovechamiento "/>
    <x v="2"/>
    <x v="2"/>
    <s v="BOYACÁ"/>
    <s v="PUERTO BOYACA"/>
    <s v="ACTUALIZACION"/>
    <d v="2024-04-29T00:00:00"/>
    <s v="APROVECHAMIENTO "/>
  </r>
  <r>
    <n v="66120"/>
    <s v="ASOCIACION PARA EL FOMENTO DEL RECICLAJE SOY RECICLO ESP"/>
    <s v="OPERATIVA"/>
    <s v="MAYOR O IGUAL A 5001 USUARIOS"/>
    <s v="Aprovechamiento "/>
    <x v="0"/>
    <x v="2"/>
    <s v="ANTIOQUIA"/>
    <s v="ITAGUI"/>
    <s v="ACTUALIZACION"/>
    <d v="2025-02-18T00:00:00"/>
    <s v="APROVECHAMIENTO "/>
  </r>
  <r>
    <n v="66199"/>
    <s v="ASOCIACION MOVIMIENTO ORGANIZACIONAL DE RECUPERADORES Y VIDA"/>
    <s v="OPERATIVA"/>
    <s v="DESDE 2501 HASTA 5000 USUARIOS"/>
    <s v="Aprovechamiento "/>
    <x v="0"/>
    <x v="2"/>
    <s v="TOLIMA"/>
    <s v="IBAGUE"/>
    <s v="ACTUALIZACION"/>
    <d v="2024-11-22T00:00:00"/>
    <s v="APROVECHAMIENTO "/>
  </r>
  <r>
    <n v="66220"/>
    <s v="EMPRESA OFICIAL DE SERVICIOS PUBLICOS DOMICILIARIOS SUTAMARCHAN S.A.S. E.S.P"/>
    <s v="OPERATIVA"/>
    <s v="MENOR O IGUAL A 2500 USUARIOS"/>
    <s v="Grupo de Pequeños"/>
    <x v="2"/>
    <x v="3"/>
    <s v="BOYACÁ"/>
    <s v="SUTAMARCHAN"/>
    <s v="ACTUALIZACION"/>
    <d v="2025-03-10T00:00:00"/>
    <s v="ACUEDUCTO - ALCANTARILLADO - ASEO"/>
  </r>
  <r>
    <n v="66241"/>
    <s v="ECOLTRASH"/>
    <s v="OPERATIVA"/>
    <s v="MAYOR O IGUAL A 5001 USUARIOS"/>
    <s v="Aprovechamiento "/>
    <x v="0"/>
    <x v="3"/>
    <s v="CÓRDOBA"/>
    <s v="MONTERIA"/>
    <s v="ACTUALIZACION"/>
    <d v="2025-03-05T00:00:00"/>
    <s v="APROVECHAMIENTO "/>
  </r>
  <r>
    <n v="66259"/>
    <s v="CORPORACION DE RECICLADORES REVERDECER"/>
    <s v="OPERATIVA"/>
    <s v="MAYOR O IGUAL A 5001 USUARIOS"/>
    <s v="Aprovechamiento "/>
    <x v="2"/>
    <x v="2"/>
    <s v="ATLÁNTICO"/>
    <s v="SOLEDAD"/>
    <s v="INSCRIPCION"/>
    <d v="2023-01-20T00:00:00"/>
    <s v="APROVECHAMIENTO "/>
  </r>
  <r>
    <n v="66319"/>
    <s v="CORPORACION PUNTO DE REUSO ECOLOGICO SABANA DE TORRES ESP-A"/>
    <s v="OPERATIVA"/>
    <s v="DESDE 2501 HASTA 5000 USUARIOS"/>
    <s v="Aprovechamiento "/>
    <x v="0"/>
    <x v="2"/>
    <s v="SANTANDER"/>
    <s v="SABANA DE TORRES"/>
    <s v="ACTUALIZACION"/>
    <d v="2024-04-08T00:00:00"/>
    <s v="APROVECHAMIENTO "/>
  </r>
  <r>
    <n v="66339"/>
    <s v="ASOREFP E.S.P"/>
    <s v="OPERATIVA"/>
    <s v="MAYOR O IGUAL A 5001 USUARIOS"/>
    <s v="Aprovechamiento "/>
    <x v="0"/>
    <x v="2"/>
    <s v="CUNDINAMARCA"/>
    <s v="CAJICA"/>
    <s v="INSCRIPCION"/>
    <d v="2024-08-15T00:00:00"/>
    <s v="APROVECHAMIENTO "/>
  </r>
  <r>
    <n v="66340"/>
    <s v="PROHIDRIK S.A.S. E.S.P."/>
    <s v="OPERATIVA"/>
    <s v="MAYOR O IGUAL A 5001 USUARIOS"/>
    <s v="Grupo de Grandes"/>
    <x v="0"/>
    <x v="3"/>
    <s v="ATLÁNTICO"/>
    <s v="PUERTO COLOMBIA"/>
    <s v="ACTUALIZACION"/>
    <d v="2025-02-27T00:00:00"/>
    <s v="ACUEDUCTO - ALCANTARILLADO"/>
  </r>
  <r>
    <n v="66359"/>
    <s v="Asociacion Reciclando Vidas"/>
    <s v="OPERATIVA"/>
    <s v="MAYOR O IGUAL A 5001 USUARIOS"/>
    <s v="Aprovechamiento "/>
    <x v="2"/>
    <x v="2"/>
    <s v="BOGOTÁ, D.C."/>
    <s v="BOGOTA, D.C."/>
    <s v="ACTUALIZACION"/>
    <d v="2024-11-21T00:00:00"/>
    <s v="APROVECHAMIENTO "/>
  </r>
  <r>
    <n v="66379"/>
    <s v="CORPORACION DE RECICLADORES RECUPERADORA DE LA COSTA J &amp; s"/>
    <s v="OPERATIVA"/>
    <s v="MAYOR O IGUAL A 5001 USUARIOS"/>
    <s v="Aprovechamiento "/>
    <x v="0"/>
    <x v="2"/>
    <s v="ATLÁNTICO"/>
    <s v="BARRANQUILLA"/>
    <s v="ACTUALIZACION"/>
    <d v="2024-01-22T00:00:00"/>
    <s v="APROVECHAMIENTO "/>
  </r>
  <r>
    <n v="66399"/>
    <s v="ASOCIACION DE RECICLADORES DEL CARIBE 1"/>
    <s v="OPERATIVA"/>
    <s v="MAYOR O IGUAL A 5001 USUARIOS"/>
    <s v="Aprovechamiento "/>
    <x v="0"/>
    <x v="2"/>
    <s v="CÓRDOBA"/>
    <s v="MONTERIA"/>
    <s v="ACTUALIZACION"/>
    <d v="2024-07-28T00:00:00"/>
    <s v="APROVECHAMIENTO "/>
  </r>
  <r>
    <n v="66420"/>
    <s v="ECARINGENIERIA DEL SUR DEL HUILA S.A.S.E.S.P."/>
    <s v="OPERATIVA"/>
    <s v="MAYOR O IGUAL A 5001 USUARIOS"/>
    <s v="Aprovechamiento "/>
    <x v="0"/>
    <x v="3"/>
    <s v="HUILA"/>
    <s v="PITALITO"/>
    <s v="INSCRIPCION"/>
    <d v="2023-05-26T00:00:00"/>
    <s v="APROVECHAMIENTO "/>
  </r>
  <r>
    <n v="66421"/>
    <s v="ASOCIACION DE RECICLADORES ANILLO AMBIENTAL"/>
    <s v="OPERATIVA"/>
    <s v="MAYOR O IGUAL A 5001 USUARIOS"/>
    <s v="Aprovechamiento "/>
    <x v="0"/>
    <x v="2"/>
    <s v="BOGOTÁ, D.C."/>
    <s v="BOGOTA, D.C."/>
    <s v="ACTUALIZACION"/>
    <d v="2025-03-25T00:00:00"/>
    <s v="APROVECHAMIENTO "/>
  </r>
  <r>
    <n v="66459"/>
    <s v="CORPORACION DE RECUPERADORES DE LA COSTA ATLANTICA "/>
    <s v="OPERATIVA"/>
    <s v="MAYOR O IGUAL A 5001 USUARIOS"/>
    <s v="Aprovechamiento "/>
    <x v="0"/>
    <x v="2"/>
    <s v="ATLÁNTICO"/>
    <s v="GALAPA"/>
    <s v="ACTUALIZACION"/>
    <d v="2024-07-05T00:00:00"/>
    <s v="APROVECHAMIENTO "/>
  </r>
  <r>
    <n v="66499"/>
    <s v="ASOCIACION DE RECICLADORES AMBIENTALES DE BUENAVENTURA"/>
    <s v="OPERATIVA"/>
    <s v="DESDE 2501 HASTA 5000 USUARIOS"/>
    <s v="Aprovechamiento "/>
    <x v="2"/>
    <x v="2"/>
    <s v="VALLE DEL CAUCA"/>
    <s v="BUENAVENTURA"/>
    <s v="INSCRIPCION"/>
    <d v="2023-02-14T00:00:00"/>
    <s v="APROVECHAMIENTO "/>
  </r>
  <r>
    <n v="66540"/>
    <s v="ASOCIACION DE EMPRENDEDORES RECICLA YA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66559"/>
    <s v="ASOCIACION DE RECICLADORES ECO GREEN FAMILY"/>
    <s v="OPERATIVA"/>
    <s v="MAYOR O IGUAL A 5001 USUARIOS"/>
    <s v="Aprovechamiento "/>
    <x v="2"/>
    <x v="2"/>
    <s v="ANTIOQUIA"/>
    <s v="MEDELLÍN"/>
    <s v="ACTUALIZACION"/>
    <d v="2024-07-25T00:00:00"/>
    <s v="APROVECHAMIENTO "/>
  </r>
  <r>
    <n v="66579"/>
    <s v="COOPERATIVA DE EMPRENDEDORES ECOPRODUCTIVOS"/>
    <s v="OPERATIVA"/>
    <s v="MAYOR O IGUAL A 5001 USUARIOS"/>
    <s v="Aprovechamiento "/>
    <x v="0"/>
    <x v="2"/>
    <s v="SUCRE"/>
    <s v="SINCELEJO"/>
    <s v="ACTUALIZACION"/>
    <d v="2025-02-05T00:00:00"/>
    <s v="APROVECHAMIENTO "/>
  </r>
  <r>
    <n v="66599"/>
    <s v="ASOCIACION DE USUARIOS DE ACUEDUCTO VEREDA COLINAS"/>
    <s v="OPERATIVA"/>
    <s v="MENOR O IGUAL A 2500 USUARIOS"/>
    <s v="Grupo de Pequeños"/>
    <x v="1"/>
    <x v="2"/>
    <s v="GUAVIARE"/>
    <s v="SAN JOSE DEL GUAVIARE"/>
    <s v="INSCRIPCION"/>
    <d v="2023-12-22T00:00:00"/>
    <s v="ACUEDUCTO "/>
  </r>
  <r>
    <n v="66620"/>
    <s v="ASOCIACION BIOPLANET BOGOTA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66699"/>
    <s v="ASORECICLEMOS NUESTRA TIERRA"/>
    <s v="OPERATIVA"/>
    <s v="MAYOR O IGUAL A 5001 USUARIOS"/>
    <s v="Aprovechamiento "/>
    <x v="2"/>
    <x v="2"/>
    <s v="BOGOTÁ, D.C."/>
    <s v="BOGOTA, D.C."/>
    <s v="ACTUALIZACION"/>
    <d v="2025-03-25T00:00:00"/>
    <s v="APROVECHAMIENTO "/>
  </r>
  <r>
    <n v="66779"/>
    <s v="RECICLAJE DEL ORIENTE S.A.S. E.S.P. ZOMAC"/>
    <s v="OPERATIVA"/>
    <s v="MAYOR O IGUAL A 5001 USUARIOS"/>
    <s v="Aprovechamiento "/>
    <x v="0"/>
    <x v="3"/>
    <s v="GUAVIARE"/>
    <s v="SAN JOSE DEL GUAVIARE"/>
    <s v="INSCRIPCION"/>
    <d v="2023-08-14T00:00:00"/>
    <s v="APROVECHAMIENTO "/>
  </r>
  <r>
    <n v="66800"/>
    <s v="ASOCIACION DE RECICLADORES UNIDOS POR UNA COLOMBIA AMBIENTAL"/>
    <s v="OPERATIVA"/>
    <s v="DESDE 2501 HASTA 5000 USUARIOS"/>
    <s v="Aprovechamiento "/>
    <x v="0"/>
    <x v="2"/>
    <s v="CUNDINAMARCA"/>
    <s v="SOACHA"/>
    <s v="ACTUALIZACION"/>
    <d v="2024-02-28T00:00:00"/>
    <s v="APROVECHAMIENTO "/>
  </r>
  <r>
    <n v="66819"/>
    <s v="ASOCIACION CONCIENCIA ECOAMBIENTAL ESP"/>
    <s v="OPERATIVA"/>
    <s v="MAYOR O IGUAL A 5001 USUARIOS"/>
    <s v="Aprovechamiento "/>
    <x v="2"/>
    <x v="2"/>
    <s v="BOGOTÁ, D.C."/>
    <s v="BOGOTA, D.C."/>
    <s v="INSCRIPCION"/>
    <d v="2023-03-06T00:00:00"/>
    <s v="APROVECHAMIENTO "/>
  </r>
  <r>
    <n v="66839"/>
    <s v="ASOCIACION CENTRAL DE RECICLADORES ASORED"/>
    <s v="OPERATIVA"/>
    <s v="MAYOR O IGUAL A 5001 USUARIOS"/>
    <s v="Aprovechamiento "/>
    <x v="0"/>
    <x v="2"/>
    <s v="CESAR"/>
    <s v="SAN MARTIN"/>
    <s v="ACTUALIZACION"/>
    <d v="2024-03-20T00:00:00"/>
    <s v="APROVECHAMIENTO "/>
  </r>
  <r>
    <n v="66879"/>
    <s v="ASOUNION DE RECICLADORES DE ABASTOS ESP"/>
    <s v="OPERATIVA"/>
    <s v="MAYOR O IGUAL A 5001 USUARIOS"/>
    <s v="Aprovechamiento "/>
    <x v="2"/>
    <x v="2"/>
    <s v="BOGOTÁ, D.C."/>
    <s v="BOGOTA, D.C."/>
    <s v="ACTUALIZACION"/>
    <d v="2024-04-19T00:00:00"/>
    <s v="APROVECHAMIENTO "/>
  </r>
  <r>
    <n v="66899"/>
    <s v="ASOCIACION DE RECUPERADORES UNIDOS POR EL PLANETA"/>
    <s v="OPERATIVA"/>
    <s v="MAYOR O IGUAL A 5001 USUARIOS"/>
    <s v="Aprovechamiento "/>
    <x v="0"/>
    <x v="2"/>
    <s v="CUNDINAMARCA"/>
    <s v="SOACHA"/>
    <s v="ACTUALIZACION"/>
    <d v="2024-02-28T00:00:00"/>
    <s v="APROVECHAMIENTO "/>
  </r>
  <r>
    <n v="66940"/>
    <s v="asociacion de recicladores bio reciclaje salva planet"/>
    <s v="OPERATIVA"/>
    <s v="MAYOR O IGUAL A 5001 USUARIOS"/>
    <s v="Aprovechamiento "/>
    <x v="2"/>
    <x v="2"/>
    <s v="BOGOTÁ, D.C."/>
    <s v="BOGOTA, D.C."/>
    <s v="ACTUALIZACION"/>
    <d v="2024-04-22T00:00:00"/>
    <s v="APROVECHAMIENTO "/>
  </r>
  <r>
    <n v="66979"/>
    <s v="COOPERATIVA DE SERVICIOS PUBLICOS DOMICILIARIOS DE GUAMAL MAGDALENA"/>
    <s v="OPERATIVA"/>
    <s v="MENOR O IGUAL A 2500 USUARIOS"/>
    <s v="Grupo de Pequeños"/>
    <x v="2"/>
    <x v="2"/>
    <s v="MAGDALENA"/>
    <s v="GUAMAL"/>
    <s v="ACTUALIZACION"/>
    <d v="2025-02-17T00:00:00"/>
    <s v="ACUEDUCTO - ALCANTARILLADO - ASEO"/>
  </r>
  <r>
    <n v="67039"/>
    <s v="ASOCIACION DE RECICLADORES MAKRO RECUPERADORA YAG"/>
    <s v="OPERATIVA"/>
    <s v="MAYOR O IGUAL A 5001 USUARIOS"/>
    <s v="Aprovechamiento "/>
    <x v="2"/>
    <x v="2"/>
    <s v="BOGOTÁ, D.C."/>
    <s v="BOGOTA, D.C."/>
    <s v="INSCRIPCION"/>
    <d v="2023-03-07T00:00:00"/>
    <s v="APROVECHAMIENTO "/>
  </r>
  <r>
    <n v="67040"/>
    <s v="ASOCIACION AMBIENTAL DE RECICLADORES UNION BTA"/>
    <s v="OPERATIVA"/>
    <s v="MAYOR O IGUAL A 5001 USUARIOS"/>
    <s v="Aprovechamiento "/>
    <x v="2"/>
    <x v="2"/>
    <s v="BOGOTÁ, D.C."/>
    <s v="BOGOTA, D.C."/>
    <s v="INSCRIPCION"/>
    <d v="2024-01-11T00:00:00"/>
    <s v="APROVECHAMIENTO "/>
  </r>
  <r>
    <n v="67041"/>
    <s v="RECIRCULANDO SAS ESP"/>
    <s v="OPERATIVA"/>
    <s v="MAYOR O IGUAL A 5001 USUARIOS"/>
    <s v="Aprovechamiento "/>
    <x v="2"/>
    <x v="3"/>
    <s v="ARAUCA"/>
    <s v="ARAUCA"/>
    <s v="ACTUALIZACION"/>
    <d v="2025-03-12T00:00:00"/>
    <s v="APROVECHAMIENTO "/>
  </r>
  <r>
    <n v="67042"/>
    <s v="ASOCIACION DE USUARIOS RURAL DEL ACUEDUCTO DE HONDURAS"/>
    <s v="OPERATIVA"/>
    <s v="MENOR O IGUAL A 2500 USUARIOS"/>
    <s v="Grupo de Pequeños"/>
    <x v="1"/>
    <x v="2"/>
    <s v="NORTE DE SANTANDER"/>
    <s v="CONVENCION"/>
    <s v="INSCRIPCION"/>
    <d v="2023-03-31T00:00:00"/>
    <s v="ACUEDUCTO "/>
  </r>
  <r>
    <n v="67099"/>
    <s v="ASOCIACION GRUPO AMBIENTAL DEL CASANARE ESP"/>
    <s v="OPERATIVA"/>
    <s v="DESDE 2501 HASTA 5000 USUARIOS"/>
    <s v="Aprovechamiento "/>
    <x v="0"/>
    <x v="2"/>
    <s v="CASANARE"/>
    <s v="YOPAL"/>
    <s v="ACTUALIZACION"/>
    <d v="2025-03-20T00:00:00"/>
    <s v="APROVECHAMIENTO "/>
  </r>
  <r>
    <n v="67101"/>
    <s v="ASOCIACION DE RECICLADORES ESLABON VERDE"/>
    <s v="OPERATIVA"/>
    <s v="MAYOR O IGUAL A 5001 USUARIOS"/>
    <s v="Aprovechamiento "/>
    <x v="0"/>
    <x v="2"/>
    <s v="CUNDINAMARCA"/>
    <s v="SOACHA"/>
    <s v="INSCRIPCION"/>
    <d v="2023-05-31T00:00:00"/>
    <s v="APROVECHAMIENTO "/>
  </r>
  <r>
    <n v="67160"/>
    <s v="ASOCIACION DE RECICLADORES GUERREROS DE DIOS"/>
    <s v="OPERATIVA"/>
    <s v="MENOR O IGUAL A 2500 USUARIOS"/>
    <s v="Aprovechamiento "/>
    <x v="2"/>
    <x v="2"/>
    <s v="BOGOTÁ, D.C."/>
    <s v="BOGOTA, D.C."/>
    <s v="ACTUALIZACION"/>
    <d v="2024-05-09T00:00:00"/>
    <s v="APROVECHAMIENTO "/>
  </r>
  <r>
    <n v="67179"/>
    <s v="ASOCIACION DE RECICLADORES PROGRESO COLOMBIA"/>
    <s v="OPERATIVA"/>
    <s v="MAYOR O IGUAL A 5001 USUARIOS"/>
    <s v="Aprovechamiento "/>
    <x v="2"/>
    <x v="2"/>
    <s v="BOGOTÁ, D.C."/>
    <s v="BOGOTA, D.C."/>
    <s v="INSCRIPCION"/>
    <d v="2023-08-02T00:00:00"/>
    <s v="APROVECHAMIENTO "/>
  </r>
  <r>
    <n v="67284"/>
    <s v="Empresa de Servicios Públicos de Tinjacá S.A.S. E.S.P."/>
    <s v="OPERATIVA"/>
    <s v="MENOR O IGUAL A 2500 USUARIOS"/>
    <s v="Grupo de Pequeños"/>
    <x v="2"/>
    <x v="3"/>
    <s v="BOYACÁ"/>
    <s v="TINJACA"/>
    <s v="ACTUALIZACION"/>
    <d v="2024-10-22T00:00:00"/>
    <s v="ACUEDUCTO - ALCANTARILLADO - ASEO"/>
  </r>
  <r>
    <n v="67299"/>
    <s v="ASOCIACION DE RECICLADORES PLANETA CIRCULAR"/>
    <s v="OPERATIVA"/>
    <s v="MAYOR O IGUAL A 5001 USUARIOS"/>
    <s v="Aprovechamiento "/>
    <x v="0"/>
    <x v="2"/>
    <s v="ANTIOQUIA"/>
    <s v="BELLO"/>
    <s v="ACTUALIZACION"/>
    <d v="2024-03-15T00:00:00"/>
    <s v="APROVECHAMIENTO "/>
  </r>
  <r>
    <n v="67319"/>
    <s v="ASOCIACION DE USUARIOS DEL ACUEDCUTO MOTILON"/>
    <s v="OPERATIVA"/>
    <s v="MENOR O IGUAL A 2500 USUARIOS"/>
    <s v="Grupo de Pequeños"/>
    <x v="1"/>
    <x v="2"/>
    <s v="NARIÑO"/>
    <s v="PASTO"/>
    <s v="ACTUALIZACION"/>
    <d v="2024-05-13T00:00:00"/>
    <s v="ACUEDUCTO "/>
  </r>
  <r>
    <n v="67399"/>
    <s v="ASOCIACIÓN ECOLÓGICA AL DESARROLLO SOSTENIBLE"/>
    <s v="OPERATIVA"/>
    <s v="MENOR O IGUAL A 2500 USUARIOS"/>
    <s v="Aprovechamiento "/>
    <x v="1"/>
    <x v="2"/>
    <s v="CUNDINAMARCA"/>
    <s v="SOACHA"/>
    <s v="ACTUALIZACION"/>
    <d v="2025-03-10T00:00:00"/>
    <s v="APROVECHAMIENTO "/>
  </r>
  <r>
    <n v="67439"/>
    <s v="EMPRESAS PÚBLICAS DE BALBOA EMBALBOA SAS ESP"/>
    <s v="OPERATIVA"/>
    <s v="MENOR O IGUAL A 2500 USUARIOS"/>
    <s v="Grupo de Pequeños"/>
    <x v="2"/>
    <x v="3"/>
    <s v="CAUCA"/>
    <s v="BALBOA"/>
    <s v="ACTUALIZACION"/>
    <d v="2025-01-23T00:00:00"/>
    <s v="ACUEDUCTO - ALCANTARILLADO - ASEO"/>
  </r>
  <r>
    <n v="67459"/>
    <s v="ASOCIACION DE RECICLADORESRECOLECTORES DE SOACHA"/>
    <s v="OPERATIVA"/>
    <s v="MAYOR O IGUAL A 5001 USUARIOS"/>
    <s v="Aprovechamiento "/>
    <x v="2"/>
    <x v="2"/>
    <s v="CUNDINAMARCA"/>
    <s v="SOACHA"/>
    <s v="INSCRIPCION"/>
    <d v="2023-05-26T00:00:00"/>
    <s v="APROVECHAMIENTO "/>
  </r>
  <r>
    <n v="67461"/>
    <s v="FUNDACION DE RECICLADORES ESPERANZA DEL MAÑANA"/>
    <s v="OPERATIVA"/>
    <s v="MAYOR O IGUAL A 5001 USUARIOS"/>
    <s v="Aprovechamiento "/>
    <x v="0"/>
    <x v="2"/>
    <s v="BOGOTÁ, D.C."/>
    <s v="BOGOTA, D.C."/>
    <s v="ACTUALIZACION"/>
    <d v="2025-03-18T00:00:00"/>
    <s v="APROVECHAMIENTO "/>
  </r>
  <r>
    <n v="67462"/>
    <s v="asociacion de recicladores ecoreciclaje del caribe"/>
    <s v="OPERATIVA"/>
    <s v="MAYOR O IGUAL A 5001 USUARIOS"/>
    <s v="Aprovechamiento "/>
    <x v="0"/>
    <x v="2"/>
    <s v="ATLÁNTICO"/>
    <s v="BARRANQUILLA"/>
    <s v="ACTUALIZACION"/>
    <d v="2024-04-27T00:00:00"/>
    <s v="APROVECHAMIENTO "/>
  </r>
  <r>
    <n v="67479"/>
    <s v="ASOCIACION DE SUSCRIPTORES DEL ACUEDUCTO QUEBRADA LA CHIQUITA VEREDA BAGANIQUE"/>
    <s v="OPERATIVA"/>
    <s v="MENOR O IGUAL A 2500 USUARIOS"/>
    <s v="Grupo de Pequeños"/>
    <x v="1"/>
    <x v="2"/>
    <s v="BOYACÁ"/>
    <s v="JENESANO"/>
    <s v="ACTUALIZACION"/>
    <d v="2024-07-09T00:00:00"/>
    <s v="ACUEDUCTO "/>
  </r>
  <r>
    <n v="67499"/>
    <s v="FUNDACION DE RECICLADORES INDEPENDIENTES DEL META"/>
    <s v="OPERATIVA"/>
    <s v="MAYOR O IGUAL A 5001 USUARIOS"/>
    <s v="Aprovechamiento "/>
    <x v="0"/>
    <x v="2"/>
    <s v="META"/>
    <s v="GRANADA"/>
    <s v="ACTUALIZACION"/>
    <d v="2024-11-14T00:00:00"/>
    <s v="APROVECHAMIENTO "/>
  </r>
  <r>
    <n v="67539"/>
    <s v="ASOCIACION DE RECICLADORES ECOTRANSORMAR EMPRESA DE SERVICIOS PUBLICOS ESP"/>
    <s v="OPERATIVA"/>
    <s v="DESDE 2501 HASTA 5000 USUARIOS"/>
    <s v="Aprovechamiento "/>
    <x v="2"/>
    <x v="2"/>
    <s v="BOLÍVAR"/>
    <s v="CARTAGENA DE INDIAS"/>
    <s v="ACTUALIZACION"/>
    <d v="2025-03-19T00:00:00"/>
    <s v="APROVECHAMIENTO "/>
  </r>
  <r>
    <n v="67579"/>
    <s v="ASOCIACION DE RECICLADORES Y RECICLAJE BOSA CENTRO"/>
    <s v="OPERATIVA"/>
    <s v="MAYOR O IGUAL A 5001 USUARIOS"/>
    <s v="Aprovechamiento "/>
    <x v="0"/>
    <x v="2"/>
    <s v="CUNDINAMARCA"/>
    <s v="SOACHA"/>
    <s v="ACTUALIZACION"/>
    <d v="2025-03-14T00:00:00"/>
    <s v="APROVECHAMIENTO "/>
  </r>
  <r>
    <n v="67599"/>
    <s v="ASOCIACION AMBIENTALISTA GREEN GARBAGE"/>
    <s v="OPERATIVA"/>
    <s v="DESDE 2501 HASTA 5000 USUARIOS"/>
    <s v="Aprovechamiento "/>
    <x v="2"/>
    <x v="2"/>
    <s v="TOLIMA"/>
    <s v="IBAGUE"/>
    <s v="ACTUALIZACION"/>
    <d v="2023-10-17T00:00:00"/>
    <s v="APROVECHAMIENTO "/>
  </r>
  <r>
    <n v="67619"/>
    <s v="CORPORACION CORDOBESA DE RECICLAJE"/>
    <s v="OPERATIVA"/>
    <s v="MAYOR O IGUAL A 5001 USUARIOS"/>
    <s v="Aprovechamiento "/>
    <x v="2"/>
    <x v="2"/>
    <s v="CÓRDOBA"/>
    <s v="MONTERIA"/>
    <s v="ACTUALIZACION"/>
    <d v="2023-08-17T00:00:00"/>
    <s v="APROVECHAMIENTO "/>
  </r>
  <r>
    <n v="67659"/>
    <s v="ASOCIACION DE SUSCRIPTORES DEL ACUEDUCTO MANANTIAL QUEBRADA LA GRANDE"/>
    <s v="OPERATIVA"/>
    <s v="MENOR O IGUAL A 2500 USUARIOS"/>
    <s v="Grupo de Pequeños"/>
    <x v="1"/>
    <x v="2"/>
    <s v="BOYACÁ"/>
    <s v="JENESANO"/>
    <s v="ACTUALIZACION"/>
    <d v="2024-07-09T00:00:00"/>
    <s v="ACUEDUCTO "/>
  </r>
  <r>
    <n v="67719"/>
    <s v="SOLUCIONES PARA EL AMBIENTE Y LA SOSTENIBILIDAD SAS BIC E.S.P."/>
    <s v="OPERATIVA"/>
    <s v="MAYOR O IGUAL A 5001 USUARIOS"/>
    <s v="Aprovechamiento "/>
    <x v="2"/>
    <x v="3"/>
    <s v="NARIÑO"/>
    <s v="PASTO"/>
    <s v="ACTUALIZACION"/>
    <d v="2023-07-30T00:00:00"/>
    <s v="APROVECHAMIENTO "/>
  </r>
  <r>
    <n v="67779"/>
    <s v="ASOCIACION APROVECHAMIENTO DE RESIDUOS SOLIDOS CONSERVA Y LIMPIA"/>
    <s v="OPERATIVA"/>
    <s v="DESDE 2501 HASTA 5000 USUARIOS"/>
    <s v="Aprovechamiento "/>
    <x v="0"/>
    <x v="2"/>
    <s v="ANTIOQUIA"/>
    <s v="YONDO"/>
    <s v="INSCRIPCION"/>
    <d v="2024-09-19T00:00:00"/>
    <s v="APROVECHAMIENTO "/>
  </r>
  <r>
    <n v="67780"/>
    <s v="ASOCIACION DE RECICLADORES LIBRE AMBIENTE"/>
    <s v="OPERATIVA"/>
    <s v="MAYOR O IGUAL A 5001 USUARIOS"/>
    <s v="Aprovechamiento "/>
    <x v="0"/>
    <x v="2"/>
    <s v="BOGOTÁ, D.C."/>
    <s v="BOGOTA, D.C."/>
    <s v="ACTUALIZACION"/>
    <d v="2025-03-20T00:00:00"/>
    <s v="APROVECHAMIENTO "/>
  </r>
  <r>
    <n v="67799"/>
    <s v="Asociación de Recuperadores Ambientales de Materiales Aprovechables"/>
    <s v="OPERATIVA"/>
    <s v="MENOR O IGUAL A 2500 USUARIOS"/>
    <s v="Aprovechamiento "/>
    <x v="0"/>
    <x v="2"/>
    <s v="CUNDINAMARCA"/>
    <s v="SOACHA"/>
    <s v="ACTUALIZACION"/>
    <d v="2025-03-26T00:00:00"/>
    <s v="APROVECHAMIENTO "/>
  </r>
  <r>
    <n v="67839"/>
    <s v="CORPORACION ECO PLANET BQ"/>
    <s v="OPERATIVA"/>
    <s v="MAYOR O IGUAL A 5001 USUARIOS"/>
    <s v="Aprovechamiento "/>
    <x v="2"/>
    <x v="2"/>
    <s v="ATLÁNTICO"/>
    <s v="SOLEDAD"/>
    <s v="ACTUALIZACION"/>
    <d v="2025-01-16T00:00:00"/>
    <s v="APROVECHAMIENTO "/>
  </r>
  <r>
    <n v="67840"/>
    <s v="ASOCIACION MUNDIAL DE RECICLAJES BQ"/>
    <s v="OPERATIVA"/>
    <s v="MAYOR O IGUAL A 5001 USUARIOS"/>
    <s v="Aprovechamiento "/>
    <x v="2"/>
    <x v="2"/>
    <s v="ATLÁNTICO"/>
    <s v="BARRANQUILLA"/>
    <s v="ACTUALIZACION"/>
    <d v="2025-03-04T00:00:00"/>
    <s v="APROVECHAMIENTO "/>
  </r>
  <r>
    <n v="67860"/>
    <s v="ASOCIACION MUNDO ECOVERDE"/>
    <s v="OPERATIVA"/>
    <s v="MAYOR O IGUAL A 5001 USUARIOS"/>
    <s v="Aprovechamiento "/>
    <x v="0"/>
    <x v="2"/>
    <s v="BOLÍVAR"/>
    <s v="CARTAGENA DE INDIAS"/>
    <s v="ACTUALIZACION"/>
    <d v="2024-10-29T00:00:00"/>
    <s v="APROVECHAMIENTO "/>
  </r>
  <r>
    <n v="67879"/>
    <s v="RECICLAJE Y AMBIENTE SANO"/>
    <s v="OPERATIVA"/>
    <s v="DESDE 2501 HASTA 5000 USUARIOS"/>
    <s v="Aprovechamiento "/>
    <x v="0"/>
    <x v="3"/>
    <s v="BOLÍVAR"/>
    <s v="CARTAGENA DE INDIAS"/>
    <s v="ACTUALIZACION"/>
    <d v="2024-05-22T00:00:00"/>
    <s v="APROVECHAMIENTO "/>
  </r>
  <r>
    <n v="67899"/>
    <s v="ASOCIACION DE RECICLADORES ECOVERDE"/>
    <s v="OPERATIVA"/>
    <s v="MAYOR O IGUAL A 5001 USUARIOS"/>
    <s v="Aprovechamiento "/>
    <x v="0"/>
    <x v="2"/>
    <s v="CUNDINAMARCA"/>
    <s v="SOACHA"/>
    <s v="ACTUALIZACION"/>
    <d v="2024-11-22T00:00:00"/>
    <s v="APROVECHAMIENTO "/>
  </r>
  <r>
    <n v="67919"/>
    <s v="ASOCIACION MEDIO AMBIENTAL DE RECICLADORES ESP"/>
    <s v="OPERATIVA"/>
    <s v="DESDE 2501 HASTA 5000 USUARIOS"/>
    <s v="Aprovechamiento "/>
    <x v="0"/>
    <x v="2"/>
    <s v="BOGOTÁ, D.C."/>
    <s v="BOGOTA, D.C."/>
    <s v="ACTUALIZACION"/>
    <d v="2025-02-25T00:00:00"/>
    <s v="APROVECHAMIENTO "/>
  </r>
  <r>
    <n v="67939"/>
    <s v="ASOCIACION DE RECICLADORES AMBIENTALES NUESTRO FUTURO"/>
    <s v="OPERATIVA"/>
    <s v="DESDE 2501 HASTA 5000 USUARIOS"/>
    <s v="Aprovechamiento "/>
    <x v="0"/>
    <x v="2"/>
    <s v="TOLIMA"/>
    <s v="MELGAR"/>
    <s v="ACTUALIZACION"/>
    <d v="2025-03-03T00:00:00"/>
    <s v="APROVECHAMIENTO "/>
  </r>
  <r>
    <n v="67940"/>
    <s v="ASOCIACION DE RECICLADORES PUENTE AMBIENTAL"/>
    <s v="OPERATIVA"/>
    <s v="MAYOR O IGUAL A 5001 USUARIOS"/>
    <s v="Aprovechamiento "/>
    <x v="0"/>
    <x v="2"/>
    <s v="BOGOTÁ, D.C."/>
    <s v="BOGOTA, D.C."/>
    <s v="ACTUALIZACION"/>
    <d v="2025-03-06T00:00:00"/>
    <s v="APROVECHAMIENTO "/>
  </r>
  <r>
    <n v="67943"/>
    <s v="ASOCIACION JUNTA ADMINISTRADORA DE USUARIOS DEL ACUEDUCTO MINA DE PIEDRA"/>
    <s v="OPERATIVA"/>
    <s v="MENOR O IGUAL A 2500 USUARIOS"/>
    <s v="Grupo de Pequeños"/>
    <x v="1"/>
    <x v="2"/>
    <s v="NARIÑO"/>
    <s v="GUACHUCAL"/>
    <s v="ACTUALIZACION"/>
    <d v="2024-05-15T00:00:00"/>
    <s v="ACUEDUCTO "/>
  </r>
  <r>
    <n v="67979"/>
    <s v="ASOCAR AMBIENTAL"/>
    <s v="OPERATIVA"/>
    <s v="MENOR O IGUAL A 2500 USUARIOS"/>
    <s v="Aprovechamiento "/>
    <x v="2"/>
    <x v="2"/>
    <s v="BOGOTÁ, D.C."/>
    <s v="BOGOTA, D.C."/>
    <s v="ACTUALIZACION"/>
    <d v="2025-03-07T00:00:00"/>
    <s v="APROVECHAMIENTO "/>
  </r>
  <r>
    <n v="68019"/>
    <s v="ASOCIACION DE RECICLADORES RIO Y MAR"/>
    <s v="OPERATIVA"/>
    <s v="DESDE 2501 HASTA 5000 USUARIOS"/>
    <s v="Aprovechamiento "/>
    <x v="0"/>
    <x v="2"/>
    <s v="MAGDALENA"/>
    <s v="FUNDACION"/>
    <s v="ACTUALIZACION"/>
    <d v="2025-03-11T00:00:00"/>
    <s v="APROVECHAMIENTO "/>
  </r>
  <r>
    <n v="68039"/>
    <s v="ASOCIACION DE RECICLADORES IMPACTO AMBIENTAL ESP"/>
    <s v="OPERATIVA"/>
    <s v="MAYOR O IGUAL A 5001 USUARIOS"/>
    <s v="Aprovechamiento "/>
    <x v="2"/>
    <x v="2"/>
    <s v="BOGOTÁ, D.C."/>
    <s v="BOGOTA, D.C."/>
    <s v="INSCRIPCION"/>
    <d v="2024-04-25T00:00:00"/>
    <s v="APROVECHAMIENTO "/>
  </r>
  <r>
    <n v="68099"/>
    <s v="ASOCIACION DE RECUPERADORES FUTURO AMBIENTAL ESP"/>
    <s v="OPERATIVA"/>
    <s v="MAYOR O IGUAL A 5001 USUARIOS"/>
    <s v="Aprovechamiento "/>
    <x v="2"/>
    <x v="2"/>
    <s v="BOGOTÁ, D.C."/>
    <s v="BOGOTA, D.C."/>
    <s v="ACTUALIZACION"/>
    <d v="2025-03-05T00:00:00"/>
    <s v="APROVECHAMIENTO "/>
  </r>
  <r>
    <n v="68119"/>
    <s v="ASOCIACIÓN GREMIAL DE RECICLADORES RECISOG E.S.P."/>
    <s v="OPERATIVA"/>
    <s v="MAYOR O IGUAL A 5001 USUARIOS"/>
    <s v="Aprovechamiento "/>
    <x v="0"/>
    <x v="2"/>
    <s v="BOYACÁ"/>
    <s v="SOGAMOSO"/>
    <s v="ACTUALIZACION"/>
    <d v="2025-03-28T00:00:00"/>
    <s v="APROVECHAMIENTO "/>
  </r>
  <r>
    <n v="68121"/>
    <s v="ASOCIACION DE RECICLADORES POR UN MEJOR AMBIENTE"/>
    <s v="OPERATIVA"/>
    <s v="MAYOR O IGUAL A 5001 USUARIOS"/>
    <s v="Aprovechamiento "/>
    <x v="2"/>
    <x v="2"/>
    <s v="BOGOTÁ, D.C."/>
    <s v="BOGOTA, D.C."/>
    <s v="ACTUALIZACION"/>
    <d v="2025-02-22T00:00:00"/>
    <s v="APROVECHAMIENTO "/>
  </r>
  <r>
    <n v="68139"/>
    <s v="ASOCIACION RECICLOPLAS"/>
    <s v="OPERATIVA"/>
    <s v="MAYOR O IGUAL A 5001 USUARIOS"/>
    <s v="Aprovechamiento "/>
    <x v="2"/>
    <x v="2"/>
    <s v="META"/>
    <s v="VILLAVICENCIO"/>
    <s v="ACTUALIZACION"/>
    <d v="2024-04-07T00:00:00"/>
    <s v="APROVECHAMIENTO "/>
  </r>
  <r>
    <n v="68199"/>
    <s v=" CORPORACION AMBIENTAL RECICLAR DE COLOMBIA CORECICLARC"/>
    <s v="OPERATIVA"/>
    <s v="MAYOR O IGUAL A 5001 USUARIOS"/>
    <s v="Aprovechamiento "/>
    <x v="0"/>
    <x v="2"/>
    <s v="SUCRE"/>
    <s v="COROZAL"/>
    <s v="ACTUALIZACION"/>
    <d v="2025-03-26T00:00:00"/>
    <s v="APROVECHAMIENTO "/>
  </r>
  <r>
    <n v="68201"/>
    <s v="ASOCIACION DE RECUPERADORES UNIDOS POR EL AMBIENTE Y LA VIDA"/>
    <s v="OPERATIVA"/>
    <s v="MAYOR O IGUAL A 5001 USUARIOS"/>
    <s v="Aprovechamiento "/>
    <x v="0"/>
    <x v="2"/>
    <s v="META"/>
    <s v="SAN MARTIN"/>
    <s v="ACTUALIZACION"/>
    <d v="2025-03-03T00:00:00"/>
    <s v="APROVECHAMIENTO "/>
  </r>
  <r>
    <n v="68202"/>
    <s v="ASOCIACION DE RECICLADORES DEL QUINDIO"/>
    <s v="OPERATIVA"/>
    <s v="MENOR O IGUAL A 2500 USUARIOS"/>
    <s v="Aprovechamiento "/>
    <x v="0"/>
    <x v="2"/>
    <s v="QUINDÍO"/>
    <s v="ARMENIA"/>
    <s v="ACTUALIZACION"/>
    <d v="2024-08-22T00:00:00"/>
    <s v="APROVECHAMIENTO "/>
  </r>
  <r>
    <n v="68260"/>
    <s v="Asociación de Recuperadores Ambientales para Vivir Sabroso - Reciclaje con Propósitos Ecológicos"/>
    <s v="OPERATIVA"/>
    <s v="MAYOR O IGUAL A 5001 USUARIOS"/>
    <s v="Aprovechamiento "/>
    <x v="2"/>
    <x v="2"/>
    <s v="ATLÁNTICO"/>
    <s v="BARRANQUILLA"/>
    <s v="INSCRIPCION"/>
    <d v="2023-08-10T00:00:00"/>
    <s v="APROVECHAMIENTO "/>
  </r>
  <r>
    <n v="68280"/>
    <s v="Recuperadores Ecologista E.S.P. S.A.S."/>
    <s v="OPERATIVA"/>
    <s v="MAYOR O IGUAL A 5001 USUARIOS"/>
    <s v="Aprovechamiento "/>
    <x v="0"/>
    <x v="3"/>
    <s v="META"/>
    <s v="VILLAVICENCIO"/>
    <s v="INSCRIPCION"/>
    <d v="2023-09-29T00:00:00"/>
    <s v="APROVECHAMIENTO "/>
  </r>
  <r>
    <n v="68299"/>
    <s v="ASOCIACIÓN DE RECICLADORES AL RESCATE DE NUESTRO PLANETA E.S.P"/>
    <s v="OPERATIVA"/>
    <s v="MAYOR O IGUAL A 5001 USUARIOS"/>
    <s v="Aprovechamiento "/>
    <x v="0"/>
    <x v="2"/>
    <s v="CUNDINAMARCA"/>
    <s v="SOACHA"/>
    <s v="ACTUALIZACION"/>
    <d v="2025-03-17T00:00:00"/>
    <s v="APROVECHAMIENTO "/>
  </r>
  <r>
    <n v="68339"/>
    <s v="CREA OCCIDENTAL ESP ZOMAC S.A.S"/>
    <s v="OPERATIVA"/>
    <s v="MAYOR O IGUAL A 5001 USUARIOS"/>
    <s v="Aprovechamiento "/>
    <x v="2"/>
    <x v="3"/>
    <s v="CALDAS"/>
    <s v="ANSERMA"/>
    <s v="ACTUALIZACION"/>
    <d v="2025-02-25T00:00:00"/>
    <s v="APROVECHAMIENTO "/>
  </r>
  <r>
    <n v="68360"/>
    <s v="ASOCIACION DE RECICLADORES DEPARTAMENTOS LIMPIOS"/>
    <s v="OPERATIVA"/>
    <s v="MAYOR O IGUAL A 5001 USUARIOS"/>
    <s v="Aprovechamiento "/>
    <x v="0"/>
    <x v="2"/>
    <s v="ANTIOQUIA"/>
    <s v="EL BAGRE"/>
    <s v="ACTUALIZACION"/>
    <d v="2025-02-27T00:00:00"/>
    <s v="APROVECHAMIENTO "/>
  </r>
  <r>
    <n v="68379"/>
    <s v="ASOCIACION NACIONAL DE RECUPERADORES AMBIENTALES PROPLANETA"/>
    <s v="OPERATIVA"/>
    <s v="MAYOR O IGUAL A 5001 USUARIOS"/>
    <s v="Aprovechamiento "/>
    <x v="2"/>
    <x v="2"/>
    <s v="BOGOTÁ, D.C."/>
    <s v="BOGOTA, D.C."/>
    <s v="ACTUALIZACION"/>
    <d v="2025-03-29T00:00:00"/>
    <s v="APROVECHAMIENTO "/>
  </r>
  <r>
    <n v="68399"/>
    <s v="ASOCIACION DE RECICLADORES CORDILLERA"/>
    <s v="OPERATIVA"/>
    <s v="MAYOR O IGUAL A 5001 USUARIOS"/>
    <s v="Aprovechamiento "/>
    <x v="0"/>
    <x v="2"/>
    <s v="CUNDINAMARCA"/>
    <s v="SOACHA"/>
    <s v="ACTUALIZACION"/>
    <d v="2024-05-17T00:00:00"/>
    <s v="APROVECHAMIENTO "/>
  </r>
  <r>
    <n v="68419"/>
    <s v="RECUPERADORA DE MATERIALES RECICLABLES SAQUA S.A.S. E.S.P."/>
    <s v="OPERATIVA"/>
    <s v="MAYOR O IGUAL A 5001 USUARIOS"/>
    <s v="Aprovechamiento "/>
    <x v="2"/>
    <x v="3"/>
    <s v="SANTANDER"/>
    <s v="SOCORRO"/>
    <s v="ACTUALIZACION"/>
    <d v="2024-05-23T00:00:00"/>
    <s v="APROVECHAMIENTO "/>
  </r>
  <r>
    <n v="68420"/>
    <s v="ecoplanetario"/>
    <s v="OPERATIVA"/>
    <s v="DESDE 2501 HASTA 5000 USUARIOS"/>
    <s v="Aprovechamiento "/>
    <x v="0"/>
    <x v="2"/>
    <s v="CUNDINAMARCA"/>
    <s v="SOACHA"/>
    <s v="ACTUALIZACION"/>
    <d v="2024-07-24T00:00:00"/>
    <s v="APROVECHAMIENTO "/>
  </r>
  <r>
    <n v="68439"/>
    <s v="EMPRESAS PUBLICAS DE TORIBIO  EMTORIBIO SAS ESP"/>
    <s v="OPERATIVA"/>
    <s v="MENOR O IGUAL A 2500 USUARIOS"/>
    <s v="Grupo de Pequeños"/>
    <x v="2"/>
    <x v="3"/>
    <s v="CAUCA"/>
    <s v="TORIBIO"/>
    <s v="INSCRIPCION"/>
    <d v="2025-01-03T00:00:00"/>
    <s v="ACUEDUCTO - ALCANTARILLADO - ASEO"/>
  </r>
  <r>
    <n v="68479"/>
    <s v="ASOCIACION DE RECICLADORES CUIDANDO EL PLANETA"/>
    <s v="OPERATIVA"/>
    <s v="MAYOR O IGUAL A 5001 USUARIOS"/>
    <s v="Aprovechamiento "/>
    <x v="2"/>
    <x v="2"/>
    <s v="BOGOTÁ, D.C."/>
    <s v="BOGOTA, D.C."/>
    <s v="ACTUALIZACION"/>
    <d v="2025-02-21T00:00:00"/>
    <s v="APROVECHAMIENTO "/>
  </r>
  <r>
    <n v="68500"/>
    <s v="ASOCIACION DE RECICLADORES POR UN MUNDO NUEVO"/>
    <s v="OPERATIVA"/>
    <s v="MAYOR O IGUAL A 5001 USUARIOS"/>
    <s v="Aprovechamiento "/>
    <x v="2"/>
    <x v="2"/>
    <s v="BOGOTÁ, D.C."/>
    <s v="BOGOTA, D.C."/>
    <s v="ACTUALIZACION"/>
    <d v="2024-12-11T00:00:00"/>
    <s v="APROVECHAMIENTO "/>
  </r>
  <r>
    <n v="68520"/>
    <s v="ASOCIACION DE RECICLADORES MANOS SUCIAS CORAZON LIMPIO"/>
    <s v="OPERATIVA"/>
    <s v="MAYOR O IGUAL A 5001 USUARIOS"/>
    <s v="Aprovechamiento "/>
    <x v="2"/>
    <x v="2"/>
    <s v="BOGOTÁ, D.C."/>
    <s v="BOGOTA, D.C."/>
    <s v="INSCRIPCION"/>
    <d v="2024-05-09T00:00:00"/>
    <s v="APROVECHAMIENTO "/>
  </r>
  <r>
    <n v="68521"/>
    <s v="ASOCIACION DE RECICLADORES PARA UN MUNDO SOSTENIBLE"/>
    <s v="OPERATIVA"/>
    <s v="MAYOR O IGUAL A 5001 USUARIOS"/>
    <s v="Aprovechamiento "/>
    <x v="2"/>
    <x v="2"/>
    <s v="CÓRDOBA"/>
    <s v="MONTERIA"/>
    <s v="ACTUALIZACION"/>
    <d v="2025-03-14T00:00:00"/>
    <s v="APROVECHAMIENTO "/>
  </r>
  <r>
    <n v="68579"/>
    <s v="ASOCIACION AMBIENTAL PETAGUA"/>
    <s v="OPERATIVA"/>
    <s v="MAYOR O IGUAL A 5001 USUARIOS"/>
    <s v="Aprovechamiento "/>
    <x v="2"/>
    <x v="2"/>
    <s v="MAGDALENA"/>
    <s v="CIENAGA"/>
    <s v="ACTUALIZACION"/>
    <d v="2025-03-17T00:00:00"/>
    <s v="APROVECHAMIENTO "/>
  </r>
  <r>
    <n v="68599"/>
    <s v="ASOCIACION ASORECICLAMOS"/>
    <s v="OPERATIVA"/>
    <s v="MAYOR O IGUAL A 5001 USUARIOS"/>
    <s v="Aprovechamiento "/>
    <x v="0"/>
    <x v="2"/>
    <s v="CUNDINAMARCA"/>
    <s v="FUNZA"/>
    <s v="ACTUALIZACION"/>
    <d v="2025-03-21T00:00:00"/>
    <s v="APROVECHAMIENTO "/>
  </r>
  <r>
    <n v="68600"/>
    <s v="ASOCIACIÓN DE RECICLADORES ECAVERDE"/>
    <s v="OPERATIVA"/>
    <s v="MAYOR O IGUAL A 5001 USUARIOS"/>
    <s v="Aprovechamiento "/>
    <x v="2"/>
    <x v="2"/>
    <s v="ATLÁNTICO"/>
    <s v="PUERTO COLOMBIA"/>
    <s v="INSCRIPCION"/>
    <d v="2023-06-27T00:00:00"/>
    <s v="APROVECHAMIENTO "/>
  </r>
  <r>
    <n v="68640"/>
    <s v="ASOCIACION DE RECICLADORES ALIANZA R"/>
    <s v="OPERATIVA"/>
    <s v="MAYOR O IGUAL A 5001 USUARIOS"/>
    <s v="Aprovechamiento "/>
    <x v="2"/>
    <x v="2"/>
    <s v="NORTE DE SANTANDER"/>
    <s v="CUCUTA"/>
    <s v="ACTUALIZACION"/>
    <d v="2024-11-04T00:00:00"/>
    <s v="APROVECHAMIENTO "/>
  </r>
  <r>
    <n v="68659"/>
    <s v="ASOCIACION DE RECICLADORES COLOMBIA RENACE"/>
    <s v="OPERATIVA"/>
    <s v="MAYOR O IGUAL A 5001 USUARIOS"/>
    <s v="Aprovechamiento "/>
    <x v="2"/>
    <x v="2"/>
    <s v="BOGOTÁ, D.C."/>
    <s v="BOGOTA, D.C."/>
    <s v="INSCRIPCION"/>
    <d v="2023-10-09T00:00:00"/>
    <s v="APROVECHAMIENTO "/>
  </r>
  <r>
    <n v="68719"/>
    <s v="ASOCIACIÓN DE RECICLADORES DE SEGUNDO NIVEL RECIKOLFUTURO"/>
    <s v="OPERATIVA"/>
    <s v="MAYOR O IGUAL A 5001 USUARIOS"/>
    <s v="Aprovechamiento "/>
    <x v="0"/>
    <x v="2"/>
    <s v="ATLÁNTICO"/>
    <s v="BARRANQUILLA"/>
    <s v="ACTUALIZACION"/>
    <d v="2024-11-17T00:00:00"/>
    <s v="APROVECHAMIENTO "/>
  </r>
  <r>
    <n v="68721"/>
    <s v="AQUALIA RIOHACHA S.A.S E.S.P."/>
    <s v="OPERATIVA"/>
    <s v="MAYOR O IGUAL A 5001 USUARIOS"/>
    <s v="Grupo de Grandes"/>
    <x v="0"/>
    <x v="3"/>
    <s v="BOGOTÁ, D.C."/>
    <s v="BOGOTA, D.C."/>
    <s v="ACTUALIZACION"/>
    <d v="2025-02-26T00:00:00"/>
    <s v="ACUEDUCTO - ALCANTARILLADO"/>
  </r>
  <r>
    <n v="68722"/>
    <s v="ASOCIACIÓN MUÑOZ PINEDA"/>
    <s v="OPERATIVA"/>
    <s v="MAYOR O IGUAL A 5001 USUARIOS"/>
    <s v="Aprovechamiento "/>
    <x v="0"/>
    <x v="2"/>
    <s v="ANTIOQUIA"/>
    <s v="BELLO"/>
    <s v="INSCRIPCION"/>
    <d v="2023-09-29T00:00:00"/>
    <s v="APROVECHAMIENTO "/>
  </r>
  <r>
    <n v="68723"/>
    <s v="ASOCIACIÓN DE APROVECHAMIENTO RECICLAJE Y LIMPIEZA"/>
    <s v="OPERATIVA"/>
    <s v="MAYOR O IGUAL A 5001 USUARIOS"/>
    <s v="Aprovechamiento "/>
    <x v="2"/>
    <x v="2"/>
    <s v="BOGOTÁ, D.C."/>
    <s v="BOGOTA, D.C."/>
    <s v="INSCRIPCION"/>
    <d v="2023-08-10T00:00:00"/>
    <s v="APROVECHAMIENTO "/>
  </r>
  <r>
    <n v="68741"/>
    <s v="ASOCIACION RECUPERANDO EL PLANETA"/>
    <s v="OPERATIVA"/>
    <s v="DESDE 2501 HASTA 5000 USUARIOS"/>
    <s v="Aprovechamiento "/>
    <x v="2"/>
    <x v="2"/>
    <s v="CUNDINAMARCA"/>
    <s v="SOACHA"/>
    <s v="ACTUALIZACION"/>
    <d v="2024-05-04T00:00:00"/>
    <s v="APROVECHAMIENTO "/>
  </r>
  <r>
    <n v="68759"/>
    <s v="ASOCIACION DE RECICLADORES DE TODOS"/>
    <s v="OPERATIVA"/>
    <s v="MAYOR O IGUAL A 5001 USUARIOS"/>
    <s v="Aprovechamiento "/>
    <x v="2"/>
    <x v="2"/>
    <s v="CUNDINAMARCA"/>
    <s v="SOACHA"/>
    <s v="ACTUALIZACION"/>
    <d v="2025-03-11T00:00:00"/>
    <s v="APROVECHAMIENTO "/>
  </r>
  <r>
    <n v="68779"/>
    <s v="COLOMBIANA DE GESTIÓN DE RESIDUOS S.A.S. E.S.P."/>
    <s v="OPERATIVA"/>
    <s v="MAYOR O IGUAL A 5001 USUARIOS"/>
    <s v="Aprovechamiento "/>
    <x v="0"/>
    <x v="3"/>
    <s v="ATLÁNTICO"/>
    <s v="SOLEDAD"/>
    <s v="ACTUALIZACION"/>
    <d v="2025-01-28T00:00:00"/>
    <s v="APROVECHAMIENTO "/>
  </r>
  <r>
    <n v="68819"/>
    <s v="ASOCIACION DE RECICLADORES RECIPROCA"/>
    <s v="OPERATIVA"/>
    <s v="MAYOR O IGUAL A 5001 USUARIOS"/>
    <s v="Aprovechamiento "/>
    <x v="2"/>
    <x v="2"/>
    <s v="BOGOTÁ, D.C."/>
    <s v="BOGOTA, D.C."/>
    <s v="ACTUALIZACION"/>
    <d v="2025-03-05T00:00:00"/>
    <s v="APROVECHAMIENTO "/>
  </r>
  <r>
    <n v="68899"/>
    <s v="Asociacion de recuperadores Madrileños"/>
    <s v="OPERATIVA"/>
    <s v="DESDE 2501 HASTA 5000 USUARIOS"/>
    <s v="Aprovechamiento "/>
    <x v="0"/>
    <x v="2"/>
    <s v="CUNDINAMARCA"/>
    <s v="MADRID"/>
    <s v="INSCRIPCION"/>
    <d v="2023-07-17T00:00:00"/>
    <s v="APROVECHAMIENTO "/>
  </r>
  <r>
    <n v="68919"/>
    <s v="asociacion de recicladores familia ciklo esp "/>
    <s v="OPERATIVA"/>
    <s v="MAYOR O IGUAL A 5001 USUARIOS"/>
    <s v="Aprovechamiento "/>
    <x v="0"/>
    <x v="2"/>
    <s v="BOGOTÁ, D.C."/>
    <s v="BOGOTA, D.C."/>
    <s v="ACTUALIZACION"/>
    <d v="2024-08-01T00:00:00"/>
    <s v="APROVECHAMIENTO "/>
  </r>
  <r>
    <n v="68979"/>
    <s v="ASOCIACION DE USUARIOS DEL ACUEDUCTO COMUNITARIO DEL ALTO DEL ATA"/>
    <s v="OPERATIVA"/>
    <s v="MENOR O IGUAL A 2500 USUARIOS"/>
    <s v="Grupo de Pequeños"/>
    <x v="1"/>
    <x v="2"/>
    <s v="TOLIMA"/>
    <s v="PLANADAS"/>
    <s v="ACTUALIZACION"/>
    <d v="2023-08-27T00:00:00"/>
    <s v="ACUEDUCTO "/>
  </r>
  <r>
    <n v="69000"/>
    <s v="ASOCIACION DE RECICLADORES NUEVO FUTURO COLOMBIA ESP"/>
    <s v="OPERATIVA"/>
    <s v="MAYOR O IGUAL A 5001 USUARIOS"/>
    <s v="Aprovechamiento "/>
    <x v="2"/>
    <x v="2"/>
    <s v="BOGOTÁ, D.C."/>
    <s v="BOGOTA, D.C."/>
    <s v="INSCRIPCION"/>
    <d v="2023-12-29T00:00:00"/>
    <s v="APROVECHAMIENTO "/>
  </r>
  <r>
    <n v="69019"/>
    <s v="FUNDACION AMBIENTAL CREANDO AMBITOS"/>
    <s v="OPERATIVA"/>
    <s v="MAYOR O IGUAL A 5001 USUARIOS"/>
    <s v="Aprovechamiento "/>
    <x v="2"/>
    <x v="2"/>
    <s v="CUNDINAMARCA"/>
    <s v="SOACHA"/>
    <s v="ACTUALIZACION"/>
    <d v="2025-02-20T00:00:00"/>
    <s v="APROVECHAMIENTO "/>
  </r>
  <r>
    <n v="69020"/>
    <s v="FUNDACION NACIONAL DE APROVECHAMIENTO Y RECICLAJE"/>
    <s v="OPERATIVA"/>
    <s v="MAYOR O IGUAL A 5001 USUARIOS"/>
    <s v="Aprovechamiento "/>
    <x v="0"/>
    <x v="2"/>
    <s v="CUNDINAMARCA"/>
    <s v="SOACHA"/>
    <s v="ACTUALIZACION"/>
    <d v="2025-02-28T00:00:00"/>
    <s v="APROVECHAMIENTO "/>
  </r>
  <r>
    <n v="69060"/>
    <s v="JUNTA DE ACCION COMUNAL CORREGIMIENTO DE BELEN"/>
    <s v="OPERATIVA"/>
    <s v="MENOR O IGUAL A 2500 USUARIOS"/>
    <s v="Grupo de Pequeños"/>
    <x v="1"/>
    <x v="2"/>
    <s v="CÓRDOBA"/>
    <s v="BUENAVISTA"/>
    <s v="ACTUALIZACION"/>
    <d v="2024-02-25T00:00:00"/>
    <s v="ACUEDUCTO "/>
  </r>
  <r>
    <n v="69079"/>
    <s v="FUNDACION ESTRELLA VERDE ESP"/>
    <s v="OPERATIVA"/>
    <s v="DESDE 2501 HASTA 5000 USUARIOS"/>
    <s v="Aprovechamiento "/>
    <x v="0"/>
    <x v="2"/>
    <s v="BOLÍVAR"/>
    <s v="CARTAGENA DE INDIAS"/>
    <s v="INSCRIPCION"/>
    <d v="2024-04-30T00:00:00"/>
    <s v="APROVECHAMIENTO "/>
  </r>
  <r>
    <n v="69120"/>
    <s v="ASOCIACION DE RECICLADORES DE LOS ANDES"/>
    <s v="OPERATIVA"/>
    <s v="MAYOR O IGUAL A 5001 USUARIOS"/>
    <s v="Aprovechamiento "/>
    <x v="0"/>
    <x v="2"/>
    <s v="CUNDINAMARCA"/>
    <s v="SOACHA"/>
    <s v="ACTUALIZACION"/>
    <d v="2024-05-17T00:00:00"/>
    <s v="APROVECHAMIENTO "/>
  </r>
  <r>
    <n v="69121"/>
    <s v="ASOCIACIÓN DE RECICLADORES TRANSFORMANDO EL FUTURO DEL MEDIO AMBIENTE"/>
    <s v="OPERATIVA"/>
    <s v="DESDE 2501 HASTA 5000 USUARIOS"/>
    <s v="Aprovechamiento "/>
    <x v="2"/>
    <x v="2"/>
    <s v="TOLIMA"/>
    <s v="MELGAR"/>
    <s v="INSCRIPCION"/>
    <d v="2023-07-27T00:00:00"/>
    <s v="APROVECHAMIENTO "/>
  </r>
  <r>
    <n v="69139"/>
    <s v="ASOCIACION ECO RECUPERADORES SABANA DEL TOMINE"/>
    <s v="OPERATIVA"/>
    <s v="MAYOR O IGUAL A 5001 USUARIOS"/>
    <s v="Aprovechamiento "/>
    <x v="0"/>
    <x v="2"/>
    <s v="CUNDINAMARCA"/>
    <s v="GUASCA"/>
    <s v="INSCRIPCION"/>
    <d v="2023-07-27T00:00:00"/>
    <s v="APROVECHAMIENTO "/>
  </r>
  <r>
    <n v="69140"/>
    <s v="ECAMBIENTAL DE COLOMBIA S.A.S. E.S.P."/>
    <s v="OPERATIVA"/>
    <s v="MAYOR O IGUAL A 5001 USUARIOS"/>
    <s v="Aprovechamiento "/>
    <x v="0"/>
    <x v="3"/>
    <s v="HUILA"/>
    <s v="PITALITO"/>
    <s v="ACTUALIZACION"/>
    <d v="2024-10-08T00:00:00"/>
    <s v="APROVECHAMIENTO "/>
  </r>
  <r>
    <n v="69179"/>
    <s v="OCOBOS SAS ESP"/>
    <s v="OPERATIVA"/>
    <s v="MAYOR O IGUAL A 5001 USUARIOS"/>
    <s v="Grupo de Grandes"/>
    <x v="0"/>
    <x v="3"/>
    <s v="TOLIMA"/>
    <s v="IBAGUE"/>
    <s v="ACTUALIZACION"/>
    <d v="2024-03-01T00:00:00"/>
    <s v="ASEO"/>
  </r>
  <r>
    <n v="69181"/>
    <s v="ASOCIACION DE RECICLADORES DE OFICIO PARA CORDOBA Y ANTIOQUIA"/>
    <s v="OPERATIVA"/>
    <s v="MAYOR O IGUAL A 5001 USUARIOS"/>
    <s v="Aprovechamiento "/>
    <x v="0"/>
    <x v="2"/>
    <s v="CÓRDOBA"/>
    <s v="MONTELIBANO"/>
    <s v="ACTUALIZACION"/>
    <d v="2025-03-15T00:00:00"/>
    <s v="APROVECHAMIENTO "/>
  </r>
  <r>
    <n v="69200"/>
    <s v="JUTA DE ACCION COMUNAL PUERTO CORDOBA"/>
    <s v="OPERATIVA"/>
    <s v="MENOR O IGUAL A 2500 USUARIOS"/>
    <s v="Grupo de Pequeños"/>
    <x v="1"/>
    <x v="2"/>
    <s v="CÓRDOBA"/>
    <s v="BUENAVISTA"/>
    <s v="INSCRIPCION"/>
    <d v="2024-05-09T00:00:00"/>
    <s v="ACUEDUCTO "/>
  </r>
  <r>
    <n v="69219"/>
    <s v="ASOCIACION PARA EL FOMENTO DEL RECICLAJE ECOCIUDAES ESP"/>
    <s v="OPERATIVA"/>
    <s v="MAYOR O IGUAL A 5001 USUARIOS"/>
    <s v="Aprovechamiento "/>
    <x v="0"/>
    <x v="2"/>
    <s v="ANTIOQUIA"/>
    <s v="COPACABANA"/>
    <s v="INSCRIPCION"/>
    <d v="2023-10-23T00:00:00"/>
    <s v="APROVECHAMIENTO "/>
  </r>
  <r>
    <n v="69279"/>
    <s v="ASOCIACIÓN DE RECUPERADORES AMBIENTALES RECIGREEN"/>
    <s v="OPERATIVA"/>
    <s v="MAYOR O IGUAL A 5001 USUARIOS"/>
    <s v="Aprovechamiento "/>
    <x v="0"/>
    <x v="2"/>
    <s v="BOGOTÁ, D.C."/>
    <s v="BOGOTA, D.C."/>
    <s v="ACTUALIZACION"/>
    <d v="2024-06-18T00:00:00"/>
    <s v="APROVECHAMIENTO "/>
  </r>
  <r>
    <n v="69280"/>
    <s v="ASOCIACION DE USUARIOS DEL ACUEDUCTO DE ABRE EL OJO"/>
    <s v="OPERATIVA"/>
    <s v="MENOR O IGUAL A 2500 USUARIOS"/>
    <s v="Grupo de Pequeños"/>
    <x v="1"/>
    <x v="2"/>
    <s v="SUCRE"/>
    <s v="GALERAS"/>
    <s v="ACTUALIZACION"/>
    <d v="2023-10-04T00:00:00"/>
    <s v="ACUEDUCTO "/>
  </r>
  <r>
    <n v="69281"/>
    <s v="ASOCIACION DE USUARIOS DE ACUEDUCTO DE CORREGIMIENTO DEL LIMÓN"/>
    <s v="OPERATIVA"/>
    <s v="MENOR O IGUAL A 2500 USUARIOS"/>
    <s v="Grupo de Pequeños"/>
    <x v="1"/>
    <x v="2"/>
    <s v="SUCRE"/>
    <s v="SAN MARCOS"/>
    <s v="ACTUALIZACION"/>
    <d v="2023-10-30T00:00:00"/>
    <s v="ACUEDUCTO "/>
  </r>
  <r>
    <n v="69282"/>
    <s v="ASOCIACIÓN DE USUARIOS DEL ACUEDUCTO DE QUEBRADA SECA GARCERO Y CARTAGENITA"/>
    <s v="OPERATIVA"/>
    <s v="MENOR O IGUAL A 2500 USUARIOS"/>
    <s v="Grupo de Pequeños"/>
    <x v="1"/>
    <x v="2"/>
    <s v="SUCRE"/>
    <s v="GUARANDA"/>
    <s v="ACTUALIZACION"/>
    <d v="2023-10-10T00:00:00"/>
    <s v="ACUEDUCTO "/>
  </r>
  <r>
    <n v="69283"/>
    <s v="ASOCIACION DE USUARIOS DEL ACUEDUCTO DE MIRAFLORES MEDIO Y ARRIBA"/>
    <s v="OPERATIVA"/>
    <s v="MENOR O IGUAL A 2500 USUARIOS"/>
    <s v="Grupo de Pequeños"/>
    <x v="1"/>
    <x v="2"/>
    <s v="SUCRE"/>
    <s v="MAJAGUAL"/>
    <s v="ACTUALIZACION"/>
    <d v="2023-10-10T00:00:00"/>
    <s v="ACUEDUCTO "/>
  </r>
  <r>
    <n v="69339"/>
    <s v="ECORECICLAJE MUNDO LIMPIO"/>
    <s v="OPERATIVA"/>
    <s v="DESDE 2501 HASTA 5000 USUARIOS"/>
    <s v="Aprovechamiento "/>
    <x v="2"/>
    <x v="2"/>
    <s v="CUNDINAMARCA"/>
    <s v="SOACHA"/>
    <s v="ACTUALIZACION"/>
    <d v="2024-07-24T00:00:00"/>
    <s v="APROVECHAMIENTO "/>
  </r>
  <r>
    <n v="69340"/>
    <s v="ASOCIACION DE RECICLADORES ECORECICLA"/>
    <s v="OPERATIVA"/>
    <s v="MAYOR O IGUAL A 5001 USUARIOS"/>
    <s v="Aprovechamiento "/>
    <x v="0"/>
    <x v="2"/>
    <s v="ANTIOQUIA"/>
    <s v="MEDELLÍN"/>
    <s v="ACTUALIZACION"/>
    <d v="2025-02-27T00:00:00"/>
    <s v="APROVECHAMIENTO "/>
  </r>
  <r>
    <n v="69360"/>
    <s v="ASOCIACION DE RECUPERADORES SIN FRONTERA ECOLOGICA"/>
    <s v="OPERATIVA"/>
    <s v="DESDE 2501 HASTA 5000 USUARIOS"/>
    <s v="Aprovechamiento "/>
    <x v="2"/>
    <x v="2"/>
    <s v="BOGOTÁ, D.C."/>
    <s v="BOGOTA, D.C."/>
    <s v="ACTUALIZACION"/>
    <d v="2024-08-12T00:00:00"/>
    <s v="APROVECHAMIENTO "/>
  </r>
  <r>
    <n v="69399"/>
    <s v="Asociacion el imperio verde"/>
    <s v="OPERATIVA"/>
    <s v="DESDE 2501 HASTA 5000 USUARIOS"/>
    <s v="Aprovechamiento "/>
    <x v="2"/>
    <x v="2"/>
    <s v="BOGOTÁ, D.C."/>
    <s v="BOGOTA, D.C."/>
    <s v="INSCRIPCION"/>
    <d v="2023-09-15T00:00:00"/>
    <s v="APROVECHAMIENTO "/>
  </r>
  <r>
    <n v="69439"/>
    <s v="ASOCIACION DE RECICLADORES R.A"/>
    <s v="OPERATIVA"/>
    <s v="MAYOR O IGUAL A 5001 USUARIOS"/>
    <s v="Aprovechamiento "/>
    <x v="2"/>
    <x v="2"/>
    <s v="BOGOTÁ, D.C."/>
    <s v="BOGOTA, D.C."/>
    <s v="ACTUALIZACION"/>
    <d v="2025-02-21T00:00:00"/>
    <s v="APROVECHAMIENTO "/>
  </r>
  <r>
    <n v="69441"/>
    <s v="ASOCIACION GREMIAL DE RECICLADORES ECOSUAMOX ESP"/>
    <s v="OPERATIVA"/>
    <s v="MAYOR O IGUAL A 5001 USUARIOS"/>
    <s v="Aprovechamiento "/>
    <x v="0"/>
    <x v="2"/>
    <s v="BOYACÁ"/>
    <s v="SOGAMOSO"/>
    <s v="ACTUALIZACION"/>
    <d v="2025-03-20T00:00:00"/>
    <s v="APROVECHAMIENTO "/>
  </r>
  <r>
    <n v="69480"/>
    <s v="Corporacion para la restauracion ambiental y formacion asociativa sanando la tierra E.S.P."/>
    <s v="OPERATIVA"/>
    <s v="MAYOR O IGUAL A 5001 USUARIOS"/>
    <s v="Aprovechamiento "/>
    <x v="2"/>
    <x v="2"/>
    <s v="BOGOTÁ, D.C."/>
    <s v="BOGOTA, D.C."/>
    <s v="ACTUALIZACION"/>
    <d v="2023-10-03T00:00:00"/>
    <s v="APROVECHAMIENTO "/>
  </r>
  <r>
    <n v="69519"/>
    <s v="ASOCIACION DE RECUPERADORES LLENITOS DE AMOR"/>
    <s v="OPERATIVA"/>
    <s v="MAYOR O IGUAL A 5001 USUARIOS"/>
    <s v="Aprovechamiento "/>
    <x v="2"/>
    <x v="3"/>
    <s v="BOGOTÁ, D.C."/>
    <s v="BOGOTA, D.C."/>
    <s v="ACTUALIZACION"/>
    <d v="2024-10-12T00:00:00"/>
    <s v="APROVECHAMIENTO "/>
  </r>
  <r>
    <n v="69559"/>
    <s v="Verdelimpio Colombia S.A.S. E.S.P."/>
    <s v="OPERATIVA"/>
    <s v="MAYOR O IGUAL A 5001 USUARIOS"/>
    <s v="Grupo de Grandes"/>
    <x v="0"/>
    <x v="3"/>
    <s v="ANTIOQUIA"/>
    <s v="RIONEGRO"/>
    <s v="ACTUALIZACION"/>
    <d v="2024-03-04T00:00:00"/>
    <s v="ASEO"/>
  </r>
  <r>
    <n v="69600"/>
    <s v="asociación de recicladores 2.5"/>
    <s v="OPERATIVA"/>
    <s v="MAYOR O IGUAL A 5001 USUARIOS"/>
    <s v="Aprovechamiento "/>
    <x v="0"/>
    <x v="2"/>
    <s v="RISARALDA"/>
    <s v="PEREIRA"/>
    <s v="ACTUALIZACION"/>
    <d v="2025-02-28T00:00:00"/>
    <s v="APROVECHAMIENTO "/>
  </r>
  <r>
    <n v="69619"/>
    <s v="ASOCIACION DE RECICLADORES DE TAME"/>
    <s v="OPERATIVA"/>
    <s v="MAYOR O IGUAL A 5001 USUARIOS"/>
    <s v="Aprovechamiento "/>
    <x v="2"/>
    <x v="2"/>
    <s v="ARAUCA"/>
    <s v="TAME"/>
    <s v="INSCRIPCION"/>
    <d v="2023-11-21T00:00:00"/>
    <s v="APROVECHAMIENTO "/>
  </r>
  <r>
    <n v="69640"/>
    <s v="AGUAS DE ASTREA S.A.S. E.S.P."/>
    <s v="OPERATIVA"/>
    <s v="DESDE 2501 HASTA 5000 USUARIOS"/>
    <s v="Grupo de Grandes"/>
    <x v="0"/>
    <x v="3"/>
    <s v="CESAR"/>
    <s v="ASTREA"/>
    <s v="ACTUALIZACION"/>
    <d v="2025-02-07T00:00:00"/>
    <s v="ACUEDUCTO - ALCANTARILLADO"/>
  </r>
  <r>
    <n v="69641"/>
    <s v="EMPRESA PRESTADORA DE SERVICIOS DE AGUA Y ALCANTARILLADO DE BARBOSA SAS ESP"/>
    <s v="OPERATIVA"/>
    <s v="MENOR O IGUAL A 2500 USUARIOS"/>
    <s v="Grupo de Pequeños"/>
    <x v="1"/>
    <x v="3"/>
    <s v="SANTANDER"/>
    <s v="BARBOSA"/>
    <s v="INSCRIPCION"/>
    <d v="2025-02-27T00:00:00"/>
    <s v="ACUEDUCTO - ALCANTARILLADO"/>
  </r>
  <r>
    <n v="69719"/>
    <s v="ASOCIACION DE RECUPERADORES AMBIENTALES ECOVIDA"/>
    <s v="OPERATIVA"/>
    <s v="DESDE 2501 HASTA 5000 USUARIOS"/>
    <s v="Aprovechamiento "/>
    <x v="0"/>
    <x v="2"/>
    <s v="CÓRDOBA"/>
    <s v="CERETE"/>
    <s v="INSCRIPCION"/>
    <d v="2023-08-25T00:00:00"/>
    <s v="APROVECHAMIENTO "/>
  </r>
  <r>
    <n v="69739"/>
    <s v="FUNDACION RECUPERACION OXIGENO PENIEL"/>
    <s v="OPERATIVA"/>
    <s v="MAYOR O IGUAL A 5001 USUARIOS"/>
    <s v="Aprovechamiento "/>
    <x v="0"/>
    <x v="2"/>
    <s v="VALLE DEL CAUCA"/>
    <s v="CANDELARIA"/>
    <s v="INSCRIPCION"/>
    <d v="2024-03-07T00:00:00"/>
    <s v="APROVECHAMIENTO "/>
  </r>
  <r>
    <n v="69740"/>
    <s v="ASOCIACION REGIONAL DE RECICLADORES DE OFICIO PARA LA COSTA"/>
    <s v="OPERATIVA"/>
    <s v="MAYOR O IGUAL A 5001 USUARIOS"/>
    <s v="Aprovechamiento "/>
    <x v="2"/>
    <x v="2"/>
    <s v="CÓRDOBA"/>
    <s v="MONTERIA"/>
    <s v="ACTUALIZACION"/>
    <d v="2025-03-06T00:00:00"/>
    <s v="APROVECHAMIENTO "/>
  </r>
  <r>
    <n v="69759"/>
    <s v="AGUAS DE TOROBE SAS E.S.P"/>
    <s v="OPERATIVA"/>
    <s v="DESDE 2501 HASTA 5000 USUARIOS"/>
    <s v="Grupo de Grandes"/>
    <x v="2"/>
    <x v="3"/>
    <s v="SUCRE"/>
    <s v="SAN ONOFRE"/>
    <s v="ACTUALIZACION"/>
    <d v="2025-02-03T00:00:00"/>
    <s v="ACUEDUCTO - ALCANTARILLADO"/>
  </r>
  <r>
    <n v="69779"/>
    <s v="ASOCIACION VERDE ESPERANZA DE LOS LLANOS"/>
    <s v="OPERATIVA"/>
    <s v="MAYOR O IGUAL A 5001 USUARIOS"/>
    <s v="Aprovechamiento "/>
    <x v="2"/>
    <x v="2"/>
    <s v="META"/>
    <s v="VILLAVICENCIO"/>
    <s v="ACTUALIZACION"/>
    <d v="2025-03-03T00:00:00"/>
    <s v="APROVECHAMIENTO "/>
  </r>
  <r>
    <n v="69819"/>
    <s v="FUNDACION VERDE ESPERANZA DEL LLANO"/>
    <s v="OPERATIVA"/>
    <s v="DESDE 2501 HASTA 5000 USUARIOS"/>
    <s v="Aprovechamiento "/>
    <x v="2"/>
    <x v="2"/>
    <s v="META"/>
    <s v="PUERTO LOPEZ"/>
    <s v="ACTUALIZACION"/>
    <d v="2025-03-14T00:00:00"/>
    <s v="APROVECHAMIENTO "/>
  </r>
  <r>
    <n v="69859"/>
    <s v="asociacion de recicladores promesa ambiental esp"/>
    <s v="OPERATIVA"/>
    <s v="MAYOR O IGUAL A 5001 USUARIOS"/>
    <s v="Aprovechamiento "/>
    <x v="2"/>
    <x v="2"/>
    <s v="BOGOTÁ, D.C."/>
    <s v="BOGOTA, D.C."/>
    <s v="ACTUALIZACION"/>
    <d v="2025-02-06T00:00:00"/>
    <s v="APROVECHAMIENTO "/>
  </r>
  <r>
    <n v="69861"/>
    <s v="asociacion de recuperadores amigos del medio ambiente"/>
    <s v="OPERATIVA"/>
    <s v="MAYOR O IGUAL A 5001 USUARIOS"/>
    <s v="Aprovechamiento "/>
    <x v="0"/>
    <x v="2"/>
    <s v="BOGOTÁ, D.C."/>
    <s v="BOGOTA, D.C."/>
    <s v="ACTUALIZACION"/>
    <d v="2024-07-15T00:00:00"/>
    <s v="APROVECHAMIENTO "/>
  </r>
  <r>
    <n v="69880"/>
    <s v="ASOCIACIÓN ASOAMBIENTAL"/>
    <s v="OPERATIVA"/>
    <s v="MAYOR O IGUAL A 5001 USUARIOS"/>
    <s v="Aprovechamiento "/>
    <x v="0"/>
    <x v="2"/>
    <s v="CUNDINAMARCA"/>
    <s v="MOSQUERA"/>
    <s v="ACTUALIZACION"/>
    <d v="2025-02-13T00:00:00"/>
    <s v="APROVECHAMIENTO "/>
  </r>
  <r>
    <n v="69881"/>
    <s v="ASOCIACION DE RECICLADORES DE OFICIO DEL CARIBE"/>
    <s v="OPERATIVA"/>
    <s v="MAYOR O IGUAL A 5001 USUARIOS"/>
    <s v="Aprovechamiento "/>
    <x v="0"/>
    <x v="2"/>
    <s v="CÓRDOBA"/>
    <s v="MONTERIA"/>
    <s v="ACTUALIZACION"/>
    <d v="2024-12-26T00:00:00"/>
    <s v="APROVECHAMIENTO "/>
  </r>
  <r>
    <n v="69882"/>
    <s v="J&amp;J PLANET CORPORATION"/>
    <s v="OPERATIVA"/>
    <s v="DESDE 2501 HASTA 5000 USUARIOS"/>
    <s v="Aprovechamiento "/>
    <x v="0"/>
    <x v="2"/>
    <s v="BOLÍVAR"/>
    <s v="CARTAGENA DE INDIAS"/>
    <s v="ACTUALIZACION"/>
    <d v="2025-03-10T00:00:00"/>
    <s v="APROVECHAMIENTO "/>
  </r>
  <r>
    <n v="69900"/>
    <s v="SERVICIOS PÚBLICOS DE SACHICA S.A.S E.S.P"/>
    <s v="OPERATIVA"/>
    <s v="MENOR O IGUAL A 2500 USUARIOS"/>
    <s v="Grupo de Pequeños"/>
    <x v="0"/>
    <x v="3"/>
    <s v="BOYACÁ"/>
    <s v="SACHICA"/>
    <s v="ACTUALIZACION"/>
    <d v="2025-03-11T00:00:00"/>
    <s v="ACUEDUCTO - ALCANTARILLADO - ASEO"/>
  </r>
  <r>
    <n v="69901"/>
    <s v="ASOCIACIÓN DE RECICLADORES LOS PINOS A.R.P."/>
    <s v="OPERATIVA"/>
    <s v="MAYOR O IGUAL A 5001 USUARIOS"/>
    <s v="Aprovechamiento "/>
    <x v="0"/>
    <x v="2"/>
    <s v="CUNDINAMARCA"/>
    <s v="SOACHA"/>
    <s v="ACTUALIZACION"/>
    <d v="2024-10-25T00:00:00"/>
    <s v="APROVECHAMIENTO "/>
  </r>
  <r>
    <n v="69919"/>
    <s v="ECO RECICLYCLING ESP SAS"/>
    <s v="OPERATIVA"/>
    <s v="MENOR O IGUAL A 2500 USUARIOS"/>
    <s v="Aprovechamiento "/>
    <x v="1"/>
    <x v="3"/>
    <s v="BOLÍVAR"/>
    <s v="CARTAGENA DE INDIAS"/>
    <s v="INSCRIPCION"/>
    <d v="2023-09-29T00:00:00"/>
    <s v="APROVECHAMIENTO "/>
  </r>
  <r>
    <n v="69920"/>
    <s v="COOPERATIVA AMBIENTAL NARIÑO VERDE E.S.P"/>
    <s v="OPERATIVA"/>
    <s v="MENOR O IGUAL A 2500 USUARIOS"/>
    <s v="Aprovechamiento "/>
    <x v="0"/>
    <x v="2"/>
    <s v="NARIÑO"/>
    <s v="NARINO"/>
    <s v="INSCRIPCION"/>
    <d v="2023-12-28T00:00:00"/>
    <s v="APROVECHAMIENTO "/>
  </r>
  <r>
    <n v="69959"/>
    <s v="ASOCIACION DE RECICLADORES Y ACCIONES RESPONSABLES  AMBIENTALES"/>
    <s v="OPERATIVA"/>
    <s v="MAYOR O IGUAL A 5001 USUARIOS"/>
    <s v="Aprovechamiento "/>
    <x v="0"/>
    <x v="2"/>
    <s v="ATLÁNTICO"/>
    <s v="SOLEDAD"/>
    <s v="ACTUALIZACION"/>
    <d v="2025-02-18T00:00:00"/>
    <s v="APROVECHAMIENTO "/>
  </r>
  <r>
    <n v="69979"/>
    <s v="Fundacion de recicladores ambientales de Palomino"/>
    <s v="OPERATIVA"/>
    <s v="MENOR O IGUAL A 2500 USUARIOS"/>
    <s v="Aprovechamiento "/>
    <x v="0"/>
    <x v="2"/>
    <s v="LA GUAJIRA"/>
    <s v="DIBULLA"/>
    <s v="INSCRIPCION"/>
    <d v="2023-11-20T00:00:00"/>
    <s v="APROVECHAMIENTO "/>
  </r>
  <r>
    <n v="70040"/>
    <s v="ASOCIACION COLOMBIANA DE GESTORES TRABAJADORES Y RECUPERADORES AMBIENTALES"/>
    <s v="OPERATIVA"/>
    <s v="MENOR O IGUAL A 2500 USUARIOS"/>
    <s v="Aprovechamiento "/>
    <x v="0"/>
    <x v="2"/>
    <s v="HUILA"/>
    <s v="PALERMO"/>
    <s v="ACTUALIZACION"/>
    <d v="2023-10-19T00:00:00"/>
    <s v="APROVECHAMIENTO "/>
  </r>
  <r>
    <n v="70179"/>
    <s v="Corporacion Reciclub"/>
    <s v="OPERATIVA"/>
    <s v="MENOR O IGUAL A 2500 USUARIOS"/>
    <s v="Aprovechamiento "/>
    <x v="0"/>
    <x v="2"/>
    <s v="CALDAS"/>
    <s v="LA DORADA"/>
    <s v="INSCRIPCION"/>
    <d v="2024-02-15T00:00:00"/>
    <s v="APROVECHAMIENTO "/>
  </r>
  <r>
    <n v="70219"/>
    <s v="ASOCIACION DE RECICLADORES MUNDO ECOVERDE"/>
    <s v="OPERATIVA"/>
    <s v="MAYOR O IGUAL A 5001 USUARIOS"/>
    <s v="Aprovechamiento "/>
    <x v="0"/>
    <x v="2"/>
    <s v="ANTIOQUIA"/>
    <s v="BELLO"/>
    <s v="ACTUALIZACION"/>
    <d v="2024-09-23T00:00:00"/>
    <s v="APROVECHAMIENTO "/>
  </r>
  <r>
    <n v="70240"/>
    <s v="CORPORACION RECICALDORA BIOCOSTA"/>
    <s v="OPERATIVA"/>
    <s v="MAYOR O IGUAL A 5001 USUARIOS"/>
    <s v="Aprovechamiento "/>
    <x v="0"/>
    <x v="2"/>
    <s v="ATLÁNTICO"/>
    <s v="BARRANQUILLA"/>
    <s v="ACTUALIZACION"/>
    <d v="2025-03-07T00:00:00"/>
    <s v="APROVECHAMIENTO "/>
  </r>
  <r>
    <n v="70260"/>
    <s v="FUNDACION GIRARDOT REUTILIZA RECICLA"/>
    <s v="OPERATIVA"/>
    <s v="MAYOR O IGUAL A 5001 USUARIOS"/>
    <s v="Aprovechamiento "/>
    <x v="2"/>
    <x v="2"/>
    <s v="TOLIMA"/>
    <s v="FLANDES"/>
    <s v="ACTUALIZACION"/>
    <d v="2025-02-19T00:00:00"/>
    <s v="APROVECHAMIENTO "/>
  </r>
  <r>
    <n v="70261"/>
    <s v="FUNDACION RECICLADORES LOS PAISAS"/>
    <s v="OPERATIVA"/>
    <s v="MAYOR O IGUAL A 5001 USUARIOS"/>
    <s v="Aprovechamiento "/>
    <x v="2"/>
    <x v="2"/>
    <s v="CUNDINAMARCA"/>
    <s v="SOACHA"/>
    <s v="ACTUALIZACION"/>
    <d v="2025-02-24T00:00:00"/>
    <s v="APROVECHAMIENTO "/>
  </r>
  <r>
    <n v="70300"/>
    <s v="ALIANZA ECOLOGICA DE RECUPERADORES"/>
    <s v="OPERATIVA"/>
    <s v="MENOR O IGUAL A 2500 USUARIOS"/>
    <s v="Aprovechamiento "/>
    <x v="2"/>
    <x v="2"/>
    <s v="BOGOTÁ, D.C."/>
    <s v="BOGOTA, D.C."/>
    <s v="INSCRIPCION"/>
    <d v="2024-04-15T00:00:00"/>
    <s v="APROVECHAMIENTO "/>
  </r>
  <r>
    <n v="70319"/>
    <s v="asociacion de recicladoras incluyentes "/>
    <s v="OPERATIVA"/>
    <s v="MAYOR O IGUAL A 5001 USUARIOS"/>
    <s v="Aprovechamiento "/>
    <x v="0"/>
    <x v="2"/>
    <s v="NORTE DE SANTANDER"/>
    <s v="CUCUTA"/>
    <s v="INSCRIPCION"/>
    <d v="2023-11-24T00:00:00"/>
    <s v="APROVECHAMIENTO "/>
  </r>
  <r>
    <n v="70339"/>
    <s v="ASOCIACION DE RECICLADORES EQUILIBRIO AMBIENTAL"/>
    <s v="OPERATIVA"/>
    <s v="MAYOR O IGUAL A 5001 USUARIOS"/>
    <s v="Aprovechamiento "/>
    <x v="2"/>
    <x v="2"/>
    <s v="BOGOTÁ, D.C."/>
    <s v="BOGOTA, D.C."/>
    <s v="ACTUALIZACION"/>
    <d v="2024-12-16T00:00:00"/>
    <s v="APROVECHAMIENTO "/>
  </r>
  <r>
    <n v="70363"/>
    <s v="ASOCIACION NACIONAL DE RECICLADORES NEOAMBIENTAL"/>
    <s v="OPERATIVA"/>
    <s v="MAYOR O IGUAL A 5001 USUARIOS"/>
    <s v="Aprovechamiento "/>
    <x v="2"/>
    <x v="2"/>
    <s v="BOGOTÁ, D.C."/>
    <s v="BOGOTA, D.C."/>
    <s v="ACTUALIZACION"/>
    <d v="2025-02-18T00:00:00"/>
    <s v="APROVECHAMIENTO "/>
  </r>
  <r>
    <n v="150022"/>
    <s v="ASOCIACION DE USUARIOS DEL ACUEDUCTO RURAL EL ACHOTE MARTINICA PARTE BAJA"/>
    <s v="OPERATIVA"/>
    <s v="MENOR O IGUAL A 2500 USUARIOS"/>
    <s v="Grupo de Pequeños"/>
    <x v="0"/>
    <x v="2"/>
    <s v="TOLIMA"/>
    <s v="IBAGUE"/>
    <s v="ACTUALIZACION"/>
    <d v="2025-02-07T00:00:00"/>
    <s v="ACUEDUCTO - ALCANTARILLADO"/>
  </r>
  <r>
    <n v="150042"/>
    <s v="ASOCIACION DE RECICLADORES HEROES AMBIENTALES ESP"/>
    <s v="OPERATIVA"/>
    <s v="MAYOR O IGUAL A 5001 USUARIOS"/>
    <s v="Aprovechamiento "/>
    <x v="2"/>
    <x v="2"/>
    <s v="BOGOTÁ, D.C."/>
    <s v="BOGOTA, D.C."/>
    <s v="ACTUALIZACION"/>
    <d v="2025-03-06T00:00:00"/>
    <s v="APROVECHAMIENTO "/>
  </r>
  <r>
    <n v="150043"/>
    <s v="asociación de colaboradores ciudad jardin"/>
    <s v="OPERATIVA"/>
    <s v="MENOR O IGUAL A 2500 USUARIOS"/>
    <s v="Aprovechamiento "/>
    <x v="0"/>
    <x v="2"/>
    <s v="CUNDINAMARCA"/>
    <s v="FUSAGASUGA"/>
    <s v="ACTUALIZACION"/>
    <d v="2024-08-21T00:00:00"/>
    <s v="APROVECHAMIENTO "/>
  </r>
  <r>
    <n v="150063"/>
    <s v="RECICLAJE Y CUIDADO AMBIENTAL PROGRESIVO"/>
    <s v="OPERATIVA"/>
    <s v="MAYOR O IGUAL A 5001 USUARIOS"/>
    <s v="Aprovechamiento "/>
    <x v="2"/>
    <x v="2"/>
    <s v="META"/>
    <s v="VILLAVICENCIO"/>
    <s v="ACTUALIZACION"/>
    <d v="2024-08-13T00:00:00"/>
    <s v="APROVECHAMIENTO "/>
  </r>
  <r>
    <n v="150082"/>
    <s v="COOPERATIVA MULTIACTIVA COMERCIALIZADORA DE METALES PARA EL AMBIENTE"/>
    <s v="OPERATIVA"/>
    <s v="MAYOR O IGUAL A 5001 USUARIOS"/>
    <s v="Aprovechamiento "/>
    <x v="0"/>
    <x v="2"/>
    <s v="NORTE DE SANTANDER"/>
    <s v="CUCUTA"/>
    <s v="ACTUALIZACION"/>
    <d v="2025-03-04T00:00:00"/>
    <s v="APROVECHAMIENTO "/>
  </r>
  <r>
    <n v="150083"/>
    <s v="ASOCIACION DE MUJERES SEMBRADORAS DE VIDA"/>
    <s v="OPERATIVA"/>
    <s v="DESDE 2501 HASTA 5000 USUARIOS"/>
    <s v="Aprovechamiento "/>
    <x v="2"/>
    <x v="2"/>
    <s v="TOLIMA"/>
    <s v="SAN LUIS"/>
    <s v="INSCRIPCION"/>
    <d v="2024-04-30T00:00:00"/>
    <s v="APROVECHAMIENTO "/>
  </r>
  <r>
    <n v="150084"/>
    <s v="ASOCIACION DE RECICLADORES EMPRENDEDORES AMBIENTALES"/>
    <s v="OPERATIVA"/>
    <s v="MAYOR O IGUAL A 5001 USUARIOS"/>
    <s v="Aprovechamiento "/>
    <x v="0"/>
    <x v="2"/>
    <s v="CUNDINAMARCA"/>
    <s v="SOACHA"/>
    <s v="ACTUALIZACION"/>
    <d v="2025-02-11T00:00:00"/>
    <s v="APROVECHAMIENTO "/>
  </r>
  <r>
    <n v="150102"/>
    <s v="FUNDACION SOCIAL Y AMBIENTAL PARA RECICLADORES DE OFICIO"/>
    <s v="OPERATIVA"/>
    <s v="MAYOR O IGUAL A 5001 USUARIOS"/>
    <s v="Aprovechamiento "/>
    <x v="0"/>
    <x v="2"/>
    <s v="NORTE DE SANTANDER"/>
    <s v="CUCUTA"/>
    <s v="ACTUALIZACION"/>
    <d v="2024-02-19T00:00:00"/>
    <s v="APROVECHAMIENTO "/>
  </r>
  <r>
    <n v="150122"/>
    <s v="VEOLIA AGUAS DE COROZAL SAS E.S.P"/>
    <s v="OPERATIVA"/>
    <s v="MAYOR O IGUAL A 5001 USUARIOS"/>
    <s v="Grupo de Grandes"/>
    <x v="0"/>
    <x v="3"/>
    <s v="SUCRE"/>
    <s v="SINCELEJO"/>
    <s v="ACTUALIZACION"/>
    <d v="2025-01-29T00:00:00"/>
    <s v="ACUEDUCTO - ALCANTARILLADO"/>
  </r>
  <r>
    <n v="150123"/>
    <s v="ASOBIOAMBIENTAL C.C. ESP"/>
    <s v="OPERATIVA"/>
    <s v="MAYOR O IGUAL A 5001 USUARIOS"/>
    <s v="Aprovechamiento "/>
    <x v="2"/>
    <x v="2"/>
    <s v="BOGOTÁ, D.C."/>
    <s v="BOGOTA, D.C."/>
    <s v="ACTUALIZACION"/>
    <d v="2025-02-28T00:00:00"/>
    <s v="APROVECHAMIENTO "/>
  </r>
  <r>
    <n v="150162"/>
    <s v="ASOCIACION DE RECICLADORES YO SOY EL CAMBIO"/>
    <s v="OPERATIVA"/>
    <s v="DESDE 2501 HASTA 5000 USUARIOS"/>
    <s v="Aprovechamiento "/>
    <x v="2"/>
    <x v="2"/>
    <s v="BOLÍVAR"/>
    <s v="CARTAGENA DE INDIAS"/>
    <s v="ACTUALIZACION"/>
    <d v="2025-03-15T00:00:00"/>
    <s v="APROVECHAMIENTO "/>
  </r>
  <r>
    <n v="150163"/>
    <s v="ASOCIACION DE RECUPERADORES AMBIENTALES LA CORDILLERA"/>
    <s v="OPERATIVA"/>
    <s v="DESDE 2501 HASTA 5000 USUARIOS"/>
    <s v="Aprovechamiento "/>
    <x v="2"/>
    <x v="2"/>
    <s v="BOGOTÁ, D.C."/>
    <s v="BOGOTA, D.C."/>
    <s v="ACTUALIZACION"/>
    <d v="2025-01-07T00:00:00"/>
    <s v="APROVECHAMIENTO "/>
  </r>
  <r>
    <n v="150182"/>
    <s v="COOPERATIVA MULTIACTIVA AMBIENTAL Y SOSTENIBLE C MAS"/>
    <s v="OPERATIVA"/>
    <s v="MAYOR O IGUAL A 5001 USUARIOS"/>
    <s v="Aprovechamiento "/>
    <x v="0"/>
    <x v="2"/>
    <s v="CUNDINAMARCA"/>
    <s v="ZIPAQUIRA"/>
    <s v="ACTUALIZACION"/>
    <d v="2025-03-25T00:00:00"/>
    <s v="APROVECHAMIENTO "/>
  </r>
  <r>
    <n v="150203"/>
    <s v="ASOCIACION DE USUARIOS ACUEDUCTO PATILLAL"/>
    <s v="OPERATIVA"/>
    <s v="MENOR O IGUAL A 2500 USUARIOS"/>
    <s v="Grupo de Pequeños"/>
    <x v="1"/>
    <x v="2"/>
    <s v="CESAR"/>
    <s v="VALLEDUPAR"/>
    <s v="INSCRIPCION"/>
    <d v="2023-11-23T00:00:00"/>
    <s v="ACUEDUCTO "/>
  </r>
  <r>
    <n v="150242"/>
    <s v="ASOCIACION REGSINIFICAR"/>
    <s v="OPERATIVA"/>
    <s v="MAYOR O IGUAL A 5001 USUARIOS"/>
    <s v="Aprovechamiento "/>
    <x v="0"/>
    <x v="2"/>
    <s v="BOGOTÁ, D.C."/>
    <s v="BOGOTA, D.C."/>
    <s v="ACTUALIZACION"/>
    <d v="2024-07-11T00:00:00"/>
    <s v="APROVECHAMIENTO "/>
  </r>
  <r>
    <n v="150262"/>
    <s v="ASOCIACION RECICLADORES DE SANTANDER"/>
    <s v="OPERATIVA"/>
    <s v="MAYOR O IGUAL A 5001 USUARIOS"/>
    <s v="Aprovechamiento "/>
    <x v="0"/>
    <x v="2"/>
    <s v="SANTANDER"/>
    <s v="BUCARAMANGA"/>
    <s v="INSCRIPCION"/>
    <d v="2023-11-30T00:00:00"/>
    <s v="APROVECHAMIENTO "/>
  </r>
  <r>
    <n v="150282"/>
    <s v="ASOCIACIÓN DE USUARIOS DEL SERVICIO PÚBLICO DE ACUEDUCTO DEL CORREGIMIENTO DE VARAS BLANCAS, MUNICIPIO DE LA PAZ- CESAR"/>
    <s v="OPERATIVA"/>
    <s v="MENOR O IGUAL A 2500 USUARIOS"/>
    <s v="Grupo de Pequeños"/>
    <x v="1"/>
    <x v="2"/>
    <s v="CESAR"/>
    <s v="LA PAZ"/>
    <s v="INSCRIPCION"/>
    <d v="2024-01-09T00:00:00"/>
    <s v="ACUEDUCTO "/>
  </r>
  <r>
    <n v="150285"/>
    <s v="ASOCIACION DE RECICLADORES ECOGUARDIANES E.S.P"/>
    <s v="OPERATIVA"/>
    <s v="MENOR O IGUAL A 2500 USUARIOS"/>
    <s v="Aprovechamiento "/>
    <x v="2"/>
    <x v="2"/>
    <s v="BOGOTÁ, D.C."/>
    <s v="BOGOTA, D.C."/>
    <s v="ACTUALIZACION"/>
    <d v="2024-07-29T00:00:00"/>
    <s v="APROVECHAMIENTO "/>
  </r>
  <r>
    <n v="150322"/>
    <s v="ASOCIACIÓN GREMIAL DE RECICLADORES ECOTRANSFOR ESP"/>
    <s v="OPERATIVA"/>
    <s v="MAYOR O IGUAL A 5001 USUARIOS"/>
    <s v="Aprovechamiento "/>
    <x v="2"/>
    <x v="2"/>
    <s v="BOGOTÁ, D.C."/>
    <s v="BOGOTA, D.C."/>
    <s v="ACTUALIZACION"/>
    <d v="2025-03-19T00:00:00"/>
    <s v="APROVECHAMIENTO "/>
  </r>
  <r>
    <n v="150383"/>
    <s v="ASOCIACION DE RECICLADORES BIO RENACER E.S.P"/>
    <s v="OPERATIVA"/>
    <s v="MAYOR O IGUAL A 5001 USUARIOS"/>
    <s v="Aprovechamiento "/>
    <x v="2"/>
    <x v="2"/>
    <s v="BOGOTÁ, D.C."/>
    <s v="BOGOTA, D.C."/>
    <s v="ACTUALIZACION"/>
    <d v="2025-03-12T00:00:00"/>
    <s v="APROVECHAMIENTO "/>
  </r>
  <r>
    <n v="150384"/>
    <s v="CORPORACION PUERTO ECOLOGICOL"/>
    <s v="OPERATIVA"/>
    <s v="MAYOR O IGUAL A 5001 USUARIOS"/>
    <s v="Aprovechamiento "/>
    <x v="0"/>
    <x v="2"/>
    <s v="ATLÁNTICO"/>
    <s v="PUERTO COLOMBIA"/>
    <s v="ACTUALIZACION"/>
    <d v="2025-01-14T00:00:00"/>
    <s v="APROVECHAMIENTO "/>
  </r>
  <r>
    <n v="150386"/>
    <s v="JUNTA ADMINISTRADORA ACUEDUCTO REGIONAL SANTA MARTA - BIRMANIA DEL MUNICIPIO DE LA PLATA DEPARTAMENTO DEL HUILA"/>
    <s v="OPERATIVA"/>
    <s v="MENOR O IGUAL A 2500 USUARIOS"/>
    <s v="Grupo de Pequeños"/>
    <x v="1"/>
    <x v="2"/>
    <s v="HUILA"/>
    <s v="LA PLATA"/>
    <s v="INSCRIPCION"/>
    <d v="2024-06-26T00:00:00"/>
    <s v="ACUEDUCTO "/>
  </r>
  <r>
    <n v="150387"/>
    <s v="ASOCIACION AMBIENTAL SEMBRANDO VIDAS"/>
    <s v="OPERATIVA"/>
    <s v="MAYOR O IGUAL A 5001 USUARIOS"/>
    <s v="Aprovechamiento "/>
    <x v="0"/>
    <x v="2"/>
    <s v="VALLE DEL CAUCA"/>
    <s v="PALMIRA"/>
    <s v="INSCRIPCION"/>
    <d v="2023-12-19T00:00:00"/>
    <s v="APROVECHAMIENTO "/>
  </r>
  <r>
    <n v="150390"/>
    <s v="ASOCIACION DE RECICLADORES DE OFICIO MUNDO NUEVO"/>
    <s v="OPERATIVA"/>
    <s v="MAYOR O IGUAL A 5001 USUARIOS"/>
    <s v="Aprovechamiento "/>
    <x v="2"/>
    <x v="2"/>
    <s v="BOGOTÁ, D.C."/>
    <s v="BOGOTA, D.C."/>
    <s v="ACTUALIZACION"/>
    <d v="2025-02-20T00:00:00"/>
    <s v="APROVECHAMIENTO "/>
  </r>
  <r>
    <n v="150403"/>
    <s v="ASOCIACION DE RECICLADORES TRANSFORMADORES DE UN FUTURO POR COLOMBIA"/>
    <s v="OPERATIVA"/>
    <s v="MENOR O IGUAL A 2500 USUARIOS"/>
    <s v="Aprovechamiento "/>
    <x v="2"/>
    <x v="2"/>
    <s v="BOGOTÁ, D.C."/>
    <s v="BOGOTA, D.C."/>
    <s v="ACTUALIZACION"/>
    <d v="2024-08-02T00:00:00"/>
    <s v="APROVECHAMIENTO "/>
  </r>
  <r>
    <n v="150445"/>
    <s v="ASOCIACION DE USUARIOS DEL ACUEDUCTO DEL CORREGIMIENTO DE REMOLINO"/>
    <s v="OPERATIVA"/>
    <s v="MENOR O IGUAL A 2500 USUARIOS"/>
    <s v="Grupo de Pequeños"/>
    <x v="1"/>
    <x v="2"/>
    <s v="CÓRDOBA"/>
    <s v="LORICA"/>
    <s v="INSCRIPCION"/>
    <d v="2023-12-28T00:00:00"/>
    <s v="ACUEDUCTO "/>
  </r>
  <r>
    <n v="150462"/>
    <s v="ASOCIACION DE USUARIOS ACUEDUCTO LAJAS- LA HERRADURA"/>
    <s v="ABASTO"/>
    <s v="MENOR O IGUAL A 2500 USUARIOS"/>
    <s v="Grupo de Pequeños"/>
    <x v="1"/>
    <x v="2"/>
    <s v="ANTIOQUIA"/>
    <s v="BARBOSA"/>
    <s v="ACTUALIZACION"/>
    <d v="2024-09-27T00:00:00"/>
    <s v="ACUEDUCTO "/>
  </r>
  <r>
    <n v="150463"/>
    <s v="PUBLIVITAL S.A.S E.S.P."/>
    <s v="OPERATIVA"/>
    <s v="DESDE 2501 HASTA 5000 USUARIOS"/>
    <s v="Grupo de Pequeños"/>
    <x v="1"/>
    <x v="3"/>
    <s v="ANTIOQUIA"/>
    <s v="COPACABANA"/>
    <s v="ACTUALIZACION"/>
    <d v="2025-02-28T00:00:00"/>
    <s v="ASEO"/>
  </r>
  <r>
    <n v="150464"/>
    <s v="ASOCIACION DE USUARIOS DEL SERVICIO PUBLICO DE ACUEDUCTO DE LAS VEREDAS DE CAMPO ALEGRE, 12 DE OCTUBRE Y EL JOBO"/>
    <s v="OPERATIVA"/>
    <s v="MENOR O IGUAL A 2500 USUARIOS"/>
    <s v="Grupo de Pequeños"/>
    <x v="1"/>
    <x v="2"/>
    <s v="CESAR"/>
    <s v="TAMALAMEQUE"/>
    <s v="ACTUALIZACION"/>
    <d v="2024-04-15T00:00:00"/>
    <s v="ACUEDUCTO "/>
  </r>
  <r>
    <n v="150485"/>
    <s v="ASOCIACION RECICLADORES ESPERANZA VERDE"/>
    <s v="OPERATIVA"/>
    <s v="DESDE 2501 HASTA 5000 USUARIOS"/>
    <s v="Aprovechamiento "/>
    <x v="2"/>
    <x v="2"/>
    <s v="BOGOTÁ, D.C."/>
    <s v="BOGOTA, D.C."/>
    <s v="ACTUALIZACION"/>
    <d v="2025-03-19T00:00:00"/>
    <s v="APROVECHAMIENTO "/>
  </r>
  <r>
    <n v="150486"/>
    <s v="ECOGAIAR3 &quot;RECICLANDO, REDUCIENDO Y REUTILIZANDO&quot;"/>
    <s v="OPERATIVA"/>
    <s v="MAYOR O IGUAL A 5001 USUARIOS"/>
    <s v="Aprovechamiento "/>
    <x v="0"/>
    <x v="2"/>
    <s v="CUNDINAMARCA"/>
    <s v="VILLA DE SAN DIEGO DE UBATE"/>
    <s v="INSCRIPCION"/>
    <d v="2024-02-27T00:00:00"/>
    <s v="APROVECHAMIENTO "/>
  </r>
  <r>
    <n v="150503"/>
    <s v="ASOCIACIÓN GREMIAL DE RECICLADORES RECILAB E.S.P"/>
    <s v="OPERATIVA"/>
    <s v="MAYOR O IGUAL A 5001 USUARIOS"/>
    <s v="Aprovechamiento "/>
    <x v="2"/>
    <x v="2"/>
    <s v="BOGOTÁ, D.C."/>
    <s v="BOGOTA, D.C."/>
    <s v="ACTUALIZACION"/>
    <d v="2025-02-12T00:00:00"/>
    <s v="APROVECHAMIENTO "/>
  </r>
  <r>
    <n v="150504"/>
    <s v="ASOCIACIÓN GREMIAL DE RECICLADORES VERDE RENUEVA E.S.P"/>
    <s v="OPERATIVA"/>
    <s v="MAYOR O IGUAL A 5001 USUARIOS"/>
    <s v="Aprovechamiento "/>
    <x v="2"/>
    <x v="2"/>
    <s v="BOGOTÁ, D.C."/>
    <s v="BOGOTA, D.C."/>
    <s v="ACTUALIZACION"/>
    <d v="2025-03-11T00:00:00"/>
    <s v="APROVECHAMIENTO "/>
  </r>
  <r>
    <n v="150505"/>
    <s v="ASOCIACIÓN GREMIAL DE RECICLADORES ECOHEROES E.S.P"/>
    <s v="OPERATIVA"/>
    <s v="MAYOR O IGUAL A 5001 USUARIOS"/>
    <s v="Aprovechamiento "/>
    <x v="2"/>
    <x v="2"/>
    <s v="BOGOTÁ, D.C."/>
    <s v="BOGOTA, D.C."/>
    <s v="ACTUALIZACION"/>
    <d v="2025-03-17T00:00:00"/>
    <s v="APROVECHAMIENTO "/>
  </r>
  <r>
    <n v="150506"/>
    <s v="ASOCIACIÓN GREMIAL DE RECICLADORES PACTO VERDE E.S.P."/>
    <s v="OPERATIVA"/>
    <s v="MAYOR O IGUAL A 5001 USUARIOS"/>
    <s v="Aprovechamiento "/>
    <x v="2"/>
    <x v="2"/>
    <s v="BOGOTÁ, D.C."/>
    <s v="BOGOTA, D.C."/>
    <s v="ACTUALIZACION"/>
    <d v="2025-03-21T00:00:00"/>
    <s v="APROVECHAMIENTO "/>
  </r>
  <r>
    <n v="150522"/>
    <s v="CORPORACION DE SERVICIOS PUBLICOS AAA DE SAN LUIS MUNICIPIO DE SIMITI BOLIVAR ESP"/>
    <s v="OPERATIVA"/>
    <s v="MENOR O IGUAL A 2500 USUARIOS"/>
    <s v="Grupo de Pequeños"/>
    <x v="1"/>
    <x v="2"/>
    <s v="BOLÍVAR"/>
    <s v="SIMITI"/>
    <s v="ACTUALIZACION"/>
    <d v="2025-03-13T00:00:00"/>
    <s v="ACUEDUCTO "/>
  </r>
  <r>
    <n v="150544"/>
    <s v="ASOCIACION DE USUARIOS ACUEDUCTO EL TREBOL"/>
    <s v="OPERATIVA"/>
    <s v="MENOR O IGUAL A 2500 USUARIOS"/>
    <s v="Grupo de Pequeños"/>
    <x v="1"/>
    <x v="2"/>
    <s v="CALDAS"/>
    <s v="CHINCHINA"/>
    <s v="ACTUALIZACION"/>
    <d v="2025-03-21T00:00:00"/>
    <s v="ACUEDUCTO "/>
  </r>
  <r>
    <n v="150545"/>
    <s v="CORPORACION PARA LA PAZ AMBIENTAL Y AGROPECUARIA DE COLOMBIA"/>
    <s v="OPERATIVA"/>
    <s v="MAYOR O IGUAL A 5001 USUARIOS"/>
    <s v="Aprovechamiento "/>
    <x v="0"/>
    <x v="2"/>
    <s v="BOLÍVAR"/>
    <s v="SAN ESTANISLAO"/>
    <s v="ACTUALIZACION"/>
    <d v="2025-03-01T00:00:00"/>
    <s v="APROVECHAMIENTO "/>
  </r>
  <r>
    <n v="150582"/>
    <s v="ASOCIACION ECOLOGICA DE RECICLADORES COSTA SUR"/>
    <s v="OPERATIVA"/>
    <s v="MAYOR O IGUAL A 5001 USUARIOS"/>
    <s v="Aprovechamiento "/>
    <x v="2"/>
    <x v="2"/>
    <s v="CÓRDOBA"/>
    <s v="MONTERIA"/>
    <s v="INSCRIPCION"/>
    <d v="2024-03-24T00:00:00"/>
    <s v="APROVECHAMIENTO "/>
  </r>
  <r>
    <n v="150622"/>
    <s v="CABILDO MENOR INDIGENA DE CACAOTAL"/>
    <s v="OPERATIVA"/>
    <s v="MENOR O IGUAL A 2500 USUARIOS"/>
    <s v="Grupo de Pequeños"/>
    <x v="1"/>
    <x v="2"/>
    <s v="CÓRDOBA"/>
    <s v="CHINU"/>
    <s v="INSCRIPCION"/>
    <d v="2024-06-14T00:00:00"/>
    <s v="ACUEDUCTO "/>
  </r>
  <r>
    <n v="150642"/>
    <s v="ASOCIACION DE RECICLADORES AMBIENTALES DE URABA"/>
    <s v="OPERATIVA"/>
    <s v="MENOR O IGUAL A 2500 USUARIOS"/>
    <s v="Aprovechamiento "/>
    <x v="0"/>
    <x v="2"/>
    <s v="ANTIOQUIA"/>
    <s v="CHIGORODÓ"/>
    <s v="ACTUALIZACION"/>
    <d v="2025-02-28T00:00:00"/>
    <s v="APROVECHAMIENTO "/>
  </r>
  <r>
    <n v="150663"/>
    <s v="ASOCIACION ECO RENACER M.A ESP"/>
    <s v="OPERATIVA"/>
    <s v="MAYOR O IGUAL A 5001 USUARIOS"/>
    <s v="Aprovechamiento "/>
    <x v="2"/>
    <x v="2"/>
    <s v="BOGOTÁ, D.C."/>
    <s v="BOGOTA, D.C."/>
    <s v="INSCRIPCION"/>
    <d v="2024-05-24T00:00:00"/>
    <s v="APROVECHAMIENTO "/>
  </r>
  <r>
    <n v="150682"/>
    <s v="ASOCIACIÓN  DE  RECICLADORES ASOLUZ SOACHA POR UN MEJOR AMBIENTE E.S.P"/>
    <s v="OPERATIVA"/>
    <s v="MAYOR O IGUAL A 5001 USUARIOS"/>
    <s v="Aprovechamiento "/>
    <x v="0"/>
    <x v="2"/>
    <s v="CUNDINAMARCA"/>
    <s v="SOACHA"/>
    <s v="INSCRIPCION"/>
    <d v="2024-06-17T00:00:00"/>
    <s v="APROVECHAMIENTO "/>
  </r>
  <r>
    <n v="150823"/>
    <s v="ASOCIACION RECICLANDO VOY ESP"/>
    <s v="OPERATIVA"/>
    <s v="MAYOR O IGUAL A 5001 USUARIOS"/>
    <s v="Aprovechamiento "/>
    <x v="2"/>
    <x v="2"/>
    <s v="BOGOTÁ, D.C."/>
    <s v="BOGOTA, D.C."/>
    <s v="ACTUALIZACION"/>
    <d v="2024-04-24T00:00:00"/>
    <s v="APROVECHAMIENTO "/>
  </r>
  <r>
    <n v="150862"/>
    <s v="ASOCIACION DE USUSARIOS DE ACUEDUCTO Y ALCANTARILLADO DE NATALA - TORIBIO CAUCA"/>
    <s v="OPERATIVA"/>
    <s v="MENOR O IGUAL A 2500 USUARIOS"/>
    <s v="Grupo de Pequeños"/>
    <x v="1"/>
    <x v="2"/>
    <s v="CAUCA"/>
    <s v="TORIBIO"/>
    <s v="INSCRIPCION"/>
    <d v="2024-08-06T00:00:00"/>
    <s v="ALCANTARILLADO"/>
  </r>
  <r>
    <n v="150903"/>
    <s v="CORPORACION IMAC APROVECHABLES ESP"/>
    <s v="OPERATIVA"/>
    <s v="MENOR O IGUAL A 2500 USUARIOS"/>
    <s v="Aprovechamiento "/>
    <x v="2"/>
    <x v="2"/>
    <s v="CUNDINAMARCA"/>
    <s v="FUSAGASUGA"/>
    <s v="INSCRIPCION"/>
    <d v="2024-02-02T00:00:00"/>
    <s v="APROVECHAMIENTO "/>
  </r>
  <r>
    <n v="150922"/>
    <s v=" EMPRESA OFICIAL DE SERVICIOS PUBLICOS DE ACUEDUCTO Y ALCANTARILLADO DEL MUNICIPIO DE SINCE SUCRE"/>
    <s v="OPERATIVA"/>
    <s v="MAYOR O IGUAL A 5001 USUARIOS"/>
    <s v="Grupo de Grandes"/>
    <x v="2"/>
    <x v="3"/>
    <s v="SUCRE"/>
    <s v="SAN LUIS DE SINCE"/>
    <s v="INSCRIPCION"/>
    <d v="2025-01-27T00:00:00"/>
    <s v="ACUEDUCTO - ALCANTARILLADO"/>
  </r>
  <r>
    <n v="150942"/>
    <s v="GRUPO GERA SAS BIC ESP"/>
    <s v="OPERATIVA"/>
    <s v="MAYOR O IGUAL A 5001 USUARIOS"/>
    <s v="Aprovechamiento "/>
    <x v="2"/>
    <x v="3"/>
    <s v="PUTUMAYO"/>
    <s v="MOCOA"/>
    <s v="ACTUALIZACION"/>
    <d v="2025-01-24T00:00:00"/>
    <s v="APROVECHAMIENTO "/>
  </r>
  <r>
    <n v="150963"/>
    <s v="ASOAMBIENTALES EL FARAÓN"/>
    <s v="OPERATIVA"/>
    <s v="MAYOR O IGUAL A 5001 USUARIOS"/>
    <s v="Aprovechamiento "/>
    <x v="0"/>
    <x v="2"/>
    <s v="CUNDINAMARCA"/>
    <s v="MOSQUERA"/>
    <s v="ACTUALIZACION"/>
    <d v="2025-03-19T00:00:00"/>
    <s v="APROVECHAMIENTO "/>
  </r>
  <r>
    <n v="150965"/>
    <s v="Asociación de recuperadores PASTUPLAST"/>
    <s v="OPERATIVA"/>
    <s v="MAYOR O IGUAL A 5001 USUARIOS"/>
    <s v="Aprovechamiento "/>
    <x v="2"/>
    <x v="2"/>
    <s v="QUINDÍO"/>
    <s v="CALARCA"/>
    <s v="ACTUALIZACION"/>
    <d v="2025-03-07T00:00:00"/>
    <s v="APROVECHAMIENTO "/>
  </r>
  <r>
    <n v="151002"/>
    <s v="ASOCIACION CENTRO DE RECUPERACION AMBIENTAL CUNDINAMARQUESA"/>
    <s v="OPERATIVA"/>
    <s v="MENOR O IGUAL A 2500 USUARIOS"/>
    <s v="Aprovechamiento "/>
    <x v="0"/>
    <x v="2"/>
    <s v="CUNDINAMARCA"/>
    <s v="VILLETA"/>
    <s v="INSCRIPCION"/>
    <d v="2024-03-22T00:00:00"/>
    <s v="APROVECHAMIENTO "/>
  </r>
  <r>
    <n v="151082"/>
    <s v="Junta de Accion Comunal Vereda Genova"/>
    <s v="OPERATIVA"/>
    <s v="MENOR O IGUAL A 2500 USUARIOS"/>
    <s v="Grupo de Pequeños"/>
    <x v="1"/>
    <x v="2"/>
    <s v="CÓRDOBA"/>
    <s v="BUENAVISTA"/>
    <s v="INSCRIPCION"/>
    <d v="2024-04-05T00:00:00"/>
    <s v="ACUEDUCTO "/>
  </r>
  <r>
    <n v="151083"/>
    <s v="CORPORACION DE SERVICIOS PUBLICOS AAA DE SINAI MUNICIPIO DE SIMITI BOLIVAR ESP"/>
    <s v="OPERATIVA"/>
    <s v="MENOR O IGUAL A 2500 USUARIOS"/>
    <s v="Grupo de Pequeños"/>
    <x v="1"/>
    <x v="2"/>
    <s v="BOLÍVAR"/>
    <s v="SIMITI"/>
    <s v="INSCRIPCION"/>
    <d v="2024-05-10T00:00:00"/>
    <s v="ACUEDUCTO "/>
  </r>
  <r>
    <n v="151102"/>
    <s v="ASOCIACIÓN GREMIAL DE RECICLADORES PLANETA LIMPIO E.S.P"/>
    <s v="OPERATIVA"/>
    <s v="MAYOR O IGUAL A 5001 USUARIOS"/>
    <s v="Aprovechamiento "/>
    <x v="2"/>
    <x v="2"/>
    <s v="BOGOTÁ, D.C."/>
    <s v="BOGOTA, D.C."/>
    <s v="ACTUALIZACION"/>
    <d v="2025-02-12T00:00:00"/>
    <s v="APROVECHAMIENTO "/>
  </r>
  <r>
    <n v="151103"/>
    <s v="ASOCIACIÓN GREMIAL DE RECICLADORES ECOAMANECER E.S.P"/>
    <s v="OPERATIVA"/>
    <s v="MAYOR O IGUAL A 5001 USUARIOS"/>
    <s v="Aprovechamiento "/>
    <x v="2"/>
    <x v="2"/>
    <s v="BOGOTÁ, D.C."/>
    <s v="BOGOTA, D.C."/>
    <s v="ACTUALIZACION"/>
    <d v="2025-03-29T00:00:00"/>
    <s v="APROVECHAMIENTO "/>
  </r>
  <r>
    <n v="151105"/>
    <s v="ASOCIACION DE RECICLADORES DE OFICIO YAHVES GREEN WORLD"/>
    <s v="OPERATIVA"/>
    <s v="MAYOR O IGUAL A 5001 USUARIOS"/>
    <s v="Aprovechamiento "/>
    <x v="2"/>
    <x v="2"/>
    <s v="BOGOTÁ, D.C."/>
    <s v="BOGOTA, D.C."/>
    <s v="ACTUALIZACION"/>
    <d v="2025-03-25T00:00:00"/>
    <s v="APROVECHAMIENTO "/>
  </r>
  <r>
    <n v="151183"/>
    <s v="Junta de Accion Comunal Corregimiento el Viajano"/>
    <s v="OPERATIVA"/>
    <s v="MENOR O IGUAL A 2500 USUARIOS"/>
    <s v="Grupo de Pequeños"/>
    <x v="1"/>
    <x v="2"/>
    <s v="CÓRDOBA"/>
    <s v="BUENAVISTA"/>
    <s v="INSCRIPCION"/>
    <d v="2024-05-10T00:00:00"/>
    <s v="ACUEDUCTO "/>
  </r>
  <r>
    <n v="151242"/>
    <s v="EMPRESA DE SERVICIOS PUBLICOS DEL MUNICIPIO DE SABANAS DE SAN ANGEL E.S.P S.A.S"/>
    <s v="OPERATIVA"/>
    <s v="MENOR O IGUAL A 2500 USUARIOS"/>
    <s v="Grupo de Pequeños"/>
    <x v="0"/>
    <x v="3"/>
    <s v="MAGDALENA"/>
    <s v="SABANAS DE SAN ANGEL"/>
    <s v="INSCRIPCION"/>
    <d v="2024-07-19T00:00:00"/>
    <s v="ACUEDUCTO - ALCANTARILLADO - ASEO"/>
  </r>
  <r>
    <n v="151302"/>
    <s v="JUNTA DE ACCIÓN COMUNAL DEL CORREGIMIENTO GUACHARACAL"/>
    <s v="OPERATIVA"/>
    <s v="MENOR O IGUAL A 2500 USUARIOS"/>
    <s v="Grupo de Pequeños"/>
    <x v="1"/>
    <x v="2"/>
    <s v="CÓRDOBA"/>
    <s v="SAN CARLOS"/>
    <s v="INSCRIPCION"/>
    <d v="2024-07-04T00:00:00"/>
    <s v="ACUEDUCTO "/>
  </r>
  <r>
    <n v="151322"/>
    <s v="Junta de Accion Comunal Corregimiento de Villa Nueva"/>
    <s v="OPERATIVA"/>
    <s v="MENOR O IGUAL A 2500 USUARIOS"/>
    <s v="Grupo de Pequeños"/>
    <x v="1"/>
    <x v="2"/>
    <s v="CÓRDOBA"/>
    <s v="PUERTO LIBERTADOR"/>
    <s v="INSCRIPCION"/>
    <d v="2024-04-05T00:00:00"/>
    <s v="ACUEDUCTO "/>
  </r>
  <r>
    <n v="151342"/>
    <s v="ASOCIACIÓN DE RECICLADORES ECORECICLA'ARTE"/>
    <s v="OPERATIVA"/>
    <s v="MAYOR O IGUAL A 5001 USUARIOS"/>
    <s v="Aprovechamiento "/>
    <x v="0"/>
    <x v="2"/>
    <s v="BOGOTÁ, D.C."/>
    <s v="BOGOTA, D.C."/>
    <s v="INSCRIPCION"/>
    <d v="2024-02-16T00:00:00"/>
    <s v="APROVECHAMIENTO "/>
  </r>
  <r>
    <n v="151343"/>
    <s v="ASOCIACION DE RECUPERADORES BIOMAGDALENA"/>
    <s v="OPERATIVA"/>
    <s v="MAYOR O IGUAL A 5001 USUARIOS"/>
    <s v="Aprovechamiento "/>
    <x v="0"/>
    <x v="2"/>
    <s v="CUNDINAMARCA"/>
    <s v="GIRARDOT"/>
    <s v="ACTUALIZACION"/>
    <d v="2024-02-17T00:00:00"/>
    <s v="APROVECHAMIENTO "/>
  </r>
  <r>
    <n v="151362"/>
    <s v="ASOCIACION DE RECICLADORES AREZ 10"/>
    <s v="OPERATIVA"/>
    <s v="DESDE 2501 HASTA 5000 USUARIOS"/>
    <s v="Aprovechamiento "/>
    <x v="2"/>
    <x v="2"/>
    <s v="BOGOTÁ, D.C."/>
    <s v="BOGOTA, D.C."/>
    <s v="ACTUALIZACION"/>
    <d v="2025-01-14T00:00:00"/>
    <s v="APROVECHAMIENTO "/>
  </r>
  <r>
    <n v="151382"/>
    <s v="ASOCIACION CIUDAD LIMPIA"/>
    <s v="OPERATIVA"/>
    <s v="MAYOR O IGUAL A 5001 USUARIOS"/>
    <s v="Aprovechamiento "/>
    <x v="2"/>
    <x v="2"/>
    <s v="META"/>
    <s v="VILLAVICENCIO"/>
    <s v="ACTUALIZACION"/>
    <d v="2025-03-17T00:00:00"/>
    <s v="APROVECHAMIENTO "/>
  </r>
  <r>
    <n v="151384"/>
    <s v="ASOCIACION DE RECICLADORES DE SEGUNDO NIVEL ECOSOSTENIBLE E..R"/>
    <s v="OPERATIVA"/>
    <s v="MAYOR O IGUAL A 5001 USUARIOS"/>
    <s v="Aprovechamiento "/>
    <x v="2"/>
    <x v="2"/>
    <s v="BOGOTÁ, D.C."/>
    <s v="BOGOTA, D.C."/>
    <s v="INSCRIPCION"/>
    <d v="2024-11-08T00:00:00"/>
    <s v="APROVECHAMIENTO "/>
  </r>
  <r>
    <n v="151402"/>
    <s v="ASOCIACION DE USUARIOS DEL ACUEDUCTO DEL CORREGIMIENTO DEL MAMON DEL MUNICIPIO DE COROZAL SUCRE"/>
    <s v="OPERATIVA"/>
    <s v="MENOR O IGUAL A 2500 USUARIOS"/>
    <s v="Grupo de Pequeños"/>
    <x v="1"/>
    <x v="2"/>
    <s v="SUCRE"/>
    <s v="COROZAL"/>
    <s v="INSCRIPCION"/>
    <d v="2024-05-10T00:00:00"/>
    <s v="ACUEDUCTO "/>
  </r>
  <r>
    <n v="151443"/>
    <s v="Asociación ambiental renova verde"/>
    <s v="OPERATIVA"/>
    <s v="MAYOR O IGUAL A 5001 USUARIOS"/>
    <s v="Aprovechamiento "/>
    <x v="2"/>
    <x v="2"/>
    <s v="BOGOTÁ, D.C."/>
    <s v="BOGOTA, D.C."/>
    <s v="ACTUALIZACION"/>
    <d v="2025-03-13T00:00:00"/>
    <s v="APROVECHAMIENTO "/>
  </r>
  <r>
    <n v="151444"/>
    <s v="ASOCIACION DE USUARIOS DEL ACUEDUCTO DEL CORREGIMIENTO DE SACANA EN EL MUNICIPIO DE MOMIL"/>
    <s v="OPERATIVA"/>
    <s v="MENOR O IGUAL A 2500 USUARIOS"/>
    <s v="Grupo de Pequeños"/>
    <x v="1"/>
    <x v="2"/>
    <s v="CÓRDOBA"/>
    <s v="MOMIL"/>
    <s v="INSCRIPCION"/>
    <d v="2024-08-15T00:00:00"/>
    <s v="ACUEDUCTO "/>
  </r>
  <r>
    <n v="151445"/>
    <s v="ECORESIDUOS MADRID SAS ESP"/>
    <s v="OPERATIVA"/>
    <s v="MAYOR O IGUAL A 5001 USUARIOS"/>
    <s v="Aprovechamiento "/>
    <x v="0"/>
    <x v="3"/>
    <s v="CUNDINAMARCA"/>
    <s v="MADRID"/>
    <s v="ACTUALIZACION"/>
    <d v="2024-06-20T00:00:00"/>
    <s v="APROVECHAMIENTO "/>
  </r>
  <r>
    <n v="151463"/>
    <s v="ASOCIACIÓN DE RECICLADORES CONSTRUYENDO VIDA TRANSFORMANDO EL PLANETA"/>
    <s v="OPERATIVA"/>
    <s v="MAYOR O IGUAL A 5001 USUARIOS"/>
    <s v="Aprovechamiento "/>
    <x v="0"/>
    <x v="2"/>
    <s v="BOGOTÁ, D.C."/>
    <s v="BOGOTA, D.C."/>
    <s v="INSCRIPCION"/>
    <d v="2024-03-18T00:00:00"/>
    <s v="APROVECHAMIENTO "/>
  </r>
  <r>
    <n v="151542"/>
    <s v="ASOCIACION DE RECICLADORES DE OFICIO PARA  EL BAJO CAUCA Y CORDOBA"/>
    <s v="OPERATIVA"/>
    <s v="MAYOR O IGUAL A 5001 USUARIOS"/>
    <s v="Aprovechamiento "/>
    <x v="0"/>
    <x v="2"/>
    <s v="ANTIOQUIA"/>
    <s v="CAUCASIA"/>
    <s v="ACTUALIZACION"/>
    <d v="2024-08-28T00:00:00"/>
    <s v="APROVECHAMIENTO "/>
  </r>
  <r>
    <n v="151543"/>
    <s v="ASOCIACION DE SERVICIOS PUBLICOS DE ACUEDUCTO ALCANTARILLADO Y ASEO DEL CORREGIMIENTO DE ROCHA"/>
    <s v="OPERATIVA"/>
    <s v="MENOR O IGUAL A 2500 USUARIOS"/>
    <s v="Grupo de Pequeños"/>
    <x v="1"/>
    <x v="2"/>
    <s v="BOLÍVAR"/>
    <s v="ARJONA"/>
    <s v="INSCRIPCION"/>
    <d v="2024-04-05T00:00:00"/>
    <s v="ACUEDUCTO "/>
  </r>
  <r>
    <n v="151544"/>
    <s v="ASOCIACIÓN DE RECICLADORES LA TOCA"/>
    <s v="OPERATIVA"/>
    <s v="MAYOR O IGUAL A 5001 USUARIOS"/>
    <s v="Aprovechamiento "/>
    <x v="0"/>
    <x v="2"/>
    <s v="SANTANDER"/>
    <s v="BARRANCABERMEJA"/>
    <s v="INSCRIPCION"/>
    <d v="2024-02-19T00:00:00"/>
    <s v="APROVECHAMIENTO "/>
  </r>
  <r>
    <n v="151602"/>
    <s v="ASOCIACION DE RECICLADORES VALLEDUPAR"/>
    <s v="OPERATIVA"/>
    <s v="DESDE 2501 HASTA 5000 USUARIOS"/>
    <s v="Aprovechamiento "/>
    <x v="0"/>
    <x v="2"/>
    <s v="CESAR"/>
    <s v="VALLEDUPAR"/>
    <s v="ACTUALIZACION"/>
    <d v="2025-02-28T00:00:00"/>
    <s v="APROVECHAMIENTO "/>
  </r>
  <r>
    <n v="151605"/>
    <s v="ASOCIACION DE RECICLADORES DE OFICIO DEL SINU"/>
    <s v="OPERATIVA"/>
    <s v="MAYOR O IGUAL A 5001 USUARIOS"/>
    <s v="Aprovechamiento "/>
    <x v="0"/>
    <x v="2"/>
    <s v="CÓRDOBA"/>
    <s v="MONTERIA"/>
    <s v="INSCRIPCION"/>
    <d v="2024-04-25T00:00:00"/>
    <s v="APROVECHAMIENTO "/>
  </r>
  <r>
    <n v="151606"/>
    <s v="CORPORACION VIVO POSITIVO"/>
    <s v="OPERATIVA"/>
    <s v="DESDE 2501 HASTA 5000 USUARIOS"/>
    <s v="Aprovechamiento "/>
    <x v="2"/>
    <x v="2"/>
    <s v="ANTIOQUIA"/>
    <s v="MEDELLÍN"/>
    <s v="INSCRIPCION"/>
    <d v="2024-03-24T00:00:00"/>
    <s v="APROVECHAMIENTO "/>
  </r>
  <r>
    <n v="151626"/>
    <s v="ASOCIACION ACUEDUCTO COMUNITARIO ALTO AFAN"/>
    <s v="OPERATIVA"/>
    <s v="MENOR O IGUAL A 2500 USUARIOS"/>
    <s v="Grupo de Pequeños"/>
    <x v="1"/>
    <x v="2"/>
    <s v="PUTUMAYO"/>
    <s v="MOCOA"/>
    <s v="INSCRIPCION"/>
    <d v="2024-06-14T00:00:00"/>
    <s v="ACUEDUCTO "/>
  </r>
  <r>
    <n v="151663"/>
    <s v="ASOCIACION DE RECICLADORES  GREEN LIFE"/>
    <s v="OPERATIVA"/>
    <s v="MAYOR O IGUAL A 5001 USUARIOS"/>
    <s v="Aprovechamiento "/>
    <x v="0"/>
    <x v="2"/>
    <s v="META"/>
    <s v="VILLAVICENCIO"/>
    <s v="INSCRIPCION"/>
    <d v="2024-03-12T00:00:00"/>
    <s v="APROVECHAMIENTO "/>
  </r>
  <r>
    <n v="151665"/>
    <s v="ASOCIACION DE RECICLADORES ECO OXIGENO"/>
    <s v="OPERATIVA"/>
    <s v="MAYOR O IGUAL A 5001 USUARIOS"/>
    <s v="Aprovechamiento "/>
    <x v="0"/>
    <x v="2"/>
    <s v="META"/>
    <s v="VILLAVICENCIO"/>
    <s v="ACTUALIZACION"/>
    <d v="2025-01-30T00:00:00"/>
    <s v="APROVECHAMIENTO "/>
  </r>
  <r>
    <n v="151723"/>
    <s v="JUNTA DE ACCION COMUNAL SAN JOSE DEL NUS"/>
    <s v="OPERATIVA"/>
    <s v="MENOR O IGUAL A 2500 USUARIOS"/>
    <s v="Grupo de Pequeños"/>
    <x v="1"/>
    <x v="2"/>
    <s v="ANTIOQUIA"/>
    <s v="SAN ROQUE"/>
    <s v="INSCRIPCION"/>
    <d v="2024-05-09T00:00:00"/>
    <s v="ACUEDUCTO "/>
  </r>
  <r>
    <n v="151764"/>
    <s v="Asociación de Recicladores Asreambiental"/>
    <s v="OPERATIVA"/>
    <s v="DESDE 2501 HASTA 5000 USUARIOS"/>
    <s v="Aprovechamiento "/>
    <x v="0"/>
    <x v="2"/>
    <s v="CESAR"/>
    <s v="VALLEDUPAR"/>
    <s v="ACTUALIZACION"/>
    <d v="2024-11-17T00:00:00"/>
    <s v="APROVECHAMIENTO "/>
  </r>
  <r>
    <n v="151782"/>
    <s v="ASOCIACION DE RECUPERADORES ECOWORLD ESP"/>
    <s v="OPERATIVA"/>
    <s v="MAYOR O IGUAL A 5001 USUARIOS"/>
    <s v="Aprovechamiento "/>
    <x v="2"/>
    <x v="2"/>
    <s v="BOGOTÁ, D.C."/>
    <s v="BOGOTA, D.C."/>
    <s v="ACTUALIZACION"/>
    <d v="2025-03-04T00:00:00"/>
    <s v="APROVECHAMIENTO "/>
  </r>
  <r>
    <n v="151783"/>
    <s v="Soji Solutions SAS ESP"/>
    <s v="OPERATIVA"/>
    <s v="DESDE 2501 HASTA 5000 USUARIOS"/>
    <s v="Grupo de Pequeños"/>
    <x v="0"/>
    <x v="3"/>
    <s v="VALLE DEL CAUCA"/>
    <s v="YUMBO"/>
    <s v="ACTUALIZACION"/>
    <d v="2025-02-03T00:00:00"/>
    <s v="ASEO"/>
  </r>
  <r>
    <n v="151786"/>
    <s v="ASOCIACION ECOLOGICA PUNTO VERDE ESP"/>
    <s v="OPERATIVA"/>
    <s v="MAYOR O IGUAL A 5001 USUARIOS"/>
    <s v="Aprovechamiento "/>
    <x v="2"/>
    <x v="2"/>
    <s v="BOGOTÁ, D.C."/>
    <s v="BOGOTA, D.C."/>
    <s v="INSCRIPCION"/>
    <d v="2024-03-04T00:00:00"/>
    <s v="APROVECHAMIENTO "/>
  </r>
  <r>
    <n v="151883"/>
    <s v="ASOCIACION DE RECICLADORES LA RECICLATON EL CHECHO E.S.P"/>
    <s v="OPERATIVA"/>
    <s v="MAYOR O IGUAL A 5001 USUARIOS"/>
    <s v="Aprovechamiento "/>
    <x v="2"/>
    <x v="2"/>
    <s v="BOGOTÁ, D.C."/>
    <s v="BOGOTA, D.C."/>
    <s v="ACTUALIZACION"/>
    <d v="2025-03-26T00:00:00"/>
    <s v="APROVECHAMIENTO "/>
  </r>
  <r>
    <n v="151904"/>
    <s v="FUNDACION RECUPERACION Y RECICLAJE DE RESIDUOS -ESP"/>
    <s v="OPERATIVA"/>
    <s v="DESDE 2501 HASTA 5000 USUARIOS"/>
    <s v="Aprovechamiento "/>
    <x v="0"/>
    <x v="2"/>
    <s v="CUNDINAMARCA"/>
    <s v="SILVANIA"/>
    <s v="ACTUALIZACION"/>
    <d v="2025-03-27T00:00:00"/>
    <s v="APROVECHAMIENTO "/>
  </r>
  <r>
    <n v="151922"/>
    <s v="ASOCIACION DE RECILADORES UNIVERSO AMBIENTAL"/>
    <s v="OPERATIVA"/>
    <s v="MAYOR O IGUAL A 5001 USUARIOS"/>
    <s v="Aprovechamiento "/>
    <x v="0"/>
    <x v="2"/>
    <s v="ANTIOQUIA"/>
    <s v="MEDELLÍN"/>
    <s v="INSCRIPCION"/>
    <d v="2024-04-30T00:00:00"/>
    <s v="APROVECHAMIENTO "/>
  </r>
  <r>
    <n v="151963"/>
    <s v="ASOCIACION DE RECICLADORES RIVER EARTH"/>
    <s v="OPERATIVA"/>
    <s v="MAYOR O IGUAL A 5001 USUARIOS"/>
    <s v="Aprovechamiento "/>
    <x v="2"/>
    <x v="2"/>
    <s v="META"/>
    <s v="VILLAVICENCIO"/>
    <s v="ACTUALIZACION"/>
    <d v="2025-01-29T00:00:00"/>
    <s v="APROVECHAMIENTO "/>
  </r>
  <r>
    <n v="152063"/>
    <s v="ASOCIACION DE RECICLADORES RECICLEMOS JUNTOS E.T.R."/>
    <s v="OPERATIVA"/>
    <s v="MAYOR O IGUAL A 5001 USUARIOS"/>
    <s v="Aprovechamiento "/>
    <x v="0"/>
    <x v="2"/>
    <s v="BOGOTÁ, D.C."/>
    <s v="BOGOTA, D.C."/>
    <s v="INSCRIPCION"/>
    <d v="2024-05-15T00:00:00"/>
    <s v="APROVECHAMIENTO "/>
  </r>
  <r>
    <n v="152083"/>
    <s v="ASOCIACION ECORECICLAR JD"/>
    <s v="OPERATIVA"/>
    <s v="MAYOR O IGUAL A 5001 USUARIOS"/>
    <s v="Aprovechamiento "/>
    <x v="2"/>
    <x v="2"/>
    <s v="META"/>
    <s v="VILLAVICENCIO"/>
    <s v="ACTUALIZACION"/>
    <d v="2025-03-04T00:00:00"/>
    <s v="APROVECHAMIENTO "/>
  </r>
  <r>
    <n v="152102"/>
    <s v="ASOCIACION DE RECICLADORES EITHAN SOACHA"/>
    <s v="OPERATIVA"/>
    <s v="MAYOR O IGUAL A 5001 USUARIOS"/>
    <s v="Aprovechamiento "/>
    <x v="2"/>
    <x v="2"/>
    <s v="CUNDINAMARCA"/>
    <s v="SOACHA"/>
    <s v="ACTUALIZACION"/>
    <d v="2025-02-20T00:00:00"/>
    <s v="APROVECHAMIENTO "/>
  </r>
  <r>
    <n v="152104"/>
    <s v="ASOCIACIÓN DE RECICLADORES RENOVANDO MI PLANETA "/>
    <s v="OPERATIVA"/>
    <s v="MENOR O IGUAL A 2500 USUARIOS"/>
    <s v="Aprovechamiento "/>
    <x v="0"/>
    <x v="2"/>
    <s v="BOGOTÁ, D.C."/>
    <s v="BOGOTA, D.C."/>
    <s v="INSCRIPCION"/>
    <d v="2024-09-11T00:00:00"/>
    <s v="APROVECHAMIENTO "/>
  </r>
  <r>
    <n v="152122"/>
    <s v="CONVERGENCIA AMBIENTAL S.A.S"/>
    <s v="OPERATIVA"/>
    <s v="MAYOR O IGUAL A 5001 USUARIOS"/>
    <s v="Aprovechamiento "/>
    <x v="0"/>
    <x v="3"/>
    <s v="BOGOTÁ, D.C."/>
    <s v="BOGOTA, D.C."/>
    <s v="ACTUALIZACION"/>
    <d v="2024-12-06T00:00:00"/>
    <s v="APROVECHAMIENTO "/>
  </r>
  <r>
    <n v="152125"/>
    <s v="ASOCIACION DE USUARIOS DEL ACUEDUCTO DE SAN LUIS BELTRAN"/>
    <s v="OPERATIVA"/>
    <s v="MENOR O IGUAL A 2500 USUARIOS"/>
    <s v="Grupo de Pequeños"/>
    <x v="1"/>
    <x v="2"/>
    <s v="SUCRE"/>
    <s v="SAMPUES"/>
    <s v="ACTUALIZACION"/>
    <d v="2025-03-14T00:00:00"/>
    <s v="ACUEDUCTO "/>
  </r>
  <r>
    <n v="152142"/>
    <s v="Asociacion de recicladores bonavista esp"/>
    <s v="OPERATIVA"/>
    <s v="MAYOR O IGUAL A 5001 USUARIOS"/>
    <s v="Aprovechamiento "/>
    <x v="2"/>
    <x v="2"/>
    <s v="BOGOTÁ, D.C."/>
    <s v="BOGOTA, D.C."/>
    <s v="INSCRIPCION"/>
    <d v="2024-05-22T00:00:00"/>
    <s v="APROVECHAMIENTO "/>
  </r>
  <r>
    <n v="152165"/>
    <s v="ASOCIACION DE RECICLADORES VILLA SOLEDAD"/>
    <s v="OPERATIVA"/>
    <s v="DESDE 2501 HASTA 5000 USUARIOS"/>
    <s v="Aprovechamiento "/>
    <x v="0"/>
    <x v="2"/>
    <s v="ATLÁNTICO"/>
    <s v="SOLEDAD"/>
    <s v="ACTUALIZACION"/>
    <d v="2025-03-26T00:00:00"/>
    <s v="APROVECHAMIENTO "/>
  </r>
  <r>
    <n v="152204"/>
    <s v="EMPRESA DE SERVICIOS PÚBLICOS Y DESARROLLO TECNOLOGICO AMBIENTAL PUERTA DE ORO S.A.S. E.S.P."/>
    <s v="OPERATIVA"/>
    <s v="MENOR O IGUAL A 2500 USUARIOS"/>
    <s v="Aprovechamiento "/>
    <x v="0"/>
    <x v="3"/>
    <s v="CESAR"/>
    <s v="SAN ALBERTO"/>
    <s v="ACTUALIZACION"/>
    <d v="2025-03-01T00:00:00"/>
    <s v="APROVECHAMIENTO "/>
  </r>
  <r>
    <n v="152242"/>
    <s v="ASOCIACION DEL ACUEDUCTO DE LA VEREDA MORALES DEL MUNICIPIO DE CALOTO CAUCA"/>
    <s v="OPERATIVA"/>
    <s v="MENOR O IGUAL A 2500 USUARIOS"/>
    <s v="Grupo de Pequeños"/>
    <x v="0"/>
    <x v="2"/>
    <s v="CAUCA"/>
    <s v="CALOTO"/>
    <s v="INSCRIPCION"/>
    <d v="2024-05-21T00:00:00"/>
    <s v="ACUEDUCTO "/>
  </r>
  <r>
    <n v="152422"/>
    <s v="ASOCIACION MUNDO AMARILLO "/>
    <s v="OPERATIVA"/>
    <s v="DESDE 2501 HASTA 5000 USUARIOS"/>
    <s v="Aprovechamiento "/>
    <x v="0"/>
    <x v="2"/>
    <s v="BOGOTÁ, D.C."/>
    <s v="BOGOTA, D.C."/>
    <s v="INSCRIPCION"/>
    <d v="2024-06-17T00:00:00"/>
    <s v="APROVECHAMIENTO "/>
  </r>
  <r>
    <n v="152522"/>
    <s v="ASOCIACION DE RECICLADORES Y SERVICIOS AMBIENTALES LLANO VERDE 3R"/>
    <s v="OPERATIVA"/>
    <s v="MAYOR O IGUAL A 5001 USUARIOS"/>
    <s v="Aprovechamiento "/>
    <x v="2"/>
    <x v="2"/>
    <s v="META"/>
    <s v="PUERTO LOPEZ"/>
    <s v="ACTUALIZACION"/>
    <d v="2025-02-26T00:00:00"/>
    <s v="APROVECHAMIENTO "/>
  </r>
  <r>
    <n v="152542"/>
    <s v="ASOCIACION RECICLADORES ASOREPLAST"/>
    <s v="OPERATIVA"/>
    <s v="MAYOR O IGUAL A 5001 USUARIOS"/>
    <s v="Aprovechamiento "/>
    <x v="0"/>
    <x v="2"/>
    <s v="ATLÁNTICO"/>
    <s v="BARRANQUILLA"/>
    <s v="ACTUALIZACION"/>
    <d v="2025-03-14T00:00:00"/>
    <s v="APROVECHAMIENTO "/>
  </r>
  <r>
    <n v="152543"/>
    <s v="Asociacion el mundo del reciclaje"/>
    <s v="OPERATIVA"/>
    <s v="DESDE 2501 HASTA 5000 USUARIOS"/>
    <s v="Aprovechamiento "/>
    <x v="0"/>
    <x v="2"/>
    <s v="CALDAS"/>
    <s v="SUPIA"/>
    <s v="INSCRIPCION"/>
    <d v="2024-05-01T00:00:00"/>
    <s v="APROVECHAMIENTO "/>
  </r>
  <r>
    <n v="152642"/>
    <n v="901817821"/>
    <s v="OPERATIVA"/>
    <s v="MAYOR O IGUAL A 5001 USUARIOS"/>
    <s v="Aprovechamiento "/>
    <x v="2"/>
    <x v="2"/>
    <s v="NORTE DE SANTANDER"/>
    <s v="CUCUTA"/>
    <s v="INSCRIPCION"/>
    <d v="2024-05-01T00:00:00"/>
    <s v="APROVECHAMIENTO "/>
  </r>
  <r>
    <n v="152643"/>
    <s v="ASOCIACION DE RECICLADORES POR CONVICCION EN MI REGION"/>
    <s v="OPERATIVA"/>
    <s v="MAYOR O IGUAL A 5001 USUARIOS"/>
    <s v="Aprovechamiento "/>
    <x v="0"/>
    <x v="2"/>
    <s v="SANTANDER"/>
    <s v="MALAGA"/>
    <s v="ACTUALIZACION"/>
    <d v="2025-02-28T00:00:00"/>
    <s v="APROVECHAMIENTO "/>
  </r>
  <r>
    <n v="152644"/>
    <s v="ASOCIACION AMBIENTAL Y RECICLADORES DEL CHORRO LEGUA Y BAJO DEL TIGRE"/>
    <s v="OPERATIVA"/>
    <s v="MAYOR O IGUAL A 5001 USUARIOS"/>
    <s v="Aprovechamiento "/>
    <x v="0"/>
    <x v="2"/>
    <s v="BOLÍVAR"/>
    <s v="CARTAGENA DE INDIAS"/>
    <s v="INSCRIPCION"/>
    <d v="2024-06-04T00:00:00"/>
    <s v="APROVECHAMIENTO "/>
  </r>
  <r>
    <n v="152702"/>
    <s v="CORPORACION CENTRO DE RECICLAJE SAN ONOFRE"/>
    <s v="OPERATIVA"/>
    <s v="MAYOR O IGUAL A 5001 USUARIOS"/>
    <s v="Aprovechamiento "/>
    <x v="2"/>
    <x v="2"/>
    <s v="SUCRE"/>
    <s v="SAN ONOFRE"/>
    <s v="INSCRIPCION"/>
    <d v="2024-10-18T00:00:00"/>
    <s v="APROVECHAMIENTO "/>
  </r>
  <r>
    <n v="152743"/>
    <s v="ASO APROVECHAR PARA SALVAR"/>
    <s v="OPERATIVA"/>
    <s v="MAYOR O IGUAL A 5001 USUARIOS"/>
    <s v="Aprovechamiento "/>
    <x v="2"/>
    <x v="2"/>
    <s v="BOGOTÁ, D.C."/>
    <s v="BOGOTA, D.C."/>
    <s v="INSCRIPCION"/>
    <d v="2024-05-01T00:00:00"/>
    <s v="APROVECHAMIENTO "/>
  </r>
  <r>
    <n v="152762"/>
    <s v="SEA EJE CAFETERO S.A.S. E.S.P."/>
    <s v="OPERATIVA"/>
    <s v="MENOR O IGUAL A 2500 USUARIOS"/>
    <s v="Aprovechamiento "/>
    <x v="2"/>
    <x v="3"/>
    <s v="RISARALDA"/>
    <s v="DOSQUEBRADAS"/>
    <s v="ACTUALIZACION"/>
    <d v="2025-02-28T00:00:00"/>
    <s v="APROVECHAMIENTO "/>
  </r>
  <r>
    <n v="152842"/>
    <s v="ASOCIACION DE USUARIOS DEL ACUEDUCTO LA QUINTA  LA AMALIA"/>
    <s v="OPERATIVA"/>
    <s v="MENOR O IGUAL A 2500 USUARIOS"/>
    <s v="Grupo de Pequeños"/>
    <x v="1"/>
    <x v="2"/>
    <s v="CALDAS"/>
    <s v="SUPIA"/>
    <s v="INSCRIPCION"/>
    <d v="2024-06-07T00:00:00"/>
    <s v="ACUEDUCTO "/>
  </r>
  <r>
    <n v="152862"/>
    <s v="FUNDACIÓN DE RECICLADORES DE RECICLAJES DE BOGOTÁ"/>
    <s v="OPERATIVA"/>
    <s v="MAYOR O IGUAL A 5001 USUARIOS"/>
    <s v="Aprovechamiento "/>
    <x v="2"/>
    <x v="2"/>
    <s v="BOGOTÁ, D.C."/>
    <s v="BOGOTA, D.C."/>
    <s v="INSCRIPCION"/>
    <d v="2024-09-15T00:00:00"/>
    <s v="APROVECHAMIENTO "/>
  </r>
  <r>
    <n v="152905"/>
    <s v="ASOCIACION DE RECICLADORES CAPYBARA"/>
    <s v="OPERATIVA"/>
    <s v="MAYOR O IGUAL A 5001 USUARIOS"/>
    <s v="Aprovechamiento "/>
    <x v="2"/>
    <x v="2"/>
    <s v="META"/>
    <s v="VILLAVICENCIO"/>
    <s v="ACTUALIZACION"/>
    <d v="2025-02-20T00:00:00"/>
    <s v="APROVECHAMIENTO "/>
  </r>
  <r>
    <n v="152906"/>
    <s v="ECOTRANSFORMANDO PLANETA S.A.S. E.S.P."/>
    <s v="OPERATIVA"/>
    <s v="MAYOR O IGUAL A 5001 USUARIOS"/>
    <s v="Aprovechamiento "/>
    <x v="0"/>
    <x v="3"/>
    <s v="CUNDINAMARCA"/>
    <s v="FACATATIVA"/>
    <s v="ACTUALIZACION"/>
    <d v="2025-03-12T00:00:00"/>
    <s v="APROVECHAMIENTO "/>
  </r>
  <r>
    <n v="152942"/>
    <s v="CABILDO MENOR INDIGENA DE BLEO BERDINAL"/>
    <s v="OPERATIVA"/>
    <s v="MENOR O IGUAL A 2500 USUARIOS"/>
    <s v="Grupo de Pequeños"/>
    <x v="1"/>
    <x v="2"/>
    <s v="CÓRDOBA"/>
    <s v="CHINU"/>
    <s v="INSCRIPCION"/>
    <d v="2024-06-17T00:00:00"/>
    <s v="ACUEDUCTO "/>
  </r>
  <r>
    <n v="152943"/>
    <s v="ASOCIACION DE RECUPERADORES AMBIENTALES POR LA VIDA DEL PLANETA ESP"/>
    <s v="OPERATIVA"/>
    <s v="MAYOR O IGUAL A 5001 USUARIOS"/>
    <s v="Aprovechamiento "/>
    <x v="0"/>
    <x v="2"/>
    <s v="BOGOTÁ, D.C."/>
    <s v="BOGOTA, D.C."/>
    <s v="INSCRIPCION"/>
    <d v="2024-06-06T00:00:00"/>
    <s v="APROVECHAMIENTO "/>
  </r>
  <r>
    <n v="152962"/>
    <s v="Baru Construye SAS"/>
    <s v="OPERATIVA"/>
    <s v="MAYOR O IGUAL A 5001 USUARIOS"/>
    <s v="Aprovechamiento "/>
    <x v="0"/>
    <x v="2"/>
    <s v="BOLÍVAR"/>
    <s v="CARTAGENA DE INDIAS"/>
    <s v="INSCRIPCION"/>
    <d v="2024-08-27T00:00:00"/>
    <s v="APROVECHAMIENTO "/>
  </r>
  <r>
    <n v="152963"/>
    <s v="ASOCIACION DE SUSCRIPTORES DEL ACUEDUCTO ARRAYANCITOS"/>
    <s v="OPERATIVA"/>
    <s v="MENOR O IGUAL A 2500 USUARIOS"/>
    <s v="Grupo de Pequeños"/>
    <x v="1"/>
    <x v="2"/>
    <s v="BOYACÁ"/>
    <s v="TUNJA"/>
    <s v="ACTUALIZACION"/>
    <d v="2024-06-13T00:00:00"/>
    <s v="ACUEDUCTO "/>
  </r>
  <r>
    <n v="152964"/>
    <s v="FUNDACIÓN AMBIENTAL EMPRENDEDORES SOACHUNOS"/>
    <s v="OPERATIVA"/>
    <s v="MAYOR O IGUAL A 5001 USUARIOS"/>
    <s v="Aprovechamiento "/>
    <x v="2"/>
    <x v="2"/>
    <s v="CUNDINAMARCA"/>
    <s v="SOACHA"/>
    <s v="INSCRIPCION"/>
    <d v="2024-05-10T00:00:00"/>
    <s v="APROVECHAMIENTO "/>
  </r>
  <r>
    <n v="153022"/>
    <s v="ASOCIACION DE RECUPERADORES AMBIENTALES PUNTO VERDE"/>
    <s v="OPERATIVA"/>
    <s v="DESDE 2501 HASTA 5000 USUARIOS"/>
    <s v="Aprovechamiento "/>
    <x v="2"/>
    <x v="2"/>
    <s v="META"/>
    <s v="VILLAVICENCIO"/>
    <s v="ACTUALIZACION"/>
    <d v="2025-03-21T00:00:00"/>
    <s v="APROVECHAMIENTO "/>
  </r>
  <r>
    <n v="153063"/>
    <s v="ASOCIACION RECICLA-T GESTORES AMBIENTALES E.S.P"/>
    <s v="OPERATIVA"/>
    <s v="MAYOR O IGUAL A 5001 USUARIOS"/>
    <s v="Aprovechamiento "/>
    <x v="2"/>
    <x v="2"/>
    <s v="ATLÁNTICO"/>
    <s v="GALAPA"/>
    <s v="INSCRIPCION"/>
    <d v="2024-08-30T00:00:00"/>
    <s v="APROVECHAMIENTO "/>
  </r>
  <r>
    <n v="153064"/>
    <s v="GESTION ECOCAPITAL SAS E.S.P."/>
    <s v="OPERATIVA"/>
    <s v="MAYOR O IGUAL A 5001 USUARIOS"/>
    <s v="Aprovechamiento "/>
    <x v="2"/>
    <x v="3"/>
    <s v="BOGOTÁ, D.C."/>
    <s v="BOGOTA, D.C."/>
    <s v="ACTUALIZACION"/>
    <d v="2025-03-13T00:00:00"/>
    <s v="APROVECHAMIENTO "/>
  </r>
  <r>
    <n v="153142"/>
    <s v="EMPRESA OFICIAL DE SERVICIOS PUBLICOS DEL MUNICIPIO DE SAN MARTIN DE LOBA BOLIVAR SAS ESP"/>
    <s v="OPERATIVA"/>
    <s v="MENOR O IGUAL A 2500 USUARIOS"/>
    <s v="Grupo de Pequeños"/>
    <x v="2"/>
    <x v="3"/>
    <s v="BOLÍVAR"/>
    <s v="SAN MARTIN DE LOBA"/>
    <s v="ACTUALIZACION"/>
    <d v="2025-02-19T00:00:00"/>
    <s v="ACUEDUCTO - ALCANTARILLADO"/>
  </r>
  <r>
    <n v="153184"/>
    <s v="Corporación de Recicladores Ambiente Limpio"/>
    <s v="OPERATIVA"/>
    <s v="MAYOR O IGUAL A 5001 USUARIOS"/>
    <s v="Aprovechamiento "/>
    <x v="0"/>
    <x v="2"/>
    <s v="ANTIOQUIA"/>
    <s v="TURBO"/>
    <s v="INSCRIPCION"/>
    <d v="2024-08-20T00:00:00"/>
    <s v="APROVECHAMIENTO "/>
  </r>
  <r>
    <n v="153185"/>
    <s v="ASOCIACION DE USUARIOS DEL ACUEDUCTO RURAL LA CUCHILLA"/>
    <s v="OPERATIVA"/>
    <s v="MENOR O IGUAL A 2500 USUARIOS"/>
    <s v="Grupo de Pequeños"/>
    <x v="1"/>
    <x v="2"/>
    <s v="ANTIOQUIA"/>
    <s v="COPACABANA"/>
    <s v="ACTUALIZACION"/>
    <d v="2025-02-19T00:00:00"/>
    <s v="ACUEDUCTO "/>
  </r>
  <r>
    <n v="153203"/>
    <s v="EMPRESA DE ASOCIADOS PARA EL ASEO Y EL APROVECHAMIENTO SAS ESP"/>
    <s v="OPERATIVA"/>
    <s v="MAYOR O IGUAL A 5001 USUARIOS"/>
    <s v="Aprovechamiento "/>
    <x v="2"/>
    <x v="3"/>
    <s v="NORTE DE SANTANDER"/>
    <s v="CUCUTA"/>
    <s v="INSCRIPCION"/>
    <d v="2024-09-04T00:00:00"/>
    <s v="APROVECHAMIENTO "/>
  </r>
  <r>
    <n v="153242"/>
    <s v="ASOCIACION DE GESTION AMBIENTAL S.A.S."/>
    <s v="OPERATIVA"/>
    <s v="MAYOR O IGUAL A 5001 USUARIOS"/>
    <s v="Aprovechamiento "/>
    <x v="0"/>
    <x v="2"/>
    <s v="VALLE DEL CAUCA"/>
    <s v="CALI"/>
    <s v="INSCRIPCION"/>
    <d v="2024-09-19T00:00:00"/>
    <s v="APROVECHAMIENTO "/>
  </r>
  <r>
    <n v="153302"/>
    <s v="FUNDACION DE RECICLADORES RECYFUTURO ECO"/>
    <s v="OPERATIVA"/>
    <s v="MAYOR O IGUAL A 5001 USUARIOS"/>
    <s v="Aprovechamiento "/>
    <x v="2"/>
    <x v="2"/>
    <s v="BOGOTÁ, D.C."/>
    <s v="BOGOTA, D.C."/>
    <s v="INSCRIPCION"/>
    <d v="2024-06-18T00:00:00"/>
    <s v="APROVECHAMIENTO "/>
  </r>
  <r>
    <n v="153303"/>
    <s v="ASOCIACION DEJANDO HUELLA POR EL PLANETA"/>
    <s v="OPERATIVA"/>
    <s v="MAYOR O IGUAL A 5001 USUARIOS"/>
    <s v="Aprovechamiento "/>
    <x v="2"/>
    <x v="2"/>
    <s v="VALLE DEL CAUCA"/>
    <s v="GUADALAJARA DE BUGA"/>
    <s v="ACTUALIZACION"/>
    <d v="2025-02-07T00:00:00"/>
    <s v="APROVECHAMIENTO "/>
  </r>
  <r>
    <n v="153323"/>
    <s v="ASOCIACION DE RECICLADORES ECOPASOS"/>
    <s v="OPERATIVA"/>
    <s v="MAYOR O IGUAL A 5001 USUARIOS"/>
    <s v="Aprovechamiento "/>
    <x v="2"/>
    <x v="2"/>
    <s v="BOGOTÁ, D.C."/>
    <s v="BOGOTA, D.C."/>
    <s v="ACTUALIZACION"/>
    <d v="2025-01-30T00:00:00"/>
    <s v="APROVECHAMIENTO "/>
  </r>
  <r>
    <n v="153362"/>
    <s v="CORPORACION RECUPERADORA DEL CARIBE G Y A"/>
    <s v="OPERATIVA"/>
    <s v="MAYOR O IGUAL A 5001 USUARIOS"/>
    <s v="Aprovechamiento "/>
    <x v="2"/>
    <x v="2"/>
    <s v="ATLÁNTICO"/>
    <s v="BARANOA"/>
    <s v="INSCRIPCION"/>
    <d v="2024-08-02T00:00:00"/>
    <s v="APROVECHAMIENTO "/>
  </r>
  <r>
    <n v="153403"/>
    <s v="COOPERATIVA MULTIACTIVA RECICLAJE INTELIGENTE"/>
    <s v="OPERATIVA"/>
    <s v="MAYOR O IGUAL A 5001 USUARIOS"/>
    <s v="Aprovechamiento "/>
    <x v="2"/>
    <x v="2"/>
    <s v="ATLÁNTICO"/>
    <s v="BARRANQUILLA"/>
    <s v="ACTUALIZACION"/>
    <d v="2025-03-26T00:00:00"/>
    <s v="APROVECHAMIENTO "/>
  </r>
  <r>
    <n v="153404"/>
    <s v="ASOCIACION DE RECUPERADORES EBENEZER ESP"/>
    <s v="OPERATIVA"/>
    <s v="DESDE 2501 HASTA 5000 USUARIOS"/>
    <s v="Aprovechamiento "/>
    <x v="0"/>
    <x v="2"/>
    <s v="BOGOTÁ, D.C."/>
    <s v="BOGOTA, D.C."/>
    <s v="ACTUALIZACION"/>
    <d v="2025-03-25T00:00:00"/>
    <s v="APROVECHAMIENTO "/>
  </r>
  <r>
    <n v="153424"/>
    <s v="CIUDAD CIRCULAR S.A.S E.S.P"/>
    <s v="OPERATIVA"/>
    <s v="MAYOR O IGUAL A 5001 USUARIOS"/>
    <s v="Aprovechamiento "/>
    <x v="2"/>
    <x v="3"/>
    <s v="BOLÍVAR"/>
    <s v="TURBANA"/>
    <s v="INSCRIPCION"/>
    <d v="2024-07-18T00:00:00"/>
    <s v="APROVECHAMIENTO "/>
  </r>
  <r>
    <n v="153482"/>
    <s v="VITAL TIERRA E.S.P SAS BIC"/>
    <s v="OPERATIVA"/>
    <s v="MENOR O IGUAL A 2500 USUARIOS"/>
    <s v="Aprovechamiento "/>
    <x v="0"/>
    <x v="3"/>
    <s v="META"/>
    <s v="VILLAVICENCIO"/>
    <s v="INSCRIPCION"/>
    <d v="2024-07-19T00:00:00"/>
    <s v="APROVECHAMIENTO "/>
  </r>
  <r>
    <n v="153506"/>
    <s v="FUNDACION RECICLADORES DESPLAZADOS DE NAVARRO"/>
    <s v="OPERATIVA"/>
    <s v="MAYOR O IGUAL A 5001 USUARIOS"/>
    <s v="Aprovechamiento "/>
    <x v="2"/>
    <x v="2"/>
    <s v="VALLE DEL CAUCA"/>
    <s v="CALI"/>
    <s v="ACTUALIZACION"/>
    <d v="2025-03-27T00:00:00"/>
    <s v="APROVECHAMIENTO "/>
  </r>
  <r>
    <n v="153507"/>
    <s v="ASOCIACION DE RECICLADORES NUEVO CICLO"/>
    <s v="OPERATIVA"/>
    <s v="MAYOR O IGUAL A 5001 USUARIOS"/>
    <s v="Aprovechamiento "/>
    <x v="0"/>
    <x v="2"/>
    <s v="CUNDINAMARCA"/>
    <s v="SOACHA"/>
    <s v="INSCRIPCION"/>
    <d v="2024-07-19T00:00:00"/>
    <s v="APROVECHAMIENTO "/>
  </r>
  <r>
    <n v="153549"/>
    <s v="ALIANZA INTEGRAL DE RECICLADORES"/>
    <s v="OPERATIVA"/>
    <s v="MAYOR O IGUAL A 5001 USUARIOS"/>
    <s v="Aprovechamiento "/>
    <x v="2"/>
    <x v="2"/>
    <s v="BOGOTÁ, D.C."/>
    <s v="BOGOTA, D.C."/>
    <s v="INSCRIPCION"/>
    <d v="2024-08-02T00:00:00"/>
    <s v="APROVECHAMIENTO "/>
  </r>
  <r>
    <n v="153564"/>
    <s v="ASOCIACION DE RECICLADORES EL MILAGRO"/>
    <s v="OPERATIVA"/>
    <s v="MAYOR O IGUAL A 5001 USUARIOS"/>
    <s v="Aprovechamiento "/>
    <x v="2"/>
    <x v="2"/>
    <s v="ATLÁNTICO"/>
    <s v="BARRANQUILLA"/>
    <s v="ACTUALIZACION"/>
    <d v="2025-03-05T00:00:00"/>
    <s v="APROVECHAMIENTO "/>
  </r>
  <r>
    <n v="153625"/>
    <s v="ASOCIACION DE RECICLADORES AMBIENTALISTAS DEL VALLE DE TENZA JIREH"/>
    <s v="OPERATIVA"/>
    <s v="MAYOR O IGUAL A 5001 USUARIOS"/>
    <s v="Aprovechamiento "/>
    <x v="2"/>
    <x v="2"/>
    <s v="BOYACÁ"/>
    <s v="GARAGOA"/>
    <s v="INSCRIPCION"/>
    <d v="2024-08-27T00:00:00"/>
    <s v="APROVECHAMIENTO "/>
  </r>
  <r>
    <n v="153642"/>
    <s v="REHACER SAS ESP ZOMAC"/>
    <s v="OPERATIVA"/>
    <s v="MENOR O IGUAL A 2500 USUARIOS"/>
    <s v="Aprovechamiento "/>
    <x v="0"/>
    <x v="3"/>
    <s v="ANTIOQUIA"/>
    <s v="MEDELLÍN"/>
    <s v="INSCRIPCION"/>
    <d v="2024-09-17T00:00:00"/>
    <s v="APROVECHAMIENTO "/>
  </r>
  <r>
    <n v="153644"/>
    <s v="ASOCIACION DE RECUPERADORES SOSTENIENDO EL PLANETA"/>
    <s v="OPERATIVA"/>
    <s v="MAYOR O IGUAL A 5001 USUARIOS"/>
    <s v="Aprovechamiento "/>
    <x v="0"/>
    <x v="2"/>
    <s v="CUNDINAMARCA"/>
    <s v="LA MESA"/>
    <s v="ACTUALIZACION"/>
    <d v="2024-09-24T00:00:00"/>
    <s v="APROVECHAMIENTO "/>
  </r>
  <r>
    <n v="153662"/>
    <s v="ASOCIACION DE RECICLAJE CORAZON DEL VALLE E.S.P."/>
    <s v="OPERATIVA"/>
    <s v="MAYOR O IGUAL A 5001 USUARIOS"/>
    <s v="Aprovechamiento "/>
    <x v="2"/>
    <x v="2"/>
    <s v="VALLE DEL CAUCA"/>
    <s v="TULUA"/>
    <s v="INSCRIPCION"/>
    <d v="2024-08-02T00:00:00"/>
    <s v="APROVECHAMIENTO "/>
  </r>
  <r>
    <n v="153706"/>
    <s v="ASOCIACION DE RECICLADORES DE OFICIO TRANSFORMAR"/>
    <s v="OPERATIVA"/>
    <s v="MAYOR O IGUAL A 5001 USUARIOS"/>
    <s v="Aprovechamiento "/>
    <x v="2"/>
    <x v="2"/>
    <s v="ANTIOQUIA"/>
    <s v="APARTADÓ"/>
    <s v="INSCRIPCION"/>
    <d v="2024-11-20T00:00:00"/>
    <s v="APROVECHAMIENTO "/>
  </r>
  <r>
    <n v="153730"/>
    <s v="OOPERATIVA MULTIACTIVA DE SERVICIOS AMBIENTALES Y RECUPERADORES DE OFICIO"/>
    <s v="OPERATIVA"/>
    <s v="MENOR O IGUAL A 2500 USUARIOS"/>
    <s v="Aprovechamiento "/>
    <x v="0"/>
    <x v="2"/>
    <s v="HUILA"/>
    <s v="NEIVA"/>
    <s v="INSCRIPCION"/>
    <d v="2024-09-12T00:00:00"/>
    <s v="APROVECHAMIENTO "/>
  </r>
  <r>
    <n v="153747"/>
    <s v="Asociacion de Reciclaodres El Frailejon Por El Agua del Futuro"/>
    <s v="OPERATIVA"/>
    <s v="MAYOR O IGUAL A 5001 USUARIOS"/>
    <s v="Aprovechamiento "/>
    <x v="2"/>
    <x v="2"/>
    <s v="BOGOTÁ, D.C."/>
    <s v="BOGOTA, D.C."/>
    <s v="INSCRIPCION"/>
    <d v="2024-08-30T00:00:00"/>
    <s v="APROVECHAMIENTO "/>
  </r>
  <r>
    <n v="153846"/>
    <s v="ASOCIACION DE RECUPERADORE AMBIENTALES LAUDATO"/>
    <s v="OPERATIVA"/>
    <s v="MENOR O IGUAL A 2500 USUARIOS"/>
    <s v="Aprovechamiento "/>
    <x v="0"/>
    <x v="2"/>
    <s v="BOLÍVAR"/>
    <s v="MAHATES"/>
    <s v="INSCRIPCION"/>
    <d v="2024-08-30T00:00:00"/>
    <s v="APROVECHAMIENTO "/>
  </r>
  <r>
    <n v="153865"/>
    <s v="ASOCIACIÓN GREMIAL DE RECICLADORES ASEO AMBIENTAL CHIA E.S.P"/>
    <s v="OPERATIVA"/>
    <s v="MAYOR O IGUAL A 5001 USUARIOS"/>
    <s v="Aprovechamiento "/>
    <x v="0"/>
    <x v="2"/>
    <s v="CUNDINAMARCA"/>
    <s v="CHIA"/>
    <s v="ACTUALIZACION"/>
    <d v="2025-02-13T00:00:00"/>
    <s v="APROVECHAMIENTO "/>
  </r>
  <r>
    <n v="153888"/>
    <s v="CABILDO INDIGENA BOCON BETULIA"/>
    <s v="OPERATIVA"/>
    <s v="MENOR O IGUAL A 2500 USUARIOS"/>
    <s v="Grupo de Pequeños"/>
    <x v="1"/>
    <x v="2"/>
    <s v="CÓRDOBA"/>
    <s v="MOMIL"/>
    <s v="ACTUALIZACION"/>
    <d v="2025-03-28T00:00:00"/>
    <s v="ACUEDUCTO "/>
  </r>
  <r>
    <n v="153905"/>
    <s v="ASOCIACION DE RECICLADORES MAKA"/>
    <s v="OPERATIVA"/>
    <s v="DESDE 2501 HASTA 5000 USUARIOS"/>
    <s v="Grupo de Pequeños"/>
    <x v="0"/>
    <x v="2"/>
    <s v="BOGOTÁ, D.C."/>
    <s v="BOGOTA, D.C."/>
    <s v="INSCRIPCION"/>
    <d v="2024-09-13T00:00:00"/>
    <s v="APROVECHAMIENTO "/>
  </r>
  <r>
    <n v="153906"/>
    <s v="ASOCIACION DE USUARIOS DEL ACUEDUCTO DE RESERVAS DEL PAUJIL"/>
    <s v="OPERATIVA"/>
    <s v="MENOR O IGUAL A 2500 USUARIOS"/>
    <s v="Grupo de Pequeños"/>
    <x v="0"/>
    <x v="2"/>
    <s v="TOLIMA"/>
    <s v="IBAGUE"/>
    <s v="ACTUALIZACION"/>
    <d v="2025-02-12T00:00:00"/>
    <s v="ACUEDUCTO - ALCANTARILLADO"/>
  </r>
  <r>
    <n v="153927"/>
    <s v="ASOCIACION DE  USUARIOS DEL SERVICIO DE AGUA POTABLE DE LA VEGA"/>
    <s v="OPERATIVA"/>
    <s v="MENOR O IGUAL A 2500 USUARIOS"/>
    <s v="Grupo de Pequeños"/>
    <x v="1"/>
    <x v="2"/>
    <s v="NARIÑO"/>
    <s v="FUNES"/>
    <s v="INSCRIPCION"/>
    <d v="2025-02-27T00:00:00"/>
    <s v="ACUEDUCTO "/>
  </r>
  <r>
    <n v="153945"/>
    <s v="asociacion ecocircular lineal ambiental"/>
    <s v="OPERATIVA"/>
    <s v="MAYOR O IGUAL A 5001 USUARIOS"/>
    <s v="Grupo de Pequeños"/>
    <x v="0"/>
    <x v="2"/>
    <s v="CUNDINAMARCA"/>
    <s v="FACATATIVA"/>
    <s v="INSCRIPCION"/>
    <d v="2024-09-02T00:00:00"/>
    <s v="APROVECHAMIENTO "/>
  </r>
  <r>
    <n v="154065"/>
    <s v="ASOCIACION DE RECICLADORES BASURA ZERO ESP"/>
    <s v="OPERATIVA"/>
    <s v="MENOR O IGUAL A 2500 USUARIOS"/>
    <s v="Grupo de Pequeños"/>
    <x v="2"/>
    <x v="2"/>
    <s v="BOGOTÁ, D.C."/>
    <s v="BOGOTA, D.C."/>
    <s v="INSCRIPCION"/>
    <d v="2024-08-27T00:00:00"/>
    <s v="APROVECHAMIENTO "/>
  </r>
  <r>
    <n v="154066"/>
    <s v="corporación de recuperadores y recicladores de colombia "/>
    <s v="OPERATIVA"/>
    <s v="MENOR O IGUAL A 2500 USUARIOS"/>
    <s v="Grupo de Pequeños"/>
    <x v="2"/>
    <x v="2"/>
    <s v="BOGOTÁ, D.C."/>
    <s v="BOGOTA, D.C."/>
    <s v="INSCRIPCION"/>
    <d v="2024-09-04T00:00:00"/>
    <s v="APROVECHAMIENTO "/>
  </r>
  <r>
    <n v="154067"/>
    <s v="ASOCIACION RECICLANDO EXITOS"/>
    <s v="OPERATIVA"/>
    <s v="DESDE 2501 HASTA 5000 USUARIOS"/>
    <s v="Grupo de Pequeños"/>
    <x v="0"/>
    <x v="2"/>
    <s v="BOLÍVAR"/>
    <s v="CARTAGENA DE INDIAS"/>
    <s v="ACTUALIZACION"/>
    <d v="2025-03-14T00:00:00"/>
    <s v="APROVECHAMIENTO "/>
  </r>
  <r>
    <n v="154105"/>
    <s v="EMPRESA DISTRITAL DE APROVECHAMIENTO ESP SAS"/>
    <s v="OPERATIVA"/>
    <s v="MAYOR O IGUAL A 5001 USUARIOS"/>
    <s v="Grupo de Pequeños"/>
    <x v="0"/>
    <x v="3"/>
    <s v="BOGOTÁ, D.C."/>
    <s v="BOGOTA, D.C."/>
    <s v="INSCRIPCION"/>
    <d v="2024-09-20T00:00:00"/>
    <s v="APROVECHAMIENTO "/>
  </r>
  <r>
    <n v="154106"/>
    <s v="ASOCIACION ECORENUEVA TU PLANETA"/>
    <s v="OPERATIVA"/>
    <s v="MAYOR O IGUAL A 5001 USUARIOS"/>
    <s v="Grupo de Pequeños"/>
    <x v="0"/>
    <x v="2"/>
    <s v="VALLE DEL CAUCA"/>
    <s v="PALMIRA"/>
    <s v="INSCRIPCION"/>
    <d v="2024-09-03T00:00:00"/>
    <s v="APROVECHAMIENTO "/>
  </r>
  <r>
    <n v="154245"/>
    <s v="ECO GLOBAL SOLUCIONES AMBIENTALES SAS ESP"/>
    <s v="OPERATIVA"/>
    <s v="MAYOR O IGUAL A 5001 USUARIOS"/>
    <s v="Grupo de Pequeños"/>
    <x v="2"/>
    <x v="3"/>
    <s v="BOGOTÁ, D.C."/>
    <s v="BOGOTA, D.C."/>
    <s v="ACTUALIZACION"/>
    <d v="2024-11-25T00:00:00"/>
    <s v="APROVECHAMIENTO "/>
  </r>
  <r>
    <n v="154308"/>
    <s v="ASOCIACIÓN RECUPERADORES AMBIENTALES DE COLOMBIA"/>
    <s v="OPERATIVA"/>
    <s v="MAYOR O IGUAL A 5001 USUARIOS"/>
    <s v="Grupo de Pequeños"/>
    <x v="2"/>
    <x v="2"/>
    <s v="CUNDINAMARCA"/>
    <s v="SOACHA"/>
    <s v="ACTUALIZACION"/>
    <d v="2025-02-20T00:00:00"/>
    <s v="APROVECHAMIENTO "/>
  </r>
  <r>
    <n v="154309"/>
    <s v="ASOCIACION DE RECICLADORES VERDE Y LIMPIO ESP"/>
    <s v="OPERATIVA"/>
    <s v="MAYOR O IGUAL A 5001 USUARIOS"/>
    <s v="Grupo de Pequeños"/>
    <x v="2"/>
    <x v="2"/>
    <s v="BOGOTÁ, D.C."/>
    <s v="BOGOTA, D.C."/>
    <s v="INSCRIPCION"/>
    <d v="2024-10-03T00:00:00"/>
    <s v="APROVECHAMIENTO "/>
  </r>
  <r>
    <n v="154365"/>
    <s v="SOLUCIONES FERPI SAS ESP"/>
    <s v="OPERATIVA"/>
    <s v="MAYOR O IGUAL A 5001 USUARIOS"/>
    <s v="Grupo de Pequeños"/>
    <x v="2"/>
    <x v="3"/>
    <s v="BOGOTÁ, D.C."/>
    <s v="BOGOTA, D.C."/>
    <s v="ACTUALIZACION"/>
    <d v="2024-11-07T00:00:00"/>
    <s v="APROVECHAMIENTO "/>
  </r>
  <r>
    <n v="154385"/>
    <s v="ASOCIACIONLASABANA"/>
    <s v="OPERATIVA"/>
    <s v="MAYOR O IGUAL A 5001 USUARIOS"/>
    <s v="Grupo de Pequeños"/>
    <x v="0"/>
    <x v="2"/>
    <s v="ATLÁNTICO"/>
    <s v="SABANALARGA"/>
    <s v="ACTUALIZACION"/>
    <d v="2024-12-12T00:00:00"/>
    <s v="APROVECHAMIENTO "/>
  </r>
  <r>
    <n v="154407"/>
    <s v="ASOCIACION DE RECICLADORES DEL CARARE"/>
    <s v="OPERATIVA"/>
    <s v="MAYOR O IGUAL A 5001 USUARIOS"/>
    <s v="Grupo de Pequeños"/>
    <x v="0"/>
    <x v="2"/>
    <s v="SANTANDER"/>
    <s v="CIMITARRA"/>
    <s v="INSCRIPCION"/>
    <d v="2024-10-30T00:00:00"/>
    <s v="APROVECHAMIENTO "/>
  </r>
  <r>
    <n v="154425"/>
    <s v="ASOCICACION DE RECICLADORES HORIZONTE VERDE"/>
    <s v="OPERATIVA"/>
    <s v="MAYOR O IGUAL A 5001 USUARIOS"/>
    <s v="Grupo de Pequeños"/>
    <x v="2"/>
    <x v="2"/>
    <s v="BOGOTÁ, D.C."/>
    <s v="BOGOTA, D.C."/>
    <s v="INSCRIPCION"/>
    <d v="2024-10-08T00:00:00"/>
    <s v="APROVECHAMIENTO "/>
  </r>
  <r>
    <n v="154514"/>
    <s v="ASOCIACIÓN MI VALLE"/>
    <s v="OPERATIVA"/>
    <s v="DESDE 2501 HASTA 5000 USUARIOS"/>
    <s v="Grupo de Pequeños"/>
    <x v="2"/>
    <x v="2"/>
    <s v="CESAR"/>
    <s v="VALLEDUPAR"/>
    <s v="INSCRIPCION"/>
    <d v="2024-10-10T00:00:00"/>
    <s v="APROVECHAMIENTO "/>
  </r>
  <r>
    <n v="154565"/>
    <s v="ASOCIACION DE RECICLADORES MARTINEZ"/>
    <s v="OPERATIVA"/>
    <s v="MAYOR O IGUAL A 5001 USUARIOS"/>
    <s v="Grupo de Pequeños"/>
    <x v="2"/>
    <x v="2"/>
    <s v="ATLÁNTICO"/>
    <s v="SABANALARGA"/>
    <s v="ACTUALIZACION"/>
    <d v="2025-01-28T00:00:00"/>
    <s v="APROVECHAMIENTO "/>
  </r>
  <r>
    <n v="154567"/>
    <s v="RUTA LIMPIA S.A.S E.S.P."/>
    <s v="OPERATIVA"/>
    <s v="MAYOR O IGUAL A 5001 USUARIOS"/>
    <s v="Grupo de Pequeños"/>
    <x v="2"/>
    <x v="3"/>
    <s v="BOGOTÁ, D.C."/>
    <s v="BOGOTA, D.C."/>
    <s v="INSCRIPCION"/>
    <d v="2024-10-29T00:00:00"/>
    <s v="APROVECHAMIENTO "/>
  </r>
  <r>
    <n v="154568"/>
    <s v="ASOCIACION ECOGAIA PACHAMAMA E.S.P."/>
    <s v="OPERATIVA"/>
    <s v="DESDE 2501 HASTA 5000 USUARIOS"/>
    <s v="Grupo de Pequeños"/>
    <x v="0"/>
    <x v="2"/>
    <s v="CUNDINAMARCA"/>
    <s v="SOACHA"/>
    <s v="INSCRIPCION"/>
    <d v="2024-10-24T00:00:00"/>
    <s v="APROVECHAMIENTO "/>
  </r>
  <r>
    <n v="154586"/>
    <s v="ASOCIACION DE RECICLADORES NUEVA COLOMBIA ESP"/>
    <s v="OPERATIVA"/>
    <s v="MAYOR O IGUAL A 5001 USUARIOS"/>
    <s v="Grupo de Pequeños"/>
    <x v="2"/>
    <x v="2"/>
    <s v="BOGOTÁ, D.C."/>
    <s v="BOGOTA, D.C."/>
    <s v="INSCRIPCION"/>
    <d v="2024-10-18T00:00:00"/>
    <s v="APROVECHAMIENTO "/>
  </r>
  <r>
    <n v="154587"/>
    <s v="ASOCIACION HUMANOS ECOLOGICOS POR EL MUNDO"/>
    <s v="OPERATIVA"/>
    <s v="MENOR O IGUAL A 2500 USUARIOS"/>
    <s v="Grupo de Pequeños"/>
    <x v="0"/>
    <x v="2"/>
    <s v="CUNDINAMARCA"/>
    <s v="SAN JUAN DE RIOSECO"/>
    <s v="INSCRIPCION"/>
    <d v="2024-10-30T00:00:00"/>
    <s v="APROVECHAMIENTO "/>
  </r>
  <r>
    <n v="154628"/>
    <s v="ASOCIACIÓN DE RECUPERADORES AMBIENTALES JYR ESP "/>
    <s v="OPERATIVA"/>
    <s v="MAYOR O IGUAL A 5001 USUARIOS"/>
    <s v="Grupo de Pequeños"/>
    <x v="0"/>
    <x v="2"/>
    <s v="BOGOTÁ, D.C."/>
    <s v="BOGOTA, D.C."/>
    <s v="INSCRIPCION"/>
    <d v="2024-10-24T00:00:00"/>
    <s v="APROVECHAMIENTO "/>
  </r>
  <r>
    <n v="154925"/>
    <s v="Asociación de usuarios de alcantarillado del corregimiento de la Torre"/>
    <s v="OPERATIVA"/>
    <s v="MENOR O IGUAL A 2500 USUARIOS"/>
    <s v="Grupo de Pequeños"/>
    <x v="1"/>
    <x v="2"/>
    <s v="VALLE DEL CAUCA"/>
    <s v="PALMIRA"/>
    <s v="INSCRIPCION"/>
    <d v="2025-02-04T00:00:00"/>
    <s v="ALCANTARILLADO"/>
  </r>
  <r>
    <n v="154945"/>
    <s v="ASOCIACION DE USUARIOS DEL ACUEDUCTO RURAL VEREDA CAJAMARQUITA"/>
    <s v="OPERATIVA"/>
    <s v="MENOR O IGUAL A 2500 USUARIOS"/>
    <s v="Grupo de Pequeños"/>
    <x v="0"/>
    <x v="2"/>
    <s v="TOLIMA"/>
    <s v="CAJAMARCA"/>
    <s v="INSCRIPCION"/>
    <d v="2025-03-28T00:00:00"/>
    <s v="ACUEDUCTO "/>
  </r>
  <r>
    <n v="155325"/>
    <s v="ASOCIACIÓN DE RECICLADORES AEROVIDA"/>
    <s v="OPERATIVA"/>
    <s v="MAYOR O IGUAL A 5001 USUARIOS"/>
    <s v="Grupo de Pequeños"/>
    <x v="2"/>
    <x v="2"/>
    <s v="BOGOTÁ, D.C."/>
    <s v="BOGOTA, D.C."/>
    <s v="INSCRIPCION"/>
    <d v="2025-01-10T00:00:00"/>
    <s v="APROVECHAMIENTO "/>
  </r>
  <r>
    <n v="155565"/>
    <s v="ASOCIACION PARA LA PROTECCION DE LA TIERRA"/>
    <s v="OPERATIVA"/>
    <s v="MAYOR O IGUAL A 5001 USUARIOS"/>
    <s v="Grupo de Pequeños"/>
    <x v="2"/>
    <x v="2"/>
    <s v="BOGOTÁ, D.C."/>
    <s v="BOGOTA, D.C."/>
    <s v="INSCRIPCION"/>
    <d v="2025-02-24T00:00:00"/>
    <s v="APROVECHAMIENTO "/>
  </r>
  <r>
    <n v="155666"/>
    <s v="IN-NOVUS INGENIERIA ESP SAS"/>
    <s v="OPERATIVA"/>
    <s v="MENOR O IGUAL A 2500 USUARIOS"/>
    <s v="Grupo de Pequeños"/>
    <x v="0"/>
    <x v="3"/>
    <s v="RISARALDA"/>
    <s v="PEREIRA"/>
    <s v="INSCRIPCION"/>
    <d v="2025-03-26T00:00:00"/>
    <s v="ACUEDUCTO "/>
  </r>
  <r>
    <n v="1381"/>
    <s v="EMPRESA DE SERVICIOS PUBLICOS DOMICILIARIOS DEL MUNICIPIO DE SACHICA E.S.P."/>
    <s v="OPERATIVA"/>
    <s v="MENOR O IGUAL A 2500 USUARIOS"/>
    <s v="Grupo de Pequeños"/>
    <x v="0"/>
    <x v="0"/>
    <s v="BOYACÁ"/>
    <s v="SACHICA"/>
    <s v="ACTUALIZACION"/>
    <d v="2022-05-03T00:00:00"/>
    <s v="ACUEDUCTO - ALCANTARILLADO - ASEO"/>
  </r>
  <r>
    <n v="49505"/>
    <s v="ASOCIACION ACUEDUCTO COMUNITARIO AGUAS CLARAS VEREDA TAUMA"/>
    <s v="ABASTO"/>
    <s v="MENOR O IGUAL A 2500 USUARIOS"/>
    <s v="Grupo de Pequeños"/>
    <x v="1"/>
    <x v="2"/>
    <s v="RISARALDA"/>
    <s v="GUATICA"/>
    <s v="ACTUALIZACION"/>
    <d v="2023-11-14T00:00:00"/>
    <s v="ACUEDUCTO "/>
  </r>
  <r>
    <n v="65679"/>
    <s v="ASOCIACION AMBIENTAL DE RECICLAJE DE GIRARDOT"/>
    <s v="OPERATIVA"/>
    <s v="MENOR O IGUAL A 2500 USUARIOS"/>
    <s v="Aprovechamiento "/>
    <x v="2"/>
    <x v="2"/>
    <s v="CUNDINAMARCA"/>
    <s v="GIRARDOT"/>
    <s v="ACTUALIZACION"/>
    <d v="2023-10-25T00:00:00"/>
    <s v="APROVECHAMIENTO "/>
  </r>
  <r>
    <n v="65760"/>
    <s v="Empresa Municipal de servicios publicos domiciliarios de Guepsa"/>
    <s v="OPERATIVA"/>
    <s v="MENOR O IGUAL A 2500 USUARIOS"/>
    <s v="Grupo de Pequeños"/>
    <x v="2"/>
    <x v="3"/>
    <s v="SANTANDER"/>
    <s v="GUEPSA"/>
    <s v="ACTUALIZACION"/>
    <d v="2024-09-20T00:00:00"/>
    <s v="ALCANTARILLADO"/>
  </r>
  <r>
    <n v="20504"/>
    <s v="COOPERATIVA DE SERVICIOS PUBLICOS DE CUPICA"/>
    <s v="OPERATIVA"/>
    <s v="MENOR O IGUAL A 2500 USUARIOS"/>
    <s v="Grupo de Pequeños"/>
    <x v="2"/>
    <x v="2"/>
    <s v="CHOCÓ"/>
    <s v="BAHIA SOLANO"/>
    <s v="ACTUALIZACION"/>
    <d v="2024-02-13T00:00:00"/>
    <s v="ACUEDUCTO - ALCANTARILLADO"/>
  </r>
  <r>
    <n v="45596"/>
    <s v="Asociación de Usuarios del Acueducto Horizonte"/>
    <s v="OPERATIVA"/>
    <s v="MENOR O IGUAL A 2500 USUARIOS"/>
    <s v="Grupo de Pequeños"/>
    <x v="2"/>
    <x v="2"/>
    <s v="SANTANDER"/>
    <s v="SAN VICENTE DE CHUCURI"/>
    <s v="ACTUALIZACION"/>
    <d v="2024-01-17T00:00:00"/>
    <s v="ACUEDUCTO "/>
  </r>
  <r>
    <n v="1071"/>
    <s v="ASOCIACION DE SUSCRIPTORES DEL ACUEDUCTO RURAL DE LAS VEREDAS LA CABAÑA - LA CAPILLA"/>
    <s v="OPERATIVA"/>
    <s v="MENOR O IGUAL A 2500 USUARIOS"/>
    <s v="Grupo de Pequeños"/>
    <x v="2"/>
    <x v="2"/>
    <s v="CUNDINAMARCA"/>
    <s v="ZIPACON"/>
    <s v="ACTUALIZACION"/>
    <d v="2024-08-06T00:00:00"/>
    <s v="ACUEDUCTO "/>
  </r>
  <r>
    <n v="26190"/>
    <s v="ECOLIMPIA S.A.S E.S.P."/>
    <s v="OPERATIVA"/>
    <s v="MAYOR O IGUAL A 5001 USUARIOS"/>
    <s v="Aprovechamiento "/>
    <x v="2"/>
    <x v="3"/>
    <s v="BOGOTÁ, D.C."/>
    <s v="BOGOTA, D.C."/>
    <s v="ACTUALIZACION"/>
    <d v="2024-01-31T00:00:00"/>
    <s v="APROVECHAMIENTO "/>
  </r>
  <r>
    <n v="150442"/>
    <s v="CONEXION ECOVERDE ESP SAS"/>
    <s v="OPERATIVA"/>
    <s v="MAYOR O IGUAL A 5001 USUARIOS"/>
    <s v="Aprovechamiento "/>
    <x v="2"/>
    <x v="3"/>
    <s v="BOGOTÁ, D.C."/>
    <s v="BOGOTA, D.C."/>
    <s v="INSCRIPCION"/>
    <d v="2023-12-15T00:00:00"/>
    <s v="APROVECHAMIENTO "/>
  </r>
  <r>
    <n v="150442"/>
    <s v="CONEXION ECOVERDE ESP SAS"/>
    <s v="OPERATIVA"/>
    <s v="MENOR O IGUAL A 2500 USUARIOS"/>
    <s v="Aprovechamiento "/>
    <x v="2"/>
    <x v="2"/>
    <s v="BOGOTA, D.C."/>
    <s v="BOGOTA, D.C."/>
    <s v="INSCRIPCION"/>
    <d v="2023-12-15T00:00:00"/>
    <s v="APROVECHAMIENTO 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763">
  <r>
    <n v="1"/>
    <s v="EMPRESA MUNICIPAL DE SERVICIOS DE ASEO DE RIOSUCIO - CALDAS"/>
    <s v="OPERATIVA"/>
    <s v="MAYOR O IGUAL A 5001 USUARIOS"/>
    <s v="Grupo de Pequeños"/>
    <x v="0"/>
    <s v="EMPRESA INDUSTRIAL Y COMERCIAL DEL ESTADO"/>
    <s v="CALDAS"/>
    <s v="RIOSUCIO"/>
    <s v="ACTUALIZACION"/>
    <d v="2025-02-25T00:00:00"/>
    <x v="0"/>
  </r>
  <r>
    <n v="2"/>
    <s v="OFICINA DE DESARROLLO ECONOMICO Y SERVICIOS PUBLICOS DEL MUNICIPIO DE RISARALDA "/>
    <s v="OPERATIVA (No activa)"/>
    <s v="HASTA 2500 SUSCRIPTORES"/>
    <s v="Grupo de Pequeños"/>
    <x v="1"/>
    <s v="MUNICIPIO (PRESTACIÓN DIRECTA)"/>
    <s v="CALDAS"/>
    <s v="RISARALDA"/>
    <s v="ACTUALIZACION"/>
    <d v="2011-12-15T00:00:00"/>
    <x v="0"/>
  </r>
  <r>
    <n v="4"/>
    <s v="AQUAMANA E.S.P."/>
    <s v="OPERATIVA"/>
    <s v="MAYOR O IGUAL A 5001 USUARIOS"/>
    <s v="Grupo de Grandes"/>
    <x v="2"/>
    <s v="EMPRESA INDUSTRIAL Y COMERCIAL DEL ESTADO"/>
    <s v="CALDAS"/>
    <s v="VILLAMARIA"/>
    <s v="ACTUALIZACION"/>
    <d v="2025-02-14T00:00:00"/>
    <x v="1"/>
  </r>
  <r>
    <n v="6"/>
    <s v="EMPRESA DE SERVICIOS PÚBLICOS DE SOATA"/>
    <s v="OPERATIVA"/>
    <s v="MENOR O IGUAL A 2500 USUARIOS"/>
    <s v="Grupo de Pequeños"/>
    <x v="2"/>
    <s v="EMPRESA INDUSTRIAL Y COMERCIAL DEL ESTADO"/>
    <s v="BOYACÁ"/>
    <s v="SOATA"/>
    <s v="ACTUALIZACION"/>
    <d v="2025-03-03T00:00:00"/>
    <x v="1"/>
  </r>
  <r>
    <n v="7"/>
    <s v="UNIDAD DE SERVICIOS PUBLICOS DOMICILIARIOS DE TASCO"/>
    <s v="OPERATIVA"/>
    <s v="MENOR O IGUAL A 2500 USUARIOS"/>
    <s v="Grupo de Pequeños"/>
    <x v="2"/>
    <s v="MUNICIPIO (PRESTACIÓN DIRECTA)"/>
    <s v="BOYACÁ"/>
    <s v="TASCO"/>
    <s v="ACTUALIZACION"/>
    <d v="2025-02-11T00:00:00"/>
    <x v="2"/>
  </r>
  <r>
    <n v="8"/>
    <s v="ACUEDUCTO REGIONAL PEÑA NEGRA DE TIBASOSA ESP"/>
    <s v="OPERATIVA"/>
    <s v="MENOR O IGUAL A 2500 USUARIOS"/>
    <s v="Grupo de Pequeños"/>
    <x v="1"/>
    <s v="ORGANIZACION AUTORIZADA"/>
    <s v="BOYACÁ"/>
    <s v="DUITAMA"/>
    <s v="ACTUALIZACION"/>
    <d v="2025-02-18T00:00:00"/>
    <x v="3"/>
  </r>
  <r>
    <n v="9"/>
    <s v="ASOCIACION DE USUARIOS DEL ACUEDUCTO URBANO DEL MUNICIPIO DE TURMEQUE "/>
    <s v="OPERATIVA"/>
    <s v="MENOR O IGUAL A 2500 USUARIOS"/>
    <s v="Grupo de Pequeños"/>
    <x v="0"/>
    <s v="ORGANIZACION AUTORIZADA"/>
    <s v="BOYACÁ"/>
    <s v="TURMEQUE"/>
    <s v="ACTUALIZACION"/>
    <d v="2025-02-25T00:00:00"/>
    <x v="3"/>
  </r>
  <r>
    <n v="10"/>
    <s v="EMPRESA DE OBRAS SANITARIAS DE CALDAS  S. A. EMPRESA DE SERVICIOS PUBLICOS"/>
    <s v="OPERATIVA"/>
    <s v="MAYOR O IGUAL A 5001 USUARIOS"/>
    <s v="Grupo de Grandes"/>
    <x v="2"/>
    <s v="SOCIEDADES (EMPRESA DE SERVICIOS PUBLICOS)"/>
    <s v="CALDAS"/>
    <s v="MANIZALES"/>
    <s v="ACTUALIZACION"/>
    <d v="2025-02-26T00:00:00"/>
    <x v="4"/>
  </r>
  <r>
    <n v="20"/>
    <s v="UNIDAD ADMINISTRADORA DE SERVICIOS PUBLICOS DE ACUEDUCTO, ALCANTARILLADO Y ASEO EN EL MUNICIPIO DE OICATA"/>
    <s v="OPERATIVA"/>
    <s v="MENOR O IGUAL A 2500 USUARIOS"/>
    <s v="Grupo de Pequeños"/>
    <x v="0"/>
    <s v="MUNICIPIO (PRESTACIÓN DIRECTA)"/>
    <s v="BOYACÁ"/>
    <s v="OICATA"/>
    <s v="ACTUALIZACION"/>
    <d v="2024-03-27T00:00:00"/>
    <x v="1"/>
  </r>
  <r>
    <n v="27"/>
    <s v="ASOCIACION DE SUSCRIPTORES DEL ACUEDUCTO SADACHI DE LA VEREDA SAZA SECTORES SAZA, DAITA Y CHITAL DEL MUNICIPIO DE GAMEZA"/>
    <s v="OPERATIVA"/>
    <s v="MENOR O IGUAL A 2500 USUARIOS"/>
    <s v="Grupo de Pequeños"/>
    <x v="1"/>
    <s v="ORGANIZACION AUTORIZADA"/>
    <s v="BOYACÁ"/>
    <s v="GAMEZA"/>
    <s v="ACTUALIZACION"/>
    <d v="2021-04-10T00:00:00"/>
    <x v="3"/>
  </r>
  <r>
    <n v="28"/>
    <s v="DIRECCIÓN ADMINISTRATIVA DE SERVICIOS PÚBLICOS DE GUATEQUE"/>
    <s v="OPERATIVA"/>
    <s v="DESDE 2501 HASTA 5000 USUARIOS"/>
    <s v="Grupo de Pequeños"/>
    <x v="2"/>
    <s v="MUNICIPIO (PRESTACIÓN DIRECTA)"/>
    <s v="BOYACÁ"/>
    <s v="GUATEQUE"/>
    <s v="ACTUALIZACION"/>
    <d v="2025-01-16T00:00:00"/>
    <x v="1"/>
  </r>
  <r>
    <n v="39"/>
    <s v="JUNTA DE SERVICIOS PÚBLICOS DEL MUNICIPIO DE CHITA BOYACA"/>
    <s v="OPERATIVA"/>
    <s v="MENOR O IGUAL A 2500 USUARIOS"/>
    <s v="Grupo de Pequeños"/>
    <x v="2"/>
    <s v="MUNICIPIO (PRESTACIÓN DIRECTA)"/>
    <s v="BOYACÁ"/>
    <s v="CHITA"/>
    <s v="ACTUALIZACION"/>
    <d v="2025-03-04T00:00:00"/>
    <x v="1"/>
  </r>
  <r>
    <n v="40"/>
    <s v="EMPRESA DE SERVICIOS PUBLICOS DOMICILIARIOS DE DUITAMA S.A. E.S.P."/>
    <s v="OPERATIVA"/>
    <s v="MAYOR O IGUAL A 5001 USUARIOS"/>
    <s v="Grupo de Grandes"/>
    <x v="2"/>
    <s v="SOCIEDADES (EMPRESA DE SERVICIOS PUBLICOS)"/>
    <s v="BOYACÁ"/>
    <s v="DUITAMA"/>
    <s v="ACTUALIZACION"/>
    <d v="2025-03-14T00:00:00"/>
    <x v="4"/>
  </r>
  <r>
    <n v="51"/>
    <s v="UNIDAD DE SERVICIOS PÚBLICOS DOMICILIARIOS DE ACUEDUCTO, ALCANTARILLADO Y ASEO DE AQUITANIA"/>
    <s v="OPERATIVA"/>
    <s v="MENOR O IGUAL A 2500 USUARIOS"/>
    <s v="Grupo de Pequeños"/>
    <x v="2"/>
    <s v="MUNICIPIO (PRESTACIÓN DIRECTA)"/>
    <s v="BOYACÁ"/>
    <s v="AQUITANIA"/>
    <s v="ACTUALIZACION"/>
    <d v="2024-01-04T00:00:00"/>
    <x v="1"/>
  </r>
  <r>
    <n v="56"/>
    <s v="AGUAS DE CARTAGENA S.A.  E.S.P."/>
    <s v="OPERATIVA"/>
    <s v="MAYOR O IGUAL A 5001 USUARIOS"/>
    <s v="Grupo de Grandes"/>
    <x v="2"/>
    <s v="SOCIEDADES (EMPRESA DE SERVICIOS PUBLICOS)"/>
    <s v="BOLÍVAR"/>
    <s v="CARTAGENA DE INDIAS"/>
    <s v="ACTUALIZACION"/>
    <d v="2025-03-12T00:00:00"/>
    <x v="4"/>
  </r>
  <r>
    <n v="62"/>
    <s v="EMPRESA MUNICIPAL DE SERVICIOS PUBLICOS EMPOSAN E.S.P."/>
    <s v="OPERATIVA"/>
    <s v="MENOR O IGUAL A 2500 USUARIOS"/>
    <s v="Grupo de Pequeños"/>
    <x v="0"/>
    <s v="EMPRESA INDUSTRIAL Y COMERCIAL DEL ESTADO"/>
    <s v="BOLÍVAR"/>
    <s v="SAN FERNANDO"/>
    <s v="ACTUALIZACION"/>
    <d v="2022-05-18T00:00:00"/>
    <x v="1"/>
  </r>
  <r>
    <n v="70"/>
    <s v="EMPRESA DE ACUEDUCTO Y ALCANTARILLADO DE BOGOTÁ E.S.P"/>
    <s v="OPERATIVA"/>
    <s v="MAYOR O IGUAL A 5001 USUARIOS"/>
    <s v="Grupo de Grandes"/>
    <x v="2"/>
    <s v="EMPRESA INDUSTRIAL Y COMERCIAL DEL ESTADO"/>
    <s v="BOGOTÁ, D.C."/>
    <s v="BOGOTA, D.C."/>
    <s v="ACTUALIZACION"/>
    <d v="2025-02-25T00:00:00"/>
    <x v="4"/>
  </r>
  <r>
    <n v="75"/>
    <s v="EMPRESA DE ACUEDUCTO ALCANTARILLADO Y ASEO DE REPELON"/>
    <s v="OPERATIVA (No activa)"/>
    <s v="HASTA 2500 SUSCRIPTORES"/>
    <s v="Grupo de Pequeños"/>
    <x v="1"/>
    <s v="EMPRESA INDUSTRIAL Y COMERCIAL DEL ESTADO"/>
    <s v="ATLÁNTICO"/>
    <s v="REPELON"/>
    <s v="ACTUALIZACION"/>
    <d v="2015-04-27T00:00:00"/>
    <x v="5"/>
  </r>
  <r>
    <n v="76"/>
    <s v="OFICINA DE SERVICIOS PÚBLICOS DE  MONTEBELLO"/>
    <s v="OPERATIVA"/>
    <s v="MENOR O IGUAL A 2500 USUARIOS"/>
    <s v="Grupo de Pequeños"/>
    <x v="2"/>
    <s v="MUNICIPIO (PRESTACIÓN DIRECTA)"/>
    <s v="ANTIOQUIA"/>
    <s v="MONTEBELLO"/>
    <s v="ACTUALIZACION"/>
    <d v="2025-03-27T00:00:00"/>
    <x v="1"/>
  </r>
  <r>
    <n v="77"/>
    <s v="EMPRESAS PUBLICAS MUNICIPALES DE PUERTO NARE E.S.P."/>
    <s v="OPERATIVA"/>
    <s v="DESDE 2501 HASTA 5000 USUARIOS"/>
    <s v="Grupo de Grandes"/>
    <x v="0"/>
    <s v="EMPRESA INDUSTRIAL Y COMERCIAL DEL ESTADO"/>
    <s v="ANTIOQUIA"/>
    <s v="PUERTO NARE"/>
    <s v="ACTUALIZACION"/>
    <d v="2023-03-22T00:00:00"/>
    <x v="1"/>
  </r>
  <r>
    <n v="78"/>
    <s v="EMPRESA DE SERVICIOS DE EL RETIRO - RETIRAR S.A. E.S.P."/>
    <s v="OPERATIVA"/>
    <s v="MAYOR O IGUAL A 5001 USUARIOS"/>
    <s v="Grupo de Grandes"/>
    <x v="0"/>
    <s v="SOCIEDADES (EMPRESA DE SERVICIOS PUBLICOS)"/>
    <s v="ANTIOQUIA"/>
    <s v="RETIRO"/>
    <s v="ACTUALIZACION"/>
    <d v="2025-03-29T00:00:00"/>
    <x v="5"/>
  </r>
  <r>
    <n v="79"/>
    <s v="ASOCIACION ACUEDUCTO Y ALCANTARILLADO CUATRO ESQUINAS RIONEGRO, ANTIOQUIA"/>
    <s v="OPERATIVA"/>
    <s v="MENOR O IGUAL A 2500 USUARIOS"/>
    <s v="Grupo de Pequeños"/>
    <x v="1"/>
    <s v="ORGANIZACION AUTORIZADA"/>
    <s v="ANTIOQUIA"/>
    <s v="RIONEGRO"/>
    <s v="ACTUALIZACION"/>
    <d v="2025-02-13T00:00:00"/>
    <x v="4"/>
  </r>
  <r>
    <n v="81"/>
    <s v="ASEO TECNICO S.A.S. E.S.P."/>
    <s v="OPERATIVA"/>
    <s v="MAYOR O IGUAL A 5001 USUARIOS"/>
    <s v="Grupo de Grandes"/>
    <x v="2"/>
    <s v="SOCIEDADES (EMPRESA DE SERVICIOS PUBLICOS)"/>
    <s v="ANTIOQUIA"/>
    <s v="MEDELLÍN"/>
    <s v="ACTUALIZACION"/>
    <d v="2025-02-21T00:00:00"/>
    <x v="0"/>
  </r>
  <r>
    <n v="82"/>
    <s v="SOCIEDAD DE ACUEDUCTO, ALCANTARILLADO Y ASEO DE BARRANQUILLA S.A. E.S.P."/>
    <s v="OPERATIVA"/>
    <s v="MAYOR O IGUAL A 5001 USUARIOS"/>
    <s v="Grupo de Grandes"/>
    <x v="0"/>
    <s v="SOCIEDADES (EMPRESA DE SERVICIOS PUBLICOS)"/>
    <s v="ATLÁNTICO"/>
    <s v="BARRANQUILLA"/>
    <s v="ACTUALIZACION"/>
    <d v="2025-02-27T00:00:00"/>
    <x v="1"/>
  </r>
  <r>
    <n v="85"/>
    <s v="ASOCIACIÓN DE USUARIOS DEL ACUEDUCTO MULTIVEREDAL DE JARDIN "/>
    <s v="OPERATIVA"/>
    <s v="MENOR O IGUAL A 2500 USUARIOS"/>
    <s v="Grupo de Pequeños"/>
    <x v="1"/>
    <s v="ORGANIZACION AUTORIZADA"/>
    <s v="ANTIOQUIA"/>
    <s v="JARDIN"/>
    <s v="ACTUALIZACION"/>
    <d v="2025-03-25T00:00:00"/>
    <x v="3"/>
  </r>
  <r>
    <n v="86"/>
    <s v="DIRECCION DE SERVICIOS PUBLICOS DOMICILIARIOS DE JERICO-ANTIOQUIA"/>
    <s v="OPERATIVA (No activa)"/>
    <s v="HASTA 2500 SUSCRIPTORES"/>
    <s v="Grupo de Pequeños"/>
    <x v="1"/>
    <s v="MUNICIPIO (PRESTACIÓN DIRECTA)"/>
    <s v="ANTIOQUIA"/>
    <s v="JERICO"/>
    <s v="ACTUALIZACION"/>
    <d v="2009-08-05T00:00:00"/>
    <x v="1"/>
  </r>
  <r>
    <n v="87"/>
    <s v="ASOCIACION DE USUARIOS DEL ACUEDUCTO Y ALCANTARILLADO VERAMIEL"/>
    <s v="OPERATIVA"/>
    <s v="MENOR O IGUAL A 2500 USUARIOS"/>
    <s v="Grupo de Pequeños"/>
    <x v="1"/>
    <s v="ORGANIZACION AUTORIZADA"/>
    <s v="ANTIOQUIA"/>
    <s v="LA CEJA"/>
    <s v="ACTUALIZACION"/>
    <d v="2020-04-24T00:00:00"/>
    <x v="3"/>
  </r>
  <r>
    <n v="88"/>
    <s v="ASOCIACION DE USUARIOS DEL ACUEDUCTO Y ALCANTARILLADO CESTILLAL LA PALMA"/>
    <s v="OPERATIVA"/>
    <s v="MENOR O IGUAL A 2500 USUARIOS"/>
    <s v="Grupo de Pequeños"/>
    <x v="1"/>
    <s v="ORGANIZACION AUTORIZADA"/>
    <s v="ANTIOQUIA"/>
    <s v="LA CEJA"/>
    <s v="ACTUALIZACION"/>
    <d v="2021-10-12T00:00:00"/>
    <x v="3"/>
  </r>
  <r>
    <n v="91"/>
    <s v="EMPRESA DE SERVICIOS PUBLICOS LA UNION S.A E.S.P."/>
    <s v="OPERATIVA"/>
    <s v="MAYOR O IGUAL A 5001 USUARIOS"/>
    <s v="Grupo de Grandes"/>
    <x v="0"/>
    <s v="SOCIEDADES (EMPRESA DE SERVICIOS PUBLICOS)"/>
    <s v="ANTIOQUIA"/>
    <s v="LA UNION"/>
    <s v="ACTUALIZACION"/>
    <d v="2025-01-22T00:00:00"/>
    <x v="1"/>
  </r>
  <r>
    <n v="96"/>
    <s v="EMPRESA DE SERVICIOS PÚBLICOS DE EL CARMEN DE VIBORAL E.S.P."/>
    <s v="OPERATIVA"/>
    <s v="MAYOR O IGUAL A 5001 USUARIOS"/>
    <s v="Grupo de Grandes"/>
    <x v="0"/>
    <s v="EMPRESA INDUSTRIAL Y COMERCIAL DEL ESTADO"/>
    <s v="ANTIOQUIA"/>
    <s v="EL CARMEN DE VIBORAL"/>
    <s v="ACTUALIZACION"/>
    <d v="2025-03-11T00:00:00"/>
    <x v="1"/>
  </r>
  <r>
    <n v="104"/>
    <s v="ASOCIACION COMUNITARIA DE USUARIOS DE ACUEDUCTO DEL BARRIO SAN ANTONIO"/>
    <s v="OPERATIVA"/>
    <s v="MENOR O IGUAL A 2500 USUARIOS"/>
    <s v="Grupo de Pequeños"/>
    <x v="0"/>
    <s v="ORGANIZACION AUTORIZADA"/>
    <s v="TOLIMA"/>
    <s v="IBAGUE"/>
    <s v="ACTUALIZACION"/>
    <d v="2025-03-26T00:00:00"/>
    <x v="3"/>
  </r>
  <r>
    <n v="106"/>
    <s v="ASOCIACION COMUNITARIA DE USUARIOS DEL ACUEDUCTO Y ALCANTARILLADO DE BARRIO LA UNION DEL MUNICIPIO DE IBAGUE"/>
    <s v="OPERATIVA"/>
    <s v="MENOR O IGUAL A 2500 USUARIOS"/>
    <s v="Grupo de Pequeños"/>
    <x v="0"/>
    <s v="ORGANIZACION AUTORIZADA"/>
    <s v="TOLIMA"/>
    <s v="IBAGUE"/>
    <s v="ACTUALIZACION"/>
    <d v="2025-02-09T00:00:00"/>
    <x v="4"/>
  </r>
  <r>
    <n v="108"/>
    <s v="ASOCIACION DE USUARIOS DEL ACUEDUCTO DEL BARRIO LOS CIRUELOS"/>
    <s v="OPERATIVA"/>
    <s v="MENOR O IGUAL A 2500 USUARIOS"/>
    <s v="Grupo de Pequeños"/>
    <x v="2"/>
    <s v="ORGANIZACION AUTORIZADA"/>
    <s v="TOLIMA"/>
    <s v="IBAGUE"/>
    <s v="ACTUALIZACION"/>
    <d v="2024-03-01T00:00:00"/>
    <x v="3"/>
  </r>
  <r>
    <n v="110"/>
    <s v="CORPORACION DE ACUEDUCTO DE ALTAVISTA"/>
    <s v="OPERATIVA"/>
    <s v="MENOR O IGUAL A 2500 USUARIOS"/>
    <s v="Grupo de Pequeños"/>
    <x v="0"/>
    <s v="ORGANIZACION AUTORIZADA"/>
    <s v="ANTIOQUIA"/>
    <s v="MEDELLÍN"/>
    <s v="ACTUALIZACION"/>
    <d v="2025-02-11T00:00:00"/>
    <x v="4"/>
  </r>
  <r>
    <n v="111"/>
    <s v="EMPRESAS VARIAS DE MEDELLIN  S.A. E.S. P."/>
    <s v="OPERATIVA"/>
    <s v="MAYOR O IGUAL A 5001 USUARIOS"/>
    <s v="Grupo de Grandes"/>
    <x v="0"/>
    <s v="SOCIEDADES (EMPRESA DE SERVICIOS PUBLICOS)"/>
    <s v="ANTIOQUIA"/>
    <s v="MEDELLÍN"/>
    <s v="ACTUALIZACION"/>
    <d v="2025-02-26T00:00:00"/>
    <x v="0"/>
  </r>
  <r>
    <n v="112"/>
    <s v="ASOCIACION DE SUSCRIPTORES DEL ACUEDUCTO DEL CENTRO POBLADO MINAS AMAGA"/>
    <s v="OPERATIVA"/>
    <s v="MENOR O IGUAL A 2500 USUARIOS"/>
    <s v="Grupo de Pequeños"/>
    <x v="1"/>
    <s v="ORGANIZACION AUTORIZADA"/>
    <s v="ANTIOQUIA"/>
    <s v="AMAGÁ"/>
    <s v="ACTUALIZACION"/>
    <d v="2025-03-01T00:00:00"/>
    <x v="3"/>
  </r>
  <r>
    <n v="113"/>
    <s v="ASOCIACION DE USUARIOS DEL ACUEDUCTO RURAL DEL CASERIO LAS DELICIAS"/>
    <s v="OPERATIVA"/>
    <s v="MENOR O IGUAL A 2500 USUARIOS"/>
    <s v="Grupo de Pequeños"/>
    <x v="0"/>
    <s v="ORGANIZACION AUTORIZADA"/>
    <s v="TOLIMA"/>
    <s v="IBAGUE"/>
    <s v="ACTUALIZACION"/>
    <d v="2025-01-30T00:00:00"/>
    <x v="4"/>
  </r>
  <r>
    <n v="114"/>
    <s v="ASOCIACIÓN DE USUARIOS DEL ACUEDUCTO DEL BARRIO SANTA CRUZ"/>
    <s v="OPERATIVA"/>
    <s v="MENOR O IGUAL A 2500 USUARIOS"/>
    <s v="Grupo de Pequeños"/>
    <x v="0"/>
    <s v="ORGANIZACION AUTORIZADA"/>
    <s v="TOLIMA"/>
    <s v="IBAGUE"/>
    <s v="ACTUALIZACION"/>
    <d v="2025-02-19T00:00:00"/>
    <x v="4"/>
  </r>
  <r>
    <n v="116"/>
    <s v="EMPRESA IBAGUEREÑA DE ACUEDUCTO Y ALCANTARILLADO S.A E.S.P OFICIAL"/>
    <s v="OPERATIVA"/>
    <s v="MAYOR O IGUAL A 5001 USUARIOS"/>
    <s v="Grupo de Grandes"/>
    <x v="2"/>
    <s v="SOCIEDADES (EMPRESA DE SERVICIOS PUBLICOS)"/>
    <s v="TOLIMA"/>
    <s v="IBAGUE"/>
    <s v="ACTUALIZACION"/>
    <d v="2025-03-26T00:00:00"/>
    <x v="4"/>
  </r>
  <r>
    <n v="121"/>
    <s v="ACUEDUCTO Y ALCANTARILLADO DE POPAYAN S.A.  E.S.P"/>
    <s v="OPERATIVA"/>
    <s v="MAYOR O IGUAL A 5001 USUARIOS"/>
    <s v="Grupo de Grandes"/>
    <x v="2"/>
    <s v="SOCIEDADES (EMPRESA DE SERVICIOS PUBLICOS)"/>
    <s v="CAUCA"/>
    <s v="POPAYAN"/>
    <s v="ACTUALIZACION"/>
    <d v="2025-01-29T00:00:00"/>
    <x v="4"/>
  </r>
  <r>
    <n v="122"/>
    <s v="MUNICIPIO DE ALMAGUER"/>
    <s v="OPERATIVA"/>
    <s v="HASTA 2500 SUSCRIPTORES"/>
    <s v="Grupo de Pequeños"/>
    <x v="1"/>
    <s v="MUNICIPIO (PRESTACIÓN DIRECTA)"/>
    <s v="CAUCA"/>
    <s v="ALMAGUER"/>
    <s v="ACTUALIZACION"/>
    <d v="2010-10-15T00:00:00"/>
    <x v="1"/>
  </r>
  <r>
    <n v="123"/>
    <s v="EMPRESA DE SERVICIOS PUBLICOS DE CALOTO "/>
    <s v="OPERATIVA"/>
    <s v="MENOR O IGUAL A 2500 USUARIOS"/>
    <s v="Grupo de Pequeños"/>
    <x v="2"/>
    <s v="EMPRESA INDUSTRIAL Y COMERCIAL DEL ESTADO"/>
    <s v="CAUCA"/>
    <s v="CALOTO"/>
    <s v="ACTUALIZACION"/>
    <d v="2025-03-13T00:00:00"/>
    <x v="4"/>
  </r>
  <r>
    <n v="124"/>
    <s v="EMPRESA MUNICIPAL DE SERVICIOS PUBLICOS DOMICILIARIOS INDUSTRIAL Y COMERCIAL DEL ESTADO DE MIRANDA CAUCA"/>
    <s v="OPERATIVA"/>
    <s v="MAYOR O IGUAL A 5001 USUARIOS"/>
    <s v="Grupo de Grandes"/>
    <x v="0"/>
    <s v="EMPRESA INDUSTRIAL Y COMERCIAL DEL ESTADO"/>
    <s v="CAUCA"/>
    <s v="MIRANDA"/>
    <s v="ACTUALIZACION"/>
    <d v="2025-01-20T00:00:00"/>
    <x v="1"/>
  </r>
  <r>
    <n v="125"/>
    <s v="EMPRESA DE ACUEDUCTO Y ALCANTARILLADO DEL RIO PALO SOCIEDAD POR ACCIONES SIMPLIFICADA EMPRESA DE SERVICIOS PUBLICOS EARPA SAS ESP"/>
    <s v="OPERATIVA"/>
    <s v="MAYOR O IGUAL A 5001 USUARIOS"/>
    <s v="Grupo de Grandes"/>
    <x v="0"/>
    <s v="SOCIEDADES (EMPRESA DE SERVICIOS PUBLICOS)"/>
    <s v="CAUCA"/>
    <s v="PUERTO TEJADA"/>
    <s v="ACTUALIZACION"/>
    <d v="2025-02-27T00:00:00"/>
    <x v="4"/>
  </r>
  <r>
    <n v="126"/>
    <s v="MUNICIPIO DE PURACE - COCONUCO CAUCA"/>
    <s v="OPERATIVA (No activa)"/>
    <s v="HASTA 2500 SUSCRIPTORES"/>
    <s v="Grupo de Pequeños"/>
    <x v="1"/>
    <s v="MUNICIPIO (PRESTACIÓN DIRECTA)"/>
    <s v="CAUCA"/>
    <s v="PURACE"/>
    <s v="ACTUALIZACION"/>
    <d v="2013-07-19T00:00:00"/>
    <x v="1"/>
  </r>
  <r>
    <n v="128"/>
    <s v="EMPRESAS MUNICIPALES DE SANTANDER DE QUILICHAO E.S.P."/>
    <s v="OPERATIVA"/>
    <s v="MAYOR O IGUAL A 5001 USUARIOS"/>
    <s v="Grupo de Grandes"/>
    <x v="2"/>
    <s v="EMPRESA INDUSTRIAL Y COMERCIAL DEL ESTADO"/>
    <s v="CAUCA"/>
    <s v="SANTANDER DE QUILICHAO"/>
    <s v="ACTUALIZACION"/>
    <d v="2024-01-05T00:00:00"/>
    <x v="1"/>
  </r>
  <r>
    <n v="129"/>
    <s v="EMPRESA DE SERVICIOS PUBLICOS DE VALLEDUPAR S.A. E.S.P."/>
    <s v="INTERVENIDA"/>
    <s v="MAYOR O IGUAL A 5001 USUARIOS"/>
    <s v="Grupo de Grandes"/>
    <x v="2"/>
    <s v="SOCIEDADES (EMPRESA DE SERVICIOS PUBLICOS)"/>
    <s v="CESAR"/>
    <s v="VALLEDUPAR"/>
    <s v="ACTUALIZACION"/>
    <d v="2025-02-04T00:00:00"/>
    <x v="4"/>
  </r>
  <r>
    <n v="130"/>
    <s v="EMPRESA DE SERVICIOS PUBLICOS DE AGUSTIN CODAZZI  E.S.P."/>
    <s v="OPERATIVA"/>
    <s v="MAYOR O IGUAL A 5001 USUARIOS"/>
    <s v="Grupo de Grandes"/>
    <x v="2"/>
    <s v="EMPRESA INDUSTRIAL Y COMERCIAL DEL ESTADO"/>
    <s v="CESAR"/>
    <s v="AGUSTIN CODAZZI"/>
    <s v="ACTUALIZACION"/>
    <d v="2025-03-05T00:00:00"/>
    <x v="4"/>
  </r>
  <r>
    <n v="131"/>
    <s v="EMPRESA DE SERVICIOS PUBLICOS DE BOSCONIA E.S.P."/>
    <s v="OPERATIVA"/>
    <s v="MAYOR O IGUAL A 5001 USUARIOS"/>
    <s v="Grupo de Grandes"/>
    <x v="2"/>
    <s v="EMPRESA INDUSTRIAL Y COMERCIAL DEL ESTADO"/>
    <s v="CESAR"/>
    <s v="BOSCONIA"/>
    <s v="ACTUALIZACION"/>
    <d v="2025-03-12T00:00:00"/>
    <x v="4"/>
  </r>
  <r>
    <n v="132"/>
    <s v="EMPRESA DE ACUEDUCTO, ALCANTARILLADO Y ASEO DE CHIMICHAGUA E. S. P."/>
    <s v="OPERATIVA"/>
    <s v="DESDE 2501 HASTA 5000 USUARIOS"/>
    <s v="Grupo de Grandes"/>
    <x v="2"/>
    <s v="EMPRESA INDUSTRIAL Y COMERCIAL DEL ESTADO"/>
    <s v="CESAR"/>
    <s v="CHIMICHAGUA"/>
    <s v="ACTUALIZACION"/>
    <d v="2025-03-19T00:00:00"/>
    <x v="1"/>
  </r>
  <r>
    <n v="140"/>
    <s v="EMPRESA DE SERVICIOS PUBLICOS DE ACUEDUCTO, ALCANTARILLADO Y ASEO DEL MUNICIPIO DE PAILITAS E.S.P."/>
    <s v="OPERATIVA"/>
    <s v="DESDE 2501 HASTA 5000 USUARIOS"/>
    <s v="Grupo de Grandes"/>
    <x v="2"/>
    <s v="EMPRESA INDUSTRIAL Y COMERCIAL DEL ESTADO"/>
    <s v="CESAR"/>
    <s v="PAILITAS"/>
    <s v="ACTUALIZACION"/>
    <d v="2025-02-27T00:00:00"/>
    <x v="4"/>
  </r>
  <r>
    <n v="142"/>
    <s v="EMPRESAS PUBLICAS MUNICIPALES DE AYAPEL E.S.P."/>
    <s v="OPERATIVA (No activa)"/>
    <s v="HASTA 2500 SUSCRIPTORES"/>
    <s v="Grupo de Pequeños"/>
    <x v="1"/>
    <s v="PRESTADORES FUERA DEL ART. 15 LSPD"/>
    <s v="CÓRDOBA"/>
    <s v="AYAPEL"/>
    <s v="ACTUALIZACION"/>
    <d v="2011-12-15T00:00:00"/>
    <x v="4"/>
  </r>
  <r>
    <n v="152"/>
    <s v="ASOCIACION DE USUARIOS DEL ACUEDUCTO ACUAPAZ"/>
    <s v="OPERATIVA"/>
    <s v="MENOR O IGUAL A 2500 USUARIOS"/>
    <s v="Grupo de Pequeños"/>
    <x v="1"/>
    <s v="ORGANIZACION AUTORIZADA"/>
    <s v="CUNDINAMARCA"/>
    <s v="ANAPOIMA"/>
    <s v="ACTUALIZACION"/>
    <d v="2024-07-09T00:00:00"/>
    <x v="3"/>
  </r>
  <r>
    <n v="159"/>
    <s v="ASOCIACIÓN DE SUSCRIPTORES DEL ACUEDUCTO DINDAL"/>
    <s v="OPERATIVA"/>
    <s v="MENOR O IGUAL A 2500 USUARIOS"/>
    <s v="Grupo de Pequeños"/>
    <x v="1"/>
    <s v="ORGANIZACION AUTORIZADA"/>
    <s v="CUNDINAMARCA"/>
    <s v="CAPARRAPI"/>
    <s v="ACTUALIZACION"/>
    <d v="2021-03-24T00:00:00"/>
    <x v="3"/>
  </r>
  <r>
    <n v="166"/>
    <s v="EMPRESA DE SERVICIOS PUBLICOS DE CHIA EMSERCHIA E.S.P."/>
    <s v="OPERATIVA"/>
    <s v="MAYOR O IGUAL A 5001 USUARIOS"/>
    <s v="Grupo de Grandes"/>
    <x v="0"/>
    <s v="EMPRESA INDUSTRIAL Y COMERCIAL DEL ESTADO"/>
    <s v="CUNDINAMARCA"/>
    <s v="CHIA"/>
    <s v="ACTUALIZACION"/>
    <d v="2025-03-25T00:00:00"/>
    <x v="1"/>
  </r>
  <r>
    <n v="167"/>
    <s v="OFICINA DE SERVICIOS PUBLICOS DE ACUEDUCTO ALCANTARILLADO Y ASEO DEL MUNICIPIO DE CHIPAQUE"/>
    <s v="OPERATIVA"/>
    <s v="MENOR O IGUAL A 2500 USUARIOS"/>
    <s v="Grupo de Pequeños"/>
    <x v="0"/>
    <s v="MUNICIPIO (PRESTACIÓN DIRECTA)"/>
    <s v="CUNDINAMARCA"/>
    <s v="CHIPAQUE"/>
    <s v="ACTUALIZACION"/>
    <d v="2025-02-17T00:00:00"/>
    <x v="1"/>
  </r>
  <r>
    <n v="168"/>
    <s v="ASOCIACION DE SUSCRIPTORES DEL ACUEDUCTO RURAL DE LAS VEREDAS MUNAR, QUERENTE Y LLANO DE CHIPAQUE"/>
    <s v="OPERATIVA"/>
    <s v="MENOR O IGUAL A 2500 USUARIOS"/>
    <s v="Grupo de Pequeños"/>
    <x v="1"/>
    <s v="ORGANIZACION AUTORIZADA"/>
    <s v="CUNDINAMARCA"/>
    <s v="CHIPAQUE"/>
    <s v="ACTUALIZACION"/>
    <d v="2025-01-17T00:00:00"/>
    <x v="3"/>
  </r>
  <r>
    <n v="169"/>
    <s v="EMPRESA DE SERVICIOS PUBLICOS DE ACUEDUCTO, ALCANTARILLADO Y ASEO DEL MUNICIPIO DE CHOACHI"/>
    <s v="OPERATIVA"/>
    <s v="MENOR O IGUAL A 2500 USUARIOS"/>
    <s v="Grupo de Pequeños"/>
    <x v="2"/>
    <s v="EMPRESA INDUSTRIAL Y COMERCIAL DEL ESTADO"/>
    <s v="CUNDINAMARCA"/>
    <s v="CHOACHI"/>
    <s v="ACTUALIZACION"/>
    <d v="2025-02-20T00:00:00"/>
    <x v="1"/>
  </r>
  <r>
    <n v="170"/>
    <s v="EMPRESA DE SERVICIOS PÚBLICOS DE EL COLEGIO E.S.P."/>
    <s v="OPERATIVA"/>
    <s v="DESDE 2501 HASTA 5000 USUARIOS"/>
    <s v="Grupo de Grandes"/>
    <x v="0"/>
    <s v="EMPRESA INDUSTRIAL Y COMERCIAL DEL ESTADO"/>
    <s v="CUNDINAMARCA"/>
    <s v="EL COLEGIO"/>
    <s v="ACTUALIZACION"/>
    <d v="2025-02-21T00:00:00"/>
    <x v="1"/>
  </r>
  <r>
    <n v="171"/>
    <s v="OFICINA SERVICIOS PUBLICOS EL PEÑON - CUNDINAMARCA"/>
    <s v="OPERATIVA"/>
    <s v="MENOR O IGUAL A 2500 USUARIOS"/>
    <s v="Grupo de Pequeños"/>
    <x v="0"/>
    <s v="MUNICIPIO (PRESTACIÓN DIRECTA)"/>
    <s v="CUNDINAMARCA"/>
    <s v="EL PENON"/>
    <s v="ACTUALIZACION"/>
    <d v="2024-04-29T00:00:00"/>
    <x v="1"/>
  </r>
  <r>
    <n v="172"/>
    <s v="ASOCIACION MULTIACTIVA DE LAS VEREDAS BALSILLAS, LOS BALSOS, CORAMA, SAN ISIDRO Y MATIMA  "/>
    <s v="OPERATIVA"/>
    <s v="HASTA 2500 SUSCRIPTORES"/>
    <s v="Grupo de Pequeños"/>
    <x v="1"/>
    <s v="ORGANIZACION AUTORIZADA"/>
    <s v="CUNDINAMARCA"/>
    <s v="ANOLAIMA"/>
    <s v="INSCRIPCION"/>
    <d v="2006-08-17T00:00:00"/>
    <x v="3"/>
  </r>
  <r>
    <n v="174"/>
    <s v="UNIDAD DE SERVICIOS PUBLICOS DOMICILIARIOS DEL MUNICIPIO DE FOSCA CUNDINAMARCA"/>
    <s v="OPERATIVA"/>
    <s v="MENOR O IGUAL A 2500 USUARIOS"/>
    <s v="Grupo de Pequeños"/>
    <x v="0"/>
    <s v="MUNICIPIO (PRESTACIÓN DIRECTA)"/>
    <s v="CUNDINAMARCA"/>
    <s v="FOSCA"/>
    <s v="ACTUALIZACION"/>
    <d v="2024-04-15T00:00:00"/>
    <x v="1"/>
  </r>
  <r>
    <n v="175"/>
    <s v="EMPRESA MUNICIPAL DE ACUEDUCTO, ALCANTARILLADO Y ASEO DE FUNZA "/>
    <s v="OPERATIVA"/>
    <s v="MAYOR O IGUAL A 5001 USUARIOS"/>
    <s v="Grupo de Grandes"/>
    <x v="0"/>
    <s v="EMPRESA INDUSTRIAL Y COMERCIAL DEL ESTADO"/>
    <s v="CUNDINAMARCA"/>
    <s v="FUNZA"/>
    <s v="ACTUALIZACION"/>
    <d v="2025-02-27T00:00:00"/>
    <x v="1"/>
  </r>
  <r>
    <n v="176"/>
    <s v="ASOCIACION DE USUARIOS DEL ACUEDUCTO DE LAS VEREDAS DEL NORTE DE FUSAGASUGA"/>
    <s v="OPERATIVA"/>
    <s v="MENOR O IGUAL A 2500 USUARIOS"/>
    <s v="Grupo de Pequeños"/>
    <x v="1"/>
    <s v="ORGANIZACION AUTORIZADA"/>
    <s v="CUNDINAMARCA"/>
    <s v="FUSAGASUGA"/>
    <s v="ACTUALIZACION"/>
    <d v="2025-01-22T00:00:00"/>
    <x v="3"/>
  </r>
  <r>
    <n v="178"/>
    <s v="EMPRESA DE AGUAS DE GIRARDOT, RICAURTE Y LA REGION S.A.  E.S.P."/>
    <s v="OPERATIVA"/>
    <s v="MAYOR O IGUAL A 5001 USUARIOS"/>
    <s v="Grupo de Grandes"/>
    <x v="0"/>
    <s v="SOCIEDADES (EMPRESA DE SERVICIOS PUBLICOS)"/>
    <s v="CUNDINAMARCA"/>
    <s v="GIRARDOT"/>
    <s v="ACTUALIZACION"/>
    <d v="2025-03-28T00:00:00"/>
    <x v="4"/>
  </r>
  <r>
    <n v="179"/>
    <s v="OFICINA DE SERVICIOS PUBLICOS DE ACUEDUCTO, ALCANTARILLADO Y ASEO DEL MUNICIPIO DE GUADUAS "/>
    <s v="OPERATIVA (No activa)"/>
    <s v="MAS DE 2500 SUSCRIPTORES"/>
    <s v="Grupo de Pequeños"/>
    <x v="1"/>
    <s v="MUNICIPIO (PRESTACIÓN DIRECTA)"/>
    <s v="CUNDINAMARCA"/>
    <s v="GUADUAS"/>
    <s v="ACTUALIZACION"/>
    <d v="2009-12-04T00:00:00"/>
    <x v="1"/>
  </r>
  <r>
    <n v="180"/>
    <s v="OFICINA DE SERVICIOS PUBLICOS DEL MUNICIPIO DE GUATAQUI"/>
    <s v="OPERATIVA"/>
    <s v="MENOR O IGUAL A 2500 USUARIOS"/>
    <s v="Grupo de Pequeños"/>
    <x v="0"/>
    <s v="MUNICIPIO (PRESTACIÓN DIRECTA)"/>
    <s v="CUNDINAMARCA"/>
    <s v="GUATAQUI"/>
    <s v="ACTUALIZACION"/>
    <d v="2024-04-29T00:00:00"/>
    <x v="1"/>
  </r>
  <r>
    <n v="181"/>
    <s v="MUNICIPIO DE GUTIÉRREZ CUNDINAMARCA"/>
    <s v="OPERATIVA"/>
    <s v="MENOR O IGUAL A 2500 USUARIOS"/>
    <s v="Grupo de Pequeños"/>
    <x v="0"/>
    <s v="MUNICIPIO (PRESTACIÓN DIRECTA)"/>
    <s v="CUNDINAMARCA"/>
    <s v="GUTIERREZ"/>
    <s v="ACTUALIZACION"/>
    <d v="2025-02-11T00:00:00"/>
    <x v="1"/>
  </r>
  <r>
    <n v="184"/>
    <s v="OFICINA DE SERVICIOS PUBLICOS DEL MUNICIPIO DE LENGUAZAQUE"/>
    <s v="OPERATIVA"/>
    <s v="MENOR O IGUAL A 2500 USUARIOS"/>
    <s v="Grupo de Pequeños"/>
    <x v="0"/>
    <s v="MUNICIPIO (PRESTACIÓN DIRECTA)"/>
    <s v="CUNDINAMARCA"/>
    <s v="LENGUAZAQUE"/>
    <s v="ACTUALIZACION"/>
    <d v="2025-03-25T00:00:00"/>
    <x v="1"/>
  </r>
  <r>
    <n v="185"/>
    <s v="EMPRESA DE ACUEDUCTO, ALCANTARILLADO Y ASEO DE MADRID E.S.P."/>
    <s v="OPERATIVA"/>
    <s v="MAYOR O IGUAL A 5001 USUARIOS"/>
    <s v="Grupo de Grandes"/>
    <x v="0"/>
    <s v="EMPRESA INDUSTRIAL Y COMERCIAL DEL ESTADO"/>
    <s v="CUNDINAMARCA"/>
    <s v="MADRID"/>
    <s v="ACTUALIZACION"/>
    <d v="2025-02-24T00:00:00"/>
    <x v="1"/>
  </r>
  <r>
    <n v="187"/>
    <s v="OFICINA DE SERVICIOS PÚBLICOS DEL MUNICPIO DE VENECIA"/>
    <s v="OPERATIVA"/>
    <s v="MENOR O IGUAL A 2500 USUARIOS"/>
    <s v="Grupo de Pequeños"/>
    <x v="2"/>
    <s v="MUNICIPIO (PRESTACIÓN DIRECTA)"/>
    <s v="CUNDINAMARCA"/>
    <s v="VENECIA"/>
    <s v="ACTUALIZACION"/>
    <d v="2025-02-25T00:00:00"/>
    <x v="1"/>
  </r>
  <r>
    <n v="193"/>
    <s v="ASOCIACION DE USUARIOS DEL ACUEDUCTO REGIONAL VEREDA SANTA HELENA  BAJA"/>
    <s v="OPERATIVA"/>
    <s v="HASTA 2500 SUSCRIPTORES"/>
    <s v="Grupo de Pequeños"/>
    <x v="1"/>
    <s v="ORGANIZACION AUTORIZADA"/>
    <s v="CUNDINAMARCA"/>
    <s v="PANDI"/>
    <s v="INSCRIPCION"/>
    <d v="2011-12-15T00:00:00"/>
    <x v="3"/>
  </r>
  <r>
    <n v="195"/>
    <s v="ASOCIACION DE USUARIOS DEL ACUEDUCTO DE LA VEREDA SAN ANTONIO APULO"/>
    <s v="OPERATIVA"/>
    <s v="HASTA 2500 SUSCRIPTORES"/>
    <s v="Grupo de Pequeños"/>
    <x v="1"/>
    <s v="ORGANIZACION AUTORIZADA"/>
    <s v="CUNDINAMARCA"/>
    <s v="APULO"/>
    <s v="ACTUALIZACION"/>
    <d v="2012-11-05T00:00:00"/>
    <x v="3"/>
  </r>
  <r>
    <n v="196"/>
    <s v="ASOCIACION DE USUARIOS DEL ACUEDUCTO DE LA VEREDA EL ARRAYAN"/>
    <s v="OPERATIVA"/>
    <s v="MENOR O IGUAL A 2500 USUARIOS"/>
    <s v="Grupo de Pequeños"/>
    <x v="1"/>
    <s v="ORGANIZACION AUTORIZADA"/>
    <s v="CUNDINAMARCA"/>
    <s v="SAN FRANCISCO"/>
    <s v="ACTUALIZACION"/>
    <d v="2025-03-05T00:00:00"/>
    <x v="3"/>
  </r>
  <r>
    <n v="197"/>
    <s v="ASOCIACION DE USUARIOS DEL ACUEDUCTO ZONA URBANA DE SAN FRANCISCO "/>
    <s v="OPERATIVA"/>
    <s v="MENOR O IGUAL A 2500 USUARIOS"/>
    <s v="Grupo de Pequeños"/>
    <x v="0"/>
    <s v="ORGANIZACION AUTORIZADA"/>
    <s v="CUNDINAMARCA"/>
    <s v="SAN FRANCISCO"/>
    <s v="ACTUALIZACION"/>
    <d v="2025-02-12T00:00:00"/>
    <x v="3"/>
  </r>
  <r>
    <n v="198"/>
    <s v="ASOCIACION DE USUARIOS DEL ACUEDUCTO SAN MIGUEL MUÑA SAN ANTONIO"/>
    <s v="OPERATIVA"/>
    <s v="MENOR O IGUAL A 2500 USUARIOS"/>
    <s v="Grupo de Pequeños"/>
    <x v="1"/>
    <s v="ORGANIZACION AUTORIZADA"/>
    <s v="CUNDINAMARCA"/>
    <s v="SAN FRANCISCO"/>
    <s v="ACTUALIZACION"/>
    <d v="2024-04-25T00:00:00"/>
    <x v="3"/>
  </r>
  <r>
    <n v="199"/>
    <s v="EMPRESA DE ACUEDUCTO Y ALCANTARILLADO EL RINCON S A "/>
    <s v="OPERATIVA"/>
    <s v="MAYOR O IGUAL A 5001 USUARIOS"/>
    <s v="Grupo de Grandes"/>
    <x v="2"/>
    <s v="SOCIEDADES (EMPRESA DE SERVICIOS PUBLICOS)"/>
    <s v="CUNDINAMARCA"/>
    <s v="SOACHA"/>
    <s v="ACTUALIZACION"/>
    <d v="2025-02-26T00:00:00"/>
    <x v="4"/>
  </r>
  <r>
    <n v="201"/>
    <s v="ALCALDIA MUNICIPAL DE SUSA"/>
    <s v="OPERATIVA"/>
    <s v="MENOR O IGUAL A 2500 USUARIOS"/>
    <s v="Grupo de Pequeños"/>
    <x v="0"/>
    <s v="MUNICIPIO (PRESTACIÓN DIRECTA)"/>
    <s v="CUNDINAMARCA"/>
    <s v="SUSA"/>
    <s v="ACTUALIZACION"/>
    <d v="2025-03-04T00:00:00"/>
    <x v="1"/>
  </r>
  <r>
    <n v="202"/>
    <s v="ACUEDUCTO COMUNAL INTERVEREDAL CENTRO LA ESTACION LLANO GRANDE  PUNTA DE CRUZ. SUSA"/>
    <s v="OPERATIVA"/>
    <s v="MENOR O IGUAL A 2500 USUARIOS"/>
    <s v="Grupo de Pequeños"/>
    <x v="1"/>
    <s v="ORGANIZACION AUTORIZADA"/>
    <s v="CUNDINAMARCA"/>
    <s v="SUSA"/>
    <s v="ACTUALIZACION"/>
    <d v="2024-07-17T00:00:00"/>
    <x v="3"/>
  </r>
  <r>
    <n v="204"/>
    <s v="MUNICIPIO DE TAUSA "/>
    <s v="OPERATIVA"/>
    <s v="MENOR O IGUAL A 2500 USUARIOS"/>
    <s v="Grupo de Pequeños"/>
    <x v="0"/>
    <s v="MUNICIPIO (PRESTACIÓN DIRECTA)"/>
    <s v="CUNDINAMARCA"/>
    <s v="TAUSA"/>
    <s v="ACTUALIZACION"/>
    <d v="2025-02-26T00:00:00"/>
    <x v="1"/>
  </r>
  <r>
    <n v="207"/>
    <s v="MUNICIPIO DE VIANI "/>
    <s v="OPERATIVA (No activa)"/>
    <s v="HASTA 2500 SUSCRIPTORES"/>
    <s v="Grupo de Pequeños"/>
    <x v="1"/>
    <s v="MUNICIPIO (PRESTACIÓN DIRECTA)"/>
    <s v="CUNDINAMARCA"/>
    <s v="VIANI"/>
    <s v="ACTUALIZACION"/>
    <d v="2008-06-19T00:00:00"/>
    <x v="1"/>
  </r>
  <r>
    <n v="209"/>
    <s v="ASOCIACION DE USUARIOS DEL ACUEDUCTO FERNANDO SALAZAR  Y VEREDA  RIO DULCE "/>
    <s v="OPERATIVA"/>
    <s v="MENOR O IGUAL A 2500 USUARIOS"/>
    <s v="Grupo de Pequeños"/>
    <x v="0"/>
    <s v="ORGANIZACION AUTORIZADA"/>
    <s v="CUNDINAMARCA"/>
    <s v="VILLETA"/>
    <s v="ACTUALIZACION"/>
    <d v="2025-02-21T00:00:00"/>
    <x v="3"/>
  </r>
  <r>
    <n v="216"/>
    <s v="EMPRESAS PUBLICAS DE GARZON E.S.P."/>
    <s v="OPERATIVA"/>
    <s v="MAYOR O IGUAL A 5001 USUARIOS"/>
    <s v="Grupo de Grandes"/>
    <x v="2"/>
    <s v="EMPRESA INDUSTRIAL Y COMERCIAL DEL ESTADO"/>
    <s v="HUILA"/>
    <s v="GARZON"/>
    <s v="ACTUALIZACION"/>
    <d v="2025-03-06T00:00:00"/>
    <x v="4"/>
  </r>
  <r>
    <n v="218"/>
    <s v="ASOCIACIÓN DE USUARIOS DEL SERVICIO DE AGUA REGIONAL PRIMAVERA"/>
    <s v="OPERATIVA"/>
    <s v="MENOR O IGUAL A 2500 USUARIOS"/>
    <s v="Grupo de Pequeños"/>
    <x v="1"/>
    <s v="ORGANIZACION AUTORIZADA"/>
    <s v="HUILA"/>
    <s v="ISNOS"/>
    <s v="ACTUALIZACION"/>
    <d v="2025-02-20T00:00:00"/>
    <x v="3"/>
  </r>
  <r>
    <n v="219"/>
    <s v="JUNTA ADMINISTRADORA DEL ACUEDUCTO REGIONAL ISNOS"/>
    <s v="OPERATIVA"/>
    <s v="MENOR O IGUAL A 2500 USUARIOS"/>
    <s v="Grupo de Pequeños"/>
    <x v="0"/>
    <s v="ORGANIZACION AUTORIZADA"/>
    <s v="HUILA"/>
    <s v="ISNOS"/>
    <s v="ACTUALIZACION"/>
    <d v="2025-03-21T00:00:00"/>
    <x v="3"/>
  </r>
  <r>
    <n v="221"/>
    <s v="ALCALDIA MUNICIPAL NATAGA HUILA"/>
    <s v="OPERATIVA (No activa)"/>
    <s v="MENOR O IGUAL A 2500 USUARIOS"/>
    <s v="Grupo de Pequeños"/>
    <x v="2"/>
    <s v="MUNICIPIO (PRESTACIÓN DIRECTA)"/>
    <s v="HUILA"/>
    <s v="NATAGA"/>
    <s v="INSCRIPCION"/>
    <d v="2019-05-07T00:00:00"/>
    <x v="0"/>
  </r>
  <r>
    <n v="222"/>
    <s v="UNIDAD DE SERVICIOS PUBLICOS DEL MUNICIPIO DE PAICOL "/>
    <s v="OPERATIVA"/>
    <s v="HASTA 2500 SUSCRIPTORES"/>
    <s v="Grupo de Pequeños"/>
    <x v="1"/>
    <s v="MUNICIPIO (PRESTACIÓN DIRECTA)"/>
    <s v="HUILA"/>
    <s v="PAICOL"/>
    <s v="ACTUALIZACION"/>
    <d v="2008-06-04T00:00:00"/>
    <x v="1"/>
  </r>
  <r>
    <n v="225"/>
    <s v="JUNTA ADMINISTRADORA DE LOS SERVICIOS PUBLICOS DE ACUEDUCTO ALCANTARILLADO Y ASEO DE LA INSPECCION DE LA ULLOA"/>
    <s v="OPERATIVA"/>
    <s v="MENOR O IGUAL A 2500 USUARIOS"/>
    <s v="Grupo de Grandes"/>
    <x v="1"/>
    <s v="ORGANIZACION AUTORIZADA"/>
    <s v="HUILA"/>
    <s v="RIVERA"/>
    <s v="ACTUALIZACION"/>
    <d v="2025-03-28T00:00:00"/>
    <x v="1"/>
  </r>
  <r>
    <n v="233"/>
    <s v="JUNTA ADMINISTRADORA DEL ACUEDUCTO DE LA VEREDA LA ESTRELLA"/>
    <s v="OPERATIVA"/>
    <s v="HASTA 2500 SUSCRIPTORES"/>
    <s v="Grupo de Pequeños"/>
    <x v="1"/>
    <s v="ORGANIZACION AUTORIZADA"/>
    <s v="HUILA"/>
    <s v="SAN AGUSTIN"/>
    <s v="INSCRIPCION"/>
    <d v="2012-12-26T00:00:00"/>
    <x v="3"/>
  </r>
  <r>
    <n v="245"/>
    <s v="EMPRESA DE SERVICIOS PUBLICOS DE EL BANCO"/>
    <s v="OPERATIVA"/>
    <s v="DESDE 2501 HASTA 5000 USUARIOS"/>
    <s v="Grupo de Grandes"/>
    <x v="2"/>
    <s v="EMPRESA INDUSTRIAL Y COMERCIAL DEL ESTADO"/>
    <s v="MAGDALENA"/>
    <s v="EL BANCO"/>
    <s v="ACTUALIZACION"/>
    <d v="2024-07-04T00:00:00"/>
    <x v="4"/>
  </r>
  <r>
    <n v="248"/>
    <s v="MUNICIPIO DE CUBARRAL-META"/>
    <s v="OPERATIVA"/>
    <s v="MENOR O IGUAL A 2500 USUARIOS"/>
    <s v="Grupo de Pequeños"/>
    <x v="2"/>
    <s v="MUNICIPIO (PRESTACIÓN DIRECTA)"/>
    <s v="META"/>
    <s v="CUBARRAL"/>
    <s v="ACTUALIZACION"/>
    <d v="2024-04-12T00:00:00"/>
    <x v="1"/>
  </r>
  <r>
    <n v="251"/>
    <s v="EMPRESA DE SERVICIOS PÚBLICOS DE GRANADA ESP -  META"/>
    <s v="OPERATIVA"/>
    <s v="MAYOR O IGUAL A 5001 USUARIOS"/>
    <s v="Grupo de Grandes"/>
    <x v="0"/>
    <s v="EMPRESA INDUSTRIAL Y COMERCIAL DEL ESTADO"/>
    <s v="META"/>
    <s v="GRANADA"/>
    <s v="ACTUALIZACION"/>
    <d v="2025-03-04T00:00:00"/>
    <x v="1"/>
  </r>
  <r>
    <n v="260"/>
    <s v="EMPRESA DE OBRAS SANITARIAS DE PASTO EMPOPASTO S.A. E.S.P."/>
    <s v="OPERATIVA"/>
    <s v="MAYOR O IGUAL A 5001 USUARIOS"/>
    <s v="Grupo de Grandes"/>
    <x v="2"/>
    <s v="SOCIEDADES (EMPRESA DE SERVICIOS PUBLICOS)"/>
    <s v="NARIÑO"/>
    <s v="PASTO"/>
    <s v="ACTUALIZACION"/>
    <d v="2025-02-28T00:00:00"/>
    <x v="4"/>
  </r>
  <r>
    <n v="261"/>
    <s v="ASOCIACION DEL ACUDUCTO TERCERA ETAPA DEL RESGUARDO INDIGENA DE MALES"/>
    <s v="OPERATIVA"/>
    <s v="MENOR O IGUAL A 2500 USUARIOS"/>
    <s v="Grupo de Pequeños"/>
    <x v="1"/>
    <s v="ORGANIZACION AUTORIZADA"/>
    <s v="NARIÑO"/>
    <s v="CORDOBA"/>
    <s v="ACTUALIZACION"/>
    <d v="2025-03-26T00:00:00"/>
    <x v="3"/>
  </r>
  <r>
    <n v="263"/>
    <s v="EMPRESA DE SERVICIOS PUBLICOS DE CORDOBA -NARIÑO-"/>
    <s v="OPERATIVA (No activa)"/>
    <s v="HASTA 2500 SUSCRIPTORES"/>
    <s v="Grupo de Pequeños"/>
    <x v="1"/>
    <s v="EMPRESA INDUSTRIAL Y COMERCIAL DEL ESTADO"/>
    <s v="NARIÑO"/>
    <s v="CORDOBA"/>
    <s v="ACTUALIZACION"/>
    <d v="2008-07-21T00:00:00"/>
    <x v="1"/>
  </r>
  <r>
    <n v="269"/>
    <s v="ASOCIACION JUNTA ADMINISTRADORA DEL ACUEDUCTO DE LA VEREDA TROJAYACO"/>
    <s v="OPERATIVA"/>
    <s v="MENOR O IGUAL A 2500 USUARIOS"/>
    <s v="Grupo de Pequeños"/>
    <x v="1"/>
    <s v="ORGANIZACION AUTORIZADA"/>
    <s v="NARIÑO"/>
    <s v="EL TAMBO"/>
    <s v="ACTUALIZACION"/>
    <d v="2025-01-28T00:00:00"/>
    <x v="3"/>
  </r>
  <r>
    <n v="279"/>
    <s v="JUNTA DE ACCION COMUNAL DE LA VEREDA HUMITARIO"/>
    <s v="OPERATIVA"/>
    <s v="MENOR O IGUAL A 2500 USUARIOS"/>
    <s v="Grupo de Pequeños"/>
    <x v="1"/>
    <s v="ORGANIZACION AUTORIZADA"/>
    <s v="NARIÑO"/>
    <s v="EL TAMBO"/>
    <s v="ACTUALIZACION"/>
    <d v="2024-06-27T00:00:00"/>
    <x v="3"/>
  </r>
  <r>
    <n v="286"/>
    <s v="JUNTA DE ACCION COMUNAL DE LA VEREDA SAN JOSE DEL CIDRAL"/>
    <s v="OPERATIVA"/>
    <s v="MENOR O IGUAL A 2500 USUARIOS"/>
    <s v="Grupo de Pequeños"/>
    <x v="1"/>
    <s v="ORGANIZACION AUTORIZADA"/>
    <s v="NARIÑO"/>
    <s v="EL TAMBO"/>
    <s v="ACTUALIZACION"/>
    <d v="2025-02-11T00:00:00"/>
    <x v="3"/>
  </r>
  <r>
    <n v="287"/>
    <s v="JUNTA ADMINISTRADORA ACUEDUCTO VEREDA CAPULI DE MINAS"/>
    <s v="OPERATIVA (No activa)"/>
    <s v="HASTA 2500 SUSCRIPTORES"/>
    <s v="Grupo de Pequeños"/>
    <x v="1"/>
    <s v="ORGANIZACION AUTORIZADA"/>
    <s v="NARIÑO"/>
    <s v="EL TAMBO"/>
    <s v="INSCRIPCION"/>
    <d v="2011-12-15T00:00:00"/>
    <x v="3"/>
  </r>
  <r>
    <n v="288"/>
    <s v="JUNTA ADMINISTRADORA DE ACUEDUCTO REGIONAL SAN PABLO SAN PEDRO LOS LIMOS"/>
    <s v="OPERATIVA"/>
    <s v="MENOR O IGUAL A 2500 USUARIOS"/>
    <s v="Grupo de Pequeños"/>
    <x v="1"/>
    <s v="ORGANIZACION AUTORIZADA"/>
    <s v="NARIÑO"/>
    <s v="EL TAMBO"/>
    <s v="ACTUALIZACION"/>
    <d v="2025-02-15T00:00:00"/>
    <x v="3"/>
  </r>
  <r>
    <n v="290"/>
    <s v="EMPRESAS PUBLICAS DE MARSELLA E.S.P."/>
    <s v="OPERATIVA"/>
    <s v="DESDE 2501 HASTA 5000 USUARIOS"/>
    <s v="Grupo de Grandes"/>
    <x v="0"/>
    <s v="EMPRESA INDUSTRIAL Y COMERCIAL DEL ESTADO"/>
    <s v="RISARALDA"/>
    <s v="MARSELLA"/>
    <s v="ACTUALIZACION"/>
    <d v="2025-03-01T00:00:00"/>
    <x v="1"/>
  </r>
  <r>
    <n v="291"/>
    <s v="JUNTA ADMINISTRADORA ACUEDUCTO RURAL MIRASOL CHAPETON PARTE ALTA"/>
    <s v="ABASTO"/>
    <s v="HASTA 2500 SUSCRIPTORES"/>
    <s v="Grupo de Pequeños"/>
    <x v="1"/>
    <s v="ORGANIZACION AUTORIZADA"/>
    <s v="TOLIMA"/>
    <s v="IBAGUE"/>
    <s v="ACTUALIZACION"/>
    <d v="2012-08-06T00:00:00"/>
    <x v="3"/>
  </r>
  <r>
    <n v="295"/>
    <s v="ASOCIACION DEL ACUEDUCTO URBANO BARRIO LA PAZ DEL MUNICIPIO DE IBAGUE DEPARTAMENTO DEL TOLIMA"/>
    <s v="OPERATIVA"/>
    <s v="MENOR O IGUAL A 2500 USUARIOS"/>
    <s v="Grupo de Pequeños"/>
    <x v="2"/>
    <s v="ORGANIZACION AUTORIZADA"/>
    <s v="TOLIMA"/>
    <s v="IBAGUE"/>
    <s v="ACTUALIZACION"/>
    <d v="2025-01-31T00:00:00"/>
    <x v="3"/>
  </r>
  <r>
    <n v="298"/>
    <s v="ASOCIACION DE USUARIOS DEL ACUEDUCTO RURAL SAN JUAN DE LA CHINA"/>
    <s v="OPERATIVA"/>
    <s v="HASTA 2500 SUSCRIPTORES"/>
    <s v="Grupo de Pequeños"/>
    <x v="1"/>
    <s v="ORGANIZACION AUTORIZADA"/>
    <s v="TOLIMA"/>
    <s v="IBAGUE"/>
    <s v="ACTUALIZACION"/>
    <d v="2011-03-09T00:00:00"/>
    <x v="3"/>
  </r>
  <r>
    <n v="312"/>
    <s v="EMPRESA DE SERVICIOS PÚBLICOS  MUNICIPALES DE LA UNIÓN NARIÑO E.I.C.E"/>
    <s v="OPERATIVA"/>
    <s v="DESDE 2501 HASTA 5000 USUARIOS"/>
    <s v="Grupo de Grandes"/>
    <x v="2"/>
    <s v="EMPRESA INDUSTRIAL Y COMERCIAL DEL ESTADO"/>
    <s v="NARIÑO"/>
    <s v="LA UNION"/>
    <s v="ACTUALIZACION"/>
    <d v="2024-01-04T00:00:00"/>
    <x v="1"/>
  </r>
  <r>
    <n v="313"/>
    <s v="EMPRESA DE SERVICIOS PUBLICOS DE POTOSI"/>
    <s v="OPERATIVA"/>
    <s v="MENOR O IGUAL A 2500 USUARIOS"/>
    <s v="Grupo de Pequeños"/>
    <x v="0"/>
    <s v="EMPRESA INDUSTRIAL Y COMERCIAL DEL ESTADO"/>
    <s v="NARIÑO"/>
    <s v="POTOSI"/>
    <s v="ACTUALIZACION"/>
    <d v="2024-10-18T00:00:00"/>
    <x v="1"/>
  </r>
  <r>
    <n v="315"/>
    <s v="EMPRESA DE SERVICIOS PUBLICOS DE SANDONA"/>
    <s v="OPERATIVA"/>
    <s v="DESDE 2501 HASTA 5000 USUARIOS"/>
    <s v="Grupo de Grandes"/>
    <x v="2"/>
    <s v="EMPRESA INDUSTRIAL Y COMERCIAL DEL ESTADO"/>
    <s v="NARIÑO"/>
    <s v="SANDONA"/>
    <s v="ACTUALIZACION"/>
    <d v="2025-02-06T00:00:00"/>
    <x v="1"/>
  </r>
  <r>
    <n v="320"/>
    <s v="UNIDAD DE SERVICIOS PUBLICOS DEL MUNICIPIO DE ABREGO "/>
    <s v="OPERATIVA"/>
    <s v="DESDE 2501 HASTA 5000 USUARIOS"/>
    <s v="Grupo de Pequeños"/>
    <x v="0"/>
    <s v="MUNICIPIO (PRESTACIÓN DIRECTA)"/>
    <s v="NORTE DE SANTANDER"/>
    <s v="ABREGO"/>
    <s v="ACTUALIZACION"/>
    <d v="2025-01-27T00:00:00"/>
    <x v="1"/>
  </r>
  <r>
    <n v="322"/>
    <s v="EMPRESA DE SERVICIOS PUBLICOS DE AGUA POTABLE, ALCANTARILLADO Y ASEO DEL MUNICIPIO DE  CONVENCIÓN"/>
    <s v="OPERATIVA"/>
    <s v="MENOR O IGUAL A 2500 USUARIOS"/>
    <s v="Grupo de Pequeños"/>
    <x v="2"/>
    <s v="MUNICIPIO (PRESTACIÓN DIRECTA)"/>
    <s v="NORTE DE SANTANDER"/>
    <s v="CONVENCION"/>
    <s v="ACTUALIZACION"/>
    <d v="2024-07-25T00:00:00"/>
    <x v="1"/>
  </r>
  <r>
    <n v="324"/>
    <s v="EMPRESA PRIVADA DE SERVICIOS S.A. E.S.P."/>
    <s v="OPERATIVA"/>
    <s v="MENOR O IGUAL A 2500 USUARIOS"/>
    <s v="Grupo de Pequeños"/>
    <x v="2"/>
    <s v="SOCIEDADES (EMPRESA DE SERVICIOS PUBLICOS)"/>
    <s v="NORTE DE SANTANDER"/>
    <s v="LOS PATIOS"/>
    <s v="ACTUALIZACION"/>
    <d v="2025-01-28T00:00:00"/>
    <x v="4"/>
  </r>
  <r>
    <n v="326"/>
    <s v="JUNTA DE ACCION COMUNAL DE LA URBANIZACION SAN FERNANDO"/>
    <s v="OPERATIVA"/>
    <s v="MENOR O IGUAL A 2500 USUARIOS"/>
    <s v="Grupo de Pequeños"/>
    <x v="2"/>
    <s v="ORGANIZACION AUTORIZADA"/>
    <s v="NORTE DE SANTANDER"/>
    <s v="LOS PATIOS"/>
    <s v="ACTUALIZACION"/>
    <d v="2025-03-03T00:00:00"/>
    <x v="4"/>
  </r>
  <r>
    <n v="328"/>
    <s v="EMPRESAS MUNICIPALES DE TIBÚ E.S.P."/>
    <s v="OPERATIVA"/>
    <s v="DESDE 2501 HASTA 5000 USUARIOS"/>
    <s v="Grupo de Grandes"/>
    <x v="2"/>
    <s v="EMPRESA INDUSTRIAL Y COMERCIAL DEL ESTADO"/>
    <s v="NORTE DE SANTANDER"/>
    <s v="TIBU"/>
    <s v="ACTUALIZACION"/>
    <d v="2024-01-25T00:00:00"/>
    <x v="1"/>
  </r>
  <r>
    <n v="329"/>
    <s v="UNIDAD DE SERVICIOS PÚBLICOS DE AGUA POTABLE, ALCANTARILLADO Y ASEO DEL MUNICIPIO DE VILLA CARO"/>
    <s v="OPERATIVA"/>
    <s v="MENOR O IGUAL A 2500 USUARIOS"/>
    <s v="Grupo de Pequeños"/>
    <x v="2"/>
    <s v="MUNICIPIO (PRESTACIÓN DIRECTA)"/>
    <s v="NORTE DE SANTANDER"/>
    <s v="VILLA CARO"/>
    <s v="ACTUALIZACION"/>
    <d v="2025-02-21T00:00:00"/>
    <x v="1"/>
  </r>
  <r>
    <n v="330"/>
    <s v="EMPRESAS PÚBLICAS DEL QUINDIO S.A.   E.S.P."/>
    <s v="OPERATIVA"/>
    <s v="MAYOR O IGUAL A 5001 USUARIOS"/>
    <s v="Grupo de Grandes"/>
    <x v="0"/>
    <s v="SOCIEDADES (EMPRESA DE SERVICIOS PUBLICOS)"/>
    <s v="QUINDÍO"/>
    <s v="ARMENIA"/>
    <s v="ACTUALIZACION"/>
    <d v="2025-01-30T00:00:00"/>
    <x v="4"/>
  </r>
  <r>
    <n v="332"/>
    <s v="EMPRESAS PÚBLICAS MUNICIPALES DE APÍA E.S.P."/>
    <s v="OPERATIVA"/>
    <s v="MENOR O IGUAL A 2500 USUARIOS"/>
    <s v="Grupo de Pequeños"/>
    <x v="2"/>
    <s v="EMPRESA INDUSTRIAL Y COMERCIAL DEL ESTADO"/>
    <s v="RISARALDA"/>
    <s v="APIA"/>
    <s v="ACTUALIZACION"/>
    <d v="2025-02-21T00:00:00"/>
    <x v="1"/>
  </r>
  <r>
    <n v="333"/>
    <s v="COMPAÑIA DE SERVICIOS PUBLICOS DOMICILIARIOS S.A. E.S.P."/>
    <s v="OPERATIVA"/>
    <s v="MAYOR O IGUAL A 5001 USUARIOS"/>
    <s v="Grupo de Grandes"/>
    <x v="2"/>
    <s v="SOCIEDADES (EMPRESA DE SERVICIOS PUBLICOS)"/>
    <s v="RISARALDA"/>
    <s v="DOSQUEBRADAS"/>
    <s v="ACTUALIZACION"/>
    <d v="2025-02-28T00:00:00"/>
    <x v="1"/>
  </r>
  <r>
    <n v="334"/>
    <s v="EMPRESAS PUBLICAS MUNICIPALES DE GUATICA  E.S.P."/>
    <s v="OPERATIVA"/>
    <s v="MENOR O IGUAL A 2500 USUARIOS"/>
    <s v="Grupo de Pequeños"/>
    <x v="2"/>
    <s v="EMPRESA INDUSTRIAL Y COMERCIAL DEL ESTADO"/>
    <s v="RISARALDA"/>
    <s v="GUATICA"/>
    <s v="ACTUALIZACION"/>
    <d v="2025-02-03T00:00:00"/>
    <x v="1"/>
  </r>
  <r>
    <n v="335"/>
    <s v="EMPRESA DE SERVICIOS PUBLICOS DEL MUNICIPIO DE LA CELIA S.A.S E.S.P"/>
    <s v="OPERATIVA"/>
    <s v="MENOR O IGUAL A 2500 USUARIOS"/>
    <s v="Grupo de Pequeños"/>
    <x v="2"/>
    <s v="SOCIEDADES (EMPRESA DE SERVICIOS PUBLICOS)"/>
    <s v="RISARALDA"/>
    <s v="LA CELIA"/>
    <s v="ACTUALIZACION"/>
    <d v="2024-01-12T00:00:00"/>
    <x v="1"/>
  </r>
  <r>
    <n v="337"/>
    <s v="EMPRESA DE SERVICIOS PUBLICOS DE MISTRATO RISARALDA E.S.P."/>
    <s v="OPERATIVA"/>
    <s v="MENOR O IGUAL A 2500 USUARIOS"/>
    <s v="Grupo de Pequeños"/>
    <x v="2"/>
    <s v="EMPRESA INDUSTRIAL Y COMERCIAL DEL ESTADO"/>
    <s v="RISARALDA"/>
    <s v="MISTRATO"/>
    <s v="ACTUALIZACION"/>
    <d v="2025-02-18T00:00:00"/>
    <x v="1"/>
  </r>
  <r>
    <n v="338"/>
    <s v="EMPRESAS PUBLICAS MUNICIPALES DE QUINCHIA E.S.P"/>
    <s v="OPERATIVA"/>
    <s v="DESDE 2501 HASTA 5000 USUARIOS"/>
    <s v="Grupo de Grandes"/>
    <x v="2"/>
    <s v="EMPRESA INDUSTRIAL Y COMERCIAL DEL ESTADO"/>
    <s v="RISARALDA"/>
    <s v="QUINCHIA"/>
    <s v="ACTUALIZACION"/>
    <d v="2025-02-06T00:00:00"/>
    <x v="1"/>
  </r>
  <r>
    <n v="341"/>
    <s v="ACUEDUCTO METROPOLITANO DE BUCARAMANGA S. A. E.S.P."/>
    <s v="OPERATIVA"/>
    <s v="MAYOR O IGUAL A 5001 USUARIOS"/>
    <s v="Grupo de Grandes"/>
    <x v="2"/>
    <s v="SOCIEDADES (EMPRESA DE SERVICIOS PUBLICOS)"/>
    <s v="SANTANDER"/>
    <s v="BUCARAMANGA"/>
    <s v="ACTUALIZACION"/>
    <d v="2025-01-03T00:00:00"/>
    <x v="4"/>
  </r>
  <r>
    <n v="346"/>
    <s v="UNIDAD ADMINISTRADORA DE SERVICIOS PUBLICOS DE ACUEDUCTO ALCANTARILLADO Y ASEO DE BETULIA"/>
    <s v="OPERATIVA"/>
    <s v="MENOR O IGUAL A 2500 USUARIOS"/>
    <s v="Grupo de Pequeños"/>
    <x v="0"/>
    <s v="MUNICIPIO (PRESTACIÓN DIRECTA)"/>
    <s v="SANTANDER"/>
    <s v="BETULIA"/>
    <s v="ACTUALIZACION"/>
    <d v="2025-03-18T00:00:00"/>
    <x v="1"/>
  </r>
  <r>
    <n v="347"/>
    <s v="UNIDAD ADMINISTRADORA DE LOS  SERVICIOS PUBLICOS DE ACUEDUCTO, ALACANTARILLADO Y ASEO DEL MUNICIPIO DE CAPITANEJO"/>
    <s v="OPERATIVA"/>
    <s v="MENOR O IGUAL A 2500 USUARIOS"/>
    <s v="Grupo de Pequeños"/>
    <x v="2"/>
    <s v="MUNICIPIO (PRESTACIÓN DIRECTA)"/>
    <s v="SANTANDER"/>
    <s v="CAPITANEJO"/>
    <s v="ACTUALIZACION"/>
    <d v="2025-03-06T00:00:00"/>
    <x v="1"/>
  </r>
  <r>
    <n v="348"/>
    <s v="EMPRESA MUNICIPAL DE SERVICIOS PUBLICOS DOMICILIARIOS DE ACUEDUCTO, ALCANTARILLADO Y ASEO EN LA CABECERA MUNICIPAL DEL MUNICIPIO DE EL GUACAMAYO"/>
    <s v="OPERATIVA"/>
    <s v="MENOR O IGUAL A 2500 USUARIOS"/>
    <s v="Grupo de Pequeños"/>
    <x v="2"/>
    <s v="MUNICIPIO (PRESTACIÓN DIRECTA)"/>
    <s v="SANTANDER"/>
    <s v="EL GUACAMAYO"/>
    <s v="ACTUALIZACION"/>
    <d v="2025-03-11T00:00:00"/>
    <x v="1"/>
  </r>
  <r>
    <n v="350"/>
    <s v="CORPORACION DE SERVICIOS DE AGUA POTABLE Y SANEAMIENTO BASICO DEL MUNICIPIO DE GUEPSA DEPARTAMENTO DE SANTANDER"/>
    <s v="OPERATIVA"/>
    <s v="MENOR O IGUAL A 2500 USUARIOS"/>
    <s v="Grupo de Pequeños"/>
    <x v="0"/>
    <s v="ORGANIZACION AUTORIZADA"/>
    <s v="SANTANDER"/>
    <s v="GUEPSA"/>
    <s v="ACTUALIZACION"/>
    <d v="2025-03-12T00:00:00"/>
    <x v="1"/>
  </r>
  <r>
    <n v="352"/>
    <s v="UNIDAD DE SERVICIOS PUBLICOS DE MATANZA"/>
    <s v="OPERATIVA"/>
    <s v="MENOR O IGUAL A 2500 USUARIOS"/>
    <s v="Grupo de Pequeños"/>
    <x v="2"/>
    <s v="MUNICIPIO (PRESTACIÓN DIRECTA)"/>
    <s v="SANTANDER"/>
    <s v="MATANZA"/>
    <s v="ACTUALIZACION"/>
    <d v="2025-02-03T00:00:00"/>
    <x v="1"/>
  </r>
  <r>
    <n v="354"/>
    <s v="EMPRESA MUNICIPAL DE SERVICIOS PUBLICOS DE RIONEGRO SANTANDER"/>
    <s v="OPERATIVA"/>
    <s v="MENOR O IGUAL A 2500 USUARIOS"/>
    <s v="Grupo de Pequeños"/>
    <x v="0"/>
    <s v="EMPRESA INDUSTRIAL Y COMERCIAL DEL ESTADO"/>
    <s v="SANTANDER"/>
    <s v="RIONEGRO"/>
    <s v="ACTUALIZACION"/>
    <d v="2025-02-17T00:00:00"/>
    <x v="1"/>
  </r>
  <r>
    <n v="369"/>
    <s v="JUNTA DIRECTIVA ADMINISTRADORA DEL ACUEDUCTO LOCAL DEL BARRIO LA GAVIOTA"/>
    <s v="OPERATIVA"/>
    <s v="MENOR O IGUAL A 2500 USUARIOS"/>
    <s v="Grupo de Pequeños"/>
    <x v="2"/>
    <s v="ORGANIZACION AUTORIZADA"/>
    <s v="TOLIMA"/>
    <s v="IBAGUE"/>
    <s v="ACTUALIZACION"/>
    <d v="2025-03-28T00:00:00"/>
    <x v="3"/>
  </r>
  <r>
    <n v="400"/>
    <s v="OFICINA DE SERVICIOS PUBLICOS CHAGUANI"/>
    <s v="OPERATIVA"/>
    <s v="MENOR O IGUAL A 2500 USUARIOS"/>
    <s v="Grupo de Pequeños"/>
    <x v="0"/>
    <s v="MUNICIPIO (PRESTACIÓN DIRECTA)"/>
    <s v="CUNDINAMARCA"/>
    <s v="CHAGUANI"/>
    <s v="ACTUALIZACION"/>
    <d v="2025-03-10T00:00:00"/>
    <x v="1"/>
  </r>
  <r>
    <n v="403"/>
    <s v="EMPRESA DE SERVICIOS PUBLICOS DE FUSAGASUGA E.S.P"/>
    <s v="OPERATIVA"/>
    <s v="MAYOR O IGUAL A 5001 USUARIOS"/>
    <s v="Grupo de Grandes"/>
    <x v="0"/>
    <s v="EMPRESA INDUSTRIAL Y COMERCIAL DEL ESTADO"/>
    <s v="CUNDINAMARCA"/>
    <s v="FUSAGASUGA"/>
    <s v="ACTUALIZACION"/>
    <d v="2025-02-27T00:00:00"/>
    <x v="1"/>
  </r>
  <r>
    <n v="408"/>
    <s v="ASOCIACION DE USUARIOS DE SERVICIOS COLECTIVOS DE LA VEREDA MANZANARES"/>
    <s v="OPERATIVA (No activa)"/>
    <s v="HASTA 2500 SUSCRIPTORES"/>
    <s v="Grupo de Pequeños"/>
    <x v="1"/>
    <s v="ORGANIZACION AUTORIZADA"/>
    <s v="CALDAS"/>
    <s v="MANIZALES"/>
    <s v="INSCRIPCION"/>
    <d v="2011-12-15T00:00:00"/>
    <x v="3"/>
  </r>
  <r>
    <n v="412"/>
    <s v="EMPRESAS PUBLICAS DE PENSILVANIA E.S.P."/>
    <s v="OPERATIVA"/>
    <s v="DESDE 2501 HASTA 5000 USUARIOS"/>
    <s v="Grupo de Grandes"/>
    <x v="2"/>
    <s v="EMPRESA INDUSTRIAL Y COMERCIAL DEL ESTADO"/>
    <s v="CALDAS"/>
    <s v="PENSILVANIA"/>
    <s v="ACTUALIZACION"/>
    <d v="2025-02-22T00:00:00"/>
    <x v="4"/>
  </r>
  <r>
    <n v="414"/>
    <s v="ASOCIACION DE USUARIOS DE SERVICIOS COLECTIVOS DE BOLIVIA"/>
    <s v="OPERATIVA"/>
    <s v="MENOR O IGUAL A 2500 USUARIOS"/>
    <s v="Grupo de Pequeños"/>
    <x v="1"/>
    <s v="ORGANIZACION AUTORIZADA"/>
    <s v="CALDAS"/>
    <s v="PENSILVANIA"/>
    <s v="ACTUALIZACION"/>
    <d v="2025-02-21T00:00:00"/>
    <x v="3"/>
  </r>
  <r>
    <n v="415"/>
    <s v="ASOCIACIÓN DE USUARIOS DEL ACUEDUCTO CABECERA MUNICIPAL DE ALPUJARRA TOLIMA"/>
    <s v="OPERATIVA"/>
    <s v="MENOR O IGUAL A 2500 USUARIOS"/>
    <s v="Grupo de Pequeños"/>
    <x v="2"/>
    <s v="ORGANIZACION AUTORIZADA"/>
    <s v="TOLIMA"/>
    <s v="ALPUJARRA"/>
    <s v="ACTUALIZACION"/>
    <d v="2023-09-22T00:00:00"/>
    <x v="3"/>
  </r>
  <r>
    <n v="417"/>
    <s v="EMPRESA DE SERVICIOS PUBLICOS DEL MUNICIPIO DE COELLO TOLIMA  E.S.P."/>
    <s v="OPERATIVA"/>
    <s v="MENOR O IGUAL A 2500 USUARIOS"/>
    <s v="Grupo de Pequeños"/>
    <x v="0"/>
    <s v="EMPRESA INDUSTRIAL Y COMERCIAL DEL ESTADO"/>
    <s v="TOLIMA"/>
    <s v="COELLO"/>
    <s v="ACTUALIZACION"/>
    <d v="2024-07-10T00:00:00"/>
    <x v="1"/>
  </r>
  <r>
    <n v="422"/>
    <s v="UNIDAD DE SERVICIOS PUBLICOS DEL MUNICIPIO DE FALAN "/>
    <s v="OPERATIVA (No activa)"/>
    <s v="HASTA 2500 SUSCRIPTORES"/>
    <s v="Grupo de Pequeños"/>
    <x v="1"/>
    <s v="MUNICIPIO (PRESTACIÓN DIRECTA)"/>
    <s v="TOLIMA"/>
    <s v="FALAN"/>
    <s v="ACTUALIZACION"/>
    <d v="2009-06-08T00:00:00"/>
    <x v="1"/>
  </r>
  <r>
    <n v="424"/>
    <s v="EMPRESA DE SERVICIOS PUBLICOS DE FLANDES"/>
    <s v="OPERATIVA"/>
    <s v="MAYOR O IGUAL A 5001 USUARIOS"/>
    <s v="Grupo de Grandes"/>
    <x v="2"/>
    <s v="EMPRESA INDUSTRIAL Y COMERCIAL DEL ESTADO"/>
    <s v="TOLIMA"/>
    <s v="FLANDES"/>
    <s v="ACTUALIZACION"/>
    <d v="2024-08-13T00:00:00"/>
    <x v="0"/>
  </r>
  <r>
    <n v="425"/>
    <s v="CORPORACION FRESNENSE DE OBRAS SANITARIAS  "/>
    <s v="OPERATIVA"/>
    <s v="DESDE 2501 HASTA 5000 USUARIOS"/>
    <s v="Grupo de Grandes"/>
    <x v="2"/>
    <s v="EMPRESA INDUSTRIAL Y COMERCIAL DEL ESTADO"/>
    <s v="TOLIMA"/>
    <s v="FRESNO"/>
    <s v="ACTUALIZACION"/>
    <d v="2025-03-28T00:00:00"/>
    <x v="1"/>
  </r>
  <r>
    <n v="426"/>
    <s v="EMPRESA DE SERVICIOS PÚBLICOS DE ACUEDUCTO, ALCANTARILLADO Y ASEO DEL GUAMO - TOLIMA E.S.P."/>
    <s v="OPERATIVA"/>
    <s v="MAYOR O IGUAL A 5001 USUARIOS"/>
    <s v="Grupo de Grandes"/>
    <x v="2"/>
    <s v="EMPRESA INDUSTRIAL Y COMERCIAL DEL ESTADO"/>
    <s v="TOLIMA"/>
    <s v="GUAMO"/>
    <s v="ACTUALIZACION"/>
    <d v="2025-01-09T00:00:00"/>
    <x v="1"/>
  </r>
  <r>
    <n v="429"/>
    <s v="EMPRESA DE SERVICIOS PUBLICOS DE ACUEDUCTO ALCANTARILLADO Y ASEO DEL LIBANO E.S.P."/>
    <s v="OPERATIVA"/>
    <s v="MAYOR O IGUAL A 5001 USUARIOS"/>
    <s v="Grupo de Grandes"/>
    <x v="2"/>
    <s v="EMPRESA INDUSTRIAL Y COMERCIAL DEL ESTADO"/>
    <s v="TOLIMA"/>
    <s v="LIBANO"/>
    <s v="ACTUALIZACION"/>
    <d v="2025-03-25T00:00:00"/>
    <x v="1"/>
  </r>
  <r>
    <n v="431"/>
    <s v="EMPRESA DE SERVICIOS PUBLICOS DOMICILIARIOS DE MELGAR E.S.P."/>
    <s v="OPERATIVA"/>
    <s v="MAYOR O IGUAL A 5001 USUARIOS"/>
    <s v="Grupo de Grandes"/>
    <x v="2"/>
    <s v="EMPRESA INDUSTRIAL Y COMERCIAL DEL ESTADO"/>
    <s v="TOLIMA"/>
    <s v="MELGAR"/>
    <s v="ACTUALIZACION"/>
    <d v="2025-02-26T00:00:00"/>
    <x v="4"/>
  </r>
  <r>
    <n v="432"/>
    <s v="ASOCIACION DE USUARIOS DEL ACUEDUCTO REGIONAL PLAYAVERDE LA SORTIJA"/>
    <s v="OPERATIVA"/>
    <s v="MENOR O IGUAL A 2500 USUARIOS"/>
    <s v="Grupo de Pequeños"/>
    <x v="1"/>
    <s v="ORGANIZACION AUTORIZADA"/>
    <s v="TOLIMA"/>
    <s v="ORTEGA"/>
    <s v="ACTUALIZACION"/>
    <d v="2025-03-10T00:00:00"/>
    <x v="3"/>
  </r>
  <r>
    <n v="434"/>
    <s v="EMPRESA DE SERVICIOS PUBLICOS DE ACUEDUCTO, ALCANTARILLADO Y ASEO DE PURIFICACIÓN TOLIMA E.S.P."/>
    <s v="OPERATIVA"/>
    <s v="MAYOR O IGUAL A 5001 USUARIOS"/>
    <s v="Grupo de Grandes"/>
    <x v="2"/>
    <s v="EMPRESA INDUSTRIAL Y COMERCIAL DEL ESTADO"/>
    <s v="TOLIMA"/>
    <s v="PURIFICACION"/>
    <s v="ACTUALIZACION"/>
    <d v="2025-02-27T00:00:00"/>
    <x v="1"/>
  </r>
  <r>
    <n v="443"/>
    <s v="SOCIEDAD DE ACUEDUCTOS Y ALCANTARILLADOS DEL VALLE DEL CAUCA S.A.  E.S.P."/>
    <s v="OPERATIVA"/>
    <s v="MAYOR O IGUAL A 5001 USUARIOS"/>
    <s v="Grupo de Grandes"/>
    <x v="2"/>
    <s v="SOCIEDADES (EMPRESA DE SERVICIOS PUBLICOS)"/>
    <s v="VALLE DEL CAUCA"/>
    <s v="CALI"/>
    <s v="ACTUALIZACION"/>
    <d v="2025-02-28T00:00:00"/>
    <x v="4"/>
  </r>
  <r>
    <n v="448"/>
    <s v="ASOCIACION DE USUARIOS DEL SERVICIO DE AGUA POTABLE  Y ALCANTARILLADO DE SAN ANTONIO"/>
    <s v="OPERATIVA"/>
    <s v="HASTA 2500 SUSCRIPTORES"/>
    <s v="Grupo de Pequeños"/>
    <x v="1"/>
    <s v="ORGANIZACION AUTORIZADA"/>
    <s v="VALLE DEL CAUCA"/>
    <s v="BUGALAGRANDE"/>
    <s v="INSCRIPCION"/>
    <d v="2012-12-26T00:00:00"/>
    <x v="3"/>
  </r>
  <r>
    <n v="456"/>
    <s v="ASOCIACION DE USUARIOS DEL SERVICIO DE AGUA POTABLE Y ALCANTARILLADO DE HATO VIEJO"/>
    <s v="OPERATIVA"/>
    <s v="HASTA 2500 SUSCRIPTORES"/>
    <s v="Grupo de Pequeños"/>
    <x v="1"/>
    <s v="ORGANIZACION AUTORIZADA"/>
    <s v="VALLE DEL CAUCA"/>
    <s v="TRUJILLO"/>
    <s v="INSCRIPCION"/>
    <d v="2013-02-18T00:00:00"/>
    <x v="3"/>
  </r>
  <r>
    <n v="462"/>
    <s v="ASOCIACION DE USUARIOS DEL SERVICIO DE AGUA POTABLE Y ALCANTARILLADO DEL CORREGIMIENTO DE NARIÑO"/>
    <s v="OPERATIVA"/>
    <s v="MENOR O IGUAL A 2500 USUARIOS"/>
    <s v="Grupo de Pequeños"/>
    <x v="1"/>
    <s v="ORGANIZACION AUTORIZADA"/>
    <s v="VALLE DEL CAUCA"/>
    <s v="TULUA"/>
    <s v="ACTUALIZACION"/>
    <d v="2024-07-26T00:00:00"/>
    <x v="4"/>
  </r>
  <r>
    <n v="465"/>
    <s v="EMPRESA MUNICIPAL DE SERVICIOS PUBLICOS DE ARAUCA E.I.C.E. E.S.P."/>
    <s v="OPERATIVA"/>
    <s v="MAYOR O IGUAL A 5001 USUARIOS"/>
    <s v="Grupo de Grandes"/>
    <x v="2"/>
    <s v="EMPRESA INDUSTRIAL Y COMERCIAL DEL ESTADO"/>
    <s v="ARAUCA"/>
    <s v="ARAUCA"/>
    <s v="ACTUALIZACION"/>
    <d v="2024-02-14T00:00:00"/>
    <x v="4"/>
  </r>
  <r>
    <n v="467"/>
    <s v="UNIDAD ADMINISTRATIVA DE SERVICIOS PUBLICOS DOMICILIARIOS  DEL MUNICIPIO DE SAN JOSE DE CRAVO NORTE"/>
    <s v="OPERATIVA (No activa)"/>
    <s v="HASTA 2500 SUSCRIPTORES"/>
    <s v="Grupo de Pequeños"/>
    <x v="1"/>
    <s v="MUNICIPIO (PRESTACIÓN DIRECTA)"/>
    <s v="ARAUCA"/>
    <s v="CRAVO NORTE"/>
    <s v="ACTUALIZACION"/>
    <d v="2008-04-11T00:00:00"/>
    <x v="1"/>
  </r>
  <r>
    <n v="469"/>
    <s v="EMPRESA DE SERVICIOS PUBLICOS DE TAME  CARIBABARE E.S.P."/>
    <s v="OPERATIVA"/>
    <s v="MAYOR O IGUAL A 5001 USUARIOS"/>
    <s v="Grupo de Grandes"/>
    <x v="2"/>
    <s v="EMPRESA INDUSTRIAL Y COMERCIAL DEL ESTADO"/>
    <s v="ARAUCA"/>
    <s v="TAME"/>
    <s v="ACTUALIZACION"/>
    <d v="2025-02-12T00:00:00"/>
    <x v="1"/>
  </r>
  <r>
    <n v="472"/>
    <s v="AGUA VITAL TRINIDAD S.A. E.S.P."/>
    <s v="OPERATIVA"/>
    <s v="DESDE 2501 HASTA 5000 USUARIOS"/>
    <s v="Grupo de Grandes"/>
    <x v="0"/>
    <s v="SOCIEDADES (EMPRESA DE SERVICIOS PUBLICOS)"/>
    <s v="CASANARE"/>
    <s v="TRINIDAD"/>
    <s v="ACTUALIZACION"/>
    <d v="2024-08-09T00:00:00"/>
    <x v="1"/>
  </r>
  <r>
    <n v="564"/>
    <s v="EMPRESAS PÚBLICAS DE MEDELLIN E.S.P."/>
    <s v="OPERATIVA"/>
    <s v="MAYOR O IGUAL A 5001 USUARIOS"/>
    <s v="Grupo de Grandes"/>
    <x v="0"/>
    <s v="EMPRESA INDUSTRIAL Y COMERCIAL DEL ESTADO"/>
    <s v="ANTIOQUIA"/>
    <s v="MEDELLÍN"/>
    <s v="ACTUALIZACION"/>
    <d v="2025-01-30T00:00:00"/>
    <x v="4"/>
  </r>
  <r>
    <n v="565"/>
    <s v="MUNICIPIO DE CAMPAMENTO ANTIOQUIA"/>
    <s v="OPERATIVA"/>
    <s v="MENOR O IGUAL A 2500 USUARIOS"/>
    <s v="Grupo de Pequeños"/>
    <x v="0"/>
    <s v="MUNICIPIO (PRESTACIÓN DIRECTA)"/>
    <s v="ANTIOQUIA"/>
    <s v="CAMPAMENTO"/>
    <s v="ACTUALIZACION"/>
    <d v="2024-03-21T00:00:00"/>
    <x v="1"/>
  </r>
  <r>
    <n v="569"/>
    <s v="EMPRESA MUNICIPAL DE SERVICIOS PUBLICOS DE CARTAGENA DEL CHAIRA"/>
    <s v="OPERATIVA"/>
    <s v="DESDE 2501 HASTA 5000 USUARIOS"/>
    <s v="Grupo de Grandes"/>
    <x v="2"/>
    <s v="EMPRESA INDUSTRIAL Y COMERCIAL DEL ESTADO"/>
    <s v="CAQUETÁ"/>
    <s v="CARTAGENA DEL CHAIRA"/>
    <s v="ACTUALIZACION"/>
    <d v="2025-03-13T00:00:00"/>
    <x v="1"/>
  </r>
  <r>
    <n v="571"/>
    <s v="EMPRESAS PUBLICAS DE PALERMO E.S.P"/>
    <s v="OPERATIVA"/>
    <s v="DESDE 2501 HASTA 5000 USUARIOS"/>
    <s v="Grupo de Grandes"/>
    <x v="0"/>
    <s v="EMPRESA INDUSTRIAL Y COMERCIAL DEL ESTADO"/>
    <s v="HUILA"/>
    <s v="PALERMO"/>
    <s v="ACTUALIZACION"/>
    <d v="2025-02-28T00:00:00"/>
    <x v="1"/>
  </r>
  <r>
    <n v="574"/>
    <s v="MUNICIPIO DE GUAMAL -UNIDAD ESPECIAL DE MEDIO AMBIENTE Y ASEO"/>
    <s v="OPERATIVA"/>
    <s v="DESDE 2501 HASTA 5000 USUARIOS"/>
    <s v="Grupo de Pequeños"/>
    <x v="0"/>
    <s v="MUNICIPIO (PRESTACIÓN DIRECTA)"/>
    <s v="META"/>
    <s v="GUAMAL"/>
    <s v="ACTUALIZACION"/>
    <d v="2024-03-16T00:00:00"/>
    <x v="0"/>
  </r>
  <r>
    <n v="575"/>
    <s v="ALCALDIA MUNICIPAL DEL TAMBO NARIÑO"/>
    <s v="OPERATIVA"/>
    <s v="MENOR O IGUAL A 2500 USUARIOS"/>
    <s v="Grupo de Pequeños"/>
    <x v="0"/>
    <s v="MUNICIPIO (PRESTACIÓN DIRECTA)"/>
    <s v="NARIÑO"/>
    <s v="EL TAMBO"/>
    <s v="ACTUALIZACION"/>
    <d v="2025-03-06T00:00:00"/>
    <x v="1"/>
  </r>
  <r>
    <n v="582"/>
    <s v="EMPRESAS PÚBLICAS  DE URRAO E.S.P."/>
    <s v="OPERATIVA"/>
    <s v="MAYOR O IGUAL A 5001 USUARIOS"/>
    <s v="Grupo de Grandes"/>
    <x v="2"/>
    <s v="EMPRESA INDUSTRIAL Y COMERCIAL DEL ESTADO"/>
    <s v="ANTIOQUIA"/>
    <s v="URRAO"/>
    <s v="ACTUALIZACION"/>
    <d v="2024-03-07T00:00:00"/>
    <x v="1"/>
  </r>
  <r>
    <n v="586"/>
    <s v="UNIDAD ADMINISTRATIVA ESPECIAL DE SERVICIOS PUBLICOS DEL MUNICIPIO DE NUNCHIA"/>
    <s v="OPERATIVA"/>
    <s v="MENOR O IGUAL A 2500 USUARIOS"/>
    <s v="Grupo de Pequeños"/>
    <x v="0"/>
    <s v="MUNICIPIO (PRESTACIÓN DIRECTA)"/>
    <s v="CASANARE"/>
    <s v="NUNCHIA"/>
    <s v="ACTUALIZACION"/>
    <d v="2024-03-05T00:00:00"/>
    <x v="1"/>
  </r>
  <r>
    <n v="617"/>
    <s v="EMPRESAS MUNICIPALES DE CARTAGO S.A.S. E.S.P."/>
    <s v="OPERATIVA"/>
    <s v="MAYOR O IGUAL A 5001 USUARIOS"/>
    <s v="Grupo de Grandes"/>
    <x v="0"/>
    <s v="SOCIEDADES (EMPRESA DE SERVICIOS PUBLICOS)"/>
    <s v="VALLE DEL CAUCA"/>
    <s v="CARTAGO"/>
    <s v="ACTUALIZACION"/>
    <d v="2025-01-13T00:00:00"/>
    <x v="4"/>
  </r>
  <r>
    <n v="622"/>
    <s v="EMPRESA COMUNITARIA DE ACUEDUCTO, ALCANTARILLADO Y ASEO DE SARAVENA"/>
    <s v="OPERATIVA"/>
    <s v="MAYOR O IGUAL A 5001 USUARIOS"/>
    <s v="Grupo de Pequeños"/>
    <x v="2"/>
    <s v="ORGANIZACION AUTORIZADA"/>
    <s v="ARAUCA"/>
    <s v="SARAVENA"/>
    <s v="ACTUALIZACION"/>
    <d v="2025-02-27T00:00:00"/>
    <x v="1"/>
  </r>
  <r>
    <n v="626"/>
    <s v="EMPRESA METROPOLITANA DE ASEO S.A. E.S.P."/>
    <s v="OPERATIVA"/>
    <s v="MAYOR O IGUAL A 5001 USUARIOS"/>
    <s v="Grupo de Grandes"/>
    <x v="2"/>
    <s v="SOCIEDADES (EMPRESA DE SERVICIOS PUBLICOS)"/>
    <s v="CALDAS"/>
    <s v="MANIZALES"/>
    <s v="ACTUALIZACION"/>
    <d v="2025-03-28T00:00:00"/>
    <x v="0"/>
  </r>
  <r>
    <n v="631"/>
    <s v="EMPRESA MUNICIPAL DE SERVICIOS PUBLICOS DE MORALES"/>
    <s v="OPERATIVA"/>
    <s v="HASTA 2500 SUSCRIPTORES"/>
    <s v="Grupo de Pequeños"/>
    <x v="1"/>
    <s v="EMPRESA INDUSTRIAL Y COMERCIAL DEL ESTADO"/>
    <s v="BOLÍVAR"/>
    <s v="MORALES"/>
    <s v="ACTUALIZACION"/>
    <d v="2013-04-04T00:00:00"/>
    <x v="1"/>
  </r>
  <r>
    <n v="634"/>
    <s v="EMPRESA DE SERVICIOS DE FLORENCIA S.A.  E.S.P."/>
    <s v="OPERATIVA"/>
    <s v="MAYOR O IGUAL A 5001 USUARIOS"/>
    <s v="Grupo de Grandes"/>
    <x v="0"/>
    <s v="SOCIEDADES (EMPRESA DE SERVICIOS PUBLICOS)"/>
    <s v="CAQUETÁ"/>
    <s v="FLORENCIA"/>
    <s v="ACTUALIZACION"/>
    <d v="2024-11-19T00:00:00"/>
    <x v="4"/>
  </r>
  <r>
    <n v="635"/>
    <s v="EMPRESAS PUBLICAS DE PUERTO BOYACA E.S.P."/>
    <s v="OPERATIVA"/>
    <s v="MAYOR O IGUAL A 5001 USUARIOS"/>
    <s v="Grupo de Grandes"/>
    <x v="2"/>
    <s v="EMPRESA INDUSTRIAL Y COMERCIAL DEL ESTADO"/>
    <s v="BOYACÁ"/>
    <s v="PUERTO BOYACA"/>
    <s v="ACTUALIZACION"/>
    <d v="2025-01-09T00:00:00"/>
    <x v="1"/>
  </r>
  <r>
    <n v="639"/>
    <s v="EMPRESA DE SERVICIOS PUBLICOS DE AGUAZUL S.A. E.S.P.  "/>
    <s v="OPERATIVA"/>
    <s v="MAYOR O IGUAL A 5001 USUARIOS"/>
    <s v="Grupo de Grandes"/>
    <x v="2"/>
    <s v="SOCIEDADES (EMPRESA DE SERVICIOS PUBLICOS)"/>
    <s v="CASANARE"/>
    <s v="AGUAZUL"/>
    <s v="ACTUALIZACION"/>
    <d v="2025-03-10T00:00:00"/>
    <x v="1"/>
  </r>
  <r>
    <n v="640"/>
    <s v="COMPAÑÍA DE SERVICIOS PÚBLICOS DE SOGAMOSO S.A. E.S.P."/>
    <s v="OPERATIVA"/>
    <s v="MAYOR O IGUAL A 5001 USUARIOS"/>
    <s v="Grupo de Grandes"/>
    <x v="0"/>
    <s v="SOCIEDADES (EMPRESA DE SERVICIOS PUBLICOS)"/>
    <s v="BOYACÁ"/>
    <s v="SOGAMOSO"/>
    <s v="ACTUALIZACION"/>
    <d v="2024-02-26T00:00:00"/>
    <x v="1"/>
  </r>
  <r>
    <n v="641"/>
    <s v="EMPRESA MUNICIPAL DE SERVICIOS PÚBLICOS DE TAURAMENA S.A. E.S.P."/>
    <s v="OPERATIVA"/>
    <s v="MAYOR O IGUAL A 5001 USUARIOS"/>
    <s v="Grupo de Grandes"/>
    <x v="2"/>
    <s v="SOCIEDADES (EMPRESA DE SERVICIOS PUBLICOS)"/>
    <s v="CASANARE"/>
    <s v="TAURAMENA"/>
    <s v="ACTUALIZACION"/>
    <d v="2025-03-14T00:00:00"/>
    <x v="1"/>
  </r>
  <r>
    <n v="643"/>
    <s v="EMPRESA DE ACUEDUCTO, ALCANTARILLADO Y ASEO DE CORINTO CAUCA"/>
    <s v="OPERATIVA"/>
    <s v="DESDE 2501 HASTA 5000 USUARIOS"/>
    <s v="Grupo de Grandes"/>
    <x v="0"/>
    <s v="EMPRESA INDUSTRIAL Y COMERCIAL DEL ESTADO"/>
    <s v="CAUCA"/>
    <s v="CORINTO"/>
    <s v="ACTUALIZACION"/>
    <d v="2025-01-23T00:00:00"/>
    <x v="1"/>
  </r>
  <r>
    <n v="646"/>
    <s v="EMPRESA MUNICIPAL DE SERVICIOS PUBLICOS DE PIENDAMO E.S.P."/>
    <s v="OPERATIVA"/>
    <s v="MAYOR O IGUAL A 5001 USUARIOS"/>
    <s v="Grupo de Grandes"/>
    <x v="2"/>
    <s v="EMPRESA INDUSTRIAL Y COMERCIAL DEL ESTADO"/>
    <s v="CAUCA"/>
    <s v="PIENDAMO"/>
    <s v="ACTUALIZACION"/>
    <d v="2025-02-28T00:00:00"/>
    <x v="1"/>
  </r>
  <r>
    <n v="649"/>
    <s v="EMPRESA MUNICIPAL DE SERVICIOS PUBLICOS DE VILLA DE LEYVA E.S.P."/>
    <s v="OPERATIVA"/>
    <s v="DESDE 2501 HASTA 5000 USUARIOS"/>
    <s v="Grupo de Grandes"/>
    <x v="0"/>
    <s v="EMPRESA INDUSTRIAL Y COMERCIAL DEL ESTADO"/>
    <s v="BOYACÁ"/>
    <s v="VILLA DE LEYVA"/>
    <s v="ACTUALIZACION"/>
    <d v="2025-02-14T00:00:00"/>
    <x v="1"/>
  </r>
  <r>
    <n v="650"/>
    <s v="EMPRESA INDUSTRIAL Y COMERCIAL DE SERVICIOS PUBLICOS DE CHIQUINQUIRA"/>
    <s v="OPERATIVA"/>
    <s v="MAYOR O IGUAL A 5001 USUARIOS"/>
    <s v="Grupo de Grandes"/>
    <x v="2"/>
    <s v="EMPRESA INDUSTRIAL Y COMERCIAL DEL ESTADO"/>
    <s v="BOYACÁ"/>
    <s v="CHIQUINQUIRA"/>
    <s v="ACTUALIZACION"/>
    <d v="2025-02-06T00:00:00"/>
    <x v="4"/>
  </r>
  <r>
    <n v="651"/>
    <s v="UNIDAD DE SERVICIOS PUBLICOS DE ACUEDUCTO, ALCANTARILLADO Y ASEO DE JENESANO"/>
    <s v="OPERATIVA"/>
    <s v="MENOR O IGUAL A 2500 USUARIOS"/>
    <s v="Grupo de Pequeños"/>
    <x v="2"/>
    <s v="MUNICIPIO (PRESTACIÓN DIRECTA)"/>
    <s v="BOYACÁ"/>
    <s v="JENESANO"/>
    <s v="ACTUALIZACION"/>
    <d v="2025-02-27T00:00:00"/>
    <x v="1"/>
  </r>
  <r>
    <n v="652"/>
    <s v="EMPRESA DE SERVICIOS PUBLICOS  DE ACUEDUCTO, ALCANTARILLADO Y ASEO DE AGUACHICA E.S.P."/>
    <s v="OPERATIVA"/>
    <s v="MAYOR O IGUAL A 5001 USUARIOS"/>
    <s v="Grupo de Grandes"/>
    <x v="2"/>
    <s v="EMPRESA INDUSTRIAL Y COMERCIAL DEL ESTADO"/>
    <s v="CESAR"/>
    <s v="AGUACHICA"/>
    <s v="ACTUALIZACION"/>
    <d v="2025-03-25T00:00:00"/>
    <x v="4"/>
  </r>
  <r>
    <n v="654"/>
    <s v="EMPRESA DE SERVICIOS PUBLICOS DE BECERRIL - EMBECERRIL E.S.P."/>
    <s v="OPERATIVA"/>
    <s v="DESDE 2501 HASTA 5000 USUARIOS"/>
    <s v="Grupo de Grandes"/>
    <x v="0"/>
    <s v="EMPRESA INDUSTRIAL Y COMERCIAL DEL ESTADO"/>
    <s v="CESAR"/>
    <s v="BECERRIL"/>
    <s v="ACTUALIZACION"/>
    <d v="2024-04-19T00:00:00"/>
    <x v="4"/>
  </r>
  <r>
    <n v="655"/>
    <s v="ASOCIACION DE SUSCRIPTORES DEL ACUEDUCTO DE LA VEREDA VILLA GIRON MUNICIPIO DE GAMEZA"/>
    <s v="OPERATIVA"/>
    <s v="HASTA 2500 SUSCRIPTORES"/>
    <s v="Grupo de Pequeños"/>
    <x v="1"/>
    <s v="ORGANIZACION AUTORIZADA"/>
    <s v="BOYACÁ"/>
    <s v="GAMEZA"/>
    <s v="ACTUALIZACION"/>
    <d v="2012-05-02T00:00:00"/>
    <x v="3"/>
  </r>
  <r>
    <n v="661"/>
    <s v="OFICINA DE SERVICIOS PUBLICOS  DE GACHALA"/>
    <s v="OPERATIVA"/>
    <s v="MENOR O IGUAL A 2500 USUARIOS"/>
    <s v="Grupo de Pequeños"/>
    <x v="2"/>
    <s v="MUNICIPIO (PRESTACIÓN DIRECTA)"/>
    <s v="CUNDINAMARCA"/>
    <s v="GACHALA"/>
    <s v="ACTUALIZACION"/>
    <d v="2025-03-13T00:00:00"/>
    <x v="1"/>
  </r>
  <r>
    <n v="663"/>
    <s v="JUNTA DE SERVICIOS PUBLICOS DEL MUNICIPIO DE LA PEÑA"/>
    <s v="OPERATIVA"/>
    <s v="MENOR O IGUAL A 2500 USUARIOS"/>
    <s v="Grupo de Pequeños"/>
    <x v="0"/>
    <s v="MUNICIPIO (PRESTACIÓN DIRECTA)"/>
    <s v="CUNDINAMARCA"/>
    <s v="LA PENA"/>
    <s v="ACTUALIZACION"/>
    <d v="2025-02-27T00:00:00"/>
    <x v="1"/>
  </r>
  <r>
    <n v="666"/>
    <s v="EMPRESAS PUBLICAS MUNICIPALES DE SAN PELAYO EE.PP.MM,"/>
    <s v="OPERATIVA"/>
    <s v="DESDE 2501 HASTA 5000 USUARIOS"/>
    <s v="Grupo de Grandes"/>
    <x v="0"/>
    <s v="EMPRESA INDUSTRIAL Y COMERCIAL DEL ESTADO"/>
    <s v="CÓRDOBA"/>
    <s v="SAN PELAYO"/>
    <s v="ACTUALIZACION"/>
    <d v="2025-02-25T00:00:00"/>
    <x v="4"/>
  </r>
  <r>
    <n v="671"/>
    <s v="UNIDAD MUNICIPAL DE  SERVICIOS PUBLICOS DOMICILIARIOS  DE ACUEDUCTO, ALCANTARILLADO Y ASEO DEL MUNICIPIO DE SAN LUIS DE GACENO"/>
    <s v="OPERATIVA"/>
    <s v="MENOR O IGUAL A 2500 USUARIOS"/>
    <s v="Grupo de Pequeños"/>
    <x v="2"/>
    <s v="MUNICIPIO (PRESTACIÓN DIRECTA)"/>
    <s v="BOYACÁ"/>
    <s v="SAN LUIS DE GACENO"/>
    <s v="ACTUALIZACION"/>
    <d v="2025-03-26T00:00:00"/>
    <x v="1"/>
  </r>
  <r>
    <n v="672"/>
    <s v="CORPORACIÓN CIVICA ACUEDUCTO SAN ANTONIO DE PEREIRA "/>
    <s v="OPERATIVA"/>
    <s v="MENOR O IGUAL A 2500 USUARIOS"/>
    <s v="Grupo de Pequeños"/>
    <x v="0"/>
    <s v="ORGANIZACION AUTORIZADA"/>
    <s v="ANTIOQUIA"/>
    <s v="RIONEGRO"/>
    <s v="ACTUALIZACION"/>
    <d v="2025-01-30T00:00:00"/>
    <x v="3"/>
  </r>
  <r>
    <n v="676"/>
    <s v="EMPRESA DE SERVICIOS PUBLICOS DE PUERTO SALGAR E.S.P."/>
    <s v="OPERATIVA"/>
    <s v="DESDE 2501 HASTA 5000 USUARIOS"/>
    <s v="Grupo de Grandes"/>
    <x v="0"/>
    <s v="EMPRESA INDUSTRIAL Y COMERCIAL DEL ESTADO"/>
    <s v="CUNDINAMARCA"/>
    <s v="PUERTO SALGAR"/>
    <s v="ACTUALIZACION"/>
    <d v="2025-03-10T00:00:00"/>
    <x v="1"/>
  </r>
  <r>
    <n v="677"/>
    <s v="EMPRESA AGUAS DE FACATATIVA ACUEDUCTO ALCANTARILLADO ASEO Y SERVICIOS COMPLEMENTARIOS  E.A.F. S.A.S. E.S.P."/>
    <s v="OPERATIVA"/>
    <s v="MAYOR O IGUAL A 5001 USUARIOS"/>
    <s v="Grupo de Grandes"/>
    <x v="2"/>
    <s v="SOCIEDADES (EMPRESA DE SERVICIOS PUBLICOS)"/>
    <s v="CUNDINAMARCA"/>
    <s v="FACATATIVA"/>
    <s v="ACTUALIZACION"/>
    <d v="2024-01-25T00:00:00"/>
    <x v="4"/>
  </r>
  <r>
    <n v="678"/>
    <s v="CORPORACION DE ACUEDUCTO  SAN PEDRO"/>
    <s v="OPERATIVA"/>
    <s v="MENOR O IGUAL A 2500 USUARIOS"/>
    <s v="Grupo de Pequeños"/>
    <x v="1"/>
    <s v="ORGANIZACION AUTORIZADA"/>
    <s v="ANTIOQUIA"/>
    <s v="MEDELLÍN"/>
    <s v="ACTUALIZACION"/>
    <d v="2025-03-20T00:00:00"/>
    <x v="3"/>
  </r>
  <r>
    <n v="679"/>
    <s v="EMPRESA DE ACUEDUCTO, ALCANTARILLADO Y ASEO DE LA VEGA ESP"/>
    <s v="OPERATIVA"/>
    <s v="DESDE 2501 HASTA 5000 USUARIOS"/>
    <s v="Grupo de Grandes"/>
    <x v="0"/>
    <s v="EMPRESA INDUSTRIAL Y COMERCIAL DEL ESTADO"/>
    <s v="CUNDINAMARCA"/>
    <s v="LA VEGA"/>
    <s v="ACTUALIZACION"/>
    <d v="2025-02-24T00:00:00"/>
    <x v="1"/>
  </r>
  <r>
    <n v="680"/>
    <s v="EMPRESA DE ACUEDUCTO Y ALCANTARILLADO DE VILLAVICENCIO E.S.P."/>
    <s v="OPERATIVA"/>
    <s v="MAYOR O IGUAL A 5001 USUARIOS"/>
    <s v="Grupo de Grandes"/>
    <x v="2"/>
    <s v="EMPRESA INDUSTRIAL Y COMERCIAL DEL ESTADO"/>
    <s v="META"/>
    <s v="VILLAVICENCIO"/>
    <s v="ACTUALIZACION"/>
    <d v="2025-03-03T00:00:00"/>
    <x v="4"/>
  </r>
  <r>
    <n v="683"/>
    <s v="JUNTA ADMINISTRADORA ACUEDUCTO VEREDA PRIMAVERA"/>
    <s v="OPERATIVA"/>
    <s v="MENOR O IGUAL A 2500 USUARIOS"/>
    <s v="Grupo de Pequeños"/>
    <x v="1"/>
    <s v="ORGANIZACION AUTORIZADA"/>
    <s v="ANTIOQUIA"/>
    <s v="CALDAS"/>
    <s v="ACTUALIZACION"/>
    <d v="2025-03-26T00:00:00"/>
    <x v="3"/>
  </r>
  <r>
    <n v="686"/>
    <s v="UNIDAD DE SERVICIOS PUBLICOS DOMICILIARIOS DEL MUNICIPIO DE CABRERA"/>
    <s v="OPERATIVA"/>
    <s v="MENOR O IGUAL A 2500 USUARIOS"/>
    <s v="Grupo de Pequeños"/>
    <x v="2"/>
    <s v="MUNICIPIO (PRESTACIÓN DIRECTA)"/>
    <s v="CUNDINAMARCA"/>
    <s v="CABRERA"/>
    <s v="ACTUALIZACION"/>
    <d v="2025-02-12T00:00:00"/>
    <x v="1"/>
  </r>
  <r>
    <n v="688"/>
    <s v="OFICINA DE SERVICIOS PUBLICOS DE ACUEDUCTO, ALCANTARILLADO Y ASEO URBANO DEL MUNICIPIIO DE GUACHETA"/>
    <s v="OPERATIVA"/>
    <s v="MENOR O IGUAL A 2500 USUARIOS"/>
    <s v="Grupo de Pequeños"/>
    <x v="0"/>
    <s v="MUNICIPIO (PRESTACIÓN DIRECTA)"/>
    <s v="CUNDINAMARCA"/>
    <s v="GUACHETA"/>
    <s v="ACTUALIZACION"/>
    <d v="2025-02-28T00:00:00"/>
    <x v="1"/>
  </r>
  <r>
    <n v="697"/>
    <s v="OFICINA DE SERVICIOS PUBLICOS MUNICIPIO DE ANZA"/>
    <s v="OPERATIVA"/>
    <s v="MENOR O IGUAL A 2500 USUARIOS"/>
    <s v="Grupo de Pequeños"/>
    <x v="2"/>
    <s v="MUNICIPIO (PRESTACIÓN DIRECTA)"/>
    <s v="ANTIOQUIA"/>
    <s v="ANZÁ"/>
    <s v="ACTUALIZACION"/>
    <d v="2025-02-07T00:00:00"/>
    <x v="1"/>
  </r>
  <r>
    <n v="704"/>
    <s v="EMPRESA DE SERVICIOS PUBLICOS DOMICILIARIOS DE GUARNE"/>
    <s v="OPERATIVA"/>
    <s v="MAYOR O IGUAL A 5001 USUARIOS"/>
    <s v="Grupo de Grandes"/>
    <x v="0"/>
    <s v="EMPRESA INDUSTRIAL Y COMERCIAL DEL ESTADO"/>
    <s v="ANTIOQUIA"/>
    <s v="GUARNE"/>
    <s v="ACTUALIZACION"/>
    <d v="2025-02-13T00:00:00"/>
    <x v="1"/>
  </r>
  <r>
    <n v="705"/>
    <s v="OFICINA DE SERVICIOS PUBLICOS DOMICILIARIOS DE VILLAGOMEZ"/>
    <s v="OPERATIVA"/>
    <s v="MENOR O IGUAL A 2500 USUARIOS"/>
    <s v="Grupo de Pequeños"/>
    <x v="0"/>
    <s v="MUNICIPIO (PRESTACIÓN DIRECTA)"/>
    <s v="CUNDINAMARCA"/>
    <s v="VILLAGOMEZ"/>
    <s v="ACTUALIZACION"/>
    <d v="2024-05-04T00:00:00"/>
    <x v="1"/>
  </r>
  <r>
    <n v="706"/>
    <s v="UNIDAD DE SERVICIOS PUBLICOS DOMICILIARIOS DEL MUNICIPIO DE SAN JOSE DE LA MONTAÑA"/>
    <s v="OPERATIVA"/>
    <s v="MENOR O IGUAL A 2500 USUARIOS"/>
    <s v="Grupo de Pequeños"/>
    <x v="0"/>
    <s v="MUNICIPIO (PRESTACIÓN DIRECTA)"/>
    <s v="ANTIOQUIA"/>
    <s v="SAN JOSE DE LA MONTANA"/>
    <s v="ACTUALIZACION"/>
    <d v="2024-03-18T00:00:00"/>
    <x v="0"/>
  </r>
  <r>
    <n v="710"/>
    <s v="ALCALDÍA MUNICIPAL DE CAPARRAPÍ"/>
    <s v="OPERATIVA"/>
    <s v="MENOR O IGUAL A 2500 USUARIOS"/>
    <s v="Grupo de Pequeños"/>
    <x v="0"/>
    <s v="MUNICIPIO (PRESTACIÓN DIRECTA)"/>
    <s v="CUNDINAMARCA"/>
    <s v="CAPARRAPI"/>
    <s v="ACTUALIZACION"/>
    <d v="2025-03-05T00:00:00"/>
    <x v="1"/>
  </r>
  <r>
    <n v="711"/>
    <s v="EMPRESA DE SERVICIOS PUBLICOS SAN AGUSTIN E.S.P."/>
    <s v="OPERATIVA"/>
    <s v="DESDE 2501 HASTA 5000 USUARIOS"/>
    <s v="Grupo de Grandes"/>
    <x v="0"/>
    <s v="EMPRESA INDUSTRIAL Y COMERCIAL DEL ESTADO"/>
    <s v="HUILA"/>
    <s v="SAN AGUSTIN"/>
    <s v="ACTUALIZACION"/>
    <d v="2025-01-28T00:00:00"/>
    <x v="1"/>
  </r>
  <r>
    <n v="714"/>
    <s v="EMPRESA DE SERVICIOS PUBLICOS DOMICILIARIOS DE TUQUERRES EMPSA E.S.P."/>
    <s v="OPERATIVA"/>
    <s v="MAYOR O IGUAL A 5001 USUARIOS"/>
    <s v="Grupo de Grandes"/>
    <x v="0"/>
    <s v="EMPRESA INDUSTRIAL Y COMERCIAL DEL ESTADO"/>
    <s v="NARIÑO"/>
    <s v="TUQUERRES"/>
    <s v="ACTUALIZACION"/>
    <d v="2025-02-05T00:00:00"/>
    <x v="1"/>
  </r>
  <r>
    <n v="715"/>
    <s v="MUNICIPIO EL MOLINO"/>
    <s v="OPERATIVA (No activa)"/>
    <s v="MENOR O IGUAL A 2500 USUARIOS"/>
    <s v="Grupo de Pequeños"/>
    <x v="2"/>
    <s v="MUNICIPIO (PRESTACIÓN DIRECTA)"/>
    <s v="LA GUAJIRA"/>
    <s v="EL MOLINO"/>
    <s v="ACTUALIZACION"/>
    <d v="2018-04-10T00:00:00"/>
    <x v="0"/>
  </r>
  <r>
    <n v="716"/>
    <s v="INSTITUTO DE SERVICIOS VARIOS DE IPIALES"/>
    <s v="OPERATIVA"/>
    <s v="MAYOR O IGUAL A 5001 USUARIOS"/>
    <s v="Grupo de Pequeños"/>
    <x v="0"/>
    <s v="EMPRESA INDUSTRIAL Y COMERCIAL DEL ESTADO"/>
    <s v="NARIÑO"/>
    <s v="IPIALES"/>
    <s v="ACTUALIZACION"/>
    <d v="2024-03-22T00:00:00"/>
    <x v="0"/>
  </r>
  <r>
    <n v="721"/>
    <s v="EMPRESA DE SERVICIOS PUBLICOS DOMICILIARIOS DE LEBRIJA E.S.P."/>
    <s v="OPERATIVA"/>
    <s v="MAYOR O IGUAL A 5001 USUARIOS"/>
    <s v="Grupo de Grandes"/>
    <x v="2"/>
    <s v="EMPRESA INDUSTRIAL Y COMERCIAL DEL ESTADO"/>
    <s v="SANTANDER"/>
    <s v="LEBRIJA"/>
    <s v="ACTUALIZACION"/>
    <d v="2025-02-12T00:00:00"/>
    <x v="1"/>
  </r>
  <r>
    <n v="722"/>
    <s v="ACUASAN E.I.C.E  E.S.P"/>
    <s v="OPERATIVA"/>
    <s v="MAYOR O IGUAL A 5001 USUARIOS"/>
    <s v="Grupo de Grandes"/>
    <x v="2"/>
    <s v="EMPRESA INDUSTRIAL Y COMERCIAL DEL ESTADO"/>
    <s v="SANTANDER"/>
    <s v="SAN GIL"/>
    <s v="ACTUALIZACION"/>
    <d v="2025-02-04T00:00:00"/>
    <x v="1"/>
  </r>
  <r>
    <n v="729"/>
    <s v="EMPRESA DE SERVICIOS PÚBLICOS DE LA VIRGINIA E.S.P."/>
    <s v="OPERATIVA"/>
    <s v="MAYOR O IGUAL A 5001 USUARIOS"/>
    <s v="Grupo de Grandes"/>
    <x v="2"/>
    <s v="EMPRESA INDUSTRIAL Y COMERCIAL DEL ESTADO"/>
    <s v="RISARALDA"/>
    <s v="LA VIRGINIA"/>
    <s v="ACTUALIZACION"/>
    <d v="2024-11-28T00:00:00"/>
    <x v="1"/>
  </r>
  <r>
    <n v="730"/>
    <s v="SERVICIUDAD EMPRESA INDUSTRIAL Y COMERCIAL DEL ESTADO EMPRESA DE SERVICIOS PÚBLICOS DOMICILIARIOS"/>
    <s v="OPERATIVA"/>
    <s v="MAYOR O IGUAL A 5001 USUARIOS"/>
    <s v="Grupo de Grandes"/>
    <x v="2"/>
    <s v="EMPRESA INDUSTRIAL Y COMERCIAL DEL ESTADO"/>
    <s v="RISARALDA"/>
    <s v="DOSQUEBRADAS"/>
    <s v="ACTUALIZACION"/>
    <d v="2025-02-25T00:00:00"/>
    <x v="1"/>
  </r>
  <r>
    <n v="731"/>
    <s v="EMPRESA DE OBRAS SANITARIAS DE SANTA ROSA DE CABAL EMPOCABAL "/>
    <s v="OPERATIVA"/>
    <s v="MAYOR O IGUAL A 5001 USUARIOS"/>
    <s v="Grupo de Grandes"/>
    <x v="2"/>
    <s v="EMPRESA INDUSTRIAL Y COMERCIAL DEL ESTADO"/>
    <s v="RISARALDA"/>
    <s v="SANTA ROSA DE CABAL"/>
    <s v="ACTUALIZACION"/>
    <d v="2025-03-04T00:00:00"/>
    <x v="1"/>
  </r>
  <r>
    <n v="732"/>
    <s v="EMPRESAS PUBLICAS DE ARMENIA "/>
    <s v="OPERATIVA"/>
    <s v="MAYOR O IGUAL A 5001 USUARIOS"/>
    <s v="Grupo de Grandes"/>
    <x v="0"/>
    <s v="EMPRESA INDUSTRIAL Y COMERCIAL DEL ESTADO"/>
    <s v="QUINDÍO"/>
    <s v="ARMENIA"/>
    <s v="ACTUALIZACION"/>
    <d v="2025-01-29T00:00:00"/>
    <x v="1"/>
  </r>
  <r>
    <n v="734"/>
    <s v="EMPRESA DE ACUEDUCTO ALCANTARILLADO Y ASEO DE PUERTO ASIS E.S.P."/>
    <s v="OPERATIVA"/>
    <s v="DESDE 2501 HASTA 5000 USUARIOS"/>
    <s v="Grupo de Grandes"/>
    <x v="2"/>
    <s v="EMPRESA INDUSTRIAL Y COMERCIAL DEL ESTADO"/>
    <s v="PUTUMAYO"/>
    <s v="PUERTO ASIS"/>
    <s v="ACTUALIZACION"/>
    <d v="2025-02-28T00:00:00"/>
    <x v="1"/>
  </r>
  <r>
    <n v="735"/>
    <s v="EMPRESAS MUNICIPALES DE SERVICIOS PUBLICOS DOMICILIARIOS DE EL ZULIA"/>
    <s v="OPERATIVA"/>
    <s v="MAYOR O IGUAL A 5001 USUARIOS"/>
    <s v="Grupo de Grandes"/>
    <x v="2"/>
    <s v="EMPRESA INDUSTRIAL Y COMERCIAL DEL ESTADO"/>
    <s v="NORTE DE SANTANDER"/>
    <s v="EL ZULIA"/>
    <s v="ACTUALIZACION"/>
    <d v="2025-02-26T00:00:00"/>
    <x v="1"/>
  </r>
  <r>
    <n v="736"/>
    <s v="JUNTA ADMINISTRADORA ACUEDUCTO REGIONAL ZULUAGA MUNICIPIO DE GARZON LA VEGA MUNICIPIO DE GIGANTE"/>
    <s v="OPERATIVA"/>
    <s v="HASTA 2500 SUSCRIPTORES"/>
    <s v="Grupo de Pequeños"/>
    <x v="1"/>
    <s v="ORGANIZACION AUTORIZADA"/>
    <s v="HUILA"/>
    <s v="GARZON"/>
    <s v="ACTUALIZACION"/>
    <d v="2012-12-26T00:00:00"/>
    <x v="3"/>
  </r>
  <r>
    <n v="738"/>
    <s v="EMPRESA DE SERVICIOS PUBLICOS DE OCAÑA S.A.  E.S.P."/>
    <s v="OPERATIVA"/>
    <s v="MAYOR O IGUAL A 5001 USUARIOS"/>
    <s v="Grupo de Grandes"/>
    <x v="2"/>
    <s v="SOCIEDADES (EMPRESA DE SERVICIOS PUBLICOS)"/>
    <s v="NORTE DE SANTANDER"/>
    <s v="OCANA"/>
    <s v="ACTUALIZACION"/>
    <d v="2025-03-12T00:00:00"/>
    <x v="1"/>
  </r>
  <r>
    <n v="739"/>
    <s v="EMPRESA DE SERVICIOS PUBLICOS DE PAMPLONA S.A. E.S.P."/>
    <s v="OPERATIVA"/>
    <s v="MAYOR O IGUAL A 5001 USUARIOS"/>
    <s v="Grupo de Grandes"/>
    <x v="2"/>
    <s v="SOCIEDADES (EMPRESA DE SERVICIOS PUBLICOS)"/>
    <s v="NORTE DE SANTANDER"/>
    <s v="PAMPLONA"/>
    <s v="ACTUALIZACION"/>
    <d v="2025-03-28T00:00:00"/>
    <x v="1"/>
  </r>
  <r>
    <n v="740"/>
    <s v="EMPRESA DE SERVICIOS PUBLICOS VARIOS DE PUPIALES "/>
    <s v="OPERATIVA"/>
    <s v="MENOR O IGUAL A 2500 USUARIOS"/>
    <s v="Grupo de Pequeños"/>
    <x v="0"/>
    <s v="EMPRESA INDUSTRIAL Y COMERCIAL DEL ESTADO"/>
    <s v="NARIÑO"/>
    <s v="PUPIALES"/>
    <s v="ACTUALIZACION"/>
    <d v="2025-03-03T00:00:00"/>
    <x v="1"/>
  </r>
  <r>
    <n v="741"/>
    <s v="JUNTA ADMINISTRADORA DEL ACUEDUCTO DE PUEBLO VIEJO, AZOGUE Y OVEJERA"/>
    <s v="OPERATIVA"/>
    <s v="MENOR O IGUAL A 2500 USUARIOS"/>
    <s v="Grupo de Pequeños"/>
    <x v="1"/>
    <s v="ORGANIZACION AUTORIZADA"/>
    <s v="NARIÑO"/>
    <s v="EL TAMBO"/>
    <s v="ACTUALIZACION"/>
    <d v="2025-02-12T00:00:00"/>
    <x v="3"/>
  </r>
  <r>
    <n v="746"/>
    <s v="ASOCIACION DE USUARIOS DEL SERVICIO DE AGUA POTABLE DEL ACUEDUCTO Y ALCANTARILLADO DE MESTIZAL"/>
    <s v="OPERATIVA"/>
    <s v="HASTA 2500 SUSCRIPTORES"/>
    <s v="Grupo de Pequeños"/>
    <x v="1"/>
    <s v="ORGANIZACION AUTORIZADA"/>
    <s v="VALLE DEL CAUCA"/>
    <s v="BUGALAGRANDE"/>
    <s v="INSCRIPCION"/>
    <d v="2013-02-18T00:00:00"/>
    <x v="3"/>
  </r>
  <r>
    <n v="752"/>
    <s v="JUNTA DE ACCION COMUNAL DE LA VEREDA ALTO SAN PABLO  MUNICIPIO DEL TAMBO"/>
    <s v="OPERATIVA"/>
    <s v="MENOR O IGUAL A 2500 USUARIOS"/>
    <s v="Grupo de Pequeños"/>
    <x v="1"/>
    <s v="ORGANIZACION AUTORIZADA"/>
    <s v="NARIÑO"/>
    <s v="EL TAMBO"/>
    <s v="ACTUALIZACION"/>
    <d v="2025-02-12T00:00:00"/>
    <x v="3"/>
  </r>
  <r>
    <n v="754"/>
    <s v="EMPRESA DE SERVICIOS PUBLICOS DE SOPO "/>
    <s v="OPERATIVA"/>
    <s v="MAYOR O IGUAL A 5001 USUARIOS"/>
    <s v="Grupo de Grandes"/>
    <x v="0"/>
    <s v="EMPRESA INDUSTRIAL Y COMERCIAL DEL ESTADO"/>
    <s v="CUNDINAMARCA"/>
    <s v="SOPO"/>
    <s v="ACTUALIZACION"/>
    <d v="2025-03-10T00:00:00"/>
    <x v="1"/>
  </r>
  <r>
    <n v="756"/>
    <s v="EMPRESA DE ACUEDUCTO CORINTO S.A E.S.P."/>
    <s v="OPERATIVA"/>
    <s v="MENOR O IGUAL A 2500 USUARIOS"/>
    <s v="Grupo de Pequeños"/>
    <x v="2"/>
    <s v="SOCIEDADES (EMPRESA DE SERVICIOS PUBLICOS)"/>
    <s v="TOLIMA"/>
    <s v="MELGAR"/>
    <s v="ACTUALIZACION"/>
    <d v="2024-04-29T00:00:00"/>
    <x v="4"/>
  </r>
  <r>
    <n v="758"/>
    <s v="EMPRESA DE ACUEDUCTO, ALCANTARILLADO Y ASEO DEL ESPINAL E.S.P."/>
    <s v="OPERATIVA"/>
    <s v="MAYOR O IGUAL A 5001 USUARIOS"/>
    <s v="Grupo de Grandes"/>
    <x v="0"/>
    <s v="EMPRESA INDUSTRIAL Y COMERCIAL DEL ESTADO"/>
    <s v="TOLIMA"/>
    <s v="ESPINAL"/>
    <s v="ACTUALIZACION"/>
    <d v="2025-03-26T00:00:00"/>
    <x v="4"/>
  </r>
  <r>
    <n v="762"/>
    <s v="LA JUNTA ADMINISTRADORA DE ACUEDUCTO ALCANTARILLADO Y ASEO DE LA VICTORIA MUNICIPIO DE VILLAVIEJA"/>
    <s v="OPERATIVA"/>
    <s v="MENOR O IGUAL A 2500 USUARIOS"/>
    <s v="Grupo de Pequeños"/>
    <x v="1"/>
    <s v="ORGANIZACION AUTORIZADA"/>
    <s v="HUILA"/>
    <s v="VILLAVIEJA"/>
    <s v="ACTUALIZACION"/>
    <d v="2025-02-14T00:00:00"/>
    <x v="4"/>
  </r>
  <r>
    <n v="766"/>
    <s v="EMPRESA DE SERVICIOS PUBLICOS  DOMICILIARIOS DE ORTEGA E.S.P."/>
    <s v="OPERATIVA"/>
    <s v="DESDE 2501 HASTA 5000 USUARIOS"/>
    <s v="Grupo de Grandes"/>
    <x v="2"/>
    <s v="EMPRESA INDUSTRIAL Y COMERCIAL DEL ESTADO"/>
    <s v="TOLIMA"/>
    <s v="ORTEGA"/>
    <s v="ACTUALIZACION"/>
    <d v="2025-03-06T00:00:00"/>
    <x v="4"/>
  </r>
  <r>
    <n v="767"/>
    <s v="EMPRESA DE SERVICIOS PUBLICOS DE LERIDA "/>
    <s v="OPERATIVA"/>
    <s v="MAYOR O IGUAL A 5001 USUARIOS"/>
    <s v="Grupo de Grandes"/>
    <x v="2"/>
    <s v="EMPRESA INDUSTRIAL Y COMERCIAL DEL ESTADO"/>
    <s v="TOLIMA"/>
    <s v="LERIDA"/>
    <s v="ACTUALIZACION"/>
    <d v="2025-03-25T00:00:00"/>
    <x v="1"/>
  </r>
  <r>
    <n v="768"/>
    <s v="EMPRESA DE SERVICIOS PÚBLICOS DE SAN ANTONIO TOLIMA"/>
    <s v="OPERATIVA"/>
    <s v="MENOR O IGUAL A 2500 USUARIOS"/>
    <s v="Grupo de Pequeños"/>
    <x v="2"/>
    <s v="EMPRESA INDUSTRIAL Y COMERCIAL DEL ESTADO"/>
    <s v="TOLIMA"/>
    <s v="SAN ANTONIO"/>
    <s v="ACTUALIZACION"/>
    <d v="2024-03-22T00:00:00"/>
    <x v="1"/>
  </r>
  <r>
    <n v="770"/>
    <s v="EMPRESA DE SERVICIOS PUBLICOS DEL MUNICIPIO DE PACHO CUNDINAMARCA S.A. E.S.P.M.P ESP"/>
    <s v="OPERATIVA"/>
    <s v="MAYOR O IGUAL A 5001 USUARIOS"/>
    <s v="Grupo de Grandes"/>
    <x v="0"/>
    <s v="SOCIEDADES (EMPRESA DE SERVICIOS PUBLICOS)"/>
    <s v="CUNDINAMARCA"/>
    <s v="PACHO"/>
    <s v="ACTUALIZACION"/>
    <d v="2025-03-10T00:00:00"/>
    <x v="1"/>
  </r>
  <r>
    <n v="782"/>
    <s v="MUNICIPIO DE COGUA "/>
    <s v="OPERATIVA"/>
    <s v="DESDE 2501 HASTA 5000 USUARIOS"/>
    <s v="Grupo de Grandes"/>
    <x v="0"/>
    <s v="MUNICIPIO (PRESTACIÓN DIRECTA)"/>
    <s v="CUNDINAMARCA"/>
    <s v="COGUA"/>
    <s v="ACTUALIZACION"/>
    <d v="2025-02-28T00:00:00"/>
    <x v="1"/>
  </r>
  <r>
    <n v="786"/>
    <s v="EMPRESA DE SERVICIOS PUBLICOS DOMICILIARIOS DE AMBALEMA E.S.P."/>
    <s v="OPERATIVA"/>
    <s v="MENOR O IGUAL A 2500 USUARIOS"/>
    <s v="Grupo de Pequeños"/>
    <x v="2"/>
    <s v="EMPRESA INDUSTRIAL Y COMERCIAL DEL ESTADO"/>
    <s v="TOLIMA"/>
    <s v="AMBALEMA"/>
    <s v="ACTUALIZACION"/>
    <d v="2024-04-17T00:00:00"/>
    <x v="4"/>
  </r>
  <r>
    <n v="790"/>
    <s v="DIRECCION DE SERVICIOS PUBLICOS DEL MUNICIPIO DE PIEDRAS"/>
    <s v="OPERATIVA"/>
    <s v="MENOR O IGUAL A 2500 USUARIOS"/>
    <s v="Grupo de Pequeños"/>
    <x v="0"/>
    <s v="MUNICIPIO (PRESTACIÓN DIRECTA)"/>
    <s v="TOLIMA"/>
    <s v="PIEDRAS"/>
    <s v="ACTUALIZACION"/>
    <d v="2025-03-20T00:00:00"/>
    <x v="1"/>
  </r>
  <r>
    <n v="792"/>
    <s v="EMPRESA DE SERVICIOS PUBLICOS DE VENADILLO S.A E.S.P."/>
    <s v="OPERATIVA"/>
    <s v="DESDE 2501 HASTA 5000 USUARIOS"/>
    <s v="Grupo de Grandes"/>
    <x v="2"/>
    <s v="SOCIEDADES (EMPRESA DE SERVICIOS PUBLICOS)"/>
    <s v="TOLIMA"/>
    <s v="VENADILLO"/>
    <s v="ACTUALIZACION"/>
    <d v="2025-02-04T00:00:00"/>
    <x v="1"/>
  </r>
  <r>
    <n v="793"/>
    <s v="EMPRESA DE SERVICIOS PUBLICOS  DE FRONTINO E.S.P. FRONTINO"/>
    <s v="OPERATIVA"/>
    <s v="DESDE 2501 HASTA 5000 USUARIOS"/>
    <s v="Grupo de Grandes"/>
    <x v="2"/>
    <s v="EMPRESA INDUSTRIAL Y COMERCIAL DEL ESTADO"/>
    <s v="ANTIOQUIA"/>
    <s v="FRONTINO"/>
    <s v="ACTUALIZACION"/>
    <d v="2025-03-03T00:00:00"/>
    <x v="1"/>
  </r>
  <r>
    <n v="794"/>
    <s v="AGUAS Y ASEO DE EL PEÑOL E.S.P."/>
    <s v="OPERATIVA"/>
    <s v="MAYOR O IGUAL A 5001 USUARIOS"/>
    <s v="Grupo de Grandes"/>
    <x v="2"/>
    <s v="EMPRESA INDUSTRIAL Y COMERCIAL DEL ESTADO"/>
    <s v="ANTIOQUIA"/>
    <s v="PENOL"/>
    <s v="ACTUALIZACION"/>
    <d v="2025-01-22T00:00:00"/>
    <x v="1"/>
  </r>
  <r>
    <n v="800"/>
    <s v="JUNTA ADMINISTRADORA DE LOS SERVICIOS DEL MUNICIPIO DE PURISIMA"/>
    <s v="OPERATIVA (No activa)"/>
    <s v="HASTA 2500 SUSCRIPTORES"/>
    <s v="Grupo de Pequeños"/>
    <x v="1"/>
    <s v="MUNICIPIO (PRESTACIÓN DIRECTA)"/>
    <s v="CÓRDOBA"/>
    <s v="PURISIMA DE LA CONCEPCION"/>
    <s v="INSCRIPCION"/>
    <d v="2008-04-18T00:00:00"/>
    <x v="1"/>
  </r>
  <r>
    <n v="802"/>
    <s v="ASOCIACION DE SUSCRIPTORES DEL ACUEDUCTO HONDITA HOJAS ANCHAS DEL MUNICIPIO DE GUARNE"/>
    <s v="OPERATIVA"/>
    <s v="MENOR O IGUAL A 2500 USUARIOS"/>
    <s v="Grupo de Pequeños"/>
    <x v="1"/>
    <s v="ORGANIZACION AUTORIZADA"/>
    <s v="ANTIOQUIA"/>
    <s v="GUARNE"/>
    <s v="ACTUALIZACION"/>
    <d v="2024-07-23T00:00:00"/>
    <x v="3"/>
  </r>
  <r>
    <n v="806"/>
    <s v="BIOAGRICOLA DEL LLANO S.A EMPRESA DE SERVICIOS PUBLICOS BIC"/>
    <s v="OPERATIVA"/>
    <s v="MAYOR O IGUAL A 5001 USUARIOS"/>
    <s v="Grupo de Pequeños"/>
    <x v="0"/>
    <s v="SOCIEDADES (EMPRESA DE SERVICIOS PUBLICOS)"/>
    <s v="META"/>
    <s v="VILLAVICENCIO"/>
    <s v="ACTUALIZACION"/>
    <d v="2025-03-26T00:00:00"/>
    <x v="0"/>
  </r>
  <r>
    <n v="808"/>
    <s v="UNIDAD DE SERVICIOS PUBLICOS DOMICILIARIOS  DEL MUNICIPIO DE MOTAVITA"/>
    <s v="OPERATIVA"/>
    <s v="MENOR O IGUAL A 2500 USUARIOS"/>
    <s v="Grupo de Pequeños"/>
    <x v="0"/>
    <s v="MUNICIPIO (PRESTACIÓN DIRECTA)"/>
    <s v="BOYACÁ"/>
    <s v="MOTAVITA"/>
    <s v="ACTUALIZACION"/>
    <d v="2025-03-06T00:00:00"/>
    <x v="1"/>
  </r>
  <r>
    <n v="809"/>
    <s v="JUNTA ADMINISTRADORA DEL ACUEDUCTO DE LA VEREDA SAN RAFAEL MUNICIPIO DE TANGUA"/>
    <s v="OPERATIVA"/>
    <s v="HASTA 2500 SUSCRIPTORES"/>
    <s v="Grupo de Pequeños"/>
    <x v="1"/>
    <s v="ORGANIZACION AUTORIZADA"/>
    <s v="NARIÑO"/>
    <s v="TANGUA"/>
    <s v="INSCRIPCION"/>
    <d v="2012-12-26T00:00:00"/>
    <x v="3"/>
  </r>
  <r>
    <n v="810"/>
    <s v="ASOCIACION VIVA CERRITOS"/>
    <s v="OPERATIVA"/>
    <s v="MENOR O IGUAL A 2500 USUARIOS"/>
    <s v="Grupo de Pequeños"/>
    <x v="1"/>
    <s v="ORGANIZACION AUTORIZADA"/>
    <s v="RISARALDA"/>
    <s v="PEREIRA"/>
    <s v="ACTUALIZACION"/>
    <d v="2025-02-26T00:00:00"/>
    <x v="3"/>
  </r>
  <r>
    <n v="812"/>
    <s v="EMPRESA DE SERVICIOS PUBLICOS DE PUEBLO RICO RISARALDA E.S.P."/>
    <s v="OPERATIVA"/>
    <s v="MENOR O IGUAL A 2500 USUARIOS"/>
    <s v="Grupo de Pequeños"/>
    <x v="2"/>
    <s v="EMPRESA INDUSTRIAL Y COMERCIAL DEL ESTADO"/>
    <s v="RISARALDA"/>
    <s v="PUEBLO RICO"/>
    <s v="ACTUALIZACION"/>
    <d v="2025-02-08T00:00:00"/>
    <x v="1"/>
  </r>
  <r>
    <n v="814"/>
    <s v="EMPRESA  DE SERVICIOS  PUBLICOS DE LA CALERA "/>
    <s v="OPERATIVA"/>
    <s v="MAYOR O IGUAL A 5001 USUARIOS"/>
    <s v="Grupo de Grandes"/>
    <x v="0"/>
    <s v="EMPRESA INDUSTRIAL Y COMERCIAL DEL ESTADO"/>
    <s v="CUNDINAMARCA"/>
    <s v="LA CALERA"/>
    <s v="ACTUALIZACION"/>
    <d v="2024-12-24T00:00:00"/>
    <x v="1"/>
  </r>
  <r>
    <n v="815"/>
    <s v="UNIDAD DE SERVICIOS PUBLICOS DOMICILIARIOS DE GAMEZA"/>
    <s v="OPERATIVA"/>
    <s v="MENOR O IGUAL A 2500 USUARIOS"/>
    <s v="Grupo de Pequeños"/>
    <x v="2"/>
    <s v="MUNICIPIO (PRESTACIÓN DIRECTA)"/>
    <s v="BOYACÁ"/>
    <s v="GAMEZA"/>
    <s v="ACTUALIZACION"/>
    <d v="2024-04-05T00:00:00"/>
    <x v="1"/>
  </r>
  <r>
    <n v="819"/>
    <s v="ASOCIACIÓN JUNTA ADMINISTRADORA DEL ACUEDUCTO VEREDA EL CAMPAMENTO"/>
    <s v="OPERATIVA"/>
    <s v="HASTA 2500 SUSCRIPTORES"/>
    <s v="Grupo de Pequeños"/>
    <x v="1"/>
    <s v="ORGANIZACION AUTORIZADA"/>
    <s v="NARIÑO"/>
    <s v="CONSACA"/>
    <s v="INSCRIPCION"/>
    <d v="2013-02-18T00:00:00"/>
    <x v="3"/>
  </r>
  <r>
    <n v="824"/>
    <s v="UNIDAD ADMINISTRADORA DE LOS SERVICOS PUBLICOS DE SURATA"/>
    <s v="OPERATIVA"/>
    <s v="MENOR O IGUAL A 2500 USUARIOS"/>
    <s v="Grupo de Pequeños"/>
    <x v="2"/>
    <s v="MUNICIPIO (PRESTACIÓN DIRECTA)"/>
    <s v="SANTANDER"/>
    <s v="SURATA"/>
    <s v="ACTUALIZACION"/>
    <d v="2025-02-07T00:00:00"/>
    <x v="1"/>
  </r>
  <r>
    <n v="825"/>
    <s v="UNIDAD DE SERVICIOS PUBLICOS DOMICILIOS DE ACUERDO,ALCANTARILLADO Y ASEO DEL MUNICIPIO DE CHARALA"/>
    <s v="OPERATIVA"/>
    <s v="DESDE 2501 HASTA 5000 USUARIOS"/>
    <s v="Grupo de Pequeños"/>
    <x v="2"/>
    <s v="MUNICIPIO (PRESTACIÓN DIRECTA)"/>
    <s v="SANTANDER"/>
    <s v="CHARALA"/>
    <s v="ACTUALIZACION"/>
    <d v="2024-11-19T00:00:00"/>
    <x v="1"/>
  </r>
  <r>
    <n v="836"/>
    <s v="UNIDAD DE LOS SERVICIOS PUBLICOS DE PAJARITO-BOYACA"/>
    <s v="OPERATIVA"/>
    <s v="MENOR O IGUAL A 2500 USUARIOS"/>
    <s v="Grupo de Pequeños"/>
    <x v="0"/>
    <s v="MUNICIPIO (PRESTACIÓN DIRECTA)"/>
    <s v="BOYACÁ"/>
    <s v="PAJARITO"/>
    <s v="ACTUALIZACION"/>
    <d v="2025-03-15T00:00:00"/>
    <x v="1"/>
  </r>
  <r>
    <n v="837"/>
    <s v="EMPRESA OFICIAL DE SERVICIOS PÚBLICOS DE YUMBO S.A. E.S.P."/>
    <s v="OPERATIVA"/>
    <s v="MAYOR O IGUAL A 5001 USUARIOS"/>
    <s v="Grupo de Grandes"/>
    <x v="2"/>
    <s v="SOCIEDADES (EMPRESA DE SERVICIOS PUBLICOS)"/>
    <s v="VALLE DEL CAUCA"/>
    <s v="YUMBO"/>
    <s v="ACTUALIZACION"/>
    <d v="2025-03-19T00:00:00"/>
    <x v="4"/>
  </r>
  <r>
    <n v="838"/>
    <s v="UNIDAD DE SERVICIOS PUBLICOS DOMICILIARIOS MUNICIPIO DE ALEJANDRIA"/>
    <s v="OPERATIVA"/>
    <s v="MENOR O IGUAL A 2500 USUARIOS"/>
    <s v="Grupo de Pequeños"/>
    <x v="2"/>
    <s v="MUNICIPIO (PRESTACIÓN DIRECTA)"/>
    <s v="ANTIOQUIA"/>
    <s v="ALEJANDRÍA"/>
    <s v="ACTUALIZACION"/>
    <d v="2024-03-27T00:00:00"/>
    <x v="1"/>
  </r>
  <r>
    <n v="839"/>
    <s v="FUNDACION ACUEDUCTO VANGUARDIA"/>
    <s v="OPERATIVA"/>
    <s v="MENOR O IGUAL A 2500 USUARIOS"/>
    <s v="Grupo de Pequeños"/>
    <x v="1"/>
    <s v="ORGANIZACION AUTORIZADA"/>
    <s v="META"/>
    <s v="VILLAVICENCIO"/>
    <s v="ACTUALIZACION"/>
    <d v="2024-04-22T00:00:00"/>
    <x v="3"/>
  </r>
  <r>
    <n v="844"/>
    <s v="MUNICIPIO BALBOA CAUCA"/>
    <s v="OPERATIVA"/>
    <s v="HASTA 2500 SUSCRIPTORES"/>
    <s v="Grupo de Pequeños"/>
    <x v="1"/>
    <s v="MUNICIPIO (PRESTACIÓN DIRECTA)"/>
    <s v="CAUCA"/>
    <s v="BALBOA"/>
    <s v="ACTUALIZACION"/>
    <d v="2010-12-01T00:00:00"/>
    <x v="0"/>
  </r>
  <r>
    <n v="849"/>
    <s v="EMPRESA MUNICIPAL DE ACUEDUCTO ALCANTARILLADO Y ASEO DE PATIA"/>
    <s v="OPERATIVA"/>
    <s v="DESDE 2501 HASTA 5000 USUARIOS"/>
    <s v="Grupo de Grandes"/>
    <x v="2"/>
    <s v="EMPRESA INDUSTRIAL Y COMERCIAL DEL ESTADO"/>
    <s v="CAUCA"/>
    <s v="PATIA"/>
    <s v="ACTUALIZACION"/>
    <d v="2023-09-05T00:00:00"/>
    <x v="1"/>
  </r>
  <r>
    <n v="850"/>
    <s v="ASOCIACION DE USUARIOS DE SERVICIOS DE BARCELONA QUINDIO"/>
    <s v="OPERATIVA"/>
    <s v="DESDE 2501 HASTA 5000 USUARIOS"/>
    <s v="Grupo de Pequeños"/>
    <x v="1"/>
    <s v="ORGANIZACION AUTORIZADA"/>
    <s v="QUINDÍO"/>
    <s v="CALARCA"/>
    <s v="ACTUALIZACION"/>
    <d v="2025-02-24T00:00:00"/>
    <x v="3"/>
  </r>
  <r>
    <n v="855"/>
    <s v="UNIDAD DE SERVICIOS PUBLICOS DOMICILIARIOS DE AGUA POTABLE, ALCANTARILLADO Y ASEO DEL MUNICIPIO DE QUIPAMA"/>
    <s v="OPERATIVA"/>
    <s v="MENOR O IGUAL A 2500 USUARIOS"/>
    <s v="Grupo de Pequeños"/>
    <x v="2"/>
    <s v="MUNICIPIO (PRESTACIÓN DIRECTA)"/>
    <s v="BOYACÁ"/>
    <s v="QUIPAMA"/>
    <s v="ACTUALIZACION"/>
    <d v="2025-02-05T00:00:00"/>
    <x v="1"/>
  </r>
  <r>
    <n v="858"/>
    <s v="EMPRESA MUNICIPAL DE SERVICIOS PUBLICOS DOMICILIARIOS DE ACUEDUCTO, ALCANTARILLADO Y ASEO EN LA CABECERA MUNICIPAL DEL MUNICIPIO DE ARATOCA "/>
    <s v="OPERATIVA"/>
    <s v="MENOR O IGUAL A 2500 USUARIOS"/>
    <s v="Grupo de Pequeños"/>
    <x v="2"/>
    <s v="MUNICIPIO (PRESTACIÓN DIRECTA)"/>
    <s v="SANTANDER"/>
    <s v="ARATOCA"/>
    <s v="ACTUALIZACION"/>
    <d v="2025-03-21T00:00:00"/>
    <x v="1"/>
  </r>
  <r>
    <n v="859"/>
    <s v="ASOCIACION DE USUARIOS DE ACUEDUCTO REGIONAL DE RASGATA Y OTRAS DE LOS MUNICIPIOS DE TAUSA,NEMOCON,CUCUNUBA,SUTATAUSA Y COGUA"/>
    <s v="OPERATIVA"/>
    <s v="DESDE 2501 HASTA 5000 USUARIOS"/>
    <s v="Grupo de Pequeños"/>
    <x v="1"/>
    <s v="ORGANIZACION AUTORIZADA"/>
    <s v="CUNDINAMARCA"/>
    <s v="VILLA DE SAN DIEGO DE UBATE"/>
    <s v="ACTUALIZACION"/>
    <d v="2025-02-12T00:00:00"/>
    <x v="3"/>
  </r>
  <r>
    <n v="860"/>
    <s v="EMPRESA DE ACUEDUCTO Y ALCANTARILLADO DE SANTA ANA E.S.P S.A"/>
    <s v="OPERATIVA"/>
    <s v="MAYOR O IGUAL A 5001 USUARIOS"/>
    <s v="Grupo de Grandes"/>
    <x v="2"/>
    <s v="SOCIEDADES (EMPRESA DE SERVICIOS PUBLICOS)"/>
    <s v="CUNDINAMARCA"/>
    <s v="SOACHA"/>
    <s v="ACTUALIZACION"/>
    <d v="2025-01-24T00:00:00"/>
    <x v="4"/>
  </r>
  <r>
    <n v="861"/>
    <s v="UNIDAD ADMINISTRADORA DE LOS SERVICIOS PUBLICOS DE ACUEDUCTO, ALCANTARILLADO Y ASEO DE CARCASI"/>
    <s v="OPERATIVA"/>
    <s v="MENOR O IGUAL A 2500 USUARIOS"/>
    <s v="Grupo de Pequeños"/>
    <x v="2"/>
    <s v="MUNICIPIO (PRESTACIÓN DIRECTA)"/>
    <s v="SANTANDER"/>
    <s v="CARCASI"/>
    <s v="ACTUALIZACION"/>
    <d v="2025-02-18T00:00:00"/>
    <x v="1"/>
  </r>
  <r>
    <n v="863"/>
    <s v="UNIDAD DE SERVICIOS PÚBLICOS DEL MUNICIPIO DE SAN CAYETANO"/>
    <s v="OPERATIVA"/>
    <s v="MENOR O IGUAL A 2500 USUARIOS"/>
    <s v="Grupo de Pequeños"/>
    <x v="2"/>
    <s v="MUNICIPIO (PRESTACIÓN DIRECTA)"/>
    <s v="CUNDINAMARCA"/>
    <s v="SAN CAYETANO"/>
    <s v="ACTUALIZACION"/>
    <d v="2025-03-05T00:00:00"/>
    <x v="1"/>
  </r>
  <r>
    <n v="864"/>
    <s v="MUNICIPIO DE SOCHA"/>
    <s v="OPERATIVA"/>
    <s v="MENOR O IGUAL A 2500 USUARIOS"/>
    <s v="Grupo de Pequeños"/>
    <x v="2"/>
    <s v="MUNICIPIO (PRESTACIÓN DIRECTA)"/>
    <s v="BOYACÁ"/>
    <s v="SOCHA"/>
    <s v="ACTUALIZACION"/>
    <d v="2025-03-12T00:00:00"/>
    <x v="1"/>
  </r>
  <r>
    <n v="866"/>
    <s v="PAZ DE ARIPORO S.A.  E.S.P."/>
    <s v="OPERATIVA"/>
    <s v="MAYOR O IGUAL A 5001 USUARIOS"/>
    <s v="Grupo de Grandes"/>
    <x v="2"/>
    <s v="SOCIEDADES (EMPRESA DE SERVICIOS PUBLICOS)"/>
    <s v="CASANARE"/>
    <s v="PAZ DE ARIPORO"/>
    <s v="ACTUALIZACION"/>
    <d v="2025-03-14T00:00:00"/>
    <x v="1"/>
  </r>
  <r>
    <n v="871"/>
    <s v="UNIDAD DE SERVICIOS PUBLICOS DE ACUEDUCTO, ALCANTARILLADO Y ASEO DE AIPE"/>
    <s v="OPERATIVA (No activa)"/>
    <s v="HASTA 2500 SUSCRIPTORES"/>
    <s v="Grupo de Pequeños"/>
    <x v="1"/>
    <s v="MUNICIPIO (PRESTACIÓN DIRECTA)"/>
    <s v="HUILA"/>
    <s v="AIPE"/>
    <s v="ACTUALIZACION"/>
    <d v="2008-06-13T00:00:00"/>
    <x v="1"/>
  </r>
  <r>
    <n v="872"/>
    <s v="UNIDAD  DE SERVICIOS PUBLICOS DOMICILIARIOS DEL MUNICIPIO DE  COROMORO"/>
    <s v="OPERATIVA"/>
    <s v="MENOR O IGUAL A 2500 USUARIOS"/>
    <s v="Grupo de Pequeños"/>
    <x v="0"/>
    <s v="MUNICIPIO (PRESTACIÓN DIRECTA)"/>
    <s v="SANTANDER"/>
    <s v="COROMORO"/>
    <s v="ACTUALIZACION"/>
    <d v="2025-03-28T00:00:00"/>
    <x v="1"/>
  </r>
  <r>
    <n v="875"/>
    <s v="ASOCIACION DE SUSCRIPTORES DEL ACUEDUCTO MULTIVEREDAL JUAN XXIII CHAPARRAL"/>
    <s v="OPERATIVA"/>
    <s v="MENOR O IGUAL A 2500 USUARIOS"/>
    <s v="Grupo de Pequeños"/>
    <x v="1"/>
    <s v="ORGANIZACION AUTORIZADA"/>
    <s v="ANTIOQUIA"/>
    <s v="GUARNE"/>
    <s v="ACTUALIZACION"/>
    <d v="2025-03-04T00:00:00"/>
    <x v="3"/>
  </r>
  <r>
    <n v="876"/>
    <s v="ASOCIACION DE USUARIOS DEL ACUEDUCTO REGIONAL DE LA VICTORIA Y LAS VEREDAS LA PITALA, SUBIA, SANTA ISABEL, SANTA CRUZ, SAN MIGUEL, SANTA RITA, EL CARM"/>
    <s v="OPERATIVA"/>
    <s v="MENOR O IGUAL A 2500 USUARIOS"/>
    <s v="Grupo de Pequeños"/>
    <x v="1"/>
    <s v="ORGANIZACION AUTORIZADA"/>
    <s v="CUNDINAMARCA"/>
    <s v="EL COLEGIO"/>
    <s v="ACTUALIZACION"/>
    <d v="2024-04-23T00:00:00"/>
    <x v="3"/>
  </r>
  <r>
    <n v="880"/>
    <s v="UNIDAD ADMINISTRADORA DE SERVICIOS PUBLICOS DE ACUEDUCTO, ALCANTARILLADO Y ASEO PARAMO SANTANDER"/>
    <s v="OPERATIVA"/>
    <s v="MENOR O IGUAL A 2500 USUARIOS"/>
    <s v="Grupo de Pequeños"/>
    <x v="2"/>
    <s v="MUNICIPIO (PRESTACIÓN DIRECTA)"/>
    <s v="SANTANDER"/>
    <s v="PARAMO"/>
    <s v="ACTUALIZACION"/>
    <d v="2024-03-06T00:00:00"/>
    <x v="1"/>
  </r>
  <r>
    <n v="891"/>
    <s v="OFICINA DE SERVICIOS PUBLICOS DE ACUEDUCTO, ALCANTARILLADO Y ASEO"/>
    <s v="OPERATIVA"/>
    <s v="MENOR O IGUAL A 2500 USUARIOS"/>
    <s v="Grupo de Pequeños"/>
    <x v="2"/>
    <s v="MUNICIPIO (PRESTACIÓN DIRECTA)"/>
    <s v="HUILA"/>
    <s v="OPORAPA"/>
    <s v="ACTUALIZACION"/>
    <d v="2025-03-17T00:00:00"/>
    <x v="1"/>
  </r>
  <r>
    <n v="892"/>
    <s v="ASOCIACIÓN DE USUARIOS &quot;ACUEDUCTO CHARCO VERDE&quot; BELLO ANTIOQUIA"/>
    <s v="OPERATIVA"/>
    <s v="MENOR O IGUAL A 2500 USUARIOS"/>
    <s v="Grupo de Pequeños"/>
    <x v="1"/>
    <s v="ORGANIZACION AUTORIZADA"/>
    <s v="ANTIOQUIA"/>
    <s v="BELLO"/>
    <s v="ACTUALIZACION"/>
    <d v="2024-07-03T00:00:00"/>
    <x v="3"/>
  </r>
  <r>
    <n v="897"/>
    <s v="OFICINA DE SERVICIOS PUBLICOS DOMICILIARIOS  DE ACUEDUCTO, ALCANTARILLADO Y ASEO DEL MUNICIPIO DE CACHIPAY"/>
    <s v="OPERATIVA"/>
    <s v="MENOR O IGUAL A 2500 USUARIOS"/>
    <s v="Grupo de Pequeños"/>
    <x v="0"/>
    <s v="MUNICIPIO (PRESTACIÓN DIRECTA)"/>
    <s v="CUNDINAMARCA"/>
    <s v="CACHIPAY"/>
    <s v="ACTUALIZACION"/>
    <d v="2025-03-04T00:00:00"/>
    <x v="1"/>
  </r>
  <r>
    <n v="898"/>
    <s v="EMPRESAS PÚBLICAS DE BELMIRA  SA ESP"/>
    <s v="OPERATIVA"/>
    <s v="MENOR O IGUAL A 2500 USUARIOS"/>
    <s v="Grupo de Pequeños"/>
    <x v="0"/>
    <s v="SOCIEDADES (EMPRESA DE SERVICIOS PUBLICOS)"/>
    <s v="ANTIOQUIA"/>
    <s v="BELMIRA"/>
    <s v="ACTUALIZACION"/>
    <d v="2025-03-07T00:00:00"/>
    <x v="1"/>
  </r>
  <r>
    <n v="902"/>
    <s v="EMPRESA DE OBRAS SANITARIAS DE LA PROVINCIA DE OBANDO"/>
    <s v="OPERATIVA"/>
    <s v="MAYOR O IGUAL A 5001 USUARIOS"/>
    <s v="Grupo de Grandes"/>
    <x v="2"/>
    <s v="EMPRESA INDUSTRIAL Y COMERCIAL DEL ESTADO"/>
    <s v="NARIÑO"/>
    <s v="IPIALES"/>
    <s v="ACTUALIZACION"/>
    <d v="2025-01-13T00:00:00"/>
    <x v="4"/>
  </r>
  <r>
    <n v="904"/>
    <s v="JUNTA DE ACCIÓN COMUNAL DE LA VEREDA LOS LLANOS DE MANCHABAJOY DE EL TAMBO"/>
    <s v="OPERATIVA"/>
    <s v="HASTA 2500 SUSCRIPTORES"/>
    <s v="Grupo de Pequeños"/>
    <x v="1"/>
    <s v="ORGANIZACION AUTORIZADA"/>
    <s v="NARIÑO"/>
    <s v="EL TAMBO"/>
    <s v="INSCRIPCION"/>
    <d v="2012-12-26T00:00:00"/>
    <x v="3"/>
  </r>
  <r>
    <n v="905"/>
    <s v="EMPRESA OFICIAL DE ACUEDUCTO, ALCANTARILLADO Y ASEO DE SAMPUES E.S.P."/>
    <s v="OPERATIVA"/>
    <s v="MAYOR O IGUAL A 5001 USUARIOS"/>
    <s v="Grupo de Grandes"/>
    <x v="0"/>
    <s v="EMPRESA INDUSTRIAL Y COMERCIAL DEL ESTADO"/>
    <s v="SUCRE"/>
    <s v="SAMPUES"/>
    <s v="ACTUALIZACION"/>
    <d v="2024-04-04T00:00:00"/>
    <x v="4"/>
  </r>
  <r>
    <n v="931"/>
    <s v="ACUEDUCTO COMUNAL DE CAMPECHE DEL MUNICIPIO DE BARANOA"/>
    <s v="OPERATIVA"/>
    <s v="MENOR O IGUAL A 2500 USUARIOS"/>
    <s v="Grupo de Pequeños"/>
    <x v="1"/>
    <s v="ORGANIZACION AUTORIZADA"/>
    <s v="ATLÁNTICO"/>
    <s v="BARANOA"/>
    <s v="ACTUALIZACION"/>
    <d v="2025-03-08T00:00:00"/>
    <x v="3"/>
  </r>
  <r>
    <n v="932"/>
    <s v="JUNTA ADMINISTRADORA DEL ACUEDUCTO COMUNAL DE SIBARCO DEL MUNICIPIO DE BARANOA"/>
    <s v="OPERATIVA"/>
    <s v="MENOR O IGUAL A 2500 USUARIOS"/>
    <s v="Grupo de Pequeños"/>
    <x v="1"/>
    <s v="ORGANIZACION AUTORIZADA"/>
    <s v="ATLÁNTICO"/>
    <s v="BARANOA"/>
    <s v="ACTUALIZACION"/>
    <d v="2021-03-26T00:00:00"/>
    <x v="3"/>
  </r>
  <r>
    <n v="934"/>
    <s v="JUNTA ADMINISTRADORA DEL ACUEDUCTO COMUNAL DEL EL VAIVEN MUNICIPIO JUAN DE ACOSTA"/>
    <s v="OPERATIVA (No activa)"/>
    <s v="HASTA 2500 SUSCRIPTORES"/>
    <s v="Grupo de Pequeños"/>
    <x v="1"/>
    <s v="ORGANIZACION AUTORIZADA"/>
    <s v="ATLÁNTICO"/>
    <s v="JUAN DE ACOSTA"/>
    <s v="ACTUALIZACION"/>
    <d v="2007-05-08T00:00:00"/>
    <x v="3"/>
  </r>
  <r>
    <n v="937"/>
    <s v="ASOCIACION DEL ACUEDUCTO DEL BARRIO BOQUERON"/>
    <s v="OPERATIVA"/>
    <s v="MENOR O IGUAL A 2500 USUARIOS"/>
    <s v="Grupo de Pequeños"/>
    <x v="0"/>
    <s v="ORGANIZACION AUTORIZADA"/>
    <s v="TOLIMA"/>
    <s v="IBAGUE"/>
    <s v="ACTUALIZACION"/>
    <d v="2025-01-31T00:00:00"/>
    <x v="4"/>
  </r>
  <r>
    <n v="938"/>
    <s v="ASOCIACION DE ACUEDUCTO Y ALCANTARILLADO BARRIO AMBALA"/>
    <s v="OPERATIVA"/>
    <s v="DESDE 2501 HASTA 5000 USUARIOS"/>
    <s v="Grupo de Pequeños"/>
    <x v="2"/>
    <s v="ORGANIZACION AUTORIZADA"/>
    <s v="TOLIMA"/>
    <s v="IBAGUE"/>
    <s v="ACTUALIZACION"/>
    <d v="2024-04-16T00:00:00"/>
    <x v="4"/>
  </r>
  <r>
    <n v="940"/>
    <s v="JUNTA DE ACCION COMUNAL DEL BARRIO MIRAMAR COMUNA TRECE DE IBAGUE"/>
    <s v="OPERATIVA (No activa)"/>
    <s v="HASTA 2500 SUSCRIPTORES"/>
    <s v="Grupo de Pequeños"/>
    <x v="1"/>
    <s v="ORGANIZACION AUTORIZADA"/>
    <s v="TOLIMA"/>
    <s v="IBAGUE"/>
    <s v="ACTUALIZACION"/>
    <d v="2013-06-10T00:00:00"/>
    <x v="3"/>
  </r>
  <r>
    <n v="941"/>
    <s v="JUNTA DE ACCION COMUNAL BARRIO RICAURTE"/>
    <s v="OPERATIVA"/>
    <s v="MENOR O IGUAL A 2500 USUARIOS"/>
    <s v="Grupo de Pequeños"/>
    <x v="2"/>
    <s v="ORGANIZACION AUTORIZADA"/>
    <s v="TOLIMA"/>
    <s v="IBAGUE"/>
    <s v="ACTUALIZACION"/>
    <d v="2025-01-30T00:00:00"/>
    <x v="3"/>
  </r>
  <r>
    <n v="943"/>
    <s v="JUNTA DE ACCION COMUNAL DEL CASERIO LOS TUNELES"/>
    <s v="OPERATIVA (No activa)"/>
    <s v="HASTA 2500 SUSCRIPTORES"/>
    <s v="Grupo de Pequeños"/>
    <x v="1"/>
    <s v="ORGANIZACION AUTORIZADA"/>
    <s v="TOLIMA"/>
    <s v="IBAGUE"/>
    <s v="ACTUALIZACION"/>
    <d v="2013-02-22T00:00:00"/>
    <x v="3"/>
  </r>
  <r>
    <n v="946"/>
    <s v="ASOCIACIÓN DE USUARIOS DE ACUEDUCTO Y ALCANTARILLADO DE LA URBANIZACIÓN COLINAS DEL SUR PRIMERA ETAPA "/>
    <s v="OPERATIVA (No activa)"/>
    <s v="HASTA 2500 SUSCRIPTORES"/>
    <s v="Grupo de Pequeños"/>
    <x v="1"/>
    <s v="ORGANIZACION AUTORIZADA"/>
    <s v="TOLIMA"/>
    <s v="IBAGUE"/>
    <s v="ACTUALIZACION"/>
    <d v="2013-04-29T00:00:00"/>
    <x v="3"/>
  </r>
  <r>
    <n v="956"/>
    <s v="JUNTA DE ACCION COMUNAL DE LA VEREDA SAN FRANCISCO"/>
    <s v="OPERATIVA"/>
    <s v="HASTA 2500 SUSCRIPTORES"/>
    <s v="Grupo de Pequeños"/>
    <x v="1"/>
    <s v="ORGANIZACION AUTORIZADA"/>
    <s v="TOLIMA"/>
    <s v="IBAGUE"/>
    <s v="INSCRIPCION"/>
    <d v="2012-04-23T00:00:00"/>
    <x v="3"/>
  </r>
  <r>
    <n v="971"/>
    <s v=" ASOCIACION COMUNITARIA ACUEDUCTO RURAL &quot;ACUACINCO&quot;"/>
    <s v="OPERATIVA"/>
    <s v="MENOR O IGUAL A 2500 USUARIOS"/>
    <s v="Grupo de Pequeños"/>
    <x v="1"/>
    <s v="ORGANIZACION AUTORIZADA"/>
    <s v="TOLIMA"/>
    <s v="CARMEN DE APICALA"/>
    <s v="ACTUALIZACION"/>
    <d v="2025-02-28T00:00:00"/>
    <x v="3"/>
  </r>
  <r>
    <n v="982"/>
    <s v="UNIDAD DE SERVICIOS PUBLICOS DOMICILIARIOS DEL MUNICIPIO DE SANTA MARIA BOYACA"/>
    <s v="OPERATIVA"/>
    <s v="MENOR O IGUAL A 2500 USUARIOS"/>
    <s v="Grupo de Pequeños"/>
    <x v="2"/>
    <s v="MUNICIPIO (PRESTACIÓN DIRECTA)"/>
    <s v="BOYACÁ"/>
    <s v="SANTA MARIA"/>
    <s v="ACTUALIZACION"/>
    <d v="2025-03-11T00:00:00"/>
    <x v="1"/>
  </r>
  <r>
    <n v="983"/>
    <s v="UNIDAD DE SERVICIOS PUBLICOS DOMICILIARIOS DEL MUNICIPIO DE SANTA SOFIA-BOYACA"/>
    <s v="OPERATIVA"/>
    <s v="MENOR O IGUAL A 2500 USUARIOS"/>
    <s v="Grupo de Pequeños"/>
    <x v="2"/>
    <s v="MUNICIPIO (PRESTACIÓN DIRECTA)"/>
    <s v="BOYACÁ"/>
    <s v="SANTA SOFIA"/>
    <s v="ACTUALIZACION"/>
    <d v="2025-03-06T00:00:00"/>
    <x v="1"/>
  </r>
  <r>
    <n v="984"/>
    <s v="EMPRESA DE SERVICIOS PUBLICOS DE ACUEDUCTO, ALCANTARILLADO Y ASEO DEL MUNICIPIO DE CURUMANI E.S.P."/>
    <s v="OPERATIVA"/>
    <s v="MAYOR O IGUAL A 5001 USUARIOS"/>
    <s v="Grupo de Grandes"/>
    <x v="2"/>
    <s v="EMPRESA INDUSTRIAL Y COMERCIAL DEL ESTADO"/>
    <s v="CESAR"/>
    <s v="CURUMANI"/>
    <s v="ACTUALIZACION"/>
    <d v="2024-08-14T00:00:00"/>
    <x v="4"/>
  </r>
  <r>
    <n v="985"/>
    <s v="EMPRESA DE SERVICIOS PUBLICOS DE MANAURE BALCON DEL CESAR E.S.P"/>
    <s v="OPERATIVA"/>
    <s v="MENOR O IGUAL A 2500 USUARIOS"/>
    <s v="Grupo de Pequeños"/>
    <x v="2"/>
    <s v="EMPRESA INDUSTRIAL Y COMERCIAL DEL ESTADO"/>
    <s v="CESAR"/>
    <s v="MANAURE BALCON DEL CESAR"/>
    <s v="ACTUALIZACION"/>
    <d v="2024-05-02T00:00:00"/>
    <x v="1"/>
  </r>
  <r>
    <n v="986"/>
    <s v="EMPRESA DE ACUEDUCTO ALCANTARILLADO Y ASEO DE SAN ALBERTO EMPOSANAL S.A.  E.S.P."/>
    <s v="OPERATIVA"/>
    <s v="MAYOR O IGUAL A 5001 USUARIOS"/>
    <s v="Grupo de Grandes"/>
    <x v="0"/>
    <s v="SOCIEDADES (EMPRESA DE SERVICIOS PUBLICOS)"/>
    <s v="CESAR"/>
    <s v="SAN ALBERTO"/>
    <s v="ACTUALIZACION"/>
    <d v="2025-03-21T00:00:00"/>
    <x v="4"/>
  </r>
  <r>
    <n v="987"/>
    <s v="SERVICIOS PÚBLICOS DEL MUNICIPIO DE ANAPOIMA"/>
    <s v="OPERATIVA"/>
    <s v="MAYOR O IGUAL A 5001 USUARIOS"/>
    <s v="Grupo de Pequeños"/>
    <x v="0"/>
    <s v="MUNICIPIO (PRESTACIÓN DIRECTA)"/>
    <s v="CUNDINAMARCA"/>
    <s v="ANAPOIMA"/>
    <s v="ACTUALIZACION"/>
    <d v="2025-02-28T00:00:00"/>
    <x v="0"/>
  </r>
  <r>
    <n v="988"/>
    <s v="SECRETARIA DE SERVICIOS PUBLICOS DOMICILIARIOS DE ACUEDUCTO ALCANTARILLADO Y ASEO DEL MUNICIPIO DE BOJACA"/>
    <s v="OPERATIVA"/>
    <s v="MENOR O IGUAL A 2500 USUARIOS"/>
    <s v="Grupo de Pequeños"/>
    <x v="0"/>
    <s v="MUNICIPIO (PRESTACIÓN DIRECTA)"/>
    <s v="CUNDINAMARCA"/>
    <s v="BOJACA"/>
    <s v="ACTUALIZACION"/>
    <d v="2025-03-03T00:00:00"/>
    <x v="1"/>
  </r>
  <r>
    <n v="995"/>
    <s v="EMPRESA DE SERVICIOS PUBLICOS DE RESTREPO AGUA VIVA S.A.  E.S.P."/>
    <s v="OPERATIVA"/>
    <s v="MAYOR O IGUAL A 5001 USUARIOS"/>
    <s v="Grupo de Grandes"/>
    <x v="0"/>
    <s v="SOCIEDADES (EMPRESA DE SERVICIOS PUBLICOS)"/>
    <s v="META"/>
    <s v="RESTREPO"/>
    <s v="ACTUALIZACION"/>
    <d v="2025-03-11T00:00:00"/>
    <x v="1"/>
  </r>
  <r>
    <n v="996"/>
    <s v="UNIDAD DE SERVICIOS PUBLICOS DE AGUA POTABLE, ALCANTARILLADO Y ASEO URBANO DEL MUNICIPIO DE SAN CALIXTO"/>
    <s v="OPERATIVA"/>
    <s v="MENOR O IGUAL A 2500 USUARIOS"/>
    <s v="Grupo de Pequeños"/>
    <x v="2"/>
    <s v="MUNICIPIO (PRESTACIÓN DIRECTA)"/>
    <s v="NORTE DE SANTANDER"/>
    <s v="SAN CALIXTO"/>
    <s v="ACTUALIZACION"/>
    <d v="2025-02-13T00:00:00"/>
    <x v="1"/>
  </r>
  <r>
    <n v="997"/>
    <s v="EMPRESAS PUBLICAS DE CALARCA  E.S.P."/>
    <s v="OPERATIVA"/>
    <s v="MAYOR O IGUAL A 5001 USUARIOS"/>
    <s v="Grupo de Grandes"/>
    <x v="2"/>
    <s v="EMPRESA INDUSTRIAL Y COMERCIAL DEL ESTADO"/>
    <s v="QUINDÍO"/>
    <s v="CALARCA"/>
    <s v="ACTUALIZACION"/>
    <d v="2025-01-29T00:00:00"/>
    <x v="1"/>
  </r>
  <r>
    <n v="1000"/>
    <s v="UNIDAD MUNICIPAL DE SERVICIOS PUBLICOS DOMICILIARIOS DE ACUEDUCTO, ALCANTARILLADO Y ASEO  DEL MUNICIPIO DE CONCEPCION"/>
    <s v="OPERATIVA"/>
    <s v="MENOR O IGUAL A 2500 USUARIOS"/>
    <s v="Grupo de Pequeños"/>
    <x v="0"/>
    <s v="MUNICIPIO (PRESTACIÓN DIRECTA)"/>
    <s v="SANTANDER"/>
    <s v="CONCEPCIÓN"/>
    <s v="ACTUALIZACION"/>
    <d v="2025-02-27T00:00:00"/>
    <x v="1"/>
  </r>
  <r>
    <n v="1001"/>
    <s v="EMPRESAS PUBLICAS MUNICIPALES DE MALAGA  E.S.P."/>
    <s v="OPERATIVA"/>
    <s v="MAYOR O IGUAL A 5001 USUARIOS"/>
    <s v="Grupo de Grandes"/>
    <x v="2"/>
    <s v="EMPRESA INDUSTRIAL Y COMERCIAL DEL ESTADO"/>
    <s v="SANTANDER"/>
    <s v="MALAGA"/>
    <s v="ACTUALIZACION"/>
    <d v="2025-03-12T00:00:00"/>
    <x v="1"/>
  </r>
  <r>
    <n v="1004"/>
    <s v="MUNICIPIO DE ANOLAIMA"/>
    <s v="OPERATIVA"/>
    <s v="MENOR O IGUAL A 2500 USUARIOS"/>
    <s v="Grupo de Pequeños"/>
    <x v="0"/>
    <s v="MUNICIPIO (PRESTACIÓN DIRECTA)"/>
    <s v="CUNDINAMARCA"/>
    <s v="ANOLAIMA"/>
    <s v="ACTUALIZACION"/>
    <d v="2025-02-28T00:00:00"/>
    <x v="1"/>
  </r>
  <r>
    <n v="1009"/>
    <s v="DIRECCIÓN DE SERVICIOS PÚBLICOS MUNICIPIO DE GUAYABETAL CUNDINAMARCA"/>
    <s v="OPERATIVA"/>
    <s v="MENOR O IGUAL A 2500 USUARIOS"/>
    <s v="Grupo de Pequeños"/>
    <x v="0"/>
    <s v="MUNICIPIO (PRESTACIÓN DIRECTA)"/>
    <s v="CUNDINAMARCA"/>
    <s v="GUAYABETAL"/>
    <s v="ACTUALIZACION"/>
    <d v="2025-02-12T00:00:00"/>
    <x v="1"/>
  </r>
  <r>
    <n v="1011"/>
    <s v="JUNTA DE ACCION COMUNAL VEREDA MONTECARLO"/>
    <s v="OPERATIVA"/>
    <s v="MENOR O IGUAL A 2500 USUARIOS"/>
    <s v="Grupo de Pequeños"/>
    <x v="2"/>
    <s v="ORGANIZACION AUTORIZADA"/>
    <s v="META"/>
    <s v="VILLAVICENCIO"/>
    <s v="ACTUALIZACION"/>
    <d v="2024-03-06T00:00:00"/>
    <x v="3"/>
  </r>
  <r>
    <n v="1016"/>
    <s v="ASOCIACION DE USUARIOS DEL ACUEDUCTO RURAL VEREDA TAPIAS"/>
    <s v="OPERATIVA"/>
    <s v="HASTA 2500 SUSCRIPTORES"/>
    <s v="Grupo de Pequeños"/>
    <x v="1"/>
    <s v="ORGANIZACION AUTORIZADA"/>
    <s v="TOLIMA"/>
    <s v="IBAGUE"/>
    <s v="INSCRIPCION"/>
    <d v="2012-12-26T00:00:00"/>
    <x v="3"/>
  </r>
  <r>
    <n v="1024"/>
    <s v="ASOCIACION DE SUSCRIPTORES DE ACUEDUCTO Y ALCANTARILLADO DE TRES ESQUINAS "/>
    <s v="OPERATIVA"/>
    <s v="MENOR O IGUAL A 2500 USUARIOS"/>
    <s v="Grupo de Pequeños"/>
    <x v="1"/>
    <s v="ORGANIZACION AUTORIZADA"/>
    <s v="VALLE DEL CAUCA"/>
    <s v="TULUA"/>
    <s v="ACTUALIZACION"/>
    <d v="2025-02-03T00:00:00"/>
    <x v="3"/>
  </r>
  <r>
    <n v="1028"/>
    <s v="EMPRESA DE SERVICIOS PUBLICOS DE EBEJICO E.S.P.E."/>
    <s v="OPERATIVA"/>
    <s v="HASTA 2500 SUSCRIPTORES"/>
    <s v="Grupo de Pequeños"/>
    <x v="1"/>
    <s v="EMPRESA INDUSTRIAL Y COMERCIAL DEL ESTADO"/>
    <s v="ANTIOQUIA"/>
    <s v="EBÉJICO"/>
    <s v="INSCRIPCION"/>
    <d v="2008-05-11T00:00:00"/>
    <x v="1"/>
  </r>
  <r>
    <n v="1029"/>
    <s v="MUNICIPIO DE GAMA"/>
    <s v="OPERATIVA"/>
    <s v="MENOR O IGUAL A 2500 USUARIOS"/>
    <s v="Grupo de Pequeños"/>
    <x v="0"/>
    <s v="MUNICIPIO (PRESTACIÓN DIRECTA)"/>
    <s v="CUNDINAMARCA"/>
    <s v="GAMA"/>
    <s v="ACTUALIZACION"/>
    <d v="2024-07-10T00:00:00"/>
    <x v="1"/>
  </r>
  <r>
    <n v="1030"/>
    <s v="MUNICIPIO DE SAN JUAN DE RIOSECO - CUNDINAMARCA "/>
    <s v="OPERATIVA"/>
    <s v="MENOR O IGUAL A 2500 USUARIOS"/>
    <s v="Grupo de Pequeños"/>
    <x v="0"/>
    <s v="MUNICIPIO (PRESTACIÓN DIRECTA)"/>
    <s v="CUNDINAMARCA"/>
    <s v="SAN JUAN DE RIOSECO"/>
    <s v="ACTUALIZACION"/>
    <d v="2025-03-28T00:00:00"/>
    <x v="1"/>
  </r>
  <r>
    <n v="1034"/>
    <s v="JUNTA MUNICIPAL DE SERVICIOS PUBLICOS DEL MUNICIPIO DE PAUNA"/>
    <s v="OPERATIVA"/>
    <s v="MENOR O IGUAL A 2500 USUARIOS"/>
    <s v="Grupo de Pequeños"/>
    <x v="2"/>
    <s v="MUNICIPIO (PRESTACIÓN DIRECTA)"/>
    <s v="BOYACÁ"/>
    <s v="PAUNA"/>
    <s v="ACTUALIZACION"/>
    <d v="2024-04-24T00:00:00"/>
    <x v="1"/>
  </r>
  <r>
    <n v="1055"/>
    <s v="AGUAS MANANTIALES DE PACORA  S.A.  E.S.P."/>
    <s v="OPERATIVA"/>
    <s v="DESDE 2501 HASTA 5000 USUARIOS"/>
    <s v="Grupo de Grandes"/>
    <x v="2"/>
    <s v="SOCIEDADES (EMPRESA DE SERVICIOS PUBLICOS)"/>
    <s v="CALDAS"/>
    <s v="PACORA"/>
    <s v="ACTUALIZACION"/>
    <d v="2025-03-14T00:00:00"/>
    <x v="1"/>
  </r>
  <r>
    <n v="1056"/>
    <s v="EMPRESA MUNICIPAL DE ASEO, ALCANTARILLADO Y ACUEDUCTO DE FLORIDABLANCA E.S.P"/>
    <s v="OPERATIVA"/>
    <s v="MAYOR O IGUAL A 5001 USUARIOS"/>
    <s v="Grupo de Grandes"/>
    <x v="0"/>
    <s v="EMPRESA INDUSTRIAL Y COMERCIAL DEL ESTADO"/>
    <s v="SANTANDER"/>
    <s v="FLORIDABLANCA"/>
    <s v="ACTUALIZACION"/>
    <d v="2025-02-28T00:00:00"/>
    <x v="0"/>
  </r>
  <r>
    <n v="1061"/>
    <s v="EMPRESA MUNICIPAL DE SERVICIO PUBLICO DE ASEO DOMICILIARIO ASEO JAMUNDI E.S.P."/>
    <s v="OPERATIVA (No activa)"/>
    <s v="MAS DE 2500 SUSCRIPTORES"/>
    <s v="Grupo de Grandes"/>
    <x v="1"/>
    <s v="EMPRESA INDUSTRIAL Y COMERCIAL DEL ESTADO"/>
    <s v="VALLE DEL CAUCA"/>
    <s v="JAMUNDI"/>
    <s v="ACTUALIZACION"/>
    <d v="2007-02-24T00:00:00"/>
    <x v="0"/>
  </r>
  <r>
    <n v="1065"/>
    <s v="JUNTA ADMINISTRADORA DEL ACUEDUCTO ROSENDO ALVAREZ DE BARRIO JAZMIN"/>
    <s v="OPERATIVA"/>
    <s v="MENOR O IGUAL A 2500 USUARIOS"/>
    <s v="Grupo de Pequeños"/>
    <x v="2"/>
    <s v="ORGANIZACION AUTORIZADA"/>
    <s v="TOLIMA"/>
    <s v="IBAGUE"/>
    <s v="ACTUALIZACION"/>
    <d v="2025-02-08T00:00:00"/>
    <x v="4"/>
  </r>
  <r>
    <n v="1068"/>
    <s v="ASOCIACIÓN &quot;AUSACO&quot; URBANIZACIÓN COLINAS DEL SUR SEGUNDA ETAPA"/>
    <s v="OPERATIVA (No activa)"/>
    <s v="HASTA 2500 SUSCRIPTORES"/>
    <s v="Grupo de Pequeños"/>
    <x v="1"/>
    <s v="ORGANIZACION AUTORIZADA"/>
    <s v="TOLIMA"/>
    <s v="IBAGUE"/>
    <s v="ACTUALIZACION"/>
    <d v="2013-05-03T00:00:00"/>
    <x v="4"/>
  </r>
  <r>
    <n v="1074"/>
    <s v="ASOCIACION DE USUARIOS DE ACUEDUCTO Y ALCANTARILLADO EL OCASO"/>
    <s v="OPERATIVA"/>
    <s v="MENOR O IGUAL A 2500 USUARIOS"/>
    <s v="Grupo de Pequeños"/>
    <x v="0"/>
    <s v="ORGANIZACION AUTORIZADA"/>
    <s v="CUNDINAMARCA"/>
    <s v="ZIPACON"/>
    <s v="ACTUALIZACION"/>
    <d v="2023-07-12T00:00:00"/>
    <x v="3"/>
  </r>
  <r>
    <n v="1099"/>
    <s v="ASOCIACION DE USUARIOS DEL ACUEDUCTO VEREDAL SAN JOSE"/>
    <s v="OPERATIVA"/>
    <s v="MENOR O IGUAL A 2500 USUARIOS"/>
    <s v="Grupo de Pequeños"/>
    <x v="1"/>
    <s v="ORGANIZACION AUTORIZADA"/>
    <s v="ANTIOQUIA"/>
    <s v="GUARNE"/>
    <s v="ACTUALIZACION"/>
    <d v="2025-03-26T00:00:00"/>
    <x v="3"/>
  </r>
  <r>
    <n v="1103"/>
    <s v="FONDO DE SERVICIOS PUBLICOS DEL MUNICIPIO DE NARIÑO - CUNDINAMARCA"/>
    <s v="OPERATIVA"/>
    <s v="MENOR O IGUAL A 2500 USUARIOS"/>
    <s v="Grupo de Pequeños"/>
    <x v="0"/>
    <s v="MUNICIPIO (PRESTACIÓN DIRECTA)"/>
    <s v="CUNDINAMARCA"/>
    <s v="NARINO"/>
    <s v="ACTUALIZACION"/>
    <d v="2025-02-28T00:00:00"/>
    <x v="1"/>
  </r>
  <r>
    <n v="1106"/>
    <s v="EMPRESA DE SERVICIOS PUBLICOS MUNICIPALES PERLA DEL MANACACIAS"/>
    <s v="OPERATIVA"/>
    <s v="DESDE 2501 HASTA 5000 USUARIOS"/>
    <s v="Grupo de Grandes"/>
    <x v="2"/>
    <s v="EMPRESA INDUSTRIAL Y COMERCIAL DEL ESTADO"/>
    <s v="META"/>
    <s v="PUERTO GAITAN"/>
    <s v="ACTUALIZACION"/>
    <d v="2025-02-28T00:00:00"/>
    <x v="1"/>
  </r>
  <r>
    <n v="1107"/>
    <s v="EMPRESA DE SERVICIOS PÚBLICOS DEL DISTRITO DE SANTA MARTA E.S.P."/>
    <s v="OPERATIVA"/>
    <s v="MAYOR O IGUAL A 5001 USUARIOS"/>
    <s v="Grupo de Grandes"/>
    <x v="2"/>
    <s v="EMPRESA INDUSTRIAL Y COMERCIAL DEL ESTADO"/>
    <s v="MAGDALENA"/>
    <s v="SANTA MARTA"/>
    <s v="ACTUALIZACION"/>
    <d v="2025-01-08T00:00:00"/>
    <x v="4"/>
  </r>
  <r>
    <n v="1109"/>
    <s v="UNIDAD DE SERVICIOS PÚBLICOS DOMICILIARIOS DEL MUNICIPIO DE TIPACOQUE"/>
    <s v="OPERATIVA"/>
    <s v="MENOR O IGUAL A 2500 USUARIOS"/>
    <s v="Grupo de Pequeños"/>
    <x v="2"/>
    <s v="MUNICIPIO (PRESTACIÓN DIRECTA)"/>
    <s v="BOYACÁ"/>
    <s v="TIPACOQUE"/>
    <s v="ACTUALIZACION"/>
    <d v="2025-03-29T00:00:00"/>
    <x v="1"/>
  </r>
  <r>
    <n v="1111"/>
    <s v="JUNTA DE ACCION COMUNAL DEL BARRIO SAN MIGUEL I ETAPA"/>
    <s v="OPERATIVA"/>
    <s v="MENOR O IGUAL A 2500 USUARIOS"/>
    <s v="Grupo de Pequeños"/>
    <x v="2"/>
    <s v="ORGANIZACION AUTORIZADA"/>
    <s v="CESAR"/>
    <s v="RIO DE ORO"/>
    <s v="ACTUALIZACION"/>
    <d v="2024-04-01T00:00:00"/>
    <x v="3"/>
  </r>
  <r>
    <n v="1117"/>
    <s v="UNIDAD DE SERVICIOS PUBLICOS DOMICILIARIOS DEL MUNICIPIO DE MUZO"/>
    <s v="OPERATIVA"/>
    <s v="MENOR O IGUAL A 2500 USUARIOS"/>
    <s v="Grupo de Pequeños"/>
    <x v="2"/>
    <s v="MUNICIPIO (PRESTACIÓN DIRECTA)"/>
    <s v="BOYACÁ"/>
    <s v="MUZO"/>
    <s v="ACTUALIZACION"/>
    <d v="2025-02-05T00:00:00"/>
    <x v="1"/>
  </r>
  <r>
    <n v="1130"/>
    <s v="JUNTA DE ACCION COMUNAL BARRIO SAN JOSE COGUA"/>
    <s v="OPERATIVA"/>
    <s v="HASTA 2500 SUSCRIPTORES"/>
    <s v="Grupo de Pequeños"/>
    <x v="1"/>
    <s v="ORGANIZACION AUTORIZADA"/>
    <s v="CUNDINAMARCA"/>
    <s v="COGUA"/>
    <s v="ACTUALIZACION"/>
    <d v="2013-05-20T00:00:00"/>
    <x v="6"/>
  </r>
  <r>
    <n v="1131"/>
    <s v="EMPRESA DE SERVICIOS PUBLICOS DE CONDOTO"/>
    <s v="OPERATIVA"/>
    <s v="MENOR O IGUAL A 2500 USUARIOS"/>
    <s v="Grupo de Pequeños"/>
    <x v="2"/>
    <s v="EMPRESA INDUSTRIAL Y COMERCIAL DEL ESTADO"/>
    <s v="CHOCÓ"/>
    <s v="CONDOTO"/>
    <s v="ACTUALIZACION"/>
    <d v="2025-02-18T00:00:00"/>
    <x v="1"/>
  </r>
  <r>
    <n v="1136"/>
    <s v="ASOCIACION DE USUARIOS DEL ACUEDUCTO REGIONAL ZIPACON CACHIPAY LA MESA ACUAZICAME"/>
    <s v="OPERATIVA"/>
    <s v="MENOR O IGUAL A 2500 USUARIOS"/>
    <s v="Grupo de Pequeños"/>
    <x v="1"/>
    <s v="ORGANIZACION AUTORIZADA"/>
    <s v="CUNDINAMARCA"/>
    <s v="CACHIPAY"/>
    <s v="ACTUALIZACION"/>
    <d v="2025-02-18T00:00:00"/>
    <x v="3"/>
  </r>
  <r>
    <n v="1137"/>
    <s v="ASOCIACION DE USUARIOS PROPIETARIOS DEL ACUEDUCTO RURAL ALTO DEL MERCADO SAN JOSE SANTA CRUZ PARTE DEL CHOCHO Y EL SOCORRO"/>
    <s v="OPERATIVA"/>
    <s v="MENOR O IGUAL A 2500 USUARIOS"/>
    <s v="Grupo de Pequeños"/>
    <x v="1"/>
    <s v="ORGANIZACION AUTORIZADA"/>
    <s v="ANTIOQUIA"/>
    <s v="MARINILLA"/>
    <s v="ACTUALIZACION"/>
    <d v="2025-01-24T00:00:00"/>
    <x v="3"/>
  </r>
  <r>
    <n v="1138"/>
    <s v="ALCALDIA DE MARIALABAJA"/>
    <s v="OPERATIVA"/>
    <s v="HASTA 2500 SUSCRIPTORES"/>
    <s v="Grupo de Pequeños"/>
    <x v="1"/>
    <s v="MUNICIPIO (PRESTACIÓN DIRECTA)"/>
    <s v="BOLÍVAR"/>
    <s v="MARIA LA BAJA"/>
    <s v="ACTUALIZACION"/>
    <d v="2011-03-29T00:00:00"/>
    <x v="5"/>
  </r>
  <r>
    <n v="1149"/>
    <s v="EMPRESA DE SERVICIOS  PUBLICOS DE GUATAPE S.A.S E.S.P"/>
    <s v="OPERATIVA"/>
    <s v="DESDE 2501 HASTA 5000 USUARIOS"/>
    <s v="Grupo de Grandes"/>
    <x v="2"/>
    <s v="SOCIEDADES (EMPRESA DE SERVICIOS PUBLICOS)"/>
    <s v="ANTIOQUIA"/>
    <s v="GUATAPÉ"/>
    <s v="ACTUALIZACION"/>
    <d v="2025-02-06T00:00:00"/>
    <x v="1"/>
  </r>
  <r>
    <n v="1150"/>
    <s v="ASOCIACION DE USUARIOS DEL ACUEDUCTO VEREDAL DE CHASQUEZ"/>
    <s v="OPERATIVA"/>
    <s v="MENOR O IGUAL A 2500 USUARIOS"/>
    <s v="Grupo de Pequeños"/>
    <x v="1"/>
    <s v="ORGANIZACION AUTORIZADA"/>
    <s v="CUNDINAMARCA"/>
    <s v="VILLAPINZON"/>
    <s v="ACTUALIZACION"/>
    <d v="2025-02-14T00:00:00"/>
    <x v="3"/>
  </r>
  <r>
    <n v="1151"/>
    <s v="ASOCIACION DE USUARIOS DEL ACUEDUCTO REGIONAL CRUCERO DE GUALI"/>
    <s v="OPERATIVA"/>
    <s v="MENOR O IGUAL A 2500 USUARIOS"/>
    <s v="Grupo de Pequeños"/>
    <x v="1"/>
    <s v="ORGANIZACION AUTORIZADA"/>
    <s v="CAUCA"/>
    <s v="CALOTO"/>
    <s v="ACTUALIZACION"/>
    <d v="2025-02-28T00:00:00"/>
    <x v="3"/>
  </r>
  <r>
    <n v="1152"/>
    <s v="OFICINA DE SERVICIOS PUBLICOS DE ACUEDUCTO, ALCANTARILLADO Y ASEO DEL MUNICIPIO DE  UNE CUNDINAMARCA "/>
    <s v="OPERATIVA"/>
    <s v="MENOR O IGUAL A 2500 USUARIOS"/>
    <s v="Grupo de Pequeños"/>
    <x v="0"/>
    <s v="MUNICIPIO (PRESTACIÓN DIRECTA)"/>
    <s v="CUNDINAMARCA"/>
    <s v="UNE"/>
    <s v="ACTUALIZACION"/>
    <d v="2025-03-25T00:00:00"/>
    <x v="1"/>
  </r>
  <r>
    <n v="1156"/>
    <s v="JUNTA ADMINISTRADORA DEL ACUEDUCTO RURAL DE LA UNION DE LA VEREDA LA CAPILLA"/>
    <s v="OPERATIVA"/>
    <s v="HASTA 2500 SUSCRIPTORES"/>
    <s v="Grupo de Pequeños"/>
    <x v="1"/>
    <s v="ORGANIZACION AUTORIZADA"/>
    <s v="BOYACÁ"/>
    <s v="GAMEZA"/>
    <s v="INSCRIPCION"/>
    <d v="2007-01-22T00:00:00"/>
    <x v="3"/>
  </r>
  <r>
    <n v="1161"/>
    <s v="EMPRESA DE SERVICIOS PUBLICOS DE SANDIEGO E.S.P."/>
    <s v="OPERATIVA"/>
    <s v="DESDE 2501 HASTA 5000 USUARIOS"/>
    <s v="Grupo de Grandes"/>
    <x v="0"/>
    <s v="EMPRESA INDUSTRIAL Y COMERCIAL DEL ESTADO"/>
    <s v="CESAR"/>
    <s v="SAN DIEGO"/>
    <s v="ACTUALIZACION"/>
    <d v="2025-02-18T00:00:00"/>
    <x v="4"/>
  </r>
  <r>
    <n v="1162"/>
    <s v="ASOCIACION DE USUARIOS DEL ACUEDUCTO REGIONAL DE ANAPOIMA"/>
    <s v="OPERATIVA"/>
    <s v="MENOR O IGUAL A 2500 USUARIOS"/>
    <s v="Grupo de Pequeños"/>
    <x v="1"/>
    <s v="ORGANIZACION AUTORIZADA"/>
    <s v="CUNDINAMARCA"/>
    <s v="ANAPOIMA"/>
    <s v="ACTUALIZACION"/>
    <d v="2025-02-27T00:00:00"/>
    <x v="3"/>
  </r>
  <r>
    <n v="1164"/>
    <s v="EMPRESA DE SERVICIOS PUBLICOS DOMICILIARIOS DE PITALITO E.S.P."/>
    <s v="OPERATIVA"/>
    <s v="MAYOR O IGUAL A 5001 USUARIOS"/>
    <s v="Grupo de Grandes"/>
    <x v="2"/>
    <s v="EMPRESA INDUSTRIAL Y COMERCIAL DEL ESTADO"/>
    <s v="HUILA"/>
    <s v="PITALITO"/>
    <s v="ACTUALIZACION"/>
    <d v="2025-02-07T00:00:00"/>
    <x v="4"/>
  </r>
  <r>
    <n v="1168"/>
    <s v="UNIDAD DE SERVICIOS PUBLICOS DE SAN ANDRES SANTANDER"/>
    <s v="OPERATIVA"/>
    <s v="MENOR O IGUAL A 2500 USUARIOS"/>
    <s v="Grupo de Pequeños"/>
    <x v="2"/>
    <s v="MUNICIPIO (PRESTACIÓN DIRECTA)"/>
    <s v="SANTANDER"/>
    <s v="SAN ANDRES"/>
    <s v="ACTUALIZACION"/>
    <d v="2025-03-21T00:00:00"/>
    <x v="1"/>
  </r>
  <r>
    <n v="1174"/>
    <s v="AGUAS DE SAN JERÓNIMO E.S.P."/>
    <s v="OPERATIVA"/>
    <s v="DESDE 2501 HASTA 5000 USUARIOS"/>
    <s v="Grupo de Grandes"/>
    <x v="0"/>
    <s v="EMPRESA INDUSTRIAL Y COMERCIAL DEL ESTADO"/>
    <s v="ANTIOQUIA"/>
    <s v="SAN JERONIMO"/>
    <s v="ACTUALIZACION"/>
    <d v="2025-02-28T00:00:00"/>
    <x v="5"/>
  </r>
  <r>
    <n v="1189"/>
    <s v="JUNTA ADMINISTRADORA ACUEDUCTO REGIONAL  PALESTINA E.S.P."/>
    <s v="OPERATIVA"/>
    <s v="MENOR O IGUAL A 2500 USUARIOS"/>
    <s v="Grupo de Pequeños"/>
    <x v="2"/>
    <s v="ORGANIZACION AUTORIZADA"/>
    <s v="HUILA"/>
    <s v="PALESTINA"/>
    <s v="ACTUALIZACION"/>
    <d v="2024-04-24T00:00:00"/>
    <x v="3"/>
  </r>
  <r>
    <n v="1190"/>
    <s v="UNIDAD MUNICIPAL DE SERVICIOS PÚBLICOS RURAL DE TENERIFE"/>
    <s v="OPERATIVA"/>
    <s v="MENOR O IGUAL A 2500 USUARIOS"/>
    <s v="Grupo de Pequeños"/>
    <x v="1"/>
    <s v="MUNICIPIO (PRESTACIÓN DIRECTA)"/>
    <s v="MAGDALENA"/>
    <s v="TENERIFE"/>
    <s v="ACTUALIZACION"/>
    <d v="2024-04-30T00:00:00"/>
    <x v="4"/>
  </r>
  <r>
    <n v="1191"/>
    <s v="ASOCIACION DE SUSCRIPTORES DEL ACUEDUCTO NUMERO CINCO DE LA VEREDA DE POZO NEGRO DEL MUNICIPIO DE TURMEQUE"/>
    <s v="OPERATIVA"/>
    <s v="MENOR O IGUAL A 2500 USUARIOS"/>
    <s v="Grupo de Pequeños"/>
    <x v="1"/>
    <s v="ORGANIZACION AUTORIZADA"/>
    <s v="BOYACÁ"/>
    <s v="TURMEQUE"/>
    <s v="ACTUALIZACION"/>
    <d v="2023-07-28T00:00:00"/>
    <x v="3"/>
  </r>
  <r>
    <n v="1196"/>
    <s v="ASOCIACION COMUNITARIA DE USUARIOS DEL ACUEDUCTO RURAL DE OLAYA HERRERA Y BARRIO EL LLANO"/>
    <s v="OPERATIVA (No activa)"/>
    <s v="HASTA 2500 SUSCRIPTORES"/>
    <s v="Grupo de Pequeños"/>
    <x v="1"/>
    <s v="ORGANIZACION AUTORIZADA"/>
    <s v="TOLIMA"/>
    <s v="ORTEGA"/>
    <s v="INSCRIPCION"/>
    <d v="2012-12-26T00:00:00"/>
    <x v="3"/>
  </r>
  <r>
    <n v="1198"/>
    <s v="OFICINA DE SERVICIOS PÚBLICOS DE AGUA POTABLE, ALCANTARILLADO Y ASEO DEL MUNICIPIO DE MANTA"/>
    <s v="OPERATIVA"/>
    <s v="MENOR O IGUAL A 2500 USUARIOS"/>
    <s v="Grupo de Pequeños"/>
    <x v="0"/>
    <s v="MUNICIPIO (PRESTACIÓN DIRECTA)"/>
    <s v="CUNDINAMARCA"/>
    <s v="MANTA"/>
    <s v="ACTUALIZACION"/>
    <d v="2025-03-28T00:00:00"/>
    <x v="1"/>
  </r>
  <r>
    <n v="1211"/>
    <s v="EMPRESA DE SERVICIOS PUBLICOS DEL MUNICIPIO DE LA PLATA HUILA ESP"/>
    <s v="OPERATIVA"/>
    <s v="MAYOR O IGUAL A 5001 USUARIOS"/>
    <s v="Grupo de Grandes"/>
    <x v="2"/>
    <s v="EMPRESA INDUSTRIAL Y COMERCIAL DEL ESTADO"/>
    <s v="HUILA"/>
    <s v="LA PLATA"/>
    <s v="ACTUALIZACION"/>
    <d v="2025-02-18T00:00:00"/>
    <x v="1"/>
  </r>
  <r>
    <n v="1212"/>
    <s v="MUNICIPIO DE SOLANO "/>
    <s v="OPERATIVA (No activa)"/>
    <s v="HASTA 2500 SUSCRIPTORES"/>
    <s v="Grupo de Pequeños"/>
    <x v="1"/>
    <s v="MUNICIPIO (PRESTACIÓN DIRECTA)"/>
    <s v="CAQUETÁ"/>
    <s v="SOLANO"/>
    <s v="ACTUALIZACION"/>
    <d v="2013-11-27T00:00:00"/>
    <x v="1"/>
  </r>
  <r>
    <n v="1213"/>
    <s v="EMPRESAS PUBLICAS DE ZIPAQUIRA  E.P.Z ESP"/>
    <s v="OPERATIVA"/>
    <s v="MAYOR O IGUAL A 5001 USUARIOS"/>
    <s v="Grupo de Grandes"/>
    <x v="2"/>
    <s v="EMPRESA INDUSTRIAL Y COMERCIAL DEL ESTADO"/>
    <s v="CUNDINAMARCA"/>
    <s v="ZIPAQUIRA"/>
    <s v="ACTUALIZACION"/>
    <d v="2025-02-11T00:00:00"/>
    <x v="1"/>
  </r>
  <r>
    <n v="1217"/>
    <s v="UNIDAD DE SERVICIOS PUBLICOS DEL MUNICIPIO DE FIRAVITOBA"/>
    <s v="OPERATIVA"/>
    <s v="MENOR O IGUAL A 2500 USUARIOS"/>
    <s v="Grupo de Pequeños"/>
    <x v="0"/>
    <s v="MUNICIPIO (PRESTACIÓN DIRECTA)"/>
    <s v="BOYACÁ"/>
    <s v="FIRAVITOBA"/>
    <s v="ACTUALIZACION"/>
    <d v="2024-04-13T00:00:00"/>
    <x v="1"/>
  </r>
  <r>
    <n v="1219"/>
    <s v="ASOCIACION DE SUSCRIPTORES DEL ACUEDUCTO QUEBRADA GRANDE DE LA VEREDA DE ROSALES MUNICIPIO DE TURMEQUE DEPARTAMENTO DE BOYACA"/>
    <s v="OPERATIVA"/>
    <s v="HASTA 2500 SUSCRIPTORES"/>
    <s v="Grupo de Pequeños"/>
    <x v="1"/>
    <s v="ORGANIZACION AUTORIZADA"/>
    <s v="BOYACÁ"/>
    <s v="TURMEQUE"/>
    <s v="ACTUALIZACION"/>
    <d v="2011-12-15T00:00:00"/>
    <x v="3"/>
  </r>
  <r>
    <n v="1224"/>
    <s v="ASOCIACION DE SUSCRIPTORES DEL ACUEDUCTO DE PEÑA BLANCA VEREDA DE SIGUINEQUE MUNICIPIO DE TURMEQUE"/>
    <s v="OPERATIVA"/>
    <s v="MENOR O IGUAL A 2500 USUARIOS"/>
    <s v="Grupo de Pequeños"/>
    <x v="1"/>
    <s v="ORGANIZACION AUTORIZADA"/>
    <s v="BOYACÁ"/>
    <s v="TURMEQUE"/>
    <s v="ACTUALIZACION"/>
    <d v="2021-06-16T00:00:00"/>
    <x v="3"/>
  </r>
  <r>
    <n v="1225"/>
    <s v="ASOCIACION DE USUARIOS DEL ACUEDUCTO EL GACAL VEREDA GUANZAQUE"/>
    <s v="OPERATIVA"/>
    <s v="MENOR O IGUAL A 2500 USUARIOS"/>
    <s v="Grupo de Pequeños"/>
    <x v="1"/>
    <s v="ORGANIZACION AUTORIZADA"/>
    <s v="BOYACÁ"/>
    <s v="TURMEQUE"/>
    <s v="ACTUALIZACION"/>
    <d v="2020-09-10T00:00:00"/>
    <x v="3"/>
  </r>
  <r>
    <n v="1228"/>
    <s v="JUNTA DE SERVICIOS PUBLICOS DEL MUNICIPIO DE CHOCONTA"/>
    <s v="OPERATIVA"/>
    <s v="DESDE 2501 HASTA 5000 USUARIOS"/>
    <s v="Grupo de Pequeños"/>
    <x v="2"/>
    <s v="MUNICIPIO (PRESTACIÓN DIRECTA)"/>
    <s v="CUNDINAMARCA"/>
    <s v="CHOCONTA"/>
    <s v="ACTUALIZACION"/>
    <d v="2025-02-24T00:00:00"/>
    <x v="1"/>
  </r>
  <r>
    <n v="1229"/>
    <s v="ASOCIACION DE SUSCRIPTORES DEL ACUEDUCTO DE LA VEREDA CASCAJAL "/>
    <s v="OPERATIVA"/>
    <s v="MENOR O IGUAL A 2500 USUARIOS"/>
    <s v="Grupo de Pequeños"/>
    <x v="1"/>
    <s v="ORGANIZACION AUTORIZADA"/>
    <s v="CUNDINAMARCA"/>
    <s v="SUBACHOQUE"/>
    <s v="ACTUALIZACION"/>
    <d v="2025-01-21T00:00:00"/>
    <x v="3"/>
  </r>
  <r>
    <n v="1232"/>
    <s v="ASOCIACION ACUEDUCTO GUANE-SANTA TERESA "/>
    <s v="OPERATIVA"/>
    <s v="MENOR O IGUAL A 2500 USUARIOS"/>
    <s v="Grupo de Pequeños"/>
    <x v="1"/>
    <s v="ORGANIZACION AUTORIZADA"/>
    <s v="CUNDINAMARCA"/>
    <s v="SASAIMA"/>
    <s v="ACTUALIZACION"/>
    <d v="2024-07-15T00:00:00"/>
    <x v="3"/>
  </r>
  <r>
    <n v="1233"/>
    <s v="ASOCIACION QUEBRADA HONDA LA GRANDE ACUEDUCTO VEREDAL"/>
    <s v="OPERATIVA"/>
    <s v="MENOR O IGUAL A 2500 USUARIOS"/>
    <s v="Grupo de Pequeños"/>
    <x v="1"/>
    <s v="ORGANIZACION AUTORIZADA"/>
    <s v="BOYACÁ"/>
    <s v="PAIPA"/>
    <s v="ACTUALIZACION"/>
    <d v="2024-05-09T00:00:00"/>
    <x v="3"/>
  </r>
  <r>
    <n v="1235"/>
    <s v="UNIDAD MUNICIPAL DE SERVICIOS PUBLICOS DEL MUNICIPIO DE PAIME  "/>
    <s v="OPERATIVA"/>
    <s v="MENOR O IGUAL A 2500 USUARIOS"/>
    <s v="Grupo de Pequeños"/>
    <x v="0"/>
    <s v="MUNICIPIO (PRESTACIÓN DIRECTA)"/>
    <s v="CUNDINAMARCA"/>
    <s v="PAIME"/>
    <s v="ACTUALIZACION"/>
    <d v="2025-02-28T00:00:00"/>
    <x v="1"/>
  </r>
  <r>
    <n v="1241"/>
    <s v="JUNTA DE ACCIÓN COMUNAL DE LA VEREDA DE LA PIRULINDA"/>
    <s v="OPERATIVA"/>
    <s v="HASTA 2500 SUSCRIPTORES"/>
    <s v="Grupo de Pequeños"/>
    <x v="1"/>
    <s v="ORGANIZACION AUTORIZADA"/>
    <s v="HUILA"/>
    <s v="SALADOBLANCO"/>
    <s v="INSCRIPCION"/>
    <d v="2012-12-26T00:00:00"/>
    <x v="3"/>
  </r>
  <r>
    <n v="1252"/>
    <s v="EMPRESA METROPOLITANA DE ASEO DE CHINCHINA S.A E.S.P"/>
    <s v="OPERATIVA"/>
    <s v="MAYOR O IGUAL A 5001 USUARIOS"/>
    <s v="Grupo de Grandes"/>
    <x v="2"/>
    <s v="SOCIEDADES (EMPRESA DE SERVICIOS PUBLICOS)"/>
    <s v="CALDAS"/>
    <s v="CHINCHINA"/>
    <s v="ACTUALIZACION"/>
    <d v="2025-02-28T00:00:00"/>
    <x v="0"/>
  </r>
  <r>
    <n v="1254"/>
    <s v="ASOCIACION DE USUARIOS DEL ACUEDUCTO VEREDA QUEBRADA GRANDE DEL MUNICIPIO DE SORACA "/>
    <s v="OPERATIVA"/>
    <s v="HASTA 2500 SUSCRIPTORES"/>
    <s v="Grupo de Pequeños"/>
    <x v="1"/>
    <s v="ORGANIZACION AUTORIZADA"/>
    <s v="BOYACÁ"/>
    <s v="SORACA"/>
    <s v="INSCRIPCION"/>
    <d v="2012-02-16T00:00:00"/>
    <x v="3"/>
  </r>
  <r>
    <n v="1255"/>
    <s v="ACUEDUCTO VEREDAL LA MORENA Y MESETAS"/>
    <s v="OPERATIVA"/>
    <s v="MENOR O IGUAL A 2500 USUARIOS"/>
    <s v="Grupo de Pequeños"/>
    <x v="1"/>
    <s v="ORGANIZACION AUTORIZADA"/>
    <s v="CUNDINAMARCA"/>
    <s v="SASAIMA"/>
    <s v="ACTUALIZACION"/>
    <d v="2024-07-24T00:00:00"/>
    <x v="3"/>
  </r>
  <r>
    <n v="1256"/>
    <s v="ACUEDUCTO VEREDA RESGUARDO MUNICIPIO DE TIBASOSA"/>
    <s v="OPERATIVA"/>
    <s v="HASTA 2500 SUSCRIPTORES"/>
    <s v="Grupo de Pequeños"/>
    <x v="1"/>
    <s v="ORGANIZACION AUTORIZADA"/>
    <s v="BOYACÁ"/>
    <s v="TIBASOSA"/>
    <s v="ACTUALIZACION"/>
    <d v="2011-11-15T00:00:00"/>
    <x v="3"/>
  </r>
  <r>
    <n v="1258"/>
    <s v="ASOCIACION DE USUARIOS DEL ACUEDUCTO ENSENILLO "/>
    <s v="OPERATIVA"/>
    <s v="MENOR O IGUAL A 2500 USUARIOS"/>
    <s v="Grupo de Pequeños"/>
    <x v="1"/>
    <s v="ORGANIZACION AUTORIZADA"/>
    <s v="ANTIOQUIA"/>
    <s v="GUARNE"/>
    <s v="ACTUALIZACION"/>
    <d v="2024-04-22T00:00:00"/>
    <x v="3"/>
  </r>
  <r>
    <n v="1269"/>
    <s v="ASOCIACION DE USUARIOS DEL ACUEDUCTO DE LA VEREDA EL SOCORRO DEL MUNICIPIO DE VITERBO CALDAS"/>
    <s v="OPERATIVA"/>
    <s v="HASTA 2500 SUSCRIPTORES"/>
    <s v="Grupo de Pequeños"/>
    <x v="1"/>
    <s v="ORGANIZACION AUTORIZADA"/>
    <s v="CALDAS"/>
    <s v="VITERBO"/>
    <s v="INSCRIPCION"/>
    <d v="2012-08-01T00:00:00"/>
    <x v="3"/>
  </r>
  <r>
    <n v="1270"/>
    <s v="ASOCIACIÓN DE USUARIOS DEL ACUEDUCTO EL PORVENIR"/>
    <s v="OPERATIVA"/>
    <s v="HASTA 2500 SUSCRIPTORES"/>
    <s v="Grupo de Pequeños"/>
    <x v="1"/>
    <s v="ORGANIZACION AUTORIZADA"/>
    <s v="CALDAS"/>
    <s v="MANIZALES"/>
    <s v="ACTUALIZACION"/>
    <d v="2013-05-02T00:00:00"/>
    <x v="3"/>
  </r>
  <r>
    <n v="1275"/>
    <s v="EMPRESA DE SERVICIOS PUBLICOS DE LA GLORIA CESAR"/>
    <s v="OPERATIVA"/>
    <s v="MENOR O IGUAL A 2500 USUARIOS"/>
    <s v="Grupo de Pequeños"/>
    <x v="2"/>
    <s v="EMPRESA INDUSTRIAL Y COMERCIAL DEL ESTADO"/>
    <s v="CESAR"/>
    <s v="LA GLORIA"/>
    <s v="ACTUALIZACION"/>
    <d v="2025-02-26T00:00:00"/>
    <x v="1"/>
  </r>
  <r>
    <n v="1276"/>
    <s v="COOPERATIVA DE TRABAJO ASOCIADO DE RECICLADORES Y RECOLECTORES DE AGUACHICA "/>
    <s v="OPERATIVA"/>
    <s v="MAS DE 2500 SUSCRIPTORES"/>
    <s v="Grupo de Grandes"/>
    <x v="1"/>
    <s v="ORGANIZACION AUTORIZADA"/>
    <s v="CESAR"/>
    <s v="AGUACHICA"/>
    <s v="ACTUALIZACION"/>
    <d v="2007-05-02T00:00:00"/>
    <x v="0"/>
  </r>
  <r>
    <n v="1277"/>
    <s v="JUNTA DE SERVICIOS PUBLICOS DE ARBELAEZ"/>
    <s v="OPERATIVA"/>
    <s v="MENOR O IGUAL A 2500 USUARIOS"/>
    <s v="Grupo de Pequeños"/>
    <x v="2"/>
    <s v="MUNICIPIO (PRESTACIÓN DIRECTA)"/>
    <s v="CUNDINAMARCA"/>
    <s v="ARBELAEZ"/>
    <s v="ACTUALIZACION"/>
    <d v="2025-02-24T00:00:00"/>
    <x v="4"/>
  </r>
  <r>
    <n v="1278"/>
    <s v="ASOCIACION DE ACUEDUCTO REGIONAL VEREDAS SAN MIGUEL, SANTA ROSA, SAN JOSE "/>
    <s v="OPERATIVA"/>
    <s v="MENOR O IGUAL A 2500 USUARIOS"/>
    <s v="Grupo de Pequeños"/>
    <x v="1"/>
    <s v="ORGANIZACION AUTORIZADA"/>
    <s v="CUNDINAMARCA"/>
    <s v="ARBELAEZ"/>
    <s v="ACTUALIZACION"/>
    <d v="2025-02-19T00:00:00"/>
    <x v="3"/>
  </r>
  <r>
    <n v="1284"/>
    <s v="JUNTA ADMINISTRADORA DEL ACUEDUCTO DE LA VEREDA TAINDALA"/>
    <s v="OPERATIVA"/>
    <s v="HASTA 2500 SUSCRIPTORES"/>
    <s v="Grupo de Pequeños"/>
    <x v="1"/>
    <s v="ORGANIZACION AUTORIZADA"/>
    <s v="NARIÑO"/>
    <s v="YACUANQUER"/>
    <s v="INSCRIPCION"/>
    <d v="2013-04-23T00:00:00"/>
    <x v="3"/>
  </r>
  <r>
    <n v="1285"/>
    <s v="ASOCIACION JUNTA ADMINISTRADORA DE ACUEDUCTO VEREDA TASNAQUE"/>
    <s v="OPERATIVA"/>
    <s v="HASTA 2500 SUSCRIPTORES"/>
    <s v="Grupo de Pequeños"/>
    <x v="1"/>
    <s v="ORGANIZACION AUTORIZADA"/>
    <s v="NARIÑO"/>
    <s v="YACUANQUER"/>
    <s v="INSCRIPCION"/>
    <d v="2011-12-15T00:00:00"/>
    <x v="3"/>
  </r>
  <r>
    <n v="1286"/>
    <s v="JUNTA ADMINISTRADORA DE ACUEDUCTOS CUATRO ESQUINAS"/>
    <s v="OPERATIVA"/>
    <s v="HASTA 2500 SUSCRIPTORES"/>
    <s v="Grupo de Pequeños"/>
    <x v="1"/>
    <s v="ORGANIZACION AUTORIZADA"/>
    <s v="NARIÑO"/>
    <s v="POTOSI"/>
    <s v="INSCRIPCION"/>
    <d v="2011-12-15T00:00:00"/>
    <x v="3"/>
  </r>
  <r>
    <n v="1290"/>
    <s v="ASOCIACIÓN DE USUARIOS DE ACUEDUCTO, ALCANTARILLADO Y ASEO DE BUENOS AIRES BRISAS DEL CERRO"/>
    <s v="OPERATIVA"/>
    <s v="MENOR O IGUAL A 2500 USUARIOS"/>
    <s v="Grupo de Pequeños"/>
    <x v="0"/>
    <s v="ORGANIZACION AUTORIZADA"/>
    <s v="CAUCA"/>
    <s v="BUENOS AIRES"/>
    <s v="ACTUALIZACION"/>
    <d v="2025-03-04T00:00:00"/>
    <x v="4"/>
  </r>
  <r>
    <n v="1292"/>
    <s v="EMPRESAS PUBLICAS DE VENECIA S.A. E.S.P. "/>
    <s v="OPERATIVA"/>
    <s v="DESDE 2501 HASTA 5000 USUARIOS"/>
    <s v="Grupo de Pequeños"/>
    <x v="0"/>
    <s v="SOCIEDADES (EMPRESA DE SERVICIOS PUBLICOS)"/>
    <s v="ANTIOQUIA"/>
    <s v="VENECIA"/>
    <s v="ACTUALIZACION"/>
    <d v="2025-03-11T00:00:00"/>
    <x v="0"/>
  </r>
  <r>
    <n v="1294"/>
    <s v="ASOCIACIÓN DE USUARIOS DEL ACUEDUCTO RURAL SAN ISIDRO MUNICIPIO DE UNE CUNDINAMARCA"/>
    <s v="OPERATIVA"/>
    <s v="HASTA 2500 SUSCRIPTORES"/>
    <s v="Grupo de Pequeños"/>
    <x v="1"/>
    <s v="ORGANIZACION AUTORIZADA"/>
    <s v="CUNDINAMARCA"/>
    <s v="UNE"/>
    <s v="INSCRIPCION"/>
    <d v="2006-08-03T00:00:00"/>
    <x v="3"/>
  </r>
  <r>
    <n v="1296"/>
    <s v="EMPRESA DE SERVICIOS PUBLICOS DE GUACHUCAL"/>
    <s v="OPERATIVA"/>
    <s v="MENOR O IGUAL A 2500 USUARIOS"/>
    <s v="Grupo de Pequeños"/>
    <x v="0"/>
    <s v="SOCIEDADES (EMPRESA DE SERVICIOS PUBLICOS)"/>
    <s v="NARIÑO"/>
    <s v="GUACHUCAL"/>
    <s v="ACTUALIZACION"/>
    <d v="2025-01-23T00:00:00"/>
    <x v="1"/>
  </r>
  <r>
    <n v="1300"/>
    <s v="UNIDAD DE SERVICIOS PÚBLICOS DOMICILIARIOS DEL MUNICIPIO DE COVARACHÍA BOYACA"/>
    <s v="OPERATIVA"/>
    <s v="MENOR O IGUAL A 2500 USUARIOS"/>
    <s v="Grupo de Pequeños"/>
    <x v="2"/>
    <s v="MUNICIPIO (PRESTACIÓN DIRECTA)"/>
    <s v="BOYACÁ"/>
    <s v="COVARACHIA"/>
    <s v="ACTUALIZACION"/>
    <d v="2025-02-27T00:00:00"/>
    <x v="1"/>
  </r>
  <r>
    <n v="1304"/>
    <s v="UNIDAD DE SERVICIOS PUBLICOS DOMICILIARIOS DEL MUNICIPIO DE EL ESPINO-BOYACA"/>
    <s v="OPERATIVA"/>
    <s v="MENOR O IGUAL A 2500 USUARIOS"/>
    <s v="Grupo de Pequeños"/>
    <x v="2"/>
    <s v="MUNICIPIO (PRESTACIÓN DIRECTA)"/>
    <s v="BOYACÁ"/>
    <s v="EL ESPINO"/>
    <s v="ACTUALIZACION"/>
    <d v="2025-02-28T00:00:00"/>
    <x v="1"/>
  </r>
  <r>
    <n v="1311"/>
    <s v="JUNTA ADMINISTRADORA DEL ACUEDUCTO Y ALCANTARILLADO ACUALFUNES E.S.P."/>
    <s v="OPERATIVA"/>
    <s v="MENOR O IGUAL A 2500 USUARIOS"/>
    <s v="Grupo de Pequeños"/>
    <x v="0"/>
    <s v="ORGANIZACION AUTORIZADA"/>
    <s v="NARIÑO"/>
    <s v="FUNES"/>
    <s v="ACTUALIZACION"/>
    <d v="2024-02-05T00:00:00"/>
    <x v="3"/>
  </r>
  <r>
    <n v="1313"/>
    <s v="CORPORACION PARA LA CONSERVACION Y APROVECHAMIENTO RACIONAL DEL AGUA DE LAS VEREDAS LA YEGUERA, LAS PILAS, TIBAGOTA Y EL SANTUARIO"/>
    <s v="OPERATIVA"/>
    <s v="DESDE 2501 HASTA 5000 USUARIOS"/>
    <s v="Grupo de Pequeños"/>
    <x v="1"/>
    <s v="ORGANIZACION AUTORIZADA"/>
    <s v="CUNDINAMARCA"/>
    <s v="SUBACHOQUE"/>
    <s v="ACTUALIZACION"/>
    <d v="2025-03-17T00:00:00"/>
    <x v="3"/>
  </r>
  <r>
    <n v="1319"/>
    <s v="JUNTA ADMINISTRADORA DEL SERVICIO DE ACUEDUCTO DE LA VEREDA EL ZARZAL"/>
    <s v="OPERATIVA"/>
    <s v="HASTA 2500 SUSCRIPTORES"/>
    <s v="Grupo de Pequeños"/>
    <x v="1"/>
    <s v="ORGANIZACION AUTORIZADA"/>
    <s v="ANTIOQUIA"/>
    <s v="EBÉJICO"/>
    <s v="ACTUALIZACION"/>
    <d v="2016-02-26T00:00:00"/>
    <x v="3"/>
  </r>
  <r>
    <n v="1321"/>
    <s v="OFICINA DE SERVICIOS PÚBLCOS DE JUNIN"/>
    <s v="OPERATIVA"/>
    <s v="MENOR O IGUAL A 2500 USUARIOS"/>
    <s v="Grupo de Pequeños"/>
    <x v="2"/>
    <s v="MUNICIPIO (PRESTACIÓN DIRECTA)"/>
    <s v="CUNDINAMARCA"/>
    <s v="JUNIN"/>
    <s v="ACTUALIZACION"/>
    <d v="2025-02-25T00:00:00"/>
    <x v="1"/>
  </r>
  <r>
    <n v="1323"/>
    <s v="UNIDAD DE SERVICIOS PUBLICOS DEL MUNICIPIO DE BOCHALEMA"/>
    <s v="OPERATIVA"/>
    <s v="MENOR O IGUAL A 2500 USUARIOS"/>
    <s v="Grupo de Pequeños"/>
    <x v="0"/>
    <s v="MUNICIPIO (PRESTACIÓN DIRECTA)"/>
    <s v="NORTE DE SANTANDER"/>
    <s v="BOCHALEMA"/>
    <s v="ACTUALIZACION"/>
    <d v="2024-04-09T00:00:00"/>
    <x v="1"/>
  </r>
  <r>
    <n v="1326"/>
    <s v="EMPRESA ASOCIATIVA ACUEDUCTO COMUNAL DE LA PUNTA E.S.P. "/>
    <s v="OPERATIVA"/>
    <s v="MENOR O IGUAL A 2500 USUARIOS"/>
    <s v="Grupo de Pequeños"/>
    <x v="1"/>
    <s v="ORGANIZACION AUTORIZADA"/>
    <s v="CUNDINAMARCA"/>
    <s v="TENJO"/>
    <s v="ACTUALIZACION"/>
    <d v="2025-03-05T00:00:00"/>
    <x v="3"/>
  </r>
  <r>
    <n v="1334"/>
    <s v="ASOCIACION DE USUARIOS DEL ACUEDUCTO RURAL VEREDA, PUENTE DE TIERRA"/>
    <s v="OPERATIVA"/>
    <s v="MENOR O IGUAL A 2500 USUARIOS"/>
    <s v="Grupo de Pequeños"/>
    <x v="1"/>
    <s v="ORGANIZACION AUTORIZADA"/>
    <s v="CUNDINAMARCA"/>
    <s v="UNE"/>
    <s v="ACTUALIZACION"/>
    <d v="2025-03-25T00:00:00"/>
    <x v="3"/>
  </r>
  <r>
    <n v="1335"/>
    <s v="JUNTA ADMINISTRADORA DE ACUEDUCTO VEREDA CALOTO DEL MUNICIPIO DE PAICOL"/>
    <s v="OPERATIVA"/>
    <s v="MENOR O IGUAL A 2500 USUARIOS"/>
    <s v="Grupo de Pequeños"/>
    <x v="1"/>
    <s v="ORGANIZACION AUTORIZADA"/>
    <s v="HUILA"/>
    <s v="PAICOL"/>
    <s v="ACTUALIZACION"/>
    <d v="2025-02-10T00:00:00"/>
    <x v="3"/>
  </r>
  <r>
    <n v="1339"/>
    <s v="ASOCIADOS DEL ACUEDUCTO DE CASCAJO"/>
    <s v="OPERATIVA"/>
    <s v="MENOR O IGUAL A 2500 USUARIOS"/>
    <s v="Grupo de Pequeños"/>
    <x v="1"/>
    <s v="ORGANIZACION AUTORIZADA"/>
    <s v="ANTIOQUIA"/>
    <s v="MARINILLA"/>
    <s v="ACTUALIZACION"/>
    <d v="2024-04-25T00:00:00"/>
    <x v="3"/>
  </r>
  <r>
    <n v="1340"/>
    <s v="ASOCIACION DE USUARIOS PROPIETARIOS DEL ACUEDUCTO MULTIVEREDAL GAVIRIA SAN JUAN BOSCO"/>
    <s v="OPERATIVA"/>
    <s v="MENOR O IGUAL A 2500 USUARIOS"/>
    <s v="Grupo de Pequeños"/>
    <x v="1"/>
    <s v="ORGANIZACION AUTORIZADA"/>
    <s v="ANTIOQUIA"/>
    <s v="MARINILLA"/>
    <s v="ACTUALIZACION"/>
    <d v="2024-07-18T00:00:00"/>
    <x v="3"/>
  </r>
  <r>
    <n v="1346"/>
    <s v="ASOCIACION DE USUARIOS DE LA VEREDA DE RIO FRIO ORIENTAL"/>
    <s v="OPERATIVA"/>
    <s v="HASTA 2500 SUSCRIPTORES"/>
    <s v="Grupo de Pequeños"/>
    <x v="1"/>
    <s v="ORGANIZACION AUTORIZADA"/>
    <s v="CUNDINAMARCA"/>
    <s v="TABIO"/>
    <s v="ACTUALIZACION"/>
    <d v="2011-12-15T00:00:00"/>
    <x v="3"/>
  </r>
  <r>
    <n v="1347"/>
    <s v="ASOCIACION DE USUARIOS PROPIETARIOS DEL ACUEDUCTO RURAL LA PRIMAVERA EL SOCORRO LA ASUNCION Y PARTE DEL ALTO DEL MERCADO"/>
    <s v="OPERATIVA"/>
    <s v="HASTA 2500 SUSCRIPTORES"/>
    <s v="Grupo de Pequeños"/>
    <x v="1"/>
    <s v="ORGANIZACION AUTORIZADA"/>
    <s v="ANTIOQUIA"/>
    <s v="MARINILLA"/>
    <s v="INSCRIPCION"/>
    <d v="2011-12-15T00:00:00"/>
    <x v="3"/>
  </r>
  <r>
    <n v="1350"/>
    <s v="ASOCIACION DE USUARIOS DE ACUEDUCTO Y ALCANTARILLADO DE PELAYA"/>
    <s v="OPERATIVA (No activa)"/>
    <s v="HASTA 2500 SUSCRIPTORES"/>
    <s v="Grupo de Pequeños"/>
    <x v="1"/>
    <s v="ORGANIZACION AUTORIZADA"/>
    <s v="CESAR"/>
    <s v="PELAYA"/>
    <s v="ACTUALIZACION"/>
    <d v="2007-06-19T00:00:00"/>
    <x v="3"/>
  </r>
  <r>
    <n v="1358"/>
    <s v="ASOCIACION REGIONAL DEL ACUEDUCTO SACHACOCO"/>
    <s v="OPERATIVA"/>
    <s v="DESDE 2501 HASTA 5000 USUARIOS"/>
    <s v="Grupo de Pequeños"/>
    <x v="1"/>
    <s v="ORGANIZACION AUTORIZADA"/>
    <s v="CAUCA"/>
    <s v="TIMBIO"/>
    <s v="ACTUALIZACION"/>
    <d v="2025-01-31T00:00:00"/>
    <x v="3"/>
  </r>
  <r>
    <n v="1359"/>
    <s v="JUNTA ADMINISTRADORA DEL ACUEDUCTO RURAL TEPUD"/>
    <s v="OPERATIVA"/>
    <s v="MENOR O IGUAL A 2500 USUARIOS"/>
    <s v="Grupo de Pequeños"/>
    <x v="1"/>
    <s v="ORGANIZACION AUTORIZADA"/>
    <s v="NARIÑO"/>
    <s v="PUPIALES"/>
    <s v="INSCRIPCION"/>
    <d v="2021-05-28T00:00:00"/>
    <x v="3"/>
  </r>
  <r>
    <n v="1361"/>
    <s v="ASOCIACION DE USUARIOS DEL ACUEDUCTO RURAL EL SALADITO DE TIMBIO CAUCA"/>
    <s v="OPERATIVA"/>
    <s v="MENOR O IGUAL A 2500 USUARIOS"/>
    <s v="Grupo de Pequeños"/>
    <x v="0"/>
    <s v="ORGANIZACION AUTORIZADA"/>
    <s v="CAUCA"/>
    <s v="TIMBIO"/>
    <s v="ACTUALIZACION"/>
    <d v="2025-02-19T00:00:00"/>
    <x v="3"/>
  </r>
  <r>
    <n v="1362"/>
    <s v="CORPORACION DE SERVICIOS PUBLICOS DE BELEN MARINILLA CORBELEN"/>
    <s v="OPERATIVA"/>
    <s v="MENOR O IGUAL A 2500 USUARIOS"/>
    <s v="Grupo de Pequeños"/>
    <x v="0"/>
    <s v="ORGANIZACION AUTORIZADA"/>
    <s v="ANTIOQUIA"/>
    <s v="MARINILLA"/>
    <s v="ACTUALIZACION"/>
    <d v="2025-03-19T00:00:00"/>
    <x v="4"/>
  </r>
  <r>
    <n v="1366"/>
    <s v="ASOCIACION DE USUARIOS DEL ACUEDUCTO DE  LA VEREDA DE CANICA"/>
    <s v="OPERATIVA"/>
    <s v="MENOR O IGUAL A 2500 USUARIOS"/>
    <s v="Grupo de Pequeños"/>
    <x v="1"/>
    <s v="ORGANIZACION AUTORIZADA"/>
    <s v="CUNDINAMARCA"/>
    <s v="SUBACHOQUE"/>
    <s v="ACTUALIZACION"/>
    <d v="2025-03-10T00:00:00"/>
    <x v="3"/>
  </r>
  <r>
    <n v="1367"/>
    <s v="FUNDACIÓN FONDO ACUEDUCTO INTERVEREDAL MESITAS DE SANTA INES Y SAN MATEO "/>
    <s v="OPERATIVA"/>
    <s v="MENOR O IGUAL A 2500 USUARIOS"/>
    <s v="Grupo de Pequeños"/>
    <x v="1"/>
    <s v="ORGANIZACION AUTORIZADA"/>
    <s v="CUNDINAMARCA"/>
    <s v="CACHIPAY"/>
    <s v="ACTUALIZACION"/>
    <d v="2024-05-07T00:00:00"/>
    <x v="3"/>
  </r>
  <r>
    <n v="1375"/>
    <s v="EMPRESAS PUBLICAS DE ABEJORRAL E.S.P."/>
    <s v="OPERATIVA"/>
    <s v="DESDE 2501 HASTA 5000 USUARIOS"/>
    <s v="Grupo de Grandes"/>
    <x v="2"/>
    <s v="EMPRESA INDUSTRIAL Y COMERCIAL DEL ESTADO"/>
    <s v="ANTIOQUIA"/>
    <s v="ABEJORRAL"/>
    <s v="ACTUALIZACION"/>
    <d v="2025-02-12T00:00:00"/>
    <x v="1"/>
  </r>
  <r>
    <n v="1377"/>
    <s v="EMPRESA DE SERVICIOS PUBLICOS DE SAN JOSE DEL PALMAR"/>
    <s v="OPERATIVA"/>
    <s v="MENOR O IGUAL A 2500 USUARIOS"/>
    <s v="Grupo de Pequeños"/>
    <x v="0"/>
    <s v="EMPRESA INDUSTRIAL Y COMERCIAL DEL ESTADO"/>
    <s v="CHOCÓ"/>
    <s v="SAN JOSE DEL PALMAR"/>
    <s v="ACTUALIZACION"/>
    <d v="2024-01-24T00:00:00"/>
    <x v="1"/>
  </r>
  <r>
    <n v="1379"/>
    <s v="ASOCIACION DE USUARIOS DEL ACUEDUCTO DE LA VEREDA DE ROZO DE COTA"/>
    <s v="OPERATIVA"/>
    <s v="MENOR O IGUAL A 2500 USUARIOS"/>
    <s v="Grupo de Pequeños"/>
    <x v="1"/>
    <s v="ORGANIZACION AUTORIZADA"/>
    <s v="CUNDINAMARCA"/>
    <s v="COTA"/>
    <s v="ACTUALIZACION"/>
    <d v="2024-08-20T00:00:00"/>
    <x v="3"/>
  </r>
  <r>
    <n v="1380"/>
    <s v="EMPRESA DE SERVICOS PUBLICOS DE EL COPEY E.S.P."/>
    <s v="OPERATIVA"/>
    <s v="DESDE 2501 HASTA 5000 USUARIOS"/>
    <s v="Grupo de Grandes"/>
    <x v="0"/>
    <s v="EMPRESA INDUSTRIAL Y COMERCIAL DEL ESTADO"/>
    <s v="CESAR"/>
    <s v="EL COPEY"/>
    <s v="ACTUALIZACION"/>
    <d v="2024-03-06T00:00:00"/>
    <x v="4"/>
  </r>
  <r>
    <n v="1391"/>
    <s v="ASOCIACION DE USUARIOS DEL ACUEDUCTO  RURAL DE LA VEREDA NAMAY ACUANAMAY"/>
    <s v="OPERATIVA"/>
    <s v="MENOR O IGUAL A 2500 USUARIOS"/>
    <s v="Grupo de Pequeños"/>
    <x v="1"/>
    <s v="ORGANIZACION AUTORIZADA"/>
    <s v="CUNDINAMARCA"/>
    <s v="ALBAN"/>
    <s v="ACTUALIZACION"/>
    <d v="2024-03-20T00:00:00"/>
    <x v="3"/>
  </r>
  <r>
    <n v="1394"/>
    <s v="ASOCIACION DE AFILIADOS DEL ACUEDUCTO REGIONAL  DE GRANADA CUNDINAMARCA"/>
    <s v="OPERATIVA"/>
    <s v="MENOR O IGUAL A 2500 USUARIOS"/>
    <s v="Grupo de Pequeños"/>
    <x v="0"/>
    <s v="ORGANIZACION AUTORIZADA"/>
    <s v="CUNDINAMARCA"/>
    <s v="GRANADA"/>
    <s v="ACTUALIZACION"/>
    <d v="2025-03-21T00:00:00"/>
    <x v="3"/>
  </r>
  <r>
    <n v="1395"/>
    <s v="ASOCIACION DEL ACUEDUCTO INTERVEREDAL POZO HONDODEL MUNICIPIO DE BOYACA BOYACA"/>
    <s v="OPERATIVA"/>
    <s v="MENOR O IGUAL A 2500 USUARIOS"/>
    <s v="Grupo de Pequeños"/>
    <x v="1"/>
    <s v="ORGANIZACION AUTORIZADA"/>
    <s v="BOYACÁ"/>
    <s v="BOYACA"/>
    <s v="ACTUALIZACION"/>
    <d v="2024-04-26T00:00:00"/>
    <x v="3"/>
  </r>
  <r>
    <n v="1405"/>
    <s v="SECRETARIA DE SERVICIOS PUBLICOS MUNICIPIO DE SAN VICENTE "/>
    <s v="OPERATIVA"/>
    <s v="DESDE 2501 HASTA 5000 USUARIOS"/>
    <s v="Grupo de Pequeños"/>
    <x v="2"/>
    <s v="MUNICIPIO (PRESTACIÓN DIRECTA)"/>
    <s v="ANTIOQUIA"/>
    <s v="SAN VICENTE FERRER"/>
    <s v="ACTUALIZACION"/>
    <d v="2025-03-13T00:00:00"/>
    <x v="1"/>
  </r>
  <r>
    <n v="1406"/>
    <s v="ASOCIACION DE SUSCRIPTORES DEL ACUEDUCTO LOS VENCEDORES DE LA VEREDA ROSALES DEL MUNICIPIO DE TURMEQUE DEPARTAMENTO DE BOYACA"/>
    <s v="ABASTO"/>
    <s v="HASTA 2500 SUSCRIPTORES"/>
    <s v="Grupo de Pequeños"/>
    <x v="1"/>
    <s v="ORGANIZACION AUTORIZADA"/>
    <s v="BOYACÁ"/>
    <s v="TURMEQUE"/>
    <s v="ACTUALIZACION"/>
    <d v="2012-04-23T00:00:00"/>
    <x v="3"/>
  </r>
  <r>
    <n v="1409"/>
    <s v="UNIDAD DE SERVICIOS PUBLICOS DE PAZ DE RIO"/>
    <s v="OPERATIVA"/>
    <s v="MENOR O IGUAL A 2500 USUARIOS"/>
    <s v="Grupo de Pequeños"/>
    <x v="2"/>
    <s v="MUNICIPIO (PRESTACIÓN DIRECTA)"/>
    <s v="BOYACÁ"/>
    <s v="PAZ DE RIO"/>
    <s v="ACTUALIZACION"/>
    <d v="2024-04-11T00:00:00"/>
    <x v="1"/>
  </r>
  <r>
    <n v="1410"/>
    <s v="ASOCIACION DE USUARIOS DEL ACUEDUCTO DE LA LOMA ALTA ABEJORRAL"/>
    <s v="OPERATIVA"/>
    <s v="HASTA 2500 SUSCRIPTORES"/>
    <s v="Grupo de Pequeños"/>
    <x v="1"/>
    <s v="ORGANIZACION AUTORIZADA"/>
    <s v="ANTIOQUIA"/>
    <s v="ABEJORRAL"/>
    <s v="INSCRIPCION"/>
    <d v="2012-02-16T00:00:00"/>
    <x v="3"/>
  </r>
  <r>
    <n v="1412"/>
    <s v="UNIDAD MUNICIPAL DE SERVICIOS PUBLICOS DOMICILIARIOS DE SAN LUIS, ANTIOQUIA"/>
    <s v="OPERATIVA (No activa)"/>
    <s v="HASTA 2500 SUSCRIPTORES"/>
    <s v="Grupo de Pequeños"/>
    <x v="1"/>
    <s v="MUNICIPIO (PRESTACIÓN DIRECTA)"/>
    <s v="ANTIOQUIA"/>
    <s v="SAN LUIS"/>
    <s v="ACTUALIZACION"/>
    <d v="2009-02-24T00:00:00"/>
    <x v="1"/>
  </r>
  <r>
    <n v="1415"/>
    <s v="MUNICIPIO DE LEIVA"/>
    <s v="OPERATIVA (No activa)"/>
    <s v="HASTA 2500 SUSCRIPTORES"/>
    <s v="Grupo de Pequeños"/>
    <x v="1"/>
    <s v="MUNICIPIO (PRESTACIÓN DIRECTA)"/>
    <s v="NARIÑO"/>
    <s v="LEIVA"/>
    <s v="ACTUALIZACION"/>
    <d v="2010-11-24T00:00:00"/>
    <x v="1"/>
  </r>
  <r>
    <n v="1422"/>
    <s v="ALCALDIA MUNICIPAL DE UTICA CUNDINAMARCA"/>
    <s v="OPERATIVA"/>
    <s v="MENOR O IGUAL A 2500 USUARIOS"/>
    <s v="Grupo de Pequeños"/>
    <x v="2"/>
    <s v="MUNICIPIO (PRESTACIÓN DIRECTA)"/>
    <s v="CUNDINAMARCA"/>
    <s v="UTICA"/>
    <s v="ACTUALIZACION"/>
    <d v="2025-02-12T00:00:00"/>
    <x v="0"/>
  </r>
  <r>
    <n v="1423"/>
    <s v="ASOCIACION DE SUSCRIPTORES DEL ACUEDUCTO REGIONAL DE LA VEREDA EL TEJAR Y LOS SECTORES COLORADO MONSERRATE Y SANTA BARBARA"/>
    <s v="OPERATIVA"/>
    <s v="MENOR O IGUAL A 2500 USUARIOS"/>
    <s v="Grupo de Pequeños"/>
    <x v="2"/>
    <s v="ORGANIZACION AUTORIZADA"/>
    <s v="BOYACÁ"/>
    <s v="PAIPA"/>
    <s v="ACTUALIZACION"/>
    <d v="2024-04-25T00:00:00"/>
    <x v="3"/>
  </r>
  <r>
    <n v="1434"/>
    <s v="EMPRESA DE SERVICIOS PUBLICOS DE AGUA POTABLE , ALCANTARILLADO Y ASEO DEL MUNIIPIO DE  COPER "/>
    <s v="OPERATIVA"/>
    <s v="MENOR O IGUAL A 2500 USUARIOS"/>
    <s v="Grupo de Pequeños"/>
    <x v="2"/>
    <s v="MUNICIPIO (PRESTACIÓN DIRECTA)"/>
    <s v="BOYACÁ"/>
    <s v="COPER"/>
    <s v="ACTUALIZACION"/>
    <d v="2025-02-25T00:00:00"/>
    <x v="1"/>
  </r>
  <r>
    <n v="1435"/>
    <s v="ASOCIACION DE USUARIOS DEL ACUEDUCTO EL YUYAL"/>
    <s v="OPERATIVA"/>
    <s v="HASTA 2500 SUSCRIPTORES"/>
    <s v="Grupo de Pequeños"/>
    <x v="1"/>
    <s v="ORGANIZACION AUTORIZADA"/>
    <s v="ANTIOQUIA"/>
    <s v="BELMIRA"/>
    <s v="INSCRIPCION"/>
    <d v="2011-12-15T00:00:00"/>
    <x v="3"/>
  </r>
  <r>
    <n v="1436"/>
    <s v="UNIDAD DE  SERVICIOS  PUBLICOS  DOMICILIARIOS"/>
    <s v="OPERATIVA (No activa)"/>
    <s v="HASTA 2500 SUSCRIPTORES"/>
    <s v="Grupo de Pequeños"/>
    <x v="1"/>
    <s v="MUNICIPIO (PRESTACIÓN DIRECTA)"/>
    <s v="ANTIOQUIA"/>
    <s v="SAN ROQUE"/>
    <s v="ACTUALIZACION"/>
    <d v="2006-06-11T00:00:00"/>
    <x v="1"/>
  </r>
  <r>
    <n v="1438"/>
    <s v="EMPRESA DE ACUEDUCTO Y ALCANTARILLADO DE MOSQUERA"/>
    <s v="OPERATIVA"/>
    <s v="MAYOR O IGUAL A 5001 USUARIOS"/>
    <s v="Grupo de Grandes"/>
    <x v="2"/>
    <s v="EMPRESA INDUSTRIAL Y COMERCIAL DEL ESTADO"/>
    <s v="CUNDINAMARCA"/>
    <s v="MOSQUERA"/>
    <s v="ACTUALIZACION"/>
    <d v="2025-02-09T00:00:00"/>
    <x v="4"/>
  </r>
  <r>
    <n v="1439"/>
    <s v="JUNTA DE ACCION COMUNAL DE LA VEREDA EL ALTICO "/>
    <s v="OPERATIVA"/>
    <s v="HASTA 2500 SUSCRIPTORES"/>
    <s v="Grupo de Pequeños"/>
    <x v="1"/>
    <s v="ORGANIZACION AUTORIZADA"/>
    <s v="CUNDINAMARCA"/>
    <s v="COGUA"/>
    <s v="ACTUALIZACION"/>
    <d v="2013-02-14T00:00:00"/>
    <x v="4"/>
  </r>
  <r>
    <n v="1452"/>
    <s v="ASOCIACION COMUNITARIA DE USUARIOS DEL ACUEDUCTO REGIONAL DE PAYANDE - EL HOBO Y SANTA ISABEL"/>
    <s v="OPERATIVA (No activa)"/>
    <s v="HASTA 2500 SUSCRIPTORES"/>
    <s v="Grupo de Pequeños"/>
    <x v="1"/>
    <s v="ORGANIZACION AUTORIZADA"/>
    <s v="TOLIMA"/>
    <s v="SAN LUIS"/>
    <s v="INSCRIPCION"/>
    <d v="2006-06-07T00:00:00"/>
    <x v="3"/>
  </r>
  <r>
    <n v="1457"/>
    <s v="ASOCIACION DE AMIGOS USUARIOS  ACUEDUCTO INDEPENDIENTE BARRIOS SANTA CLARA JOSE ANTONIO GALAN Y BERMEJAL"/>
    <s v="OPERATIVA"/>
    <s v="MENOR O IGUAL A 2500 USUARIOS"/>
    <s v="Grupo de Pequeños"/>
    <x v="0"/>
    <s v="ORGANIZACION AUTORIZADA"/>
    <s v="NORTE DE SANTANDER"/>
    <s v="OCANA"/>
    <s v="ACTUALIZACION"/>
    <d v="2025-01-29T00:00:00"/>
    <x v="1"/>
  </r>
  <r>
    <n v="1460"/>
    <s v="EMPRESA DE SERVICIOS PUBLICOS DOMICILIARIOS DE ROVIRA E.S.P."/>
    <s v="OPERATIVA"/>
    <s v="DESDE 2501 HASTA 5000 USUARIOS"/>
    <s v="Grupo de Grandes"/>
    <x v="2"/>
    <s v="EMPRESA INDUSTRIAL Y COMERCIAL DEL ESTADO"/>
    <s v="TOLIMA"/>
    <s v="ROVIRA"/>
    <s v="ACTUALIZACION"/>
    <d v="2025-03-25T00:00:00"/>
    <x v="4"/>
  </r>
  <r>
    <n v="1468"/>
    <s v="ASOCIACION DE AFILIADOS ACUEDUCTO REGIONAL VEREDAS Y SECTORES DE LOS MUNICIPIOS DE SIBATÉ  SOACHA Y GRANADA "/>
    <s v="OPERATIVA"/>
    <s v="MENOR O IGUAL A 2500 USUARIOS"/>
    <s v="Grupo de Pequeños"/>
    <x v="1"/>
    <s v="ORGANIZACION AUTORIZADA"/>
    <s v="CUNDINAMARCA"/>
    <s v="SIBATE"/>
    <s v="ACTUALIZACION"/>
    <d v="2025-03-21T00:00:00"/>
    <x v="3"/>
  </r>
  <r>
    <n v="1471"/>
    <s v="EMPRESA DE SERVICIOS PUBLICOS DOMICILIARIOS DE BUENAVISTA"/>
    <s v="OPERATIVA"/>
    <s v="HASTA 2500 SUSCRIPTORES"/>
    <s v="Grupo de Pequeños"/>
    <x v="1"/>
    <s v="EMPRESA INDUSTRIAL Y COMERCIAL DEL ESTADO"/>
    <s v="SUCRE"/>
    <s v="BUENAVISTA"/>
    <s v="ACTUALIZACION"/>
    <d v="2010-04-03T00:00:00"/>
    <x v="1"/>
  </r>
  <r>
    <n v="1472"/>
    <s v="OFICINA DE SERVICIOS PUBLICOS DE ASEO, AGUA POTABLE Y ALCANTARILLADO DEL MUNICIPIO DE NIMAIMA"/>
    <s v="OPERATIVA"/>
    <s v="MENOR O IGUAL A 2500 USUARIOS"/>
    <s v="Grupo de Pequeños"/>
    <x v="0"/>
    <s v="MUNICIPIO (PRESTACIÓN DIRECTA)"/>
    <s v="CUNDINAMARCA"/>
    <s v="NIMAIMA"/>
    <s v="ACTUALIZACION"/>
    <d v="2025-02-24T00:00:00"/>
    <x v="1"/>
  </r>
  <r>
    <n v="1473"/>
    <s v="EMPRESA DE SERVICIOS PUBLICOS DE NATAGAIMA SA ESP"/>
    <s v="OPERATIVA"/>
    <s v="DESDE 2501 HASTA 5000 USUARIOS"/>
    <s v="Grupo de Grandes"/>
    <x v="0"/>
    <s v="SOCIEDADES (EMPRESA DE SERVICIOS PUBLICOS)"/>
    <s v="TOLIMA"/>
    <s v="NATAGAIMA"/>
    <s v="ACTUALIZACION"/>
    <d v="2025-03-17T00:00:00"/>
    <x v="1"/>
  </r>
  <r>
    <n v="1476"/>
    <s v="EMPRESA DE SERVICIOS DOMICILIARIOS DE CAJAMARCA - TOLIMA"/>
    <s v="OPERATIVA"/>
    <s v="HASTA 2500 SUSCRIPTORES"/>
    <s v="Grupo de Pequeños"/>
    <x v="1"/>
    <s v="EMPRESA INDUSTRIAL Y COMERCIAL DEL ESTADO"/>
    <s v="TOLIMA"/>
    <s v="CAJAMARCA"/>
    <s v="INSCRIPCION"/>
    <d v="2007-09-10T00:00:00"/>
    <x v="1"/>
  </r>
  <r>
    <n v="1477"/>
    <s v="ALCALDIA MUNICIPAL DE VILLARRICA"/>
    <s v="OPERATIVA"/>
    <s v="MENOR O IGUAL A 2500 USUARIOS"/>
    <s v="Grupo de Pequeños"/>
    <x v="0"/>
    <s v="MUNICIPIO (PRESTACIÓN DIRECTA)"/>
    <s v="TOLIMA"/>
    <s v="VILLARRICA"/>
    <s v="ACTUALIZACION"/>
    <d v="2025-03-29T00:00:00"/>
    <x v="1"/>
  </r>
  <r>
    <n v="1479"/>
    <s v="Ciudad Limpia S.A. ESP"/>
    <s v="OPERATIVA (No activa)"/>
    <s v="MAS DE 2500 SUSCRIPTORES"/>
    <s v="Grupo de Pequeños"/>
    <x v="1"/>
    <s v="SOCIEDADES (EMPRESA DE SERVICIOS PUBLICOS)"/>
    <s v="BOGOTÁ, D.C."/>
    <s v="BOGOTA, D.C."/>
    <s v="ACTUALIZACION"/>
    <d v="2005-12-27T00:00:00"/>
    <x v="0"/>
  </r>
  <r>
    <n v="1483"/>
    <s v="MUNICIPIO DE SAN BENITO ABAD - UNIDAD ESPECIAL DE SERVICIOS PUBLICOS UESP"/>
    <s v="OPERATIVA (No activa)"/>
    <s v="HASTA 2500 SUSCRIPTORES"/>
    <s v="Grupo de Pequeños"/>
    <x v="1"/>
    <s v="MUNICIPIO (PRESTACIÓN DIRECTA)"/>
    <s v="SUCRE"/>
    <s v="SAN BENITO ABAD"/>
    <s v="ACTUALIZACION"/>
    <d v="2011-07-10T00:00:00"/>
    <x v="3"/>
  </r>
  <r>
    <n v="1494"/>
    <s v="OFICINA DE SERVICIOS PUBLICOS DEL MUNICIPIO DE MEDINA"/>
    <s v="OPERATIVA"/>
    <s v="MENOR O IGUAL A 2500 USUARIOS"/>
    <s v="Grupo de Pequeños"/>
    <x v="2"/>
    <s v="MUNICIPIO (PRESTACIÓN DIRECTA)"/>
    <s v="CUNDINAMARCA"/>
    <s v="MEDINA"/>
    <s v="ACTUALIZACION"/>
    <d v="2024-04-26T00:00:00"/>
    <x v="1"/>
  </r>
  <r>
    <n v="1496"/>
    <s v="EMPRESA DE SERVICIOS PUBLICOS DE AGUA POTABLE, ALCANTARILLADO Y ASEO DEL MUNICIPIO DE ICONONZO"/>
    <s v="OPERATIVA"/>
    <s v="MENOR O IGUAL A 2500 USUARIOS"/>
    <s v="Grupo de Pequeños"/>
    <x v="2"/>
    <s v="MUNICIPIO (PRESTACIÓN DIRECTA)"/>
    <s v="TOLIMA"/>
    <s v="ICONONZO"/>
    <s v="ACTUALIZACION"/>
    <d v="2024-04-22T00:00:00"/>
    <x v="1"/>
  </r>
  <r>
    <n v="1498"/>
    <s v="UNIDAD DE SERVICIOS PUBLICOS DEL MUNICIPIO DE TONA"/>
    <s v="OPERATIVA"/>
    <s v="MENOR O IGUAL A 2500 USUARIOS"/>
    <s v="Grupo de Pequeños"/>
    <x v="0"/>
    <s v="MUNICIPIO (PRESTACIÓN DIRECTA)"/>
    <s v="SANTANDER"/>
    <s v="TONA"/>
    <s v="ACTUALIZACION"/>
    <d v="2025-02-13T00:00:00"/>
    <x v="1"/>
  </r>
  <r>
    <n v="1504"/>
    <s v="UNIDAD  DE SERVICIOS PUBLICOS DOMICILIARIOS DE PALMAR - SANTANDER"/>
    <s v="OPERATIVA"/>
    <s v="MENOR O IGUAL A 2500 USUARIOS"/>
    <s v="Grupo de Pequeños"/>
    <x v="0"/>
    <s v="MUNICIPIO (PRESTACIÓN DIRECTA)"/>
    <s v="SANTANDER"/>
    <s v="PALMAR"/>
    <s v="ACTUALIZACION"/>
    <d v="2025-02-24T00:00:00"/>
    <x v="1"/>
  </r>
  <r>
    <n v="1506"/>
    <s v="OFICINA DE SERVICIOS PUBLICOS DE PRADO"/>
    <s v="OPERATIVA (No activa)"/>
    <s v="HASTA 2500 SUSCRIPTORES"/>
    <s v="Grupo de Pequeños"/>
    <x v="1"/>
    <s v="MUNICIPIO (PRESTACIÓN DIRECTA)"/>
    <s v="TOLIMA"/>
    <s v="PRADO"/>
    <s v="ACTUALIZACION"/>
    <d v="2008-04-18T00:00:00"/>
    <x v="5"/>
  </r>
  <r>
    <n v="1511"/>
    <s v="SECRETARIA DE SERVICIOS PUBLICOS DE ACUEDUCTO ALCANTARILLADO Y ASEO EL PLAYON"/>
    <s v="OPERATIVA"/>
    <s v="MENOR O IGUAL A 2500 USUARIOS"/>
    <s v="Grupo de Pequeños"/>
    <x v="2"/>
    <s v="MUNICIPIO (PRESTACIÓN DIRECTA)"/>
    <s v="SANTANDER"/>
    <s v="EL PLAYON"/>
    <s v="ACTUALIZACION"/>
    <d v="2025-02-24T00:00:00"/>
    <x v="4"/>
  </r>
  <r>
    <n v="1519"/>
    <s v="JUNTA ADMINISTRADORA DEL ACUEDUCTO PARTIDAS DE MORELIA"/>
    <s v="OPERATIVA"/>
    <s v="HASTA 2500 SUSCRIPTORES"/>
    <s v="Grupo de Pequeños"/>
    <x v="1"/>
    <s v="ORGANIZACION AUTORIZADA"/>
    <s v="ANTIOQUIA"/>
    <s v="CONCORDIA"/>
    <s v="INSCRIPCION"/>
    <d v="2011-12-15T00:00:00"/>
    <x v="3"/>
  </r>
  <r>
    <n v="1523"/>
    <s v="ASOCIACION DE USUARIOS DEL ACUEDUCTO VIEJO DE JOSE MARIA HERNANDEZ DE PUPIALES"/>
    <s v="OPERATIVA"/>
    <s v="MENOR O IGUAL A 2500 USUARIOS"/>
    <s v="Grupo de Pequeños"/>
    <x v="1"/>
    <s v="ORGANIZACION AUTORIZADA"/>
    <s v="NARIÑO"/>
    <s v="PUPIALES"/>
    <s v="ACTUALIZACION"/>
    <d v="2024-12-18T00:00:00"/>
    <x v="3"/>
  </r>
  <r>
    <n v="1526"/>
    <s v="UNIDAD DE SERVICIOS PUBLICOS DOMICILIARIOS DE ACUEDUCTO, ALCANTARILLADO Y ASEO DEL MUNICIPIO DE TOPAIPI"/>
    <s v="OPERATIVA"/>
    <s v="MENOR O IGUAL A 2500 USUARIOS"/>
    <s v="Grupo de Pequeños"/>
    <x v="2"/>
    <s v="MUNICIPIO (PRESTACIÓN DIRECTA)"/>
    <s v="CUNDINAMARCA"/>
    <s v="TOPAIPI"/>
    <s v="ACTUALIZACION"/>
    <d v="2025-03-20T00:00:00"/>
    <x v="1"/>
  </r>
  <r>
    <n v="1528"/>
    <s v="OFICINA DE SERVICIOS PUBLICOS DOMICILIARIOS DEL MUNICIPIO DE MACHETA"/>
    <s v="OPERATIVA"/>
    <s v="MENOR O IGUAL A 2500 USUARIOS"/>
    <s v="Grupo de Pequeños"/>
    <x v="0"/>
    <s v="MUNICIPIO (PRESTACIÓN DIRECTA)"/>
    <s v="CUNDINAMARCA"/>
    <s v="MACHETA"/>
    <s v="ACTUALIZACION"/>
    <d v="2025-03-12T00:00:00"/>
    <x v="1"/>
  </r>
  <r>
    <n v="1534"/>
    <s v="UNIDAD ADMINISTRADORA  DE LOS SERVICIOS PÚBLICOS DOMICILIARIOS DEL MUNICIPIO DE PAYA"/>
    <s v="OPERATIVA"/>
    <s v="MENOR O IGUAL A 2500 USUARIOS"/>
    <s v="Grupo de Pequeños"/>
    <x v="2"/>
    <s v="MUNICIPIO (PRESTACIÓN DIRECTA)"/>
    <s v="BOYACÁ"/>
    <s v="PAYA"/>
    <s v="ACTUALIZACION"/>
    <d v="2023-07-25T00:00:00"/>
    <x v="1"/>
  </r>
  <r>
    <n v="1537"/>
    <s v="JUNTA DE ACCION COMUNAL BARRIO SALAZAR"/>
    <s v="OPERATIVA"/>
    <s v="HASTA 2500 SUSCRIPTORES"/>
    <s v="Grupo de Pequeños"/>
    <x v="1"/>
    <s v="ORGANIZACION AUTORIZADA"/>
    <s v="ANTIOQUIA"/>
    <s v="CONCORDIA"/>
    <s v="INSCRIPCION"/>
    <d v="2013-02-18T00:00:00"/>
    <x v="3"/>
  </r>
  <r>
    <n v="1548"/>
    <s v="JUNTA ADMINISTRADORA ACUEDUCTO DE MATITUY"/>
    <s v="OPERATIVA"/>
    <s v="HASTA 2500 SUSCRIPTORES"/>
    <s v="Grupo de Pequeños"/>
    <x v="1"/>
    <s v="ORGANIZACION AUTORIZADA"/>
    <s v="NARIÑO"/>
    <s v="LA FLORIDA"/>
    <s v="INSCRIPCION"/>
    <d v="2007-11-16T00:00:00"/>
    <x v="3"/>
  </r>
  <r>
    <n v="1568"/>
    <s v="EMPRESA DE SERVICIOS PÚBLICOS DE ACUEDUCTO ALCANTARILLADO Y ASEO DE CHIPATA - DEPENDENCIA MUNICIPAL"/>
    <s v="OPERATIVA"/>
    <s v="MENOR O IGUAL A 2500 USUARIOS"/>
    <s v="Grupo de Pequeños"/>
    <x v="2"/>
    <s v="MUNICIPIO (PRESTACIÓN DIRECTA)"/>
    <s v="SANTANDER"/>
    <s v="CHIPATA"/>
    <s v="ACTUALIZACION"/>
    <d v="2025-01-28T00:00:00"/>
    <x v="1"/>
  </r>
  <r>
    <n v="1572"/>
    <s v="AQUASERVICIOS S.A.  E.S.P."/>
    <s v="OPERATIVA"/>
    <s v="MAYOR O IGUAL A 5001 USUARIOS"/>
    <s v="Grupo de Grandes"/>
    <x v="0"/>
    <s v="SOCIEDADES (EMPRESA DE SERVICIOS PUBLICOS)"/>
    <s v="VALLE DEL CAUCA"/>
    <s v="CANDELARIA"/>
    <s v="ACTUALIZACION"/>
    <d v="2025-03-10T00:00:00"/>
    <x v="4"/>
  </r>
  <r>
    <n v="1573"/>
    <s v="MUNICIPIO DE SUCRE"/>
    <s v="OPERATIVA"/>
    <s v="MENOR O IGUAL A 2500 USUARIOS"/>
    <s v="Grupo de Pequeños"/>
    <x v="2"/>
    <s v="MUNICIPIO (PRESTACIÓN DIRECTA)"/>
    <s v="SANTANDER"/>
    <s v="SUCRE"/>
    <s v="ACTUALIZACION"/>
    <d v="2025-03-25T00:00:00"/>
    <x v="1"/>
  </r>
  <r>
    <n v="1579"/>
    <s v="JUNTA ADMINISTRADORA DE ACUEDUCTO Y ALCANTARILLADO DE SIBUNDOY"/>
    <s v="OPERATIVA (No activa)"/>
    <s v="HASTA 2500 SUSCRIPTORES"/>
    <s v="Grupo de Pequeños"/>
    <x v="1"/>
    <s v="MUNICIPIO (PRESTACIÓN DIRECTA)"/>
    <s v="PUTUMAYO"/>
    <s v="SIBUNDOY"/>
    <s v="ACTUALIZACION"/>
    <d v="2011-11-24T00:00:00"/>
    <x v="4"/>
  </r>
  <r>
    <n v="1580"/>
    <s v="ASOCIACION DE USUARIOS DEL ACUEDUCTO VEREDAL LA CLARA"/>
    <s v="OPERATIVA"/>
    <s v="MENOR O IGUAL A 2500 USUARIOS"/>
    <s v="Grupo de Pequeños"/>
    <x v="1"/>
    <s v="ORGANIZACION AUTORIZADA"/>
    <s v="ANTIOQUIA"/>
    <s v="GUARNE"/>
    <s v="ACTUALIZACION"/>
    <d v="2024-04-17T00:00:00"/>
    <x v="3"/>
  </r>
  <r>
    <n v="1613"/>
    <s v="ASOCIACION  DE USUARIOS DEL ACUEDUCTO  DE  HOYO FRIO"/>
    <s v="OPERATIVA"/>
    <s v="MENOR O IGUAL A 2500 USUARIOS"/>
    <s v="Grupo de Pequeños"/>
    <x v="1"/>
    <s v="ORGANIZACION AUTORIZADA"/>
    <s v="ANTIOQUIA"/>
    <s v="FREDONIA"/>
    <s v="ACTUALIZACION"/>
    <d v="2025-03-06T00:00:00"/>
    <x v="3"/>
  </r>
  <r>
    <n v="1631"/>
    <s v="CORPORACION ACUEDUCTO MULTIVEREDAL CRUCES COCORNA"/>
    <s v="OPERATIVA"/>
    <s v="HASTA 2500 SUSCRIPTORES"/>
    <s v="Grupo de Pequeños"/>
    <x v="1"/>
    <s v="ORGANIZACION AUTORIZADA"/>
    <s v="ANTIOQUIA"/>
    <s v="COCORNÁ"/>
    <s v="INSCRIPCION"/>
    <d v="2012-12-26T00:00:00"/>
    <x v="3"/>
  </r>
  <r>
    <n v="1644"/>
    <s v="EMPRESA MUNICIPAL DE SERVICIOS PUBLICOS DOMICILIARIOS DE ACUEDUCTO, ALCANTARILLADO Y SANEAMIENTO BASICO DE SABANA DE TORRES ESPUSATO E.S.P."/>
    <s v="OPERATIVA"/>
    <s v="MAYOR O IGUAL A 5001 USUARIOS"/>
    <s v="Grupo de Grandes"/>
    <x v="0"/>
    <s v="EMPRESA INDUSTRIAL Y COMERCIAL DEL ESTADO"/>
    <s v="SANTANDER"/>
    <s v="SABANA DE TORRES"/>
    <s v="ACTUALIZACION"/>
    <d v="2025-02-05T00:00:00"/>
    <x v="1"/>
  </r>
  <r>
    <n v="1652"/>
    <s v="EMPRESA DE SERVICIOS PUBLICOS DE ACUEDUCTO, ALCANTARILLADO Y ASEO DEL MUNICIPIO DE CERRITO"/>
    <s v="OPERATIVA"/>
    <s v="MENOR O IGUAL A 2500 USUARIOS"/>
    <s v="Grupo de Pequeños"/>
    <x v="2"/>
    <s v="MUNICIPIO (PRESTACIÓN DIRECTA)"/>
    <s v="SANTANDER"/>
    <s v="CERRITO"/>
    <s v="ACTUALIZACION"/>
    <d v="2025-03-14T00:00:00"/>
    <x v="1"/>
  </r>
  <r>
    <n v="1668"/>
    <s v="EMPRESA OFICIAL DE SERVICIOS PUBLICOS DOMICILIARIOS DE MERCADERES CAUCA E.S.P·"/>
    <s v="OPERATIVA"/>
    <s v="MENOR O IGUAL A 2500 USUARIOS"/>
    <s v="Grupo de Pequeños"/>
    <x v="0"/>
    <s v="EMPRESA INDUSTRIAL Y COMERCIAL DEL ESTADO"/>
    <s v="CAUCA"/>
    <s v="MERCADERES"/>
    <s v="ACTUALIZACION"/>
    <d v="2025-01-14T00:00:00"/>
    <x v="1"/>
  </r>
  <r>
    <n v="1680"/>
    <s v="JUNTA ADMINISTRADORA DEL ACUEDUCTO DEL COMUN, CANTERA Y PALMAR "/>
    <s v="OPERATIVA"/>
    <s v="MENOR O IGUAL A 2500 USUARIOS"/>
    <s v="Grupo de Pequeños"/>
    <x v="1"/>
    <s v="ORGANIZACION AUTORIZADA"/>
    <s v="SANTANDER"/>
    <s v="CURITI"/>
    <s v="ACTUALIZACION"/>
    <d v="2024-04-06T00:00:00"/>
    <x v="3"/>
  </r>
  <r>
    <n v="1684"/>
    <s v="JUNTA DIRECTIVA  DE  SERVICIOS PUBLICOS DEL MUNICIPIO CARMEN  DE  CARUPA"/>
    <s v="OPERATIVA"/>
    <s v="MENOR O IGUAL A 2500 USUARIOS"/>
    <s v="Grupo de Pequeños"/>
    <x v="2"/>
    <s v="MUNICIPIO (PRESTACIÓN DIRECTA)"/>
    <s v="CUNDINAMARCA"/>
    <s v="CARMEN DE CARUPA"/>
    <s v="ACTUALIZACION"/>
    <d v="2025-02-28T00:00:00"/>
    <x v="1"/>
  </r>
  <r>
    <n v="1703"/>
    <s v="MUNICIPIO DE CEPITA - SANTANDER"/>
    <s v="OPERATIVA"/>
    <s v="MENOR O IGUAL A 2500 USUARIOS"/>
    <s v="Grupo de Pequeños"/>
    <x v="2"/>
    <s v="MUNICIPIO (PRESTACIÓN DIRECTA)"/>
    <s v="SANTANDER"/>
    <s v="CEPITA"/>
    <s v="ACTUALIZACION"/>
    <d v="2024-04-03T00:00:00"/>
    <x v="1"/>
  </r>
  <r>
    <n v="1712"/>
    <s v="ASOCIACION DE SUSCRIPTORES DEL ACUEDUCTO RURAL DE TRES QUEBRADAS"/>
    <s v="OPERATIVA"/>
    <s v="MENOR O IGUAL A 2500 USUARIOS"/>
    <s v="Grupo de Pequeños"/>
    <x v="1"/>
    <s v="ORGANIZACION AUTORIZADA"/>
    <s v="CUNDINAMARCA"/>
    <s v="LA CALERA"/>
    <s v="ACTUALIZACION"/>
    <d v="2024-02-13T00:00:00"/>
    <x v="3"/>
  </r>
  <r>
    <n v="1717"/>
    <s v="CORPORACION DE SERVICIOS DE ACUEDUCTO Y ALCANTARILLADO DE CURITI MUNICIPIO DE CURITI"/>
    <s v="OPERATIVA"/>
    <s v="MENOR O IGUAL A 2500 USUARIOS"/>
    <s v="Grupo de Pequeños"/>
    <x v="0"/>
    <s v="ORGANIZACION AUTORIZADA"/>
    <s v="SANTANDER"/>
    <s v="CURITI"/>
    <s v="ACTUALIZACION"/>
    <d v="2023-08-03T00:00:00"/>
    <x v="4"/>
  </r>
  <r>
    <n v="1724"/>
    <s v="ASOCIACIÓN DE USUARIOS ACUEDUCTO LA CRUZADA, REMEDIOS"/>
    <s v="OPERATIVA"/>
    <s v="MENOR O IGUAL A 2500 USUARIOS"/>
    <s v="Grupo de Pequeños"/>
    <x v="1"/>
    <s v="ORGANIZACION AUTORIZADA"/>
    <s v="ANTIOQUIA"/>
    <s v="REMEDIOS"/>
    <s v="ACTUALIZACION"/>
    <d v="2025-03-11T00:00:00"/>
    <x v="3"/>
  </r>
  <r>
    <n v="1729"/>
    <s v="ASOCIACION DE USUARIOS DEL ACUEDUCTO DE LA VEREDA SANTA INES MUNICIPIO DE SALDANA DEPARTAMENTO DEL TOLIMA"/>
    <s v="OPERATIVA"/>
    <s v="MENOR O IGUAL A 2500 USUARIOS"/>
    <s v="Grupo de Pequeños"/>
    <x v="1"/>
    <s v="SOCIEDADES (EMPRESA DE SERVICIOS PUBLICOS)"/>
    <s v="TOLIMA"/>
    <s v="SALDANA"/>
    <s v="ACTUALIZACION"/>
    <d v="2024-07-05T00:00:00"/>
    <x v="3"/>
  </r>
  <r>
    <n v="1733"/>
    <s v="ASOCIACION DE USUARIOS DEL ACUEDUCTO REGIONAL  PORTONES HATO VIEJO Y OTRAS DE LOS  MUNICIPIOS DE SAN BERNARDO Y ARBELAEZ CUNDINAMARCA E.S.P"/>
    <s v="OPERATIVA"/>
    <s v="HASTA 2500 SUSCRIPTORES"/>
    <s v="Grupo de Pequeños"/>
    <x v="1"/>
    <s v="ORGANIZACION AUTORIZADA"/>
    <s v="CUNDINAMARCA"/>
    <s v="SAN BERNARDO"/>
    <s v="ACTUALIZACION"/>
    <d v="2011-12-13T00:00:00"/>
    <x v="3"/>
  </r>
  <r>
    <n v="1743"/>
    <s v="EMCALIMA E. S. P"/>
    <s v="OPERATIVA"/>
    <s v="DESDE 2501 HASTA 5000 USUARIOS"/>
    <s v="Grupo de Grandes"/>
    <x v="2"/>
    <s v="EMPRESA INDUSTRIAL Y COMERCIAL DEL ESTADO"/>
    <s v="VALLE DEL CAUCA"/>
    <s v="CALIMA"/>
    <s v="ACTUALIZACION"/>
    <d v="2025-02-25T00:00:00"/>
    <x v="4"/>
  </r>
  <r>
    <n v="1746"/>
    <s v="FONTANA S.A.  E.S.P."/>
    <s v="OPERATIVA"/>
    <s v="DESDE 2501 HASTA 5000 USUARIOS"/>
    <s v="Grupo de Grandes"/>
    <x v="2"/>
    <s v="SOCIEDADES (EMPRESA DE SERVICIOS PUBLICOS)"/>
    <s v="VALLE DEL CAUCA"/>
    <s v="JAMUNDI"/>
    <s v="ACTUALIZACION"/>
    <d v="2024-09-18T00:00:00"/>
    <x v="4"/>
  </r>
  <r>
    <n v="1749"/>
    <s v="ASOCIACION DE USUARIOS SUSCRIPTORES DEL ACUEDUCTO, ALCANTARILLADO Y ASEO COMUNITARIO DEL CORREGIMIENTO DE CARACOLI MUNICIPIO DE MALAMBO"/>
    <s v="OPERATIVA"/>
    <s v="MENOR O IGUAL A 2500 USUARIOS"/>
    <s v="Grupo de Pequeños"/>
    <x v="1"/>
    <s v="ORGANIZACION AUTORIZADA"/>
    <s v="ATLÁNTICO"/>
    <s v="MALAMBO"/>
    <s v="ACTUALIZACION"/>
    <d v="2023-04-12T00:00:00"/>
    <x v="3"/>
  </r>
  <r>
    <n v="1754"/>
    <s v="ASOCIACION DE USUARIOS DEL ACUEDUCTO REGIONAL EL TRIUNFO LA PAZ"/>
    <s v="OPERATIVA"/>
    <s v="MENOR O IGUAL A 2500 USUARIOS"/>
    <s v="Grupo de Pequeños"/>
    <x v="1"/>
    <s v="ORGANIZACION AUTORIZADA"/>
    <s v="CUNDINAMARCA"/>
    <s v="EL COLEGIO"/>
    <s v="ACTUALIZACION"/>
    <d v="2025-02-28T00:00:00"/>
    <x v="3"/>
  </r>
  <r>
    <n v="1759"/>
    <s v="EMPRESA DE SERVICIOS PUBLICOS DOMICILIARIOS DE PUERTO LEGUIZAMO"/>
    <s v="OPERATIVA"/>
    <s v="DESDE 2501 HASTA 5000 USUARIOS"/>
    <s v="Grupo de Grandes"/>
    <x v="0"/>
    <s v="EMPRESA INDUSTRIAL Y COMERCIAL DEL ESTADO"/>
    <s v="PUTUMAYO"/>
    <s v="PUERTO LEGUIZAMO"/>
    <s v="ACTUALIZACION"/>
    <d v="2024-10-11T00:00:00"/>
    <x v="1"/>
  </r>
  <r>
    <n v="1762"/>
    <s v="ACUEDUCTO VEREDAL SAN ANTONIO-SANTA BARBARA ARBELAEZ"/>
    <s v="OPERATIVA"/>
    <s v="MENOR O IGUAL A 2500 USUARIOS"/>
    <s v="Grupo de Pequeños"/>
    <x v="1"/>
    <s v="ORGANIZACION AUTORIZADA"/>
    <s v="CUNDINAMARCA"/>
    <s v="ARBELAEZ"/>
    <s v="ACTUALIZACION"/>
    <d v="2024-09-25T00:00:00"/>
    <x v="3"/>
  </r>
  <r>
    <n v="1766"/>
    <s v="ASUARTELAM"/>
    <s v="OPERATIVA"/>
    <s v="DESDE 2501 HASTA 5000 USUARIOS"/>
    <s v="Grupo de Pequeños"/>
    <x v="0"/>
    <s v="ORGANIZACION AUTORIZADA"/>
    <s v="CUNDINAMARCA"/>
    <s v="TENA"/>
    <s v="ACTUALIZACION"/>
    <d v="2025-01-27T00:00:00"/>
    <x v="3"/>
  </r>
  <r>
    <n v="1767"/>
    <s v="ACUEDUCTO SAN JOSÉ MULTIVEREDAL"/>
    <s v="OPERATIVA"/>
    <s v="MENOR O IGUAL A 2500 USUARIOS"/>
    <s v="Grupo de Pequeños"/>
    <x v="1"/>
    <s v="ORGANIZACION AUTORIZADA"/>
    <s v="CUNDINAMARCA"/>
    <s v="CACHIPAY"/>
    <s v="ACTUALIZACION"/>
    <d v="2024-06-04T00:00:00"/>
    <x v="3"/>
  </r>
  <r>
    <n v="1775"/>
    <s v="ASOCIACIÓN DE SUSCRIPTORES DEL ACUEDUCTO RURAL DE OICATÁ"/>
    <s v="OPERATIVA"/>
    <s v="MENOR O IGUAL A 2500 USUARIOS"/>
    <s v="Grupo de Pequeños"/>
    <x v="1"/>
    <s v="ORGANIZACION AUTORIZADA"/>
    <s v="BOYACÁ"/>
    <s v="OICATA"/>
    <s v="ACTUALIZACION"/>
    <d v="2024-09-20T00:00:00"/>
    <x v="3"/>
  </r>
  <r>
    <n v="1779"/>
    <s v="JUNTA MUNICIPAL DE SERVICIOS PUBLICOS DEL MUNICIPIO DE SATIVANORTE"/>
    <s v="OPERATIVA"/>
    <s v="MENOR O IGUAL A 2500 USUARIOS"/>
    <s v="Grupo de Pequeños"/>
    <x v="2"/>
    <s v="MUNICIPIO (PRESTACIÓN DIRECTA)"/>
    <s v="BOYACÁ"/>
    <s v="SATIVANORTE"/>
    <s v="ACTUALIZACION"/>
    <d v="2025-02-25T00:00:00"/>
    <x v="1"/>
  </r>
  <r>
    <n v="1780"/>
    <s v="EMPRESA DE SERVICIOS PUBLICOS DE CHAPARRAL E.S.P."/>
    <s v="OPERATIVA"/>
    <s v="MAYOR O IGUAL A 5001 USUARIOS"/>
    <s v="Grupo de Grandes"/>
    <x v="2"/>
    <s v="EMPRESA INDUSTRIAL Y COMERCIAL DEL ESTADO"/>
    <s v="TOLIMA"/>
    <s v="CHAPARRAL"/>
    <s v="ACTUALIZACION"/>
    <d v="2025-03-05T00:00:00"/>
    <x v="1"/>
  </r>
  <r>
    <n v="1781"/>
    <s v="AGUAS DE MANIZALES S.A  E.S.P. - BIC"/>
    <s v="OPERATIVA"/>
    <s v="MAYOR O IGUAL A 5001 USUARIOS"/>
    <s v="Grupo de Grandes"/>
    <x v="0"/>
    <s v="SOCIEDADES (EMPRESA DE SERVICIOS PUBLICOS)"/>
    <s v="CALDAS"/>
    <s v="MANIZALES"/>
    <s v="ACTUALIZACION"/>
    <d v="2025-02-11T00:00:00"/>
    <x v="4"/>
  </r>
  <r>
    <n v="1802"/>
    <s v="ASOCIACION DE USUARIOS DEL ACUEDUCTO ALCANTARILLADO Y ASEO DE CALAMBEO"/>
    <s v="OPERATIVA"/>
    <s v="MENOR O IGUAL A 2500 USUARIOS"/>
    <s v="Grupo de Pequeños"/>
    <x v="0"/>
    <s v="ORGANIZACION AUTORIZADA"/>
    <s v="TOLIMA"/>
    <s v="IBAGUE"/>
    <s v="ACTUALIZACION"/>
    <d v="2025-02-25T00:00:00"/>
    <x v="3"/>
  </r>
  <r>
    <n v="1804"/>
    <s v="EMPRESA MUNICIPAL DE SERVICIOS PUBLICOS DE TIMBIO CAUCA E.S.P."/>
    <s v="OPERATIVA"/>
    <s v="DESDE 2501 HASTA 5000 USUARIOS"/>
    <s v="Grupo de Grandes"/>
    <x v="2"/>
    <s v="EMPRESA INDUSTRIAL Y COMERCIAL DEL ESTADO"/>
    <s v="CAUCA"/>
    <s v="TIMBIO"/>
    <s v="ACTUALIZACION"/>
    <d v="2024-02-23T00:00:00"/>
    <x v="1"/>
  </r>
  <r>
    <n v="1819"/>
    <s v="ACUEDUCTO REGIONAL DE PAJONAL Y OTRAS VEREDAS DEL MUNICIPIO DE GUAYABAL DE SIQUIMA Y BITUIMA"/>
    <s v="OPERATIVA"/>
    <s v="MENOR O IGUAL A 2500 USUARIOS"/>
    <s v="Grupo de Pequeños"/>
    <x v="1"/>
    <s v="ORGANIZACION AUTORIZADA"/>
    <s v="CUNDINAMARCA"/>
    <s v="GUAYABAL DE SIQUIMA"/>
    <s v="ACTUALIZACION"/>
    <d v="2024-07-23T00:00:00"/>
    <x v="3"/>
  </r>
  <r>
    <n v="1821"/>
    <s v="UNIDAD DE SERVICIOS PÚBLICOS DOMICILIARIOS DE ZAPATOCA"/>
    <s v="OPERATIVA"/>
    <s v="DESDE 2501 HASTA 5000 USUARIOS"/>
    <s v="Grupo de Pequeños"/>
    <x v="2"/>
    <s v="MUNICIPIO (PRESTACIÓN DIRECTA)"/>
    <s v="SANTANDER"/>
    <s v="ZAPATOCA"/>
    <s v="ACTUALIZACION"/>
    <d v="2025-02-04T00:00:00"/>
    <x v="1"/>
  </r>
  <r>
    <n v="1826"/>
    <s v="EMPRESAS MUNICIPALES DE CHINACOTA E.S.P."/>
    <s v="OPERATIVA"/>
    <s v="MAYOR O IGUAL A 5001 USUARIOS"/>
    <s v="Grupo de Grandes"/>
    <x v="0"/>
    <s v="EMPRESA INDUSTRIAL Y COMERCIAL DEL ESTADO"/>
    <s v="NORTE DE SANTANDER"/>
    <s v="CHINACOTA"/>
    <s v="ACTUALIZACION"/>
    <d v="2025-02-14T00:00:00"/>
    <x v="1"/>
  </r>
  <r>
    <n v="1838"/>
    <s v="ASOCIACION DE  USUARIOS DEL ACUEDUCTO Y ALCANTARILLADO DE UTICA ESP"/>
    <s v="OPERATIVA"/>
    <s v="MENOR O IGUAL A 2500 USUARIOS"/>
    <s v="Grupo de Pequeños"/>
    <x v="2"/>
    <s v="ORGANIZACION AUTORIZADA"/>
    <s v="CUNDINAMARCA"/>
    <s v="UTICA"/>
    <s v="ACTUALIZACION"/>
    <d v="2025-02-14T00:00:00"/>
    <x v="4"/>
  </r>
  <r>
    <n v="1845"/>
    <s v="URBASER COLOMBIA S.A. E.S.P."/>
    <s v="OPERATIVA"/>
    <s v="MAYOR O IGUAL A 5001 USUARIOS"/>
    <s v="Grupo de Grandes"/>
    <x v="0"/>
    <s v="SOCIEDADES (EMPRESA DE SERVICIOS PUBLICOS)"/>
    <s v="BOGOTÁ, D.C."/>
    <s v="BOGOTA, D.C."/>
    <s v="ACTUALIZACION"/>
    <d v="2025-03-19T00:00:00"/>
    <x v="0"/>
  </r>
  <r>
    <n v="1847"/>
    <s v="VEOLIA AGUAS DE TUNJA S.A E.S.P."/>
    <s v="OPERATIVA"/>
    <s v="MAYOR O IGUAL A 5001 USUARIOS"/>
    <s v="Grupo de Grandes"/>
    <x v="2"/>
    <s v="SOCIEDADES (EMPRESA DE SERVICIOS PUBLICOS)"/>
    <s v="BOYACÁ"/>
    <s v="TUNJA"/>
    <s v="ACTUALIZACION"/>
    <d v="2025-03-27T00:00:00"/>
    <x v="4"/>
  </r>
  <r>
    <n v="1856"/>
    <s v="ASOCIACION DE LOS USUARIOS DEL ACUEDUCTO RURAL DE LAS VEREDAS UNIDAS DE ACACIAS"/>
    <s v="OPERATIVA"/>
    <s v="MENOR O IGUAL A 2500 USUARIOS"/>
    <s v="Grupo de Pequeños"/>
    <x v="1"/>
    <s v="ORGANIZACION AUTORIZADA"/>
    <s v="META"/>
    <s v="ACACIAS"/>
    <s v="ACTUALIZACION"/>
    <d v="2025-03-21T00:00:00"/>
    <x v="3"/>
  </r>
  <r>
    <n v="1863"/>
    <s v="EMPRESAS PÚBLICAS MUNICIPALES DE CONCORDIA E.S.P."/>
    <s v="OPERATIVA"/>
    <s v="DESDE 2501 HASTA 5000 USUARIOS"/>
    <s v="Grupo de Grandes"/>
    <x v="2"/>
    <s v="EMPRESA INDUSTRIAL Y COMERCIAL DEL ESTADO"/>
    <s v="ANTIOQUIA"/>
    <s v="CONCORDIA"/>
    <s v="ACTUALIZACION"/>
    <d v="2025-02-24T00:00:00"/>
    <x v="1"/>
  </r>
  <r>
    <n v="1868"/>
    <s v="VEOLIA ASEO BUGA  S.A.  E.S.P."/>
    <s v="OPERATIVA"/>
    <s v="MAYOR O IGUAL A 5001 USUARIOS"/>
    <s v="Grupo de Grandes"/>
    <x v="0"/>
    <s v="SOCIEDADES (EMPRESA DE SERVICIOS PUBLICOS)"/>
    <s v="VALLE DEL CAUCA"/>
    <s v="PALMIRA"/>
    <s v="ACTUALIZACION"/>
    <d v="2025-03-19T00:00:00"/>
    <x v="0"/>
  </r>
  <r>
    <n v="1869"/>
    <s v="VEOLIA ASEO TULUA S.A.S  E.S.P"/>
    <s v="OPERATIVA"/>
    <s v="MAYOR O IGUAL A 5001 USUARIOS"/>
    <s v="Grupo de Grandes"/>
    <x v="0"/>
    <s v="SOCIEDADES (EMPRESA DE SERVICIOS PUBLICOS)"/>
    <s v="VALLE DEL CAUCA"/>
    <s v="PALMIRA"/>
    <s v="ACTUALIZACION"/>
    <d v="2025-03-19T00:00:00"/>
    <x v="0"/>
  </r>
  <r>
    <n v="1873"/>
    <s v="TRASH BUSTERS S.A.  E.S.P."/>
    <s v="OPERATIVA"/>
    <s v="MAYOR O IGUAL A 5001 USUARIOS"/>
    <s v="Grupo de Pequeños"/>
    <x v="0"/>
    <s v="SOCIEDADES (EMPRESA DE SERVICIOS PUBLICOS)"/>
    <s v="ARCHIPIÉLAGO DE SAN ANDRÉS, PROVIDENCIA Y SANTA CATALINA"/>
    <s v="SAN ANDRES"/>
    <s v="ACTUALIZACION"/>
    <d v="2025-03-07T00:00:00"/>
    <x v="0"/>
  </r>
  <r>
    <n v="1874"/>
    <s v="AMBIENTAR E.S.P. S.A."/>
    <s v="OPERATIVA"/>
    <s v="MAYOR O IGUAL A 5001 USUARIOS"/>
    <s v="Grupo de Pequeños"/>
    <x v="2"/>
    <s v="SOCIEDADES (EMPRESA DE SERVICIOS PUBLICOS)"/>
    <s v="GUAVIARE"/>
    <s v="SAN JOSE DEL GUAVIARE"/>
    <s v="ACTUALIZACION"/>
    <d v="2025-03-12T00:00:00"/>
    <x v="0"/>
  </r>
  <r>
    <n v="1875"/>
    <s v="EMPRESA DE SERVICIOS PUBLICOS DOMICILIARIOS DE BARBOSA"/>
    <s v="OPERATIVA"/>
    <s v="MAYOR O IGUAL A 5001 USUARIOS"/>
    <s v="Grupo de Grandes"/>
    <x v="0"/>
    <s v="EMPRESA INDUSTRIAL Y COMERCIAL DEL ESTADO"/>
    <s v="SANTANDER"/>
    <s v="BARBOSA"/>
    <s v="ACTUALIZACION"/>
    <d v="2024-09-18T00:00:00"/>
    <x v="4"/>
  </r>
  <r>
    <n v="1876"/>
    <s v="EMPRESA METROPOLITANA DE ASEO DE PASTO S.A.  E.S.P. "/>
    <s v="OPERATIVA"/>
    <s v="MAYOR O IGUAL A 5001 USUARIOS"/>
    <s v="Grupo de Grandes"/>
    <x v="0"/>
    <s v="SOCIEDADES (EMPRESA DE SERVICIOS PUBLICOS)"/>
    <s v="NARIÑO"/>
    <s v="PASTO"/>
    <s v="ACTUALIZACION"/>
    <d v="2024-03-22T00:00:00"/>
    <x v="0"/>
  </r>
  <r>
    <n v="1895"/>
    <s v="EMPRESA DE SERVICOS PUBLICOS DE ACANDI S.A E.S.P."/>
    <s v="OPERATIVA (No activa)"/>
    <s v="DESDE 2501 HASTA 5000 USUARIOS"/>
    <s v="Grupo de Pequeños"/>
    <x v="2"/>
    <s v="SOCIEDADES (EMPRESA DE SERVICIOS PUBLICOS)"/>
    <s v="CHOCÓ"/>
    <s v="ACANDI"/>
    <s v="ACTUALIZACION"/>
    <d v="2024-11-12T00:00:00"/>
    <x v="1"/>
  </r>
  <r>
    <n v="1896"/>
    <s v="VEOLIA ASEO PALMIRA S.A.S. E.S.P."/>
    <s v="OPERATIVA"/>
    <s v="MAYOR O IGUAL A 5001 USUARIOS"/>
    <s v="Grupo de Grandes"/>
    <x v="0"/>
    <s v="SOCIEDADES (EMPRESA DE SERVICIOS PUBLICOS)"/>
    <s v="VALLE DEL CAUCA"/>
    <s v="PALMIRA"/>
    <s v="ACTUALIZACION"/>
    <d v="2025-03-20T00:00:00"/>
    <x v="0"/>
  </r>
  <r>
    <n v="1908"/>
    <s v="JUNTA  DE SERVICIOS PUBLICOS DEL MUNICIPIO DE ALBAN"/>
    <s v="OPERATIVA"/>
    <s v="MENOR O IGUAL A 2500 USUARIOS"/>
    <s v="Grupo de Pequeños"/>
    <x v="0"/>
    <s v="MUNICIPIO (PRESTACIÓN DIRECTA)"/>
    <s v="CUNDINAMARCA"/>
    <s v="ALBAN"/>
    <s v="ACTUALIZACION"/>
    <d v="2025-02-14T00:00:00"/>
    <x v="1"/>
  </r>
  <r>
    <n v="1910"/>
    <s v="JUNTA DE ACCIÓN COMUNAL DE INSPECCIÓN SAN JOAQUIN"/>
    <s v="OPERATIVA"/>
    <s v="MENOR O IGUAL A 2500 USUARIOS"/>
    <s v="Grupo de Pequeños"/>
    <x v="1"/>
    <s v="ORGANIZACION AUTORIZADA"/>
    <s v="CUNDINAMARCA"/>
    <s v="LA MESA"/>
    <s v="ACTUALIZACION"/>
    <d v="2025-01-31T00:00:00"/>
    <x v="3"/>
  </r>
  <r>
    <n v="1911"/>
    <s v="COMPAÑIA DE SERVICIOS BASICOS DE COLOMBIA S.A. E.S.P."/>
    <s v="OPERATIVA"/>
    <s v="DESDE 2501 HASTA 5000 USUARIOS"/>
    <s v="Grupo de Grandes"/>
    <x v="1"/>
    <s v="SOCIEDADES (EMPRESA DE SERVICIOS PUBLICOS)"/>
    <s v="VALLE DEL CAUCA"/>
    <s v="CALI"/>
    <s v="ACTUALIZACION"/>
    <d v="2025-02-28T00:00:00"/>
    <x v="4"/>
  </r>
  <r>
    <n v="1917"/>
    <s v="SOCIEDAD DE ASEO DE BELLO S.A. E.S.P."/>
    <s v="OPERATIVA"/>
    <s v="MAYOR O IGUAL A 5001 USUARIOS"/>
    <s v="Grupo de Grandes"/>
    <x v="0"/>
    <s v="SOCIEDADES (EMPRESA DE SERVICIOS PUBLICOS)"/>
    <s v="ANTIOQUIA"/>
    <s v="SABANETA"/>
    <s v="ACTUALIZACION"/>
    <d v="2025-03-19T00:00:00"/>
    <x v="0"/>
  </r>
  <r>
    <n v="1922"/>
    <s v="ASOCIACION DE SERVICIOS PÚBLICOS COMUNITARIOS SAN ISIDRO I Y II SECTOR SAN LUIS Y LA SUREÑA  ESP"/>
    <s v="OPERATIVA"/>
    <s v="MENOR O IGUAL A 2500 USUARIOS"/>
    <s v="Grupo de Pequeños"/>
    <x v="1"/>
    <s v="ORGANIZACION AUTORIZADA"/>
    <s v="BOGOTÁ, D.C."/>
    <s v="BOGOTA, D.C."/>
    <s v="ACTUALIZACION"/>
    <d v="2025-03-05T00:00:00"/>
    <x v="4"/>
  </r>
  <r>
    <n v="1967"/>
    <s v="ASEO CALDAS EMPRESA DE SERVICIOS PUBLICOS S.A.S. E.S.P."/>
    <s v="OPERATIVA"/>
    <s v="MAYOR O IGUAL A 5001 USUARIOS"/>
    <s v="Grupo de Grandes"/>
    <x v="2"/>
    <s v="SOCIEDADES (EMPRESA DE SERVICIOS PUBLICOS)"/>
    <s v="ANTIOQUIA"/>
    <s v="SABANETA"/>
    <s v="ACTUALIZACION"/>
    <d v="2025-03-19T00:00:00"/>
    <x v="0"/>
  </r>
  <r>
    <n v="1970"/>
    <s v="OFICINA DE SERVICIOS PUBLICOS DE ACUEDUCTO, ALCANTARILLADO Y ASEO DEL MUNICIPIO DE NEMOCON"/>
    <s v="OPERATIVA"/>
    <s v="DESDE 2501 HASTA 5000 USUARIOS"/>
    <s v="Grupo de Pequeños"/>
    <x v="0"/>
    <s v="MUNICIPIO (PRESTACIÓN DIRECTA)"/>
    <s v="CUNDINAMARCA"/>
    <s v="NEMOCON"/>
    <s v="ACTUALIZACION"/>
    <d v="2025-02-14T00:00:00"/>
    <x v="1"/>
  </r>
  <r>
    <n v="2005"/>
    <s v="EMPRESAS PÚBLICAS DE LA CEJA E.S.P."/>
    <s v="OPERATIVA"/>
    <s v="MAYOR O IGUAL A 5001 USUARIOS"/>
    <s v="Grupo de Grandes"/>
    <x v="0"/>
    <s v="EMPRESA INDUSTRIAL Y COMERCIAL DEL ESTADO"/>
    <s v="ANTIOQUIA"/>
    <s v="LA CEJA"/>
    <s v="ACTUALIZACION"/>
    <d v="2025-02-11T00:00:00"/>
    <x v="1"/>
  </r>
  <r>
    <n v="2018"/>
    <s v="VEOLIA ASEO PRADERA S.A.S. E.S.P."/>
    <s v="OPERATIVA"/>
    <s v="MAYOR O IGUAL A 5001 USUARIOS"/>
    <s v="Grupo de Grandes"/>
    <x v="0"/>
    <s v="SOCIEDADES (EMPRESA DE SERVICIOS PUBLICOS)"/>
    <s v="VALLE DEL CAUCA"/>
    <s v="PALMIRA"/>
    <s v="ACTUALIZACION"/>
    <d v="2025-03-20T00:00:00"/>
    <x v="0"/>
  </r>
  <r>
    <n v="2031"/>
    <s v="CORPORACION DE USUARIOS  ACUEDUCTO EL CAPIRO"/>
    <s v="OPERATIVA"/>
    <s v="MENOR O IGUAL A 2500 USUARIOS"/>
    <s v="Grupo de Pequeños"/>
    <x v="1"/>
    <s v="ORGANIZACION AUTORIZADA"/>
    <s v="ANTIOQUIA"/>
    <s v="RIONEGRO"/>
    <s v="ACTUALIZACION"/>
    <d v="2025-03-19T00:00:00"/>
    <x v="3"/>
  </r>
  <r>
    <n v="2033"/>
    <s v="SISTEMAS PUBLICOS S.A. E.S.P."/>
    <s v="OPERATIVA"/>
    <s v="DESDE 2501 HASTA 5000 USUARIOS"/>
    <s v="Grupo de Grandes"/>
    <x v="2"/>
    <s v="SOCIEDADES (EMPRESA DE SERVICIOS PUBLICOS)"/>
    <s v="ANTIOQUIA"/>
    <s v="MEDELLÍN"/>
    <s v="ACTUALIZACION"/>
    <d v="2025-03-03T00:00:00"/>
    <x v="4"/>
  </r>
  <r>
    <n v="2043"/>
    <s v="ENVIASEO E.S.P."/>
    <s v="OPERATIVA"/>
    <s v="MAYOR O IGUAL A 5001 USUARIOS"/>
    <s v="Grupo de Grandes"/>
    <x v="0"/>
    <s v="EMPRESA INDUSTRIAL Y COMERCIAL DEL ESTADO"/>
    <s v="ANTIOQUIA"/>
    <s v="ENVIGADO"/>
    <s v="ACTUALIZACION"/>
    <d v="2025-03-17T00:00:00"/>
    <x v="0"/>
  </r>
  <r>
    <n v="2044"/>
    <s v="INTERASEO S.A.S E.S.P."/>
    <s v="OPERATIVA"/>
    <s v="MAYOR O IGUAL A 5001 USUARIOS"/>
    <s v="Grupo de Grandes"/>
    <x v="0"/>
    <s v="SOCIEDADES (EMPRESA DE SERVICIOS PUBLICOS)"/>
    <s v="ANTIOQUIA"/>
    <s v="MEDELLÍN"/>
    <s v="ACTUALIZACION"/>
    <d v="2025-03-28T00:00:00"/>
    <x v="0"/>
  </r>
  <r>
    <n v="2045"/>
    <s v="ACUEDUCTO CHIPAGRE"/>
    <s v="OPERATIVA"/>
    <s v="MENOR O IGUAL A 2500 USUARIOS"/>
    <s v="Grupo de Pequeños"/>
    <x v="1"/>
    <s v="ORGANIZACION AUTORIZADA"/>
    <s v="CUNDINAMARCA"/>
    <s v="ALBAN"/>
    <s v="ACTUALIZACION"/>
    <d v="2020-09-07T00:00:00"/>
    <x v="3"/>
  </r>
  <r>
    <n v="2046"/>
    <s v="ACUEDUCTOS Y ALCANTARILLADOS SOSTENIBLES A.A.S. S.A.  E.S.P."/>
    <s v="OPERATIVA"/>
    <s v="MAYOR O IGUAL A 5001 USUARIOS"/>
    <s v="Grupo de Grandes"/>
    <x v="0"/>
    <s v="SOCIEDADES (EMPRESA DE SERVICIOS PUBLICOS)"/>
    <s v="ANTIOQUIA"/>
    <s v="MEDELLÍN"/>
    <s v="ACTUALIZACION"/>
    <d v="2024-11-20T00:00:00"/>
    <x v="4"/>
  </r>
  <r>
    <n v="2056"/>
    <s v="INGENIERIA TOTAL SERVICIOS PUBLICOS S.A.S E.S.P."/>
    <s v="OPERATIVA"/>
    <s v="MAYOR O IGUAL A 5001 USUARIOS"/>
    <s v="Grupo de Grandes"/>
    <x v="2"/>
    <s v="SOCIEDADES (EMPRESA DE SERVICIOS PUBLICOS)"/>
    <s v="ANTIOQUIA"/>
    <s v="MEDELLÍN"/>
    <s v="ACTUALIZACION"/>
    <d v="2024-04-16T00:00:00"/>
    <x v="4"/>
  </r>
  <r>
    <n v="2060"/>
    <s v="ASOCIACION DE SUSCRIPTORES DEL AGUABLANCA VEREDA DE CHAINE"/>
    <s v="OPERATIVA"/>
    <s v="HASTA 2500 SUSCRIPTORES"/>
    <s v="Grupo de Pequeños"/>
    <x v="1"/>
    <s v="ORGANIZACION AUTORIZADA"/>
    <s v="BOYACÁ"/>
    <s v="SORACA"/>
    <s v="INSCRIPCION"/>
    <d v="2012-09-28T00:00:00"/>
    <x v="3"/>
  </r>
  <r>
    <n v="2065"/>
    <s v="JUNTA ADMINISTRADORA SSERVIREGIONAL PARAISO "/>
    <s v="OPERATIVA"/>
    <s v="MENOR O IGUAL A 2500 USUARIOS"/>
    <s v="Grupo de Pequeños"/>
    <x v="1"/>
    <s v="ORGANIZACION AUTORIZADA"/>
    <s v="HUILA"/>
    <s v="GARZON"/>
    <s v="ACTUALIZACION"/>
    <d v="2024-07-18T00:00:00"/>
    <x v="3"/>
  </r>
  <r>
    <n v="2066"/>
    <s v="JUNTA ADMINISTRADORA DEL SERVICIO DE ACUEDUCTO RURAL FIVESAMON"/>
    <s v="OPERATIVA"/>
    <s v="MENOR O IGUAL A 2500 USUARIOS"/>
    <s v="Grupo de Pequeños"/>
    <x v="1"/>
    <s v="ORGANIZACION AUTORIZADA"/>
    <s v="HUILA"/>
    <s v="GARZON"/>
    <s v="ACTUALIZACION"/>
    <d v="2025-02-14T00:00:00"/>
    <x v="3"/>
  </r>
  <r>
    <n v="2068"/>
    <s v="ACUEDUCTO VEREDAL SAN JOIS "/>
    <s v="OPERATIVA"/>
    <s v="MENOR O IGUAL A 2500 USUARIOS"/>
    <s v="Grupo de Pequeños"/>
    <x v="1"/>
    <s v="ORGANIZACION AUTORIZADA"/>
    <s v="CUNDINAMARCA"/>
    <s v="GUASCA"/>
    <s v="ACTUALIZACION"/>
    <d v="2025-03-06T00:00:00"/>
    <x v="3"/>
  </r>
  <r>
    <n v="2071"/>
    <s v="ASOCIACION DE USUARIOS DEL ACUEDUCTO MULTIVEREDAL DE FREDONIA RODRIGO ARENAS BETANCUR"/>
    <s v="OPERATIVA"/>
    <s v="MENOR O IGUAL A 2500 USUARIOS"/>
    <s v="Grupo de Pequeños"/>
    <x v="1"/>
    <s v="ORGANIZACION AUTORIZADA"/>
    <s v="ANTIOQUIA"/>
    <s v="FREDONIA"/>
    <s v="ACTUALIZACION"/>
    <d v="2024-02-27T00:00:00"/>
    <x v="3"/>
  </r>
  <r>
    <n v="2075"/>
    <s v="EMPRESA DE ACUEDUCTO Y ALCANTARILLADO DE PEREIRA S.A.S ESP."/>
    <s v="OPERATIVA"/>
    <s v="MAYOR O IGUAL A 5001 USUARIOS"/>
    <s v="Grupo de Grandes"/>
    <x v="0"/>
    <s v="SOCIEDADES (EMPRESA DE SERVICIOS PUBLICOS)"/>
    <s v="RISARALDA"/>
    <s v="PEREIRA"/>
    <s v="ACTUALIZACION"/>
    <d v="2025-03-06T00:00:00"/>
    <x v="4"/>
  </r>
  <r>
    <n v="2084"/>
    <s v="UNIDAD ADMINISTRATIVA ESPECIAL DE SERVICIOS PUBLICOS DOMICILIARIOS DE CAROLINA DEL PRINCIPE"/>
    <s v="OPERATIVA"/>
    <s v="MENOR O IGUAL A 2500 USUARIOS"/>
    <s v="Grupo de Pequeños"/>
    <x v="0"/>
    <s v="MUNICIPIO (PRESTACIÓN DIRECTA)"/>
    <s v="ANTIOQUIA"/>
    <s v="CAROLINA"/>
    <s v="ACTUALIZACION"/>
    <d v="2024-04-22T00:00:00"/>
    <x v="1"/>
  </r>
  <r>
    <n v="2086"/>
    <s v="EMPRESA DE ACUEDUCTO, ALCANTARILLADO Y ASEO DE YOPAL  EICE - ESP"/>
    <s v="INTERVENIDA"/>
    <s v="MAYOR O IGUAL A 5001 USUARIOS"/>
    <s v="Grupo de Grandes"/>
    <x v="2"/>
    <s v="EMPRESA INDUSTRIAL Y COMERCIAL DEL ESTADO"/>
    <s v="CASANARE"/>
    <s v="YOPAL"/>
    <s v="ACTUALIZACION"/>
    <d v="2025-03-19T00:00:00"/>
    <x v="1"/>
  </r>
  <r>
    <n v="2087"/>
    <s v="ASOCIACION DEL ACUEDUCTO CRISTAL PEÑAZUL E.S.P."/>
    <s v="OPERATIVA"/>
    <s v="MENOR O IGUAL A 2500 USUARIOS"/>
    <s v="Grupo de Pequeños"/>
    <x v="1"/>
    <s v="ORGANIZACION AUTORIZADA"/>
    <s v="ANTIOQUIA"/>
    <s v="ENVIGADO"/>
    <s v="ACTUALIZACION"/>
    <d v="2025-03-03T00:00:00"/>
    <x v="3"/>
  </r>
  <r>
    <n v="2088"/>
    <s v="CONHYDRA S.A. E.S.P."/>
    <s v="OPERATIVA"/>
    <s v="MENOR O IGUAL A 2500 USUARIOS"/>
    <s v="Grupo de Pequeños"/>
    <x v="2"/>
    <s v="SOCIEDADES (EMPRESA DE SERVICIOS PUBLICOS)"/>
    <s v="ANTIOQUIA"/>
    <s v="MEDELLÍN"/>
    <s v="ACTUALIZACION"/>
    <d v="2024-05-08T00:00:00"/>
    <x v="3"/>
  </r>
  <r>
    <n v="2092"/>
    <s v="EMPRESAS PUBLICAS DE NEIVA E.S.P."/>
    <s v="OPERATIVA"/>
    <s v="MAYOR O IGUAL A 5001 USUARIOS"/>
    <s v="Grupo de Grandes"/>
    <x v="2"/>
    <s v="EMPRESA INDUSTRIAL Y COMERCIAL DEL ESTADO"/>
    <s v="HUILA"/>
    <s v="NEIVA"/>
    <s v="ACTUALIZACION"/>
    <d v="2024-07-12T00:00:00"/>
    <x v="4"/>
  </r>
  <r>
    <n v="2095"/>
    <s v="UNIDAD DE SERVICIOS PUBLICOS DOMICILIARIOS DE BUSBANZA"/>
    <s v="OPERATIVA"/>
    <s v="MENOR O IGUAL A 2500 USUARIOS"/>
    <s v="Grupo de Pequeños"/>
    <x v="0"/>
    <s v="MUNICIPIO (PRESTACIÓN DIRECTA)"/>
    <s v="BOYACÁ"/>
    <s v="BUSBANZA"/>
    <s v="ACTUALIZACION"/>
    <d v="2024-01-24T00:00:00"/>
    <x v="1"/>
  </r>
  <r>
    <n v="2102"/>
    <s v="ASOCIACION DE USUARIOS DEL ACUEDUCTO DE LAS VEREDAS DE QUITASOL Y JAZMIN DEL MUNICIPIO DE VIOTA "/>
    <s v="OPERATIVA"/>
    <s v="MENOR O IGUAL A 2500 USUARIOS"/>
    <s v="Grupo de Pequeños"/>
    <x v="1"/>
    <s v="ORGANIZACION AUTORIZADA"/>
    <s v="CUNDINAMARCA"/>
    <s v="VIOTA"/>
    <s v="ACTUALIZACION"/>
    <d v="2022-12-12T00:00:00"/>
    <x v="3"/>
  </r>
  <r>
    <n v="2106"/>
    <s v="ASOCIACION DE USUARIOS PRESTADORA DE SERVICIOS PUBLICOS DEL TEUSACA"/>
    <s v="OPERATIVA"/>
    <s v="MENOR O IGUAL A 2500 USUARIOS"/>
    <s v="Grupo de Pequeños"/>
    <x v="1"/>
    <s v="ORGANIZACION AUTORIZADA"/>
    <s v="CUNDINAMARCA"/>
    <s v="CHIA"/>
    <s v="ACTUALIZACION"/>
    <d v="2025-03-10T00:00:00"/>
    <x v="3"/>
  </r>
  <r>
    <n v="2122"/>
    <s v="ASOCIACION DE AFILIADOS DEL ACUEDUCTO DE LA VERADA ALTANIA"/>
    <s v="OPERATIVA"/>
    <s v="MENOR O IGUAL A 2500 USUARIOS"/>
    <s v="Grupo de Pequeños"/>
    <x v="1"/>
    <s v="ORGANIZACION AUTORIZADA"/>
    <s v="CUNDINAMARCA"/>
    <s v="SUBACHOQUE"/>
    <s v="ACTUALIZACION"/>
    <d v="2025-01-16T00:00:00"/>
    <x v="3"/>
  </r>
  <r>
    <n v="2129"/>
    <s v="EMPRESA COLOMBIANA DE SERVICIOS PUBLICOS S.A. ESP"/>
    <s v="OPERATIVA"/>
    <s v="MENOR O IGUAL A 2500 USUARIOS"/>
    <s v="Grupo de Pequeños"/>
    <x v="1"/>
    <s v="SOCIEDADES (EMPRESA DE SERVICIOS PUBLICOS)"/>
    <s v="BOGOTÁ, D.C."/>
    <s v="BOGOTA, D.C."/>
    <s v="ACTUALIZACION"/>
    <d v="2025-02-24T00:00:00"/>
    <x v="3"/>
  </r>
  <r>
    <n v="2130"/>
    <s v="ZONA FRANCA INDUSTRIAL DE BIENES Y SERVICIOS DE RIONEGRO"/>
    <s v="OPERATIVA"/>
    <s v="MENOR O IGUAL A 2500 USUARIOS"/>
    <s v="Grupo de Pequeños"/>
    <x v="1"/>
    <s v="PRODUCTOR MARGINAL, INDEPENDIENTE O USO PARTICULAR"/>
    <s v="ANTIOQUIA"/>
    <s v="RIONEGRO"/>
    <s v="ACTUALIZACION"/>
    <d v="2024-09-03T00:00:00"/>
    <x v="4"/>
  </r>
  <r>
    <n v="2135"/>
    <s v="ASEO ESPECIAL EMPRESA DE SERVICIOS`PUBLICOS SA"/>
    <s v="OPERATIVA (No activa)"/>
    <s v="HASTA 2500 SUSCRIPTORES"/>
    <s v="Grupo de Pequeños"/>
    <x v="1"/>
    <s v="SOCIEDADES (EMPRESA DE SERVICIOS PUBLICOS)"/>
    <s v="BOGOTÁ, D.C."/>
    <s v="BOGOTA, D.C."/>
    <s v="ACTUALIZACION"/>
    <d v="2014-05-05T00:00:00"/>
    <x v="0"/>
  </r>
  <r>
    <n v="2137"/>
    <s v="MUNICIPIO DE BETEITIVA"/>
    <s v="OPERATIVA"/>
    <s v="MENOR O IGUAL A 2500 USUARIOS"/>
    <s v="Grupo de Pequeños"/>
    <x v="0"/>
    <s v="MUNICIPIO (PRESTACIÓN DIRECTA)"/>
    <s v="BOYACÁ"/>
    <s v="BETEITIVA"/>
    <s v="ACTUALIZACION"/>
    <d v="2025-03-12T00:00:00"/>
    <x v="1"/>
  </r>
  <r>
    <n v="2138"/>
    <s v="ASOCIACION DE USUARIOS DEL ACUEDUCTO Y ALCANTARILLADO EL ARENAL E.S.P"/>
    <s v="OPERATIVA"/>
    <s v="MENOR O IGUAL A 2500 USUARIOS"/>
    <s v="Grupo de Pequeños"/>
    <x v="1"/>
    <s v="ORGANIZACION AUTORIZADA"/>
    <s v="VALLE DEL CAUCA"/>
    <s v="CANDELARIA"/>
    <s v="ACTUALIZACION"/>
    <d v="2024-04-29T00:00:00"/>
    <x v="4"/>
  </r>
  <r>
    <n v="2142"/>
    <s v="ASOCIACION DE USUARIOS SUSCRIPTORES DEL ACUEDUCTO,ALCANTARILLADO Y ASEO COMUNITARIO DEL CORREGIMIENTO DE AGUADA DE PABLO"/>
    <s v="OPERATIVA"/>
    <s v="MENOR O IGUAL A 2500 USUARIOS"/>
    <s v="Grupo de Pequeños"/>
    <x v="1"/>
    <s v="ORGANIZACION AUTORIZADA"/>
    <s v="ATLÁNTICO"/>
    <s v="SABANALARGA"/>
    <s v="ACTUALIZACION"/>
    <d v="2024-03-20T00:00:00"/>
    <x v="3"/>
  </r>
  <r>
    <n v="2145"/>
    <s v="JUNTA DE ACCION COMUNAL PALOCABILDO"/>
    <s v="OPERATIVA"/>
    <s v="HASTA 2500 SUSCRIPTORES"/>
    <s v="Grupo de Pequeños"/>
    <x v="1"/>
    <s v="ORGANIZACION AUTORIZADA"/>
    <s v="TOLIMA"/>
    <s v="PALOCABILDO"/>
    <s v="ACTUALIZACION"/>
    <d v="2013-01-21T00:00:00"/>
    <x v="1"/>
  </r>
  <r>
    <n v="2147"/>
    <s v="BIORGANICOS DEL SUR DEL HUILA S.A  E.S.P. "/>
    <s v="OPERATIVA"/>
    <s v="MENOR O IGUAL A 2500 USUARIOS"/>
    <s v="Grupo de Pequeños"/>
    <x v="0"/>
    <s v="SOCIEDADES (EMPRESA DE SERVICIOS PUBLICOS)"/>
    <s v="HUILA"/>
    <s v="PITALITO"/>
    <s v="ACTUALIZACION"/>
    <d v="2024-09-04T00:00:00"/>
    <x v="0"/>
  </r>
  <r>
    <n v="2150"/>
    <s v="AGUAS DEL PUERTO S.A E.S.P"/>
    <s v="OPERATIVA"/>
    <s v="MAYOR O IGUAL A 5001 USUARIOS"/>
    <s v="Grupo de Grandes"/>
    <x v="2"/>
    <s v="SOCIEDADES (EMPRESA DE SERVICIOS PUBLICOS)"/>
    <s v="ANTIOQUIA"/>
    <s v="PUERTO BERRIO"/>
    <s v="ACTUALIZACION"/>
    <d v="2024-05-03T00:00:00"/>
    <x v="1"/>
  </r>
  <r>
    <n v="2151"/>
    <s v="OPERADORES DE SERVICIOS S.A.  E.S.P."/>
    <s v="OPERATIVA"/>
    <s v="MAYOR O IGUAL A 5001 USUARIOS"/>
    <s v="Grupo de Grandes"/>
    <x v="0"/>
    <s v="SOCIEDADES (EMPRESA DE SERVICIOS PUBLICOS)"/>
    <s v="ANTIOQUIA"/>
    <s v="MEDELLÍN"/>
    <s v="ACTUALIZACION"/>
    <d v="2025-02-28T00:00:00"/>
    <x v="4"/>
  </r>
  <r>
    <n v="2153"/>
    <s v="SECRETARIA DE SERVICIOS PÚBLICOS DOMICILIARIOS DEL MUNICIPIO DE SASAIMA - CUNDINAMARCA"/>
    <s v="OPERATIVA"/>
    <s v="MENOR O IGUAL A 2500 USUARIOS"/>
    <s v="Grupo de Pequeños"/>
    <x v="0"/>
    <s v="MUNICIPIO (PRESTACIÓN DIRECTA)"/>
    <s v="CUNDINAMARCA"/>
    <s v="SASAIMA"/>
    <s v="ACTUALIZACION"/>
    <d v="2024-04-03T00:00:00"/>
    <x v="1"/>
  </r>
  <r>
    <n v="2154"/>
    <s v="EMPRESA DE SERVICIOS PÚBLICOS E.S.P. DE VILLETA"/>
    <s v="OPERATIVA"/>
    <s v="MAYOR O IGUAL A 5001 USUARIOS"/>
    <s v="Grupo de Grandes"/>
    <x v="0"/>
    <s v="EMPRESA INDUSTRIAL Y COMERCIAL DEL ESTADO"/>
    <s v="CUNDINAMARCA"/>
    <s v="VILLETA"/>
    <s v="ACTUALIZACION"/>
    <d v="2025-01-31T00:00:00"/>
    <x v="1"/>
  </r>
  <r>
    <n v="2155"/>
    <s v="ASOCIACION EMPRESA COMUNITARIA DE ACUEDUCTO DE BORRERO AYERBE"/>
    <s v="OPERATIVA"/>
    <s v="MENOR O IGUAL A 2500 USUARIOS"/>
    <s v="Grupo de Pequeños"/>
    <x v="1"/>
    <s v="ORGANIZACION AUTORIZADA"/>
    <s v="VALLE DEL CAUCA"/>
    <s v="DAGUA"/>
    <s v="ACTUALIZACION"/>
    <d v="2025-03-18T00:00:00"/>
    <x v="3"/>
  </r>
  <r>
    <n v="2161"/>
    <s v="EMPRESA DE SERVICIOS PUBLICOS DE BELEN"/>
    <s v="OPERATIVA"/>
    <s v="HASTA 2500 SUSCRIPTORES"/>
    <s v="Grupo de Pequeños"/>
    <x v="1"/>
    <s v="EMPRESA INDUSTRIAL Y COMERCIAL DEL ESTADO"/>
    <s v="NARIÑO"/>
    <s v="BELEN"/>
    <s v="ACTUALIZACION"/>
    <d v="2015-07-24T00:00:00"/>
    <x v="1"/>
  </r>
  <r>
    <n v="2163"/>
    <s v="EMPRESA DE SERVICIOS PÚBLICOS DE ACACIAS ESP"/>
    <s v="OPERATIVA"/>
    <s v="MAYOR O IGUAL A 5001 USUARIOS"/>
    <s v="Grupo de Grandes"/>
    <x v="0"/>
    <s v="EMPRESA INDUSTRIAL Y COMERCIAL DEL ESTADO"/>
    <s v="META"/>
    <s v="ACACIAS"/>
    <s v="ACTUALIZACION"/>
    <d v="2025-02-28T00:00:00"/>
    <x v="1"/>
  </r>
  <r>
    <n v="2166"/>
    <s v="EMPRESA DE SERVICIO PRIVADO ACUASALUD EL CARMELO E.S.P"/>
    <s v="OPERATIVA"/>
    <s v="MENOR O IGUAL A 2500 USUARIOS"/>
    <s v="Grupo de Pequeños"/>
    <x v="1"/>
    <s v="ORGANIZACION AUTORIZADA"/>
    <s v="VALLE DEL CAUCA"/>
    <s v="CALI"/>
    <s v="ACTUALIZACION"/>
    <d v="2020-05-19T00:00:00"/>
    <x v="3"/>
  </r>
  <r>
    <n v="2170"/>
    <s v="EMPRESA SIGLO XXI EICE ESP"/>
    <s v="OPERATIVA"/>
    <s v="MENOR O IGUAL A 2500 USUARIOS"/>
    <s v="Grupo de Pequeños"/>
    <x v="2"/>
    <s v="EMPRESA INDUSTRIAL Y COMERCIAL DEL ESTADO"/>
    <s v="VICHADA"/>
    <s v="LA PRIMAVERA"/>
    <s v="ACTUALIZACION"/>
    <d v="2025-02-04T00:00:00"/>
    <x v="5"/>
  </r>
  <r>
    <n v="2171"/>
    <s v="ASOCIACION DE USUARIOS DEL SERVICIO DE AGUA POTABLE Y/O ALCANTARILLADO Y/O ASEO DEL CORREGIMIENTO DE COSTA RICA - MUNICIPIO DE GINEBRA"/>
    <s v="OPERATIVA"/>
    <s v="MENOR O IGUAL A 2500 USUARIOS"/>
    <s v="Grupo de Pequeños"/>
    <x v="1"/>
    <s v="ORGANIZACION AUTORIZADA"/>
    <s v="VALLE DEL CAUCA"/>
    <s v="GINEBRA"/>
    <s v="ACTUALIZACION"/>
    <d v="2025-03-17T00:00:00"/>
    <x v="4"/>
  </r>
  <r>
    <n v="2173"/>
    <s v="SERVIASEO ITAGÜÍ S.A.S. E.S.P."/>
    <s v="OPERATIVA"/>
    <s v="MAYOR O IGUAL A 5001 USUARIOS"/>
    <s v="Grupo de Grandes"/>
    <x v="2"/>
    <s v="SOCIEDADES (EMPRESA DE SERVICIOS PUBLICOS)"/>
    <s v="ANTIOQUIA"/>
    <s v="SABANETA"/>
    <s v="ACTUALIZACION"/>
    <d v="2025-02-21T00:00:00"/>
    <x v="0"/>
  </r>
  <r>
    <n v="2179"/>
    <s v="ACUEDUCTO COMUNITARIO EL SOCORRO"/>
    <s v="OPERATIVA"/>
    <s v="MENOR O IGUAL A 2500 USUARIOS"/>
    <s v="Grupo de Pequeños"/>
    <x v="1"/>
    <s v="ORGANIZACION AUTORIZADA"/>
    <s v="ANTIOQUIA"/>
    <s v="ENVIGADO"/>
    <s v="ACTUALIZACION"/>
    <d v="2025-03-26T00:00:00"/>
    <x v="3"/>
  </r>
  <r>
    <n v="2182"/>
    <s v="EMPRESA COMUNITARIA DE ACUEDUCTO, ALCANTARILLADO Y ASEO URBANO Y RURAL DEL MUNICIPIO DE FORTUL"/>
    <s v="OPERATIVA"/>
    <s v="DESDE 2501 HASTA 5000 USUARIOS"/>
    <s v="Grupo de Pequeños"/>
    <x v="0"/>
    <s v="ORGANIZACION AUTORIZADA"/>
    <s v="ARAUCA"/>
    <s v="FORTUL"/>
    <s v="ACTUALIZACION"/>
    <d v="2025-01-27T00:00:00"/>
    <x v="1"/>
  </r>
  <r>
    <n v="2184"/>
    <s v="EMPRESA MUNICIPAL DE SERVICIOS PUBLICOS DOMICILIARIOS DE VELEZ EMPREVEL E.S.P."/>
    <s v="OPERATIVA"/>
    <s v="DESDE 2501 HASTA 5000 USUARIOS"/>
    <s v="Grupo de Grandes"/>
    <x v="0"/>
    <s v="EMPRESA INDUSTRIAL Y COMERCIAL DEL ESTADO"/>
    <s v="SANTANDER"/>
    <s v="VELEZ"/>
    <s v="ACTUALIZACION"/>
    <d v="2024-05-07T00:00:00"/>
    <x v="1"/>
  </r>
  <r>
    <n v="2187"/>
    <s v="ASOCIACION DE USUARIOS DEL ACUEDUCTO Y ALCANTARILLADO DE MAVE BAGAZAL VILLETA CUNDINAMARCA"/>
    <s v="OPERATIVA"/>
    <s v="MENOR O IGUAL A 2500 USUARIOS"/>
    <s v="Grupo de Pequeños"/>
    <x v="0"/>
    <s v="ORGANIZACION AUTORIZADA"/>
    <s v="CUNDINAMARCA"/>
    <s v="VILLETA"/>
    <s v="ACTUALIZACION"/>
    <d v="2025-03-06T00:00:00"/>
    <x v="4"/>
  </r>
  <r>
    <n v="2189"/>
    <s v="UNIDAD DE SERVICIOS PUBLICOS DOMICILIARIOS DE ACUEDUCTO ALCANTARILLADO Y ASEO DEL MUNICIPIO DE DURANIA"/>
    <s v="OPERATIVA"/>
    <s v="MENOR O IGUAL A 2500 USUARIOS"/>
    <s v="Grupo de Pequeños"/>
    <x v="2"/>
    <s v="MUNICIPIO (PRESTACIÓN DIRECTA)"/>
    <s v="NORTE DE SANTANDER"/>
    <s v="DURANIA"/>
    <s v="ACTUALIZACION"/>
    <d v="2025-02-18T00:00:00"/>
    <x v="1"/>
  </r>
  <r>
    <n v="2192"/>
    <s v="COMITÉ EMPRESARIAL DE ACUEDUCTO Y ALCANTARILLADO URBANIZACION LAS AMÉRICAS"/>
    <s v="OPERATIVA"/>
    <s v="MENOR O IGUAL A 2500 USUARIOS"/>
    <s v="Grupo de Pequeños"/>
    <x v="2"/>
    <s v="ORGANIZACION AUTORIZADA"/>
    <s v="META"/>
    <s v="VILLAVICENCIO"/>
    <s v="ACTUALIZACION"/>
    <d v="2024-03-08T00:00:00"/>
    <x v="4"/>
  </r>
  <r>
    <n v="2198"/>
    <s v="LA MOTILONA DE ASEO TOTAL E.S.P."/>
    <s v="OPERATIVA (No activa)"/>
    <s v="HASTA 2500 SUSCRIPTORES"/>
    <s v="Grupo de Pequeños"/>
    <x v="1"/>
    <s v="SOCIEDADES (EMPRESA DE SERVICIOS PUBLICOS)"/>
    <s v="NORTE DE SANTANDER"/>
    <s v="CUCUTA"/>
    <s v="ACTUALIZACION"/>
    <d v="2007-04-24T00:00:00"/>
    <x v="0"/>
  </r>
  <r>
    <n v="2199"/>
    <s v="ASEO GIRARDOTA S.A.S E.S.P."/>
    <s v="OPERATIVA"/>
    <s v="MAYOR O IGUAL A 5001 USUARIOS"/>
    <s v="Grupo de Grandes"/>
    <x v="0"/>
    <s v="SOCIEDADES (EMPRESA DE SERVICIOS PUBLICOS)"/>
    <s v="ANTIOQUIA"/>
    <s v="SABANETA"/>
    <s v="ACTUALIZACION"/>
    <d v="2025-03-19T00:00:00"/>
    <x v="0"/>
  </r>
  <r>
    <n v="2200"/>
    <s v="ALCALDIA MUNICIPAL LEJANIAS META"/>
    <s v="OPERATIVA (No activa)"/>
    <s v="HASTA 2500 SUSCRIPTORES"/>
    <s v="Grupo de Pequeños"/>
    <x v="1"/>
    <s v="MUNICIPIO (PRESTACIÓN DIRECTA)"/>
    <s v="META"/>
    <s v="LEJANIAS"/>
    <s v="ACTUALIZACION"/>
    <d v="2008-04-17T00:00:00"/>
    <x v="1"/>
  </r>
  <r>
    <n v="2202"/>
    <s v="EMPRESA DE SERVICIOS PUBLICOS DE CAJICA S.A.  E.S.P."/>
    <s v="OPERATIVA"/>
    <s v="MAYOR O IGUAL A 5001 USUARIOS"/>
    <s v="Grupo de Grandes"/>
    <x v="0"/>
    <s v="SOCIEDADES (EMPRESA DE SERVICIOS PUBLICOS)"/>
    <s v="CUNDINAMARCA"/>
    <s v="CAJICA"/>
    <s v="ACTUALIZACION"/>
    <d v="2025-02-27T00:00:00"/>
    <x v="1"/>
  </r>
  <r>
    <n v="2204"/>
    <s v="JUNTA ADMINISTRADORA DEL SERVICIO DE SERVICIO DE AGUA POTABLE DE PRINGAMOSAL LOS PASOS"/>
    <s v="OPERATIVA"/>
    <s v="MENOR O IGUAL A 2500 USUARIOS"/>
    <s v="Grupo de Pequeños"/>
    <x v="1"/>
    <s v="ORGANIZACION AUTORIZADA"/>
    <s v="TOLIMA"/>
    <s v="GUAMO"/>
    <s v="ACTUALIZACION"/>
    <d v="2024-08-31T00:00:00"/>
    <x v="3"/>
  </r>
  <r>
    <n v="2206"/>
    <s v="EMPRESA DE ACUEDUCTO Y ALCANTARILLADO DE SAN JOSE DEL GUAVIARE"/>
    <s v="OPERATIVA"/>
    <s v="MAYOR O IGUAL A 5001 USUARIOS"/>
    <s v="Grupo de Grandes"/>
    <x v="2"/>
    <s v="EMPRESA INDUSTRIAL Y COMERCIAL DEL ESTADO"/>
    <s v="GUAVIARE"/>
    <s v="SAN JOSE DEL GUAVIARE"/>
    <s v="ACTUALIZACION"/>
    <d v="2025-01-09T00:00:00"/>
    <x v="4"/>
  </r>
  <r>
    <n v="2209"/>
    <s v="EMPRESA DE SERVICIOS PUBLICOS DE TORO"/>
    <s v="OPERATIVA"/>
    <s v="DESDE 2501 HASTA 5000 USUARIOS"/>
    <s v="Grupo de Pequeños"/>
    <x v="2"/>
    <s v="EMPRESA INDUSTRIAL Y COMERCIAL DEL ESTADO"/>
    <s v="VALLE DEL CAUCA"/>
    <s v="TORO"/>
    <s v="ACTUALIZACION"/>
    <d v="2025-03-03T00:00:00"/>
    <x v="0"/>
  </r>
  <r>
    <n v="2213"/>
    <s v="JUNTA DE ACCION COMUNAL LA MOYA - SERVICIO ACUEDUCTO VEREDAL"/>
    <s v="OPERATIVA"/>
    <s v="MENOR O IGUAL A 2500 USUARIOS"/>
    <s v="Grupo de Pequeños"/>
    <x v="1"/>
    <s v="ORGANIZACION AUTORIZADA"/>
    <s v="CUNDINAMARCA"/>
    <s v="COTA"/>
    <s v="ACTUALIZACION"/>
    <d v="2025-02-14T00:00:00"/>
    <x v="3"/>
  </r>
  <r>
    <n v="2214"/>
    <s v="EMPRESA DE AGUA POTABLE Y SANEAMIENTO BASICO DEL MUNICIPIO DE ORITO E.S.P."/>
    <s v="OPERATIVA"/>
    <s v="MAYOR O IGUAL A 5001 USUARIOS"/>
    <s v="Grupo de Grandes"/>
    <x v="2"/>
    <s v="EMPRESA INDUSTRIAL Y COMERCIAL DEL ESTADO"/>
    <s v="PUTUMAYO"/>
    <s v="ORITO"/>
    <s v="ACTUALIZACION"/>
    <d v="2025-03-19T00:00:00"/>
    <x v="1"/>
  </r>
  <r>
    <n v="2219"/>
    <s v="ASOCIACION DE USUARIOS DEL ACUEDUCTO RURAL DE LA VEREDA LA 22 SURORIENTAL"/>
    <s v="OPERATIVA"/>
    <s v="HASTA 2500 SUSCRIPTORES"/>
    <s v="Grupo de Pequeños"/>
    <x v="1"/>
    <s v="ORGANIZACION AUTORIZADA"/>
    <s v="BOGOTÁ, D.C."/>
    <s v="BOGOTA, D.C."/>
    <s v="ACTUALIZACION"/>
    <d v="2012-02-16T00:00:00"/>
    <x v="3"/>
  </r>
  <r>
    <n v="2224"/>
    <s v="ASOCIACION DE SUSCRIPTORES DEL ACUEDUCTO Y ALCANTARILLADO DE LA VEREDA VUELTAS DEL MUNICIPIO DE CALDAS"/>
    <s v="OPERATIVA"/>
    <s v="MENOR O IGUAL A 2500 USUARIOS"/>
    <s v="Grupo de Pequeños"/>
    <x v="1"/>
    <s v="ORGANIZACION AUTORIZADA"/>
    <s v="BOYACÁ"/>
    <s v="CHIQUINQUIRA"/>
    <s v="ACTUALIZACION"/>
    <d v="2022-03-02T00:00:00"/>
    <x v="3"/>
  </r>
  <r>
    <n v="2233"/>
    <s v="JUNTA MUNICIPAL DE SERVICIOS PUBLICOS DEL MUNICIPIO DE ZARAGOZA"/>
    <s v="OPERATIVA"/>
    <s v="DESDE 2501 HASTA 5000 USUARIOS"/>
    <s v="Grupo de Pequeños"/>
    <x v="2"/>
    <s v="MUNICIPIO (PRESTACIÓN DIRECTA)"/>
    <s v="ANTIOQUIA"/>
    <s v="ZARAGOZA"/>
    <s v="ACTUALIZACION"/>
    <d v="2025-03-15T00:00:00"/>
    <x v="4"/>
  </r>
  <r>
    <n v="2238"/>
    <s v="ASEO SABANETA S.A.S. E.S.P."/>
    <s v="OPERATIVA"/>
    <s v="MAYOR O IGUAL A 5001 USUARIOS"/>
    <s v="Grupo de Grandes"/>
    <x v="2"/>
    <s v="SOCIEDADES (EMPRESA DE SERVICIOS PUBLICOS)"/>
    <s v="ANTIOQUIA"/>
    <s v="SABANETA"/>
    <s v="ACTUALIZACION"/>
    <d v="2025-03-19T00:00:00"/>
    <x v="0"/>
  </r>
  <r>
    <n v="2239"/>
    <s v="ASOCIACION DE SOCIOS SUSCRIPTORES DEL SERVICIO DE ACUEDUCTO ALCANTARILLADO Y ASEO DEL BARRIO CARTAGENA FACATATIVA"/>
    <s v="OPERATIVA"/>
    <s v="MAYOR O IGUAL A 5001 USUARIOS"/>
    <s v="Grupo de Grandes"/>
    <x v="2"/>
    <s v="ORGANIZACION AUTORIZADA"/>
    <s v="CUNDINAMARCA"/>
    <s v="FACATATIVA"/>
    <s v="ACTUALIZACION"/>
    <d v="2025-03-11T00:00:00"/>
    <x v="1"/>
  </r>
  <r>
    <n v="2240"/>
    <s v="EMPRESA DE ASEO DE COPACABANA S.A. E.S.P."/>
    <s v="OPERATIVA"/>
    <s v="MAYOR O IGUAL A 5001 USUARIOS"/>
    <s v="Grupo de Grandes"/>
    <x v="0"/>
    <s v="SOCIEDADES (EMPRESA DE SERVICIOS PUBLICOS)"/>
    <s v="ANTIOQUIA"/>
    <s v="SABANETA"/>
    <s v="ACTUALIZACION"/>
    <d v="2025-02-24T00:00:00"/>
    <x v="0"/>
  </r>
  <r>
    <n v="2241"/>
    <s v="ASOCIACIÓN DE USUARIOS DEL ACUEDUCTO MULTIVEREDAL DE PANTANILLO "/>
    <s v="OPERATIVA"/>
    <s v="HASTA 2500 SUSCRIPTORES"/>
    <s v="Grupo de Pequeños"/>
    <x v="1"/>
    <s v="ORGANIZACION AUTORIZADA"/>
    <s v="ANTIOQUIA"/>
    <s v="ABEJORRAL"/>
    <s v="INSCRIPCION"/>
    <d v="2013-02-18T00:00:00"/>
    <x v="3"/>
  </r>
  <r>
    <n v="2242"/>
    <s v="OPERADORA DE SERVICIOS PUBLICOS S.A. EMPRESA DE SERVICIOS PUBLICOS"/>
    <s v="OPERATIVA (No activa)"/>
    <s v="MAYOR O IGUAL A 5001 USUARIOS"/>
    <s v="Grupo de Grandes"/>
    <x v="0"/>
    <s v="SOCIEDADES (EMPRESA DE SERVICIOS PUBLICOS)"/>
    <s v="CÓRDOBA"/>
    <s v="PLANETA RICA"/>
    <s v="ACTUALIZACION"/>
    <d v="2019-05-27T00:00:00"/>
    <x v="4"/>
  </r>
  <r>
    <n v="2245"/>
    <s v="CIUDAD MEJOR SA ESP"/>
    <s v="OPERATIVA (No activa)"/>
    <s v="HASTA 2500 SUSCRIPTORES"/>
    <s v="Grupo de Pequeños"/>
    <x v="1"/>
    <s v="SOCIEDADES (EMPRESA DE SERVICIOS PUBLICOS)"/>
    <s v="NORTE DE SANTANDER"/>
    <s v="CUCUTA"/>
    <s v="ACTUALIZACION"/>
    <d v="2011-12-30T00:00:00"/>
    <x v="0"/>
  </r>
  <r>
    <n v="2256"/>
    <s v="EMPRESA DE SERVICIOS  DE ASEO DE VALLEDUPAR S.A.S. E.S.P. ASEOUPAR S.A.S. E.S.P."/>
    <s v="OPERATIVA"/>
    <s v="MAYOR O IGUAL A 5001 USUARIOS"/>
    <s v="Grupo de Grandes"/>
    <x v="0"/>
    <s v="SOCIEDADES (EMPRESA DE SERVICIOS PUBLICOS)"/>
    <s v="ANTIOQUIA"/>
    <s v="MEDELLÍN"/>
    <s v="ACTUALIZACION"/>
    <d v="2025-03-19T00:00:00"/>
    <x v="0"/>
  </r>
  <r>
    <n v="2257"/>
    <s v="AGUAS DEL SUR S.A.  E.S.P."/>
    <s v="OPERATIVA"/>
    <s v="DESDE 2501 HASTA 5000 USUARIOS"/>
    <s v="Grupo de Pequeños"/>
    <x v="2"/>
    <s v="SOCIEDADES (EMPRESA DE SERVICIOS PUBLICOS)"/>
    <s v="VALLE DEL CAUCA"/>
    <s v="CALI"/>
    <s v="ACTUALIZACION"/>
    <d v="2025-03-09T00:00:00"/>
    <x v="6"/>
  </r>
  <r>
    <n v="2268"/>
    <s v="EMPRESAS PUBLICAS DEL MUNICIPIO DE EL SANTUARIO E.S.P."/>
    <s v="OPERATIVA"/>
    <s v="MAYOR O IGUAL A 5001 USUARIOS"/>
    <s v="Grupo de Grandes"/>
    <x v="0"/>
    <s v="EMPRESA INDUSTRIAL Y COMERCIAL DEL ESTADO"/>
    <s v="ANTIOQUIA"/>
    <s v="EL SANTUARIO"/>
    <s v="ACTUALIZACION"/>
    <d v="2025-02-07T00:00:00"/>
    <x v="1"/>
  </r>
  <r>
    <n v="2269"/>
    <s v="EMPRESA COMUNITARIA ASOCIACION DE SUSCRITORES DE ACUEDUCTO Y ALCANTARILLADO DEL CORREGIMIENTO DE FELIDIA EMPRESA DE SERVICIO PUBLICO "/>
    <s v="OPERATIVA"/>
    <s v="MENOR O IGUAL A 2500 USUARIOS"/>
    <s v="Grupo de Pequeños"/>
    <x v="1"/>
    <s v="ORGANIZACION AUTORIZADA"/>
    <s v="VALLE DEL CAUCA"/>
    <s v="CALI"/>
    <s v="ACTUALIZACION"/>
    <d v="2024-03-04T00:00:00"/>
    <x v="4"/>
  </r>
  <r>
    <n v="2271"/>
    <s v="EMPRESA MUNICIPAL DE SERVICIOS PUBLICOS DOMICILIARIOS DE PIEDECUESTA E.S.P."/>
    <s v="OPERATIVA"/>
    <s v="MAYOR O IGUAL A 5001 USUARIOS"/>
    <s v="Grupo de Grandes"/>
    <x v="0"/>
    <s v="EMPRESA INDUSTRIAL Y COMERCIAL DEL ESTADO"/>
    <s v="SANTANDER"/>
    <s v="PIEDECUESTA"/>
    <s v="ACTUALIZACION"/>
    <d v="2025-02-03T00:00:00"/>
    <x v="1"/>
  </r>
  <r>
    <n v="2274"/>
    <s v="JUNTA DE ACCION COMUNAL DE PARCELACION CAÑASGORDAS"/>
    <s v="OPERATIVA"/>
    <s v="MENOR O IGUAL A 2500 USUARIOS"/>
    <s v="Grupo de Pequeños"/>
    <x v="2"/>
    <s v="ORGANIZACION AUTORIZADA"/>
    <s v="VALLE DEL CAUCA"/>
    <s v="CALI"/>
    <s v="ACTUALIZACION"/>
    <d v="2023-04-24T00:00:00"/>
    <x v="3"/>
  </r>
  <r>
    <n v="2283"/>
    <s v="ASOCIACION DE USUARIOS DEL ACUEDUCTO Y ALCANTARILLADO Y ASEO DEL BARRIO EL SAMAN"/>
    <s v="OPERATIVA (No activa)"/>
    <s v="HASTA 2500 SUSCRIPTORES"/>
    <s v="Grupo de Pequeños"/>
    <x v="1"/>
    <s v="ORGANIZACION AUTORIZADA"/>
    <s v="VALLE DEL CAUCA"/>
    <s v="CANDELARIA"/>
    <s v="ACTUALIZACION"/>
    <d v="2012-12-10T00:00:00"/>
    <x v="3"/>
  </r>
  <r>
    <n v="2289"/>
    <s v="ASOCIACION DE SUSCRIPTORES DEL  ACUEDUCTO DE LA VEREDA EL CHUSCAL-ASOACHUZIPA"/>
    <s v="OPERATIVA"/>
    <s v="MENOR O IGUAL A 2500 USUARIOS"/>
    <s v="Grupo de Pequeños"/>
    <x v="1"/>
    <s v="ORGANIZACION AUTORIZADA"/>
    <s v="CUNDINAMARCA"/>
    <s v="ZIPACON"/>
    <s v="ACTUALIZACION"/>
    <d v="2024-07-16T00:00:00"/>
    <x v="3"/>
  </r>
  <r>
    <n v="2298"/>
    <s v="EMPRESA DE SERVICIOS PUBLICOS DE YOLOMBO"/>
    <s v="OPERATIVA"/>
    <s v="DESDE 2501 HASTA 5000 USUARIOS"/>
    <s v="Grupo de Grandes"/>
    <x v="2"/>
    <s v="EMPRESA INDUSTRIAL Y COMERCIAL DEL ESTADO"/>
    <s v="ANTIOQUIA"/>
    <s v="YOLOMBO"/>
    <s v="ACTUALIZACION"/>
    <d v="2025-03-26T00:00:00"/>
    <x v="1"/>
  </r>
  <r>
    <n v="2299"/>
    <s v="UNIDAD DE SERVICIOS PUBLICOS DOMICILIARIOS DEL MUNICIPIO DE GOMEZ PLATA"/>
    <s v="OPERATIVA"/>
    <s v="MENOR O IGUAL A 2500 USUARIOS"/>
    <s v="Grupo de Pequeños"/>
    <x v="2"/>
    <s v="MUNICIPIO (PRESTACIÓN DIRECTA)"/>
    <s v="ANTIOQUIA"/>
    <s v="GÓMEZ PLATA"/>
    <s v="ACTUALIZACION"/>
    <d v="2024-04-24T00:00:00"/>
    <x v="1"/>
  </r>
  <r>
    <n v="2300"/>
    <s v="ASOCIACION DE SUSCRIPTORES DE SERVICIOS PUBLICOS DEL MUNICIPIO DE PINCHOTE DEPARTAMENTO DE SANTANDER ESP"/>
    <s v="OPERATIVA"/>
    <s v="MENOR O IGUAL A 2500 USUARIOS"/>
    <s v="Grupo de Pequeños"/>
    <x v="2"/>
    <s v="ORGANIZACION AUTORIZADA"/>
    <s v="SANTANDER"/>
    <s v="PINCHOTE"/>
    <s v="ACTUALIZACION"/>
    <d v="2025-01-27T00:00:00"/>
    <x v="3"/>
  </r>
  <r>
    <n v="2301"/>
    <s v="ASOCIACION DE USUARIOS DEL SERVICIO DE AGUA POTABLE DE LA VEREDA EL TUNAL  MUNICIPIO DE ZIPAQUIRA DEPARTAMENTO DE CUNDINAMARCA"/>
    <s v="OPERATIVA"/>
    <s v="MENOR O IGUAL A 2500 USUARIOS"/>
    <s v="Grupo de Pequeños"/>
    <x v="1"/>
    <s v="ORGANIZACION AUTORIZADA"/>
    <s v="CUNDINAMARCA"/>
    <s v="ZIPAQUIRA"/>
    <s v="INSCRIPCION"/>
    <d v="2024-05-09T00:00:00"/>
    <x v="3"/>
  </r>
  <r>
    <n v="2303"/>
    <s v="EMPRESA DE SERVICIOS PUBLICOS DE SAN JOSE DE LA MARINILLA E.S.P."/>
    <s v="OPERATIVA"/>
    <s v="MAYOR O IGUAL A 5001 USUARIOS"/>
    <s v="Grupo de Grandes"/>
    <x v="0"/>
    <s v="EMPRESA INDUSTRIAL Y COMERCIAL DEL ESTADO"/>
    <s v="ANTIOQUIA"/>
    <s v="MARINILLA"/>
    <s v="ACTUALIZACION"/>
    <d v="2025-02-28T00:00:00"/>
    <x v="1"/>
  </r>
  <r>
    <n v="2306"/>
    <s v="ASOCIACION DE SUSCRIPTORES DEL ACUEDUCTO Y ALCANTARILLADO DE LA URBANIZACION MODELIA ACUAMODELIA"/>
    <s v="OPERATIVA"/>
    <s v="MENOR O IGUAL A 2500 USUARIOS"/>
    <s v="Grupo de Pequeños"/>
    <x v="0"/>
    <s v="ORGANIZACION AUTORIZADA"/>
    <s v="TOLIMA"/>
    <s v="IBAGUE"/>
    <s v="ACTUALIZACION"/>
    <d v="2025-01-21T00:00:00"/>
    <x v="4"/>
  </r>
  <r>
    <n v="2310"/>
    <s v="EMPRESA DE SEVICIOS PUBLICOS DE ACUEDUCTO, ALCANTARILLADO Y ASEO - EMTAMBO E.S.P."/>
    <s v="OPERATIVA"/>
    <s v="MENOR O IGUAL A 2500 USUARIOS"/>
    <s v="Grupo de Pequeños"/>
    <x v="0"/>
    <s v="EMPRESA INDUSTRIAL Y COMERCIAL DEL ESTADO"/>
    <s v="CAUCA"/>
    <s v="EL TAMBO"/>
    <s v="ACTUALIZACION"/>
    <d v="2024-06-26T00:00:00"/>
    <x v="1"/>
  </r>
  <r>
    <n v="2311"/>
    <s v="EMPRESA DE RECICLAJE ASEO Y SERVICIOS DE MONTELIBANO S.A.S E.S.P."/>
    <s v="OPERATIVA"/>
    <s v="MAYOR O IGUAL A 5001 USUARIOS"/>
    <s v="Grupo de Grandes"/>
    <x v="2"/>
    <s v="SOCIEDADES (EMPRESA DE SERVICIOS PUBLICOS)"/>
    <s v="CÓRDOBA"/>
    <s v="MONTELIBANO"/>
    <s v="ACTUALIZACION"/>
    <d v="2025-03-04T00:00:00"/>
    <x v="0"/>
  </r>
  <r>
    <n v="2323"/>
    <s v="AGUAS DE BUGA S.A. E.S.P."/>
    <s v="OPERATIVA"/>
    <s v="MAYOR O IGUAL A 5001 USUARIOS"/>
    <s v="Grupo de Grandes"/>
    <x v="0"/>
    <s v="SOCIEDADES (EMPRESA DE SERVICIOS PUBLICOS)"/>
    <s v="VALLE DEL CAUCA"/>
    <s v="GUADALAJARA DE BUGA"/>
    <s v="ACTUALIZACION"/>
    <d v="2024-06-04T00:00:00"/>
    <x v="4"/>
  </r>
  <r>
    <n v="2324"/>
    <s v="JUNTA COMUNITARIA ADMINISTRADORA DE ACUEDUCTO PRO AGUA DE MULALO"/>
    <s v="OPERATIVA"/>
    <s v="MENOR O IGUAL A 2500 USUARIOS"/>
    <s v="Grupo de Pequeños"/>
    <x v="1"/>
    <s v="ORGANIZACION AUTORIZADA"/>
    <s v="VALLE DEL CAUCA"/>
    <s v="YUMBO"/>
    <s v="ACTUALIZACION"/>
    <d v="2024-05-20T00:00:00"/>
    <x v="3"/>
  </r>
  <r>
    <n v="2329"/>
    <s v="ASOCIACION DE USUARIOS DEL ACUEDUCTO AGUABONITA SECTOR EL PORVENIR"/>
    <s v="OPERATIVA"/>
    <s v="HASTA 2500 SUSCRIPTORES"/>
    <s v="Grupo de Pequeños"/>
    <x v="1"/>
    <s v="ORGANIZACION AUTORIZADA"/>
    <s v="CUNDINAMARCA"/>
    <s v="SILVANIA"/>
    <s v="ACTUALIZACION"/>
    <d v="2011-12-15T00:00:00"/>
    <x v="3"/>
  </r>
  <r>
    <n v="2335"/>
    <s v="EMPRESA REGIONAL DE OBRAS SANITARIAS DE TAMINANGO EMPOTAM ESP"/>
    <s v="OPERATIVA"/>
    <s v="MENOR O IGUAL A 2500 USUARIOS"/>
    <s v="Grupo de Pequeños"/>
    <x v="0"/>
    <s v="SOCIEDADES (EMPRESA DE SERVICIOS PUBLICOS)"/>
    <s v="NARIÑO"/>
    <s v="TAMINANGO"/>
    <s v="ACTUALIZACION"/>
    <d v="2025-02-27T00:00:00"/>
    <x v="4"/>
  </r>
  <r>
    <n v="2336"/>
    <s v="ASOCIACION DE USUARIOS DEL ACUEDUCTO MULTIVEREDAL EL MOLINO"/>
    <s v="OPERATIVA"/>
    <s v="HASTA 2500 SUSCRIPTORES"/>
    <s v="Grupo de Pequeños"/>
    <x v="1"/>
    <s v="ORGANIZACION AUTORIZADA"/>
    <s v="ANTIOQUIA"/>
    <s v="GUARNE"/>
    <s v="INSCRIPCION"/>
    <d v="2012-02-16T00:00:00"/>
    <x v="3"/>
  </r>
  <r>
    <n v="2338"/>
    <s v="CORPORACION ACUEDUCTO MULTIVEREDAL CARMIN, CUCHILLAS, MAMPUESTO Y ANEXOS"/>
    <s v="OPERATIVA"/>
    <s v="DESDE 2501 HASTA 5000 USUARIOS"/>
    <s v="Grupo de Pequeños"/>
    <x v="1"/>
    <s v="ORGANIZACION AUTORIZADA"/>
    <s v="ANTIOQUIA"/>
    <s v="RIONEGRO"/>
    <s v="ACTUALIZACION"/>
    <d v="2025-03-05T00:00:00"/>
    <x v="3"/>
  </r>
  <r>
    <n v="2340"/>
    <s v="EMPRESA MUNICIPAL DE SERVICIOS PUBLICOS DOMICILIARIOS DE OIBA E.S.P"/>
    <s v="OPERATIVA"/>
    <s v="MENOR O IGUAL A 2500 USUARIOS"/>
    <s v="Grupo de Pequeños"/>
    <x v="0"/>
    <s v="EMPRESA INDUSTRIAL Y COMERCIAL DEL ESTADO"/>
    <s v="SANTANDER"/>
    <s v="OIBA"/>
    <s v="ACTUALIZACION"/>
    <d v="2024-08-09T00:00:00"/>
    <x v="1"/>
  </r>
  <r>
    <n v="2353"/>
    <s v="ASOCIACIÓN DE USUARIOS DEL ACUEDUCTO Y/O ALCANTARILLADO Y/O ASEO DE CAMPO ALEGRE E.S.P"/>
    <s v="OPERATIVA"/>
    <s v="HASTA 2500 SUSCRIPTORES"/>
    <s v="Grupo de Pequeños"/>
    <x v="1"/>
    <s v="ORGANIZACION AUTORIZADA"/>
    <s v="VALLE DEL CAUCA"/>
    <s v="EL CERRITO"/>
    <s v="ACTUALIZACION"/>
    <d v="2011-03-04T00:00:00"/>
    <x v="3"/>
  </r>
  <r>
    <n v="2355"/>
    <s v="ASOCIACION DE USUARIOS ACUEDUCTO PEÑA NEGRA SUESCUN"/>
    <s v="OPERATIVA"/>
    <s v="MENOR O IGUAL A 2500 USUARIOS"/>
    <s v="Grupo de Pequeños"/>
    <x v="1"/>
    <s v="ORGANIZACION AUTORIZADA"/>
    <s v="BOYACÁ"/>
    <s v="TIBASOSA"/>
    <s v="ACTUALIZACION"/>
    <d v="2025-03-05T00:00:00"/>
    <x v="3"/>
  </r>
  <r>
    <n v="2356"/>
    <s v="EMPRESA DE SERVICIOS PÚBLICOS DE GRANADA"/>
    <s v="OPERATIVA"/>
    <s v="DESDE 2501 HASTA 5000 USUARIOS"/>
    <s v="Grupo de Grandes"/>
    <x v="2"/>
    <s v="EMPRESA INDUSTRIAL Y COMERCIAL DEL ESTADO"/>
    <s v="ANTIOQUIA"/>
    <s v="GRANADA"/>
    <s v="ACTUALIZACION"/>
    <d v="2024-05-21T00:00:00"/>
    <x v="1"/>
  </r>
  <r>
    <n v="2360"/>
    <s v="CORPORACION DE SERVICIOS PUBLICOS DE SANTA VERONICA"/>
    <s v="OPERATIVA (No activa)"/>
    <s v="HASTA 2500 SUSCRIPTORES"/>
    <s v="Grupo de Pequeños"/>
    <x v="1"/>
    <s v="ORGANIZACION AUTORIZADA"/>
    <s v="ATLÁNTICO"/>
    <s v="JUAN DE ACOSTA"/>
    <s v="ACTUALIZACION"/>
    <d v="2008-04-16T00:00:00"/>
    <x v="3"/>
  </r>
  <r>
    <n v="2361"/>
    <s v="ASEO SIDERENSE S.A.S. E.S.P."/>
    <s v="OPERATIVA"/>
    <s v="MAYOR O IGUAL A 5001 USUARIOS"/>
    <s v="Grupo de Grandes"/>
    <x v="0"/>
    <s v="SOCIEDADES (EMPRESA DE SERVICIOS PUBLICOS)"/>
    <s v="ANTIOQUIA"/>
    <s v="SABANETA"/>
    <s v="ACTUALIZACION"/>
    <d v="2025-02-21T00:00:00"/>
    <x v="0"/>
  </r>
  <r>
    <n v="2362"/>
    <s v="AGUAS DEL ATLANTICO S.A. E.S.P."/>
    <s v="OPERATIVA (No activa)"/>
    <s v="DESDE 2501 HASTA 5000 USUARIOS"/>
    <s v="Grupo de Grandes"/>
    <x v="2"/>
    <s v="SOCIEDADES (EMPRESA DE SERVICIOS PUBLICOS)"/>
    <s v="ATLÁNTICO"/>
    <s v="BARRANQUILLA"/>
    <s v="ACTUALIZACION"/>
    <d v="2020-05-16T00:00:00"/>
    <x v="3"/>
  </r>
  <r>
    <n v="2363"/>
    <s v="ASOCIACION DE USUARIOS DEL ACUEDUCTO RURAL COMUNITARIO DEL MUNICIPIO DE SAN MATEO"/>
    <s v="OPERATIVA"/>
    <s v="MENOR O IGUAL A 2500 USUARIOS"/>
    <s v="Grupo de Pequeños"/>
    <x v="1"/>
    <s v="ORGANIZACION AUTORIZADA"/>
    <s v="BOYACÁ"/>
    <s v="SAN MATEO"/>
    <s v="ACTUALIZACION"/>
    <d v="2024-02-09T00:00:00"/>
    <x v="3"/>
  </r>
  <r>
    <n v="2372"/>
    <s v="EMPRESA DE ASEO DE BUCARAMANGA S.A. E.S.P."/>
    <s v="OPERATIVA"/>
    <s v="MAYOR O IGUAL A 5001 USUARIOS"/>
    <s v="Grupo de Grandes"/>
    <x v="2"/>
    <s v="SOCIEDADES (EMPRESA DE SERVICIOS PUBLICOS)"/>
    <s v="SANTANDER"/>
    <s v="BUCARAMANGA"/>
    <s v="ACTUALIZACION"/>
    <d v="2025-02-28T00:00:00"/>
    <x v="0"/>
  </r>
  <r>
    <n v="2373"/>
    <s v="ASOCIACIÒN PARA LA ADMINISTRACIÒN,SOSTENIMIENTO Y MANTENIMIENTO DEL ACUEDUCTO Y ALCANTARILLADO DE CALDAS VIEJO TOLIMA"/>
    <s v="OPERATIVA"/>
    <s v="HASTA 2500 SUSCRIPTORES"/>
    <s v="Grupo de Pequeños"/>
    <x v="1"/>
    <s v="ORGANIZACION AUTORIZADA"/>
    <s v="TOLIMA"/>
    <s v="ALVARADO"/>
    <s v="INSCRIPCION"/>
    <d v="2013-02-18T00:00:00"/>
    <x v="4"/>
  </r>
  <r>
    <n v="2374"/>
    <s v="DINAMICA SERVICIOS PUBLICOS E INGENIERIA ESP SAS"/>
    <s v="OPERATIVA"/>
    <s v="DESDE 2501 HASTA 5000 USUARIOS"/>
    <s v="Grupo de Grandes"/>
    <x v="2"/>
    <s v="SOCIEDADES (EMPRESA DE SERVICIOS PUBLICOS)"/>
    <s v="RISARALDA"/>
    <s v="BELEN DE UMBRIA"/>
    <s v="ACTUALIZACION"/>
    <d v="2024-05-20T00:00:00"/>
    <x v="1"/>
  </r>
  <r>
    <n v="2375"/>
    <s v="EMPRESA DE SERVICIOS PUBLICOS DE ACUEDUCTO Y ALCANTARILLADO DE CHACHAGUI"/>
    <s v="OPERATIVA"/>
    <s v="DESDE 2501 HASTA 5000 USUARIOS"/>
    <s v="Grupo de Grandes"/>
    <x v="0"/>
    <s v="SOCIEDADES (EMPRESA DE SERVICIOS PUBLICOS)"/>
    <s v="NARIÑO"/>
    <s v="CHACHAGUI"/>
    <s v="ACTUALIZACION"/>
    <d v="2025-03-20T00:00:00"/>
    <x v="4"/>
  </r>
  <r>
    <n v="2376"/>
    <s v="ASOCIACION DE SUSCRIPTORES ACUEDUCTO RANCHERIAS"/>
    <s v="OPERATIVA"/>
    <s v="MENOR O IGUAL A 2500 USUARIOS"/>
    <s v="Grupo de Pequeños"/>
    <x v="1"/>
    <s v="ORGANIZACION AUTORIZADA"/>
    <s v="ANTIOQUIA"/>
    <s v="RIONEGRO"/>
    <s v="ACTUALIZACION"/>
    <d v="2025-02-28T00:00:00"/>
    <x v="3"/>
  </r>
  <r>
    <n v="2377"/>
    <s v="EMPRESA PRESTADORA DEL SERVICIO PUBLICO DE ASEO CIUDAD BOLIVAR"/>
    <s v="OPERATIVA"/>
    <s v="MAYOR O IGUAL A 5001 USUARIOS"/>
    <s v="Grupo de Pequeños"/>
    <x v="0"/>
    <s v="EMPRESA INDUSTRIAL Y COMERCIAL DEL ESTADO"/>
    <s v="ANTIOQUIA"/>
    <s v="CIUDAD BOLÍVAR"/>
    <s v="ACTUALIZACION"/>
    <d v="2025-03-28T00:00:00"/>
    <x v="0"/>
  </r>
  <r>
    <n v="2380"/>
    <s v="DEPENDENCIA EMPRESA DE  SERVICIOS PUBLICOS  DE AGUA POTABLE Y ALCANTARILLADO DE GRAMALOTE"/>
    <s v="OPERATIVA"/>
    <s v="MENOR O IGUAL A 2500 USUARIOS"/>
    <s v="Grupo de Pequeños"/>
    <x v="2"/>
    <s v="MUNICIPIO (PRESTACIÓN DIRECTA)"/>
    <s v="NORTE DE SANTANDER"/>
    <s v="GRAMALOTE"/>
    <s v="ACTUALIZACION"/>
    <d v="2024-07-05T00:00:00"/>
    <x v="1"/>
  </r>
  <r>
    <n v="2381"/>
    <s v="EMPRESAS MUNICIPALES DE TIBASOSA  E.S.P."/>
    <s v="OPERATIVA"/>
    <s v="MENOR O IGUAL A 2500 USUARIOS"/>
    <s v="Grupo de Pequeños"/>
    <x v="0"/>
    <s v="EMPRESA INDUSTRIAL Y COMERCIAL DEL ESTADO"/>
    <s v="BOYACÁ"/>
    <s v="TIBASOSA"/>
    <s v="ACTUALIZACION"/>
    <d v="2025-01-10T00:00:00"/>
    <x v="1"/>
  </r>
  <r>
    <n v="2388"/>
    <s v="OFICINA DE SERVICIOS PUBLICOS DE ACUEDUCTO, ALCANTARILLADO Y ASEO DEL MUNICIPIO DE TENA "/>
    <s v="INACTIVA (No activa)"/>
    <s v="HASTA 2500 SUSCRIPTORES"/>
    <s v="Grupo de Pequeños"/>
    <x v="1"/>
    <s v="MUNICIPIO (PRESTACIÓN DIRECTA)"/>
    <s v="CUNDINAMARCA"/>
    <s v="TENA"/>
    <s v="ACTUALIZACION"/>
    <d v="2015-07-08T00:00:00"/>
    <x v="1"/>
  </r>
  <r>
    <n v="2389"/>
    <s v="EMPRESAS PUBLICAS MUNICIPALES DE SOPETRAN E.S.P "/>
    <s v="OPERATIVA"/>
    <s v="DESDE 2501 HASTA 5000 USUARIOS"/>
    <s v="Grupo de Pequeños"/>
    <x v="0"/>
    <s v="EMPRESA INDUSTRIAL Y COMERCIAL DEL ESTADO"/>
    <s v="ANTIOQUIA"/>
    <s v="SOPETRAN"/>
    <s v="ACTUALIZACION"/>
    <d v="2025-02-14T00:00:00"/>
    <x v="0"/>
  </r>
  <r>
    <n v="2390"/>
    <s v="ACUAPAEZ S.A. E.S.P."/>
    <s v="OPERATIVA"/>
    <s v="MENOR O IGUAL A 2500 USUARIOS"/>
    <s v="Grupo de Pequeños"/>
    <x v="1"/>
    <s v="SOCIEDADES (EMPRESA DE SERVICIOS PUBLICOS)"/>
    <s v="VALLE DEL CAUCA"/>
    <s v="CALI"/>
    <s v="ACTUALIZACION"/>
    <d v="2025-02-07T00:00:00"/>
    <x v="4"/>
  </r>
  <r>
    <n v="2391"/>
    <s v="ASOCIACION DE USUARIOS DEL ACUEDUCTO LA MARIPOSA DE LA VEREDA CAY PARTE BAJA VILLA MARIA DEL MUNICIPIO DE IBAGUE"/>
    <s v="OPERATIVA"/>
    <s v="HASTA 2500 SUSCRIPTORES"/>
    <s v="Grupo de Pequeños"/>
    <x v="1"/>
    <s v="ORGANIZACION AUTORIZADA"/>
    <s v="TOLIMA"/>
    <s v="IBAGUE"/>
    <s v="ACTUALIZACION"/>
    <d v="2012-12-10T00:00:00"/>
    <x v="3"/>
  </r>
  <r>
    <n v="2392"/>
    <s v="ASOCIACIÓN DE USUARIOS DEL ACUEDUCTO Y ALCANTARILLADO DE PUERTO PERALES E.S.P"/>
    <s v="OPERATIVA"/>
    <s v="MENOR O IGUAL A 2500 USUARIOS"/>
    <s v="Grupo de Pequeños"/>
    <x v="1"/>
    <s v="ORGANIZACION AUTORIZADA"/>
    <s v="ANTIOQUIA"/>
    <s v="PUERTO TRIUNFO"/>
    <s v="ACTUALIZACION"/>
    <d v="2025-02-17T00:00:00"/>
    <x v="4"/>
  </r>
  <r>
    <n v="2400"/>
    <s v="ASOCIACIÓN DE USUARIOS DEL ACUEDUCTO DE PRADILLA"/>
    <s v="OPERATIVA"/>
    <s v="MENOR O IGUAL A 2500 USUARIOS"/>
    <s v="Grupo de Pequeños"/>
    <x v="0"/>
    <s v="ORGANIZACION AUTORIZADA"/>
    <s v="CUNDINAMARCA"/>
    <s v="EL COLEGIO"/>
    <s v="ACTUALIZACION"/>
    <d v="2025-02-08T00:00:00"/>
    <x v="3"/>
  </r>
  <r>
    <n v="2402"/>
    <s v="ACUEDUCTO VEREDAL EL CHUSCAL E.S.P."/>
    <s v="OPERATIVA"/>
    <s v="MENOR O IGUAL A 2500 USUARIOS"/>
    <s v="Grupo de Pequeños"/>
    <x v="1"/>
    <s v="ORGANIZACION AUTORIZADA"/>
    <s v="CUNDINAMARCA"/>
    <s v="SOPO"/>
    <s v="ACTUALIZACION"/>
    <d v="2024-07-24T00:00:00"/>
    <x v="3"/>
  </r>
  <r>
    <n v="2403"/>
    <s v="EMPRESAS PUBLICAS DE CAICEDONIA E.S.P."/>
    <s v="OPERATIVA"/>
    <s v="MAYOR O IGUAL A 5001 USUARIOS"/>
    <s v="Grupo de Grandes"/>
    <x v="2"/>
    <s v="EMPRESA INDUSTRIAL Y COMERCIAL DEL ESTADO"/>
    <s v="VALLE DEL CAUCA"/>
    <s v="CAICEDONIA"/>
    <s v="ACTUALIZACION"/>
    <d v="2025-02-28T00:00:00"/>
    <x v="2"/>
  </r>
  <r>
    <n v="2405"/>
    <s v="EMPRESA METROPOLITANA DE ASEO DE OCCIDENTE S.A.S  E.S.P."/>
    <s v="OPERATIVA"/>
    <s v="MAYOR O IGUAL A 5001 USUARIOS"/>
    <s v="Grupo de Grandes"/>
    <x v="2"/>
    <s v="SOCIEDADES (EMPRESA DE SERVICIOS PUBLICOS)"/>
    <s v="CALDAS"/>
    <s v="ANSERMA"/>
    <s v="ACTUALIZACION"/>
    <d v="2025-03-28T00:00:00"/>
    <x v="0"/>
  </r>
  <r>
    <n v="2416"/>
    <s v="ASOCIACION DE USUARIOS DE LOS SERVICIOS PUBLICOS DEL CORREGIMIENTO DE CEILAN MUNICIPIO BUGALAGRANDE"/>
    <s v="OPERATIVA"/>
    <s v="MENOR O IGUAL A 2500 USUARIOS"/>
    <s v="Grupo de Pequeños"/>
    <x v="1"/>
    <s v="ORGANIZACION AUTORIZADA"/>
    <s v="VALLE DEL CAUCA"/>
    <s v="BUGALAGRANDE"/>
    <s v="ACTUALIZACION"/>
    <d v="2024-10-25T00:00:00"/>
    <x v="3"/>
  </r>
  <r>
    <n v="2417"/>
    <s v="UNIDAD DE SERVICIOS PUBLICOS DOMICILIARIOS DEL MUNICIPIO DE QUEBRADANEGRA"/>
    <s v="OPERATIVA"/>
    <s v="MENOR O IGUAL A 2500 USUARIOS"/>
    <s v="Grupo de Pequeños"/>
    <x v="0"/>
    <s v="MUNICIPIO (PRESTACIÓN DIRECTA)"/>
    <s v="CUNDINAMARCA"/>
    <s v="QUEBRADANEGRA"/>
    <s v="ACTUALIZACION"/>
    <d v="2025-02-20T00:00:00"/>
    <x v="1"/>
  </r>
  <r>
    <n v="2419"/>
    <s v="COOPERATIVA DE SERVICIOS PUBLICOS DE ACUEDUCTO Y ALCANTARILLADO DE LA PARCELACION EL JARDIN LIMITADA"/>
    <s v="OPERATIVA (No activa)"/>
    <s v="HASTA 2500 SUSCRIPTORES"/>
    <s v="Grupo de Pequeños"/>
    <x v="1"/>
    <s v="PRESTADORES FUERA DEL ART. 15 LSPD"/>
    <s v="BOGOTÁ, D.C."/>
    <s v="BOGOTA, D.C."/>
    <s v="ACTUALIZACION"/>
    <d v="2009-03-31T00:00:00"/>
    <x v="3"/>
  </r>
  <r>
    <n v="2420"/>
    <s v="SERRAMONTE S.A. ESP"/>
    <s v="OPERATIVA"/>
    <s v="MENOR O IGUAL A 2500 USUARIOS"/>
    <s v="Grupo de Pequeños"/>
    <x v="2"/>
    <s v="SOCIEDADES (EMPRESA DE SERVICIOS PUBLICOS)"/>
    <s v="META"/>
    <s v="VILLAVICENCIO"/>
    <s v="ACTUALIZACION"/>
    <d v="2024-02-28T00:00:00"/>
    <x v="4"/>
  </r>
  <r>
    <n v="2426"/>
    <s v="MUNICIPIO DE CUMARIBO"/>
    <s v="OPERATIVA"/>
    <s v="MENOR O IGUAL A 2500 USUARIOS"/>
    <s v="Grupo de Pequeños"/>
    <x v="0"/>
    <s v="MUNICIPIO (PRESTACIÓN DIRECTA)"/>
    <s v="VICHADA"/>
    <s v="CUMARIBO"/>
    <s v="ACTUALIZACION"/>
    <d v="2024-03-21T00:00:00"/>
    <x v="1"/>
  </r>
  <r>
    <n v="2431"/>
    <s v="EMPRESA ADMINISTRADORA DE SERVICIOS PUBLICOS ACUEDUCTO Y ALCANTARILLADO GOLONDRINAS"/>
    <s v="OPERATIVA"/>
    <s v="MENOR O IGUAL A 2500 USUARIOS"/>
    <s v="Grupo de Pequeños"/>
    <x v="1"/>
    <s v="ORGANIZACION AUTORIZADA"/>
    <s v="VALLE DEL CAUCA"/>
    <s v="CALI"/>
    <s v="ACTUALIZACION"/>
    <d v="2024-04-24T00:00:00"/>
    <x v="4"/>
  </r>
  <r>
    <n v="2433"/>
    <s v="JUNTA ADMINISTRADORA DE SERVICIOS PUBLICOS-MUNICIPIO DE PASCA "/>
    <s v="OPERATIVA"/>
    <s v="MENOR O IGUAL A 2500 USUARIOS"/>
    <s v="Grupo de Pequeños"/>
    <x v="2"/>
    <s v="MUNICIPIO (PRESTACIÓN DIRECTA)"/>
    <s v="CUNDINAMARCA"/>
    <s v="PASCA"/>
    <s v="ACTUALIZACION"/>
    <d v="2025-02-20T00:00:00"/>
    <x v="1"/>
  </r>
  <r>
    <n v="2434"/>
    <s v="EMPRESA DE SERVICIOS PUBLICOS DOMICILIARIOS DE PARATEBUENO ESP"/>
    <s v="OPERATIVA"/>
    <s v="MENOR O IGUAL A 2500 USUARIOS"/>
    <s v="Grupo de Pequeños"/>
    <x v="2"/>
    <s v="EMPRESA INDUSTRIAL Y COMERCIAL DEL ESTADO"/>
    <s v="CUNDINAMARCA"/>
    <s v="PARATEBUENO"/>
    <s v="ACTUALIZACION"/>
    <d v="2024-06-07T00:00:00"/>
    <x v="1"/>
  </r>
  <r>
    <n v="2438"/>
    <s v="EMPRESAS MUNICIPALES DE CALI   E.I.C.E  E.S.P"/>
    <s v="OPERATIVA"/>
    <s v="MAYOR O IGUAL A 5001 USUARIOS"/>
    <s v="Grupo de Grandes"/>
    <x v="2"/>
    <s v="EMPRESA INDUSTRIAL Y COMERCIAL DEL ESTADO"/>
    <s v="VALLE DEL CAUCA"/>
    <s v="CALI"/>
    <s v="ACTUALIZACION"/>
    <d v="2025-02-25T00:00:00"/>
    <x v="1"/>
  </r>
  <r>
    <n v="2440"/>
    <s v="ASOCIACIÓN DE SUSCRIPTORES  DE SERVICIOS PUBLICOS DOMICILIARIOS AQUASAT"/>
    <s v="OPERATIVA"/>
    <s v="MENOR O IGUAL A 2500 USUARIOS"/>
    <s v="Grupo de Pequeños"/>
    <x v="1"/>
    <s v="ORGANIZACION AUTORIZADA"/>
    <s v="RISARALDA"/>
    <s v="PEREIRA"/>
    <s v="ACTUALIZACION"/>
    <d v="2023-04-26T00:00:00"/>
    <x v="3"/>
  </r>
  <r>
    <n v="2441"/>
    <s v="ASOCIACIÓN DE USUARIOS DEL ACUEDUCTO LA REPRESA CHARCO HONDO"/>
    <s v="OPERATIVA"/>
    <s v="MENOR O IGUAL A 2500 USUARIOS"/>
    <s v="Grupo de Pequeños"/>
    <x v="1"/>
    <s v="ORGANIZACION AUTORIZADA"/>
    <s v="RISARALDA"/>
    <s v="PEREIRA"/>
    <s v="ACTUALIZACION"/>
    <d v="2020-08-20T00:00:00"/>
    <x v="3"/>
  </r>
  <r>
    <n v="2445"/>
    <s v="OFICINA DE SERVICIOS PÚBLICOS  DOMICIILIARIOS DE ACUEDUCTO,  ALCANTARILLADO Y ASEO DE SUPATA"/>
    <s v="OPERATIVA"/>
    <s v="MENOR O IGUAL A 2500 USUARIOS"/>
    <s v="Grupo de Pequeños"/>
    <x v="0"/>
    <s v="MUNICIPIO (PRESTACIÓN DIRECTA)"/>
    <s v="CUNDINAMARCA"/>
    <s v="SUPATA"/>
    <s v="ACTUALIZACION"/>
    <d v="2025-01-29T00:00:00"/>
    <x v="1"/>
  </r>
  <r>
    <n v="2446"/>
    <s v="ASOCIACION DE USUARIOS DEL SERVICIO DE AGUA POTABLE DEL MUNICIPIO DE SAN BERNARDO CUNDINAMARCA"/>
    <s v="OPERATIVA"/>
    <s v="MENOR O IGUAL A 2500 USUARIOS"/>
    <s v="Grupo de Pequeños"/>
    <x v="2"/>
    <s v="ORGANIZACION AUTORIZADA"/>
    <s v="CUNDINAMARCA"/>
    <s v="SAN BERNARDO"/>
    <s v="ACTUALIZACION"/>
    <d v="2025-02-10T00:00:00"/>
    <x v="3"/>
  </r>
  <r>
    <n v="2448"/>
    <s v="UNIDAD DE SERVICIOS PUBLICOS DE CAMPOHERMOSO"/>
    <s v="OPERATIVA"/>
    <s v="MENOR O IGUAL A 2500 USUARIOS"/>
    <s v="Grupo de Pequeños"/>
    <x v="0"/>
    <s v="MUNICIPIO (PRESTACIÓN DIRECTA)"/>
    <s v="BOYACÁ"/>
    <s v="CAMPOHERMOSO"/>
    <s v="ACTUALIZACION"/>
    <d v="2025-03-06T00:00:00"/>
    <x v="1"/>
  </r>
  <r>
    <n v="2449"/>
    <s v="UNIDAD DESERVICIOS PUBLICOS MUNICIPALES DE BETANIA E.S.P"/>
    <s v="OPERATIVA (No activa)"/>
    <s v="HASTA 2500 SUSCRIPTORES"/>
    <s v="Grupo de Pequeños"/>
    <x v="1"/>
    <s v="MUNICIPIO (PRESTACIÓN DIRECTA)"/>
    <s v="ANTIOQUIA"/>
    <s v="BETANIA"/>
    <s v="ACTUALIZACION"/>
    <d v="2011-08-03T00:00:00"/>
    <x v="1"/>
  </r>
  <r>
    <n v="2453"/>
    <s v="ASOCIACION DE USUARIOS DEL SERVICIO DE ACUEDUCTO DE LA VEREDA DE USABA LA CANTERA"/>
    <s v="OPERATIVA"/>
    <s v="MENOR O IGUAL A 2500 USUARIOS"/>
    <s v="Grupo de Pequeños"/>
    <x v="1"/>
    <s v="ORGANIZACION AUTORIZADA"/>
    <s v="CUNDINAMARCA"/>
    <s v="SIBATE"/>
    <s v="ACTUALIZACION"/>
    <d v="2024-02-13T00:00:00"/>
    <x v="3"/>
  </r>
  <r>
    <n v="2459"/>
    <s v="JUNTA PROBIENESTAR SOCIAL DE CUCUTILLA"/>
    <s v="OPERATIVA"/>
    <s v="MENOR O IGUAL A 2500 USUARIOS"/>
    <s v="Grupo de Pequeños"/>
    <x v="2"/>
    <s v="ORGANIZACION AUTORIZADA"/>
    <s v="NORTE DE SANTANDER"/>
    <s v="CUCUTILLA"/>
    <s v="ACTUALIZACION"/>
    <d v="2025-03-17T00:00:00"/>
    <x v="3"/>
  </r>
  <r>
    <n v="2460"/>
    <s v="PROAMBIENTALES S.A. E.S.P."/>
    <s v="OPERATIVA"/>
    <s v="MENOR O IGUAL A 2500 USUARIOS"/>
    <s v="Grupo de Grandes"/>
    <x v="2"/>
    <s v="SOCIEDADES (EMPRESA DE SERVICIOS PUBLICOS)"/>
    <s v="VALLE DEL CAUCA"/>
    <s v="CALI"/>
    <s v="ACTUALIZACION"/>
    <d v="2025-02-07T00:00:00"/>
    <x v="0"/>
  </r>
  <r>
    <n v="2462"/>
    <s v="EMPRESA DE SERVICIOS PUBLICOS DE ACUEDUCTO Y ALCANTARILLADO DE ALBAN"/>
    <s v="OPERATIVA"/>
    <s v="MENOR O IGUAL A 2500 USUARIOS"/>
    <s v="Grupo de Pequeños"/>
    <x v="0"/>
    <s v="EMPRESA INDUSTRIAL Y COMERCIAL DEL ESTADO"/>
    <s v="NARIÑO"/>
    <s v="ALBAN"/>
    <s v="ACTUALIZACION"/>
    <d v="2024-04-17T00:00:00"/>
    <x v="1"/>
  </r>
  <r>
    <n v="2463"/>
    <s v="EMPRESA DE SERVICIOS PUBLICOS DE SAN BERNARDO - EMPOSAN  E.S.P. SAS"/>
    <s v="OPERATIVA"/>
    <s v="MENOR O IGUAL A 2500 USUARIOS"/>
    <s v="Grupo de Pequeños"/>
    <x v="0"/>
    <s v="SOCIEDADES (EMPRESA DE SERVICIOS PUBLICOS)"/>
    <s v="NARIÑO"/>
    <s v="SAN BERNARDO"/>
    <s v="ACTUALIZACION"/>
    <d v="2024-12-12T00:00:00"/>
    <x v="1"/>
  </r>
  <r>
    <n v="2465"/>
    <s v="ASOCIACION JUNTA ADMINISTRADORA DEL ACUEDUCTO Y ALCANTARILLADO DE DORADAL"/>
    <s v="OPERATIVA"/>
    <s v="MENOR O IGUAL A 2500 USUARIOS"/>
    <s v="Grupo de Pequeños"/>
    <x v="1"/>
    <s v="ORGANIZACION AUTORIZADA"/>
    <s v="ANTIOQUIA"/>
    <s v="PUERTO TRIUNFO"/>
    <s v="ACTUALIZACION"/>
    <d v="2025-01-17T00:00:00"/>
    <x v="4"/>
  </r>
  <r>
    <n v="2470"/>
    <s v="ASOCIACION DE USUARIOS DE LOS SERVICIOS DE ACUEDUCTO ALCANTARILLADO Y ASEO DEL MUNICIPIO DE TORIBIO"/>
    <s v="OPERATIVA"/>
    <s v="HASTA 2500 SUSCRIPTORES"/>
    <s v="Grupo de Pequeños"/>
    <x v="1"/>
    <s v="ORGANIZACION AUTORIZADA"/>
    <s v="CAUCA"/>
    <s v="TORIBIO"/>
    <s v="ACTUALIZACION"/>
    <d v="2012-12-26T00:00:00"/>
    <x v="4"/>
  </r>
  <r>
    <n v="2479"/>
    <s v="ASOCIACIÒN DE USUARIOS DE ACUEDUCTO, ALCANTARILLADO Y ASEO DE SAN JOAQUIN E.SP"/>
    <s v="OPERATIVA"/>
    <s v="MENOR O IGUAL A 2500 USUARIOS"/>
    <s v="Grupo de Pequeños"/>
    <x v="1"/>
    <s v="ORGANIZACION AUTORIZADA"/>
    <s v="VALLE DEL CAUCA"/>
    <s v="CANDELARIA"/>
    <s v="ACTUALIZACION"/>
    <d v="2025-01-20T00:00:00"/>
    <x v="4"/>
  </r>
  <r>
    <n v="2482"/>
    <s v=" ASOCIACION DE USUARIOS DEL ACUEDUCTO MULTIVEREDAL CORRALA CORRALITA Y CORRALA PARTE BAJA"/>
    <s v="OPERATIVA"/>
    <s v="MENOR O IGUAL A 2500 USUARIOS"/>
    <s v="Grupo de Pequeños"/>
    <x v="1"/>
    <s v="ORGANIZACION AUTORIZADA"/>
    <s v="ANTIOQUIA"/>
    <s v="CALDAS"/>
    <s v="ACTUALIZACION"/>
    <d v="2025-02-06T00:00:00"/>
    <x v="3"/>
  </r>
  <r>
    <n v="2484"/>
    <s v="EMPRESAS PUBLICAS MUNICIPALES DE TIERRALTA E.S.P"/>
    <s v="OPERATIVA"/>
    <s v="MAYOR O IGUAL A 5001 USUARIOS"/>
    <s v="Grupo de Grandes"/>
    <x v="2"/>
    <s v="EMPRESA INDUSTRIAL Y COMERCIAL DEL ESTADO"/>
    <s v="CÓRDOBA"/>
    <s v="TIERRALTA"/>
    <s v="ACTUALIZACION"/>
    <d v="2024-02-28T00:00:00"/>
    <x v="4"/>
  </r>
  <r>
    <n v="2486"/>
    <s v="UNIDAD DE SERVICIOS PUBLICOS DE TOCA"/>
    <s v="OPERATIVA"/>
    <s v="MENOR O IGUAL A 2500 USUARIOS"/>
    <s v="Grupo de Pequeños"/>
    <x v="0"/>
    <s v="MUNICIPIO (PRESTACIÓN DIRECTA)"/>
    <s v="BOYACÁ"/>
    <s v="TOCA"/>
    <s v="ACTUALIZACION"/>
    <d v="2025-03-04T00:00:00"/>
    <x v="1"/>
  </r>
  <r>
    <n v="2489"/>
    <s v="UNIDAD DE SERVICIOS PUBLICOS DEL MUNICIPIO DE VENTAQUEMADA"/>
    <s v="OPERATIVA"/>
    <s v="MENOR O IGUAL A 2500 USUARIOS"/>
    <s v="Grupo de Pequeños"/>
    <x v="2"/>
    <s v="MUNICIPIO (PRESTACIÓN DIRECTA)"/>
    <s v="BOYACÁ"/>
    <s v="VENTAQUEMADA"/>
    <s v="ACTUALIZACION"/>
    <d v="2024-11-14T00:00:00"/>
    <x v="1"/>
  </r>
  <r>
    <n v="2492"/>
    <s v="TURBO EXPRESS ACUATURBO"/>
    <s v="OPERATIVA (No activa)"/>
    <s v="HASTA 2500 SUSCRIPTORES"/>
    <s v="Grupo de Pequeños"/>
    <x v="1"/>
    <s v="ORGANIZACION AUTORIZADA"/>
    <s v="ANTIOQUIA"/>
    <s v="TURBO"/>
    <s v="INSCRIPCION"/>
    <d v="2006-06-11T00:00:00"/>
    <x v="3"/>
  </r>
  <r>
    <n v="2493"/>
    <s v="ASOCIACION DE SUSCRIPTORES DEL SERVICIO DE AGUA DE LA VEREDA EL VERGEL MUNICIPIO DE DAGUA"/>
    <s v="OPERATIVA"/>
    <s v="MENOR O IGUAL A 2500 USUARIOS"/>
    <s v="Grupo de Pequeños"/>
    <x v="1"/>
    <s v="ORGANIZACION AUTORIZADA"/>
    <s v="VALLE DEL CAUCA"/>
    <s v="CALI"/>
    <s v="ACTUALIZACION"/>
    <d v="2025-02-13T00:00:00"/>
    <x v="3"/>
  </r>
  <r>
    <n v="2495"/>
    <s v="EMPRESA MUNICIPAL DE ACUEDUCTO ALCANTARILLADO Y ASEO DE SILVIA CAUCA EMSILVIA ESP"/>
    <s v="OPERATIVA"/>
    <s v="MENOR O IGUAL A 2500 USUARIOS"/>
    <s v="Grupo de Pequeños"/>
    <x v="0"/>
    <s v="EMPRESA INDUSTRIAL Y COMERCIAL DEL ESTADO"/>
    <s v="CAUCA"/>
    <s v="SILVIA"/>
    <s v="ACTUALIZACION"/>
    <d v="2025-03-11T00:00:00"/>
    <x v="1"/>
  </r>
  <r>
    <n v="2497"/>
    <s v="CORPORACION ACUEDUCTO Y ALCANTARILLADO VEREDA CAÑAVERALEJO E.S.P"/>
    <s v="OPERATIVA"/>
    <s v="HASTA 2500 SUSCRIPTORES"/>
    <s v="Grupo de Pequeños"/>
    <x v="1"/>
    <s v="ORGANIZACION AUTORIZADA"/>
    <s v="ANTIOQUIA"/>
    <s v="SABANETA"/>
    <s v="ACTUALIZACION"/>
    <d v="2007-03-08T00:00:00"/>
    <x v="3"/>
  </r>
  <r>
    <n v="2498"/>
    <s v="CORPORACION DE ACUEDUCTO MULTIVEREDAL SANTA ELENA"/>
    <s v="OPERATIVA"/>
    <s v="MENOR O IGUAL A 2500 USUARIOS"/>
    <s v="Grupo de Pequeños"/>
    <x v="1"/>
    <s v="ORGANIZACION AUTORIZADA"/>
    <s v="ANTIOQUIA"/>
    <s v="MEDELLÍN"/>
    <s v="ACTUALIZACION"/>
    <d v="2025-01-30T00:00:00"/>
    <x v="4"/>
  </r>
  <r>
    <n v="2510"/>
    <s v="UNIDAD DE SERVICIOS PUBLICOS DOMICILIARIOS DE SAN PABLO DE BORBUR"/>
    <s v="OPERATIVA"/>
    <s v="MENOR O IGUAL A 2500 USUARIOS"/>
    <s v="Grupo de Pequeños"/>
    <x v="0"/>
    <s v="MUNICIPIO (PRESTACIÓN DIRECTA)"/>
    <s v="BOYACÁ"/>
    <s v="SAN PABLO DE BORBUR"/>
    <s v="ACTUALIZACION"/>
    <d v="2024-02-02T00:00:00"/>
    <x v="1"/>
  </r>
  <r>
    <n v="2512"/>
    <s v="AGUAS DE ARANZAZU S.A. E.S.P."/>
    <s v="OPERATIVA"/>
    <s v="MENOR O IGUAL A 2500 USUARIOS"/>
    <s v="Grupo de Pequeños"/>
    <x v="2"/>
    <s v="SOCIEDADES (EMPRESA DE SERVICIOS PUBLICOS)"/>
    <s v="CALDAS"/>
    <s v="ARANZAZU"/>
    <s v="ACTUALIZACION"/>
    <d v="2024-04-21T00:00:00"/>
    <x v="1"/>
  </r>
  <r>
    <n v="2513"/>
    <s v="EMPRESA DE SERVICIOS PÚBLICOS MUNICIPALES DE SAN PABLO E.S.P. SAS"/>
    <s v="OPERATIVA"/>
    <s v="MENOR O IGUAL A 2500 USUARIOS"/>
    <s v="Grupo de Pequeños"/>
    <x v="0"/>
    <s v="SOCIEDADES (EMPRESA DE SERVICIOS PUBLICOS)"/>
    <s v="NARIÑO"/>
    <s v="SAN PABLO"/>
    <s v="ACTUALIZACION"/>
    <d v="2024-12-03T00:00:00"/>
    <x v="1"/>
  </r>
  <r>
    <n v="2514"/>
    <s v="EMPRESA DE SERVICIOS PUBLICOS DE COCORNA E.S.P."/>
    <s v="OPERATIVA"/>
    <s v="DESDE 2501 HASTA 5000 USUARIOS"/>
    <s v="Grupo de Grandes"/>
    <x v="0"/>
    <s v="EMPRESA INDUSTRIAL Y COMERCIAL DEL ESTADO"/>
    <s v="ANTIOQUIA"/>
    <s v="COCORNÁ"/>
    <s v="ACTUALIZACION"/>
    <d v="2025-02-14T00:00:00"/>
    <x v="1"/>
  </r>
  <r>
    <n v="2516"/>
    <s v="UNIDAD ADMINISTRATIVA DE SERVICOS PUBLICOS DOMICILIARIOS DE ACUEDUCTO ALCANTARILLADO Y ASEO"/>
    <s v="OPERATIVA"/>
    <s v="MENOR O IGUAL A 2500 USUARIOS"/>
    <s v="Grupo de Pequeños"/>
    <x v="0"/>
    <s v="MUNICIPIO (PRESTACIÓN DIRECTA)"/>
    <s v="NORTE DE SANTANDER"/>
    <s v="TOLEDO"/>
    <s v="ACTUALIZACION"/>
    <d v="2025-03-04T00:00:00"/>
    <x v="1"/>
  </r>
  <r>
    <n v="2518"/>
    <s v="UNIDAD MUNICIPAL DE SERVICIOS PUBLICOS DE  PEDRAZA MAGDALENA"/>
    <s v="OPERATIVA"/>
    <s v="MENOR O IGUAL A 2500 USUARIOS"/>
    <s v="Grupo de Pequeños"/>
    <x v="0"/>
    <s v="MUNICIPIO (PRESTACIÓN DIRECTA)"/>
    <s v="MAGDALENA"/>
    <s v="PEDRAZA"/>
    <s v="ACTUALIZACION"/>
    <d v="2021-04-13T00:00:00"/>
    <x v="1"/>
  </r>
  <r>
    <n v="2520"/>
    <s v="CORPORACIÓN DE ACUEDUCTO SAN JOSÉ"/>
    <s v="OPERATIVA"/>
    <s v="MENOR O IGUAL A 2500 USUARIOS"/>
    <s v="Grupo de Pequeños"/>
    <x v="1"/>
    <s v="ORGANIZACION AUTORIZADA"/>
    <s v="ANTIOQUIA"/>
    <s v="MEDELLÍN"/>
    <s v="ACTUALIZACION"/>
    <d v="2025-02-21T00:00:00"/>
    <x v="3"/>
  </r>
  <r>
    <n v="2522"/>
    <s v="ALCALDIA MUNICIPAL"/>
    <s v="OPERATIVA"/>
    <s v="MENOR O IGUAL A 2500 USUARIOS"/>
    <s v="Grupo de Pequeños"/>
    <x v="2"/>
    <s v="MUNICIPIO (PRESTACIÓN DIRECTA)"/>
    <s v="TOLIMA"/>
    <s v="ANZOATEGUI"/>
    <s v="ACTUALIZACION"/>
    <d v="2025-02-11T00:00:00"/>
    <x v="1"/>
  </r>
  <r>
    <n v="2523"/>
    <s v="MUNICIPIO DE FLORENCIA CAUCA"/>
    <s v="OPERATIVA (No activa)"/>
    <s v="HASTA 2500 SUSCRIPTORES"/>
    <s v="Grupo de Pequeños"/>
    <x v="1"/>
    <s v="MUNICIPIO (PRESTACIÓN DIRECTA)"/>
    <s v="CAUCA"/>
    <s v="FLORENCIA"/>
    <s v="ACTUALIZACION"/>
    <d v="2008-06-12T00:00:00"/>
    <x v="0"/>
  </r>
  <r>
    <n v="2525"/>
    <s v="OFICINA DE SERVICIOS PUBLICOS MUNICIPALES DEL MUNICIPIO DE PUERTO SANTANDER"/>
    <s v="OPERATIVA"/>
    <s v="MENOR O IGUAL A 2500 USUARIOS"/>
    <s v="Grupo de Pequeños"/>
    <x v="2"/>
    <s v="MUNICIPIO (PRESTACIÓN DIRECTA)"/>
    <s v="NORTE DE SANTANDER"/>
    <s v="PUERTO SANTANDER"/>
    <s v="ACTUALIZACION"/>
    <d v="2025-02-17T00:00:00"/>
    <x v="1"/>
  </r>
  <r>
    <n v="2526"/>
    <s v="UNIDAD DE SERVICIOS PUBLICOS DOMICILIARIOS DE ACUEDUCTO, ALCANTARILLADO Y ASEO DEL MUNICIPIO DE SANTIAGO"/>
    <s v="OPERATIVA"/>
    <s v="MENOR O IGUAL A 2500 USUARIOS"/>
    <s v="Grupo de Pequeños"/>
    <x v="2"/>
    <s v="MUNICIPIO (PRESTACIÓN DIRECTA)"/>
    <s v="NORTE DE SANTANDER"/>
    <s v="SANTIAGO"/>
    <s v="ACTUALIZACION"/>
    <d v="2025-02-22T00:00:00"/>
    <x v="1"/>
  </r>
  <r>
    <n v="2527"/>
    <s v="OFICINA DE SERVICIOS PUBLICOS DEL MUNICIPIO DE UBAQUE"/>
    <s v="OPERATIVA"/>
    <s v="MENOR O IGUAL A 2500 USUARIOS"/>
    <s v="Grupo de Pequeños"/>
    <x v="2"/>
    <s v="MUNICIPIO (PRESTACIÓN DIRECTA)"/>
    <s v="CUNDINAMARCA"/>
    <s v="UBAQUE"/>
    <s v="ACTUALIZACION"/>
    <d v="2024-02-26T00:00:00"/>
    <x v="1"/>
  </r>
  <r>
    <n v="2528"/>
    <s v="JUNTA ADMINISTRADORA DE ACUEDUCTO Y ALCANTARILLADO BARRIO CHAPETON"/>
    <s v="OPERATIVA"/>
    <s v="MENOR O IGUAL A 2500 USUARIOS"/>
    <s v="Grupo de Pequeños"/>
    <x v="0"/>
    <s v="ORGANIZACION AUTORIZADA"/>
    <s v="TOLIMA"/>
    <s v="IBAGUE"/>
    <s v="ACTUALIZACION"/>
    <d v="2025-03-11T00:00:00"/>
    <x v="3"/>
  </r>
  <r>
    <n v="2529"/>
    <s v="UNIDAD DE SERVICIOS PUBLICOS DEL MUNICIPIO DE JERICO"/>
    <s v="OPERATIVA"/>
    <s v="MENOR O IGUAL A 2500 USUARIOS"/>
    <s v="Grupo de Pequeños"/>
    <x v="2"/>
    <s v="MUNICIPIO (PRESTACIÓN DIRECTA)"/>
    <s v="BOYACÁ"/>
    <s v="JERICO"/>
    <s v="ACTUALIZACION"/>
    <d v="2024-11-27T00:00:00"/>
    <x v="1"/>
  </r>
  <r>
    <n v="2530"/>
    <s v="EMPRESA DE SERVICIOS PUBLICOS DE CORDOBA QUINDIO  E.S.P. S.A.S."/>
    <s v="OPERATIVA"/>
    <s v="MENOR O IGUAL A 2500 USUARIOS"/>
    <s v="Grupo de Pequeños"/>
    <x v="0"/>
    <s v="SOCIEDADES (EMPRESA DE SERVICIOS PUBLICOS)"/>
    <s v="QUINDÍO"/>
    <s v="CORDOBA"/>
    <s v="ACTUALIZACION"/>
    <d v="2025-01-21T00:00:00"/>
    <x v="1"/>
  </r>
  <r>
    <n v="2536"/>
    <s v="EMPRESA MUNICIPAL DE ASEO DE VICTORIA S.A. E.S.P."/>
    <s v="OPERATIVA"/>
    <s v="DESDE 2501 HASTA 5000 USUARIOS"/>
    <s v="Grupo de Pequeños"/>
    <x v="2"/>
    <s v="SOCIEDADES (EMPRESA DE SERVICIOS PUBLICOS)"/>
    <s v="CALDAS"/>
    <s v="VICTORIA"/>
    <s v="ACTUALIZACION"/>
    <d v="2025-02-25T00:00:00"/>
    <x v="0"/>
  </r>
  <r>
    <n v="2537"/>
    <s v="SECRETARIA DE INFRAESTRUCTURA Y SERVICIOS PUBLICOS DEL MUNICIPIO DE SUESCA"/>
    <s v="OPERATIVA"/>
    <s v="MENOR O IGUAL A 2500 USUARIOS"/>
    <s v="Grupo de Pequeños"/>
    <x v="2"/>
    <s v="MUNICIPIO (PRESTACIÓN DIRECTA)"/>
    <s v="CUNDINAMARCA"/>
    <s v="SUESCA"/>
    <s v="ACTUALIZACION"/>
    <d v="2025-01-30T00:00:00"/>
    <x v="1"/>
  </r>
  <r>
    <n v="2541"/>
    <s v="OFICINA DE SERVICIOS PUBLICOS DOMICILIARIOS DE LOURDES"/>
    <s v="OPERATIVA"/>
    <s v="MENOR O IGUAL A 2500 USUARIOS"/>
    <s v="Grupo de Pequeños"/>
    <x v="2"/>
    <s v="MUNICIPIO (PRESTACIÓN DIRECTA)"/>
    <s v="NORTE DE SANTANDER"/>
    <s v="LOURDES"/>
    <s v="ACTUALIZACION"/>
    <d v="2025-03-09T00:00:00"/>
    <x v="1"/>
  </r>
  <r>
    <n v="2542"/>
    <s v="JUNTA ADMINISTRADORA ACUEDUCTO Y OBRAS VARIAS VEREDA LAS ANIMAS IPIALES"/>
    <s v="OPERATIVA"/>
    <s v="HASTA 2500 SUSCRIPTORES"/>
    <s v="Grupo de Pequeños"/>
    <x v="1"/>
    <s v="ORGANIZACION AUTORIZADA"/>
    <s v="NARIÑO"/>
    <s v="IPIALES"/>
    <s v="ACTUALIZACION"/>
    <d v="2010-11-05T00:00:00"/>
    <x v="3"/>
  </r>
  <r>
    <n v="2543"/>
    <s v="ASOCIACION DE USUARIOS DEL ACUEDUEDUCTO MULTIVEREDAL  ANGELOPOLIS, AMAGA Y TITIRIBI"/>
    <s v="OPERATIVA"/>
    <s v="MENOR O IGUAL A 2500 USUARIOS"/>
    <s v="Grupo de Pequeños"/>
    <x v="1"/>
    <s v="ORGANIZACION AUTORIZADA"/>
    <s v="ANTIOQUIA"/>
    <s v="ANGELÓPOLIS"/>
    <s v="ACTUALIZACION"/>
    <d v="2024-05-04T00:00:00"/>
    <x v="3"/>
  </r>
  <r>
    <n v="2545"/>
    <s v="URABAEÑA DE ASEO S.A. U.R.A. EMPRESA DE SERVICIOS PUBLICOS"/>
    <s v="OPERATIVA (No activa)"/>
    <s v="HASTA 2500 SUSCRIPTORES"/>
    <s v="Grupo de Pequeños"/>
    <x v="1"/>
    <s v="SOCIEDADES (EMPRESA DE SERVICIOS PUBLICOS)"/>
    <s v="ANTIOQUIA"/>
    <s v="APARTADÓ"/>
    <s v="ACTUALIZACION"/>
    <d v="2007-01-16T00:00:00"/>
    <x v="0"/>
  </r>
  <r>
    <n v="2547"/>
    <s v="ASOCIACION DE USUARIOS DE ACUEDUCTO URBANO Y RURAL DE LA INSPECCION DE LA ESPERANZA MUNICIPIO DE LA MESA"/>
    <s v="OPERATIVA"/>
    <s v="MENOR O IGUAL A 2500 USUARIOS"/>
    <s v="Grupo de Pequeños"/>
    <x v="1"/>
    <s v="ORGANIZACION AUTORIZADA"/>
    <s v="CUNDINAMARCA"/>
    <s v="LA MESA"/>
    <s v="ACTUALIZACION"/>
    <d v="2025-03-21T00:00:00"/>
    <x v="3"/>
  </r>
  <r>
    <n v="2550"/>
    <s v="ASOCIACION DE USUARIOS DEL ACUEDUCTO MULTIVEREDAL BETANIA - HISPANIA"/>
    <s v="OPERATIVA"/>
    <s v="MENOR O IGUAL A 2500 USUARIOS"/>
    <s v="Grupo de Pequeños"/>
    <x v="1"/>
    <s v="ORGANIZACION AUTORIZADA"/>
    <s v="ANTIOQUIA"/>
    <s v="BETANIA"/>
    <s v="ACTUALIZACION"/>
    <d v="2025-03-27T00:00:00"/>
    <x v="3"/>
  </r>
  <r>
    <n v="2553"/>
    <s v="SECRETARIA DE PLANEACION, OBRAS PUBLICAS Y SERVICIOS PUBLICOS DEL MUNICIPIO DE TIBACUY"/>
    <s v="OPERATIVA"/>
    <s v="MENOR O IGUAL A 2500 USUARIOS"/>
    <s v="Grupo de Pequeños"/>
    <x v="2"/>
    <s v="MUNICIPIO (PRESTACIÓN DIRECTA)"/>
    <s v="CUNDINAMARCA"/>
    <s v="TIBACUY"/>
    <s v="ACTUALIZACION"/>
    <d v="2025-01-13T00:00:00"/>
    <x v="1"/>
  </r>
  <r>
    <n v="2554"/>
    <s v="UNIDAD ESPECIAL DE SERVICIOS PUBLICOS DOMICILIARIOS DEL MUNICIPIO DE MITU"/>
    <s v="OPERATIVA"/>
    <s v="MENOR O IGUAL A 2500 USUARIOS"/>
    <s v="Grupo de Pequeños"/>
    <x v="2"/>
    <s v="MUNICIPIO (PRESTACIÓN DIRECTA)"/>
    <s v="VAUPÉS"/>
    <s v="MITU"/>
    <s v="ACTUALIZACION"/>
    <d v="2024-02-20T00:00:00"/>
    <x v="1"/>
  </r>
  <r>
    <n v="2555"/>
    <s v="CORPORACION DE USUARIOS DE ACUEDUCTO VEREDA MARIA AUXILIADORA"/>
    <s v="OPERATIVA"/>
    <s v="MENOR O IGUAL A 2500 USUARIOS"/>
    <s v="Grupo de Pequeños"/>
    <x v="1"/>
    <s v="ORGANIZACION AUTORIZADA"/>
    <s v="ANTIOQUIA"/>
    <s v="SABANETA"/>
    <s v="ACTUALIZACION"/>
    <d v="2024-02-13T00:00:00"/>
    <x v="3"/>
  </r>
  <r>
    <n v="2561"/>
    <s v="ASOCIACION DE USUARIOS DEL SERVICIO DE AGUA POTABLE Y ALCANTARILLADO DEL BARRIO LA INMACULADA NO. 1 "/>
    <s v="OPERATIVA"/>
    <s v="MENOR O IGUAL A 2500 USUARIOS"/>
    <s v="Grupo de Pequeños"/>
    <x v="0"/>
    <s v="ORGANIZACION AUTORIZADA"/>
    <s v="ANTIOQUIA"/>
    <s v="LA ESTRELLA"/>
    <s v="ACTUALIZACION"/>
    <d v="2024-01-22T00:00:00"/>
    <x v="3"/>
  </r>
  <r>
    <n v="2565"/>
    <s v="ASOCIACION JUNTA ADMINISTRADORA ACUEDUCTO COMUNITARIO LAS ISAZAS DE TITIRIBI"/>
    <s v="OPERATIVA"/>
    <s v="MENOR O IGUAL A 2500 USUARIOS"/>
    <s v="Grupo de Pequeños"/>
    <x v="2"/>
    <s v="ORGANIZACION AUTORIZADA"/>
    <s v="ANTIOQUIA"/>
    <s v="TITIRIBI"/>
    <s v="ACTUALIZACION"/>
    <d v="2023-06-06T00:00:00"/>
    <x v="3"/>
  </r>
  <r>
    <n v="2568"/>
    <s v="ASOCIACION DE ACUEDUCTO LA LANA"/>
    <s v="OPERATIVA"/>
    <s v="HASTA 2500 SUSCRIPTORES"/>
    <s v="Grupo de Pequeños"/>
    <x v="1"/>
    <s v="ORGANIZACION AUTORIZADA"/>
    <s v="ANTIOQUIA"/>
    <s v="SAN PEDRO DE LOS MILAGROS"/>
    <s v="ACTUALIZACION"/>
    <d v="2013-07-14T00:00:00"/>
    <x v="3"/>
  </r>
  <r>
    <n v="2569"/>
    <s v="ASOCIACION DE USUARIOS DE ACUEDUCTO RURAL DE LA PESQUERA"/>
    <s v="OPERATIVA"/>
    <s v="MENOR O IGUAL A 2500 USUARIOS"/>
    <s v="Grupo de Pequeños"/>
    <x v="1"/>
    <s v="ORGANIZACION AUTORIZADA"/>
    <s v="CUNDINAMARCA"/>
    <s v="LA MESA"/>
    <s v="ACTUALIZACION"/>
    <d v="2024-05-14T00:00:00"/>
    <x v="3"/>
  </r>
  <r>
    <n v="2570"/>
    <s v="ASOCIACION DE USUARIOS DEL ACUEDUCTO Y/O ALCANTARILLADO SAN NICOLAS"/>
    <s v="OPERATIVA"/>
    <s v="MENOR O IGUAL A 2500 USUARIOS"/>
    <s v="Grupo de Pequeños"/>
    <x v="1"/>
    <s v="ORGANIZACION AUTORIZADA"/>
    <s v="ANTIOQUIA"/>
    <s v="LA CEJA"/>
    <s v="ACTUALIZACION"/>
    <d v="2024-05-09T00:00:00"/>
    <x v="3"/>
  </r>
  <r>
    <n v="2571"/>
    <s v="CORPORACION DE SERVICIOS DEL ACUEDUCTO Y ALCANTARILLADO DE LA CABECERA MUNICIPAL MUNICIPIO DE LA PAZ"/>
    <s v="OPERATIVA"/>
    <s v="MENOR O IGUAL A 2500 USUARIOS"/>
    <s v="Grupo de Pequeños"/>
    <x v="2"/>
    <s v="ORGANIZACION AUTORIZADA"/>
    <s v="SANTANDER"/>
    <s v="LA PAZ"/>
    <s v="ACTUALIZACION"/>
    <d v="2025-02-06T00:00:00"/>
    <x v="4"/>
  </r>
  <r>
    <n v="2573"/>
    <s v="UNIDAD DE SERVICIOS PUBLICOS DE ABRIAQUI"/>
    <s v="OPERATIVA"/>
    <s v="MENOR O IGUAL A 2500 USUARIOS"/>
    <s v="Grupo de Pequeños"/>
    <x v="2"/>
    <s v="MUNICIPIO (PRESTACIÓN DIRECTA)"/>
    <s v="ANTIOQUIA"/>
    <s v="ABRIAQUÍ"/>
    <s v="ACTUALIZACION"/>
    <d v="2025-02-28T00:00:00"/>
    <x v="1"/>
  </r>
  <r>
    <n v="2574"/>
    <s v="SISTEMA INTEGRADO DE ALCANTARILLADO Y ASEO DE PINCHOTE SANTANDER"/>
    <s v="OPERATIVA"/>
    <s v="MENOR O IGUAL A 2500 USUARIOS"/>
    <s v="Grupo de Pequeños"/>
    <x v="2"/>
    <s v="MUNICIPIO (PRESTACIÓN DIRECTA)"/>
    <s v="SANTANDER"/>
    <s v="PINCHOTE"/>
    <s v="ACTUALIZACION"/>
    <d v="2025-02-06T00:00:00"/>
    <x v="2"/>
  </r>
  <r>
    <n v="2575"/>
    <s v="EMPRESA DE SERVICIOS PUBLICOS DE SANTUARIO"/>
    <s v="OPERATIVA"/>
    <s v="MENOR O IGUAL A 2500 USUARIOS"/>
    <s v="Grupo de Pequeños"/>
    <x v="2"/>
    <s v="EMPRESA INDUSTRIAL Y COMERCIAL DEL ESTADO"/>
    <s v="RISARALDA"/>
    <s v="SANTUARIO"/>
    <s v="ACTUALIZACION"/>
    <d v="2025-03-20T00:00:00"/>
    <x v="1"/>
  </r>
  <r>
    <n v="2577"/>
    <s v="ACUEDUCTO REGIONAL PEÑA NEGRA DEL MUNICIPIO DE PAIPA"/>
    <s v="OPERATIVA"/>
    <s v="MENOR O IGUAL A 2500 USUARIOS"/>
    <s v="Grupo de Pequeños"/>
    <x v="1"/>
    <s v="ORGANIZACION AUTORIZADA"/>
    <s v="BOYACÁ"/>
    <s v="PAIPA"/>
    <s v="ACTUALIZACION"/>
    <d v="2025-03-21T00:00:00"/>
    <x v="3"/>
  </r>
  <r>
    <n v="2585"/>
    <s v="EMPRESAS PUBLICAS DE QUIBDÓ E.S.P."/>
    <s v="EN PROCESO DE LIQUIDACION"/>
    <s v="MAYOR O IGUAL A 5001 USUARIOS"/>
    <s v="Grupo de Grandes"/>
    <x v="2"/>
    <s v="EMPRESA INDUSTRIAL Y COMERCIAL DEL ESTADO"/>
    <s v="CHOCÓ"/>
    <s v="QUIBDO"/>
    <s v="ACTUALIZACION"/>
    <d v="2024-07-23T00:00:00"/>
    <x v="1"/>
  </r>
  <r>
    <n v="2588"/>
    <s v="ASOCIACION DE SERVICIOS PUBLICOS DE BELALCAZAR"/>
    <s v="OPERATIVA"/>
    <s v="MENOR O IGUAL A 2500 USUARIOS"/>
    <s v="Grupo de Pequeños"/>
    <x v="0"/>
    <s v="ORGANIZACION AUTORIZADA"/>
    <s v="CAUCA"/>
    <s v="PAEZ"/>
    <s v="ACTUALIZACION"/>
    <d v="2017-12-16T00:00:00"/>
    <x v="1"/>
  </r>
  <r>
    <n v="2591"/>
    <s v="EMPRESA DE SERVICIOS PUBLICOS DOMICILIARIOS DE PUERRES E.S.P."/>
    <s v="OPERATIVA"/>
    <s v="MENOR O IGUAL A 2500 USUARIOS"/>
    <s v="Grupo de Pequeños"/>
    <x v="2"/>
    <s v="EMPRESA INDUSTRIAL Y COMERCIAL DEL ESTADO"/>
    <s v="NARIÑO"/>
    <s v="PUERRES"/>
    <s v="ACTUALIZACION"/>
    <d v="2024-03-01T00:00:00"/>
    <x v="1"/>
  </r>
  <r>
    <n v="2593"/>
    <s v="UNIDAD DE SERVICIOS PUBLICOS DEL MUNICIPIO DE ZETAQUIRA "/>
    <s v="OPERATIVA"/>
    <s v="MENOR O IGUAL A 2500 USUARIOS"/>
    <s v="Grupo de Pequeños"/>
    <x v="2"/>
    <s v="MUNICIPIO (PRESTACIÓN DIRECTA)"/>
    <s v="BOYACÁ"/>
    <s v="ZETAQUIRA"/>
    <s v="ACTUALIZACION"/>
    <d v="2024-04-22T00:00:00"/>
    <x v="1"/>
  </r>
  <r>
    <n v="2595"/>
    <s v="ACUEDUCTO LA HERRADURA DE MELGAR S.A. E.S.P."/>
    <s v="OPERATIVA"/>
    <s v="MENOR O IGUAL A 2500 USUARIOS"/>
    <s v="Grupo de Pequeños"/>
    <x v="2"/>
    <s v="SOCIEDADES (EMPRESA DE SERVICIOS PUBLICOS)"/>
    <s v="BOGOTÁ, D.C."/>
    <s v="BOGOTA, D.C."/>
    <s v="ACTUALIZACION"/>
    <d v="2025-03-21T00:00:00"/>
    <x v="3"/>
  </r>
  <r>
    <n v="2597"/>
    <s v="EMPRESA DE SERVICIOS PUBLICOS DEL MUNICIPIO DE BALBOA EMILIO GARTNER GOMEZ S.A. E.S.P."/>
    <s v="OPERATIVA"/>
    <s v="MENOR O IGUAL A 2500 USUARIOS"/>
    <s v="Grupo de Pequeños"/>
    <x v="0"/>
    <s v="SOCIEDADES (EMPRESA DE SERVICIOS PUBLICOS)"/>
    <s v="RISARALDA"/>
    <s v="BALBOA"/>
    <s v="ACTUALIZACION"/>
    <d v="2025-03-27T00:00:00"/>
    <x v="1"/>
  </r>
  <r>
    <n v="2601"/>
    <s v="UNIDAD DE SERVICIOS PUBLICOS DE GAMBITA"/>
    <s v="OPERATIVA"/>
    <s v="MENOR O IGUAL A 2500 USUARIOS"/>
    <s v="Grupo de Pequeños"/>
    <x v="2"/>
    <s v="MUNICIPIO (PRESTACIÓN DIRECTA)"/>
    <s v="SANTANDER"/>
    <s v="GAMBITA"/>
    <s v="ACTUALIZACION"/>
    <d v="2025-02-28T00:00:00"/>
    <x v="1"/>
  </r>
  <r>
    <n v="2602"/>
    <s v="MUNICIPIO DE BITUIMA"/>
    <s v="OPERATIVA"/>
    <s v="MENOR O IGUAL A 2500 USUARIOS"/>
    <s v="Grupo de Pequeños"/>
    <x v="2"/>
    <s v="MUNICIPIO (PRESTACIÓN DIRECTA)"/>
    <s v="CUNDINAMARCA"/>
    <s v="BITUIMA"/>
    <s v="ACTUALIZACION"/>
    <d v="2025-02-04T00:00:00"/>
    <x v="1"/>
  </r>
  <r>
    <n v="2604"/>
    <s v="UNIDAD DE SERVICIOS PUBLICOS DOMICILIARIOS DE SAN CAYETANO"/>
    <s v="OPERATIVA"/>
    <s v="MENOR O IGUAL A 2500 USUARIOS"/>
    <s v="Grupo de Pequeños"/>
    <x v="0"/>
    <s v="MUNICIPIO (PRESTACIÓN DIRECTA)"/>
    <s v="NORTE DE SANTANDER"/>
    <s v="SAN CAYETANO"/>
    <s v="ACTUALIZACION"/>
    <d v="2025-01-28T00:00:00"/>
    <x v="1"/>
  </r>
  <r>
    <n v="2610"/>
    <s v="UNIDAD DE SERVICIOS PUBLICOS DE SAN JOSE DE FRAGUA"/>
    <s v="OPERATIVA (No activa)"/>
    <s v="HASTA 2500 SUSCRIPTORES"/>
    <s v="Grupo de Pequeños"/>
    <x v="1"/>
    <s v="MUNICIPIO (PRESTACIÓN DIRECTA)"/>
    <s v="CAQUETÁ"/>
    <s v="SAN JOSE DEL FRAGUA"/>
    <s v="ACTUALIZACION"/>
    <d v="2007-09-12T00:00:00"/>
    <x v="1"/>
  </r>
  <r>
    <n v="2612"/>
    <s v="UNIDAD DE SERVICIOS PÚBLICOS DEL MUNICIPIO DE VERGARA"/>
    <s v="OPERATIVA"/>
    <s v="MENOR O IGUAL A 2500 USUARIOS"/>
    <s v="Grupo de Pequeños"/>
    <x v="0"/>
    <s v="MUNICIPIO (PRESTACIÓN DIRECTA)"/>
    <s v="CUNDINAMARCA"/>
    <s v="VERGARA"/>
    <s v="ACTUALIZACION"/>
    <d v="2025-03-06T00:00:00"/>
    <x v="1"/>
  </r>
  <r>
    <n v="2613"/>
    <s v="JUNTA DE ACCION COMUNAL DE PARCELACION EL RETIRO "/>
    <s v="OPERATIVA"/>
    <s v="MENOR O IGUAL A 2500 USUARIOS"/>
    <s v="Grupo de Pequeños"/>
    <x v="2"/>
    <s v="ORGANIZACION AUTORIZADA"/>
    <s v="VALLE DEL CAUCA"/>
    <s v="CALI"/>
    <s v="ACTUALIZACION"/>
    <d v="2023-04-24T00:00:00"/>
    <x v="3"/>
  </r>
  <r>
    <n v="2614"/>
    <s v="CIUDAD LIMPIA BOGOTÁ S.A. E.S.P."/>
    <s v="OPERATIVA"/>
    <s v="MAYOR O IGUAL A 5001 USUARIOS"/>
    <s v="Grupo de Grandes"/>
    <x v="0"/>
    <s v="SOCIEDADES (EMPRESA DE SERVICIOS PUBLICOS)"/>
    <s v="BOGOTÁ, D.C."/>
    <s v="BOGOTA, D.C."/>
    <s v="ACTUALIZACION"/>
    <d v="2025-03-03T00:00:00"/>
    <x v="0"/>
  </r>
  <r>
    <n v="2618"/>
    <s v="UNIDAD DE SERVICIOS PUBLICOS DOMICILIARIOS ACUEDUCTO, ALCANTARILLADO, ASEO DE CHITAGA"/>
    <s v="OPERATIVA"/>
    <s v="MENOR O IGUAL A 2500 USUARIOS"/>
    <s v="Grupo de Pequeños"/>
    <x v="0"/>
    <s v="MUNICIPIO (PRESTACIÓN DIRECTA)"/>
    <s v="NORTE DE SANTANDER"/>
    <s v="CHITAGA"/>
    <s v="ACTUALIZACION"/>
    <d v="2025-03-28T00:00:00"/>
    <x v="1"/>
  </r>
  <r>
    <n v="2622"/>
    <s v="ASOCIACION DE PROPIETARIOS O USUARIOS DEL ACUEDUCTO DE LA VEREDAS SOCORRO Y CABANDIA"/>
    <s v="OPERATIVA"/>
    <s v="HASTA 2500 SUSCRIPTORES"/>
    <s v="Grupo de Pequeños"/>
    <x v="1"/>
    <s v="ORGANIZACION AUTORIZADA"/>
    <s v="TOLIMA"/>
    <s v="FALAN"/>
    <s v="INSCRIPCION"/>
    <d v="2012-12-26T00:00:00"/>
    <x v="3"/>
  </r>
  <r>
    <n v="2623"/>
    <s v="ASOCIACION COOPERATIVA DE RECICLADORES DE BOGOTA"/>
    <s v="OPERATIVA"/>
    <s v="MAYOR O IGUAL A 5001 USUARIOS"/>
    <s v="Aprovechamiento "/>
    <x v="2"/>
    <s v="ORGANIZACION AUTORIZADA"/>
    <s v="BOGOTÁ, D.C."/>
    <s v="BOGOTA, D.C."/>
    <s v="ACTUALIZACION"/>
    <d v="2025-01-09T00:00:00"/>
    <x v="7"/>
  </r>
  <r>
    <n v="2624"/>
    <s v="ASOCIACION DE USUARIOS DEL ACUEDUCTO  DE LA QUEBRADA CHIQUEROS"/>
    <s v="OPERATIVA"/>
    <s v="HASTA 2500 SUSCRIPTORES"/>
    <s v="Grupo de Pequeños"/>
    <x v="1"/>
    <s v="ORGANIZACION AUTORIZADA"/>
    <s v="CUNDINAMARCA"/>
    <s v="SUBACHOQUE"/>
    <s v="ACTUALIZACION"/>
    <d v="2013-02-18T00:00:00"/>
    <x v="3"/>
  </r>
  <r>
    <n v="2627"/>
    <s v="EMPRESAS PUBLICAS MINICIPALES DE CANALETE"/>
    <s v="OPERATIVA"/>
    <s v="MENOR O IGUAL A 2500 USUARIOS"/>
    <s v="Grupo de Pequeños"/>
    <x v="0"/>
    <s v="EMPRESA INDUSTRIAL Y COMERCIAL DEL ESTADO"/>
    <s v="CÓRDOBA"/>
    <s v="CANALETE"/>
    <s v="ACTUALIZACION"/>
    <d v="2024-05-21T00:00:00"/>
    <x v="1"/>
  </r>
  <r>
    <n v="2628"/>
    <s v="UNIDAD DE SERVICIOS PUBLICOS DOMICILIARIOS DEL MUNICIPIO DE CAICEDO."/>
    <s v="OPERATIVA"/>
    <s v="MENOR O IGUAL A 2500 USUARIOS"/>
    <s v="Grupo de Pequeños"/>
    <x v="2"/>
    <s v="MUNICIPIO (PRESTACIÓN DIRECTA)"/>
    <s v="ANTIOQUIA"/>
    <s v="CAICEDO"/>
    <s v="ACTUALIZACION"/>
    <d v="2024-05-29T00:00:00"/>
    <x v="1"/>
  </r>
  <r>
    <n v="2638"/>
    <s v="UNIDAD DE SERVICIOS PUBLICOS DOMICILIARIOS DEL MUNICIPIO CACOTA DE VELAZCO"/>
    <s v="OPERATIVA"/>
    <s v="MENOR O IGUAL A 2500 USUARIOS"/>
    <s v="Grupo de Pequeños"/>
    <x v="0"/>
    <s v="MUNICIPIO (PRESTACIÓN DIRECTA)"/>
    <s v="NORTE DE SANTANDER"/>
    <s v="CACOTA"/>
    <s v="ACTUALIZACION"/>
    <d v="2025-03-07T00:00:00"/>
    <x v="1"/>
  </r>
  <r>
    <n v="2639"/>
    <s v="AGUAS &amp; ASEO YONDO SA ESP "/>
    <s v="OPERATIVA"/>
    <s v="MENOR O IGUAL A 2500 USUARIOS"/>
    <s v="Grupo de Grandes"/>
    <x v="0"/>
    <s v="SOCIEDADES (EMPRESA DE SERVICIOS PUBLICOS)"/>
    <s v="ANTIOQUIA"/>
    <s v="YONDO"/>
    <s v="ACTUALIZACION"/>
    <d v="2024-04-23T00:00:00"/>
    <x v="1"/>
  </r>
  <r>
    <n v="2644"/>
    <s v="FITOTECNIA S.A. E.S.P."/>
    <s v="OPERATIVA"/>
    <s v="HASTA 2500 SUSCRIPTORES"/>
    <s v="Grupo de Grandes"/>
    <x v="1"/>
    <s v="SOCIEDADES (EMPRESA DE SERVICIOS PUBLICOS)"/>
    <s v="BOGOTÁ, D.C."/>
    <s v="BOGOTA, D.C."/>
    <s v="ACTUALIZACION"/>
    <d v="2011-12-15T00:00:00"/>
    <x v="0"/>
  </r>
  <r>
    <n v="2646"/>
    <s v="EMPRESA DE SERVICIOS PUBLICOS DE AGUA POTABLE, ALCANTARILLADO Y ASEO DEL MUNICIPIO DE POLICARPA"/>
    <s v="OPERATIVA (No activa)"/>
    <s v="HASTA 2500 SUSCRIPTORES"/>
    <s v="Grupo de Pequeños"/>
    <x v="1"/>
    <s v="MUNICIPIO (PRESTACIÓN DIRECTA)"/>
    <s v="NARIÑO"/>
    <s v="POLICARPA"/>
    <s v="INSCRIPCION"/>
    <d v="2008-04-21T00:00:00"/>
    <x v="1"/>
  </r>
  <r>
    <n v="2647"/>
    <s v="MUNICIPIO DE MORELIA CAQUETA"/>
    <s v="OPERATIVA"/>
    <s v="MENOR O IGUAL A 2500 USUARIOS"/>
    <s v="Grupo de Pequeños"/>
    <x v="2"/>
    <s v="MUNICIPIO (PRESTACIÓN DIRECTA)"/>
    <s v="CAQUETÁ"/>
    <s v="MORELIA"/>
    <s v="ACTUALIZACION"/>
    <d v="2024-05-06T00:00:00"/>
    <x v="1"/>
  </r>
  <r>
    <n v="2649"/>
    <s v="CORPORACION  DE ACUEDUCTO MULTIVEREDAL LA ACUARELA"/>
    <s v="OPERATIVA"/>
    <s v="MAYOR O IGUAL A 5001 USUARIOS"/>
    <s v="Grupo de Pequeños"/>
    <x v="1"/>
    <s v="ORGANIZACION AUTORIZADA"/>
    <s v="ANTIOQUIA"/>
    <s v="MEDELLÍN"/>
    <s v="ACTUALIZACION"/>
    <d v="2025-02-25T00:00:00"/>
    <x v="3"/>
  </r>
  <r>
    <n v="2651"/>
    <s v="CORPORACIÓN DE ACUEDUCTO MULTIVEREDAL &quot;ARCOIRIS&quot;"/>
    <s v="OPERATIVA"/>
    <s v="MENOR O IGUAL A 2500 USUARIOS"/>
    <s v="Grupo de Pequeños"/>
    <x v="1"/>
    <s v="ORGANIZACION AUTORIZADA"/>
    <s v="ANTIOQUIA"/>
    <s v="MEDELLÍN"/>
    <s v="ACTUALIZACION"/>
    <d v="2025-02-28T00:00:00"/>
    <x v="4"/>
  </r>
  <r>
    <n v="2653"/>
    <s v="UNIDAD DE SERVICIOS PUBLICOS DE ACUEDUCTO, ALCANTARILLADO Y ASEO"/>
    <s v="OPERATIVA"/>
    <s v="MENOR O IGUAL A 2500 USUARIOS"/>
    <s v="Grupo de Pequeños"/>
    <x v="2"/>
    <s v="MUNICIPIO (PRESTACIÓN DIRECTA)"/>
    <s v="SANTANDER"/>
    <s v="CALIFORNIA"/>
    <s v="ACTUALIZACION"/>
    <d v="2024-04-09T00:00:00"/>
    <x v="1"/>
  </r>
  <r>
    <n v="2654"/>
    <s v="UNIDAD DE SERVICIOS  PUBLICOS DOMICILIARIOS DE ACUEDUCTO, ALCANTARILLADO Y ASEO DEL MUNICIPIO DE PESCA"/>
    <s v="OPERATIVA"/>
    <s v="MENOR O IGUAL A 2500 USUARIOS"/>
    <s v="Grupo de Pequeños"/>
    <x v="0"/>
    <s v="MUNICIPIO (PRESTACIÓN DIRECTA)"/>
    <s v="BOYACÁ"/>
    <s v="PESCA"/>
    <s v="ACTUALIZACION"/>
    <d v="2024-03-12T00:00:00"/>
    <x v="1"/>
  </r>
  <r>
    <n v="2655"/>
    <s v="ASOCIACION DEL ACUEDUCTO CABECERAS DE LLANOGRANDE"/>
    <s v="OPERATIVA"/>
    <s v="MENOR O IGUAL A 2500 USUARIOS"/>
    <s v="Grupo de Pequeños"/>
    <x v="1"/>
    <s v="ORGANIZACION AUTORIZADA"/>
    <s v="ANTIOQUIA"/>
    <s v="RIONEGRO"/>
    <s v="ACTUALIZACION"/>
    <d v="2025-02-26T00:00:00"/>
    <x v="3"/>
  </r>
  <r>
    <n v="2658"/>
    <s v="VEOLIA AGUAS DE MONTERÍA S.A. E.S.P."/>
    <s v="OPERATIVA"/>
    <s v="MAYOR O IGUAL A 5001 USUARIOS"/>
    <s v="Grupo de Grandes"/>
    <x v="0"/>
    <s v="SOCIEDADES (EMPRESA DE SERVICIOS PUBLICOS)"/>
    <s v="CÓRDOBA"/>
    <s v="MONTERIA"/>
    <s v="ACTUALIZACION"/>
    <d v="2025-02-27T00:00:00"/>
    <x v="4"/>
  </r>
  <r>
    <n v="2660"/>
    <s v="OFICINA DE SERVICIOS PUBLICOS DEL MUNICIPIO DE ATACO "/>
    <s v="OPERATIVA"/>
    <s v="MENOR O IGUAL A 2500 USUARIOS"/>
    <s v="Grupo de Pequeños"/>
    <x v="2"/>
    <s v="MUNICIPIO (PRESTACIÓN DIRECTA)"/>
    <s v="TOLIMA"/>
    <s v="ATACO"/>
    <s v="ACTUALIZACION"/>
    <d v="2025-02-07T00:00:00"/>
    <x v="1"/>
  </r>
  <r>
    <n v="2661"/>
    <s v="ASOCIACION DE USUARIOS DEL SERVICIO DE AGUA POTABLEY ALCANTARILLADODEL CORREGIMIENTO LA OLGA"/>
    <s v="OPERATIVA"/>
    <s v="MENOR O IGUAL A 2500 USUARIOS"/>
    <s v="Grupo de Pequeños"/>
    <x v="1"/>
    <s v="ORGANIZACION AUTORIZADA"/>
    <s v="VALLE DEL CAUCA"/>
    <s v="YUMBO"/>
    <s v="ACTUALIZACION"/>
    <d v="2024-02-24T00:00:00"/>
    <x v="3"/>
  </r>
  <r>
    <n v="2662"/>
    <s v="UNIDAD DE SERVICIOS PUBLICOS DE ACUEDUCTO, ALCANTARILLADO Y ASEO MUNICIPAL DE RAMIRIQUI"/>
    <s v="OPERATIVA"/>
    <s v="MENOR O IGUAL A 2500 USUARIOS"/>
    <s v="Grupo de Pequeños"/>
    <x v="2"/>
    <s v="MUNICIPIO (PRESTACIÓN DIRECTA)"/>
    <s v="BOYACÁ"/>
    <s v="RAMIRIQUI"/>
    <s v="ACTUALIZACION"/>
    <d v="2024-04-24T00:00:00"/>
    <x v="1"/>
  </r>
  <r>
    <n v="2663"/>
    <s v="CORPORACION DE ASOCIADOS DEL ACUEDUCTO LAS FLORES"/>
    <s v="OPERATIVA"/>
    <s v="MENOR O IGUAL A 2500 USUARIOS"/>
    <s v="Grupo de Pequeños"/>
    <x v="1"/>
    <s v="ORGANIZACION AUTORIZADA"/>
    <s v="ANTIOQUIA"/>
    <s v="MEDELLÍN"/>
    <s v="ACTUALIZACION"/>
    <d v="2025-03-29T00:00:00"/>
    <x v="3"/>
  </r>
  <r>
    <n v="2665"/>
    <s v="ASOCIACION DE USUARIOS.DEL ACUEDUCTO VEREDAL LAS BRISAS Y SAN ISISDRO"/>
    <s v="OPERATIVA"/>
    <s v="HASTA 2500 SUSCRIPTORES"/>
    <s v="Grupo de Pequeños"/>
    <x v="1"/>
    <s v="ORGANIZACION AUTORIZADA"/>
    <s v="ANTIOQUIA"/>
    <s v="SABANETA"/>
    <s v="INSCRIPCION"/>
    <d v="2011-12-15T00:00:00"/>
    <x v="3"/>
  </r>
  <r>
    <n v="2668"/>
    <s v="ASOCIACION DE SOCIOS DEL ACUEDUCTO Y ALCANTARILLADO CAMPOALEGRE"/>
    <s v="OPERATIVA"/>
    <s v="MENOR O IGUAL A 2500 USUARIOS"/>
    <s v="Grupo de Pequeños"/>
    <x v="1"/>
    <s v="ORGANIZACION AUTORIZADA"/>
    <s v="ANTIOQUIA"/>
    <s v="EL CARMEN DE VIBORAL"/>
    <s v="ACTUALIZACION"/>
    <d v="2025-02-13T00:00:00"/>
    <x v="4"/>
  </r>
  <r>
    <n v="2669"/>
    <s v="CORPORACION DE ACUEDUCTO MONTAÑITA"/>
    <s v="OPERATIVA"/>
    <s v="MENOR O IGUAL A 2500 USUARIOS"/>
    <s v="Grupo de Pequeños"/>
    <x v="1"/>
    <s v="ORGANIZACION AUTORIZADA"/>
    <s v="ANTIOQUIA"/>
    <s v="MEDELLÍN"/>
    <s v="ACTUALIZACION"/>
    <d v="2025-02-19T00:00:00"/>
    <x v="3"/>
  </r>
  <r>
    <n v="2670"/>
    <s v="ASOCIACION DE SOCIOS DEL ACUEDUCTO CAMARGO"/>
    <s v="OPERATIVA"/>
    <s v="MENOR O IGUAL A 2500 USUARIOS"/>
    <s v="Grupo de Pequeños"/>
    <x v="1"/>
    <s v="ORGANIZACION AUTORIZADA"/>
    <s v="ANTIOQUIA"/>
    <s v="EL CARMEN DE VIBORAL"/>
    <s v="ACTUALIZACION"/>
    <d v="2024-05-08T00:00:00"/>
    <x v="3"/>
  </r>
  <r>
    <n v="2671"/>
    <s v="CORPORACION ACUEDUCTO ISAAC GAVIRIA"/>
    <s v="OPERATIVA"/>
    <s v="MENOR O IGUAL A 2500 USUARIOS"/>
    <s v="Grupo de Pequeños"/>
    <x v="0"/>
    <s v="ORGANIZACION AUTORIZADA"/>
    <s v="ANTIOQUIA"/>
    <s v="MEDELLÍN"/>
    <s v="ACTUALIZACION"/>
    <d v="2025-02-19T00:00:00"/>
    <x v="3"/>
  </r>
  <r>
    <n v="2674"/>
    <s v="JUNTA ADMINISTRADORA DEL ACUEDUCTO DE SAN JOSE DE MANZANILLO - AGUA PURA-"/>
    <s v="OPERATIVA"/>
    <s v="MENOR O IGUAL A 2500 USUARIOS"/>
    <s v="Grupo de Pequeños"/>
    <x v="1"/>
    <s v="ORGANIZACION AUTORIZADA"/>
    <s v="ANTIOQUIA"/>
    <s v="MEDELLÍN"/>
    <s v="ACTUALIZACION"/>
    <d v="2025-02-27T00:00:00"/>
    <x v="3"/>
  </r>
  <r>
    <n v="2675"/>
    <s v="GRUPO DE ASEO Y SERVICIOS GENERALES S.A. G.A.G."/>
    <s v="OPERATIVA"/>
    <s v="HASTA 2500 SUSCRIPTORES"/>
    <s v="Grupo de Pequeños"/>
    <x v="1"/>
    <s v="SOCIEDADES (EMPRESA DE SERVICIOS PUBLICOS)"/>
    <s v="CALDAS"/>
    <s v="FILADELFIA"/>
    <s v="ACTUALIZACION"/>
    <d v="2011-09-09T00:00:00"/>
    <x v="0"/>
  </r>
  <r>
    <n v="2682"/>
    <s v="VEOLIA  ASEO SUR OCCIDENTE S.A.  E.S.P."/>
    <s v="OPERATIVA"/>
    <s v="MAYOR O IGUAL A 5001 USUARIOS"/>
    <s v="Grupo de Grandes"/>
    <x v="0"/>
    <s v="SOCIEDADES (EMPRESA DE SERVICIOS PUBLICOS)"/>
    <s v="VALLE DEL CAUCA"/>
    <s v="PALMIRA"/>
    <s v="ACTUALIZACION"/>
    <d v="2025-03-19T00:00:00"/>
    <x v="0"/>
  </r>
  <r>
    <n v="2683"/>
    <s v="EMPRESA DE SERVICIOS PUBLICOS DEL MUNICIPIO DE DIBULLA GUAJIRA ESP"/>
    <s v="OPERATIVA"/>
    <s v="HASTA 2500 SUSCRIPTORES"/>
    <s v="Grupo de Pequeños"/>
    <x v="1"/>
    <s v="EMPRESA INDUSTRIAL Y COMERCIAL DEL ESTADO"/>
    <s v="LA GUAJIRA"/>
    <s v="DIBULLA"/>
    <s v="ACTUALIZACION"/>
    <d v="2010-04-30T00:00:00"/>
    <x v="1"/>
  </r>
  <r>
    <n v="2687"/>
    <s v="EMPRESA DE SERVICIOS PÚBLICOS DE ACUEDUCTO Y ALCANTARILLADO DEL MUNICIPIO DE SUAN E.S.P."/>
    <s v="OPERATIVA"/>
    <s v="MENOR O IGUAL A 2500 USUARIOS"/>
    <s v="Grupo de Pequeños"/>
    <x v="2"/>
    <s v="EMPRESA INDUSTRIAL Y COMERCIAL DEL ESTADO"/>
    <s v="ATLÁNTICO"/>
    <s v="SUAN"/>
    <s v="ACTUALIZACION"/>
    <d v="2024-05-06T00:00:00"/>
    <x v="4"/>
  </r>
  <r>
    <n v="2690"/>
    <s v="BIOGER S.A.S. E.S.P."/>
    <s v="OPERATIVA"/>
    <s v="MAYOR O IGUAL A 5001 USUARIOS"/>
    <s v="Grupo de Pequeños"/>
    <x v="0"/>
    <s v="SOCIEDADES (EMPRESA DE SERVICIOS PUBLICOS)"/>
    <s v="BOLÍVAR"/>
    <s v="TURBACO"/>
    <s v="ACTUALIZACION"/>
    <d v="2025-01-30T00:00:00"/>
    <x v="0"/>
  </r>
  <r>
    <n v="2696"/>
    <s v="EMPRESA PRESTADORA DEL SERVICIO PÚBLICO DE ASEO E.S.P."/>
    <s v="OPERATIVA"/>
    <s v="MAYOR O IGUAL A 5001 USUARIOS"/>
    <s v="Grupo de Pequeños"/>
    <x v="0"/>
    <s v="EMPRESA INDUSTRIAL Y COMERCIAL DEL ESTADO"/>
    <s v="ANTIOQUIA"/>
    <s v="CHIGORODÓ"/>
    <s v="ACTUALIZACION"/>
    <d v="2024-09-17T00:00:00"/>
    <x v="0"/>
  </r>
  <r>
    <n v="2702"/>
    <s v="MUNICIPIO EL DOVIO"/>
    <s v="OPERATIVA"/>
    <s v="MENOR O IGUAL A 2500 USUARIOS"/>
    <s v="Grupo de Pequeños"/>
    <x v="0"/>
    <s v="MUNICIPIO (PRESTACIÓN DIRECTA)"/>
    <s v="VALLE DEL CAUCA"/>
    <s v="EL DOVIO"/>
    <s v="ACTUALIZACION"/>
    <d v="2024-03-12T00:00:00"/>
    <x v="0"/>
  </r>
  <r>
    <n v="2706"/>
    <s v="EMPRESA DE AGUAS DEL ORIENTE ANTIOQUEÑO S.A.  E.S.P."/>
    <s v="OPERATIVA"/>
    <s v="MAYOR O IGUAL A 5001 USUARIOS"/>
    <s v="Grupo de Grandes"/>
    <x v="0"/>
    <s v="SOCIEDADES (EMPRESA DE SERVICIOS PUBLICOS)"/>
    <s v="ANTIOQUIA"/>
    <s v="RETIRO"/>
    <s v="ACTUALIZACION"/>
    <d v="2025-03-18T00:00:00"/>
    <x v="4"/>
  </r>
  <r>
    <n v="2707"/>
    <s v="CORPORACION DE USUARIOS DE ACUEDUCTO Y ALCANTARILLADO DE LA VEREDA PAN DE AZUCAR"/>
    <s v="OPERATIVA"/>
    <s v="HASTA 2500 SUSCRIPTORES"/>
    <s v="Grupo de Pequeños"/>
    <x v="1"/>
    <s v="ORGANIZACION AUTORIZADA"/>
    <s v="ANTIOQUIA"/>
    <s v="SABANETA"/>
    <s v="ACTUALIZACION"/>
    <d v="2012-02-16T00:00:00"/>
    <x v="3"/>
  </r>
  <r>
    <n v="2708"/>
    <s v="ASOCIACION COMUNITARIA PRESTADORA DE SERVICIOS ACUEDUCTO Y ALCANTARILLADO CAMPOALEGRE"/>
    <s v="OPERATIVA"/>
    <s v="MENOR O IGUAL A 2500 USUARIOS"/>
    <s v="Grupo de Pequeños"/>
    <x v="1"/>
    <s v="ORGANIZACION AUTORIZADA"/>
    <s v="VALLE DEL CAUCA"/>
    <s v="CALI"/>
    <s v="ACTUALIZACION"/>
    <d v="2025-02-11T00:00:00"/>
    <x v="4"/>
  </r>
  <r>
    <n v="2711"/>
    <s v="EMPRESA DE SERVICIOS PÚBLICOS DE BARBOSA"/>
    <s v="OPERATIVA"/>
    <s v="MAYOR O IGUAL A 5001 USUARIOS"/>
    <s v="Grupo de Grandes"/>
    <x v="0"/>
    <s v="SOCIEDADES (EMPRESA DE SERVICIOS PUBLICOS)"/>
    <s v="ANTIOQUIA"/>
    <s v="MEDELLÍN"/>
    <s v="ACTUALIZACION"/>
    <d v="2025-02-27T00:00:00"/>
    <x v="0"/>
  </r>
  <r>
    <n v="2714"/>
    <s v="ASOCIACION DE SUSCRIPTORES O USUARIOS DEL ACUEDUCTO DE QUIMBAYO EL ALTICO MUNICIPIO DE SAN JERONIMO"/>
    <s v="OPERATIVA"/>
    <s v="HASTA 2500 SUSCRIPTORES"/>
    <s v="Grupo de Pequeños"/>
    <x v="1"/>
    <s v="ORGANIZACION AUTORIZADA"/>
    <s v="ANTIOQUIA"/>
    <s v="SAN JERONIMO"/>
    <s v="ACTUALIZACION"/>
    <d v="2012-02-16T00:00:00"/>
    <x v="3"/>
  </r>
  <r>
    <n v="2715"/>
    <s v="JUNTA ADMINISTRADORA DEL ACUEDUCTO DE PALERMO"/>
    <s v="OPERATIVA"/>
    <s v="HASTA 2500 SUSCRIPTORES"/>
    <s v="Grupo de Pequeños"/>
    <x v="1"/>
    <s v="ORGANIZACION AUTORIZADA"/>
    <s v="ANTIOQUIA"/>
    <s v="RIONEGRO"/>
    <s v="ACTUALIZACION"/>
    <d v="2011-12-15T00:00:00"/>
    <x v="3"/>
  </r>
  <r>
    <n v="2717"/>
    <s v="JUNTA ADMINISTRADORA DEL ACUEDUCTO VEREDAL EL LLANO"/>
    <s v="OPERATIVA (No activa)"/>
    <s v="HASTA 2500 SUSCRIPTORES"/>
    <s v="Grupo de Pequeños"/>
    <x v="1"/>
    <s v="PRODUCTOR MARGINAL, INDEPENDIENTE O USO PARTICULAR"/>
    <s v="ANTIOQUIA"/>
    <s v="COPACABANA"/>
    <s v="INSCRIPCION"/>
    <d v="2006-06-10T00:00:00"/>
    <x v="3"/>
  </r>
  <r>
    <n v="2718"/>
    <s v="MUNICIPIO DE GACHANTIVA"/>
    <s v="OPERATIVA"/>
    <s v="MENOR O IGUAL A 2500 USUARIOS"/>
    <s v="Grupo de Pequeños"/>
    <x v="0"/>
    <s v="MUNICIPIO (PRESTACIÓN DIRECTA)"/>
    <s v="BOYACÁ"/>
    <s v="GACHANTIVA"/>
    <s v="ACTUALIZACION"/>
    <d v="2024-09-05T00:00:00"/>
    <x v="1"/>
  </r>
  <r>
    <n v="2720"/>
    <s v="ASOCIACION DE USUARIOS DE ACUEDUCTO VEREDA EL CANO"/>
    <s v="OPERATIVA"/>
    <s v="HASTA 2500 SUSCRIPTORES"/>
    <s v="Grupo de Pequeños"/>
    <x v="1"/>
    <s v="ORGANIZACION AUTORIZADA"/>
    <s v="ANTIOQUIA"/>
    <s v="CALDAS"/>
    <s v="ACTUALIZACION"/>
    <d v="2012-09-20T00:00:00"/>
    <x v="4"/>
  </r>
  <r>
    <n v="2722"/>
    <s v="JUNTA DE SERVICIOS PUBLICOS DEL MUNICIPIO DEL CALVARIO"/>
    <s v="OPERATIVA"/>
    <s v="MENOR O IGUAL A 2500 USUARIOS"/>
    <s v="Grupo de Pequeños"/>
    <x v="0"/>
    <s v="MUNICIPIO (PRESTACIÓN DIRECTA)"/>
    <s v="META"/>
    <s v="EL CALVARIO"/>
    <s v="ACTUALIZACION"/>
    <d v="2025-02-18T00:00:00"/>
    <x v="1"/>
  </r>
  <r>
    <n v="2727"/>
    <s v="ASOCIACION DE USUARIOS DE ACUEDUCTO Y ALCANTARILLADO DE LA LOCALIDAD DE LA VORAGINE"/>
    <s v="OPERATIVA"/>
    <s v="MENOR O IGUAL A 2500 USUARIOS"/>
    <s v="Grupo de Pequeños"/>
    <x v="1"/>
    <s v="ORGANIZACION AUTORIZADA"/>
    <s v="VALLE DEL CAUCA"/>
    <s v="CALI"/>
    <s v="ACTUALIZACION"/>
    <d v="2020-11-17T00:00:00"/>
    <x v="4"/>
  </r>
  <r>
    <n v="2728"/>
    <s v="ASOCIACION DE USUARIOS DEL ACUEDUCTO DEL CORREGIMIENTO EL CONCILIO DEL MUNICIPIO DE SALGAR"/>
    <s v="OPERATIVA"/>
    <s v="HASTA 2500 SUSCRIPTORES"/>
    <s v="Grupo de Pequeños"/>
    <x v="1"/>
    <s v="ORGANIZACION AUTORIZADA"/>
    <s v="ANTIOQUIA"/>
    <s v="SALGAR"/>
    <s v="ACTUALIZACION"/>
    <d v="2012-12-10T00:00:00"/>
    <x v="3"/>
  </r>
  <r>
    <n v="2729"/>
    <s v="ACUEDUCTO REGIONAL COOPERATIVO EL COMUN  ACUASCOOP  - EMPRESA DE SERVICIOS PUBLICOS E.S.P."/>
    <s v="OPERATIVA"/>
    <s v="MENOR O IGUAL A 2500 USUARIOS"/>
    <s v="Grupo de Pequeños"/>
    <x v="1"/>
    <s v="ORGANIZACION AUTORIZADA"/>
    <s v="SANTANDER"/>
    <s v="BARICHARA"/>
    <s v="ACTUALIZACION"/>
    <d v="2025-02-17T00:00:00"/>
    <x v="3"/>
  </r>
  <r>
    <n v="2730"/>
    <s v="MUNICIPIO LA PALMA CUNDINAMARCA"/>
    <s v="OPERATIVA"/>
    <s v="MENOR O IGUAL A 2500 USUARIOS"/>
    <s v="Grupo de Pequeños"/>
    <x v="2"/>
    <s v="MUNICIPIO (PRESTACIÓN DIRECTA)"/>
    <s v="CUNDINAMARCA"/>
    <s v="LA PALMA"/>
    <s v="ACTUALIZACION"/>
    <d v="2025-03-14T00:00:00"/>
    <x v="1"/>
  </r>
  <r>
    <n v="2732"/>
    <s v="JUNTA DE SERVICIOS PUBLICOS DEL MUNCIPIO DE RECETOR PARA ACUEDUCTO, ALCANTARILLADO Y ASEO"/>
    <s v="OPERATIVA (No activa)"/>
    <s v="MENOR O IGUAL A 2500 USUARIOS"/>
    <s v="Grupo de Pequeños"/>
    <x v="2"/>
    <s v="MUNICIPIO (PRESTACIÓN DIRECTA)"/>
    <s v="CASANARE"/>
    <s v="RECETOR"/>
    <s v="ACTUALIZACION"/>
    <d v="2018-07-19T00:00:00"/>
    <x v="1"/>
  </r>
  <r>
    <n v="2733"/>
    <s v="ASOCIACION DE USUARIOS DEL ACUEDUCTO VEREDAL LA RAYA"/>
    <s v="OPERATIVA"/>
    <s v="MENOR O IGUAL A 2500 USUARIOS"/>
    <s v="Grupo de Pequeños"/>
    <x v="1"/>
    <s v="ORGANIZACION AUTORIZADA"/>
    <s v="ANTIOQUIA"/>
    <s v="CALDAS"/>
    <s v="ACTUALIZACION"/>
    <d v="2024-10-02T00:00:00"/>
    <x v="3"/>
  </r>
  <r>
    <n v="2739"/>
    <s v="JUNTA ADMINISTRADORA DEL ACUEDUCTO VELIGUARIN"/>
    <s v="OPERATIVA"/>
    <s v="MENOR O IGUAL A 2500 USUARIOS"/>
    <s v="Grupo de Pequeños"/>
    <x v="1"/>
    <s v="ORGANIZACION AUTORIZADA"/>
    <s v="ANTIOQUIA"/>
    <s v="SAN JERONIMO"/>
    <s v="ACTUALIZACION"/>
    <d v="2024-05-01T00:00:00"/>
    <x v="3"/>
  </r>
  <r>
    <n v="2749"/>
    <s v="ASOCIACION ACUEDUCTO TABLACITO"/>
    <s v="OPERATIVA"/>
    <s v="MENOR O IGUAL A 2500 USUARIOS"/>
    <s v="Grupo de Pequeños"/>
    <x v="1"/>
    <s v="ORGANIZACION AUTORIZADA"/>
    <s v="ANTIOQUIA"/>
    <s v="RIONEGRO"/>
    <s v="ACTUALIZACION"/>
    <d v="2024-04-25T00:00:00"/>
    <x v="3"/>
  </r>
  <r>
    <n v="2750"/>
    <s v="ASOCIACION DE USUARIOS DEL ACUEDUCTO MULTIVEREDAL JOSE ANTONIO CORREA"/>
    <s v="OPERATIVA"/>
    <s v="MENOR O IGUAL A 2500 USUARIOS"/>
    <s v="Grupo de Pequeños"/>
    <x v="1"/>
    <s v="ORGANIZACION AUTORIZADA"/>
    <s v="ANTIOQUIA"/>
    <s v="COPACABANA"/>
    <s v="ACTUALIZACION"/>
    <d v="2025-02-17T00:00:00"/>
    <x v="3"/>
  </r>
  <r>
    <n v="2751"/>
    <s v="ASOCIACION DE SUSCRIPTORES RESERVA EL CARRIQUI"/>
    <s v="OPERATIVA"/>
    <s v="MENOR O IGUAL A 2500 USUARIOS"/>
    <s v="Grupo de Pequeños"/>
    <x v="1"/>
    <s v="ORGANIZACION AUTORIZADA"/>
    <s v="ANTIOQUIA"/>
    <s v="ENVIGADO"/>
    <s v="ACTUALIZACION"/>
    <d v="2025-02-12T00:00:00"/>
    <x v="3"/>
  </r>
  <r>
    <n v="2754"/>
    <s v="CORPORACION DE ACUEDUCTO DEL BARRIO EL PLAN AGUAPLAN"/>
    <s v="OPERATIVA"/>
    <s v="MENOR O IGUAL A 2500 USUARIOS"/>
    <s v="Grupo de Pequeños"/>
    <x v="2"/>
    <s v="ORGANIZACION AUTORIZADA"/>
    <s v="ANTIOQUIA"/>
    <s v="RETIRO"/>
    <s v="ACTUALIZACION"/>
    <d v="2025-02-27T00:00:00"/>
    <x v="3"/>
  </r>
  <r>
    <n v="2756"/>
    <s v="UNIDAD DE SERVICIOS PÚBLICOS DE FÚQUENE"/>
    <s v="OPERATIVA"/>
    <s v="MENOR O IGUAL A 2500 USUARIOS"/>
    <s v="Grupo de Pequeños"/>
    <x v="0"/>
    <s v="MUNICIPIO (PRESTACIÓN DIRECTA)"/>
    <s v="CUNDINAMARCA"/>
    <s v="FUQUENE"/>
    <s v="ACTUALIZACION"/>
    <d v="2025-02-28T00:00:00"/>
    <x v="1"/>
  </r>
  <r>
    <n v="2763"/>
    <s v="UNIDAD DE SERVICIOS PUBLICOS DOMICILIARIOS E.S.P. DEL MUNICIPIO DE TOLEDO ANTIOQUIA"/>
    <s v="OPERATIVA"/>
    <s v="MENOR O IGUAL A 2500 USUARIOS"/>
    <s v="Grupo de Pequeños"/>
    <x v="0"/>
    <s v="MUNICIPIO (PRESTACIÓN DIRECTA)"/>
    <s v="ANTIOQUIA"/>
    <s v="TOLEDO"/>
    <s v="ACTUALIZACION"/>
    <d v="2025-02-28T00:00:00"/>
    <x v="1"/>
  </r>
  <r>
    <n v="2766"/>
    <s v="PRODUCTORA MARGINAL DE SERVICIOS PUBLICOS DOMICILIARIOS ACUEDUCTO BARRIO MARIA "/>
    <s v="OPERATIVA"/>
    <s v="MENOR O IGUAL A 2500 USUARIOS"/>
    <s v="Grupo de Pequeños"/>
    <x v="1"/>
    <s v="ORGANIZACION AUTORIZADA"/>
    <s v="ANTIOQUIA"/>
    <s v="COPACABANA"/>
    <s v="ACTUALIZACION"/>
    <d v="2025-02-20T00:00:00"/>
    <x v="3"/>
  </r>
  <r>
    <n v="2771"/>
    <s v="ASOCIACION DE USUARIOS DE ACUEDUCTO, ALCANTARILLADO Y ASEO DE DOÑA JOSEFA"/>
    <s v="OPERATIVA"/>
    <s v="MENOR O IGUAL A 2500 USUARIOS"/>
    <s v="Grupo de Pequeños"/>
    <x v="1"/>
    <s v="ORGANIZACION AUTORIZADA"/>
    <s v="CHOCÓ"/>
    <s v="ATRATO"/>
    <s v="ACTUALIZACION"/>
    <d v="2024-02-14T00:00:00"/>
    <x v="5"/>
  </r>
  <r>
    <n v="2775"/>
    <s v="ASOCIACIÓN DE USUARIOS DEL ACUEDUCTO RURAL MARTINICA LOS MONOS"/>
    <s v="OPERATIVA"/>
    <s v="MENOR O IGUAL A 2500 USUARIOS"/>
    <s v="Grupo de Pequeños"/>
    <x v="0"/>
    <s v="ORGANIZACION AUTORIZADA"/>
    <s v="TOLIMA"/>
    <s v="IBAGUE"/>
    <s v="ACTUALIZACION"/>
    <d v="2025-02-03T00:00:00"/>
    <x v="4"/>
  </r>
  <r>
    <n v="2783"/>
    <s v="UNIDAD DE SERVICIOS PÚBLICOS DOMICILIARIOS DE PUERTO TRIUNFO "/>
    <s v="OPERATIVA (No activa)"/>
    <s v="MAS DE 2500 SUSCRIPTORES"/>
    <s v="Grupo de Grandes"/>
    <x v="1"/>
    <s v="MUNICIPIO (PRESTACIÓN DIRECTA)"/>
    <s v="ANTIOQUIA"/>
    <s v="PUERTO TRIUNFO"/>
    <s v="ACTUALIZACION"/>
    <d v="2009-09-24T00:00:00"/>
    <x v="0"/>
  </r>
  <r>
    <n v="2784"/>
    <s v="ASOCIACION DE USUARIOS DEL ACUEDUCTO RURAL NOVOA ESP"/>
    <s v="OPERATIVA"/>
    <s v="HASTA 2500 SUSCRIPTORES"/>
    <s v="Grupo de Pequeños"/>
    <x v="1"/>
    <s v="ORGANIZACION AUTORIZADA"/>
    <s v="BOGOTÁ, D.C."/>
    <s v="BOGOTA, D.C."/>
    <s v="ACTUALIZACION"/>
    <d v="2008-02-27T00:00:00"/>
    <x v="3"/>
  </r>
  <r>
    <n v="2787"/>
    <s v="EMPRESA DE SERVICIOS DE CURILLO   S.A. E.S.P."/>
    <s v="OPERATIVA"/>
    <s v="MENOR O IGUAL A 2500 USUARIOS"/>
    <s v="Grupo de Pequeños"/>
    <x v="2"/>
    <s v="SOCIEDADES (EMPRESA DE SERVICIOS PUBLICOS)"/>
    <s v="CAQUETÁ"/>
    <s v="CURILLO"/>
    <s v="ACTUALIZACION"/>
    <d v="2025-01-20T00:00:00"/>
    <x v="1"/>
  </r>
  <r>
    <n v="2789"/>
    <s v="JUNTA ADMINISTRADORA DEL SERVICIO DE AGUA POTABLE Y ALCANTARILLADO EL CABUYO DE LA VEREDA LA FONDA"/>
    <s v="OPERATIVA"/>
    <s v="MENOR O IGUAL A 2500 USUARIOS"/>
    <s v="Grupo de Pequeños"/>
    <x v="1"/>
    <s v="ORGANIZACION AUTORIZADA"/>
    <s v="VALLE DEL CAUCA"/>
    <s v="CALI"/>
    <s v="ACTUALIZACION"/>
    <d v="2024-05-06T00:00:00"/>
    <x v="3"/>
  </r>
  <r>
    <n v="2794"/>
    <s v="ASOCIACIÓN DE USUARIOS DEL ACUEDUCTO EL ROSARIO PIEDRAS BLANCAS"/>
    <s v="OPERATIVA"/>
    <s v="MENOR O IGUAL A 2500 USUARIOS"/>
    <s v="Grupo de Pequeños"/>
    <x v="1"/>
    <s v="ORGANIZACION AUTORIZADA"/>
    <s v="ANTIOQUIA"/>
    <s v="GUARNE"/>
    <s v="ACTUALIZACION"/>
    <d v="2024-05-18T00:00:00"/>
    <x v="3"/>
  </r>
  <r>
    <n v="2797"/>
    <s v="JUNTA ADMINISTRADORA DE ACUEDUCTO Y ALCANTARILLADO DE LA VEREDA ALTO DAPA"/>
    <s v="OPERATIVA"/>
    <s v="MENOR O IGUAL A 2500 USUARIOS"/>
    <s v="Grupo de Pequeños"/>
    <x v="1"/>
    <s v="ORGANIZACION AUTORIZADA"/>
    <s v="VALLE DEL CAUCA"/>
    <s v="YUMBO"/>
    <s v="ACTUALIZACION"/>
    <d v="2025-01-16T00:00:00"/>
    <x v="3"/>
  </r>
  <r>
    <n v="2799"/>
    <s v="JUNTA ADMINISTRADORA DEL ACUEDUCTO  EL CONVENTO"/>
    <s v="OPERATIVA"/>
    <s v="HASTA 2500 SUSCRIPTORES"/>
    <s v="Grupo de Pequeños"/>
    <x v="1"/>
    <s v="ORGANIZACION AUTORIZADA"/>
    <s v="ANTIOQUIA"/>
    <s v="COPACABANA"/>
    <s v="ACTUALIZACION"/>
    <d v="2012-02-16T00:00:00"/>
    <x v="3"/>
  </r>
  <r>
    <n v="2800"/>
    <s v="EMPRESA COMUNITARIA ASOCIACION DE USUARIOS Y / O  SUSCRIPTORES DE ACUEDUCTO Y ALCANTARILLADO RURAL DE LA VEREDA LAS PALMAS CORREGIMIENTO LA CASTILLA"/>
    <s v="OPERATIVA"/>
    <s v="MENOR O IGUAL A 2500 USUARIOS"/>
    <s v="Grupo de Pequeños"/>
    <x v="1"/>
    <s v="ORGANIZACION AUTORIZADA"/>
    <s v="VALLE DEL CAUCA"/>
    <s v="CALI"/>
    <s v="ACTUALIZACION"/>
    <d v="2025-03-19T00:00:00"/>
    <x v="3"/>
  </r>
  <r>
    <n v="2807"/>
    <s v="MUNICIPIO  DE  ARMENIA  ANTIOQUIA"/>
    <s v="OPERATIVA"/>
    <s v="MENOR O IGUAL A 2500 USUARIOS"/>
    <s v="Grupo de Pequeños"/>
    <x v="0"/>
    <s v="MUNICIPIO (PRESTACIÓN DIRECTA)"/>
    <s v="ANTIOQUIA"/>
    <s v="ARMENIA"/>
    <s v="ACTUALIZACION"/>
    <d v="2024-04-30T00:00:00"/>
    <x v="0"/>
  </r>
  <r>
    <n v="2808"/>
    <s v="ACUEDUCTO LA CAMARA"/>
    <s v="OPERATIVA"/>
    <s v="HASTA 2500 SUSCRIPTORES"/>
    <s v="Grupo de Pequeños"/>
    <x v="1"/>
    <s v="ORGANIZACION AUTORIZADA"/>
    <s v="ANTIOQUIA"/>
    <s v="SALGAR"/>
    <s v="INSCRIPCION"/>
    <d v="2012-02-16T00:00:00"/>
    <x v="3"/>
  </r>
  <r>
    <n v="2809"/>
    <s v="OFICINA DE SERVICIOS PUBLICOS DE ACUEDUCTO, ALCANTARILLADO Y ASEO DEL MUNICIPIO DE SUTATAUSA"/>
    <s v="OPERATIVA"/>
    <s v="MENOR O IGUAL A 2500 USUARIOS"/>
    <s v="Grupo de Pequeños"/>
    <x v="2"/>
    <s v="MUNICIPIO (PRESTACIÓN DIRECTA)"/>
    <s v="CUNDINAMARCA"/>
    <s v="SUTATAUSA"/>
    <s v="ACTUALIZACION"/>
    <d v="2025-02-26T00:00:00"/>
    <x v="1"/>
  </r>
  <r>
    <n v="2810"/>
    <s v="ASOCIACION DE USUARIOS DEL ACUEDUCTO Y/O ALCANTARILLADO DE LAS VEREDAS DE LA PITALA "/>
    <s v="OPERATIVA"/>
    <s v="HASTA 2500 SUSCRIPTORES"/>
    <s v="Grupo de Pequeños"/>
    <x v="1"/>
    <s v="ORGANIZACION AUTORIZADA"/>
    <s v="CUNDINAMARCA"/>
    <s v="EL COLEGIO"/>
    <s v="ACTUALIZACION"/>
    <d v="2011-12-15T00:00:00"/>
    <x v="3"/>
  </r>
  <r>
    <n v="2811"/>
    <s v="EMPRESA DE SERVICIOS DE SAN MARCOS "/>
    <s v="OPERATIVA (No activa)"/>
    <s v="MAS DE 2500 SUSCRIPTORES"/>
    <s v="Grupo de Grandes"/>
    <x v="1"/>
    <s v="EMPRESA INDUSTRIAL Y COMERCIAL DEL ESTADO"/>
    <s v="SUCRE"/>
    <s v="SAN MARCOS"/>
    <s v="ACTUALIZACION"/>
    <d v="2014-09-23T00:00:00"/>
    <x v="0"/>
  </r>
  <r>
    <n v="2821"/>
    <s v="ACUEDUCTO Y ALCANTARILLADO DE LA BUITRERA CALI "/>
    <s v="OPERATIVA"/>
    <s v="MENOR O IGUAL A 2500 USUARIOS"/>
    <s v="Grupo de Pequeños"/>
    <x v="1"/>
    <s v="ORGANIZACION AUTORIZADA"/>
    <s v="VALLE DEL CAUCA"/>
    <s v="CALI"/>
    <s v="ACTUALIZACION"/>
    <d v="2024-10-01T00:00:00"/>
    <x v="4"/>
  </r>
  <r>
    <n v="2825"/>
    <s v="ASOCIACION DE USUARIOS DEL ACUEDUCTO Y ALCANTARILLADO DE SAN FELIX- AGUALINDA."/>
    <s v="OPERATIVA"/>
    <s v="MENOR O IGUAL A 2500 USUARIOS"/>
    <s v="Grupo de Pequeños"/>
    <x v="1"/>
    <s v="ORGANIZACION AUTORIZADA"/>
    <s v="ANTIOQUIA"/>
    <s v="BELLO"/>
    <s v="ACTUALIZACION"/>
    <d v="2025-01-24T00:00:00"/>
    <x v="3"/>
  </r>
  <r>
    <n v="2827"/>
    <s v="CORPORACION DE ACUEDUCTO EL MANANTIAL"/>
    <s v="OPERATIVA"/>
    <s v="MENOR O IGUAL A 2500 USUARIOS"/>
    <s v="Grupo de Pequeños"/>
    <x v="1"/>
    <s v="ORGANIZACION AUTORIZADA"/>
    <s v="ANTIOQUIA"/>
    <s v="MEDELLÍN"/>
    <s v="ACTUALIZACION"/>
    <d v="2025-03-25T00:00:00"/>
    <x v="3"/>
  </r>
  <r>
    <n v="2828"/>
    <s v="JUNTA ADMINISTRADORA DE SERVICIOS DE EL VERGEL"/>
    <s v="OPERATIVA"/>
    <s v="MENOR O IGUAL A 2500 USUARIOS"/>
    <s v="Grupo de Pequeños"/>
    <x v="1"/>
    <s v="ORGANIZACION AUTORIZADA"/>
    <s v="ANTIOQUIA"/>
    <s v="MEDELLÍN"/>
    <s v="ACTUALIZACION"/>
    <d v="2024-02-19T00:00:00"/>
    <x v="3"/>
  </r>
  <r>
    <n v="2829"/>
    <s v="ASOCIACIÓN DE USUARIOS DE SUSCRIPTORES O USUARIOS DEL ACUEDUCTO EL POMAR DEL MUNICIPIO DE SAN JERONIMO"/>
    <s v="OPERATIVA"/>
    <s v="HASTA 2500 SUSCRIPTORES"/>
    <s v="Grupo de Pequeños"/>
    <x v="1"/>
    <s v="ORGANIZACION AUTORIZADA"/>
    <s v="ANTIOQUIA"/>
    <s v="SAN JERONIMO"/>
    <s v="ACTUALIZACION"/>
    <d v="2013-05-15T00:00:00"/>
    <x v="3"/>
  </r>
  <r>
    <n v="2830"/>
    <s v="JUNTA ADMINISTRADORA DEL SERVICIO DE AGUA POTABLE Y ALCANTARILLADO DE FLAMENCO"/>
    <s v="OPERATIVA"/>
    <s v="MENOR O IGUAL A 2500 USUARIOS"/>
    <s v="Grupo de Pequeños"/>
    <x v="1"/>
    <s v="ORGANIZACION AUTORIZADA"/>
    <s v="VALLE DEL CAUCA"/>
    <s v="CALI"/>
    <s v="ACTUALIZACION"/>
    <d v="2020-08-19T00:00:00"/>
    <x v="3"/>
  </r>
  <r>
    <n v="2832"/>
    <s v="ASOCIACIÓN COMUNITARIA DE ACUEDUCTO Y ALCANTARILLADO  REGIONAL DEL CORREGIMIENTO LA LEONERA"/>
    <s v="OPERATIVA"/>
    <s v="MENOR O IGUAL A 2500 USUARIOS"/>
    <s v="Grupo de Pequeños"/>
    <x v="1"/>
    <s v="ORGANIZACION AUTORIZADA"/>
    <s v="VALLE DEL CAUCA"/>
    <s v="CALI"/>
    <s v="ACTUALIZACION"/>
    <d v="2025-03-01T00:00:00"/>
    <x v="4"/>
  </r>
  <r>
    <n v="2834"/>
    <s v="ASOCIACION DE SOCIOS DEL ACUEDUCTO LA CHAPA"/>
    <s v="OPERATIVA"/>
    <s v="HASTA 2500 SUSCRIPTORES"/>
    <s v="Grupo de Pequeños"/>
    <x v="1"/>
    <s v="ORGANIZACION AUTORIZADA"/>
    <s v="ANTIOQUIA"/>
    <s v="EL CARMEN DE VIBORAL"/>
    <s v="INSCRIPCION"/>
    <d v="2006-04-07T00:00:00"/>
    <x v="3"/>
  </r>
  <r>
    <n v="2835"/>
    <s v="ASOCIACION DE SOCIOS DEL ACUEDUCTO SONADORA GARZONAS DE EL MUNICIPIO DE EL CARMEN DE VIBORAL"/>
    <s v="OPERATIVA"/>
    <s v="MENOR O IGUAL A 2500 USUARIOS"/>
    <s v="Grupo de Pequeños"/>
    <x v="1"/>
    <s v="ORGANIZACION AUTORIZADA"/>
    <s v="ANTIOQUIA"/>
    <s v="EL CARMEN DE VIBORAL"/>
    <s v="ACTUALIZACION"/>
    <d v="2024-05-22T00:00:00"/>
    <x v="3"/>
  </r>
  <r>
    <n v="2836"/>
    <s v="ASOCIACION DE USUARIOS DEL ACUEDUCTO AGUAS CLARAS DEL MUNICIPIO DE EL CARMEN DE VIBORAL"/>
    <s v="OPERATIVA"/>
    <s v="MENOR O IGUAL A 2500 USUARIOS"/>
    <s v="Grupo de Pequeños"/>
    <x v="1"/>
    <s v="ORGANIZACION AUTORIZADA"/>
    <s v="ANTIOQUIA"/>
    <s v="EL CARMEN DE VIBORAL"/>
    <s v="ACTUALIZACION"/>
    <d v="2025-03-10T00:00:00"/>
    <x v="3"/>
  </r>
  <r>
    <n v="2837"/>
    <s v="ASOCIACION DE USUARIO DEL ACUEDUCTO BETANIA DEL MUNICIPIO DE EL CARMEN DE VIBORAL"/>
    <s v="OPERATIVA"/>
    <s v="MENOR O IGUAL A 2500 USUARIOS"/>
    <s v="Grupo de Pequeños"/>
    <x v="1"/>
    <s v="ORGANIZACION AUTORIZADA"/>
    <s v="ANTIOQUIA"/>
    <s v="EL CARMEN DE VIBORAL"/>
    <s v="ACTUALIZACION"/>
    <d v="2024-05-08T00:00:00"/>
    <x v="3"/>
  </r>
  <r>
    <n v="2838"/>
    <s v="ASOCIACION DE SOCIOS DEL ACUEDUCTO EL CERRO SAMARIA LA MILAGROSA QUIRAMA CRISTO REY  EL SALADO"/>
    <s v="OPERATIVA"/>
    <s v="MENOR O IGUAL A 2500 USUARIOS"/>
    <s v="Grupo de Pequeños"/>
    <x v="1"/>
    <s v="ORGANIZACION AUTORIZADA"/>
    <s v="ANTIOQUIA"/>
    <s v="EL CARMEN DE VIBORAL"/>
    <s v="ACTUALIZACION"/>
    <d v="2025-02-12T00:00:00"/>
    <x v="3"/>
  </r>
  <r>
    <n v="2839"/>
    <s v="ASOCIACION DE SUSCRIPTORES O USUARIOS DEL ACUEDUCTO POLEAL ESPIRITU SANTO DEL MUNICIPIO DE SAN JERONIMO"/>
    <s v="OPERATIVA"/>
    <s v="MENOR O IGUAL A 2500 USUARIOS"/>
    <s v="Grupo de Pequeños"/>
    <x v="1"/>
    <s v="ORGANIZACION AUTORIZADA"/>
    <s v="ANTIOQUIA"/>
    <s v="BELLO"/>
    <s v="ACTUALIZACION"/>
    <d v="2025-01-23T00:00:00"/>
    <x v="3"/>
  </r>
  <r>
    <n v="2840"/>
    <s v="ASOCIACION DE SUSCRIPTORES O USUARIOS DEL ACUEDUCTO DE LA VEREDA EL CALVARIO DE SAN JERONIMO"/>
    <s v="OPERATIVA"/>
    <s v="HASTA 2500 SUSCRIPTORES"/>
    <s v="Grupo de Pequeños"/>
    <x v="1"/>
    <s v="ORGANIZACION AUTORIZADA"/>
    <s v="ANTIOQUIA"/>
    <s v="SAN JERONIMO"/>
    <s v="ACTUALIZACION"/>
    <d v="2011-06-30T00:00:00"/>
    <x v="3"/>
  </r>
  <r>
    <n v="2842"/>
    <s v="ASOCIACION DE USUARIOS DEL ACUEDUCTO DE LA VEREDA LA BERMEJALA"/>
    <s v="OPERATIVA"/>
    <s v="MENOR O IGUAL A 2500 USUARIOS"/>
    <s v="Grupo de Pequeños"/>
    <x v="1"/>
    <s v="ORGANIZACION AUTORIZADA"/>
    <s v="ANTIOQUIA"/>
    <s v="LA ESTRELLA"/>
    <s v="ACTUALIZACION"/>
    <d v="2024-12-11T00:00:00"/>
    <x v="3"/>
  </r>
  <r>
    <n v="2843"/>
    <s v="ACUEDUCTO LOMA EL ESCOBERO"/>
    <s v="OPERATIVA"/>
    <s v="MENOR O IGUAL A 2500 USUARIOS"/>
    <s v="Grupo de Pequeños"/>
    <x v="1"/>
    <s v="ORGANIZACION AUTORIZADA"/>
    <s v="ANTIOQUIA"/>
    <s v="ENVIGADO"/>
    <s v="ACTUALIZACION"/>
    <d v="2024-06-12T00:00:00"/>
    <x v="3"/>
  </r>
  <r>
    <n v="2844"/>
    <s v="UNIDAD ADMINISTRADORA DE SERVICIOS PUBLICOS DE ACUEDUCTO ALCANTARILLADO Y  ASEO DE CHARTA"/>
    <s v="OPERATIVA"/>
    <s v="MENOR O IGUAL A 2500 USUARIOS"/>
    <s v="Grupo de Pequeños"/>
    <x v="2"/>
    <s v="MUNICIPIO (PRESTACIÓN DIRECTA)"/>
    <s v="SANTANDER"/>
    <s v="CHARTA"/>
    <s v="ACTUALIZACION"/>
    <d v="2025-02-13T00:00:00"/>
    <x v="1"/>
  </r>
  <r>
    <n v="2845"/>
    <s v="ASOCIACION DE USUARIOS DEL ACUEDUCTO RURAL SAJONIA ALTO DEL VALLEJO ESP"/>
    <s v="OPERATIVA"/>
    <s v="MENOR O IGUAL A 2500 USUARIOS"/>
    <s v="Grupo de Pequeños"/>
    <x v="1"/>
    <s v="ORGANIZACION AUTORIZADA"/>
    <s v="ANTIOQUIA"/>
    <s v="RIONEGRO"/>
    <s v="ACTUALIZACION"/>
    <d v="2025-02-19T00:00:00"/>
    <x v="4"/>
  </r>
  <r>
    <n v="2846"/>
    <s v="ASOCIACION DE USUARIOS DE ACUEDUCTO DE LA VEREDA LA MARIA "/>
    <s v="OPERATIVA"/>
    <s v="MENOR O IGUAL A 2500 USUARIOS"/>
    <s v="Grupo de Pequeños"/>
    <x v="1"/>
    <s v="ORGANIZACION AUTORIZADA"/>
    <s v="CUNDINAMARCA"/>
    <s v="ALBAN"/>
    <s v="ACTUALIZACION"/>
    <d v="2024-08-22T00:00:00"/>
    <x v="3"/>
  </r>
  <r>
    <n v="2852"/>
    <s v="CENTROAGUAS S.A E.S.P"/>
    <s v="OPERATIVA"/>
    <s v="MAYOR O IGUAL A 5001 USUARIOS"/>
    <s v="Grupo de Grandes"/>
    <x v="0"/>
    <s v="SOCIEDADES (EMPRESA DE SERVICIOS PUBLICOS)"/>
    <s v="VALLE DEL CAUCA"/>
    <s v="TULUA"/>
    <s v="ACTUALIZACION"/>
    <d v="2025-02-21T00:00:00"/>
    <x v="4"/>
  </r>
  <r>
    <n v="2857"/>
    <s v="ASOCIACION DE USUARIOS DEL ACUEDUCTO RURAL MARIANO OSPINA E.S.P."/>
    <s v="OPERATIVA"/>
    <s v="MENOR O IGUAL A 2500 USUARIOS"/>
    <s v="Grupo de Pequeños"/>
    <x v="1"/>
    <s v="ORGANIZACION AUTORIZADA"/>
    <s v="CUNDINAMARCA"/>
    <s v="GUASCA"/>
    <s v="ACTUALIZACION"/>
    <d v="2024-10-16T00:00:00"/>
    <x v="3"/>
  </r>
  <r>
    <n v="2860"/>
    <s v="JUNTA ADMINISTRADORA ACUEDUCTO MULTIVEREDAL LA IGUANA"/>
    <s v="OPERATIVA"/>
    <s v="MENOR O IGUAL A 2500 USUARIOS"/>
    <s v="Grupo de Pequeños"/>
    <x v="1"/>
    <s v="ORGANIZACION AUTORIZADA"/>
    <s v="ANTIOQUIA"/>
    <s v="MEDELLÍN"/>
    <s v="ACTUALIZACION"/>
    <d v="2025-02-27T00:00:00"/>
    <x v="3"/>
  </r>
  <r>
    <n v="2861"/>
    <s v="ASOCIACIÓN ACUEDUCTO COMUNITARIO EL LIBANO"/>
    <s v="OPERATIVA"/>
    <s v="MENOR O IGUAL A 2500 USUARIOS"/>
    <s v="Grupo de Pequeños"/>
    <x v="1"/>
    <s v="ORGANIZACION AUTORIZADA"/>
    <s v="ANTIOQUIA"/>
    <s v="TAMESIS"/>
    <s v="ACTUALIZACION"/>
    <d v="2024-07-29T00:00:00"/>
    <x v="3"/>
  </r>
  <r>
    <n v="2864"/>
    <s v="JUNTA ADMINISTRADORA DEL ACUEDUCTO SAN FRANCISCO DE SAN PEDRO DE LOS MILAGROS"/>
    <s v="OPERATIVA"/>
    <s v="MENOR O IGUAL A 2500 USUARIOS"/>
    <s v="Grupo de Pequeños"/>
    <x v="1"/>
    <s v="ORGANIZACION AUTORIZADA"/>
    <s v="ANTIOQUIA"/>
    <s v="SAN PEDRO DE LOS MILAGROS"/>
    <s v="ACTUALIZACION"/>
    <d v="2025-03-11T00:00:00"/>
    <x v="3"/>
  </r>
  <r>
    <n v="2865"/>
    <s v="ASOCIACION DE USUARIOS DEL SERVICIO DE ACUEDUCTO ALCANTARILLADO Y ASEO"/>
    <s v="OPERATIVA"/>
    <s v="MENOR O IGUAL A 2500 USUARIOS"/>
    <s v="Grupo de Pequeños"/>
    <x v="2"/>
    <s v="ORGANIZACION AUTORIZADA"/>
    <s v="BOYACÁ"/>
    <s v="CERINZA"/>
    <s v="ACTUALIZACION"/>
    <d v="2024-08-05T00:00:00"/>
    <x v="1"/>
  </r>
  <r>
    <n v="2866"/>
    <s v="VEOLIA COLOMBIA SAS ESP"/>
    <s v="OPERATIVA"/>
    <s v="MAYOR O IGUAL A 5001 USUARIOS"/>
    <s v="Grupo de Grandes"/>
    <x v="0"/>
    <s v="SOCIEDADES (EMPRESA DE SERVICIOS PUBLICOS)"/>
    <s v="NORTE DE SANTANDER"/>
    <s v="CUCUTA"/>
    <s v="ACTUALIZACION"/>
    <d v="2024-10-24T00:00:00"/>
    <x v="0"/>
  </r>
  <r>
    <n v="2867"/>
    <s v="ASOCIACION DE USUARIOS DEL ACUEDUCTO VEREDAS MONTERREDONDO ALTO DEL INGENIO"/>
    <s v="OPERATIVA"/>
    <s v="MENOR O IGUAL A 2500 USUARIOS"/>
    <s v="Grupo de Pequeños"/>
    <x v="1"/>
    <s v="ORGANIZACION AUTORIZADA"/>
    <s v="ANTIOQUIA"/>
    <s v="SAN PEDRO DE LOS MILAGROS"/>
    <s v="ACTUALIZACION"/>
    <d v="2024-04-17T00:00:00"/>
    <x v="3"/>
  </r>
  <r>
    <n v="2869"/>
    <s v="MUNICIPIO DE CHIRIGUANA"/>
    <s v="OPERATIVA"/>
    <s v="DESDE 2501 HASTA 5000 USUARIOS"/>
    <s v="Grupo de Pequeños"/>
    <x v="2"/>
    <s v="MUNICIPIO (PRESTACIÓN DIRECTA)"/>
    <s v="CESAR"/>
    <s v="CHIRIGUANA"/>
    <s v="ACTUALIZACION"/>
    <d v="2023-04-30T00:00:00"/>
    <x v="4"/>
  </r>
  <r>
    <n v="2871"/>
    <s v="CORPORACION DE USUARIOS DE ACUEDUCTO DE LA FLORESTA"/>
    <s v="OPERATIVA"/>
    <s v="HASTA 2500 SUSCRIPTORES"/>
    <s v="Grupo de Pequeños"/>
    <x v="1"/>
    <s v="ORGANIZACION AUTORIZADA"/>
    <s v="ANTIOQUIA"/>
    <s v="SABANETA"/>
    <s v="INSCRIPCION"/>
    <d v="2011-12-15T00:00:00"/>
    <x v="3"/>
  </r>
  <r>
    <n v="2872"/>
    <s v="JUNTA ADMINISTRADORA ACUEDUCTO LA SORBETANA"/>
    <s v="OPERATIVA"/>
    <s v="MENOR O IGUAL A 2500 USUARIOS"/>
    <s v="Grupo de Pequeños"/>
    <x v="1"/>
    <s v="ORGANIZACION AUTORIZADA"/>
    <s v="ANTIOQUIA"/>
    <s v="MEDELLÍN"/>
    <s v="ACTUALIZACION"/>
    <d v="2024-05-13T00:00:00"/>
    <x v="3"/>
  </r>
  <r>
    <n v="2876"/>
    <s v="AGUAS DE L A MERCED E.S.P"/>
    <s v="OPERATIVA"/>
    <s v="HASTA 2500 SUSCRIPTORES"/>
    <s v="Grupo de Pequeños"/>
    <x v="1"/>
    <s v="EMPRESA INDUSTRIAL Y COMERCIAL DEL ESTADO"/>
    <s v="CALDAS"/>
    <s v="LA MERCED"/>
    <s v="ACTUALIZACION"/>
    <d v="2011-12-15T00:00:00"/>
    <x v="1"/>
  </r>
  <r>
    <n v="2877"/>
    <s v="UNIDAD DE SERVICIOS PUBLICOS DE PUERTO RONDON"/>
    <s v="OPERATIVA (No activa)"/>
    <s v="HASTA 2500 SUSCRIPTORES"/>
    <s v="Grupo de Pequeños"/>
    <x v="1"/>
    <s v="MUNICIPIO (PRESTACIÓN DIRECTA)"/>
    <s v="ARAUCA"/>
    <s v="PUERTO RONDON"/>
    <s v="ACTUALIZACION"/>
    <d v="2008-04-11T00:00:00"/>
    <x v="1"/>
  </r>
  <r>
    <n v="2879"/>
    <s v="ASOCIACION DE USUARIOS DE LOS SISTEMAS DE ACUEDUCTO Y ALCANTARILLADO DE PICHINDE"/>
    <s v="OPERATIVA"/>
    <s v="MENOR O IGUAL A 2500 USUARIOS"/>
    <s v="Grupo de Pequeños"/>
    <x v="1"/>
    <s v="ORGANIZACION AUTORIZADA"/>
    <s v="VALLE DEL CAUCA"/>
    <s v="CALI"/>
    <s v="ACTUALIZACION"/>
    <d v="2025-03-20T00:00:00"/>
    <x v="3"/>
  </r>
  <r>
    <n v="2882"/>
    <s v="ASOCIACION DE SUSCRIPTORES DEL SERVICIO DE ACUEDUCTO Y MANEJO DE AGUAS RESIDUALES DEL CORREGIMIENTO LA CASTILLA"/>
    <s v="OPERATIVA"/>
    <s v="MENOR O IGUAL A 2500 USUARIOS"/>
    <s v="Grupo de Pequeños"/>
    <x v="1"/>
    <s v="ORGANIZACION AUTORIZADA"/>
    <s v="VALLE DEL CAUCA"/>
    <s v="CALI"/>
    <s v="ACTUALIZACION"/>
    <d v="2020-09-23T00:00:00"/>
    <x v="3"/>
  </r>
  <r>
    <n v="2885"/>
    <s v="CORPORACION CIVICA DE SOCIOS DEL ACUEDUCTO DON DIEGO MUNICIPIO DE EL RETIRO DEPARTAMENTO DE ANTIOQUIA"/>
    <s v="OPERATIVA"/>
    <s v="MENOR O IGUAL A 2500 USUARIOS"/>
    <s v="Grupo de Pequeños"/>
    <x v="1"/>
    <s v="ORGANIZACION AUTORIZADA"/>
    <s v="ANTIOQUIA"/>
    <s v="RETIRO"/>
    <s v="ACTUALIZACION"/>
    <d v="2025-01-29T00:00:00"/>
    <x v="3"/>
  </r>
  <r>
    <n v="2887"/>
    <s v="MUNICIPIO DE PULI, OFICINA DE PLANEACION"/>
    <s v="OPERATIVA (No activa)"/>
    <s v="HASTA 2500 SUSCRIPTORES"/>
    <s v="Grupo de Pequeños"/>
    <x v="1"/>
    <s v="MUNICIPIO (PRESTACIÓN DIRECTA)"/>
    <s v="CUNDINAMARCA"/>
    <s v="PULI"/>
    <s v="ACTUALIZACION"/>
    <d v="2007-08-15T00:00:00"/>
    <x v="1"/>
  </r>
  <r>
    <n v="2888"/>
    <s v="UNIDAD DE SERVICIOS PUBLICOS DEL MUNICIPIO DE GUICAN"/>
    <s v="OPERATIVA"/>
    <s v="MENOR O IGUAL A 2500 USUARIOS"/>
    <s v="Grupo de Pequeños"/>
    <x v="0"/>
    <s v="MUNICIPIO (PRESTACIÓN DIRECTA)"/>
    <s v="BOYACÁ"/>
    <s v="GUICAN"/>
    <s v="ACTUALIZACION"/>
    <d v="2025-03-13T00:00:00"/>
    <x v="1"/>
  </r>
  <r>
    <n v="2889"/>
    <s v="UNIDAD DE SERVICIOS PUBLICOS DOMICILIARIOS DEL MUNICIPIO DE SORA "/>
    <s v="OPERATIVA"/>
    <s v="MENOR O IGUAL A 2500 USUARIOS"/>
    <s v="Grupo de Pequeños"/>
    <x v="0"/>
    <s v="MUNICIPIO (PRESTACIÓN DIRECTA)"/>
    <s v="BOYACÁ"/>
    <s v="SORA"/>
    <s v="ACTUALIZACION"/>
    <d v="2025-03-20T00:00:00"/>
    <x v="1"/>
  </r>
  <r>
    <n v="2891"/>
    <s v="UNIDAD DE SERVICIOS PUBLICOS DOMICILIARIOS DE ACUEDUCTO ALCANTARILLADO Y ASEO DEL MUNICIPIO DE  SUSACON"/>
    <s v="OPERATIVA"/>
    <s v="MENOR O IGUAL A 2500 USUARIOS"/>
    <s v="Grupo de Pequeños"/>
    <x v="2"/>
    <s v="MUNICIPIO (PRESTACIÓN DIRECTA)"/>
    <s v="BOYACÁ"/>
    <s v="SUSACON"/>
    <s v="ACTUALIZACION"/>
    <d v="2024-05-08T00:00:00"/>
    <x v="1"/>
  </r>
  <r>
    <n v="2892"/>
    <s v="ASOCIACION DE SUSCRIPTORES DEL ACUEDUCTO EL TUNAL DE LA VEREDA EL TUNAL"/>
    <s v="OPERATIVA"/>
    <s v="HASTA 2500 SUSCRIPTORES"/>
    <s v="Grupo de Pequeños"/>
    <x v="1"/>
    <s v="ORGANIZACION AUTORIZADA"/>
    <s v="BOYACÁ"/>
    <s v="PAIPA"/>
    <s v="ACTUALIZACION"/>
    <d v="2012-12-10T00:00:00"/>
    <x v="3"/>
  </r>
  <r>
    <n v="2896"/>
    <s v="UNIDAD ADMINISTRADORA DE LOS SERVICIOS PUBLICOS DE ACUEDUCTO, ALCANTARILLADO Y ASEO DE SAN BENITO - SANTANDER "/>
    <s v="OPERATIVA"/>
    <s v="MENOR O IGUAL A 2500 USUARIOS"/>
    <s v="Grupo de Pequeños"/>
    <x v="0"/>
    <s v="MUNICIPIO (PRESTACIÓN DIRECTA)"/>
    <s v="SANTANDER"/>
    <s v="SAN BENITO"/>
    <s v="ACTUALIZACION"/>
    <d v="2025-03-27T00:00:00"/>
    <x v="1"/>
  </r>
  <r>
    <n v="2897"/>
    <s v="EMPRESA DE ACUEDUCTO Y ALCANTARILLADO DE PADILLA CAUCA E.S.P."/>
    <s v="OPERATIVA"/>
    <s v="MENOR O IGUAL A 2500 USUARIOS"/>
    <s v="Grupo de Pequeños"/>
    <x v="0"/>
    <s v="EMPRESA INDUSTRIAL Y COMERCIAL DEL ESTADO"/>
    <s v="CAUCA"/>
    <s v="PADILLA"/>
    <s v="ACTUALIZACION"/>
    <d v="2025-03-10T00:00:00"/>
    <x v="1"/>
  </r>
  <r>
    <n v="2898"/>
    <s v="ASOCIACION DE USUARIOS DEL ACUEDUCTO VEREDA LA CHUSCALA"/>
    <s v="OPERATIVA"/>
    <s v="MENOR O IGUAL A 2500 USUARIOS"/>
    <s v="Grupo de Pequeños"/>
    <x v="1"/>
    <s v="ORGANIZACION AUTORIZADA"/>
    <s v="ANTIOQUIA"/>
    <s v="CALDAS"/>
    <s v="ACTUALIZACION"/>
    <d v="2025-03-12T00:00:00"/>
    <x v="3"/>
  </r>
  <r>
    <n v="2899"/>
    <s v="ASOCIACION DE USUARIOS DE ACUEDUCTO Y ALCANTARILLADO DE VILLA ELENA"/>
    <s v="OPERATIVA"/>
    <s v="MENOR O IGUAL A 2500 USUARIOS"/>
    <s v="Grupo de Pequeños"/>
    <x v="1"/>
    <s v="ORGANIZACION AUTORIZADA"/>
    <s v="ANTIOQUIA"/>
    <s v="RETIRO"/>
    <s v="ACTUALIZACION"/>
    <d v="2024-01-10T00:00:00"/>
    <x v="3"/>
  </r>
  <r>
    <n v="2900"/>
    <s v="MUNICIPIO DE CALDONO"/>
    <s v="OPERATIVA"/>
    <s v="MENOR O IGUAL A 2500 USUARIOS"/>
    <s v="Grupo de Pequeños"/>
    <x v="2"/>
    <s v="MUNICIPIO (PRESTACIÓN DIRECTA)"/>
    <s v="CAUCA"/>
    <s v="CALDONO"/>
    <s v="ACTUALIZACION"/>
    <d v="2024-04-25T00:00:00"/>
    <x v="1"/>
  </r>
  <r>
    <n v="2904"/>
    <s v="ASOCIACION ADMINISTRADORA DEL ACUEDUCTO ALTO LOS MANGOS"/>
    <s v="OPERATIVA"/>
    <s v="MENOR O IGUAL A 2500 USUARIOS"/>
    <s v="Grupo de Pequeños"/>
    <x v="1"/>
    <s v="ORGANIZACION AUTORIZADA"/>
    <s v="VALLE DEL CAUCA"/>
    <s v="CALI"/>
    <s v="ACTUALIZACION"/>
    <d v="2024-06-19T00:00:00"/>
    <x v="4"/>
  </r>
  <r>
    <n v="2907"/>
    <s v="UNIDAD MUNICIPAL DE SERVICIOS PÚBLICOS DOMICILIARIOS DE AAA DE SUTATENZA "/>
    <s v="OPERATIVA"/>
    <s v="MENOR O IGUAL A 2500 USUARIOS"/>
    <s v="Grupo de Pequeños"/>
    <x v="0"/>
    <s v="MUNICIPIO (PRESTACIÓN DIRECTA)"/>
    <s v="BOYACÁ"/>
    <s v="SUTATENZA"/>
    <s v="ACTUALIZACION"/>
    <d v="2024-05-15T00:00:00"/>
    <x v="1"/>
  </r>
  <r>
    <n v="2909"/>
    <s v="UNIDAD DE SERVICIOS PUBLICOS DOMICILIARIOS DEL MUNICIPIO DE IZA"/>
    <s v="OPERATIVA"/>
    <s v="MENOR O IGUAL A 2500 USUARIOS"/>
    <s v="Grupo de Pequeños"/>
    <x v="0"/>
    <s v="MUNICIPIO (PRESTACIÓN DIRECTA)"/>
    <s v="BOYACÁ"/>
    <s v="IZA"/>
    <s v="ACTUALIZACION"/>
    <d v="2024-01-23T00:00:00"/>
    <x v="1"/>
  </r>
  <r>
    <n v="2910"/>
    <s v="EMPRESA DE SERVICIOS PÚBLICOS DOMICILIARIOS DE PUENTE NACIONAL E.S.P."/>
    <s v="OPERATIVA"/>
    <s v="MENOR O IGUAL A 2500 USUARIOS"/>
    <s v="Grupo de Pequeños"/>
    <x v="0"/>
    <s v="SOCIEDADES (EMPRESA DE SERVICIOS PUBLICOS)"/>
    <s v="SANTANDER"/>
    <s v="PUENTE NACIONAL"/>
    <s v="ACTUALIZACION"/>
    <d v="2025-03-13T00:00:00"/>
    <x v="1"/>
  </r>
  <r>
    <n v="2913"/>
    <s v="ASOCIACIÓN ACUEDUCTO LA CUCHILLA"/>
    <s v="OPERATIVA"/>
    <s v="MENOR O IGUAL A 2500 USUARIOS"/>
    <s v="Grupo de Pequeños"/>
    <x v="1"/>
    <s v="ORGANIZACION AUTORIZADA"/>
    <s v="ANTIOQUIA"/>
    <s v="SAN PEDRO DE LOS MILAGROS"/>
    <s v="ACTUALIZACION"/>
    <d v="2025-01-22T00:00:00"/>
    <x v="3"/>
  </r>
  <r>
    <n v="2917"/>
    <s v="ASOCIACION DE USUARIOS DEL SERVICIO DE AGUA POTABLE Y ALCANTARILLADO DE LA INSPECCION DE POLICIA EL GUAMAL MUNICIPIO DE SUBACHOQUE"/>
    <s v="OPERATIVA"/>
    <s v="HASTA 2500 SUSCRIPTORES"/>
    <s v="Grupo de Pequeños"/>
    <x v="1"/>
    <s v="ORGANIZACION AUTORIZADA"/>
    <s v="CUNDINAMARCA"/>
    <s v="SUBACHOQUE"/>
    <s v="ACTUALIZACION"/>
    <d v="2011-12-15T00:00:00"/>
    <x v="3"/>
  </r>
  <r>
    <n v="2919"/>
    <s v="ASOCIACION DE SUSCRIPTORES DEL ACUEDUCTO Y ALCANTARILLADO CAMPOALEGRE TULUA"/>
    <s v="OPERATIVA"/>
    <s v="MENOR O IGUAL A 2500 USUARIOS"/>
    <s v="Grupo de Pequeños"/>
    <x v="1"/>
    <s v="ORGANIZACION AUTORIZADA"/>
    <s v="VALLE DEL CAUCA"/>
    <s v="TULUA"/>
    <s v="ACTUALIZACION"/>
    <d v="2025-02-07T00:00:00"/>
    <x v="4"/>
  </r>
  <r>
    <n v="2921"/>
    <s v="ASOCIACION DE USUARIOS DE LA VEREDA PICO DE AGUILA"/>
    <s v="OPERATIVA"/>
    <s v="HASTA 2500 SUSCRIPTORES"/>
    <s v="Grupo de Pequeños"/>
    <x v="1"/>
    <s v="ORGANIZACION AUTORIZADA"/>
    <s v="VALLE DEL CAUCA"/>
    <s v="CALI"/>
    <s v="ACTUALIZACION"/>
    <d v="2011-03-04T00:00:00"/>
    <x v="3"/>
  </r>
  <r>
    <n v="2922"/>
    <s v="ASOCIACION DE USUARIOS DE LA VEREDA EL BANQUEO"/>
    <s v="OPERATIVA"/>
    <s v="HASTA 2500 SUSCRIPTORES"/>
    <s v="Grupo de Pequeños"/>
    <x v="1"/>
    <s v="ORGANIZACION AUTORIZADA"/>
    <s v="VALLE DEL CAUCA"/>
    <s v="CALI"/>
    <s v="INSCRIPCION"/>
    <d v="2012-07-02T00:00:00"/>
    <x v="3"/>
  </r>
  <r>
    <n v="2926"/>
    <s v="UNIDAD ADMINISTRADORA DE SERVICIOS PUBLICOS DE ACUEDUCTO, ALCANTARILLADO Y ASEO DE LA CABECERA MUNICIPAL CONTRATACION "/>
    <s v="OPERATIVA"/>
    <s v="MENOR O IGUAL A 2500 USUARIOS"/>
    <s v="Grupo de Pequeños"/>
    <x v="2"/>
    <s v="MUNICIPIO (PRESTACIÓN DIRECTA)"/>
    <s v="SANTANDER"/>
    <s v="CONTRATACION"/>
    <s v="ACTUALIZACION"/>
    <d v="2024-04-17T00:00:00"/>
    <x v="1"/>
  </r>
  <r>
    <n v="2934"/>
    <s v="ASOCIACIÓN DE PROGRESO LLANOS DE CUIVA"/>
    <s v="OPERATIVA"/>
    <s v="MENOR O IGUAL A 2500 USUARIOS"/>
    <s v="Grupo de Pequeños"/>
    <x v="1"/>
    <s v="ORGANIZACION AUTORIZADA"/>
    <s v="ANTIOQUIA"/>
    <s v="YARUMAL"/>
    <s v="ACTUALIZACION"/>
    <d v="2024-06-20T00:00:00"/>
    <x v="5"/>
  </r>
  <r>
    <n v="2935"/>
    <s v="JUNTA ADMINISTRADORA ACUEDUCTO MULTIVEREDAL EL HATO"/>
    <s v="OPERATIVA"/>
    <s v="MENOR O IGUAL A 2500 USUARIOS"/>
    <s v="Grupo de Pequeños"/>
    <x v="1"/>
    <s v="ORGANIZACION AUTORIZADA"/>
    <s v="ANTIOQUIA"/>
    <s v="MEDELLÍN"/>
    <s v="ACTUALIZACION"/>
    <d v="2024-02-14T00:00:00"/>
    <x v="3"/>
  </r>
  <r>
    <n v="2936"/>
    <s v="INGEAMBIENTE S.A. E.S.P."/>
    <s v="OPERATIVA (No activa)"/>
    <s v="HASTA 2500 SUSCRIPTORES"/>
    <s v="Grupo de Pequeños"/>
    <x v="1"/>
    <s v="SOCIEDADES (EMPRESA DE SERVICIOS PUBLICOS)"/>
    <s v="BOLÍVAR"/>
    <s v="CARTAGENA DE INDIAS"/>
    <s v="ACTUALIZACION"/>
    <d v="2007-01-26T00:00:00"/>
    <x v="0"/>
  </r>
  <r>
    <n v="2938"/>
    <s v="ASOCIACION DE  USUARIOS DEL ACUEDUCTO Y EL ALCANTARILLADO ASOCASCAJAL DE LA VEREDA CASCAJAL DEL CORREGIMIENTO EL HORMIGUERO DEL MUNICIPIO DE CALI  "/>
    <s v="OPERATIVA"/>
    <s v="MENOR O IGUAL A 2500 USUARIOS"/>
    <s v="Grupo de Pequeños"/>
    <x v="1"/>
    <s v="ORGANIZACION AUTORIZADA"/>
    <s v="VALLE DEL CAUCA"/>
    <s v="CALI"/>
    <s v="ACTUALIZACION"/>
    <d v="2025-02-06T00:00:00"/>
    <x v="4"/>
  </r>
  <r>
    <n v="2941"/>
    <s v="ASOCIACION COMUNITARIA  DEL ACUEDUCTO VEREDA EL CABUYAL"/>
    <s v="OPERATIVA"/>
    <s v="MENOR O IGUAL A 2500 USUARIOS"/>
    <s v="Grupo de Pequeños"/>
    <x v="1"/>
    <s v="ORGANIZACION AUTORIZADA"/>
    <s v="ANTIOQUIA"/>
    <s v="COPACABANA"/>
    <s v="ACTUALIZACION"/>
    <d v="2025-03-04T00:00:00"/>
    <x v="3"/>
  </r>
  <r>
    <n v="2942"/>
    <s v="ASOCIACION DE USUARIOS DEL ACUEDUCTO URBANIZACION LAS PALMAS "/>
    <s v="OPERATIVA"/>
    <s v="MENOR O IGUAL A 2500 USUARIOS"/>
    <s v="Grupo de Pequeños"/>
    <x v="1"/>
    <s v="ORGANIZACION AUTORIZADA"/>
    <s v="ANTIOQUIA"/>
    <s v="ENVIGADO"/>
    <s v="ACTUALIZACION"/>
    <d v="2020-08-05T00:00:00"/>
    <x v="3"/>
  </r>
  <r>
    <n v="2943"/>
    <s v="UNIDAD MUNICIPAL DE SERVICIOS PUBLICOS DE ACUEDUCTO, ALCANTARILLADO Y ASEO DEL MUNICIPIO DE SAN EDUARDO"/>
    <s v="OPERATIVA"/>
    <s v="MENOR O IGUAL A 2500 USUARIOS"/>
    <s v="Grupo de Pequeños"/>
    <x v="2"/>
    <s v="MUNICIPIO (PRESTACIÓN DIRECTA)"/>
    <s v="BOYACÁ"/>
    <s v="SAN EDUARDO"/>
    <s v="ACTUALIZACION"/>
    <d v="2024-04-18T00:00:00"/>
    <x v="1"/>
  </r>
  <r>
    <n v="2945"/>
    <s v="UNIDAD ADMINISTRADORA DE SERVICIOS PUBLICOS DE ACUEDUCTO, ALCANTARILLADO Y ASEO DE VETAS"/>
    <s v="OPERATIVA"/>
    <s v="MENOR O IGUAL A 2500 USUARIOS"/>
    <s v="Grupo de Pequeños"/>
    <x v="0"/>
    <s v="MUNICIPIO (PRESTACIÓN DIRECTA)"/>
    <s v="SANTANDER"/>
    <s v="VETAS"/>
    <s v="ACTUALIZACION"/>
    <d v="2025-03-17T00:00:00"/>
    <x v="1"/>
  </r>
  <r>
    <n v="2949"/>
    <s v="JUNTA ADMINISTRADORA DEL SERVICIO DE ACUEDUCTO DEL PLAN DE VIVIENDA LA MARGARITA DEL MUNICIPIO DE NEIVA"/>
    <s v="OPERATIVA"/>
    <s v="MENOR O IGUAL A 2500 USUARIOS"/>
    <s v="Grupo de Pequeños"/>
    <x v="1"/>
    <s v="ORGANIZACION AUTORIZADA"/>
    <s v="HUILA"/>
    <s v="NEIVA"/>
    <s v="ACTUALIZACION"/>
    <d v="2023-05-24T00:00:00"/>
    <x v="3"/>
  </r>
  <r>
    <n v="2950"/>
    <s v="AGUAS DE LA PENINSULA S.A E.S.P."/>
    <s v="OPERATIVA"/>
    <s v="MAYOR O IGUAL A 5001 USUARIOS"/>
    <s v="Grupo de Grandes"/>
    <x v="0"/>
    <s v="SOCIEDADES (EMPRESA DE SERVICIOS PUBLICOS)"/>
    <s v="LA GUAJIRA"/>
    <s v="MAICAO"/>
    <s v="ACTUALIZACION"/>
    <d v="2025-01-07T00:00:00"/>
    <x v="4"/>
  </r>
  <r>
    <n v="2952"/>
    <s v="UNIDAD MUNICIPAL DE SERVICIOS PUBLICOS DE ACUEDUCTO ALCANTARILLADO Y ASEO DE BUCARASICA"/>
    <s v="OPERATIVA"/>
    <s v="MENOR O IGUAL A 2500 USUARIOS"/>
    <s v="Grupo de Pequeños"/>
    <x v="2"/>
    <s v="MUNICIPIO (PRESTACIÓN DIRECTA)"/>
    <s v="NORTE DE SANTANDER"/>
    <s v="BUCARASICA"/>
    <s v="ACTUALIZACION"/>
    <d v="2024-02-22T00:00:00"/>
    <x v="1"/>
  </r>
  <r>
    <n v="2954"/>
    <s v="ASEO DEL NORTE S.A.S  E.S.P."/>
    <s v="OPERATIVA"/>
    <s v="MAYOR O IGUAL A 5001 USUARIOS"/>
    <s v="Grupo de Grandes"/>
    <x v="2"/>
    <s v="SOCIEDADES (EMPRESA DE SERVICIOS PUBLICOS)"/>
    <s v="ANTIOQUIA"/>
    <s v="MEDELLÍN"/>
    <s v="ACTUALIZACION"/>
    <d v="2025-03-04T00:00:00"/>
    <x v="0"/>
  </r>
  <r>
    <n v="2955"/>
    <s v="ASOCIACION  COMUNITARIA  DEL ACUEDUCTO DEL BARRIO CRISTO REY DEL  MUNICIPIO DE COPACABANA"/>
    <s v="OPERATIVA"/>
    <s v="MENOR O IGUAL A 2500 USUARIOS"/>
    <s v="Grupo de Pequeños"/>
    <x v="1"/>
    <s v="ORGANIZACION AUTORIZADA"/>
    <s v="ANTIOQUIA"/>
    <s v="COPACABANA"/>
    <s v="ACTUALIZACION"/>
    <d v="2024-07-15T00:00:00"/>
    <x v="3"/>
  </r>
  <r>
    <n v="2958"/>
    <s v="ASOCIACION DE USUARIOS DEL ACUEDUCTO MULTIVEREDAL LA PIEDRA, LA PEÑA Y LOS NARANJOS MUNICIPIO DE GUATAPE DEPARTAMENTO DE ANTIOQUIA"/>
    <s v="OPERATIVA"/>
    <s v="MENOR O IGUAL A 2500 USUARIOS"/>
    <s v="Grupo de Pequeños"/>
    <x v="1"/>
    <s v="ORGANIZACION AUTORIZADA"/>
    <s v="ANTIOQUIA"/>
    <s v="GUATAPÉ"/>
    <s v="ACTUALIZACION"/>
    <d v="2025-03-18T00:00:00"/>
    <x v="3"/>
  </r>
  <r>
    <n v="2961"/>
    <s v="CORPORACION CIVICA ACUEDUCTO EL TABLAZO"/>
    <s v="OPERATIVA"/>
    <s v="MENOR O IGUAL A 2500 USUARIOS"/>
    <s v="Grupo de Pequeños"/>
    <x v="1"/>
    <s v="ORGANIZACION AUTORIZADA"/>
    <s v="ANTIOQUIA"/>
    <s v="RIONEGRO"/>
    <s v="ACTUALIZACION"/>
    <d v="2025-03-13T00:00:00"/>
    <x v="3"/>
  </r>
  <r>
    <n v="2962"/>
    <s v="UNIDAD DE SERVICIOS PUBLICOS DOMICILIARIOS DEL MUNICIPIO DE SATIVASUR"/>
    <s v="OPERATIVA"/>
    <s v="MENOR O IGUAL A 2500 USUARIOS"/>
    <s v="Grupo de Pequeños"/>
    <x v="0"/>
    <s v="MUNICIPIO (PRESTACIÓN DIRECTA)"/>
    <s v="BOYACÁ"/>
    <s v="SATIVASUR"/>
    <s v="ACTUALIZACION"/>
    <d v="2025-02-28T00:00:00"/>
    <x v="1"/>
  </r>
  <r>
    <n v="2963"/>
    <s v="UNIDAD ADMINISTRADORA DE SERVICIOS PUBLICOS DE ACUEDUCTO, ALCANTARILLADO Y ASEO DE AGUADA SANTANDER"/>
    <s v="OPERATIVA"/>
    <s v="MENOR O IGUAL A 2500 USUARIOS"/>
    <s v="Grupo de Pequeños"/>
    <x v="0"/>
    <s v="MUNICIPIO (PRESTACIÓN DIRECTA)"/>
    <s v="SANTANDER"/>
    <s v="AGUADA"/>
    <s v="ACTUALIZACION"/>
    <d v="2024-10-09T00:00:00"/>
    <x v="1"/>
  </r>
  <r>
    <n v="2965"/>
    <s v="CORPORACION DEL ACUEDUCTO TRESPUERTAS GUAYABITO"/>
    <s v="OPERATIVA"/>
    <s v="MENOR O IGUAL A 2500 USUARIOS"/>
    <s v="Grupo de Pequeños"/>
    <x v="1"/>
    <s v="ORGANIZACION AUTORIZADA"/>
    <s v="ANTIOQUIA"/>
    <s v="RIONEGRO"/>
    <s v="ACTUALIZACION"/>
    <d v="2025-03-05T00:00:00"/>
    <x v="3"/>
  </r>
  <r>
    <n v="2966"/>
    <s v="ASOCIACION JUNTA ADMINISTRADORA ACUEDUCTO VEREDA LA CONVENCION"/>
    <s v="OPERATIVA"/>
    <s v="MENOR O IGUAL A 2500 USUARIOS"/>
    <s v="Grupo de Pequeños"/>
    <x v="1"/>
    <s v="ORGANIZACION AUTORIZADA"/>
    <s v="ANTIOQUIA"/>
    <s v="RIONEGRO"/>
    <s v="ACTUALIZACION"/>
    <d v="2024-10-24T00:00:00"/>
    <x v="3"/>
  </r>
  <r>
    <n v="2968"/>
    <s v="ASOCIACION DE SUSCRIPTORES DEL ACUEDUCTO Y SANEAMIENTO BASICO DE LA PRADERA MUNICIPIO DE SUBACHOQUE CUND ESP "/>
    <s v="OPERATIVA"/>
    <s v="MENOR O IGUAL A 2500 USUARIOS"/>
    <s v="Grupo de Pequeños"/>
    <x v="1"/>
    <s v="ORGANIZACION AUTORIZADA"/>
    <s v="CUNDINAMARCA"/>
    <s v="SUBACHOQUE"/>
    <s v="ACTUALIZACION"/>
    <d v="2024-04-09T00:00:00"/>
    <x v="3"/>
  </r>
  <r>
    <n v="2970"/>
    <s v="ACUEDUCTO COMUNAL BARRIO EL PEDRERO"/>
    <s v="OPERATIVA"/>
    <s v="MENOR O IGUAL A 2500 USUARIOS"/>
    <s v="Grupo de Pequeños"/>
    <x v="1"/>
    <s v="ORGANIZACION AUTORIZADA"/>
    <s v="ANTIOQUIA"/>
    <s v="LA ESTRELLA"/>
    <s v="ACTUALIZACION"/>
    <d v="2024-01-23T00:00:00"/>
    <x v="3"/>
  </r>
  <r>
    <n v="2977"/>
    <s v="ASOCIACION DE USUARIOS DEL ACUEDUCTO RURAL SECTOR ALTO"/>
    <s v="OPERATIVA"/>
    <s v="MENOR O IGUAL A 2500 USUARIOS"/>
    <s v="Grupo de Pequeños"/>
    <x v="1"/>
    <s v="ORGANIZACION AUTORIZADA"/>
    <s v="CUNDINAMARCA"/>
    <s v="TENA"/>
    <s v="ACTUALIZACION"/>
    <d v="2024-05-16T00:00:00"/>
    <x v="3"/>
  </r>
  <r>
    <n v="2979"/>
    <s v="EMPRESA DE SERVICIOS URBANOS S.A.S E.S.P."/>
    <s v="OPERATIVA"/>
    <s v="MAYOR O IGUAL A 5001 USUARIOS"/>
    <s v="Grupo de Grandes"/>
    <x v="2"/>
    <s v="SOCIEDADES (EMPRESA DE SERVICIOS PUBLICOS)"/>
    <s v="TOLIMA"/>
    <s v="IBAGUE"/>
    <s v="ACTUALIZACION"/>
    <d v="2024-04-24T00:00:00"/>
    <x v="1"/>
  </r>
  <r>
    <n v="2982"/>
    <s v="ASOCIACION DE SUSCRIPTORES ACUEDUCTO CAMILO C"/>
    <s v="OPERATIVA"/>
    <s v="MENOR O IGUAL A 2500 USUARIOS"/>
    <s v="Grupo de Pequeños"/>
    <x v="1"/>
    <s v="ORGANIZACION AUTORIZADA"/>
    <s v="ANTIOQUIA"/>
    <s v="AMAGÁ"/>
    <s v="ACTUALIZACION"/>
    <d v="2025-02-27T00:00:00"/>
    <x v="4"/>
  </r>
  <r>
    <n v="2984"/>
    <s v="ASOCIACION DE SUSCRIPTORES DEL ACUEDUCTO DE LA VEREDA EL PEDREGAL DEL MUNICIPIO DE TASCO "/>
    <s v="OPERATIVA"/>
    <s v="HASTA 2500 SUSCRIPTORES"/>
    <s v="Grupo de Pequeños"/>
    <x v="1"/>
    <s v="ORGANIZACION AUTORIZADA"/>
    <s v="BOYACÁ"/>
    <s v="TASCO"/>
    <s v="ACTUALIZACION"/>
    <d v="2012-02-16T00:00:00"/>
    <x v="3"/>
  </r>
  <r>
    <n v="2985"/>
    <s v="OFICINA DE SERVICIOS PUBLICOS DOMICILIARIOS DEL MUNICIPIO DE QUIPILE"/>
    <s v="OPERATIVA"/>
    <s v="MENOR O IGUAL A 2500 USUARIOS"/>
    <s v="Grupo de Pequeños"/>
    <x v="0"/>
    <s v="MUNICIPIO (PRESTACIÓN DIRECTA)"/>
    <s v="CUNDINAMARCA"/>
    <s v="QUIPILE"/>
    <s v="ACTUALIZACION"/>
    <d v="2025-03-07T00:00:00"/>
    <x v="1"/>
  </r>
  <r>
    <n v="2989"/>
    <s v="OPERADORES DE SERVICIOS DE LA SIERRA S.A.S. E.S.P."/>
    <s v="OPERATIVA"/>
    <s v="MAYOR O IGUAL A 5001 USUARIOS"/>
    <s v="Grupo de Grandes"/>
    <x v="0"/>
    <s v="SOCIEDADES (EMPRESA DE SERVICIOS PUBLICOS)"/>
    <s v="ANTIOQUIA"/>
    <s v="MEDELLÍN"/>
    <s v="ACTUALIZACION"/>
    <d v="2025-03-28T00:00:00"/>
    <x v="1"/>
  </r>
  <r>
    <n v="2992"/>
    <s v="UNIDAD MUNICIPAL DE SERVICIOS PÚBLICOS DOMICILIARIOS DEL MUNICIPIO DE  SALAZAR DE LAS PALMAS"/>
    <s v="OPERATIVA"/>
    <s v="MENOR O IGUAL A 2500 USUARIOS"/>
    <s v="Grupo de Pequeños"/>
    <x v="2"/>
    <s v="MUNICIPIO (PRESTACIÓN DIRECTA)"/>
    <s v="NORTE DE SANTANDER"/>
    <s v="SALAZAR"/>
    <s v="ACTUALIZACION"/>
    <d v="2024-06-24T00:00:00"/>
    <x v="1"/>
  </r>
  <r>
    <n v="2994"/>
    <s v="MUNICIPIO DE MIRAFLORES GUAVIARE"/>
    <s v="OPERATIVA"/>
    <s v="MENOR O IGUAL A 2500 USUARIOS"/>
    <s v="Grupo de Pequeños"/>
    <x v="2"/>
    <s v="MUNICIPIO (PRESTACIÓN DIRECTA)"/>
    <s v="GUAVIARE"/>
    <s v="MIRAFLORES"/>
    <s v="ACTUALIZACION"/>
    <d v="2025-03-11T00:00:00"/>
    <x v="5"/>
  </r>
  <r>
    <n v="2996"/>
    <s v="EMPRESA DE SERVICIOS PUBLICOS DE LOS ANDES - SOTOMAYOR"/>
    <s v="OPERATIVA"/>
    <s v="MENOR O IGUAL A 2500 USUARIOS"/>
    <s v="Grupo de Pequeños"/>
    <x v="0"/>
    <s v="MUNICIPIO (PRESTACIÓN DIRECTA)"/>
    <s v="NARIÑO"/>
    <s v="LOS ANDES"/>
    <s v="ACTUALIZACION"/>
    <d v="2024-02-07T00:00:00"/>
    <x v="1"/>
  </r>
  <r>
    <n v="2997"/>
    <s v="CORPORACIÓN DE   ACUEDUCTO MAZO"/>
    <s v="OPERATIVA"/>
    <s v="MENOR O IGUAL A 2500 USUARIOS"/>
    <s v="Grupo de Pequeños"/>
    <x v="1"/>
    <s v="ORGANIZACION AUTORIZADA"/>
    <s v="ANTIOQUIA"/>
    <s v="MEDELLÍN"/>
    <s v="ACTUALIZACION"/>
    <d v="2025-02-24T00:00:00"/>
    <x v="3"/>
  </r>
  <r>
    <n v="3000"/>
    <s v="EMPRESA DE SERVICIOS PUBLICOS DE VALPARAISO CAQUETA"/>
    <s v="OPERATIVA"/>
    <s v="HASTA 2500 SUSCRIPTORES"/>
    <s v="Grupo de Pequeños"/>
    <x v="1"/>
    <s v="SOCIEDADES (EMPRESA DE SERVICIOS PUBLICOS)"/>
    <s v="CAQUETÁ"/>
    <s v="VALPARAISO"/>
    <s v="ACTUALIZACION"/>
    <d v="2009-11-18T00:00:00"/>
    <x v="1"/>
  </r>
  <r>
    <n v="3001"/>
    <s v="INCINERACIONES BOK S.A. E.S.P."/>
    <s v="OPERATIVA (No activa)"/>
    <s v="HASTA 2500 SUSCRIPTORES"/>
    <s v="Grupo de Pequeños"/>
    <x v="1"/>
    <s v="SOCIEDADES (EMPRESA DE SERVICIOS PUBLICOS)"/>
    <s v="BOGOTÁ, D.C."/>
    <s v="BOGOTA, D.C."/>
    <s v="ACTUALIZACION"/>
    <d v="2010-04-16T00:00:00"/>
    <x v="0"/>
  </r>
  <r>
    <n v="3010"/>
    <s v="ASOCIACION DE USUARIOS DEL SERVICIO DE ACUEDUCTO Y SANEAMIENTO BASICO DE LA VEREDA PARAMO DEL MUNICIPIO DE SUBACHOQUE"/>
    <s v="OPERATIVA"/>
    <s v="MENOR O IGUAL A 2500 USUARIOS"/>
    <s v="Grupo de Pequeños"/>
    <x v="1"/>
    <s v="ORGANIZACION AUTORIZADA"/>
    <s v="CUNDINAMARCA"/>
    <s v="SUBACHOQUE"/>
    <s v="ACTUALIZACION"/>
    <d v="2025-02-18T00:00:00"/>
    <x v="3"/>
  </r>
  <r>
    <n v="3011"/>
    <s v="ASOCIACION DE SUSCRIPTORES DEL ACUEDUCTO LAGUNITAS "/>
    <s v="OPERATIVA"/>
    <s v="MENOR O IGUAL A 2500 USUARIOS"/>
    <s v="Grupo de Pequeños"/>
    <x v="1"/>
    <s v="ORGANIZACION AUTORIZADA"/>
    <s v="CUNDINAMARCA"/>
    <s v="SUBACHOQUE"/>
    <s v="ACTUALIZACION"/>
    <d v="2025-01-21T00:00:00"/>
    <x v="3"/>
  </r>
  <r>
    <n v="3013"/>
    <s v="ASOCIACION DE SUSCRIPTORES DE LA EMPRESA DE SERVICIOS PUBLICOS  TRIBUNAS CORCEGA E.S.P"/>
    <s v="OPERATIVA"/>
    <s v="MENOR O IGUAL A 2500 USUARIOS"/>
    <s v="Grupo de Pequeños"/>
    <x v="1"/>
    <s v="ORGANIZACION AUTORIZADA"/>
    <s v="RISARALDA"/>
    <s v="PEREIRA"/>
    <s v="ACTUALIZACION"/>
    <d v="2025-03-03T00:00:00"/>
    <x v="1"/>
  </r>
  <r>
    <n v="3021"/>
    <s v="EMPRESA DE SERVICIOS PUBLICOS DE LA DORADA E.S.P."/>
    <s v="OPERATIVA"/>
    <s v="MAYOR O IGUAL A 5001 USUARIOS"/>
    <s v="Grupo de Pequeños"/>
    <x v="0"/>
    <s v="EMPRESA INDUSTRIAL Y COMERCIAL DEL ESTADO"/>
    <s v="CALDAS"/>
    <s v="LA DORADA"/>
    <s v="ACTUALIZACION"/>
    <d v="2024-05-10T00:00:00"/>
    <x v="0"/>
  </r>
  <r>
    <n v="3023"/>
    <s v="ASOCIACIÒN DE USUARIOS DE LOS SERVICIOS PÙBLICOS DE LA PAILA - ASEPAILA"/>
    <s v="OPERATIVA"/>
    <s v="MENOR O IGUAL A 2500 USUARIOS"/>
    <s v="Grupo de Pequeños"/>
    <x v="1"/>
    <s v="ORGANIZACION AUTORIZADA"/>
    <s v="VALLE DEL CAUCA"/>
    <s v="ZARZAL"/>
    <s v="ACTUALIZACION"/>
    <d v="2025-01-23T00:00:00"/>
    <x v="4"/>
  </r>
  <r>
    <n v="3025"/>
    <s v="ASOCIACION DE SUSCRIPTORES DE ACUEDUCTO Y ALCANTARILLADO DEL BARRIO MANDALAY CENTRAL"/>
    <s v="OPERATIVA"/>
    <s v="MENOR O IGUAL A 2500 USUARIOS"/>
    <s v="Grupo de Pequeños"/>
    <x v="2"/>
    <s v="ORGANIZACION AUTORIZADA"/>
    <s v="ANTIOQUIA"/>
    <s v="CALDAS"/>
    <s v="ACTUALIZACION"/>
    <d v="2025-02-26T00:00:00"/>
    <x v="4"/>
  </r>
  <r>
    <n v="3029"/>
    <s v="ASOCIACION DE USUARIOS DE AGUA POTABLE DE  LA VEREDA MERCENARIO MUNICIPIO DE SOPO "/>
    <s v="OPERATIVA"/>
    <s v="HASTA 2500 SUSCRIPTORES"/>
    <s v="Grupo de Pequeños"/>
    <x v="1"/>
    <s v="ORGANIZACION AUTORIZADA"/>
    <s v="CUNDINAMARCA"/>
    <s v="SOPO"/>
    <s v="ACTUALIZACION"/>
    <d v="2011-10-12T00:00:00"/>
    <x v="3"/>
  </r>
  <r>
    <n v="3034"/>
    <s v="ASOCIACION DE USUARIOS ACUEDUCTO VEREDAL LA UNION-BELLO"/>
    <s v="OPERATIVA"/>
    <s v="MENOR O IGUAL A 2500 USUARIOS"/>
    <s v="Grupo de Pequeños"/>
    <x v="1"/>
    <s v="ORGANIZACION AUTORIZADA"/>
    <s v="ANTIOQUIA"/>
    <s v="BELLO"/>
    <s v="ACTUALIZACION"/>
    <d v="2025-02-08T00:00:00"/>
    <x v="3"/>
  </r>
  <r>
    <n v="3039"/>
    <s v="ASOCIACION DE USUARIOS DEL ACUEDUCTO DE LAS VEREDAS ESPIRITU SANTO - PANTANILLO"/>
    <s v="OPERATIVA"/>
    <s v="MENOR O IGUAL A 2500 USUARIOS"/>
    <s v="Grupo de Pequeños"/>
    <x v="1"/>
    <s v="ORGANIZACION AUTORIZADA"/>
    <s v="ANTIOQUIA"/>
    <s v="SAN PEDRO DE LOS MILAGROS"/>
    <s v="ACTUALIZACION"/>
    <d v="2025-03-13T00:00:00"/>
    <x v="3"/>
  </r>
  <r>
    <n v="3043"/>
    <s v="ASOCIACION COMUNITARIA DE  USUARIOS DEL BARRIO JULIO CESAR TURBAY AYALA"/>
    <s v="OPERATIVA"/>
    <s v="HASTA 2500 SUSCRIPTORES"/>
    <s v="Grupo de Pequeños"/>
    <x v="1"/>
    <s v="ORGANIZACION AUTORIZADA"/>
    <s v="TOLIMA"/>
    <s v="SAN SEBASTIAN DE MARIQUITA"/>
    <s v="ACTUALIZACION"/>
    <d v="2013-12-19T00:00:00"/>
    <x v="3"/>
  </r>
  <r>
    <n v="3045"/>
    <s v="ASOCIACIÓN DE USUARIOS DEL SERVICIO DE ACUEDUCTO DE EL RETOÑO "/>
    <s v="OPERATIVA"/>
    <s v="HASTA 2500 SUSCRIPTORES"/>
    <s v="Grupo de Pequeños"/>
    <x v="1"/>
    <s v="ORGANIZACION AUTORIZADA"/>
    <s v="BOGOTÁ, D.C."/>
    <s v="BOGOTA, D.C."/>
    <s v="INSCRIPCION"/>
    <d v="2007-06-26T00:00:00"/>
    <x v="3"/>
  </r>
  <r>
    <n v="3047"/>
    <s v="ASOCIACION DE USUARIOS DEL SERVICIO DE AGUA POTABLE DEL SUR"/>
    <s v="OPERATIVA"/>
    <s v="DESDE 2501 HASTA 5000 USUARIOS"/>
    <s v="Grupo de Pequeños"/>
    <x v="1"/>
    <s v="ORGANIZACION AUTORIZADA"/>
    <s v="VALLE DEL CAUCA"/>
    <s v="JAMUNDI"/>
    <s v="ACTUALIZACION"/>
    <d v="2024-06-11T00:00:00"/>
    <x v="3"/>
  </r>
  <r>
    <n v="3052"/>
    <s v="VEOLIA ASEO CARTAGENA Establecimiento-Sucursal "/>
    <s v="OPERATIVA"/>
    <s v="MAYOR O IGUAL A 5001 USUARIOS"/>
    <s v="Grupo de Grandes"/>
    <x v="2"/>
    <s v="SOCIEDADES (EMPRESA DE SERVICIOS PUBLICOS)"/>
    <s v="BOLÍVAR"/>
    <s v="CARTAGENA DE INDIAS"/>
    <s v="ACTUALIZACION"/>
    <d v="2025-03-18T00:00:00"/>
    <x v="0"/>
  </r>
  <r>
    <n v="3054"/>
    <s v="JUNTA ADMINISTRADORA ACUEDUCTO MANZANILLO"/>
    <s v="OPERATIVA"/>
    <s v="MENOR O IGUAL A 2500 USUARIOS"/>
    <s v="Grupo de Pequeños"/>
    <x v="1"/>
    <s v="ORGANIZACION AUTORIZADA"/>
    <s v="ANTIOQUIA"/>
    <s v="MEDELLÍN"/>
    <s v="ACTUALIZACION"/>
    <d v="2024-05-16T00:00:00"/>
    <x v="3"/>
  </r>
  <r>
    <n v="3059"/>
    <s v="ASOCIACION DE USUARIOS DEL SERVICIO DE ACUEDUCTO Y SANEAMIENTO BASICO DE LA VEREDA DE LOS LLANITOS ASULLANITOS DEL MUNICIPIO DE SUBACHOQUE "/>
    <s v="OPERATIVA"/>
    <s v="MENOR O IGUAL A 2500 USUARIOS"/>
    <s v="Grupo de Pequeños"/>
    <x v="1"/>
    <s v="ORGANIZACION AUTORIZADA"/>
    <s v="CUNDINAMARCA"/>
    <s v="SUBACHOQUE"/>
    <s v="ACTUALIZACION"/>
    <d v="2024-02-02T00:00:00"/>
    <x v="3"/>
  </r>
  <r>
    <n v="3061"/>
    <s v="CORPORACION DE  USUARIOS DE ACUEDUCTO Y ALCANTARILLADO LAS MARGARITAS"/>
    <s v="OPERATIVA"/>
    <s v="HASTA 2500 SUSCRIPTORES"/>
    <s v="Grupo de Pequeños"/>
    <x v="1"/>
    <s v="ORGANIZACION AUTORIZADA"/>
    <s v="ANTIOQUIA"/>
    <s v="SABANETA"/>
    <s v="INSCRIPCION"/>
    <d v="2011-12-15T00:00:00"/>
    <x v="3"/>
  </r>
  <r>
    <n v="3065"/>
    <s v="AGUAS DE LA COSTA S.A. ESP"/>
    <s v="OPERATIVA (No activa)"/>
    <s v="MAS DE 2500 SUSCRIPTORES"/>
    <s v="Grupo de Grandes"/>
    <x v="1"/>
    <s v="SOCIEDADES (EMPRESA DE SERVICIOS PUBLICOS)"/>
    <s v="BOLÍVAR"/>
    <s v="SAN JUAN NEPOMUCENO"/>
    <s v="ACTUALIZACION"/>
    <d v="2010-07-13T00:00:00"/>
    <x v="3"/>
  </r>
  <r>
    <n v="3067"/>
    <s v="ASOCIACION DE USUARIOS  DEL ACUEDUCTO MULTIVEREDAL LAS NIEVES "/>
    <s v="OPERATIVA"/>
    <s v="MENOR O IGUAL A 2500 USUARIOS"/>
    <s v="Grupo de Pequeños"/>
    <x v="1"/>
    <s v="ORGANIZACION AUTORIZADA"/>
    <s v="ANTIOQUIA"/>
    <s v="EBÉJICO"/>
    <s v="ACTUALIZACION"/>
    <d v="2025-01-17T00:00:00"/>
    <x v="3"/>
  </r>
  <r>
    <n v="3071"/>
    <s v="CORPORACIÓN JUNTA ADMINISTRADORA ACUEDUCTO AGUAS FRIAS"/>
    <s v="OPERATIVA"/>
    <s v="MENOR O IGUAL A 2500 USUARIOS"/>
    <s v="Grupo de Pequeños"/>
    <x v="1"/>
    <s v="ORGANIZACION AUTORIZADA"/>
    <s v="ANTIOQUIA"/>
    <s v="MEDELLÍN"/>
    <s v="ACTUALIZACION"/>
    <d v="2025-01-30T00:00:00"/>
    <x v="3"/>
  </r>
  <r>
    <n v="3074"/>
    <s v="ASEO AMBIENTAL S.A. E.S.P."/>
    <s v="OPERATIVA (No activa)"/>
    <s v="MAS DE 2500 SUSCRIPTORES"/>
    <s v="Grupo de Grandes"/>
    <x v="1"/>
    <s v="SOCIEDADES (EMPRESA DE SERVICIOS PUBLICOS)"/>
    <s v="VALLE DEL CAUCA"/>
    <s v="CALI"/>
    <s v="ACTUALIZACION"/>
    <d v="2014-09-23T00:00:00"/>
    <x v="0"/>
  </r>
  <r>
    <n v="3075"/>
    <s v="JUNTA ADMINISTRADORA DEL ACUEDUCTO Y ALCANTARILLADO DEL CORREGIMIENTO DE MONTEBELLO"/>
    <s v="OPERATIVA"/>
    <s v="MENOR O IGUAL A 2500 USUARIOS"/>
    <s v="Grupo de Pequeños"/>
    <x v="1"/>
    <s v="ORGANIZACION AUTORIZADA"/>
    <s v="VALLE DEL CAUCA"/>
    <s v="CALI"/>
    <s v="ACTUALIZACION"/>
    <d v="2025-01-17T00:00:00"/>
    <x v="3"/>
  </r>
  <r>
    <n v="3077"/>
    <s v="ASOCIACION DE SUSCRIPTORES DEL SERVICIO DE ACUEDUCTO ASEO Y ALCANTARILLADO DE CHINAUTA DEL MUNICIPIO DE FUSAGASUGA"/>
    <s v="OPERATIVA"/>
    <s v="DESDE 2501 HASTA 5000 USUARIOS"/>
    <s v="Grupo de Pequeños"/>
    <x v="1"/>
    <s v="ORGANIZACION AUTORIZADA"/>
    <s v="CUNDINAMARCA"/>
    <s v="FUSAGASUGA"/>
    <s v="ACTUALIZACION"/>
    <d v="2025-03-13T00:00:00"/>
    <x v="0"/>
  </r>
  <r>
    <n v="3081"/>
    <s v="EMPRESA DE SERVICIOS PUBLICOS DE EL PASO"/>
    <s v="OPERATIVA"/>
    <s v="DESDE 2501 HASTA 5000 USUARIOS"/>
    <s v="Grupo de Grandes"/>
    <x v="0"/>
    <s v="EMPRESA INDUSTRIAL Y COMERCIAL DEL ESTADO"/>
    <s v="CESAR"/>
    <s v="EL PASO"/>
    <s v="ACTUALIZACION"/>
    <d v="2025-01-27T00:00:00"/>
    <x v="4"/>
  </r>
  <r>
    <n v="3090"/>
    <s v="ASOCIACION CIVICA JUNTA ADMINISTRADORA DEL ACUEDUCTO DEL CORREGIMIENTO DE SAN FRANCISCO (CABECERA) MUNICIPIO DE TORO "/>
    <s v="OPERATIVA"/>
    <s v="MENOR O IGUAL A 2500 USUARIOS"/>
    <s v="Grupo de Pequeños"/>
    <x v="1"/>
    <s v="ORGANIZACION AUTORIZADA"/>
    <s v="VALLE DEL CAUCA"/>
    <s v="TORO"/>
    <s v="ACTUALIZACION"/>
    <d v="2020-10-21T00:00:00"/>
    <x v="3"/>
  </r>
  <r>
    <n v="3094"/>
    <s v="ASOCIACIÓN DE USUARIOS JUNTA ADMINISTRADORA DE ACUEDUCTO Y ALCANTARILLADO MIRADOR"/>
    <s v="OPERATIVA"/>
    <s v="MENOR O IGUAL A 2500 USUARIOS"/>
    <s v="Grupo de Pequeños"/>
    <x v="2"/>
    <s v="ORGANIZACION AUTORIZADA"/>
    <s v="TOLIMA"/>
    <s v="IBAGUE"/>
    <s v="ACTUALIZACION"/>
    <d v="2022-08-22T00:00:00"/>
    <x v="4"/>
  </r>
  <r>
    <n v="3096"/>
    <s v="ASOCIACIÓN DE USUARIOS DEL ACUEDUCTO EL MOHAN"/>
    <s v="OPERATIVA"/>
    <s v="MENOR O IGUAL A 2500 USUARIOS"/>
    <s v="Grupo de Pequeños"/>
    <x v="1"/>
    <s v="ORGANIZACION AUTORIZADA"/>
    <s v="CUNDINAMARCA"/>
    <s v="EL COLEGIO"/>
    <s v="ACTUALIZACION"/>
    <d v="2025-02-04T00:00:00"/>
    <x v="3"/>
  </r>
  <r>
    <n v="3097"/>
    <s v="ASOCIACION DE USUARIOS DEL SERVICIO DE ACUEDUCTO DE LA VEREDA SAN MARTIN DEL MUNICIPIO DE GACHANCIPA DEPARTAMENTO DE CUNDINAMARCA"/>
    <s v="OPERATIVA"/>
    <s v="MENOR O IGUAL A 2500 USUARIOS"/>
    <s v="Grupo de Pequeños"/>
    <x v="1"/>
    <s v="ORGANIZACION AUTORIZADA"/>
    <s v="CUNDINAMARCA"/>
    <s v="GACHANCIPA"/>
    <s v="ACTUALIZACION"/>
    <d v="2025-02-10T00:00:00"/>
    <x v="3"/>
  </r>
  <r>
    <n v="3098"/>
    <s v="ASOCIACION DE USUARIOS DEL SERVICIO DE AGUA POTABLE DE EL SALON MUNICIPIO ZONA BANANERA"/>
    <s v="OPERATIVA"/>
    <s v="HASTA 2500 SUSCRIPTORES"/>
    <s v="Grupo de Pequeños"/>
    <x v="1"/>
    <s v="ORGANIZACION AUTORIZADA"/>
    <s v="MAGDALENA"/>
    <s v="ZONA BANANERA"/>
    <s v="INSCRIPCION"/>
    <d v="2011-12-30T00:00:00"/>
    <x v="3"/>
  </r>
  <r>
    <n v="3108"/>
    <s v="AGUAS Y ASEO DE EL PITAL Y AGRADO S.A. E.S.P."/>
    <s v="OPERATIVA"/>
    <s v="DESDE 2501 HASTA 5000 USUARIOS"/>
    <s v="Grupo de Grandes"/>
    <x v="2"/>
    <s v="SOCIEDADES (EMPRESA DE SERVICIOS PUBLICOS)"/>
    <s v="HUILA"/>
    <s v="PITAL"/>
    <s v="ACTUALIZACION"/>
    <d v="2023-03-01T00:00:00"/>
    <x v="1"/>
  </r>
  <r>
    <n v="3112"/>
    <s v="UNIDAD ADMINISTRADORA DE SERVICIOS PUBLICOS DOMICILIARIOS DE ACUEDUCTO ALCANTARILLADO Y ASEO DEL MUNICIPIO DE SAN MIGUEL"/>
    <s v="OPERATIVA (No activa)"/>
    <s v="HASTA 2500 SUSCRIPTORES"/>
    <s v="Grupo de Pequeños"/>
    <x v="1"/>
    <s v="MUNICIPIO (PRESTACIÓN DIRECTA)"/>
    <s v="PUTUMAYO"/>
    <s v="SAN MIGUEL"/>
    <s v="ACTUALIZACION"/>
    <d v="2013-04-02T00:00:00"/>
    <x v="0"/>
  </r>
  <r>
    <n v="3116"/>
    <s v="JUNTA DE USUARIOS DEL ACUEDUCTO ELMANANTIAL"/>
    <s v="OPERATIVA"/>
    <s v="HASTA 2500 SUSCRIPTORES"/>
    <s v="Grupo de Pequeños"/>
    <x v="1"/>
    <s v="ORGANIZACION AUTORIZADA"/>
    <s v="CUNDINAMARCA"/>
    <s v="GUATAVITA"/>
    <s v="ACTUALIZACION"/>
    <d v="2013-02-18T00:00:00"/>
    <x v="3"/>
  </r>
  <r>
    <n v="3118"/>
    <s v="ASOCIACIÓN DE USUARIOS DEL ACUEDUCTO MALABRIGO PARTE BAJA"/>
    <s v="OPERATIVA"/>
    <s v="MENOR O IGUAL A 2500 USUARIOS"/>
    <s v="Grupo de Pequeños"/>
    <x v="1"/>
    <s v="ORGANIZACION AUTORIZADA"/>
    <s v="ANTIOQUIA"/>
    <s v="AMAGÁ"/>
    <s v="ACTUALIZACION"/>
    <d v="2024-08-01T00:00:00"/>
    <x v="3"/>
  </r>
  <r>
    <n v="3121"/>
    <s v="ASOCIACION DE USUARIOS DEL ACUEDUCTO DEL CENTRO POBLADO LA CLARITA"/>
    <s v="OPERATIVA"/>
    <s v="MENOR O IGUAL A 2500 USUARIOS"/>
    <s v="Grupo de Pequeños"/>
    <x v="1"/>
    <s v="ORGANIZACION AUTORIZADA"/>
    <s v="ANTIOQUIA"/>
    <s v="AMAGÁ"/>
    <s v="ACTUALIZACION"/>
    <d v="2021-02-24T00:00:00"/>
    <x v="3"/>
  </r>
  <r>
    <n v="3122"/>
    <s v="ASOCIACION DE SUSCRIPTORES DEL ACUEDUCTO DE CASABLANCA MUNICIPIO DE SUBACHOQUE"/>
    <s v="OPERATIVA"/>
    <s v="MENOR O IGUAL A 2500 USUARIOS"/>
    <s v="Grupo de Pequeños"/>
    <x v="1"/>
    <s v="ORGANIZACION AUTORIZADA"/>
    <s v="CUNDINAMARCA"/>
    <s v="SUBACHOQUE"/>
    <s v="ACTUALIZACION"/>
    <d v="2025-02-20T00:00:00"/>
    <x v="3"/>
  </r>
  <r>
    <n v="3124"/>
    <s v="ASOCIACION DE USUARIOS DEL ACUEDUCTO DE LOS ALVARES"/>
    <s v="EN PROCESO DE LIQUIDACION (No activa)"/>
    <s v="HASTA 2500 SUSCRIPTORES"/>
    <s v="Grupo de Pequeños"/>
    <x v="1"/>
    <s v="ORGANIZACION AUTORIZADA"/>
    <s v="ANTIOQUIA"/>
    <s v="AMAGÁ"/>
    <s v="INSCRIPCION"/>
    <d v="2010-04-07T00:00:00"/>
    <x v="3"/>
  </r>
  <r>
    <n v="3125"/>
    <s v="ASOCIACION GREMIAL DE USUARIOS DEL SERVICIO DE ACUEDUCTO DE LA VEREDA PAYACAL "/>
    <s v="OPERATIVA"/>
    <s v="MENOR O IGUAL A 2500 USUARIOS"/>
    <s v="Grupo de Pequeños"/>
    <x v="1"/>
    <s v="ORGANIZACION AUTORIZADA"/>
    <s v="CUNDINAMARCA"/>
    <s v="LA MESA"/>
    <s v="ACTUALIZACION"/>
    <d v="2024-07-26T00:00:00"/>
    <x v="3"/>
  </r>
  <r>
    <n v="3126"/>
    <s v="ASOCIACION DE  USUARIOS DEL  ACUEDUCTO, ASEO Y ALCANTARILLADO DE LA  URBANIZACION CAMPO VERDE"/>
    <s v="OPERATIVA"/>
    <s v="HASTA 2500 SUSCRIPTORES"/>
    <s v="Grupo de Grandes"/>
    <x v="1"/>
    <s v="ORGANIZACION AUTORIZADA"/>
    <s v="NORTE DE SANTANDER"/>
    <s v="VILLA DEL ROSARIO"/>
    <s v="ACTUALIZACION"/>
    <d v="2015-02-13T00:00:00"/>
    <x v="1"/>
  </r>
  <r>
    <n v="3127"/>
    <s v="ASOCIACION DE USUARIOS DE LAS AGUAS DE MALABRIGO"/>
    <s v="OPERATIVA"/>
    <s v="MENOR O IGUAL A 2500 USUARIOS"/>
    <s v="Grupo de Pequeños"/>
    <x v="1"/>
    <s v="ORGANIZACION AUTORIZADA"/>
    <s v="ANTIOQUIA"/>
    <s v="AMAGÁ"/>
    <s v="ACTUALIZACION"/>
    <d v="2025-02-16T00:00:00"/>
    <x v="3"/>
  </r>
  <r>
    <n v="3128"/>
    <s v="ASOCIACION DE USUARIOS DEL ACUEDUCTO MULTIVEREDAL DEL CORREGIMIENTO DE DAMASCO DEL MUNICIPIO DE SANTA BARBARA"/>
    <s v="OPERATIVA"/>
    <s v="HASTA 2500 SUSCRIPTORES"/>
    <s v="Grupo de Pequeños"/>
    <x v="1"/>
    <s v="ORGANIZACION AUTORIZADA"/>
    <s v="ANTIOQUIA"/>
    <s v="SANTA BARBARA"/>
    <s v="ACTUALIZACION"/>
    <d v="2011-12-15T00:00:00"/>
    <x v="3"/>
  </r>
  <r>
    <n v="3130"/>
    <s v="ASOCIACIÓN DE USUARIOS DEL ACUEDUCTO PUERTO LLERAS VEREDA PAYACAL-ASUAPPAY"/>
    <s v="OPERATIVA"/>
    <s v="HASTA 2500 SUSCRIPTORES"/>
    <s v="Grupo de Pequeños"/>
    <x v="1"/>
    <s v="ORGANIZACION AUTORIZADA"/>
    <s v="CUNDINAMARCA"/>
    <s v="LA MESA"/>
    <s v="ACTUALIZACION"/>
    <d v="2012-12-26T00:00:00"/>
    <x v="3"/>
  </r>
  <r>
    <n v="3132"/>
    <s v="ASOCIACION DE USUARIOS DEL ACUEDUCTO DE LA FERRERIA"/>
    <s v="OPERATIVA"/>
    <s v="HASTA 2500 SUSCRIPTORES"/>
    <s v="Grupo de Pequeños"/>
    <x v="1"/>
    <s v="ORGANIZACION AUTORIZADA"/>
    <s v="ANTIOQUIA"/>
    <s v="AMAGÁ"/>
    <s v="ACTUALIZACION"/>
    <d v="2013-04-10T00:00:00"/>
    <x v="3"/>
  </r>
  <r>
    <n v="3137"/>
    <s v="AVANZADAS SOLUCIONES DE ACUEDUCTO Y ALCANTARILLADO  S.A.  E.S.P."/>
    <s v="OPERATIVA (No activa)"/>
    <s v="MAYOR O IGUAL A 5001 USUARIOS"/>
    <s v="Grupo de Grandes"/>
    <x v="2"/>
    <s v="SOCIEDADES (EMPRESA DE SERVICIOS PUBLICOS)"/>
    <s v="LA GUAJIRA"/>
    <s v="RIOHACHA"/>
    <s v="ACTUALIZACION"/>
    <d v="2023-02-28T00:00:00"/>
    <x v="4"/>
  </r>
  <r>
    <n v="3142"/>
    <s v="ASOCIACION DE USUARIOS DEL ACUEDUCTO ALTO DE LA VIRGEN"/>
    <s v="OPERATIVA"/>
    <s v="MENOR O IGUAL A 2500 USUARIOS"/>
    <s v="Grupo de Pequeños"/>
    <x v="1"/>
    <s v="ORGANIZACION AUTORIZADA"/>
    <s v="ANTIOQUIA"/>
    <s v="GUARNE"/>
    <s v="ACTUALIZACION"/>
    <d v="2024-04-17T00:00:00"/>
    <x v="3"/>
  </r>
  <r>
    <n v="3145"/>
    <s v="ASOCIACION DE USUARIOS DEL ACUEDUCTO DE CALLE NUEVA"/>
    <s v="OPERATIVA"/>
    <s v="MENOR O IGUAL A 2500 USUARIOS"/>
    <s v="Grupo de Pequeños"/>
    <x v="1"/>
    <s v="ORGANIZACION AUTORIZADA"/>
    <s v="ANTIOQUIA"/>
    <s v="AMAGÁ"/>
    <s v="ACTUALIZACION"/>
    <d v="2024-10-22T00:00:00"/>
    <x v="3"/>
  </r>
  <r>
    <n v="3152"/>
    <s v="ACUEDUCTO INTERVEREDAL  ANTIOQUIA, LUCERNA, GUACHACA "/>
    <s v="OPERATIVA"/>
    <s v="HASTA 2500 SUSCRIPTORES"/>
    <s v="Grupo de Pequeños"/>
    <x v="1"/>
    <s v="ORGANIZACION AUTORIZADA"/>
    <s v="BOGOTÁ, D.C."/>
    <s v="BOGOTA, D.C."/>
    <s v="ACTUALIZACION"/>
    <d v="2012-10-30T00:00:00"/>
    <x v="3"/>
  </r>
  <r>
    <n v="3156"/>
    <s v="ORGANIZACION ACUEDUCTO COMUNITARIO DE LOS BARRIOS UNIDOS DE MOCOA"/>
    <s v="OPERATIVA"/>
    <s v="DESDE 2501 HASTA 5000 USUARIOS"/>
    <s v="Grupo de Pequeños"/>
    <x v="0"/>
    <s v="ORGANIZACION AUTORIZADA"/>
    <s v="PUTUMAYO"/>
    <s v="MOCOA"/>
    <s v="ACTUALIZACION"/>
    <d v="2025-03-05T00:00:00"/>
    <x v="3"/>
  </r>
  <r>
    <n v="3159"/>
    <s v="ASEO URBANO DE LOS PATIOS S.A. E.S.P."/>
    <s v="OPERATIVA"/>
    <s v="MAYOR O IGUAL A 5001 USUARIOS"/>
    <s v="Grupo de Grandes"/>
    <x v="0"/>
    <s v="SOCIEDADES (EMPRESA DE SERVICIOS PUBLICOS)"/>
    <s v="NORTE DE SANTANDER"/>
    <s v="LOS PATIOS"/>
    <s v="ACTUALIZACION"/>
    <d v="2024-03-26T00:00:00"/>
    <x v="0"/>
  </r>
  <r>
    <n v="3160"/>
    <s v="JUNTA MUNICIPAL DE SERVICIOS PUBLICOS DEL MUNICIPIO DE SIMIJACA"/>
    <s v="OPERATIVA"/>
    <s v="DESDE 2501 HASTA 5000 USUARIOS"/>
    <s v="Grupo de Pequeños"/>
    <x v="0"/>
    <s v="MUNICIPIO (PRESTACIÓN DIRECTA)"/>
    <s v="CUNDINAMARCA"/>
    <s v="SIMIJACA"/>
    <s v="ACTUALIZACION"/>
    <d v="2025-03-07T00:00:00"/>
    <x v="1"/>
  </r>
  <r>
    <n v="3163"/>
    <s v="ACUEDUCTO  VEREDAL  AGUAS CLARAS LOS OLIVARES"/>
    <s v="OPERATIVA"/>
    <s v="MENOR O IGUAL A 2500 USUARIOS"/>
    <s v="Grupo de Pequeños"/>
    <x v="1"/>
    <s v="ORGANIZACION AUTORIZADA"/>
    <s v="ANTIOQUIA"/>
    <s v="ITAGUI"/>
    <s v="ACTUALIZACION"/>
    <d v="2024-08-05T00:00:00"/>
    <x v="3"/>
  </r>
  <r>
    <n v="3164"/>
    <s v="ASOCIACION DE USUARIOS DEL ACUEDUCTO DE LA VEREDA LA MONTANITA MUNICIPIO DE SALGAR DEPARTAMENTO DE ANTIOQUIA"/>
    <s v="OPERATIVA"/>
    <s v="HASTA 2500 SUSCRIPTORES"/>
    <s v="Grupo de Pequeños"/>
    <x v="1"/>
    <s v="ORGANIZACION AUTORIZADA"/>
    <s v="ANTIOQUIA"/>
    <s v="SALGAR"/>
    <s v="INSCRIPCION"/>
    <d v="2011-12-15T00:00:00"/>
    <x v="3"/>
  </r>
  <r>
    <n v="3168"/>
    <s v="ASOCIACION DE ACUEDUCTO VEREDA EL OLIVO DEL MUNICIPIO DE COGUA CUNDINAMARCA"/>
    <s v="OPERATIVA"/>
    <s v="MENOR O IGUAL A 2500 USUARIOS"/>
    <s v="Grupo de Pequeños"/>
    <x v="1"/>
    <s v="ORGANIZACION AUTORIZADA"/>
    <s v="CUNDINAMARCA"/>
    <s v="ZIPAQUIRA"/>
    <s v="ACTUALIZACION"/>
    <d v="2025-03-18T00:00:00"/>
    <x v="3"/>
  </r>
  <r>
    <n v="3169"/>
    <s v="INCINERADOS DEL HUILA -INCIHUILA S.A.S E.S.P."/>
    <s v="OPERATIVA"/>
    <s v="MENOR O IGUAL A 2500 USUARIOS"/>
    <s v="Aprovechamiento "/>
    <x v="0"/>
    <s v="SOCIEDADES (EMPRESA DE SERVICIOS PUBLICOS)"/>
    <s v="HUILA"/>
    <s v="NEIVA"/>
    <s v="ACTUALIZACION"/>
    <d v="2024-03-06T00:00:00"/>
    <x v="0"/>
  </r>
  <r>
    <n v="3170"/>
    <s v="JUNTA DE ACCION COMUNAL INSPECCION POLICIA DE CITE"/>
    <s v="OPERATIVA"/>
    <s v="MENOR O IGUAL A 2500 USUARIOS"/>
    <s v="Grupo de Pequeños"/>
    <x v="1"/>
    <s v="ORGANIZACION AUTORIZADA"/>
    <s v="SANTANDER"/>
    <s v="BARBOSA"/>
    <s v="ACTUALIZACION"/>
    <d v="2023-05-19T00:00:00"/>
    <x v="4"/>
  </r>
  <r>
    <n v="3174"/>
    <s v="ASOCIACION DE USUARIOS DEL ACUEDUCTO DE PIEDECUESTA"/>
    <s v="OPERATIVA"/>
    <s v="MENOR O IGUAL A 2500 USUARIOS"/>
    <s v="Grupo de Pequeños"/>
    <x v="1"/>
    <s v="ORGANIZACION AUTORIZADA"/>
    <s v="ANTIOQUIA"/>
    <s v="AMAGÁ"/>
    <s v="ACTUALIZACION"/>
    <d v="2024-08-01T00:00:00"/>
    <x v="3"/>
  </r>
  <r>
    <n v="3180"/>
    <s v="ASOCIACION DE SUSCRIPTORES ACUEDUCTO RIO CHAINA ESP"/>
    <s v="OPERATIVA"/>
    <s v="MENOR O IGUAL A 2500 USUARIOS"/>
    <s v="Grupo de Pequeños"/>
    <x v="1"/>
    <s v="ORGANIZACION AUTORIZADA"/>
    <s v="BOYACÁ"/>
    <s v="VILLA DE LEYVA"/>
    <s v="ACTUALIZACION"/>
    <d v="2024-05-23T00:00:00"/>
    <x v="3"/>
  </r>
  <r>
    <n v="3182"/>
    <s v="JUNTA ACUEDUCTO GUAYURIBE LOS ROBLES"/>
    <s v="OPERATIVA"/>
    <s v="MENOR O IGUAL A 2500 USUARIOS"/>
    <s v="Grupo de Pequeños"/>
    <x v="1"/>
    <s v="ORGANIZACION AUTORIZADA"/>
    <s v="CUNDINAMARCA"/>
    <s v="SILVANIA"/>
    <s v="ACTUALIZACION"/>
    <d v="2019-02-22T00:00:00"/>
    <x v="3"/>
  </r>
  <r>
    <n v="3183"/>
    <s v="JUNTA DE ACCION COMUNAL DEL BARRIO LA PAZ DE SIBATE"/>
    <s v="OPERATIVA"/>
    <s v="MENOR O IGUAL A 2500 USUARIOS"/>
    <s v="Grupo de Pequeños"/>
    <x v="1"/>
    <s v="ORGANIZACION AUTORIZADA"/>
    <s v="CUNDINAMARCA"/>
    <s v="SIBATE"/>
    <s v="ACTUALIZACION"/>
    <d v="2025-02-06T00:00:00"/>
    <x v="4"/>
  </r>
  <r>
    <n v="3190"/>
    <s v="SOCIEDAD DE ACUEDUCTO, ALCANTARILLADO Y ASEO DE BUENAVENTURA S.A.S  E.S.P."/>
    <s v="OPERATIVA"/>
    <s v="MAYOR O IGUAL A 5001 USUARIOS"/>
    <s v="Grupo de Grandes"/>
    <x v="0"/>
    <s v="SOCIEDADES (EMPRESA DE SERVICIOS PUBLICOS)"/>
    <s v="VALLE DEL CAUCA"/>
    <s v="BUENAVENTURA"/>
    <s v="ACTUALIZACION"/>
    <d v="2025-02-28T00:00:00"/>
    <x v="4"/>
  </r>
  <r>
    <n v="3199"/>
    <s v="ASOCIACION JUNTA ACUEDUCTO SECTOR HOYO DEL BARRO, CORREGIMIENTO DEL LIBANO, LA ALBANIA MUNICIPIO DE TITIRIBI"/>
    <s v="OPERATIVA"/>
    <s v="HASTA 2500 SUSCRIPTORES"/>
    <s v="Grupo de Pequeños"/>
    <x v="1"/>
    <s v="ORGANIZACION AUTORIZADA"/>
    <s v="ANTIOQUIA"/>
    <s v="TITIRIBI"/>
    <s v="ACTUALIZACION"/>
    <d v="2014-10-15T00:00:00"/>
    <x v="4"/>
  </r>
  <r>
    <n v="3201"/>
    <s v="ASOCIACION DE USUARIOS DEL ACUEDUCTO COMUNAL LA REVUELTA ACLARE"/>
    <s v="OPERATIVA"/>
    <s v="MENOR O IGUAL A 2500 USUARIOS"/>
    <s v="Grupo de Pequeños"/>
    <x v="1"/>
    <s v="ORGANIZACION AUTORIZADA"/>
    <s v="SANTANDER"/>
    <s v="BARBOSA"/>
    <s v="ACTUALIZACION"/>
    <d v="2024-04-22T00:00:00"/>
    <x v="3"/>
  </r>
  <r>
    <n v="3203"/>
    <s v="PARQUE INDUSTRIAL MALAMBO S.A."/>
    <s v="OPERATIVA"/>
    <s v="MENOR O IGUAL A 2500 USUARIOS"/>
    <s v="Grupo de Pequeños"/>
    <x v="2"/>
    <s v="PRODUCTOR MARGINAL, INDEPENDIENTE O USO PARTICULAR"/>
    <s v="ATLÁNTICO"/>
    <s v="MALAMBO"/>
    <s v="ACTUALIZACION"/>
    <d v="2025-02-19T00:00:00"/>
    <x v="4"/>
  </r>
  <r>
    <n v="3207"/>
    <s v="EMPRESA DE SERVICIOS PUBLICOS DE MURINDO S.A.S E.S.P."/>
    <s v="OPERATIVA"/>
    <s v="MENOR O IGUAL A 2500 USUARIOS"/>
    <s v="Grupo de Pequeños"/>
    <x v="2"/>
    <s v="SOCIEDADES (EMPRESA DE SERVICIOS PUBLICOS)"/>
    <s v="ANTIOQUIA"/>
    <s v="MURINDO"/>
    <s v="ACTUALIZACION"/>
    <d v="2023-08-17T00:00:00"/>
    <x v="0"/>
  </r>
  <r>
    <n v="3208"/>
    <s v="CORPORACION ADMINISTRADORA DEL ACUEDUCTO VEREDAL DEL CORREGIMIENTO EL CENTRO"/>
    <s v="OPERATIVA"/>
    <s v="MAYOR O IGUAL A 5001 USUARIOS"/>
    <s v="Grupo de Pequeños"/>
    <x v="1"/>
    <s v="ORGANIZACION AUTORIZADA"/>
    <s v="SANTANDER"/>
    <s v="BARRANCABERMEJA"/>
    <s v="ACTUALIZACION"/>
    <d v="2025-01-22T00:00:00"/>
    <x v="3"/>
  </r>
  <r>
    <n v="3210"/>
    <s v="ASOCIACION DE USUARIOS SUSCRIPTORES DEL ACUEDUCTO, ALCANTARRILLADO Y ASEO COMUNITARIO DEL CORREGIMIENTO DE VILLA ROSA"/>
    <s v="OPERATIVA"/>
    <s v="MENOR O IGUAL A 2500 USUARIOS"/>
    <s v="Grupo de Pequeños"/>
    <x v="1"/>
    <s v="ORGANIZACION AUTORIZADA"/>
    <s v="ATLÁNTICO"/>
    <s v="REPELON"/>
    <s v="ACTUALIZACION"/>
    <d v="2024-07-05T00:00:00"/>
    <x v="3"/>
  </r>
  <r>
    <n v="3211"/>
    <s v="AGUAS DE LA MOJANA S.A. E.S.P"/>
    <s v="OPERATIVA (No activa)"/>
    <s v="MAYOR O IGUAL A 5001 USUARIOS"/>
    <s v="Grupo de Grandes"/>
    <x v="2"/>
    <s v="SOCIEDADES (EMPRESA DE SERVICIOS PUBLICOS)"/>
    <s v="SUCRE"/>
    <s v="SAN MARCOS"/>
    <s v="ACTUALIZACION"/>
    <d v="2020-10-15T00:00:00"/>
    <x v="1"/>
  </r>
  <r>
    <n v="3213"/>
    <s v="MISION AMBIENTAL S.A. E.S.P."/>
    <s v="OPERATIVA"/>
    <s v="MAYOR O IGUAL A 5001 USUARIOS"/>
    <s v="Grupo de Grandes"/>
    <x v="0"/>
    <s v="SOCIEDADES (EMPRESA DE SERVICIOS PUBLICOS)"/>
    <s v="VALLE DEL CAUCA"/>
    <s v="YUMBO"/>
    <s v="ACTUALIZACION"/>
    <d v="2025-01-29T00:00:00"/>
    <x v="0"/>
  </r>
  <r>
    <n v="3214"/>
    <s v="ASOCIACION DE SUSCRIPTORES DEL ACUEDUCTO ACUAGUALIVA"/>
    <s v="OPERATIVA"/>
    <s v="MENOR O IGUAL A 2500 USUARIOS"/>
    <s v="Grupo de Pequeños"/>
    <x v="1"/>
    <s v="ORGANIZACION AUTORIZADA"/>
    <s v="CUNDINAMARCA"/>
    <s v="LA VEGA"/>
    <s v="ACTUALIZACION"/>
    <d v="2024-04-16T00:00:00"/>
    <x v="3"/>
  </r>
  <r>
    <n v="3215"/>
    <s v="ASOCIACION DE USUARIOS DEL ACUEDUCTO SAN ANTONIO DE ANAPOIMA"/>
    <s v="OPERATIVA"/>
    <s v="HASTA 2500 SUSCRIPTORES"/>
    <s v="Grupo de Pequeños"/>
    <x v="1"/>
    <s v="ORGANIZACION AUTORIZADA"/>
    <s v="CUNDINAMARCA"/>
    <s v="ANAPOIMA"/>
    <s v="ACTUALIZACION"/>
    <d v="2012-10-18T00:00:00"/>
    <x v="3"/>
  </r>
  <r>
    <n v="3217"/>
    <s v="EMPRESA COMUNITARIA DE SERVICIOS PUBLICOS MIRAVALLE DAPA ECODAPA"/>
    <s v="OPERATIVA"/>
    <s v="MENOR O IGUAL A 2500 USUARIOS"/>
    <s v="Grupo de Pequeños"/>
    <x v="1"/>
    <s v="ORGANIZACION AUTORIZADA"/>
    <s v="VALLE DEL CAUCA"/>
    <s v="YUMBO"/>
    <s v="ACTUALIZACION"/>
    <d v="2021-09-22T00:00:00"/>
    <x v="3"/>
  </r>
  <r>
    <n v="3218"/>
    <s v="EMPRESA DE SERVICIOS PUBLICOS DOMICILIARIOS DE SOLITA S.A. E.S.P."/>
    <s v="OPERATIVA"/>
    <s v="MENOR O IGUAL A 2500 USUARIOS"/>
    <s v="Grupo de Pequeños"/>
    <x v="2"/>
    <s v="SOCIEDADES (EMPRESA DE SERVICIOS PUBLICOS)"/>
    <s v="CAQUETÁ"/>
    <s v="SOLITA"/>
    <s v="ACTUALIZACION"/>
    <d v="2024-04-21T00:00:00"/>
    <x v="1"/>
  </r>
  <r>
    <n v="3221"/>
    <s v="COOPERATIVA DE ACUEDUCTO Y ALCANTARILLADO MANANTIAL TOTOREÑO"/>
    <s v="OPERATIVA (No activa)"/>
    <s v="HASTA 2500 SUSCRIPTORES"/>
    <s v="Grupo de Pequeños"/>
    <x v="1"/>
    <s v="ORGANIZACION AUTORIZADA"/>
    <s v="CAUCA"/>
    <s v="TOTORO"/>
    <s v="ACTUALIZACION"/>
    <d v="2013-10-10T00:00:00"/>
    <x v="3"/>
  </r>
  <r>
    <n v="3222"/>
    <s v="ASOCIACION DE USUARIOS DEL ACUEDUCTO DE COMBIA BAJA E.S.P"/>
    <s v="OPERATIVA"/>
    <s v="MENOR O IGUAL A 2500 USUARIOS"/>
    <s v="Grupo de Pequeños"/>
    <x v="1"/>
    <s v="ORGANIZACION AUTORIZADA"/>
    <s v="RISARALDA"/>
    <s v="PEREIRA"/>
    <s v="ACTUALIZACION"/>
    <d v="2024-11-14T00:00:00"/>
    <x v="3"/>
  </r>
  <r>
    <n v="3223"/>
    <s v="AGUAS DE LA RIBERA S. A. ESP"/>
    <s v="OPERATIVA"/>
    <s v="HASTA 2500 SUSCRIPTORES"/>
    <s v="Grupo de Pequeños"/>
    <x v="1"/>
    <s v="SOCIEDADES (EMPRESA DE SERVICIOS PUBLICOS)"/>
    <s v="ATLÁNTICO"/>
    <s v="PONEDERA"/>
    <s v="INSCRIPCION"/>
    <d v="2006-10-03T00:00:00"/>
    <x v="3"/>
  </r>
  <r>
    <n v="3234"/>
    <s v="CAUCASIA MEDIO AMBIENTE S.A. E.S.P."/>
    <s v="OPERATIVA"/>
    <s v="MAYOR O IGUAL A 5001 USUARIOS"/>
    <s v="Grupo de Pequeños"/>
    <x v="2"/>
    <s v="SOCIEDADES (EMPRESA DE SERVICIOS PUBLICOS)"/>
    <s v="ANTIOQUIA"/>
    <s v="CAUCASIA"/>
    <s v="ACTUALIZACION"/>
    <d v="2018-09-14T00:00:00"/>
    <x v="0"/>
  </r>
  <r>
    <n v="3235"/>
    <s v="CORPORACION REGIONAL DE ACUEDUCTO Y SANEAMIENTO BÁSICO PUENTE VELEZ "/>
    <s v="OPERATIVA"/>
    <s v="MENOR O IGUAL A 2500 USUARIOS"/>
    <s v="Grupo de Pequeños"/>
    <x v="1"/>
    <s v="ORGANIZACION AUTORIZADA"/>
    <s v="VALLE DEL CAUCA"/>
    <s v="JAMUNDI"/>
    <s v="ACTUALIZACION"/>
    <d v="2025-03-05T00:00:00"/>
    <x v="3"/>
  </r>
  <r>
    <n v="3238"/>
    <s v="CONSASA SAS ESP"/>
    <s v="OPERATIVA (No activa)"/>
    <s v="MENOR O IGUAL A 2500 USUARIOS"/>
    <s v="Grupo de Pequeños"/>
    <x v="2"/>
    <s v="SOCIEDADES (EMPRESA DE SERVICIOS PUBLICOS)"/>
    <s v="BOGOTÁ, D.C."/>
    <s v="BOGOTA, D.C."/>
    <s v="ACTUALIZACION"/>
    <d v="2017-04-06T00:00:00"/>
    <x v="0"/>
  </r>
  <r>
    <n v="3239"/>
    <s v="ASOCIACION DE SUSCRIPTORES DEL SERVICIO DE ACUEDUCTO Y ALCANTARILLADO DE PUENTE DE PIEDRA DEL MUNICIPIO DE MADRID DEPARTAMENTO DE CUNDINAMARCA"/>
    <s v="OPERATIVA"/>
    <s v="MENOR O IGUAL A 2500 USUARIOS"/>
    <s v="Grupo de Pequeños"/>
    <x v="1"/>
    <s v="ORGANIZACION AUTORIZADA"/>
    <s v="CUNDINAMARCA"/>
    <s v="MADRID"/>
    <s v="ACTUALIZACION"/>
    <d v="2025-01-20T00:00:00"/>
    <x v="3"/>
  </r>
  <r>
    <n v="3241"/>
    <s v="CONSORCIO AMBIENTAL EMPRESA DE SERVICIOS PÚBLICOS SA"/>
    <s v="OPERATIVA (No activa)"/>
    <s v="HASTA 2500 SUSCRIPTORES"/>
    <s v="Grupo de Pequeños"/>
    <x v="1"/>
    <s v="SOCIEDADES (EMPRESA DE SERVICIOS PUBLICOS)"/>
    <s v="ANTIOQUIA"/>
    <s v="MEDELLÍN"/>
    <s v="ACTUALIZACION"/>
    <d v="2007-11-29T00:00:00"/>
    <x v="0"/>
  </r>
  <r>
    <n v="3246"/>
    <s v="ASOCIACION USUARIOS ACUEDUCTO MULTIVEREDAL BOLIVAR ARRIBA"/>
    <s v="OPERATIVA"/>
    <s v="MENOR O IGUAL A 2500 USUARIOS"/>
    <s v="Grupo de Pequeños"/>
    <x v="0"/>
    <s v="ORGANIZACION AUTORIZADA"/>
    <s v="ANTIOQUIA"/>
    <s v="CIUDAD BOLÍVAR"/>
    <s v="ACTUALIZACION"/>
    <d v="2025-03-10T00:00:00"/>
    <x v="4"/>
  </r>
  <r>
    <n v="3249"/>
    <s v="ASOCIACION COMUNITARIA DE SUSCRIPTORES DEL ACUEDUCTO CESTILLAL EL DIAMANTE E.S.P. "/>
    <s v="OPERATIVA"/>
    <s v="MAYOR O IGUAL A 5001 USUARIOS"/>
    <s v="Grupo de Pequeños"/>
    <x v="1"/>
    <s v="ORGANIZACION AUTORIZADA"/>
    <s v="RISARALDA"/>
    <s v="PEREIRA"/>
    <s v="ACTUALIZACION"/>
    <d v="2025-03-20T00:00:00"/>
    <x v="3"/>
  </r>
  <r>
    <n v="3251"/>
    <s v="ASOCIACIÒN DE SUSCRIPTORES DEL ACUEDUCTO Y ALCANTARILLADO DEL BARRIO LA TRINIDAD"/>
    <s v="OPERATIVA"/>
    <s v="MENOR O IGUAL A 2500 USUARIOS"/>
    <s v="Grupo de Pequeños"/>
    <x v="0"/>
    <s v="ORGANIZACION AUTORIZADA"/>
    <s v="VALLE DEL CAUCA"/>
    <s v="YUMBO"/>
    <s v="ACTUALIZACION"/>
    <d v="2025-03-11T00:00:00"/>
    <x v="3"/>
  </r>
  <r>
    <n v="3252"/>
    <s v="EMPRESA DE SERVICIOS PUBLICOS DOMICILIARIOS DE COYAIMA TOLIMA"/>
    <s v="OPERATIVA"/>
    <s v="MENOR O IGUAL A 2500 USUARIOS"/>
    <s v="Grupo de Pequeños"/>
    <x v="0"/>
    <s v="EMPRESA INDUSTRIAL Y COMERCIAL DEL ESTADO"/>
    <s v="TOLIMA"/>
    <s v="COYAIMA"/>
    <s v="ACTUALIZACION"/>
    <d v="2024-10-04T00:00:00"/>
    <x v="1"/>
  </r>
  <r>
    <n v="3255"/>
    <s v="AGUAS DE LA SABANA S.A. E.S.P."/>
    <s v="OPERATIVA"/>
    <s v="MAYOR O IGUAL A 5001 USUARIOS"/>
    <s v="Grupo de Grandes"/>
    <x v="0"/>
    <s v="SOCIEDADES (EMPRESA DE SERVICIOS PUBLICOS)"/>
    <s v="SUCRE"/>
    <s v="SINCELEJO"/>
    <s v="ACTUALIZACION"/>
    <d v="2025-02-28T00:00:00"/>
    <x v="4"/>
  </r>
  <r>
    <n v="3258"/>
    <s v="COOPERATIVA ANTIOQUEÑA DE RECOLECTORES DE SUBPRODUCTOS"/>
    <s v="OPERATIVA"/>
    <s v="DESDE 2501 HASTA 5000 USUARIOS"/>
    <s v="Aprovechamiento "/>
    <x v="2"/>
    <s v="ORGANIZACION AUTORIZADA"/>
    <s v="ANTIOQUIA"/>
    <s v="BELLO"/>
    <s v="ACTUALIZACION"/>
    <d v="2024-12-01T00:00:00"/>
    <x v="7"/>
  </r>
  <r>
    <n v="3261"/>
    <s v="JUNTA DEL ACUEDUCTO DE LA VEREDA BUENOS AIRES BAJO"/>
    <s v="OPERATIVA"/>
    <s v="HASTA 2500 SUSCRIPTORES"/>
    <s v="Grupo de Pequeños"/>
    <x v="1"/>
    <s v="ORGANIZACION AUTORIZADA"/>
    <s v="CUNDINAMARCA"/>
    <s v="LA CALERA"/>
    <s v="INSCRIPCION"/>
    <d v="2009-06-25T00:00:00"/>
    <x v="3"/>
  </r>
  <r>
    <n v="3270"/>
    <s v="ASOCIACION DE SUSCRIPTORES Y USUARIOS DEL ACUEDUCTO CORREGIMIENTO EL BRASIL-EBEJICO-ANTIOQUIA"/>
    <s v="OPERATIVA"/>
    <s v="MENOR O IGUAL A 2500 USUARIOS"/>
    <s v="Grupo de Pequeños"/>
    <x v="1"/>
    <s v="ORGANIZACION AUTORIZADA"/>
    <s v="ANTIOQUIA"/>
    <s v="EBÉJICO"/>
    <s v="ACTUALIZACION"/>
    <d v="2024-03-29T00:00:00"/>
    <x v="3"/>
  </r>
  <r>
    <n v="3273"/>
    <s v="CORPORACION ACUEDUCTO VEREDAL ZARZAL LA LUZ"/>
    <s v="OPERATIVA"/>
    <s v="MENOR O IGUAL A 2500 USUARIOS"/>
    <s v="Grupo de Pequeños"/>
    <x v="1"/>
    <s v="ORGANIZACION AUTORIZADA"/>
    <s v="ANTIOQUIA"/>
    <s v="COPACABANA"/>
    <s v="ACTUALIZACION"/>
    <d v="2025-02-18T00:00:00"/>
    <x v="3"/>
  </r>
  <r>
    <n v="3274"/>
    <s v="ASOCIACION DE USUARIOS DEL SERVICIO DE ACUEDUCTO DE LAS VEREDAS CHIMBI BOMBOTE"/>
    <s v="OPERATIVA"/>
    <s v="MENOR O IGUAL A 2500 USUARIOS"/>
    <s v="Grupo de Pequeños"/>
    <x v="1"/>
    <s v="ORGANIZACION AUTORIZADA"/>
    <s v="TOLIMA"/>
    <s v="MELGAR"/>
    <s v="ACTUALIZACION"/>
    <d v="2024-05-09T00:00:00"/>
    <x v="3"/>
  </r>
  <r>
    <n v="3275"/>
    <s v="ASOCIACION DE SOCIOS DEL ACUEDUCTO LA MADERA"/>
    <s v="OPERATIVA"/>
    <s v="MENOR O IGUAL A 2500 USUARIOS"/>
    <s v="Grupo de Pequeños"/>
    <x v="1"/>
    <s v="ORGANIZACION AUTORIZADA"/>
    <s v="ANTIOQUIA"/>
    <s v="EL CARMEN DE VIBORAL"/>
    <s v="ACTUALIZACION"/>
    <d v="2024-05-08T00:00:00"/>
    <x v="3"/>
  </r>
  <r>
    <n v="3276"/>
    <s v="CORPORACION LA ENEA"/>
    <s v="OPERATIVA"/>
    <s v="MENOR O IGUAL A 2500 USUARIOS"/>
    <s v="Grupo de Pequeños"/>
    <x v="1"/>
    <s v="ORGANIZACION AUTORIZADA"/>
    <s v="ANTIOQUIA"/>
    <s v="RIONEGRO"/>
    <s v="ACTUALIZACION"/>
    <d v="2025-01-20T00:00:00"/>
    <x v="3"/>
  </r>
  <r>
    <n v="3277"/>
    <s v="ASOCIACION COMUNITARIA ALTO SANO EMPRESA DE SERVICIOS PUBLICOS"/>
    <s v="OPERATIVA"/>
    <s v="HASTA 2500 SUSCRIPTORES"/>
    <s v="Grupo de Pequeños"/>
    <x v="1"/>
    <s v="ORGANIZACION AUTORIZADA"/>
    <s v="VALLE DEL CAUCA"/>
    <s v="LA CUMBRE"/>
    <s v="ACTUALIZACION"/>
    <d v="2010-04-11T00:00:00"/>
    <x v="3"/>
  </r>
  <r>
    <n v="3280"/>
    <s v="AGUAS NACIONALES EPM S.A E.S.P."/>
    <s v="OPERATIVA"/>
    <s v="MAYOR O IGUAL A 5001 USUARIOS"/>
    <s v="Grupo de Grandes"/>
    <x v="2"/>
    <s v="SOCIEDADES (EMPRESA DE SERVICIOS PUBLICOS)"/>
    <s v="ANTIOQUIA"/>
    <s v="MEDELLÍN"/>
    <s v="ACTUALIZACION"/>
    <d v="2025-02-28T00:00:00"/>
    <x v="6"/>
  </r>
  <r>
    <n v="3282"/>
    <s v="COOPERATIVA DE TRABAJO ASOCIADO EFICIENTE "/>
    <s v="OPERATIVA (No activa)"/>
    <s v="HASTA 2500 SUSCRIPTORES"/>
    <s v="Grupo de Pequeños"/>
    <x v="1"/>
    <s v="ORGANIZACION AUTORIZADA"/>
    <s v="META"/>
    <s v="VILLAVICENCIO"/>
    <s v="ACTUALIZACION"/>
    <d v="2008-05-07T00:00:00"/>
    <x v="4"/>
  </r>
  <r>
    <n v="3283"/>
    <s v="PROYECTO AMBIENTAL S.A. E.S.P."/>
    <s v="OPERATIVA"/>
    <s v="MENOR O IGUAL A 2500 USUARIOS"/>
    <s v="Grupo de Grandes"/>
    <x v="2"/>
    <s v="SOCIEDADES (EMPRESA DE SERVICIOS PUBLICOS)"/>
    <s v="VALLE DEL CAUCA"/>
    <s v="CALI"/>
    <s v="ACTUALIZACION"/>
    <d v="2022-05-25T00:00:00"/>
    <x v="0"/>
  </r>
  <r>
    <n v="3284"/>
    <s v="ASOCIACION DE SUSCRIPTORES DEL SERVICIO DE ACUEDUCTO,  ALCANTARILLADO  Y ASEO DE LAVEREDA TEJAR DEL MUNICIPIO DE CHOCONTA  ASOTEJAR ESP"/>
    <s v="OPERATIVA"/>
    <s v="HASTA 2500 SUSCRIPTORES"/>
    <s v="Grupo de Pequeños"/>
    <x v="1"/>
    <s v="ORGANIZACION AUTORIZADA"/>
    <s v="CUNDINAMARCA"/>
    <s v="CHOCONTA"/>
    <s v="ACTUALIZACION"/>
    <d v="2010-08-19T00:00:00"/>
    <x v="3"/>
  </r>
  <r>
    <n v="3285"/>
    <s v="UNIDAD DE SERVICIOS PUBLICOS DEL MUNICIPIO  DE SARDINATA"/>
    <s v="OPERATIVA"/>
    <s v="DESDE 2501 HASTA 5000 USUARIOS"/>
    <s v="Grupo de Pequeños"/>
    <x v="2"/>
    <s v="MUNICIPIO (PRESTACIÓN DIRECTA)"/>
    <s v="NORTE DE SANTANDER"/>
    <s v="SARDINATA"/>
    <s v="ACTUALIZACION"/>
    <d v="2024-03-22T00:00:00"/>
    <x v="1"/>
  </r>
  <r>
    <n v="3290"/>
    <s v="ASOCIACION DE USUARIOS DEL ACUEDUCTO Y ALCANTARILLADO DEL CORREGIMIENTO DE LA VIRGINIA"/>
    <s v="OPERATIVA"/>
    <s v="MENOR O IGUAL A 2500 USUARIOS"/>
    <s v="Grupo de Pequeños"/>
    <x v="1"/>
    <s v="ORGANIZACION AUTORIZADA"/>
    <s v="QUINDÍO"/>
    <s v="CALARCA"/>
    <s v="ACTUALIZACION"/>
    <d v="2024-05-02T00:00:00"/>
    <x v="4"/>
  </r>
  <r>
    <n v="3291"/>
    <s v="ASOCIACION DE USUARIOS DE AGUAS CALIENTES"/>
    <s v="OPERATIVA (No activa)"/>
    <s v="HASTA 2500 SUSCRIPTORES"/>
    <s v="Grupo de Pequeños"/>
    <x v="1"/>
    <s v="ORGANIZACION AUTORIZADA"/>
    <s v="BOGOTÁ, D.C."/>
    <s v="BOGOTA, D.C."/>
    <s v="ACTUALIZACION"/>
    <d v="2009-06-05T00:00:00"/>
    <x v="3"/>
  </r>
  <r>
    <n v="3294"/>
    <s v="EMPRESA ASOCIATIVA DE SUSCRIPTORES DEL SERVICIO DE AGUA POTABLE Y ALCANTARILLADO DEL MUNICIPIO DE SAN CRISTÓBAL BOLIVAR - ASOAGUAS ESP"/>
    <s v="OPERATIVA"/>
    <s v="MENOR O IGUAL A 2500 USUARIOS"/>
    <s v="Grupo de Pequeños"/>
    <x v="0"/>
    <s v="ORGANIZACION AUTORIZADA"/>
    <s v="BOLÍVAR"/>
    <s v="SAN CRISTOBAL"/>
    <s v="ACTUALIZACION"/>
    <d v="2024-02-21T00:00:00"/>
    <x v="3"/>
  </r>
  <r>
    <n v="3295"/>
    <s v="ASOCIACION DEL ACUEDUCTO Y/O ALCANTARILLADO CHINGUI NO1"/>
    <s v="OPERATIVA"/>
    <s v="HASTA 2500 SUSCRIPTORES"/>
    <s v="Grupo de Pequeños"/>
    <x v="1"/>
    <s v="ORGANIZACION AUTORIZADA"/>
    <s v="ANTIOQUIA"/>
    <s v="ENVIGADO"/>
    <s v="ACTUALIZACION"/>
    <d v="2011-03-28T00:00:00"/>
    <x v="3"/>
  </r>
  <r>
    <n v="3296"/>
    <s v="JUNTA ADMINISTRADORA ACUEDUCTO Y ALCANTARILLADO VEREDAL MORGAN"/>
    <s v="OPERATIVA"/>
    <s v="MENOR O IGUAL A 2500 USUARIOS"/>
    <s v="Grupo de Pequeños"/>
    <x v="1"/>
    <s v="ORGANIZACION AUTORIZADA"/>
    <s v="ANTIOQUIA"/>
    <s v="ENVIGADO"/>
    <s v="ACTUALIZACION"/>
    <d v="2024-06-13T00:00:00"/>
    <x v="3"/>
  </r>
  <r>
    <n v="3297"/>
    <s v="AGUAS DEL PARAISO SA ESP"/>
    <s v="OPERATIVA"/>
    <s v="MENOR O IGUAL A 2500 USUARIOS"/>
    <s v="Grupo de Pequeños"/>
    <x v="1"/>
    <s v="SOCIEDADES (EMPRESA DE SERVICIOS PUBLICOS)"/>
    <s v="CAUCA"/>
    <s v="SANTANDER DE QUILICHAO"/>
    <s v="ACTUALIZACION"/>
    <d v="2024-07-31T00:00:00"/>
    <x v="4"/>
  </r>
  <r>
    <n v="3299"/>
    <s v="ACUEDUCTO Y ALCANTARILLADO RIO BONITO S.A. E.S.P."/>
    <s v="OPERATIVA"/>
    <s v="HASTA 2500 SUSCRIPTORES"/>
    <s v="Grupo de Pequeños"/>
    <x v="1"/>
    <s v="SOCIEDADES (EMPRESA DE SERVICIOS PUBLICOS)"/>
    <s v="TOLIMA"/>
    <s v="MELGAR"/>
    <s v="ACTUALIZACION"/>
    <d v="2012-12-10T00:00:00"/>
    <x v="4"/>
  </r>
  <r>
    <n v="3300"/>
    <s v="AGUAS Y ASEO DE COLOMBIA S.A ESP"/>
    <s v="OPERATIVA"/>
    <s v="HASTA 2500 SUSCRIPTORES"/>
    <s v="Grupo de Pequeños"/>
    <x v="1"/>
    <s v="SOCIEDADES (EMPRESA DE SERVICIOS PUBLICOS)"/>
    <s v="BOLÍVAR"/>
    <s v="TURBACO"/>
    <s v="ACTUALIZACION"/>
    <d v="2013-02-18T00:00:00"/>
    <x v="1"/>
  </r>
  <r>
    <n v="3301"/>
    <s v="UNIDAD DE SERVICIOS PUBLICOS DE ARIGUANI"/>
    <s v="OPERATIVA"/>
    <s v="MENOR O IGUAL A 2500 USUARIOS"/>
    <s v="Grupo de Pequeños"/>
    <x v="0"/>
    <s v="MUNICIPIO (PRESTACIÓN DIRECTA)"/>
    <s v="MAGDALENA"/>
    <s v="ARIGUANI"/>
    <s v="ACTUALIZACION"/>
    <d v="2024-09-25T00:00:00"/>
    <x v="4"/>
  </r>
  <r>
    <n v="3304"/>
    <s v="SERVIASEO S.A.  E.S.P."/>
    <s v="OPERATIVA"/>
    <s v="MAYOR O IGUAL A 5001 USUARIOS"/>
    <s v="Grupo de Grandes"/>
    <x v="0"/>
    <s v="SOCIEDADES (EMPRESA DE SERVICIOS PUBLICOS)"/>
    <s v="SUCRE"/>
    <s v="COROZAL"/>
    <s v="ACTUALIZACION"/>
    <d v="2025-03-07T00:00:00"/>
    <x v="0"/>
  </r>
  <r>
    <n v="3307"/>
    <s v="JUNTA ADMINISTRADORA ACUEDUCTO CORREGIMIENTO DE BONDA"/>
    <s v="OPERATIVA"/>
    <s v="MENOR O IGUAL A 2500 USUARIOS"/>
    <s v="Grupo de Pequeños"/>
    <x v="1"/>
    <s v="ORGANIZACION AUTORIZADA"/>
    <s v="MAGDALENA"/>
    <s v="SANTA MARTA"/>
    <s v="ACTUALIZACION"/>
    <d v="2024-12-05T00:00:00"/>
    <x v="3"/>
  </r>
  <r>
    <n v="3308"/>
    <s v="ASOCIACIÓN DE USUARIOS DE SERVICIOS PÚBLICOS DE ACUEDUCTO, ALCANTARILLADO  Y ASEO"/>
    <s v="OPERATIVA (No activa)"/>
    <s v="HASTA 2500 SUSCRIPTORES"/>
    <s v="Grupo de Pequeños"/>
    <x v="1"/>
    <s v="ORGANIZACION AUTORIZADA"/>
    <s v="NARIÑO"/>
    <s v="EL ROSARIO"/>
    <s v="INSCRIPCION"/>
    <d v="2011-12-15T00:00:00"/>
    <x v="4"/>
  </r>
  <r>
    <n v="3310"/>
    <s v="ASOCIACION DE SUSCRIPTORES Y USUARIOS DEL ACUEDUCTO REGIONAL ACUALIMONAL"/>
    <s v="OPERATIVA"/>
    <s v="MENOR O IGUAL A 2500 USUARIOS"/>
    <s v="Grupo de Pequeños"/>
    <x v="1"/>
    <s v="ORGANIZACION AUTORIZADA"/>
    <s v="CUNDINAMARCA"/>
    <s v="SASAIMA"/>
    <s v="ACTUALIZACION"/>
    <d v="2025-02-10T00:00:00"/>
    <x v="3"/>
  </r>
  <r>
    <n v="3313"/>
    <s v="ASOCIACION ADMINISTRADORA COMUNITARIA DE ACUEDUCTO Y ALCANTARILLADO DEL CONDOMINIO BOSQUES DE ABAJAM"/>
    <s v="OPERATIVA (No activa)"/>
    <s v="HASTA 2500 SUSCRIPTORES"/>
    <s v="Grupo de Pequeños"/>
    <x v="1"/>
    <s v="ORGANIZACION AUTORIZADA"/>
    <s v="META"/>
    <s v="VILLAVICENCIO"/>
    <s v="ACTUALIZACION"/>
    <d v="2011-03-15T00:00:00"/>
    <x v="4"/>
  </r>
  <r>
    <n v="3314"/>
    <s v="AGUAZUL BOGOTA S.A.  E.S.P."/>
    <s v="OPERATIVA (No activa)"/>
    <s v="MAS DE 2500 SUSCRIPTORES"/>
    <s v="Grupo de Pequeños"/>
    <x v="1"/>
    <s v="SOCIEDADES (EMPRESA DE SERVICIOS PUBLICOS)"/>
    <s v="BOGOTÁ, D.C."/>
    <s v="BOGOTA, D.C."/>
    <s v="ACTUALIZACION"/>
    <d v="2009-05-14T00:00:00"/>
    <x v="3"/>
  </r>
  <r>
    <n v="3316"/>
    <s v="ASOCIACION DE USUARIOS DEL ACUEDUCTO VEREDA YARUMAL"/>
    <s v="OPERATIVA"/>
    <s v="MENOR O IGUAL A 2500 USUARIOS"/>
    <s v="Grupo de Pequeños"/>
    <x v="1"/>
    <s v="ORGANIZACION AUTORIZADA"/>
    <s v="ANTIOQUIA"/>
    <s v="AMAGÁ"/>
    <s v="ACTUALIZACION"/>
    <d v="2023-07-31T00:00:00"/>
    <x v="3"/>
  </r>
  <r>
    <n v="3317"/>
    <s v="ASOCIACION DE USUARIOS DEL ACUEDUCTO MULTIVEREDAL AGUAS CRISTALINAS"/>
    <s v="OPERATIVA"/>
    <s v="MENOR O IGUAL A 2500 USUARIOS"/>
    <s v="Grupo de Pequeños"/>
    <x v="1"/>
    <s v="ORGANIZACION AUTORIZADA"/>
    <s v="ANTIOQUIA"/>
    <s v="BARBOSA"/>
    <s v="ACTUALIZACION"/>
    <d v="2025-02-04T00:00:00"/>
    <x v="3"/>
  </r>
  <r>
    <n v="3324"/>
    <s v="ACUEDUCTO SAN FRANCISCO S.A. EMPRESA DE SERVICIOS PÚBLICOS DOMICILIARIOS"/>
    <s v="OPERATIVA"/>
    <s v="MENOR O IGUAL A 2500 USUARIOS"/>
    <s v="Grupo de Pequeños"/>
    <x v="1"/>
    <s v="SOCIEDADES (EMPRESA DE SERVICIOS PUBLICOS)"/>
    <s v="CALDAS"/>
    <s v="MANIZALES"/>
    <s v="ACTUALIZACION"/>
    <d v="2018-12-12T00:00:00"/>
    <x v="3"/>
  </r>
  <r>
    <n v="3328"/>
    <s v="SERVICIOS INTEGRALES EFECTIVOS S.A.  E.S.P."/>
    <s v="OPERATIVA"/>
    <s v="MAYOR O IGUAL A 5001 USUARIOS"/>
    <s v="Grupo de Grandes"/>
    <x v="0"/>
    <s v="SOCIEDADES (EMPRESA DE SERVICIOS PUBLICOS)"/>
    <s v="CAQUETÁ"/>
    <s v="FLORENCIA"/>
    <s v="ACTUALIZACION"/>
    <d v="2025-02-26T00:00:00"/>
    <x v="0"/>
  </r>
  <r>
    <n v="3329"/>
    <s v="COOPERATIVA DE USUARIOS DEL ACUEDUCTO COMUNAL DE LAS VEREDAS DEL SUR LIMITADA"/>
    <s v="OPERATIVA"/>
    <s v="MENOR O IGUAL A 2500 USUARIOS"/>
    <s v="Grupo de Pequeños"/>
    <x v="1"/>
    <s v="ORGANIZACION AUTORIZADA"/>
    <s v="CUNDINAMARCA"/>
    <s v="FUSAGASUGA"/>
    <s v="ACTUALIZACION"/>
    <d v="2024-04-10T00:00:00"/>
    <x v="3"/>
  </r>
  <r>
    <n v="3334"/>
    <s v="COPROPIEDAD CONDOMINIO HACIENDA LA ESTANCIA"/>
    <s v="OPERATIVA"/>
    <s v="MENOR O IGUAL A 2500 USUARIOS"/>
    <s v="Grupo de Pequeños"/>
    <x v="1"/>
    <s v="PRODUCTOR MARGINAL, INDEPENDIENTE O USO PARTICULAR"/>
    <s v="BOGOTÁ, D.C."/>
    <s v="BOGOTA, D.C."/>
    <s v="ACTUALIZACION"/>
    <d v="2023-02-13T00:00:00"/>
    <x v="4"/>
  </r>
  <r>
    <n v="3335"/>
    <s v="ASOCIACION DE RECICLAJE RECICLATODO'S"/>
    <s v="OPERATIVA"/>
    <s v="MAYOR O IGUAL A 5001 USUARIOS"/>
    <s v="Aprovechamiento "/>
    <x v="2"/>
    <s v="ORGANIZACION AUTORIZADA"/>
    <s v="BOGOTÁ, D.C."/>
    <s v="BOGOTA, D.C."/>
    <s v="ACTUALIZACION"/>
    <d v="2023-08-17T00:00:00"/>
    <x v="7"/>
  </r>
  <r>
    <n v="3339"/>
    <s v="LIMPIEZA METROPOLITANA S.A E.S.P."/>
    <s v="OPERATIVA"/>
    <s v="MAYOR O IGUAL A 5001 USUARIOS"/>
    <s v="Grupo de Grandes"/>
    <x v="0"/>
    <s v="SOCIEDADES (EMPRESA DE SERVICIOS PUBLICOS)"/>
    <s v="BOGOTÁ, D.C."/>
    <s v="BOGOTA, D.C."/>
    <s v="ACTUALIZACION"/>
    <d v="2025-03-20T00:00:00"/>
    <x v="0"/>
  </r>
  <r>
    <n v="3340"/>
    <s v="ASOCIACION DE USUARIOS DEL ACUEDUCTO DE LA VEREDA SAN VICENTE"/>
    <s v="OPERATIVA"/>
    <s v="MENOR O IGUAL A 2500 USUARIOS"/>
    <s v="Grupo de Pequeños"/>
    <x v="1"/>
    <s v="ORGANIZACION AUTORIZADA"/>
    <s v="CUNDINAMARCA"/>
    <s v="SUESCA"/>
    <s v="ACTUALIZACION"/>
    <d v="2025-03-10T00:00:00"/>
    <x v="3"/>
  </r>
  <r>
    <n v="3343"/>
    <s v="ASEO TECNICO DE LA SABANA S.A.S. E.S.P."/>
    <s v="OPERATIVA"/>
    <s v="MAYOR O IGUAL A 5001 USUARIOS"/>
    <s v="Grupo de Grandes"/>
    <x v="0"/>
    <s v="SOCIEDADES (EMPRESA DE SERVICIOS PUBLICOS)"/>
    <s v="MAGDALENA"/>
    <s v="SANTA MARTA"/>
    <s v="ACTUALIZACION"/>
    <d v="2025-02-28T00:00:00"/>
    <x v="0"/>
  </r>
  <r>
    <n v="3344"/>
    <s v="ADMINISTRACION COOPERATIVA ULLOA E.S.P."/>
    <s v="OPERATIVA"/>
    <s v="MENOR O IGUAL A 2500 USUARIOS"/>
    <s v="Grupo de Pequeños"/>
    <x v="1"/>
    <s v="ORGANIZACION AUTORIZADA"/>
    <s v="VALLE DEL CAUCA"/>
    <s v="ULLOA"/>
    <s v="ACTUALIZACION"/>
    <d v="2025-02-24T00:00:00"/>
    <x v="3"/>
  </r>
  <r>
    <n v="3345"/>
    <s v="ADMINISTRACION COOPERATIVA LA CUMBRE-DAGUA E.S.P"/>
    <s v="OPERATIVA"/>
    <s v="MENOR O IGUAL A 2500 USUARIOS"/>
    <s v="Grupo de Pequeños"/>
    <x v="1"/>
    <s v="ORGANIZACION AUTORIZADA"/>
    <s v="VALLE DEL CAUCA"/>
    <s v="LA CUMBRE"/>
    <s v="ACTUALIZACION"/>
    <d v="2024-02-20T00:00:00"/>
    <x v="3"/>
  </r>
  <r>
    <n v="3347"/>
    <s v="ASOCIACIÓN DE USUARIOS DEL ACUEDUCTO Y ALCANTARILLADO SAN IGNACIO"/>
    <s v="OPERATIVA"/>
    <s v="MENOR O IGUAL A 2500 USUARIOS"/>
    <s v="Grupo de Pequeños"/>
    <x v="1"/>
    <s v="ORGANIZACION AUTORIZADA"/>
    <s v="ANTIOQUIA"/>
    <s v="GUARNE"/>
    <s v="ACTUALIZACION"/>
    <d v="2025-03-12T00:00:00"/>
    <x v="3"/>
  </r>
  <r>
    <n v="3349"/>
    <s v="UNIDAD MUNICIPAL DE SERVICIOS PUBLICOS DE PAEZ"/>
    <s v="OPERATIVA"/>
    <s v="MENOR O IGUAL A 2500 USUARIOS"/>
    <s v="Grupo de Pequeños"/>
    <x v="0"/>
    <s v="MUNICIPIO (PRESTACIÓN DIRECTA)"/>
    <s v="BOYACÁ"/>
    <s v="PAEZ"/>
    <s v="ACTUALIZACION"/>
    <d v="2024-03-11T00:00:00"/>
    <x v="1"/>
  </r>
  <r>
    <n v="3353"/>
    <s v="JUNTA ADMINISTRADORA DEL ACUEDUCTO DE LA MADERA"/>
    <s v="OPERATIVA"/>
    <s v="HASTA 2500 SUSCRIPTORES"/>
    <s v="Grupo de Pequeños"/>
    <x v="1"/>
    <s v="ORGANIZACION AUTORIZADA"/>
    <s v="CÓRDOBA"/>
    <s v="SAN PELAYO"/>
    <s v="ACTUALIZACION"/>
    <d v="2012-12-26T00:00:00"/>
    <x v="3"/>
  </r>
  <r>
    <n v="3354"/>
    <s v="ASOCIACION DE USUSARIOS DEL SERVICIO DE ACUEDUCTO DE LAS VEREDAS SAN JOSE SAN JOSE BAJO Y LA PLAYITA (SECTOR LA CONQUISTA)"/>
    <s v="OPERATIVA"/>
    <s v="MENOR O IGUAL A 2500 USUARIOS"/>
    <s v="Grupo de Pequeños"/>
    <x v="1"/>
    <s v="ORGANIZACION AUTORIZADA"/>
    <s v="CUNDINAMARCA"/>
    <s v="GRANADA"/>
    <s v="ACTUALIZACION"/>
    <d v="2024-07-31T00:00:00"/>
    <x v="3"/>
  </r>
  <r>
    <n v="3355"/>
    <s v="EMPRESA DE ASEO, ACUEDUCTO Y ALCANTARILLADO DEL VALLE DE SIBUNDOY S.A. E.S.P"/>
    <s v="OPERATIVA"/>
    <s v="DESDE 2501 HASTA 5000 USUARIOS"/>
    <s v="Grupo de Pequeños"/>
    <x v="2"/>
    <s v="SOCIEDADES (EMPRESA DE SERVICIOS PUBLICOS)"/>
    <s v="PUTUMAYO"/>
    <s v="SIBUNDOY"/>
    <s v="ACTUALIZACION"/>
    <d v="2024-05-14T00:00:00"/>
    <x v="0"/>
  </r>
  <r>
    <n v="3357"/>
    <s v="ASOCIACION COMUNITARIA DEL ACUEDUCTO VEREDAL AQUA 7"/>
    <s v="OPERATIVA"/>
    <s v="MENOR O IGUAL A 2500 USUARIOS"/>
    <s v="Grupo de Pequeños"/>
    <x v="1"/>
    <s v="ORGANIZACION AUTORIZADA"/>
    <s v="META"/>
    <s v="ACACIAS"/>
    <s v="ACTUALIZACION"/>
    <d v="2025-02-21T00:00:00"/>
    <x v="3"/>
  </r>
  <r>
    <n v="3360"/>
    <s v="CORPORACIÓN  ACUEDUCTO RURAL COMUNITARIO"/>
    <s v="OPERATIVA"/>
    <s v="DESDE 2501 HASTA 5000 USUARIOS"/>
    <s v="Grupo de Pequeños"/>
    <x v="1"/>
    <s v="ORGANIZACION AUTORIZADA"/>
    <s v="CÓRDOBA"/>
    <s v="LORICA"/>
    <s v="ACTUALIZACION"/>
    <d v="2025-02-12T00:00:00"/>
    <x v="3"/>
  </r>
  <r>
    <n v="3361"/>
    <s v="ASOCIACION DE USUARIOS DEL ACUEDUCTO VEREDA LOS SALADOS"/>
    <s v="OPERATIVA"/>
    <s v="MENOR O IGUAL A 2500 USUARIOS"/>
    <s v="Grupo de Pequeños"/>
    <x v="1"/>
    <s v="ORGANIZACION AUTORIZADA"/>
    <s v="ANTIOQUIA"/>
    <s v="RETIRO"/>
    <s v="ACTUALIZACION"/>
    <d v="2024-01-10T00:00:00"/>
    <x v="3"/>
  </r>
  <r>
    <n v="3364"/>
    <s v="TERRANOVA SERVICIOS S.A. E.S.P"/>
    <s v="OPERATIVA"/>
    <s v="MAYOR O IGUAL A 5001 USUARIOS"/>
    <s v="Grupo de Grandes"/>
    <x v="2"/>
    <s v="SOCIEDADES (EMPRESA DE SERVICIOS PUBLICOS)"/>
    <s v="VALLE DEL CAUCA"/>
    <s v="JAMUNDI"/>
    <s v="ACTUALIZACION"/>
    <d v="2025-02-18T00:00:00"/>
    <x v="1"/>
  </r>
  <r>
    <n v="3367"/>
    <s v="EMPRESA DE SERVICIOS PUBLICOS DE PUEBLO BELLO S.A.S. E.S.P"/>
    <s v="OPERATIVA"/>
    <s v="DESDE 2501 HASTA 5000 USUARIOS"/>
    <s v="Grupo de Pequeños"/>
    <x v="0"/>
    <s v="SOCIEDADES (EMPRESA DE SERVICIOS PUBLICOS)"/>
    <s v="CESAR"/>
    <s v="PUEBLO BELLO"/>
    <s v="ACTUALIZACION"/>
    <d v="2025-03-03T00:00:00"/>
    <x v="4"/>
  </r>
  <r>
    <n v="3371"/>
    <s v="ASOCIACION DE USUARIOS ACUEDUCTO AGUAS DEL ALTO VERED LA MILAGROSA"/>
    <s v="OPERATIVA (No activa)"/>
    <s v="HASTA 2500 SUSCRIPTORES"/>
    <s v="Grupo de Pequeños"/>
    <x v="1"/>
    <s v="ORGANIZACION AUTORIZADA"/>
    <s v="ANTIOQUIA"/>
    <s v="LA CEJA"/>
    <s v="ACTUALIZACION"/>
    <d v="2012-12-10T00:00:00"/>
    <x v="3"/>
  </r>
  <r>
    <n v="3373"/>
    <s v="ASOCIACION GREMIAL DE USUARIOS DEL ACUEDUCTO RURAL DE SAN RAFAEL EL SALITRE"/>
    <s v="OPERATIVA"/>
    <s v="MENOR O IGUAL A 2500 USUARIOS"/>
    <s v="Grupo de Pequeños"/>
    <x v="1"/>
    <s v="ORGANIZACION AUTORIZADA"/>
    <s v="CUNDINAMARCA"/>
    <s v="LA CALERA"/>
    <s v="ACTUALIZACION"/>
    <d v="2021-09-17T00:00:00"/>
    <x v="3"/>
  </r>
  <r>
    <n v="3377"/>
    <s v="ADMINISTRACION COOPERATIVA SEVILLA E.S.P."/>
    <s v="OPERATIVA"/>
    <s v="MENOR O IGUAL A 2500 USUARIOS"/>
    <s v="Grupo de Pequeños"/>
    <x v="1"/>
    <s v="ORGANIZACION AUTORIZADA"/>
    <s v="VALLE DEL CAUCA"/>
    <s v="SEVILLA"/>
    <s v="ACTUALIZACION"/>
    <d v="2025-03-03T00:00:00"/>
    <x v="3"/>
  </r>
  <r>
    <n v="3379"/>
    <s v="EMPRESA DE SERVICIOS PUBLICOS DOMICILIARIOS DE ACUEDUCTO, ALCANTARILLADO Y ASEO, SANTO DOMINGO S.A. E.S.P"/>
    <s v="OPERATIVA"/>
    <s v="MENOR O IGUAL A 2500 USUARIOS"/>
    <s v="Grupo de Pequeños"/>
    <x v="0"/>
    <s v="SOCIEDADES (EMPRESA DE SERVICIOS PUBLICOS)"/>
    <s v="ANTIOQUIA"/>
    <s v="SANTO DOMINGO"/>
    <s v="ACTUALIZACION"/>
    <d v="2025-03-26T00:00:00"/>
    <x v="1"/>
  </r>
  <r>
    <n v="3380"/>
    <s v="ASOCIACIÓN DE USUARIOS  DEL ACUEDUCTO  DE OVEJAS"/>
    <s v="OPERATIVA"/>
    <s v="MENOR O IGUAL A 2500 USUARIOS"/>
    <s v="Grupo de Pequeños"/>
    <x v="1"/>
    <s v="ORGANIZACION AUTORIZADA"/>
    <s v="ANTIOQUIA"/>
    <s v="SAN PEDRO DE LOS MILAGROS"/>
    <s v="ACTUALIZACION"/>
    <d v="2025-01-20T00:00:00"/>
    <x v="3"/>
  </r>
  <r>
    <n v="3381"/>
    <s v="ASOCIACION DE USUARIOS DEL ACUEDUCTO Y/O ALCANTARILLADO Y/O ASEO EL MANANTIAL"/>
    <s v="OPERATIVA"/>
    <s v="MENOR O IGUAL A 2500 USUARIOS"/>
    <s v="Grupo de Pequeños"/>
    <x v="1"/>
    <s v="ORGANIZACION AUTORIZADA"/>
    <s v="VALLE DEL CAUCA"/>
    <s v="GUADALAJARA DE BUGA"/>
    <s v="ACTUALIZACION"/>
    <d v="2025-02-25T00:00:00"/>
    <x v="4"/>
  </r>
  <r>
    <n v="3383"/>
    <s v="SERVICIOS AMBIENTALES S.A. E.S.P."/>
    <s v="OPERATIVA"/>
    <s v="MAYOR O IGUAL A 5001 USUARIOS"/>
    <s v="Grupo de Grandes"/>
    <x v="0"/>
    <s v="SOCIEDADES (EMPRESA DE SERVICIOS PUBLICOS)"/>
    <s v="CUNDINAMARCA"/>
    <s v="GIRARDOT"/>
    <s v="ACTUALIZACION"/>
    <d v="2025-03-28T00:00:00"/>
    <x v="0"/>
  </r>
  <r>
    <n v="3384"/>
    <s v="ASOCIACION DE USUARIOS DEL ACUEDUCTO MORROPLANCHO"/>
    <s v="OPERATIVA"/>
    <s v="HASTA 2500 SUSCRIPTORES"/>
    <s v="Grupo de Pequeños"/>
    <x v="1"/>
    <s v="ORGANIZACION AUTORIZADA"/>
    <s v="ANTIOQUIA"/>
    <s v="SANTA BARBARA"/>
    <s v="INSCRIPCION"/>
    <d v="2011-12-15T00:00:00"/>
    <x v="3"/>
  </r>
  <r>
    <n v="3386"/>
    <s v="ASOCIACION ACOLINDA"/>
    <s v="OPERATIVA"/>
    <s v="HASTA 2500 SUSCRIPTORES"/>
    <s v="Grupo de Pequeños"/>
    <x v="1"/>
    <s v="ORGANIZACION AUTORIZADA"/>
    <s v="ANTIOQUIA"/>
    <s v="CIUDAD BOLÍVAR"/>
    <s v="ACTUALIZACION"/>
    <d v="2011-12-15T00:00:00"/>
    <x v="4"/>
  </r>
  <r>
    <n v="3387"/>
    <s v="ASOCIACION DE USUARIOS DEL ACUEDUCTO DE CHAPARRAL"/>
    <s v="OPERATIVA"/>
    <s v="MENOR O IGUAL A 2500 USUARIOS"/>
    <s v="Grupo de Pequeños"/>
    <x v="1"/>
    <s v="ORGANIZACION AUTORIZADA"/>
    <s v="ANTIOQUIA"/>
    <s v="SAN VICENTE FERRER"/>
    <s v="ACTUALIZACION"/>
    <d v="2025-03-04T00:00:00"/>
    <x v="3"/>
  </r>
  <r>
    <n v="3389"/>
    <s v="CORPORACION ACUEDUCTO MORROPLANCHO PARTE BAJA CAMPAMENTO"/>
    <s v="OPERATIVA"/>
    <s v="HASTA 2500 SUSCRIPTORES"/>
    <s v="Grupo de Pequeños"/>
    <x v="1"/>
    <s v="ORGANIZACION AUTORIZADA"/>
    <s v="ANTIOQUIA"/>
    <s v="ENVIGADO"/>
    <s v="INSCRIPCION"/>
    <d v="2011-12-15T00:00:00"/>
    <x v="3"/>
  </r>
  <r>
    <n v="3390"/>
    <s v="ASOCIACION DE USUARIOS DEL ACUEDUCTO MULTIVEREDAL CAMILOCE, EL MORRO Y LA MANI, MUNICIPIO DE AMAGA, ANTIOQUIA"/>
    <s v="OPERATIVA"/>
    <s v="MENOR O IGUAL A 2500 USUARIOS"/>
    <s v="Grupo de Pequeños"/>
    <x v="1"/>
    <s v="ORGANIZACION AUTORIZADA"/>
    <s v="ANTIOQUIA"/>
    <s v="AMAGÁ"/>
    <s v="ACTUALIZACION"/>
    <d v="2025-03-07T00:00:00"/>
    <x v="3"/>
  </r>
  <r>
    <n v="3822"/>
    <s v="UNIDAD ADMINISTRADORA DE LOS SERVICIOS PÚBLICOS DE JESÚS MARÍA "/>
    <s v="OPERATIVA"/>
    <s v="MENOR O IGUAL A 2500 USUARIOS"/>
    <s v="Grupo de Pequeños"/>
    <x v="2"/>
    <s v="MUNICIPIO (PRESTACIÓN DIRECTA)"/>
    <s v="SANTANDER"/>
    <s v="JESUS MARIA"/>
    <s v="ACTUALIZACION"/>
    <d v="2025-02-18T00:00:00"/>
    <x v="1"/>
  </r>
  <r>
    <n v="4006"/>
    <s v="UNIDAD MUNICIPAL DE SERVICIOS PUBLICOS DOMICILIARIOS DE ACUEDUCTO, ALCANTARILLADO Y ASEO DE SAN JOSE DE MIRANDA, SANTANDER"/>
    <s v="OPERATIVA"/>
    <s v="MENOR O IGUAL A 2500 USUARIOS"/>
    <s v="Grupo de Pequeños"/>
    <x v="2"/>
    <s v="MUNICIPIO (PRESTACIÓN DIRECTA)"/>
    <s v="SANTANDER"/>
    <s v="SAN JOSE DE MIRANDA"/>
    <s v="ACTUALIZACION"/>
    <d v="2025-02-24T00:00:00"/>
    <x v="1"/>
  </r>
  <r>
    <n v="4843"/>
    <s v="ASOCIACION DE USUARIOS DEL ACUEDUCTO RURAL CATAIMITA "/>
    <s v="OPERATIVA"/>
    <s v="HASTA 2500 SUSCRIPTORES"/>
    <s v="Grupo de Pequeños"/>
    <x v="1"/>
    <s v="ORGANIZACION AUTORIZADA"/>
    <s v="TOLIMA"/>
    <s v="IBAGUE"/>
    <s v="INSCRIPCION"/>
    <d v="2012-12-26T00:00:00"/>
    <x v="3"/>
  </r>
  <r>
    <n v="4930"/>
    <s v="UNIDAD DE SERVICIOS PUBLICOS DOMICILIARIOS DEL MUNCIPIO DE TUTA"/>
    <s v="OPERATIVA"/>
    <s v="MENOR O IGUAL A 2500 USUARIOS"/>
    <s v="Grupo de Pequeños"/>
    <x v="0"/>
    <s v="MUNICIPIO (PRESTACIÓN DIRECTA)"/>
    <s v="BOYACÁ"/>
    <s v="TUTA"/>
    <s v="ACTUALIZACION"/>
    <d v="2024-03-20T00:00:00"/>
    <x v="1"/>
  </r>
  <r>
    <n v="4933"/>
    <s v="UNIDAD DE SERVICIOS PUBLICOS DOMICILIARIOS DEL MUNICIPIO DE CALAMAR - GUAVIARE"/>
    <s v="OPERATIVA"/>
    <s v="MENOR O IGUAL A 2500 USUARIOS"/>
    <s v="Grupo de Pequeños"/>
    <x v="2"/>
    <s v="MUNICIPIO (PRESTACIÓN DIRECTA)"/>
    <s v="GUAVIARE"/>
    <s v="CALAMAR"/>
    <s v="ACTUALIZACION"/>
    <d v="2025-03-10T00:00:00"/>
    <x v="1"/>
  </r>
  <r>
    <n v="5006"/>
    <s v="ACUEDUCTO VEREDA LA ESPERANZA"/>
    <s v="OPERATIVA"/>
    <s v="HASTA 2500 SUSCRIPTORES"/>
    <s v="Grupo de Pequeños"/>
    <x v="1"/>
    <s v="ORGANIZACION AUTORIZADA"/>
    <s v="BOYACÁ"/>
    <s v="PAIPA"/>
    <s v="ACTUALIZACION"/>
    <d v="2012-02-16T00:00:00"/>
    <x v="3"/>
  </r>
  <r>
    <n v="5126"/>
    <s v="EMPRESA MUNICIPAL DE SERVICIOS PUBLICOS DE SUAREZ E.S.P."/>
    <s v="OPERATIVA"/>
    <s v="MENOR O IGUAL A 2500 USUARIOS"/>
    <s v="Grupo de Pequeños"/>
    <x v="2"/>
    <s v="EMPRESA INDUSTRIAL Y COMERCIAL DEL ESTADO"/>
    <s v="CAUCA"/>
    <s v="SUAREZ"/>
    <s v="ACTUALIZACION"/>
    <d v="2024-03-05T00:00:00"/>
    <x v="1"/>
  </r>
  <r>
    <n v="5362"/>
    <s v="COMISION EMPRESARIAL DE ACUEDUCTO Y ALCANTARILLADO DE LA JUNTA DE ACCION COMUNAL DEL BARRIO VILLA DEL ORIENTE"/>
    <s v="INACTIVA (No activa)"/>
    <s v="HASTA 2500 SUSCRIPTORES"/>
    <s v="Grupo de Pequeños"/>
    <x v="1"/>
    <s v="ORGANIZACION AUTORIZADA"/>
    <s v="META"/>
    <s v="VILLAVICENCIO"/>
    <s v="INSCRIPCION"/>
    <d v="2011-03-24T00:00:00"/>
    <x v="3"/>
  </r>
  <r>
    <n v="7087"/>
    <s v="ASOCIACION DE USUARIOS DEL ACUEDUCTO GUELEITO ANAYES SEGUENGUE"/>
    <s v="OPERATIVA"/>
    <s v="MENOR O IGUAL A 2500 USUARIOS"/>
    <s v="Grupo de Pequeños"/>
    <x v="1"/>
    <s v="ORGANIZACION AUTORIZADA"/>
    <s v="CAUCA"/>
    <s v="EL TAMBO"/>
    <s v="ACTUALIZACION"/>
    <d v="2025-02-20T00:00:00"/>
    <x v="3"/>
  </r>
  <r>
    <n v="8504"/>
    <s v="ASOCIACION DE USUARIOS DEL SERVICIO DE AGUA TRATADA FISICA Y BIOLOGICAMENTE Y ALCANTARILLADO DE LA PARCELACION LA REFORMA "/>
    <s v="OPERATIVA"/>
    <s v="HASTA 2500 SUSCRIPTORES"/>
    <s v="Grupo de Pequeños"/>
    <x v="1"/>
    <s v="ORGANIZACION AUTORIZADA"/>
    <s v="VALLE DEL CAUCA"/>
    <s v="CALI"/>
    <s v="ACTUALIZACION"/>
    <d v="2011-02-19T00:00:00"/>
    <x v="3"/>
  </r>
  <r>
    <n v="8565"/>
    <s v="ASOCIACION DE USUARIOS DE ACUEDUCTO VEREDA LA GRANJA"/>
    <s v="OPERATIVA"/>
    <s v="MENOR O IGUAL A 2500 USUARIOS"/>
    <s v="Grupo de Pequeños"/>
    <x v="1"/>
    <s v="ORGANIZACION AUTORIZADA"/>
    <s v="ANTIOQUIA"/>
    <s v="ENVIGADO"/>
    <s v="ACTUALIZACION"/>
    <d v="2020-10-07T00:00:00"/>
    <x v="3"/>
  </r>
  <r>
    <n v="8777"/>
    <s v="ASOCIACION DE USUARIOS DEL ACUEDUCTO Y ALCANTARILLADO DE LA VEREDA CUSIO "/>
    <s v="ABASTO"/>
    <s v="MENOR O IGUAL A 2500 USUARIOS"/>
    <s v="Grupo de Pequeños"/>
    <x v="1"/>
    <s v="ORGANIZACION AUTORIZADA"/>
    <s v="CUNDINAMARCA"/>
    <s v="SAN ANTONIO DEL TEQUENDAMA"/>
    <s v="ACTUALIZACION"/>
    <d v="2021-04-20T00:00:00"/>
    <x v="3"/>
  </r>
  <r>
    <n v="20002"/>
    <s v="UNIDAD DE SERVICIOS PÚBLICOS DEL MUNICIPIO DE ENTRERRIOS"/>
    <s v="OPERATIVA"/>
    <s v="DESDE 2501 HASTA 5000 USUARIOS"/>
    <s v="Grupo de Pequeños"/>
    <x v="2"/>
    <s v="MUNICIPIO (PRESTACIÓN DIRECTA)"/>
    <s v="ANTIOQUIA"/>
    <s v="ENTRERRÍOS"/>
    <s v="ACTUALIZACION"/>
    <d v="2025-03-04T00:00:00"/>
    <x v="4"/>
  </r>
  <r>
    <n v="20009"/>
    <s v="ASOCIACION DE USUARIOS DE SERVICIO DE AGUA POTABLE Y ALCANTARILLADO DE LA PARCELACION MONACO CORREGIMIENTO DE LOS ANDES MUNICIPIO DE SANTIAGO DE CALI "/>
    <s v="OPERATIVA"/>
    <s v="MENOR O IGUAL A 2500 USUARIOS"/>
    <s v="Grupo de Pequeños"/>
    <x v="0"/>
    <s v="ORGANIZACION AUTORIZADA"/>
    <s v="VALLE DEL CAUCA"/>
    <s v="CALI"/>
    <s v="ACTUALIZACION"/>
    <d v="2022-05-31T00:00:00"/>
    <x v="3"/>
  </r>
  <r>
    <n v="20013"/>
    <s v="EMPRESA DE SERVICIOS PUBLICOS DEL META S.A. E.S.P."/>
    <s v="OPERATIVA"/>
    <s v="DESDE 2501 HASTA 5000 USUARIOS"/>
    <s v="Grupo de Grandes"/>
    <x v="0"/>
    <s v="SOCIEDADES (EMPRESA DE SERVICIOS PUBLICOS)"/>
    <s v="META"/>
    <s v="VILLAVICENCIO"/>
    <s v="ACTUALIZACION"/>
    <d v="2025-02-28T00:00:00"/>
    <x v="1"/>
  </r>
  <r>
    <n v="20014"/>
    <s v="ASOCIACION DE USUARIOS DEL ACUEDUCTO DE PONTEZUELA"/>
    <s v="OPERATIVA"/>
    <s v="MENOR O IGUAL A 2500 USUARIOS"/>
    <s v="Grupo de Pequeños"/>
    <x v="1"/>
    <s v="ORGANIZACION AUTORIZADA"/>
    <s v="ANTIOQUIA"/>
    <s v="LA CEJA"/>
    <s v="ACTUALIZACION"/>
    <d v="2023-12-14T00:00:00"/>
    <x v="3"/>
  </r>
  <r>
    <n v="20018"/>
    <s v="UNIDAD DE SERVICIOS PUBLICOS DOMICILIARIOS MUNICIPIO DE OLAYA - ANTIOQUIA"/>
    <s v="OPERATIVA"/>
    <s v="MENOR O IGUAL A 2500 USUARIOS"/>
    <s v="Grupo de Pequeños"/>
    <x v="0"/>
    <s v="MUNICIPIO (PRESTACIÓN DIRECTA)"/>
    <s v="ANTIOQUIA"/>
    <s v="OLAYA"/>
    <s v="ACTUALIZACION"/>
    <d v="2024-05-03T00:00:00"/>
    <x v="1"/>
  </r>
  <r>
    <n v="20026"/>
    <s v="UNIDAD DE SERVICIOS PUBLICOS DEL MUNICIPIO DE RAGONVALIA"/>
    <s v="OPERATIVA"/>
    <s v="MENOR O IGUAL A 2500 USUARIOS"/>
    <s v="Grupo de Pequeños"/>
    <x v="0"/>
    <s v="MUNICIPIO (PRESTACIÓN DIRECTA)"/>
    <s v="NORTE DE SANTANDER"/>
    <s v="RAGONVALIA"/>
    <s v="ACTUALIZACION"/>
    <d v="2025-03-25T00:00:00"/>
    <x v="1"/>
  </r>
  <r>
    <n v="20028"/>
    <s v="UNIAGUAS S.A. E.S.P."/>
    <s v="OPERATIVA (No activa)"/>
    <s v="MAYOR O IGUAL A 5001 USUARIOS"/>
    <s v="Grupo de Grandes"/>
    <x v="0"/>
    <s v="SOCIEDADES (EMPRESA DE SERVICIOS PUBLICOS)"/>
    <s v="CÓRDOBA"/>
    <s v="CERETE"/>
    <s v="ACTUALIZACION"/>
    <d v="2019-02-06T00:00:00"/>
    <x v="4"/>
  </r>
  <r>
    <n v="20034"/>
    <s v="EMPRESA DE ACUEDUCTO, ALCANTARILLADO Y ASEO DE MANAURE E.S.P."/>
    <s v="OPERATIVA"/>
    <s v="DESDE 2501 HASTA 5000 USUARIOS"/>
    <s v="Grupo de Grandes"/>
    <x v="0"/>
    <s v="EMPRESA INDUSTRIAL Y COMERCIAL DEL ESTADO"/>
    <s v="LA GUAJIRA"/>
    <s v="MANAURE"/>
    <s v="ACTUALIZACION"/>
    <d v="2025-03-18T00:00:00"/>
    <x v="1"/>
  </r>
  <r>
    <n v="20037"/>
    <s v="EMPRESA DE SERVICIOS PUBLICOS DE LA CRUZ - EMPOCRUZ E.S.P"/>
    <s v="OPERATIVA"/>
    <s v="MENOR O IGUAL A 2500 USUARIOS"/>
    <s v="Grupo de Pequeños"/>
    <x v="2"/>
    <s v="EMPRESA INDUSTRIAL Y COMERCIAL DEL ESTADO"/>
    <s v="NARIÑO"/>
    <s v="LA CRUZ"/>
    <s v="ACTUALIZACION"/>
    <d v="2024-05-14T00:00:00"/>
    <x v="1"/>
  </r>
  <r>
    <n v="20039"/>
    <s v="JUNTA ADMINISTRADORA ACUEDUCTO EL LITORAL VEREDA CENTRO FUQUENE"/>
    <s v="OPERATIVA"/>
    <s v="HASTA 2500 SUSCRIPTORES"/>
    <s v="Grupo de Pequeños"/>
    <x v="1"/>
    <s v="ORGANIZACION AUTORIZADA"/>
    <s v="CUNDINAMARCA"/>
    <s v="FUQUENE"/>
    <s v="ACTUALIZACION"/>
    <d v="2012-02-16T00:00:00"/>
    <x v="3"/>
  </r>
  <r>
    <n v="20040"/>
    <s v="JUNTA ADMINISTRADORA DEL SERVICIO DE AGUA POTABLE Y ALCANTARILLADO  "/>
    <s v="OPERATIVA"/>
    <s v="MENOR O IGUAL A 2500 USUARIOS"/>
    <s v="Grupo de Pequeños"/>
    <x v="1"/>
    <s v="ORGANIZACION AUTORIZADA"/>
    <s v="VALLE DEL CAUCA"/>
    <s v="CALI"/>
    <s v="ACTUALIZACION"/>
    <d v="2023-08-02T00:00:00"/>
    <x v="3"/>
  </r>
  <r>
    <n v="20041"/>
    <s v="EMPRESA SOLIDARIA DE SERVICIOS PUBLICOS DE BELEN "/>
    <s v="OPERATIVA"/>
    <s v="MENOR O IGUAL A 2500 USUARIOS"/>
    <s v="Grupo de Pequeños"/>
    <x v="2"/>
    <s v="ORGANIZACION AUTORIZADA"/>
    <s v="BOYACÁ"/>
    <s v="BELEN"/>
    <s v="ACTUALIZACION"/>
    <d v="2024-04-29T00:00:00"/>
    <x v="1"/>
  </r>
  <r>
    <n v="20042"/>
    <s v="ASOCIACION DE USUARIOS DEL ACUEDUCTO  DE LAS VEREDAS DE PAJONALES, LLANO DE LA HACIENDAY LA RAMADA"/>
    <s v="OPERATIVA"/>
    <s v="MENOR O IGUAL A 2500 USUARIOS"/>
    <s v="Grupo de Pequeños"/>
    <x v="0"/>
    <s v="ORGANIZACION AUTORIZADA"/>
    <s v="CUNDINAMARCA"/>
    <s v="PACHO"/>
    <s v="ACTUALIZACION"/>
    <d v="2025-03-27T00:00:00"/>
    <x v="3"/>
  </r>
  <r>
    <n v="20043"/>
    <s v="APC ACUEDUCTO PIENDAMO MORALES ORGANIZACION AUTORIZADA"/>
    <s v="OPERATIVA"/>
    <s v="MAYOR O IGUAL A 5001 USUARIOS"/>
    <s v="Grupo de Pequeños"/>
    <x v="0"/>
    <s v="ORGANIZACION AUTORIZADA"/>
    <s v="CAUCA"/>
    <s v="PIENDAMO"/>
    <s v="ACTUALIZACION"/>
    <d v="2024-05-29T00:00:00"/>
    <x v="3"/>
  </r>
  <r>
    <n v="20045"/>
    <s v="CORPORACION USUARIOS DEL  ACUEDUCTO CARRIZALES  PARTE  ALTA "/>
    <s v="OPERATIVA"/>
    <s v="MENOR O IGUAL A 2500 USUARIOS"/>
    <s v="Grupo de Pequeños"/>
    <x v="1"/>
    <s v="ORGANIZACION AUTORIZADA"/>
    <s v="ANTIOQUIA"/>
    <s v="RETIRO"/>
    <s v="ACTUALIZACION"/>
    <d v="2024-01-10T00:00:00"/>
    <x v="3"/>
  </r>
  <r>
    <n v="20049"/>
    <s v="OFICINA DE  ACUEDUCTO, ALCANTARILLADO Y ASEO DEL MUNICIPIO DE CAJIBIO CAUCA"/>
    <s v="OPERATIVA (No activa)"/>
    <s v="HASTA 2500 SUSCRIPTORES"/>
    <s v="Grupo de Pequeños"/>
    <x v="1"/>
    <s v="MUNICIPIO (PRESTACIÓN DIRECTA)"/>
    <s v="CAUCA"/>
    <s v="CAJIBIO"/>
    <s v="ACTUALIZACION"/>
    <d v="2008-05-16T00:00:00"/>
    <x v="1"/>
  </r>
  <r>
    <n v="20050"/>
    <s v="COOPERATIVA DE TRABAJO ASOCIADO, RECICLAJE Y SERVICIOS, COOPRESER"/>
    <s v="OPERATIVA"/>
    <s v="MAYOR O IGUAL A 5001 USUARIOS"/>
    <s v="Aprovechamiento "/>
    <x v="2"/>
    <s v="ORGANIZACION AUTORIZADA"/>
    <s v="SANTANDER"/>
    <s v="BUCARAMANGA"/>
    <s v="ACTUALIZACION"/>
    <d v="2023-04-29T00:00:00"/>
    <x v="7"/>
  </r>
  <r>
    <n v="20054"/>
    <s v="ASOCIACIÓN DE USUARIOS DEL ACUEDUCTO VEREDA ALTO MEDINA DE SAN PEDRO DE LOS MILAGROS "/>
    <s v="OPERATIVA"/>
    <s v="MENOR O IGUAL A 2500 USUARIOS"/>
    <s v="Grupo de Pequeños"/>
    <x v="1"/>
    <s v="ORGANIZACION AUTORIZADA"/>
    <s v="ANTIOQUIA"/>
    <s v="SAN PEDRO DE LOS MILAGROS"/>
    <s v="ACTUALIZACION"/>
    <d v="2020-10-26T00:00:00"/>
    <x v="3"/>
  </r>
  <r>
    <n v="20056"/>
    <s v="EMPRESA DE SERVICIOS PUBLICOS DE CICUCO BOLIVAR E.S.P."/>
    <s v="OPERATIVA"/>
    <s v="MENOR O IGUAL A 2500 USUARIOS"/>
    <s v="Grupo de Pequeños"/>
    <x v="0"/>
    <s v="EMPRESA INDUSTRIAL Y COMERCIAL DEL ESTADO"/>
    <s v="BOLÍVAR"/>
    <s v="CICUCO"/>
    <s v="ACTUALIZACION"/>
    <d v="2023-07-27T00:00:00"/>
    <x v="3"/>
  </r>
  <r>
    <n v="20058"/>
    <s v="Asociación de Usuarios del Acueducto vereda La Palma Municipio de Girardota"/>
    <s v="OPERATIVA"/>
    <s v="HASTA 2500 SUSCRIPTORES"/>
    <s v="Grupo de Pequeños"/>
    <x v="1"/>
    <s v="ORGANIZACION AUTORIZADA"/>
    <s v="ANTIOQUIA"/>
    <s v="GIRARDOTA"/>
    <s v="ACTUALIZACION"/>
    <d v="2006-02-07T00:00:00"/>
    <x v="3"/>
  </r>
  <r>
    <n v="20060"/>
    <s v="MUNICIPIO DE VILLANUEVA"/>
    <s v="OPERATIVA"/>
    <s v="MENOR O IGUAL A 2500 USUARIOS"/>
    <s v="Grupo de Pequeños"/>
    <x v="2"/>
    <s v="MUNICIPIO (PRESTACIÓN DIRECTA)"/>
    <s v="SANTANDER"/>
    <s v="VILLANUEVA"/>
    <s v="ACTUALIZACION"/>
    <d v="2024-04-30T00:00:00"/>
    <x v="1"/>
  </r>
  <r>
    <n v="20063"/>
    <s v="EMPRESA MUNICIPAL DE SERVICIOS PUBLICOS DE ROSAS - CAUCA"/>
    <s v="OPERATIVA (No activa)"/>
    <s v="HASTA 2500 SUSCRIPTORES"/>
    <s v="Grupo de Pequeños"/>
    <x v="1"/>
    <s v="EMPRESA INDUSTRIAL Y COMERCIAL DEL ESTADO"/>
    <s v="CAUCA"/>
    <s v="ROSAS"/>
    <s v="ACTUALIZACION"/>
    <d v="2012-02-16T00:00:00"/>
    <x v="1"/>
  </r>
  <r>
    <n v="20065"/>
    <s v="COOPERATIVA DE SERVICIOS PÚBLICOS DE SAN SEBASTIAN LIMITADA."/>
    <s v="OPERATIVA"/>
    <s v="MENOR O IGUAL A 2500 USUARIOS"/>
    <s v="Grupo de Pequeños"/>
    <x v="0"/>
    <s v="ORGANIZACION AUTORIZADA"/>
    <s v="MAGDALENA"/>
    <s v="SAN SEBASTIAN DE BUENAVISTA"/>
    <s v="ACTUALIZACION"/>
    <d v="2022-11-05T00:00:00"/>
    <x v="3"/>
  </r>
  <r>
    <n v="20074"/>
    <s v="UNIDAD DE SERVICIOS PUBLICOS DEL MUNICIPIO DE COMBITA"/>
    <s v="OPERATIVA"/>
    <s v="MENOR O IGUAL A 2500 USUARIOS"/>
    <s v="Grupo de Pequeños"/>
    <x v="0"/>
    <s v="MUNICIPIO (PRESTACIÓN DIRECTA)"/>
    <s v="BOYACÁ"/>
    <s v="COMBITA"/>
    <s v="ACTUALIZACION"/>
    <d v="2024-04-08T00:00:00"/>
    <x v="1"/>
  </r>
  <r>
    <n v="20075"/>
    <s v="ECOCAPITAL INTERNACIONAL S.A  ESP"/>
    <s v="OPERATIVA (No activa)"/>
    <s v="MAS DE 2500 SUSCRIPTORES"/>
    <s v="Grupo de Pequeños"/>
    <x v="1"/>
    <s v="SOCIEDADES (EMPRESA DE SERVICIOS PUBLICOS)"/>
    <s v="BOGOTÁ, D.C."/>
    <s v="BOGOTA, D.C."/>
    <s v="ACTUALIZACION"/>
    <d v="2007-12-19T00:00:00"/>
    <x v="0"/>
  </r>
  <r>
    <n v="20077"/>
    <s v="UNIDAD DE SERVICIOS PUBLICOS DEL MUNICIPIO DE ALBANIA SANTANDER"/>
    <s v="OPERATIVA"/>
    <s v="MENOR O IGUAL A 2500 USUARIOS"/>
    <s v="Grupo de Pequeños"/>
    <x v="2"/>
    <s v="MUNICIPIO (PRESTACIÓN DIRECTA)"/>
    <s v="SANTANDER"/>
    <s v="ALBANIA"/>
    <s v="ACTUALIZACION"/>
    <d v="2025-03-04T00:00:00"/>
    <x v="1"/>
  </r>
  <r>
    <n v="20092"/>
    <s v="ACUEDUCTO CERRO DE SAN ANTONIO"/>
    <s v="OPERATIVA"/>
    <s v="MENOR O IGUAL A 2500 USUARIOS"/>
    <s v="Grupo de Pequeños"/>
    <x v="0"/>
    <s v="MUNICIPIO (PRESTACIÓN DIRECTA)"/>
    <s v="MAGDALENA"/>
    <s v="CERRO DE SAN ANTONIO"/>
    <s v="ACTUALIZACION"/>
    <d v="2023-01-31T00:00:00"/>
    <x v="5"/>
  </r>
  <r>
    <n v="20094"/>
    <s v="COOPERATIVA DE SERVICIOS PUBLICOS REGIONAL PIJIÑO DEL CARMEN LIMITADA"/>
    <s v="OPERATIVA"/>
    <s v="HASTA 2500 SUSCRIPTORES"/>
    <s v="Grupo de Pequeños"/>
    <x v="1"/>
    <s v="ORGANIZACION AUTORIZADA"/>
    <s v="MAGDALENA"/>
    <s v="PIJINO DEL CARMEN"/>
    <s v="ACTUALIZACION"/>
    <d v="2014-05-02T00:00:00"/>
    <x v="1"/>
  </r>
  <r>
    <n v="20096"/>
    <s v="ASOCIACION DE USUARIOS DEL ACUEDUCTO REGIONAL VEREDAS DE ARABIA,CAROLINA,NEPTUNA,LA RUIDOSA,PUEBLO DE PIEDRA, GLASGOW.CALANDAIMA Y MAGDALENA "/>
    <s v="OPERATIVA"/>
    <s v="MENOR O IGUAL A 2500 USUARIOS"/>
    <s v="Grupo de Pequeños"/>
    <x v="1"/>
    <s v="ORGANIZACION AUTORIZADA"/>
    <s v="CUNDINAMARCA"/>
    <s v="VIOTA"/>
    <s v="ACTUALIZACION"/>
    <d v="2024-05-22T00:00:00"/>
    <x v="3"/>
  </r>
  <r>
    <n v="20097"/>
    <s v="SECRETARIA DE SERVICIOS PUBLICOS DOMICILIARIOS DE FOMEQUE "/>
    <s v="OPERATIVA"/>
    <s v="MENOR O IGUAL A 2500 USUARIOS"/>
    <s v="Grupo de Pequeños"/>
    <x v="0"/>
    <s v="MUNICIPIO (PRESTACIÓN DIRECTA)"/>
    <s v="CUNDINAMARCA"/>
    <s v="FOMEQUE"/>
    <s v="ACTUALIZACION"/>
    <d v="2025-03-29T00:00:00"/>
    <x v="1"/>
  </r>
  <r>
    <n v="20098"/>
    <s v="UNIDAD DE SERVICIOS PUBLICOS DOMICILIARIOS DE ACUEDUCTO, ALCANTARILLADO Y ASEO DEL MUNICIPIO DE PAMPLONITA"/>
    <s v="OPERATIVA"/>
    <s v="MENOR O IGUAL A 2500 USUARIOS"/>
    <s v="Grupo de Pequeños"/>
    <x v="2"/>
    <s v="MUNICIPIO (PRESTACIÓN DIRECTA)"/>
    <s v="NORTE DE SANTANDER"/>
    <s v="PAMPLONITA"/>
    <s v="ACTUALIZACION"/>
    <d v="2024-03-07T00:00:00"/>
    <x v="1"/>
  </r>
  <r>
    <n v="20099"/>
    <s v="EMPRESAS PUBLICAS DE SALGAR  S.A. E.S.P."/>
    <s v="OPERATIVA"/>
    <s v="MENOR O IGUAL A 2500 USUARIOS"/>
    <s v="Grupo de Pequeños"/>
    <x v="2"/>
    <s v="SOCIEDADES (EMPRESA DE SERVICIOS PUBLICOS)"/>
    <s v="ANTIOQUIA"/>
    <s v="SALGAR"/>
    <s v="ACTUALIZACION"/>
    <d v="2024-05-17T00:00:00"/>
    <x v="1"/>
  </r>
  <r>
    <n v="20100"/>
    <s v="ASOCIACION DE USUARIOS DEL SERVICIO DE AGUA Y ALCANTARILLADO DE EL MAMEYAL"/>
    <s v="OPERATIVA"/>
    <s v="MENOR O IGUAL A 2500 USUARIOS"/>
    <s v="Grupo de Pequeños"/>
    <x v="1"/>
    <s v="ORGANIZACION AUTORIZADA"/>
    <s v="VALLE DEL CAUCA"/>
    <s v="CALI"/>
    <s v="ACTUALIZACION"/>
    <d v="2024-09-14T00:00:00"/>
    <x v="3"/>
  </r>
  <r>
    <n v="20102"/>
    <s v="JUNTA DE SERVICIOS PÚBLICOS DEL MUNICIPIO DE ANGELOPOLIS"/>
    <s v="OPERATIVA"/>
    <s v="MENOR O IGUAL A 2500 USUARIOS"/>
    <s v="Grupo de Pequeños"/>
    <x v="0"/>
    <s v="MUNICIPIO (PRESTACIÓN DIRECTA)"/>
    <s v="ANTIOQUIA"/>
    <s v="ANGELÓPOLIS"/>
    <s v="ACTUALIZACION"/>
    <d v="2025-03-10T00:00:00"/>
    <x v="1"/>
  </r>
  <r>
    <n v="20106"/>
    <s v="COMERCIALIZADORA DE SERVICIOS VARIOS S.A. E.S.P"/>
    <s v="OPERATIVA (No activa)"/>
    <s v="HASTA 2500 SUSCRIPTORES"/>
    <s v="Grupo de Pequeños"/>
    <x v="1"/>
    <s v="SOCIEDADES (EMPRESA DE SERVICIOS PUBLICOS)"/>
    <s v="CAQUETÁ"/>
    <s v="FLORENCIA"/>
    <s v="ACTUALIZACION"/>
    <d v="2007-05-31T00:00:00"/>
    <x v="0"/>
  </r>
  <r>
    <n v="20108"/>
    <s v="LIMPIEZA Y SERVICIOS PÚBLICOS S.A.  E.S.P."/>
    <s v="OPERATIVA"/>
    <s v="MAYOR O IGUAL A 5001 USUARIOS"/>
    <s v="Grupo de Grandes"/>
    <x v="2"/>
    <s v="SOCIEDADES (EMPRESA DE SERVICIOS PUBLICOS)"/>
    <s v="VALLE DEL CAUCA"/>
    <s v="CALI"/>
    <s v="ACTUALIZACION"/>
    <d v="2025-03-28T00:00:00"/>
    <x v="0"/>
  </r>
  <r>
    <n v="20109"/>
    <s v="UNIDAD DE SERVICIOS PUBLICOS DOMICILIARIOS DEL MUNICIPIO DE SAN CARLOS AGUAS Y ASEO DEL TABOR"/>
    <s v="OPERATIVA"/>
    <s v="DESDE 2501 HASTA 5000 USUARIOS"/>
    <s v="Grupo de Pequeños"/>
    <x v="0"/>
    <s v="MUNICIPIO (PRESTACIÓN DIRECTA)"/>
    <s v="ANTIOQUIA"/>
    <s v="SAN CARLOS"/>
    <s v="ACTUALIZACION"/>
    <d v="2025-03-29T00:00:00"/>
    <x v="1"/>
  </r>
  <r>
    <n v="20114"/>
    <s v="ASOCIACION DE USUARIOS DEL ACUEDUCTO DE LA QUEBRADA EL ZURRON "/>
    <s v="OPERATIVA"/>
    <s v="HASTA 2500 SUSCRIPTORES"/>
    <s v="Grupo de Pequeños"/>
    <x v="1"/>
    <s v="ORGANIZACION AUTORIZADA"/>
    <s v="BOGOTÁ, D.C."/>
    <s v="BOGOTA, D.C."/>
    <s v="ACTUALIZACION"/>
    <d v="2022-04-25T00:00:00"/>
    <x v="3"/>
  </r>
  <r>
    <n v="20117"/>
    <s v="ADMINISTRADORA PUBLICA COOPERATIVA DE SERVICIOS PUBLICOS DE SAN ZENON LIMITADA"/>
    <s v="OPERATIVA"/>
    <s v="HASTA 2500 SUSCRIPTORES"/>
    <s v="Grupo de Pequeños"/>
    <x v="1"/>
    <s v="ORGANIZACION AUTORIZADA"/>
    <s v="MAGDALENA"/>
    <s v="SAN ZENON"/>
    <s v="ACTUALIZACION"/>
    <d v="2011-08-01T00:00:00"/>
    <x v="1"/>
  </r>
  <r>
    <n v="20118"/>
    <s v="ALCALDIA DEL MUNICIPIO DE PUEBLOVIEJO"/>
    <s v="OPERATIVA (No activa)"/>
    <s v="HASTA 2500 SUSCRIPTORES"/>
    <s v="Grupo de Pequeños"/>
    <x v="1"/>
    <s v="MUNICIPIO (PRESTACIÓN DIRECTA)"/>
    <s v="MAGDALENA"/>
    <s v="PUEBLOVIEJO"/>
    <s v="ACTUALIZACION"/>
    <d v="2009-08-27T00:00:00"/>
    <x v="3"/>
  </r>
  <r>
    <n v="20119"/>
    <s v="COOPERATIVA DE SERVICIOS PUBLICOS DE SABANAS DE SAN ANGEL "/>
    <s v="OPERATIVA"/>
    <s v="MENOR O IGUAL A 2500 USUARIOS"/>
    <s v="Grupo de Pequeños"/>
    <x v="0"/>
    <s v="ORGANIZACION AUTORIZADA"/>
    <s v="MAGDALENA"/>
    <s v="SABANAS DE SAN ANGEL"/>
    <s v="ACTUALIZACION"/>
    <d v="2023-02-17T00:00:00"/>
    <x v="1"/>
  </r>
  <r>
    <n v="20120"/>
    <s v="ASOCIACION DE USUARIOS DEL ACUEDUCTO DE LA VEREDA LA BRIZUELA"/>
    <s v="OPERATIVA"/>
    <s v="MENOR O IGUAL A 2500 USUARIOS"/>
    <s v="Grupo de Pequeños"/>
    <x v="1"/>
    <s v="ORGANIZACION AUTORIZADA"/>
    <s v="ANTIOQUIA"/>
    <s v="GUARNE"/>
    <s v="ACTUALIZACION"/>
    <d v="2024-10-17T00:00:00"/>
    <x v="3"/>
  </r>
  <r>
    <n v="20121"/>
    <s v="UNIDAD DE SERVICIOS PUBLICOS DOMICILIARIOS DEL MUNICIPIO DE GUACA "/>
    <s v="OPERATIVA"/>
    <s v="MENOR O IGUAL A 2500 USUARIOS"/>
    <s v="Grupo de Pequeños"/>
    <x v="2"/>
    <s v="MUNICIPIO (PRESTACIÓN DIRECTA)"/>
    <s v="SANTANDER"/>
    <s v="GUACA"/>
    <s v="ACTUALIZACION"/>
    <d v="2024-04-04T00:00:00"/>
    <x v="1"/>
  </r>
  <r>
    <n v="20124"/>
    <s v="ASOCIACION DE USUARIOS DEL ACUEDUCTO EL CHILCO- CHIQUINQUIRA Y LA MESETA"/>
    <s v="OPERATIVA"/>
    <s v="HASTA 2500 SUSCRIPTORES"/>
    <s v="Grupo de Pequeños"/>
    <x v="1"/>
    <s v="ORGANIZACION AUTORIZADA"/>
    <s v="ANTIOQUIA"/>
    <s v="PENOL"/>
    <s v="ACTUALIZACION"/>
    <d v="2012-12-26T00:00:00"/>
    <x v="3"/>
  </r>
  <r>
    <n v="20126"/>
    <s v="ASOCIACION DE USUARIOS ACUEDUCTO HELIDA CONCORDIA"/>
    <s v="OPERATIVA"/>
    <s v="MENOR O IGUAL A 2500 USUARIOS"/>
    <s v="Grupo de Pequeños"/>
    <x v="1"/>
    <s v="ORGANIZACION AUTORIZADA"/>
    <s v="ANTIOQUIA"/>
    <s v="PENOL"/>
    <s v="ACTUALIZACION"/>
    <d v="2025-02-21T00:00:00"/>
    <x v="3"/>
  </r>
  <r>
    <n v="20131"/>
    <s v="ASOCIACION DE USUARIOS DE ACUEDUCTO DE LA INMACULADA DEL MUNICIPIO DE SABANETA"/>
    <s v="OPERATIVA"/>
    <s v="HASTA 2500 SUSCRIPTORES"/>
    <s v="Grupo de Pequeños"/>
    <x v="1"/>
    <s v="ORGANIZACION AUTORIZADA"/>
    <s v="ANTIOQUIA"/>
    <s v="SABANETA"/>
    <s v="ACTUALIZACION"/>
    <d v="2011-12-15T00:00:00"/>
    <x v="3"/>
  </r>
  <r>
    <n v="20132"/>
    <s v="ACUEDUCTOS Y ALCANTARILLADOS DE COLOMBIA S.A.S. E.S.P."/>
    <s v="OPERATIVA"/>
    <s v="MAYOR O IGUAL A 5001 USUARIOS"/>
    <s v="Grupo de Grandes"/>
    <x v="2"/>
    <s v="SOCIEDADES (EMPRESA DE SERVICIOS PUBLICOS)"/>
    <s v="BOLÍVAR"/>
    <s v="ARJONA"/>
    <s v="ACTUALIZACION"/>
    <d v="2024-07-09T00:00:00"/>
    <x v="3"/>
  </r>
  <r>
    <n v="20134"/>
    <s v="UNIDAD MUNICIPAL DE SERVICIOS PUBLICOS DE CONCORDIA"/>
    <s v="OPERATIVA"/>
    <s v="MENOR O IGUAL A 2500 USUARIOS"/>
    <s v="Grupo de Pequeños"/>
    <x v="2"/>
    <s v="MUNICIPIO (PRESTACIÓN DIRECTA)"/>
    <s v="MAGDALENA"/>
    <s v="CONCORDIA"/>
    <s v="ACTUALIZACION"/>
    <d v="2024-04-22T00:00:00"/>
    <x v="1"/>
  </r>
  <r>
    <n v="20137"/>
    <s v="ASOCIACION COMUNITARIA DE USUARIOS DE SERVICIOS PUBLICOS DEL CORREGIMIENTO DE EL PLACER, MUNICIPIO DE EL CERRITO, DEPARTAMENTO DEL VALLE DEL CAUCA ESP"/>
    <s v="OPERATIVA"/>
    <s v="DESDE 2501 HASTA 5000 USUARIOS"/>
    <s v="Grupo de Pequeños"/>
    <x v="1"/>
    <s v="ORGANIZACION AUTORIZADA"/>
    <s v="VALLE DEL CAUCA"/>
    <s v="EL CERRITO"/>
    <s v="ACTUALIZACION"/>
    <d v="2025-01-14T00:00:00"/>
    <x v="4"/>
  </r>
  <r>
    <n v="20138"/>
    <s v="OFICINA DE SERVICIOS PUBLICOS DOMICILIARIOS DE ALCANTARILLADO Y ASEO MORALES CAUCA"/>
    <s v="OPERATIVA"/>
    <s v="MENOR O IGUAL A 2500 USUARIOS"/>
    <s v="Grupo de Pequeños"/>
    <x v="2"/>
    <s v="MUNICIPIO (PRESTACIÓN DIRECTA)"/>
    <s v="CAUCA"/>
    <s v="MORALES"/>
    <s v="ACTUALIZACION"/>
    <d v="2025-02-26T00:00:00"/>
    <x v="2"/>
  </r>
  <r>
    <n v="20140"/>
    <s v="UNIDAD DE SERVICIOS PUBLICOS"/>
    <s v="OPERATIVA"/>
    <s v="MENOR O IGUAL A 2500 USUARIOS"/>
    <s v="Grupo de Pequeños"/>
    <x v="2"/>
    <s v="MUNICIPIO (PRESTACIÓN DIRECTA)"/>
    <s v="NORTE DE SANTANDER"/>
    <s v="SILOS"/>
    <s v="ACTUALIZACION"/>
    <d v="2025-02-24T00:00:00"/>
    <x v="1"/>
  </r>
  <r>
    <n v="20141"/>
    <s v="UNIDAD ADMINISTRADORA DE SERVICIOS PÚBLICOS DE ACUEDUCTO, ALCANTARILLADO Y ASEO EN LA CABECERA MUNICIPAL  DEL MUNICIPIO DE SAN MIGUEL"/>
    <s v="OPERATIVA"/>
    <s v="MENOR O IGUAL A 2500 USUARIOS"/>
    <s v="Grupo de Pequeños"/>
    <x v="2"/>
    <s v="MUNICIPIO (PRESTACIÓN DIRECTA)"/>
    <s v="SANTANDER"/>
    <s v="SAN MIGUEL"/>
    <s v="ACTUALIZACION"/>
    <d v="2025-02-20T00:00:00"/>
    <x v="1"/>
  </r>
  <r>
    <n v="20143"/>
    <s v="ASOCIACION DE USUARIOS DEL ACUEDUCTO GUAMITO"/>
    <s v="OPERATIVA"/>
    <s v="MENOR O IGUAL A 2500 USUARIOS"/>
    <s v="Grupo de Pequeños"/>
    <x v="1"/>
    <s v="ORGANIZACION AUTORIZADA"/>
    <s v="ANTIOQUIA"/>
    <s v="PENOL"/>
    <s v="ACTUALIZACION"/>
    <d v="2025-02-07T00:00:00"/>
    <x v="3"/>
  </r>
  <r>
    <n v="20145"/>
    <s v="REGIONAL DE ASEO S.A. E.S.P."/>
    <s v="OPERATIVA"/>
    <s v="MAYOR O IGUAL A 5001 USUARIOS"/>
    <s v="Grupo de Grandes"/>
    <x v="2"/>
    <s v="SOCIEDADES (EMPRESA DE SERVICIOS PUBLICOS)"/>
    <s v="BOLÍVAR"/>
    <s v="MAGANGUE"/>
    <s v="ACTUALIZACION"/>
    <d v="2021-06-22T00:00:00"/>
    <x v="0"/>
  </r>
  <r>
    <n v="20150"/>
    <s v="JUNTA MUNICIPAL DE SERVICIOS PUBLICOS DOMICILIARIOS"/>
    <s v="OPERATIVA (No activa)"/>
    <s v="HASTA 2500 SUSCRIPTORES"/>
    <s v="Grupo de Pequeños"/>
    <x v="1"/>
    <s v="MUNICIPAL"/>
    <s v="CAQUETÁ"/>
    <s v="MILAN"/>
    <s v="ACTUALIZACION"/>
    <d v="2005-01-26T00:00:00"/>
    <x v="1"/>
  </r>
  <r>
    <n v="20152"/>
    <s v="ALCALDIA MUNICPAL DE FUNES"/>
    <s v="OPERATIVA"/>
    <s v="MENOR O IGUAL A 2500 USUARIOS"/>
    <s v="Grupo de Pequeños"/>
    <x v="0"/>
    <s v="MUNICIPIO (PRESTACIÓN DIRECTA)"/>
    <s v="NARIÑO"/>
    <s v="FUNES"/>
    <s v="ACTUALIZACION"/>
    <d v="2025-02-07T00:00:00"/>
    <x v="2"/>
  </r>
  <r>
    <n v="20154"/>
    <s v="MUNICIPIO DE TARAIRA"/>
    <s v="OPERATIVA"/>
    <s v="MENOR O IGUAL A 2500 USUARIOS"/>
    <s v="Grupo de Pequeños"/>
    <x v="2"/>
    <s v="MUNICIPIO (PRESTACIÓN DIRECTA)"/>
    <s v="VAUPÉS"/>
    <s v="TARAIRA"/>
    <s v="ACTUALIZACION"/>
    <d v="2025-02-20T00:00:00"/>
    <x v="1"/>
  </r>
  <r>
    <n v="20158"/>
    <s v="MUNICIPIO DE BARBACOAS - NARIÑO"/>
    <s v="OPERATIVA"/>
    <s v="DESDE 2501 HASTA 5000 USUARIOS"/>
    <s v="Grupo de Pequeños"/>
    <x v="2"/>
    <s v="MUNICIPIO (PRESTACIÓN DIRECTA)"/>
    <s v="NARIÑO"/>
    <s v="BARBACOAS"/>
    <s v="ACTUALIZACION"/>
    <d v="2025-03-20T00:00:00"/>
    <x v="1"/>
  </r>
  <r>
    <n v="20163"/>
    <s v="ASOCIACION JUNTA ADMINISTRADORA DEL ACUEDUCTO REGIONAL LA LOMA "/>
    <s v="OPERATIVA"/>
    <s v="MENOR O IGUAL A 2500 USUARIOS"/>
    <s v="Grupo de Pequeños"/>
    <x v="1"/>
    <s v="ORGANIZACION AUTORIZADA"/>
    <s v="NARIÑO"/>
    <s v="SANDONA"/>
    <s v="ACTUALIZACION"/>
    <d v="2025-01-16T00:00:00"/>
    <x v="3"/>
  </r>
  <r>
    <n v="20170"/>
    <s v="MUNICIPIO DEL MEDIO ATRATO "/>
    <s v="OPERATIVA"/>
    <s v="MENOR O IGUAL A 2500 USUARIOS"/>
    <s v="Grupo de Pequeños"/>
    <x v="2"/>
    <s v="MUNICIPIO (PRESTACIÓN DIRECTA)"/>
    <s v="CHOCÓ"/>
    <s v="MEDIO ATRATO"/>
    <s v="ACTUALIZACION"/>
    <d v="2023-07-08T00:00:00"/>
    <x v="5"/>
  </r>
  <r>
    <n v="20172"/>
    <s v="UNIDAD DE SERVICIOS PUBLICOS DE ENERGIA, ACUEDUCTO, ALCANTARILLO Y ASEO DEL MUNICIPIO LITORAL DEL SAN JUAN"/>
    <s v="OPERATIVA"/>
    <s v="MENOR O IGUAL A 2500 USUARIOS"/>
    <s v="Grupo de Pequeños"/>
    <x v="2"/>
    <s v="MUNICIPIO (PRESTACIÓN DIRECTA)"/>
    <s v="CHOCÓ"/>
    <s v="EL LITORAL DEL SAN JUAN"/>
    <s v="ACTUALIZACION"/>
    <d v="2025-02-25T00:00:00"/>
    <x v="5"/>
  </r>
  <r>
    <n v="20175"/>
    <s v="COOPERATIVA DE TRANSPORTADORES MULTIACTIVA DE VILLA DEL ROSARIO"/>
    <s v="OPERATIVA (No activa)"/>
    <s v="HASTA 2500 SUSCRIPTORES"/>
    <s v="Grupo de Pequeños"/>
    <x v="1"/>
    <s v="ORGANIZACION AUTORIZADA"/>
    <s v="NORTE DE SANTANDER"/>
    <s v="VILLA DEL ROSARIO"/>
    <s v="ACTUALIZACION"/>
    <d v="2007-11-19T00:00:00"/>
    <x v="0"/>
  </r>
  <r>
    <n v="20177"/>
    <s v="EMPRESA DE SERVICIOS DE ACUEDUCTO, ALCANTARILLADO Y ASEO -ESAGUA E.S.P."/>
    <s v="OPERATIVA (No activa)"/>
    <s v="HASTA 2500 SUSCRIPTORES"/>
    <s v="Grupo de Pequeños"/>
    <x v="1"/>
    <s v="No disponible"/>
    <s v="MAGDALENA"/>
    <s v="GUAMAL"/>
    <s v="ACTUALIZACION"/>
    <d v="2005-07-14T00:00:00"/>
    <x v="1"/>
  </r>
  <r>
    <n v="20180"/>
    <s v="OFICINA DE SERVICIOS PÙBLICOS DOMICILIARIOS DE ACUEDUCTO, ALCANTARILLADO Y ASEO DEL MUNICIPIO DE ALVARADO TOLIMA"/>
    <s v="OPERATIVA"/>
    <s v="MENOR O IGUAL A 2500 USUARIOS"/>
    <s v="Grupo de Pequeños"/>
    <x v="0"/>
    <s v="MUNICIPIO (PRESTACIÓN DIRECTA)"/>
    <s v="TOLIMA"/>
    <s v="ALVARADO"/>
    <s v="ACTUALIZACION"/>
    <d v="2025-03-12T00:00:00"/>
    <x v="1"/>
  </r>
  <r>
    <n v="20185"/>
    <s v="UNIDAD DE SERVICIOS PUBLICOS DOMICILIARIOS DE ACUEDUCTO, ALCANTARILLADO Y ASEO EN EL MUNICIPIO DE QUETAME CUNDINAMARCA"/>
    <s v="OPERATIVA"/>
    <s v="MENOR O IGUAL A 2500 USUARIOS"/>
    <s v="Grupo de Pequeños"/>
    <x v="0"/>
    <s v="MUNICIPIO (PRESTACIÓN DIRECTA)"/>
    <s v="CUNDINAMARCA"/>
    <s v="QUETAME"/>
    <s v="ACTUALIZACION"/>
    <d v="2025-02-17T00:00:00"/>
    <x v="1"/>
  </r>
  <r>
    <n v="20186"/>
    <s v="EMPRESA AGUAS DE LA MIEL S.A. E.S.P."/>
    <s v="OPERATIVA"/>
    <s v="MENOR O IGUAL A 2500 USUARIOS"/>
    <s v="Grupo de Pequeños"/>
    <x v="2"/>
    <s v="SOCIEDADES (EMPRESA DE SERVICIOS PUBLICOS)"/>
    <s v="CALDAS"/>
    <s v="NORCASIA"/>
    <s v="ACTUALIZACION"/>
    <d v="2024-02-20T00:00:00"/>
    <x v="1"/>
  </r>
  <r>
    <n v="20188"/>
    <s v="MUNICIPIO DE CORDOBA"/>
    <s v="OPERATIVA (No activa)"/>
    <s v="MENOR O IGUAL A 2500 USUARIOS"/>
    <s v="Grupo de Pequeños"/>
    <x v="2"/>
    <s v="MUNICIPIO (PRESTACIÓN DIRECTA)"/>
    <s v="BOLÍVAR"/>
    <s v="CORDOBA"/>
    <s v="INSCRIPCION"/>
    <d v="2016-04-26T00:00:00"/>
    <x v="5"/>
  </r>
  <r>
    <n v="20190"/>
    <s v="ASOCIACION DE USUARIOS DEL ACUEDUCTO LEONARDO HOYOS DE FUSAGASUGA"/>
    <s v="OPERATIVA"/>
    <s v="MENOR O IGUAL A 2500 USUARIOS"/>
    <s v="Grupo de Pequeños"/>
    <x v="1"/>
    <s v="ORGANIZACION AUTORIZADA"/>
    <s v="CUNDINAMARCA"/>
    <s v="FUSAGASUGA"/>
    <s v="ACTUALIZACION"/>
    <d v="2024-04-30T00:00:00"/>
    <x v="3"/>
  </r>
  <r>
    <n v="20193"/>
    <s v="JUNTA ADMINISTRADORA DEL SERVICIO DE ACUEDUCTO DEL BARRIO LA FLORIDA"/>
    <s v="OPERATIVA"/>
    <s v="MENOR O IGUAL A 2500 USUARIOS"/>
    <s v="Grupo de Pequeños"/>
    <x v="2"/>
    <s v="ORGANIZACION AUTORIZADA"/>
    <s v="TOLIMA"/>
    <s v="IBAGUE"/>
    <s v="ACTUALIZACION"/>
    <d v="2025-02-03T00:00:00"/>
    <x v="4"/>
  </r>
  <r>
    <n v="20194"/>
    <s v="ADMINISTRACIÓN PUBLICA COOPERATIVA DE SERVICIOS PUBLICOS DE ALGARROBO"/>
    <s v="OPERATIVA"/>
    <s v="MENOR O IGUAL A 2500 USUARIOS"/>
    <s v="Grupo de Pequeños"/>
    <x v="0"/>
    <s v="ORGANIZACION AUTORIZADA"/>
    <s v="MAGDALENA"/>
    <s v="ALGARROBO"/>
    <s v="ACTUALIZACION"/>
    <d v="2025-02-26T00:00:00"/>
    <x v="1"/>
  </r>
  <r>
    <n v="20195"/>
    <s v="ADMINISTRADORA PUBLICA COOPERATIVA DE SERVICIOS PUBLICOS DE SANTA BARBARA DE PINTO LIMITADA"/>
    <s v="OPERATIVA"/>
    <s v="HASTA 2500 SUSCRIPTORES"/>
    <s v="Grupo de Pequeños"/>
    <x v="1"/>
    <s v="ORGANIZACION AUTORIZADA"/>
    <s v="MAGDALENA"/>
    <s v="SANTA BARBARA DE PINTO"/>
    <s v="ACTUALIZACION"/>
    <d v="2005-04-28T00:00:00"/>
    <x v="5"/>
  </r>
  <r>
    <n v="20196"/>
    <s v="ASOCIACION DE USUARIOS DEL ACUEDUCTO NACEDERO POZO HONDO"/>
    <s v="OPERATIVA (No activa)"/>
    <s v="MENOR O IGUAL A 2500 USUARIOS"/>
    <s v="Grupo de Pequeños"/>
    <x v="1"/>
    <s v="No disponible"/>
    <s v="BOGOTÁ, D.C."/>
    <s v="BOGOTA, D.C."/>
    <s v="ACTUALIZACION"/>
    <d v="2005-02-06T00:00:00"/>
    <x v="3"/>
  </r>
  <r>
    <n v="20198"/>
    <s v="ASOCIACIÓN DE USUARIOS DEL ACUEDUCTO MULTIVEREDAL GUACAMAYAL  LA LEONA"/>
    <s v="OPERATIVA"/>
    <s v="MENOR O IGUAL A 2500 USUARIOS"/>
    <s v="Grupo de Pequeños"/>
    <x v="1"/>
    <s v="ORGANIZACION AUTORIZADA"/>
    <s v="ANTIOQUIA"/>
    <s v="JERICO"/>
    <s v="ACTUALIZACION"/>
    <d v="2017-12-27T00:00:00"/>
    <x v="3"/>
  </r>
  <r>
    <n v="20199"/>
    <s v="UNIDAD DE SERVICIOS PUBLICOS ALCALDIA DE VISTAHERMOSA, META"/>
    <s v="OPERATIVA"/>
    <s v="MENOR O IGUAL A 2500 USUARIOS"/>
    <s v="Grupo de Pequeños"/>
    <x v="0"/>
    <s v="MUNICIPIO (PRESTACIÓN DIRECTA)"/>
    <s v="META"/>
    <s v="VISTAHERMOSA"/>
    <s v="ACTUALIZACION"/>
    <d v="2023-03-24T00:00:00"/>
    <x v="1"/>
  </r>
  <r>
    <n v="20200"/>
    <s v="JUNTA ADMINISTRADORA DEL ACUEDUCTO Y ALCANTARILLADO DEL BARRIO SAN ISIDRO "/>
    <s v="OPERATIVA"/>
    <s v="MENOR O IGUAL A 2500 USUARIOS"/>
    <s v="Grupo de Pequeños"/>
    <x v="2"/>
    <s v="ORGANIZACION AUTORIZADA"/>
    <s v="TOLIMA"/>
    <s v="IBAGUE"/>
    <s v="ACTUALIZACION"/>
    <d v="2025-01-31T00:00:00"/>
    <x v="4"/>
  </r>
  <r>
    <n v="20204"/>
    <s v="EMPRESA DE SERVICIOS PUBLICOS DE EBEJICO E.S.P.E."/>
    <s v="OPERATIVA"/>
    <s v="MENOR O IGUAL A 2500 USUARIOS"/>
    <s v="Grupo de Pequeños"/>
    <x v="2"/>
    <s v="EMPRESA INDUSTRIAL Y COMERCIAL DEL ESTADO"/>
    <s v="ANTIOQUIA"/>
    <s v="EBÉJICO"/>
    <s v="ACTUALIZACION"/>
    <d v="2025-03-05T00:00:00"/>
    <x v="1"/>
  </r>
  <r>
    <n v="20209"/>
    <s v="ASOCIACION DE USUARIOS DEL ACUEDUCTO Y ALCANTARILLADO BARRIO GRANADA DEL MUNICIPIO DE IBAGUE"/>
    <s v="OPERATIVA"/>
    <s v="MENOR O IGUAL A 2500 USUARIOS"/>
    <s v="Grupo de Pequeños"/>
    <x v="2"/>
    <s v="ORGANIZACION AUTORIZADA"/>
    <s v="TOLIMA"/>
    <s v="IBAGUE"/>
    <s v="ACTUALIZACION"/>
    <d v="2025-03-03T00:00:00"/>
    <x v="4"/>
  </r>
  <r>
    <n v="20210"/>
    <s v="ASOCIACIÓN DE USUARIOS ACUEDUCTO VALENCIA "/>
    <s v="OPERATIVA"/>
    <s v="MENOR O IGUAL A 2500 USUARIOS"/>
    <s v="Grupo de Pequeños"/>
    <x v="1"/>
    <s v="ORGANIZACION AUTORIZADA"/>
    <s v="TOLIMA"/>
    <s v="CUNDAY"/>
    <s v="ACTUALIZACION"/>
    <d v="2024-01-18T00:00:00"/>
    <x v="3"/>
  </r>
  <r>
    <n v="20212"/>
    <s v="AGUASCOL ARBELAEZ S.A. E.S.P."/>
    <s v="OPERATIVA"/>
    <s v="MAYOR O IGUAL A 5001 USUARIOS"/>
    <s v="Grupo de Grandes"/>
    <x v="2"/>
    <s v="SOCIEDADES (EMPRESA DE SERVICIOS PUBLICOS)"/>
    <s v="ANTIOQUIA"/>
    <s v="MEDELLÍN"/>
    <s v="ACTUALIZACION"/>
    <d v="2025-02-25T00:00:00"/>
    <x v="4"/>
  </r>
  <r>
    <n v="20213"/>
    <s v="MUNICIPIO DE ROBERTO PAYAN"/>
    <s v="OPERATIVA"/>
    <s v="MENOR O IGUAL A 2500 USUARIOS"/>
    <s v="Grupo de Pequeños"/>
    <x v="0"/>
    <s v="MUNICIPIO (PRESTACIÓN DIRECTA)"/>
    <s v="NARIÑO"/>
    <s v="ROBERTO PAYAN"/>
    <s v="ACTUALIZACION"/>
    <d v="2024-11-14T00:00:00"/>
    <x v="0"/>
  </r>
  <r>
    <n v="20217"/>
    <s v="UNIDAD DE SERVICIOS PUBLICOS DOMICILIARIOS DE ACUEDUCTO, ALCANTARILLADO, ASEO Y ENERGIA ZONA NO INTERCONECTADA, EN EL MUNICIPIO DE CARURU - VAUPES"/>
    <s v="OPERATIVA"/>
    <s v="MENOR O IGUAL A 2500 USUARIOS"/>
    <s v="Grupo de Pequeños"/>
    <x v="2"/>
    <s v="MUNICIPIO (PRESTACIÓN DIRECTA)"/>
    <s v="VAUPÉS"/>
    <s v="CARURU"/>
    <s v="ACTUALIZACION"/>
    <d v="2025-02-18T00:00:00"/>
    <x v="1"/>
  </r>
  <r>
    <n v="20222"/>
    <s v="MUNICIPIO DE BAGADO"/>
    <s v="OPERATIVA"/>
    <s v="MENOR O IGUAL A 2500 USUARIOS"/>
    <s v="Grupo de Pequeños"/>
    <x v="2"/>
    <s v="MUNICIPIO (PRESTACIÓN DIRECTA)"/>
    <s v="CHOCÓ"/>
    <s v="BAGADO"/>
    <s v="ACTUALIZACION"/>
    <d v="2025-02-05T00:00:00"/>
    <x v="1"/>
  </r>
  <r>
    <n v="20235"/>
    <s v="ASOCIACION DE SUSCRIPTORES DE ACUEDUCTO DE PUEBLO VIEJO "/>
    <s v="OPERATIVA"/>
    <s v="MENOR O IGUAL A 2500 USUARIOS"/>
    <s v="Grupo de Pequeños"/>
    <x v="1"/>
    <s v="ORGANIZACION AUTORIZADA"/>
    <s v="CUNDINAMARCA"/>
    <s v="ZIPACON"/>
    <s v="ACTUALIZACION"/>
    <d v="2025-02-10T00:00:00"/>
    <x v="3"/>
  </r>
  <r>
    <n v="20249"/>
    <s v="SERVIAMBIENTAL EMPRESA DE SERVICIOS PUBLICOS S.A.E.S.P."/>
    <s v="OPERATIVA"/>
    <s v="MENOR O IGUAL A 2500 USUARIOS"/>
    <s v="Grupo de Grandes"/>
    <x v="0"/>
    <s v="SOCIEDADES (EMPRESA DE SERVICIOS PUBLICOS)"/>
    <s v="HUILA"/>
    <s v="NEIVA"/>
    <s v="ACTUALIZACION"/>
    <d v="2025-03-27T00:00:00"/>
    <x v="2"/>
  </r>
  <r>
    <n v="20251"/>
    <s v="MUNICIPIO DE CURITI"/>
    <s v="OPERATIVA"/>
    <s v="MENOR O IGUAL A 2500 USUARIOS"/>
    <s v="Grupo de Pequeños"/>
    <x v="2"/>
    <s v="MUNICIPIO (PRESTACIÓN DIRECTA)"/>
    <s v="SANTANDER"/>
    <s v="CURITI"/>
    <s v="ACTUALIZACION"/>
    <d v="2025-03-10T00:00:00"/>
    <x v="1"/>
  </r>
  <r>
    <n v="20260"/>
    <s v="EMPRESA DE SERVICIOS PUBLICOS DEL MUNICIPIO DE DOLORES E.S.P."/>
    <s v="OPERATIVA"/>
    <s v="HASTA 2500 SUSCRIPTORES"/>
    <s v="Grupo de Pequeños"/>
    <x v="1"/>
    <s v="EMPRESA INDUSTRIAL Y COMERCIAL DEL ESTADO"/>
    <s v="TOLIMA"/>
    <s v="DOLORES"/>
    <s v="ACTUALIZACION"/>
    <d v="2013-12-27T00:00:00"/>
    <x v="1"/>
  </r>
  <r>
    <n v="20263"/>
    <s v="JUNTA DE SERVICIOS PUBLICOS DE GUAYABAL DE SIQUIMA"/>
    <s v="OPERATIVA"/>
    <s v="MENOR O IGUAL A 2500 USUARIOS"/>
    <s v="Grupo de Pequeños"/>
    <x v="0"/>
    <s v="MUNICIPIO (PRESTACIÓN DIRECTA)"/>
    <s v="CUNDINAMARCA"/>
    <s v="GUAYABAL DE SIQUIMA"/>
    <s v="ACTUALIZACION"/>
    <d v="2025-01-13T00:00:00"/>
    <x v="1"/>
  </r>
  <r>
    <n v="20269"/>
    <s v="ASOCIACIÓN DE USUARIOS DEL ACUEDUCTO DE MESITAS DE CABALLERO"/>
    <s v="OPERATIVA"/>
    <s v="MENOR O IGUAL A 2500 USUARIOS"/>
    <s v="Grupo de Pequeños"/>
    <x v="1"/>
    <s v="ORGANIZACION AUTORIZADA"/>
    <s v="CUNDINAMARCA"/>
    <s v="ANOLAIMA"/>
    <s v="ACTUALIZACION"/>
    <d v="2025-03-13T00:00:00"/>
    <x v="3"/>
  </r>
  <r>
    <n v="20270"/>
    <s v="SECRETARÍA DE PLANEACIÓN INFRAESTRUCTURA Y SERVICIOS PÚBLICOS DE TIBIRITA"/>
    <s v="OPERATIVA"/>
    <s v="MENOR O IGUAL A 2500 USUARIOS"/>
    <s v="Grupo de Pequeños"/>
    <x v="0"/>
    <s v="MUNICIPIO (PRESTACIÓN DIRECTA)"/>
    <s v="CUNDINAMARCA"/>
    <s v="TIBIRITA"/>
    <s v="ACTUALIZACION"/>
    <d v="2025-02-11T00:00:00"/>
    <x v="1"/>
  </r>
  <r>
    <n v="20275"/>
    <s v="EMPRESA INTERMUNICIPAL DE SERVICIOS PUBLICOS DOMICILIARIOS DE ACUEDUCTO Y ALCANTARILLADO S.A. E.S.P."/>
    <s v="OPERATIVA"/>
    <s v="MAYOR O IGUAL A 5001 USUARIOS"/>
    <s v="Grupo de Grandes"/>
    <x v="2"/>
    <s v="SOCIEDADES (EMPRESA DE SERVICIOS PUBLICOS)"/>
    <s v="BOLÍVAR"/>
    <s v="SANTA ROSA"/>
    <s v="ACTUALIZACION"/>
    <d v="2024-11-12T00:00:00"/>
    <x v="3"/>
  </r>
  <r>
    <n v="20278"/>
    <s v="ASOCIACIÓN DE SOCIOS DEL ACUEDUCTO LA PALMA RIVERA ALTO GRANDE"/>
    <s v="OPERATIVA"/>
    <s v="MENOR O IGUAL A 2500 USUARIOS"/>
    <s v="Grupo de Pequeños"/>
    <x v="1"/>
    <s v="ORGANIZACION AUTORIZADA"/>
    <s v="ANTIOQUIA"/>
    <s v="EL CARMEN DE VIBORAL"/>
    <s v="ACTUALIZACION"/>
    <d v="2025-02-19T00:00:00"/>
    <x v="3"/>
  </r>
  <r>
    <n v="20279"/>
    <s v="ASOCIACION DE USUARIOS DEL ACUEDUCTO LA AURORA VIBORAL MUNICIPIO DE EL CARMEN DE VIBORAL"/>
    <s v="OPERATIVA"/>
    <s v="MENOR O IGUAL A 2500 USUARIOS"/>
    <s v="Grupo de Pequeños"/>
    <x v="1"/>
    <s v="ORGANIZACION AUTORIZADA"/>
    <s v="ANTIOQUIA"/>
    <s v="EL CARMEN DE VIBORAL"/>
    <s v="ACTUALIZACION"/>
    <d v="2024-05-08T00:00:00"/>
    <x v="3"/>
  </r>
  <r>
    <n v="20280"/>
    <s v="BIORGÁNICOS DEL OTÚN S.A. E.S.P."/>
    <s v="OPERATIVA (No activa)"/>
    <s v="HASTA 2500 SUSCRIPTORES"/>
    <s v="Grupo de Pequeños"/>
    <x v="1"/>
    <s v="SOCIEDADES (EMPRESA DE SERVICIOS PUBLICOS)"/>
    <s v="RISARALDA"/>
    <s v="PEREIRA"/>
    <s v="ACTUALIZACION"/>
    <d v="2011-05-10T00:00:00"/>
    <x v="0"/>
  </r>
  <r>
    <n v="20281"/>
    <s v="SEAN S.A.  E.S.P"/>
    <s v="OPERATIVA (No activa)"/>
    <s v="HASTA 2500 SUSCRIPTORES"/>
    <s v="Grupo de Pequeños"/>
    <x v="1"/>
    <s v="SOCIEDADES (EMPRESA DE SERVICIOS PUBLICOS)"/>
    <s v="SANTANDER"/>
    <s v="BARBOSA"/>
    <s v="ACTUALIZACION"/>
    <d v="2010-12-05T00:00:00"/>
    <x v="0"/>
  </r>
  <r>
    <n v="20282"/>
    <s v="ASOCIACION DE USUARIOS DE SERVICIO DE AGUA POTABLE DEL PERIMETRO URBANO DEL MUNICIPIO DE TASCO"/>
    <s v="OPERATIVA"/>
    <s v="MENOR O IGUAL A 2500 USUARIOS"/>
    <s v="Grupo de Pequeños"/>
    <x v="2"/>
    <s v="ORGANIZACION AUTORIZADA"/>
    <s v="BOYACÁ"/>
    <s v="TASCO"/>
    <s v="ACTUALIZACION"/>
    <d v="2024-05-07T00:00:00"/>
    <x v="3"/>
  </r>
  <r>
    <n v="20287"/>
    <s v="EMPRESA SOLIDARIA DE PELAYA EMSOPEL E.S.P."/>
    <s v="OPERATIVA"/>
    <s v="DESDE 2501 HASTA 5000 USUARIOS"/>
    <s v="Grupo de Pequeños"/>
    <x v="2"/>
    <s v="ORGANIZACION AUTORIZADA"/>
    <s v="CESAR"/>
    <s v="PELAYA"/>
    <s v="ACTUALIZACION"/>
    <d v="2024-08-30T00:00:00"/>
    <x v="4"/>
  </r>
  <r>
    <n v="20289"/>
    <s v="ADMINISTRADORA PUBLICA COOPERATIVA EMPRESA SOLIDARIA DE SAN MARTIN CESAR"/>
    <s v="OPERATIVA"/>
    <s v="DESDE 2501 HASTA 5000 USUARIOS"/>
    <s v="Grupo de Pequeños"/>
    <x v="2"/>
    <s v="ORGANIZACION AUTORIZADA"/>
    <s v="CESAR"/>
    <s v="SAN MARTIN"/>
    <s v="ACTUALIZACION"/>
    <d v="2024-01-30T00:00:00"/>
    <x v="4"/>
  </r>
  <r>
    <n v="20296"/>
    <s v="MUNICIPIO DE REMOLINO"/>
    <s v="OPERATIVA"/>
    <s v="MENOR O IGUAL A 2500 USUARIOS"/>
    <s v="Grupo de Pequeños"/>
    <x v="0"/>
    <s v="MUNICIPIO (PRESTACIÓN DIRECTA)"/>
    <s v="MAGDALENA"/>
    <s v="REMOLINO"/>
    <s v="ACTUALIZACION"/>
    <d v="2023-10-14T00:00:00"/>
    <x v="5"/>
  </r>
  <r>
    <n v="20300"/>
    <s v="URBASER MONTENEGRO S.A E.S.P."/>
    <s v="OPERATIVA"/>
    <s v="MAYOR O IGUAL A 5001 USUARIOS"/>
    <s v="Grupo de Grandes"/>
    <x v="0"/>
    <s v="SOCIEDADES (EMPRESA DE SERVICIOS PUBLICOS)"/>
    <s v="QUINDÍO"/>
    <s v="MONTENEGRO"/>
    <s v="ACTUALIZACION"/>
    <d v="2025-03-04T00:00:00"/>
    <x v="0"/>
  </r>
  <r>
    <n v="20301"/>
    <s v="ASOCIACION ACUEDUCTO REGIONAL LA SALVIA"/>
    <s v="OPERATIVA"/>
    <s v="MENOR O IGUAL A 2500 USUARIOS"/>
    <s v="Grupo de Pequeños"/>
    <x v="1"/>
    <s v="ORGANIZACION AUTORIZADA"/>
    <s v="BOYACÁ"/>
    <s v="PAIPA"/>
    <s v="ACTUALIZACION"/>
    <d v="2025-03-21T00:00:00"/>
    <x v="3"/>
  </r>
  <r>
    <n v="20303"/>
    <s v="ASOCIACIÓN DE USUARIOS DEL ACUEDUCTO RURAL DE BARCELONA ALTA Y BAJA DE CIRCASIA"/>
    <s v="OPERATIVA"/>
    <s v="MENOR O IGUAL A 2500 USUARIOS"/>
    <s v="Grupo de Pequeños"/>
    <x v="1"/>
    <s v="ORGANIZACION AUTORIZADA"/>
    <s v="QUINDÍO"/>
    <s v="CIRCASIA"/>
    <s v="ACTUALIZACION"/>
    <d v="2024-05-21T00:00:00"/>
    <x v="3"/>
  </r>
  <r>
    <n v="20304"/>
    <s v="ASOCIACION DE USUARIOS ACUEDUCTO LA TOLDA"/>
    <s v="OPERATIVA"/>
    <s v="MENOR O IGUAL A 2500 USUARIOS"/>
    <s v="Grupo de Pequeños"/>
    <x v="1"/>
    <s v="ORGANIZACION AUTORIZADA"/>
    <s v="ANTIOQUIA"/>
    <s v="COPACABANA"/>
    <s v="ACTUALIZACION"/>
    <d v="2023-09-06T00:00:00"/>
    <x v="3"/>
  </r>
  <r>
    <n v="20305"/>
    <s v="ASOCIACIÓN ACUEDUCTO PORTACHUELO"/>
    <s v="OPERATIVA"/>
    <s v="MENOR O IGUAL A 2500 USUARIOS"/>
    <s v="Grupo de Pequeños"/>
    <x v="1"/>
    <s v="ORGANIZACION AUTORIZADA"/>
    <s v="ANTIOQUIA"/>
    <s v="GIRARDOTA"/>
    <s v="ACTUALIZACION"/>
    <d v="2024-04-18T00:00:00"/>
    <x v="3"/>
  </r>
  <r>
    <n v="20306"/>
    <s v="ASOCIACION DE USUARIOS DEL ACUEDUCTO LOS ALJIBES"/>
    <s v="OPERATIVA"/>
    <s v="MENOR O IGUAL A 2500 USUARIOS"/>
    <s v="Grupo de Pequeños"/>
    <x v="1"/>
    <s v="ORGANIZACION AUTORIZADA"/>
    <s v="ANTIOQUIA"/>
    <s v="AMAGÁ"/>
    <s v="ACTUALIZACION"/>
    <d v="2024-04-29T00:00:00"/>
    <x v="3"/>
  </r>
  <r>
    <n v="20307"/>
    <s v="ZAPAYÁN - MPD TRANSITORIO"/>
    <s v="OPERATIVA"/>
    <s v="MENOR O IGUAL A 2500 USUARIOS"/>
    <s v="Grupo de Pequeños"/>
    <x v="0"/>
    <s v="MUNICIPIO (PRESTACIÓN DIRECTA)"/>
    <s v="MAGDALENA"/>
    <s v="ZAPAYAN"/>
    <s v="ACTUALIZACION"/>
    <d v="2025-03-05T00:00:00"/>
    <x v="4"/>
  </r>
  <r>
    <n v="20308"/>
    <s v="EMPRESA COMUNITARIA DE ACUEDUCTO DE RIO DE ORO ADMINISTRACION PUBLICA COOPERATIVA"/>
    <s v="OPERATIVA"/>
    <s v="MENOR O IGUAL A 2500 USUARIOS"/>
    <s v="Grupo de Pequeños"/>
    <x v="2"/>
    <s v="ORGANIZACION AUTORIZADA"/>
    <s v="CESAR"/>
    <s v="RIO DE ORO"/>
    <s v="ACTUALIZACION"/>
    <d v="2024-12-17T00:00:00"/>
    <x v="1"/>
  </r>
  <r>
    <n v="20310"/>
    <s v="ASOCIACIÓN DE USUARIOS DE SERVICIOS PUBLICOS DE CARACOL ARAUCA "/>
    <s v="OPERATIVA"/>
    <s v="HASTA 2500 SUSCRIPTORES"/>
    <s v="Grupo de Pequeños"/>
    <x v="1"/>
    <s v="ORGANIZACION AUTORIZADA"/>
    <s v="ARAUCA"/>
    <s v="ARAUCA"/>
    <s v="ACTUALIZACION"/>
    <d v="2010-10-25T00:00:00"/>
    <x v="3"/>
  </r>
  <r>
    <n v="20312"/>
    <s v="ABORGANICOS S.A. E.S.P"/>
    <s v="OPERATIVA (No activa)"/>
    <s v="HASTA 2500 SUSCRIPTORES"/>
    <s v="Grupo de Pequeños"/>
    <x v="1"/>
    <s v="SOCIEDADES (EMPRESA DE SERVICIOS PUBLICOS)"/>
    <s v="ANTIOQUIA"/>
    <s v="MEDELLÍN"/>
    <s v="ACTUALIZACION"/>
    <d v="2006-05-22T00:00:00"/>
    <x v="0"/>
  </r>
  <r>
    <n v="20314"/>
    <s v="EMPRESA DE SERVICIOS PUBLICOS DE TARAZA S.A.S  E.S.P."/>
    <s v="OPERATIVA"/>
    <s v="MAS DE 2500 SUSCRIPTORES"/>
    <s v="Grupo de Pequeños"/>
    <x v="1"/>
    <s v="SOCIEDADES (EMPRESA DE SERVICIOS PUBLICOS)"/>
    <s v="ANTIOQUIA"/>
    <s v="TARAZA"/>
    <s v="ACTUALIZACION"/>
    <d v="2015-04-29T00:00:00"/>
    <x v="0"/>
  </r>
  <r>
    <n v="20315"/>
    <s v="ASOCIACION DE USUARIOS DEL SERVICIO DE ACUEDUCTO DE LA VEREDA QUEBRADA HONDA PARTE BAJA "/>
    <s v="OPERATIVA"/>
    <s v="HASTA 2500 SUSCRIPTORES"/>
    <s v="Grupo de Pequeños"/>
    <x v="1"/>
    <s v="ORGANIZACION AUTORIZADA"/>
    <s v="CUNDINAMARCA"/>
    <s v="COGUA"/>
    <s v="ACTUALIZACION"/>
    <d v="2013-05-30T00:00:00"/>
    <x v="3"/>
  </r>
  <r>
    <n v="20317"/>
    <s v="UNIDAD ADMINISTRATIVA ESPECIAL  DE SERVICIOS PUBLICOS DEL MUNICIPIO DE SITIONUEVO"/>
    <s v="OPERATIVA"/>
    <s v="MENOR O IGUAL A 2500 USUARIOS"/>
    <s v="Grupo de Pequeños"/>
    <x v="0"/>
    <s v="MUNICIPIO (PRESTACIÓN DIRECTA)"/>
    <s v="MAGDALENA"/>
    <s v="SITIONUEVO"/>
    <s v="ACTUALIZACION"/>
    <d v="2024-04-20T00:00:00"/>
    <x v="5"/>
  </r>
  <r>
    <n v="20318"/>
    <s v="ASEO ESPECIAL SOLEDAD S.A.S. E.S.P. "/>
    <s v="OPERATIVA"/>
    <s v="MAYOR O IGUAL A 5001 USUARIOS"/>
    <s v="Grupo de Grandes"/>
    <x v="2"/>
    <s v="SOCIEDADES (EMPRESA DE SERVICIOS PUBLICOS)"/>
    <s v="ANTIOQUIA"/>
    <s v="MEDELLÍN"/>
    <s v="ACTUALIZACION"/>
    <d v="2025-03-10T00:00:00"/>
    <x v="0"/>
  </r>
  <r>
    <n v="20319"/>
    <s v="OFICINA DE SEVICIOS PUBLICOS DOMICILIARIOS DE CHIVOR"/>
    <s v="OPERATIVA"/>
    <s v="MENOR O IGUAL A 2500 USUARIOS"/>
    <s v="Grupo de Pequeños"/>
    <x v="2"/>
    <s v="MUNICIPIO (PRESTACIÓN DIRECTA)"/>
    <s v="BOYACÁ"/>
    <s v="CHIVOR"/>
    <s v="ACTUALIZACION"/>
    <d v="2024-03-26T00:00:00"/>
    <x v="1"/>
  </r>
  <r>
    <n v="20329"/>
    <s v="EMPRESA MUNICIPAL DE SERVICIOS PUBLICOS DEL MUNICIPIO DE  BARAYA HUILA"/>
    <s v="OPERATIVA"/>
    <s v="MENOR O IGUAL A 2500 USUARIOS"/>
    <s v="Grupo de Pequeños"/>
    <x v="2"/>
    <s v="EMPRESA INDUSTRIAL Y COMERCIAL DEL ESTADO"/>
    <s v="HUILA"/>
    <s v="BARAYA"/>
    <s v="ACTUALIZACION"/>
    <d v="2024-02-23T00:00:00"/>
    <x v="1"/>
  </r>
  <r>
    <n v="20331"/>
    <s v="ADMINISTRACION PUBLICA COOPERATIVA EMPRESA SOLIDARIA DE SERVICIOS PUBLICOS DE GUARANDA"/>
    <s v="OPERATIVA"/>
    <s v="MENOR O IGUAL A 2500 USUARIOS"/>
    <s v="Grupo de Pequeños"/>
    <x v="2"/>
    <s v="ORGANIZACION AUTORIZADA"/>
    <s v="SUCRE"/>
    <s v="GUARANDA"/>
    <s v="ACTUALIZACION"/>
    <d v="2025-01-29T00:00:00"/>
    <x v="1"/>
  </r>
  <r>
    <n v="20341"/>
    <s v="INGENIERIA, MEDICIONES, EMISIONES Y CONTROLES SA"/>
    <s v="OPERATIVA"/>
    <s v="HASTA 2500 SUSCRIPTORES"/>
    <s v="Grupo de Pequeños"/>
    <x v="1"/>
    <s v="SOCIEDADES (EMPRESA DE SERVICIOS PUBLICOS)"/>
    <s v="META"/>
    <s v="VILLAVICENCIO"/>
    <s v="ACTUALIZACION"/>
    <d v="2014-07-15T00:00:00"/>
    <x v="0"/>
  </r>
  <r>
    <n v="20349"/>
    <s v="ADMINISTRACION PUBLICA COOPERATIVA DE SERVICIOS PUBLICOS DE CHIVOLO LTDA"/>
    <s v="OPERATIVA"/>
    <s v="HASTA 2500 SUSCRIPTORES"/>
    <s v="Grupo de Pequeños"/>
    <x v="0"/>
    <s v="ORGANIZACION AUTORIZADA"/>
    <s v="MAGDALENA"/>
    <s v="CHIVOLO"/>
    <s v="ACTUALIZACION"/>
    <d v="2024-02-05T00:00:00"/>
    <x v="3"/>
  </r>
  <r>
    <n v="20352"/>
    <s v="CARIBE VERDE S. A.   E. S. P."/>
    <s v="OPERATIVA"/>
    <s v="MAYOR O IGUAL A 5001 USUARIOS"/>
    <s v="Grupo de Pequeños"/>
    <x v="2"/>
    <s v="SOCIEDADES (EMPRESA DE SERVICIOS PUBLICOS)"/>
    <s v="BOLÍVAR"/>
    <s v="TURBANA"/>
    <s v="ACTUALIZACION"/>
    <d v="2025-03-28T00:00:00"/>
    <x v="0"/>
  </r>
  <r>
    <n v="20356"/>
    <s v="CORPORACION SERVICIO  DE ASEO DE SAN ESTANISLAO - BOLIVAR"/>
    <s v="OPERATIVA"/>
    <s v="MENOR O IGUAL A 2500 USUARIOS"/>
    <s v="Grupo de Pequeños"/>
    <x v="0"/>
    <s v="ORGANIZACION AUTORIZADA"/>
    <s v="BOLÍVAR"/>
    <s v="SAN ESTANISLAO"/>
    <s v="ACTUALIZACION"/>
    <d v="2019-01-03T00:00:00"/>
    <x v="0"/>
  </r>
  <r>
    <n v="20359"/>
    <s v="EMPRESAS PUBLICAS DE GARAGOA S.A. E.S.P"/>
    <s v="OPERATIVA"/>
    <s v="DESDE 2501 HASTA 5000 USUARIOS"/>
    <s v="Grupo de Grandes"/>
    <x v="2"/>
    <s v="SOCIEDADES (EMPRESA DE SERVICIOS PUBLICOS)"/>
    <s v="BOYACÁ"/>
    <s v="GARAGOA"/>
    <s v="ACTUALIZACION"/>
    <d v="2025-03-04T00:00:00"/>
    <x v="1"/>
  </r>
  <r>
    <n v="20362"/>
    <s v="ASOCOCORNA"/>
    <s v="OPERATIVA"/>
    <s v="HASTA 2500 SUSCRIPTORES"/>
    <s v="Grupo de Pequeños"/>
    <x v="1"/>
    <s v="ORGANIZACION AUTORIZADA"/>
    <s v="ANTIOQUIA"/>
    <s v="COCORNÁ"/>
    <s v="ACTUALIZACION"/>
    <d v="2012-02-16T00:00:00"/>
    <x v="3"/>
  </r>
  <r>
    <n v="20363"/>
    <s v="COOPERATIVA DE TRABAJO ASOCIADO DE AAA DEL MUNICIPIO DE CONCORDIA MAGDALENA  "/>
    <s v="OPERATIVA"/>
    <s v="HASTA 2500 SUSCRIPTORES"/>
    <s v="Grupo de Pequeños"/>
    <x v="1"/>
    <s v="ORGANIZACION AUTORIZADA"/>
    <s v="MAGDALENA"/>
    <s v="CONCORDIA"/>
    <s v="INSCRIPCION"/>
    <d v="2006-10-05T00:00:00"/>
    <x v="3"/>
  </r>
  <r>
    <n v="20366"/>
    <s v="ADMINISTRACIÓN PÚBLICA COOPERATIVA DE SERVICIOS PUBLICOS GALERAS"/>
    <s v="OPERATIVA"/>
    <s v="MENOR O IGUAL A 2500 USUARIOS"/>
    <s v="Grupo de Pequeños"/>
    <x v="0"/>
    <s v="ORGANIZACION AUTORIZADA"/>
    <s v="NARIÑO"/>
    <s v="CONSACA"/>
    <s v="ACTUALIZACION"/>
    <d v="2024-05-14T00:00:00"/>
    <x v="1"/>
  </r>
  <r>
    <n v="20368"/>
    <s v="ADMINISTRACION PUBLICA COOPERATIVA EMPRESA SOLIDARIA DE SERVICIOS PUBLICOS DE RAQUIRA E S P"/>
    <s v="OPERATIVA"/>
    <s v="MENOR O IGUAL A 2500 USUARIOS"/>
    <s v="Grupo de Pequeños"/>
    <x v="0"/>
    <s v="ORGANIZACION AUTORIZADA"/>
    <s v="BOYACÁ"/>
    <s v="RAQUIRA"/>
    <s v="ACTUALIZACION"/>
    <d v="2024-09-16T00:00:00"/>
    <x v="1"/>
  </r>
  <r>
    <n v="20371"/>
    <s v="ASOCIACIÓN DE USUARIOS ACUEDUCTO LAGUNA VERDE VEREDA SAN REIMUNDO TERRITORIAL DEL MUNICIPIO DE GRANADA CUNDINAMARCA"/>
    <s v="OPERATIVA"/>
    <s v="MENOR O IGUAL A 2500 USUARIOS"/>
    <s v="Grupo de Pequeños"/>
    <x v="1"/>
    <s v="ORGANIZACION AUTORIZADA"/>
    <s v="CUNDINAMARCA"/>
    <s v="GRANADA"/>
    <s v="ACTUALIZACION"/>
    <d v="2025-03-19T00:00:00"/>
    <x v="3"/>
  </r>
  <r>
    <n v="20373"/>
    <s v="ASOCIACION DE SUSCRIPTORES DEL ACUEDUCTO DE LA VEREDA EL ROBLE SEGUNDA ETAPA"/>
    <s v="OPERATIVA"/>
    <s v="MENOR O IGUAL A 2500 USUARIOS"/>
    <s v="Grupo de Pequeños"/>
    <x v="1"/>
    <s v="ORGANIZACION AUTORIZADA"/>
    <s v="BOYACÁ"/>
    <s v="VILLA DE LEYVA"/>
    <s v="ACTUALIZACION"/>
    <d v="2025-02-24T00:00:00"/>
    <x v="3"/>
  </r>
  <r>
    <n v="20374"/>
    <s v="PRECOOPERATIVA CONSERVACIÓN Y APROVECHAMIENTO INTEGRAL"/>
    <s v="OPERATIVA (No activa)"/>
    <s v="HASTA 2500 SUSCRIPTORES"/>
    <s v="Grupo de Pequeños"/>
    <x v="1"/>
    <s v="PRODUCTOR MARGINAL, INDEPENDIENTE O USO PARTICULAR"/>
    <s v="ANTIOQUIA"/>
    <s v="APARTADÓ"/>
    <s v="ACTUALIZACION"/>
    <d v="2005-07-13T00:00:00"/>
    <x v="0"/>
  </r>
  <r>
    <n v="20380"/>
    <s v="EMPRESA SOLIDARIA DE SERVICIOS PUBLICOS AGUA VIVA DE PUERTO GUZMAN E.S.P."/>
    <s v="OPERATIVA (No activa)"/>
    <s v="HASTA 2500 SUSCRIPTORES"/>
    <s v="Grupo de Pequeños"/>
    <x v="1"/>
    <s v="ORGANIZACION AUTORIZADA"/>
    <s v="PUTUMAYO"/>
    <s v="PUERTO GUZMAN"/>
    <s v="ACTUALIZACION"/>
    <d v="2014-08-21T00:00:00"/>
    <x v="1"/>
  </r>
  <r>
    <n v="20382"/>
    <s v="ASOCIACION DE SUSCRIPTORES DEL ACUEDUCTO REGIONAL DE PEÑA NEGRA MUNICIPIO DE CACHIPAY Y DE LOS MUNICIPIOS DE ANOLAIMA Y LA MESA "/>
    <s v="OPERATIVA"/>
    <s v="MENOR O IGUAL A 2500 USUARIOS"/>
    <s v="Grupo de Pequeños"/>
    <x v="1"/>
    <s v="ORGANIZACION AUTORIZADA"/>
    <s v="CUNDINAMARCA"/>
    <s v="CACHIPAY"/>
    <s v="ACTUALIZACION"/>
    <d v="2025-02-05T00:00:00"/>
    <x v="3"/>
  </r>
  <r>
    <n v="20385"/>
    <s v="ASOCIACION DE USUARIOS DEL ACUEDUCTO RURAL SAN ANTONIO-LOS PINOS DE LOS MUNICIPIOS DE SALENTO Y CIRCASIA"/>
    <s v="OPERATIVA"/>
    <s v="MENOR O IGUAL A 2500 USUARIOS"/>
    <s v="Grupo de Pequeños"/>
    <x v="1"/>
    <s v="ORGANIZACION AUTORIZADA"/>
    <s v="QUINDÍO"/>
    <s v="CIRCASIA"/>
    <s v="ACTUALIZACION"/>
    <d v="2025-02-11T00:00:00"/>
    <x v="3"/>
  </r>
  <r>
    <n v="20386"/>
    <s v="EMPRESAS PUBLICAS DE MONTERREY S.A.  E.S.P."/>
    <s v="OPERATIVA"/>
    <s v="DESDE 2501 HASTA 5000 USUARIOS"/>
    <s v="Grupo de Grandes"/>
    <x v="2"/>
    <s v="SOCIEDADES (EMPRESA DE SERVICIOS PUBLICOS)"/>
    <s v="CASANARE"/>
    <s v="MONTERREY"/>
    <s v="ACTUALIZACION"/>
    <d v="2025-03-04T00:00:00"/>
    <x v="1"/>
  </r>
  <r>
    <n v="20387"/>
    <s v="LIMPIEZA URBANA S.A.S. E.S.P."/>
    <s v="OPERATIVA"/>
    <s v="MAYOR O IGUAL A 5001 USUARIOS"/>
    <s v="Grupo de Grandes"/>
    <x v="0"/>
    <s v="SOCIEDADES (EMPRESA DE SERVICIOS PUBLICOS)"/>
    <s v="SANTANDER"/>
    <s v="BUCARAMANGA"/>
    <s v="ACTUALIZACION"/>
    <d v="2025-03-28T00:00:00"/>
    <x v="0"/>
  </r>
  <r>
    <n v="20388"/>
    <s v="ADMINISTRACION PUBLICA COOPERATIVA DE AGUA POTABLE Y SANEAMIENTO BÁSICO AGUAS DEL FRAILEJÓN"/>
    <s v="OPERATIVA"/>
    <s v="MENOR O IGUAL A 2500 USUARIOS"/>
    <s v="Grupo de Pequeños"/>
    <x v="0"/>
    <s v="ORGANIZACION AUTORIZADA"/>
    <s v="NARIÑO"/>
    <s v="GUALMATAN"/>
    <s v="ACTUALIZACION"/>
    <d v="2023-06-01T00:00:00"/>
    <x v="1"/>
  </r>
  <r>
    <n v="20392"/>
    <s v="ADMINISTRACION PUBLICA COOPERATIVA DEL ACUEDUCTO  ALCANTARILLADO Y ASEO DE ARGELIA CAUCA "/>
    <s v="OPERATIVA"/>
    <s v="MENOR O IGUAL A 2500 USUARIOS"/>
    <s v="Grupo de Pequeños"/>
    <x v="0"/>
    <s v="ORGANIZACION AUTORIZADA"/>
    <s v="CAUCA"/>
    <s v="ARGELIA"/>
    <s v="ACTUALIZACION"/>
    <d v="2021-05-04T00:00:00"/>
    <x v="1"/>
  </r>
  <r>
    <n v="20393"/>
    <s v="MUNICIPIO DE LA SIERRA CAUCA"/>
    <s v="OPERATIVA (No activa)"/>
    <s v="HASTA 2500 SUSCRIPTORES"/>
    <s v="Grupo de Pequeños"/>
    <x v="1"/>
    <s v="MUNICIPIO (PRESTACIÓN DIRECTA)"/>
    <s v="CAUCA"/>
    <s v="LA SIERRA"/>
    <s v="ACTUALIZACION"/>
    <d v="2010-10-15T00:00:00"/>
    <x v="0"/>
  </r>
  <r>
    <n v="20397"/>
    <s v="ADMINISTRACION PUBLICA COOPERATIVA DE SERVICIOS PUBLICOS DOMICILIARIOS DEL CONTADERO"/>
    <s v="OPERATIVA"/>
    <s v="MENOR O IGUAL A 2500 USUARIOS"/>
    <s v="Grupo de Pequeños"/>
    <x v="2"/>
    <s v="ORGANIZACION AUTORIZADA"/>
    <s v="NARIÑO"/>
    <s v="CONTADERO"/>
    <s v="ACTUALIZACION"/>
    <d v="2024-04-18T00:00:00"/>
    <x v="1"/>
  </r>
  <r>
    <n v="20398"/>
    <s v="ADMINISTRACIÓN PÚBLICA COOPERATIVA DE AGUA POTABLE Y SANEAMIENTO BASICO PARA EL CASCO URBANO DEL MUNICIPIO DE CUMBAL"/>
    <s v="OPERATIVA"/>
    <s v="MENOR O IGUAL A 2500 USUARIOS"/>
    <s v="Grupo de Pequeños"/>
    <x v="2"/>
    <s v="SOCIEDADES (EMPRESA DE SERVICIOS PUBLICOS)"/>
    <s v="NARIÑO"/>
    <s v="CUMBAL"/>
    <s v="ACTUALIZACION"/>
    <d v="2025-03-17T00:00:00"/>
    <x v="1"/>
  </r>
  <r>
    <n v="20402"/>
    <s v="ALCALDIA  MUNICIPAL DE IMUES"/>
    <s v="OPERATIVA (No activa)"/>
    <s v="HASTA 2500 SUSCRIPTORES"/>
    <s v="Grupo de Pequeños"/>
    <x v="1"/>
    <s v="MUNICIPIO (PRESTACIÓN DIRECTA)"/>
    <s v="NARIÑO"/>
    <s v="IMUES"/>
    <s v="ACTUALIZACION"/>
    <d v="2008-06-05T00:00:00"/>
    <x v="1"/>
  </r>
  <r>
    <n v="20404"/>
    <s v="EMPRESA DE ADMINISTRACION PUBLICA COOPERATIVA DE SERVICIOS PUBLICOS DOMICILIARIOS"/>
    <s v="OPERATIVA"/>
    <s v="MENOR O IGUAL A 2500 USUARIOS"/>
    <s v="Grupo de Pequeños"/>
    <x v="2"/>
    <s v="ORGANIZACION AUTORIZADA"/>
    <s v="NARIÑO"/>
    <s v="OSPINA"/>
    <s v="ACTUALIZACION"/>
    <d v="2024-06-18T00:00:00"/>
    <x v="1"/>
  </r>
  <r>
    <n v="20407"/>
    <s v="MUNICIPIO DE SAMANIEGO NARIÑO"/>
    <s v="OPERATIVA"/>
    <s v="MENOR O IGUAL A 2500 USUARIOS"/>
    <s v="Grupo de Pequeños"/>
    <x v="0"/>
    <s v="MUNICIPIO (PRESTACIÓN DIRECTA)"/>
    <s v="NARIÑO"/>
    <s v="SAMANIEGO"/>
    <s v="ACTUALIZACION"/>
    <d v="2025-01-31T00:00:00"/>
    <x v="1"/>
  </r>
  <r>
    <n v="20413"/>
    <s v="ASEO REGIONAL S.A. E.S.P."/>
    <s v="OPERATIVA (No activa)"/>
    <s v="HASTA 2500 SUSCRIPTORES"/>
    <s v="Grupo de Pequeños"/>
    <x v="1"/>
    <s v="SOCIEDAD PRIVADA"/>
    <s v="BOGOTÁ, D.C."/>
    <s v="BOGOTA, D.C."/>
    <s v="ACTUALIZACION"/>
    <d v="2005-07-25T00:00:00"/>
    <x v="0"/>
  </r>
  <r>
    <n v="20417"/>
    <s v="ASOCIACIÓN DE USUARIOS DEL ACUEDUCTO TORIBA DEL MUNICIPIO DE SAN FRANCISCO"/>
    <s v="OPERATIVA"/>
    <s v="MENOR O IGUAL A 2500 USUARIOS"/>
    <s v="Grupo de Pequeños"/>
    <x v="1"/>
    <s v="ORGANIZACION AUTORIZADA"/>
    <s v="CUNDINAMARCA"/>
    <s v="SAN FRANCISCO"/>
    <s v="ACTUALIZACION"/>
    <d v="2025-02-10T00:00:00"/>
    <x v="3"/>
  </r>
  <r>
    <n v="20421"/>
    <s v="EMPRESA SOLIDARIA DE SERVICIOS PUBLICOS DE CHINAVITA "/>
    <s v="OPERATIVA"/>
    <s v="MENOR O IGUAL A 2500 USUARIOS"/>
    <s v="Grupo de Pequeños"/>
    <x v="2"/>
    <s v="ORGANIZACION AUTORIZADA"/>
    <s v="BOYACÁ"/>
    <s v="CHINAVITA"/>
    <s v="ACTUALIZACION"/>
    <d v="2024-06-18T00:00:00"/>
    <x v="1"/>
  </r>
  <r>
    <n v="20423"/>
    <s v="UNIDAD PRESTADORA DE LOS SERVICIOS PUBLICOS DOMICILIARIOS DE ACUEDUCTO ALCANTARILLADO Y ASEO DEL MUNICIPIO DE TOGUI"/>
    <s v="OPERATIVA"/>
    <s v="HASTA 2500 SUSCRIPTORES"/>
    <s v="Grupo de Pequeños"/>
    <x v="1"/>
    <s v="MUNICIPIO (PRESTACIÓN DIRECTA)"/>
    <s v="BOYACÁ"/>
    <s v="TOGUI"/>
    <s v="ACTUALIZACION"/>
    <d v="2008-04-10T00:00:00"/>
    <x v="1"/>
  </r>
  <r>
    <n v="20424"/>
    <s v="COOPERATIVA DE TRABAJO ASOCIADO DE SERVICIOS PUBLICOS DE ZAPAYAN CTA  E.S.P."/>
    <s v="OPERATIVA (No activa)"/>
    <s v="HASTA 2500 SUSCRIPTORES"/>
    <s v="Grupo de Pequeños"/>
    <x v="1"/>
    <s v="ORGANIZACION AUTORIZADA"/>
    <s v="ATLÁNTICO"/>
    <s v="BARRANQUILLA"/>
    <s v="ACTUALIZACION"/>
    <d v="2008-06-12T00:00:00"/>
    <x v="3"/>
  </r>
  <r>
    <n v="20425"/>
    <s v="ASOCIACION DE USUARIOS DEL ACUEDUCTO VEREDA GUASIMAL_AGUASIMAL"/>
    <s v="OPERATIVA"/>
    <s v="MENOR O IGUAL A 2500 USUARIOS"/>
    <s v="Grupo de Pequeños"/>
    <x v="1"/>
    <s v="ORGANIZACION AUTORIZADA"/>
    <s v="CUNDINAMARCA"/>
    <s v="TENA"/>
    <s v="ACTUALIZACION"/>
    <d v="2024-05-09T00:00:00"/>
    <x v="3"/>
  </r>
  <r>
    <n v="20427"/>
    <s v="EMPRESA DE SERVICIOS PUBLICOS DE LA JAGUA DEL PILAR"/>
    <s v="OPERATIVA"/>
    <s v="MENOR O IGUAL A 2500 USUARIOS"/>
    <s v="Grupo de Pequeños"/>
    <x v="0"/>
    <s v="SOCIEDADES (EMPRESA DE SERVICIOS PUBLICOS)"/>
    <s v="LA GUAJIRA"/>
    <s v="LA JAGUA DEL PILAR"/>
    <s v="ACTUALIZACION"/>
    <d v="2025-03-21T00:00:00"/>
    <x v="1"/>
  </r>
  <r>
    <n v="20428"/>
    <s v="ASOCIACIÓN DE SUSCRIPTORES DE LOS SERVICIOS DE ACUEDUCTO ALCANTARILLADO Y ASEO DEL CENRO POBLADO CACICAZGO DEL MUNICIPIO DE SUESCA DEPARTAMENTO DE CUN"/>
    <s v="OPERATIVA"/>
    <s v="MENOR O IGUAL A 2500 USUARIOS"/>
    <s v="Grupo de Pequeños"/>
    <x v="1"/>
    <s v="ORGANIZACION AUTORIZADA"/>
    <s v="CUNDINAMARCA"/>
    <s v="SUESCA"/>
    <s v="ACTUALIZACION"/>
    <d v="2024-11-06T00:00:00"/>
    <x v="4"/>
  </r>
  <r>
    <n v="20429"/>
    <s v="ASOCIACION DE USUARIOS PROPIETARIOS DEL ACUEDUCTO MULTIVEREDAL LA VETA E.S.P "/>
    <s v="OPERATIVA"/>
    <s v="MENOR O IGUAL A 2500 USUARIOS"/>
    <s v="Grupo de Pequeños"/>
    <x v="1"/>
    <s v="ORGANIZACION AUTORIZADA"/>
    <s v="ANTIOQUIA"/>
    <s v="ENTRERRÍOS"/>
    <s v="ACTUALIZACION"/>
    <d v="2024-04-17T00:00:00"/>
    <x v="3"/>
  </r>
  <r>
    <n v="20430"/>
    <s v="INGEAMBIENTE DEL CARIBE S.A. E.S.P."/>
    <s v="OPERATIVA"/>
    <s v="MENOR O IGUAL A 2500 USUARIOS"/>
    <s v="Grupo de Pequeños"/>
    <x v="1"/>
    <s v="SOCIEDADES (EMPRESA DE SERVICIOS PUBLICOS)"/>
    <s v="BOLÍVAR"/>
    <s v="CARTAGENA DE INDIAS"/>
    <s v="ACTUALIZACION"/>
    <d v="2024-02-02T00:00:00"/>
    <x v="0"/>
  </r>
  <r>
    <n v="20433"/>
    <s v="ASOCIACIÓN DE USUARIOS DEL ACUEDUCTO DE LA VEREDA  EL VALLE"/>
    <s v="OPERATIVA"/>
    <s v="MENOR O IGUAL A 2500 USUARIOS"/>
    <s v="Grupo de Pequeños"/>
    <x v="1"/>
    <s v="ORGANIZACION AUTORIZADA"/>
    <s v="CUNDINAMARCA"/>
    <s v="SUBACHOQUE"/>
    <s v="ACTUALIZACION"/>
    <d v="2025-02-18T00:00:00"/>
    <x v="3"/>
  </r>
  <r>
    <n v="20435"/>
    <s v="UNIDAD DE SERVICIOS PÚBLICOS DOMICILIARIOS DEL MUNICIPIO DE LA UVITA"/>
    <s v="OPERATIVA"/>
    <s v="MENOR O IGUAL A 2500 USUARIOS"/>
    <s v="Grupo de Pequeños"/>
    <x v="2"/>
    <s v="MUNICIPIO (PRESTACIÓN DIRECTA)"/>
    <s v="BOYACÁ"/>
    <s v="LA UVITA"/>
    <s v="ACTUALIZACION"/>
    <d v="2025-02-26T00:00:00"/>
    <x v="1"/>
  </r>
  <r>
    <n v="20441"/>
    <s v="ASOCIACIÓN DE USUARIOS DEL ACUEDUCTO LA SOLEDAD MUNICIPIO DE CAICEDO"/>
    <s v="OPERATIVA"/>
    <s v="MENOR O IGUAL A 2500 USUARIOS"/>
    <s v="Grupo de Pequeños"/>
    <x v="1"/>
    <s v="ORGANIZACION AUTORIZADA"/>
    <s v="ANTIOQUIA"/>
    <s v="CAICEDO"/>
    <s v="ACTUALIZACION"/>
    <d v="2019-01-30T00:00:00"/>
    <x v="3"/>
  </r>
  <r>
    <n v="20444"/>
    <s v="EMPRESA DE SERVICIOS PÚBLICOS DE CUNDAY ESP"/>
    <s v="OPERATIVA"/>
    <s v="MENOR O IGUAL A 2500 USUARIOS"/>
    <s v="Grupo de Pequeños"/>
    <x v="2"/>
    <s v="EMPRESA INDUSTRIAL Y COMERCIAL DEL ESTADO"/>
    <s v="TOLIMA"/>
    <s v="CUNDAY"/>
    <s v="ACTUALIZACION"/>
    <d v="2024-07-17T00:00:00"/>
    <x v="4"/>
  </r>
  <r>
    <n v="20448"/>
    <s v="ASOCIACIÓN DE USUARIOS DEL ACUEDUCTO EL ENCANTO MUNICIPIO DE CAICEDO"/>
    <s v="OPERATIVA"/>
    <s v="MENOR O IGUAL A 2500 USUARIOS"/>
    <s v="Grupo de Pequeños"/>
    <x v="1"/>
    <s v="ORGANIZACION AUTORIZADA"/>
    <s v="ANTIOQUIA"/>
    <s v="CAICEDO"/>
    <s v="ACTUALIZACION"/>
    <d v="2020-08-24T00:00:00"/>
    <x v="3"/>
  </r>
  <r>
    <n v="20449"/>
    <s v="UNIDAD DE SERVICIOS PUBLICOS DE ACUEDUCTO, ALCANTARILLADO Y ASEO DEL MUNICIPIO DE ARBOLEDAS"/>
    <s v="OPERATIVA"/>
    <s v="MENOR O IGUAL A 2500 USUARIOS"/>
    <s v="Grupo de Pequeños"/>
    <x v="2"/>
    <s v="MUNICIPIO (PRESTACIÓN DIRECTA)"/>
    <s v="NORTE DE SANTANDER"/>
    <s v="ARBOLEDAS"/>
    <s v="ACTUALIZACION"/>
    <d v="2024-06-18T00:00:00"/>
    <x v="1"/>
  </r>
  <r>
    <n v="20457"/>
    <s v="UNIDAD DE SERVICIOS PUBLICOS DOMICILIARIOS DEL MUNICIPIO DE MUTISCUA"/>
    <s v="OPERATIVA"/>
    <s v="MENOR O IGUAL A 2500 USUARIOS"/>
    <s v="Grupo de Pequeños"/>
    <x v="0"/>
    <s v="MUNICIPIO (PRESTACIÓN DIRECTA)"/>
    <s v="NORTE DE SANTANDER"/>
    <s v="MUTISCUA"/>
    <s v="ACTUALIZACION"/>
    <d v="2025-02-03T00:00:00"/>
    <x v="1"/>
  </r>
  <r>
    <n v="20460"/>
    <s v="MUNICIPIO DE LA APARTADA"/>
    <s v="OPERATIVA (No activa)"/>
    <s v="HASTA 2500 SUSCRIPTORES"/>
    <s v="Grupo de Pequeños"/>
    <x v="1"/>
    <s v="MUNICIPIO (PRESTACIÓN DIRECTA)"/>
    <s v="CÓRDOBA"/>
    <s v="LA APARTADA"/>
    <s v="ACTUALIZACION"/>
    <d v="2008-05-08T00:00:00"/>
    <x v="5"/>
  </r>
  <r>
    <n v="20461"/>
    <s v="LA ZONAL DE  CANDELARIA DE LA ASOCIACION DE MUNICIPIOS DE LA REGIONAL DOS"/>
    <s v="OPERATIVA (No activa)"/>
    <s v="HASTA 2500 SUSCRIPTORES"/>
    <s v="Grupo de Pequeños"/>
    <x v="1"/>
    <s v="PRESTADORES FUERA DEL ART. 15 LSPD"/>
    <s v="ATLÁNTICO"/>
    <s v="CANDELARIA"/>
    <s v="ACTUALIZACION"/>
    <d v="2011-09-09T00:00:00"/>
    <x v="1"/>
  </r>
  <r>
    <n v="20462"/>
    <s v="JUNTA ADMINISTRADORA DE ACUEDUCTO ACHUPALLAS CORREGIMIENTO DE ROBLES MUNICIPIO DE LA FLORIDA"/>
    <s v="OPERATIVA"/>
    <s v="MENOR O IGUAL A 2500 USUARIOS"/>
    <s v="Grupo de Pequeños"/>
    <x v="1"/>
    <s v="ORGANIZACION AUTORIZADA"/>
    <s v="NARIÑO"/>
    <s v="LA FLORIDA"/>
    <s v="ACTUALIZACION"/>
    <d v="2020-04-02T00:00:00"/>
    <x v="3"/>
  </r>
  <r>
    <n v="20472"/>
    <s v="MUNICIPIO DE SANTA ROSALIA -  VICHADA"/>
    <s v="OPERATIVA (No activa)"/>
    <s v="HASTA 2500 SUSCRIPTORES"/>
    <s v="Grupo de Pequeños"/>
    <x v="1"/>
    <s v="MUNICIPIO (PRESTACIÓN DIRECTA)"/>
    <s v="VICHADA"/>
    <s v="SANTA ROSALIA"/>
    <s v="ACTUALIZACION"/>
    <d v="2008-04-08T00:00:00"/>
    <x v="5"/>
  </r>
  <r>
    <n v="20475"/>
    <s v="ADMINISTRACIÓN PÚBLICA COOPERATIVA DE LOS SERVICIOS DE ACUEDUCTO, ALCANTARILLADO Y ASEO DE FLORENCIA - CAUCA"/>
    <s v="OPERATIVA"/>
    <s v="MENOR O IGUAL A 2500 USUARIOS"/>
    <s v="Grupo de Pequeños"/>
    <x v="2"/>
    <s v="ORGANIZACION AUTORIZADA"/>
    <s v="CAUCA"/>
    <s v="FLORENCIA"/>
    <s v="ACTUALIZACION"/>
    <d v="2023-09-22T00:00:00"/>
    <x v="1"/>
  </r>
  <r>
    <n v="20476"/>
    <s v="SECRETARÍA DE SERVICIOS PÚBLICOS DEL MUNICIPIO DE VILLAPINZÓN"/>
    <s v="OPERATIVA"/>
    <s v="MENOR O IGUAL A 2500 USUARIOS"/>
    <s v="Grupo de Pequeños"/>
    <x v="0"/>
    <s v="MUNICIPIO (PRESTACIÓN DIRECTA)"/>
    <s v="CUNDINAMARCA"/>
    <s v="VILLAPINZON"/>
    <s v="ACTUALIZACION"/>
    <d v="2025-01-30T00:00:00"/>
    <x v="1"/>
  </r>
  <r>
    <n v="20478"/>
    <s v="UNIDAD DE SERVICIOS PUBLICOS DE ACUEDUCTO ALCANTARILLADO Y ASEO DEL MUNICIPIO DE BRICENO"/>
    <s v="OPERATIVA"/>
    <s v="MENOR O IGUAL A 2500 USUARIOS"/>
    <s v="Grupo de Pequeños"/>
    <x v="2"/>
    <s v="MUNICIPIO (PRESTACIÓN DIRECTA)"/>
    <s v="BOYACÁ"/>
    <s v="BRICEÑO"/>
    <s v="ACTUALIZACION"/>
    <d v="2024-03-25T00:00:00"/>
    <x v="1"/>
  </r>
  <r>
    <n v="20486"/>
    <s v="ADMINISTRACION PUBLICA COOPERATIVA EMPRESA SOLIDARIA DE SERVICIOS PUBLICOS DE GUAYATA"/>
    <s v="OPERATIVA"/>
    <s v="MENOR O IGUAL A 2500 USUARIOS"/>
    <s v="Grupo de Pequeños"/>
    <x v="2"/>
    <s v="ORGANIZACION AUTORIZADA"/>
    <s v="BOYACÁ"/>
    <s v="GUAYATA"/>
    <s v="ACTUALIZACION"/>
    <d v="2024-10-07T00:00:00"/>
    <x v="1"/>
  </r>
  <r>
    <n v="20487"/>
    <s v="ALCALDIA MUNICIPAL DE GRANADA CUNDINAMARCA"/>
    <s v="OPERATIVA"/>
    <s v="MENOR O IGUAL A 2500 USUARIOS"/>
    <s v="Grupo de Pequeños"/>
    <x v="0"/>
    <s v="MUNICIPIO (PRESTACIÓN DIRECTA)"/>
    <s v="CUNDINAMARCA"/>
    <s v="GRANADA"/>
    <s v="ACTUALIZACION"/>
    <d v="2025-01-24T00:00:00"/>
    <x v="2"/>
  </r>
  <r>
    <n v="20489"/>
    <s v="ASOCIACION DE SERVICIOS PUBLICOS DE MALAGANA"/>
    <s v="OPERATIVA"/>
    <s v="MENOR O IGUAL A 2500 USUARIOS"/>
    <s v="Grupo de Pequeños"/>
    <x v="1"/>
    <s v="ORGANIZACION AUTORIZADA"/>
    <s v="BOLÍVAR"/>
    <s v="MAHATES"/>
    <s v="ACTUALIZACION"/>
    <d v="2025-02-13T00:00:00"/>
    <x v="3"/>
  </r>
  <r>
    <n v="20490"/>
    <s v="UNIDAD ADMINISTRADORA DE SERVICIOS PUBLICOS DE ACUEDUCTO, ALCANTARILLADO Y ASEO DEL MUNICIPIO DE TOTA-BOYACA"/>
    <s v="OPERATIVA"/>
    <s v="MENOR O IGUAL A 2500 USUARIOS"/>
    <s v="Grupo de Pequeños"/>
    <x v="0"/>
    <s v="MUNICIPIO (PRESTACIÓN DIRECTA)"/>
    <s v="BOYACÁ"/>
    <s v="TOTA"/>
    <s v="ACTUALIZACION"/>
    <d v="2024-09-07T00:00:00"/>
    <x v="1"/>
  </r>
  <r>
    <n v="20492"/>
    <s v="UNIDAD MUNICIPAL DE SERVICIOS PUBLICOS DOMICILIARIOS DE TUNUNGUA"/>
    <s v="OPERATIVA"/>
    <s v="MENOR O IGUAL A 2500 USUARIOS"/>
    <s v="Grupo de Pequeños"/>
    <x v="2"/>
    <s v="MUNICIPIO (PRESTACIÓN DIRECTA)"/>
    <s v="BOYACÁ"/>
    <s v="TUNUNGUA"/>
    <s v="ACTUALIZACION"/>
    <d v="2025-01-29T00:00:00"/>
    <x v="1"/>
  </r>
  <r>
    <n v="20493"/>
    <s v="UNIDAD DE SERVICIOS PUBLICOS DOMICILIARIOS DE YACOPI CUNDINAMARCA"/>
    <s v="OPERATIVA"/>
    <s v="MENOR O IGUAL A 2500 USUARIOS"/>
    <s v="Grupo de Pequeños"/>
    <x v="2"/>
    <s v="MUNICIPIO (PRESTACIÓN DIRECTA)"/>
    <s v="CUNDINAMARCA"/>
    <s v="YACOPI"/>
    <s v="ACTUALIZACION"/>
    <d v="2024-04-22T00:00:00"/>
    <x v="1"/>
  </r>
  <r>
    <n v="20495"/>
    <s v="ADMINISTRACIÓN PUBLICA COOPERATIVA EMPRESA SOLIDARIA DE SERVICIOS PUBLICOS DE AGUA POTABLE Y SANEAMIENTO BASICO DE CHOCHÓ"/>
    <s v="OPERATIVA"/>
    <s v="MENOR O IGUAL A 2500 USUARIOS"/>
    <s v="Grupo de Pequeños"/>
    <x v="1"/>
    <s v="ORGANIZACION AUTORIZADA"/>
    <s v="SUCRE"/>
    <s v="SINCELEJO"/>
    <s v="ACTUALIZACION"/>
    <d v="2025-03-26T00:00:00"/>
    <x v="4"/>
  </r>
  <r>
    <n v="20501"/>
    <s v="ASOCIACION DE SUSCRIPTORES ACUEDUCTO MULTIVEREDAL EL COLORADO ASUCOL"/>
    <s v="OPERATIVA"/>
    <s v="MENOR O IGUAL A 2500 USUARIOS"/>
    <s v="Grupo de Pequeños"/>
    <x v="1"/>
    <s v="ORGANIZACION AUTORIZADA"/>
    <s v="ANTIOQUIA"/>
    <s v="GUARNE"/>
    <s v="ACTUALIZACION"/>
    <d v="2025-02-28T00:00:00"/>
    <x v="3"/>
  </r>
  <r>
    <n v="20505"/>
    <s v="COOPERATIVA DE TRABAJO ASOCIADO DE ASEO Y RECICLAJE DEL MUNICIPIO DE SAN CRISTOBAL BOLIVAR "/>
    <s v="OPERATIVA (No activa)"/>
    <s v="HASTA 2500 SUSCRIPTORES"/>
    <s v="Grupo de Pequeños"/>
    <x v="1"/>
    <s v="ORGANIZACION AUTORIZADA"/>
    <s v="BOLÍVAR"/>
    <s v="SAN CRISTOBAL"/>
    <s v="ACTUALIZACION"/>
    <d v="2006-10-24T00:00:00"/>
    <x v="0"/>
  </r>
  <r>
    <n v="20506"/>
    <s v="ASOCIACION DE USUARIOS DEL ACUEDUCTO DE LAS VEREDAS TOCAREMA Y EL RETIRO DEL MUNICIPIO DE CACHIPAY"/>
    <s v="OPERATIVA"/>
    <s v="MENOR O IGUAL A 2500 USUARIOS"/>
    <s v="Grupo de Pequeños"/>
    <x v="1"/>
    <s v="ORGANIZACION AUTORIZADA"/>
    <s v="CUNDINAMARCA"/>
    <s v="CACHIPAY"/>
    <s v="ACTUALIZACION"/>
    <d v="2024-04-05T00:00:00"/>
    <x v="3"/>
  </r>
  <r>
    <n v="20507"/>
    <s v="ADMINISTRACION PUBLICA COOPERATIVA ACUEDUCTO  ASEO Y ALCANTARILLADO DEL SUR"/>
    <s v="OPERATIVA"/>
    <s v="MAYOR O IGUAL A 5001 USUARIOS"/>
    <s v="Grupo de Pequeños"/>
    <x v="2"/>
    <s v="ORGANIZACION AUTORIZADA"/>
    <s v="BOLÍVAR"/>
    <s v="SANTA ROSA DEL SUR"/>
    <s v="ACTUALIZACION"/>
    <d v="2025-02-11T00:00:00"/>
    <x v="1"/>
  </r>
  <r>
    <n v="20508"/>
    <s v="COOPERATIVA AGROINDUSTRIAL Y DE SERVICIO DE BOLIVAR"/>
    <s v="OPERATIVA"/>
    <s v="MENOR O IGUAL A 2500 USUARIOS"/>
    <s v="Grupo de Pequeños"/>
    <x v="2"/>
    <s v="SOCIEDADES (EMPRESA DE SERVICIOS PUBLICOS)"/>
    <s v="BOLÍVAR"/>
    <s v="SOPLAVIENTO"/>
    <s v="ACTUALIZACION"/>
    <d v="2024-10-10T00:00:00"/>
    <x v="0"/>
  </r>
  <r>
    <n v="20509"/>
    <s v="ASOCIACIÓN DE USUARIOS DEL ACUEDUCTO RURAL DE LA VEREDA LA ARADITA"/>
    <s v="OPERATIVA"/>
    <s v="HASTA 2500 SUSCRIPTORES"/>
    <s v="Grupo de Pequeños"/>
    <x v="1"/>
    <s v="ORGANIZACION AUTORIZADA"/>
    <s v="TOLIMA"/>
    <s v="ALPUJARRA"/>
    <s v="ACTUALIZACION"/>
    <d v="2011-12-30T00:00:00"/>
    <x v="3"/>
  </r>
  <r>
    <n v="20511"/>
    <s v="VEOLIA AGUAS DEL ARCHIPIÉLAGO S.A.S  E.S.P."/>
    <s v="OPERATIVA"/>
    <s v="DESDE 2501 HASTA 5000 USUARIOS"/>
    <s v="Grupo de Grandes"/>
    <x v="0"/>
    <s v="SOCIEDADES (EMPRESA DE SERVICIOS PUBLICOS)"/>
    <s v="ARCHIPIÉLAGO DE SAN ANDRÉS, PROVIDENCIA Y SANTA CATALINA"/>
    <s v="SAN ANDRES"/>
    <s v="ACTUALIZACION"/>
    <d v="2025-02-27T00:00:00"/>
    <x v="4"/>
  </r>
  <r>
    <n v="20513"/>
    <s v="ASOCIACION COMUNITARIA DE USUARIOS DEL ACUEDUCTO DE LA VEREDA MALACHI"/>
    <s v="OPERATIVA"/>
    <s v="HASTA 2500 SUSCRIPTORES"/>
    <s v="Grupo de Pequeños"/>
    <x v="1"/>
    <s v="ORGANIZACION AUTORIZADA"/>
    <s v="TOLIMA"/>
    <s v="MELGAR"/>
    <s v="ACTUALIZACION"/>
    <d v="2012-12-10T00:00:00"/>
    <x v="3"/>
  </r>
  <r>
    <n v="20515"/>
    <s v="ADMINISTRACIÓN PÚBLICA COOPERATIVA DE ACUEDUCTO, ALCANTARILLADO Y ASEO DEL MUNICIPIO DE  INZA - CAUCA"/>
    <s v="OPERATIVA"/>
    <s v="MENOR O IGUAL A 2500 USUARIOS"/>
    <s v="Grupo de Pequeños"/>
    <x v="2"/>
    <s v="ORGANIZACION AUTORIZADA"/>
    <s v="CAUCA"/>
    <s v="INZA"/>
    <s v="ACTUALIZACION"/>
    <d v="2024-06-05T00:00:00"/>
    <x v="1"/>
  </r>
  <r>
    <n v="20516"/>
    <s v="JUNTA ADMINISTRADORA DEL ACUEDUCTO CONTRERAS TOMINCITO"/>
    <s v="OPERATIVA"/>
    <s v="HASTA 2500 SUSCRIPTORES"/>
    <s v="Grupo de Pequeños"/>
    <x v="1"/>
    <s v="ORGANIZACION AUTORIZADA"/>
    <s v="TOLIMA"/>
    <s v="SAN LUIS"/>
    <s v="INSCRIPCION"/>
    <d v="2011-12-30T00:00:00"/>
    <x v="3"/>
  </r>
  <r>
    <n v="20517"/>
    <s v="UNIDAD DE SERVICIOS PUBLICOS DOMICILIARIOS DEL MUNICIPIO DE TITIRIBI"/>
    <s v="OPERATIVA"/>
    <s v="DESDE 2501 HASTA 5000 USUARIOS"/>
    <s v="Grupo de Pequeños"/>
    <x v="0"/>
    <s v="MUNICIPIO (PRESTACIÓN DIRECTA)"/>
    <s v="ANTIOQUIA"/>
    <s v="TITIRIBI"/>
    <s v="ACTUALIZACION"/>
    <d v="2025-01-20T00:00:00"/>
    <x v="0"/>
  </r>
  <r>
    <n v="20521"/>
    <s v="EMPRESAS PUBLICAS DE JARDIN S.A.  E.S.P. - EPJ"/>
    <s v="OPERATIVA"/>
    <s v="DESDE 2501 HASTA 5000 USUARIOS"/>
    <s v="Grupo de Pequeños"/>
    <x v="0"/>
    <s v="SOCIEDADES (EMPRESA DE SERVICIOS PUBLICOS)"/>
    <s v="ANTIOQUIA"/>
    <s v="JARDIN"/>
    <s v="ACTUALIZACION"/>
    <d v="2025-02-28T00:00:00"/>
    <x v="0"/>
  </r>
  <r>
    <n v="20524"/>
    <s v="SESPA SANTANDER S.A.  E.S.P."/>
    <s v="OPERATIVA"/>
    <s v="MAYOR O IGUAL A 5001 USUARIOS"/>
    <s v="Grupo de Pequeños"/>
    <x v="0"/>
    <s v="SOCIEDADES (EMPRESA DE SERVICIOS PUBLICOS)"/>
    <s v="SANTANDER"/>
    <s v="SOCORRO"/>
    <s v="ACTUALIZACION"/>
    <d v="2024-02-02T00:00:00"/>
    <x v="0"/>
  </r>
  <r>
    <n v="20525"/>
    <s v="COOPERATIVA DE SERVICIOS PUBLICOS PANDIGUANDO PIAGUA"/>
    <s v="OPERATIVA"/>
    <s v="MENOR O IGUAL A 2500 USUARIOS"/>
    <s v="Grupo de Pequeños"/>
    <x v="1"/>
    <s v="ORGANIZACION AUTORIZADA"/>
    <s v="CAUCA"/>
    <s v="EL TAMBO"/>
    <s v="ACTUALIZACION"/>
    <d v="2024-01-29T00:00:00"/>
    <x v="3"/>
  </r>
  <r>
    <n v="20526"/>
    <s v="SOCIEDAD AGUAS DEL HUILA. SERVICIOS INTEGRALES. INFRAESTRUCTURA, CONSULTORIA Y ADMINISTRACION S.A E.S.P."/>
    <s v="OPERATIVA"/>
    <s v="MAYOR O IGUAL A 5001 USUARIOS"/>
    <s v="Grupo de Grandes"/>
    <x v="2"/>
    <s v="SOCIEDADES (EMPRESA DE SERVICIOS PUBLICOS)"/>
    <s v="HUILA"/>
    <s v="NEIVA"/>
    <s v="ACTUALIZACION"/>
    <d v="2025-03-18T00:00:00"/>
    <x v="1"/>
  </r>
  <r>
    <n v="20529"/>
    <s v="ACUEDUCTOS DEL SUR S.A.S ESP"/>
    <s v="OPERATIVA"/>
    <s v="DESDE 2501 HASTA 5000 USUARIOS"/>
    <s v="Grupo de Grandes"/>
    <x v="2"/>
    <s v="SOCIEDADES (EMPRESA DE SERVICIOS PUBLICOS)"/>
    <s v="VALLE DEL CAUCA"/>
    <s v="JAMUNDI"/>
    <s v="ACTUALIZACION"/>
    <d v="2025-03-06T00:00:00"/>
    <x v="4"/>
  </r>
  <r>
    <n v="20530"/>
    <s v="AGUAS DE BARRANCABERMEJA S.A. E.S.P"/>
    <s v="OPERATIVA"/>
    <s v="MAYOR O IGUAL A 5001 USUARIOS"/>
    <s v="Grupo de Grandes"/>
    <x v="2"/>
    <s v="SOCIEDADES (EMPRESA DE SERVICIOS PUBLICOS)"/>
    <s v="SANTANDER"/>
    <s v="BARRANCABERMEJA"/>
    <s v="ACTUALIZACION"/>
    <d v="2025-02-18T00:00:00"/>
    <x v="4"/>
  </r>
  <r>
    <n v="20532"/>
    <s v="LA ASOCIACION DE USUARIOS DE ACUEDUCTO DE LAS VEREDAS LA UNIÓN Y LOS ANDES PICOS DE BOCA GRANDE ASOPICOS DE  BOCAGRANDE ESP"/>
    <s v="OPERATIVA"/>
    <s v="MENOR O IGUAL A 2500 USUARIOS"/>
    <s v="Grupo de Pequeños"/>
    <x v="1"/>
    <s v="ORGANIZACION AUTORIZADA"/>
    <s v="BOGOTÁ, D.C."/>
    <s v="BOGOTA, D.C."/>
    <s v="ACTUALIZACION"/>
    <d v="2023-06-13T00:00:00"/>
    <x v="3"/>
  </r>
  <r>
    <n v="20534"/>
    <s v="ADMINISTRACION PUBLICA COOPERATIVA DE SIMITI"/>
    <s v="OPERATIVA"/>
    <s v="MENOR O IGUAL A 2500 USUARIOS"/>
    <s v="Grupo de Pequeños"/>
    <x v="0"/>
    <s v="ORGANIZACION AUTORIZADA"/>
    <s v="BOLÍVAR"/>
    <s v="SIMITI"/>
    <s v="ACTUALIZACION"/>
    <d v="2024-03-05T00:00:00"/>
    <x v="5"/>
  </r>
  <r>
    <n v="20536"/>
    <s v="EMPRESA MUNICIPAL DE SERVICIOS PUBLICOS DE PUERTO PARRA EMSEPAR E.S.P. S.A."/>
    <s v="OPERATIVA"/>
    <s v="MENOR O IGUAL A 2500 USUARIOS"/>
    <s v="Grupo de Pequeños"/>
    <x v="0"/>
    <s v="SOCIEDADES (EMPRESA DE SERVICIOS PUBLICOS)"/>
    <s v="SANTANDER"/>
    <s v="PUERTO PARRA"/>
    <s v="ACTUALIZACION"/>
    <d v="2024-05-15T00:00:00"/>
    <x v="1"/>
  </r>
  <r>
    <n v="20538"/>
    <s v="UNIDAD DE SERVICIOS PUBLICOS DOMICILIARIOS HATO SANTANDER "/>
    <s v="OPERATIVA"/>
    <s v="MENOR O IGUAL A 2500 USUARIOS"/>
    <s v="Grupo de Pequeños"/>
    <x v="0"/>
    <s v="MUNICIPIO (PRESTACIÓN DIRECTA)"/>
    <s v="SANTANDER"/>
    <s v="HATO"/>
    <s v="ACTUALIZACION"/>
    <d v="2024-03-12T00:00:00"/>
    <x v="1"/>
  </r>
  <r>
    <n v="20540"/>
    <s v="COOPERATIVA PARA SERVICIOS VARIOS COMUNITARIOS "/>
    <s v="OPERATIVA (No activa)"/>
    <s v="DESDE 2501 HASTA 5000 USUARIOS"/>
    <s v="Grupo de Pequeños"/>
    <x v="0"/>
    <s v="ORGANIZACION AUTORIZADA"/>
    <s v="MAGDALENA"/>
    <s v="EL RETEN"/>
    <s v="ACTUALIZACION"/>
    <d v="2020-07-28T00:00:00"/>
    <x v="3"/>
  </r>
  <r>
    <n v="20542"/>
    <s v="ASOCIACION LIBARDO GONZALEZ E. ACUEDUCTO Y ALCANTARILLADO"/>
    <s v="OPERATIVA"/>
    <s v="MENOR O IGUAL A 2500 USUARIOS"/>
    <s v="Grupo de Pequeños"/>
    <x v="1"/>
    <s v="ORGANIZACION AUTORIZADA"/>
    <s v="ANTIOQUIA"/>
    <s v="RIONEGRO"/>
    <s v="ACTUALIZACION"/>
    <d v="2023-02-27T00:00:00"/>
    <x v="3"/>
  </r>
  <r>
    <n v="20543"/>
    <s v="CORPORACION CIVICA SAN LUIS SANTA BARBARA"/>
    <s v="OPERATIVA"/>
    <s v="MENOR O IGUAL A 2500 USUARIOS"/>
    <s v="Grupo de Pequeños"/>
    <x v="1"/>
    <s v="ORGANIZACION AUTORIZADA"/>
    <s v="ANTIOQUIA"/>
    <s v="RIONEGRO"/>
    <s v="ACTUALIZACION"/>
    <d v="2025-03-20T00:00:00"/>
    <x v="3"/>
  </r>
  <r>
    <n v="20547"/>
    <s v="ASOCIACION DE SUSCRIPTORES DEL SERVICIO DE AGUA POTABLE Y ALCANTARILLADO DE LA VEREDA DE OVEJERAS"/>
    <s v="OPERATIVA"/>
    <s v="MENOR O IGUAL A 2500 USUARIOS"/>
    <s v="Grupo de Pequeños"/>
    <x v="1"/>
    <s v="ORGANIZACION AUTORIZADA"/>
    <s v="CUNDINAMARCA"/>
    <s v="SUESCA"/>
    <s v="ACTUALIZACION"/>
    <d v="2025-02-15T00:00:00"/>
    <x v="3"/>
  </r>
  <r>
    <n v="20548"/>
    <s v="ASOCIACIÓN DE USUARIOS DEL ACUEDUCTO ALBAPALAR"/>
    <s v="OPERATIVA (No activa)"/>
    <s v="HASTA 2500 SUSCRIPTORES"/>
    <s v="Grupo de Pequeños"/>
    <x v="1"/>
    <s v="ORGANIZACION AUTORIZADA"/>
    <s v="ANTIOQUIA"/>
    <s v="DABEIBA"/>
    <s v="INSCRIPCION"/>
    <d v="2006-07-31T00:00:00"/>
    <x v="3"/>
  </r>
  <r>
    <n v="20550"/>
    <s v="ECOPROCESOS HÁBITAT LÍMPIO S. EN C.A. E.S.P."/>
    <s v="OPERATIVA"/>
    <s v="MAYOR O IGUAL A 5001 USUARIOS"/>
    <s v="Grupo de Grandes"/>
    <x v="0"/>
    <s v="SOCIEDADES (EMPRESA DE SERVICIOS PUBLICOS)"/>
    <s v="CUNDINAMARCA"/>
    <s v="MOSQUERA"/>
    <s v="ACTUALIZACION"/>
    <d v="2025-02-13T00:00:00"/>
    <x v="0"/>
  </r>
  <r>
    <n v="20551"/>
    <s v="ASOCIACIÓN DE USUARIOS DEL ACUEDUCTO REGIONAL NO 4"/>
    <s v="OPERATIVA"/>
    <s v="MENOR O IGUAL A 2500 USUARIOS"/>
    <s v="Grupo de Pequeños"/>
    <x v="1"/>
    <s v="ORGANIZACION AUTORIZADA"/>
    <s v="CUNDINAMARCA"/>
    <s v="GUACHETA"/>
    <s v="ACTUALIZACION"/>
    <d v="2025-03-29T00:00:00"/>
    <x v="3"/>
  </r>
  <r>
    <n v="20553"/>
    <s v="EMPRESA DE SERVICIOS PÚBLICOS DOMICILIARIOS DE ACUEDUCTO Y ALCANTARILLADO DE EL CARMEN DE BOLÍVAR S.A. E.S.P."/>
    <s v="INTERVENIDA"/>
    <s v="MAYOR O IGUAL A 5001 USUARIOS"/>
    <s v="Grupo de Grandes"/>
    <x v="2"/>
    <s v="SOCIEDADES (EMPRESA DE SERVICIOS PUBLICOS)"/>
    <s v="BOLÍVAR"/>
    <s v="EL CARMEN DE BOLIVAR"/>
    <s v="ACTUALIZACION"/>
    <d v="2025-01-29T00:00:00"/>
    <x v="3"/>
  </r>
  <r>
    <n v="20554"/>
    <s v="JUNTA DE ACCION COMUNAL VEREDA SALADA PARTE BAJA"/>
    <s v="OPERATIVA"/>
    <s v="MENOR O IGUAL A 2500 USUARIOS"/>
    <s v="Grupo de Pequeños"/>
    <x v="1"/>
    <s v="ORGANIZACION AUTORIZADA"/>
    <s v="ANTIOQUIA"/>
    <s v="CALDAS"/>
    <s v="ACTUALIZACION"/>
    <d v="2021-06-26T00:00:00"/>
    <x v="3"/>
  </r>
  <r>
    <n v="20556"/>
    <s v="ASOCIACION DE SUSCRIPTORES AGUAS LA CHORRERA"/>
    <s v="OPERATIVA"/>
    <s v="MENOR O IGUAL A 2500 USUARIOS"/>
    <s v="Grupo de Pequeños"/>
    <x v="1"/>
    <s v="ORGANIZACION AUTORIZADA"/>
    <s v="ANTIOQUIA"/>
    <s v="GUARNE"/>
    <s v="ACTUALIZACION"/>
    <d v="2025-03-26T00:00:00"/>
    <x v="3"/>
  </r>
  <r>
    <n v="20557"/>
    <s v="AGUA RICA AAA S.A. E.S.P."/>
    <s v="OPERATIVA"/>
    <s v="DESDE 2501 HASTA 5000 USUARIOS"/>
    <s v="Grupo de Grandes"/>
    <x v="2"/>
    <s v="SOCIEDADES (EMPRESA DE SERVICIOS PUBLICOS)"/>
    <s v="CAQUETÁ"/>
    <s v="PUERTO RICO"/>
    <s v="ACTUALIZACION"/>
    <d v="2025-02-13T00:00:00"/>
    <x v="1"/>
  </r>
  <r>
    <n v="20562"/>
    <s v="MUNICIPIO GUAPOTA"/>
    <s v="OPERATIVA"/>
    <s v="MENOR O IGUAL A 2500 USUARIOS"/>
    <s v="Grupo de Pequeños"/>
    <x v="2"/>
    <s v="MUNICIPIO (PRESTACIÓN DIRECTA)"/>
    <s v="SANTANDER"/>
    <s v="GUAPOTA"/>
    <s v="ACTUALIZACION"/>
    <d v="2022-05-05T00:00:00"/>
    <x v="2"/>
  </r>
  <r>
    <n v="20563"/>
    <s v="ASOCIACION DE USUARIOS DEL ACUEDUCTO DE LAS VEREDAS LA MARIA, CALANDAIMA, SAN JUANITO, SAN CAYETANO."/>
    <s v="OPERATIVA"/>
    <s v="MENOR O IGUAL A 2500 USUARIOS"/>
    <s v="Grupo de Pequeños"/>
    <x v="1"/>
    <s v="ORGANIZACION AUTORIZADA"/>
    <s v="CUNDINAMARCA"/>
    <s v="ANOLAIMA"/>
    <s v="ACTUALIZACION"/>
    <d v="2023-08-14T00:00:00"/>
    <x v="3"/>
  </r>
  <r>
    <n v="20565"/>
    <s v="EMPRESA INDUSTRIAL Y COMERCIAL DE AGUA POTABLE ALCANTARILLADO Y ASEO"/>
    <s v="OPERATIVA (No activa)"/>
    <s v="HASTA 2500 SUSCRIPTORES"/>
    <s v="Grupo de Pequeños"/>
    <x v="1"/>
    <s v="EMPRESA INDUSTRIAL Y COMERCIAL DEL ESTADO"/>
    <s v="SUCRE"/>
    <s v="SUCRE"/>
    <s v="ACTUALIZACION"/>
    <d v="2010-03-31T00:00:00"/>
    <x v="5"/>
  </r>
  <r>
    <n v="20566"/>
    <s v="COOPERATIVA YARUMAL DE AGUAS "/>
    <s v="OPERATIVA"/>
    <s v="MENOR O IGUAL A 2500 USUARIOS"/>
    <s v="Grupo de Pequeños"/>
    <x v="1"/>
    <s v="ORGANIZACION AUTORIZADA"/>
    <s v="ANTIOQUIA"/>
    <s v="RIONEGRO"/>
    <s v="ACTUALIZACION"/>
    <d v="2024-07-18T00:00:00"/>
    <x v="3"/>
  </r>
  <r>
    <n v="20567"/>
    <s v="EMPRESA COMUNITARIA DE ACUEDUCTO, ALCANTAILLADO Y ASEO DE SANTIAGO EMCOAAAS ESP"/>
    <s v="OPERATIVA"/>
    <s v="MENOR O IGUAL A 2500 USUARIOS"/>
    <s v="Grupo de Pequeños"/>
    <x v="2"/>
    <s v="ORGANIZACION AUTORIZADA"/>
    <s v="PUTUMAYO"/>
    <s v="SANTIAGO"/>
    <s v="ACTUALIZACION"/>
    <d v="2024-04-03T00:00:00"/>
    <x v="4"/>
  </r>
  <r>
    <n v="20571"/>
    <s v="UNIDAD ADMINISTRADORA DE SERVICIOS PUBLICOS DEL MUNICIPIO DE MARIPI"/>
    <s v="OPERATIVA"/>
    <s v="MENOR O IGUAL A 2500 USUARIOS"/>
    <s v="Grupo de Pequeños"/>
    <x v="0"/>
    <s v="MUNICIPIO (PRESTACIÓN DIRECTA)"/>
    <s v="BOYACÁ"/>
    <s v="MARIPI"/>
    <s v="ACTUALIZACION"/>
    <d v="2025-03-13T00:00:00"/>
    <x v="1"/>
  </r>
  <r>
    <n v="20574"/>
    <s v="JUNTA DE SERVICIOS PUBLICOS DOMICILIARIOS DEL MUNICIPIO DE SANTA ISABEL"/>
    <s v="OPERATIVA"/>
    <s v="MENOR O IGUAL A 2500 USUARIOS"/>
    <s v="Grupo de Pequeños"/>
    <x v="0"/>
    <s v="MUNICIPIO (PRESTACIÓN DIRECTA)"/>
    <s v="TOLIMA"/>
    <s v="SANTA ISABEL"/>
    <s v="ACTUALIZACION"/>
    <d v="2024-03-13T00:00:00"/>
    <x v="1"/>
  </r>
  <r>
    <n v="20579"/>
    <s v="OCCIDENTE LIMPIO S.A.S E.S.P."/>
    <s v="OPERATIVA"/>
    <s v="MAYOR O IGUAL A 5001 USUARIOS"/>
    <s v="Grupo de Pequeños"/>
    <x v="0"/>
    <s v="SOCIEDADES (EMPRESA DE SERVICIOS PUBLICOS)"/>
    <s v="ANTIOQUIA"/>
    <s v="SANTA FÉ DE ANTIOQUIA"/>
    <s v="ACTUALIZACION"/>
    <d v="2025-03-29T00:00:00"/>
    <x v="0"/>
  </r>
  <r>
    <n v="20580"/>
    <s v="ALCALDIA ESPECIAL DE CUBARA"/>
    <s v="OPERATIVA"/>
    <s v="MENOR O IGUAL A 2500 USUARIOS"/>
    <s v="Grupo de Pequeños"/>
    <x v="0"/>
    <s v="MUNICIPIO (PRESTACIÓN DIRECTA)"/>
    <s v="BOYACÁ"/>
    <s v="CUBARA"/>
    <s v="ACTUALIZACION"/>
    <d v="2025-02-25T00:00:00"/>
    <x v="1"/>
  </r>
  <r>
    <n v="20581"/>
    <s v="ASOCIACION DE SOCIOS DEL ACUEDUCTO BOQUERON DEL MUNICIPIO DE EL CARMEN DE VIBORAL "/>
    <s v="OPERATIVA"/>
    <s v="MENOR O IGUAL A 2500 USUARIOS"/>
    <s v="Grupo de Pequeños"/>
    <x v="1"/>
    <s v="ORGANIZACION AUTORIZADA"/>
    <s v="ANTIOQUIA"/>
    <s v="EL CARMEN DE VIBORAL"/>
    <s v="ACTUALIZACION"/>
    <d v="2024-05-08T00:00:00"/>
    <x v="3"/>
  </r>
  <r>
    <n v="20588"/>
    <s v="ASOCIACIÓN JUNTA ADMINISTRADORA DE SERVICIOS PUBLICOS DE YACUANQUER"/>
    <s v="OPERATIVA (No activa)"/>
    <s v="HASTA 2500 SUSCRIPTORES"/>
    <s v="Grupo de Pequeños"/>
    <x v="1"/>
    <s v="ORGANIZACION AUTORIZADA"/>
    <s v="NARIÑO"/>
    <s v="YACUANQUER"/>
    <s v="ACTUALIZACION"/>
    <d v="2007-10-01T00:00:00"/>
    <x v="4"/>
  </r>
  <r>
    <n v="20589"/>
    <s v="CORPORACION DE SERVICIOS DE ACUEDUCTO Y  ALCANTARILLADO DE LA TIGRA"/>
    <s v="OPERATIVA"/>
    <s v="MENOR O IGUAL A 2500 USUARIOS"/>
    <s v="Grupo de Pequeños"/>
    <x v="1"/>
    <s v="ORGANIZACION AUTORIZADA"/>
    <s v="SANTANDER"/>
    <s v="BUCARAMANGA"/>
    <s v="ACTUALIZACION"/>
    <d v="2024-04-26T00:00:00"/>
    <x v="3"/>
  </r>
  <r>
    <n v="20590"/>
    <s v="ASOCIACION COMUNITARIA DE USUARIOS DEL ACUEDUCTO DOIMA, LAS VILLAS CAMPOALEGRE Y LAS CABRAS"/>
    <s v="OPERATIVA"/>
    <s v="MENOR O IGUAL A 2500 USUARIOS"/>
    <s v="Grupo de Pequeños"/>
    <x v="1"/>
    <s v="SOCIEDADES (EMPRESA DE SERVICIOS PUBLICOS)"/>
    <s v="TOLIMA"/>
    <s v="PIEDRAS"/>
    <s v="ACTUALIZACION"/>
    <d v="2023-08-16T00:00:00"/>
    <x v="3"/>
  </r>
  <r>
    <n v="20592"/>
    <s v="CORASEO S.A. E.S.P."/>
    <s v="OPERATIVA"/>
    <s v="MAYOR O IGUAL A 5001 USUARIOS"/>
    <s v="Grupo de Grandes"/>
    <x v="0"/>
    <s v="SOCIEDADES (EMPRESA DE SERVICIOS PUBLICOS)"/>
    <s v="CÓRDOBA"/>
    <s v="MONTERIA"/>
    <s v="ACTUALIZACION"/>
    <d v="2025-01-18T00:00:00"/>
    <x v="0"/>
  </r>
  <r>
    <n v="20593"/>
    <s v="PACARIBE S.A.S. E.S.P"/>
    <s v="OPERATIVA"/>
    <s v="MAYOR O IGUAL A 5001 USUARIOS"/>
    <s v="Grupo de Grandes"/>
    <x v="0"/>
    <s v="SOCIEDADES (EMPRESA DE SERVICIOS PUBLICOS)"/>
    <s v="BOLÍVAR"/>
    <s v="CARTAGENA DE INDIAS"/>
    <s v="ACTUALIZACION"/>
    <d v="2025-02-28T00:00:00"/>
    <x v="0"/>
  </r>
  <r>
    <n v="20596"/>
    <s v="ASOCIACION DE USUARIOS DEL ACUEDUCTO SAN ISIDRO DEL MUNICIPIO DE SANTA ROSA DE OSOS "/>
    <s v="OPERATIVA"/>
    <s v="HASTA 2500 SUSCRIPTORES"/>
    <s v="Grupo de Pequeños"/>
    <x v="1"/>
    <s v="ORGANIZACION AUTORIZADA"/>
    <s v="ANTIOQUIA"/>
    <s v="SANTA ROSA DE OSOS"/>
    <s v="INSCRIPCION"/>
    <d v="2006-06-10T00:00:00"/>
    <x v="3"/>
  </r>
  <r>
    <n v="20597"/>
    <s v="EMPRESA DE SERVICIOS PÚBLICOS DE ACUEDUCTO, ALCANTARILLADO Y ASEO UNIAIMO SA - ESP"/>
    <s v="OPERATIVA (No activa)"/>
    <s v="HASTA 2500 SUSCRIPTORES"/>
    <s v="Grupo de Pequeños"/>
    <x v="1"/>
    <s v="SOCIEDADES (EMPRESA DE SERVICIOS PUBLICOS)"/>
    <s v="CESAR"/>
    <s v="SAN DIEGO"/>
    <s v="ACTUALIZACION"/>
    <d v="2006-08-14T00:00:00"/>
    <x v="1"/>
  </r>
  <r>
    <n v="20599"/>
    <s v="MUNICIPIO DE GUAVATA"/>
    <s v="OPERATIVA"/>
    <s v="MENOR O IGUAL A 2500 USUARIOS"/>
    <s v="Grupo de Pequeños"/>
    <x v="2"/>
    <s v="MUNICIPIO (PRESTACIÓN DIRECTA)"/>
    <s v="SANTANDER"/>
    <s v="GUAVATA"/>
    <s v="ACTUALIZACION"/>
    <d v="2024-04-22T00:00:00"/>
    <x v="1"/>
  </r>
  <r>
    <n v="20606"/>
    <s v="ASOCIACION DE USUARIOS DEL ACUEDUCTO DE LA VEREDA MANI DE LAS CASAS"/>
    <s v="OPERATIVA"/>
    <s v="MENOR O IGUAL A 2500 USUARIOS"/>
    <s v="Grupo de Pequeños"/>
    <x v="1"/>
    <s v="ORGANIZACION AUTORIZADA"/>
    <s v="ANTIOQUIA"/>
    <s v="AMAGÁ"/>
    <s v="ACTUALIZACION"/>
    <d v="2020-10-04T00:00:00"/>
    <x v="3"/>
  </r>
  <r>
    <n v="20610"/>
    <s v="ASOCIACION DE USUARIOS DEL ACUEDUCTO AGUAS UNIDAS DE ANZA"/>
    <s v="OPERATIVA"/>
    <s v="HASTA 2500 SUSCRIPTORES"/>
    <s v="Grupo de Pequeños"/>
    <x v="1"/>
    <s v="ORGANIZACION AUTORIZADA"/>
    <s v="ANTIOQUIA"/>
    <s v="ANZÁ"/>
    <s v="ACTUALIZACION"/>
    <d v="2011-10-28T00:00:00"/>
    <x v="3"/>
  </r>
  <r>
    <n v="20614"/>
    <s v="CORPORACIÓN DE USUARIOS DEL ACUEDUCTO EL PORTENTO"/>
    <s v="OPERATIVA"/>
    <s v="MENOR O IGUAL A 2500 USUARIOS"/>
    <s v="Grupo de Pequeños"/>
    <x v="1"/>
    <s v="ORGANIZACION AUTORIZADA"/>
    <s v="ANTIOQUIA"/>
    <s v="GUARNE"/>
    <s v="ACTUALIZACION"/>
    <d v="2024-01-10T00:00:00"/>
    <x v="3"/>
  </r>
  <r>
    <n v="20617"/>
    <s v="CORPORACION ACUEDUCTO GALICIA J.H.G.N."/>
    <s v="OPERATIVA"/>
    <s v="MENOR O IGUAL A 2500 USUARIOS"/>
    <s v="Grupo de Pequeños"/>
    <x v="1"/>
    <s v="ORGANIZACION AUTORIZADA"/>
    <s v="ANTIOQUIA"/>
    <s v="RIONEGRO"/>
    <s v="ACTUALIZACION"/>
    <d v="2025-02-26T00:00:00"/>
    <x v="3"/>
  </r>
  <r>
    <n v="20618"/>
    <s v="MUNICIPIO OLAYA HERRERA"/>
    <s v="OPERATIVA"/>
    <s v="HASTA 2500 SUSCRIPTORES"/>
    <s v="Grupo de Pequeños"/>
    <x v="1"/>
    <s v="MUNICIPIO (PRESTACIÓN DIRECTA)"/>
    <s v="NARIÑO"/>
    <s v="OLAYA HERRERA"/>
    <s v="ACTUALIZACION"/>
    <d v="2015-12-21T00:00:00"/>
    <x v="5"/>
  </r>
  <r>
    <n v="20620"/>
    <s v="COMISIÓN EMPRESARIAL DE ACUEDUCTO DE LA URBANIZACIÓN VILLA DEL RÍO I"/>
    <s v="OPERATIVA"/>
    <s v="MENOR O IGUAL A 2500 USUARIOS"/>
    <s v="Grupo de Pequeños"/>
    <x v="2"/>
    <s v="ORGANIZACION AUTORIZADA"/>
    <s v="META"/>
    <s v="VILLAVICENCIO"/>
    <s v="ACTUALIZACION"/>
    <d v="2025-02-13T00:00:00"/>
    <x v="3"/>
  </r>
  <r>
    <n v="20621"/>
    <s v="UNIDAD ADMINISTRATIVA DE LOS SERVICIOS PUBLICOS DOMICILIARIOS DE ACUEDUCTO, ALCANTARILLADO Y ASEO DEL MUNICIPIO DE SANTA BARBARA"/>
    <s v="OPERATIVA"/>
    <s v="MENOR O IGUAL A 2500 USUARIOS"/>
    <s v="Grupo de Pequeños"/>
    <x v="0"/>
    <s v="MUNICIPIO (PRESTACIÓN DIRECTA)"/>
    <s v="SANTANDER"/>
    <s v="SANTA BARBARA"/>
    <s v="ACTUALIZACION"/>
    <d v="2024-02-28T00:00:00"/>
    <x v="1"/>
  </r>
  <r>
    <n v="20623"/>
    <s v="ADMINISTRACION PUBLICA COOPERATIVA PROVIDENCE AND SANTA CATALINA CLEAN AND WITH FRESH WATER ESP."/>
    <s v="OPERATIVA (No activa)"/>
    <s v="HASTA 2500 SUSCRIPTORES"/>
    <s v="Grupo de Pequeños"/>
    <x v="1"/>
    <s v="ORGANIZACION AUTORIZADA"/>
    <s v="ARCHIPIÉLAGO DE SAN ANDRÉS, PROVIDENCIA Y SANTA CATALINA"/>
    <s v="PROVIDENCIA"/>
    <s v="INSCRIPCION"/>
    <d v="2007-07-17T00:00:00"/>
    <x v="5"/>
  </r>
  <r>
    <n v="20627"/>
    <s v="ASOCIACIÓN DE USUARIOS DEL ACUEDUCTO MULTIVEREDAL PLATANEROS UNIDOS"/>
    <s v="OPERATIVA"/>
    <s v="HASTA 2500 SUSCRIPTORES"/>
    <s v="Grupo de Pequeños"/>
    <x v="1"/>
    <s v="ORGANIZACION AUTORIZADA"/>
    <s v="ANTIOQUIA"/>
    <s v="MEDELLÍN"/>
    <s v="INSCRIPCION"/>
    <d v="2006-08-11T00:00:00"/>
    <x v="3"/>
  </r>
  <r>
    <n v="20630"/>
    <s v="ASOCIACION DE USUARIOS DEL ACUEDUCTO MULTIVEREDAL TRES MONTAÑAS"/>
    <s v="OPERATIVA"/>
    <s v="MENOR O IGUAL A 2500 USUARIOS"/>
    <s v="Grupo de Pequeños"/>
    <x v="1"/>
    <s v="ORGANIZACION AUTORIZADA"/>
    <s v="ANTIOQUIA"/>
    <s v="HELICONIA"/>
    <s v="ACTUALIZACION"/>
    <d v="2025-02-03T00:00:00"/>
    <x v="3"/>
  </r>
  <r>
    <n v="20634"/>
    <s v="ADMINISTRACION COOPERATIVA SAN ROQUE E.S.P."/>
    <s v="OPERATIVA"/>
    <s v="MENOR O IGUAL A 2500 USUARIOS"/>
    <s v="Grupo de Pequeños"/>
    <x v="1"/>
    <s v="ORGANIZACION AUTORIZADA"/>
    <s v="VALLE DEL CAUCA"/>
    <s v="ARGELIA"/>
    <s v="ACTUALIZACION"/>
    <d v="2020-08-03T00:00:00"/>
    <x v="3"/>
  </r>
  <r>
    <n v="20635"/>
    <s v="ASOCIACION DE USUARIOS DEL ACUEDUCTO Y/O ALCANTARILLADO Y/O ASEO DE ROZO ESP"/>
    <s v="OPERATIVA"/>
    <s v="DESDE 2501 HASTA 5000 USUARIOS"/>
    <s v="Grupo de Pequeños"/>
    <x v="1"/>
    <s v="ORGANIZACION AUTORIZADA"/>
    <s v="VALLE DEL CAUCA"/>
    <s v="PALMIRA"/>
    <s v="ACTUALIZACION"/>
    <d v="2025-02-07T00:00:00"/>
    <x v="6"/>
  </r>
  <r>
    <n v="20638"/>
    <s v="SECRETARIA DE SERVICIOS PUBLICOS DEL MUNICIPIO  DE ARAUQUITA"/>
    <s v="OPERATIVA"/>
    <s v="DESDE 2501 HASTA 5000 USUARIOS"/>
    <s v="Grupo de Pequeños"/>
    <x v="2"/>
    <s v="MUNICIPIO (PRESTACIÓN DIRECTA)"/>
    <s v="ARAUCA"/>
    <s v="ARAUQUITA"/>
    <s v="ACTUALIZACION"/>
    <d v="2025-02-11T00:00:00"/>
    <x v="1"/>
  </r>
  <r>
    <n v="20641"/>
    <s v="ACUAPATIOS S.A.  E.S.P."/>
    <s v="OPERATIVA"/>
    <s v="MENOR O IGUAL A 2500 USUARIOS"/>
    <s v="Grupo de Pequeños"/>
    <x v="2"/>
    <s v="SOCIEDADES (EMPRESA DE SERVICIOS PUBLICOS)"/>
    <s v="NORTE DE SANTANDER"/>
    <s v="CUCUTA"/>
    <s v="ACTUALIZACION"/>
    <d v="2025-03-10T00:00:00"/>
    <x v="4"/>
  </r>
  <r>
    <n v="20642"/>
    <s v="ASOCIACIÓN DE USUARIOS DEL ACUEDUCTO NARANGITOS"/>
    <s v="OPERATIVA"/>
    <s v="HASTA 2500 SUSCRIPTORES"/>
    <s v="Grupo de Pequeños"/>
    <x v="1"/>
    <s v="ORGANIZACION AUTORIZADA"/>
    <s v="ANTIOQUIA"/>
    <s v="AMAGÁ"/>
    <s v="ACTUALIZACION"/>
    <d v="2011-12-15T00:00:00"/>
    <x v="3"/>
  </r>
  <r>
    <n v="20643"/>
    <s v="ASOCIACION DE SUSCRIPTORES DEL ACUEDUCTO DE LA VEREDA LA SIRENA"/>
    <s v="OPERATIVA"/>
    <s v="MENOR O IGUAL A 2500 USUARIOS"/>
    <s v="Grupo de Pequeños"/>
    <x v="1"/>
    <s v="ORGANIZACION AUTORIZADA"/>
    <s v="VALLE DEL CAUCA"/>
    <s v="CALI"/>
    <s v="ACTUALIZACION"/>
    <d v="2025-03-06T00:00:00"/>
    <x v="3"/>
  </r>
  <r>
    <n v="20644"/>
    <s v="ADMINISTRACION PUBLICA COOPERATIVA DE SERVICIOS PUBLICOS DE AGUA Y SANEAMIENTO BASICO DE PUEBLO NUEVO"/>
    <s v="OPERATIVA"/>
    <s v="MENOR O IGUAL A 2500 USUARIOS"/>
    <s v="Grupo de Pequeños"/>
    <x v="2"/>
    <s v="ORGANIZACION AUTORIZADA"/>
    <s v="CÓRDOBA"/>
    <s v="PUEBLO NUEVO"/>
    <s v="ACTUALIZACION"/>
    <d v="2025-03-06T00:00:00"/>
    <x v="4"/>
  </r>
  <r>
    <n v="20646"/>
    <s v="ACUEDUCTO DE MONDOMO"/>
    <s v="OPERATIVA"/>
    <s v="MENOR O IGUAL A 2500 USUARIOS"/>
    <s v="Grupo de Pequeños"/>
    <x v="1"/>
    <s v="ORGANIZACION AUTORIZADA"/>
    <s v="CAUCA"/>
    <s v="SANTANDER DE QUILICHAO"/>
    <s v="ACTUALIZACION"/>
    <d v="2020-08-16T00:00:00"/>
    <x v="3"/>
  </r>
  <r>
    <n v="20647"/>
    <s v="ASOCIACION DE USURARIOS DEL ACUEDUCTO MULTIVEREDAL PIEDRA GORDA"/>
    <s v="OPERATIVA"/>
    <s v="MENOR O IGUAL A 2500 USUARIOS"/>
    <s v="Grupo de Pequeños"/>
    <x v="1"/>
    <s v="ORGANIZACION AUTORIZADA"/>
    <s v="ANTIOQUIA"/>
    <s v="SAN VICENTE FERRER"/>
    <s v="ACTUALIZACION"/>
    <d v="2025-02-11T00:00:00"/>
    <x v="3"/>
  </r>
  <r>
    <n v="20649"/>
    <s v="ASOCIACION DE USUARIOS DEL ACUEDUCTO DE LA VEREDA LA PULGARINA DEL MUNICIPIO DE SAN PEDRO DE LOS MILAGROS"/>
    <s v="OPERATIVA"/>
    <s v="MENOR O IGUAL A 2500 USUARIOS"/>
    <s v="Grupo de Pequeños"/>
    <x v="1"/>
    <s v="ORGANIZACION AUTORIZADA"/>
    <s v="ANTIOQUIA"/>
    <s v="SAN PEDRO DE LOS MILAGROS"/>
    <s v="ACTUALIZACION"/>
    <d v="2025-01-28T00:00:00"/>
    <x v="3"/>
  </r>
  <r>
    <n v="20653"/>
    <s v="ASOCIACION DE USUARIOS DEL ACUEDUCTO REGIONAL DE LAS VEREDAS RANCHERIA PEÑAS FRONTERA Y CABRERA DEL MUNICIPIO DE GUACHETA DEPARTAMENTO DE CUNDINAMARCA"/>
    <s v="OPERATIVA"/>
    <s v="MENOR O IGUAL A 2500 USUARIOS"/>
    <s v="Grupo de Pequeños"/>
    <x v="1"/>
    <s v="ORGANIZACION AUTORIZADA"/>
    <s v="CUNDINAMARCA"/>
    <s v="GUACHETA"/>
    <s v="ACTUALIZACION"/>
    <d v="2025-03-29T00:00:00"/>
    <x v="3"/>
  </r>
  <r>
    <n v="20654"/>
    <s v="UNIDAD ADMINISTRATIVA ESPECIAL DE SERVICIOS PUBLICOS DE PUERTO LOPEZ"/>
    <s v="EN PROCESO DE LIQUIDACION (No activa)"/>
    <s v="MAS DE 2500 SUSCRIPTORES"/>
    <s v="Grupo de Pequeños"/>
    <x v="1"/>
    <s v="MUNICIPIO (PRESTACIÓN DIRECTA)"/>
    <s v="META"/>
    <s v="PUERTO LOPEZ"/>
    <s v="ACTUALIZACION"/>
    <d v="2008-09-22T00:00:00"/>
    <x v="1"/>
  </r>
  <r>
    <n v="20658"/>
    <s v="EMPRESA ASOCIATIVA DE TRABAJO MUCAF E.S.P. "/>
    <s v="OPERATIVA"/>
    <s v="DESDE 2501 HASTA 5000 USUARIOS"/>
    <s v="Grupo de Pequeños"/>
    <x v="1"/>
    <s v="ORGANIZACION AUTORIZADA"/>
    <s v="SANTANDER"/>
    <s v="BARRANCABERMEJA"/>
    <s v="ACTUALIZACION"/>
    <d v="2025-03-20T00:00:00"/>
    <x v="0"/>
  </r>
  <r>
    <n v="20659"/>
    <s v="ASOCIACION DE USUARIOS DE ACUEDUCTO DE LA VEREDA CHENCHE ASOLEADOS"/>
    <s v="OPERATIVA"/>
    <s v="MENOR O IGUAL A 2500 USUARIOS"/>
    <s v="Grupo de Pequeños"/>
    <x v="1"/>
    <s v="ORGANIZACION AUTORIZADA"/>
    <s v="TOLIMA"/>
    <s v="PURIFICACION"/>
    <s v="ACTUALIZACION"/>
    <d v="2025-02-08T00:00:00"/>
    <x v="3"/>
  </r>
  <r>
    <n v="20663"/>
    <s v="MUNICIPIO LOPEZ DE MICAY"/>
    <s v="OPERATIVA"/>
    <s v="MENOR O IGUAL A 2500 USUARIOS"/>
    <s v="Grupo de Pequeños"/>
    <x v="2"/>
    <s v="MUNICIPIO (PRESTACIÓN DIRECTA)"/>
    <s v="CAUCA"/>
    <s v="LOPEZ DE MICAY"/>
    <s v="ACTUALIZACION"/>
    <d v="2024-03-30T00:00:00"/>
    <x v="1"/>
  </r>
  <r>
    <n v="20665"/>
    <s v="ACUEDUCTO DE LA VEREDA SOTE PANELAS DEL MUNICIPIO DE MOTAVITA"/>
    <s v="OPERATIVA (No activa)"/>
    <s v="HASTA 2500 SUSCRIPTORES"/>
    <s v="Grupo de Pequeños"/>
    <x v="1"/>
    <s v="ORGANIZACION AUTORIZADA"/>
    <s v="BOYACÁ"/>
    <s v="TUNJA"/>
    <s v="INSCRIPCION"/>
    <d v="2012-03-01T00:00:00"/>
    <x v="3"/>
  </r>
  <r>
    <n v="20666"/>
    <s v="ASOCIACION DE SUSCRIPTORES DEL ACUEDUCTO DE LA VEREDA CARBONERA DEL MUNICIPIO DE MOTAVITA"/>
    <s v="OPERATIVA"/>
    <s v="MENOR O IGUAL A 2500 USUARIOS"/>
    <s v="Grupo de Pequeños"/>
    <x v="1"/>
    <s v="ORGANIZACION AUTORIZADA"/>
    <s v="BOYACÁ"/>
    <s v="MOTAVITA"/>
    <s v="ACTUALIZACION"/>
    <d v="2024-08-10T00:00:00"/>
    <x v="3"/>
  </r>
  <r>
    <n v="20669"/>
    <s v="EMPRESA DE SERVICIOS PUBLICOS DOMICILIARIOS DE LA MONTAÑITA S.A E.S.P."/>
    <s v="OPERATIVA"/>
    <s v="MENOR O IGUAL A 2500 USUARIOS"/>
    <s v="Grupo de Pequeños"/>
    <x v="2"/>
    <s v="SOCIEDADES (EMPRESA DE SERVICIOS PUBLICOS)"/>
    <s v="CAQUETÁ"/>
    <s v="LA MONTANITA"/>
    <s v="ACTUALIZACION"/>
    <d v="2025-02-27T00:00:00"/>
    <x v="1"/>
  </r>
  <r>
    <n v="20670"/>
    <s v="ASOCIACIÓN DE SUSCRIPTORES DEL ACUEDUCTO LA PALMERA "/>
    <s v="OPERATIVA"/>
    <s v="MENOR O IGUAL A 2500 USUARIOS"/>
    <s v="Grupo de Pequeños"/>
    <x v="1"/>
    <s v="ORGANIZACION AUTORIZADA"/>
    <s v="VALLE DEL CAUCA"/>
    <s v="TULUA"/>
    <s v="ACTUALIZACION"/>
    <d v="2019-02-27T00:00:00"/>
    <x v="3"/>
  </r>
  <r>
    <n v="20672"/>
    <s v="ASOCIACION DE USUARIOS DEL ACUEDUCTO MULTIVEREDAL DEL CORREGIMIENTO ALTO DEL CORRAL"/>
    <s v="OPERATIVA"/>
    <s v="MENOR O IGUAL A 2500 USUARIOS"/>
    <s v="Grupo de Pequeños"/>
    <x v="1"/>
    <s v="ORGANIZACION AUTORIZADA"/>
    <s v="ANTIOQUIA"/>
    <s v="HELICONIA"/>
    <s v="ACTUALIZACION"/>
    <d v="2023-12-14T00:00:00"/>
    <x v="3"/>
  </r>
  <r>
    <n v="20676"/>
    <s v="UNIDAD MUNICIPAL DE SERVICIOS PÚBLICOS DE SOMONDOCO "/>
    <s v="OPERATIVA"/>
    <s v="MENOR O IGUAL A 2500 USUARIOS"/>
    <s v="Grupo de Pequeños"/>
    <x v="2"/>
    <s v="MUNICIPIO (PRESTACIÓN DIRECTA)"/>
    <s v="BOYACÁ"/>
    <s v="SOMONDOCO"/>
    <s v="ACTUALIZACION"/>
    <d v="2024-01-17T00:00:00"/>
    <x v="1"/>
  </r>
  <r>
    <n v="20679"/>
    <s v="EMPRESA MUNICIPAL DE ACUEDUCTO, ALCANTARILLADO Y ASEO DE OVEJAS S.A. ESP"/>
    <s v="OPERATIVA"/>
    <s v="DESDE 2501 HASTA 5000 USUARIOS"/>
    <s v="Grupo de Grandes"/>
    <x v="0"/>
    <s v="SOCIEDADES (EMPRESA DE SERVICIOS PUBLICOS)"/>
    <s v="SUCRE"/>
    <s v="OVEJAS"/>
    <s v="ACTUALIZACION"/>
    <d v="2025-02-11T00:00:00"/>
    <x v="1"/>
  </r>
  <r>
    <n v="20681"/>
    <s v="EMPRESA DE ASEO DE CAREPA S.A.S . E.S.P."/>
    <s v="OPERATIVA"/>
    <s v="MAYOR O IGUAL A 5001 USUARIOS"/>
    <s v="Grupo de Pequeños"/>
    <x v="0"/>
    <s v="SOCIEDADES (EMPRESA DE SERVICIOS PUBLICOS)"/>
    <s v="ANTIOQUIA"/>
    <s v="CAREPA"/>
    <s v="ACTUALIZACION"/>
    <d v="2025-02-28T00:00:00"/>
    <x v="0"/>
  </r>
  <r>
    <n v="20685"/>
    <s v="UNIDAD DE SERVICIOS PUBLICOS DE LA SALINA CASANARE"/>
    <s v="OPERATIVA"/>
    <s v="MENOR O IGUAL A 2500 USUARIOS"/>
    <s v="Grupo de Pequeños"/>
    <x v="2"/>
    <s v="MUNICIPIO (PRESTACIÓN DIRECTA)"/>
    <s v="CASANARE"/>
    <s v="LA SALINA"/>
    <s v="ACTUALIZACION"/>
    <d v="2025-03-25T00:00:00"/>
    <x v="1"/>
  </r>
  <r>
    <n v="20686"/>
    <s v="EMPRESAS PUBLICAS MUNICIPALES DE CAIMITO"/>
    <s v="OPERATIVA (No activa)"/>
    <s v="HASTA 2500 SUSCRIPTORES"/>
    <s v="Grupo de Pequeños"/>
    <x v="1"/>
    <s v="PRESTADORES FUERA DEL ART. 15 LSPD"/>
    <s v="SUCRE"/>
    <s v="CAIMITO"/>
    <s v="ACTUALIZACION"/>
    <d v="2011-12-30T00:00:00"/>
    <x v="4"/>
  </r>
  <r>
    <n v="20687"/>
    <s v="EMPRESA MUNICIPAL DE ACUEDUCTO,ALCANTARILLADO Y ASEO DEL MUNICIPIO DE LA UNION SUCRE SA ESP"/>
    <s v="OPERATIVA"/>
    <s v="MENOR O IGUAL A 2500 USUARIOS"/>
    <s v="Grupo de Pequeños"/>
    <x v="2"/>
    <s v="SOCIEDADES (EMPRESA DE SERVICIOS PUBLICOS)"/>
    <s v="SUCRE"/>
    <s v="LA UNION"/>
    <s v="ACTUALIZACION"/>
    <d v="2025-03-20T00:00:00"/>
    <x v="1"/>
  </r>
  <r>
    <n v="20689"/>
    <s v="CORPORACION ACUEDUCTO MULTIVEREDAL LA CHUSCALA"/>
    <s v="OPERATIVA"/>
    <s v="MENOR O IGUAL A 2500 USUARIOS"/>
    <s v="Grupo de Pequeños"/>
    <x v="1"/>
    <s v="ORGANIZACION AUTORIZADA"/>
    <s v="ANTIOQUIA"/>
    <s v="COPACABANA"/>
    <s v="ACTUALIZACION"/>
    <d v="2025-02-20T00:00:00"/>
    <x v="3"/>
  </r>
  <r>
    <n v="20692"/>
    <s v="ASOCIACION DE USUARIOS DE ACUEDUCTO DE LA VEREDA PUEBLO VIEJO SECTOR PUERTO RICO "/>
    <s v="OPERATIVA"/>
    <s v="HASTA 2500 SUSCRIPTORES"/>
    <s v="Grupo de Pequeños"/>
    <x v="1"/>
    <s v="ORGANIZACION AUTORIZADA"/>
    <s v="CUNDINAMARCA"/>
    <s v="ZIPACON"/>
    <s v="ACTUALIZACION"/>
    <d v="2012-12-11T00:00:00"/>
    <x v="3"/>
  </r>
  <r>
    <n v="20696"/>
    <s v="EMPRESA DE SERVICIOS PUBLICOS DE SAN ANTONIO DE GETUCHA S.A. E.S.P"/>
    <s v="OPERATIVA"/>
    <s v="MENOR O IGUAL A 2500 USUARIOS"/>
    <s v="Grupo de Pequeños"/>
    <x v="1"/>
    <s v="SOCIEDADES (EMPRESA DE SERVICIOS PUBLICOS)"/>
    <s v="CAQUETÁ"/>
    <s v="MILAN"/>
    <s v="ACTUALIZACION"/>
    <d v="2024-07-17T00:00:00"/>
    <x v="2"/>
  </r>
  <r>
    <n v="20697"/>
    <s v="EMPRESA DE SERVICIOS PUBLICOS DE MILAN S.A. E.S.P."/>
    <s v="OPERATIVA"/>
    <s v="MENOR O IGUAL A 2500 USUARIOS"/>
    <s v="Grupo de Pequeños"/>
    <x v="2"/>
    <s v="SOCIEDADES (EMPRESA DE SERVICIOS PUBLICOS)"/>
    <s v="CAQUETÁ"/>
    <s v="MILAN"/>
    <s v="ACTUALIZACION"/>
    <d v="2021-01-20T00:00:00"/>
    <x v="1"/>
  </r>
  <r>
    <n v="20700"/>
    <s v="ASOCIACION DE USUARIOS DEL ACUEDUCTO REGIONAL LA SALADA ALTO DEVIGA VILA ASOMADERO Y MALBERTO DEL MUNICIPIO DE TOCAIMA"/>
    <s v="OPERATIVA"/>
    <s v="HASTA 2500 SUSCRIPTORES"/>
    <s v="Grupo de Pequeños"/>
    <x v="1"/>
    <s v="ORGANIZACION AUTORIZADA"/>
    <s v="CUNDINAMARCA"/>
    <s v="TOCAIMA"/>
    <s v="ACTUALIZACION"/>
    <d v="2011-09-09T00:00:00"/>
    <x v="3"/>
  </r>
  <r>
    <n v="20702"/>
    <s v="ASOCIACIÓN DE USUARIOS DEL ACUEDUCTO RURAL EL PIRUCHO DE NOCAIMA"/>
    <s v="OPERATIVA"/>
    <s v="MENOR O IGUAL A 2500 USUARIOS"/>
    <s v="Grupo de Pequeños"/>
    <x v="1"/>
    <s v="ORGANIZACION AUTORIZADA"/>
    <s v="CUNDINAMARCA"/>
    <s v="NOCAIMA"/>
    <s v="ACTUALIZACION"/>
    <d v="2022-05-16T00:00:00"/>
    <x v="3"/>
  </r>
  <r>
    <n v="20705"/>
    <s v="MUNICIPIO DE SAN PEDRO DE URABA"/>
    <s v="OPERATIVA (No activa)"/>
    <s v="HASTA 2500 SUSCRIPTORES"/>
    <s v="Grupo de Pequeños"/>
    <x v="1"/>
    <s v="MUNICIPIO (PRESTACIÓN DIRECTA)"/>
    <s v="ANTIOQUIA"/>
    <s v="SAN PEDRO DE URABA"/>
    <s v="ACTUALIZACION"/>
    <d v="2008-04-24T00:00:00"/>
    <x v="0"/>
  </r>
  <r>
    <n v="20708"/>
    <s v="MUNIICIPIO DE ARBOLETES"/>
    <s v="OPERATIVA (No activa)"/>
    <s v="HASTA 2500 SUSCRIPTORES"/>
    <s v="Grupo de Pequeños"/>
    <x v="1"/>
    <s v="MUNICIPIO (PRESTACIÓN DIRECTA)"/>
    <s v="ANTIOQUIA"/>
    <s v="ARBOLETES"/>
    <s v="ACTUALIZACION"/>
    <d v="2009-09-26T00:00:00"/>
    <x v="0"/>
  </r>
  <r>
    <n v="20714"/>
    <s v="ASOCIACION DE SUSCRIPTORES DEL ACUEDUCTO LA VARILICE "/>
    <s v="OPERATIVA"/>
    <s v="MENOR O IGUAL A 2500 USUARIOS"/>
    <s v="Grupo de Pequeños"/>
    <x v="1"/>
    <s v="ORGANIZACION AUTORIZADA"/>
    <s v="CUNDINAMARCA"/>
    <s v="SAN ANTONIO DEL TEQUENDAMA"/>
    <s v="ACTUALIZACION"/>
    <d v="2025-01-17T00:00:00"/>
    <x v="3"/>
  </r>
  <r>
    <n v="20716"/>
    <s v="ASOCIACION DE USUARIOS DEL ACUEDUCTO RURAL DEL CARMEN Y SAN JUAN DE LA VEREDA PATIO DE BOLAS"/>
    <s v="OPERATIVA"/>
    <s v="HASTA 2500 SUSCRIPTORES"/>
    <s v="Grupo de Pequeños"/>
    <x v="1"/>
    <s v="ORGANIZACION AUTORIZADA"/>
    <s v="CUNDINAMARCA"/>
    <s v="SAN ANTONIO DEL TEQUENDAMA"/>
    <s v="ACTUALIZACION"/>
    <d v="2007-06-20T00:00:00"/>
    <x v="3"/>
  </r>
  <r>
    <n v="20720"/>
    <s v="ASOCIACION DE USUARIOS DEL ACUEDUCTO SANTIVAR ALTO Y BAJO QUEBRADA VARILICE"/>
    <s v="OPERATIVA"/>
    <s v="HASTA 2500 SUSCRIPTORES"/>
    <s v="Grupo de Pequeños"/>
    <x v="1"/>
    <s v="ORGANIZACION AUTORIZADA"/>
    <s v="CUNDINAMARCA"/>
    <s v="SAN ANTONIO DEL TEQUENDAMA"/>
    <s v="ACTUALIZACION"/>
    <d v="2007-06-08T00:00:00"/>
    <x v="3"/>
  </r>
  <r>
    <n v="20721"/>
    <s v="ASOCIACIÓN DE USUARIOS DEL ACUEDUCTO VEREDAL SANTIVAR PUEBLO NUEVO LAS ANGUSTIAS "/>
    <s v="OPERATIVA (No activa)"/>
    <s v="HASTA 2500 SUSCRIPTORES"/>
    <s v="Grupo de Pequeños"/>
    <x v="1"/>
    <s v="ORGANIZACION AUTORIZADA"/>
    <s v="CUNDINAMARCA"/>
    <s v="SAN ANTONIO DEL TEQUENDAMA"/>
    <s v="ACTUALIZACION"/>
    <d v="2007-05-23T00:00:00"/>
    <x v="3"/>
  </r>
  <r>
    <n v="20722"/>
    <s v="ASOCIACION DEL ACUEDUCTO AGUACHICAQUE "/>
    <s v="OPERATIVA"/>
    <s v="HASTA 2500 SUSCRIPTORES"/>
    <s v="Grupo de Pequeños"/>
    <x v="1"/>
    <s v="ORGANIZACION AUTORIZADA"/>
    <s v="CUNDINAMARCA"/>
    <s v="SAN ANTONIO DEL TEQUENDAMA"/>
    <s v="ACTUALIZACION"/>
    <d v="2008-07-04T00:00:00"/>
    <x v="3"/>
  </r>
  <r>
    <n v="20725"/>
    <s v="ASOCIACION DE SUSCRIPTORES USUARIOS O CONSUMIDORES DEL ACUEDUCTO LAS ANGUSTIAS SANTAFE MUNICIPIO DE SAN ANTONIO DEL TEQUENDAMA DEPARTAMENTO DE CUNDINA"/>
    <s v="OPERATIVA"/>
    <s v="MENOR O IGUAL A 2500 USUARIOS"/>
    <s v="Grupo de Pequeños"/>
    <x v="1"/>
    <s v="ORGANIZACION AUTORIZADA"/>
    <s v="CUNDINAMARCA"/>
    <s v="SAN ANTONIO DEL TEQUENDAMA"/>
    <s v="ACTUALIZACION"/>
    <d v="2025-03-26T00:00:00"/>
    <x v="3"/>
  </r>
  <r>
    <n v="20731"/>
    <s v="COMITÉ DE USUARIOS DEL ACUEDUCTO Y ALCANTARILLADO DE LA VEREDA CAICEDO "/>
    <s v="OPERATIVA (No activa)"/>
    <s v="HASTA 2500 SUSCRIPTORES"/>
    <s v="Grupo de Pequeños"/>
    <x v="1"/>
    <s v="ORGANIZACION AUTORIZADA"/>
    <s v="CUNDINAMARCA"/>
    <s v="SAN ANTONIO DEL TEQUENDAMA"/>
    <s v="ACTUALIZACION"/>
    <d v="2007-06-01T00:00:00"/>
    <x v="3"/>
  </r>
  <r>
    <n v="20734"/>
    <s v="JUNTA ADMINISTRADORA DEL ACUEDUCTO QUEBRADON REFORMA FUNDADOR MUNICIPIO DE PALESTINA DEPARTAMENTO DEL HUILA"/>
    <s v="OPERATIVA"/>
    <s v="HASTA 2500 SUSCRIPTORES"/>
    <s v="Grupo de Pequeños"/>
    <x v="1"/>
    <s v="ORGANIZACION AUTORIZADA"/>
    <s v="HUILA"/>
    <s v="PALESTINA"/>
    <s v="INSCRIPCION"/>
    <d v="2011-04-09T00:00:00"/>
    <x v="3"/>
  </r>
  <r>
    <n v="20736"/>
    <s v="ASOCIACIÒN DE USUARIOS DEL ACUEDUCTO REGIONAL INTEGRADO EL HIGUERÓN GUAYABAL"/>
    <s v="OPERATIVA"/>
    <s v="MENOR O IGUAL A 2500 USUARIOS"/>
    <s v="Grupo de Pequeños"/>
    <x v="1"/>
    <s v="ORGANIZACION AUTORIZADA"/>
    <s v="CAUCA"/>
    <s v="TIMBIO"/>
    <s v="ACTUALIZACION"/>
    <d v="2024-05-25T00:00:00"/>
    <x v="3"/>
  </r>
  <r>
    <n v="20739"/>
    <s v="MUNICIPIO DE GACHANCIPA"/>
    <s v="OPERATIVA"/>
    <s v="DESDE 2501 HASTA 5000 USUARIOS"/>
    <s v="Grupo de Pequeños"/>
    <x v="0"/>
    <s v="MUNICIPIO (PRESTACIÓN DIRECTA)"/>
    <s v="CUNDINAMARCA"/>
    <s v="GACHANCIPA"/>
    <s v="ACTUALIZACION"/>
    <d v="2024-12-03T00:00:00"/>
    <x v="2"/>
  </r>
  <r>
    <n v="20740"/>
    <s v="CORPORACION ACUEDUCTO REGIONAL MACAREGUA"/>
    <s v="OPERATIVA"/>
    <s v="MENOR O IGUAL A 2500 USUARIOS"/>
    <s v="Grupo de Pequeños"/>
    <x v="1"/>
    <s v="ORGANIZACION AUTORIZADA"/>
    <s v="SANTANDER"/>
    <s v="VILLANUEVA"/>
    <s v="ACTUALIZACION"/>
    <d v="2024-04-28T00:00:00"/>
    <x v="3"/>
  </r>
  <r>
    <n v="20745"/>
    <s v="ASOCIACION DEL ACUEDUCTO Y ALCANTARILLADO DEL WAYCO AWAYCO"/>
    <s v="OPERATIVA (No activa)"/>
    <s v="HASTA 2500 SUSCRIPTORES"/>
    <s v="Grupo de Pequeños"/>
    <x v="1"/>
    <s v="ORGANIZACION AUTORIZADA"/>
    <s v="NARIÑO"/>
    <s v="SAMANIEGO"/>
    <s v="INSCRIPCION"/>
    <d v="2007-09-26T00:00:00"/>
    <x v="4"/>
  </r>
  <r>
    <n v="20747"/>
    <s v="ASOCIACION DE USUARIOS DEL ACUEDUCTO RURAL EL PROGRESO "/>
    <s v="OPERATIVA"/>
    <s v="HASTA 2500 SUSCRIPTORES"/>
    <s v="Grupo de Pequeños"/>
    <x v="1"/>
    <s v="ORGANIZACION AUTORIZADA"/>
    <s v="CUNDINAMARCA"/>
    <s v="SAN ANTONIO DEL TEQUENDAMA"/>
    <s v="INSCRIPCION"/>
    <d v="2006-07-24T00:00:00"/>
    <x v="3"/>
  </r>
  <r>
    <n v="20748"/>
    <s v="ASOCIACION DE USUARIOS DEL ACUEDUCTO RURAL LOS NARANJOS VEREDA LAS ANGUSTIAS"/>
    <s v="OPERATIVA"/>
    <s v="MENOR O IGUAL A 2500 USUARIOS"/>
    <s v="Grupo de Pequeños"/>
    <x v="1"/>
    <s v="ORGANIZACION AUTORIZADA"/>
    <s v="CUNDINAMARCA"/>
    <s v="SAN ANTONIO DEL TEQUENDAMA"/>
    <s v="ACTUALIZACION"/>
    <d v="2021-04-21T00:00:00"/>
    <x v="3"/>
  </r>
  <r>
    <n v="20758"/>
    <s v="ASOCIACION DE AFILIADOS DEL ACUEDUCTO RURAL SALIBARBA"/>
    <s v="OPERATIVA"/>
    <s v="MENOR O IGUAL A 2500 USUARIOS"/>
    <s v="Grupo de Pequeños"/>
    <x v="1"/>
    <s v="ORGANIZACION AUTORIZADA"/>
    <s v="CUNDINAMARCA"/>
    <s v="TABIO"/>
    <s v="ACTUALIZACION"/>
    <d v="2025-01-17T00:00:00"/>
    <x v="3"/>
  </r>
  <r>
    <n v="20763"/>
    <s v="ASOCIACION DE SUSCRIPTORES DEL ACUEDUCTO SANTO CRISTO DE LA VEREDAS LLANO GRANDE ESPINAL LAGUNA"/>
    <s v="OPERATIVA"/>
    <s v="MENOR O IGUAL A 2500 USUARIOS"/>
    <s v="Grupo de Pequeños"/>
    <x v="1"/>
    <s v="ORGANIZACION AUTORIZADA"/>
    <s v="BOYACÁ"/>
    <s v="SOATA"/>
    <s v="ACTUALIZACION"/>
    <d v="2025-03-12T00:00:00"/>
    <x v="3"/>
  </r>
  <r>
    <n v="20766"/>
    <s v="ASOCIACION ACUEDCUTO  LOMITAS- PRIMAVERA"/>
    <s v="OPERATIVA"/>
    <s v="MENOR O IGUAL A 2500 USUARIOS"/>
    <s v="Grupo de Pequeños"/>
    <x v="1"/>
    <s v="ORGANIZACION AUTORIZADA"/>
    <s v="ANTIOQUIA"/>
    <s v="BARBOSA"/>
    <s v="ACTUALIZACION"/>
    <d v="2023-12-22T00:00:00"/>
    <x v="3"/>
  </r>
  <r>
    <n v="20773"/>
    <s v="MUNICIPIO DE JORDAN"/>
    <s v="OPERATIVA"/>
    <s v="MENOR O IGUAL A 2500 USUARIOS"/>
    <s v="Grupo de Pequeños"/>
    <x v="2"/>
    <s v="MUNICIPIO (PRESTACIÓN DIRECTA)"/>
    <s v="SANTANDER"/>
    <s v="JORDAN"/>
    <s v="ACTUALIZACION"/>
    <d v="2025-03-10T00:00:00"/>
    <x v="1"/>
  </r>
  <r>
    <n v="20774"/>
    <s v="CORPORACION DE SERVICIOS DE ACUEDUCTO Y ALCANTARILLADO DEL CHORO AGUACHORO"/>
    <s v="OPERATIVA"/>
    <s v="MENOR O IGUAL A 2500 USUARIOS"/>
    <s v="Grupo de Pequeños"/>
    <x v="1"/>
    <s v="ORGANIZACION AUTORIZADA"/>
    <s v="SANTANDER"/>
    <s v="VILLANUEVA"/>
    <s v="ACTUALIZACION"/>
    <d v="2025-03-12T00:00:00"/>
    <x v="3"/>
  </r>
  <r>
    <n v="20775"/>
    <s v="CORPORACION DE ACUEDUCTO Y ALCANTARILLADO REGIONAL DE AGUAFRIA"/>
    <s v="OPERATIVA"/>
    <s v="MENOR O IGUAL A 2500 USUARIOS"/>
    <s v="Grupo de Pequeños"/>
    <x v="1"/>
    <s v="ORGANIZACION AUTORIZADA"/>
    <s v="SANTANDER"/>
    <s v="VILLANUEVA"/>
    <s v="ACTUALIZACION"/>
    <d v="2023-11-20T00:00:00"/>
    <x v="3"/>
  </r>
  <r>
    <n v="20778"/>
    <s v="MUNICIPIO  SANTIAGO DE TOLU"/>
    <s v="OPERATIVA"/>
    <s v="HASTA 2500 SUSCRIPTORES"/>
    <s v="Grupo de Pequeños"/>
    <x v="1"/>
    <s v="MUNICIPIO (PRESTACIÓN DIRECTA)"/>
    <s v="SUCRE"/>
    <s v="SANTIAGO DE TOLU"/>
    <s v="ACTUALIZACION"/>
    <d v="2008-06-14T00:00:00"/>
    <x v="1"/>
  </r>
  <r>
    <n v="20782"/>
    <s v="ASOCIACION DE USUARIOS ACUEDUCTO REGIONAL SUR OCCIDENTE DEL MUNICIPIO DE SASAIMA DEPARTAMENTO DE CUNDINAMARCA"/>
    <s v="OPERATIVA"/>
    <s v="MENOR O IGUAL A 2500 USUARIOS"/>
    <s v="Grupo de Pequeños"/>
    <x v="1"/>
    <s v="ORGANIZACION AUTORIZADA"/>
    <s v="CUNDINAMARCA"/>
    <s v="SASAIMA"/>
    <s v="ACTUALIZACION"/>
    <d v="2025-02-20T00:00:00"/>
    <x v="3"/>
  </r>
  <r>
    <n v="20791"/>
    <s v="ASOCIACION DE USUARIOS DEL ACUEDUCTO, ALCANTARILLADO Y ASEO DE SAN MIGUEL"/>
    <s v="OPERATIVA"/>
    <s v="MENOR O IGUAL A 2500 USUARIOS"/>
    <s v="Grupo de Pequeños"/>
    <x v="1"/>
    <s v="ORGANIZACION AUTORIZADA"/>
    <s v="ANTIOQUIA"/>
    <s v="SONSON"/>
    <s v="ACTUALIZACION"/>
    <d v="2024-10-25T00:00:00"/>
    <x v="4"/>
  </r>
  <r>
    <n v="20794"/>
    <s v="ASOCIACION DE USUARIOS DEL ACUEDUCTO DE LAS VEREDAS NAPOLES, PONCHOS Y SEBASTOPOL   "/>
    <s v="OPERATIVA"/>
    <s v="MENOR O IGUAL A 2500 USUARIOS"/>
    <s v="Grupo de Pequeños"/>
    <x v="1"/>
    <s v="ORGANIZACION AUTORIZADA"/>
    <s v="CUNDINAMARCA"/>
    <s v="SAN ANTONIO DEL TEQUENDAMA"/>
    <s v="ACTUALIZACION"/>
    <d v="2024-03-15T00:00:00"/>
    <x v="3"/>
  </r>
  <r>
    <n v="20795"/>
    <s v="ASOCIACION DE USUARIOS DEL ACUEDUCTO EL MORICHAL "/>
    <s v="OPERATIVA (No activa)"/>
    <s v="HASTA 2500 SUSCRIPTORES"/>
    <s v="Grupo de Pequeños"/>
    <x v="1"/>
    <s v="ORGANIZACION AUTORIZADA"/>
    <s v="CUNDINAMARCA"/>
    <s v="SAN ANTONIO DEL TEQUENDAMA"/>
    <s v="ACTUALIZACION"/>
    <d v="2007-05-12T00:00:00"/>
    <x v="3"/>
  </r>
  <r>
    <n v="20796"/>
    <s v="ASOCIACION DE USUARIOS DEL ACUEDUCTO VEREDAS LA LAGUNA LA ESMERALDA Y OTRAS"/>
    <s v="OPERATIVA"/>
    <s v="MENOR O IGUAL A 2500 USUARIOS"/>
    <s v="Grupo de Pequeños"/>
    <x v="1"/>
    <s v="ORGANIZACION AUTORIZADA"/>
    <s v="CUNDINAMARCA"/>
    <s v="ANOLAIMA"/>
    <s v="ACTUALIZACION"/>
    <d v="2024-04-17T00:00:00"/>
    <x v="3"/>
  </r>
  <r>
    <n v="20797"/>
    <s v="ASOCIACION ADMINISTRADORA DE SERVICIOS PUBLICOS DE SAPUYES "/>
    <s v="OPERATIVA (No activa)"/>
    <s v="HASTA 2500 SUSCRIPTORES"/>
    <s v="Grupo de Pequeños"/>
    <x v="1"/>
    <s v="ORGANIZACION AUTORIZADA"/>
    <s v="NARIÑO"/>
    <s v="SAPUYES"/>
    <s v="ACTUALIZACION"/>
    <d v="2010-08-23T00:00:00"/>
    <x v="1"/>
  </r>
  <r>
    <n v="20799"/>
    <s v="MUNICIPIO DE JERUSALEN"/>
    <s v="OPERATIVA"/>
    <s v="MENOR O IGUAL A 2500 USUARIOS"/>
    <s v="Grupo de Pequeños"/>
    <x v="2"/>
    <s v="MUNICIPIO (PRESTACIÓN DIRECTA)"/>
    <s v="CUNDINAMARCA"/>
    <s v="JERUSALEN"/>
    <s v="ACTUALIZACION"/>
    <d v="2025-03-28T00:00:00"/>
    <x v="1"/>
  </r>
  <r>
    <n v="20802"/>
    <s v="TECNOAMBIENTALES S.A. E.S.P."/>
    <s v="OPERATIVA (No activa)"/>
    <s v="HASTA 2500 SUSCRIPTORES"/>
    <s v="Grupo de Pequeños"/>
    <x v="1"/>
    <s v="SOCIEDADES (EMPRESA DE SERVICIOS PUBLICOS)"/>
    <s v="BOGOTÁ, D.C."/>
    <s v="BOGOTA, D.C."/>
    <s v="ACTUALIZACION"/>
    <d v="2008-06-25T00:00:00"/>
    <x v="0"/>
  </r>
  <r>
    <n v="20803"/>
    <s v="ASOCIACION DE USUARIOS DEL ACUEDUCTO DE LA VEREDA EL MORRO"/>
    <s v="OPERATIVA"/>
    <s v="MENOR O IGUAL A 2500 USUARIOS"/>
    <s v="Grupo de Pequeños"/>
    <x v="1"/>
    <s v="ORGANIZACION AUTORIZADA"/>
    <s v="ANTIOQUIA"/>
    <s v="AMAGÁ"/>
    <s v="ACTUALIZACION"/>
    <d v="2023-07-31T00:00:00"/>
    <x v="3"/>
  </r>
  <r>
    <n v="20806"/>
    <s v="AGUAS KPITAL CÚCUTA S.A. E.S.P."/>
    <s v="OPERATIVA"/>
    <s v="MAYOR O IGUAL A 5001 USUARIOS"/>
    <s v="Grupo de Grandes"/>
    <x v="2"/>
    <s v="SOCIEDADES (EMPRESA DE SERVICIOS PUBLICOS)"/>
    <s v="NORTE DE SANTANDER"/>
    <s v="CUCUTA"/>
    <s v="ACTUALIZACION"/>
    <d v="2024-03-22T00:00:00"/>
    <x v="4"/>
  </r>
  <r>
    <n v="20808"/>
    <s v="OFICINA DE SERVICIOS PÚBLICOS DEL MUNICIPIO DE UBALÁ "/>
    <s v="OPERATIVA"/>
    <s v="MENOR O IGUAL A 2500 USUARIOS"/>
    <s v="Grupo de Pequeños"/>
    <x v="0"/>
    <s v="MUNICIPIO (PRESTACIÓN DIRECTA)"/>
    <s v="CUNDINAMARCA"/>
    <s v="UBALA"/>
    <s v="ACTUALIZACION"/>
    <d v="2025-03-11T00:00:00"/>
    <x v="1"/>
  </r>
  <r>
    <n v="20809"/>
    <s v="MUNICIPIO DE PROVIDENCIA"/>
    <s v="OPERATIVA (No activa)"/>
    <s v="HASTA 2500 SUSCRIPTORES"/>
    <s v="Grupo de Pequeños"/>
    <x v="1"/>
    <s v="MUNICIPIO (PRESTACIÓN DIRECTA)"/>
    <s v="NARIÑO"/>
    <s v="PROVIDENCIA"/>
    <s v="ACTUALIZACION"/>
    <d v="2008-07-07T00:00:00"/>
    <x v="1"/>
  </r>
  <r>
    <n v="20810"/>
    <s v="ASOCIACION DE SUSCRIPTORES DEL ACUEDUCTO INTERVEREDAL NUMERO UNO DEL MUNICIPIO DE GARAGOA"/>
    <s v="OPERATIVA"/>
    <s v="MENOR O IGUAL A 2500 USUARIOS"/>
    <s v="Grupo de Pequeños"/>
    <x v="1"/>
    <s v="ORGANIZACION AUTORIZADA"/>
    <s v="BOYACÁ"/>
    <s v="GARAGOA"/>
    <s v="ACTUALIZACION"/>
    <d v="2025-01-31T00:00:00"/>
    <x v="3"/>
  </r>
  <r>
    <n v="20818"/>
    <s v="ASOCIACION DE USUARIOS ACUEDUCTO CARACOL EL ROCIO"/>
    <s v="OPERATIVA"/>
    <s v="MENOR O IGUAL A 2500 USUARIOS"/>
    <s v="Grupo de Pequeños"/>
    <x v="1"/>
    <s v="ORGANIZACION AUTORIZADA"/>
    <s v="RISARALDA"/>
    <s v="PEREIRA"/>
    <s v="ACTUALIZACION"/>
    <d v="2024-08-12T00:00:00"/>
    <x v="3"/>
  </r>
  <r>
    <n v="20819"/>
    <s v="ASOCIACION DE USUARIOS ACUEDUCTO CHOCHO CANCELES"/>
    <s v="OPERATIVA"/>
    <s v="MENOR O IGUAL A 2500 USUARIOS"/>
    <s v="Grupo de Pequeños"/>
    <x v="1"/>
    <s v="ORGANIZACION AUTORIZADA"/>
    <s v="RISARALDA"/>
    <s v="PEREIRA"/>
    <s v="ACTUALIZACION"/>
    <d v="2023-11-23T00:00:00"/>
    <x v="3"/>
  </r>
  <r>
    <n v="20821"/>
    <s v="ASOCIACION DE SUSCRIPTORES DEL SERVICIO DE ACUEDUCTO Y ALCANTARILLADO DEL CORREGIMIENTO LA BELLA E.S.P."/>
    <s v="OPERATIVA"/>
    <s v="MENOR O IGUAL A 2500 USUARIOS"/>
    <s v="Grupo de Pequeños"/>
    <x v="1"/>
    <s v="ORGANIZACION AUTORIZADA"/>
    <s v="RISARALDA"/>
    <s v="PEREIRA"/>
    <s v="ACTUALIZACION"/>
    <d v="2025-01-08T00:00:00"/>
    <x v="3"/>
  </r>
  <r>
    <n v="20822"/>
    <s v=" ASOCIACION DE SUSCRIPTORES DEL ACUEDUCTO  COMUNITARIO  Y SANEAMIENTO BÁSICO  DE LA FLORIDA"/>
    <s v="OPERATIVA"/>
    <s v="MENOR O IGUAL A 2500 USUARIOS"/>
    <s v="Grupo de Pequeños"/>
    <x v="1"/>
    <s v="ORGANIZACION AUTORIZADA"/>
    <s v="RISARALDA"/>
    <s v="PEREIRA"/>
    <s v="ACTUALIZACION"/>
    <d v="2025-02-05T00:00:00"/>
    <x v="3"/>
  </r>
  <r>
    <n v="20825"/>
    <s v="ASOCIACIÓN DE SUSCRIPTORES DEL SERVICIO DE AGUA POTABLE  DE LA VEREDA MUNDO NUEVO E.S.P."/>
    <s v="OPERATIVA"/>
    <s v="MENOR O IGUAL A 2500 USUARIOS"/>
    <s v="Grupo de Pequeños"/>
    <x v="1"/>
    <s v="ORGANIZACION AUTORIZADA"/>
    <s v="RISARALDA"/>
    <s v="PEREIRA"/>
    <s v="ACTUALIZACION"/>
    <d v="2025-01-20T00:00:00"/>
    <x v="3"/>
  </r>
  <r>
    <n v="20827"/>
    <s v="ASOCIACION DE USUARIOS DEL ACUEDUCTO PLAN DEL MANZANO DEL CORREGIMIENTO DE LA FLORIDA MUNICIPIO DE PEREIRA"/>
    <s v="OPERATIVA"/>
    <s v="MENOR O IGUAL A 2500 USUARIOS"/>
    <s v="Grupo de Pequeños"/>
    <x v="1"/>
    <s v="ORGANIZACION AUTORIZADA"/>
    <s v="RISARALDA"/>
    <s v="PEREIRA"/>
    <s v="ACTUALIZACION"/>
    <d v="2025-03-12T00:00:00"/>
    <x v="3"/>
  </r>
  <r>
    <n v="20828"/>
    <s v="ASOCIACIÓN JUNTA ADMINISTRADORA DEL ACUEDUCTO DE PUERTO CALDAS"/>
    <s v="OPERATIVA (No activa)"/>
    <s v="HASTA 2500 SUSCRIPTORES"/>
    <s v="Grupo de Pequeños"/>
    <x v="1"/>
    <s v="ORGANIZACION AUTORIZADA"/>
    <s v="RISARALDA"/>
    <s v="PEREIRA"/>
    <s v="INSCRIPCION"/>
    <d v="2006-08-03T00:00:00"/>
    <x v="3"/>
  </r>
  <r>
    <n v="20829"/>
    <s v="ASOCIACION COMUNITARIA DE SUSCRIPTORES DEL ACUEDUCTO SANTA CRUZ DE BARBAS"/>
    <s v="OPERATIVA"/>
    <s v="HASTA 2500 SUSCRIPTORES"/>
    <s v="Grupo de Pequeños"/>
    <x v="1"/>
    <s v="ORGANIZACION AUTORIZADA"/>
    <s v="RISARALDA"/>
    <s v="PEREIRA"/>
    <s v="ACTUALIZACION"/>
    <d v="2012-10-27T00:00:00"/>
    <x v="3"/>
  </r>
  <r>
    <n v="20830"/>
    <s v="ASOCIACIÓN DE USUARIOS DEL ACUEDUCTO YARUMAL"/>
    <s v="OPERATIVA"/>
    <s v="MENOR O IGUAL A 2500 USUARIOS"/>
    <s v="Grupo de Pequeños"/>
    <x v="1"/>
    <s v="ORGANIZACION AUTORIZADA"/>
    <s v="RISARALDA"/>
    <s v="PEREIRA"/>
    <s v="ACTUALIZACION"/>
    <d v="2025-01-27T00:00:00"/>
    <x v="3"/>
  </r>
  <r>
    <n v="20834"/>
    <s v="ASOCIACION DE USUARIOS DEL ACUEDUCTO RURAL COLECTIVO DE LAS VEREDAS DOIMA LA ESPERANZA"/>
    <s v="OPERATIVA"/>
    <s v="MENOR O IGUAL A 2500 USUARIOS"/>
    <s v="Grupo de Pequeños"/>
    <x v="1"/>
    <s v="ORGANIZACION AUTORIZADA"/>
    <s v="CUNDINAMARCA"/>
    <s v="LA MESA"/>
    <s v="ACTUALIZACION"/>
    <d v="2023-10-02T00:00:00"/>
    <x v="3"/>
  </r>
  <r>
    <n v="20835"/>
    <s v="ASOCIACION DE USUARIOS DE LA EMPRESA COMUNITARIA DEL ACUEDUCTO Y ALCANTARILLADO DE CAIMALITO"/>
    <s v="OPERATIVA"/>
    <s v="MENOR O IGUAL A 2500 USUARIOS"/>
    <s v="Grupo de Pequeños"/>
    <x v="1"/>
    <s v="ORGANIZACION AUTORIZADA"/>
    <s v="RISARALDA"/>
    <s v="PEREIRA"/>
    <s v="ACTUALIZACION"/>
    <d v="2024-10-29T00:00:00"/>
    <x v="3"/>
  </r>
  <r>
    <n v="20837"/>
    <s v="ASOCIACION COMUNITARIA DE USUARIOS DEL ACUEDUCTO VEREDAL DE MALACHI SECTOR EL POBLADITO"/>
    <s v="OPERATIVA"/>
    <s v="HASTA 2500 SUSCRIPTORES"/>
    <s v="Grupo de Pequeños"/>
    <x v="1"/>
    <s v="ORGANIZACION AUTORIZADA"/>
    <s v="TOLIMA"/>
    <s v="MELGAR"/>
    <s v="INSCRIPCION"/>
    <d v="2006-08-15T00:00:00"/>
    <x v="3"/>
  </r>
  <r>
    <n v="20838"/>
    <s v="UNIDAD ADMINISTRADORA DE SERVICIOS PUBLICOS DE ACUEDUCTO, ALCANTARILLADO Y ASEO DEL MUNICIPIO EL  PEÑON"/>
    <s v="OPERATIVA"/>
    <s v="MENOR O IGUAL A 2500 USUARIOS"/>
    <s v="Grupo de Pequeños"/>
    <x v="2"/>
    <s v="MUNICIPIO (PRESTACIÓN DIRECTA)"/>
    <s v="SANTANDER"/>
    <s v="EL PENON"/>
    <s v="ACTUALIZACION"/>
    <d v="2025-03-11T00:00:00"/>
    <x v="1"/>
  </r>
  <r>
    <n v="20839"/>
    <s v="MUNICIPIO DE FLORIAN SANTANDER"/>
    <s v="OPERATIVA"/>
    <s v="MENOR O IGUAL A 2500 USUARIOS"/>
    <s v="Grupo de Pequeños"/>
    <x v="0"/>
    <s v="MUNICIPIO (PRESTACIÓN DIRECTA)"/>
    <s v="SANTANDER"/>
    <s v="FLORIAN"/>
    <s v="ACTUALIZACION"/>
    <d v="2024-04-12T00:00:00"/>
    <x v="1"/>
  </r>
  <r>
    <n v="20842"/>
    <s v="ASOCIACION DE USUARIOS DEL SERVICIO DE AGUA POTABLE DE SANTA ROSALIA MUNICIPIO DE CIENAGA"/>
    <s v="OPERATIVA"/>
    <s v="HASTA 2500 SUSCRIPTORES"/>
    <s v="Grupo de Pequeños"/>
    <x v="1"/>
    <s v="ORGANIZACION AUTORIZADA"/>
    <s v="MAGDALENA"/>
    <s v="ZONA BANANERA"/>
    <s v="INSCRIPCION"/>
    <d v="2010-04-09T00:00:00"/>
    <x v="3"/>
  </r>
  <r>
    <n v="20844"/>
    <s v="TECNOCICLAR S.A."/>
    <s v="OPERATIVA"/>
    <s v="HASTA 2500 SUSCRIPTORES"/>
    <s v="Grupo de Grandes"/>
    <x v="1"/>
    <s v="SOCIEDADES (EMPRESA DE SERVICIOS PUBLICOS)"/>
    <s v="BOGOTÁ, D.C."/>
    <s v="BOGOTA, D.C."/>
    <s v="INSCRIPCION"/>
    <d v="2006-09-15T00:00:00"/>
    <x v="0"/>
  </r>
  <r>
    <n v="20848"/>
    <s v="INGENIERIA SANITARIA Y AMBIENTAL SA.ESP"/>
    <s v="OPERATIVA"/>
    <s v="DESDE 2501 HASTA 5000 USUARIOS"/>
    <s v="Grupo de Pequeños"/>
    <x v="2"/>
    <s v="SOCIEDADES (EMPRESA DE SERVICIOS PUBLICOS)"/>
    <s v="LA GUAJIRA"/>
    <s v="HATONUEVO"/>
    <s v="ACTUALIZACION"/>
    <d v="2021-10-22T00:00:00"/>
    <x v="0"/>
  </r>
  <r>
    <n v="20852"/>
    <s v="ADMINISTRACION PUBLICA COOPERATIVA DE ACUEDUCTO, ALCANTARILLADO Y ASEO DE LA SIERRA"/>
    <s v="OPERATIVA (No activa)"/>
    <s v="HASTA 2500 SUSCRIPTORES"/>
    <s v="Grupo de Pequeños"/>
    <x v="1"/>
    <s v="ORGANIZACION AUTORIZADA"/>
    <s v="CAUCA"/>
    <s v="LA SIERRA"/>
    <s v="ACTUALIZACION"/>
    <d v="2011-12-15T00:00:00"/>
    <x v="4"/>
  </r>
  <r>
    <n v="20856"/>
    <s v="ASOCIACION DE USUARIOS DEL ACUEDUCTO RURAL ROBLE CRUCES DE LOS MUNICIPIOS DE CIRCASIA FILANDIA Y SALENTO"/>
    <s v="OPERATIVA"/>
    <s v="MENOR O IGUAL A 2500 USUARIOS"/>
    <s v="Grupo de Pequeños"/>
    <x v="1"/>
    <s v="ORGANIZACION AUTORIZADA"/>
    <s v="QUINDÍO"/>
    <s v="CIRCASIA"/>
    <s v="ACTUALIZACION"/>
    <d v="2025-02-11T00:00:00"/>
    <x v="3"/>
  </r>
  <r>
    <n v="20861"/>
    <s v="ADMINISTRACIÓN PÚBLICA COOPERATIVA DE SERVICIOS PÚBLICOS DE LA PLAYA DE BELEN"/>
    <s v="OPERATIVA"/>
    <s v="MENOR O IGUAL A 2500 USUARIOS"/>
    <s v="Grupo de Pequeños"/>
    <x v="2"/>
    <s v="ORGANIZACION AUTORIZADA"/>
    <s v="NORTE DE SANTANDER"/>
    <s v="LA PLAYA"/>
    <s v="ACTUALIZACION"/>
    <d v="2025-01-21T00:00:00"/>
    <x v="1"/>
  </r>
  <r>
    <n v="20862"/>
    <s v="ASOCIACION DE SUSCRIPTORES DEL PROACUEDUCTO LA TENERIA VEREDA COBAGOTE DEL MUNICIPIO DE CERINZA"/>
    <s v="OPERATIVA"/>
    <s v="MENOR O IGUAL A 2500 USUARIOS"/>
    <s v="Grupo de Pequeños"/>
    <x v="1"/>
    <s v="ORGANIZACION AUTORIZADA"/>
    <s v="BOYACÁ"/>
    <s v="CERINZA"/>
    <s v="ACTUALIZACION"/>
    <d v="2025-03-06T00:00:00"/>
    <x v="3"/>
  </r>
  <r>
    <n v="20870"/>
    <s v="UNIDAD DE SERVICIOS PÚBLICOS DOMICILIARIOS DE ACUEDUCTO, ALCANTARILLADO Y ASEO DE GUAMAL MAGDALENA"/>
    <s v="OPERATIVA"/>
    <s v="MENOR O IGUAL A 2500 USUARIOS"/>
    <s v="Grupo de Pequeños"/>
    <x v="2"/>
    <s v="MUNICIPIO (PRESTACIÓN DIRECTA)"/>
    <s v="MAGDALENA"/>
    <s v="GUAMAL"/>
    <s v="INSCRIPCION"/>
    <d v="2020-06-03T00:00:00"/>
    <x v="1"/>
  </r>
  <r>
    <n v="20884"/>
    <s v="MUNICPIO DE EL CHARCO"/>
    <s v="OPERATIVA"/>
    <s v="HASTA 2500 SUSCRIPTORES"/>
    <s v="Grupo de Pequeños"/>
    <x v="1"/>
    <s v="MUNICIPIO (PRESTACIÓN DIRECTA)"/>
    <s v="NARIÑO"/>
    <s v="EL CHARCO"/>
    <s v="ACTUALIZACION"/>
    <d v="2012-08-14T00:00:00"/>
    <x v="1"/>
  </r>
  <r>
    <n v="20885"/>
    <s v="MUNICIPIO DE SANTA BARBARA"/>
    <s v="OPERATIVA"/>
    <s v="MENOR O IGUAL A 2500 USUARIOS"/>
    <s v="Grupo de Pequeños"/>
    <x v="0"/>
    <s v="MUNICIPIO (PRESTACIÓN DIRECTA)"/>
    <s v="NARIÑO"/>
    <s v="SANTA BARBARA"/>
    <s v="ACTUALIZACION"/>
    <d v="2022-03-31T00:00:00"/>
    <x v="1"/>
  </r>
  <r>
    <n v="20892"/>
    <s v="AGUAS DE TEORAMA"/>
    <s v="OPERATIVA"/>
    <s v="MENOR O IGUAL A 2500 USUARIOS"/>
    <s v="Grupo de Pequeños"/>
    <x v="2"/>
    <s v="ORGANIZACION AUTORIZADA"/>
    <s v="NORTE DE SANTANDER"/>
    <s v="TEORAMA"/>
    <s v="ACTUALIZACION"/>
    <d v="2025-03-06T00:00:00"/>
    <x v="1"/>
  </r>
  <r>
    <n v="20894"/>
    <s v="MUNICIPIO DE ZAMBRANO"/>
    <s v="OPERATIVA"/>
    <s v="MENOR O IGUAL A 2500 USUARIOS"/>
    <s v="Grupo de Pequeños"/>
    <x v="2"/>
    <s v="MUNICIPIO (PRESTACIÓN DIRECTA)"/>
    <s v="BOLÍVAR"/>
    <s v="ZAMBRANO"/>
    <s v="ACTUALIZACION"/>
    <d v="2024-04-25T00:00:00"/>
    <x v="5"/>
  </r>
  <r>
    <n v="20895"/>
    <s v="CORPORACION ADMINISTRADORA DEL ACUEDUCTO URBANO YARIMA  CORREGIMIENTO DE SAN VICENTE DE CHUCURI DEPARTAMENTO DE SANTANDER"/>
    <s v="OPERATIVA"/>
    <s v="MENOR O IGUAL A 2500 USUARIOS"/>
    <s v="Grupo de Pequeños"/>
    <x v="1"/>
    <s v="ORGANIZACION AUTORIZADA"/>
    <s v="SANTANDER"/>
    <s v="SAN VICENTE DE CHUCURI"/>
    <s v="ACTUALIZACION"/>
    <d v="2025-02-28T00:00:00"/>
    <x v="1"/>
  </r>
  <r>
    <n v="20907"/>
    <s v="ASOCIACION DE SUSCRIPTORES DEL ACUEDUCTO LA FLORIDA "/>
    <s v="OPERATIVA"/>
    <s v="MENOR O IGUAL A 2500 USUARIOS"/>
    <s v="Grupo de Pequeños"/>
    <x v="1"/>
    <s v="ORGANIZACION AUTORIZADA"/>
    <s v="ANTIOQUIA"/>
    <s v="AMAGÁ"/>
    <s v="ACTUALIZACION"/>
    <d v="2025-03-15T00:00:00"/>
    <x v="3"/>
  </r>
  <r>
    <n v="20908"/>
    <s v="UNIDAD DE SERVICIOS PUBLICOS DE CUCUTILLA"/>
    <s v="OPERATIVA"/>
    <s v="MENOR O IGUAL A 2500 USUARIOS"/>
    <s v="Grupo de Pequeños"/>
    <x v="2"/>
    <s v="MUNICIPIO (PRESTACIÓN DIRECTA)"/>
    <s v="NORTE DE SANTANDER"/>
    <s v="CUCUTILLA"/>
    <s v="ACTUALIZACION"/>
    <d v="2025-02-21T00:00:00"/>
    <x v="2"/>
  </r>
  <r>
    <n v="20914"/>
    <s v="ASOCIACION DE USUARIOS JUNTA DEL ACUEDUCTO VIEJO DE SANTANDERCITO "/>
    <s v="ABASTO"/>
    <s v="HASTA 2500 SUSCRIPTORES"/>
    <s v="Grupo de Pequeños"/>
    <x v="1"/>
    <s v="ORGANIZACION AUTORIZADA"/>
    <s v="CUNDINAMARCA"/>
    <s v="SAN ANTONIO DEL TEQUENDAMA"/>
    <s v="ACTUALIZACION"/>
    <d v="2007-06-12T00:00:00"/>
    <x v="3"/>
  </r>
  <r>
    <n v="20925"/>
    <s v="ALCALDIA MUNICIPAL DE SANTA CATALINA"/>
    <s v="OPERATIVA"/>
    <s v="DESDE 2501 HASTA 5000 USUARIOS"/>
    <s v="Grupo de Pequeños"/>
    <x v="0"/>
    <s v="MUNICIPIO (PRESTACIÓN DIRECTA)"/>
    <s v="BOLÍVAR"/>
    <s v="SANTA CATALINA"/>
    <s v="ACTUALIZACION"/>
    <d v="2024-04-19T00:00:00"/>
    <x v="3"/>
  </r>
  <r>
    <n v="20926"/>
    <s v="MUNICIPIO DE LA PAZ"/>
    <s v="OPERATIVA"/>
    <s v="MENOR O IGUAL A 2500 USUARIOS"/>
    <s v="Grupo de Pequeños"/>
    <x v="2"/>
    <s v="MUNICIPIO (PRESTACIÓN DIRECTA)"/>
    <s v="SANTANDER"/>
    <s v="LA PAZ"/>
    <s v="ACTUALIZACION"/>
    <d v="2025-03-04T00:00:00"/>
    <x v="0"/>
  </r>
  <r>
    <n v="20928"/>
    <s v="ASOCIACION DE USUARIOS DE L SERVICIO DE ACUEDUCTO DE ANDORRA"/>
    <s v="OPERATIVA"/>
    <s v="HASTA 2500 SUSCRIPTORES"/>
    <s v="Grupo de Pequeños"/>
    <x v="1"/>
    <s v="ORGANIZACION AUTORIZADA"/>
    <s v="BOGOTÁ, D.C."/>
    <s v="BOGOTA, D.C."/>
    <s v="ACTUALIZACION"/>
    <d v="2012-02-16T00:00:00"/>
    <x v="3"/>
  </r>
  <r>
    <n v="20929"/>
    <s v="JUNTA DE ACCION COMUNAL DEL BARRIO JOSE ANTONIO GALAN VILLAVICENCIO META"/>
    <s v="OPERATIVA (No activa)"/>
    <s v="MENOR O IGUAL A 2500 USUARIOS"/>
    <s v="Grupo de Pequeños"/>
    <x v="2"/>
    <s v="ORGANIZACION AUTORIZADA"/>
    <s v="META"/>
    <s v="VILLAVICENCIO"/>
    <s v="ACTUALIZACION"/>
    <d v="2016-12-12T00:00:00"/>
    <x v="3"/>
  </r>
  <r>
    <n v="20931"/>
    <s v="ADMINISTRACION PUBLICA COOPERATIVA EMPRESA SOLIDARIA DE SERVICIOS PUBLICOS DE SAN SEBASTIAN AGUAS DE SAN SEBASTIAN ESP."/>
    <s v="OPERATIVA"/>
    <s v="HASTA 2500 SUSCRIPTORES"/>
    <s v="Grupo de Pequeños"/>
    <x v="1"/>
    <s v="ORGANIZACION AUTORIZADA"/>
    <s v="CAUCA"/>
    <s v="SAN SEBASTIAN"/>
    <s v="ACTUALIZACION"/>
    <d v="2011-05-23T00:00:00"/>
    <x v="1"/>
  </r>
  <r>
    <n v="20937"/>
    <s v="JUNTA DE ACCION COMUNAL DE LA VEREDA RODAMONTAL"/>
    <s v="OPERATIVA"/>
    <s v="MENOR O IGUAL A 2500 USUARIOS"/>
    <s v="Grupo de Pequeños"/>
    <x v="1"/>
    <s v="ORGANIZACION AUTORIZADA"/>
    <s v="CUNDINAMARCA"/>
    <s v="COGUA"/>
    <s v="ACTUALIZACION"/>
    <d v="2023-09-18T00:00:00"/>
    <x v="3"/>
  </r>
  <r>
    <n v="20938"/>
    <s v="ASOCIACION DE USUARIOS ACUEDUCTO, ALCANTARILLADO Y OTROS SERVICIOS DE TOBIA MUNICIPIO DE NIMAIMA"/>
    <s v="OPERATIVA"/>
    <s v="MENOR O IGUAL A 2500 USUARIOS"/>
    <s v="Grupo de Pequeños"/>
    <x v="2"/>
    <s v="ORGANIZACION AUTORIZADA"/>
    <s v="CUNDINAMARCA"/>
    <s v="NIMAIMA"/>
    <s v="ACTUALIZACION"/>
    <d v="2023-04-24T00:00:00"/>
    <x v="3"/>
  </r>
  <r>
    <n v="20939"/>
    <s v="JUNTA ADMINISTRADORA DE ACUEDUCTO Y ALCANTARRILLADO DEL CORREGIMIENTO DE SANTA INES"/>
    <s v="OPERATIVA"/>
    <s v="MENOR O IGUAL A 2500 USUARIOS"/>
    <s v="Grupo de Pequeños"/>
    <x v="1"/>
    <s v="ORGANIZACION AUTORIZADA"/>
    <s v="VALLE DEL CAUCA"/>
    <s v="YUMBO"/>
    <s v="ACTUALIZACION"/>
    <d v="2024-11-13T00:00:00"/>
    <x v="3"/>
  </r>
  <r>
    <n v="20941"/>
    <s v="EMPRESA SOLIDARIA DE SERVICIOS PUBLICOS DE MONGUA "/>
    <s v="OPERATIVA"/>
    <s v="MENOR O IGUAL A 2500 USUARIOS"/>
    <s v="Grupo de Pequeños"/>
    <x v="2"/>
    <s v="ORGANIZACION AUTORIZADA"/>
    <s v="BOYACÁ"/>
    <s v="MONGUA"/>
    <s v="ACTUALIZACION"/>
    <d v="2024-10-29T00:00:00"/>
    <x v="1"/>
  </r>
  <r>
    <n v="20942"/>
    <s v="UNIDAD DE SERVICIOS PUBLICOS DE ACUEDUCTO, ALCANTARILLADO Y ASEO DE CHIMA "/>
    <s v="OPERATIVA"/>
    <s v="MENOR O IGUAL A 2500 USUARIOS"/>
    <s v="Grupo de Pequeños"/>
    <x v="2"/>
    <s v="MUNICIPIO (PRESTACIÓN DIRECTA)"/>
    <s v="SANTANDER"/>
    <s v="CHIMA"/>
    <s v="ACTUALIZACION"/>
    <d v="2025-02-12T00:00:00"/>
    <x v="1"/>
  </r>
  <r>
    <n v="20949"/>
    <s v="CORPORACION VEREDAL LLANOS DE SAN JUAN"/>
    <s v="OPERATIVA"/>
    <s v="HASTA 2500 SUSCRIPTORES"/>
    <s v="Grupo de Pequeños"/>
    <x v="1"/>
    <s v="ORGANIZACION AUTORIZADA"/>
    <s v="ANTIOQUIA"/>
    <s v="SAN JERONIMO"/>
    <s v="ACTUALIZACION"/>
    <d v="2010-04-07T00:00:00"/>
    <x v="3"/>
  </r>
  <r>
    <n v="20954"/>
    <s v="ASOCIACION DE USUARIOS DEL ACUEDUCTO Y O ALCANTARILLADO COLMENAS GARCIA"/>
    <s v="OPERATIVA"/>
    <s v="MENOR O IGUAL A 2500 USUARIOS"/>
    <s v="Grupo de Pequeños"/>
    <x v="1"/>
    <s v="ORGANIZACION AUTORIZADA"/>
    <s v="ANTIOQUIA"/>
    <s v="LA CEJA"/>
    <s v="ACTUALIZACION"/>
    <d v="2020-07-11T00:00:00"/>
    <x v="3"/>
  </r>
  <r>
    <n v="20957"/>
    <s v="ASOCIACION DE USUARIOS DEL ACUEDUCTO DE LA VEREDA PLATANITO"/>
    <s v="OPERATIVA"/>
    <s v="HASTA 2500 SUSCRIPTORES"/>
    <s v="Grupo de Pequeños"/>
    <x v="1"/>
    <s v="ORGANIZACION AUTORIZADA"/>
    <s v="ANTIOQUIA"/>
    <s v="BARBOSA"/>
    <s v="INSCRIPCION"/>
    <d v="2012-02-16T00:00:00"/>
    <x v="3"/>
  </r>
  <r>
    <n v="20975"/>
    <s v="ASOCIACION DE SUSCRIPTORES  DEL ACUEDUCTO INTERVEREDAL  DE LAS VEREDAS QUEMADOS, PEÑAS BLANCAS, ALCAPARROS, MONTESUAREZ Y CABECERAS"/>
    <s v="OPERATIVA"/>
    <s v="MENOR O IGUAL A 2500 USUARIOS"/>
    <s v="Grupo de Pequeños"/>
    <x v="1"/>
    <s v="ORGANIZACION AUTORIZADA"/>
    <s v="BOGOTÁ, D.C."/>
    <s v="BOGOTA, D.C."/>
    <s v="ACTUALIZACION"/>
    <d v="2024-05-27T00:00:00"/>
    <x v="3"/>
  </r>
  <r>
    <n v="20977"/>
    <s v="ASOCIACION DE USUARIOS DEL ACUEDUCTO MULTIVEREDAL JAMUNDI - EL BARRO"/>
    <s v="OPERATIVA"/>
    <s v="MENOR O IGUAL A 2500 USUARIOS"/>
    <s v="Grupo de Pequeños"/>
    <x v="1"/>
    <s v="ORGANIZACION AUTORIZADA"/>
    <s v="ANTIOQUIA"/>
    <s v="GIRARDOTA"/>
    <s v="ACTUALIZACION"/>
    <d v="2024-10-23T00:00:00"/>
    <x v="3"/>
  </r>
  <r>
    <n v="20982"/>
    <s v="ADMINISTRACION PUBLICA COOPERATIVA DE AGUA POTABLE Y SANEAMIENTO BASICO SINAI AAA DE PACHAVITA (BOYACA)"/>
    <s v="OPERATIVA"/>
    <s v="MENOR O IGUAL A 2500 USUARIOS"/>
    <s v="Grupo de Pequeños"/>
    <x v="2"/>
    <s v="ORGANIZACION AUTORIZADA"/>
    <s v="BOYACÁ"/>
    <s v="PACHAVITA"/>
    <s v="ACTUALIZACION"/>
    <d v="2025-03-26T00:00:00"/>
    <x v="1"/>
  </r>
  <r>
    <n v="20983"/>
    <s v="ASOCIACION DE SUSCRIPTORES DEL ACUEDUCTO N. CUATRO VEREDA DE POZO NEGRO N. "/>
    <s v="OPERATIVA"/>
    <s v="MENOR O IGUAL A 2500 USUARIOS"/>
    <s v="Grupo de Pequeños"/>
    <x v="1"/>
    <s v="ORGANIZACION AUTORIZADA"/>
    <s v="BOYACÁ"/>
    <s v="TURMEQUE"/>
    <s v="ACTUALIZACION"/>
    <d v="2023-07-29T00:00:00"/>
    <x v="3"/>
  </r>
  <r>
    <n v="20984"/>
    <s v="ASOCIACION DE SUSCRIPTORES ACUEDUCTO NUMERO UNO B VEREDA DE POZO NEGRO DEL MUNICIPIO DE TURMEQUE BOYACA"/>
    <s v="OPERATIVA"/>
    <s v="MENOR O IGUAL A 2500 USUARIOS"/>
    <s v="Grupo de Pequeños"/>
    <x v="1"/>
    <s v="ORGANIZACION AUTORIZADA"/>
    <s v="BOYACÁ"/>
    <s v="TURMEQUE"/>
    <s v="ACTUALIZACION"/>
    <d v="2020-09-07T00:00:00"/>
    <x v="3"/>
  </r>
  <r>
    <n v="20985"/>
    <s v="ASOCIACION DE SUSCRIPTORES DEL ACUEDUCTO DE SAN JOSE DE LA VEREDA DE JARAQUIRA DEL MUNICIPIO DE TURMEQUE"/>
    <s v="OPERATIVA"/>
    <s v="HASTA 2500 SUSCRIPTORES"/>
    <s v="Grupo de Pequeños"/>
    <x v="1"/>
    <s v="ORGANIZACION AUTORIZADA"/>
    <s v="BOYACÁ"/>
    <s v="TURMEQUE"/>
    <s v="ACTUALIZACION"/>
    <d v="2011-12-15T00:00:00"/>
    <x v="3"/>
  </r>
  <r>
    <n v="20989"/>
    <s v="MUNICIPIO DE FRANCISCO PIZARRO"/>
    <s v="OPERATIVA"/>
    <s v="MENOR O IGUAL A 2500 USUARIOS"/>
    <s v="Grupo de Pequeños"/>
    <x v="0"/>
    <s v="MUNICIPIO (PRESTACIÓN DIRECTA)"/>
    <s v="NARIÑO"/>
    <s v="FRANCISCO PIZARRO"/>
    <s v="ACTUALIZACION"/>
    <d v="2024-09-04T00:00:00"/>
    <x v="1"/>
  </r>
  <r>
    <n v="20990"/>
    <s v="ADMINISTRACIÓN PÚBLICA COOPERATIVA DE AGUA POTABLE Y SANEAMIENTO BÁSICO DE ILES"/>
    <s v="OPERATIVA"/>
    <s v="MENOR O IGUAL A 2500 USUARIOS"/>
    <s v="Grupo de Pequeños"/>
    <x v="0"/>
    <s v="ORGANIZACION AUTORIZADA"/>
    <s v="NARIÑO"/>
    <s v="ILES"/>
    <s v="ACTUALIZACION"/>
    <d v="2025-02-11T00:00:00"/>
    <x v="1"/>
  </r>
  <r>
    <n v="20991"/>
    <s v="MUNICIPIO DE LA TOLA"/>
    <s v="OPERATIVA"/>
    <s v="MENOR O IGUAL A 2500 USUARIOS"/>
    <s v="Grupo de Pequeños"/>
    <x v="2"/>
    <s v="MUNICIPIO (PRESTACIÓN DIRECTA)"/>
    <s v="NARIÑO"/>
    <s v="LA TOLA"/>
    <s v="ACTUALIZACION"/>
    <d v="2021-05-14T00:00:00"/>
    <x v="0"/>
  </r>
  <r>
    <n v="20993"/>
    <s v="MUNICIPIO DE MOSQUERA NARIÑO"/>
    <s v="OPERATIVA"/>
    <s v="HASTA 2500 SUSCRIPTORES"/>
    <s v="Grupo de Pequeños"/>
    <x v="1"/>
    <s v="MUNICIPIO (PRESTACIÓN DIRECTA)"/>
    <s v="NARIÑO"/>
    <s v="MOSQUERA"/>
    <s v="ACTUALIZACION"/>
    <d v="2014-05-23T00:00:00"/>
    <x v="5"/>
  </r>
  <r>
    <n v="21001"/>
    <s v="COOPERATIVA DE TRABAJO ASOCIADO DE RECICLADORES Y RECUPERADORES AMBIENTALES NUEVO AMBIENTE"/>
    <s v="OPERATIVA (No activa)"/>
    <s v="HASTA 2500 SUSCRIPTORES"/>
    <s v="Grupo de Pequeños"/>
    <x v="1"/>
    <s v="PRODUCTOR MARGINAL, INDEPENDIENTE O USO PARTICULAR"/>
    <s v="BOGOTÁ, D.C."/>
    <s v="BOGOTA, D.C."/>
    <s v="INSCRIPCION"/>
    <d v="2006-11-29T00:00:00"/>
    <x v="0"/>
  </r>
  <r>
    <n v="21005"/>
    <s v="JUNTA DE ACCION COMUNAL DE LA VEREDA EL MORTIÑO "/>
    <s v="OPERATIVA"/>
    <s v="MENOR O IGUAL A 2500 USUARIOS"/>
    <s v="Grupo de Pequeños"/>
    <x v="1"/>
    <s v="ORGANIZACION AUTORIZADA"/>
    <s v="CUNDINAMARCA"/>
    <s v="COGUA"/>
    <s v="ACTUALIZACION"/>
    <d v="2020-09-04T00:00:00"/>
    <x v="4"/>
  </r>
  <r>
    <n v="21007"/>
    <s v="MUNICIPIO DE TAMINANGO"/>
    <s v="OPERATIVA"/>
    <s v="HASTA 2500 SUSCRIPTORES"/>
    <s v="Grupo de Pequeños"/>
    <x v="1"/>
    <s v="MUNICIPIO (PRESTACIÓN DIRECTA)"/>
    <s v="NARIÑO"/>
    <s v="TAMINANGO"/>
    <s v="ACTUALIZACION"/>
    <d v="2011-04-27T00:00:00"/>
    <x v="0"/>
  </r>
  <r>
    <n v="21016"/>
    <s v="ASOCIACION COMUNITARIA ACUEDUCTO VEREDA SAN DIEGO DEL MUNICIPIO DE GIRARDOTA"/>
    <s v="OPERATIVA"/>
    <s v="MENOR O IGUAL A 2500 USUARIOS"/>
    <s v="Grupo de Pequeños"/>
    <x v="1"/>
    <s v="ORGANIZACION AUTORIZADA"/>
    <s v="ANTIOQUIA"/>
    <s v="GIRARDOTA"/>
    <s v="ACTUALIZACION"/>
    <d v="2025-02-12T00:00:00"/>
    <x v="3"/>
  </r>
  <r>
    <n v="21020"/>
    <s v="UNIDAD DE SERVICIOS PUBLICOS DOMICILIARIOS DE ACUEDUCTO, ALCANTARILLADO Y ASEO DEL MUNICIPIO DE SIACHOQUE"/>
    <s v="OPERATIVA"/>
    <s v="MENOR O IGUAL A 2500 USUARIOS"/>
    <s v="Grupo de Pequeños"/>
    <x v="2"/>
    <s v="MUNICIPIO (PRESTACIÓN DIRECTA)"/>
    <s v="BOYACÁ"/>
    <s v="SIACHOQUE"/>
    <s v="ACTUALIZACION"/>
    <d v="2025-03-15T00:00:00"/>
    <x v="1"/>
  </r>
  <r>
    <n v="21021"/>
    <s v="ASOCIACIÓN DE LOS USUARIOS ACUEDUCTO AGUA Y VIDA"/>
    <s v="OPERATIVA"/>
    <s v="MENOR O IGUAL A 2500 USUARIOS"/>
    <s v="Grupo de Pequeños"/>
    <x v="1"/>
    <s v="ORGANIZACION AUTORIZADA"/>
    <s v="BOYACÁ"/>
    <s v="SIACHOQUE"/>
    <s v="ACTUALIZACION"/>
    <d v="2025-03-03T00:00:00"/>
    <x v="3"/>
  </r>
  <r>
    <n v="21022"/>
    <s v="COMITE EMPRESARIAL JUNTA DE ACUEDUCTO VEREDA LA MIEL"/>
    <s v="OPERATIVA"/>
    <s v="HASTA 2500 SUSCRIPTORES"/>
    <s v="Grupo de Pequeños"/>
    <x v="1"/>
    <s v="ORGANIZACION AUTORIZADA"/>
    <s v="ANTIOQUIA"/>
    <s v="MEDELLÍN"/>
    <s v="ACTUALIZACION"/>
    <d v="2012-02-16T00:00:00"/>
    <x v="3"/>
  </r>
  <r>
    <n v="21023"/>
    <s v="JUNTA ADMINISTRADORA ACUEDUCTO INTERVEDERAL CUNE"/>
    <s v="OPERATIVA"/>
    <s v="MENOR O IGUAL A 2500 USUARIOS"/>
    <s v="Grupo de Pequeños"/>
    <x v="1"/>
    <s v="ORGANIZACION AUTORIZADA"/>
    <s v="CUNDINAMARCA"/>
    <s v="VILLETA"/>
    <s v="ACTUALIZACION"/>
    <d v="2019-07-18T00:00:00"/>
    <x v="3"/>
  </r>
  <r>
    <n v="21027"/>
    <s v="ASOCIACION DE USUARIOS DEL ACUEDUCTO Y/O ALCANTARILLADO DE LA VEREDA CESTILLAS"/>
    <s v="OPERATIVA"/>
    <s v="HASTA 2500 SUSCRIPTORES"/>
    <s v="Grupo de Pequeños"/>
    <x v="1"/>
    <s v="ORGANIZACION AUTORIZADA"/>
    <s v="ANTIOQUIA"/>
    <s v="BARBOSA"/>
    <s v="ACTUALIZACION"/>
    <d v="2012-02-16T00:00:00"/>
    <x v="3"/>
  </r>
  <r>
    <n v="21033"/>
    <s v="ASOCIACION DE SUSCRIPTORES DEL ACUEDUCTO ALTO DE LA VISTA DE LA VEREDA FIARIA PARTE ALTA DEL MUNICIPIO SIACHOQUE"/>
    <s v="OPERATIVA"/>
    <s v="HASTA 2500 SUSCRIPTORES"/>
    <s v="Grupo de Pequeños"/>
    <x v="1"/>
    <s v="ORGANIZACION AUTORIZADA"/>
    <s v="BOYACÁ"/>
    <s v="SIACHOQUE"/>
    <s v="INSCRIPCION"/>
    <d v="2012-12-26T00:00:00"/>
    <x v="3"/>
  </r>
  <r>
    <n v="21034"/>
    <s v="SUSCRIPTORES DEL ACUEDUCTO SAN ISIDRO TASCO BOYACA"/>
    <s v="OPERATIVA"/>
    <s v="MENOR O IGUAL A 2500 USUARIOS"/>
    <s v="Grupo de Pequeños"/>
    <x v="1"/>
    <s v="ORGANIZACION AUTORIZADA"/>
    <s v="BOYACÁ"/>
    <s v="TASCO"/>
    <s v="ACTUALIZACION"/>
    <d v="2022-04-26T00:00:00"/>
    <x v="3"/>
  </r>
  <r>
    <n v="21035"/>
    <s v="ASOCIACION DE RECOLESTORES DE BASURA Y RECICLAJE DEL SUR OCCIDENTE DE SOLEDAD"/>
    <s v="OPERATIVA"/>
    <s v="HASTA 2500 SUSCRIPTORES"/>
    <s v="Grupo de Grandes"/>
    <x v="1"/>
    <s v="ORGANIZACION AUTORIZADA"/>
    <s v="ATLÁNTICO"/>
    <s v="SOLEDAD"/>
    <s v="ACTUALIZACION"/>
    <d v="2007-05-12T00:00:00"/>
    <x v="0"/>
  </r>
  <r>
    <n v="21038"/>
    <s v="ASOCIACION DE SUSCRIPTORES DEL ACUEDUCTO DE CHORRO BLANCO DEL MUNICIPIO DE TASCO BOYACÁ"/>
    <s v="OPERATIVA"/>
    <s v="MENOR O IGUAL A 2500 USUARIOS"/>
    <s v="Grupo de Pequeños"/>
    <x v="1"/>
    <s v="ORGANIZACION AUTORIZADA"/>
    <s v="BOYACÁ"/>
    <s v="SOGAMOSO"/>
    <s v="ACTUALIZACION"/>
    <d v="2022-04-28T00:00:00"/>
    <x v="3"/>
  </r>
  <r>
    <n v="21039"/>
    <s v="COOPERATIVA MULTISERVICIOS ACUAVICA"/>
    <s v="OPERATIVA"/>
    <s v="HASTA 2500 SUSCRIPTORES"/>
    <s v="Grupo de Pequeños"/>
    <x v="1"/>
    <s v="ORGANIZACION AUTORIZADA"/>
    <s v="SANTANDER"/>
    <s v="PIEDECUESTA"/>
    <s v="ACTUALIZACION"/>
    <d v="2007-02-12T00:00:00"/>
    <x v="3"/>
  </r>
  <r>
    <n v="21044"/>
    <s v="ASOCIACIÓN DE SUSCRIPTORES DEL ACUEDUCTO MULTIVEREDAL EL ROBLE"/>
    <s v="OPERATIVA"/>
    <s v="MENOR O IGUAL A 2500 USUARIOS"/>
    <s v="Grupo de Pequeños"/>
    <x v="1"/>
    <s v="ORGANIZACION AUTORIZADA"/>
    <s v="ANTIOQUIA"/>
    <s v="GUARNE"/>
    <s v="ACTUALIZACION"/>
    <d v="2025-01-24T00:00:00"/>
    <x v="3"/>
  </r>
  <r>
    <n v="21046"/>
    <s v="JUNTA DE ACXCION COMUNAL, VEREDA AGUADITA CHIQUITA"/>
    <s v="OPERATIVA"/>
    <s v="HASTA 2500 SUSCRIPTORES"/>
    <s v="Grupo de Pequeños"/>
    <x v="1"/>
    <s v="ORGANIZACION AUTORIZADA"/>
    <s v="ANTIOQUIA"/>
    <s v="CARAMANTA"/>
    <s v="INSCRIPCION"/>
    <d v="2006-11-28T00:00:00"/>
    <x v="3"/>
  </r>
  <r>
    <n v="21048"/>
    <s v="ASOCIACION DE SUSCRIPTORES DEL ACUEDUCTO DEL VALLE DE SANTO ECCEHOMO"/>
    <s v="OPERATIVA"/>
    <s v="MENOR O IGUAL A 2500 USUARIOS"/>
    <s v="Grupo de Pequeños"/>
    <x v="1"/>
    <s v="ORGANIZACION AUTORIZADA"/>
    <s v="BOYACÁ"/>
    <s v="SUTAMARCHAN"/>
    <s v="ACTUALIZACION"/>
    <d v="2022-03-12T00:00:00"/>
    <x v="3"/>
  </r>
  <r>
    <n v="21049"/>
    <s v="ASOCIACION DE USUARIOS DEL ACUEDUCTO VEREDAL MERCEDES ABREGO DEL MUNICIPIO DE GIRARDOTA"/>
    <s v="OPERATIVA"/>
    <s v="MENOR O IGUAL A 2500 USUARIOS"/>
    <s v="Grupo de Pequeños"/>
    <x v="1"/>
    <s v="ORGANIZACION AUTORIZADA"/>
    <s v="ANTIOQUIA"/>
    <s v="GIRARDOTA"/>
    <s v="ACTUALIZACION"/>
    <d v="2025-02-06T00:00:00"/>
    <x v="3"/>
  </r>
  <r>
    <n v="21052"/>
    <s v="ASOCIACION DEL ACUEDUCTO MULTIVEREDAL LOMATICA, VEREDAS LA MATA, EL SOCORRO, LA MATICA, Y LOMA DE LOS OCHOA"/>
    <s v="OPERATIVA"/>
    <s v="MENOR O IGUAL A 2500 USUARIOS"/>
    <s v="Grupo de Pequeños"/>
    <x v="1"/>
    <s v="ORGANIZACION AUTORIZADA"/>
    <s v="ANTIOQUIA"/>
    <s v="GIRARDOTA"/>
    <s v="ACTUALIZACION"/>
    <d v="2025-02-03T00:00:00"/>
    <x v="4"/>
  </r>
  <r>
    <n v="21053"/>
    <s v="ASOCIACION DE SUSCRIPTORES DEL ACUEDUCTO LA LAJITA DE LA VEREDA LA LAJITA DEL MUNICIPIO DE TUNJA"/>
    <s v="OPERATIVA"/>
    <s v="HASTA 2500 SUSCRIPTORES"/>
    <s v="Grupo de Pequeños"/>
    <x v="1"/>
    <s v="ORGANIZACION AUTORIZADA"/>
    <s v="BOYACÁ"/>
    <s v="TUNJA"/>
    <s v="ACTUALIZACION"/>
    <d v="2011-12-15T00:00:00"/>
    <x v="3"/>
  </r>
  <r>
    <n v="21058"/>
    <s v="JUNTA DE ACCION COMUNAL VEREDA CHIRAPOTO"/>
    <s v="OPERATIVA"/>
    <s v="HASTA 2500 SUSCRIPTORES"/>
    <s v="Grupo de Pequeños"/>
    <x v="1"/>
    <s v="ORGANIZACION AUTORIZADA"/>
    <s v="ANTIOQUIA"/>
    <s v="CARAMANTA"/>
    <s v="INSCRIPCION"/>
    <d v="2006-11-28T00:00:00"/>
    <x v="3"/>
  </r>
  <r>
    <n v="21059"/>
    <s v="JUNTAS DE ACCIÓN COMUNAL, VEREDA NARANJAL"/>
    <s v="OPERATIVA"/>
    <s v="HASTA 2500 SUSCRIPTORES"/>
    <s v="Grupo de Pequeños"/>
    <x v="1"/>
    <s v="ORGANIZACION AUTORIZADA"/>
    <s v="ANTIOQUIA"/>
    <s v="CARAMANTA"/>
    <s v="INSCRIPCION"/>
    <d v="2006-11-27T00:00:00"/>
    <x v="3"/>
  </r>
  <r>
    <n v="21068"/>
    <s v="ASOCIACION DE USUARIOS ACUEDUCTO SAN PEDRO Y SAN LUIS"/>
    <s v="OPERATIVA"/>
    <s v="MENOR O IGUAL A 2500 USUARIOS"/>
    <s v="Grupo de Pequeños"/>
    <x v="1"/>
    <s v="ORGANIZACION AUTORIZADA"/>
    <s v="VALLE DEL CAUCA"/>
    <s v="LA UNION"/>
    <s v="ACTUALIZACION"/>
    <d v="2025-02-21T00:00:00"/>
    <x v="3"/>
  </r>
  <r>
    <n v="21071"/>
    <s v="ASOCIACION DE USUARIOS DEL ACUEDUCTO VEREDAL OROTOY, PIO XII, SANTA BARBARA Y EL ENCANTO"/>
    <s v="OPERATIVA"/>
    <s v="MENOR O IGUAL A 2500 USUARIOS"/>
    <s v="Grupo de Pequeños"/>
    <x v="1"/>
    <s v="ORGANIZACION AUTORIZADA"/>
    <s v="META"/>
    <s v="GUAMAL"/>
    <s v="ACTUALIZACION"/>
    <d v="2024-01-20T00:00:00"/>
    <x v="3"/>
  </r>
  <r>
    <n v="21079"/>
    <s v="ASOCIACION DE USUARIOS DEL ACUEDUCTO INTERVEREDAL DE REVENTONES, CORRALEJAS, BOQUERON DE ILO Y VEREDAS ADYACENTES"/>
    <s v="OPERATIVA"/>
    <s v="MENOR O IGUAL A 2500 USUARIOS"/>
    <s v="Grupo de Pequeños"/>
    <x v="1"/>
    <s v="ORGANIZACION AUTORIZADA"/>
    <s v="CUNDINAMARCA"/>
    <s v="ANOLAIMA"/>
    <s v="ACTUALIZACION"/>
    <d v="2025-02-27T00:00:00"/>
    <x v="3"/>
  </r>
  <r>
    <n v="21087"/>
    <s v="ASOCIACION DE USUARIOS DEL SERVICIO DE AGUA POTABLE DEL ACUEDUCTO DE LAS VEREDAS DE RESGUARDO Y PUEBLO VIEJO DE GUAYABAL DE SIQUIMA CUNDINAMARCA"/>
    <s v="OPERATIVA"/>
    <s v="MENOR O IGUAL A 2500 USUARIOS"/>
    <s v="Grupo de Pequeños"/>
    <x v="1"/>
    <s v="ORGANIZACION AUTORIZADA"/>
    <s v="CUNDINAMARCA"/>
    <s v="GUAYABAL DE SIQUIMA"/>
    <s v="ACTUALIZACION"/>
    <d v="2024-03-13T00:00:00"/>
    <x v="3"/>
  </r>
  <r>
    <n v="21088"/>
    <s v="ASOCIACION DE USUARIOS DEL ACUEDUCTO Y/O ALCANTARILLADO VEDSAGUEL"/>
    <s v="OPERATIVA"/>
    <s v="MENOR O IGUAL A 2500 USUARIOS"/>
    <s v="Grupo de Pequeños"/>
    <x v="1"/>
    <s v="ORGANIZACION AUTORIZADA"/>
    <s v="ANTIOQUIA"/>
    <s v="LA CEJA"/>
    <s v="ACTUALIZACION"/>
    <d v="2024-03-20T00:00:00"/>
    <x v="3"/>
  </r>
  <r>
    <n v="21091"/>
    <s v="ASOCIACION DE SUSCRIPTORES DEL ACUEDUCTO QUEBRADA TENCUA DE LAS VEREDAS CALICHE ARRIBA CALICHE ABAJO SUNUBA GUAQUIRA HATO VIEJO SOCHAQUIRA ABAJO B.NG"/>
    <s v="OPERATIVA"/>
    <s v="MENOR O IGUAL A 2500 USUARIOS"/>
    <s v="Grupo de Pequeños"/>
    <x v="1"/>
    <s v="ORGANIZACION AUTORIZADA"/>
    <s v="BOYACÁ"/>
    <s v="GUAYATA"/>
    <s v="ACTUALIZACION"/>
    <d v="2025-02-05T00:00:00"/>
    <x v="3"/>
  </r>
  <r>
    <n v="21092"/>
    <s v="ASOCIACION DE USUARIOS DE ACUEDUCTO Y SANEAMIENTO BASICO VEREDA CUATRO ESQUINAS DE BERMEO"/>
    <s v="OPERATIVA"/>
    <s v="HASTA 2500 SUSCRIPTORES"/>
    <s v="Grupo de Pequeños"/>
    <x v="1"/>
    <s v="PRODUCTOR MARGINAL, INDEPENDIENTE O USO PARTICULAR"/>
    <s v="CUNDINAMARCA"/>
    <s v="FACATATIVA"/>
    <s v="INSCRIPCION"/>
    <d v="2006-12-29T00:00:00"/>
    <x v="3"/>
  </r>
  <r>
    <n v="21093"/>
    <s v="ASOCIACION DE USUARIOS DEL ACUEDUCTO RURAL BRISAS DEL PARAMILLO"/>
    <s v="OPERATIVA"/>
    <s v="HASTA 2500 SUSCRIPTORES"/>
    <s v="Grupo de Pequeños"/>
    <x v="1"/>
    <s v="ORGANIZACION AUTORIZADA"/>
    <s v="CAUCA"/>
    <s v="TIMBIO"/>
    <s v="INSCRIPCION"/>
    <d v="2006-09-29T00:00:00"/>
    <x v="3"/>
  </r>
  <r>
    <n v="21094"/>
    <s v="ASOCACION DE USUARIOS DEL ACUEDUCTO RURAL LAS CRUCES"/>
    <s v="OPERATIVA"/>
    <s v="MENOR O IGUAL A 2500 USUARIOS"/>
    <s v="Grupo de Pequeños"/>
    <x v="1"/>
    <s v="ORGANIZACION AUTORIZADA"/>
    <s v="CAUCA"/>
    <s v="TIMBIO"/>
    <s v="ACTUALIZACION"/>
    <d v="2022-06-30T00:00:00"/>
    <x v="3"/>
  </r>
  <r>
    <n v="21095"/>
    <s v="ASOCIACION DE USUARIOS DE EL ACUEDUCTO LAS YESCAS"/>
    <s v="OPERATIVA"/>
    <s v="HASTA 2500 SUSCRIPTORES"/>
    <s v="Grupo de Pequeños"/>
    <x v="1"/>
    <s v="ORGANIZACION AUTORIZADA"/>
    <s v="CAUCA"/>
    <s v="TIMBIO"/>
    <s v="INSCRIPCION"/>
    <d v="2007-03-13T00:00:00"/>
    <x v="3"/>
  </r>
  <r>
    <n v="21096"/>
    <s v="ASOCIACION DE PROPIETARIOS Y USUARIOS MONTEBELLO I Y II"/>
    <s v="OPERATIVA"/>
    <s v="MENOR O IGUAL A 2500 USUARIOS"/>
    <s v="Grupo de Pequeños"/>
    <x v="2"/>
    <s v="ORGANIZACION AUTORIZADA"/>
    <s v="NORTE DE SANTANDER"/>
    <s v="LOS PATIOS"/>
    <s v="ACTUALIZACION"/>
    <d v="2025-03-27T00:00:00"/>
    <x v="4"/>
  </r>
  <r>
    <n v="21099"/>
    <s v="ASOCIACIÓN  DE  SUSCRIPTORES  DEL ACUEDUCTO DE LAS VEREDAS PRIMERA Y SEGUNDA CHORRERA DEL MUNICIPIO DE SOGAMOSO"/>
    <s v="OPERATIVA"/>
    <s v="MENOR O IGUAL A 2500 USUARIOS"/>
    <s v="Grupo de Pequeños"/>
    <x v="1"/>
    <s v="ORGANIZACION AUTORIZADA"/>
    <s v="BOYACÁ"/>
    <s v="SOGAMOSO"/>
    <s v="ACTUALIZACION"/>
    <d v="2025-03-12T00:00:00"/>
    <x v="3"/>
  </r>
  <r>
    <n v="21103"/>
    <s v="ASOCIACION  DE USUARIOS ACUEDUCTO Y ALCANTARILLADO CASERIO EL PUENTE"/>
    <s v="OPERATIVA"/>
    <s v="MENOR O IGUAL A 2500 USUARIOS"/>
    <s v="Grupo de Pequeños"/>
    <x v="0"/>
    <s v="ORGANIZACION AUTORIZADA"/>
    <s v="CUNDINAMARCA"/>
    <s v="VILLETA"/>
    <s v="ACTUALIZACION"/>
    <d v="2025-02-21T00:00:00"/>
    <x v="4"/>
  </r>
  <r>
    <n v="21104"/>
    <s v="ASOCIACION DE SUSCRIPTORES ACUEDUCTO VEREDA RISTA MUNICIPIO DE MOTAVITA"/>
    <s v="OPERATIVA"/>
    <s v="MENOR O IGUAL A 2500 USUARIOS"/>
    <s v="Grupo de Pequeños"/>
    <x v="1"/>
    <s v="ORGANIZACION AUTORIZADA"/>
    <s v="BOYACÁ"/>
    <s v="MOTAVITA"/>
    <s v="ACTUALIZACION"/>
    <d v="2022-07-15T00:00:00"/>
    <x v="3"/>
  </r>
  <r>
    <n v="21106"/>
    <s v="ASOCIACION DE USUARIOS DEL ACUEDUCTO MULTIVEREDAL ROMERAL LA MIEL"/>
    <s v="OPERATIVA"/>
    <s v="MENOR O IGUAL A 2500 USUARIOS"/>
    <s v="Grupo de Pequeños"/>
    <x v="1"/>
    <s v="ORGANIZACION AUTORIZADA"/>
    <s v="ANTIOQUIA"/>
    <s v="LA CEJA"/>
    <s v="ACTUALIZACION"/>
    <d v="2022-07-01T00:00:00"/>
    <x v="3"/>
  </r>
  <r>
    <n v="21107"/>
    <s v="JUNTA ADMINISTRADORA ACUEDUCTO PEDREGAL "/>
    <s v="OPERATIVA"/>
    <s v="MENOR O IGUAL A 2500 USUARIOS"/>
    <s v="Grupo de Pequeños"/>
    <x v="1"/>
    <s v="ORGANIZACION AUTORIZADA"/>
    <s v="BOYACÁ"/>
    <s v="SOGAMOSO"/>
    <s v="ACTUALIZACION"/>
    <d v="2025-02-27T00:00:00"/>
    <x v="3"/>
  </r>
  <r>
    <n v="21110"/>
    <s v="CORPORACIÓN DE SERVICIOS DE ACUEDUCTO Y SANEAMIENTO BASICO DE LA VEREDA SANTO DOMINGO MUNICIPIO DE LEBRIJA DEPARTAMENTO DE SANTANDER"/>
    <s v="OPERATIVA"/>
    <s v="MENOR O IGUAL A 2500 USUARIOS"/>
    <s v="Grupo de Pequeños"/>
    <x v="1"/>
    <s v="ORGANIZACION AUTORIZADA"/>
    <s v="SANTANDER"/>
    <s v="LEBRIJA"/>
    <s v="ACTUALIZACION"/>
    <d v="2025-02-28T00:00:00"/>
    <x v="3"/>
  </r>
  <r>
    <n v="21115"/>
    <s v="ASOCIACION  DE SUSCRIPTORES ACUEDUCTO VEREDA LA HOYA"/>
    <s v="OPERATIVA"/>
    <s v="MENOR O IGUAL A 2500 USUARIOS"/>
    <s v="Grupo de Pequeños"/>
    <x v="1"/>
    <s v="ORGANIZACION AUTORIZADA"/>
    <s v="BOYACÁ"/>
    <s v="TUNJA"/>
    <s v="ACTUALIZACION"/>
    <d v="2025-02-11T00:00:00"/>
    <x v="3"/>
  </r>
  <r>
    <n v="21123"/>
    <s v="ASOCIACIÓN DE USUARIOS DEL ACUEDUCTO DEL CORREGIMIENTO DE IRRA"/>
    <s v="OPERATIVA"/>
    <s v="MENOR O IGUAL A 2500 USUARIOS"/>
    <s v="Grupo de Pequeños"/>
    <x v="1"/>
    <s v="ORGANIZACION AUTORIZADA"/>
    <s v="RISARALDA"/>
    <s v="QUINCHIA"/>
    <s v="ACTUALIZACION"/>
    <d v="2025-03-25T00:00:00"/>
    <x v="3"/>
  </r>
  <r>
    <n v="21129"/>
    <s v="CORPORACION CIVICA VECINOS DE SANTAGUEDA"/>
    <s v="OPERATIVA"/>
    <s v="MENOR O IGUAL A 2500 USUARIOS"/>
    <s v="Grupo de Pequeños"/>
    <x v="1"/>
    <s v="ORGANIZACION AUTORIZADA"/>
    <s v="CALDAS"/>
    <s v="MANIZALES"/>
    <s v="ACTUALIZACION"/>
    <d v="2023-03-29T00:00:00"/>
    <x v="3"/>
  </r>
  <r>
    <n v="21134"/>
    <s v="JUNTA ADMINISTRADORA DEL SERVICIO DEL ACUEDUCTO DE EL ALGARROBO Y CASCAJAL DEL MUNICIPIO DE GIGANTE"/>
    <s v="OPERATIVA"/>
    <s v="HASTA 2500 SUSCRIPTORES"/>
    <s v="Grupo de Pequeños"/>
    <x v="1"/>
    <s v="ORGANIZACION AUTORIZADA"/>
    <s v="HUILA"/>
    <s v="GIGANTE"/>
    <s v="INSCRIPCION"/>
    <d v="2012-12-26T00:00:00"/>
    <x v="3"/>
  </r>
  <r>
    <n v="21137"/>
    <s v="JUNTA ADMINISTRADORA DEL ACUEDUCTO DE TRES ESQUINAS TOLIMA"/>
    <s v="OPERATIVA"/>
    <s v="HASTA 2500 SUSCRIPTORES"/>
    <s v="Grupo de Pequeños"/>
    <x v="1"/>
    <s v="ORGANIZACION AUTORIZADA"/>
    <s v="TOLIMA"/>
    <s v="CUNDAY"/>
    <s v="INSCRIPCION"/>
    <d v="2007-02-15T00:00:00"/>
    <x v="3"/>
  </r>
  <r>
    <n v="21140"/>
    <s v="JUNTA ADMINSTRADORA DEL ACUEDUCTO DE LA VEREDA DINA SECTOR RIO BACHE DEL MUNICIPIO DE AIPE"/>
    <s v="OPERATIVA"/>
    <s v="HASTA 2500 SUSCRIPTORES"/>
    <s v="Grupo de Pequeños"/>
    <x v="1"/>
    <s v="ORGANIZACION AUTORIZADA"/>
    <s v="HUILA"/>
    <s v="AIPE"/>
    <s v="INSCRIPCION"/>
    <d v="2012-12-26T00:00:00"/>
    <x v="3"/>
  </r>
  <r>
    <n v="21141"/>
    <s v="ASOCIACION DE USUARIOS DEL ACUEDUCTO VEREDA RETIRO DE BLANCOS Y VEREDA RETIRO DE INDIOS  DEL MUNICIPIO DE CHOCONTA"/>
    <s v="OPERATIVA"/>
    <s v="HASTA 2500 SUSCRIPTORES"/>
    <s v="Grupo de Pequeños"/>
    <x v="1"/>
    <s v="ORGANIZACION AUTORIZADA"/>
    <s v="CUNDINAMARCA"/>
    <s v="CHOCONTA"/>
    <s v="ACTUALIZACION"/>
    <d v="2011-12-15T00:00:00"/>
    <x v="3"/>
  </r>
  <r>
    <n v="21145"/>
    <s v="ASOCIACION DE SUSCRIPTORES DEL ACUEDUCTO NO. 2 EL CALABAZAL DEL MUNICIPIO DE TURMEQUE DEPARTAMENTO DE BOYACA"/>
    <s v="OPERATIVA"/>
    <s v="MENOR O IGUAL A 2500 USUARIOS"/>
    <s v="Grupo de Pequeños"/>
    <x v="1"/>
    <s v="ORGANIZACION AUTORIZADA"/>
    <s v="BOYACÁ"/>
    <s v="TURMEQUE"/>
    <s v="INSCRIPCION"/>
    <d v="2020-10-25T00:00:00"/>
    <x v="3"/>
  </r>
  <r>
    <n v="21149"/>
    <s v="ASOCIACION DE USUARIOS DEL ACUEDUCTO INTERVEREDAL PALOBLANCO Y NUEVE VEREDAS"/>
    <s v="OPERATIVA (No activa)"/>
    <s v="HASTA 2500 SUSCRIPTORES"/>
    <s v="Grupo de Pequeños"/>
    <x v="1"/>
    <s v="ORGANIZACION AUTORIZADA"/>
    <s v="CAUCA"/>
    <s v="BUENOS AIRES"/>
    <s v="INSCRIPCION"/>
    <d v="2012-12-26T00:00:00"/>
    <x v="3"/>
  </r>
  <r>
    <n v="21150"/>
    <s v="UNIDAD DE SERVICIOS PUBLICOS DOMICILIARIOS DE PISBA"/>
    <s v="OPERATIVA"/>
    <s v="MENOR O IGUAL A 2500 USUARIOS"/>
    <s v="Grupo de Pequeños"/>
    <x v="2"/>
    <s v="MUNICIPIO (PRESTACIÓN DIRECTA)"/>
    <s v="BOYACÁ"/>
    <s v="PISBA"/>
    <s v="ACTUALIZACION"/>
    <d v="2024-06-28T00:00:00"/>
    <x v="1"/>
  </r>
  <r>
    <n v="21162"/>
    <s v="ASOCIACION DE USUARIOS DEL ACUEDUCTO RURAL AIRES DEL CAMPO DE TIMBIO CAUCA"/>
    <s v="OPERATIVA"/>
    <s v="MENOR O IGUAL A 2500 USUARIOS"/>
    <s v="Grupo de Pequeños"/>
    <x v="1"/>
    <s v="ORGANIZACION AUTORIZADA"/>
    <s v="CAUCA"/>
    <s v="TIMBIO"/>
    <s v="ACTUALIZACION"/>
    <d v="2020-02-28T00:00:00"/>
    <x v="3"/>
  </r>
  <r>
    <n v="21164"/>
    <s v="ASOCIACION DE USUARIOS ACUEDUTO VEREDA LA COMUNIDAD, ESP MUNICIPIO DE AMAGA"/>
    <s v="OPERATIVA"/>
    <s v="HASTA 2500 SUSCRIPTORES"/>
    <s v="Grupo de Pequeños"/>
    <x v="1"/>
    <s v="ORGANIZACION AUTORIZADA"/>
    <s v="ANTIOQUIA"/>
    <s v="AMAGÁ"/>
    <s v="ACTUALIZACION"/>
    <d v="2011-12-15T00:00:00"/>
    <x v="3"/>
  </r>
  <r>
    <n v="21166"/>
    <s v="ASOCIACION DE USUARIOS DEL ACUEDUCTO RURAL LUCIGA ROMERO Y OTRAS"/>
    <s v="OPERATIVA"/>
    <s v="MENOR O IGUAL A 2500 USUARIOS"/>
    <s v="Grupo de Pequeños"/>
    <x v="1"/>
    <s v="ORGANIZACION AUTORIZADA"/>
    <s v="CUNDINAMARCA"/>
    <s v="UBAQUE"/>
    <s v="ACTUALIZACION"/>
    <d v="2025-02-21T00:00:00"/>
    <x v="3"/>
  </r>
  <r>
    <n v="21170"/>
    <s v="EMPRESA COMUNITARIA DE EL CARMEN Y GUAMALITO ADMINISTRACION PUBLICA COOPERATIVA"/>
    <s v="OPERATIVA"/>
    <s v="MENOR O IGUAL A 2500 USUARIOS"/>
    <s v="Grupo de Pequeños"/>
    <x v="2"/>
    <s v="ORGANIZACION AUTORIZADA"/>
    <s v="NORTE DE SANTANDER"/>
    <s v="EL CARMEN"/>
    <s v="ACTUALIZACION"/>
    <d v="2024-12-14T00:00:00"/>
    <x v="1"/>
  </r>
  <r>
    <n v="21171"/>
    <s v="ASOCIACIÓN DE USUARIOS DEL ACUEDUCTO DE LA VEREDA LOS CEDROS  MUNICIPIO DE SAN JERONIMO DEPARTAMENTO DE ANTIOQUIA"/>
    <s v="OPERATIVA"/>
    <s v="HASTA 2500 SUSCRIPTORES"/>
    <s v="Grupo de Pequeños"/>
    <x v="1"/>
    <s v="ORGANIZACION AUTORIZADA"/>
    <s v="ANTIOQUIA"/>
    <s v="SAN JERONIMO"/>
    <s v="ACTUALIZACION"/>
    <d v="2006-11-29T00:00:00"/>
    <x v="3"/>
  </r>
  <r>
    <n v="21172"/>
    <s v="ASOCIACION DE USUARIOS DEL ACUEDUCTO LAS PALMAS DE LAS VEREDAS RAMBLA Y VANCOUVER "/>
    <s v="OPERATIVA"/>
    <s v="HASTA 2500 SUSCRIPTORES"/>
    <s v="Grupo de Pequeños"/>
    <x v="1"/>
    <s v="ORGANIZACION AUTORIZADA"/>
    <s v="CUNDINAMARCA"/>
    <s v="SAN ANTONIO DEL TEQUENDAMA"/>
    <s v="ACTUALIZACION"/>
    <d v="2008-11-12T00:00:00"/>
    <x v="3"/>
  </r>
  <r>
    <n v="21173"/>
    <s v="ASOCIACION DE USUARIOS DEL ACUEDUCTO DE LA VEREDA GUASIMALES"/>
    <s v="OPERATIVA"/>
    <s v="HASTA 2500 SUSCRIPTORES"/>
    <s v="Grupo de Pequeños"/>
    <x v="1"/>
    <s v="ORGANIZACION AUTORIZADA"/>
    <s v="CUNDINAMARCA"/>
    <s v="VIOTA"/>
    <s v="INSCRIPCION"/>
    <d v="2009-12-14T00:00:00"/>
    <x v="3"/>
  </r>
  <r>
    <n v="21180"/>
    <s v="ASOCIACIÓN DE USUARIOS DEL ACUEDUCTO &quot;EL RUISITO&quot; DE LAS VEREDAS BRASIL Y OTRAS"/>
    <s v="OPERATIVA"/>
    <s v="HASTA 2500 SUSCRIPTORES"/>
    <s v="Grupo de Pequeños"/>
    <x v="1"/>
    <s v="ORGANIZACION AUTORIZADA"/>
    <s v="BOGOTÁ, D.C."/>
    <s v="BOGOTA, D.C."/>
    <s v="INSCRIPCION"/>
    <d v="2012-12-26T00:00:00"/>
    <x v="3"/>
  </r>
  <r>
    <n v="21182"/>
    <s v="ASOCIACION DE SUSCRIPTORES DEL ACUEDUCTO SAN ANTONIO NORTE"/>
    <s v="OPERATIVA"/>
    <s v="MENOR O IGUAL A 2500 USUARIOS"/>
    <s v="Grupo de Pequeños"/>
    <x v="1"/>
    <s v="ORGANIZACION AUTORIZADA"/>
    <s v="BOYACÁ"/>
    <s v="DUITAMA"/>
    <s v="ACTUALIZACION"/>
    <d v="2024-10-28T00:00:00"/>
    <x v="3"/>
  </r>
  <r>
    <n v="21184"/>
    <s v="ASOCIACION DE USUARIOS DEL ACUEDUCTO PUERTO VENUS"/>
    <s v="OPERATIVA"/>
    <s v="MENOR O IGUAL A 2500 USUARIOS"/>
    <s v="Grupo de Pequeños"/>
    <x v="1"/>
    <s v="ORGANIZACION AUTORIZADA"/>
    <s v="ANTIOQUIA"/>
    <s v="NARINO"/>
    <s v="ACTUALIZACION"/>
    <d v="2024-10-05T00:00:00"/>
    <x v="3"/>
  </r>
  <r>
    <n v="21186"/>
    <s v="ASOCIACION DE USUARIOS DEL ACUEDUCTO DE TIMBA CAUCA"/>
    <s v="OPERATIVA"/>
    <s v="HASTA 2500 SUSCRIPTORES"/>
    <s v="Grupo de Pequeños"/>
    <x v="1"/>
    <s v="ORGANIZACION AUTORIZADA"/>
    <s v="CAUCA"/>
    <s v="BUENOS AIRES"/>
    <s v="INSCRIPCION"/>
    <d v="2013-02-18T00:00:00"/>
    <x v="3"/>
  </r>
  <r>
    <n v="21191"/>
    <s v="ASOCIACION DE USUARIOS DEL ACUEDUCTO VEREDA PUEBLITO DE LOS SANCHEZ"/>
    <s v="OPERATIVA"/>
    <s v="MENOR O IGUAL A 2500 USUARIOS"/>
    <s v="Grupo de Pequeños"/>
    <x v="1"/>
    <s v="ORGANIZACION AUTORIZADA"/>
    <s v="ANTIOQUIA"/>
    <s v="AMAGÁ"/>
    <s v="ACTUALIZACION"/>
    <d v="2025-03-04T00:00:00"/>
    <x v="3"/>
  </r>
  <r>
    <n v="21194"/>
    <s v="ASOCIACION DE USUARIOS DEL ACUEDUCTO ANTIGUO DE PUEBLO NUEVO DE SANTIVAR DEL MUNICIPIO DE SAN ANTONIO DEL TEQUENDAMA"/>
    <s v="OPERATIVA"/>
    <s v="HASTA 2500 SUSCRIPTORES"/>
    <s v="Grupo de Pequeños"/>
    <x v="1"/>
    <s v="ORGANIZACION AUTORIZADA"/>
    <s v="CUNDINAMARCA"/>
    <s v="SAN ANTONIO DEL TEQUENDAMA"/>
    <s v="INSCRIPCION"/>
    <d v="2006-10-20T00:00:00"/>
    <x v="3"/>
  </r>
  <r>
    <n v="21202"/>
    <s v="ASOCIACION DE SUSCRIPTORES DEL ACUEDUCTO PEÑA NEGRA Y EL RETIRO DE LAS VEREDAS PALOCAIDO Y LLANO VERDE DEL MUNICIPIO DE UMBITA"/>
    <s v="OPERATIVA"/>
    <s v="HASTA 2500 SUSCRIPTORES"/>
    <s v="Grupo de Pequeños"/>
    <x v="1"/>
    <s v="ORGANIZACION AUTORIZADA"/>
    <s v="BOYACÁ"/>
    <s v="UMBITA"/>
    <s v="ACTUALIZACION"/>
    <d v="2011-04-19T00:00:00"/>
    <x v="3"/>
  </r>
  <r>
    <n v="21203"/>
    <s v="MUNICIPIO  DE RONDON"/>
    <s v="OPERATIVA"/>
    <s v="MENOR O IGUAL A 2500 USUARIOS"/>
    <s v="Grupo de Pequeños"/>
    <x v="2"/>
    <s v="MUNICIPIO (PRESTACIÓN DIRECTA)"/>
    <s v="BOYACÁ"/>
    <s v="RONDON"/>
    <s v="ACTUALIZACION"/>
    <d v="2025-02-26T00:00:00"/>
    <x v="1"/>
  </r>
  <r>
    <n v="21204"/>
    <s v="ASOCIACIÓN DE USUARIOS DEL ACUEDUCTO REGIONAL DE LA VEREDA PUNTA GRANDE GUACHETA"/>
    <s v="OPERATIVA"/>
    <s v="MENOR O IGUAL A 2500 USUARIOS"/>
    <s v="Grupo de Pequeños"/>
    <x v="1"/>
    <s v="ORGANIZACION AUTORIZADA"/>
    <s v="CUNDINAMARCA"/>
    <s v="GUACHETA"/>
    <s v="ACTUALIZACION"/>
    <d v="2024-07-16T00:00:00"/>
    <x v="3"/>
  </r>
  <r>
    <n v="21205"/>
    <s v="ASOCIACION JUNTA ADMINISTRADORA DE AGUAS DEL SECTOR LAS BRISAS"/>
    <s v="OPERATIVA"/>
    <s v="MENOR O IGUAL A 2500 USUARIOS"/>
    <s v="Grupo de Pequeños"/>
    <x v="1"/>
    <s v="ORGANIZACION AUTORIZADA"/>
    <s v="VALLE DEL CAUCA"/>
    <s v="YUMBO"/>
    <s v="ACTUALIZACION"/>
    <d v="2024-02-13T00:00:00"/>
    <x v="3"/>
  </r>
  <r>
    <n v="21209"/>
    <s v="ASOCIACION DE AFILIADOS DEL ACUEDUCTO RURAL VEREDA DE LA TRINIDAD"/>
    <s v="OPERATIVA"/>
    <s v="MENOR O IGUAL A 2500 USUARIOS"/>
    <s v="Grupo de Pequeños"/>
    <x v="1"/>
    <s v="ORGANIZACION AUTORIZADA"/>
    <s v="CUNDINAMARCA"/>
    <s v="GUAYABAL DE SIQUIMA"/>
    <s v="ACTUALIZACION"/>
    <d v="2020-08-13T00:00:00"/>
    <x v="3"/>
  </r>
  <r>
    <n v="21211"/>
    <s v="ACUEDUCTO RURAL RINCONES Y OTRAS"/>
    <s v="OPERATIVA"/>
    <s v="MENOR O IGUAL A 2500 USUARIOS"/>
    <s v="Grupo de Pequeños"/>
    <x v="1"/>
    <s v="ORGANIZACION AUTORIZADA"/>
    <s v="BOYACÁ"/>
    <s v="GUAYATA"/>
    <s v="ACTUALIZACION"/>
    <d v="2025-03-12T00:00:00"/>
    <x v="3"/>
  </r>
  <r>
    <n v="21214"/>
    <s v="MUNICIPIO DE FUNDACION"/>
    <s v="OPERATIVA (No activa)"/>
    <s v="MAS DE 2500 SUSCRIPTORES"/>
    <s v="Grupo de Pequeños"/>
    <x v="1"/>
    <s v="MUNICIPIO (PRESTACIÓN DIRECTA)"/>
    <s v="MAGDALENA"/>
    <s v="FUNDACION"/>
    <s v="ACTUALIZACION"/>
    <d v="2009-08-26T00:00:00"/>
    <x v="2"/>
  </r>
  <r>
    <n v="21215"/>
    <s v="MUNICIPO SAN JACINTO DEL CAUCA"/>
    <s v="OPERATIVA (No activa)"/>
    <s v="HASTA 2500 SUSCRIPTORES"/>
    <s v="Grupo de Pequeños"/>
    <x v="1"/>
    <s v="MUNICIPIO (PRESTACIÓN DIRECTA)"/>
    <s v="BOLÍVAR"/>
    <s v="SAN JACINTO DEL CAUCA"/>
    <s v="INSCRIPCION"/>
    <d v="2008-07-18T00:00:00"/>
    <x v="3"/>
  </r>
  <r>
    <n v="21224"/>
    <s v="JUNTA ADMINISTRADORA DEL ACUEDUCTO COMUNITARIO DE GALLEGO DEL MUNICIPIO DE SABANALARGA"/>
    <s v="OPERATIVA"/>
    <s v="MENOR O IGUAL A 2500 USUARIOS"/>
    <s v="Grupo de Pequeños"/>
    <x v="1"/>
    <s v="ORGANIZACION AUTORIZADA"/>
    <s v="ATLÁNTICO"/>
    <s v="SABANALARGA"/>
    <s v="ACTUALIZACION"/>
    <d v="2018-10-19T00:00:00"/>
    <x v="3"/>
  </r>
  <r>
    <n v="21225"/>
    <s v="ASOCIACION JUNTA ADMINISTRADORA DEL ACUEDUCTO COMUNITARIO DE MOLINEROS DEL MUNICIPIO DE SABANALARGA "/>
    <s v="OPERATIVA"/>
    <s v="MENOR O IGUAL A 2500 USUARIOS"/>
    <s v="Grupo de Pequeños"/>
    <x v="1"/>
    <s v="ORGANIZACION AUTORIZADA"/>
    <s v="ATLÁNTICO"/>
    <s v="SABANALARGA"/>
    <s v="ACTUALIZACION"/>
    <d v="2025-01-10T00:00:00"/>
    <x v="3"/>
  </r>
  <r>
    <n v="21226"/>
    <s v="ASOCIACION DE USUARIOS SUSCRIPTORES DEL ACUEDUCTO COMUNITARIO DE CIPACOA-EL MORRO-BAJO OSTION Y JURUCO"/>
    <s v="OPERATIVA"/>
    <s v="MENOR O IGUAL A 2500 USUARIOS"/>
    <s v="Grupo de Pequeños"/>
    <x v="1"/>
    <s v="ORGANIZACION AUTORIZADA"/>
    <s v="ATLÁNTICO"/>
    <s v="TUBARA"/>
    <s v="ACTUALIZACION"/>
    <d v="2024-06-28T00:00:00"/>
    <x v="3"/>
  </r>
  <r>
    <n v="21227"/>
    <s v="JUNTA ADMINISTRADORA DE SERVICIOS PUBLICOS DE FORTALECILLAS"/>
    <s v="OPERATIVA"/>
    <s v="MENOR O IGUAL A 2500 USUARIOS"/>
    <s v="Grupo de Pequeños"/>
    <x v="1"/>
    <s v="ORGANIZACION AUTORIZADA"/>
    <s v="HUILA"/>
    <s v="NEIVA"/>
    <s v="ACTUALIZACION"/>
    <d v="2025-02-18T00:00:00"/>
    <x v="4"/>
  </r>
  <r>
    <n v="21228"/>
    <s v="JUNTA ADMINISTRADORA DEL ACUEDUCTO COMUNAL DE PITALITO DEL MUNICIPIO DE POLONUEVO"/>
    <s v="OPERATIVA (No activa)"/>
    <s v="HASTA 2500 SUSCRIPTORES"/>
    <s v="Grupo de Pequeños"/>
    <x v="1"/>
    <s v="ORGANIZACION AUTORIZADA"/>
    <s v="ATLÁNTICO"/>
    <s v="POLONUEVO"/>
    <s v="ACTUALIZACION"/>
    <d v="2011-10-14T00:00:00"/>
    <x v="3"/>
  </r>
  <r>
    <n v="21230"/>
    <s v="ASOCIACION DE USUARIOS DEL ACUEDUCTO DE LA VEREDA QUEBRADA GRANDE DEL MUNICIPIO DE SAN ANTONIO DEL TEQUENDAMA DEPARTAMENTO DE CUNDINAMARCA "/>
    <s v="OPERATIVA"/>
    <s v="MENOR O IGUAL A 2500 USUARIOS"/>
    <s v="Grupo de Pequeños"/>
    <x v="1"/>
    <s v="ORGANIZACION AUTORIZADA"/>
    <s v="CUNDINAMARCA"/>
    <s v="SAN ANTONIO DEL TEQUENDAMA"/>
    <s v="ACTUALIZACION"/>
    <d v="2021-04-17T00:00:00"/>
    <x v="3"/>
  </r>
  <r>
    <n v="21231"/>
    <s v="JUNTA ADMINISTRADORA DEL ACUEDUCTO ACOMUNAL DE PITAL DE MEGUA DEL MUNICIPIO DE BARANOA"/>
    <s v="OPERATIVA"/>
    <s v="MENOR O IGUAL A 2500 USUARIOS"/>
    <s v="Grupo de Pequeños"/>
    <x v="1"/>
    <s v="ORGANIZACION AUTORIZADA"/>
    <s v="ATLÁNTICO"/>
    <s v="BARANOA"/>
    <s v="ACTUALIZACION"/>
    <d v="2024-10-31T00:00:00"/>
    <x v="3"/>
  </r>
  <r>
    <n v="21233"/>
    <s v="JUNTA ADMINISTRADORA DEL ACUEDUCTO COMUNAL DE PENDALES DEL MUNICIPIO DE LURUACO"/>
    <s v="OPERATIVA (No activa)"/>
    <s v="HASTA 2500 SUSCRIPTORES"/>
    <s v="Grupo de Pequeños"/>
    <x v="1"/>
    <s v="ORGANIZACION AUTORIZADA"/>
    <s v="ATLÁNTICO"/>
    <s v="LURUACO"/>
    <s v="ACTUALIZACION"/>
    <d v="2011-10-12T00:00:00"/>
    <x v="3"/>
  </r>
  <r>
    <n v="21234"/>
    <s v="ASOCIACION DE USUARIOS SUSCRIPTORES DEL ACUEDUCTO,ALCANTARILLADO Y ASEO COMUNITARIO DEL CORREGIMIENTO DE  DE AGUADA DE CARACOLI "/>
    <s v="OPERATIVA"/>
    <s v="MENOR O IGUAL A 2500 USUARIOS"/>
    <s v="Grupo de Pequeños"/>
    <x v="0"/>
    <s v="ORGANIZACION AUTORIZADA"/>
    <s v="ATLÁNTICO"/>
    <s v="MALAMBO"/>
    <s v="ACTUALIZACION"/>
    <d v="2025-03-03T00:00:00"/>
    <x v="3"/>
  </r>
  <r>
    <n v="21235"/>
    <s v="ASOCIACION DE USUARIOS SUSCRIPTORES DEL ACUEDUCTO ALCANTARILLADO Y ASEO COMUNITARIO DEL CORREGIMIENTO DE PUERTO GIRALDO MUNICIPIO DE PONEDERA"/>
    <s v="OPERATIVA"/>
    <s v="MENOR O IGUAL A 2500 USUARIOS"/>
    <s v="Grupo de Pequeños"/>
    <x v="1"/>
    <s v="ORGANIZACION AUTORIZADA"/>
    <s v="ATLÁNTICO"/>
    <s v="PONEDERA"/>
    <s v="ACTUALIZACION"/>
    <d v="2025-01-02T00:00:00"/>
    <x v="3"/>
  </r>
  <r>
    <n v="21237"/>
    <s v="ASOCIACION DE USUARIOS DEL ACUEDUCTO DE  CASCARON"/>
    <s v="OPERATIVA (No activa)"/>
    <s v="HASTA 2500 SUSCRIPTORES"/>
    <s v="Grupo de Pequeños"/>
    <x v="1"/>
    <s v="ORGANIZACION AUTORIZADA"/>
    <s v="ATLÁNTICO"/>
    <s v="MALAMBO"/>
    <s v="ACTUALIZACION"/>
    <d v="2010-03-29T00:00:00"/>
    <x v="3"/>
  </r>
  <r>
    <n v="21238"/>
    <s v="ASOCIACION ADMINISTRADORA DEL ACUEDUCTO COMUNITARIO DE PALMAR DE CANDELARIA"/>
    <s v="OPERATIVA (No activa)"/>
    <s v="HASTA 2500 SUSCRIPTORES"/>
    <s v="Grupo de Pequeños"/>
    <x v="1"/>
    <s v="ORGANIZACION AUTORIZADA"/>
    <s v="ATLÁNTICO"/>
    <s v="LURUACO"/>
    <s v="ACTUALIZACION"/>
    <d v="2007-06-07T00:00:00"/>
    <x v="3"/>
  </r>
  <r>
    <n v="21239"/>
    <s v="ASOCIACION DE USUARIOS SUSCRIPTORES DEL ACUEDUCTO ALCANTARILLADO Y ASEO COMUNITARIO DE ROTINET MUNICIPIO DE REPELON DEPARTAMENTO DEL ATLANTICO"/>
    <s v="OPERATIVA (No activa)"/>
    <s v="HASTA 2500 SUSCRIPTORES"/>
    <s v="Grupo de Pequeños"/>
    <x v="1"/>
    <s v="ORGANIZACION AUTORIZADA"/>
    <s v="ATLÁNTICO"/>
    <s v="REPELON"/>
    <s v="ACTUALIZACION"/>
    <d v="2011-09-09T00:00:00"/>
    <x v="3"/>
  </r>
  <r>
    <n v="21240"/>
    <s v="ASOCIACION DE USUARIOS SUSCRIPTORES DEL ACUEDUCTO,ALCANTARILLADO Y ASEO COMUNITARIO DEL CORREGIMIENTO DE ISABEL LOPEZ"/>
    <s v="OPERATIVA"/>
    <s v="MENOR O IGUAL A 2500 USUARIOS"/>
    <s v="Grupo de Pequeños"/>
    <x v="1"/>
    <s v="ORGANIZACION AUTORIZADA"/>
    <s v="ATLÁNTICO"/>
    <s v="SABANALARGA"/>
    <s v="ACTUALIZACION"/>
    <d v="2024-02-21T00:00:00"/>
    <x v="3"/>
  </r>
  <r>
    <n v="21241"/>
    <s v="ASOCIACION DE USUARIOS DEL ACUEDUCTO DE PASONIVEL"/>
    <s v="OPERATIVA"/>
    <s v="HASTA 2500 SUSCRIPTORES"/>
    <s v="Grupo de Pequeños"/>
    <x v="1"/>
    <s v="ORGANIZACION AUTORIZADA"/>
    <s v="ANTIOQUIA"/>
    <s v="AMAGÁ"/>
    <s v="INSCRIPCION"/>
    <d v="2011-12-15T00:00:00"/>
    <x v="3"/>
  </r>
  <r>
    <n v="21242"/>
    <s v="ASOCIACIÓN DE USUARIOS DEL ACUEDUCTO DE LA VEREDA LA PALMA DEL MUNICIPIO DE  SAN PEDRO DE LOS MILAGROS"/>
    <s v="OPERATIVA (No activa)"/>
    <s v="HASTA 2500 SUSCRIPTORES"/>
    <s v="Grupo de Pequeños"/>
    <x v="1"/>
    <s v="ORGANIZACION AUTORIZADA"/>
    <s v="ANTIOQUIA"/>
    <s v="SAN PEDRO DE LOS MILAGROS"/>
    <s v="INSCRIPCION"/>
    <d v="2006-11-07T00:00:00"/>
    <x v="3"/>
  </r>
  <r>
    <n v="21244"/>
    <s v="Asociación Junta Administradora de Acueducto y Alcantarillado de la Vereda Peñas Negras Corregimiento Santa Inés del Municipio de Yumbo Departamento d"/>
    <s v="OPERATIVA"/>
    <s v="MENOR O IGUAL A 2500 USUARIOS"/>
    <s v="Grupo de Pequeños"/>
    <x v="1"/>
    <s v="ORGANIZACION AUTORIZADA"/>
    <s v="VALLE DEL CAUCA"/>
    <s v="YUMBO"/>
    <s v="ACTUALIZACION"/>
    <d v="2024-02-27T00:00:00"/>
    <x v="3"/>
  </r>
  <r>
    <n v="21245"/>
    <s v="ASOCIACION DE USUARIOS DEL ACUEDUCTO Y/O ALCANTARILLADO DE LA VEREDA POPALITO -ASUAP-"/>
    <s v="OPERATIVA"/>
    <s v="MENOR O IGUAL A 2500 USUARIOS"/>
    <s v="Grupo de Pequeños"/>
    <x v="1"/>
    <s v="ORGANIZACION AUTORIZADA"/>
    <s v="ANTIOQUIA"/>
    <s v="BARBOSA"/>
    <s v="ACTUALIZACION"/>
    <d v="2025-02-18T00:00:00"/>
    <x v="3"/>
  </r>
  <r>
    <n v="21251"/>
    <s v="ASOCIACION DE USUARIOS SUSCRIPTORES DEL ACUEDUCTO, ALCANTARILLADO Y ASEO COMUNITARIO DELCORREGIMIENTO DE LA PEÑA"/>
    <s v="OPERATIVA"/>
    <s v="MENOR O IGUAL A 2500 USUARIOS"/>
    <s v="Grupo de Pequeños"/>
    <x v="1"/>
    <s v="ORGANIZACION AUTORIZADA"/>
    <s v="ATLÁNTICO"/>
    <s v="SABANALARGA"/>
    <s v="ACTUALIZACION"/>
    <d v="2024-08-02T00:00:00"/>
    <x v="3"/>
  </r>
  <r>
    <n v="21252"/>
    <s v="JUNTA ADMINISTRADORA ACUEDUCTO COMUNAL DE CUATRO BOCAS"/>
    <s v="OPERATIVA (No activa)"/>
    <s v="HASTA 2500 SUSCRIPTORES"/>
    <s v="Grupo de Pequeños"/>
    <x v="1"/>
    <s v="ORGANIZACION AUTORIZADA"/>
    <s v="ATLÁNTICO"/>
    <s v="TUBARA"/>
    <s v="ACTUALIZACION"/>
    <d v="2007-06-07T00:00:00"/>
    <x v="3"/>
  </r>
  <r>
    <n v="21253"/>
    <s v="ASOCIACION DE USUARIOS DEL ACUEDUCTO, ALCANTARILLADO Y ASEO DEL CORREGIMIENTO DE COLOMBIA, MUNICIPIO DE SABANALARGA"/>
    <s v="OPERATIVA"/>
    <s v="MENOR O IGUAL A 2500 USUARIOS"/>
    <s v="Grupo de Pequeños"/>
    <x v="1"/>
    <s v="ORGANIZACION AUTORIZADA"/>
    <s v="ATLÁNTICO"/>
    <s v="SABANALARGA"/>
    <s v="ACTUALIZACION"/>
    <d v="2024-02-20T00:00:00"/>
    <x v="3"/>
  </r>
  <r>
    <n v="21254"/>
    <s v="JUNTA ADMINISTRADORA DEL ACUEDUCTO COMUNAL DE LA VEREDA DE SAN PABLO"/>
    <s v="OPERATIVA (No activa)"/>
    <s v="HASTA 2500 SUSCRIPTORES"/>
    <s v="Grupo de Pequeños"/>
    <x v="1"/>
    <s v="ORGANIZACION AUTORIZADA"/>
    <s v="ATLÁNTICO"/>
    <s v="POLONUEVO"/>
    <s v="ACTUALIZACION"/>
    <d v="2007-05-31T00:00:00"/>
    <x v="3"/>
  </r>
  <r>
    <n v="21258"/>
    <s v="ASOCIACION DE SUSCRIPTORES DEL SERVICIO DE ACUEDUCTO VEREDA SAN AGUSTIN DEL MUNICIPIO DE ANOLAIMA "/>
    <s v="OPERATIVA"/>
    <s v="MENOR O IGUAL A 2500 USUARIOS"/>
    <s v="Grupo de Pequeños"/>
    <x v="1"/>
    <s v="ORGANIZACION AUTORIZADA"/>
    <s v="BOGOTÁ, D.C."/>
    <s v="BOGOTA, D.C."/>
    <s v="ACTUALIZACION"/>
    <d v="2025-02-18T00:00:00"/>
    <x v="3"/>
  </r>
  <r>
    <n v="21260"/>
    <s v="ACUEDUCTO COMUNAL DE ARROYO DE PIEDRA DEL MUNICIPIO DE LURUACO"/>
    <s v="OPERATIVA (No activa)"/>
    <s v="MENOR O IGUAL A 2500 USUARIOS"/>
    <s v="Grupo de Pequeños"/>
    <x v="1"/>
    <s v="ORGANIZACION AUTORIZADA"/>
    <s v="ATLÁNTICO"/>
    <s v="LURUACO"/>
    <s v="ACTUALIZACION"/>
    <d v="2017-05-18T00:00:00"/>
    <x v="3"/>
  </r>
  <r>
    <n v="21278"/>
    <s v="MUNICIPIO DE VIGIA DEL FUERTE"/>
    <s v="OPERATIVA"/>
    <s v="MENOR O IGUAL A 2500 USUARIOS"/>
    <s v="Grupo de Pequeños"/>
    <x v="2"/>
    <s v="MUNICIPIO (PRESTACIÓN DIRECTA)"/>
    <s v="ANTIOQUIA"/>
    <s v="VIGIA DEL FUERTE"/>
    <s v="ACTUALIZACION"/>
    <d v="2025-03-26T00:00:00"/>
    <x v="5"/>
  </r>
  <r>
    <n v="21280"/>
    <s v="ALCALDIA DE REGIDOR"/>
    <s v="OPERATIVA (No activa)"/>
    <s v="HASTA 2500 SUSCRIPTORES"/>
    <s v="Grupo de Pequeños"/>
    <x v="1"/>
    <s v="MUNICIPIO (PRESTACIÓN DIRECTA)"/>
    <s v="BOLÍVAR"/>
    <s v="REGIDOR"/>
    <s v="ACTUALIZACION"/>
    <d v="2011-12-15T00:00:00"/>
    <x v="5"/>
  </r>
  <r>
    <n v="21284"/>
    <s v="UNIDAD MUNICIPAL DE SERVICIOS PUBLICOS MUNICIPIO DE BERBEO"/>
    <s v="OPERATIVA"/>
    <s v="MENOR O IGUAL A 2500 USUARIOS"/>
    <s v="Grupo de Pequeños"/>
    <x v="2"/>
    <s v="MUNICIPIO (PRESTACIÓN DIRECTA)"/>
    <s v="BOYACÁ"/>
    <s v="BERBEO"/>
    <s v="ACTUALIZACION"/>
    <d v="2025-01-29T00:00:00"/>
    <x v="1"/>
  </r>
  <r>
    <n v="21285"/>
    <s v="OFICINA DE SERVICIOS PÚBLICOS MUNICIPIO DE BOAVITA"/>
    <s v="OPERATIVA"/>
    <s v="MENOR O IGUAL A 2500 USUARIOS"/>
    <s v="Grupo de Pequeños"/>
    <x v="2"/>
    <s v="MUNICIPIO (PRESTACIÓN DIRECTA)"/>
    <s v="BOYACÁ"/>
    <s v="BOAVITA"/>
    <s v="ACTUALIZACION"/>
    <d v="2025-02-25T00:00:00"/>
    <x v="1"/>
  </r>
  <r>
    <n v="21297"/>
    <s v="UNIDAD DE SERVICIOS PUBLICOS DEL MUNICIPIO DE SOCOTA "/>
    <s v="OPERATIVA"/>
    <s v="MENOR O IGUAL A 2500 USUARIOS"/>
    <s v="Grupo de Pequeños"/>
    <x v="0"/>
    <s v="MUNICIPIO (PRESTACIÓN DIRECTA)"/>
    <s v="BOYACÁ"/>
    <s v="SOCOTA"/>
    <s v="ACTUALIZACION"/>
    <d v="2024-03-08T00:00:00"/>
    <x v="1"/>
  </r>
  <r>
    <n v="21310"/>
    <s v="MUNICIPIO DE CALOTO"/>
    <s v="OPERATIVA"/>
    <s v="MENOR O IGUAL A 2500 USUARIOS"/>
    <s v="Grupo de Pequeños"/>
    <x v="2"/>
    <s v="MUNICIPIO (PRESTACIÓN DIRECTA)"/>
    <s v="CAUCA"/>
    <s v="CALOTO"/>
    <s v="ACTUALIZACION"/>
    <d v="2024-05-30T00:00:00"/>
    <x v="0"/>
  </r>
  <r>
    <n v="21311"/>
    <s v="MUNICIPIO DE TORIBIO"/>
    <s v="OPERATIVA"/>
    <s v="HASTA 2500 SUSCRIPTORES"/>
    <s v="Grupo de Pequeños"/>
    <x v="1"/>
    <s v="MUNICIPIO (PRESTACIÓN DIRECTA)"/>
    <s v="CAUCA"/>
    <s v="TORIBIO"/>
    <s v="INSCRIPCION"/>
    <d v="2008-05-21T00:00:00"/>
    <x v="0"/>
  </r>
  <r>
    <n v="21346"/>
    <s v="UNIDAD DE SERVICIOS PUBLICOS DOMICILIARIOS  DE MACARAVITA"/>
    <s v="OPERATIVA"/>
    <s v="MENOR O IGUAL A 2500 USUARIOS"/>
    <s v="Grupo de Pequeños"/>
    <x v="2"/>
    <s v="MUNICIPIO (PRESTACIÓN DIRECTA)"/>
    <s v="SANTANDER"/>
    <s v="MACARAVITA"/>
    <s v="ACTUALIZACION"/>
    <d v="2025-03-21T00:00:00"/>
    <x v="1"/>
  </r>
  <r>
    <n v="21353"/>
    <s v="ALCALDIA MUNICIPAL ALPUJARRA TOLIMA"/>
    <s v="OPERATIVA"/>
    <s v="MENOR O IGUAL A 2500 USUARIOS"/>
    <s v="Grupo de Pequeños"/>
    <x v="0"/>
    <s v="MUNICIPIO (PRESTACIÓN DIRECTA)"/>
    <s v="TOLIMA"/>
    <s v="ALPUJARRA"/>
    <s v="ACTUALIZACION"/>
    <d v="2024-09-11T00:00:00"/>
    <x v="1"/>
  </r>
  <r>
    <n v="21376"/>
    <s v="ALCALDIA MUNICIPAL DE ALGARROBO MAGDALENA"/>
    <s v="OPERATIVA (No activa)"/>
    <s v="HASTA 2500 SUSCRIPTORES"/>
    <s v="Grupo de Pequeños"/>
    <x v="1"/>
    <s v="MUNICIPIO (PRESTACIÓN DIRECTA)"/>
    <s v="MAGDALENA"/>
    <s v="ALGARROBO"/>
    <s v="ACTUALIZACION"/>
    <d v="2014-04-03T00:00:00"/>
    <x v="5"/>
  </r>
  <r>
    <n v="21377"/>
    <s v="UNIDAD ESPECIAL DE SERVICIOS PUBLICOS &quot;UESPAAA&quot;"/>
    <s v="OPERATIVA (No activa)"/>
    <s v="HASTA 2500 SUSCRIPTORES"/>
    <s v="Grupo de Pequeños"/>
    <x v="1"/>
    <s v="MUNICIPIO (PRESTACIÓN DIRECTA)"/>
    <s v="NARIÑO"/>
    <s v="ANCUYA"/>
    <s v="INSCRIPCION"/>
    <d v="2013-09-25T00:00:00"/>
    <x v="1"/>
  </r>
  <r>
    <n v="21404"/>
    <s v="UNIDAD DE SERVICIOS PUBLICOS DOMICILIARIOS DEL MUNICIPIO DE LA VICTORIA"/>
    <s v="OPERATIVA"/>
    <s v="MENOR O IGUAL A 2500 USUARIOS"/>
    <s v="Grupo de Pequeños"/>
    <x v="0"/>
    <s v="MUNICIPIO (PRESTACIÓN DIRECTA)"/>
    <s v="BOYACÁ"/>
    <s v="LA VICTORIA"/>
    <s v="ACTUALIZACION"/>
    <d v="2025-02-24T00:00:00"/>
    <x v="1"/>
  </r>
  <r>
    <n v="21413"/>
    <s v="NUEVO MONDOÑEDO S.A. E.S.P."/>
    <s v="OPERATIVA"/>
    <s v="MAYOR O IGUAL A 5001 USUARIOS"/>
    <s v="Grupo de Pequeños"/>
    <x v="0"/>
    <s v="SOCIEDADES (EMPRESA DE SERVICIOS PUBLICOS)"/>
    <s v="CUNDINAMARCA"/>
    <s v="MOSQUERA"/>
    <s v="ACTUALIZACION"/>
    <d v="2024-04-18T00:00:00"/>
    <x v="0"/>
  </r>
  <r>
    <n v="21415"/>
    <s v="ASOCIACION DE SUSCRIPTORES DEL ACUEDUCTO DE LA VEREDA SAN ANTONIO"/>
    <s v="OPERATIVA"/>
    <s v="HASTA 2500 SUSCRIPTORES"/>
    <s v="Grupo de Pequeños"/>
    <x v="1"/>
    <s v="ORGANIZACION AUTORIZADA"/>
    <s v="BOYACÁ"/>
    <s v="GAMEZA"/>
    <s v="INSCRIPCION"/>
    <d v="2007-01-22T00:00:00"/>
    <x v="3"/>
  </r>
  <r>
    <n v="21419"/>
    <s v="ASOCIACIÓN DE AFILIADOS DEL ACUEDUCTO DE LA CONCEPCIÓN DEL MUNICIPIO DE QUEBRADANEGRA"/>
    <s v="ABASTO"/>
    <s v="HASTA 2500 SUSCRIPTORES"/>
    <s v="Grupo de Pequeños"/>
    <x v="1"/>
    <s v="ORGANIZACION AUTORIZADA"/>
    <s v="CUNDINAMARCA"/>
    <s v="QUEBRADANEGRA"/>
    <s v="ACTUALIZACION"/>
    <d v="2012-12-10T00:00:00"/>
    <x v="3"/>
  </r>
  <r>
    <n v="21422"/>
    <s v="JUNTA DE ACCION COMUNAL DE LA VEREDA LA CLARA"/>
    <s v="OPERATIVA"/>
    <s v="MENOR O IGUAL A 2500 USUARIOS"/>
    <s v="Grupo de Pequeños"/>
    <x v="1"/>
    <s v="ORGANIZACION AUTORIZADA"/>
    <s v="ANTIOQUIA"/>
    <s v="CALDAS"/>
    <s v="INSCRIPCION"/>
    <d v="2021-07-21T00:00:00"/>
    <x v="3"/>
  </r>
  <r>
    <n v="21423"/>
    <s v="MUNICIPIO DE CHIVATA"/>
    <s v="OPERATIVA"/>
    <s v="MENOR O IGUAL A 2500 USUARIOS"/>
    <s v="Grupo de Pequeños"/>
    <x v="0"/>
    <s v="MUNICIPIO (PRESTACIÓN DIRECTA)"/>
    <s v="BOYACÁ"/>
    <s v="CHIVATA"/>
    <s v="ACTUALIZACION"/>
    <d v="2025-02-28T00:00:00"/>
    <x v="1"/>
  </r>
  <r>
    <n v="21428"/>
    <s v="UNIDAD MUNICIPAL DE SERVICIOS PUBLICOS DEL MUNICIPIO DE TINJACA"/>
    <s v="OPERATIVA (No activa)"/>
    <s v="HASTA 2500 SUSCRIPTORES"/>
    <s v="Grupo de Pequeños"/>
    <x v="1"/>
    <s v="MUNICIPIO (PRESTACIÓN DIRECTA)"/>
    <s v="BOYACÁ"/>
    <s v="TINJACA"/>
    <s v="ACTUALIZACION"/>
    <d v="2008-06-17T00:00:00"/>
    <x v="1"/>
  </r>
  <r>
    <n v="21432"/>
    <s v="ASOCIACION DE USUARIOS DEL ACUEDUCTO VEREDA PUEBLITO DE SAN JOSE"/>
    <s v="OPERATIVA"/>
    <s v="HASTA 2500 SUSCRIPTORES"/>
    <s v="Grupo de Pequeños"/>
    <x v="1"/>
    <s v="ORGANIZACION AUTORIZADA"/>
    <s v="ANTIOQUIA"/>
    <s v="AMAGÁ"/>
    <s v="ACTUALIZACION"/>
    <d v="2010-04-30T00:00:00"/>
    <x v="3"/>
  </r>
  <r>
    <n v="21436"/>
    <s v="EMPRESA DE SERVICIOS PUBLICOS DOMICILIARIOS DE ALBANIA S.A E.S.P"/>
    <s v="OPERATIVA"/>
    <s v="MENOR O IGUAL A 2500 USUARIOS"/>
    <s v="Grupo de Pequeños"/>
    <x v="2"/>
    <s v="SOCIEDADES (EMPRESA DE SERVICIOS PUBLICOS)"/>
    <s v="CAQUETÁ"/>
    <s v="ALBANIA"/>
    <s v="ACTUALIZACION"/>
    <d v="2025-02-27T00:00:00"/>
    <x v="1"/>
  </r>
  <r>
    <n v="21445"/>
    <s v="ASOCIACION DE SUSCRIPTORES ACUEDUCTO VEREDA HORNILLAS"/>
    <s v="OPERATIVA"/>
    <s v="HASTA 2500 SUSCRIPTORES"/>
    <s v="Grupo de Pequeños"/>
    <x v="1"/>
    <s v="ORGANIZACION AUTORIZADA"/>
    <s v="BOYACÁ"/>
    <s v="SANTA SOFIA"/>
    <s v="ACTUALIZACION"/>
    <d v="2011-12-15T00:00:00"/>
    <x v="3"/>
  </r>
  <r>
    <n v="21446"/>
    <s v="EMPRESA PUBLICA DE ALCANTARILLADO DE SANTANDER S.A. E.S.P."/>
    <s v="OPERATIVA"/>
    <s v="MAYOR O IGUAL A 5001 USUARIOS"/>
    <s v="Grupo de Grandes"/>
    <x v="2"/>
    <s v="SOCIEDADES (EMPRESA DE SERVICIOS PUBLICOS)"/>
    <s v="SANTANDER"/>
    <s v="BUCARAMANGA"/>
    <s v="ACTUALIZACION"/>
    <d v="2025-01-15T00:00:00"/>
    <x v="6"/>
  </r>
  <r>
    <n v="21449"/>
    <s v="ASOCIACION DE USUARIOS DEL ACUEDUCTO RURAL DE LA VEREDA VANCOUVER LA RAMBLA PARTE ALTA "/>
    <s v="OPERATIVA"/>
    <s v="MENOR O IGUAL A 2500 USUARIOS"/>
    <s v="Grupo de Pequeños"/>
    <x v="1"/>
    <s v="ORGANIZACION AUTORIZADA"/>
    <s v="BOGOTÁ, D.C."/>
    <s v="BOGOTA, D.C."/>
    <s v="ACTUALIZACION"/>
    <d v="2020-08-19T00:00:00"/>
    <x v="3"/>
  </r>
  <r>
    <n v="21450"/>
    <s v="ASOCIACION DE SUSCRIPTORES DEL ACUEDUCTO VEREDA LA PRADERA"/>
    <s v="OPERATIVA"/>
    <s v="MENOR O IGUAL A 2500 USUARIOS"/>
    <s v="Grupo de Pequeños"/>
    <x v="1"/>
    <s v="ORGANIZACION AUTORIZADA"/>
    <s v="BOYACÁ"/>
    <s v="DUITAMA"/>
    <s v="ACTUALIZACION"/>
    <d v="2025-02-04T00:00:00"/>
    <x v="3"/>
  </r>
  <r>
    <n v="21451"/>
    <s v="EMPRESA ASOCIATIVA DE TABAJO "/>
    <s v="OPERATIVA"/>
    <s v="MENOR O IGUAL A 2500 USUARIOS"/>
    <s v="Grupo de Pequeños"/>
    <x v="2"/>
    <s v="ORGANIZACION AUTORIZADA"/>
    <s v="HUILA"/>
    <s v="SANTA MARIA"/>
    <s v="ACTUALIZACION"/>
    <d v="2025-03-20T00:00:00"/>
    <x v="0"/>
  </r>
  <r>
    <n v="21453"/>
    <s v="ASOCIACION REGIONAL DE RECICLADORES DEL MAGDALENA MEDIO CENTRAL DEL RECICLAJE"/>
    <s v="OPERATIVA"/>
    <s v="MAYOR O IGUAL A 5001 USUARIOS"/>
    <s v="Aprovechamiento "/>
    <x v="2"/>
    <s v="ORGANIZACION AUTORIZADA"/>
    <s v="SANTANDER"/>
    <s v="BARRANCABERMEJA"/>
    <s v="ACTUALIZACION"/>
    <d v="2019-06-20T00:00:00"/>
    <x v="7"/>
  </r>
  <r>
    <n v="21457"/>
    <s v="ASOCIACION DE SUSCRIPTORES DEL ACUEDUCTO AGUAS CLARAS DEL MUNICIPIO DE TURMEQUE DEPARTAMENTO DE BOYACA"/>
    <s v="OPERATIVA"/>
    <s v="HASTA 2500 SUSCRIPTORES"/>
    <s v="Grupo de Pequeños"/>
    <x v="1"/>
    <s v="ORGANIZACION AUTORIZADA"/>
    <s v="BOYACÁ"/>
    <s v="TURMEQUE"/>
    <s v="ACTUALIZACION"/>
    <d v="2011-12-15T00:00:00"/>
    <x v="3"/>
  </r>
  <r>
    <n v="21464"/>
    <s v="ASOCIACION DE SUSCRIPTORES ACUEDUCTO PAJAS BLANCAS VEREDA JOYAGUA DEL MUNICIPIO DE TURMEQUE DEPARTAMENTO DE BOYACA"/>
    <s v="OPERATIVA"/>
    <s v="HASTA 2500 SUSCRIPTORES"/>
    <s v="Grupo de Pequeños"/>
    <x v="1"/>
    <s v="ORGANIZACION AUTORIZADA"/>
    <s v="BOYACÁ"/>
    <s v="TURMEQUE"/>
    <s v="ACTUALIZACION"/>
    <d v="2011-12-15T00:00:00"/>
    <x v="3"/>
  </r>
  <r>
    <n v="21472"/>
    <s v="ASOCIACION DE SUSCRIPTORES DEL ACUEDUCTO LA GRANJA NUMERO TRES DE LAS VEREDAS DE POZO NEGRO JARAQUIRA Y CENTRO DEL MUNICIPIO DE TURMEQUE BOYACA"/>
    <s v="OPERATIVA"/>
    <s v="MENOR O IGUAL A 2500 USUARIOS"/>
    <s v="Grupo de Pequeños"/>
    <x v="1"/>
    <s v="ORGANIZACION AUTORIZADA"/>
    <s v="BOYACÁ"/>
    <s v="TURMEQUE"/>
    <s v="ACTUALIZACION"/>
    <d v="2020-10-20T00:00:00"/>
    <x v="3"/>
  </r>
  <r>
    <n v="21477"/>
    <s v="ADMINISTRACION PUBLICA  COOPERATIVA  DE MAJAGUAL  - COOASEO "/>
    <s v="OPERATIVA"/>
    <s v="MENOR O IGUAL A 2500 USUARIOS"/>
    <s v="Grupo de Pequeños"/>
    <x v="2"/>
    <s v="ORGANIZACION AUTORIZADA"/>
    <s v="SUCRE"/>
    <s v="MAJAGUAL"/>
    <s v="ACTUALIZACION"/>
    <d v="2025-03-20T00:00:00"/>
    <x v="1"/>
  </r>
  <r>
    <n v="21482"/>
    <s v="ASOCIACION DE SUSCRIPTORES DEL ACUEDUCTO Y ALCANTARILLADO DE LA JUNTA ADMINISTRADORA DEL CORREGIMIENTO DE NARIÑO MUNICIPIO DE CALDAS"/>
    <s v="ABASTO"/>
    <s v="MENOR O IGUAL A 2500 USUARIOS"/>
    <s v="Grupo de Pequeños"/>
    <x v="1"/>
    <s v="ORGANIZACION AUTORIZADA"/>
    <s v="BOYACÁ"/>
    <s v="CALDAS"/>
    <s v="ACTUALIZACION"/>
    <d v="2024-03-21T00:00:00"/>
    <x v="3"/>
  </r>
  <r>
    <n v="21483"/>
    <s v="UNIDAD ADMINISTRADORA DE LOS SERVICIOS PUBLICOS DOMICILIARIOS DE CALDAS - BOYACA"/>
    <s v="OPERATIVA"/>
    <s v="MENOR O IGUAL A 2500 USUARIOS"/>
    <s v="Grupo de Pequeños"/>
    <x v="2"/>
    <s v="MUNICIPIO (PRESTACIÓN DIRECTA)"/>
    <s v="BOYACÁ"/>
    <s v="CALDAS"/>
    <s v="ACTUALIZACION"/>
    <d v="2024-07-23T00:00:00"/>
    <x v="1"/>
  </r>
  <r>
    <n v="21486"/>
    <s v="ASOCIACIÓN DE SUSCRIPTORES DEL ACUEDUCTO ALCANTARILLADO Y SANEAMIENTO BASICO DE PALERMO MUNICIPIO DE PAIPA DEPARTAMENTO DE BOYACA"/>
    <s v="OPERATIVA"/>
    <s v="MENOR O IGUAL A 2500 USUARIOS"/>
    <s v="Grupo de Pequeños"/>
    <x v="1"/>
    <s v="ORGANIZACION AUTORIZADA"/>
    <s v="BOYACÁ"/>
    <s v="PAIPA"/>
    <s v="ACTUALIZACION"/>
    <d v="2025-03-03T00:00:00"/>
    <x v="3"/>
  </r>
  <r>
    <n v="21487"/>
    <s v="EMPRESA DE SERVICIOS PUBLICOS DE ACUEDUCTO DE  BARRANCO DE LOBA-BOLIVAR"/>
    <s v="OPERATIVA (No activa)"/>
    <s v="HASTA 2500 SUSCRIPTORES"/>
    <s v="Grupo de Pequeños"/>
    <x v="1"/>
    <s v="EMPRESA INDUSTRIAL Y COMERCIAL DEL ESTADO"/>
    <s v="BOLÍVAR"/>
    <s v="BARRANCO DE LOBA"/>
    <s v="ACTUALIZACION"/>
    <d v="2009-01-26T00:00:00"/>
    <x v="3"/>
  </r>
  <r>
    <n v="21491"/>
    <s v="ASOCIACION DE SUSCRIPTORES ACUEDUCTO RIO DE PIEDRAS SAN ANTONIO Y RESGUARDO SANTA TERESA"/>
    <s v="OPERATIVA"/>
    <s v="MENOR O IGUAL A 2500 USUARIOS"/>
    <s v="Grupo de Pequeños"/>
    <x v="1"/>
    <s v="ORGANIZACION AUTORIZADA"/>
    <s v="BOYACÁ"/>
    <s v="TUTA"/>
    <s v="ACTUALIZACION"/>
    <d v="2025-02-10T00:00:00"/>
    <x v="3"/>
  </r>
  <r>
    <n v="21492"/>
    <s v="ASOCIACION DE SUSCRIPTORES DEL ACUEDUCTO LA COLONIA"/>
    <s v="OPERATIVA"/>
    <s v="MENOR O IGUAL A 2500 USUARIOS"/>
    <s v="Grupo de Pequeños"/>
    <x v="1"/>
    <s v="ORGANIZACION AUTORIZADA"/>
    <s v="CUNDINAMARCA"/>
    <s v="EL COLEGIO"/>
    <s v="ACTUALIZACION"/>
    <d v="2023-05-29T00:00:00"/>
    <x v="3"/>
  </r>
  <r>
    <n v="21493"/>
    <s v="COOPERATIVA DE ACUEDUCTO LOS CEDROS TAMBO"/>
    <s v="OPERATIVA"/>
    <s v="MENOR O IGUAL A 2500 USUARIOS"/>
    <s v="Grupo de Pequeños"/>
    <x v="1"/>
    <s v="ORGANIZACION AUTORIZADA"/>
    <s v="CAUCA"/>
    <s v="EL TAMBO"/>
    <s v="ACTUALIZACION"/>
    <d v="2025-02-01T00:00:00"/>
    <x v="3"/>
  </r>
  <r>
    <n v="21498"/>
    <s v="ASOCIACION DE USUARIOS DEL ACUEDUCTO MULTIVEREDAL DEL MUNICIPIO DE EBEJICO"/>
    <s v="OPERATIVA"/>
    <s v="MENOR O IGUAL A 2500 USUARIOS"/>
    <s v="Grupo de Pequeños"/>
    <x v="1"/>
    <s v="ORGANIZACION AUTORIZADA"/>
    <s v="ANTIOQUIA"/>
    <s v="EBÉJICO"/>
    <s v="ACTUALIZACION"/>
    <d v="2024-01-12T00:00:00"/>
    <x v="3"/>
  </r>
  <r>
    <n v="21503"/>
    <s v="Asociación de usuarios del Acueducto de las veredas La Esmeralda, Montelargo, San Jerónimo, Milán y Limonal del municipio de Anolaima "/>
    <s v="OPERATIVA"/>
    <s v="MENOR O IGUAL A 2500 USUARIOS"/>
    <s v="Grupo de Pequeños"/>
    <x v="1"/>
    <s v="ORGANIZACION AUTORIZADA"/>
    <s v="CUNDINAMARCA"/>
    <s v="ANOLAIMA"/>
    <s v="ACTUALIZACION"/>
    <d v="2025-01-09T00:00:00"/>
    <x v="3"/>
  </r>
  <r>
    <n v="21504"/>
    <s v="ADMINISTRACIÓN PÚBLICA COOPERATIVA DE EL GUAMO BOLÍVAR"/>
    <s v="OPERATIVA"/>
    <s v="HASTA 2500 SUSCRIPTORES"/>
    <s v="Grupo de Pequeños"/>
    <x v="1"/>
    <s v="ORGANIZACION AUTORIZADA"/>
    <s v="BOLÍVAR"/>
    <s v="EL GUAMO"/>
    <s v="ACTUALIZACION"/>
    <d v="2012-02-16T00:00:00"/>
    <x v="0"/>
  </r>
  <r>
    <n v="21508"/>
    <s v="MUNICIPIO DE TOLUVIEJO "/>
    <s v="OPERATIVA"/>
    <s v="HASTA 2500 SUSCRIPTORES"/>
    <s v="Grupo de Pequeños"/>
    <x v="1"/>
    <s v="MUNICIPIO (PRESTACIÓN DIRECTA)"/>
    <s v="SUCRE"/>
    <s v="TOLU VIEJO"/>
    <s v="ACTUALIZACION"/>
    <d v="2007-07-18T00:00:00"/>
    <x v="1"/>
  </r>
  <r>
    <n v="21509"/>
    <s v="ASOCIACION DE SUSCRIPTORES DEL ACUEDUCTO REGIONAL CUEVA LA ANTIGUA DE LAS VEREDAS JOYAGUA, GUANZAQUE, JARAQUIRA, CHINQUIRA, PASCATA MUNICIPIO TURMEQUE"/>
    <s v="OPERATIVA"/>
    <s v="MENOR O IGUAL A 2500 USUARIOS"/>
    <s v="Grupo de Pequeños"/>
    <x v="1"/>
    <s v="ORGANIZACION AUTORIZADA"/>
    <s v="BOYACÁ"/>
    <s v="TURMEQUE"/>
    <s v="ACTUALIZACION"/>
    <d v="2020-10-20T00:00:00"/>
    <x v="3"/>
  </r>
  <r>
    <n v="21512"/>
    <s v="MUNICIPIO DE MARGARITA"/>
    <s v="OPERATIVA"/>
    <s v="MENOR O IGUAL A 2500 USUARIOS"/>
    <s v="Grupo de Pequeños"/>
    <x v="0"/>
    <s v="MUNICIPIO (PRESTACIÓN DIRECTA)"/>
    <s v="BOLÍVAR"/>
    <s v="MARGARITA"/>
    <s v="ACTUALIZACION"/>
    <d v="2025-02-19T00:00:00"/>
    <x v="1"/>
  </r>
  <r>
    <n v="21520"/>
    <s v="EMPRESA COMUNITARIA DE SERVICIOS PUBLICOS DE  PUERTO CAICEDO"/>
    <s v="OPERATIVA"/>
    <s v="HASTA 2500 SUSCRIPTORES"/>
    <s v="Grupo de Pequeños"/>
    <x v="1"/>
    <s v="ORGANIZACION AUTORIZADA"/>
    <s v="PUTUMAYO"/>
    <s v="PUERTO CAICEDO"/>
    <s v="ACTUALIZACION"/>
    <d v="2013-06-11T00:00:00"/>
    <x v="1"/>
  </r>
  <r>
    <n v="21523"/>
    <s v="ASOCIACION DE SUSCRIPTORES DEL ACUEDUCTO DE LAS VEREDAS DEL MOLINO LA MESA Y CASABLANCA DE MUNICIPIO DE CHIQUINQUIRA"/>
    <s v="ABASTO"/>
    <s v="MENOR O IGUAL A 2500 USUARIOS"/>
    <s v="Grupo de Pequeños"/>
    <x v="1"/>
    <s v="ORGANIZACION AUTORIZADA"/>
    <s v="BOYACÁ"/>
    <s v="CHIQUINQUIRA"/>
    <s v="ACTUALIZACION"/>
    <d v="2020-08-27T00:00:00"/>
    <x v="3"/>
  </r>
  <r>
    <n v="21524"/>
    <s v="ALCALDIA MUNICIPAL DE CHACHAGUI"/>
    <s v="OPERATIVA"/>
    <s v="MENOR O IGUAL A 2500 USUARIOS"/>
    <s v="Grupo de Pequeños"/>
    <x v="0"/>
    <s v="MUNICIPIO (PRESTACIÓN DIRECTA)"/>
    <s v="NARIÑO"/>
    <s v="CHACHAGUI"/>
    <s v="ACTUALIZACION"/>
    <d v="2019-11-25T00:00:00"/>
    <x v="0"/>
  </r>
  <r>
    <n v="21525"/>
    <s v="EMSERCOTA S.A.  E.S.P."/>
    <s v="OPERATIVA"/>
    <s v="MAYOR O IGUAL A 5001 USUARIOS"/>
    <s v="Grupo de Grandes"/>
    <x v="0"/>
    <s v="SOCIEDADES (EMPRESA DE SERVICIOS PUBLICOS)"/>
    <s v="CUNDINAMARCA"/>
    <s v="COTA"/>
    <s v="ACTUALIZACION"/>
    <d v="2025-03-26T00:00:00"/>
    <x v="1"/>
  </r>
  <r>
    <n v="21529"/>
    <s v="JUNTA ADMINISTRADORA DEL ACUEDUCTO REGIONAL  VEGALARGA DEL MUNICIPIO DE NEIVA DEPARTAMENTO HUILA "/>
    <s v="OPERATIVA"/>
    <s v="HASTA 2500 SUSCRIPTORES"/>
    <s v="Grupo de Pequeños"/>
    <x v="1"/>
    <s v="ORGANIZACION AUTORIZADA"/>
    <s v="HUILA"/>
    <s v="NEIVA"/>
    <s v="ACTUALIZACION"/>
    <d v="2011-11-26T00:00:00"/>
    <x v="3"/>
  </r>
  <r>
    <n v="21533"/>
    <s v="ASOCIACION ACUEDUCTO LOS OCOBOS "/>
    <s v="OPERATIVA"/>
    <s v="MENOR O IGUAL A 2500 USUARIOS"/>
    <s v="Grupo de Pequeños"/>
    <x v="1"/>
    <s v="ORGANIZACION AUTORIZADA"/>
    <s v="CUNDINAMARCA"/>
    <s v="EL COLEGIO"/>
    <s v="ACTUALIZACION"/>
    <d v="2024-01-30T00:00:00"/>
    <x v="3"/>
  </r>
  <r>
    <n v="21534"/>
    <s v="ASOCIACION DE USUARIOS DEL ACUEDUCTO DE INTEGRACION DE LAS VEREDAS DE LA INSPECCION DE PRADILLA EL COLEGIO DEPARTAMENTO CUNDINAMARCA"/>
    <s v="OPERATIVA"/>
    <s v="MENOR O IGUAL A 2500 USUARIOS"/>
    <s v="Grupo de Pequeños"/>
    <x v="1"/>
    <s v="ORGANIZACION AUTORIZADA"/>
    <s v="CUNDINAMARCA"/>
    <s v="EL COLEGIO"/>
    <s v="ACTUALIZACION"/>
    <d v="2025-02-26T00:00:00"/>
    <x v="3"/>
  </r>
  <r>
    <n v="21535"/>
    <s v="ASOCIACION DE USUARIOS DEL ACUEDUCTO VEREDAL VEREDA LOS CAMPOS "/>
    <s v="OPERATIVA"/>
    <s v="HASTA 2500 SUSCRIPTORES"/>
    <s v="Grupo de Pequeños"/>
    <x v="1"/>
    <s v="ORGANIZACION AUTORIZADA"/>
    <s v="CUNDINAMARCA"/>
    <s v="EL COLEGIO"/>
    <s v="INSCRIPCION"/>
    <d v="2007-02-26T00:00:00"/>
    <x v="3"/>
  </r>
  <r>
    <n v="21539"/>
    <s v="ASOCIACION DE USUARIOS DEL ACUEDUCTO LA MARIA PARTE BAJA Y LAS ANGUSTIAS"/>
    <s v="OPERATIVA"/>
    <s v="HASTA 2500 SUSCRIPTORES"/>
    <s v="Grupo de Pequeños"/>
    <x v="1"/>
    <s v="ORGANIZACION AUTORIZADA"/>
    <s v="BOGOTÁ, D.C."/>
    <s v="BOGOTA, D.C."/>
    <s v="ACTUALIZACION"/>
    <d v="2013-05-02T00:00:00"/>
    <x v="3"/>
  </r>
  <r>
    <n v="21543"/>
    <s v="ASOCIACION DE SUSCRIPTORES DEL SERVICIO DE ACUEDUCTO DE LA MASATA"/>
    <s v="OPERATIVA"/>
    <s v="MENOR O IGUAL A 2500 USUARIOS"/>
    <s v="Grupo de Pequeños"/>
    <x v="1"/>
    <s v="ORGANIZACION AUTORIZADA"/>
    <s v="CUNDINAMARCA"/>
    <s v="VILLETA"/>
    <s v="ACTUALIZACION"/>
    <d v="2025-01-24T00:00:00"/>
    <x v="3"/>
  </r>
  <r>
    <n v="21548"/>
    <s v="ASOCIACIÓN DE USUARIOS DEL SERVICIO DE ACUEDUCTO DE LA VEREDA RINCÓN SANTO DEL MUNICIPIO DE ZIPACÓN"/>
    <s v="OPERATIVA"/>
    <s v="HASTA 2500 SUSCRIPTORES"/>
    <s v="Grupo de Pequeños"/>
    <x v="1"/>
    <s v="ORGANIZACION AUTORIZADA"/>
    <s v="CUNDINAMARCA"/>
    <s v="ZIPACON"/>
    <s v="ACTUALIZACION"/>
    <d v="2007-10-10T00:00:00"/>
    <x v="3"/>
  </r>
  <r>
    <n v="21549"/>
    <s v="ASOCIACION DE USUARIOS DEL ACUEDUCTO VEREDAL LA CAPILLA LAGUNA VERDE SAN MIGUEL E.S.P. "/>
    <s v="OPERATIVA"/>
    <s v="HASTA 2500 SUSCRIPTORES"/>
    <s v="Grupo de Pequeños"/>
    <x v="1"/>
    <s v="ORGANIZACION AUTORIZADA"/>
    <s v="CUNDINAMARCA"/>
    <s v="ZIPACON"/>
    <s v="ACTUALIZACION"/>
    <d v="2007-08-13T00:00:00"/>
    <x v="3"/>
  </r>
  <r>
    <n v="21550"/>
    <s v="ASOCIACION DE SUSCRIPTORES DEL ACUEDUCTO PARROQUIA VIEJA MUNICIPIO DE VENTAQUEMADA"/>
    <s v="OPERATIVA"/>
    <s v="HASTA 2500 SUSCRIPTORES"/>
    <s v="Grupo de Pequeños"/>
    <x v="1"/>
    <s v="ORGANIZACION AUTORIZADA"/>
    <s v="BOYACÁ"/>
    <s v="VENTAQUEMADA"/>
    <s v="ACTUALIZACION"/>
    <d v="2011-12-15T00:00:00"/>
    <x v="3"/>
  </r>
  <r>
    <n v="21552"/>
    <s v="ASOCIACION DE SUSCRIPTORES DEL ACUEDUCTO SAN MIGUEL MUNICIPIO DE COMBITA"/>
    <s v="OPERATIVA"/>
    <s v="MENOR O IGUAL A 2500 USUARIOS"/>
    <s v="Grupo de Pequeños"/>
    <x v="1"/>
    <s v="ORGANIZACION AUTORIZADA"/>
    <s v="BOYACÁ"/>
    <s v="COMBITA"/>
    <s v="ACTUALIZACION"/>
    <d v="2024-05-24T00:00:00"/>
    <x v="3"/>
  </r>
  <r>
    <n v="21554"/>
    <s v="ASOCIACION DE SUSCRIPTORES DEL ACUEDUCTO DE LA VEREDA SANTA LUCIA DEL MUNICIPIO DE DUITAMA"/>
    <s v="OPERATIVA"/>
    <s v="MENOR O IGUAL A 2500 USUARIOS"/>
    <s v="Grupo de Pequeños"/>
    <x v="1"/>
    <s v="ORGANIZACION AUTORIZADA"/>
    <s v="BOYACÁ"/>
    <s v="DUITAMA"/>
    <s v="ACTUALIZACION"/>
    <d v="2024-06-05T00:00:00"/>
    <x v="3"/>
  </r>
  <r>
    <n v="21558"/>
    <s v="EMPRESA COMUNITARIA DE SERVICIOS PUBLICOS DE ACUEDUCTO Y ALCANTARILLADO DE LA TRINIDAD"/>
    <s v="OPERATIVA"/>
    <s v="MENOR O IGUAL A 2500 USUARIOS"/>
    <s v="Grupo de Pequeños"/>
    <x v="1"/>
    <s v="ORGANIZACION AUTORIZADA"/>
    <s v="BOYACÁ"/>
    <s v="DUITAMA"/>
    <s v="ACTUALIZACION"/>
    <d v="2024-04-19T00:00:00"/>
    <x v="3"/>
  </r>
  <r>
    <n v="21559"/>
    <s v="ASOCIACION DE SUSCRIPTORES DEL ACUEDUCTO SECTOR CENTRO DE LA VEREDA SIRATA DEL MUNICIPIO DE DUITAMA"/>
    <s v="OPERATIVA"/>
    <s v="MENOR O IGUAL A 2500 USUARIOS"/>
    <s v="Grupo de Pequeños"/>
    <x v="1"/>
    <s v="ORGANIZACION AUTORIZADA"/>
    <s v="BOYACÁ"/>
    <s v="DUITAMA"/>
    <s v="INSCRIPCION"/>
    <d v="2020-10-19T00:00:00"/>
    <x v="3"/>
  </r>
  <r>
    <n v="21562"/>
    <s v="ASOCIACION DE USUARIOS DEL ACUEDUCTO DE LAS VEREDAS LA LAGUNA SOCUATA Y GUSVITA DEL MUNICIPIO DE TIBIRITA DEPARTAMENTO DE CUNDINAMARCA"/>
    <s v="OPERATIVA"/>
    <s v="MENOR O IGUAL A 2500 USUARIOS"/>
    <s v="Grupo de Pequeños"/>
    <x v="1"/>
    <s v="ORGANIZACION AUTORIZADA"/>
    <s v="CUNDINAMARCA"/>
    <s v="TIBIRITA"/>
    <s v="ACTUALIZACION"/>
    <d v="2025-01-29T00:00:00"/>
    <x v="3"/>
  </r>
  <r>
    <n v="21564"/>
    <s v="ASOCIACION DE USUARIOS DEL ACUEDUCTO LA ESPERANZA VEREDA ANTIOQUIA DEL MUNICIPIO DE EL COLEGIO"/>
    <s v="OPERATIVA"/>
    <s v="HASTA 2500 SUSCRIPTORES"/>
    <s v="Grupo de Pequeños"/>
    <x v="1"/>
    <s v="ORGANIZACION AUTORIZADA"/>
    <s v="CUNDINAMARCA"/>
    <s v="EL COLEGIO"/>
    <s v="INSCRIPCION"/>
    <d v="2007-02-01T00:00:00"/>
    <x v="3"/>
  </r>
  <r>
    <n v="21566"/>
    <s v="EMPRESA MUNICIPAL DE SERVICIOS PUBLICOS DOMICILIARIOS AGUAS DEL CAGUAN S.A. E.S.P. MIXTA"/>
    <s v="OPERATIVA"/>
    <s v="MAYOR O IGUAL A 5001 USUARIOS"/>
    <s v="Grupo de Grandes"/>
    <x v="2"/>
    <s v="SOCIEDADES (EMPRESA DE SERVICIOS PUBLICOS)"/>
    <s v="CAQUETÁ"/>
    <s v="SAN VICENTE DEL CAGUAN"/>
    <s v="ACTUALIZACION"/>
    <d v="2025-03-05T00:00:00"/>
    <x v="1"/>
  </r>
  <r>
    <n v="21572"/>
    <s v="ALCALDIA  MUNICIPIO COLON"/>
    <s v="OPERATIVA (No activa)"/>
    <s v="HASTA 2500 SUSCRIPTORES"/>
    <s v="Grupo de Pequeños"/>
    <x v="1"/>
    <s v="MUNICIPIO (PRESTACIÓN DIRECTA)"/>
    <s v="NARIÑO"/>
    <s v="COLON"/>
    <s v="ACTUALIZACION"/>
    <d v="2008-07-25T00:00:00"/>
    <x v="1"/>
  </r>
  <r>
    <n v="21574"/>
    <s v="GRUPO DE ESTUDIOS AMBIENTALES LTDA"/>
    <s v="OPERATIVA (No activa)"/>
    <s v="HASTA 2500 SUSCRIPTORES"/>
    <s v="Grupo de Pequeños"/>
    <x v="1"/>
    <s v="PRESTADORES FUERA DEL ART. 15 LSPD"/>
    <s v="BOGOTÁ, D.C."/>
    <s v="BOGOTA, D.C."/>
    <s v="INSCRIPCION"/>
    <d v="2007-02-01T00:00:00"/>
    <x v="0"/>
  </r>
  <r>
    <n v="21575"/>
    <s v="D. INGENIERIA LIMITADA "/>
    <s v="OPERATIVA (No activa)"/>
    <s v="HASTA 2500 SUSCRIPTORES"/>
    <s v="Grupo de Pequeños"/>
    <x v="1"/>
    <s v="PRESTADORES FUERA DEL ART. 15 LSPD"/>
    <s v="SANTANDER"/>
    <s v="BUCARAMANGA"/>
    <s v="ACTUALIZACION"/>
    <d v="2007-04-09T00:00:00"/>
    <x v="4"/>
  </r>
  <r>
    <n v="21579"/>
    <s v="JUNTA ADMINISTRADORA DEL ACUEDUCTO URBANO MUNICIPAL DE LA CAPILLA-BOYACA"/>
    <s v="OPERATIVA"/>
    <s v="MENOR O IGUAL A 2500 USUARIOS"/>
    <s v="Grupo de Pequeños"/>
    <x v="2"/>
    <s v="MUNICIPIO (PRESTACIÓN DIRECTA)"/>
    <s v="BOYACÁ"/>
    <s v="LA CAPILLA"/>
    <s v="ACTUALIZACION"/>
    <d v="2024-03-20T00:00:00"/>
    <x v="1"/>
  </r>
  <r>
    <n v="21582"/>
    <s v="ASOCIACION DE USUARIOS DEL ACUEDUCTO LOS GUADUALES VEREDA EL PARAISO"/>
    <s v="OPERATIVA"/>
    <s v="HASTA 2500 SUSCRIPTORES"/>
    <s v="Grupo de Pequeños"/>
    <x v="1"/>
    <s v="ORGANIZACION AUTORIZADA"/>
    <s v="CUNDINAMARCA"/>
    <s v="EL COLEGIO"/>
    <s v="INSCRIPCION"/>
    <d v="2007-02-27T00:00:00"/>
    <x v="3"/>
  </r>
  <r>
    <n v="21584"/>
    <s v="ASOCIACION DE USUARIOS DEL SERVICIO DE AGUA POTABLE Y ALCANTARILLADO DE EL QUEREMAL"/>
    <s v="OPERATIVA"/>
    <s v="MENOR O IGUAL A 2500 USUARIOS"/>
    <s v="Grupo de Pequeños"/>
    <x v="1"/>
    <s v="ORGANIZACION AUTORIZADA"/>
    <s v="VALLE DEL CAUCA"/>
    <s v="DAGUA"/>
    <s v="ACTUALIZACION"/>
    <d v="2025-02-14T00:00:00"/>
    <x v="3"/>
  </r>
  <r>
    <n v="21588"/>
    <s v="ASOCIACION DE SUSCRIPTORES DEL ACUEDUCTO DE LA VEREDA GUANTO GAMEZA BOYACA"/>
    <s v="OPERATIVA"/>
    <s v="HASTA 2500 SUSCRIPTORES"/>
    <s v="Grupo de Pequeños"/>
    <x v="1"/>
    <s v="ORGANIZACION AUTORIZADA"/>
    <s v="BOYACÁ"/>
    <s v="GAMEZA"/>
    <s v="ACTUALIZACION"/>
    <d v="2012-02-16T00:00:00"/>
    <x v="3"/>
  </r>
  <r>
    <n v="21593"/>
    <s v="ASOCIACION DE SUSCRIPTORES DEL ACUEDUCTO PEDERNALES DE LA VEREDA EL PALMAR ALTO CALDAS BOYACA"/>
    <s v="OPERATIVA"/>
    <s v="MENOR O IGUAL A 2500 USUARIOS"/>
    <s v="Grupo de Pequeños"/>
    <x v="1"/>
    <s v="ORGANIZACION AUTORIZADA"/>
    <s v="BOYACÁ"/>
    <s v="CALDAS"/>
    <s v="ACTUALIZACION"/>
    <d v="2025-02-19T00:00:00"/>
    <x v="3"/>
  </r>
  <r>
    <n v="21602"/>
    <s v="CORPORACIÓN DE SERVICIOS PÚBLICOS DE ACUEDUCTO ALCANTARILLADO Y ASEO"/>
    <s v="OPERATIVA"/>
    <s v="MENOR O IGUAL A 2500 USUARIOS"/>
    <s v="Grupo de Pequeños"/>
    <x v="0"/>
    <s v="ORGANIZACION AUTORIZADA"/>
    <s v="NARIÑO"/>
    <s v="NARINO"/>
    <s v="ACTUALIZACION"/>
    <d v="2024-08-21T00:00:00"/>
    <x v="1"/>
  </r>
  <r>
    <n v="21604"/>
    <s v="ECOAMBIENTAL DEL NORTE SAS. ESP"/>
    <s v="OPERATIVA"/>
    <s v="MENOR O IGUAL A 2500 USUARIOS"/>
    <s v="Grupo de Pequeños"/>
    <x v="0"/>
    <s v="SOCIEDADES (EMPRESA DE SERVICIOS PUBLICOS)"/>
    <s v="NORTE DE SANTANDER"/>
    <s v="VILLA DEL ROSARIO"/>
    <s v="ACTUALIZACION"/>
    <d v="2025-03-21T00:00:00"/>
    <x v="0"/>
  </r>
  <r>
    <n v="21605"/>
    <s v="CORPORACION ADMINISTRADORA DE ACUEDUCTO VEREDA SANTA ROSA BAJA MUNICIPIO DE BARBOSA, SANTANDER"/>
    <s v="OPERATIVA"/>
    <s v="HASTA 2500 SUSCRIPTORES"/>
    <s v="Grupo de Pequeños"/>
    <x v="1"/>
    <s v="ORGANIZACION AUTORIZADA"/>
    <s v="SANTANDER"/>
    <s v="BARBOSA"/>
    <s v="ACTUALIZACION"/>
    <d v="2008-04-05T00:00:00"/>
    <x v="3"/>
  </r>
  <r>
    <n v="21606"/>
    <s v="UNIDAD DE RECOLECCION DE RESIDUOS Y SERVICIOS SA ESP"/>
    <s v="OPERATIVA (No activa)"/>
    <s v="HASTA 2500 SUSCRIPTORES"/>
    <s v="Grupo de Pequeños"/>
    <x v="1"/>
    <s v="SOCIEDADES (EMPRESA DE SERVICIOS PUBLICOS)"/>
    <s v="BOYACÁ"/>
    <s v="TUNJA"/>
    <s v="INSCRIPCION"/>
    <d v="2007-03-13T00:00:00"/>
    <x v="0"/>
  </r>
  <r>
    <n v="21607"/>
    <s v="ASOCIACION DE USUARIOS DE ACUEDUCTO LA ESPERANZA"/>
    <s v="OPERATIVA"/>
    <s v="HASTA 2500 SUSCRIPTORES"/>
    <s v="Grupo de Pequeños"/>
    <x v="1"/>
    <s v="ORGANIZACION AUTORIZADA"/>
    <s v="ANTIOQUIA"/>
    <s v="AMAGÁ"/>
    <s v="ACTUALIZACION"/>
    <d v="2010-04-07T00:00:00"/>
    <x v="3"/>
  </r>
  <r>
    <n v="21609"/>
    <s v="ASOCIACION DE SUSCRIPTORES DEL ACUEDUCTO LAS HUERTAS DEL MUNICIPIO DE TURMEQUE "/>
    <s v="OPERATIVA"/>
    <s v="HASTA 2500 SUSCRIPTORES"/>
    <s v="Grupo de Pequeños"/>
    <x v="1"/>
    <s v="ORGANIZACION AUTORIZADA"/>
    <s v="BOYACÁ"/>
    <s v="TURMEQUE"/>
    <s v="ACTUALIZACION"/>
    <d v="2012-02-16T00:00:00"/>
    <x v="3"/>
  </r>
  <r>
    <n v="21614"/>
    <s v="ASOCIACION DE USUARIOS DEL ACUEDUCTO COMUNITARIO VEREDA BRASIL BAJO Y ANTIOQUIA Y SECTOR REBANARIO "/>
    <s v="OPERATIVA"/>
    <s v="HASTA 2500 SUSCRIPTORES"/>
    <s v="Grupo de Pequeños"/>
    <x v="1"/>
    <s v="ORGANIZACION AUTORIZADA"/>
    <s v="CUNDINAMARCA"/>
    <s v="EL COLEGIO"/>
    <s v="INSCRIPCION"/>
    <d v="2007-02-23T00:00:00"/>
    <x v="3"/>
  </r>
  <r>
    <n v="21620"/>
    <s v="ADMINISTRACION PUBLICA COOPERATIVA DE SERVICIOS PUBLICOS INTEGRALES DEL GUAVIO"/>
    <s v="OPERATIVA"/>
    <s v="MENOR O IGUAL A 2500 USUARIOS"/>
    <s v="Grupo de Pequeños"/>
    <x v="0"/>
    <s v="ORGANIZACION AUTORIZADA"/>
    <s v="CUNDINAMARCA"/>
    <s v="GACHETA"/>
    <s v="ACTUALIZACION"/>
    <d v="2025-03-04T00:00:00"/>
    <x v="1"/>
  </r>
  <r>
    <n v="21624"/>
    <s v="JUNTA ADMINISTRADORA DEL SERVICIO DE ACUEDUCTO Y ALCANTARILLADO DEL CORREGIMIENTO DEL CAGUAN MPIO DE NEIVA"/>
    <s v="OPERATIVA"/>
    <s v="MENOR O IGUAL A 2500 USUARIOS"/>
    <s v="Grupo de Pequeños"/>
    <x v="1"/>
    <s v="ORGANIZACION AUTORIZADA"/>
    <s v="HUILA"/>
    <s v="NEIVA"/>
    <s v="ACTUALIZACION"/>
    <d v="2025-02-27T00:00:00"/>
    <x v="4"/>
  </r>
  <r>
    <n v="21625"/>
    <s v="ACUEDUCTO COMUNAL DE SAN JUAN DE TOCAGUA DEL MUNICIPIO DE LURUACO"/>
    <s v="OPERATIVA (No activa)"/>
    <s v="HASTA 2500 SUSCRIPTORES"/>
    <s v="Grupo de Pequeños"/>
    <x v="1"/>
    <s v="ORGANIZACION AUTORIZADA"/>
    <s v="ATLÁNTICO"/>
    <s v="LURUACO"/>
    <s v="INSCRIPCION"/>
    <d v="2007-07-03T00:00:00"/>
    <x v="3"/>
  </r>
  <r>
    <n v="21628"/>
    <s v="ASOCIACION DE USURIOS DEL ACUEDUCTO REGIONAL DE LAS VEREDAS NORUEGA BAJA SUBIA ALTA Y SUBIA ORIENTAL"/>
    <s v="OPERATIVA"/>
    <s v="HASTA 2500 SUSCRIPTORES"/>
    <s v="Grupo de Pequeños"/>
    <x v="1"/>
    <s v="ORGANIZACION AUTORIZADA"/>
    <s v="CUNDINAMARCA"/>
    <s v="SILVANIA"/>
    <s v="ACTUALIZACION"/>
    <d v="2011-10-27T00:00:00"/>
    <x v="3"/>
  </r>
  <r>
    <n v="21629"/>
    <s v="JUNTA DE ACCION COMUNAL BARRIO MONTECARLO ALTO"/>
    <s v="OPERATIVA (No activa)"/>
    <s v="HASTA 2500 SUSCRIPTORES"/>
    <s v="Grupo de Pequeños"/>
    <x v="1"/>
    <s v="ORGANIZACION AUTORIZADA"/>
    <s v="META"/>
    <s v="VILLAVICENCIO"/>
    <s v="INSCRIPCION"/>
    <d v="2007-10-29T00:00:00"/>
    <x v="4"/>
  </r>
  <r>
    <n v="21630"/>
    <s v="AGUAS DE SAN NICOLAS S.A.  E.S.P."/>
    <s v="OPERATIVA"/>
    <s v="MENOR O IGUAL A 2500 USUARIOS"/>
    <s v="Grupo de Pequeños"/>
    <x v="0"/>
    <s v="SOCIEDADES (EMPRESA DE SERVICIOS PUBLICOS)"/>
    <s v="ANTIOQUIA"/>
    <s v="BELLO"/>
    <s v="ACTUALIZACION"/>
    <d v="2025-02-05T00:00:00"/>
    <x v="3"/>
  </r>
  <r>
    <n v="21633"/>
    <s v="EMPRESAS PÚBLICAS DE LA PINTADA S.A.  E.S.P."/>
    <s v="OPERATIVA"/>
    <s v="MENOR O IGUAL A 2500 USUARIOS"/>
    <s v="Grupo de Pequeños"/>
    <x v="2"/>
    <s v="SOCIEDADES (EMPRESA DE SERVICIOS PUBLICOS)"/>
    <s v="ANTIOQUIA"/>
    <s v="LA PINTADA"/>
    <s v="ACTUALIZACION"/>
    <d v="2023-05-27T00:00:00"/>
    <x v="1"/>
  </r>
  <r>
    <n v="21634"/>
    <s v="CORPORACION DE ASOCIOACIONES COMUNITARIAS UNIDAS POR LAS AGUAS DE LA QUEBRADA EL SILENCIO"/>
    <s v="OPERATIVA"/>
    <s v="MENOR O IGUAL A 2500 USUARIOS"/>
    <s v="Grupo de Pequeños"/>
    <x v="1"/>
    <s v="ORGANIZACION AUTORIZADA"/>
    <s v="VALLE DEL CAUCA"/>
    <s v="CALI"/>
    <s v="ACTUALIZACION"/>
    <d v="2021-01-13T00:00:00"/>
    <x v="3"/>
  </r>
  <r>
    <n v="21635"/>
    <s v="ASOCIACION DE USUARIOS DEL ACUEDUCTO RURAL MISIONES "/>
    <s v="OPERATIVA"/>
    <s v="MENOR O IGUAL A 2500 USUARIOS"/>
    <s v="Grupo de Pequeños"/>
    <x v="1"/>
    <s v="ORGANIZACION AUTORIZADA"/>
    <s v="CUNDINAMARCA"/>
    <s v="EL COLEGIO"/>
    <s v="ACTUALIZACION"/>
    <d v="2025-02-14T00:00:00"/>
    <x v="3"/>
  </r>
  <r>
    <n v="21637"/>
    <s v="ASOCIACION DE SUSCRIPTORES DEL ACUEDUCTO MULTIVEREDAL SAN ANTONIO ONG"/>
    <s v="OPERATIVA"/>
    <s v="MENOR O IGUAL A 2500 USUARIOS"/>
    <s v="Grupo de Pequeños"/>
    <x v="1"/>
    <s v="ORGANIZACION AUTORIZADA"/>
    <s v="ANTIOQUIA"/>
    <s v="SAN VICENTE FERRER"/>
    <s v="ACTUALIZACION"/>
    <d v="2025-03-27T00:00:00"/>
    <x v="3"/>
  </r>
  <r>
    <n v="21642"/>
    <s v="ASOCIACION COMUNAL DE CHORRERA"/>
    <s v="OPERATIVA (No activa)"/>
    <s v="HASTA 2500 SUSCRIPTORES"/>
    <s v="Grupo de Pequeños"/>
    <x v="1"/>
    <s v="ORGANIZACION AUTORIZADA"/>
    <s v="ATLÁNTICO"/>
    <s v="JUAN DE ACOSTA"/>
    <s v="ACTUALIZACION"/>
    <d v="2007-06-07T00:00:00"/>
    <x v="3"/>
  </r>
  <r>
    <n v="21654"/>
    <s v="JUNTA DE ACCION COMUNAL  DEL BARRIO DOCE DE OCTUBRE DE VILLAVICENCIO"/>
    <s v="OPERATIVA"/>
    <s v="MENOR O IGUAL A 2500 USUARIOS"/>
    <s v="Grupo de Pequeños"/>
    <x v="2"/>
    <s v="ORGANIZACION AUTORIZADA"/>
    <s v="META"/>
    <s v="VILLAVICENCIO"/>
    <s v="ACTUALIZACION"/>
    <d v="2024-05-15T00:00:00"/>
    <x v="3"/>
  </r>
  <r>
    <n v="21657"/>
    <s v="ACUEDUCTO COMUNAL DE ARROYO NEGRO"/>
    <s v="OPERATIVA"/>
    <s v="MENOR O IGUAL A 2500 USUARIOS"/>
    <s v="Grupo de Pequeños"/>
    <x v="1"/>
    <s v="ORGANIZACION AUTORIZADA"/>
    <s v="ATLÁNTICO"/>
    <s v="REPELON"/>
    <s v="ACTUALIZACION"/>
    <d v="2024-03-11T00:00:00"/>
    <x v="3"/>
  </r>
  <r>
    <n v="21659"/>
    <s v="ADMINISTRADORA PUBLICA COOPERATIVA DE SERVICIOS PUBLICOS DOMICILIARIOS DE GUAMAL"/>
    <s v="OPERATIVA (No activa)"/>
    <s v="HASTA 2500 SUSCRIPTORES"/>
    <s v="Grupo de Pequeños"/>
    <x v="1"/>
    <s v="ORGANIZACION AUTORIZADA"/>
    <s v="MAGDALENA"/>
    <s v="GUAMAL"/>
    <s v="INSCRIPCION"/>
    <d v="2007-09-11T00:00:00"/>
    <x v="1"/>
  </r>
  <r>
    <n v="21661"/>
    <s v="ASOCIACION DE SUSCRIPTORES DEL ACUEDUCTO EL ROCIO"/>
    <s v="OPERATIVA"/>
    <s v="MENOR O IGUAL A 2500 USUARIOS"/>
    <s v="Grupo de Pequeños"/>
    <x v="1"/>
    <s v="ORGANIZACION AUTORIZADA"/>
    <s v="BOYACÁ"/>
    <s v="TURMEQUE"/>
    <s v="ACTUALIZACION"/>
    <d v="2020-09-07T00:00:00"/>
    <x v="3"/>
  </r>
  <r>
    <n v="21670"/>
    <s v="ATESA DE OCCIDENTE S.A.S  E.S.P."/>
    <s v="OPERATIVA"/>
    <s v="MAYOR O IGUAL A 5001 USUARIOS"/>
    <s v="Grupo de Grandes"/>
    <x v="0"/>
    <s v="SOCIEDADES (EMPRESA DE SERVICIOS PUBLICOS)"/>
    <s v="ANTIOQUIA"/>
    <s v="MEDELLÍN"/>
    <s v="ACTUALIZACION"/>
    <d v="2025-02-28T00:00:00"/>
    <x v="0"/>
  </r>
  <r>
    <n v="21672"/>
    <s v="ASOCIACION DE USUARIOS DEL ACUEDUCTO SALTAMONTE"/>
    <s v="OPERATIVA"/>
    <s v="MENOR O IGUAL A 2500 USUARIOS"/>
    <s v="Grupo de Pequeños"/>
    <x v="1"/>
    <s v="ORGANIZACION AUTORIZADA"/>
    <s v="ANTIOQUIA"/>
    <s v="RIONEGRO"/>
    <s v="ACTUALIZACION"/>
    <d v="2025-03-04T00:00:00"/>
    <x v="3"/>
  </r>
  <r>
    <n v="21681"/>
    <s v="ASOCIACION DE USUARIOS DEL SERVICIO DE AGUA POTABLE DE LA VEREDA ARCADIA"/>
    <s v="OPERATIVA"/>
    <s v="MENOR O IGUAL A 2500 USUARIOS"/>
    <s v="Grupo de Pequeños"/>
    <x v="1"/>
    <s v="ORGANIZACION AUTORIZADA"/>
    <s v="CUNDINAMARCA"/>
    <s v="EL COLEGIO"/>
    <s v="ACTUALIZACION"/>
    <d v="2025-03-07T00:00:00"/>
    <x v="3"/>
  </r>
  <r>
    <n v="21682"/>
    <s v="ECOLOGIA Y ENTORNO S.A.S  E.S.P. - ECOENTORNO"/>
    <s v="OPERATIVA"/>
    <s v="MENOR O IGUAL A 2500 USUARIOS"/>
    <s v="Grupo de Grandes"/>
    <x v="0"/>
    <s v="SOCIEDADES (EMPRESA DE SERVICIOS PUBLICOS)"/>
    <s v="CUNDINAMARCA"/>
    <s v="MOSQUERA"/>
    <s v="ACTUALIZACION"/>
    <d v="2025-02-05T00:00:00"/>
    <x v="0"/>
  </r>
  <r>
    <n v="21683"/>
    <s v="ASOCIACION DE USUARIOS DE SERVICIOS PUBLICOS DE ACUEDUCTO, ALCANTARILLADO Y ASEO DE EL TAMBO NARINO"/>
    <s v="OPERATIVA (No activa)"/>
    <s v="HASTA 2500 SUSCRIPTORES"/>
    <s v="Grupo de Pequeños"/>
    <x v="1"/>
    <s v="ORGANIZACION AUTORIZADA"/>
    <s v="NARIÑO"/>
    <s v="EL TAMBO"/>
    <s v="INSCRIPCION"/>
    <d v="2007-07-04T00:00:00"/>
    <x v="4"/>
  </r>
  <r>
    <n v="21689"/>
    <s v="ASOCIACIÓN ACUEDUCTO REGIONAL"/>
    <s v="OPERATIVA"/>
    <s v="MENOR O IGUAL A 2500 USUARIOS"/>
    <s v="Grupo de Pequeños"/>
    <x v="1"/>
    <s v="ORGANIZACION AUTORIZADA"/>
    <s v="META"/>
    <s v="GUAMAL"/>
    <s v="ACTUALIZACION"/>
    <d v="2024-04-30T00:00:00"/>
    <x v="3"/>
  </r>
  <r>
    <n v="21690"/>
    <s v="ASOCIACION DE USUARIOS DEL ACUEDUCTO RURAL REBOSADERO EL PARAISO SANTA CECILIA "/>
    <s v="OPERATIVA"/>
    <s v="HASTA 2500 SUSCRIPTORES"/>
    <s v="Grupo de Pequeños"/>
    <x v="1"/>
    <s v="ORGANIZACION AUTORIZADA"/>
    <s v="CUNDINAMARCA"/>
    <s v="EL COLEGIO"/>
    <s v="INSCRIPCION"/>
    <d v="2007-12-03T00:00:00"/>
    <x v="3"/>
  </r>
  <r>
    <n v="21691"/>
    <s v="ASOCIACION DE USUARIOS DEL SERVICIO DE AGUA POTABLE Y ALCANTARILLADO DE LA VEREDA EL CARMELO "/>
    <s v="OPERATIVA"/>
    <s v="HASTA 2500 SUSCRIPTORES"/>
    <s v="Grupo de Pequeños"/>
    <x v="1"/>
    <s v="ORGANIZACION AUTORIZADA"/>
    <s v="CUNDINAMARCA"/>
    <s v="EL COLEGIO"/>
    <s v="INSCRIPCION"/>
    <d v="2007-05-24T00:00:00"/>
    <x v="3"/>
  </r>
  <r>
    <n v="21696"/>
    <s v="JUNTA DE ACUEDUCTO BELLAVISTA CENTRO VEREDA VANCOUVER "/>
    <s v="OPERATIVA"/>
    <s v="HASTA 2500 SUSCRIPTORES"/>
    <s v="Grupo de Pequeños"/>
    <x v="1"/>
    <s v="ORGANIZACION AUTORIZADA"/>
    <s v="CUNDINAMARCA"/>
    <s v="SAN ANTONIO DEL TEQUENDAMA"/>
    <s v="ACTUALIZACION"/>
    <d v="2007-09-04T00:00:00"/>
    <x v="3"/>
  </r>
  <r>
    <n v="21697"/>
    <s v="EMPRESA DE ACUEDUCTO ALCANTARILLADO Y ASEO DE BAHIA SOLANO S.A E.S.P"/>
    <s v="OPERATIVA"/>
    <s v="DESDE 2501 HASTA 5000 USUARIOS"/>
    <s v="Grupo de Grandes"/>
    <x v="0"/>
    <s v="SOCIEDADES (EMPRESA DE SERVICIOS PUBLICOS)"/>
    <s v="CHOCÓ"/>
    <s v="BAHIA SOLANO"/>
    <s v="ACTUALIZACION"/>
    <d v="2024-04-06T00:00:00"/>
    <x v="1"/>
  </r>
  <r>
    <n v="21700"/>
    <s v="EMPRESA DE SERVICIOS PUBLICOS DOMICILIARIOS ASEO PLUS PEREIRA S.A.S. E.S.P"/>
    <s v="OPERATIVA"/>
    <s v="MAYOR O IGUAL A 5001 USUARIOS"/>
    <s v="Grupo de Grandes"/>
    <x v="2"/>
    <s v="SOCIEDADES (EMPRESA DE SERVICIOS PUBLICOS)"/>
    <s v="RISARALDA"/>
    <s v="PEREIRA"/>
    <s v="ACTUALIZACION"/>
    <d v="2025-02-28T00:00:00"/>
    <x v="0"/>
  </r>
  <r>
    <n v="21705"/>
    <s v="AGUAS DEL GOLFO S.A. .E.S.P."/>
    <s v="OPERATIVA (No activa)"/>
    <s v="HASTA 2500 SUSCRIPTORES"/>
    <s v="Grupo de Pequeños"/>
    <x v="1"/>
    <s v="SOCIEDADES (EMPRESA DE SERVICIOS PUBLICOS)"/>
    <s v="SUCRE"/>
    <s v="COVENAS"/>
    <s v="ACTUALIZACION"/>
    <d v="2008-09-29T00:00:00"/>
    <x v="5"/>
  </r>
  <r>
    <n v="21707"/>
    <s v="EMPRESA DE SERVICIOS PUBLICOS DE ROLDANILLO S.A. E.S.P."/>
    <s v="OPERATIVA"/>
    <s v="MAYOR O IGUAL A 5001 USUARIOS"/>
    <s v="Grupo de Pequeños"/>
    <x v="0"/>
    <s v="SOCIEDADES (EMPRESA DE SERVICIOS PUBLICOS)"/>
    <s v="VALLE DEL CAUCA"/>
    <s v="ROLDANILLO"/>
    <s v="ACTUALIZACION"/>
    <d v="2025-03-25T00:00:00"/>
    <x v="0"/>
  </r>
  <r>
    <n v="21710"/>
    <s v="JUNTA DE ACCION COMUNAL ACUEDUCTO LA SABANA VILLA DE LEYVA"/>
    <s v="OPERATIVA"/>
    <s v="HASTA 2500 SUSCRIPTORES"/>
    <s v="Grupo de Pequeños"/>
    <x v="1"/>
    <s v="ORGANIZACION AUTORIZADA"/>
    <s v="BOYACÁ"/>
    <s v="VILLA DE LEYVA"/>
    <s v="ACTUALIZACION"/>
    <d v="2007-08-01T00:00:00"/>
    <x v="3"/>
  </r>
  <r>
    <n v="21712"/>
    <s v="ASOCIACION DE USUARIOS DE LOS SERVICIOS PUBLICOS DE AGUA POTABLE ALCANTARILLADO Y ASEO DE LA ZONA URBANA DEL CORREGIMIENTO PURACE"/>
    <s v="OPERATIVA"/>
    <s v="HASTA 2500 SUSCRIPTORES"/>
    <s v="Grupo de Pequeños"/>
    <x v="1"/>
    <s v="ORGANIZACION AUTORIZADA"/>
    <s v="CAUCA"/>
    <s v="PURACE"/>
    <s v="ACTUALIZACION"/>
    <d v="2012-09-28T00:00:00"/>
    <x v="4"/>
  </r>
  <r>
    <n v="21721"/>
    <s v="EMPRESA DE SERVICIOS PUBLICOS DOMICILIARIOS DE TALAIGUA NUEVO S.A"/>
    <s v="OPERATIVA"/>
    <s v="MENOR O IGUAL A 2500 USUARIOS"/>
    <s v="Grupo de Pequeños"/>
    <x v="0"/>
    <s v="SOCIEDADES (EMPRESA DE SERVICIOS PUBLICOS)"/>
    <s v="BOLÍVAR"/>
    <s v="TALAIGUA NUEVO"/>
    <s v="ACTUALIZACION"/>
    <d v="2024-03-08T00:00:00"/>
    <x v="4"/>
  </r>
  <r>
    <n v="21727"/>
    <s v="ASOCIACION DE USUARIOS DEL ACUEDUCTO DE LA VEREDA ENTRERIOS"/>
    <s v="OPERATIVA"/>
    <s v="HASTA 2500 SUSCRIPTORES"/>
    <s v="Grupo de Pequeños"/>
    <x v="1"/>
    <s v="ORGANIZACION AUTORIZADA"/>
    <s v="CUNDINAMARCA"/>
    <s v="EL COLEGIO"/>
    <s v="ACTUALIZACION"/>
    <d v="2012-02-16T00:00:00"/>
    <x v="3"/>
  </r>
  <r>
    <n v="21729"/>
    <s v="JUNTA ADMINISTRATIVA ACUEDUCTO BARRIO SAN DIEGO"/>
    <s v="OPERATIVA"/>
    <s v="MENOR O IGUAL A 2500 USUARIOS"/>
    <s v="Grupo de Pequeños"/>
    <x v="2"/>
    <s v="ORGANIZACION AUTORIZADA"/>
    <s v="RISARALDA"/>
    <s v="DOSQUEBRADAS"/>
    <s v="ACTUALIZACION"/>
    <d v="2025-03-17T00:00:00"/>
    <x v="3"/>
  </r>
  <r>
    <n v="21730"/>
    <s v="COOPERATIVA INDUSTRIAL DE BOYACA LTDA"/>
    <s v="OPERATIVA"/>
    <s v="HASTA 2500 SUSCRIPTORES"/>
    <s v="Grupo de Pequeños"/>
    <x v="1"/>
    <s v="ORGANIZACION AUTORIZADA"/>
    <s v="BOYACÁ"/>
    <s v="DUITAMA"/>
    <s v="INSCRIPCION"/>
    <d v="2007-05-31T00:00:00"/>
    <x v="4"/>
  </r>
  <r>
    <n v="21731"/>
    <s v="ASOCIACION DE USUARIOS DEL ACUEDUCTO RURAL EL ARRACACHAL DE LA VEREDA ARRACACHAL"/>
    <s v="OPERATIVA"/>
    <s v="MENOR O IGUAL A 2500 USUARIOS"/>
    <s v="Grupo de Pequeños"/>
    <x v="1"/>
    <s v="ORGANIZACION AUTORIZADA"/>
    <s v="CUNDINAMARCA"/>
    <s v="SAN ANTONIO DEL TEQUENDAMA"/>
    <s v="ACTUALIZACION"/>
    <d v="2025-03-04T00:00:00"/>
    <x v="3"/>
  </r>
  <r>
    <n v="21735"/>
    <s v="EMPRESA SOLIDARIA DE SERVICIOS PUBLICOS DE MONGUI"/>
    <s v="OPERATIVA"/>
    <s v="MENOR O IGUAL A 2500 USUARIOS"/>
    <s v="Grupo de Pequeños"/>
    <x v="2"/>
    <s v="ORGANIZACION AUTORIZADA"/>
    <s v="BOYACÁ"/>
    <s v="MONGUI"/>
    <s v="ACTUALIZACION"/>
    <d v="2024-07-25T00:00:00"/>
    <x v="1"/>
  </r>
  <r>
    <n v="21740"/>
    <s v="ASOCIACION DE SUSCRIPTORES DEL ACUEDUCTO LA COMUNIDAD DE LA VEREDA RESGUARDO OCCIDENTE DEL MUNICIPIO DE RAQUIRA DEPARTAMENTO DE BOYACA"/>
    <s v="OPERATIVA"/>
    <s v="HASTA 2500 SUSCRIPTORES"/>
    <s v="Grupo de Pequeños"/>
    <x v="1"/>
    <s v="ORGANIZACION AUTORIZADA"/>
    <s v="BOYACÁ"/>
    <s v="RAQUIRA"/>
    <s v="ACTUALIZACION"/>
    <d v="2012-12-10T00:00:00"/>
    <x v="3"/>
  </r>
  <r>
    <n v="21744"/>
    <s v="ASOCIACION DE USUARIOS DEL SERVICIO DE AGUA POTABLE DE LA VEREDA LIMONAL GUADITA DEL MUNICIPIO DE SUAREZ DEPARTAMENTO DEL TOLIMA"/>
    <s v="OPERATIVA"/>
    <s v="MENOR O IGUAL A 2500 USUARIOS"/>
    <s v="Grupo de Pequeños"/>
    <x v="1"/>
    <s v="ORGANIZACION AUTORIZADA"/>
    <s v="TOLIMA"/>
    <s v="SUAREZ"/>
    <s v="ACTUALIZACION"/>
    <d v="2025-03-11T00:00:00"/>
    <x v="3"/>
  </r>
  <r>
    <n v="21748"/>
    <s v="EMPRESAS PUBLICAS DE VEGACHI S.A. E.S.P."/>
    <s v="OPERATIVA"/>
    <s v="DESDE 2501 HASTA 5000 USUARIOS"/>
    <s v="Grupo de Grandes"/>
    <x v="2"/>
    <s v="SOCIEDADES (EMPRESA DE SERVICIOS PUBLICOS)"/>
    <s v="ANTIOQUIA"/>
    <s v="VEGACHI"/>
    <s v="ACTUALIZACION"/>
    <d v="2024-02-06T00:00:00"/>
    <x v="1"/>
  </r>
  <r>
    <n v="21749"/>
    <s v=" EMPRESA DE SERVICIOS PUBLICOS DOMICILIARIOS DE CARACOLI S.A  E.S.P."/>
    <s v="OPERATIVA"/>
    <s v="MENOR O IGUAL A 2500 USUARIOS"/>
    <s v="Grupo de Pequeños"/>
    <x v="2"/>
    <s v="SOCIEDADES (EMPRESA DE SERVICIOS PUBLICOS)"/>
    <s v="ANTIOQUIA"/>
    <s v="CARACOLÍ"/>
    <s v="ACTUALIZACION"/>
    <d v="2025-02-21T00:00:00"/>
    <x v="1"/>
  </r>
  <r>
    <n v="21752"/>
    <s v="COOPERATIVA DE RECICLAJE, ASEO Y MEDIO AMBIENTE DE SAN JUAN NEPOMUCENO COORAMAS"/>
    <s v="OPERATIVA"/>
    <s v="HASTA 2500 SUSCRIPTORES"/>
    <s v="Grupo de Pequeños"/>
    <x v="1"/>
    <s v="ORGANIZACION AUTORIZADA"/>
    <s v="BOLÍVAR"/>
    <s v="SAN JUAN NEPOMUCENO"/>
    <s v="INSCRIPCION"/>
    <d v="2007-07-19T00:00:00"/>
    <x v="0"/>
  </r>
  <r>
    <n v="21753"/>
    <s v="ASOCIACION ACUEDUCTO LA ANTIGUA"/>
    <s v="OPERATIVA"/>
    <s v="MENOR O IGUAL A 2500 USUARIOS"/>
    <s v="Grupo de Pequeños"/>
    <x v="1"/>
    <s v="ORGANIZACION AUTORIZADA"/>
    <s v="TOLIMA"/>
    <s v="CARMEN DE APICALA"/>
    <s v="ACTUALIZACION"/>
    <d v="2024-03-19T00:00:00"/>
    <x v="3"/>
  </r>
  <r>
    <n v="21754"/>
    <s v="ASOCIACION DE USUARIOS DEL ACUEDUCTO DEL CORREGIMIENTO EL HORMIGUERO ASOHORMIGUERO ESP"/>
    <s v="OPERATIVA"/>
    <s v="MENOR O IGUAL A 2500 USUARIOS"/>
    <s v="Grupo de Pequeños"/>
    <x v="1"/>
    <s v="ORGANIZACION AUTORIZADA"/>
    <s v="VALLE DEL CAUCA"/>
    <s v="CALI"/>
    <s v="ACTUALIZACION"/>
    <d v="2023-11-10T00:00:00"/>
    <x v="3"/>
  </r>
  <r>
    <n v="21755"/>
    <s v="ADMINISTRACCION PUBLICA COOPERATIVA DE ALBANIA"/>
    <s v="OPERATIVA"/>
    <s v="HASTA 2500 SUSCRIPTORES"/>
    <s v="Grupo de Pequeños"/>
    <x v="1"/>
    <s v="ORGANIZACION AUTORIZADA"/>
    <s v="LA GUAJIRA"/>
    <s v="ALBANIA"/>
    <s v="ACTUALIZACION"/>
    <d v="2013-03-11T00:00:00"/>
    <x v="1"/>
  </r>
  <r>
    <n v="21756"/>
    <s v="ASOCIACION DESUSCRIPTORES DEL SERVICIO DE AGUA POTABLE DE LA VEREDA LAS DELICIAS Y BARRIO SANTA TERESA, MUNICIPIO DE SIBATE, DEPARTAMENTO DE CUNDINAMA"/>
    <s v="OPERATIVA"/>
    <s v="MENOR O IGUAL A 2500 USUARIOS"/>
    <s v="Grupo de Pequeños"/>
    <x v="1"/>
    <s v="ORGANIZACION AUTORIZADA"/>
    <s v="CUNDINAMARCA"/>
    <s v="SIBATE"/>
    <s v="ACTUALIZACION"/>
    <d v="2024-06-21T00:00:00"/>
    <x v="3"/>
  </r>
  <r>
    <n v="21759"/>
    <s v="AGUAS DE  LA SABANA DE BOGOTA S.A.  E.S.P."/>
    <s v="OPERATIVA"/>
    <s v="MENOR O IGUAL A 2500 USUARIOS"/>
    <s v="Grupo de Grandes"/>
    <x v="1"/>
    <s v="SOCIEDADES (EMPRESA DE SERVICIOS PUBLICOS)"/>
    <s v="CUNDINAMARCA"/>
    <s v="COTA"/>
    <s v="ACTUALIZACION"/>
    <d v="2025-03-04T00:00:00"/>
    <x v="1"/>
  </r>
  <r>
    <n v="21764"/>
    <s v="EMPRESAS PUBLICAS DE HISPANIA S.A. E.S.P."/>
    <s v="OPERATIVA"/>
    <s v="MENOR O IGUAL A 2500 USUARIOS"/>
    <s v="Grupo de Pequeños"/>
    <x v="2"/>
    <s v="SOCIEDADES (EMPRESA DE SERVICIOS PUBLICOS)"/>
    <s v="ANTIOQUIA"/>
    <s v="HISPANIA"/>
    <s v="ACTUALIZACION"/>
    <d v="2025-01-30T00:00:00"/>
    <x v="1"/>
  </r>
  <r>
    <n v="21766"/>
    <s v="EMPRESA DE SERVICIOS PUBLICOS DOMICILIARIOS DEL MUNICIPIO DE  LIBORINA S.A. E.S.P."/>
    <s v="OPERATIVA"/>
    <s v="MENOR O IGUAL A 2500 USUARIOS"/>
    <s v="Grupo de Pequeños"/>
    <x v="0"/>
    <s v="SOCIEDADES (EMPRESA DE SERVICIOS PUBLICOS)"/>
    <s v="ANTIOQUIA"/>
    <s v="LIBORINA"/>
    <s v="ACTUALIZACION"/>
    <d v="2024-08-05T00:00:00"/>
    <x v="1"/>
  </r>
  <r>
    <n v="21767"/>
    <s v="EMPRESA DE SERVICIOS PUBLICOS DOMICILIARIOS DEL MUNICIPIO DE CISNEROS S.A. E.S.P."/>
    <s v="OPERATIVA"/>
    <s v="DESDE 2501 HASTA 5000 USUARIOS"/>
    <s v="Grupo de Grandes"/>
    <x v="2"/>
    <s v="SOCIEDADES (EMPRESA DE SERVICIOS PUBLICOS)"/>
    <s v="ANTIOQUIA"/>
    <s v="CISNEROS"/>
    <s v="ACTUALIZACION"/>
    <d v="2024-03-21T00:00:00"/>
    <x v="1"/>
  </r>
  <r>
    <n v="21768"/>
    <s v="ASOCIACION DE USUARIOS DEL ACUEDUCTO RURAL VEREDAS UNIDAS ARMERO GUAYABAL"/>
    <s v="OPERATIVA"/>
    <s v="HASTA 2500 SUSCRIPTORES"/>
    <s v="Grupo de Pequeños"/>
    <x v="1"/>
    <s v="ORGANIZACION AUTORIZADA"/>
    <s v="TOLIMA"/>
    <s v="ARMERO GUAYABAL"/>
    <s v="INSCRIPCION"/>
    <d v="2012-12-26T00:00:00"/>
    <x v="3"/>
  </r>
  <r>
    <n v="21772"/>
    <s v="MUNICIPIO DE SAN JUANITO"/>
    <s v="OPERATIVA"/>
    <s v="MENOR O IGUAL A 2500 USUARIOS"/>
    <s v="Grupo de Pequeños"/>
    <x v="2"/>
    <s v="MUNICIPIO (PRESTACIÓN DIRECTA)"/>
    <s v="META"/>
    <s v="SAN JUANITO"/>
    <s v="ACTUALIZACION"/>
    <d v="2023-02-04T00:00:00"/>
    <x v="1"/>
  </r>
  <r>
    <n v="21774"/>
    <s v="ASOCIACION DE USUARIOS DE SERVICIOS COLECTIVOS DE SANTAGUEDA"/>
    <s v="OPERATIVA"/>
    <s v="MENOR O IGUAL A 2500 USUARIOS"/>
    <s v="Grupo de Pequeños"/>
    <x v="1"/>
    <s v="ORGANIZACION AUTORIZADA"/>
    <s v="CALDAS"/>
    <s v="MANIZALES"/>
    <s v="ACTUALIZACION"/>
    <d v="2020-11-04T00:00:00"/>
    <x v="3"/>
  </r>
  <r>
    <n v="21775"/>
    <s v="JUNTA DE ACCION COMUNAL CORREGIMIENTO DE GUACHINTE MUNICIPIO DE JAMUNDI"/>
    <s v="OPERATIVA"/>
    <s v="HASTA 2500 SUSCRIPTORES"/>
    <s v="Grupo de Pequeños"/>
    <x v="1"/>
    <s v="ORGANIZACION AUTORIZADA"/>
    <s v="VALLE DEL CAUCA"/>
    <s v="JAMUNDI"/>
    <s v="INSCRIPCION"/>
    <d v="2012-12-26T00:00:00"/>
    <x v="3"/>
  </r>
  <r>
    <n v="21779"/>
    <s v="ASOCIACION DE SUSCRIPTORES DEL ACUEDUCTO EL ROBLE ALTO DEL MUNICIPIO DE VILLA DE LEYVA DEPARTAMENTO DE BOYACA"/>
    <s v="OPERATIVA"/>
    <s v="MENOR O IGUAL A 2500 USUARIOS"/>
    <s v="Grupo de Pequeños"/>
    <x v="1"/>
    <s v="ORGANIZACION AUTORIZADA"/>
    <s v="BOYACÁ"/>
    <s v="VILLA DE LEYVA"/>
    <s v="ACTUALIZACION"/>
    <d v="2024-04-17T00:00:00"/>
    <x v="3"/>
  </r>
  <r>
    <n v="21782"/>
    <s v="ADMINISTRACION PUBLICA COOPERATIVA AGUA AZUL A.A.A. LA ESPERANZA"/>
    <s v="OPERATIVA"/>
    <s v="MENOR O IGUAL A 2500 USUARIOS"/>
    <s v="Grupo de Pequeños"/>
    <x v="0"/>
    <s v="ORGANIZACION AUTORIZADA"/>
    <s v="NORTE DE SANTANDER"/>
    <s v="LA ESPERANZA"/>
    <s v="ACTUALIZACION"/>
    <d v="2024-01-05T00:00:00"/>
    <x v="1"/>
  </r>
  <r>
    <n v="21783"/>
    <s v="COOPERATIVA ADMINISTRADORA DE SERVICIOS PUBLICOS DE VERSALLES &quot;CAMINO VERDE&quot;"/>
    <s v="OPERATIVA"/>
    <s v="MENOR O IGUAL A 2500 USUARIOS"/>
    <s v="Grupo de Pequeños"/>
    <x v="2"/>
    <s v="ORGANIZACION AUTORIZADA"/>
    <s v="VALLE DEL CAUCA"/>
    <s v="VERSALLES"/>
    <s v="ACTUALIZACION"/>
    <d v="2023-02-21T00:00:00"/>
    <x v="1"/>
  </r>
  <r>
    <n v="21784"/>
    <s v="EMPRESA DE ACUEDUCTO ALCANTARILLADO Y ASEO DE MANI  S.A.  E.S.P."/>
    <s v="OPERATIVA"/>
    <s v="DESDE 2501 HASTA 5000 USUARIOS"/>
    <s v="Grupo de Grandes"/>
    <x v="2"/>
    <s v="SOCIEDADES (EMPRESA DE SERVICIOS PUBLICOS)"/>
    <s v="CASANARE"/>
    <s v="MANI"/>
    <s v="ACTUALIZACION"/>
    <d v="2024-05-16T00:00:00"/>
    <x v="1"/>
  </r>
  <r>
    <n v="21785"/>
    <s v="URBASER TUNJA S.A.  E.S.P."/>
    <s v="OPERATIVA"/>
    <s v="MAYOR O IGUAL A 5001 USUARIOS"/>
    <s v="Grupo de Grandes"/>
    <x v="0"/>
    <s v="SOCIEDADES (EMPRESA DE SERVICIOS PUBLICOS)"/>
    <s v="BOYACÁ"/>
    <s v="TUNJA"/>
    <s v="ACTUALIZACION"/>
    <d v="2025-03-12T00:00:00"/>
    <x v="0"/>
  </r>
  <r>
    <n v="21786"/>
    <s v="ASOCIACION COMUNITARIA ADMINISTRADORA DEL ACUEDUCTO DE QUEBRADA GRANDE DEL MUNICIPIO DE LA UNION"/>
    <s v="OPERATIVA"/>
    <s v="HASTA 2500 SUSCRIPTORES"/>
    <s v="Grupo de Pequeños"/>
    <x v="1"/>
    <s v="ORGANIZACION AUTORIZADA"/>
    <s v="VALLE DEL CAUCA"/>
    <s v="LA UNION"/>
    <s v="ACTUALIZACION"/>
    <d v="2013-04-16T00:00:00"/>
    <x v="3"/>
  </r>
  <r>
    <n v="21790"/>
    <s v="ASOCIACION DE USUARIOS DE LOS SERVICIOS PUBLICOS DE ACUEDUCTO, ALCANTARILLADO Y ASEO DEL CORREGIMIENTO DE VALENCIA-SUCRE"/>
    <s v="OPERATIVA (No activa)"/>
    <s v="HASTA 2500 SUSCRIPTORES"/>
    <s v="Grupo de Pequeños"/>
    <x v="1"/>
    <s v="ORGANIZACION AUTORIZADA"/>
    <s v="SUCRE"/>
    <s v="SAN LUIS DE SINCE"/>
    <s v="ACTUALIZACION"/>
    <d v="2012-12-10T00:00:00"/>
    <x v="3"/>
  </r>
  <r>
    <n v="21795"/>
    <s v="JUNTA DE ACCION COMUNAL GALDAMEZ"/>
    <s v="OPERATIVA"/>
    <s v="MENOR O IGUAL A 2500 USUARIOS"/>
    <s v="Grupo de Pequeños"/>
    <x v="1"/>
    <s v="ORGANIZACION AUTORIZADA"/>
    <s v="CUNDINAMARCA"/>
    <s v="SUBACHOQUE"/>
    <s v="ACTUALIZACION"/>
    <d v="2017-12-07T00:00:00"/>
    <x v="3"/>
  </r>
  <r>
    <n v="21798"/>
    <s v="EMPRESA OFICIAL DE SERVICIOS PUBLICOS DOMICILIARIOS DEL MUNICIPIO DE TOLUVIEJO S.A. E.S.P."/>
    <s v="OPERATIVA (No activa)"/>
    <s v="HASTA 2500 SUSCRIPTORES"/>
    <s v="Grupo de Pequeños"/>
    <x v="1"/>
    <s v="SOCIEDADES (EMPRESA DE SERVICIOS PUBLICOS)"/>
    <s v="SUCRE"/>
    <s v="TOLU VIEJO"/>
    <s v="ACTUALIZACION"/>
    <d v="2007-11-02T00:00:00"/>
    <x v="1"/>
  </r>
  <r>
    <n v="21800"/>
    <s v="ALCALDIA  MUNICIPAL DE CONSACÁ"/>
    <s v="OPERATIVA (No activa)"/>
    <s v="HASTA 2500 SUSCRIPTORES"/>
    <s v="Grupo de Pequeños"/>
    <x v="1"/>
    <s v="MUNICIPIO (PRESTACIÓN DIRECTA)"/>
    <s v="NARIÑO"/>
    <s v="CONSACA"/>
    <s v="ACTUALIZACION"/>
    <d v="2010-03-17T00:00:00"/>
    <x v="0"/>
  </r>
  <r>
    <n v="21802"/>
    <s v="MUNICIPIO DE EL PEÑOL"/>
    <s v="OPERATIVA (No activa)"/>
    <s v="HASTA 2500 SUSCRIPTORES"/>
    <s v="Grupo de Pequeños"/>
    <x v="1"/>
    <s v="MUNICIPIO (PRESTACIÓN DIRECTA)"/>
    <s v="NARIÑO"/>
    <s v="EL PENOL"/>
    <s v="ACTUALIZACION"/>
    <d v="2011-03-01T00:00:00"/>
    <x v="1"/>
  </r>
  <r>
    <n v="21806"/>
    <s v="MUNICIPIO DE LA FLORIDA"/>
    <s v="OPERATIVA (No activa)"/>
    <s v="HASTA 2500 SUSCRIPTORES"/>
    <s v="Grupo de Pequeños"/>
    <x v="1"/>
    <s v="MUNICIPIO (PRESTACIÓN DIRECTA)"/>
    <s v="NARIÑO"/>
    <s v="LA FLORIDA"/>
    <s v="ACTUALIZACION"/>
    <d v="2012-11-19T00:00:00"/>
    <x v="0"/>
  </r>
  <r>
    <n v="21815"/>
    <s v="EMPRESA MIXTA MUNICIPAL DE SERVICIOS PUBLICOS S.A.E.S.P.- EMS S.A. E.S.P."/>
    <s v="OPERATIVA"/>
    <s v="DESDE 2501 HASTA 5000 USUARIOS"/>
    <s v="Grupo de Pequeños"/>
    <x v="2"/>
    <s v="SOCIEDADES (EMPRESA DE SERVICIOS PUBLICOS)"/>
    <s v="CALDAS"/>
    <s v="SALAMINA"/>
    <s v="ACTUALIZACION"/>
    <d v="2025-03-28T00:00:00"/>
    <x v="0"/>
  </r>
  <r>
    <n v="21816"/>
    <s v="ADMINISTRACION PUBLICA COOPERATIVA DE SERVICIOS PUBLICOS DOMICILIARIOS DE ACUEDUCTO, ALCANTARILLADO Y ASEO DE BUESACO"/>
    <s v="OPERATIVA"/>
    <s v="MENOR O IGUAL A 2500 USUARIOS"/>
    <s v="Grupo de Pequeños"/>
    <x v="0"/>
    <s v="ORGANIZACION AUTORIZADA"/>
    <s v="NARIÑO"/>
    <s v="BUESACO"/>
    <s v="ACTUALIZACION"/>
    <d v="2024-10-07T00:00:00"/>
    <x v="1"/>
  </r>
  <r>
    <n v="21817"/>
    <s v="ASOCIACION DE SUSCRIPTORES DEL ACUEDUCTO REGIONAL DE MURCIA"/>
    <s v="OPERATIVA"/>
    <s v="MENOR O IGUAL A 2500 USUARIOS"/>
    <s v="Grupo de Pequeños"/>
    <x v="1"/>
    <s v="ORGANIZACION AUTORIZADA"/>
    <s v="BOYACÁ"/>
    <s v="TUTA"/>
    <s v="ACTUALIZACION"/>
    <d v="2024-08-21T00:00:00"/>
    <x v="3"/>
  </r>
  <r>
    <n v="21818"/>
    <s v="AGUA DE LOS PATIOS S.A. E.S.P."/>
    <s v="OPERATIVA"/>
    <s v="MAYOR O IGUAL A 5001 USUARIOS"/>
    <s v="Grupo de Grandes"/>
    <x v="2"/>
    <s v="SOCIEDADES (EMPRESA DE SERVICIOS PUBLICOS)"/>
    <s v="NORTE DE SANTANDER"/>
    <s v="LOS PATIOS"/>
    <s v="ACTUALIZACION"/>
    <d v="2025-03-26T00:00:00"/>
    <x v="4"/>
  </r>
  <r>
    <n v="21819"/>
    <s v="ADMINISTRACION PUBLICA COOPERATIVA EMPRESA DE SERVICIOS PUBLICOS DEL RIO E.S.P."/>
    <s v="OPERATIVA"/>
    <s v="MENOR O IGUAL A 2500 USUARIOS"/>
    <s v="Grupo de Pequeños"/>
    <x v="0"/>
    <s v="ORGANIZACION AUTORIZADA"/>
    <s v="MAGDALENA"/>
    <s v="SALAMINA"/>
    <s v="ACTUALIZACION"/>
    <d v="2025-03-26T00:00:00"/>
    <x v="1"/>
  </r>
  <r>
    <n v="21828"/>
    <s v="EMPRESA DE ASEO DE SANTANDER SA ESP"/>
    <s v="OPERATIVA"/>
    <s v="DESDE 2501 HASTA 5000 USUARIOS"/>
    <s v="Grupo de Pequeños"/>
    <x v="0"/>
    <s v="SOCIEDADES (EMPRESA DE SERVICIOS PUBLICOS)"/>
    <s v="SANTANDER"/>
    <s v="LOS SANTOS"/>
    <s v="ACTUALIZACION"/>
    <d v="2025-02-10T00:00:00"/>
    <x v="0"/>
  </r>
  <r>
    <n v="21833"/>
    <s v="ASOCIACION DE USUARIOS DE ACUEDUCTO Y SANEAMIENTO BASICO VEREDA PUEBLO VIEJO SECTOR LA JOYA SABANALARGA "/>
    <s v="OPERATIVA"/>
    <s v="MENOR O IGUAL A 2500 USUARIOS"/>
    <s v="Grupo de Pequeños"/>
    <x v="1"/>
    <s v="ORGANIZACION AUTORIZADA"/>
    <s v="CUNDINAMARCA"/>
    <s v="ZIPACON"/>
    <s v="ACTUALIZACION"/>
    <d v="2024-03-11T00:00:00"/>
    <x v="3"/>
  </r>
  <r>
    <n v="21839"/>
    <s v="ASOCIACION DE SUSCRIPTORES DEL ACUEDUCTO LOS ARRAYANES DE LA VEREDA TORRES DE SAN PEDRO DEL MUNICIPIO DE RAQUIRA"/>
    <s v="OPERATIVA"/>
    <s v="MENOR O IGUAL A 2500 USUARIOS"/>
    <s v="Grupo de Pequeños"/>
    <x v="1"/>
    <s v="ORGANIZACION AUTORIZADA"/>
    <s v="BOYACÁ"/>
    <s v="RAQUIRA"/>
    <s v="ACTUALIZACION"/>
    <d v="2024-01-25T00:00:00"/>
    <x v="3"/>
  </r>
  <r>
    <n v="21840"/>
    <s v="EMPRESA DE ASEO RIOGRANDE S.A.S. E.S.P."/>
    <s v="OPERATIVA"/>
    <s v="MAYOR O IGUAL A 5001 USUARIOS"/>
    <s v="Grupo de Grandes"/>
    <x v="0"/>
    <s v="SOCIEDADES (EMPRESA DE SERVICIOS PUBLICOS)"/>
    <s v="ANTIOQUIA"/>
    <s v="SABANETA"/>
    <s v="ACTUALIZACION"/>
    <d v="2025-02-24T00:00:00"/>
    <x v="0"/>
  </r>
  <r>
    <n v="21843"/>
    <s v="EMPRESA DE SERVICIOS PUBLICOS DE TENJO S.A. E.S.P."/>
    <s v="OPERATIVA"/>
    <s v="DESDE 2501 HASTA 5000 USUARIOS"/>
    <s v="Grupo de Grandes"/>
    <x v="0"/>
    <s v="SOCIEDADES (EMPRESA DE SERVICIOS PUBLICOS)"/>
    <s v="CUNDINAMARCA"/>
    <s v="TENJO"/>
    <s v="ACTUALIZACION"/>
    <d v="2025-02-24T00:00:00"/>
    <x v="1"/>
  </r>
  <r>
    <n v="21857"/>
    <s v="ASOCIACIÓN DE USUARIOS DEL ACUEDUCTO VEREDAL ALTO DE LA CRUZ"/>
    <s v="OPERATIVA"/>
    <s v="HASTA 2500 SUSCRIPTORES"/>
    <s v="Grupo de Pequeños"/>
    <x v="1"/>
    <s v="ORGANIZACION AUTORIZADA"/>
    <s v="CAUCA"/>
    <s v="TORIBIO"/>
    <s v="ACTUALIZACION"/>
    <d v="2012-12-26T00:00:00"/>
    <x v="3"/>
  </r>
  <r>
    <n v="21858"/>
    <s v="ASOCIACION TRANSFORMADORA DE RESIDUOS SOLIDOS"/>
    <s v="OPERATIVA"/>
    <s v="HASTA 2500 SUSCRIPTORES"/>
    <s v="Grupo de Pequeños"/>
    <x v="1"/>
    <s v="ORGANIZACION AUTORIZADA"/>
    <s v="NARIÑO"/>
    <s v="YACUANQUER"/>
    <s v="INSCRIPCION"/>
    <d v="2007-10-01T00:00:00"/>
    <x v="0"/>
  </r>
  <r>
    <n v="21860"/>
    <s v="AGUAS DE HELICONIA SA ESP"/>
    <s v="OPERATIVA"/>
    <s v="MENOR O IGUAL A 2500 USUARIOS"/>
    <s v="Grupo de Pequeños"/>
    <x v="0"/>
    <s v="SOCIEDADES (EMPRESA DE SERVICIOS PUBLICOS)"/>
    <s v="ANTIOQUIA"/>
    <s v="HELICONIA"/>
    <s v="ACTUALIZACION"/>
    <d v="2025-02-17T00:00:00"/>
    <x v="1"/>
  </r>
  <r>
    <n v="21861"/>
    <s v="SEGOVIA ASEO S.A.  E.S.P."/>
    <s v="OPERATIVA"/>
    <s v="MAYOR O IGUAL A 5001 USUARIOS"/>
    <s v="Grupo de Pequeños"/>
    <x v="0"/>
    <s v="SOCIEDADES (EMPRESA DE SERVICIOS PUBLICOS)"/>
    <s v="ANTIOQUIA"/>
    <s v="AMALFI"/>
    <s v="ACTUALIZACION"/>
    <d v="2025-02-28T00:00:00"/>
    <x v="0"/>
  </r>
  <r>
    <n v="21865"/>
    <s v="EMPRESA DE ACUEDUCTO Y SANEAMIENTO BASICO DE LOS MUNICIPIOS CLEMENCIA Y SANTA CATALINA  AGUAS DEL NORTE E.S.P."/>
    <s v="OPERATIVA (No activa)"/>
    <s v="HASTA 2500 SUSCRIPTORES"/>
    <s v="Grupo de Pequeños"/>
    <x v="1"/>
    <s v="ORGANIZACION AUTORIZADA"/>
    <s v="BOLÍVAR"/>
    <s v="CLEMENCIA"/>
    <s v="ACTUALIZACION"/>
    <d v="2008-07-28T00:00:00"/>
    <x v="3"/>
  </r>
  <r>
    <n v="21871"/>
    <s v="COOPERATIVA DE SERVICIOS PUBLICOS REGIONAL DE MOÑITOS"/>
    <s v="OPERATIVA"/>
    <s v="MENOR O IGUAL A 2500 USUARIOS"/>
    <s v="Grupo de Pequeños"/>
    <x v="0"/>
    <s v="ORGANIZACION AUTORIZADA"/>
    <s v="CÓRDOBA"/>
    <s v="MONITOS"/>
    <s v="ACTUALIZACION"/>
    <d v="2024-05-23T00:00:00"/>
    <x v="1"/>
  </r>
  <r>
    <n v="21872"/>
    <s v="EMPRESAS PUBLICAS MUNICIPALES DE SIBATE  S.C.A.  E.S.P "/>
    <s v="OPERATIVA"/>
    <s v="MAYOR O IGUAL A 5001 USUARIOS"/>
    <s v="Grupo de Grandes"/>
    <x v="0"/>
    <s v="SOCIEDADES (EMPRESA DE SERVICIOS PUBLICOS)"/>
    <s v="CUNDINAMARCA"/>
    <s v="SIBATE"/>
    <s v="ACTUALIZACION"/>
    <d v="2025-02-25T00:00:00"/>
    <x v="1"/>
  </r>
  <r>
    <n v="21873"/>
    <s v="ASOCIACION ACUEDUCTO SALUD Y VIDA"/>
    <s v="OPERATIVA (No activa)"/>
    <s v="HASTA 2500 SUSCRIPTORES"/>
    <s v="Grupo de Pequeños"/>
    <x v="1"/>
    <s v="ORGANIZACION AUTORIZADA"/>
    <s v="NARIÑO"/>
    <s v="SAN PEDRO DE CARTAGO"/>
    <s v="ACTUALIZACION"/>
    <d v="2010-12-27T00:00:00"/>
    <x v="3"/>
  </r>
  <r>
    <n v="21874"/>
    <s v="EMPRESA REGIONAL DE ADMINISTRACION PUBLICA COOPERATIVA COMUNITARIA DE SERVICIOS PUBLICOS DOMICILIARIOS DE ACUEDUCTO, ALCANTARILLADO Y ASEO AGUAS DEL SINU A.P.C."/>
    <s v="OPERATIVA"/>
    <s v="MENOR O IGUAL A 2500 USUARIOS"/>
    <s v="Grupo de Pequeños"/>
    <x v="0"/>
    <s v="ORGANIZACION AUTORIZADA"/>
    <s v="CÓRDOBA"/>
    <s v="COTORRA"/>
    <s v="ACTUALIZACION"/>
    <d v="2020-06-12T00:00:00"/>
    <x v="5"/>
  </r>
  <r>
    <n v="21875"/>
    <s v="EMPRESA DE ACUEDUCTO, ALCANTARILLADO Y ASEO DE CAMPOALEGRE SOCIEDAD ANONIMA EMPRESA DE SERVICIOS PUBLICOS"/>
    <s v="OPERATIVA"/>
    <s v="MAYOR O IGUAL A 5001 USUARIOS"/>
    <s v="Grupo de Grandes"/>
    <x v="2"/>
    <s v="SOCIEDADES (EMPRESA DE SERVICIOS PUBLICOS)"/>
    <s v="HUILA"/>
    <s v="CAMPOALEGRE"/>
    <s v="ACTUALIZACION"/>
    <d v="2024-11-12T00:00:00"/>
    <x v="1"/>
  </r>
  <r>
    <n v="21885"/>
    <s v="JUNTA ADMINISTRADORA DEL ACUEDUCTO Y ALCANTARILLADO RURAL DE LA LOCALIDAD DE DOS CAMINOS MUNICIPIO DE GUALMATAN"/>
    <s v="OPERATIVA"/>
    <s v="HASTA 2500 SUSCRIPTORES"/>
    <s v="Grupo de Pequeños"/>
    <x v="1"/>
    <s v="ORGANIZACION AUTORIZADA"/>
    <s v="NARIÑO"/>
    <s v="GUALMATAN"/>
    <s v="INSCRIPCION"/>
    <d v="2011-12-15T00:00:00"/>
    <x v="3"/>
  </r>
  <r>
    <n v="21886"/>
    <s v="EMPRESAS PUBLICAS DE RIVERA S.A. E.S.P."/>
    <s v="OPERATIVA"/>
    <s v="DESDE 2501 HASTA 5000 USUARIOS"/>
    <s v="Grupo de Grandes"/>
    <x v="0"/>
    <s v="SOCIEDADES (EMPRESA DE SERVICIOS PUBLICOS)"/>
    <s v="HUILA"/>
    <s v="RIVERA"/>
    <s v="ACTUALIZACION"/>
    <d v="2025-02-21T00:00:00"/>
    <x v="4"/>
  </r>
  <r>
    <n v="21900"/>
    <s v="EMPRESA DE SERVICIOS PUBLICOS DE SAN JOSE DE FRAGUA S.A. E.S.P"/>
    <s v="OPERATIVA"/>
    <s v="DESDE 2501 HASTA 5000 USUARIOS"/>
    <s v="Grupo de Grandes"/>
    <x v="0"/>
    <s v="SOCIEDADES (EMPRESA DE SERVICIOS PUBLICOS)"/>
    <s v="CAQUETÁ"/>
    <s v="SAN JOSE DEL FRAGUA"/>
    <s v="ACTUALIZACION"/>
    <d v="2025-02-25T00:00:00"/>
    <x v="1"/>
  </r>
  <r>
    <n v="21901"/>
    <s v="ASOCIACION DE SUSCRIPTORES DEL SERVICIO DE ACUEDUCTO DE VALDEPEÑA VEREDA MERCADILLO SECTORES POMARROSO CAMBULOS Y TENDIDO DEL MUNICIPIO DE PANDI "/>
    <s v="OPERATIVA"/>
    <s v="HASTA 2500 SUSCRIPTORES"/>
    <s v="Grupo de Pequeños"/>
    <x v="1"/>
    <s v="ORGANIZACION AUTORIZADA"/>
    <s v="CUNDINAMARCA"/>
    <s v="PANDI"/>
    <s v="ACTUALIZACION"/>
    <d v="2012-12-10T00:00:00"/>
    <x v="3"/>
  </r>
  <r>
    <n v="21902"/>
    <s v="CIUDAD LIMPIA DEL HUILA S.A. E.S.P."/>
    <s v="OPERATIVA"/>
    <s v="DESDE 2501 HASTA 5000 USUARIOS"/>
    <s v="Grupo de Grandes"/>
    <x v="2"/>
    <s v="SOCIEDADES (EMPRESA DE SERVICIOS PUBLICOS)"/>
    <s v="BOGOTÁ, D.C."/>
    <s v="BOGOTA, D.C."/>
    <s v="ACTUALIZACION"/>
    <d v="2025-03-03T00:00:00"/>
    <x v="0"/>
  </r>
  <r>
    <n v="21905"/>
    <s v="PROACTIVA DE SERVICIOS INTEGRALES S.A.  E.S.P."/>
    <s v="OPERATIVA (No activa)"/>
    <s v="MAS DE 2500 SUSCRIPTORES"/>
    <s v="Grupo de Grandes"/>
    <x v="1"/>
    <s v="SOCIEDADES (EMPRESA DE SERVICIOS PUBLICOS)"/>
    <s v="BOGOTÁ, D.C."/>
    <s v="BOGOTA, D.C."/>
    <s v="ACTUALIZACION"/>
    <d v="2013-04-04T00:00:00"/>
    <x v="3"/>
  </r>
  <r>
    <n v="21907"/>
    <s v="EMPRESA REGIONAL DE ACUEDUCTO, ALCANTARILLADO Y ASEO DEL NORTE DE CALDAS S.A., E.S.P."/>
    <s v="OPERATIVA"/>
    <s v="DESDE 2501 HASTA 5000 USUARIOS"/>
    <s v="Grupo de Pequeños"/>
    <x v="2"/>
    <s v="SOCIEDADES (EMPRESA DE SERVICIOS PUBLICOS)"/>
    <s v="CALDAS"/>
    <s v="AGUADAS"/>
    <s v="ACTUALIZACION"/>
    <d v="2024-07-31T00:00:00"/>
    <x v="0"/>
  </r>
  <r>
    <n v="21910"/>
    <s v="EMPRESA DE SERVICIOS PUBLICOS DE VITERBO S.A.S.  E.S.P."/>
    <s v="OPERATIVA"/>
    <s v="DESDE 2501 HASTA 5000 USUARIOS"/>
    <s v="Grupo de Pequeños"/>
    <x v="2"/>
    <s v="SOCIEDADES (EMPRESA DE SERVICIOS PUBLICOS)"/>
    <s v="CALDAS"/>
    <s v="VITERBO"/>
    <s v="ACTUALIZACION"/>
    <d v="2025-03-03T00:00:00"/>
    <x v="0"/>
  </r>
  <r>
    <n v="21911"/>
    <s v="AGUAS DEL BAUDO S.A. ESP."/>
    <s v="OPERATIVA"/>
    <s v="MENOR O IGUAL A 2500 USUARIOS"/>
    <s v="Grupo de Pequeños"/>
    <x v="2"/>
    <s v="SOCIEDADES (EMPRESA DE SERVICIOS PUBLICOS)"/>
    <s v="CHOCÓ"/>
    <s v="BAJO BAUDO"/>
    <s v="ACTUALIZACION"/>
    <d v="2024-03-01T00:00:00"/>
    <x v="1"/>
  </r>
  <r>
    <n v="21913"/>
    <s v="ASOCIACION JUNTA ADMINISTRADORA ACUEDUCTO BARRIO ANGOSTURAS"/>
    <s v="OPERATIVA"/>
    <s v="HASTA 2500 SUSCRIPTORES"/>
    <s v="Grupo de Pequeños"/>
    <x v="1"/>
    <s v="ORGANIZACION AUTORIZADA"/>
    <s v="SANTANDER"/>
    <s v="SAN VICENTE DE CHUCURI"/>
    <s v="ACTUALIZACION"/>
    <d v="2012-08-21T00:00:00"/>
    <x v="3"/>
  </r>
  <r>
    <n v="21917"/>
    <s v="EMPRESA PUEBLORRIQUEÑA DE ACUEDUCTO, ALCANTARILLADO Y ASEO S.A.  E.S.P"/>
    <s v="OPERATIVA"/>
    <s v="MENOR O IGUAL A 2500 USUARIOS"/>
    <s v="Grupo de Pequeños"/>
    <x v="2"/>
    <s v="SOCIEDADES (EMPRESA DE SERVICIOS PUBLICOS)"/>
    <s v="ANTIOQUIA"/>
    <s v="PUEBLORRICO"/>
    <s v="ACTUALIZACION"/>
    <d v="2025-02-19T00:00:00"/>
    <x v="1"/>
  </r>
  <r>
    <n v="21921"/>
    <s v="ENTIDAD DESCENTRALIZADA TERRITORIAL MIXTA EMBOLIVAR SA ESP"/>
    <s v="OPERATIVA"/>
    <s v="MENOR O IGUAL A 2500 USUARIOS"/>
    <s v="Grupo de Pequeños"/>
    <x v="2"/>
    <s v="SOCIEDADES (EMPRESA DE SERVICIOS PUBLICOS)"/>
    <s v="CAUCA"/>
    <s v="BOLIVAR"/>
    <s v="ACTUALIZACION"/>
    <d v="2023-07-13T00:00:00"/>
    <x v="1"/>
  </r>
  <r>
    <n v="21926"/>
    <s v="EMPRESA DE SERVICIOS PUBLICOS DE EL TARRA - NORTE DE SANTANDER"/>
    <s v="OPERATIVA"/>
    <s v="MENOR O IGUAL A 2500 USUARIOS"/>
    <s v="Grupo de Pequeños"/>
    <x v="0"/>
    <s v="ORGANIZACION AUTORIZADA"/>
    <s v="NORTE DE SANTANDER"/>
    <s v="EL TARRA"/>
    <s v="ACTUALIZACION"/>
    <d v="2025-03-21T00:00:00"/>
    <x v="1"/>
  </r>
  <r>
    <n v="21932"/>
    <s v="ASOCIACION DE SUSCRIPTORES DEL ACUEDUCTO EL ARROYITO DEL MUNICIPIO DE VIRACACHA"/>
    <s v="OPERATIVA"/>
    <s v="HASTA 2500 SUSCRIPTORES"/>
    <s v="Grupo de Pequeños"/>
    <x v="1"/>
    <s v="ORGANIZACION AUTORIZADA"/>
    <s v="BOYACÁ"/>
    <s v="VIRACACHA"/>
    <s v="ACTUALIZACION"/>
    <d v="2011-12-07T00:00:00"/>
    <x v="3"/>
  </r>
  <r>
    <n v="21933"/>
    <s v="ASOCIACION DE SUSCRIPTORES DE PRO-ACUEDUCTO DE LA VEREDA CAROS SECTOR EL GAQUE – AGUAREGADA DEL MUNICIPIO DE VIRACACHA"/>
    <s v="OPERATIVA"/>
    <s v="HASTA 2500 SUSCRIPTORES"/>
    <s v="Grupo de Pequeños"/>
    <x v="1"/>
    <s v="ORGANIZACION AUTORIZADA"/>
    <s v="BOYACÁ"/>
    <s v="VIRACACHA"/>
    <s v="ACTUALIZACION"/>
    <d v="2012-02-16T00:00:00"/>
    <x v="3"/>
  </r>
  <r>
    <n v="21935"/>
    <s v="ASOCIACION DE SUSCRIPTORES DEL ACUEDUCTO DE LA VEREDA CAROS Y GALINDOS DEL MUNICIPIO DE VIRACACHA"/>
    <s v="OPERATIVA"/>
    <s v="HASTA 2500 SUSCRIPTORES"/>
    <s v="Grupo de Pequeños"/>
    <x v="1"/>
    <s v="ORGANIZACION AUTORIZADA"/>
    <s v="BOYACÁ"/>
    <s v="VIRACACHA"/>
    <s v="ACTUALIZACION"/>
    <d v="2011-12-15T00:00:00"/>
    <x v="3"/>
  </r>
  <r>
    <n v="21944"/>
    <s v="MUNICIPIO DE SAN JOSE"/>
    <s v="OPERATIVA (No activa)"/>
    <s v="HASTA 2500 SUSCRIPTORES"/>
    <s v="Grupo de Pequeños"/>
    <x v="1"/>
    <s v="MUNICIPIO (PRESTACIÓN DIRECTA)"/>
    <s v="CALDAS"/>
    <s v="SAN JOSE"/>
    <s v="ACTUALIZACION"/>
    <d v="2008-06-12T00:00:00"/>
    <x v="0"/>
  </r>
  <r>
    <n v="21950"/>
    <s v="MUNICIPIO DE ISNOS"/>
    <s v="OPERATIVA"/>
    <s v="HASTA 2500 SUSCRIPTORES"/>
    <s v="Grupo de Pequeños"/>
    <x v="1"/>
    <s v="MUNICIPIO (PRESTACIÓN DIRECTA)"/>
    <s v="HUILA"/>
    <s v="ISNOS"/>
    <s v="ACTUALIZACION"/>
    <d v="2011-12-15T00:00:00"/>
    <x v="2"/>
  </r>
  <r>
    <n v="21955"/>
    <s v="EMPRESAS PUBLICAS DE TERUEL SOCIEDAD ANONIMA EMPRESA DE SERVICIOS PUBLICOS"/>
    <s v="OPERATIVA"/>
    <s v="MENOR O IGUAL A 2500 USUARIOS"/>
    <s v="Grupo de Pequeños"/>
    <x v="2"/>
    <s v="SOCIEDADES (EMPRESA DE SERVICIOS PUBLICOS)"/>
    <s v="HUILA"/>
    <s v="TERUEL"/>
    <s v="ACTUALIZACION"/>
    <d v="2024-01-16T00:00:00"/>
    <x v="1"/>
  </r>
  <r>
    <n v="21956"/>
    <s v="ASOCIACION DE USUARIOS DEL ACUEDUCTO DEL CORREGIMIENTO DE CHIMILA"/>
    <s v="OPERATIVA"/>
    <s v="HASTA 2500 SUSCRIPTORES"/>
    <s v="Grupo de Pequeños"/>
    <x v="1"/>
    <s v="ORGANIZACION AUTORIZADA"/>
    <s v="CESAR"/>
    <s v="EL COPEY"/>
    <s v="INSCRIPCION"/>
    <d v="2010-06-17T00:00:00"/>
    <x v="4"/>
  </r>
  <r>
    <n v="21975"/>
    <s v="ALCALDIA DE PALOCABILDO"/>
    <s v="OPERATIVA"/>
    <s v="MENOR O IGUAL A 2500 USUARIOS"/>
    <s v="Grupo de Pequeños"/>
    <x v="2"/>
    <s v="MUNICIPIO (PRESTACIÓN DIRECTA)"/>
    <s v="TOLIMA"/>
    <s v="PALOCABILDO"/>
    <s v="ACTUALIZACION"/>
    <d v="2025-03-15T00:00:00"/>
    <x v="1"/>
  </r>
  <r>
    <n v="21985"/>
    <s v="UNIDAD DE AGUA POTABLE Y SANEAMIENTO BASICO DE MORROA"/>
    <s v="OPERATIVA (No activa)"/>
    <s v="HASTA 2500 SUSCRIPTORES"/>
    <s v="Grupo de Pequeños"/>
    <x v="1"/>
    <s v="MUNICIPIO (PRESTACIÓN DIRECTA)"/>
    <s v="SUCRE"/>
    <s v="MORROA"/>
    <s v="ACTUALIZACION"/>
    <d v="2008-05-21T00:00:00"/>
    <x v="1"/>
  </r>
  <r>
    <n v="21992"/>
    <s v="MUNICIPIO EL CAIRO"/>
    <s v="OPERATIVA"/>
    <s v="MENOR O IGUAL A 2500 USUARIOS"/>
    <s v="Grupo de Pequeños"/>
    <x v="0"/>
    <s v="MUNICIPIO (PRESTACIÓN DIRECTA)"/>
    <s v="VALLE DEL CAUCA"/>
    <s v="EL CAIRO"/>
    <s v="ACTUALIZACION"/>
    <d v="2024-12-16T00:00:00"/>
    <x v="0"/>
  </r>
  <r>
    <n v="21993"/>
    <s v="MUNICIPIO DE BOLIVAR VALLE"/>
    <s v="OPERATIVA"/>
    <s v="DESDE 2501 HASTA 5000 USUARIOS"/>
    <s v="Grupo de Pequeños"/>
    <x v="0"/>
    <s v="MUNICIPIO (PRESTACIÓN DIRECTA)"/>
    <s v="VALLE DEL CAUCA"/>
    <s v="BOLIVAR"/>
    <s v="ACTUALIZACION"/>
    <d v="2024-04-30T00:00:00"/>
    <x v="0"/>
  </r>
  <r>
    <n v="22001"/>
    <s v="UNIDAD DE SERVICIOS PUBLICOS DOMICILIARIOS DE CHIQUIZA"/>
    <s v="OPERATIVA"/>
    <s v="MENOR O IGUAL A 2500 USUARIOS"/>
    <s v="Grupo de Pequeños"/>
    <x v="0"/>
    <s v="MUNICIPIO (PRESTACIÓN DIRECTA)"/>
    <s v="BOYACÁ"/>
    <s v="CHIQUIZA"/>
    <s v="ACTUALIZACION"/>
    <d v="2025-03-04T00:00:00"/>
    <x v="1"/>
  </r>
  <r>
    <n v="22012"/>
    <s v="MUNICIPIO DE FLORESTA"/>
    <s v="OPERATIVA (No activa)"/>
    <s v="HASTA 2500 SUSCRIPTORES"/>
    <s v="Grupo de Pequeños"/>
    <x v="1"/>
    <s v="MUNICIPIO (PRESTACIÓN DIRECTA)"/>
    <s v="BOYACÁ"/>
    <s v="FLORESTA"/>
    <s v="ACTUALIZACION"/>
    <d v="2010-01-08T00:00:00"/>
    <x v="2"/>
  </r>
  <r>
    <n v="22017"/>
    <s v="MUNICIPIO DE TURBANA "/>
    <s v="OPERATIVA"/>
    <s v="HASTA 2500 SUSCRIPTORES"/>
    <s v="Grupo de Pequeños"/>
    <x v="1"/>
    <s v="MUNICIPIO (PRESTACIÓN DIRECTA)"/>
    <s v="BOLÍVAR"/>
    <s v="TURBANA"/>
    <s v="ACTUALIZACION"/>
    <d v="2011-12-15T00:00:00"/>
    <x v="1"/>
  </r>
  <r>
    <n v="22018"/>
    <s v="MUNICIPO DE CERINZA"/>
    <s v="OPERATIVA (No activa)"/>
    <s v="HASTA 2500 SUSCRIPTORES"/>
    <s v="Grupo de Pequeños"/>
    <x v="1"/>
    <s v="MUNICIPIO (PRESTACIÓN DIRECTA)"/>
    <s v="BOYACÁ"/>
    <s v="CERINZA"/>
    <s v="ACTUALIZACION"/>
    <d v="2008-10-29T00:00:00"/>
    <x v="2"/>
  </r>
  <r>
    <n v="22019"/>
    <s v="MUNICIPIO DE SUAN"/>
    <s v="OPERATIVA"/>
    <s v="HASTA 2500 SUSCRIPTORES"/>
    <s v="Grupo de Pequeños"/>
    <x v="1"/>
    <s v="MUNICIPIO (PRESTACIÓN DIRECTA)"/>
    <s v="ATLÁNTICO"/>
    <s v="SUAN"/>
    <s v="INSCRIPCION"/>
    <d v="2008-05-27T00:00:00"/>
    <x v="0"/>
  </r>
  <r>
    <n v="22028"/>
    <s v="EMPRESA DE SERVICIOS PUBLICOS DE ACUEDUCTO, ALCANTARILLADO Y ASEO DEL MUNICIPIO DE TIQUISIO"/>
    <s v="OPERATIVA (No activa)"/>
    <s v="HASTA 2500 SUSCRIPTORES"/>
    <s v="Grupo de Pequeños"/>
    <x v="1"/>
    <s v="MUNICIPIO (PRESTACIÓN DIRECTA)"/>
    <s v="BOLÍVAR"/>
    <s v="TIQUISIO"/>
    <s v="INSCRIPCION"/>
    <d v="2008-06-27T00:00:00"/>
    <x v="3"/>
  </r>
  <r>
    <n v="22033"/>
    <s v="MUNICIPIO DE PALESTINA HUILA"/>
    <s v="OPERATIVA"/>
    <s v="MENOR O IGUAL A 2500 USUARIOS"/>
    <s v="Grupo de Pequeños"/>
    <x v="2"/>
    <s v="MUNICIPIO (PRESTACIÓN DIRECTA)"/>
    <s v="HUILA"/>
    <s v="PALESTINA"/>
    <s v="ACTUALIZACION"/>
    <d v="2025-03-14T00:00:00"/>
    <x v="2"/>
  </r>
  <r>
    <n v="22036"/>
    <s v="UNIDAD ADMINISTRATIVA ESPECIAL DE SERVICIOS PUBLICOS"/>
    <s v="OPERATIVA"/>
    <s v="MENOR O IGUAL A 2500 USUARIOS"/>
    <s v="Grupo de Pequeños"/>
    <x v="0"/>
    <s v="MUNICIPIO (PRESTACIÓN DIRECTA)"/>
    <s v="CHOCÓ"/>
    <s v="UNGUIA"/>
    <s v="ACTUALIZACION"/>
    <d v="2025-03-13T00:00:00"/>
    <x v="1"/>
  </r>
  <r>
    <n v="22042"/>
    <s v="MUNICIPIO DE BOJAYA"/>
    <s v="OPERATIVA"/>
    <s v="MENOR O IGUAL A 2500 USUARIOS"/>
    <s v="Grupo de Pequeños"/>
    <x v="0"/>
    <s v="MUNICIPIO (PRESTACIÓN DIRECTA)"/>
    <s v="CHOCÓ"/>
    <s v="BOJAYA"/>
    <s v="ACTUALIZACION"/>
    <d v="2024-06-06T00:00:00"/>
    <x v="1"/>
  </r>
  <r>
    <n v="22049"/>
    <s v="MUNICIPIO DE JURADO"/>
    <s v="OPERATIVA (No activa)"/>
    <s v="HASTA 2500 SUSCRIPTORES"/>
    <s v="Grupo de Pequeños"/>
    <x v="1"/>
    <s v="MUNICIPIO (PRESTACIÓN DIRECTA)"/>
    <s v="CHOCÓ"/>
    <s v="JURADO"/>
    <s v="ACTUALIZACION"/>
    <d v="2011-04-13T00:00:00"/>
    <x v="1"/>
  </r>
  <r>
    <n v="22052"/>
    <s v="MUNICIPIO DE ATRATO"/>
    <s v="OPERATIVA"/>
    <s v="HASTA 2500 SUSCRIPTORES"/>
    <s v="Grupo de Pequeños"/>
    <x v="1"/>
    <s v="MUNICIPIO (PRESTACIÓN DIRECTA)"/>
    <s v="CHOCÓ"/>
    <s v="ATRATO"/>
    <s v="ACTUALIZACION"/>
    <d v="2008-06-26T00:00:00"/>
    <x v="0"/>
  </r>
  <r>
    <n v="22057"/>
    <s v="ASOCIACION DE USUARIOS DEL ACUEDUCTO Y ALCANTARILLADO CORREGIMIENTO ALFONSO LOPEZ"/>
    <s v="OPERATIVA"/>
    <s v="MENOR O IGUAL A 2500 USUARIOS"/>
    <s v="Grupo de Pequeños"/>
    <x v="1"/>
    <s v="ORGANIZACION AUTORIZADA"/>
    <s v="ANTIOQUIA"/>
    <s v="CIUDAD BOLÍVAR"/>
    <s v="ACTUALIZACION"/>
    <d v="2024-04-18T00:00:00"/>
    <x v="4"/>
  </r>
  <r>
    <n v="22059"/>
    <s v="ASOCIACION DE SUSCRIPTORES DEL ACUEDUCTO AGUA CLARA  DE LA VEREDA FORAQUIRA DEL MUNICIPIO DE JENESANO"/>
    <s v="OPERATIVA"/>
    <s v="MENOR O IGUAL A 2500 USUARIOS"/>
    <s v="Grupo de Pequeños"/>
    <x v="1"/>
    <s v="ORGANIZACION AUTORIZADA"/>
    <s v="BOYACÁ"/>
    <s v="JENESANO"/>
    <s v="ACTUALIZACION"/>
    <d v="2024-04-04T00:00:00"/>
    <x v="3"/>
  </r>
  <r>
    <n v="22065"/>
    <s v="ASOCIACION DE SUSCRIPTORES DEL ACUEDUCTO SANTA LUCIA  DE LA VEREDA APOSENTOS MUNICIPIO DE NUEVO COLON"/>
    <s v="OPERATIVA"/>
    <s v="HASTA 2500 SUSCRIPTORES"/>
    <s v="Grupo de Pequeños"/>
    <x v="1"/>
    <s v="ORGANIZACION AUTORIZADA"/>
    <s v="BOYACÁ"/>
    <s v="NUEVO COLON"/>
    <s v="INSCRIPCION"/>
    <d v="2008-02-14T00:00:00"/>
    <x v="3"/>
  </r>
  <r>
    <n v="22066"/>
    <s v="ACUEDUCTO CENTRAL VEREDA QUEBRADA GRANDE ALTO DE VIVAS"/>
    <s v="OPERATIVA"/>
    <s v="HASTA 2500 SUSCRIPTORES"/>
    <s v="Grupo de Pequeños"/>
    <x v="1"/>
    <s v="ORGANIZACION AUTORIZADA"/>
    <s v="CUNDINAMARCA"/>
    <s v="VENECIA"/>
    <s v="ACTUALIZACION"/>
    <d v="2008-03-25T00:00:00"/>
    <x v="3"/>
  </r>
  <r>
    <n v="22069"/>
    <s v="INGENIERIA &amp; MULTISOLUCIONES E.S.P. S.A."/>
    <s v="OPERATIVA (No activa)"/>
    <s v="MENOR O IGUAL A 2500 USUARIOS"/>
    <s v="Grupo de Pequeños"/>
    <x v="2"/>
    <s v="SOCIEDADES (EMPRESA DE SERVICIOS PUBLICOS)"/>
    <s v="ARAUCA"/>
    <s v="ARAUCA"/>
    <s v="ACTUALIZACION"/>
    <d v="2017-10-30T00:00:00"/>
    <x v="1"/>
  </r>
  <r>
    <n v="22074"/>
    <s v="EMPRESAS PUBLICAS DE VALDIVIA ANTIOQUIA S.A. E.S.P"/>
    <s v="OPERATIVA"/>
    <s v="MENOR O IGUAL A 2500 USUARIOS"/>
    <s v="Grupo de Grandes"/>
    <x v="0"/>
    <s v="SOCIEDADES (EMPRESA DE SERVICIOS PUBLICOS)"/>
    <s v="ANTIOQUIA"/>
    <s v="VALDIVIA"/>
    <s v="ACTUALIZACION"/>
    <d v="2024-10-23T00:00:00"/>
    <x v="1"/>
  </r>
  <r>
    <n v="22075"/>
    <s v="ASOCIACIÓN DE USUARIOS DEL SERVICIO DE ACUEDUCTO Y ALCANTARILLADO DE LA VEREDA DE  EL VOLCAN DEL  MUNICIPIO DE LA CALERA DEPARTAMENTO DE CUNDINAMARCA"/>
    <s v="OPERATIVA"/>
    <s v="MENOR O IGUAL A 2500 USUARIOS"/>
    <s v="Grupo de Pequeños"/>
    <x v="1"/>
    <s v="ORGANIZACION AUTORIZADA"/>
    <s v="CUNDINAMARCA"/>
    <s v="LA CALERA"/>
    <s v="ACTUALIZACION"/>
    <d v="2023-08-24T00:00:00"/>
    <x v="3"/>
  </r>
  <r>
    <n v="22087"/>
    <s v="FUTURASEO S.A.S E.S.P"/>
    <s v="OPERATIVA"/>
    <s v="MAYOR O IGUAL A 5001 USUARIOS"/>
    <s v="Grupo de Pequeños"/>
    <x v="0"/>
    <s v="SOCIEDADES (EMPRESA DE SERVICIOS PUBLICOS)"/>
    <s v="ANTIOQUIA"/>
    <s v="APARTADÓ"/>
    <s v="ACTUALIZACION"/>
    <d v="2025-03-20T00:00:00"/>
    <x v="0"/>
  </r>
  <r>
    <n v="22098"/>
    <s v="ASOCIACION DE USUARIOS DEL ACUEDUCTO Y ALCANTARILLADO DEL CORREGIMIENTO DE MESOPOTAMIA"/>
    <s v="OPERATIVA"/>
    <s v="MENOR O IGUAL A 2500 USUARIOS"/>
    <s v="Grupo de Pequeños"/>
    <x v="1"/>
    <s v="ORGANIZACION AUTORIZADA"/>
    <s v="ANTIOQUIA"/>
    <s v="LA UNION"/>
    <s v="ACTUALIZACION"/>
    <d v="2023-10-05T00:00:00"/>
    <x v="4"/>
  </r>
  <r>
    <n v="22104"/>
    <s v="OPTIMA DE URABA S.A. E.S.P."/>
    <s v="OPERATIVA"/>
    <s v="MAYOR O IGUAL A 5001 USUARIOS"/>
    <s v="Grupo de Grandes"/>
    <x v="1"/>
    <s v="SOCIEDADES (EMPRESA DE SERVICIOS PUBLICOS)"/>
    <s v="ANTIOQUIA"/>
    <s v="APARTADÓ"/>
    <s v="ACTUALIZACION"/>
    <d v="2024-04-03T00:00:00"/>
    <x v="3"/>
  </r>
  <r>
    <n v="22105"/>
    <s v="ASOCIACION COMUNITARIA DE ACUEDUCTO NUEVO ORIENTE"/>
    <s v="OPERATIVA (No activa)"/>
    <s v="HASTA 2500 SUSCRIPTORES"/>
    <s v="Grupo de Pequeños"/>
    <x v="1"/>
    <s v="ORGANIZACION AUTORIZADA"/>
    <s v="META"/>
    <s v="VILLAVICENCIO"/>
    <s v="ACTUALIZACION"/>
    <d v="2010-09-22T00:00:00"/>
    <x v="3"/>
  </r>
  <r>
    <n v="22107"/>
    <s v="EMPRESAS PUBLICAS EL HOBO SOCIEDAD ANONIMA EMPRESA DE SERVICIOS PUBLICOS"/>
    <s v="OPERATIVA"/>
    <s v="MENOR O IGUAL A 2500 USUARIOS"/>
    <s v="Grupo de Pequeños"/>
    <x v="2"/>
    <s v="SOCIEDADES (EMPRESA DE SERVICIOS PUBLICOS)"/>
    <s v="HUILA"/>
    <s v="HOBO"/>
    <s v="ACTUALIZACION"/>
    <d v="2025-03-26T00:00:00"/>
    <x v="1"/>
  </r>
  <r>
    <n v="22111"/>
    <s v="AGUAS REGIONALES EPM S.A E.S.P"/>
    <s v="OPERATIVA"/>
    <s v="MAYOR O IGUAL A 5001 USUARIOS"/>
    <s v="Grupo de Grandes"/>
    <x v="2"/>
    <s v="SOCIEDADES (EMPRESA DE SERVICIOS PUBLICOS)"/>
    <s v="ANTIOQUIA"/>
    <s v="APARTADÓ"/>
    <s v="ACTUALIZACION"/>
    <d v="2025-02-25T00:00:00"/>
    <x v="4"/>
  </r>
  <r>
    <n v="22112"/>
    <s v="ASOCIACION DE SUSCRIPTORES DEL  ACUEDUCTO DEL  SECTOR APOSENTOS  VEREDA TRAS DEL ALTO MUNICIPIO DE TUNJA"/>
    <s v="OPERATIVA"/>
    <s v="MENOR O IGUAL A 2500 USUARIOS"/>
    <s v="Grupo de Pequeños"/>
    <x v="1"/>
    <s v="ORGANIZACION AUTORIZADA"/>
    <s v="BOYACÁ"/>
    <s v="TUNJA"/>
    <s v="ACTUALIZACION"/>
    <d v="2025-03-28T00:00:00"/>
    <x v="3"/>
  </r>
  <r>
    <n v="22114"/>
    <s v="ADMINISTRACION PUBLICA COOPERATIVA SERVIR AAA"/>
    <s v="OPERATIVA"/>
    <s v="MENOR O IGUAL A 2500 USUARIOS"/>
    <s v="Grupo de Pequeños"/>
    <x v="0"/>
    <s v="ORGANIZACION AUTORIZADA"/>
    <s v="GUAVIARE"/>
    <s v="EL RETORNO"/>
    <s v="ACTUALIZACION"/>
    <d v="2025-03-28T00:00:00"/>
    <x v="1"/>
  </r>
  <r>
    <n v="22128"/>
    <s v="EMPRESA DE DISTRIBUCION DE AGUA POTABLE, ALCANTARILLADO Y ASEO DEL CARMEN DE APICALA S.A.  E.S.P."/>
    <s v="OPERATIVA"/>
    <s v="DESDE 2501 HASTA 5000 USUARIOS"/>
    <s v="Grupo de Grandes"/>
    <x v="2"/>
    <s v="SOCIEDADES (EMPRESA DE SERVICIOS PUBLICOS)"/>
    <s v="TOLIMA"/>
    <s v="CARMEN DE APICALA"/>
    <s v="ACTUALIZACION"/>
    <d v="2025-03-18T00:00:00"/>
    <x v="1"/>
  </r>
  <r>
    <n v="22130"/>
    <s v="JUNTA DE ACCION COMUNAL DE LA VEREDA EL VIRUDO DEL MUNICIPIO DE BAJO BAUDO"/>
    <s v="OPERATIVA"/>
    <s v="HASTA 2500 SUSCRIPTORES"/>
    <s v="Grupo de Pequeños"/>
    <x v="1"/>
    <s v="ORGANIZACION AUTORIZADA"/>
    <s v="CHOCÓ"/>
    <s v="BAJO BAUDO"/>
    <s v="INSCRIPCION"/>
    <d v="2009-09-02T00:00:00"/>
    <x v="3"/>
  </r>
  <r>
    <n v="22134"/>
    <s v="JUNTA DE ACCIÓN COMUNAL DE LA VEREDA DE SAN AGUSTÍN DE TERRÓN"/>
    <s v="OPERATIVA"/>
    <s v="HASTA 2500 SUSCRIPTORES"/>
    <s v="Grupo de Pequeños"/>
    <x v="1"/>
    <s v="ORGANIZACION AUTORIZADA"/>
    <s v="CHOCÓ"/>
    <s v="BAJO BAUDO"/>
    <s v="ACTUALIZACION"/>
    <d v="2010-11-10T00:00:00"/>
    <x v="4"/>
  </r>
  <r>
    <n v="22136"/>
    <s v="ADMINISTRACIÓN PÚBLICA COOPERATIVA EMPRESA DE SERVICIOS PÚBLICOS DEL VALLE E.S.P."/>
    <s v="OPERATIVA"/>
    <s v="HASTA 2500 SUSCRIPTORES"/>
    <s v="Grupo de Pequeños"/>
    <x v="1"/>
    <s v="ORGANIZACION AUTORIZADA"/>
    <s v="TOLIMA"/>
    <s v="VALLE DE SAN JUAN"/>
    <s v="ACTUALIZACION"/>
    <d v="2012-04-23T00:00:00"/>
    <x v="1"/>
  </r>
  <r>
    <n v="22137"/>
    <s v="EMPRESA DE SERVICIOS PUBLICOS DEL ORIENTE DE CALDAS S.A. E.S.P."/>
    <s v="OPERATIVA"/>
    <s v="DESDE 2501 HASTA 5000 USUARIOS"/>
    <s v="Grupo de Pequeños"/>
    <x v="0"/>
    <s v="SOCIEDADES (EMPRESA DE SERVICIOS PUBLICOS)"/>
    <s v="CALDAS"/>
    <s v="MARQUETALIA"/>
    <s v="ACTUALIZACION"/>
    <d v="2025-03-13T00:00:00"/>
    <x v="0"/>
  </r>
  <r>
    <n v="22139"/>
    <s v="ASOCIACION DE SUSCRIPTORES ACUEDUCTO REGIONAL AGUA BLANCA DEL MUNICIPIO DE JENESANO DEPARTAMENTO DE BOYACA"/>
    <s v="OPERATIVA"/>
    <s v="MENOR O IGUAL A 2500 USUARIOS"/>
    <s v="Grupo de Pequeños"/>
    <x v="1"/>
    <s v="ORGANIZACION AUTORIZADA"/>
    <s v="BOYACÁ"/>
    <s v="JENESANO"/>
    <s v="ACTUALIZACION"/>
    <d v="2024-04-25T00:00:00"/>
    <x v="3"/>
  </r>
  <r>
    <n v="22142"/>
    <s v="COOPERATIVA DEL ACUEDUCTO REGIONAL DE RIO CHIQUITO"/>
    <s v="OPERATIVA"/>
    <s v="MENOR O IGUAL A 2500 USUARIOS"/>
    <s v="Grupo de Pequeños"/>
    <x v="1"/>
    <s v="ORGANIZACION AUTORIZADA"/>
    <s v="ARAUCA"/>
    <s v="SARAVENA"/>
    <s v="ACTUALIZACION"/>
    <d v="2025-03-19T00:00:00"/>
    <x v="3"/>
  </r>
  <r>
    <n v="22145"/>
    <s v="EMPRESAS PUBLICAS DE AMAGA  S.A.   E.S.P."/>
    <s v="OPERATIVA"/>
    <s v="DESDE 2501 HASTA 5000 USUARIOS"/>
    <s v="Grupo de Grandes"/>
    <x v="2"/>
    <s v="SOCIEDADES (EMPRESA DE SERVICIOS PUBLICOS)"/>
    <s v="ANTIOQUIA"/>
    <s v="AMAGÁ"/>
    <s v="ACTUALIZACION"/>
    <d v="2025-02-04T00:00:00"/>
    <x v="4"/>
  </r>
  <r>
    <n v="22149"/>
    <s v="ASOCIACION DE USUARIOS DEL SERVICIO DE AGUA POTABLE DE LA VEREDA LA GLORA - EL RECODO"/>
    <s v="OPERATIVA"/>
    <s v="HASTA 2500 SUSCRIPTORES"/>
    <s v="Grupo de Pequeños"/>
    <x v="1"/>
    <s v="ORGANIZACION AUTORIZADA"/>
    <s v="TOLIMA"/>
    <s v="LIBANO"/>
    <s v="ACTUALIZACION"/>
    <d v="2010-12-14T00:00:00"/>
    <x v="3"/>
  </r>
  <r>
    <n v="22152"/>
    <s v="ASOCIACION DE USUARIOS DEL ACUEDUCTO DEL CORREGIMIENTO DE ANAIME"/>
    <s v="OPERATIVA"/>
    <s v="MENOR O IGUAL A 2500 USUARIOS"/>
    <s v="Grupo de Pequeños"/>
    <x v="0"/>
    <s v="ORGANIZACION AUTORIZADA"/>
    <s v="TOLIMA"/>
    <s v="CAJAMARCA"/>
    <s v="ACTUALIZACION"/>
    <d v="2024-02-07T00:00:00"/>
    <x v="3"/>
  </r>
  <r>
    <n v="22153"/>
    <s v="FUNDACIÓN PARA LA PRESTACIÓN DE LOS SERVICIOS PÚBLICOS DOMICILIARIOS, LA CONSERVACIÓN DEL MEDIO AMBIENTE Y LOS RECURSOS NATURALES"/>
    <s v="OPERATIVA"/>
    <s v="DESDE 2501 HASTA 5000 USUARIOS"/>
    <s v="Aprovechamiento "/>
    <x v="2"/>
    <s v="ORGANIZACION AUTORIZADA"/>
    <s v="MAGDALENA"/>
    <s v="FUNDACION"/>
    <s v="ACTUALIZACION"/>
    <d v="2022-12-28T00:00:00"/>
    <x v="7"/>
  </r>
  <r>
    <n v="22156"/>
    <s v="ASOCIACION DE USUARIOS DEL ACUEDUCTO DE INTEGRACIÓN VEREDAS ANTIOQUEÑITA PARAISO MUNICIPIO DE EL COLEGIO"/>
    <s v="OPERATIVA"/>
    <s v="HASTA 2500 SUSCRIPTORES"/>
    <s v="Grupo de Pequeños"/>
    <x v="1"/>
    <s v="ORGANIZACION AUTORIZADA"/>
    <s v="CUNDINAMARCA"/>
    <s v="EL COLEGIO"/>
    <s v="INSCRIPCION"/>
    <d v="2008-04-23T00:00:00"/>
    <x v="3"/>
  </r>
  <r>
    <n v="22157"/>
    <s v="EMPRESA DE SERVICIOS PUBLICOS DOMICILIARIOS SAN ROQUE E.S.P."/>
    <s v="OPERATIVA (No activa)"/>
    <s v="HASTA 2500 SUSCRIPTORES"/>
    <s v="Grupo de Pequeños"/>
    <x v="1"/>
    <s v="SOCIEDADES (EMPRESA DE SERVICIOS PUBLICOS)"/>
    <s v="ANTIOQUIA"/>
    <s v="SAN ROQUE"/>
    <s v="ACTUALIZACION"/>
    <d v="2013-09-20T00:00:00"/>
    <x v="1"/>
  </r>
  <r>
    <n v="22160"/>
    <s v="ASOCIACION DE USUARIOS DEL ACUEDUCTO DE LA VEREDA SANTA MARTA SECTOR BELLA VISTA  DEL MUNICIPIO DE EL COLEGIO"/>
    <s v="OPERATIVA"/>
    <s v="HASTA 2500 SUSCRIPTORES"/>
    <s v="Grupo de Pequeños"/>
    <x v="1"/>
    <s v="ORGANIZACION AUTORIZADA"/>
    <s v="BOGOTÁ, D.C."/>
    <s v="BOGOTA, D.C."/>
    <s v="INSCRIPCION"/>
    <d v="2008-04-20T00:00:00"/>
    <x v="3"/>
  </r>
  <r>
    <n v="22163"/>
    <s v="ASOCIACION DE SUSCRIPTORES DEL ACUEDUCTO CHORRO DEL MUNICIPIO DE COMBITA DEPARTAMENTO DE BOYACÁ"/>
    <s v="OPERATIVA"/>
    <s v="HASTA 2500 SUSCRIPTORES"/>
    <s v="Grupo de Pequeños"/>
    <x v="1"/>
    <s v="ORGANIZACION AUTORIZADA"/>
    <s v="BOYACÁ"/>
    <s v="COMBITA"/>
    <s v="ACTUALIZACION"/>
    <d v="2014-11-18T00:00:00"/>
    <x v="3"/>
  </r>
  <r>
    <n v="22171"/>
    <s v="MUNICIPIO DE CALIMA EL DARIEN"/>
    <s v="OPERATIVA"/>
    <s v="MAYOR O IGUAL A 5001 USUARIOS"/>
    <s v="Grupo de Pequeños"/>
    <x v="0"/>
    <s v="MUNICIPIO (PRESTACIÓN DIRECTA)"/>
    <s v="VALLE DEL CAUCA"/>
    <s v="CALIMA"/>
    <s v="ACTUALIZACION"/>
    <d v="2021-04-30T00:00:00"/>
    <x v="0"/>
  </r>
  <r>
    <n v="22175"/>
    <s v="INTERASEO DEL VALLE S.A.S. E.S.P."/>
    <s v="OPERATIVA"/>
    <s v="MAYOR O IGUAL A 5001 USUARIOS"/>
    <s v="Grupo de Grandes"/>
    <x v="0"/>
    <s v="SOCIEDADES (EMPRESA DE SERVICIOS PUBLICOS)"/>
    <s v="ANTIOQUIA"/>
    <s v="MEDELLÍN"/>
    <s v="ACTUALIZACION"/>
    <d v="2025-03-20T00:00:00"/>
    <x v="0"/>
  </r>
  <r>
    <n v="22180"/>
    <s v="ASOCIACION DE SUSCRIPTORES DEL ACUEDUCTO DE HORMEZAQUE"/>
    <s v="OPERATIVA"/>
    <s v="HASTA 2500 SUSCRIPTORES"/>
    <s v="Grupo de Pequeños"/>
    <x v="1"/>
    <s v="ORGANIZACION AUTORIZADA"/>
    <s v="BOYACÁ"/>
    <s v="PAZ DE RIO"/>
    <s v="ACTUALIZACION"/>
    <d v="2011-12-15T00:00:00"/>
    <x v="3"/>
  </r>
  <r>
    <n v="22186"/>
    <s v="CORPORACION AMBIENTAL CIDER"/>
    <s v="OPERATIVA"/>
    <s v="MENOR O IGUAL A 2500 USUARIOS"/>
    <s v="Aprovechamiento "/>
    <x v="1"/>
    <s v="ORGANIZACION AUTORIZADA"/>
    <s v="SANTANDER"/>
    <s v="BARRANCABERMEJA"/>
    <s v="INSCRIPCION"/>
    <d v="2024-11-21T00:00:00"/>
    <x v="7"/>
  </r>
  <r>
    <n v="22189"/>
    <s v="EMPRESA COMUNITARIA ACUEDUCTO RURAL EL PALMAR"/>
    <s v="OPERATIVA"/>
    <s v="MENOR O IGUAL A 2500 USUARIOS"/>
    <s v="Grupo de Pequeños"/>
    <x v="1"/>
    <s v="ORGANIZACION AUTORIZADA"/>
    <s v="VALLE DEL CAUCA"/>
    <s v="DAGUA"/>
    <s v="ACTUALIZACION"/>
    <d v="2020-10-21T00:00:00"/>
    <x v="3"/>
  </r>
  <r>
    <n v="22195"/>
    <s v="ASOCIACION DE USUARIOS ACUEDUCTO VEREDA ZUMBICO"/>
    <s v="OPERATIVA"/>
    <s v="MENOR O IGUAL A 2500 USUARIOS"/>
    <s v="Grupo de Pequeños"/>
    <x v="1"/>
    <s v="ORGANIZACION AUTORIZADA"/>
    <s v="CAUCA"/>
    <s v="JAMBALO"/>
    <s v="ACTUALIZACION"/>
    <d v="2024-07-05T00:00:00"/>
    <x v="3"/>
  </r>
  <r>
    <n v="22196"/>
    <s v="ASOCIACION DE USUARIOS DE SERVICIO DE ALCANTARILLADO Y ACUEDUCTO DE LA VEREDA LA ODISEA"/>
    <s v="OPERATIVA"/>
    <s v="HASTA 2500 SUSCRIPTORES"/>
    <s v="Grupo de Pequeños"/>
    <x v="1"/>
    <s v="ORGANIZACION AUTORIZADA"/>
    <s v="CAUCA"/>
    <s v="JAMBALO"/>
    <s v="ACTUALIZACION"/>
    <d v="2013-02-18T00:00:00"/>
    <x v="3"/>
  </r>
  <r>
    <n v="22203"/>
    <s v="ASOCIACION COMUNITARIA DE SERVICIOS DE ACUEDUCTO Y ALCANTARILLADO DE PUERTO NARIÑO"/>
    <s v="OPERATIVA"/>
    <s v="MENOR O IGUAL A 2500 USUARIOS"/>
    <s v="Grupo de Pequeños"/>
    <x v="1"/>
    <s v="ORGANIZACION AUTORIZADA"/>
    <s v="ARAUCA"/>
    <s v="SARAVENA"/>
    <s v="ACTUALIZACION"/>
    <d v="2025-02-13T00:00:00"/>
    <x v="3"/>
  </r>
  <r>
    <n v="22208"/>
    <s v="EMPRESA DE ACUEDUCTO Y ALCANTARILLADO DEL PARAJE LA LUISA"/>
    <s v="OPERATIVA"/>
    <s v="MENOR O IGUAL A 2500 USUARIOS"/>
    <s v="Grupo de Pequeños"/>
    <x v="1"/>
    <s v="ORGANIZACION AUTORIZADA"/>
    <s v="VALLE DEL CAUCA"/>
    <s v="CALI"/>
    <s v="ACTUALIZACION"/>
    <d v="2025-03-21T00:00:00"/>
    <x v="3"/>
  </r>
  <r>
    <n v="22209"/>
    <s v="ASOCIACION DE USUARIOS DEL ACUEDUCTO MULTIVEREDAL SANTA ANA LOS CHOCHOS MUNICIPIO DE ANGOSTURA"/>
    <s v="OPERATIVA"/>
    <s v="HASTA 2500 SUSCRIPTORES"/>
    <s v="Grupo de Pequeños"/>
    <x v="1"/>
    <s v="ORGANIZACION AUTORIZADA"/>
    <s v="ANTIOQUIA"/>
    <s v="ANGOSTURA"/>
    <s v="ACTUALIZACION"/>
    <d v="2012-12-26T00:00:00"/>
    <x v="3"/>
  </r>
  <r>
    <n v="22210"/>
    <s v="AGUAS DE BOGOTA S.A. ESP"/>
    <s v="OPERATIVA"/>
    <s v="MENOR O IGUAL A 2500 USUARIOS"/>
    <s v="Grupo de Pequeños"/>
    <x v="1"/>
    <s v="SOCIEDADES (EMPRESA DE SERVICIOS PUBLICOS)"/>
    <s v="BOGOTÁ, D.C."/>
    <s v="BOGOTA, D.C."/>
    <s v="ACTUALIZACION"/>
    <d v="2025-02-19T00:00:00"/>
    <x v="3"/>
  </r>
  <r>
    <n v="22212"/>
    <s v="ADMINISTRACION PUBLICA COOPERATIVA DE SERVICIOS PUBLICOS DE SAN VICENTE DE CHUCURI"/>
    <s v="OPERATIVA"/>
    <s v="DESDE 2501 HASTA 5000 USUARIOS"/>
    <s v="Grupo de Pequeños"/>
    <x v="2"/>
    <s v="ORGANIZACION AUTORIZADA"/>
    <s v="SANTANDER"/>
    <s v="SAN VICENTE DE CHUCURI"/>
    <s v="ACTUALIZACION"/>
    <d v="2025-03-03T00:00:00"/>
    <x v="1"/>
  </r>
  <r>
    <n v="22225"/>
    <s v="ASOCIACION DE USUARIOS DEL SERVICIO DE ACUEDUCTO DE LAS VEREDAS DE CHIGUALA SONSA Y GUANGUITA SECTOR EL ALTILLO MUNICIPIO DE VILLAPINZON"/>
    <s v="OPERATIVA"/>
    <s v="MENOR O IGUAL A 2500 USUARIOS"/>
    <s v="Grupo de Pequeños"/>
    <x v="1"/>
    <s v="ORGANIZACION AUTORIZADA"/>
    <s v="CUNDINAMARCA"/>
    <s v="VILLAPINZON"/>
    <s v="ACTUALIZACION"/>
    <d v="2023-02-21T00:00:00"/>
    <x v="3"/>
  </r>
  <r>
    <n v="22226"/>
    <s v="ASOCIACION DE USUARIOS DEL SERVICIO DE ACUEDUCTO DE LAS VEREDAS SAN PABLO LA JOYA  Y SECTOR SALITRE "/>
    <s v="OPERATIVA"/>
    <s v="MENOR O IGUAL A 2500 USUARIOS"/>
    <s v="Grupo de Pequeños"/>
    <x v="1"/>
    <s v="ORGANIZACION AUTORIZADA"/>
    <s v="CUNDINAMARCA"/>
    <s v="VILLAPINZON"/>
    <s v="ACTUALIZACION"/>
    <d v="2023-02-22T00:00:00"/>
    <x v="3"/>
  </r>
  <r>
    <n v="22229"/>
    <s v="JUNTA ADMINISTRADORA ACUEDUCTO REGIONAL RIVERAS DEL GUARAPAS DE PITALITO HUILA"/>
    <s v="OPERATIVA"/>
    <s v="HASTA 2500 SUSCRIPTORES"/>
    <s v="Grupo de Pequeños"/>
    <x v="1"/>
    <s v="ORGANIZACION AUTORIZADA"/>
    <s v="HUILA"/>
    <s v="PITALITO"/>
    <s v="ACTUALIZACION"/>
    <d v="2014-06-26T00:00:00"/>
    <x v="3"/>
  </r>
  <r>
    <n v="22235"/>
    <s v="ASOCIACION DE SUSCRIPTORES  DEL ACUEDUCTO TEATINOS PUENTE DE BOYACA DE LA VEREDA PUENTE DE BOYACA DEL MUNICIPIO DE VENTAQUEMADA"/>
    <s v="OPERATIVA"/>
    <s v="MENOR O IGUAL A 2500 USUARIOS"/>
    <s v="Grupo de Pequeños"/>
    <x v="1"/>
    <s v="ORGANIZACION AUTORIZADA"/>
    <s v="BOYACÁ"/>
    <s v="TUNJA"/>
    <s v="ACTUALIZACION"/>
    <d v="2024-04-23T00:00:00"/>
    <x v="3"/>
  </r>
  <r>
    <n v="22238"/>
    <s v="MUNICIPIO DE GUACHENE"/>
    <s v="OPERATIVA"/>
    <s v="MENOR O IGUAL A 2500 USUARIOS"/>
    <s v="Grupo de Pequeños"/>
    <x v="2"/>
    <s v="MUNICIPIO (PRESTACIÓN DIRECTA)"/>
    <s v="CAUCA"/>
    <s v="GUACHENE"/>
    <s v="ACTUALIZACION"/>
    <d v="2024-02-28T00:00:00"/>
    <x v="2"/>
  </r>
  <r>
    <n v="22239"/>
    <s v="ACUEDUCTO VEREDA MEUSA ESP"/>
    <s v="OPERATIVA (No activa)"/>
    <s v="HASTA 2500 SUSCRIPTORES"/>
    <s v="Grupo de Pequeños"/>
    <x v="1"/>
    <s v="ORGANIZACION AUTORIZADA"/>
    <s v="CUNDINAMARCA"/>
    <s v="SOPO"/>
    <s v="ACTUALIZACION"/>
    <d v="2010-10-04T00:00:00"/>
    <x v="3"/>
  </r>
  <r>
    <n v="22246"/>
    <s v="ASOCIACIÓN DE USUARIOS ACUEDUCTO AGUAS CLARAS VEREDA OLARTE"/>
    <s v="OPERATIVA"/>
    <s v="MENOR O IGUAL A 2500 USUARIOS"/>
    <s v="Grupo de Pequeños"/>
    <x v="1"/>
    <s v="ORGANIZACION AUTORIZADA"/>
    <s v="BOGOTÁ, D.C."/>
    <s v="BOGOTA, D.C."/>
    <s v="ACTUALIZACION"/>
    <d v="2024-05-30T00:00:00"/>
    <x v="3"/>
  </r>
  <r>
    <n v="22248"/>
    <s v="ALCALDIA MUNICIPAL DE ARACATACA"/>
    <s v="OPERATIVA (No activa)"/>
    <s v="HASTA 2500 SUSCRIPTORES"/>
    <s v="Grupo de Pequeños"/>
    <x v="1"/>
    <s v="MUNICIPIO (PRESTACIÓN DIRECTA)"/>
    <s v="MAGDALENA"/>
    <s v="ARACATACA"/>
    <s v="ACTUALIZACION"/>
    <d v="2014-08-28T00:00:00"/>
    <x v="4"/>
  </r>
  <r>
    <n v="22250"/>
    <s v="EMPRESA DE SERVICIOS PUBLICOS DEL MUNICIPIO DE SANTANA -  EMSANTANA S.A E.S.P"/>
    <s v="OPERATIVA"/>
    <s v="MENOR O IGUAL A 2500 USUARIOS"/>
    <s v="Grupo de Pequeños"/>
    <x v="0"/>
    <s v="SOCIEDADES (EMPRESA DE SERVICIOS PUBLICOS)"/>
    <s v="BOYACÁ"/>
    <s v="SANTANA"/>
    <s v="ACTUALIZACION"/>
    <d v="2021-06-01T00:00:00"/>
    <x v="1"/>
  </r>
  <r>
    <n v="22255"/>
    <s v="ASOCIACION DE SUSCRIPTORES DEL PROACUEDUCTO RUNTA ABAJO PARTE ORIENTAL DE LA CIRCUNVALAR MUNICIPIO DE TUNJA"/>
    <s v="OPERATIVA"/>
    <s v="MENOR O IGUAL A 2500 USUARIOS"/>
    <s v="Grupo de Pequeños"/>
    <x v="1"/>
    <s v="ORGANIZACION AUTORIZADA"/>
    <s v="BOYACÁ"/>
    <s v="TUNJA"/>
    <s v="ACTUALIZACION"/>
    <d v="2018-07-27T00:00:00"/>
    <x v="3"/>
  </r>
  <r>
    <n v="22256"/>
    <s v="AGUAS DEL SINU S.A E.S.P"/>
    <s v="OPERATIVA (No activa)"/>
    <s v="MAYOR O IGUAL A 5001 USUARIOS"/>
    <s v="Grupo de Grandes"/>
    <x v="0"/>
    <s v="SOCIEDADES (EMPRESA DE SERVICIOS PUBLICOS)"/>
    <s v="CÓRDOBA"/>
    <s v="LORICA"/>
    <s v="ACTUALIZACION"/>
    <d v="2018-08-23T00:00:00"/>
    <x v="1"/>
  </r>
  <r>
    <n v="22258"/>
    <s v="ASOCIACION DE SERVICIOS PUBLICOS ALCANTARILLADO Y OTROS"/>
    <s v="OPERATIVA"/>
    <s v="HASTA 2500 SUSCRIPTORES"/>
    <s v="Grupo de Pequeños"/>
    <x v="1"/>
    <s v="ORGANIZACION AUTORIZADA"/>
    <s v="VALLE DEL CAUCA"/>
    <s v="FLORIDA"/>
    <s v="ACTUALIZACION"/>
    <d v="2013-12-03T00:00:00"/>
    <x v="6"/>
  </r>
  <r>
    <n v="22259"/>
    <s v="ASOCIACION DE SUSCRIPTORES DEL ACUEDUCTO LA CAL"/>
    <s v="OPERATIVA"/>
    <s v="HASTA 2500 SUSCRIPTORES"/>
    <s v="Grupo de Pequeños"/>
    <x v="1"/>
    <s v="ORGANIZACION AUTORIZADA"/>
    <s v="BOYACÁ"/>
    <s v="COMBITA"/>
    <s v="ACTUALIZACION"/>
    <d v="2011-12-15T00:00:00"/>
    <x v="3"/>
  </r>
  <r>
    <n v="22260"/>
    <s v="ASOCIACION DE SUSCRIPTORES DEL ACUEDUCTO CHINATA LA CAL CHIQUITA DE LA VEREDA SAN RAFAEL  DEL MUNICIPIO DE COMBITA - BOYACA"/>
    <s v="OPERATIVA"/>
    <s v="HASTA 2500 SUSCRIPTORES"/>
    <s v="Grupo de Pequeños"/>
    <x v="1"/>
    <s v="ORGANIZACION AUTORIZADA"/>
    <s v="BOYACÁ"/>
    <s v="COMBITA"/>
    <s v="ACTUALIZACION"/>
    <d v="2012-04-23T00:00:00"/>
    <x v="3"/>
  </r>
  <r>
    <n v="22263"/>
    <s v="ASOCIACION DE SUSCRIPTORES DEL ACUEDUCTO EL CHORRO DE LA NINFA, VEREDAS SAN RAFAEL Y OTRAS DEL MUNICIPIO DE COMBITA - BOYACA"/>
    <s v="OPERATIVA"/>
    <s v="HASTA 2500 SUSCRIPTORES"/>
    <s v="Grupo de Pequeños"/>
    <x v="1"/>
    <s v="ORGANIZACION AUTORIZADA"/>
    <s v="BOYACÁ"/>
    <s v="COMBITA"/>
    <s v="ACTUALIZACION"/>
    <d v="2012-02-16T00:00:00"/>
    <x v="3"/>
  </r>
  <r>
    <n v="22265"/>
    <s v="GRUPO EMPRESARIAL DE LA RECUPERACION Y TRANSFORMACION DE MATERIALES S.A.  E.S.P."/>
    <s v="OPERATIVA"/>
    <s v="MAYOR O IGUAL A 5001 USUARIOS"/>
    <s v="Aprovechamiento "/>
    <x v="2"/>
    <s v="SOCIEDADES (EMPRESA DE SERVICIOS PUBLICOS)"/>
    <s v="VALLE DEL CAUCA"/>
    <s v="CALI"/>
    <s v="ACTUALIZACION"/>
    <d v="2025-01-24T00:00:00"/>
    <x v="7"/>
  </r>
  <r>
    <n v="22274"/>
    <s v="EMPRESAS PUBLICAS DE SANTA BARBARA SA ESP"/>
    <s v="OPERATIVA"/>
    <s v="MAYOR O IGUAL A 5001 USUARIOS"/>
    <s v="Grupo de Pequeños"/>
    <x v="0"/>
    <s v="SOCIEDADES (EMPRESA DE SERVICIOS PUBLICOS)"/>
    <s v="ANTIOQUIA"/>
    <s v="SANTA BARBARA"/>
    <s v="ACTUALIZACION"/>
    <d v="2024-07-19T00:00:00"/>
    <x v="0"/>
  </r>
  <r>
    <n v="22276"/>
    <s v="ASOCIACIÓN DE SUSCRIPTORES DEL ACUEDUCTO DEL PARAÍSO VEREDA  SABANA- VILLA DE LEYVA"/>
    <s v="OPERATIVA"/>
    <s v="MENOR O IGUAL A 2500 USUARIOS"/>
    <s v="Grupo de Pequeños"/>
    <x v="1"/>
    <s v="ORGANIZACION AUTORIZADA"/>
    <s v="BOYACÁ"/>
    <s v="VILLA DE LEYVA"/>
    <s v="ACTUALIZACION"/>
    <d v="2025-03-10T00:00:00"/>
    <x v="3"/>
  </r>
  <r>
    <n v="22277"/>
    <s v="ASOCIACION DE USUARIOS DEL ACUEDUCTO DE LA VEREDA EL LIMON"/>
    <s v="OPERATIVA"/>
    <s v="HASTA 2500 SUSCRIPTORES"/>
    <s v="Grupo de Pequeños"/>
    <x v="1"/>
    <s v="ORGANIZACION AUTORIZADA"/>
    <s v="CUNDINAMARCA"/>
    <s v="SAN JUAN DE RIOSECO"/>
    <s v="INSCRIPCION"/>
    <d v="2008-08-31T00:00:00"/>
    <x v="3"/>
  </r>
  <r>
    <n v="22281"/>
    <s v="EMPRESA DE SERVICIOS PUBLICOS AGUAS DE TADO S.A."/>
    <s v="OPERATIVA"/>
    <s v="MENOR O IGUAL A 2500 USUARIOS"/>
    <s v="Grupo de Grandes"/>
    <x v="2"/>
    <s v="SOCIEDADES (EMPRESA DE SERVICIOS PUBLICOS)"/>
    <s v="CHOCÓ"/>
    <s v="TADO"/>
    <s v="ACTUALIZACION"/>
    <d v="2021-06-18T00:00:00"/>
    <x v="1"/>
  </r>
  <r>
    <n v="22291"/>
    <s v="EMPRESAS PUBLICAS DE HATO COROZAL, ACUEDUCTO, ALCANTARILLADO, GAS Y ASEO S.A  E.S.P"/>
    <s v="OPERATIVA"/>
    <s v="MENOR O IGUAL A 2500 USUARIOS"/>
    <s v="Grupo de Pequeños"/>
    <x v="2"/>
    <s v="SOCIEDADES (EMPRESA DE SERVICIOS PUBLICOS)"/>
    <s v="CASANARE"/>
    <s v="HATO COROZAL"/>
    <s v="ACTUALIZACION"/>
    <d v="2024-11-13T00:00:00"/>
    <x v="1"/>
  </r>
  <r>
    <n v="22297"/>
    <s v="AGUAS DE MORROA SA ESP"/>
    <s v="OPERATIVA"/>
    <s v="DESDE 2501 HASTA 5000 USUARIOS"/>
    <s v="Grupo de Grandes"/>
    <x v="0"/>
    <s v="SOCIEDADES (EMPRESA DE SERVICIOS PUBLICOS)"/>
    <s v="SUCRE"/>
    <s v="MORROA"/>
    <s v="ACTUALIZACION"/>
    <d v="2024-08-16T00:00:00"/>
    <x v="4"/>
  </r>
  <r>
    <n v="22299"/>
    <s v="ASOCIACIÓN DE SUCRIPTORES DEL ACUEDUCTO REGIONAL COMBITA RED NUMERO 2 DEL MUNICIPIO DE CÓMBITA "/>
    <s v="OPERATIVA"/>
    <s v="MENOR O IGUAL A 2500 USUARIOS"/>
    <s v="Grupo de Pequeños"/>
    <x v="1"/>
    <s v="ORGANIZACION AUTORIZADA"/>
    <s v="BOYACÁ"/>
    <s v="TUNJA"/>
    <s v="ACTUALIZACION"/>
    <d v="2024-02-12T00:00:00"/>
    <x v="3"/>
  </r>
  <r>
    <n v="22300"/>
    <s v="ASOCIACION DE SUSCRIPTORES DEL ACUEDUCTO EL CHUSCAL DE LA VEREDA DE SAN ISIDRO MUNICIPIO DE COMBITA"/>
    <s v="OPERATIVA"/>
    <s v="HASTA 2500 SUSCRIPTORES"/>
    <s v="Grupo de Pequeños"/>
    <x v="1"/>
    <s v="ORGANIZACION AUTORIZADA"/>
    <s v="BOYACÁ"/>
    <s v="TUNJA"/>
    <s v="ACTUALIZACION"/>
    <d v="2012-12-10T00:00:00"/>
    <x v="3"/>
  </r>
  <r>
    <n v="22303"/>
    <s v="EMPRESA DE SERVICIOS PUBLICOS DE TOCANCIPA S.A.  E.S.P."/>
    <s v="OPERATIVA"/>
    <s v="MAYOR O IGUAL A 5001 USUARIOS"/>
    <s v="Grupo de Grandes"/>
    <x v="0"/>
    <s v="SOCIEDADES (EMPRESA DE SERVICIOS PUBLICOS)"/>
    <s v="CUNDINAMARCA"/>
    <s v="TOCANCIPA"/>
    <s v="ACTUALIZACION"/>
    <d v="2025-02-27T00:00:00"/>
    <x v="1"/>
  </r>
  <r>
    <n v="22313"/>
    <s v="JUNTA ADMINISTRADORA DE ACUEDUCTO Y ALCANTARILLADO DEL CORREGIMIENTO DE SAN MARCOS"/>
    <s v="OPERATIVA"/>
    <s v="MENOR O IGUAL A 2500 USUARIOS"/>
    <s v="Grupo de Pequeños"/>
    <x v="1"/>
    <s v="ORGANIZACION AUTORIZADA"/>
    <s v="SIN DATOS"/>
    <s v="SIN DATOS"/>
    <s v="ACTUALIZACION"/>
    <d v="2025-02-11T00:00:00"/>
    <x v="4"/>
  </r>
  <r>
    <n v="22317"/>
    <s v="JUNTA DE ACCION COMUNAL DE LA VEREDA LA CHAPA "/>
    <s v="OPERATIVA"/>
    <s v="HASTA 2500 SUSCRIPTORES"/>
    <s v="Grupo de Pequeños"/>
    <x v="1"/>
    <s v="ORGANIZACION AUTORIZADA"/>
    <s v="CUNDINAMARCA"/>
    <s v="COGUA"/>
    <s v="ACTUALIZACION"/>
    <d v="2011-12-27T00:00:00"/>
    <x v="4"/>
  </r>
  <r>
    <n v="22318"/>
    <s v="ASOCIACION DESUSCRIPTORES DEL ACUEDUCTO JURACAMBITA-ASAJ, VEREDA JURACAMBITA DEL MUNICIPIO DE ZETAQUIRA DEPARTAMENTO DE BOYACA"/>
    <s v="OPERATIVA"/>
    <s v="HASTA 2500 SUSCRIPTORES"/>
    <s v="Grupo de Pequeños"/>
    <x v="1"/>
    <s v="ORGANIZACION AUTORIZADA"/>
    <s v="BOYACÁ"/>
    <s v="ZETAQUIRA"/>
    <s v="INSCRIPCION"/>
    <d v="2012-09-28T00:00:00"/>
    <x v="3"/>
  </r>
  <r>
    <n v="22322"/>
    <s v="AGUAS DEL NORTE ANTIOQUEÑO S.A E.S.P"/>
    <s v="OPERATIVA"/>
    <s v="MAYOR O IGUAL A 5001 USUARIOS"/>
    <s v="Grupo de Grandes"/>
    <x v="2"/>
    <s v="SOCIEDADES (EMPRESA DE SERVICIOS PUBLICOS)"/>
    <s v="ANTIOQUIA"/>
    <s v="YARUMAL"/>
    <s v="ACTUALIZACION"/>
    <d v="2024-04-22T00:00:00"/>
    <x v="1"/>
  </r>
  <r>
    <n v="22325"/>
    <s v="ASOCIACION DE USUARIOS LA PLAZUELA "/>
    <s v="OPERATIVA"/>
    <s v="MENOR O IGUAL A 2500 USUARIOS"/>
    <s v="Grupo de Pequeños"/>
    <x v="1"/>
    <s v="ORGANIZACION AUTORIZADA"/>
    <s v="CUNDINAMARCA"/>
    <s v="COGUA"/>
    <s v="ACTUALIZACION"/>
    <d v="2024-08-24T00:00:00"/>
    <x v="3"/>
  </r>
  <r>
    <n v="22327"/>
    <s v="AGUAS DEL MORROSQUILLO S.A E.S.P."/>
    <s v="OPERATIVA"/>
    <s v="DESDE 2501 HASTA 5000 USUARIOS"/>
    <s v="Grupo de Grandes"/>
    <x v="2"/>
    <s v="SOCIEDADES (EMPRESA DE SERVICIOS PUBLICOS)"/>
    <s v="SUCRE"/>
    <s v="SANTIAGO DE TOLU"/>
    <s v="ACTUALIZACION"/>
    <d v="2024-08-02T00:00:00"/>
    <x v="1"/>
  </r>
  <r>
    <n v="22330"/>
    <s v="EMPRESA DE SERVICIOS PUBLICOS DE ACUEDUCTO ALCANTARILLADO Y ASEO DE GUAITARILLA"/>
    <s v="OPERATIVA"/>
    <s v="MENOR O IGUAL A 2500 USUARIOS"/>
    <s v="Grupo de Pequeños"/>
    <x v="2"/>
    <s v="EMPRESA INDUSTRIAL Y COMERCIAL DEL ESTADO"/>
    <s v="NARIÑO"/>
    <s v="GUAITARILLA"/>
    <s v="ACTUALIZACION"/>
    <d v="2020-08-19T00:00:00"/>
    <x v="5"/>
  </r>
  <r>
    <n v="22333"/>
    <s v="VEOLIA ASEO CALI  S.A   E. S. P."/>
    <s v="OPERATIVA"/>
    <s v="MAYOR O IGUAL A 5001 USUARIOS"/>
    <s v="Grupo de Grandes"/>
    <x v="2"/>
    <s v="SOCIEDADES (EMPRESA DE SERVICIOS PUBLICOS)"/>
    <s v="VALLE DEL CAUCA"/>
    <s v="YUMBO"/>
    <s v="ACTUALIZACION"/>
    <d v="2025-02-25T00:00:00"/>
    <x v="0"/>
  </r>
  <r>
    <n v="22334"/>
    <s v="COMISIÓN EMPRESARIAL DE ACUEDUCTO Y ALCANTARILLADO DE LA JUNTA DE ACCIÓN COMUNAL URBANIZACIÓN LA CEIBA"/>
    <s v="OPERATIVA"/>
    <s v="MENOR O IGUAL A 2500 USUARIOS"/>
    <s v="Grupo de Pequeños"/>
    <x v="2"/>
    <s v="ORGANIZACION AUTORIZADA"/>
    <s v="META"/>
    <s v="VILLAVICENCIO"/>
    <s v="ACTUALIZACION"/>
    <d v="2025-03-03T00:00:00"/>
    <x v="3"/>
  </r>
  <r>
    <n v="22335"/>
    <s v="ASOCIACION DE USUARIOS DEL ACUEDUCTO DEL CORREGIMIENTO DE VERSALLES"/>
    <s v="OPERATIVA"/>
    <s v="MENOR O IGUAL A 2500 USUARIOS"/>
    <s v="Grupo de Pequeños"/>
    <x v="0"/>
    <s v="ORGANIZACION AUTORIZADA"/>
    <s v="ANTIOQUIA"/>
    <s v="SANTA BARBARA"/>
    <s v="ACTUALIZACION"/>
    <d v="2022-05-16T00:00:00"/>
    <x v="4"/>
  </r>
  <r>
    <n v="22341"/>
    <s v="PROMOVALLE S.A.S. ESP"/>
    <s v="OPERATIVA"/>
    <s v="MAYOR O IGUAL A 5001 USUARIOS"/>
    <s v="Grupo de Grandes"/>
    <x v="0"/>
    <s v="SOCIEDADES (EMPRESA DE SERVICIOS PUBLICOS)"/>
    <s v="VALLE DEL CAUCA"/>
    <s v="CALI"/>
    <s v="ACTUALIZACION"/>
    <d v="2025-02-27T00:00:00"/>
    <x v="0"/>
  </r>
  <r>
    <n v="22342"/>
    <s v="ASOCIACION DE SUSCRIPTORES DEL ACUEDUCTO EL RABANAL DE LA VEREDA PARAMO CENTRO DEL MUNICIPIO DE SAMACA"/>
    <s v="OPERATIVA"/>
    <s v="MENOR O IGUAL A 2500 USUARIOS"/>
    <s v="Grupo de Pequeños"/>
    <x v="1"/>
    <s v="ORGANIZACION AUTORIZADA"/>
    <s v="BOYACÁ"/>
    <s v="SAMACA"/>
    <s v="ACTUALIZACION"/>
    <d v="2025-01-15T00:00:00"/>
    <x v="3"/>
  </r>
  <r>
    <n v="22344"/>
    <s v="JUNTA ADMINISTRADORA DE ACUEDUCTO Y ALCANTARILLADO DE LA SECCION SAN LUIS DEL MUNICIPIO DE ALDANA"/>
    <s v="OPERATIVA"/>
    <s v="MENOR O IGUAL A 2500 USUARIOS"/>
    <s v="Grupo de Pequeños"/>
    <x v="1"/>
    <s v="ORGANIZACION AUTORIZADA"/>
    <s v="NARIÑO"/>
    <s v="ALDANA"/>
    <s v="ACTUALIZACION"/>
    <d v="2023-06-09T00:00:00"/>
    <x v="4"/>
  </r>
  <r>
    <n v="22346"/>
    <s v="ASOCIACION DE SUSCRIPTORES DEL ACUEDUCTO DE LA VEREDA CHITAL CENTRO DEL MUNICIPIO DE CERINZA BOYACA"/>
    <s v="OPERATIVA"/>
    <s v="MENOR O IGUAL A 2500 USUARIOS"/>
    <s v="Grupo de Pequeños"/>
    <x v="1"/>
    <s v="ORGANIZACION AUTORIZADA"/>
    <s v="BOYACÁ"/>
    <s v="CERINZA"/>
    <s v="ACTUALIZACION"/>
    <d v="2020-08-06T00:00:00"/>
    <x v="3"/>
  </r>
  <r>
    <n v="22350"/>
    <s v="JUNTA DE ACCION COMUNAL DE LA VEREDA CARDONAL "/>
    <s v="OPERATIVA"/>
    <s v="HASTA 2500 SUSCRIPTORES"/>
    <s v="Grupo de Pequeños"/>
    <x v="1"/>
    <s v="ORGANIZACION AUTORIZADA"/>
    <s v="CUNDINAMARCA"/>
    <s v="COGUA"/>
    <s v="ACTUALIZACION"/>
    <d v="2009-12-23T00:00:00"/>
    <x v="3"/>
  </r>
  <r>
    <n v="22353"/>
    <s v="EMPRESA DE SERVICIOS PUBLICOS DE PUERTO LOPEZ  ESPUERTO  S.A.  E.S.P."/>
    <s v="OPERATIVA"/>
    <s v="MAYOR O IGUAL A 5001 USUARIOS"/>
    <s v="Grupo de Grandes"/>
    <x v="2"/>
    <s v="SOCIEDADES (EMPRESA DE SERVICIOS PUBLICOS)"/>
    <s v="META"/>
    <s v="PUERTO LOPEZ"/>
    <s v="ACTUALIZACION"/>
    <d v="2025-03-27T00:00:00"/>
    <x v="1"/>
  </r>
  <r>
    <n v="22357"/>
    <s v="ASOCIACION ACUEDUCTO COMUNAL Y COMUNITARIO BUENOS AIRES LA CABAÑA"/>
    <s v="OPERATIVA"/>
    <s v="MENOR O IGUAL A 2500 USUARIOS"/>
    <s v="Grupo de Pequeños"/>
    <x v="1"/>
    <s v="ORGANIZACION AUTORIZADA"/>
    <s v="META"/>
    <s v="GRANADA"/>
    <s v="ACTUALIZACION"/>
    <d v="2024-04-29T00:00:00"/>
    <x v="3"/>
  </r>
  <r>
    <n v="22366"/>
    <s v="Serviulloa SA ESP"/>
    <s v="OPERATIVA"/>
    <s v="MENOR O IGUAL A 2500 USUARIOS"/>
    <s v="Grupo de Pequeños"/>
    <x v="0"/>
    <s v="SOCIEDADES (EMPRESA DE SERVICIOS PUBLICOS)"/>
    <s v="VALLE DEL CAUCA"/>
    <s v="ULLOA"/>
    <s v="ACTUALIZACION"/>
    <d v="2025-02-12T00:00:00"/>
    <x v="2"/>
  </r>
  <r>
    <n v="22368"/>
    <s v="ASOCIACION DE USUARIOS DEL ACUEDUCTO MULTIVEREDAL HONDA FLORESTA SANTA ANA DEL MUNICIPIO DE SAN VICENTE FERRER ANTIOQUIA"/>
    <s v="OPERATIVA"/>
    <s v="MENOR O IGUAL A 2500 USUARIOS"/>
    <s v="Grupo de Pequeños"/>
    <x v="1"/>
    <s v="ORGANIZACION AUTORIZADA"/>
    <s v="ANTIOQUIA"/>
    <s v="SAN VICENTE FERRER"/>
    <s v="ACTUALIZACION"/>
    <d v="2025-03-06T00:00:00"/>
    <x v="3"/>
  </r>
  <r>
    <n v="22372"/>
    <s v="ADMINISTRACION COOPERATIVA MARAVELEZ - ALCALA E.S.P."/>
    <s v="OPERATIVA"/>
    <s v="MENOR O IGUAL A 2500 USUARIOS"/>
    <s v="Grupo de Pequeños"/>
    <x v="1"/>
    <s v="ORGANIZACION AUTORIZADA"/>
    <s v="VALLE DEL CAUCA"/>
    <s v="ALCALA"/>
    <s v="ACTUALIZACION"/>
    <d v="2025-02-27T00:00:00"/>
    <x v="3"/>
  </r>
  <r>
    <n v="22374"/>
    <s v="ASOCIACION DE USUARIOS DEL ACUEDUCTO COMUNITARIO DE LOS SECTORES LA BRETANA LA MARINA PUENTE NEGRO Y EL ROSAL"/>
    <s v="OPERATIVA"/>
    <s v="HASTA 2500 SUSCRIPTORES"/>
    <s v="Grupo de Pequeños"/>
    <x v="1"/>
    <s v="ORGANIZACION AUTORIZADA"/>
    <s v="RISARALDA"/>
    <s v="SANTUARIO"/>
    <s v="ACTUALIZACION"/>
    <d v="2011-12-05T00:00:00"/>
    <x v="3"/>
  </r>
  <r>
    <n v="22375"/>
    <s v="ADMINISTRACION PUBLICA COOPERATIVA DE SERVICIOS PUBLICOS DE ACUEDUCTO, ALCANTARILLADO Y ASEO  DE MALLAMA"/>
    <s v="OPERATIVA"/>
    <s v="MENOR O IGUAL A 2500 USUARIOS"/>
    <s v="Grupo de Pequeños"/>
    <x v="2"/>
    <s v="ORGANIZACION AUTORIZADA"/>
    <s v="NARIÑO"/>
    <s v="MALLAMA"/>
    <s v="ACTUALIZACION"/>
    <d v="2025-03-10T00:00:00"/>
    <x v="1"/>
  </r>
  <r>
    <n v="22376"/>
    <s v="COOPERATIVA DE SERVICIOS PUBLICOS DE TIMBIQUI "/>
    <s v="OPERATIVA"/>
    <s v="MENOR O IGUAL A 2500 USUARIOS"/>
    <s v="Grupo de Pequeños"/>
    <x v="0"/>
    <s v="ORGANIZACION AUTORIZADA"/>
    <s v="CAUCA"/>
    <s v="TIMBIQUI"/>
    <s v="ACTUALIZACION"/>
    <d v="2021-11-23T00:00:00"/>
    <x v="1"/>
  </r>
  <r>
    <n v="22380"/>
    <s v="ASOCIACION DE USUARIOS DEL ACUEDUCTO DEL LAS VEREDAS PASTOR OSPINA Y FLORES"/>
    <s v="OPERATIVA"/>
    <s v="MENOR O IGUAL A 2500 USUARIOS"/>
    <s v="Grupo de Pequeños"/>
    <x v="1"/>
    <s v="ORGANIZACION AUTORIZADA"/>
    <s v="CUNDINAMARCA"/>
    <s v="GUASCA"/>
    <s v="ACTUALIZACION"/>
    <d v="2024-10-16T00:00:00"/>
    <x v="3"/>
  </r>
  <r>
    <n v="22382"/>
    <s v="ASOCIACION DE SUSCRIPTORES DEL ACUEDUCTO VEREDAS TURMAL  Y PUENTE PIEDRA DEL MUNICIPIO DE CHIQUIZA BOYACA"/>
    <s v="OPERATIVA (No activa)"/>
    <s v="HASTA 2500 SUSCRIPTORES"/>
    <s v="Grupo de Pequeños"/>
    <x v="1"/>
    <s v="ORGANIZACION AUTORIZADA"/>
    <s v="BOYACÁ"/>
    <s v="CHIQUIZA"/>
    <s v="ACTUALIZACION"/>
    <d v="2011-03-09T00:00:00"/>
    <x v="3"/>
  </r>
  <r>
    <n v="22385"/>
    <s v="ASOCIACIÓN ACUEDUCTO POZO PROFUNDO VEREDA LA CONCEPCIÓN MUNICIPIO DE COMBITA"/>
    <s v="OPERATIVA"/>
    <s v="HASTA 2500 SUSCRIPTORES"/>
    <s v="Grupo de Pequeños"/>
    <x v="1"/>
    <s v="ORGANIZACION AUTORIZADA"/>
    <s v="BOYACÁ"/>
    <s v="COMBITA"/>
    <s v="INSCRIPCION"/>
    <d v="2012-02-16T00:00:00"/>
    <x v="3"/>
  </r>
  <r>
    <n v="22386"/>
    <s v="EMPRESAS PUBLICAS DE LA ARGENTINA SOCIEDAD ANONIMA"/>
    <s v="OPERATIVA"/>
    <s v="MENOR O IGUAL A 2500 USUARIOS"/>
    <s v="Grupo de Pequeños"/>
    <x v="2"/>
    <s v="SOCIEDADES (EMPRESA DE SERVICIOS PUBLICOS)"/>
    <s v="HUILA"/>
    <s v="LA ARGENTINA"/>
    <s v="ACTUALIZACION"/>
    <d v="2025-02-18T00:00:00"/>
    <x v="1"/>
  </r>
  <r>
    <n v="22391"/>
    <s v="ASOCIACION DE USUARIOS DEL ACUEDUCTO Y ALCANTARILLADO DEL CORREGIMIENTO LOS CHANCOS SAN PEDRO VALLE"/>
    <s v="OPERATIVA"/>
    <s v="MENOR O IGUAL A 2500 USUARIOS"/>
    <s v="Grupo de Pequeños"/>
    <x v="1"/>
    <s v="ORGANIZACION AUTORIZADA"/>
    <s v="VALLE DEL CAUCA"/>
    <s v="TULUA"/>
    <s v="ACTUALIZACION"/>
    <d v="2025-03-08T00:00:00"/>
    <x v="3"/>
  </r>
  <r>
    <n v="22397"/>
    <s v="ACUEDUCTO REGIONAL RURAL DEL MUNICIPIO DE FILANDIA DEPARTAMENTO DE QUINDIO"/>
    <s v="OPERATIVA"/>
    <s v="MENOR O IGUAL A 2500 USUARIOS"/>
    <s v="Grupo de Pequeños"/>
    <x v="1"/>
    <s v="ORGANIZACION AUTORIZADA"/>
    <s v="QUINDÍO"/>
    <s v="FILANDIA"/>
    <s v="ACTUALIZACION"/>
    <d v="2024-05-08T00:00:00"/>
    <x v="3"/>
  </r>
  <r>
    <n v="22398"/>
    <s v="EMPRESA DE SERVICIOS PUBLICOS DE SALADOBLANCO S.A.S"/>
    <s v="OPERATIVA"/>
    <s v="MENOR O IGUAL A 2500 USUARIOS"/>
    <s v="Grupo de Pequeños"/>
    <x v="2"/>
    <s v="SOCIEDADES (EMPRESA DE SERVICIOS PUBLICOS)"/>
    <s v="HUILA"/>
    <s v="SALADOBLANCO"/>
    <s v="ACTUALIZACION"/>
    <d v="2025-02-17T00:00:00"/>
    <x v="1"/>
  </r>
  <r>
    <n v="22399"/>
    <s v="JUNTA ADMINISTRADORA DE ACUEDUCTO AGUA CLARA CARBONERA"/>
    <s v="OPERATIVA"/>
    <s v="HASTA 2500 SUSCRIPTORES"/>
    <s v="Grupo de Pequeños"/>
    <x v="1"/>
    <s v="ORGANIZACION AUTORIZADA"/>
    <s v="BOYACÁ"/>
    <s v="SOGAMOSO"/>
    <s v="ACTUALIZACION"/>
    <d v="2011-02-22T00:00:00"/>
    <x v="3"/>
  </r>
  <r>
    <n v="22400"/>
    <s v="JUNTA ADMINISTRADORA ACUEDUCTO ACUECINTAS"/>
    <s v="OPERATIVA"/>
    <s v="HASTA 2500 SUSCRIPTORES"/>
    <s v="Grupo de Pequeños"/>
    <x v="1"/>
    <s v="ORGANIZACION AUTORIZADA"/>
    <s v="BOYACÁ"/>
    <s v="SOGAMOSO"/>
    <s v="ACTUALIZACION"/>
    <d v="2011-04-04T00:00:00"/>
    <x v="3"/>
  </r>
  <r>
    <n v="22402"/>
    <s v="ADMINISTRACION PUBLICA COOPERATIVA DE SERVICIOS PUBLICOS DE EL MUNICIPIO DE EL PENOL"/>
    <s v="OPERATIVA"/>
    <s v="MENOR O IGUAL A 2500 USUARIOS"/>
    <s v="Grupo de Pequeños"/>
    <x v="0"/>
    <s v="ORGANIZACION AUTORIZADA"/>
    <s v="NARIÑO"/>
    <s v="EL PENOL"/>
    <s v="ACTUALIZACION"/>
    <d v="2024-03-22T00:00:00"/>
    <x v="1"/>
  </r>
  <r>
    <n v="22403"/>
    <s v="SERVICIOS AMBIENTALES DE CORDOBA S.A.S. E.S.P."/>
    <s v="OPERATIVA"/>
    <s v="MAYOR O IGUAL A 5001 USUARIOS"/>
    <s v="Grupo de Grandes"/>
    <x v="0"/>
    <s v="SOCIEDADES (EMPRESA DE SERVICIOS PUBLICOS)"/>
    <s v="CÓRDOBA"/>
    <s v="MONTERIA"/>
    <s v="ACTUALIZACION"/>
    <d v="2025-01-18T00:00:00"/>
    <x v="0"/>
  </r>
  <r>
    <n v="22408"/>
    <s v="ADMINISTRACION PUBLICA COOPERATIVA DE AGUA POTABLE Y SANEAMIENTO BASICO DE SANTACRUZ"/>
    <s v="OPERATIVA"/>
    <s v="MENOR O IGUAL A 2500 USUARIOS"/>
    <s v="Grupo de Pequeños"/>
    <x v="0"/>
    <s v="ORGANIZACION AUTORIZADA"/>
    <s v="NARIÑO"/>
    <s v="SANTACRUZ"/>
    <s v="ACTUALIZACION"/>
    <d v="2023-01-02T00:00:00"/>
    <x v="1"/>
  </r>
  <r>
    <n v="22410"/>
    <s v="ASOCIACION DE USUARIOS DEL SERVICIO DE ACUEDUCTO DE LA VEREDA EL SANGO"/>
    <s v="OPERATIVA"/>
    <s v="MENOR O IGUAL A 2500 USUARIOS"/>
    <s v="Grupo de Pequeños"/>
    <x v="1"/>
    <s v="ORGANIZACION AUTORIZADA"/>
    <s v="ANTIOQUIA"/>
    <s v="GUARNE"/>
    <s v="ACTUALIZACION"/>
    <d v="2024-02-29T00:00:00"/>
    <x v="3"/>
  </r>
  <r>
    <n v="22413"/>
    <s v="ASOCIACIÓN DE USUARIOS DE ACUEDUCTO REGIONAL DE GUACHAVITA Y OTROS"/>
    <s v="OPERATIVA"/>
    <s v="MENOR O IGUAL A 2500 USUARIOS"/>
    <s v="Grupo de Pequeños"/>
    <x v="1"/>
    <s v="ORGANIZACION AUTORIZADA"/>
    <s v="CUNDINAMARCA"/>
    <s v="FOMEQUE"/>
    <s v="ACTUALIZACION"/>
    <d v="2025-03-04T00:00:00"/>
    <x v="3"/>
  </r>
  <r>
    <n v="22417"/>
    <s v="JUNTA DE ACCION COMUNAL DE LA VEREDA RINCON SANTO "/>
    <s v="OPERATIVA"/>
    <s v="HASTA 2500 SUSCRIPTORES"/>
    <s v="Grupo de Pequeños"/>
    <x v="1"/>
    <s v="ORGANIZACION AUTORIZADA"/>
    <s v="CUNDINAMARCA"/>
    <s v="COGUA"/>
    <s v="ACTUALIZACION"/>
    <d v="2009-08-17T00:00:00"/>
    <x v="3"/>
  </r>
  <r>
    <n v="22420"/>
    <s v="ASOCIACIÓN DE USUARIOS DEL ACUEDUCTO, DE LAS VEREDAS MORTIÑO, OLIVO RINCON SANTO Y SUSAGUA DEL MUNICIPIO DE COGUA"/>
    <s v="OPERATIVA"/>
    <s v="HASTA 2500 SUSCRIPTORES"/>
    <s v="Grupo de Pequeños"/>
    <x v="1"/>
    <s v="ORGANIZACION AUTORIZADA"/>
    <s v="CUNDINAMARCA"/>
    <s v="COGUA"/>
    <s v="INSCRIPCION"/>
    <d v="2011-12-15T00:00:00"/>
    <x v="3"/>
  </r>
  <r>
    <n v="22426"/>
    <s v="ASOCIACION DE USUARIOS DE ACUEDUCTO DE LA SUCIA LA MARIA MUNICIPIO DE CIUDAD BOLIVAR DEPARTAMENTO DE ANTIOQUIA"/>
    <s v="OPERATIVA (No activa)"/>
    <s v="HASTA 2500 SUSCRIPTORES"/>
    <s v="Grupo de Pequeños"/>
    <x v="1"/>
    <s v="ORGANIZACION AUTORIZADA"/>
    <s v="ANTIOQUIA"/>
    <s v="CIUDAD BOLÍVAR"/>
    <s v="ACTUALIZACION"/>
    <d v="2011-12-15T00:00:00"/>
    <x v="3"/>
  </r>
  <r>
    <n v="22429"/>
    <s v="JUNTA ADMINISTRADORA DE ACUEDUCTO REGIONAL SAN PABLO SAN PEDRO LOS LIMOS"/>
    <s v="OPERATIVA"/>
    <s v="MENOR O IGUAL A 2500 USUARIOS"/>
    <s v="Grupo de Pequeños"/>
    <x v="1"/>
    <s v="ORGANIZACION AUTORIZADA"/>
    <s v="NARIÑO"/>
    <s v="EL TAMBO"/>
    <s v="ACTUALIZACION"/>
    <d v="2025-02-15T00:00:00"/>
    <x v="3"/>
  </r>
  <r>
    <n v="22432"/>
    <s v="EMPRESAS PUBLICAS DE YAGUARA S.A. E.S.P."/>
    <s v="OPERATIVA"/>
    <s v="MENOR O IGUAL A 2500 USUARIOS"/>
    <s v="Grupo de Pequeños"/>
    <x v="0"/>
    <s v="SOCIEDADES (EMPRESA DE SERVICIOS PUBLICOS)"/>
    <s v="HUILA"/>
    <s v="YAGUARA"/>
    <s v="ACTUALIZACION"/>
    <d v="2025-03-21T00:00:00"/>
    <x v="1"/>
  </r>
  <r>
    <n v="22436"/>
    <s v="ASOCIACION DE USUARIOS PROPIETARIOS ACUEDUCTO RURAL POZO DE LA NUTRIA"/>
    <s v="OPERATIVA"/>
    <s v="HASTA 2500 SUSCRIPTORES"/>
    <s v="Grupo de Pequeños"/>
    <x v="1"/>
    <s v="ORGANIZACION AUTORIZADA"/>
    <s v="BOGOTÁ, D.C."/>
    <s v="BOGOTA, D.C."/>
    <s v="ACTUALIZACION"/>
    <d v="2013-02-22T00:00:00"/>
    <x v="3"/>
  </r>
  <r>
    <n v="22438"/>
    <s v="JUNTA ADMINISTRADORA DEL ACUEDUCTO DE LA VEREDA GRANADILLO"/>
    <s v="ABASTO"/>
    <s v="HASTA 2500 SUSCRIPTORES"/>
    <s v="Grupo de Pequeños"/>
    <x v="1"/>
    <s v="ORGANIZACION AUTORIZADA"/>
    <s v="NARIÑO"/>
    <s v="EL TAMBO"/>
    <s v="ACTUALIZACION"/>
    <d v="2012-03-08T00:00:00"/>
    <x v="3"/>
  </r>
  <r>
    <n v="22439"/>
    <s v="EMPRESA MUNICIPAL DE ACUEDUCTO, ALCANTARILLADO Y ASEO DEL MUNICIPIO DE COLOSO SUCRE S.A. E.S.P."/>
    <s v="OPERATIVA"/>
    <s v="MENOR O IGUAL A 2500 USUARIOS"/>
    <s v="Grupo de Pequeños"/>
    <x v="2"/>
    <s v="SOCIEDADES (EMPRESA DE SERVICIOS PUBLICOS)"/>
    <s v="SUCRE"/>
    <s v="COLOSO"/>
    <s v="ACTUALIZACION"/>
    <d v="2023-06-02T00:00:00"/>
    <x v="1"/>
  </r>
  <r>
    <n v="22440"/>
    <s v="JUNTA ADMINISTRADORA DE ACUEDUCTO Y ALCANTARILLADO COMUNITARIO   ACUACLARITA"/>
    <s v="OPERATIVA"/>
    <s v="MENOR O IGUAL A 2500 USUARIOS"/>
    <s v="Grupo de Pequeños"/>
    <x v="0"/>
    <s v="ORGANIZACION AUTORIZADA"/>
    <s v="TOLIMA"/>
    <s v="IBAGUE"/>
    <s v="ACTUALIZACION"/>
    <d v="2025-02-12T00:00:00"/>
    <x v="4"/>
  </r>
  <r>
    <n v="22442"/>
    <s v="ASOCIACION DE USUARIOS DEL ACUEDUCTO VILLAS DE SAN ANDRES"/>
    <s v="OPERATIVA"/>
    <s v="MENOR O IGUAL A 2500 USUARIOS"/>
    <s v="Grupo de Pequeños"/>
    <x v="1"/>
    <s v="ORGANIZACION AUTORIZADA"/>
    <s v="CESAR"/>
    <s v="AGUACHICA"/>
    <s v="ACTUALIZACION"/>
    <d v="2025-02-04T00:00:00"/>
    <x v="3"/>
  </r>
  <r>
    <n v="22443"/>
    <s v="ASOCIACION DE SUSCRIPTORES O USUARIOS DEL ACUEDUCTO DE LA VEREDA LAPALMA PARTE ALTA DEL MUNICIPIO DE SAN JERONIMO"/>
    <s v="OPERATIVA"/>
    <s v="HASTA 2500 SUSCRIPTORES"/>
    <s v="Grupo de Pequeños"/>
    <x v="1"/>
    <s v="ORGANIZACION AUTORIZADA"/>
    <s v="ANTIOQUIA"/>
    <s v="SAN JERONIMO"/>
    <s v="ACTUALIZACION"/>
    <d v="2011-12-15T00:00:00"/>
    <x v="3"/>
  </r>
  <r>
    <n v="22444"/>
    <s v="ASOCIACION DE USUARIOS DEL ACUEDUCTO VEREDA SABALETAS"/>
    <s v="OPERATIVA"/>
    <s v="HASTA 2500 SUSCRIPTORES"/>
    <s v="Grupo de Pequeños"/>
    <x v="1"/>
    <s v="ORGANIZACION AUTORIZADA"/>
    <s v="ANTIOQUIA"/>
    <s v="FREDONIA"/>
    <s v="ACTUALIZACION"/>
    <d v="2013-01-22T00:00:00"/>
    <x v="3"/>
  </r>
  <r>
    <n v="22445"/>
    <s v="ASOCIACION DE USUARIOS DEL ACUEDUCTO MULTIVEREDAL SAN ROQUE"/>
    <s v="OPERATIVA"/>
    <s v="HASTA 2500 SUSCRIPTORES"/>
    <s v="Grupo de Pequeños"/>
    <x v="1"/>
    <s v="ORGANIZACION AUTORIZADA"/>
    <s v="ANTIOQUIA"/>
    <s v="SAN ROQUE"/>
    <s v="ACTUALIZACION"/>
    <d v="2013-08-12T00:00:00"/>
    <x v="3"/>
  </r>
  <r>
    <n v="22447"/>
    <s v="JUNTA ADMINISTRADORA DEL ACUEDUCTO DE LA VEREDA CHAVES MUNICIPIO DE TANGUA"/>
    <s v="OPERATIVA"/>
    <s v="HASTA 2500 SUSCRIPTORES"/>
    <s v="Grupo de Pequeños"/>
    <x v="1"/>
    <s v="ORGANIZACION AUTORIZADA"/>
    <s v="NARIÑO"/>
    <s v="TANGUA"/>
    <s v="ACTUALIZACION"/>
    <d v="2012-12-26T00:00:00"/>
    <x v="3"/>
  </r>
  <r>
    <n v="22453"/>
    <s v="ASOCIACION DE USUARIOS DEL ACUEDUCTO Y ALCANTARILLADO DE LA VEREDA EL ZANCUDO MUNICIPIO DE FREDONIA"/>
    <s v="OPERATIVA"/>
    <s v="MENOR O IGUAL A 2500 USUARIOS"/>
    <s v="Grupo de Pequeños"/>
    <x v="1"/>
    <s v="ORGANIZACION AUTORIZADA"/>
    <s v="ANTIOQUIA"/>
    <s v="FREDONIA"/>
    <s v="ACTUALIZACION"/>
    <d v="2023-12-12T00:00:00"/>
    <x v="4"/>
  </r>
  <r>
    <n v="22456"/>
    <s v="JUNTA ADMINISTRADORA DEL ACUEDUCTO DE LA VEREDA SAN JOSE-JAAVSJ-"/>
    <s v="OPERATIVA"/>
    <s v="MENOR O IGUAL A 2500 USUARIOS"/>
    <s v="Grupo de Pequeños"/>
    <x v="1"/>
    <s v="ORGANIZACION AUTORIZADA"/>
    <s v="CUNDINAMARCA"/>
    <s v="SESQUILE"/>
    <s v="ACTUALIZACION"/>
    <d v="2025-03-03T00:00:00"/>
    <x v="3"/>
  </r>
  <r>
    <n v="22459"/>
    <s v="JUNTA COMUNITARIA SERVICIO ACUEDUCTO DE LA VEREDA DE CHALECHE MUNICIPIO DE SESQUILE"/>
    <s v="OPERATIVA"/>
    <s v="HASTA 2500 SUSCRIPTORES"/>
    <s v="Grupo de Pequeños"/>
    <x v="1"/>
    <s v="ORGANIZACION AUTORIZADA"/>
    <s v="CUNDINAMARCA"/>
    <s v="SESQUILE"/>
    <s v="ACTUALIZACION"/>
    <d v="2012-02-16T00:00:00"/>
    <x v="3"/>
  </r>
  <r>
    <n v="22460"/>
    <s v="JUNTA DE ACCION COMUNAL VEREDA JORDANIA"/>
    <s v="OPERATIVA"/>
    <s v="HASTA 2500 SUSCRIPTORES"/>
    <s v="Grupo de Pequeños"/>
    <x v="1"/>
    <s v="ORGANIZACION AUTORIZADA"/>
    <s v="RISARALDA"/>
    <s v="APIA"/>
    <s v="INSCRIPCION"/>
    <d v="2012-12-26T00:00:00"/>
    <x v="3"/>
  </r>
  <r>
    <n v="22465"/>
    <s v="ASOCIACION DE USUARIOS DEL ACUEDUCTO DE LA  VEREDA EL CALVARIO "/>
    <s v="OPERATIVA"/>
    <s v="MENOR O IGUAL A 2500 USUARIOS"/>
    <s v="Grupo de Pequeños"/>
    <x v="1"/>
    <s v="ORGANIZACION AUTORIZADA"/>
    <s v="ANTIOQUIA"/>
    <s v="FREDONIA"/>
    <s v="ACTUALIZACION"/>
    <d v="2021-07-21T00:00:00"/>
    <x v="3"/>
  </r>
  <r>
    <n v="22467"/>
    <s v="JUNTA ADMINISTRADORA DEL ACUEDUCTO DE LA VEREDA GOBERNADOR"/>
    <s v="OPERATIVA"/>
    <s v="HASTA 2500 SUSCRIPTORES"/>
    <s v="Grupo de Pequeños"/>
    <x v="1"/>
    <s v="ORGANIZACION AUTORIZADA"/>
    <s v="CUNDINAMARCA"/>
    <s v="SESQUILE"/>
    <s v="INSCRIPCION"/>
    <d v="2012-02-16T00:00:00"/>
    <x v="3"/>
  </r>
  <r>
    <n v="22471"/>
    <s v="EMPRESAS PUBLICAS DE ITUANGO S.A.  E.S.P."/>
    <s v="OPERATIVA"/>
    <s v="HASTA 2500 SUSCRIPTORES"/>
    <s v="Grupo de Pequeños"/>
    <x v="1"/>
    <s v="SOCIEDADES (EMPRESA DE SERVICIOS PUBLICOS)"/>
    <s v="ANTIOQUIA"/>
    <s v="ITUANGO"/>
    <s v="ACTUALIZACION"/>
    <d v="2011-12-15T00:00:00"/>
    <x v="0"/>
  </r>
  <r>
    <n v="22478"/>
    <s v="JUNTA ADMINISTRADORA DE USUARIOS DEL SERVICIO DE ACUEDUCTO Y ALCANTARILLADO DEL CORREGIMIENTO DE SIMAÑA CESAR"/>
    <s v="OPERATIVA"/>
    <s v="MENOR O IGUAL A 2500 USUARIOS"/>
    <s v="Grupo de Pequeños"/>
    <x v="1"/>
    <s v="ORGANIZACION AUTORIZADA"/>
    <s v="CESAR"/>
    <s v="LA GLORIA"/>
    <s v="ACTUALIZACION"/>
    <d v="2025-02-19T00:00:00"/>
    <x v="4"/>
  </r>
  <r>
    <n v="22479"/>
    <s v="JUNTA ADMINISTRADORA DEL ACUEDUCTO DE LA VEREDA SAN BENITO"/>
    <s v="OPERATIVA"/>
    <s v="MENOR O IGUAL A 2500 USUARIOS"/>
    <s v="Grupo de Pequeños"/>
    <x v="1"/>
    <s v="ORGANIZACION AUTORIZADA"/>
    <s v="CUNDINAMARCA"/>
    <s v="SIBATE"/>
    <s v="ACTUALIZACION"/>
    <d v="2025-03-06T00:00:00"/>
    <x v="3"/>
  </r>
  <r>
    <n v="22480"/>
    <s v="ASOCIACION DE SUSCRIPTORES DEL ACUEDUCTO EL REGAZO DE LAS VEREDAS PUENTE DE TIERRA Y MOLINO SECTORES BAJO"/>
    <s v="OPERATIVA"/>
    <s v="MENOR O IGUAL A 2500 USUARIOS"/>
    <s v="Grupo de Pequeños"/>
    <x v="1"/>
    <s v="ORGANIZACION AUTORIZADA"/>
    <s v="BOYACÁ"/>
    <s v="SABOYA"/>
    <s v="ACTUALIZACION"/>
    <d v="2025-03-06T00:00:00"/>
    <x v="3"/>
  </r>
  <r>
    <n v="22486"/>
    <s v="ASEOBANDO ESP S.A"/>
    <s v="OPERATIVA"/>
    <s v="DESDE 2501 HASTA 5000 USUARIOS"/>
    <s v="Grupo de Pequeños"/>
    <x v="0"/>
    <s v="SOCIEDADES (EMPRESA DE SERVICIOS PUBLICOS)"/>
    <s v="VALLE DEL CAUCA"/>
    <s v="OBANDO"/>
    <s v="ACTUALIZACION"/>
    <d v="2025-02-25T00:00:00"/>
    <x v="0"/>
  </r>
  <r>
    <n v="22487"/>
    <s v="EMPRESA DE SERVICIOS PUBLICOS DE SANTA ROSA DE VITERBO S.A. E.S.P."/>
    <s v="OPERATIVA"/>
    <s v="MENOR O IGUAL A 2500 USUARIOS"/>
    <s v="Grupo de Pequeños"/>
    <x v="2"/>
    <s v="SOCIEDADES (EMPRESA DE SERVICIOS PUBLICOS)"/>
    <s v="BOYACÁ"/>
    <s v="SANTA ROSA DE VITERBO"/>
    <s v="ACTUALIZACION"/>
    <d v="2025-03-26T00:00:00"/>
    <x v="1"/>
  </r>
  <r>
    <n v="22489"/>
    <s v="ASOCIACIÓN JUNTA DE ACUEDUCTO Y ALCANTARILLADO LA PLATA DEL CORREGIMIENTO DE PROVIDENCIA"/>
    <s v="OPERATIVA"/>
    <s v="HASTA 2500 SUSCRIPTORES"/>
    <s v="Grupo de Pequeños"/>
    <x v="1"/>
    <s v="ORGANIZACION AUTORIZADA"/>
    <s v="ANTIOQUIA"/>
    <s v="SAN ROQUE"/>
    <s v="ACTUALIZACION"/>
    <d v="2011-03-16T00:00:00"/>
    <x v="4"/>
  </r>
  <r>
    <n v="22494"/>
    <s v="ASOCIACION ACUEDUCTO  LA VENTA EL COFRE "/>
    <s v="OPERATIVA"/>
    <s v="MENOR O IGUAL A 2500 USUARIOS"/>
    <s v="Grupo de Pequeños"/>
    <x v="1"/>
    <s v="ORGANIZACION AUTORIZADA"/>
    <s v="CAUCA"/>
    <s v="CAJIBIO"/>
    <s v="ACTUALIZACION"/>
    <d v="2025-02-25T00:00:00"/>
    <x v="3"/>
  </r>
  <r>
    <n v="22496"/>
    <s v="ASOCIACION DE USUARIOS DEL ACUEDUCTO RURAL REGIONAL PALOCABILDO"/>
    <s v="OPERATIVA"/>
    <s v="MENOR O IGUAL A 2500 USUARIOS"/>
    <s v="Grupo de Pequeños"/>
    <x v="1"/>
    <s v="ORGANIZACION AUTORIZADA"/>
    <s v="TOLIMA"/>
    <s v="PALOCABILDO"/>
    <s v="ACTUALIZACION"/>
    <d v="2023-07-18T00:00:00"/>
    <x v="3"/>
  </r>
  <r>
    <n v="22499"/>
    <s v="JUNTA ADMINISTRADORA DE ACUEDUCTO OJITO DE AGUA"/>
    <s v="OPERATIVA"/>
    <s v="HASTA 2500 SUSCRIPTORES"/>
    <s v="Grupo de Pequeños"/>
    <x v="1"/>
    <s v="ORGANIZACION AUTORIZADA"/>
    <s v="BOYACÁ"/>
    <s v="SOGAMOSO"/>
    <s v="ACTUALIZACION"/>
    <d v="2011-07-30T00:00:00"/>
    <x v="3"/>
  </r>
  <r>
    <n v="22500"/>
    <s v="EMPRESA DE SERVICIOS PUBLICOS DOMICILIARIOS DE CAQUEZA SA ESP"/>
    <s v="OPERATIVA (No activa)"/>
    <s v="MENOR O IGUAL A 2500 USUARIOS"/>
    <s v="Grupo de Grandes"/>
    <x v="0"/>
    <s v="SOCIEDADES (EMPRESA DE SERVICIOS PUBLICOS)"/>
    <s v="CUNDINAMARCA"/>
    <s v="CAQUEZA"/>
    <s v="ACTUALIZACION"/>
    <d v="2023-06-23T00:00:00"/>
    <x v="1"/>
  </r>
  <r>
    <n v="22502"/>
    <s v="ASOCIACION ACUEDUCTO RURAL DE RIONEGRO"/>
    <s v="OPERATIVA"/>
    <s v="MENOR O IGUAL A 2500 USUARIOS"/>
    <s v="Grupo de Pequeños"/>
    <x v="1"/>
    <s v="ORGANIZACION AUTORIZADA"/>
    <s v="CAUCA"/>
    <s v="POPAYAN"/>
    <s v="ACTUALIZACION"/>
    <d v="2025-03-21T00:00:00"/>
    <x v="3"/>
  </r>
  <r>
    <n v="22504"/>
    <s v="ADMINISTRACION PUBLICA COOPERATIVA EMPRESA DE SERVICIOS PUBLICOS DE ACUEDUCTO, ALCANTARILLADO Y ASEO "/>
    <s v="OPERATIVA"/>
    <s v="MENOR O IGUAL A 2500 USUARIOS"/>
    <s v="Grupo de Pequeños"/>
    <x v="0"/>
    <s v="ORGANIZACION AUTORIZADA"/>
    <s v="BOYACÁ"/>
    <s v="VIRACACHA"/>
    <s v="ACTUALIZACION"/>
    <d v="2023-06-05T00:00:00"/>
    <x v="1"/>
  </r>
  <r>
    <n v="22509"/>
    <s v="ASOCIACION DE USUARIOS DEL ACUEDUCTO DELICIAS CONVENIO"/>
    <s v="OPERATIVA"/>
    <s v="MENOR O IGUAL A 2500 USUARIOS"/>
    <s v="Grupo de Pequeños"/>
    <x v="1"/>
    <s v="ORGANIZACION AUTORIZADA"/>
    <s v="TOLIMA"/>
    <s v="LIBANO"/>
    <s v="ACTUALIZACION"/>
    <d v="2025-03-25T00:00:00"/>
    <x v="3"/>
  </r>
  <r>
    <n v="22510"/>
    <s v="EMPRESA MUNICIPAL DE ACUEDUCTO ALCANTARILLADO Y ASEO DEL MUNICIPIO DE SAN ANTONIO DE PALMITO SUCRE SA ESP"/>
    <s v="OPERATIVA"/>
    <s v="MENOR O IGUAL A 2500 USUARIOS"/>
    <s v="Grupo de Pequeños"/>
    <x v="0"/>
    <s v="SOCIEDADES (EMPRESA DE SERVICIOS PUBLICOS)"/>
    <s v="SUCRE"/>
    <s v="PALMITO"/>
    <s v="ACTUALIZACION"/>
    <d v="2022-12-15T00:00:00"/>
    <x v="1"/>
  </r>
  <r>
    <n v="22511"/>
    <s v="EMPRESA MUNICIPAL DE SERVICIOS PUBLICOS DE OROCUE SA ESP"/>
    <s v="OPERATIVA"/>
    <s v="MENOR O IGUAL A 2500 USUARIOS"/>
    <s v="Grupo de Pequeños"/>
    <x v="2"/>
    <s v="SOCIEDADES (EMPRESA DE SERVICIOS PUBLICOS)"/>
    <s v="CASANARE"/>
    <s v="OROCUE"/>
    <s v="ACTUALIZACION"/>
    <d v="2025-01-31T00:00:00"/>
    <x v="1"/>
  </r>
  <r>
    <n v="22512"/>
    <s v="CABRERANA DE SERVICIOS PUBLICOS S.A. E.S.P"/>
    <s v="OPERATIVA"/>
    <s v="MENOR O IGUAL A 2500 USUARIOS"/>
    <s v="Grupo de Pequeños"/>
    <x v="0"/>
    <s v="SOCIEDADES (EMPRESA DE SERVICIOS PUBLICOS)"/>
    <s v="SANTANDER"/>
    <s v="CABRERA"/>
    <s v="ACTUALIZACION"/>
    <d v="2025-02-28T00:00:00"/>
    <x v="1"/>
  </r>
  <r>
    <n v="22515"/>
    <s v="COOPERATIVA DE SERVICIOS PUBLICOS DE HATILLO DE LOBA"/>
    <s v="OPERATIVA"/>
    <s v="HASTA 2500 SUSCRIPTORES"/>
    <s v="Grupo de Pequeños"/>
    <x v="1"/>
    <s v="ORGANIZACION AUTORIZADA"/>
    <s v="BOLÍVAR"/>
    <s v="HATILLO DE LOBA"/>
    <s v="ACTUALIZACION"/>
    <d v="2014-07-28T00:00:00"/>
    <x v="1"/>
  </r>
  <r>
    <n v="22518"/>
    <s v="ASOCIACION ACUEDUCTO VEREDA LA MEJIA"/>
    <s v="OPERATIVA"/>
    <s v="MENOR O IGUAL A 2500 USUARIOS"/>
    <s v="Grupo de Pequeños"/>
    <x v="1"/>
    <s v="ORGANIZACION AUTORIZADA"/>
    <s v="ANTIOQUIA"/>
    <s v="GUARNE"/>
    <s v="ACTUALIZACION"/>
    <d v="2025-02-24T00:00:00"/>
    <x v="3"/>
  </r>
  <r>
    <n v="22520"/>
    <s v="ASOCIACION DE USUARIOS DEL SISTEMA DE ACUEDUCTO Y DEMAS SERVICIOS PUBLICOS DE LA VERDES EL CABUYAL SECTOR CRISTO REY"/>
    <s v="OPERATIVA"/>
    <s v="MENOR O IGUAL A 2500 USUARIOS"/>
    <s v="Grupo de Pequeños"/>
    <x v="1"/>
    <s v="ORGANIZACION AUTORIZADA"/>
    <s v="VALLE DEL CAUCA"/>
    <s v="CALI"/>
    <s v="ACTUALIZACION"/>
    <d v="2023-11-28T00:00:00"/>
    <x v="3"/>
  </r>
  <r>
    <n v="22524"/>
    <s v="JUNTA DE ACCION COMUNAL URBANIZACION LLANO LINDO"/>
    <s v="OPERATIVA (No activa)"/>
    <s v="HASTA 2500 SUSCRIPTORES"/>
    <s v="Grupo de Pequeños"/>
    <x v="1"/>
    <s v="ORGANIZACION AUTORIZADA"/>
    <s v="META"/>
    <s v="VILLAVICENCIO"/>
    <s v="INSCRIPCION"/>
    <d v="2011-11-26T00:00:00"/>
    <x v="3"/>
  </r>
  <r>
    <n v="22530"/>
    <s v="ASOCIACION DE SUSCRIPTORES DEL ACUEDUCTO DE BOSIGAS Y OTRAS VEREDAS SOTAQUIRA"/>
    <s v="OPERATIVA"/>
    <s v="MENOR O IGUAL A 2500 USUARIOS"/>
    <s v="Grupo de Pequeños"/>
    <x v="1"/>
    <s v="ORGANIZACION AUTORIZADA"/>
    <s v="BOYACÁ"/>
    <s v="SOTAQUIRA"/>
    <s v="ACTUALIZACION"/>
    <d v="2024-11-13T00:00:00"/>
    <x v="3"/>
  </r>
  <r>
    <n v="22534"/>
    <s v="ASOCIACION DE USUARIOS ACUEDUCTO MULTIVEREDAL LA GOTA DE AGUA"/>
    <s v="OPERATIVA"/>
    <s v="MENOR O IGUAL A 2500 USUARIOS"/>
    <s v="Grupo de Pequeños"/>
    <x v="1"/>
    <s v="ORGANIZACION AUTORIZADA"/>
    <s v="ANTIOQUIA"/>
    <s v="BARBOSA"/>
    <s v="ACTUALIZACION"/>
    <d v="2024-09-27T00:00:00"/>
    <x v="3"/>
  </r>
  <r>
    <n v="22536"/>
    <s v="ASOCIACION DE USUARIOS ACUEDUCTO LA CHAPA"/>
    <s v="OPERATIVA"/>
    <s v="MENOR O IGUAL A 2500 USUARIOS"/>
    <s v="Grupo de Pequeños"/>
    <x v="1"/>
    <s v="ORGANIZACION AUTORIZADA"/>
    <s v="ANTIOQUIA"/>
    <s v="PENOL"/>
    <s v="ACTUALIZACION"/>
    <d v="2025-02-11T00:00:00"/>
    <x v="3"/>
  </r>
  <r>
    <n v="22538"/>
    <s v="ASOCIACION DE SUSCRIPTORES DEL ACUEDUCTO GUACIRU CALVARIO"/>
    <s v="OPERATIVA"/>
    <s v="MENOR O IGUAL A 2500 USUARIOS"/>
    <s v="Grupo de Pequeños"/>
    <x v="1"/>
    <s v="ORGANIZACION AUTORIZADA"/>
    <s v="ANTIOQUIA"/>
    <s v="SAN VICENTE FERRER"/>
    <s v="ACTUALIZACION"/>
    <d v="2025-01-07T00:00:00"/>
    <x v="3"/>
  </r>
  <r>
    <n v="22541"/>
    <s v="EMPRESAS DEL PUEBLO Y PARA EL PUEBLO DE GIGANTE - EMPUGIGANTE S.A. E.S.P."/>
    <s v="OPERATIVA"/>
    <s v="DESDE 2501 HASTA 5000 USUARIOS"/>
    <s v="Grupo de Grandes"/>
    <x v="0"/>
    <s v="SOCIEDADES (EMPRESA DE SERVICIOS PUBLICOS)"/>
    <s v="HUILA"/>
    <s v="GIGANTE"/>
    <s v="ACTUALIZACION"/>
    <d v="2024-10-23T00:00:00"/>
    <x v="1"/>
  </r>
  <r>
    <n v="22542"/>
    <s v="EMPRESAS PUBLICAS DE ACEVEDO S.A.S E.S.P."/>
    <s v="OPERATIVA"/>
    <s v="MENOR O IGUAL A 2500 USUARIOS"/>
    <s v="Grupo de Pequeños"/>
    <x v="2"/>
    <s v="SOCIEDADES (EMPRESA DE SERVICIOS PUBLICOS)"/>
    <s v="HUILA"/>
    <s v="ACEVEDO"/>
    <s v="ACTUALIZACION"/>
    <d v="2025-02-28T00:00:00"/>
    <x v="1"/>
  </r>
  <r>
    <n v="22545"/>
    <s v="SERVICIOS AMBIENTALES FENIX S. A. E. S. P."/>
    <s v="OPERATIVA"/>
    <s v="MENOR O IGUAL A 2500 USUARIOS"/>
    <s v="Grupo de Grandes"/>
    <x v="2"/>
    <s v="SOCIEDADES (EMPRESA DE SERVICIOS PUBLICOS)"/>
    <s v="ATLÁNTICO"/>
    <s v="MALAMBO"/>
    <s v="ACTUALIZACION"/>
    <d v="2024-02-01T00:00:00"/>
    <x v="0"/>
  </r>
  <r>
    <n v="22548"/>
    <s v="EMPRESA MUNICIPAL DE ACUEDUCTO ALCANTARILLADO Y ASEO DEL MUNICIPIO DE SAN JUAN DE BETULIA SA ESP"/>
    <s v="OPERATIVA"/>
    <s v="MENOR O IGUAL A 2500 USUARIOS"/>
    <s v="Grupo de Pequeños"/>
    <x v="0"/>
    <s v="SOCIEDADES (EMPRESA DE SERVICIOS PUBLICOS)"/>
    <s v="SUCRE"/>
    <s v="SAN JUAN DE BETULIA"/>
    <s v="ACTUALIZACION"/>
    <d v="2024-12-13T00:00:00"/>
    <x v="4"/>
  </r>
  <r>
    <n v="22552"/>
    <s v="ASOCIACION DE USUARIOS DEL ACUEDUCTO Y /0 ALCANTARILLADO PUEBLITO VIEJO ESP"/>
    <s v="OPERATIVA"/>
    <s v="MENOR O IGUAL A 2500 USUARIOS"/>
    <s v="Grupo de Pequeños"/>
    <x v="1"/>
    <s v="PRESTADORES FUERA DEL ART. 15 LSPD"/>
    <s v="VALLE DEL CAUCA"/>
    <s v="CANDELARIA"/>
    <s v="ACTUALIZACION"/>
    <d v="2020-11-06T00:00:00"/>
    <x v="4"/>
  </r>
  <r>
    <n v="22553"/>
    <s v="EMPRESA DE ACUEDUCTO ALCANTARILLADO Y ASEO DE PORE S.A -  E.S.P."/>
    <s v="OPERATIVA"/>
    <s v="MENOR O IGUAL A 2500 USUARIOS"/>
    <s v="Grupo de Pequeños"/>
    <x v="2"/>
    <s v="SOCIEDADES (EMPRESA DE SERVICIOS PUBLICOS)"/>
    <s v="CASANARE"/>
    <s v="PORE"/>
    <s v="ACTUALIZACION"/>
    <d v="2024-07-23T00:00:00"/>
    <x v="1"/>
  </r>
  <r>
    <n v="22554"/>
    <s v="ASOCIACION DE SUSCRIPTORES DEL ACUEDUCTO EL PETAQUINAL DEL MUNICIPIO DE COMBITA"/>
    <s v="OPERATIVA"/>
    <s v="MENOR O IGUAL A 2500 USUARIOS"/>
    <s v="Grupo de Pequeños"/>
    <x v="1"/>
    <s v="ORGANIZACION AUTORIZADA"/>
    <s v="BOYACÁ"/>
    <s v="COMBITA"/>
    <s v="ACTUALIZACION"/>
    <d v="2025-02-07T00:00:00"/>
    <x v="3"/>
  </r>
  <r>
    <n v="22555"/>
    <s v="ASOCIACION DE SUSCRIPTORES DEL ACUEDUCTO EL CAJON DE LA VEREDA SANTA BARBARA DEL MUNICIPIO DE COMBITA"/>
    <s v="OPERATIVA"/>
    <s v="HASTA 2500 SUSCRIPTORES"/>
    <s v="Grupo de Pequeños"/>
    <x v="1"/>
    <s v="ORGANIZACION AUTORIZADA"/>
    <s v="BOYACÁ"/>
    <s v="COMBITA"/>
    <s v="ACTUALIZACION"/>
    <d v="2012-02-16T00:00:00"/>
    <x v="3"/>
  </r>
  <r>
    <n v="22556"/>
    <s v="ADMINISTRACION PUBLICA COOPERATIVA SOLIDARIA DE SERVICIOS PUBLICOS DEL MUNICIPIO DE SOTAQUIRA"/>
    <s v="OPERATIVA"/>
    <s v="MENOR O IGUAL A 2500 USUARIOS"/>
    <s v="Grupo de Pequeños"/>
    <x v="0"/>
    <s v="ORGANIZACION AUTORIZADA"/>
    <s v="BOYACÁ"/>
    <s v="SOTAQUIRA"/>
    <s v="ACTUALIZACION"/>
    <d v="2025-03-20T00:00:00"/>
    <x v="1"/>
  </r>
  <r>
    <n v="22558"/>
    <s v="EMPRESA COMUNITARIA AGUAS DE EL CARMEN ADMINISTRACION PUBLICA COOPERATIVA"/>
    <s v="OPERATIVA"/>
    <s v="MENOR O IGUAL A 2500 USUARIOS"/>
    <s v="Grupo de Pequeños"/>
    <x v="0"/>
    <s v="ORGANIZACION AUTORIZADA"/>
    <s v="SANTANDER"/>
    <s v="EL CARMEN DE CHUCURI"/>
    <s v="ACTUALIZACION"/>
    <d v="2025-02-05T00:00:00"/>
    <x v="1"/>
  </r>
  <r>
    <n v="22561"/>
    <s v="ASOCIACION DE SUSCRIPTORES DEL ACUEDUCTO Y ALCANTARILLADO DE LA VEREDA LA LIBORIANA,CORREGIMIENTO DE VERSALLES"/>
    <s v="OPERATIVA"/>
    <s v="MENOR O IGUAL A 2500 USUARIOS"/>
    <s v="Grupo de Pequeños"/>
    <x v="1"/>
    <s v="ORGANIZACION AUTORIZADA"/>
    <s v="ANTIOQUIA"/>
    <s v="SANTA BARBARA"/>
    <s v="ACTUALIZACION"/>
    <d v="2023-01-15T00:00:00"/>
    <x v="4"/>
  </r>
  <r>
    <n v="22562"/>
    <s v="JAGUAZUL S.A E.S.P"/>
    <s v="OPERATIVA"/>
    <s v="MAYOR O IGUAL A 5001 USUARIOS"/>
    <s v="Grupo de Grandes"/>
    <x v="2"/>
    <s v="SOCIEDADES (EMPRESA DE SERVICIOS PUBLICOS)"/>
    <s v="CÓRDOBA"/>
    <s v="MONTELIBANO"/>
    <s v="ACTUALIZACION"/>
    <d v="2025-02-27T00:00:00"/>
    <x v="4"/>
  </r>
  <r>
    <n v="22563"/>
    <s v="ASOCIACION DE USUARIOS DEL ACUEDUCTO VEREDA CARRIZALES PARTE BAJA EL VENTIADERO"/>
    <s v="OPERATIVA"/>
    <s v="MENOR O IGUAL A 2500 USUARIOS"/>
    <s v="Grupo de Pequeños"/>
    <x v="1"/>
    <s v="ORGANIZACION AUTORIZADA"/>
    <s v="ANTIOQUIA"/>
    <s v="RETIRO"/>
    <s v="ACTUALIZACION"/>
    <d v="2024-01-10T00:00:00"/>
    <x v="3"/>
  </r>
  <r>
    <n v="22566"/>
    <s v="EMPRESAS PUBLICAS DE CASTILLA LA NUEVA S.A. E.S.P."/>
    <s v="OPERATIVA"/>
    <s v="DESDE 2501 HASTA 5000 USUARIOS"/>
    <s v="Grupo de Grandes"/>
    <x v="0"/>
    <s v="SOCIEDADES (EMPRESA DE SERVICIOS PUBLICOS)"/>
    <s v="META"/>
    <s v="CASTILLA LA NUEVA"/>
    <s v="ACTUALIZACION"/>
    <d v="2025-02-13T00:00:00"/>
    <x v="1"/>
  </r>
  <r>
    <n v="22568"/>
    <s v="ASOCIACION DE USUARIOS DEL ACUEDUCTO RURAL DE LA VEREDA BUENOS AIRES BAJO, EL GRANADILLO MUNICIPIO DE  LA CALERA"/>
    <s v="OPERATIVA"/>
    <s v="HASTA 2500 SUSCRIPTORES"/>
    <s v="Grupo de Pequeños"/>
    <x v="1"/>
    <s v="ORGANIZACION AUTORIZADA"/>
    <s v="CUNDINAMARCA"/>
    <s v="LA CALERA"/>
    <s v="INSCRIPCION"/>
    <d v="2009-07-17T00:00:00"/>
    <x v="3"/>
  </r>
  <r>
    <n v="22569"/>
    <s v="ASOCIACION DE USUARIOS DEL ACUEDUCTO RURAL DE LA VEREDA EL SALITRE MUNICIPIO DE LA CALERA DEPARTAMENTO DE CUNDINAMARCA"/>
    <s v="OPERATIVA"/>
    <s v="MENOR O IGUAL A 2500 USUARIOS"/>
    <s v="Grupo de Pequeños"/>
    <x v="0"/>
    <s v="ORGANIZACION AUTORIZADA"/>
    <s v="CUNDINAMARCA"/>
    <s v="LA CALERA"/>
    <s v="ACTUALIZACION"/>
    <d v="2024-04-24T00:00:00"/>
    <x v="3"/>
  </r>
  <r>
    <n v="22573"/>
    <s v=" ASOCIACION ACUEDUCTO CHORRO DE LA PITA"/>
    <s v="OPERATIVA"/>
    <s v="MENOR O IGUAL A 2500 USUARIOS"/>
    <s v="Grupo de Pequeños"/>
    <x v="1"/>
    <s v="ORGANIZACION AUTORIZADA"/>
    <s v="CUNDINAMARCA"/>
    <s v="LA CALERA"/>
    <s v="ACTUALIZACION"/>
    <d v="2023-09-07T00:00:00"/>
    <x v="3"/>
  </r>
  <r>
    <n v="22576"/>
    <s v="ASOSICION DE SUSCRIPTORES ACUEDUCTO NARANJOS Y DELCEYES DEL MUNICIPIO DE JENESANO BOYACA"/>
    <s v="OPERATIVA"/>
    <s v="MENOR O IGUAL A 2500 USUARIOS"/>
    <s v="Grupo de Pequeños"/>
    <x v="1"/>
    <s v="ORGANIZACION AUTORIZADA"/>
    <s v="BOYACÁ"/>
    <s v="JENESANO"/>
    <s v="ACTUALIZACION"/>
    <d v="2023-04-09T00:00:00"/>
    <x v="3"/>
  </r>
  <r>
    <n v="22579"/>
    <s v=" ASOCIACION DE USUARIOS DEL ACUEDUCTO RURAL EL MORICHAL"/>
    <s v="OPERATIVA"/>
    <s v="HASTA 2500 SUSCRIPTORES"/>
    <s v="Grupo de Pequeños"/>
    <x v="1"/>
    <s v="ORGANIZACION AUTORIZADA"/>
    <s v="CUNDINAMARCA"/>
    <s v="LA CALERA"/>
    <s v="INSCRIPCION"/>
    <d v="2009-06-10T00:00:00"/>
    <x v="3"/>
  </r>
  <r>
    <n v="22580"/>
    <s v="ASOCIACION DE SUSCRIPTORES DEL ACUEDUCTO SAN ROQUE DE LA VEREDA RUCHICAL SECTOR ALTO MUNICIPIO DE SAMACA"/>
    <s v="OPERATIVA"/>
    <s v="MENOR O IGUAL A 2500 USUARIOS"/>
    <s v="Grupo de Pequeños"/>
    <x v="1"/>
    <s v="ORGANIZACION AUTORIZADA"/>
    <s v="BOYACÁ"/>
    <s v="SAMACA"/>
    <s v="ACTUALIZACION"/>
    <d v="2025-03-25T00:00:00"/>
    <x v="3"/>
  </r>
  <r>
    <n v="22581"/>
    <s v="REGION LIMPIA S.A. ESP"/>
    <s v="OPERATIVA"/>
    <s v="MAYOR O IGUAL A 5001 USUARIOS"/>
    <s v="Grupo de Grandes"/>
    <x v="0"/>
    <s v="SOCIEDADES (EMPRESA DE SERVICIOS PUBLICOS)"/>
    <s v="VALLE DEL CAUCA"/>
    <s v="YUMBO"/>
    <s v="ACTUALIZACION"/>
    <d v="2025-02-28T00:00:00"/>
    <x v="0"/>
  </r>
  <r>
    <n v="22584"/>
    <s v="DAGUA LIMPIA S.A ESP"/>
    <s v="OPERATIVA"/>
    <s v="MAYOR O IGUAL A 5001 USUARIOS"/>
    <s v="Grupo de Grandes"/>
    <x v="0"/>
    <s v="SOCIEDADES (EMPRESA DE SERVICIOS PUBLICOS)"/>
    <s v="VALLE DEL CAUCA"/>
    <s v="YUMBO"/>
    <s v="ACTUALIZACION"/>
    <d v="2025-02-25T00:00:00"/>
    <x v="0"/>
  </r>
  <r>
    <n v="22586"/>
    <s v="ASOCIACION  AGUAS VITAL DE SAN ANTONIO SUR E.S.P"/>
    <s v="OPERATIVA"/>
    <s v="MENOR O IGUAL A 2500 USUARIOS"/>
    <s v="Grupo de Pequeños"/>
    <x v="1"/>
    <s v="ORGANIZACION AUTORIZADA"/>
    <s v="BOYACÁ"/>
    <s v="DUITAMA"/>
    <s v="ACTUALIZACION"/>
    <d v="2023-11-17T00:00:00"/>
    <x v="4"/>
  </r>
  <r>
    <n v="22588"/>
    <s v="ADMINISTRACION COOPERATIVA DE SERVICIOS PUBLICOS DE ACUEDUCTO, ALCANTARILLADO Y ASEO AGUAS DE BOLIVAR"/>
    <s v="OPERATIVA"/>
    <s v="MENOR O IGUAL A 2500 USUARIOS"/>
    <s v="Grupo de Pequeños"/>
    <x v="2"/>
    <s v="ORGANIZACION AUTORIZADA"/>
    <s v="SANTANDER"/>
    <s v="BOLIVAR"/>
    <s v="ACTUALIZACION"/>
    <d v="2024-09-11T00:00:00"/>
    <x v="1"/>
  </r>
  <r>
    <n v="22589"/>
    <s v="ADMINISTRACION PUBLICA COOPERATIVA DE ACUEDUCTO, ALCANTARILLADO Y ASEO DE LA PRIMAVERA"/>
    <s v="OPERATIVA (No activa)"/>
    <s v="MENOR O IGUAL A 2500 USUARIOS"/>
    <s v="Grupo de Pequeños"/>
    <x v="0"/>
    <s v="ORGANIZACION AUTORIZADA"/>
    <s v="VICHADA"/>
    <s v="LA PRIMAVERA"/>
    <s v="ACTUALIZACION"/>
    <d v="2019-06-06T00:00:00"/>
    <x v="5"/>
  </r>
  <r>
    <n v="22590"/>
    <s v="AGUAS DE ARCABUCOSA ESP"/>
    <s v="OPERATIVA"/>
    <s v="MENOR O IGUAL A 2500 USUARIOS"/>
    <s v="Grupo de Pequeños"/>
    <x v="2"/>
    <s v="SOCIEDADES (EMPRESA DE SERVICIOS PUBLICOS)"/>
    <s v="BOYACÁ"/>
    <s v="BOYACA"/>
    <s v="ACTUALIZACION"/>
    <d v="2025-02-28T00:00:00"/>
    <x v="1"/>
  </r>
  <r>
    <n v="22593"/>
    <s v="EMPRESA SOLIDARIA DE SERVICIOS PUBLICOS DEL MUNICIPIO DE EL COCUY"/>
    <s v="OPERATIVA"/>
    <s v="MENOR O IGUAL A 2500 USUARIOS"/>
    <s v="Grupo de Pequeños"/>
    <x v="2"/>
    <s v="ORGANIZACION AUTORIZADA"/>
    <s v="BOYACÁ"/>
    <s v="EL COCUY"/>
    <s v="ACTUALIZACION"/>
    <d v="2025-02-24T00:00:00"/>
    <x v="1"/>
  </r>
  <r>
    <n v="22596"/>
    <s v="ASOCIACION DE USUARIOS DE SERVICIOS COLECTIVOS DE TUMBABARRETO SIPIRRA Y MIRAFLORES"/>
    <s v="OPERATIVA"/>
    <s v="MENOR O IGUAL A 2500 USUARIOS"/>
    <s v="Grupo de Pequeños"/>
    <x v="1"/>
    <s v="ORGANIZACION AUTORIZADA"/>
    <s v="CALDAS"/>
    <s v="RIOSUCIO"/>
    <s v="ACTUALIZACION"/>
    <d v="2025-01-23T00:00:00"/>
    <x v="3"/>
  </r>
  <r>
    <n v="22599"/>
    <s v="ASOCIACION DE USUARIOS DE SERVICIO COLECTIVOS DE SAMARIA"/>
    <s v="OPERATIVA"/>
    <s v="MENOR O IGUAL A 2500 USUARIOS"/>
    <s v="Grupo de Pequeños"/>
    <x v="1"/>
    <s v="ORGANIZACION AUTORIZADA"/>
    <s v="CALDAS"/>
    <s v="FILADELFIA"/>
    <s v="ACTUALIZACION"/>
    <d v="2025-03-17T00:00:00"/>
    <x v="3"/>
  </r>
  <r>
    <n v="22614"/>
    <s v="JUNTA ADMINISTRADORA DE ACUEDUCTO Y ALCANTARILLADO DE CORREGIMIENTO DE MONTANITAS"/>
    <s v="OPERATIVA"/>
    <s v="HASTA 2500 SUSCRIPTORES"/>
    <s v="Grupo de Pequeños"/>
    <x v="1"/>
    <s v="ORGANIZACION AUTORIZADA"/>
    <s v="VALLE DEL CAUCA"/>
    <s v="YUMBO"/>
    <s v="INSCRIPCION"/>
    <d v="2011-12-30T00:00:00"/>
    <x v="3"/>
  </r>
  <r>
    <n v="22625"/>
    <s v="EMPRESA DE SERVICIOS PUBLICOS DOMICILIARIOS DE AMALFI S.A E.S.P."/>
    <s v="OPERATIVA"/>
    <s v="MAYOR O IGUAL A 5001 USUARIOS"/>
    <s v="Grupo de Pequeños"/>
    <x v="0"/>
    <s v="SOCIEDADES (EMPRESA DE SERVICIOS PUBLICOS)"/>
    <s v="ANTIOQUIA"/>
    <s v="AMALFI"/>
    <s v="ACTUALIZACION"/>
    <d v="2025-03-14T00:00:00"/>
    <x v="0"/>
  </r>
  <r>
    <n v="22629"/>
    <s v="AGUAS ANDAKI S.A. E.S.P."/>
    <s v="OPERATIVA"/>
    <s v="MENOR O IGUAL A 2500 USUARIOS"/>
    <s v="Grupo de Pequeños"/>
    <x v="2"/>
    <s v="SOCIEDADES (EMPRESA DE SERVICIOS PUBLICOS)"/>
    <s v="CAQUETÁ"/>
    <s v="BELEN DE LOS ANDAQUIES"/>
    <s v="ACTUALIZACION"/>
    <d v="2025-03-21T00:00:00"/>
    <x v="1"/>
  </r>
  <r>
    <n v="22630"/>
    <s v="JUNTA ADMINISTRADORA DE ACUEDUCTO CAÑAS CENTRO"/>
    <s v="OPERATIVA"/>
    <s v="HASTA 2500 SUSCRIPTORES"/>
    <s v="Grupo de Pequeños"/>
    <x v="1"/>
    <s v="ORGANIZACION AUTORIZADA"/>
    <s v="BOYACÁ"/>
    <s v="SOGAMOSO"/>
    <s v="INSCRIPCION"/>
    <d v="2012-03-16T00:00:00"/>
    <x v="3"/>
  </r>
  <r>
    <n v="22636"/>
    <s v="COJARDIN SA ESP"/>
    <s v="OPERATIVA"/>
    <s v="DESDE 2501 HASTA 5000 USUARIOS"/>
    <s v="Grupo de Grandes"/>
    <x v="0"/>
    <s v="SOCIEDADES (EMPRESA DE SERVICIOS PUBLICOS)"/>
    <s v="BOGOTÁ, D.C."/>
    <s v="BOGOTA, D.C."/>
    <s v="ACTUALIZACION"/>
    <d v="2025-03-05T00:00:00"/>
    <x v="4"/>
  </r>
  <r>
    <n v="22639"/>
    <s v="ADMINISTRACION PUBLICA COOPERATIVA DE SERVICIOS PUBLICOS DE SANTA ROSALIA"/>
    <s v="OPERATIVA"/>
    <s v="MENOR O IGUAL A 2500 USUARIOS"/>
    <s v="Grupo de Pequeños"/>
    <x v="0"/>
    <s v="ORGANIZACION AUTORIZADA"/>
    <s v="VICHADA"/>
    <s v="SANTA ROSALIA"/>
    <s v="ACTUALIZACION"/>
    <d v="2025-03-21T00:00:00"/>
    <x v="5"/>
  </r>
  <r>
    <n v="22641"/>
    <s v="EMPRESA DE SERVICIOS PUBLICOS DE ASEO Y ALCANTARILLADO DEL MUNICIPIO DE RESTREPO VALLE DEL CAUCA S.A. ESP."/>
    <s v="OPERATIVA"/>
    <s v="DESDE 2501 HASTA 5000 USUARIOS"/>
    <s v="Grupo de Grandes"/>
    <x v="2"/>
    <s v="SOCIEDADES (EMPRESA DE SERVICIOS PUBLICOS)"/>
    <s v="VALLE DEL CAUCA"/>
    <s v="RESTREPO"/>
    <s v="ACTUALIZACION"/>
    <d v="2024-04-23T00:00:00"/>
    <x v="6"/>
  </r>
  <r>
    <n v="22643"/>
    <s v="EMPRESA DE SERVICIOS PUBLICOS DOMICILIARIOS AGUAS Y ASEO DE FREDONIA S.A E.S.P &quot;EN LIQUIDACION&quot;"/>
    <s v="OPERATIVA (No activa)"/>
    <s v="DESDE 2501 HASTA 5000 USUARIOS"/>
    <s v="Grupo de Pequeños"/>
    <x v="0"/>
    <s v="SOCIEDADES (EMPRESA DE SERVICIOS PUBLICOS)"/>
    <s v="ANTIOQUIA"/>
    <s v="FREDONIA"/>
    <s v="ACTUALIZACION"/>
    <d v="2020-03-30T00:00:00"/>
    <x v="0"/>
  </r>
  <r>
    <n v="22646"/>
    <s v="EMPRESAS PUBLICAS DE AIPE SOCIEDAD ANONIMA EMPRESA DE SERVICIOS PUBLICOS"/>
    <s v="OPERATIVA"/>
    <s v="DESDE 2501 HASTA 5000 USUARIOS"/>
    <s v="Grupo de Grandes"/>
    <x v="2"/>
    <s v="SOCIEDADES (EMPRESA DE SERVICIOS PUBLICOS)"/>
    <s v="HUILA"/>
    <s v="AIPE"/>
    <s v="ACTUALIZACION"/>
    <d v="2025-02-27T00:00:00"/>
    <x v="1"/>
  </r>
  <r>
    <n v="22650"/>
    <s v="ASOCIACIÓN DE USUARIOS DEL SERVICIO DE ACUEDUCTO DE SANTA BARBARA Y SECTOR NORTE DE PASTOR OSPINA DEL MUNICIPIO DE GUASCA"/>
    <s v="OPERATIVA"/>
    <s v="MENOR O IGUAL A 2500 USUARIOS"/>
    <s v="Grupo de Pequeños"/>
    <x v="1"/>
    <s v="ORGANIZACION AUTORIZADA"/>
    <s v="CUNDINAMARCA"/>
    <s v="GUASCA"/>
    <s v="ACTUALIZACION"/>
    <d v="2025-03-06T00:00:00"/>
    <x v="3"/>
  </r>
  <r>
    <n v="22655"/>
    <s v="EMPRESA DE SERVICIOS PUBLICOS DE GALAN SEPGA S.A.- E.S.P."/>
    <s v="OPERATIVA"/>
    <s v="MENOR O IGUAL A 2500 USUARIOS"/>
    <s v="Grupo de Pequeños"/>
    <x v="2"/>
    <s v="SOCIEDADES (EMPRESA DE SERVICIOS PUBLICOS)"/>
    <s v="SANTANDER"/>
    <s v="GALAN"/>
    <s v="ACTUALIZACION"/>
    <d v="2025-02-28T00:00:00"/>
    <x v="1"/>
  </r>
  <r>
    <n v="22660"/>
    <s v="ASOCIACION DE SUSCRIPTORES DEL ACUEDUCTO EL CHUSCAL"/>
    <s v="OPERATIVA"/>
    <s v="MENOR O IGUAL A 2500 USUARIOS"/>
    <s v="Grupo de Pequeños"/>
    <x v="1"/>
    <s v="ORGANIZACION AUTORIZADA"/>
    <s v="BOYACÁ"/>
    <s v="SOTAQUIRA"/>
    <s v="ACTUALIZACION"/>
    <d v="2025-03-27T00:00:00"/>
    <x v="3"/>
  </r>
  <r>
    <n v="22661"/>
    <s v="ASEO ALCALA S.A  E.S.P"/>
    <s v="OPERATIVA"/>
    <s v="DESDE 2501 HASTA 5000 USUARIOS"/>
    <s v="Grupo de Pequeños"/>
    <x v="0"/>
    <s v="SOCIEDADES (EMPRESA DE SERVICIOS PUBLICOS)"/>
    <s v="VALLE DEL CAUCA"/>
    <s v="ALCALA"/>
    <s v="ACTUALIZACION"/>
    <d v="2024-03-21T00:00:00"/>
    <x v="0"/>
  </r>
  <r>
    <n v="22662"/>
    <s v="EMPRESAS PUBLICAS DE IQUIRA S.A. E.S.P."/>
    <s v="OPERATIVA"/>
    <s v="MENOR O IGUAL A 2500 USUARIOS"/>
    <s v="Grupo de Pequeños"/>
    <x v="2"/>
    <s v="SOCIEDADES (EMPRESA DE SERVICIOS PUBLICOS)"/>
    <s v="HUILA"/>
    <s v="IQUIRA"/>
    <s v="ACTUALIZACION"/>
    <d v="2025-02-12T00:00:00"/>
    <x v="1"/>
  </r>
  <r>
    <n v="22669"/>
    <s v="EMPRESA DE SERVICIOS PUBLICOS DE VILLANUEVA ESPAVI S.A. E.S.P."/>
    <s v="OPERATIVA"/>
    <s v="MAYOR O IGUAL A 5001 USUARIOS"/>
    <s v="Grupo de Grandes"/>
    <x v="2"/>
    <s v="SOCIEDADES (EMPRESA DE SERVICIOS PUBLICOS)"/>
    <s v="CASANARE"/>
    <s v="VILLANUEVA"/>
    <s v="ACTUALIZACION"/>
    <d v="2025-03-27T00:00:00"/>
    <x v="1"/>
  </r>
  <r>
    <n v="22672"/>
    <s v="ASOCIACION DE ACUEDUCTO Y SERVICIOS PUBLICOS EL ORATORIO"/>
    <s v="OPERATIVA"/>
    <s v="MENOR O IGUAL A 2500 USUARIOS"/>
    <s v="Grupo de Pequeños"/>
    <x v="1"/>
    <s v="ORGANIZACION AUTORIZADA"/>
    <s v="CUNDINAMARCA"/>
    <s v="NEMOCON"/>
    <s v="ACTUALIZACION"/>
    <d v="2024-04-01T00:00:00"/>
    <x v="4"/>
  </r>
  <r>
    <n v="22673"/>
    <s v="JUNTA ADMINISTRADORA DEL ACUEDUCTO Y ALCANTARILLADO DE LA FELISA"/>
    <s v="OPERATIVA"/>
    <s v="HASTA 2500 SUSCRIPTORES"/>
    <s v="Grupo de Pequeños"/>
    <x v="1"/>
    <s v="ORGANIZACION AUTORIZADA"/>
    <s v="CALDAS"/>
    <s v="LA MERCED"/>
    <s v="ACTUALIZACION"/>
    <d v="2013-02-18T00:00:00"/>
    <x v="3"/>
  </r>
  <r>
    <n v="22675"/>
    <s v="ASOCIACION COMUNITARIA FRAILES - NARANJALES"/>
    <s v="OPERATIVA"/>
    <s v="MENOR O IGUAL A 2500 USUARIOS"/>
    <s v="Grupo de Pequeños"/>
    <x v="0"/>
    <s v="ORGANIZACION AUTORIZADA"/>
    <s v="RISARALDA"/>
    <s v="DOSQUEBRADAS"/>
    <s v="ACTUALIZACION"/>
    <d v="2025-03-05T00:00:00"/>
    <x v="3"/>
  </r>
  <r>
    <n v="22687"/>
    <s v="JUNTA ADMINISTRADORA DEL ACUEDUCTO VEREDAL SECTOR 1 DE LA COMUNIDAD DE LA VEREDA EL CARMEN"/>
    <s v="OPERATIVA"/>
    <s v="MENOR O IGUAL A 2500 USUARIOS"/>
    <s v="Grupo de Pequeños"/>
    <x v="1"/>
    <s v="ORGANIZACION AUTORIZADA"/>
    <s v="BOYACÁ"/>
    <s v="COMBITA"/>
    <s v="ACTUALIZACION"/>
    <d v="2024-05-17T00:00:00"/>
    <x v="3"/>
  </r>
  <r>
    <n v="22694"/>
    <s v="ASOCIACION DE USUARIOS DEL ACUEDUCTO CAÑADA HONDA"/>
    <s v="OPERATIVA"/>
    <s v="HASTA 2500 SUSCRIPTORES"/>
    <s v="Grupo de Pequeños"/>
    <x v="1"/>
    <s v="ORGANIZACION AUTORIZADA"/>
    <s v="ANTIOQUIA"/>
    <s v="RIONEGRO"/>
    <s v="ACTUALIZACION"/>
    <d v="2012-09-20T00:00:00"/>
    <x v="3"/>
  </r>
  <r>
    <n v="22702"/>
    <s v="ASOCIACION DE USUARIOS DEL ACUEDUCTO DE LAS VEREDAS HATO, SANTA BARBARA Y LAS MERCEDES"/>
    <s v="OPERATIVA"/>
    <s v="HASTA 2500 SUSCRIPTORES"/>
    <s v="Grupo de Pequeños"/>
    <x v="1"/>
    <s v="ORGANIZACION AUTORIZADA"/>
    <s v="BOGOTÁ, D.C."/>
    <s v="BOGOTA, D.C."/>
    <s v="ACTUALIZACION"/>
    <d v="2015-03-11T00:00:00"/>
    <x v="3"/>
  </r>
  <r>
    <n v="22703"/>
    <s v="ASOCIACION DE USUARIOS DEL ACUEDUCTO DE LAS VEREDAS DE PASQUILLITA Y SANTA ROSA"/>
    <s v="OPERATIVA"/>
    <s v="MENOR O IGUAL A 2500 USUARIOS"/>
    <s v="Grupo de Pequeños"/>
    <x v="1"/>
    <s v="ORGANIZACION AUTORIZADA"/>
    <s v="BOGOTÁ, D.C."/>
    <s v="BOGOTA, D.C."/>
    <s v="ACTUALIZACION"/>
    <d v="2024-04-26T00:00:00"/>
    <x v="3"/>
  </r>
  <r>
    <n v="22705"/>
    <s v="ASOCIACION DE USUARIOS DE ACUEDUCTO DE LA VEREDA MOCHUELO ALTO ASOPORQUERA ESP"/>
    <s v="OPERATIVA"/>
    <s v="MENOR O IGUAL A 2500 USUARIOS"/>
    <s v="Grupo de Pequeños"/>
    <x v="1"/>
    <s v="ORGANIZACION AUTORIZADA"/>
    <s v="BOGOTÁ, D.C."/>
    <s v="BOGOTA, D.C."/>
    <s v="ACTUALIZACION"/>
    <d v="2024-05-28T00:00:00"/>
    <x v="3"/>
  </r>
  <r>
    <n v="22709"/>
    <s v="ASOCIACION DE SUSCRIPTORES DEL ACUEDUCTO OJO DE AGUA DE LA VEREDA DE CHINQUIRA DEL MUNICIPIO DE TURMEQUE DEL DEPARTAMENTO  DE BOYACA"/>
    <s v="OPERATIVA (No activa)"/>
    <s v="HASTA 2500 SUSCRIPTORES"/>
    <s v="Grupo de Pequeños"/>
    <x v="1"/>
    <s v="ORGANIZACION AUTORIZADA"/>
    <s v="BOYACÁ"/>
    <s v="TURMEQUE"/>
    <s v="ACTUALIZACION"/>
    <d v="2012-11-18T00:00:00"/>
    <x v="3"/>
  </r>
  <r>
    <n v="22710"/>
    <s v="EMPRESA DE SERVICIOS PUBLICOS DE GALERAS S.A. E.S.P."/>
    <s v="OPERATIVA"/>
    <s v="DESDE 2501 HASTA 5000 USUARIOS"/>
    <s v="Grupo de Grandes"/>
    <x v="2"/>
    <s v="SOCIEDADES (EMPRESA DE SERVICIOS PUBLICOS)"/>
    <s v="SUCRE"/>
    <s v="GALERAS"/>
    <s v="ACTUALIZACION"/>
    <d v="2024-02-08T00:00:00"/>
    <x v="1"/>
  </r>
  <r>
    <n v="22711"/>
    <s v="EMPRESA REGIONAL DE SERVICIO PUBLICO DE ASEO DE CANDELARIA S.A. ESP."/>
    <s v="OPERATIVA"/>
    <s v="MAYOR O IGUAL A 5001 USUARIOS"/>
    <s v="Grupo de Grandes"/>
    <x v="2"/>
    <s v="SOCIEDADES (EMPRESA DE SERVICIOS PUBLICOS)"/>
    <s v="VALLE DEL CAUCA"/>
    <s v="CANDELARIA"/>
    <s v="ACTUALIZACION"/>
    <d v="2025-01-21T00:00:00"/>
    <x v="0"/>
  </r>
  <r>
    <n v="22713"/>
    <s v="CONFINEÑA DE SERVICIOS PUBLICOS  S A  E.S.P"/>
    <s v="OPERATIVA"/>
    <s v="MENOR O IGUAL A 2500 USUARIOS"/>
    <s v="Grupo de Pequeños"/>
    <x v="2"/>
    <s v="SOCIEDADES (EMPRESA DE SERVICIOS PUBLICOS)"/>
    <s v="SANTANDER"/>
    <s v="CONFINES"/>
    <s v="ACTUALIZACION"/>
    <d v="2023-11-22T00:00:00"/>
    <x v="1"/>
  </r>
  <r>
    <n v="22714"/>
    <s v="URBASER DUITAMA S.A. E.S.P."/>
    <s v="OPERATIVA"/>
    <s v="MAYOR O IGUAL A 5001 USUARIOS"/>
    <s v="Grupo de Grandes"/>
    <x v="0"/>
    <s v="SOCIEDADES (EMPRESA DE SERVICIOS PUBLICOS)"/>
    <s v="BOYACÁ"/>
    <s v="DUITAMA"/>
    <s v="ACTUALIZACION"/>
    <d v="2025-03-03T00:00:00"/>
    <x v="0"/>
  </r>
  <r>
    <n v="22715"/>
    <s v="URBASER SOACHA S.A. E.S.P."/>
    <s v="OPERATIVA"/>
    <s v="MAYOR O IGUAL A 5001 USUARIOS"/>
    <s v="Grupo de Grandes"/>
    <x v="0"/>
    <s v="SOCIEDADES (EMPRESA DE SERVICIOS PUBLICOS)"/>
    <s v="CUNDINAMARCA"/>
    <s v="SOACHA"/>
    <s v="ACTUALIZACION"/>
    <d v="2025-02-28T00:00:00"/>
    <x v="0"/>
  </r>
  <r>
    <n v="22721"/>
    <s v="ASOCIACION DE USUARIOS ACUEDUCTO LA PAVITA"/>
    <s v="OPERATIVA"/>
    <s v="HASTA 2500 SUSCRIPTORES"/>
    <s v="Grupo de Pequeños"/>
    <x v="1"/>
    <s v="ORGANIZACION AUTORIZADA"/>
    <s v="ANTIOQUIA"/>
    <s v="ENVIGADO"/>
    <s v="ACTUALIZACION"/>
    <d v="2011-12-15T00:00:00"/>
    <x v="3"/>
  </r>
  <r>
    <n v="22739"/>
    <s v="CORPORACION DE SERVICIOS DEL ACUEDUCTO DE LAS VEREDAS PAVAS Y AGUABUENA DEL MUNICIPIO DE PALMAS DEL SOCORRO Y AGUABUENA "/>
    <s v="OPERATIVA"/>
    <s v="MENOR O IGUAL A 2500 USUARIOS"/>
    <s v="Grupo de Pequeños"/>
    <x v="1"/>
    <s v="ORGANIZACION AUTORIZADA"/>
    <s v="SANTANDER"/>
    <s v="SOCORRO"/>
    <s v="ACTUALIZACION"/>
    <d v="2024-11-14T00:00:00"/>
    <x v="3"/>
  </r>
  <r>
    <n v="22740"/>
    <s v="ASOCIACION DE USUARIOS DEL ACUEDUCTO RURAL DEL CORREGIMIENTO VILLARESTREPO"/>
    <s v="OPERATIVA"/>
    <s v="HASTA 2500 SUSCRIPTORES"/>
    <s v="Grupo de Pequeños"/>
    <x v="1"/>
    <s v="ORGANIZACION AUTORIZADA"/>
    <s v="TOLIMA"/>
    <s v="IBAGUE"/>
    <s v="INSCRIPCION"/>
    <d v="2011-12-30T00:00:00"/>
    <x v="3"/>
  </r>
  <r>
    <n v="22742"/>
    <s v="ASOCIACION DE USUARIOS DE ACUEDUCTO Y/O ALCANTARILLADO Y/O ASEO DE LA HERRADURA E.S.P"/>
    <s v="OPERATIVA"/>
    <s v="HASTA 2500 SUSCRIPTORES"/>
    <s v="Grupo de Pequeños"/>
    <x v="1"/>
    <s v="ORGANIZACION AUTORIZADA"/>
    <s v="VALLE DEL CAUCA"/>
    <s v="PALMIRA"/>
    <s v="ACTUALIZACION"/>
    <d v="2010-03-24T00:00:00"/>
    <x v="3"/>
  </r>
  <r>
    <n v="22745"/>
    <s v="EMPRESA DE SERVICIOS PUBLICOS DOMICILIARIOS DEL MUNICIPIO DE SABANALARGA S.A E.S.P "/>
    <s v="OPERATIVA"/>
    <s v="MENOR O IGUAL A 2500 USUARIOS"/>
    <s v="Grupo de Pequeños"/>
    <x v="2"/>
    <s v="SOCIEDADES (EMPRESA DE SERVICIOS PUBLICOS)"/>
    <s v="ANTIOQUIA"/>
    <s v="SABANALARGA"/>
    <s v="ACTUALIZACION"/>
    <d v="2025-03-28T00:00:00"/>
    <x v="1"/>
  </r>
  <r>
    <n v="22747"/>
    <s v="ADMINISTRACIÓN PÚBLICA COOPERATIVA DE AGUA POTABLE Y SANEAMIENTO BÁSICO DE LINARES"/>
    <s v="OPERATIVA"/>
    <s v="MENOR O IGUAL A 2500 USUARIOS"/>
    <s v="Grupo de Pequeños"/>
    <x v="0"/>
    <s v="ORGANIZACION AUTORIZADA"/>
    <s v="NARIÑO"/>
    <s v="LINARES"/>
    <s v="ACTUALIZACION"/>
    <d v="2025-03-28T00:00:00"/>
    <x v="1"/>
  </r>
  <r>
    <n v="22750"/>
    <s v="EMPRESA DE ACUEDUCTO, ALCANTARILLADO, ASEO Y SERVICIO COMPLEMENTARIOS DE ZIPACON S.A.S E.S.P"/>
    <s v="OPERATIVA"/>
    <s v="MENOR O IGUAL A 2500 USUARIOS"/>
    <s v="Grupo de Pequeños"/>
    <x v="2"/>
    <s v="SOCIEDADES (EMPRESA DE SERVICIOS PUBLICOS)"/>
    <s v="CUNDINAMARCA"/>
    <s v="ZIPACON"/>
    <s v="ACTUALIZACION"/>
    <d v="2023-04-21T00:00:00"/>
    <x v="1"/>
  </r>
  <r>
    <n v="22757"/>
    <s v="SERVIPULI S.A. E.S.P."/>
    <s v="OPERATIVA"/>
    <s v="MENOR O IGUAL A 2500 USUARIOS"/>
    <s v="Grupo de Pequeños"/>
    <x v="0"/>
    <s v="SOCIEDADES (EMPRESA DE SERVICIOS PUBLICOS)"/>
    <s v="CUNDINAMARCA"/>
    <s v="PULI"/>
    <s v="ACTUALIZACION"/>
    <d v="2024-04-04T00:00:00"/>
    <x v="1"/>
  </r>
  <r>
    <n v="22768"/>
    <s v="ASOCIACION ACUEDUCTO EL GRANADILLO"/>
    <s v="OPERATIVA"/>
    <s v="MENOR O IGUAL A 2500 USUARIOS"/>
    <s v="Grupo de Pequeños"/>
    <x v="1"/>
    <s v="ORGANIZACION AUTORIZADA"/>
    <s v="CUNDINAMARCA"/>
    <s v="LENGUAZAQUE"/>
    <s v="ACTUALIZACION"/>
    <d v="2024-12-16T00:00:00"/>
    <x v="3"/>
  </r>
  <r>
    <n v="22770"/>
    <s v="EMPRESA DE SERVICIOS PUBLICOS DE PRADO S.A. E.S.P."/>
    <s v="OPERATIVA"/>
    <s v="MENOR O IGUAL A 2500 USUARIOS"/>
    <s v="Grupo de Pequeños"/>
    <x v="2"/>
    <s v="SOCIEDADES (EMPRESA DE SERVICIOS PUBLICOS)"/>
    <s v="TOLIMA"/>
    <s v="PRADO"/>
    <s v="ACTUALIZACION"/>
    <d v="2025-02-27T00:00:00"/>
    <x v="1"/>
  </r>
  <r>
    <n v="22774"/>
    <s v="ASOCIACION DE USUARIOS DEL SERVICIO DE ACUEDUCTO REGIONAL SANTA ANA VEREDA MESETA GRANDE Y EL LIMONAL DEL MUNICIPIO DE PIEDECUESTA ACUESAMEGLI"/>
    <s v="OPERATIVA"/>
    <s v="HASTA 2500 SUSCRIPTORES"/>
    <s v="Grupo de Pequeños"/>
    <x v="1"/>
    <s v="ORGANIZACION AUTORIZADA"/>
    <s v="SANTANDER"/>
    <s v="PIEDECUESTA"/>
    <s v="ACTUALIZACION"/>
    <d v="2011-12-30T00:00:00"/>
    <x v="3"/>
  </r>
  <r>
    <n v="22776"/>
    <s v="ADMINISTRADORA PUBLICA COOPERATIVA DE ACUEDUCTO, ALCANTARILLADO Y ASEO DE MARGARITA"/>
    <s v="OPERATIVA (No activa)"/>
    <s v="HASTA 2500 SUSCRIPTORES"/>
    <s v="Grupo de Pequeños"/>
    <x v="1"/>
    <s v="ORGANIZACION AUTORIZADA"/>
    <s v="BOLÍVAR"/>
    <s v="MARGARITA"/>
    <s v="INSCRIPCION"/>
    <d v="2009-09-02T00:00:00"/>
    <x v="3"/>
  </r>
  <r>
    <n v="22777"/>
    <s v="ASOCIACION DE SUSCRIPTORES DEL ACUEDUCTO BARON GERMANIA"/>
    <s v="OPERATIVA"/>
    <s v="HASTA 2500 SUSCRIPTORES"/>
    <s v="Grupo de Pequeños"/>
    <x v="1"/>
    <s v="ORGANIZACION AUTORIZADA"/>
    <s v="BOYACÁ"/>
    <s v="TUNJA"/>
    <s v="INSCRIPCION"/>
    <d v="2012-04-09T00:00:00"/>
    <x v="3"/>
  </r>
  <r>
    <n v="22780"/>
    <s v="ADMINISTRACION PUBLICA COPERATIVA DE GUACAMAYAS"/>
    <s v="OPERATIVA"/>
    <s v="MENOR O IGUAL A 2500 USUARIOS"/>
    <s v="Grupo de Pequeños"/>
    <x v="2"/>
    <s v="ORGANIZACION AUTORIZADA"/>
    <s v="BOYACÁ"/>
    <s v="GUACAMAYAS"/>
    <s v="ACTUALIZACION"/>
    <d v="2024-08-29T00:00:00"/>
    <x v="1"/>
  </r>
  <r>
    <n v="22781"/>
    <s v="EMPRESA DE SERVICIOS PUBLICOS DE MACANAL MANANTIAL SA ESP"/>
    <s v="OPERATIVA"/>
    <s v="MENOR O IGUAL A 2500 USUARIOS"/>
    <s v="Grupo de Pequeños"/>
    <x v="2"/>
    <s v="SOCIEDADES (EMPRESA DE SERVICIOS PUBLICOS)"/>
    <s v="BOYACÁ"/>
    <s v="MACANAL"/>
    <s v="ACTUALIZACION"/>
    <d v="2025-03-12T00:00:00"/>
    <x v="1"/>
  </r>
  <r>
    <n v="22783"/>
    <s v="SERVITEATINOSAMACA S.A. E.S.P."/>
    <s v="OPERATIVA"/>
    <s v="MENOR O IGUAL A 2500 USUARIOS"/>
    <s v="Grupo de Pequeños"/>
    <x v="2"/>
    <s v="SOCIEDADES (EMPRESA DE SERVICIOS PUBLICOS)"/>
    <s v="BOYACÁ"/>
    <s v="SAMACA"/>
    <s v="ACTUALIZACION"/>
    <d v="2025-02-27T00:00:00"/>
    <x v="1"/>
  </r>
  <r>
    <n v="22784"/>
    <s v="SELECSA S.A E.S.P"/>
    <s v="OPERATIVA"/>
    <s v="MENOR O IGUAL A 2500 USUARIOS"/>
    <s v="Grupo de Pequeños"/>
    <x v="0"/>
    <s v="SOCIEDADES (EMPRESA DE SERVICIOS PUBLICOS)"/>
    <s v="CALDAS"/>
    <s v="FILADELFIA"/>
    <s v="ACTUALIZACION"/>
    <d v="2020-05-24T00:00:00"/>
    <x v="0"/>
  </r>
  <r>
    <n v="22785"/>
    <s v="ADMINISTRACION  PÚBLICA COOPERATIVA DE PANQUEBA "/>
    <s v="OPERATIVA"/>
    <s v="MENOR O IGUAL A 2500 USUARIOS"/>
    <s v="Grupo de Pequeños"/>
    <x v="2"/>
    <s v="ORGANIZACION AUTORIZADA"/>
    <s v="BOYACÁ"/>
    <s v="PANQUEBA"/>
    <s v="ACTUALIZACION"/>
    <d v="2025-03-10T00:00:00"/>
    <x v="1"/>
  </r>
  <r>
    <n v="22790"/>
    <s v="ASOCIACION DE SUSCRIPTORES  DEL ACUEDUCTO RURAL COMUNITARIO -ACUACAMPO"/>
    <s v="OPERATIVA"/>
    <s v="MENOR O IGUAL A 2500 USUARIOS"/>
    <s v="Grupo de Pequeños"/>
    <x v="1"/>
    <s v="ORGANIZACION AUTORIZADA"/>
    <s v="VALLE DEL CAUCA"/>
    <s v="ROLDANILLO"/>
    <s v="ACTUALIZACION"/>
    <d v="2025-02-26T00:00:00"/>
    <x v="3"/>
  </r>
  <r>
    <n v="22791"/>
    <s v="GENDECAR S.A. E.S.P."/>
    <s v="OPERATIVA (No activa)"/>
    <s v="MENOR O IGUAL A 2500 USUARIOS"/>
    <s v="Grupo de Pequeños"/>
    <x v="1"/>
    <s v="SOCIEDADES (EMPRESA DE SERVICIOS PUBLICOS)"/>
    <s v="CAQUETÁ"/>
    <s v="CARTAGENA DEL CHAIRA"/>
    <s v="ACTUALIZACION"/>
    <d v="2024-06-13T00:00:00"/>
    <x v="4"/>
  </r>
  <r>
    <n v="22796"/>
    <s v="ASOCIACION DE SUSCRIPTORES DEL ACUEDUCTO DE LA VEREDA VARSOVIA "/>
    <s v="OPERATIVA"/>
    <s v="HASTA 2500 SUSCRIPTORES"/>
    <s v="Grupo de Pequeños"/>
    <x v="1"/>
    <s v="ORGANIZACION AUTORIZADA"/>
    <s v="CUNDINAMARCA"/>
    <s v="SAN JUAN DE RIOSECO"/>
    <s v="INSCRIPCION"/>
    <d v="2009-08-16T00:00:00"/>
    <x v="3"/>
  </r>
  <r>
    <n v="22797"/>
    <s v="ASOCIACION DE USUARIOS DEL ACUEDUCTO DE LA VEREDA EL HELECHAL"/>
    <s v="OPERATIVA"/>
    <s v="HASTA 2500 SUSCRIPTORES"/>
    <s v="Grupo de Pequeños"/>
    <x v="1"/>
    <s v="ORGANIZACION AUTORIZADA"/>
    <s v="ANTIOQUIA"/>
    <s v="SANTA BARBARA"/>
    <s v="ACTUALIZACION"/>
    <d v="2011-12-15T00:00:00"/>
    <x v="3"/>
  </r>
  <r>
    <n v="22799"/>
    <s v="ASOCIACIÓN SALITRE AMBIENTAL"/>
    <s v="OPERATIVA"/>
    <s v="MAYOR O IGUAL A 5001 USUARIOS"/>
    <s v="Aprovechamiento "/>
    <x v="0"/>
    <s v="ORGANIZACION AUTORIZADA"/>
    <s v="BOGOTÁ, D.C."/>
    <s v="BOGOTA, D.C."/>
    <s v="ACTUALIZACION"/>
    <d v="2025-02-20T00:00:00"/>
    <x v="7"/>
  </r>
  <r>
    <n v="22800"/>
    <s v="LA CUMBRE LIMPIA S.A. ESP"/>
    <s v="OPERATIVA"/>
    <s v="DESDE 2501 HASTA 5000 USUARIOS"/>
    <s v="Grupo de Grandes"/>
    <x v="0"/>
    <s v="SOCIEDADES (EMPRESA DE SERVICIOS PUBLICOS)"/>
    <s v="VALLE DEL CAUCA"/>
    <s v="YUMBO"/>
    <s v="ACTUALIZACION"/>
    <d v="2025-02-28T00:00:00"/>
    <x v="0"/>
  </r>
  <r>
    <n v="22803"/>
    <s v="RESTREPO LIMPIA SA ESP"/>
    <s v="OPERATIVA"/>
    <s v="DESDE 2501 HASTA 5000 USUARIOS"/>
    <s v="Grupo de Pequeños"/>
    <x v="0"/>
    <s v="SOCIEDADES (EMPRESA DE SERVICIOS PUBLICOS)"/>
    <s v="VALLE DEL CAUCA"/>
    <s v="YUMBO"/>
    <s v="ACTUALIZACION"/>
    <d v="2025-02-28T00:00:00"/>
    <x v="0"/>
  </r>
  <r>
    <n v="22815"/>
    <s v="JUNTA ADMINISTRADORA DE LOS SERVICIOS DE ACUEDUCTO Y ALCANTARILLADO DE MORELIA SAN PACHO"/>
    <s v="OPERATIVA"/>
    <s v="HASTA 2500 SUSCRIPTORES"/>
    <s v="Grupo de Pequeños"/>
    <x v="1"/>
    <s v="ORGANIZACION AUTORIZADA"/>
    <s v="ANTIOQUIA"/>
    <s v="CONCORDIA"/>
    <s v="ACTUALIZACION"/>
    <d v="2012-12-10T00:00:00"/>
    <x v="3"/>
  </r>
  <r>
    <n v="22819"/>
    <s v="RED VITAL PAIPA S.A. E.S.P"/>
    <s v="OPERATIVA"/>
    <s v="MAYOR O IGUAL A 5001 USUARIOS"/>
    <s v="Grupo de Grandes"/>
    <x v="0"/>
    <s v="SOCIEDADES (EMPRESA DE SERVICIOS PUBLICOS)"/>
    <s v="BOYACÁ"/>
    <s v="PAIPA"/>
    <s v="ACTUALIZACION"/>
    <d v="2024-04-18T00:00:00"/>
    <x v="1"/>
  </r>
  <r>
    <n v="22823"/>
    <s v="EMPRESA DE SERVICIOS PUBLICOS DE TARSO S.A. E.S.P."/>
    <s v="OPERATIVA"/>
    <s v="MENOR O IGUAL A 2500 USUARIOS"/>
    <s v="Grupo de Pequeños"/>
    <x v="0"/>
    <s v="SOCIEDADES (EMPRESA DE SERVICIOS PUBLICOS)"/>
    <s v="ANTIOQUIA"/>
    <s v="TARSO"/>
    <s v="ACTUALIZACION"/>
    <d v="2025-03-07T00:00:00"/>
    <x v="1"/>
  </r>
  <r>
    <n v="22825"/>
    <s v="ASOCIACION DE USUARIOS ADMINISTRADORA DE LOS SERVICIOS PUBLICOS DE ACUEDUCTO, ALCANTARILLADO Y ASEO DEL CASCO URBANO"/>
    <s v="OPERATIVA"/>
    <s v="MENOR O IGUAL A 2500 USUARIOS"/>
    <s v="Grupo de Pequeños"/>
    <x v="0"/>
    <s v="ORGANIZACION AUTORIZADA"/>
    <s v="NARIÑO"/>
    <s v="IMUES"/>
    <s v="ACTUALIZACION"/>
    <d v="2024-09-25T00:00:00"/>
    <x v="1"/>
  </r>
  <r>
    <n v="22827"/>
    <s v="CORPORACION DE SERVICIOS DEL ACUEDUCTO Y ALCANTARILLADO DE BERLIN"/>
    <s v="OPERATIVA"/>
    <s v="MENOR O IGUAL A 2500 USUARIOS"/>
    <s v="Grupo de Pequeños"/>
    <x v="1"/>
    <s v="ORGANIZACION AUTORIZADA"/>
    <s v="SANTANDER"/>
    <s v="TONA"/>
    <s v="ACTUALIZACION"/>
    <d v="2024-03-02T00:00:00"/>
    <x v="3"/>
  </r>
  <r>
    <n v="22833"/>
    <s v="EMPRESA DE SERVICIOS PÚBLICOS DE RONCESVALLES S.A. E.S.P."/>
    <s v="OPERATIVA"/>
    <s v="MENOR O IGUAL A 2500 USUARIOS"/>
    <s v="Grupo de Pequeños"/>
    <x v="2"/>
    <s v="SOCIEDADES (EMPRESA DE SERVICIOS PUBLICOS)"/>
    <s v="TOLIMA"/>
    <s v="RONCESVALLES"/>
    <s v="ACTUALIZACION"/>
    <d v="2024-11-07T00:00:00"/>
    <x v="1"/>
  </r>
  <r>
    <n v="22843"/>
    <s v="JUNTA ADMINISTRADORA DEL ACUEDUCTO DE LA VEREDA NAZARETH MUNICIPIO DE PALESTINA"/>
    <s v="OPERATIVA"/>
    <s v="HASTA 2500 SUSCRIPTORES"/>
    <s v="Grupo de Pequeños"/>
    <x v="1"/>
    <s v="ORGANIZACION AUTORIZADA"/>
    <s v="HUILA"/>
    <s v="PALESTINA"/>
    <s v="ACTUALIZACION"/>
    <d v="2011-12-30T00:00:00"/>
    <x v="3"/>
  </r>
  <r>
    <n v="22845"/>
    <s v="ADMINISTRACIÓN PUBLICA COOPERATIVA EMPRESA SOLIDARIA DE SERVICIOS PUBLICOS DE CHISCAS BOYACA"/>
    <s v="OPERATIVA"/>
    <s v="MENOR O IGUAL A 2500 USUARIOS"/>
    <s v="Grupo de Pequeños"/>
    <x v="0"/>
    <s v="ORGANIZACION AUTORIZADA"/>
    <s v="BOYACÁ"/>
    <s v="CHISCAS"/>
    <s v="ACTUALIZACION"/>
    <d v="2024-01-29T00:00:00"/>
    <x v="1"/>
  </r>
  <r>
    <n v="22849"/>
    <s v="MUNICIPIO DE PADILLA CAUCA"/>
    <s v="OPERATIVA (No activa)"/>
    <s v="HASTA 2500 SUSCRIPTORES"/>
    <s v="Grupo de Pequeños"/>
    <x v="1"/>
    <s v="MUNICIPIO (PRESTACIÓN DIRECTA)"/>
    <s v="CAUCA"/>
    <s v="PADILLA"/>
    <s v="ACTUALIZACION"/>
    <d v="2013-02-18T00:00:00"/>
    <x v="0"/>
  </r>
  <r>
    <n v="22854"/>
    <s v="GISCOL DIQUE S.A. E.S.P."/>
    <s v="OPERATIVA (No activa)"/>
    <s v="MAS DE 2500 SUSCRIPTORES"/>
    <s v="Grupo de Grandes"/>
    <x v="1"/>
    <s v="SOCIEDADES (EMPRESA DE SERVICIOS PUBLICOS)"/>
    <s v="BOGOTÁ, D.C."/>
    <s v="BOGOTA, D.C."/>
    <s v="ACTUALIZACION"/>
    <d v="2015-07-02T00:00:00"/>
    <x v="3"/>
  </r>
  <r>
    <n v="22855"/>
    <s v="EMPRESA DE SERVICIOS PUBLICOS DE TABIO SA "/>
    <s v="OPERATIVA"/>
    <s v="DESDE 2501 HASTA 5000 USUARIOS"/>
    <s v="Grupo de Grandes"/>
    <x v="0"/>
    <s v="SOCIEDADES (EMPRESA DE SERVICIOS PUBLICOS)"/>
    <s v="CUNDINAMARCA"/>
    <s v="TABIO"/>
    <s v="ACTUALIZACION"/>
    <d v="2025-02-03T00:00:00"/>
    <x v="1"/>
  </r>
  <r>
    <n v="22856"/>
    <s v="EMPRESA DE SERVICIOS PUBLICOS DE LEJANIAS META E.S.P.L."/>
    <s v="OPERATIVA"/>
    <s v="MENOR O IGUAL A 2500 USUARIOS"/>
    <s v="Grupo de Pequeños"/>
    <x v="0"/>
    <s v="EMPRESA INDUSTRIAL Y COMERCIAL DEL ESTADO"/>
    <s v="META"/>
    <s v="LEJANIAS"/>
    <s v="ACTUALIZACION"/>
    <d v="2025-03-06T00:00:00"/>
    <x v="1"/>
  </r>
  <r>
    <n v="22857"/>
    <s v="EMPRESAS PÚBLICAS DE CHÁMEZA S.A.S   E.S.P"/>
    <s v="OPERATIVA"/>
    <s v="MENOR O IGUAL A 2500 USUARIOS"/>
    <s v="Grupo de Pequeños"/>
    <x v="2"/>
    <s v="SOCIEDADES (EMPRESA DE SERVICIOS PUBLICOS)"/>
    <s v="CASANARE"/>
    <s v="CHAMEZA"/>
    <s v="ACTUALIZACION"/>
    <d v="2018-08-22T00:00:00"/>
    <x v="1"/>
  </r>
  <r>
    <n v="22861"/>
    <s v="SOCIEDAD POR ACCIONES SIMPLIFICADA PARA LA PRESTACIÓN DE LOS SERVICIOS PÚBLICOS DE AGUA POTABLE Y SANEAMIENTO BÁSICO"/>
    <s v="OPERATIVA"/>
    <s v="MENOR O IGUAL A 2500 USUARIOS"/>
    <s v="Grupo de Pequeños"/>
    <x v="0"/>
    <s v="SOCIEDADES (EMPRESA DE SERVICIOS PUBLICOS)"/>
    <s v="NARIÑO"/>
    <s v="CUASPUD"/>
    <s v="ACTUALIZACION"/>
    <d v="2022-07-25T00:00:00"/>
    <x v="1"/>
  </r>
  <r>
    <n v="22867"/>
    <s v="EMPRESA REGIONAL COMUNITARIA DE ADMINISTRACION PUBLICA COOPERATIVA DE LOS SERVICIOS PUBLICOS DOMICILIARIOS DE ACUEDUCTO ALCANTARILLADO Y ASEO"/>
    <s v="OPERATIVA"/>
    <s v="MENOR O IGUAL A 2500 USUARIOS"/>
    <s v="Grupo de Pequeños"/>
    <x v="2"/>
    <s v="ORGANIZACION AUTORIZADA"/>
    <s v="GUAINÍA"/>
    <s v="INIRIDA"/>
    <s v="ACTUALIZACION"/>
    <d v="2025-03-07T00:00:00"/>
    <x v="1"/>
  </r>
  <r>
    <n v="22868"/>
    <s v="COMITÉ EMPRESARIAL DEL ACUEDUCTO CEAB DE LA VEREDA BOITIVA DEL MUNICIPIO DE SESQUILE CUNDINAMARCA"/>
    <s v="OPERATIVA"/>
    <s v="MENOR O IGUAL A 2500 USUARIOS"/>
    <s v="Grupo de Pequeños"/>
    <x v="1"/>
    <s v="ORGANIZACION AUTORIZADA"/>
    <s v="CUNDINAMARCA"/>
    <s v="SESQUILE"/>
    <s v="ACTUALIZACION"/>
    <d v="2024-12-21T00:00:00"/>
    <x v="3"/>
  </r>
  <r>
    <n v="22870"/>
    <s v="EMPRESA DE SERVICIOS PUBLICOS LOS PALMITOS S.A. E.S.P"/>
    <s v="OPERATIVA"/>
    <s v="MENOR O IGUAL A 2500 USUARIOS"/>
    <s v="Grupo de Pequeños"/>
    <x v="0"/>
    <s v="SOCIEDADES (EMPRESA DE SERVICIOS PUBLICOS)"/>
    <s v="SUCRE"/>
    <s v="LOS PALMITOS"/>
    <s v="ACTUALIZACION"/>
    <d v="2022-05-18T00:00:00"/>
    <x v="4"/>
  </r>
  <r>
    <n v="22872"/>
    <s v="IMPULSADORA DEL DESARROLLO ARMONICO DE SEVILLA S.A.E.S.P"/>
    <s v="OPERATIVA"/>
    <s v="MAYOR O IGUAL A 5001 USUARIOS"/>
    <s v="Grupo de Pequeños"/>
    <x v="2"/>
    <s v="SOCIEDADES (EMPRESA DE SERVICIOS PUBLICOS)"/>
    <s v="VALLE DEL CAUCA"/>
    <s v="SEVILLA"/>
    <s v="ACTUALIZACION"/>
    <d v="2024-09-11T00:00:00"/>
    <x v="0"/>
  </r>
  <r>
    <n v="22873"/>
    <s v="ASOCIACION DE SERVICIOS PUBLICOS REGIONALES SABANAS DE CALI, EL RINCON Y LOS HATOS, JURISDICCION DEL MUNICIPIO DE MORROA"/>
    <s v="OPERATIVA (No activa)"/>
    <s v="HASTA 2500 SUSCRIPTORES"/>
    <s v="Grupo de Pequeños"/>
    <x v="1"/>
    <s v="ORGANIZACION AUTORIZADA"/>
    <s v="SUCRE"/>
    <s v="MORROA"/>
    <s v="ACTUALIZACION"/>
    <d v="2010-08-19T00:00:00"/>
    <x v="3"/>
  </r>
  <r>
    <n v="22875"/>
    <s v="EMPRESA DE ACUEDUCTO, ALCANTARILLADO Y ASEO DE TENZA S.A ESP"/>
    <s v="OPERATIVA"/>
    <s v="MENOR O IGUAL A 2500 USUARIOS"/>
    <s v="Grupo de Pequeños"/>
    <x v="2"/>
    <s v="SOCIEDADES (EMPRESA DE SERVICIOS PUBLICOS)"/>
    <s v="BOYACÁ"/>
    <s v="TENZA"/>
    <s v="ACTUALIZACION"/>
    <d v="2024-07-10T00:00:00"/>
    <x v="1"/>
  </r>
  <r>
    <n v="22876"/>
    <s v="ADMINISTRACION PUBLICA COOPERATIVA DE CAJIBIO"/>
    <s v="OPERATIVA"/>
    <s v="MENOR O IGUAL A 2500 USUARIOS"/>
    <s v="Grupo de Pequeños"/>
    <x v="2"/>
    <s v="ORGANIZACION AUTORIZADA"/>
    <s v="CAUCA"/>
    <s v="CAJIBIO"/>
    <s v="ACTUALIZACION"/>
    <d v="2025-03-25T00:00:00"/>
    <x v="1"/>
  </r>
  <r>
    <n v="22877"/>
    <s v="EMPRESA DE SERVICIOS PUBLICOS DE SAN PEDRO DE CARTAGO  SA"/>
    <s v="OPERATIVA"/>
    <s v="MENOR O IGUAL A 2500 USUARIOS"/>
    <s v="Grupo de Pequeños"/>
    <x v="2"/>
    <s v="SOCIEDADES (EMPRESA DE SERVICIOS PUBLICOS)"/>
    <s v="NARIÑO"/>
    <s v="SAN PEDRO DE CARTAGO"/>
    <s v="ACTUALIZACION"/>
    <d v="2024-07-03T00:00:00"/>
    <x v="1"/>
  </r>
  <r>
    <n v="22884"/>
    <s v="ADMINISTRACION PUBLICA COOPERATIVA DE AGUA POTABLE Y SANEAMIENTO BASICO DE TANGUA"/>
    <s v="OPERATIVA"/>
    <s v="MENOR O IGUAL A 2500 USUARIOS"/>
    <s v="Grupo de Pequeños"/>
    <x v="2"/>
    <s v="ORGANIZACION AUTORIZADA"/>
    <s v="NARIÑO"/>
    <s v="TANGUA"/>
    <s v="ACTUALIZACION"/>
    <d v="2025-03-04T00:00:00"/>
    <x v="1"/>
  </r>
  <r>
    <n v="22885"/>
    <s v="ADMINISTRACION  PUBLICA COOPERATIVA DE SERVICIOS PUBLICOS DOMICILIARIOS DEL MUNICIPIO DE LA APARTADA"/>
    <s v="OPERATIVA"/>
    <s v="MENOR O IGUAL A 2500 USUARIOS"/>
    <s v="Grupo de Pequeños"/>
    <x v="2"/>
    <s v="ORGANIZACION AUTORIZADA"/>
    <s v="CÓRDOBA"/>
    <s v="LA APARTADA"/>
    <s v="ACTUALIZACION"/>
    <d v="2025-02-07T00:00:00"/>
    <x v="4"/>
  </r>
  <r>
    <n v="22886"/>
    <s v="ASOCIACION JUNTA ADMINISTRADORA DE ACUEDUCTO VEREDAL EL RINCON ASORINCON"/>
    <s v="ABASTO"/>
    <s v="MENOR O IGUAL A 2500 USUARIOS"/>
    <s v="Grupo de Pequeños"/>
    <x v="1"/>
    <s v="ORGANIZACION AUTORIZADA"/>
    <s v="VALLE DEL CAUCA"/>
    <s v="PALMIRA"/>
    <s v="ACTUALIZACION"/>
    <d v="2019-07-01T00:00:00"/>
    <x v="3"/>
  </r>
  <r>
    <n v="22889"/>
    <s v="EMPRESA COOPERATIVA DE ACUEDUCTO ALCANTARILLADO Y ASEO DE RICAURTE"/>
    <s v="OPERATIVA"/>
    <s v="MENOR O IGUAL A 2500 USUARIOS"/>
    <s v="Grupo de Pequeños"/>
    <x v="0"/>
    <s v="ORGANIZACION AUTORIZADA"/>
    <s v="NARIÑO"/>
    <s v="RICAURTE"/>
    <s v="ACTUALIZACION"/>
    <d v="2024-04-17T00:00:00"/>
    <x v="1"/>
  </r>
  <r>
    <n v="22890"/>
    <s v="EMPRESA SOLIDARIA DE SERVICIOS PUBLICOS DOMICILIARIOS DEL ALTO BAUDO"/>
    <s v="OPERATIVA"/>
    <s v="HASTA 2500 SUSCRIPTORES"/>
    <s v="Grupo de Pequeños"/>
    <x v="1"/>
    <s v="ORGANIZACION AUTORIZADA"/>
    <s v="CHOCÓ"/>
    <s v="ALTO BAUDO"/>
    <s v="ACTUALIZACION"/>
    <d v="2014-07-28T00:00:00"/>
    <x v="5"/>
  </r>
  <r>
    <n v="22891"/>
    <s v="EMPRESAS PÚBLICAS DE BRICEÑO S.A. E.S.P"/>
    <s v="OPERATIVA"/>
    <s v="MENOR O IGUAL A 2500 USUARIOS"/>
    <s v="Grupo de Pequeños"/>
    <x v="2"/>
    <s v="SOCIEDADES (EMPRESA DE SERVICIOS PUBLICOS)"/>
    <s v="ANTIOQUIA"/>
    <s v="BRICEÑO"/>
    <s v="ACTUALIZACION"/>
    <d v="2025-01-16T00:00:00"/>
    <x v="1"/>
  </r>
  <r>
    <n v="22892"/>
    <s v="ADMINISTRACIÓN PUBLICA COOPERATIVA DEL MUNICIPIO DE ENCINO, SANTANDER"/>
    <s v="OPERATIVA"/>
    <s v="MENOR O IGUAL A 2500 USUARIOS"/>
    <s v="Grupo de Pequeños"/>
    <x v="2"/>
    <s v="ORGANIZACION AUTORIZADA"/>
    <s v="SANTANDER"/>
    <s v="ENCINO"/>
    <s v="ACTUALIZACION"/>
    <d v="2025-03-28T00:00:00"/>
    <x v="1"/>
  </r>
  <r>
    <n v="22899"/>
    <s v="ASOCIACION DE USUARIOS DEL ACUEDUCTO DEL BARRIO LA CAPILLA"/>
    <s v="OPERATIVA"/>
    <s v="MENOR O IGUAL A 2500 USUARIOS"/>
    <s v="Grupo de Pequeños"/>
    <x v="2"/>
    <s v="ORGANIZACION AUTORIZADA"/>
    <s v="RISARALDA"/>
    <s v="DOSQUEBRADAS"/>
    <s v="ACTUALIZACION"/>
    <d v="2025-02-01T00:00:00"/>
    <x v="3"/>
  </r>
  <r>
    <n v="22900"/>
    <s v="ADMINISTRACION PUBLICA COOPERATIVA DEL MUNICIPIO DE SIMACOTA SANTANDER SIMSACOOP A.P.C."/>
    <s v="OPERATIVA"/>
    <s v="MENOR O IGUAL A 2500 USUARIOS"/>
    <s v="Grupo de Pequeños"/>
    <x v="2"/>
    <s v="ORGANIZACION AUTORIZADA"/>
    <s v="SANTANDER"/>
    <s v="SIMACOTA"/>
    <s v="ACTUALIZACION"/>
    <d v="2025-01-29T00:00:00"/>
    <x v="1"/>
  </r>
  <r>
    <n v="22901"/>
    <s v="ASOCIACION COMUNITARIA ADMINISTRADORA  DEL ACUEDUCTO DEL CORREIMIENTO DE  BITACO MUNICIPIO DE LA CUMBRE"/>
    <s v="OPERATIVA"/>
    <s v="MENOR O IGUAL A 2500 USUARIOS"/>
    <s v="Grupo de Pequeños"/>
    <x v="1"/>
    <s v="ORGANIZACION AUTORIZADA"/>
    <s v="VALLE DEL CAUCA"/>
    <s v="LA CUMBRE"/>
    <s v="ACTUALIZACION"/>
    <d v="2024-07-30T00:00:00"/>
    <x v="3"/>
  </r>
  <r>
    <n v="22902"/>
    <s v="ADMINISTRACIÓN PÚBLICA COOPERATIVA ENTIDAD PRESTADORA DE SERVICIOS PÚBLICOS DE ACUEDUCTO ALCANTARILLADO Y ASEO"/>
    <s v="OPERATIVA"/>
    <s v="MENOR O IGUAL A 2500 USUARIOS"/>
    <s v="Grupo de Pequeños"/>
    <x v="0"/>
    <s v="ORGANIZACION AUTORIZADA"/>
    <s v="BOYACÁ"/>
    <s v="CUCAITA"/>
    <s v="ACTUALIZACION"/>
    <d v="2025-03-06T00:00:00"/>
    <x v="1"/>
  </r>
  <r>
    <n v="22903"/>
    <s v="EMPRESA OFICIAL DE ACUEDUCTO ALCANTARILLADO Y ASEO DEL MUNICIPIO DE TOLUVIEJO SA ESP"/>
    <s v="OPERATIVA"/>
    <s v="DESDE 2501 HASTA 5000 USUARIOS"/>
    <s v="Grupo de Grandes"/>
    <x v="0"/>
    <s v="SOCIEDADES (EMPRESA DE SERVICIOS PUBLICOS)"/>
    <s v="SUCRE"/>
    <s v="TOLU VIEJO"/>
    <s v="ACTUALIZACION"/>
    <d v="2023-01-18T00:00:00"/>
    <x v="1"/>
  </r>
  <r>
    <n v="22907"/>
    <s v="JUNTA ADMINISTRADORA DEL ACUEDUCTO RURAL DE BOTANILLA"/>
    <s v="OPERATIVA"/>
    <s v="HASTA 2500 SUSCRIPTORES"/>
    <s v="Grupo de Pequeños"/>
    <x v="1"/>
    <s v="ORGANIZACION AUTORIZADA"/>
    <s v="NARIÑO"/>
    <s v="PASTO"/>
    <s v="ACTUALIZACION"/>
    <d v="2011-12-15T00:00:00"/>
    <x v="3"/>
  </r>
  <r>
    <n v="22909"/>
    <s v="ADMINISTRACION COOPERATIVA DE SERVICIOS PUBLICOS DE ACUEDUCTO, ALCANTARILLADO, ASEO Y A FINES DE PUERTO LIBERTADOR"/>
    <s v="OPERATIVA"/>
    <s v="DESDE 2501 HASTA 5000 USUARIOS"/>
    <s v="Grupo de Pequeños"/>
    <x v="2"/>
    <s v="ORGANIZACION AUTORIZADA"/>
    <s v="CÓRDOBA"/>
    <s v="PUERTO LIBERTADOR"/>
    <s v="ACTUALIZACION"/>
    <d v="2024-04-12T00:00:00"/>
    <x v="4"/>
  </r>
  <r>
    <n v="22911"/>
    <s v="VEOLIA ASEO SANTANDER Y CESAR S.A E.S.P"/>
    <s v="OPERATIVA"/>
    <s v="MAYOR O IGUAL A 5001 USUARIOS"/>
    <s v="Grupo de Grandes"/>
    <x v="0"/>
    <s v="SOCIEDADES (EMPRESA DE SERVICIOS PUBLICOS)"/>
    <s v="SANTANDER"/>
    <s v="GIRON"/>
    <s v="ACTUALIZACION"/>
    <d v="2025-02-24T00:00:00"/>
    <x v="0"/>
  </r>
  <r>
    <n v="22913"/>
    <s v="ADMINISTRACION PUBLICA COOPERATIVA DE SERVICIOS PUBLICOS DE CORDOBA AGUAS DE SAN FRANCISCO"/>
    <s v="OPERATIVA"/>
    <s v="MENOR O IGUAL A 2500 USUARIOS"/>
    <s v="Grupo de Pequeños"/>
    <x v="0"/>
    <s v="ORGANIZACION AUTORIZADA"/>
    <s v="NARIÑO"/>
    <s v="CORDOBA"/>
    <s v="ACTUALIZACION"/>
    <d v="2024-08-22T00:00:00"/>
    <x v="1"/>
  </r>
  <r>
    <n v="22914"/>
    <s v="EMPRESA DE SERVICIOS PUBLICOS DE SESQUILE CUNDINAMARCA SA ESP"/>
    <s v="OPERATIVA"/>
    <s v="MENOR O IGUAL A 2500 USUARIOS"/>
    <s v="Grupo de Pequeños"/>
    <x v="0"/>
    <s v="SOCIEDADES (EMPRESA DE SERVICIOS PUBLICOS)"/>
    <s v="CUNDINAMARCA"/>
    <s v="SESQUILE"/>
    <s v="ACTUALIZACION"/>
    <d v="2025-02-14T00:00:00"/>
    <x v="1"/>
  </r>
  <r>
    <n v="22922"/>
    <s v="ASOCIACIÓN DEL ACUEDUCTO EL TAMBO ALTO DE LA CAPILLA DE TENA "/>
    <s v="ABASTO"/>
    <s v="MENOR O IGUAL A 2500 USUARIOS"/>
    <s v="Grupo de Pequeños"/>
    <x v="1"/>
    <s v="ORGANIZACION AUTORIZADA"/>
    <s v="CUNDINAMARCA"/>
    <s v="TENA"/>
    <s v="ACTUALIZACION"/>
    <d v="2025-02-28T00:00:00"/>
    <x v="3"/>
  </r>
  <r>
    <n v="22927"/>
    <s v="EMPRESA DE ACUEDUCTO ALCANTARILLADO Y ASEO DEL MUNICIPIO DE CHALAN SA ESP"/>
    <s v="OPERATIVA"/>
    <s v="MENOR O IGUAL A 2500 USUARIOS"/>
    <s v="Grupo de Pequeños"/>
    <x v="0"/>
    <s v="SOCIEDADES (EMPRESA DE SERVICIOS PUBLICOS)"/>
    <s v="SUCRE"/>
    <s v="CHALAN"/>
    <s v="ACTUALIZACION"/>
    <d v="2024-05-07T00:00:00"/>
    <x v="1"/>
  </r>
  <r>
    <n v="22930"/>
    <s v="ASOCIACION DE USUARIOS DEL ACUEDUCTO DE MARQUEZ - LA AURORA"/>
    <s v="OPERATIVA"/>
    <s v="HASTA 2500 SUSCRIPTORES"/>
    <s v="Grupo de Pequeños"/>
    <x v="1"/>
    <s v="ORGANIZACION AUTORIZADA"/>
    <s v="CUNDINAMARCA"/>
    <s v="LA CALERA"/>
    <s v="ACTUALIZACION"/>
    <d v="2013-02-18T00:00:00"/>
    <x v="3"/>
  </r>
  <r>
    <n v="22933"/>
    <s v="ADMINISTRACION PUBLICA COOPERATIVA DEL MUNICIPIO DE EL PEÑON"/>
    <s v="OPERATIVA"/>
    <s v="MENOR O IGUAL A 2500 USUARIOS"/>
    <s v="Grupo de Pequeños"/>
    <x v="0"/>
    <s v="ORGANIZACION AUTORIZADA"/>
    <s v="BOLÍVAR"/>
    <s v="EL PENON"/>
    <s v="ACTUALIZACION"/>
    <d v="2024-03-05T00:00:00"/>
    <x v="1"/>
  </r>
  <r>
    <n v="22934"/>
    <s v="JUNTA DE ACCION COMUNAL VEREDA PERIQUITO MUNICIPIO DE MEDINA  CUNDINAMARCA"/>
    <s v="OPERATIVA"/>
    <s v="HASTA 2500 SUSCRIPTORES"/>
    <s v="Grupo de Pequeños"/>
    <x v="1"/>
    <s v="ORGANIZACION AUTORIZADA"/>
    <s v="CUNDINAMARCA"/>
    <s v="MEDINA"/>
    <s v="INSCRIPCION"/>
    <d v="2011-12-15T00:00:00"/>
    <x v="3"/>
  </r>
  <r>
    <n v="22936"/>
    <s v="CORPORACION DE ACUEDUCTO MEDIA LUNA"/>
    <s v="OPERATIVA"/>
    <s v="MENOR O IGUAL A 2500 USUARIOS"/>
    <s v="Grupo de Pequeños"/>
    <x v="1"/>
    <s v="ORGANIZACION AUTORIZADA"/>
    <s v="ANTIOQUIA"/>
    <s v="MEDELLÍN"/>
    <s v="ACTUALIZACION"/>
    <d v="2024-03-20T00:00:00"/>
    <x v="3"/>
  </r>
  <r>
    <n v="22939"/>
    <s v="COOPERATIVA AGUAS DE CORDOBA"/>
    <s v="OPERATIVA (No activa)"/>
    <s v="HASTA 2500 SUSCRIPTORES"/>
    <s v="Grupo de Pequeños"/>
    <x v="1"/>
    <s v="ORGANIZACION AUTORIZADA"/>
    <s v="BOLÍVAR"/>
    <s v="CORDOBA"/>
    <s v="ACTUALIZACION"/>
    <d v="2011-12-15T00:00:00"/>
    <x v="3"/>
  </r>
  <r>
    <n v="22942"/>
    <s v="ADMINISTRACION PUBLICA COOPERATIVA AGUA VIDA HACARI "/>
    <s v="OPERATIVA"/>
    <s v="MENOR O IGUAL A 2500 USUARIOS"/>
    <s v="Grupo de Pequeños"/>
    <x v="0"/>
    <s v="ORGANIZACION AUTORIZADA"/>
    <s v="NORTE DE SANTANDER"/>
    <s v="HACARI"/>
    <s v="ACTUALIZACION"/>
    <d v="2024-04-19T00:00:00"/>
    <x v="1"/>
  </r>
  <r>
    <n v="22948"/>
    <s v="SERVICIOS PUBLICOS YALÍ S.A. E.S.P."/>
    <s v="OPERATIVA"/>
    <s v="MENOR O IGUAL A 2500 USUARIOS"/>
    <s v="Grupo de Pequeños"/>
    <x v="2"/>
    <s v="SOCIEDADES (EMPRESA DE SERVICIOS PUBLICOS)"/>
    <s v="ANTIOQUIA"/>
    <s v="AMALFI"/>
    <s v="ACTUALIZACION"/>
    <d v="2025-03-28T00:00:00"/>
    <x v="1"/>
  </r>
  <r>
    <n v="22949"/>
    <s v="EMPRESA SOLIDARIA DE SERVICIOS PUBLICOS DEL MUNICIPIO DE FLORESTA"/>
    <s v="OPERATIVA"/>
    <s v="MENOR O IGUAL A 2500 USUARIOS"/>
    <s v="Grupo de Pequeños"/>
    <x v="0"/>
    <s v="ORGANIZACION AUTORIZADA"/>
    <s v="BOYACÁ"/>
    <s v="FLORESTA"/>
    <s v="ACTUALIZACION"/>
    <d v="2024-05-08T00:00:00"/>
    <x v="1"/>
  </r>
  <r>
    <n v="22951"/>
    <s v="EMPRESAS PUBLICAS DE RECETOR S.A.S  ESP"/>
    <s v="OPERATIVA"/>
    <s v="MENOR O IGUAL A 2500 USUARIOS"/>
    <s v="Grupo de Pequeños"/>
    <x v="2"/>
    <s v="SOCIEDADES (EMPRESA DE SERVICIOS PUBLICOS)"/>
    <s v="CASANARE"/>
    <s v="RECETOR"/>
    <s v="ACTUALIZACION"/>
    <d v="2025-03-03T00:00:00"/>
    <x v="1"/>
  </r>
  <r>
    <n v="22953"/>
    <s v="ASOCIACION DE USUARIOS ACUEDUCTO RURAL EL PEDREGAL ASUAPE"/>
    <s v="OPERATIVA"/>
    <s v="HASTA 2500 SUSCRIPTORES"/>
    <s v="Grupo de Pequeños"/>
    <x v="1"/>
    <s v="ORGANIZACION AUTORIZADA"/>
    <s v="CUNDINAMARCA"/>
    <s v="UNE"/>
    <s v="ACTUALIZACION"/>
    <d v="2015-06-18T00:00:00"/>
    <x v="3"/>
  </r>
  <r>
    <n v="22956"/>
    <s v="ASOCIACION DE USUARIOS DEL ACUEDUCTO PICACHO CERRO ALTO MUNICIPIO DE CALDONO"/>
    <s v="OPERATIVA"/>
    <s v="HASTA 2500 SUSCRIPTORES"/>
    <s v="Grupo de Pequeños"/>
    <x v="1"/>
    <s v="ORGANIZACION AUTORIZADA"/>
    <s v="CAUCA"/>
    <s v="CALDONO"/>
    <s v="ACTUALIZACION"/>
    <d v="2013-02-18T00:00:00"/>
    <x v="3"/>
  </r>
  <r>
    <n v="22959"/>
    <s v="ASOCIACION COMUNITARIA ADMINISTRADORA DEL ACUEDUCTO ALCANTARILLADO Y ASEO DE LOS CORREGIMIENTOS DE VILLA COLOMBIA  AMPUDIA Y VEREDAS ALEDAÑAS"/>
    <s v="OPERATIVA"/>
    <s v="HASTA 2500 SUSCRIPTORES"/>
    <s v="Grupo de Pequeños"/>
    <x v="1"/>
    <s v="ORGANIZACION AUTORIZADA"/>
    <s v="VALLE DEL CAUCA"/>
    <s v="JAMUNDI"/>
    <s v="ACTUALIZACION"/>
    <d v="2011-03-09T00:00:00"/>
    <x v="3"/>
  </r>
  <r>
    <n v="22960"/>
    <s v="MANANTIAL DEL CEDRO SAS ESP"/>
    <s v="OPERATIVA"/>
    <s v="MENOR O IGUAL A 2500 USUARIOS"/>
    <s v="Grupo de Pequeños"/>
    <x v="2"/>
    <s v="SOCIEDADES (EMPRESA DE SERVICIOS PUBLICOS)"/>
    <s v="NARIÑO"/>
    <s v="LA LLANADA"/>
    <s v="ACTUALIZACION"/>
    <d v="2025-02-24T00:00:00"/>
    <x v="1"/>
  </r>
  <r>
    <n v="22964"/>
    <s v="EMPRESA DE SERVICIOS PUBLICOS DE SALDAÑA SA ESP"/>
    <s v="OPERATIVA"/>
    <s v="DESDE 2501 HASTA 5000 USUARIOS"/>
    <s v="Grupo de Grandes"/>
    <x v="2"/>
    <s v="SOCIEDADES (EMPRESA DE SERVICIOS PUBLICOS)"/>
    <s v="TOLIMA"/>
    <s v="SALDANA"/>
    <s v="ACTUALIZACION"/>
    <d v="2025-02-05T00:00:00"/>
    <x v="1"/>
  </r>
  <r>
    <n v="22966"/>
    <s v="ASOCIACION DE SUSCRIPTORES DE SISTEMA DE ACUEDUCTO DE LA VEREDA DE RINCHOQUE DEL MUNICIPIO DE TURMEQUE BOYACA"/>
    <s v="OPERATIVA"/>
    <s v="MENOR O IGUAL A 2500 USUARIOS"/>
    <s v="Grupo de Pequeños"/>
    <x v="1"/>
    <s v="ORGANIZACION AUTORIZADA"/>
    <s v="BOYACÁ"/>
    <s v="TURMEQUE"/>
    <s v="ACTUALIZACION"/>
    <d v="2023-12-14T00:00:00"/>
    <x v="3"/>
  </r>
  <r>
    <n v="22967"/>
    <s v="ASOCIACION DE USUARIOS DEL ACUEDUCTO MULTIVEREDAL DEL MUNICIPIO DE ANDES"/>
    <s v="OPERATIVA"/>
    <s v="MENOR O IGUAL A 2500 USUARIOS"/>
    <s v="Grupo de Pequeños"/>
    <x v="1"/>
    <s v="ORGANIZACION AUTORIZADA"/>
    <s v="ANTIOQUIA"/>
    <s v="ANDES"/>
    <s v="ACTUALIZACION"/>
    <d v="2025-02-06T00:00:00"/>
    <x v="3"/>
  </r>
  <r>
    <n v="22969"/>
    <s v="ASOCIACION DE PROPIETARIOS YO USUARIOS DEL ACUEDUCTO LOS VIKINGOS DE LA VEREDA LA PLATILLA"/>
    <s v="OPERATIVA"/>
    <s v="HASTA 2500 SUSCRIPTORES"/>
    <s v="Grupo de Pequeños"/>
    <x v="1"/>
    <s v="ORGANIZACION AUTORIZADA"/>
    <s v="TOLIMA"/>
    <s v="FALAN"/>
    <s v="ACTUALIZACION"/>
    <d v="2011-04-09T00:00:00"/>
    <x v="3"/>
  </r>
  <r>
    <n v="22984"/>
    <s v="ASOCIACION DE USUARIOS DEL ACUEDUCTO DE LA ZONA MEDIA DE LA PARCELACION FLORESTA DE LA SABANA"/>
    <s v="OPERATIVA"/>
    <s v="MENOR O IGUAL A 2500 USUARIOS"/>
    <s v="Grupo de Pequeños"/>
    <x v="1"/>
    <s v="ORGANIZACION AUTORIZADA"/>
    <s v="BOGOTÁ, D.C."/>
    <s v="BOGOTA, D.C."/>
    <s v="ACTUALIZACION"/>
    <d v="2025-03-12T00:00:00"/>
    <x v="3"/>
  </r>
  <r>
    <n v="22987"/>
    <s v="ASOCIACION DE USUARIOS DEL ACUEDUCTO DE LA VEREDA ROMERAL"/>
    <s v="OPERATIVA"/>
    <s v="MENOR O IGUAL A 2500 USUARIOS"/>
    <s v="Grupo de Pequeños"/>
    <x v="1"/>
    <s v="ORGANIZACION AUTORIZADA"/>
    <s v="ANTIOQUIA"/>
    <s v="GUARNE"/>
    <s v="ACTUALIZACION"/>
    <d v="2024-12-16T00:00:00"/>
    <x v="3"/>
  </r>
  <r>
    <n v="22990"/>
    <s v="ASOCIACION ACUEDUCTO REGIONAL EL SALITRE"/>
    <s v="OPERATIVA"/>
    <s v="HASTA 2500 SUSCRIPTORES"/>
    <s v="Grupo de Pequeños"/>
    <x v="1"/>
    <s v="ORGANIZACION AUTORIZADA"/>
    <s v="BOYACÁ"/>
    <s v="PAIPA"/>
    <s v="INSCRIPCION"/>
    <d v="2011-10-27T00:00:00"/>
    <x v="3"/>
  </r>
  <r>
    <n v="22995"/>
    <s v="ASOCIACION DE USUARIOS DEL ACUEDUCTO RURAL DE NARIÑO Y PALO DEAGUA"/>
    <s v="OPERATIVA"/>
    <s v="MENOR O IGUAL A 2500 USUARIOS"/>
    <s v="Grupo de Pequeños"/>
    <x v="1"/>
    <s v="ORGANIZACION AUTORIZADA"/>
    <s v="CÓRDOBA"/>
    <s v="LORICA"/>
    <s v="ACTUALIZACION"/>
    <d v="2024-03-14T00:00:00"/>
    <x v="3"/>
  </r>
  <r>
    <n v="22996"/>
    <s v="ADMINISTRACION PUBLICA COOPERATIVA DEL MUNICIPIO DE LANDAZURI"/>
    <s v="OPERATIVA"/>
    <s v="MENOR O IGUAL A 2500 USUARIOS"/>
    <s v="Grupo de Pequeños"/>
    <x v="2"/>
    <s v="ORGANIZACION AUTORIZADA"/>
    <s v="SANTANDER"/>
    <s v="LANDAZURI"/>
    <s v="ACTUALIZACION"/>
    <d v="2019-11-07T00:00:00"/>
    <x v="1"/>
  </r>
  <r>
    <n v="22997"/>
    <s v="EMPRESA SOLIDARIA DE SERVICIOS PUBLICOS DEL MUNICIPIO DE MOTAVITA EN LIQUIDACION"/>
    <s v="EN PROCESO DE LIQUIDACION"/>
    <s v="MENOR O IGUAL A 2500 USUARIOS"/>
    <s v="Grupo de Pequeños"/>
    <x v="0"/>
    <s v="ORGANIZACION AUTORIZADA"/>
    <s v="BOYACÁ"/>
    <s v="MOTAVITA"/>
    <s v="ACTUALIZACION"/>
    <d v="2022-03-07T00:00:00"/>
    <x v="1"/>
  </r>
  <r>
    <n v="23004"/>
    <s v="ASOCIACION DE SUSCRIPTORES DEL ACUEDUCTO EL REJALGAR DE LA VEREDA RINCON DE VARGAS DEL MUNICIPIO DE PAIPA"/>
    <s v="OPERATIVA"/>
    <s v="MENOR O IGUAL A 2500 USUARIOS"/>
    <s v="Grupo de Pequeños"/>
    <x v="1"/>
    <s v="ORGANIZACION AUTORIZADA"/>
    <s v="BOYACÁ"/>
    <s v="PAIPA"/>
    <s v="ACTUALIZACION"/>
    <d v="2025-03-26T00:00:00"/>
    <x v="3"/>
  </r>
  <r>
    <n v="23005"/>
    <s v="ADMINISTRACION PUBLICA COOPERATIVA DE SERVICIOS PUBLICOS DEL MUNICIPIO DE TUTAZA E.S.P."/>
    <s v="OPERATIVA"/>
    <s v="MENOR O IGUAL A 2500 USUARIOS"/>
    <s v="Grupo de Pequeños"/>
    <x v="0"/>
    <s v="ORGANIZACION AUTORIZADA"/>
    <s v="BOYACÁ"/>
    <s v="TUTAZA"/>
    <s v="ACTUALIZACION"/>
    <d v="2020-11-12T00:00:00"/>
    <x v="1"/>
  </r>
  <r>
    <n v="23007"/>
    <s v="EMPRESA DE SERVICIOS PUBLICOS DOMICILIARIOS DE ARMERO GUAYABAL S.A.. E.S.P."/>
    <s v="OPERATIVA"/>
    <s v="DESDE 2501 HASTA 5000 USUARIOS"/>
    <s v="Grupo de Grandes"/>
    <x v="2"/>
    <s v="SOCIEDADES (EMPRESA DE SERVICIOS PUBLICOS)"/>
    <s v="TOLIMA"/>
    <s v="ARMERO GUAYABAL"/>
    <s v="ACTUALIZACION"/>
    <d v="2024-08-07T00:00:00"/>
    <x v="1"/>
  </r>
  <r>
    <n v="23008"/>
    <s v="LA EMPRESA DE SERVICIOS PUBLICOS DOMICILIARIOS DE ANGOSTURA S.A. E.S.P."/>
    <s v="OPERATIVA"/>
    <s v="MENOR O IGUAL A 2500 USUARIOS"/>
    <s v="Grupo de Pequeños"/>
    <x v="2"/>
    <s v="SOCIEDADES (EMPRESA DE SERVICIOS PUBLICOS)"/>
    <s v="ANTIOQUIA"/>
    <s v="ANGOSTURA"/>
    <s v="ACTUALIZACION"/>
    <d v="2025-02-18T00:00:00"/>
    <x v="1"/>
  </r>
  <r>
    <n v="23012"/>
    <s v="JUNTA ADMINISTRADORA DEL ACUEDUCTO VEREDAS EL TRIUNFO NORMANDIA Y AGUA BLANCA"/>
    <s v="OPERATIVA"/>
    <s v="MENOR O IGUAL A 2500 USUARIOS"/>
    <s v="Grupo de Pequeños"/>
    <x v="1"/>
    <s v="ORGANIZACION AUTORIZADA"/>
    <s v="HUILA"/>
    <s v="NEIVA"/>
    <s v="ACTUALIZACION"/>
    <d v="2024-04-02T00:00:00"/>
    <x v="3"/>
  </r>
  <r>
    <n v="23014"/>
    <s v="EMPRESAS PUBLICAS DE TAMARA  S.A.S  E.S.P"/>
    <s v="OPERATIVA"/>
    <s v="MENOR O IGUAL A 2500 USUARIOS"/>
    <s v="Grupo de Pequeños"/>
    <x v="2"/>
    <s v="SOCIEDADES (EMPRESA DE SERVICIOS PUBLICOS)"/>
    <s v="CASANARE"/>
    <s v="TAMARA"/>
    <s v="ACTUALIZACION"/>
    <d v="2025-02-17T00:00:00"/>
    <x v="1"/>
  </r>
  <r>
    <n v="23018"/>
    <s v="EMPRESA DE SERVICIOS VARIOS LA VICTORIA ESP  S.A"/>
    <s v="OPERATIVA"/>
    <s v="DESDE 2501 HASTA 5000 USUARIOS"/>
    <s v="Grupo de Pequeños"/>
    <x v="0"/>
    <s v="SOCIEDADES (EMPRESA DE SERVICIOS PUBLICOS)"/>
    <s v="VALLE DEL CAUCA"/>
    <s v="LA VICTORIA"/>
    <s v="ACTUALIZACION"/>
    <d v="2025-02-11T00:00:00"/>
    <x v="0"/>
  </r>
  <r>
    <n v="23020"/>
    <s v="JUNTA ADMINISTRADORA DEL SERVICIO DEL ACUEDUCTO DE LAS VEREDAS LOS OLIVOS RECREO PLAYA RICA SANTA ROSA Y RETIRO"/>
    <s v="OPERATIVA"/>
    <s v="HASTA 2500 SUSCRIPTORES"/>
    <s v="Grupo de Pequeños"/>
    <x v="1"/>
    <s v="ORGANIZACION AUTORIZADA"/>
    <s v="HUILA"/>
    <s v="PITAL"/>
    <s v="ACTUALIZACION"/>
    <d v="2012-12-26T00:00:00"/>
    <x v="3"/>
  </r>
  <r>
    <n v="23022"/>
    <s v="CORPORACION  DE SERVICIOS DEL ACUEDUCTO DE LAS VEREDAS OJO DE AGUA  Y CUCHILLAS DEL MUNICIPIO DE CABRERA "/>
    <s v="OPERATIVA"/>
    <s v="HASTA 2500 SUSCRIPTORES"/>
    <s v="Grupo de Pequeños"/>
    <x v="1"/>
    <s v="ORGANIZACION AUTORIZADA"/>
    <s v="SANTANDER"/>
    <s v="CABRERA"/>
    <s v="ACTUALIZACION"/>
    <d v="2013-02-21T00:00:00"/>
    <x v="3"/>
  </r>
  <r>
    <n v="23023"/>
    <s v="ASOCIACION DE USUARIOS DEL ACUEDUCTO VEREDAL UNIDO DEL CORREGIMIENTO DE JIGUALES LA CUMBRE"/>
    <s v="OPERATIVA"/>
    <s v="HASTA 2500 SUSCRIPTORES"/>
    <s v="Grupo de Pequeños"/>
    <x v="1"/>
    <s v="ORGANIZACION AUTORIZADA"/>
    <s v="VALLE DEL CAUCA"/>
    <s v="LA CUMBRE"/>
    <s v="ACTUALIZACION"/>
    <d v="2016-02-22T00:00:00"/>
    <x v="3"/>
  </r>
  <r>
    <n v="23024"/>
    <s v="EMPRESA DE SERVICIOS PUBLICOS DOMICILIARIOS DE ALTAMIRA S.A. E.S.P."/>
    <s v="OPERATIVA"/>
    <s v="MENOR O IGUAL A 2500 USUARIOS"/>
    <s v="Grupo de Pequeños"/>
    <x v="0"/>
    <s v="SOCIEDADES (EMPRESA DE SERVICIOS PUBLICOS)"/>
    <s v="HUILA"/>
    <s v="ALTAMIRA"/>
    <s v="ACTUALIZACION"/>
    <d v="2025-02-05T00:00:00"/>
    <x v="1"/>
  </r>
  <r>
    <n v="23032"/>
    <s v="ASOCIACION DE SUSCRIPTORES DEL ACUEDUCTO RINCON SANTO VEREDAS TEJAR ARRIBA Y JABONERA DEL MUNICIPIO DE NUEVO COLON"/>
    <s v="OPERATIVA"/>
    <s v="HASTA 2500 SUSCRIPTORES"/>
    <s v="Grupo de Pequeños"/>
    <x v="1"/>
    <s v="ORGANIZACION AUTORIZADA"/>
    <s v="BOYACÁ"/>
    <s v="TUNJA"/>
    <s v="INSCRIPCION"/>
    <d v="2012-02-16T00:00:00"/>
    <x v="3"/>
  </r>
  <r>
    <n v="23033"/>
    <s v="PARQUE AMBIENTAL DE SOPETRAN S.A. E.S.P."/>
    <s v="OPERATIVA"/>
    <s v="HASTA 2500 SUSCRIPTORES"/>
    <s v="Grupo de Pequeños"/>
    <x v="1"/>
    <s v="SOCIEDADES (EMPRESA DE SERVICIOS PUBLICOS)"/>
    <s v="ANTIOQUIA"/>
    <s v="SOPETRAN"/>
    <s v="INSCRIPCION"/>
    <d v="2010-03-26T00:00:00"/>
    <x v="0"/>
  </r>
  <r>
    <n v="23035"/>
    <s v="EMPRESA DE SERVICIOS PUBLICOS DE ALMEIDA"/>
    <s v="OPERATIVA"/>
    <s v="MENOR O IGUAL A 2500 USUARIOS"/>
    <s v="Grupo de Pequeños"/>
    <x v="0"/>
    <s v="SOCIEDADES (EMPRESA DE SERVICIOS PUBLICOS)"/>
    <s v="BOYACÁ"/>
    <s v="ALMEIDA"/>
    <s v="ACTUALIZACION"/>
    <d v="2025-03-26T00:00:00"/>
    <x v="1"/>
  </r>
  <r>
    <n v="23039"/>
    <s v="ADMINISTRACION PUBLICA COOPERATIVA DE SERVICIOS PUBLICOS DOMICILIARIOS DE ALDANA"/>
    <s v="OPERATIVA"/>
    <s v="MENOR O IGUAL A 2500 USUARIOS"/>
    <s v="Grupo de Pequeños"/>
    <x v="0"/>
    <s v="ORGANIZACION AUTORIZADA"/>
    <s v="NARIÑO"/>
    <s v="ALDANA"/>
    <s v="ACTUALIZACION"/>
    <d v="2025-03-04T00:00:00"/>
    <x v="1"/>
  </r>
  <r>
    <n v="23041"/>
    <s v="EMPRESA DE SERVICIOS PÙBLICOS ARGELIA DE MARÍA S.A"/>
    <s v="OPERATIVA"/>
    <s v="MENOR O IGUAL A 2500 USUARIOS"/>
    <s v="Grupo de Pequeños"/>
    <x v="2"/>
    <s v="SOCIEDADES (EMPRESA DE SERVICIOS PUBLICOS)"/>
    <s v="ANTIOQUIA"/>
    <s v="ARGELIA"/>
    <s v="ACTUALIZACION"/>
    <d v="2025-02-14T00:00:00"/>
    <x v="1"/>
  </r>
  <r>
    <n v="23051"/>
    <s v="ASOCIACION DE USUARIOS DEL ACUEDUCTO DE LA VEREDA SAN MIGUEL COYAIMA"/>
    <s v="OPERATIVA"/>
    <s v="HASTA 2500 SUSCRIPTORES"/>
    <s v="Grupo de Pequeños"/>
    <x v="1"/>
    <s v="ORGANIZACION AUTORIZADA"/>
    <s v="TOLIMA"/>
    <s v="COYAIMA"/>
    <s v="INSCRIPCION"/>
    <d v="2011-12-30T00:00:00"/>
    <x v="3"/>
  </r>
  <r>
    <n v="23052"/>
    <s v="ASOCIACION DE USUARIOS DEL  ACUEDUCTO DE LA VEREDA EL MORAL"/>
    <s v="OPERATIVA"/>
    <s v="HASTA 2500 SUSCRIPTORES"/>
    <s v="Grupo de Pequeños"/>
    <x v="1"/>
    <s v="ORGANIZACION AUTORIZADA"/>
    <s v="TOLIMA"/>
    <s v="ALPUJARRA"/>
    <s v="ACTUALIZACION"/>
    <d v="2011-12-30T00:00:00"/>
    <x v="3"/>
  </r>
  <r>
    <n v="23053"/>
    <s v="ASOCIACIÒN COMUNITARIA DEL USUARIO DEL ACUEDUCTO HILARCO GUAYAQUIL MUNICIPIO DE COYAIMA"/>
    <s v="OPERATIVA"/>
    <s v="MENOR O IGUAL A 2500 USUARIOS"/>
    <s v="Grupo de Pequeños"/>
    <x v="1"/>
    <s v="ORGANIZACION AUTORIZADA"/>
    <s v="TOLIMA"/>
    <s v="COYAIMA"/>
    <s v="ACTUALIZACION"/>
    <d v="2022-06-27T00:00:00"/>
    <x v="3"/>
  </r>
  <r>
    <n v="23054"/>
    <s v="ASOCIACION DE USUARIOS ACUEDUCTO INTERVEREDAL SAN MIGUEL BALOCA PALMALTA Y EL SECTOR NATARODCO"/>
    <s v="OPERATIVA"/>
    <s v="MENOR O IGUAL A 2500 USUARIOS"/>
    <s v="Grupo de Pequeños"/>
    <x v="1"/>
    <s v="ORGANIZACION AUTORIZADA"/>
    <s v="TOLIMA"/>
    <s v="NATAGAIMA"/>
    <s v="ACTUALIZACION"/>
    <d v="2020-10-09T00:00:00"/>
    <x v="3"/>
  </r>
  <r>
    <n v="23056"/>
    <s v="ASOCIACION DE USUARIOS EL ACUEDUCTO DE TRAVESIAS SECTOR CARRETERA EL MANGAL-23056"/>
    <s v="OPERATIVA"/>
    <s v="HASTA 2500 SUSCRIPTORES"/>
    <s v="Grupo de Pequeños"/>
    <x v="1"/>
    <s v="ORGANIZACION AUTORIZADA"/>
    <s v="ANTIOQUIA"/>
    <s v="AMAGÁ"/>
    <s v="ACTUALIZACION"/>
    <d v="2011-12-15T00:00:00"/>
    <x v="3"/>
  </r>
  <r>
    <n v="23057"/>
    <s v="EMPRESA DE SERVICIOS PUBLICOS AGUAS DE PADILLA S.A. E.S.P."/>
    <s v="OPERATIVA"/>
    <s v="MENOR O IGUAL A 2500 USUARIOS"/>
    <s v="Grupo de Pequeños"/>
    <x v="0"/>
    <s v="SOCIEDADES (EMPRESA DE SERVICIOS PUBLICOS)"/>
    <s v="SUCRE"/>
    <s v="EL ROBLE"/>
    <s v="ACTUALIZACION"/>
    <d v="2024-12-05T00:00:00"/>
    <x v="1"/>
  </r>
  <r>
    <n v="23059"/>
    <s v="ASOCIACION JUNTA ADMINISTRADORA DEL ACUEDUCTO ALCANTARILLADO Y ASEO DE SOTOMAYOR"/>
    <s v="OPERATIVA"/>
    <s v="MENOR O IGUAL A 2500 USUARIOS"/>
    <s v="Grupo de Pequeños"/>
    <x v="2"/>
    <s v="ORGANIZACION AUTORIZADA"/>
    <s v="NARIÑO"/>
    <s v="LOS ANDES"/>
    <s v="ACTUALIZACION"/>
    <d v="2023-05-30T00:00:00"/>
    <x v="1"/>
  </r>
  <r>
    <n v="23064"/>
    <s v="AGUAS Y ASEO DE SUBACHOQUE S.A E.S.P"/>
    <s v="OPERATIVA"/>
    <s v="DESDE 2501 HASTA 5000 USUARIOS"/>
    <s v="Grupo de Grandes"/>
    <x v="0"/>
    <s v="SOCIEDADES (EMPRESA DE SERVICIOS PUBLICOS)"/>
    <s v="CUNDINAMARCA"/>
    <s v="SUBACHOQUE"/>
    <s v="ACTUALIZACION"/>
    <d v="2025-02-20T00:00:00"/>
    <x v="1"/>
  </r>
  <r>
    <n v="23072"/>
    <s v="ADMINISTRACION PUBLICA COOPERATIVA EMPRESA SOLIDARIA DE SERVICIOS PUBLICOS DE SAN MATEO"/>
    <s v="OPERATIVA"/>
    <s v="MENOR O IGUAL A 2500 USUARIOS"/>
    <s v="Grupo de Pequeños"/>
    <x v="2"/>
    <s v="ORGANIZACION AUTORIZADA"/>
    <s v="BOYACÁ"/>
    <s v="SAN MATEO"/>
    <s v="ACTUALIZACION"/>
    <d v="2025-02-10T00:00:00"/>
    <x v="1"/>
  </r>
  <r>
    <n v="23074"/>
    <s v="EMPRESAS PUBLICAS DE BETULIA S.A E.S.P "/>
    <s v="OPERATIVA"/>
    <s v="MENOR O IGUAL A 2500 USUARIOS"/>
    <s v="Grupo de Pequeños"/>
    <x v="2"/>
    <s v="SOCIEDADES (EMPRESA DE SERVICIOS PUBLICOS)"/>
    <s v="ANTIOQUIA"/>
    <s v="BETULIA"/>
    <s v="ACTUALIZACION"/>
    <d v="2025-02-27T00:00:00"/>
    <x v="1"/>
  </r>
  <r>
    <n v="23075"/>
    <s v="EMPRESA DE ACUEDUCTO, ALCANTARILLADO Y ASEO DEL ROSAL S.A E.S.P."/>
    <s v="OPERATIVA"/>
    <s v="MAYOR O IGUAL A 5001 USUARIOS"/>
    <s v="Grupo de Grandes"/>
    <x v="0"/>
    <s v="SOCIEDADES (EMPRESA DE SERVICIOS PUBLICOS)"/>
    <s v="CUNDINAMARCA"/>
    <s v="EL ROSAL"/>
    <s v="ACTUALIZACION"/>
    <d v="2025-03-11T00:00:00"/>
    <x v="1"/>
  </r>
  <r>
    <n v="23077"/>
    <s v="ASOCIACION DE USUARIOS ADMINISTRADORA DE LOS SERVICIOS PUBLICOS DE ACUEDUCTO ALCANTARILLADO Y ASEO DEL CASCO URBANO MUNICIPIO DEL TABLON DE GOMEZ  "/>
    <s v="OPERATIVA"/>
    <s v="MENOR O IGUAL A 2500 USUARIOS"/>
    <s v="Grupo de Pequeños"/>
    <x v="0"/>
    <s v="ORGANIZACION AUTORIZADA"/>
    <s v="NARIÑO"/>
    <s v="EL TABLON DE GOMEZ"/>
    <s v="ACTUALIZACION"/>
    <d v="2022-10-21T00:00:00"/>
    <x v="1"/>
  </r>
  <r>
    <n v="23079"/>
    <s v="EMPRESAS PUBLICAS DE ALGECIRAS SOCIEDAD ANONIMA EMPRESA DE SERVICIOS PUBLICOS"/>
    <s v="OPERATIVA"/>
    <s v="DESDE 2501 HASTA 5000 USUARIOS"/>
    <s v="Grupo de Grandes"/>
    <x v="2"/>
    <s v="SOCIEDADES (EMPRESA DE SERVICIOS PUBLICOS)"/>
    <s v="HUILA"/>
    <s v="ALGECIRAS"/>
    <s v="ACTUALIZACION"/>
    <d v="2024-09-12T00:00:00"/>
    <x v="1"/>
  </r>
  <r>
    <n v="23082"/>
    <s v="ASOCIACION DE SUSCRIPTORES DEL ACUEDUCTO REGIONAL NO.1 DE COMBITA"/>
    <s v="OPERATIVA"/>
    <s v="HASTA 2500 SUSCRIPTORES"/>
    <s v="Grupo de Pequeños"/>
    <x v="1"/>
    <s v="ORGANIZACION AUTORIZADA"/>
    <s v="BOYACÁ"/>
    <s v="COMBITA"/>
    <s v="ACTUALIZACION"/>
    <d v="2014-02-04T00:00:00"/>
    <x v="3"/>
  </r>
  <r>
    <n v="23083"/>
    <s v="ASOCIACIÓN DE USUARIOS DEL ACUEDUCTO DE LA LOCALIDAD DE PLAYA RICA"/>
    <s v="OPERATIVA"/>
    <s v="MENOR O IGUAL A 2500 USUARIOS"/>
    <s v="Grupo de Pequeños"/>
    <x v="2"/>
    <s v="ORGANIZACION AUTORIZADA"/>
    <s v="RISARALDA"/>
    <s v="DOSQUEBRADAS"/>
    <s v="ACTUALIZACION"/>
    <d v="2025-01-08T00:00:00"/>
    <x v="3"/>
  </r>
  <r>
    <n v="23086"/>
    <s v="ADMINISTRACION PUBLICA COOPERATIVA DE SERVICIOS PUBLICOS DE COLON GENOVA"/>
    <s v="OPERATIVA"/>
    <s v="HASTA 2500 SUSCRIPTORES"/>
    <s v="Grupo de Pequeños"/>
    <x v="1"/>
    <s v="ORGANIZACION AUTORIZADA"/>
    <s v="NARIÑO"/>
    <s v="COLON"/>
    <s v="ACTUALIZACION"/>
    <d v="2011-08-16T00:00:00"/>
    <x v="1"/>
  </r>
  <r>
    <n v="23091"/>
    <s v="ASOCIACION DE USUARIOS DEL ACUEDUCTO EL TRIUNFO DE LA VEREDA SAN MARTIN"/>
    <s v="OPERATIVA"/>
    <s v="HASTA 2500 SUSCRIPTORES"/>
    <s v="Grupo de Pequeños"/>
    <x v="1"/>
    <s v="ORGANIZACION AUTORIZADA"/>
    <s v="BOYACÁ"/>
    <s v="TUNJA"/>
    <s v="INSCRIPCION"/>
    <d v="2012-07-09T00:00:00"/>
    <x v="3"/>
  </r>
  <r>
    <n v="23093"/>
    <s v="ASOCIACION DE SUSCRIPTORES DEL ACUEDUCTO POZO PROFUNDO SURQUIRA VEREDA SAN ISIDRO"/>
    <s v="OPERATIVA"/>
    <s v="HASTA 2500 SUSCRIPTORES"/>
    <s v="Grupo de Pequeños"/>
    <x v="1"/>
    <s v="ORGANIZACION AUTORIZADA"/>
    <s v="BOYACÁ"/>
    <s v="TUNJA"/>
    <s v="INSCRIPCION"/>
    <d v="2012-04-23T00:00:00"/>
    <x v="3"/>
  </r>
  <r>
    <n v="23096"/>
    <s v="ASOCIACION DE USUARIOS DEL CORREGIMIENTO DEL VALLE ESP"/>
    <s v="OPERATIVA"/>
    <s v="HASTA 2500 SUSCRIPTORES"/>
    <s v="Grupo de Pequeños"/>
    <x v="1"/>
    <s v="ORGANIZACION AUTORIZADA"/>
    <s v="CHOCÓ"/>
    <s v="BAHIA SOLANO"/>
    <s v="ACTUALIZACION"/>
    <d v="2013-02-21T00:00:00"/>
    <x v="5"/>
  </r>
  <r>
    <n v="23097"/>
    <s v="ADMINISTRACION PUBLICA COOPERATIVA - AGUAS DE RIO QUITO - ESP"/>
    <s v="OPERATIVA"/>
    <s v="MENOR O IGUAL A 2500 USUARIOS"/>
    <s v="Grupo de Pequeños"/>
    <x v="0"/>
    <s v="ORGANIZACION AUTORIZADA"/>
    <s v="CHOCÓ"/>
    <s v="RIO QUITO"/>
    <s v="ACTUALIZACION"/>
    <d v="2024-09-19T00:00:00"/>
    <x v="1"/>
  </r>
  <r>
    <n v="23098"/>
    <s v="EMPRESA REGIONAL DE AGUAS DEL TEQUENDAMA S.A. E.S.P."/>
    <s v="OPERATIVA"/>
    <s v="MAYOR O IGUAL A 5001 USUARIOS"/>
    <s v="Grupo de Grandes"/>
    <x v="0"/>
    <s v="SOCIEDADES (EMPRESA DE SERVICIOS PUBLICOS)"/>
    <s v="CUNDINAMARCA"/>
    <s v="LA MESA"/>
    <s v="ACTUALIZACION"/>
    <d v="2024-12-03T00:00:00"/>
    <x v="1"/>
  </r>
  <r>
    <n v="23100"/>
    <s v="EMPRESA DE SERVICIOS PUBLICOS DEL MUNICIPIO DE POLICARPA ESP SA"/>
    <s v="OPERATIVA"/>
    <s v="MENOR O IGUAL A 2500 USUARIOS"/>
    <s v="Grupo de Pequeños"/>
    <x v="2"/>
    <s v="SOCIEDADES (EMPRESA DE SERVICIOS PUBLICOS)"/>
    <s v="NARIÑO"/>
    <s v="POLICARPA"/>
    <s v="ACTUALIZACION"/>
    <d v="2024-07-23T00:00:00"/>
    <x v="1"/>
  </r>
  <r>
    <n v="23104"/>
    <s v="EMPRESA ADMINISTRATIVA DE SERVICIOS PUBLICOS DOMICILIARIOS DE EL VALLE DEL GUAMUEZ S.A. E.S.P."/>
    <s v="OPERATIVA"/>
    <s v="DESDE 2501 HASTA 5000 USUARIOS"/>
    <s v="Grupo de Grandes"/>
    <x v="0"/>
    <s v="SOCIEDADES (EMPRESA DE SERVICIOS PUBLICOS)"/>
    <s v="PUTUMAYO"/>
    <s v="VALLE DEL GUAMUEZ"/>
    <s v="ACTUALIZACION"/>
    <d v="2024-04-23T00:00:00"/>
    <x v="1"/>
  </r>
  <r>
    <n v="23107"/>
    <s v="EMPRESA DE SERVICIOS PÚBLICOS DE BUENAVISTA S.A E.S.P."/>
    <s v="OPERATIVA"/>
    <s v="MENOR O IGUAL A 2500 USUARIOS"/>
    <s v="Grupo de Pequeños"/>
    <x v="0"/>
    <s v="SOCIEDADES (EMPRESA DE SERVICIOS PUBLICOS)"/>
    <s v="BOYACÁ"/>
    <s v="BUENAVISTA"/>
    <s v="ACTUALIZACION"/>
    <d v="2025-03-03T00:00:00"/>
    <x v="1"/>
  </r>
  <r>
    <n v="23110"/>
    <s v="EMPRESA DE ASEO SAN PEDRO SENTIDO SOCIAL S.A. E.S.P."/>
    <s v="OPERATIVA (No activa)"/>
    <s v="MAS DE 2500 SUSCRIPTORES"/>
    <s v="Grupo de Pequeños"/>
    <x v="1"/>
    <s v="SOCIEDADES (EMPRESA DE SERVICIOS PUBLICOS)"/>
    <s v="SUCRE"/>
    <s v="SAN PEDRO"/>
    <s v="ACTUALIZACION"/>
    <d v="2014-01-16T00:00:00"/>
    <x v="0"/>
  </r>
  <r>
    <n v="23111"/>
    <s v="EMPRESA DE SERVICIOS PUBLICOS  DOMICILIARIOS DE LA PROVINCIA DE LENGUPA SERVILENGUPA S.A. E.S.P."/>
    <s v="OPERATIVA"/>
    <s v="MENOR O IGUAL A 2500 USUARIOS"/>
    <s v="Grupo de Pequeños"/>
    <x v="0"/>
    <s v="SOCIEDADES (EMPRESA DE SERVICIOS PUBLICOS)"/>
    <s v="BOYACÁ"/>
    <s v="MIRAFLORES"/>
    <s v="ACTUALIZACION"/>
    <d v="2025-02-28T00:00:00"/>
    <x v="1"/>
  </r>
  <r>
    <n v="23114"/>
    <s v="EMPRESA DE SERVICIOS PUBLICOS DE URAMITA S.A.S E.S.P"/>
    <s v="OPERATIVA"/>
    <s v="MENOR O IGUAL A 2500 USUARIOS"/>
    <s v="Grupo de Pequeños"/>
    <x v="2"/>
    <s v="SOCIEDADES (EMPRESA DE SERVICIOS PUBLICOS)"/>
    <s v="ANTIOQUIA"/>
    <s v="URAMITA"/>
    <s v="ACTUALIZACION"/>
    <d v="2025-03-06T00:00:00"/>
    <x v="1"/>
  </r>
  <r>
    <n v="23115"/>
    <s v="ASOCIACION DE ACUEDUCTO RURAL SAJEL"/>
    <s v="OPERATIVA"/>
    <s v="MENOR O IGUAL A 2500 USUARIOS"/>
    <s v="Grupo de Pequeños"/>
    <x v="1"/>
    <s v="ORGANIZACION AUTORIZADA"/>
    <s v="CAQUETÁ"/>
    <s v="FLORENCIA"/>
    <s v="ACTUALIZACION"/>
    <d v="2024-06-05T00:00:00"/>
    <x v="3"/>
  </r>
  <r>
    <n v="23118"/>
    <s v="ASOCIACION USUARIOS ACUEDUCTO COMUNITARIO VEREDA EL RODEO"/>
    <s v="OPERATIVA"/>
    <s v="MENOR O IGUAL A 2500 USUARIOS"/>
    <s v="Grupo de Pequeños"/>
    <x v="1"/>
    <s v="ORGANIZACION AUTORIZADA"/>
    <s v="RISARALDA"/>
    <s v="DOSQUEBRADAS"/>
    <s v="ACTUALIZACION"/>
    <d v="2023-06-28T00:00:00"/>
    <x v="3"/>
  </r>
  <r>
    <n v="23119"/>
    <s v="ASOCIACION DE USUARIOS DEL ACUEDCUTO REGIONAL EMBERA KARAMBA"/>
    <s v="OPERATIVA"/>
    <s v="MENOR O IGUAL A 2500 USUARIOS"/>
    <s v="Grupo de Pequeños"/>
    <x v="1"/>
    <s v="ORGANIZACION AUTORIZADA"/>
    <s v="RISARALDA"/>
    <s v="QUINCHIA"/>
    <s v="ACTUALIZACION"/>
    <d v="2020-07-21T00:00:00"/>
    <x v="3"/>
  </r>
  <r>
    <n v="23120"/>
    <s v="JUNTA ADMINISTRADORA DE ACUEDUCTO PILCUAN RECTA"/>
    <s v="OPERATIVA"/>
    <s v="HASTA 2500 SUSCRIPTORES"/>
    <s v="Grupo de Pequeños"/>
    <x v="1"/>
    <s v="ORGANIZACION AUTORIZADA"/>
    <s v="NARIÑO"/>
    <s v="IMUES"/>
    <s v="ACTUALIZACION"/>
    <d v="2011-12-15T00:00:00"/>
    <x v="4"/>
  </r>
  <r>
    <n v="23122"/>
    <s v="JUNTA ADMINISTRADORA DEL ACUEDUCTO EL ROSARIO"/>
    <s v="OPERATIVA"/>
    <s v="MENOR O IGUAL A 2500 USUARIOS"/>
    <s v="Grupo de Pequeños"/>
    <x v="1"/>
    <s v="ORGANIZACION AUTORIZADA"/>
    <s v="NARIÑO"/>
    <s v="PASTO"/>
    <s v="ACTUALIZACION"/>
    <d v="2024-12-12T00:00:00"/>
    <x v="4"/>
  </r>
  <r>
    <n v="23128"/>
    <s v="JUNTA ADMINISTRADORA DEL ACUEDUCTO Y ALCANTARILLADO DE LA JAGUA"/>
    <s v="OPERATIVA"/>
    <s v="MENOR O IGUAL A 2500 USUARIOS"/>
    <s v="Grupo de Pequeños"/>
    <x v="1"/>
    <s v="ORGANIZACION AUTORIZADA"/>
    <s v="HUILA"/>
    <s v="GARZON"/>
    <s v="ACTUALIZACION"/>
    <d v="2024-05-09T00:00:00"/>
    <x v="4"/>
  </r>
  <r>
    <n v="23129"/>
    <s v="JUNTA ADMINISTRADORA DEL ACUEDUCTO BELEN Y SAMARIA"/>
    <s v="OPERATIVA"/>
    <s v="HASTA 2500 SUSCRIPTORES"/>
    <s v="Grupo de Pequeños"/>
    <x v="1"/>
    <s v="ORGANIZACION AUTORIZADA"/>
    <s v="HUILA"/>
    <s v="PALESTINA"/>
    <s v="ACTUALIZACION"/>
    <d v="2012-10-26T00:00:00"/>
    <x v="3"/>
  </r>
  <r>
    <n v="23130"/>
    <s v="JUNTA ADMINISTRADORA DEL ACUEDUCTO DE CUBIJAN BAJO"/>
    <s v="OPERATIVA"/>
    <s v="HASTA 2500 SUSCRIPTORES"/>
    <s v="Grupo de Pequeños"/>
    <x v="1"/>
    <s v="ORGANIZACION AUTORIZADA"/>
    <s v="NARIÑO"/>
    <s v="PASTO"/>
    <s v="ACTUALIZACION"/>
    <d v="2012-04-23T00:00:00"/>
    <x v="3"/>
  </r>
  <r>
    <n v="23131"/>
    <s v="ASOCIACION DE USUARIOS DEL ACUEDUCTO COMUNITARIO DE LOS BARRIOS UNIDOS DE FRAILES"/>
    <s v="OPERATIVA"/>
    <s v="MENOR O IGUAL A 2500 USUARIOS"/>
    <s v="Grupo de Pequeños"/>
    <x v="2"/>
    <s v="ORGANIZACION AUTORIZADA"/>
    <s v="RISARALDA"/>
    <s v="DOSQUEBRADAS"/>
    <s v="ACTUALIZACION"/>
    <d v="2024-08-27T00:00:00"/>
    <x v="3"/>
  </r>
  <r>
    <n v="23132"/>
    <s v="ASOCIACION DE USUARIOS ACUEDUCTO NARANJAL"/>
    <s v="OPERATIVA"/>
    <s v="HASTA 2500 SUSCRIPTORES"/>
    <s v="Grupo de Pequeños"/>
    <x v="1"/>
    <s v="ORGANIZACION AUTORIZADA"/>
    <s v="VALLE DEL CAUCA"/>
    <s v="BOLIVAR"/>
    <s v="ACTUALIZACION"/>
    <d v="2015-03-11T00:00:00"/>
    <x v="3"/>
  </r>
  <r>
    <n v="23134"/>
    <s v="JUNTA ADMINISTRADORA ACUEDUCTO REGIONAL DE LA VEREDA EL TIGRE"/>
    <s v="OPERATIVA"/>
    <s v="HASTA 2500 SUSCRIPTORES"/>
    <s v="Grupo de Pequeños"/>
    <x v="1"/>
    <s v="ORGANIZACION AUTORIZADA"/>
    <s v="HUILA"/>
    <s v="PITALITO"/>
    <s v="ACTUALIZACION"/>
    <d v="2011-12-30T00:00:00"/>
    <x v="3"/>
  </r>
  <r>
    <n v="23137"/>
    <s v="ASOCIACION DE USUARIOS DEL SERVICIO DE AGUAPOTABLE ACUEDUCTO INTERVEREDAL LA LAGUNA CHAPUESMAL "/>
    <s v="OPERATIVA"/>
    <s v="HASTA 2500 SUSCRIPTORES"/>
    <s v="Grupo de Pequeños"/>
    <x v="1"/>
    <s v="ORGANIZACION AUTORIZADA"/>
    <s v="NARIÑO"/>
    <s v="ALDANA"/>
    <s v="ACTUALIZACION"/>
    <d v="2010-11-24T00:00:00"/>
    <x v="3"/>
  </r>
  <r>
    <n v="23138"/>
    <s v="AGUAS LA CRISTALINA S.A. E.S.P."/>
    <s v="OPERATIVA"/>
    <s v="DESDE 2501 HASTA 5000 USUARIOS"/>
    <s v="Grupo de Grandes"/>
    <x v="0"/>
    <s v="SOCIEDADES (EMPRESA DE SERVICIOS PUBLICOS)"/>
    <s v="PUTUMAYO"/>
    <s v="VILLAGARZON"/>
    <s v="ACTUALIZACION"/>
    <d v="2025-03-28T00:00:00"/>
    <x v="1"/>
  </r>
  <r>
    <n v="23139"/>
    <s v="EMPRESA DE SERVICIOS PUBLICOS DE PUERTO TRIUNFO S.A. E.S.P."/>
    <s v="OPERATIVA"/>
    <s v="MAYOR O IGUAL A 5001 USUARIOS"/>
    <s v="Grupo de Pequeños"/>
    <x v="0"/>
    <s v="SOCIEDADES (EMPRESA DE SERVICIOS PUBLICOS)"/>
    <s v="ANTIOQUIA"/>
    <s v="PUERTO TRIUNFO"/>
    <s v="ACTUALIZACION"/>
    <d v="2025-02-17T00:00:00"/>
    <x v="0"/>
  </r>
  <r>
    <n v="23141"/>
    <s v="ASOCIACIÓN DE USUARIOS DEL ACUEDUCTO COMUNAL DEL BARRIO CAMILO MEJÍA DUQUE"/>
    <s v="OPERATIVA"/>
    <s v="MENOR O IGUAL A 2500 USUARIOS"/>
    <s v="Grupo de Pequeños"/>
    <x v="2"/>
    <s v="ORGANIZACION AUTORIZADA"/>
    <s v="RISARALDA"/>
    <s v="DOSQUEBRADAS"/>
    <s v="ACTUALIZACION"/>
    <d v="2024-04-23T00:00:00"/>
    <x v="3"/>
  </r>
  <r>
    <n v="23142"/>
    <s v="ASOCIACION DE USUARIOS DEL ACUEDUCTO OJO DE AGUA"/>
    <s v="OPERATIVA (No activa)"/>
    <s v="HASTA 2500 SUSCRIPTORES"/>
    <s v="Grupo de Pequeños"/>
    <x v="1"/>
    <s v="ORGANIZACION AUTORIZADA"/>
    <s v="RISARALDA"/>
    <s v="QUINCHIA"/>
    <s v="ACTUALIZACION"/>
    <d v="2011-12-15T00:00:00"/>
    <x v="3"/>
  </r>
  <r>
    <n v="23143"/>
    <s v="EMPRESAS PUBLICAS DE TIMANA SA ESP"/>
    <s v="OPERATIVA"/>
    <s v="DESDE 2501 HASTA 5000 USUARIOS"/>
    <s v="Grupo de Grandes"/>
    <x v="0"/>
    <s v="SOCIEDADES (EMPRESA DE SERVICIOS PUBLICOS)"/>
    <s v="HUILA"/>
    <s v="TIMANA"/>
    <s v="ACTUALIZACION"/>
    <d v="2025-03-06T00:00:00"/>
    <x v="1"/>
  </r>
  <r>
    <n v="23145"/>
    <s v="ACUEDUCTO Y ALCANTARILLADO CENTRO POBLADO EL VERGEL TARQUI"/>
    <s v="OPERATIVA"/>
    <s v="HASTA 2500 SUSCRIPTORES"/>
    <s v="Grupo de Pequeños"/>
    <x v="1"/>
    <s v="ORGANIZACION AUTORIZADA"/>
    <s v="HUILA"/>
    <s v="TARQUI"/>
    <s v="ACTUALIZACION"/>
    <d v="2011-12-30T00:00:00"/>
    <x v="1"/>
  </r>
  <r>
    <n v="23146"/>
    <s v="JUNTA ADMINISTRADORA DEL SERVICIO DEL ACUEDUCTO DE LA VEREDA LOS CAUCHOS DEL MUNICIPO DE GUADALUPE"/>
    <s v="OPERATIVA"/>
    <s v="MENOR O IGUAL A 2500 USUARIOS"/>
    <s v="Grupo de Pequeños"/>
    <x v="1"/>
    <s v="ORGANIZACION AUTORIZADA"/>
    <s v="HUILA"/>
    <s v="GUADALUPE"/>
    <s v="ACTUALIZACION"/>
    <d v="2025-03-04T00:00:00"/>
    <x v="4"/>
  </r>
  <r>
    <n v="23148"/>
    <s v="ASOCIACION AMBIENTAL ADMINISTRADORA DEL ACUEDUCTO AGUAS DEL NARANJAL"/>
    <s v="OPERATIVA"/>
    <s v="MENOR O IGUAL A 2500 USUARIOS"/>
    <s v="Grupo de Pequeños"/>
    <x v="1"/>
    <s v="ORGANIZACION AUTORIZADA"/>
    <s v="RISARALDA"/>
    <s v="QUINCHIA"/>
    <s v="ACTUALIZACION"/>
    <d v="2021-02-27T00:00:00"/>
    <x v="3"/>
  </r>
  <r>
    <n v="23149"/>
    <s v="FUNDACION DE USUARIOS DEL ACUEDUCTO DEL CORREGIMIENTO DE SALONICA"/>
    <s v="OPERATIVA"/>
    <s v="MENOR O IGUAL A 2500 USUARIOS"/>
    <s v="Grupo de Pequeños"/>
    <x v="1"/>
    <s v="ORGANIZACION AUTORIZADA"/>
    <s v="VALLE DEL CAUCA"/>
    <s v="RIOFRIO"/>
    <s v="ACTUALIZACION"/>
    <d v="2024-04-11T00:00:00"/>
    <x v="1"/>
  </r>
  <r>
    <n v="23151"/>
    <s v="EMPRESA DE SERVICIOS PUBLICOS DOMICILIARIOS DE LA ESTRELLA S.A E.S.P."/>
    <s v="OPERATIVA"/>
    <s v="MAYOR O IGUAL A 5001 USUARIOS"/>
    <s v="Grupo de Grandes"/>
    <x v="1"/>
    <s v="SOCIEDADES (EMPRESA DE SERVICIOS PUBLICOS)"/>
    <s v="ANTIOQUIA"/>
    <s v="LA ESTRELLA"/>
    <s v="ACTUALIZACION"/>
    <d v="2025-02-28T00:00:00"/>
    <x v="4"/>
  </r>
  <r>
    <n v="23152"/>
    <s v="ASOCIACION DE USUARIOS DEL ACUEDUCTO DEL ROBLE ACUAROBLE"/>
    <s v="OPERATIVA"/>
    <s v="HASTA 2500 SUSCRIPTORES"/>
    <s v="Grupo de Pequeños"/>
    <x v="1"/>
    <s v="ORGANIZACION AUTORIZADA"/>
    <s v="VALLE DEL CAUCA"/>
    <s v="ANSERMANUEVO"/>
    <s v="ACTUALIZACION"/>
    <d v="2011-03-04T00:00:00"/>
    <x v="3"/>
  </r>
  <r>
    <n v="23153"/>
    <s v="ASOCIACION DE USUARIOS DEL ACUEDUCTO COMUNITARIO SAN CLEMENTE"/>
    <s v="OPERATIVA"/>
    <s v="MENOR O IGUAL A 2500 USUARIOS"/>
    <s v="Grupo de Pequeños"/>
    <x v="1"/>
    <s v="ORGANIZACION AUTORIZADA"/>
    <s v="RISARALDA"/>
    <s v="GUATICA"/>
    <s v="ACTUALIZACION"/>
    <d v="2023-11-07T00:00:00"/>
    <x v="3"/>
  </r>
  <r>
    <n v="23156"/>
    <s v="EMPRESA DE ACUEDUCTO ALCANTARILLADO Y ASEO DE GUADALUPE SOCIEDAD ANONIMA EMPRESA DE SERVICIOS PUBLICOS"/>
    <s v="OPERATIVA"/>
    <s v="MENOR O IGUAL A 2500 USUARIOS"/>
    <s v="Grupo de Pequeños"/>
    <x v="2"/>
    <s v="SOCIEDADES (EMPRESA DE SERVICIOS PUBLICOS)"/>
    <s v="HUILA"/>
    <s v="GUADALUPE"/>
    <s v="ACTUALIZACION"/>
    <d v="2025-03-05T00:00:00"/>
    <x v="1"/>
  </r>
  <r>
    <n v="23165"/>
    <s v="ASOCIACION DE ACUEDUCTO ALCANTARILLADO Y/O ASEO DEL CORREGIMIENTO DE TIENDA NUEVA MUNICIPIO DE PALMIRA E.S.P."/>
    <s v="OPERATIVA (No activa)"/>
    <s v="HASTA 2500 SUSCRIPTORES"/>
    <s v="Grupo de Pequeños"/>
    <x v="1"/>
    <s v="ORGANIZACION AUTORIZADA"/>
    <s v="VALLE DEL CAUCA"/>
    <s v="PALMIRA"/>
    <s v="ACTUALIZACION"/>
    <d v="2011-08-01T00:00:00"/>
    <x v="3"/>
  </r>
  <r>
    <n v="23167"/>
    <s v="JUNTA ADMINIISTRADORA DEL ACUEDUCTO REGIONAL DEL CORREGIMIENTO DE LA LAGUNA DE PITALITO"/>
    <s v="OPERATIVA"/>
    <s v="HASTA 2500 SUSCRIPTORES"/>
    <s v="Grupo de Pequeños"/>
    <x v="1"/>
    <s v="ORGANIZACION AUTORIZADA"/>
    <s v="HUILA"/>
    <s v="PITALITO"/>
    <s v="ACTUALIZACION"/>
    <d v="2012-12-26T00:00:00"/>
    <x v="3"/>
  </r>
  <r>
    <n v="23169"/>
    <s v="AGUAS DE VILLAHERMOSA S.A.S. E.S.P."/>
    <s v="OPERATIVA"/>
    <s v="HASTA 2500 SUSCRIPTORES"/>
    <s v="Grupo de Pequeños"/>
    <x v="2"/>
    <s v="SOCIEDADES (EMPRESA DE SERVICIOS PUBLICOS)"/>
    <s v="TOLIMA"/>
    <s v="VILLAHERMOSA"/>
    <s v="ACTUALIZACION"/>
    <d v="2025-03-21T00:00:00"/>
    <x v="1"/>
  </r>
  <r>
    <n v="23171"/>
    <s v=" EMPRESA SOLIDARIA DE SERVICIOS PUBLICOS DEL MUNICIPIO DE SAN JOSE DE PARE"/>
    <s v="OPERATIVA"/>
    <s v="MENOR O IGUAL A 2500 USUARIOS"/>
    <s v="Grupo de Pequeños"/>
    <x v="2"/>
    <s v="ORGANIZACION AUTORIZADA"/>
    <s v="BOYACÁ"/>
    <s v="SAN JOSE DE PARE"/>
    <s v="ACTUALIZACION"/>
    <d v="2024-10-24T00:00:00"/>
    <x v="1"/>
  </r>
  <r>
    <n v="23172"/>
    <s v="ASOCIACION DE USUARIOS DEL ACUEDUCTO DE MORELIA"/>
    <s v="OPERATIVA"/>
    <s v="HASTA 2500 SUSCRIPTORES"/>
    <s v="Grupo de Pequeños"/>
    <x v="1"/>
    <s v="ORGANIZACION AUTORIZADA"/>
    <s v="VALLE DEL CAUCA"/>
    <s v="ROLDANILLO"/>
    <s v="ACTUALIZACION"/>
    <d v="2012-10-29T00:00:00"/>
    <x v="3"/>
  </r>
  <r>
    <n v="23176"/>
    <s v="EMPRESA DE SERVICIOS DEL GUALIVA S.A.S. E.S.P."/>
    <s v="OPERATIVA"/>
    <s v="MENOR O IGUAL A 2500 USUARIOS"/>
    <s v="Grupo de Pequeños"/>
    <x v="2"/>
    <s v="SOCIEDADES (EMPRESA DE SERVICIOS PUBLICOS)"/>
    <s v="CUNDINAMARCA"/>
    <s v="NOCAIMA"/>
    <s v="ACTUALIZACION"/>
    <d v="2024-10-02T00:00:00"/>
    <x v="1"/>
  </r>
  <r>
    <n v="23180"/>
    <s v="ASOCIACION SOCIAL JUNTA ADMINISTRADORA ACUEDUCTO EL GUARANGO"/>
    <s v="OPERATIVA"/>
    <s v="HASTA 2500 SUSCRIPTORES"/>
    <s v="Grupo de Pequeños"/>
    <x v="1"/>
    <s v="ORGANIZACION AUTORIZADA"/>
    <s v="NARIÑO"/>
    <s v="SANDONA"/>
    <s v="ACTUALIZACION"/>
    <d v="2011-12-15T00:00:00"/>
    <x v="3"/>
  </r>
  <r>
    <n v="23183"/>
    <s v="JUNTA ADMINISTRADORA DEL ACUEDUCTO Y ALCANTARILLADO DE LA ESTANCIA MUNICIPIO DE LA CRUZ"/>
    <s v="OPERATIVA"/>
    <s v="HASTA 2500 SUSCRIPTORES"/>
    <s v="Grupo de Pequeños"/>
    <x v="1"/>
    <s v="ORGANIZACION AUTORIZADA"/>
    <s v="NARIÑO"/>
    <s v="LA CRUZ"/>
    <s v="INSCRIPCION"/>
    <d v="2012-02-16T00:00:00"/>
    <x v="3"/>
  </r>
  <r>
    <n v="23184"/>
    <s v="ASOCIACIÓN DE USUARIOS DEL ACUEDUCTO DEL CORREGIMIENTO DE SAN DIEGO SAMANA, CALDAS"/>
    <s v="OPERATIVA"/>
    <s v="MENOR O IGUAL A 2500 USUARIOS"/>
    <s v="Grupo de Pequeños"/>
    <x v="1"/>
    <s v="ORGANIZACION AUTORIZADA"/>
    <s v="CALDAS"/>
    <s v="SAMANA"/>
    <s v="ACTUALIZACION"/>
    <d v="2025-01-24T00:00:00"/>
    <x v="3"/>
  </r>
  <r>
    <n v="23196"/>
    <s v="ASOCIACION DE USUARIOS DEL ACUEDUCTO COMUNITARIO DE LOS BARRIOS ROSALES VIOLETAS "/>
    <s v="OPERATIVA"/>
    <s v="MENOR O IGUAL A 2500 USUARIOS"/>
    <s v="Grupo de Pequeños"/>
    <x v="0"/>
    <s v="ORGANIZACION AUTORIZADA"/>
    <s v="RISARALDA"/>
    <s v="DOSQUEBRADAS"/>
    <s v="ACTUALIZACION"/>
    <d v="2023-03-27T00:00:00"/>
    <x v="3"/>
  </r>
  <r>
    <n v="23198"/>
    <s v="ASOCIACION JUNTA ADMINISTRADORA DE ACUEDUCTO Y ALCANTARILLADO DE SANTA MARIA "/>
    <s v="OPERATIVA"/>
    <s v="MENOR O IGUAL A 2500 USUARIOS"/>
    <s v="Grupo de Pequeños"/>
    <x v="1"/>
    <s v="ORGANIZACION AUTORIZADA"/>
    <s v="NARIÑO"/>
    <s v="BUESACO"/>
    <s v="ACTUALIZACION"/>
    <d v="2024-07-03T00:00:00"/>
    <x v="3"/>
  </r>
  <r>
    <n v="23202"/>
    <s v="ACUEDUCTOS LA ENEA S.A.S.E.S.P"/>
    <s v="OPERATIVA (No activa)"/>
    <s v="MENOR O IGUAL A 2500 USUARIOS"/>
    <s v="Grupo de Pequeños"/>
    <x v="1"/>
    <s v="SOCIEDADES (EMPRESA DE SERVICIOS PUBLICOS)"/>
    <s v="CALDAS"/>
    <s v="MANIZALES"/>
    <s v="ACTUALIZACION"/>
    <d v="2019-01-23T00:00:00"/>
    <x v="3"/>
  </r>
  <r>
    <n v="23203"/>
    <s v="EMPRESAS PUBLICAS DE TESALIA S.A. E.S.P."/>
    <s v="OPERATIVA"/>
    <s v="DESDE 2501 HASTA 5000 USUARIOS"/>
    <s v="Grupo de Grandes"/>
    <x v="0"/>
    <s v="SOCIEDADES (EMPRESA DE SERVICIOS PUBLICOS)"/>
    <s v="HUILA"/>
    <s v="TESALIA"/>
    <s v="ACTUALIZACION"/>
    <d v="2025-03-27T00:00:00"/>
    <x v="1"/>
  </r>
  <r>
    <n v="23206"/>
    <s v="ASOCIACION DE SUSCRIPTORES DE ACUEDUCTO LA RAPIDA "/>
    <s v="OPERATIVA"/>
    <s v="HASTA 2500 SUSCRIPTORES"/>
    <s v="Grupo de Pequeños"/>
    <x v="1"/>
    <s v="ORGANIZACION AUTORIZADA"/>
    <s v="ANTIOQUIA"/>
    <s v="CALDAS"/>
    <s v="ACTUALIZACION"/>
    <d v="2013-10-04T00:00:00"/>
    <x v="3"/>
  </r>
  <r>
    <n v="23207"/>
    <s v="ASOCIACION DE USUARIOS DE SERVICIOS COLECTIVOS DE TACON MUDARRA"/>
    <s v="OPERATIVA"/>
    <s v="MENOR O IGUAL A 2500 USUARIOS"/>
    <s v="Grupo de Pequeños"/>
    <x v="1"/>
    <s v="ORGANIZACION AUTORIZADA"/>
    <s v="CALDAS"/>
    <s v="SUPIA"/>
    <s v="ACTUALIZACION"/>
    <d v="2024-04-30T00:00:00"/>
    <x v="3"/>
  </r>
  <r>
    <n v="23218"/>
    <s v="ASOCIACION DE USUARIOS DEL ACUEDUCTO VEREDA CHONTADURO PALMIRA VALLE"/>
    <s v="OPERATIVA"/>
    <s v="HASTA 2500 SUSCRIPTORES"/>
    <s v="Grupo de Pequeños"/>
    <x v="1"/>
    <s v="ORGANIZACION AUTORIZADA"/>
    <s v="VALLE DEL CAUCA"/>
    <s v="PALMIRA"/>
    <s v="ACTUALIZACION"/>
    <d v="2012-08-08T00:00:00"/>
    <x v="3"/>
  </r>
  <r>
    <n v="23236"/>
    <s v="JUNTA ADMINISTRADORA ACUEDCUTO"/>
    <s v="OPERATIVA"/>
    <s v="MENOR O IGUAL A 2500 USUARIOS"/>
    <s v="Grupo de Pequeños"/>
    <x v="1"/>
    <s v="ORGANIZACION AUTORIZADA"/>
    <s v="NARIÑO"/>
    <s v="PASTO"/>
    <s v="INSCRIPCION"/>
    <d v="2024-06-07T00:00:00"/>
    <x v="3"/>
  </r>
  <r>
    <n v="23239"/>
    <s v="JUNTA ADMINISTRADORA DEL ACUEDUCTO BARRIO LAS BRISAS"/>
    <s v="OPERATIVA"/>
    <s v="MENOR O IGUAL A 2500 USUARIOS"/>
    <s v="Grupo de Pequeños"/>
    <x v="2"/>
    <s v="ORGANIZACION AUTORIZADA"/>
    <s v="NARIÑO"/>
    <s v="PASTO"/>
    <s v="ACTUALIZACION"/>
    <d v="2021-12-07T00:00:00"/>
    <x v="3"/>
  </r>
  <r>
    <n v="23240"/>
    <s v="ASOCIACION DE ACUEDUCTO Y ALCANTARILLADO DE AYACUCHO LA BUITRERA E.S.P."/>
    <s v="OPERATIVA"/>
    <s v="MENOR O IGUAL A 2500 USUARIOS"/>
    <s v="Grupo de Pequeños"/>
    <x v="1"/>
    <s v="ORGANIZACION AUTORIZADA"/>
    <s v="VALLE DEL CAUCA"/>
    <s v="PALMIRA"/>
    <s v="ACTUALIZACION"/>
    <d v="2025-02-20T00:00:00"/>
    <x v="3"/>
  </r>
  <r>
    <n v="23247"/>
    <s v="JUNTA DE ACCION COMUNAL DE LA VEREDA ALTO BUENAVISTA"/>
    <s v="OPERATIVA"/>
    <s v="HASTA 2500 SUSCRIPTORES"/>
    <s v="Grupo de Pequeños"/>
    <x v="1"/>
    <s v="ORGANIZACION AUTORIZADA"/>
    <s v="HUILA"/>
    <s v="NATAGA"/>
    <s v="INSCRIPCION"/>
    <d v="2011-12-30T00:00:00"/>
    <x v="3"/>
  </r>
  <r>
    <n v="23254"/>
    <s v="ASOCIACION JUNTA ADMINISTRADORA ACUEDUCTO BARRIO SUCRE MUNICIPIO DE LA UNION NARIÑO"/>
    <s v="OPERATIVA"/>
    <s v="HASTA 2500 SUSCRIPTORES"/>
    <s v="Grupo de Pequeños"/>
    <x v="1"/>
    <s v="ORGANIZACION AUTORIZADA"/>
    <s v="NARIÑO"/>
    <s v="LA UNION"/>
    <s v="ACTUALIZACION"/>
    <d v="2012-02-16T00:00:00"/>
    <x v="3"/>
  </r>
  <r>
    <n v="23255"/>
    <s v="ASOCIACION COMUNITARIA DE SERVICIOS PULICOS ALTO DE POMPEYA A.C.A.P."/>
    <s v="OPERATIVA (No activa)"/>
    <s v="HASTA 2500 SUSCRIPTORES"/>
    <s v="Grupo de Pequeños"/>
    <x v="1"/>
    <s v="ORGANIZACION AUTORIZADA"/>
    <s v="META"/>
    <s v="VILLAVICENCIO"/>
    <s v="ACTUALIZACION"/>
    <d v="2011-03-07T00:00:00"/>
    <x v="3"/>
  </r>
  <r>
    <n v="23256"/>
    <s v="JUNTA ADMINISTRADORA DEL ACUEDUCTO EL MESON DEL MUNICIPIO DE GARZON"/>
    <s v="OPERATIVA"/>
    <s v="MENOR O IGUAL A 2500 USUARIOS"/>
    <s v="Grupo de Pequeños"/>
    <x v="1"/>
    <s v="ORGANIZACION AUTORIZADA"/>
    <s v="HUILA"/>
    <s v="GARZON"/>
    <s v="ACTUALIZACION"/>
    <d v="2025-02-21T00:00:00"/>
    <x v="3"/>
  </r>
  <r>
    <n v="23260"/>
    <s v="EMPRESA DE SERVICIOS PUBLICOS DE SACAMA"/>
    <s v="OPERATIVA"/>
    <s v="MENOR O IGUAL A 2500 USUARIOS"/>
    <s v="Grupo de Pequeños"/>
    <x v="2"/>
    <s v="SOCIEDADES (EMPRESA DE SERVICIOS PUBLICOS)"/>
    <s v="CASANARE"/>
    <s v="SACAMA"/>
    <s v="ACTUALIZACION"/>
    <d v="2025-02-28T00:00:00"/>
    <x v="1"/>
  </r>
  <r>
    <n v="23263"/>
    <s v="EMPRESA DE SERVICIOS PÚBLICOS DOMICILIARIOS DE BURITICÁ S.A. E.S.P."/>
    <s v="OPERATIVA"/>
    <s v="MENOR O IGUAL A 2500 USUARIOS"/>
    <s v="Grupo de Pequeños"/>
    <x v="0"/>
    <s v="SOCIEDADES (EMPRESA DE SERVICIOS PUBLICOS)"/>
    <s v="ANTIOQUIA"/>
    <s v="BURITICÁ"/>
    <s v="ACTUALIZACION"/>
    <d v="2024-05-22T00:00:00"/>
    <x v="1"/>
  </r>
  <r>
    <n v="23267"/>
    <s v="ASOCIACION COMUNITARIA ADMINISTRADORA DEL ACUEDUCTO DEL CORREGIMIENTO SAN JOSE DE PAVAS MUNICIPIO DE LA CUMBRE VALLE DEL CAUCA"/>
    <s v="OPERATIVA"/>
    <s v="MENOR O IGUAL A 2500 USUARIOS"/>
    <s v="Grupo de Pequeños"/>
    <x v="1"/>
    <s v="ORGANIZACION AUTORIZADA"/>
    <s v="VALLE DEL CAUCA"/>
    <s v="LA CUMBRE"/>
    <s v="ACTUALIZACION"/>
    <d v="2025-01-14T00:00:00"/>
    <x v="3"/>
  </r>
  <r>
    <n v="23268"/>
    <s v="ASOCIACION DE USUARIOS DEL SERVICIO DE AGUA POTABLE DE LA VEREDA CHORRERA MUNICIPIO DE VERGARA"/>
    <s v="OPERATIVA"/>
    <s v="MENOR O IGUAL A 2500 USUARIOS"/>
    <s v="Grupo de Pequeños"/>
    <x v="1"/>
    <s v="ORGANIZACION AUTORIZADA"/>
    <s v="CUNDINAMARCA"/>
    <s v="VERGARA"/>
    <s v="ACTUALIZACION"/>
    <d v="2024-05-27T00:00:00"/>
    <x v="3"/>
  </r>
  <r>
    <n v="23269"/>
    <s v="ASOCIACION DE SUSCRIPTORES DEL SERVICIO DE ACUEDUCTO"/>
    <s v="OPERATIVA"/>
    <s v="MENOR O IGUAL A 2500 USUARIOS"/>
    <s v="Grupo de Pequeños"/>
    <x v="1"/>
    <s v="ORGANIZACION AUTORIZADA"/>
    <s v="CUNDINAMARCA"/>
    <s v="SIBATE"/>
    <s v="ACTUALIZACION"/>
    <d v="2025-02-05T00:00:00"/>
    <x v="3"/>
  </r>
  <r>
    <n v="23271"/>
    <s v="EMPRESA DE SERVICIOS PUBLICOS DOMICILIARIOS DEL MUNICIPIO DE TOPAGA S.A. E.S.P."/>
    <s v="OPERATIVA"/>
    <s v="MENOR O IGUAL A 2500 USUARIOS"/>
    <s v="Grupo de Pequeños"/>
    <x v="0"/>
    <s v="SOCIEDADES (EMPRESA DE SERVICIOS PUBLICOS)"/>
    <s v="BOYACÁ"/>
    <s v="TOPAGA"/>
    <s v="ACTUALIZACION"/>
    <d v="2023-10-30T00:00:00"/>
    <x v="1"/>
  </r>
  <r>
    <n v="23276"/>
    <s v="ASOCIACION JUNTA ADMINISTRADORA DE ACUEDUCTO VEREDA PALMA CHICA"/>
    <s v="OPERATIVA"/>
    <s v="HASTA 2500 SUSCRIPTORES"/>
    <s v="Grupo de Pequeños"/>
    <x v="1"/>
    <s v="ORGANIZACION AUTORIZADA"/>
    <s v="NARIÑO"/>
    <s v="BELEN"/>
    <s v="INSCRIPCION"/>
    <d v="2011-03-08T00:00:00"/>
    <x v="3"/>
  </r>
  <r>
    <n v="23277"/>
    <s v="EMPRESA DE SERVICIOS PUBLICOS DEL MUNICIPIO DE CUITIVA S.A.E.S.P."/>
    <s v="OPERATIVA"/>
    <s v="MENOR O IGUAL A 2500 USUARIOS"/>
    <s v="Grupo de Pequeños"/>
    <x v="0"/>
    <s v="SOCIEDADES (EMPRESA DE SERVICIOS PUBLICOS)"/>
    <s v="BOYACÁ"/>
    <s v="CUITIVA"/>
    <s v="ACTUALIZACION"/>
    <d v="2024-10-17T00:00:00"/>
    <x v="1"/>
  </r>
  <r>
    <n v="23286"/>
    <s v="EMPRESA DE ACUEDUCTO ALCANTARILLADO ASEO Y SERVICIOS COMPLEMENTARIOS DE OTANCHE SAS AGUAS DE OTANCHE SAS ESP"/>
    <s v="OPERATIVA"/>
    <s v="MENOR O IGUAL A 2500 USUARIOS"/>
    <s v="Grupo de Pequeños"/>
    <x v="2"/>
    <s v="SOCIEDADES (EMPRESA DE SERVICIOS PUBLICOS)"/>
    <s v="BOYACÁ"/>
    <s v="OTANCHE"/>
    <s v="ACTUALIZACION"/>
    <d v="2025-02-13T00:00:00"/>
    <x v="1"/>
  </r>
  <r>
    <n v="23291"/>
    <s v="ASOCIACION DE USUARIOS DEL ACUEDUCTO RURAL CUBA GUAMITOS Y CANADA ESCOCIA"/>
    <s v="OPERATIVA"/>
    <s v="MENOR O IGUAL A 2500 USUARIOS"/>
    <s v="Grupo de Pequeños"/>
    <x v="1"/>
    <s v="ORGANIZACION AUTORIZADA"/>
    <s v="TOLIMA"/>
    <s v="ICONONZO"/>
    <s v="ACTUALIZACION"/>
    <d v="2018-04-23T00:00:00"/>
    <x v="3"/>
  </r>
  <r>
    <n v="23296"/>
    <s v="COOPERATIVA COMUNITARIA DE ASEO Y RECICLAJE"/>
    <s v="OPERATIVA"/>
    <s v="MENOR O IGUAL A 2500 USUARIOS"/>
    <s v="Grupo de Pequeños"/>
    <x v="0"/>
    <s v="ORGANIZACION AUTORIZADA"/>
    <s v="BOLÍVAR"/>
    <s v="SAN CRISTOBAL"/>
    <s v="ACTUALIZACION"/>
    <d v="2020-06-29T00:00:00"/>
    <x v="0"/>
  </r>
  <r>
    <n v="23297"/>
    <s v="ASOCIACIÒN DE USUARIOS DEL ACUEDUCTO DE TOBASIA"/>
    <s v="OPERATIVA"/>
    <s v="MENOR O IGUAL A 2500 USUARIOS"/>
    <s v="Grupo de Pequeños"/>
    <x v="1"/>
    <s v="ORGANIZACION AUTORIZADA"/>
    <s v="BOYACÁ"/>
    <s v="FLORESTA"/>
    <s v="ACTUALIZACION"/>
    <d v="2024-07-18T00:00:00"/>
    <x v="3"/>
  </r>
  <r>
    <n v="23300"/>
    <s v="ANDALUCIA  LIMPIA  S.A   ESP"/>
    <s v="OPERATIVA"/>
    <s v="MAYOR O IGUAL A 5001 USUARIOS"/>
    <s v="Grupo de Grandes"/>
    <x v="0"/>
    <s v="SOCIEDADES (EMPRESA DE SERVICIOS PUBLICOS)"/>
    <s v="VALLE DEL CAUCA"/>
    <s v="YUMBO"/>
    <s v="ACTUALIZACION"/>
    <d v="2025-03-25T00:00:00"/>
    <x v="0"/>
  </r>
  <r>
    <n v="23301"/>
    <s v="EMPRESA DE ACUEDUCTO, ALCANTARILLADO Y ASEO DE SILVANIA S.A. ESP EMPUSILVANIA S.A. ESP"/>
    <s v="OPERATIVA"/>
    <s v="DESDE 2501 HASTA 5000 USUARIOS"/>
    <s v="Grupo de Grandes"/>
    <x v="0"/>
    <s v="SOCIEDADES (EMPRESA DE SERVICIOS PUBLICOS)"/>
    <s v="CUNDINAMARCA"/>
    <s v="SILVANIA"/>
    <s v="ACTUALIZACION"/>
    <d v="2025-02-19T00:00:00"/>
    <x v="1"/>
  </r>
  <r>
    <n v="23306"/>
    <s v="EMPRESA DE SERVICIOS PUBLICOS DE ACUEDUCTO, ALCANTARILLADO Y ASEO DE MOGOTES S.A.-E.S.P."/>
    <s v="OPERATIVA"/>
    <s v="MENOR O IGUAL A 2500 USUARIOS"/>
    <s v="Grupo de Pequeños"/>
    <x v="2"/>
    <s v="SOCIEDADES (EMPRESA DE SERVICIOS PUBLICOS)"/>
    <s v="SANTANDER"/>
    <s v="MOGOTES"/>
    <s v="ACTUALIZACION"/>
    <d v="2025-01-21T00:00:00"/>
    <x v="1"/>
  </r>
  <r>
    <n v="23310"/>
    <s v="EMPRESAS PUBLICAS DE JERICO ANTIOQUIA S.A E.S.P"/>
    <s v="OPERATIVA"/>
    <s v="DESDE 2501 HASTA 5000 USUARIOS"/>
    <s v="Grupo de Grandes"/>
    <x v="2"/>
    <s v="SOCIEDADES (EMPRESA DE SERVICIOS PUBLICOS)"/>
    <s v="ANTIOQUIA"/>
    <s v="JERICO"/>
    <s v="ACTUALIZACION"/>
    <d v="2025-03-13T00:00:00"/>
    <x v="1"/>
  </r>
  <r>
    <n v="23311"/>
    <s v="NEPSA DEL QUINDIO EMPRESA REGIONAL DE SERVICIOS PÚBLICOS S.A. ESP"/>
    <s v="OPERATIVA"/>
    <s v="MAYOR O IGUAL A 5001 USUARIOS"/>
    <s v="Grupo de Pequeños"/>
    <x v="0"/>
    <s v="SOCIEDADES (EMPRESA DE SERVICIOS PUBLICOS)"/>
    <s v="QUINDÍO"/>
    <s v="CALARCA"/>
    <s v="ACTUALIZACION"/>
    <d v="2025-03-04T00:00:00"/>
    <x v="0"/>
  </r>
  <r>
    <n v="23314"/>
    <s v="ASOCIACIÓN DE USUARIOS DE LA VEREDA LOS SOCHES AGUAS CRISTALINAS LOS SOCHES ESP"/>
    <s v="OPERATIVA"/>
    <s v="MENOR O IGUAL A 2500 USUARIOS"/>
    <s v="Grupo de Pequeños"/>
    <x v="1"/>
    <s v="ORGANIZACION AUTORIZADA"/>
    <s v="BOGOTÁ, D.C."/>
    <s v="BOGOTA, D.C."/>
    <s v="ACTUALIZACION"/>
    <d v="2024-05-30T00:00:00"/>
    <x v="3"/>
  </r>
  <r>
    <n v="23318"/>
    <s v="ASOCIACION JUNTA ADMINISTRADORA ACUEDUCTO VEREDA LA TRAVESIA ETAPA 1"/>
    <s v="ABASTO"/>
    <s v="HASTA 2500 SUSCRIPTORES"/>
    <s v="Grupo de Pequeños"/>
    <x v="1"/>
    <s v="ORGANIZACION AUTORIZADA"/>
    <s v="NARIÑO"/>
    <s v="LOS ANDES"/>
    <s v="ACTUALIZACION"/>
    <d v="2012-11-15T00:00:00"/>
    <x v="3"/>
  </r>
  <r>
    <n v="23319"/>
    <s v="ASOCIACION JUNTA ADMINISTRADORA  ACUEDUCTO VEREDA LA CASTILLA"/>
    <s v="OPERATIVA"/>
    <s v="HASTA 2500 SUSCRIPTORES"/>
    <s v="Grupo de Pequeños"/>
    <x v="1"/>
    <s v="ORGANIZACION AUTORIZADA"/>
    <s v="NARIÑO"/>
    <s v="LA UNION"/>
    <s v="ACTUALIZACION"/>
    <d v="2011-02-23T00:00:00"/>
    <x v="3"/>
  </r>
  <r>
    <n v="23325"/>
    <s v="ADMINISTRACION  PUBLICA COOPERATIVA ACUEDUCTO, ASEO Y ALCANTARILLADO DE LA BELLEZA"/>
    <s v="OPERATIVA"/>
    <s v="MENOR O IGUAL A 2500 USUARIOS"/>
    <s v="Grupo de Pequeños"/>
    <x v="0"/>
    <s v="ORGANIZACION AUTORIZADA"/>
    <s v="SANTANDER"/>
    <s v="LA BELLEZA"/>
    <s v="ACTUALIZACION"/>
    <d v="2025-03-13T00:00:00"/>
    <x v="1"/>
  </r>
  <r>
    <n v="23326"/>
    <s v="ASOCIACION DE USUARIOS DEL ACUEDUCTO MURILLO"/>
    <s v="OPERATIVA"/>
    <s v="HASTA 2500 SUSCRIPTORES"/>
    <s v="Grupo de Pequeños"/>
    <x v="1"/>
    <s v="ORGANIZACION AUTORIZADA"/>
    <s v="CALDAS"/>
    <s v="SUPIA"/>
    <s v="INSCRIPCION"/>
    <d v="2011-12-15T00:00:00"/>
    <x v="3"/>
  </r>
  <r>
    <n v="23336"/>
    <s v="EMPRESA DE SERVICIOS PUBLICOS DE MACEO S.A.S  E.S.P."/>
    <s v="OPERATIVA"/>
    <s v="MENOR O IGUAL A 2500 USUARIOS"/>
    <s v="Grupo de Pequeños"/>
    <x v="0"/>
    <s v="SOCIEDADES (EMPRESA DE SERVICIOS PUBLICOS)"/>
    <s v="ANTIOQUIA"/>
    <s v="MACEO"/>
    <s v="ACTUALIZACION"/>
    <d v="2025-02-12T00:00:00"/>
    <x v="1"/>
  </r>
  <r>
    <n v="23341"/>
    <s v="EMPRESA DE SERVICIOS PUBLICOS DE HERVEO EMPOHERVEO E.S.P. S.A."/>
    <s v="OPERATIVA"/>
    <s v="MENOR O IGUAL A 2500 USUARIOS"/>
    <s v="Grupo de Pequeños"/>
    <x v="2"/>
    <s v="SOCIEDADES (EMPRESA DE SERVICIOS PUBLICOS)"/>
    <s v="TOLIMA"/>
    <s v="HERVEO"/>
    <s v="ACTUALIZACION"/>
    <d v="2025-02-28T00:00:00"/>
    <x v="1"/>
  </r>
  <r>
    <n v="23346"/>
    <s v="ASOCIACION DE USUARIOS VEREDA ALTO MIRA"/>
    <s v="OPERATIVA (No activa)"/>
    <s v="HASTA 2500 SUSCRIPTORES"/>
    <s v="Grupo de Pequeños"/>
    <x v="1"/>
    <s v="ORGANIZACION AUTORIZADA"/>
    <s v="CALDAS"/>
    <s v="SAN JOSE"/>
    <s v="INSCRIPCION"/>
    <d v="2011-12-15T00:00:00"/>
    <x v="3"/>
  </r>
  <r>
    <n v="23349"/>
    <s v="JUNTA DE ACCION COMUNAL DE LA VEREDA PLAN VERDE"/>
    <s v="OPERATIVA"/>
    <s v="MENOR O IGUAL A 2500 USUARIOS"/>
    <s v="Grupo de Pequeños"/>
    <x v="1"/>
    <s v="ORGANIZACION AUTORIZADA"/>
    <s v="NARIÑO"/>
    <s v="EL TAMBO"/>
    <s v="ACTUALIZACION"/>
    <d v="2025-02-12T00:00:00"/>
    <x v="3"/>
  </r>
  <r>
    <n v="23356"/>
    <s v="JUNTA ADMINISTRADORA DE USUARIOS DEL ACUEDUCTO DEL SERVICIO DE AGUA POTABLE Y ALCANTARILLADO DE BAJO SARTENEJO MUNICIPIO DE GARZON"/>
    <s v="OPERATIVA"/>
    <s v="HASTA 2500 SUSCRIPTORES"/>
    <s v="Grupo de Pequeños"/>
    <x v="1"/>
    <s v="ORGANIZACION AUTORIZADA"/>
    <s v="HUILA"/>
    <s v="GARZON"/>
    <s v="INSCRIPCION"/>
    <d v="2012-12-26T00:00:00"/>
    <x v="3"/>
  </r>
  <r>
    <n v="23360"/>
    <s v="EMPRESA DE SERVICIOS PUBLICOS DOMICILIARIOS DE EL PAUJIL S.A. ESP "/>
    <s v="OPERATIVA"/>
    <s v="DESDE 2501 HASTA 5000 USUARIOS"/>
    <s v="Grupo de Grandes"/>
    <x v="2"/>
    <s v="SOCIEDADES (EMPRESA DE SERVICIOS PUBLICOS)"/>
    <s v="CAQUETÁ"/>
    <s v="EL PAUJIL"/>
    <s v="ACTUALIZACION"/>
    <d v="2025-03-05T00:00:00"/>
    <x v="1"/>
  </r>
  <r>
    <n v="23361"/>
    <s v="EMPRESA DE SERVICIOS PUBLICOS DOMICILAIRIOS DE CARMEN DEL DARIEN SA ESP"/>
    <s v="OPERATIVA"/>
    <s v="MENOR O IGUAL A 2500 USUARIOS"/>
    <s v="Grupo de Pequeños"/>
    <x v="2"/>
    <s v="SOCIEDADES (EMPRESA DE SERVICIOS PUBLICOS)"/>
    <s v="CHOCÓ"/>
    <s v="CARMEN DEL DARIEN"/>
    <s v="ACTUALIZACION"/>
    <d v="2024-12-17T00:00:00"/>
    <x v="5"/>
  </r>
  <r>
    <n v="23363"/>
    <s v="EMPRESAS PUBLICAS DE SAN ANDRES DE CUERQUIA SA ESP"/>
    <s v="OPERATIVA"/>
    <s v="MENOR O IGUAL A 2500 USUARIOS"/>
    <s v="Grupo de Pequeños"/>
    <x v="2"/>
    <s v="SOCIEDADES (EMPRESA DE SERVICIOS PUBLICOS)"/>
    <s v="ANTIOQUIA"/>
    <s v="SAN ANDRES DE CUERQUIA"/>
    <s v="ACTUALIZACION"/>
    <d v="2024-04-03T00:00:00"/>
    <x v="1"/>
  </r>
  <r>
    <n v="23365"/>
    <s v="PROMOCALI S.A.S. E.S.P."/>
    <s v="OPERATIVA"/>
    <s v="MAYOR O IGUAL A 5001 USUARIOS"/>
    <s v="Grupo de Grandes"/>
    <x v="2"/>
    <s v="SOCIEDADES (EMPRESA DE SERVICIOS PUBLICOS)"/>
    <s v="VALLE DEL CAUCA"/>
    <s v="CALI"/>
    <s v="ACTUALIZACION"/>
    <d v="2025-02-27T00:00:00"/>
    <x v="0"/>
  </r>
  <r>
    <n v="23366"/>
    <s v="AGUAS DE CHITARAQUE S.A.  E.S.P"/>
    <s v="OPERATIVA"/>
    <s v="MENOR O IGUAL A 2500 USUARIOS"/>
    <s v="Grupo de Pequeños"/>
    <x v="2"/>
    <s v="SOCIEDADES (EMPRESA DE SERVICIOS PUBLICOS)"/>
    <s v="BOYACÁ"/>
    <s v="CHITARAQUE"/>
    <s v="ACTUALIZACION"/>
    <d v="2024-04-30T00:00:00"/>
    <x v="1"/>
  </r>
  <r>
    <n v="23367"/>
    <s v="ASOCIACION DE USUARIOS DEL SERVICIO DE AGUA POTABLE Y ALCANTARILLADO DEL SECTOR LA VILLA"/>
    <s v="OPERATIVA"/>
    <s v="MENOR O IGUAL A 2500 USUARIOS"/>
    <s v="Grupo de Pequeños"/>
    <x v="1"/>
    <s v="ORGANIZACION AUTORIZADA"/>
    <s v="CUNDINAMARCA"/>
    <s v="SESQUILE"/>
    <s v="ACTUALIZACION"/>
    <d v="2024-11-08T00:00:00"/>
    <x v="3"/>
  </r>
  <r>
    <n v="23368"/>
    <s v="ASOCIACION DE USUARIOS DEL ACUEDUCTO COMUNITARIO LA ROMELIA"/>
    <s v="OPERATIVA"/>
    <s v="HASTA 2500 SUSCRIPTORES"/>
    <s v="Grupo de Pequeños"/>
    <x v="1"/>
    <s v="ORGANIZACION AUTORIZADA"/>
    <s v="RISARALDA"/>
    <s v="DOSQUEBRADAS"/>
    <s v="ACTUALIZACION"/>
    <d v="2011-12-30T00:00:00"/>
    <x v="3"/>
  </r>
  <r>
    <n v="23371"/>
    <s v="ASOCIACION DE USUARIOS DE AGUA DOMICILIARIA GUAPUSCAL BELLA VISTA"/>
    <s v="OPERATIVA"/>
    <s v="MENOR O IGUAL A 2500 USUARIOS"/>
    <s v="Grupo de Pequeños"/>
    <x v="1"/>
    <s v="ORGANIZACION AUTORIZADA"/>
    <s v="NARIÑO"/>
    <s v="FUNES"/>
    <s v="ACTUALIZACION"/>
    <d v="2025-02-13T00:00:00"/>
    <x v="3"/>
  </r>
  <r>
    <n v="23376"/>
    <s v="ASOCIACION DE USUARIOS DEL SERVICIO DE AGUA POTABLE Y ALCANTARILLADO DE LAS CAMELIAS Y EMPRESA COMUNITARIA DE SERVICIOS PUBLICOS"/>
    <s v="OPERATIVA"/>
    <s v="MENOR O IGUAL A 2500 USUARIOS"/>
    <s v="Grupo de Pequeños"/>
    <x v="1"/>
    <s v="ORGANIZACION AUTORIZADA"/>
    <s v="VALLE DEL CAUCA"/>
    <s v="DAGUA"/>
    <s v="ACTUALIZACION"/>
    <d v="2021-01-29T00:00:00"/>
    <x v="3"/>
  </r>
  <r>
    <n v="23378"/>
    <s v="CORPORACION MULTIVEREDAL SALINAS, EL CONVENTO, EL LLANO"/>
    <s v="OPERATIVA"/>
    <s v="MENOR O IGUAL A 2500 USUARIOS"/>
    <s v="Grupo de Pequeños"/>
    <x v="1"/>
    <s v="ORGANIZACION AUTORIZADA"/>
    <s v="ANTIOQUIA"/>
    <s v="COPACABANA"/>
    <s v="ACTUALIZACION"/>
    <d v="2024-10-10T00:00:00"/>
    <x v="3"/>
  </r>
  <r>
    <n v="23387"/>
    <s v="ECOSANGIL SAS E.S.P."/>
    <s v="OPERATIVA"/>
    <s v="MAYOR O IGUAL A 5001 USUARIOS"/>
    <s v="Grupo de Grandes"/>
    <x v="2"/>
    <s v="SOCIEDADES (EMPRESA DE SERVICIOS PUBLICOS)"/>
    <s v="SANTANDER"/>
    <s v="SAN GIL"/>
    <s v="ACTUALIZACION"/>
    <d v="2025-03-03T00:00:00"/>
    <x v="0"/>
  </r>
  <r>
    <n v="23388"/>
    <s v="ASOCIACION DE USUARIOS DEL ACUEDUCTO RURAL CARRIZAL TOMA Y CARREÑO DEL MUNICIPIO DE SOTAQUIRA"/>
    <s v="OPERATIVA"/>
    <s v="MENOR O IGUAL A 2500 USUARIOS"/>
    <s v="Grupo de Pequeños"/>
    <x v="1"/>
    <s v="ORGANIZACION AUTORIZADA"/>
    <s v="BOYACÁ"/>
    <s v="TUNJA"/>
    <s v="ACTUALIZACION"/>
    <d v="2020-08-06T00:00:00"/>
    <x v="3"/>
  </r>
  <r>
    <n v="23393"/>
    <s v="EMPRESA DE SERVICIOS PUBLICOS DE ACUEDUCTO Y ALCANTARILLADO DE SAN PEDRO SUCRE SA ESP"/>
    <s v="OPERATIVA"/>
    <s v="MENOR O IGUAL A 2500 USUARIOS"/>
    <s v="Grupo de Pequeños"/>
    <x v="2"/>
    <s v="SOCIEDADES (EMPRESA DE SERVICIOS PUBLICOS)"/>
    <s v="SUCRE"/>
    <s v="SAN PEDRO"/>
    <s v="ACTUALIZACION"/>
    <d v="2025-03-13T00:00:00"/>
    <x v="4"/>
  </r>
  <r>
    <n v="23394"/>
    <s v="JUNTA ADMINISTRADORA DE ACUEDUCTO Y ALCANTARILLADO DE ANGANOY"/>
    <s v="OPERATIVA"/>
    <s v="MENOR O IGUAL A 2500 USUARIOS"/>
    <s v="Grupo de Pequeños"/>
    <x v="1"/>
    <s v="ORGANIZACION AUTORIZADA"/>
    <s v="NARIÑO"/>
    <s v="PASTO"/>
    <s v="ACTUALIZACION"/>
    <d v="2025-03-17T00:00:00"/>
    <x v="3"/>
  </r>
  <r>
    <n v="23395"/>
    <s v="FUNDACION MICROEMPRESARIAL GENERANDO EMPLEO AUTOSOSTENIBLE FUNDESUR"/>
    <s v="OPERATIVA (No activa)"/>
    <s v="HASTA 2500 SUSCRIPTORES"/>
    <s v="Grupo de Pequeños"/>
    <x v="1"/>
    <s v="ORGANIZACION AUTORIZADA"/>
    <s v="MAGDALENA"/>
    <s v="SANTA BARBARA DE PINTO"/>
    <s v="INSCRIPCION"/>
    <d v="2011-03-07T00:00:00"/>
    <x v="5"/>
  </r>
  <r>
    <n v="23396"/>
    <s v="ADMINISTRACION PUBLICA COOPERATIVA EMPRESA SOLIDARIA DE SERVICIOS PUBLICOS DE TINJACA E.S.P "/>
    <s v="OPERATIVA"/>
    <s v="MENOR O IGUAL A 2500 USUARIOS"/>
    <s v="Grupo de Pequeños"/>
    <x v="0"/>
    <s v="ORGANIZACION AUTORIZADA"/>
    <s v="BOYACÁ"/>
    <s v="TINJACA"/>
    <s v="ACTUALIZACION"/>
    <d v="2020-11-10T00:00:00"/>
    <x v="1"/>
  </r>
  <r>
    <n v="23397"/>
    <s v="ASOCIACION DE USUARIOS DEL ACUEDUCTO ALTO RISARALDITA"/>
    <s v="OPERATIVA"/>
    <s v="HASTA 2500 SUSCRIPTORES"/>
    <s v="Grupo de Pequeños"/>
    <x v="1"/>
    <s v="ORGANIZACION AUTORIZADA"/>
    <s v="RISARALDA"/>
    <s v="QUINCHIA"/>
    <s v="ACTUALIZACION"/>
    <d v="2011-12-30T00:00:00"/>
    <x v="3"/>
  </r>
  <r>
    <n v="23398"/>
    <s v="ASOCIACION DE SUSCRIPTORES DEL ACUEDUCTO LA MINA E.S.P."/>
    <s v="OPERATIVA"/>
    <s v="MENOR O IGUAL A 2500 USUARIOS"/>
    <s v="Grupo de Pequeños"/>
    <x v="1"/>
    <s v="ORGANIZACION AUTORIZADA"/>
    <s v="ANTIOQUIA"/>
    <s v="SAN VICENTE FERRER"/>
    <s v="ACTUALIZACION"/>
    <d v="2024-04-29T00:00:00"/>
    <x v="3"/>
  </r>
  <r>
    <n v="23402"/>
    <s v="AGUA RIVERAS DE YUMBO E.S.P SAS"/>
    <s v="OPERATIVA"/>
    <s v="MENOR O IGUAL A 2500 USUARIOS"/>
    <s v="Grupo de Pequeños"/>
    <x v="1"/>
    <s v="SOCIEDADES (EMPRESA DE SERVICIOS PUBLICOS)"/>
    <s v="VALLE DEL CAUCA"/>
    <s v="YUMBO"/>
    <s v="ACTUALIZACION"/>
    <d v="2025-02-25T00:00:00"/>
    <x v="3"/>
  </r>
  <r>
    <n v="23403"/>
    <s v="JUNTA DE ACCION COMUNAL VEREDA ALTO DE LA COMPAÑIA"/>
    <s v="OPERATIVA"/>
    <s v="MENOR O IGUAL A 2500 USUARIOS"/>
    <s v="Grupo de Pequeños"/>
    <x v="1"/>
    <s v="ORGANIZACION AUTORIZADA"/>
    <s v="ANTIOQUIA"/>
    <s v="SAN VICENTE FERRER"/>
    <s v="ACTUALIZACION"/>
    <d v="2025-02-26T00:00:00"/>
    <x v="3"/>
  </r>
  <r>
    <n v="23404"/>
    <s v="ASOCIACION DE USUARIOS DEL ACUEDUCTOMULTIVEREDAL SAN JOSE CANTOR"/>
    <s v="OPERATIVA"/>
    <s v="MENOR O IGUAL A 2500 USUARIOS"/>
    <s v="Grupo de Pequeños"/>
    <x v="1"/>
    <s v="ORGANIZACION AUTORIZADA"/>
    <s v="ANTIOQUIA"/>
    <s v="SAN VICENTE FERRER"/>
    <s v="ACTUALIZACION"/>
    <d v="2025-02-25T00:00:00"/>
    <x v="3"/>
  </r>
  <r>
    <n v="23405"/>
    <s v="ASOCIACION DE USUARIOS DEL ACUEDUCTO MULTIVEREDAL CARMELO CORRIENTES"/>
    <s v="OPERATIVA"/>
    <s v="MENOR O IGUAL A 2500 USUARIOS"/>
    <s v="Grupo de Pequeños"/>
    <x v="1"/>
    <s v="ORGANIZACION AUTORIZADA"/>
    <s v="ANTIOQUIA"/>
    <s v="SAN VICENTE FERRER"/>
    <s v="ACTUALIZACION"/>
    <d v="2025-02-13T00:00:00"/>
    <x v="3"/>
  </r>
  <r>
    <n v="23406"/>
    <s v="ASOCIACION DE SUSCRIPTORES DEL ACUEDUCTO MULTIVEREDAL EL PORVENIR"/>
    <s v="OPERATIVA"/>
    <s v="MENOR O IGUAL A 2500 USUARIOS"/>
    <s v="Grupo de Pequeños"/>
    <x v="1"/>
    <s v="ORGANIZACION AUTORIZADA"/>
    <s v="ANTIOQUIA"/>
    <s v="SAN VICENTE FERRER"/>
    <s v="ACTUALIZACION"/>
    <d v="2025-03-12T00:00:00"/>
    <x v="3"/>
  </r>
  <r>
    <n v="23411"/>
    <s v="ASOCIACION DE USUARIOS AAA DE FRANCISCO PIZARRO"/>
    <s v="OPERATIVA (No activa)"/>
    <s v="HASTA 2500 SUSCRIPTORES"/>
    <s v="Grupo de Pequeños"/>
    <x v="1"/>
    <s v="ORGANIZACION AUTORIZADA"/>
    <s v="NARIÑO"/>
    <s v="FRANCISCO PIZARRO"/>
    <s v="ACTUALIZACION"/>
    <d v="2010-08-25T00:00:00"/>
    <x v="1"/>
  </r>
  <r>
    <n v="23412"/>
    <s v="ECOSERVICIOS DE OCCIDENTE SAS ESP"/>
    <s v="OPERATIVA"/>
    <s v="MENOR O IGUAL A 2500 USUARIOS"/>
    <s v="Grupo de Grandes"/>
    <x v="1"/>
    <s v="SOCIEDADES (EMPRESA DE SERVICIOS PUBLICOS)"/>
    <s v="CUNDINAMARCA"/>
    <s v="EL ROSAL"/>
    <s v="ACTUALIZACION"/>
    <d v="2024-04-29T00:00:00"/>
    <x v="0"/>
  </r>
  <r>
    <n v="23414"/>
    <s v="EMPRESA DE SERVICIOS PUBLICOS DE SAN FRANCISCO SAS E.S.P."/>
    <s v="OPERATIVA"/>
    <s v="MENOR O IGUAL A 2500 USUARIOS"/>
    <s v="Grupo de Pequeños"/>
    <x v="0"/>
    <s v="SOCIEDADES (EMPRESA DE SERVICIOS PUBLICOS)"/>
    <s v="CUNDINAMARCA"/>
    <s v="SAN FRANCISCO"/>
    <s v="ACTUALIZACION"/>
    <d v="2025-02-27T00:00:00"/>
    <x v="2"/>
  </r>
  <r>
    <n v="23416"/>
    <s v="JUNTA ADMINISTRADORA DEL ACUEDUCTO REGIONAL EL INGENIO MUNICIPIO DE SANDONA"/>
    <s v="OPERATIVA"/>
    <s v="MENOR O IGUAL A 2500 USUARIOS"/>
    <s v="Grupo de Pequeños"/>
    <x v="1"/>
    <s v="ORGANIZACION AUTORIZADA"/>
    <s v="NARIÑO"/>
    <s v="SANDONA"/>
    <s v="ACTUALIZACION"/>
    <d v="2024-02-12T00:00:00"/>
    <x v="3"/>
  </r>
  <r>
    <n v="23420"/>
    <s v="EMPRESAS PÚBLICAS DE FILANDIA S.A.S. E.S.P."/>
    <s v="OPERATIVA"/>
    <s v="DESDE 2501 HASTA 5000 USUARIOS"/>
    <s v="Grupo de Pequeños"/>
    <x v="2"/>
    <s v="SOCIEDADES (EMPRESA DE SERVICIOS PUBLICOS)"/>
    <s v="QUINDÍO"/>
    <s v="FILANDIA"/>
    <s v="ACTUALIZACION"/>
    <d v="2025-03-17T00:00:00"/>
    <x v="0"/>
  </r>
  <r>
    <n v="23421"/>
    <s v="EMPRESAS PUBLICAS DE DABEIBA S.A.S   E.S.P        "/>
    <s v="OPERATIVA"/>
    <s v="DESDE 2501 HASTA 5000 USUARIOS"/>
    <s v="Grupo de Grandes"/>
    <x v="2"/>
    <s v="SOCIEDADES (EMPRESA DE SERVICIOS PUBLICOS)"/>
    <s v="ANTIOQUIA"/>
    <s v="DABEIBA"/>
    <s v="ACTUALIZACION"/>
    <d v="2025-02-13T00:00:00"/>
    <x v="1"/>
  </r>
  <r>
    <n v="23422"/>
    <s v="ADMINISTRACION PUBLICA COOPERATIVA DE ACUEDUCTO ALCANTARILLADO Y ASEO DE LA CABECERA MUNICIPAL DE TIQUISIO-BOLIVAR"/>
    <s v="OPERATIVA"/>
    <s v="MENOR O IGUAL A 2500 USUARIOS"/>
    <s v="Grupo de Pequeños"/>
    <x v="0"/>
    <s v="ORGANIZACION AUTORIZADA"/>
    <s v="BOLÍVAR"/>
    <s v="TIQUISIO"/>
    <s v="ACTUALIZACION"/>
    <d v="2024-08-29T00:00:00"/>
    <x v="5"/>
  </r>
  <r>
    <n v="23428"/>
    <s v="AGUAS DE PUERTO WILCHES S.A.S.E.S.P"/>
    <s v="OPERATIVA"/>
    <s v="MAYOR O IGUAL A 5001 USUARIOS"/>
    <s v="Grupo de Grandes"/>
    <x v="2"/>
    <s v="SOCIEDADES (EMPRESA DE SERVICIOS PUBLICOS)"/>
    <s v="SANTANDER"/>
    <s v="PUERTO WILCHES"/>
    <s v="ACTUALIZACION"/>
    <d v="2025-02-27T00:00:00"/>
    <x v="1"/>
  </r>
  <r>
    <n v="23429"/>
    <s v="ASOCIACIÓN DE USUARIOS DEL ACUEDUCTO Y ALCANTARILLADO DE LA INSPECCIÓN DEPARTAMENTAL DE SUBIA CENTRAL"/>
    <s v="OPERATIVA"/>
    <s v="MENOR O IGUAL A 2500 USUARIOS"/>
    <s v="Grupo de Pequeños"/>
    <x v="1"/>
    <s v="ORGANIZACION AUTORIZADA"/>
    <s v="CUNDINAMARCA"/>
    <s v="SILVANIA"/>
    <s v="ACTUALIZACION"/>
    <d v="2025-02-27T00:00:00"/>
    <x v="4"/>
  </r>
  <r>
    <n v="23434"/>
    <s v="EMPRESA MUNICIPAL DE ACUEDUCTO ALCANTARILLADO ASEO DE SAN PABLO BOLIVAR"/>
    <s v="OPERATIVA"/>
    <s v="DESDE 2501 HASTA 5000 USUARIOS"/>
    <s v="Grupo de Grandes"/>
    <x v="2"/>
    <s v="SOCIEDADES (EMPRESA DE SERVICIOS PUBLICOS)"/>
    <s v="BOLÍVAR"/>
    <s v="SAN PABLO"/>
    <s v="ACTUALIZACION"/>
    <d v="2025-01-09T00:00:00"/>
    <x v="1"/>
  </r>
  <r>
    <n v="23436"/>
    <s v="EMPRESA DE SERVICIOS DE BARICHARA S.A. - E.S.P."/>
    <s v="OPERATIVA"/>
    <s v="MENOR O IGUAL A 2500 USUARIOS"/>
    <s v="Grupo de Pequeños"/>
    <x v="0"/>
    <s v="SOCIEDADES (EMPRESA DE SERVICIOS PUBLICOS)"/>
    <s v="SANTANDER"/>
    <s v="BARICHARA"/>
    <s v="ACTUALIZACION"/>
    <d v="2025-02-25T00:00:00"/>
    <x v="1"/>
  </r>
  <r>
    <n v="23438"/>
    <s v="ADMINISTRACION PUBLICA COOPERATIVA DE SERVICIOS PUBLICOS DEL MUNICIPIO DE CASABIANCA E.S.P"/>
    <s v="OPERATIVA"/>
    <s v="MENOR O IGUAL A 2500 USUARIOS"/>
    <s v="Grupo de Pequeños"/>
    <x v="2"/>
    <s v="ORGANIZACION AUTORIZADA"/>
    <s v="TOLIMA"/>
    <s v="CASABIANCA"/>
    <s v="ACTUALIZACION"/>
    <d v="2024-05-03T00:00:00"/>
    <x v="1"/>
  </r>
  <r>
    <n v="23439"/>
    <s v="EMPRESA DE SERVICIOS PUBLICOS DE ACUEDUCTO ALCANTARILLADO Y ASEO DE ACHI BOLIVAR SA ESP"/>
    <s v="OPERATIVA"/>
    <s v="MENOR O IGUAL A 2500 USUARIOS"/>
    <s v="Grupo de Pequeños"/>
    <x v="2"/>
    <s v="SOCIEDADES (EMPRESA DE SERVICIOS PUBLICOS)"/>
    <s v="BOLÍVAR"/>
    <s v="ACHI"/>
    <s v="ACTUALIZACION"/>
    <d v="2025-01-25T00:00:00"/>
    <x v="0"/>
  </r>
  <r>
    <n v="23443"/>
    <s v="EMPRESA DE SERVICIOS DE NOBSA S.A. E.S.P"/>
    <s v="OPERATIVA"/>
    <s v="DESDE 2501 HASTA 5000 USUARIOS"/>
    <s v="Grupo de Grandes"/>
    <x v="0"/>
    <s v="SOCIEDADES (EMPRESA DE SERVICIOS PUBLICOS)"/>
    <s v="BOYACÁ"/>
    <s v="NOBSA"/>
    <s v="ACTUALIZACION"/>
    <d v="2025-03-12T00:00:00"/>
    <x v="1"/>
  </r>
  <r>
    <n v="23444"/>
    <s v="ONZAGUA"/>
    <s v="OPERATIVA"/>
    <s v="MENOR O IGUAL A 2500 USUARIOS"/>
    <s v="Grupo de Pequeños"/>
    <x v="2"/>
    <s v="ORGANIZACION AUTORIZADA"/>
    <s v="SANTANDER"/>
    <s v="ONZAGA"/>
    <s v="ACTUALIZACION"/>
    <d v="2025-03-27T00:00:00"/>
    <x v="1"/>
  </r>
  <r>
    <n v="23446"/>
    <s v="EMPRESA DE SERVICIOS PUBLICOS DOMICILIARIOS AGUAS DEL SAN AGUSTIN S.A E.S.P"/>
    <s v="OPERATIVA"/>
    <s v="MENOR O IGUAL A 2500 USUARIOS"/>
    <s v="Grupo de Pequeños"/>
    <x v="0"/>
    <s v="SOCIEDADES (EMPRESA DE SERVICIOS PUBLICOS)"/>
    <s v="CHOCÓ"/>
    <s v="SIPI"/>
    <s v="ACTUALIZACION"/>
    <d v="2025-02-28T00:00:00"/>
    <x v="1"/>
  </r>
  <r>
    <n v="23450"/>
    <s v="URBASER LA TEBAIDA S.A. E.S.P."/>
    <s v="OPERATIVA"/>
    <s v="MAYOR O IGUAL A 5001 USUARIOS"/>
    <s v="Grupo de Grandes"/>
    <x v="2"/>
    <s v="SOCIEDADES (EMPRESA DE SERVICIOS PUBLICOS)"/>
    <s v="QUINDÍO"/>
    <s v="LA TEBAIDA"/>
    <s v="ACTUALIZACION"/>
    <d v="2025-03-04T00:00:00"/>
    <x v="0"/>
  </r>
  <r>
    <n v="23451"/>
    <s v="EMPRESA DE SERVICIOS PUBLICOS DOMICILIARIOS DE RIOSUCIO S.A. ESP."/>
    <s v="OPERATIVA"/>
    <s v="DESDE 2501 HASTA 5000 USUARIOS"/>
    <s v="Grupo de Grandes"/>
    <x v="2"/>
    <s v="SOCIEDADES (EMPRESA DE SERVICIOS PUBLICOS)"/>
    <s v="CHOCÓ"/>
    <s v="RIOSUCIO"/>
    <s v="ACTUALIZACION"/>
    <d v="2023-02-08T00:00:00"/>
    <x v="5"/>
  </r>
  <r>
    <n v="23452"/>
    <s v="COOPERATIVA DE TRABAJO ASOCIADO ECOAMBIENTAL EL PORVENIR"/>
    <s v="OPERATIVA"/>
    <s v="MAYOR O IGUAL A 5001 USUARIOS"/>
    <s v="Aprovechamiento "/>
    <x v="2"/>
    <s v="ORGANIZACION AUTORIZADA"/>
    <s v="BOGOTÁ, D.C."/>
    <s v="BOGOTA, D.C."/>
    <s v="ACTUALIZACION"/>
    <d v="2025-02-25T00:00:00"/>
    <x v="7"/>
  </r>
  <r>
    <n v="23459"/>
    <s v="ASOCIACION DE USUARIOS DEL ACUEDUCTO LA CABUYALA"/>
    <s v="OPERATIVA"/>
    <s v="MENOR O IGUAL A 2500 USUARIOS"/>
    <s v="Grupo de Pequeños"/>
    <x v="1"/>
    <s v="ORGANIZACION AUTORIZADA"/>
    <s v="ANTIOQUIA"/>
    <s v="AMAGÁ"/>
    <s v="ACTUALIZACION"/>
    <d v="2022-05-24T00:00:00"/>
    <x v="3"/>
  </r>
  <r>
    <n v="23460"/>
    <s v="COOPERATIVA DE ASEO Y SERVICIO DE PLATO - MAGDALENA "/>
    <s v="OPERATIVA (No activa)"/>
    <s v="MAS DE 2500 SUSCRIPTORES"/>
    <s v="Grupo de Grandes"/>
    <x v="1"/>
    <s v="ORGANIZACION AUTORIZADA"/>
    <s v="MAGDALENA"/>
    <s v="PLATO"/>
    <s v="ACTUALIZACION"/>
    <d v="2012-07-10T00:00:00"/>
    <x v="0"/>
  </r>
  <r>
    <n v="23463"/>
    <s v="AGUAS DEL CARMELO A.S E.S.P"/>
    <s v="OPERATIVA"/>
    <s v="MENOR O IGUAL A 2500 USUARIOS"/>
    <s v="Grupo de Pequeños"/>
    <x v="0"/>
    <s v="SOCIEDADES (EMPRESA DE SERVICIOS PUBLICOS)"/>
    <s v="CHOCÓ"/>
    <s v="EL CARMEN DE ATRATO"/>
    <s v="ACTUALIZACION"/>
    <d v="2024-07-18T00:00:00"/>
    <x v="1"/>
  </r>
  <r>
    <n v="23464"/>
    <s v="EMPRESA DE SERVICIOS PUBLICOS DE TOGUI"/>
    <s v="OPERATIVA"/>
    <s v="MENOR O IGUAL A 2500 USUARIOS"/>
    <s v="Grupo de Pequeños"/>
    <x v="2"/>
    <s v="SOCIEDADES (EMPRESA DE SERVICIOS PUBLICOS)"/>
    <s v="BOYACÁ"/>
    <s v="TOGUI"/>
    <s v="ACTUALIZACION"/>
    <d v="2025-02-28T00:00:00"/>
    <x v="1"/>
  </r>
  <r>
    <n v="23465"/>
    <s v="ASOCIACION DE USUARIOS DEL ACUEDUCTO Y/O ALCANTARILLADO DE BOLO SAN ISIDRO E.S.P"/>
    <s v="OPERATIVA"/>
    <s v="HASTA 2500 SUSCRIPTORES"/>
    <s v="Grupo de Pequeños"/>
    <x v="1"/>
    <s v="ORGANIZACION AUTORIZADA"/>
    <s v="VALLE DEL CAUCA"/>
    <s v="PALMIRA"/>
    <s v="ACTUALIZACION"/>
    <d v="2012-12-26T00:00:00"/>
    <x v="3"/>
  </r>
  <r>
    <n v="23466"/>
    <s v="EMPRESA DE ACUEDUCTO ALCANTARILLADO Y ASEO DE SAN LUIS DE PALENQUE S.A. E.S.P."/>
    <s v="OPERATIVA"/>
    <s v="MENOR O IGUAL A 2500 USUARIOS"/>
    <s v="Grupo de Pequeños"/>
    <x v="0"/>
    <s v="SOCIEDADES (EMPRESA DE SERVICIOS PUBLICOS)"/>
    <s v="CASANARE"/>
    <s v="SAN LUIS DE PALENQUE"/>
    <s v="ACTUALIZACION"/>
    <d v="2024-04-19T00:00:00"/>
    <x v="1"/>
  </r>
  <r>
    <n v="23467"/>
    <s v="FUNDACION CODESARROLLO"/>
    <s v="OPERATIVA (No activa)"/>
    <s v="HASTA 2500 SUSCRIPTORES"/>
    <s v="Grupo de Pequeños"/>
    <x v="1"/>
    <s v="ORGANIZACION AUTORIZADA"/>
    <s v="ANTIOQUIA"/>
    <s v="MEDELLÍN"/>
    <s v="ACTUALIZACION"/>
    <d v="2011-09-09T00:00:00"/>
    <x v="0"/>
  </r>
  <r>
    <n v="23468"/>
    <s v="EMPRESA DE SERVICIOS PUBLICOS DE ACUEDUCTO, ALCANTARILLADO Y ASEO DE OCAMONTE S.A E.S.P"/>
    <s v="OPERATIVA"/>
    <s v="MENOR O IGUAL A 2500 USUARIOS"/>
    <s v="Grupo de Pequeños"/>
    <x v="2"/>
    <s v="SOCIEDADES (EMPRESA DE SERVICIOS PUBLICOS)"/>
    <s v="SANTANDER"/>
    <s v="OCAMONTE"/>
    <s v="ACTUALIZACION"/>
    <d v="2024-04-02T00:00:00"/>
    <x v="1"/>
  </r>
  <r>
    <n v="23469"/>
    <s v="ASOCIACION DE USUARIOS ACUEDUCTO COMUNITARIO SANTIAGO LONDOÑO VELA I Y VELA II"/>
    <s v="OPERATIVA"/>
    <s v="MENOR O IGUAL A 2500 USUARIOS"/>
    <s v="Grupo de Pequeños"/>
    <x v="2"/>
    <s v="ORGANIZACION AUTORIZADA"/>
    <s v="RISARALDA"/>
    <s v="DOSQUEBRADAS"/>
    <s v="ACTUALIZACION"/>
    <d v="2024-04-15T00:00:00"/>
    <x v="3"/>
  </r>
  <r>
    <n v="23470"/>
    <s v="ASOCIACION DE USUARIOS DEL ACUEDUCTO COMUNITARIO DE PUERTO NUEVO"/>
    <s v="OPERATIVA"/>
    <s v="MENOR O IGUAL A 2500 USUARIOS"/>
    <s v="Grupo de Pequeños"/>
    <x v="2"/>
    <s v="ORGANIZACION AUTORIZADA"/>
    <s v="RISARALDA"/>
    <s v="DOSQUEBRADAS"/>
    <s v="ACTUALIZACION"/>
    <d v="2025-03-26T00:00:00"/>
    <x v="3"/>
  </r>
  <r>
    <n v="23471"/>
    <s v="ASOCIACION DE USUARIOS DL ACUEDUCTO COMUNITARIO DEL BARRIO LOS LAGOS"/>
    <s v="OPERATIVA"/>
    <s v="MENOR O IGUAL A 2500 USUARIOS"/>
    <s v="Grupo de Pequeños"/>
    <x v="2"/>
    <s v="ORGANIZACION AUTORIZADA"/>
    <s v="RISARALDA"/>
    <s v="DOSQUEBRADAS"/>
    <s v="ACTUALIZACION"/>
    <d v="2025-03-16T00:00:00"/>
    <x v="3"/>
  </r>
  <r>
    <n v="23473"/>
    <s v="ASOCIACION DE USUARIOS DEL ACUEDUCTO DEL BARRIO LA FLORESTA"/>
    <s v="OPERATIVA"/>
    <s v="MENOR O IGUAL A 2500 USUARIOS"/>
    <s v="Grupo de Pequeños"/>
    <x v="0"/>
    <s v="ORGANIZACION AUTORIZADA"/>
    <s v="RISARALDA"/>
    <s v="DOSQUEBRADAS"/>
    <s v="ACTUALIZACION"/>
    <d v="2023-03-22T00:00:00"/>
    <x v="3"/>
  </r>
  <r>
    <n v="23474"/>
    <s v="ASOCIACION DEL ACUEDUCTO COMUNITARIO DEL BARRIO SAN FERNANDO"/>
    <s v="OPERATIVA"/>
    <s v="MENOR O IGUAL A 2500 USUARIOS"/>
    <s v="Grupo de Pequeños"/>
    <x v="0"/>
    <s v="ORGANIZACION AUTORIZADA"/>
    <s v="RISARALDA"/>
    <s v="DOSQUEBRADAS"/>
    <s v="ACTUALIZACION"/>
    <d v="2024-04-29T00:00:00"/>
    <x v="3"/>
  </r>
  <r>
    <n v="23475"/>
    <s v="ASOCIACION DE USUARIOS DEL ACUEDUCTO DEL BARRIO LOS COMUNEROS"/>
    <s v="OPERATIVA"/>
    <s v="HASTA 2500 SUSCRIPTORES"/>
    <s v="Grupo de Pequeños"/>
    <x v="1"/>
    <s v="ORGANIZACION AUTORIZADA"/>
    <s v="RISARALDA"/>
    <s v="DOSQUEBRADAS"/>
    <s v="ACTUALIZACION"/>
    <d v="2011-12-15T00:00:00"/>
    <x v="3"/>
  </r>
  <r>
    <n v="23478"/>
    <s v="ALCALDIA DE LETICIA"/>
    <s v="OPERATIVA"/>
    <s v="DESDE 2501 HASTA 5000 USUARIOS"/>
    <s v="Grupo de Pequeños"/>
    <x v="2"/>
    <s v="MUNICIPIO (PRESTACIÓN DIRECTA)"/>
    <s v="AMAZONAS"/>
    <s v="LETICIA"/>
    <s v="ACTUALIZACION"/>
    <d v="2024-04-11T00:00:00"/>
    <x v="1"/>
  </r>
  <r>
    <n v="23479"/>
    <s v="EMPRESA DE SERVICIOS PUBLICOS DE MONIQUIRA S.A E.S.P"/>
    <s v="OPERATIVA"/>
    <s v="DESDE 2501 HASTA 5000 USUARIOS"/>
    <s v="Grupo de Grandes"/>
    <x v="2"/>
    <s v="SOCIEDADES (EMPRESA DE SERVICIOS PUBLICOS)"/>
    <s v="BOYACÁ"/>
    <s v="MONIQUIRA"/>
    <s v="ACTUALIZACION"/>
    <d v="2025-01-28T00:00:00"/>
    <x v="1"/>
  </r>
  <r>
    <n v="23482"/>
    <s v="EMPRESA MULTISERVICIOS DEL DARIEN S.A.S. E.S.P."/>
    <s v="OPERATIVA (No activa)"/>
    <s v="HASTA 2500 SUSCRIPTORES"/>
    <s v="Grupo de Pequeños"/>
    <x v="1"/>
    <s v="SOCIEDADES (EMPRESA DE SERVICIOS PUBLICOS)"/>
    <s v="CHOCÓ"/>
    <s v="ACANDI"/>
    <s v="ACTUALIZACION"/>
    <d v="2011-12-30T00:00:00"/>
    <x v="1"/>
  </r>
  <r>
    <n v="23483"/>
    <s v="ASOCIACION ACUEDUCTO EL SALITRE DE LA VEREDA TEGUANEQUE DEL MUNICIPIO DE TURMEQUE"/>
    <s v="OPERATIVA"/>
    <s v="MENOR O IGUAL A 2500 USUARIOS"/>
    <s v="Grupo de Pequeños"/>
    <x v="1"/>
    <s v="ORGANIZACION AUTORIZADA"/>
    <s v="BOYACÁ"/>
    <s v="TURMEQUE"/>
    <s v="ACTUALIZACION"/>
    <d v="2023-12-13T00:00:00"/>
    <x v="3"/>
  </r>
  <r>
    <n v="23491"/>
    <s v="EMPRESA DE SERVICIOS DE ACUEDUCTO, ALCANTARILLADO Y ASEO DEL MUNICIPIO DE APULO S.A. E.S.P.  EMPOAPULO S.A. E.S.P. "/>
    <s v="OPERATIVA"/>
    <s v="DESDE 2501 HASTA 5000 USUARIOS"/>
    <s v="Grupo de Grandes"/>
    <x v="2"/>
    <s v="SOCIEDADES (EMPRESA DE SERVICIOS PUBLICOS)"/>
    <s v="CUNDINAMARCA"/>
    <s v="APULO"/>
    <s v="ACTUALIZACION"/>
    <d v="2024-05-16T00:00:00"/>
    <x v="1"/>
  </r>
  <r>
    <n v="23497"/>
    <s v="RIO LUISA EMPRESA DE SERVICIOS PÚBLICOS S.A. E.S.P."/>
    <s v="OPERATIVA"/>
    <s v="DESDE 2501 HASTA 5000 USUARIOS"/>
    <s v="Grupo de Grandes"/>
    <x v="2"/>
    <s v="SOCIEDADES (EMPRESA DE SERVICIOS PUBLICOS)"/>
    <s v="TOLIMA"/>
    <s v="SAN LUIS"/>
    <s v="ACTUALIZACION"/>
    <d v="2024-09-13T00:00:00"/>
    <x v="1"/>
  </r>
  <r>
    <n v="23499"/>
    <s v="ASOCIACION DE USUARIOS DEL ACUEDUCTO COMUNITARIO AGUAS CALIENTES "/>
    <s v="OPERATIVA"/>
    <s v="MENOR O IGUAL A 2500 USUARIOS"/>
    <s v="Grupo de Pequeños"/>
    <x v="0"/>
    <s v="ORGANIZACION AUTORIZADA"/>
    <s v="BOGOTÁ, D.C."/>
    <s v="BOGOTA, D.C."/>
    <s v="ACTUALIZACION"/>
    <d v="2024-03-01T00:00:00"/>
    <x v="3"/>
  </r>
  <r>
    <n v="23503"/>
    <s v="ASOCIACION DE USUARIOS DE LOS SERVICIOS PUBLICOS DOMICILIARIOS DE ACUEDUCTO, ALCANTARILLADO Y ASEO DEL CORREGIMIENTO DE BARRANCOMINAS"/>
    <s v="OPERATIVA (No activa)"/>
    <s v="HASTA 2500 SUSCRIPTORES"/>
    <s v="Grupo de Pequeños"/>
    <x v="1"/>
    <s v="ORGANIZACION AUTORIZADA"/>
    <s v="GUAINÍA"/>
    <s v="INIRIDA"/>
    <s v="INSCRIPCION"/>
    <d v="2011-03-02T00:00:00"/>
    <x v="4"/>
  </r>
  <r>
    <n v="23504"/>
    <s v="EMPRESA DE ACUEDUCTO,ALCANTARILLADO, ASEO Y ENERGÍA ELÉCTRICA SAS ESP"/>
    <s v="OPERATIVA"/>
    <s v="MENOR O IGUAL A 2500 USUARIOS"/>
    <s v="Grupo de Grandes"/>
    <x v="2"/>
    <s v="SOCIEDADES (EMPRESA DE SERVICIOS PUBLICOS)"/>
    <s v="LA GUAJIRA"/>
    <s v="URIBIA"/>
    <s v="ACTUALIZACION"/>
    <d v="2025-02-28T00:00:00"/>
    <x v="1"/>
  </r>
  <r>
    <n v="23505"/>
    <s v="ASOCIACION DE USUARIOS DEL ACUEDUCTO RURAL DE FLORIAN Y PAYACAL"/>
    <s v="OPERATIVA"/>
    <s v="MENOR O IGUAL A 2500 USUARIOS"/>
    <s v="Grupo de Pequeños"/>
    <x v="1"/>
    <s v="ORGANIZACION AUTORIZADA"/>
    <s v="CUNDINAMARCA"/>
    <s v="LA MESA"/>
    <s v="ACTUALIZACION"/>
    <d v="2024-09-10T00:00:00"/>
    <x v="3"/>
  </r>
  <r>
    <n v="23506"/>
    <s v="EMPRESA DE SERVICIO DE ASEO DE ARGELIA"/>
    <s v="OPERATIVA"/>
    <s v="MENOR O IGUAL A 2500 USUARIOS"/>
    <s v="Grupo de Pequeños"/>
    <x v="0"/>
    <s v="SOCIEDADES (EMPRESA DE SERVICIOS PUBLICOS)"/>
    <s v="VALLE DEL CAUCA"/>
    <s v="ARGELIA"/>
    <s v="ACTUALIZACION"/>
    <d v="2024-11-27T00:00:00"/>
    <x v="0"/>
  </r>
  <r>
    <n v="23508"/>
    <s v="ADMINISTRACION PUBLICA COOPERATIVA EMPRESA SOLIDARIA DE SERVICIOS PUBLICOS DEL MUNICIPIO DE SAN MIGUEL DE SEMA"/>
    <s v="OPERATIVA"/>
    <s v="MENOR O IGUAL A 2500 USUARIOS"/>
    <s v="Grupo de Pequeños"/>
    <x v="0"/>
    <s v="ORGANIZACION AUTORIZADA"/>
    <s v="BOYACÁ"/>
    <s v="SAN MIGUEL DE SEMA"/>
    <s v="ACTUALIZACION"/>
    <d v="2025-02-19T00:00:00"/>
    <x v="1"/>
  </r>
  <r>
    <n v="23509"/>
    <s v="EMPRESAS PUBLICAS DE TELLO S.A.S. E.S.P"/>
    <s v="OPERATIVA"/>
    <s v="MENOR O IGUAL A 2500 USUARIOS"/>
    <s v="Grupo de Pequeños"/>
    <x v="2"/>
    <s v="SOCIEDADES (EMPRESA DE SERVICIOS PUBLICOS)"/>
    <s v="HUILA"/>
    <s v="TELLO"/>
    <s v="ACTUALIZACION"/>
    <d v="2020-04-13T00:00:00"/>
    <x v="1"/>
  </r>
  <r>
    <n v="23512"/>
    <s v="EMPRESAS PUBLICAS DE LLORO S.A. ESP"/>
    <s v="OPERATIVA (No activa)"/>
    <s v="HASTA 2500 SUSCRIPTORES"/>
    <s v="Grupo de Pequeños"/>
    <x v="1"/>
    <s v="SOCIEDADES (EMPRESA DE SERVICIOS PUBLICOS)"/>
    <s v="CHOCÓ"/>
    <s v="LLORO"/>
    <s v="ACTUALIZACION"/>
    <d v="2011-04-05T00:00:00"/>
    <x v="1"/>
  </r>
  <r>
    <n v="23513"/>
    <s v="CORPORACION DE ACUEDUCTOS COMUNITARIOS DE GUAPOTA SANTANDER CORAGUAS O.N.G - E.S.P."/>
    <s v="OPERATIVA"/>
    <s v="MENOR O IGUAL A 2500 USUARIOS"/>
    <s v="Grupo de Pequeños"/>
    <x v="0"/>
    <s v="ORGANIZACION AUTORIZADA"/>
    <s v="SANTANDER"/>
    <s v="GUAPOTA"/>
    <s v="ACTUALIZACION"/>
    <d v="2024-05-10T00:00:00"/>
    <x v="3"/>
  </r>
  <r>
    <n v="23515"/>
    <s v="EMPRESA DE SERVICIOS PUBLICOS DOMICILIARIOS DE TURMEQUE"/>
    <s v="OPERATIVA"/>
    <s v="MENOR O IGUAL A 2500 USUARIOS"/>
    <s v="Grupo de Pequeños"/>
    <x v="2"/>
    <s v="SOCIEDADES (EMPRESA DE SERVICIOS PUBLICOS)"/>
    <s v="BOYACÁ"/>
    <s v="TURMEQUE"/>
    <s v="ACTUALIZACION"/>
    <d v="2024-06-18T00:00:00"/>
    <x v="2"/>
  </r>
  <r>
    <n v="23517"/>
    <s v="ADMINISTRACION PUBLICA COOPERATIVA DE ACUEDUCTO ALCANTARILLADO Y ASEO DEL MUNICIPIO DE JAMBALO CAUCA"/>
    <s v="OPERATIVA"/>
    <s v="MENOR O IGUAL A 2500 USUARIOS"/>
    <s v="Grupo de Pequeños"/>
    <x v="2"/>
    <s v="ORGANIZACION AUTORIZADA"/>
    <s v="CAUCA"/>
    <s v="JAMBALO"/>
    <s v="ACTUALIZACION"/>
    <d v="2023-07-25T00:00:00"/>
    <x v="1"/>
  </r>
  <r>
    <n v="23518"/>
    <s v="EMPRESA DE SERVICIOS PUBLICOS DE CRAVO NORTE JAGUEY S.A E.S.P"/>
    <s v="OPERATIVA"/>
    <s v="MENOR O IGUAL A 2500 USUARIOS"/>
    <s v="Grupo de Pequeños"/>
    <x v="2"/>
    <s v="SOCIEDADES (EMPRESA DE SERVICIOS PUBLICOS)"/>
    <s v="ARAUCA"/>
    <s v="CRAVO NORTE"/>
    <s v="ACTUALIZACION"/>
    <d v="2024-05-17T00:00:00"/>
    <x v="1"/>
  </r>
  <r>
    <n v="23519"/>
    <s v="ADMINISTRACION PÙBLICA COOPERATIVA DE ACUEDUCTO ALCANTARILLADO Y ASEO DEL MUNICIPIO DE SOTARA"/>
    <s v="OPERATIVA"/>
    <s v="MENOR O IGUAL A 2500 USUARIOS"/>
    <s v="Grupo de Pequeños"/>
    <x v="2"/>
    <s v="ORGANIZACION AUTORIZADA"/>
    <s v="CAUCA"/>
    <s v="SOTARA"/>
    <s v="ACTUALIZACION"/>
    <d v="2024-04-19T00:00:00"/>
    <x v="1"/>
  </r>
  <r>
    <n v="23520"/>
    <s v="ASOCIACION DE USUARIOS DEL ACUEDUCTO COMUNITARIO DEL BARRIO MARIANA GIRALDO"/>
    <s v="OPERATIVA"/>
    <s v="MENOR O IGUAL A 2500 USUARIOS"/>
    <s v="Grupo de Pequeños"/>
    <x v="2"/>
    <s v="ORGANIZACION AUTORIZADA"/>
    <s v="RISARALDA"/>
    <s v="DOSQUEBRADAS"/>
    <s v="ACTUALIZACION"/>
    <d v="2023-02-28T00:00:00"/>
    <x v="3"/>
  </r>
  <r>
    <n v="23522"/>
    <s v="EMPRESA DE SERVICIOS PUBLICOS DEL VALLE DE SAN JOSE S.A - E.S.P "/>
    <s v="OPERATIVA"/>
    <s v="MENOR O IGUAL A 2500 USUARIOS"/>
    <s v="Grupo de Pequeños"/>
    <x v="0"/>
    <s v="SOCIEDADES (EMPRESA DE SERVICIOS PUBLICOS)"/>
    <s v="SANTANDER"/>
    <s v="VALLE DE SAN JOSE"/>
    <s v="ACTUALIZACION"/>
    <d v="2025-02-18T00:00:00"/>
    <x v="1"/>
  </r>
  <r>
    <n v="23523"/>
    <s v="ASOCIACION DE USUARIOS DEL ACUEDUCTO COMUNITARIO GAITAN LA PLAYA"/>
    <s v="OPERATIVA"/>
    <s v="HASTA 2500 SUSCRIPTORES"/>
    <s v="Grupo de Pequeños"/>
    <x v="1"/>
    <s v="ORGANIZACION AUTORIZADA"/>
    <s v="RISARALDA"/>
    <s v="DOSQUEBRADAS"/>
    <s v="INSCRIPCION"/>
    <d v="2011-03-28T00:00:00"/>
    <x v="3"/>
  </r>
  <r>
    <n v="23525"/>
    <s v="ASOCIACION DE SUSCRIPTORES DEL ACUEDUCTO  DE LAS VEREDAS SALITRE SIATOCA Y TIERRA NEGRA "/>
    <s v="OPERATIVA"/>
    <s v="MENOR O IGUAL A 2500 USUARIOS"/>
    <s v="Grupo de Pequeños"/>
    <x v="1"/>
    <s v="ORGANIZACION AUTORIZADA"/>
    <s v="BOYACÁ"/>
    <s v="SOTAQUIRA"/>
    <s v="ACTUALIZACION"/>
    <d v="2022-07-26T00:00:00"/>
    <x v="3"/>
  </r>
  <r>
    <n v="23527"/>
    <s v="ADMINISTRACION PÚBLICA COOPERATIVA DE SERVICIOS PÚBLICOS DE TUCHIN "/>
    <s v="OPERATIVA (No activa)"/>
    <s v="HASTA 2500 SUSCRIPTORES"/>
    <s v="Grupo de Pequeños"/>
    <x v="1"/>
    <s v="ORGANIZACION AUTORIZADA"/>
    <s v="CÓRDOBA"/>
    <s v="TUCHIN"/>
    <s v="INSCRIPCION"/>
    <d v="2011-04-09T00:00:00"/>
    <x v="3"/>
  </r>
  <r>
    <n v="23528"/>
    <s v="EMPRESAS PUBLICAS DE CAÑASGORDAS S.A.  E.S.P"/>
    <s v="OPERATIVA"/>
    <s v="MENOR O IGUAL A 2500 USUARIOS"/>
    <s v="Grupo de Pequeños"/>
    <x v="2"/>
    <s v="SOCIEDADES (EMPRESA DE SERVICIOS PUBLICOS)"/>
    <s v="ANTIOQUIA"/>
    <s v="CAÑASGORDAS"/>
    <s v="ACTUALIZACION"/>
    <d v="2024-02-26T00:00:00"/>
    <x v="1"/>
  </r>
  <r>
    <n v="23529"/>
    <s v="GESTION ORGANICA GEO SAS"/>
    <s v="OPERATIVA"/>
    <s v="HASTA 2500 SUSCRIPTORES"/>
    <s v="Grupo de Grandes"/>
    <x v="1"/>
    <s v="SOCIEDADES (EMPRESA DE SERVICIOS PUBLICOS)"/>
    <s v="CUNDINAMARCA"/>
    <s v="CHIA"/>
    <s v="ACTUALIZACION"/>
    <d v="2011-12-15T00:00:00"/>
    <x v="0"/>
  </r>
  <r>
    <n v="23532"/>
    <s v="ASOCIACION DE SERVICIOS PUBLICOS DE MONTEBONITO MARULANDA"/>
    <s v="OPERATIVA"/>
    <s v="MENOR O IGUAL A 2500 USUARIOS"/>
    <s v="Grupo de Pequeños"/>
    <x v="1"/>
    <s v="ORGANIZACION AUTORIZADA"/>
    <s v="CALDAS"/>
    <s v="MARULANDA"/>
    <s v="ACTUALIZACION"/>
    <d v="2025-02-13T00:00:00"/>
    <x v="1"/>
  </r>
  <r>
    <n v="23556"/>
    <s v="ASOCIACION DE USUARIOS DE SERVICIOS COLECTIVOS DE NARANJAL, LA QUIEBRA Y LA FLORESTA"/>
    <s v="OPERATIVA"/>
    <s v="MENOR O IGUAL A 2500 USUARIOS"/>
    <s v="Grupo de Pequeños"/>
    <x v="1"/>
    <s v="ORGANIZACION AUTORIZADA"/>
    <s v="CALDAS"/>
    <s v="CHINCHINA"/>
    <s v="ACTUALIZACION"/>
    <d v="2025-01-30T00:00:00"/>
    <x v="3"/>
  </r>
  <r>
    <n v="23563"/>
    <s v="ASOCIACIÓN DE USUARIOS DE ACUEDUCTO DE LA VEREDA AGUALINDA CHIGUAZA"/>
    <s v="OPERATIVA"/>
    <s v="MENOR O IGUAL A 2500 USUARIOS"/>
    <s v="Grupo de Pequeños"/>
    <x v="1"/>
    <s v="ORGANIZACION AUTORIZADA"/>
    <s v="BOGOTÁ, D.C."/>
    <s v="BOGOTA, D.C."/>
    <s v="ACTUALIZACION"/>
    <d v="2024-06-26T00:00:00"/>
    <x v="3"/>
  </r>
  <r>
    <n v="23565"/>
    <s v="JUNTA ADMINISTRADORA DEL ACUEDUCTO REGIONAL LA PITA DEL MUNICIPIO DE GARZON "/>
    <s v="OPERATIVA"/>
    <s v="HASTA 2500 SUSCRIPTORES"/>
    <s v="Grupo de Pequeños"/>
    <x v="1"/>
    <s v="ORGANIZACION AUTORIZADA"/>
    <s v="HUILA"/>
    <s v="GARZON"/>
    <s v="INSCRIPCION"/>
    <d v="2012-12-26T00:00:00"/>
    <x v="3"/>
  </r>
  <r>
    <n v="23570"/>
    <s v="ASOCIACION DE USUARIOS DE ACUEDUCTO DE LAS VEREDAS PEÑALIZA, RAIZAL, BETANIA, EL CARMEN, ITSMO TABACO Y LAGUNA VERDE DE LA LOCALIDAD DE SUMAPAZ BOGOTA"/>
    <s v="OPERATIVA"/>
    <s v="MENOR O IGUAL A 2500 USUARIOS"/>
    <s v="Grupo de Pequeños"/>
    <x v="1"/>
    <s v="ORGANIZACION AUTORIZADA"/>
    <s v="BOGOTÁ, D.C."/>
    <s v="BOGOTA, D.C."/>
    <s v="ACTUALIZACION"/>
    <d v="2024-05-28T00:00:00"/>
    <x v="3"/>
  </r>
  <r>
    <n v="23579"/>
    <s v="JUNTA DE ACCIÓN COMUNAL DE AURORA ALTA SECTOR LA CAPILLA"/>
    <s v="OPERATIVA"/>
    <s v="HASTA 2500 SUSCRIPTORES"/>
    <s v="Grupo de Pequeños"/>
    <x v="1"/>
    <s v="ORGANIZACION AUTORIZADA"/>
    <s v="CUNDINAMARCA"/>
    <s v="LA CALERA"/>
    <s v="INSCRIPCION"/>
    <d v="2012-12-26T00:00:00"/>
    <x v="3"/>
  </r>
  <r>
    <n v="23587"/>
    <s v="JUNTA ADMINISTRADORA ACUEDUCTO VEREDAL EL DESTINO USME "/>
    <s v="OPERATIVA"/>
    <s v="MENOR O IGUAL A 2500 USUARIOS"/>
    <s v="Grupo de Pequeños"/>
    <x v="1"/>
    <s v="ORGANIZACION AUTORIZADA"/>
    <s v="BOGOTÁ, D.C."/>
    <s v="BOGOTA, D.C."/>
    <s v="ACTUALIZACION"/>
    <d v="2024-06-12T00:00:00"/>
    <x v="3"/>
  </r>
  <r>
    <n v="23589"/>
    <s v="JUNTA ADMINISTRADORA DE ACUEDUCTO VEREDA EL VENADO"/>
    <s v="OPERATIVA"/>
    <s v="MENOR O IGUAL A 2500 USUARIOS"/>
    <s v="Grupo de Pequeños"/>
    <x v="1"/>
    <s v="ORGANIZACION AUTORIZADA"/>
    <s v="HUILA"/>
    <s v="NEIVA"/>
    <s v="ACTUALIZACION"/>
    <d v="2021-06-01T00:00:00"/>
    <x v="4"/>
  </r>
  <r>
    <n v="23605"/>
    <s v="ASOCIACIÓN DE USUARIOS DEL ACUEDUCTO DE PIEDRA PARADA"/>
    <s v="OPERATIVA"/>
    <s v="MENOR O IGUAL A 2500 USUARIOS"/>
    <s v="Grupo de Pequeños"/>
    <x v="1"/>
    <s v="ORGANIZACION AUTORIZADA"/>
    <s v="BOGOTÁ, D.C."/>
    <s v="BOGOTA, D.C."/>
    <s v="ACTUALIZACION"/>
    <d v="2024-04-26T00:00:00"/>
    <x v="3"/>
  </r>
  <r>
    <n v="23612"/>
    <s v="ACUEDUCTO REGIONAL AGUA BLANCA CLAROS DEL MUNICIPIO DE GARZON"/>
    <s v="OPERATIVA"/>
    <s v="MENOR O IGUAL A 2500 USUARIOS"/>
    <s v="Grupo de Pequeños"/>
    <x v="1"/>
    <s v="ORGANIZACION AUTORIZADA"/>
    <s v="HUILA"/>
    <s v="GARZON"/>
    <s v="ACTUALIZACION"/>
    <d v="2025-02-20T00:00:00"/>
    <x v="3"/>
  </r>
  <r>
    <n v="23617"/>
    <s v="ASOCIACION DE USUARIOS DEL ACUEDUCTO COMUNITARIO RURAL DE LA VEREDA PEPINO Y LAS PLANADAS"/>
    <s v="OPERATIVA"/>
    <s v="MENOR O IGUAL A 2500 USUARIOS"/>
    <s v="Grupo de Pequeños"/>
    <x v="1"/>
    <s v="ORGANIZACION AUTORIZADA"/>
    <s v="PUTUMAYO"/>
    <s v="MOCOA"/>
    <s v="ACTUALIZACION"/>
    <d v="2025-03-21T00:00:00"/>
    <x v="3"/>
  </r>
  <r>
    <n v="23620"/>
    <s v="JUNTA DE ACCION COMUNAL DE LA VEREDA LA QUINTA DEL MUNICIPIO DE SUPIA"/>
    <s v="OPERATIVA"/>
    <s v="HASTA 2500 SUSCRIPTORES"/>
    <s v="Grupo de Pequeños"/>
    <x v="1"/>
    <s v="ORGANIZACION AUTORIZADA"/>
    <s v="CALDAS"/>
    <s v="SUPIA"/>
    <s v="INSCRIPCION"/>
    <d v="2012-12-26T00:00:00"/>
    <x v="3"/>
  </r>
  <r>
    <n v="23623"/>
    <s v="JUNTA ADMINISTRADORA DE ACUEDUCTO CABILDO INDIGENA INGA DE SAN ANDRES PUTUMAYO"/>
    <s v="OPERATIVA"/>
    <s v="HASTA 2500 SUSCRIPTORES"/>
    <s v="Grupo de Pequeños"/>
    <x v="1"/>
    <s v="ORGANIZACION AUTORIZADA"/>
    <s v="PUTUMAYO"/>
    <s v="SANTIAGO"/>
    <s v="INSCRIPCION"/>
    <d v="2013-02-18T00:00:00"/>
    <x v="3"/>
  </r>
  <r>
    <n v="23644"/>
    <s v="LA JUNTA ADMINISTRADORA DEL ACUEDUCTO DE LA VEREDA ALTO DE SAN JOAQUIN DEL MUNICIPIO DE SANTA MARIA, DEPARTAMENTO DEL HUILA"/>
    <s v="OPERATIVA"/>
    <s v="HASTA 2500 SUSCRIPTORES"/>
    <s v="Grupo de Pequeños"/>
    <x v="1"/>
    <s v="ORGANIZACION AUTORIZADA"/>
    <s v="HUILA"/>
    <s v="SANTA MARIA"/>
    <s v="INSCRIPCION"/>
    <d v="2011-12-30T00:00:00"/>
    <x v="3"/>
  </r>
  <r>
    <n v="23649"/>
    <s v="JUNTA ADMININSTRADORA DEL ACUEDUCTO DE LA VEREDA LAS ORQUIDEAS"/>
    <s v="OPERATIVA"/>
    <s v="HASTA 2500 SUSCRIPTORES"/>
    <s v="Grupo de Pequeños"/>
    <x v="1"/>
    <s v="ORGANIZACION AUTORIZADA"/>
    <s v="HUILA"/>
    <s v="AGRADO"/>
    <s v="INSCRIPCION"/>
    <d v="2012-12-26T00:00:00"/>
    <x v="3"/>
  </r>
  <r>
    <n v="23669"/>
    <s v="JUNTA ADMINISTRADORA DEL SERVICIO DEL ACUEDUCTO DE LAS VEREDAS ALTO SAN MIGUEL, LA CUMBRE Y SANTA INES"/>
    <s v="OPERATIVA"/>
    <s v="HASTA 2500 SUSCRIPTORES"/>
    <s v="Grupo de Pequeños"/>
    <x v="1"/>
    <s v="ORGANIZACION AUTORIZADA"/>
    <s v="HUILA"/>
    <s v="PAICOL"/>
    <s v="INSCRIPCION"/>
    <d v="2012-12-26T00:00:00"/>
    <x v="3"/>
  </r>
  <r>
    <n v="23679"/>
    <s v="JUNTA ADMINISTRADORA DEL SERVICIO DEL ACUEDUCTO DE LA VEREDA LAS MINAS DEL MUNICIPIO DE LA ARGENTINA HUILA"/>
    <s v="OPERATIVA"/>
    <s v="HASTA 2500 SUSCRIPTORES"/>
    <s v="Grupo de Pequeños"/>
    <x v="1"/>
    <s v="ORGANIZACION AUTORIZADA"/>
    <s v="HUILA"/>
    <s v="LA ARGENTINA"/>
    <s v="INSCRIPCION"/>
    <d v="2011-12-30T00:00:00"/>
    <x v="3"/>
  </r>
  <r>
    <n v="23680"/>
    <s v="JUNTA ADMINISTRADORA ACUEDUCTO REGIONAL MAJO JAGUALITO DEL MUNICIPIO DE GARZON"/>
    <s v="OPERATIVA"/>
    <s v="MENOR O IGUAL A 2500 USUARIOS"/>
    <s v="Grupo de Pequeños"/>
    <x v="1"/>
    <s v="ORGANIZACION AUTORIZADA"/>
    <s v="HUILA"/>
    <s v="GARZON"/>
    <s v="ACTUALIZACION"/>
    <d v="2025-02-22T00:00:00"/>
    <x v="3"/>
  </r>
  <r>
    <n v="23681"/>
    <s v="JUNTA ADMINISTRADORA DEL ACUEDUCTO VEREDAL POTRERILLOS DEL MUNICIPIO DE GARZON "/>
    <s v="OPERATIVA (No activa)"/>
    <s v="HASTA 2500 SUSCRIPTORES"/>
    <s v="Grupo de Pequeños"/>
    <x v="1"/>
    <s v="ORGANIZACION AUTORIZADA"/>
    <s v="HUILA"/>
    <s v="GARZON"/>
    <s v="INSCRIPCION"/>
    <d v="2011-12-30T00:00:00"/>
    <x v="3"/>
  </r>
  <r>
    <n v="23704"/>
    <s v="ASOCIACION DE USUARIOS DE ACUEDUCTO Y ALCANTARILLADO DE LA VEREDA PASQUILLA CENTRO"/>
    <s v="OPERATIVA"/>
    <s v="MENOR O IGUAL A 2500 USUARIOS"/>
    <s v="Grupo de Pequeños"/>
    <x v="1"/>
    <s v="ORGANIZACION AUTORIZADA"/>
    <s v="BOGOTÁ, D.C."/>
    <s v="BOGOTA, D.C."/>
    <s v="ACTUALIZACION"/>
    <d v="2025-03-12T00:00:00"/>
    <x v="3"/>
  </r>
  <r>
    <n v="23715"/>
    <s v="JUNTA DE ACCION COMUNAL DE LA VEREDA EL BRILLANTE"/>
    <s v="OPERATIVA"/>
    <s v="HASTA 2500 SUSCRIPTORES"/>
    <s v="Grupo de Pequeños"/>
    <x v="1"/>
    <s v="ORGANIZACION AUTORIZADA"/>
    <s v="RISARALDA"/>
    <s v="SANTUARIO"/>
    <s v="INSCRIPCION"/>
    <d v="2012-12-26T00:00:00"/>
    <x v="3"/>
  </r>
  <r>
    <n v="23735"/>
    <s v="ASOCIACIÓN DE USUARIIOS DE SERVICIIOS PUBLICOS DEL CORREGIMIENTO DE LAS PALMAS"/>
    <s v="OPERATIVA"/>
    <s v="HASTA 2500 SUSCRIPTORES"/>
    <s v="Grupo de Pequeños"/>
    <x v="1"/>
    <s v="ORGANIZACION AUTORIZADA"/>
    <s v="SUCRE"/>
    <s v="SINCELEJO"/>
    <s v="INSCRIPCION"/>
    <d v="2011-12-30T00:00:00"/>
    <x v="3"/>
  </r>
  <r>
    <n v="23737"/>
    <s v="ASOCIACION DE USUARIOS DEL ACUEDUCTO Y/O ALCANTARILLADO Y/O ASEO DE GUANABANAL E.S.P"/>
    <s v="OPERATIVA"/>
    <s v="MENOR O IGUAL A 2500 USUARIOS"/>
    <s v="Grupo de Pequeños"/>
    <x v="1"/>
    <s v="ORGANIZACION AUTORIZADA"/>
    <s v="VALLE DEL CAUCA"/>
    <s v="PALMIRA"/>
    <s v="ACTUALIZACION"/>
    <d v="2025-03-12T00:00:00"/>
    <x v="3"/>
  </r>
  <r>
    <n v="23746"/>
    <s v="JUNTA DE ACCION COMUNAL BARRIO LA CRUZ"/>
    <s v="OPERATIVA"/>
    <s v="HASTA 2500 SUSCRIPTORES"/>
    <s v="Grupo de Pequeños"/>
    <x v="1"/>
    <s v="ORGANIZACION AUTORIZADA"/>
    <s v="RISARALDA"/>
    <s v="BALBOA"/>
    <s v="INSCRIPCION"/>
    <d v="2012-12-26T00:00:00"/>
    <x v="3"/>
  </r>
  <r>
    <n v="23760"/>
    <s v="ASOCIACION DE USUARIOS DEL ACUEDUCTO COMUNITARIO VEREDA LA PALMA"/>
    <s v="OPERATIVA"/>
    <s v="MENOR O IGUAL A 2500 USUARIOS"/>
    <s v="Grupo de Pequeños"/>
    <x v="1"/>
    <s v="ORGANIZACION AUTORIZADA"/>
    <s v="RISARALDA"/>
    <s v="DOSQUEBRADAS"/>
    <s v="ACTUALIZACION"/>
    <d v="2020-08-14T00:00:00"/>
    <x v="3"/>
  </r>
  <r>
    <n v="23764"/>
    <s v="ASOCIACION DE USUARIOS DEL ACUEDUCTO COMUNITARIO DEL BARRIO LAURELES PRIMERA ETAPA"/>
    <s v="OPERATIVA"/>
    <s v="HASTA 2500 SUSCRIPTORES"/>
    <s v="Grupo de Pequeños"/>
    <x v="1"/>
    <s v="ORGANIZACION AUTORIZADA"/>
    <s v="RISARALDA"/>
    <s v="DOSQUEBRADAS"/>
    <s v="INSCRIPCION"/>
    <d v="2011-12-30T00:00:00"/>
    <x v="3"/>
  </r>
  <r>
    <n v="23771"/>
    <s v="COMITE DE SERVICIOS PUBLICOS REMOLINOS DEL CAGUAN"/>
    <s v="OPERATIVA"/>
    <s v="HASTA 2500 SUSCRIPTORES"/>
    <s v="Grupo de Pequeños"/>
    <x v="1"/>
    <s v="ORGANIZACION AUTORIZADA"/>
    <s v="CAQUETÁ"/>
    <s v="FLORENCIA"/>
    <s v="INSCRIPCION"/>
    <d v="2012-09-28T00:00:00"/>
    <x v="5"/>
  </r>
  <r>
    <n v="23787"/>
    <s v="JUNTA DE ACCION COMUNAL VEREDA MORRO AZUL"/>
    <s v="OPERATIVA"/>
    <s v="HASTA 2500 SUSCRIPTORES"/>
    <s v="Grupo de Pequeños"/>
    <x v="1"/>
    <s v="ORGANIZACION AUTORIZADA"/>
    <s v="CALDAS"/>
    <s v="SAN JOSE"/>
    <s v="INSCRIPCION"/>
    <d v="2012-12-26T00:00:00"/>
    <x v="3"/>
  </r>
  <r>
    <n v="23797"/>
    <s v="ASOCIACIO DE USUARIOS DE SERVICIOS COLECTIVOS DEL CORREGIMIENTO DE SAN LUIS"/>
    <s v="OPERATIVA"/>
    <s v="HASTA 2500 SUSCRIPTORES"/>
    <s v="Grupo de Pequeños"/>
    <x v="1"/>
    <s v="ORGANIZACION AUTORIZADA"/>
    <s v="CALDAS"/>
    <s v="FILADELFIA"/>
    <s v="INSCRIPCION"/>
    <d v="2012-12-26T00:00:00"/>
    <x v="3"/>
  </r>
  <r>
    <n v="23825"/>
    <s v="ASOCIACION DE USUARIOS MICRO CUENCA PECHIBLANCA CHINCHANO ARBOLEDA BERRUECOS"/>
    <s v="OPERATIVA"/>
    <s v="HASTA 2500 SUSCRIPTORES"/>
    <s v="Grupo de Pequeños"/>
    <x v="1"/>
    <s v="ORGANIZACION AUTORIZADA"/>
    <s v="NARIÑO"/>
    <s v="ARBOLEDA"/>
    <s v="INSCRIPCION"/>
    <d v="2012-10-02T00:00:00"/>
    <x v="3"/>
  </r>
  <r>
    <n v="23828"/>
    <s v="ASOCIACION DE ACUEDUCTO VEREDA LA PAZ ALTA, LA QUIEBRA DE SANTA BARBARA Y LA PATRIA"/>
    <s v="OPERATIVA (No activa)"/>
    <s v="HASTA 2500 SUSCRIPTORES"/>
    <s v="Grupo de Pequeños"/>
    <x v="1"/>
    <s v="ORGANIZACION AUTORIZADA"/>
    <s v="CALDAS"/>
    <s v="RISARALDA"/>
    <s v="INSCRIPCION"/>
    <d v="2012-12-26T00:00:00"/>
    <x v="3"/>
  </r>
  <r>
    <n v="23832"/>
    <s v="ASOCIACION DE USUARIOS DE SERVICIOS COLECTIVOS DE LAS COLES LA LOMA LAS TROJES Y EL ZANCUDO  "/>
    <s v="OPERATIVA"/>
    <s v="MENOR O IGUAL A 2500 USUARIOS"/>
    <s v="Grupo de Pequeños"/>
    <x v="1"/>
    <s v="ORGANIZACION AUTORIZADA"/>
    <s v="CALDAS"/>
    <s v="PACORA"/>
    <s v="ACTUALIZACION"/>
    <d v="2025-02-10T00:00:00"/>
    <x v="3"/>
  </r>
  <r>
    <n v="23833"/>
    <s v="ASOCIACION JUNTA ADMINISTRADORA DE ACUEDUCTO Y ALCANTARILLADO DEL CORREGIMIENTO DE CUATIS"/>
    <s v="OPERATIVA"/>
    <s v="HASTA 2500 SUSCRIPTORES"/>
    <s v="Grupo de Pequeños"/>
    <x v="1"/>
    <s v="ORGANIZACION AUTORIZADA"/>
    <s v="NARIÑO"/>
    <s v="GUALMATAN"/>
    <s v="INSCRIPCION"/>
    <d v="2012-09-28T00:00:00"/>
    <x v="4"/>
  </r>
  <r>
    <n v="23834"/>
    <s v="JUNTA ADMINISTRADORA DEL ACUEDUCTO DE LAS VEREDAS LA CUCHILLA TACUAYA MINDA Y LA COCHA MUNICIPIO DEYACUANQUER"/>
    <s v="OPERATIVA"/>
    <s v="MENOR O IGUAL A 2500 USUARIOS"/>
    <s v="Grupo de Pequeños"/>
    <x v="1"/>
    <s v="ORGANIZACION AUTORIZADA"/>
    <s v="NARIÑO"/>
    <s v="YACUANQUER"/>
    <s v="ACTUALIZACION"/>
    <d v="2021-10-08T00:00:00"/>
    <x v="3"/>
  </r>
  <r>
    <n v="23852"/>
    <s v="ASOCIACIÓN JUNTA ADMINISTRADORA DE ACUEDUCTO VEREDA PLAZUELAS"/>
    <s v="OPERATIVA"/>
    <s v="HASTA 2500 SUSCRIPTORES"/>
    <s v="Grupo de Pequeños"/>
    <x v="1"/>
    <s v="ORGANIZACION AUTORIZADA"/>
    <s v="NARIÑO"/>
    <s v="SAN BERNARDO"/>
    <s v="INSCRIPCION"/>
    <d v="2012-12-26T00:00:00"/>
    <x v="3"/>
  </r>
  <r>
    <n v="23853"/>
    <s v="JUNTA ADMINISTRADORA DE AGUA POTABLE DE LA VEREDA SAN ANTONIO DE CASANARE CORREGIMIENTO DE CATAMBUCO"/>
    <s v="OPERATIVA"/>
    <s v="HASTA 2500 SUSCRIPTORES"/>
    <s v="Grupo de Pequeños"/>
    <x v="1"/>
    <s v="ORGANIZACION AUTORIZADA"/>
    <s v="NARIÑO"/>
    <s v="PASTO"/>
    <s v="INSCRIPCION"/>
    <d v="2011-12-15T00:00:00"/>
    <x v="3"/>
  </r>
  <r>
    <n v="23856"/>
    <s v="JUNTA ADMINISTRADORA DEL ACUEDUCTO DE CATAMBUCO"/>
    <s v="OPERATIVA"/>
    <s v="HASTA 2500 SUSCRIPTORES"/>
    <s v="Grupo de Pequeños"/>
    <x v="1"/>
    <s v="ORGANIZACION AUTORIZADA"/>
    <s v="NARIÑO"/>
    <s v="PASTO"/>
    <s v="INSCRIPCION"/>
    <d v="2012-07-09T00:00:00"/>
    <x v="4"/>
  </r>
  <r>
    <n v="23860"/>
    <s v="ASOCIACION JUNTA ADMINISTRADORA DE ACUEDUCTO DE SAN JOSE Y ALTO CASANARE"/>
    <s v="OPERATIVA"/>
    <s v="HASTA 2500 SUSCRIPTORES"/>
    <s v="Grupo de Pequeños"/>
    <x v="1"/>
    <s v="ORGANIZACION AUTORIZADA"/>
    <s v="NARIÑO"/>
    <s v="PASTO"/>
    <s v="INSCRIPCION"/>
    <d v="2012-06-19T00:00:00"/>
    <x v="3"/>
  </r>
  <r>
    <n v="23877"/>
    <s v="ASOCIACION ACUEDUCTOVEREDA EL ESTANQUILLO LA FRIA"/>
    <s v="OPERATIVA"/>
    <s v="HASTA 2500 SUSCRIPTORES"/>
    <s v="Grupo de Pequeños"/>
    <x v="1"/>
    <s v="ORGANIZACION AUTORIZADA"/>
    <s v="RISARALDA"/>
    <s v="DOSQUEBRADAS"/>
    <s v="INSCRIPCION"/>
    <d v="2011-12-30T00:00:00"/>
    <x v="3"/>
  </r>
  <r>
    <n v="23882"/>
    <s v="ASOCIACION DE USUARIOS DEL ACUEDUCTO COMUNITARIO LA PRIMAVERA Y GUAYACANES"/>
    <s v="OPERATIVA"/>
    <s v="HASTA 2500 SUSCRIPTORES"/>
    <s v="Grupo de Pequeños"/>
    <x v="1"/>
    <s v="ORGANIZACION AUTORIZADA"/>
    <s v="RISARALDA"/>
    <s v="DOSQUEBRADAS"/>
    <s v="INSCRIPCION"/>
    <d v="2011-12-30T00:00:00"/>
    <x v="3"/>
  </r>
  <r>
    <n v="23883"/>
    <s v="JUNTA ADMINISTRADORA DEL SERVICIO DE ACUECTO REGIONAL DE BORBONES EN EL MUNICIPIO DE ISNOS"/>
    <s v="OPERATIVA"/>
    <s v="HASTA 2500 SUSCRIPTORES"/>
    <s v="Grupo de Pequeños"/>
    <x v="1"/>
    <s v="ORGANIZACION AUTORIZADA"/>
    <s v="HUILA"/>
    <s v="ISNOS"/>
    <s v="INSCRIPCION"/>
    <d v="2012-12-26T00:00:00"/>
    <x v="3"/>
  </r>
  <r>
    <n v="23884"/>
    <s v="ASOCIACION DE USUARIOS DE ACUEDUCTO DE LA VEREDA DOMINGO LOMA DEL MUNICIPIO SAN PEDRO DE CARTAGO "/>
    <s v="OPERATIVA"/>
    <s v="HASTA 2500 SUSCRIPTORES"/>
    <s v="Grupo de Pequeños"/>
    <x v="1"/>
    <s v="ORGANIZACION AUTORIZADA"/>
    <s v="NARIÑO"/>
    <s v="SAN PEDRO DE CARTAGO"/>
    <s v="INSCRIPCION"/>
    <d v="2013-02-18T00:00:00"/>
    <x v="3"/>
  </r>
  <r>
    <n v="23886"/>
    <s v="ASOCIACIÓN DE USUARIOS DE ACUEDUCTO VEREDA LA ESTANCIA MUNICIPIO SAN PEDRO DE CARTAGO"/>
    <s v="OPERATIVA"/>
    <s v="HASTA 2500 SUSCRIPTORES"/>
    <s v="Grupo de Pequeños"/>
    <x v="1"/>
    <s v="ORGANIZACION AUTORIZADA"/>
    <s v="NARIÑO"/>
    <s v="SAN PEDRO DE CARTAGO"/>
    <s v="INSCRIPCION"/>
    <d v="2012-12-26T00:00:00"/>
    <x v="3"/>
  </r>
  <r>
    <n v="23887"/>
    <s v="ASOCIACION DE USUARIOS DE ACUEDUCTO BUENAVISTA VEREDA LA RINCONADA MUNICIPIO SAN PEDRO DE CARTAGO"/>
    <s v="OPERATIVA"/>
    <s v="HASTA 2500 SUSCRIPTORES"/>
    <s v="Grupo de Pequeños"/>
    <x v="1"/>
    <s v="ORGANIZACION AUTORIZADA"/>
    <s v="NARIÑO"/>
    <s v="SAN PEDRO DE CARTAGO"/>
    <s v="INSCRIPCION"/>
    <d v="2013-02-18T00:00:00"/>
    <x v="3"/>
  </r>
  <r>
    <n v="23888"/>
    <s v="ASOCIACION DE USUARIOS DE ACUEDUCTO VEREDA LAS ACACIAS MUNICIPIO DE SAN PEDRO DE CARTAGO"/>
    <s v="OPERATIVA"/>
    <s v="HASTA 2500 SUSCRIPTORES"/>
    <s v="Grupo de Pequeños"/>
    <x v="1"/>
    <s v="ORGANIZACION AUTORIZADA"/>
    <s v="NARIÑO"/>
    <s v="SAN PEDRO DE CARTAGO"/>
    <s v="INSCRIPCION"/>
    <d v="2012-12-26T00:00:00"/>
    <x v="3"/>
  </r>
  <r>
    <n v="23897"/>
    <s v="ASOCIACIÓN JUNTA ADMINISTRADORA DE ACUEDUCTO VEREDAL MARACAS"/>
    <s v="OPERATIVA"/>
    <s v="HASTA 2500 SUSCRIPTORES"/>
    <s v="Grupo de Pequeños"/>
    <x v="1"/>
    <s v="ORGANIZACION AUTORIZADA"/>
    <s v="CALDAS"/>
    <s v="MANIZALES"/>
    <s v="ACTUALIZACION"/>
    <d v="2012-12-10T00:00:00"/>
    <x v="3"/>
  </r>
  <r>
    <n v="23952"/>
    <s v="JUNTA ADMINISTRADORA DEL ACUEDUCTO REGIONAL DE LAS VEREDAS RICABRISAS BELLAVISTA Y LA PLAYA DEL MUNICIPIO DE TARQUI"/>
    <s v="OPERATIVA"/>
    <s v="HASTA 2500 SUSCRIPTORES"/>
    <s v="Grupo de Pequeños"/>
    <x v="1"/>
    <s v="ORGANIZACION AUTORIZADA"/>
    <s v="HUILA"/>
    <s v="TARQUI"/>
    <s v="INSCRIPCION"/>
    <d v="2011-12-30T00:00:00"/>
    <x v="3"/>
  </r>
  <r>
    <n v="23989"/>
    <s v="JUNTA ADMINISTRADORA DEL SERVICIO DEL ACUEDUCTO REGIONAL SAN ROQUE - ALTO SAN FRANCISCO DEL MUNICIPIO DE OPORAPA"/>
    <s v="OPERATIVA"/>
    <s v="MENOR O IGUAL A 2500 USUARIOS"/>
    <s v="Grupo de Pequeños"/>
    <x v="1"/>
    <s v="ORGANIZACION AUTORIZADA"/>
    <s v="HUILA"/>
    <s v="OPORAPA"/>
    <s v="ACTUALIZACION"/>
    <d v="2020-09-16T00:00:00"/>
    <x v="3"/>
  </r>
  <r>
    <n v="23993"/>
    <s v="ASOCIACIÓN DE USUARIOS DEL SERVICIO DE ACUEDUCTO Y AGUA POTABLE DEL CORREGIMIENTO DE ALTO PEÑOL"/>
    <s v="OPERATIVA"/>
    <s v="HASTA 2500 SUSCRIPTORES"/>
    <s v="Grupo de Pequeños"/>
    <x v="1"/>
    <s v="ORGANIZACION AUTORIZADA"/>
    <s v="NARIÑO"/>
    <s v="EL PENOL"/>
    <s v="INSCRIPCION"/>
    <d v="2013-02-18T00:00:00"/>
    <x v="3"/>
  </r>
  <r>
    <n v="23994"/>
    <s v="JUNTA ADMINISTRADORA DE ACUEDUCTO ARANDA"/>
    <s v="OPERATIVA"/>
    <s v="HASTA 2500 SUSCRIPTORES"/>
    <s v="Grupo de Pequeños"/>
    <x v="1"/>
    <s v="ORGANIZACION AUTORIZADA"/>
    <s v="NARIÑO"/>
    <s v="PASTO"/>
    <s v="ACTUALIZACION"/>
    <d v="2012-02-16T00:00:00"/>
    <x v="3"/>
  </r>
  <r>
    <n v="23997"/>
    <s v="JUNTA ADMINISTRADORA DEL ACUEDUCTO DE LA SECCION DEL BARRANCO"/>
    <s v="OPERATIVA"/>
    <s v="HASTA 2500 SUSCRIPTORES"/>
    <s v="Grupo de Pequeños"/>
    <x v="1"/>
    <s v="ORGANIZACION AUTORIZADA"/>
    <s v="NARIÑO"/>
    <s v="LA FLORIDA"/>
    <s v="INSCRIPCION"/>
    <d v="2012-09-29T00:00:00"/>
    <x v="3"/>
  </r>
  <r>
    <n v="24001"/>
    <s v="JUNTA ADMINISTRADORA DEL ACUEDUCTO DE CAMPO MARIA Y LA ESPERANZA"/>
    <s v="OPERATIVA"/>
    <s v="HASTA 2500 SUSCRIPTORES"/>
    <s v="Grupo de Pequeños"/>
    <x v="1"/>
    <s v="ORGANIZACION AUTORIZADA"/>
    <s v="NARIÑO"/>
    <s v="BELEN"/>
    <s v="INSCRIPCION"/>
    <d v="2011-12-15T00:00:00"/>
    <x v="3"/>
  </r>
  <r>
    <n v="24002"/>
    <s v="ASOCIACION JUNTA ADMINISTRADORA DE ACUEDUCTO AGUAS BAJO CASANARE"/>
    <s v="OPERATIVA"/>
    <s v="HASTA 2500 SUSCRIPTORES"/>
    <s v="Grupo de Pequeños"/>
    <x v="1"/>
    <s v="ORGANIZACION AUTORIZADA"/>
    <s v="NARIÑO"/>
    <s v="PASTO"/>
    <s v="INSCRIPCION"/>
    <d v="2011-12-15T00:00:00"/>
    <x v="3"/>
  </r>
  <r>
    <n v="24004"/>
    <s v="JUNTA DE ACCION COMUNAL DE LA VEREDA CHAGRAURCO"/>
    <s v="OPERATIVA"/>
    <s v="MENOR O IGUAL A 2500 USUARIOS"/>
    <s v="Grupo de Pequeños"/>
    <x v="1"/>
    <s v="ORGANIZACION AUTORIZADA"/>
    <s v="NARIÑO"/>
    <s v="EL TAMBO"/>
    <s v="ACTUALIZACION"/>
    <d v="2025-02-15T00:00:00"/>
    <x v="3"/>
  </r>
  <r>
    <n v="24019"/>
    <s v="ASOCIACION DE USUARIOS DE ACUEDUCTO Y ALCANTARILLADO DE JONGOVITO"/>
    <s v="OPERATIVA"/>
    <s v="HASTA 2500 SUSCRIPTORES"/>
    <s v="Grupo de Pequeños"/>
    <x v="1"/>
    <s v="ORGANIZACION AUTORIZADA"/>
    <s v="NARIÑO"/>
    <s v="PASTO"/>
    <s v="INSCRIPCION"/>
    <d v="2011-12-15T00:00:00"/>
    <x v="3"/>
  </r>
  <r>
    <n v="24030"/>
    <s v="JUNTA ADMINISTRADORA ACUEDUCTO LOS CEDROS GUALMATAN"/>
    <s v="OPERATIVA"/>
    <s v="HASTA 2500 SUSCRIPTORES"/>
    <s v="Grupo de Pequeños"/>
    <x v="1"/>
    <s v="ORGANIZACION AUTORIZADA"/>
    <s v="NARIÑO"/>
    <s v="GUALMATAN"/>
    <s v="INSCRIPCION"/>
    <d v="2011-12-15T00:00:00"/>
    <x v="3"/>
  </r>
  <r>
    <n v="24040"/>
    <s v="ASOCIACIÓN DE USUARIOS DE SERVICIOS COLECTIVOS DE SAN NICOLAS-ALTO DE LA MONTAÑA"/>
    <s v="OPERATIVA"/>
    <s v="HASTA 2500 SUSCRIPTORES"/>
    <s v="Grupo de Pequeños"/>
    <x v="1"/>
    <s v="ORGANIZACION AUTORIZADA"/>
    <s v="CALDAS"/>
    <s v="AGUADAS"/>
    <s v="INSCRIPCION"/>
    <d v="2011-12-15T00:00:00"/>
    <x v="3"/>
  </r>
  <r>
    <n v="24045"/>
    <s v="ASOCIACIÓN DE USUARIOS DEL ACUEDUCTO LA BADEA"/>
    <s v="OPERATIVA"/>
    <s v="MENOR O IGUAL A 2500 USUARIOS"/>
    <s v="Grupo de Pequeños"/>
    <x v="0"/>
    <s v="ORGANIZACION AUTORIZADA"/>
    <s v="RISARALDA"/>
    <s v="DOSQUEBRADAS"/>
    <s v="ACTUALIZACION"/>
    <d v="2024-08-02T00:00:00"/>
    <x v="3"/>
  </r>
  <r>
    <n v="24058"/>
    <s v="JUNTA ADMINISTRADORA DEL ACUEDUCTO DEL CENTRO POBLADO QUITURO"/>
    <s v="OPERATIVA"/>
    <s v="MENOR O IGUAL A 2500 USUARIOS"/>
    <s v="Grupo de Pequeños"/>
    <x v="1"/>
    <s v="ORGANIZACION AUTORIZADA"/>
    <s v="HUILA"/>
    <s v="TARQUI"/>
    <s v="ACTUALIZACION"/>
    <d v="2025-02-20T00:00:00"/>
    <x v="3"/>
  </r>
  <r>
    <n v="24063"/>
    <s v="ASOCIACION DE USUARIOS DE SERVICIOS COLECTIVOS DE SAN PEDRO "/>
    <s v="OPERATIVA"/>
    <s v="MENOR O IGUAL A 2500 USUARIOS"/>
    <s v="Grupo de Pequeños"/>
    <x v="1"/>
    <s v="ORGANIZACION AUTORIZADA"/>
    <s v="CALDAS"/>
    <s v="ANSERMA"/>
    <s v="ACTUALIZACION"/>
    <d v="2023-03-07T00:00:00"/>
    <x v="3"/>
  </r>
  <r>
    <n v="24080"/>
    <s v="JUNTA ADMINISTRADORA DEL ACUDUCTO DE BUESAQUILLO"/>
    <s v="OPERATIVA"/>
    <s v="HASTA 2500 SUSCRIPTORES"/>
    <s v="Grupo de Pequeños"/>
    <x v="1"/>
    <s v="ORGANIZACION AUTORIZADA"/>
    <s v="NARIÑO"/>
    <s v="PASTO"/>
    <s v="INSCRIPCION"/>
    <d v="2011-12-15T00:00:00"/>
    <x v="3"/>
  </r>
  <r>
    <n v="24082"/>
    <s v="ASOCIACION JUNTA ADMINISTRADORA DE ACUEDUCTO DE LA VEREDA CANDAGAN"/>
    <s v="OPERATIVA"/>
    <s v="HASTA 2500 SUSCRIPTORES"/>
    <s v="Grupo de Pequeños"/>
    <x v="1"/>
    <s v="ORGANIZACION AUTORIZADA"/>
    <s v="NARIÑO"/>
    <s v="SANTACRUZ"/>
    <s v="INSCRIPCION"/>
    <d v="2012-02-07T00:00:00"/>
    <x v="3"/>
  </r>
  <r>
    <n v="24084"/>
    <s v="ASOCIACION DE SUSCRIPTORES DEL ACUEDUCTO CANTAMONOS"/>
    <s v="OPERATIVA"/>
    <s v="MENOR O IGUAL A 2500 USUARIOS"/>
    <s v="Grupo de Pequeños"/>
    <x v="1"/>
    <s v="ORGANIZACION AUTORIZADA"/>
    <s v="RISARALDA"/>
    <s v="PEREIRA"/>
    <s v="ACTUALIZACION"/>
    <d v="2024-05-26T00:00:00"/>
    <x v="3"/>
  </r>
  <r>
    <n v="24089"/>
    <s v="ASOCIACION DE USUARIOS DEL ACUEDUCTO DEL CORREGIMIENTO DE CHIMARRAN"/>
    <s v="OPERATIVA"/>
    <s v="HASTA 2500 SUSCRIPTORES"/>
    <s v="Grupo de Pequeños"/>
    <x v="1"/>
    <s v="ORGANIZACION AUTORIZADA"/>
    <s v="NARIÑO"/>
    <s v="FUNES"/>
    <s v="INSCRIPCION"/>
    <d v="2013-02-18T00:00:00"/>
    <x v="3"/>
  </r>
  <r>
    <n v="24092"/>
    <s v="ASOCIACION JUNTA ADMINISTRADORA DEL ACUEDUCTO CUADQUIRAN"/>
    <s v="OPERATIVA"/>
    <s v="MENOR O IGUAL A 2500 USUARIOS"/>
    <s v="Grupo de Pequeños"/>
    <x v="1"/>
    <s v="ORGANIZACION AUTORIZADA"/>
    <s v="NARIÑO"/>
    <s v="OSPINA"/>
    <s v="ACTUALIZACION"/>
    <d v="2018-06-18T00:00:00"/>
    <x v="3"/>
  </r>
  <r>
    <n v="24095"/>
    <s v="ASOCIACION JUNTA ADMINISTRADORA DE ACUEDUCTO Y ALCANTARILLADO VEREDA CUJACAL BAJO"/>
    <s v="OPERATIVA"/>
    <s v="MENOR O IGUAL A 2500 USUARIOS"/>
    <s v="Grupo de Pequeños"/>
    <x v="1"/>
    <s v="ORGANIZACION AUTORIZADA"/>
    <s v="NARIÑO"/>
    <s v="PASTO"/>
    <s v="ACTUALIZACION"/>
    <d v="2024-08-26T00:00:00"/>
    <x v="3"/>
  </r>
  <r>
    <n v="24102"/>
    <s v="JUNTA ADMINISTRADORA DEL ACUEDUCTO DE LA VEREDA EL CARMEN CORREGIMIENTO SANTA BARBARA"/>
    <s v="OPERATIVA"/>
    <s v="HASTA 2500 SUSCRIPTORES"/>
    <s v="Grupo de Pequeños"/>
    <x v="1"/>
    <s v="ORGANIZACION AUTORIZADA"/>
    <s v="NARIÑO"/>
    <s v="PASTO"/>
    <s v="INSCRIPCION"/>
    <d v="2011-12-15T00:00:00"/>
    <x v="3"/>
  </r>
  <r>
    <n v="24113"/>
    <s v="ASOCIACION DE USUARIOS ACUEDUCTO EL POBLADO"/>
    <s v="OPERATIVA"/>
    <s v="MENOR O IGUAL A 2500 USUARIOS"/>
    <s v="Grupo de Pequeños"/>
    <x v="1"/>
    <s v="ORGANIZACION AUTORIZADA"/>
    <s v="RISARALDA"/>
    <s v="GUATICA"/>
    <s v="ACTUALIZACION"/>
    <d v="2024-04-27T00:00:00"/>
    <x v="3"/>
  </r>
  <r>
    <n v="24116"/>
    <s v="ASOCIACION JUNTA ADMINISTRADORA DEL ACUEDUCTO EL BARRIO EL ROSAL"/>
    <s v="OPERATIVA"/>
    <s v="HASTA 2500 SUSCRIPTORES"/>
    <s v="Grupo de Pequeños"/>
    <x v="1"/>
    <s v="ORGANIZACION AUTORIZADA"/>
    <s v="NARIÑO"/>
    <s v="EL TAMBO"/>
    <s v="INSCRIPCION"/>
    <d v="2011-12-30T00:00:00"/>
    <x v="3"/>
  </r>
  <r>
    <n v="24140"/>
    <s v="JUNTA ADMINISTRADORA DEL ACUEDUCTO Y ALCANTARILLDO BARRIO LA ESTRELLA"/>
    <s v="OPERATIVA"/>
    <s v="HASTA 2500 SUSCRIPTORES"/>
    <s v="Grupo de Pequeños"/>
    <x v="1"/>
    <s v="ORGANIZACION AUTORIZADA"/>
    <s v="NARIÑO"/>
    <s v="PASTO"/>
    <s v="INSCRIPCION"/>
    <d v="2012-12-26T00:00:00"/>
    <x v="3"/>
  </r>
  <r>
    <n v="24156"/>
    <s v="JUNTA ADMINISTRADORA ACUEDUCTO LA UNION"/>
    <s v="OPERATIVA"/>
    <s v="HASTA 2500 SUSCRIPTORES"/>
    <s v="Grupo de Pequeños"/>
    <x v="1"/>
    <s v="ORGANIZACION AUTORIZADA"/>
    <s v="HUILA"/>
    <s v="TELLO"/>
    <s v="INSCRIPCION"/>
    <d v="2012-12-26T00:00:00"/>
    <x v="3"/>
  </r>
  <r>
    <n v="24160"/>
    <s v="JUNTA ADMINISTRADORA DEL SERVICIO DEL ACUEDUCTO REGIONAL DE LAS VEREDAS EL TENIENTE-LAS MERCEDES"/>
    <s v="OPERATIVA"/>
    <s v="MENOR O IGUAL A 2500 USUARIOS"/>
    <s v="Grupo de Pequeños"/>
    <x v="1"/>
    <s v="ORGANIZACION AUTORIZADA"/>
    <s v="HUILA"/>
    <s v="NATAGA"/>
    <s v="ACTUALIZACION"/>
    <d v="2019-02-02T00:00:00"/>
    <x v="3"/>
  </r>
  <r>
    <n v="24171"/>
    <s v="JUNTA DE ACCION COMUNAL DEL BARRIO EL MENTIDERO"/>
    <s v="OPERATIVA"/>
    <s v="HASTA 2500 SUSCRIPTORES"/>
    <s v="Grupo de Pequeños"/>
    <x v="1"/>
    <s v="ORGANIZACION AUTORIZADA"/>
    <s v="NARIÑO"/>
    <s v="EL TAMBO"/>
    <s v="INSCRIPCION"/>
    <d v="2012-02-16T00:00:00"/>
    <x v="3"/>
  </r>
  <r>
    <n v="24179"/>
    <s v="JUNTA ADMINISTRADORA DEL ACUEDUCTO NARIÑO "/>
    <s v="OPERATIVA"/>
    <s v="HASTA 2500 SUSCRIPTORES"/>
    <s v="Grupo de Pequeños"/>
    <x v="1"/>
    <s v="ORGANIZACION AUTORIZADA"/>
    <s v="NARIÑO"/>
    <s v="NARINO"/>
    <s v="INSCRIPCION"/>
    <d v="2012-02-16T00:00:00"/>
    <x v="3"/>
  </r>
  <r>
    <n v="24185"/>
    <s v="ASOCIACION DE USUARIOS DEL ACUEDUCTO PINAR DEL RIO Y PLAYA RICA"/>
    <s v="OPERATIVA"/>
    <s v="HASTA 2500 SUSCRIPTORES"/>
    <s v="Grupo de Pequeños"/>
    <x v="1"/>
    <s v="ORGANIZACION AUTORIZADA"/>
    <s v="RISARALDA"/>
    <s v="MISTRATO"/>
    <s v="INSCRIPCION"/>
    <d v="2011-12-30T00:00:00"/>
    <x v="3"/>
  </r>
  <r>
    <n v="24200"/>
    <s v="ASOCIACION DE JUNTA ADMINISTRADORA DEL ACUEDUCTO DE LA VEREDA SAN JAVIER"/>
    <s v="OPERATIVA"/>
    <s v="HASTA 2500 SUSCRIPTORES"/>
    <s v="Grupo de Pequeños"/>
    <x v="1"/>
    <s v="ORGANIZACION AUTORIZADA"/>
    <s v="NARIÑO"/>
    <s v="ILES"/>
    <s v="INSCRIPCION"/>
    <d v="2012-09-28T00:00:00"/>
    <x v="3"/>
  </r>
  <r>
    <n v="24205"/>
    <s v="ASOCIACION DE USUARIOS DEL ACUEDUCTO DE LA VEREDA LA ARGENTINA"/>
    <s v="OPERATIVA"/>
    <s v="HASTA 2500 SUSCRIPTORES"/>
    <s v="Grupo de Pequeños"/>
    <x v="1"/>
    <s v="ORGANIZACION AUTORIZADA"/>
    <s v="RISARALDA"/>
    <s v="MISTRATO"/>
    <s v="INSCRIPCION"/>
    <d v="2011-12-30T00:00:00"/>
    <x v="3"/>
  </r>
  <r>
    <n v="24232"/>
    <s v="JUNTA ADMINISTRADORA DEL SERVICIPO DE ACUEDUCTO ALTO SINAI"/>
    <s v="OPERATIVA"/>
    <s v="HASTA 2500 SUSCRIPTORES"/>
    <s v="Grupo de Pequeños"/>
    <x v="1"/>
    <s v="ORGANIZACION AUTORIZADA"/>
    <s v="HUILA"/>
    <s v="ISNOS"/>
    <s v="INSCRIPCION"/>
    <d v="2013-02-18T00:00:00"/>
    <x v="3"/>
  </r>
  <r>
    <n v="24238"/>
    <s v="ASOCIACIÓN DE USUARIOS DEL ACUEDUCTO DE ALDEA DE MARIA"/>
    <s v="OPERATIVA"/>
    <s v="HASTA 2500 SUSCRIPTORES"/>
    <s v="Grupo de Pequeños"/>
    <x v="1"/>
    <s v="ORGANIZACION AUTORIZADA"/>
    <s v="NARIÑO"/>
    <s v="CONTADERO"/>
    <s v="INSCRIPCION"/>
    <d v="2013-04-30T00:00:00"/>
    <x v="3"/>
  </r>
  <r>
    <n v="24244"/>
    <s v="JUNTA DE ACCION COMUNAL DEL BARRIO SAN NICOLAS"/>
    <s v="OPERATIVA"/>
    <s v="HASTA 2500 SUSCRIPTORES"/>
    <s v="Grupo de Pequeños"/>
    <x v="1"/>
    <s v="ORGANIZACION AUTORIZADA"/>
    <s v="CALDAS"/>
    <s v="RIOSUCIO"/>
    <s v="INSCRIPCION"/>
    <d v="2012-12-26T00:00:00"/>
    <x v="3"/>
  </r>
  <r>
    <n v="24247"/>
    <s v="ASOCIACION DE USUARIOS DEL ACUEDUCTO REGIONAL BONAFONT"/>
    <s v="OPERATIVA"/>
    <s v="MENOR O IGUAL A 2500 USUARIOS"/>
    <s v="Grupo de Pequeños"/>
    <x v="1"/>
    <s v="ORGANIZACION AUTORIZADA"/>
    <s v="CALDAS"/>
    <s v="RIOSUCIO"/>
    <s v="ACTUALIZACION"/>
    <d v="2024-06-21T00:00:00"/>
    <x v="3"/>
  </r>
  <r>
    <n v="24250"/>
    <s v="ASOCIACION DE USUARIOS ADMINISTRADORA DEL SERVICIO PUBLICO DOMICILIARIO DE ACUEDUCTO DE LA VEREDA CAMPO ALEGRE Y LAS ARADAS TABLON DE GOMEZ NARIÑO"/>
    <s v="OPERATIVA"/>
    <s v="HASTA 2500 SUSCRIPTORES"/>
    <s v="Grupo de Pequeños"/>
    <x v="1"/>
    <s v="ORGANIZACION AUTORIZADA"/>
    <s v="NARIÑO"/>
    <s v="EL TABLON DE GOMEZ"/>
    <s v="INSCRIPCION"/>
    <d v="2011-12-15T00:00:00"/>
    <x v="3"/>
  </r>
  <r>
    <n v="24273"/>
    <s v="ASOCIACION DE USUARIOS DEL ACUEDUCTO COMUNITARIO DEL BARRIO DIVINO NIÑO"/>
    <s v="OPERATIVA"/>
    <s v="MENOR O IGUAL A 2500 USUARIOS"/>
    <s v="Grupo de Pequeños"/>
    <x v="2"/>
    <s v="ORGANIZACION AUTORIZADA"/>
    <s v="RISARALDA"/>
    <s v="DOSQUEBRADAS"/>
    <s v="ACTUALIZACION"/>
    <d v="2023-03-22T00:00:00"/>
    <x v="3"/>
  </r>
  <r>
    <n v="24279"/>
    <s v="ASOCIACION DE USUARIOS DEL ACUEDUCTO COMUNITARIO DEL BARRIO LAS ACACIAS"/>
    <s v="OPERATIVA"/>
    <s v="MENOR O IGUAL A 2500 USUARIOS"/>
    <s v="Grupo de Pequeños"/>
    <x v="0"/>
    <s v="ORGANIZACION AUTORIZADA"/>
    <s v="RISARALDA"/>
    <s v="DOSQUEBRADAS"/>
    <s v="ACTUALIZACION"/>
    <d v="2023-04-23T00:00:00"/>
    <x v="3"/>
  </r>
  <r>
    <n v="24289"/>
    <s v="ASOCIACION DE USUARIOS ACUEDUCTO EL MADROÑO "/>
    <s v="OPERATIVA"/>
    <s v="HASTA 2500 SUSCRIPTORES"/>
    <s v="Grupo de Pequeños"/>
    <x v="1"/>
    <s v="ORGANIZACION AUTORIZADA"/>
    <s v="CALDAS"/>
    <s v="BELALCAZAR"/>
    <s v="INSCRIPCION"/>
    <d v="2012-12-26T00:00:00"/>
    <x v="3"/>
  </r>
  <r>
    <n v="24296"/>
    <s v="ASOCIACION JUNTA ADMINISTRADORA DE ACUEDUCTO EL PESACADOR DEL TABLOR OBRAJE"/>
    <s v="OPERATIVA"/>
    <s v="HASTA 2500 SUSCRIPTORES"/>
    <s v="Grupo de Pequeños"/>
    <x v="1"/>
    <s v="ORGANIZACION AUTORIZADA"/>
    <s v="NARIÑO"/>
    <s v="TANGUA"/>
    <s v="INSCRIPCION"/>
    <d v="2011-12-15T00:00:00"/>
    <x v="3"/>
  </r>
  <r>
    <n v="24317"/>
    <s v="ASOCIACION DE PESCADORES DE LAS PAVITAS"/>
    <s v="OPERATIVA"/>
    <s v="HASTA 2500 SUSCRIPTORES"/>
    <s v="Grupo de Pequeños"/>
    <x v="1"/>
    <s v="ORGANIZACION AUTORIZADA"/>
    <s v="SUCRE"/>
    <s v="SINCELEJO"/>
    <s v="INSCRIPCION"/>
    <d v="2011-12-30T00:00:00"/>
    <x v="3"/>
  </r>
  <r>
    <n v="24339"/>
    <s v="ASOCIACION DE USUARIOS DEL ACUEDUCTO PUEBLO VIEJO MUNICIPIO DE SAN BERNARDO"/>
    <s v="OPERATIVA"/>
    <s v="HASTA 2500 SUSCRIPTORES"/>
    <s v="Grupo de Pequeños"/>
    <x v="1"/>
    <s v="ORGANIZACION AUTORIZADA"/>
    <s v="NARIÑO"/>
    <s v="SAN BERNARDO"/>
    <s v="INSCRIPCION"/>
    <d v="2011-12-15T00:00:00"/>
    <x v="3"/>
  </r>
  <r>
    <n v="24343"/>
    <s v="ASOCIACION JUNTA ADMINISTRADORA DE ACUEDUCTO VEREDA SAN BOSCO"/>
    <s v="OPERATIVA"/>
    <s v="HASTA 2500 SUSCRIPTORES"/>
    <s v="Grupo de Pequeños"/>
    <x v="1"/>
    <s v="ORGANIZACION AUTORIZADA"/>
    <s v="NARIÑO"/>
    <s v="ALBAN"/>
    <s v="INSCRIPCION"/>
    <d v="2011-12-15T00:00:00"/>
    <x v="3"/>
  </r>
  <r>
    <n v="24355"/>
    <s v="ASOCIACION DE USUARIOS SERVICIOS COLECTIVOS DE LA VEREDA EL CERRO "/>
    <s v="OPERATIVA"/>
    <s v="HASTA 2500 SUSCRIPTORES"/>
    <s v="Grupo de Pequeños"/>
    <x v="1"/>
    <s v="ORGANIZACION AUTORIZADA"/>
    <s v="CALDAS"/>
    <s v="ANSERMA"/>
    <s v="INSCRIPCION"/>
    <d v="2011-12-15T00:00:00"/>
    <x v="3"/>
  </r>
  <r>
    <n v="24370"/>
    <s v="JUNTA ADMINISTRADORA DEL ACUEDUCTO VEREDA SIERRA DEL GRAMAL"/>
    <s v="OPERATIVA"/>
    <s v="HASTA 2500 SUSCRIPTORES"/>
    <s v="Grupo de Pequeños"/>
    <x v="1"/>
    <s v="ORGANIZACION AUTORIZADA"/>
    <s v="HUILA"/>
    <s v="TELLO"/>
    <s v="INSCRIPCION"/>
    <d v="2012-12-26T00:00:00"/>
    <x v="3"/>
  </r>
  <r>
    <n v="24373"/>
    <s v="JUNTA ADMINISTRADORA DE SERVICIOS DEL ACUEDUCTO DE LA VEREDA EL OROZCO MUNICIPIO DE NATAGA"/>
    <s v="OPERATIVA"/>
    <s v="HASTA 2500 SUSCRIPTORES"/>
    <s v="Grupo de Pequeños"/>
    <x v="1"/>
    <s v="ORGANIZACION AUTORIZADA"/>
    <s v="HUILA"/>
    <s v="NATAGA"/>
    <s v="INSCRIPCION"/>
    <d v="2011-12-30T00:00:00"/>
    <x v="3"/>
  </r>
  <r>
    <n v="24374"/>
    <s v="JUNTA ADMINISTRADORA ACUEDUCTO VEREDA EL PATA"/>
    <s v="OPERATIVA"/>
    <s v="HASTA 2500 SUSCRIPTORES"/>
    <s v="Grupo de Pequeños"/>
    <x v="1"/>
    <s v="ORGANIZACION AUTORIZADA"/>
    <s v="HUILA"/>
    <s v="AIPE"/>
    <s v="INSCRIPCION"/>
    <d v="2013-02-18T00:00:00"/>
    <x v="3"/>
  </r>
  <r>
    <n v="24378"/>
    <s v="JUNTA ADMINISTRADORA DEL ACUEDUCTO DE GUACACALLO "/>
    <s v="OPERATIVA"/>
    <s v="HASTA 2500 SUSCRIPTORES"/>
    <s v="Grupo de Pequeños"/>
    <x v="1"/>
    <s v="ORGANIZACION AUTORIZADA"/>
    <s v="HUILA"/>
    <s v="PITALITO"/>
    <s v="INSCRIPCION"/>
    <d v="2011-12-30T00:00:00"/>
    <x v="3"/>
  </r>
  <r>
    <n v="24416"/>
    <s v="JUNTA DE ACCION COMUNAL DE LA VEREDA LA ESTRELLA"/>
    <s v="OPERATIVA"/>
    <s v="HASTA 2500 SUSCRIPTORES"/>
    <s v="Grupo de Pequeños"/>
    <x v="1"/>
    <s v="ORGANIZACION AUTORIZADA"/>
    <s v="HUILA"/>
    <s v="NATAGA"/>
    <s v="INSCRIPCION"/>
    <d v="2011-12-30T00:00:00"/>
    <x v="3"/>
  </r>
  <r>
    <n v="24425"/>
    <s v="COMITE EMPRESARIAL DE SERVICIOS PUBLICOS DOMICILIARIOS EL CRISTAL"/>
    <s v="OPERATIVA"/>
    <s v="HASTA 2500 SUSCRIPTORES"/>
    <s v="Grupo de Pequeños"/>
    <x v="1"/>
    <s v="ORGANIZACION AUTORIZADA"/>
    <s v="CAQUETÁ"/>
    <s v="FLORENCIA"/>
    <s v="INSCRIPCION"/>
    <d v="2011-12-15T00:00:00"/>
    <x v="5"/>
  </r>
  <r>
    <n v="24427"/>
    <s v="ASOCIACION COMUNAL DE USUARIOS DEL ACUEDUCTO LA ESTRELLA"/>
    <s v="OPERATIVA"/>
    <s v="HASTA 2500 SUSCRIPTORES"/>
    <s v="Grupo de Pequeños"/>
    <x v="1"/>
    <s v="ORGANIZACION AUTORIZADA"/>
    <s v="CALDAS"/>
    <s v="MANIZALES"/>
    <s v="INSCRIPCION"/>
    <d v="2011-12-15T00:00:00"/>
    <x v="3"/>
  </r>
  <r>
    <n v="24437"/>
    <s v="JUNTA DE ACCION COMUNAL VEREDA CRISTALES"/>
    <s v="OPERATIVA"/>
    <s v="HASTA 2500 SUSCRIPTORES"/>
    <s v="Grupo de Pequeños"/>
    <x v="1"/>
    <s v="ORGANIZACION AUTORIZADA"/>
    <s v="RISARALDA"/>
    <s v="BALBOA"/>
    <s v="INSCRIPCION"/>
    <d v="2012-12-26T00:00:00"/>
    <x v="3"/>
  </r>
  <r>
    <n v="24440"/>
    <s v="ASOCIACION AMBIENTAL ADMINISTRADORA DEL ACUEDUCTO DEL PLAN DE VIVIENDA EL RAYO"/>
    <s v="OPERATIVA"/>
    <s v="HASTA 2500 SUSCRIPTORES"/>
    <s v="Grupo de Pequeños"/>
    <x v="1"/>
    <s v="ORGANIZACION AUTORIZADA"/>
    <s v="RISARALDA"/>
    <s v="MARSELLA"/>
    <s v="INSCRIPCION"/>
    <d v="2012-12-26T00:00:00"/>
    <x v="4"/>
  </r>
  <r>
    <n v="24447"/>
    <s v="JUNTA DE ACCION COMUNAL VEREDA PURACE"/>
    <s v="OPERATIVA"/>
    <s v="HASTA 2500 SUSCRIPTORES"/>
    <s v="Grupo de Pequeños"/>
    <x v="1"/>
    <s v="ORGANIZACION AUTORIZADA"/>
    <s v="RISARALDA"/>
    <s v="BALBOA"/>
    <s v="INSCRIPCION"/>
    <d v="2013-02-18T00:00:00"/>
    <x v="3"/>
  </r>
  <r>
    <n v="24449"/>
    <s v="JUNTA DE ACCIÓN COMUNAL VEREDA LA MANCHA"/>
    <s v="OPERATIVA"/>
    <s v="HASTA 2500 SUSCRIPTORES"/>
    <s v="Grupo de Pequeños"/>
    <x v="1"/>
    <s v="ORGANIZACION AUTORIZADA"/>
    <s v="RISARALDA"/>
    <s v="BALBOA"/>
    <s v="INSCRIPCION"/>
    <d v="2012-12-26T00:00:00"/>
    <x v="3"/>
  </r>
  <r>
    <n v="24451"/>
    <s v="JUNTA DE ACCION COMUNAL VEREDA LA PALMERA"/>
    <s v="OPERATIVA"/>
    <s v="HASTA 2500 SUSCRIPTORES"/>
    <s v="Grupo de Pequeños"/>
    <x v="1"/>
    <s v="ORGANIZACION AUTORIZADA"/>
    <s v="RISARALDA"/>
    <s v="BALBOA"/>
    <s v="INSCRIPCION"/>
    <d v="2012-12-26T00:00:00"/>
    <x v="3"/>
  </r>
  <r>
    <n v="24462"/>
    <s v="COMITE EMPRESARIAL DE SERVICIOS PUBLICOS DOMICILIARIOS SANTA FE DEL CAGUAN"/>
    <s v="OPERATIVA"/>
    <s v="HASTA 2500 SUSCRIPTORES"/>
    <s v="Grupo de Pequeños"/>
    <x v="1"/>
    <s v="ORGANIZACION AUTORIZADA"/>
    <s v="CAQUETÁ"/>
    <s v="FLORENCIA"/>
    <s v="INSCRIPCION"/>
    <d v="2011-12-15T00:00:00"/>
    <x v="1"/>
  </r>
  <r>
    <n v="24471"/>
    <s v="ASOCIACION DE USUARIOS DEL ACUEDUCTO VEREDAL INTERMUNICIPAL SANJOSE-ALBANIA E.S.P"/>
    <s v="OPERATIVA"/>
    <s v="HASTA 2500 SUSCRIPTORES"/>
    <s v="Grupo de Pequeños"/>
    <x v="1"/>
    <s v="ORGANIZACION AUTORIZADA"/>
    <s v="CAQUETÁ"/>
    <s v="SAN JOSE DEL FRAGUA"/>
    <s v="INSCRIPCION"/>
    <d v="2011-12-15T00:00:00"/>
    <x v="3"/>
  </r>
  <r>
    <n v="24485"/>
    <s v="JUNTA ADMINISTRADORA DEL ACUEDUCTO DE LA VEREDA EL UVITAL DE MUNICIPIO DE EL PITAL"/>
    <s v="OPERATIVA"/>
    <s v="HASTA 2500 SUSCRIPTORES"/>
    <s v="Grupo de Pequeños"/>
    <x v="1"/>
    <s v="ORGANIZACION AUTORIZADA"/>
    <s v="HUILA"/>
    <s v="PITAL"/>
    <s v="INSCRIPCION"/>
    <d v="2012-12-26T00:00:00"/>
    <x v="3"/>
  </r>
  <r>
    <n v="24505"/>
    <s v="ASOCIACION DE USUARIOS DEL ACUEDUCTO AGUACILLAS BAJA MUNICIPIO DE SAN BERNARDO"/>
    <s v="OPERATIVA"/>
    <s v="HASTA 2500 SUSCRIPTORES"/>
    <s v="Grupo de Pequeños"/>
    <x v="1"/>
    <s v="ORGANIZACION AUTORIZADA"/>
    <s v="NARIÑO"/>
    <s v="SAN BERNARDO"/>
    <s v="INSCRIPCION"/>
    <d v="2012-09-28T00:00:00"/>
    <x v="3"/>
  </r>
  <r>
    <n v="24514"/>
    <s v="ASOCIACION CIVICA SOCIAL DE LAS VEREDAS LA AGUADITA GRANDE Y LA AGUADITA PEQUENA"/>
    <s v="OPERATIVA"/>
    <s v="HASTA 2500 SUSCRIPTORES"/>
    <s v="Grupo de Pequeños"/>
    <x v="1"/>
    <s v="ORGANIZACION AUTORIZADA"/>
    <s v="CALDAS"/>
    <s v="FILADELFIA"/>
    <s v="INSCRIPCION"/>
    <d v="2012-12-26T00:00:00"/>
    <x v="3"/>
  </r>
  <r>
    <n v="24515"/>
    <s v="JUNTA ADMINISTRADORA DEL ACUEDUCTO DEL CORREGIMIENTO DE CORNETA"/>
    <s v="OPERATIVA"/>
    <s v="MENOR O IGUAL A 2500 USUARIOS"/>
    <s v="Grupo de Pequeños"/>
    <x v="1"/>
    <s v="ORGANIZACION AUTORIZADA"/>
    <s v="SUCRE"/>
    <s v="EL ROBLE"/>
    <s v="ACTUALIZACION"/>
    <d v="2024-06-04T00:00:00"/>
    <x v="3"/>
  </r>
  <r>
    <n v="24516"/>
    <s v="SAN PEDRO LIMPIA S.A ESP"/>
    <s v="OPERATIVA"/>
    <s v="DESDE 2501 HASTA 5000 USUARIOS"/>
    <s v="Grupo de Grandes"/>
    <x v="0"/>
    <s v="SOCIEDADES (EMPRESA DE SERVICIOS PUBLICOS)"/>
    <s v="VALLE DEL CAUCA"/>
    <s v="YUMBO"/>
    <s v="ACTUALIZACION"/>
    <d v="2025-03-29T00:00:00"/>
    <x v="0"/>
  </r>
  <r>
    <n v="24519"/>
    <s v="ASOCIACION DE USUARIOS DEL ACUEDUCTO INTERVEREDAL SUCUNCHOQUE DEL MUNICIPIO DE UBATE DEPARTAMENTO DE CUNDINAMARCA"/>
    <s v="OPERATIVA"/>
    <s v="MENOR O IGUAL A 2500 USUARIOS"/>
    <s v="Grupo de Pequeños"/>
    <x v="1"/>
    <s v="ORGANIZACION AUTORIZADA"/>
    <s v="CUNDINAMARCA"/>
    <s v="VILLA DE SAN DIEGO DE UBATE"/>
    <s v="ACTUALIZACION"/>
    <d v="2025-02-28T00:00:00"/>
    <x v="3"/>
  </r>
  <r>
    <n v="24524"/>
    <s v="ACUEDUCTO ALCANTARILLADO Y ASEO DE SUCRE S.A. E.S.P."/>
    <s v="OPERATIVA (No activa)"/>
    <s v="HASTA 2500 SUSCRIPTORES"/>
    <s v="Grupo de Pequeños"/>
    <x v="1"/>
    <s v="SOCIEDADES (EMPRESA DE SERVICIOS PUBLICOS)"/>
    <s v="CAUCA"/>
    <s v="SUCRE"/>
    <s v="ACTUALIZACION"/>
    <d v="2011-05-19T00:00:00"/>
    <x v="1"/>
  </r>
  <r>
    <n v="24529"/>
    <s v="ASOCIACION DE USUARIOS DEL ACUEDUCTO COMUNITARIO DEL BARRIO LAS VEGAS"/>
    <s v="OPERATIVA"/>
    <s v="MENOR O IGUAL A 2500 USUARIOS"/>
    <s v="Grupo de Pequeños"/>
    <x v="2"/>
    <s v="ORGANIZACION AUTORIZADA"/>
    <s v="RISARALDA"/>
    <s v="DOSQUEBRADAS"/>
    <s v="ACTUALIZACION"/>
    <d v="2025-03-21T00:00:00"/>
    <x v="3"/>
  </r>
  <r>
    <n v="24533"/>
    <s v="CENTRO DE GERENCIAMIENTO DE RESIDUOS DOÑA JUANA SA ESP"/>
    <s v="OPERATIVA"/>
    <s v="MAYOR O IGUAL A 5001 USUARIOS"/>
    <s v="Grupo de Grandes"/>
    <x v="2"/>
    <s v="SOCIEDADES (EMPRESA DE SERVICIOS PUBLICOS)"/>
    <s v="BOGOTÁ, D.C."/>
    <s v="BOGOTA, D.C."/>
    <s v="ACTUALIZACION"/>
    <d v="2024-07-02T00:00:00"/>
    <x v="0"/>
  </r>
  <r>
    <n v="24535"/>
    <s v="ASOCIACION DE SUSCRIPTORES DEL ACUEDUCTO EL GRAN TESORO DE LA VEREDA EL CHIVECHE DEL MUNICIPIO DE GUACAMAYAS BOYACA"/>
    <s v="OPERATIVA"/>
    <s v="HASTA 2500 SUSCRIPTORES"/>
    <s v="Grupo de Pequeños"/>
    <x v="1"/>
    <s v="ORGANIZACION AUTORIZADA"/>
    <s v="BOYACÁ"/>
    <s v="GUACAMAYAS"/>
    <s v="ACTUALIZACION"/>
    <d v="2012-12-10T00:00:00"/>
    <x v="3"/>
  </r>
  <r>
    <n v="24536"/>
    <s v="COOPERATIVA MULTIACTIVA DE SERVICIOS AMBIENTALES DE RECICLADORES DE CORDOBA E.S.P."/>
    <s v="OPERATIVA"/>
    <s v="MAYOR O IGUAL A 5001 USUARIOS"/>
    <s v="Aprovechamiento "/>
    <x v="0"/>
    <s v="ORGANIZACION AUTORIZADA"/>
    <s v="CÓRDOBA"/>
    <s v="MONTERIA"/>
    <s v="ACTUALIZACION"/>
    <d v="2025-03-14T00:00:00"/>
    <x v="7"/>
  </r>
  <r>
    <n v="24538"/>
    <s v="ASOCIACION DE USUARIOS DEL ACUEDUCTO EL CONGO Y SAN JOSE S.J"/>
    <s v="OPERATIVA"/>
    <s v="HASTA 2500 SUSCRIPTORES"/>
    <s v="Grupo de Pequeños"/>
    <x v="1"/>
    <s v="ORGANIZACION AUTORIZADA"/>
    <s v="RISARALDA"/>
    <s v="BELEN DE UMBRIA"/>
    <s v="ACTUALIZACION"/>
    <d v="2011-12-27T00:00:00"/>
    <x v="3"/>
  </r>
  <r>
    <n v="24540"/>
    <s v="ASOCIACION DE USUARIOS  ACUEDUCTO SANTA ANA"/>
    <s v="OPERATIVA"/>
    <s v="MENOR O IGUAL A 2500 USUARIOS"/>
    <s v="Grupo de Pequeños"/>
    <x v="1"/>
    <s v="ORGANIZACION AUTORIZADA"/>
    <s v="RISARALDA"/>
    <s v="GUATICA"/>
    <s v="ACTUALIZACION"/>
    <d v="2025-02-03T00:00:00"/>
    <x v="3"/>
  </r>
  <r>
    <n v="24541"/>
    <s v="ASOCIACION DE USUARIOS ACUEDUCTO EL PORVENIR DE GUATICA"/>
    <s v="OPERATIVA"/>
    <s v="HASTA 2500 SUSCRIPTORES"/>
    <s v="Grupo de Pequeños"/>
    <x v="1"/>
    <s v="ORGANIZACION AUTORIZADA"/>
    <s v="RISARALDA"/>
    <s v="GUATICA"/>
    <s v="INSCRIPCION"/>
    <d v="2011-03-09T00:00:00"/>
    <x v="3"/>
  </r>
  <r>
    <n v="24542"/>
    <s v="ASOCIACION AMBIENTALISTA LOS ARRAYANES"/>
    <s v="OPERATIVA"/>
    <s v="HASTA 2500 SUSCRIPTORES"/>
    <s v="Grupo de Pequeños"/>
    <x v="1"/>
    <s v="ORGANIZACION AUTORIZADA"/>
    <s v="RISARALDA"/>
    <s v="GUATICA"/>
    <s v="INSCRIPCION"/>
    <d v="2011-03-26T00:00:00"/>
    <x v="3"/>
  </r>
  <r>
    <n v="24545"/>
    <s v="ASOCIACION DE USUARIOS DEL ACUEDUCTO COMUNITARIO BARRIO LOS GUAMOS"/>
    <s v="OPERATIVA"/>
    <s v="MENOR O IGUAL A 2500 USUARIOS"/>
    <s v="Grupo de Pequeños"/>
    <x v="2"/>
    <s v="ORGANIZACION AUTORIZADA"/>
    <s v="RISARALDA"/>
    <s v="DOSQUEBRADAS"/>
    <s v="ACTUALIZACION"/>
    <d v="2024-03-21T00:00:00"/>
    <x v="3"/>
  </r>
  <r>
    <n v="24546"/>
    <s v="ASOCIACION DE USUARIOS DEL ACUEDUCTO COMUNITARIO BARRIO GALAXIA"/>
    <s v="OPERATIVA"/>
    <s v="MENOR O IGUAL A 2500 USUARIOS"/>
    <s v="Grupo de Pequeños"/>
    <x v="0"/>
    <s v="ORGANIZACION AUTORIZADA"/>
    <s v="RISARALDA"/>
    <s v="DOSQUEBRADAS"/>
    <s v="ACTUALIZACION"/>
    <d v="2024-04-16T00:00:00"/>
    <x v="3"/>
  </r>
  <r>
    <n v="24547"/>
    <s v="ASOCIACION DE USUARIOS DEL ACUEDUCTO COMUNITARIO DEL BARRIO LOS PINOS"/>
    <s v="OPERATIVA"/>
    <s v="MENOR O IGUAL A 2500 USUARIOS"/>
    <s v="Grupo de Pequeños"/>
    <x v="0"/>
    <s v="ORGANIZACION AUTORIZADA"/>
    <s v="RISARALDA"/>
    <s v="DOSQUEBRADAS"/>
    <s v="ACTUALIZACION"/>
    <d v="2023-03-22T00:00:00"/>
    <x v="3"/>
  </r>
  <r>
    <n v="24548"/>
    <s v="ACUEDUCTO LA TOMINEJA"/>
    <s v="OPERATIVA"/>
    <s v="HASTA 2500 SUSCRIPTORES"/>
    <s v="Grupo de Pequeños"/>
    <x v="1"/>
    <s v="ORGANIZACION AUTORIZADA"/>
    <s v="RISARALDA"/>
    <s v="DOSQUEBRADAS"/>
    <s v="ACTUALIZACION"/>
    <d v="2012-12-10T00:00:00"/>
    <x v="3"/>
  </r>
  <r>
    <n v="24549"/>
    <s v="ASOCIACION DE USUARIOS DEL ACUEDUCTO DE COROZAL"/>
    <s v="ABASTO"/>
    <s v="MENOR O IGUAL A 2500 USUARIOS"/>
    <s v="Grupo de Pequeños"/>
    <x v="1"/>
    <s v="ORGANIZACION AUTORIZADA"/>
    <s v="RISARALDA"/>
    <s v="QUINCHIA"/>
    <s v="ACTUALIZACION"/>
    <d v="2024-10-02T00:00:00"/>
    <x v="3"/>
  </r>
  <r>
    <n v="24551"/>
    <s v="ASOCIACION DE USUARIOS DE LOS ACUEDUCTOS PRIMAVERA 1 Y PRIMAVERA 2 DE LA VEREDA PRIMAVERA"/>
    <s v="OPERATIVA"/>
    <s v="MENOR O IGUAL A 2500 USUARIOS"/>
    <s v="Grupo de Pequeños"/>
    <x v="1"/>
    <s v="ORGANIZACION AUTORIZADA"/>
    <s v="RISARALDA"/>
    <s v="QUINCHIA"/>
    <s v="ACTUALIZACION"/>
    <d v="2020-08-26T00:00:00"/>
    <x v="3"/>
  </r>
  <r>
    <n v="24553"/>
    <s v="ASOCIACION AMBIENTAL ADMINISTRADORA DEL ACUEDUCTO DE LA VEREDA VILLANUEVA"/>
    <s v="OPERATIVA"/>
    <s v="HASTA 2500 SUSCRIPTORES"/>
    <s v="Grupo de Pequeños"/>
    <x v="1"/>
    <s v="ORGANIZACION AUTORIZADA"/>
    <s v="RISARALDA"/>
    <s v="GUATICA"/>
    <s v="INSCRIPCION"/>
    <d v="2011-03-28T00:00:00"/>
    <x v="3"/>
  </r>
  <r>
    <n v="24554"/>
    <s v="ASOCIACION DE SUSCRIPTORES DEL ACUEDUCTO PIE DE PEÑA DEL MUNICIPIO DE EL ESPINO DEPARTAMENTO DE BOYACA"/>
    <s v="OPERATIVA"/>
    <s v="MENOR O IGUAL A 2500 USUARIOS"/>
    <s v="Grupo de Pequeños"/>
    <x v="1"/>
    <s v="ORGANIZACION AUTORIZADA"/>
    <s v="BOYACÁ"/>
    <s v="EL ESPINO"/>
    <s v="ACTUALIZACION"/>
    <d v="2023-02-02T00:00:00"/>
    <x v="3"/>
  </r>
  <r>
    <n v="24555"/>
    <s v="ASOCIACION DE SUSCRIPTORES DEL ACUEDUCTO SABANETA"/>
    <s v="OPERATIVA"/>
    <s v="HASTA 2500 SUSCRIPTORES"/>
    <s v="Grupo de Pequeños"/>
    <x v="1"/>
    <s v="ORGANIZACION AUTORIZADA"/>
    <s v="BOYACÁ"/>
    <s v="EL ESPINO"/>
    <s v="INSCRIPCION"/>
    <d v="2011-03-28T00:00:00"/>
    <x v="3"/>
  </r>
  <r>
    <n v="24556"/>
    <s v="ASOCIACION DE SUSCRIPTORES DEL ACUEDUCTO LOMA DEL TORO DE LA VEREDA EL TOBAL DEL MUNICIPIO DEL ESPINO"/>
    <s v="OPERATIVA"/>
    <s v="MENOR O IGUAL A 2500 USUARIOS"/>
    <s v="Grupo de Pequeños"/>
    <x v="1"/>
    <s v="ORGANIZACION AUTORIZADA"/>
    <s v="BOYACÁ"/>
    <s v="EL ESPINO"/>
    <s v="ACTUALIZACION"/>
    <d v="2025-02-16T00:00:00"/>
    <x v="3"/>
  </r>
  <r>
    <n v="24557"/>
    <s v="ASOCIACION DE SUSCRIPTORES DEL ACUEDUCTO  DE PUERTA GRANDE LAS MERCEDES"/>
    <s v="OPERATIVA"/>
    <s v="HASTA 2500 SUSCRIPTORES"/>
    <s v="Grupo de Pequeños"/>
    <x v="1"/>
    <s v="ORGANIZACION AUTORIZADA"/>
    <s v="BOYACÁ"/>
    <s v="CHISCAS"/>
    <s v="INSCRIPCION"/>
    <d v="2011-03-08T00:00:00"/>
    <x v="3"/>
  </r>
  <r>
    <n v="24558"/>
    <s v="ASOCIACION DE SUSCRIPTORES DE LOS ACUEDUCTOS DEL SECTOR DE EL LIMON"/>
    <s v="OPERATIVA"/>
    <s v="HASTA 2500 SUSCRIPTORES"/>
    <s v="Grupo de Pequeños"/>
    <x v="1"/>
    <s v="ORGANIZACION AUTORIZADA"/>
    <s v="BOYACÁ"/>
    <s v="CHISCAS"/>
    <s v="INSCRIPCION"/>
    <d v="2011-03-28T00:00:00"/>
    <x v="3"/>
  </r>
  <r>
    <n v="24559"/>
    <s v="ASOCIACION DE SUSCRIPTORES DEL ACUEDUCTO REGIONAL JORDAN OVEJERAS"/>
    <s v="OPERATIVA"/>
    <s v="HASTA 2500 SUSCRIPTORES"/>
    <s v="Grupo de Pequeños"/>
    <x v="1"/>
    <s v="ORGANIZACION AUTORIZADA"/>
    <s v="BOYACÁ"/>
    <s v="PANQUEBA"/>
    <s v="ACTUALIZACION"/>
    <d v="2012-02-16T00:00:00"/>
    <x v="3"/>
  </r>
  <r>
    <n v="24586"/>
    <s v="JUNTA ADMINISTRADORA DE ACUEDUCTO PITALITO BAJO"/>
    <s v="OPERATIVA"/>
    <s v="HASTA 2500 SUSCRIPTORES"/>
    <s v="Grupo de Pequeños"/>
    <x v="1"/>
    <s v="ORGANIZACION AUTORIZADA"/>
    <s v="NARIÑO"/>
    <s v="EL TABLON DE GOMEZ"/>
    <s v="INSCRIPCION"/>
    <d v="2012-12-26T00:00:00"/>
    <x v="3"/>
  </r>
  <r>
    <n v="24587"/>
    <s v="EMPRESA DE SERVICIOS PUBLICOS DOMICILIARIOS DE LA PROVINCIA DE MARQUEZ -SERVIMARQUEZ SA ESP"/>
    <s v="OPERATIVA"/>
    <s v="MENOR O IGUAL A 2500 USUARIOS"/>
    <s v="Grupo de Pequeños"/>
    <x v="2"/>
    <s v="SOCIEDADES (EMPRESA DE SERVICIOS PUBLICOS)"/>
    <s v="BOYACÁ"/>
    <s v="CIENEGA"/>
    <s v="ACTUALIZACION"/>
    <d v="2024-07-30T00:00:00"/>
    <x v="1"/>
  </r>
  <r>
    <n v="24589"/>
    <s v="ASOCIACION DE USUARIOS DEL ACUEDUCTO SANTA RITA"/>
    <s v="OPERATIVA"/>
    <s v="HASTA 2500 SUSCRIPTORES"/>
    <s v="Grupo de Pequeños"/>
    <x v="1"/>
    <s v="ORGANIZACION AUTORIZADA"/>
    <s v="VALLE DEL CAUCA"/>
    <s v="EL AGUILA"/>
    <s v="INSCRIPCION"/>
    <d v="2011-03-06T00:00:00"/>
    <x v="3"/>
  </r>
  <r>
    <n v="24590"/>
    <s v="ASOCIACION DE USUARIOS ACUEDUCTO DE LA CUENCA BUENOS AIRES"/>
    <s v="OPERATIVA (No activa)"/>
    <s v="HASTA 2500 SUSCRIPTORES"/>
    <s v="Grupo de Pequeños"/>
    <x v="1"/>
    <s v="ORGANIZACION AUTORIZADA"/>
    <s v="RISARALDA"/>
    <s v="GUATICA"/>
    <s v="ACTUALIZACION"/>
    <d v="2012-12-26T00:00:00"/>
    <x v="3"/>
  </r>
  <r>
    <n v="24591"/>
    <s v="ASOCIACION DE USUARIOS DEL ACUEDUCTO DE LA VEREDA MINAS DEL SOCORRO"/>
    <s v="OPERATIVA"/>
    <s v="HASTA 2500 SUSCRIPTORES"/>
    <s v="Grupo de Pequeños"/>
    <x v="1"/>
    <s v="ORGANIZACION AUTORIZADA"/>
    <s v="RISARALDA"/>
    <s v="PEREIRA"/>
    <s v="INSCRIPCION"/>
    <d v="2011-03-09T00:00:00"/>
    <x v="3"/>
  </r>
  <r>
    <n v="24594"/>
    <s v="ACUEDUCTO LA LEONA"/>
    <s v="OPERATIVA"/>
    <s v="MENOR O IGUAL A 2500 USUARIOS"/>
    <s v="Grupo de Pequeños"/>
    <x v="1"/>
    <s v="ORGANIZACION AUTORIZADA"/>
    <s v="RISARALDA"/>
    <s v="SANTA ROSA DE CABAL"/>
    <s v="ACTUALIZACION"/>
    <d v="2025-02-05T00:00:00"/>
    <x v="3"/>
  </r>
  <r>
    <n v="24603"/>
    <s v="JUNTA ADMINISTRADORA DEL ACUEDUCTO DE LA VEREDA DE CASCAJAL"/>
    <s v="OPERATIVA"/>
    <s v="MENOR O IGUAL A 2500 USUARIOS"/>
    <s v="Grupo de Pequeños"/>
    <x v="1"/>
    <s v="ORGANIZACION AUTORIZADA"/>
    <s v="HUILA"/>
    <s v="TIMANA"/>
    <s v="ACTUALIZACION"/>
    <d v="2024-04-21T00:00:00"/>
    <x v="3"/>
  </r>
  <r>
    <n v="24607"/>
    <s v="JUNTA ADMINISTRADORA DEL SERVICIO DE ACUEDUCTO DE LA VEREDA DE SAN ISIDRO"/>
    <s v="OPERATIVA"/>
    <s v="HASTA 2500 SUSCRIPTORES"/>
    <s v="Grupo de Pequeños"/>
    <x v="1"/>
    <s v="ORGANIZACION AUTORIZADA"/>
    <s v="HUILA"/>
    <s v="PALESTINA"/>
    <s v="ACTUALIZACION"/>
    <d v="2012-07-09T00:00:00"/>
    <x v="3"/>
  </r>
  <r>
    <n v="24608"/>
    <s v="JUNTA DE ACCION COMUNAL DE LA VEREDA LAS PALMAS"/>
    <s v="OPERATIVA"/>
    <s v="MENOR O IGUAL A 2500 USUARIOS"/>
    <s v="Grupo de Pequeños"/>
    <x v="1"/>
    <s v="ORGANIZACION AUTORIZADA"/>
    <s v="NARIÑO"/>
    <s v="EL TAMBO"/>
    <s v="ACTUALIZACION"/>
    <d v="2025-02-14T00:00:00"/>
    <x v="3"/>
  </r>
  <r>
    <n v="24609"/>
    <s v="JUNTA ADMINISTRADORA ACUEDUCTO VEREDA PARAISO LA PALMA"/>
    <s v="OPERATIVA"/>
    <s v="HASTA 2500 SUSCRIPTORES"/>
    <s v="Grupo de Pequeños"/>
    <x v="1"/>
    <s v="ORGANIZACION AUTORIZADA"/>
    <s v="HUILA"/>
    <s v="PITALITO"/>
    <s v="INSCRIPCION"/>
    <d v="2011-03-28T00:00:00"/>
    <x v="3"/>
  </r>
  <r>
    <n v="24610"/>
    <s v="ASOCIACION DE USUARIOS ADMINISTRADORA DE LOS SRVICIOS PUBLICOS DOMICILIARIOS DE ACUEDUCTO ALCANTARILLADO Y ASEO DE LA VEREDA DE LOS ALPES TABLON DE GOMEZ"/>
    <s v="OPERATIVA"/>
    <s v="HASTA 2500 SUSCRIPTORES"/>
    <s v="Grupo de Pequeños"/>
    <x v="1"/>
    <s v="ORGANIZACION AUTORIZADA"/>
    <s v="NARIÑO"/>
    <s v="EL TABLON DE GOMEZ"/>
    <s v="INSCRIPCION"/>
    <d v="2011-03-28T00:00:00"/>
    <x v="3"/>
  </r>
  <r>
    <n v="24616"/>
    <s v="EMPRESAS PUBLICAS DE VILLAVIEJA S.A.S.  E.S.P."/>
    <s v="OPERATIVA"/>
    <s v="MENOR O IGUAL A 2500 USUARIOS"/>
    <s v="Grupo de Pequeños"/>
    <x v="0"/>
    <s v="SOCIEDADES (EMPRESA DE SERVICIOS PUBLICOS)"/>
    <s v="HUILA"/>
    <s v="VILLAVIEJA"/>
    <s v="ACTUALIZACION"/>
    <d v="2024-11-12T00:00:00"/>
    <x v="4"/>
  </r>
  <r>
    <n v="24618"/>
    <s v="ASOCIACION JUNTA ADMINISTRADORA DE ACUEDUCTO VEREDA POTRERITO "/>
    <s v="OPERATIVA"/>
    <s v="HASTA 2500 SUSCRIPTORES"/>
    <s v="Grupo de Pequeños"/>
    <x v="1"/>
    <s v="ORGANIZACION AUTORIZADA"/>
    <s v="NARIÑO"/>
    <s v="BELEN"/>
    <s v="ACTUALIZACION"/>
    <d v="2012-02-16T00:00:00"/>
    <x v="3"/>
  </r>
  <r>
    <n v="24620"/>
    <s v="ASOCIACION DE SUSCRIPTORES DEL ACUEDUCTO RURAL DE LA VEREDA CUSAGUI"/>
    <s v="OPERATIVA"/>
    <s v="HASTA 2500 SUSCRIPTORES"/>
    <s v="Grupo de Pequeños"/>
    <x v="1"/>
    <s v="ORGANIZACION AUTORIZADA"/>
    <s v="BOYACÁ"/>
    <s v="LA UVITA"/>
    <s v="ACTUALIZACION"/>
    <d v="2012-02-16T00:00:00"/>
    <x v="3"/>
  </r>
  <r>
    <n v="24621"/>
    <s v="ASOCIACION DE USUARIOS DEL ACUEDUCTO REGIONAL OLAYA HERRERA, CANALI, BALSILLAS, GUAIPA DEL MUNICIPIO DE ORTEGA TOLIMA."/>
    <s v="OPERATIVA"/>
    <s v="HASTA 2500 SUSCRIPTORES"/>
    <s v="Grupo de Pequeños"/>
    <x v="1"/>
    <s v="ORGANIZACION AUTORIZADA"/>
    <s v="TOLIMA"/>
    <s v="ORTEGA"/>
    <s v="INSCRIPCION"/>
    <d v="2011-03-26T00:00:00"/>
    <x v="3"/>
  </r>
  <r>
    <n v="24622"/>
    <s v="ASOCIACION DE SUSCRIPTORES DEL ACUEDUCTO DE LA VEREDA LLUVIOSOS PARTE ALTA DEL MUNICIPIO DE CUCAITA - BOYACA"/>
    <s v="OPERATIVA"/>
    <s v="MENOR O IGUAL A 2500 USUARIOS"/>
    <s v="Grupo de Pequeños"/>
    <x v="1"/>
    <s v="ORGANIZACION AUTORIZADA"/>
    <s v="BOYACÁ"/>
    <s v="CUCAITA"/>
    <s v="ACTUALIZACION"/>
    <d v="2023-12-19T00:00:00"/>
    <x v="3"/>
  </r>
  <r>
    <n v="24623"/>
    <s v="ASOCIACION DE SUSCRIPTORES DEL ACUEDUCTO DE LA VEREDA EL LLANO ACUALLANO DEL MUNICIPIO DE CUCAITA"/>
    <s v="OPERATIVA"/>
    <s v="MENOR O IGUAL A 2500 USUARIOS"/>
    <s v="Grupo de Pequeños"/>
    <x v="1"/>
    <s v="ORGANIZACION AUTORIZADA"/>
    <s v="BOYACÁ"/>
    <s v="CUCAITA"/>
    <s v="ACTUALIZACION"/>
    <d v="2023-01-25T00:00:00"/>
    <x v="3"/>
  </r>
  <r>
    <n v="24624"/>
    <s v="ASOCIACION DE SUSCRIPTORES DEL ACUEDUCTO DE LA VEREDA EL ESCALONES DEL MUNICIPIO DE CUCAITA BOYACA"/>
    <s v="OPERATIVA"/>
    <s v="MENOR O IGUAL A 2500 USUARIOS"/>
    <s v="Grupo de Pequeños"/>
    <x v="1"/>
    <s v="ORGANIZACION AUTORIZADA"/>
    <s v="BOYACÁ"/>
    <s v="CUCAITA"/>
    <s v="ACTUALIZACION"/>
    <d v="2025-01-21T00:00:00"/>
    <x v="3"/>
  </r>
  <r>
    <n v="24625"/>
    <s v="ASOCIACION DE USUARIOS DEL ACUEDUCTO RURAL COMUNITARIO DEL CORREGIMIENTO LA PRADERA, MUNICIPIO DE EL DOVIO DEPARTAMENTO DEL VALLE DEL CAUCA"/>
    <s v="OPERATIVA"/>
    <s v="HASTA 2500 SUSCRIPTORES"/>
    <s v="Grupo de Pequeños"/>
    <x v="1"/>
    <s v="ORGANIZACION AUTORIZADA"/>
    <s v="VALLE DEL CAUCA"/>
    <s v="EL DOVIO"/>
    <s v="INSCRIPCION"/>
    <d v="2011-03-09T00:00:00"/>
    <x v="3"/>
  </r>
  <r>
    <n v="24627"/>
    <s v="ASOCIACION DE USUARIOS DEL ACUEDUCTO SEBASTOPOL"/>
    <s v="OPERATIVA"/>
    <s v="HASTA 2500 SUSCRIPTORES"/>
    <s v="Grupo de Pequeños"/>
    <x v="1"/>
    <s v="ORGANIZACION AUTORIZADA"/>
    <s v="RISARALDA"/>
    <s v="BALBOA"/>
    <s v="ACTUALIZACION"/>
    <d v="2013-04-24T00:00:00"/>
    <x v="3"/>
  </r>
  <r>
    <n v="24631"/>
    <s v="EMPRESA DE SERVICIOS PUBLICOS DOMICILIARIOS DE CACHIRA E.S.P SAS"/>
    <s v="OPERATIVA"/>
    <s v="MENOR O IGUAL A 2500 USUARIOS"/>
    <s v="Grupo de Pequeños"/>
    <x v="0"/>
    <s v="SOCIEDADES (EMPRESA DE SERVICIOS PUBLICOS)"/>
    <s v="NORTE DE SANTANDER"/>
    <s v="CACHIRA"/>
    <s v="ACTUALIZACION"/>
    <d v="2025-03-20T00:00:00"/>
    <x v="1"/>
  </r>
  <r>
    <n v="24646"/>
    <s v="ASOCIACION ADMINISTRADORA DEL ACUEDUCTO RURAL COMUNITARIO DEL CORREGIMIENTO DE LA FLORIDA"/>
    <s v="OPERATIVA"/>
    <s v="HASTA 2500 SUSCRIPTORES"/>
    <s v="Grupo de Pequeños"/>
    <x v="1"/>
    <s v="ORGANIZACION AUTORIZADA"/>
    <s v="VALLE DEL CAUCA"/>
    <s v="VERSALLES"/>
    <s v="INSCRIPCION"/>
    <d v="2012-12-26T00:00:00"/>
    <x v="3"/>
  </r>
  <r>
    <n v="24651"/>
    <s v="ASOCIACION DE USUARIOS DEL ACUEDUCTO COMUNITARIO DEL BARRIO SANTA TERESITA"/>
    <s v="OPERATIVA"/>
    <s v="MENOR O IGUAL A 2500 USUARIOS"/>
    <s v="Grupo de Pequeños"/>
    <x v="2"/>
    <s v="ORGANIZACION AUTORIZADA"/>
    <s v="RISARALDA"/>
    <s v="DOSQUEBRADAS"/>
    <s v="ACTUALIZACION"/>
    <d v="2022-09-21T00:00:00"/>
    <x v="3"/>
  </r>
  <r>
    <n v="24652"/>
    <s v="JUNTA  ADMINISTRADORA DEL ACUEDUCTO LA BALSORA"/>
    <s v="OPERATIVA"/>
    <s v="HASTA 2500 SUSCRIPTORES"/>
    <s v="Grupo de Pequeños"/>
    <x v="1"/>
    <s v="ORGANIZACION AUTORIZADA"/>
    <s v="VALLE DEL CAUCA"/>
    <s v="VERSALLES"/>
    <s v="INSCRIPCION"/>
    <d v="2012-12-26T00:00:00"/>
    <x v="3"/>
  </r>
  <r>
    <n v="24658"/>
    <s v="JUNTA DE ACCION COMUNAL DEL BARRIO PUEBLO NUEVO"/>
    <s v="OPERATIVA"/>
    <s v="HASTA 2500 SUSCRIPTORES"/>
    <s v="Grupo de Pequeños"/>
    <x v="1"/>
    <s v="ORGANIZACION AUTORIZADA"/>
    <s v="RISARALDA"/>
    <s v="BALBOA"/>
    <s v="INSCRIPCION"/>
    <d v="2012-12-26T00:00:00"/>
    <x v="3"/>
  </r>
  <r>
    <n v="24675"/>
    <s v="ASOCIACION DE USUARIOS DEL ACUEDUCTO LA CEIBA DE LA VEREDA LA CEIBA"/>
    <s v="OPERATIVA"/>
    <s v="HASTA 2500 SUSCRIPTORES"/>
    <s v="Grupo de Pequeños"/>
    <x v="1"/>
    <s v="ORGANIZACION AUTORIZADA"/>
    <s v="RISARALDA"/>
    <s v="QUINCHIA"/>
    <s v="INSCRIPCION"/>
    <d v="2011-12-30T00:00:00"/>
    <x v="3"/>
  </r>
  <r>
    <n v="24676"/>
    <s v="ASOCIACION DE USUARIOS DEL ACUEDUCTO RURAL COMUNITARIO DEL CORREGIMIENTO MONTE AZUL MUNICIO DEL DOVIO"/>
    <s v="OPERATIVA"/>
    <s v="HASTA 2500 SUSCRIPTORES"/>
    <s v="Grupo de Pequeños"/>
    <x v="1"/>
    <s v="ORGANIZACION AUTORIZADA"/>
    <s v="VALLE DEL CAUCA"/>
    <s v="EL DOVIO"/>
    <s v="INSCRIPCION"/>
    <d v="2012-12-26T00:00:00"/>
    <x v="3"/>
  </r>
  <r>
    <n v="24688"/>
    <s v="JUNTA DE ACCIÓN COMUNAL VEREDA GÉNOVA"/>
    <s v="OPERATIVA"/>
    <s v="HASTA 2500 SUSCRIPTORES"/>
    <s v="Grupo de Pequeños"/>
    <x v="1"/>
    <s v="ORGANIZACION AUTORIZADA"/>
    <s v="RISARALDA"/>
    <s v="MISTRATO"/>
    <s v="INSCRIPCION"/>
    <d v="2012-12-26T00:00:00"/>
    <x v="3"/>
  </r>
  <r>
    <n v="24710"/>
    <s v="JUNTA DE ACCION COMUNAL DE LAVEREDA BAJO PEÑAS BLANCAS"/>
    <s v="OPERATIVA"/>
    <s v="HASTA 2500 SUSCRIPTORES"/>
    <s v="Grupo de Pequeños"/>
    <x v="1"/>
    <s v="ORGANIZACION AUTORIZADA"/>
    <s v="RISARALDA"/>
    <s v="SANTUARIO"/>
    <s v="INSCRIPCION"/>
    <d v="2012-12-26T00:00:00"/>
    <x v="3"/>
  </r>
  <r>
    <n v="24717"/>
    <s v="ASOCIACION DE USUARIOS DEL ACUEDUCTO  DEL CORREGIMIENTO DE PERALONSO"/>
    <s v="OPERATIVA"/>
    <s v="MENOR O IGUAL A 2500 USUARIOS"/>
    <s v="Grupo de Pequeños"/>
    <x v="1"/>
    <s v="ORGANIZACION AUTORIZADA"/>
    <s v="RISARALDA"/>
    <s v="SANTUARIO"/>
    <s v="ACTUALIZACION"/>
    <d v="2024-08-15T00:00:00"/>
    <x v="3"/>
  </r>
  <r>
    <n v="24719"/>
    <s v="JUNTA ADMINISTRADORA DE LOS SERVICIOS DE ACUEDUCTO Y ALCANTARILLADO DE LA URBANIZACION CERROS DEL GRANATE"/>
    <s v="OPERATIVA"/>
    <s v="MENOR O IGUAL A 2500 USUARIOS"/>
    <s v="Grupo de Pequeños"/>
    <x v="2"/>
    <s v="ORGANIZACION AUTORIZADA"/>
    <s v="TOLIMA"/>
    <s v="IBAGUE"/>
    <s v="ACTUALIZACION"/>
    <d v="2025-02-08T00:00:00"/>
    <x v="4"/>
  </r>
  <r>
    <n v="24741"/>
    <s v="ASOCIACION DE USUARIOS DEL ACUEDUCTO LA CRISTALINA"/>
    <s v="OPERATIVA"/>
    <s v="HASTA 2500 SUSCRIPTORES"/>
    <s v="Grupo de Pequeños"/>
    <x v="1"/>
    <s v="ORGANIZACION AUTORIZADA"/>
    <s v="VALLE DEL CAUCA"/>
    <s v="ARGELIA"/>
    <s v="ACTUALIZACION"/>
    <d v="2012-07-09T00:00:00"/>
    <x v="3"/>
  </r>
  <r>
    <n v="24742"/>
    <s v="ASOCIACION DE USUARIOS DEL ACUEDUCTO LA PALMA"/>
    <s v="OPERATIVA"/>
    <s v="HASTA 2500 SUSCRIPTORES"/>
    <s v="Grupo de Pequeños"/>
    <x v="1"/>
    <s v="ORGANIZACION AUTORIZADA"/>
    <s v="VALLE DEL CAUCA"/>
    <s v="ARGELIA"/>
    <s v="ACTUALIZACION"/>
    <d v="2012-04-23T00:00:00"/>
    <x v="3"/>
  </r>
  <r>
    <n v="24743"/>
    <s v="ASOCIACION DE USUARIOS DEL ACUEDUCTO RURAL COMUNITARIO DE LA VEREDA CUCHILLA ALTA"/>
    <s v="OPERATIVA (No activa)"/>
    <s v="HASTA 2500 SUSCRIPTORES"/>
    <s v="Grupo de Pequeños"/>
    <x v="1"/>
    <s v="ORGANIZACION AUTORIZADA"/>
    <s v="VALLE DEL CAUCA"/>
    <s v="ALCALA"/>
    <s v="INSCRIPCION"/>
    <d v="2012-12-26T00:00:00"/>
    <x v="3"/>
  </r>
  <r>
    <n v="24753"/>
    <s v="ASOCIACION DE SUSCRIPTORES DEL ACUEDUCTO Y REGADIO DE LAS VEREDAS DE SAN ANTONIO"/>
    <s v="OPERATIVA"/>
    <s v="HASTA 2500 SUSCRIPTORES"/>
    <s v="Grupo de Pequeños"/>
    <x v="1"/>
    <s v="ORGANIZACION AUTORIZADA"/>
    <s v="BOYACÁ"/>
    <s v="LA UVITA"/>
    <s v="ACTUALIZACION"/>
    <d v="2011-12-15T00:00:00"/>
    <x v="3"/>
  </r>
  <r>
    <n v="24760"/>
    <s v="ASOCIACIÓN DE USUARIOS DEL ACUEDUCTO RURAL COMUNITARIO DE LA VEREDA BUENOS AIRES, MUNICIPIO DE OBANDO, VALLE DEL CAUCA"/>
    <s v="OPERATIVA"/>
    <s v="HASTA 2500 SUSCRIPTORES"/>
    <s v="Grupo de Pequeños"/>
    <x v="1"/>
    <s v="ORGANIZACION AUTORIZADA"/>
    <s v="VALLE DEL CAUCA"/>
    <s v="LA VICTORIA"/>
    <s v="INSCRIPCION"/>
    <d v="2012-12-26T00:00:00"/>
    <x v="3"/>
  </r>
  <r>
    <n v="24788"/>
    <s v="ASOCIACION DE SUSCRIPTORES DEL ACUEDUCTO EL CABUYAL"/>
    <s v="OPERATIVA"/>
    <s v="HASTA 2500 SUSCRIPTORES"/>
    <s v="Grupo de Pequeños"/>
    <x v="1"/>
    <s v="ORGANIZACION AUTORIZADA"/>
    <s v="BOYACÁ"/>
    <s v="BOAVITA"/>
    <s v="INSCRIPCION"/>
    <d v="2011-03-10T00:00:00"/>
    <x v="3"/>
  </r>
  <r>
    <n v="24789"/>
    <s v="ASOCIACION DE SUSCRIPTORES DE LOS ACUEDUCTOS DEL SECTOR DE BETAVEBA"/>
    <s v="OPERATIVA"/>
    <s v="HASTA 2500 SUSCRIPTORES"/>
    <s v="Grupo de Pequeños"/>
    <x v="1"/>
    <s v="ORGANIZACION AUTORIZADA"/>
    <s v="BOYACÁ"/>
    <s v="CHISCAS"/>
    <s v="INSCRIPCION"/>
    <d v="2011-03-11T00:00:00"/>
    <x v="3"/>
  </r>
  <r>
    <n v="24790"/>
    <s v="ASOCIACION DE SUSCRIPTORES DE LOS ACUEDUCTOS DEL SECTOR DE SOYAGRA"/>
    <s v="OPERATIVA"/>
    <s v="MENOR O IGUAL A 2500 USUARIOS"/>
    <s v="Grupo de Pequeños"/>
    <x v="1"/>
    <s v="ORGANIZACION AUTORIZADA"/>
    <s v="BOYACÁ"/>
    <s v="CHISCAS"/>
    <s v="ACTUALIZACION"/>
    <d v="2020-10-19T00:00:00"/>
    <x v="3"/>
  </r>
  <r>
    <n v="24793"/>
    <s v="ASOCIACION DE AFILIADOS A LOS ACUEDUCTOS DE LA RAMADA"/>
    <s v="OPERATIVA"/>
    <s v="HASTA 2500 SUSCRIPTORES"/>
    <s v="Grupo de Pequeños"/>
    <x v="1"/>
    <s v="ORGANIZACION AUTORIZADA"/>
    <s v="BOYACÁ"/>
    <s v="CHISCAS"/>
    <s v="INSCRIPCION"/>
    <d v="2011-03-08T00:00:00"/>
    <x v="3"/>
  </r>
  <r>
    <n v="24795"/>
    <s v="ASOCIACION DE BENEFICIARIOS DIRECTOS E INDIRECTOS DE LA QUEBRADA MACHACUNTA LOS PACHECOS O LA CALERANA DEL MUNICIPIO DE TIPACOQUE"/>
    <s v="OPERATIVA"/>
    <s v="HASTA 2500 SUSCRIPTORES"/>
    <s v="Grupo de Pequeños"/>
    <x v="1"/>
    <s v="ORGANIZACION AUTORIZADA"/>
    <s v="BOYACÁ"/>
    <s v="TIPACOQUE"/>
    <s v="ACTUALIZACION"/>
    <d v="2011-12-15T00:00:00"/>
    <x v="3"/>
  </r>
  <r>
    <n v="24796"/>
    <s v="ASOCIACION DE USUARIOS Y SUSCRIPTORES DEL ACUEDUCTO DE LA VEREDA DE SAN IGNACIO"/>
    <s v="OPERATIVA"/>
    <s v="HASTA 2500 SUSCRIPTORES"/>
    <s v="Grupo de Pequeños"/>
    <x v="1"/>
    <s v="ORGANIZACION AUTORIZADA"/>
    <s v="BOYACÁ"/>
    <s v="BOYACA"/>
    <s v="INSCRIPCION"/>
    <d v="2011-03-11T00:00:00"/>
    <x v="3"/>
  </r>
  <r>
    <n v="24797"/>
    <s v="ASOCIACION DE SUSCRIPTORES DEL ACUEDUCTO CHINCHILLA SECTOR EL PORTILLO"/>
    <s v="OPERATIVA"/>
    <s v="HASTA 2500 SUSCRIPTORES"/>
    <s v="Grupo de Pequeños"/>
    <x v="1"/>
    <s v="ORGANIZACION AUTORIZADA"/>
    <s v="BOYACÁ"/>
    <s v="PAZ DE RIO"/>
    <s v="ACTUALIZACION"/>
    <d v="2012-11-23T00:00:00"/>
    <x v="3"/>
  </r>
  <r>
    <n v="24798"/>
    <s v="ACUEDUCTO EL HAYO VEREDA SOCOTACITO SECTOR ALTO"/>
    <s v="OPERATIVA"/>
    <s v="HASTA 2500 SUSCRIPTORES"/>
    <s v="Grupo de Pequeños"/>
    <x v="1"/>
    <s v="ORGANIZACION AUTORIZADA"/>
    <s v="BOYACÁ"/>
    <s v="PAZ DE RIO"/>
    <s v="ACTUALIZACION"/>
    <d v="2013-03-07T00:00:00"/>
    <x v="3"/>
  </r>
  <r>
    <n v="24800"/>
    <s v="ASOCIACION DE USUARIOS DEL SERVICIO DE AGUA POTABLE DE LA VEREDA ALTO SANTA MARTA"/>
    <s v="OPERATIVA"/>
    <s v="HASTA 2500 SUSCRIPTORES"/>
    <s v="Grupo de Pequeños"/>
    <x v="1"/>
    <s v="ORGANIZACION AUTORIZADA"/>
    <s v="HUILA"/>
    <s v="GARZON"/>
    <s v="INSCRIPCION"/>
    <d v="2011-03-27T00:00:00"/>
    <x v="3"/>
  </r>
  <r>
    <n v="24802"/>
    <s v="ASOCIACION DE SUSCRIPTORES DEL ACUEDUCTO DE LA VEREDA CENTRO SECTOR SINAI DE SANTA ROSA DE VITERBO"/>
    <s v="OPERATIVA"/>
    <s v="HASTA 2500 SUSCRIPTORES"/>
    <s v="Grupo de Pequeños"/>
    <x v="1"/>
    <s v="ORGANIZACION AUTORIZADA"/>
    <s v="BOYACÁ"/>
    <s v="SANTA ROSA DE VITERBO"/>
    <s v="ACTUALIZACION"/>
    <d v="2012-02-16T00:00:00"/>
    <x v="3"/>
  </r>
  <r>
    <n v="24807"/>
    <s v="AGUAS DE NUQUI SA ESP"/>
    <s v="OPERATIVA"/>
    <s v="MENOR O IGUAL A 2500 USUARIOS"/>
    <s v="Grupo de Pequeños"/>
    <x v="2"/>
    <s v="SOCIEDADES (EMPRESA DE SERVICIOS PUBLICOS)"/>
    <s v="CHOCÓ"/>
    <s v="NUQUI"/>
    <s v="ACTUALIZACION"/>
    <d v="2024-02-29T00:00:00"/>
    <x v="1"/>
  </r>
  <r>
    <n v="24808"/>
    <s v="EMPRESA SOLIDARIA DE SERVICIOS PUBLICOS DOMICILIARIOS DEL MEDIO BAUDO CHOCO"/>
    <s v="OPERATIVA"/>
    <s v="MENOR O IGUAL A 2500 USUARIOS"/>
    <s v="Grupo de Pequeños"/>
    <x v="0"/>
    <s v="ORGANIZACION AUTORIZADA"/>
    <s v="CHOCÓ"/>
    <s v="MEDIO BAUDO"/>
    <s v="ACTUALIZACION"/>
    <d v="2022-11-28T00:00:00"/>
    <x v="1"/>
  </r>
  <r>
    <n v="24810"/>
    <s v="JUNTA ADMINISTRADORA DEL SERVICIO DEL ACUEDUCTO DE LA VEREDA EL CARMEN DEL MUNICIPIO DE GUADALUPE"/>
    <s v="OPERATIVA"/>
    <s v="HASTA 2500 SUSCRIPTORES"/>
    <s v="Grupo de Pequeños"/>
    <x v="1"/>
    <s v="ORGANIZACION AUTORIZADA"/>
    <s v="HUILA"/>
    <s v="GUADALUPE"/>
    <s v="ACTUALIZACION"/>
    <d v="2012-06-22T00:00:00"/>
    <x v="3"/>
  </r>
  <r>
    <n v="24811"/>
    <s v="EMPRESA DE SERVICIOS PUBLICOS DOMICILIARIOS AGUAS DEL SAN JUAN S.A. E.S.P."/>
    <s v="OPERATIVA"/>
    <s v="DESDE 2501 HASTA 5000 USUARIOS"/>
    <s v="Grupo de Pequeños"/>
    <x v="2"/>
    <s v="SOCIEDADES (EMPRESA DE SERVICIOS PUBLICOS)"/>
    <s v="CHOCÓ"/>
    <s v="ISTMINA"/>
    <s v="ACTUALIZACION"/>
    <d v="2025-02-20T00:00:00"/>
    <x v="0"/>
  </r>
  <r>
    <n v="24813"/>
    <s v="ASOCIACION DE USUARIOS DEL ACUEDUCTO DE LAS VEREDAS LA CRISTALINA Y PURNIO"/>
    <s v="OPERATIVA"/>
    <s v="HASTA 2500 SUSCRIPTORES"/>
    <s v="Grupo de Pequeños"/>
    <x v="1"/>
    <s v="ORGANIZACION AUTORIZADA"/>
    <s v="VALLE DEL CAUCA"/>
    <s v="SEVILLA"/>
    <s v="INSCRIPCION"/>
    <d v="2011-03-28T00:00:00"/>
    <x v="3"/>
  </r>
  <r>
    <n v="24814"/>
    <s v="ASOCIACION DE USUARIOS DEL ACUEDUCTO RURAL COMUNITARIO DE LA VEREDA LA PLAZUELA"/>
    <s v="OPERATIVA"/>
    <s v="HASTA 2500 SUSCRIPTORES"/>
    <s v="Grupo de Pequeños"/>
    <x v="1"/>
    <s v="ORGANIZACION AUTORIZADA"/>
    <s v="VALLE DEL CAUCA"/>
    <s v="BOLIVAR"/>
    <s v="INSCRIPCION"/>
    <d v="2011-03-30T00:00:00"/>
    <x v="3"/>
  </r>
  <r>
    <n v="24815"/>
    <s v="ASOCIACION DE USUARIOS DEL SERVICIO COMUNITARIO RURAL DE AGUA Y ALCANTARILLADO LA MONTAÑUELA"/>
    <s v="OPERATIVA"/>
    <s v="HASTA 2500 SUSCRIPTORES"/>
    <s v="Grupo de Pequeños"/>
    <x v="1"/>
    <s v="ORGANIZACION AUTORIZADA"/>
    <s v="VALLE DEL CAUCA"/>
    <s v="BOLIVAR"/>
    <s v="INSCRIPCION"/>
    <d v="2011-03-29T00:00:00"/>
    <x v="3"/>
  </r>
  <r>
    <n v="24817"/>
    <s v="ASOCIACION DE SUSCRIPTORES DE ACUEDUCTO Y ALCANTARILLADO"/>
    <s v="OPERATIVA"/>
    <s v="MENOR O IGUAL A 2500 USUARIOS"/>
    <s v="Grupo de Pequeños"/>
    <x v="1"/>
    <s v="ORGANIZACION AUTORIZADA"/>
    <s v="VALLE DEL CAUCA"/>
    <s v="SAN PEDRO"/>
    <s v="ACTUALIZACION"/>
    <d v="2021-10-06T00:00:00"/>
    <x v="3"/>
  </r>
  <r>
    <n v="24819"/>
    <s v="ASOCIACION DE USUARIOS DEL CORREGIMIENTO DE COROZAL"/>
    <s v="OPERATIVA"/>
    <s v="HASTA 2500 SUSCRIPTORES"/>
    <s v="Grupo de Pequeños"/>
    <x v="1"/>
    <s v="ORGANIZACION AUTORIZADA"/>
    <s v="VALLE DEL CAUCA"/>
    <s v="SEVILLA"/>
    <s v="INSCRIPCION"/>
    <d v="2011-03-26T00:00:00"/>
    <x v="3"/>
  </r>
  <r>
    <n v="24821"/>
    <s v="ASOCIACION DE SUSCRIPTORES DEL ACUEDUCTO INTERVEREDAL DE LAS VEREDAS TEBGUA REGINALDO Y SAN ANTONIO DEL MUNICIPIO DE MONGUI"/>
    <s v="OPERATIVA"/>
    <s v="HASTA 2500 SUSCRIPTORES"/>
    <s v="Grupo de Pequeños"/>
    <x v="1"/>
    <s v="ORGANIZACION AUTORIZADA"/>
    <s v="BOYACÁ"/>
    <s v="MONGUI"/>
    <s v="ACTUALIZACION"/>
    <d v="2012-02-16T00:00:00"/>
    <x v="3"/>
  </r>
  <r>
    <n v="24822"/>
    <s v="ASOCIACION DE USUARIOS DEL ACUEDUCTO DE LA VEREDA HOLANDA ASUHOL"/>
    <s v="OPERATIVA"/>
    <s v="HASTA 2500 SUSCRIPTORES"/>
    <s v="Grupo de Pequeños"/>
    <x v="1"/>
    <s v="ORGANIZACION AUTORIZADA"/>
    <s v="HUILA"/>
    <s v="PITALITO"/>
    <s v="ACTUALIZACION"/>
    <d v="2011-12-15T00:00:00"/>
    <x v="3"/>
  </r>
  <r>
    <n v="24823"/>
    <s v="JUNTA ADMINISTRADORA ACUEDUCTO LA ESPERANZA VEREDA EL REMOLINO"/>
    <s v="OPERATIVA (No activa)"/>
    <s v="HASTA 2500 SUSCRIPTORES"/>
    <s v="Grupo de Pequeños"/>
    <x v="1"/>
    <s v="ORGANIZACION AUTORIZADA"/>
    <s v="HUILA"/>
    <s v="ISNOS"/>
    <s v="INSCRIPCION"/>
    <d v="2011-03-09T00:00:00"/>
    <x v="3"/>
  </r>
  <r>
    <n v="24824"/>
    <s v="JUNTA ADMINISTRADORA ACUEDUCTO CUIDEMOS LOS BOSQUES DE LA VEREDA EL BATAN"/>
    <s v="OPERATIVA"/>
    <s v="HASTA 2500 SUSCRIPTORES"/>
    <s v="Grupo de Pequeños"/>
    <x v="1"/>
    <s v="ORGANIZACION AUTORIZADA"/>
    <s v="HUILA"/>
    <s v="HOBO"/>
    <s v="ACTUALIZACION"/>
    <d v="2012-12-26T00:00:00"/>
    <x v="3"/>
  </r>
  <r>
    <n v="24825"/>
    <s v="JUNTA ADMINISTRADORA DEL ACUEDUCTO REGIONAL DE MIRAFLORES LOS MEDIOS LA AZULITA, MUNICIPIO DE GARZON"/>
    <s v="OPERATIVA"/>
    <s v="HASTA 2500 SUSCRIPTORES"/>
    <s v="Grupo de Pequeños"/>
    <x v="1"/>
    <s v="ORGANIZACION AUTORIZADA"/>
    <s v="HUILA"/>
    <s v="GARZON"/>
    <s v="ACTUALIZACION"/>
    <d v="2012-12-26T00:00:00"/>
    <x v="3"/>
  </r>
  <r>
    <n v="24826"/>
    <s v="JUNTA ADMINISTRADORA DEL ACUEDUCTO DE LA VEREDA PALMAR BAJO"/>
    <s v="OPERATIVA"/>
    <s v="HASTA 2500 SUSCRIPTORES"/>
    <s v="Grupo de Pequeños"/>
    <x v="1"/>
    <s v="ORGANIZACION AUTORIZADA"/>
    <s v="HUILA"/>
    <s v="CAMPOALEGRE"/>
    <s v="INSCRIPCION"/>
    <d v="2011-08-03T00:00:00"/>
    <x v="3"/>
  </r>
  <r>
    <n v="24829"/>
    <s v="JUNTA ADMINISTRADORA ACUEDUCTO VEREDA VEGA DE ORIENTE"/>
    <s v="OPERATIVA"/>
    <s v="HASTA 2500 SUSCRIPTORES"/>
    <s v="Grupo de Pequeños"/>
    <x v="1"/>
    <s v="ORGANIZACION AUTORIZADA"/>
    <s v="HUILA"/>
    <s v="CAMPOALEGRE"/>
    <s v="INSCRIPCION"/>
    <d v="2012-03-15T00:00:00"/>
    <x v="3"/>
  </r>
  <r>
    <n v="24830"/>
    <s v="JUNTA ADMINISTRADORA DEL SERVICO DEL ACUEDUCTO DE LA VEREDA SAN ISIDRO BAJO DEL MUNICIPIO DE CAMPOALEGRE "/>
    <s v="OPERATIVA"/>
    <s v="MENOR O IGUAL A 2500 USUARIOS"/>
    <s v="Grupo de Pequeños"/>
    <x v="0"/>
    <s v="ORGANIZACION AUTORIZADA"/>
    <s v="HUILA"/>
    <s v="CAMPOALEGRE"/>
    <s v="ACTUALIZACION"/>
    <d v="2024-03-20T00:00:00"/>
    <x v="3"/>
  </r>
  <r>
    <n v="24831"/>
    <s v="JUNTA ADMINISTRADORA DEL SERVICIO DEL ACUEDUCTO DE LA VEREDA PANDO EL ROBLE"/>
    <s v="OPERATIVA"/>
    <s v="HASTA 2500 SUSCRIPTORES"/>
    <s v="Grupo de Pequeños"/>
    <x v="1"/>
    <s v="ORGANIZACION AUTORIZADA"/>
    <s v="HUILA"/>
    <s v="CAMPOALEGRE"/>
    <s v="ACTUALIZACION"/>
    <d v="2011-12-30T00:00:00"/>
    <x v="3"/>
  </r>
  <r>
    <n v="24832"/>
    <s v="JUNTA ADMINISTRADORA DEL SERVICIO DEL ACUEDUCTO EL PROGRESO VEREDA BAJO PIRAVANTE, DEL MUNICIPIO DE CAMPOALEGRE"/>
    <s v="OPERATIVA"/>
    <s v="HASTA 2500 SUSCRIPTORES"/>
    <s v="Grupo de Pequeños"/>
    <x v="1"/>
    <s v="ORGANIZACION AUTORIZADA"/>
    <s v="HUILA"/>
    <s v="CAMPOALEGRE"/>
    <s v="ACTUALIZACION"/>
    <d v="2013-02-18T00:00:00"/>
    <x v="3"/>
  </r>
  <r>
    <n v="24835"/>
    <s v="JUNTA DE ACCION COMUNAL DE LA VEREDA EL DIVISO LA LOMA PUEBLO VIEJO"/>
    <s v="OPERATIVA"/>
    <s v="HASTA 2500 SUSCRIPTORES"/>
    <s v="Grupo de Pequeños"/>
    <x v="1"/>
    <s v="ORGANIZACION AUTORIZADA"/>
    <s v="NARIÑO"/>
    <s v="CONSACA"/>
    <s v="INSCRIPCION"/>
    <d v="2011-03-26T00:00:00"/>
    <x v="3"/>
  </r>
  <r>
    <n v="24841"/>
    <s v="MEJOR VIVIR S.A  E.S.P"/>
    <s v="OPERATIVA"/>
    <s v="HASTA 2500 SUSCRIPTORES"/>
    <s v="Grupo de Pequeños"/>
    <x v="1"/>
    <s v="SOCIEDADES (EMPRESA DE SERVICIOS PUBLICOS)"/>
    <s v="VALLE DEL CAUCA"/>
    <s v="CALI"/>
    <s v="ACTUALIZACION"/>
    <d v="2015-02-16T00:00:00"/>
    <x v="3"/>
  </r>
  <r>
    <n v="24842"/>
    <s v="ASOCIACION JUNTA ADMINISTRADORA ACUEDUCTO DEL SECTOR BELLAFLORIDA"/>
    <s v="OPERATIVA"/>
    <s v="HASTA 2500 SUSCRIPTORES"/>
    <s v="Grupo de Pequeños"/>
    <x v="1"/>
    <s v="ORGANIZACION AUTORIZADA"/>
    <s v="NARIÑO"/>
    <s v="LINARES"/>
    <s v="INSCRIPCION"/>
    <d v="2011-03-07T00:00:00"/>
    <x v="3"/>
  </r>
  <r>
    <n v="24843"/>
    <s v="APC DE SERVICIOS PUBLICOS DE BAGADO"/>
    <s v="OPERATIVA"/>
    <s v="HASTA 2500 SUSCRIPTORES"/>
    <s v="Grupo de Pequeños"/>
    <x v="1"/>
    <s v="ORGANIZACION AUTORIZADA"/>
    <s v="CHOCÓ"/>
    <s v="BAGADO"/>
    <s v="ACTUALIZACION"/>
    <d v="2014-03-11T00:00:00"/>
    <x v="1"/>
  </r>
  <r>
    <n v="24846"/>
    <s v="LA ASOCIACION DE USUARIOS DEL SERVICIO DE ACUEDUCTO DE LA VEREDA BARRANCO BAJO-MUNICIPIO DE GINEBRA"/>
    <s v="OPERATIVA"/>
    <s v="HASTA 2500 SUSCRIPTORES"/>
    <s v="Grupo de Pequeños"/>
    <x v="1"/>
    <s v="ORGANIZACION AUTORIZADA"/>
    <s v="VALLE DEL CAUCA"/>
    <s v="GINEBRA"/>
    <s v="INSCRIPCION"/>
    <d v="2011-03-28T00:00:00"/>
    <x v="3"/>
  </r>
  <r>
    <n v="24847"/>
    <s v="ASOCIACION DE RECURSOS HIDRICOS NATURALES Y ACUEDUCTO DE EL CASTILLO"/>
    <s v="OPERATIVA"/>
    <s v="MENOR O IGUAL A 2500 USUARIOS"/>
    <s v="Grupo de Pequeños"/>
    <x v="1"/>
    <s v="ORGANIZACION AUTORIZADA"/>
    <s v="VALLE DEL CAUCA"/>
    <s v="EL CERRITO"/>
    <s v="ACTUALIZACION"/>
    <d v="2024-11-20T00:00:00"/>
    <x v="3"/>
  </r>
  <r>
    <n v="24848"/>
    <s v="ASOCIACION DE USUARIOS DEL ACUEDUCTO DE PARRAGA"/>
    <s v="OPERATIVA"/>
    <s v="MENOR O IGUAL A 2500 USUARIOS"/>
    <s v="Grupo de Pequeños"/>
    <x v="1"/>
    <s v="ORGANIZACION AUTORIZADA"/>
    <s v="VALLE DEL CAUCA"/>
    <s v="LA CUMBRE"/>
    <s v="ACTUALIZACION"/>
    <d v="2020-08-19T00:00:00"/>
    <x v="3"/>
  </r>
  <r>
    <n v="24850"/>
    <s v="ASOCIACION DEL ACUEDUCTO DE LAS VEREDAS ARBOLEDAS Y CORDOBITAS DEL MUNICIPIO DE LA CUMBRE"/>
    <s v="OPERATIVA"/>
    <s v="MENOR O IGUAL A 2500 USUARIOS"/>
    <s v="Grupo de Pequeños"/>
    <x v="1"/>
    <s v="ORGANIZACION AUTORIZADA"/>
    <s v="VALLE DEL CAUCA"/>
    <s v="LA CUMBRE"/>
    <s v="ACTUALIZACION"/>
    <d v="2024-12-16T00:00:00"/>
    <x v="3"/>
  </r>
  <r>
    <n v="24852"/>
    <s v="ADMINISTRACION PÚBLICA COOPERATIVA DE SERVICIOS PÚBLICOS DOMICILIARIOS DE SAN BERNARDO DEL VIENTO"/>
    <s v="OPERATIVA"/>
    <s v="MENOR O IGUAL A 2500 USUARIOS"/>
    <s v="Grupo de Pequeños"/>
    <x v="0"/>
    <s v="ORGANIZACION AUTORIZADA"/>
    <s v="CÓRDOBA"/>
    <s v="SAN BERNARDO DEL VIENTO"/>
    <s v="ACTUALIZACION"/>
    <d v="2020-05-15T00:00:00"/>
    <x v="1"/>
  </r>
  <r>
    <n v="24853"/>
    <s v="ADMINISTRACION PUBLICA COOPERATIVA DE SERVICIOS PÚBLICOS DOMICILIARIOS DE ACUEDUCTO, ALCANTARILLADO Y ASEO - AGUACOR"/>
    <s v="OPERATIVA"/>
    <s v="MENOR O IGUAL A 2500 USUARIOS"/>
    <s v="Grupo de Pequeños"/>
    <x v="2"/>
    <s v="ORGANIZACION AUTORIZADA"/>
    <s v="CÓRDOBA"/>
    <s v="LOS CORDOBAS"/>
    <s v="ACTUALIZACION"/>
    <d v="2024-12-05T00:00:00"/>
    <x v="1"/>
  </r>
  <r>
    <n v="24854"/>
    <s v="ASOCIACION AGRO ECOLOGICA LA PRADERA A"/>
    <s v="OPERATIVA"/>
    <s v="HASTA 2500 SUSCRIPTORES"/>
    <s v="Grupo de Pequeños"/>
    <x v="1"/>
    <s v="ORGANIZACION AUTORIZADA"/>
    <s v="NARIÑO"/>
    <s v="LA UNION"/>
    <s v="ACTUALIZACION"/>
    <d v="2013-11-25T00:00:00"/>
    <x v="3"/>
  </r>
  <r>
    <n v="24858"/>
    <s v="JUNTA DE ACCION COMUNAL DEL BARRIO BELALCAZAR"/>
    <s v="ABASTO"/>
    <s v="HASTA 2500 SUSCRIPTORES"/>
    <s v="Grupo de Pequeños"/>
    <x v="1"/>
    <s v="ORGANIZACION AUTORIZADA"/>
    <s v="CAQUETÁ"/>
    <s v="EL DONCELLO"/>
    <s v="INSCRIPCION"/>
    <d v="2011-03-26T00:00:00"/>
    <x v="3"/>
  </r>
  <r>
    <n v="24861"/>
    <s v="ACUEDUCTO ALCANTARILLADO Y ASEO DE SANTA ROSA S.A E.S.P"/>
    <s v="OPERATIVA"/>
    <s v="MENOR O IGUAL A 2500 USUARIOS"/>
    <s v="Grupo de Pequeños"/>
    <x v="0"/>
    <s v="SOCIEDADES (EMPRESA DE SERVICIOS PUBLICOS)"/>
    <s v="CAUCA"/>
    <s v="SANTA ROSA"/>
    <s v="ACTUALIZACION"/>
    <d v="2024-01-15T00:00:00"/>
    <x v="1"/>
  </r>
  <r>
    <n v="24864"/>
    <s v="ASOCIACIÓN DE USUARIOS DEL ACUEDUCTO DE LA VEREDA PARAÍSO DEL MUNICIPIO DE SUPATÁ"/>
    <s v="ABASTO"/>
    <s v="HASTA 2500 SUSCRIPTORES"/>
    <s v="Grupo de Pequeños"/>
    <x v="1"/>
    <s v="ORGANIZACION AUTORIZADA"/>
    <s v="CUNDINAMARCA"/>
    <s v="SUPATA"/>
    <s v="INSCRIPCION"/>
    <d v="2013-02-18T00:00:00"/>
    <x v="3"/>
  </r>
  <r>
    <n v="24873"/>
    <s v="ASOCIACION DE USUARIOS ADMINISTRADORA DEL SERVICIO PUBLICO DOMICILIARIO DE ACUEDUCTO DE LA VEREDA CUATRO ESQUINAS MUNICIPIO DE GUATARILLA NARIÑO"/>
    <s v="OPERATIVA"/>
    <s v="HASTA 2500 SUSCRIPTORES"/>
    <s v="Grupo de Pequeños"/>
    <x v="1"/>
    <s v="ORGANIZACION AUTORIZADA"/>
    <s v="NARIÑO"/>
    <s v="GUAITARILLA"/>
    <s v="ACTUALIZACION"/>
    <d v="2012-02-16T00:00:00"/>
    <x v="3"/>
  </r>
  <r>
    <n v="24874"/>
    <s v="ASOCIACION DE USUARIOS ADMMINISTRADORA DEL SERVICIO PUBLICO DOMICILIARIO DE ACUEDUCTO DE LA VEREDA SAN VICENTE MUNICIPIO DE GUATARILLA NARIÑO"/>
    <s v="OPERATIVA"/>
    <s v="HASTA 2500 SUSCRIPTORES"/>
    <s v="Grupo de Pequeños"/>
    <x v="1"/>
    <s v="ORGANIZACION AUTORIZADA"/>
    <s v="NARIÑO"/>
    <s v="GUAITARILLA"/>
    <s v="INSCRIPCION"/>
    <d v="2011-03-29T00:00:00"/>
    <x v="3"/>
  </r>
  <r>
    <n v="24875"/>
    <s v="JUNTA ADMINISTRADORA DE ACUEDUCTO CHIRES"/>
    <s v="OPERATIVA"/>
    <s v="HASTA 2500 SUSCRIPTORES"/>
    <s v="Grupo de Pequeños"/>
    <x v="1"/>
    <s v="ORGANIZACION AUTORIZADA"/>
    <s v="NARIÑO"/>
    <s v="PUPIALES"/>
    <s v="ACTUALIZACION"/>
    <d v="2012-02-16T00:00:00"/>
    <x v="3"/>
  </r>
  <r>
    <n v="24876"/>
    <s v="JUNTA ADMINISTRADORA DEL ACUEDUCTO DE LA VEREDA TAPIALQUER BAJO MUNICIPIO DE TANGUA"/>
    <s v="OPERATIVA"/>
    <s v="HASTA 2500 SUSCRIPTORES"/>
    <s v="Grupo de Pequeños"/>
    <x v="1"/>
    <s v="ORGANIZACION AUTORIZADA"/>
    <s v="NARIÑO"/>
    <s v="TANGUA"/>
    <s v="ACTUALIZACION"/>
    <d v="2013-11-26T00:00:00"/>
    <x v="3"/>
  </r>
  <r>
    <n v="24877"/>
    <s v="EMPRESA DE ASEO CACERES SAS ESP"/>
    <s v="OPERATIVA"/>
    <s v="MENOR O IGUAL A 2500 USUARIOS"/>
    <s v="Grupo de Pequeños"/>
    <x v="1"/>
    <s v="SOCIEDADES (EMPRESA DE SERVICIOS PUBLICOS)"/>
    <s v="ANTIOQUIA"/>
    <s v="CÁCERES"/>
    <s v="ACTUALIZACION"/>
    <d v="2024-05-20T00:00:00"/>
    <x v="4"/>
  </r>
  <r>
    <n v="24879"/>
    <s v="ASOCIACION JUNTA ADMINISTRADORA ACUEDUCTO MANANTIAL"/>
    <s v="OPERATIVA"/>
    <s v="HASTA 2500 SUSCRIPTORES"/>
    <s v="Grupo de Pequeños"/>
    <x v="1"/>
    <s v="ORGANIZACION AUTORIZADA"/>
    <s v="NARIÑO"/>
    <s v="TANGUA"/>
    <s v="ACTUALIZACION"/>
    <d v="2013-12-20T00:00:00"/>
    <x v="3"/>
  </r>
  <r>
    <n v="24882"/>
    <s v="ASOCIACION JUNTA ADMINISTRADORA DEL ACUEDUCTO Y ALCANTARILLADO PALMAS BAJO"/>
    <s v="OPERATIVA"/>
    <s v="HASTA 2500 SUSCRIPTORES"/>
    <s v="Grupo de Pequeños"/>
    <x v="1"/>
    <s v="ORGANIZACION AUTORIZADA"/>
    <s v="NARIÑO"/>
    <s v="CHACHAGUI"/>
    <s v="ACTUALIZACION"/>
    <d v="2012-04-23T00:00:00"/>
    <x v="3"/>
  </r>
  <r>
    <n v="24883"/>
    <s v="COOPERATIVA AGUAS DE URUMITA LTDA ESP"/>
    <s v="OPERATIVA"/>
    <s v="MENOR O IGUAL A 2500 USUARIOS"/>
    <s v="Grupo de Pequeños"/>
    <x v="2"/>
    <s v="ORGANIZACION AUTORIZADA"/>
    <s v="LA GUAJIRA"/>
    <s v="URUMITA"/>
    <s v="ACTUALIZACION"/>
    <d v="2024-04-16T00:00:00"/>
    <x v="4"/>
  </r>
  <r>
    <n v="24884"/>
    <s v="ASOCIACION JUNTA ADMONISTRADORA DE USUARIOS DEL SRVICIO DE ACUEDUCTO DEL RESGUARDO DE YARAMAL"/>
    <s v="OPERATIVA"/>
    <s v="HASTA 2500 SUSCRIPTORES"/>
    <s v="Grupo de Pequeños"/>
    <x v="1"/>
    <s v="ORGANIZACION AUTORIZADA"/>
    <s v="NARIÑO"/>
    <s v="IPIALES"/>
    <s v="INSCRIPCION"/>
    <d v="2011-03-25T00:00:00"/>
    <x v="3"/>
  </r>
  <r>
    <n v="24885"/>
    <s v="ASOCIACION DE SUSCRIPTORES DEL ACUEDUCTO DE LA VEREDA PIJAOS"/>
    <s v="OPERATIVA"/>
    <s v="MENOR O IGUAL A 2500 USUARIOS"/>
    <s v="Grupo de Pequeños"/>
    <x v="1"/>
    <s v="ORGANIZACION AUTORIZADA"/>
    <s v="BOYACÁ"/>
    <s v="CUCAITA"/>
    <s v="ACTUALIZACION"/>
    <d v="2022-01-24T00:00:00"/>
    <x v="3"/>
  </r>
  <r>
    <n v="24886"/>
    <s v="ASOCIACION DE USUARIOS ADMINISTRADORA DEL SERVICIO PUBLICO DOMICILIARIO DE ACUEDUCTO DE LA VEREDA SAN NICOLAS MUNICIPIO DE GUAITARILLA"/>
    <s v="OPERATIVA"/>
    <s v="HASTA 2500 SUSCRIPTORES"/>
    <s v="Grupo de Pequeños"/>
    <x v="1"/>
    <s v="ORGANIZACION AUTORIZADA"/>
    <s v="NARIÑO"/>
    <s v="GUAITARILLA"/>
    <s v="INSCRIPCION"/>
    <d v="2011-03-25T00:00:00"/>
    <x v="3"/>
  </r>
  <r>
    <n v="24887"/>
    <s v="ASOCIACION DE USUARIOS ADMINISTRADORA DEL SERVICIO PUBLIICO DOMICILIARIO  DE ACUEDUCTO DEL CORREGIMIENTO DE CASABUY"/>
    <s v="OPERATIVA"/>
    <s v="HASTA 2500 SUSCRIPTORES"/>
    <s v="Grupo de Pequeños"/>
    <x v="1"/>
    <s v="ORGANIZACION AUTORIZADA"/>
    <s v="NARIÑO"/>
    <s v="CHACHAGUI"/>
    <s v="ACTUALIZACION"/>
    <d v="2012-02-16T00:00:00"/>
    <x v="3"/>
  </r>
  <r>
    <n v="24892"/>
    <s v="ASOCIACION DE SUSCRIPTORES DEL PROACUEDUCTO DE LA VEREDA PIJAOS PARTE ALTA DEL MUNICIPIO DE CUCAITA BOYACA"/>
    <s v="OPERATIVA"/>
    <s v="MENOR O IGUAL A 2500 USUARIOS"/>
    <s v="Grupo de Pequeños"/>
    <x v="1"/>
    <s v="ORGANIZACION AUTORIZADA"/>
    <s v="BOYACÁ"/>
    <s v="CUCAITA"/>
    <s v="ACTUALIZACION"/>
    <d v="2025-02-26T00:00:00"/>
    <x v="3"/>
  </r>
  <r>
    <n v="24893"/>
    <s v="ASOCIACION DE SUSCRIPTORES DEL ACUEDUCTO DE LA VEREDA LA CANDELARIA"/>
    <s v="OPERATIVA"/>
    <s v="MENOR O IGUAL A 2500 USUARIOS"/>
    <s v="Grupo de Pequeños"/>
    <x v="1"/>
    <s v="ORGANIZACION AUTORIZADA"/>
    <s v="BOYACÁ"/>
    <s v="RAQUIRA"/>
    <s v="ACTUALIZACION"/>
    <d v="2024-01-24T00:00:00"/>
    <x v="3"/>
  </r>
  <r>
    <n v="24894"/>
    <s v="ASOCIACION DE USUARIOS DEL SERVICIO DE ACUEDUCTO Y ALCANTARILLADO DE PARADERO DE CHIPALO"/>
    <s v="OPERATIVA"/>
    <s v="HASTA 2500 SUSCRIPTORES"/>
    <s v="Grupo de Pequeños"/>
    <x v="1"/>
    <s v="ORGANIZACION AUTORIZADA"/>
    <s v="TOLIMA"/>
    <s v="PIEDRAS"/>
    <s v="ACTUALIZACION"/>
    <d v="2012-12-26T00:00:00"/>
    <x v="3"/>
  </r>
  <r>
    <n v="24895"/>
    <s v="ASOCIACION DE SUSCRIPTORES VEREDA CHIPACATA DEL MUNICIPIO DE CUCAITA"/>
    <s v="OPERATIVA"/>
    <s v="MENOR O IGUAL A 2500 USUARIOS"/>
    <s v="Grupo de Pequeños"/>
    <x v="1"/>
    <s v="ORGANIZACION AUTORIZADA"/>
    <s v="BOYACÁ"/>
    <s v="CUCAITA"/>
    <s v="ACTUALIZACION"/>
    <d v="2023-01-25T00:00:00"/>
    <x v="3"/>
  </r>
  <r>
    <n v="24896"/>
    <s v="ASOCIACION DE SUSCRIPTORES DEL ACUEDUCTO GACAL CENTRO DEL MUNICIPIO DE SAMACA DEPARTAMENTO DE BOYACA"/>
    <s v="OPERATIVA"/>
    <s v="HASTA 2500 SUSCRIPTORES"/>
    <s v="Grupo de Pequeños"/>
    <x v="1"/>
    <s v="ORGANIZACION AUTORIZADA"/>
    <s v="BOYACÁ"/>
    <s v="SAMACA"/>
    <s v="INSCRIPCION"/>
    <d v="2011-03-26T00:00:00"/>
    <x v="3"/>
  </r>
  <r>
    <n v="24897"/>
    <s v="ASOCIACION DE SUSCRIPTORES DEL ACUEDUCTO EL TRIUNFO DE LAS VEREDAS PARAMO CENTRO TIBAQUIRA Y GUANTOQUE DEL MUNICIPIO DE SAMACA DEPARTAMENTO DE BOYACA"/>
    <s v="OPERATIVA"/>
    <s v="MENOR O IGUAL A 2500 USUARIOS"/>
    <s v="Grupo de Pequeños"/>
    <x v="1"/>
    <s v="ORGANIZACION AUTORIZADA"/>
    <s v="BOYACÁ"/>
    <s v="SAMACA"/>
    <s v="ACTUALIZACION"/>
    <d v="2023-08-02T00:00:00"/>
    <x v="3"/>
  </r>
  <r>
    <n v="24899"/>
    <s v="EMPRESA DE ACUEDUCTO ALCANTARILLADO Y ASEO DE LABRANZAGRANDE SA ESP"/>
    <s v="OPERATIVA"/>
    <s v="MENOR O IGUAL A 2500 USUARIOS"/>
    <s v="Grupo de Pequeños"/>
    <x v="2"/>
    <s v="SOCIEDADES (EMPRESA DE SERVICIOS PUBLICOS)"/>
    <s v="BOYACÁ"/>
    <s v="LABRANZAGRANDE"/>
    <s v="ACTUALIZACION"/>
    <d v="2025-02-18T00:00:00"/>
    <x v="1"/>
  </r>
  <r>
    <n v="24900"/>
    <s v="ASOCIACION DE SUSCRIPTORES DEL ACUEDUCTO VEREDAL LAS PEÑITAS DEL MUNICIPIO DE SAMACA"/>
    <s v="OPERATIVA"/>
    <s v="MENOR O IGUAL A 2500 USUARIOS"/>
    <s v="Grupo de Pequeños"/>
    <x v="1"/>
    <s v="ORGANIZACION AUTORIZADA"/>
    <s v="BOYACÁ"/>
    <s v="SAMACA"/>
    <s v="ACTUALIZACION"/>
    <d v="2023-12-14T00:00:00"/>
    <x v="3"/>
  </r>
  <r>
    <n v="24901"/>
    <s v="ASOCIACION DE SUSCRIPTORES DEL PROACUEDUCTO RINCONES DE LA VEREDA TAPIAS DEL MUNICIPIO DE RAQUIRA BOYACA"/>
    <s v="OPERATIVA"/>
    <s v="HASTA 2500 SUSCRIPTORES"/>
    <s v="Grupo de Pequeños"/>
    <x v="1"/>
    <s v="ORGANIZACION AUTORIZADA"/>
    <s v="BOYACÁ"/>
    <s v="RAQUIRA"/>
    <s v="INSCRIPCION"/>
    <d v="2011-03-04T00:00:00"/>
    <x v="3"/>
  </r>
  <r>
    <n v="24902"/>
    <s v="ASOCIACION DE SUSCRIPTORES DEL ACUEDUCTO LAS ANIMAS DE LA VEREDA RUCHICAL RINCON SANTO DEL MUNICIPIO DE SAMACA"/>
    <s v="OPERATIVA"/>
    <s v="MENOR O IGUAL A 2500 USUARIOS"/>
    <s v="Grupo de Pequeños"/>
    <x v="1"/>
    <s v="ORGANIZACION AUTORIZADA"/>
    <s v="BOYACÁ"/>
    <s v="SAMACA"/>
    <s v="ACTUALIZACION"/>
    <d v="2024-11-21T00:00:00"/>
    <x v="3"/>
  </r>
  <r>
    <n v="24903"/>
    <s v="ASOCIACION DE SUSCRIPTORES DEL ACUEDUCTO CARTAGENA"/>
    <s v="OPERATIVA"/>
    <s v="MENOR O IGUAL A 2500 USUARIOS"/>
    <s v="Grupo de Pequeños"/>
    <x v="1"/>
    <s v="ORGANIZACION AUTORIZADA"/>
    <s v="BOYACÁ"/>
    <s v="SAMACA"/>
    <s v="ACTUALIZACION"/>
    <d v="2025-01-15T00:00:00"/>
    <x v="3"/>
  </r>
  <r>
    <n v="24904"/>
    <s v="ASOCIACION DE USUARIOS PRO ACUEDUCTO VEREDA CALAVERNAS SECTOR BOSQUE BAJO Y PUNTOS ALEDAÑOS A LAS VEREDAS OCAN VEREDA LA VICTORIA"/>
    <s v="OPERATIVA"/>
    <s v="HASTA 2500 SUSCRIPTORES"/>
    <s v="Grupo de Pequeños"/>
    <x v="1"/>
    <s v="ORGANIZACION AUTORIZADA"/>
    <s v="BOYACÁ"/>
    <s v="FIRAVITOBA"/>
    <s v="INSCRIPCION"/>
    <d v="2011-03-25T00:00:00"/>
    <x v="3"/>
  </r>
  <r>
    <n v="24905"/>
    <s v="ASOCIACION DE SUSCRIPTORES DEL ACUEDUCTO QUEBRADA QUIPE Y PALMAR"/>
    <s v="OPERATIVA"/>
    <s v="HASTA 2500 SUSCRIPTORES"/>
    <s v="Grupo de Pequeños"/>
    <x v="1"/>
    <s v="ORGANIZACION AUTORIZADA"/>
    <s v="BOYACÁ"/>
    <s v="CALDAS"/>
    <s v="ACTUALIZACION"/>
    <d v="2011-12-07T00:00:00"/>
    <x v="3"/>
  </r>
  <r>
    <n v="24906"/>
    <s v="ASOCIACION DE SUSCRIPTORES DEL PROACUEDUCTO LA UMBA Y SECTOR BOCADEMONTE DE LA VEREDA CHINGAGUTA Y QUIPE DEL MUNICIPIO DE CALDAS BOYACA"/>
    <s v="OPERATIVA"/>
    <s v="MENOR O IGUAL A 2500 USUARIOS"/>
    <s v="Grupo de Pequeños"/>
    <x v="1"/>
    <s v="ORGANIZACION AUTORIZADA"/>
    <s v="BOYACÁ"/>
    <s v="CALDAS"/>
    <s v="ACTUALIZACION"/>
    <d v="2021-06-24T00:00:00"/>
    <x v="3"/>
  </r>
  <r>
    <n v="24908"/>
    <s v="ASOCIACION DE SUSCRIPTORES DEL ACUEDUCTO REGIONAL SASTOQUE DEL MUNICIPIO DE TIBANA"/>
    <s v="OPERATIVA"/>
    <s v="HASTA 2500 SUSCRIPTORES"/>
    <s v="Grupo de Pequeños"/>
    <x v="1"/>
    <s v="ORGANIZACION AUTORIZADA"/>
    <s v="BOYACÁ"/>
    <s v="TIBANA"/>
    <s v="ACTUALIZACION"/>
    <d v="2011-12-15T00:00:00"/>
    <x v="3"/>
  </r>
  <r>
    <n v="24910"/>
    <s v="ASOCIACION ACUEDUCTO INTEGRADO CAICEDOS ROMASAL Y SANTUARIO"/>
    <s v="OPERATIVA"/>
    <s v="MENOR O IGUAL A 2500 USUARIOS"/>
    <s v="Grupo de Pequeños"/>
    <x v="1"/>
    <s v="ORGANIZACION AUTORIZADA"/>
    <s v="BOYACÁ"/>
    <s v="RAMIRIQUI"/>
    <s v="ACTUALIZACION"/>
    <d v="2024-12-04T00:00:00"/>
    <x v="3"/>
  </r>
  <r>
    <n v="24914"/>
    <s v="ASOCIACION DE SUSCRIPTORES DEL ACUEDUCTO ARRAYANCITOS DE LA VEREDA BARON GERMANIA DEL MUNICIPIO DE TUNJA"/>
    <s v="OPERATIVA"/>
    <s v="HASTA 2500 SUSCRIPTORES"/>
    <s v="Grupo de Pequeños"/>
    <x v="1"/>
    <s v="ORGANIZACION AUTORIZADA"/>
    <s v="BOYACÁ"/>
    <s v="TUNJA"/>
    <s v="INSCRIPCION"/>
    <d v="2011-03-26T00:00:00"/>
    <x v="3"/>
  </r>
  <r>
    <n v="24915"/>
    <s v="ASOCIACION DE SUSCRIPTORES DEL ACUEDUCTO POZO DE BURRO ALTAMIRA VENTAQUEMADA DEL MUNICIPIO DE SANTANA"/>
    <s v="OPERATIVA"/>
    <s v="HASTA 2500 SUSCRIPTORES"/>
    <s v="Grupo de Pequeños"/>
    <x v="1"/>
    <s v="ORGANIZACION AUTORIZADA"/>
    <s v="BOYACÁ"/>
    <s v="SANTANA"/>
    <s v="ACTUALIZACION"/>
    <d v="2011-12-15T00:00:00"/>
    <x v="3"/>
  </r>
  <r>
    <n v="24916"/>
    <s v="ASOCIACION DE SUSCRIPTORES DEL ACUEDUCTO DE LAS VEREDAS DE GARIBAY MANGA GACHANZUCA DEL MUNICIPIO DE TOGUI"/>
    <s v="OPERATIVA"/>
    <s v="HASTA 2500 SUSCRIPTORES"/>
    <s v="Grupo de Pequeños"/>
    <x v="1"/>
    <s v="ORGANIZACION AUTORIZADA"/>
    <s v="BOYACÁ"/>
    <s v="TOGUI"/>
    <s v="INSCRIPCION"/>
    <d v="2011-03-14T00:00:00"/>
    <x v="3"/>
  </r>
  <r>
    <n v="24917"/>
    <s v="ASOCIACION DE SUSCRIPTORES DEL ACUEDUCTO DE LA VEREDA LOS BANCOS DEL MUNICIPIO DE OTANCHE"/>
    <s v="OPERATIVA"/>
    <s v="HASTA 2500 SUSCRIPTORES"/>
    <s v="Grupo de Pequeños"/>
    <x v="1"/>
    <s v="ORGANIZACION AUTORIZADA"/>
    <s v="BOYACÁ"/>
    <s v="OTANCHE"/>
    <s v="INSCRIPCION"/>
    <d v="2011-03-18T00:00:00"/>
    <x v="3"/>
  </r>
  <r>
    <n v="24921"/>
    <s v="ASOCIACION DE USUARIOS DEL SERVICIO DE ACUEDUCTO VEREDA EL FLORAL"/>
    <s v="OPERATIVA"/>
    <s v="HASTA 2500 SUSCRIPTORES"/>
    <s v="Grupo de Pequeños"/>
    <x v="1"/>
    <s v="ORGANIZACION AUTORIZADA"/>
    <s v="CUNDINAMARCA"/>
    <s v="GIRARDOT"/>
    <s v="ACTUALIZACION"/>
    <d v="2011-10-09T00:00:00"/>
    <x v="3"/>
  </r>
  <r>
    <n v="24922"/>
    <s v="ASOCIACIÓN DE RECICLADORES DE ENGATIVA ZONA 10 "/>
    <s v="OPERATIVA"/>
    <s v="DESDE 2501 HASTA 5000 USUARIOS"/>
    <s v="Aprovechamiento "/>
    <x v="0"/>
    <s v="ORGANIZACION AUTORIZADA"/>
    <s v="BOGOTÁ, D.C."/>
    <s v="BOGOTA, D.C."/>
    <s v="ACTUALIZACION"/>
    <d v="2025-03-18T00:00:00"/>
    <x v="7"/>
  </r>
  <r>
    <n v="24923"/>
    <s v="JUNTA DE ACCION COMUNAL DE LA VEREDA LOS ANDES"/>
    <s v="OPERATIVA"/>
    <s v="HASTA 2500 SUSCRIPTORES"/>
    <s v="Grupo de Pequeños"/>
    <x v="1"/>
    <s v="ORGANIZACION AUTORIZADA"/>
    <s v="HUILA"/>
    <s v="IQUIRA"/>
    <s v="INSCRIPCION"/>
    <d v="2011-04-09T00:00:00"/>
    <x v="3"/>
  </r>
  <r>
    <n v="24925"/>
    <s v="JUNTA ADMINISTRADORA DEL SERVICIO DEL ACUEDUCTO DE LAS VEREDAS LA FLORESTA Y ALTO GUALPI"/>
    <s v="OPERATIVA"/>
    <s v="HASTA 2500 SUSCRIPTORES"/>
    <s v="Grupo de Pequeños"/>
    <x v="1"/>
    <s v="ORGANIZACION AUTORIZADA"/>
    <s v="HUILA"/>
    <s v="TERUEL"/>
    <s v="INSCRIPCION"/>
    <d v="2011-04-09T00:00:00"/>
    <x v="3"/>
  </r>
  <r>
    <n v="24926"/>
    <s v="JUNTA ADMINISTRADORA ACUEDUCTO REGIONAL VEREDA EL DINDAL"/>
    <s v="OPERATIVA"/>
    <s v="MENOR O IGUAL A 2500 USUARIOS"/>
    <s v="Grupo de Pequeños"/>
    <x v="1"/>
    <s v="ORGANIZACION AUTORIZADA"/>
    <s v="HUILA"/>
    <s v="AIPE"/>
    <s v="ACTUALIZACION"/>
    <d v="2020-11-01T00:00:00"/>
    <x v="3"/>
  </r>
  <r>
    <n v="24930"/>
    <s v="AGUAS DEL ROBLE SAS E.S.P."/>
    <s v="OPERATIVA"/>
    <s v="MENOR O IGUAL A 2500 USUARIOS"/>
    <s v="Grupo de Pequeños"/>
    <x v="0"/>
    <s v="SOCIEDADES (EMPRESA DE SERVICIOS PUBLICOS)"/>
    <s v="NARIÑO"/>
    <s v="ARBOLEDA"/>
    <s v="ACTUALIZACION"/>
    <d v="2024-11-22T00:00:00"/>
    <x v="1"/>
  </r>
  <r>
    <n v="24931"/>
    <s v="EMPRESA DE SERVICIOS PUBLICOS DE ACUEDUCTO, ALCANTARILLADO Y ASEO &quot;GONZALO ROMAÑA PALACIOS&quot; E.S.P.  S.A"/>
    <s v="OPERATIVA"/>
    <s v="MENOR O IGUAL A 2500 USUARIOS"/>
    <s v="Grupo de Pequeños"/>
    <x v="0"/>
    <s v="SOCIEDADES (EMPRESA DE SERVICIOS PUBLICOS)"/>
    <s v="CHOCÓ"/>
    <s v="EL CANTON DEL SAN PABLO"/>
    <s v="ACTUALIZACION"/>
    <d v="2024-08-22T00:00:00"/>
    <x v="1"/>
  </r>
  <r>
    <n v="24933"/>
    <s v="EMPRESA DE SERVICIOS PUBLICOS DE LA PALMEÑA SAS ESP"/>
    <s v="OPERATIVA"/>
    <s v="MENOR O IGUAL A 2500 USUARIOS"/>
    <s v="Grupo de Pequeños"/>
    <x v="2"/>
    <s v="SOCIEDADES (EMPRESA DE SERVICIOS PUBLICOS)"/>
    <s v="SANTANDER"/>
    <s v="PALMAS DEL SOCORRO"/>
    <s v="ACTUALIZACION"/>
    <d v="2024-04-22T00:00:00"/>
    <x v="1"/>
  </r>
  <r>
    <n v="24935"/>
    <s v="ASOCIACION ADMINISTRADORA DE ACUEDUCTO LOS ROBLES Y LA GEMELA"/>
    <s v="OPERATIVA"/>
    <s v="HASTA 2500 SUSCRIPTORES"/>
    <s v="Grupo de Pequeños"/>
    <x v="1"/>
    <s v="ORGANIZACION AUTORIZADA"/>
    <s v="NARIÑO"/>
    <s v="PASTO"/>
    <s v="ACTUALIZACION"/>
    <d v="2011-12-15T00:00:00"/>
    <x v="3"/>
  </r>
  <r>
    <n v="24941"/>
    <s v="EMPAAAYAC SAS ESP SOCIEDAD POR ACCIONES SIMPLIFICADA SAS EMPRESA DE SERVICIOS PUBLICOS DOMICILIARIOS DE ECONOMIA MIXTA"/>
    <s v="OPERATIVA"/>
    <s v="MENOR O IGUAL A 2500 USUARIOS"/>
    <s v="Grupo de Pequeños"/>
    <x v="2"/>
    <s v="SOCIEDADES (EMPRESA DE SERVICIOS PUBLICOS)"/>
    <s v="NARIÑO"/>
    <s v="YACUANQUER"/>
    <s v="ACTUALIZACION"/>
    <d v="2025-03-17T00:00:00"/>
    <x v="1"/>
  </r>
  <r>
    <n v="24947"/>
    <s v="JUNTA DE ACCION COMUNAL DE LA VEREDA RICAURTE "/>
    <s v="OPERATIVA"/>
    <s v="MENOR O IGUAL A 2500 USUARIOS"/>
    <s v="Grupo de Pequeños"/>
    <x v="1"/>
    <s v="ORGANIZACION AUTORIZADA"/>
    <s v="NARIÑO"/>
    <s v="EL TAMBO"/>
    <s v="ACTUALIZACION"/>
    <d v="2025-02-13T00:00:00"/>
    <x v="3"/>
  </r>
  <r>
    <n v="24949"/>
    <s v="EMPRESA DE SERVICIO DE ASEO DE TRUJILLO S.A E.S.P"/>
    <s v="OPERATIVA"/>
    <s v="DESDE 2501 HASTA 5000 USUARIOS"/>
    <s v="Grupo de Pequeños"/>
    <x v="0"/>
    <s v="SOCIEDADES (EMPRESA DE SERVICIOS PUBLICOS)"/>
    <s v="VALLE DEL CAUCA"/>
    <s v="TRUJILLO"/>
    <s v="ACTUALIZACION"/>
    <d v="2024-04-30T00:00:00"/>
    <x v="0"/>
  </r>
  <r>
    <n v="24950"/>
    <s v="ASOCIACION DE USUARIOS DEL ACUEDUCTO DE LAS VEREDAS JUAICA EL CARRON JUAICA EL SANTUARIO Y DEFENSA DEL MEDIO AMBIENTE"/>
    <s v="OPERATIVA"/>
    <s v="MENOR O IGUAL A 2500 USUARIOS"/>
    <s v="Grupo de Pequeños"/>
    <x v="1"/>
    <s v="ORGANIZACION AUTORIZADA"/>
    <s v="CUNDINAMARCA"/>
    <s v="TABIO"/>
    <s v="ACTUALIZACION"/>
    <d v="2025-02-25T00:00:00"/>
    <x v="3"/>
  </r>
  <r>
    <n v="24952"/>
    <s v="JUNTA ADMINISTRADORA DEL ACUEDUCTO DE BELLA VISTA, LA TOLA Y LLANO GRANDE"/>
    <s v="OPERATIVA"/>
    <s v="MENOR O IGUAL A 2500 USUARIOS"/>
    <s v="Grupo de Pequeños"/>
    <x v="1"/>
    <s v="ORGANIZACION AUTORIZADA"/>
    <s v="NARIÑO"/>
    <s v="LINARES"/>
    <s v="ACTUALIZACION"/>
    <d v="2023-06-09T00:00:00"/>
    <x v="3"/>
  </r>
  <r>
    <n v="24953"/>
    <s v="EMPRESA DE SERVICIOS PUBLICOS DOMICILIARIOS DEL MUNICIPIO DE SORACA SERVIR SORACA S.A. E.S.P."/>
    <s v="OPERATIVA"/>
    <s v="MENOR O IGUAL A 2500 USUARIOS"/>
    <s v="Grupo de Pequeños"/>
    <x v="0"/>
    <s v="SOCIEDADES (EMPRESA DE SERVICIOS PUBLICOS)"/>
    <s v="BOYACÁ"/>
    <s v="SORACA"/>
    <s v="ACTUALIZACION"/>
    <d v="2025-02-27T00:00:00"/>
    <x v="1"/>
  </r>
  <r>
    <n v="24958"/>
    <s v="EMPRESA COMUNITARIA DE ACUEDUCTO, ALCANTARILLADO Y ASEO  DE PANAMA DE ARAUCA E.S.P."/>
    <s v="OPERATIVA"/>
    <s v="MENOR O IGUAL A 2500 USUARIOS"/>
    <s v="Grupo de Pequeños"/>
    <x v="1"/>
    <s v="ORGANIZACION AUTORIZADA"/>
    <s v="ARAUCA"/>
    <s v="ARAUQUITA"/>
    <s v="ACTUALIZACION"/>
    <d v="2024-07-26T00:00:00"/>
    <x v="1"/>
  </r>
  <r>
    <n v="24961"/>
    <s v="ASOCIACION AMBIENTAL ADMINISTRADORA DEL ACUEDUCTO VEREDA LAS TAZAS DEL MUNICIPIO DE MARSELLA"/>
    <s v="OPERATIVA"/>
    <s v="HASTA 2500 SUSCRIPTORES"/>
    <s v="Grupo de Pequeños"/>
    <x v="1"/>
    <s v="ORGANIZACION AUTORIZADA"/>
    <s v="RISARALDA"/>
    <s v="PEREIRA"/>
    <s v="ACTUALIZACION"/>
    <d v="2012-12-26T00:00:00"/>
    <x v="3"/>
  </r>
  <r>
    <n v="24965"/>
    <s v="ASOCIACION AGUAS DE CALDONO"/>
    <s v="OPERATIVA"/>
    <s v="HASTA 2500 SUSCRIPTORES"/>
    <s v="Grupo de Pequeños"/>
    <x v="1"/>
    <s v="ORGANIZACION AUTORIZADA"/>
    <s v="CAUCA"/>
    <s v="CALDONO"/>
    <s v="INSCRIPCION"/>
    <d v="2011-04-06T00:00:00"/>
    <x v="1"/>
  </r>
  <r>
    <n v="24967"/>
    <s v="AQUA TOSCANA E.S.P  S.A.S."/>
    <s v="OPERATIVA"/>
    <s v="HASTA 2500 SUSCRIPTORES"/>
    <s v="Grupo de Pequeños"/>
    <x v="1"/>
    <s v="SOCIEDADES (EMPRESA DE SERVICIOS PUBLICOS)"/>
    <s v="BOYACÁ"/>
    <s v="RAMIRIQUI"/>
    <s v="ACTUALIZACION"/>
    <d v="2013-05-15T00:00:00"/>
    <x v="1"/>
  </r>
  <r>
    <n v="24970"/>
    <s v="EMPRESA DE SERVICIO PUBLICO DE ASEO DEL MUNICIPIO DE YOTOCO - VALLE DEL CAUCA S.A.S. E.S.P."/>
    <s v="OPERATIVA"/>
    <s v="DESDE 2501 HASTA 5000 USUARIOS"/>
    <s v="Grupo de Pequeños"/>
    <x v="0"/>
    <s v="SOCIEDADES (EMPRESA DE SERVICIOS PUBLICOS)"/>
    <s v="VALLE DEL CAUCA"/>
    <s v="YOTOCO"/>
    <s v="ACTUALIZACION"/>
    <d v="2024-03-04T00:00:00"/>
    <x v="0"/>
  </r>
  <r>
    <n v="24971"/>
    <s v="AGUAS DE MALAMBO S.A. E.S.P."/>
    <s v="OPERATIVA"/>
    <s v="MAYOR O IGUAL A 5001 USUARIOS"/>
    <s v="Grupo de Grandes"/>
    <x v="2"/>
    <s v="SOCIEDADES (EMPRESA DE SERVICIOS PUBLICOS)"/>
    <s v="ATLÁNTICO"/>
    <s v="MALAMBO"/>
    <s v="ACTUALIZACION"/>
    <d v="2025-02-28T00:00:00"/>
    <x v="4"/>
  </r>
  <r>
    <n v="24973"/>
    <s v="EMPRESA DE ACUEDUCTO ALCANTARILLADO Y ASEO DEL MUNICIPIO DE DIBULLA S.A.S ESP"/>
    <s v="OPERATIVA"/>
    <s v="DESDE 2501 HASTA 5000 USUARIOS"/>
    <s v="Grupo de Grandes"/>
    <x v="0"/>
    <s v="SOCIEDADES (EMPRESA DE SERVICIOS PUBLICOS)"/>
    <s v="LA GUAJIRA"/>
    <s v="DIBULLA"/>
    <s v="ACTUALIZACION"/>
    <d v="2025-03-05T00:00:00"/>
    <x v="1"/>
  </r>
  <r>
    <n v="24974"/>
    <s v="ASOCIACION DE USUARIOS DE ACUEDUCTO VEREDA SAN GABRIEL"/>
    <s v="ABASTO"/>
    <s v="MENOR O IGUAL A 2500 USUARIOS"/>
    <s v="Grupo de Pequeños"/>
    <x v="1"/>
    <s v="ORGANIZACION AUTORIZADA"/>
    <s v="CUNDINAMARCA"/>
    <s v="LA CALERA"/>
    <s v="ACTUALIZACION"/>
    <d v="2018-10-09T00:00:00"/>
    <x v="3"/>
  </r>
  <r>
    <n v="24978"/>
    <s v="ASOCIACION DE USUARIOS DEL ACUEDUCTO DE LA VEREDA AGUA CALIENTE PARTE BAJA MUNICIPIO DE CHOCONTA"/>
    <s v="OPERATIVA"/>
    <s v="HASTA 2500 SUSCRIPTORES"/>
    <s v="Grupo de Pequeños"/>
    <x v="1"/>
    <s v="ORGANIZACION AUTORIZADA"/>
    <s v="CUNDINAMARCA"/>
    <s v="CHOCONTA"/>
    <s v="INSCRIPCION"/>
    <d v="2011-07-10T00:00:00"/>
    <x v="3"/>
  </r>
  <r>
    <n v="24980"/>
    <s v="ASOCIACION DE USUARIOS DEL ACUEDUCTO DE LAS VEREDAS ALIZAL Y CARRIZAL "/>
    <s v="OPERATIVA"/>
    <s v="HASTA 2500 SUSCRIPTORES"/>
    <s v="Grupo de Pequeños"/>
    <x v="1"/>
    <s v="ORGANIZACION AUTORIZADA"/>
    <s v="BOYACÁ"/>
    <s v="CALDAS"/>
    <s v="ACTUALIZACION"/>
    <d v="2011-11-09T00:00:00"/>
    <x v="3"/>
  </r>
  <r>
    <n v="24981"/>
    <s v="ASOCIACION DE SUSCRIPTORES DEL ACUEDUCTO SALAMANCA DE MUNICIPIO DE SAMACA"/>
    <s v="OPERATIVA"/>
    <s v="MENOR O IGUAL A 2500 USUARIOS"/>
    <s v="Grupo de Pequeños"/>
    <x v="1"/>
    <s v="ORGANIZACION AUTORIZADA"/>
    <s v="BOYACÁ"/>
    <s v="SAMACA"/>
    <s v="ACTUALIZACION"/>
    <d v="2025-02-05T00:00:00"/>
    <x v="3"/>
  </r>
  <r>
    <n v="24993"/>
    <s v="ASOCIACION DE SUSCRIPTORES DEL ACUEDUCTO DE LA VEREDA TOBA"/>
    <s v="OPERATIVA"/>
    <s v="HASTA 2500 SUSCRIPTORES"/>
    <s v="Grupo de Pequeños"/>
    <x v="1"/>
    <s v="ORGANIZACION AUTORIZADA"/>
    <s v="BOYACÁ"/>
    <s v="CERINZA"/>
    <s v="ACTUALIZACION"/>
    <d v="2014-09-10T00:00:00"/>
    <x v="3"/>
  </r>
  <r>
    <n v="24996"/>
    <s v="ASOCIACIÓN DE SUSCRIPTORES DEL ACUEDUCTO DE LA VEREDA PIRGUA DEL MUNICIPIO DE TUNJA "/>
    <s v="OPERATIVA"/>
    <s v="MENOR O IGUAL A 2500 USUARIOS"/>
    <s v="Grupo de Pequeños"/>
    <x v="1"/>
    <s v="ORGANIZACION AUTORIZADA"/>
    <s v="BOYACÁ"/>
    <s v="TUNJA"/>
    <s v="ACTUALIZACION"/>
    <d v="2024-03-19T00:00:00"/>
    <x v="3"/>
  </r>
  <r>
    <n v="24997"/>
    <s v="ASOCIACION DE SUSCRIPTORES DEL ACUEDUCTO LA ESPERANZA DEL MUNICIPIO DE TUNJA"/>
    <s v="OPERATIVA"/>
    <s v="MENOR O IGUAL A 2500 USUARIOS"/>
    <s v="Grupo de Pequeños"/>
    <x v="1"/>
    <s v="ORGANIZACION AUTORIZADA"/>
    <s v="BOYACÁ"/>
    <s v="TUNJA"/>
    <s v="ACTUALIZACION"/>
    <d v="2024-04-18T00:00:00"/>
    <x v="3"/>
  </r>
  <r>
    <n v="25013"/>
    <s v="ASOCIACION DE SUSCRIPTORESDEL ACUEDUCTO EL CHUSCAL VEREDA LA LAGUNA Y SECTOR SALINITAS"/>
    <s v="OPERATIVA"/>
    <s v="MENOR O IGUAL A 2500 USUARIOS"/>
    <s v="Grupo de Pequeños"/>
    <x v="1"/>
    <s v="ORGANIZACION AUTORIZADA"/>
    <s v="BOYACÁ"/>
    <s v="EL ESPINO"/>
    <s v="ACTUALIZACION"/>
    <d v="2025-02-26T00:00:00"/>
    <x v="3"/>
  </r>
  <r>
    <n v="25016"/>
    <s v="ASOCIACION DE SUSCRIPTORES DEL ACUEDUCTO EL AMARILLAL VEREDA CHORRO BLANCO BAJO SECTOR EL CASADERO"/>
    <s v="OPERATIVA"/>
    <s v="HASTA 2500 SUSCRIPTORES"/>
    <s v="Grupo de Pequeños"/>
    <x v="1"/>
    <s v="ORGANIZACION AUTORIZADA"/>
    <s v="BOYACÁ"/>
    <s v="TUNJA"/>
    <s v="INSCRIPCION"/>
    <d v="2012-02-16T00:00:00"/>
    <x v="3"/>
  </r>
  <r>
    <n v="25022"/>
    <s v="ASOCIACION DE SUSCRIPTORES DEL ACUEDUCTO LA PRIMAVERA DE LAS VEREDAS SIACHOQUE ARIIBA Y SIACHOQUE ABAJO"/>
    <s v="OPERATIVA"/>
    <s v="HASTA 2500 SUSCRIPTORES"/>
    <s v="Grupo de Pequeños"/>
    <x v="1"/>
    <s v="ORGANIZACION AUTORIZADA"/>
    <s v="BOYACÁ"/>
    <s v="SIACHOQUE"/>
    <s v="INSCRIPCION"/>
    <d v="2013-02-18T00:00:00"/>
    <x v="3"/>
  </r>
  <r>
    <n v="25026"/>
    <s v="ASOCIACION DE SUSCRIPTORES DEL ACUEDUCTO CUPAMUY DE LA VEREDA RIQUE MUNICIPIO DE BOYACA"/>
    <s v="OPERATIVA"/>
    <s v="MENOR O IGUAL A 2500 USUARIOS"/>
    <s v="Grupo de Pequeños"/>
    <x v="1"/>
    <s v="ORGANIZACION AUTORIZADA"/>
    <s v="BOYACÁ"/>
    <s v="BOYACA"/>
    <s v="ACTUALIZACION"/>
    <d v="2024-05-15T00:00:00"/>
    <x v="3"/>
  </r>
  <r>
    <n v="25031"/>
    <s v="ACUEDUCTO RURAL RUCHICAL DE LAS VEREDAS CHINGAGUTA CUBO CENTRO QUIPE TIERRA NEGRA Y AREA URBANA DEL MUNICIPIO DE CALDAS DEPARTAMENTO DE BOYACA"/>
    <s v="OPERATIVA"/>
    <s v="MENOR O IGUAL A 2500 USUARIOS"/>
    <s v="Grupo de Pequeños"/>
    <x v="1"/>
    <s v="ORGANIZACION AUTORIZADA"/>
    <s v="BOYACÁ"/>
    <s v="CALDAS"/>
    <s v="ACTUALIZACION"/>
    <d v="2025-02-12T00:00:00"/>
    <x v="3"/>
  </r>
  <r>
    <n v="25032"/>
    <s v="ASOCIACION DE USUARIOS DEL ACUEDUCTO DE LAS VEREDAS CAPILLA ALTO CAPILLA, BAJO CANTANO Y ALTO CATANO DEL MUNICIPIO DE PUENTE NACIONAL SANTANDER"/>
    <s v="OPERATIVA"/>
    <s v="HASTA 2500 SUSCRIPTORES"/>
    <s v="Grupo de Pequeños"/>
    <x v="1"/>
    <s v="ORGANIZACION AUTORIZADA"/>
    <s v="SANTANDER"/>
    <s v="PUENTE NACIONAL"/>
    <s v="INSCRIPCION"/>
    <d v="2011-09-05T00:00:00"/>
    <x v="3"/>
  </r>
  <r>
    <n v="25040"/>
    <s v="ASOCIACION SUSCRIPTORES ACUEDUCTO DE LA VDA TRAS DEL ALTO SECTOR EL MANZANO TUNJA"/>
    <s v="OPERATIVA"/>
    <s v="MENOR O IGUAL A 2500 USUARIOS"/>
    <s v="Grupo de Pequeños"/>
    <x v="1"/>
    <s v="ORGANIZACION AUTORIZADA"/>
    <s v="BOYACÁ"/>
    <s v="TUNJA"/>
    <s v="ACTUALIZACION"/>
    <d v="2024-05-09T00:00:00"/>
    <x v="3"/>
  </r>
  <r>
    <n v="25047"/>
    <s v="JUNTA DE ACCION COMUNAL DE LA VEREDA CLARAS"/>
    <s v="OPERATIVA"/>
    <s v="HASTA 2500 SUSCRIPTORES"/>
    <s v="Grupo de Pequeños"/>
    <x v="1"/>
    <s v="ORGANIZACION AUTORIZADA"/>
    <s v="TOLIMA"/>
    <s v="FALAN"/>
    <s v="ACTUALIZACION"/>
    <d v="2011-12-05T00:00:00"/>
    <x v="3"/>
  </r>
  <r>
    <n v="25051"/>
    <s v="Asociacion de usuarios acueducto san Vicente Betania"/>
    <s v="OPERATIVA"/>
    <s v="MENOR O IGUAL A 2500 USUARIOS"/>
    <s v="Grupo de Pequeños"/>
    <x v="1"/>
    <s v="ORGANIZACION AUTORIZADA"/>
    <s v="RISARALDA"/>
    <s v="PEREIRA"/>
    <s v="ACTUALIZACION"/>
    <d v="2023-12-18T00:00:00"/>
    <x v="3"/>
  </r>
  <r>
    <n v="25054"/>
    <s v="ASOCIACION DE USUARIOS DEL ACUEDUCTO NO. 2 DEL  CORREGIMIENTO CAIMALITO"/>
    <s v="OPERATIVA"/>
    <s v="HASTA 2500 SUSCRIPTORES"/>
    <s v="Grupo de Pequeños"/>
    <x v="1"/>
    <s v="ORGANIZACION AUTORIZADA"/>
    <s v="RISARALDA"/>
    <s v="PEREIRA"/>
    <s v="ACTUALIZACION"/>
    <d v="2013-04-16T00:00:00"/>
    <x v="3"/>
  </r>
  <r>
    <n v="25057"/>
    <s v="ASOCIACION DE SUSCRIPTORES DEL ACUEDUCTO LA JABONOSA PUENTE DE ARCO DE LA VEREDA LA PARROQUIA DEL MUNICIPIO DE DUITAMA BOYACA"/>
    <s v="OPERATIVA"/>
    <s v="MENOR O IGUAL A 2500 USUARIOS"/>
    <s v="Grupo de Pequeños"/>
    <x v="1"/>
    <s v="ORGANIZACION AUTORIZADA"/>
    <s v="BOYACÁ"/>
    <s v="DUITAMA"/>
    <s v="ACTUALIZACION"/>
    <d v="2025-03-25T00:00:00"/>
    <x v="3"/>
  </r>
  <r>
    <n v="25059"/>
    <s v="ASOCIACION DE SUSCRIPTORES DEL ACUEDUCTO PANTANO DE DUGA"/>
    <s v="OPERATIVA"/>
    <s v="HASTA 2500 SUSCRIPTORES"/>
    <s v="Grupo de Pequeños"/>
    <x v="1"/>
    <s v="ORGANIZACION AUTORIZADA"/>
    <s v="BOYACÁ"/>
    <s v="PAZ DE RIO"/>
    <s v="INSCRIPCION"/>
    <d v="2013-01-22T00:00:00"/>
    <x v="3"/>
  </r>
  <r>
    <n v="25066"/>
    <s v="ASOCIACION DE SUSCRIPTORES DEL ACUEDUCTO VEREDAL DE LA LAGUNA DEL MUNICIPIO DE GUACAMAYAS"/>
    <s v="OPERATIVA"/>
    <s v="HASTA 2500 SUSCRIPTORES"/>
    <s v="Grupo de Pequeños"/>
    <x v="1"/>
    <s v="ORGANIZACION AUTORIZADA"/>
    <s v="BOYACÁ"/>
    <s v="GUACAMAYAS"/>
    <s v="INSCRIPCION"/>
    <d v="2012-12-26T00:00:00"/>
    <x v="3"/>
  </r>
  <r>
    <n v="25067"/>
    <s v="ASOCIACION DE SUSCRIPTORES DEL ACUEDUCTO EL MANANTIAL DE LA VEREDA DE GUIRAGON"/>
    <s v="OPERATIVA"/>
    <s v="HASTA 2500 SUSCRIPTORES"/>
    <s v="Grupo de Pequeños"/>
    <x v="1"/>
    <s v="ORGANIZACION AUTORIZADA"/>
    <s v="BOYACÁ"/>
    <s v="GUACAMAYAS"/>
    <s v="INSCRIPCION"/>
    <d v="2013-02-18T00:00:00"/>
    <x v="3"/>
  </r>
  <r>
    <n v="25071"/>
    <s v="ASOCIACIÓN DE SUSCRIPTORES DEL ACUEDUCTO VEREDAL DE CHISCOTE Y CHIMITA"/>
    <s v="OPERATIVA"/>
    <s v="HASTA 2500 SUSCRIPTORES"/>
    <s v="Grupo de Pequeños"/>
    <x v="1"/>
    <s v="ORGANIZACION AUTORIZADA"/>
    <s v="BOYACÁ"/>
    <s v="GUACAMAYAS"/>
    <s v="INSCRIPCION"/>
    <d v="2012-12-26T00:00:00"/>
    <x v="3"/>
  </r>
  <r>
    <n v="25073"/>
    <s v="ASOCIACIÓN DE USUARIOS ADMINISTRADORA DE LOS SERVICIOS PUBLICOS Y DOMICILIARIOS DE ACUEDUCTO ALCANTARILLADO Y ASEO DE LA VEREDA LA VICTORIA "/>
    <s v="OPERATIVA"/>
    <s v="HASTA 2500 SUSCRIPTORES"/>
    <s v="Grupo de Pequeños"/>
    <x v="1"/>
    <s v="ORGANIZACION AUTORIZADA"/>
    <s v="NARIÑO"/>
    <s v="EL TABLON DE GOMEZ"/>
    <s v="INSCRIPCION"/>
    <d v="2013-02-18T00:00:00"/>
    <x v="3"/>
  </r>
  <r>
    <n v="25075"/>
    <s v="ASOCIACIÓN DE USUARIOS ADMINISTRADORA DE LOS SERVICIOS PUBLICOS DE ACAUEDUCTO ALCANTARILLADO Y ASEO DEL CORREGIMIENTO DE LAS MESAS EL TABLON DE GOMEZ"/>
    <s v="OPERATIVA"/>
    <s v="HASTA 2500 SUSCRIPTORES"/>
    <s v="Grupo de Pequeños"/>
    <x v="1"/>
    <s v="ORGANIZACION AUTORIZADA"/>
    <s v="NARIÑO"/>
    <s v="EL TABLON DE GOMEZ"/>
    <s v="INSCRIPCION"/>
    <d v="2013-02-18T00:00:00"/>
    <x v="1"/>
  </r>
  <r>
    <n v="25077"/>
    <s v="CABILDO MENOR PARA LA ADMINISTRACION DE SERVICIOS PUBLICOS DEL RESGUARDO INGA DE APONTE"/>
    <s v="OPERATIVA"/>
    <s v="HASTA 2500 SUSCRIPTORES"/>
    <s v="Grupo de Pequeños"/>
    <x v="1"/>
    <s v="ORGANIZACION AUTORIZADA"/>
    <s v="NARIÑO"/>
    <s v="EL TABLON DE GOMEZ"/>
    <s v="INSCRIPCION"/>
    <d v="2012-12-26T00:00:00"/>
    <x v="1"/>
  </r>
  <r>
    <n v="25083"/>
    <s v="ASOCIACION CLUB AMAS DE CASA EL PROGRESO"/>
    <s v="OPERATIVA"/>
    <s v="HASTA 2500 SUSCRIPTORES"/>
    <s v="Grupo de Pequeños"/>
    <x v="1"/>
    <s v="ORGANIZACION AUTORIZADA"/>
    <s v="NARIÑO"/>
    <s v="SAN PEDRO DE CARTAGO"/>
    <s v="INSCRIPCION"/>
    <d v="2012-12-26T00:00:00"/>
    <x v="3"/>
  </r>
  <r>
    <n v="25084"/>
    <s v="ASOCIACION DE USUARIOS DE ACUEDUCTO DE LA VEREDA SAN ISIDRO DEL MUNICIPIO DE SAN PEDRO DE CARTAGO"/>
    <s v="OPERATIVA"/>
    <s v="HASTA 2500 SUSCRIPTORES"/>
    <s v="Grupo de Pequeños"/>
    <x v="1"/>
    <s v="ORGANIZACION AUTORIZADA"/>
    <s v="NARIÑO"/>
    <s v="SAN PEDRO DE CARTAGO"/>
    <s v="INSCRIPCION"/>
    <d v="2013-02-18T00:00:00"/>
    <x v="3"/>
  </r>
  <r>
    <n v="25086"/>
    <s v="GRUPO ASOCIATIVO LOMA LARGA TAUSO ARBOLEDA"/>
    <s v="OPERATIVA"/>
    <s v="HASTA 2500 SUSCRIPTORES"/>
    <s v="Grupo de Pequeños"/>
    <x v="1"/>
    <s v="ORGANIZACION AUTORIZADA"/>
    <s v="NARIÑO"/>
    <s v="ARBOLEDA"/>
    <s v="INSCRIPCION"/>
    <d v="2011-09-26T00:00:00"/>
    <x v="3"/>
  </r>
  <r>
    <n v="25090"/>
    <s v="Asociación junta administradora de acueducto san pedro"/>
    <s v="OPERATIVA"/>
    <s v="MENOR O IGUAL A 2500 USUARIOS"/>
    <s v="Grupo de Pequeños"/>
    <x v="1"/>
    <s v="ORGANIZACION AUTORIZADA"/>
    <s v="NARINO "/>
    <s v="GUAITARILLA "/>
    <s v="INSCRIPCION"/>
    <d v="2025-03-07T00:00:00"/>
    <x v="3"/>
  </r>
  <r>
    <n v="25093"/>
    <s v="ASOCIACION DE USUARIOS DEL ACUEDUCTO LLANO GRANDE COFRADIA ALTO CABUYAL"/>
    <s v="OPERATIVA"/>
    <s v="HASTA 2500 SUSCRIPTORES"/>
    <s v="Grupo de Pequeños"/>
    <x v="1"/>
    <s v="ORGANIZACION AUTORIZADA"/>
    <s v="NARIÑO"/>
    <s v="LA CRUZ"/>
    <s v="INSCRIPCION"/>
    <d v="2013-05-02T00:00:00"/>
    <x v="3"/>
  </r>
  <r>
    <n v="25102"/>
    <s v="JUNTA ADMINISTRADORA ACUEDUCTO VEREDA PROGRESO MUNICIPIO DE ELIAS"/>
    <s v="OPERATIVA"/>
    <s v="HASTA 2500 SUSCRIPTORES"/>
    <s v="Grupo de Pequeños"/>
    <x v="1"/>
    <s v="ORGANIZACION AUTORIZADA"/>
    <s v="HUILA"/>
    <s v="ELIAS"/>
    <s v="ACTUALIZACION"/>
    <d v="2013-03-12T00:00:00"/>
    <x v="3"/>
  </r>
  <r>
    <n v="25107"/>
    <s v="JUNTA ADMINISTRADORA ACUEDUCTO ALCANTARILLADO DE EL MESON NORTE"/>
    <s v="OPERATIVA"/>
    <s v="MENOR O IGUAL A 2500 USUARIOS"/>
    <s v="Grupo de Pequeños"/>
    <x v="1"/>
    <s v="ORGANIZACION AUTORIZADA"/>
    <s v="HUILA"/>
    <s v="GIGANTE"/>
    <s v="ACTUALIZACION"/>
    <d v="2023-08-24T00:00:00"/>
    <x v="3"/>
  </r>
  <r>
    <n v="25111"/>
    <s v="JUNTA ADMINISTRADORA DEL ACUEDUCTO DE LOS PLANES DE VIVIENDA TINAJITAS Y EL PORVENIR DE LA VEREDA RIO NEIVA DE CAMPOALEGRE"/>
    <s v="OPERATIVA"/>
    <s v="MENOR O IGUAL A 2500 USUARIOS"/>
    <s v="Grupo de Pequeños"/>
    <x v="1"/>
    <s v="ORGANIZACION AUTORIZADA"/>
    <s v="HUILA"/>
    <s v="CAMPOALEGRE"/>
    <s v="ACTUALIZACION"/>
    <d v="2025-03-27T00:00:00"/>
    <x v="4"/>
  </r>
  <r>
    <n v="25117"/>
    <s v="ASOCIACION DE SUSCRIPTORES DEL ACUEDUCTO SANTA TERESA DE LA VEREDA CHORRERA"/>
    <s v="OPERATIVA"/>
    <s v="MENOR O IGUAL A 2500 USUARIOS"/>
    <s v="Grupo de Pequeños"/>
    <x v="1"/>
    <s v="ORGANIZACION AUTORIZADA"/>
    <s v="BOYACÁ"/>
    <s v="SAMACA"/>
    <s v="ACTUALIZACION"/>
    <d v="2023-12-20T00:00:00"/>
    <x v="3"/>
  </r>
  <r>
    <n v="25118"/>
    <s v="ASOCIACION PROACUEDUCTO DE LA VEREDA CHURUVITA SECTOR CERRITO"/>
    <s v="OPERATIVA"/>
    <s v="MENOR O IGUAL A 2500 USUARIOS"/>
    <s v="Grupo de Pequeños"/>
    <x v="1"/>
    <s v="ORGANIZACION AUTORIZADA"/>
    <s v="BOYACÁ"/>
    <s v="SAMACA"/>
    <s v="ACTUALIZACION"/>
    <d v="2023-12-20T00:00:00"/>
    <x v="3"/>
  </r>
  <r>
    <n v="25119"/>
    <s v="ASOCIACION DE SUSCRIPTORES DEL PRO-ACUEDUCTO DE LA VEREDA GACAL BAJO SECTOR BARRIO LOPEZ"/>
    <s v="OPERATIVA"/>
    <s v="MENOR O IGUAL A 2500 USUARIOS"/>
    <s v="Grupo de Pequeños"/>
    <x v="1"/>
    <s v="ORGANIZACION AUTORIZADA"/>
    <s v="BOYACÁ"/>
    <s v="SAMACA"/>
    <s v="ACTUALIZACION"/>
    <d v="2024-11-20T00:00:00"/>
    <x v="3"/>
  </r>
  <r>
    <n v="25120"/>
    <s v="ASOCIACION DE SUSCRIPTORES DEL ACUEDUCTO LA MANITA DE LA VEREDA RUCHICAL SECTOR MEDIO MUNICIPIO DE SAMACA"/>
    <s v="OPERATIVA"/>
    <s v="MENOR O IGUAL A 2500 USUARIOS"/>
    <s v="Grupo de Pequeños"/>
    <x v="1"/>
    <s v="ORGANIZACION AUTORIZADA"/>
    <s v="BOYACÁ"/>
    <s v="SAMACA"/>
    <s v="ACTUALIZACION"/>
    <d v="2023-12-20T00:00:00"/>
    <x v="3"/>
  </r>
  <r>
    <n v="25122"/>
    <s v="ASOCIACION DE SUSCRIPTORES DEL ACUEDUCTO DE LA VEREDA QUEBRADA ARRIBA"/>
    <s v="OPERATIVA"/>
    <s v="MENOR O IGUAL A 2500 USUARIOS"/>
    <s v="Grupo de Pequeños"/>
    <x v="1"/>
    <s v="ORGANIZACION AUTORIZADA"/>
    <s v="BOYACÁ"/>
    <s v="SACHICA"/>
    <s v="ACTUALIZACION"/>
    <d v="2025-03-03T00:00:00"/>
    <x v="3"/>
  </r>
  <r>
    <n v="25123"/>
    <s v="ASOCIACION DE SUSCRIPTORES DEL ACUEDUCTO TUNAL DEL MUNICIPIO DE SACHICA"/>
    <s v="OPERATIVA"/>
    <s v="HASTA 2500 SUSCRIPTORES"/>
    <s v="Grupo de Pequeños"/>
    <x v="1"/>
    <s v="ORGANIZACION AUTORIZADA"/>
    <s v="BOYACÁ"/>
    <s v="SACHICA"/>
    <s v="INSCRIPCION"/>
    <d v="2013-02-18T00:00:00"/>
    <x v="3"/>
  </r>
  <r>
    <n v="25125"/>
    <s v="ASOCIACION DE USUARIOS DEL ACUEDUCTO EL ROBLE DE LA VEREDA RESGUARDO COCIDENTE PARTE ALTA"/>
    <s v="OPERATIVA"/>
    <s v="MENOR O IGUAL A 2500 USUARIOS"/>
    <s v="Grupo de Pequeños"/>
    <x v="1"/>
    <s v="ORGANIZACION AUTORIZADA"/>
    <s v="BOYACÁ"/>
    <s v="RAQUIRA"/>
    <s v="ACTUALIZACION"/>
    <d v="2024-01-24T00:00:00"/>
    <x v="3"/>
  </r>
  <r>
    <n v="25132"/>
    <s v="ASOCIACION DE USUARIOS DEL ACUEDUCTO EL HORNILLO DEL MUNICIPIO DE TABIO"/>
    <s v="OPERATIVA"/>
    <s v="MENOR O IGUAL A 2500 USUARIOS"/>
    <s v="Grupo de Pequeños"/>
    <x v="1"/>
    <s v="ORGANIZACION AUTORIZADA"/>
    <s v="CUNDINAMARCA"/>
    <s v="TABIO"/>
    <s v="ACTUALIZACION"/>
    <d v="2024-12-17T00:00:00"/>
    <x v="3"/>
  </r>
  <r>
    <n v="25138"/>
    <s v="EMPRESA SOLIDARIA DE SERVICIOS PUBLICOS DOMICILIARIOS DE NUEVO COLON BOYACA"/>
    <s v="OPERATIVA"/>
    <s v="MENOR O IGUAL A 2500 USUARIOS"/>
    <s v="Grupo de Pequeños"/>
    <x v="2"/>
    <s v="ORGANIZACION AUTORIZADA"/>
    <s v="BOYACÁ"/>
    <s v="NUEVO COLON"/>
    <s v="ACTUALIZACION"/>
    <d v="2024-04-19T00:00:00"/>
    <x v="1"/>
  </r>
  <r>
    <n v="25141"/>
    <s v="EMPRESA DE ACUEDUCTO ALCANTARILLADO Y ASEO DEL MUNICIPIO DE GUARANDA SA ESP"/>
    <s v="OPERATIVA"/>
    <s v="HASTA 2500 SUSCRIPTORES"/>
    <s v="Grupo de Pequeños"/>
    <x v="1"/>
    <s v="SOCIEDADES (EMPRESA DE SERVICIOS PUBLICOS)"/>
    <s v="SUCRE"/>
    <s v="GUARANDA"/>
    <s v="INSCRIPCION"/>
    <d v="2011-09-13T00:00:00"/>
    <x v="1"/>
  </r>
  <r>
    <n v="25142"/>
    <s v="ASOCIACION DE USUARIOS ADMINISTRADORA DE LOS SERVICIOS PUBLICOS DE ACUEDUCTO ALCANTARILLADO Y ASEO DEL CORREGIMIENTO OPONGOY VEREDA DE SANTANDER TANGU"/>
    <s v="OPERATIVA"/>
    <s v="MENOR O IGUAL A 2500 USUARIOS"/>
    <s v="Grupo de Pequeños"/>
    <x v="1"/>
    <s v="ORGANIZACION AUTORIZADA"/>
    <s v="NARIÑO"/>
    <s v="TANGUA"/>
    <s v="ACTUALIZACION"/>
    <d v="2020-10-02T00:00:00"/>
    <x v="3"/>
  </r>
  <r>
    <n v="25145"/>
    <s v="ASOCIACION DE USUARIOS DE ACUEDUCTO Y ALCANTARILLADO DEL BARRIO BOSQUES DE BELLAVISTA ACUABOSQUES "/>
    <s v="OPERATIVA"/>
    <s v="MENOR O IGUAL A 2500 USUARIOS"/>
    <s v="Grupo de Pequeños"/>
    <x v="1"/>
    <s v="ORGANIZACION AUTORIZADA"/>
    <s v="BOGOTÁ, D.C."/>
    <s v="BOGOTA, D.C."/>
    <s v="ACTUALIZACION"/>
    <d v="2024-04-19T00:00:00"/>
    <x v="3"/>
  </r>
  <r>
    <n v="25146"/>
    <s v="CORPORACION DE SERVICIOS DEL ACUEDUCTO DE LA FUENTE"/>
    <s v="OPERATIVA"/>
    <s v="HASTA 2500 SUSCRIPTORES"/>
    <s v="Grupo de Pequeños"/>
    <x v="1"/>
    <s v="ORGANIZACION AUTORIZADA"/>
    <s v="SANTANDER"/>
    <s v="ZAPATOCA"/>
    <s v="INSCRIPCION"/>
    <d v="2011-10-06T00:00:00"/>
    <x v="1"/>
  </r>
  <r>
    <n v="25153"/>
    <s v="ASOCIACION DE USUARIOS DEL ACUEDUCTO NACEDERO POZO HONDO LINEA RICKENMANN"/>
    <s v="OPERATIVA"/>
    <s v="HASTA 2500 SUSCRIPTORES"/>
    <s v="Grupo de Pequeños"/>
    <x v="1"/>
    <s v="ORGANIZACION AUTORIZADA"/>
    <s v="CUNDINAMARCA"/>
    <s v="TABIO"/>
    <s v="ACTUALIZACION"/>
    <d v="2012-12-17T00:00:00"/>
    <x v="3"/>
  </r>
  <r>
    <n v="25154"/>
    <s v="EMPRESA DE SERVICIOS PUBLICOS DE ACUEDUCTO ALCANTARILLADO Y ASEO DESUCRE SUCRE SA ESP"/>
    <s v="OPERATIVA"/>
    <s v="MENOR O IGUAL A 2500 USUARIOS"/>
    <s v="Grupo de Pequeños"/>
    <x v="2"/>
    <s v="SOCIEDADES (EMPRESA DE SERVICIOS PUBLICOS)"/>
    <s v="SUCRE"/>
    <s v="SUCRE"/>
    <s v="ACTUALIZACION"/>
    <d v="2018-10-21T00:00:00"/>
    <x v="5"/>
  </r>
  <r>
    <n v="25156"/>
    <s v="ASOCIACION DE SUSCRIPTORES DEL ACUEDUCTO HUERTA CHIQUITA DE LA VEREDA VILLA FRANCA Y CARICHANA DEL MUNICIPIO DE PAZ DE RIO BOYACÁ"/>
    <s v="OPERATIVA"/>
    <s v="HASTA 2500 SUSCRIPTORES"/>
    <s v="Grupo de Pequeños"/>
    <x v="1"/>
    <s v="ORGANIZACION AUTORIZADA"/>
    <s v="BOYACÁ"/>
    <s v="PAZ DE RIO"/>
    <s v="INSCRIPCION"/>
    <d v="2012-12-26T00:00:00"/>
    <x v="3"/>
  </r>
  <r>
    <n v="25160"/>
    <s v="ASOCIACION DE USUARIOS DEL ACUEDUCTO RURAL DE MATAREDONDA"/>
    <s v="OPERATIVA"/>
    <s v="HASTA 2500 SUSCRIPTORES"/>
    <s v="Grupo de Pequeños"/>
    <x v="1"/>
    <s v="ORGANIZACION AUTORIZADA"/>
    <s v="NARIÑO"/>
    <s v="CHACHAGUI"/>
    <s v="INSCRIPCION"/>
    <d v="2012-08-17T00:00:00"/>
    <x v="3"/>
  </r>
  <r>
    <n v="25161"/>
    <s v="EMPRESA REGIONAL DE ACUEDUCTO Y SANEAMIENTO BASICO S.A.S. E.S.P."/>
    <s v="OPERATIVA"/>
    <s v="MENOR O IGUAL A 2500 USUARIOS"/>
    <s v="Grupo de Pequeños"/>
    <x v="0"/>
    <s v="SOCIEDADES (EMPRESA DE SERVICIOS PUBLICOS)"/>
    <s v="TOLIMA"/>
    <s v="SUAREZ"/>
    <s v="ACTUALIZACION"/>
    <d v="2025-02-12T00:00:00"/>
    <x v="4"/>
  </r>
  <r>
    <n v="25162"/>
    <s v="TRES A EMPRESA DE SERVICIOS PUBLICOS S.A.S"/>
    <s v="OPERATIVA"/>
    <s v="HASTA 2500 SUSCRIPTORES"/>
    <s v="Grupo de Pequeños"/>
    <x v="1"/>
    <s v="SOCIEDADES (EMPRESA DE SERVICIOS PUBLICOS)"/>
    <s v="VALLE DEL CAUCA"/>
    <s v="CALI"/>
    <s v="ACTUALIZACION"/>
    <d v="2013-05-07T00:00:00"/>
    <x v="4"/>
  </r>
  <r>
    <n v="25163"/>
    <s v="EMPRESA MUNICIPAL DE SERVICIOS PUBLICOS DOMICILIARIOS DEL MUNICIPIO DE SAN LORENZO "/>
    <s v="OPERATIVA"/>
    <s v="MENOR O IGUAL A 2500 USUARIOS"/>
    <s v="Grupo de Pequeños"/>
    <x v="0"/>
    <s v="SOCIEDADES (EMPRESA DE SERVICIOS PUBLICOS)"/>
    <s v="NARIÑO"/>
    <s v="SAN LORENZO"/>
    <s v="ACTUALIZACION"/>
    <d v="2019-12-30T00:00:00"/>
    <x v="1"/>
  </r>
  <r>
    <n v="25165"/>
    <s v="EMPRESAS PUBLICAS DE GUASCA S.A. E.S.P."/>
    <s v="OPERATIVA"/>
    <s v="MENOR O IGUAL A 2500 USUARIOS"/>
    <s v="Grupo de Pequeños"/>
    <x v="0"/>
    <s v="SOCIEDADES (EMPRESA DE SERVICIOS PUBLICOS)"/>
    <s v="CUNDINAMARCA"/>
    <s v="GUASCA"/>
    <s v="ACTUALIZACION"/>
    <d v="2025-03-26T00:00:00"/>
    <x v="1"/>
  </r>
  <r>
    <n v="25219"/>
    <s v="ASOCIACION DE USUARIOS DEL ACUEDUCTO DE QUEBRADA NUEVA "/>
    <s v="OPERATIVA"/>
    <s v="HASTA 2500 SUSCRIPTORES"/>
    <s v="Grupo de Pequeños"/>
    <x v="1"/>
    <s v="ORGANIZACION AUTORIZADA"/>
    <s v="VALLE DEL CAUCA"/>
    <s v="ZARZAL"/>
    <s v="INSCRIPCION"/>
    <d v="2013-02-18T00:00:00"/>
    <x v="3"/>
  </r>
  <r>
    <n v="25275"/>
    <s v="ASOCIACION DE USUARIOS DEL ACUEDUCTO RURAL DE LAS VEREDAS EL BOSQUE LA ALDANA"/>
    <s v="OPERATIVA"/>
    <s v="HASTA 2500 SUSCRIPTORES"/>
    <s v="Grupo de Pequeños"/>
    <x v="1"/>
    <s v="ORGANIZACION AUTORIZADA"/>
    <s v="VALLE DEL CAUCA"/>
    <s v="BOLIVAR"/>
    <s v="ACTUALIZACION"/>
    <d v="2012-12-26T00:00:00"/>
    <x v="3"/>
  </r>
  <r>
    <n v="25286"/>
    <s v="ASOCIACION DE USUARIOS DEL ACUEDUCTO DEL CORREGIMIENTO DE CHORRERAS MUNICIPIO DE BUGALAGRANDE"/>
    <s v="OPERATIVA"/>
    <s v="HASTA 2500 SUSCRIPTORES"/>
    <s v="Grupo de Pequeños"/>
    <x v="1"/>
    <s v="ORGANIZACION AUTORIZADA"/>
    <s v="VALLE DEL CAUCA"/>
    <s v="SEVILLA"/>
    <s v="INSCRIPCION"/>
    <d v="2012-12-26T00:00:00"/>
    <x v="3"/>
  </r>
  <r>
    <n v="25336"/>
    <s v="ASOCIACION DE USUARIOS DEL ACUEDUCTO VEREDA BARRIO NUEVO CORREGIMIENTO BOLO ALIZAL PALMIRA VALLE"/>
    <s v="OPERATIVA"/>
    <s v="HASTA 2500 SUSCRIPTORES"/>
    <s v="Grupo de Pequeños"/>
    <x v="1"/>
    <s v="ORGANIZACION AUTORIZADA"/>
    <s v="VALLE DEL CAUCA"/>
    <s v="PALMIRA"/>
    <s v="ACTUALIZACION"/>
    <d v="2012-08-06T00:00:00"/>
    <x v="3"/>
  </r>
  <r>
    <n v="25338"/>
    <s v="ASOCIACION DE USUARIOS DEL ACUEDUCTO Y/O ALCANTARILLADO Y/O ASEO DE BOYACA E.S.P"/>
    <s v="OPERATIVA"/>
    <s v="HASTA 2500 SUSCRIPTORES"/>
    <s v="Grupo de Pequeños"/>
    <x v="1"/>
    <s v="ORGANIZACION AUTORIZADA"/>
    <s v="VALLE DEL CAUCA"/>
    <s v="PALMIRA"/>
    <s v="ACTUALIZACION"/>
    <d v="2012-11-18T00:00:00"/>
    <x v="3"/>
  </r>
  <r>
    <n v="25345"/>
    <s v="ASOCIACION DE ACUEDUCTO ALCANTARILLADO Y ASEO DE LA VEREDA LA CASCADA CORREGIMIENTO DE TIENDA NUEVA MUNICIPIO DE PALMIRA E S P"/>
    <s v="OPERATIVA"/>
    <s v="HASTA 2500 SUSCRIPTORES"/>
    <s v="Grupo de Pequeños"/>
    <x v="1"/>
    <s v="ORGANIZACION AUTORIZADA"/>
    <s v="VALLE DEL CAUCA"/>
    <s v="PALMIRA"/>
    <s v="INSCRIPCION"/>
    <d v="2011-12-06T00:00:00"/>
    <x v="3"/>
  </r>
  <r>
    <n v="25354"/>
    <s v="JUNTA DE AGUAS VEREDA LA VENTURA"/>
    <s v="OPERATIVA"/>
    <s v="MENOR O IGUAL A 2500 USUARIOS"/>
    <s v="Grupo de Pequeños"/>
    <x v="1"/>
    <s v="ORGANIZACION AUTORIZADA"/>
    <s v="VALLE DEL CAUCA"/>
    <s v="LA CUMBRE"/>
    <s v="ACTUALIZACION"/>
    <d v="2024-07-25T00:00:00"/>
    <x v="3"/>
  </r>
  <r>
    <n v="25394"/>
    <s v="ASOCIACION ADMINITRADORA DEL ACUEDUCTO RURAL COMUNITARIO DEL CORREGIMIENTO DE PUENTE ROJO ACUASALUD PUENTE ROJO"/>
    <s v="OPERATIVA"/>
    <s v="HASTA 2500 SUSCRIPTORES"/>
    <s v="Grupo de Pequeños"/>
    <x v="1"/>
    <s v="ORGANIZACION AUTORIZADA"/>
    <s v="VALLE DEL CAUCA"/>
    <s v="GUACARI"/>
    <s v="INSCRIPCION"/>
    <d v="2012-12-26T00:00:00"/>
    <x v="3"/>
  </r>
  <r>
    <n v="25421"/>
    <s v="ASOCIACION DE USUARIOS AGUA ALBANIA ESP"/>
    <s v="OPERATIVA"/>
    <s v="HASTA 2500 SUSCRIPTORES"/>
    <s v="Grupo de Pequeños"/>
    <x v="1"/>
    <s v="ORGANIZACION AUTORIZADA"/>
    <s v="VALLE DEL CAUCA"/>
    <s v="YOTOCO"/>
    <s v="INSCRIPCION"/>
    <d v="2012-12-26T00:00:00"/>
    <x v="3"/>
  </r>
  <r>
    <n v="25424"/>
    <s v="ASOCIACION DE SUSCRIPTORES DEL ACUEDUCTO DE SAN JUAN ESP"/>
    <s v="OPERATIVA"/>
    <s v="HASTA 2500 SUSCRIPTORES"/>
    <s v="Grupo de Pequeños"/>
    <x v="1"/>
    <s v="ORGANIZACION AUTORIZADA"/>
    <s v="VALLE DEL CAUCA"/>
    <s v="YOTOCO"/>
    <s v="INSCRIPCION"/>
    <d v="2013-05-02T00:00:00"/>
    <x v="3"/>
  </r>
  <r>
    <n v="25434"/>
    <s v="ASOCIACION DE USUARIOS DEL ACUEDUCTO RURAL RINCON PLACER"/>
    <s v="OPERATIVA"/>
    <s v="HASTA 2500 SUSCRIPTORES"/>
    <s v="Grupo de Pequeños"/>
    <x v="1"/>
    <s v="ORGANIZACION AUTORIZADA"/>
    <s v="TOLIMA"/>
    <s v="CAJAMARCA"/>
    <s v="INSCRIPCION"/>
    <d v="2013-02-21T00:00:00"/>
    <x v="3"/>
  </r>
  <r>
    <n v="25442"/>
    <s v="JUNTA DE ACCION COMUNAL DE LA VEREDA LA CERRAJOSA"/>
    <s v="OPERATIVA"/>
    <s v="HASTA 2500 SUSCRIPTORES"/>
    <s v="Grupo de Pequeños"/>
    <x v="1"/>
    <s v="ORGANIZACION AUTORIZADA"/>
    <s v="TOLIMA"/>
    <s v="CAJAMARCA"/>
    <s v="INSCRIPCION"/>
    <d v="2012-12-26T00:00:00"/>
    <x v="3"/>
  </r>
  <r>
    <n v="25443"/>
    <s v="ASOCIACION DE USUARIOS ACUEDUCTO RURAL SAN LORENZO ALTO Y BAJO"/>
    <s v="OPERATIVA"/>
    <s v="HASTA 2500 SUSCRIPTORES"/>
    <s v="Grupo de Pequeños"/>
    <x v="1"/>
    <s v="ORGANIZACION AUTORIZADA"/>
    <s v="TOLIMA"/>
    <s v="CAJAMARCA"/>
    <s v="INSCRIPCION"/>
    <d v="2012-12-26T00:00:00"/>
    <x v="3"/>
  </r>
  <r>
    <n v="25451"/>
    <s v="ASOCIACIÓN DE USUARIOS DEL ACUEDUCTO DE LA VEREDA LA CAJITA DEL MUNICIPIO DE MELGAR DEPARTAMENTO DEL TOLIMA "/>
    <s v="OPERATIVA"/>
    <s v="MENOR O IGUAL A 2500 USUARIOS"/>
    <s v="Grupo de Pequeños"/>
    <x v="1"/>
    <s v="ORGANIZACION AUTORIZADA"/>
    <s v="TOLIMA"/>
    <s v="MELGAR"/>
    <s v="ACTUALIZACION"/>
    <d v="2024-10-11T00:00:00"/>
    <x v="3"/>
  </r>
  <r>
    <n v="25497"/>
    <s v="CORPORACION DE SERVICIOS DE ACUEDUCTO DE CASAS BLANCAS LA LOMA Y LA CORCOVADA"/>
    <s v="OPERATIVA"/>
    <s v="HASTA 2500 SUSCRIPTORES"/>
    <s v="Grupo de Pequeños"/>
    <x v="1"/>
    <s v="ORGANIZACION AUTORIZADA"/>
    <s v="SANTANDER"/>
    <s v="LA PAZ"/>
    <s v="INSCRIPCION"/>
    <d v="2012-12-26T00:00:00"/>
    <x v="3"/>
  </r>
  <r>
    <n v="25500"/>
    <s v="EMPRESA DE SERVICIOS PUBLICOS DE SAN ANTONIO DEL TEQUENDAMA - PROGRESAR SA. ESP"/>
    <s v="OPERATIVA"/>
    <s v="MENOR O IGUAL A 2500 USUARIOS"/>
    <s v="Grupo de Pequeños"/>
    <x v="0"/>
    <s v="SOCIEDADES (EMPRESA DE SERVICIOS PUBLICOS)"/>
    <s v="CUNDINAMARCA"/>
    <s v="SAN ANTONIO DEL TEQUENDAMA"/>
    <s v="ACTUALIZACION"/>
    <d v="2024-08-11T00:00:00"/>
    <x v="1"/>
  </r>
  <r>
    <n v="25501"/>
    <s v="ASOCIACION DE USUARIOS DEL ACUEDUCTO MULTIVEREDAL AMORSSAN SANTA ROSA DE OSOS"/>
    <s v="OPERATIVA"/>
    <s v="MENOR O IGUAL A 2500 USUARIOS"/>
    <s v="Grupo de Pequeños"/>
    <x v="1"/>
    <s v="ORGANIZACION AUTORIZADA"/>
    <s v="ANTIOQUIA"/>
    <s v="SANTA ROSA DE OSOS"/>
    <s v="ACTUALIZACION"/>
    <d v="2024-05-10T00:00:00"/>
    <x v="3"/>
  </r>
  <r>
    <n v="25504"/>
    <s v="COOPERATIVA DE TRABAJO ASOCIADO DE MICROEMPRESARIOS DE SAN VICENTE DE CHUCURI"/>
    <s v="OPERATIVA"/>
    <s v="DESDE 2501 HASTA 5000 USUARIOS"/>
    <s v="Aprovechamiento "/>
    <x v="2"/>
    <s v="ORGANIZACION AUTORIZADA"/>
    <s v="SANTANDER"/>
    <s v="SAN VICENTE DE CHUCURI"/>
    <s v="ACTUALIZACION"/>
    <d v="2022-02-17T00:00:00"/>
    <x v="7"/>
  </r>
  <r>
    <n v="25508"/>
    <s v="ASOCIACION JUNTA ADMINISTRADORA DEL ACUEDUCTO VEREDA ESTORACAL DE EL HOBO"/>
    <s v="OPERATIVA"/>
    <s v="HASTA 2500 SUSCRIPTORES"/>
    <s v="Grupo de Pequeños"/>
    <x v="1"/>
    <s v="ORGANIZACION AUTORIZADA"/>
    <s v="HUILA"/>
    <s v="HOBO"/>
    <s v="ACTUALIZACION"/>
    <d v="2012-12-26T00:00:00"/>
    <x v="3"/>
  </r>
  <r>
    <n v="25511"/>
    <s v="ASOCIACIÓN DE JUNTA ADMINISTRADORA DEL ACUEDUCTO  DE LA VEREDA SIMON BOLIVAR"/>
    <s v="OPERATIVA"/>
    <s v="HASTA 2500 SUSCRIPTORES"/>
    <s v="Grupo de Pequeños"/>
    <x v="1"/>
    <s v="ORGANIZACION AUTORIZADA"/>
    <s v="NARIÑO"/>
    <s v="CONTADERO"/>
    <s v="ACTUALIZACION"/>
    <d v="2012-12-26T00:00:00"/>
    <x v="3"/>
  </r>
  <r>
    <n v="25515"/>
    <s v="EMPRESA DE SERVICOS PUBLICOS DE GUADUAS S.A. E.S.P. - AGUAS DEL CAPIRA S.A. E.S.P."/>
    <s v="OPERATIVA"/>
    <s v="MAYOR O IGUAL A 5001 USUARIOS"/>
    <s v="Grupo de Grandes"/>
    <x v="0"/>
    <s v="SOCIEDADES (EMPRESA DE SERVICIOS PUBLICOS)"/>
    <s v="CUNDINAMARCA"/>
    <s v="GUADUAS"/>
    <s v="ACTUALIZACION"/>
    <d v="2025-02-14T00:00:00"/>
    <x v="1"/>
  </r>
  <r>
    <n v="25516"/>
    <s v="ASOCIACION DE SUSCRIPTORES DEL ACUEDUCTO VEREDA CHURUVITA SECTOR EL MAMONAL DE SAMACA"/>
    <s v="OPERATIVA"/>
    <s v="MENOR O IGUAL A 2500 USUARIOS"/>
    <s v="Grupo de Pequeños"/>
    <x v="1"/>
    <s v="ORGANIZACION AUTORIZADA"/>
    <s v="BOYACÁ"/>
    <s v="SAMACA"/>
    <s v="ACTUALIZACION"/>
    <d v="2023-12-20T00:00:00"/>
    <x v="3"/>
  </r>
  <r>
    <n v="25524"/>
    <s v="EMPRESA DE SERVICIOS PUBLICOS DOMICILIARIOS DE GIRALDO S.A. E.S.P "/>
    <s v="OPERATIVA"/>
    <s v="MENOR O IGUAL A 2500 USUARIOS"/>
    <s v="Grupo de Pequeños"/>
    <x v="0"/>
    <s v="SOCIEDADES (EMPRESA DE SERVICIOS PUBLICOS)"/>
    <s v="ANTIOQUIA"/>
    <s v="GIRALDO"/>
    <s v="ACTUALIZACION"/>
    <d v="2025-02-27T00:00:00"/>
    <x v="1"/>
  </r>
  <r>
    <n v="25527"/>
    <s v="EMPRESAS PUBLICAS MUNICIPALES DE BETANIA S.A E.S.P "/>
    <s v="OPERATIVA"/>
    <s v="MENOR O IGUAL A 2500 USUARIOS"/>
    <s v="Grupo de Pequeños"/>
    <x v="2"/>
    <s v="SOCIEDADES (EMPRESA DE SERVICIOS PUBLICOS)"/>
    <s v="ANTIOQUIA"/>
    <s v="BETANIA"/>
    <s v="ACTUALIZACION"/>
    <d v="2025-02-12T00:00:00"/>
    <x v="1"/>
  </r>
  <r>
    <n v="25528"/>
    <s v="COOPERATIVA AGUAS DE REMOLINO LTDA E.S.P."/>
    <s v="OPERATIVA (No activa)"/>
    <s v="HASTA 2500 SUSCRIPTORES"/>
    <s v="Grupo de Pequeños"/>
    <x v="1"/>
    <s v="ORGANIZACION AUTORIZADA"/>
    <s v="ATLÁNTICO"/>
    <s v="BARRANQUILLA"/>
    <s v="ACTUALIZACION"/>
    <d v="2011-12-30T00:00:00"/>
    <x v="5"/>
  </r>
  <r>
    <n v="25532"/>
    <s v="ASOCIACIÓN DE USUARIOS DEL ACUEDUCTO DE LA VEREDA EL CARMELO BAJO"/>
    <s v="OPERATIVA"/>
    <s v="HASTA 2500 SUSCRIPTORES"/>
    <s v="Grupo de Pequeños"/>
    <x v="1"/>
    <s v="ORGANIZACION AUTORIZADA"/>
    <s v="CALDAS"/>
    <s v="ANSERMA"/>
    <s v="INSCRIPCION"/>
    <d v="2012-10-29T00:00:00"/>
    <x v="3"/>
  </r>
  <r>
    <n v="25534"/>
    <s v="JUNTA ADMINISTRADORA DEL ACUEDUCTO REGIONAL IDOLOS"/>
    <s v="OPERATIVA"/>
    <s v="HASTA 2500 SUSCRIPTORES"/>
    <s v="Grupo de Pequeños"/>
    <x v="1"/>
    <s v="ORGANIZACION AUTORIZADA"/>
    <s v="HUILA"/>
    <s v="ISNOS"/>
    <s v="INSCRIPCION"/>
    <d v="2012-12-26T00:00:00"/>
    <x v="3"/>
  </r>
  <r>
    <n v="25535"/>
    <s v="ASOCIACION DE USUARIOS DE SERVICIOS PUBLICOS DOMICILIARIOS DE LA PEDREGOSA E.S.P"/>
    <s v="OPERATIVA"/>
    <s v="MENOR O IGUAL A 2500 USUARIOS"/>
    <s v="Grupo de Pequeños"/>
    <x v="1"/>
    <s v="ORGANIZACION AUTORIZADA"/>
    <s v="NORTE DE SANTANDER"/>
    <s v="LA ESPERANZA"/>
    <s v="ACTUALIZACION"/>
    <d v="2024-08-08T00:00:00"/>
    <x v="1"/>
  </r>
  <r>
    <n v="25538"/>
    <s v="ASOCIACION DE USUARIOS DEL ACUEDUCTO CERRO DE GUATICA DE LA VEREDA DIRAVITA ALTO MUNICIPIO FIRAVITOBA"/>
    <s v="OPERATIVA"/>
    <s v="HASTA 2500 SUSCRIPTORES"/>
    <s v="Grupo de Pequeños"/>
    <x v="1"/>
    <s v="ORGANIZACION AUTORIZADA"/>
    <s v="BOYACÁ"/>
    <s v="FIRAVITOBA"/>
    <s v="ACTUALIZACION"/>
    <d v="2012-12-26T00:00:00"/>
    <x v="3"/>
  </r>
  <r>
    <n v="25539"/>
    <s v="EMPRESA DE SERVICIOS PUBLICOS  DOMICILIARIOS DE MOLAGAVITA E.A.M. S.A. E.S.P."/>
    <s v="OPERATIVA"/>
    <s v="MENOR O IGUAL A 2500 USUARIOS"/>
    <s v="Grupo de Pequeños"/>
    <x v="2"/>
    <s v="SOCIEDADES (EMPRESA DE SERVICIOS PUBLICOS)"/>
    <s v="SANTANDER"/>
    <s v="MOLAGAVITA"/>
    <s v="ACTUALIZACION"/>
    <d v="2024-02-08T00:00:00"/>
    <x v="1"/>
  </r>
  <r>
    <n v="25540"/>
    <s v="COOPERATIVA DE GESTORES AMBIENTALES DE TASAJERA"/>
    <s v="OPERATIVA"/>
    <s v="HASTA 2500 SUSCRIPTORES"/>
    <s v="Grupo de Pequeños"/>
    <x v="1"/>
    <s v="ORGANIZACION AUTORIZADA"/>
    <s v="MAGDALENA"/>
    <s v="PUEBLOVIEJO"/>
    <s v="ACTUALIZACION"/>
    <d v="2014-09-09T00:00:00"/>
    <x v="5"/>
  </r>
  <r>
    <n v="25541"/>
    <s v="EMPRESA DE SERVICIOS PUBLICOS DOMICILIARIOS DE GUATAVITA CUNDINAMARCA S.A. E.S.P."/>
    <s v="OPERATIVA"/>
    <s v="MENOR O IGUAL A 2500 USUARIOS"/>
    <s v="Grupo de Pequeños"/>
    <x v="0"/>
    <s v="SOCIEDADES (EMPRESA DE SERVICIOS PUBLICOS)"/>
    <s v="CUNDINAMARCA"/>
    <s v="GUATAVITA"/>
    <s v="ACTUALIZACION"/>
    <d v="2025-02-28T00:00:00"/>
    <x v="1"/>
  </r>
  <r>
    <n v="25549"/>
    <s v="ASOCIACION DE SUSCRIPTORES DEL ACUEDUCTO LOS CERROS DE LAS VEREDAS DE CARAPACHO ALTO Y BAJO DEL MUNICIPIO DE CHIQUINQUIRA"/>
    <s v="OPERATIVA"/>
    <s v="MENOR O IGUAL A 2500 USUARIOS"/>
    <s v="Grupo de Pequeños"/>
    <x v="1"/>
    <s v="ORGANIZACION AUTORIZADA"/>
    <s v="BOYACÁ"/>
    <s v="CHIQUINQUIRA"/>
    <s v="ACTUALIZACION"/>
    <d v="2024-04-11T00:00:00"/>
    <x v="3"/>
  </r>
  <r>
    <n v="25576"/>
    <s v="ASOCIACION DE SUSCRIPTORES DEL ACUEDUCTO RURAL &quot;FUENTE DE ORO&quot; VEREDA LA CABUYA, MUNICIPIO ENCINO"/>
    <s v="OPERATIVA"/>
    <s v="HASTA 2500 SUSCRIPTORES"/>
    <s v="Grupo de Pequeños"/>
    <x v="1"/>
    <s v="ORGANIZACION AUTORIZADA"/>
    <s v="SANTANDER"/>
    <s v="ENCINO"/>
    <s v="INSCRIPCION"/>
    <d v="2013-04-03T00:00:00"/>
    <x v="3"/>
  </r>
  <r>
    <n v="25589"/>
    <s v="ASOCIACION DE USUARIOS DEL ACUEDUCTO Y ALCANTARILLADO DE PALMASECA"/>
    <s v="OPERATIVA"/>
    <s v="MENOR O IGUAL A 2500 USUARIOS"/>
    <s v="Grupo de Pequeños"/>
    <x v="1"/>
    <s v="ORGANIZACION AUTORIZADA"/>
    <s v="VALLE DEL CAUCA"/>
    <s v="PALMIRA"/>
    <s v="ACTUALIZACION"/>
    <d v="2024-03-01T00:00:00"/>
    <x v="4"/>
  </r>
  <r>
    <n v="25613"/>
    <s v="ASOCIACION DE USUARIOS DEL ACUEDUCTO RURAL LA MARIA"/>
    <s v="ABASTO"/>
    <s v="HASTA 2500 SUSCRIPTORES"/>
    <s v="Grupo de Pequeños"/>
    <x v="1"/>
    <s v="ORGANIZACION AUTORIZADA"/>
    <s v="TOLIMA"/>
    <s v="PALOCABILDO"/>
    <s v="INSCRIPCION"/>
    <d v="2012-12-26T00:00:00"/>
    <x v="3"/>
  </r>
  <r>
    <n v="25632"/>
    <s v="ASOCIACION ACUEDUCTO GUAPANTE ASOAGUA"/>
    <s v="OPERATIVA"/>
    <s v="MENOR O IGUAL A 2500 USUARIOS"/>
    <s v="Grupo de Pequeños"/>
    <x v="1"/>
    <s v="ORGANIZACION AUTORIZADA"/>
    <s v="ANTIOQUIA"/>
    <s v="GUARNE"/>
    <s v="ACTUALIZACION"/>
    <d v="2024-04-17T00:00:00"/>
    <x v="3"/>
  </r>
  <r>
    <n v="25633"/>
    <s v="ASOCIACION DE SUSCRIPTORES DEL ACUEDUCTO BARRIO SAN ANTONIO AGUASANAN"/>
    <s v="OPERATIVA"/>
    <s v="MENOR O IGUAL A 2500 USUARIOS"/>
    <s v="Grupo de Pequeños"/>
    <x v="2"/>
    <s v="ORGANIZACION AUTORIZADA"/>
    <s v="ANTIOQUIA"/>
    <s v="GUARNE"/>
    <s v="ACTUALIZACION"/>
    <d v="2024-04-17T00:00:00"/>
    <x v="3"/>
  </r>
  <r>
    <n v="25653"/>
    <s v="ADMINISTRACION PUBLICA COOPERATIVA DE AGUA POTABLE Y SANEAMIENTO BASICO DE CUMBITARA"/>
    <s v="OPERATIVA"/>
    <s v="MENOR O IGUAL A 2500 USUARIOS"/>
    <s v="Grupo de Pequeños"/>
    <x v="2"/>
    <s v="ORGANIZACION AUTORIZADA"/>
    <s v="NARIÑO"/>
    <s v="CUMBITARA"/>
    <s v="ACTUALIZACION"/>
    <d v="2025-02-18T00:00:00"/>
    <x v="1"/>
  </r>
  <r>
    <n v="25659"/>
    <s v="URBASER POPAYAN S.A. E.S.P."/>
    <s v="OPERATIVA"/>
    <s v="MAYOR O IGUAL A 5001 USUARIOS"/>
    <s v="Grupo de Grandes"/>
    <x v="0"/>
    <s v="SOCIEDADES (EMPRESA DE SERVICIOS PUBLICOS)"/>
    <s v="CAUCA"/>
    <s v="POPAYAN"/>
    <s v="ACTUALIZACION"/>
    <d v="2025-02-27T00:00:00"/>
    <x v="0"/>
  </r>
  <r>
    <n v="25661"/>
    <s v="AGUAS Y ASEO DEL MACIZO S.A.S. E.S.P."/>
    <s v="OPERATIVA"/>
    <s v="MENOR O IGUAL A 2500 USUARIOS"/>
    <s v="Grupo de Pequeños"/>
    <x v="2"/>
    <s v="SOCIEDADES (EMPRESA DE SERVICIOS PUBLICOS)"/>
    <s v="HUILA"/>
    <s v="ISNOS"/>
    <s v="ACTUALIZACION"/>
    <d v="2025-02-11T00:00:00"/>
    <x v="2"/>
  </r>
  <r>
    <n v="25662"/>
    <s v="EMPRESA DE SERVICIOS PUBLICOS DE GUADALUPE S.A.S ESP"/>
    <s v="OPERATIVA"/>
    <s v="MENOR O IGUAL A 2500 USUARIOS"/>
    <s v="Grupo de Pequeños"/>
    <x v="2"/>
    <s v="SOCIEDADES (EMPRESA DE SERVICIOS PUBLICOS)"/>
    <s v="ANTIOQUIA"/>
    <s v="GUADALUPE"/>
    <s v="ACTUALIZACION"/>
    <d v="2025-02-26T00:00:00"/>
    <x v="1"/>
  </r>
  <r>
    <n v="25663"/>
    <s v="FLORIDASEO S.A ESP"/>
    <s v="OPERATIVA"/>
    <s v="MAYOR O IGUAL A 5001 USUARIOS"/>
    <s v="Grupo de Grandes"/>
    <x v="0"/>
    <s v="SOCIEDADES (EMPRESA DE SERVICIOS PUBLICOS)"/>
    <s v="VALLE DEL CAUCA"/>
    <s v="YUMBO"/>
    <s v="ACTUALIZACION"/>
    <d v="2025-02-28T00:00:00"/>
    <x v="0"/>
  </r>
  <r>
    <n v="25664"/>
    <s v="ASOCIACION DE USUARIOS DEL ACUEDUCTO COLECTIVO (COSTA)"/>
    <s v="OPERATIVA"/>
    <s v="HASTA 2500 SUSCRIPTORES"/>
    <s v="Grupo de Pequeños"/>
    <x v="1"/>
    <s v="ORGANIZACION AUTORIZADA"/>
    <s v="VALLE DEL CAUCA"/>
    <s v="CARTAGO"/>
    <s v="ACTUALIZACION"/>
    <d v="2012-11-23T00:00:00"/>
    <x v="3"/>
  </r>
  <r>
    <n v="25665"/>
    <s v="JUNTA DE ACCIÓN COMUNAL - LA CONCEPCIÓN"/>
    <s v="ABASTO"/>
    <s v="HASTA 2500 SUSCRIPTORES"/>
    <s v="Grupo de Pequeños"/>
    <x v="1"/>
    <s v="ORGANIZACION AUTORIZADA"/>
    <s v="META"/>
    <s v="VILLAVICENCIO"/>
    <s v="ACTUALIZACION"/>
    <d v="2011-11-26T00:00:00"/>
    <x v="4"/>
  </r>
  <r>
    <n v="25667"/>
    <s v="ADMINISTRACION PUBLICA COOPERATIVA AGUAS ARROYO CEIBA"/>
    <s v="OPERATIVA"/>
    <s v="HASTA 2500 SUSCRIPTORES"/>
    <s v="Grupo de Pequeños"/>
    <x v="1"/>
    <s v="ORGANIZACION AUTORIZADA"/>
    <s v="BOLÍVAR"/>
    <s v="ARROYOHONDO"/>
    <s v="ACTUALIZACION"/>
    <d v="2012-02-04T00:00:00"/>
    <x v="5"/>
  </r>
  <r>
    <n v="25669"/>
    <s v="Asociacion de Usuarios del Servicio de Agua Potable y Alcantrillado del Estero municipio de Cali Dpto del Valle"/>
    <s v="OPERATIVA"/>
    <s v="MENOR O IGUAL A 2500 USUARIOS"/>
    <s v="Grupo de Pequeños"/>
    <x v="1"/>
    <s v="ORGANIZACION AUTORIZADA"/>
    <s v="VALLE DEL CAUCA"/>
    <s v="CALI"/>
    <s v="INSCRIPCION"/>
    <d v="2020-10-09T00:00:00"/>
    <x v="3"/>
  </r>
  <r>
    <n v="25671"/>
    <s v="EMPRESA DE SERVICIOS PUBLICOS DOMICILIARIOS DE ACUEDUCTO ALCANTARILLADO Y ASEO - SANTA HELENA A.A.A.  S.A. - E.S.P"/>
    <s v="OPERATIVA"/>
    <s v="MENOR O IGUAL A 2500 USUARIOS"/>
    <s v="Grupo de Pequeños"/>
    <x v="0"/>
    <s v="SOCIEDADES (EMPRESA DE SERVICIOS PUBLICOS)"/>
    <s v="SANTANDER"/>
    <s v="SANTA HELENA DEL OPON"/>
    <s v="ACTUALIZACION"/>
    <d v="2025-03-28T00:00:00"/>
    <x v="1"/>
  </r>
  <r>
    <n v="25672"/>
    <s v="ASOSIACION DE USUARIOS DE ACUEDUCTOS SAN RAFAEL"/>
    <s v="OPERATIVA"/>
    <s v="HASTA 2500 SUSCRIPTORES"/>
    <s v="Grupo de Pequeños"/>
    <x v="1"/>
    <s v="ORGANIZACION AUTORIZADA"/>
    <s v="ANTIOQUIA"/>
    <s v="LA CEJA"/>
    <s v="ACTUALIZACION"/>
    <d v="2011-12-21T00:00:00"/>
    <x v="3"/>
  </r>
  <r>
    <n v="25674"/>
    <s v="EMPRESAS PUBLICAS DE SAN RAFAEL S.A. E.S.P."/>
    <s v="OPERATIVA"/>
    <s v="DESDE 2501 HASTA 5000 USUARIOS"/>
    <s v="Grupo de Grandes"/>
    <x v="2"/>
    <s v="SOCIEDADES (EMPRESA DE SERVICIOS PUBLICOS)"/>
    <s v="ANTIOQUIA"/>
    <s v="SAN RAFAEL"/>
    <s v="ACTUALIZACION"/>
    <d v="2025-02-27T00:00:00"/>
    <x v="1"/>
  </r>
  <r>
    <n v="25677"/>
    <s v="ASOCIACION DE USUARIOS DEL ACUEDUCTO DE LAS VEREDAS BOQUERON ALTO Y BOQUERON BAJO DEL MUNICIPIO DE CHOCONTA"/>
    <s v="OPERATIVA"/>
    <s v="MENOR O IGUAL A 2500 USUARIOS"/>
    <s v="Grupo de Pequeños"/>
    <x v="1"/>
    <s v="ORGANIZACION AUTORIZADA"/>
    <s v="BOGOTÁ, D.C."/>
    <s v="BOGOTA, D.C."/>
    <s v="ACTUALIZACION"/>
    <d v="2022-06-22T00:00:00"/>
    <x v="3"/>
  </r>
  <r>
    <n v="25678"/>
    <s v="CURIPA EMPRESA DE SERVICIOS PUBLICOS DE SAN JOAQUIN AAA SAS ESP"/>
    <s v="OPERATIVA"/>
    <s v="MENOR O IGUAL A 2500 USUARIOS"/>
    <s v="Grupo de Pequeños"/>
    <x v="2"/>
    <s v="SOCIEDADES (EMPRESA DE SERVICIOS PUBLICOS)"/>
    <s v="SANTANDER"/>
    <s v="SAN JOAQUIN"/>
    <s v="ACTUALIZACION"/>
    <d v="2021-03-05T00:00:00"/>
    <x v="1"/>
  </r>
  <r>
    <n v="25687"/>
    <s v="ASOCIACION JUNTA ADMINISTRADORA DEL ACUEDUCTO VEREDA PEÑOLCITO PARTE MEDIA Y ALTA MUNICIPIO DE COPACABANA"/>
    <s v="OPERATIVA"/>
    <s v="MENOR O IGUAL A 2500 USUARIOS"/>
    <s v="Grupo de Pequeños"/>
    <x v="1"/>
    <s v="ORGANIZACION AUTORIZADA"/>
    <s v="ANTIOQUIA"/>
    <s v="COPACABANA"/>
    <s v="ACTUALIZACION"/>
    <d v="2025-01-22T00:00:00"/>
    <x v="3"/>
  </r>
  <r>
    <n v="25692"/>
    <s v="CENTRAL COLOMBIANA DE ASEO S.A.S. ESP"/>
    <s v="OPERATIVA"/>
    <s v="MAYOR O IGUAL A 5001 USUARIOS"/>
    <s v="Grupo de Grandes"/>
    <x v="0"/>
    <s v="SOCIEDADES (EMPRESA DE SERVICIOS PUBLICOS)"/>
    <s v="BOYACÁ"/>
    <s v="CHIQUINQUIRA"/>
    <s v="ACTUALIZACION"/>
    <d v="2025-02-28T00:00:00"/>
    <x v="0"/>
  </r>
  <r>
    <n v="25694"/>
    <s v="AGUAS DE TUMACO SA ESP"/>
    <s v="OPERATIVA"/>
    <s v="MAYOR O IGUAL A 5001 USUARIOS"/>
    <s v="Grupo de Grandes"/>
    <x v="2"/>
    <s v="SOCIEDADES (EMPRESA DE SERVICIOS PUBLICOS)"/>
    <s v="NARIÑO"/>
    <s v="SAN ANDRES DE TUMACO"/>
    <s v="ACTUALIZACION"/>
    <d v="2025-02-25T00:00:00"/>
    <x v="5"/>
  </r>
  <r>
    <n v="25699"/>
    <s v="EMPRESA DE SERVICIOS AMBIENTALES DEL CAQUETA SOCIEDAD ANONIMA EMPRESA DE SERVICIOS PUBLICOS"/>
    <s v="OPERATIVA"/>
    <s v="DESDE 2501 HASTA 5000 USUARIOS"/>
    <s v="Grupo de Grandes"/>
    <x v="2"/>
    <s v="SOCIEDADES (EMPRESA DE SERVICIOS PUBLICOS)"/>
    <s v="CAQUETÁ"/>
    <s v="FLORENCIA"/>
    <s v="ACTUALIZACION"/>
    <d v="2024-02-03T00:00:00"/>
    <x v="0"/>
  </r>
  <r>
    <n v="25703"/>
    <s v="AGUAS CON FUTURO SA ESP"/>
    <s v="OPERATIVA"/>
    <s v="MENOR O IGUAL A 2500 USUARIOS"/>
    <s v="Grupo de Pequeños"/>
    <x v="2"/>
    <s v="SOCIEDADES (EMPRESA DE SERVICIOS PUBLICOS)"/>
    <s v="BOYACÁ"/>
    <s v="SABOYA"/>
    <s v="ACTUALIZACION"/>
    <d v="2024-03-06T00:00:00"/>
    <x v="1"/>
  </r>
  <r>
    <n v="25708"/>
    <s v="ASOCIACION DE SUSRIPTORES PROACUEDUCTO DE LA VEREDA DE LLUVIOSOS SECTOR ALTO BLANCO"/>
    <s v="OPERATIVA"/>
    <s v="MENOR O IGUAL A 2500 USUARIOS"/>
    <s v="Grupo de Pequeños"/>
    <x v="0"/>
    <s v="ORGANIZACION AUTORIZADA"/>
    <s v="BOYACÁ"/>
    <s v="CUCAITA"/>
    <s v="ACTUALIZACION"/>
    <d v="2025-01-28T00:00:00"/>
    <x v="3"/>
  </r>
  <r>
    <n v="25710"/>
    <s v="EMPRESA DE SERVICIOS PUBLICOS DE LEIVA ESP SAS"/>
    <s v="OPERATIVA"/>
    <s v="MENOR O IGUAL A 2500 USUARIOS"/>
    <s v="Grupo de Pequeños"/>
    <x v="2"/>
    <s v="SOCIEDADES (EMPRESA DE SERVICIOS PUBLICOS)"/>
    <s v="NARIÑO"/>
    <s v="LEIVA"/>
    <s v="ACTUALIZACION"/>
    <d v="2023-02-24T00:00:00"/>
    <x v="1"/>
  </r>
  <r>
    <n v="25716"/>
    <s v="ADMINISTRACION PUBLICA COOPERATIVA DE AGUA POTABLE Y SANEAMIENTO BASICO DE ALMAGUER CAUCA"/>
    <s v="OPERATIVA"/>
    <s v="MENOR O IGUAL A 2500 USUARIOS"/>
    <s v="Grupo de Pequeños"/>
    <x v="2"/>
    <s v="ORGANIZACION AUTORIZADA"/>
    <s v="CAUCA"/>
    <s v="ALMAGUER"/>
    <s v="INSCRIPCION"/>
    <d v="2017-10-30T00:00:00"/>
    <x v="1"/>
  </r>
  <r>
    <n v="25722"/>
    <s v="EDIFICIO HANSA REEF CLUB"/>
    <s v="OPERATIVA"/>
    <s v="HASTA 2500 SUSCRIPTORES"/>
    <s v="Grupo de Pequeños"/>
    <x v="1"/>
    <s v="PRODUCTOR MARGINAL, INDEPENDIENTE O USO PARTICULAR"/>
    <s v="ARCHIPIÉLAGO DE SAN ANDRÉS, PROVIDENCIA Y SANTA CATALINA"/>
    <s v="SAN ANDRES"/>
    <s v="INSCRIPCION"/>
    <d v="2012-12-26T00:00:00"/>
    <x v="3"/>
  </r>
  <r>
    <n v="25726"/>
    <s v="JUNTA DE ACCIÓN COMUNAL VEREDA LAS ENCARNACIONES"/>
    <s v="OPERATIVA"/>
    <s v="HASTA 2500 SUSCRIPTORES"/>
    <s v="Grupo de Pequeños"/>
    <x v="1"/>
    <s v="ORGANIZACION AUTORIZADA"/>
    <s v="ANTIOQUIA"/>
    <s v="SAN ROQUE"/>
    <s v="INSCRIPCION"/>
    <d v="2012-12-26T00:00:00"/>
    <x v="3"/>
  </r>
  <r>
    <n v="25735"/>
    <s v="ASOCIACION DE USUARIOS DEL ACUEDUCTO INTERVEREDAL DE SONSA, GUANGUITA ALTO, GUANGUITA BAJO NEMOCONCITO Y TIBITA  MUNICIPIO DE VILLAPINZON "/>
    <s v="OPERATIVA"/>
    <s v="MENOR O IGUAL A 2500 USUARIOS"/>
    <s v="Grupo de Pequeños"/>
    <x v="1"/>
    <s v="ORGANIZACION AUTORIZADA"/>
    <s v="CUNDINAMARCA"/>
    <s v="VILLAPINZON"/>
    <s v="ACTUALIZACION"/>
    <d v="2024-07-24T00:00:00"/>
    <x v="3"/>
  </r>
  <r>
    <n v="25805"/>
    <s v="ASOCIACION DE USUARIOS DEL ACUEDUCTO LAS ANIMAS LAS AURAS Y NAZARETH"/>
    <s v="OPERATIVA"/>
    <s v="MENOR O IGUAL A 2500 USUARIOS"/>
    <s v="Grupo de Pequeños"/>
    <x v="1"/>
    <s v="ORGANIZACION AUTORIZADA"/>
    <s v="BOGOTÁ, D.C."/>
    <s v="BOGOTA, D.C."/>
    <s v="ACTUALIZACION"/>
    <d v="2024-05-28T00:00:00"/>
    <x v="3"/>
  </r>
  <r>
    <n v="25806"/>
    <s v="ASOCIACIÓN DE USUARIOS DEL ACUEDUCTO DE LA VEREDA LAGUNA VERDE ESP"/>
    <s v="OPERATIVA"/>
    <s v="HASTA 2500 SUSCRIPTORES"/>
    <s v="Grupo de Pequeños"/>
    <x v="1"/>
    <s v="ORGANIZACION AUTORIZADA"/>
    <s v="BOGOTÁ, D.C."/>
    <s v="BOGOTA, D.C."/>
    <s v="INSCRIPCION"/>
    <d v="2015-12-17T00:00:00"/>
    <x v="3"/>
  </r>
  <r>
    <n v="25814"/>
    <s v="ASOCIACIÓN DE USUARIOS DE ACUEDUCTO ARRAYANES ARGENTINA"/>
    <s v="OPERATIVA"/>
    <s v="MENOR O IGUAL A 2500 USUARIOS"/>
    <s v="Grupo de Pequeños"/>
    <x v="1"/>
    <s v="ORGANIZACION AUTORIZADA"/>
    <s v="BOGOTÁ, D.C."/>
    <s v="BOGOTA, D.C."/>
    <s v="ACTUALIZACION"/>
    <d v="2024-05-28T00:00:00"/>
    <x v="3"/>
  </r>
  <r>
    <n v="25816"/>
    <s v="ASOCIACION DE USUARIOS DE ACUEDUCTO MANANTIAL DE AGUAS CERRO REDONDO Y CORINTO ESP"/>
    <s v="OPERATIVA"/>
    <s v="MENOR O IGUAL A 2500 USUARIOS"/>
    <s v="Grupo de Pequeños"/>
    <x v="1"/>
    <s v="ORGANIZACION AUTORIZADA"/>
    <s v="BOGOTÁ, D.C."/>
    <s v="BOGOTA, D.C."/>
    <s v="ACTUALIZACION"/>
    <d v="2024-04-26T00:00:00"/>
    <x v="3"/>
  </r>
  <r>
    <n v="25817"/>
    <s v="ASOCIACIÓN ASOQUIBA"/>
    <s v="OPERATIVA"/>
    <s v="MENOR O IGUAL A 2500 USUARIOS"/>
    <s v="Grupo de Pequeños"/>
    <x v="1"/>
    <s v="ORGANIZACION AUTORIZADA"/>
    <s v="BOGOTÁ, D.C."/>
    <s v="BOGOTA, D.C."/>
    <s v="ACTUALIZACION"/>
    <d v="2024-05-06T00:00:00"/>
    <x v="3"/>
  </r>
  <r>
    <n v="25819"/>
    <s v="ASOCIACIÓN DE USUARIOS DEL SERVICIO DE AGUA POTABLE  DE LA FLORESTA DE LA SABANA"/>
    <s v="OPERATIVA"/>
    <s v="MENOR O IGUAL A 2500 USUARIOS"/>
    <s v="Grupo de Pequeños"/>
    <x v="1"/>
    <s v="ORGANIZACION AUTORIZADA"/>
    <s v="BOGOTÁ, D.C."/>
    <s v="BOGOTA, D.C."/>
    <s v="ACTUALIZACION"/>
    <d v="2025-03-12T00:00:00"/>
    <x v="3"/>
  </r>
  <r>
    <n v="25869"/>
    <s v="ASOCIACION DE USUARIOS ACUEDUCTO EL JORDAN"/>
    <s v="OPERATIVA"/>
    <s v="MENOR O IGUAL A 2500 USUARIOS"/>
    <s v="Grupo de Pequeños"/>
    <x v="1"/>
    <s v="ORGANIZACION AUTORIZADA"/>
    <s v="ANTIOQUIA"/>
    <s v="SAN CARLOS"/>
    <s v="ACTUALIZACION"/>
    <d v="2025-02-11T00:00:00"/>
    <x v="3"/>
  </r>
  <r>
    <n v="25873"/>
    <s v="ASOCIACIÓN DE USUARIOS DEL ACUEDUCTO DE LA VEREDA LA MAGDALENA DEL MUNICIPIO DE SAN VICENTE"/>
    <s v="OPERATIVA"/>
    <s v="MENOR O IGUAL A 2500 USUARIOS"/>
    <s v="Grupo de Pequeños"/>
    <x v="1"/>
    <s v="ORGANIZACION AUTORIZADA"/>
    <s v="ANTIOQUIA"/>
    <s v="SAN VICENTE FERRER"/>
    <s v="ACTUALIZACION"/>
    <d v="2025-02-28T00:00:00"/>
    <x v="3"/>
  </r>
  <r>
    <n v="25876"/>
    <s v="EMPRESA MUNICIPAL DE ACUEDUCTO ALCANTARILLADO Y ASEO DEL MUNICIPIO DE BUENAVISTA SUCRE SA ESP"/>
    <s v="OPERATIVA"/>
    <s v="MENOR O IGUAL A 2500 USUARIOS"/>
    <s v="Grupo de Pequeños"/>
    <x v="0"/>
    <s v="SOCIEDADES (EMPRESA DE SERVICIOS PUBLICOS)"/>
    <s v="SUCRE"/>
    <s v="BUENAVISTA"/>
    <s v="ACTUALIZACION"/>
    <d v="2023-02-06T00:00:00"/>
    <x v="1"/>
  </r>
  <r>
    <n v="25882"/>
    <s v="ASOCIACION COMUNITARIA DE ACUEDUCTO VEREDA SANTIAGO PEREZ"/>
    <s v="OPERATIVA"/>
    <s v="MENOR O IGUAL A 2500 USUARIOS"/>
    <s v="Grupo de Pequeños"/>
    <x v="1"/>
    <s v="ORGANIZACION AUTORIZADA"/>
    <s v="TOLIMA"/>
    <s v="ATACO"/>
    <s v="ACTUALIZACION"/>
    <d v="2024-04-11T00:00:00"/>
    <x v="3"/>
  </r>
  <r>
    <n v="25896"/>
    <s v="INTERAMBIENTAL S.A. E.S.P"/>
    <s v="OPERATIVA"/>
    <s v="HASTA 2500 SUSCRIPTORES"/>
    <s v="Grupo de Pequeños"/>
    <x v="1"/>
    <s v="SOCIEDADES (EMPRESA DE SERVICIOS PUBLICOS)"/>
    <s v="NORTE DE SANTANDER"/>
    <s v="VILLA DEL ROSARIO"/>
    <s v="ACTUALIZACION"/>
    <d v="2011-12-05T00:00:00"/>
    <x v="0"/>
  </r>
  <r>
    <n v="25900"/>
    <s v="ASOCIACION DE USUARIOS DEL ACUEDUCTO INTERVEREDAL EL RETIRO Y OTRAS ASUAINRO"/>
    <s v="OPERATIVA"/>
    <s v="MENOR O IGUAL A 2500 USUARIOS"/>
    <s v="Grupo de Pequeños"/>
    <x v="1"/>
    <s v="ORGANIZACION AUTORIZADA"/>
    <s v="CUNDINAMARCA"/>
    <s v="PASCA"/>
    <s v="ACTUALIZACION"/>
    <d v="2025-02-03T00:00:00"/>
    <x v="3"/>
  </r>
  <r>
    <n v="25902"/>
    <s v="ASOCIACION DE USUARIOS DEL ACUEDUCTO MULTIVEREDAL ASOAGUAS TAMESIS"/>
    <s v="OPERATIVA"/>
    <s v="MENOR O IGUAL A 2500 USUARIOS"/>
    <s v="Grupo de Pequeños"/>
    <x v="1"/>
    <s v="ORGANIZACION AUTORIZADA"/>
    <s v="ANTIOQUIA"/>
    <s v="TAMESIS"/>
    <s v="ACTUALIZACION"/>
    <d v="2025-03-26T00:00:00"/>
    <x v="3"/>
  </r>
  <r>
    <n v="25903"/>
    <s v="ASOCIACION DE SUSCRIPTORES DEL ACUEDUCTO LA PIÑUELA DE LAS VEREDAS CHORRO BLANCO ALTO"/>
    <s v="OPERATIVA"/>
    <s v="MENOR O IGUAL A 2500 USUARIOS"/>
    <s v="Grupo de Pequeños"/>
    <x v="1"/>
    <s v="ORGANIZACION AUTORIZADA"/>
    <s v="BOYACÁ"/>
    <s v="TUNJA"/>
    <s v="ACTUALIZACION"/>
    <d v="2024-11-07T00:00:00"/>
    <x v="3"/>
  </r>
  <r>
    <n v="25904"/>
    <s v="CORPORACION DE ACUEDUCTO PIEDRAS BLANCAS"/>
    <s v="OPERATIVA"/>
    <s v="MENOR O IGUAL A 2500 USUARIOS"/>
    <s v="Grupo de Pequeños"/>
    <x v="1"/>
    <s v="ORGANIZACION AUTORIZADA"/>
    <s v="ANTIOQUIA"/>
    <s v="MEDELLÍN"/>
    <s v="ACTUALIZACION"/>
    <d v="2025-01-29T00:00:00"/>
    <x v="3"/>
  </r>
  <r>
    <n v="25905"/>
    <s v="ASOCIACION DE USUARIOS DEL ACUEDUCTO Y ALCANTARILLADO DE EL HATILLO"/>
    <s v="OPERATIVA"/>
    <s v="MENOR O IGUAL A 2500 USUARIOS"/>
    <s v="Grupo de Pequeños"/>
    <x v="1"/>
    <s v="ORGANIZACION AUTORIZADA"/>
    <s v="ANTIOQUIA"/>
    <s v="BARBOSA"/>
    <s v="ACTUALIZACION"/>
    <d v="2019-03-01T00:00:00"/>
    <x v="3"/>
  </r>
  <r>
    <n v="25907"/>
    <s v="EMPRESA COMUNITARIA DE SERVICIOS PUBLICOS Y SANEAMIENTO BASICO DEL CORREGIMIENTO DE LA ESMERALDA"/>
    <s v="OPERATIVA"/>
    <s v="MENOR O IGUAL A 2500 USUARIOS"/>
    <s v="Grupo de Pequeños"/>
    <x v="1"/>
    <s v="ORGANIZACION AUTORIZADA"/>
    <s v="ARAUCA"/>
    <s v="ARAUQUITA"/>
    <s v="ACTUALIZACION"/>
    <d v="2025-01-28T00:00:00"/>
    <x v="1"/>
  </r>
  <r>
    <n v="25908"/>
    <s v="ASOCIACION DE USUARIOS DE ACUEDUCTO PANTANILLO"/>
    <s v="OPERATIVA"/>
    <s v="MENOR O IGUAL A 2500 USUARIOS"/>
    <s v="Grupo de Pequeños"/>
    <x v="1"/>
    <s v="ORGANIZACION AUTORIZADA"/>
    <s v="ANTIOQUIA"/>
    <s v="ENVIGADO"/>
    <s v="ACTUALIZACION"/>
    <d v="2025-03-18T00:00:00"/>
    <x v="3"/>
  </r>
  <r>
    <n v="25911"/>
    <s v="EMPRESA COMUNITARIA DE ACUEDUCTO ALCANTARILLADO Y ASEO DEL OASIS Y AGUACHICA"/>
    <s v="OPERATIVA"/>
    <s v="MENOR O IGUAL A 2500 USUARIOS"/>
    <s v="Grupo de Pequeños"/>
    <x v="1"/>
    <s v="ORGANIZACION AUTORIZADA"/>
    <s v="ARAUCA"/>
    <s v="ARAUQUITA"/>
    <s v="ACTUALIZACION"/>
    <d v="2024-08-29T00:00:00"/>
    <x v="5"/>
  </r>
  <r>
    <n v="25918"/>
    <s v="ASOCIACION DE USUARIOS DE ACUEDUCTO LA CHINA-CUARTAS"/>
    <s v="OPERATIVA"/>
    <s v="HASTA 2500 SUSCRIPTORES"/>
    <s v="Grupo de Pequeños"/>
    <x v="1"/>
    <s v="ORGANIZACION AUTORIZADA"/>
    <s v="ANTIOQUIA"/>
    <s v="BELLO"/>
    <s v="INSCRIPCION"/>
    <d v="2012-11-04T00:00:00"/>
    <x v="3"/>
  </r>
  <r>
    <n v="25921"/>
    <s v="ASOCIACION DE USUARIOS DEL ACUEDUCTO VEREDA MANGA ARRIBA SECTOR LA LOMA"/>
    <s v="OPERATIVA"/>
    <s v="MENOR O IGUAL A 2500 USUARIOS"/>
    <s v="Grupo de Pequeños"/>
    <x v="1"/>
    <s v="ORGANIZACION AUTORIZADA"/>
    <s v="ANTIOQUIA"/>
    <s v="GIRARDOTA"/>
    <s v="ACTUALIZACION"/>
    <d v="2024-03-09T00:00:00"/>
    <x v="3"/>
  </r>
  <r>
    <n v="25925"/>
    <s v="ASOCIACION ACUEDUCTO MARIA SANTIFICADORA"/>
    <s v="OPERATIVA"/>
    <s v="MENOR O IGUAL A 2500 USUARIOS"/>
    <s v="Grupo de Pequeños"/>
    <x v="1"/>
    <s v="ORGANIZACION AUTORIZADA"/>
    <s v="ANTIOQUIA"/>
    <s v="COPACABANA"/>
    <s v="ACTUALIZACION"/>
    <d v="2025-02-10T00:00:00"/>
    <x v="3"/>
  </r>
  <r>
    <n v="25934"/>
    <s v="ASOCIACION DE SUSCRIPTORES DE ACUEDUCTO BARON GALLERO SECTOR LA CAPILLA"/>
    <s v="OPERATIVA"/>
    <s v="HASTA 2500 SUSCRIPTORES"/>
    <s v="Grupo de Pequeños"/>
    <x v="1"/>
    <s v="ORGANIZACION AUTORIZADA"/>
    <s v="BOYACÁ"/>
    <s v="TUNJA"/>
    <s v="INSCRIPCION"/>
    <d v="2012-02-16T00:00:00"/>
    <x v="3"/>
  </r>
  <r>
    <n v="25935"/>
    <s v="ASOCIACION DE SUSCRIPTORES DEL ACUEDUCTO BARON GALLERO"/>
    <s v="OPERATIVA"/>
    <s v="HASTA 2500 SUSCRIPTORES"/>
    <s v="Grupo de Pequeños"/>
    <x v="1"/>
    <s v="ORGANIZACION AUTORIZADA"/>
    <s v="BOYACÁ"/>
    <s v="TUNJA"/>
    <s v="INSCRIPCION"/>
    <d v="2012-02-16T00:00:00"/>
    <x v="3"/>
  </r>
  <r>
    <n v="25937"/>
    <s v="ASOCIACION DE SUSCRIPTORES DEL ACUEDUCTO VEREDAL DE RUNTA ALTA SECTOR LA AGUADITA"/>
    <s v="OPERATIVA"/>
    <s v="MENOR O IGUAL A 2500 USUARIOS"/>
    <s v="Grupo de Pequeños"/>
    <x v="1"/>
    <s v="ORGANIZACION AUTORIZADA"/>
    <s v="BOYACÁ"/>
    <s v="TUNJA"/>
    <s v="ACTUALIZACION"/>
    <d v="2024-02-11T00:00:00"/>
    <x v="3"/>
  </r>
  <r>
    <n v="25938"/>
    <s v="EMPRESA DE SERVICIOS PUBLICOS DOMICILIARIOS DEL MUNICIPIO DE VIANI &quot;EMSERVIANI&quot; S.A.S. E.S.P."/>
    <s v="OPERATIVA"/>
    <s v="MENOR O IGUAL A 2500 USUARIOS"/>
    <s v="Grupo de Pequeños"/>
    <x v="2"/>
    <s v="SOCIEDADES (EMPRESA DE SERVICIOS PUBLICOS)"/>
    <s v="CUNDINAMARCA"/>
    <s v="VIANI"/>
    <s v="ACTUALIZACION"/>
    <d v="2025-01-21T00:00:00"/>
    <x v="1"/>
  </r>
  <r>
    <n v="25946"/>
    <s v="ASOCIACION DE USUARIOS ACUEDUCTO MULTIVEREDAL LA MIEL Y LOS RODAS "/>
    <s v="OPERATIVA"/>
    <s v="MENOR O IGUAL A 2500 USUARIOS"/>
    <s v="Grupo de Pequeños"/>
    <x v="0"/>
    <s v="ORGANIZACION AUTORIZADA"/>
    <s v="ANTIOQUIA"/>
    <s v="ENVIGADO"/>
    <s v="ACTUALIZACION"/>
    <d v="2023-01-12T00:00:00"/>
    <x v="3"/>
  </r>
  <r>
    <n v="25948"/>
    <s v="ASOCIACION DE USUSARIOS DEL ACUEDUCTOY/O ALCANTARILLADO Y/O ASEO DE BOLO ALIZAL  E. S.P"/>
    <s v="OPERATIVA"/>
    <s v="HASTA 2500 SUSCRIPTORES"/>
    <s v="Grupo de Pequeños"/>
    <x v="1"/>
    <s v="ORGANIZACION AUTORIZADA"/>
    <s v="VALLE DEL CAUCA"/>
    <s v="PALMIRA"/>
    <s v="ACTUALIZACION"/>
    <d v="2012-11-22T00:00:00"/>
    <x v="3"/>
  </r>
  <r>
    <n v="25949"/>
    <s v="ASOCIACION DE USUARIOS DEL ACUEDUCTO REGIONAL DE LA VEREDA RINCON SANTO"/>
    <s v="OPERATIVA"/>
    <s v="MENOR O IGUAL A 2500 USUARIOS"/>
    <s v="Grupo de Pequeños"/>
    <x v="1"/>
    <s v="ORGANIZACION AUTORIZADA"/>
    <s v="CUNDINAMARCA"/>
    <s v="SUBACHOQUE"/>
    <s v="ACTUALIZACION"/>
    <d v="2025-03-11T00:00:00"/>
    <x v="3"/>
  </r>
  <r>
    <n v="25951"/>
    <s v="ASOCIACION ADMINISTRADORA DEL ACUEDUCTO SAN ISIDRO LA FLORIDA"/>
    <s v="OPERATIVA"/>
    <s v="HASTA 2500 SUSCRIPTORES"/>
    <s v="Grupo de Pequeños"/>
    <x v="1"/>
    <s v="ORGANIZACION AUTORIZADA"/>
    <s v="NARIÑO"/>
    <s v="OSPINA"/>
    <s v="INSCRIPCION"/>
    <d v="2011-12-06T00:00:00"/>
    <x v="3"/>
  </r>
  <r>
    <n v="25955"/>
    <s v="ASOCIACION RURAL COMUNITARIA DE ACUEDUCTO DE LA VEREDA SABANA MUNICIPIO VILLA DE LEYVA"/>
    <s v="OPERATIVA"/>
    <s v="MENOR O IGUAL A 2500 USUARIOS"/>
    <s v="Grupo de Pequeños"/>
    <x v="1"/>
    <s v="ORGANIZACION AUTORIZADA"/>
    <s v="BOYACÁ"/>
    <s v="VILLA DE LEYVA"/>
    <s v="ACTUALIZACION"/>
    <d v="2025-03-04T00:00:00"/>
    <x v="3"/>
  </r>
  <r>
    <n v="25959"/>
    <s v="AGUAS Y ASEO DE LA CORDIALIDAD S.A.S. E.S.P."/>
    <s v="OPERATIVA"/>
    <s v="DESDE 2501 HASTA 5000 USUARIOS"/>
    <s v="Grupo de Grandes"/>
    <x v="0"/>
    <s v="SOCIEDADES (EMPRESA DE SERVICIOS PUBLICOS)"/>
    <s v="BOLÍVAR"/>
    <s v="CLEMENCIA"/>
    <s v="ACTUALIZACION"/>
    <d v="2024-04-25T00:00:00"/>
    <x v="5"/>
  </r>
  <r>
    <n v="25962"/>
    <s v="JUNTA ADMINISTRADORA DEL SERVICIO DEL ACUEDUCTO EL JORDAN DEL MUNICIPIO DE PALERMO"/>
    <s v="OPERATIVA"/>
    <s v="HASTA 2500 SUSCRIPTORES"/>
    <s v="Grupo de Pequeños"/>
    <x v="1"/>
    <s v="ORGANIZACION AUTORIZADA"/>
    <s v="HUILA"/>
    <s v="PALERMO"/>
    <s v="INSCRIPCION"/>
    <d v="2011-12-30T00:00:00"/>
    <x v="3"/>
  </r>
  <r>
    <n v="25964"/>
    <s v="AGUAS DEL TRAPICHE SAS ESP"/>
    <s v="OPERATIVA"/>
    <s v="MENOR O IGUAL A 2500 USUARIOS"/>
    <s v="Grupo de Pequeños"/>
    <x v="2"/>
    <s v="SOCIEDADES (EMPRESA DE SERVICIOS PUBLICOS)"/>
    <s v="META"/>
    <s v="VILLAVICENCIO"/>
    <s v="ACTUALIZACION"/>
    <d v="2025-01-30T00:00:00"/>
    <x v="3"/>
  </r>
  <r>
    <n v="25966"/>
    <s v="EMPRESAS PUBLICAS DE EL DONCELLO S.A.E.S.P."/>
    <s v="OPERATIVA"/>
    <s v="DESDE 2501 HASTA 5000 USUARIOS"/>
    <s v="Grupo de Grandes"/>
    <x v="2"/>
    <s v="SOCIEDADES (EMPRESA DE SERVICIOS PUBLICOS)"/>
    <s v="CAQUETÁ"/>
    <s v="EL DONCELLO"/>
    <s v="ACTUALIZACION"/>
    <d v="2024-04-15T00:00:00"/>
    <x v="1"/>
  </r>
  <r>
    <n v="25969"/>
    <s v="REFUGIO DEL ARCO IRIS ESP SAS"/>
    <s v="OPERATIVA"/>
    <s v="MENOR O IGUAL A 2500 USUARIOS"/>
    <s v="Grupo de Pequeños"/>
    <x v="1"/>
    <s v="SOCIEDADES (EMPRESA DE SERVICIOS PUBLICOS)"/>
    <s v="NARIÑO"/>
    <s v="PASTO"/>
    <s v="ACTUALIZACION"/>
    <d v="2019-05-02T00:00:00"/>
    <x v="3"/>
  </r>
  <r>
    <n v="25971"/>
    <s v="GGN AMBIENTE SOLUCIONES AMBIENTALES SAS ESP"/>
    <s v="OPERATIVA"/>
    <s v="HASTA 2500 SUSCRIPTORES"/>
    <s v="Grupo de Grandes"/>
    <x v="1"/>
    <s v="SOCIEDADES (EMPRESA DE SERVICIOS PUBLICOS)"/>
    <s v="CUNDINAMARCA"/>
    <s v="COGUA"/>
    <s v="ACTUALIZACION"/>
    <d v="2013-01-25T00:00:00"/>
    <x v="0"/>
  </r>
  <r>
    <n v="25974"/>
    <s v="EMPRESAS PUBLICAS DE NILO SAS ESP"/>
    <s v="OPERATIVA"/>
    <s v="MENOR O IGUAL A 2500 USUARIOS"/>
    <s v="Grupo de Pequeños"/>
    <x v="0"/>
    <s v="SOCIEDADES (EMPRESA DE SERVICIOS PUBLICOS)"/>
    <s v="CUNDINAMARCA"/>
    <s v="NILO"/>
    <s v="ACTUALIZACION"/>
    <d v="2025-03-13T00:00:00"/>
    <x v="1"/>
  </r>
  <r>
    <n v="25977"/>
    <s v="JUNTA DE ACCION COMUNAL BARRIO LA VEGA"/>
    <s v="OPERATIVA"/>
    <s v="HASTA 2500 SUSCRIPTORES"/>
    <s v="Grupo de Pequeños"/>
    <x v="1"/>
    <s v="ORGANIZACION AUTORIZADA"/>
    <s v="TOLIMA"/>
    <s v="IBAGUE"/>
    <s v="INSCRIPCION"/>
    <d v="2011-12-30T00:00:00"/>
    <x v="3"/>
  </r>
  <r>
    <n v="25979"/>
    <s v="ASOCIACIÓN DE USUARIOS DEL SERVICIO DE AGUA POTABLE Y ALCANTARILLADO DE LA VEREDA PALMIRA "/>
    <s v="OPERATIVA"/>
    <s v="MENOR O IGUAL A 2500 USUARIOS"/>
    <s v="Grupo de Pequeños"/>
    <x v="1"/>
    <s v="ORGANIZACION AUTORIZADA"/>
    <s v="CUNDINAMARCA"/>
    <s v="SUESCA"/>
    <s v="ACTUALIZACION"/>
    <d v="2020-09-21T00:00:00"/>
    <x v="3"/>
  </r>
  <r>
    <n v="25981"/>
    <s v="ASOCIACION DE USUARIOS DE SERVICIOS PUBLICOS ACUEDUCTO ALCANTARILLADO Y ASEO DEL BARRIO SANTO Y EL TRONCAL E.S.P."/>
    <s v="OPERATIVA"/>
    <s v="MENOR O IGUAL A 2500 USUARIOS"/>
    <s v="Grupo de Pequeños"/>
    <x v="1"/>
    <s v="ORGANIZACION AUTORIZADA"/>
    <s v="ARAUCA"/>
    <s v="ARAUQUITA"/>
    <s v="ACTUALIZACION"/>
    <d v="2024-11-19T00:00:00"/>
    <x v="1"/>
  </r>
  <r>
    <n v="25983"/>
    <s v="ASOCIACION DE  USUARIOS DEL ACUEDUCTO COMUNITARIO NUEVA COLOMBIA"/>
    <s v="OPERATIVA"/>
    <s v="MENOR O IGUAL A 2500 USUARIOS"/>
    <s v="Grupo de Pequeños"/>
    <x v="2"/>
    <s v="ORGANIZACION AUTORIZADA"/>
    <s v="RISARALDA"/>
    <s v="DOSQUEBRADAS"/>
    <s v="ACTUALIZACION"/>
    <d v="2020-01-23T00:00:00"/>
    <x v="3"/>
  </r>
  <r>
    <n v="25985"/>
    <s v="ASOCIACION DE USUARIOS DEL ACUEDUCTO COMUNITARIO DEL BARRIO LOS LIBERTADORES"/>
    <s v="OPERATIVA"/>
    <s v="MENOR O IGUAL A 2500 USUARIOS"/>
    <s v="Grupo de Pequeños"/>
    <x v="2"/>
    <s v="ORGANIZACION AUTORIZADA"/>
    <s v="RISARALDA"/>
    <s v="DOSQUEBRADAS"/>
    <s v="ACTUALIZACION"/>
    <d v="2024-05-15T00:00:00"/>
    <x v="3"/>
  </r>
  <r>
    <n v="25986"/>
    <s v="EMPRESA DE SERVICIOS PUBLICOS DOMICILIARIOS DE VALPARAISO SAS ESP"/>
    <s v="OPERATIVA"/>
    <s v="MENOR O IGUAL A 2500 USUARIOS"/>
    <s v="Grupo de Pequeños"/>
    <x v="2"/>
    <s v="SOCIEDADES (EMPRESA DE SERVICIOS PUBLICOS)"/>
    <s v="ANTIOQUIA"/>
    <s v="VALPARAISO"/>
    <s v="ACTUALIZACION"/>
    <d v="2025-02-06T00:00:00"/>
    <x v="1"/>
  </r>
  <r>
    <n v="25989"/>
    <s v="AGUAS MARAKATA S.A. EMPRESA DE SERVICIOS PUBLICOS "/>
    <s v="OPERATIVA"/>
    <s v="MENOR O IGUAL A 2500 USUARIOS"/>
    <s v="Grupo de Pequeños"/>
    <x v="2"/>
    <s v="SOCIEDADES (EMPRESA DE SERVICIOS PUBLICOS)"/>
    <s v="BOGOTÁ, D.C."/>
    <s v="BOGOTA, D.C."/>
    <s v="ACTUALIZACION"/>
    <d v="2025-03-27T00:00:00"/>
    <x v="4"/>
  </r>
  <r>
    <n v="25994"/>
    <s v="JAMUNDI ASEO SA ESP"/>
    <s v="OPERATIVA"/>
    <s v="MAYOR O IGUAL A 5001 USUARIOS"/>
    <s v="Grupo de Grandes"/>
    <x v="0"/>
    <s v="SOCIEDADES (EMPRESA DE SERVICIOS PUBLICOS)"/>
    <s v="VALLE DEL CAUCA"/>
    <s v="YUMBO"/>
    <s v="ACTUALIZACION"/>
    <d v="2025-02-28T00:00:00"/>
    <x v="0"/>
  </r>
  <r>
    <n v="25996"/>
    <s v="COOPERATIVA MULTIACTIVA  DE RECICLADORES NUEVO HORIZONTE"/>
    <s v="OPERATIVA"/>
    <s v="MAYOR O IGUAL A 5001 USUARIOS"/>
    <s v="Aprovechamiento "/>
    <x v="0"/>
    <s v="ORGANIZACION AUTORIZADA"/>
    <s v="HUILA"/>
    <s v="NEIVA"/>
    <s v="ACTUALIZACION"/>
    <d v="2024-04-27T00:00:00"/>
    <x v="7"/>
  </r>
  <r>
    <n v="26006"/>
    <s v="SABANALARGA EMPRESA DE SERVICIOS PÚBLICOS E.S.P. S.A."/>
    <s v="OPERATIVA"/>
    <s v="MENOR O IGUAL A 2500 USUARIOS"/>
    <s v="Grupo de Pequeños"/>
    <x v="2"/>
    <s v="SOCIEDADES (EMPRESA DE SERVICIOS PUBLICOS)"/>
    <s v="CASANARE"/>
    <s v="SABANALARGA"/>
    <s v="ACTUALIZACION"/>
    <d v="2025-03-03T00:00:00"/>
    <x v="1"/>
  </r>
  <r>
    <n v="26007"/>
    <s v="ASOCIACION DE USUARIOS AGUAS DE SANTANDERCITO ESP"/>
    <s v="OPERATIVA"/>
    <s v="HASTA 2500 SUSCRIPTORES"/>
    <s v="Grupo de Pequeños"/>
    <x v="1"/>
    <s v="ORGANIZACION AUTORIZADA"/>
    <s v="CUNDINAMARCA"/>
    <s v="SAN ANTONIO DEL TEQUENDAMA"/>
    <s v="ACTUALIZACION"/>
    <d v="2013-06-13T00:00:00"/>
    <x v="3"/>
  </r>
  <r>
    <n v="26011"/>
    <s v="EMPRESA DE ASEO INTEGRAL S.A E.S.P"/>
    <s v="OPERATIVA (No activa)"/>
    <s v="HASTA 2500 SUSCRIPTORES"/>
    <s v="Grupo de Pequeños"/>
    <x v="1"/>
    <s v="SOCIEDADES (EMPRESA DE SERVICIOS PUBLICOS)"/>
    <s v="SUCRE"/>
    <s v="MORROA"/>
    <s v="ACTUALIZACION"/>
    <d v="2013-09-26T00:00:00"/>
    <x v="0"/>
  </r>
  <r>
    <n v="26013"/>
    <s v="ASOCIACION DE USUARIOS DE LOS SERVICIOS DE ACUEDUCTO ALCANTARILLADO Y ASEO DEL CORREGIMIENTO LA DANTA MUNICIPIO DE SONSON"/>
    <s v="OPERATIVA"/>
    <s v="HASTA 2500 SUSCRIPTORES"/>
    <s v="Grupo de Pequeños"/>
    <x v="1"/>
    <s v="ORGANIZACION AUTORIZADA"/>
    <s v="ANTIOQUIA"/>
    <s v="MEDELLÍN"/>
    <s v="ACTUALIZACION"/>
    <d v="2013-04-16T00:00:00"/>
    <x v="1"/>
  </r>
  <r>
    <n v="26016"/>
    <s v="ACUACENTRO AAA SA ESP"/>
    <s v="OPERATIVA (No activa)"/>
    <s v="MENOR O IGUAL A 2500 USUARIOS"/>
    <s v="Grupo de Pequeños"/>
    <x v="2"/>
    <s v="SOCIEDADES (EMPRESA DE SERVICIOS PUBLICOS)"/>
    <s v="BOGOTÁ, D.C."/>
    <s v="BOGOTA, D.C."/>
    <s v="ACTUALIZACION"/>
    <d v="2018-07-16T00:00:00"/>
    <x v="1"/>
  </r>
  <r>
    <n v="26017"/>
    <s v="SERVICIOS INDUSTRIALES ESP SAS"/>
    <s v="OPERATIVA (No activa)"/>
    <s v="HASTA 2500 SUSCRIPTORES"/>
    <s v="Grupo de Pequeños"/>
    <x v="1"/>
    <s v="SOCIEDADES (EMPRESA DE SERVICIOS PUBLICOS)"/>
    <s v="VALLE DEL CAUCA"/>
    <s v="CALI"/>
    <s v="ACTUALIZACION"/>
    <d v="2013-03-12T00:00:00"/>
    <x v="0"/>
  </r>
  <r>
    <n v="26021"/>
    <s v="ASOCIACIÓN DE PROPIETARIOS DE LA PARCELACIÓN LA FLORESTA"/>
    <s v="OPERATIVA"/>
    <s v="MENOR O IGUAL A 2500 USUARIOS"/>
    <s v="Grupo de Pequeños"/>
    <x v="1"/>
    <s v="ORGANIZACION AUTORIZADA"/>
    <s v="BOGOTÁ, D.C."/>
    <s v="BOGOTA, D.C."/>
    <s v="ACTUALIZACION"/>
    <d v="2024-09-18T00:00:00"/>
    <x v="3"/>
  </r>
  <r>
    <n v="26023"/>
    <s v="FONDO DE EMPLEADOS DE CARULLA"/>
    <s v="OPERATIVA"/>
    <s v="MENOR O IGUAL A 2500 USUARIOS"/>
    <s v="Grupo de Pequeños"/>
    <x v="1"/>
    <s v="PRODUCTOR MARGINAL, INDEPENDIENTE O USO PARTICULAR"/>
    <s v="BOGOTÁ, D.C."/>
    <s v="BOGOTA, D.C."/>
    <s v="ACTUALIZACION"/>
    <d v="2025-02-13T00:00:00"/>
    <x v="4"/>
  </r>
  <r>
    <n v="26036"/>
    <s v="ADMINISTRACION PUBLICA COOPERATIVA AGUAS DE SAN MARTIN E.S.P."/>
    <s v="OPERATIVA (No activa)"/>
    <s v="HASTA 2500 SUSCRIPTORES"/>
    <s v="Grupo de Pequeños"/>
    <x v="1"/>
    <s v="ORGANIZACION AUTORIZADA"/>
    <s v="BOLÍVAR"/>
    <s v="SAN MARTIN DE LOBA"/>
    <s v="INSCRIPCION"/>
    <d v="2012-06-05T00:00:00"/>
    <x v="4"/>
  </r>
  <r>
    <n v="26047"/>
    <s v="ASOCIACION DE USUARIOS DEL ACUEDUCTO DEL ESPINAL"/>
    <s v="OPERATIVA"/>
    <s v="HASTA 2500 SUSCRIPTORES"/>
    <s v="Grupo de Pequeños"/>
    <x v="1"/>
    <s v="ORGANIZACION AUTORIZADA"/>
    <s v="PUTUMAYO"/>
    <s v="SAN MIGUEL"/>
    <s v="INSCRIPCION"/>
    <d v="2012-07-10T00:00:00"/>
    <x v="3"/>
  </r>
  <r>
    <n v="26049"/>
    <s v="EMPRESAS PUBLICAS DE SUAZA SOCIEDAD ANONIMA EMPRESA DE SERVICIOS PUBLICOS"/>
    <s v="OPERATIVA"/>
    <s v="MENOR O IGUAL A 2500 USUARIOS"/>
    <s v="Grupo de Pequeños"/>
    <x v="2"/>
    <s v="SOCIEDADES (EMPRESA DE SERVICIOS PUBLICOS)"/>
    <s v="HUILA"/>
    <s v="SUAZA"/>
    <s v="ACTUALIZACION"/>
    <d v="2025-02-14T00:00:00"/>
    <x v="1"/>
  </r>
  <r>
    <n v="26051"/>
    <s v="ADMINISTRACIÓN PÚBLICA COOPERATIVA DE BARRANCO DE LOBA BOLÍVAR  "/>
    <s v="OPERATIVA"/>
    <s v="MENOR O IGUAL A 2500 USUARIOS"/>
    <s v="Grupo de Pequeños"/>
    <x v="0"/>
    <s v="ORGANIZACION AUTORIZADA"/>
    <s v="BOLÍVAR"/>
    <s v="BARRANCO DE LOBA"/>
    <s v="ACTUALIZACION"/>
    <d v="2020-09-30T00:00:00"/>
    <x v="3"/>
  </r>
  <r>
    <n v="26052"/>
    <s v="ASOCIACION DE USUARIOS DEL ACUEDUCTO Y DE PRODUCTORES AGROPECUARIOS JORDAN ORTIZ"/>
    <s v="OPERATIVA"/>
    <s v="HASTA 2500 SUSCRIPTORES"/>
    <s v="Grupo de Pequeños"/>
    <x v="1"/>
    <s v="ORGANIZACION AUTORIZADA"/>
    <s v="PUTUMAYO"/>
    <s v="SAN MIGUEL"/>
    <s v="INSCRIPCION"/>
    <d v="2012-07-10T00:00:00"/>
    <x v="3"/>
  </r>
  <r>
    <n v="26055"/>
    <s v="ASOCIACION DE USUARIOS DEL ACUEDUCTO REGIONAL NO 1 DE LAS VEREDAS DE SAN ANTONIO, FALDA DE MOLINO, FRONTERA, SANTUARIO, PUEBLO VIEJO, PEÑAS Y RABANAL "/>
    <s v="OPERATIVA"/>
    <s v="MENOR O IGUAL A 2500 USUARIOS"/>
    <s v="Grupo de Pequeños"/>
    <x v="1"/>
    <s v="ORGANIZACION AUTORIZADA"/>
    <s v="CUNDINAMARCA"/>
    <s v="GUACHETA"/>
    <s v="ACTUALIZACION"/>
    <d v="2025-03-17T00:00:00"/>
    <x v="3"/>
  </r>
  <r>
    <n v="26060"/>
    <s v="EMPRESA DE SERVICIOS PUBLICOS DE NOVITA S.A ESP"/>
    <s v="OPERATIVA"/>
    <s v="MENOR O IGUAL A 2500 USUARIOS"/>
    <s v="Grupo de Pequeños"/>
    <x v="0"/>
    <s v="SOCIEDADES (EMPRESA DE SERVICIOS PUBLICOS)"/>
    <s v="CHOCÓ"/>
    <s v="NOVITA"/>
    <s v="ACTUALIZACION"/>
    <d v="2024-05-21T00:00:00"/>
    <x v="1"/>
  </r>
  <r>
    <n v="26072"/>
    <s v="EMPRESAS PUBLICAS DE SAN LUIS S.A.S. E.S.P."/>
    <s v="OPERATIVA"/>
    <s v="DESDE 2501 HASTA 5000 USUARIOS"/>
    <s v="Grupo de Grandes"/>
    <x v="0"/>
    <s v="SOCIEDADES (EMPRESA DE SERVICIOS PUBLICOS)"/>
    <s v="ANTIOQUIA"/>
    <s v="SAN LUIS"/>
    <s v="ACTUALIZACION"/>
    <d v="2025-02-28T00:00:00"/>
    <x v="1"/>
  </r>
  <r>
    <n v="26074"/>
    <s v="ACUEDUCTO SAN ANTONIO"/>
    <s v="OPERATIVA"/>
    <s v="HASTA 2500 SUSCRIPTORES"/>
    <s v="Grupo de Pequeños"/>
    <x v="1"/>
    <s v="ORGANIZACION AUTORIZADA"/>
    <s v="BOYACÁ"/>
    <s v="COMBITA"/>
    <s v="INSCRIPCION"/>
    <d v="2012-06-29T00:00:00"/>
    <x v="3"/>
  </r>
  <r>
    <n v="26075"/>
    <s v="Empresa de acueducto y alcantarillado Acuapinasaco SA empresa de servicios publicos"/>
    <s v="OPERATIVA"/>
    <s v="MENOR O IGUAL A 2500 USUARIOS"/>
    <s v="Grupo de Pequeños"/>
    <x v="1"/>
    <s v="SOCIEDADES (EMPRESA DE SERVICIOS PUBLICOS)"/>
    <s v="NARIÑO"/>
    <s v="PASTO"/>
    <s v="ACTUALIZACION"/>
    <d v="2024-08-01T00:00:00"/>
    <x v="4"/>
  </r>
  <r>
    <n v="26077"/>
    <s v="JUNTA DE ACCION COMUNAL VEREDA EL TABLAZO MUNICIPIO DE MANZANARES"/>
    <s v="OPERATIVA"/>
    <s v="HASTA 2500 SUSCRIPTORES"/>
    <s v="Grupo de Pequeños"/>
    <x v="1"/>
    <s v="ORGANIZACION AUTORIZADA"/>
    <s v="CALDAS"/>
    <s v="MANIZALES"/>
    <s v="INSCRIPCION"/>
    <d v="2012-12-26T00:00:00"/>
    <x v="3"/>
  </r>
  <r>
    <n v="26087"/>
    <s v="UNIDAD ADMINISTRATIVA MUNICIPAL DE SERVICIOS PUBLICOS DOMICILIARIOS DE ACUEDUCTO, ALCANTARILLADO Y ASEO"/>
    <s v="OPERATIVA"/>
    <s v="MENOR O IGUAL A 2500 USUARIOS"/>
    <s v="Grupo de Pequeños"/>
    <x v="2"/>
    <s v="MUNICIPIO (PRESTACIÓN DIRECTA)"/>
    <s v="TOLIMA"/>
    <s v="CAJAMARCA"/>
    <s v="ACTUALIZACION"/>
    <d v="2024-01-15T00:00:00"/>
    <x v="1"/>
  </r>
  <r>
    <n v="26088"/>
    <s v="ASOCIACION DE USUARIOS DEL ACUEDUCTO DEL CORREGIMIENTO DE CANDELARIA (CESAR)"/>
    <s v="ABASTO"/>
    <s v="MENOR O IGUAL A 2500 USUARIOS"/>
    <s v="Grupo de Pequeños"/>
    <x v="1"/>
    <s v="ORGANIZACION AUTORIZADA"/>
    <s v="CESAR"/>
    <s v="CHIMICHAGUA"/>
    <s v="ACTUALIZACION"/>
    <d v="2025-01-24T00:00:00"/>
    <x v="3"/>
  </r>
  <r>
    <n v="26094"/>
    <s v="ASOCIACIÓN ACUEDUCTO EL ESPIGAL"/>
    <s v="OPERATIVA"/>
    <s v="MENOR O IGUAL A 2500 USUARIOS"/>
    <s v="Grupo de Pequeños"/>
    <x v="1"/>
    <s v="ORGANIZACION AUTORIZADA"/>
    <s v="ANTIOQUIA"/>
    <s v="MEDELLÍN"/>
    <s v="ACTUALIZACION"/>
    <d v="2025-02-26T00:00:00"/>
    <x v="3"/>
  </r>
  <r>
    <n v="26098"/>
    <s v="JUNTA ADMINISTRADORA DE ACUEDUCTO, ALCANTARILLADO Y ASEO DEL CORREGIMIENTO GUACIRCO "/>
    <s v="OPERATIVA"/>
    <s v="MENOR O IGUAL A 2500 USUARIOS"/>
    <s v="Grupo de Pequeños"/>
    <x v="1"/>
    <s v="ORGANIZACION AUTORIZADA"/>
    <s v="HUILA"/>
    <s v="NEIVA"/>
    <s v="ACTUALIZACION"/>
    <d v="2023-05-05T00:00:00"/>
    <x v="4"/>
  </r>
  <r>
    <n v="26104"/>
    <s v="EMPRESA DE ASEO Y SERVICIOS PÚBLICOS DE SUPÍA S.A. E.S.P"/>
    <s v="OPERATIVA"/>
    <s v="MAYOR O IGUAL A 5001 USUARIOS"/>
    <s v="Grupo de Pequeños"/>
    <x v="2"/>
    <s v="SOCIEDADES (EMPRESA DE SERVICIOS PUBLICOS)"/>
    <s v="CALDAS"/>
    <s v="SUPIA"/>
    <s v="ACTUALIZACION"/>
    <d v="2025-03-19T00:00:00"/>
    <x v="0"/>
  </r>
  <r>
    <n v="26106"/>
    <s v="EMPRESA DE SERVICIOS PÚBLICOS DEL MUNICIPIO DE CUCUNUBÁ SAS ESP"/>
    <s v="OPERATIVA"/>
    <s v="MENOR O IGUAL A 2500 USUARIOS"/>
    <s v="Grupo de Pequeños"/>
    <x v="0"/>
    <s v="SOCIEDADES (EMPRESA DE SERVICIOS PUBLICOS)"/>
    <s v="CUNDINAMARCA"/>
    <s v="CUCUNUBA"/>
    <s v="ACTUALIZACION"/>
    <d v="2025-02-20T00:00:00"/>
    <x v="1"/>
  </r>
  <r>
    <n v="26113"/>
    <s v="ASOCIACION DE USUARIOS DE LOS SERVICIOS PUBLICOS DE AGUA POTABLE Y SANEAMIENTO BASICO DEL CORREGIMIENTO DE SEMPEGUA"/>
    <s v="OPERATIVA"/>
    <s v="MENOR O IGUAL A 2500 USUARIOS"/>
    <s v="Grupo de Pequeños"/>
    <x v="1"/>
    <s v="ORGANIZACION AUTORIZADA"/>
    <s v="CESAR"/>
    <s v="CHIMICHAGUA"/>
    <s v="ACTUALIZACION"/>
    <d v="2024-05-15T00:00:00"/>
    <x v="3"/>
  </r>
  <r>
    <n v="26114"/>
    <s v="ASOCIACION DE USUARIOS DE LOS SERVICIOS PUBLICOS DOMICILIARIOS DE ACUEDUCTO Y DEMAS SERVICIOS COMPLEMENTARIOS DEL CORREGIMIENTO DE SALOA MUNICIPIO DE "/>
    <s v="OPERATIVA"/>
    <s v="MENOR O IGUAL A 2500 USUARIOS"/>
    <s v="Grupo de Pequeños"/>
    <x v="1"/>
    <s v="ORGANIZACION AUTORIZADA"/>
    <s v="CESAR"/>
    <s v="CHIMICHAGUA"/>
    <s v="ACTUALIZACION"/>
    <d v="2024-08-27T00:00:00"/>
    <x v="4"/>
  </r>
  <r>
    <n v="26115"/>
    <s v="EMPRESA DE SOLUCIONES AMBIENTALES PARA COLOMBIA S.A .S E.S.P."/>
    <s v="OPERATIVA"/>
    <s v="DESDE 2501 HASTA 5000 USUARIOS"/>
    <s v="Grupo de Pequeños"/>
    <x v="0"/>
    <s v="SOCIEDADES (EMPRESA DE SERVICIOS PUBLICOS)"/>
    <s v="SANTANDER"/>
    <s v="SOCORRO"/>
    <s v="ACTUALIZACION"/>
    <d v="2024-12-06T00:00:00"/>
    <x v="0"/>
  </r>
  <r>
    <n v="26117"/>
    <s v="ASOCIACION DE USUARIOS DE ACUEDUCTO Y ALCANTARILLADO DE LAS COMUNIDADES DE ROCHE CHANCLETA Y PATILLA"/>
    <s v="OPERATIVA"/>
    <s v="MENOR O IGUAL A 2500 USUARIOS"/>
    <s v="Grupo de Pequeños"/>
    <x v="1"/>
    <s v="ORGANIZACION AUTORIZADA"/>
    <s v="LA GUAJIRA"/>
    <s v="BARRANCAS"/>
    <s v="ACTUALIZACION"/>
    <d v="2020-07-15T00:00:00"/>
    <x v="3"/>
  </r>
  <r>
    <n v="26126"/>
    <s v="ASOCIACION JUNTA ADMINISTRADORA DE SERVICIOS PUBLICOS E.S.P. DE COLON"/>
    <s v="OPERATIVA"/>
    <s v="MENOR O IGUAL A 2500 USUARIOS"/>
    <s v="Grupo de Pequeños"/>
    <x v="2"/>
    <s v="ORGANIZACION AUTORIZADA"/>
    <s v="PUTUMAYO"/>
    <s v="COLON"/>
    <s v="ACTUALIZACION"/>
    <d v="2021-01-18T00:00:00"/>
    <x v="4"/>
  </r>
  <r>
    <n v="26132"/>
    <s v="ACUAGER S.A. E.S.P."/>
    <s v="OPERATIVA"/>
    <s v="DESDE 2501 HASTA 5000 USUARIOS"/>
    <s v="Grupo de Grandes"/>
    <x v="0"/>
    <s v="SOCIEDADES (EMPRESA DE SERVICIOS PUBLICOS)"/>
    <s v="BOLÍVAR"/>
    <s v="TURBANA"/>
    <s v="ACTUALIZACION"/>
    <d v="2024-09-02T00:00:00"/>
    <x v="0"/>
  </r>
  <r>
    <n v="26146"/>
    <s v="ASOCIACION DE SUSCRIPTORES DEL ACUEDUCTO RURAL EL CARPINTERO DE LA VEREDA SOAPAGA DEL MUNICIPIO DE PAZ DE RÍO DEPARTAMENTO DE BOYACA"/>
    <s v="OPERATIVA"/>
    <s v="HASTA 2500 SUSCRIPTORES"/>
    <s v="Grupo de Pequeños"/>
    <x v="1"/>
    <s v="ORGANIZACION AUTORIZADA"/>
    <s v="BOYACÁ"/>
    <s v="PAZ DE RIO"/>
    <s v="INSCRIPCION"/>
    <d v="2012-12-26T00:00:00"/>
    <x v="3"/>
  </r>
  <r>
    <n v="26155"/>
    <s v="ASOCIACION DE USUARIOS PROPIETARIOS DEL ACUEDUCTO MULTIVEREDAL POZO INMACULADA  MILAGROSA"/>
    <s v="OPERATIVA"/>
    <s v="MENOR O IGUAL A 2500 USUARIOS"/>
    <s v="Grupo de Pequeños"/>
    <x v="1"/>
    <s v="ORGANIZACION AUTORIZADA"/>
    <s v="ANTIOQUIA"/>
    <s v="MARINILLA"/>
    <s v="ACTUALIZACION"/>
    <d v="2024-04-19T00:00:00"/>
    <x v="3"/>
  </r>
  <r>
    <n v="26158"/>
    <s v="AGUAS DE CHIRIBIQUETE S.A.S. ESP."/>
    <s v="OPERATIVA"/>
    <s v="MENOR O IGUAL A 2500 USUARIOS"/>
    <s v="Grupo de Pequeños"/>
    <x v="2"/>
    <s v="SOCIEDADES (EMPRESA DE SERVICIOS PUBLICOS)"/>
    <s v="CAQUETÁ"/>
    <s v="SOLANO"/>
    <s v="ACTUALIZACION"/>
    <d v="2024-04-16T00:00:00"/>
    <x v="1"/>
  </r>
  <r>
    <n v="26160"/>
    <s v="ASOCIACION DE USUARIOS DEL ACUEDUCTO LOS CHARCOS VEREDA LOS CHARCOS MUNICIPIO DE GUADUAS"/>
    <s v="OPERATIVA"/>
    <s v="HASTA 2500 SUSCRIPTORES"/>
    <s v="Grupo de Pequeños"/>
    <x v="1"/>
    <s v="ORGANIZACION AUTORIZADA"/>
    <s v="CALDAS"/>
    <s v="AGUADAS"/>
    <s v="INSCRIPCION"/>
    <d v="2012-12-26T00:00:00"/>
    <x v="3"/>
  </r>
  <r>
    <n v="26162"/>
    <s v="ASOCIACION ECO ALIANZA ESTRATEGICA DE RECICLADORES"/>
    <s v="OPERATIVA"/>
    <s v="MAYOR O IGUAL A 5001 USUARIOS"/>
    <s v="Aprovechamiento "/>
    <x v="2"/>
    <s v="ORGANIZACION AUTORIZADA"/>
    <s v="BOGOTÁ, D.C."/>
    <s v="BOGOTA, D.C."/>
    <s v="ACTUALIZACION"/>
    <d v="2025-02-17T00:00:00"/>
    <x v="7"/>
  </r>
  <r>
    <n v="26165"/>
    <s v="ADMINISTRACIÓN PUBLICA COOPERATIVA AGUAS DE SANTA BARBARA EMPRESA DE SERVICIOS PUBLICOS"/>
    <s v="OPERATIVA (No activa)"/>
    <s v="HASTA 2500 SUSCRIPTORES"/>
    <s v="Grupo de Pequeños"/>
    <x v="1"/>
    <s v="SOCIEDADES (EMPRESA DE SERVICIOS PUBLICOS)"/>
    <s v="BOLÍVAR"/>
    <s v="ARROYOHONDO"/>
    <s v="ACTUALIZACION"/>
    <d v="2013-06-18T00:00:00"/>
    <x v="5"/>
  </r>
  <r>
    <n v="26169"/>
    <s v="INGENIERIA Y GESTION DEL AGUA SAS ESP"/>
    <s v="OPERATIVA"/>
    <s v="MAYOR O IGUAL A 5001 USUARIOS"/>
    <s v="Grupo de Grandes"/>
    <x v="0"/>
    <s v="SOCIEDADES (EMPRESA DE SERVICIOS PUBLICOS)"/>
    <s v="CUNDINAMARCA"/>
    <s v="AGUA DE DIOS"/>
    <s v="ACTUALIZACION"/>
    <d v="2025-03-04T00:00:00"/>
    <x v="4"/>
  </r>
  <r>
    <n v="26173"/>
    <s v="ASOCIACION DE USUARIOS DEL SERVICIO DE ACUEDUCTO DE LA VEREDA YOLOMBAL"/>
    <s v="OPERATIVA"/>
    <s v="MENOR O IGUAL A 2500 USUARIOS"/>
    <s v="Grupo de Pequeños"/>
    <x v="1"/>
    <s v="ORGANIZACION AUTORIZADA"/>
    <s v="ANTIOQUIA"/>
    <s v="GUARNE"/>
    <s v="ACTUALIZACION"/>
    <d v="2024-09-20T00:00:00"/>
    <x v="3"/>
  </r>
  <r>
    <n v="26180"/>
    <s v="ASOCIACION DE USUARIOS DEL ACUEDUCTO DE LA VEREDA SINAI EL NOGAL"/>
    <s v="OPERATIVA"/>
    <s v="HASTA 2500 SUSCRIPTORES"/>
    <s v="Grupo de Pequeños"/>
    <x v="1"/>
    <s v="ORGANIZACION AUTORIZADA"/>
    <s v="BOGOTÁ, D.C."/>
    <s v="BOGOTA, D.C."/>
    <s v="INSCRIPCION"/>
    <d v="2013-01-22T00:00:00"/>
    <x v="3"/>
  </r>
  <r>
    <n v="26183"/>
    <s v="ASOCIACION DE RECICLADORES UNIDOS POR BOGOTA ARUB"/>
    <s v="OPERATIVA"/>
    <s v="MAYOR O IGUAL A 5001 USUARIOS"/>
    <s v="Aprovechamiento "/>
    <x v="2"/>
    <s v="ORGANIZACION AUTORIZADA"/>
    <s v="BOGOTÁ, D.C."/>
    <s v="BOGOTA, D.C."/>
    <s v="ACTUALIZACION"/>
    <d v="2024-05-14T00:00:00"/>
    <x v="7"/>
  </r>
  <r>
    <n v="26185"/>
    <s v="JUNTA ADMINISTRADORA ACUEDUCTO TANGUANA VILLANUEVA"/>
    <s v="OPERATIVA"/>
    <s v="MENOR O IGUAL A 2500 USUARIOS"/>
    <s v="Grupo de Pequeños"/>
    <x v="1"/>
    <s v="ORGANIZACION AUTORIZADA"/>
    <s v="NARIÑO"/>
    <s v="EL TAMBO"/>
    <s v="ACTUALIZACION"/>
    <d v="2025-02-13T00:00:00"/>
    <x v="3"/>
  </r>
  <r>
    <n v="26187"/>
    <s v="JUNTA DE ACCION COMUNAL DE LA VEREDA POTRERILLO"/>
    <s v="OPERATIVA"/>
    <s v="MENOR O IGUAL A 2500 USUARIOS"/>
    <s v="Grupo de Pequeños"/>
    <x v="1"/>
    <s v="ORGANIZACION AUTORIZADA"/>
    <s v="NARIÑO"/>
    <s v="EL TAMBO"/>
    <s v="ACTUALIZACION"/>
    <d v="2025-02-12T00:00:00"/>
    <x v="3"/>
  </r>
  <r>
    <n v="26188"/>
    <s v="JUNTA DE ACCION COMUNAL DEL BARRIO SAN JOSE MUNICIPIO DEL TAMBO"/>
    <s v="OPERATIVA"/>
    <s v="MENOR O IGUAL A 2500 USUARIOS"/>
    <s v="Grupo de Pequeños"/>
    <x v="1"/>
    <s v="ORGANIZACION AUTORIZADA"/>
    <s v="NARIÑO"/>
    <s v="EL TAMBO"/>
    <s v="ACTUALIZACION"/>
    <d v="2025-01-04T00:00:00"/>
    <x v="3"/>
  </r>
  <r>
    <n v="26194"/>
    <s v="JUNTA ADMINISTRADORA ACUEDUCTO REGIONAL EL LIBANO MUNICIPIO DE SUAZA DEPARTAMENTO DEL HUILA"/>
    <s v="OPERATIVA"/>
    <s v="MENOR O IGUAL A 2500 USUARIOS"/>
    <s v="Grupo de Pequeños"/>
    <x v="1"/>
    <s v="ORGANIZACION AUTORIZADA"/>
    <s v="HUILA"/>
    <s v="SUAZA"/>
    <s v="ACTUALIZACION"/>
    <d v="2025-02-12T00:00:00"/>
    <x v="3"/>
  </r>
  <r>
    <n v="26202"/>
    <s v="ASOCIACIÓN DE USUARIOS ACUEDUCTO NUEVA ANTIOQUIA"/>
    <s v="OPERATIVA"/>
    <s v="MENOR O IGUAL A 2500 USUARIOS"/>
    <s v="Grupo de Pequeños"/>
    <x v="1"/>
    <s v="ORGANIZACION AUTORIZADA"/>
    <s v="ANTIOQUIA"/>
    <s v="GIRARDOTA"/>
    <s v="ACTUALIZACION"/>
    <d v="2025-02-18T00:00:00"/>
    <x v="3"/>
  </r>
  <r>
    <n v="26204"/>
    <s v="EMPRESA PRESTADORA DE LOS SERVICIOS PUBLICOS DOMICILIARIOS DE ACUEDUCTO, ALCANTARILLADO Y ASEO DEL MUNICIPIO DE RIO IRO"/>
    <s v="OPERATIVA"/>
    <s v="MENOR O IGUAL A 2500 USUARIOS"/>
    <s v="Grupo de Pequeños"/>
    <x v="0"/>
    <s v="SOCIEDADES (EMPRESA DE SERVICIOS PUBLICOS)"/>
    <s v="CHOCÓ"/>
    <s v="RIO IRO"/>
    <s v="ACTUALIZACION"/>
    <d v="2022-06-13T00:00:00"/>
    <x v="1"/>
  </r>
  <r>
    <n v="26206"/>
    <s v="ASOCIACION DE RECICLADORES PEDRO LEON TRABUCHI LOCALIDAD 16 PUENTE ARANDA ARPLT ESP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26211"/>
    <s v="UNIDAD DE SERVICIOS PUBLICOS DE CORRALES"/>
    <s v="OPERATIVA"/>
    <s v="MENOR O IGUAL A 2500 USUARIOS"/>
    <s v="Grupo de Pequeños"/>
    <x v="0"/>
    <s v="MUNICIPIO (PRESTACIÓN DIRECTA)"/>
    <s v="BOYACÁ"/>
    <s v="CORRALES"/>
    <s v="ACTUALIZACION"/>
    <d v="2025-03-19T00:00:00"/>
    <x v="1"/>
  </r>
  <r>
    <n v="26218"/>
    <s v="AGUAS DE MANARE S.A.S E.S.P"/>
    <s v="OPERATIVA"/>
    <s v="MENOR O IGUAL A 2500 USUARIOS"/>
    <s v="Grupo de Pequeños"/>
    <x v="2"/>
    <s v="SOCIEDADES (EMPRESA DE SERVICIOS PUBLICOS)"/>
    <s v="CASANARE"/>
    <s v="YOPAL"/>
    <s v="ACTUALIZACION"/>
    <d v="2024-08-21T00:00:00"/>
    <x v="3"/>
  </r>
  <r>
    <n v="26221"/>
    <s v="ASOCIACION DE USUARIOS DEL ACUEDUCTO CHISQUIO MONTERREDONDO DE EL TAMBO CAUCA "/>
    <s v="OPERATIVA"/>
    <s v="MENOR O IGUAL A 2500 USUARIOS"/>
    <s v="Grupo de Pequeños"/>
    <x v="1"/>
    <s v="ORGANIZACION AUTORIZADA"/>
    <s v="CAUCA"/>
    <s v="EL TAMBO"/>
    <s v="ACTUALIZACION"/>
    <d v="2025-01-21T00:00:00"/>
    <x v="3"/>
  </r>
  <r>
    <n v="26224"/>
    <s v="fesnopma cooperativa empresa de servicios publicos"/>
    <s v="OPERATIVA"/>
    <s v="MAYOR O IGUAL A 5001 USUARIOS"/>
    <s v="Aprovechamiento "/>
    <x v="2"/>
    <s v="ORGANIZACION AUTORIZADA"/>
    <s v="BOGOTÁ, D.C."/>
    <s v="BOGOTA, D.C."/>
    <s v="ACTUALIZACION"/>
    <d v="2025-02-24T00:00:00"/>
    <x v="7"/>
  </r>
  <r>
    <n v="26229"/>
    <s v="JUNTA ADMINISTRADORA DE ACUEDUCTO Y ALCANTARILLADO DE LA VEREDA SAN FRANCISCO DEL MUNICIPIO DE NEIVA DEPARTAMENTO DEL HUILA"/>
    <s v="OPERATIVA"/>
    <s v="MENOR O IGUAL A 2500 USUARIOS"/>
    <s v="Grupo de Pequeños"/>
    <x v="1"/>
    <s v="ORGANIZACION AUTORIZADA"/>
    <s v="HUILA"/>
    <s v="NEIVA"/>
    <s v="ACTUALIZACION"/>
    <d v="2024-05-09T00:00:00"/>
    <x v="3"/>
  </r>
  <r>
    <n v="26270"/>
    <s v="ASOCIACION DE USUARIOS DEL ACUEDUCTO RURAL VEREDA CARBONERA ALTA DEL MUNICIPIO DE GUATAVITA"/>
    <s v="OPERATIVA"/>
    <s v="HASTA 2500 SUSCRIPTORES"/>
    <s v="Grupo de Pequeños"/>
    <x v="1"/>
    <s v="ORGANIZACION AUTORIZADA"/>
    <s v="CUNDINAMARCA"/>
    <s v="GUATAVITA"/>
    <s v="ACTUALIZACION"/>
    <d v="2013-08-16T00:00:00"/>
    <x v="3"/>
  </r>
  <r>
    <n v="26284"/>
    <s v="ASOCIACION DE USUARIOS DEL SERVICIO DE AGUA DE LA VEREDA BUENAVISTA"/>
    <s v="OPERATIVA"/>
    <s v="MENOR O IGUAL A 2500 USUARIOS"/>
    <s v="Grupo de Pequeños"/>
    <x v="1"/>
    <s v="ORGANIZACION AUTORIZADA"/>
    <s v="CUNDINAMARCA"/>
    <s v="LA MESA"/>
    <s v="ACTUALIZACION"/>
    <d v="2024-07-18T00:00:00"/>
    <x v="3"/>
  </r>
  <r>
    <n v="26289"/>
    <s v="ASOCIACION DE SUSCRIPTORES DEL SERVICIO DE ACUEDUCTO  DE LA INSPECCION DE MAYA DEL MUNICIPIODE PARATEBUENO"/>
    <s v="OPERATIVA"/>
    <s v="MENOR O IGUAL A 2500 USUARIOS"/>
    <s v="Grupo de Pequeños"/>
    <x v="1"/>
    <s v="ORGANIZACION AUTORIZADA"/>
    <s v="CUNDINAMARCA"/>
    <s v="PARATEBUENO"/>
    <s v="ACTUALIZACION"/>
    <d v="2025-03-27T00:00:00"/>
    <x v="3"/>
  </r>
  <r>
    <n v="26301"/>
    <s v="ASOCIACION DE USUARIOS DEL ACUEDUCTO DE LAS VEREDAS PONCHOS Y ZARAGOZA "/>
    <s v="OPERATIVA"/>
    <s v="MENOR O IGUAL A 2500 USUARIOS"/>
    <s v="Grupo de Pequeños"/>
    <x v="1"/>
    <s v="ORGANIZACION AUTORIZADA"/>
    <s v="CUNDINAMARCA"/>
    <s v="SAN ANTONIO DEL TEQUENDAMA"/>
    <s v="ACTUALIZACION"/>
    <d v="2021-04-21T00:00:00"/>
    <x v="3"/>
  </r>
  <r>
    <n v="26307"/>
    <s v="ASOCIACIÓN DE USUARIOS DE ACUEDUCTO DE LA VEREDA TENERIA SUESCA DEPARTAMENTO CUNDINAMARCA"/>
    <s v="OPERATIVA"/>
    <s v="MENOR O IGUAL A 2500 USUARIOS"/>
    <s v="Grupo de Pequeños"/>
    <x v="1"/>
    <s v="ORGANIZACION AUTORIZADA"/>
    <s v="CUNDINAMARCA"/>
    <s v="SUESCA"/>
    <s v="ACTUALIZACION"/>
    <d v="2024-10-28T00:00:00"/>
    <x v="3"/>
  </r>
  <r>
    <n v="26314"/>
    <s v="ASOCIACION DE USUARIOS DEL ACUEDUCTO DE LA VEREDA PALACIO "/>
    <s v="OPERATIVA"/>
    <s v="MENOR O IGUAL A 2500 USUARIOS"/>
    <s v="Grupo de Pequeños"/>
    <x v="1"/>
    <s v="ORGANIZACION AUTORIZADA"/>
    <s v="CUNDINAMARCA"/>
    <s v="SUTATAUSA"/>
    <s v="ACTUALIZACION"/>
    <d v="2024-02-27T00:00:00"/>
    <x v="3"/>
  </r>
  <r>
    <n v="26394"/>
    <s v="ASOCIACION DE SUSCRIPTORES DEL ACUEDUCTO DE LA VEREDA HUERTA GRANDE SECTOR AGUA BLANCA  MUNICIPIO DE BOYACA - BOYACA"/>
    <s v="OPERATIVA"/>
    <s v="MENOR O IGUAL A 2500 USUARIOS"/>
    <s v="Grupo de Pequeños"/>
    <x v="1"/>
    <s v="ORGANIZACION AUTORIZADA"/>
    <s v="BOYACÁ"/>
    <s v="BOYACA"/>
    <s v="ACTUALIZACION"/>
    <d v="2024-08-21T00:00:00"/>
    <x v="3"/>
  </r>
  <r>
    <n v="26405"/>
    <s v="ASOCIACION DE SUSCRIPTORES DEL ACUEDUCTO VEREDA COPER Y MATA REDONDA DEL MUNICIPIO DE MONIQUIRA"/>
    <s v="OPERATIVA"/>
    <s v="MENOR O IGUAL A 2500 USUARIOS"/>
    <s v="Grupo de Pequeños"/>
    <x v="1"/>
    <s v="ORGANIZACION AUTORIZADA"/>
    <s v="BOYACÁ"/>
    <s v="MONIQUIRA"/>
    <s v="ACTUALIZACION"/>
    <d v="2022-02-22T00:00:00"/>
    <x v="3"/>
  </r>
  <r>
    <n v="26425"/>
    <s v="ASOCIACION ACEDUCTO COMUNITARIO SAN MIGUEL"/>
    <s v="OPERATIVA"/>
    <s v="MENOR O IGUAL A 2500 USUARIOS"/>
    <s v="Grupo de Pequeños"/>
    <x v="1"/>
    <s v="ORGANIZACION AUTORIZADA"/>
    <s v="NARIÑO"/>
    <s v="SANDONA"/>
    <s v="ACTUALIZACION"/>
    <d v="2025-03-29T00:00:00"/>
    <x v="3"/>
  </r>
  <r>
    <n v="26439"/>
    <s v="CORPORACION DE SERVICIOS DEL ACUEDUCTO Y ALCANTARILLADO DE LAS VEREDAS VILLA HERMOSA, FUNCIAL Y CAMPO HERMOSO"/>
    <s v="OPERATIVA (No activa)"/>
    <s v="HASTA 2500 SUSCRIPTORES"/>
    <s v="Grupo de Pequeños"/>
    <x v="1"/>
    <s v="ORGANIZACION AUTORIZADA"/>
    <s v="SANTANDER"/>
    <s v="LA BELLEZA"/>
    <s v="ACTUALIZACION"/>
    <d v="2013-10-08T00:00:00"/>
    <x v="3"/>
  </r>
  <r>
    <n v="26473"/>
    <s v="ASOCIACION DE USUARIOS DEL ACUEDUCTO DE CUMACA"/>
    <s v="OPERATIVA"/>
    <s v="MENOR O IGUAL A 2500 USUARIOS"/>
    <s v="Grupo de Pequeños"/>
    <x v="1"/>
    <s v="ORGANIZACION AUTORIZADA"/>
    <s v="CUNDINAMARCA"/>
    <s v="TIBACUY"/>
    <s v="ACTUALIZACION"/>
    <d v="2025-01-24T00:00:00"/>
    <x v="3"/>
  </r>
  <r>
    <n v="26519"/>
    <s v="ASOCIACIÓN DE USUARIOS DEL ACUEDUCTO INTERVEREDAL MARGEN DERECHA RIO MAGDALENA DEL MUNICIPIO DE NATAGAIMA"/>
    <s v="OPERATIVA"/>
    <s v="MENOR O IGUAL A 2500 USUARIOS"/>
    <s v="Grupo de Pequeños"/>
    <x v="1"/>
    <s v="ORGANIZACION AUTORIZADA"/>
    <s v="TOLIMA"/>
    <s v="NATAGAIMA"/>
    <s v="ACTUALIZACION"/>
    <d v="2024-08-01T00:00:00"/>
    <x v="3"/>
  </r>
  <r>
    <n v="26520"/>
    <s v="ASOCIACION DE USUARIOS DEL ACUEDUCTO REGIONAL VELU "/>
    <s v="OPERATIVA"/>
    <s v="MENOR O IGUAL A 2500 USUARIOS"/>
    <s v="Grupo de Pequeños"/>
    <x v="1"/>
    <s v="ORGANIZACION AUTORIZADA"/>
    <s v="TOLIMA"/>
    <s v="NATAGAIMA"/>
    <s v="ACTUALIZACION"/>
    <d v="2023-11-19T00:00:00"/>
    <x v="3"/>
  </r>
  <r>
    <n v="26521"/>
    <s v="ASOCIACION DE USUARIOS DEL ACUEDUCTO VEREDAL COLOYA-LA PALMITA DE NATAGAIMA TOLIMA"/>
    <s v="OPERATIVA"/>
    <s v="MENOR O IGUAL A 2500 USUARIOS"/>
    <s v="Grupo de Pequeños"/>
    <x v="1"/>
    <s v="ORGANIZACION AUTORIZADA"/>
    <s v="TOLIMA"/>
    <s v="NATAGAIMA"/>
    <s v="ACTUALIZACION"/>
    <d v="2023-11-16T00:00:00"/>
    <x v="3"/>
  </r>
  <r>
    <n v="26538"/>
    <s v="ADMINISTRACION PUBLICA COOPERATIVA DE AGUA POTABLE Y SANEAMIENTO BASICO DE EL ROSARIO"/>
    <s v="OPERATIVA"/>
    <s v="MENOR O IGUAL A 2500 USUARIOS"/>
    <s v="Grupo de Pequeños"/>
    <x v="0"/>
    <s v="ORGANIZACION AUTORIZADA"/>
    <s v="NARIÑO"/>
    <s v="EL ROSARIO"/>
    <s v="ACTUALIZACION"/>
    <d v="2023-03-08T00:00:00"/>
    <x v="1"/>
  </r>
  <r>
    <n v="26539"/>
    <s v="Asociación de usuarios suscriptores del acueducto San Isidro vereda laguneta"/>
    <s v="OPERATIVA"/>
    <s v="MENOR O IGUAL A 2500 USUARIOS"/>
    <s v="Grupo de Pequeños"/>
    <x v="1"/>
    <s v="ORGANIZACION AUTORIZADA"/>
    <s v="CUNDINAMARCA"/>
    <s v="TENA"/>
    <s v="ACTUALIZACION"/>
    <d v="2025-02-26T00:00:00"/>
    <x v="3"/>
  </r>
  <r>
    <n v="26544"/>
    <s v="AGUAS MOCOA SA ESP"/>
    <s v="OPERATIVA"/>
    <s v="MAYOR O IGUAL A 5001 USUARIOS"/>
    <s v="Grupo de Grandes"/>
    <x v="2"/>
    <s v="SOCIEDADES (EMPRESA DE SERVICIOS PUBLICOS)"/>
    <s v="PUTUMAYO"/>
    <s v="MOCOA"/>
    <s v="ACTUALIZACION"/>
    <d v="2025-02-26T00:00:00"/>
    <x v="4"/>
  </r>
  <r>
    <n v="26545"/>
    <s v="EMPRESAS PUBLICAS DE CARAMANTA S.A.S. E.S.P."/>
    <s v="OPERATIVA"/>
    <s v="MENOR O IGUAL A 2500 USUARIOS"/>
    <s v="Grupo de Pequeños"/>
    <x v="2"/>
    <s v="SOCIEDADES (EMPRESA DE SERVICIOS PUBLICOS)"/>
    <s v="ANTIOQUIA"/>
    <s v="CARAMANTA"/>
    <s v="ACTUALIZACION"/>
    <d v="2024-04-02T00:00:00"/>
    <x v="1"/>
  </r>
  <r>
    <n v="26546"/>
    <s v="EMPRESA MUNICIPAL DE ACUEDUCTO ALCANTARILLADO Y ASEO DEL MUNICIPIO DE CAIMITO SUCRE SA ESP"/>
    <s v="OPERATIVA"/>
    <s v="MENOR O IGUAL A 2500 USUARIOS"/>
    <s v="Grupo de Pequeños"/>
    <x v="0"/>
    <s v="SOCIEDADES (EMPRESA DE SERVICIOS PUBLICOS)"/>
    <s v="SUCRE"/>
    <s v="CAIMITO"/>
    <s v="ACTUALIZACION"/>
    <d v="2024-05-06T00:00:00"/>
    <x v="1"/>
  </r>
  <r>
    <n v="26547"/>
    <s v="EMPRESA DE SERVICIOS PUBLICOS DOMICILIARIOS DEL MUNICIPIO DE PEQUE ANTIOQUIA S.A E.S.P "/>
    <s v="OPERATIVA"/>
    <s v="MENOR O IGUAL A 2500 USUARIOS"/>
    <s v="Grupo de Pequeños"/>
    <x v="2"/>
    <s v="SOCIEDADES (EMPRESA DE SERVICIOS PUBLICOS)"/>
    <s v="ANTIOQUIA"/>
    <s v="PEQUE"/>
    <s v="ACTUALIZACION"/>
    <d v="2025-03-27T00:00:00"/>
    <x v="1"/>
  </r>
  <r>
    <n v="26549"/>
    <s v="INGENIERÍA INVESTIGACIÓN Y AMBIENTE S.A.S E.S.P"/>
    <s v="OPERATIVA"/>
    <s v="MENOR O IGUAL A 2500 USUARIOS"/>
    <s v="Aprovechamiento "/>
    <x v="0"/>
    <s v="SOCIEDADES (EMPRESA DE SERVICIOS PUBLICOS)"/>
    <s v="BOGOTÁ, D.C."/>
    <s v="BOGOTA, D.C."/>
    <s v="ACTUALIZACION"/>
    <d v="2025-03-13T00:00:00"/>
    <x v="0"/>
  </r>
  <r>
    <n v="26550"/>
    <s v="EMPRESAS PUBLICAS DE ACUEDUCTO, ALCANTARILLADO Y ASEO DE VILLA RICA S.A.  E.S.P."/>
    <s v="OPERATIVA"/>
    <s v="MENOR O IGUAL A 2500 USUARIOS"/>
    <s v="Grupo de Pequeños"/>
    <x v="0"/>
    <s v="SOCIEDADES (EMPRESA DE SERVICIOS PUBLICOS)"/>
    <s v="CAUCA"/>
    <s v="VILLA RICA"/>
    <s v="ACTUALIZACION"/>
    <d v="2025-03-26T00:00:00"/>
    <x v="1"/>
  </r>
  <r>
    <n v="26551"/>
    <s v="EMPRESA DE SERVICIOS PÚBLICOS DEL MUNICIPIO DE LLORO E.S.P FUENTE DE VIDA DE LLORO S.A.S"/>
    <s v="OPERATIVA"/>
    <s v="MENOR O IGUAL A 2500 USUARIOS"/>
    <s v="Grupo de Pequeños"/>
    <x v="0"/>
    <s v="SOCIEDADES (EMPRESA DE SERVICIOS PUBLICOS)"/>
    <s v="CHOCÓ"/>
    <s v="LLORO"/>
    <s v="ACTUALIZACION"/>
    <d v="2025-03-14T00:00:00"/>
    <x v="1"/>
  </r>
  <r>
    <n v="26560"/>
    <s v="ASOSIACION DE USUARIOS DEL ACUEDUCTO DEL CORREGIMIENTO DE SANTA ISABEL MONTERIA"/>
    <s v="OPERATIVA"/>
    <s v="MENOR O IGUAL A 2500 USUARIOS"/>
    <s v="Grupo de Pequeños"/>
    <x v="1"/>
    <s v="ORGANIZACION AUTORIZADA"/>
    <s v="CÓRDOBA"/>
    <s v="MONTERIA"/>
    <s v="ACTUALIZACION"/>
    <d v="2025-03-19T00:00:00"/>
    <x v="3"/>
  </r>
  <r>
    <n v="26562"/>
    <s v="SOCIEDAD DE ACUEDUCTO ALCANTARILLADO Y ASEO DEL NORTE  SAS  E.S.P"/>
    <s v="OPERATIVA"/>
    <s v="DESDE 2501 HASTA 5000 USUARIOS"/>
    <s v="Grupo de Grandes"/>
    <x v="0"/>
    <s v="SOCIEDADES (EMPRESA DE SERVICIOS PUBLICOS)"/>
    <s v="BOLÍVAR"/>
    <s v="MARIA LA BAJA"/>
    <s v="ACTUALIZACION"/>
    <d v="2025-03-13T00:00:00"/>
    <x v="1"/>
  </r>
  <r>
    <n v="26567"/>
    <s v="EMPRESA DE ASEO DE ARAUCA S.A. ESP"/>
    <s v="OPERATIVA"/>
    <s v="MAYOR O IGUAL A 5001 USUARIOS"/>
    <s v="Grupo de Grandes"/>
    <x v="2"/>
    <s v="SOCIEDADES (EMPRESA DE SERVICIOS PUBLICOS)"/>
    <s v="ARAUCA"/>
    <s v="ARAUCA"/>
    <s v="ACTUALIZACION"/>
    <d v="2024-11-13T00:00:00"/>
    <x v="0"/>
  </r>
  <r>
    <n v="26569"/>
    <s v="ASEO UNA A S.A. E.S.P."/>
    <s v="OPERATIVA"/>
    <s v="MAS DE 2500 SUSCRIPTORES"/>
    <s v="Grupo de Grandes"/>
    <x v="1"/>
    <s v="SOCIEDADES (EMPRESA DE SERVICIOS PUBLICOS)"/>
    <s v="ATLÁNTICO"/>
    <s v="MALAMBO"/>
    <s v="ACTUALIZACION"/>
    <d v="2014-11-19T00:00:00"/>
    <x v="0"/>
  </r>
  <r>
    <n v="26575"/>
    <s v="ASOCIACION DE SUSCRIPTORES URBANIZACION COLINAS, SEGUNDA ETAPA - SUR"/>
    <s v="OPERATIVA (No activa)"/>
    <s v="HASTA 2500 SUSCRIPTORES"/>
    <s v="Grupo de Pequeños"/>
    <x v="1"/>
    <s v="ORGANIZACION AUTORIZADA"/>
    <s v="TOLIMA"/>
    <s v="IBAGUE"/>
    <s v="INSCRIPCION"/>
    <d v="2013-05-03T00:00:00"/>
    <x v="4"/>
  </r>
  <r>
    <n v="26576"/>
    <s v="ASOCIACION JUNTA ADMINISTRADORA DE ACUEDUCTO Y ALCANTARILLADO DE SIBUNDOY"/>
    <s v="OPERATIVA (No activa)"/>
    <s v="HASTA 2500 SUSCRIPTORES"/>
    <s v="Grupo de Pequeños"/>
    <x v="1"/>
    <s v="SOCIEDADES (EMPRESA DE SERVICIOS PUBLICOS)"/>
    <s v="PUTUMAYO"/>
    <s v="SIBUNDOY"/>
    <s v="ACTUALIZACION"/>
    <d v="2016-02-18T00:00:00"/>
    <x v="4"/>
  </r>
  <r>
    <n v="26585"/>
    <s v="EMPRESA DE SERVICIOS PUBLICOS  DE RIOVIEJO SAS ESP"/>
    <s v="OPERATIVA"/>
    <s v="MENOR O IGUAL A 2500 USUARIOS"/>
    <s v="Grupo de Pequeños"/>
    <x v="2"/>
    <s v="SOCIEDADES (EMPRESA DE SERVICIOS PUBLICOS)"/>
    <s v="BOLÍVAR"/>
    <s v="RIO VIEJO"/>
    <s v="ACTUALIZACION"/>
    <d v="2025-02-26T00:00:00"/>
    <x v="1"/>
  </r>
  <r>
    <n v="26591"/>
    <s v="ASOCIACION DE USUARIOS DE LOS SERVICIOS PUBLICOS DOMICILIARIOS DE ACUEDUCTO, ALCANTARILLADO Y ASEO  &quot;AGUAS DE JURADO O.A. E.S.P.&quot;"/>
    <s v="OPERATIVA"/>
    <s v="MENOR O IGUAL A 2500 USUARIOS"/>
    <s v="Grupo de Pequeños"/>
    <x v="0"/>
    <s v="ORGANIZACION AUTORIZADA"/>
    <s v="CHOCÓ"/>
    <s v="JURADO"/>
    <s v="ACTUALIZACION"/>
    <d v="2024-04-10T00:00:00"/>
    <x v="1"/>
  </r>
  <r>
    <n v="26593"/>
    <s v="AGUAS Y AMBIENTE LA FONTANA DEL LLANO SAS ESP"/>
    <s v="OPERATIVA"/>
    <s v="MENOR O IGUAL A 2500 USUARIOS"/>
    <s v="Grupo de Pequeños"/>
    <x v="2"/>
    <s v="SOCIEDADES (EMPRESA DE SERVICIOS PUBLICOS)"/>
    <s v="META"/>
    <s v="VILLAVICENCIO"/>
    <s v="ACTUALIZACION"/>
    <d v="2025-03-21T00:00:00"/>
    <x v="4"/>
  </r>
  <r>
    <n v="26596"/>
    <s v="ASOCIACION DE USUARIOS DEL SERVICIOS DE ACUEDUCTO Y SANEAMIENTO BÁSICO DEL CORREGIMIENTO DE NARANJAL SUCRE 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26601"/>
    <s v="AGUAS DE SAN FRANCISCO EMPRESA PRESTADORA DE SERVICIOS DE ACUEDUCTO ALCANTARILLADO Y ASEO ESP SA"/>
    <s v="OPERATIVA"/>
    <s v="HASTA 2500 SUSCRIPTORES"/>
    <s v="Grupo de Pequeños"/>
    <x v="1"/>
    <s v="SOCIEDADES (EMPRESA DE SERVICIOS PUBLICOS)"/>
    <s v="TOLIMA"/>
    <s v="CARMEN DE APICALA"/>
    <s v="INSCRIPCION"/>
    <d v="2013-10-28T00:00:00"/>
    <x v="4"/>
  </r>
  <r>
    <n v="26602"/>
    <s v="EMPRESA PRESTADORA DE LOS SERVICIOS PÚBLICOS DOMICILIARIOS DE ACUEDUCTO, ALCANTARILLADO Y ASEO DEL MUNICIPIO DE VALPARAÍSO S.A.S. E.S.P."/>
    <s v="OPERATIVA"/>
    <s v="MENOR O IGUAL A 2500 USUARIOS"/>
    <s v="Grupo de Pequeños"/>
    <x v="2"/>
    <s v="SOCIEDADES (EMPRESA DE SERVICIOS PUBLICOS)"/>
    <s v="CAQUETÁ"/>
    <s v="VALPARAISO"/>
    <s v="ACTUALIZACION"/>
    <d v="2024-04-20T00:00:00"/>
    <x v="1"/>
  </r>
  <r>
    <n v="26606"/>
    <s v="EMPRESA DE SERVICIOS PUBLICOS DOMICILIARIOS DE MURILLO TOLIMA S.A.S - E.S.P"/>
    <s v="OPERATIVA"/>
    <s v="MENOR O IGUAL A 2500 USUARIOS"/>
    <s v="Grupo de Pequeños"/>
    <x v="2"/>
    <s v="SOCIEDADES (EMPRESA DE SERVICIOS PUBLICOS)"/>
    <s v="TOLIMA"/>
    <s v="MURILLO"/>
    <s v="ACTUALIZACION"/>
    <d v="2023-05-08T00:00:00"/>
    <x v="1"/>
  </r>
  <r>
    <n v="26609"/>
    <s v="ASOCIACION DE USUARIOS ACUEDUCTO PALMIRA GUADUAL NUEVO MUNDO Y LLANA FRIA"/>
    <s v="OPERATIVA"/>
    <s v="HASTA 2500 SUSCRIPTORES"/>
    <s v="Grupo de Pequeños"/>
    <x v="1"/>
    <s v="ORGANIZACION AUTORIZADA"/>
    <s v="SANTANDER"/>
    <s v="SAN VICENTE DE CHUCURI"/>
    <s v="INSCRIPCION"/>
    <d v="2013-06-10T00:00:00"/>
    <x v="3"/>
  </r>
  <r>
    <n v="26610"/>
    <s v="ACUEDUCTO ALCANTARILLADO Y ASEO DE COCONUCO S.A ESP"/>
    <s v="OPERATIVA"/>
    <s v="MENOR O IGUAL A 2500 USUARIOS"/>
    <s v="Grupo de Pequeños"/>
    <x v="2"/>
    <s v="SOCIEDADES (EMPRESA DE SERVICIOS PUBLICOS)"/>
    <s v="CAUCA"/>
    <s v="PURACE"/>
    <s v="ACTUALIZACION"/>
    <d v="2025-03-17T00:00:00"/>
    <x v="1"/>
  </r>
  <r>
    <n v="26613"/>
    <s v="ASOCIACIÓN DE USUARIOS DEL ACUEDUCTO Y ALCANTARILLADO DE LA ZONA RURAL-RESGUARDO INDIGENA WAYUU TAMAQUITO II"/>
    <s v="OPERATIVA"/>
    <s v="MENOR O IGUAL A 2500 USUARIOS"/>
    <s v="Grupo de Pequeños"/>
    <x v="1"/>
    <s v="ORGANIZACION AUTORIZADA"/>
    <s v="LA GUAJIRA"/>
    <s v="BARRANCAS"/>
    <s v="ACTUALIZACION"/>
    <d v="2024-07-11T00:00:00"/>
    <x v="4"/>
  </r>
  <r>
    <n v="26615"/>
    <s v="ASOCIACION DE USUARIOS DEL ACUEDUCTO SAN JUAN-LA MARIA"/>
    <s v="OPERATIVA"/>
    <s v="MENOR O IGUAL A 2500 USUARIOS"/>
    <s v="Grupo de Pequeños"/>
    <x v="1"/>
    <s v="ORGANIZACION AUTORIZADA"/>
    <s v="ANTIOQUIA"/>
    <s v="SAN PEDRO DE LOS MILAGROS"/>
    <s v="ACTUALIZACION"/>
    <d v="2024-10-09T00:00:00"/>
    <x v="3"/>
  </r>
  <r>
    <n v="26624"/>
    <s v="JUNTA DE ACCION COMUNAL INSPECCION DE SANTA HELENA"/>
    <s v="OPERATIVA"/>
    <s v="HASTA 2500 SUSCRIPTORES"/>
    <s v="Grupo de Pequeños"/>
    <x v="1"/>
    <s v="ORGANIZACION AUTORIZADA"/>
    <s v="TOLIMA"/>
    <s v="RONCESVALLES"/>
    <s v="INSCRIPCION"/>
    <d v="2013-06-22T00:00:00"/>
    <x v="3"/>
  </r>
  <r>
    <n v="26628"/>
    <s v="COOPERATIVA DE ASEO Y RECICLAJE DEL NORTE"/>
    <s v="OPERATIVA"/>
    <s v="HASTA 2500 SUSCRIPTORES"/>
    <s v="Grupo de Pequeños"/>
    <x v="1"/>
    <s v="ORGANIZACION AUTORIZADA"/>
    <s v="NORTE DE SANTANDER"/>
    <s v="VILLA DEL ROSARIO"/>
    <s v="ACTUALIZACION"/>
    <d v="2015-02-26T00:00:00"/>
    <x v="0"/>
  </r>
  <r>
    <n v="26629"/>
    <s v="EMPRESA DE SERVICIOS PUBLICOS DOMICILIARIOS DE PROVIDENCIA SAS E.S.P"/>
    <s v="OPERATIVA"/>
    <s v="MENOR O IGUAL A 2500 USUARIOS"/>
    <s v="Grupo de Pequeños"/>
    <x v="0"/>
    <s v="SOCIEDADES (EMPRESA DE SERVICIOS PUBLICOS)"/>
    <s v="NARIÑO"/>
    <s v="PROVIDENCIA"/>
    <s v="ACTUALIZACION"/>
    <d v="2022-05-04T00:00:00"/>
    <x v="1"/>
  </r>
  <r>
    <n v="26632"/>
    <s v="ASOCIACION DE SUSCRIPTORES DEL ACUEDUCTO LAGUNA NEGRA DE LA VEREDA ALIZAL DEL MUNICIPIO DE GUACAMAYAS"/>
    <s v="OPERATIVA"/>
    <s v="HASTA 2500 SUSCRIPTORES"/>
    <s v="Grupo de Pequeños"/>
    <x v="1"/>
    <s v="ORGANIZACION AUTORIZADA"/>
    <s v="BOYACÁ"/>
    <s v="GUACAMAYAS"/>
    <s v="ACTUALIZACION"/>
    <d v="2014-01-16T00:00:00"/>
    <x v="3"/>
  </r>
  <r>
    <n v="26646"/>
    <s v="ASOCIACION DE USUARIOS DEL ACUEDUCTO DEL CORREGIMIENTO DE CAUCA DEL MUNICIPIO DE ARACATACA"/>
    <s v="OPERATIVA"/>
    <s v="MENOR O IGUAL A 2500 USUARIOS"/>
    <s v="Grupo de Pequeños"/>
    <x v="1"/>
    <s v="ORGANIZACION AUTORIZADA"/>
    <s v="MAGDALENA"/>
    <s v="ARACATACA"/>
    <s v="ACTUALIZACION"/>
    <d v="2018-08-03T00:00:00"/>
    <x v="3"/>
  </r>
  <r>
    <n v="26649"/>
    <s v="EMPRESA DE SERVICIOS PUBLICOS DOMICILIARIOS DE ITUANGO S.A. E.S.P."/>
    <s v="OPERATIVA"/>
    <s v="DESDE 2501 HASTA 5000 USUARIOS"/>
    <s v="Grupo de Grandes"/>
    <x v="2"/>
    <s v="SOCIEDADES (EMPRESA DE SERVICIOS PUBLICOS)"/>
    <s v="ANTIOQUIA"/>
    <s v="ITUANGO"/>
    <s v="ACTUALIZACION"/>
    <d v="2025-03-25T00:00:00"/>
    <x v="1"/>
  </r>
  <r>
    <n v="26650"/>
    <s v="ASOCIACION DE USUARIOS DEL ACUEDUCTO DE LAS VEREDAS SANTA FE LA ESPERANZA Y TRES VINDES"/>
    <s v="OPERATIVA"/>
    <s v="MENOR O IGUAL A 2500 USUARIOS"/>
    <s v="Grupo de Pequeños"/>
    <x v="1"/>
    <s v="ORGANIZACION AUTORIZADA"/>
    <s v="CÓRDOBA"/>
    <s v="MONTERIA"/>
    <s v="ACTUALIZACION"/>
    <d v="2025-02-18T00:00:00"/>
    <x v="3"/>
  </r>
  <r>
    <n v="26654"/>
    <s v="ASOCIACIÓN DE RECUPERADORES AMBIENTALES ASEO ECOACTIVA"/>
    <s v="OPERATIVA"/>
    <s v="MAYOR O IGUAL A 5001 USUARIOS"/>
    <s v="Aprovechamiento "/>
    <x v="2"/>
    <s v="ORGANIZACION AUTORIZADA"/>
    <s v="BOGOTÁ, D.C."/>
    <s v="BOGOTA, D.C."/>
    <s v="ACTUALIZACION"/>
    <d v="2025-02-28T00:00:00"/>
    <x v="7"/>
  </r>
  <r>
    <n v="26656"/>
    <s v="ADMINISTRACION PUBLICA COOPERATIVA DE SERVICIOS PUBLICOS DE ALTOS DEL ROSARIO "/>
    <s v="OPERATIVA"/>
    <s v="HASTA 2500 SUSCRIPTORES"/>
    <s v="Grupo de Pequeños"/>
    <x v="1"/>
    <s v="ORGANIZACION AUTORIZADA"/>
    <s v="BOLÍVAR"/>
    <s v="ALTOS DEL ROSARIO"/>
    <s v="ACTUALIZACION"/>
    <d v="2015-02-16T00:00:00"/>
    <x v="1"/>
  </r>
  <r>
    <n v="26657"/>
    <s v="Asociacion de Recuperadores Ambientales Nuevo Ambiente                              "/>
    <s v="OPERATIVA"/>
    <s v="MENOR O IGUAL A 2500 USUARIOS"/>
    <s v="Aprovechamiento "/>
    <x v="2"/>
    <s v="ORGANIZACION AUTORIZADA"/>
    <s v="BOGOTÁ, D.C."/>
    <s v="BOGOTA, D.C."/>
    <s v="ACTUALIZACION"/>
    <d v="2025-03-27T00:00:00"/>
    <x v="7"/>
  </r>
  <r>
    <n v="26658"/>
    <s v="Asociación de Recicladores de Cajica ARCA"/>
    <s v="OPERATIVA"/>
    <s v="MAYOR O IGUAL A 5001 USUARIOS"/>
    <s v="Aprovechamiento "/>
    <x v="0"/>
    <s v="ORGANIZACION AUTORIZADA"/>
    <s v="CUNDINAMARCA"/>
    <s v="CAJICA"/>
    <s v="ACTUALIZACION"/>
    <d v="2024-07-24T00:00:00"/>
    <x v="7"/>
  </r>
  <r>
    <n v="26660"/>
    <s v="ASOCIACION DE USUARIOS DE SERVICIOS PUBLICOS AAA DE SUCRE CAUCA"/>
    <s v="OPERATIVA"/>
    <s v="HASTA 2500 SUSCRIPTORES"/>
    <s v="Grupo de Pequeños"/>
    <x v="1"/>
    <s v="ORGANIZACION AUTORIZADA"/>
    <s v="CAUCA"/>
    <s v="SUCRE"/>
    <s v="ACTUALIZACION"/>
    <d v="2015-05-22T00:00:00"/>
    <x v="1"/>
  </r>
  <r>
    <n v="26667"/>
    <s v="CAFUCHES EMPRESA DE SERVICIOS PÚBLICOS DOMICILIARIOS DE SAN MARTÍN DE LOS LLANOS S.A E.S.P"/>
    <s v="OPERATIVA"/>
    <s v="MAYOR O IGUAL A 5001 USUARIOS"/>
    <s v="Grupo de Grandes"/>
    <x v="2"/>
    <s v="SOCIEDADES (EMPRESA DE SERVICIOS PUBLICOS)"/>
    <s v="META"/>
    <s v="SAN MARTIN"/>
    <s v="ACTUALIZACION"/>
    <d v="2025-02-06T00:00:00"/>
    <x v="1"/>
  </r>
  <r>
    <n v="26679"/>
    <s v="ASOCIACION DE SUSCRIPTORES DEL ACUEDUCTO EL  TOBAL"/>
    <s v="OPERATIVA"/>
    <s v="MENOR O IGUAL A 2500 USUARIOS"/>
    <s v="Grupo de Pequeños"/>
    <x v="1"/>
    <s v="ORGANIZACION AUTORIZADA"/>
    <s v="CUNDINAMARCA"/>
    <s v="SUBACHOQUE"/>
    <s v="ACTUALIZACION"/>
    <d v="2024-10-28T00:00:00"/>
    <x v="3"/>
  </r>
  <r>
    <n v="26680"/>
    <s v="EMPRESA DE AGUAS DE CIUDAD DEL SUR SURAGUAS S.A. E.S.P."/>
    <s v="OPERATIVA"/>
    <s v="MENOR O IGUAL A 2500 USUARIOS"/>
    <s v="Grupo de Pequeños"/>
    <x v="2"/>
    <s v="SOCIEDADES (EMPRESA DE SERVICIOS PUBLICOS)"/>
    <s v="CAUCA"/>
    <s v="PUERTO TEJADA"/>
    <s v="ACTUALIZACION"/>
    <d v="2025-03-06T00:00:00"/>
    <x v="4"/>
  </r>
  <r>
    <n v="26684"/>
    <s v="AGUAS DEL SOCORRO S.A E.S.P"/>
    <s v="OPERATIVA"/>
    <s v="MAYOR O IGUAL A 5001 USUARIOS"/>
    <s v="Grupo de Grandes"/>
    <x v="0"/>
    <s v="SOCIEDADES (EMPRESA DE SERVICIOS PUBLICOS)"/>
    <s v="SANTANDER"/>
    <s v="SOCORRO"/>
    <s v="ACTUALIZACION"/>
    <d v="2025-03-06T00:00:00"/>
    <x v="4"/>
  </r>
  <r>
    <n v="26687"/>
    <s v="EMPRESA PRESTADORA DE SERVICIOS PÚBLICOS DE OCCIDENTE SAS ESP AQUAMBIENTAL"/>
    <s v="OPERATIVA"/>
    <s v="HASTA 2500 SUSCRIPTORES"/>
    <s v="Grupo de Pequeños"/>
    <x v="1"/>
    <s v="SOCIEDADES (EMPRESA DE SERVICIOS PUBLICOS)"/>
    <s v="VALLE DEL CAUCA"/>
    <s v="CALI"/>
    <s v="ACTUALIZACION"/>
    <d v="2016-03-17T00:00:00"/>
    <x v="6"/>
  </r>
  <r>
    <n v="26688"/>
    <s v="AGUAS PUBLICAS DE GUADALUPE  E.P.G. S.A - E.S.P"/>
    <s v="OPERATIVA"/>
    <s v="MENOR O IGUAL A 2500 USUARIOS"/>
    <s v="Grupo de Pequeños"/>
    <x v="2"/>
    <s v="SOCIEDADES (EMPRESA DE SERVICIOS PUBLICOS)"/>
    <s v="SANTANDER"/>
    <s v="GUADALUPE"/>
    <s v="ACTUALIZACION"/>
    <d v="2025-01-27T00:00:00"/>
    <x v="1"/>
  </r>
  <r>
    <n v="26689"/>
    <s v="COOPERATIVA EMPRESARIAL DE RECICLADORES DE NARIÑO"/>
    <s v="OPERATIVA"/>
    <s v="DESDE 2501 HASTA 5000 USUARIOS"/>
    <s v="Aprovechamiento "/>
    <x v="0"/>
    <s v="ORGANIZACION AUTORIZADA"/>
    <s v="NARIÑO"/>
    <s v="PASTO"/>
    <s v="ACTUALIZACION"/>
    <d v="2025-03-22T00:00:00"/>
    <x v="7"/>
  </r>
  <r>
    <n v="26694"/>
    <s v="EMPRESA DE SERVICIOS PUBLICOS DE SANEAMIENTO BASICO SAS ESP"/>
    <s v="OPERATIVA"/>
    <s v="DESDE 2501 HASTA 5000 USUARIOS"/>
    <s v="Grupo de Pequeños"/>
    <x v="0"/>
    <s v="SOCIEDADES (EMPRESA DE SERVICIOS PUBLICOS)"/>
    <s v="LA GUAJIRA"/>
    <s v="ALBANIA"/>
    <s v="ACTUALIZACION"/>
    <d v="2023-03-16T00:00:00"/>
    <x v="0"/>
  </r>
  <r>
    <n v="26697"/>
    <s v="ASOCIACIÓN DE RECUPERADORES MYM UNIVERSAL"/>
    <s v="OPERATIVA"/>
    <s v="MAYOR O IGUAL A 5001 USUARIOS"/>
    <s v="Aprovechamiento "/>
    <x v="2"/>
    <s v="ORGANIZACION AUTORIZADA"/>
    <s v="BOGOTÁ, D.C."/>
    <s v="BOGOTA, D.C."/>
    <s v="ACTUALIZACION"/>
    <d v="2025-01-29T00:00:00"/>
    <x v="7"/>
  </r>
  <r>
    <n v="26699"/>
    <s v="ASOCIACION DE USUARIOS DE LOS SERVICIOS PUBLICOS DE AGUA POTABLE Y SANEAMIENTO BASICO DEL CORREGIMIENTO DEL GUAMO"/>
    <s v="OPERATIVA"/>
    <s v="MENOR O IGUAL A 2500 USUARIOS"/>
    <s v="Grupo de Pequeños"/>
    <x v="1"/>
    <s v="ORGANIZACION AUTORIZADA"/>
    <s v="CESAR"/>
    <s v="CHIMICHAGUA"/>
    <s v="ACTUALIZACION"/>
    <d v="2024-05-22T00:00:00"/>
    <x v="3"/>
  </r>
  <r>
    <n v="26703"/>
    <s v="EMPRESA DE SERVICIOS PÚBLICOS DE ALCANTARILLADO Y ACUEDUCTO DEL MUNICIPIO DE RICAURTE S.A.S. E.S.P."/>
    <s v="OPERATIVA"/>
    <s v="MAYOR O IGUAL A 5001 USUARIOS"/>
    <s v="Grupo de Grandes"/>
    <x v="0"/>
    <s v="SOCIEDADES (EMPRESA DE SERVICIOS PUBLICOS)"/>
    <s v="CUNDINAMARCA"/>
    <s v="RICAURTE"/>
    <s v="ACTUALIZACION"/>
    <d v="2025-03-27T00:00:00"/>
    <x v="6"/>
  </r>
  <r>
    <n v="26704"/>
    <s v="EMPRESA DE SERVICIOS PUBLICOS DE SAMANA E.S.P. S.A.S"/>
    <s v="OPERATIVA"/>
    <s v="MENOR O IGUAL A 2500 USUARIOS"/>
    <s v="Grupo de Pequeños"/>
    <x v="0"/>
    <s v="SOCIEDADES (EMPRESA DE SERVICIOS PUBLICOS)"/>
    <s v="CALDAS"/>
    <s v="SAMANA"/>
    <s v="ACTUALIZACION"/>
    <d v="2025-02-28T00:00:00"/>
    <x v="0"/>
  </r>
  <r>
    <n v="26705"/>
    <s v="EMPRESA DE SERVICIO PÚBLICOS DOMICILIARIOS ACUASER SAS ESP"/>
    <s v="OPERATIVA"/>
    <s v="MENOR O IGUAL A 2500 USUARIOS"/>
    <s v="Grupo de Pequeños"/>
    <x v="2"/>
    <s v="SOCIEDADES (EMPRESA DE SERVICIOS PUBLICOS)"/>
    <s v="VALLE DEL CAUCA"/>
    <s v="CALI"/>
    <s v="ACTUALIZACION"/>
    <d v="2024-12-19T00:00:00"/>
    <x v="3"/>
  </r>
  <r>
    <n v="26709"/>
    <s v="EMPRESA DE SERVICIOS PUBLICOS DE FALAN S.A.S E.S.P"/>
    <s v="OPERATIVA"/>
    <s v="MENOR O IGUAL A 2500 USUARIOS"/>
    <s v="Grupo de Pequeños"/>
    <x v="2"/>
    <s v="SOCIEDADES (EMPRESA DE SERVICIOS PUBLICOS)"/>
    <s v="TOLIMA"/>
    <s v="FALAN"/>
    <s v="ACTUALIZACION"/>
    <d v="2025-03-04T00:00:00"/>
    <x v="1"/>
  </r>
  <r>
    <n v="26710"/>
    <s v="ASOCIACIÓN DE ASEO DE RECICLADORES Y CARRETEROS RECICLEMOSTODOS"/>
    <s v="OPERATIVA"/>
    <s v="MAYOR O IGUAL A 5001 USUARIOS"/>
    <s v="Aprovechamiento "/>
    <x v="2"/>
    <s v="ORGANIZACION AUTORIZADA"/>
    <s v="BOGOTÁ, D.C."/>
    <s v="BOGOTA, D.C."/>
    <s v="ACTUALIZACION"/>
    <d v="2024-01-31T00:00:00"/>
    <x v="7"/>
  </r>
  <r>
    <n v="26714"/>
    <s v="CAUCASEO LIMPIA S.A E.S.P"/>
    <s v="OPERATIVA"/>
    <s v="MAYOR O IGUAL A 5001 USUARIOS"/>
    <s v="Grupo de Grandes"/>
    <x v="0"/>
    <s v="SOCIEDADES (EMPRESA DE SERVICIOS PUBLICOS)"/>
    <s v="VALLE DEL CAUCA"/>
    <s v="YUMBO"/>
    <s v="ACTUALIZACION"/>
    <d v="2025-02-28T00:00:00"/>
    <x v="0"/>
  </r>
  <r>
    <n v="26718"/>
    <s v="ASOCIACION DE USUARIOS ACUEDUCTO NUTIBARA"/>
    <s v="OPERATIVA"/>
    <s v="MENOR O IGUAL A 2500 USUARIOS"/>
    <s v="Grupo de Pequeños"/>
    <x v="1"/>
    <s v="ORGANIZACION AUTORIZADA"/>
    <s v="ANTIOQUIA"/>
    <s v="FRONTINO"/>
    <s v="ACTUALIZACION"/>
    <d v="2020-06-18T00:00:00"/>
    <x v="3"/>
  </r>
  <r>
    <n v="26721"/>
    <s v="EMPRESA MUNICIPAL DE ACUEDUCTO ALCANTARILLADO Y ASEO DEL MUNICIPIO DE EL BAGRE ANTIOQUIA SA ESP"/>
    <s v="OPERATIVA"/>
    <s v="MAYOR O IGUAL A 5001 USUARIOS"/>
    <s v="Grupo de Grandes"/>
    <x v="0"/>
    <s v="SOCIEDADES (EMPRESA DE SERVICIOS PUBLICOS)"/>
    <s v="ANTIOQUIA"/>
    <s v="EL BAGRE"/>
    <s v="ACTUALIZACION"/>
    <d v="2024-03-30T00:00:00"/>
    <x v="1"/>
  </r>
  <r>
    <n v="26722"/>
    <s v="AQUAOCCIDENTE S.A. E.S.P."/>
    <s v="OPERATIVA"/>
    <s v="MAYOR O IGUAL A 5001 USUARIOS"/>
    <s v="Grupo de Grandes"/>
    <x v="0"/>
    <s v="SOCIEDADES (EMPRESA DE SERVICIOS PUBLICOS)"/>
    <s v="VALLE DEL CAUCA"/>
    <s v="PALMIRA"/>
    <s v="ACTUALIZACION"/>
    <d v="2025-03-17T00:00:00"/>
    <x v="4"/>
  </r>
  <r>
    <n v="26733"/>
    <s v="ADMINISTRACION PUBLICA COOPERATIVA DE ACUEDUCTO ALCANTARILLADO Y ASEO DE LA SIERRA CAUCA"/>
    <s v="OPERATIVA"/>
    <s v="MENOR O IGUAL A 2500 USUARIOS"/>
    <s v="Grupo de Pequeños"/>
    <x v="2"/>
    <s v="ORGANIZACION AUTORIZADA"/>
    <s v="CAUCA"/>
    <s v="LA SIERRA"/>
    <s v="ACTUALIZACION"/>
    <d v="2024-10-11T00:00:00"/>
    <x v="1"/>
  </r>
  <r>
    <n v="26741"/>
    <s v="AGUAS DEL PÁRAMO DE SONSÓN S.A.S. E.S.P"/>
    <s v="OPERATIVA"/>
    <s v="MAYOR O IGUAL A 5001 USUARIOS"/>
    <s v="Grupo de Grandes"/>
    <x v="0"/>
    <s v="SOCIEDADES (EMPRESA DE SERVICIOS PUBLICOS)"/>
    <s v="ANTIOQUIA"/>
    <s v="SONSON"/>
    <s v="ACTUALIZACION"/>
    <d v="2025-02-12T00:00:00"/>
    <x v="1"/>
  </r>
  <r>
    <n v="26742"/>
    <s v="EMPRESA DE SERVICIOS PUBLICOS DE SAN FRANCISCO ANTIOQUIA SAS ESP"/>
    <s v="OPERATIVA"/>
    <s v="MENOR O IGUAL A 2500 USUARIOS"/>
    <s v="Grupo de Pequeños"/>
    <x v="2"/>
    <s v="SOCIEDADES (EMPRESA DE SERVICIOS PUBLICOS)"/>
    <s v="ANTIOQUIA"/>
    <s v="SAN FRANCISCO"/>
    <s v="ACTUALIZACION"/>
    <d v="2025-01-30T00:00:00"/>
    <x v="1"/>
  </r>
  <r>
    <n v="26743"/>
    <s v="EMPRESA DE SERVICIOS PUBLICOS DE ROBERTO PAYAN SAS"/>
    <s v="OPERATIVA"/>
    <s v="MENOR O IGUAL A 2500 USUARIOS"/>
    <s v="Grupo de Grandes"/>
    <x v="2"/>
    <s v="SOCIEDADES (EMPRESA DE SERVICIOS PUBLICOS)"/>
    <s v="NARIÑO"/>
    <s v="ROBERTO PAYAN"/>
    <s v="ACTUALIZACION"/>
    <d v="2025-02-11T00:00:00"/>
    <x v="4"/>
  </r>
  <r>
    <n v="26744"/>
    <s v="ASOCIACION DE USUARIOS DEL ACUEDUCTO  Y ALCANTARILLADO DE LAS MERCEDES PUERTO TRIUNFO"/>
    <s v="OPERATIVA"/>
    <s v="MENOR O IGUAL A 2500 USUARIOS"/>
    <s v="Grupo de Pequeños"/>
    <x v="1"/>
    <s v="ORGANIZACION AUTORIZADA"/>
    <s v="ANTIOQUIA"/>
    <s v="PUERTO TRIUNFO"/>
    <s v="ACTUALIZACION"/>
    <d v="2025-03-20T00:00:00"/>
    <x v="4"/>
  </r>
  <r>
    <n v="26747"/>
    <s v="JUNTA ADMINISTRADORA DEL ACUEDUCTO VEREDA HONDA PORVENIR"/>
    <s v="OPERATIVA"/>
    <s v="MENOR O IGUAL A 2500 USUARIOS"/>
    <s v="Grupo de Pequeños"/>
    <x v="1"/>
    <s v="ORGANIZACION AUTORIZADA"/>
    <s v="HUILA"/>
    <s v="PITALITO"/>
    <s v="ACTUALIZACION"/>
    <d v="2024-08-06T00:00:00"/>
    <x v="3"/>
  </r>
  <r>
    <n v="26750"/>
    <s v="COOPERATIVA MULTIACTIVA DE RECICLADORES BELLO RENACER"/>
    <s v="OPERATIVA"/>
    <s v="MAYOR O IGUAL A 5001 USUARIOS"/>
    <s v="Aprovechamiento "/>
    <x v="2"/>
    <s v="ORGANIZACION AUTORIZADA"/>
    <s v="SANTANDER"/>
    <s v="BUCARAMANGA"/>
    <s v="ACTUALIZACION"/>
    <d v="2025-02-28T00:00:00"/>
    <x v="7"/>
  </r>
  <r>
    <n v="26753"/>
    <s v="EMPRESA DE SERVICIOS PUBLICOS DOMICILIARIOS DE ACUEDUCTO ALCANTARILLADO Y ASEO DEL MUNICIPIO DE ANCUYA NARINO SAS ESP"/>
    <s v="OPERATIVA"/>
    <s v="MENOR O IGUAL A 2500 USUARIOS"/>
    <s v="Grupo de Pequeños"/>
    <x v="2"/>
    <s v="SOCIEDADES (EMPRESA DE SERVICIOS PUBLICOS)"/>
    <s v="NARIÑO"/>
    <s v="ANCUYA"/>
    <s v="ACTUALIZACION"/>
    <d v="2024-12-03T00:00:00"/>
    <x v="1"/>
  </r>
  <r>
    <n v="26754"/>
    <s v="SERVICIOS VIALES SAS ESP"/>
    <s v="OPERATIVA (No activa)"/>
    <s v="MENOR O IGUAL A 2500 USUARIOS"/>
    <s v="Grupo de Pequeños"/>
    <x v="2"/>
    <s v="SOCIEDADES (EMPRESA DE SERVICIOS PUBLICOS)"/>
    <s v="CUNDINAMARCA"/>
    <s v="LA VEGA"/>
    <s v="ACTUALIZACION"/>
    <d v="2021-12-03T00:00:00"/>
    <x v="0"/>
  </r>
  <r>
    <n v="26766"/>
    <s v="ASOCIACIÓN DE USUARIOS DEL ACUEDUCTO REGIONAL SAN GREGORIO DE QUEBRADA DE BECERRAS DE DUITAMA "/>
    <s v="OPERATIVA"/>
    <s v="MENOR O IGUAL A 2500 USUARIOS"/>
    <s v="Grupo de Pequeños"/>
    <x v="1"/>
    <s v="ORGANIZACION AUTORIZADA"/>
    <s v="BOYACÁ"/>
    <s v="DUITAMA"/>
    <s v="ACTUALIZACION"/>
    <d v="2025-03-05T00:00:00"/>
    <x v="3"/>
  </r>
  <r>
    <n v="26768"/>
    <s v="EMPRESA DE SERVICIOS PUBLICOS MIXTA LA CANDELARIA S.A. ESP DEL MUNICIPIO DE CERTEGUI"/>
    <s v="OPERATIVA"/>
    <s v="MENOR O IGUAL A 2500 USUARIOS"/>
    <s v="Grupo de Pequeños"/>
    <x v="0"/>
    <s v="SOCIEDADES (EMPRESA DE SERVICIOS PUBLICOS)"/>
    <s v="CHOCÓ"/>
    <s v="CERTEGUI"/>
    <s v="ACTUALIZACION"/>
    <d v="2024-10-15T00:00:00"/>
    <x v="1"/>
  </r>
  <r>
    <n v="26770"/>
    <s v="AFROCAUCANA DE AGUAS S.A.S. E.S.P"/>
    <s v="OPERATIVA"/>
    <s v="MAYOR O IGUAL A 5001 USUARIOS"/>
    <s v="Grupo de Grandes"/>
    <x v="0"/>
    <s v="SOCIEDADES (EMPRESA DE SERVICIOS PUBLICOS)"/>
    <s v="CAUCA"/>
    <s v="PUERTO TEJADA"/>
    <s v="ACTUALIZACION"/>
    <d v="2025-02-26T00:00:00"/>
    <x v="4"/>
  </r>
  <r>
    <n v="26772"/>
    <s v="EMPRESA DE SERVICIOS PUBLICOS DE SANTANDER S.A.E.S.P."/>
    <s v="OPERATIVA"/>
    <s v="MENOR O IGUAL A 2500 USUARIOS"/>
    <s v="Grupo de Pequeños"/>
    <x v="0"/>
    <s v="SOCIEDADES (EMPRESA DE SERVICIOS PUBLICOS)"/>
    <s v="SANTANDER"/>
    <s v="BUCARAMANGA"/>
    <s v="ACTUALIZACION"/>
    <d v="2025-01-30T00:00:00"/>
    <x v="1"/>
  </r>
  <r>
    <n v="26773"/>
    <s v="ASOCIACIÓN DE USUARIOS DEL MICROACUEDUCTO DEL CORREGIMIENTO DE SAN LUIS SUCRE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26774"/>
    <s v="OFICINA DE SERVICIOS PUBLICOS DE SAN BERNARDO CUNDINAMARCA"/>
    <s v="OPERATIVA"/>
    <s v="MENOR O IGUAL A 2500 USUARIOS"/>
    <s v="Grupo de Pequeños"/>
    <x v="2"/>
    <s v="MUNICIPIO (PRESTACIÓN DIRECTA)"/>
    <s v="CUNDINAMARCA"/>
    <s v="SAN BERNARDO"/>
    <s v="ACTUALIZACION"/>
    <d v="2024-02-12T00:00:00"/>
    <x v="2"/>
  </r>
  <r>
    <n v="26776"/>
    <s v="EMPRESAS PUBLICAS DE SAN ROQUE S.A.S E.S.P"/>
    <s v="OPERATIVA"/>
    <s v="DESDE 2501 HASTA 5000 USUARIOS"/>
    <s v="Grupo de Grandes"/>
    <x v="2"/>
    <s v="SOCIEDADES (EMPRESA DE SERVICIOS PUBLICOS)"/>
    <s v="ANTIOQUIA"/>
    <s v="SAN ROQUE"/>
    <s v="ACTUALIZACION"/>
    <d v="2024-10-17T00:00:00"/>
    <x v="1"/>
  </r>
  <r>
    <n v="26777"/>
    <s v="ACUEDUCTO ALCANTARILLADO Y ASEO DE ROSAS S.A E.S.P"/>
    <s v="OPERATIVA"/>
    <s v="MENOR O IGUAL A 2500 USUARIOS"/>
    <s v="Grupo de Pequeños"/>
    <x v="2"/>
    <s v="SOCIEDADES (EMPRESA DE SERVICIOS PUBLICOS)"/>
    <s v="CAUCA"/>
    <s v="ROSAS"/>
    <s v="ACTUALIZACION"/>
    <d v="2023-09-21T00:00:00"/>
    <x v="1"/>
  </r>
  <r>
    <n v="26782"/>
    <s v="ASOCIACIÓN DE SUSCRIPTORES DEL ACUEDUCTO EL MANANTIAL VEREDA CHURUVITA DEL MUNICIPIO DE SAMACA DEPARTAMENTO DE BOYACA"/>
    <s v="OPERATIVA"/>
    <s v="MENOR O IGUAL A 2500 USUARIOS"/>
    <s v="Grupo de Pequeños"/>
    <x v="1"/>
    <s v="ORGANIZACION AUTORIZADA"/>
    <s v="BOYACÁ"/>
    <s v="SAMACA"/>
    <s v="ACTUALIZACION"/>
    <d v="2023-12-14T00:00:00"/>
    <x v="3"/>
  </r>
  <r>
    <n v="26783"/>
    <s v="ASOCIACIÓN DE SUSCRIPTORES DEL ACUEDUCTO VEREDAL SAN FELIPE DE LA VEREDA CHORRERA ALTO DEL AIRE DEL MUNICIPIO DE SAMACA"/>
    <s v="OPERATIVA"/>
    <s v="MENOR O IGUAL A 2500 USUARIOS"/>
    <s v="Grupo de Pequeños"/>
    <x v="1"/>
    <s v="ORGANIZACION AUTORIZADA"/>
    <s v="BOYACÁ"/>
    <s v="SAMACA"/>
    <s v="ACTUALIZACION"/>
    <d v="2023-12-15T00:00:00"/>
    <x v="3"/>
  </r>
  <r>
    <n v="26785"/>
    <s v="CIUDAD LIMPIA NEIVA S.A E.S.P"/>
    <s v="OPERATIVA"/>
    <s v="MAYOR O IGUAL A 5001 USUARIOS"/>
    <s v="Grupo de Grandes"/>
    <x v="0"/>
    <s v="SOCIEDADES (EMPRESA DE SERVICIOS PUBLICOS)"/>
    <s v="BOGOTÁ, D.C."/>
    <s v="BOGOTA, D.C."/>
    <s v="ACTUALIZACION"/>
    <d v="2024-09-23T00:00:00"/>
    <x v="0"/>
  </r>
  <r>
    <n v="26786"/>
    <s v="ASOCIACIÓN DE USUARIOS DE ACUEDUCTO Y ALCANTARILLADO EL PEDREGAL"/>
    <s v="OPERATIVA"/>
    <s v="MENOR O IGUAL A 2500 USUARIOS"/>
    <s v="Grupo de Pequeños"/>
    <x v="1"/>
    <s v="ORGANIZACION AUTORIZADA"/>
    <s v="NARIÑO"/>
    <s v="IMUES"/>
    <s v="ACTUALIZACION"/>
    <d v="2024-04-04T00:00:00"/>
    <x v="4"/>
  </r>
  <r>
    <n v="26791"/>
    <s v="ASOCIACION DE GESTORES COMUNITARIOS DE SERVICIOS PÚBLICOS DE CIUDAD PORFÍA"/>
    <s v="OPERATIVA"/>
    <s v="DESDE 2501 HASTA 5000 USUARIOS"/>
    <s v="Grupo de Pequeños"/>
    <x v="2"/>
    <s v="ORGANIZACION AUTORIZADA"/>
    <s v="META"/>
    <s v="VILLAVICENCIO"/>
    <s v="ACTUALIZACION"/>
    <d v="2025-03-19T00:00:00"/>
    <x v="3"/>
  </r>
  <r>
    <n v="26792"/>
    <s v="EMPRESA DE SERVICIOS PUBLICOS DOMICILIARIOS DE ACUEDUCTO ALCANTARILLADO Y ASEO DEL MUNICIPIO DE LA FLORIDA NARIÑO AGUAS DEL GUILQUE SAS ESP"/>
    <s v="OPERATIVA"/>
    <s v="MENOR O IGUAL A 2500 USUARIOS"/>
    <s v="Grupo de Pequeños"/>
    <x v="0"/>
    <s v="SOCIEDADES (EMPRESA DE SERVICIOS PUBLICOS)"/>
    <s v="NARIÑO"/>
    <s v="LA FLORIDA"/>
    <s v="ACTUALIZACION"/>
    <d v="2025-02-27T00:00:00"/>
    <x v="1"/>
  </r>
  <r>
    <n v="26794"/>
    <s v="COOPERATIVA DE TRABAJO ASOCIADO Y PRESTACION DE SERVICIOS AVANZAR"/>
    <s v="OPERATIVA (No activa)"/>
    <s v="HASTA 2500 SUSCRIPTORES"/>
    <s v="Grupo de Pequeños"/>
    <x v="1"/>
    <s v="ORGANIZACION AUTORIZADA"/>
    <s v="ANTIOQUIA"/>
    <s v="ANORÍ"/>
    <s v="ACTUALIZACION"/>
    <d v="2014-06-04T00:00:00"/>
    <x v="0"/>
  </r>
  <r>
    <n v="26797"/>
    <s v="ADMINISTRACION PUBLICA COOPERATIVA DE SAN JOSE DE URE"/>
    <s v="OPERATIVA"/>
    <s v="MENOR O IGUAL A 2500 USUARIOS"/>
    <s v="Grupo de Pequeños"/>
    <x v="2"/>
    <s v="ORGANIZACION AUTORIZADA"/>
    <s v="CÓRDOBA"/>
    <s v="SAN JOSE DE URE"/>
    <s v="ACTUALIZACION"/>
    <d v="2022-12-21T00:00:00"/>
    <x v="1"/>
  </r>
  <r>
    <n v="26799"/>
    <s v="ASOCIACION ADMINISTRADORA DE ACUEDUCTO DE SAN FRANCISCO DE LA SIERRA"/>
    <s v="OPERATIVA"/>
    <s v="HASTA 2500 SUSCRIPTORES"/>
    <s v="Grupo de Pequeños"/>
    <x v="1"/>
    <s v="ORGANIZACION AUTORIZADA"/>
    <s v="TOLIMA"/>
    <s v="LERIDA"/>
    <s v="INSCRIPCION"/>
    <d v="2014-07-17T00:00:00"/>
    <x v="3"/>
  </r>
  <r>
    <n v="26803"/>
    <s v="AGUAS Y SERVICIOS AMBIENTALES DEL ALTO MAGDALENA S.A.S. E.S.P."/>
    <s v="OPERATIVA"/>
    <s v="MAS DE 2500 SUSCRIPTORES"/>
    <s v="Grupo de Grandes"/>
    <x v="1"/>
    <s v="SOCIEDADES (EMPRESA DE SERVICIOS PUBLICOS)"/>
    <s v="BOGOTÁ, D.C."/>
    <s v="BOGOTA, D.C."/>
    <s v="INSCRIPCION"/>
    <d v="2014-05-02T00:00:00"/>
    <x v="0"/>
  </r>
  <r>
    <n v="26806"/>
    <s v="EMPRESA DE SERVICIOS PÚBLICOS VITALES DE ACUEDUCTO ALCANTARILLADO ASEO ELECTRICIDAD GAS Y COMUNICACIONES S.A., E.S.P."/>
    <s v="OPERATIVA"/>
    <s v="MENOR O IGUAL A 2500 USUARIOS"/>
    <s v="Grupo de Pequeños"/>
    <x v="1"/>
    <s v="SOCIEDADES (EMPRESA DE SERVICIOS PUBLICOS)"/>
    <s v="NARIÑO"/>
    <s v="PASTO"/>
    <s v="ACTUALIZACION"/>
    <d v="2025-03-25T00:00:00"/>
    <x v="4"/>
  </r>
  <r>
    <n v="26809"/>
    <s v="ASOCIACION DE USUARIOS DEL ACUEDUCTO VEREDAL LA PASTORCITA"/>
    <s v="OPERATIVA"/>
    <s v="MENOR O IGUAL A 2500 USUARIOS"/>
    <s v="Grupo de Pequeños"/>
    <x v="1"/>
    <s v="ORGANIZACION AUTORIZADA"/>
    <s v="ANTIOQUIA"/>
    <s v="GUARNE"/>
    <s v="ACTUALIZACION"/>
    <d v="2024-04-17T00:00:00"/>
    <x v="3"/>
  </r>
  <r>
    <n v="26812"/>
    <s v="ASOCIACION DE ACUEDUCTO VEREDA SANTO DOMINGO COCORNA"/>
    <s v="OPERATIVA (No activa)"/>
    <s v="HASTA 2500 SUSCRIPTORES"/>
    <s v="Grupo de Pequeños"/>
    <x v="1"/>
    <s v="ORGANIZACION AUTORIZADA"/>
    <s v="ANTIOQUIA"/>
    <s v="COCORNÁ"/>
    <s v="INSCRIPCION"/>
    <d v="2014-04-03T00:00:00"/>
    <x v="3"/>
  </r>
  <r>
    <n v="26813"/>
    <s v="ASOCIACION DE USUARIOS DEL ACUEDUCTO VEREDAL EL COCO DEL MUNICIPIO DE COCORNA"/>
    <s v="OPERATIVA (No activa)"/>
    <s v="HASTA 2500 SUSCRIPTORES"/>
    <s v="Grupo de Pequeños"/>
    <x v="1"/>
    <s v="ORGANIZACION AUTORIZADA"/>
    <s v="ANTIOQUIA"/>
    <s v="COCORNÁ"/>
    <s v="INSCRIPCION"/>
    <d v="2014-03-26T00:00:00"/>
    <x v="3"/>
  </r>
  <r>
    <n v="26814"/>
    <s v="ASOCIACION DE USUARIOS DEL SERVICIO DE AGUA POTABLE DE PALENQUE AKUAPALENQUE"/>
    <s v="OPERATIVA"/>
    <s v="MENOR O IGUAL A 2500 USUARIOS"/>
    <s v="Grupo de Pequeños"/>
    <x v="1"/>
    <s v="ORGANIZACION AUTORIZADA"/>
    <s v="BOLÍVAR"/>
    <s v="MAHATES"/>
    <s v="ACTUALIZACION"/>
    <d v="2025-03-26T00:00:00"/>
    <x v="3"/>
  </r>
  <r>
    <n v="26816"/>
    <s v="ASOCIACION DE SUSCRIPTORES DEL ACUEDUCTO EL MIRADOR DE LA VEREDA DE SALAMANCA SECTOR LA FABRICA"/>
    <s v="OPERATIVA"/>
    <s v="MENOR O IGUAL A 2500 USUARIOS"/>
    <s v="Grupo de Pequeños"/>
    <x v="1"/>
    <s v="ORGANIZACION AUTORIZADA"/>
    <s v="BOYACÁ"/>
    <s v="SAMACA"/>
    <s v="ACTUALIZACION"/>
    <d v="2023-12-20T00:00:00"/>
    <x v="3"/>
  </r>
  <r>
    <n v="26820"/>
    <s v="ASOCIACIÓN DE SUSCRIPTORES DEL ACUEDUCTO LOS PINOS DEL MUNICIPIO DE SAMACA"/>
    <s v="OPERATIVA"/>
    <s v="MENOR O IGUAL A 2500 USUARIOS"/>
    <s v="Grupo de Pequeños"/>
    <x v="1"/>
    <s v="ORGANIZACION AUTORIZADA"/>
    <s v="BOYACÁ"/>
    <s v="SAMACA"/>
    <s v="ACTUALIZACION"/>
    <d v="2023-12-14T00:00:00"/>
    <x v="3"/>
  </r>
  <r>
    <n v="26821"/>
    <s v="PUERTO TEJADA SAS ESP"/>
    <s v="OPERATIVA"/>
    <s v="MAYOR O IGUAL A 5001 USUARIOS"/>
    <s v="Grupo de Grandes"/>
    <x v="0"/>
    <s v="SOCIEDADES (EMPRESA DE SERVICIOS PUBLICOS)"/>
    <s v="VALLE DEL CAUCA"/>
    <s v="YUMBO"/>
    <s v="ACTUALIZACION"/>
    <d v="2025-02-28T00:00:00"/>
    <x v="0"/>
  </r>
  <r>
    <n v="26826"/>
    <s v="IWM AGUA &amp; SANEAMIENTO SAS ESP"/>
    <s v="OPERATIVA"/>
    <s v="MENOR O IGUAL A 2500 USUARIOS"/>
    <s v="Grupo de Pequeños"/>
    <x v="1"/>
    <s v="SOCIEDADES (EMPRESA DE SERVICIOS PUBLICOS)"/>
    <s v="SIN DATOS"/>
    <s v="SIN DATOS"/>
    <s v="ACTUALIZACION"/>
    <d v="2025-03-05T00:00:00"/>
    <x v="3"/>
  </r>
  <r>
    <n v="26827"/>
    <s v="UNIDAD PRESTADORA DE LOS SERVICIOS PUBLICOS DOMICILIARIOS DE ACUEDUCTO ALCANTARILLADO Y ASEO UNION PANAMERICANA ESP"/>
    <s v="OPERATIVA"/>
    <s v="MENOR O IGUAL A 2500 USUARIOS"/>
    <s v="Grupo de Pequeños"/>
    <x v="0"/>
    <s v="MUNICIPIO (PRESTACIÓN DIRECTA)"/>
    <s v="CHOCÓ"/>
    <s v="UNION PANAMERICANA"/>
    <s v="INSCRIPCION"/>
    <d v="2022-01-26T00:00:00"/>
    <x v="1"/>
  </r>
  <r>
    <n v="26841"/>
    <s v="ASOCIACIÓN DE USUARIOS DEL ACUEDUCTO DEL BARRIO LA LAGUNA"/>
    <s v="OPERATIVA"/>
    <s v="MENOR O IGUAL A 2500 USUARIOS"/>
    <s v="Grupo de Pequeños"/>
    <x v="0"/>
    <s v="ORGANIZACION AUTORIZADA"/>
    <s v="TOLIMA"/>
    <s v="MELGAR"/>
    <s v="ACTUALIZACION"/>
    <d v="2025-03-19T00:00:00"/>
    <x v="3"/>
  </r>
  <r>
    <n v="26842"/>
    <s v="EMPRESA DE SERVICIOS PUBLICOS DOMICILIARIOS TAMESIS ESP SAS"/>
    <s v="OPERATIVA"/>
    <s v="DESDE 2501 HASTA 5000 USUARIOS"/>
    <s v="Grupo de Grandes"/>
    <x v="0"/>
    <s v="SOCIEDADES (EMPRESA DE SERVICIOS PUBLICOS)"/>
    <s v="ANTIOQUIA"/>
    <s v="TAMESIS"/>
    <s v="ACTUALIZACION"/>
    <d v="2025-03-13T00:00:00"/>
    <x v="1"/>
  </r>
  <r>
    <n v="26851"/>
    <s v="EMPRESA DE ASEO DE EL AGUILA S.A E.S.P"/>
    <s v="OPERATIVA"/>
    <s v="MENOR O IGUAL A 2500 USUARIOS"/>
    <s v="Grupo de Pequeños"/>
    <x v="2"/>
    <s v="SOCIEDADES (EMPRESA DE SERVICIOS PUBLICOS)"/>
    <s v="VALLE DEL CAUCA"/>
    <s v="EL AGUILA"/>
    <s v="ACTUALIZACION"/>
    <d v="2025-03-13T00:00:00"/>
    <x v="0"/>
  </r>
  <r>
    <n v="26852"/>
    <s v="ASOCIACION DE USUARIOS DEL MICRO ACUEDUCTO DEL CORREGIMIENTO DE PAMPANILLA SUCRE-SUCRE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26872"/>
    <s v="ASOCIACIÓN DE SUSCRIPTORES DE ACUEDUCTO Y  ALCANTARILLADO DEL CORREGIMIENTO BOTERO"/>
    <s v="OPERATIVA"/>
    <s v="MENOR O IGUAL A 2500 USUARIOS"/>
    <s v="Grupo de Pequeños"/>
    <x v="1"/>
    <s v="ORGANIZACION AUTORIZADA"/>
    <s v="ANTIOQUIA"/>
    <s v="SANTO DOMINGO"/>
    <s v="ACTUALIZACION"/>
    <d v="2024-07-08T00:00:00"/>
    <x v="4"/>
  </r>
  <r>
    <n v="26873"/>
    <s v="ASOCIACION COMUNITARIA DE USUARIOS DEL SERVICIO DE AGUA POTABLE Y ALCANTARILLADO DE LA VEREDA EL CHOCHO"/>
    <s v="OPERATIVA"/>
    <s v="MENOR O IGUAL A 2500 USUARIOS"/>
    <s v="Grupo de Pequeños"/>
    <x v="1"/>
    <s v="ORGANIZACION AUTORIZADA"/>
    <s v="VALLE DEL CAUCA"/>
    <s v="YUMBO"/>
    <s v="ACTUALIZACION"/>
    <d v="2025-02-11T00:00:00"/>
    <x v="3"/>
  </r>
  <r>
    <n v="26882"/>
    <s v="ASOCIACION  DE SUSCRIPTORES DEL ACUEDUCTO Y ALCANTARILLADO DEL CORREGIMIENTO DE ZANJON HONDO"/>
    <s v="OPERATIVA"/>
    <s v="MENOR O IGUAL A 2500 USUARIOS"/>
    <s v="Grupo de Pequeños"/>
    <x v="1"/>
    <s v="ORGANIZACION AUTORIZADA"/>
    <s v="VALLE DEL CAUCA"/>
    <s v="GUADALAJARA DE BUGA"/>
    <s v="ACTUALIZACION"/>
    <d v="2025-03-04T00:00:00"/>
    <x v="4"/>
  </r>
  <r>
    <n v="26883"/>
    <s v="JUNTA ADMINISTRADORA DEL  ACUEDUCTO DE LA VEREDA LA FLORIDA DEL MUNICIPIO DE DUITAMA"/>
    <s v="OPERATIVA"/>
    <s v="MENOR O IGUAL A 2500 USUARIOS"/>
    <s v="Grupo de Pequeños"/>
    <x v="1"/>
    <s v="ORGANIZACION AUTORIZADA"/>
    <s v="BOYACÁ"/>
    <s v="DUITAMA"/>
    <s v="ACTUALIZACION"/>
    <d v="2023-11-17T00:00:00"/>
    <x v="3"/>
  </r>
  <r>
    <n v="26885"/>
    <s v="ASOCIACION COMUNITARIA DE SERVICIO DE AGUA Y SANEAMIENTO BASICO DEL CORREGIMIENTO DE EL ENCANO"/>
    <s v="OPERATIVA"/>
    <s v="MENOR O IGUAL A 2500 USUARIOS"/>
    <s v="Grupo de Pequeños"/>
    <x v="1"/>
    <s v="ORGANIZACION AUTORIZADA"/>
    <s v="NARIÑO"/>
    <s v="PASTO"/>
    <s v="ACTUALIZACION"/>
    <d v="2025-03-26T00:00:00"/>
    <x v="3"/>
  </r>
  <r>
    <n v="26931"/>
    <s v="LA PRADERA DE POTOSI S.A. E.S.P."/>
    <s v="OPERATIVA"/>
    <s v="MENOR O IGUAL A 2500 USUARIOS"/>
    <s v="Grupo de Pequeños"/>
    <x v="1"/>
    <s v="SOCIEDADES (EMPRESA DE SERVICIOS PUBLICOS)"/>
    <s v="CUNDINAMARCA"/>
    <s v="LA CALERA"/>
    <s v="ACTUALIZACION"/>
    <d v="2025-02-11T00:00:00"/>
    <x v="4"/>
  </r>
  <r>
    <n v="26951"/>
    <s v="ASOCIACIÓN DE USUARIOS DE ACUEDUCTO MAZATAS"/>
    <s v="OPERATIVA"/>
    <s v="MENOR O IGUAL A 2500 USUARIOS"/>
    <s v="Grupo de Pequeños"/>
    <x v="1"/>
    <s v="ORGANIZACION AUTORIZADA"/>
    <s v="CUNDINAMARCA"/>
    <s v="TABIO"/>
    <s v="ACTUALIZACION"/>
    <d v="2025-01-17T00:00:00"/>
    <x v="3"/>
  </r>
  <r>
    <n v="26971"/>
    <s v="ASOCIACION DE USUARIOS DE ACUEDUCTO DE LAS VEREDAS REQUILINA Y EL UVAL AGUAS DORADAS ESP"/>
    <s v="OPERATIVA"/>
    <s v="MENOR O IGUAL A 2500 USUARIOS"/>
    <s v="Grupo de Pequeños"/>
    <x v="1"/>
    <s v="ORGANIZACION AUTORIZADA"/>
    <s v="BOGOTÁ, D.C."/>
    <s v="BOGOTA, D.C."/>
    <s v="ACTUALIZACION"/>
    <d v="2024-05-28T00:00:00"/>
    <x v="3"/>
  </r>
  <r>
    <n v="26991"/>
    <s v="EMPRESA DE SERVICIOS PUBLICOS DE ANDES S.A E.S.P"/>
    <s v="OPERATIVA"/>
    <s v="MAYOR O IGUAL A 5001 USUARIOS"/>
    <s v="Grupo de Grandes"/>
    <x v="0"/>
    <s v="SOCIEDADES (EMPRESA DE SERVICIOS PUBLICOS)"/>
    <s v="ANTIOQUIA"/>
    <s v="ANDES"/>
    <s v="ACTUALIZACION"/>
    <d v="2025-02-27T00:00:00"/>
    <x v="1"/>
  </r>
  <r>
    <n v="27031"/>
    <s v="EMPRESA DE SERVICIOS PÚBLICOS DOMICILIARIOS DEL MUNICIPIO DE SAN MIGUEL S.A.  E.S.P."/>
    <s v="OPERATIVA"/>
    <s v="MENOR O IGUAL A 2500 USUARIOS"/>
    <s v="Grupo de Pequeños"/>
    <x v="0"/>
    <s v="SOCIEDADES (EMPRESA DE SERVICIOS PUBLICOS)"/>
    <s v="PUTUMAYO"/>
    <s v="SAN MIGUEL"/>
    <s v="ACTUALIZACION"/>
    <d v="2025-03-28T00:00:00"/>
    <x v="2"/>
  </r>
  <r>
    <n v="27171"/>
    <s v="MONASH S.A. ESP"/>
    <s v="OPERATIVA"/>
    <s v="MENOR O IGUAL A 2500 USUARIOS"/>
    <s v="Grupo de Pequeños"/>
    <x v="2"/>
    <s v="SOCIEDADES (EMPRESA DE SERVICIOS PUBLICOS)"/>
    <s v="VALLE DEL CAUCA"/>
    <s v="PALMIRA"/>
    <s v="ACTUALIZACION"/>
    <d v="2025-02-25T00:00:00"/>
    <x v="4"/>
  </r>
  <r>
    <n v="27191"/>
    <s v="EMPRESA MUNICIPAL DE ACUEDUCTO ALCANTARILLADO Y ASEO DEL MUNICIPIO DE SAN BENITO ABAD SA ESP"/>
    <s v="OPERATIVA"/>
    <s v="MENOR O IGUAL A 2500 USUARIOS"/>
    <s v="Grupo de Pequeños"/>
    <x v="2"/>
    <s v="SOCIEDADES (EMPRESA DE SERVICIOS PUBLICOS)"/>
    <s v="SUCRE"/>
    <s v="SAN BENITO ABAD"/>
    <s v="ACTUALIZACION"/>
    <d v="2025-03-22T00:00:00"/>
    <x v="5"/>
  </r>
  <r>
    <n v="27252"/>
    <s v="AMBORCO S.A. EMPRESA DE SERVICIOS PUBLICOS (A.S.A. E.S.P.) EN LIQUIDACION"/>
    <s v="OPERATIVA (No activa)"/>
    <s v="HASTA 2500 SUSCRIPTORES"/>
    <s v="Grupo de Pequeños"/>
    <x v="1"/>
    <s v="SOCIEDADES (EMPRESA DE SERVICIOS PUBLICOS)"/>
    <s v="HUILA"/>
    <s v="PALERMO"/>
    <s v="INSCRIPCION"/>
    <d v="2015-02-05T00:00:00"/>
    <x v="4"/>
  </r>
  <r>
    <n v="27271"/>
    <s v="EMPRESA DE ACUEDUCTO, ALCANTARILLADO, ASEO Y ENERGIA (ZNI) DE PUERTO GUZMAN S.A ESP"/>
    <s v="OPERATIVA"/>
    <s v="MENOR O IGUAL A 2500 USUARIOS"/>
    <s v="Grupo de Pequeños"/>
    <x v="0"/>
    <s v="SOCIEDADES (EMPRESA DE SERVICIOS PUBLICOS)"/>
    <s v="PUTUMAYO"/>
    <s v="PUERTO GUZMAN"/>
    <s v="ACTUALIZACION"/>
    <d v="2023-01-18T00:00:00"/>
    <x v="1"/>
  </r>
  <r>
    <n v="27351"/>
    <s v="JUNTA ADMINISTRADORA DE USUARIOS ACUEDUCTO COMUNITARIO DE LOS HIGALES"/>
    <s v="OPERATIVA (No activa)"/>
    <s v="HASTA 2500 SUSCRIPTORES"/>
    <s v="Grupo de Pequeños"/>
    <x v="1"/>
    <s v="ORGANIZACION AUTORIZADA"/>
    <s v="CÓRDOBA"/>
    <s v="LORICA"/>
    <s v="INSCRIPCION"/>
    <d v="2014-10-29T00:00:00"/>
    <x v="3"/>
  </r>
  <r>
    <n v="27371"/>
    <s v="ACUEDUCTO EL POBLADITO S.A.S."/>
    <s v="OPERATIVA"/>
    <s v="MENOR O IGUAL A 2500 USUARIOS"/>
    <s v="Grupo de Pequeños"/>
    <x v="1"/>
    <s v="SOCIEDADES (EMPRESA DE SERVICIOS PUBLICOS)"/>
    <s v="BOGOTÁ, D.C."/>
    <s v="BOGOTA, D.C."/>
    <s v="INSCRIPCION"/>
    <d v="2016-11-19T00:00:00"/>
    <x v="3"/>
  </r>
  <r>
    <n v="27471"/>
    <s v="CORPORACIÓN LLANO LINDO ASOCIACIÓN DE USUARIOS PRESTADOR AUTORIZADO DE SERVICIOS PÚBLICOS DOMICILIARIOS ACUEDUCTO Y ALCANTARILLADO "/>
    <s v="OPERATIVA"/>
    <s v="MENOR O IGUAL A 2500 USUARIOS"/>
    <s v="Grupo de Pequeños"/>
    <x v="2"/>
    <s v="ORGANIZACION AUTORIZADA"/>
    <s v="META"/>
    <s v="VILLAVICENCIO"/>
    <s v="ACTUALIZACION"/>
    <d v="2025-03-11T00:00:00"/>
    <x v="3"/>
  </r>
  <r>
    <n v="27491"/>
    <s v="ASOCIACION DE USUARIOS DEL ACUEDUCTO RURAL INTERVEREDAL MECHE SAN CAYETANO, BUENAVISTA Y ZANJA HONDA"/>
    <s v="OPERATIVA"/>
    <s v="HASTA 2500 SUSCRIPTORES"/>
    <s v="Grupo de Pequeños"/>
    <x v="1"/>
    <s v="SOCIEDADES (EMPRESA DE SERVICIOS PUBLICOS)"/>
    <s v="TOLIMA"/>
    <s v="COYAIMA"/>
    <s v="ACTUALIZACION"/>
    <d v="2014-10-28T00:00:00"/>
    <x v="3"/>
  </r>
  <r>
    <n v="27512"/>
    <s v="ASOCIACION DE SUSCRIPTORES DEL ACUEDUCTO RAMA BLANCA DE LA VEREDA PATAGUY DEL MUNICIPIO DE SAMACA"/>
    <s v="OPERATIVA"/>
    <s v="MENOR O IGUAL A 2500 USUARIOS"/>
    <s v="Grupo de Pequeños"/>
    <x v="1"/>
    <s v="ORGANIZACION AUTORIZADA"/>
    <s v="BOYACÁ"/>
    <s v="SAMACA"/>
    <s v="ACTUALIZACION"/>
    <d v="2023-12-14T00:00:00"/>
    <x v="3"/>
  </r>
  <r>
    <n v="27513"/>
    <s v="ASOCIACIÓN DE SUSCRIPTORES DEL ACUEDUCTO EL RUBI DE LA VEREDA PARAMO CENTRO DEL MUNICIPIO DE SAMACÁ"/>
    <s v="OPERATIVA"/>
    <s v="MENOR O IGUAL A 2500 USUARIOS"/>
    <s v="Grupo de Pequeños"/>
    <x v="1"/>
    <s v="ORGANIZACION AUTORIZADA"/>
    <s v="BOYACÁ"/>
    <s v="SAMACA"/>
    <s v="ACTUALIZACION"/>
    <d v="2023-12-21T00:00:00"/>
    <x v="3"/>
  </r>
  <r>
    <n v="27514"/>
    <s v="EMPRESA DE SERVICIOS PUBLICOS DOMICILIARIOS  DE ACUEDUCTO Y ALCANTARILLADO DE GAMARRA CESAR SAS ESP"/>
    <s v="OPERATIVA"/>
    <s v="MENOR O IGUAL A 2500 USUARIOS"/>
    <s v="Grupo de Pequeños"/>
    <x v="2"/>
    <s v="SOCIEDADES (EMPRESA DE SERVICIOS PUBLICOS)"/>
    <s v="CESAR"/>
    <s v="GAMARRA"/>
    <s v="ACTUALIZACION"/>
    <d v="2024-10-17T00:00:00"/>
    <x v="4"/>
  </r>
  <r>
    <n v="27515"/>
    <s v="CORPORACION DE ACUEDUCTO EL MANANTIAL DE ANA DIAZ"/>
    <s v="OPERATIVA"/>
    <s v="MENOR O IGUAL A 2500 USUARIOS"/>
    <s v="Grupo de Pequeños"/>
    <x v="1"/>
    <s v="ORGANIZACION AUTORIZADA"/>
    <s v="ANTIOQUIA"/>
    <s v="MEDELLÍN"/>
    <s v="ACTUALIZACION"/>
    <d v="2025-02-27T00:00:00"/>
    <x v="3"/>
  </r>
  <r>
    <n v="27571"/>
    <s v="ASOCIACION DE USUARIOS DE ACUEDUCTO DE LA VEREDA CURUBITAL AGUAS CRISTALINAS DE BOCAGRANDE"/>
    <s v="OPERATIVA"/>
    <s v="HASTA 2500 SUSCRIPTORES"/>
    <s v="Grupo de Pequeños"/>
    <x v="1"/>
    <s v="ORGANIZACION AUTORIZADA"/>
    <s v="BOGOTÁ, D.C."/>
    <s v="BOGOTA, D.C."/>
    <s v="INSCRIPCION"/>
    <d v="2015-07-24T00:00:00"/>
    <x v="3"/>
  </r>
  <r>
    <n v="27592"/>
    <s v="EMPRESA MUNICIPAL DE AGUA Y ASEO  LA MERCED S.A.S E.S.P"/>
    <s v="OPERATIVA"/>
    <s v="MENOR O IGUAL A 2500 USUARIOS"/>
    <s v="Grupo de Pequeños"/>
    <x v="2"/>
    <s v="SOCIEDADES (EMPRESA DE SERVICIOS PUBLICOS)"/>
    <s v="CALDAS"/>
    <s v="LA MERCED"/>
    <s v="ACTUALIZACION"/>
    <d v="2022-05-12T00:00:00"/>
    <x v="1"/>
  </r>
  <r>
    <n v="27652"/>
    <s v="ASOCIACION DE USUARIOS DE LOS SERVICIOS PUBLICOS DOMICILIARIOS DE ACUEDUCTO Y DEMAS  SERVICIOS COMPLEMENTARIOS  DEL CORREGIMIENTO DE LAS VEGAS"/>
    <s v="OPERATIVA"/>
    <s v="MENOR O IGUAL A 2500 USUARIOS"/>
    <s v="Grupo de Pequeños"/>
    <x v="1"/>
    <s v="ORGANIZACION AUTORIZADA"/>
    <s v="CESAR"/>
    <s v="CHIMICHAGUA"/>
    <s v="ACTUALIZACION"/>
    <d v="2025-03-19T00:00:00"/>
    <x v="3"/>
  </r>
  <r>
    <n v="27712"/>
    <s v="3A EMPRESA DE SERVICIOS PUBLICOS S.A.S."/>
    <s v="OPERATIVA"/>
    <s v="MENOR O IGUAL A 2500 USUARIOS"/>
    <s v="Grupo de Pequeños"/>
    <x v="2"/>
    <s v="SOCIEDADES (EMPRESA DE SERVICIOS PUBLICOS)"/>
    <s v="VALLE DEL CAUCA"/>
    <s v="CALI"/>
    <s v="ACTUALIZACION"/>
    <d v="2025-02-04T00:00:00"/>
    <x v="6"/>
  </r>
  <r>
    <n v="27731"/>
    <s v="ASOCIACION DE USUARIOS DEL SERVICIO DE MICROACUEDUCTO DEL CORREGIMIENTO DE ARBOLEDA SUCRE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27751"/>
    <s v="ASOCIACION DE USUARIOS DE ACUEDUCTO Y SANEAMIENTO BASICO AGUAS DEL OCCIDENTE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27772"/>
    <s v="TRASH GLOBAL S.A. E.S.P."/>
    <s v="OPERATIVA"/>
    <s v="MAYOR O IGUAL A 5001 USUARIOS"/>
    <s v="Grupo de Grandes"/>
    <x v="0"/>
    <s v="SOCIEDADES (EMPRESA DE SERVICIOS PUBLICOS)"/>
    <s v="CUNDINAMARCA"/>
    <s v="FACATATIVA"/>
    <s v="ACTUALIZACION"/>
    <d v="2025-01-24T00:00:00"/>
    <x v="0"/>
  </r>
  <r>
    <n v="27813"/>
    <s v="ASOCIACION  DE USUARIOS DEL ACUEDUCTO RURAL GAITANIA"/>
    <s v="OPERATIVA"/>
    <s v="MENOR O IGUAL A 2500 USUARIOS"/>
    <s v="Grupo de Pequeños"/>
    <x v="0"/>
    <s v="ORGANIZACION AUTORIZADA"/>
    <s v="TOLIMA"/>
    <s v="PLANADAS"/>
    <s v="ACTUALIZACION"/>
    <d v="2025-02-27T00:00:00"/>
    <x v="4"/>
  </r>
  <r>
    <n v="27871"/>
    <s v="ASOCIACION OIKOS VIDA"/>
    <s v="OPERATIVA"/>
    <s v="MAYOR O IGUAL A 5001 USUARIOS"/>
    <s v="Aprovechamiento "/>
    <x v="0"/>
    <s v="ORGANIZACION AUTORIZADA"/>
    <s v="HUILA"/>
    <s v="LA PLATA"/>
    <s v="ACTUALIZACION"/>
    <d v="2024-04-18T00:00:00"/>
    <x v="7"/>
  </r>
  <r>
    <n v="27872"/>
    <s v="ADMINISTRACION PUBLICA COOPERATIVA DE AYAPEL"/>
    <s v="OPERATIVA"/>
    <s v="DESDE 2501 HASTA 5000 USUARIOS"/>
    <s v="Grupo de Pequeños"/>
    <x v="2"/>
    <s v="ORGANIZACION AUTORIZADA"/>
    <s v="CÓRDOBA"/>
    <s v="AYAPEL"/>
    <s v="ACTUALIZACION"/>
    <d v="2025-02-28T00:00:00"/>
    <x v="4"/>
  </r>
  <r>
    <n v="27891"/>
    <s v="ASOCIACIÓN DE SUSCRIPTORES DEL ACUEDUCTO RURAL TOBA COBAGOTE Y NOVARE DEL MUNICIPIO DE CERINZA, BOYACA "/>
    <s v="OPERATIVA"/>
    <s v="MENOR O IGUAL A 2500 USUARIOS"/>
    <s v="Grupo de Pequeños"/>
    <x v="1"/>
    <s v="ORGANIZACION AUTORIZADA"/>
    <s v="BOYACÁ"/>
    <s v="CERINZA"/>
    <s v="ACTUALIZACION"/>
    <d v="2025-03-13T00:00:00"/>
    <x v="3"/>
  </r>
  <r>
    <n v="27951"/>
    <s v="ASEO INTEGRAL DE RESIDUOS AIRE TRES ERES S.A ESP"/>
    <s v="OPERATIVA"/>
    <s v="MENOR O IGUAL A 2500 USUARIOS"/>
    <s v="Aprovechamiento "/>
    <x v="0"/>
    <s v="SOCIEDADES (EMPRESA DE SERVICIOS PUBLICOS)"/>
    <s v="VALLE DEL CAUCA"/>
    <s v="CALI"/>
    <s v="INSCRIPCION"/>
    <d v="2016-09-30T00:00:00"/>
    <x v="7"/>
  </r>
  <r>
    <n v="27991"/>
    <s v="ASOCIACION ACUEDUCTO ECOSOSTENIBLE VEREDA LA MESETA"/>
    <s v="OPERATIVA"/>
    <s v="HASTA 2500 SUSCRIPTORES"/>
    <s v="Grupo de Pequeños"/>
    <x v="1"/>
    <s v="ORGANIZACION AUTORIZADA"/>
    <s v="ANTIOQUIA"/>
    <s v="MEDELLÍN"/>
    <s v="INSCRIPCION"/>
    <d v="2015-02-19T00:00:00"/>
    <x v="3"/>
  </r>
  <r>
    <n v="28011"/>
    <s v="ASOCIACION DE SUSCRIPTORES DEL ACUEDUCTO DE LA VEREDA CHURUVITA DEL SECTOR SANTO DOMINGO MUNICIPIO DE SAMACA-BOYACA DESAGUADERO "/>
    <s v="OPERATIVA"/>
    <s v="MENOR O IGUAL A 2500 USUARIOS"/>
    <s v="Grupo de Pequeños"/>
    <x v="1"/>
    <s v="ORGANIZACION AUTORIZADA"/>
    <s v="BOYACÁ"/>
    <s v="SAMACA"/>
    <s v="ACTUALIZACION"/>
    <d v="2023-12-20T00:00:00"/>
    <x v="3"/>
  </r>
  <r>
    <n v="28031"/>
    <s v="COLOMBIANA RECICLEMOS EMPRESA DE SERVICIOS PÚBLICOS S.A. "/>
    <s v="OPERATIVA (No activa)"/>
    <s v="HASTA 2500 SUSCRIPTORES"/>
    <s v="Grupo de Pequeños"/>
    <x v="1"/>
    <s v="SOCIEDADES (EMPRESA DE SERVICIOS PUBLICOS)"/>
    <s v="SANTANDER"/>
    <s v="SAN VICENTE DE CHUCURI"/>
    <s v="ACTUALIZACION"/>
    <d v="2015-03-16T00:00:00"/>
    <x v="0"/>
  </r>
  <r>
    <n v="28191"/>
    <s v="ASOCIACIÓN DE USUARIOS DEL SERVICIO PÚBLICO DE ACUEDUCTO DEL CORREGIMIENTO DEL REMOLINO MUNICIPIO DE SANTA CRUZ DE LORICA"/>
    <s v="OPERATIVA"/>
    <s v="HASTA 2500 SUSCRIPTORES"/>
    <s v="Grupo de Pequeños"/>
    <x v="1"/>
    <s v="ORGANIZACION AUTORIZADA"/>
    <s v="CÓRDOBA"/>
    <s v="LORICA"/>
    <s v="ACTUALIZACION"/>
    <d v="2015-07-13T00:00:00"/>
    <x v="3"/>
  </r>
  <r>
    <n v="28192"/>
    <s v="ASOCIACIÓN DE USUARIOS DEL SERVICIO PÚBLICO DE ACUEDUCTO DEL CORREGIMIENTO DEL CAMPANO MUNICIPIO DE SANTA CRUZ DE LORICA"/>
    <s v="OPERATIVA"/>
    <s v="MENOR O IGUAL A 2500 USUARIOS"/>
    <s v="Grupo de Pequeños"/>
    <x v="1"/>
    <s v="ORGANIZACION AUTORIZADA"/>
    <s v="CÓRDOBA"/>
    <s v="LORICA"/>
    <s v="ACTUALIZACION"/>
    <d v="2024-02-08T00:00:00"/>
    <x v="3"/>
  </r>
  <r>
    <n v="28211"/>
    <s v="ASOCIACIÓN DE SUSCRIPTORES DEL ACUEDUCTO EL PAPAYO DE LA VEREDA SIRATA DEL MUNICIPIO DE DUITAMA BOYACA"/>
    <s v="OPERATIVA"/>
    <s v="HASTA 2500 SUSCRIPTORES"/>
    <s v="Grupo de Pequeños"/>
    <x v="1"/>
    <s v="ORGANIZACION AUTORIZADA"/>
    <s v="BOYACÁ"/>
    <s v="DUITAMA"/>
    <s v="ACTUALIZACION"/>
    <d v="2015-08-13T00:00:00"/>
    <x v="3"/>
  </r>
  <r>
    <n v="28212"/>
    <s v="ASOCIACIÓN DE USUARIOS DEL SERVICIO PÚBLICO DE ACUEDUCTO DE LOS CORREGIMIENTOS DE MANATIAL CAMPO ALEGRE Y EL GUANABANO MUNICIPIO LORICA "/>
    <s v="OPERATIVA"/>
    <s v="HASTA 2500 SUSCRIPTORES"/>
    <s v="Grupo de Pequeños"/>
    <x v="1"/>
    <s v="ORGANIZACION AUTORIZADA"/>
    <s v="CÓRDOBA"/>
    <s v="LORICA"/>
    <s v="ACTUALIZACION"/>
    <d v="2015-07-11T00:00:00"/>
    <x v="3"/>
  </r>
  <r>
    <n v="28213"/>
    <s v="ASOCIACIÓN COMUNITARIA DE USUARIOS DEL ACUEDUCTO DE VILLACONCEPCIÓN"/>
    <s v="OPERATIVA"/>
    <s v="HASTA 2500 SUSCRIPTORES"/>
    <s v="Grupo de Pequeños"/>
    <x v="1"/>
    <s v="ORGANIZACION AUTORIZADA"/>
    <s v="CÓRDOBA"/>
    <s v="LORICA"/>
    <s v="ACTUALIZACION"/>
    <d v="2015-09-23T00:00:00"/>
    <x v="3"/>
  </r>
  <r>
    <n v="28273"/>
    <s v="ADMINISTRACIÓN PÚBLICA COOPERATIVA DE SERVICIOS PÚBLICOS DE ACUEDUCTO ALCANTARILLADO Y ASEO DEL MUNICIPIO DE LABATECA "/>
    <s v="OPERATIVA"/>
    <s v="MENOR O IGUAL A 2500 USUARIOS"/>
    <s v="Grupo de Pequeños"/>
    <x v="2"/>
    <s v="ORGANIZACION AUTORIZADA"/>
    <s v="NORTE DE SANTANDER"/>
    <s v="LABATECA"/>
    <s v="ACTUALIZACION"/>
    <d v="2024-04-18T00:00:00"/>
    <x v="1"/>
  </r>
  <r>
    <n v="28331"/>
    <s v="EMPRESA DE SERVICIOS PUBLICOS DEL MUNICIPIO VILLA SAN DIEGO DE UBATE EMSERVILLA S.A E.S.P"/>
    <s v="OPERATIVA"/>
    <s v="MAYOR O IGUAL A 5001 USUARIOS"/>
    <s v="Grupo de Grandes"/>
    <x v="0"/>
    <s v="SOCIEDADES (EMPRESA DE SERVICIOS PUBLICOS)"/>
    <s v="CUNDINAMARCA"/>
    <s v="VILLA DE SAN DIEGO DE UBATE"/>
    <s v="ACTUALIZACION"/>
    <d v="2025-02-27T00:00:00"/>
    <x v="1"/>
  </r>
  <r>
    <n v="28392"/>
    <s v="ASOCIACION DE SUSCRIPTORES DEL ACUEDUCTO LA RANCHERIA DE LA VEREDA EL QUITE"/>
    <s v="OPERATIVA"/>
    <s v="MENOR O IGUAL A 2500 USUARIOS"/>
    <s v="Grupo de Pequeños"/>
    <x v="1"/>
    <s v="ORGANIZACION AUTORIZADA"/>
    <s v="BOYACÁ"/>
    <s v="SAMACA"/>
    <s v="ACTUALIZACION"/>
    <d v="2023-05-16T00:00:00"/>
    <x v="3"/>
  </r>
  <r>
    <n v="28411"/>
    <s v="AGUAS DE PUERTO CAICEDO S.A.S E.S.P"/>
    <s v="OPERATIVA"/>
    <s v="MENOR O IGUAL A 2500 USUARIOS"/>
    <s v="Grupo de Pequeños"/>
    <x v="0"/>
    <s v="SOCIEDADES (EMPRESA DE SERVICIOS PUBLICOS)"/>
    <s v="PUTUMAYO"/>
    <s v="PUERTO CAICEDO"/>
    <s v="ACTUALIZACION"/>
    <d v="2025-02-07T00:00:00"/>
    <x v="1"/>
  </r>
  <r>
    <n v="28431"/>
    <s v="EMPRESA DE ACUEDUCTO, ALCANTARILLADO Y ASEO DEL MUNICIPIO DE LA JAGUA DE IBIRICO - CESAR S.A E.S.P"/>
    <s v="OPERATIVA"/>
    <s v="MAYOR O IGUAL A 5001 USUARIOS"/>
    <s v="Grupo de Grandes"/>
    <x v="2"/>
    <s v="SOCIEDADES (EMPRESA DE SERVICIOS PUBLICOS)"/>
    <s v="CESAR"/>
    <s v="LA JAGUA DE IBIRICO"/>
    <s v="ACTUALIZACION"/>
    <d v="2025-02-28T00:00:00"/>
    <x v="4"/>
  </r>
  <r>
    <n v="28471"/>
    <s v="ASOCIACIÓN DE USUARIOS DEL SERVICIO DE MICROACUEDUCTO Y SANEAMIENTO BÁSICO DEL CORREGIMIENTO DE SAN MATEO SUCRE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28511"/>
    <s v="EMPRESA METROPOLITANA DE ASEO DEL PUTUMAYO S.A.S. E.S.P."/>
    <s v="OPERATIVA"/>
    <s v="MAYOR O IGUAL A 5001 USUARIOS"/>
    <s v="Grupo de Grandes"/>
    <x v="0"/>
    <s v="SOCIEDADES (EMPRESA DE SERVICIOS PUBLICOS)"/>
    <s v="PUTUMAYO"/>
    <s v="MOCOA"/>
    <s v="ACTUALIZACION"/>
    <d v="2025-02-28T00:00:00"/>
    <x v="0"/>
  </r>
  <r>
    <n v="28512"/>
    <s v="EMPRESA EFICIENTE DE SERVICIOS PUBLICOS DE YUTO SAS ESP"/>
    <s v="OPERATIVA"/>
    <s v="MENOR O IGUAL A 2500 USUARIOS"/>
    <s v="Grupo de Pequeños"/>
    <x v="0"/>
    <s v="SOCIEDADES (EMPRESA DE SERVICIOS PUBLICOS)"/>
    <s v="CHOCÓ"/>
    <s v="ATRATO"/>
    <s v="ACTUALIZACION"/>
    <d v="2025-03-13T00:00:00"/>
    <x v="1"/>
  </r>
  <r>
    <n v="28531"/>
    <s v="AGUAS DEL POCUNÉ S.A.S E.S.P."/>
    <s v="OPERATIVA"/>
    <s v="DESDE 2501 HASTA 5000 USUARIOS"/>
    <s v="Grupo de Grandes"/>
    <x v="2"/>
    <s v="SOCIEDADES (EMPRESA DE SERVICIOS PUBLICOS)"/>
    <s v="ANTIOQUIA"/>
    <s v="MEDELLÍN"/>
    <s v="ACTUALIZACION"/>
    <d v="2025-02-26T00:00:00"/>
    <x v="4"/>
  </r>
  <r>
    <n v="28533"/>
    <s v="EMPRESA DE ACUEDUCTO ALCANTARILLADO Y ASEO DEL MUNICIPIO DE BELTRAN S.A.S."/>
    <s v="OPERATIVA"/>
    <s v="MENOR O IGUAL A 2500 USUARIOS"/>
    <s v="Grupo de Pequeños"/>
    <x v="0"/>
    <s v="SOCIEDADES (EMPRESA DE SERVICIOS PUBLICOS)"/>
    <s v="CUNDINAMARCA"/>
    <s v="BELTRAN"/>
    <s v="ACTUALIZACION"/>
    <d v="2024-03-30T00:00:00"/>
    <x v="1"/>
  </r>
  <r>
    <n v="28552"/>
    <s v="ASOCIACION ASOMUJER"/>
    <s v="OPERATIVA (No activa)"/>
    <s v="HASTA 2500 SUSCRIPTORES"/>
    <s v="Grupo de Pequeños"/>
    <x v="1"/>
    <s v="ORGANIZACION AUTORIZADA"/>
    <s v="VALLE DEL CAUCA"/>
    <s v="CALI"/>
    <s v="INSCRIPCION"/>
    <d v="2015-06-10T00:00:00"/>
    <x v="0"/>
  </r>
  <r>
    <n v="28571"/>
    <s v="ASOCIACION DE SUSCRIPTORES DEL ACUEDUCTO LAS QUEBRADITAS DE LA VEREDA SALAMANCA DE SAMACA BOYACA"/>
    <s v="OPERATIVA"/>
    <s v="MENOR O IGUAL A 2500 USUARIOS"/>
    <s v="Grupo de Pequeños"/>
    <x v="1"/>
    <s v="ORGANIZACION AUTORIZADA"/>
    <s v="BOYACÁ"/>
    <s v="SAMACA"/>
    <s v="ACTUALIZACION"/>
    <d v="2025-01-13T00:00:00"/>
    <x v="3"/>
  </r>
  <r>
    <n v="28592"/>
    <s v="EMPRESA DE SERVICIOS PUBLICOS DE ACUEDUCTO Y ALCANTARILLADO SERCOV SA ESP"/>
    <s v="OPERATIVA"/>
    <s v="DESDE 2501 HASTA 5000 USUARIOS"/>
    <s v="Grupo de Grandes"/>
    <x v="0"/>
    <s v="SOCIEDADES (EMPRESA DE SERVICIOS PUBLICOS)"/>
    <s v="SUCRE"/>
    <s v="COVENAS"/>
    <s v="ACTUALIZACION"/>
    <d v="2021-10-02T00:00:00"/>
    <x v="4"/>
  </r>
  <r>
    <n v="28611"/>
    <s v="SOLUCIONES INTEGRALES DE PROCESOS ECOLÓGICOS SOCIEDAD POR ACCIONES SIMPLIFICADAS EMPRESA DE SERVICIOS PUBLICOS"/>
    <s v="OPERATIVA"/>
    <s v="MENOR O IGUAL A 2500 USUARIOS"/>
    <s v="Aprovechamiento "/>
    <x v="2"/>
    <s v="SOCIEDADES (EMPRESA DE SERVICIOS PUBLICOS)"/>
    <s v="VALLE DEL CAUCA"/>
    <s v="CALI"/>
    <s v="ACTUALIZACION"/>
    <d v="2020-11-06T00:00:00"/>
    <x v="7"/>
  </r>
  <r>
    <n v="28633"/>
    <s v="ASOCIACION PARA LA RECUPERACION AMBIENTAL INTEGRAL ANDINA ESP"/>
    <s v="OPERATIVA (No activa)"/>
    <s v="HASTA 2500 SUSCRIPTORES"/>
    <s v="Grupo de Pequeños"/>
    <x v="1"/>
    <s v="ORGANIZACION AUTORIZADA"/>
    <s v="VALLE DEL CAUCA"/>
    <s v="CALI"/>
    <s v="ACTUALIZACION"/>
    <d v="2015-08-18T00:00:00"/>
    <x v="0"/>
  </r>
  <r>
    <n v="28634"/>
    <s v="FUNDACION EL TOPACIO ESP"/>
    <s v="OPERATIVA (No activa)"/>
    <s v="HASTA 2500 SUSCRIPTORES"/>
    <s v="Grupo de Pequeños"/>
    <x v="1"/>
    <s v="ORGANIZACION AUTORIZADA"/>
    <s v="VALLE DEL CAUCA"/>
    <s v="CALI"/>
    <s v="INSCRIPCION"/>
    <d v="2015-06-10T00:00:00"/>
    <x v="0"/>
  </r>
  <r>
    <n v="28671"/>
    <s v="FUNDACION EXPRESION LIBRE ESP"/>
    <s v="OPERATIVA (No activa)"/>
    <s v="HASTA 2500 SUSCRIPTORES"/>
    <s v="Grupo de Pequeños"/>
    <x v="1"/>
    <s v="ORGANIZACION AUTORIZADA"/>
    <s v="VALLE DEL CAUCA"/>
    <s v="CALI"/>
    <s v="ACTUALIZACION"/>
    <d v="2015-08-06T00:00:00"/>
    <x v="0"/>
  </r>
  <r>
    <n v="28672"/>
    <s v="FUNDACION LABRANDO CAMINOS ESP"/>
    <s v="OPERATIVA (No activa)"/>
    <s v="HASTA 2500 SUSCRIPTORES"/>
    <s v="Grupo de Pequeños"/>
    <x v="1"/>
    <s v="ORGANIZACION AUTORIZADA"/>
    <s v="VALLE DEL CAUCA"/>
    <s v="CALI"/>
    <s v="ACTUALIZACION"/>
    <d v="2015-07-27T00:00:00"/>
    <x v="0"/>
  </r>
  <r>
    <n v="28791"/>
    <s v="ASOCIACIÓN DE USUARIOS DE ACUEDUCTO DE LA VEREDA LAS MARGARITAS DE LA LOCALIDAD DE USME SANTA DE DE BOGOTA D.C"/>
    <s v="OPERATIVA"/>
    <s v="MENOR O IGUAL A 2500 USUARIOS"/>
    <s v="Grupo de Pequeños"/>
    <x v="1"/>
    <s v="ORGANIZACION AUTORIZADA"/>
    <s v="BOGOTÁ, D.C."/>
    <s v="BOGOTA, D.C."/>
    <s v="ACTUALIZACION"/>
    <d v="2024-05-30T00:00:00"/>
    <x v="3"/>
  </r>
  <r>
    <n v="28811"/>
    <s v="EMPRESA PRESTADORA DEL SERVICIO PUBLICO DE ASEO DE SAN JACINTO "/>
    <s v="OPERATIVA"/>
    <s v="DESDE 2501 HASTA 5000 USUARIOS"/>
    <s v="Grupo de Pequeños"/>
    <x v="2"/>
    <s v="SOCIEDADES (EMPRESA DE SERVICIOS PUBLICOS)"/>
    <s v="BOLÍVAR"/>
    <s v="TURBACO"/>
    <s v="ACTUALIZACION"/>
    <d v="2024-02-29T00:00:00"/>
    <x v="0"/>
  </r>
  <r>
    <n v="28891"/>
    <s v="EMPRESA DE ACUEDUCTO DEL LLANO SAS - ESP"/>
    <s v="OPERATIVA (No activa)"/>
    <s v="HASTA 2500 SUSCRIPTORES"/>
    <s v="Grupo de Pequeños"/>
    <x v="1"/>
    <s v="SOCIEDADES (EMPRESA DE SERVICIOS PUBLICOS)"/>
    <s v="META"/>
    <s v="VILLAVICENCIO"/>
    <s v="INSCRIPCION"/>
    <d v="2015-07-02T00:00:00"/>
    <x v="3"/>
  </r>
  <r>
    <n v="28911"/>
    <s v="COOPERATIVA DE SERVICIOS PUBLICOS MUNICIPAL DE SAN ZENON"/>
    <s v="OPERATIVA"/>
    <s v="MENOR O IGUAL A 2500 USUARIOS"/>
    <s v="Grupo de Pequeños"/>
    <x v="2"/>
    <s v="ORGANIZACION AUTORIZADA"/>
    <s v="MAGDALENA"/>
    <s v="SAN ZENON"/>
    <s v="ACTUALIZACION"/>
    <d v="2023-02-16T00:00:00"/>
    <x v="1"/>
  </r>
  <r>
    <n v="28931"/>
    <s v="ADMINISTRACIÓN PUBLICA COOPERATIVA DE SANTA BARBARA DE PINTO LIMITADA"/>
    <s v="OPERATIVA"/>
    <s v="MENOR O IGUAL A 2500 USUARIOS"/>
    <s v="Grupo de Pequeños"/>
    <x v="0"/>
    <s v="ORGANIZACION AUTORIZADA"/>
    <s v="MAGDALENA"/>
    <s v="SANTA BARBARA DE PINTO"/>
    <s v="ACTUALIZACION"/>
    <d v="2018-07-19T00:00:00"/>
    <x v="1"/>
  </r>
  <r>
    <n v="28951"/>
    <s v="IGLESIA CRISTIANA DE LOS TESTIGOS DE JEHOVA"/>
    <s v="OPERATIVA"/>
    <s v="MENOR O IGUAL A 2500 USUARIOS"/>
    <s v="Grupo de Pequeños"/>
    <x v="1"/>
    <s v="PRODUCTOR MARGINAL, INDEPENDIENTE O USO PARTICULAR"/>
    <s v="CUNDINAMARCA"/>
    <s v="FACATATIVA"/>
    <s v="ACTUALIZACION"/>
    <d v="2025-01-13T00:00:00"/>
    <x v="4"/>
  </r>
  <r>
    <n v="29151"/>
    <s v="ROBERTO SANCHEZ H S.A.S. E.S.P."/>
    <s v="OPERATIVA (No activa)"/>
    <s v="HASTA 2500 SUSCRIPTORES"/>
    <s v="Grupo de Pequeños"/>
    <x v="1"/>
    <s v="SOCIEDADES (EMPRESA DE SERVICIOS PUBLICOS)"/>
    <s v="VALLE DEL CAUCA"/>
    <s v="CALI"/>
    <s v="INSCRIPCION"/>
    <d v="2015-06-16T00:00:00"/>
    <x v="0"/>
  </r>
  <r>
    <n v="29231"/>
    <s v="ASOCIACION DE SUSCRIPTORES DEL ACUEDUCTO ALTO DE LOS MIGUELES DE LA VEREDA EL ROBLE "/>
    <s v="OPERATIVA"/>
    <s v="MENOR O IGUAL A 2500 USUARIOS"/>
    <s v="Grupo de Pequeños"/>
    <x v="1"/>
    <s v="ORGANIZACION AUTORIZADA"/>
    <s v="BOYACÁ"/>
    <s v="VILLA DE LEYVA"/>
    <s v="ACTUALIZACION"/>
    <d v="2024-02-09T00:00:00"/>
    <x v="3"/>
  </r>
  <r>
    <n v="29291"/>
    <s v="Corporación de Acueducto Multiveredal Palmitas La China"/>
    <s v="OPERATIVA"/>
    <s v="MENOR O IGUAL A 2500 USUARIOS"/>
    <s v="Grupo de Pequeños"/>
    <x v="1"/>
    <s v="ORGANIZACION AUTORIZADA"/>
    <s v="ANTIOQUIA"/>
    <s v="MEDELLÍN"/>
    <s v="ACTUALIZACION"/>
    <d v="2025-03-08T00:00:00"/>
    <x v="3"/>
  </r>
  <r>
    <n v="29371"/>
    <s v="RESVAL SAS E.S.P"/>
    <s v="OPERATIVA"/>
    <s v="MENOR O IGUAL A 2500 USUARIOS"/>
    <s v="Aprovechamiento "/>
    <x v="0"/>
    <s v="SOCIEDADES (EMPRESA DE SERVICIOS PUBLICOS)"/>
    <s v="BOGOTÁ, D.C."/>
    <s v="BOGOTA, D.C."/>
    <s v="ACTUALIZACION"/>
    <d v="2024-07-16T00:00:00"/>
    <x v="0"/>
  </r>
  <r>
    <n v="29391"/>
    <s v="ASOCIACION DE USUARIOS DE LOS SERVICIOS PUBLICOS DOMICILIARIOS DE ACUEDUCTO Y DEMAS SERVICIOS COMPLEMENTARIOS DEL CORREGIMIENTO DE SOLEDAD"/>
    <s v="OPERATIVA"/>
    <s v="MENOR O IGUAL A 2500 USUARIOS"/>
    <s v="Grupo de Pequeños"/>
    <x v="1"/>
    <s v="ORGANIZACION AUTORIZADA"/>
    <s v="CESAR"/>
    <s v="CHIMICHAGUA"/>
    <s v="ACTUALIZACION"/>
    <d v="2025-03-09T00:00:00"/>
    <x v="3"/>
  </r>
  <r>
    <n v="29431"/>
    <s v="JUNTA ADMINISTRADORA DEL ACUEDUCTO Y ALCANTARILLADO REGIONAL DEL CENTRO POBLADO EL NARANJAL"/>
    <s v="OPERATIVA"/>
    <s v="MENOR O IGUAL A 2500 USUARIOS"/>
    <s v="Grupo de Pequeños"/>
    <x v="1"/>
    <s v="ORGANIZACION AUTORIZADA"/>
    <s v="HUILA"/>
    <s v="TIMANA"/>
    <s v="ACTUALIZACION"/>
    <d v="2024-10-31T00:00:00"/>
    <x v="4"/>
  </r>
  <r>
    <n v="29471"/>
    <s v="ASOCIACION DE USUARIOS DE ACUEDUCTO LOS CORREGIMIENTOS DE CASTAÑEDA Y MIRABEL"/>
    <s v="OPERATIVA"/>
    <s v="MENOR O IGUAL A 2500 USUARIOS"/>
    <s v="Grupo de Pequeños"/>
    <x v="1"/>
    <s v="ORGANIZACION AUTORIZADA"/>
    <s v="SUCRE"/>
    <s v="SINCELEJO"/>
    <s v="ACTUALIZACION"/>
    <d v="2020-09-11T00:00:00"/>
    <x v="3"/>
  </r>
  <r>
    <n v="29491"/>
    <s v="COOPERATIVA MULTIACTIVA DE RECICLADORES RENACER DE VALLEDUPAR"/>
    <s v="OPERATIVA"/>
    <s v="MAYOR O IGUAL A 5001 USUARIOS"/>
    <s v="Aprovechamiento "/>
    <x v="2"/>
    <s v="ORGANIZACION AUTORIZADA"/>
    <s v="CESAR"/>
    <s v="VALLEDUPAR"/>
    <s v="ACTUALIZACION"/>
    <d v="2025-03-27T00:00:00"/>
    <x v="7"/>
  </r>
  <r>
    <n v="29531"/>
    <s v="SERVIDONMATIAS ESP SAS"/>
    <s v="OPERATIVA"/>
    <s v="MAYOR O IGUAL A 5001 USUARIOS"/>
    <s v="Grupo de Grandes"/>
    <x v="2"/>
    <s v="SOCIEDADES (EMPRESA DE SERVICIOS PUBLICOS)"/>
    <s v="ANTIOQUIA"/>
    <s v="DONMATÍAS"/>
    <s v="ACTUALIZACION"/>
    <d v="2024-02-29T00:00:00"/>
    <x v="4"/>
  </r>
  <r>
    <n v="29711"/>
    <s v="EMPRESA DE SERVICIOS PUBLICOS DE BARBACOAS S.A.S E.S.P"/>
    <s v="OPERATIVA"/>
    <s v="DESDE 2501 HASTA 5000 USUARIOS"/>
    <s v="Grupo de Grandes"/>
    <x v="2"/>
    <s v="SOCIEDADES (EMPRESA DE SERVICIOS PUBLICOS)"/>
    <s v="NARIÑO"/>
    <s v="BARBACOAS"/>
    <s v="ACTUALIZACION"/>
    <d v="2022-06-02T00:00:00"/>
    <x v="1"/>
  </r>
  <r>
    <n v="29731"/>
    <s v="ASOCIACION DE SOCIOS DEL ACUEDUCTO RIVERA ARRIBA"/>
    <s v="OPERATIVA"/>
    <s v="MENOR O IGUAL A 2500 USUARIOS"/>
    <s v="Grupo de Pequeños"/>
    <x v="1"/>
    <s v="ORGANIZACION AUTORIZADA"/>
    <s v="ANTIOQUIA"/>
    <s v="EL CARMEN DE VIBORAL"/>
    <s v="ACTUALIZACION"/>
    <d v="2024-05-08T00:00:00"/>
    <x v="3"/>
  </r>
  <r>
    <n v="29771"/>
    <s v="ASOCIACION AGUA AZUL DE EL SITIO"/>
    <s v="OPERATIVA"/>
    <s v="MENOR O IGUAL A 2500 USUARIOS"/>
    <s v="Grupo de Pequeños"/>
    <x v="1"/>
    <s v="ORGANIZACION AUTORIZADA"/>
    <s v="SUCRE"/>
    <s v="EL ROBLE"/>
    <s v="ACTUALIZACION"/>
    <d v="2021-09-29T00:00:00"/>
    <x v="3"/>
  </r>
  <r>
    <n v="29831"/>
    <s v="ASOCIACION DE USUARIOS DEL ACUEDUCTO VEREDAL LA FORTUNA E.S.P"/>
    <s v="OPERATIVA"/>
    <s v="MENOR O IGUAL A 2500 USUARIOS"/>
    <s v="Grupo de Pequeños"/>
    <x v="1"/>
    <s v="ORGANIZACION AUTORIZADA"/>
    <s v="SANTANDER"/>
    <s v="BARRANCABERMEJA"/>
    <s v="ACTUALIZACION"/>
    <d v="2025-01-15T00:00:00"/>
    <x v="3"/>
  </r>
  <r>
    <n v="29891"/>
    <s v="CORPORACION CIVICA ACUEDUCTO SANTA TERESA"/>
    <s v="OPERATIVA"/>
    <s v="MENOR O IGUAL A 2500 USUARIOS"/>
    <s v="Grupo de Pequeños"/>
    <x v="1"/>
    <s v="ORGANIZACION AUTORIZADA"/>
    <s v="ANTIOQUIA"/>
    <s v="RIONEGRO"/>
    <s v="ACTUALIZACION"/>
    <d v="2025-01-24T00:00:00"/>
    <x v="3"/>
  </r>
  <r>
    <n v="29911"/>
    <s v="ASOCIACION DE SOCIOS DEL ACUEDUCTO LA FLORIDA MUNICIPIO DE EL CARMEN DE VIBORAL"/>
    <s v="OPERATIVA"/>
    <s v="MENOR O IGUAL A 2500 USUARIOS"/>
    <s v="Grupo de Pequeños"/>
    <x v="1"/>
    <s v="ORGANIZACION AUTORIZADA"/>
    <s v="ANTIOQUIA"/>
    <s v="EL CARMEN DE VIBORAL"/>
    <s v="ACTUALIZACION"/>
    <d v="2024-05-08T00:00:00"/>
    <x v="3"/>
  </r>
  <r>
    <n v="29931"/>
    <s v="AGUAS DE ARACATACA S.A.S E.S.P"/>
    <s v="OPERATIVA"/>
    <s v="MAYOR O IGUAL A 5001 USUARIOS"/>
    <s v="Grupo de Grandes"/>
    <x v="0"/>
    <s v="SOCIEDADES (EMPRESA DE SERVICIOS PUBLICOS)"/>
    <s v="MAGDALENA"/>
    <s v="ARACATACA"/>
    <s v="ACTUALIZACION"/>
    <d v="2025-02-19T00:00:00"/>
    <x v="4"/>
  </r>
  <r>
    <n v="29951"/>
    <s v="SERVI AMBIENTALES VALLE S.A. E.S.P."/>
    <s v="OPERATIVA"/>
    <s v="MAYOR O IGUAL A 5001 USUARIOS"/>
    <s v="Grupo de Grandes"/>
    <x v="0"/>
    <s v="SOCIEDADES (EMPRESA DE SERVICIOS PUBLICOS)"/>
    <s v="VALLE DEL CAUCA"/>
    <s v="YUMBO"/>
    <s v="ACTUALIZACION"/>
    <d v="2025-02-21T00:00:00"/>
    <x v="0"/>
  </r>
  <r>
    <n v="30011"/>
    <s v="AGUAS Y SERVICIOS DEL ITE  S.A.S   E.S.P."/>
    <s v="OPERATIVA"/>
    <s v="DESDE 2501 HASTA 5000 USUARIOS"/>
    <s v="Grupo de Grandes"/>
    <x v="2"/>
    <s v="SOCIEDADES (EMPRESA DE SERVICIOS PUBLICOS)"/>
    <s v="ANTIOQUIA"/>
    <s v="MEDELLÍN"/>
    <s v="ACTUALIZACION"/>
    <d v="2025-02-26T00:00:00"/>
    <x v="1"/>
  </r>
  <r>
    <n v="30031"/>
    <s v="EMPRESA DE SERVICIOS PUBLICOS DOMICILIARIOS EMPCORECICLAR SAS ESP "/>
    <s v="OPERATIVA"/>
    <s v="MENOR O IGUAL A 2500 USUARIOS"/>
    <s v="Grupo de Grandes"/>
    <x v="2"/>
    <s v="SOCIEDADES (EMPRESA DE SERVICIOS PUBLICOS)"/>
    <s v="SANTANDER"/>
    <s v="BUCARAMANGA"/>
    <s v="ACTUALIZACION"/>
    <d v="2019-04-22T00:00:00"/>
    <x v="0"/>
  </r>
  <r>
    <n v="30251"/>
    <s v="ASOCIACION DE USUARIOS DE ACUEDUCTO ALCANTARILLADO Y ASEO DE LA VEREDA ROSABLANCA - BIRMANIA Y PARCELACION LAS CRISTALINAS Y LA BAHIA"/>
    <s v="OPERATIVA"/>
    <s v="MENOR O IGUAL A 2500 USUARIOS"/>
    <s v="Grupo de Pequeños"/>
    <x v="1"/>
    <s v="ORGANIZACION AUTORIZADA"/>
    <s v="SANTANDER"/>
    <s v="SABANA DE TORRES"/>
    <s v="ACTUALIZACION"/>
    <d v="2021-05-20T00:00:00"/>
    <x v="3"/>
  </r>
  <r>
    <n v="30271"/>
    <s v="Empresa de servicios públicos de Planadas Tolima ESP SAS "/>
    <s v="OPERATIVA"/>
    <s v="DESDE 2501 HASTA 5000 USUARIOS"/>
    <s v="Grupo de Grandes"/>
    <x v="0"/>
    <s v="SOCIEDADES (EMPRESA DE SERVICIOS PUBLICOS)"/>
    <s v="TOLIMA"/>
    <s v="PLANADAS"/>
    <s v="ACTUALIZACION"/>
    <d v="2025-03-07T00:00:00"/>
    <x v="1"/>
  </r>
  <r>
    <n v="30331"/>
    <s v="SERVICIOS EMPRESARIALES DE ASEO S.A.S E.S.P"/>
    <s v="OPERATIVA"/>
    <s v="MAYOR O IGUAL A 5001 USUARIOS"/>
    <s v="Aprovechamiento "/>
    <x v="0"/>
    <s v="SOCIEDADES (EMPRESA DE SERVICIOS PUBLICOS)"/>
    <s v="VALLE DEL CAUCA"/>
    <s v="PALMIRA"/>
    <s v="ACTUALIZACION"/>
    <d v="2025-02-28T00:00:00"/>
    <x v="7"/>
  </r>
  <r>
    <n v="30351"/>
    <s v="ASOCIACION DE USUARIOS DE ACUEDUCTO ALCANTARILLADO Y ASEO DE LAS VEREDAS LA PEÑA - AGUASEMBRADA"/>
    <s v="OPERATIVA"/>
    <s v="MENOR O IGUAL A 2500 USUARIOS"/>
    <s v="Grupo de Pequeños"/>
    <x v="1"/>
    <s v="ORGANIZACION AUTORIZADA"/>
    <s v="SIN DATOS"/>
    <s v="SIN DATOS"/>
    <s v="ACTUALIZACION"/>
    <d v="2025-02-28T00:00:00"/>
    <x v="3"/>
  </r>
  <r>
    <n v="30352"/>
    <s v="CORPORACIÓN DE SERVICIO DE ACUEDUCTO, ALCANTARILLADO Y ASEO JAIRO RICO NIÑO DE LA VEREDA CLAVELLINAS SECTOR LA LAJA SAN IGNACIO"/>
    <s v="OPERATIVA"/>
    <s v="MENOR O IGUAL A 2500 USUARIOS"/>
    <s v="Grupo de Pequeños"/>
    <x v="1"/>
    <s v="ORGANIZACION AUTORIZADA"/>
    <s v="SANTANDER"/>
    <s v="ARATOCA"/>
    <s v="ACTUALIZACION"/>
    <d v="2025-01-22T00:00:00"/>
    <x v="3"/>
  </r>
  <r>
    <n v="30471"/>
    <s v="ASOCIACIÓN ACUEDUCTO MULTIVEREDAL SAN ESTEBAN"/>
    <s v="OPERATIVA"/>
    <s v="MENOR O IGUAL A 2500 USUARIOS"/>
    <s v="Grupo de Pequeños"/>
    <x v="1"/>
    <s v="ORGANIZACION AUTORIZADA"/>
    <s v="ANTIOQUIA"/>
    <s v="GIRARDOTA"/>
    <s v="ACTUALIZACION"/>
    <d v="2025-02-10T00:00:00"/>
    <x v="3"/>
  </r>
  <r>
    <n v="30611"/>
    <s v="asociación de recicladores de santa marta "/>
    <s v="OPERATIVA"/>
    <s v="MAYOR O IGUAL A 5001 USUARIOS"/>
    <s v="Aprovechamiento "/>
    <x v="0"/>
    <s v="ORGANIZACION AUTORIZADA"/>
    <s v="MAGDALENA"/>
    <s v="SANTA MARTA"/>
    <s v="INSCRIPCION"/>
    <d v="2017-06-29T00:00:00"/>
    <x v="7"/>
  </r>
  <r>
    <n v="30631"/>
    <s v="ASOCIACIÓN DE RECICLADORES DE CARTAGENA ESP"/>
    <s v="OPERATIVA"/>
    <s v="MENOR O IGUAL A 2500 USUARIOS"/>
    <s v="Aprovechamiento "/>
    <x v="0"/>
    <s v="ORGANIZACION AUTORIZADA"/>
    <s v="BOLÍVAR"/>
    <s v="CARTAGENA DE INDIAS"/>
    <s v="INSCRIPCION"/>
    <d v="2016-09-01T00:00:00"/>
    <x v="7"/>
  </r>
  <r>
    <n v="30651"/>
    <s v="ASOCIACIÓN DE USUARIOS DEL SERVICIO DE ACUEDUCTO Y ALCANTARILLADO DEL CORREGIMIENTO DE SAN JUAN LOCALIDAD DE SUMAPAZ ESP "/>
    <s v="OPERATIVA"/>
    <s v="MENOR O IGUAL A 2500 USUARIOS"/>
    <s v="Grupo de Pequeños"/>
    <x v="1"/>
    <s v="ORGANIZACION AUTORIZADA"/>
    <s v="BOGOTÁ, D.C."/>
    <s v="BOGOTA, D.C."/>
    <s v="ACTUALIZACION"/>
    <d v="2024-05-28T00:00:00"/>
    <x v="3"/>
  </r>
  <r>
    <n v="30691"/>
    <s v="ASOCIACION DE USUARIOS DEL ACUEDUCTO DE SIROMA DE LA VEREDA CUALAMANA DE MELGAR TOLIMA AGUASIROMA"/>
    <s v="OPERATIVA"/>
    <s v="MENOR O IGUAL A 2500 USUARIOS"/>
    <s v="Grupo de Pequeños"/>
    <x v="1"/>
    <s v="ORGANIZACION AUTORIZADA"/>
    <s v="BOGOTÁ, D.C."/>
    <s v="BOGOTA, D.C."/>
    <s v="ACTUALIZACION"/>
    <d v="2023-10-24T00:00:00"/>
    <x v="3"/>
  </r>
  <r>
    <n v="30831"/>
    <s v="ESQUISAN S.A  ESP"/>
    <s v="OPERATIVA"/>
    <s v="MENOR O IGUAL A 2500 USUARIOS"/>
    <s v="Aprovechamiento "/>
    <x v="2"/>
    <s v="SOCIEDADES (EMPRESA DE SERVICIOS PUBLICOS)"/>
    <s v="BOGOTÁ, D.C."/>
    <s v="BOGOTA, D.C."/>
    <s v="INSCRIPCION"/>
    <d v="2016-06-13T00:00:00"/>
    <x v="7"/>
  </r>
  <r>
    <n v="30931"/>
    <s v="COOPERATIVA DE TRABAJO ASOCIADO DE RECICLADORES UNIDOS POR EL MEDIO SOCIAL COLOMBIANO"/>
    <s v="OPERATIVA"/>
    <s v="MAYOR O IGUAL A 5001 USUARIOS"/>
    <s v="Aprovechamiento "/>
    <x v="0"/>
    <s v="ORGANIZACION AUTORIZADA"/>
    <s v="SANTANDER"/>
    <s v="FLORIDABLANCA"/>
    <s v="ACTUALIZACION"/>
    <d v="2025-02-14T00:00:00"/>
    <x v="7"/>
  </r>
  <r>
    <n v="30991"/>
    <s v="ASOCIACIÓN DE RECICLADORES RECUPERADORES AMBIENTALES UN PASO AL FUTURO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31073"/>
    <s v="ASOCIACION NACIONAL DE RECICLADORES TRANSFORMADORES"/>
    <s v="OPERATIVA"/>
    <s v="MAYOR O IGUAL A 5001 USUARIOS"/>
    <s v="Aprovechamiento "/>
    <x v="0"/>
    <s v="ORGANIZACION AUTORIZADA"/>
    <s v="BOGOTÁ, D.C."/>
    <s v="BOGOTA, D.C."/>
    <s v="ACTUALIZACION"/>
    <d v="2025-02-21T00:00:00"/>
    <x v="7"/>
  </r>
  <r>
    <n v="31074"/>
    <s v="ASOCIACIÓN DE USUARIOS DEL ACUEDUCTO INTERVEREDAL IDELFONSO OBANDO"/>
    <s v="OPERATIVA"/>
    <s v="MENOR O IGUAL A 2500 USUARIOS"/>
    <s v="Grupo de Pequeños"/>
    <x v="1"/>
    <s v="ORGANIZACION AUTORIZADA"/>
    <s v="NARIÑO"/>
    <s v="COLON"/>
    <s v="INSCRIPCION"/>
    <d v="2017-03-07T00:00:00"/>
    <x v="3"/>
  </r>
  <r>
    <n v="31075"/>
    <s v="ASOCIACION INTEGRAL DE TRABAJADORES INFORMALES DE BOGOTA"/>
    <s v="OPERATIVA"/>
    <s v="MAYOR O IGUAL A 5001 USUARIOS"/>
    <s v="Aprovechamiento "/>
    <x v="2"/>
    <s v="ORGANIZACION AUTORIZADA"/>
    <s v="BOGOTÁ, D.C."/>
    <s v="BOGOTA, D.C."/>
    <s v="ACTUALIZACION"/>
    <d v="2024-04-22T00:00:00"/>
    <x v="7"/>
  </r>
  <r>
    <n v="31091"/>
    <s v="AGUAS PUBLICAS DE CANTAGALLO S.A. E.S.P."/>
    <s v="OPERATIVA"/>
    <s v="MENOR O IGUAL A 2500 USUARIOS"/>
    <s v="Grupo de Pequeños"/>
    <x v="0"/>
    <s v="SOCIEDADES (EMPRESA DE SERVICIOS PUBLICOS)"/>
    <s v="BOLÍVAR"/>
    <s v="CANTAGALLO"/>
    <s v="ACTUALIZACION"/>
    <d v="2025-02-19T00:00:00"/>
    <x v="1"/>
  </r>
  <r>
    <n v="31112"/>
    <s v="ASOCIACIÓN DE RECICLADORES DE ANTIOQUIA"/>
    <s v="OPERATIVA"/>
    <s v="MAYOR O IGUAL A 5001 USUARIOS"/>
    <s v="Aprovechamiento "/>
    <x v="0"/>
    <s v="ORGANIZACION AUTORIZADA"/>
    <s v="ANTIOQUIA"/>
    <s v="MEDELLÍN"/>
    <s v="ACTUALIZACION"/>
    <d v="2024-02-15T00:00:00"/>
    <x v="7"/>
  </r>
  <r>
    <n v="31231"/>
    <s v="ASOCIACIÓN DE USUARIOS DE ACUEDUCTO DE LA VEREDA LAS ANIMAS CON LA SIGLA ASOAGUA Y CAÑIZO ESP"/>
    <s v="OPERATIVA"/>
    <s v="HASTA 2500 SUSCRIPTORES"/>
    <s v="Grupo de Pequeños"/>
    <x v="1"/>
    <s v="ORGANIZACION AUTORIZADA"/>
    <s v="BOGOTÁ, D.C."/>
    <s v="BOGOTA, D.C."/>
    <s v="INSCRIPCION"/>
    <d v="2016-03-15T00:00:00"/>
    <x v="3"/>
  </r>
  <r>
    <n v="31273"/>
    <s v="ASOCIACION ECOLOGICA DE RECICLADORES ECOORA ESP"/>
    <s v="OPERATIVA"/>
    <s v="MAYOR O IGUAL A 5001 USUARIOS"/>
    <s v="Aprovechamiento "/>
    <x v="0"/>
    <s v="ORGANIZACION AUTORIZADA"/>
    <s v="BOGOTÁ, D.C."/>
    <s v="BOGOTA, D.C."/>
    <s v="ACTUALIZACION"/>
    <d v="2025-03-11T00:00:00"/>
    <x v="7"/>
  </r>
  <r>
    <n v="31293"/>
    <s v="ASOCIACIÓN ENTIDAD MEDIOAMBIENTAL DE RECICLADORES"/>
    <s v="OPERATIVA"/>
    <s v="MAYOR O IGUAL A 5001 USUARIOS"/>
    <s v="Aprovechamiento "/>
    <x v="2"/>
    <s v="ORGANIZACION AUTORIZADA"/>
    <s v="BOGOTÁ, D.C."/>
    <s v="BOGOTA, D.C."/>
    <s v="ACTUALIZACION"/>
    <d v="2025-03-02T00:00:00"/>
    <x v="7"/>
  </r>
  <r>
    <n v="31294"/>
    <s v="ASOCIACION DE RECICLADORES "/>
    <s v="OPERATIVA"/>
    <s v="MAYOR O IGUAL A 5001 USUARIOS"/>
    <s v="Aprovechamiento "/>
    <x v="2"/>
    <s v="ORGANIZACION AUTORIZADA"/>
    <s v="BOGOTÁ, D.C."/>
    <s v="BOGOTA, D.C."/>
    <s v="ACTUALIZACION"/>
    <d v="2025-02-24T00:00:00"/>
    <x v="7"/>
  </r>
  <r>
    <n v="31313"/>
    <s v="ASOCIACION DE RECICLADORES AMBIENTALES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31333"/>
    <s v="COOPERATIVA DE RECUPERADORES ASOCIADOS DE TEUSAQUILLO"/>
    <s v="OPERATIVA"/>
    <s v="MAYOR O IGUAL A 5001 USUARIOS"/>
    <s v="Aprovechamiento "/>
    <x v="2"/>
    <s v="ORGANIZACION AUTORIZADA"/>
    <s v="BOGOTÁ, D.C."/>
    <s v="BOGOTA, D.C."/>
    <s v="ACTUALIZACION"/>
    <d v="2025-01-27T00:00:00"/>
    <x v="7"/>
  </r>
  <r>
    <n v="31353"/>
    <s v="ASOCIACIÓN DE RECICLADORES DE CALI"/>
    <s v="OPERATIVA"/>
    <s v="MAYOR O IGUAL A 5001 USUARIOS"/>
    <s v="Aprovechamiento "/>
    <x v="0"/>
    <s v="ORGANIZACION AUTORIZADA"/>
    <s v="VALLE DEL CAUCA"/>
    <s v="CALI"/>
    <s v="ACTUALIZACION"/>
    <d v="2024-03-07T00:00:00"/>
    <x v="7"/>
  </r>
  <r>
    <n v="31374"/>
    <s v="ASOCIACIÓN DE CARRETEROS RECICLADORES DE BOGOTÁ ACB"/>
    <s v="OPERATIVA"/>
    <s v="MAYOR O IGUAL A 5001 USUARIOS"/>
    <s v="Aprovechamiento "/>
    <x v="2"/>
    <s v="ORGANIZACION AUTORIZADA"/>
    <s v="BOGOTÁ, D.C."/>
    <s v="BOGOTA, D.C."/>
    <s v="ACTUALIZACION"/>
    <d v="2025-02-10T00:00:00"/>
    <x v="7"/>
  </r>
  <r>
    <n v="31393"/>
    <s v="Precooperativa Multiactiva Conciencia Ecológica PRMCEG No Al Calentamiento Global"/>
    <s v="OPERATIVA"/>
    <s v="MAYOR O IGUAL A 5001 USUARIOS"/>
    <s v="Aprovechamiento "/>
    <x v="0"/>
    <s v="ORGANIZACION AUTORIZADA"/>
    <s v="BOGOTÁ, D.C."/>
    <s v="BOGOTA, D.C."/>
    <s v="ACTUALIZACION"/>
    <d v="2024-01-31T00:00:00"/>
    <x v="7"/>
  </r>
  <r>
    <n v="31573"/>
    <s v="RED DE ORGANIZACIONES DE RECICLADORES AMBIENTALES"/>
    <s v="OPERATIVA"/>
    <s v="MAYOR O IGUAL A 5001 USUARIOS"/>
    <s v="Aprovechamiento "/>
    <x v="2"/>
    <s v="ORGANIZACION AUTORIZADA"/>
    <s v="BOGOTÁ, D.C."/>
    <s v="BOGOTA, D.C."/>
    <s v="ACTUALIZACION"/>
    <d v="2025-03-17T00:00:00"/>
    <x v="7"/>
  </r>
  <r>
    <n v="31574"/>
    <s v="ASOCIACIÓN DE RECICLADORES Y RECUPERADORES AMBIENTALES ASOREMA"/>
    <s v="OPERATIVA"/>
    <s v="MAYOR O IGUAL A 5001 USUARIOS"/>
    <s v="Aprovechamiento "/>
    <x v="2"/>
    <s v="ORGANIZACION AUTORIZADA"/>
    <s v="BOGOTÁ, D.C."/>
    <s v="BOGOTA, D.C."/>
    <s v="ACTUALIZACION"/>
    <d v="2025-02-26T00:00:00"/>
    <x v="7"/>
  </r>
  <r>
    <n v="31575"/>
    <s v="ASOCIACION  DE USUARIOS DEL ACUEDUCTO INTERVEREDAL DEL CARMEN DE PASCA Y BATAN DE FUSAGASUGA"/>
    <s v="OPERATIVA"/>
    <s v="MENOR O IGUAL A 2500 USUARIOS"/>
    <s v="Grupo de Pequeños"/>
    <x v="1"/>
    <s v="ORGANIZACION AUTORIZADA"/>
    <s v="CUNDINAMARCA"/>
    <s v="PASCA"/>
    <s v="ACTUALIZACION"/>
    <d v="2025-03-03T00:00:00"/>
    <x v="3"/>
  </r>
  <r>
    <n v="31593"/>
    <s v="AGUAS DE ALBANIA S.A.S. E.S.P."/>
    <s v="OPERATIVA"/>
    <s v="DESDE 2501 HASTA 5000 USUARIOS"/>
    <s v="Grupo de Grandes"/>
    <x v="2"/>
    <s v="SOCIEDADES (EMPRESA DE SERVICIOS PUBLICOS)"/>
    <s v="LA GUAJIRA"/>
    <s v="ALBANIA"/>
    <s v="ACTUALIZACION"/>
    <d v="2025-01-29T00:00:00"/>
    <x v="4"/>
  </r>
  <r>
    <n v="31613"/>
    <s v="AQUAMAG S.A.S E.S.P."/>
    <s v="OPERATIVA"/>
    <s v="MAYOR O IGUAL A 5001 USUARIOS"/>
    <s v="Grupo de Grandes"/>
    <x v="0"/>
    <s v="SOCIEDADES (EMPRESA DE SERVICIOS PUBLICOS)"/>
    <s v="MAGDALENA"/>
    <s v="FUNDACION"/>
    <s v="ACTUALIZACION"/>
    <d v="2025-01-21T00:00:00"/>
    <x v="4"/>
  </r>
  <r>
    <n v="31633"/>
    <s v="ASOCIACION COMUNITARIADE ACUEDUCTO ALCANTARILLADO Y ASEO DE PUERTO JORDAN"/>
    <s v="OPERATIVA"/>
    <s v="MENOR O IGUAL A 2500 USUARIOS"/>
    <s v="Grupo de Pequeños"/>
    <x v="1"/>
    <s v="ORGANIZACION AUTORIZADA"/>
    <s v="ARAUCA"/>
    <s v="TAME"/>
    <s v="ACTUALIZACION"/>
    <d v="2024-04-04T00:00:00"/>
    <x v="1"/>
  </r>
  <r>
    <n v="31653"/>
    <s v="ASOCIACIÓN RECICLEMOS DIFERENTE E.S.A."/>
    <s v="OPERATIVA"/>
    <s v="MAYOR O IGUAL A 5001 USUARIOS"/>
    <s v="Aprovechamiento "/>
    <x v="2"/>
    <s v="ORGANIZACION AUTORIZADA"/>
    <s v="BOGOTÁ, D.C."/>
    <s v="BOGOTA, D.C."/>
    <s v="ACTUALIZACION"/>
    <d v="2023-11-07T00:00:00"/>
    <x v="7"/>
  </r>
  <r>
    <n v="31693"/>
    <s v="ASOCIACIÓN DE RECICLADORES CRECER SIN FRONTERAS ARCRECIFRONT"/>
    <s v="OPERATIVA"/>
    <s v="MAYOR O IGUAL A 5001 USUARIOS"/>
    <s v="Aprovechamiento "/>
    <x v="2"/>
    <s v="ORGANIZACION AUTORIZADA"/>
    <s v="BOGOTÁ, D.C."/>
    <s v="BOGOTA, D.C."/>
    <s v="ACTUALIZACION"/>
    <d v="2025-01-20T00:00:00"/>
    <x v="7"/>
  </r>
  <r>
    <n v="31833"/>
    <s v="ASOCIACION DE SUSCRIPTORES DEL ACUEDUCTO LAS PILAS DEL MUNICIPIO DE PAIPA"/>
    <s v="OPERATIVA"/>
    <s v="MENOR O IGUAL A 2500 USUARIOS"/>
    <s v="Grupo de Pequeños"/>
    <x v="1"/>
    <s v="ORGANIZACION AUTORIZADA"/>
    <s v="BOYACÁ"/>
    <s v="PAIPA"/>
    <s v="ACTUALIZACION"/>
    <d v="2024-05-02T00:00:00"/>
    <x v="3"/>
  </r>
  <r>
    <n v="31853"/>
    <s v="ASOCIACION DE USUARIOS DEL ACUEDUCTO DE CAMALA"/>
    <s v="OPERATIVA"/>
    <s v="HASTA 2500 SUSCRIPTORES"/>
    <s v="Grupo de Pequeños"/>
    <x v="1"/>
    <s v="ORGANIZACION AUTORIZADA"/>
    <s v="TOLIMA"/>
    <s v="FLANDES"/>
    <s v="INSCRIPCION"/>
    <d v="2016-02-29T00:00:00"/>
    <x v="3"/>
  </r>
  <r>
    <n v="31873"/>
    <s v="ASOCIACION DE RECICLADORES DE BOYACA"/>
    <s v="OPERATIVA"/>
    <s v="MAYOR O IGUAL A 5001 USUARIOS"/>
    <s v="Aprovechamiento "/>
    <x v="0"/>
    <s v="ORGANIZACION AUTORIZADA"/>
    <s v="BOYACÁ"/>
    <s v="TUNJA"/>
    <s v="ACTUALIZACION"/>
    <d v="2025-03-02T00:00:00"/>
    <x v="7"/>
  </r>
  <r>
    <n v="31893"/>
    <s v="SOLUCIONES AMBIENTALES INTEGRALES DE LA AMAZONIA S.A. E.S.P."/>
    <s v="OPERATIVA"/>
    <s v="MAYOR O IGUAL A 5001 USUARIOS"/>
    <s v="Grupo de Pequeños"/>
    <x v="0"/>
    <s v="SOCIEDADES (EMPRESA DE SERVICIOS PUBLICOS)"/>
    <s v="CAQUETÁ"/>
    <s v="FLORENCIA"/>
    <s v="ACTUALIZACION"/>
    <d v="2023-03-25T00:00:00"/>
    <x v="0"/>
  </r>
  <r>
    <n v="31913"/>
    <s v="COOPERATIVA MULTIACTIVA AMBIENTAL DE RESIDUOS SÓLIDOS APROVECHABLES"/>
    <s v="OPERATIVA"/>
    <s v="DESDE 2501 HASTA 5000 USUARIOS"/>
    <s v="Aprovechamiento "/>
    <x v="0"/>
    <s v="ORGANIZACION AUTORIZADA"/>
    <s v="CESAR"/>
    <s v="VALLEDUPAR"/>
    <s v="ACTUALIZACION"/>
    <d v="2025-02-27T00:00:00"/>
    <x v="7"/>
  </r>
  <r>
    <n v="31933"/>
    <s v="ASOCIACION DE USUARIOS DEL ACUEDUCTO DE TARQUI PARADERO 2"/>
    <s v="OPERATIVA"/>
    <s v="HASTA 2500 SUSCRIPTORES"/>
    <s v="Grupo de Pequeños"/>
    <x v="1"/>
    <s v="ORGANIZACION AUTORIZADA"/>
    <s v="TOLIMA"/>
    <s v="FLANDES"/>
    <s v="INSCRIPCION"/>
    <d v="2016-03-11T00:00:00"/>
    <x v="3"/>
  </r>
  <r>
    <n v="31953"/>
    <s v="EMPRESA DE SERVICIOS PUBLICOS DE TENA S.A. E.S.P."/>
    <s v="OPERATIVA"/>
    <s v="MENOR O IGUAL A 2500 USUARIOS"/>
    <s v="Grupo de Pequeños"/>
    <x v="0"/>
    <s v="SOCIEDADES (EMPRESA DE SERVICIOS PUBLICOS)"/>
    <s v="CUNDINAMARCA"/>
    <s v="TENA"/>
    <s v="ACTUALIZACION"/>
    <d v="2023-06-13T00:00:00"/>
    <x v="1"/>
  </r>
  <r>
    <n v="32053"/>
    <s v="EMPRESA AGUAS DE BARRANCAS SA.ESP"/>
    <s v="OPERATIVA (No activa)"/>
    <s v="DESDE 2501 HASTA 5000 USUARIOS"/>
    <s v="Grupo de Grandes"/>
    <x v="2"/>
    <s v="SOCIEDADES (EMPRESA DE SERVICIOS PUBLICOS)"/>
    <s v="LA GUAJIRA"/>
    <s v="BARRANCAS"/>
    <s v="INSCRIPCION"/>
    <d v="2016-04-21T00:00:00"/>
    <x v="4"/>
  </r>
  <r>
    <n v="32113"/>
    <s v="COOPERATIVA DE RECICLADORES PARA LA PRESERVACIÓN DEL MEDIO AMBIENTE COLOMBIANO ESP"/>
    <s v="OPERATIVA"/>
    <s v="MAYOR O IGUAL A 5001 USUARIOS"/>
    <s v="Aprovechamiento "/>
    <x v="2"/>
    <s v="ORGANIZACION AUTORIZADA"/>
    <s v="MAGDALENA"/>
    <s v="SANTA MARTA"/>
    <s v="ACTUALIZACION"/>
    <d v="2025-03-05T00:00:00"/>
    <x v="7"/>
  </r>
  <r>
    <n v="32193"/>
    <s v="ASOCIACION DE USUARIOS DEL ACUEDUCTO DE PATIO BONITO"/>
    <s v="OPERATIVA"/>
    <s v="MENOR O IGUAL A 2500 USUARIOS"/>
    <s v="Grupo de Pequeños"/>
    <x v="1"/>
    <s v="ORGANIZACION AUTORIZADA"/>
    <s v="CUNDINAMARCA"/>
    <s v="LA VEGA"/>
    <s v="INSCRIPCION"/>
    <d v="2019-07-02T00:00:00"/>
    <x v="3"/>
  </r>
  <r>
    <n v="32196"/>
    <s v="Corporación nacional para el ambiente"/>
    <s v="OPERATIVA"/>
    <s v="DESDE 2501 HASTA 5000 USUARIOS"/>
    <s v="Aprovechamiento "/>
    <x v="2"/>
    <s v="ORGANIZACION AUTORIZADA"/>
    <s v="ANTIOQUIA"/>
    <s v="MEDELLÍN"/>
    <s v="ACTUALIZACION"/>
    <d v="2025-01-15T00:00:00"/>
    <x v="7"/>
  </r>
  <r>
    <n v="32201"/>
    <s v="COOPERATIVA MULTIACTIVA DE RECICLADORES RENACER"/>
    <s v="OPERATIVA"/>
    <s v="MAYOR O IGUAL A 5001 USUARIOS"/>
    <s v="Aprovechamiento "/>
    <x v="2"/>
    <s v="ORGANIZACION AUTORIZADA"/>
    <s v="MAGDALENA"/>
    <s v="SANTA MARTA"/>
    <s v="ACTUALIZACION"/>
    <d v="2024-04-25T00:00:00"/>
    <x v="7"/>
  </r>
  <r>
    <n v="32233"/>
    <s v="ASOCIACION DE RECICLADORES BARRANQUILLA PUERTA DE ORO"/>
    <s v="OPERATIVA"/>
    <s v="MAYOR O IGUAL A 5001 USUARIOS"/>
    <s v="Aprovechamiento "/>
    <x v="2"/>
    <s v="ORGANIZACION AUTORIZADA"/>
    <s v="ATLÁNTICO"/>
    <s v="BARRANQUILLA"/>
    <s v="ACTUALIZACION"/>
    <d v="2025-02-17T00:00:00"/>
    <x v="7"/>
  </r>
  <r>
    <n v="32255"/>
    <s v="ASOCIACIÓN DE RECICLADORES PUERTA DE ORO BOGOTA"/>
    <s v="OPERATIVA"/>
    <s v="MAYOR O IGUAL A 5001 USUARIOS"/>
    <s v="Aprovechamiento "/>
    <x v="2"/>
    <s v="ORGANIZACION AUTORIZADA"/>
    <s v="BOGOTÁ, D.C."/>
    <s v="BOGOTA, D.C."/>
    <s v="ACTUALIZACION"/>
    <d v="2025-03-12T00:00:00"/>
    <x v="7"/>
  </r>
  <r>
    <n v="32273"/>
    <s v="ASOCIACIÓN DE RECICLADORES AMBIENTALES"/>
    <s v="OPERATIVA"/>
    <s v="MENOR O IGUAL A 2500 USUARIOS"/>
    <s v="Aprovechamiento "/>
    <x v="2"/>
    <s v="ORGANIZACION AUTORIZADA"/>
    <s v="BOGOTÁ, D.C."/>
    <s v="BOGOTA, D.C."/>
    <s v="INSCRIPCION"/>
    <d v="2017-04-05T00:00:00"/>
    <x v="7"/>
  </r>
  <r>
    <n v="32293"/>
    <s v="EMPRESA DE SERVICIOS PUBLICOS DE VIOTA S.A.S E.S.P"/>
    <s v="OPERATIVA"/>
    <s v="DESDE 2501 HASTA 5000 USUARIOS"/>
    <s v="Grupo de Grandes"/>
    <x v="0"/>
    <s v="SOCIEDADES (EMPRESA DE SERVICIOS PUBLICOS)"/>
    <s v="CUNDINAMARCA"/>
    <s v="VIOTA"/>
    <s v="ACTUALIZACION"/>
    <d v="2025-03-14T00:00:00"/>
    <x v="1"/>
  </r>
  <r>
    <n v="32313"/>
    <s v="INTERASEO SOLUCIONES AMBIENTALES S.A.S. E.S.P."/>
    <s v="OPERATIVA"/>
    <s v="MENOR O IGUAL A 2500 USUARIOS"/>
    <s v="Grupo de Pequeños"/>
    <x v="2"/>
    <s v="SOCIEDADES (EMPRESA DE SERVICIOS PUBLICOS)"/>
    <s v="ANTIOQUIA"/>
    <s v="MEDELLÍN"/>
    <s v="ACTUALIZACION"/>
    <d v="2025-02-21T00:00:00"/>
    <x v="6"/>
  </r>
  <r>
    <n v="32513"/>
    <s v="ASOCIACION DE USUARIOS DEL ACUEDUCTO CENTRO POBLADO  EL TOTUMO"/>
    <s v="OPERATIVA"/>
    <s v="MENOR O IGUAL A 2500 USUARIOS"/>
    <s v="Grupo de Pequeños"/>
    <x v="0"/>
    <s v="ORGANIZACION AUTORIZADA"/>
    <s v="TOLIMA"/>
    <s v="IBAGUE"/>
    <s v="ACTUALIZACION"/>
    <d v="2024-07-25T00:00:00"/>
    <x v="4"/>
  </r>
  <r>
    <n v="32713"/>
    <s v="ASOCIACION DE RECICLADORES POR UNA BOGOTA MEJOR Y MAS LIMPIA ESP"/>
    <s v="OPERATIVA"/>
    <s v="DESDE 2501 HASTA 5000 USUARIOS"/>
    <s v="Aprovechamiento "/>
    <x v="2"/>
    <s v="ORGANIZACION AUTORIZADA"/>
    <s v="BOGOTÁ, D.C."/>
    <s v="BOGOTA, D.C."/>
    <s v="ACTUALIZACION"/>
    <d v="2025-03-04T00:00:00"/>
    <x v="7"/>
  </r>
  <r>
    <n v="32833"/>
    <s v="ASOCIACION DE USUARIOS DEL ACUEDUCTO DE TOTUMOS"/>
    <s v="OPERATIVA"/>
    <s v="MENOR O IGUAL A 2500 USUARIOS"/>
    <s v="Grupo de Pequeños"/>
    <x v="1"/>
    <s v="ORGANIZACION AUTORIZADA"/>
    <s v="SANTANDER"/>
    <s v="SAN VICENTE DE CHUCURI"/>
    <s v="INSCRIPCION"/>
    <d v="2022-06-01T00:00:00"/>
    <x v="3"/>
  </r>
  <r>
    <n v="32873"/>
    <s v="ASOCIACIÓN ACUEDUCTO RURAL SAN JUAN DE CAROLINA"/>
    <s v="OPERATIVA"/>
    <s v="MENOR O IGUAL A 2500 USUARIOS"/>
    <s v="Grupo de Pequeños"/>
    <x v="1"/>
    <s v="ORGANIZACION AUTORIZADA"/>
    <s v="QUINDÍO"/>
    <s v="SALENTO"/>
    <s v="ACTUALIZACION"/>
    <d v="2025-02-04T00:00:00"/>
    <x v="3"/>
  </r>
  <r>
    <n v="32933"/>
    <s v="COOPERATIVA DE TRABAJO ASOCIADO PLANETA VERDE"/>
    <s v="OPERATIVA"/>
    <s v="MAYOR O IGUAL A 5001 USUARIOS"/>
    <s v="Aprovechamiento "/>
    <x v="0"/>
    <s v="ORGANIZACION AUTORIZADA"/>
    <s v="ANTIOQUIA"/>
    <s v="RIONEGRO"/>
    <s v="ACTUALIZACION"/>
    <d v="2025-02-22T00:00:00"/>
    <x v="7"/>
  </r>
  <r>
    <n v="32934"/>
    <s v="ASOCIACIÓN DE RECICLADORES DE PEREIRA Y RISARALDA"/>
    <s v="OPERATIVA"/>
    <s v="MAYOR O IGUAL A 5001 USUARIOS"/>
    <s v="Aprovechamiento "/>
    <x v="0"/>
    <s v="ORGANIZACION AUTORIZADA"/>
    <s v="RISARALDA"/>
    <s v="PEREIRA"/>
    <s v="ACTUALIZACION"/>
    <d v="2025-03-13T00:00:00"/>
    <x v="7"/>
  </r>
  <r>
    <n v="32935"/>
    <s v="ASOCIACION DE RECOLECTORES DE MATERIALES RECICLABLES DE POPAYAN"/>
    <s v="OPERATIVA"/>
    <s v="MAYOR O IGUAL A 5001 USUARIOS"/>
    <s v="Aprovechamiento "/>
    <x v="2"/>
    <s v="ORGANIZACION AUTORIZADA"/>
    <s v="CAUCA"/>
    <s v="POPAYAN"/>
    <s v="ACTUALIZACION"/>
    <d v="2024-03-26T00:00:00"/>
    <x v="7"/>
  </r>
  <r>
    <n v="32953"/>
    <s v="ASOCIACION DE SUSCRIPTORES DEL ACUEDUCTO EL LAUREL DEL MUNICIPIO DE SAMACA DEPARTAMENTO DE BOYACA"/>
    <s v="OPERATIVA"/>
    <s v="MENOR O IGUAL A 2500 USUARIOS"/>
    <s v="Grupo de Pequeños"/>
    <x v="1"/>
    <s v="ORGANIZACION AUTORIZADA"/>
    <s v="BOYACÁ"/>
    <s v="SAMACA"/>
    <s v="ACTUALIZACION"/>
    <d v="2025-01-13T00:00:00"/>
    <x v="3"/>
  </r>
  <r>
    <n v="33073"/>
    <s v="ECOLOGICA SOCIAL DINAMICA S.A.S"/>
    <s v="OPERATIVA"/>
    <s v="MENOR O IGUAL A 2500 USUARIOS"/>
    <s v="Aprovechamiento "/>
    <x v="0"/>
    <s v="SOCIEDADES (EMPRESA DE SERVICIOS PUBLICOS)"/>
    <s v="CESAR"/>
    <s v="BOSCONIA"/>
    <s v="INSCRIPCION"/>
    <d v="2016-10-11T00:00:00"/>
    <x v="7"/>
  </r>
  <r>
    <n v="33313"/>
    <s v="CORPORACIÓN DE RECICLADORES DEL CARIBE"/>
    <s v="OPERATIVA"/>
    <s v="MAYOR O IGUAL A 5001 USUARIOS"/>
    <s v="Aprovechamiento "/>
    <x v="2"/>
    <s v="ORGANIZACION AUTORIZADA"/>
    <s v="ATLÁNTICO"/>
    <s v="BARRANQUILLA"/>
    <s v="ACTUALIZACION"/>
    <d v="2025-03-09T00:00:00"/>
    <x v="7"/>
  </r>
  <r>
    <n v="33353"/>
    <s v="CORPORACIÓN RECICLADORA PARA EL DESARROLLO AMBIENTAL ESP"/>
    <s v="OPERATIVA"/>
    <s v="DESDE 2501 HASTA 5000 USUARIOS"/>
    <s v="Aprovechamiento "/>
    <x v="2"/>
    <s v="ORGANIZACION AUTORIZADA"/>
    <s v="BOLÍVAR"/>
    <s v="CARTAGENA DE INDIAS"/>
    <s v="ACTUALIZACION"/>
    <d v="2025-03-05T00:00:00"/>
    <x v="7"/>
  </r>
  <r>
    <n v="33393"/>
    <s v="ASOCIACION RECUPERADORES AMBIENTALISTAS COLOMBIANOS"/>
    <s v="OPERATIVA"/>
    <s v="MAYOR O IGUAL A 5001 USUARIOS"/>
    <s v="Aprovechamiento "/>
    <x v="2"/>
    <s v="ORGANIZACION AUTORIZADA"/>
    <s v="BOGOTÁ, D.C."/>
    <s v="BOGOTA, D.C."/>
    <s v="ACTUALIZACION"/>
    <d v="2025-01-09T00:00:00"/>
    <x v="7"/>
  </r>
  <r>
    <n v="33414"/>
    <s v="Cooperativa Multiactiva de Recicladores de Medellín "/>
    <s v="OPERATIVA"/>
    <s v="MAYOR O IGUAL A 5001 USUARIOS"/>
    <s v="Aprovechamiento "/>
    <x v="0"/>
    <s v="ORGANIZACION AUTORIZADA"/>
    <s v="ANTIOQUIA"/>
    <s v="MEDELLÍN"/>
    <s v="ACTUALIZACION"/>
    <d v="2025-02-28T00:00:00"/>
    <x v="7"/>
  </r>
  <r>
    <n v="33474"/>
    <s v="GEOFUTURO S.A.S. ESP BIC"/>
    <s v="OPERATIVA"/>
    <s v="MENOR O IGUAL A 2500 USUARIOS"/>
    <s v="Grupo de Grandes"/>
    <x v="2"/>
    <s v="SOCIEDADES (EMPRESA DE SERVICIOS PUBLICOS)"/>
    <s v="BOLÍVAR"/>
    <s v="CARTAGENA DE INDIAS"/>
    <s v="ACTUALIZACION"/>
    <d v="2023-05-09T00:00:00"/>
    <x v="0"/>
  </r>
  <r>
    <n v="33533"/>
    <s v="Empresa de Servicios Publicos Mixta Servi Medio San Juan S.A ESP"/>
    <s v="OPERATIVA"/>
    <s v="MENOR O IGUAL A 2500 USUARIOS"/>
    <s v="Grupo de Pequeños"/>
    <x v="0"/>
    <s v="SOCIEDADES (EMPRESA DE SERVICIOS PUBLICOS)"/>
    <s v="CHOCÓ"/>
    <s v="MEDIO SAN JUAN"/>
    <s v="ACTUALIZACION"/>
    <d v="2025-02-28T00:00:00"/>
    <x v="1"/>
  </r>
  <r>
    <n v="33633"/>
    <s v="ASOCIACION DE USUARIOS DELSERVICIO PUBLICO DE ACUEDUCTO DELOS CORREGIMIENTOS DE SANTA LUCIA DE LAS GARITAS Y LA DOCTRINA"/>
    <s v="OPERATIVA"/>
    <s v="MENOR O IGUAL A 2500 USUARIOS"/>
    <s v="Grupo de Pequeños"/>
    <x v="1"/>
    <s v="ORGANIZACION AUTORIZADA"/>
    <s v="CÓRDOBA"/>
    <s v="LORICA"/>
    <s v="ACTUALIZACION"/>
    <d v="2024-04-30T00:00:00"/>
    <x v="3"/>
  </r>
  <r>
    <n v="33653"/>
    <s v="ASOCIACION DE RECICLADORES ACTIVOS DE USAQUEN ESP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33693"/>
    <s v="ASOCIACIÓN DE USUARIOS ACUEDUCTO JUAN COJO CUCHILLAS"/>
    <s v="OPERATIVA"/>
    <s v="MENOR O IGUAL A 2500 USUARIOS"/>
    <s v="Grupo de Pequeños"/>
    <x v="1"/>
    <s v="ORGANIZACION AUTORIZADA"/>
    <s v="ANTIOQUIA"/>
    <s v="GIRARDOTA"/>
    <s v="ACTUALIZACION"/>
    <d v="2025-02-19T00:00:00"/>
    <x v="3"/>
  </r>
  <r>
    <n v="33733"/>
    <s v=" INGEASEO DE LA COSTA S.A.S E.S.P"/>
    <s v="OPERATIVA"/>
    <s v="MAYOR O IGUAL A 5001 USUARIOS"/>
    <s v="Grupo de Grandes"/>
    <x v="0"/>
    <s v="SOCIEDADES (EMPRESA DE SERVICIOS PUBLICOS)"/>
    <s v="BOLÍVAR"/>
    <s v="CARTAGENA DE INDIAS"/>
    <s v="ACTUALIZACION"/>
    <d v="2025-02-27T00:00:00"/>
    <x v="0"/>
  </r>
  <r>
    <n v="33813"/>
    <s v="ASOCIACION DE SUSCRIPTORES DEL ACUEDUCTO LA PIÑUELA DE LA VEREDA EL QUITE DEL MUNICIPIO DE SAMACA"/>
    <s v="OPERATIVA"/>
    <s v="MENOR O IGUAL A 2500 USUARIOS"/>
    <s v="Grupo de Pequeños"/>
    <x v="1"/>
    <s v="ORGANIZACION AUTORIZADA"/>
    <s v="BOYACÁ"/>
    <s v="SAMACA"/>
    <s v="ACTUALIZACION"/>
    <d v="2023-03-28T00:00:00"/>
    <x v="3"/>
  </r>
  <r>
    <n v="33893"/>
    <s v="OZONO EMPRESA DE SERVICIOS PUBLICOS S.A.S E.S.P"/>
    <s v="OPERATIVA"/>
    <s v="MAYOR O IGUAL A 5001 USUARIOS"/>
    <s v="Grupo de Grandes"/>
    <x v="2"/>
    <s v="SOCIEDADES (EMPRESA DE SERVICIOS PUBLICOS)"/>
    <s v="VALLE DEL CAUCA"/>
    <s v="CALI"/>
    <s v="ACTUALIZACION"/>
    <d v="2025-03-21T00:00:00"/>
    <x v="4"/>
  </r>
  <r>
    <n v="33973"/>
    <s v="recuperadora ambiental engativa"/>
    <s v="OPERATIVA"/>
    <s v="MAYOR O IGUAL A 5001 USUARIOS"/>
    <s v="Aprovechamiento "/>
    <x v="0"/>
    <s v="ORGANIZACION AUTORIZADA"/>
    <s v="BOGOTÁ, D.C."/>
    <s v="BOGOTA, D.C."/>
    <s v="ACTUALIZACION"/>
    <d v="2025-03-10T00:00:00"/>
    <x v="7"/>
  </r>
  <r>
    <n v="33993"/>
    <s v="EMPRESA DE SERVICIOS PÚBLICOS DOMICILIARIOS SERVIARAUCARIAS SAS ESP"/>
    <s v="OPERATIVA"/>
    <s v="MENOR O IGUAL A 2500 USUARIOS"/>
    <s v="Grupo de Pequeños"/>
    <x v="2"/>
    <s v="SOCIEDADES (EMPRESA DE SERVICIOS PUBLICOS)"/>
    <s v="RISARALDA"/>
    <s v="SANTA ROSA DE CABAL"/>
    <s v="ACTUALIZACION"/>
    <d v="2025-02-26T00:00:00"/>
    <x v="4"/>
  </r>
  <r>
    <n v="34073"/>
    <s v="ESAFAC SAS ESP"/>
    <s v="OPERATIVA"/>
    <s v="MENOR O IGUAL A 2500 USUARIOS"/>
    <s v="Grupo de Pequeños"/>
    <x v="0"/>
    <s v="SOCIEDADES (EMPRESA DE SERVICIOS PUBLICOS)"/>
    <s v="CUNDINAMARCA"/>
    <s v="SAN FRANCISCO"/>
    <s v="INSCRIPCION"/>
    <d v="2016-12-21T00:00:00"/>
    <x v="0"/>
  </r>
  <r>
    <n v="34113"/>
    <s v="ASOCIACION DE USUARIOS DE ACUEDUCTO ALCANTARILLADO Y ASEO DE LA VEREDA SAN RAFAEL DE PAYOA"/>
    <s v="OPERATIVA"/>
    <s v="MENOR O IGUAL A 2500 USUARIOS"/>
    <s v="Grupo de Pequeños"/>
    <x v="1"/>
    <s v="ORGANIZACION AUTORIZADA"/>
    <s v="SANTANDER"/>
    <s v="SABANA DE TORRES"/>
    <s v="ACTUALIZACION"/>
    <d v="2024-10-16T00:00:00"/>
    <x v="3"/>
  </r>
  <r>
    <n v="34193"/>
    <s v="ASOCIACION DE RECICLADORES RECUPERANDO ESPERANZA"/>
    <s v="OPERATIVA"/>
    <s v="MAYOR O IGUAL A 5001 USUARIOS"/>
    <s v="Aprovechamiento "/>
    <x v="2"/>
    <s v="ORGANIZACION AUTORIZADA"/>
    <s v="VALLE DEL CAUCA"/>
    <s v="CARTAGO"/>
    <s v="ACTUALIZACION"/>
    <d v="2025-03-28T00:00:00"/>
    <x v="7"/>
  </r>
  <r>
    <n v="34213"/>
    <s v="ASOCIACIÓN ACUEDUCTO AGUAS DE PORCESITO"/>
    <s v="OPERATIVA"/>
    <s v="MENOR O IGUAL A 2500 USUARIOS"/>
    <s v="Grupo de Pequeños"/>
    <x v="1"/>
    <s v="ORGANIZACION AUTORIZADA"/>
    <s v="ANTIOQUIA"/>
    <s v="SANTO DOMINGO"/>
    <s v="ACTUALIZACION"/>
    <d v="2024-01-11T00:00:00"/>
    <x v="3"/>
  </r>
  <r>
    <n v="34253"/>
    <s v="ASOCIACION DE RECICLADORES DE FLORIDABLANCA"/>
    <s v="OPERATIVA"/>
    <s v="MAYOR O IGUAL A 5001 USUARIOS"/>
    <s v="Aprovechamiento "/>
    <x v="0"/>
    <s v="ORGANIZACION AUTORIZADA"/>
    <s v="SANTANDER"/>
    <s v="BUCARAMANGA"/>
    <s v="ACTUALIZACION"/>
    <d v="2024-12-05T00:00:00"/>
    <x v="7"/>
  </r>
  <r>
    <n v="34273"/>
    <s v="CORPORACION DE RECICLADORES SIDERENSE"/>
    <s v="OPERATIVA"/>
    <s v="MAYOR O IGUAL A 5001 USUARIOS"/>
    <s v="Aprovechamiento "/>
    <x v="0"/>
    <s v="ORGANIZACION AUTORIZADA"/>
    <s v="ANTIOQUIA"/>
    <s v="LA ESTRELLA"/>
    <s v="ACTUALIZACION"/>
    <d v="2025-02-27T00:00:00"/>
    <x v="7"/>
  </r>
  <r>
    <n v="34275"/>
    <s v="Fundación  Social  Amigos  del  Medio  Ambiente"/>
    <s v="OPERATIVA"/>
    <s v="MAYOR O IGUAL A 5001 USUARIOS"/>
    <s v="Aprovechamiento "/>
    <x v="0"/>
    <s v="ORGANIZACION AUTORIZADA"/>
    <s v="CUNDINAMARCA"/>
    <s v="GIRARDOT"/>
    <s v="INSCRIPCION"/>
    <d v="2017-08-17T00:00:00"/>
    <x v="7"/>
  </r>
  <r>
    <n v="34277"/>
    <s v="Fundacion para la Gestion Social y Ambiental Tecnisolidos"/>
    <s v="OPERATIVA"/>
    <s v="DESDE 2501 HASTA 5000 USUARIOS"/>
    <s v="Aprovechamiento "/>
    <x v="0"/>
    <s v="ORGANIZACION AUTORIZADA"/>
    <s v="VALLE DEL CAUCA"/>
    <s v="CALI"/>
    <s v="ACTUALIZACION"/>
    <d v="2022-05-03T00:00:00"/>
    <x v="7"/>
  </r>
  <r>
    <n v="34293"/>
    <s v="asociacion de recicladores promotores del porvenir ecologicos de engativa"/>
    <s v="OPERATIVA"/>
    <s v="MAYOR O IGUAL A 5001 USUARIOS"/>
    <s v="Aprovechamiento "/>
    <x v="2"/>
    <s v="ORGANIZACION AUTORIZADA"/>
    <s v="BOGOTÁ, D.C."/>
    <s v="BOGOTA, D.C."/>
    <s v="ACTUALIZACION"/>
    <d v="2025-02-21T00:00:00"/>
    <x v="7"/>
  </r>
  <r>
    <n v="34353"/>
    <s v="ASOCIACIÓN DE USUARIOS DE SERVICIOS COLECTIVOS AGUAS EL PARAÍSO "/>
    <s v="OPERATIVA"/>
    <s v="MENOR O IGUAL A 2500 USUARIOS"/>
    <s v="Grupo de Pequeños"/>
    <x v="1"/>
    <s v="ORGANIZACION AUTORIZADA"/>
    <s v="CALDAS"/>
    <s v="SALAMINA"/>
    <s v="ACTUALIZACION"/>
    <d v="2025-02-10T00:00:00"/>
    <x v="3"/>
  </r>
  <r>
    <n v="34373"/>
    <s v="ASOCIACION DE USUARIOS DEL ACUEDUCTO Y DEMAS SERVICIOS COMPLEMENTARIOS DEL CORREGIMIENTO DE ULTIMO CASO"/>
    <s v="ABASTO"/>
    <s v="MENOR O IGUAL A 2500 USUARIOS"/>
    <s v="Grupo de Pequeños"/>
    <x v="1"/>
    <s v="ORGANIZACION AUTORIZADA"/>
    <s v="CESAR"/>
    <s v="CHIMICHAGUA"/>
    <s v="ACTUALIZACION"/>
    <d v="2025-01-28T00:00:00"/>
    <x v="3"/>
  </r>
  <r>
    <n v="34413"/>
    <s v="Corporacion de Recicladores en Materiales Aprovechables"/>
    <s v="OPERATIVA"/>
    <s v="MAYOR O IGUAL A 5001 USUARIOS"/>
    <s v="Aprovechamiento "/>
    <x v="2"/>
    <s v="ORGANIZACION AUTORIZADA"/>
    <s v="SANTANDER"/>
    <s v="BARRANCABERMEJA"/>
    <s v="ACTUALIZACION"/>
    <d v="2024-06-12T00:00:00"/>
    <x v="7"/>
  </r>
  <r>
    <n v="34493"/>
    <s v="ASOCIACION DE RECICLADORES DE OFICIO ARO AMBIENTALES"/>
    <s v="OPERATIVA"/>
    <s v="MAYOR O IGUAL A 5001 USUARIOS"/>
    <s v="Aprovechamiento "/>
    <x v="2"/>
    <s v="ORGANIZACION AUTORIZADA"/>
    <s v="BOGOTÁ, D.C."/>
    <s v="BOGOTA, D.C."/>
    <s v="ACTUALIZACION"/>
    <d v="2025-02-12T00:00:00"/>
    <x v="7"/>
  </r>
  <r>
    <n v="34513"/>
    <s v="Cooperativa Multiactiva de Recuperadores de Reciclaje del Tolima LTDA."/>
    <s v="OPERATIVA"/>
    <s v="MAYOR O IGUAL A 5001 USUARIOS"/>
    <s v="Aprovechamiento "/>
    <x v="2"/>
    <s v="ORGANIZACION AUTORIZADA"/>
    <s v="TOLIMA"/>
    <s v="IBAGUE"/>
    <s v="ACTUALIZACION"/>
    <d v="2025-02-19T00:00:00"/>
    <x v="7"/>
  </r>
  <r>
    <n v="34553"/>
    <s v="ACUEDUCTO EL RECREO S.A.S. E.S.P."/>
    <s v="OPERATIVA"/>
    <s v="MENOR O IGUAL A 2500 USUARIOS"/>
    <s v="Grupo de Pequeños"/>
    <x v="0"/>
    <s v="SOCIEDADES (EMPRESA DE SERVICIOS PUBLICOS)"/>
    <s v="TOLIMA"/>
    <s v="IBAGUE"/>
    <s v="ACTUALIZACION"/>
    <d v="2024-05-04T00:00:00"/>
    <x v="3"/>
  </r>
  <r>
    <n v="34554"/>
    <s v="RECIICLAR S.A.S. E.S.P."/>
    <s v="OPERATIVA"/>
    <s v="MAYOR O IGUAL A 5001 USUARIOS"/>
    <s v="Aprovechamiento "/>
    <x v="2"/>
    <s v="SOCIEDADES (EMPRESA DE SERVICIOS PUBLICOS)"/>
    <s v="QUINDÍO"/>
    <s v="ARMENIA"/>
    <s v="ACTUALIZACION"/>
    <d v="2025-03-14T00:00:00"/>
    <x v="7"/>
  </r>
  <r>
    <n v="34573"/>
    <s v="CORPORACIÒN COLOMBIA RECICLA"/>
    <s v="OPERATIVA"/>
    <s v="MAYOR O IGUAL A 5001 USUARIOS"/>
    <s v="Aprovechamiento "/>
    <x v="2"/>
    <s v="ORGANIZACION AUTORIZADA"/>
    <s v="SANTANDER"/>
    <s v="GIRON"/>
    <s v="ACTUALIZACION"/>
    <d v="2020-04-05T00:00:00"/>
    <x v="7"/>
  </r>
  <r>
    <n v="34633"/>
    <s v="ASOCIACION COOPERATIVA REGIONAL DE RECICLADORES DE LA COSTA NORTE ESP"/>
    <s v="OPERATIVA"/>
    <s v="MAYOR O IGUAL A 5001 USUARIOS"/>
    <s v="Aprovechamiento "/>
    <x v="2"/>
    <s v="ORGANIZACION AUTORIZADA"/>
    <s v="ATLÁNTICO"/>
    <s v="BARRANQUILLA"/>
    <s v="INSCRIPCION"/>
    <d v="2016-11-15T00:00:00"/>
    <x v="7"/>
  </r>
  <r>
    <n v="34653"/>
    <s v="FUNDACIÓN AMBIENTAL Y SOCIAL ONG SAN MIGUEL"/>
    <s v="OPERATIVA"/>
    <s v="DESDE 2501 HASTA 5000 USUARIOS"/>
    <s v="Aprovechamiento "/>
    <x v="0"/>
    <s v="ORGANIZACION AUTORIZADA"/>
    <s v="RISARALDA"/>
    <s v="PEREIRA"/>
    <s v="ACTUALIZACION"/>
    <d v="2025-02-28T00:00:00"/>
    <x v="7"/>
  </r>
  <r>
    <n v="34695"/>
    <s v="COOPERATIVA DE TRABAJO ASOCIADO ALBORADA"/>
    <s v="OPERATIVA"/>
    <s v="MAYOR O IGUAL A 5001 USUARIOS"/>
    <s v="Aprovechamiento "/>
    <x v="0"/>
    <s v="ORGANIZACION AUTORIZADA"/>
    <s v="ANTIOQUIA"/>
    <s v="EL CARMEN DE VIBORAL"/>
    <s v="ACTUALIZACION"/>
    <d v="2025-03-21T00:00:00"/>
    <x v="7"/>
  </r>
  <r>
    <n v="34793"/>
    <s v="EMPRESA DE SERVICIOS PÚBLICOS LA FUENTE S.A.S E.S.P"/>
    <s v="OPERATIVA"/>
    <s v="MENOR O IGUAL A 2500 USUARIOS"/>
    <s v="Grupo de Pequeños"/>
    <x v="2"/>
    <s v="SOCIEDADES (EMPRESA DE SERVICIOS PUBLICOS)"/>
    <s v="SIN DATOS"/>
    <s v="SIN DATOS"/>
    <s v="ACTUALIZACION"/>
    <d v="2025-03-07T00:00:00"/>
    <x v="3"/>
  </r>
  <r>
    <n v="34813"/>
    <s v="Corporación de Reciclaje Nuevo Occidente "/>
    <s v="OPERATIVA"/>
    <s v="DESDE 2501 HASTA 5000 USUARIOS"/>
    <s v="Aprovechamiento "/>
    <x v="2"/>
    <s v="ORGANIZACION AUTORIZADA"/>
    <s v="ANTIOQUIA"/>
    <s v="MEDELLÍN"/>
    <s v="ACTUALIZACION"/>
    <d v="2025-03-16T00:00:00"/>
    <x v="7"/>
  </r>
  <r>
    <n v="34854"/>
    <s v="CORPORACION DE GESTORES TECNOLOGOS Y RECUPERADORES DE ORIENTE"/>
    <s v="OPERATIVA"/>
    <s v="MAYOR O IGUAL A 5001 USUARIOS"/>
    <s v="Aprovechamiento "/>
    <x v="2"/>
    <s v="ORGANIZACION AUTORIZADA"/>
    <s v="ANTIOQUIA"/>
    <s v="MARINILLA"/>
    <s v="ACTUALIZACION"/>
    <d v="2025-02-21T00:00:00"/>
    <x v="7"/>
  </r>
  <r>
    <n v="34913"/>
    <s v="HONDA TRIPLE A SAS ESP"/>
    <s v="OPERATIVA"/>
    <s v="MAYOR O IGUAL A 5001 USUARIOS"/>
    <s v="Grupo de Grandes"/>
    <x v="2"/>
    <s v="SOCIEDADES (EMPRESA DE SERVICIOS PUBLICOS)"/>
    <s v="TOLIMA"/>
    <s v="HONDA"/>
    <s v="ACTUALIZACION"/>
    <d v="2025-02-06T00:00:00"/>
    <x v="4"/>
  </r>
  <r>
    <n v="35053"/>
    <s v="corporacion de recicladores de santa rosa de osos"/>
    <s v="OPERATIVA"/>
    <s v="MAYOR O IGUAL A 5001 USUARIOS"/>
    <s v="Aprovechamiento "/>
    <x v="2"/>
    <s v="ORGANIZACION AUTORIZADA"/>
    <s v="ANTIOQUIA"/>
    <s v="SANTA ROSA DE OSOS"/>
    <s v="ACTUALIZACION"/>
    <d v="2025-03-19T00:00:00"/>
    <x v="7"/>
  </r>
  <r>
    <n v="35073"/>
    <s v="ASOCIACION AMBIENTAL DE ASEO Y RECICLAJE RENACER "/>
    <s v="OPERATIVA"/>
    <s v="MAYOR O IGUAL A 5001 USUARIOS"/>
    <s v="Aprovechamiento "/>
    <x v="2"/>
    <s v="ORGANIZACION AUTORIZADA"/>
    <s v="NORTE DE SANTANDER"/>
    <s v="PAMPLONA"/>
    <s v="ACTUALIZACION"/>
    <d v="2025-03-06T00:00:00"/>
    <x v="7"/>
  </r>
  <r>
    <n v="35133"/>
    <s v="CORPORACIÓN GRUPASSO"/>
    <s v="OPERATIVA"/>
    <s v="MAYOR O IGUAL A 5001 USUARIOS"/>
    <s v="Aprovechamiento "/>
    <x v="2"/>
    <s v="ORGANIZACION AUTORIZADA"/>
    <s v="ANTIOQUIA"/>
    <s v="ANDES"/>
    <s v="INSCRIPCION"/>
    <d v="2016-10-31T00:00:00"/>
    <x v="7"/>
  </r>
  <r>
    <n v="35153"/>
    <s v="ASOCIACION JUNTA ADMINISTRADORA DE SERVICIOS PUBLICOS DOMICILIARIOS ESP"/>
    <s v="OPERATIVA"/>
    <s v="MENOR O IGUAL A 2500 USUARIOS"/>
    <s v="Grupo de Pequeños"/>
    <x v="2"/>
    <s v="ORGANIZACION AUTORIZADA"/>
    <s v="PUTUMAYO"/>
    <s v="SAN FRANCISCO"/>
    <s v="ACTUALIZACION"/>
    <d v="2022-01-13T00:00:00"/>
    <x v="4"/>
  </r>
  <r>
    <n v="35193"/>
    <s v="CORPORACION SOCIOAMBIENTAL DE RECICLADORES DE LA COSTA RECICLEMOS AMOR"/>
    <s v="OPERATIVA"/>
    <s v="DESDE 2501 HASTA 5000 USUARIOS"/>
    <s v="Aprovechamiento "/>
    <x v="2"/>
    <s v="ORGANIZACION AUTORIZADA"/>
    <s v="LA GUAJIRA"/>
    <s v="RIOHACHA"/>
    <s v="ACTUALIZACION"/>
    <d v="2025-03-19T00:00:00"/>
    <x v="7"/>
  </r>
  <r>
    <n v="35293"/>
    <s v="Asociacion de Usuarios del Acueducto Yarumito Tamborcito"/>
    <s v="OPERATIVA"/>
    <s v="MENOR O IGUAL A 2500 USUARIOS"/>
    <s v="Grupo de Pequeños"/>
    <x v="1"/>
    <s v="ORGANIZACION AUTORIZADA"/>
    <s v="ANTIOQUIA"/>
    <s v="BARBOSA"/>
    <s v="ACTUALIZACION"/>
    <d v="2025-02-18T00:00:00"/>
    <x v="3"/>
  </r>
  <r>
    <n v="35333"/>
    <s v="ASOCIACIÓN RAS RECICLAJE Y AMBIENTE SOLIDARIO ESP"/>
    <s v="OPERATIVA"/>
    <s v="MAYOR O IGUAL A 5001 USUARIOS"/>
    <s v="Aprovechamiento "/>
    <x v="2"/>
    <s v="ORGANIZACION AUTORIZADA"/>
    <s v="ATLÁNTICO"/>
    <s v="BARRANQUILLA"/>
    <s v="ACTUALIZACION"/>
    <d v="2025-01-17T00:00:00"/>
    <x v="7"/>
  </r>
  <r>
    <n v="35453"/>
    <s v="COOPERATIVA  DE TRABAJO ASOCIADO SERVIMOS DE ORIENTE"/>
    <s v="OPERATIVA"/>
    <s v="MAYOR O IGUAL A 5001 USUARIOS"/>
    <s v="Aprovechamiento "/>
    <x v="2"/>
    <s v="ORGANIZACION AUTORIZADA"/>
    <s v="ANTIOQUIA"/>
    <s v="RIONEGRO"/>
    <s v="ACTUALIZACION"/>
    <d v="2025-02-28T00:00:00"/>
    <x v="7"/>
  </r>
  <r>
    <n v="35473"/>
    <s v="EMPRESA PRESTADORA DEL SERVICIO PUBLICO DOMICILIARIO DE ASEO VISION INTEGRAL AMBIENTAL DE ASEO"/>
    <s v="OPERATIVA"/>
    <s v="MENOR O IGUAL A 2500 USUARIOS"/>
    <s v="Aprovechamiento "/>
    <x v="0"/>
    <s v="SOCIEDADES (EMPRESA DE SERVICIOS PUBLICOS)"/>
    <s v="RISARALDA"/>
    <s v="PEREIRA"/>
    <s v="INSCRIPCION"/>
    <d v="2017-03-10T00:00:00"/>
    <x v="7"/>
  </r>
  <r>
    <n v="35475"/>
    <s v="ASOCIACION DE USUARIOS ACUEDUCTO LA CHARANGA PARTE ALTA"/>
    <s v="OPERATIVA"/>
    <s v="MENOR O IGUAL A 2500 USUARIOS"/>
    <s v="Grupo de Pequeños"/>
    <x v="1"/>
    <s v="ORGANIZACION AUTORIZADA"/>
    <s v="ANTIOQUIA"/>
    <s v="GUARNE"/>
    <s v="ACTUALIZACION"/>
    <d v="2024-04-17T00:00:00"/>
    <x v="3"/>
  </r>
  <r>
    <n v="35513"/>
    <s v="ASOCIACION DE RECICLADORES DE ZIPAQUIRA POR UN MUNDO MEJOR"/>
    <s v="OPERATIVA"/>
    <s v="MAYOR O IGUAL A 5001 USUARIOS"/>
    <s v="Aprovechamiento "/>
    <x v="2"/>
    <s v="ORGANIZACION AUTORIZADA"/>
    <s v="CUNDINAMARCA"/>
    <s v="ZIPAQUIRA"/>
    <s v="ACTUALIZACION"/>
    <d v="2025-03-04T00:00:00"/>
    <x v="7"/>
  </r>
  <r>
    <n v="35553"/>
    <s v="Fundacion Huella Ambiental"/>
    <s v="OPERATIVA"/>
    <s v="MAYOR O IGUAL A 5001 USUARIOS"/>
    <s v="Aprovechamiento "/>
    <x v="0"/>
    <s v="ORGANIZACION AUTORIZADA"/>
    <s v="VALLE DEL CAUCA"/>
    <s v="CALI"/>
    <s v="ACTUALIZACION"/>
    <d v="2025-02-27T00:00:00"/>
    <x v="7"/>
  </r>
  <r>
    <n v="35573"/>
    <s v="fundacion amazonas sin limites"/>
    <s v="OPERATIVA"/>
    <s v="MAYOR O IGUAL A 5001 USUARIOS"/>
    <s v="Aprovechamiento "/>
    <x v="0"/>
    <s v="ORGANIZACION AUTORIZADA"/>
    <s v="AMAZONAS"/>
    <s v="LETICIA"/>
    <s v="ACTUALIZACION"/>
    <d v="2024-09-11T00:00:00"/>
    <x v="7"/>
  </r>
  <r>
    <n v="35593"/>
    <s v="CICLO TOTAL SAS E.S.P"/>
    <s v="OPERATIVA"/>
    <s v="MAYOR O IGUAL A 5001 USUARIOS"/>
    <s v="Aprovechamiento "/>
    <x v="2"/>
    <s v="SOCIEDADES (EMPRESA DE SERVICIOS PUBLICOS)"/>
    <s v="ANTIOQUIA"/>
    <s v="MARINILLA"/>
    <s v="ACTUALIZACION"/>
    <d v="2025-01-25T00:00:00"/>
    <x v="7"/>
  </r>
  <r>
    <n v="35713"/>
    <s v="ASOCIACION DE USUARIOS DEL ACUEDUCTO POTRERO GRANDE LA YERBABUENA Y AGUADAS"/>
    <s v="OPERATIVA"/>
    <s v="MENOR O IGUAL A 2500 USUARIOS"/>
    <s v="Grupo de Pequeños"/>
    <x v="1"/>
    <s v="ORGANIZACION AUTORIZADA"/>
    <s v="CUNDINAMARCA"/>
    <s v="CHOACHI"/>
    <s v="ACTUALIZACION"/>
    <d v="2025-03-04T00:00:00"/>
    <x v="3"/>
  </r>
  <r>
    <n v="35733"/>
    <s v="SERVICIOS MULTIPLES DOMICILIARIOS SAS ESP"/>
    <s v="OPERATIVA"/>
    <s v="MENOR O IGUAL A 2500 USUARIOS"/>
    <s v="Grupo de Pequeños"/>
    <x v="0"/>
    <s v="SOCIEDADES (EMPRESA DE SERVICIOS PUBLICOS)"/>
    <s v="HUILA"/>
    <s v="PALERMO"/>
    <s v="ACTUALIZACION"/>
    <d v="2023-02-08T00:00:00"/>
    <x v="4"/>
  </r>
  <r>
    <n v="35773"/>
    <s v="ASOCIACION DE USUARIOS DEL ACUEDUCTO DE LA VEREDA SAN ISIDRO"/>
    <s v="OPERATIVA"/>
    <s v="MENOR O IGUAL A 2500 USUARIOS"/>
    <s v="Grupo de Pequeños"/>
    <x v="1"/>
    <s v="ORGANIZACION AUTORIZADA"/>
    <s v="ANTIOQUIA"/>
    <s v="GUARNE"/>
    <s v="ACTUALIZACION"/>
    <d v="2025-02-10T00:00:00"/>
    <x v="3"/>
  </r>
  <r>
    <n v="35833"/>
    <s v="ASOCIACION RECUPERANDO MATERIALES RECICLABLES DE KENNEDY"/>
    <s v="OPERATIVA"/>
    <s v="DESDE 2501 HASTA 5000 USUARIOS"/>
    <s v="Aprovechamiento "/>
    <x v="2"/>
    <s v="ORGANIZACION AUTORIZADA"/>
    <s v="BOGOTÁ, D.C."/>
    <s v="BOGOTA, D.C."/>
    <s v="ACTUALIZACION"/>
    <d v="2025-03-11T00:00:00"/>
    <x v="7"/>
  </r>
  <r>
    <n v="35853"/>
    <s v="ASOCIACION DE RECICLADORES DE TUNJA "/>
    <s v="OPERATIVA"/>
    <s v="MAYOR O IGUAL A 5001 USUARIOS"/>
    <s v="Aprovechamiento "/>
    <x v="0"/>
    <s v="ORGANIZACION AUTORIZADA"/>
    <s v="BOYACÁ"/>
    <s v="TUNJA"/>
    <s v="ACTUALIZACION"/>
    <d v="2025-02-24T00:00:00"/>
    <x v="7"/>
  </r>
  <r>
    <n v="35854"/>
    <s v="Corporación Cívica Juventudes de Antioquia"/>
    <s v="OPERATIVA"/>
    <s v="MAYOR O IGUAL A 5001 USUARIOS"/>
    <s v="Aprovechamiento "/>
    <x v="0"/>
    <s v="ORGANIZACION AUTORIZADA"/>
    <s v="ANTIOQUIA"/>
    <s v="MEDELLÍN"/>
    <s v="ACTUALIZACION"/>
    <d v="2025-03-28T00:00:00"/>
    <x v="7"/>
  </r>
  <r>
    <n v="35873"/>
    <s v="ASOCIACIÓN DE USUARIOS DE SERVICIOS COLECTIVOS DE EL HORRO ANSERMA"/>
    <s v="OPERATIVA"/>
    <s v="MENOR O IGUAL A 2500 USUARIOS"/>
    <s v="Grupo de Pequeños"/>
    <x v="1"/>
    <s v="ORGANIZACION AUTORIZADA"/>
    <s v="CALDAS"/>
    <s v="ANSERMA"/>
    <s v="ACTUALIZACION"/>
    <d v="2025-02-10T00:00:00"/>
    <x v="3"/>
  </r>
  <r>
    <n v="35913"/>
    <s v="ASOCIACION ORA AMBIENTAL ACTIVA DE RECICLADORES DE BOGOTA"/>
    <s v="OPERATIVA"/>
    <s v="MAYOR O IGUAL A 5001 USUARIOS"/>
    <s v="Aprovechamiento "/>
    <x v="2"/>
    <s v="ORGANIZACION AUTORIZADA"/>
    <s v="BOGOTÁ, D.C."/>
    <s v="BOGOTA, D.C."/>
    <s v="ACTUALIZACION"/>
    <d v="2025-02-21T00:00:00"/>
    <x v="7"/>
  </r>
  <r>
    <n v="35993"/>
    <s v="ASOCIACIÓN DE USUARIOS DE ACUEDUCTO Y SANEAMIENTO BÁSICO DEL CORREGIMIENTO DE OREJERO SUCRE"/>
    <s v="OPERATIVA"/>
    <s v="MENOR O IGUAL A 2500 USUARIOS"/>
    <s v="Grupo de Pequeños"/>
    <x v="1"/>
    <s v="ORGANIZACION AUTORIZADA"/>
    <s v="SUCRE"/>
    <s v="SUCRE"/>
    <s v="ACTUALIZACION"/>
    <d v="2022-01-26T00:00:00"/>
    <x v="3"/>
  </r>
  <r>
    <n v="36013"/>
    <s v="ASOCIACION RECICLADORES UNIDOS DE RIOHACHA PARA LA GUAJIRA"/>
    <s v="OPERATIVA"/>
    <s v="MAYOR O IGUAL A 5001 USUARIOS"/>
    <s v="Aprovechamiento "/>
    <x v="2"/>
    <s v="ORGANIZACION AUTORIZADA"/>
    <s v="LA GUAJIRA"/>
    <s v="RIOHACHA"/>
    <s v="ACTUALIZACION"/>
    <d v="2024-03-27T00:00:00"/>
    <x v="7"/>
  </r>
  <r>
    <n v="36053"/>
    <s v="CORPORACION CENTRO HISTORICO"/>
    <s v="OPERATIVA"/>
    <s v="MENOR O IGUAL A 2500 USUARIOS"/>
    <s v="Aprovechamiento "/>
    <x v="2"/>
    <s v="ORGANIZACION AUTORIZADA"/>
    <s v="BOGOTÁ, D.C."/>
    <s v="BOGOTA, D.C."/>
    <s v="ACTUALIZACION"/>
    <d v="2025-03-06T00:00:00"/>
    <x v="7"/>
  </r>
  <r>
    <n v="36073"/>
    <s v="ASOCIACIÓN AGUAS DE SAN JOAQUÍN"/>
    <s v="OPERATIVA"/>
    <s v="MENOR O IGUAL A 2500 USUARIOS"/>
    <s v="Grupo de Pequeños"/>
    <x v="1"/>
    <s v="ORGANIZACION AUTORIZADA"/>
    <s v="BOLÍVAR"/>
    <s v="MAHATES"/>
    <s v="ACTUALIZACION"/>
    <d v="2025-03-10T00:00:00"/>
    <x v="3"/>
  </r>
  <r>
    <n v="36097"/>
    <s v="SANEAMIENTO Y MEJORAMIENTO AMBIENTAL S.A.S ESP "/>
    <s v="OPERATIVA"/>
    <s v="MAYOR O IGUAL A 5001 USUARIOS"/>
    <s v="Grupo de Pequeños"/>
    <x v="0"/>
    <s v="SOCIEDADES (EMPRESA DE SERVICIOS PUBLICOS)"/>
    <s v="CAQUETÁ"/>
    <s v="FLORENCIA"/>
    <s v="ACTUALIZACION"/>
    <d v="2025-03-11T00:00:00"/>
    <x v="0"/>
  </r>
  <r>
    <n v="36133"/>
    <s v="ASOCIACION DE TRABAJADORES POR EL MEDIO AMBIENTE"/>
    <s v="OPERATIVA"/>
    <s v="DESDE 2501 HASTA 5000 USUARIOS"/>
    <s v="Aprovechamiento "/>
    <x v="2"/>
    <s v="ORGANIZACION AUTORIZADA"/>
    <s v="SANTANDER"/>
    <s v="SABANA DE TORRES"/>
    <s v="ACTUALIZACION"/>
    <d v="2022-04-01T00:00:00"/>
    <x v="7"/>
  </r>
  <r>
    <n v="36153"/>
    <s v="CORPORACION AMBIENTAL POR LA VIDA Y EL DESARROLLO SOSTENIBLE"/>
    <s v="OPERATIVA"/>
    <s v="MAYOR O IGUAL A 5001 USUARIOS"/>
    <s v="Aprovechamiento "/>
    <x v="2"/>
    <s v="ORGANIZACION AUTORIZADA"/>
    <s v="NORTE DE SANTANDER"/>
    <s v="CUCUTA"/>
    <s v="INSCRIPCION"/>
    <d v="2020-10-28T00:00:00"/>
    <x v="7"/>
  </r>
  <r>
    <n v="36293"/>
    <s v="ASOCIACIÓN DE RECICLADORES DE OFICIO RC ASOCIACIÓN RECICLOSOCIAL"/>
    <s v="OPERATIVA"/>
    <s v="MAYOR O IGUAL A 5001 USUARIOS"/>
    <s v="Aprovechamiento "/>
    <x v="2"/>
    <s v="ORGANIZACION AUTORIZADA"/>
    <s v="BOGOTÁ, D.C."/>
    <s v="BOGOTA, D.C."/>
    <s v="ACTUALIZACION"/>
    <d v="2024-05-23T00:00:00"/>
    <x v="7"/>
  </r>
  <r>
    <n v="36313"/>
    <s v="COPROFERCOL S.A.S"/>
    <s v="OPERATIVA"/>
    <s v="MAYOR O IGUAL A 5001 USUARIOS"/>
    <s v="Aprovechamiento "/>
    <x v="0"/>
    <s v="SOCIEDADES (EMPRESA DE SERVICIOS PUBLICOS)"/>
    <s v="ANTIOQUIA"/>
    <s v="CALDAS"/>
    <s v="ACTUALIZACION"/>
    <d v="2025-02-28T00:00:00"/>
    <x v="7"/>
  </r>
  <r>
    <n v="36315"/>
    <s v="ASOCIACION DE PRODUCTORES, RECOLECTORES, RECICLADORES, CLASIFICADORES Y TRANSFORMADORES DE RESIDUOS ORGNICOS"/>
    <s v="OPERATIVA"/>
    <s v="DESDE 2501 HASTA 5000 USUARIOS"/>
    <s v="Aprovechamiento "/>
    <x v="0"/>
    <s v="ORGANIZACION AUTORIZADA"/>
    <s v="BOLÍVAR"/>
    <s v="CANTAGALLO"/>
    <s v="INSCRIPCION"/>
    <d v="2017-05-31T00:00:00"/>
    <x v="7"/>
  </r>
  <r>
    <n v="36333"/>
    <s v="Asociación Empresarial de Recicladores Tenjo "/>
    <s v="OPERATIVA"/>
    <s v="MAYOR O IGUAL A 5001 USUARIOS"/>
    <s v="Aprovechamiento "/>
    <x v="0"/>
    <s v="ORGANIZACION AUTORIZADA"/>
    <s v="CUNDINAMARCA"/>
    <s v="TENJO"/>
    <s v="ACTUALIZACION"/>
    <d v="2024-12-14T00:00:00"/>
    <x v="7"/>
  </r>
  <r>
    <n v="36353"/>
    <s v="Empresa de Servicios Publicos Santa Cecilia SA ESP"/>
    <s v="OPERATIVA (No activa)"/>
    <s v="MENOR O IGUAL A 2500 USUARIOS"/>
    <s v="Grupo de Pequeños"/>
    <x v="1"/>
    <s v="SOCIEDADES (EMPRESA DE SERVICIOS PUBLICOS)"/>
    <s v="META"/>
    <s v="VILLAVICENCIO"/>
    <s v="ACTUALIZACION"/>
    <d v="2019-05-21T00:00:00"/>
    <x v="4"/>
  </r>
  <r>
    <n v="36376"/>
    <s v="ASOCIACION DE SERVICIOS PUBLICOS DOMICILIARIOS DE ACUEDUCTO Y ALCANTARILLADO DE LA VEREDA DE PALENQUITO CORREGIMIENTO DE MALAGANA MUNICIPIO DE MAHATES"/>
    <s v="OPERATIVA"/>
    <s v="MENOR O IGUAL A 2500 USUARIOS"/>
    <s v="Grupo de Pequeños"/>
    <x v="1"/>
    <s v="ORGANIZACION AUTORIZADA"/>
    <s v="BOLÍVAR"/>
    <s v="MAHATES"/>
    <s v="ACTUALIZACION"/>
    <d v="2025-03-27T00:00:00"/>
    <x v="3"/>
  </r>
  <r>
    <n v="36377"/>
    <s v="ASOCIACION DE USUARIOS DEL ACUEDUCTO RURAL VEREDA EL CURAL CORREGIMIENTO 17 DE LA FLORIDA MUNCIPIO DE IBAGUE"/>
    <s v="OPERATIVA"/>
    <s v="MENOR O IGUAL A 2500 USUARIOS"/>
    <s v="Grupo de Pequeños"/>
    <x v="0"/>
    <s v="ORGANIZACION AUTORIZADA"/>
    <s v="TOLIMA"/>
    <s v="IBAGUE"/>
    <s v="ACTUALIZACION"/>
    <d v="2024-02-20T00:00:00"/>
    <x v="4"/>
  </r>
  <r>
    <n v="36378"/>
    <s v="ASOCIACION DE RECICLADORES Y RECUPERADORES AMBIENTALES MILENIUM 3000"/>
    <s v="OPERATIVA"/>
    <s v="MAYOR O IGUAL A 5001 USUARIOS"/>
    <s v="Aprovechamiento "/>
    <x v="2"/>
    <s v="ORGANIZACION AUTORIZADA"/>
    <s v="BOGOTÁ, D.C."/>
    <s v="BOGOTA, D.C."/>
    <s v="ACTUALIZACION"/>
    <d v="2019-08-12T00:00:00"/>
    <x v="7"/>
  </r>
  <r>
    <n v="36393"/>
    <s v="ASOCIACION DE RECICLADORES DE CAMPOALEGRE"/>
    <s v="OPERATIVA"/>
    <s v="MAYOR O IGUAL A 5001 USUARIOS"/>
    <s v="Aprovechamiento "/>
    <x v="2"/>
    <s v="ORGANIZACION AUTORIZADA"/>
    <s v="HUILA"/>
    <s v="CAMPOALEGRE"/>
    <s v="ACTUALIZACION"/>
    <d v="2024-04-18T00:00:00"/>
    <x v="7"/>
  </r>
  <r>
    <n v="36394"/>
    <s v="ECOAMBIENTAL ACTIVA DE COLOMBIA S.A. ESP"/>
    <s v="OPERATIVA"/>
    <s v="MAYOR O IGUAL A 5001 USUARIOS"/>
    <s v="Grupo de Grandes"/>
    <x v="0"/>
    <s v="SOCIEDADES (EMPRESA DE SERVICIOS PUBLICOS)"/>
    <s v="ANTIOQUIA"/>
    <s v="CAUCASIA"/>
    <s v="ACTUALIZACION"/>
    <d v="2025-03-05T00:00:00"/>
    <x v="0"/>
  </r>
  <r>
    <n v="36434"/>
    <s v="ASOCIACIÓN DE USUARIOS DEL SERVICIO DE MICROACUEDUCTO DEL CORREGIMIENTO DE CAMPO ALEGRE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36435"/>
    <s v="COOPERATIVA MULTIACTIVA DE RECUPERADORES PREAMBIENTALES "/>
    <s v="OPERATIVA"/>
    <s v="MAYOR O IGUAL A 5001 USUARIOS"/>
    <s v="Aprovechamiento "/>
    <x v="0"/>
    <s v="ORGANIZACION AUTORIZADA"/>
    <s v="ANTIOQUIA"/>
    <s v="ENVIGADO"/>
    <s v="ACTUALIZACION"/>
    <d v="2023-04-10T00:00:00"/>
    <x v="7"/>
  </r>
  <r>
    <n v="36453"/>
    <s v="UBOCAR"/>
    <s v="OPERATIVA"/>
    <s v="MENOR O IGUAL A 2500 USUARIOS"/>
    <s v="Grupo de Pequeños"/>
    <x v="1"/>
    <s v="ORGANIZACION AUTORIZADA"/>
    <s v="CUNDINAMARCA"/>
    <s v="CHOACHI"/>
    <s v="ACTUALIZACION"/>
    <d v="2023-10-31T00:00:00"/>
    <x v="3"/>
  </r>
  <r>
    <n v="36493"/>
    <s v="ASOCIACION ACUEDUCTO REGIONAL VILLARAZO"/>
    <s v="ABASTO"/>
    <s v="MENOR O IGUAL A 2500 USUARIOS"/>
    <s v="Grupo de Pequeños"/>
    <x v="1"/>
    <s v="ORGANIZACION AUTORIZADA"/>
    <s v="QUINDÍO"/>
    <s v="CIRCASIA"/>
    <s v="ACTUALIZACION"/>
    <d v="2024-02-28T00:00:00"/>
    <x v="3"/>
  </r>
  <r>
    <n v="36494"/>
    <s v="EMPRESA MUNICIPAL DE ACUEDUCTO ALCANTARILLADO Y ASEO DEL MUNICIPIO DE SAN JACINTO DEL CAUCA SA ESP"/>
    <s v="OPERATIVA"/>
    <s v="MENOR O IGUAL A 2500 USUARIOS"/>
    <s v="Grupo de Pequeños"/>
    <x v="0"/>
    <s v="SOCIEDADES (EMPRESA DE SERVICIOS PUBLICOS)"/>
    <s v="BOLÍVAR"/>
    <s v="SAN JACINTO DEL CAUCA"/>
    <s v="ACTUALIZACION"/>
    <d v="2024-09-25T00:00:00"/>
    <x v="5"/>
  </r>
  <r>
    <n v="36514"/>
    <s v="JUNTA ADMINISTRADORA DE ACUEDUCTO RURAL DEL CAIRO"/>
    <s v="OPERATIVA"/>
    <s v="MENOR O IGUAL A 2500 USUARIOS"/>
    <s v="Grupo de Pequeños"/>
    <x v="1"/>
    <s v="ORGANIZACION AUTORIZADA"/>
    <s v="CAUCA"/>
    <s v="CAJIBIO"/>
    <s v="ACTUALIZACION"/>
    <d v="2025-03-17T00:00:00"/>
    <x v="3"/>
  </r>
  <r>
    <n v="36534"/>
    <s v="AQUASIBUNDOY SA ESP"/>
    <s v="OPERATIVA"/>
    <s v="DESDE 2501 HASTA 5000 USUARIOS"/>
    <s v="Grupo de Grandes"/>
    <x v="2"/>
    <s v="SOCIEDADES (EMPRESA DE SERVICIOS PUBLICOS)"/>
    <s v="PUTUMAYO"/>
    <s v="SIBUNDOY"/>
    <s v="ACTUALIZACION"/>
    <d v="2025-02-20T00:00:00"/>
    <x v="4"/>
  </r>
  <r>
    <n v="36554"/>
    <s v="EMPRESA DE SERVICIOS PUBLICOS DE SAPUYES EMSSAP SA ESP"/>
    <s v="OPERATIVA"/>
    <s v="MENOR O IGUAL A 2500 USUARIOS"/>
    <s v="Grupo de Pequeños"/>
    <x v="2"/>
    <s v="SOCIEDADES (EMPRESA DE SERVICIOS PUBLICOS)"/>
    <s v="NARIÑO"/>
    <s v="SAPUYES"/>
    <s v="ACTUALIZACION"/>
    <d v="2025-03-04T00:00:00"/>
    <x v="1"/>
  </r>
  <r>
    <n v="36573"/>
    <s v="AGUAS Y ESQUEMAS SANITARIOS S.A.S. E.S.P."/>
    <s v="OPERATIVA"/>
    <s v="MENOR O IGUAL A 2500 USUARIOS"/>
    <s v="Grupo de Pequeños"/>
    <x v="1"/>
    <s v="SOCIEDADES (EMPRESA DE SERVICIOS PUBLICOS)"/>
    <s v="TOLIMA"/>
    <s v="FLANDES"/>
    <s v="INSCRIPCION"/>
    <d v="2017-09-04T00:00:00"/>
    <x v="4"/>
  </r>
  <r>
    <n v="36613"/>
    <s v="FUNDACION ALIANZAS AMBIENTALES DEL CARIBE"/>
    <s v="OPERATIVA"/>
    <s v="DESDE 2501 HASTA 5000 USUARIOS"/>
    <s v="Aprovechamiento "/>
    <x v="0"/>
    <s v="ORGANIZACION AUTORIZADA"/>
    <s v="BOLÍVAR"/>
    <s v="CARTAGENA DE INDIAS"/>
    <s v="ACTUALIZACION"/>
    <d v="2025-01-07T00:00:00"/>
    <x v="7"/>
  </r>
  <r>
    <n v="36653"/>
    <s v="ADMINISTRACIÓN PÚBLICA COOPERATIVA DE CORDOBA BOLÍVAR LIMITADA"/>
    <s v="OPERATIVA"/>
    <s v="MENOR O IGUAL A 2500 USUARIOS"/>
    <s v="Grupo de Pequeños"/>
    <x v="0"/>
    <s v="ORGANIZACION AUTORIZADA"/>
    <s v="BOLÍVAR"/>
    <s v="CORDOBA"/>
    <s v="ACTUALIZACION"/>
    <d v="2024-05-06T00:00:00"/>
    <x v="1"/>
  </r>
  <r>
    <n v="36654"/>
    <s v="ASOCIACION DE SUSCRIPTORES DEL ACUEDUCTO LA CASCADA VEREDA CHURUBITA MUNICIPIO DE SAMACA"/>
    <s v="OPERATIVA"/>
    <s v="MENOR O IGUAL A 2500 USUARIOS"/>
    <s v="Grupo de Pequeños"/>
    <x v="1"/>
    <s v="ORGANIZACION AUTORIZADA"/>
    <s v="BOYACÁ"/>
    <s v="SAMACA"/>
    <s v="ACTUALIZACION"/>
    <d v="2023-12-14T00:00:00"/>
    <x v="3"/>
  </r>
  <r>
    <n v="36656"/>
    <s v="ASOCIACION DE SERVICIOS PUBLICOS DOMICILIARIOS DE ACUEDUCTO Y SANEAMIENTO BASICO DEL CORREGIMIENTO DE SINCERIN ARJONA DEPARTAMENTO DE BOLIVAR"/>
    <s v="OPERATIVA"/>
    <s v="MENOR O IGUAL A 2500 USUARIOS"/>
    <s v="Grupo de Pequeños"/>
    <x v="1"/>
    <s v="ORGANIZACION AUTORIZADA"/>
    <s v="BOLÍVAR"/>
    <s v="ARJONA"/>
    <s v="ACTUALIZACION"/>
    <d v="2025-02-08T00:00:00"/>
    <x v="3"/>
  </r>
  <r>
    <n v="36657"/>
    <s v="EL CERRITO LIMPIO S.A.S ESP"/>
    <s v="OPERATIVA"/>
    <s v="MAYOR O IGUAL A 5001 USUARIOS"/>
    <s v="Grupo de Grandes"/>
    <x v="0"/>
    <s v="SOCIEDADES (EMPRESA DE SERVICIOS PUBLICOS)"/>
    <s v="VALLE DEL CAUCA"/>
    <s v="YUMBO"/>
    <s v="ACTUALIZACION"/>
    <d v="2025-03-27T00:00:00"/>
    <x v="0"/>
  </r>
  <r>
    <n v="36673"/>
    <s v="ASOCIACION UNIDOS POR MANDINGA"/>
    <s v="OPERATIVA"/>
    <s v="MENOR O IGUAL A 2500 USUARIOS"/>
    <s v="Grupo de Pequeños"/>
    <x v="1"/>
    <s v="ORGANIZACION AUTORIZADA"/>
    <s v="BOLÍVAR"/>
    <s v="MAHATES"/>
    <s v="ACTUALIZACION"/>
    <d v="2025-03-26T00:00:00"/>
    <x v="3"/>
  </r>
  <r>
    <n v="36674"/>
    <s v="ASOCIACION BASICA DE RECICLAJE SINEAMBORE"/>
    <s v="OPERATIVA"/>
    <s v="MENOR O IGUAL A 2500 USUARIOS"/>
    <s v="Aprovechamiento "/>
    <x v="0"/>
    <s v="ORGANIZACION AUTORIZADA"/>
    <s v="BOGOTÁ, D.C."/>
    <s v="BOGOTA, D.C."/>
    <s v="INSCRIPCION"/>
    <d v="2017-04-06T00:00:00"/>
    <x v="7"/>
  </r>
  <r>
    <n v="36694"/>
    <s v="ECO-ACCION INGENIERIA"/>
    <s v="OPERATIVA"/>
    <s v="MAYOR O IGUAL A 5001 USUARIOS"/>
    <s v="Aprovechamiento "/>
    <x v="2"/>
    <s v="SOCIEDADES (EMPRESA DE SERVICIOS PUBLICOS)"/>
    <s v="BOYACÁ"/>
    <s v="SOGAMOSO"/>
    <s v="ACTUALIZACION"/>
    <d v="2025-03-17T00:00:00"/>
    <x v="7"/>
  </r>
  <r>
    <n v="36697"/>
    <s v="EMPRESA DE SERVICIOS PUBLICOS DE PUERTO CARREÑO VICHADA S.A. E.S.P."/>
    <s v="OPERATIVA"/>
    <s v="DESDE 2501 HASTA 5000 USUARIOS"/>
    <s v="Grupo de Grandes"/>
    <x v="0"/>
    <s v="SOCIEDADES (EMPRESA DE SERVICIOS PUBLICOS)"/>
    <s v="VICHADA"/>
    <s v="PUERTO CARRENO"/>
    <s v="ACTUALIZACION"/>
    <d v="2024-03-13T00:00:00"/>
    <x v="5"/>
  </r>
  <r>
    <n v="36713"/>
    <s v="ASOCIACION GRUPO EMPRESARIAL DE LA ZONA OCTAVA "/>
    <s v="OPERATIVA"/>
    <s v="MAYOR O IGUAL A 5001 USUARIOS"/>
    <s v="Aprovechamiento "/>
    <x v="2"/>
    <s v="ORGANIZACION AUTORIZADA"/>
    <s v="BOGOTÁ, D.C."/>
    <s v="BOGOTA, D.C."/>
    <s v="ACTUALIZACION"/>
    <d v="2025-03-07T00:00:00"/>
    <x v="7"/>
  </r>
  <r>
    <n v="36734"/>
    <s v="Asociación de Recicladores Ecoplaneta El Amparo ESP"/>
    <s v="OPERATIVA"/>
    <s v="MAYOR O IGUAL A 5001 USUARIOS"/>
    <s v="Aprovechamiento "/>
    <x v="0"/>
    <s v="ORGANIZACION AUTORIZADA"/>
    <s v="BOGOTÁ, D.C."/>
    <s v="BOGOTA, D.C."/>
    <s v="ACTUALIZACION"/>
    <d v="2025-02-18T00:00:00"/>
    <x v="7"/>
  </r>
  <r>
    <n v="36735"/>
    <s v="Asociacion O.R.A Bogota Recicla ESP"/>
    <s v="OPERATIVA"/>
    <s v="DESDE 2501 HASTA 5000 USUARIOS"/>
    <s v="Aprovechamiento "/>
    <x v="2"/>
    <s v="ORGANIZACION AUTORIZADA"/>
    <s v="BOGOTÁ, D.C."/>
    <s v="BOGOTA, D.C."/>
    <s v="ACTUALIZACION"/>
    <d v="2025-03-04T00:00:00"/>
    <x v="7"/>
  </r>
  <r>
    <n v="36773"/>
    <s v="CORPORACION RECICLAJES DE CARTAGENA"/>
    <s v="OPERATIVA"/>
    <s v="MENOR O IGUAL A 2500 USUARIOS"/>
    <s v="Aprovechamiento "/>
    <x v="2"/>
    <s v="ORGANIZACION AUTORIZADA"/>
    <s v="BOLÍVAR"/>
    <s v="CARTAGENA DE INDIAS"/>
    <s v="ACTUALIZACION"/>
    <d v="2022-05-06T00:00:00"/>
    <x v="7"/>
  </r>
  <r>
    <n v="36776"/>
    <s v="ASOCIACION DE RECICLADORES BUENOS AIRES GLADYS"/>
    <s v="OPERATIVA"/>
    <s v="MENOR O IGUAL A 2500 USUARIOS"/>
    <s v="Aprovechamiento "/>
    <x v="2"/>
    <s v="ORGANIZACION AUTORIZADA"/>
    <s v="BOGOTÁ, D.C."/>
    <s v="BOGOTA, D.C."/>
    <s v="ACTUALIZACION"/>
    <d v="2023-05-26T00:00:00"/>
    <x v="7"/>
  </r>
  <r>
    <n v="36793"/>
    <s v="ASOCIACION DE RECUPERADORES AMBIENTALES DE COLOMBIA 7"/>
    <s v="OPERATIVA"/>
    <s v="MENOR O IGUAL A 2500 USUARIOS"/>
    <s v="Aprovechamiento "/>
    <x v="0"/>
    <s v="ORGANIZACION AUTORIZADA"/>
    <s v="BOGOTÁ, D.C."/>
    <s v="BOGOTA, D.C."/>
    <s v="ACTUALIZACION"/>
    <d v="2021-02-03T00:00:00"/>
    <x v="7"/>
  </r>
  <r>
    <n v="36794"/>
    <s v="Corporación Asociativa de Recicladores y Coroteros "/>
    <s v="OPERATIVA"/>
    <s v="DESDE 2501 HASTA 5000 USUARIOS"/>
    <s v="Aprovechamiento "/>
    <x v="2"/>
    <s v="ORGANIZACION AUTORIZADA"/>
    <s v="BOGOTÁ, D.C."/>
    <s v="BOGOTA, D.C."/>
    <s v="INSCRIPCION"/>
    <d v="2017-05-19T00:00:00"/>
    <x v="7"/>
  </r>
  <r>
    <n v="36795"/>
    <s v="ASOCIACION DE RECICLADORES RECICLAR ES VIDA 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36796"/>
    <s v="ASOCIACION ECOFUTURO ROA"/>
    <s v="OPERATIVA"/>
    <s v="MAYOR O IGUAL A 5001 USUARIOS"/>
    <s v="Aprovechamiento "/>
    <x v="2"/>
    <s v="ORGANIZACION AUTORIZADA"/>
    <s v="BOGOTÁ, D.C."/>
    <s v="BOGOTA, D.C."/>
    <s v="ACTUALIZACION"/>
    <d v="2023-04-24T00:00:00"/>
    <x v="7"/>
  </r>
  <r>
    <n v="36814"/>
    <s v="ECO AMBIENTAL DE COLOMBIA S.A. E.S.P."/>
    <s v="OPERATIVA"/>
    <s v="MAYOR O IGUAL A 5001 USUARIOS"/>
    <s v="Aprovechamiento "/>
    <x v="2"/>
    <s v="SOCIEDADES (EMPRESA DE SERVICIOS PUBLICOS)"/>
    <s v="HUILA"/>
    <s v="NEIVA"/>
    <s v="ACTUALIZACION"/>
    <d v="2024-11-19T00:00:00"/>
    <x v="7"/>
  </r>
  <r>
    <n v="36815"/>
    <s v="ASOCIACION DE RECICLADORES RECICLANDO POR SIEMPRE"/>
    <s v="OPERATIVA"/>
    <s v="MAYOR O IGUAL A 5001 USUARIOS"/>
    <s v="Aprovechamiento "/>
    <x v="0"/>
    <s v="ORGANIZACION AUTORIZADA"/>
    <s v="BOGOTÁ, D.C."/>
    <s v="BOGOTA, D.C."/>
    <s v="ACTUALIZACION"/>
    <d v="2021-03-30T00:00:00"/>
    <x v="7"/>
  </r>
  <r>
    <n v="36833"/>
    <s v="EMPRESA COMUNITARIA DE ACUEDUCTO Y ALCANTARILLADO AMBALA SECTOR TRIUNFO"/>
    <s v="OPERATIVA"/>
    <s v="MENOR O IGUAL A 2500 USUARIOS"/>
    <s v="Grupo de Pequeños"/>
    <x v="0"/>
    <s v="ORGANIZACION AUTORIZADA"/>
    <s v="TOLIMA"/>
    <s v="IBAGUE"/>
    <s v="ACTUALIZACION"/>
    <d v="2024-07-15T00:00:00"/>
    <x v="4"/>
  </r>
  <r>
    <n v="36835"/>
    <s v="ASOCIACION DE RECICLADORES EN CRECIMIENTO"/>
    <s v="OPERATIVA"/>
    <s v="MAYOR O IGUAL A 5001 USUARIOS"/>
    <s v="Aprovechamiento "/>
    <x v="2"/>
    <s v="ORGANIZACION AUTORIZADA"/>
    <s v="BOGOTÁ, D.C."/>
    <s v="BOGOTA, D.C."/>
    <s v="ACTUALIZACION"/>
    <d v="2025-02-19T00:00:00"/>
    <x v="7"/>
  </r>
  <r>
    <n v="36853"/>
    <s v="EMPRESA DE SERVICIOS PUBLICOS DOMICILIARIOS DE ARENAL S.A. E.S.P."/>
    <s v="OPERATIVA"/>
    <s v="MENOR O IGUAL A 2500 USUARIOS"/>
    <s v="Grupo de Pequeños"/>
    <x v="2"/>
    <s v="SOCIEDADES (EMPRESA DE SERVICIOS PUBLICOS)"/>
    <s v="BOLÍVAR"/>
    <s v="ARENAL"/>
    <s v="ACTUALIZACION"/>
    <d v="2024-03-12T00:00:00"/>
    <x v="1"/>
  </r>
  <r>
    <n v="36874"/>
    <s v="ASOCIACION DE RECICLADORES AMBIENTALES "/>
    <s v="OPERATIVA"/>
    <s v="MAYOR O IGUAL A 5001 USUARIOS"/>
    <s v="Aprovechamiento "/>
    <x v="2"/>
    <s v="ORGANIZACION AUTORIZADA"/>
    <s v="BOGOTÁ, D.C."/>
    <s v="BOGOTA, D.C."/>
    <s v="ACTUALIZACION"/>
    <d v="2025-03-05T00:00:00"/>
    <x v="7"/>
  </r>
  <r>
    <n v="36875"/>
    <s v="ASOCIACION DE RECICLADORES DE PUENTE ARANDA LA COLOMBIANITA"/>
    <s v="OPERATIVA"/>
    <s v="MAYOR O IGUAL A 5001 USUARIOS"/>
    <s v="Aprovechamiento "/>
    <x v="0"/>
    <s v="ORGANIZACION AUTORIZADA"/>
    <s v="BOGOTÁ, D.C."/>
    <s v="BOGOTA, D.C."/>
    <s v="ACTUALIZACION"/>
    <d v="2025-03-18T00:00:00"/>
    <x v="7"/>
  </r>
  <r>
    <n v="36876"/>
    <s v="ASOCIACION DE RECICLADORES ECORESIDUOS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36893"/>
    <s v="ASOCIACIÓN  DE SUSCRIPTORES DEL ACUEDUCTO SAN PEDRO DE LAS VEREDAS DE SOLERES Y VOLADOR"/>
    <s v="OPERATIVA"/>
    <s v="MENOR O IGUAL A 2500 USUARIOS"/>
    <s v="Grupo de Pequeños"/>
    <x v="1"/>
    <s v="ORGANIZACION AUTORIZADA"/>
    <s v="BOYACÁ"/>
    <s v="JENESANO"/>
    <s v="ACTUALIZACION"/>
    <d v="2023-05-17T00:00:00"/>
    <x v="3"/>
  </r>
  <r>
    <n v="36894"/>
    <s v="ASOCIACION DE RECICLADORES DE MARIA PAZ"/>
    <s v="OPERATIVA"/>
    <s v="MAYOR O IGUAL A 5001 USUARIOS"/>
    <s v="Aprovechamiento "/>
    <x v="2"/>
    <s v="ORGANIZACION AUTORIZADA"/>
    <s v="BOGOTÁ, D.C."/>
    <s v="BOGOTA, D.C."/>
    <s v="ACTUALIZACION"/>
    <d v="2024-10-11T00:00:00"/>
    <x v="7"/>
  </r>
  <r>
    <n v="36895"/>
    <s v="ASOCIACION DE RECUPERADORES AMBIENTALES COLOMBIA VIVA 7 ESP"/>
    <s v="OPERATIVA"/>
    <s v="MAYOR O IGUAL A 5001 USUARIOS"/>
    <s v="Aprovechamiento "/>
    <x v="2"/>
    <s v="ORGANIZACION AUTORIZADA"/>
    <s v="BOGOTÁ, D.C."/>
    <s v="BOGOTA, D.C."/>
    <s v="ACTUALIZACION"/>
    <d v="2025-03-03T00:00:00"/>
    <x v="7"/>
  </r>
  <r>
    <n v="36896"/>
    <s v="ASOCIACION DE RECICLADORES Y PROCESADORES ESP"/>
    <s v="OPERATIVA"/>
    <s v="MAYOR O IGUAL A 5001 USUARIOS"/>
    <s v="Aprovechamiento "/>
    <x v="2"/>
    <s v="ORGANIZACION AUTORIZADA"/>
    <s v="BOGOTÁ, D.C."/>
    <s v="BOGOTA, D.C."/>
    <s v="ACTUALIZACION"/>
    <d v="2025-03-21T00:00:00"/>
    <x v="7"/>
  </r>
  <r>
    <n v="36897"/>
    <s v="ASOCIACION COLOMBIANA DE RECICLADORES DE BOGOTA "/>
    <s v="OPERATIVA"/>
    <s v="MAYOR O IGUAL A 5001 USUARIOS"/>
    <s v="Aprovechamiento "/>
    <x v="0"/>
    <s v="ORGANIZACION AUTORIZADA"/>
    <s v="BOGOTÁ, D.C."/>
    <s v="BOGOTA, D.C."/>
    <s v="ACTUALIZACION"/>
    <d v="2025-02-20T00:00:00"/>
    <x v="7"/>
  </r>
  <r>
    <n v="36914"/>
    <s v="VR3 EMPRESA DE SERVICIOS PUBLICOS ESP"/>
    <s v="OPERATIVA"/>
    <s v="MENOR O IGUAL A 2500 USUARIOS"/>
    <s v="Aprovechamiento "/>
    <x v="2"/>
    <s v="SOCIEDADES (EMPRESA DE SERVICIOS PUBLICOS)"/>
    <s v="BOGOTÁ, D.C."/>
    <s v="BOGOTA, D.C."/>
    <s v="ACTUALIZACION"/>
    <d v="2025-02-10T00:00:00"/>
    <x v="7"/>
  </r>
  <r>
    <n v="36915"/>
    <s v="ASOCIACION DE RECICLADORES Y BODEGUEROS UNIDOS POR LA IGUALDAD EN COLOMBIA"/>
    <s v="OPERATIVA"/>
    <s v="MAYOR O IGUAL A 5001 USUARIOS"/>
    <s v="Aprovechamiento "/>
    <x v="0"/>
    <s v="ORGANIZACION AUTORIZADA"/>
    <s v="BOGOTÁ, D.C."/>
    <s v="BOGOTA, D.C."/>
    <s v="ACTUALIZACION"/>
    <d v="2025-01-29T00:00:00"/>
    <x v="7"/>
  </r>
  <r>
    <n v="36933"/>
    <s v="ASOCIACION DE RECICLADORES DE OFICIO NEW WORLD"/>
    <s v="OPERATIVA"/>
    <s v="MAYOR O IGUAL A 5001 USUARIOS"/>
    <s v="Aprovechamiento "/>
    <x v="2"/>
    <s v="ORGANIZACION AUTORIZADA"/>
    <s v="BOGOTÁ, D.C."/>
    <s v="BOGOTA, D.C."/>
    <s v="INSCRIPCION"/>
    <d v="2017-04-03T00:00:00"/>
    <x v="7"/>
  </r>
  <r>
    <n v="36953"/>
    <s v="CORPORACION BELLO.AMBIENTE ESAL"/>
    <s v="OPERATIVA"/>
    <s v="MAYOR O IGUAL A 5001 USUARIOS"/>
    <s v="Aprovechamiento "/>
    <x v="0"/>
    <s v="ORGANIZACION AUTORIZADA"/>
    <s v="VALLE DEL CAUCA"/>
    <s v="CARTAGO"/>
    <s v="ACTUALIZACION"/>
    <d v="2020-03-10T00:00:00"/>
    <x v="7"/>
  </r>
  <r>
    <n v="36955"/>
    <s v="ASOCIACION DE RECICLADORES Y PRESTADORES DE SERVICIOS AMBIENTALES ALQUERIA "/>
    <s v="OPERATIVA"/>
    <s v="MAYOR O IGUAL A 5001 USUARIOS"/>
    <s v="Aprovechamiento "/>
    <x v="2"/>
    <s v="ORGANIZACION AUTORIZADA"/>
    <s v="BOGOTÁ, D.C."/>
    <s v="BOGOTA, D.C."/>
    <s v="ACTUALIZACION"/>
    <d v="2025-01-27T00:00:00"/>
    <x v="7"/>
  </r>
  <r>
    <n v="36956"/>
    <s v="ASOCIACIÓN DE RECICLADORES EMPRENDEDORES DEL NORTE DE SANTANDER"/>
    <s v="OPERATIVA"/>
    <s v="MAYOR O IGUAL A 5001 USUARIOS"/>
    <s v="Aprovechamiento "/>
    <x v="2"/>
    <s v="ORGANIZACION AUTORIZADA"/>
    <s v="NORTE DE SANTANDER"/>
    <s v="CUCUTA"/>
    <s v="ACTUALIZACION"/>
    <d v="2025-03-17T00:00:00"/>
    <x v="7"/>
  </r>
  <r>
    <n v="36973"/>
    <s v="ASOCIACION DE RECICLADORES MANEJO DE APROVECHAMIENTO NACIONAL"/>
    <s v="OPERATIVA"/>
    <s v="MENOR O IGUAL A 2500 USUARIOS"/>
    <s v="Aprovechamiento "/>
    <x v="0"/>
    <s v="ORGANIZACION AUTORIZADA"/>
    <s v="BOGOTÁ, D.C."/>
    <s v="BOGOTA, D.C."/>
    <s v="ACTUALIZACION"/>
    <d v="2021-06-02T00:00:00"/>
    <x v="7"/>
  </r>
  <r>
    <n v="36974"/>
    <s v="LEON GRUPO EMPRESARIAL S.A.S"/>
    <s v="OPERATIVA"/>
    <s v="MENOR O IGUAL A 2500 USUARIOS"/>
    <s v="Aprovechamiento "/>
    <x v="2"/>
    <s v="SOCIEDADES (EMPRESA DE SERVICIOS PUBLICOS)"/>
    <s v="CUNDINAMARCA"/>
    <s v="QUEBRADANEGRA"/>
    <s v="ACTUALIZACION"/>
    <d v="2024-02-01T00:00:00"/>
    <x v="7"/>
  </r>
  <r>
    <n v="37014"/>
    <s v="Asociacion de Recuperadores Ambientales Mundo Verde "/>
    <s v="OPERATIVA"/>
    <s v="DESDE 2501 HASTA 5000 USUARIOS"/>
    <s v="Aprovechamiento "/>
    <x v="2"/>
    <s v="ORGANIZACION AUTORIZADA"/>
    <s v="BOGOTÁ, D.C."/>
    <s v="BOGOTA, D.C."/>
    <s v="ACTUALIZACION"/>
    <d v="2025-03-07T00:00:00"/>
    <x v="7"/>
  </r>
  <r>
    <n v="37015"/>
    <s v="CORPORACIÓN RECICLADORA RECICLAR"/>
    <s v="OPERATIVA"/>
    <s v="MAYOR O IGUAL A 5001 USUARIOS"/>
    <s v="Aprovechamiento "/>
    <x v="2"/>
    <s v="ORGANIZACION AUTORIZADA"/>
    <s v="BOLÍVAR"/>
    <s v="CARTAGENA DE INDIAS"/>
    <s v="ACTUALIZACION"/>
    <d v="2024-04-18T00:00:00"/>
    <x v="7"/>
  </r>
  <r>
    <n v="37016"/>
    <s v="ASOCIACIÓN DE RECUPERADORES AMBIENTALES SIN DIFERENCIA"/>
    <s v="OPERATIVA"/>
    <s v="MAYOR O IGUAL A 5001 USUARIOS"/>
    <s v="Aprovechamiento "/>
    <x v="2"/>
    <s v="ORGANIZACION AUTORIZADA"/>
    <s v="BOGOTÁ, D.C."/>
    <s v="BOGOTA, D.C."/>
    <s v="ACTUALIZACION"/>
    <d v="2024-07-24T00:00:00"/>
    <x v="7"/>
  </r>
  <r>
    <n v="37053"/>
    <s v="ASOCIACIÓN DE RECICLADORES DEL META"/>
    <s v="OPERATIVA"/>
    <s v="MAYOR O IGUAL A 5001 USUARIOS"/>
    <s v="Aprovechamiento "/>
    <x v="2"/>
    <s v="ORGANIZACION AUTORIZADA"/>
    <s v="META"/>
    <s v="VILLAVICENCIO"/>
    <s v="ACTUALIZACION"/>
    <d v="2025-01-28T00:00:00"/>
    <x v="7"/>
  </r>
  <r>
    <n v="37075"/>
    <s v="CORPORACION COLOMBIANA DE RECICLAJE"/>
    <s v="OPERATIVA"/>
    <s v="DESDE 2501 HASTA 5000 USUARIOS"/>
    <s v="Aprovechamiento "/>
    <x v="0"/>
    <s v="ORGANIZACION AUTORIZADA"/>
    <s v="BOGOTÁ, D.C."/>
    <s v="BOGOTA, D.C."/>
    <s v="ACTUALIZACION"/>
    <d v="2025-03-21T00:00:00"/>
    <x v="7"/>
  </r>
  <r>
    <n v="37076"/>
    <s v="Asociacion Ambientalista de popayan"/>
    <s v="OPERATIVA"/>
    <s v="MENOR O IGUAL A 2500 USUARIOS"/>
    <s v="Aprovechamiento "/>
    <x v="2"/>
    <s v="ORGANIZACION AUTORIZADA"/>
    <s v="CAUCA"/>
    <s v="POPAYAN"/>
    <s v="ACTUALIZACION"/>
    <d v="2024-03-06T00:00:00"/>
    <x v="7"/>
  </r>
  <r>
    <n v="37113"/>
    <s v="ASOCIACIÓN DE RECICLADORES HÉROES DEL PLANETA"/>
    <s v="OPERATIVA"/>
    <s v="MAYOR O IGUAL A 5001 USUARIOS"/>
    <s v="Aprovechamiento "/>
    <x v="2"/>
    <s v="ORGANIZACION AUTORIZADA"/>
    <s v="META"/>
    <s v="VILLAVICENCIO"/>
    <s v="ACTUALIZACION"/>
    <d v="2025-03-22T00:00:00"/>
    <x v="7"/>
  </r>
  <r>
    <n v="37115"/>
    <s v="CORPORACION DE RECICLADORES PUENTE ARANDA"/>
    <s v="OPERATIVA"/>
    <s v="MENOR O IGUAL A 2500 USUARIOS"/>
    <s v="Aprovechamiento "/>
    <x v="0"/>
    <s v="ORGANIZACION AUTORIZADA"/>
    <s v="BOGOTÁ, D.C."/>
    <s v="BOGOTA, D.C."/>
    <s v="ACTUALIZACION"/>
    <d v="2025-03-19T00:00:00"/>
    <x v="7"/>
  </r>
  <r>
    <n v="37153"/>
    <s v="Asociacion Gremial de Recicladores de Cartagena"/>
    <s v="OPERATIVA"/>
    <s v="MAYOR O IGUAL A 5001 USUARIOS"/>
    <s v="Aprovechamiento "/>
    <x v="2"/>
    <s v="ORGANIZACION AUTORIZADA"/>
    <s v="BOLÍVAR"/>
    <s v="CARTAGENA DE INDIAS"/>
    <s v="ACTUALIZACION"/>
    <d v="2024-12-07T00:00:00"/>
    <x v="7"/>
  </r>
  <r>
    <n v="37213"/>
    <s v="INTERAMERICANA DE SERVICIOS PUBLICOS SAS ESP"/>
    <s v="OPERATIVA"/>
    <s v="MENOR O IGUAL A 2500 USUARIOS"/>
    <s v="Grupo de Pequeños"/>
    <x v="2"/>
    <s v="SOCIEDADES (EMPRESA DE SERVICIOS PUBLICOS)"/>
    <s v="BOYACÁ"/>
    <s v="PAIPA"/>
    <s v="ACTUALIZACION"/>
    <d v="2024-04-22T00:00:00"/>
    <x v="3"/>
  </r>
  <r>
    <n v="37214"/>
    <s v="ASOCIACIÓN INTERNACIONAL PARA EL DESARROLLO SOCIOAMBIENTAL"/>
    <s v="OPERATIVA"/>
    <s v="MAYOR O IGUAL A 5001 USUARIOS"/>
    <s v="Aprovechamiento "/>
    <x v="2"/>
    <s v="ORGANIZACION AUTORIZADA"/>
    <s v="META"/>
    <s v="VILLAVICENCIO"/>
    <s v="ACTUALIZACION"/>
    <d v="2025-03-17T00:00:00"/>
    <x v="7"/>
  </r>
  <r>
    <n v="37215"/>
    <s v="AGUAS DE NOROSI S.A.S. E.S.P."/>
    <s v="OPERATIVA"/>
    <s v="MENOR O IGUAL A 2500 USUARIOS"/>
    <s v="Grupo de Pequeños"/>
    <x v="2"/>
    <s v="SOCIEDADES (EMPRESA DE SERVICIOS PUBLICOS)"/>
    <s v="BOLÍVAR"/>
    <s v="NOROSI"/>
    <s v="ACTUALIZACION"/>
    <d v="2025-03-05T00:00:00"/>
    <x v="1"/>
  </r>
  <r>
    <n v="37233"/>
    <s v="CORPORACION DE RECICLADORES DE ENGATIVA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37254"/>
    <s v="ASOCIACION ECO VIVE DE COLOMBIA"/>
    <s v="OPERATIVA"/>
    <s v="MENOR O IGUAL A 2500 USUARIOS"/>
    <s v="Aprovechamiento "/>
    <x v="2"/>
    <s v="ORGANIZACION AUTORIZADA"/>
    <s v="BOGOTÁ, D.C."/>
    <s v="BOGOTA, D.C."/>
    <s v="ACTUALIZACION"/>
    <d v="2024-02-21T00:00:00"/>
    <x v="7"/>
  </r>
  <r>
    <n v="37293"/>
    <s v="ASOCIACION DE RECICLADORES NUEVA GENERACION DE BOSA "/>
    <s v="OPERATIVA"/>
    <s v="MAYOR O IGUAL A 5001 USUARIOS"/>
    <s v="Aprovechamiento "/>
    <x v="0"/>
    <s v="ORGANIZACION AUTORIZADA"/>
    <s v="BOGOTÁ, D.C."/>
    <s v="BOGOTA, D.C."/>
    <s v="ACTUALIZACION"/>
    <d v="2024-11-20T00:00:00"/>
    <x v="7"/>
  </r>
  <r>
    <n v="37295"/>
    <s v="ASOCIACION NACIONAL DE RECUPERADORES AMBIENTALES ESP"/>
    <s v="OPERATIVA"/>
    <s v="MAYOR O IGUAL A 5001 USUARIOS"/>
    <s v="Aprovechamiento "/>
    <x v="2"/>
    <s v="ORGANIZACION AUTORIZADA"/>
    <s v="BOGOTÁ, D.C."/>
    <s v="BOGOTA, D.C."/>
    <s v="ACTUALIZACION"/>
    <d v="2024-04-17T00:00:00"/>
    <x v="7"/>
  </r>
  <r>
    <n v="37313"/>
    <s v="ASOCIACION DE RECICLADORES DEL TEQUENDAMA ASORETEQ"/>
    <s v="OPERATIVA"/>
    <s v="MENOR O IGUAL A 2500 USUARIOS"/>
    <s v="Aprovechamiento "/>
    <x v="2"/>
    <s v="ORGANIZACION AUTORIZADA"/>
    <s v="CUNDINAMARCA"/>
    <s v="APULO"/>
    <s v="INSCRIPCION"/>
    <d v="2017-04-07T00:00:00"/>
    <x v="7"/>
  </r>
  <r>
    <n v="37373"/>
    <s v="ASOCIACIÓN RECICLANDO ANDO"/>
    <s v="OPERATIVA"/>
    <s v="MAYOR O IGUAL A 5001 USUARIOS"/>
    <s v="Aprovechamiento "/>
    <x v="2"/>
    <s v="ORGANIZACION AUTORIZADA"/>
    <s v="BOGOTÁ, D.C."/>
    <s v="BOGOTA, D.C."/>
    <s v="ACTUALIZACION"/>
    <d v="2025-03-10T00:00:00"/>
    <x v="7"/>
  </r>
  <r>
    <n v="37394"/>
    <s v="MUJERES POR UN AMBIENTE MEJOR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37395"/>
    <s v="asociación defensora de recicladores y el medio ambiente"/>
    <s v="OPERATIVA"/>
    <s v="DESDE 2501 HASTA 5000 USUARIOS"/>
    <s v="Aprovechamiento "/>
    <x v="2"/>
    <s v="SOCIEDADES (EMPRESA DE SERVICIOS PUBLICOS)"/>
    <s v="BOGOTÁ, D.C."/>
    <s v="BOGOTA, D.C."/>
    <s v="ACTUALIZACION"/>
    <d v="2025-03-08T00:00:00"/>
    <x v="7"/>
  </r>
  <r>
    <n v="37414"/>
    <s v="ASOCIACION DE RECICLADORES Y PROTECCIÓN AMBIENTAL"/>
    <s v="OPERATIVA"/>
    <s v="MAYOR O IGUAL A 5001 USUARIOS"/>
    <s v="Aprovechamiento "/>
    <x v="2"/>
    <s v="ORGANIZACION AUTORIZADA"/>
    <s v="BOGOTÁ, D.C."/>
    <s v="BOGOTA, D.C."/>
    <s v="ACTUALIZACION"/>
    <d v="2023-05-25T00:00:00"/>
    <x v="7"/>
  </r>
  <r>
    <n v="37416"/>
    <s v="ASOCIACION COLOMBIANA DE RECUPERADORES UNIDOS "/>
    <s v="OPERATIVA"/>
    <s v="MAYOR O IGUAL A 5001 USUARIOS"/>
    <s v="Aprovechamiento "/>
    <x v="2"/>
    <s v="ORGANIZACION AUTORIZADA"/>
    <s v="BOGOTÁ, D.C."/>
    <s v="BOGOTA, D.C."/>
    <s v="ACTUALIZACION"/>
    <d v="2025-03-25T00:00:00"/>
    <x v="7"/>
  </r>
  <r>
    <n v="37417"/>
    <s v="Asociacion de Recicladores por un Manana Mejor"/>
    <s v="OPERATIVA"/>
    <s v="DESDE 2501 HASTA 5000 USUARIOS"/>
    <s v="Aprovechamiento "/>
    <x v="2"/>
    <s v="ORGANIZACION AUTORIZADA"/>
    <s v="BOGOTÁ, D.C."/>
    <s v="BOGOTA, D.C."/>
    <s v="ACTUALIZACION"/>
    <d v="2020-09-14T00:00:00"/>
    <x v="7"/>
  </r>
  <r>
    <n v="37418"/>
    <s v="ASOCIACION DE RECICLADORES MODELO DE VIDA ZONA DECIMA"/>
    <s v="OPERATIVA"/>
    <s v="MAYOR O IGUAL A 5001 USUARIOS"/>
    <s v="Aprovechamiento "/>
    <x v="2"/>
    <s v="ORGANIZACION AUTORIZADA"/>
    <s v="BOGOTÁ, D.C."/>
    <s v="BOGOTA, D.C."/>
    <s v="ACTUALIZACION"/>
    <d v="2024-04-12T00:00:00"/>
    <x v="7"/>
  </r>
  <r>
    <n v="37420"/>
    <s v="ASOCIACION DE RECICLADORES DE OFICIO LAZOS UNIDOS MEDIANTE ESPERANZAS NUEVAS"/>
    <s v="OPERATIVA"/>
    <s v="MAYOR O IGUAL A 5001 USUARIOS"/>
    <s v="Aprovechamiento "/>
    <x v="0"/>
    <s v="ORGANIZACION AUTORIZADA"/>
    <s v="BOGOTÁ, D.C."/>
    <s v="BOGOTA, D.C."/>
    <s v="ACTUALIZACION"/>
    <d v="2025-03-05T00:00:00"/>
    <x v="7"/>
  </r>
  <r>
    <n v="37422"/>
    <s v="ASOCIACION DE MUJERES EL RECICLAJE UNA OPCION DIGNA"/>
    <s v="OPERATIVA"/>
    <s v="MAYOR O IGUAL A 5001 USUARIOS"/>
    <s v="Aprovechamiento "/>
    <x v="2"/>
    <s v="ORGANIZACION AUTORIZADA"/>
    <s v="BOGOTÁ, D.C."/>
    <s v="BOGOTA, D.C."/>
    <s v="ACTUALIZACION"/>
    <d v="2025-02-28T00:00:00"/>
    <x v="7"/>
  </r>
  <r>
    <n v="37423"/>
    <s v="Asociación Recicladores Camilo Torres"/>
    <s v="OPERATIVA"/>
    <s v="MAYOR O IGUAL A 5001 USUARIOS"/>
    <s v="Aprovechamiento "/>
    <x v="2"/>
    <s v="ORGANIZACION AUTORIZADA"/>
    <s v="BOGOTÁ, D.C."/>
    <s v="BOGOTA, D.C."/>
    <s v="ACTUALIZACION"/>
    <d v="2024-05-09T00:00:00"/>
    <x v="7"/>
  </r>
  <r>
    <n v="37424"/>
    <s v="ASOCIACION DE RECICLADORES DE OFICIO UNIDOS POR USME "/>
    <s v="OPERATIVA"/>
    <s v="MENOR O IGUAL A 2500 USUARIOS"/>
    <s v="Aprovechamiento "/>
    <x v="0"/>
    <s v="ORGANIZACION AUTORIZADA"/>
    <s v="BOGOTÁ, D.C."/>
    <s v="BOGOTA, D.C."/>
    <s v="ACTUALIZACION"/>
    <d v="2025-02-28T00:00:00"/>
    <x v="7"/>
  </r>
  <r>
    <n v="37426"/>
    <s v="ASOCIACION DE RECICLADORES POR COLOMBIA"/>
    <s v="OPERATIVA"/>
    <s v="MAYOR O IGUAL A 5001 USUARIOS"/>
    <s v="Aprovechamiento "/>
    <x v="2"/>
    <s v="ORGANIZACION AUTORIZADA"/>
    <s v="BOGOTÁ, D.C."/>
    <s v="BOGOTA, D.C."/>
    <s v="ACTUALIZACION"/>
    <d v="2025-01-27T00:00:00"/>
    <x v="7"/>
  </r>
  <r>
    <n v="37427"/>
    <s v="ASOCIACION DE RECICLADORES EL TRIUNFO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37428"/>
    <s v="asociación de recicladores julio flores y doce de octubre"/>
    <s v="OPERATIVA"/>
    <s v="MAYOR O IGUAL A 5001 USUARIOS"/>
    <s v="Aprovechamiento "/>
    <x v="2"/>
    <s v="ORGANIZACION AUTORIZADA"/>
    <s v="BOGOTÁ, D.C."/>
    <s v="BOGOTA, D.C."/>
    <s v="ACTUALIZACION"/>
    <d v="2023-04-25T00:00:00"/>
    <x v="7"/>
  </r>
  <r>
    <n v="37430"/>
    <s v="ASOCIACIÓN DE RECICLADORES JUNTOS POR LA SOSTENIBILIDAD AMBIENTAL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37433"/>
    <s v="GESTION DE SERVICIOS AMBIENTALES EN RESIDUOS LOCATIVOS E INSTITUCIONALES SAS"/>
    <s v="OPERATIVA"/>
    <s v="MENOR O IGUAL A 2500 USUARIOS"/>
    <s v="Aprovechamiento "/>
    <x v="2"/>
    <s v="SOCIEDADES (EMPRESA DE SERVICIOS PUBLICOS)"/>
    <s v="BOGOTÁ, D.C."/>
    <s v="BOGOTA, D.C."/>
    <s v="INSCRIPCION"/>
    <d v="2017-04-04T00:00:00"/>
    <x v="7"/>
  </r>
  <r>
    <n v="37434"/>
    <s v="ASOCIACION COLOMBIANA DE RECICLADORES GAIAREC"/>
    <s v="OPERATIVA"/>
    <s v="MAYOR O IGUAL A 5001 USUARIOS"/>
    <s v="Aprovechamiento "/>
    <x v="0"/>
    <s v="ORGANIZACION AUTORIZADA"/>
    <s v="BOGOTÁ, D.C."/>
    <s v="BOGOTA, D.C."/>
    <s v="ACTUALIZACION"/>
    <d v="2025-02-27T00:00:00"/>
    <x v="7"/>
  </r>
  <r>
    <n v="37436"/>
    <s v="COOPERATIVA MULTIACTIVA DE RECICLADORES FONTIBON POR COLOMBIA"/>
    <s v="OPERATIVA"/>
    <s v="MENOR O IGUAL A 2500 USUARIOS"/>
    <s v="Aprovechamiento "/>
    <x v="0"/>
    <s v="ORGANIZACION AUTORIZADA"/>
    <s v="CUNDINAMARCA"/>
    <s v="MOSQUERA"/>
    <s v="ACTUALIZACION"/>
    <d v="2024-06-27T00:00:00"/>
    <x v="7"/>
  </r>
  <r>
    <n v="37437"/>
    <s v="Asociación de recicladores Semilleros del futuro para un ambiente mejor "/>
    <s v="OPERATIVA"/>
    <s v="MAYOR O IGUAL A 5001 USUARIOS"/>
    <s v="Aprovechamiento "/>
    <x v="0"/>
    <s v="ORGANIZACION AUTORIZADA"/>
    <s v="BOGOTÁ, D.C."/>
    <s v="BOGOTA, D.C."/>
    <s v="ACTUALIZACION"/>
    <d v="2024-05-14T00:00:00"/>
    <x v="7"/>
  </r>
  <r>
    <n v="37439"/>
    <s v="ASOCIACIÓN  DE PUENTE ARANDA RECICLADORES INDEPENDIENTES"/>
    <s v="OPERATIVA"/>
    <s v="MAYOR O IGUAL A 5001 USUARIOS"/>
    <s v="Aprovechamiento "/>
    <x v="2"/>
    <s v="ORGANIZACION AUTORIZADA"/>
    <s v="BOGOTÁ, D.C."/>
    <s v="BOGOTA, D.C."/>
    <s v="ACTUALIZACION"/>
    <d v="2023-03-03T00:00:00"/>
    <x v="7"/>
  </r>
  <r>
    <n v="37440"/>
    <s v="ASOCIACIÓN EMPRESARIAL DE FAMILIAS RECUPERADORAS AMBIENTALES COLOMBIANAS E.S.P."/>
    <s v="OPERATIVA"/>
    <s v="MAYOR O IGUAL A 5001 USUARIOS"/>
    <s v="Aprovechamiento "/>
    <x v="0"/>
    <s v="ORGANIZACION AUTORIZADA"/>
    <s v="BOGOTÁ, D.C."/>
    <s v="BOGOTA, D.C."/>
    <s v="ACTUALIZACION"/>
    <d v="2025-02-19T00:00:00"/>
    <x v="7"/>
  </r>
  <r>
    <n v="37441"/>
    <s v="ASOCIACIÓN DE RECICLADORES SOMOS LA ESPERANZA"/>
    <s v="OPERATIVA"/>
    <s v="DESDE 2501 HASTA 5000 USUARIOS"/>
    <s v="Aprovechamiento "/>
    <x v="2"/>
    <s v="ORGANIZACION AUTORIZADA"/>
    <s v="BOGOTÁ, D.C."/>
    <s v="BOGOTA, D.C."/>
    <s v="INSCRIPCION"/>
    <d v="2018-03-22T00:00:00"/>
    <x v="7"/>
  </r>
  <r>
    <n v="37453"/>
    <s v="ASOCIACION MUNDIAL DEL RECICLADOR POR EL PLANETA "/>
    <s v="OPERATIVA"/>
    <s v="MAYOR O IGUAL A 5001 USUARIOS"/>
    <s v="Aprovechamiento "/>
    <x v="2"/>
    <s v="ORGANIZACION AUTORIZADA"/>
    <s v="BOGOTÁ, D.C."/>
    <s v="BOGOTA, D.C."/>
    <s v="ACTUALIZACION"/>
    <d v="2024-04-18T00:00:00"/>
    <x v="7"/>
  </r>
  <r>
    <n v="37454"/>
    <s v="ASOCIACION DE RECUPERADORES DEL MEDIO AMBIENTE"/>
    <s v="OPERATIVA"/>
    <s v="MENOR O IGUAL A 2500 USUARIOS"/>
    <s v="Aprovechamiento "/>
    <x v="1"/>
    <s v="ORGANIZACION AUTORIZADA"/>
    <s v="BOGOTÁ, D.C."/>
    <s v="BOGOTA, D.C."/>
    <s v="INSCRIPCION"/>
    <d v="2017-04-03T00:00:00"/>
    <x v="7"/>
  </r>
  <r>
    <n v="37456"/>
    <s v="ASOCIACION RECICLADORES AMBIENTALES JAG"/>
    <s v="OPERATIVA"/>
    <s v="MAYOR O IGUAL A 5001 USUARIOS"/>
    <s v="Aprovechamiento "/>
    <x v="2"/>
    <s v="ORGANIZACION AUTORIZADA"/>
    <s v="BOGOTÁ, D.C."/>
    <s v="BOGOTA, D.C."/>
    <s v="ACTUALIZACION"/>
    <d v="2025-03-28T00:00:00"/>
    <x v="7"/>
  </r>
  <r>
    <n v="37473"/>
    <s v="ASOCIACION DE RECICLADORES PLANETARIA UNIDOS SOSTENIBLE 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37494"/>
    <s v="ESTACIÓN DE CLASIFICACIÓN Y APROVECHAMIENTO S.A.S. E.S.P. "/>
    <s v="OPERATIVA"/>
    <s v="MAYOR O IGUAL A 5001 USUARIOS"/>
    <s v="Aprovechamiento "/>
    <x v="2"/>
    <s v="SOCIEDADES (EMPRESA DE SERVICIOS PUBLICOS)"/>
    <s v="RISARALDA"/>
    <s v="DOSQUEBRADAS"/>
    <s v="ACTUALIZACION"/>
    <d v="2023-05-30T00:00:00"/>
    <x v="7"/>
  </r>
  <r>
    <n v="37495"/>
    <s v="ASOCIACION SOLUCIONES AMBIENTALES POSITIVAS"/>
    <s v="OPERATIVA"/>
    <s v="MAYOR O IGUAL A 5001 USUARIOS"/>
    <s v="Aprovechamiento "/>
    <x v="0"/>
    <s v="ORGANIZACION AUTORIZADA"/>
    <s v="BOGOTÁ, D.C."/>
    <s v="BOGOTA, D.C."/>
    <s v="ACTUALIZACION"/>
    <d v="2024-04-24T00:00:00"/>
    <x v="7"/>
  </r>
  <r>
    <n v="37496"/>
    <s v="CORPORACION JAVIER DE NICOLO DISCIPULOS"/>
    <s v="OPERATIVA"/>
    <s v="MENOR O IGUAL A 2500 USUARIOS"/>
    <s v="Aprovechamiento "/>
    <x v="2"/>
    <s v="ORGANIZACION AUTORIZADA"/>
    <s v="BOGOTÁ, D.C."/>
    <s v="BOGOTA, D.C."/>
    <s v="INSCRIPCION"/>
    <d v="2017-04-05T00:00:00"/>
    <x v="7"/>
  </r>
  <r>
    <n v="37497"/>
    <s v="EMPRESA DE SERVICIOS PUBLICOS DE ASEO DEL NOROESTE DE CALDAS SAS ESP"/>
    <s v="OPERATIVA"/>
    <s v="MENOR O IGUAL A 2500 USUARIOS"/>
    <s v="Grupo de Pequeños"/>
    <x v="0"/>
    <s v="SOCIEDADES (EMPRESA DE SERVICIOS PUBLICOS)"/>
    <s v="CALDAS"/>
    <s v="MARMATO"/>
    <s v="ACTUALIZACION"/>
    <d v="2025-03-14T00:00:00"/>
    <x v="0"/>
  </r>
  <r>
    <n v="37500"/>
    <s v="ASOCIACION DE RECUPERADORES AMBIENTALES UNIDOS DE KENNEDY"/>
    <s v="OPERATIVA"/>
    <s v="MENOR O IGUAL A 2500 USUARIOS"/>
    <s v="Aprovechamiento "/>
    <x v="2"/>
    <s v="ORGANIZACION AUTORIZADA"/>
    <s v="BOGOTÁ, D.C."/>
    <s v="BOGOTA, D.C."/>
    <s v="ACTUALIZACION"/>
    <d v="2024-03-08T00:00:00"/>
    <x v="7"/>
  </r>
  <r>
    <n v="37504"/>
    <s v="ASOCIACION DE RECUPERADORES DEL TEQUENDAMA &quot;ASORTEQ&quot;"/>
    <s v="OPERATIVA"/>
    <s v="MAYOR O IGUAL A 5001 USUARIOS"/>
    <s v="Aprovechamiento "/>
    <x v="0"/>
    <s v="ORGANIZACION AUTORIZADA"/>
    <s v="CUNDINAMARCA"/>
    <s v="LA MESA"/>
    <s v="ACTUALIZACION"/>
    <d v="2024-05-11T00:00:00"/>
    <x v="7"/>
  </r>
  <r>
    <n v="37514"/>
    <s v="ASOCIACION COMUNITARIA DE AGUA Y ALCANTARILLADO DE EL SALADO"/>
    <s v="OPERATIVA"/>
    <s v="MENOR O IGUAL A 2500 USUARIOS"/>
    <s v="Grupo de Pequeños"/>
    <x v="1"/>
    <s v="ORGANIZACION AUTORIZADA"/>
    <s v="BOLÍVAR"/>
    <s v="EL CARMEN DE BOLIVAR"/>
    <s v="ACTUALIZACION"/>
    <d v="2023-11-15T00:00:00"/>
    <x v="3"/>
  </r>
  <r>
    <n v="37540"/>
    <s v="Asociación de Recicladores de Oficio para Córdoba y Sucre ESP"/>
    <s v="OPERATIVA"/>
    <s v="MAYOR O IGUAL A 5001 USUARIOS"/>
    <s v="Aprovechamiento "/>
    <x v="0"/>
    <s v="ORGANIZACION AUTORIZADA"/>
    <s v="CÓRDOBA"/>
    <s v="MONTERIA"/>
    <s v="ACTUALIZACION"/>
    <d v="2024-11-21T00:00:00"/>
    <x v="7"/>
  </r>
  <r>
    <n v="37553"/>
    <s v="ASOCIACION DE RECICLADORES DE OFICIO DE MATATIGRES"/>
    <s v="OPERATIVA"/>
    <s v="MAYOR O IGUAL A 5001 USUARIOS"/>
    <s v="Aprovechamiento "/>
    <x v="2"/>
    <s v="ORGANIZACION AUTORIZADA"/>
    <s v="BOGOTÁ, D.C."/>
    <s v="BOGOTA, D.C."/>
    <s v="ACTUALIZACION"/>
    <d v="2025-01-27T00:00:00"/>
    <x v="7"/>
  </r>
  <r>
    <n v="37554"/>
    <s v="ASOCIACIÓN DE RECICLADORES AMBIENTALES DE MALAGA "/>
    <s v="OPERATIVA"/>
    <s v="MAYOR O IGUAL A 5001 USUARIOS"/>
    <s v="Aprovechamiento "/>
    <x v="0"/>
    <s v="ORGANIZACION AUTORIZADA"/>
    <s v="SANTANDER"/>
    <s v="MALAGA"/>
    <s v="ACTUALIZACION"/>
    <d v="2025-03-07T00:00:00"/>
    <x v="7"/>
  </r>
  <r>
    <n v="37613"/>
    <s v="ASOCIACION DE RECICLADORES DE OFICIO Y RECUPERADORES AMBIENTALES COMUNA 22"/>
    <s v="OPERATIVA"/>
    <s v="MENOR O IGUAL A 2500 USUARIOS"/>
    <s v="Aprovechamiento "/>
    <x v="2"/>
    <s v="ORGANIZACION AUTORIZADA"/>
    <s v="VALLE DEL CAUCA"/>
    <s v="CALI"/>
    <s v="ACTUALIZACION"/>
    <d v="2025-03-06T00:00:00"/>
    <x v="7"/>
  </r>
  <r>
    <n v="37653"/>
    <s v="Asociación Estación de Clasificación y aprovechamiento Centro de Acopio Cartagena Amigable"/>
    <s v="OPERATIVA"/>
    <s v="MAYOR O IGUAL A 5001 USUARIOS"/>
    <s v="Aprovechamiento "/>
    <x v="2"/>
    <s v="ORGANIZACION AUTORIZADA"/>
    <s v="BOLÍVAR"/>
    <s v="CARTAGENA DE INDIAS"/>
    <s v="ACTUALIZACION"/>
    <d v="2025-02-18T00:00:00"/>
    <x v="7"/>
  </r>
  <r>
    <n v="37673"/>
    <s v="ASOCIACION DE RECICLADORES DEL CARIBE ECARS"/>
    <s v="OPERATIVA"/>
    <s v="MAYOR O IGUAL A 5001 USUARIOS"/>
    <s v="Aprovechamiento "/>
    <x v="0"/>
    <s v="ORGANIZACION AUTORIZADA"/>
    <s v="ATLÁNTICO"/>
    <s v="BARRANQUILLA"/>
    <s v="ACTUALIZACION"/>
    <d v="2025-03-05T00:00:00"/>
    <x v="7"/>
  </r>
  <r>
    <n v="37713"/>
    <s v="BIOFIBRAS SAS ESP"/>
    <s v="OPERATIVA"/>
    <s v="MENOR O IGUAL A 2500 USUARIOS"/>
    <s v="Aprovechamiento "/>
    <x v="2"/>
    <s v="SOCIEDADES (EMPRESA DE SERVICIOS PUBLICOS)"/>
    <s v="BOGOTÁ, D.C."/>
    <s v="BOGOTA, D.C."/>
    <s v="INSCRIPCION"/>
    <d v="2017-06-12T00:00:00"/>
    <x v="7"/>
  </r>
  <r>
    <n v="37734"/>
    <s v="Eco Mundo Concept SAS"/>
    <s v="OPERATIVA"/>
    <s v="MENOR O IGUAL A 2500 USUARIOS"/>
    <s v="Aprovechamiento "/>
    <x v="0"/>
    <s v="SOCIEDADES (EMPRESA DE SERVICIOS PUBLICOS)"/>
    <s v="BOGOTÁ, D.C."/>
    <s v="BOGOTA, D.C."/>
    <s v="ACTUALIZACION"/>
    <d v="2020-07-14T00:00:00"/>
    <x v="7"/>
  </r>
  <r>
    <n v="37754"/>
    <s v="Empresa de Servicios Públicos de Boyacá Sociedad por Acciones Simplificada EMPSERVPBOY S.A.S E.S.P"/>
    <s v="OPERATIVA"/>
    <s v="MENOR O IGUAL A 2500 USUARIOS"/>
    <s v="Grupo de Pequeños"/>
    <x v="2"/>
    <s v="SOCIEDADES (EMPRESA DE SERVICIOS PUBLICOS)"/>
    <s v="BOYACÁ"/>
    <s v="SOGAMOSO"/>
    <s v="ACTUALIZACION"/>
    <d v="2024-07-18T00:00:00"/>
    <x v="0"/>
  </r>
  <r>
    <n v="37774"/>
    <s v="ASOCIACIÓN DE RECICLADORES CON CANITAS DE VILLAVICENCIO"/>
    <s v="OPERATIVA"/>
    <s v="MAYOR O IGUAL A 5001 USUARIOS"/>
    <s v="Aprovechamiento "/>
    <x v="2"/>
    <s v="ORGANIZACION AUTORIZADA"/>
    <s v="META"/>
    <s v="VILLAVICENCIO"/>
    <s v="ACTUALIZACION"/>
    <d v="2025-02-25T00:00:00"/>
    <x v="7"/>
  </r>
  <r>
    <n v="37834"/>
    <s v="ASOCIACION MUNDIAL AMIGOS DEL RECICLAJE ESP"/>
    <s v="OPERATIVA"/>
    <s v="MAYOR O IGUAL A 5001 USUARIOS"/>
    <s v="Aprovechamiento "/>
    <x v="0"/>
    <s v="ORGANIZACION AUTORIZADA"/>
    <s v="BOGOTÁ, D.C."/>
    <s v="BOGOTA, D.C."/>
    <s v="ACTUALIZACION"/>
    <d v="2024-04-17T00:00:00"/>
    <x v="7"/>
  </r>
  <r>
    <n v="37853"/>
    <s v="COOPERATIVA MULTIACTIVA DE RECICLADORES DEL EJE CAFETERO Y NORTE DEL VALLE CORECV"/>
    <s v="OPERATIVA"/>
    <s v="DESDE 2501 HASTA 5000 USUARIOS"/>
    <s v="Aprovechamiento "/>
    <x v="0"/>
    <s v="ORGANIZACION AUTORIZADA"/>
    <s v="RISARALDA"/>
    <s v="PEREIRA"/>
    <s v="INSCRIPCION"/>
    <d v="2017-09-04T00:00:00"/>
    <x v="7"/>
  </r>
  <r>
    <n v="37915"/>
    <s v="Fundación Coragyps Atratus"/>
    <s v="OPERATIVA"/>
    <s v="DESDE 2501 HASTA 5000 USUARIOS"/>
    <s v="Aprovechamiento "/>
    <x v="0"/>
    <s v="ORGANIZACION AUTORIZADA"/>
    <s v="QUINDÍO"/>
    <s v="MONTENEGRO"/>
    <s v="ACTUALIZACION"/>
    <d v="2024-03-27T00:00:00"/>
    <x v="7"/>
  </r>
  <r>
    <n v="37933"/>
    <s v="ASOCIACION COLOMBIANA DE RECICLADORES"/>
    <s v="OPERATIVA"/>
    <s v="MAYOR O IGUAL A 5001 USUARIOS"/>
    <s v="Aprovechamiento "/>
    <x v="2"/>
    <s v="ORGANIZACION AUTORIZADA"/>
    <s v="BOGOTÁ, D.C."/>
    <s v="BOGOTA, D.C."/>
    <s v="ACTUALIZACION"/>
    <d v="2025-02-28T00:00:00"/>
    <x v="7"/>
  </r>
  <r>
    <n v="37934"/>
    <s v="ASOCIACION ORA DE RECICLADORES NUEVA GENERACION "/>
    <s v="OPERATIVA"/>
    <s v="MAYOR O IGUAL A 5001 USUARIOS"/>
    <s v="Aprovechamiento "/>
    <x v="2"/>
    <s v="ORGANIZACION AUTORIZADA"/>
    <s v="BOGOTÁ, D.C."/>
    <s v="BOGOTA, D.C."/>
    <s v="ACTUALIZACION"/>
    <d v="2025-03-14T00:00:00"/>
    <x v="7"/>
  </r>
  <r>
    <n v="37954"/>
    <s v="ASOCIACION DE RECUPERADORES SOLIDARIOS CON EL MEDIO AMBIENTE"/>
    <s v="OPERATIVA"/>
    <s v="MENOR O IGUAL A 2500 USUARIOS"/>
    <s v="Aprovechamiento "/>
    <x v="2"/>
    <s v="ORGANIZACION AUTORIZADA"/>
    <s v="BOGOTÁ, D.C."/>
    <s v="BOGOTA, D.C."/>
    <s v="INSCRIPCION"/>
    <d v="2017-07-31T00:00:00"/>
    <x v="7"/>
  </r>
  <r>
    <n v="37973"/>
    <s v="ASOCIACION DE USUARIOS DEL ACUEDUCTO DE LA VEREDA SAN JOSE "/>
    <s v="OPERATIVA"/>
    <s v="MENOR O IGUAL A 2500 USUARIOS"/>
    <s v="Grupo de Pequeños"/>
    <x v="1"/>
    <s v="ORGANIZACION AUTORIZADA"/>
    <s v="CUNDINAMARCA"/>
    <s v="GACHANCIPA"/>
    <s v="ACTUALIZACION"/>
    <d v="2021-06-18T00:00:00"/>
    <x v="3"/>
  </r>
  <r>
    <n v="37993"/>
    <s v="ASOCIACION DE USUARIOS DE LOS SERVICIOS PUBLICOS DOMICILIARIOS DE ACUEDUCTO, ALCANTARILLADO Y ASEO CORREGIMIENTO DE TUTUNENDO"/>
    <s v="OPERATIVA"/>
    <s v="MENOR O IGUAL A 2500 USUARIOS"/>
    <s v="Grupo de Pequeños"/>
    <x v="1"/>
    <s v="ORGANIZACION AUTORIZADA"/>
    <s v="CHOCÓ"/>
    <s v="QUIBDO"/>
    <s v="ACTUALIZACION"/>
    <d v="2022-03-18T00:00:00"/>
    <x v="1"/>
  </r>
  <r>
    <n v="38016"/>
    <s v="AGUASEO TOTAL S.A. E.S.P."/>
    <s v="OPERATIVA"/>
    <s v="DESDE 2501 HASTA 5000 USUARIOS"/>
    <s v="Grupo de Grandes"/>
    <x v="0"/>
    <s v="SOCIEDADES (EMPRESA DE SERVICIOS PUBLICOS)"/>
    <s v="BOLÍVAR"/>
    <s v="TURBACO"/>
    <s v="ACTUALIZACION"/>
    <d v="2024-04-01T00:00:00"/>
    <x v="3"/>
  </r>
  <r>
    <n v="38053"/>
    <s v="Fundacion Ecopiensa Evolution"/>
    <s v="OPERATIVA"/>
    <s v="MENOR O IGUAL A 2500 USUARIOS"/>
    <s v="Aprovechamiento "/>
    <x v="0"/>
    <s v="ORGANIZACION AUTORIZADA"/>
    <s v="VALLE DEL CAUCA"/>
    <s v="TULUA"/>
    <s v="ACTUALIZACION"/>
    <d v="2020-03-31T00:00:00"/>
    <x v="7"/>
  </r>
  <r>
    <n v="38093"/>
    <s v="RECUPERADORA AMBIENTAL DE COLOMBIA S.A.S. E.S.P."/>
    <s v="OPERATIVA"/>
    <s v="MENOR O IGUAL A 2500 USUARIOS"/>
    <s v="Aprovechamiento "/>
    <x v="0"/>
    <s v="SOCIEDADES (EMPRESA DE SERVICIOS PUBLICOS)"/>
    <s v="HUILA"/>
    <s v="NEIVA"/>
    <s v="ACTUALIZACION"/>
    <d v="2025-01-09T00:00:00"/>
    <x v="7"/>
  </r>
  <r>
    <n v="38095"/>
    <s v="GESTION AMBIENTAL - GA S.A.S. E.S.P."/>
    <s v="OPERATIVA"/>
    <s v="MENOR O IGUAL A 2500 USUARIOS"/>
    <s v="Aprovechamiento "/>
    <x v="2"/>
    <s v="SOCIEDADES (EMPRESA DE SERVICIOS PUBLICOS)"/>
    <s v="QUINDÍO"/>
    <s v="ARMENIA"/>
    <s v="ACTUALIZACION"/>
    <d v="2017-12-04T00:00:00"/>
    <x v="0"/>
  </r>
  <r>
    <n v="38153"/>
    <s v="ASOCIACION DE RECICLADORES PUNTO CALIDAD DE VIDA E.S.P"/>
    <s v="OPERATIVA"/>
    <s v="MAYOR O IGUAL A 5001 USUARIOS"/>
    <s v="Aprovechamiento "/>
    <x v="0"/>
    <s v="ORGANIZACION AUTORIZADA"/>
    <s v="CUNDINAMARCA"/>
    <s v="CHIA"/>
    <s v="ACTUALIZACION"/>
    <d v="2025-03-10T00:00:00"/>
    <x v="7"/>
  </r>
  <r>
    <n v="38194"/>
    <s v="EMPRESA DE APROVECHAMIENTO DE RECICLADORES DE SANTANDER EMARES S.A.S. E.S.P."/>
    <s v="OPERATIVA"/>
    <s v="MAYOR O IGUAL A 5001 USUARIOS"/>
    <s v="Aprovechamiento "/>
    <x v="0"/>
    <s v="SOCIEDADES (EMPRESA DE SERVICIOS PUBLICOS)"/>
    <s v="SANTANDER"/>
    <s v="SAN GIL"/>
    <s v="ACTUALIZACION"/>
    <d v="2025-02-28T00:00:00"/>
    <x v="7"/>
  </r>
  <r>
    <n v="38234"/>
    <s v="ASOCIACIÓN DE RECICLADORES"/>
    <s v="OPERATIVA"/>
    <s v="MAYOR O IGUAL A 5001 USUARIOS"/>
    <s v="Aprovechamiento "/>
    <x v="0"/>
    <s v="ORGANIZACION AUTORIZADA"/>
    <s v="BOGOTÁ, D.C."/>
    <s v="BOGOTA, D.C."/>
    <s v="ACTUALIZACION"/>
    <d v="2025-02-19T00:00:00"/>
    <x v="7"/>
  </r>
  <r>
    <n v="38235"/>
    <s v="Asociacion ambiental de recuperadores y prestadores de servicios de palmitas ARRECUPERAR"/>
    <s v="OPERATIVA"/>
    <s v="DESDE 2501 HASTA 5000 USUARIOS"/>
    <s v="Aprovechamiento "/>
    <x v="0"/>
    <s v="ORGANIZACION AUTORIZADA"/>
    <s v="ANTIOQUIA"/>
    <s v="MEDELLÍN"/>
    <s v="ACTUALIZACION"/>
    <d v="2018-08-31T00:00:00"/>
    <x v="7"/>
  </r>
  <r>
    <n v="38236"/>
    <s v="ECOCIUDAD S.A.S"/>
    <s v="OPERATIVA"/>
    <s v="MENOR O IGUAL A 2500 USUARIOS"/>
    <s v="Aprovechamiento "/>
    <x v="2"/>
    <s v="SOCIEDADES (EMPRESA DE SERVICIOS PUBLICOS)"/>
    <s v="BOGOTÁ, D.C."/>
    <s v="BOGOTA, D.C."/>
    <s v="INSCRIPCION"/>
    <d v="2017-09-04T00:00:00"/>
    <x v="7"/>
  </r>
  <r>
    <n v="38254"/>
    <s v="Ecoeficientes sas"/>
    <s v="OPERATIVA"/>
    <s v="MENOR O IGUAL A 2500 USUARIOS"/>
    <s v="Aprovechamiento "/>
    <x v="0"/>
    <s v="SOCIEDADES (EMPRESA DE SERVICIOS PUBLICOS)"/>
    <s v="HUILA"/>
    <s v="NEIVA"/>
    <s v="INSCRIPCION"/>
    <d v="2017-09-04T00:00:00"/>
    <x v="7"/>
  </r>
  <r>
    <n v="38273"/>
    <s v="EMPRESA DE SERVICIOS PUBLICOS DOMICILIARIOS DEL VALLE DE SAN JUAN S.A.S. E.S.P."/>
    <s v="OPERATIVA"/>
    <s v="MENOR O IGUAL A 2500 USUARIOS"/>
    <s v="Grupo de Pequeños"/>
    <x v="0"/>
    <s v="SOCIEDADES (EMPRESA DE SERVICIOS PUBLICOS)"/>
    <s v="TOLIMA"/>
    <s v="VALLE DE SAN JUAN"/>
    <s v="ACTUALIZACION"/>
    <d v="2022-10-05T00:00:00"/>
    <x v="1"/>
  </r>
  <r>
    <n v="38313"/>
    <s v="PRE-COOPERATIVA MULTIACTIVA PRESTADORA DE SERVICIOS PUBLICOS DE ASEO EN LA ACTIVIDAD DE APROVECHAMIENTO DE RESIDUOS SOLIDOS"/>
    <s v="OPERATIVA"/>
    <s v="MAYOR O IGUAL A 5001 USUARIOS"/>
    <s v="Aprovechamiento "/>
    <x v="0"/>
    <s v="ORGANIZACION AUTORIZADA"/>
    <s v="RISARALDA"/>
    <s v="PEREIRA"/>
    <s v="ACTUALIZACION"/>
    <d v="2022-05-06T00:00:00"/>
    <x v="7"/>
  </r>
  <r>
    <n v="38333"/>
    <s v="ASOCIACION DE RECICLADORES REVIVIR CARIBE"/>
    <s v="OPERATIVA"/>
    <s v="MAYOR O IGUAL A 5001 USUARIOS"/>
    <s v="Aprovechamiento "/>
    <x v="0"/>
    <s v="ORGANIZACION AUTORIZADA"/>
    <s v="ATLÁNTICO"/>
    <s v="BARRANQUILLA"/>
    <s v="ACTUALIZACION"/>
    <d v="2025-02-27T00:00:00"/>
    <x v="7"/>
  </r>
  <r>
    <n v="38334"/>
    <s v="ASOCIACION DE RECICLAJE AMBIENTE Y SERVICIOS AREYS"/>
    <s v="OPERATIVA"/>
    <s v="DESDE 2501 HASTA 5000 USUARIOS"/>
    <s v="Aprovechamiento "/>
    <x v="2"/>
    <s v="ORGANIZACION AUTORIZADA"/>
    <s v="SANTANDER"/>
    <s v="GIRON"/>
    <s v="ACTUALIZACION"/>
    <d v="2025-03-25T00:00:00"/>
    <x v="7"/>
  </r>
  <r>
    <n v="38335"/>
    <s v="ASOCIACION DE MUJERES EMPRENDEDORAS DE CHOCOITA ADME"/>
    <s v="OPERATIVA"/>
    <s v="MENOR O IGUAL A 2500 USUARIOS"/>
    <s v="Aprovechamiento "/>
    <x v="0"/>
    <s v="ORGANIZACION AUTORIZADA"/>
    <s v="SANTANDER"/>
    <s v="GIRON"/>
    <s v="ACTUALIZACION"/>
    <d v="2022-03-23T00:00:00"/>
    <x v="7"/>
  </r>
  <r>
    <n v="38337"/>
    <s v="Asociacion Ecorecuperadores de Piedecuesta"/>
    <s v="OPERATIVA"/>
    <s v="DESDE 2501 HASTA 5000 USUARIOS"/>
    <s v="Aprovechamiento "/>
    <x v="0"/>
    <s v="ORGANIZACION AUTORIZADA"/>
    <s v="SANTANDER"/>
    <s v="PIEDECUESTA"/>
    <s v="ACTUALIZACION"/>
    <d v="2022-10-06T00:00:00"/>
    <x v="7"/>
  </r>
  <r>
    <n v="38338"/>
    <s v="Asociacion de recicladores y recuperadores del area metropolitana de Bucaramanga y municipios de santander RECICLEMOS"/>
    <s v="OPERATIVA"/>
    <s v="DESDE 2501 HASTA 5000 USUARIOS"/>
    <s v="Aprovechamiento "/>
    <x v="2"/>
    <s v="ORGANIZACION AUTORIZADA"/>
    <s v="SANTANDER"/>
    <s v="BUCARAMANGA"/>
    <s v="ACTUALIZACION"/>
    <d v="2020-09-22T00:00:00"/>
    <x v="7"/>
  </r>
  <r>
    <n v="38400"/>
    <s v="ASOCIACION DE RECUPERADORES DE OFICIO DE MONTENEGRO -QUINDIO"/>
    <s v="OPERATIVA"/>
    <s v="MENOR O IGUAL A 2500 USUARIOS"/>
    <s v="Aprovechamiento "/>
    <x v="0"/>
    <s v="ORGANIZACION AUTORIZADA"/>
    <s v="QUINDÍO"/>
    <s v="MONTENEGRO"/>
    <s v="INSCRIPCION"/>
    <d v="2018-10-08T00:00:00"/>
    <x v="7"/>
  </r>
  <r>
    <n v="38401"/>
    <s v="asociacion recuperadores del reciclaje roca verde "/>
    <s v="OPERATIVA"/>
    <s v="MAYOR O IGUAL A 5001 USUARIOS"/>
    <s v="Aprovechamiento "/>
    <x v="2"/>
    <s v="ORGANIZACION AUTORIZADA"/>
    <s v="BOGOTÁ, D.C."/>
    <s v="BOGOTA, D.C."/>
    <s v="ACTUALIZACION"/>
    <d v="2025-03-27T00:00:00"/>
    <x v="7"/>
  </r>
  <r>
    <n v="38420"/>
    <s v="ECA ECOVIDA SAS"/>
    <s v="OPERATIVA"/>
    <s v="MENOR O IGUAL A 2500 USUARIOS"/>
    <s v="Aprovechamiento "/>
    <x v="0"/>
    <s v="SOCIEDADES (EMPRESA DE SERVICIOS PUBLICOS)"/>
    <s v="META"/>
    <s v="VILLAVICENCIO"/>
    <s v="INSCRIPCION"/>
    <d v="2017-09-05T00:00:00"/>
    <x v="7"/>
  </r>
  <r>
    <n v="38423"/>
    <s v="EKOPLANET S.A.S. E.S.P."/>
    <s v="OPERATIVA"/>
    <s v="MAYOR O IGUAL A 5001 USUARIOS"/>
    <s v="Aprovechamiento "/>
    <x v="2"/>
    <s v="SOCIEDADES (EMPRESA DE SERVICIOS PUBLICOS)"/>
    <s v="BOGOTÁ, D.C."/>
    <s v="BOGOTA, D.C."/>
    <s v="ACTUALIZACION"/>
    <d v="2025-03-18T00:00:00"/>
    <x v="7"/>
  </r>
  <r>
    <n v="38424"/>
    <s v="INGESAM.ASEO.S.A.S.E.S.P"/>
    <s v="OPERATIVA"/>
    <s v="DESDE 2501 HASTA 5000 USUARIOS"/>
    <s v="Aprovechamiento "/>
    <x v="2"/>
    <s v="SOCIEDADES (EMPRESA DE SERVICIOS PUBLICOS)"/>
    <s v="LA GUAJIRA"/>
    <s v="HATONUEVO"/>
    <s v="ACTUALIZACION"/>
    <d v="2024-05-12T00:00:00"/>
    <x v="7"/>
  </r>
  <r>
    <n v="38426"/>
    <s v="ECORECSA E.S.P S.A.S"/>
    <s v="OPERATIVA"/>
    <s v="MENOR O IGUAL A 2500 USUARIOS"/>
    <s v="Aprovechamiento "/>
    <x v="2"/>
    <s v="SOCIEDADES (EMPRESA DE SERVICIOS PUBLICOS)"/>
    <s v="CASANARE"/>
    <s v="MANI"/>
    <s v="INSCRIPCION"/>
    <d v="2017-11-01T00:00:00"/>
    <x v="7"/>
  </r>
  <r>
    <n v="38440"/>
    <s v="ASOCIACION DE EMPRESARIOS DEL MATERIAL RECUPERADO"/>
    <s v="OPERATIVA"/>
    <s v="MAYOR O IGUAL A 5001 USUARIOS"/>
    <s v="Aprovechamiento "/>
    <x v="0"/>
    <s v="ORGANIZACION AUTORIZADA"/>
    <s v="ANTIOQUIA"/>
    <s v="MEDELLÍN"/>
    <s v="ACTUALIZACION"/>
    <d v="2025-03-06T00:00:00"/>
    <x v="7"/>
  </r>
  <r>
    <n v="38483"/>
    <s v="ASOCIACION DE RECICLADORES DE LA VIRGINIA RISARALDA"/>
    <s v="OPERATIVA"/>
    <s v="DESDE 2501 HASTA 5000 USUARIOS"/>
    <s v="Aprovechamiento "/>
    <x v="0"/>
    <s v="ORGANIZACION AUTORIZADA"/>
    <s v="RISARALDA"/>
    <s v="LA VIRGINIA"/>
    <s v="INSCRIPCION"/>
    <d v="2017-09-04T00:00:00"/>
    <x v="7"/>
  </r>
  <r>
    <n v="38484"/>
    <s v="ONG SOL NACIENTE"/>
    <s v="OPERATIVA"/>
    <s v="DESDE 2501 HASTA 5000 USUARIOS"/>
    <s v="Aprovechamiento "/>
    <x v="0"/>
    <s v="ORGANIZACION AUTORIZADA"/>
    <s v="RISARALDA"/>
    <s v="SANTA ROSA DE CABAL"/>
    <s v="INSCRIPCION"/>
    <d v="2017-09-04T00:00:00"/>
    <x v="7"/>
  </r>
  <r>
    <n v="38487"/>
    <s v="PRECOOPERATIVA MULTIACTIVA PARA EL EMPRENDEMIENTO SOLIDARIO DE CERRITOS"/>
    <s v="OPERATIVA"/>
    <s v="DESDE 2501 HASTA 5000 USUARIOS"/>
    <s v="Aprovechamiento "/>
    <x v="0"/>
    <s v="ORGANIZACION AUTORIZADA"/>
    <s v="RISARALDA"/>
    <s v="PEREIRA"/>
    <s v="INSCRIPCION"/>
    <d v="2017-09-05T00:00:00"/>
    <x v="7"/>
  </r>
  <r>
    <n v="38561"/>
    <s v="Asociación de recuperadores y defensores del medio ambiente Eco-Risaralda"/>
    <s v="OPERATIVA"/>
    <s v="DESDE 2501 HASTA 5000 USUARIOS"/>
    <s v="Aprovechamiento "/>
    <x v="0"/>
    <s v="ORGANIZACION AUTORIZADA"/>
    <s v="RISARALDA"/>
    <s v="PEREIRA"/>
    <s v="INSCRIPCION"/>
    <d v="2017-09-04T00:00:00"/>
    <x v="7"/>
  </r>
  <r>
    <n v="38602"/>
    <s v="FUNDACION CENTRO INTEGRAL PARA EL DESARROLLO HUMANO"/>
    <s v="OPERATIVA"/>
    <s v="MENOR O IGUAL A 2500 USUARIOS"/>
    <s v="Aprovechamiento "/>
    <x v="0"/>
    <s v="ORGANIZACION AUTORIZADA"/>
    <s v="CUNDINAMARCA"/>
    <s v="FUSAGASUGA"/>
    <s v="INSCRIPCION"/>
    <d v="2018-06-29T00:00:00"/>
    <x v="7"/>
  </r>
  <r>
    <n v="38621"/>
    <s v="EMPRESA DE SERVICIOS PÚBLICOS DOMICILIARIOS DEL VALLE S.A.S E.S.P "/>
    <s v="OPERATIVA"/>
    <s v="DESDE 2501 HASTA 5000 USUARIOS"/>
    <s v="Grupo de Grandes"/>
    <x v="2"/>
    <s v="SOCIEDADES (EMPRESA DE SERVICIOS PUBLICOS)"/>
    <s v="VALLE DEL CAUCA"/>
    <s v="JAMUNDI"/>
    <s v="ACTUALIZACION"/>
    <d v="2025-02-28T00:00:00"/>
    <x v="1"/>
  </r>
  <r>
    <n v="38622"/>
    <s v="ADMINISTRACION PUBLICA COOPERATIVA DE SERVICIOS PUBLICOS DE NUEVA GRANADA LIMITADA"/>
    <s v="OPERATIVA"/>
    <s v="MENOR O IGUAL A 2500 USUARIOS"/>
    <s v="Grupo de Pequeños"/>
    <x v="0"/>
    <s v="ORGANIZACION AUTORIZADA"/>
    <s v="MAGDALENA"/>
    <s v="NUEVA GRANADA"/>
    <s v="ACTUALIZACION"/>
    <d v="2025-02-28T00:00:00"/>
    <x v="1"/>
  </r>
  <r>
    <n v="38643"/>
    <s v="CORPORACION AMBIENTAL DE RECICLADORES DE LA COSTA"/>
    <s v="OPERATIVA"/>
    <s v="DESDE 2501 HASTA 5000 USUARIOS"/>
    <s v="Aprovechamiento "/>
    <x v="2"/>
    <s v="ORGANIZACION AUTORIZADA"/>
    <s v="ATLÁNTICO"/>
    <s v="BARRANQUILLA"/>
    <s v="ACTUALIZACION"/>
    <d v="2025-02-16T00:00:00"/>
    <x v="7"/>
  </r>
  <r>
    <n v="38661"/>
    <s v="CORPORACION DE RECICLAJE DE COPACABANA "/>
    <s v="OPERATIVA"/>
    <s v="MAYOR O IGUAL A 5001 USUARIOS"/>
    <s v="Aprovechamiento "/>
    <x v="2"/>
    <s v="ORGANIZACION AUTORIZADA"/>
    <s v="ANTIOQUIA"/>
    <s v="COPACABANA"/>
    <s v="INSCRIPCION"/>
    <d v="2017-09-25T00:00:00"/>
    <x v="7"/>
  </r>
  <r>
    <n v="38663"/>
    <s v="Asociación de recicladores de Girardota"/>
    <s v="OPERATIVA"/>
    <s v="MENOR O IGUAL A 2500 USUARIOS"/>
    <s v="Aprovechamiento "/>
    <x v="1"/>
    <s v="ORGANIZACION AUTORIZADA"/>
    <s v="ANTIOQUIA"/>
    <s v="GIRARDOTA"/>
    <s v="INSCRIPCION"/>
    <d v="2017-09-25T00:00:00"/>
    <x v="7"/>
  </r>
  <r>
    <n v="38664"/>
    <s v="ASOCIACIÓN DE RECICLADORES DEL MUNICIPIO DE SABANETA"/>
    <s v="OPERATIVA"/>
    <s v="DESDE 2501 HASTA 5000 USUARIOS"/>
    <s v="Aprovechamiento "/>
    <x v="0"/>
    <s v="ORGANIZACION AUTORIZADA"/>
    <s v="ANTIOQUIA"/>
    <s v="SABANETA"/>
    <s v="ACTUALIZACION"/>
    <d v="2025-02-10T00:00:00"/>
    <x v="7"/>
  </r>
  <r>
    <n v="38666"/>
    <s v="Cooperativa Trabajo Asociado Manos Solidarias "/>
    <s v="OPERATIVA"/>
    <s v="DESDE 2501 HASTA 5000 USUARIOS"/>
    <s v="Aprovechamiento "/>
    <x v="0"/>
    <s v="ORGANIZACION AUTORIZADA"/>
    <s v="ANTIOQUIA"/>
    <s v="MEDELLÍN"/>
    <s v="ACTUALIZACION"/>
    <d v="2025-02-18T00:00:00"/>
    <x v="7"/>
  </r>
  <r>
    <n v="38668"/>
    <s v="Corporación para la recuperación y aprovechamiento de residuos"/>
    <s v="OPERATIVA"/>
    <s v="DESDE 2501 HASTA 5000 USUARIOS"/>
    <s v="Aprovechamiento "/>
    <x v="2"/>
    <s v="ORGANIZACION AUTORIZADA"/>
    <s v="ANTIOQUIA"/>
    <s v="MEDELLÍN"/>
    <s v="ACTUALIZACION"/>
    <d v="2025-03-05T00:00:00"/>
    <x v="7"/>
  </r>
  <r>
    <n v="38669"/>
    <s v="ASOCIACION DE OPERADORES AMBIENTALES Y SERVICIOS MULTIPLES DE ITAGUI"/>
    <s v="OPERATIVA"/>
    <s v="DESDE 2501 HASTA 5000 USUARIOS"/>
    <s v="Aprovechamiento "/>
    <x v="0"/>
    <s v="ORGANIZACION AUTORIZADA"/>
    <s v="ANTIOQUIA"/>
    <s v="ITAGUI"/>
    <s v="INSCRIPCION"/>
    <d v="2017-12-01T00:00:00"/>
    <x v="7"/>
  </r>
  <r>
    <n v="38670"/>
    <s v="Asociacion Municipal de Recolectores ambientales fortaleza"/>
    <s v="OPERATIVA"/>
    <s v="DESDE 2501 HASTA 5000 USUARIOS"/>
    <s v="Aprovechamiento "/>
    <x v="0"/>
    <s v="ORGANIZACION AUTORIZADA"/>
    <s v="ANTIOQUIA"/>
    <s v="GIRARDOTA"/>
    <s v="INSCRIPCION"/>
    <d v="2017-09-27T00:00:00"/>
    <x v="7"/>
  </r>
  <r>
    <n v="38671"/>
    <s v="Corporación Comunitaria productiva para la preservación del medio ambiente en Medellin"/>
    <s v="OPERATIVA"/>
    <s v="DESDE 2501 HASTA 5000 USUARIOS"/>
    <s v="Aprovechamiento "/>
    <x v="2"/>
    <s v="ORGANIZACION AUTORIZADA"/>
    <s v="ANTIOQUIA"/>
    <s v="MEDELLÍN"/>
    <s v="ACTUALIZACION"/>
    <d v="2018-06-22T00:00:00"/>
    <x v="7"/>
  </r>
  <r>
    <n v="38683"/>
    <s v="ALIAT SERVICIOS S.A.S ESP"/>
    <s v="OPERATIVA"/>
    <s v="DESDE 2501 HASTA 5000 USUARIOS"/>
    <s v="Grupo de Grandes"/>
    <x v="1"/>
    <s v="SOCIEDADES (EMPRESA DE SERVICIOS PUBLICOS)"/>
    <s v="BOLÍVAR"/>
    <s v="CARTAGENA DE INDIAS"/>
    <s v="ACTUALIZACION"/>
    <d v="2025-02-11T00:00:00"/>
    <x v="6"/>
  </r>
  <r>
    <n v="38701"/>
    <s v="ASOCIACION EMPRESA AGUAS DE VALENCIA"/>
    <s v="OPERATIVA"/>
    <s v="MENOR O IGUAL A 2500 USUARIOS"/>
    <s v="Grupo de Pequeños"/>
    <x v="1"/>
    <s v="ORGANIZACION AUTORIZADA"/>
    <s v="SUCRE"/>
    <s v="SAN LUIS DE SINCE"/>
    <s v="ACTUALIZACION"/>
    <d v="2025-02-10T00:00:00"/>
    <x v="3"/>
  </r>
  <r>
    <n v="38721"/>
    <s v="CISCO INVERSIONES ESP. SAS"/>
    <s v="OPERATIVA"/>
    <s v="MENOR O IGUAL A 2500 USUARIOS"/>
    <s v="Grupo de Pequeños"/>
    <x v="1"/>
    <s v="SOCIEDADES (EMPRESA DE SERVICIOS PUBLICOS)"/>
    <s v="HUILA"/>
    <s v="NEIVA"/>
    <s v="INSCRIPCION"/>
    <d v="2025-03-27T00:00:00"/>
    <x v="4"/>
  </r>
  <r>
    <n v="38724"/>
    <s v="COOPERATIVA MULTIACTIVA LAS VIOLETAS COOMULVI"/>
    <s v="OPERATIVA"/>
    <s v="DESDE 2501 HASTA 5000 USUARIOS"/>
    <s v="Aprovechamiento "/>
    <x v="0"/>
    <s v="ORGANIZACION AUTORIZADA"/>
    <s v="ANTIOQUIA"/>
    <s v="MEDELLÍN"/>
    <s v="ACTUALIZACION"/>
    <d v="2025-03-06T00:00:00"/>
    <x v="7"/>
  </r>
  <r>
    <n v="38742"/>
    <s v="Asociacion Marmateña de mujeres emprendedoras"/>
    <s v="OPERATIVA"/>
    <s v="MENOR O IGUAL A 2500 USUARIOS"/>
    <s v="Aprovechamiento "/>
    <x v="0"/>
    <s v="PRESTADORES FUERA DEL ART. 15 LSPD"/>
    <s v="CALDAS"/>
    <s v="MARMATO"/>
    <s v="INSCRIPCION"/>
    <d v="2017-12-20T00:00:00"/>
    <x v="7"/>
  </r>
  <r>
    <n v="38761"/>
    <s v="Asociación de recicladores de la comuna 20"/>
    <s v="OPERATIVA"/>
    <s v="MAYOR O IGUAL A 5001 USUARIOS"/>
    <s v="Aprovechamiento "/>
    <x v="0"/>
    <s v="ORGANIZACION AUTORIZADA"/>
    <s v="VALLE DEL CAUCA"/>
    <s v="CALI"/>
    <s v="ACTUALIZACION"/>
    <d v="2024-04-19T00:00:00"/>
    <x v="7"/>
  </r>
  <r>
    <n v="38762"/>
    <s v="Asociación de recicladores de Navarro"/>
    <s v="OPERATIVA"/>
    <s v="DESDE 2501 HASTA 5000 USUARIOS"/>
    <s v="Aprovechamiento "/>
    <x v="0"/>
    <s v="ORGANIZACION AUTORIZADA"/>
    <s v="VALLE DEL CAUCA"/>
    <s v="CALI"/>
    <s v="INSCRIPCION"/>
    <d v="2017-10-04T00:00:00"/>
    <x v="7"/>
  </r>
  <r>
    <n v="38763"/>
    <s v="Asociación de recicladores asociados de Colombia"/>
    <s v="OPERATIVA"/>
    <s v="DESDE 2501 HASTA 5000 USUARIOS"/>
    <s v="Aprovechamiento "/>
    <x v="2"/>
    <s v="ORGANIZACION AUTORIZADA"/>
    <s v="VALLE DEL CAUCA"/>
    <s v="CALI"/>
    <s v="INSCRIPCION"/>
    <d v="2017-10-04T00:00:00"/>
    <x v="7"/>
  </r>
  <r>
    <n v="38765"/>
    <s v="Asociación de comerciantes y bodegueros de la zona centro del municipio de Santiago de Cali"/>
    <s v="OPERATIVA"/>
    <s v="MAYOR O IGUAL A 5001 USUARIOS"/>
    <s v="Aprovechamiento "/>
    <x v="2"/>
    <s v="ORGANIZACION AUTORIZADA"/>
    <s v="VALLE DEL CAUCA"/>
    <s v="CALI"/>
    <s v="ACTUALIZACION"/>
    <d v="2024-02-10T00:00:00"/>
    <x v="7"/>
  </r>
  <r>
    <n v="38766"/>
    <s v="Asociación de recicladores y fami-bodegas del sur"/>
    <s v="OPERATIVA"/>
    <s v="MAYOR O IGUAL A 5001 USUARIOS"/>
    <s v="Aprovechamiento "/>
    <x v="2"/>
    <s v="ORGANIZACION AUTORIZADA"/>
    <s v="VALLE DEL CAUCA"/>
    <s v="CALI"/>
    <s v="ACTUALIZACION"/>
    <d v="2025-03-15T00:00:00"/>
    <x v="7"/>
  </r>
  <r>
    <n v="38767"/>
    <s v="Asociación de comerciantes de materiales reciclables de Siloe"/>
    <s v="OPERATIVA"/>
    <s v="MAYOR O IGUAL A 5001 USUARIOS"/>
    <s v="Aprovechamiento "/>
    <x v="0"/>
    <s v="ORGANIZACION AUTORIZADA"/>
    <s v="VALLE DEL CAUCA"/>
    <s v="CALI"/>
    <s v="ACTUALIZACION"/>
    <d v="2024-04-01T00:00:00"/>
    <x v="7"/>
  </r>
  <r>
    <n v="38769"/>
    <s v="FUNDACION DE RECUPERADORES ECOLOGICOS DE COLOMBIA"/>
    <s v="OPERATIVA"/>
    <s v="MAYOR O IGUAL A 5001 USUARIOS"/>
    <s v="Aprovechamiento "/>
    <x v="0"/>
    <s v="ORGANIZACION AUTORIZADA"/>
    <s v="VALLE DEL CAUCA"/>
    <s v="CALI"/>
    <s v="INSCRIPCION"/>
    <d v="2022-09-14T00:00:00"/>
    <x v="7"/>
  </r>
  <r>
    <n v="38770"/>
    <s v="Fundación de recuperadores ambientales de Cali"/>
    <s v="OPERATIVA"/>
    <s v="DESDE 2501 HASTA 5000 USUARIOS"/>
    <s v="Aprovechamiento "/>
    <x v="2"/>
    <s v="ORGANIZACION AUTORIZADA"/>
    <s v="VALLE DEL CAUCA"/>
    <s v="CALI"/>
    <s v="INSCRIPCION"/>
    <d v="2017-10-04T00:00:00"/>
    <x v="7"/>
  </r>
  <r>
    <n v="38772"/>
    <s v="Fundacion Sembrando para Cosechar"/>
    <s v="OPERATIVA"/>
    <s v="DESDE 2501 HASTA 5000 USUARIOS"/>
    <s v="Aprovechamiento "/>
    <x v="2"/>
    <s v="ORGANIZACION AUTORIZADA"/>
    <s v="VALLE DEL CAUCA"/>
    <s v="CALI"/>
    <s v="INSCRIPCION"/>
    <d v="2017-10-04T00:00:00"/>
    <x v="7"/>
  </r>
  <r>
    <n v="38774"/>
    <s v="ASOCIACIÓN DE RECICLADORES ECOINNOVANDO"/>
    <s v="OPERATIVA"/>
    <s v="DESDE 2501 HASTA 5000 USUARIOS"/>
    <s v="Aprovechamiento "/>
    <x v="0"/>
    <s v="ORGANIZACION AUTORIZADA"/>
    <s v="VALLE DEL CAUCA"/>
    <s v="CALI"/>
    <s v="INSCRIPCION"/>
    <d v="2017-10-04T00:00:00"/>
    <x v="7"/>
  </r>
  <r>
    <n v="38775"/>
    <s v="Fundación Zaranda "/>
    <s v="OPERATIVA"/>
    <s v="MAYOR O IGUAL A 5001 USUARIOS"/>
    <s v="Aprovechamiento "/>
    <x v="0"/>
    <s v="ORGANIZACION AUTORIZADA"/>
    <s v="VALLE DEL CAUCA"/>
    <s v="CALI"/>
    <s v="ACTUALIZACION"/>
    <d v="2025-02-06T00:00:00"/>
    <x v="7"/>
  </r>
  <r>
    <n v="38776"/>
    <s v="ASOCIACIÓN MUTUAL MUJERES CABEZA DE HOGAR Y RECICLADORES DEL CENTRO DE CALÍ"/>
    <s v="OPERATIVA"/>
    <s v="MAYOR O IGUAL A 5001 USUARIOS"/>
    <s v="Aprovechamiento "/>
    <x v="2"/>
    <s v="ORGANIZACION AUTORIZADA"/>
    <s v="VALLE DEL CAUCA"/>
    <s v="CALI"/>
    <s v="ACTUALIZACION"/>
    <d v="2024-05-20T00:00:00"/>
    <x v="7"/>
  </r>
  <r>
    <n v="38777"/>
    <s v="Asociación de Recicladores de Oficio de Cali"/>
    <s v="OPERATIVA"/>
    <s v="MENOR O IGUAL A 2500 USUARIOS"/>
    <s v="Aprovechamiento "/>
    <x v="2"/>
    <s v="ORGANIZACION AUTORIZADA"/>
    <s v="VALLE DEL CAUCA"/>
    <s v="CALI"/>
    <s v="ACTUALIZACION"/>
    <d v="2018-03-28T00:00:00"/>
    <x v="7"/>
  </r>
  <r>
    <n v="38781"/>
    <s v="ASOCIACION MUTUAL DE RECUPERADORES DEL MEDIO AMBIENTE"/>
    <s v="OPERATIVA"/>
    <s v="MAYOR O IGUAL A 5001 USUARIOS"/>
    <s v="Aprovechamiento "/>
    <x v="2"/>
    <s v="ORGANIZACION AUTORIZADA"/>
    <s v="VALLE DEL CAUCA"/>
    <s v="CALI"/>
    <s v="ACTUALIZACION"/>
    <d v="2024-02-29T00:00:00"/>
    <x v="7"/>
  </r>
  <r>
    <n v="38801"/>
    <s v="FUNDACION DE RECICLADORES ECOFUTURO"/>
    <s v="OPERATIVA"/>
    <s v="DESDE 2501 HASTA 5000 USUARIOS"/>
    <s v="Aprovechamiento "/>
    <x v="2"/>
    <s v="ORGANIZACION AUTORIZADA"/>
    <s v="VALLE DEL CAUCA"/>
    <s v="CALI"/>
    <s v="INSCRIPCION"/>
    <d v="2022-07-21T00:00:00"/>
    <x v="7"/>
  </r>
  <r>
    <n v="38802"/>
    <s v="ASOCIACIÓN DE TRABAJADORES DEL RECICLAJE EL TRIUNFO "/>
    <s v="OPERATIVA"/>
    <s v="MAYOR O IGUAL A 5001 USUARIOS"/>
    <s v="Aprovechamiento "/>
    <x v="2"/>
    <s v="ORGANIZACION AUTORIZADA"/>
    <s v="VALLE DEL CAUCA"/>
    <s v="CALI"/>
    <s v="ACTUALIZACION"/>
    <d v="2025-02-28T00:00:00"/>
    <x v="7"/>
  </r>
  <r>
    <n v="38806"/>
    <s v="ASOCIACIÓN GREMIAL DE RECICLADORES LA UNION E.S.P."/>
    <s v="OPERATIVA"/>
    <s v="MAYOR O IGUAL A 5001 USUARIOS"/>
    <s v="Aprovechamiento "/>
    <x v="0"/>
    <s v="ORGANIZACION AUTORIZADA"/>
    <s v="BOGOTÁ, D.C."/>
    <s v="BOGOTA, D.C."/>
    <s v="ACTUALIZACION"/>
    <d v="2023-05-09T00:00:00"/>
    <x v="7"/>
  </r>
  <r>
    <n v="38807"/>
    <s v="ASOCIACION DE RECICLADORES DE CERETE"/>
    <s v="OPERATIVA"/>
    <s v="MAYOR O IGUAL A 5001 USUARIOS"/>
    <s v="Aprovechamiento "/>
    <x v="2"/>
    <s v="ORGANIZACION AUTORIZADA"/>
    <s v="CÓRDOBA"/>
    <s v="CERETE"/>
    <s v="ACTUALIZACION"/>
    <d v="2025-03-29T00:00:00"/>
    <x v="7"/>
  </r>
  <r>
    <n v="38808"/>
    <s v="COOPERATIVA DE TRABAJO ASOCIADO UNIDOS HACIA EL FUTURO PROTEGIENDO EL MEDIO AMBIENTE"/>
    <s v="OPERATIVA"/>
    <s v="DESDE 2501 HASTA 5000 USUARIOS"/>
    <s v="Aprovechamiento "/>
    <x v="0"/>
    <s v="ORGANIZACION AUTORIZADA"/>
    <s v="VALLE DEL CAUCA"/>
    <s v="CALI"/>
    <s v="INSCRIPCION"/>
    <d v="2017-10-04T00:00:00"/>
    <x v="7"/>
  </r>
  <r>
    <n v="38830"/>
    <s v="ASOCIACION MEDIO AMBIENTAL Y RECICLAJE JUAN VALENCIA &amp; MANTILLA"/>
    <s v="OPERATIVA"/>
    <s v="DESDE 2501 HASTA 5000 USUARIOS"/>
    <s v="Aprovechamiento "/>
    <x v="1"/>
    <s v="ORGANIZACION AUTORIZADA"/>
    <s v="SANTANDER"/>
    <s v="BARRANCABERMEJA"/>
    <s v="ACTUALIZACION"/>
    <d v="2024-05-24T00:00:00"/>
    <x v="7"/>
  </r>
  <r>
    <n v="38871"/>
    <s v="SERVICIOS MUNICIPALES 1A SAS ESP"/>
    <s v="OPERATIVA"/>
    <s v="MENOR O IGUAL A 2500 USUARIOS"/>
    <s v="Grupo de Pequeños"/>
    <x v="2"/>
    <s v="SOCIEDADES (EMPRESA DE SERVICIOS PUBLICOS)"/>
    <s v="ATLÁNTICO"/>
    <s v="BARRANQUILLA"/>
    <s v="ACTUALIZACION"/>
    <d v="2024-11-08T00:00:00"/>
    <x v="6"/>
  </r>
  <r>
    <n v="38874"/>
    <s v="FUNDACION AMBIENTAL BIOMUNDO E.S.P."/>
    <s v="OPERATIVA"/>
    <s v="DESDE 2501 HASTA 5000 USUARIOS"/>
    <s v="Aprovechamiento "/>
    <x v="0"/>
    <s v="ORGANIZACION AUTORIZADA"/>
    <s v="CESAR"/>
    <s v="VALLEDUPAR"/>
    <s v="ACTUALIZACION"/>
    <d v="2025-02-28T00:00:00"/>
    <x v="7"/>
  </r>
  <r>
    <n v="38894"/>
    <s v="FUNDACIÓN DE RECICLADORES AMBIENTALISTAS DE COLOMBIA"/>
    <s v="OPERATIVA"/>
    <s v="DESDE 2501 HASTA 5000 USUARIOS"/>
    <s v="Aprovechamiento "/>
    <x v="2"/>
    <s v="ORGANIZACION AUTORIZADA"/>
    <s v="BOGOTÁ, D.C."/>
    <s v="BOGOTA, D.C."/>
    <s v="ACTUALIZACION"/>
    <d v="2023-02-27T00:00:00"/>
    <x v="7"/>
  </r>
  <r>
    <n v="38911"/>
    <s v="ASOCIACION DE RECICLADORES RECICLEAN"/>
    <s v="OPERATIVA"/>
    <s v="MENOR O IGUAL A 2500 USUARIOS"/>
    <s v="Aprovechamiento "/>
    <x v="2"/>
    <s v="ORGANIZACION AUTORIZADA"/>
    <s v="BOLÍVAR"/>
    <s v="CARTAGENA DE INDIAS"/>
    <s v="ACTUALIZACION"/>
    <d v="2024-07-27T00:00:00"/>
    <x v="7"/>
  </r>
  <r>
    <n v="38930"/>
    <s v="EMPRESA DE SERVICIOS PUBLICOS DOMICILIARIOS DE EL CASTILLO SA ESP"/>
    <s v="OPERATIVA"/>
    <s v="MENOR O IGUAL A 2500 USUARIOS"/>
    <s v="Grupo de Pequeños"/>
    <x v="0"/>
    <s v="SOCIEDADES (EMPRESA DE SERVICIOS PUBLICOS)"/>
    <s v="META"/>
    <s v="EL CASTILLO"/>
    <s v="ACTUALIZACION"/>
    <d v="2025-03-04T00:00:00"/>
    <x v="1"/>
  </r>
  <r>
    <n v="38952"/>
    <s v="ASOCIACION DE RECICLADORES PORVENIR - ASOPORVENIR"/>
    <s v="OPERATIVA"/>
    <s v="MAYOR O IGUAL A 5001 USUARIOS"/>
    <s v="Aprovechamiento "/>
    <x v="2"/>
    <s v="ORGANIZACION AUTORIZADA"/>
    <s v="BOGOTÁ, D.C."/>
    <s v="BOGOTA, D.C."/>
    <s v="ACTUALIZACION"/>
    <d v="2025-02-28T00:00:00"/>
    <x v="7"/>
  </r>
  <r>
    <n v="39034"/>
    <s v="ASOCIACION DE RECICLADORES EMPRENDEDORES DE BOSCONIA"/>
    <s v="OPERATIVA"/>
    <s v="MAYOR O IGUAL A 5001 USUARIOS"/>
    <s v="Aprovechamiento "/>
    <x v="0"/>
    <s v="ORGANIZACION AUTORIZADA"/>
    <s v="CESAR"/>
    <s v="BOSCONIA"/>
    <s v="ACTUALIZACION"/>
    <d v="2024-09-05T00:00:00"/>
    <x v="7"/>
  </r>
  <r>
    <n v="39035"/>
    <s v="Fundación Recicla - Vida Integral"/>
    <s v="OPERATIVA"/>
    <s v="MAYOR O IGUAL A 5001 USUARIOS"/>
    <s v="Aprovechamiento "/>
    <x v="0"/>
    <s v="ORGANIZACION AUTORIZADA"/>
    <s v="VALLE DEL CAUCA"/>
    <s v="CALI"/>
    <s v="ACTUALIZACION"/>
    <d v="2024-06-24T00:00:00"/>
    <x v="7"/>
  </r>
  <r>
    <n v="39050"/>
    <s v="COMPAÑIA MILETO S.A.S. E.S.P."/>
    <s v="OPERATIVA"/>
    <s v="MENOR O IGUAL A 2500 USUARIOS"/>
    <s v="Grupo de Pequeños"/>
    <x v="2"/>
    <s v="SOCIEDADES (EMPRESA DE SERVICIOS PUBLICOS)"/>
    <s v="SANTANDER"/>
    <s v="BUCARAMANGA"/>
    <s v="ACTUALIZACION"/>
    <d v="2025-02-28T00:00:00"/>
    <x v="4"/>
  </r>
  <r>
    <n v="39052"/>
    <s v="RECUPERADORA LA 55 SAS ESP"/>
    <s v="OPERATIVA"/>
    <s v="MAYOR O IGUAL A 5001 USUARIOS"/>
    <s v="Aprovechamiento "/>
    <x v="2"/>
    <s v="SOCIEDADES (EMPRESA DE SERVICIOS PUBLICOS)"/>
    <s v="HUILA"/>
    <s v="NEIVA"/>
    <s v="ACTUALIZACION"/>
    <d v="2021-03-29T00:00:00"/>
    <x v="7"/>
  </r>
  <r>
    <n v="39053"/>
    <s v="ECOGESTION E.S.P S.A.S."/>
    <s v="OPERATIVA"/>
    <s v="MENOR O IGUAL A 2500 USUARIOS"/>
    <s v="Grupo de Pequeños"/>
    <x v="0"/>
    <s v="SOCIEDADES (EMPRESA DE SERVICIOS PUBLICOS)"/>
    <s v="BOLÍVAR"/>
    <s v="CANTAGALLO"/>
    <s v="ACTUALIZACION"/>
    <d v="2023-06-28T00:00:00"/>
    <x v="0"/>
  </r>
  <r>
    <n v="39055"/>
    <s v="ASOCIACION GREMIAL DE RECICLADORES NACIONALES ECOCLEAN ESP"/>
    <s v="OPERATIVA"/>
    <s v="DESDE 2501 HASTA 5000 USUARIOS"/>
    <s v="Aprovechamiento "/>
    <x v="2"/>
    <s v="ORGANIZACION AUTORIZADA"/>
    <s v="BOGOTÁ, D.C."/>
    <s v="BOGOTA, D.C."/>
    <s v="ACTUALIZACION"/>
    <d v="2025-03-17T00:00:00"/>
    <x v="7"/>
  </r>
  <r>
    <n v="39056"/>
    <s v="INTERASEO DEL ARCHIPIELAGO S.A.S. E.S.P."/>
    <s v="OPERATIVA"/>
    <s v="MAYOR O IGUAL A 5001 USUARIOS"/>
    <s v="Grupo de Grandes"/>
    <x v="0"/>
    <s v="SOCIEDADES (EMPRESA DE SERVICIOS PUBLICOS)"/>
    <s v="ANTIOQUIA"/>
    <s v="MEDELLÍN"/>
    <s v="ACTUALIZACION"/>
    <d v="2025-03-21T00:00:00"/>
    <x v="0"/>
  </r>
  <r>
    <n v="39072"/>
    <s v="ASOCIACION DE RECICLADORES FUERTES EN LA  RTA"/>
    <s v="OPERATIVA"/>
    <s v="MAYOR O IGUAL A 5001 USUARIOS"/>
    <s v="Aprovechamiento "/>
    <x v="2"/>
    <s v="ORGANIZACION AUTORIZADA"/>
    <s v="BOGOTÁ, D.C."/>
    <s v="BOGOTA, D.C."/>
    <s v="ACTUALIZACION"/>
    <d v="2025-02-28T00:00:00"/>
    <x v="7"/>
  </r>
  <r>
    <n v="39073"/>
    <s v="ASOCIACION DE RECICLADORES DE OFICIO NUEVA VISION "/>
    <s v="OPERATIVA"/>
    <s v="MAYOR O IGUAL A 5001 USUARIOS"/>
    <s v="Aprovechamiento "/>
    <x v="2"/>
    <s v="ORGANIZACION AUTORIZADA"/>
    <s v="BOGOTÁ, D.C."/>
    <s v="BOGOTA, D.C."/>
    <s v="ACTUALIZACION"/>
    <d v="2025-03-03T00:00:00"/>
    <x v="7"/>
  </r>
  <r>
    <n v="39074"/>
    <s v="IMAC APROBECHABLES S.A.S E.S.P"/>
    <s v="OPERATIVA"/>
    <s v="MENOR O IGUAL A 2500 USUARIOS"/>
    <s v="Aprovechamiento "/>
    <x v="2"/>
    <s v="SOCIEDADES (EMPRESA DE SERVICIOS PUBLICOS)"/>
    <s v="CUNDINAMARCA"/>
    <s v="FUSAGASUGA"/>
    <s v="ACTUALIZACION"/>
    <d v="2023-12-12T00:00:00"/>
    <x v="7"/>
  </r>
  <r>
    <n v="39075"/>
    <s v="ASOCIACIÓN DE RECICLADORAS UNIDAS DEL SINU"/>
    <s v="OPERATIVA"/>
    <s v="MENOR O IGUAL A 2500 USUARIOS"/>
    <s v="Aprovechamiento "/>
    <x v="0"/>
    <s v="ORGANIZACION AUTORIZADA"/>
    <s v="CÓRDOBA"/>
    <s v="MONTERIA"/>
    <s v="ACTUALIZACION"/>
    <d v="2024-04-24T00:00:00"/>
    <x v="7"/>
  </r>
  <r>
    <n v="39090"/>
    <s v="asociacion de recuperadores activos de usaquen esp"/>
    <s v="OPERATIVA"/>
    <s v="MENOR O IGUAL A 2500 USUARIOS"/>
    <s v="Aprovechamiento "/>
    <x v="0"/>
    <s v="ORGANIZACION AUTORIZADA"/>
    <s v="BOGOTÁ, D.C."/>
    <s v="BOGOTA, D.C."/>
    <s v="INSCRIPCION"/>
    <d v="2017-11-30T00:00:00"/>
    <x v="7"/>
  </r>
  <r>
    <n v="39091"/>
    <s v="CORPORACION DE RECICLADORES Y CARBONEROS DE COLOMBIA"/>
    <s v="OPERATIVA"/>
    <s v="MAYOR O IGUAL A 5001 USUARIOS"/>
    <s v="Aprovechamiento "/>
    <x v="0"/>
    <s v="ORGANIZACION AUTORIZADA"/>
    <s v="BOGOTÁ, D.C."/>
    <s v="BOGOTA, D.C."/>
    <s v="ACTUALIZACION"/>
    <d v="2025-02-24T00:00:00"/>
    <x v="7"/>
  </r>
  <r>
    <n v="39132"/>
    <s v="ASOCIACION DE RECICLADORES LOS PIJAOS"/>
    <s v="OPERATIVA"/>
    <s v="MAYOR O IGUAL A 5001 USUARIOS"/>
    <s v="Aprovechamiento "/>
    <x v="2"/>
    <s v="ORGANIZACION AUTORIZADA"/>
    <s v="TOLIMA"/>
    <s v="IBAGUE"/>
    <s v="ACTUALIZACION"/>
    <d v="2021-10-04T00:00:00"/>
    <x v="7"/>
  </r>
  <r>
    <n v="39135"/>
    <s v="Asociacion de recicladores basura cero santa marta esp"/>
    <s v="OPERATIVA"/>
    <s v="MAYOR O IGUAL A 5001 USUARIOS"/>
    <s v="Aprovechamiento "/>
    <x v="0"/>
    <s v="ORGANIZACION AUTORIZADA"/>
    <s v="MAGDALENA"/>
    <s v="SANTA MARTA"/>
    <s v="ACTUALIZACION"/>
    <d v="2025-03-28T00:00:00"/>
    <x v="7"/>
  </r>
  <r>
    <n v="39252"/>
    <s v="ASOCIACION DE USUARIOS DEL SERVICIO DE AGUA DE ACUEDUCTO DE JIGUALES  "/>
    <s v="OPERATIVA"/>
    <s v="MENOR O IGUAL A 2500 USUARIOS"/>
    <s v="Grupo de Pequeños"/>
    <x v="1"/>
    <s v="ORGANIZACION AUTORIZADA"/>
    <s v="VALLE DEL CAUCA"/>
    <s v="DAGUA"/>
    <s v="ACTUALIZACION"/>
    <d v="2024-12-26T00:00:00"/>
    <x v="3"/>
  </r>
  <r>
    <n v="39270"/>
    <s v="corporacion de recicladores de itagui"/>
    <s v="OPERATIVA"/>
    <s v="DESDE 2501 HASTA 5000 USUARIOS"/>
    <s v="Aprovechamiento "/>
    <x v="2"/>
    <s v="ORGANIZACION AUTORIZADA"/>
    <s v="ANTIOQUIA"/>
    <s v="ITAGUI"/>
    <s v="INSCRIPCION"/>
    <d v="2019-03-28T00:00:00"/>
    <x v="7"/>
  </r>
  <r>
    <n v="39273"/>
    <s v="Bodegas de reciclaje asociadas del suroccidente colombiano SAS"/>
    <s v="OPERATIVA"/>
    <s v="MAYOR O IGUAL A 5001 USUARIOS"/>
    <s v="Aprovechamiento "/>
    <x v="2"/>
    <s v="SOCIEDADES (EMPRESA DE SERVICIOS PUBLICOS)"/>
    <s v="CAUCA"/>
    <s v="POPAYAN"/>
    <s v="ACTUALIZACION"/>
    <d v="2024-04-17T00:00:00"/>
    <x v="7"/>
  </r>
  <r>
    <n v="39290"/>
    <s v="ASOCIACION DE RECICLADORES DEVOLVER"/>
    <s v="OPERATIVA"/>
    <s v="MAYOR O IGUAL A 5001 USUARIOS"/>
    <s v="Aprovechamiento "/>
    <x v="0"/>
    <s v="ORGANIZACION AUTORIZADA"/>
    <s v="ATLÁNTICO"/>
    <s v="BARRANQUILLA"/>
    <s v="ACTUALIZACION"/>
    <d v="2025-02-14T00:00:00"/>
    <x v="7"/>
  </r>
  <r>
    <n v="39330"/>
    <s v="COOPRECUPERARFACA"/>
    <s v="OPERATIVA"/>
    <s v="MAYOR O IGUAL A 5001 USUARIOS"/>
    <s v="Aprovechamiento "/>
    <x v="2"/>
    <s v="ORGANIZACION AUTORIZADA"/>
    <s v="CUNDINAMARCA"/>
    <s v="FACATATIVA"/>
    <s v="ACTUALIZACION"/>
    <d v="2024-04-26T00:00:00"/>
    <x v="7"/>
  </r>
  <r>
    <n v="39332"/>
    <s v="ASEOYLIMP EAT"/>
    <s v="OPERATIVA"/>
    <s v="DESDE 2501 HASTA 5000 USUARIOS"/>
    <s v="Aprovechamiento "/>
    <x v="0"/>
    <s v="ORGANIZACION AUTORIZADA"/>
    <s v="BOLÍVAR"/>
    <s v="CARTAGENA DE INDIAS"/>
    <s v="INSCRIPCION"/>
    <d v="2017-11-30T00:00:00"/>
    <x v="7"/>
  </r>
  <r>
    <n v="39357"/>
    <s v="GEIRA SAS "/>
    <s v="OPERATIVA"/>
    <s v="DESDE 2501 HASTA 5000 USUARIOS"/>
    <s v="Aprovechamiento "/>
    <x v="2"/>
    <s v="ORGANIZACION AUTORIZADA"/>
    <s v="BOLÍVAR"/>
    <s v="CARTAGENA DE INDIAS"/>
    <s v="INSCRIPCION"/>
    <d v="2017-12-20T00:00:00"/>
    <x v="7"/>
  </r>
  <r>
    <n v="39358"/>
    <s v="Asociacion ambientalista de Bayunca ASOABA"/>
    <s v="OPERATIVA"/>
    <s v="DESDE 2501 HASTA 5000 USUARIOS"/>
    <s v="Aprovechamiento "/>
    <x v="0"/>
    <s v="ORGANIZACION AUTORIZADA"/>
    <s v="BOLÍVAR"/>
    <s v="CARTAGENA DE INDIAS"/>
    <s v="INSCRIPCION"/>
    <d v="2017-11-30T00:00:00"/>
    <x v="7"/>
  </r>
  <r>
    <n v="39360"/>
    <s v="CONCIENCIA CIUDADANA CONCA ZOMAC E.S.P S.A.S"/>
    <s v="OPERATIVA"/>
    <s v="MAYOR O IGUAL A 5001 USUARIOS"/>
    <s v="Aprovechamiento "/>
    <x v="2"/>
    <s v="SOCIEDADES (EMPRESA DE SERVICIOS PUBLICOS)"/>
    <s v="CAQUETÁ"/>
    <s v="FLORENCIA"/>
    <s v="ACTUALIZACION"/>
    <d v="2023-04-24T00:00:00"/>
    <x v="7"/>
  </r>
  <r>
    <n v="39370"/>
    <s v="CORPORACION CORPOARCO (CORPORACION AMBIENTALISTA DE RECUPERADORES DE COLOMBIA)"/>
    <s v="OPERATIVA"/>
    <s v="DESDE 2501 HASTA 5000 USUARIOS"/>
    <s v="Aprovechamiento "/>
    <x v="2"/>
    <s v="ORGANIZACION AUTORIZADA"/>
    <s v="BOGOTÁ, D.C."/>
    <s v="BOGOTA, D.C."/>
    <s v="INSCRIPCION"/>
    <d v="2017-12-20T00:00:00"/>
    <x v="7"/>
  </r>
  <r>
    <n v="39410"/>
    <s v="ASOCIACIÓN DE USUARIOS DEL ACUEDUCTO DE ALTAMIRA, MUNICIPIO DE BETULIA - ANTIOQUIA"/>
    <s v="OPERATIVA"/>
    <s v="MENOR O IGUAL A 2500 USUARIOS"/>
    <s v="Grupo de Pequeños"/>
    <x v="1"/>
    <s v="ORGANIZACION AUTORIZADA"/>
    <s v="ANTIOQUIA"/>
    <s v="BETULIA"/>
    <s v="ACTUALIZACION"/>
    <d v="2024-11-22T00:00:00"/>
    <x v="1"/>
  </r>
  <r>
    <n v="39413"/>
    <s v="JUNTA ADMINISTRADORA DEL ACUEDUCTO VEREDAL CAÑO ROJO LUSITANIA AGUALINDA ALBANIA Y YUCAPE"/>
    <s v="OPERATIVA"/>
    <s v="MENOR O IGUAL A 2500 USUARIOS"/>
    <s v="Grupo de Pequeños"/>
    <x v="1"/>
    <s v="ORGANIZACION AUTORIZADA"/>
    <s v="META"/>
    <s v="LEJANIAS"/>
    <s v="INSCRIPCION"/>
    <d v="2018-06-30T00:00:00"/>
    <x v="3"/>
  </r>
  <r>
    <n v="39450"/>
    <s v="Asociacion Colombiana de Reciclaje y Recuperacion Reutiliza Esp"/>
    <s v="OPERATIVA"/>
    <s v="MAYOR O IGUAL A 5001 USUARIOS"/>
    <s v="Aprovechamiento "/>
    <x v="2"/>
    <s v="ORGANIZACION AUTORIZADA"/>
    <s v="BOGOTÁ, D.C."/>
    <s v="BOGOTA, D.C."/>
    <s v="ACTUALIZACION"/>
    <d v="2023-02-24T00:00:00"/>
    <x v="7"/>
  </r>
  <r>
    <n v="39472"/>
    <s v="CORPORACION DE RECUPERADORES AMBIENTALES DE LA COSTA TODOS POR UNA CIUDAD LIMPIA"/>
    <s v="OPERATIVA"/>
    <s v="DESDE 2501 HASTA 5000 USUARIOS"/>
    <s v="Aprovechamiento "/>
    <x v="2"/>
    <s v="ORGANIZACION AUTORIZADA"/>
    <s v="ATLÁNTICO"/>
    <s v="BARRANQUILLA"/>
    <s v="ACTUALIZACION"/>
    <d v="2025-02-19T00:00:00"/>
    <x v="7"/>
  </r>
  <r>
    <n v="39475"/>
    <s v="ADMINISTRACION PUBLICA COOPERATIVA DE SERVICIOS PUBLICOS DE PUEBLOVIEJO LIMITADA"/>
    <s v="OPERATIVA"/>
    <s v="DESDE 2501 HASTA 5000 USUARIOS"/>
    <s v="Grupo de Pequeños"/>
    <x v="2"/>
    <s v="ORGANIZACION AUTORIZADA"/>
    <s v="MAGDALENA"/>
    <s v="PUEBLOVIEJO"/>
    <s v="ACTUALIZACION"/>
    <d v="2023-04-19T00:00:00"/>
    <x v="5"/>
  </r>
  <r>
    <n v="39510"/>
    <s v="REINNVENTA SOLUCIONES SAS-ESP"/>
    <s v="OPERATIVA"/>
    <s v="MAYOR O IGUAL A 5001 USUARIOS"/>
    <s v="Aprovechamiento "/>
    <x v="2"/>
    <s v="SOCIEDADES (EMPRESA DE SERVICIOS PUBLICOS)"/>
    <s v="NORTE DE SANTANDER"/>
    <s v="CUCUTA"/>
    <s v="ACTUALIZACION"/>
    <d v="2025-03-06T00:00:00"/>
    <x v="7"/>
  </r>
  <r>
    <n v="39571"/>
    <s v="ASOCIACION DE USUARIOS DEL ACUEDUCTO REGIONAL DEL HATILLO"/>
    <s v="OPERATIVA"/>
    <s v="MENOR O IGUAL A 2500 USUARIOS"/>
    <s v="Grupo de Pequeños"/>
    <x v="1"/>
    <s v="ORGANIZACION AUTORIZADA"/>
    <s v="CUNDINAMARCA"/>
    <s v="PACHO"/>
    <s v="ACTUALIZACION"/>
    <d v="2025-03-29T00:00:00"/>
    <x v="3"/>
  </r>
  <r>
    <n v="39574"/>
    <s v="ECORECICLA "/>
    <s v="OPERATIVA"/>
    <s v="MAYOR O IGUAL A 5001 USUARIOS"/>
    <s v="Aprovechamiento "/>
    <x v="0"/>
    <s v="SOCIEDADES (EMPRESA DE SERVICIOS PUBLICOS)"/>
    <s v="SANTANDER"/>
    <s v="BUCARAMANGA"/>
    <s v="ACTUALIZACION"/>
    <d v="2025-02-28T00:00:00"/>
    <x v="7"/>
  </r>
  <r>
    <n v="39592"/>
    <s v="ASOCIACION DE MANEJO INTEGRAL DE RESIDUOS SOLIDOS DE AGUACHICA"/>
    <s v="OPERATIVA"/>
    <s v="MENOR O IGUAL A 2500 USUARIOS"/>
    <s v="Aprovechamiento "/>
    <x v="0"/>
    <s v="ORGANIZACION AUTORIZADA"/>
    <s v="CESAR"/>
    <s v="AGUACHICA"/>
    <s v="ACTUALIZACION"/>
    <d v="2025-02-28T00:00:00"/>
    <x v="7"/>
  </r>
  <r>
    <n v="39612"/>
    <s v="ASOCIACIÓN DE RECICLADORES BOGOTA V "/>
    <s v="OPERATIVA"/>
    <s v="MAYOR O IGUAL A 5001 USUARIOS"/>
    <s v="Aprovechamiento "/>
    <x v="0"/>
    <s v="ORGANIZACION AUTORIZADA"/>
    <s v="BOGOTÁ, D.C."/>
    <s v="BOGOTA, D.C."/>
    <s v="ACTUALIZACION"/>
    <d v="2025-02-20T00:00:00"/>
    <x v="7"/>
  </r>
  <r>
    <n v="39632"/>
    <s v="eco visionarios s.a.s"/>
    <s v="OPERATIVA"/>
    <s v="DESDE 2501 HASTA 5000 USUARIOS"/>
    <s v="Aprovechamiento "/>
    <x v="2"/>
    <s v="SOCIEDADES (EMPRESA DE SERVICIOS PUBLICOS)"/>
    <s v="BOYACÁ"/>
    <s v="SOGAMOSO"/>
    <s v="ACTUALIZACION"/>
    <d v="2025-03-10T00:00:00"/>
    <x v="7"/>
  </r>
  <r>
    <n v="39633"/>
    <s v="FUNDACIÓN PROGRESANDO JUNTOS POR COLOMBIA "/>
    <s v="OPERATIVA"/>
    <s v="DESDE 2501 HASTA 5000 USUARIOS"/>
    <s v="Aprovechamiento "/>
    <x v="2"/>
    <s v="ORGANIZACION AUTORIZADA"/>
    <s v="BOGOTÁ, D.C."/>
    <s v="BOGOTA, D.C."/>
    <s v="ACTUALIZACION"/>
    <d v="2025-01-21T00:00:00"/>
    <x v="7"/>
  </r>
  <r>
    <n v="39634"/>
    <s v="Fundación Geo Verde"/>
    <s v="OPERATIVA"/>
    <s v="MAYOR O IGUAL A 5001 USUARIOS"/>
    <s v="Aprovechamiento "/>
    <x v="2"/>
    <s v="ORGANIZACION AUTORIZADA"/>
    <s v="CUNDINAMARCA"/>
    <s v="CAJICA"/>
    <s v="ACTUALIZACION"/>
    <d v="2024-02-28T00:00:00"/>
    <x v="7"/>
  </r>
  <r>
    <n v="39636"/>
    <s v="ASOCIACIÓN GREMIAL DE RECUPERADORES UNIDOS ESP"/>
    <s v="OPERATIVA"/>
    <s v="MAYOR O IGUAL A 5001 USUARIOS"/>
    <s v="Aprovechamiento "/>
    <x v="0"/>
    <s v="ORGANIZACION AUTORIZADA"/>
    <s v="BOYACÁ"/>
    <s v="SOGAMOSO"/>
    <s v="ACTUALIZACION"/>
    <d v="2025-03-28T00:00:00"/>
    <x v="7"/>
  </r>
  <r>
    <n v="39652"/>
    <s v="ARCANAS TRADING CO E.S.P SAS CI"/>
    <s v="OPERATIVA"/>
    <s v="MAYOR O IGUAL A 5001 USUARIOS"/>
    <s v="Aprovechamiento "/>
    <x v="0"/>
    <s v="SOCIEDADES (EMPRESA DE SERVICIOS PUBLICOS)"/>
    <s v="BOGOTÁ, D.C."/>
    <s v="BOGOTA, D.C."/>
    <s v="ACTUALIZACION"/>
    <d v="2025-03-11T00:00:00"/>
    <x v="7"/>
  </r>
  <r>
    <n v="39654"/>
    <s v="ASOCIACION ASOECOVIDA"/>
    <s v="OPERATIVA"/>
    <s v="MAYOR O IGUAL A 5001 USUARIOS"/>
    <s v="Aprovechamiento "/>
    <x v="2"/>
    <s v="ORGANIZACION AUTORIZADA"/>
    <s v="BOGOTÁ, D.C."/>
    <s v="BOGOTA, D.C."/>
    <s v="ACTUALIZACION"/>
    <d v="2024-05-24T00:00:00"/>
    <x v="7"/>
  </r>
  <r>
    <n v="39692"/>
    <s v="EMPRESA DE ACUEDUCTO Y ALCANTARILLADO DEL MUNICIPIO DE PIJIÑO DEL CARMEN MAGDALENA S.A E.S.P"/>
    <s v="OPERATIVA"/>
    <s v="MENOR O IGUAL A 2500 USUARIOS"/>
    <s v="Grupo de Pequeños"/>
    <x v="0"/>
    <s v="SOCIEDADES (EMPRESA DE SERVICIOS PUBLICOS)"/>
    <s v="MAGDALENA"/>
    <s v="PIJINO DEL CARMEN"/>
    <s v="ACTUALIZACION"/>
    <d v="2022-04-07T00:00:00"/>
    <x v="4"/>
  </r>
  <r>
    <n v="39774"/>
    <s v="EMPRESA DE SERVICIOS PUBLICOS DE PUERTO RONDON SAS ESP"/>
    <s v="OPERATIVA"/>
    <s v="MENOR O IGUAL A 2500 USUARIOS"/>
    <s v="Grupo de Pequeños"/>
    <x v="2"/>
    <s v="SOCIEDADES (EMPRESA DE SERVICIOS PUBLICOS)"/>
    <s v="ARAUCA"/>
    <s v="PUERTO RONDON"/>
    <s v="ACTUALIZACION"/>
    <d v="2025-03-17T00:00:00"/>
    <x v="1"/>
  </r>
  <r>
    <n v="39794"/>
    <s v="Recuperadora Ecovital S.A.S"/>
    <s v="OPERATIVA"/>
    <s v="MENOR O IGUAL A 2500 USUARIOS"/>
    <s v="Aprovechamiento "/>
    <x v="0"/>
    <s v="SOCIEDADES (EMPRESA DE SERVICIOS PUBLICOS)"/>
    <s v="BOYACÁ"/>
    <s v="VILLA DE LEYVA"/>
    <s v="INSCRIPCION"/>
    <d v="2018-06-08T00:00:00"/>
    <x v="7"/>
  </r>
  <r>
    <n v="39814"/>
    <s v="GESTION INTEGRAL DE SERVICIOS DE ASEO S.A.S. "/>
    <s v="OPERATIVA"/>
    <s v="MENOR O IGUAL A 2500 USUARIOS"/>
    <s v="Grupo de Pequeños"/>
    <x v="2"/>
    <s v="SOCIEDADES (EMPRESA DE SERVICIOS PUBLICOS)"/>
    <s v="LA GUAJIRA"/>
    <s v="EL MOLINO"/>
    <s v="ACTUALIZACION"/>
    <d v="2023-06-08T00:00:00"/>
    <x v="0"/>
  </r>
  <r>
    <n v="39816"/>
    <s v="EMPRESA DE SERVICIOS PUBLICOS DE NARIÑO S.A.S. E.S.P."/>
    <s v="OPERATIVA"/>
    <s v="MENOR O IGUAL A 2500 USUARIOS"/>
    <s v="Grupo de Pequeños"/>
    <x v="0"/>
    <s v="SOCIEDADES (EMPRESA DE SERVICIOS PUBLICOS)"/>
    <s v="ANTIOQUIA"/>
    <s v="NARINO"/>
    <s v="ACTUALIZACION"/>
    <d v="2025-03-26T00:00:00"/>
    <x v="1"/>
  </r>
  <r>
    <n v="39834"/>
    <s v="PROMOAMBIENTAL DISTRITO S A S ESP"/>
    <s v="OPERATIVA"/>
    <s v="MAYOR O IGUAL A 5001 USUARIOS"/>
    <s v="Grupo de Grandes"/>
    <x v="0"/>
    <s v="SOCIEDADES (EMPRESA DE SERVICIOS PUBLICOS)"/>
    <s v="BOGOTÁ, D.C."/>
    <s v="BOGOTA, D.C."/>
    <s v="ACTUALIZACION"/>
    <d v="2025-01-31T00:00:00"/>
    <x v="0"/>
  </r>
  <r>
    <n v="39835"/>
    <s v="ASOCIACION DE USUARIOS DEL ACUEDUCTO MONTANES EL AGUACATE"/>
    <s v="OPERATIVA"/>
    <s v="MENOR O IGUAL A 2500 USUARIOS"/>
    <s v="Grupo de Pequeños"/>
    <x v="1"/>
    <s v="ORGANIZACION AUTORIZADA"/>
    <s v="ANTIOQUIA"/>
    <s v="GUARNE"/>
    <s v="ACTUALIZACION"/>
    <d v="2025-03-19T00:00:00"/>
    <x v="3"/>
  </r>
  <r>
    <n v="39837"/>
    <s v="BOGOTA LIMPIA S.A.S. E.S.P."/>
    <s v="OPERATIVA"/>
    <s v="MAYOR O IGUAL A 5001 USUARIOS"/>
    <s v="Grupo de Grandes"/>
    <x v="2"/>
    <s v="SOCIEDADES (EMPRESA DE SERVICIOS PUBLICOS)"/>
    <s v="BOGOTÁ, D.C."/>
    <s v="BOGOTA, D.C."/>
    <s v="ACTUALIZACION"/>
    <d v="2025-03-05T00:00:00"/>
    <x v="0"/>
  </r>
  <r>
    <n v="39894"/>
    <s v="ASOCIACION RECOPLANET E.S.P. SAS"/>
    <s v="OPERATIVA"/>
    <s v="MENOR O IGUAL A 2500 USUARIOS"/>
    <s v="Aprovechamiento "/>
    <x v="0"/>
    <s v="SOCIEDADES (EMPRESA DE SERVICIOS PUBLICOS)"/>
    <s v="BOGOTÁ, D.C."/>
    <s v="BOGOTA, D.C."/>
    <s v="ACTUALIZACION"/>
    <d v="2020-08-20T00:00:00"/>
    <x v="7"/>
  </r>
  <r>
    <n v="39914"/>
    <s v="EMPRESA DE SERVICIOS PÚBLICOS DE ACUEDUCTO, ALCANTARILLADO Y ASEO DE SUAITA S.A. E.S.P"/>
    <s v="OPERATIVA"/>
    <s v="MENOR O IGUAL A 2500 USUARIOS"/>
    <s v="Grupo de Pequeños"/>
    <x v="0"/>
    <s v="SOCIEDADES (EMPRESA DE SERVICIOS PUBLICOS)"/>
    <s v="SANTANDER"/>
    <s v="SUAITA"/>
    <s v="ACTUALIZACION"/>
    <d v="2025-03-11T00:00:00"/>
    <x v="1"/>
  </r>
  <r>
    <n v="39934"/>
    <s v="ASOCIACION DE RECICLADORES CANO JESUS"/>
    <s v="OPERATIVA"/>
    <s v="DESDE 2501 HASTA 5000 USUARIOS"/>
    <s v="Aprovechamiento "/>
    <x v="0"/>
    <s v="ORGANIZACION AUTORIZADA"/>
    <s v="ARAUCA"/>
    <s v="ARAUCA"/>
    <s v="ACTUALIZACION"/>
    <d v="2020-04-17T00:00:00"/>
    <x v="7"/>
  </r>
  <r>
    <n v="39935"/>
    <s v="RECCO RECYCLING"/>
    <s v="OPERATIVA"/>
    <s v="MAYOR O IGUAL A 5001 USUARIOS"/>
    <s v="Aprovechamiento "/>
    <x v="2"/>
    <s v="SOCIEDADES (EMPRESA DE SERVICIOS PUBLICOS)"/>
    <s v="CASANARE"/>
    <s v="YOPAL"/>
    <s v="ACTUALIZACION"/>
    <d v="2025-03-14T00:00:00"/>
    <x v="7"/>
  </r>
  <r>
    <n v="39975"/>
    <s v="CORPORACION PARA EL PROCESO AMBIENTAL"/>
    <s v="OPERATIVA"/>
    <s v="MAYOR O IGUAL A 5001 USUARIOS"/>
    <s v="Aprovechamiento "/>
    <x v="0"/>
    <s v="ORGANIZACION AUTORIZADA"/>
    <s v="BOYACÁ"/>
    <s v="DUITAMA"/>
    <s v="ACTUALIZACION"/>
    <d v="2025-03-10T00:00:00"/>
    <x v="7"/>
  </r>
  <r>
    <n v="40015"/>
    <s v="Fundación Recuperambiente E.S.P"/>
    <s v="OPERATIVA"/>
    <s v="MENOR O IGUAL A 2500 USUARIOS"/>
    <s v="Aprovechamiento "/>
    <x v="2"/>
    <s v="ORGANIZACION AUTORIZADA"/>
    <s v="ANTIOQUIA"/>
    <s v="MEDELLÍN"/>
    <s v="ACTUALIZACION"/>
    <d v="2025-03-14T00:00:00"/>
    <x v="7"/>
  </r>
  <r>
    <n v="40017"/>
    <s v="ADMINISTRACIÓN PUBLICA COOPERATIVA CORAZÓN DEL MACIZO"/>
    <s v="OPERATIVA"/>
    <s v="MENOR O IGUAL A 2500 USUARIOS"/>
    <s v="Grupo de Pequeños"/>
    <x v="2"/>
    <s v="ORGANIZACION AUTORIZADA"/>
    <s v="CAUCA"/>
    <s v="LA VEGA"/>
    <s v="ACTUALIZACION"/>
    <d v="2024-03-20T00:00:00"/>
    <x v="1"/>
  </r>
  <r>
    <n v="40018"/>
    <s v="Area Limpia Distrito Capital S.A.S E.S.P"/>
    <s v="OPERATIVA"/>
    <s v="MAYOR O IGUAL A 5001 USUARIOS"/>
    <s v="Grupo de Grandes"/>
    <x v="2"/>
    <s v="SOCIEDADES (EMPRESA DE SERVICIOS PUBLICOS)"/>
    <s v="BOGOTÁ, D.C."/>
    <s v="BOGOTA, D.C."/>
    <s v="ACTUALIZACION"/>
    <d v="2025-03-06T00:00:00"/>
    <x v="0"/>
  </r>
  <r>
    <n v="40019"/>
    <s v="ASOCIACIÓN DE USUARIOS DEL ACUEDUCTO PALMIRA MARIAL"/>
    <s v="OPERATIVA"/>
    <s v="MENOR O IGUAL A 2500 USUARIOS"/>
    <s v="Grupo de Pequeños"/>
    <x v="1"/>
    <s v="ORGANIZACION AUTORIZADA"/>
    <s v="ANTIOQUIA"/>
    <s v="PENOL"/>
    <s v="ACTUALIZACION"/>
    <d v="2025-02-08T00:00:00"/>
    <x v="3"/>
  </r>
  <r>
    <n v="40036"/>
    <s v="EMPRESA MUNICIPAL OFICIAL DE SERVICIOS PÚBLICOS DOMICILIARIOS DE ACUEDUCTO, ALCANTARILLADO Y ASEO DE GUAPI CAUCA SAS ESP"/>
    <s v="OPERATIVA"/>
    <s v="DESDE 2501 HASTA 5000 USUARIOS"/>
    <s v="Grupo de Grandes"/>
    <x v="2"/>
    <s v="SOCIEDADES (EMPRESA DE SERVICIOS PUBLICOS)"/>
    <s v="CAUCA"/>
    <s v="GUAPI"/>
    <s v="ACTUALIZACION"/>
    <d v="2023-10-11T00:00:00"/>
    <x v="1"/>
  </r>
  <r>
    <n v="40038"/>
    <s v="ECAR EFICIENTES SAS ESP"/>
    <s v="OPERATIVA"/>
    <s v="MAYOR O IGUAL A 5001 USUARIOS"/>
    <s v="Aprovechamiento "/>
    <x v="2"/>
    <s v="SOCIEDADES (EMPRESA DE SERVICIOS PUBLICOS)"/>
    <s v="HUILA"/>
    <s v="NEIVA"/>
    <s v="ACTUALIZACION"/>
    <d v="2025-01-27T00:00:00"/>
    <x v="7"/>
  </r>
  <r>
    <n v="40056"/>
    <s v="ASOCIACION GREMIAL MUNDIAL RECICLADORES DEL GUAVIARE E.S.P"/>
    <s v="OPERATIVA"/>
    <s v="DESDE 2501 HASTA 5000 USUARIOS"/>
    <s v="Aprovechamiento "/>
    <x v="2"/>
    <s v="ORGANIZACION AUTORIZADA"/>
    <s v="GUAVIARE"/>
    <s v="SAN JOSE DEL GUAVIARE"/>
    <s v="ACTUALIZACION"/>
    <d v="2019-07-03T00:00:00"/>
    <x v="7"/>
  </r>
  <r>
    <n v="40075"/>
    <s v="ASOCIACION JUNTA ADMINISTRADORA ACUEDUCTO EL PLACER"/>
    <s v="OPERATIVA"/>
    <s v="MENOR O IGUAL A 2500 USUARIOS"/>
    <s v="Grupo de Pequeños"/>
    <x v="2"/>
    <s v="ORGANIZACION AUTORIZADA"/>
    <s v="NARIÑO"/>
    <s v="SAMANIEGO"/>
    <s v="ACTUALIZACION"/>
    <d v="2025-03-05T00:00:00"/>
    <x v="3"/>
  </r>
  <r>
    <n v="40095"/>
    <s v="Asociacion de reciclaje y recuperacion eco colombia esp"/>
    <s v="OPERATIVA"/>
    <s v="MAYOR O IGUAL A 5001 USUARIOS"/>
    <s v="Aprovechamiento "/>
    <x v="2"/>
    <s v="ORGANIZACION AUTORIZADA"/>
    <s v="BOGOTÁ, D.C."/>
    <s v="BOGOTA, D.C."/>
    <s v="ACTUALIZACION"/>
    <d v="2022-04-09T00:00:00"/>
    <x v="7"/>
  </r>
  <r>
    <n v="40115"/>
    <s v="Cooperativa Multiactiva de Lebrija&quot; Vida y Medio Ambiente&quot;"/>
    <s v="OPERATIVA"/>
    <s v="MAYOR O IGUAL A 5001 USUARIOS"/>
    <s v="Aprovechamiento "/>
    <x v="2"/>
    <s v="ORGANIZACION AUTORIZADA"/>
    <s v="SANTANDER"/>
    <s v="LEBRIJA"/>
    <s v="ACTUALIZACION"/>
    <d v="2024-05-22T00:00:00"/>
    <x v="7"/>
  </r>
  <r>
    <n v="40135"/>
    <s v="asociacion de recicladores de sogamoso reciclando ando"/>
    <s v="OPERATIVA"/>
    <s v="DESDE 2501 HASTA 5000 USUARIOS"/>
    <s v="Aprovechamiento "/>
    <x v="0"/>
    <s v="ORGANIZACION AUTORIZADA"/>
    <s v="BOYACÁ"/>
    <s v="SOGAMOSO"/>
    <s v="ACTUALIZACION"/>
    <d v="2020-06-09T00:00:00"/>
    <x v="7"/>
  </r>
  <r>
    <n v="40175"/>
    <s v="ASOCIACIÓN DE RECICLADORES BARRANQUILLA PRESENTE "/>
    <s v="OPERATIVA"/>
    <s v="DESDE 2501 HASTA 5000 USUARIOS"/>
    <s v="Aprovechamiento "/>
    <x v="2"/>
    <s v="ORGANIZACION AUTORIZADA"/>
    <s v="ATLÁNTICO"/>
    <s v="BARRANQUILLA"/>
    <s v="ACTUALIZACION"/>
    <d v="2025-01-21T00:00:00"/>
    <x v="7"/>
  </r>
  <r>
    <n v="40217"/>
    <s v="ASOCIACIÓN DE MUJERES RECUPERADORAS Y TRANSFORMADORAS DE RESIDUOS SÓLIDOS Y OTRAS FORMAS DE EMPRENDIMIENTO  "/>
    <s v="OPERATIVA"/>
    <s v="MENOR O IGUAL A 2500 USUARIOS"/>
    <s v="Aprovechamiento "/>
    <x v="2"/>
    <s v="ORGANIZACION AUTORIZADA"/>
    <s v="CAUCA"/>
    <s v="CORINTO"/>
    <s v="INSCRIPCION"/>
    <d v="2019-04-24T00:00:00"/>
    <x v="7"/>
  </r>
  <r>
    <n v="40236"/>
    <s v="EMPRESA  DE ACUEDUCTO ALCANTARILLADO Y ASEO E.S.P DEL MUNICIPIO DE MAGUI PAYAN S.A.S"/>
    <s v="OPERATIVA"/>
    <s v="MENOR O IGUAL A 2500 USUARIOS"/>
    <s v="Grupo de Pequeños"/>
    <x v="2"/>
    <s v="SOCIEDADES (EMPRESA DE SERVICIOS PUBLICOS)"/>
    <s v="NARIÑO"/>
    <s v="MAGUI"/>
    <s v="ACTUALIZACION"/>
    <d v="2025-01-31T00:00:00"/>
    <x v="1"/>
  </r>
  <r>
    <n v="40237"/>
    <s v="ASOCIACIÓN ACUEDUCTO DE JUANCHITO - MALTERIA"/>
    <s v="OPERATIVA"/>
    <s v="MENOR O IGUAL A 2500 USUARIOS"/>
    <s v="Grupo de Pequeños"/>
    <x v="1"/>
    <s v="ORGANIZACION AUTORIZADA"/>
    <s v="CALDAS"/>
    <s v="MANIZALES"/>
    <s v="ACTUALIZACION"/>
    <d v="2024-04-23T00:00:00"/>
    <x v="3"/>
  </r>
  <r>
    <n v="40238"/>
    <s v="ASOCIACION DE RECICLADORES RECINAM DEL LLANO"/>
    <s v="OPERATIVA"/>
    <s v="MAYOR O IGUAL A 5001 USUARIOS"/>
    <s v="Aprovechamiento "/>
    <x v="2"/>
    <s v="ORGANIZACION AUTORIZADA"/>
    <s v="META"/>
    <s v="VILLAVICENCIO"/>
    <s v="ACTUALIZACION"/>
    <d v="2024-04-16T00:00:00"/>
    <x v="7"/>
  </r>
  <r>
    <n v="40256"/>
    <s v="asociacion de recuperadores ambientales ECOVILLETA"/>
    <s v="OPERATIVA"/>
    <s v="MAYOR O IGUAL A 5001 USUARIOS"/>
    <s v="Aprovechamiento "/>
    <x v="0"/>
    <s v="ORGANIZACION AUTORIZADA"/>
    <s v="CUNDINAMARCA"/>
    <s v="VILLETA"/>
    <s v="ACTUALIZACION"/>
    <d v="2025-03-12T00:00:00"/>
    <x v="7"/>
  </r>
  <r>
    <n v="40257"/>
    <s v="ASOCIACIÓN DE RECICLADORES BIOPLASS"/>
    <s v="OPERATIVA"/>
    <s v="MENOR O IGUAL A 2500 USUARIOS"/>
    <s v="Aprovechamiento "/>
    <x v="2"/>
    <s v="ORGANIZACION AUTORIZADA"/>
    <s v="META"/>
    <s v="VILLAVICENCIO"/>
    <s v="ACTUALIZACION"/>
    <d v="2024-04-19T00:00:00"/>
    <x v="7"/>
  </r>
  <r>
    <n v="40335"/>
    <s v="ASOCIACION DE RECUPERADORES AMBIENTALES DE RESTREPO"/>
    <s v="OPERATIVA"/>
    <s v="MAYOR O IGUAL A 5001 USUARIOS"/>
    <s v="Aprovechamiento "/>
    <x v="0"/>
    <s v="ORGANIZACION AUTORIZADA"/>
    <s v="META"/>
    <s v="RESTREPO"/>
    <s v="ACTUALIZACION"/>
    <d v="2024-03-13T00:00:00"/>
    <x v="7"/>
  </r>
  <r>
    <n v="40337"/>
    <s v="asociacion de reciclaje y recuperacion eco ambiental esp "/>
    <s v="OPERATIVA"/>
    <s v="MAYOR O IGUAL A 5001 USUARIOS"/>
    <s v="Aprovechamiento "/>
    <x v="2"/>
    <s v="ORGANIZACION AUTORIZADA"/>
    <s v="BOGOTÁ, D.C."/>
    <s v="BOGOTA, D.C."/>
    <s v="INSCRIPCION"/>
    <d v="2018-05-03T00:00:00"/>
    <x v="7"/>
  </r>
  <r>
    <n v="40356"/>
    <s v="asociacion de recicladores de soacha soluciones ambientales"/>
    <s v="OPERATIVA"/>
    <s v="MAYOR O IGUAL A 5001 USUARIOS"/>
    <s v="Aprovechamiento "/>
    <x v="2"/>
    <s v="ORGANIZACION AUTORIZADA"/>
    <s v="CUNDINAMARCA"/>
    <s v="SOACHA"/>
    <s v="ACTUALIZACION"/>
    <d v="2024-03-12T00:00:00"/>
    <x v="7"/>
  </r>
  <r>
    <n v="40375"/>
    <s v="ASOCIACIÓN DE RECICLADORES DE OFICIO DE IBAGUÉ"/>
    <s v="OPERATIVA"/>
    <s v="MAYOR O IGUAL A 5001 USUARIOS"/>
    <s v="Aprovechamiento "/>
    <x v="2"/>
    <s v="ORGANIZACION AUTORIZADA"/>
    <s v="TOLIMA"/>
    <s v="IBAGUE"/>
    <s v="ACTUALIZACION"/>
    <d v="2024-07-16T00:00:00"/>
    <x v="7"/>
  </r>
  <r>
    <n v="40395"/>
    <s v="Asociación Ángeles Recicladores"/>
    <s v="OPERATIVA"/>
    <s v="MENOR O IGUAL A 2500 USUARIOS"/>
    <s v="Aprovechamiento "/>
    <x v="0"/>
    <s v="ORGANIZACION AUTORIZADA"/>
    <s v="CUNDINAMARCA"/>
    <s v="VILLA DE SAN DIEGO DE UBATE"/>
    <s v="ACTUALIZACION"/>
    <d v="2024-10-17T00:00:00"/>
    <x v="7"/>
  </r>
  <r>
    <n v="40415"/>
    <s v="ASOCIACION GREMIAL DE RECICLADORES ORA MARIANIS ESP "/>
    <s v="OPERATIVA"/>
    <s v="MAYOR O IGUAL A 5001 USUARIOS"/>
    <s v="Aprovechamiento "/>
    <x v="0"/>
    <s v="ORGANIZACION AUTORIZADA"/>
    <s v="BOGOTÁ, D.C."/>
    <s v="BOGOTA, D.C."/>
    <s v="ACTUALIZACION"/>
    <d v="2025-03-28T00:00:00"/>
    <x v="7"/>
  </r>
  <r>
    <n v="40435"/>
    <s v="ASOCIACIÓN GREMIAL  DE RECICLADORES DE OFICIO"/>
    <s v="OPERATIVA"/>
    <s v="MAYOR O IGUAL A 5001 USUARIOS"/>
    <s v="Aprovechamiento "/>
    <x v="0"/>
    <s v="ORGANIZACION AUTORIZADA"/>
    <s v="META"/>
    <s v="VILLAVICENCIO"/>
    <s v="ACTUALIZACION"/>
    <d v="2021-11-09T00:00:00"/>
    <x v="7"/>
  </r>
  <r>
    <n v="40481"/>
    <s v="ASOCIACIÓN DE RECICLADORES HERSILIA PRADA VILLABONA"/>
    <s v="OPERATIVA"/>
    <s v="MAYOR O IGUAL A 5001 USUARIOS"/>
    <s v="Aprovechamiento "/>
    <x v="2"/>
    <s v="ORGANIZACION AUTORIZADA"/>
    <s v="ATLÁNTICO"/>
    <s v="BARRANQUILLA"/>
    <s v="ACTUALIZACION"/>
    <d v="2025-02-16T00:00:00"/>
    <x v="7"/>
  </r>
  <r>
    <n v="40495"/>
    <s v="asociacion de reciclaje nuestro futuro"/>
    <s v="OPERATIVA"/>
    <s v="MAYOR O IGUAL A 5001 USUARIOS"/>
    <s v="Aprovechamiento "/>
    <x v="2"/>
    <s v="ORGANIZACION AUTORIZADA"/>
    <s v="BOGOTÁ, D.C."/>
    <s v="BOGOTA, D.C."/>
    <s v="INSCRIPCION"/>
    <d v="2018-06-08T00:00:00"/>
    <x v="7"/>
  </r>
  <r>
    <n v="40497"/>
    <s v="AGUAS DEL SUR DEL ATLANTICO S.A. E.S.P"/>
    <s v="OPERATIVA"/>
    <s v="MAYOR O IGUAL A 5001 USUARIOS"/>
    <s v="Grupo de Grandes"/>
    <x v="0"/>
    <s v="SOCIEDADES (EMPRESA DE SERVICIOS PUBLICOS)"/>
    <s v="ATLÁNTICO"/>
    <s v="BARRANQUILLA"/>
    <s v="ACTUALIZACION"/>
    <d v="2025-01-09T00:00:00"/>
    <x v="4"/>
  </r>
  <r>
    <n v="40499"/>
    <s v="EMPRESA COMUNITARIA DE SERVICIOS PUBLICOS DE LA PESQUERA"/>
    <s v="OPERATIVA"/>
    <s v="MENOR O IGUAL A 2500 USUARIOS"/>
    <s v="Grupo de Pequeños"/>
    <x v="1"/>
    <s v="ORGANIZACION AUTORIZADA"/>
    <s v="ARAUCA"/>
    <s v="ARAUQUITA"/>
    <s v="ACTUALIZACION"/>
    <d v="2024-06-19T00:00:00"/>
    <x v="1"/>
  </r>
  <r>
    <n v="40517"/>
    <s v="ASOCIACION DE RECICLADORES LEON VERDE ESP"/>
    <s v="OPERATIVA"/>
    <s v="DESDE 2501 HASTA 5000 USUARIOS"/>
    <s v="Aprovechamiento "/>
    <x v="2"/>
    <s v="ORGANIZACION AUTORIZADA"/>
    <s v="BOGOTÁ, D.C."/>
    <s v="BOGOTA, D.C."/>
    <s v="ACTUALIZACION"/>
    <d v="2024-06-14T00:00:00"/>
    <x v="7"/>
  </r>
  <r>
    <n v="40536"/>
    <s v="ASOCIACION DE RECICLADORES DEL ARIARI"/>
    <s v="OPERATIVA"/>
    <s v="DESDE 2501 HASTA 5000 USUARIOS"/>
    <s v="Aprovechamiento "/>
    <x v="2"/>
    <s v="ORGANIZACION AUTORIZADA"/>
    <s v="META"/>
    <s v="GRANADA"/>
    <s v="ACTUALIZACION"/>
    <d v="2024-11-19T00:00:00"/>
    <x v="7"/>
  </r>
  <r>
    <n v="40575"/>
    <s v="NERTA SOLUCIONES AMBIENTALES SAS"/>
    <s v="OPERATIVA"/>
    <s v="MAYOR O IGUAL A 5001 USUARIOS"/>
    <s v="Aprovechamiento "/>
    <x v="0"/>
    <s v="SOCIEDADES (EMPRESA DE SERVICIOS PUBLICOS)"/>
    <s v="ANTIOQUIA"/>
    <s v="BARBOSA"/>
    <s v="INSCRIPCION"/>
    <d v="2018-11-25T00:00:00"/>
    <x v="7"/>
  </r>
  <r>
    <n v="40596"/>
    <s v="Asociación de Recicladores de Oficio de Acacias"/>
    <s v="OPERATIVA"/>
    <s v="MAYOR O IGUAL A 5001 USUARIOS"/>
    <s v="Aprovechamiento "/>
    <x v="0"/>
    <s v="ORGANIZACION AUTORIZADA"/>
    <s v="META"/>
    <s v="ACACIAS"/>
    <s v="ACTUALIZACION"/>
    <d v="2024-04-16T00:00:00"/>
    <x v="7"/>
  </r>
  <r>
    <n v="40618"/>
    <s v="Asociación Gremial de Reciclaje de Tocancipá E.S.P"/>
    <s v="OPERATIVA"/>
    <s v="MAYOR O IGUAL A 5001 USUARIOS"/>
    <s v="Aprovechamiento "/>
    <x v="0"/>
    <s v="ORGANIZACION AUTORIZADA"/>
    <s v="CUNDINAMARCA"/>
    <s v="TOCANCIPA"/>
    <s v="ACTUALIZACION"/>
    <d v="2024-04-05T00:00:00"/>
    <x v="7"/>
  </r>
  <r>
    <n v="40619"/>
    <s v="ASOCIACION DE RECICLADORES DE OFICIO ORIENTE ANTIOQUEÑO"/>
    <s v="OPERATIVA"/>
    <s v="MAYOR O IGUAL A 5001 USUARIOS"/>
    <s v="Aprovechamiento "/>
    <x v="2"/>
    <s v="ORGANIZACION AUTORIZADA"/>
    <s v="ANTIOQUIA"/>
    <s v="LA CEJA"/>
    <s v="ACTUALIZACION"/>
    <d v="2025-02-25T00:00:00"/>
    <x v="7"/>
  </r>
  <r>
    <n v="40635"/>
    <s v="ASOCIACIÓN DE INTEGRACIÓN A RECICLADORES DE COLOMBIA"/>
    <s v="OPERATIVA"/>
    <s v="MAYOR O IGUAL A 5001 USUARIOS"/>
    <s v="Aprovechamiento "/>
    <x v="2"/>
    <s v="ORGANIZACION AUTORIZADA"/>
    <s v="CUNDINAMARCA"/>
    <s v="SOACHA"/>
    <s v="ACTUALIZACION"/>
    <d v="2025-03-04T00:00:00"/>
    <x v="7"/>
  </r>
  <r>
    <n v="40675"/>
    <s v="FUNDACION PRO AMBIENTE JUAN PABLO SEGUNDO"/>
    <s v="OPERATIVA"/>
    <s v="DESDE 2501 HASTA 5000 USUARIOS"/>
    <s v="Aprovechamiento "/>
    <x v="2"/>
    <s v="ORGANIZACION AUTORIZADA"/>
    <s v="BOLÍVAR"/>
    <s v="CARTAGENA DE INDIAS"/>
    <s v="INSCRIPCION"/>
    <d v="2018-10-19T00:00:00"/>
    <x v="7"/>
  </r>
  <r>
    <n v="40715"/>
    <s v="PRECOOPERATIVA DE RECICLADORES NATURALEZA VIVA UPZ 89"/>
    <s v="OPERATIVA"/>
    <s v="DESDE 2501 HASTA 5000 USUARIOS"/>
    <s v="Aprovechamiento "/>
    <x v="0"/>
    <s v="ORGANIZACION AUTORIZADA"/>
    <s v="BOGOTÁ, D.C."/>
    <s v="BOGOTA, D.C."/>
    <s v="ACTUALIZACION"/>
    <d v="2021-03-31T00:00:00"/>
    <x v="7"/>
  </r>
  <r>
    <n v="40716"/>
    <s v="recuperadores de materiales industriales s.a.s "/>
    <s v="OPERATIVA"/>
    <s v="DESDE 2501 HASTA 5000 USUARIOS"/>
    <s v="Aprovechamiento "/>
    <x v="0"/>
    <s v="SOCIEDADES (EMPRESA DE SERVICIOS PUBLICOS)"/>
    <s v="VALLE DEL CAUCA"/>
    <s v="GUADALAJARA DE BUGA"/>
    <s v="ACTUALIZACION"/>
    <d v="2025-02-14T00:00:00"/>
    <x v="7"/>
  </r>
  <r>
    <n v="40735"/>
    <s v="Asociación de Recicladores del Valle de Ubate"/>
    <s v="OPERATIVA"/>
    <s v="DESDE 2501 HASTA 5000 USUARIOS"/>
    <s v="Aprovechamiento "/>
    <x v="0"/>
    <s v="ORGANIZACION AUTORIZADA"/>
    <s v="CUNDINAMARCA"/>
    <s v="VILLA DE SAN DIEGO DE UBATE"/>
    <s v="ACTUALIZACION"/>
    <d v="2023-09-08T00:00:00"/>
    <x v="7"/>
  </r>
  <r>
    <n v="40775"/>
    <s v=" ASOCIACIÓN ASOREENCOL"/>
    <s v="OPERATIVA"/>
    <s v="MAYOR O IGUAL A 5001 USUARIOS"/>
    <s v="Aprovechamiento "/>
    <x v="2"/>
    <s v="ORGANIZACION AUTORIZADA"/>
    <s v="NARIÑO"/>
    <s v="PASTO"/>
    <s v="ACTUALIZACION"/>
    <d v="2024-07-30T00:00:00"/>
    <x v="7"/>
  </r>
  <r>
    <n v="40797"/>
    <s v="ASOCIACION DE RECICLADORES CENTRO DE BOGOTA - ASORECENBOG"/>
    <s v="OPERATIVA"/>
    <s v="MAYOR O IGUAL A 5001 USUARIOS"/>
    <s v="Aprovechamiento "/>
    <x v="0"/>
    <s v="ORGANIZACION AUTORIZADA"/>
    <s v="BOGOTÁ, D.C."/>
    <s v="BOGOTA, D.C."/>
    <s v="ACTUALIZACION"/>
    <d v="2025-03-13T00:00:00"/>
    <x v="7"/>
  </r>
  <r>
    <n v="40817"/>
    <s v="ASOCIACIÓN DE USUARIOS DEL ACUEDUCTO DE SABANA LARGA Y SANTA INES DE PALITO ESP"/>
    <s v="OPERATIVA"/>
    <s v="MENOR O IGUAL A 2500 USUARIOS"/>
    <s v="Grupo de Pequeños"/>
    <x v="1"/>
    <s v="ORGANIZACION AUTORIZADA"/>
    <s v="SUCRE"/>
    <s v="SAMPUES"/>
    <s v="ACTUALIZACION"/>
    <d v="2020-12-04T00:00:00"/>
    <x v="3"/>
  </r>
  <r>
    <n v="40856"/>
    <s v="Asociación de recicladores 5rs"/>
    <s v="OPERATIVA"/>
    <s v="MENOR O IGUAL A 2500 USUARIOS"/>
    <s v="Aprovechamiento "/>
    <x v="2"/>
    <s v="ORGANIZACION AUTORIZADA"/>
    <s v="BOGOTÁ, D.C."/>
    <s v="BOGOTA, D.C."/>
    <s v="ACTUALIZACION"/>
    <d v="2021-05-10T00:00:00"/>
    <x v="7"/>
  </r>
  <r>
    <n v="40895"/>
    <s v="ASOCIACIÓN DE RECICLADORES AMBIENTALES  AFRODESCENDIENTES DE COLOMBIA"/>
    <s v="OPERATIVA"/>
    <s v="DESDE 2501 HASTA 5000 USUARIOS"/>
    <s v="Aprovechamiento "/>
    <x v="2"/>
    <s v="ORGANIZACION AUTORIZADA"/>
    <s v="SANTANDER"/>
    <s v="BARRANCABERMEJA"/>
    <s v="ACTUALIZACION"/>
    <d v="2025-03-07T00:00:00"/>
    <x v="7"/>
  </r>
  <r>
    <n v="40915"/>
    <s v=" ACUALLANITOS S.A.S."/>
    <s v="OPERATIVA"/>
    <s v="MENOR O IGUAL A 2500 USUARIOS"/>
    <s v="Grupo de Pequeños"/>
    <x v="1"/>
    <s v="SOCIEDADES (EMPRESA DE SERVICIOS PUBLICOS)"/>
    <s v="VALLE DEL CAUCA"/>
    <s v="CALI"/>
    <s v="INSCRIPCION"/>
    <d v="2018-06-18T00:00:00"/>
    <x v="3"/>
  </r>
  <r>
    <n v="40955"/>
    <s v="Asociación de recuperadores de Tocaima y de la provincia del alto magdalena en pro del medio ambiente y desarrollo social "/>
    <s v="OPERATIVA"/>
    <s v="MENOR O IGUAL A 2500 USUARIOS"/>
    <s v="Aprovechamiento "/>
    <x v="2"/>
    <s v="ORGANIZACION AUTORIZADA"/>
    <s v="CUNDINAMARCA"/>
    <s v="TOCAIMA"/>
    <s v="ACTUALIZACION"/>
    <d v="2024-08-29T00:00:00"/>
    <x v="7"/>
  </r>
  <r>
    <n v="40995"/>
    <s v="ASOCIACIÓN DE RECICLADORES DE LA COSTA "/>
    <s v="OPERATIVA"/>
    <s v="MAYOR O IGUAL A 5001 USUARIOS"/>
    <s v="Aprovechamiento "/>
    <x v="2"/>
    <s v="ORGANIZACION AUTORIZADA"/>
    <s v="ATLÁNTICO"/>
    <s v="BARRANQUILLA"/>
    <s v="ACTUALIZACION"/>
    <d v="2025-03-14T00:00:00"/>
    <x v="7"/>
  </r>
  <r>
    <n v="41035"/>
    <s v="CICLO SOSTENIBLE S.A.S E.S.P"/>
    <s v="OPERATIVA"/>
    <s v="MAYOR O IGUAL A 5001 USUARIOS"/>
    <s v="Aprovechamiento "/>
    <x v="0"/>
    <s v="SOCIEDADES (EMPRESA DE SERVICIOS PUBLICOS)"/>
    <s v="CUNDINAMARCA"/>
    <s v="GIRARDOT"/>
    <s v="INSCRIPCION"/>
    <d v="2018-11-22T00:00:00"/>
    <x v="7"/>
  </r>
  <r>
    <n v="41055"/>
    <s v="asociacion de recicladores barranquilla limpia &amp; viva"/>
    <s v="OPERATIVA"/>
    <s v="MAYOR O IGUAL A 5001 USUARIOS"/>
    <s v="Aprovechamiento "/>
    <x v="2"/>
    <s v="ORGANIZACION AUTORIZADA"/>
    <s v="ATLÁNTICO"/>
    <s v="BARRANQUILLA"/>
    <s v="ACTUALIZACION"/>
    <d v="2025-03-05T00:00:00"/>
    <x v="7"/>
  </r>
  <r>
    <n v="41156"/>
    <s v="PROCESOS Y GESTION ECOLOGICA PROGECOL SAS"/>
    <s v="OPERATIVA"/>
    <s v="MAYOR O IGUAL A 5001 USUARIOS"/>
    <s v="Aprovechamiento "/>
    <x v="2"/>
    <s v="SOCIEDADES (EMPRESA DE SERVICIOS PUBLICOS)"/>
    <s v="VALLE DEL CAUCA"/>
    <s v="CALI"/>
    <s v="INSCRIPCION"/>
    <d v="2018-07-23T00:00:00"/>
    <x v="7"/>
  </r>
  <r>
    <n v="41175"/>
    <s v="Asociación de recicladores y recuperadores del municipio de Yopal y Municipios de Casanare Reciclando Casanare"/>
    <s v="OPERATIVA"/>
    <s v="DESDE 2501 HASTA 5000 USUARIOS"/>
    <s v="Aprovechamiento "/>
    <x v="0"/>
    <s v="ORGANIZACION AUTORIZADA"/>
    <s v="CASANARE"/>
    <s v="YOPAL"/>
    <s v="INSCRIPCION"/>
    <d v="2018-06-28T00:00:00"/>
    <x v="7"/>
  </r>
  <r>
    <n v="41196"/>
    <s v="Asociación ambiental de mujeres emprendedoras de Soacha "/>
    <s v="OPERATIVA"/>
    <s v="MAYOR O IGUAL A 5001 USUARIOS"/>
    <s v="Aprovechamiento "/>
    <x v="2"/>
    <s v="ORGANIZACION AUTORIZADA"/>
    <s v="CUNDINAMARCA"/>
    <s v="SOACHA"/>
    <s v="ACTUALIZACION"/>
    <d v="2021-10-01T00:00:00"/>
    <x v="7"/>
  </r>
  <r>
    <n v="41199"/>
    <s v="ASOCIACIÓN DE SUSCRIPTORES DEL ACUEDUCTO REGIONAL &quot;MOCHÁ&quot;"/>
    <s v="OPERATIVA"/>
    <s v="MENOR O IGUAL A 2500 USUARIOS"/>
    <s v="Grupo de Pequeños"/>
    <x v="1"/>
    <s v="ORGANIZACION AUTORIZADA"/>
    <s v="SUCRE"/>
    <s v="SAMPUES"/>
    <s v="ACTUALIZACION"/>
    <d v="2024-03-02T00:00:00"/>
    <x v="3"/>
  </r>
  <r>
    <n v="41217"/>
    <s v="ASOCIACION DE SUSCRIPTORES DEL ACUEDUCTO REGIONAL DE GAVALDA Y JARDIN"/>
    <s v="OPERATIVA"/>
    <s v="MENOR O IGUAL A 2500 USUARIOS"/>
    <s v="Grupo de Pequeños"/>
    <x v="1"/>
    <s v="ORGANIZACION AUTORIZADA"/>
    <s v="SUCRE"/>
    <s v="GUARANDA"/>
    <s v="INSCRIPCION"/>
    <d v="2018-06-21T00:00:00"/>
    <x v="3"/>
  </r>
  <r>
    <n v="41219"/>
    <s v="EMPRESA DE SERVICIOS PUBLICOS ANORI S.A. E.S.P."/>
    <s v="OPERATIVA"/>
    <s v="DESDE 2501 HASTA 5000 USUARIOS"/>
    <s v="Grupo de Grandes"/>
    <x v="2"/>
    <s v="SOCIEDADES (EMPRESA DE SERVICIOS PUBLICOS)"/>
    <s v="ANTIOQUIA"/>
    <s v="AMALFI"/>
    <s v="ACTUALIZACION"/>
    <d v="2025-03-20T00:00:00"/>
    <x v="1"/>
  </r>
  <r>
    <n v="41221"/>
    <s v="Asociación de recicladores de Kennedy unidos por el medio ambiente"/>
    <s v="OPERATIVA"/>
    <s v="MAYOR O IGUAL A 5001 USUARIOS"/>
    <s v="Aprovechamiento "/>
    <x v="2"/>
    <s v="ORGANIZACION AUTORIZADA"/>
    <s v="BOGOTÁ, D.C."/>
    <s v="BOGOTA, D.C."/>
    <s v="ACTUALIZACION"/>
    <d v="2024-08-14T00:00:00"/>
    <x v="7"/>
  </r>
  <r>
    <n v="41258"/>
    <s v="Cooperativa de Trabajo Asociado Recicladores Unidos por Quibdo"/>
    <s v="OPERATIVA"/>
    <s v="MAYOR O IGUAL A 5001 USUARIOS"/>
    <s v="Aprovechamiento "/>
    <x v="0"/>
    <s v="ORGANIZACION AUTORIZADA"/>
    <s v="CHOCÓ"/>
    <s v="QUIBDO"/>
    <s v="INSCRIPCION"/>
    <d v="2020-04-20T00:00:00"/>
    <x v="7"/>
  </r>
  <r>
    <n v="41259"/>
    <s v="Junta de Acción Comunal la Magdalena"/>
    <s v="OPERATIVA"/>
    <s v="MENOR O IGUAL A 2500 USUARIOS"/>
    <s v="Grupo de Pequeños"/>
    <x v="1"/>
    <s v="ORGANIZACION AUTORIZADA"/>
    <s v="SANTANDER"/>
    <s v="SAN VICENTE DE CHUCURI"/>
    <s v="INSCRIPCION"/>
    <d v="2018-06-21T00:00:00"/>
    <x v="3"/>
  </r>
  <r>
    <n v="41275"/>
    <s v="Fundación de recicladores unidos de Candelaria"/>
    <s v="OPERATIVA"/>
    <s v="MAYOR O IGUAL A 5001 USUARIOS"/>
    <s v="Aprovechamiento "/>
    <x v="0"/>
    <s v="ORGANIZACION AUTORIZADA"/>
    <s v="VALLE DEL CAUCA"/>
    <s v="CANDELARIA"/>
    <s v="ACTUALIZACION"/>
    <d v="2025-03-11T00:00:00"/>
    <x v="7"/>
  </r>
  <r>
    <n v="41276"/>
    <s v="ASOCIACION GRUPAL DE RECICLADORES UNIDOS POR COLOMBIA ESP"/>
    <s v="OPERATIVA"/>
    <s v="MAYOR O IGUAL A 5001 USUARIOS"/>
    <s v="Aprovechamiento "/>
    <x v="0"/>
    <s v="ORGANIZACION AUTORIZADA"/>
    <s v="BOGOTÁ, D.C."/>
    <s v="BOGOTA, D.C."/>
    <s v="ACTUALIZACION"/>
    <d v="2025-03-26T00:00:00"/>
    <x v="7"/>
  </r>
  <r>
    <n v="41279"/>
    <s v="ADMINISTRACIÓN PUBLICA COOPERATIVA DE SERVICIOS PÚBLICOS DE GONZALEZ"/>
    <s v="OPERATIVA"/>
    <s v="MENOR O IGUAL A 2500 USUARIOS"/>
    <s v="Grupo de Pequeños"/>
    <x v="0"/>
    <s v="ORGANIZACION AUTORIZADA"/>
    <s v="CESAR"/>
    <s v="GONZALEZ"/>
    <s v="ACTUALIZACION"/>
    <d v="2024-08-22T00:00:00"/>
    <x v="1"/>
  </r>
  <r>
    <n v="41340"/>
    <s v="AGUAS DE LA PROSPERIDAD S.A.S. E.S.P."/>
    <s v="OPERATIVA"/>
    <s v="MAYOR O IGUAL A 5001 USUARIOS"/>
    <s v="Grupo de Grandes"/>
    <x v="2"/>
    <s v="SOCIEDADES (EMPRESA DE SERVICIOS PUBLICOS)"/>
    <s v="CUNDINAMARCA"/>
    <s v="MADRID"/>
    <s v="ACTUALIZACION"/>
    <d v="2025-01-14T00:00:00"/>
    <x v="1"/>
  </r>
  <r>
    <n v="41377"/>
    <s v="ASOCIACION DE USUARIOS DEL ACUEDUCTO DE POTRERITO"/>
    <s v="OPERATIVA"/>
    <s v="MENOR O IGUAL A 2500 USUARIOS"/>
    <s v="Grupo de Pequeños"/>
    <x v="1"/>
    <s v="ORGANIZACION AUTORIZADA"/>
    <s v="LA GUAJIRA"/>
    <s v="DISTRACCION"/>
    <s v="INSCRIPCION"/>
    <d v="2018-06-30T00:00:00"/>
    <x v="3"/>
  </r>
  <r>
    <n v="41397"/>
    <s v="ASOCIACION METROPOLITANA DE RECICLADORES"/>
    <s v="OPERATIVA"/>
    <s v="MAYOR O IGUAL A 5001 USUARIOS"/>
    <s v="Aprovechamiento "/>
    <x v="2"/>
    <s v="ORGANIZACION AUTORIZADA"/>
    <s v="ATLÁNTICO"/>
    <s v="BARRANQUILLA"/>
    <s v="ACTUALIZACION"/>
    <d v="2025-02-27T00:00:00"/>
    <x v="7"/>
  </r>
  <r>
    <n v="41416"/>
    <s v="JUNTA ADMINISTRADORA ACUEDUCTO VEREDA PAQUIES DEL MUNICIPIO DE TIMANA"/>
    <s v="OPERATIVA"/>
    <s v="MENOR O IGUAL A 2500 USUARIOS"/>
    <s v="Grupo de Pequeños"/>
    <x v="1"/>
    <s v="ORGANIZACION AUTORIZADA"/>
    <s v="HUILA"/>
    <s v="TIMANA"/>
    <s v="ACTUALIZACION"/>
    <d v="2024-01-12T00:00:00"/>
    <x v="3"/>
  </r>
  <r>
    <n v="41437"/>
    <s v="ASOCIACIÓN DE USUARIOS DEL ACUEDUCTO CORREGIMIENTO SANTIAGO BERRIO"/>
    <s v="OPERATIVA"/>
    <s v="MENOR O IGUAL A 2500 USUARIOS"/>
    <s v="Grupo de Pequeños"/>
    <x v="1"/>
    <s v="ORGANIZACION AUTORIZADA"/>
    <s v="ANTIOQUIA"/>
    <s v="PUERTO TRIUNFO"/>
    <s v="ACTUALIZACION"/>
    <d v="2025-03-20T00:00:00"/>
    <x v="3"/>
  </r>
  <r>
    <n v="41517"/>
    <s v="Asociación de Recuperadores y Recicladores del Valle de Aburra para Antioquia"/>
    <s v="OPERATIVA"/>
    <s v="MAYOR O IGUAL A 5001 USUARIOS"/>
    <s v="Aprovechamiento "/>
    <x v="2"/>
    <s v="ORGANIZACION AUTORIZADA"/>
    <s v="ANTIOQUIA"/>
    <s v="ITAGUI"/>
    <s v="ACTUALIZACION"/>
    <d v="2024-11-29T00:00:00"/>
    <x v="7"/>
  </r>
  <r>
    <n v="41536"/>
    <s v="ASOCIACION DE RECICLADORES IMPACTO AMBIENTAL"/>
    <s v="OPERATIVA"/>
    <s v="MAYOR O IGUAL A 5001 USUARIOS"/>
    <s v="Aprovechamiento "/>
    <x v="2"/>
    <s v="ORGANIZACION AUTORIZADA"/>
    <s v="BOGOTÁ, D.C."/>
    <s v="BOGOTA, D.C."/>
    <s v="ACTUALIZACION"/>
    <d v="2025-01-13T00:00:00"/>
    <x v="7"/>
  </r>
  <r>
    <n v="41556"/>
    <s v="ASOCIACIÓN DE RECUPERADORES AMBIENTALES DE VILLETA"/>
    <s v="OPERATIVA"/>
    <s v="MAYOR O IGUAL A 5001 USUARIOS"/>
    <s v="Aprovechamiento "/>
    <x v="2"/>
    <s v="ORGANIZACION AUTORIZADA"/>
    <s v="CUNDINAMARCA"/>
    <s v="VILLETA"/>
    <s v="ACTUALIZACION"/>
    <d v="2018-09-10T00:00:00"/>
    <x v="7"/>
  </r>
  <r>
    <n v="41636"/>
    <s v="ASOCIACION DE RECICLAJE Y RECUPERADORES DEL MEDIO AMBIENTE"/>
    <s v="OPERATIVA"/>
    <s v="DESDE 2501 HASTA 5000 USUARIOS"/>
    <s v="Aprovechamiento "/>
    <x v="0"/>
    <s v="ORGANIZACION AUTORIZADA"/>
    <s v="SANTANDER"/>
    <s v="GIRON"/>
    <s v="ACTUALIZACION"/>
    <d v="2025-03-24T00:00:00"/>
    <x v="7"/>
  </r>
  <r>
    <n v="41696"/>
    <s v="EMPRESA DE SERVICIOS PÚBLICOS DE PANDI SAS ESP"/>
    <s v="OPERATIVA"/>
    <s v="MENOR O IGUAL A 2500 USUARIOS"/>
    <s v="Grupo de Pequeños"/>
    <x v="0"/>
    <s v="SOCIEDADES (EMPRESA DE SERVICIOS PUBLICOS)"/>
    <s v="CUNDINAMARCA"/>
    <s v="PANDI"/>
    <s v="ACTUALIZACION"/>
    <d v="2024-04-17T00:00:00"/>
    <x v="1"/>
  </r>
  <r>
    <n v="41697"/>
    <s v="Asociación de Recuperadores de Residuos Sólidos  Integrados para el Aprovechamiento"/>
    <s v="OPERATIVA"/>
    <s v="MENOR O IGUAL A 2500 USUARIOS"/>
    <s v="Aprovechamiento "/>
    <x v="0"/>
    <s v="ORGANIZACION AUTORIZADA"/>
    <s v="QUINDÍO"/>
    <s v="ARMENIA"/>
    <s v="ACTUALIZACION"/>
    <d v="2025-03-10T00:00:00"/>
    <x v="7"/>
  </r>
  <r>
    <n v="41716"/>
    <s v="ASOCIACION DE USUARIOS DEL SERVICIO DE ACUEDUCTO Y ALCANTARILLADO DEL CORREGIMIENTO DE LA MATA"/>
    <s v="OPERATIVA"/>
    <s v="MENOR O IGUAL A 2500 USUARIOS"/>
    <s v="Grupo de Pequeños"/>
    <x v="1"/>
    <s v="ORGANIZACION AUTORIZADA"/>
    <s v="CESAR"/>
    <s v="LA GLORIA"/>
    <s v="ACTUALIZACION"/>
    <d v="2025-01-29T00:00:00"/>
    <x v="4"/>
  </r>
  <r>
    <n v="41736"/>
    <s v="ASOCIACION RECICLARTE - SOLUCIONES INTEGRALES PARA EL MEDIO AMBIENTE"/>
    <s v="OPERATIVA"/>
    <s v="MAYOR O IGUAL A 5001 USUARIOS"/>
    <s v="Aprovechamiento "/>
    <x v="0"/>
    <s v="ORGANIZACION AUTORIZADA"/>
    <s v="CALDAS"/>
    <s v="CHINCHINA"/>
    <s v="ACTUALIZACION"/>
    <d v="2025-03-10T00:00:00"/>
    <x v="7"/>
  </r>
  <r>
    <n v="41756"/>
    <s v="Asociación de Recicladores de Tibasosa"/>
    <s v="OPERATIVA"/>
    <s v="DESDE 2501 HASTA 5000 USUARIOS"/>
    <s v="Aprovechamiento "/>
    <x v="0"/>
    <s v="ORGANIZACION AUTORIZADA"/>
    <s v="BOYACÁ"/>
    <s v="TIBASOSA"/>
    <s v="INSCRIPCION"/>
    <d v="2018-09-09T00:00:00"/>
    <x v="7"/>
  </r>
  <r>
    <n v="41796"/>
    <s v="Organicos Del Caribe SAS"/>
    <s v="OPERATIVA"/>
    <s v="DESDE 2501 HASTA 5000 USUARIOS"/>
    <s v="Aprovechamiento "/>
    <x v="0"/>
    <s v="SOCIEDADES (EMPRESA DE SERVICIOS PUBLICOS)"/>
    <s v="ATLÁNTICO"/>
    <s v="BARRANQUILLA"/>
    <s v="INSCRIPCION"/>
    <d v="2020-10-22T00:00:00"/>
    <x v="7"/>
  </r>
  <r>
    <n v="41857"/>
    <s v="EMPRESA DE SERVICIOS PUBLICOS DE MESETAS S.A.S. ESP"/>
    <s v="OPERATIVA"/>
    <s v="MENOR O IGUAL A 2500 USUARIOS"/>
    <s v="Grupo de Pequeños"/>
    <x v="2"/>
    <s v="SOCIEDADES (EMPRESA DE SERVICIOS PUBLICOS)"/>
    <s v="META"/>
    <s v="MESETAS"/>
    <s v="ACTUALIZACION"/>
    <d v="2024-10-10T00:00:00"/>
    <x v="1"/>
  </r>
  <r>
    <n v="41858"/>
    <s v="ASOCIACIÓN DE USUARIOS DEL ACUEDUCTO VEREDAL LA VETA CENTRO"/>
    <s v="OPERATIVA"/>
    <s v="MENOR O IGUAL A 2500 USUARIOS"/>
    <s v="Grupo de Pequeños"/>
    <x v="1"/>
    <s v="ORGANIZACION AUTORIZADA"/>
    <s v="ANTIOQUIA"/>
    <s v="COPACABANA"/>
    <s v="ACTUALIZACION"/>
    <d v="2024-07-10T00:00:00"/>
    <x v="3"/>
  </r>
  <r>
    <n v="41876"/>
    <s v="asociaciòn de recicladores del llano"/>
    <s v="OPERATIVA"/>
    <s v="MENOR O IGUAL A 2500 USUARIOS"/>
    <s v="Aprovechamiento "/>
    <x v="0"/>
    <s v="ORGANIZACION AUTORIZADA"/>
    <s v="META"/>
    <s v="VILLAVICENCIO"/>
    <s v="INSCRIPCION"/>
    <d v="2020-07-29T00:00:00"/>
    <x v="7"/>
  </r>
  <r>
    <n v="41957"/>
    <s v="ASOCIACION DE RECUPERADORES AMBIENTALES DE COLOMBIA"/>
    <s v="OPERATIVA"/>
    <s v="MAYOR O IGUAL A 5001 USUARIOS"/>
    <s v="Aprovechamiento "/>
    <x v="2"/>
    <s v="ORGANIZACION AUTORIZADA"/>
    <s v="BOYACÁ"/>
    <s v="DUITAMA"/>
    <s v="ACTUALIZACION"/>
    <d v="2023-06-02T00:00:00"/>
    <x v="7"/>
  </r>
  <r>
    <n v="41958"/>
    <s v="Asociación de Recicladores de Paipa Recipaipa"/>
    <s v="OPERATIVA"/>
    <s v="DESDE 2501 HASTA 5000 USUARIOS"/>
    <s v="Aprovechamiento "/>
    <x v="2"/>
    <s v="ORGANIZACION AUTORIZADA"/>
    <s v="BOYACÁ"/>
    <s v="PAIPA"/>
    <s v="ACTUALIZACION"/>
    <d v="2024-04-22T00:00:00"/>
    <x v="7"/>
  </r>
  <r>
    <n v="41959"/>
    <s v="Asociación Ambiental Recicla y Protege la Vida "/>
    <s v="OPERATIVA"/>
    <s v="MAYOR O IGUAL A 5001 USUARIOS"/>
    <s v="Aprovechamiento "/>
    <x v="2"/>
    <s v="ORGANIZACION AUTORIZADA"/>
    <s v="BOYACÁ"/>
    <s v="DUITAMA"/>
    <s v="ACTUALIZACION"/>
    <d v="2024-05-04T00:00:00"/>
    <x v="7"/>
  </r>
  <r>
    <n v="41960"/>
    <s v="Asociación de Recicladores por el Futuro de Sogamoso "/>
    <s v="OPERATIVA"/>
    <s v="MENOR O IGUAL A 2500 USUARIOS"/>
    <s v="Aprovechamiento "/>
    <x v="0"/>
    <s v="ORGANIZACION AUTORIZADA"/>
    <s v="BOYACÁ"/>
    <s v="SOGAMOSO"/>
    <s v="ACTUALIZACION"/>
    <d v="2025-03-21T00:00:00"/>
    <x v="7"/>
  </r>
  <r>
    <n v="42016"/>
    <s v="ASOCIACION DE LA JUNTA ADMINISTRADORA DEL ACUEDUCTO LA ARGENTINA"/>
    <s v="OPERATIVA"/>
    <s v="MENOR O IGUAL A 2500 USUARIOS"/>
    <s v="Grupo de Pequeños"/>
    <x v="1"/>
    <s v="ORGANIZACION AUTORIZADA"/>
    <s v="RISARALDA"/>
    <s v="DOSQUEBRADAS"/>
    <s v="INSCRIPCION"/>
    <d v="2023-01-25T00:00:00"/>
    <x v="3"/>
  </r>
  <r>
    <n v="42038"/>
    <s v="Asociación ambiental de recuperadores en ecología industrial "/>
    <s v="OPERATIVA"/>
    <s v="MAYOR O IGUAL A 5001 USUARIOS"/>
    <s v="Aprovechamiento "/>
    <x v="2"/>
    <s v="ORGANIZACION AUTORIZADA"/>
    <s v="BOGOTÁ, D.C."/>
    <s v="BOGOTA, D.C."/>
    <s v="ACTUALIZACION"/>
    <d v="2025-02-13T00:00:00"/>
    <x v="7"/>
  </r>
  <r>
    <n v="42057"/>
    <s v="Asociación de Productores Ambientales del Municipio de Socha "/>
    <s v="OPERATIVA"/>
    <s v="MAYOR O IGUAL A 5001 USUARIOS"/>
    <s v="Aprovechamiento "/>
    <x v="0"/>
    <s v="ORGANIZACION AUTORIZADA"/>
    <s v="BOYACÁ"/>
    <s v="SOCHA"/>
    <s v="ACTUALIZACION"/>
    <d v="2021-05-18T00:00:00"/>
    <x v="7"/>
  </r>
  <r>
    <n v="42097"/>
    <s v="ASOCIACIÓN DE ACUEDUCTO MULTIVEREDAL JESUS ARCESIO BOTERO BOTERO VEREDA MORRO - UVITAL "/>
    <s v="OPERATIVA"/>
    <s v="MENOR O IGUAL A 2500 USUARIOS"/>
    <s v="Grupo de Pequeños"/>
    <x v="1"/>
    <s v="ORGANIZACION AUTORIZADA"/>
    <s v="ANTIOQUIA"/>
    <s v="PENOL"/>
    <s v="ACTUALIZACION"/>
    <d v="2025-02-12T00:00:00"/>
    <x v="3"/>
  </r>
  <r>
    <n v="42116"/>
    <s v="biociclo s.a.s  e.s.p"/>
    <s v="OPERATIVA"/>
    <s v="MAYOR O IGUAL A 5001 USUARIOS"/>
    <s v="Aprovechamiento "/>
    <x v="2"/>
    <s v="SOCIEDADES (EMPRESA DE SERVICIOS PUBLICOS)"/>
    <s v="NORTE DE SANTANDER"/>
    <s v="CUCUTA"/>
    <s v="ACTUALIZACION"/>
    <d v="2023-10-25T00:00:00"/>
    <x v="7"/>
  </r>
  <r>
    <n v="42157"/>
    <s v="ASOCIACION DE RECICLADORES YARIGUIES"/>
    <s v="OPERATIVA"/>
    <s v="MAYOR O IGUAL A 5001 USUARIOS"/>
    <s v="Aprovechamiento "/>
    <x v="2"/>
    <s v="ORGANIZACION AUTORIZADA"/>
    <s v="SANTANDER"/>
    <s v="BARRANCABERMEJA"/>
    <s v="ACTUALIZACION"/>
    <d v="2024-08-14T00:00:00"/>
    <x v="7"/>
  </r>
  <r>
    <n v="42158"/>
    <s v="ASOCIACIÓN DE RECUPERADORES RENACER"/>
    <s v="OPERATIVA"/>
    <s v="MAYOR O IGUAL A 5001 USUARIOS"/>
    <s v="Aprovechamiento "/>
    <x v="2"/>
    <s v="ORGANIZACION AUTORIZADA"/>
    <s v="TOLIMA"/>
    <s v="IBAGUE"/>
    <s v="ACTUALIZACION"/>
    <d v="2021-08-17T00:00:00"/>
    <x v="7"/>
  </r>
  <r>
    <n v="42176"/>
    <s v="ASOCIACIÓN DE ASOCIADOS ACUEDUCTO ALTO DEL CALVARIO"/>
    <s v="OPERATIVA"/>
    <s v="MENOR O IGUAL A 2500 USUARIOS"/>
    <s v="Grupo de Pequeños"/>
    <x v="0"/>
    <s v="ORGANIZACION AUTORIZADA"/>
    <s v="ANTIOQUIA"/>
    <s v="EL SANTUARIO"/>
    <s v="ACTUALIZACION"/>
    <d v="2025-03-12T00:00:00"/>
    <x v="3"/>
  </r>
  <r>
    <n v="42197"/>
    <s v="COOPERATIVA DE RECICLADORES DE LA COSTA NORTE"/>
    <s v="OPERATIVA"/>
    <s v="MAYOR O IGUAL A 5001 USUARIOS"/>
    <s v="Aprovechamiento "/>
    <x v="0"/>
    <s v="ORGANIZACION AUTORIZADA"/>
    <s v="SUCRE"/>
    <s v="SINCELEJO"/>
    <s v="ACTUALIZACION"/>
    <d v="2024-03-06T00:00:00"/>
    <x v="7"/>
  </r>
  <r>
    <n v="42217"/>
    <s v="ASOCIACIÓN DE RECICLADORES AMBIENTALISTAS DEL MUNICIPIO DE SABANALARGA ATLANTICO "/>
    <s v="OPERATIVA"/>
    <s v="MAYOR O IGUAL A 5001 USUARIOS"/>
    <s v="Aprovechamiento "/>
    <x v="0"/>
    <s v="ORGANIZACION AUTORIZADA"/>
    <s v="ATLÁNTICO"/>
    <s v="SABANALARGA"/>
    <s v="ACTUALIZACION"/>
    <d v="2025-02-19T00:00:00"/>
    <x v="7"/>
  </r>
  <r>
    <n v="42236"/>
    <s v="EMPRESA DE TRATAMIENTOS RESIDUALES S.A.S."/>
    <s v="OPERATIVA"/>
    <s v="MENOR O IGUAL A 2500 USUARIOS"/>
    <s v="Aprovechamiento "/>
    <x v="2"/>
    <s v="SOCIEDADES (EMPRESA DE SERVICIOS PUBLICOS)"/>
    <s v="VALLE DEL CAUCA"/>
    <s v="CALI"/>
    <s v="INSCRIPCION"/>
    <d v="2018-12-07T00:00:00"/>
    <x v="7"/>
  </r>
  <r>
    <n v="42256"/>
    <s v="RECICLAJE Y ASEO DEL CARIBE"/>
    <s v="OPERATIVA"/>
    <s v="DESDE 2501 HASTA 5000 USUARIOS"/>
    <s v="Aprovechamiento "/>
    <x v="2"/>
    <s v="SOCIEDADES (EMPRESA DE SERVICIOS PUBLICOS)"/>
    <s v="BOLÍVAR"/>
    <s v="CARTAGENA DE INDIAS"/>
    <s v="ACTUALIZACION"/>
    <d v="2020-09-08T00:00:00"/>
    <x v="7"/>
  </r>
  <r>
    <n v="42257"/>
    <s v="ASOCIACION DE RECUPERADORES PUNTO VERDE"/>
    <s v="OPERATIVA"/>
    <s v="MAYOR O IGUAL A 5001 USUARIOS"/>
    <s v="Aprovechamiento "/>
    <x v="0"/>
    <s v="ORGANIZACION AUTORIZADA"/>
    <s v="RISARALDA"/>
    <s v="DOSQUEBRADAS"/>
    <s v="ACTUALIZACION"/>
    <d v="2025-03-21T00:00:00"/>
    <x v="7"/>
  </r>
  <r>
    <n v="42336"/>
    <s v="JUNTA ADMINISTRADORA DEL ACUEDUCTO DE LA VEREDA LOS TUNELES"/>
    <s v="OPERATIVA"/>
    <s v="MENOR O IGUAL A 2500 USUARIOS"/>
    <s v="Grupo de Pequeños"/>
    <x v="0"/>
    <s v="ORGANIZACION AUTORIZADA"/>
    <s v="TOLIMA"/>
    <s v="IBAGUE"/>
    <s v="ACTUALIZACION"/>
    <d v="2025-02-18T00:00:00"/>
    <x v="4"/>
  </r>
  <r>
    <n v="42359"/>
    <s v="SERVICIOS PARA LA GESTIÓN INTEGRAL DE RESIDUOS S.A.S. E.S.P."/>
    <s v="OPERATIVA"/>
    <s v="MAYOR O IGUAL A 5001 USUARIOS"/>
    <s v="Grupo de Pequeños"/>
    <x v="0"/>
    <s v="SOCIEDADES (EMPRESA DE SERVICIOS PUBLICOS)"/>
    <s v="BOYACÁ"/>
    <s v="CHIQUINQUIRA"/>
    <s v="ACTUALIZACION"/>
    <d v="2024-10-18T00:00:00"/>
    <x v="0"/>
  </r>
  <r>
    <n v="42360"/>
    <s v="SOCIEDAD EMPRESARIAL DE ASEO PARA COLOMBIA SAS ESP"/>
    <s v="OPERATIVA"/>
    <s v="DESDE 2501 HASTA 5000 USUARIOS"/>
    <s v="Grupo de Grandes"/>
    <x v="0"/>
    <s v="SOCIEDADES (EMPRESA DE SERVICIOS PUBLICOS)"/>
    <s v="TOLIMA"/>
    <s v="CARMEN DE APICALA"/>
    <s v="ACTUALIZACION"/>
    <d v="2024-02-03T00:00:00"/>
    <x v="0"/>
  </r>
  <r>
    <n v="42376"/>
    <s v="Asociación Recicladores de Sumapaz y Cundinamarca"/>
    <s v="OPERATIVA"/>
    <s v="DESDE 2501 HASTA 5000 USUARIOS"/>
    <s v="Aprovechamiento "/>
    <x v="0"/>
    <s v="ORGANIZACION AUTORIZADA"/>
    <s v="CUNDINAMARCA"/>
    <s v="SILVANIA"/>
    <s v="ACTUALIZACION"/>
    <d v="2025-03-19T00:00:00"/>
    <x v="7"/>
  </r>
  <r>
    <n v="42397"/>
    <s v="Asociación de recicladores de oficio Puerta de Oriente"/>
    <s v="OPERATIVA"/>
    <s v="MAYOR O IGUAL A 5001 USUARIOS"/>
    <s v="Aprovechamiento "/>
    <x v="0"/>
    <s v="ORGANIZACION AUTORIZADA"/>
    <s v="ANTIOQUIA"/>
    <s v="GUARNE"/>
    <s v="ACTUALIZACION"/>
    <d v="2025-03-28T00:00:00"/>
    <x v="7"/>
  </r>
  <r>
    <n v="42416"/>
    <s v="EMPRESA DE SERVICIOS PÚBLICOS SAN  FRANCISCO  DOIMA S.A.S. E.S.P."/>
    <s v="OPERATIVA"/>
    <s v="MENOR O IGUAL A 2500 USUARIOS"/>
    <s v="Grupo de Pequeños"/>
    <x v="1"/>
    <s v="SOCIEDADES (EMPRESA DE SERVICIOS PUBLICOS)"/>
    <s v="TOLIMA"/>
    <s v="PIEDRAS"/>
    <s v="ACTUALIZACION"/>
    <d v="2018-10-31T00:00:00"/>
    <x v="3"/>
  </r>
  <r>
    <n v="42419"/>
    <s v="ASOCIACION DE RECICLADORES  DE VILLA DEL ROSARIO ARVO"/>
    <s v="OPERATIVA"/>
    <s v="MAYOR O IGUAL A 5001 USUARIOS"/>
    <s v="Aprovechamiento "/>
    <x v="2"/>
    <s v="ORGANIZACION AUTORIZADA"/>
    <s v="NORTE DE SANTANDER"/>
    <s v="VILLA DEL ROSARIO"/>
    <s v="ACTUALIZACION"/>
    <d v="2021-06-17T00:00:00"/>
    <x v="7"/>
  </r>
  <r>
    <n v="42421"/>
    <s v="AAA DE COLOMBIA S.A.S ESP"/>
    <s v="OPERATIVA"/>
    <s v="MENOR O IGUAL A 2500 USUARIOS"/>
    <s v="Grupo de Pequeños"/>
    <x v="2"/>
    <s v="SOCIEDADES (EMPRESA DE SERVICIOS PUBLICOS)"/>
    <s v="SANTANDER"/>
    <s v="BUCARAMANGA"/>
    <s v="ACTUALIZACION"/>
    <d v="2022-01-05T00:00:00"/>
    <x v="0"/>
  </r>
  <r>
    <n v="42422"/>
    <s v="ASOCIACIÓN DE RECUPERADORES AMBIENTALES DEL CORAZÓN DEL VALE"/>
    <s v="OPERATIVA"/>
    <s v="MAYOR O IGUAL A 5001 USUARIOS"/>
    <s v="Aprovechamiento "/>
    <x v="2"/>
    <s v="ORGANIZACION AUTORIZADA"/>
    <s v="VALLE DEL CAUCA"/>
    <s v="TULUA"/>
    <s v="INSCRIPCION"/>
    <d v="2018-12-04T00:00:00"/>
    <x v="7"/>
  </r>
  <r>
    <n v="42436"/>
    <s v="ASOCIACION DE RECICLADORES RECOAMBIENTAL"/>
    <s v="OPERATIVA"/>
    <s v="MAYOR O IGUAL A 5001 USUARIOS"/>
    <s v="Aprovechamiento "/>
    <x v="0"/>
    <s v="ORGANIZACION AUTORIZADA"/>
    <s v="ATLÁNTICO"/>
    <s v="GALAPA"/>
    <s v="INSCRIPCION"/>
    <d v="2018-10-20T00:00:00"/>
    <x v="7"/>
  </r>
  <r>
    <n v="42437"/>
    <s v="ASOCIACION DE RECICLADORES DE CAUCASIA"/>
    <s v="OPERATIVA"/>
    <s v="MAYOR O IGUAL A 5001 USUARIOS"/>
    <s v="Aprovechamiento "/>
    <x v="0"/>
    <s v="ORGANIZACION AUTORIZADA"/>
    <s v="ANTIOQUIA"/>
    <s v="CAUCASIA"/>
    <s v="ACTUALIZACION"/>
    <d v="2025-03-26T00:00:00"/>
    <x v="7"/>
  </r>
  <r>
    <n v="42439"/>
    <s v="ASOCIACION DE RECICLADORES DEL LLANO LUZ VERDE "/>
    <s v="OPERATIVA"/>
    <s v="MAYOR O IGUAL A 5001 USUARIOS"/>
    <s v="Aprovechamiento "/>
    <x v="0"/>
    <s v="ORGANIZACION AUTORIZADA"/>
    <s v="META"/>
    <s v="VILLAVICENCIO"/>
    <s v="ACTUALIZACION"/>
    <d v="2024-04-01T00:00:00"/>
    <x v="7"/>
  </r>
  <r>
    <n v="42458"/>
    <s v="ASOCIACION JUNTA ADMINISTRADORA DEL SERVICIO DE AGUA POTABLE Y ALCANTARILLADO DE LA VEREDA LA VICTORIA MUNICIPIO DE GUACHUCAL"/>
    <s v="OPERATIVA"/>
    <s v="MENOR O IGUAL A 2500 USUARIOS"/>
    <s v="Grupo de Pequeños"/>
    <x v="1"/>
    <s v="ORGANIZACION AUTORIZADA"/>
    <s v="NARIÑO"/>
    <s v="GUACHUCAL"/>
    <s v="ACTUALIZACION"/>
    <d v="2024-05-15T00:00:00"/>
    <x v="3"/>
  </r>
  <r>
    <n v="42498"/>
    <s v="ASOCIACION EMPRESARIAL DE RECICLADORES UNIDOS POR UBATE"/>
    <s v="OPERATIVA"/>
    <s v="DESDE 2501 HASTA 5000 USUARIOS"/>
    <s v="Aprovechamiento "/>
    <x v="0"/>
    <s v="ORGANIZACION AUTORIZADA"/>
    <s v="CUNDINAMARCA"/>
    <s v="VILLA DE SAN DIEGO DE UBATE"/>
    <s v="ACTUALIZACION"/>
    <d v="2024-07-03T00:00:00"/>
    <x v="7"/>
  </r>
  <r>
    <n v="42518"/>
    <s v="ASOCIACION DE RECICLADORES Y ARTESANOS DEL META"/>
    <s v="OPERATIVA"/>
    <s v="MAYOR O IGUAL A 5001 USUARIOS"/>
    <s v="Aprovechamiento "/>
    <x v="0"/>
    <s v="ORGANIZACION AUTORIZADA"/>
    <s v="META"/>
    <s v="GRANADA"/>
    <s v="ACTUALIZACION"/>
    <d v="2024-04-17T00:00:00"/>
    <x v="7"/>
  </r>
  <r>
    <n v="42519"/>
    <s v="EMPRESA ASOCIATIVA DE TRABAJO RECICLADORES DE COLOMBIA"/>
    <s v="OPERATIVA"/>
    <s v="MAYOR O IGUAL A 5001 USUARIOS"/>
    <s v="Aprovechamiento "/>
    <x v="2"/>
    <s v="ORGANIZACION AUTORIZADA"/>
    <s v="SANTANDER"/>
    <s v="BARRANCABERMEJA"/>
    <s v="ACTUALIZACION"/>
    <d v="2025-03-27T00:00:00"/>
    <x v="7"/>
  </r>
  <r>
    <n v="42520"/>
    <s v="Asociación De Reciclaje De Personas Con Discapacidad"/>
    <s v="OPERATIVA"/>
    <s v="DESDE 2501 HASTA 5000 USUARIOS"/>
    <s v="Aprovechamiento "/>
    <x v="0"/>
    <s v="ORGANIZACION AUTORIZADA"/>
    <s v="META"/>
    <s v="VILLAVICENCIO"/>
    <s v="INSCRIPCION"/>
    <d v="2018-10-21T00:00:00"/>
    <x v="7"/>
  </r>
  <r>
    <n v="42523"/>
    <s v="Asociación de Recicladores Universal"/>
    <s v="OPERATIVA"/>
    <s v="MAYOR O IGUAL A 5001 USUARIOS"/>
    <s v="Aprovechamiento "/>
    <x v="0"/>
    <s v="ORGANIZACION AUTORIZADA"/>
    <s v="ATLÁNTICO"/>
    <s v="BARRANQUILLA"/>
    <s v="ACTUALIZACION"/>
    <d v="2025-02-27T00:00:00"/>
    <x v="7"/>
  </r>
  <r>
    <n v="42536"/>
    <s v="ASOMAPRO DEL EJE SAS"/>
    <s v="OPERATIVA"/>
    <s v="MAYOR O IGUAL A 5001 USUARIOS"/>
    <s v="Aprovechamiento "/>
    <x v="0"/>
    <s v="SOCIEDADES (EMPRESA DE SERVICIOS PUBLICOS)"/>
    <s v="RISARALDA"/>
    <s v="DOSQUEBRADAS"/>
    <s v="INSCRIPCION"/>
    <d v="2018-12-07T00:00:00"/>
    <x v="7"/>
  </r>
  <r>
    <n v="42556"/>
    <s v="Asociación de Operadores de Reciclaje, Economía Circular y Desarrollo Sostenible"/>
    <s v="OPERATIVA"/>
    <s v="MENOR O IGUAL A 2500 USUARIOS"/>
    <s v="Aprovechamiento "/>
    <x v="0"/>
    <s v="ORGANIZACION AUTORIZADA"/>
    <s v="GUAVIARE"/>
    <s v="SAN JOSE DEL GUAVIARE"/>
    <s v="ACTUALIZACION"/>
    <d v="2022-11-15T00:00:00"/>
    <x v="7"/>
  </r>
  <r>
    <n v="42558"/>
    <s v="ECOAMBIENTE GENERAL COLOMBIA S.A.S. E.S.P."/>
    <s v="OPERATIVA"/>
    <s v="MENOR O IGUAL A 2500 USUARIOS"/>
    <s v="Grupo de Pequeños"/>
    <x v="2"/>
    <s v="SOCIEDADES (EMPRESA DE SERVICIOS PUBLICOS)"/>
    <s v="BOLÍVAR"/>
    <s v="TURBACO"/>
    <s v="ACTUALIZACION"/>
    <d v="2024-03-08T00:00:00"/>
    <x v="0"/>
  </r>
  <r>
    <n v="42576"/>
    <s v="Asociación de recicladores por una Ciudad Limpia"/>
    <s v="OPERATIVA"/>
    <s v="MAYOR O IGUAL A 5001 USUARIOS"/>
    <s v="Aprovechamiento "/>
    <x v="0"/>
    <s v="ORGANIZACION AUTORIZADA"/>
    <s v="BOGOTÁ, D.C."/>
    <s v="BOGOTA, D.C."/>
    <s v="ACTUALIZACION"/>
    <d v="2025-03-26T00:00:00"/>
    <x v="7"/>
  </r>
  <r>
    <n v="42578"/>
    <s v="ASOCIACION SOPOSENA DE EDUCADORES Y RECUPERADORES AMBIENTALES"/>
    <s v="OPERATIVA"/>
    <s v="MENOR O IGUAL A 2500 USUARIOS"/>
    <s v="Aprovechamiento "/>
    <x v="0"/>
    <s v="ORGANIZACION AUTORIZADA"/>
    <s v="CUNDINAMARCA"/>
    <s v="SOPO"/>
    <s v="INSCRIPCION"/>
    <d v="2018-12-19T00:00:00"/>
    <x v="7"/>
  </r>
  <r>
    <n v="42581"/>
    <s v="ASOCIACIÓN DE SUSCRIPTORES DEL ACUEDUCTO Y DISTRITO DE RIEGO OASIS DEL MUNICIPIO DE MIRAFLORES BOYACÁ "/>
    <s v="OPERATIVA"/>
    <s v="MENOR O IGUAL A 2500 USUARIOS"/>
    <s v="Grupo de Pequeños"/>
    <x v="1"/>
    <s v="ORGANIZACION AUTORIZADA"/>
    <s v="BOYACÁ"/>
    <s v="MIRAFLORES"/>
    <s v="INSCRIPCION"/>
    <d v="2022-12-14T00:00:00"/>
    <x v="3"/>
  </r>
  <r>
    <n v="42596"/>
    <s v="RECICLAR TULUA"/>
    <s v="OPERATIVA"/>
    <s v="MAYOR O IGUAL A 5001 USUARIOS"/>
    <s v="Aprovechamiento "/>
    <x v="2"/>
    <s v="SOCIEDADES (EMPRESA DE SERVICIOS PUBLICOS)"/>
    <s v="VALLE DEL CAUCA"/>
    <s v="TULUA"/>
    <s v="INSCRIPCION"/>
    <d v="2018-10-19T00:00:00"/>
    <x v="7"/>
  </r>
  <r>
    <n v="42597"/>
    <s v="CORPORACION ACUEDUCTO REGIONAL CORREGIMIENTO DE TRAVESIAS"/>
    <s v="OPERATIVA"/>
    <s v="MENOR O IGUAL A 2500 USUARIOS"/>
    <s v="Grupo de Pequeños"/>
    <x v="1"/>
    <s v="ORGANIZACION AUTORIZADA"/>
    <s v="RISARALDA"/>
    <s v="GUATICA"/>
    <s v="ACTUALIZACION"/>
    <d v="2025-02-20T00:00:00"/>
    <x v="3"/>
  </r>
  <r>
    <n v="42656"/>
    <s v="VITAPLANET S.A.S ESP"/>
    <s v="OPERATIVA"/>
    <s v="MAYOR O IGUAL A 5001 USUARIOS"/>
    <s v="Aprovechamiento "/>
    <x v="2"/>
    <s v="SOCIEDADES (EMPRESA DE SERVICIOS PUBLICOS)"/>
    <s v="RISARALDA"/>
    <s v="DOSQUEBRADAS"/>
    <s v="ACTUALIZACION"/>
    <d v="2024-10-28T00:00:00"/>
    <x v="7"/>
  </r>
  <r>
    <n v="42676"/>
    <s v="ASOCIACION DE RECICLADORES ESTRELLA E.S.P."/>
    <s v="OPERATIVA"/>
    <s v="MAYOR O IGUAL A 5001 USUARIOS"/>
    <s v="Aprovechamiento "/>
    <x v="2"/>
    <s v="ORGANIZACION AUTORIZADA"/>
    <s v="BOGOTÁ, D.C."/>
    <s v="BOGOTA, D.C."/>
    <s v="ACTUALIZACION"/>
    <d v="2024-01-20T00:00:00"/>
    <x v="7"/>
  </r>
  <r>
    <n v="42677"/>
    <s v="Corporacion Procesos Ambientales de Colombia"/>
    <s v="OPERATIVA"/>
    <s v="MAYOR O IGUAL A 5001 USUARIOS"/>
    <s v="Aprovechamiento "/>
    <x v="2"/>
    <s v="ORGANIZACION AUTORIZADA"/>
    <s v="NARIÑO"/>
    <s v="IPIALES"/>
    <s v="ACTUALIZACION"/>
    <d v="2025-03-08T00:00:00"/>
    <x v="7"/>
  </r>
  <r>
    <n v="42696"/>
    <s v="GEOASEO SAS ESP"/>
    <s v="OPERATIVA"/>
    <s v="MAYOR O IGUAL A 5001 USUARIOS"/>
    <s v="Grupo de Grandes"/>
    <x v="0"/>
    <s v="SOCIEDADES (EMPRESA DE SERVICIOS PUBLICOS)"/>
    <s v="CESAR"/>
    <s v="AGUACHICA"/>
    <s v="ACTUALIZACION"/>
    <d v="2024-04-17T00:00:00"/>
    <x v="0"/>
  </r>
  <r>
    <n v="42698"/>
    <s v="EMPRESA DE ASEO REGIONAL DEL SUR DE BOLIVAR S.A.S. E.S.P."/>
    <s v="OPERATIVA"/>
    <s v="MAYOR O IGUAL A 5001 USUARIOS"/>
    <s v="Grupo de Pequeños"/>
    <x v="0"/>
    <s v="SOCIEDADES (EMPRESA DE SERVICIOS PUBLICOS)"/>
    <s v="BOLÍVAR"/>
    <s v="SIMITI"/>
    <s v="ACTUALIZACION"/>
    <d v="2024-05-06T00:00:00"/>
    <x v="0"/>
  </r>
  <r>
    <n v="42699"/>
    <s v="ANTIOQUEÑA DE AGUAS Y ASEO, ALCANTARILLADO, ENERGIAS Y GAS SAS ESP"/>
    <s v="OPERATIVA"/>
    <s v="MENOR O IGUAL A 2500 USUARIOS"/>
    <s v="Grupo de Pequeños"/>
    <x v="0"/>
    <s v="SOCIEDADES (EMPRESA DE SERVICIOS PUBLICOS)"/>
    <s v="ANTIOQUIA"/>
    <s v="MEDELLÍN"/>
    <s v="ACTUALIZACION"/>
    <d v="2025-02-06T00:00:00"/>
    <x v="1"/>
  </r>
  <r>
    <n v="42700"/>
    <s v="ASOCIACIÓN RECICLADORES ECORECICLAJE LA CALERA"/>
    <s v="OPERATIVA"/>
    <s v="MAYOR O IGUAL A 5001 USUARIOS"/>
    <s v="Aprovechamiento "/>
    <x v="0"/>
    <s v="ORGANIZACION AUTORIZADA"/>
    <s v="CUNDINAMARCA"/>
    <s v="LA CALERA"/>
    <s v="ACTUALIZACION"/>
    <d v="2025-02-26T00:00:00"/>
    <x v="7"/>
  </r>
  <r>
    <n v="42717"/>
    <s v="CORPORACION UNIDOS POR COLOMBIA"/>
    <s v="OPERATIVA"/>
    <s v="MAYOR O IGUAL A 5001 USUARIOS"/>
    <s v="Aprovechamiento "/>
    <x v="0"/>
    <s v="ORGANIZACION AUTORIZADA"/>
    <s v="ANTIOQUIA"/>
    <s v="BELLO"/>
    <s v="ACTUALIZACION"/>
    <d v="2024-06-20T00:00:00"/>
    <x v="7"/>
  </r>
  <r>
    <n v="42719"/>
    <s v="ASOCIACION DE RECICLADORES COLOMBIA RECICLA"/>
    <s v="OPERATIVA"/>
    <s v="MAYOR O IGUAL A 5001 USUARIOS"/>
    <s v="Aprovechamiento "/>
    <x v="0"/>
    <s v="ORGANIZACION AUTORIZADA"/>
    <s v="META"/>
    <s v="VILLAVICENCIO"/>
    <s v="ACTUALIZACION"/>
    <d v="2024-03-27T00:00:00"/>
    <x v="7"/>
  </r>
  <r>
    <n v="42738"/>
    <s v="FUNDACION RECUPERADORES DE OFICIO NUESTRO PLANETA"/>
    <s v="OPERATIVA"/>
    <s v="MAYOR O IGUAL A 5001 USUARIOS"/>
    <s v="Aprovechamiento "/>
    <x v="0"/>
    <s v="ORGANIZACION AUTORIZADA"/>
    <s v="VALLE DEL CAUCA"/>
    <s v="CALI"/>
    <s v="ACTUALIZACION"/>
    <d v="2025-02-18T00:00:00"/>
    <x v="7"/>
  </r>
  <r>
    <n v="42758"/>
    <s v="Asociacion de Recicladores del Valle de Aburra"/>
    <s v="OPERATIVA"/>
    <s v="MAYOR O IGUAL A 5001 USUARIOS"/>
    <s v="Aprovechamiento "/>
    <x v="0"/>
    <s v="ORGANIZACION AUTORIZADA"/>
    <s v="ANTIOQUIA"/>
    <s v="BELLO"/>
    <s v="ACTUALIZACION"/>
    <d v="2025-03-29T00:00:00"/>
    <x v="7"/>
  </r>
  <r>
    <n v="42760"/>
    <s v="ASOCIACION DE RECICLADORES LA POPA"/>
    <s v="OPERATIVA"/>
    <s v="MENOR O IGUAL A 2500 USUARIOS"/>
    <s v="Aprovechamiento "/>
    <x v="2"/>
    <s v="ORGANIZACION AUTORIZADA"/>
    <s v="BOLÍVAR"/>
    <s v="CARTAGENA DE INDIAS"/>
    <s v="ACTUALIZACION"/>
    <d v="2024-04-26T00:00:00"/>
    <x v="7"/>
  </r>
  <r>
    <n v="42796"/>
    <s v="ASOCIACIÓN DE RECICLADORES COLOMBIA LIMPIA"/>
    <s v="OPERATIVA"/>
    <s v="MAYOR O IGUAL A 5001 USUARIOS"/>
    <s v="Aprovechamiento "/>
    <x v="2"/>
    <s v="ORGANIZACION AUTORIZADA"/>
    <s v="BOGOTÁ, D.C."/>
    <s v="BOGOTA, D.C."/>
    <s v="ACTUALIZACION"/>
    <d v="2024-04-17T00:00:00"/>
    <x v="7"/>
  </r>
  <r>
    <n v="42816"/>
    <s v="RECICLADORES ASOCIADOS RECICLAR PARA VIVIR E.S.P."/>
    <s v="OPERATIVA"/>
    <s v="MENOR O IGUAL A 2500 USUARIOS"/>
    <s v="Aprovechamiento "/>
    <x v="0"/>
    <s v="ORGANIZACION AUTORIZADA"/>
    <s v="CESAR"/>
    <s v="AGUACHICA"/>
    <s v="ACTUALIZACION"/>
    <d v="2024-09-16T00:00:00"/>
    <x v="7"/>
  </r>
  <r>
    <n v="42836"/>
    <s v="ASOCIACION DE RECICLADORES DE VILLA DE LEYVA"/>
    <s v="OPERATIVA"/>
    <s v="DESDE 2501 HASTA 5000 USUARIOS"/>
    <s v="Aprovechamiento "/>
    <x v="0"/>
    <s v="ORGANIZACION AUTORIZADA"/>
    <s v="BOYACÁ"/>
    <s v="VILLA DE LEYVA"/>
    <s v="ACTUALIZACION"/>
    <d v="2023-03-06T00:00:00"/>
    <x v="7"/>
  </r>
  <r>
    <n v="42856"/>
    <s v="GEO RECICLABLES DE COLOMBIA S.A.S."/>
    <s v="OPERATIVA"/>
    <s v="MENOR O IGUAL A 2500 USUARIOS"/>
    <s v="Aprovechamiento "/>
    <x v="0"/>
    <s v="SOCIEDADES (EMPRESA DE SERVICIOS PUBLICOS)"/>
    <s v="VALLE DEL CAUCA"/>
    <s v="CALI"/>
    <s v="ACTUALIZACION"/>
    <d v="2023-08-25T00:00:00"/>
    <x v="7"/>
  </r>
  <r>
    <n v="42896"/>
    <s v="BIO-ASEO SAS ESP"/>
    <s v="OPERATIVA"/>
    <s v="MENOR O IGUAL A 2500 USUARIOS"/>
    <s v="Grupo de Grandes"/>
    <x v="0"/>
    <s v="SOCIEDADES (EMPRESA DE SERVICIOS PUBLICOS)"/>
    <s v="VALLE DEL CAUCA"/>
    <s v="CALI"/>
    <s v="ACTUALIZACION"/>
    <d v="2023-07-24T00:00:00"/>
    <x v="0"/>
  </r>
  <r>
    <n v="42936"/>
    <s v="ASOCIACION DE RECUPERADORES DE YOPAL"/>
    <s v="OPERATIVA"/>
    <s v="MAYOR O IGUAL A 5001 USUARIOS"/>
    <s v="Aprovechamiento "/>
    <x v="2"/>
    <s v="ORGANIZACION AUTORIZADA"/>
    <s v="CASANARE"/>
    <s v="YOPAL"/>
    <s v="ACTUALIZACION"/>
    <d v="2023-07-25T00:00:00"/>
    <x v="7"/>
  </r>
  <r>
    <n v="42957"/>
    <s v="FUNDACION ECOASEO ENTIDAD DE SERVICIO PUBLICO DE ASEO Y APROVECHAMIENTO DE RESIDUOS SOLIDOS ECOASEO E.S.P.A"/>
    <s v="OPERATIVA"/>
    <s v="MAYOR O IGUAL A 5001 USUARIOS"/>
    <s v="Aprovechamiento "/>
    <x v="0"/>
    <s v="ORGANIZACION AUTORIZADA"/>
    <s v="RISARALDA"/>
    <s v="PEREIRA"/>
    <s v="ACTUALIZACION"/>
    <d v="2024-08-03T00:00:00"/>
    <x v="7"/>
  </r>
  <r>
    <n v="42958"/>
    <s v="ECO BARU S.A.S"/>
    <s v="OPERATIVA"/>
    <s v="MAYOR O IGUAL A 5001 USUARIOS"/>
    <s v="Aprovechamiento "/>
    <x v="0"/>
    <s v="SOCIEDADES (EMPRESA DE SERVICIOS PUBLICOS)"/>
    <s v="BOLÍVAR"/>
    <s v="CARTAGENA DE INDIAS"/>
    <s v="ACTUALIZACION"/>
    <d v="2024-10-02T00:00:00"/>
    <x v="7"/>
  </r>
  <r>
    <n v="42959"/>
    <s v="ASOCIACION DE RECICLADORES INDEPENDIENTES DE POPAYAN E.A.T RECINPAYAN"/>
    <s v="OPERATIVA"/>
    <s v="MAYOR O IGUAL A 5001 USUARIOS"/>
    <s v="Aprovechamiento "/>
    <x v="2"/>
    <s v="ORGANIZACION AUTORIZADA"/>
    <s v="CAUCA"/>
    <s v="POPAYAN"/>
    <s v="ACTUALIZACION"/>
    <d v="2024-03-27T00:00:00"/>
    <x v="7"/>
  </r>
  <r>
    <n v="42996"/>
    <s v="RECICLA POR CARTAGENA ESP SAS"/>
    <s v="OPERATIVA"/>
    <s v="DESDE 2501 HASTA 5000 USUARIOS"/>
    <s v="Aprovechamiento "/>
    <x v="2"/>
    <s v="SOCIEDADES (EMPRESA DE SERVICIOS PUBLICOS)"/>
    <s v="BOLÍVAR"/>
    <s v="CARTAGENA DE INDIAS"/>
    <s v="ACTUALIZACION"/>
    <d v="2025-02-18T00:00:00"/>
    <x v="7"/>
  </r>
  <r>
    <n v="43036"/>
    <s v="Asociación de suscriptores del acueducto Suaneme del municipio de Pesca departamento de Boyaca"/>
    <s v="OPERATIVA"/>
    <s v="MENOR O IGUAL A 2500 USUARIOS"/>
    <s v="Grupo de Pequeños"/>
    <x v="1"/>
    <s v="ORGANIZACION AUTORIZADA"/>
    <s v="BOYACÁ"/>
    <s v="PESCA"/>
    <s v="ACTUALIZACION"/>
    <d v="2020-10-27T00:00:00"/>
    <x v="3"/>
  </r>
  <r>
    <n v="43056"/>
    <s v="AGUA OLIMPO S.A.S. E.S.P."/>
    <s v="OPERATIVA"/>
    <s v="MENOR O IGUAL A 2500 USUARIOS"/>
    <s v="Grupo de Pequeños"/>
    <x v="1"/>
    <s v="SOCIEDADES (EMPRESA DE SERVICIOS PUBLICOS)"/>
    <s v="TOLIMA"/>
    <s v="CARMEN DE APICALA"/>
    <s v="ACTUALIZACION"/>
    <d v="2025-03-18T00:00:00"/>
    <x v="3"/>
  </r>
  <r>
    <n v="43096"/>
    <s v="ADMINISTRACIÓN PUBLICA COOPERATIVA DE SERVICIOS PÚBLICOS DOMICILIARIOS DE SAN SEBASTIÁN DE BUENAVISTA"/>
    <s v="OPERATIVA"/>
    <s v="MENOR O IGUAL A 2500 USUARIOS"/>
    <s v="Grupo de Pequeños"/>
    <x v="0"/>
    <s v="ORGANIZACION AUTORIZADA"/>
    <s v="MAGDALENA"/>
    <s v="SAN SEBASTIAN DE BUENAVISTA"/>
    <s v="ACTUALIZACION"/>
    <d v="2024-03-22T00:00:00"/>
    <x v="2"/>
  </r>
  <r>
    <n v="43157"/>
    <s v="ASOCIACION DE SUSCRIPTORES DEL ACUEDUCTO COMUNITARIO DE LA VEREDA FIRITA PEÑA ARRIBA DEL MUNICIPIO DE RAQUIRA BOYACA "/>
    <s v="OPERATIVA"/>
    <s v="MENOR O IGUAL A 2500 USUARIOS"/>
    <s v="Grupo de Pequeños"/>
    <x v="1"/>
    <s v="ORGANIZACION AUTORIZADA"/>
    <s v="BOYACÁ"/>
    <s v="RAQUIRA"/>
    <s v="ACTUALIZACION"/>
    <d v="2024-03-21T00:00:00"/>
    <x v="3"/>
  </r>
  <r>
    <n v="43178"/>
    <s v="ASOCIACION DE SUSCRIPTORES DEL ACUEDUCTO VENTA VIEJA DE LAS VEREDAS DE VALERO MIRQUE Y RESGUARDO OCCIDENTE SECTOR ALTO DEL MUNICIPIO DE RAQUIRA "/>
    <s v="OPERATIVA"/>
    <s v="MENOR O IGUAL A 2500 USUARIOS"/>
    <s v="Grupo de Pequeños"/>
    <x v="1"/>
    <s v="ORGANIZACION AUTORIZADA"/>
    <s v="BOYACÁ"/>
    <s v="RAQUIRA"/>
    <s v="ACTUALIZACION"/>
    <d v="2024-01-24T00:00:00"/>
    <x v="3"/>
  </r>
  <r>
    <n v="43180"/>
    <s v="GRUPO EMRESARIAL BIO GREEN S.A.S. E.S.P."/>
    <s v="OPERATIVA"/>
    <s v="MAYOR O IGUAL A 5001 USUARIOS"/>
    <s v="Aprovechamiento "/>
    <x v="0"/>
    <s v="SOCIEDADES (EMPRESA DE SERVICIOS PUBLICOS)"/>
    <s v="VALLE DEL CAUCA"/>
    <s v="CALI"/>
    <s v="ACTUALIZACION"/>
    <d v="2025-03-05T00:00:00"/>
    <x v="7"/>
  </r>
  <r>
    <n v="43257"/>
    <s v="ASOCIACIÓN DE RECICLADORES DE COROZAL"/>
    <s v="OPERATIVA"/>
    <s v="MAYOR O IGUAL A 5001 USUARIOS"/>
    <s v="Aprovechamiento "/>
    <x v="0"/>
    <s v="ORGANIZACION AUTORIZADA"/>
    <s v="SUCRE"/>
    <s v="COROZAL"/>
    <s v="ACTUALIZACION"/>
    <d v="2024-07-31T00:00:00"/>
    <x v="7"/>
  </r>
  <r>
    <n v="43276"/>
    <s v="ASOCIACION SOLIDARIA DE RECICLADORES DEL SERVICIO DE APROVECHAMIENTO"/>
    <s v="OPERATIVA"/>
    <s v="MAYOR O IGUAL A 5001 USUARIOS"/>
    <s v="Aprovechamiento "/>
    <x v="2"/>
    <s v="ORGANIZACION AUTORIZADA"/>
    <s v="BOGOTÁ, D.C."/>
    <s v="BOGOTA, D.C."/>
    <s v="ACTUALIZACION"/>
    <d v="2024-02-15T00:00:00"/>
    <x v="7"/>
  </r>
  <r>
    <n v="43296"/>
    <s v="AGUAS DE SUCRE CAUCA EMPRESA DE SERVICIOS PUBLICOS SOCIEDAD POR ACCIONES SIMPLIFICADAS"/>
    <s v="OPERATIVA"/>
    <s v="MENOR O IGUAL A 2500 USUARIOS"/>
    <s v="Grupo de Pequeños"/>
    <x v="2"/>
    <s v="SOCIEDADES (EMPRESA DE SERVICIOS PUBLICOS)"/>
    <s v="CAUCA"/>
    <s v="SUCRE"/>
    <s v="ACTUALIZACION"/>
    <d v="2025-02-12T00:00:00"/>
    <x v="1"/>
  </r>
  <r>
    <n v="43316"/>
    <s v="Asociacion de Recuperadores Ambientales del Nuevo Combeima"/>
    <s v="OPERATIVA"/>
    <s v="MAYOR O IGUAL A 5001 USUARIOS"/>
    <s v="Aprovechamiento "/>
    <x v="2"/>
    <s v="ORGANIZACION AUTORIZADA"/>
    <s v="TOLIMA"/>
    <s v="IBAGUE"/>
    <s v="ACTUALIZACION"/>
    <d v="2024-03-31T00:00:00"/>
    <x v="7"/>
  </r>
  <r>
    <n v="43377"/>
    <s v="Asociación Centro de Procesos Ambientales del Norte del Tolima"/>
    <s v="OPERATIVA"/>
    <s v="DESDE 2501 HASTA 5000 USUARIOS"/>
    <s v="Aprovechamiento "/>
    <x v="0"/>
    <s v="ORGANIZACION AUTORIZADA"/>
    <s v="TOLIMA"/>
    <s v="FRESNO"/>
    <s v="INSCRIPCION"/>
    <d v="2019-08-21T00:00:00"/>
    <x v="7"/>
  </r>
  <r>
    <n v="43397"/>
    <s v="ASOCIACIÓN DE USUARIOS DE SERVICIOS PÚBLICOS DE  ACUEDUCTO , ALCANTARILLADO Y ASEO AGUA BLANCA DE PANAN"/>
    <s v="OPERATIVA"/>
    <s v="MENOR O IGUAL A 2500 USUARIOS"/>
    <s v="Grupo de Pequeños"/>
    <x v="1"/>
    <s v="ORGANIZACION AUTORIZADA"/>
    <s v="NARIÑO"/>
    <s v="CUMBAL"/>
    <s v="ACTUALIZACION"/>
    <d v="2025-03-12T00:00:00"/>
    <x v="1"/>
  </r>
  <r>
    <n v="43416"/>
    <s v="Asociacion recolectora de reciclaje de colombia"/>
    <s v="OPERATIVA"/>
    <s v="MENOR O IGUAL A 2500 USUARIOS"/>
    <s v="Aprovechamiento "/>
    <x v="2"/>
    <s v="ORGANIZACION AUTORIZADA"/>
    <s v="ANTIOQUIA"/>
    <s v="COPACABANA"/>
    <s v="ACTUALIZACION"/>
    <d v="2025-03-03T00:00:00"/>
    <x v="7"/>
  </r>
  <r>
    <n v="43417"/>
    <s v="SEPUDO SAS ESP"/>
    <s v="OPERATIVA"/>
    <s v="MENOR O IGUAL A 2500 USUARIOS"/>
    <s v="Grupo de Pequeños"/>
    <x v="2"/>
    <s v="SOCIEDADES (EMPRESA DE SERVICIOS PUBLICOS)"/>
    <s v="TOLIMA"/>
    <s v="IBAGUE"/>
    <s v="ACTUALIZACION"/>
    <d v="2025-03-04T00:00:00"/>
    <x v="3"/>
  </r>
  <r>
    <n v="43418"/>
    <s v="ASOCIACION DE RECICLADORES LA SUAITANA"/>
    <s v="OPERATIVA"/>
    <s v="MAYOR O IGUAL A 5001 USUARIOS"/>
    <s v="Aprovechamiento "/>
    <x v="2"/>
    <s v="ORGANIZACION AUTORIZADA"/>
    <s v="CUNDINAMARCA"/>
    <s v="SOACHA"/>
    <s v="ACTUALIZACION"/>
    <d v="2025-03-21T00:00:00"/>
    <x v="7"/>
  </r>
  <r>
    <n v="43419"/>
    <s v="BUGALAGRANDE LIMPIA S.A.S ESP"/>
    <s v="OPERATIVA"/>
    <s v="MAYOR O IGUAL A 5001 USUARIOS"/>
    <s v="Grupo de Grandes"/>
    <x v="0"/>
    <s v="SOCIEDADES (EMPRESA DE SERVICIOS PUBLICOS)"/>
    <s v="VALLE DEL CAUCA"/>
    <s v="YUMBO"/>
    <s v="ACTUALIZACION"/>
    <d v="2025-03-25T00:00:00"/>
    <x v="0"/>
  </r>
  <r>
    <n v="43436"/>
    <s v="CORPORACIÓN ACUEDUCTO TRECE VEREDAS"/>
    <s v="OPERATIVA"/>
    <s v="MENOR O IGUAL A 2500 USUARIOS"/>
    <s v="Grupo de Pequeños"/>
    <x v="1"/>
    <s v="ORGANIZACION AUTORIZADA"/>
    <s v="SANTANDER"/>
    <s v="EL CARMEN DE CHUCURI"/>
    <s v="ACTUALIZACION"/>
    <d v="2025-01-16T00:00:00"/>
    <x v="3"/>
  </r>
  <r>
    <n v="43437"/>
    <s v="ASOCIACION DE RECUPERADORES AMBIENTALES DE CUNDINAMARCA"/>
    <s v="OPERATIVA"/>
    <s v="MAYOR O IGUAL A 5001 USUARIOS"/>
    <s v="Aprovechamiento "/>
    <x v="2"/>
    <s v="ORGANIZACION AUTORIZADA"/>
    <s v="BOGOTÁ, D.C."/>
    <s v="BOGOTA, D.C."/>
    <s v="ACTUALIZACION"/>
    <d v="2024-06-05T00:00:00"/>
    <x v="7"/>
  </r>
  <r>
    <n v="43456"/>
    <s v="Administración Pública Cooperativa de servicios Públicos domiciliarios de Acueducto, Alcantarillado y Aseo de Herrán"/>
    <s v="OPERATIVA"/>
    <s v="MENOR O IGUAL A 2500 USUARIOS"/>
    <s v="Grupo de Pequeños"/>
    <x v="0"/>
    <s v="ORGANIZACION AUTORIZADA"/>
    <s v="NORTE DE SANTANDER"/>
    <s v="HERRAN"/>
    <s v="ACTUALIZACION"/>
    <d v="2025-02-20T00:00:00"/>
    <x v="1"/>
  </r>
  <r>
    <n v="43458"/>
    <s v="ASOCIACIÓN DE RECICLADORES DE PUERTO BOYACÁ"/>
    <s v="OPERATIVA"/>
    <s v="MAYOR O IGUAL A 5001 USUARIOS"/>
    <s v="Aprovechamiento "/>
    <x v="0"/>
    <s v="ORGANIZACION AUTORIZADA"/>
    <s v="BOYACÁ"/>
    <s v="PUERTO BOYACA"/>
    <s v="ACTUALIZACION"/>
    <d v="2025-03-18T00:00:00"/>
    <x v="7"/>
  </r>
  <r>
    <n v="43476"/>
    <s v="ASOCIACIÓN DE RECICLADORES AMBIENTALISTAS CON RESPONSABILIDAD SOCIAL"/>
    <s v="OPERATIVA"/>
    <s v="MAYOR O IGUAL A 5001 USUARIOS"/>
    <s v="Aprovechamiento "/>
    <x v="0"/>
    <s v="ORGANIZACION AUTORIZADA"/>
    <s v="CUNDINAMARCA"/>
    <s v="SOACHA"/>
    <s v="ACTUALIZACION"/>
    <d v="2025-03-17T00:00:00"/>
    <x v="7"/>
  </r>
  <r>
    <n v="43477"/>
    <s v="ASOCIACIÓN DE SUSCRIPTORES DEL ACUEDUCTO DE LA VEREDA DE SAN CAYETANO DEL MUNICIPIO DE RAQUIRA DEPARTAMENTO DE BOYACA  "/>
    <s v="OPERATIVA"/>
    <s v="MENOR O IGUAL A 2500 USUARIOS"/>
    <s v="Grupo de Pequeños"/>
    <x v="1"/>
    <s v="ORGANIZACION AUTORIZADA"/>
    <s v="BOYACÁ"/>
    <s v="RAQUIRA"/>
    <s v="ACTUALIZACION"/>
    <d v="2024-01-25T00:00:00"/>
    <x v="3"/>
  </r>
  <r>
    <n v="43479"/>
    <s v="ASOCIACIÓN DE SUSCRIPTORES DEL ACUEDUCTO AGUAS DEL CHAUTE DE LAS VEREDAS QUICAGOTA Y SAN CAYETANO DEL MUNICIPIO DE RAQUIRA DEPARTAMENTO DE BOYACA"/>
    <s v="OPERATIVA"/>
    <s v="MENOR O IGUAL A 2500 USUARIOS"/>
    <s v="Grupo de Pequeños"/>
    <x v="1"/>
    <s v="ORGANIZACION AUTORIZADA"/>
    <s v="BOYACÁ"/>
    <s v="RAQUIRA"/>
    <s v="ACTUALIZACION"/>
    <d v="2025-02-18T00:00:00"/>
    <x v="3"/>
  </r>
  <r>
    <n v="43480"/>
    <s v="ASOCIACIÓN DE SUSCRIPTORES DEL ACUEDUCTO EL CEDRO DE LA VEREDA CASA BLANCA DEL MUNICIPIO DE RAQUIRA BOYACA"/>
    <s v="OPERATIVA"/>
    <s v="MENOR O IGUAL A 2500 USUARIOS"/>
    <s v="Grupo de Pequeños"/>
    <x v="1"/>
    <s v="ORGANIZACION AUTORIZADA"/>
    <s v="BOYACÁ"/>
    <s v="RAQUIRA"/>
    <s v="ACTUALIZACION"/>
    <d v="2024-01-24T00:00:00"/>
    <x v="3"/>
  </r>
  <r>
    <n v="43481"/>
    <s v="ASOCIACION DE RECICLADORES EL MAGDALENA Y DE COLOMBIA"/>
    <s v="OPERATIVA"/>
    <s v="MAYOR O IGUAL A 5001 USUARIOS"/>
    <s v="Aprovechamiento "/>
    <x v="0"/>
    <s v="ORGANIZACION AUTORIZADA"/>
    <s v="MAGDALENA"/>
    <s v="SANTA MARTA"/>
    <s v="ACTUALIZACION"/>
    <d v="2025-03-05T00:00:00"/>
    <x v="7"/>
  </r>
  <r>
    <n v="43482"/>
    <s v="ASOCIACION DE RECICLADORES BARRANCABERMEJA LIMPIA"/>
    <s v="OPERATIVA"/>
    <s v="MAYOR O IGUAL A 5001 USUARIOS"/>
    <s v="Aprovechamiento "/>
    <x v="2"/>
    <s v="ORGANIZACION AUTORIZADA"/>
    <s v="SANTANDER"/>
    <s v="BARRANCABERMEJA"/>
    <s v="ACTUALIZACION"/>
    <d v="2024-04-15T00:00:00"/>
    <x v="7"/>
  </r>
  <r>
    <n v="43576"/>
    <s v="AGUACARIBE COLOMBIA SAS ESP "/>
    <s v="OPERATIVA"/>
    <s v="MAYOR O IGUAL A 5001 USUARIOS"/>
    <s v="Grupo de Grandes"/>
    <x v="2"/>
    <s v="SOCIEDADES (EMPRESA DE SERVICIOS PUBLICOS)"/>
    <s v="ATLÁNTICO"/>
    <s v="GALAPA"/>
    <s v="ACTUALIZACION"/>
    <d v="2024-05-22T00:00:00"/>
    <x v="1"/>
  </r>
  <r>
    <n v="43616"/>
    <s v="ASOCIACION INTEGRAL DE RECICLADORES ESP"/>
    <s v="OPERATIVA"/>
    <s v="MAYOR O IGUAL A 5001 USUARIOS"/>
    <s v="Aprovechamiento "/>
    <x v="2"/>
    <s v="ORGANIZACION AUTORIZADA"/>
    <s v="SANTANDER"/>
    <s v="SAN GIL"/>
    <s v="ACTUALIZACION"/>
    <d v="2021-02-06T00:00:00"/>
    <x v="7"/>
  </r>
  <r>
    <n v="43637"/>
    <s v="ASOCIACION DE RECUPERADORES DE MATERIALES APROVECHABLES DEL CAUCA"/>
    <s v="OPERATIVA"/>
    <s v="MAYOR O IGUAL A 5001 USUARIOS"/>
    <s v="Aprovechamiento "/>
    <x v="2"/>
    <s v="ORGANIZACION AUTORIZADA"/>
    <s v="CAUCA"/>
    <s v="POPAYAN"/>
    <s v="ACTUALIZACION"/>
    <d v="2025-02-02T00:00:00"/>
    <x v="7"/>
  </r>
  <r>
    <n v="43658"/>
    <s v="ASOCIACION DE RECICLADORES GLOBO AMBIENTAL 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43696"/>
    <s v="EMPRESA DE SERVICIOS PÚBLICOS DOMICILIARIOS GIRÓN S.A.S E.S.P"/>
    <s v="OPERATIVA"/>
    <s v="MAYOR O IGUAL A 5001 USUARIOS"/>
    <s v="Grupo de Grandes"/>
    <x v="0"/>
    <s v="SOCIEDADES (EMPRESA DE SERVICIOS PUBLICOS)"/>
    <s v="SANTANDER"/>
    <s v="GIRON"/>
    <s v="ACTUALIZACION"/>
    <d v="2024-09-03T00:00:00"/>
    <x v="6"/>
  </r>
  <r>
    <n v="43699"/>
    <s v="ASOCIACION INTEGRAL DE RECICLADORES ECOLOGICOS ESP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43700"/>
    <s v="LA ADMINISTRACION PUBLICA COOPERATIVA DE ACUEDUCTO ALCANTARILLADO Y ASEO DEL MUNICIPIO DE PAEZ CAUCA"/>
    <s v="OPERATIVA"/>
    <s v="MENOR O IGUAL A 2500 USUARIOS"/>
    <s v="Grupo de Pequeños"/>
    <x v="2"/>
    <s v="ORGANIZACION AUTORIZADA"/>
    <s v="CAUCA"/>
    <s v="PAEZ"/>
    <s v="ACTUALIZACION"/>
    <d v="2023-02-23T00:00:00"/>
    <x v="1"/>
  </r>
  <r>
    <n v="43736"/>
    <s v="ASOCIACION DE RECICLADORES REDCICLAMOS"/>
    <s v="OPERATIVA"/>
    <s v="MENOR O IGUAL A 2500 USUARIOS"/>
    <s v="Aprovechamiento "/>
    <x v="0"/>
    <s v="ORGANIZACION AUTORIZADA"/>
    <s v="CHOCÓ"/>
    <s v="NUQUI"/>
    <s v="INSCRIPCION"/>
    <d v="2019-06-12T00:00:00"/>
    <x v="7"/>
  </r>
  <r>
    <n v="43740"/>
    <s v="ASOCIACIÓN DE RECICLAJE PLANETA AZUL"/>
    <s v="OPERATIVA"/>
    <s v="MAYOR O IGUAL A 5001 USUARIOS"/>
    <s v="Aprovechamiento "/>
    <x v="0"/>
    <s v="ORGANIZACION AUTORIZADA"/>
    <s v="BOYACÁ"/>
    <s v="TUNJA"/>
    <s v="ACTUALIZACION"/>
    <d v="2025-03-26T00:00:00"/>
    <x v="7"/>
  </r>
  <r>
    <n v="43757"/>
    <s v="ASOCIACIÓN DE RECUPERADORES AMBIENTALES DEL CENTRO DEL VALLE E.S.P."/>
    <s v="OPERATIVA"/>
    <s v="MAYOR O IGUAL A 5001 USUARIOS"/>
    <s v="Aprovechamiento "/>
    <x v="2"/>
    <s v="ORGANIZACION AUTORIZADA"/>
    <s v="VALLE DEL CAUCA"/>
    <s v="TULUA"/>
    <s v="ACTUALIZACION"/>
    <d v="2025-03-04T00:00:00"/>
    <x v="7"/>
  </r>
  <r>
    <n v="43816"/>
    <s v="ASOCIACION ORA TODOS RECICLAMOS POR UN MEJOR AMBIENTE ESP"/>
    <s v="OPERATIVA"/>
    <s v="DESDE 2501 HASTA 5000 USUARIOS"/>
    <s v="Aprovechamiento "/>
    <x v="2"/>
    <s v="ORGANIZACION AUTORIZADA"/>
    <s v="BOGOTÁ, D.C."/>
    <s v="BOGOTA, D.C."/>
    <s v="ACTUALIZACION"/>
    <d v="2025-03-04T00:00:00"/>
    <x v="7"/>
  </r>
  <r>
    <n v="43817"/>
    <s v="FUNDACION SER AMBIENTAL "/>
    <s v="OPERATIVA"/>
    <s v="MAYOR O IGUAL A 5001 USUARIOS"/>
    <s v="Aprovechamiento "/>
    <x v="2"/>
    <s v="ORGANIZACION AUTORIZADA"/>
    <s v="VALLE DEL CAUCA"/>
    <s v="CALI"/>
    <s v="ACTUALIZACION"/>
    <d v="2024-04-01T00:00:00"/>
    <x v="7"/>
  </r>
  <r>
    <n v="43837"/>
    <s v="Asociación de Recicladores de Oficio del Municipio de El Santuario Mil Colores"/>
    <s v="OPERATIVA"/>
    <s v="MAYOR O IGUAL A 5001 USUARIOS"/>
    <s v="Aprovechamiento "/>
    <x v="2"/>
    <s v="ORGANIZACION AUTORIZADA"/>
    <s v="ANTIOQUIA"/>
    <s v="EL SANTUARIO"/>
    <s v="ACTUALIZACION"/>
    <d v="2025-03-28T00:00:00"/>
    <x v="7"/>
  </r>
  <r>
    <n v="43857"/>
    <s v="Soluciones Ambientales del Sur S.A.S."/>
    <s v="OPERATIVA"/>
    <s v="MAYOR O IGUAL A 5001 USUARIOS"/>
    <s v="Aprovechamiento "/>
    <x v="2"/>
    <s v="SOCIEDADES (EMPRESA DE SERVICIOS PUBLICOS)"/>
    <s v="NARIÑO"/>
    <s v="PASTO"/>
    <s v="ACTUALIZACION"/>
    <d v="2023-06-06T00:00:00"/>
    <x v="7"/>
  </r>
  <r>
    <n v="43897"/>
    <s v="ASOCIACION DE RECUPERADORES POR BELEN "/>
    <s v="OPERATIVA"/>
    <s v="MAYOR O IGUAL A 5001 USUARIOS"/>
    <s v="Aprovechamiento "/>
    <x v="2"/>
    <s v="ORGANIZACION AUTORIZADA"/>
    <s v="BOYACÁ"/>
    <s v="BELEN"/>
    <s v="ACTUALIZACION"/>
    <d v="2023-05-30T00:00:00"/>
    <x v="7"/>
  </r>
  <r>
    <n v="43936"/>
    <s v="asociacion de recicladores jovenes de ayer y hoy medio ambiental"/>
    <s v="OPERATIVA"/>
    <s v="MAYOR O IGUAL A 5001 USUARIOS"/>
    <s v="Aprovechamiento "/>
    <x v="2"/>
    <s v="ORGANIZACION AUTORIZADA"/>
    <s v="BOGOTÁ, D.C."/>
    <s v="BOGOTA, D.C."/>
    <s v="ACTUALIZACION"/>
    <d v="2024-07-11T00:00:00"/>
    <x v="7"/>
  </r>
  <r>
    <n v="43956"/>
    <s v="ASOCIACION DE RECICLADORES DE SAN CARLOS DE GUAROA"/>
    <s v="OPERATIVA"/>
    <s v="MAYOR O IGUAL A 5001 USUARIOS"/>
    <s v="Aprovechamiento "/>
    <x v="0"/>
    <s v="ORGANIZACION AUTORIZADA"/>
    <s v="META"/>
    <s v="ACACIAS"/>
    <s v="ACTUALIZACION"/>
    <d v="2025-03-04T00:00:00"/>
    <x v="7"/>
  </r>
  <r>
    <n v="43978"/>
    <s v="ASOCIACIÓN DE RECICLADORES FENACICLAR "/>
    <s v="OPERATIVA"/>
    <s v="MAYOR O IGUAL A 5001 USUARIOS"/>
    <s v="Aprovechamiento "/>
    <x v="2"/>
    <s v="ORGANIZACION AUTORIZADA"/>
    <s v="ATLÁNTICO"/>
    <s v="BARRANQUILLA"/>
    <s v="ACTUALIZACION"/>
    <d v="2024-07-04T00:00:00"/>
    <x v="7"/>
  </r>
  <r>
    <n v="43997"/>
    <s v="ASOCIACION DE RECICLADORES PROTECTORES Y PROMOTORES AMBIENTALES"/>
    <s v="OPERATIVA"/>
    <s v="MAYOR O IGUAL A 5001 USUARIOS"/>
    <s v="Aprovechamiento "/>
    <x v="2"/>
    <s v="ORGANIZACION AUTORIZADA"/>
    <s v="BOGOTÁ, D.C."/>
    <s v="BOGOTA, D.C."/>
    <s v="ACTUALIZACION"/>
    <d v="2024-05-09T00:00:00"/>
    <x v="7"/>
  </r>
  <r>
    <n v="44017"/>
    <s v="ASOCIACION DE RECICLADORES DE PUERTO GAITAN KAITUATA"/>
    <s v="OPERATIVA"/>
    <s v="DESDE 2501 HASTA 5000 USUARIOS"/>
    <s v="Aprovechamiento "/>
    <x v="0"/>
    <s v="ORGANIZACION AUTORIZADA"/>
    <s v="META"/>
    <s v="PUERTO GAITAN"/>
    <s v="ACTUALIZACION"/>
    <d v="2020-04-17T00:00:00"/>
    <x v="7"/>
  </r>
  <r>
    <n v="44018"/>
    <s v="ASOCIACIÓN DE EMPRENDEDORES ECOLÓGICOS TECNIFICADOS DE COLOMBIA"/>
    <s v="OPERATIVA"/>
    <s v="DESDE 2501 HASTA 5000 USUARIOS"/>
    <s v="Aprovechamiento "/>
    <x v="0"/>
    <s v="ORGANIZACION AUTORIZADA"/>
    <s v="HUILA"/>
    <s v="NEIVA"/>
    <s v="ACTUALIZACION"/>
    <d v="2024-03-26T00:00:00"/>
    <x v="7"/>
  </r>
  <r>
    <n v="44038"/>
    <s v="ASOCIACIÓN DE RECICLADORES  TRANSFORMANDO VIDA AMBIENTAL"/>
    <s v="OPERATIVA"/>
    <s v="MAYOR O IGUAL A 5001 USUARIOS"/>
    <s v="Aprovechamiento "/>
    <x v="2"/>
    <s v="ORGANIZACION AUTORIZADA"/>
    <s v="BOGOTÁ, D.C."/>
    <s v="BOGOTA, D.C."/>
    <s v="ACTUALIZACION"/>
    <d v="2022-09-19T00:00:00"/>
    <x v="7"/>
  </r>
  <r>
    <n v="44039"/>
    <s v="ASOIMPACTO AMBIENTAL"/>
    <s v="OPERATIVA"/>
    <s v="MAYOR O IGUAL A 5001 USUARIOS"/>
    <s v="Aprovechamiento "/>
    <x v="0"/>
    <s v="ORGANIZACION AUTORIZADA"/>
    <s v="BOGOTÁ, D.C."/>
    <s v="BOGOTA, D.C."/>
    <s v="ACTUALIZACION"/>
    <d v="2022-03-25T00:00:00"/>
    <x v="7"/>
  </r>
  <r>
    <n v="44040"/>
    <s v="Recuperadora para el fomento de la sostenibilidad ambiental SAS"/>
    <s v="OPERATIVA"/>
    <s v="MENOR O IGUAL A 2500 USUARIOS"/>
    <s v="Aprovechamiento "/>
    <x v="2"/>
    <s v="SOCIEDADES (EMPRESA DE SERVICIOS PUBLICOS)"/>
    <s v="ATLÁNTICO"/>
    <s v="BARRANQUILLA"/>
    <s v="INSCRIPCION"/>
    <d v="2019-04-29T00:00:00"/>
    <x v="7"/>
  </r>
  <r>
    <n v="44041"/>
    <s v="OPERADOR DE SOLUCIONES AMBIENTALES ASAF S.A. E.S.P."/>
    <s v="OPERATIVA"/>
    <s v="MAYOR O IGUAL A 5001 USUARIOS"/>
    <s v="Grupo de Pequeños"/>
    <x v="0"/>
    <s v="SOCIEDADES (EMPRESA DE SERVICIOS PUBLICOS)"/>
    <s v="CESAR"/>
    <s v="SAN MARTIN"/>
    <s v="ACTUALIZACION"/>
    <d v="2025-02-26T00:00:00"/>
    <x v="0"/>
  </r>
  <r>
    <n v="44042"/>
    <s v="ASOCIACION DE RECICLADORES HUELLA NATURAL E.S.P."/>
    <s v="OPERATIVA"/>
    <s v="MAYOR O IGUAL A 5001 USUARIOS"/>
    <s v="Aprovechamiento "/>
    <x v="0"/>
    <s v="ORGANIZACION AUTORIZADA"/>
    <s v="ANTIOQUIA"/>
    <s v="MEDELLÍN"/>
    <s v="ACTUALIZACION"/>
    <d v="2024-03-27T00:00:00"/>
    <x v="7"/>
  </r>
  <r>
    <n v="44056"/>
    <s v="asociacion de recicladores unidos por el medio ambiente"/>
    <s v="OPERATIVA"/>
    <s v="MENOR O IGUAL A 2500 USUARIOS"/>
    <s v="Aprovechamiento "/>
    <x v="0"/>
    <s v="ORGANIZACION AUTORIZADA"/>
    <s v="META"/>
    <s v="GUAMAL"/>
    <s v="ACTUALIZACION"/>
    <d v="2025-03-03T00:00:00"/>
    <x v="7"/>
  </r>
  <r>
    <n v="44096"/>
    <s v="ARTECOLOGICA_ARTECOLOGICA"/>
    <s v="OPERATIVA"/>
    <s v="MAYOR O IGUAL A 5001 USUARIOS"/>
    <s v="Aprovechamiento "/>
    <x v="0"/>
    <s v="ORGANIZACION AUTORIZADA"/>
    <s v="TOLIMA"/>
    <s v="IBAGUE"/>
    <s v="ACTUALIZACION"/>
    <d v="2024-02-09T00:00:00"/>
    <x v="7"/>
  </r>
  <r>
    <n v="44097"/>
    <s v="Asociación de Recicladores Eco Atlántico"/>
    <s v="OPERATIVA"/>
    <s v="MAYOR O IGUAL A 5001 USUARIOS"/>
    <s v="Aprovechamiento "/>
    <x v="2"/>
    <s v="ORGANIZACION AUTORIZADA"/>
    <s v="ATLÁNTICO"/>
    <s v="BARRANQUILLA"/>
    <s v="ACTUALIZACION"/>
    <d v="2025-03-05T00:00:00"/>
    <x v="7"/>
  </r>
  <r>
    <n v="44099"/>
    <s v="RAEE CASANARE SAS - ESP"/>
    <s v="OPERATIVA"/>
    <s v="MAYOR O IGUAL A 5001 USUARIOS"/>
    <s v="Aprovechamiento "/>
    <x v="2"/>
    <s v="SOCIEDADES (EMPRESA DE SERVICIOS PUBLICOS)"/>
    <s v="CASANARE"/>
    <s v="YOPAL"/>
    <s v="ACTUALIZACION"/>
    <d v="2020-12-02T00:00:00"/>
    <x v="7"/>
  </r>
  <r>
    <n v="44100"/>
    <s v="ASOCIACION ECOLOGICA Y RECICLAJE"/>
    <s v="OPERATIVA"/>
    <s v="MENOR O IGUAL A 2500 USUARIOS"/>
    <s v="Aprovechamiento "/>
    <x v="2"/>
    <s v="ORGANIZACION AUTORIZADA"/>
    <s v="ATLÁNTICO"/>
    <s v="BARRANQUILLA"/>
    <s v="ACTUALIZACION"/>
    <d v="2025-02-21T00:00:00"/>
    <x v="7"/>
  </r>
  <r>
    <n v="44117"/>
    <s v="ASOCIACION DE RECUPERADORES DE SALENTO ESP "/>
    <s v="OPERATIVA"/>
    <s v="MENOR O IGUAL A 2500 USUARIOS"/>
    <s v="Aprovechamiento "/>
    <x v="0"/>
    <s v="ORGANIZACION AUTORIZADA"/>
    <s v="QUINDÍO"/>
    <s v="SALENTO"/>
    <s v="ACTUALIZACION"/>
    <d v="2024-04-11T00:00:00"/>
    <x v="7"/>
  </r>
  <r>
    <n v="44119"/>
    <s v="ASOCIACIÓN DE USUARIOS DE ACUEDUCTO Y ALCANTARILLADO VEREDA EL ROBLE"/>
    <s v="OPERATIVA"/>
    <s v="MENOR O IGUAL A 2500 USUARIOS"/>
    <s v="Grupo de Pequeños"/>
    <x v="1"/>
    <s v="ORGANIZACION AUTORIZADA"/>
    <s v="ANTIOQUIA"/>
    <s v="GUATAPÉ"/>
    <s v="ACTUALIZACION"/>
    <d v="2025-03-11T00:00:00"/>
    <x v="4"/>
  </r>
  <r>
    <n v="44137"/>
    <s v="ASOCIACION DE USUARIOS DEL ACUEDUCTO DEL CORREGIMIENTO DE CIEN PESOS LAS TABLAS"/>
    <s v="OPERATIVA"/>
    <s v="MENOR O IGUAL A 2500 USUARIOS"/>
    <s v="Grupo de Pequeños"/>
    <x v="1"/>
    <s v="ORGANIZACION AUTORIZADA"/>
    <s v="ATLÁNTICO"/>
    <s v="REPELON"/>
    <s v="ACTUALIZACION"/>
    <d v="2024-03-08T00:00:00"/>
    <x v="3"/>
  </r>
  <r>
    <n v="44156"/>
    <s v="TECNI-AGUA DEL VALLE S.A.S E.S.P"/>
    <s v="OPERATIVA (No activa)"/>
    <s v="MAYOR O IGUAL A 5001 USUARIOS"/>
    <s v="Grupo de Pequeños"/>
    <x v="2"/>
    <s v="SOCIEDADES (EMPRESA DE SERVICIOS PUBLICOS)"/>
    <s v="VALLE DEL CAUCA"/>
    <s v="CALI"/>
    <s v="ACTUALIZACION"/>
    <d v="2020-06-23T00:00:00"/>
    <x v="0"/>
  </r>
  <r>
    <n v="44157"/>
    <s v="Banco de recuperación y reciclaje Canaima SAS"/>
    <s v="OPERATIVA"/>
    <s v="DESDE 2501 HASTA 5000 USUARIOS"/>
    <s v="Aprovechamiento "/>
    <x v="0"/>
    <s v="SOCIEDADES (EMPRESA DE SERVICIOS PUBLICOS)"/>
    <s v="VALLE DEL CAUCA"/>
    <s v="GINEBRA"/>
    <s v="ACTUALIZACION"/>
    <d v="2024-02-19T00:00:00"/>
    <x v="7"/>
  </r>
  <r>
    <n v="44218"/>
    <s v="ASOCIACIION DE PROFESIONALES PARA EL DESARROLLO DE PROYECTOS DE INVERSION PUBLICA Y PRIVADA"/>
    <s v="OPERATIVA"/>
    <s v="MAYOR O IGUAL A 5001 USUARIOS"/>
    <s v="Aprovechamiento "/>
    <x v="2"/>
    <s v="ORGANIZACION AUTORIZADA"/>
    <s v="BOGOTÁ, D.C."/>
    <s v="BOGOTA, D.C."/>
    <s v="ACTUALIZACION"/>
    <d v="2021-02-09T00:00:00"/>
    <x v="7"/>
  </r>
  <r>
    <n v="44219"/>
    <s v="Empresas Publicas de Apartado S.A.S. ESP"/>
    <s v="OPERATIVA"/>
    <s v="MENOR O IGUAL A 2500 USUARIOS"/>
    <s v="Grupo de Pequeños"/>
    <x v="1"/>
    <s v="SOCIEDADES (EMPRESA DE SERVICIOS PUBLICOS)"/>
    <s v="ANTIOQUIA"/>
    <s v="APARTADÓ"/>
    <s v="ACTUALIZACION"/>
    <d v="2025-03-28T00:00:00"/>
    <x v="3"/>
  </r>
  <r>
    <n v="44220"/>
    <s v="ASOCIACION DE RECICLADORES DE OFICIO LOS PRIMOS"/>
    <s v="OPERATIVA"/>
    <s v="MENOR O IGUAL A 2500 USUARIOS"/>
    <s v="Aprovechamiento "/>
    <x v="2"/>
    <s v="ORGANIZACION AUTORIZADA"/>
    <s v="BOYACÁ"/>
    <s v="COMBITA"/>
    <s v="ACTUALIZACION"/>
    <d v="2025-02-20T00:00:00"/>
    <x v="7"/>
  </r>
  <r>
    <n v="44221"/>
    <s v="ASOCIACION DE USUARIOS DEL ACUEDUCTO DE NARIÑO SUCRE"/>
    <s v="OPERATIVA"/>
    <s v="MENOR O IGUAL A 2500 USUARIOS"/>
    <s v="Grupo de Pequeños"/>
    <x v="1"/>
    <s v="ORGANIZACION AUTORIZADA"/>
    <s v="SUCRE"/>
    <s v="SUCRE"/>
    <s v="ACTUALIZACION"/>
    <d v="2025-02-17T00:00:00"/>
    <x v="3"/>
  </r>
  <r>
    <n v="44237"/>
    <s v="CORPORACIÓN PARA EL DESARROLLO INTEGRAL DE SERVICIOS AMBIENTALES Y DE RECICLAJE E.S.P"/>
    <s v="OPERATIVA"/>
    <s v="MAYOR O IGUAL A 5001 USUARIOS"/>
    <s v="Aprovechamiento "/>
    <x v="2"/>
    <s v="ORGANIZACION AUTORIZADA"/>
    <s v="BOGOTÁ, D.C."/>
    <s v="BOGOTA, D.C."/>
    <s v="ACTUALIZACION"/>
    <d v="2023-03-30T00:00:00"/>
    <x v="7"/>
  </r>
  <r>
    <n v="44256"/>
    <s v="ASOCIACION DE RECICLADORES GUARDIANES DEL PLANETA"/>
    <s v="OPERATIVA"/>
    <s v="MAYOR O IGUAL A 5001 USUARIOS"/>
    <s v="Aprovechamiento "/>
    <x v="0"/>
    <s v="ORGANIZACION AUTORIZADA"/>
    <s v="BOGOTÁ, D.C."/>
    <s v="BOGOTA, D.C."/>
    <s v="ACTUALIZACION"/>
    <d v="2023-01-20T00:00:00"/>
    <x v="7"/>
  </r>
  <r>
    <n v="44276"/>
    <s v="GRUPO TERRA ZAN S.A.S. E.S.P."/>
    <s v="OPERATIVA"/>
    <s v="MENOR O IGUAL A 2500 USUARIOS"/>
    <s v="Grupo de Grandes"/>
    <x v="0"/>
    <s v="SOCIEDADES (EMPRESA DE SERVICIOS PUBLICOS)"/>
    <s v="BOGOTÁ, D.C."/>
    <s v="BOGOTA, D.C."/>
    <s v="ACTUALIZACION"/>
    <d v="2024-05-16T00:00:00"/>
    <x v="0"/>
  </r>
  <r>
    <n v="44296"/>
    <s v="ASOCIACION DE EMPRESAS DE RECICLAJE APROVECHAMIENTO Y FORTALECIMIENTO AMBIENTAL DE COLOMBIA"/>
    <s v="OPERATIVA"/>
    <s v="MAYOR O IGUAL A 5001 USUARIOS"/>
    <s v="Aprovechamiento "/>
    <x v="0"/>
    <s v="ORGANIZACION AUTORIZADA"/>
    <s v="CÓRDOBA"/>
    <s v="MONTERIA"/>
    <s v="ACTUALIZACION"/>
    <d v="2024-08-06T00:00:00"/>
    <x v="7"/>
  </r>
  <r>
    <n v="44337"/>
    <s v="ASOCIACION DE RECICLADORES DE OFICIO DE SINCELEJO"/>
    <s v="OPERATIVA"/>
    <s v="MAYOR O IGUAL A 5001 USUARIOS"/>
    <s v="Aprovechamiento "/>
    <x v="2"/>
    <s v="ORGANIZACION AUTORIZADA"/>
    <s v="SUCRE"/>
    <s v="SINCELEJO"/>
    <s v="ACTUALIZACION"/>
    <d v="2024-10-17T00:00:00"/>
    <x v="7"/>
  </r>
  <r>
    <n v="44338"/>
    <s v="ASOCIACION RECICLAR RECUPERAR Y REDUCIR"/>
    <s v="OPERATIVA"/>
    <s v="DESDE 2501 HASTA 5000 USUARIOS"/>
    <s v="Aprovechamiento "/>
    <x v="2"/>
    <s v="ORGANIZACION AUTORIZADA"/>
    <s v="SANTANDER"/>
    <s v="FLORIDABLANCA"/>
    <s v="ACTUALIZACION"/>
    <d v="2024-07-16T00:00:00"/>
    <x v="7"/>
  </r>
  <r>
    <n v="44356"/>
    <s v="ASOCIACION DE RECICLADORES PROYECTOS AMBIENTALES RECUPERABLES DEL META"/>
    <s v="OPERATIVA"/>
    <s v="MENOR O IGUAL A 2500 USUARIOS"/>
    <s v="Aprovechamiento "/>
    <x v="2"/>
    <s v="ORGANIZACION AUTORIZADA"/>
    <s v="META"/>
    <s v="VILLAVICENCIO"/>
    <s v="ACTUALIZACION"/>
    <d v="2024-04-23T00:00:00"/>
    <x v="7"/>
  </r>
  <r>
    <n v="44376"/>
    <s v="Asociación de Recicladores Mundo Ecológico de Bogotá "/>
    <s v="OPERATIVA"/>
    <s v="MAYOR O IGUAL A 5001 USUARIOS"/>
    <s v="Aprovechamiento "/>
    <x v="2"/>
    <s v="ORGANIZACION AUTORIZADA"/>
    <s v="BOGOTÁ, D.C."/>
    <s v="BOGOTA, D.C."/>
    <s v="ACTUALIZACION"/>
    <d v="2025-03-25T00:00:00"/>
    <x v="7"/>
  </r>
  <r>
    <n v="44396"/>
    <s v="FUNDACION MI CASA PA TI "/>
    <s v="OPERATIVA"/>
    <s v="MENOR O IGUAL A 2500 USUARIOS"/>
    <s v="Aprovechamiento "/>
    <x v="0"/>
    <s v="ORGANIZACION AUTORIZADA"/>
    <s v="META"/>
    <s v="VILLAVICENCIO"/>
    <s v="ACTUALIZACION"/>
    <d v="2019-09-05T00:00:00"/>
    <x v="7"/>
  </r>
  <r>
    <n v="44418"/>
    <s v="P&amp;G RENACER INVERSIONES S.A.S."/>
    <s v="OPERATIVA"/>
    <s v="DESDE 2501 HASTA 5000 USUARIOS"/>
    <s v="Aprovechamiento "/>
    <x v="2"/>
    <s v="SOCIEDADES (EMPRESA DE SERVICIOS PUBLICOS)"/>
    <s v="META"/>
    <s v="VILLAVICENCIO"/>
    <s v="ACTUALIZACION"/>
    <d v="2025-03-22T00:00:00"/>
    <x v="7"/>
  </r>
  <r>
    <n v="44419"/>
    <s v="RECUPERADORA ALAPE S.A.S. E.S.P."/>
    <s v="OPERATIVA"/>
    <s v="MAYOR O IGUAL A 5001 USUARIOS"/>
    <s v="Aprovechamiento "/>
    <x v="0"/>
    <s v="SOCIEDADES (EMPRESA DE SERVICIOS PUBLICOS)"/>
    <s v="HUILA"/>
    <s v="NEIVA"/>
    <s v="ACTUALIZACION"/>
    <d v="2023-03-17T00:00:00"/>
    <x v="7"/>
  </r>
  <r>
    <n v="44476"/>
    <s v="ASOCIACION DE USUARIOS ACUEDUCTO Y ALCANTARILLADO VEREDA TIERRA MORADA FACATATIVA"/>
    <s v="OPERATIVA"/>
    <s v="MENOR O IGUAL A 2500 USUARIOS"/>
    <s v="Grupo de Pequeños"/>
    <x v="1"/>
    <s v="ORGANIZACION AUTORIZADA"/>
    <s v="CUNDINAMARCA"/>
    <s v="FACATATIVA"/>
    <s v="ACTUALIZACION"/>
    <d v="2024-11-29T00:00:00"/>
    <x v="3"/>
  </r>
  <r>
    <n v="44479"/>
    <s v="CORPORACION COLOMBIANA SOCIAL AMBIENTAL CULTURAL Y DE PAZ"/>
    <s v="OPERATIVA"/>
    <s v="MENOR O IGUAL A 2500 USUARIOS"/>
    <s v="Aprovechamiento "/>
    <x v="0"/>
    <s v="ORGANIZACION AUTORIZADA"/>
    <s v="ANTIOQUIA"/>
    <s v="PUERTO TRIUNFO"/>
    <s v="ACTUALIZACION"/>
    <d v="2025-02-13T00:00:00"/>
    <x v="7"/>
  </r>
  <r>
    <n v="44517"/>
    <s v="ASOCIACION AMBIENTAL DE RECUPERADORES DE LA COSTA ATLANTICA"/>
    <s v="OPERATIVA"/>
    <s v="MAYOR O IGUAL A 5001 USUARIOS"/>
    <s v="Aprovechamiento "/>
    <x v="2"/>
    <s v="ORGANIZACION AUTORIZADA"/>
    <s v="ATLÁNTICO"/>
    <s v="BARRANQUILLA"/>
    <s v="ACTUALIZACION"/>
    <d v="2025-03-14T00:00:00"/>
    <x v="7"/>
  </r>
  <r>
    <n v="44536"/>
    <s v="ASOCIACION USUARIOS ACUEDUCTO DE LA COCA BARRAGAN"/>
    <s v="OPERATIVA"/>
    <s v="MENOR O IGUAL A 2500 USUARIOS"/>
    <s v="Grupo de Pequeños"/>
    <x v="1"/>
    <s v="ORGANIZACION AUTORIZADA"/>
    <s v="QUINDÍO"/>
    <s v="PIJAO"/>
    <s v="INSCRIPCION"/>
    <d v="2019-07-25T00:00:00"/>
    <x v="3"/>
  </r>
  <r>
    <n v="44539"/>
    <s v="Asociacion de recuperadores de cota "/>
    <s v="OPERATIVA"/>
    <s v="MAYOR O IGUAL A 5001 USUARIOS"/>
    <s v="Aprovechamiento "/>
    <x v="0"/>
    <s v="ORGANIZACION AUTORIZADA"/>
    <s v="CUNDINAMARCA"/>
    <s v="COTA"/>
    <s v="ACTUALIZACION"/>
    <d v="2025-03-05T00:00:00"/>
    <x v="7"/>
  </r>
  <r>
    <n v="44540"/>
    <s v="asociacion eje ambiente Quindío"/>
    <s v="OPERATIVA"/>
    <s v="MAYOR O IGUAL A 5001 USUARIOS"/>
    <s v="Aprovechamiento "/>
    <x v="0"/>
    <s v="ORGANIZACION AUTORIZADA"/>
    <s v="QUINDÍO"/>
    <s v="CIRCASIA"/>
    <s v="INSCRIPCION"/>
    <d v="2024-11-15T00:00:00"/>
    <x v="7"/>
  </r>
  <r>
    <n v="44556"/>
    <s v="ASOCIACION DE RECICLAJE GEOAMBIENTAL"/>
    <s v="OPERATIVA"/>
    <s v="MAYOR O IGUAL A 5001 USUARIOS"/>
    <s v="Aprovechamiento "/>
    <x v="0"/>
    <s v="ORGANIZACION AUTORIZADA"/>
    <s v="BOGOTÁ, D.C."/>
    <s v="BOGOTA, D.C."/>
    <s v="ACTUALIZACION"/>
    <d v="2025-02-13T00:00:00"/>
    <x v="7"/>
  </r>
  <r>
    <n v="44557"/>
    <s v="EMPRESA DE SERVICIOS PUBLICOS DE COLOMBIA HUILA S.A.S. E.S.P."/>
    <s v="OPERATIVA"/>
    <s v="MENOR O IGUAL A 2500 USUARIOS"/>
    <s v="Grupo de Pequeños"/>
    <x v="2"/>
    <s v="SOCIEDADES (EMPRESA DE SERVICIOS PUBLICOS)"/>
    <s v="HUILA"/>
    <s v="COLOMBIA"/>
    <s v="ACTUALIZACION"/>
    <d v="2025-02-28T00:00:00"/>
    <x v="1"/>
  </r>
  <r>
    <n v="44576"/>
    <s v="ADMINSTRACION PUBLICA COOPERATIVA DE ACUEDUCTO Y ALCANTARILLADO DE LA ZONA CAMPESINA DEL MUNICIPIO DE SILVIA CAUCA"/>
    <s v="OPERATIVA"/>
    <s v="MENOR O IGUAL A 2500 USUARIOS"/>
    <s v="Grupo de Pequeños"/>
    <x v="1"/>
    <s v="ORGANIZACION AUTORIZADA"/>
    <s v="CAUCA"/>
    <s v="SILVIA"/>
    <s v="ACTUALIZACION"/>
    <d v="2025-03-25T00:00:00"/>
    <x v="3"/>
  </r>
  <r>
    <n v="44596"/>
    <s v="ASOCIACION DE RECICLADORES RECUPERANDO ANDO"/>
    <s v="OPERATIVA"/>
    <s v="MAYOR O IGUAL A 5001 USUARIOS"/>
    <s v="Aprovechamiento "/>
    <x v="2"/>
    <s v="ORGANIZACION AUTORIZADA"/>
    <s v="BOGOTÁ, D.C."/>
    <s v="BOGOTA, D.C."/>
    <s v="ACTUALIZACION"/>
    <d v="2025-03-03T00:00:00"/>
    <x v="7"/>
  </r>
  <r>
    <n v="44619"/>
    <s v="ASOCIACIÓN DE RECICLADORES UNIDOS FE Y ESPERANZA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44636"/>
    <s v="Corporación ambiental de servicio y limpieza a la comunidad"/>
    <s v="OPERATIVA"/>
    <s v="DESDE 2501 HASTA 5000 USUARIOS"/>
    <s v="Aprovechamiento "/>
    <x v="0"/>
    <s v="ORGANIZACION AUTORIZADA"/>
    <s v="ANTIOQUIA"/>
    <s v="PUERTO TRIUNFO"/>
    <s v="ACTUALIZACION"/>
    <d v="2020-11-05T00:00:00"/>
    <x v="7"/>
  </r>
  <r>
    <n v="44657"/>
    <s v="ASOCIACIÓN NACIONAL DE RECUPERADORES  RECICLANDO PARA EL FUTURO E.S.P."/>
    <s v="OPERATIVA"/>
    <s v="MAYOR O IGUAL A 5001 USUARIOS"/>
    <s v="Aprovechamiento "/>
    <x v="2"/>
    <s v="ORGANIZACION AUTORIZADA"/>
    <s v="BOGOTÁ, D.C."/>
    <s v="BOGOTA, D.C."/>
    <s v="ACTUALIZACION"/>
    <d v="2025-03-17T00:00:00"/>
    <x v="7"/>
  </r>
  <r>
    <n v="44736"/>
    <s v="ASOCIACION DE RECICLADORES DEL HUILA"/>
    <s v="OPERATIVA"/>
    <s v="DESDE 2501 HASTA 5000 USUARIOS"/>
    <s v="Aprovechamiento "/>
    <x v="2"/>
    <s v="ORGANIZACION AUTORIZADA"/>
    <s v="HUILA"/>
    <s v="NEIVA"/>
    <s v="ACTUALIZACION"/>
    <d v="2021-03-25T00:00:00"/>
    <x v="7"/>
  </r>
  <r>
    <n v="44776"/>
    <s v="Corporación de servicios de acueducto veredal Flores de San Guillerma del municipio del Carmen de Chucuri"/>
    <s v="OPERATIVA"/>
    <s v="MENOR O IGUAL A 2500 USUARIOS"/>
    <s v="Grupo de Pequeños"/>
    <x v="1"/>
    <s v="ORGANIZACION AUTORIZADA"/>
    <s v="SANTANDER"/>
    <s v="EL CARMEN DE CHUCURI"/>
    <s v="ACTUALIZACION"/>
    <d v="2025-01-16T00:00:00"/>
    <x v="3"/>
  </r>
  <r>
    <n v="44777"/>
    <s v="JUNTA ADMINISTRADORA DEL AGUA ACUEDUCTO RURAL DE LAS LLANADA"/>
    <s v="OPERATIVA"/>
    <s v="MENOR O IGUAL A 2500 USUARIOS"/>
    <s v="Grupo de Pequeños"/>
    <x v="1"/>
    <s v="ORGANIZACION AUTORIZADA"/>
    <s v="SUCRE"/>
    <s v="COROZAL"/>
    <s v="ACTUALIZACION"/>
    <d v="2023-05-22T00:00:00"/>
    <x v="3"/>
  </r>
  <r>
    <n v="44779"/>
    <s v="ACUEDUCTO RURAL VEREDAS LA JULIA LA CASTALIA Y LA LOTERIA"/>
    <s v="OPERATIVA"/>
    <s v="MENOR O IGUAL A 2500 USUARIOS"/>
    <s v="Grupo de Pequeños"/>
    <x v="1"/>
    <s v="ORGANIZACION AUTORIZADA"/>
    <s v="QUINDÍO"/>
    <s v="FILANDIA"/>
    <s v="ACTUALIZACION"/>
    <d v="2024-06-27T00:00:00"/>
    <x v="3"/>
  </r>
  <r>
    <n v="44780"/>
    <s v="ASOCIACION DE RECICLADORES DE OFICIO DEL ESPINAL"/>
    <s v="OPERATIVA"/>
    <s v="MAYOR O IGUAL A 5001 USUARIOS"/>
    <s v="Aprovechamiento "/>
    <x v="0"/>
    <s v="ORGANIZACION AUTORIZADA"/>
    <s v="TOLIMA"/>
    <s v="ESPINAL"/>
    <s v="ACTUALIZACION"/>
    <d v="2025-03-13T00:00:00"/>
    <x v="7"/>
  </r>
  <r>
    <n v="44797"/>
    <s v="APROVECHAMIENTO COLOMBIANO DE RECICLAJE SAS ESP"/>
    <s v="OPERATIVA"/>
    <s v="MAYOR O IGUAL A 5001 USUARIOS"/>
    <s v="Aprovechamiento "/>
    <x v="0"/>
    <s v="SOCIEDADES (EMPRESA DE SERVICIOS PUBLICOS)"/>
    <s v="HUILA"/>
    <s v="PITALITO"/>
    <s v="ACTUALIZACION"/>
    <d v="2024-04-02T00:00:00"/>
    <x v="7"/>
  </r>
  <r>
    <n v="44816"/>
    <s v="GRUPO EMPRESARIAL RECICLA SAS ESP"/>
    <s v="OPERATIVA"/>
    <s v="MAYOR O IGUAL A 5001 USUARIOS"/>
    <s v="Aprovechamiento "/>
    <x v="2"/>
    <s v="SOCIEDADES (EMPRESA DE SERVICIOS PUBLICOS)"/>
    <s v="HUILA"/>
    <s v="NEIVA"/>
    <s v="ACTUALIZACION"/>
    <d v="2025-02-12T00:00:00"/>
    <x v="7"/>
  </r>
  <r>
    <n v="44817"/>
    <s v="Asociación de Recicladores El bunde"/>
    <s v="OPERATIVA"/>
    <s v="MAYOR O IGUAL A 5001 USUARIOS"/>
    <s v="Aprovechamiento "/>
    <x v="0"/>
    <s v="ORGANIZACION AUTORIZADA"/>
    <s v="TOLIMA"/>
    <s v="IBAGUE"/>
    <s v="ACTUALIZACION"/>
    <d v="2024-04-16T00:00:00"/>
    <x v="7"/>
  </r>
  <r>
    <n v="44818"/>
    <s v="asociación de recuperadores ambientales de ocaña la provincia y sur del cesar "/>
    <s v="OPERATIVA"/>
    <s v="MAYOR O IGUAL A 5001 USUARIOS"/>
    <s v="Aprovechamiento "/>
    <x v="0"/>
    <s v="ORGANIZACION AUTORIZADA"/>
    <s v="NORTE DE SANTANDER"/>
    <s v="OCANA"/>
    <s v="ACTUALIZACION"/>
    <d v="2025-03-27T00:00:00"/>
    <x v="7"/>
  </r>
  <r>
    <n v="44819"/>
    <s v="COOPERATIVA DE RECICLADORES COORPLAZ"/>
    <s v="OPERATIVA"/>
    <s v="MENOR O IGUAL A 2500 USUARIOS"/>
    <s v="Aprovechamiento "/>
    <x v="0"/>
    <s v="ORGANIZACION AUTORIZADA"/>
    <s v="NARIÑO"/>
    <s v="PASTO"/>
    <s v="ACTUALIZACION"/>
    <d v="2023-12-14T00:00:00"/>
    <x v="7"/>
  </r>
  <r>
    <n v="44836"/>
    <s v="ASOCIACIÓN DE RECICLADORES DEL BAJO SINU"/>
    <s v="OPERATIVA"/>
    <s v="MAYOR O IGUAL A 5001 USUARIOS"/>
    <s v="Aprovechamiento "/>
    <x v="2"/>
    <s v="ORGANIZACION AUTORIZADA"/>
    <s v="CÓRDOBA"/>
    <s v="LORICA"/>
    <s v="ACTUALIZACION"/>
    <d v="2022-09-30T00:00:00"/>
    <x v="7"/>
  </r>
  <r>
    <n v="44856"/>
    <s v="ASOCIACION DE RECICLADORES DEL META UNIDOS POR EL DESARROLLO SOCIAL Y AMBIENTAL"/>
    <s v="OPERATIVA"/>
    <s v="DESDE 2501 HASTA 5000 USUARIOS"/>
    <s v="Aprovechamiento "/>
    <x v="2"/>
    <s v="ORGANIZACION AUTORIZADA"/>
    <s v="META"/>
    <s v="SAN MARTIN"/>
    <s v="ACTUALIZACION"/>
    <d v="2024-04-04T00:00:00"/>
    <x v="7"/>
  </r>
  <r>
    <n v="44896"/>
    <s v="Asociación de Usuarios Colectivos de Cuba"/>
    <s v="OPERATIVA"/>
    <s v="MENOR O IGUAL A 2500 USUARIOS"/>
    <s v="Grupo de Pequeños"/>
    <x v="1"/>
    <s v="ORGANIZACION AUTORIZADA"/>
    <s v="CALDAS"/>
    <s v="NEIRA"/>
    <s v="ACTUALIZACION"/>
    <d v="2024-11-27T00:00:00"/>
    <x v="3"/>
  </r>
  <r>
    <n v="44916"/>
    <s v="AREA LIMPIA SERVICIOS MEDIOAMBIENTALES S.A.S. E.S.P."/>
    <s v="OPERATIVA"/>
    <s v="MAYOR O IGUAL A 5001 USUARIOS"/>
    <s v="Aprovechamiento "/>
    <x v="0"/>
    <s v="SOCIEDADES (EMPRESA DE SERVICIOS PUBLICOS)"/>
    <s v="BOGOTÁ, D.C."/>
    <s v="BOGOTA, D.C."/>
    <s v="ACTUALIZACION"/>
    <d v="2024-10-16T00:00:00"/>
    <x v="7"/>
  </r>
  <r>
    <n v="44917"/>
    <s v="POLIPROPIPLASTIDIEGO ESP SAS"/>
    <s v="OPERATIVA"/>
    <s v="MAYOR O IGUAL A 5001 USUARIOS"/>
    <s v="Aprovechamiento "/>
    <x v="0"/>
    <s v="SOCIEDADES (EMPRESA DE SERVICIOS PUBLICOS)"/>
    <s v="CUNDINAMARCA"/>
    <s v="SOACHA"/>
    <s v="ACTUALIZACION"/>
    <d v="2025-03-19T00:00:00"/>
    <x v="7"/>
  </r>
  <r>
    <n v="44936"/>
    <s v="ASOCIACION DE SUSCRIPTORES DEL ACUEDUCTO RURAL EL ROSARIO DE LA VEREDA BOQUIA DEL MUNICIPIO DE SALENTO"/>
    <s v="OPERATIVA"/>
    <s v="MENOR O IGUAL A 2500 USUARIOS"/>
    <s v="Grupo de Pequeños"/>
    <x v="1"/>
    <s v="ORGANIZACION AUTORIZADA"/>
    <s v="QUINDÍO"/>
    <s v="SALENTO"/>
    <s v="INSCRIPCION"/>
    <d v="2019-07-26T00:00:00"/>
    <x v="4"/>
  </r>
  <r>
    <n v="44996"/>
    <s v="ASOCIACION DE RECICLADORES DE OFICIO GOLEROS"/>
    <s v="OPERATIVA"/>
    <s v="MAYOR O IGUAL A 5001 USUARIOS"/>
    <s v="Aprovechamiento "/>
    <x v="0"/>
    <s v="ORGANIZACION AUTORIZADA"/>
    <s v="CAUCA"/>
    <s v="POPAYAN"/>
    <s v="ACTUALIZACION"/>
    <d v="2020-12-09T00:00:00"/>
    <x v="7"/>
  </r>
  <r>
    <n v="45057"/>
    <s v="ASOCIACION DE USUARIOS ACUEDUTO DE LA VEREDA MOQUENTIVA DEL MUNICIPIO DE GACHETA"/>
    <s v="OPERATIVA"/>
    <s v="MENOR O IGUAL A 2500 USUARIOS"/>
    <s v="Grupo de Pequeños"/>
    <x v="1"/>
    <s v="ORGANIZACION AUTORIZADA"/>
    <s v="CUNDINAMARCA"/>
    <s v="GACHETA"/>
    <s v="INSCRIPCION"/>
    <d v="2021-02-12T00:00:00"/>
    <x v="3"/>
  </r>
  <r>
    <n v="45096"/>
    <s v="ASOCIACION DE RECICLADORES DE PLANETA RICA"/>
    <s v="OPERATIVA"/>
    <s v="MENOR O IGUAL A 2500 USUARIOS"/>
    <s v="Aprovechamiento "/>
    <x v="0"/>
    <s v="ORGANIZACION AUTORIZADA"/>
    <s v="CÓRDOBA"/>
    <s v="PLANETA RICA"/>
    <s v="ACTUALIZACION"/>
    <d v="2025-03-04T00:00:00"/>
    <x v="7"/>
  </r>
  <r>
    <n v="45117"/>
    <s v="JUNTA ADMINISTRADORA CAPUGARNA SERVICIOS PUBLICOS"/>
    <s v="OPERATIVA"/>
    <s v="MENOR O IGUAL A 2500 USUARIOS"/>
    <s v="Grupo de Pequeños"/>
    <x v="1"/>
    <s v="ORGANIZACION AUTORIZADA"/>
    <s v="CHOCÓ"/>
    <s v="ACANDI"/>
    <s v="ACTUALIZACION"/>
    <d v="2024-03-08T00:00:00"/>
    <x v="5"/>
  </r>
  <r>
    <n v="45118"/>
    <s v="ASOCIACION DE RECICLADORES DE YAGUARA"/>
    <s v="OPERATIVA"/>
    <s v="MENOR O IGUAL A 2500 USUARIOS"/>
    <s v="Aprovechamiento "/>
    <x v="0"/>
    <s v="ORGANIZACION AUTORIZADA"/>
    <s v="HUILA"/>
    <s v="YAGUARA"/>
    <s v="INSCRIPCION"/>
    <d v="2019-08-06T00:00:00"/>
    <x v="7"/>
  </r>
  <r>
    <n v="45137"/>
    <s v="ASOCIACION ECO RECICLAJE CAPITAL ERC"/>
    <s v="OPERATIVA"/>
    <s v="DESDE 2501 HASTA 5000 USUARIOS"/>
    <s v="Aprovechamiento "/>
    <x v="2"/>
    <s v="ORGANIZACION AUTORIZADA"/>
    <s v="BOGOTÁ, D.C."/>
    <s v="BOGOTA, D.C."/>
    <s v="ACTUALIZACION"/>
    <d v="2024-06-12T00:00:00"/>
    <x v="7"/>
  </r>
  <r>
    <n v="45158"/>
    <s v="SOLUCIONES AMBIENTALES MARIN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45159"/>
    <s v="ecorecuperamos sas"/>
    <s v="OPERATIVA"/>
    <s v="MAYOR O IGUAL A 5001 USUARIOS"/>
    <s v="Aprovechamiento "/>
    <x v="0"/>
    <s v="SOCIEDADES (EMPRESA DE SERVICIOS PUBLICOS)"/>
    <s v="ATLÁNTICO"/>
    <s v="BARRANQUILLA"/>
    <s v="ACTUALIZACION"/>
    <d v="2024-02-23T00:00:00"/>
    <x v="7"/>
  </r>
  <r>
    <n v="45176"/>
    <s v="ASOCIACION DE RECUPERACION AMBIENTAL SOSTENIBLE DE BOGOTA"/>
    <s v="OPERATIVA"/>
    <s v="MAYOR O IGUAL A 5001 USUARIOS"/>
    <s v="Aprovechamiento "/>
    <x v="2"/>
    <s v="ORGANIZACION AUTORIZADA"/>
    <s v="BOGOTÁ, D.C."/>
    <s v="BOGOTA, D.C."/>
    <s v="ACTUALIZACION"/>
    <d v="2022-06-06T00:00:00"/>
    <x v="7"/>
  </r>
  <r>
    <n v="45216"/>
    <s v="FUNDACION LATINOAMERICANA DE ACCION SOCIAL"/>
    <s v="OPERATIVA"/>
    <s v="MAYOR O IGUAL A 5001 USUARIOS"/>
    <s v="Aprovechamiento "/>
    <x v="0"/>
    <s v="ORGANIZACION AUTORIZADA"/>
    <s v="SANTANDER"/>
    <s v="BUCARAMANGA"/>
    <s v="ACTUALIZACION"/>
    <d v="2024-07-03T00:00:00"/>
    <x v="7"/>
  </r>
  <r>
    <n v="45236"/>
    <s v="SOCIEDAD FUENTE DE VIDA SAS ESP"/>
    <s v="OPERATIVA"/>
    <s v="MENOR O IGUAL A 2500 USUARIOS"/>
    <s v="Grupo de Pequeños"/>
    <x v="0"/>
    <s v="SOCIEDADES (EMPRESA DE SERVICIOS PUBLICOS)"/>
    <s v="ANTIOQUIA"/>
    <s v="MARINILLA"/>
    <s v="ACTUALIZACION"/>
    <d v="2024-03-26T00:00:00"/>
    <x v="3"/>
  </r>
  <r>
    <n v="45256"/>
    <s v="FUNDACIÓN AMBIENTAL MI MUNDO VERDE"/>
    <s v="OPERATIVA"/>
    <s v="MAYOR O IGUAL A 5001 USUARIOS"/>
    <s v="Aprovechamiento "/>
    <x v="2"/>
    <s v="ORGANIZACION AUTORIZADA"/>
    <s v="CESAR"/>
    <s v="VALLEDUPAR"/>
    <s v="ACTUALIZACION"/>
    <d v="2019-11-30T00:00:00"/>
    <x v="7"/>
  </r>
  <r>
    <n v="45261"/>
    <s v="asociacion de recicladores reciclando por colombia esp"/>
    <s v="OPERATIVA"/>
    <s v="MAYOR O IGUAL A 5001 USUARIOS"/>
    <s v="Aprovechamiento "/>
    <x v="2"/>
    <s v="ORGANIZACION AUTORIZADA"/>
    <s v="BOGOTÁ, D.C."/>
    <s v="BOGOTA, D.C."/>
    <s v="ACTUALIZACION"/>
    <d v="2025-02-11T00:00:00"/>
    <x v="7"/>
  </r>
  <r>
    <n v="45276"/>
    <s v="ASOCIACION DE USUARIOS ACUEDUCTO VEREDA JUAN DE VERA"/>
    <s v="OPERATIVA"/>
    <s v="MENOR O IGUAL A 2500 USUARIOS"/>
    <s v="Grupo de Pequeños"/>
    <x v="1"/>
    <s v="ORGANIZACION AUTORIZADA"/>
    <s v="CUNDINAMARCA"/>
    <s v="SAN FRANCISCO"/>
    <s v="ACTUALIZACION"/>
    <d v="2025-02-10T00:00:00"/>
    <x v="3"/>
  </r>
  <r>
    <n v="45296"/>
    <s v="ASOCIACION DE RECICLADORES NUEVA VIDA COLOMBIA "/>
    <s v="OPERATIVA"/>
    <s v="MAYOR O IGUAL A 5001 USUARIOS"/>
    <s v="Aprovechamiento "/>
    <x v="0"/>
    <s v="ORGANIZACION AUTORIZADA"/>
    <s v="VALLE DEL CAUCA"/>
    <s v="PALMIRA"/>
    <s v="ACTUALIZACION"/>
    <d v="2025-03-28T00:00:00"/>
    <x v="7"/>
  </r>
  <r>
    <n v="45319"/>
    <s v="GESTION RENOVADORA SAS"/>
    <s v="OPERATIVA"/>
    <s v="MENOR O IGUAL A 2500 USUARIOS"/>
    <s v="Aprovechamiento "/>
    <x v="2"/>
    <s v="SOCIEDADES (EMPRESA DE SERVICIOS PUBLICOS)"/>
    <s v="BOGOTÁ, D.C."/>
    <s v="BOGOTA, D.C."/>
    <s v="ACTUALIZACION"/>
    <d v="2025-02-28T00:00:00"/>
    <x v="7"/>
  </r>
  <r>
    <n v="45336"/>
    <s v="Asociación de Recicladores y Recuperadores Ambientales por Bogotá Limpia"/>
    <s v="OPERATIVA"/>
    <s v="MAYOR O IGUAL A 5001 USUARIOS"/>
    <s v="Aprovechamiento "/>
    <x v="2"/>
    <s v="ORGANIZACION AUTORIZADA"/>
    <s v="BOGOTÁ, D.C."/>
    <s v="BOGOTA, D.C."/>
    <s v="ACTUALIZACION"/>
    <d v="2025-03-13T00:00:00"/>
    <x v="7"/>
  </r>
  <r>
    <n v="45339"/>
    <s v=" ASOCIACION DE RECICLADORES DE OFICIO DE LA VILLA DE LAS PALMAS"/>
    <s v="OPERATIVA"/>
    <s v="MAYOR O IGUAL A 5001 USUARIOS"/>
    <s v="Aprovechamiento "/>
    <x v="0"/>
    <s v="ORGANIZACION AUTORIZADA"/>
    <s v="VALLE DEL CAUCA"/>
    <s v="PALMIRA"/>
    <s v="ACTUALIZACION"/>
    <d v="2024-09-03T00:00:00"/>
    <x v="7"/>
  </r>
  <r>
    <n v="45436"/>
    <s v="ASOCIACIÓN DE RECICLADORES PROSPERIDAD"/>
    <s v="OPERATIVA"/>
    <s v="MAYOR O IGUAL A 5001 USUARIOS"/>
    <s v="Aprovechamiento "/>
    <x v="2"/>
    <s v="ORGANIZACION AUTORIZADA"/>
    <s v="CAQUETÁ"/>
    <s v="FLORENCIA"/>
    <s v="ACTUALIZACION"/>
    <d v="2024-04-03T00:00:00"/>
    <x v="7"/>
  </r>
  <r>
    <n v="45456"/>
    <s v="FUNDACION CICLOS VALLE"/>
    <s v="OPERATIVA"/>
    <s v="MAYOR O IGUAL A 5001 USUARIOS"/>
    <s v="Aprovechamiento "/>
    <x v="0"/>
    <s v="ORGANIZACION AUTORIZADA"/>
    <s v="VALLE DEL CAUCA"/>
    <s v="CALI"/>
    <s v="ACTUALIZACION"/>
    <d v="2025-01-30T00:00:00"/>
    <x v="7"/>
  </r>
  <r>
    <n v="45476"/>
    <s v="ASOCIACION DE RECICLADORES DE OFICIO  ECOHABITAT"/>
    <s v="OPERATIVA"/>
    <s v="MAYOR O IGUAL A 5001 USUARIOS"/>
    <s v="Aprovechamiento "/>
    <x v="0"/>
    <s v="ORGANIZACION AUTORIZADA"/>
    <s v="BOGOTÁ, D.C."/>
    <s v="BOGOTA, D.C."/>
    <s v="ACTUALIZACION"/>
    <d v="2021-03-02T00:00:00"/>
    <x v="7"/>
  </r>
  <r>
    <n v="45496"/>
    <s v="ASOCIACIÓN DE RECICLADORES BUEN FUTURO"/>
    <s v="OPERATIVA"/>
    <s v="MAYOR O IGUAL A 5001 USUARIOS"/>
    <s v="Aprovechamiento "/>
    <x v="2"/>
    <s v="ORGANIZACION AUTORIZADA"/>
    <s v="VALLE DEL CAUCA"/>
    <s v="CALI"/>
    <s v="ACTUALIZACION"/>
    <d v="2025-03-11T00:00:00"/>
    <x v="7"/>
  </r>
  <r>
    <n v="45517"/>
    <s v="ASOCIACION DE RECICLADORES DE OFICIO Y ACOPIO DEL LITORAL"/>
    <s v="OPERATIVA"/>
    <s v="MENOR O IGUAL A 2500 USUARIOS"/>
    <s v="Aprovechamiento "/>
    <x v="0"/>
    <s v="ORGANIZACION AUTORIZADA"/>
    <s v="BOLÍVAR"/>
    <s v="CARTAGENA DE INDIAS"/>
    <s v="ACTUALIZACION"/>
    <d v="2025-02-25T00:00:00"/>
    <x v="7"/>
  </r>
  <r>
    <n v="45536"/>
    <s v="Asociacion de autoridades tradicionales indigenas wayuu AKATALAWA"/>
    <s v="OPERATIVA (No activa)"/>
    <s v="MENOR O IGUAL A 2500 USUARIOS"/>
    <s v="Grupo de Pequeños"/>
    <x v="1"/>
    <s v="ORGANIZACION AUTORIZADA"/>
    <s v="LA GUAJIRA"/>
    <s v="URIBIA"/>
    <s v="ACTUALIZACION"/>
    <d v="2020-08-06T00:00:00"/>
    <x v="3"/>
  </r>
  <r>
    <n v="45537"/>
    <s v="ASOCIACION DE RECICLADORES HUELLA AMBIENTAL DE COLOMBIA ESP"/>
    <s v="OPERATIVA"/>
    <s v="MAYOR O IGUAL A 5001 USUARIOS"/>
    <s v="Aprovechamiento "/>
    <x v="2"/>
    <s v="ORGANIZACION AUTORIZADA"/>
    <s v="BOGOTÁ, D.C."/>
    <s v="BOGOTA, D.C."/>
    <s v="ACTUALIZACION"/>
    <d v="2024-06-05T00:00:00"/>
    <x v="7"/>
  </r>
  <r>
    <n v="45538"/>
    <s v="ASOCIACION DE USUARIOS ACUEDUCTO EL GUADUAL"/>
    <s v="OPERATIVA"/>
    <s v="MENOR O IGUAL A 2500 USUARIOS"/>
    <s v="Grupo de Pequeños"/>
    <x v="1"/>
    <s v="ORGANIZACION AUTORIZADA"/>
    <s v="VALLE DEL CAUCA"/>
    <s v="DAGUA"/>
    <s v="INSCRIPCION"/>
    <d v="2019-10-28T00:00:00"/>
    <x v="3"/>
  </r>
  <r>
    <n v="45556"/>
    <s v="FUNDACION TEJIDO SOCIAL NARIÑENSE ESP"/>
    <s v="OPERATIVA"/>
    <s v="MAYOR O IGUAL A 5001 USUARIOS"/>
    <s v="Aprovechamiento "/>
    <x v="0"/>
    <s v="ORGANIZACION AUTORIZADA"/>
    <s v="NARIÑO"/>
    <s v="SAN ANDRES DE TUMACO"/>
    <s v="ACTUALIZACION"/>
    <d v="2025-03-13T00:00:00"/>
    <x v="7"/>
  </r>
  <r>
    <n v="45576"/>
    <s v="Asociación Recicaldas"/>
    <s v="OPERATIVA"/>
    <s v="MAYOR O IGUAL A 5001 USUARIOS"/>
    <s v="Aprovechamiento "/>
    <x v="0"/>
    <s v="ORGANIZACION AUTORIZADA"/>
    <s v="CALDAS"/>
    <s v="MANIZALES"/>
    <s v="ACTUALIZACION"/>
    <d v="2024-10-11T00:00:00"/>
    <x v="7"/>
  </r>
  <r>
    <n v="45577"/>
    <s v="AMBIENTE Y CRECIMIENTO S.A.S"/>
    <s v="OPERATIVA"/>
    <s v="DESDE 2501 HASTA 5000 USUARIOS"/>
    <s v="Aprovechamiento "/>
    <x v="2"/>
    <s v="SOCIEDADES (EMPRESA DE SERVICIOS PUBLICOS)"/>
    <s v="BOGOTÁ, D.C."/>
    <s v="BOGOTA, D.C."/>
    <s v="ACTUALIZACION"/>
    <d v="2025-03-20T00:00:00"/>
    <x v="7"/>
  </r>
  <r>
    <n v="45619"/>
    <s v="ASOCIACION COLOMBIANA DE RECICLADORES DE OFICIO"/>
    <s v="OPERATIVA"/>
    <s v="MAYOR O IGUAL A 5001 USUARIOS"/>
    <s v="Aprovechamiento "/>
    <x v="2"/>
    <s v="ORGANIZACION AUTORIZADA"/>
    <s v="CUNDINAMARCA"/>
    <s v="SIBATE"/>
    <s v="ACTUALIZACION"/>
    <d v="2023-03-15T00:00:00"/>
    <x v="7"/>
  </r>
  <r>
    <n v="45636"/>
    <s v="ASOCIACION DE RECICLADORES ECOWORLD RECYCLING THINK GREEN"/>
    <s v="OPERATIVA"/>
    <s v="MENOR O IGUAL A 2500 USUARIOS"/>
    <s v="Aprovechamiento "/>
    <x v="2"/>
    <s v="ORGANIZACION AUTORIZADA"/>
    <s v="BOLÍVAR"/>
    <s v="CARTAGENA DE INDIAS"/>
    <s v="INSCRIPCION"/>
    <d v="2019-08-21T00:00:00"/>
    <x v="7"/>
  </r>
  <r>
    <n v="45677"/>
    <s v="JUNTA ADMINISTRADORA DE ACUEDUCTO Y ALCANTARILLADO ALTO CANCHALA"/>
    <s v="OPERATIVA"/>
    <s v="MENOR O IGUAL A 2500 USUARIOS"/>
    <s v="Grupo de Pequeños"/>
    <x v="1"/>
    <s v="ORGANIZACION AUTORIZADA"/>
    <s v="NARIÑO"/>
    <s v="PASTO"/>
    <s v="INSCRIPCION"/>
    <d v="2019-09-26T00:00:00"/>
    <x v="3"/>
  </r>
  <r>
    <n v="45696"/>
    <s v="Asociación de Recicladores de Barrancabermeja La Nueva Esperanza (ASORBANUES)"/>
    <s v="OPERATIVA"/>
    <s v="MENOR O IGUAL A 2500 USUARIOS"/>
    <s v="Aprovechamiento "/>
    <x v="2"/>
    <s v="ORGANIZACION AUTORIZADA"/>
    <s v="SANTANDER"/>
    <s v="BARRANCABERMEJA"/>
    <s v="ACTUALIZACION"/>
    <d v="2024-04-29T00:00:00"/>
    <x v="7"/>
  </r>
  <r>
    <n v="45718"/>
    <s v="LATIN GREEN S.A.S E.S.P"/>
    <s v="OPERATIVA"/>
    <s v="MAYOR O IGUAL A 5001 USUARIOS"/>
    <s v="Aprovechamiento "/>
    <x v="2"/>
    <s v="SOCIEDADES (EMPRESA DE SERVICIOS PUBLICOS)"/>
    <s v="BOGOTÁ, D.C."/>
    <s v="BOGOTA, D.C."/>
    <s v="ACTUALIZACION"/>
    <d v="2025-03-13T00:00:00"/>
    <x v="7"/>
  </r>
  <r>
    <n v="45722"/>
    <s v="JUNTA ADMINISTRADORA DE SERVICIOS PUBLICOS MIRAMAR"/>
    <s v="OPERATIVA"/>
    <s v="MENOR O IGUAL A 2500 USUARIOS"/>
    <s v="Grupo de Pequeños"/>
    <x v="2"/>
    <s v="ORGANIZACION AUTORIZADA"/>
    <s v="TOLIMA"/>
    <s v="IBAGUE"/>
    <s v="ACTUALIZACION"/>
    <d v="2025-02-24T00:00:00"/>
    <x v="3"/>
  </r>
  <r>
    <n v="45736"/>
    <s v="FUNDACIÓN SERVICIOS, OPORTUNIDADES Y LOGROS  COLOMBIA"/>
    <s v="OPERATIVA"/>
    <s v="MAYOR O IGUAL A 5001 USUARIOS"/>
    <s v="Aprovechamiento "/>
    <x v="2"/>
    <s v="ORGANIZACION AUTORIZADA"/>
    <s v="SANTANDER"/>
    <s v="BARRANCABERMEJA"/>
    <s v="ACTUALIZACION"/>
    <d v="2024-04-18T00:00:00"/>
    <x v="7"/>
  </r>
  <r>
    <n v="45757"/>
    <s v="ADMINISTRACION PUBLICA COOPERATIVA DE SERVICIOS PUBLICOS DOMICILIARIOS POR EL BIENESTAR DE ACANDI"/>
    <s v="OPERATIVA"/>
    <s v="MENOR O IGUAL A 2500 USUARIOS"/>
    <s v="Grupo de Pequeños"/>
    <x v="2"/>
    <s v="ORGANIZACION AUTORIZADA"/>
    <s v="CHOCÓ"/>
    <s v="ACANDI"/>
    <s v="ACTUALIZACION"/>
    <d v="2025-02-28T00:00:00"/>
    <x v="1"/>
  </r>
  <r>
    <n v="45776"/>
    <s v="RECIPLANET E.S.P S.A.S"/>
    <s v="OPERATIVA"/>
    <s v="DESDE 2501 HASTA 5000 USUARIOS"/>
    <s v="Aprovechamiento "/>
    <x v="2"/>
    <s v="SOCIEDADES (EMPRESA DE SERVICIOS PUBLICOS)"/>
    <s v="BOYACÁ"/>
    <s v="SOGAMOSO"/>
    <s v="ACTUALIZACION"/>
    <d v="2025-02-20T00:00:00"/>
    <x v="7"/>
  </r>
  <r>
    <n v="45798"/>
    <s v="ASOCIACIÓN DE RECICLADORES COLOMBIA SOSTENIBLE INDUSTRIAL"/>
    <s v="OPERATIVA"/>
    <s v="MAYOR O IGUAL A 5001 USUARIOS"/>
    <s v="Aprovechamiento "/>
    <x v="2"/>
    <s v="ORGANIZACION AUTORIZADA"/>
    <s v="BOGOTÁ, D.C."/>
    <s v="BOGOTA, D.C."/>
    <s v="ACTUALIZACION"/>
    <d v="2025-03-25T00:00:00"/>
    <x v="7"/>
  </r>
  <r>
    <n v="45799"/>
    <s v="ASOCIACION DE RECICLADORES JUNTOS"/>
    <s v="EN PROCESO DE LIQUIDACION"/>
    <s v="MAYOR O IGUAL A 5001 USUARIOS"/>
    <s v="Aprovechamiento "/>
    <x v="2"/>
    <s v="ORGANIZACION AUTORIZADA"/>
    <s v="CESAR"/>
    <s v="VALLEDUPAR"/>
    <s v="ACTUALIZACION"/>
    <d v="2024-11-15T00:00:00"/>
    <x v="7"/>
  </r>
  <r>
    <n v="45800"/>
    <s v="ASOCIACIÓN DE USUARIOS DE LOS SERVICIOS PÚBLICOS DE LAS COMUNIDADES CENTRICAS DEL RESGUARDO INDÍGENA KANKUAMO"/>
    <s v="OPERATIVA"/>
    <s v="MENOR O IGUAL A 2500 USUARIOS"/>
    <s v="Grupo de Pequeños"/>
    <x v="1"/>
    <s v="ORGANIZACION AUTORIZADA"/>
    <s v="CESAR"/>
    <s v="VALLEDUPAR"/>
    <s v="ACTUALIZACION"/>
    <d v="2025-02-14T00:00:00"/>
    <x v="3"/>
  </r>
  <r>
    <n v="45816"/>
    <s v="BLUEBOX S.A.S."/>
    <s v="OPERATIVA"/>
    <s v="DESDE 2501 HASTA 5000 USUARIOS"/>
    <s v="Aprovechamiento "/>
    <x v="0"/>
    <s v="SOCIEDADES (EMPRESA DE SERVICIOS PUBLICOS)"/>
    <s v="BOGOTÁ, D.C."/>
    <s v="BOGOTA, D.C."/>
    <s v="ACTUALIZACION"/>
    <d v="2023-04-19T00:00:00"/>
    <x v="7"/>
  </r>
  <r>
    <n v="45836"/>
    <s v="AGUAS DE CIMITARRA S.A.S E.S.P"/>
    <s v="OPERATIVA"/>
    <s v="DESDE 2501 HASTA 5000 USUARIOS"/>
    <s v="Grupo de Grandes"/>
    <x v="0"/>
    <s v="SOCIEDADES (EMPRESA DE SERVICIOS PUBLICOS)"/>
    <s v="SANTANDER"/>
    <s v="CIMITARRA"/>
    <s v="ACTUALIZACION"/>
    <d v="2025-03-27T00:00:00"/>
    <x v="1"/>
  </r>
  <r>
    <n v="45838"/>
    <s v="RE-CICLO SAS ESP"/>
    <s v="OPERATIVA"/>
    <s v="MENOR O IGUAL A 2500 USUARIOS"/>
    <s v="Aprovechamiento "/>
    <x v="2"/>
    <s v="SOCIEDADES (EMPRESA DE SERVICIOS PUBLICOS)"/>
    <s v="BOLÍVAR"/>
    <s v="CARTAGENA DE INDIAS"/>
    <s v="ACTUALIZACION"/>
    <d v="2023-04-04T00:00:00"/>
    <x v="7"/>
  </r>
  <r>
    <n v="45842"/>
    <s v="ASOCIACION DE USUARIOS DEL ACUEDUCTO DE PLAYARRICA"/>
    <s v="OPERATIVA"/>
    <s v="MENOR O IGUAL A 2500 USUARIOS"/>
    <s v="Grupo de Pequeños"/>
    <x v="1"/>
    <s v="ORGANIZACION AUTORIZADA"/>
    <s v="TOLIMA"/>
    <s v="SAN ANTONIO"/>
    <s v="ACTUALIZACION"/>
    <d v="2019-09-26T00:00:00"/>
    <x v="3"/>
  </r>
  <r>
    <n v="45843"/>
    <s v="FUNDACION AMBIENTAL RESIPLAST ENTIDAD PRESTADORA DE SERVICIOS PUBLICOS DOMICILIARIOS E.S.P. "/>
    <s v="OPERATIVA"/>
    <s v="MENOR O IGUAL A 2500 USUARIOS"/>
    <s v="Grupo de Pequeños"/>
    <x v="2"/>
    <s v="ORGANIZACION AUTORIZADA"/>
    <s v="BOLÍVAR"/>
    <s v="CICUCO"/>
    <s v="ACTUALIZACION"/>
    <d v="2025-02-14T00:00:00"/>
    <x v="0"/>
  </r>
  <r>
    <n v="45856"/>
    <s v="ASOCIACION DE ACUEDUCTO COMUNITARIO HERRERA"/>
    <s v="OPERATIVA"/>
    <s v="MENOR O IGUAL A 2500 USUARIOS"/>
    <s v="Grupo de Pequeños"/>
    <x v="1"/>
    <s v="ORGANIZACION AUTORIZADA"/>
    <s v="TOLIMA"/>
    <s v="RIOBLANCO"/>
    <s v="ACTUALIZACION"/>
    <d v="2024-04-16T00:00:00"/>
    <x v="3"/>
  </r>
  <r>
    <n v="45857"/>
    <s v="JUNTA ADMINISTRADORA ACUEDUCTO VEREDA SAN ANTONIO MUNICIPIO DE ANZOATEGUI TOLIMA"/>
    <s v="OPERATIVA"/>
    <s v="MENOR O IGUAL A 2500 USUARIOS"/>
    <s v="Grupo de Pequeños"/>
    <x v="1"/>
    <s v="ORGANIZACION AUTORIZADA"/>
    <s v="TOLIMA"/>
    <s v="ANZOATEGUI"/>
    <s v="ACTUALIZACION"/>
    <d v="2019-09-26T00:00:00"/>
    <x v="3"/>
  </r>
  <r>
    <n v="45858"/>
    <s v="ASOCIACION DE RECICLADORES DE OFICIO PARA COLOMBIA"/>
    <s v="OPERATIVA"/>
    <s v="MAYOR O IGUAL A 5001 USUARIOS"/>
    <s v="Aprovechamiento "/>
    <x v="2"/>
    <s v="ORGANIZACION AUTORIZADA"/>
    <s v="ANTIOQUIA"/>
    <s v="CAUCASIA"/>
    <s v="ACTUALIZACION"/>
    <d v="2025-03-10T00:00:00"/>
    <x v="7"/>
  </r>
  <r>
    <n v="45876"/>
    <s v="Aprovechamiento Circular"/>
    <s v="OPERATIVA"/>
    <s v="MAYOR O IGUAL A 5001 USUARIOS"/>
    <s v="Aprovechamiento "/>
    <x v="0"/>
    <s v="SOCIEDADES (EMPRESA DE SERVICIOS PUBLICOS)"/>
    <s v="CUNDINAMARCA"/>
    <s v="MOSQUERA"/>
    <s v="ACTUALIZACION"/>
    <d v="2024-05-11T00:00:00"/>
    <x v="7"/>
  </r>
  <r>
    <n v="45896"/>
    <s v="ASOCIACION DE RECUPERADORES AMBIENTALES NUEVO ESFUERZO ESP"/>
    <s v="OPERATIVA"/>
    <s v="MAYOR O IGUAL A 5001 USUARIOS"/>
    <s v="Aprovechamiento "/>
    <x v="0"/>
    <s v="ORGANIZACION AUTORIZADA"/>
    <s v="MAGDALENA"/>
    <s v="SANTA MARTA"/>
    <s v="ACTUALIZACION"/>
    <d v="2024-04-19T00:00:00"/>
    <x v="7"/>
  </r>
  <r>
    <n v="45916"/>
    <s v="ASOCIACION DE RECICLADORES POR EL MEDIO AMBIENTE"/>
    <s v="OPERATIVA"/>
    <s v="DESDE 2501 HASTA 5000 USUARIOS"/>
    <s v="Aprovechamiento "/>
    <x v="0"/>
    <s v="ORGANIZACION AUTORIZADA"/>
    <s v="CUNDINAMARCA"/>
    <s v="SOACHA"/>
    <s v="ACTUALIZACION"/>
    <d v="2024-07-24T00:00:00"/>
    <x v="7"/>
  </r>
  <r>
    <n v="45917"/>
    <s v="APROVECHAMIENTO DE COLOMBIA S.A.S ESP"/>
    <s v="OPERATIVA"/>
    <s v="MAYOR O IGUAL A 5001 USUARIOS"/>
    <s v="Aprovechamiento "/>
    <x v="0"/>
    <s v="SOCIEDADES (EMPRESA DE SERVICIOS PUBLICOS)"/>
    <s v="VALLE DEL CAUCA"/>
    <s v="YUMBO"/>
    <s v="ACTUALIZACION"/>
    <d v="2025-03-26T00:00:00"/>
    <x v="7"/>
  </r>
  <r>
    <n v="45937"/>
    <s v="AGAVCA SAS"/>
    <s v="OPERATIVA"/>
    <s v="DESDE 2501 HASTA 5000 USUARIOS"/>
    <s v="Aprovechamiento "/>
    <x v="2"/>
    <s v="SOCIEDADES (EMPRESA DE SERVICIOS PUBLICOS)"/>
    <s v="BOGOTÁ, D.C."/>
    <s v="BOGOTA, D.C."/>
    <s v="ACTUALIZACION"/>
    <d v="2024-04-03T00:00:00"/>
    <x v="7"/>
  </r>
  <r>
    <n v="45941"/>
    <s v="ASOCIACION DE RECICLADORES AMBIENTALES DE OFICIO"/>
    <s v="OPERATIVA"/>
    <s v="MENOR O IGUAL A 2500 USUARIOS"/>
    <s v="Aprovechamiento "/>
    <x v="2"/>
    <s v="ORGANIZACION AUTORIZADA"/>
    <s v="BOGOTÁ, D.C."/>
    <s v="BOGOTA, D.C."/>
    <s v="ACTUALIZACION"/>
    <d v="2025-02-26T00:00:00"/>
    <x v="7"/>
  </r>
  <r>
    <n v="45942"/>
    <s v="ASOCIACION DE RECUPERADORES DE RESIDUOS RECICLABLES "/>
    <s v="OPERATIVA"/>
    <s v="MENOR O IGUAL A 2500 USUARIOS"/>
    <s v="Aprovechamiento "/>
    <x v="0"/>
    <s v="ORGANIZACION AUTORIZADA"/>
    <s v="BOGOTÁ, D.C."/>
    <s v="BOGOTA, D.C."/>
    <s v="ACTUALIZACION"/>
    <d v="2022-01-19T00:00:00"/>
    <x v="7"/>
  </r>
  <r>
    <n v="45958"/>
    <s v="ASOCIACION DE RECICLADORES UNIDOS POR EL CASANARE"/>
    <s v="OPERATIVA"/>
    <s v="DESDE 2501 HASTA 5000 USUARIOS"/>
    <s v="Aprovechamiento "/>
    <x v="2"/>
    <s v="ORGANIZACION AUTORIZADA"/>
    <s v="CASANARE"/>
    <s v="YOPAL"/>
    <s v="ACTUALIZACION"/>
    <d v="2021-03-01T00:00:00"/>
    <x v="7"/>
  </r>
  <r>
    <n v="45996"/>
    <s v="ASOCIACION DE RECICLAJE ECOGREEN"/>
    <s v="OPERATIVA"/>
    <s v="DESDE 2501 HASTA 5000 USUARIOS"/>
    <s v="Aprovechamiento "/>
    <x v="0"/>
    <s v="ORGANIZACION AUTORIZADA"/>
    <s v="BOGOTÁ, D.C."/>
    <s v="BOGOTA, D.C."/>
    <s v="ACTUALIZACION"/>
    <d v="2025-03-05T00:00:00"/>
    <x v="7"/>
  </r>
  <r>
    <n v="45997"/>
    <s v="FUNDACION FRIC"/>
    <s v="OPERATIVA"/>
    <s v="MAYOR O IGUAL A 5001 USUARIOS"/>
    <s v="Aprovechamiento "/>
    <x v="2"/>
    <s v="ORGANIZACION AUTORIZADA"/>
    <s v="VALLE DEL CAUCA"/>
    <s v="CALI"/>
    <s v="ACTUALIZACION"/>
    <d v="2025-03-07T00:00:00"/>
    <x v="7"/>
  </r>
  <r>
    <n v="46036"/>
    <s v="FUNDACION DE RECICLADORES REVERDECER NATURAL"/>
    <s v="OPERATIVA"/>
    <s v="DESDE 2501 HASTA 5000 USUARIOS"/>
    <s v="Aprovechamiento "/>
    <x v="0"/>
    <s v="ORGANIZACION AUTORIZADA"/>
    <s v="MAGDALENA"/>
    <s v="CIENAGA"/>
    <s v="ACTUALIZACION"/>
    <d v="2021-08-17T00:00:00"/>
    <x v="7"/>
  </r>
  <r>
    <n v="46038"/>
    <s v="ASOCIACION DE RECICLADORES EL TREBOL"/>
    <s v="OPERATIVA"/>
    <s v="DESDE 2501 HASTA 5000 USUARIOS"/>
    <s v="Aprovechamiento "/>
    <x v="0"/>
    <s v="ORGANIZACION AUTORIZADA"/>
    <s v="BOGOTÁ, D.C."/>
    <s v="BOGOTA, D.C."/>
    <s v="ACTUALIZACION"/>
    <d v="2025-03-05T00:00:00"/>
    <x v="7"/>
  </r>
  <r>
    <n v="46056"/>
    <s v="ASOCIACION RED DE RECICLADORES"/>
    <s v="OPERATIVA"/>
    <s v="MAYOR O IGUAL A 5001 USUARIOS"/>
    <s v="Aprovechamiento "/>
    <x v="0"/>
    <s v="ORGANIZACION AUTORIZADA"/>
    <s v="BOGOTÁ, D.C."/>
    <s v="BOGOTA, D.C."/>
    <s v="ACTUALIZACION"/>
    <d v="2025-03-19T00:00:00"/>
    <x v="7"/>
  </r>
  <r>
    <n v="46136"/>
    <s v="ASOCIACION DE USUARIOS DEL ACUEDUCTTO RURAL COLECTIVO SAN RAFAEL PUEBLO NUEVO"/>
    <s v="OPERATIVA"/>
    <s v="MENOR O IGUAL A 2500 USUARIOS"/>
    <s v="Grupo de Pequeños"/>
    <x v="1"/>
    <s v="ORGANIZACION AUTORIZADA"/>
    <s v="TOLIMA"/>
    <s v="SANTA ISABEL"/>
    <s v="INSCRIPCION"/>
    <d v="2019-11-28T00:00:00"/>
    <x v="3"/>
  </r>
  <r>
    <n v="46236"/>
    <s v="CORPORACION CORPROAMBIENTE COLOMBIA"/>
    <s v="OPERATIVA"/>
    <s v="DESDE 2501 HASTA 5000 USUARIOS"/>
    <s v="Aprovechamiento "/>
    <x v="2"/>
    <s v="ORGANIZACION AUTORIZADA"/>
    <s v="BOGOTÁ, D.C."/>
    <s v="BOGOTA, D.C."/>
    <s v="INSCRIPCION"/>
    <d v="2019-11-26T00:00:00"/>
    <x v="7"/>
  </r>
  <r>
    <n v="46256"/>
    <s v="ASOCIACION DE RECICLADORES RECICLAJE VR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46276"/>
    <s v="ASOCIACION ADMINISTRADORA ACUEDUCTO VEREDAL LA ESPERANZA"/>
    <s v="OPERATIVA"/>
    <s v="MENOR O IGUAL A 2500 USUARIOS"/>
    <s v="Grupo de Pequeños"/>
    <x v="1"/>
    <s v="ORGANIZACION AUTORIZADA"/>
    <s v="ANTIOQUIA"/>
    <s v="ITAGUI"/>
    <s v="ACTUALIZACION"/>
    <d v="2020-06-11T00:00:00"/>
    <x v="3"/>
  </r>
  <r>
    <n v="46277"/>
    <s v="YUMBO LIMPIO S.A.S. E.S.P."/>
    <s v="OPERATIVA"/>
    <s v="MAYOR O IGUAL A 5001 USUARIOS"/>
    <s v="Grupo de Grandes"/>
    <x v="0"/>
    <s v="SOCIEDADES (EMPRESA DE SERVICIOS PUBLICOS)"/>
    <s v="VALLE DEL CAUCA"/>
    <s v="YUMBO"/>
    <s v="ACTUALIZACION"/>
    <d v="2025-03-25T00:00:00"/>
    <x v="0"/>
  </r>
  <r>
    <n v="46296"/>
    <s v="Asociación Acueducto Veredal El Pedregal"/>
    <s v="OPERATIVA"/>
    <s v="MENOR O IGUAL A 2500 USUARIOS"/>
    <s v="Grupo de Pequeños"/>
    <x v="1"/>
    <s v="ORGANIZACION AUTORIZADA"/>
    <s v="ANTIOQUIA"/>
    <s v="ITAGUI"/>
    <s v="ACTUALIZACION"/>
    <d v="2023-09-07T00:00:00"/>
    <x v="3"/>
  </r>
  <r>
    <n v="46316"/>
    <s v="Asociación de Recicladores de Oficio RECIGRUP"/>
    <s v="OPERATIVA"/>
    <s v="MAYOR O IGUAL A 5001 USUARIOS"/>
    <s v="Aprovechamiento "/>
    <x v="2"/>
    <s v="ORGANIZACION AUTORIZADA"/>
    <s v="VALLE DEL CAUCA"/>
    <s v="CAICEDONIA"/>
    <s v="ACTUALIZACION"/>
    <d v="2024-01-23T00:00:00"/>
    <x v="7"/>
  </r>
  <r>
    <n v="46377"/>
    <s v="Junta Administradora Acueducto Vereda El Ajizal sector Los Florianos"/>
    <s v="OPERATIVA"/>
    <s v="MENOR O IGUAL A 2500 USUARIOS"/>
    <s v="Grupo de Pequeños"/>
    <x v="1"/>
    <s v="ORGANIZACION AUTORIZADA"/>
    <s v="ANTIOQUIA"/>
    <s v="ITAGUI"/>
    <s v="ACTUALIZACION"/>
    <d v="2020-06-17T00:00:00"/>
    <x v="3"/>
  </r>
  <r>
    <n v="46381"/>
    <s v="Asociación de Recicladores Gestión Integral de Residuos Aprovechables"/>
    <s v="OPERATIVA"/>
    <s v="MAYOR O IGUAL A 5001 USUARIOS"/>
    <s v="Aprovechamiento "/>
    <x v="2"/>
    <s v="ORGANIZACION AUTORIZADA"/>
    <s v="CUNDINAMARCA"/>
    <s v="GIRARDOT"/>
    <s v="ACTUALIZACION"/>
    <d v="2025-02-27T00:00:00"/>
    <x v="7"/>
  </r>
  <r>
    <n v="46382"/>
    <s v="Asociación colombiana de recicladores guardianes del planeta"/>
    <s v="OPERATIVA"/>
    <s v="MAYOR O IGUAL A 5001 USUARIOS"/>
    <s v="Aprovechamiento "/>
    <x v="2"/>
    <s v="ORGANIZACION AUTORIZADA"/>
    <s v="BOGOTÁ, D.C."/>
    <s v="BOGOTA, D.C."/>
    <s v="ACTUALIZACION"/>
    <d v="2025-03-13T00:00:00"/>
    <x v="7"/>
  </r>
  <r>
    <n v="46383"/>
    <s v="asociacion corporativa recicladores de ibague"/>
    <s v="OPERATIVA"/>
    <s v="MENOR O IGUAL A 2500 USUARIOS"/>
    <s v="Aprovechamiento "/>
    <x v="0"/>
    <s v="ORGANIZACION AUTORIZADA"/>
    <s v="TOLIMA"/>
    <s v="IBAGUE"/>
    <s v="ACTUALIZACION"/>
    <d v="2025-01-17T00:00:00"/>
    <x v="7"/>
  </r>
  <r>
    <n v="46436"/>
    <s v="ASOCIACIÓN DE SUSCRIPTORES DEL ACUEDUCTO RURAL LLANO DEL COMBEIMA"/>
    <s v="OPERATIVA"/>
    <s v="MENOR O IGUAL A 2500 USUARIOS"/>
    <s v="Grupo de Pequeños"/>
    <x v="1"/>
    <s v="ORGANIZACION AUTORIZADA"/>
    <s v="TOLIMA"/>
    <s v="IBAGUE"/>
    <s v="ACTUALIZACION"/>
    <d v="2025-02-03T00:00:00"/>
    <x v="3"/>
  </r>
  <r>
    <n v="46456"/>
    <s v="Asociación hormiguitas recicladoras de Paipa"/>
    <s v="OPERATIVA"/>
    <s v="MAYOR O IGUAL A 5001 USUARIOS"/>
    <s v="Aprovechamiento "/>
    <x v="0"/>
    <s v="ORGANIZACION AUTORIZADA"/>
    <s v="BOYACÁ"/>
    <s v="PAIPA"/>
    <s v="INSCRIPCION"/>
    <d v="2020-04-27T00:00:00"/>
    <x v="7"/>
  </r>
  <r>
    <n v="46476"/>
    <s v="EMPRESA DE SERVICIOS PUBLICOS AGUAS DE VALENCIA SAS ESP"/>
    <s v="OPERATIVA"/>
    <s v="DESDE 2501 HASTA 5000 USUARIOS"/>
    <s v="Grupo de Grandes"/>
    <x v="2"/>
    <s v="SOCIEDADES (EMPRESA DE SERVICIOS PUBLICOS)"/>
    <s v="CÓRDOBA"/>
    <s v="VALENCIA"/>
    <s v="ACTUALIZACION"/>
    <d v="2025-03-07T00:00:00"/>
    <x v="4"/>
  </r>
  <r>
    <n v="46496"/>
    <s v="ASOCIACIÓN DE RECICLADORES Y TRANSFORMADORES DEL MEDIO AMBIENTE DE LOS LLANOS ORIENTALES"/>
    <s v="OPERATIVA"/>
    <s v="MAYOR O IGUAL A 5001 USUARIOS"/>
    <s v="Aprovechamiento "/>
    <x v="2"/>
    <s v="ORGANIZACION AUTORIZADA"/>
    <s v="META"/>
    <s v="VILLAVICENCIO"/>
    <s v="ACTUALIZACION"/>
    <d v="2024-04-11T00:00:00"/>
    <x v="7"/>
  </r>
  <r>
    <n v="46499"/>
    <s v="ASOCIACIÓN DE RECUPERADORES AMBIENTALES EL MILAGRO DE GUADALAJARA DE BUGA"/>
    <s v="OPERATIVA"/>
    <s v="MAYOR O IGUAL A 5001 USUARIOS"/>
    <s v="Aprovechamiento "/>
    <x v="0"/>
    <s v="ORGANIZACION AUTORIZADA"/>
    <s v="VALLE DEL CAUCA"/>
    <s v="GUADALAJARA DE BUGA"/>
    <s v="INSCRIPCION"/>
    <d v="2024-04-30T00:00:00"/>
    <x v="7"/>
  </r>
  <r>
    <n v="46500"/>
    <s v="ASOCIACION DE USUARIOS DEL ACUEDUCTO VEREDA LA PRIMAVERA DEL MUNICIPIO DE PRADO TOLIMA"/>
    <s v="OPERATIVA"/>
    <s v="MENOR O IGUAL A 2500 USUARIOS"/>
    <s v="Grupo de Pequeños"/>
    <x v="1"/>
    <s v="ORGANIZACION AUTORIZADA"/>
    <s v="TOLIMA"/>
    <s v="PRADO"/>
    <s v="INSCRIPCION"/>
    <d v="2019-11-28T00:00:00"/>
    <x v="3"/>
  </r>
  <r>
    <n v="46556"/>
    <s v="EMPRESA DE SERVICIOS PUBLICOS ISCUANDE SAS"/>
    <s v="OPERATIVA"/>
    <s v="MENOR O IGUAL A 2500 USUARIOS"/>
    <s v="Grupo de Pequeños"/>
    <x v="2"/>
    <s v="SOCIEDADES (EMPRESA DE SERVICIOS PUBLICOS)"/>
    <s v="NARIÑO"/>
    <s v="SANTA BARBARA"/>
    <s v="INSCRIPCION"/>
    <d v="2019-12-24T00:00:00"/>
    <x v="1"/>
  </r>
  <r>
    <n v="46557"/>
    <s v="Acueducto Veredal Comunidad Unida por el Mejoramiento del Agua"/>
    <s v="OPERATIVA"/>
    <s v="MENOR O IGUAL A 2500 USUARIOS"/>
    <s v="Grupo de Pequeños"/>
    <x v="1"/>
    <s v="ORGANIZACION AUTORIZADA"/>
    <s v="ANTIOQUIA"/>
    <s v="ITAGUI"/>
    <s v="ACTUALIZACION"/>
    <d v="2023-09-22T00:00:00"/>
    <x v="3"/>
  </r>
  <r>
    <n v="46576"/>
    <s v="asociacion de recicladores los pitufos"/>
    <s v="OPERATIVA"/>
    <s v="MAYOR O IGUAL A 5001 USUARIOS"/>
    <s v="Aprovechamiento "/>
    <x v="2"/>
    <s v="ORGANIZACION AUTORIZADA"/>
    <s v="BOGOTÁ, D.C."/>
    <s v="BOGOTA, D.C."/>
    <s v="ACTUALIZACION"/>
    <d v="2024-04-17T00:00:00"/>
    <x v="7"/>
  </r>
  <r>
    <n v="46597"/>
    <s v="ASOCIACION DE USUARIOS DEL ACUEDUCTO CAMPAMENTO Y MITACAS"/>
    <s v="OPERATIVA"/>
    <s v="MENOR O IGUAL A 2500 USUARIOS"/>
    <s v="Grupo de Pequeños"/>
    <x v="1"/>
    <s v="ORGANIZACION AUTORIZADA"/>
    <s v="CUNDINAMARCA"/>
    <s v="VILLAGOMEZ"/>
    <s v="INSCRIPCION"/>
    <d v="2019-12-24T00:00:00"/>
    <x v="3"/>
  </r>
  <r>
    <n v="46657"/>
    <s v="ASOCIACION COLOMBIANA DE RESIDUOS APROVECHABLES"/>
    <s v="OPERATIVA"/>
    <s v="MAYOR O IGUAL A 5001 USUARIOS"/>
    <s v="Aprovechamiento "/>
    <x v="2"/>
    <s v="ORGANIZACION AUTORIZADA"/>
    <s v="BOGOTÁ, D.C."/>
    <s v="BOGOTA, D.C."/>
    <s v="ACTUALIZACION"/>
    <d v="2025-02-19T00:00:00"/>
    <x v="7"/>
  </r>
  <r>
    <n v="46658"/>
    <s v="Corporacion de Recicladores de la Cordialidad"/>
    <s v="OPERATIVA"/>
    <s v="MAYOR O IGUAL A 5001 USUARIOS"/>
    <s v="Aprovechamiento "/>
    <x v="2"/>
    <s v="ORGANIZACION AUTORIZADA"/>
    <s v="ATLÁNTICO"/>
    <s v="BARRANQUILLA"/>
    <s v="INSCRIPCION"/>
    <d v="2020-01-29T00:00:00"/>
    <x v="7"/>
  </r>
  <r>
    <n v="46756"/>
    <s v="ASOCIACIÓN DE RECICLADORES DE VILLA DEL ROSARIO"/>
    <s v="OPERATIVA"/>
    <s v="DESDE 2501 HASTA 5000 USUARIOS"/>
    <s v="Aprovechamiento "/>
    <x v="2"/>
    <s v="ORGANIZACION AUTORIZADA"/>
    <s v="NORTE DE SANTANDER"/>
    <s v="VILLA DEL ROSARIO"/>
    <s v="INSCRIPCION"/>
    <d v="2020-03-16T00:00:00"/>
    <x v="7"/>
  </r>
  <r>
    <n v="46796"/>
    <s v="SERVIAPROVECHABLES"/>
    <s v="OPERATIVA"/>
    <s v="MAYOR O IGUAL A 5001 USUARIOS"/>
    <s v="Aprovechamiento "/>
    <x v="2"/>
    <s v="SOCIEDADES (EMPRESA DE SERVICIOS PUBLICOS)"/>
    <s v="CUNDINAMARCA"/>
    <s v="MOSQUERA"/>
    <s v="ACTUALIZACION"/>
    <d v="2024-05-01T00:00:00"/>
    <x v="7"/>
  </r>
  <r>
    <n v="46836"/>
    <s v="FUNDACIÓN HACIA UN MUNDOSOSTENIBLE"/>
    <s v="OPERATIVA"/>
    <s v="MAYOR O IGUAL A 5001 USUARIOS"/>
    <s v="Aprovechamiento "/>
    <x v="2"/>
    <s v="ORGANIZACION AUTORIZADA"/>
    <s v="BOLÍVAR"/>
    <s v="TURBACO"/>
    <s v="ACTUALIZACION"/>
    <d v="2025-02-27T00:00:00"/>
    <x v="7"/>
  </r>
  <r>
    <n v="46879"/>
    <s v="Asociación Recircular"/>
    <s v="OPERATIVA"/>
    <s v="MAYOR O IGUAL A 5001 USUARIOS"/>
    <s v="Aprovechamiento "/>
    <x v="2"/>
    <s v="ORGANIZACION AUTORIZADA"/>
    <s v="ANTIOQUIA"/>
    <s v="ITAGUI"/>
    <s v="ACTUALIZACION"/>
    <d v="2024-02-09T00:00:00"/>
    <x v="7"/>
  </r>
  <r>
    <n v="46881"/>
    <s v="Asociación para el desarrollo social y recuperación ambiental colmena"/>
    <s v="OPERATIVA"/>
    <s v="MAYOR O IGUAL A 5001 USUARIOS"/>
    <s v="Aprovechamiento "/>
    <x v="0"/>
    <s v="ORGANIZACION AUTORIZADA"/>
    <s v="CUNDINAMARCA"/>
    <s v="FUNZA"/>
    <s v="ACTUALIZACION"/>
    <d v="2024-03-16T00:00:00"/>
    <x v="7"/>
  </r>
  <r>
    <n v="46896"/>
    <s v="Asociacion de Reciclaje de residuos solidos aprovechables"/>
    <s v="OPERATIVA"/>
    <s v="MAYOR O IGUAL A 5001 USUARIOS"/>
    <s v="Aprovechamiento "/>
    <x v="0"/>
    <s v="ORGANIZACION AUTORIZADA"/>
    <s v="CUNDINAMARCA"/>
    <s v="GIRARDOT"/>
    <s v="ACTUALIZACION"/>
    <d v="2025-03-20T00:00:00"/>
    <x v="7"/>
  </r>
  <r>
    <n v="46917"/>
    <s v="ASOCIACION DE USUARIOS DE ACUEDUCTO Y ALCANTARILLADO CALDAS VIEJO"/>
    <s v="OPERATIVA"/>
    <s v="MENOR O IGUAL A 2500 USUARIOS"/>
    <s v="Grupo de Pequeños"/>
    <x v="1"/>
    <s v="ORGANIZACION AUTORIZADA"/>
    <s v="TOLIMA"/>
    <s v="ALVARADO"/>
    <s v="INSCRIPCION"/>
    <d v="2019-12-26T00:00:00"/>
    <x v="3"/>
  </r>
  <r>
    <n v="46918"/>
    <s v="ASOCIACION DE USUARIOS DEL ACUEDUCTO DEL CORREGIMIENTO DE MANDINGUILLA"/>
    <s v="OPERATIVA"/>
    <s v="MENOR O IGUAL A 2500 USUARIOS"/>
    <s v="Grupo de Pequeños"/>
    <x v="1"/>
    <s v="ORGANIZACION AUTORIZADA"/>
    <s v="CESAR"/>
    <s v="CHIMICHAGUA"/>
    <s v="ACTUALIZACION"/>
    <d v="2025-03-13T00:00:00"/>
    <x v="3"/>
  </r>
  <r>
    <n v="46936"/>
    <s v="RECUPERA E.S.P S.A.S"/>
    <s v="OPERATIVA"/>
    <s v="MAYOR O IGUAL A 5001 USUARIOS"/>
    <s v="Aprovechamiento "/>
    <x v="0"/>
    <s v="SOCIEDADES (EMPRESA DE SERVICIOS PUBLICOS)"/>
    <s v="BOYACÁ"/>
    <s v="SOGAMOSO"/>
    <s v="ACTUALIZACION"/>
    <d v="2023-02-17T00:00:00"/>
    <x v="7"/>
  </r>
  <r>
    <n v="46957"/>
    <s v="RESPIRAMOS S.A.S E.S.P"/>
    <s v="OPERATIVA"/>
    <s v="MENOR O IGUAL A 2500 USUARIOS"/>
    <s v="Aprovechamiento "/>
    <x v="0"/>
    <s v="SOCIEDADES (EMPRESA DE SERVICIOS PUBLICOS)"/>
    <s v="BOGOTÁ, D.C."/>
    <s v="BOGOTA, D.C."/>
    <s v="INSCRIPCION"/>
    <d v="2020-04-27T00:00:00"/>
    <x v="7"/>
  </r>
  <r>
    <n v="46976"/>
    <s v="asociación de usuarios del servicio de acueducto de la vereda la bricha municipio de Macaravita "/>
    <s v="OPERATIVA"/>
    <s v="MENOR O IGUAL A 2500 USUARIOS"/>
    <s v="Grupo de Pequeños"/>
    <x v="1"/>
    <s v="ORGANIZACION AUTORIZADA"/>
    <s v="SANTANDER"/>
    <s v="MACARAVITA"/>
    <s v="INSCRIPCION"/>
    <d v="2019-12-23T00:00:00"/>
    <x v="3"/>
  </r>
  <r>
    <n v="46977"/>
    <s v="PLANETA RICA AMBIENTAL S.A.S. E.S.P."/>
    <s v="OPERATIVA"/>
    <s v="MAYOR O IGUAL A 5001 USUARIOS"/>
    <s v="Aprovechamiento "/>
    <x v="2"/>
    <s v="SOCIEDADES (EMPRESA DE SERVICIOS PUBLICOS)"/>
    <s v="CÓRDOBA"/>
    <s v="PLANETA RICA"/>
    <s v="ACTUALIZACION"/>
    <d v="2024-02-12T00:00:00"/>
    <x v="7"/>
  </r>
  <r>
    <n v="46978"/>
    <s v="asociación de usuarios del servicio publico de acueducto de la vereda el juncal municipio de Macaravita"/>
    <s v="OPERATIVA"/>
    <s v="MENOR O IGUAL A 2500 USUARIOS"/>
    <s v="Grupo de Pequeños"/>
    <x v="1"/>
    <s v="ORGANIZACION AUTORIZADA"/>
    <s v="SANTANDER"/>
    <s v="MACARAVITA"/>
    <s v="INSCRIPCION"/>
    <d v="2019-12-26T00:00:00"/>
    <x v="3"/>
  </r>
  <r>
    <n v="46979"/>
    <s v="asociación de usuarios del servicio de acueducto de la vereda pajarito parte alta municipio de Macaravita"/>
    <s v="OPERATIVA"/>
    <s v="MENOR O IGUAL A 2500 USUARIOS"/>
    <s v="Grupo de Pequeños"/>
    <x v="1"/>
    <s v="ORGANIZACION AUTORIZADA"/>
    <s v="SANTANDER"/>
    <s v="MACARAVITA"/>
    <s v="INSCRIPCION"/>
    <d v="2019-12-26T00:00:00"/>
    <x v="3"/>
  </r>
  <r>
    <n v="46980"/>
    <s v="asociación de usuarios del servicio de acueducto Donaldo Ortiz sierra del municipio de Macaravita "/>
    <s v="OPERATIVA"/>
    <s v="MENOR O IGUAL A 2500 USUARIOS"/>
    <s v="Grupo de Pequeños"/>
    <x v="1"/>
    <s v="ORGANIZACION AUTORIZADA"/>
    <s v="SANTANDER"/>
    <s v="MACARAVITA"/>
    <s v="INSCRIPCION"/>
    <d v="2019-12-23T00:00:00"/>
    <x v="3"/>
  </r>
  <r>
    <n v="46997"/>
    <s v="TRADE CENTRAL SAS ESP"/>
    <s v="OPERATIVA"/>
    <s v="MENOR O IGUAL A 2500 USUARIOS"/>
    <s v="Grupo de Pequeños"/>
    <x v="0"/>
    <s v="SOCIEDADES (EMPRESA DE SERVICIOS PUBLICOS)"/>
    <s v="SANTANDER"/>
    <s v="EL PLAYON"/>
    <s v="ACTUALIZACION"/>
    <d v="2025-03-03T00:00:00"/>
    <x v="0"/>
  </r>
  <r>
    <n v="47038"/>
    <s v="ASOCIACION DE USUARIOS DEL ACUEDUCTO DEL CORREGIMIENTO EL BOSQUE MUNICIPIO MURILLO TOLIMA"/>
    <s v="OPERATIVA"/>
    <s v="MENOR O IGUAL A 2500 USUARIOS"/>
    <s v="Grupo de Pequeños"/>
    <x v="1"/>
    <s v="ORGANIZACION AUTORIZADA"/>
    <s v="TOLIMA"/>
    <s v="MURILLO"/>
    <s v="INSCRIPCION"/>
    <d v="2019-12-27T00:00:00"/>
    <x v="3"/>
  </r>
  <r>
    <n v="47058"/>
    <s v="CORPORACIÓN ECOAPROVECHABLES DE LA COSTA"/>
    <s v="OPERATIVA"/>
    <s v="MAYOR O IGUAL A 5001 USUARIOS"/>
    <s v="Aprovechamiento "/>
    <x v="2"/>
    <s v="ORGANIZACION AUTORIZADA"/>
    <s v="ATLÁNTICO"/>
    <s v="MALAMBO"/>
    <s v="INSCRIPCION"/>
    <d v="2020-08-30T00:00:00"/>
    <x v="7"/>
  </r>
  <r>
    <n v="47078"/>
    <s v="ASOCIACION DE RECICLADORES DEL MUNICIPIO DEL SOCORRO"/>
    <s v="OPERATIVA"/>
    <s v="MAYOR O IGUAL A 5001 USUARIOS"/>
    <s v="Aprovechamiento "/>
    <x v="0"/>
    <s v="ORGANIZACION AUTORIZADA"/>
    <s v="SANTANDER"/>
    <s v="SOCORRO"/>
    <s v="INSCRIPCION"/>
    <d v="2020-01-23T00:00:00"/>
    <x v="7"/>
  </r>
  <r>
    <n v="47100"/>
    <s v="ASOCIACION RECICLAMOS PLANETA VERDE"/>
    <s v="OPERATIVA"/>
    <s v="MENOR O IGUAL A 2500 USUARIOS"/>
    <s v="Aprovechamiento "/>
    <x v="0"/>
    <s v="ORGANIZACION AUTORIZADA"/>
    <s v="ATLÁNTICO"/>
    <s v="BARRANQUILLA"/>
    <s v="ACTUALIZACION"/>
    <d v="2020-09-16T00:00:00"/>
    <x v="7"/>
  </r>
  <r>
    <n v="47102"/>
    <s v="ASOCIACIÓN DE RECICLAJE PRIVADA  ECOCLEAN S.A.S.  E.S.P."/>
    <s v="OPERATIVA"/>
    <s v="MAYOR O IGUAL A 5001 USUARIOS"/>
    <s v="Aprovechamiento "/>
    <x v="0"/>
    <s v="SOCIEDADES (EMPRESA DE SERVICIOS PUBLICOS)"/>
    <s v="CUNDINAMARCA"/>
    <s v="CHIA"/>
    <s v="ACTUALIZACION"/>
    <d v="2023-10-20T00:00:00"/>
    <x v="7"/>
  </r>
  <r>
    <n v="47161"/>
    <s v="Asociación de recicladores de oficio de villavicencio y llanos orientales "/>
    <s v="OPERATIVA"/>
    <s v="MAYOR O IGUAL A 5001 USUARIOS"/>
    <s v="Aprovechamiento "/>
    <x v="0"/>
    <s v="ORGANIZACION AUTORIZADA"/>
    <s v="META"/>
    <s v="VILLAVICENCIO"/>
    <s v="ACTUALIZACION"/>
    <d v="2025-03-26T00:00:00"/>
    <x v="7"/>
  </r>
  <r>
    <n v="47182"/>
    <s v="ASOCIACION ECO NATURALEZA "/>
    <s v="OPERATIVA"/>
    <s v="DESDE 2501 HASTA 5000 USUARIOS"/>
    <s v="Aprovechamiento "/>
    <x v="0"/>
    <s v="ORGANIZACION AUTORIZADA"/>
    <s v="META"/>
    <s v="CASTILLA LA NUEVA"/>
    <s v="ACTUALIZACION"/>
    <d v="2024-04-25T00:00:00"/>
    <x v="7"/>
  </r>
  <r>
    <n v="47183"/>
    <s v="ASOCIACION DE RECUPERADORES NATURA"/>
    <s v="OPERATIVA"/>
    <s v="MAYOR O IGUAL A 5001 USUARIOS"/>
    <s v="Aprovechamiento "/>
    <x v="0"/>
    <s v="ORGANIZACION AUTORIZADA"/>
    <s v="BOGOTÁ, D.C."/>
    <s v="BOGOTA, D.C."/>
    <s v="ACTUALIZACION"/>
    <d v="2025-03-11T00:00:00"/>
    <x v="7"/>
  </r>
  <r>
    <n v="47184"/>
    <s v="SERVICIOS LOGISTICOS AMBIENTALES UNA A. S.A.S.. E.S.P."/>
    <s v="OPERATIVA"/>
    <s v="MAYOR O IGUAL A 5001 USUARIOS"/>
    <s v="Grupo de Grandes"/>
    <x v="2"/>
    <s v="SOCIEDADES (EMPRESA DE SERVICIOS PUBLICOS)"/>
    <s v="ATLÁNTICO"/>
    <s v="MALAMBO"/>
    <s v="ACTUALIZACION"/>
    <d v="2022-05-08T00:00:00"/>
    <x v="0"/>
  </r>
  <r>
    <n v="47185"/>
    <s v="ASOCIACIÓN DE RECICLADORES SOL  NACIENTE"/>
    <s v="OPERATIVA"/>
    <s v="MAYOR O IGUAL A 5001 USUARIOS"/>
    <s v="Aprovechamiento "/>
    <x v="0"/>
    <s v="ORGANIZACION AUTORIZADA"/>
    <s v="ANTIOQUIA"/>
    <s v="MEDELLÍN"/>
    <s v="ACTUALIZACION"/>
    <d v="2024-11-13T00:00:00"/>
    <x v="7"/>
  </r>
  <r>
    <n v="47203"/>
    <s v="ASOCIACION ECOLOGICA VITAL PARA EL AMBIENTE"/>
    <s v="OPERATIVA"/>
    <s v="MENOR O IGUAL A 2500 USUARIOS"/>
    <s v="Aprovechamiento "/>
    <x v="0"/>
    <s v="ORGANIZACION AUTORIZADA"/>
    <s v="BOGOTÁ, D.C."/>
    <s v="BOGOTA, D.C."/>
    <s v="ACTUALIZACION"/>
    <d v="2025-03-05T00:00:00"/>
    <x v="7"/>
  </r>
  <r>
    <n v="47243"/>
    <s v="A.A.A. MONTE MARIANA S.A.S. E.S.P"/>
    <s v="OPERATIVA"/>
    <s v="DESDE 2501 HASTA 5000 USUARIOS"/>
    <s v="Grupo de Pequeños"/>
    <x v="2"/>
    <s v="SOCIEDADES (EMPRESA DE SERVICIOS PUBLICOS)"/>
    <s v="SUCRE"/>
    <s v="OVEJAS"/>
    <s v="INSCRIPCION"/>
    <d v="2025-01-27T00:00:00"/>
    <x v="0"/>
  </r>
  <r>
    <n v="47263"/>
    <s v="ASOCIACION MEGAREC"/>
    <s v="OPERATIVA"/>
    <s v="MAYOR O IGUAL A 5001 USUARIOS"/>
    <s v="Aprovechamiento "/>
    <x v="2"/>
    <s v="ORGANIZACION AUTORIZADA"/>
    <s v="BOGOTÁ, D.C."/>
    <s v="BOGOTA, D.C."/>
    <s v="ACTUALIZACION"/>
    <d v="2025-01-29T00:00:00"/>
    <x v="7"/>
  </r>
  <r>
    <n v="47283"/>
    <s v="ASOCIACIÓN DE RECICLADORES PUNTO AMBIENTAL"/>
    <s v="OPERATIVA"/>
    <s v="MENOR O IGUAL A 2500 USUARIOS"/>
    <s v="Aprovechamiento "/>
    <x v="2"/>
    <s v="ORGANIZACION AUTORIZADA"/>
    <s v="BOGOTÁ, D.C."/>
    <s v="BOGOTA, D.C."/>
    <s v="ACTUALIZACION"/>
    <d v="2023-06-13T00:00:00"/>
    <x v="7"/>
  </r>
  <r>
    <n v="47304"/>
    <s v="ASOCIACION DE RECICLADORES CONSTRUYENDO CAMINOS"/>
    <s v="OPERATIVA"/>
    <s v="MAYOR O IGUAL A 5001 USUARIOS"/>
    <s v="Aprovechamiento "/>
    <x v="2"/>
    <s v="ORGANIZACION AUTORIZADA"/>
    <s v="BOGOTÁ, D.C."/>
    <s v="BOGOTA, D.C."/>
    <s v="ACTUALIZACION"/>
    <d v="2025-02-27T00:00:00"/>
    <x v="7"/>
  </r>
  <r>
    <n v="47323"/>
    <s v="ASOCIACIÓN URRAO LIMPIO"/>
    <s v="OPERATIVA"/>
    <s v="MENOR O IGUAL A 2500 USUARIOS"/>
    <s v="Aprovechamiento "/>
    <x v="0"/>
    <s v="ORGANIZACION AUTORIZADA"/>
    <s v="ANTIOQUIA"/>
    <s v="URRAO"/>
    <s v="INSCRIPCION"/>
    <d v="2023-01-25T00:00:00"/>
    <x v="7"/>
  </r>
  <r>
    <n v="47343"/>
    <s v="ASOCIACION AMBIENTAL DE RECICLADORES BOSA "/>
    <s v="OPERATIVA"/>
    <s v="MAYOR O IGUAL A 5001 USUARIOS"/>
    <s v="Aprovechamiento "/>
    <x v="2"/>
    <s v="ORGANIZACION AUTORIZADA"/>
    <s v="BOGOTÁ, D.C."/>
    <s v="BOGOTA, D.C."/>
    <s v="ACTUALIZACION"/>
    <d v="2022-03-28T00:00:00"/>
    <x v="7"/>
  </r>
  <r>
    <n v="47383"/>
    <s v="ASEO ECOLOGICO S.A.S ESP"/>
    <s v="OPERATIVA"/>
    <s v="MENOR O IGUAL A 2500 USUARIOS"/>
    <s v="Grupo de Grandes"/>
    <x v="1"/>
    <s v="SOCIEDADES (EMPRESA DE SERVICIOS PUBLICOS)"/>
    <s v="RISARALDA"/>
    <s v="APIA"/>
    <s v="ACTUALIZACION"/>
    <d v="2025-02-03T00:00:00"/>
    <x v="0"/>
  </r>
  <r>
    <n v="47403"/>
    <s v="ASOCIACIÓN DE RECICLADORES CICLO AMBIENTAL E.S.P"/>
    <s v="OPERATIVA"/>
    <s v="MENOR O IGUAL A 2500 USUARIOS"/>
    <s v="Aprovechamiento "/>
    <x v="2"/>
    <s v="ORGANIZACION AUTORIZADA"/>
    <s v="BOYACÁ"/>
    <s v="PUERTO BOYACA"/>
    <s v="ACTUALIZACION"/>
    <d v="2024-02-27T00:00:00"/>
    <x v="7"/>
  </r>
  <r>
    <n v="47443"/>
    <s v="ASOCIACIÓN DE RECICLADORES UN MEJOR VIVIR"/>
    <s v="OPERATIVA"/>
    <s v="MENOR O IGUAL A 2500 USUARIOS"/>
    <s v="Aprovechamiento "/>
    <x v="0"/>
    <s v="ORGANIZACION AUTORIZADA"/>
    <s v="BOGOTÁ, D.C."/>
    <s v="BOGOTA, D.C."/>
    <s v="ACTUALIZACION"/>
    <d v="2025-03-08T00:00:00"/>
    <x v="7"/>
  </r>
  <r>
    <n v="47463"/>
    <s v="ASOCIACION DE RECICLADORES GRANADA LIMPIA"/>
    <s v="OPERATIVA"/>
    <s v="MAYOR O IGUAL A 5001 USUARIOS"/>
    <s v="Aprovechamiento "/>
    <x v="2"/>
    <s v="ORGANIZACION AUTORIZADA"/>
    <s v="META"/>
    <s v="GRANADA"/>
    <s v="INSCRIPCION"/>
    <d v="2020-03-11T00:00:00"/>
    <x v="7"/>
  </r>
  <r>
    <n v="47484"/>
    <s v="EMPRESA DE SERVICIOS PÚBLICOS DOMICILIARIOS DE EL CHARCO S.A.S."/>
    <s v="OPERATIVA"/>
    <s v="DESDE 2501 HASTA 5000 USUARIOS"/>
    <s v="Grupo de Grandes"/>
    <x v="2"/>
    <s v="SOCIEDADES (EMPRESA DE SERVICIOS PUBLICOS)"/>
    <s v="NARIÑO"/>
    <s v="EL CHARCO"/>
    <s v="INSCRIPCION"/>
    <d v="2020-06-23T00:00:00"/>
    <x v="3"/>
  </r>
  <r>
    <n v="47485"/>
    <s v="AGUAS DE ARROYOHONDO EMPRESA DE SERVICIOS PUBLICOS DOMICILIARIOS E.S.P. S.A.S."/>
    <s v="OPERATIVA"/>
    <s v="MENOR O IGUAL A 2500 USUARIOS"/>
    <s v="Grupo de Pequeños"/>
    <x v="0"/>
    <s v="SOCIEDADES (EMPRESA DE SERVICIOS PUBLICOS)"/>
    <s v="BOLÍVAR"/>
    <s v="ARROYOHONDO"/>
    <s v="ACTUALIZACION"/>
    <d v="2021-01-25T00:00:00"/>
    <x v="5"/>
  </r>
  <r>
    <n v="47505"/>
    <s v="ECO HABITAT MAS S.A.S E.S.P."/>
    <s v="OPERATIVA"/>
    <s v="MAYOR O IGUAL A 5001 USUARIOS"/>
    <s v="Aprovechamiento "/>
    <x v="0"/>
    <s v="SOCIEDADES (EMPRESA DE SERVICIOS PUBLICOS)"/>
    <s v="CUNDINAMARCA"/>
    <s v="GIRARDOT"/>
    <s v="INSCRIPCION"/>
    <d v="2020-03-16T00:00:00"/>
    <x v="7"/>
  </r>
  <r>
    <n v="47523"/>
    <s v="ASOCIACION DE RECUPERACION AMBIENTAL GO PLANET"/>
    <s v="OPERATIVA"/>
    <s v="MAYOR O IGUAL A 5001 USUARIOS"/>
    <s v="Aprovechamiento "/>
    <x v="0"/>
    <s v="ORGANIZACION AUTORIZADA"/>
    <s v="BOGOTÁ, D.C."/>
    <s v="BOGOTA, D.C."/>
    <s v="ACTUALIZACION"/>
    <d v="2022-06-02T00:00:00"/>
    <x v="7"/>
  </r>
  <r>
    <n v="47524"/>
    <s v="ASOCIACIÓN DE RECICLADORES DE CUCUTA Y SU AREA METROPOLITANA"/>
    <s v="OPERATIVA"/>
    <s v="MAYOR O IGUAL A 5001 USUARIOS"/>
    <s v="Aprovechamiento "/>
    <x v="2"/>
    <s v="ORGANIZACION AUTORIZADA"/>
    <s v="NORTE DE SANTANDER"/>
    <s v="CUCUTA"/>
    <s v="ACTUALIZACION"/>
    <d v="2025-03-15T00:00:00"/>
    <x v="7"/>
  </r>
  <r>
    <n v="47546"/>
    <s v="RECUPERADORA Y ECOSOLUCIONES PLASTICAS AMBIENTALES SAS"/>
    <s v="OPERATIVA"/>
    <s v="MAYOR O IGUAL A 5001 USUARIOS"/>
    <s v="Aprovechamiento "/>
    <x v="2"/>
    <s v="SOCIEDADES (EMPRESA DE SERVICIOS PUBLICOS)"/>
    <s v="NORTE DE SANTANDER"/>
    <s v="LOS PATIOS"/>
    <s v="ACTUALIZACION"/>
    <d v="2025-03-28T00:00:00"/>
    <x v="7"/>
  </r>
  <r>
    <n v="47603"/>
    <s v="CORPORACION DE APROVECHAMIENTO DE RECICLABLES"/>
    <s v="OPERATIVA"/>
    <s v="MAYOR O IGUAL A 5001 USUARIOS"/>
    <s v="Aprovechamiento "/>
    <x v="0"/>
    <s v="ORGANIZACION AUTORIZADA"/>
    <s v="ANTIOQUIA"/>
    <s v="MEDELLÍN"/>
    <s v="ACTUALIZACION"/>
    <d v="2024-03-01T00:00:00"/>
    <x v="7"/>
  </r>
  <r>
    <n v="47643"/>
    <s v="ASOCIACION DE RECICLADORES SOSTENIBILIDAD AMBIENTAL"/>
    <s v="OPERATIVA"/>
    <s v="MAYOR O IGUAL A 5001 USUARIOS"/>
    <s v="Aprovechamiento "/>
    <x v="2"/>
    <s v="ORGANIZACION AUTORIZADA"/>
    <s v="BOGOTÁ, D.C."/>
    <s v="BOGOTA, D.C."/>
    <s v="ACTUALIZACION"/>
    <d v="2025-03-03T00:00:00"/>
    <x v="7"/>
  </r>
  <r>
    <n v="47644"/>
    <s v="ASOCIACIÓN COLOMBIANA DE RECICLADORES VENDEDORES "/>
    <s v="OPERATIVA"/>
    <s v="MENOR O IGUAL A 2500 USUARIOS"/>
    <s v="Aprovechamiento "/>
    <x v="2"/>
    <s v="ORGANIZACION AUTORIZADA"/>
    <s v="BOGOTÁ, D.C."/>
    <s v="BOGOTA, D.C."/>
    <s v="ACTUALIZACION"/>
    <d v="2024-04-18T00:00:00"/>
    <x v="7"/>
  </r>
  <r>
    <n v="47663"/>
    <s v="ASOCIACION DE RECICLADORES UNA COLOMBIA LIMPIA"/>
    <s v="OPERATIVA"/>
    <s v="MAYOR O IGUAL A 5001 USUARIOS"/>
    <s v="Aprovechamiento "/>
    <x v="2"/>
    <s v="ORGANIZACION AUTORIZADA"/>
    <s v="BOGOTÁ, D.C."/>
    <s v="BOGOTA, D.C."/>
    <s v="ACTUALIZACION"/>
    <d v="2025-03-01T00:00:00"/>
    <x v="7"/>
  </r>
  <r>
    <n v="47683"/>
    <s v="ASOCIACION YO RECICLO M&amp;M"/>
    <s v="OPERATIVA"/>
    <s v="MENOR O IGUAL A 2500 USUARIOS"/>
    <s v="Aprovechamiento "/>
    <x v="2"/>
    <s v="ORGANIZACION AUTORIZADA"/>
    <s v="BOGOTÁ, D.C."/>
    <s v="BOGOTA, D.C."/>
    <s v="INSCRIPCION"/>
    <d v="2020-05-08T00:00:00"/>
    <x v="7"/>
  </r>
  <r>
    <n v="47703"/>
    <s v="ASOCIACION DE RECICLADORES DEL MUNICIPIO DE SASAIMA"/>
    <s v="OPERATIVA"/>
    <s v="MENOR O IGUAL A 2500 USUARIOS"/>
    <s v="Aprovechamiento "/>
    <x v="0"/>
    <s v="ORGANIZACION AUTORIZADA"/>
    <s v="CUNDINAMARCA"/>
    <s v="SASAIMA"/>
    <s v="ACTUALIZACION"/>
    <d v="2024-02-25T00:00:00"/>
    <x v="7"/>
  </r>
  <r>
    <n v="47723"/>
    <s v="ASOCIACION ECOVITAL"/>
    <s v="OPERATIVA"/>
    <s v="MAYOR O IGUAL A 5001 USUARIOS"/>
    <s v="Aprovechamiento "/>
    <x v="2"/>
    <s v="ORGANIZACION AUTORIZADA"/>
    <s v="ANTIOQUIA"/>
    <s v="MEDELLÍN"/>
    <s v="ACTUALIZACION"/>
    <d v="2024-08-01T00:00:00"/>
    <x v="7"/>
  </r>
  <r>
    <n v="47724"/>
    <s v="FAMILIA ASOCIACION DE RECICLADORES DE OFICIO DE LA CEJA DEL TAMBO"/>
    <s v="OPERATIVA"/>
    <s v="MAYOR O IGUAL A 5001 USUARIOS"/>
    <s v="Aprovechamiento "/>
    <x v="0"/>
    <s v="ORGANIZACION AUTORIZADA"/>
    <s v="ANTIOQUIA"/>
    <s v="LA CEJA"/>
    <s v="ACTUALIZACION"/>
    <d v="2025-03-01T00:00:00"/>
    <x v="7"/>
  </r>
  <r>
    <n v="47725"/>
    <s v="Aguas del Calarma empresa de servicios públicos domiciliarios ESP SAS ZOMAC"/>
    <s v="OPERATIVA"/>
    <s v="MENOR O IGUAL A 2500 USUARIOS"/>
    <s v="Grupo de Pequeños"/>
    <x v="2"/>
    <s v="SOCIEDADES (EMPRESA DE SERVICIOS PUBLICOS)"/>
    <s v="TOLIMA"/>
    <s v="CHAPARRAL"/>
    <s v="ACTUALIZACION"/>
    <d v="2022-06-02T00:00:00"/>
    <x v="3"/>
  </r>
  <r>
    <n v="47743"/>
    <s v="AGUAS LA COLINA E.S.P. S.A.S."/>
    <s v="OPERATIVA"/>
    <s v="MENOR O IGUAL A 2500 USUARIOS"/>
    <s v="Grupo de Pequeños"/>
    <x v="1"/>
    <s v="SOCIEDADES (EMPRESA DE SERVICIOS PUBLICOS)"/>
    <s v="VALLE DEL CAUCA"/>
    <s v="TULUA"/>
    <s v="ACTUALIZACION"/>
    <d v="2024-05-15T00:00:00"/>
    <x v="3"/>
  </r>
  <r>
    <n v="47785"/>
    <s v="ASOCIACION DE RECICLADORES LA IGUALDAD Y EL DERECHO"/>
    <s v="OPERATIVA"/>
    <s v="DESDE 2501 HASTA 5000 USUARIOS"/>
    <s v="Aprovechamiento "/>
    <x v="2"/>
    <s v="ORGANIZACION AUTORIZADA"/>
    <s v="BOGOTÁ, D.C."/>
    <s v="BOGOTA, D.C."/>
    <s v="ACTUALIZACION"/>
    <d v="2024-10-18T00:00:00"/>
    <x v="7"/>
  </r>
  <r>
    <n v="47788"/>
    <s v="CICLOPET, S.A.S.E.S.P."/>
    <s v="OPERATIVA"/>
    <s v="MENOR O IGUAL A 2500 USUARIOS"/>
    <s v="Aprovechamiento "/>
    <x v="0"/>
    <s v="SOCIEDADES (EMPRESA DE SERVICIOS PUBLICOS)"/>
    <s v="ANTIOQUIA"/>
    <s v="BELLO"/>
    <s v="ACTUALIZACION"/>
    <d v="2023-07-24T00:00:00"/>
    <x v="7"/>
  </r>
  <r>
    <n v="47805"/>
    <s v="ASOCIACION DE RECICLADORES DE OFICIO GREENCOL"/>
    <s v="OPERATIVA"/>
    <s v="MAYOR O IGUAL A 5001 USUARIOS"/>
    <s v="Aprovechamiento "/>
    <x v="0"/>
    <s v="ORGANIZACION AUTORIZADA"/>
    <s v="BOGOTÁ, D.C."/>
    <s v="BOGOTA, D.C."/>
    <s v="ACTUALIZACION"/>
    <d v="2025-02-13T00:00:00"/>
    <x v="7"/>
  </r>
  <r>
    <n v="47844"/>
    <s v="ASOCIACION PLANETA RECICLABLE ASOPLANET"/>
    <s v="OPERATIVA"/>
    <s v="MAYOR O IGUAL A 5001 USUARIOS"/>
    <s v="Aprovechamiento "/>
    <x v="0"/>
    <s v="ORGANIZACION AUTORIZADA"/>
    <s v="CUNDINAMARCA"/>
    <s v="CHIA"/>
    <s v="ACTUALIZACION"/>
    <d v="2025-01-09T00:00:00"/>
    <x v="7"/>
  </r>
  <r>
    <n v="47845"/>
    <s v="ASOCIACIÓN DE RECICLADORES DE BOGOTÁ BIOVIDA"/>
    <s v="OPERATIVA"/>
    <s v="MAYOR O IGUAL A 5001 USUARIOS"/>
    <s v="Aprovechamiento "/>
    <x v="2"/>
    <s v="ORGANIZACION AUTORIZADA"/>
    <s v="BOGOTÁ, D.C."/>
    <s v="BOGOTA, D.C."/>
    <s v="ACTUALIZACION"/>
    <d v="2024-03-06T00:00:00"/>
    <x v="7"/>
  </r>
  <r>
    <n v="47846"/>
    <s v="ASOCIACION DE RECICLADORES POR UN FUTURO MEJOR"/>
    <s v="OPERATIVA"/>
    <s v="MAYOR O IGUAL A 5001 USUARIOS"/>
    <s v="Aprovechamiento "/>
    <x v="2"/>
    <s v="ORGANIZACION AUTORIZADA"/>
    <s v="BOGOTÁ, D.C."/>
    <s v="BOGOTA, D.C."/>
    <s v="ACTUALIZACION"/>
    <d v="2025-01-31T00:00:00"/>
    <x v="7"/>
  </r>
  <r>
    <n v="47863"/>
    <s v="ASOCIACION DE RECICLADORES MUNDO AMBIENTAL ESP"/>
    <s v="OPERATIVA"/>
    <s v="MAYOR O IGUAL A 5001 USUARIOS"/>
    <s v="Aprovechamiento "/>
    <x v="0"/>
    <s v="ORGANIZACION AUTORIZADA"/>
    <s v="BOGOTÁ, D.C."/>
    <s v="BOGOTA, D.C."/>
    <s v="ACTUALIZACION"/>
    <d v="2024-11-21T00:00:00"/>
    <x v="7"/>
  </r>
  <r>
    <n v="47883"/>
    <s v="asociación de recicladores ambiente y progreso "/>
    <s v="OPERATIVA"/>
    <s v="MAYOR O IGUAL A 5001 USUARIOS"/>
    <s v="Aprovechamiento "/>
    <x v="2"/>
    <s v="ORGANIZACION AUTORIZADA"/>
    <s v="BOGOTÁ, D.C."/>
    <s v="BOGOTA, D.C."/>
    <s v="ACTUALIZACION"/>
    <d v="2023-03-30T00:00:00"/>
    <x v="7"/>
  </r>
  <r>
    <n v="47923"/>
    <s v="ASOCIACION DE RECICLADORES AMBIENTALES DEL MUNICIPIO DE CAICEDONIA"/>
    <s v="OPERATIVA"/>
    <s v="MAYOR O IGUAL A 5001 USUARIOS"/>
    <s v="Aprovechamiento "/>
    <x v="0"/>
    <s v="ORGANIZACION AUTORIZADA"/>
    <s v="VALLE DEL CAUCA"/>
    <s v="CAICEDONIA"/>
    <s v="ACTUALIZACION"/>
    <d v="2024-02-13T00:00:00"/>
    <x v="7"/>
  </r>
  <r>
    <n v="47924"/>
    <s v="EMPRESA NACIONAL DE RECICLAJE SAS"/>
    <s v="OPERATIVA"/>
    <s v="DESDE 2501 HASTA 5000 USUARIOS"/>
    <s v="Aprovechamiento "/>
    <x v="2"/>
    <s v="SOCIEDADES (EMPRESA DE SERVICIOS PUBLICOS)"/>
    <s v="TOLIMA"/>
    <s v="IBAGUE"/>
    <s v="INSCRIPCION"/>
    <d v="2020-09-07T00:00:00"/>
    <x v="7"/>
  </r>
  <r>
    <n v="47925"/>
    <s v="EMPRESA ORTEGUNA DE RECICLAJE E.S.P. S.A.S."/>
    <s v="OPERATIVA"/>
    <s v="MENOR O IGUAL A 2500 USUARIOS"/>
    <s v="Aprovechamiento "/>
    <x v="2"/>
    <s v="SOCIEDADES (EMPRESA DE SERVICIOS PUBLICOS)"/>
    <s v="TOLIMA"/>
    <s v="ORTEGA"/>
    <s v="INSCRIPCION"/>
    <d v="2020-04-20T00:00:00"/>
    <x v="7"/>
  </r>
  <r>
    <n v="47943"/>
    <s v="SERVIALES MANTENIMIENTO ESP SAS"/>
    <s v="OPERATIVA"/>
    <s v="MENOR O IGUAL A 2500 USUARIOS"/>
    <s v="Grupo de Pequeños"/>
    <x v="2"/>
    <s v="SOCIEDADES (EMPRESA DE SERVICIOS PUBLICOS)"/>
    <s v="CUNDINAMARCA"/>
    <s v="VILLETA"/>
    <s v="ACTUALIZACION"/>
    <d v="2022-02-02T00:00:00"/>
    <x v="0"/>
  </r>
  <r>
    <n v="47983"/>
    <s v="ASOCIACION DE DE RECICLADORES Y RECUPERADORES DE COLOMBIA ARC"/>
    <s v="OPERATIVA"/>
    <s v="MAYOR O IGUAL A 5001 USUARIOS"/>
    <s v="Aprovechamiento "/>
    <x v="0"/>
    <s v="ORGANIZACION AUTORIZADA"/>
    <s v="CÓRDOBA"/>
    <s v="MONTERIA"/>
    <s v="ACTUALIZACION"/>
    <d v="2025-03-17T00:00:00"/>
    <x v="7"/>
  </r>
  <r>
    <n v="47984"/>
    <s v="TERRA SANA S.A.S E.S.P"/>
    <s v="OPERATIVA"/>
    <s v="MENOR O IGUAL A 2500 USUARIOS"/>
    <s v="Aprovechamiento "/>
    <x v="0"/>
    <s v="SOCIEDADES (EMPRESA DE SERVICIOS PUBLICOS)"/>
    <s v="VALLE DEL CAUCA"/>
    <s v="CALI"/>
    <s v="ACTUALIZACION"/>
    <d v="2025-02-11T00:00:00"/>
    <x v="7"/>
  </r>
  <r>
    <n v="48064"/>
    <s v="ASOCIACION RECTULUA"/>
    <s v="OPERATIVA"/>
    <s v="MAYOR O IGUAL A 5001 USUARIOS"/>
    <s v="Aprovechamiento "/>
    <x v="0"/>
    <s v="ORGANIZACION AUTORIZADA"/>
    <s v="VALLE DEL CAUCA"/>
    <s v="TULUA"/>
    <s v="ACTUALIZACION"/>
    <d v="2024-02-28T00:00:00"/>
    <x v="7"/>
  </r>
  <r>
    <n v="48083"/>
    <s v="ECAVITAL ZESE SAS"/>
    <s v="OPERATIVA"/>
    <s v="MENOR O IGUAL A 2500 USUARIOS"/>
    <s v="Aprovechamiento "/>
    <x v="0"/>
    <s v="SOCIEDADES (EMPRESA DE SERVICIOS PUBLICOS)"/>
    <s v="NORTE DE SANTANDER"/>
    <s v="CUCUTA"/>
    <s v="ACTUALIZACION"/>
    <d v="2024-08-03T00:00:00"/>
    <x v="7"/>
  </r>
  <r>
    <n v="48084"/>
    <s v="ASOCIACION DE RECICLADORES POR UNA VIDA MEJOR"/>
    <s v="OPERATIVA"/>
    <s v="MAYOR O IGUAL A 5001 USUARIOS"/>
    <s v="Aprovechamiento "/>
    <x v="0"/>
    <s v="ORGANIZACION AUTORIZADA"/>
    <s v="BOGOTÁ, D.C."/>
    <s v="BOGOTA, D.C."/>
    <s v="ACTUALIZACION"/>
    <d v="2025-02-21T00:00:00"/>
    <x v="7"/>
  </r>
  <r>
    <n v="48123"/>
    <s v="TOMOEDA SAS ESP"/>
    <s v="OPERATIVA"/>
    <s v="MENOR O IGUAL A 2500 USUARIOS"/>
    <s v="Aprovechamiento "/>
    <x v="0"/>
    <s v="SOCIEDADES (EMPRESA DE SERVICIOS PUBLICOS)"/>
    <s v="QUINDÍO"/>
    <s v="CIRCASIA"/>
    <s v="ACTUALIZACION"/>
    <d v="2025-01-21T00:00:00"/>
    <x v="7"/>
  </r>
  <r>
    <n v="48145"/>
    <s v="ASOECOLOGIA VERDE"/>
    <s v="OPERATIVA"/>
    <s v="MAYOR O IGUAL A 5001 USUARIOS"/>
    <s v="Aprovechamiento "/>
    <x v="2"/>
    <s v="ORGANIZACION AUTORIZADA"/>
    <s v="BOGOTÁ, D.C."/>
    <s v="BOGOTA, D.C."/>
    <s v="ACTUALIZACION"/>
    <d v="2024-04-01T00:00:00"/>
    <x v="7"/>
  </r>
  <r>
    <n v="48183"/>
    <s v="ASOCIACION DE RECICLADORES DE MONTELIBANO"/>
    <s v="OPERATIVA"/>
    <s v="MAYOR O IGUAL A 5001 USUARIOS"/>
    <s v="Aprovechamiento "/>
    <x v="2"/>
    <s v="ORGANIZACION AUTORIZADA"/>
    <s v="CÓRDOBA"/>
    <s v="MONTELIBANO"/>
    <s v="ACTUALIZACION"/>
    <d v="2024-09-30T00:00:00"/>
    <x v="7"/>
  </r>
  <r>
    <n v="48184"/>
    <s v="bio strategic esp sas "/>
    <s v="OPERATIVA"/>
    <s v="MAYOR O IGUAL A 5001 USUARIOS"/>
    <s v="Aprovechamiento "/>
    <x v="2"/>
    <s v="SOCIEDADES (EMPRESA DE SERVICIOS PUBLICOS)"/>
    <s v="BOGOTÁ, D.C."/>
    <s v="BOGOTA, D.C."/>
    <s v="INSCRIPCION"/>
    <d v="2023-05-12T00:00:00"/>
    <x v="7"/>
  </r>
  <r>
    <n v="48185"/>
    <s v="CARIBE + LIMPIO S.A.S. E.S.P."/>
    <s v="OPERATIVA"/>
    <s v="MAYOR O IGUAL A 5001 USUARIOS"/>
    <s v="Aprovechamiento "/>
    <x v="2"/>
    <s v="SOCIEDADES (EMPRESA DE SERVICIOS PUBLICOS)"/>
    <s v="CESAR"/>
    <s v="VALLEDUPAR"/>
    <s v="ACTUALIZACION"/>
    <d v="2024-03-09T00:00:00"/>
    <x v="7"/>
  </r>
  <r>
    <n v="48243"/>
    <s v="AQUALIA VILLA DEL ROSARIO S.A.S. E.S.P"/>
    <s v="OPERATIVA"/>
    <s v="MAYOR O IGUAL A 5001 USUARIOS"/>
    <s v="Grupo de Grandes"/>
    <x v="2"/>
    <s v="SOCIEDADES (EMPRESA DE SERVICIOS PUBLICOS)"/>
    <s v="NORTE DE SANTANDER"/>
    <s v="VILLA DEL ROSARIO"/>
    <s v="ACTUALIZACION"/>
    <d v="2025-03-17T00:00:00"/>
    <x v="4"/>
  </r>
  <r>
    <n v="48244"/>
    <s v="AQUALIA LATINOAMERICA S.A. E.S.P."/>
    <s v="OPERATIVA"/>
    <s v="MAYOR O IGUAL A 5001 USUARIOS"/>
    <s v="Grupo de Grandes"/>
    <x v="0"/>
    <s v="SOCIEDADES (EMPRESA DE SERVICIOS PUBLICOS)"/>
    <s v="CÓRDOBA"/>
    <s v="CERETE"/>
    <s v="ACTUALIZACION"/>
    <d v="2025-02-28T00:00:00"/>
    <x v="4"/>
  </r>
  <r>
    <n v="48283"/>
    <s v="EMPRESA REGIONAL DE SERVICIOS PUBLICOS JENAGUAS S.A.S E.S.P."/>
    <s v="OPERATIVA"/>
    <s v="MENOR O IGUAL A 2500 USUARIOS"/>
    <s v="Grupo de Pequeños"/>
    <x v="1"/>
    <s v="SOCIEDADES (EMPRESA DE SERVICIOS PUBLICOS)"/>
    <s v="CUNDINAMARCA"/>
    <s v="NARINO"/>
    <s v="ACTUALIZACION"/>
    <d v="2025-03-03T00:00:00"/>
    <x v="3"/>
  </r>
  <r>
    <n v="48286"/>
    <s v="RECICLA O PIERDE SAS"/>
    <s v="OPERATIVA"/>
    <s v="MENOR O IGUAL A 2500 USUARIOS"/>
    <s v="Aprovechamiento "/>
    <x v="0"/>
    <s v="SOCIEDADES (EMPRESA DE SERVICIOS PUBLICOS)"/>
    <s v="CASANARE"/>
    <s v="TRINIDAD"/>
    <s v="ACTUALIZACION"/>
    <d v="2022-03-30T00:00:00"/>
    <x v="7"/>
  </r>
  <r>
    <n v="48323"/>
    <s v="ASOCIACION DE USUARIOS RURAL VEREDA CHUCUNI"/>
    <s v="OPERATIVA"/>
    <s v="MENOR O IGUAL A 2500 USUARIOS"/>
    <s v="Grupo de Pequeños"/>
    <x v="1"/>
    <s v="ORGANIZACION AUTORIZADA"/>
    <s v="TOLIMA"/>
    <s v="IBAGUE"/>
    <s v="ACTUALIZACION"/>
    <d v="2025-01-31T00:00:00"/>
    <x v="3"/>
  </r>
  <r>
    <n v="48363"/>
    <s v="FUNDACION PARA EL RECICLADOR ENTORNO LIMPIO"/>
    <s v="OPERATIVA"/>
    <s v="MAYOR O IGUAL A 5001 USUARIOS"/>
    <s v="Aprovechamiento "/>
    <x v="2"/>
    <s v="ORGANIZACION AUTORIZADA"/>
    <s v="RISARALDA"/>
    <s v="DOSQUEBRADAS"/>
    <s v="ACTUALIZACION"/>
    <d v="2025-01-28T00:00:00"/>
    <x v="7"/>
  </r>
  <r>
    <n v="48364"/>
    <s v="ASOCIACION DE SUSCRIPTORES DEL ACUEDUCTO Y ALCANTARILLADO LA ISLA"/>
    <s v="OPERATIVA"/>
    <s v="MENOR O IGUAL A 2500 USUARIOS"/>
    <s v="Grupo de Pequeños"/>
    <x v="2"/>
    <s v="ORGANIZACION AUTORIZADA"/>
    <s v="TOLIMA"/>
    <s v="IBAGUE"/>
    <s v="ACTUALIZACION"/>
    <d v="2025-01-30T00:00:00"/>
    <x v="3"/>
  </r>
  <r>
    <n v="48365"/>
    <s v="JUNTA DE ACCION COMUNAL DEL BARRIO BELLAVISTA "/>
    <s v="OPERATIVA"/>
    <s v="MENOR O IGUAL A 2500 USUARIOS"/>
    <s v="Grupo de Pequeños"/>
    <x v="2"/>
    <s v="ORGANIZACION AUTORIZADA"/>
    <s v="TOLIMA"/>
    <s v="IBAGUE"/>
    <s v="ACTUALIZACION"/>
    <d v="2021-02-24T00:00:00"/>
    <x v="4"/>
  </r>
  <r>
    <n v="48384"/>
    <s v="asociación de recicladores orbe"/>
    <s v="OPERATIVA"/>
    <s v="MENOR O IGUAL A 2500 USUARIOS"/>
    <s v="Aprovechamiento "/>
    <x v="2"/>
    <s v="ORGANIZACION AUTORIZADA"/>
    <s v="BOGOTÁ, D.C."/>
    <s v="BOGOTA, D.C."/>
    <s v="INSCRIPCION"/>
    <d v="2020-07-13T00:00:00"/>
    <x v="7"/>
  </r>
  <r>
    <n v="48403"/>
    <s v="ASOCIACION JUNTA ADMINISTRADORA DEL ACUEDUCTO DE LA VEREDA MARTINICA BAJA NACIMIENTO LA CRISTALINA SECTOR MIRADOR MUNICIPIO DE IBAGUE TOLIMA"/>
    <s v="OPERATIVA"/>
    <s v="MENOR O IGUAL A 2500 USUARIOS"/>
    <s v="Grupo de Pequeños"/>
    <x v="0"/>
    <s v="ORGANIZACION AUTORIZADA"/>
    <s v="TOLIMA"/>
    <s v="IBAGUE"/>
    <s v="ACTUALIZACION"/>
    <d v="2025-02-07T00:00:00"/>
    <x v="4"/>
  </r>
  <r>
    <n v="48424"/>
    <s v="COOPERATIVA MULTIACTIVA DE SERVICIOS DE RECICLAJE"/>
    <s v="OPERATIVA"/>
    <s v="MAYOR O IGUAL A 5001 USUARIOS"/>
    <s v="Aprovechamiento "/>
    <x v="2"/>
    <s v="ORGANIZACION AUTORIZADA"/>
    <s v="SANTANDER"/>
    <s v="BUCARAMANGA"/>
    <s v="ACTUALIZACION"/>
    <d v="2025-02-26T00:00:00"/>
    <x v="7"/>
  </r>
  <r>
    <n v="48483"/>
    <s v="ASOCIACION GREMIAL DE RECICLADORES ASOR HELICONIA"/>
    <s v="OPERATIVA"/>
    <s v="MAYOR O IGUAL A 5001 USUARIOS"/>
    <s v="Aprovechamiento "/>
    <x v="2"/>
    <s v="ORGANIZACION AUTORIZADA"/>
    <s v="CAQUETÁ"/>
    <s v="SAN VICENTE DEL CAGUAN"/>
    <s v="ACTUALIZACION"/>
    <d v="2024-02-20T00:00:00"/>
    <x v="7"/>
  </r>
  <r>
    <n v="48503"/>
    <s v="ASOCIACION DE RECICLADORES LOS MOTILONES"/>
    <s v="OPERATIVA"/>
    <s v="MAYOR O IGUAL A 5001 USUARIOS"/>
    <s v="Aprovechamiento "/>
    <x v="2"/>
    <s v="ORGANIZACION AUTORIZADA"/>
    <s v="NORTE DE SANTANDER"/>
    <s v="CUCUTA"/>
    <s v="ACTUALIZACION"/>
    <d v="2025-03-27T00:00:00"/>
    <x v="7"/>
  </r>
  <r>
    <n v="48523"/>
    <s v="ASOCIACION DE RECICLADORES CAMINANDO AL FUTURO"/>
    <s v="OPERATIVA"/>
    <s v="DESDE 2501 HASTA 5000 USUARIOS"/>
    <s v="Aprovechamiento "/>
    <x v="2"/>
    <s v="ORGANIZACION AUTORIZADA"/>
    <s v="BOGOTÁ, D.C."/>
    <s v="BOGOTA, D.C."/>
    <s v="ACTUALIZACION"/>
    <d v="2022-01-28T00:00:00"/>
    <x v="7"/>
  </r>
  <r>
    <n v="48604"/>
    <s v="ASICIACION DE RECUPERADORES POR UN PLANETA VERDE"/>
    <s v="OPERATIVA"/>
    <s v="MAYOR O IGUAL A 5001 USUARIOS"/>
    <s v="Aprovechamiento "/>
    <x v="0"/>
    <s v="ORGANIZACION AUTORIZADA"/>
    <s v="CUNDINAMARCA"/>
    <s v="MADRID"/>
    <s v="ACTUALIZACION"/>
    <d v="2025-02-25T00:00:00"/>
    <x v="7"/>
  </r>
  <r>
    <n v="48644"/>
    <s v="NUEVA CORPORACIÓN AMBIENTALISTA DE ECOLOGIA Y  PAZ"/>
    <s v="OPERATIVA"/>
    <s v="MAYOR O IGUAL A 5001 USUARIOS"/>
    <s v="Aprovechamiento "/>
    <x v="2"/>
    <s v="ORGANIZACION AUTORIZADA"/>
    <s v="NORTE DE SANTANDER"/>
    <s v="PAMPLONA"/>
    <s v="ACTUALIZACION"/>
    <d v="2023-08-30T00:00:00"/>
    <x v="7"/>
  </r>
  <r>
    <n v="48683"/>
    <s v="CORPORACIÓN SOLIDARIA NACIONAL PARA EL APROVECHAMIENTO DE RESIDUOS Y ENERGÍAS RENOVABLES"/>
    <s v="OPERATIVA"/>
    <s v="MAYOR O IGUAL A 5001 USUARIOS"/>
    <s v="Aprovechamiento "/>
    <x v="2"/>
    <s v="ORGANIZACION AUTORIZADA"/>
    <s v="SANTANDER"/>
    <s v="PIEDECUESTA"/>
    <s v="ACTUALIZACION"/>
    <d v="2024-04-02T00:00:00"/>
    <x v="7"/>
  </r>
  <r>
    <n v="48703"/>
    <s v="Participación Ambiental Orgánica con Objetivo Social "/>
    <s v="OPERATIVA"/>
    <s v="MENOR O IGUAL A 2500 USUARIOS"/>
    <s v="Aprovechamiento "/>
    <x v="2"/>
    <s v="ORGANIZACION AUTORIZADA"/>
    <s v="HUILA"/>
    <s v="SAN AGUSTIN"/>
    <s v="ACTUALIZACION"/>
    <d v="2025-02-25T00:00:00"/>
    <x v="7"/>
  </r>
  <r>
    <n v="48726"/>
    <s v="ASOCIACIÓN DE USUARIOS DE ACUEDUCTO Y ALCANTARILLADO DEL CENTRO POBLADO MARACAIBO Y VEREDA GUAPAYA BAJO"/>
    <s v="OPERATIVA"/>
    <s v="MENOR O IGUAL A 2500 USUARIOS"/>
    <s v="Grupo de Pequeños"/>
    <x v="1"/>
    <s v="ORGANIZACION AUTORIZADA"/>
    <s v="META"/>
    <s v="VISTAHERMOSA"/>
    <s v="INSCRIPCION"/>
    <d v="2020-09-18T00:00:00"/>
    <x v="3"/>
  </r>
  <r>
    <n v="48743"/>
    <s v="EMPRESA DE MANTENIMIENTO &amp; ASEO DE SAN ALBERTO CESAR ECO ASEO S.A.S ESP"/>
    <s v="OPERATIVA"/>
    <s v="MENOR O IGUAL A 2500 USUARIOS"/>
    <s v="Grupo de Pequeños"/>
    <x v="0"/>
    <s v="SOCIEDADES (EMPRESA DE SERVICIOS PUBLICOS)"/>
    <s v="CESAR"/>
    <s v="SAN ALBERTO"/>
    <s v="ACTUALIZACION"/>
    <d v="2022-08-31T00:00:00"/>
    <x v="0"/>
  </r>
  <r>
    <n v="48763"/>
    <s v="ASOCIACION DE RECUPERADORES LAS FERIAS "/>
    <s v="OPERATIVA"/>
    <s v="DESDE 2501 HASTA 5000 USUARIOS"/>
    <s v="Aprovechamiento "/>
    <x v="2"/>
    <s v="ORGANIZACION AUTORIZADA"/>
    <s v="BOGOTÁ, D.C."/>
    <s v="BOGOTA, D.C."/>
    <s v="ACTUALIZACION"/>
    <d v="2025-02-18T00:00:00"/>
    <x v="7"/>
  </r>
  <r>
    <n v="48784"/>
    <s v="ASOCIACION DE RECICLADORES NUEVO MAÑANA ESP"/>
    <s v="OPERATIVA"/>
    <s v="MENOR O IGUAL A 2500 USUARIOS"/>
    <s v="Aprovechamiento "/>
    <x v="2"/>
    <s v="ORGANIZACION AUTORIZADA"/>
    <s v="BOGOTÁ, D.C."/>
    <s v="BOGOTA, D.C."/>
    <s v="ACTUALIZACION"/>
    <d v="2024-11-26T00:00:00"/>
    <x v="7"/>
  </r>
  <r>
    <n v="48804"/>
    <s v="CORPORACIÓN PARA LA RESTAURACIÓN DEL MEDIO AMBIENTE Y EL LIDERAZGO AMBIENTAL"/>
    <s v="OPERATIVA"/>
    <s v="MAYOR O IGUAL A 5001 USUARIOS"/>
    <s v="Aprovechamiento "/>
    <x v="2"/>
    <s v="ORGANIZACION AUTORIZADA"/>
    <s v="SANTANDER"/>
    <s v="BARRANCABERMEJA"/>
    <s v="ACTUALIZACION"/>
    <d v="2025-02-27T00:00:00"/>
    <x v="7"/>
  </r>
  <r>
    <n v="48843"/>
    <s v="ASOCIACIÓN DE USUARIOS DE SERVICIOS COLECTIVOS DE PUEBLO RICO"/>
    <s v="ABASTO"/>
    <s v="MENOR O IGUAL A 2500 USUARIOS"/>
    <s v="Grupo de Pequeños"/>
    <x v="1"/>
    <s v="ORGANIZACION AUTORIZADA"/>
    <s v="CALDAS"/>
    <s v="NEIRA"/>
    <s v="ACTUALIZACION"/>
    <d v="2024-05-16T00:00:00"/>
    <x v="3"/>
  </r>
  <r>
    <n v="48845"/>
    <s v="junta administradora de usuarios del acueducto la montañuela"/>
    <s v="OPERATIVA"/>
    <s v="MENOR O IGUAL A 2500 USUARIOS"/>
    <s v="Grupo de Pequeños"/>
    <x v="1"/>
    <s v="ORGANIZACION AUTORIZADA"/>
    <s v="ANTIOQUIA"/>
    <s v="COPACABANA"/>
    <s v="ACTUALIZACION"/>
    <d v="2024-03-05T00:00:00"/>
    <x v="3"/>
  </r>
  <r>
    <n v="48847"/>
    <s v="ASOCIACION DE RECICLADORES DE LA LIBERTAD"/>
    <s v="OPERATIVA"/>
    <s v="MAYOR O IGUAL A 5001 USUARIOS"/>
    <s v="Aprovechamiento "/>
    <x v="2"/>
    <s v="ORGANIZACION AUTORIZADA"/>
    <s v="NORTE DE SANTANDER"/>
    <s v="CUCUTA"/>
    <s v="ACTUALIZACION"/>
    <d v="2025-03-28T00:00:00"/>
    <x v="7"/>
  </r>
  <r>
    <n v="48848"/>
    <s v="ASOCIACIÓN DE RECICLADORES YO RECICLO"/>
    <s v="OPERATIVA"/>
    <s v="MAYOR O IGUAL A 5001 USUARIOS"/>
    <s v="Aprovechamiento "/>
    <x v="2"/>
    <s v="ORGANIZACION AUTORIZADA"/>
    <s v="BOGOTÁ, D.C."/>
    <s v="BOGOTA, D.C."/>
    <s v="ACTUALIZACION"/>
    <d v="2025-02-18T00:00:00"/>
    <x v="7"/>
  </r>
  <r>
    <n v="48863"/>
    <s v="ASOCIACIÓN INTEGRAL ACUEDUCTO LA LOMA"/>
    <s v="OPERATIVA"/>
    <s v="MENOR O IGUAL A 2500 USUARIOS"/>
    <s v="Grupo de Pequeños"/>
    <x v="1"/>
    <s v="ORGANIZACION AUTORIZADA"/>
    <s v="NARIÑO"/>
    <s v="ANCUYA"/>
    <s v="ACTUALIZACION"/>
    <d v="2023-11-28T00:00:00"/>
    <x v="3"/>
  </r>
  <r>
    <n v="48884"/>
    <s v="asociación de usuarios del acueducto del corregimiento de Bilbao"/>
    <s v="OPERATIVA"/>
    <s v="MENOR O IGUAL A 2500 USUARIOS"/>
    <s v="Grupo de Pequeños"/>
    <x v="1"/>
    <s v="ORGANIZACION AUTORIZADA"/>
    <s v="TOLIMA"/>
    <s v="PLANADAS"/>
    <s v="INSCRIPCION"/>
    <d v="2020-08-25T00:00:00"/>
    <x v="3"/>
  </r>
  <r>
    <n v="48906"/>
    <s v="ASOCIACIÓN DE USUARIOS DEL ACUEDUCTO LA DELGADITA BARBOSA"/>
    <s v="OPERATIVA"/>
    <s v="MENOR O IGUAL A 2500 USUARIOS"/>
    <s v="Grupo de Pequeños"/>
    <x v="1"/>
    <s v="ORGANIZACION AUTORIZADA"/>
    <s v="ANTIOQUIA"/>
    <s v="BARBOSA"/>
    <s v="ACTUALIZACION"/>
    <d v="2024-05-22T00:00:00"/>
    <x v="3"/>
  </r>
  <r>
    <n v="48908"/>
    <s v="CORPORACION REDECU ESP"/>
    <s v="OPERATIVA"/>
    <s v="MAYOR O IGUAL A 5001 USUARIOS"/>
    <s v="Aprovechamiento "/>
    <x v="0"/>
    <s v="ORGANIZACION AUTORIZADA"/>
    <s v="NORTE DE SANTANDER"/>
    <s v="LOS PATIOS"/>
    <s v="ACTUALIZACION"/>
    <d v="2024-11-30T00:00:00"/>
    <x v="7"/>
  </r>
  <r>
    <n v="48909"/>
    <s v="ASOCIACION DEL ACUEDUCTO DE CEIBAL"/>
    <s v="OPERATIVA"/>
    <s v="MENOR O IGUAL A 2500 USUARIOS"/>
    <s v="Grupo de Pequeños"/>
    <x v="1"/>
    <s v="ORGANIZACION AUTORIZADA"/>
    <s v="BOLÍVAR"/>
    <s v="MAGANGUE"/>
    <s v="ACTUALIZACION"/>
    <d v="2025-02-18T00:00:00"/>
    <x v="3"/>
  </r>
  <r>
    <n v="48923"/>
    <s v="ASOCIACIÓN DE RECICLADORES NUEVO FUTURO DE BOYACÁ"/>
    <s v="OPERATIVA"/>
    <s v="MAYOR O IGUAL A 5001 USUARIOS"/>
    <s v="Aprovechamiento "/>
    <x v="0"/>
    <s v="ORGANIZACION AUTORIZADA"/>
    <s v="BOYACÁ"/>
    <s v="DUITAMA"/>
    <s v="ACTUALIZACION"/>
    <d v="2024-01-05T00:00:00"/>
    <x v="7"/>
  </r>
  <r>
    <n v="48964"/>
    <s v="ASOCIACION DE RECICLADORES LA PROSPERIDAD"/>
    <s v="OPERATIVA"/>
    <s v="MAYOR O IGUAL A 5001 USUARIOS"/>
    <s v="Aprovechamiento "/>
    <x v="2"/>
    <s v="ORGANIZACION AUTORIZADA"/>
    <s v="BOGOTÁ, D.C."/>
    <s v="BOGOTA, D.C."/>
    <s v="ACTUALIZACION"/>
    <d v="2025-01-03T00:00:00"/>
    <x v="7"/>
  </r>
  <r>
    <n v="48965"/>
    <s v="ASOCIACION COMUNITARIA DE ACUEDUCTO RURAL ALCANTARILLADO Y ASEO DE LA VEREDA MARARABE"/>
    <s v="OPERATIVA"/>
    <s v="MENOR O IGUAL A 2500 USUARIOS"/>
    <s v="Grupo de Pequeños"/>
    <x v="1"/>
    <s v="ORGANIZACION AUTORIZADA"/>
    <s v="ARAUCA"/>
    <s v="TAME"/>
    <s v="ACTUALIZACION"/>
    <d v="2024-01-25T00:00:00"/>
    <x v="3"/>
  </r>
  <r>
    <n v="48983"/>
    <s v="JUNTA ADMINSITRADORA DEL ACUEDUCTO REGIONAL LAS TRES P"/>
    <s v="OPERATIVA"/>
    <s v="MENOR O IGUAL A 2500 USUARIOS"/>
    <s v="Grupo de Pequeños"/>
    <x v="1"/>
    <s v="ORGANIZACION AUTORIZADA"/>
    <s v="HUILA"/>
    <s v="GARZON"/>
    <s v="ACTUALIZACION"/>
    <d v="2025-02-12T00:00:00"/>
    <x v="3"/>
  </r>
  <r>
    <n v="48984"/>
    <s v="CORPORACIÓN AMBIENTAL BIOGREENLOOP"/>
    <s v="OPERATIVA"/>
    <s v="MAYOR O IGUAL A 5001 USUARIOS"/>
    <s v="Aprovechamiento "/>
    <x v="2"/>
    <s v="ORGANIZACION AUTORIZADA"/>
    <s v="ATLÁNTICO"/>
    <s v="BARRANQUILLA"/>
    <s v="ACTUALIZACION"/>
    <d v="2025-01-28T00:00:00"/>
    <x v="7"/>
  </r>
  <r>
    <n v="48989"/>
    <s v="ASOCIACION ACUEDUCTO EL AMOR A MI PUEBLO"/>
    <s v="OPERATIVA"/>
    <s v="MENOR O IGUAL A 2500 USUARIOS"/>
    <s v="Grupo de Pequeños"/>
    <x v="1"/>
    <s v="ORGANIZACION AUTORIZADA"/>
    <s v="NORTE DE SANTANDER"/>
    <s v="CUCUTA"/>
    <s v="ACTUALIZACION"/>
    <d v="2024-08-15T00:00:00"/>
    <x v="4"/>
  </r>
  <r>
    <n v="49003"/>
    <s v="CORPORACION COLOMBIA SI RECICLA"/>
    <s v="OPERATIVA"/>
    <s v="DESDE 2501 HASTA 5000 USUARIOS"/>
    <s v="Aprovechamiento "/>
    <x v="0"/>
    <s v="ORGANIZACION AUTORIZADA"/>
    <s v="SANTANDER"/>
    <s v="SABANA DE TORRES"/>
    <s v="ACTUALIZACION"/>
    <d v="2025-03-03T00:00:00"/>
    <x v="7"/>
  </r>
  <r>
    <n v="49005"/>
    <s v="ASOCIACIÓN DE USUARIOS DEL ACUEDUCTO DE LAS VEREDAS DOIMA-HOSPICIO Y SAN JAVIER"/>
    <s v="OPERATIVA"/>
    <s v="MENOR O IGUAL A 2500 USUARIOS"/>
    <s v="Grupo de Pequeños"/>
    <x v="1"/>
    <s v="ORGANIZACION AUTORIZADA"/>
    <s v="CUNDINAMARCA"/>
    <s v="LA MESA"/>
    <s v="ACTUALIZACION"/>
    <d v="2025-03-26T00:00:00"/>
    <x v="3"/>
  </r>
  <r>
    <n v="49024"/>
    <s v="ASEO GLOBAL COLOMBIA S.A.S E.S.P"/>
    <s v="OPERATIVA"/>
    <s v="MAYOR O IGUAL A 5001 USUARIOS"/>
    <s v="Grupo de Grandes"/>
    <x v="0"/>
    <s v="SOCIEDADES (EMPRESA DE SERVICIOS PUBLICOS)"/>
    <s v="ANTIOQUIA"/>
    <s v="RIONEGRO"/>
    <s v="ACTUALIZACION"/>
    <d v="2024-11-05T00:00:00"/>
    <x v="0"/>
  </r>
  <r>
    <n v="49025"/>
    <s v="BIOMUNDO ORGÁNICO SAS ESP"/>
    <s v="OPERATIVA"/>
    <s v="MENOR O IGUAL A 2500 USUARIOS"/>
    <s v="Aprovechamiento "/>
    <x v="2"/>
    <s v="SOCIEDADES (EMPRESA DE SERVICIOS PUBLICOS)"/>
    <s v="RISARALDA"/>
    <s v="SANTA ROSA DE CABAL"/>
    <s v="INSCRIPCION"/>
    <d v="2020-09-15T00:00:00"/>
    <x v="7"/>
  </r>
  <r>
    <n v="49027"/>
    <s v="ASOCIACIÓN DE USUARIOS DEL ACUEDUCTO DE LA VEREDA HOJAS ANCHAS"/>
    <s v="OPERATIVA"/>
    <s v="MENOR O IGUAL A 2500 USUARIOS"/>
    <s v="Grupo de Pequeños"/>
    <x v="1"/>
    <s v="ORGANIZACION AUTORIZADA"/>
    <s v="CALDAS"/>
    <s v="SUPIA"/>
    <s v="ACTUALIZACION"/>
    <d v="2025-02-05T00:00:00"/>
    <x v="3"/>
  </r>
  <r>
    <n v="49029"/>
    <s v="JUNTA DE ACCION COMUNAL DEL CORREGIMIENTO PUEBLO NUEVO PRIMERO"/>
    <s v="OPERATIVA"/>
    <s v="MENOR O IGUAL A 2500 USUARIOS"/>
    <s v="Grupo de Pequeños"/>
    <x v="1"/>
    <s v="ORGANIZACION AUTORIZADA"/>
    <s v="SUCRE"/>
    <s v="GALERAS"/>
    <s v="INSCRIPCION"/>
    <d v="2021-06-16T00:00:00"/>
    <x v="3"/>
  </r>
  <r>
    <n v="49030"/>
    <s v="JUNTA DE ACCION COMUNAL DE LA VEREDA LAS CRUCES"/>
    <s v="OPERATIVA"/>
    <s v="MENOR O IGUAL A 2500 USUARIOS"/>
    <s v="Grupo de Pequeños"/>
    <x v="1"/>
    <s v="ORGANIZACION AUTORIZADA"/>
    <s v="CÓRDOBA"/>
    <s v="BUENAVISTA"/>
    <s v="ACTUALIZACION"/>
    <d v="2024-05-03T00:00:00"/>
    <x v="3"/>
  </r>
  <r>
    <n v="49032"/>
    <s v="ASOCIACION DE RECICLADORES DE MONIQUIRA JAR"/>
    <s v="OPERATIVA"/>
    <s v="DESDE 2501 HASTA 5000 USUARIOS"/>
    <s v="Aprovechamiento "/>
    <x v="0"/>
    <s v="ORGANIZACION AUTORIZADA"/>
    <s v="BOYACÁ"/>
    <s v="MONIQUIRA"/>
    <s v="ACTUALIZACION"/>
    <d v="2025-02-28T00:00:00"/>
    <x v="7"/>
  </r>
  <r>
    <n v="49046"/>
    <s v="EMPRESA DE SERVICIOS PUBLICOS DOMICILIARIOS ASEOVIP SAS ESP"/>
    <s v="OPERATIVA"/>
    <s v="MAYOR O IGUAL A 5001 USUARIOS"/>
    <s v="Grupo de Grandes"/>
    <x v="2"/>
    <s v="SOCIEDADES (EMPRESA DE SERVICIOS PUBLICOS)"/>
    <s v="ARAUCA"/>
    <s v="ARAUCA"/>
    <s v="ACTUALIZACION"/>
    <d v="2024-07-02T00:00:00"/>
    <x v="0"/>
  </r>
  <r>
    <n v="49047"/>
    <s v="COOPERATIVA MULTIACTIVA PARA EL RECICLAJE Y LA CONSERVACIÓN AMBIENTAL EMPRESA DE SERVICIOS PÚBLICOS"/>
    <s v="OPERATIVA"/>
    <s v="MAYOR O IGUAL A 5001 USUARIOS"/>
    <s v="Aprovechamiento "/>
    <x v="0"/>
    <s v="ORGANIZACION AUTORIZADA"/>
    <s v="CUNDINAMARCA"/>
    <s v="CHIA"/>
    <s v="ACTUALIZACION"/>
    <d v="2024-04-23T00:00:00"/>
    <x v="7"/>
  </r>
  <r>
    <n v="49085"/>
    <s v="Asociación de Recicladores  de la Frontera"/>
    <s v="OPERATIVA"/>
    <s v="MAYOR O IGUAL A 5001 USUARIOS"/>
    <s v="Aprovechamiento "/>
    <x v="2"/>
    <s v="ORGANIZACION AUTORIZADA"/>
    <s v="NARIÑO"/>
    <s v="IPIALES"/>
    <s v="INSCRIPCION"/>
    <d v="2021-05-27T00:00:00"/>
    <x v="7"/>
  </r>
  <r>
    <n v="49086"/>
    <s v="ASOCIACION NATIONAL ASSOCIATION OF RECYCLERS"/>
    <s v="OPERATIVA"/>
    <s v="MENOR O IGUAL A 2500 USUARIOS"/>
    <s v="Aprovechamiento "/>
    <x v="0"/>
    <s v="ORGANIZACION AUTORIZADA"/>
    <s v="CUNDINAMARCA"/>
    <s v="SOACHA"/>
    <s v="ACTUALIZACION"/>
    <d v="2020-09-18T00:00:00"/>
    <x v="7"/>
  </r>
  <r>
    <n v="49088"/>
    <s v="ASOCIACION DE RECICLADORES TIERRA NUEVA ESP"/>
    <s v="OPERATIVA"/>
    <s v="DESDE 2501 HASTA 5000 USUARIOS"/>
    <s v="Aprovechamiento "/>
    <x v="2"/>
    <s v="ORGANIZACION AUTORIZADA"/>
    <s v="BOGOTÁ, D.C."/>
    <s v="BOGOTA, D.C."/>
    <s v="ACTUALIZACION"/>
    <d v="2024-04-17T00:00:00"/>
    <x v="7"/>
  </r>
  <r>
    <n v="49123"/>
    <s v="ASOCIACION DE USUARIOS DEL ACUEDUCTO DE LA VEREDA LA PIEDRA"/>
    <s v="OPERATIVA"/>
    <s v="MENOR O IGUAL A 2500 USUARIOS"/>
    <s v="Grupo de Pequeños"/>
    <x v="1"/>
    <s v="ORGANIZACION AUTORIZADA"/>
    <s v="ATLÁNTICO"/>
    <s v="SABANALARGA"/>
    <s v="ACTUALIZACION"/>
    <d v="2020-08-28T00:00:00"/>
    <x v="3"/>
  </r>
  <r>
    <n v="49126"/>
    <s v="ASOCIACION DE USUARIOS DEL AGUA DEL CORREGIMIENTO DE SOLERA SUCRE"/>
    <s v="OPERATIVA"/>
    <s v="MENOR O IGUAL A 2500 USUARIOS"/>
    <s v="Grupo de Pequeños"/>
    <x v="1"/>
    <s v="ORGANIZACION AUTORIZADA"/>
    <s v="SUCRE"/>
    <s v="SUCRE"/>
    <s v="ACTUALIZACION"/>
    <d v="2025-02-17T00:00:00"/>
    <x v="3"/>
  </r>
  <r>
    <n v="49127"/>
    <s v="ASOCIACION DE USUARIOS DEL ACUEDUCTO VEREDA EL TIGRE"/>
    <s v="OPERATIVA"/>
    <s v="MENOR O IGUAL A 2500 USUARIOS"/>
    <s v="Grupo de Pequeños"/>
    <x v="1"/>
    <s v="ORGANIZACION AUTORIZADA"/>
    <s v="CUNDINAMARCA"/>
    <s v="VERGARA"/>
    <s v="ACTUALIZACION"/>
    <d v="2025-02-25T00:00:00"/>
    <x v="3"/>
  </r>
  <r>
    <n v="49129"/>
    <s v="ASOCIACION OROZUL RECYCLING"/>
    <s v="OPERATIVA"/>
    <s v="MENOR O IGUAL A 2500 USUARIOS"/>
    <s v="Aprovechamiento "/>
    <x v="2"/>
    <s v="ORGANIZACION AUTORIZADA"/>
    <s v="CESAR"/>
    <s v="VALLEDUPAR"/>
    <s v="ACTUALIZACION"/>
    <d v="2024-03-21T00:00:00"/>
    <x v="7"/>
  </r>
  <r>
    <n v="49132"/>
    <s v="asociación de recicladores en recuperación de material "/>
    <s v="OPERATIVA"/>
    <s v="MENOR O IGUAL A 2500 USUARIOS"/>
    <s v="Aprovechamiento "/>
    <x v="2"/>
    <s v="ORGANIZACION AUTORIZADA"/>
    <s v="BOGOTÁ, D.C."/>
    <s v="BOGOTA, D.C."/>
    <s v="INSCRIPCION"/>
    <d v="2020-12-08T00:00:00"/>
    <x v="7"/>
  </r>
  <r>
    <n v="49145"/>
    <s v="ASOCIACION AMBIENTAL DE RECUPERACION ECOLOGICA"/>
    <s v="OPERATIVA"/>
    <s v="MAYOR O IGUAL A 5001 USUARIOS"/>
    <s v="Aprovechamiento "/>
    <x v="2"/>
    <s v="ORGANIZACION AUTORIZADA"/>
    <s v="BOGOTÁ, D.C."/>
    <s v="BOGOTA, D.C."/>
    <s v="ACTUALIZACION"/>
    <d v="2025-02-27T00:00:00"/>
    <x v="7"/>
  </r>
  <r>
    <n v="49150"/>
    <s v="Asociación de Usuarios del Acueducto Alcantarillado y Aseo de San Sebastián Cauca"/>
    <s v="OPERATIVA"/>
    <s v="MENOR O IGUAL A 2500 USUARIOS"/>
    <s v="Grupo de Pequeños"/>
    <x v="2"/>
    <s v="ORGANIZACION AUTORIZADA"/>
    <s v="CAUCA"/>
    <s v="SAN SEBASTIAN"/>
    <s v="ACTUALIZACION"/>
    <d v="2024-03-09T00:00:00"/>
    <x v="1"/>
  </r>
  <r>
    <n v="49163"/>
    <s v="ASOCIACION DE USUARIOS DEL ACUEDUCTO VEREDA LA VUELTA EL OCOBO MUNICIPIO TIBACUY "/>
    <s v="OPERATIVA"/>
    <s v="MENOR O IGUAL A 2500 USUARIOS"/>
    <s v="Grupo de Pequeños"/>
    <x v="1"/>
    <s v="ORGANIZACION AUTORIZADA"/>
    <s v="CUNDINAMARCA"/>
    <s v="TIBACUY"/>
    <s v="ACTUALIZACION"/>
    <d v="2022-05-12T00:00:00"/>
    <x v="3"/>
  </r>
  <r>
    <n v="49164"/>
    <s v="EMPRESA COMUNAL RENTABLE DE LOS SERVICIOS PÚBLICOS DE ACUEDUCTO Y ALCANTARILLADO DE CASTILLA"/>
    <s v="OPERATIVA"/>
    <s v="MENOR O IGUAL A 2500 USUARIOS"/>
    <s v="Grupo de Pequeños"/>
    <x v="0"/>
    <s v="ORGANIZACION AUTORIZADA"/>
    <s v="TOLIMA"/>
    <s v="COYAIMA"/>
    <s v="ACTUALIZACION"/>
    <d v="2024-06-07T00:00:00"/>
    <x v="4"/>
  </r>
  <r>
    <n v="49165"/>
    <s v="ASOCIACION DE USUARIOS DEL ACUEDCUTO NOE VEREDA LA VUELTA "/>
    <s v="OPERATIVA"/>
    <s v="MENOR O IGUAL A 2500 USUARIOS"/>
    <s v="Grupo de Pequeños"/>
    <x v="1"/>
    <s v="ORGANIZACION AUTORIZADA"/>
    <s v="CUNDINAMARCA"/>
    <s v="TIBACUY"/>
    <s v="INSCRIPCION"/>
    <d v="2020-10-20T00:00:00"/>
    <x v="3"/>
  </r>
  <r>
    <n v="49166"/>
    <s v="COOPERATIVA INDUSTRIAL DE RECICLADORES LA PROSPERIDAD"/>
    <s v="OPERATIVA"/>
    <s v="MENOR O IGUAL A 2500 USUARIOS"/>
    <s v="Aprovechamiento "/>
    <x v="2"/>
    <s v="ORGANIZACION AUTORIZADA"/>
    <s v="CESAR"/>
    <s v="VALLEDUPAR"/>
    <s v="INSCRIPCION"/>
    <d v="2024-01-18T00:00:00"/>
    <x v="7"/>
  </r>
  <r>
    <n v="49168"/>
    <s v="ASOCIACION DE SUSCRIPTORES DEL ACUEDUCTO VEREDAL CALDERA, SIECHA Y CUMBA"/>
    <s v="OPERATIVA"/>
    <s v="MENOR O IGUAL A 2500 USUARIOS"/>
    <s v="Grupo de Pequeños"/>
    <x v="1"/>
    <s v="ORGANIZACION AUTORIZADA"/>
    <s v="CUNDINAMARCA"/>
    <s v="CHIPAQUE"/>
    <s v="ACTUALIZACION"/>
    <d v="2025-02-12T00:00:00"/>
    <x v="3"/>
  </r>
  <r>
    <n v="49173"/>
    <s v="COOPERATIVA DE SERVICIOS PUBLICOS DE SANTA BARBARA DE PINTO LIMITADA"/>
    <s v="OPERATIVA"/>
    <s v="MENOR O IGUAL A 2500 USUARIOS"/>
    <s v="Grupo de Pequeños"/>
    <x v="2"/>
    <s v="ORGANIZACION AUTORIZADA"/>
    <s v="MAGDALENA"/>
    <s v="SANTA BARBARA DE PINTO"/>
    <s v="ACTUALIZACION"/>
    <d v="2025-02-13T00:00:00"/>
    <x v="1"/>
  </r>
  <r>
    <n v="49174"/>
    <s v="JUNTA DE ACCIÓN COMUNAL VEREDA LAS MINAS"/>
    <s v="OPERATIVA"/>
    <s v="MENOR O IGUAL A 2500 USUARIOS"/>
    <s v="Grupo de Pequeños"/>
    <x v="1"/>
    <s v="ORGANIZACION AUTORIZADA"/>
    <s v="NARIÑO"/>
    <s v="TUQUERRES"/>
    <s v="INSCRIPCION"/>
    <d v="2020-08-27T00:00:00"/>
    <x v="3"/>
  </r>
  <r>
    <n v="49175"/>
    <s v="ASOCIACIÓN DE SUSCRIPTORES DEL ACUEDUCTO ALFARAS DEL MUNICIPIO DE NUEVO COLÓN"/>
    <s v="OPERATIVA"/>
    <s v="MENOR O IGUAL A 2500 USUARIOS"/>
    <s v="Grupo de Pequeños"/>
    <x v="1"/>
    <s v="ORGANIZACION AUTORIZADA"/>
    <s v="BOYACÁ"/>
    <s v="NUEVO COLON"/>
    <s v="ACTUALIZACION"/>
    <d v="2024-07-16T00:00:00"/>
    <x v="3"/>
  </r>
  <r>
    <n v="49176"/>
    <s v="Corporacion Empresa de Servicios Publicos de Recuperadores Ambientales"/>
    <s v="OPERATIVA"/>
    <s v="DESDE 2501 HASTA 5000 USUARIOS"/>
    <s v="Aprovechamiento "/>
    <x v="0"/>
    <s v="ORGANIZACION AUTORIZADA"/>
    <s v="ANTIOQUIA"/>
    <s v="YONDO"/>
    <s v="ACTUALIZACION"/>
    <d v="2025-03-05T00:00:00"/>
    <x v="7"/>
  </r>
  <r>
    <n v="49223"/>
    <s v="ECOBASS SAS ESP"/>
    <s v="OPERATIVA"/>
    <s v="MAYOR O IGUAL A 5001 USUARIOS"/>
    <s v="Aprovechamiento "/>
    <x v="2"/>
    <s v="SOCIEDADES (EMPRESA DE SERVICIOS PUBLICOS)"/>
    <s v="NORTE DE SANTANDER"/>
    <s v="VILLA DEL ROSARIO"/>
    <s v="ACTUALIZACION"/>
    <d v="2024-05-24T00:00:00"/>
    <x v="7"/>
  </r>
  <r>
    <n v="49225"/>
    <s v="JUNTA DE ACCION COMUNAL DE LA VEREDA EL TAMBILLO"/>
    <s v="OPERATIVA"/>
    <s v="MENOR O IGUAL A 2500 USUARIOS"/>
    <s v="Grupo de Pequeños"/>
    <x v="1"/>
    <s v="ORGANIZACION AUTORIZADA"/>
    <s v="NARIÑO"/>
    <s v="EL TAMBO"/>
    <s v="ACTUALIZACION"/>
    <d v="2025-02-12T00:00:00"/>
    <x v="3"/>
  </r>
  <r>
    <n v="49226"/>
    <s v="JUNTA DE ACCION COMUNAL DE LA VEREDA EL CAPULI"/>
    <s v="OPERATIVA"/>
    <s v="MENOR O IGUAL A 2500 USUARIOS"/>
    <s v="Grupo de Pequeños"/>
    <x v="1"/>
    <s v="ORGANIZACION AUTORIZADA"/>
    <s v="NARIÑO"/>
    <s v="EL TAMBO"/>
    <s v="ACTUALIZACION"/>
    <d v="2025-02-11T00:00:00"/>
    <x v="3"/>
  </r>
  <r>
    <n v="49245"/>
    <s v="ASOCIACION DE RECICLADORES POR UNA NUEVA VIDA"/>
    <s v="OPERATIVA"/>
    <s v="MENOR O IGUAL A 2500 USUARIOS"/>
    <s v="Aprovechamiento "/>
    <x v="2"/>
    <s v="ORGANIZACION AUTORIZADA"/>
    <s v="BOGOTÁ, D.C."/>
    <s v="BOGOTA, D.C."/>
    <s v="ACTUALIZACION"/>
    <d v="2024-04-22T00:00:00"/>
    <x v="7"/>
  </r>
  <r>
    <n v="49246"/>
    <s v="fundacion sociocultural ambientarte"/>
    <s v="OPERATIVA"/>
    <s v="MENOR O IGUAL A 2500 USUARIOS"/>
    <s v="Aprovechamiento "/>
    <x v="0"/>
    <s v="ORGANIZACION AUTORIZADA"/>
    <s v="ANTIOQUIA"/>
    <s v="MEDELLÍN"/>
    <s v="ACTUALIZACION"/>
    <d v="2020-12-29T00:00:00"/>
    <x v="7"/>
  </r>
  <r>
    <n v="49264"/>
    <s v="ASOCIACIÓN DE GESTORES AMBIENTALES UNIDOS POR COLOMBIA"/>
    <s v="OPERATIVA"/>
    <s v="MAYOR O IGUAL A 5001 USUARIOS"/>
    <s v="Aprovechamiento "/>
    <x v="2"/>
    <s v="ORGANIZACION AUTORIZADA"/>
    <s v="SANTANDER"/>
    <s v="BARRANCABERMEJA"/>
    <s v="ACTUALIZACION"/>
    <d v="2024-03-06T00:00:00"/>
    <x v="7"/>
  </r>
  <r>
    <n v="49265"/>
    <s v="JAC.VEREDAALTOSANO"/>
    <s v="OPERATIVA"/>
    <s v="MENOR O IGUAL A 2500 USUARIOS"/>
    <s v="Grupo de Pequeños"/>
    <x v="1"/>
    <s v="ORGANIZACION AUTORIZADA"/>
    <s v="NARIÑO"/>
    <s v="EL TAMBO"/>
    <s v="ACTUALIZACION"/>
    <d v="2025-02-12T00:00:00"/>
    <x v="3"/>
  </r>
  <r>
    <n v="49266"/>
    <s v="ASOCIACION DE SUSCRIPTORES DEL ACUEDUCTO DE LAS VEREDAS TIERRA DE CASTRO TIERRA DE GONZALEZ PAPAYAL Y COLORADO DEL MUNICIPIO DE MONIQUIRA BOYACA"/>
    <s v="OPERATIVA"/>
    <s v="MENOR O IGUAL A 2500 USUARIOS"/>
    <s v="Grupo de Pequeños"/>
    <x v="1"/>
    <s v="ORGANIZACION AUTORIZADA"/>
    <s v="BOYACÁ"/>
    <s v="MONIQUIRA"/>
    <s v="ACTUALIZACION"/>
    <d v="2024-05-15T00:00:00"/>
    <x v="3"/>
  </r>
  <r>
    <n v="49269"/>
    <s v="ASOCIACION DE USUARIOS DE ACUEDUCTO Y ALCANTARILLADO COMUNITARIO ASUICHAL"/>
    <s v="OPERATIVA"/>
    <s v="MENOR O IGUAL A 2500 USUARIOS"/>
    <s v="Grupo de Pequeños"/>
    <x v="1"/>
    <s v="ORGANIZACION AUTORIZADA"/>
    <s v="NARIÑO"/>
    <s v="TUQUERRES"/>
    <s v="ACTUALIZACION"/>
    <d v="2024-04-22T00:00:00"/>
    <x v="3"/>
  </r>
  <r>
    <n v="49271"/>
    <s v="ASOCIACION DE RECICLADORES TRIPLE R ESP"/>
    <s v="OPERATIVA"/>
    <s v="MAYOR O IGUAL A 5001 USUARIOS"/>
    <s v="Aprovechamiento "/>
    <x v="2"/>
    <s v="ORGANIZACION AUTORIZADA"/>
    <s v="SANTANDER"/>
    <s v="BARRANCABERMEJA"/>
    <s v="ACTUALIZACION"/>
    <d v="2022-01-24T00:00:00"/>
    <x v="7"/>
  </r>
  <r>
    <n v="49304"/>
    <s v="ASEOCARIBE COLOMBIA S.A.S. E.S.P."/>
    <s v="OPERATIVA"/>
    <s v="DESDE 2501 HASTA 5000 USUARIOS"/>
    <s v="Grupo de Pequeños"/>
    <x v="0"/>
    <s v="SOCIEDADES (EMPRESA DE SERVICIOS PUBLICOS)"/>
    <s v="ATLÁNTICO"/>
    <s v="BARRANQUILLA"/>
    <s v="ACTUALIZACION"/>
    <d v="2024-05-17T00:00:00"/>
    <x v="0"/>
  </r>
  <r>
    <n v="49305"/>
    <s v="JUNTA DE ACCIÓN COMUNAL VEREDA PUERANQUER"/>
    <s v="OPERATIVA"/>
    <s v="MENOR O IGUAL A 2500 USUARIOS"/>
    <s v="Grupo de Pequeños"/>
    <x v="1"/>
    <s v="ORGANIZACION AUTORIZADA"/>
    <s v="NARIÑO"/>
    <s v="TUQUERRES"/>
    <s v="INSCRIPCION"/>
    <d v="2020-09-04T00:00:00"/>
    <x v="3"/>
  </r>
  <r>
    <n v="49306"/>
    <s v="ASOCIACION DE USUARIOS DEL ACUEDUCTO RURAL SAN MIGUEL RESPALDO"/>
    <s v="OPERATIVA"/>
    <s v="MENOR O IGUAL A 2500 USUARIOS"/>
    <s v="Grupo de Pequeños"/>
    <x v="1"/>
    <s v="ORGANIZACION AUTORIZADA"/>
    <s v="ANTIOQUIA"/>
    <s v="ALEJANDRÍA"/>
    <s v="ACTUALIZACION"/>
    <d v="2024-07-26T00:00:00"/>
    <x v="3"/>
  </r>
  <r>
    <n v="49308"/>
    <s v="FUNDACION ARCA GPS ' servimos de corazon '"/>
    <s v="OPERATIVA"/>
    <s v="MAYOR O IGUAL A 5001 USUARIOS"/>
    <s v="Aprovechamiento "/>
    <x v="0"/>
    <s v="ORGANIZACION AUTORIZADA"/>
    <s v="CUNDINAMARCA"/>
    <s v="VILLA DE SAN DIEGO DE UBATE"/>
    <s v="INSCRIPCION"/>
    <d v="2020-09-18T00:00:00"/>
    <x v="7"/>
  </r>
  <r>
    <n v="49310"/>
    <s v="ASOCIACION DE RECICLADORES RECIFUTURO "/>
    <s v="OPERATIVA"/>
    <s v="MAYOR O IGUAL A 5001 USUARIOS"/>
    <s v="Aprovechamiento "/>
    <x v="0"/>
    <s v="ORGANIZACION AUTORIZADA"/>
    <s v="BOGOTÁ, D.C."/>
    <s v="BOGOTA, D.C."/>
    <s v="ACTUALIZACION"/>
    <d v="2025-02-18T00:00:00"/>
    <x v="7"/>
  </r>
  <r>
    <n v="49312"/>
    <s v="JUNTA DE ACCION COMUNAL DE LA VEREDA CAPULI DE MINAS MUNICIPIO DE EL TAMBO NARIÑO"/>
    <s v="OPERATIVA"/>
    <s v="MENOR O IGUAL A 2500 USUARIOS"/>
    <s v="Grupo de Pequeños"/>
    <x v="1"/>
    <s v="ORGANIZACION AUTORIZADA"/>
    <s v="NARIÑO"/>
    <s v="EL TAMBO"/>
    <s v="ACTUALIZACION"/>
    <d v="2025-02-15T00:00:00"/>
    <x v="3"/>
  </r>
  <r>
    <n v="49313"/>
    <s v="ASOCIACION GLOBAL SOCIO AMBIENTAL IMPACTO VERDE"/>
    <s v="OPERATIVA"/>
    <s v="MAYOR O IGUAL A 5001 USUARIOS"/>
    <s v="Aprovechamiento "/>
    <x v="2"/>
    <s v="ORGANIZACION AUTORIZADA"/>
    <s v="META"/>
    <s v="VILLAVICENCIO"/>
    <s v="ACTUALIZACION"/>
    <d v="2025-03-05T00:00:00"/>
    <x v="7"/>
  </r>
  <r>
    <n v="49314"/>
    <s v="asociacion ambiental industriales del reciclaje calimenio"/>
    <s v="OPERATIVA"/>
    <s v="DESDE 2501 HASTA 5000 USUARIOS"/>
    <s v="Aprovechamiento "/>
    <x v="0"/>
    <s v="ORGANIZACION AUTORIZADA"/>
    <s v="CUNDINAMARCA"/>
    <s v="ANAPOIMA"/>
    <s v="INSCRIPCION"/>
    <d v="2020-09-28T00:00:00"/>
    <x v="7"/>
  </r>
  <r>
    <n v="49325"/>
    <s v="ASOCIACION DE USUARIOS DEL ACUEDUCTO ALTO DE LOS JARAMILLOS"/>
    <s v="OPERATIVA"/>
    <s v="MENOR O IGUAL A 2500 USUARIOS"/>
    <s v="Grupo de Pequeños"/>
    <x v="1"/>
    <s v="ORGANIZACION AUTORIZADA"/>
    <s v="ANTIOQUIA"/>
    <s v="CIUDAD BOLÍVAR"/>
    <s v="ACTUALIZACION"/>
    <d v="2020-09-29T00:00:00"/>
    <x v="3"/>
  </r>
  <r>
    <n v="49326"/>
    <s v="ASOCIACION DE USUARIOS DEL ACUEDUCTO MULTIVEREDAL VENTORRILLO - ABEJERO MUNICIPIO CIUDAD BOLÍVAR"/>
    <s v="OPERATIVA"/>
    <s v="MENOR O IGUAL A 2500 USUARIOS"/>
    <s v="Grupo de Pequeños"/>
    <x v="1"/>
    <s v="ORGANIZACION AUTORIZADA"/>
    <s v="ANTIOQUIA"/>
    <s v="CIUDAD BOLÍVAR"/>
    <s v="ACTUALIZACION"/>
    <d v="2025-02-11T00:00:00"/>
    <x v="3"/>
  </r>
  <r>
    <n v="49328"/>
    <s v="ASOCIACION COOPERATIVA PARA EL DESARROLLO INTEGRAL DE LA FAMILIA LA SOCIEDAD Y EL MEDIO AMBIENTE"/>
    <s v="OPERATIVA"/>
    <s v="MAYOR O IGUAL A 5001 USUARIOS"/>
    <s v="Aprovechamiento "/>
    <x v="2"/>
    <s v="ORGANIZACION AUTORIZADA"/>
    <s v="ATLÁNTICO"/>
    <s v="BARRANQUILLA"/>
    <s v="ACTUALIZACION"/>
    <d v="2023-02-28T00:00:00"/>
    <x v="7"/>
  </r>
  <r>
    <n v="49330"/>
    <s v="ASOCIACION DE RECICLADORES ECOPRAS"/>
    <s v="OPERATIVA"/>
    <s v="MAYOR O IGUAL A 5001 USUARIOS"/>
    <s v="Aprovechamiento "/>
    <x v="2"/>
    <s v="ORGANIZACION AUTORIZADA"/>
    <s v="BOGOTÁ, D.C."/>
    <s v="BOGOTA, D.C."/>
    <s v="ACTUALIZACION"/>
    <d v="2025-03-10T00:00:00"/>
    <x v="7"/>
  </r>
  <r>
    <n v="49331"/>
    <s v="JUNTA DE ACCION COMUNAL DE LA VEREDA LA CAFELINA"/>
    <s v="OPERATIVA"/>
    <s v="MENOR O IGUAL A 2500 USUARIOS"/>
    <s v="Grupo de Pequeños"/>
    <x v="1"/>
    <s v="ORGANIZACION AUTORIZADA"/>
    <s v="NARIÑO"/>
    <s v="EL TAMBO"/>
    <s v="ACTUALIZACION"/>
    <d v="2025-01-31T00:00:00"/>
    <x v="3"/>
  </r>
  <r>
    <n v="49363"/>
    <s v="ASOCIACION DE RECICLADORES BRILLAMBIENTE DEL LLANO"/>
    <s v="OPERATIVA"/>
    <s v="DESDE 2501 HASTA 5000 USUARIOS"/>
    <s v="Aprovechamiento "/>
    <x v="2"/>
    <s v="ORGANIZACION AUTORIZADA"/>
    <s v="META"/>
    <s v="VILLAVICENCIO"/>
    <s v="ACTUALIZACION"/>
    <d v="2024-05-03T00:00:00"/>
    <x v="7"/>
  </r>
  <r>
    <n v="49403"/>
    <s v="ASOCIACION DE RECICLADORES DE GIRARDOT"/>
    <s v="OPERATIVA"/>
    <s v="MAYOR O IGUAL A 5001 USUARIOS"/>
    <s v="Aprovechamiento "/>
    <x v="0"/>
    <s v="ORGANIZACION AUTORIZADA"/>
    <s v="CUNDINAMARCA"/>
    <s v="GIRARDOT"/>
    <s v="ACTUALIZACION"/>
    <d v="2024-07-26T00:00:00"/>
    <x v="7"/>
  </r>
  <r>
    <n v="49424"/>
    <s v="ASOCIACION DE RECICLADORES RECUPERADOES AMBIENTALES ECO NUEVA DIMENSION"/>
    <s v="OPERATIVA"/>
    <s v="MENOR O IGUAL A 2500 USUARIOS"/>
    <s v="Aprovechamiento "/>
    <x v="0"/>
    <s v="ORGANIZACION AUTORIZADA"/>
    <s v="CUNDINAMARCA"/>
    <s v="FUSAGASUGA"/>
    <s v="ACTUALIZACION"/>
    <d v="2024-08-05T00:00:00"/>
    <x v="7"/>
  </r>
  <r>
    <n v="49425"/>
    <s v="ASOCIACION DE SUSCRIPTORES DEL ACUEDUCTO MULTIVEREDAL LA QUINTERO"/>
    <s v="OPERATIVA"/>
    <s v="MENOR O IGUAL A 2500 USUARIOS"/>
    <s v="Grupo de Pequeños"/>
    <x v="1"/>
    <s v="ORGANIZACION AUTORIZADA"/>
    <s v="ANTIOQUIA"/>
    <s v="SAN VICENTE FERRER"/>
    <s v="ACTUALIZACION"/>
    <d v="2024-05-17T00:00:00"/>
    <x v="3"/>
  </r>
  <r>
    <n v="49426"/>
    <s v="ASOCIACIÓN DE RECICLADORES ECOPROSPERAR  "/>
    <s v="OPERATIVA"/>
    <s v="MAYOR O IGUAL A 5001 USUARIOS"/>
    <s v="Aprovechamiento "/>
    <x v="2"/>
    <s v="ORGANIZACION AUTORIZADA"/>
    <s v="BOGOTÁ, D.C."/>
    <s v="BOGOTA, D.C."/>
    <s v="INSCRIPCION"/>
    <d v="2020-09-23T00:00:00"/>
    <x v="7"/>
  </r>
  <r>
    <n v="49443"/>
    <s v="ASOCIACION JUNTA ADMINISTRADORA DE ACUEDUCTO "/>
    <s v="OPERATIVA"/>
    <s v="MENOR O IGUAL A 2500 USUARIOS"/>
    <s v="Grupo de Pequeños"/>
    <x v="1"/>
    <s v="ORGANIZACION AUTORIZADA"/>
    <s v="NARIÑO"/>
    <s v="PASTO"/>
    <s v="ACTUALIZACION"/>
    <d v="2025-01-29T00:00:00"/>
    <x v="3"/>
  </r>
  <r>
    <n v="49446"/>
    <s v="AGUA BLANCA SOCIEDAD DE GESTORES DE SERVICIOS PUBLICOS DE CIUDAD PORFIA E.S.P SAS"/>
    <s v="OPERATIVA"/>
    <s v="DESDE 2501 HASTA 5000 USUARIOS"/>
    <s v="Grupo de Grandes"/>
    <x v="2"/>
    <s v="SOCIEDADES (EMPRESA DE SERVICIOS PUBLICOS)"/>
    <s v="META"/>
    <s v="VILLAVICENCIO"/>
    <s v="ACTUALIZACION"/>
    <d v="2024-04-20T00:00:00"/>
    <x v="4"/>
  </r>
  <r>
    <n v="49447"/>
    <s v="ASOCIACION DE USUARIOS AGUAS TAPIAS"/>
    <s v="OPERATIVA"/>
    <s v="MENOR O IGUAL A 2500 USUARIOS"/>
    <s v="Grupo de Pequeños"/>
    <x v="1"/>
    <s v="ORGANIZACION AUTORIZADA"/>
    <s v="CALDAS"/>
    <s v="NEIRA"/>
    <s v="ACTUALIZACION"/>
    <d v="2023-05-19T00:00:00"/>
    <x v="3"/>
  </r>
  <r>
    <n v="49465"/>
    <s v="ASOCIACION JUNTA ADMINISTRADORA DE ACUEDUCTO VEREDA SAN FRANCISCO DE YUNGACHALA"/>
    <s v="OPERATIVA"/>
    <s v="MENOR O IGUAL A 2500 USUARIOS"/>
    <s v="Grupo de Pequeños"/>
    <x v="1"/>
    <s v="ORGANIZACION AUTORIZADA"/>
    <s v="NARIÑO"/>
    <s v="CORDOBA"/>
    <s v="ACTUALIZACION"/>
    <d v="2025-02-19T00:00:00"/>
    <x v="3"/>
  </r>
  <r>
    <n v="49483"/>
    <s v="Asociacion Guardianes del Ambiente"/>
    <s v="OPERATIVA"/>
    <s v="MAYOR O IGUAL A 5001 USUARIOS"/>
    <s v="Aprovechamiento "/>
    <x v="2"/>
    <s v="ORGANIZACION AUTORIZADA"/>
    <s v="META"/>
    <s v="VILLAVICENCIO"/>
    <s v="ACTUALIZACION"/>
    <d v="2025-02-12T00:00:00"/>
    <x v="7"/>
  </r>
  <r>
    <n v="49484"/>
    <s v="JUNTA DE ACCION COMUNAL DEL CORREGIMIENTO SAN ANDRES PALOMO"/>
    <s v="OPERATIVA"/>
    <s v="MENOR O IGUAL A 2500 USUARIOS"/>
    <s v="Grupo de Pequeños"/>
    <x v="1"/>
    <s v="ORGANIZACION AUTORIZADA"/>
    <s v="SUCRE"/>
    <s v="GALERAS"/>
    <s v="ACTUALIZACION"/>
    <d v="2021-02-26T00:00:00"/>
    <x v="3"/>
  </r>
  <r>
    <n v="49487"/>
    <s v="ASOCIACION DE USUARIOS DEL ACUEDUCTO VEREDAL EL POPO"/>
    <s v="OPERATIVA"/>
    <s v="MENOR O IGUAL A 2500 USUARIOS"/>
    <s v="Grupo de Pequeños"/>
    <x v="1"/>
    <s v="ORGANIZACION AUTORIZADA"/>
    <s v="ANTIOQUIA"/>
    <s v="ALEJANDRÍA"/>
    <s v="ACTUALIZACION"/>
    <d v="2024-07-23T00:00:00"/>
    <x v="3"/>
  </r>
  <r>
    <n v="49488"/>
    <s v="ASOCIACIÓN DE SUSCRIPTORES DEL ACUEDUCTO TRAS DEL ALTO SECTOR FLORENCIA DEL MUNICIPIO DE TUNJA DEPARTAMENTO DE BOYACA "/>
    <s v="OPERATIVA"/>
    <s v="MENOR O IGUAL A 2500 USUARIOS"/>
    <s v="Grupo de Pequeños"/>
    <x v="1"/>
    <s v="ORGANIZACION AUTORIZADA"/>
    <s v="BOYACÁ"/>
    <s v="TUNJA"/>
    <s v="ACTUALIZACION"/>
    <d v="2024-06-13T00:00:00"/>
    <x v="3"/>
  </r>
  <r>
    <n v="49504"/>
    <s v="ASOCIACION DE RECUPERADORES PLANETA AZUL+"/>
    <s v="OPERATIVA"/>
    <s v="MAYOR O IGUAL A 5001 USUARIOS"/>
    <s v="Aprovechamiento "/>
    <x v="2"/>
    <s v="ORGANIZACION AUTORIZADA"/>
    <s v="BOGOTÁ, D.C."/>
    <s v="BOGOTA, D.C."/>
    <s v="ACTUALIZACION"/>
    <d v="2025-02-12T00:00:00"/>
    <x v="7"/>
  </r>
  <r>
    <n v="49506"/>
    <s v="JUNTA DE ACCION COMUNAL DE AMINDA MUNICIPO DEL TAMBO"/>
    <s v="OPERATIVA"/>
    <s v="MENOR O IGUAL A 2500 USUARIOS"/>
    <s v="Grupo de Pequeños"/>
    <x v="1"/>
    <s v="ORGANIZACION AUTORIZADA"/>
    <s v="NARIÑO"/>
    <s v="EL TAMBO"/>
    <s v="ACTUALIZACION"/>
    <d v="2021-03-31T00:00:00"/>
    <x v="3"/>
  </r>
  <r>
    <n v="49523"/>
    <s v="COMPAÑIA COLOMBIANA DE RECICLAJE SAS ESP"/>
    <s v="OPERATIVA"/>
    <s v="MENOR O IGUAL A 2500 USUARIOS"/>
    <s v="Aprovechamiento "/>
    <x v="0"/>
    <s v="SOCIEDADES (EMPRESA DE SERVICIOS PUBLICOS)"/>
    <s v="BOGOTÁ, D.C."/>
    <s v="BOGOTA, D.C."/>
    <s v="ACTUALIZACION"/>
    <d v="2025-03-07T00:00:00"/>
    <x v="7"/>
  </r>
  <r>
    <n v="49543"/>
    <s v="ASOCIACION DE SUSCRIPTORES O USUARIOS DEL ACUEDUCTO LA ARBOLEDA"/>
    <s v="OPERATIVA"/>
    <s v="MENOR O IGUAL A 2500 USUARIOS"/>
    <s v="Grupo de Pequeños"/>
    <x v="1"/>
    <s v="ORGANIZACION AUTORIZADA"/>
    <s v="ANTIOQUIA"/>
    <s v="CIUDAD BOLÍVAR"/>
    <s v="ACTUALIZACION"/>
    <d v="2024-02-29T00:00:00"/>
    <x v="3"/>
  </r>
  <r>
    <n v="49544"/>
    <s v="ASOCIACION DE USUARIOS DEL ACUEDUCTO VEREDA LA UNION MUNICIPIO QUIPILE DEPARTAMENTO DE CUNDINAMARCA"/>
    <s v="OPERATIVA"/>
    <s v="MENOR O IGUAL A 2500 USUARIOS"/>
    <s v="Grupo de Pequeños"/>
    <x v="1"/>
    <s v="ORGANIZACION AUTORIZADA"/>
    <s v="CUNDINAMARCA"/>
    <s v="QUIPILE"/>
    <s v="ACTUALIZACION"/>
    <d v="2025-02-06T00:00:00"/>
    <x v="3"/>
  </r>
  <r>
    <n v="49545"/>
    <s v="ASOCIACION ADMINISTRADORA DE SERVICIOS PUBLICOS DE SANTA CECILIA"/>
    <s v="OPERATIVA"/>
    <s v="MENOR O IGUAL A 2500 USUARIOS"/>
    <s v="Grupo de Pequeños"/>
    <x v="1"/>
    <s v="ORGANIZACION AUTORIZADA"/>
    <s v="RISARALDA"/>
    <s v="PUEBLO RICO"/>
    <s v="ACTUALIZACION"/>
    <d v="2022-06-12T00:00:00"/>
    <x v="3"/>
  </r>
  <r>
    <n v="49564"/>
    <s v="JUNTA ADMINISTRADORA DEL ACUEDUCTO DE LAS VEREDAS DE PUEBLO NUEVO EL TENDIDO Y EL RECREO"/>
    <s v="OPERATIVA"/>
    <s v="MENOR O IGUAL A 2500 USUARIOS"/>
    <s v="Grupo de Pequeños"/>
    <x v="1"/>
    <s v="ORGANIZACION AUTORIZADA"/>
    <s v="HUILA"/>
    <s v="GIGANTE"/>
    <s v="ACTUALIZACION"/>
    <d v="2022-05-27T00:00:00"/>
    <x v="3"/>
  </r>
  <r>
    <n v="49565"/>
    <s v="ASOCIACION DE SUSCRIPTORES O USUARIOS ACUEDUCTO Y ALCANTARILLADO EL PORVENIR"/>
    <s v="OPERATIVA"/>
    <s v="MENOR O IGUAL A 2500 USUARIOS"/>
    <s v="Grupo de Pequeños"/>
    <x v="1"/>
    <s v="ORGANIZACION AUTORIZADA"/>
    <s v="ANTIOQUIA"/>
    <s v="TITIRIBI"/>
    <s v="ACTUALIZACION"/>
    <d v="2020-10-19T00:00:00"/>
    <x v="3"/>
  </r>
  <r>
    <n v="49567"/>
    <s v="ASOCIACION DE RECICLADORES AMBIENTALES DE BOGOTA"/>
    <s v="OPERATIVA"/>
    <s v="MAYOR O IGUAL A 5001 USUARIOS"/>
    <s v="Aprovechamiento "/>
    <x v="0"/>
    <s v="ORGANIZACION AUTORIZADA"/>
    <s v="BOGOTÁ, D.C."/>
    <s v="BOGOTA, D.C."/>
    <s v="ACTUALIZACION"/>
    <d v="2025-03-25T00:00:00"/>
    <x v="7"/>
  </r>
  <r>
    <n v="49583"/>
    <s v="ASOCIACION DE AGUAS DE PALENQUITO BOLIVAR E.S.P-"/>
    <s v="OPERATIVA"/>
    <s v="MENOR O IGUAL A 2500 USUARIOS"/>
    <s v="Grupo de Pequeños"/>
    <x v="1"/>
    <s v="ORGANIZACION AUTORIZADA"/>
    <s v="BOLÍVAR"/>
    <s v="PINILLOS"/>
    <s v="ACTUALIZACION"/>
    <d v="2025-03-25T00:00:00"/>
    <x v="3"/>
  </r>
  <r>
    <n v="49584"/>
    <s v="asociacion de usuarios del acueducto de mateo perez, mata de caña y calle fria esp"/>
    <s v="OPERATIVA"/>
    <s v="MENOR O IGUAL A 2500 USUARIOS"/>
    <s v="Grupo de Pequeños"/>
    <x v="1"/>
    <s v="ORGANIZACION AUTORIZADA"/>
    <s v="SUCRE"/>
    <s v="SAMPUES"/>
    <s v="ACTUALIZACION"/>
    <d v="2020-09-15T00:00:00"/>
    <x v="3"/>
  </r>
  <r>
    <n v="49585"/>
    <s v="ASOCIACIÓN DE SUSCRIPTORES DEL ACUEDUCTO PEÑA DE LAS ÁGUILAS DE LA VEREDA DE CENTRO ARRIBA DEL MUNICIPIO DE TOCA DEPARTAMENTO DE BOYACÁ "/>
    <s v="OPERATIVA"/>
    <s v="MENOR O IGUAL A 2500 USUARIOS"/>
    <s v="Grupo de Pequeños"/>
    <x v="1"/>
    <s v="ORGANIZACION AUTORIZADA"/>
    <s v="BOYACÁ"/>
    <s v="TOCA"/>
    <s v="ACTUALIZACION"/>
    <d v="2025-02-26T00:00:00"/>
    <x v="3"/>
  </r>
  <r>
    <n v="49586"/>
    <s v="asociación administradora de acueducto vereda guaimaral bocatoma la estrella "/>
    <s v="OPERATIVA"/>
    <s v="MENOR O IGUAL A 2500 USUARIOS"/>
    <s v="Grupo de Pequeños"/>
    <x v="1"/>
    <s v="ORGANIZACION AUTORIZADA"/>
    <s v="RISARALDA"/>
    <s v="SANTA ROSA DE CABAL"/>
    <s v="INSCRIPCION"/>
    <d v="2020-09-18T00:00:00"/>
    <x v="3"/>
  </r>
  <r>
    <n v="49603"/>
    <s v="ASOCIACION DE USUARIOS DEL ACUEDUCTO VEREDA MINIPI DE QUIJANO"/>
    <s v="OPERATIVA"/>
    <s v="MENOR O IGUAL A 2500 USUARIOS"/>
    <s v="Grupo de Pequeños"/>
    <x v="1"/>
    <s v="ORGANIZACION AUTORIZADA"/>
    <s v="CUNDINAMARCA"/>
    <s v="LA PALMA"/>
    <s v="ACTUALIZACION"/>
    <d v="2025-02-25T00:00:00"/>
    <x v="3"/>
  </r>
  <r>
    <n v="49604"/>
    <s v="ASOCIACION DE USUARIOS DE ACUEDUCTO Y SANEAMIENTO BASICO DEL CORREGIMIENTO DE HATONUEVO ARRIBA AGUAS EL PROGRESO"/>
    <s v="OPERATIVA"/>
    <s v="MENOR O IGUAL A 2500 USUARIOS"/>
    <s v="Grupo de Pequeños"/>
    <x v="1"/>
    <s v="ORGANIZACION AUTORIZADA"/>
    <s v="SUCRE"/>
    <s v="SUCRE"/>
    <s v="ACTUALIZACION"/>
    <d v="2025-02-17T00:00:00"/>
    <x v="3"/>
  </r>
  <r>
    <n v="49606"/>
    <s v="Asociación de Usuarios del Servicio de Agua Potable Alcantarillado y/o Aseo de Canutal Municipio de Ovejas Departamento de Sucre"/>
    <s v="OPERATIVA"/>
    <s v="MENOR O IGUAL A 2500 USUARIOS"/>
    <s v="Grupo de Pequeños"/>
    <x v="1"/>
    <s v="ORGANIZACION AUTORIZADA"/>
    <s v="SUCRE"/>
    <s v="OVEJAS"/>
    <s v="ACTUALIZACION"/>
    <d v="2025-03-21T00:00:00"/>
    <x v="4"/>
  </r>
  <r>
    <n v="49644"/>
    <s v="JUNTA ADMINISTRADORA CENTRAL INDIGENA DEL SUMINISTRO DE AGUA DE LAS QUEBRADAS GRANDE Y CHURACUANA JUNTA CENTRAL INDIGENA LA PIEDRA BLANCA"/>
    <s v="OPERATIVA"/>
    <s v="MENOR O IGUAL A 2500 USUARIOS"/>
    <s v="Grupo de Pequeños"/>
    <x v="1"/>
    <s v="ORGANIZACION AUTORIZADA"/>
    <s v="NARIÑO"/>
    <s v="CORDOBA"/>
    <s v="ACTUALIZACION"/>
    <d v="2025-02-18T00:00:00"/>
    <x v="3"/>
  </r>
  <r>
    <n v="49645"/>
    <s v="ASOCIACION DE USUARIOS ACUEDUCTO TAPARCAL"/>
    <s v="OPERATIVA"/>
    <s v="MENOR O IGUAL A 2500 USUARIOS"/>
    <s v="Grupo de Pequeños"/>
    <x v="1"/>
    <s v="ORGANIZACION AUTORIZADA"/>
    <s v="RISARALDA"/>
    <s v="BELEN DE UMBRIA"/>
    <s v="INSCRIPCION"/>
    <d v="2020-10-23T00:00:00"/>
    <x v="3"/>
  </r>
  <r>
    <n v="49663"/>
    <s v="ASOCIACION DE USUARIOS DE SERVICIOS PUBLICOS DOMICILIARIOS DE LA ESMERALDA PUERTO RICO CAQUETA"/>
    <s v="OPERATIVA"/>
    <s v="MENOR O IGUAL A 2500 USUARIOS"/>
    <s v="Grupo de Pequeños"/>
    <x v="1"/>
    <s v="ORGANIZACION AUTORIZADA"/>
    <s v="CAQUETÁ"/>
    <s v="PUERTO RICO"/>
    <s v="INSCRIPCION"/>
    <d v="2020-11-10T00:00:00"/>
    <x v="3"/>
  </r>
  <r>
    <n v="49664"/>
    <s v="ASOCIACION DE USUARIOS DE LOS SERVICIOS PUBLICOS DOMICILIARIOS DE GUACAMAYAS"/>
    <s v="OPERATIVA"/>
    <s v="MENOR O IGUAL A 2500 USUARIOS"/>
    <s v="Grupo de Pequeños"/>
    <x v="1"/>
    <s v="ORGANIZACION AUTORIZADA"/>
    <s v="CAQUETÁ"/>
    <s v="SAN VICENTE DEL CAGUAN"/>
    <s v="INSCRIPCION"/>
    <d v="2020-10-08T00:00:00"/>
    <x v="3"/>
  </r>
  <r>
    <n v="49684"/>
    <s v="ASOCIACIÓN DE RECICLADORES EL MORICHAL"/>
    <s v="OPERATIVA"/>
    <s v="MAYOR O IGUAL A 5001 USUARIOS"/>
    <s v="Aprovechamiento "/>
    <x v="2"/>
    <s v="ORGANIZACION AUTORIZADA"/>
    <s v="CASANARE"/>
    <s v="VILLANUEVA"/>
    <s v="ACTUALIZACION"/>
    <d v="2023-02-28T00:00:00"/>
    <x v="7"/>
  </r>
  <r>
    <n v="49686"/>
    <s v="ASOCICIACION DE RECICLADORES EL GUAMITO"/>
    <s v="OPERATIVA"/>
    <s v="MAYOR O IGUAL A 5001 USUARIOS"/>
    <s v="Aprovechamiento "/>
    <x v="0"/>
    <s v="ORGANIZACION AUTORIZADA"/>
    <s v="SANTANDER"/>
    <s v="FLORIDABLANCA"/>
    <s v="ACTUALIZACION"/>
    <d v="2025-03-21T00:00:00"/>
    <x v="7"/>
  </r>
  <r>
    <n v="49723"/>
    <s v="ASOCIACION INTREGAL Y POPULAR DE RECICLADORES DE OFICIO DE COLOMBIA"/>
    <s v="OPERATIVA"/>
    <s v="MAYOR O IGUAL A 5001 USUARIOS"/>
    <s v="Aprovechamiento "/>
    <x v="2"/>
    <s v="ORGANIZACION AUTORIZADA"/>
    <s v="BOGOTÁ, D.C."/>
    <s v="BOGOTA, D.C."/>
    <s v="ACTUALIZACION"/>
    <d v="2024-04-22T00:00:00"/>
    <x v="7"/>
  </r>
  <r>
    <n v="49725"/>
    <s v="Asociacion de Usuarios del Acueducto Inter-Veredal El Alba,Marañon,Caicedo, San Nicolas y Santa Rosa"/>
    <s v="OPERATIVA"/>
    <s v="MENOR O IGUAL A 2500 USUARIOS"/>
    <s v="Grupo de Pequeños"/>
    <x v="1"/>
    <s v="ORGANIZACION AUTORIZADA"/>
    <s v="CAUCA"/>
    <s v="CALOTO"/>
    <s v="ACTUALIZACION"/>
    <d v="2024-07-24T00:00:00"/>
    <x v="3"/>
  </r>
  <r>
    <n v="49743"/>
    <s v="ASOCIACION DE RECUPERADORES Y BODEGUEROS DE LA ORINOQUIA"/>
    <s v="OPERATIVA"/>
    <s v="MAYOR O IGUAL A 5001 USUARIOS"/>
    <s v="Aprovechamiento "/>
    <x v="0"/>
    <s v="ORGANIZACION AUTORIZADA"/>
    <s v="CASANARE"/>
    <s v="YOPAL"/>
    <s v="ACTUALIZACION"/>
    <d v="2021-10-06T00:00:00"/>
    <x v="7"/>
  </r>
  <r>
    <n v="49745"/>
    <s v="ASOCIACION DE USUARIOS DE ACUEDUCTO DE SAN FRANCISCO CALANDAIMA"/>
    <s v="OPERATIVA"/>
    <s v="MENOR O IGUAL A 2500 USUARIOS"/>
    <s v="Grupo de Pequeños"/>
    <x v="1"/>
    <s v="ORGANIZACION AUTORIZADA"/>
    <s v="CUNDINAMARCA"/>
    <s v="FUSAGASUGA"/>
    <s v="ACTUALIZACION"/>
    <d v="2024-07-17T00:00:00"/>
    <x v="3"/>
  </r>
  <r>
    <n v="49765"/>
    <s v="ASOCIACION NACIONAL DE RECICLADORES MUNDO NUEVO"/>
    <s v="OPERATIVA"/>
    <s v="MENOR O IGUAL A 2500 USUARIOS"/>
    <s v="Aprovechamiento "/>
    <x v="0"/>
    <s v="ORGANIZACION AUTORIZADA"/>
    <s v="BOGOTÁ, D.C."/>
    <s v="BOGOTA, D.C."/>
    <s v="ACTUALIZACION"/>
    <d v="2025-03-05T00:00:00"/>
    <x v="7"/>
  </r>
  <r>
    <n v="49767"/>
    <s v="JUNTA DE ACCIÓN COMUNAL DE LA VEREDA TERMINOS"/>
    <s v="OPERATIVA"/>
    <s v="MENOR O IGUAL A 2500 USUARIOS"/>
    <s v="Grupo de Pequeños"/>
    <x v="1"/>
    <s v="ORGANIZACION AUTORIZADA"/>
    <s v="CUNDINAMARCA"/>
    <s v="TOPAIPI"/>
    <s v="ACTUALIZACION"/>
    <d v="2024-08-06T00:00:00"/>
    <x v="3"/>
  </r>
  <r>
    <n v="49783"/>
    <s v="asociacion de usuarios acueductoy alcantarillado puerto claver"/>
    <s v="OPERATIVA"/>
    <s v="MENOR O IGUAL A 2500 USUARIOS"/>
    <s v="Grupo de Pequeños"/>
    <x v="1"/>
    <s v="ORGANIZACION AUTORIZADA"/>
    <s v="ANTIOQUIA"/>
    <s v="EL BAGRE"/>
    <s v="INSCRIPCION"/>
    <d v="2020-10-21T00:00:00"/>
    <x v="3"/>
  </r>
  <r>
    <n v="49804"/>
    <s v="ASOCIACION DE USUARIOS DEL ACUEDUCTO VEREDA LEJOS DEL NIDO"/>
    <s v="OPERATIVA"/>
    <s v="MENOR O IGUAL A 2500 USUARIOS"/>
    <s v="Grupo de Pequeños"/>
    <x v="1"/>
    <s v="ORGANIZACION AUTORIZADA"/>
    <s v="ANTIOQUIA"/>
    <s v="GUARNE"/>
    <s v="INSCRIPCION"/>
    <d v="2020-10-15T00:00:00"/>
    <x v="3"/>
  </r>
  <r>
    <n v="49825"/>
    <s v="ASOCIACION DE RECICLADORES FLANDES TOLIMA"/>
    <s v="OPERATIVA"/>
    <s v="MAYOR O IGUAL A 5001 USUARIOS"/>
    <s v="Aprovechamiento "/>
    <x v="2"/>
    <s v="ORGANIZACION AUTORIZADA"/>
    <s v="TOLIMA"/>
    <s v="FLANDES"/>
    <s v="ACTUALIZACION"/>
    <d v="2024-04-16T00:00:00"/>
    <x v="7"/>
  </r>
  <r>
    <n v="49844"/>
    <s v="ASOCIACIÓN DE RECICLADORES CON  HONOR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49864"/>
    <s v="JUNTA ADMINISTRADORA ACUEDUCTO REGIONAL EL ROBLE EL TABLON CAPARROSA ALTO CAPARROSA Y SANCIRO"/>
    <s v="OPERATIVA"/>
    <s v="MENOR O IGUAL A 2500 USUARIOS"/>
    <s v="Grupo de Pequeños"/>
    <x v="1"/>
    <s v="ORGANIZACION AUTORIZADA"/>
    <s v="HUILA"/>
    <s v="OPORAPA"/>
    <s v="ACTUALIZACION"/>
    <d v="2020-10-13T00:00:00"/>
    <x v="3"/>
  </r>
  <r>
    <n v="49883"/>
    <s v="GREEN ENERGY CB SAS"/>
    <s v="OPERATIVA"/>
    <s v="MAYOR O IGUAL A 5001 USUARIOS"/>
    <s v="Aprovechamiento "/>
    <x v="0"/>
    <s v="SOCIEDADES (EMPRESA DE SERVICIOS PUBLICOS)"/>
    <s v="CASANARE"/>
    <s v="YOPAL"/>
    <s v="ACTUALIZACION"/>
    <d v="2021-05-05T00:00:00"/>
    <x v="7"/>
  </r>
  <r>
    <n v="49885"/>
    <s v="ASOCIACION DE USUARIOS DEL SERVICIO DE AGUA POTABLE Y ALCANTARILLADO DE SAN ANTONIO DEL CHAMI"/>
    <s v="OPERATIVA"/>
    <s v="MENOR O IGUAL A 2500 USUARIOS"/>
    <s v="Grupo de Pequeños"/>
    <x v="1"/>
    <s v="ORGANIZACION AUTORIZADA"/>
    <s v="RISARALDA"/>
    <s v="MISTRATO"/>
    <s v="ACTUALIZACION"/>
    <d v="2023-12-20T00:00:00"/>
    <x v="3"/>
  </r>
  <r>
    <n v="49964"/>
    <s v="JUNTA DE ACCION COMUNAL VEREDA LA VALERIA"/>
    <s v="OPERATIVA"/>
    <s v="MENOR O IGUAL A 2500 USUARIOS"/>
    <s v="Grupo de Pequeños"/>
    <x v="1"/>
    <s v="ORGANIZACION AUTORIZADA"/>
    <s v="ANTIOQUIA"/>
    <s v="CALDAS"/>
    <s v="INSCRIPCION"/>
    <d v="2020-10-16T00:00:00"/>
    <x v="3"/>
  </r>
  <r>
    <n v="49965"/>
    <s v="ASO MUNDO ECOLOGICO"/>
    <s v="OPERATIVA"/>
    <s v="MAYOR O IGUAL A 5001 USUARIOS"/>
    <s v="Aprovechamiento "/>
    <x v="2"/>
    <s v="ORGANIZACION AUTORIZADA"/>
    <s v="BOGOTÁ, D.C."/>
    <s v="BOGOTA, D.C."/>
    <s v="ACTUALIZACION"/>
    <d v="2025-03-25T00:00:00"/>
    <x v="7"/>
  </r>
  <r>
    <n v="50024"/>
    <s v="ASOCIACION DE RECUPERADORES INVERSIONISTAS EN LA ECOLOGIA"/>
    <s v="OPERATIVA"/>
    <s v="DESDE 2501 HASTA 5000 USUARIOS"/>
    <s v="Aprovechamiento "/>
    <x v="2"/>
    <s v="ORGANIZACION AUTORIZADA"/>
    <s v="META"/>
    <s v="ACACIAS"/>
    <s v="ACTUALIZACION"/>
    <d v="2024-04-07T00:00:00"/>
    <x v="7"/>
  </r>
  <r>
    <n v="50066"/>
    <s v="ASOCIACION DE RECICLADORES AQUA UNIDOS POR EL AMBIENTE "/>
    <s v="OPERATIVA"/>
    <s v="MAYOR O IGUAL A 5001 USUARIOS"/>
    <s v="Aprovechamiento "/>
    <x v="0"/>
    <s v="ORGANIZACION AUTORIZADA"/>
    <s v="BOGOTÁ, D.C."/>
    <s v="BOGOTA, D.C."/>
    <s v="ACTUALIZACION"/>
    <d v="2025-02-20T00:00:00"/>
    <x v="7"/>
  </r>
  <r>
    <n v="50083"/>
    <s v="ASO POLLITOS"/>
    <s v="OPERATIVA"/>
    <s v="MAYOR O IGUAL A 5001 USUARIOS"/>
    <s v="Aprovechamiento "/>
    <x v="2"/>
    <s v="ORGANIZACION AUTORIZADA"/>
    <s v="BOGOTÁ, D.C."/>
    <s v="BOGOTA, D.C."/>
    <s v="ACTUALIZACION"/>
    <d v="2025-03-05T00:00:00"/>
    <x v="7"/>
  </r>
  <r>
    <n v="50103"/>
    <s v="ACUEDUCTO SAN PEDRO DE CACHIPAY"/>
    <s v="OPERATIVA"/>
    <s v="MENOR O IGUAL A 2500 USUARIOS"/>
    <s v="Grupo de Pequeños"/>
    <x v="1"/>
    <s v="ORGANIZACION AUTORIZADA"/>
    <s v="CUNDINAMARCA"/>
    <s v="CACHIPAY"/>
    <s v="ACTUALIZACION"/>
    <d v="2025-02-24T00:00:00"/>
    <x v="3"/>
  </r>
  <r>
    <n v="50123"/>
    <s v="ASOCIACION ADMINISTRADORA DE AGUAS DEL SOCORRO"/>
    <s v="OPERATIVA"/>
    <s v="MENOR O IGUAL A 2500 USUARIOS"/>
    <s v="Grupo de Pequeños"/>
    <x v="1"/>
    <s v="ORGANIZACION AUTORIZADA"/>
    <s v="NARIÑO"/>
    <s v="PASTO"/>
    <s v="INSCRIPCION"/>
    <d v="2020-12-10T00:00:00"/>
    <x v="3"/>
  </r>
  <r>
    <n v="50143"/>
    <s v="ASOCIACION DE USUARIOS DEL ACUEDUCTO VIBORAL"/>
    <s v="OPERATIVA"/>
    <s v="MENOR O IGUAL A 2500 USUARIOS"/>
    <s v="Grupo de Pequeños"/>
    <x v="1"/>
    <s v="ORGANIZACION AUTORIZADA"/>
    <s v="CALDAS"/>
    <s v="AGUADAS"/>
    <s v="ACTUALIZACION"/>
    <d v="2023-06-05T00:00:00"/>
    <x v="3"/>
  </r>
  <r>
    <n v="50145"/>
    <s v="FUNDACION DE RECICLADORES DE JAMUNDI"/>
    <s v="OPERATIVA"/>
    <s v="MAYOR O IGUAL A 5001 USUARIOS"/>
    <s v="Aprovechamiento "/>
    <x v="2"/>
    <s v="ORGANIZACION AUTORIZADA"/>
    <s v="VALLE DEL CAUCA"/>
    <s v="JAMUNDI"/>
    <s v="ACTUALIZACION"/>
    <d v="2024-03-28T00:00:00"/>
    <x v="7"/>
  </r>
  <r>
    <n v="50146"/>
    <s v="ASOCIACION DE RECICLADORES HERENCIA VERDE"/>
    <s v="OPERATIVA"/>
    <s v="MAYOR O IGUAL A 5001 USUARIOS"/>
    <s v="Aprovechamiento "/>
    <x v="2"/>
    <s v="ORGANIZACION AUTORIZADA"/>
    <s v="BOGOTÁ, D.C."/>
    <s v="BOGOTA, D.C."/>
    <s v="ACTUALIZACION"/>
    <d v="2025-03-12T00:00:00"/>
    <x v="7"/>
  </r>
  <r>
    <n v="50149"/>
    <s v="Asociación de recolectores "/>
    <s v="OPERATIVA"/>
    <s v="MAYOR O IGUAL A 5001 USUARIOS"/>
    <s v="Aprovechamiento "/>
    <x v="2"/>
    <s v="ORGANIZACION AUTORIZADA"/>
    <s v="BOGOTÁ, D.C."/>
    <s v="BOGOTA, D.C."/>
    <s v="ACTUALIZACION"/>
    <d v="2024-02-15T00:00:00"/>
    <x v="7"/>
  </r>
  <r>
    <n v="50184"/>
    <s v="JUNTA DE ACCION COMUNAL DE LA VEREDA DE GRANADILLO"/>
    <s v="OPERATIVA"/>
    <s v="MENOR O IGUAL A 2500 USUARIOS"/>
    <s v="Grupo de Pequeños"/>
    <x v="1"/>
    <s v="ORGANIZACION AUTORIZADA"/>
    <s v="NARIÑO"/>
    <s v="EL TAMBO"/>
    <s v="ACTUALIZACION"/>
    <d v="2025-02-12T00:00:00"/>
    <x v="3"/>
  </r>
  <r>
    <n v="50185"/>
    <s v="JUNTA DE ACCION COMUNAL DE LA VEREDA LOS LLANOS DE MANCHABAJOY"/>
    <s v="OPERATIVA"/>
    <s v="MENOR O IGUAL A 2500 USUARIOS"/>
    <s v="Grupo de Pequeños"/>
    <x v="1"/>
    <s v="ORGANIZACION AUTORIZADA"/>
    <s v="NARIÑO"/>
    <s v="EL TAMBO"/>
    <s v="ACTUALIZACION"/>
    <d v="2023-03-30T00:00:00"/>
    <x v="3"/>
  </r>
  <r>
    <n v="50203"/>
    <s v="ASOCIACIÓN DE USUARIOS DE LOS SERVICIOS PÚBLICOS DE ATANQUES"/>
    <s v="OPERATIVA"/>
    <s v="MENOR O IGUAL A 2500 USUARIOS"/>
    <s v="Grupo de Pequeños"/>
    <x v="1"/>
    <s v="ORGANIZACION AUTORIZADA"/>
    <s v="CESAR"/>
    <s v="VALLEDUPAR"/>
    <s v="ACTUALIZACION"/>
    <d v="2025-02-12T00:00:00"/>
    <x v="3"/>
  </r>
  <r>
    <n v="50204"/>
    <s v="ASOCIACION DE RECICLADORES CREANDO CULTURA AMBIENTAL - ASOARCCA"/>
    <s v="OPERATIVA"/>
    <s v="MAYOR O IGUAL A 5001 USUARIOS"/>
    <s v="Aprovechamiento "/>
    <x v="2"/>
    <s v="ORGANIZACION AUTORIZADA"/>
    <s v="BOGOTÁ, D.C."/>
    <s v="BOGOTA, D.C."/>
    <s v="ACTUALIZACION"/>
    <d v="2025-02-17T00:00:00"/>
    <x v="7"/>
  </r>
  <r>
    <n v="50243"/>
    <s v="ASOCIACION DE SERVICIOS PUBLICOS DOMICILIARIOS DE ACUEDUCTO Y SANEAMIENTO BASICO DEL CORREGIMIENTO DE GAMBOTE, ARJONA - DEPARTAMENTO DE BOLIVAR"/>
    <s v="OPERATIVA"/>
    <s v="MENOR O IGUAL A 2500 USUARIOS"/>
    <s v="Grupo de Pequeños"/>
    <x v="1"/>
    <s v="ORGANIZACION AUTORIZADA"/>
    <s v="BOLÍVAR"/>
    <s v="ARJONA"/>
    <s v="ACTUALIZACION"/>
    <d v="2025-02-09T00:00:00"/>
    <x v="3"/>
  </r>
  <r>
    <n v="50263"/>
    <s v="FUNDACION DE ARTESANOS DE LA SERRANIA DE LOS YARIGUIES"/>
    <s v="OPERATIVA"/>
    <s v="DESDE 2501 HASTA 5000 USUARIOS"/>
    <s v="Aprovechamiento "/>
    <x v="2"/>
    <s v="ORGANIZACION AUTORIZADA"/>
    <s v="SANTANDER"/>
    <s v="SAN VICENTE DE CHUCURI"/>
    <s v="ACTUALIZACION"/>
    <d v="2025-03-11T00:00:00"/>
    <x v="7"/>
  </r>
  <r>
    <n v="50264"/>
    <s v="EMPRESA DE SERVICIOS PUBLICOS DOMICILIARIOS DE LA SABANA DE SUCRE S.A.S E.S.P"/>
    <s v="OPERATIVA"/>
    <s v="DESDE 2501 HASTA 5000 USUARIOS"/>
    <s v="Grupo de Grandes"/>
    <x v="0"/>
    <s v="SOCIEDADES (EMPRESA DE SERVICIOS PUBLICOS)"/>
    <s v="SUCRE"/>
    <s v="SAN PEDRO"/>
    <s v="INSCRIPCION"/>
    <d v="2021-08-25T00:00:00"/>
    <x v="0"/>
  </r>
  <r>
    <n v="50265"/>
    <s v="ASOCIACION DE RECICLADORES NUEVA FUERZA AMBIENTAL ASOFUERZA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50284"/>
    <s v="shooner bight ethnic association "/>
    <s v="OPERATIVA"/>
    <s v="MAYOR O IGUAL A 5001 USUARIOS"/>
    <s v="Aprovechamiento "/>
    <x v="0"/>
    <s v="ORGANIZACION AUTORIZADA"/>
    <s v="ARCHIPIÉLAGO DE SAN ANDRÉS, PROVIDENCIA Y SANTA CATALINA"/>
    <s v="SAN ANDRES"/>
    <s v="ACTUALIZACION"/>
    <d v="2024-02-21T00:00:00"/>
    <x v="7"/>
  </r>
  <r>
    <n v="50285"/>
    <s v="GREENCYCLE S.A.S"/>
    <s v="OPERATIVA"/>
    <s v="MAYOR O IGUAL A 5001 USUARIOS"/>
    <s v="Aprovechamiento "/>
    <x v="0"/>
    <s v="SOCIEDADES (EMPRESA DE SERVICIOS PUBLICOS)"/>
    <s v="CUNDINAMARCA"/>
    <s v="MADRID"/>
    <s v="ACTUALIZACION"/>
    <d v="2021-04-01T00:00:00"/>
    <x v="7"/>
  </r>
  <r>
    <n v="50286"/>
    <s v="ASOCIACION COLOMBIANA DE RECICLADORES HUELLA VERDE ESP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50323"/>
    <s v="asociación colombiana de recuperadores ambientales "/>
    <s v="OPERATIVA"/>
    <s v="MAYOR O IGUAL A 5001 USUARIOS"/>
    <s v="Aprovechamiento "/>
    <x v="0"/>
    <s v="ORGANIZACION AUTORIZADA"/>
    <s v="BOGOTÁ, D.C."/>
    <s v="BOGOTA, D.C."/>
    <s v="ACTUALIZACION"/>
    <d v="2025-03-13T00:00:00"/>
    <x v="7"/>
  </r>
  <r>
    <n v="50325"/>
    <s v="Junta de Acción Comunal Vereda el Naranjo"/>
    <s v="ABASTO"/>
    <s v="MENOR O IGUAL A 2500 USUARIOS"/>
    <s v="Grupo de Pequeños"/>
    <x v="1"/>
    <s v="ORGANIZACION AUTORIZADA"/>
    <s v="RISARALDA"/>
    <s v="QUINCHIA"/>
    <s v="ACTUALIZACION"/>
    <d v="2025-03-14T00:00:00"/>
    <x v="3"/>
  </r>
  <r>
    <n v="50363"/>
    <s v="ASOCIACIÓN AMBIENTAL CICLO  ALTERNATIVO"/>
    <s v="OPERATIVA"/>
    <s v="MAYOR O IGUAL A 5001 USUARIOS"/>
    <s v="Aprovechamiento "/>
    <x v="2"/>
    <s v="ORGANIZACION AUTORIZADA"/>
    <s v="BOGOTÁ, D.C."/>
    <s v="BOGOTA, D.C."/>
    <s v="ACTUALIZACION"/>
    <d v="2025-02-25T00:00:00"/>
    <x v="7"/>
  </r>
  <r>
    <n v="50383"/>
    <s v="RECYCLEAN SAS ESP"/>
    <s v="OPERATIVA"/>
    <s v="MENOR O IGUAL A 2500 USUARIOS"/>
    <s v="Aprovechamiento "/>
    <x v="0"/>
    <s v="SOCIEDADES (EMPRESA DE SERVICIOS PUBLICOS)"/>
    <s v="BOGOTÁ, D.C."/>
    <s v="BOGOTA, D.C."/>
    <s v="ACTUALIZACION"/>
    <d v="2025-03-07T00:00:00"/>
    <x v="7"/>
  </r>
  <r>
    <n v="50406"/>
    <s v="ASOCIACION NACIONAL HUELLA VERDE AMBIENTAL"/>
    <s v="OPERATIVA"/>
    <s v="MENOR O IGUAL A 2500 USUARIOS"/>
    <s v="Aprovechamiento "/>
    <x v="2"/>
    <s v="ORGANIZACION AUTORIZADA"/>
    <s v="BOGOTÁ, D.C."/>
    <s v="BOGOTA, D.C."/>
    <s v="ACTUALIZACION"/>
    <d v="2024-09-05T00:00:00"/>
    <x v="7"/>
  </r>
  <r>
    <n v="50427"/>
    <s v="ASOACIACION DE RECICLADORES EMPRENDEDORES DEL SUR "/>
    <s v="OPERATIVA"/>
    <s v="MAYOR O IGUAL A 5001 USUARIOS"/>
    <s v="Aprovechamiento "/>
    <x v="2"/>
    <s v="ORGANIZACION AUTORIZADA"/>
    <s v="BOGOTÁ, D.C."/>
    <s v="BOGOTA, D.C."/>
    <s v="ACTUALIZACION"/>
    <d v="2025-03-13T00:00:00"/>
    <x v="7"/>
  </r>
  <r>
    <n v="50431"/>
    <s v="ASO SALVANDO LA TIERRA BC"/>
    <s v="OPERATIVA"/>
    <s v="MAYOR O IGUAL A 5001 USUARIOS"/>
    <s v="Aprovechamiento "/>
    <x v="2"/>
    <s v="ORGANIZACION AUTORIZADA"/>
    <s v="BOGOTÁ, D.C."/>
    <s v="BOGOTA, D.C."/>
    <s v="ACTUALIZACION"/>
    <d v="2024-02-15T00:00:00"/>
    <x v="7"/>
  </r>
  <r>
    <n v="50432"/>
    <s v="Asociacion Recical"/>
    <s v="OPERATIVA"/>
    <s v="DESDE 2501 HASTA 5000 USUARIOS"/>
    <s v="Aprovechamiento "/>
    <x v="0"/>
    <s v="ORGANIZACION AUTORIZADA"/>
    <s v="CALDAS"/>
    <s v="VILLAMARIA"/>
    <s v="ACTUALIZACION"/>
    <d v="2025-02-14T00:00:00"/>
    <x v="7"/>
  </r>
  <r>
    <n v="50435"/>
    <s v="ASOCIACIÓN DE RECICLADORES NUEVA ERA ESP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50440"/>
    <s v="ASOCIACION JUNTA ADMINISTRADORA DE ACUEDUCTO DEL CORREGIMIENTO DE SANTA ROSALIA"/>
    <s v="OPERATIVA"/>
    <s v="MENOR O IGUAL A 2500 USUARIOS"/>
    <s v="Grupo de Pequeños"/>
    <x v="1"/>
    <s v="ORGANIZACION AUTORIZADA"/>
    <s v="MAGDALENA"/>
    <s v="ZONA BANANERA"/>
    <s v="ACTUALIZACION"/>
    <d v="2024-02-29T00:00:00"/>
    <x v="3"/>
  </r>
  <r>
    <n v="50442"/>
    <s v="ASOCIACIÓN DE USUARIOS DEL SERVICIO DE AGUA POTABLE Y ALCANTARILLADO DEL CONJUNTO CAMPESTRE EL IMPERIO"/>
    <s v="OPERATIVA"/>
    <s v="MENOR O IGUAL A 2500 USUARIOS"/>
    <s v="Grupo de Pequeños"/>
    <x v="1"/>
    <s v="ORGANIZACION AUTORIZADA"/>
    <s v="TOLIMA"/>
    <s v="CARMEN DE APICALA"/>
    <s v="ACTUALIZACION"/>
    <d v="2023-11-02T00:00:00"/>
    <x v="4"/>
  </r>
  <r>
    <n v="50463"/>
    <s v="ASOCIACION DE RESIDUOS ORGANICOS E INORGANICOS DE MADRID"/>
    <s v="OPERATIVA"/>
    <s v="MAYOR O IGUAL A 5001 USUARIOS"/>
    <s v="Aprovechamiento "/>
    <x v="0"/>
    <s v="ORGANIZACION AUTORIZADA"/>
    <s v="CUNDINAMARCA"/>
    <s v="MADRID"/>
    <s v="INSCRIPCION"/>
    <d v="2021-07-09T00:00:00"/>
    <x v="7"/>
  </r>
  <r>
    <n v="50464"/>
    <s v="ASOCIACION DE RECICLADORES PLANETA EN RECUPERACION"/>
    <s v="OPERATIVA"/>
    <s v="MAYOR O IGUAL A 5001 USUARIOS"/>
    <s v="Aprovechamiento "/>
    <x v="2"/>
    <s v="ORGANIZACION AUTORIZADA"/>
    <s v="CUNDINAMARCA"/>
    <s v="SOACHA"/>
    <s v="ACTUALIZACION"/>
    <d v="2025-02-28T00:00:00"/>
    <x v="7"/>
  </r>
  <r>
    <n v="50465"/>
    <s v="EMPRESA CIRCULO VERDE S.A.S ESP"/>
    <s v="OPERATIVA"/>
    <s v="MAYOR O IGUAL A 5001 USUARIOS"/>
    <s v="Aprovechamiento "/>
    <x v="2"/>
    <s v="SOCIEDADES (EMPRESA DE SERVICIOS PUBLICOS)"/>
    <s v="QUINDÍO"/>
    <s v="CALARCA"/>
    <s v="INSCRIPCION"/>
    <d v="2021-03-31T00:00:00"/>
    <x v="7"/>
  </r>
  <r>
    <n v="50483"/>
    <s v="CORPORACION DE SERVICIO DE ACUEDUCTO DE LAS VEREDAS LLANITA Y LLANOGRANDE DEL MUNICIPIO DE SIMACOTA"/>
    <s v="OPERATIVA"/>
    <s v="MENOR O IGUAL A 2500 USUARIOS"/>
    <s v="Grupo de Pequeños"/>
    <x v="1"/>
    <s v="ORGANIZACION AUTORIZADA"/>
    <s v="SANTANDER"/>
    <s v="SIMACOTA"/>
    <s v="ACTUALIZACION"/>
    <d v="2022-03-31T00:00:00"/>
    <x v="3"/>
  </r>
  <r>
    <n v="50503"/>
    <s v="ASOCIACIÓN DE SUSCRIPTORES DEL ACUEDUCTO DE LAS VEREDAS  CENTRO Y LLANOGRANDE"/>
    <s v="OPERATIVA"/>
    <s v="MENOR O IGUAL A 2500 USUARIOS"/>
    <s v="Grupo de Pequeños"/>
    <x v="1"/>
    <s v="ORGANIZACION AUTORIZADA"/>
    <s v="BOYACÁ"/>
    <s v="PACHAVITA"/>
    <s v="ACTUALIZACION"/>
    <d v="2022-05-03T00:00:00"/>
    <x v="3"/>
  </r>
  <r>
    <n v="50547"/>
    <s v="JUNTA DE ACCION COMUNAL DE LA VEREDA LA GRANJA"/>
    <s v="OPERATIVA"/>
    <s v="MENOR O IGUAL A 2500 USUARIOS"/>
    <s v="Grupo de Pequeños"/>
    <x v="1"/>
    <s v="ORGANIZACION AUTORIZADA"/>
    <s v="NARIÑO"/>
    <s v="EL TAMBO"/>
    <s v="ACTUALIZACION"/>
    <d v="2025-02-13T00:00:00"/>
    <x v="3"/>
  </r>
  <r>
    <n v="50583"/>
    <s v="ASOCIACION DE RECICLADORES PROSPERAR EJE CAFETERO ARP"/>
    <s v="OPERATIVA"/>
    <s v="MAYOR O IGUAL A 5001 USUARIOS"/>
    <s v="Aprovechamiento "/>
    <x v="2"/>
    <s v="ORGANIZACION AUTORIZADA"/>
    <s v="QUINDÍO"/>
    <s v="ARMENIA"/>
    <s v="ACTUALIZACION"/>
    <d v="2024-11-25T00:00:00"/>
    <x v="7"/>
  </r>
  <r>
    <n v="50586"/>
    <s v="ASOCIACION DE RECICLADORES DE MAICAO A.R.M"/>
    <s v="OPERATIVA"/>
    <s v="MAYOR O IGUAL A 5001 USUARIOS"/>
    <s v="Aprovechamiento "/>
    <x v="2"/>
    <s v="ORGANIZACION AUTORIZADA"/>
    <s v="LA GUAJIRA"/>
    <s v="MAICAO"/>
    <s v="ACTUALIZACION"/>
    <d v="2025-03-14T00:00:00"/>
    <x v="7"/>
  </r>
  <r>
    <n v="50588"/>
    <s v="Asociación Macarena Verde de Reciclaje "/>
    <s v="OPERATIVA"/>
    <s v="MENOR O IGUAL A 2500 USUARIOS"/>
    <s v="Aprovechamiento "/>
    <x v="2"/>
    <s v="ORGANIZACION AUTORIZADA"/>
    <s v="META"/>
    <s v="LA MACARENA"/>
    <s v="ACTUALIZACION"/>
    <d v="2022-06-06T00:00:00"/>
    <x v="7"/>
  </r>
  <r>
    <n v="50589"/>
    <s v="ASOCIACION DE USUARIOS DEL ACUEDUCTO VEREDAL LA ROSITA   E.S.P"/>
    <s v="OPERATIVA"/>
    <s v="MENOR O IGUAL A 2500 USUARIOS"/>
    <s v="Grupo de Pequeños"/>
    <x v="1"/>
    <s v="ORGANIZACION AUTORIZADA"/>
    <s v="VALLE DEL CAUCA"/>
    <s v="DAGUA"/>
    <s v="ACTUALIZACION"/>
    <d v="2024-01-14T00:00:00"/>
    <x v="3"/>
  </r>
  <r>
    <n v="50603"/>
    <s v="ASOCIACIÓN DE USUARIOS DE ACUEDUCTO LA POBLACEÑA"/>
    <s v="OPERATIVA"/>
    <s v="MENOR O IGUAL A 2500 USUARIOS"/>
    <s v="Grupo de Pequeños"/>
    <x v="1"/>
    <s v="ORGANIZACION AUTORIZADA"/>
    <s v="CAUCA"/>
    <s v="SOTARA"/>
    <s v="ACTUALIZACION"/>
    <d v="2024-05-28T00:00:00"/>
    <x v="3"/>
  </r>
  <r>
    <n v="50607"/>
    <s v="JUNTA DE ACCION COMUNAL DE LA VEREDA BELLO HORIZONTE"/>
    <s v="OPERATIVA"/>
    <s v="MENOR O IGUAL A 2500 USUARIOS"/>
    <s v="Grupo de Pequeños"/>
    <x v="1"/>
    <s v="ORGANIZACION AUTORIZADA"/>
    <s v="NARIÑO"/>
    <s v="EL TAMBO"/>
    <s v="ACTUALIZACION"/>
    <d v="2025-01-09T00:00:00"/>
    <x v="3"/>
  </r>
  <r>
    <n v="50614"/>
    <s v="ASOCIACIÓN DE RECICLADORES TEJIDO VERDE"/>
    <s v="OPERATIVA"/>
    <s v="MAYOR O IGUAL A 5001 USUARIOS"/>
    <s v="Aprovechamiento "/>
    <x v="2"/>
    <s v="ORGANIZACION AUTORIZADA"/>
    <s v="BOGOTÁ, D.C."/>
    <s v="BOGOTA, D.C."/>
    <s v="ACTUALIZACION"/>
    <d v="2024-06-14T00:00:00"/>
    <x v="7"/>
  </r>
  <r>
    <n v="50623"/>
    <s v="JUNTA ACCION COMUNAL  DEL BARRIO PORVENIR"/>
    <s v="OPERATIVA"/>
    <s v="MENOR O IGUAL A 2500 USUARIOS"/>
    <s v="Grupo de Pequeños"/>
    <x v="1"/>
    <s v="ORGANIZACION AUTORIZADA"/>
    <s v="NARIÑO"/>
    <s v="EL TAMBO"/>
    <s v="ACTUALIZACION"/>
    <d v="2025-01-05T00:00:00"/>
    <x v="3"/>
  </r>
  <r>
    <n v="50643"/>
    <s v="CORPORACION RECICLADORA PERLA DEL NORTE"/>
    <s v="OPERATIVA"/>
    <s v="MAYOR O IGUAL A 5001 USUARIOS"/>
    <s v="Aprovechamiento "/>
    <x v="2"/>
    <s v="ORGANIZACION AUTORIZADA"/>
    <s v="NORTE DE SANTANDER"/>
    <s v="CUCUTA"/>
    <s v="INSCRIPCION"/>
    <d v="2020-11-06T00:00:00"/>
    <x v="7"/>
  </r>
  <r>
    <n v="50644"/>
    <s v="ASOCIACION DE RECICLADORES SION DE COLOMBIA"/>
    <s v="OPERATIVA"/>
    <s v="MAYOR O IGUAL A 5001 USUARIOS"/>
    <s v="Aprovechamiento "/>
    <x v="2"/>
    <s v="ORGANIZACION AUTORIZADA"/>
    <s v="BOGOTÁ, D.C."/>
    <s v="BOGOTA, D.C."/>
    <s v="ACTUALIZACION"/>
    <d v="2025-03-20T00:00:00"/>
    <x v="7"/>
  </r>
  <r>
    <n v="50663"/>
    <s v="SERVICIOS PUBLICOS DOMICILIARIOS ESPECIALIZADOS S.A.S. E.S.P."/>
    <s v="OPERATIVA"/>
    <s v="MAYOR O IGUAL A 5001 USUARIOS"/>
    <s v="Aprovechamiento "/>
    <x v="0"/>
    <s v="SOCIEDADES (EMPRESA DE SERVICIOS PUBLICOS)"/>
    <s v="CUNDINAMARCA"/>
    <s v="GIRARDOT"/>
    <s v="INSCRIPCION"/>
    <d v="2020-11-09T00:00:00"/>
    <x v="7"/>
  </r>
  <r>
    <n v="50667"/>
    <s v="Asociación de recicladores la huella del ambiente"/>
    <s v="OPERATIVA"/>
    <s v="MAYOR O IGUAL A 5001 USUARIOS"/>
    <s v="Aprovechamiento "/>
    <x v="0"/>
    <s v="ORGANIZACION AUTORIZADA"/>
    <s v="BOGOTÁ, D.C."/>
    <s v="BOGOTA, D.C."/>
    <s v="ACTUALIZACION"/>
    <d v="2024-05-11T00:00:00"/>
    <x v="7"/>
  </r>
  <r>
    <n v="50670"/>
    <s v="ASOCIACION DE RECICLADORES CRECER AL FUTURO"/>
    <s v="OPERATIVA"/>
    <s v="MAYOR O IGUAL A 5001 USUARIOS"/>
    <s v="Aprovechamiento "/>
    <x v="2"/>
    <s v="ORGANIZACION AUTORIZADA"/>
    <s v="BOGOTÁ, D.C."/>
    <s v="BOGOTA, D.C."/>
    <s v="INSCRIPCION"/>
    <d v="2022-07-07T00:00:00"/>
    <x v="7"/>
  </r>
  <r>
    <n v="50671"/>
    <s v="ASOCIACION DE SUSCRIPTORES DEL ACUEDUCTO LA NARANJA VEREDA LA CAPILLA DEL MUNICIPIO DE MONIQUIRA"/>
    <s v="OPERATIVA"/>
    <s v="MENOR O IGUAL A 2500 USUARIOS"/>
    <s v="Grupo de Pequeños"/>
    <x v="1"/>
    <s v="ORGANIZACION AUTORIZADA"/>
    <s v="BOYACÁ"/>
    <s v="MONIQUIRA"/>
    <s v="ACTUALIZACION"/>
    <d v="2020-10-15T00:00:00"/>
    <x v="3"/>
  </r>
  <r>
    <n v="50684"/>
    <s v="asociacion de usuarios del acueducto asoaguas los ribereños"/>
    <s v="OPERATIVA"/>
    <s v="MENOR O IGUAL A 2500 USUARIOS"/>
    <s v="Grupo de Pequeños"/>
    <x v="1"/>
    <s v="ORGANIZACION AUTORIZADA"/>
    <s v="CUNDINAMARCA"/>
    <s v="SILVANIA"/>
    <s v="ACTUALIZACION"/>
    <d v="2024-06-19T00:00:00"/>
    <x v="3"/>
  </r>
  <r>
    <n v="50703"/>
    <s v="ASOCIACION DE RECICLADORES DE OFICIO COLOMBIA VERDE"/>
    <s v="OPERATIVA"/>
    <s v="DESDE 2501 HASTA 5000 USUARIOS"/>
    <s v="Aprovechamiento "/>
    <x v="0"/>
    <s v="ORGANIZACION AUTORIZADA"/>
    <s v="BOGOTÁ, D.C."/>
    <s v="BOGOTA, D.C."/>
    <s v="ACTUALIZACION"/>
    <d v="2024-05-24T00:00:00"/>
    <x v="7"/>
  </r>
  <r>
    <n v="50705"/>
    <s v="ASOCIACION DE RECICLADORES ECOPLAST"/>
    <s v="OPERATIVA"/>
    <s v="MAYOR O IGUAL A 5001 USUARIOS"/>
    <s v="Aprovechamiento "/>
    <x v="2"/>
    <s v="ORGANIZACION AUTORIZADA"/>
    <s v="ATLÁNTICO"/>
    <s v="BARRANQUILLA"/>
    <s v="INSCRIPCION"/>
    <d v="2021-10-26T00:00:00"/>
    <x v="7"/>
  </r>
  <r>
    <n v="50706"/>
    <s v="ASOCIACION DE RECICLADORES UPAR"/>
    <s v="OPERATIVA"/>
    <s v="MAYOR O IGUAL A 5001 USUARIOS"/>
    <s v="Aprovechamiento "/>
    <x v="0"/>
    <s v="ORGANIZACION AUTORIZADA"/>
    <s v="CESAR"/>
    <s v="VALLEDUPAR"/>
    <s v="ACTUALIZACION"/>
    <d v="2024-03-27T00:00:00"/>
    <x v="7"/>
  </r>
  <r>
    <n v="50707"/>
    <s v="JUNTA ADMINISTRADORA DEL ACUEDUCTO CORREGIMIENTOS SANCHEZ EL CONVENTO"/>
    <s v="OPERATIVA"/>
    <s v="MENOR O IGUAL A 2500 USUARIOS"/>
    <s v="Grupo de Pequeños"/>
    <x v="1"/>
    <s v="ORGANIZACION AUTORIZADA"/>
    <s v="NARIÑO"/>
    <s v="PASTO"/>
    <s v="ACTUALIZACION"/>
    <d v="2021-06-16T00:00:00"/>
    <x v="3"/>
  </r>
  <r>
    <n v="50708"/>
    <s v="ASOCIACIÓN CREANDO ECOLOGÍA"/>
    <s v="OPERATIVA"/>
    <s v="MAYOR O IGUAL A 5001 USUARIOS"/>
    <s v="Aprovechamiento "/>
    <x v="2"/>
    <s v="ORGANIZACION AUTORIZADA"/>
    <s v="BOGOTÁ, D.C."/>
    <s v="BOGOTA, D.C."/>
    <s v="ACTUALIZACION"/>
    <d v="2025-02-26T00:00:00"/>
    <x v="7"/>
  </r>
  <r>
    <n v="50723"/>
    <s v="asociación de recicladores amigos del planeta"/>
    <s v="OPERATIVA"/>
    <s v="MENOR O IGUAL A 2500 USUARIOS"/>
    <s v="Aprovechamiento "/>
    <x v="2"/>
    <s v="ORGANIZACION AUTORIZADA"/>
    <s v="HUILA"/>
    <s v="PAICOL"/>
    <s v="INSCRIPCION"/>
    <d v="2020-12-08T00:00:00"/>
    <x v="7"/>
  </r>
  <r>
    <n v="50744"/>
    <s v="ASOCIACION DE RECICLADORES SHALOM ESP"/>
    <s v="OPERATIVA"/>
    <s v="MAYOR O IGUAL A 5001 USUARIOS"/>
    <s v="Aprovechamiento "/>
    <x v="0"/>
    <s v="ORGANIZACION AUTORIZADA"/>
    <s v="BOGOTÁ, D.C."/>
    <s v="BOGOTA, D.C."/>
    <s v="ACTUALIZACION"/>
    <d v="2025-03-12T00:00:00"/>
    <x v="7"/>
  </r>
  <r>
    <n v="50746"/>
    <s v="ASOCIACION COMUNITARIA DE USUARIOS DEL ACUEDUCTO DE LA VEREDA CULEBRAS"/>
    <s v="OPERATIVA"/>
    <s v="MENOR O IGUAL A 2500 USUARIOS"/>
    <s v="Grupo de Pequeños"/>
    <x v="1"/>
    <s v="ORGANIZACION AUTORIZADA"/>
    <s v="VALLE DEL CAUCA"/>
    <s v="TRUJILLO"/>
    <s v="ACTUALIZACION"/>
    <d v="2021-01-29T00:00:00"/>
    <x v="3"/>
  </r>
  <r>
    <n v="50747"/>
    <s v="Asociacion de recuperadores global"/>
    <s v="OPERATIVA"/>
    <s v="MAYOR O IGUAL A 5001 USUARIOS"/>
    <s v="Aprovechamiento "/>
    <x v="0"/>
    <s v="ORGANIZACION AUTORIZADA"/>
    <s v="ANTIOQUIA"/>
    <s v="MEDELLÍN"/>
    <s v="ACTUALIZACION"/>
    <d v="2024-04-09T00:00:00"/>
    <x v="7"/>
  </r>
  <r>
    <n v="50749"/>
    <s v="ASOCIACIÓN ECALLANOS DE RECICLADORES DE PUERTO LÓPEZ"/>
    <s v="OPERATIVA"/>
    <s v="MAYOR O IGUAL A 5001 USUARIOS"/>
    <s v="Aprovechamiento "/>
    <x v="2"/>
    <s v="ORGANIZACION AUTORIZADA"/>
    <s v="META"/>
    <s v="PUERTO LOPEZ"/>
    <s v="INSCRIPCION"/>
    <d v="2020-12-01T00:00:00"/>
    <x v="7"/>
  </r>
  <r>
    <n v="50750"/>
    <s v="ASOCIACION DE RECICLADORES DEL CARMEN DE BOLIVAR"/>
    <s v="OPERATIVA"/>
    <s v="MAYOR O IGUAL A 5001 USUARIOS"/>
    <s v="Aprovechamiento "/>
    <x v="0"/>
    <s v="ORGANIZACION AUTORIZADA"/>
    <s v="BOLÍVAR"/>
    <s v="EL CARMEN DE BOLIVAR"/>
    <s v="ACTUALIZACION"/>
    <d v="2025-03-14T00:00:00"/>
    <x v="7"/>
  </r>
  <r>
    <n v="50751"/>
    <s v="ASOCIACION ASOPRORECICLAJE"/>
    <s v="OPERATIVA"/>
    <s v="MENOR O IGUAL A 2500 USUARIOS"/>
    <s v="Aprovechamiento "/>
    <x v="2"/>
    <s v="ORGANIZACION AUTORIZADA"/>
    <s v="CUNDINAMARCA"/>
    <s v="FUNZA"/>
    <s v="ACTUALIZACION"/>
    <d v="2025-02-21T00:00:00"/>
    <x v="7"/>
  </r>
  <r>
    <n v="50764"/>
    <s v="FUNDACION ABURRA VERDE E.S.P."/>
    <s v="OPERATIVA"/>
    <s v="MAYOR O IGUAL A 5001 USUARIOS"/>
    <s v="Aprovechamiento "/>
    <x v="0"/>
    <s v="ORGANIZACION AUTORIZADA"/>
    <s v="ANTIOQUIA"/>
    <s v="ENVIGADO"/>
    <s v="ACTUALIZACION"/>
    <d v="2025-02-06T00:00:00"/>
    <x v="7"/>
  </r>
  <r>
    <n v="50783"/>
    <s v="ASOCIACION DE RECICLADORES MADEREROS DE COLOMBIA"/>
    <s v="OPERATIVA"/>
    <s v="MAYOR O IGUAL A 5001 USUARIOS"/>
    <s v="Aprovechamiento "/>
    <x v="0"/>
    <s v="ORGANIZACION AUTORIZADA"/>
    <s v="BOGOTÁ, D.C."/>
    <s v="BOGOTA, D.C."/>
    <s v="ACTUALIZACION"/>
    <d v="2025-03-14T00:00:00"/>
    <x v="7"/>
  </r>
  <r>
    <n v="50785"/>
    <s v="ASOCIACION ECONMEDELLIN"/>
    <s v="OPERATIVA"/>
    <s v="MAYOR O IGUAL A 5001 USUARIOS"/>
    <s v="Aprovechamiento "/>
    <x v="0"/>
    <s v="ORGANIZACION AUTORIZADA"/>
    <s v="ANTIOQUIA"/>
    <s v="MEDELLÍN"/>
    <s v="ACTUALIZACION"/>
    <d v="2024-03-27T00:00:00"/>
    <x v="7"/>
  </r>
  <r>
    <n v="50804"/>
    <s v="ASOCIACION DE RECICLADORES EL TRIUNFO BOSA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50805"/>
    <s v="ASOCIACION DE RECICLADORES LA FORTALEZA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50863"/>
    <s v="ASOCIACION DE RECICLADORES RECICONDOR "/>
    <s v="OPERATIVA"/>
    <s v="MAYOR O IGUAL A 5001 USUARIOS"/>
    <s v="Aprovechamiento "/>
    <x v="2"/>
    <s v="ORGANIZACION AUTORIZADA"/>
    <s v="BOGOTÁ, D.C."/>
    <s v="BOGOTA, D.C."/>
    <s v="ACTUALIZACION"/>
    <d v="2025-03-03T00:00:00"/>
    <x v="7"/>
  </r>
  <r>
    <n v="50923"/>
    <s v="ASOCIACIÓN PARA LA PROMOCIÓN DE ACTIVIDADES DE RESIDUOS APROVECHABLES EN EL DEPARTAMENTO DEL ATLÁNTICO"/>
    <s v="OPERATIVA"/>
    <s v="MAYOR O IGUAL A 5001 USUARIOS"/>
    <s v="Aprovechamiento "/>
    <x v="2"/>
    <s v="ORGANIZACION AUTORIZADA"/>
    <s v="ATLÁNTICO"/>
    <s v="BARRANQUILLA"/>
    <s v="ACTUALIZACION"/>
    <d v="2025-02-21T00:00:00"/>
    <x v="7"/>
  </r>
  <r>
    <n v="50924"/>
    <s v="ASOCIACION DE RECICLADORES DE BARRANQUILLA CIUDAD LIMPIA"/>
    <s v="OPERATIVA"/>
    <s v="MAYOR O IGUAL A 5001 USUARIOS"/>
    <s v="Aprovechamiento "/>
    <x v="2"/>
    <s v="ORGANIZACION AUTORIZADA"/>
    <s v="ATLÁNTICO"/>
    <s v="BARRANQUILLA"/>
    <s v="ACTUALIZACION"/>
    <d v="2025-01-24T00:00:00"/>
    <x v="7"/>
  </r>
  <r>
    <n v="50926"/>
    <s v="ARECICLAR SAS ESP"/>
    <s v="OPERATIVA"/>
    <s v="MENOR O IGUAL A 2500 USUARIOS"/>
    <s v="Aprovechamiento "/>
    <x v="0"/>
    <s v="SOCIEDADES (EMPRESA DE SERVICIOS PUBLICOS)"/>
    <s v="BOGOTÁ, D.C."/>
    <s v="BOGOTA, D.C."/>
    <s v="ACTUALIZACION"/>
    <d v="2025-03-07T00:00:00"/>
    <x v="7"/>
  </r>
  <r>
    <n v="50943"/>
    <s v="ASOCIACION RECICLADORES DE OFICIO"/>
    <s v="OPERATIVA"/>
    <s v="DESDE 2501 HASTA 5000 USUARIOS"/>
    <s v="Aprovechamiento "/>
    <x v="0"/>
    <s v="ORGANIZACION AUTORIZADA"/>
    <s v="CESAR"/>
    <s v="LA PAZ"/>
    <s v="ACTUALIZACION"/>
    <d v="2024-05-22T00:00:00"/>
    <x v="7"/>
  </r>
  <r>
    <n v="50944"/>
    <s v="Corporacion de Recicladores de Oficio del Barrio 7 de Abril"/>
    <s v="OPERATIVA"/>
    <s v="MENOR O IGUAL A 2500 USUARIOS"/>
    <s v="Aprovechamiento "/>
    <x v="2"/>
    <s v="ORGANIZACION AUTORIZADA"/>
    <s v="ATLÁNTICO"/>
    <s v="BARRANQUILLA"/>
    <s v="INSCRIPCION"/>
    <d v="2020-12-15T00:00:00"/>
    <x v="7"/>
  </r>
  <r>
    <n v="50947"/>
    <s v="ASOCIACION DE RECICLADORES EMG"/>
    <s v="OPERATIVA"/>
    <s v="MAYOR O IGUAL A 5001 USUARIOS"/>
    <s v="Aprovechamiento "/>
    <x v="0"/>
    <s v="ORGANIZACION AUTORIZADA"/>
    <s v="BOGOTÁ, D.C."/>
    <s v="BOGOTA, D.C."/>
    <s v="ACTUALIZACION"/>
    <d v="2025-03-05T00:00:00"/>
    <x v="7"/>
  </r>
  <r>
    <n v="50963"/>
    <s v="ASOCIACION DE RECICLADORES WAY OF HOPE"/>
    <s v="OPERATIVA"/>
    <s v="MAYOR O IGUAL A 5001 USUARIOS"/>
    <s v="Aprovechamiento "/>
    <x v="2"/>
    <s v="ORGANIZACION AUTORIZADA"/>
    <s v="BOGOTÁ, D.C."/>
    <s v="BOGOTA, D.C."/>
    <s v="ACTUALIZACION"/>
    <d v="2025-03-14T00:00:00"/>
    <x v="7"/>
  </r>
  <r>
    <n v="51023"/>
    <s v="Asociación Asocompact"/>
    <s v="OPERATIVA"/>
    <s v="MAYOR O IGUAL A 5001 USUARIOS"/>
    <s v="Aprovechamiento "/>
    <x v="0"/>
    <s v="ORGANIZACION AUTORIZADA"/>
    <s v="CUNDINAMARCA"/>
    <s v="LA MESA"/>
    <s v="ACTUALIZACION"/>
    <d v="2025-03-05T00:00:00"/>
    <x v="7"/>
  </r>
  <r>
    <n v="51024"/>
    <s v="EMPRESA DE SERVICIOS PUBLICOS DOMICILIARIOS Y ECOLOGICOS DE SUCRE S.A.S E.S.P"/>
    <s v="OPERATIVA"/>
    <s v="MENOR O IGUAL A 2500 USUARIOS"/>
    <s v="Grupo de Pequeños"/>
    <x v="2"/>
    <s v="SOCIEDADES (EMPRESA DE SERVICIOS PUBLICOS)"/>
    <s v="SUCRE"/>
    <s v="SUCRE"/>
    <s v="ACTUALIZACION"/>
    <d v="2025-03-13T00:00:00"/>
    <x v="5"/>
  </r>
  <r>
    <n v="51043"/>
    <s v="INGENIERIA Y DESARROLLO TOTAL SAS"/>
    <s v="OPERATIVA"/>
    <s v="MAYOR O IGUAL A 5001 USUARIOS"/>
    <s v="Aprovechamiento "/>
    <x v="0"/>
    <s v="SOCIEDADES (EMPRESA DE SERVICIOS PUBLICOS)"/>
    <s v="META"/>
    <s v="VILLAVICENCIO"/>
    <s v="ACTUALIZACION"/>
    <d v="2024-05-06T00:00:00"/>
    <x v="7"/>
  </r>
  <r>
    <n v="51046"/>
    <s v="ASOCIACION DE USUARIOS DEL ACUEDUCTO VEREDAL AGUA PURA LA MARIA"/>
    <s v="OPERATIVA"/>
    <s v="MENOR O IGUAL A 2500 USUARIOS"/>
    <s v="Grupo de Pequeños"/>
    <x v="1"/>
    <s v="ORGANIZACION AUTORIZADA"/>
    <s v="ANTIOQUIA"/>
    <s v="FREDONIA"/>
    <s v="ACTUALIZACION"/>
    <d v="2022-05-31T00:00:00"/>
    <x v="3"/>
  </r>
  <r>
    <n v="51066"/>
    <s v="EMPRESA DE SERVICIOS PÚBLICOS DOMICILIARIOS AGUAS DEL UPIA S.A.S E.S.P"/>
    <s v="OPERATIVA"/>
    <s v="MENOR O IGUAL A 2500 USUARIOS"/>
    <s v="Grupo de Pequeños"/>
    <x v="2"/>
    <s v="SOCIEDADES (EMPRESA DE SERVICIOS PUBLICOS)"/>
    <s v="META"/>
    <s v="BARRANCA DE UPIA"/>
    <s v="ACTUALIZACION"/>
    <d v="2024-11-20T00:00:00"/>
    <x v="1"/>
  </r>
  <r>
    <n v="51086"/>
    <s v="JUNTA DE ACCION COMUNAL DE LA VEREDA GUARNE"/>
    <s v="OPERATIVA"/>
    <s v="MENOR O IGUAL A 2500 USUARIOS"/>
    <s v="Grupo de Pequeños"/>
    <x v="1"/>
    <s v="ORGANIZACION AUTORIZADA"/>
    <s v="RISARALDA"/>
    <s v="APIA"/>
    <s v="ACTUALIZACION"/>
    <d v="2021-06-29T00:00:00"/>
    <x v="3"/>
  </r>
  <r>
    <n v="51126"/>
    <s v="ASOCIACION DE RECICLADORES ECOGREEN NDS"/>
    <s v="OPERATIVA"/>
    <s v="MAYOR O IGUAL A 5001 USUARIOS"/>
    <s v="Aprovechamiento "/>
    <x v="2"/>
    <s v="ORGANIZACION AUTORIZADA"/>
    <s v="NORTE DE SANTANDER"/>
    <s v="CUCUTA"/>
    <s v="INSCRIPCION"/>
    <d v="2021-04-20T00:00:00"/>
    <x v="7"/>
  </r>
  <r>
    <n v="51186"/>
    <s v="ASOCIACION AMBIENTE SALUDABLEAAS"/>
    <s v="OPERATIVA"/>
    <s v="MAYOR O IGUAL A 5001 USUARIOS"/>
    <s v="Aprovechamiento "/>
    <x v="2"/>
    <s v="ORGANIZACION AUTORIZADA"/>
    <s v="CÓRDOBA"/>
    <s v="MONTERIA"/>
    <s v="ACTUALIZACION"/>
    <d v="2024-01-31T00:00:00"/>
    <x v="7"/>
  </r>
  <r>
    <n v="51226"/>
    <s v="ECOSUR EMPRESA ECOLOGICA DEL SUR DEL TOLIMA S.A.S ZOMAC"/>
    <s v="OPERATIVA"/>
    <s v="MENOR O IGUAL A 2500 USUARIOS"/>
    <s v="Aprovechamiento "/>
    <x v="2"/>
    <s v="SOCIEDADES (EMPRESA DE SERVICIOS PUBLICOS)"/>
    <s v="TOLIMA"/>
    <s v="CHAPARRAL"/>
    <s v="INSCRIPCION"/>
    <d v="2020-12-15T00:00:00"/>
    <x v="7"/>
  </r>
  <r>
    <n v="51246"/>
    <s v="JUNTA ADMINISTRADORA DE ACUEDUCTO Y ALCANTARILLADO ACUALANDAYES"/>
    <s v="OPERATIVA"/>
    <s v="MENOR O IGUAL A 2500 USUARIOS"/>
    <s v="Grupo de Pequeños"/>
    <x v="1"/>
    <s v="ORGANIZACION AUTORIZADA"/>
    <s v="VALLE DEL CAUCA"/>
    <s v="YUMBO"/>
    <s v="ACTUALIZACION"/>
    <d v="2025-03-11T00:00:00"/>
    <x v="3"/>
  </r>
  <r>
    <n v="51266"/>
    <s v="ADMINISTRACION PUBLICA COOPERATIVA REGIONAL DE SERVICIOS PÚBLICOS DE ACUEDUCTO, ALCANTARILLADO, ASEO Y OTROS  SERVICIOS PUBLICOS - COOPSERVICOSTA APC "/>
    <s v="OPERATIVA"/>
    <s v="MENOR O IGUAL A 2500 USUARIOS"/>
    <s v="Grupo de Pequeños"/>
    <x v="0"/>
    <s v="ORGANIZACION AUTORIZADA"/>
    <s v="CÓRDOBA"/>
    <s v="SAN BERNARDO DEL VIENTO"/>
    <s v="ACTUALIZACION"/>
    <d v="2024-12-18T00:00:00"/>
    <x v="1"/>
  </r>
  <r>
    <n v="51286"/>
    <s v="ASOCIACION GESTION Y RECUPERACION ECOLOGICA"/>
    <s v="OPERATIVA"/>
    <s v="MAYOR O IGUAL A 5001 USUARIOS"/>
    <s v="Aprovechamiento "/>
    <x v="2"/>
    <s v="ORGANIZACION AUTORIZADA"/>
    <s v="BOGOTÁ, D.C."/>
    <s v="BOGOTA, D.C."/>
    <s v="ACTUALIZACION"/>
    <d v="2021-03-03T00:00:00"/>
    <x v="7"/>
  </r>
  <r>
    <n v="51386"/>
    <s v="ASOCIACION DE RECICLADORES ECOAMIGOS DEL PLANETA"/>
    <s v="OPERATIVA"/>
    <s v="MENOR O IGUAL A 2500 USUARIOS"/>
    <s v="Aprovechamiento "/>
    <x v="2"/>
    <s v="ORGANIZACION AUTORIZADA"/>
    <s v="BOGOTÁ, D.C."/>
    <s v="BOGOTA, D.C."/>
    <s v="ACTUALIZACION"/>
    <d v="2021-10-02T00:00:00"/>
    <x v="7"/>
  </r>
  <r>
    <n v="51406"/>
    <s v="RECOVEN ECA SAS ESP"/>
    <s v="OPERATIVA"/>
    <s v="MAYOR O IGUAL A 5001 USUARIOS"/>
    <s v="Aprovechamiento "/>
    <x v="2"/>
    <s v="SOCIEDADES (EMPRESA DE SERVICIOS PUBLICOS)"/>
    <s v="ATLÁNTICO"/>
    <s v="BARRANQUILLA"/>
    <s v="ACTUALIZACION"/>
    <d v="2025-02-14T00:00:00"/>
    <x v="7"/>
  </r>
  <r>
    <n v="51446"/>
    <s v="ASOCIACIÓN DE RECICLADORES ECOLÓGICOS - AREC  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51466"/>
    <s v="Asociacion de Recicladores Equilibrio Huella Ambiental"/>
    <s v="OPERATIVA"/>
    <s v="MAYOR O IGUAL A 5001 USUARIOS"/>
    <s v="Aprovechamiento "/>
    <x v="2"/>
    <s v="ORGANIZACION AUTORIZADA"/>
    <s v="BOGOTÁ, D.C."/>
    <s v="BOGOTA, D.C."/>
    <s v="ACTUALIZACION"/>
    <d v="2024-02-03T00:00:00"/>
    <x v="7"/>
  </r>
  <r>
    <n v="51486"/>
    <s v="ASOCIACION MUNDO AMBIENTAL DE RECICLADORES"/>
    <s v="OPERATIVA"/>
    <s v="MENOR O IGUAL A 2500 USUARIOS"/>
    <s v="Aprovechamiento "/>
    <x v="2"/>
    <s v="ORGANIZACION AUTORIZADA"/>
    <s v="BOGOTÁ, D.C."/>
    <s v="BOGOTA, D.C."/>
    <s v="ACTUALIZACION"/>
    <d v="2025-01-28T00:00:00"/>
    <x v="7"/>
  </r>
  <r>
    <n v="51506"/>
    <s v="SERVIAPROVECHABLES VALLE SAS ESP"/>
    <s v="OPERATIVA"/>
    <s v="MENOR O IGUAL A 2500 USUARIOS"/>
    <s v="Aprovechamiento "/>
    <x v="0"/>
    <s v="SOCIEDADES (EMPRESA DE SERVICIOS PUBLICOS)"/>
    <s v="VALLE DEL CAUCA"/>
    <s v="PALMIRA"/>
    <s v="ACTUALIZACION"/>
    <d v="2024-10-11T00:00:00"/>
    <x v="7"/>
  </r>
  <r>
    <n v="51527"/>
    <s v="ASOCIACION UNIDOS POR EL DESARROLLO AMBIENTAL SOSTENIBLE"/>
    <s v="OPERATIVA"/>
    <s v="MAYOR O IGUAL A 5001 USUARIOS"/>
    <s v="Aprovechamiento "/>
    <x v="2"/>
    <s v="ORGANIZACION AUTORIZADA"/>
    <s v="VALLE DEL CAUCA"/>
    <s v="PALMIRA"/>
    <s v="ACTUALIZACION"/>
    <d v="2025-03-11T00:00:00"/>
    <x v="7"/>
  </r>
  <r>
    <n v="51587"/>
    <s v="EMPRESAS PUBLICAS DE CONCEPCION S.A.S.E.S.P"/>
    <s v="OPERATIVA"/>
    <s v="MENOR O IGUAL A 2500 USUARIOS"/>
    <s v="Grupo de Pequeños"/>
    <x v="0"/>
    <s v="SOCIEDADES (EMPRESA DE SERVICIOS PUBLICOS)"/>
    <s v="ANTIOQUIA"/>
    <s v="CONCEPCIÓN"/>
    <s v="ACTUALIZACION"/>
    <d v="2024-03-18T00:00:00"/>
    <x v="1"/>
  </r>
  <r>
    <n v="51646"/>
    <s v="ASOCIACIÓN GREMIAL DE RECICLADORES AMBIENTALES 3R"/>
    <s v="OPERATIVA"/>
    <s v="MAYOR O IGUAL A 5001 USUARIOS"/>
    <s v="Aprovechamiento "/>
    <x v="0"/>
    <s v="ORGANIZACION AUTORIZADA"/>
    <s v="META"/>
    <s v="ACACIAS"/>
    <s v="ACTUALIZACION"/>
    <d v="2024-03-30T00:00:00"/>
    <x v="7"/>
  </r>
  <r>
    <n v="51667"/>
    <s v="ASOCIACION DE RECUPERADORES DE RESIDUOS APROVECHABLES ECOYELA"/>
    <s v="OPERATIVA"/>
    <s v="MENOR O IGUAL A 2500 USUARIOS"/>
    <s v="Aprovechamiento "/>
    <x v="0"/>
    <s v="ORGANIZACION AUTORIZADA"/>
    <s v="META"/>
    <s v="CUMARAL"/>
    <s v="ACTUALIZACION"/>
    <d v="2021-03-30T00:00:00"/>
    <x v="7"/>
  </r>
  <r>
    <n v="51706"/>
    <s v="EMPRESA DE SERVICIOS ESENCIALES DEL RECICLAJE Y APROVECHAMIENTO EN LA ECONOMIA CIRCULAR ASOFUTURO S.A.S. E.S.P."/>
    <s v="OPERATIVA"/>
    <s v="DESDE 2501 HASTA 5000 USUARIOS"/>
    <s v="Aprovechamiento "/>
    <x v="0"/>
    <s v="SOCIEDADES (EMPRESA DE SERVICIOS PUBLICOS)"/>
    <s v="BOYACÁ"/>
    <s v="MONIQUIRA"/>
    <s v="ACTUALIZACION"/>
    <d v="2025-03-29T00:00:00"/>
    <x v="7"/>
  </r>
  <r>
    <n v="51766"/>
    <s v="ASOCIACION DE RECICLADORES ECO MILLENNIUM"/>
    <s v="OPERATIVA"/>
    <s v="MENOR O IGUAL A 2500 USUARIOS"/>
    <s v="Aprovechamiento "/>
    <x v="2"/>
    <s v="ORGANIZACION AUTORIZADA"/>
    <s v="BOGOTÁ, D.C."/>
    <s v="BOGOTA, D.C."/>
    <s v="ACTUALIZACION"/>
    <d v="2025-03-19T00:00:00"/>
    <x v="7"/>
  </r>
  <r>
    <n v="51767"/>
    <s v="FUNDACION RECICLADORES UNIDAD Y SOSTENIBILIDAD"/>
    <s v="OPERATIVA"/>
    <s v="MAYOR O IGUAL A 5001 USUARIOS"/>
    <s v="Aprovechamiento "/>
    <x v="2"/>
    <s v="ORGANIZACION AUTORIZADA"/>
    <s v="SANTANDER"/>
    <s v="BUCARAMANGA"/>
    <s v="ACTUALIZACION"/>
    <d v="2024-09-18T00:00:00"/>
    <x v="7"/>
  </r>
  <r>
    <n v="51826"/>
    <s v="CORDILLERAS S.A.S ESP"/>
    <s v="OPERATIVA"/>
    <s v="MAYOR O IGUAL A 5001 USUARIOS"/>
    <s v="Grupo de Grandes"/>
    <x v="2"/>
    <s v="SOCIEDADES (EMPRESA DE SERVICIOS PUBLICOS)"/>
    <s v="TOLIMA"/>
    <s v="HONDA"/>
    <s v="ACTUALIZACION"/>
    <d v="2025-02-23T00:00:00"/>
    <x v="4"/>
  </r>
  <r>
    <n v="51866"/>
    <s v="ASOCIACIÓN DE RECICLADORES ACTIVOS DE CUNDINAMARCA"/>
    <s v="OPERATIVA"/>
    <s v="MAYOR O IGUAL A 5001 USUARIOS"/>
    <s v="Aprovechamiento "/>
    <x v="0"/>
    <s v="ORGANIZACION AUTORIZADA"/>
    <s v="CUNDINAMARCA"/>
    <s v="MADRID"/>
    <s v="ACTUALIZACION"/>
    <d v="2024-05-29T00:00:00"/>
    <x v="7"/>
  </r>
  <r>
    <n v="51886"/>
    <s v="RECICLA ORIENTE H S.A.S ESP"/>
    <s v="OPERATIVA"/>
    <s v="MAYOR O IGUAL A 5001 USUARIOS"/>
    <s v="Aprovechamiento "/>
    <x v="0"/>
    <s v="SOCIEDADES (EMPRESA DE SERVICIOS PUBLICOS)"/>
    <s v="ANTIOQUIA"/>
    <s v="RIONEGRO"/>
    <s v="ACTUALIZACION"/>
    <d v="2025-03-06T00:00:00"/>
    <x v="7"/>
  </r>
  <r>
    <n v="51906"/>
    <s v="CORPORACION WUIN ANAASU"/>
    <s v="OPERATIVA"/>
    <s v="MENOR O IGUAL A 2500 USUARIOS"/>
    <s v="Grupo de Pequeños"/>
    <x v="1"/>
    <s v="ORGANIZACION AUTORIZADA"/>
    <s v="LA GUAJIRA"/>
    <s v="MAICAO"/>
    <s v="ACTUALIZACION"/>
    <d v="2024-08-30T00:00:00"/>
    <x v="3"/>
  </r>
  <r>
    <n v="51946"/>
    <s v="ASOCIACION DE RECUPERADORES AMBIENTALES TIERRA VIVA"/>
    <s v="OPERATIVA"/>
    <s v="MAYOR O IGUAL A 5001 USUARIOS"/>
    <s v="Aprovechamiento "/>
    <x v="2"/>
    <s v="ORGANIZACION AUTORIZADA"/>
    <s v="ATLÁNTICO"/>
    <s v="BARRANQUILLA"/>
    <s v="INSCRIPCION"/>
    <d v="2020-12-21T00:00:00"/>
    <x v="7"/>
  </r>
  <r>
    <n v="51966"/>
    <s v="ASOCIACION DE RECUPERADORES RENOVANDO EL FUTURO"/>
    <s v="OPERATIVA"/>
    <s v="MAYOR O IGUAL A 5001 USUARIOS"/>
    <s v="Aprovechamiento "/>
    <x v="2"/>
    <s v="ORGANIZACION AUTORIZADA"/>
    <s v="BOGOTÁ, D.C."/>
    <s v="BOGOTA, D.C."/>
    <s v="ACTUALIZACION"/>
    <d v="2024-04-22T00:00:00"/>
    <x v="7"/>
  </r>
  <r>
    <n v="51987"/>
    <s v="Corporacion de Aprovechamiento Ambiental E.S.P"/>
    <s v="OPERATIVA"/>
    <s v="MENOR O IGUAL A 2500 USUARIOS"/>
    <s v="Aprovechamiento "/>
    <x v="0"/>
    <s v="ORGANIZACION AUTORIZADA"/>
    <s v="ANTIOQUIA"/>
    <s v="ITAGUI"/>
    <s v="ACTUALIZACION"/>
    <d v="2025-03-28T00:00:00"/>
    <x v="7"/>
  </r>
  <r>
    <n v="52006"/>
    <s v="ASOCIACION DE RECICLADORES ESPINAL LIMPIO"/>
    <s v="OPERATIVA"/>
    <s v="MAYOR O IGUAL A 5001 USUARIOS"/>
    <s v="Aprovechamiento "/>
    <x v="0"/>
    <s v="ORGANIZACION AUTORIZADA"/>
    <s v="TOLIMA"/>
    <s v="ESPINAL"/>
    <s v="ACTUALIZACION"/>
    <d v="2024-04-17T00:00:00"/>
    <x v="7"/>
  </r>
  <r>
    <n v="52026"/>
    <s v="CORPORACION DE RECICLADORES DE OFICIO DEL BARRIO SAN ROQUE"/>
    <s v="OPERATIVA"/>
    <s v="MAYOR O IGUAL A 5001 USUARIOS"/>
    <s v="Aprovechamiento "/>
    <x v="2"/>
    <s v="ORGANIZACION AUTORIZADA"/>
    <s v="ATLÁNTICO"/>
    <s v="BARRANQUILLA"/>
    <s v="ACTUALIZACION"/>
    <d v="2025-02-05T00:00:00"/>
    <x v="7"/>
  </r>
  <r>
    <n v="52027"/>
    <s v="ASOCIACION DE RECICLADORES DE TIERRALTA CORDOBA ASORECTIECOR"/>
    <s v="OPERATIVA"/>
    <s v="MAYOR O IGUAL A 5001 USUARIOS"/>
    <s v="Aprovechamiento "/>
    <x v="2"/>
    <s v="ORGANIZACION AUTORIZADA"/>
    <s v="CÓRDOBA"/>
    <s v="TIERRALTA"/>
    <s v="ACTUALIZACION"/>
    <d v="2025-03-26T00:00:00"/>
    <x v="7"/>
  </r>
  <r>
    <n v="52047"/>
    <s v="FUNDACIÓN VALLE RECICLA"/>
    <s v="OPERATIVA"/>
    <s v="MAYOR O IGUAL A 5001 USUARIOS"/>
    <s v="Aprovechamiento "/>
    <x v="2"/>
    <s v="ORGANIZACION AUTORIZADA"/>
    <s v="VALLE DEL CAUCA"/>
    <s v="GUADALAJARA DE BUGA"/>
    <s v="ACTUALIZACION"/>
    <d v="2024-04-22T00:00:00"/>
    <x v="7"/>
  </r>
  <r>
    <n v="52126"/>
    <s v="Asociacion de recicladores green world 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52226"/>
    <s v="J.C. APROVECHAMIENTO S.A.S. E.S.P"/>
    <s v="OPERATIVA"/>
    <s v="MAYOR O IGUAL A 5001 USUARIOS"/>
    <s v="Aprovechamiento "/>
    <x v="2"/>
    <s v="SOCIEDADES (EMPRESA DE SERVICIOS PUBLICOS)"/>
    <s v="QUINDÍO"/>
    <s v="ARMENIA"/>
    <s v="ACTUALIZACION"/>
    <d v="2021-11-06T00:00:00"/>
    <x v="7"/>
  </r>
  <r>
    <n v="52286"/>
    <s v="ASOCIACION DE SUSCRIPTORES DEL ACUEDUCTO RURAL DE LA VEREDA LA FLORIDA"/>
    <s v="OPERATIVA"/>
    <s v="MENOR O IGUAL A 2500 USUARIOS"/>
    <s v="Grupo de Pequeños"/>
    <x v="0"/>
    <s v="ORGANIZACION AUTORIZADA"/>
    <s v="TOLIMA"/>
    <s v="IBAGUE"/>
    <s v="ACTUALIZACION"/>
    <d v="2025-02-07T00:00:00"/>
    <x v="4"/>
  </r>
  <r>
    <n v="52366"/>
    <s v="Vakua S.A.S E.S.P "/>
    <s v="OPERATIVA"/>
    <s v="MENOR O IGUAL A 2500 USUARIOS"/>
    <s v="Grupo de Pequeños"/>
    <x v="2"/>
    <s v="SOCIEDADES (EMPRESA DE SERVICIOS PUBLICOS)"/>
    <s v="VALLE DEL CAUCA"/>
    <s v="JAMUNDI"/>
    <s v="ACTUALIZACION"/>
    <d v="2025-03-12T00:00:00"/>
    <x v="4"/>
  </r>
  <r>
    <n v="52406"/>
    <s v="ASOCIACION RECICLAYA"/>
    <s v="OPERATIVA"/>
    <s v="MAYOR O IGUAL A 5001 USUARIOS"/>
    <s v="Aprovechamiento "/>
    <x v="0"/>
    <s v="ORGANIZACION AUTORIZADA"/>
    <s v="ATLÁNTICO"/>
    <s v="BARRANQUILLA"/>
    <s v="ACTUALIZACION"/>
    <d v="2024-02-19T00:00:00"/>
    <x v="7"/>
  </r>
  <r>
    <n v="52466"/>
    <s v="ASOCIACION DE RECICLADORES GREEN ENERGY "/>
    <s v="OPERATIVA"/>
    <s v="DESDE 2501 HASTA 5000 USUARIOS"/>
    <s v="Aprovechamiento "/>
    <x v="2"/>
    <s v="ORGANIZACION AUTORIZADA"/>
    <s v="META"/>
    <s v="VILLAVICENCIO"/>
    <s v="ACTUALIZACION"/>
    <d v="2025-03-25T00:00:00"/>
    <x v="7"/>
  </r>
  <r>
    <n v="52467"/>
    <s v="Yo soy super heroe reciclin"/>
    <s v="OPERATIVA"/>
    <s v="MAYOR O IGUAL A 5001 USUARIOS"/>
    <s v="Aprovechamiento "/>
    <x v="0"/>
    <s v="ORGANIZACION AUTORIZADA"/>
    <s v="SANTANDER"/>
    <s v="GIRON"/>
    <s v="ACTUALIZACION"/>
    <d v="2024-04-04T00:00:00"/>
    <x v="7"/>
  </r>
  <r>
    <n v="52469"/>
    <s v="ASOCIACION NUEVA GENERACION DE RECICLADORES UNIDOS POR BTA"/>
    <s v="OPERATIVA"/>
    <s v="MAYOR O IGUAL A 5001 USUARIOS"/>
    <s v="Aprovechamiento "/>
    <x v="2"/>
    <s v="ORGANIZACION AUTORIZADA"/>
    <s v="BOGOTÁ, D.C."/>
    <s v="BOGOTA, D.C."/>
    <s v="ACTUALIZACION"/>
    <d v="2023-03-29T00:00:00"/>
    <x v="7"/>
  </r>
  <r>
    <n v="52486"/>
    <s v="ASOCIACION DE RECICLADORES COMPROMETIDOS Y ORGANIZADOS"/>
    <s v="OPERATIVA"/>
    <s v="MENOR O IGUAL A 2500 USUARIOS"/>
    <s v="Aprovechamiento "/>
    <x v="2"/>
    <s v="ORGANIZACION AUTORIZADA"/>
    <s v="BOGOTÁ, D.C."/>
    <s v="BOGOTA, D.C."/>
    <s v="ACTUALIZACION"/>
    <d v="2025-03-26T00:00:00"/>
    <x v="7"/>
  </r>
  <r>
    <n v="52626"/>
    <s v="ASOCIACION DE RECUPERADORES AMBIENTALES UNIDOS POR UN MEJOR MAÑANA"/>
    <s v="OPERATIVA"/>
    <s v="MENOR O IGUAL A 2500 USUARIOS"/>
    <s v="Aprovechamiento "/>
    <x v="2"/>
    <s v="ORGANIZACION AUTORIZADA"/>
    <s v="BOGOTÁ, D.C."/>
    <s v="BOGOTA, D.C."/>
    <s v="ACTUALIZACION"/>
    <d v="2025-03-21T00:00:00"/>
    <x v="7"/>
  </r>
  <r>
    <n v="52647"/>
    <s v="Asociacion Ecologica De Recuperadores Del Sinu"/>
    <s v="OPERATIVA"/>
    <s v="DESDE 2501 HASTA 5000 USUARIOS"/>
    <s v="Aprovechamiento "/>
    <x v="0"/>
    <s v="ORGANIZACION AUTORIZADA"/>
    <s v="CÓRDOBA"/>
    <s v="MONTERIA"/>
    <s v="ACTUALIZACION"/>
    <d v="2025-03-05T00:00:00"/>
    <x v="7"/>
  </r>
  <r>
    <n v="52649"/>
    <s v="ASOCIACIÓN DE RECICLADORES LA ESTRELLA DEL SUR"/>
    <s v="OPERATIVA"/>
    <s v="MENOR O IGUAL A 2500 USUARIOS"/>
    <s v="Aprovechamiento "/>
    <x v="2"/>
    <s v="ORGANIZACION AUTORIZADA"/>
    <s v="BOGOTÁ, D.C."/>
    <s v="BOGOTA, D.C."/>
    <s v="ACTUALIZACION"/>
    <d v="2025-02-18T00:00:00"/>
    <x v="7"/>
  </r>
  <r>
    <n v="52666"/>
    <s v="ASOCIACION DE RECICLADORES ECOFAMILIA ESP"/>
    <s v="OPERATIVA"/>
    <s v="MAYOR O IGUAL A 5001 USUARIOS"/>
    <s v="Aprovechamiento "/>
    <x v="2"/>
    <s v="ORGANIZACION AUTORIZADA"/>
    <s v="BOGOTÁ, D.C."/>
    <s v="BOGOTA, D.C."/>
    <s v="ACTUALIZACION"/>
    <d v="2024-04-11T00:00:00"/>
    <x v="7"/>
  </r>
  <r>
    <n v="52686"/>
    <s v="ASOCIACION DE RECICLADORES BOGOTA RECICLA DISTRITO CAPITAL ESP"/>
    <s v="OPERATIVA"/>
    <s v="DESDE 2501 HASTA 5000 USUARIOS"/>
    <s v="Aprovechamiento "/>
    <x v="0"/>
    <s v="ORGANIZACION AUTORIZADA"/>
    <s v="BOGOTÁ, D.C."/>
    <s v="BOGOTA, D.C."/>
    <s v="ACTUALIZACION"/>
    <d v="2023-04-14T00:00:00"/>
    <x v="7"/>
  </r>
  <r>
    <n v="52746"/>
    <s v="ASOCIACION DE RECICLADORES PRESERVANDO EL MEDIO AMBIENTE"/>
    <s v="OPERATIVA"/>
    <s v="DESDE 2501 HASTA 5000 USUARIOS"/>
    <s v="Aprovechamiento "/>
    <x v="2"/>
    <s v="ORGANIZACION AUTORIZADA"/>
    <s v="BOGOTÁ, D.C."/>
    <s v="BOGOTA, D.C."/>
    <s v="ACTUALIZACION"/>
    <d v="2023-03-02T00:00:00"/>
    <x v="7"/>
  </r>
  <r>
    <n v="52747"/>
    <s v="COLOMBIANA ORIENTAL DE AMBIENTE SAS ESP"/>
    <s v="OPERATIVA"/>
    <s v="MAYOR O IGUAL A 5001 USUARIOS"/>
    <s v="Aprovechamiento "/>
    <x v="2"/>
    <s v="SOCIEDADES (EMPRESA DE SERVICIOS PUBLICOS)"/>
    <s v="SANTANDER"/>
    <s v="BUCARAMANGA"/>
    <s v="ACTUALIZACION"/>
    <d v="2024-11-14T00:00:00"/>
    <x v="7"/>
  </r>
  <r>
    <n v="52766"/>
    <s v="ASOCIACION DE RECUPERADORES AMBIENTALES "/>
    <s v="OPERATIVA"/>
    <s v="MAYOR O IGUAL A 5001 USUARIOS"/>
    <s v="Aprovechamiento "/>
    <x v="2"/>
    <s v="ORGANIZACION AUTORIZADA"/>
    <s v="BOGOTÁ, D.C."/>
    <s v="BOGOTA, D.C."/>
    <s v="ACTUALIZACION"/>
    <d v="2025-02-19T00:00:00"/>
    <x v="7"/>
  </r>
  <r>
    <n v="52826"/>
    <s v="CORPORACION DE RECICLADORES GECKO-E.S.P."/>
    <s v="OPERATIVA"/>
    <s v="DESDE 2501 HASTA 5000 USUARIOS"/>
    <s v="Aprovechamiento "/>
    <x v="0"/>
    <s v="ORGANIZACION AUTORIZADA"/>
    <s v="BOGOTÁ, D.C."/>
    <s v="BOGOTA, D.C."/>
    <s v="ACTUALIZACION"/>
    <d v="2024-11-10T00:00:00"/>
    <x v="7"/>
  </r>
  <r>
    <n v="52827"/>
    <s v="LOGISTICA Y RECICLAJE CON SENTIDO SOCIAL S.A.S E.S.P"/>
    <s v="OPERATIVA"/>
    <s v="MENOR O IGUAL A 2500 USUARIOS"/>
    <s v="Aprovechamiento "/>
    <x v="2"/>
    <s v="SOCIEDADES (EMPRESA DE SERVICIOS PUBLICOS)"/>
    <s v="CUNDINAMARCA"/>
    <s v="ZIPAQUIRA"/>
    <s v="INSCRIPCION"/>
    <d v="2024-07-12T00:00:00"/>
    <x v="7"/>
  </r>
  <r>
    <n v="52926"/>
    <s v="COLOMBIANA DE ASEO Y APROVECHAMIENTO E.S.P. S.A.S"/>
    <s v="OPERATIVA"/>
    <s v="MAYOR O IGUAL A 5001 USUARIOS"/>
    <s v="Aprovechamiento "/>
    <x v="0"/>
    <s v="SOCIEDADES (EMPRESA DE SERVICIOS PUBLICOS)"/>
    <s v="SANTANDER"/>
    <s v="BUCARAMANGA"/>
    <s v="ACTUALIZACION"/>
    <d v="2024-06-25T00:00:00"/>
    <x v="7"/>
  </r>
  <r>
    <n v="52946"/>
    <s v="ASOCIACION DE BIOSOLUCIONES Y APROVECHAMIENTO "/>
    <s v="OPERATIVA"/>
    <s v="MAYOR O IGUAL A 5001 USUARIOS"/>
    <s v="Aprovechamiento "/>
    <x v="2"/>
    <s v="ORGANIZACION AUTORIZADA"/>
    <s v="BOGOTÁ, D.C."/>
    <s v="BOGOTA, D.C."/>
    <s v="ACTUALIZACION"/>
    <d v="2025-02-18T00:00:00"/>
    <x v="7"/>
  </r>
  <r>
    <n v="52966"/>
    <s v="ASOCIACION DE RECUPERADORES PROAMBIENTE SOSTENIBLE"/>
    <s v="OPERATIVA"/>
    <s v="MAYOR O IGUAL A 5001 USUARIOS"/>
    <s v="Aprovechamiento "/>
    <x v="2"/>
    <s v="ORGANIZACION AUTORIZADA"/>
    <s v="BOGOTÁ, D.C."/>
    <s v="BOGOTA, D.C."/>
    <s v="ACTUALIZACION"/>
    <d v="2024-04-04T00:00:00"/>
    <x v="7"/>
  </r>
  <r>
    <n v="52986"/>
    <s v="ASOCIACION DE RECICLADORES ECOCEIBA"/>
    <s v="OPERATIVA"/>
    <s v="DESDE 2501 HASTA 5000 USUARIOS"/>
    <s v="Aprovechamiento "/>
    <x v="2"/>
    <s v="ORGANIZACION AUTORIZADA"/>
    <s v="HUILA"/>
    <s v="GIGANTE"/>
    <s v="ACTUALIZACION"/>
    <d v="2024-10-02T00:00:00"/>
    <x v="7"/>
  </r>
  <r>
    <n v="53146"/>
    <s v="ASOCIACION DE RECICLADORES RECUPERADORES ECOLOGICOS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53206"/>
    <s v="ASOCIACION GENERACION NUEVA DE RECICLAJE"/>
    <s v="OPERATIVA"/>
    <s v="MAYOR O IGUAL A 5001 USUARIOS"/>
    <s v="Aprovechamiento "/>
    <x v="2"/>
    <s v="ORGANIZACION AUTORIZADA"/>
    <s v="CUNDINAMARCA"/>
    <s v="SOACHA"/>
    <s v="ACTUALIZACION"/>
    <d v="2024-04-22T00:00:00"/>
    <x v="7"/>
  </r>
  <r>
    <n v="53207"/>
    <s v="ASOCIACION DE USUARIOS DE ACUEDUCTO Y ALCANTARILLADO DEL CORREGIMIENTO DEL BOQUERON"/>
    <s v="OPERATIVA"/>
    <s v="MENOR O IGUAL A 2500 USUARIOS"/>
    <s v="Grupo de Pequeños"/>
    <x v="1"/>
    <s v="ORGANIZACION AUTORIZADA"/>
    <s v="GUAVIARE"/>
    <s v="SAN JOSE DEL GUAVIARE"/>
    <s v="ACTUALIZACION"/>
    <d v="2024-02-29T00:00:00"/>
    <x v="3"/>
  </r>
  <r>
    <n v="53266"/>
    <s v="ASOCIACION DE RECICLADORES RECUPERANDO VIDA RECUPERANDO AL MUNDO"/>
    <s v="OPERATIVA"/>
    <s v="MAYOR O IGUAL A 5001 USUARIOS"/>
    <s v="Aprovechamiento "/>
    <x v="0"/>
    <s v="ORGANIZACION AUTORIZADA"/>
    <s v="CUNDINAMARCA"/>
    <s v="LA MESA"/>
    <s v="ACTUALIZACION"/>
    <d v="2025-03-11T00:00:00"/>
    <x v="7"/>
  </r>
  <r>
    <n v="53267"/>
    <s v="EMPRESA DE SERVICIOS PUBLICOS  DOMICILIARIO DE SAN CRISTOBAL BOLIVAR SAS  ESP"/>
    <s v="OPERATIVA"/>
    <s v="MENOR O IGUAL A 2500 USUARIOS"/>
    <s v="Grupo de Pequeños"/>
    <x v="0"/>
    <s v="SOCIEDADES (EMPRESA DE SERVICIOS PUBLICOS)"/>
    <s v="BOLÍVAR"/>
    <s v="SAN CRISTOBAL"/>
    <s v="ACTUALIZACION"/>
    <d v="2025-02-17T00:00:00"/>
    <x v="0"/>
  </r>
  <r>
    <n v="53366"/>
    <s v="PROAMBIENTAL EL PITAL SAS ESP"/>
    <s v="OPERATIVA"/>
    <s v="DESDE 2501 HASTA 5000 USUARIOS"/>
    <s v="Aprovechamiento "/>
    <x v="2"/>
    <s v="SOCIEDADES (EMPRESA DE SERVICIOS PUBLICOS)"/>
    <s v="HUILA"/>
    <s v="PITAL"/>
    <s v="INSCRIPCION"/>
    <d v="2021-05-31T00:00:00"/>
    <x v="7"/>
  </r>
  <r>
    <n v="53406"/>
    <s v="RENOVA E.S.P. S.A.S"/>
    <s v="OPERATIVA"/>
    <s v="MAYOR O IGUAL A 5001 USUARIOS"/>
    <s v="Aprovechamiento "/>
    <x v="2"/>
    <s v="SOCIEDADES (EMPRESA DE SERVICIOS PUBLICOS)"/>
    <s v="ATLÁNTICO"/>
    <s v="SOLEDAD"/>
    <s v="INSCRIPCION"/>
    <d v="2021-04-07T00:00:00"/>
    <x v="7"/>
  </r>
  <r>
    <n v="53447"/>
    <s v="ASOCIACION DE RECUPERACION ECOLOGICA AMBIENTE VERDE"/>
    <s v="OPERATIVA"/>
    <s v="MAYOR O IGUAL A 5001 USUARIOS"/>
    <s v="Aprovechamiento "/>
    <x v="2"/>
    <s v="ORGANIZACION AUTORIZADA"/>
    <s v="BOGOTÁ, D.C."/>
    <s v="BOGOTA, D.C."/>
    <s v="ACTUALIZACION"/>
    <d v="2025-02-13T00:00:00"/>
    <x v="7"/>
  </r>
  <r>
    <n v="53448"/>
    <s v="ASOCIACION DE RECUPERACION ECOLOGICA VIDA VERDE"/>
    <s v="OPERATIVA"/>
    <s v="MAYOR O IGUAL A 5001 USUARIOS"/>
    <s v="Aprovechamiento "/>
    <x v="2"/>
    <s v="ORGANIZACION AUTORIZADA"/>
    <s v="BOGOTÁ, D.C."/>
    <s v="BOGOTA, D.C."/>
    <s v="ACTUALIZACION"/>
    <d v="2025-02-12T00:00:00"/>
    <x v="7"/>
  </r>
  <r>
    <n v="53506"/>
    <s v="ASOCIACIÓN DE GESTORES AMBIENTALES DEL PACIFICO"/>
    <s v="OPERATIVA"/>
    <s v="MAYOR O IGUAL A 5001 USUARIOS"/>
    <s v="Aprovechamiento "/>
    <x v="0"/>
    <s v="ORGANIZACION AUTORIZADA"/>
    <s v="VALLE DEL CAUCA"/>
    <s v="BUENAVENTURA"/>
    <s v="ACTUALIZACION"/>
    <d v="2025-02-20T00:00:00"/>
    <x v="7"/>
  </r>
  <r>
    <n v="53550"/>
    <s v="ASOCIACION DE RECICLADORES DE OFICIO PARA CORDOBA"/>
    <s v="OPERATIVA"/>
    <s v="MAYOR O IGUAL A 5001 USUARIOS"/>
    <s v="Aprovechamiento "/>
    <x v="0"/>
    <s v="ORGANIZACION AUTORIZADA"/>
    <s v="CÓRDOBA"/>
    <s v="MONTERIA"/>
    <s v="ACTUALIZACION"/>
    <d v="2024-11-05T00:00:00"/>
    <x v="7"/>
  </r>
  <r>
    <n v="53551"/>
    <s v="ASOCIACION ECOLLANO "/>
    <s v="OPERATIVA"/>
    <s v="MAYOR O IGUAL A 5001 USUARIOS"/>
    <s v="Aprovechamiento "/>
    <x v="0"/>
    <s v="ORGANIZACION AUTORIZADA"/>
    <s v="META"/>
    <s v="VILLAVICENCIO"/>
    <s v="ACTUALIZACION"/>
    <d v="2024-05-06T00:00:00"/>
    <x v="7"/>
  </r>
  <r>
    <n v="53552"/>
    <s v="ASOCIACION DE RECICLADORES MUNDO MEJOR ESP"/>
    <s v="OPERATIVA"/>
    <s v="MENOR O IGUAL A 2500 USUARIOS"/>
    <s v="Aprovechamiento "/>
    <x v="0"/>
    <s v="ORGANIZACION AUTORIZADA"/>
    <s v="BOGOTÁ, D.C."/>
    <s v="BOGOTA, D.C."/>
    <s v="INSCRIPCION"/>
    <d v="2021-04-28T00:00:00"/>
    <x v="7"/>
  </r>
  <r>
    <n v="53566"/>
    <s v="ASOCIACION DE RECICLADORES ECOLIMPIEZA AMBIENTAL KYP "/>
    <s v="OPERATIVA"/>
    <s v="MAYOR O IGUAL A 5001 USUARIOS"/>
    <s v="Aprovechamiento "/>
    <x v="0"/>
    <s v="ORGANIZACION AUTORIZADA"/>
    <s v="BOGOTÁ, D.C."/>
    <s v="BOGOTA, D.C."/>
    <s v="ACTUALIZACION"/>
    <d v="2025-03-07T00:00:00"/>
    <x v="7"/>
  </r>
  <r>
    <n v="53587"/>
    <s v="ASOCIACION DE RECICLADORES  ACTIVOS SOSTENIENDO EL AMBIENTE "/>
    <s v="OPERATIVA"/>
    <s v="MAYOR O IGUAL A 5001 USUARIOS"/>
    <s v="Aprovechamiento "/>
    <x v="2"/>
    <s v="ORGANIZACION AUTORIZADA"/>
    <s v="BOGOTÁ, D.C."/>
    <s v="BOGOTA, D.C."/>
    <s v="ACTUALIZACION"/>
    <d v="2024-10-28T00:00:00"/>
    <x v="7"/>
  </r>
  <r>
    <n v="53606"/>
    <s v="ASOCIACION DE RECUPERADORES DE MATERIALES APROVECHABLES"/>
    <s v="OPERATIVA"/>
    <s v="MAYOR O IGUAL A 5001 USUARIOS"/>
    <s v="Aprovechamiento "/>
    <x v="2"/>
    <s v="ORGANIZACION AUTORIZADA"/>
    <s v="CÓRDOBA"/>
    <s v="MONTERIA"/>
    <s v="ACTUALIZACION"/>
    <d v="2024-11-08T00:00:00"/>
    <x v="7"/>
  </r>
  <r>
    <n v="53607"/>
    <s v="Asociación de recicladores Mosquera ecológica "/>
    <s v="OPERATIVA"/>
    <s v="MENOR O IGUAL A 2500 USUARIOS"/>
    <s v="Aprovechamiento "/>
    <x v="0"/>
    <s v="ORGANIZACION AUTORIZADA"/>
    <s v="CUNDINAMARCA"/>
    <s v="MOSQUERA"/>
    <s v="ACTUALIZACION"/>
    <d v="2024-04-19T00:00:00"/>
    <x v="7"/>
  </r>
  <r>
    <n v="53626"/>
    <s v="ASOCIACION DE SUSCRIPTORES DEL ACUEDUCTO VEREDA SAN ESTEBAN DEL MUNICIPIO DE MONIQUIRA"/>
    <s v="OPERATIVA"/>
    <s v="MENOR O IGUAL A 2500 USUARIOS"/>
    <s v="Grupo de Pequeños"/>
    <x v="1"/>
    <s v="ORGANIZACION AUTORIZADA"/>
    <s v="BOYACÁ"/>
    <s v="MONIQUIRA"/>
    <s v="INSCRIPCION"/>
    <d v="2021-02-19T00:00:00"/>
    <x v="3"/>
  </r>
  <r>
    <n v="53627"/>
    <s v="ASOCIACION DE SUSCRIPTORES DEL ACUEDUCTO VEREDA NARANJAL ALTO DEL MUNICIPIO DE MONIQUIRA DEPARTAMENTO DE BOYACA"/>
    <s v="OPERATIVA"/>
    <s v="MENOR O IGUAL A 2500 USUARIOS"/>
    <s v="Grupo de Pequeños"/>
    <x v="1"/>
    <s v="ORGANIZACION AUTORIZADA"/>
    <s v="BOYACÁ"/>
    <s v="MONIQUIRA"/>
    <s v="INSCRIPCION"/>
    <d v="2021-02-19T00:00:00"/>
    <x v="3"/>
  </r>
  <r>
    <n v="53666"/>
    <s v="EMPRESAS PÚBLICAS MUNICIPALES DE CANDELARIA S.A.S E.S.P"/>
    <s v="OPERATIVA"/>
    <s v="DESDE 2501 HASTA 5000 USUARIOS"/>
    <s v="Grupo de Grandes"/>
    <x v="1"/>
    <s v="SOCIEDADES (EMPRESA DE SERVICIOS PUBLICOS)"/>
    <s v="VALLE DEL CAUCA"/>
    <s v="CANDELARIA"/>
    <s v="ACTUALIZACION"/>
    <d v="2025-03-11T00:00:00"/>
    <x v="4"/>
  </r>
  <r>
    <n v="53686"/>
    <s v="ASOCIACIÓN DE ACUEDUCTO EL RETIRO"/>
    <s v="OPERATIVA"/>
    <s v="MENOR O IGUAL A 2500 USUARIOS"/>
    <s v="Grupo de Pequeños"/>
    <x v="1"/>
    <s v="ORGANIZACION AUTORIZADA"/>
    <s v="BOLÍVAR"/>
    <s v="MAGANGUE"/>
    <s v="INSCRIPCION"/>
    <d v="2021-04-05T00:00:00"/>
    <x v="3"/>
  </r>
  <r>
    <n v="53707"/>
    <s v="COMERCIALIZADORA DISEÑO AMBIENTAL S.A.S."/>
    <s v="OPERATIVA"/>
    <s v="MAYOR O IGUAL A 5001 USUARIOS"/>
    <s v="Aprovechamiento "/>
    <x v="2"/>
    <s v="SOCIEDADES (EMPRESA DE SERVICIOS PUBLICOS)"/>
    <s v="BOGOTÁ, D.C."/>
    <s v="BOGOTA, D.C."/>
    <s v="ACTUALIZACION"/>
    <d v="2025-02-17T00:00:00"/>
    <x v="7"/>
  </r>
  <r>
    <n v="53708"/>
    <s v="CORPORACIÓN AMBIENTAL RECUPERADORA DEL SAN JORGE"/>
    <s v="OPERATIVA"/>
    <s v="MAYOR O IGUAL A 5001 USUARIOS"/>
    <s v="Aprovechamiento "/>
    <x v="0"/>
    <s v="ORGANIZACION AUTORIZADA"/>
    <s v="CÓRDOBA"/>
    <s v="MONTELIBANO"/>
    <s v="ACTUALIZACION"/>
    <d v="2024-04-10T00:00:00"/>
    <x v="7"/>
  </r>
  <r>
    <n v="53726"/>
    <s v="ASOCIACION SOLIDARIA DE RECICLADORES UNIDOS POR CUNDINAMARCA "/>
    <s v="OPERATIVA"/>
    <s v="MENOR O IGUAL A 2500 USUARIOS"/>
    <s v="Aprovechamiento "/>
    <x v="0"/>
    <s v="ORGANIZACION AUTORIZADA"/>
    <s v="CUNDINAMARCA"/>
    <s v="SUESCA"/>
    <s v="ACTUALIZACION"/>
    <d v="2024-02-20T00:00:00"/>
    <x v="7"/>
  </r>
  <r>
    <n v="53727"/>
    <s v="EMPRESA DE SERVICIOS PUBLICOS DE REGIDOR S.A.S. E.S.P"/>
    <s v="OPERATIVA"/>
    <s v="MENOR O IGUAL A 2500 USUARIOS"/>
    <s v="Grupo de Pequeños"/>
    <x v="0"/>
    <s v="SOCIEDADES (EMPRESA DE SERVICIOS PUBLICOS)"/>
    <s v="BOLÍVAR"/>
    <s v="REGIDOR"/>
    <s v="ACTUALIZACION"/>
    <d v="2024-03-14T00:00:00"/>
    <x v="1"/>
  </r>
  <r>
    <n v="53807"/>
    <s v="Asociación de Recicladores del Tolima Limpia"/>
    <s v="OPERATIVA"/>
    <s v="MAYOR O IGUAL A 5001 USUARIOS"/>
    <s v="Aprovechamiento "/>
    <x v="2"/>
    <s v="ORGANIZACION AUTORIZADA"/>
    <s v="TOLIMA"/>
    <s v="IBAGUE"/>
    <s v="ACTUALIZACION"/>
    <d v="2024-04-22T00:00:00"/>
    <x v="7"/>
  </r>
  <r>
    <n v="53828"/>
    <s v="ECO AMBIENTALES DEL HUILA ESP SAS"/>
    <s v="OPERATIVA"/>
    <s v="DESDE 2501 HASTA 5000 USUARIOS"/>
    <s v="Aprovechamiento "/>
    <x v="0"/>
    <s v="SOCIEDADES (EMPRESA DE SERVICIOS PUBLICOS)"/>
    <s v="HUILA"/>
    <s v="GARZON"/>
    <s v="ACTUALIZACION"/>
    <d v="2025-03-10T00:00:00"/>
    <x v="7"/>
  </r>
  <r>
    <n v="53846"/>
    <s v="CLIP AGUAS SAS ESP"/>
    <s v="OPERATIVA"/>
    <s v="MENOR O IGUAL A 2500 USUARIOS"/>
    <s v="Grupo de Pequeños"/>
    <x v="0"/>
    <s v="SOCIEDADES (EMPRESA DE SERVICIOS PUBLICOS)"/>
    <s v="VALLE DEL CAUCA"/>
    <s v="CALI"/>
    <s v="INSCRIPCION"/>
    <d v="2023-03-31T00:00:00"/>
    <x v="3"/>
  </r>
  <r>
    <n v="53866"/>
    <s v="Corporación de Reciclajes de la Costa"/>
    <s v="OPERATIVA"/>
    <s v="MAYOR O IGUAL A 5001 USUARIOS"/>
    <s v="Aprovechamiento "/>
    <x v="2"/>
    <s v="ORGANIZACION AUTORIZADA"/>
    <s v="ATLÁNTICO"/>
    <s v="BARRANQUILLA"/>
    <s v="ACTUALIZACION"/>
    <d v="2023-02-28T00:00:00"/>
    <x v="7"/>
  </r>
  <r>
    <n v="53886"/>
    <s v="ASOCIACION DE RECICLADORES DC"/>
    <s v="OPERATIVA"/>
    <s v="MAYOR O IGUAL A 5001 USUARIOS"/>
    <s v="Aprovechamiento "/>
    <x v="2"/>
    <s v="ORGANIZACION AUTORIZADA"/>
    <s v="BOGOTÁ, D.C."/>
    <s v="BOGOTA, D.C."/>
    <s v="ACTUALIZACION"/>
    <d v="2025-03-21T00:00:00"/>
    <x v="7"/>
  </r>
  <r>
    <n v="53890"/>
    <s v="ASOCIACION DE RECICLADORES RECICLAJE ESPECIAL"/>
    <s v="OPERATIVA"/>
    <s v="MAYOR O IGUAL A 5001 USUARIOS"/>
    <s v="Aprovechamiento "/>
    <x v="2"/>
    <s v="ORGANIZACION AUTORIZADA"/>
    <s v="BOGOTÁ, D.C."/>
    <s v="BOGOTA, D.C."/>
    <s v="ACTUALIZACION"/>
    <d v="2024-07-23T00:00:00"/>
    <x v="7"/>
  </r>
  <r>
    <n v="53906"/>
    <s v="JUNTA DE ACCION COMUNAL VEREDA CALDO PRIETO "/>
    <s v="OPERATIVA"/>
    <s v="MENOR O IGUAL A 2500 USUARIOS"/>
    <s v="Grupo de Pequeños"/>
    <x v="1"/>
    <s v="ORGANIZACION AUTORIZADA"/>
    <s v="CÓRDOBA"/>
    <s v="BUENAVISTA"/>
    <s v="INSCRIPCION"/>
    <d v="2021-05-20T00:00:00"/>
    <x v="3"/>
  </r>
  <r>
    <n v="53928"/>
    <s v="JUNTA DE ACCION COMUNAL DE LA VEREDA COSTA RICA"/>
    <s v="OPERATIVA"/>
    <s v="MENOR O IGUAL A 2500 USUARIOS"/>
    <s v="Grupo de Pequeños"/>
    <x v="1"/>
    <s v="ORGANIZACION AUTORIZADA"/>
    <s v="CÓRDOBA"/>
    <s v="BUENAVISTA"/>
    <s v="ACTUALIZACION"/>
    <d v="2024-02-27T00:00:00"/>
    <x v="3"/>
  </r>
  <r>
    <n v="53946"/>
    <s v="JUNTA DE ACCION COMUNAL ACUEDUCTO RURAL CORREGIMIENTO CIENAGA LAS MARIAS"/>
    <s v="OPERATIVA"/>
    <s v="MENOR O IGUAL A 2500 USUARIOS"/>
    <s v="Grupo de Pequeños"/>
    <x v="1"/>
    <s v="ORGANIZACION AUTORIZADA"/>
    <s v="CÓRDOBA"/>
    <s v="BUENAVISTA"/>
    <s v="ACTUALIZACION"/>
    <d v="2024-10-31T00:00:00"/>
    <x v="3"/>
  </r>
  <r>
    <n v="53966"/>
    <s v="ECOREVERTIR SAS"/>
    <s v="OPERATIVA"/>
    <s v="MAYOR O IGUAL A 5001 USUARIOS"/>
    <s v="Grupo de Grandes"/>
    <x v="2"/>
    <s v="SOCIEDADES (EMPRESA DE SERVICIOS PUBLICOS)"/>
    <s v="BOGOTÁ, D.C."/>
    <s v="BOGOTA, D.C."/>
    <s v="ACTUALIZACION"/>
    <d v="2023-07-29T00:00:00"/>
    <x v="0"/>
  </r>
  <r>
    <n v="53967"/>
    <s v="ASOCIACION COLOMBIANA DE RECUPERADORES DE OFICIO DEL HABITAT"/>
    <s v="OPERATIVA"/>
    <s v="MAYOR O IGUAL A 5001 USUARIOS"/>
    <s v="Aprovechamiento "/>
    <x v="2"/>
    <s v="ORGANIZACION AUTORIZADA"/>
    <s v="BOGOTÁ, D.C."/>
    <s v="BOGOTA, D.C."/>
    <s v="ACTUALIZACION"/>
    <d v="2024-08-02T00:00:00"/>
    <x v="7"/>
  </r>
  <r>
    <n v="53968"/>
    <s v="AQUA.FLUX ESP SAS"/>
    <s v="OPERATIVA"/>
    <s v="MENOR O IGUAL A 2500 USUARIOS"/>
    <s v="Grupo de Pequeños"/>
    <x v="0"/>
    <s v="SOCIEDADES (EMPRESA DE SERVICIOS PUBLICOS)"/>
    <s v="HUILA"/>
    <s v="PALERMO"/>
    <s v="ACTUALIZACION"/>
    <d v="2024-04-19T00:00:00"/>
    <x v="3"/>
  </r>
  <r>
    <n v="53988"/>
    <s v="ASOCIACION AMBIENTAL DE RECUPERADORES Y RECICLADORES DE TENJO"/>
    <s v="OPERATIVA"/>
    <s v="MAYOR O IGUAL A 5001 USUARIOS"/>
    <s v="Aprovechamiento "/>
    <x v="0"/>
    <s v="ORGANIZACION AUTORIZADA"/>
    <s v="CUNDINAMARCA"/>
    <s v="TENJO"/>
    <s v="ACTUALIZACION"/>
    <d v="2024-09-04T00:00:00"/>
    <x v="7"/>
  </r>
  <r>
    <n v="54007"/>
    <s v="JUNTA DE ACCION COMUNAL VEREDA BUENOS AIRES"/>
    <s v="OPERATIVA"/>
    <s v="MENOR O IGUAL A 2500 USUARIOS"/>
    <s v="Grupo de Pequeños"/>
    <x v="1"/>
    <s v="ORGANIZACION AUTORIZADA"/>
    <s v="CÓRDOBA"/>
    <s v="BUENAVISTA"/>
    <s v="ACTUALIZACION"/>
    <d v="2023-12-21T00:00:00"/>
    <x v="3"/>
  </r>
  <r>
    <n v="54008"/>
    <s v="ASOCIACION DE RECICLADORES P&amp;L"/>
    <s v="OPERATIVA"/>
    <s v="MENOR O IGUAL A 2500 USUARIOS"/>
    <s v="Aprovechamiento "/>
    <x v="2"/>
    <s v="ORGANIZACION AUTORIZADA"/>
    <s v="BOGOTÁ, D.C."/>
    <s v="BOGOTA, D.C."/>
    <s v="ACTUALIZACION"/>
    <d v="2024-04-17T00:00:00"/>
    <x v="7"/>
  </r>
  <r>
    <n v="54009"/>
    <s v="Asociacion de Recicladores GREEN PLANET"/>
    <s v="OPERATIVA"/>
    <s v="DESDE 2501 HASTA 5000 USUARIOS"/>
    <s v="Aprovechamiento "/>
    <x v="0"/>
    <s v="ORGANIZACION AUTORIZADA"/>
    <s v="BOGOTÁ, D.C."/>
    <s v="BOGOTA, D.C."/>
    <s v="ACTUALIZACION"/>
    <d v="2024-04-19T00:00:00"/>
    <x v="7"/>
  </r>
  <r>
    <n v="54026"/>
    <s v="ASOCIACION DE RECICLADORES ECA SOLEDAD CERO BASURA"/>
    <s v="OPERATIVA"/>
    <s v="MENOR O IGUAL A 2500 USUARIOS"/>
    <s v="Aprovechamiento "/>
    <x v="2"/>
    <s v="ORGANIZACION AUTORIZADA"/>
    <s v="ATLÁNTICO"/>
    <s v="SOLEDAD"/>
    <s v="INSCRIPCION"/>
    <d v="2021-03-29T00:00:00"/>
    <x v="7"/>
  </r>
  <r>
    <n v="54027"/>
    <s v="ASOCIACION VIDA PARA EL PLANETA RECICLANDO"/>
    <s v="OPERATIVA"/>
    <s v="MAYOR O IGUAL A 5001 USUARIOS"/>
    <s v="Aprovechamiento "/>
    <x v="2"/>
    <s v="ORGANIZACION AUTORIZADA"/>
    <s v="BOGOTÁ, D.C."/>
    <s v="BOGOTA, D.C."/>
    <s v="ACTUALIZACION"/>
    <d v="2025-02-27T00:00:00"/>
    <x v="7"/>
  </r>
  <r>
    <n v="54029"/>
    <s v="ASOCIACION DE RECICLADORES UNIDOS POR UNA META"/>
    <s v="OPERATIVA"/>
    <s v="MAYOR O IGUAL A 5001 USUARIOS"/>
    <s v="Aprovechamiento "/>
    <x v="0"/>
    <s v="ORGANIZACION AUTORIZADA"/>
    <s v="META"/>
    <s v="VILLAVICENCIO"/>
    <s v="ACTUALIZACION"/>
    <d v="2024-07-24T00:00:00"/>
    <x v="7"/>
  </r>
  <r>
    <n v="54046"/>
    <s v="JUNTA DE ACCION COMUNAL VEREDA LAS AGUADITAS "/>
    <s v="OPERATIVA"/>
    <s v="MENOR O IGUAL A 2500 USUARIOS"/>
    <s v="Grupo de Pequeños"/>
    <x v="1"/>
    <s v="ORGANIZACION AUTORIZADA"/>
    <s v="CÓRDOBA"/>
    <s v="BUENAVISTA"/>
    <s v="ACTUALIZACION"/>
    <d v="2024-05-30T00:00:00"/>
    <x v="3"/>
  </r>
  <r>
    <n v="54086"/>
    <s v="AGUAS DE PINILLOS E.S.P. S.A.S."/>
    <s v="OPERATIVA"/>
    <s v="MENOR O IGUAL A 2500 USUARIOS"/>
    <s v="Grupo de Pequeños"/>
    <x v="0"/>
    <s v="SOCIEDADES (EMPRESA DE SERVICIOS PUBLICOS)"/>
    <s v="BOLÍVAR"/>
    <s v="PINILLOS"/>
    <s v="ACTUALIZACION"/>
    <d v="2023-05-02T00:00:00"/>
    <x v="1"/>
  </r>
  <r>
    <n v="54126"/>
    <s v="ASOCIACION DE USUARIOS DEL AGUA LAGUNA PESCADOR"/>
    <s v="OPERATIVA"/>
    <s v="MENOR O IGUAL A 2500 USUARIOS"/>
    <s v="Grupo de Pequeños"/>
    <x v="1"/>
    <s v="ORGANIZACION AUTORIZADA"/>
    <s v="CAUCA"/>
    <s v="CALDONO"/>
    <s v="ACTUALIZACION"/>
    <d v="2025-02-18T00:00:00"/>
    <x v="3"/>
  </r>
  <r>
    <n v="54128"/>
    <s v="ASOCIACIÓN DE RECICLADORES Y GESTORES AMBIENTALES RURALES DE ANTIOQUIA"/>
    <s v="OPERATIVA"/>
    <s v="MAYOR O IGUAL A 5001 USUARIOS"/>
    <s v="Aprovechamiento "/>
    <x v="0"/>
    <s v="ORGANIZACION AUTORIZADA"/>
    <s v="ANTIOQUIA"/>
    <s v="RIONEGRO"/>
    <s v="INSCRIPCION"/>
    <d v="2021-05-03T00:00:00"/>
    <x v="7"/>
  </r>
  <r>
    <n v="54129"/>
    <s v="ASOCIACION DE RECICLADORES LAS 3R"/>
    <s v="OPERATIVA"/>
    <s v="MENOR O IGUAL A 2500 USUARIOS"/>
    <s v="Aprovechamiento "/>
    <x v="2"/>
    <s v="ORGANIZACION AUTORIZADA"/>
    <s v="BOGOTÁ, D.C."/>
    <s v="BOGOTA, D.C."/>
    <s v="ACTUALIZACION"/>
    <d v="2022-05-15T00:00:00"/>
    <x v="7"/>
  </r>
  <r>
    <n v="54130"/>
    <s v="ASOCIACION DE RECICLADORES NATURALEZA VIVA "/>
    <s v="OPERATIVA"/>
    <s v="DESDE 2501 HASTA 5000 USUARIOS"/>
    <s v="Aprovechamiento "/>
    <x v="0"/>
    <s v="ORGANIZACION AUTORIZADA"/>
    <s v="BOGOTÁ, D.C."/>
    <s v="BOGOTA, D.C."/>
    <s v="ACTUALIZACION"/>
    <d v="2021-05-31T00:00:00"/>
    <x v="7"/>
  </r>
  <r>
    <n v="54166"/>
    <s v="ECOAMBIENTE Y ASESORIAS -ESP- S.A.S."/>
    <s v="OPERATIVA"/>
    <s v="MAYOR O IGUAL A 5001 USUARIOS"/>
    <s v="Aprovechamiento "/>
    <x v="0"/>
    <s v="SOCIEDADES (EMPRESA DE SERVICIOS PUBLICOS)"/>
    <s v="BOGOTÁ, D.C."/>
    <s v="BOGOTA, D.C."/>
    <s v="ACTUALIZACION"/>
    <d v="2025-01-16T00:00:00"/>
    <x v="7"/>
  </r>
  <r>
    <n v="54187"/>
    <s v="ASOCIACION DE GESTORES AMBIENTALES"/>
    <s v="OPERATIVA"/>
    <s v="MAYOR O IGUAL A 5001 USUARIOS"/>
    <s v="Aprovechamiento "/>
    <x v="2"/>
    <s v="ORGANIZACION AUTORIZADA"/>
    <s v="BOGOTÁ, D.C."/>
    <s v="BOGOTA, D.C."/>
    <s v="ACTUALIZACION"/>
    <d v="2025-03-21T00:00:00"/>
    <x v="7"/>
  </r>
  <r>
    <n v="54188"/>
    <s v="Asociación de recicladores cuidando el medio ambiente"/>
    <s v="OPERATIVA"/>
    <s v="MAYOR O IGUAL A 5001 USUARIOS"/>
    <s v="Aprovechamiento "/>
    <x v="0"/>
    <s v="ORGANIZACION AUTORIZADA"/>
    <s v="CUNDINAMARCA"/>
    <s v="SOACHA"/>
    <s v="ACTUALIZACION"/>
    <d v="2024-02-05T00:00:00"/>
    <x v="7"/>
  </r>
  <r>
    <n v="54189"/>
    <s v="ASOCIACION DE RECICLADORES ECOGAIRA"/>
    <s v="OPERATIVA"/>
    <s v="MAYOR O IGUAL A 5001 USUARIOS"/>
    <s v="Aprovechamiento "/>
    <x v="0"/>
    <s v="ORGANIZACION AUTORIZADA"/>
    <s v="ATLÁNTICO"/>
    <s v="MALAMBO"/>
    <s v="ACTUALIZACION"/>
    <d v="2024-06-06T00:00:00"/>
    <x v="7"/>
  </r>
  <r>
    <n v="54226"/>
    <s v="ASOCIACION GREMIAL DE RECICLADORES TATUCO ESP"/>
    <s v="OPERATIVA"/>
    <s v="MAYOR O IGUAL A 5001 USUARIOS"/>
    <s v="Aprovechamiento "/>
    <x v="2"/>
    <s v="ORGANIZACION AUTORIZADA"/>
    <s v="BOGOTÁ, D.C."/>
    <s v="BOGOTA, D.C."/>
    <s v="ACTUALIZACION"/>
    <d v="2022-03-31T00:00:00"/>
    <x v="7"/>
  </r>
  <r>
    <n v="54229"/>
    <s v="ASOCIACION DE RECICLADORES Y RECUPERADORES ECOMUNDO E.S.P."/>
    <s v="OPERATIVA"/>
    <s v="MAYOR O IGUAL A 5001 USUARIOS"/>
    <s v="Aprovechamiento "/>
    <x v="2"/>
    <s v="ORGANIZACION AUTORIZADA"/>
    <s v="BOGOTÁ, D.C."/>
    <s v="BOGOTA, D.C."/>
    <s v="ACTUALIZACION"/>
    <d v="2025-03-28T00:00:00"/>
    <x v="7"/>
  </r>
  <r>
    <n v="54247"/>
    <s v="AGUA PURA DE GRANADA SAS ESP"/>
    <s v="OPERATIVA"/>
    <s v="MENOR O IGUAL A 2500 USUARIOS"/>
    <s v="Grupo de Pequeños"/>
    <x v="2"/>
    <s v="SOCIEDADES (EMPRESA DE SERVICIOS PUBLICOS)"/>
    <s v="NARIÑO"/>
    <s v="PASTO"/>
    <s v="ACTUALIZACION"/>
    <d v="2025-03-04T00:00:00"/>
    <x v="4"/>
  </r>
  <r>
    <n v="54307"/>
    <s v="ASOCIACIÓN NACIONAL DE RECUPERADORES ORGANIZADOS POR EL MEDIO AMBIENTE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54310"/>
    <s v="ASOCIACION DE RECUPERADORES AMBIENTALES DEL MERCADO PUBLICO E.S.P."/>
    <s v="OPERATIVA"/>
    <s v="MAYOR O IGUAL A 5001 USUARIOS"/>
    <s v="Aprovechamiento "/>
    <x v="0"/>
    <s v="ORGANIZACION AUTORIZADA"/>
    <s v="MAGDALENA"/>
    <s v="SANTA MARTA"/>
    <s v="ACTUALIZACION"/>
    <d v="2023-02-01T00:00:00"/>
    <x v="7"/>
  </r>
  <r>
    <n v="54326"/>
    <s v="ASOCIACION DE RECUPERADORES UNIDOS POR UNA COLOMBIA"/>
    <s v="OPERATIVA"/>
    <s v="MAYOR O IGUAL A 5001 USUARIOS"/>
    <s v="Aprovechamiento "/>
    <x v="2"/>
    <s v="ORGANIZACION AUTORIZADA"/>
    <s v="BOGOTÁ, D.C."/>
    <s v="BOGOTA, D.C."/>
    <s v="ACTUALIZACION"/>
    <d v="2021-06-18T00:00:00"/>
    <x v="7"/>
  </r>
  <r>
    <n v="54367"/>
    <s v="FUNDACION DE RECICLADORES APROHABITAT "/>
    <s v="OPERATIVA"/>
    <s v="MAYOR O IGUAL A 5001 USUARIOS"/>
    <s v="Aprovechamiento "/>
    <x v="2"/>
    <s v="ORGANIZACION AUTORIZADA"/>
    <s v="QUINDÍO"/>
    <s v="ARMENIA"/>
    <s v="ACTUALIZACION"/>
    <d v="2025-03-28T00:00:00"/>
    <x v="7"/>
  </r>
  <r>
    <n v="54368"/>
    <s v="ASOCIACION FUNZANA LIDER EN GESTION AMBIENTAL Y TRANSFORMACION DE RESIDUOS TINGUA E.S.P"/>
    <s v="OPERATIVA"/>
    <s v="MAYOR O IGUAL A 5001 USUARIOS"/>
    <s v="Aprovechamiento "/>
    <x v="0"/>
    <s v="ORGANIZACION AUTORIZADA"/>
    <s v="CUNDINAMARCA"/>
    <s v="FUNZA"/>
    <s v="ACTUALIZACION"/>
    <d v="2024-01-11T00:00:00"/>
    <x v="7"/>
  </r>
  <r>
    <n v="54370"/>
    <s v="ASOCIACION DE RECICLADORES UNIDOS PARA EL FUTURO "/>
    <s v="OPERATIVA"/>
    <s v="MENOR O IGUAL A 2500 USUARIOS"/>
    <s v="Aprovechamiento "/>
    <x v="2"/>
    <s v="ORGANIZACION AUTORIZADA"/>
    <s v="BOGOTÁ, D.C."/>
    <s v="BOGOTA, D.C."/>
    <s v="ACTUALIZACION"/>
    <d v="2025-03-04T00:00:00"/>
    <x v="7"/>
  </r>
  <r>
    <n v="54426"/>
    <s v="EJE AMBIENTAL DE RECUPERACIÓN Y RECICLAJE DOÑA JUANA"/>
    <s v="OPERATIVA"/>
    <s v="MAYOR O IGUAL A 5001 USUARIOS"/>
    <s v="Aprovechamiento "/>
    <x v="2"/>
    <s v="ORGANIZACION AUTORIZADA"/>
    <s v="BOGOTÁ, D.C."/>
    <s v="BOGOTA, D.C."/>
    <s v="ACTUALIZACION"/>
    <d v="2024-04-22T00:00:00"/>
    <x v="7"/>
  </r>
  <r>
    <n v="54466"/>
    <s v="AMBIENTAL DE RECUPERADORES VERDE OLIVO ASOCIACION"/>
    <s v="OPERATIVA"/>
    <s v="MAYOR O IGUAL A 5001 USUARIOS"/>
    <s v="Aprovechamiento "/>
    <x v="2"/>
    <s v="ORGANIZACION AUTORIZADA"/>
    <s v="BOGOTÁ, D.C."/>
    <s v="BOGOTA, D.C."/>
    <s v="INSCRIPCION"/>
    <d v="2021-04-29T00:00:00"/>
    <x v="7"/>
  </r>
  <r>
    <n v="54487"/>
    <s v="ASOCIACIÓN DE RECICLADORES DE MESETAS META"/>
    <s v="OPERATIVA"/>
    <s v="MENOR O IGUAL A 2500 USUARIOS"/>
    <s v="Aprovechamiento "/>
    <x v="2"/>
    <s v="ORGANIZACION AUTORIZADA"/>
    <s v="META"/>
    <s v="MESETAS"/>
    <s v="ACTUALIZACION"/>
    <d v="2024-09-18T00:00:00"/>
    <x v="7"/>
  </r>
  <r>
    <n v="54526"/>
    <s v="ASOCIACIÓN SERVIEJE AMBIENTAL"/>
    <s v="OPERATIVA"/>
    <s v="MENOR O IGUAL A 2500 USUARIOS"/>
    <s v="Aprovechamiento "/>
    <x v="0"/>
    <s v="ORGANIZACION AUTORIZADA"/>
    <s v="RISARALDA"/>
    <s v="SANTA ROSA DE CABAL"/>
    <s v="ACTUALIZACION"/>
    <d v="2024-10-21T00:00:00"/>
    <x v="7"/>
  </r>
  <r>
    <n v="54547"/>
    <s v="ASEOPRONTO S.A.S E.S.P"/>
    <s v="OPERATIVA"/>
    <s v="MAYOR O IGUAL A 5001 USUARIOS"/>
    <s v="Grupo de Grandes"/>
    <x v="2"/>
    <s v="SOCIEDADES (EMPRESA DE SERVICIOS PUBLICOS)"/>
    <s v="BOLÍVAR"/>
    <s v="MAGANGUE"/>
    <s v="ACTUALIZACION"/>
    <d v="2023-04-04T00:00:00"/>
    <x v="0"/>
  </r>
  <r>
    <n v="54586"/>
    <s v="ASOCIACION DE RECICLADORES LISTOS A MEJORAR EL MEDIO AMBIENTE E.S.P."/>
    <s v="OPERATIVA"/>
    <s v="MAYOR O IGUAL A 5001 USUARIOS"/>
    <s v="Aprovechamiento "/>
    <x v="2"/>
    <s v="ORGANIZACION AUTORIZADA"/>
    <s v="BOGOTÁ, D.C."/>
    <s v="BOGOTA, D.C."/>
    <s v="ACTUALIZACION"/>
    <d v="2025-03-25T00:00:00"/>
    <x v="7"/>
  </r>
  <r>
    <n v="54587"/>
    <s v="RECUPERADORA ECOLOGICA DEL OCCIDENTE BOYACENSE REECOBOY S.A.S. E.S.P."/>
    <s v="OPERATIVA"/>
    <s v="MAYOR O IGUAL A 5001 USUARIOS"/>
    <s v="Aprovechamiento "/>
    <x v="0"/>
    <s v="SOCIEDADES (EMPRESA DE SERVICIOS PUBLICOS)"/>
    <s v="BOYACÁ"/>
    <s v="CHIQUINQUIRA"/>
    <s v="ACTUALIZACION"/>
    <d v="2025-03-22T00:00:00"/>
    <x v="7"/>
  </r>
  <r>
    <n v="54588"/>
    <s v="RECICLAJE INDUSTRIAL DE COLOMBIA S.A.S."/>
    <s v="OPERATIVA"/>
    <s v="DESDE 2501 HASTA 5000 USUARIOS"/>
    <s v="Aprovechamiento "/>
    <x v="2"/>
    <s v="SOCIEDADES (EMPRESA DE SERVICIOS PUBLICOS)"/>
    <s v="VALLE DEL CAUCA"/>
    <s v="YUMBO"/>
    <s v="ACTUALIZACION"/>
    <d v="2025-01-27T00:00:00"/>
    <x v="7"/>
  </r>
  <r>
    <n v="54630"/>
    <s v="Asociación de Recicladores de Suarez"/>
    <s v="OPERATIVA"/>
    <s v="MENOR O IGUAL A 2500 USUARIOS"/>
    <s v="Aprovechamiento "/>
    <x v="2"/>
    <s v="ORGANIZACION AUTORIZADA"/>
    <s v="TOLIMA"/>
    <s v="SUAREZ"/>
    <s v="INSCRIPCION"/>
    <d v="2021-05-31T00:00:00"/>
    <x v="7"/>
  </r>
  <r>
    <n v="54666"/>
    <s v="ASOACIÓN CIUDAD VERDE"/>
    <s v="OPERATIVA"/>
    <s v="MAYOR O IGUAL A 5001 USUARIOS"/>
    <s v="Aprovechamiento "/>
    <x v="0"/>
    <s v="ORGANIZACION AUTORIZADA"/>
    <s v="BOGOTÁ, D.C."/>
    <s v="BOGOTA, D.C."/>
    <s v="ACTUALIZACION"/>
    <d v="2025-03-25T00:00:00"/>
    <x v="7"/>
  </r>
  <r>
    <n v="54686"/>
    <s v="SIEMPRE LIMPIO DEL CARIBE S.A.S. E.S.P."/>
    <s v="OPERATIVA"/>
    <s v="MAYOR O IGUAL A 5001 USUARIOS"/>
    <s v="Grupo de Grandes"/>
    <x v="0"/>
    <s v="SOCIEDADES (EMPRESA DE SERVICIOS PUBLICOS)"/>
    <s v="CÓRDOBA"/>
    <s v="MONTERIA"/>
    <s v="ACTUALIZACION"/>
    <d v="2025-01-18T00:00:00"/>
    <x v="0"/>
  </r>
  <r>
    <n v="54746"/>
    <s v="ASOCIACION DE APROVECHAMIENTO ECOLOGICO DE BOGOTA"/>
    <s v="OPERATIVA"/>
    <s v="MAYOR O IGUAL A 5001 USUARIOS"/>
    <s v="Aprovechamiento "/>
    <x v="2"/>
    <s v="ORGANIZACION AUTORIZADA"/>
    <s v="BOGOTÁ, D.C."/>
    <s v="BOGOTA, D.C."/>
    <s v="ACTUALIZACION"/>
    <d v="2025-02-27T00:00:00"/>
    <x v="7"/>
  </r>
  <r>
    <n v="54806"/>
    <s v="ASOCIACION DE RECICLADORES UNA MIRADA AL MEDIO AMBIENTE ESP"/>
    <s v="OPERATIVA"/>
    <s v="MAYOR O IGUAL A 5001 USUARIOS"/>
    <s v="Aprovechamiento "/>
    <x v="2"/>
    <s v="ORGANIZACION AUTORIZADA"/>
    <s v="BOGOTÁ, D.C."/>
    <s v="BOGOTA, D.C."/>
    <s v="ACTUALIZACION"/>
    <d v="2025-03-03T00:00:00"/>
    <x v="7"/>
  </r>
  <r>
    <n v="54827"/>
    <s v="VEOLIA AGUAS DE LA GUAJIRA S.A.S E.S.P."/>
    <s v="OPERATIVA"/>
    <s v="MAYOR O IGUAL A 5001 USUARIOS"/>
    <s v="Grupo de Grandes"/>
    <x v="0"/>
    <s v="SOCIEDADES (EMPRESA DE SERVICIOS PUBLICOS)"/>
    <s v="LA GUAJIRA"/>
    <s v="DISTRACCION"/>
    <s v="ACTUALIZACION"/>
    <d v="2025-03-28T00:00:00"/>
    <x v="4"/>
  </r>
  <r>
    <n v="54846"/>
    <s v="ASOCIACION COLOMBIANA DE RECICLADORES MUNDO ECOLOGICO MP"/>
    <s v="OPERATIVA"/>
    <s v="MAYOR O IGUAL A 5001 USUARIOS"/>
    <s v="Aprovechamiento "/>
    <x v="2"/>
    <s v="ORGANIZACION AUTORIZADA"/>
    <s v="BOGOTÁ, D.C."/>
    <s v="BOGOTA, D.C."/>
    <s v="INSCRIPCION"/>
    <d v="2021-06-10T00:00:00"/>
    <x v="7"/>
  </r>
  <r>
    <n v="54867"/>
    <s v="ASOCIACION DE RECUPERACION Y RECICLAJE TERRA VERDE "/>
    <s v="OPERATIVA"/>
    <s v="MAYOR O IGUAL A 5001 USUARIOS"/>
    <s v="Aprovechamiento "/>
    <x v="2"/>
    <s v="ORGANIZACION AUTORIZADA"/>
    <s v="BOGOTÁ, D.C."/>
    <s v="BOGOTA, D.C."/>
    <s v="ACTUALIZACION"/>
    <d v="2025-02-25T00:00:00"/>
    <x v="7"/>
  </r>
  <r>
    <n v="54927"/>
    <s v="ASOCIACION DE RECICLADORES  VIDA NUEVA "/>
    <s v="OPERATIVA"/>
    <s v="MENOR O IGUAL A 2500 USUARIOS"/>
    <s v="Aprovechamiento "/>
    <x v="2"/>
    <s v="ORGANIZACION AUTORIZADA"/>
    <s v="BOGOTÁ, D.C."/>
    <s v="BOGOTA, D.C."/>
    <s v="ACTUALIZACION"/>
    <d v="2025-03-13T00:00:00"/>
    <x v="7"/>
  </r>
  <r>
    <n v="54946"/>
    <s v="ASOCIACION  DE  RECUPERADORES  DESARROLLO VERDE"/>
    <s v="OPERATIVA"/>
    <s v="MAYOR O IGUAL A 5001 USUARIOS"/>
    <s v="Aprovechamiento "/>
    <x v="2"/>
    <s v="ORGANIZACION AUTORIZADA"/>
    <s v="ANTIOQUIA"/>
    <s v="MEDELLÍN"/>
    <s v="ACTUALIZACION"/>
    <d v="2024-10-16T00:00:00"/>
    <x v="7"/>
  </r>
  <r>
    <n v="54967"/>
    <s v="ASOCIACION  GREMIAL DE RECICLADORES DE OFICIO PROGRESAR ESP"/>
    <s v="OPERATIVA"/>
    <s v="MAYOR O IGUAL A 5001 USUARIOS"/>
    <s v="Aprovechamiento "/>
    <x v="0"/>
    <s v="ORGANIZACION AUTORIZADA"/>
    <s v="BOYACÁ"/>
    <s v="SOGAMOSO"/>
    <s v="ACTUALIZACION"/>
    <d v="2025-03-20T00:00:00"/>
    <x v="7"/>
  </r>
  <r>
    <n v="55006"/>
    <s v="ASOCIACION ECOLOGICA DE RECICLAJE"/>
    <s v="OPERATIVA"/>
    <s v="MAYOR O IGUAL A 5001 USUARIOS"/>
    <s v="Aprovechamiento "/>
    <x v="2"/>
    <s v="ORGANIZACION AUTORIZADA"/>
    <s v="BOGOTÁ, D.C."/>
    <s v="BOGOTA, D.C."/>
    <s v="ACTUALIZACION"/>
    <d v="2025-02-13T00:00:00"/>
    <x v="7"/>
  </r>
  <r>
    <n v="55046"/>
    <s v="ASOCIACION COMUNITARIA DE SUSCRIPTORES DEL ACUEDUCTO LOS GUANES"/>
    <s v="OPERATIVA"/>
    <s v="MENOR O IGUAL A 2500 USUARIOS"/>
    <s v="Grupo de Pequeños"/>
    <x v="0"/>
    <s v="ORGANIZACION AUTORIZADA"/>
    <s v="SANTANDER"/>
    <s v="BARICHARA"/>
    <s v="ACTUALIZACION"/>
    <d v="2025-03-27T00:00:00"/>
    <x v="3"/>
  </r>
  <r>
    <n v="55086"/>
    <s v="CORPORACION DE RECICLADORES DE PAMPLONA E.S.P."/>
    <s v="OPERATIVA"/>
    <s v="MAYOR O IGUAL A 5001 USUARIOS"/>
    <s v="Aprovechamiento "/>
    <x v="0"/>
    <s v="ORGANIZACION AUTORIZADA"/>
    <s v="NORTE DE SANTANDER"/>
    <s v="CUCUTA"/>
    <s v="ACTUALIZACION"/>
    <d v="2022-09-20T00:00:00"/>
    <x v="7"/>
  </r>
  <r>
    <n v="55087"/>
    <s v="ASOCIACION DE SUSCRIPTORES DEL ACUEDUCTO VEREDA CANOCAS"/>
    <s v="OPERATIVA"/>
    <s v="MENOR O IGUAL A 2500 USUARIOS"/>
    <s v="Grupo de Pequeños"/>
    <x v="1"/>
    <s v="ORGANIZACION AUTORIZADA"/>
    <s v="BOYACÁ"/>
    <s v="PAIPA"/>
    <s v="INSCRIPCION"/>
    <d v="2021-06-23T00:00:00"/>
    <x v="3"/>
  </r>
  <r>
    <n v="55146"/>
    <s v="ASOCIACION DE RECICLADORES DE COLOMBIA Y LLANOS ARCOLL E.S.A.L."/>
    <s v="OPERATIVA"/>
    <s v="MENOR O IGUAL A 2500 USUARIOS"/>
    <s v="Aprovechamiento "/>
    <x v="0"/>
    <s v="ORGANIZACION AUTORIZADA"/>
    <s v="META"/>
    <s v="VILLAVICENCIO"/>
    <s v="ACTUALIZACION"/>
    <d v="2025-03-22T00:00:00"/>
    <x v="7"/>
  </r>
  <r>
    <n v="55166"/>
    <s v="AGUAS COLON SAS ESP"/>
    <s v="OPERATIVA"/>
    <s v="MENOR O IGUAL A 2500 USUARIOS"/>
    <s v="Grupo de Pequeños"/>
    <x v="2"/>
    <s v="SOCIEDADES (EMPRESA DE SERVICIOS PUBLICOS)"/>
    <s v="PUTUMAYO"/>
    <s v="COLON"/>
    <s v="ACTUALIZACION"/>
    <d v="2025-01-17T00:00:00"/>
    <x v="4"/>
  </r>
  <r>
    <n v="55186"/>
    <s v="ASOCIACION DE RECICLADORES EMPRENDIMIETO SIEMPRE"/>
    <s v="OPERATIVA"/>
    <s v="MAYOR O IGUAL A 5001 USUARIOS"/>
    <s v="Aprovechamiento "/>
    <x v="0"/>
    <s v="ORGANIZACION AUTORIZADA"/>
    <s v="BOGOTÁ, D.C."/>
    <s v="BOGOTA, D.C."/>
    <s v="INSCRIPCION"/>
    <d v="2021-05-14T00:00:00"/>
    <x v="7"/>
  </r>
  <r>
    <n v="55206"/>
    <s v="ASOCIACION DE RECICLADORES GLOBAL RECYCLING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55207"/>
    <s v="ASOCIACION DE RECICLADORES Y ARTESANOS UNIDOS POR EL QUINDIO"/>
    <s v="OPERATIVA"/>
    <s v="DESDE 2501 HASTA 5000 USUARIOS"/>
    <s v="Aprovechamiento "/>
    <x v="2"/>
    <s v="ORGANIZACION AUTORIZADA"/>
    <s v="QUINDÍO"/>
    <s v="ARMENIA"/>
    <s v="ACTUALIZACION"/>
    <d v="2024-04-04T00:00:00"/>
    <x v="7"/>
  </r>
  <r>
    <n v="55246"/>
    <s v="AGUAS DEL PARQUE EMPRESA DE SERVICIOS PUBLICOS DOMICILIARIOS DE ACUEDUCTO, ALCANTARILLADO Y ASEO S.A.S"/>
    <s v="OPERATIVA"/>
    <s v="DESDE 2501 HASTA 5000 USUARIOS"/>
    <s v="Grupo de Pequeños"/>
    <x v="2"/>
    <s v="SOCIEDADES (EMPRESA DE SERVICIOS PUBLICOS)"/>
    <s v="VALLE DEL CAUCA"/>
    <s v="CALI"/>
    <s v="ACTUALIZACION"/>
    <d v="2025-03-10T00:00:00"/>
    <x v="4"/>
  </r>
  <r>
    <n v="55267"/>
    <s v="CORPORACION NACIONAL ECORESIDUOS"/>
    <s v="OPERATIVA"/>
    <s v="MENOR O IGUAL A 2500 USUARIOS"/>
    <s v="Aprovechamiento "/>
    <x v="2"/>
    <s v="ORGANIZACION AUTORIZADA"/>
    <s v="ANTIOQUIA"/>
    <s v="MEDELLÍN"/>
    <s v="ACTUALIZACION"/>
    <d v="2024-12-04T00:00:00"/>
    <x v="7"/>
  </r>
  <r>
    <n v="55287"/>
    <s v="ASOCIACIÓN DE RECICLAJE MOVIMIENTO NO ES BASURA"/>
    <s v="OPERATIVA"/>
    <s v="MENOR O IGUAL A 2500 USUARIOS"/>
    <s v="Aprovechamiento "/>
    <x v="0"/>
    <s v="ORGANIZACION AUTORIZADA"/>
    <s v="CALDAS"/>
    <s v="MANIZALES"/>
    <s v="ACTUALIZACION"/>
    <d v="2025-01-29T00:00:00"/>
    <x v="7"/>
  </r>
  <r>
    <n v="55326"/>
    <s v="ASOCIACION DE SUSCRIPTORES DEL ACUEDUCTO REGIONAL EL BOSQUE (ASOBOSQUE) DE LOS MUNICIPIOS DE VENTAQUEMADA Y TURMEQUE DEPARTAMENTO DE BOYACA"/>
    <s v="OPERATIVA"/>
    <s v="MENOR O IGUAL A 2500 USUARIOS"/>
    <s v="Grupo de Pequeños"/>
    <x v="1"/>
    <s v="ORGANIZACION AUTORIZADA"/>
    <s v="BOYACÁ"/>
    <s v="VENTAQUEMADA"/>
    <s v="ACTUALIZACION"/>
    <d v="2024-10-14T00:00:00"/>
    <x v="3"/>
  </r>
  <r>
    <n v="55367"/>
    <s v="Asociación de Recicladores de Oficio de Rozo"/>
    <s v="OPERATIVA"/>
    <s v="MENOR O IGUAL A 2500 USUARIOS"/>
    <s v="Aprovechamiento "/>
    <x v="1"/>
    <s v="ORGANIZACION AUTORIZADA"/>
    <s v="VALLE DEL CAUCA"/>
    <s v="PALMIRA"/>
    <s v="ACTUALIZACION"/>
    <d v="2022-04-12T00:00:00"/>
    <x v="7"/>
  </r>
  <r>
    <n v="55386"/>
    <s v="ECORENUEVA ESP SAS"/>
    <s v="OPERATIVA"/>
    <s v="MENOR O IGUAL A 2500 USUARIOS"/>
    <s v="Aprovechamiento "/>
    <x v="0"/>
    <s v="SOCIEDADES (EMPRESA DE SERVICIOS PUBLICOS)"/>
    <s v="BOGOTÁ, D.C."/>
    <s v="BOGOTA, D.C."/>
    <s v="INSCRIPCION"/>
    <d v="2022-05-27T00:00:00"/>
    <x v="7"/>
  </r>
  <r>
    <n v="55406"/>
    <s v="FUNDACION RECICLANDO BIEN"/>
    <s v="OPERATIVA"/>
    <s v="MAYOR O IGUAL A 5001 USUARIOS"/>
    <s v="Aprovechamiento "/>
    <x v="2"/>
    <s v="ORGANIZACION AUTORIZADA"/>
    <s v="VALLE DEL CAUCA"/>
    <s v="CALI"/>
    <s v="ACTUALIZACION"/>
    <d v="2025-02-21T00:00:00"/>
    <x v="7"/>
  </r>
  <r>
    <n v="55407"/>
    <s v="ORGANIZACIÓN DE RECICLAJE MUNDOAMBIENTE S.A.S. E.S.P."/>
    <s v="OPERATIVA"/>
    <s v="MAYOR O IGUAL A 5001 USUARIOS"/>
    <s v="Aprovechamiento "/>
    <x v="0"/>
    <s v="SOCIEDADES (EMPRESA DE SERVICIOS PUBLICOS)"/>
    <s v="BOLÍVAR"/>
    <s v="MAGANGUE"/>
    <s v="ACTUALIZACION"/>
    <d v="2025-02-28T00:00:00"/>
    <x v="7"/>
  </r>
  <r>
    <n v="55408"/>
    <s v="ASOCIACION DE RECICLADORES SOL RENACIENTE DEL META"/>
    <s v="OPERATIVA"/>
    <s v="MENOR O IGUAL A 2500 USUARIOS"/>
    <s v="Aprovechamiento "/>
    <x v="2"/>
    <s v="ORGANIZACION AUTORIZADA"/>
    <s v="META"/>
    <s v="VILLAVICENCIO"/>
    <s v="ACTUALIZACION"/>
    <d v="2025-03-14T00:00:00"/>
    <x v="7"/>
  </r>
  <r>
    <n v="55427"/>
    <s v="ASOAMBIENTAL DEL FUTURO"/>
    <s v="OPERATIVA"/>
    <s v="MAYOR O IGUAL A 5001 USUARIOS"/>
    <s v="Aprovechamiento "/>
    <x v="2"/>
    <s v="ORGANIZACION AUTORIZADA"/>
    <s v="BOGOTÁ, D.C."/>
    <s v="BOGOTA, D.C."/>
    <s v="INSCRIPCION"/>
    <d v="2022-01-26T00:00:00"/>
    <x v="7"/>
  </r>
  <r>
    <n v="55428"/>
    <s v="MUNDO RENACIENTE SAS"/>
    <s v="OPERATIVA"/>
    <s v="DESDE 2501 HASTA 5000 USUARIOS"/>
    <s v="Aprovechamiento "/>
    <x v="0"/>
    <s v="SOCIEDADES (EMPRESA DE SERVICIOS PUBLICOS)"/>
    <s v="SANTANDER"/>
    <s v="BUCARAMANGA"/>
    <s v="INSCRIPCION"/>
    <d v="2021-06-15T00:00:00"/>
    <x v="7"/>
  </r>
  <r>
    <n v="55430"/>
    <s v="ASOCIACION ECOLOGICA MONTANA VERDE ESP"/>
    <s v="OPERATIVA"/>
    <s v="MAYOR O IGUAL A 5001 USUARIOS"/>
    <s v="Aprovechamiento "/>
    <x v="0"/>
    <s v="ORGANIZACION AUTORIZADA"/>
    <s v="BOGOTÁ, D.C."/>
    <s v="BOGOTA, D.C."/>
    <s v="ACTUALIZACION"/>
    <d v="2025-03-25T00:00:00"/>
    <x v="7"/>
  </r>
  <r>
    <n v="55507"/>
    <s v="ECO PUNTO ECA S.A.S. E.S.P."/>
    <s v="OPERATIVA"/>
    <s v="DESDE 2501 HASTA 5000 USUARIOS"/>
    <s v="Aprovechamiento "/>
    <x v="2"/>
    <s v="SOCIEDADES (EMPRESA DE SERVICIOS PUBLICOS)"/>
    <s v="ATLÁNTICO"/>
    <s v="BARRANQUILLA"/>
    <s v="INSCRIPCION"/>
    <d v="2021-06-03T00:00:00"/>
    <x v="7"/>
  </r>
  <r>
    <n v="55508"/>
    <s v="ASOCREAR FUTURO R.R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55527"/>
    <s v="ASOCIACION DE BODEGUEROS Y RECICLADORES DEL SUROCCIDENTE COLOMBIANO"/>
    <s v="OPERATIVA"/>
    <s v="DESDE 2501 HASTA 5000 USUARIOS"/>
    <s v="Aprovechamiento "/>
    <x v="2"/>
    <s v="ORGANIZACION AUTORIZADA"/>
    <s v="CAUCA"/>
    <s v="POPAYAN"/>
    <s v="ACTUALIZACION"/>
    <d v="2024-03-28T00:00:00"/>
    <x v="7"/>
  </r>
  <r>
    <n v="55547"/>
    <s v="ASOCIACION DE RECICLADORES REVERDECIENDO"/>
    <s v="OPERATIVA"/>
    <s v="MAYOR O IGUAL A 5001 USUARIOS"/>
    <s v="Aprovechamiento "/>
    <x v="0"/>
    <s v="ORGANIZACION AUTORIZADA"/>
    <s v="CUNDINAMARCA"/>
    <s v="SOACHA"/>
    <s v="ACTUALIZACION"/>
    <d v="2025-03-21T00:00:00"/>
    <x v="7"/>
  </r>
  <r>
    <n v="55566"/>
    <s v="DUCTOS MAX "/>
    <s v="OPERATIVA"/>
    <s v="MENOR O IGUAL A 2500 USUARIOS"/>
    <s v="Grupo de Pequeños"/>
    <x v="0"/>
    <s v="SOCIEDADES (EMPRESA DE SERVICIOS PUBLICOS)"/>
    <s v="BOGOTÁ, D.C."/>
    <s v="BOGOTA, D.C."/>
    <s v="ACTUALIZACION"/>
    <d v="2022-05-05T00:00:00"/>
    <x v="6"/>
  </r>
  <r>
    <n v="55666"/>
    <s v="RECICLAJAGUA "/>
    <s v="OPERATIVA"/>
    <s v="MAYOR O IGUAL A 5001 USUARIOS"/>
    <s v="Aprovechamiento "/>
    <x v="0"/>
    <s v="SOCIEDADES (EMPRESA DE SERVICIOS PUBLICOS)"/>
    <s v="CESAR"/>
    <s v="LA JAGUA DE IBIRICO"/>
    <s v="ACTUALIZACION"/>
    <d v="2024-06-20T00:00:00"/>
    <x v="7"/>
  </r>
  <r>
    <n v="55688"/>
    <s v="PROVIDENCE AND KETTLINA UTILITIES COMPANY SAS ESP"/>
    <s v="OPERATIVA"/>
    <s v="MENOR O IGUAL A 2500 USUARIOS"/>
    <s v="Grupo de Pequeños"/>
    <x v="1"/>
    <s v="SOCIEDADES (EMPRESA DE SERVICIOS PUBLICOS)"/>
    <s v="ARCHIPIÉLAGO DE SAN ANDRÉS, PROVIDENCIA Y SANTA CATALINA"/>
    <s v="PROVIDENCIA"/>
    <s v="ACTUALIZACION"/>
    <d v="2025-02-12T00:00:00"/>
    <x v="1"/>
  </r>
  <r>
    <n v="55706"/>
    <s v="Organización de Recicladores Unidos Por el Planeta S.A.S E.S.P"/>
    <s v="OPERATIVA"/>
    <s v="MAYOR O IGUAL A 5001 USUARIOS"/>
    <s v="Aprovechamiento "/>
    <x v="0"/>
    <s v="SOCIEDADES (EMPRESA DE SERVICIOS PUBLICOS)"/>
    <s v="ANTIOQUIA"/>
    <s v="MEDELLÍN"/>
    <s v="ACTUALIZACION"/>
    <d v="2023-06-09T00:00:00"/>
    <x v="7"/>
  </r>
  <r>
    <n v="55708"/>
    <s v="RECICLAR PARA UNA MEJOR VIDA DO.MI"/>
    <s v="OPERATIVA"/>
    <s v="MAYOR O IGUAL A 5001 USUARIOS"/>
    <s v="Aprovechamiento "/>
    <x v="2"/>
    <s v="ORGANIZACION AUTORIZADA"/>
    <s v="BOGOTÁ, D.C."/>
    <s v="BOGOTA, D.C."/>
    <s v="ACTUALIZACION"/>
    <d v="2025-01-29T00:00:00"/>
    <x v="7"/>
  </r>
  <r>
    <n v="55709"/>
    <s v="Asociación Renovando el Entorno Urbano y Social"/>
    <s v="OPERATIVA"/>
    <s v="MAYOR O IGUAL A 5001 USUARIOS"/>
    <s v="Aprovechamiento "/>
    <x v="0"/>
    <s v="ORGANIZACION AUTORIZADA"/>
    <s v="META"/>
    <s v="VILLAVICENCIO"/>
    <s v="ACTUALIZACION"/>
    <d v="2025-03-02T00:00:00"/>
    <x v="7"/>
  </r>
  <r>
    <n v="55746"/>
    <s v=" ASOCIACION DE SUSCRIPTORES DEL ACUEDUCTO VEREDAS MACIEGAL – SAN VICIENTE DEL MUNICIPIO DE MONIQUIRA  DEPARTAMENTO DE BOYACA"/>
    <s v="OPERATIVA"/>
    <s v="MENOR O IGUAL A 2500 USUARIOS"/>
    <s v="Grupo de Pequeños"/>
    <x v="1"/>
    <s v="ORGANIZACION AUTORIZADA"/>
    <s v="BOYACÁ"/>
    <s v="MONIQUIRA"/>
    <s v="INSCRIPCION"/>
    <d v="2021-05-28T00:00:00"/>
    <x v="3"/>
  </r>
  <r>
    <n v="55786"/>
    <s v="ASOCIACION DE  RECICLADORES ACOPIANDO SUEÑOS"/>
    <s v="OPERATIVA"/>
    <s v="MAYOR O IGUAL A 5001 USUARIOS"/>
    <s v="Aprovechamiento "/>
    <x v="2"/>
    <s v="ORGANIZACION AUTORIZADA"/>
    <s v="BOGOTÁ, D.C."/>
    <s v="BOGOTA, D.C."/>
    <s v="ACTUALIZACION"/>
    <d v="2022-02-04T00:00:00"/>
    <x v="7"/>
  </r>
  <r>
    <n v="55807"/>
    <s v="ASOCIACION DE USUSARIOS DE LOS SERVICIOS PUBLICOS DOMICILIARIOS DE ACUEDUCTO ALCANTARILLADO Y ASEO CORREGIMIENTO DE SAMURINDO"/>
    <s v="OPERATIVA"/>
    <s v="MENOR O IGUAL A 2500 USUARIOS"/>
    <s v="Grupo de Pequeños"/>
    <x v="1"/>
    <s v="ORGANIZACION AUTORIZADA"/>
    <s v="CHOCÓ"/>
    <s v="ATRATO"/>
    <s v="ACTUALIZACION"/>
    <d v="2024-05-28T00:00:00"/>
    <x v="5"/>
  </r>
  <r>
    <n v="55808"/>
    <s v="ASOCIACION DE RECICLADORES DE AYAPEL"/>
    <s v="OPERATIVA"/>
    <s v="MAYOR O IGUAL A 5001 USUARIOS"/>
    <s v="Aprovechamiento "/>
    <x v="2"/>
    <s v="ORGANIZACION AUTORIZADA"/>
    <s v="CÓRDOBA"/>
    <s v="AYAPEL"/>
    <s v="ACTUALIZACION"/>
    <d v="2025-02-27T00:00:00"/>
    <x v="7"/>
  </r>
  <r>
    <n v="55826"/>
    <s v="ASOCIACION DE SUSCRIPTORES DEL ACUEDUCTO DE LA VEREDA SAN CRISTOBAL DEL MUNICIPIO DE MONIQUIRA DEPARTAMENTO DE BOYACA"/>
    <s v="OPERATIVA"/>
    <s v="MENOR O IGUAL A 2500 USUARIOS"/>
    <s v="Grupo de Pequeños"/>
    <x v="1"/>
    <s v="ORGANIZACION AUTORIZADA"/>
    <s v="BOYACÁ"/>
    <s v="MONIQUIRA"/>
    <s v="ACTUALIZACION"/>
    <d v="2025-02-17T00:00:00"/>
    <x v="3"/>
  </r>
  <r>
    <n v="55828"/>
    <s v="FUNDACION SANTA MARTA SOSTENIBLE"/>
    <s v="OPERATIVA"/>
    <s v="MENOR O IGUAL A 2500 USUARIOS"/>
    <s v="Aprovechamiento "/>
    <x v="0"/>
    <s v="ORGANIZACION AUTORIZADA"/>
    <s v="MAGDALENA"/>
    <s v="SANTA MARTA"/>
    <s v="INSCRIPCION"/>
    <d v="2024-04-30T00:00:00"/>
    <x v="7"/>
  </r>
  <r>
    <n v="55829"/>
    <s v="ASOCIACION DE USUARIOS SUSCRIPTORES DEL ACUEDUCTO MULTIVEREDAL CRUCES EL CERRO LA INMACULADA Y SAN JOSE"/>
    <s v="OPERATIVA"/>
    <s v="MENOR O IGUAL A 2500 USUARIOS"/>
    <s v="Grupo de Pequeños"/>
    <x v="1"/>
    <s v="ORGANIZACION AUTORIZADA"/>
    <s v="ANTIOQUIA"/>
    <s v="ALEJANDRÍA"/>
    <s v="ACTUALIZACION"/>
    <d v="2024-10-01T00:00:00"/>
    <x v="3"/>
  </r>
  <r>
    <n v="55830"/>
    <s v="ASOCIACION DE RECUPERADORES AMBIENTALES ECOFUTURO"/>
    <s v="OPERATIVA"/>
    <s v="DESDE 2501 HASTA 5000 USUARIOS"/>
    <s v="Aprovechamiento "/>
    <x v="2"/>
    <s v="ORGANIZACION AUTORIZADA"/>
    <s v="CUNDINAMARCA"/>
    <s v="FUSAGASUGA"/>
    <s v="ACTUALIZACION"/>
    <d v="2024-01-24T00:00:00"/>
    <x v="7"/>
  </r>
  <r>
    <n v="55867"/>
    <s v="ASORECICLA &quot;MI CIUDAD&quot;"/>
    <s v="OPERATIVA"/>
    <s v="MAYOR O IGUAL A 5001 USUARIOS"/>
    <s v="Aprovechamiento "/>
    <x v="2"/>
    <s v="ORGANIZACION AUTORIZADA"/>
    <s v="BOGOTÁ, D.C."/>
    <s v="BOGOTA, D.C."/>
    <s v="ACTUALIZACION"/>
    <d v="2024-03-10T00:00:00"/>
    <x v="7"/>
  </r>
  <r>
    <n v="55886"/>
    <s v="ASOCIACION DE SUSCRIPTORES DEL ACUEDUCTO POZO DE BURRO SECTOR ALTOVIENTO DE LA VEREDA SANTA BARBARA DEL MUNICIPIO DE SANTANA"/>
    <s v="OPERATIVA"/>
    <s v="MENOR O IGUAL A 2500 USUARIOS"/>
    <s v="Grupo de Pequeños"/>
    <x v="1"/>
    <s v="ORGANIZACION AUTORIZADA"/>
    <s v="BOYACÁ"/>
    <s v="SANTANA"/>
    <s v="INSCRIPCION"/>
    <d v="2021-06-23T00:00:00"/>
    <x v="3"/>
  </r>
  <r>
    <n v="55887"/>
    <s v="ASOCIACION DE USUARIOS DEL SISTEMA DE AGUA SECTOR EL MANZANO ALTO"/>
    <s v="OPERATIVA"/>
    <s v="MENOR O IGUAL A 2500 USUARIOS"/>
    <s v="Grupo de Pequeños"/>
    <x v="1"/>
    <s v="ORGANIZACION AUTORIZADA"/>
    <s v="RISARALDA"/>
    <s v="PEREIRA"/>
    <s v="ACTUALIZACION"/>
    <d v="2024-06-05T00:00:00"/>
    <x v="3"/>
  </r>
  <r>
    <n v="55926"/>
    <s v="ESTACIÓN DE CLASIFICACIÓN Y APROVECHAMIENTO CRECIENDO JUNTOS SAS E.S.P."/>
    <s v="OPERATIVA"/>
    <s v="MAYOR O IGUAL A 5001 USUARIOS"/>
    <s v="Aprovechamiento "/>
    <x v="0"/>
    <s v="SOCIEDADES (EMPRESA DE SERVICIOS PUBLICOS)"/>
    <s v="BOYACÁ"/>
    <s v="TUNJA"/>
    <s v="INSCRIPCION"/>
    <d v="2021-10-28T00:00:00"/>
    <x v="7"/>
  </r>
  <r>
    <n v="55946"/>
    <s v="ASOCIACION DE RECICLADORES BIOCRECER JR"/>
    <s v="OPERATIVA"/>
    <s v="MAYOR O IGUAL A 5001 USUARIOS"/>
    <s v="Aprovechamiento "/>
    <x v="2"/>
    <s v="ORGANIZACION AUTORIZADA"/>
    <s v="BOGOTÁ, D.C."/>
    <s v="BOGOTA, D.C."/>
    <s v="ACTUALIZACION"/>
    <d v="2025-01-23T00:00:00"/>
    <x v="7"/>
  </r>
  <r>
    <n v="55971"/>
    <s v="EMPRESA COMUNITARIA DE SERVICIOS PUBLICOS DE ARGELIA CAUCA SA ESP"/>
    <s v="OPERATIVA"/>
    <s v="MENOR O IGUAL A 2500 USUARIOS"/>
    <s v="Grupo de Pequeños"/>
    <x v="0"/>
    <s v="SOCIEDADES (EMPRESA DE SERVICIOS PUBLICOS)"/>
    <s v="CAUCA"/>
    <s v="ARGELIA"/>
    <s v="ACTUALIZACION"/>
    <d v="2023-09-12T00:00:00"/>
    <x v="1"/>
  </r>
  <r>
    <n v="55987"/>
    <s v="ASOCIACION DE RECICLAJE LA RELIQUIA"/>
    <s v="OPERATIVA"/>
    <s v="MAYOR O IGUAL A 5001 USUARIOS"/>
    <s v="Aprovechamiento "/>
    <x v="0"/>
    <s v="ORGANIZACION AUTORIZADA"/>
    <s v="BOGOTÁ, D.C."/>
    <s v="BOGOTA, D.C."/>
    <s v="ACTUALIZACION"/>
    <d v="2025-03-05T00:00:00"/>
    <x v="7"/>
  </r>
  <r>
    <n v="55988"/>
    <s v="JUNTA DE ACCION COMUNAL CORREGIMIENTO EL PARAISO"/>
    <s v="OPERATIVA"/>
    <s v="MENOR O IGUAL A 2500 USUARIOS"/>
    <s v="Grupo de Pequeños"/>
    <x v="1"/>
    <s v="ORGANIZACION AUTORIZADA"/>
    <s v="CÓRDOBA"/>
    <s v="BUENAVISTA"/>
    <s v="INSCRIPCION"/>
    <d v="2021-06-23T00:00:00"/>
    <x v="3"/>
  </r>
  <r>
    <n v="55989"/>
    <s v="ASOCIACION COLOMBIANA DE RECICLADORES FOMENTANDO EL PROGRESO"/>
    <s v="OPERATIVA"/>
    <s v="MAYOR O IGUAL A 5001 USUARIOS"/>
    <s v="Aprovechamiento "/>
    <x v="0"/>
    <s v="ORGANIZACION AUTORIZADA"/>
    <s v="BOGOTÁ, D.C."/>
    <s v="BOGOTA, D.C."/>
    <s v="ACTUALIZACION"/>
    <d v="2024-04-08T00:00:00"/>
    <x v="7"/>
  </r>
  <r>
    <n v="56027"/>
    <s v="JUNTA DE ACCION COMUNAL VEREDA LAS BARRAS "/>
    <s v="OPERATIVA"/>
    <s v="MENOR O IGUAL A 2500 USUARIOS"/>
    <s v="Grupo de Pequeños"/>
    <x v="1"/>
    <s v="ORGANIZACION AUTORIZADA"/>
    <s v="CÓRDOBA"/>
    <s v="BUENAVISTA"/>
    <s v="ACTUALIZACION"/>
    <d v="2024-03-06T00:00:00"/>
    <x v="3"/>
  </r>
  <r>
    <n v="56028"/>
    <s v="JUNTA DE ACCION COMUNAL VEREDA TRES PALOS"/>
    <s v="OPERATIVA"/>
    <s v="MENOR O IGUAL A 2500 USUARIOS"/>
    <s v="Grupo de Pequeños"/>
    <x v="1"/>
    <s v="ORGANIZACION AUTORIZADA"/>
    <s v="CÓRDOBA"/>
    <s v="BUENAVISTA"/>
    <s v="ACTUALIZACION"/>
    <d v="2024-05-17T00:00:00"/>
    <x v="3"/>
  </r>
  <r>
    <n v="56047"/>
    <s v="ASOCIACION ADMINISTRADORA DEL ACUEDUCTO REGIONAL LAS LOMAS"/>
    <s v="OPERATIVA"/>
    <s v="MENOR O IGUAL A 2500 USUARIOS"/>
    <s v="Grupo de Pequeños"/>
    <x v="1"/>
    <s v="ORGANIZACION AUTORIZADA"/>
    <s v="NARIÑO"/>
    <s v="OSPINA"/>
    <s v="ACTUALIZACION"/>
    <d v="2024-06-05T00:00:00"/>
    <x v="3"/>
  </r>
  <r>
    <n v="56066"/>
    <s v="Asociación Gestores Ambientales de Colombia"/>
    <s v="OPERATIVA"/>
    <s v="MAYOR O IGUAL A 5001 USUARIOS"/>
    <s v="Aprovechamiento "/>
    <x v="0"/>
    <s v="ORGANIZACION AUTORIZADA"/>
    <s v="BOGOTÁ, D.C."/>
    <s v="BOGOTA, D.C."/>
    <s v="ACTUALIZACION"/>
    <d v="2025-03-25T00:00:00"/>
    <x v="7"/>
  </r>
  <r>
    <n v="56088"/>
    <s v="ASOUNION NACIONAL ECOLIGICA ESP"/>
    <s v="OPERATIVA"/>
    <s v="MAYOR O IGUAL A 5001 USUARIOS"/>
    <s v="Aprovechamiento "/>
    <x v="2"/>
    <s v="ORGANIZACION AUTORIZADA"/>
    <s v="BOGOTÁ, D.C."/>
    <s v="BOGOTA, D.C."/>
    <s v="INSCRIPCION"/>
    <d v="2023-02-14T00:00:00"/>
    <x v="7"/>
  </r>
  <r>
    <n v="56089"/>
    <s v="ÀSOCIACION DE RECICLADORES CUIDEMOS EL MEDIO AMBIENTE ESP"/>
    <s v="OPERATIVA"/>
    <s v="MAYOR O IGUAL A 5001 USUARIOS"/>
    <s v="Aprovechamiento "/>
    <x v="2"/>
    <s v="ORGANIZACION AUTORIZADA"/>
    <s v="BOGOTÁ, D.C."/>
    <s v="BOGOTA, D.C."/>
    <s v="ACTUALIZACION"/>
    <d v="2024-10-04T00:00:00"/>
    <x v="7"/>
  </r>
  <r>
    <n v="56090"/>
    <s v="ASOCIACION DE RECICLADORES FUENTE DE VIDA"/>
    <s v="OPERATIVA"/>
    <s v="MAYOR O IGUAL A 5001 USUARIOS"/>
    <s v="Aprovechamiento "/>
    <x v="2"/>
    <s v="ORGANIZACION AUTORIZADA"/>
    <s v="BOGOTÁ, D.C."/>
    <s v="BOGOTA, D.C."/>
    <s v="ACTUALIZACION"/>
    <d v="2024-02-16T00:00:00"/>
    <x v="7"/>
  </r>
  <r>
    <n v="56091"/>
    <s v="ASOCIACION DE RECICLADORES LIMPIANDO EL PLANETA"/>
    <s v="OPERATIVA"/>
    <s v="MAYOR O IGUAL A 5001 USUARIOS"/>
    <s v="Aprovechamiento "/>
    <x v="2"/>
    <s v="ORGANIZACION AUTORIZADA"/>
    <s v="BOGOTÁ, D.C."/>
    <s v="BOGOTA, D.C."/>
    <s v="ACTUALIZACION"/>
    <d v="2025-03-12T00:00:00"/>
    <x v="7"/>
  </r>
  <r>
    <n v="56106"/>
    <s v="ASOCIACION DE RECICLADORES THIAGO"/>
    <s v="OPERATIVA"/>
    <s v="MAYOR O IGUAL A 5001 USUARIOS"/>
    <s v="Aprovechamiento "/>
    <x v="2"/>
    <s v="ORGANIZACION AUTORIZADA"/>
    <s v="BOGOTÁ, D.C."/>
    <s v="BOGOTA, D.C."/>
    <s v="ACTUALIZACION"/>
    <d v="2024-08-20T00:00:00"/>
    <x v="7"/>
  </r>
  <r>
    <n v="56128"/>
    <s v="FUNDACION RECOFLA RECUPERADORES AMBIENTALES DE FLORIDA"/>
    <s v="OPERATIVA"/>
    <s v="MAYOR O IGUAL A 5001 USUARIOS"/>
    <s v="Aprovechamiento "/>
    <x v="0"/>
    <s v="ORGANIZACION AUTORIZADA"/>
    <s v="VALLE DEL CAUCA"/>
    <s v="FLORIDA"/>
    <s v="ACTUALIZACION"/>
    <d v="2023-11-07T00:00:00"/>
    <x v="7"/>
  </r>
  <r>
    <n v="56167"/>
    <s v="Asociación de Recicladores Ambientales JN"/>
    <s v="OPERATIVA"/>
    <s v="MAYOR O IGUAL A 5001 USUARIOS"/>
    <s v="Aprovechamiento "/>
    <x v="2"/>
    <s v="ORGANIZACION AUTORIZADA"/>
    <s v="ATLÁNTICO"/>
    <s v="BARRANQUILLA"/>
    <s v="INSCRIPCION"/>
    <d v="2021-07-19T00:00:00"/>
    <x v="7"/>
  </r>
  <r>
    <n v="56169"/>
    <s v="ASOCIACION DE RECICLAJE  EL AMPARO"/>
    <s v="OPERATIVA"/>
    <s v="MAYOR O IGUAL A 5001 USUARIOS"/>
    <s v="Aprovechamiento "/>
    <x v="2"/>
    <s v="ORGANIZACION AUTORIZADA"/>
    <s v="BOGOTÁ, D.C."/>
    <s v="BOGOTA, D.C."/>
    <s v="ACTUALIZACION"/>
    <d v="2024-08-29T00:00:00"/>
    <x v="7"/>
  </r>
  <r>
    <n v="56171"/>
    <s v="ASORESIT COLOMBIA "/>
    <s v="OPERATIVA"/>
    <s v="MENOR O IGUAL A 2500 USUARIOS"/>
    <s v="Aprovechamiento "/>
    <x v="2"/>
    <s v="ORGANIZACION AUTORIZADA"/>
    <s v="BOGOTÁ, D.C."/>
    <s v="BOGOTA, D.C."/>
    <s v="ACTUALIZACION"/>
    <d v="2025-01-30T00:00:00"/>
    <x v="7"/>
  </r>
  <r>
    <n v="56186"/>
    <s v="Asociacion de recicladores solucion planeta"/>
    <s v="OPERATIVA"/>
    <s v="MENOR O IGUAL A 2500 USUARIOS"/>
    <s v="Aprovechamiento "/>
    <x v="2"/>
    <s v="ORGANIZACION AUTORIZADA"/>
    <s v="BOGOTÁ, D.C."/>
    <s v="BOGOTA, D.C."/>
    <s v="ACTUALIZACION"/>
    <d v="2025-03-05T00:00:00"/>
    <x v="7"/>
  </r>
  <r>
    <n v="56188"/>
    <s v="ASOESTELUNA "/>
    <s v="OPERATIVA"/>
    <s v="MAYOR O IGUAL A 5001 USUARIOS"/>
    <s v="Aprovechamiento "/>
    <x v="2"/>
    <s v="ORGANIZACION AUTORIZADA"/>
    <s v="BOGOTÁ, D.C."/>
    <s v="BOGOTA, D.C."/>
    <s v="ACTUALIZACION"/>
    <d v="2025-03-05T00:00:00"/>
    <x v="7"/>
  </r>
  <r>
    <n v="56189"/>
    <s v="ASOAMBIENTE DE VIDA VERDE 3R "/>
    <s v="OPERATIVA"/>
    <s v="MAYOR O IGUAL A 5001 USUARIOS"/>
    <s v="Aprovechamiento "/>
    <x v="0"/>
    <s v="ORGANIZACION AUTORIZADA"/>
    <s v="ANTIOQUIA"/>
    <s v="CAUCASIA"/>
    <s v="ACTUALIZACION"/>
    <d v="2024-08-03T00:00:00"/>
    <x v="7"/>
  </r>
  <r>
    <n v="56270"/>
    <s v="JUNTA ADMINISTRADORA DEL ACUEDUCTO RURAL DE PALMITAL"/>
    <s v="OPERATIVA"/>
    <s v="MENOR O IGUAL A 2500 USUARIOS"/>
    <s v="Grupo de Pequeños"/>
    <x v="1"/>
    <s v="ORGANIZACION AUTORIZADA"/>
    <s v="CÓRDOBA"/>
    <s v="CHINU"/>
    <s v="ACTUALIZACION"/>
    <d v="2025-02-23T00:00:00"/>
    <x v="3"/>
  </r>
  <r>
    <n v="56271"/>
    <s v="JUNTA ADMINISTRADORA DE ACUEDUCTO CUASPUD NUCLEO DEL MUNICIPIO DE POTOSI"/>
    <s v="OPERATIVA"/>
    <s v="MENOR O IGUAL A 2500 USUARIOS"/>
    <s v="Grupo de Pequeños"/>
    <x v="1"/>
    <s v="ORGANIZACION AUTORIZADA"/>
    <s v="NARIÑO"/>
    <s v="POTOSI"/>
    <s v="INSCRIPCION"/>
    <d v="2021-06-18T00:00:00"/>
    <x v="3"/>
  </r>
  <r>
    <n v="56273"/>
    <s v="ASOCIACION DE USUARIOS DEL SERVICIO DE ACUEDUCTO ALCANTARILLADO Y ASEO DE LAS VEREDAS CRISTALES LA YE Y CAYUMBITA DEL AREA RURAL DEL MUNICIPIO DE SABA"/>
    <s v="OPERATIVA"/>
    <s v="MENOR O IGUAL A 2500 USUARIOS"/>
    <s v="Grupo de Pequeños"/>
    <x v="1"/>
    <s v="ORGANIZACION AUTORIZADA"/>
    <s v="SANTANDER"/>
    <s v="SABANA DE TORRES"/>
    <s v="ACTUALIZACION"/>
    <d v="2024-03-20T00:00:00"/>
    <x v="3"/>
  </r>
  <r>
    <n v="56290"/>
    <s v="ASOCIACION JUNTA ADMINISTRADORA DEL ACUEDUCTO SAN VICENTE"/>
    <s v="OPERATIVA"/>
    <s v="MENOR O IGUAL A 2500 USUARIOS"/>
    <s v="Grupo de Pequeños"/>
    <x v="1"/>
    <s v="ORGANIZACION AUTORIZADA"/>
    <s v="NARIÑO"/>
    <s v="OSPINA"/>
    <s v="INSCRIPCION"/>
    <d v="2021-06-23T00:00:00"/>
    <x v="3"/>
  </r>
  <r>
    <n v="56310"/>
    <s v="ASOCIACION JUNTA ACUEDUCTO REGIONAL"/>
    <s v="OPERATIVA"/>
    <s v="MENOR O IGUAL A 2500 USUARIOS"/>
    <s v="Grupo de Pequeños"/>
    <x v="1"/>
    <s v="ORGANIZACION AUTORIZADA"/>
    <s v="NARIÑO"/>
    <s v="OSPINA"/>
    <s v="INSCRIPCION"/>
    <d v="2021-06-23T00:00:00"/>
    <x v="3"/>
  </r>
  <r>
    <n v="56330"/>
    <s v="ORGANIZACION AMBIENTAL DE ASEO SAS ESP"/>
    <s v="OPERATIVA"/>
    <s v="MAYOR O IGUAL A 5001 USUARIOS"/>
    <s v="Aprovechamiento "/>
    <x v="2"/>
    <s v="SOCIEDADES (EMPRESA DE SERVICIOS PUBLICOS)"/>
    <s v="CUNDINAMARCA"/>
    <s v="CHIA"/>
    <s v="INSCRIPCION"/>
    <d v="2021-07-07T00:00:00"/>
    <x v="7"/>
  </r>
  <r>
    <n v="56331"/>
    <s v="ESTRUCTURA DE ASEO AMBIENTAL S.A.S. E.S.P"/>
    <s v="OPERATIVA"/>
    <s v="MAYOR O IGUAL A 5001 USUARIOS"/>
    <s v="Aprovechamiento "/>
    <x v="2"/>
    <s v="SOCIEDADES (EMPRESA DE SERVICIOS PUBLICOS)"/>
    <s v="CUNDINAMARCA"/>
    <s v="CHIA"/>
    <s v="INSCRIPCION"/>
    <d v="2021-09-30T00:00:00"/>
    <x v="7"/>
  </r>
  <r>
    <n v="56370"/>
    <s v="GLOEXPORT S.A.S. E.S.P"/>
    <s v="OPERATIVA"/>
    <s v="DESDE 2501 HASTA 5000 USUARIOS"/>
    <s v="Aprovechamiento "/>
    <x v="0"/>
    <s v="SOCIEDADES (EMPRESA DE SERVICIOS PUBLICOS)"/>
    <s v="VALLE DEL CAUCA"/>
    <s v="BUENAVENTURA"/>
    <s v="INSCRIPCION"/>
    <d v="2023-05-12T00:00:00"/>
    <x v="7"/>
  </r>
  <r>
    <n v="56371"/>
    <s v="ASOCIACION DE RECUPERADORES DEL CARIBE COLOMBIANO "/>
    <s v="OPERATIVA"/>
    <s v="MAYOR O IGUAL A 5001 USUARIOS"/>
    <s v="Aprovechamiento "/>
    <x v="1"/>
    <s v="ORGANIZACION AUTORIZADA"/>
    <s v="ATLÁNTICO"/>
    <s v="BARRANQUILLA"/>
    <s v="ACTUALIZACION"/>
    <d v="2024-11-21T00:00:00"/>
    <x v="7"/>
  </r>
  <r>
    <n v="56450"/>
    <s v="CABILDO MENOR DE LAS LOMAS"/>
    <s v="OPERATIVA"/>
    <s v="MENOR O IGUAL A 2500 USUARIOS"/>
    <s v="Grupo de Pequeños"/>
    <x v="1"/>
    <s v="ORGANIZACION AUTORIZADA"/>
    <s v="CÓRDOBA"/>
    <s v="CHINU"/>
    <s v="INSCRIPCION"/>
    <d v="2021-07-02T00:00:00"/>
    <x v="3"/>
  </r>
  <r>
    <n v="56470"/>
    <s v="ASOCIACION JUNTA ADMINISTRADORA DE ACUEDUCTO DE LA VEREDA ARBOLEDA"/>
    <s v="OPERATIVA"/>
    <s v="MENOR O IGUAL A 2500 USUARIOS"/>
    <s v="Grupo de Pequeños"/>
    <x v="1"/>
    <s v="ORGANIZACION AUTORIZADA"/>
    <s v="NARIÑO"/>
    <s v="LINARES"/>
    <s v="ACTUALIZACION"/>
    <d v="2024-09-16T00:00:00"/>
    <x v="3"/>
  </r>
  <r>
    <n v="56471"/>
    <s v="ASOCIACION JUNTA ADMINISTRADORA DE ACUEDUCTO DEL SECTOR FATIMA ALTO SAN FRANCISCO"/>
    <s v="OPERATIVA"/>
    <s v="MENOR O IGUAL A 2500 USUARIOS"/>
    <s v="Grupo de Pequeños"/>
    <x v="1"/>
    <s v="ORGANIZACION AUTORIZADA"/>
    <s v="NARIÑO"/>
    <s v="LINARES"/>
    <s v="INSCRIPCION"/>
    <d v="2021-07-06T00:00:00"/>
    <x v="3"/>
  </r>
  <r>
    <n v="56490"/>
    <s v="CABILDO MENOR DE EL TIGRE"/>
    <s v="OPERATIVA"/>
    <s v="MENOR O IGUAL A 2500 USUARIOS"/>
    <s v="Grupo de Pequeños"/>
    <x v="1"/>
    <s v="ORGANIZACION AUTORIZADA"/>
    <s v="CÓRDOBA"/>
    <s v="CHINU"/>
    <s v="ACTUALIZACION"/>
    <d v="2025-02-19T00:00:00"/>
    <x v="3"/>
  </r>
  <r>
    <n v="56510"/>
    <s v="ASOCIACION JUNTA ADMINISTRADORA DE ACUEDUCTO EL ESPINO"/>
    <s v="OPERATIVA"/>
    <s v="MENOR O IGUAL A 2500 USUARIOS"/>
    <s v="Grupo de Pequeños"/>
    <x v="1"/>
    <s v="ORGANIZACION AUTORIZADA"/>
    <s v="NARIÑO"/>
    <s v="SAPUYES"/>
    <s v="ACTUALIZACION"/>
    <d v="2024-06-05T00:00:00"/>
    <x v="3"/>
  </r>
  <r>
    <n v="56570"/>
    <s v="ÀSOCIACION DE RECICLADORES NUEVA ESPERANZA"/>
    <s v="OPERATIVA"/>
    <s v="MAYOR O IGUAL A 5001 USUARIOS"/>
    <s v="Aprovechamiento "/>
    <x v="2"/>
    <s v="ORGANIZACION AUTORIZADA"/>
    <s v="BOGOTÁ, D.C."/>
    <s v="BOGOTA, D.C."/>
    <s v="ACTUALIZACION"/>
    <d v="2024-02-23T00:00:00"/>
    <x v="7"/>
  </r>
  <r>
    <n v="56572"/>
    <s v="ÀSOCIACION DE RECICLADORES Y GESTORES AMBIENTALES ESP"/>
    <s v="OPERATIVA"/>
    <s v="MAYOR O IGUAL A 5001 USUARIOS"/>
    <s v="Aprovechamiento "/>
    <x v="2"/>
    <s v="ORGANIZACION AUTORIZADA"/>
    <s v="BOGOTÁ, D.C."/>
    <s v="BOGOTA, D.C."/>
    <s v="ACTUALIZACION"/>
    <d v="2025-03-17T00:00:00"/>
    <x v="7"/>
  </r>
  <r>
    <n v="56610"/>
    <s v="ORGANIZACIÓN PROYECTO AMBIENTAL E.S.P."/>
    <s v="OPERATIVA"/>
    <s v="MAYOR O IGUAL A 5001 USUARIOS"/>
    <s v="Aprovechamiento "/>
    <x v="2"/>
    <s v="ORGANIZACION AUTORIZADA"/>
    <s v="BOGOTÁ, D.C."/>
    <s v="BOGOTA, D.C."/>
    <s v="ACTUALIZACION"/>
    <d v="2024-11-15T00:00:00"/>
    <x v="7"/>
  </r>
  <r>
    <n v="56650"/>
    <s v="ECAPROVECHABLES S.A.S. E.S.P."/>
    <s v="OPERATIVA"/>
    <s v="DESDE 2501 HASTA 5000 USUARIOS"/>
    <s v="Aprovechamiento "/>
    <x v="2"/>
    <s v="SOCIEDADES (EMPRESA DE SERVICIOS PUBLICOS)"/>
    <s v="HUILA"/>
    <s v="NEIVA"/>
    <s v="ACTUALIZACION"/>
    <d v="2024-07-30T00:00:00"/>
    <x v="7"/>
  </r>
  <r>
    <n v="56690"/>
    <s v="ADMINISTRACION PUBLICA COOPERATIVA DE ACUEDUCTO, ALCANTARILLADO Y ASEO DEL MUNICIPIO DE BUENOS AIRES CAUCA"/>
    <s v="OPERATIVA"/>
    <s v="MENOR O IGUAL A 2500 USUARIOS"/>
    <s v="Grupo de Pequeños"/>
    <x v="0"/>
    <s v="ORGANIZACION AUTORIZADA"/>
    <s v="CAUCA"/>
    <s v="BUENOS AIRES"/>
    <s v="ACTUALIZACION"/>
    <d v="2025-02-01T00:00:00"/>
    <x v="5"/>
  </r>
  <r>
    <n v="56691"/>
    <s v="ASOCIACION DE RECICLADORES BIOHUELLA"/>
    <s v="OPERATIVA"/>
    <s v="MAYOR O IGUAL A 5001 USUARIOS"/>
    <s v="Aprovechamiento "/>
    <x v="2"/>
    <s v="ORGANIZACION AUTORIZADA"/>
    <s v="BOGOTÁ, D.C."/>
    <s v="BOGOTA, D.C."/>
    <s v="ACTUALIZACION"/>
    <d v="2024-05-11T00:00:00"/>
    <x v="7"/>
  </r>
  <r>
    <n v="56692"/>
    <s v="ASOCIACION DE RECICLADORES CONSTRUYENDO OPORTUNIDADES"/>
    <s v="OPERATIVA"/>
    <s v="MAYOR O IGUAL A 5001 USUARIOS"/>
    <s v="Aprovechamiento "/>
    <x v="2"/>
    <s v="ORGANIZACION AUTORIZADA"/>
    <s v="BOGOTÁ, D.C."/>
    <s v="BOGOTA, D.C."/>
    <s v="ACTUALIZACION"/>
    <d v="2025-02-25T00:00:00"/>
    <x v="7"/>
  </r>
  <r>
    <n v="56710"/>
    <s v="ASOCIACIÓN DE RECICLADORES DE OFICIO NUEVA CAPITAL"/>
    <s v="OPERATIVA"/>
    <s v="MAYOR O IGUAL A 5001 USUARIOS"/>
    <s v="Aprovechamiento "/>
    <x v="2"/>
    <s v="ORGANIZACION AUTORIZADA"/>
    <s v="BOGOTÁ, D.C."/>
    <s v="BOGOTA, D.C."/>
    <s v="ACTUALIZACION"/>
    <d v="2022-05-05T00:00:00"/>
    <x v="7"/>
  </r>
  <r>
    <n v="56752"/>
    <s v="ASOCIACION DE RECICLADORES CICLO ECOLOGICO ESP"/>
    <s v="OPERATIVA"/>
    <s v="MAYOR O IGUAL A 5001 USUARIOS"/>
    <s v="Aprovechamiento "/>
    <x v="0"/>
    <s v="ORGANIZACION AUTORIZADA"/>
    <s v="BOGOTÁ, D.C."/>
    <s v="BOGOTA, D.C."/>
    <s v="ACTUALIZACION"/>
    <d v="2025-02-20T00:00:00"/>
    <x v="7"/>
  </r>
  <r>
    <n v="56770"/>
    <s v="ASOCIACION DE RECICLADORES MC"/>
    <s v="OPERATIVA"/>
    <s v="MAYOR O IGUAL A 5001 USUARIOS"/>
    <s v="Aprovechamiento "/>
    <x v="2"/>
    <s v="ORGANIZACION AUTORIZADA"/>
    <s v="SANTANDER"/>
    <s v="BARRANCABERMEJA"/>
    <s v="ACTUALIZACION"/>
    <d v="2025-02-25T00:00:00"/>
    <x v="7"/>
  </r>
  <r>
    <n v="56771"/>
    <s v="ASORENOVANDO EL PLANETA ESP"/>
    <s v="OPERATIVA"/>
    <s v="MAYOR O IGUAL A 5001 USUARIOS"/>
    <s v="Aprovechamiento "/>
    <x v="2"/>
    <s v="ORGANIZACION AUTORIZADA"/>
    <s v="BOGOTÁ, D.C."/>
    <s v="BOGOTA, D.C."/>
    <s v="ACTUALIZACION"/>
    <d v="2024-01-30T00:00:00"/>
    <x v="7"/>
  </r>
  <r>
    <n v="56790"/>
    <s v="ASOCIACION NACIONAL DE RECICLADORES BIOVIDA E.S.P."/>
    <s v="OPERATIVA"/>
    <s v="DESDE 2501 HASTA 5000 USUARIOS"/>
    <s v="Aprovechamiento "/>
    <x v="2"/>
    <s v="ORGANIZACION AUTORIZADA"/>
    <s v="META"/>
    <s v="RESTREPO"/>
    <s v="INSCRIPCION"/>
    <d v="2021-08-12T00:00:00"/>
    <x v="7"/>
  </r>
  <r>
    <n v="56830"/>
    <s v="ASOCIACIÓN DE RECICLADORES  AMANECER DEL RECICLAJE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56850"/>
    <s v="INDUSTRIA DE RECICLAJE Y APROVECHAMIENTO DEL VALLE S.A.S.  E.S.P. "/>
    <s v="OPERATIVA"/>
    <s v="MENOR O IGUAL A 2500 USUARIOS"/>
    <s v="Aprovechamiento "/>
    <x v="2"/>
    <s v="SOCIEDADES (EMPRESA DE SERVICIOS PUBLICOS)"/>
    <s v="VALLE DEL CAUCA"/>
    <s v="PALMIRA"/>
    <s v="INSCRIPCION"/>
    <d v="2021-11-25T00:00:00"/>
    <x v="7"/>
  </r>
  <r>
    <n v="56910"/>
    <s v="ASOCIACION ECOLOGICA PROGRESIVA EM"/>
    <s v="OPERATIVA"/>
    <s v="MAYOR O IGUAL A 5001 USUARIOS"/>
    <s v="Aprovechamiento "/>
    <x v="2"/>
    <s v="ORGANIZACION AUTORIZADA"/>
    <s v="BOGOTÁ, D.C."/>
    <s v="BOGOTA, D.C."/>
    <s v="ACTUALIZACION"/>
    <d v="2024-05-21T00:00:00"/>
    <x v="7"/>
  </r>
  <r>
    <n v="56930"/>
    <s v="ASOCIACION  DE GENERACIONES POR UN PLANETA MEJOR ESP"/>
    <s v="OPERATIVA"/>
    <s v="MAYOR O IGUAL A 5001 USUARIOS"/>
    <s v="Aprovechamiento "/>
    <x v="2"/>
    <s v="ORGANIZACION AUTORIZADA"/>
    <s v="BOGOTÁ, D.C."/>
    <s v="BOGOTA, D.C."/>
    <s v="INSCRIPCION"/>
    <d v="2022-02-28T00:00:00"/>
    <x v="7"/>
  </r>
  <r>
    <n v="56931"/>
    <s v="ASOCIACION DE RECICLADORES LAS P. .P. P."/>
    <s v="OPERATIVA"/>
    <s v="MAYOR O IGUAL A 5001 USUARIOS"/>
    <s v="Aprovechamiento "/>
    <x v="2"/>
    <s v="ORGANIZACION AUTORIZADA"/>
    <s v="BOGOTÁ, D.C."/>
    <s v="BOGOTA, D.C."/>
    <s v="ACTUALIZACION"/>
    <d v="2025-01-21T00:00:00"/>
    <x v="7"/>
  </r>
  <r>
    <n v="56932"/>
    <s v="ASOCIACION DE RECICLADORES DISTRITO CAPITAL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56952"/>
    <s v="ASOCIACIÓN DE RECICLADORES DE OFICIO MONTERÍA RECICLA"/>
    <s v="OPERATIVA"/>
    <s v="MENOR O IGUAL A 2500 USUARIOS"/>
    <s v="Aprovechamiento "/>
    <x v="2"/>
    <s v="ORGANIZACION AUTORIZADA"/>
    <s v="CÓRDOBA"/>
    <s v="MONTERIA"/>
    <s v="INSCRIPCION"/>
    <d v="2021-10-06T00:00:00"/>
    <x v="7"/>
  </r>
  <r>
    <n v="57011"/>
    <s v="Asociación de Recicladores Mi Bella Villas"/>
    <s v="OPERATIVA"/>
    <s v="MENOR O IGUAL A 2500 USUARIOS"/>
    <s v="Aprovechamiento "/>
    <x v="0"/>
    <s v="ORGANIZACION AUTORIZADA"/>
    <s v="CUNDINAMARCA"/>
    <s v="VILLA DE SAN DIEGO DE UBATE"/>
    <s v="ACTUALIZACION"/>
    <d v="2024-04-19T00:00:00"/>
    <x v="7"/>
  </r>
  <r>
    <n v="57070"/>
    <s v="ASOMUNDO RECICLABLE"/>
    <s v="OPERATIVA"/>
    <s v="MAYOR O IGUAL A 5001 USUARIOS"/>
    <s v="Aprovechamiento "/>
    <x v="2"/>
    <s v="ORGANIZACION AUTORIZADA"/>
    <s v="BOGOTÁ, D.C."/>
    <s v="BOGOTA, D.C."/>
    <s v="INSCRIPCION"/>
    <d v="2021-07-21T00:00:00"/>
    <x v="7"/>
  </r>
  <r>
    <n v="57090"/>
    <s v="ASOCIACION NACIONAL DE RECICLADORES DE ARBELAEZ UNIDOS POR EL MEDIO AMBIENTE "/>
    <s v="OPERATIVA"/>
    <s v="MENOR O IGUAL A 2500 USUARIOS"/>
    <s v="Aprovechamiento "/>
    <x v="0"/>
    <s v="ORGANIZACION AUTORIZADA"/>
    <s v="CUNDINAMARCA"/>
    <s v="ARBELAEZ"/>
    <s v="ACTUALIZACION"/>
    <d v="2025-01-29T00:00:00"/>
    <x v="7"/>
  </r>
  <r>
    <n v="57112"/>
    <s v="CORPORACIÓN BIOEFICIENCIA"/>
    <s v="OPERATIVA"/>
    <s v="MENOR O IGUAL A 2500 USUARIOS"/>
    <s v="Aprovechamiento "/>
    <x v="0"/>
    <s v="ORGANIZACION AUTORIZADA"/>
    <s v="BOGOTÁ, D.C."/>
    <s v="BOGOTA, D.C."/>
    <s v="ACTUALIZACION"/>
    <d v="2024-04-01T00:00:00"/>
    <x v="7"/>
  </r>
  <r>
    <n v="57170"/>
    <s v="ASOCIACIÓN DE RECICLADORES EN DEFENSA DEL MEDIO AMBIENTE"/>
    <s v="OPERATIVA"/>
    <s v="MAYOR O IGUAL A 5001 USUARIOS"/>
    <s v="Aprovechamiento "/>
    <x v="0"/>
    <s v="ORGANIZACION AUTORIZADA"/>
    <s v="BOGOTÁ, D.C."/>
    <s v="BOGOTA, D.C."/>
    <s v="INSCRIPCION"/>
    <d v="2021-07-26T00:00:00"/>
    <x v="7"/>
  </r>
  <r>
    <n v="57190"/>
    <s v="AGROWPLAST S.A.S. E.S.P."/>
    <s v="OPERATIVA"/>
    <s v="MAYOR O IGUAL A 5001 USUARIOS"/>
    <s v="Aprovechamiento "/>
    <x v="0"/>
    <s v="SOCIEDADES (EMPRESA DE SERVICIOS PUBLICOS)"/>
    <s v="CASANARE"/>
    <s v="YOPAL"/>
    <s v="INSCRIPCION"/>
    <d v="2021-10-06T00:00:00"/>
    <x v="7"/>
  </r>
  <r>
    <n v="57211"/>
    <s v="ASOCIACION DE RECICLADORES DEL SUR"/>
    <s v="OPERATIVA"/>
    <s v="MAYOR O IGUAL A 5001 USUARIOS"/>
    <s v="Aprovechamiento "/>
    <x v="2"/>
    <s v="ORGANIZACION AUTORIZADA"/>
    <s v="BOGOTÁ, D.C."/>
    <s v="BOGOTA, D.C."/>
    <s v="ACTUALIZACION"/>
    <d v="2024-04-24T00:00:00"/>
    <x v="7"/>
  </r>
  <r>
    <n v="57270"/>
    <s v="ASOCIACIÓN DE RECICLADORES REGION CARIBE"/>
    <s v="OPERATIVA"/>
    <s v="MAYOR O IGUAL A 5001 USUARIOS"/>
    <s v="Aprovechamiento "/>
    <x v="2"/>
    <s v="ORGANIZACION AUTORIZADA"/>
    <s v="ATLÁNTICO"/>
    <s v="BARRANQUILLA"/>
    <s v="ACTUALIZACION"/>
    <d v="2025-02-19T00:00:00"/>
    <x v="7"/>
  </r>
  <r>
    <n v="57271"/>
    <s v="ASOCIACION AMBIENTAL DE RECUPERADORES Y RECICLADORES CAVA 88"/>
    <s v="OPERATIVA"/>
    <s v="MAYOR O IGUAL A 5001 USUARIOS"/>
    <s v="Aprovechamiento "/>
    <x v="2"/>
    <s v="ORGANIZACION AUTORIZADA"/>
    <s v="BOGOTÁ, D.C."/>
    <s v="BOGOTA, D.C."/>
    <s v="INSCRIPCION"/>
    <d v="2021-08-27T00:00:00"/>
    <x v="7"/>
  </r>
  <r>
    <n v="57272"/>
    <s v="ASOCIACION DE RECICLADORES HUELLA VERDE"/>
    <s v="OPERATIVA"/>
    <s v="MENOR O IGUAL A 2500 USUARIOS"/>
    <s v="Aprovechamiento "/>
    <x v="2"/>
    <s v="ORGANIZACION AUTORIZADA"/>
    <s v="META"/>
    <s v="VILLAVICENCIO"/>
    <s v="ACTUALIZACION"/>
    <d v="2025-02-03T00:00:00"/>
    <x v="7"/>
  </r>
  <r>
    <n v="57290"/>
    <s v="ASOAMBIENTAL NACIONAL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57350"/>
    <s v="ASOCIACION DE RECICLADORES DIOS VIVE"/>
    <s v="OPERATIVA"/>
    <s v="MENOR O IGUAL A 2500 USUARIOS"/>
    <s v="Aprovechamiento "/>
    <x v="1"/>
    <s v="ORGANIZACION AUTORIZADA"/>
    <s v="BOGOTÁ, D.C."/>
    <s v="BOGOTA, D.C."/>
    <s v="ACTUALIZACION"/>
    <d v="2025-03-14T00:00:00"/>
    <x v="7"/>
  </r>
  <r>
    <n v="57370"/>
    <s v="ASOCIACION DE RECLICLADORES DE AGUACHICA LAS BATEAS"/>
    <s v="OPERATIVA"/>
    <s v="MENOR O IGUAL A 2500 USUARIOS"/>
    <s v="Aprovechamiento "/>
    <x v="0"/>
    <s v="ORGANIZACION AUTORIZADA"/>
    <s v="CESAR"/>
    <s v="AGUACHICA"/>
    <s v="ACTUALIZACION"/>
    <d v="2025-02-27T00:00:00"/>
    <x v="7"/>
  </r>
  <r>
    <n v="57390"/>
    <s v="ASOCIACIÓN RECUPERADORES AMBIENTALES UNIDOS POR EL MEDIO AMBIENTE"/>
    <s v="OPERATIVA"/>
    <s v="DESDE 2501 HASTA 5000 USUARIOS"/>
    <s v="Aprovechamiento "/>
    <x v="0"/>
    <s v="ORGANIZACION AUTORIZADA"/>
    <s v="CUNDINAMARCA"/>
    <s v="SAN ANTONIO DEL TEQUENDAMA"/>
    <s v="ACTUALIZACION"/>
    <d v="2025-02-21T00:00:00"/>
    <x v="7"/>
  </r>
  <r>
    <n v="57490"/>
    <s v="ASOCIACION DE RECICLADORES NUEVA VIDA"/>
    <s v="OPERATIVA"/>
    <s v="DESDE 2501 HASTA 5000 USUARIOS"/>
    <s v="Aprovechamiento "/>
    <x v="2"/>
    <s v="ORGANIZACION AUTORIZADA"/>
    <s v="BOGOTÁ, D.C."/>
    <s v="BOGOTA, D.C."/>
    <s v="ACTUALIZACION"/>
    <d v="2025-03-04T00:00:00"/>
    <x v="7"/>
  </r>
  <r>
    <n v="57510"/>
    <s v="ASOCIACION GREMIAL DE RECICLADORES ECOCHIQUINQUIRA ESP"/>
    <s v="OPERATIVA"/>
    <s v="MAYOR O IGUAL A 5001 USUARIOS"/>
    <s v="Aprovechamiento "/>
    <x v="0"/>
    <s v="ORGANIZACION AUTORIZADA"/>
    <s v="BOYACÁ"/>
    <s v="CHIQUINQUIRA"/>
    <s v="ACTUALIZACION"/>
    <d v="2024-08-27T00:00:00"/>
    <x v="7"/>
  </r>
  <r>
    <n v="57532"/>
    <s v="INVERSIONES Y CONSTRUCTORA VIPLUS 2020 SAS E.S.P."/>
    <s v="OPERATIVA"/>
    <s v="MENOR O IGUAL A 2500 USUARIOS"/>
    <s v="Grupo de Pequeños"/>
    <x v="1"/>
    <s v="SOCIEDADES (EMPRESA DE SERVICIOS PUBLICOS)"/>
    <s v="BOGOTÁ, D.C."/>
    <s v="BOGOTA, D.C."/>
    <s v="ACTUALIZACION"/>
    <d v="2022-03-30T00:00:00"/>
    <x v="3"/>
  </r>
  <r>
    <n v="57533"/>
    <s v="ASOCIACION DE RECICLADORES LA ESPERANZA WM"/>
    <s v="OPERATIVA"/>
    <s v="DESDE 2501 HASTA 5000 USUARIOS"/>
    <s v="Aprovechamiento "/>
    <x v="0"/>
    <s v="ORGANIZACION AUTORIZADA"/>
    <s v="BOGOTÁ, D.C."/>
    <s v="BOGOTA, D.C."/>
    <s v="ACTUALIZACION"/>
    <d v="2025-02-21T00:00:00"/>
    <x v="7"/>
  </r>
  <r>
    <n v="57571"/>
    <s v="ASOCIACION DE USUARIOS DEL ACUEDUCTO VEREDAL TIESTOS PADILLA"/>
    <s v="OPERATIVA"/>
    <s v="MENOR O IGUAL A 2500 USUARIOS"/>
    <s v="Grupo de Pequeños"/>
    <x v="1"/>
    <s v="ORGANIZACION AUTORIZADA"/>
    <s v="TOLIMA"/>
    <s v="LERIDA"/>
    <s v="ACTUALIZACION"/>
    <d v="2024-05-28T00:00:00"/>
    <x v="3"/>
  </r>
  <r>
    <n v="57591"/>
    <s v="EMPRESA REGIONAL DE APROVECHAMIENTO S.A.S. E.S.P. B.I.C."/>
    <s v="OPERATIVA"/>
    <s v="MAYOR O IGUAL A 5001 USUARIOS"/>
    <s v="Aprovechamiento "/>
    <x v="0"/>
    <s v="SOCIEDADES (EMPRESA DE SERVICIOS PUBLICOS)"/>
    <s v="CUNDINAMARCA"/>
    <s v="GIRARDOT"/>
    <s v="ACTUALIZACION"/>
    <d v="2025-02-20T00:00:00"/>
    <x v="7"/>
  </r>
  <r>
    <n v="57592"/>
    <s v="ASOCIACION DE RECUPERADORES BIOUNIVERSO "/>
    <s v="OPERATIVA"/>
    <s v="MENOR O IGUAL A 2500 USUARIOS"/>
    <s v="Aprovechamiento "/>
    <x v="2"/>
    <s v="ORGANIZACION AUTORIZADA"/>
    <s v="BOGOTÁ, D.C."/>
    <s v="BOGOTA, D.C."/>
    <s v="ACTUALIZACION"/>
    <d v="2024-03-13T00:00:00"/>
    <x v="7"/>
  </r>
  <r>
    <n v="57630"/>
    <s v="ECOAMBIENTE"/>
    <s v="OPERATIVA"/>
    <s v="MAYOR O IGUAL A 5001 USUARIOS"/>
    <s v="Aprovechamiento "/>
    <x v="2"/>
    <s v="ORGANIZACION AUTORIZADA"/>
    <s v="META"/>
    <s v="VILLAVICENCIO"/>
    <s v="ACTUALIZACION"/>
    <d v="2024-07-18T00:00:00"/>
    <x v="7"/>
  </r>
  <r>
    <n v="57650"/>
    <s v="ASOCIACION AMBIENTAL DE RECOLECCION DE RESIDUOS E.S.P"/>
    <s v="OPERATIVA"/>
    <s v="MAYOR O IGUAL A 5001 USUARIOS"/>
    <s v="Aprovechamiento "/>
    <x v="0"/>
    <s v="ORGANIZACION AUTORIZADA"/>
    <s v="BOGOTÁ, D.C."/>
    <s v="BOGOTA, D.C."/>
    <s v="ACTUALIZACION"/>
    <d v="2025-02-17T00:00:00"/>
    <x v="7"/>
  </r>
  <r>
    <n v="57690"/>
    <s v="ASOCIACION DE RECICLADORES DE OFICIO PUNTO ECOLOGICO"/>
    <s v="OPERATIVA"/>
    <s v="MAYOR O IGUAL A 5001 USUARIOS"/>
    <s v="Aprovechamiento "/>
    <x v="2"/>
    <s v="ORGANIZACION AUTORIZADA"/>
    <s v="VALLE DEL CAUCA"/>
    <s v="CALI"/>
    <s v="ACTUALIZACION"/>
    <d v="2025-02-26T00:00:00"/>
    <x v="7"/>
  </r>
  <r>
    <n v="57710"/>
    <s v="EMPRESA DE SERVICIOS PUBLICOS DE MONTECRISTO S.A E.S.P"/>
    <s v="OPERATIVA"/>
    <s v="MENOR O IGUAL A 2500 USUARIOS"/>
    <s v="Grupo de Pequeños"/>
    <x v="2"/>
    <s v="SOCIEDADES (EMPRESA DE SERVICIOS PUBLICOS)"/>
    <s v="BOLÍVAR"/>
    <s v="MONTECRISTO"/>
    <s v="INSCRIPCION"/>
    <d v="2024-05-16T00:00:00"/>
    <x v="5"/>
  </r>
  <r>
    <n v="57712"/>
    <s v="AGUAS PALMASECA S.A.S. E.S.P."/>
    <s v="OPERATIVA"/>
    <s v="MENOR O IGUAL A 2500 USUARIOS"/>
    <s v="Grupo de Pequeños"/>
    <x v="2"/>
    <s v="SOCIEDADES (EMPRESA DE SERVICIOS PUBLICOS)"/>
    <s v="VALLE DEL CAUCA"/>
    <s v="PALMIRA"/>
    <s v="ACTUALIZACION"/>
    <d v="2024-03-07T00:00:00"/>
    <x v="4"/>
  </r>
  <r>
    <n v="57730"/>
    <s v="ASOCIACION DE RECICLADORES MEJORANDO EL MEDIO AMBIENTE"/>
    <s v="OPERATIVA"/>
    <s v="MAYOR O IGUAL A 5001 USUARIOS"/>
    <s v="Aprovechamiento "/>
    <x v="0"/>
    <s v="ORGANIZACION AUTORIZADA"/>
    <s v="ANTIOQUIA"/>
    <s v="BELLO"/>
    <s v="ACTUALIZACION"/>
    <d v="2022-06-21T00:00:00"/>
    <x v="7"/>
  </r>
  <r>
    <n v="57750"/>
    <s v="ASOCIACION DE USUARIOS DEL ACUEDUCTO AQUAVIDA DINAMICA"/>
    <s v="OPERATIVA"/>
    <s v="MENOR O IGUAL A 2500 USUARIOS"/>
    <s v="Grupo de Pequeños"/>
    <x v="1"/>
    <s v="ORGANIZACION AUTORIZADA"/>
    <s v="CAUCA"/>
    <s v="TOTORO"/>
    <s v="ACTUALIZACION"/>
    <d v="2024-06-11T00:00:00"/>
    <x v="3"/>
  </r>
  <r>
    <n v="57790"/>
    <s v="EMPRESAS PÚBLICAS DE PIAMONTE AAA S.A.S E.S.P."/>
    <s v="OPERATIVA"/>
    <s v="MENOR O IGUAL A 2500 USUARIOS"/>
    <s v="Grupo de Pequeños"/>
    <x v="0"/>
    <s v="SOCIEDADES (EMPRESA DE SERVICIOS PUBLICOS)"/>
    <s v="CAUCA"/>
    <s v="PIAMONTE"/>
    <s v="ACTUALIZACION"/>
    <d v="2025-03-14T00:00:00"/>
    <x v="1"/>
  </r>
  <r>
    <n v="57831"/>
    <s v="CORPORACION INNOVAR RECICLA"/>
    <s v="OPERATIVA"/>
    <s v="MAYOR O IGUAL A 5001 USUARIOS"/>
    <s v="Aprovechamiento "/>
    <x v="0"/>
    <s v="ORGANIZACION AUTORIZADA"/>
    <s v="ANTIOQUIA"/>
    <s v="SABANETA"/>
    <s v="ACTUALIZACION"/>
    <d v="2025-03-03T00:00:00"/>
    <x v="7"/>
  </r>
  <r>
    <n v="57832"/>
    <s v="ASOCIACION DE USUARIOS DEL ACUEDUCTO VEREDAL PESQUINAL Y LOMA HERMOSA"/>
    <s v="OPERATIVA"/>
    <s v="MENOR O IGUAL A 2500 USUARIOS"/>
    <s v="Grupo de Pequeños"/>
    <x v="1"/>
    <s v="ORGANIZACION AUTORIZADA"/>
    <s v="ANTIOQUIA"/>
    <s v="SAN JERONIMO"/>
    <s v="ACTUALIZACION"/>
    <d v="2022-06-17T00:00:00"/>
    <x v="3"/>
  </r>
  <r>
    <n v="57950"/>
    <s v="ASOCIACION DE RECICLADORES ECO VIDA INTEGRAL"/>
    <s v="OPERATIVA"/>
    <s v="MAYOR O IGUAL A 5001 USUARIOS"/>
    <s v="Aprovechamiento "/>
    <x v="0"/>
    <s v="ORGANIZACION AUTORIZADA"/>
    <s v="BOGOTÁ, D.C."/>
    <s v="BOGOTA, D.C."/>
    <s v="INSCRIPCION"/>
    <d v="2021-12-16T00:00:00"/>
    <x v="7"/>
  </r>
  <r>
    <n v="57970"/>
    <s v="SALVANDO PLANETA S.A.S."/>
    <s v="OPERATIVA"/>
    <s v="MAYOR O IGUAL A 5001 USUARIOS"/>
    <s v="Aprovechamiento "/>
    <x v="0"/>
    <s v="SOCIEDADES (EMPRESA DE SERVICIOS PUBLICOS)"/>
    <s v="CUNDINAMARCA"/>
    <s v="AGUA DE DIOS"/>
    <s v="INSCRIPCION"/>
    <d v="2021-09-30T00:00:00"/>
    <x v="7"/>
  </r>
  <r>
    <n v="57971"/>
    <s v="ASOCIACIÓN DE MUJERES RECOLECTORAS ECO MAS"/>
    <s v="OPERATIVA"/>
    <s v="DESDE 2501 HASTA 5000 USUARIOS"/>
    <s v="Aprovechamiento "/>
    <x v="2"/>
    <s v="ORGANIZACION AUTORIZADA"/>
    <s v="CAUCA"/>
    <s v="POPAYAN"/>
    <s v="ACTUALIZACION"/>
    <d v="2025-02-12T00:00:00"/>
    <x v="7"/>
  </r>
  <r>
    <n v="57972"/>
    <s v="ASOCIACION DE PRESTADORES DE SERVICIO PUBLICO DE APROVECHAMIENTO"/>
    <s v="OPERATIVA"/>
    <s v="MAYOR O IGUAL A 5001 USUARIOS"/>
    <s v="Aprovechamiento "/>
    <x v="0"/>
    <s v="ORGANIZACION AUTORIZADA"/>
    <s v="ANTIOQUIA"/>
    <s v="ITAGUI"/>
    <s v="INSCRIPCION"/>
    <d v="2022-08-22T00:00:00"/>
    <x v="7"/>
  </r>
  <r>
    <n v="58010"/>
    <s v="JUNTA DE ACCION COMUNAL VEREDA SANTA ROSA  MUNICIPIO DE SUBACHOQUE"/>
    <s v="OPERATIVA (No activa)"/>
    <s v="MENOR O IGUAL A 2500 USUARIOS"/>
    <s v="Grupo de Pequeños"/>
    <x v="1"/>
    <s v="ORGANIZACION AUTORIZADA"/>
    <s v="CUNDINAMARCA"/>
    <s v="SUBACHOQUE"/>
    <s v="ACTUALIZACION"/>
    <d v="2023-08-14T00:00:00"/>
    <x v="3"/>
  </r>
  <r>
    <n v="58051"/>
    <s v="Recorganicos ESP S.A.S"/>
    <s v="OPERATIVA"/>
    <s v="MAYOR O IGUAL A 5001 USUARIOS"/>
    <s v="Aprovechamiento "/>
    <x v="0"/>
    <s v="SOCIEDADES (EMPRESA DE SERVICIOS PUBLICOS)"/>
    <s v="CUNDINAMARCA"/>
    <s v="SOACHA"/>
    <s v="INSCRIPCION"/>
    <d v="2021-12-01T00:00:00"/>
    <x v="7"/>
  </r>
  <r>
    <n v="58091"/>
    <s v="ASOCIACION DE RECICLADORES COLOMBIA RECUPERA"/>
    <s v="OPERATIVA"/>
    <s v="MENOR O IGUAL A 2500 USUARIOS"/>
    <s v="Aprovechamiento "/>
    <x v="2"/>
    <s v="ORGANIZACION AUTORIZADA"/>
    <s v="BOGOTÁ, D.C."/>
    <s v="BOGOTA, D.C."/>
    <s v="ACTUALIZACION"/>
    <d v="2025-02-28T00:00:00"/>
    <x v="7"/>
  </r>
  <r>
    <n v="58092"/>
    <s v="ASOCIACION DE RECICLADORES APROVECHAMIENTO URBANO ESP"/>
    <s v="OPERATIVA"/>
    <s v="MAYOR O IGUAL A 5001 USUARIOS"/>
    <s v="Aprovechamiento "/>
    <x v="2"/>
    <s v="ORGANIZACION AUTORIZADA"/>
    <s v="BOGOTÁ, D.C."/>
    <s v="BOGOTA, D.C."/>
    <s v="ACTUALIZACION"/>
    <d v="2025-02-27T00:00:00"/>
    <x v="7"/>
  </r>
  <r>
    <n v="58110"/>
    <s v="ASOCIACION DE RECICLADORES COLOMBIA ECOLOGICA"/>
    <s v="OPERATIVA"/>
    <s v="MAYOR O IGUAL A 5001 USUARIOS"/>
    <s v="Aprovechamiento "/>
    <x v="2"/>
    <s v="ORGANIZACION AUTORIZADA"/>
    <s v="BOGOTÁ, D.C."/>
    <s v="BOGOTA, D.C."/>
    <s v="ACTUALIZACION"/>
    <d v="2025-03-10T00:00:00"/>
    <x v="7"/>
  </r>
  <r>
    <n v="58113"/>
    <s v="ASOCIACION DE RECICLADORES DE OFICIO Y ACOPIO LA VICTORIA"/>
    <s v="OPERATIVA"/>
    <s v="DESDE 2501 HASTA 5000 USUARIOS"/>
    <s v="Aprovechamiento "/>
    <x v="0"/>
    <s v="ORGANIZACION AUTORIZADA"/>
    <s v="BOLÍVAR"/>
    <s v="CARTAGENA DE INDIAS"/>
    <s v="ACTUALIZACION"/>
    <d v="2025-03-10T00:00:00"/>
    <x v="7"/>
  </r>
  <r>
    <n v="58130"/>
    <s v="ORGANIZACIÓN ECOLÓGICA COLOMBIANA E.S.P."/>
    <s v="OPERATIVA"/>
    <s v="MAYOR O IGUAL A 5001 USUARIOS"/>
    <s v="Aprovechamiento "/>
    <x v="2"/>
    <s v="ORGANIZACION AUTORIZADA"/>
    <s v="BOGOTÁ, D.C."/>
    <s v="BOGOTA, D.C."/>
    <s v="INSCRIPCION"/>
    <d v="2021-09-30T00:00:00"/>
    <x v="7"/>
  </r>
  <r>
    <n v="58131"/>
    <s v="ASOCIACION DE RECICLADORES FUTURO AMBIENTE"/>
    <s v="OPERATIVA"/>
    <s v="MAYOR O IGUAL A 5001 USUARIOS"/>
    <s v="Aprovechamiento "/>
    <x v="2"/>
    <s v="ORGANIZACION AUTORIZADA"/>
    <s v="BOGOTÁ, D.C."/>
    <s v="BOGOTA, D.C."/>
    <s v="INSCRIPCION"/>
    <d v="2021-12-16T00:00:00"/>
    <x v="7"/>
  </r>
  <r>
    <n v="58132"/>
    <s v="ASOCIACION DE RECICLADORES MOJARRA "/>
    <s v="OPERATIVA"/>
    <s v="MAYOR O IGUAL A 5001 USUARIOS"/>
    <s v="Aprovechamiento "/>
    <x v="2"/>
    <s v="ORGANIZACION AUTORIZADA"/>
    <s v="BOGOTÁ, D.C."/>
    <s v="BOGOTA, D.C."/>
    <s v="ACTUALIZACION"/>
    <d v="2024-04-15T00:00:00"/>
    <x v="7"/>
  </r>
  <r>
    <n v="58150"/>
    <s v="Asociacion colombiana de recicladores milenio ESP"/>
    <s v="OPERATIVA"/>
    <s v="MAYOR O IGUAL A 5001 USUARIOS"/>
    <s v="Aprovechamiento "/>
    <x v="0"/>
    <s v="ORGANIZACION AUTORIZADA"/>
    <s v="BOGOTÁ, D.C."/>
    <s v="BOGOTA, D.C."/>
    <s v="ACTUALIZACION"/>
    <d v="2024-04-15T00:00:00"/>
    <x v="7"/>
  </r>
  <r>
    <n v="58190"/>
    <s v="ASOCIACIÓN DE RECUPERADORES AMBIENTALES TRABAJANDO POR UN FUTURO"/>
    <s v="OPERATIVA"/>
    <s v="MAYOR O IGUAL A 5001 USUARIOS"/>
    <s v="Aprovechamiento "/>
    <x v="0"/>
    <s v="ORGANIZACION AUTORIZADA"/>
    <s v="CUNDINAMARCA"/>
    <s v="SOACHA"/>
    <s v="INSCRIPCION"/>
    <d v="2021-10-04T00:00:00"/>
    <x v="7"/>
  </r>
  <r>
    <n v="58291"/>
    <s v="FUNDACION CONCIENCIA RECIPROCO AMBIENTAL"/>
    <s v="OPERATIVA"/>
    <s v="MAYOR O IGUAL A 5001 USUARIOS"/>
    <s v="Aprovechamiento "/>
    <x v="2"/>
    <s v="ORGANIZACION AUTORIZADA"/>
    <s v="CUNDINAMARCA"/>
    <s v="SOACHA"/>
    <s v="ACTUALIZACION"/>
    <d v="2025-02-28T00:00:00"/>
    <x v="7"/>
  </r>
  <r>
    <n v="58310"/>
    <s v="ASOCIACION &quot;FUTURO AMBIENTAL&quot; RECICLADORES Y RECUPERADORES DE OFICIO"/>
    <s v="OPERATIVA"/>
    <s v="MAYOR O IGUAL A 5001 USUARIOS"/>
    <s v="Aprovechamiento "/>
    <x v="0"/>
    <s v="ORGANIZACION AUTORIZADA"/>
    <s v="VALLE DEL CAUCA"/>
    <s v="CALI"/>
    <s v="ACTUALIZACION"/>
    <d v="2025-02-28T00:00:00"/>
    <x v="7"/>
  </r>
  <r>
    <n v="58330"/>
    <s v="ASOCIACION DE RECICLADORES POR UN CUNDINAMARCA MEJOR"/>
    <s v="OPERATIVA"/>
    <s v="MAYOR O IGUAL A 5001 USUARIOS"/>
    <s v="Aprovechamiento "/>
    <x v="0"/>
    <s v="ORGANIZACION AUTORIZADA"/>
    <s v="CUNDINAMARCA"/>
    <s v="SOACHA"/>
    <s v="ACTUALIZACION"/>
    <d v="2024-10-21T00:00:00"/>
    <x v="7"/>
  </r>
  <r>
    <n v="58350"/>
    <s v="ASOCIACION RECICLADORES Y AMBIENTE DE AGUACHICA"/>
    <s v="OPERATIVA"/>
    <s v="MAYOR O IGUAL A 5001 USUARIOS"/>
    <s v="Aprovechamiento "/>
    <x v="0"/>
    <s v="ORGANIZACION AUTORIZADA"/>
    <s v="CESAR"/>
    <s v="AGUACHICA"/>
    <s v="INSCRIPCION"/>
    <d v="2021-10-06T00:00:00"/>
    <x v="7"/>
  </r>
  <r>
    <n v="58351"/>
    <s v="ASOCIACION DE RECICLADORES EMMANUEL "/>
    <s v="OPERATIVA"/>
    <s v="MENOR O IGUAL A 2500 USUARIOS"/>
    <s v="Aprovechamiento "/>
    <x v="0"/>
    <s v="ORGANIZACION AUTORIZADA"/>
    <s v="BOGOTÁ, D.C."/>
    <s v="BOGOTA, D.C."/>
    <s v="ACTUALIZACION"/>
    <d v="2025-03-13T00:00:00"/>
    <x v="7"/>
  </r>
  <r>
    <n v="58353"/>
    <s v="SERVICIOS PÚBLICOS Y RECICLAJES EL PACTO S.A.S. E.S.P. "/>
    <s v="OPERATIVA"/>
    <s v="MAYOR O IGUAL A 5001 USUARIOS"/>
    <s v="Aprovechamiento "/>
    <x v="0"/>
    <s v="SOCIEDADES (EMPRESA DE SERVICIOS PUBLICOS)"/>
    <s v="HUILA"/>
    <s v="NEIVA"/>
    <s v="INSCRIPCION"/>
    <d v="2021-10-11T00:00:00"/>
    <x v="7"/>
  </r>
  <r>
    <n v="58370"/>
    <s v="EMPRESA DE SERVICIOS PÚBLICOS DE ACUEDUCTO, ALCANTARILLADO, ASEO Y COMPLEMENTARIOS DE NEIRA CALDAS S.A.S E.S.P."/>
    <s v="OPERATIVA"/>
    <s v="DESDE 2501 HASTA 5000 USUARIOS"/>
    <s v="Grupo de Pequeños"/>
    <x v="0"/>
    <s v="SOCIEDADES (EMPRESA DE SERVICIOS PUBLICOS)"/>
    <s v="CALDAS"/>
    <s v="NEIRA"/>
    <s v="ACTUALIZACION"/>
    <d v="2025-02-28T00:00:00"/>
    <x v="0"/>
  </r>
  <r>
    <n v="58372"/>
    <s v="ASOCIACION RECUPERADORES AMBIENTALES DEL GUALIVA"/>
    <s v="OPERATIVA"/>
    <s v="MAYOR O IGUAL A 5001 USUARIOS"/>
    <s v="Aprovechamiento "/>
    <x v="0"/>
    <s v="ORGANIZACION AUTORIZADA"/>
    <s v="CUNDINAMARCA"/>
    <s v="VILLETA"/>
    <s v="ACTUALIZACION"/>
    <d v="2024-09-30T00:00:00"/>
    <x v="7"/>
  </r>
  <r>
    <n v="58373"/>
    <s v="ASOCIACIÓN FUTURO LIMPIO SIEMPRE"/>
    <s v="OPERATIVA"/>
    <s v="MAYOR O IGUAL A 5001 USUARIOS"/>
    <s v="Aprovechamiento "/>
    <x v="0"/>
    <s v="ORGANIZACION AUTORIZADA"/>
    <s v="META"/>
    <s v="VILLAVICENCIO"/>
    <s v="ACTUALIZACION"/>
    <d v="2024-04-17T00:00:00"/>
    <x v="7"/>
  </r>
  <r>
    <n v="58390"/>
    <s v="ASOCIACIÓN DE RECICLADORES DE OFICIO FORMALIZADOS DE ARMERO GUAYABAL"/>
    <s v="OPERATIVA"/>
    <s v="MENOR O IGUAL A 2500 USUARIOS"/>
    <s v="Aprovechamiento "/>
    <x v="2"/>
    <s v="ORGANIZACION AUTORIZADA"/>
    <s v="TOLIMA"/>
    <s v="ARMERO GUAYABAL"/>
    <s v="ACTUALIZACION"/>
    <d v="2023-07-25T00:00:00"/>
    <x v="7"/>
  </r>
  <r>
    <n v="58412"/>
    <s v="ALTERNATIVAS AMBIENTALES DE COLOMBIA SAS"/>
    <s v="OPERATIVA"/>
    <s v="MAYOR O IGUAL A 5001 USUARIOS"/>
    <s v="Aprovechamiento "/>
    <x v="0"/>
    <s v="SOCIEDADES (EMPRESA DE SERVICIOS PUBLICOS)"/>
    <s v="SANTANDER"/>
    <s v="BARRANCABERMEJA"/>
    <s v="INSCRIPCION"/>
    <d v="2021-11-04T00:00:00"/>
    <x v="7"/>
  </r>
  <r>
    <n v="58413"/>
    <s v="ASOCIACIÓN DE RECICLADORES FORMALIZADOS DEL GUAMO"/>
    <s v="OPERATIVA"/>
    <s v="MENOR O IGUAL A 2500 USUARIOS"/>
    <s v="Aprovechamiento "/>
    <x v="0"/>
    <s v="ORGANIZACION AUTORIZADA"/>
    <s v="TOLIMA"/>
    <s v="GUAMO"/>
    <s v="ACTUALIZACION"/>
    <d v="2024-05-23T00:00:00"/>
    <x v="7"/>
  </r>
  <r>
    <n v="58414"/>
    <s v="ASOCIACION DE RECICLADORES VIDA VERDE"/>
    <s v="OPERATIVA"/>
    <s v="DESDE 2501 HASTA 5000 USUARIOS"/>
    <s v="Aprovechamiento "/>
    <x v="0"/>
    <s v="ORGANIZACION AUTORIZADA"/>
    <s v="BOGOTÁ, D.C."/>
    <s v="BOGOTA, D.C."/>
    <s v="ACTUALIZACION"/>
    <d v="2025-02-21T00:00:00"/>
    <x v="7"/>
  </r>
  <r>
    <n v="58415"/>
    <s v="ASOCIACIÓN VIDA VERDE RECICLADORES E.S.P"/>
    <s v="OPERATIVA"/>
    <s v="MAYOR O IGUAL A 5001 USUARIOS"/>
    <s v="Aprovechamiento "/>
    <x v="0"/>
    <s v="ORGANIZACION AUTORIZADA"/>
    <s v="CUNDINAMARCA"/>
    <s v="CHIA"/>
    <s v="ACTUALIZACION"/>
    <d v="2025-01-23T00:00:00"/>
    <x v="7"/>
  </r>
  <r>
    <n v="58431"/>
    <s v="ASOCIACION DE RECICLADORES UN CICLO NUEVO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58450"/>
    <s v="ASOCIACION DE RECICLADORES UNIDOS CUIDANDO EL PLANETA"/>
    <s v="OPERATIVA"/>
    <s v="MENOR O IGUAL A 2500 USUARIOS"/>
    <s v="Aprovechamiento "/>
    <x v="2"/>
    <s v="ORGANIZACION AUTORIZADA"/>
    <s v="META"/>
    <s v="VILLAVICENCIO"/>
    <s v="ACTUALIZACION"/>
    <d v="2024-05-06T00:00:00"/>
    <x v="7"/>
  </r>
  <r>
    <n v="58530"/>
    <s v="ASOCIACION DE USUARIOS DEL ACUEDUCTO VEREDAL COMBIA CHIQUITA SECTOR #3"/>
    <s v="OPERATIVA"/>
    <s v="MENOR O IGUAL A 2500 USUARIOS"/>
    <s v="Grupo de Pequeños"/>
    <x v="1"/>
    <s v="ORGANIZACION AUTORIZADA"/>
    <s v="ANTIOQUIA"/>
    <s v="FREDONIA"/>
    <s v="INSCRIPCION"/>
    <d v="2021-10-29T00:00:00"/>
    <x v="3"/>
  </r>
  <r>
    <n v="58550"/>
    <s v="INVERNAB S.A.S. E.S.P."/>
    <s v="OPERATIVA"/>
    <s v="MENOR O IGUAL A 2500 USUARIOS"/>
    <s v="Aprovechamiento "/>
    <x v="2"/>
    <s v="SOCIEDADES (EMPRESA DE SERVICIOS PUBLICOS)"/>
    <s v="CUNDINAMARCA"/>
    <s v="SOACHA"/>
    <s v="ACTUALIZACION"/>
    <d v="2023-09-05T00:00:00"/>
    <x v="7"/>
  </r>
  <r>
    <n v="58570"/>
    <s v="ASOCIACION DE RECICLADORES DE UBAQUE"/>
    <s v="OPERATIVA"/>
    <s v="MENOR O IGUAL A 2500 USUARIOS"/>
    <s v="Aprovechamiento "/>
    <x v="2"/>
    <s v="ORGANIZACION AUTORIZADA"/>
    <s v="CUNDINAMARCA"/>
    <s v="UBAQUE"/>
    <s v="ACTUALIZACION"/>
    <d v="2025-03-26T00:00:00"/>
    <x v="7"/>
  </r>
  <r>
    <n v="58590"/>
    <s v="ASOCIACION DE USUARIOS IPUJE"/>
    <s v="OPERATIVA"/>
    <s v="MENOR O IGUAL A 2500 USUARIOS"/>
    <s v="Grupo de Pequeños"/>
    <x v="1"/>
    <s v="ORGANIZACION AUTORIZADA"/>
    <s v="LA GUAJIRA"/>
    <s v="URIBIA"/>
    <s v="INSCRIPCION"/>
    <d v="2021-11-22T00:00:00"/>
    <x v="3"/>
  </r>
  <r>
    <n v="58591"/>
    <s v="ASOCIACION DE RECICLADORES HR"/>
    <s v="OPERATIVA"/>
    <s v="MAYOR O IGUAL A 5001 USUARIOS"/>
    <s v="Aprovechamiento "/>
    <x v="2"/>
    <s v="ORGANIZACION AUTORIZADA"/>
    <s v="BOGOTÁ, D.C."/>
    <s v="BOGOTA, D.C."/>
    <s v="ACTUALIZACION"/>
    <d v="2025-03-05T00:00:00"/>
    <x v="7"/>
  </r>
  <r>
    <n v="58592"/>
    <s v="asociacion de recicladores independientes green veintiuno"/>
    <s v="OPERATIVA"/>
    <s v="MAYOR O IGUAL A 5001 USUARIOS"/>
    <s v="Aprovechamiento "/>
    <x v="2"/>
    <s v="ORGANIZACION AUTORIZADA"/>
    <s v="BOGOTÁ, D.C."/>
    <s v="BOGOTA, D.C."/>
    <s v="INSCRIPCION"/>
    <d v="2021-10-25T00:00:00"/>
    <x v="7"/>
  </r>
  <r>
    <n v="58670"/>
    <s v="Coporacion ZonaEco"/>
    <s v="OPERATIVA"/>
    <s v="MAYOR O IGUAL A 5001 USUARIOS"/>
    <s v="Aprovechamiento "/>
    <x v="0"/>
    <s v="ORGANIZACION AUTORIZADA"/>
    <s v="SANTANDER"/>
    <s v="BUCARAMANGA"/>
    <s v="ACTUALIZACION"/>
    <d v="2023-02-28T00:00:00"/>
    <x v="7"/>
  </r>
  <r>
    <n v="58690"/>
    <s v="ASOCIACION DE RECICLADORES SALVANDO EL MUNDO"/>
    <s v="OPERATIVA"/>
    <s v="MAYOR O IGUAL A 5001 USUARIOS"/>
    <s v="Aprovechamiento "/>
    <x v="2"/>
    <s v="ORGANIZACION AUTORIZADA"/>
    <s v="BOGOTÁ, D.C."/>
    <s v="BOGOTA, D.C."/>
    <s v="ACTUALIZACION"/>
    <d v="2025-02-14T00:00:00"/>
    <x v="7"/>
  </r>
  <r>
    <n v="58710"/>
    <s v="asociación de recicladores arsenal ambiental"/>
    <s v="OPERATIVA"/>
    <s v="MAYOR O IGUAL A 5001 USUARIOS"/>
    <s v="Aprovechamiento "/>
    <x v="2"/>
    <s v="ORGANIZACION AUTORIZADA"/>
    <s v="BOGOTÁ, D.C."/>
    <s v="BOGOTA, D.C."/>
    <s v="INSCRIPCION"/>
    <d v="2021-11-16T00:00:00"/>
    <x v="7"/>
  </r>
  <r>
    <n v="58731"/>
    <s v="ASOCIACION DE RECICLADORES DE TIERRALTA"/>
    <s v="OPERATIVA"/>
    <s v="MENOR O IGUAL A 2500 USUARIOS"/>
    <s v="Aprovechamiento "/>
    <x v="2"/>
    <s v="ORGANIZACION AUTORIZADA"/>
    <s v="CÓRDOBA"/>
    <s v="TIERRALTA"/>
    <s v="ACTUALIZACION"/>
    <d v="2025-03-26T00:00:00"/>
    <x v="7"/>
  </r>
  <r>
    <n v="58750"/>
    <s v="ASOCIACION DE RECICLADORES LEONES AMBIENTALES"/>
    <s v="OPERATIVA"/>
    <s v="DESDE 2501 HASTA 5000 USUARIOS"/>
    <s v="Aprovechamiento "/>
    <x v="0"/>
    <s v="ORGANIZACION AUTORIZADA"/>
    <s v="CUNDINAMARCA"/>
    <s v="SOACHA"/>
    <s v="ACTUALIZACION"/>
    <d v="2024-04-17T00:00:00"/>
    <x v="7"/>
  </r>
  <r>
    <n v="58751"/>
    <s v="ASOCIACION PARA LA GESTION INTEGRAL Y DESARROLLO DE LOS RESIDUOS SOLIDOS MUNICIPALES Y EMPRESARIALES"/>
    <s v="OPERATIVA"/>
    <s v="MENOR O IGUAL A 2500 USUARIOS"/>
    <s v="Aprovechamiento "/>
    <x v="0"/>
    <s v="ORGANIZACION AUTORIZADA"/>
    <s v="CUNDINAMARCA"/>
    <s v="GUASCA"/>
    <s v="ACTUALIZACION"/>
    <d v="2024-04-18T00:00:00"/>
    <x v="7"/>
  </r>
  <r>
    <n v="58770"/>
    <s v="ASOCIACION DE RECICLADORES NATIVOS"/>
    <s v="OPERATIVA"/>
    <s v="MAYOR O IGUAL A 5001 USUARIOS"/>
    <s v="Aprovechamiento "/>
    <x v="0"/>
    <s v="ORGANIZACION AUTORIZADA"/>
    <s v="ANTIOQUIA"/>
    <s v="MEDELLÍN"/>
    <s v="ACTUALIZACION"/>
    <d v="2024-03-01T00:00:00"/>
    <x v="7"/>
  </r>
  <r>
    <n v="58790"/>
    <s v="ASOCIACION DE RECUPERADORES REUSANDO E.S.P"/>
    <s v="OPERATIVA"/>
    <s v="MAYOR O IGUAL A 5001 USUARIOS"/>
    <s v="Aprovechamiento "/>
    <x v="2"/>
    <s v="ORGANIZACION AUTORIZADA"/>
    <s v="BOGOTÁ, D.C."/>
    <s v="BOGOTA, D.C."/>
    <s v="ACTUALIZACION"/>
    <d v="2024-11-29T00:00:00"/>
    <x v="7"/>
  </r>
  <r>
    <n v="58870"/>
    <s v="ASOCIACION DE RECICLADORES DE OFICIO PUNTO VERDE "/>
    <s v="OPERATIVA"/>
    <s v="MENOR O IGUAL A 2500 USUARIOS"/>
    <s v="Aprovechamiento "/>
    <x v="0"/>
    <s v="ORGANIZACION AUTORIZADA"/>
    <s v="SANTANDER"/>
    <s v="PIEDECUESTA"/>
    <s v="INSCRIPCION"/>
    <d v="2022-05-09T00:00:00"/>
    <x v="7"/>
  </r>
  <r>
    <n v="58971"/>
    <s v="ASOCIACIÓN DE RECICLADORES ECO-CHUCURI"/>
    <s v="OPERATIVA"/>
    <s v="DESDE 2501 HASTA 5000 USUARIOS"/>
    <s v="Aprovechamiento "/>
    <x v="0"/>
    <s v="ORGANIZACION AUTORIZADA"/>
    <s v="SANTANDER"/>
    <s v="SAN VICENTE DE CHUCURI"/>
    <s v="ACTUALIZACION"/>
    <d v="2025-02-04T00:00:00"/>
    <x v="7"/>
  </r>
  <r>
    <n v="58990"/>
    <s v="ASOUNION ECOLOGICA DE COLOMBIA ESP"/>
    <s v="OPERATIVA"/>
    <s v="DESDE 2501 HASTA 5000 USUARIOS"/>
    <s v="Aprovechamiento "/>
    <x v="0"/>
    <s v="ORGANIZACION AUTORIZADA"/>
    <s v="BOGOTÁ, D.C."/>
    <s v="BOGOTA, D.C."/>
    <s v="ACTUALIZACION"/>
    <d v="2025-02-19T00:00:00"/>
    <x v="7"/>
  </r>
  <r>
    <n v="59030"/>
    <s v="ASOCIACION DE RECICLADORES ECOSION E.S.P"/>
    <s v="OPERATIVA"/>
    <s v="MAYOR O IGUAL A 5001 USUARIOS"/>
    <s v="Aprovechamiento "/>
    <x v="2"/>
    <s v="ORGANIZACION AUTORIZADA"/>
    <s v="BOGOTÁ, D.C."/>
    <s v="BOGOTA, D.C."/>
    <s v="ACTUALIZACION"/>
    <d v="2024-04-02T00:00:00"/>
    <x v="7"/>
  </r>
  <r>
    <n v="59031"/>
    <s v="FUNDACION DE RECICLADORES UNIDOS CREAMOS UN MUNDO MEJOR"/>
    <s v="OPERATIVA"/>
    <s v="MAYOR O IGUAL A 5001 USUARIOS"/>
    <s v="Aprovechamiento "/>
    <x v="0"/>
    <s v="ORGANIZACION AUTORIZADA"/>
    <s v="CUNDINAMARCA"/>
    <s v="SOACHA"/>
    <s v="ACTUALIZACION"/>
    <d v="2025-02-19T00:00:00"/>
    <x v="7"/>
  </r>
  <r>
    <n v="59050"/>
    <s v="RETORNAR SOLUCIONES AMBIENTALES SAS E.S.P"/>
    <s v="OPERATIVA"/>
    <s v="MENOR O IGUAL A 2500 USUARIOS"/>
    <s v="Aprovechamiento "/>
    <x v="2"/>
    <s v="SOCIEDADES (EMPRESA DE SERVICIOS PUBLICOS)"/>
    <s v="CUNDINAMARCA"/>
    <s v="VILLA DE SAN DIEGO DE UBATE"/>
    <s v="ACTUALIZACION"/>
    <d v="2021-12-30T00:00:00"/>
    <x v="7"/>
  </r>
  <r>
    <n v="59090"/>
    <s v="Fundación Integral de Emprendedores del Magdalena"/>
    <s v="OPERATIVA"/>
    <s v="MAYOR O IGUAL A 5001 USUARIOS"/>
    <s v="Aprovechamiento "/>
    <x v="2"/>
    <s v="ORGANIZACION AUTORIZADA"/>
    <s v="MAGDALENA"/>
    <s v="FUNDACION"/>
    <s v="ACTUALIZACION"/>
    <d v="2025-02-06T00:00:00"/>
    <x v="7"/>
  </r>
  <r>
    <n v="59130"/>
    <s v="COOPERATIVA DE SERVICIOS PUBLICOS DOMICILIARIOS DE SANTA ANA MAGDALENA"/>
    <s v="OPERATIVA"/>
    <s v="MENOR O IGUAL A 2500 USUARIOS"/>
    <s v="Grupo de Pequeños"/>
    <x v="2"/>
    <s v="ORGANIZACION AUTORIZADA"/>
    <s v="MAGDALENA"/>
    <s v="SANTA ANA"/>
    <s v="ACTUALIZACION"/>
    <d v="2025-02-26T00:00:00"/>
    <x v="4"/>
  </r>
  <r>
    <n v="59150"/>
    <s v="RECICAM S.A.S"/>
    <s v="OPERATIVA"/>
    <s v="MAYOR O IGUAL A 5001 USUARIOS"/>
    <s v="Aprovechamiento "/>
    <x v="0"/>
    <s v="SOCIEDADES (EMPRESA DE SERVICIOS PUBLICOS)"/>
    <s v="TOLIMA"/>
    <s v="GUAMO"/>
    <s v="INSCRIPCION"/>
    <d v="2021-12-01T00:00:00"/>
    <x v="7"/>
  </r>
  <r>
    <n v="59230"/>
    <s v="LA RECICLADORA DE TU BARRIO S.A.S E.S.P"/>
    <s v="OPERATIVA"/>
    <s v="DESDE 2501 HASTA 5000 USUARIOS"/>
    <s v="Aprovechamiento "/>
    <x v="2"/>
    <s v="SOCIEDADES (EMPRESA DE SERVICIOS PUBLICOS)"/>
    <s v="BOGOTÁ, D.C."/>
    <s v="BOGOTA, D.C."/>
    <s v="ACTUALIZACION"/>
    <d v="2024-04-17T00:00:00"/>
    <x v="7"/>
  </r>
  <r>
    <n v="59250"/>
    <s v="ASOCIACION DE RECUPERADORES JERUSALEN ECOLOGICA"/>
    <s v="OPERATIVA"/>
    <s v="MENOR O IGUAL A 2500 USUARIOS"/>
    <s v="Aprovechamiento "/>
    <x v="0"/>
    <s v="ORGANIZACION AUTORIZADA"/>
    <s v="CUNDINAMARCA"/>
    <s v="JERUSALEN"/>
    <s v="INSCRIPCION"/>
    <d v="2021-11-22T00:00:00"/>
    <x v="7"/>
  </r>
  <r>
    <n v="59270"/>
    <s v="ASOCIACION DE RECUPERADORES EL OASIS VERDE"/>
    <s v="OPERATIVA"/>
    <s v="DESDE 2501 HASTA 5000 USUARIOS"/>
    <s v="Aprovechamiento "/>
    <x v="2"/>
    <s v="ORGANIZACION AUTORIZADA"/>
    <s v="BOGOTÁ, D.C."/>
    <s v="BOGOTA, D.C."/>
    <s v="INSCRIPCION"/>
    <d v="2021-12-14T00:00:00"/>
    <x v="7"/>
  </r>
  <r>
    <n v="59290"/>
    <s v="COOPERATIVA AMBIENTAL DE ASEO Y RECICLAJE DEL POZON"/>
    <s v="OPERATIVA"/>
    <s v="MAYOR O IGUAL A 5001 USUARIOS"/>
    <s v="Aprovechamiento "/>
    <x v="2"/>
    <s v="ORGANIZACION AUTORIZADA"/>
    <s v="BOLÍVAR"/>
    <s v="CARTAGENA DE INDIAS"/>
    <s v="ACTUALIZACION"/>
    <d v="2024-12-03T00:00:00"/>
    <x v="7"/>
  </r>
  <r>
    <n v="59291"/>
    <s v="ASOCIACION BANCO DE RECICLAJE COLOMBIA"/>
    <s v="OPERATIVA"/>
    <s v="MAYOR O IGUAL A 5001 USUARIOS"/>
    <s v="Aprovechamiento "/>
    <x v="2"/>
    <s v="ORGANIZACION AUTORIZADA"/>
    <s v="ANTIOQUIA"/>
    <s v="CHIGORODÓ"/>
    <s v="ACTUALIZACION"/>
    <d v="2024-02-23T00:00:00"/>
    <x v="7"/>
  </r>
  <r>
    <n v="59292"/>
    <s v="ASOCIACIÓN DE USUARIOS DEL ACUEDUCTO DE BOSQUES DE MÁRQUEZ"/>
    <s v="OPERATIVA"/>
    <s v="MENOR O IGUAL A 2500 USUARIOS"/>
    <s v="Grupo de Pequeños"/>
    <x v="1"/>
    <s v="ORGANIZACION AUTORIZADA"/>
    <s v="BOGOTÁ, D.C."/>
    <s v="BOGOTA, D.C."/>
    <s v="ACTUALIZACION"/>
    <d v="2024-07-22T00:00:00"/>
    <x v="3"/>
  </r>
  <r>
    <n v="59310"/>
    <s v="ASOCIACION RECUPERAR POR UN MEJOR AMBIENTE Y UN MEJOR FUTURO"/>
    <s v="OPERATIVA"/>
    <s v="MAYOR O IGUAL A 5001 USUARIOS"/>
    <s v="Aprovechamiento "/>
    <x v="0"/>
    <s v="ORGANIZACION AUTORIZADA"/>
    <s v="CUNDINAMARCA"/>
    <s v="MADRID"/>
    <s v="ACTUALIZACION"/>
    <d v="2024-07-12T00:00:00"/>
    <x v="7"/>
  </r>
  <r>
    <n v="59350"/>
    <s v="ASOCIACION DE RECICLADORES EMPRENDIENDO SIEMPRE UNIDOS"/>
    <s v="OPERATIVA"/>
    <s v="MAYOR O IGUAL A 5001 USUARIOS"/>
    <s v="Aprovechamiento "/>
    <x v="2"/>
    <s v="ORGANIZACION AUTORIZADA"/>
    <s v="BOGOTÁ, D.C."/>
    <s v="BOGOTA, D.C."/>
    <s v="ACTUALIZACION"/>
    <d v="2024-08-26T00:00:00"/>
    <x v="7"/>
  </r>
  <r>
    <n v="59370"/>
    <s v="ASOCIACION DE RECICLADORES DE OFICIO BOGOTA"/>
    <s v="OPERATIVA"/>
    <s v="MENOR O IGUAL A 2500 USUARIOS"/>
    <s v="Aprovechamiento "/>
    <x v="2"/>
    <s v="ORGANIZACION AUTORIZADA"/>
    <s v="BOGOTÁ, D.C."/>
    <s v="BOGOTA, D.C."/>
    <s v="ACTUALIZACION"/>
    <d v="2025-03-26T00:00:00"/>
    <x v="7"/>
  </r>
  <r>
    <n v="59391"/>
    <s v="ASOCIACION DE RECICLADORES DE BOGOTA EL TRIUNFO ESP 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59392"/>
    <s v="asociación de recicladores Bogotá ecológica esp"/>
    <s v="OPERATIVA"/>
    <s v="MAYOR O IGUAL A 5001 USUARIOS"/>
    <s v="Aprovechamiento "/>
    <x v="2"/>
    <s v="ORGANIZACION AUTORIZADA"/>
    <s v="BOGOTÁ, D.C."/>
    <s v="BOGOTA, D.C."/>
    <s v="INSCRIPCION"/>
    <d v="2021-11-29T00:00:00"/>
    <x v="7"/>
  </r>
  <r>
    <n v="59410"/>
    <s v="MANANTIAL AGUAS S.A.S. E.S.P"/>
    <s v="OPERATIVA"/>
    <s v="MENOR O IGUAL A 2500 USUARIOS"/>
    <s v="Grupo de Pequeños"/>
    <x v="1"/>
    <s v="SOCIEDADES (EMPRESA DE SERVICIOS PUBLICOS)"/>
    <s v="RISARALDA"/>
    <s v="SANTA ROSA DE CABAL"/>
    <s v="INSCRIPCION"/>
    <d v="2022-01-20T00:00:00"/>
    <x v="3"/>
  </r>
  <r>
    <n v="59430"/>
    <s v="ASOCIACION DE RECICLADORES UNIDOS SOMOS MAS"/>
    <s v="OPERATIVA"/>
    <s v="MAYOR O IGUAL A 5001 USUARIOS"/>
    <s v="Aprovechamiento "/>
    <x v="2"/>
    <s v="ORGANIZACION AUTORIZADA"/>
    <s v="BOGOTÁ, D.C."/>
    <s v="BOGOTA, D.C."/>
    <s v="ACTUALIZACION"/>
    <d v="2025-02-19T00:00:00"/>
    <x v="7"/>
  </r>
  <r>
    <n v="59470"/>
    <s v="ASOCIACION PARA EL DESARROLLO SOCIAL Y AMBIENTAL SOSTENIBLE DE COLOMBIA "/>
    <s v="OPERATIVA"/>
    <s v="MENOR O IGUAL A 2500 USUARIOS"/>
    <s v="Aprovechamiento "/>
    <x v="2"/>
    <s v="ORGANIZACION AUTORIZADA"/>
    <s v="SANTANDER"/>
    <s v="PUERTO PARRA"/>
    <s v="INSCRIPCION"/>
    <d v="2021-12-02T00:00:00"/>
    <x v="7"/>
  </r>
  <r>
    <n v="59510"/>
    <s v="Fundacion Ecocanje"/>
    <s v="OPERATIVA"/>
    <s v="MAYOR O IGUAL A 5001 USUARIOS"/>
    <s v="Aprovechamiento "/>
    <x v="0"/>
    <s v="ORGANIZACION AUTORIZADA"/>
    <s v="CUNDINAMARCA"/>
    <s v="MADRID"/>
    <s v="ACTUALIZACION"/>
    <d v="2025-03-27T00:00:00"/>
    <x v="7"/>
  </r>
  <r>
    <n v="59530"/>
    <s v="CORPORACION DE RECUPERADORES DEL CARIBE"/>
    <s v="OPERATIVA"/>
    <s v="MAYOR O IGUAL A 5001 USUARIOS"/>
    <s v="Aprovechamiento "/>
    <x v="0"/>
    <s v="ORGANIZACION AUTORIZADA"/>
    <s v="ATLÁNTICO"/>
    <s v="BARRANQUILLA"/>
    <s v="INSCRIPCION"/>
    <d v="2022-02-15T00:00:00"/>
    <x v="7"/>
  </r>
  <r>
    <n v="59570"/>
    <s v="CORPORACION DE RECUPERADORES DE RESIDUOS APROVECHABLES E.S.P."/>
    <s v="OPERATIVA"/>
    <s v="MAYOR O IGUAL A 5001 USUARIOS"/>
    <s v="Aprovechamiento "/>
    <x v="0"/>
    <s v="ORGANIZACION AUTORIZADA"/>
    <s v="ATLÁNTICO"/>
    <s v="BARRANQUILLA"/>
    <s v="ACTUALIZACION"/>
    <d v="2025-02-16T00:00:00"/>
    <x v="7"/>
  </r>
  <r>
    <n v="59590"/>
    <s v="ASOCIACIÓN DE RECICLADORES NUEVA GENERACIÓN JMM"/>
    <s v="OPERATIVA"/>
    <s v="MAYOR O IGUAL A 5001 USUARIOS"/>
    <s v="Aprovechamiento "/>
    <x v="2"/>
    <s v="ORGANIZACION AUTORIZADA"/>
    <s v="BOGOTÁ, D.C."/>
    <s v="BOGOTA, D.C."/>
    <s v="ACTUALIZACION"/>
    <d v="2024-02-21T00:00:00"/>
    <x v="7"/>
  </r>
  <r>
    <n v="59711"/>
    <s v="ASOCIACIÓN MANEJO INTEGRAL DE RESIDUOS SOLIDOS DE COLOMBIA"/>
    <s v="OPERATIVA"/>
    <s v="MAYOR O IGUAL A 5001 USUARIOS"/>
    <s v="Aprovechamiento "/>
    <x v="0"/>
    <s v="ORGANIZACION AUTORIZADA"/>
    <s v="BOYACÁ"/>
    <s v="DUITAMA"/>
    <s v="ACTUALIZACION"/>
    <d v="2024-02-27T00:00:00"/>
    <x v="7"/>
  </r>
  <r>
    <n v="59810"/>
    <s v="ASOCIACION MEDIO AMBIENTAL DE RECICLADORES DE KENNEDY AMARK"/>
    <s v="OPERATIVA"/>
    <s v="DESDE 2501 HASTA 5000 USUARIOS"/>
    <s v="Aprovechamiento "/>
    <x v="0"/>
    <s v="ORGANIZACION AUTORIZADA"/>
    <s v="BOGOTÁ, D.C."/>
    <s v="BOGOTA, D.C."/>
    <s v="ACTUALIZACION"/>
    <d v="2025-02-19T00:00:00"/>
    <x v="7"/>
  </r>
  <r>
    <n v="59812"/>
    <s v="ASOCIACION DE JUVENTUDES Y MADRES CABEZA DE FAMILIA PARA EL RECICLAJE DE RESIDUOS SOLIDOS DEL TOLIMA RESITOL"/>
    <s v="OPERATIVA"/>
    <s v="MAYOR O IGUAL A 5001 USUARIOS"/>
    <s v="Aprovechamiento "/>
    <x v="0"/>
    <s v="ORGANIZACION AUTORIZADA"/>
    <s v="TOLIMA"/>
    <s v="IBAGUE"/>
    <s v="ACTUALIZACION"/>
    <d v="2025-03-05T00:00:00"/>
    <x v="7"/>
  </r>
  <r>
    <n v="59830"/>
    <s v="Fundación recicladores oficio colombia "/>
    <s v="OPERATIVA"/>
    <s v="MAYOR O IGUAL A 5001 USUARIOS"/>
    <s v="Aprovechamiento "/>
    <x v="0"/>
    <s v="ORGANIZACION AUTORIZADA"/>
    <s v="QUINDÍO"/>
    <s v="ARMENIA"/>
    <s v="ACTUALIZACION"/>
    <d v="2023-04-14T00:00:00"/>
    <x v="7"/>
  </r>
  <r>
    <n v="59831"/>
    <s v="ASOUNION ECOLOGICA DE CHIQUINQUIRA ESP"/>
    <s v="OPERATIVA"/>
    <s v="DESDE 2501 HASTA 5000 USUARIOS"/>
    <s v="Aprovechamiento "/>
    <x v="0"/>
    <s v="ORGANIZACION AUTORIZADA"/>
    <s v="BOYACÁ"/>
    <s v="CHIQUINQUIRA"/>
    <s v="ACTUALIZACION"/>
    <d v="2024-11-06T00:00:00"/>
    <x v="7"/>
  </r>
  <r>
    <n v="59870"/>
    <s v="ASOCIACION DE RECICLADORES  RECIHALCON"/>
    <s v="OPERATIVA"/>
    <s v="MAYOR O IGUAL A 5001 USUARIOS"/>
    <s v="Aprovechamiento "/>
    <x v="2"/>
    <s v="ORGANIZACION AUTORIZADA"/>
    <s v="BOGOTÁ, D.C."/>
    <s v="BOGOTA, D.C."/>
    <s v="ACTUALIZACION"/>
    <d v="2024-01-19T00:00:00"/>
    <x v="7"/>
  </r>
  <r>
    <n v="59890"/>
    <s v="UTORS SAS ESP"/>
    <s v="OPERATIVA"/>
    <s v="MAYOR O IGUAL A 5001 USUARIOS"/>
    <s v="Grupo de Pequeños"/>
    <x v="0"/>
    <s v="SOCIEDADES (EMPRESA DE SERVICIOS PUBLICOS)"/>
    <s v="LA GUAJIRA"/>
    <s v="MAICAO"/>
    <s v="ACTUALIZACION"/>
    <d v="2024-07-25T00:00:00"/>
    <x v="0"/>
  </r>
  <r>
    <n v="59910"/>
    <s v="ASOCIACION DE RECUPERADORES POR UN FUTURO AMBIENTAL"/>
    <s v="OPERATIVA"/>
    <s v="MENOR O IGUAL A 2500 USUARIOS"/>
    <s v="Aprovechamiento "/>
    <x v="2"/>
    <s v="ORGANIZACION AUTORIZADA"/>
    <s v="BOGOTÁ, D.C."/>
    <s v="BOGOTA, D.C."/>
    <s v="INSCRIPCION"/>
    <d v="2021-12-20T00:00:00"/>
    <x v="7"/>
  </r>
  <r>
    <n v="59911"/>
    <s v="Asociación de Recuperadores que Protegen el Medio Ambiente"/>
    <s v="OPERATIVA"/>
    <s v="MAYOR O IGUAL A 5001 USUARIOS"/>
    <s v="Aprovechamiento "/>
    <x v="0"/>
    <s v="ORGANIZACION AUTORIZADA"/>
    <s v="RISARALDA"/>
    <s v="DOSQUEBRADAS"/>
    <s v="ACTUALIZACION"/>
    <d v="2025-01-22T00:00:00"/>
    <x v="7"/>
  </r>
  <r>
    <n v="59970"/>
    <s v="RECUPERADORES AMBIENTALES DE BELLO S.A.S  E.S.P"/>
    <s v="OPERATIVA"/>
    <s v="MAYOR O IGUAL A 5001 USUARIOS"/>
    <s v="Aprovechamiento "/>
    <x v="2"/>
    <s v="SOCIEDADES (EMPRESA DE SERVICIOS PUBLICOS)"/>
    <s v="ANTIOQUIA"/>
    <s v="BELLO"/>
    <s v="ACTUALIZACION"/>
    <d v="2024-04-22T00:00:00"/>
    <x v="7"/>
  </r>
  <r>
    <n v="59971"/>
    <s v="Asociación de Recicladores El bambuco"/>
    <s v="OPERATIVA"/>
    <s v="MAYOR O IGUAL A 5001 USUARIOS"/>
    <s v="Aprovechamiento "/>
    <x v="2"/>
    <s v="ORGANIZACION AUTORIZADA"/>
    <s v="HUILA"/>
    <s v="NEIVA"/>
    <s v="ACTUALIZACION"/>
    <d v="2024-04-16T00:00:00"/>
    <x v="7"/>
  </r>
  <r>
    <n v="59990"/>
    <s v="ASOCIACIÓN DE RECUPERADORES DE YUMBO"/>
    <s v="OPERATIVA"/>
    <s v="MENOR O IGUAL A 2500 USUARIOS"/>
    <s v="Aprovechamiento "/>
    <x v="2"/>
    <s v="ORGANIZACION AUTORIZADA"/>
    <s v="VALLE DEL CAUCA"/>
    <s v="YUMBO"/>
    <s v="ACTUALIZACION"/>
    <d v="2023-07-11T00:00:00"/>
    <x v="7"/>
  </r>
  <r>
    <n v="60010"/>
    <s v="ADMINISTRACION PUBLICA COOPERATIVA DE SERVICIOS PUBLICOS DOMICILIARIOS DE ZAPAYAN MAGDALENA"/>
    <s v="OPERATIVA"/>
    <s v="MENOR O IGUAL A 2500 USUARIOS"/>
    <s v="Grupo de Pequeños"/>
    <x v="2"/>
    <s v="ORGANIZACION AUTORIZADA"/>
    <s v="MAGDALENA"/>
    <s v="ZAPAYAN"/>
    <s v="ACTUALIZACION"/>
    <d v="2023-02-24T00:00:00"/>
    <x v="1"/>
  </r>
  <r>
    <n v="60011"/>
    <s v="ASOCIACION DE RECICLADORES BIOAMBIENTAL"/>
    <s v="OPERATIVA"/>
    <s v="MAYOR O IGUAL A 5001 USUARIOS"/>
    <s v="Aprovechamiento "/>
    <x v="2"/>
    <s v="ORGANIZACION AUTORIZADA"/>
    <s v="BOGOTÁ, D.C."/>
    <s v="BOGOTA, D.C."/>
    <s v="ACTUALIZACION"/>
    <d v="2025-02-14T00:00:00"/>
    <x v="7"/>
  </r>
  <r>
    <n v="60012"/>
    <s v="ASOCIACION DE RECICLADORES RECICLEMOS TODOS "/>
    <s v="OPERATIVA"/>
    <s v="MAYOR O IGUAL A 5001 USUARIOS"/>
    <s v="Aprovechamiento "/>
    <x v="2"/>
    <s v="ORGANIZACION AUTORIZADA"/>
    <s v="BOGOTÁ, D.C."/>
    <s v="BOGOTA, D.C."/>
    <s v="ACTUALIZACION"/>
    <d v="2025-03-03T00:00:00"/>
    <x v="7"/>
  </r>
  <r>
    <n v="60013"/>
    <s v="A.E.R GLOBAL"/>
    <s v="OPERATIVA"/>
    <s v="MAYOR O IGUAL A 5001 USUARIOS"/>
    <s v="Aprovechamiento "/>
    <x v="2"/>
    <s v="ORGANIZACION AUTORIZADA"/>
    <s v="BOGOTÁ, D.C."/>
    <s v="BOGOTA, D.C."/>
    <s v="ACTUALIZACION"/>
    <d v="2024-04-19T00:00:00"/>
    <x v="7"/>
  </r>
  <r>
    <n v="60050"/>
    <s v="EMPRESAS PUBLICAS AGUAS DE FLORENCIA S.A.S. E.S.P."/>
    <s v="OPERATIVA"/>
    <s v="MENOR O IGUAL A 2500 USUARIOS"/>
    <s v="Grupo de Pequeños"/>
    <x v="2"/>
    <s v="SOCIEDADES (EMPRESA DE SERVICIOS PUBLICOS)"/>
    <s v="CAQUETÁ"/>
    <s v="FLORENCIA"/>
    <s v="ACTUALIZACION"/>
    <d v="2024-04-22T00:00:00"/>
    <x v="6"/>
  </r>
  <r>
    <n v="60131"/>
    <s v="ASOCIACION POR EL MEDIO AMBIENTE PATIÑOS ESP"/>
    <s v="OPERATIVA"/>
    <s v="MAYOR O IGUAL A 5001 USUARIOS"/>
    <s v="Aprovechamiento "/>
    <x v="2"/>
    <s v="ORGANIZACION AUTORIZADA"/>
    <s v="BOGOTÁ, D.C."/>
    <s v="BOGOTA, D.C."/>
    <s v="INSCRIPCION"/>
    <d v="2022-08-17T00:00:00"/>
    <x v="7"/>
  </r>
  <r>
    <n v="60170"/>
    <s v="ASOCIACION DE RECICLADORES SINERGIA AMBIENTAL"/>
    <s v="OPERATIVA"/>
    <s v="MAYOR O IGUAL A 5001 USUARIOS"/>
    <s v="Aprovechamiento "/>
    <x v="2"/>
    <s v="ORGANIZACION AUTORIZADA"/>
    <s v="BOGOTÁ, D.C."/>
    <s v="BOGOTA, D.C."/>
    <s v="ACTUALIZACION"/>
    <d v="2023-01-23T00:00:00"/>
    <x v="7"/>
  </r>
  <r>
    <n v="60190"/>
    <s v="ASOCIACION DE RECICLADORES AMIGOS DEL PLANETA TIERRA"/>
    <s v="OPERATIVA"/>
    <s v="MENOR O IGUAL A 2500 USUARIOS"/>
    <s v="Aprovechamiento "/>
    <x v="2"/>
    <s v="ORGANIZACION AUTORIZADA"/>
    <s v="BOGOTÁ, D.C."/>
    <s v="BOGOTA, D.C."/>
    <s v="ACTUALIZACION"/>
    <d v="2024-05-14T00:00:00"/>
    <x v="7"/>
  </r>
  <r>
    <n v="60250"/>
    <s v="ASOCIACIÓN MUNDIAL DE RECICLADORES UNA SOLA LUCHA"/>
    <s v="OPERATIVA"/>
    <s v="MAYOR O IGUAL A 5001 USUARIOS"/>
    <s v="Aprovechamiento "/>
    <x v="0"/>
    <s v="ORGANIZACION AUTORIZADA"/>
    <s v="BOGOTÁ, D.C."/>
    <s v="BOGOTA, D.C."/>
    <s v="ACTUALIZACION"/>
    <d v="2025-02-20T00:00:00"/>
    <x v="7"/>
  </r>
  <r>
    <n v="60270"/>
    <s v="ASOCIACION TECNI AMBIENTALES"/>
    <s v="OPERATIVA"/>
    <s v="DESDE 2501 HASTA 5000 USUARIOS"/>
    <s v="Aprovechamiento "/>
    <x v="0"/>
    <s v="ORGANIZACION AUTORIZADA"/>
    <s v="VALLE DEL CAUCA"/>
    <s v="CALI"/>
    <s v="INSCRIPCION"/>
    <d v="2022-09-20T00:00:00"/>
    <x v="7"/>
  </r>
  <r>
    <n v="60330"/>
    <s v="ASOCIACION DE RECUPERADORES AMBIENTALES DE OFICIO ECOTOCANCIPA ESAL"/>
    <s v="OPERATIVA"/>
    <s v="DESDE 2501 HASTA 5000 USUARIOS"/>
    <s v="Aprovechamiento "/>
    <x v="2"/>
    <s v="ORGANIZACION AUTORIZADA"/>
    <s v="CUNDINAMARCA"/>
    <s v="TOCANCIPA"/>
    <s v="ACTUALIZACION"/>
    <d v="2024-09-24T00:00:00"/>
    <x v="7"/>
  </r>
  <r>
    <n v="60350"/>
    <s v="ASOCIACION MUNDIAL DE RECICLAJE"/>
    <s v="OPERATIVA"/>
    <s v="MAYOR O IGUAL A 5001 USUARIOS"/>
    <s v="Aprovechamiento "/>
    <x v="2"/>
    <s v="ORGANIZACION AUTORIZADA"/>
    <s v="ATLÁNTICO"/>
    <s v="BARRANQUILLA"/>
    <s v="ACTUALIZACION"/>
    <d v="2023-06-06T00:00:00"/>
    <x v="7"/>
  </r>
  <r>
    <n v="60352"/>
    <s v="ASOCIACION REDCICLO"/>
    <s v="OPERATIVA"/>
    <s v="MENOR O IGUAL A 2500 USUARIOS"/>
    <s v="Aprovechamiento "/>
    <x v="2"/>
    <s v="ORGANIZACION AUTORIZADA"/>
    <s v="CALDAS"/>
    <s v="MANIZALES"/>
    <s v="ACTUALIZACION"/>
    <d v="2025-03-16T00:00:00"/>
    <x v="7"/>
  </r>
  <r>
    <n v="60390"/>
    <s v="ASOCIACION DE APROVECHAMIENTO DE RESIDUOS"/>
    <s v="OPERATIVA"/>
    <s v="MAYOR O IGUAL A 5001 USUARIOS"/>
    <s v="Aprovechamiento "/>
    <x v="2"/>
    <s v="ORGANIZACION AUTORIZADA"/>
    <s v="ATLÁNTICO"/>
    <s v="BARRANQUILLA"/>
    <s v="ACTUALIZACION"/>
    <d v="2025-01-03T00:00:00"/>
    <x v="7"/>
  </r>
  <r>
    <n v="60411"/>
    <s v="ASOCIACION DE RECICLADORES CIRCULO AMBIENTAL DE COLOMBIA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60430"/>
    <s v="EMPRESA DE SERVICIOS PÚBLICOS LOS NOGALES DE SAN FRANCISCO PUTUMAYO SA E.S.P"/>
    <s v="OPERATIVA"/>
    <s v="MENOR O IGUAL A 2500 USUARIOS"/>
    <s v="Grupo de Pequeños"/>
    <x v="2"/>
    <s v="SOCIEDADES (EMPRESA DE SERVICIOS PUBLICOS)"/>
    <s v="PUTUMAYO"/>
    <s v="SAN FRANCISCO"/>
    <s v="ACTUALIZACION"/>
    <d v="2025-02-21T00:00:00"/>
    <x v="4"/>
  </r>
  <r>
    <n v="60451"/>
    <s v="asociacion de recicladores unidas por un futuro"/>
    <s v="OPERATIVA"/>
    <s v="MAYOR O IGUAL A 5001 USUARIOS"/>
    <s v="Aprovechamiento "/>
    <x v="0"/>
    <s v="ORGANIZACION AUTORIZADA"/>
    <s v="BOGOTÁ, D.C."/>
    <s v="BOGOTA, D.C."/>
    <s v="ACTUALIZACION"/>
    <d v="2024-08-05T00:00:00"/>
    <x v="7"/>
  </r>
  <r>
    <n v="60490"/>
    <s v="EMPRESA DE ACUEDUCTO Y ALCANTARILLADO PARA PROYECTOS INDUSTRIALES TURISTICOS COMERCIALES Y DE SERVICIOS DE LA ZONA RURAL DEL TOLIMA - ACUARUTOL ESP SA"/>
    <s v="OPERATIVA"/>
    <s v="MAYOR O IGUAL A 5001 USUARIOS"/>
    <s v="Grupo de Pequeños"/>
    <x v="1"/>
    <s v="SOCIEDADES (EMPRESA DE SERVICIOS PUBLICOS)"/>
    <s v="TOLIMA"/>
    <s v="IBAGUE"/>
    <s v="ACTUALIZACION"/>
    <d v="2024-10-28T00:00:00"/>
    <x v="4"/>
  </r>
  <r>
    <n v="60491"/>
    <s v="GESTOR EXTERNO DE RESIDUOS S.A.S. E.S.P."/>
    <s v="OPERATIVA"/>
    <s v="MAYOR O IGUAL A 5001 USUARIOS"/>
    <s v="Aprovechamiento "/>
    <x v="2"/>
    <s v="SOCIEDADES (EMPRESA DE SERVICIOS PUBLICOS)"/>
    <s v="BOYACÁ"/>
    <s v="CHIQUINQUIRA"/>
    <s v="ACTUALIZACION"/>
    <d v="2024-09-24T00:00:00"/>
    <x v="7"/>
  </r>
  <r>
    <n v="60510"/>
    <s v="AGUAS DEL MEDITERRANEO E.S.P. S.A.S."/>
    <s v="OPERATIVA"/>
    <s v="MENOR O IGUAL A 2500 USUARIOS"/>
    <s v="Grupo de Pequeños"/>
    <x v="2"/>
    <s v="SOCIEDADES (EMPRESA DE SERVICIOS PUBLICOS)"/>
    <s v="CUNDINAMARCA"/>
    <s v="SOACHA"/>
    <s v="INSCRIPCION"/>
    <d v="2022-12-05T00:00:00"/>
    <x v="4"/>
  </r>
  <r>
    <n v="60570"/>
    <s v="ASOCIACIÓN DE RECICLADORES LOS OCOBOS"/>
    <s v="OPERATIVA"/>
    <s v="MAYOR O IGUAL A 5001 USUARIOS"/>
    <s v="Aprovechamiento "/>
    <x v="2"/>
    <s v="ORGANIZACION AUTORIZADA"/>
    <s v="TOLIMA"/>
    <s v="IBAGUE"/>
    <s v="ACTUALIZACION"/>
    <d v="2024-03-01T00:00:00"/>
    <x v="7"/>
  </r>
  <r>
    <n v="60590"/>
    <s v="ASOCIACION DE RECUPERADORES AMBIENTALES UNIDOS  POR EL RECICLAJE"/>
    <s v="OPERATIVA"/>
    <s v="MAYOR O IGUAL A 5001 USUARIOS"/>
    <s v="Aprovechamiento "/>
    <x v="0"/>
    <s v="ORGANIZACION AUTORIZADA"/>
    <s v="BOGOTÁ, D.C."/>
    <s v="BOGOTA, D.C."/>
    <s v="ACTUALIZACION"/>
    <d v="2024-02-08T00:00:00"/>
    <x v="7"/>
  </r>
  <r>
    <n v="60591"/>
    <s v="ASOCIACION DE SUSCRIPTORES DEL ACUEDUCTO DE LA VEREDA ROA DEL MUNICIPIO DE RAQUIRA"/>
    <s v="OPERATIVA"/>
    <s v="MENOR O IGUAL A 2500 USUARIOS"/>
    <s v="Grupo de Pequeños"/>
    <x v="1"/>
    <s v="ORGANIZACION AUTORIZADA"/>
    <s v="BOYACÁ"/>
    <s v="RAQUIRA"/>
    <s v="ACTUALIZACION"/>
    <d v="2024-03-22T00:00:00"/>
    <x v="3"/>
  </r>
  <r>
    <n v="60592"/>
    <s v="ASOCIACION DE USUARIOS DEL ACUEDUCTO DEL CORREGIMIENTO EL CONGRESO DEL MUNICIPIO DE SUCRE"/>
    <s v="OPERATIVA"/>
    <s v="MENOR O IGUAL A 2500 USUARIOS"/>
    <s v="Grupo de Pequeños"/>
    <x v="1"/>
    <s v="ORGANIZACION AUTORIZADA"/>
    <s v="SUCRE"/>
    <s v="SUCRE"/>
    <s v="ACTUALIZACION"/>
    <d v="2025-02-17T00:00:00"/>
    <x v="3"/>
  </r>
  <r>
    <n v="60593"/>
    <s v="ASOCIACION DE RECUPERADORES RG"/>
    <s v="OPERATIVA"/>
    <s v="MAYOR O IGUAL A 5001 USUARIOS"/>
    <s v="Aprovechamiento "/>
    <x v="2"/>
    <s v="ORGANIZACION AUTORIZADA"/>
    <s v="BOYACÁ"/>
    <s v="SOGAMOSO"/>
    <s v="ACTUALIZACION"/>
    <d v="2024-08-29T00:00:00"/>
    <x v="7"/>
  </r>
  <r>
    <n v="60595"/>
    <s v="AGUAS MORICHAL ESP SAS"/>
    <s v="OPERATIVA"/>
    <s v="MENOR O IGUAL A 2500 USUARIOS"/>
    <s v="Grupo de Pequeños"/>
    <x v="1"/>
    <s v="SOCIEDADES (EMPRESA DE SERVICIOS PUBLICOS)"/>
    <s v="CASANARE"/>
    <s v="YOPAL"/>
    <s v="INSCRIPCION"/>
    <d v="2023-05-18T00:00:00"/>
    <x v="3"/>
  </r>
  <r>
    <n v="60610"/>
    <s v="EMPRESA DE SERVICIOS PUBLICOS DOMICILIARIOS AGUA NUEVA S.A.S E.S.P."/>
    <s v="OPERATIVA"/>
    <s v="MENOR O IGUAL A 2500 USUARIOS"/>
    <s v="Grupo de Pequeños"/>
    <x v="0"/>
    <s v="SOCIEDADES (EMPRESA DE SERVICIOS PUBLICOS)"/>
    <s v="TOLIMA"/>
    <s v="IBAGUE"/>
    <s v="INSCRIPCION"/>
    <d v="2023-02-02T00:00:00"/>
    <x v="3"/>
  </r>
  <r>
    <n v="60671"/>
    <s v="CORPORACIÓN REGIONAL DE APROVECHADORES Y TRATADORES DE RESIDUOS CRAT VALLE DE TENZA E.S.P."/>
    <s v="OPERATIVA"/>
    <s v="MENOR O IGUAL A 2500 USUARIOS"/>
    <s v="Grupo de Pequeños"/>
    <x v="2"/>
    <s v="ORGANIZACION AUTORIZADA"/>
    <s v="BOYACÁ"/>
    <s v="SUTATENZA"/>
    <s v="ACTUALIZACION"/>
    <d v="2024-12-23T00:00:00"/>
    <x v="0"/>
  </r>
  <r>
    <n v="60690"/>
    <s v="ASOCIACION DE RECICLADORES ECONOMIA CIRCULAR"/>
    <s v="OPERATIVA"/>
    <s v="MAYOR O IGUAL A 5001 USUARIOS"/>
    <s v="Aprovechamiento "/>
    <x v="0"/>
    <s v="ORGANIZACION AUTORIZADA"/>
    <s v="BOGOTÁ, D.C."/>
    <s v="BOGOTA, D.C."/>
    <s v="ACTUALIZACION"/>
    <d v="2024-06-14T00:00:00"/>
    <x v="7"/>
  </r>
  <r>
    <n v="60730"/>
    <s v="ASOCIACIÓN DE RECICLADORES ESPIRITU VERDE"/>
    <s v="OPERATIVA"/>
    <s v="MAYOR O IGUAL A 5001 USUARIOS"/>
    <s v="Aprovechamiento "/>
    <x v="0"/>
    <s v="ORGANIZACION AUTORIZADA"/>
    <s v="BOGOTÁ, D.C."/>
    <s v="BOGOTA, D.C."/>
    <s v="ACTUALIZACION"/>
    <d v="2024-09-12T00:00:00"/>
    <x v="7"/>
  </r>
  <r>
    <n v="60750"/>
    <s v="ASOCIACION DE RECICLADORES TRABAJANDO PARA SALVAR EL PLANETA"/>
    <s v="OPERATIVA"/>
    <s v="DESDE 2501 HASTA 5000 USUARIOS"/>
    <s v="Aprovechamiento "/>
    <x v="2"/>
    <s v="ORGANIZACION AUTORIZADA"/>
    <s v="BOGOTÁ, D.C."/>
    <s v="BOGOTA, D.C."/>
    <s v="ACTUALIZACION"/>
    <d v="2024-10-28T00:00:00"/>
    <x v="7"/>
  </r>
  <r>
    <n v="60770"/>
    <s v="ESPUMAS EMPRESAS PÚBLICAS DE ELÍAS S.A.S E.S.P"/>
    <s v="OPERATIVA"/>
    <s v="MENOR O IGUAL A 2500 USUARIOS"/>
    <s v="Grupo de Pequeños"/>
    <x v="0"/>
    <s v="SOCIEDADES (EMPRESA DE SERVICIOS PUBLICOS)"/>
    <s v="HUILA"/>
    <s v="ELIAS"/>
    <s v="ACTUALIZACION"/>
    <d v="2025-02-26T00:00:00"/>
    <x v="1"/>
  </r>
  <r>
    <n v="60792"/>
    <s v="ASOCIACIÓN DE RECUPERADORES AMBIENTALES NUEVO HORIZONTE E Y E"/>
    <s v="OPERATIVA"/>
    <s v="MAYOR O IGUAL A 5001 USUARIOS"/>
    <s v="Aprovechamiento "/>
    <x v="0"/>
    <s v="ORGANIZACION AUTORIZADA"/>
    <s v="BOGOTÁ, D.C."/>
    <s v="BOGOTA, D.C."/>
    <s v="ACTUALIZACION"/>
    <d v="2023-03-29T00:00:00"/>
    <x v="7"/>
  </r>
  <r>
    <n v="60813"/>
    <s v="ASOCIACIÓN GREMIAL DE RECICLADORES ASOR AMAZON PLANEV"/>
    <s v="OPERATIVA"/>
    <s v="DESDE 2501 HASTA 5000 USUARIOS"/>
    <s v="Aprovechamiento "/>
    <x v="2"/>
    <s v="ORGANIZACION AUTORIZADA"/>
    <s v="CAQUETÁ"/>
    <s v="CARTAGENA DEL CHAIRA"/>
    <s v="ACTUALIZACION"/>
    <d v="2024-02-21T00:00:00"/>
    <x v="7"/>
  </r>
  <r>
    <n v="60830"/>
    <s v="CORPORACION AMBIENTAL DE LA COSTA"/>
    <s v="OPERATIVA"/>
    <s v="MAYOR O IGUAL A 5001 USUARIOS"/>
    <s v="Aprovechamiento "/>
    <x v="2"/>
    <s v="ORGANIZACION AUTORIZADA"/>
    <s v="ATLÁNTICO"/>
    <s v="BARRANQUILLA"/>
    <s v="ACTUALIZACION"/>
    <d v="2023-03-26T00:00:00"/>
    <x v="7"/>
  </r>
  <r>
    <n v="60850"/>
    <s v="ASOCIACION DE RECICLADORES SAN FRANCISCO DE ASIS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60890"/>
    <s v="RECOVERING ESP"/>
    <s v="OPERATIVA"/>
    <s v="MAYOR O IGUAL A 5001 USUARIOS"/>
    <s v="Aprovechamiento "/>
    <x v="0"/>
    <s v="ORGANIZACION AUTORIZADA"/>
    <s v="BOGOTÁ, D.C."/>
    <s v="BOGOTA, D.C."/>
    <s v="INSCRIPCION"/>
    <d v="2022-03-12T00:00:00"/>
    <x v="7"/>
  </r>
  <r>
    <n v="60910"/>
    <s v="ORGANIZACIÓN PROTECTORES AMBIENTALES DEL MUNDO"/>
    <s v="OPERATIVA"/>
    <s v="MAYOR O IGUAL A 5001 USUARIOS"/>
    <s v="Aprovechamiento "/>
    <x v="0"/>
    <s v="ORGANIZACION AUTORIZADA"/>
    <s v="BOGOTÁ, D.C."/>
    <s v="BOGOTA, D.C."/>
    <s v="ACTUALIZACION"/>
    <d v="2025-03-26T00:00:00"/>
    <x v="7"/>
  </r>
  <r>
    <n v="60931"/>
    <s v="ASOCIACION NACIONAL DE RECICLADORES SEMILLAS DEL FUTURO E.S.P."/>
    <s v="OPERATIVA"/>
    <s v="MAYOR O IGUAL A 5001 USUARIOS"/>
    <s v="Aprovechamiento "/>
    <x v="2"/>
    <s v="ORGANIZACION AUTORIZADA"/>
    <s v="BOGOTÁ, D.C."/>
    <s v="BOGOTA, D.C."/>
    <s v="ACTUALIZACION"/>
    <d v="2025-02-17T00:00:00"/>
    <x v="7"/>
  </r>
  <r>
    <n v="60950"/>
    <s v="ASOCIACION RB SOLEDAD SOSTENIBLE"/>
    <s v="OPERATIVA"/>
    <s v="MAYOR O IGUAL A 5001 USUARIOS"/>
    <s v="Aprovechamiento "/>
    <x v="2"/>
    <s v="ORGANIZACION AUTORIZADA"/>
    <s v="ATLÁNTICO"/>
    <s v="SOLEDAD"/>
    <s v="ACTUALIZACION"/>
    <d v="2025-02-07T00:00:00"/>
    <x v="7"/>
  </r>
  <r>
    <n v="60971"/>
    <s v="ASOCIACIÓN DE RECICLADORES ECO PROJECT"/>
    <s v="OPERATIVA"/>
    <s v="MAYOR O IGUAL A 5001 USUARIOS"/>
    <s v="Aprovechamiento "/>
    <x v="0"/>
    <s v="ORGANIZACION AUTORIZADA"/>
    <s v="BOGOTÁ, D.C."/>
    <s v="BOGOTA, D.C."/>
    <s v="ACTUALIZACION"/>
    <d v="2025-03-04T00:00:00"/>
    <x v="7"/>
  </r>
  <r>
    <n v="61030"/>
    <s v="ASOCIACION COLECTIVA DE RECICLADORES POR COLOMBIA"/>
    <s v="OPERATIVA"/>
    <s v="DESDE 2501 HASTA 5000 USUARIOS"/>
    <s v="Aprovechamiento "/>
    <x v="0"/>
    <s v="ORGANIZACION AUTORIZADA"/>
    <s v="BOGOTÁ, D.C."/>
    <s v="BOGOTA, D.C."/>
    <s v="ACTUALIZACION"/>
    <d v="2025-01-27T00:00:00"/>
    <x v="7"/>
  </r>
  <r>
    <n v="61032"/>
    <s v="EMPRESA DE SERVICIOS PÚBLICOS DE LA REGIÓN DE LOS MONTES DE MARÍA "/>
    <s v="OPERATIVA"/>
    <s v="MAYOR O IGUAL A 5001 USUARIOS"/>
    <s v="Grupo de Grandes"/>
    <x v="0"/>
    <s v="SOCIEDADES (EMPRESA DE SERVICIOS PUBLICOS)"/>
    <s v="BOLÍVAR"/>
    <s v="SAN JUAN NEPOMUCENO"/>
    <s v="ACTUALIZACION"/>
    <d v="2025-01-08T00:00:00"/>
    <x v="5"/>
  </r>
  <r>
    <n v="61050"/>
    <s v="CENTRO DE RECICLAJE JULIO CAPOTE SAS"/>
    <s v="OPERATIVA"/>
    <s v="MAYOR O IGUAL A 5001 USUARIOS"/>
    <s v="Aprovechamiento "/>
    <x v="2"/>
    <s v="SOCIEDADES (EMPRESA DE SERVICIOS PUBLICOS)"/>
    <s v="BOGOTÁ, D.C."/>
    <s v="BOGOTA, D.C."/>
    <s v="ACTUALIZACION"/>
    <d v="2025-03-04T00:00:00"/>
    <x v="7"/>
  </r>
  <r>
    <n v="61052"/>
    <s v="ASOCIACION DE RECICLADORES DE OFICIO DE LA COSTA "/>
    <s v="OPERATIVA"/>
    <s v="MENOR O IGUAL A 2500 USUARIOS"/>
    <s v="Aprovechamiento "/>
    <x v="0"/>
    <s v="ORGANIZACION AUTORIZADA"/>
    <s v="CÓRDOBA"/>
    <s v="MONTERIA"/>
    <s v="ACTUALIZACION"/>
    <d v="2024-01-22T00:00:00"/>
    <x v="7"/>
  </r>
  <r>
    <n v="61071"/>
    <s v="ASOCIACION DE RECICLADORES ECO - LOGIC"/>
    <s v="OPERATIVA"/>
    <s v="MAYOR O IGUAL A 5001 USUARIOS"/>
    <s v="Aprovechamiento "/>
    <x v="0"/>
    <s v="ORGANIZACION AUTORIZADA"/>
    <s v="BOGOTÁ, D.C."/>
    <s v="BOGOTA, D.C."/>
    <s v="ACTUALIZACION"/>
    <d v="2025-02-20T00:00:00"/>
    <x v="7"/>
  </r>
  <r>
    <n v="61072"/>
    <s v="ASOCIACIÓN ECOLÓGICA DE RECUPERADORES RENACER "/>
    <s v="OPERATIVA"/>
    <s v="MAYOR O IGUAL A 5001 USUARIOS"/>
    <s v="Aprovechamiento "/>
    <x v="2"/>
    <s v="ORGANIZACION AUTORIZADA"/>
    <s v="BOYACÁ"/>
    <s v="SOGAMOSO"/>
    <s v="INSCRIPCION"/>
    <d v="2022-06-24T00:00:00"/>
    <x v="7"/>
  </r>
  <r>
    <n v="61090"/>
    <s v="ASOCIACION DE RECICLADORES EL RENACER"/>
    <s v="OPERATIVA"/>
    <s v="MAYOR O IGUAL A 5001 USUARIOS"/>
    <s v="Aprovechamiento "/>
    <x v="0"/>
    <s v="ORGANIZACION AUTORIZADA"/>
    <s v="BOGOTÁ, D.C."/>
    <s v="BOGOTA, D.C."/>
    <s v="ACTUALIZACION"/>
    <d v="2025-03-04T00:00:00"/>
    <x v="7"/>
  </r>
  <r>
    <n v="61110"/>
    <s v="ASOCIACION DE RECICLADORES RECICLANDO PLANETA VERDE"/>
    <s v="OPERATIVA"/>
    <s v="DESDE 2501 HASTA 5000 USUARIOS"/>
    <s v="Aprovechamiento "/>
    <x v="0"/>
    <s v="ORGANIZACION AUTORIZADA"/>
    <s v="SANTANDER"/>
    <s v="PIEDECUESTA"/>
    <s v="ACTUALIZACION"/>
    <d v="2024-06-18T00:00:00"/>
    <x v="7"/>
  </r>
  <r>
    <n v="61130"/>
    <s v="Asociación de Recicladores Ocean Clean"/>
    <s v="OPERATIVA"/>
    <s v="MAYOR O IGUAL A 5001 USUARIOS"/>
    <s v="Aprovechamiento "/>
    <x v="2"/>
    <s v="ORGANIZACION AUTORIZADA"/>
    <s v="BOGOTÁ, D.C."/>
    <s v="BOGOTA, D.C."/>
    <s v="ACTUALIZACION"/>
    <d v="2024-03-01T00:00:00"/>
    <x v="7"/>
  </r>
  <r>
    <n v="61151"/>
    <s v="Asociacion de Recuperadores Ambientales de la Orinoquia"/>
    <s v="OPERATIVA"/>
    <s v="MAYOR O IGUAL A 5001 USUARIOS"/>
    <s v="Aprovechamiento "/>
    <x v="0"/>
    <s v="ORGANIZACION AUTORIZADA"/>
    <s v="CASANARE"/>
    <s v="YOPAL"/>
    <s v="ACTUALIZACION"/>
    <d v="2024-06-13T00:00:00"/>
    <x v="7"/>
  </r>
  <r>
    <n v="61170"/>
    <s v="ASOCIACION PLANETA VERDE TOTAL ESP"/>
    <s v="OPERATIVA"/>
    <s v="MENOR O IGUAL A 2500 USUARIOS"/>
    <s v="Aprovechamiento "/>
    <x v="2"/>
    <s v="ORGANIZACION AUTORIZADA"/>
    <s v="BOGOTÁ, D.C."/>
    <s v="BOGOTA, D.C."/>
    <s v="ACTUALIZACION"/>
    <d v="2025-03-03T00:00:00"/>
    <x v="7"/>
  </r>
  <r>
    <n v="61190"/>
    <s v="ASOCIACION ACUEDUCTO VEREDA PANTANILLO SAN JERONIMO"/>
    <s v="OPERATIVA"/>
    <s v="MENOR O IGUAL A 2500 USUARIOS"/>
    <s v="Grupo de Pequeños"/>
    <x v="1"/>
    <s v="ORGANIZACION AUTORIZADA"/>
    <s v="ANTIOQUIA"/>
    <s v="SAN JERONIMO"/>
    <s v="ACTUALIZACION"/>
    <d v="2024-07-26T00:00:00"/>
    <x v="3"/>
  </r>
  <r>
    <n v="61191"/>
    <s v="ASOCIACION DE RECICLADORES POR UNA COLOMBIA LIMPIA"/>
    <s v="OPERATIVA"/>
    <s v="DESDE 2501 HASTA 5000 USUARIOS"/>
    <s v="Aprovechamiento "/>
    <x v="0"/>
    <s v="ORGANIZACION AUTORIZADA"/>
    <s v="BOGOTÁ, D.C."/>
    <s v="BOGOTA, D.C."/>
    <s v="ACTUALIZACION"/>
    <d v="2025-02-12T00:00:00"/>
    <x v="7"/>
  </r>
  <r>
    <n v="61231"/>
    <s v="ASOCIACION ECOLOGICA AMBIENTAL DE RECICLADORES POR BOGOTA ESP"/>
    <s v="OPERATIVA"/>
    <s v="DESDE 2501 HASTA 5000 USUARIOS"/>
    <s v="Aprovechamiento "/>
    <x v="0"/>
    <s v="ORGANIZACION AUTORIZADA"/>
    <s v="BOGOTÁ, D.C."/>
    <s v="BOGOTA, D.C."/>
    <s v="ACTUALIZACION"/>
    <d v="2025-03-06T00:00:00"/>
    <x v="7"/>
  </r>
  <r>
    <n v="61310"/>
    <s v="ASOCIACION DE USUARIOS DEL ACUEDUCTO DE LA VEREDA PLAYA BONITA Y NACEDEROS E.S.P"/>
    <s v="OPERATIVA"/>
    <s v="MENOR O IGUAL A 2500 USUARIOS"/>
    <s v="Grupo de Pequeños"/>
    <x v="1"/>
    <s v="ORGANIZACION AUTORIZADA"/>
    <s v="RISARALDA"/>
    <s v="MISTRATO"/>
    <s v="INSCRIPCION"/>
    <d v="2022-07-25T00:00:00"/>
    <x v="3"/>
  </r>
  <r>
    <n v="61311"/>
    <s v="ASOCIACION DE USUARIOS DEL SERVICIO DE AGUA POTABLE DEL CORREGIMIENTO DE PUEBLO NUEVO SUCRE ESP"/>
    <s v="OPERATIVA"/>
    <s v="MENOR O IGUAL A 2500 USUARIOS"/>
    <s v="Grupo de Pequeños"/>
    <x v="0"/>
    <s v="ORGANIZACION AUTORIZADA"/>
    <s v="SUCRE"/>
    <s v="SUCRE"/>
    <s v="INSCRIPCION"/>
    <d v="2022-04-21T00:00:00"/>
    <x v="3"/>
  </r>
  <r>
    <n v="61350"/>
    <s v="ASOCIACION EKOVIANA "/>
    <s v="OPERATIVA"/>
    <s v="MAYOR O IGUAL A 5001 USUARIOS"/>
    <s v="Aprovechamiento "/>
    <x v="2"/>
    <s v="ORGANIZACION AUTORIZADA"/>
    <s v="SANTANDER"/>
    <s v="BARRANCABERMEJA"/>
    <s v="ACTUALIZACION"/>
    <d v="2025-02-17T00:00:00"/>
    <x v="7"/>
  </r>
  <r>
    <n v="61411"/>
    <s v="RECUPERADORA OXITERRA SAS ESP"/>
    <s v="OPERATIVA"/>
    <s v="MENOR O IGUAL A 2500 USUARIOS"/>
    <s v="Aprovechamiento "/>
    <x v="2"/>
    <s v="SOCIEDADES (EMPRESA DE SERVICIOS PUBLICOS)"/>
    <s v="HUILA"/>
    <s v="NEIVA"/>
    <s v="INSCRIPCION"/>
    <d v="2022-05-27T00:00:00"/>
    <x v="7"/>
  </r>
  <r>
    <n v="61431"/>
    <s v="ASOCIACION DE RECICLADORES ASOFUTURO"/>
    <s v="OPERATIVA"/>
    <s v="DESDE 2501 HASTA 5000 USUARIOS"/>
    <s v="Aprovechamiento "/>
    <x v="2"/>
    <s v="ORGANIZACION AUTORIZADA"/>
    <s v="ANTIOQUIA"/>
    <s v="MEDELLÍN"/>
    <s v="ACTUALIZACION"/>
    <d v="2025-02-12T00:00:00"/>
    <x v="7"/>
  </r>
  <r>
    <n v="61451"/>
    <s v="Asociacion de recicladores mi region casanare"/>
    <s v="OPERATIVA"/>
    <s v="MAYOR O IGUAL A 5001 USUARIOS"/>
    <s v="Aprovechamiento "/>
    <x v="2"/>
    <s v="ORGANIZACION AUTORIZADA"/>
    <s v="CASANARE"/>
    <s v="YOPAL"/>
    <s v="INSCRIPCION"/>
    <d v="2022-04-26T00:00:00"/>
    <x v="7"/>
  </r>
  <r>
    <n v="61490"/>
    <s v="METROPOLITANA DE SERVICIOS AMBIANTALES ESP SAS "/>
    <s v="OPERATIVA"/>
    <s v="MENOR O IGUAL A 2500 USUARIOS"/>
    <s v="Aprovechamiento "/>
    <x v="0"/>
    <s v="SOCIEDADES (EMPRESA DE SERVICIOS PUBLICOS)"/>
    <s v="SANTANDER"/>
    <s v="PIEDECUESTA"/>
    <s v="INSCRIPCION"/>
    <d v="2023-04-26T00:00:00"/>
    <x v="7"/>
  </r>
  <r>
    <n v="61670"/>
    <s v="CORPORACION AMBIENTAL LIMPIA Y RECUPERACION ESP "/>
    <s v="OPERATIVA"/>
    <s v="MAYOR O IGUAL A 5001 USUARIOS"/>
    <s v="Aprovechamiento "/>
    <x v="2"/>
    <s v="ORGANIZACION AUTORIZADA"/>
    <s v="NORTE DE SANTANDER"/>
    <s v="VILLA DEL ROSARIO"/>
    <s v="ACTUALIZACION"/>
    <d v="2025-03-03T00:00:00"/>
    <x v="7"/>
  </r>
  <r>
    <n v="61731"/>
    <s v="asociacion de recicladores renaciendo juntos "/>
    <s v="OPERATIVA"/>
    <s v="DESDE 2501 HASTA 5000 USUARIOS"/>
    <s v="Aprovechamiento "/>
    <x v="2"/>
    <s v="ORGANIZACION AUTORIZADA"/>
    <s v="BOGOTÁ, D.C."/>
    <s v="BOGOTA, D.C."/>
    <s v="ACTUALIZACION"/>
    <d v="2025-03-04T00:00:00"/>
    <x v="7"/>
  </r>
  <r>
    <n v="61791"/>
    <s v="asociación de recicladores opitas "/>
    <s v="OPERATIVA"/>
    <s v="MENOR O IGUAL A 2500 USUARIOS"/>
    <s v="Aprovechamiento "/>
    <x v="2"/>
    <s v="ORGANIZACION AUTORIZADA"/>
    <s v="HUILA"/>
    <s v="AIPE"/>
    <s v="ACTUALIZACION"/>
    <d v="2024-04-29T00:00:00"/>
    <x v="7"/>
  </r>
  <r>
    <n v="61792"/>
    <s v="asociacion de recicladores de oficio sostenible"/>
    <s v="OPERATIVA"/>
    <s v="MAYOR O IGUAL A 5001 USUARIOS"/>
    <s v="Aprovechamiento "/>
    <x v="2"/>
    <s v="ORGANIZACION AUTORIZADA"/>
    <s v="CESAR"/>
    <s v="AGUACHICA"/>
    <s v="INSCRIPCION"/>
    <d v="2022-08-02T00:00:00"/>
    <x v="7"/>
  </r>
  <r>
    <n v="61810"/>
    <s v="ASOCIACIÓN DE RECICLADORES Y RECUPERADORES DE SAHAGÚN ESP ARRECICLAR"/>
    <s v="OPERATIVA"/>
    <s v="MAYOR O IGUAL A 5001 USUARIOS"/>
    <s v="Aprovechamiento "/>
    <x v="2"/>
    <s v="ORGANIZACION AUTORIZADA"/>
    <s v="CÓRDOBA"/>
    <s v="SAHAGUN"/>
    <s v="ACTUALIZACION"/>
    <d v="2023-03-01T00:00:00"/>
    <x v="7"/>
  </r>
  <r>
    <n v="61850"/>
    <s v="ASOCIACION ECOLOGICA RECYCLING"/>
    <s v="OPERATIVA"/>
    <s v="MENOR O IGUAL A 2500 USUARIOS"/>
    <s v="Aprovechamiento "/>
    <x v="0"/>
    <s v="ORGANIZACION AUTORIZADA"/>
    <s v="CESAR"/>
    <s v="VALLEDUPAR"/>
    <s v="ACTUALIZACION"/>
    <d v="2025-02-27T00:00:00"/>
    <x v="7"/>
  </r>
  <r>
    <n v="61890"/>
    <s v="ECOAMBIENTAL DE ARAUCA S.A.S. E.S.P."/>
    <s v="OPERATIVA"/>
    <s v="MAYOR O IGUAL A 5001 USUARIOS"/>
    <s v="Grupo de Grandes"/>
    <x v="2"/>
    <s v="SOCIEDADES (EMPRESA DE SERVICIOS PUBLICOS)"/>
    <s v="ARAUCA"/>
    <s v="ARAUCA"/>
    <s v="ACTUALIZACION"/>
    <d v="2025-02-25T00:00:00"/>
    <x v="0"/>
  </r>
  <r>
    <n v="61910"/>
    <s v="ASOCIACION MAR VERDE R"/>
    <s v="OPERATIVA"/>
    <s v="MAYOR O IGUAL A 5001 USUARIOS"/>
    <s v="Aprovechamiento "/>
    <x v="0"/>
    <s v="ORGANIZACION AUTORIZADA"/>
    <s v="ATLÁNTICO"/>
    <s v="PUERTO COLOMBIA"/>
    <s v="ACTUALIZACION"/>
    <d v="2025-02-11T00:00:00"/>
    <x v="7"/>
  </r>
  <r>
    <n v="61930"/>
    <s v="ASOCIACION DE RECICLADORES LIBERTAD AMBIENTAL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61931"/>
    <s v="ASOCIACION MEDIOAMBIENTAL DE RECICLAJE DE MATERIALES ASMAREMA"/>
    <s v="OPERATIVA"/>
    <s v="DESDE 2501 HASTA 5000 USUARIOS"/>
    <s v="Aprovechamiento "/>
    <x v="2"/>
    <s v="ORGANIZACION AUTORIZADA"/>
    <s v="CALDAS"/>
    <s v="LA DORADA"/>
    <s v="ACTUALIZACION"/>
    <d v="2025-01-03T00:00:00"/>
    <x v="7"/>
  </r>
  <r>
    <n v="61950"/>
    <s v="ASOCIACION NACIONAL MUNDO AMBIENTAL ESP"/>
    <s v="OPERATIVA"/>
    <s v="MAYOR O IGUAL A 5001 USUARIOS"/>
    <s v="Aprovechamiento "/>
    <x v="2"/>
    <s v="ORGANIZACION AUTORIZADA"/>
    <s v="BOGOTÁ, D.C."/>
    <s v="BOGOTA, D.C."/>
    <s v="INSCRIPCION"/>
    <d v="2023-02-01T00:00:00"/>
    <x v="7"/>
  </r>
  <r>
    <n v="61951"/>
    <s v="ASOCIACION DE RECICLADORES KAMINANDO AL FUTURO "/>
    <s v="OPERATIVA"/>
    <s v="MAYOR O IGUAL A 5001 USUARIOS"/>
    <s v="Aprovechamiento "/>
    <x v="2"/>
    <s v="ORGANIZACION AUTORIZADA"/>
    <s v="BOGOTÁ, D.C."/>
    <s v="BOGOTA, D.C."/>
    <s v="ACTUALIZACION"/>
    <d v="2025-03-07T00:00:00"/>
    <x v="7"/>
  </r>
  <r>
    <n v="61952"/>
    <s v="ASOCIACION DE RECICLADORES MUNDO VERDE REAL ESP"/>
    <s v="OPERATIVA"/>
    <s v="MAYOR O IGUAL A 5001 USUARIOS"/>
    <s v="Aprovechamiento "/>
    <x v="2"/>
    <s v="ORGANIZACION AUTORIZADA"/>
    <s v="BOGOTÁ, D.C."/>
    <s v="BOGOTA, D.C."/>
    <s v="INSCRIPCION"/>
    <d v="2022-09-27T00:00:00"/>
    <x v="7"/>
  </r>
  <r>
    <n v="61990"/>
    <s v="ASOCIACION DE RECICLADORES AMBIENTALES DE SEVILLA"/>
    <s v="OPERATIVA"/>
    <s v="MENOR O IGUAL A 2500 USUARIOS"/>
    <s v="Aprovechamiento "/>
    <x v="0"/>
    <s v="ORGANIZACION AUTORIZADA"/>
    <s v="VALLE DEL CAUCA"/>
    <s v="SEVILLA"/>
    <s v="ACTUALIZACION"/>
    <d v="2024-01-11T00:00:00"/>
    <x v="7"/>
  </r>
  <r>
    <n v="62032"/>
    <s v="ASBED RECICLAJE ESP SAS"/>
    <s v="OPERATIVA"/>
    <s v="DESDE 2501 HASTA 5000 USUARIOS"/>
    <s v="Aprovechamiento "/>
    <x v="0"/>
    <s v="SOCIEDADES (EMPRESA DE SERVICIOS PUBLICOS)"/>
    <s v="BOLÍVAR"/>
    <s v="CARTAGENA DE INDIAS"/>
    <s v="ACTUALIZACION"/>
    <d v="2024-01-30T00:00:00"/>
    <x v="7"/>
  </r>
  <r>
    <n v="62050"/>
    <s v="WATER &amp; WASTEWATER SERVICES ESP SAS"/>
    <s v="OPERATIVA"/>
    <s v="MENOR O IGUAL A 2500 USUARIOS"/>
    <s v="Grupo de Pequeños"/>
    <x v="2"/>
    <s v="SOCIEDADES (EMPRESA DE SERVICIOS PUBLICOS)"/>
    <s v="VALLE DEL CAUCA"/>
    <s v="CALI"/>
    <s v="ACTUALIZACION"/>
    <d v="2025-03-09T00:00:00"/>
    <x v="6"/>
  </r>
  <r>
    <n v="62090"/>
    <s v="ASOCIACION DE RECICLAJES DEL ATLANTICO"/>
    <s v="OPERATIVA"/>
    <s v="MAYOR O IGUAL A 5001 USUARIOS"/>
    <s v="Aprovechamiento "/>
    <x v="2"/>
    <s v="ORGANIZACION AUTORIZADA"/>
    <s v="ATLÁNTICO"/>
    <s v="BARRANQUILLA"/>
    <s v="ACTUALIZACION"/>
    <d v="2025-02-14T00:00:00"/>
    <x v="7"/>
  </r>
  <r>
    <n v="62130"/>
    <s v="ASOCIACION DE RECUPERADORES LA LIDER DE TABIO"/>
    <s v="OPERATIVA"/>
    <s v="DESDE 2501 HASTA 5000 USUARIOS"/>
    <s v="Aprovechamiento "/>
    <x v="0"/>
    <s v="ORGANIZACION AUTORIZADA"/>
    <s v="CUNDINAMARCA"/>
    <s v="CAJICA"/>
    <s v="ACTUALIZACION"/>
    <d v="2025-02-28T00:00:00"/>
    <x v="7"/>
  </r>
  <r>
    <n v="62171"/>
    <s v="JUNTA ADMINISTRADORA DEL ACUEDUCTO Y ALCANTARILLADO REGIONAL GUAYABAL DEL MUNICIPIO DE SUAZA HUILA"/>
    <s v="OPERATIVA"/>
    <s v="MENOR O IGUAL A 2500 USUARIOS"/>
    <s v="Grupo de Pequeños"/>
    <x v="1"/>
    <s v="ORGANIZACION AUTORIZADA"/>
    <s v="HUILA"/>
    <s v="SUAZA"/>
    <s v="ACTUALIZACION"/>
    <d v="2025-02-07T00:00:00"/>
    <x v="4"/>
  </r>
  <r>
    <n v="62172"/>
    <s v="ASOCIACIÓN DE RECICLADORES POR UNA PAZ MÁS LIMPIA E.S.P"/>
    <s v="OPERATIVA"/>
    <s v="MAYOR O IGUAL A 5001 USUARIOS"/>
    <s v="Aprovechamiento "/>
    <x v="0"/>
    <s v="ORGANIZACION AUTORIZADA"/>
    <s v="CESAR"/>
    <s v="LA PAZ"/>
    <s v="ACTUALIZACION"/>
    <d v="2024-09-04T00:00:00"/>
    <x v="7"/>
  </r>
  <r>
    <n v="62190"/>
    <s v="INTERNACIONAL DE APROVECHAMIENTO SAS E.S.P"/>
    <s v="OPERATIVA"/>
    <s v="DESDE 2501 HASTA 5000 USUARIOS"/>
    <s v="Aprovechamiento "/>
    <x v="0"/>
    <s v="SOCIEDADES (EMPRESA DE SERVICIOS PUBLICOS)"/>
    <s v="BOGOTÁ, D.C."/>
    <s v="BOGOTA, D.C."/>
    <s v="ACTUALIZACION"/>
    <d v="2025-03-10T00:00:00"/>
    <x v="7"/>
  </r>
  <r>
    <n v="62230"/>
    <s v="ASOCIACION DE RECICLADORES DE OFICIO GUATAPE RECICLA "/>
    <s v="OPERATIVA"/>
    <s v="DESDE 2501 HASTA 5000 USUARIOS"/>
    <s v="Aprovechamiento "/>
    <x v="2"/>
    <s v="ORGANIZACION AUTORIZADA"/>
    <s v="ANTIOQUIA"/>
    <s v="GUATAPÉ"/>
    <s v="INSCRIPCION"/>
    <d v="2022-10-26T00:00:00"/>
    <x v="7"/>
  </r>
  <r>
    <n v="62232"/>
    <s v="ASOCAICION DE USUARIOS DEL MICROACUEDUCTO DE CACAGUAL SUCRE"/>
    <s v="OPERATIVA"/>
    <s v="MENOR O IGUAL A 2500 USUARIOS"/>
    <s v="Grupo de Pequeños"/>
    <x v="1"/>
    <s v="ORGANIZACION AUTORIZADA"/>
    <s v="SUCRE"/>
    <s v="SUCRE"/>
    <s v="ACTUALIZACION"/>
    <d v="2025-02-16T00:00:00"/>
    <x v="3"/>
  </r>
  <r>
    <n v="62250"/>
    <s v="ASOCIACIÓN DE USUARIOS DEL ACUEDUCTO DE SAN ANTONIO ACUASAN"/>
    <s v="OPERATIVA"/>
    <s v="MENOR O IGUAL A 2500 USUARIOS"/>
    <s v="Grupo de Pequeños"/>
    <x v="1"/>
    <s v="ORGANIZACION AUTORIZADA"/>
    <s v="CAUCA"/>
    <s v="SANTANDER DE QUILICHAO"/>
    <s v="ACTUALIZACION"/>
    <d v="2025-03-27T00:00:00"/>
    <x v="3"/>
  </r>
  <r>
    <n v="62270"/>
    <s v="ASOCIACION DE RECUPERADORES DE LA SABANA"/>
    <s v="OPERATIVA"/>
    <s v="MAYOR O IGUAL A 5001 USUARIOS"/>
    <s v="Aprovechamiento "/>
    <x v="2"/>
    <s v="ORGANIZACION AUTORIZADA"/>
    <s v="SUCRE"/>
    <s v="SINCELEJO"/>
    <s v="ACTUALIZACION"/>
    <d v="2024-03-26T00:00:00"/>
    <x v="7"/>
  </r>
  <r>
    <n v="62272"/>
    <s v="ASOCIACIÓN DE RECICLADORES  RENOVAR"/>
    <s v="OPERATIVA"/>
    <s v="MAYOR O IGUAL A 5001 USUARIOS"/>
    <s v="Aprovechamiento "/>
    <x v="2"/>
    <s v="ORGANIZACION AUTORIZADA"/>
    <s v="BOGOTÁ, D.C."/>
    <s v="BOGOTA, D.C."/>
    <s v="ACTUALIZACION"/>
    <d v="2025-02-24T00:00:00"/>
    <x v="7"/>
  </r>
  <r>
    <n v="62290"/>
    <s v="asociacion estacion de clasificacion y aprovechamiento playa blanca cartagena"/>
    <s v="OPERATIVA"/>
    <s v="MAYOR O IGUAL A 5001 USUARIOS"/>
    <s v="Aprovechamiento "/>
    <x v="0"/>
    <s v="ORGANIZACION AUTORIZADA"/>
    <s v="BOLÍVAR"/>
    <s v="CARTAGENA DE INDIAS"/>
    <s v="ACTUALIZACION"/>
    <d v="2025-02-21T00:00:00"/>
    <x v="7"/>
  </r>
  <r>
    <n v="62291"/>
    <s v="PROYECTOS DE INVERSION LATAM SAS ESP"/>
    <s v="OPERATIVA"/>
    <s v="MAYOR O IGUAL A 5001 USUARIOS"/>
    <s v="Grupo de Grandes"/>
    <x v="2"/>
    <s v="SOCIEDADES (EMPRESA DE SERVICIOS PUBLICOS)"/>
    <s v="BOLÍVAR"/>
    <s v="CARTAGENA DE INDIAS"/>
    <s v="ACTUALIZACION"/>
    <d v="2024-04-19T00:00:00"/>
    <x v="1"/>
  </r>
  <r>
    <n v="62331"/>
    <s v="ASOCIACION COLOMBIANA DE RECICLADORES DE OFICIO DE BOGOTA"/>
    <s v="OPERATIVA"/>
    <s v="DESDE 2501 HASTA 5000 USUARIOS"/>
    <s v="Aprovechamiento "/>
    <x v="0"/>
    <s v="ORGANIZACION AUTORIZADA"/>
    <s v="BOGOTÁ, D.C."/>
    <s v="BOGOTA, D.C."/>
    <s v="ACTUALIZACION"/>
    <d v="2025-02-27T00:00:00"/>
    <x v="7"/>
  </r>
  <r>
    <n v="62333"/>
    <s v="ASOCIACION DE RECICLADORES DE OFICIO BIO VIDA"/>
    <s v="OPERATIVA"/>
    <s v="MAYOR O IGUAL A 5001 USUARIOS"/>
    <s v="Aprovechamiento "/>
    <x v="0"/>
    <s v="ORGANIZACION AUTORIZADA"/>
    <s v="BOYACÁ"/>
    <s v="TUNJA"/>
    <s v="ACTUALIZACION"/>
    <d v="2025-03-12T00:00:00"/>
    <x v="7"/>
  </r>
  <r>
    <n v="62351"/>
    <s v="ASOCIACION DE RECICLADORES ECOGLOBAL INTEGRAL"/>
    <s v="OPERATIVA"/>
    <s v="MENOR O IGUAL A 2500 USUARIOS"/>
    <s v="Aprovechamiento "/>
    <x v="0"/>
    <s v="ORGANIZACION AUTORIZADA"/>
    <s v="HUILA"/>
    <s v="YAGUARA"/>
    <s v="ACTUALIZACION"/>
    <d v="2023-07-29T00:00:00"/>
    <x v="7"/>
  </r>
  <r>
    <n v="62372"/>
    <s v="Asociación De Recuperadores Ecológicos Ambientales De Fusagasugá"/>
    <s v="OPERATIVA"/>
    <s v="MAYOR O IGUAL A 5001 USUARIOS"/>
    <s v="Aprovechamiento "/>
    <x v="0"/>
    <s v="ORGANIZACION AUTORIZADA"/>
    <s v="CUNDINAMARCA"/>
    <s v="FUSAGASUGA"/>
    <s v="ACTUALIZACION"/>
    <d v="2025-03-06T00:00:00"/>
    <x v="7"/>
  </r>
  <r>
    <n v="62391"/>
    <s v="ASOCIACION COLOMBIANA DE RECICLADORES ECOCITY "/>
    <s v="OPERATIVA"/>
    <s v="MAYOR O IGUAL A 5001 USUARIOS"/>
    <s v="Aprovechamiento "/>
    <x v="0"/>
    <s v="ORGANIZACION AUTORIZADA"/>
    <s v="BOGOTÁ, D.C."/>
    <s v="BOGOTA, D.C."/>
    <s v="ACTUALIZACION"/>
    <d v="2024-11-19T00:00:00"/>
    <x v="7"/>
  </r>
  <r>
    <n v="62430"/>
    <s v="ECOAMBIENTAL RECICLAJE SAS ESP"/>
    <s v="OPERATIVA"/>
    <s v="MENOR O IGUAL A 2500 USUARIOS"/>
    <s v="Aprovechamiento "/>
    <x v="2"/>
    <s v="SOCIEDADES (EMPRESA DE SERVICIOS PUBLICOS)"/>
    <s v="CUNDINAMARCA"/>
    <s v="SOACHA"/>
    <s v="ACTUALIZACION"/>
    <d v="2024-11-25T00:00:00"/>
    <x v="7"/>
  </r>
  <r>
    <n v="62450"/>
    <s v="ASOCIACION ECO CIUDADES RECICLA ESP"/>
    <s v="OPERATIVA"/>
    <s v="MAYOR O IGUAL A 5001 USUARIOS"/>
    <s v="Aprovechamiento "/>
    <x v="0"/>
    <s v="ORGANIZACION AUTORIZADA"/>
    <s v="BOGOTÁ, D.C."/>
    <s v="BOGOTA, D.C."/>
    <s v="ACTUALIZACION"/>
    <d v="2025-03-10T00:00:00"/>
    <x v="7"/>
  </r>
  <r>
    <n v="62490"/>
    <s v="ASOCIACION GRUPO AMBIENTAL RENACER ESP"/>
    <s v="OPERATIVA"/>
    <s v="MAYOR O IGUAL A 5001 USUARIOS"/>
    <s v="Aprovechamiento "/>
    <x v="0"/>
    <s v="ORGANIZACION AUTORIZADA"/>
    <s v="BOGOTÁ, D.C."/>
    <s v="BOGOTA, D.C."/>
    <s v="ACTUALIZACION"/>
    <d v="2024-04-17T00:00:00"/>
    <x v="7"/>
  </r>
  <r>
    <n v="62491"/>
    <s v="ASOSALVAR EL PLANETA SYC ESP"/>
    <s v="OPERATIVA"/>
    <s v="MAYOR O IGUAL A 5001 USUARIOS"/>
    <s v="Aprovechamiento "/>
    <x v="2"/>
    <s v="ORGANIZACION AUTORIZADA"/>
    <s v="BOGOTÁ, D.C."/>
    <s v="BOGOTA, D.C."/>
    <s v="ACTUALIZACION"/>
    <d v="2025-02-24T00:00:00"/>
    <x v="7"/>
  </r>
  <r>
    <n v="62510"/>
    <s v="CORPORACION DE AMBIENTALISTAS ECO MUNDO"/>
    <s v="OPERATIVA"/>
    <s v="MAYOR O IGUAL A 5001 USUARIOS"/>
    <s v="Aprovechamiento "/>
    <x v="0"/>
    <s v="ORGANIZACION AUTORIZADA"/>
    <s v="ATLÁNTICO"/>
    <s v="BARRANQUILLA"/>
    <s v="INSCRIPCION"/>
    <d v="2024-03-07T00:00:00"/>
    <x v="7"/>
  </r>
  <r>
    <n v="62551"/>
    <s v="ASOCIACIÓN GREMIAL DE RECICLADORES SUPERAMBIENTALES E.S.P"/>
    <s v="OPERATIVA"/>
    <s v="MAYOR O IGUAL A 5001 USUARIOS"/>
    <s v="Aprovechamiento "/>
    <x v="2"/>
    <s v="ORGANIZACION AUTORIZADA"/>
    <s v="CUNDINAMARCA"/>
    <s v="CHIA"/>
    <s v="ACTUALIZACION"/>
    <d v="2023-03-07T00:00:00"/>
    <x v="7"/>
  </r>
  <r>
    <n v="62570"/>
    <s v="ASOCIACION RECONSTRUYENDO DE COLOMBIA"/>
    <s v="OPERATIVA"/>
    <s v="MAYOR O IGUAL A 5001 USUARIOS"/>
    <s v="Aprovechamiento "/>
    <x v="2"/>
    <s v="ORGANIZACION AUTORIZADA"/>
    <s v="META"/>
    <s v="VILLAVICENCIO"/>
    <s v="ACTUALIZACION"/>
    <d v="2025-03-05T00:00:00"/>
    <x v="7"/>
  </r>
  <r>
    <n v="62590"/>
    <s v="ASOCIACION DE RECICLADORES LIMPIANDO A COLOMBIA"/>
    <s v="OPERATIVA"/>
    <s v="DESDE 2501 HASTA 5000 USUARIOS"/>
    <s v="Aprovechamiento "/>
    <x v="0"/>
    <s v="ORGANIZACION AUTORIZADA"/>
    <s v="BOGOTÁ, D.C."/>
    <s v="BOGOTA, D.C."/>
    <s v="ACTUALIZACION"/>
    <d v="2025-02-14T00:00:00"/>
    <x v="7"/>
  </r>
  <r>
    <n v="62591"/>
    <s v="ECOCAPITAL MONSERRAT E.S.P."/>
    <s v="OPERATIVA"/>
    <s v="MENOR O IGUAL A 2500 USUARIOS"/>
    <s v="Aprovechamiento "/>
    <x v="0"/>
    <s v="ORGANIZACION AUTORIZADA"/>
    <s v="CUNDINAMARCA"/>
    <s v="COTA"/>
    <s v="INSCRIPCION"/>
    <d v="2022-10-20T00:00:00"/>
    <x v="7"/>
  </r>
  <r>
    <n v="62610"/>
    <s v="ECO GREEN SOLUCIONES AMBIENTALES S.A.S. E.S.P."/>
    <s v="OPERATIVA"/>
    <s v="MAYOR O IGUAL A 5001 USUARIOS"/>
    <s v="Aprovechamiento "/>
    <x v="0"/>
    <s v="SOCIEDADES (EMPRESA DE SERVICIOS PUBLICOS)"/>
    <s v="CUNDINAMARCA"/>
    <s v="GIRARDOT"/>
    <s v="ACTUALIZACION"/>
    <d v="2024-12-17T00:00:00"/>
    <x v="7"/>
  </r>
  <r>
    <n v="62630"/>
    <s v="ASOCIACION DE RECICLADORES UNIDOS POR EL CARIBE ESP"/>
    <s v="OPERATIVA"/>
    <s v="DESDE 2501 HASTA 5000 USUARIOS"/>
    <s v="Aprovechamiento "/>
    <x v="0"/>
    <s v="ORGANIZACION AUTORIZADA"/>
    <s v="ATLÁNTICO"/>
    <s v="BARRANQUILLA"/>
    <s v="ACTUALIZACION"/>
    <d v="2025-03-07T00:00:00"/>
    <x v="7"/>
  </r>
  <r>
    <n v="62670"/>
    <s v="Asociacion de Recicladores RECIDAR"/>
    <s v="OPERATIVA"/>
    <s v="MAYOR O IGUAL A 5001 USUARIOS"/>
    <s v="Aprovechamiento "/>
    <x v="2"/>
    <s v="ORGANIZACION AUTORIZADA"/>
    <s v="CAUCA"/>
    <s v="POPAYAN"/>
    <s v="ACTUALIZACION"/>
    <d v="2024-04-22T00:00:00"/>
    <x v="7"/>
  </r>
  <r>
    <n v="62690"/>
    <s v="ASOCIACION DE RECUPERADORES ANDALUCES"/>
    <s v="OPERATIVA"/>
    <s v="MENOR O IGUAL A 2500 USUARIOS"/>
    <s v="Aprovechamiento "/>
    <x v="0"/>
    <s v="ORGANIZACION AUTORIZADA"/>
    <s v="VALLE DEL CAUCA"/>
    <s v="ANDALUCIA"/>
    <s v="INSCRIPCION"/>
    <d v="2024-10-31T00:00:00"/>
    <x v="7"/>
  </r>
  <r>
    <n v="62750"/>
    <s v="Asociacion de recuperadores ambientales del futuro"/>
    <s v="OPERATIVA"/>
    <s v="MAYOR O IGUAL A 5001 USUARIOS"/>
    <s v="Aprovechamiento "/>
    <x v="2"/>
    <s v="ORGANIZACION AUTORIZADA"/>
    <s v="BOGOTÁ, D.C."/>
    <s v="BOGOTA, D.C."/>
    <s v="ACTUALIZACION"/>
    <d v="2025-02-19T00:00:00"/>
    <x v="7"/>
  </r>
  <r>
    <n v="62770"/>
    <s v="ASOCIACION DE RECICLADORES DE CIUDAD BOLIVAR"/>
    <s v="OPERATIVA"/>
    <s v="MENOR O IGUAL A 2500 USUARIOS"/>
    <s v="Aprovechamiento "/>
    <x v="2"/>
    <s v="ORGANIZACION AUTORIZADA"/>
    <s v="BOGOTÁ, D.C."/>
    <s v="BOGOTA, D.C."/>
    <s v="ACTUALIZACION"/>
    <d v="2025-02-27T00:00:00"/>
    <x v="7"/>
  </r>
  <r>
    <n v="62791"/>
    <s v="ASOCIACION DE RECICLADORES RECUPERANDO A COLOMBIA ESP"/>
    <s v="OPERATIVA"/>
    <s v="MAYOR O IGUAL A 5001 USUARIOS"/>
    <s v="Aprovechamiento "/>
    <x v="0"/>
    <s v="ORGANIZACION AUTORIZADA"/>
    <s v="BOGOTÁ, D.C."/>
    <s v="BOGOTA, D.C."/>
    <s v="ACTUALIZACION"/>
    <d v="2022-10-04T00:00:00"/>
    <x v="7"/>
  </r>
  <r>
    <n v="62810"/>
    <s v="ASOCIACION DE RECICLADORES PENTARIOS CORAZON VERDE AMBIENTE TSUNAMI YO RECICLO"/>
    <s v="OPERATIVA"/>
    <s v="MENOR O IGUAL A 2500 USUARIOS"/>
    <s v="Aprovechamiento "/>
    <x v="2"/>
    <s v="ORGANIZACION AUTORIZADA"/>
    <s v="BOGOTÁ, D.C."/>
    <s v="BOGOTA, D.C."/>
    <s v="ACTUALIZACION"/>
    <d v="2023-02-27T00:00:00"/>
    <x v="7"/>
  </r>
  <r>
    <n v="62830"/>
    <s v="ASOCIACIÓN DE RECUPERADORES AMBIENTALES NUEVO FUTURO E.S.P."/>
    <s v="OPERATIVA"/>
    <s v="MAYOR O IGUAL A 5001 USUARIOS"/>
    <s v="Aprovechamiento "/>
    <x v="0"/>
    <s v="ORGANIZACION AUTORIZADA"/>
    <s v="BOGOTÁ, D.C."/>
    <s v="BOGOTA, D.C."/>
    <s v="ACTUALIZACION"/>
    <d v="2025-03-27T00:00:00"/>
    <x v="7"/>
  </r>
  <r>
    <n v="62852"/>
    <s v="Asociación de Recicladores del Colegio"/>
    <s v="OPERATIVA"/>
    <s v="MAYOR O IGUAL A 5001 USUARIOS"/>
    <s v="Aprovechamiento "/>
    <x v="0"/>
    <s v="ORGANIZACION AUTORIZADA"/>
    <s v="CUNDINAMARCA"/>
    <s v="EL COLEGIO"/>
    <s v="ACTUALIZACION"/>
    <d v="2024-05-09T00:00:00"/>
    <x v="7"/>
  </r>
  <r>
    <n v="62870"/>
    <s v="EMPRESA SANTANDEREANA DE ASEO E.S.A. S.A.S - E.S.P."/>
    <s v="OPERATIVA"/>
    <s v="MAYOR O IGUAL A 5001 USUARIOS"/>
    <s v="Grupo de Grandes"/>
    <x v="0"/>
    <s v="SOCIEDADES (EMPRESA DE SERVICIOS PUBLICOS)"/>
    <s v="SANTANDER"/>
    <s v="FLORIDABLANCA"/>
    <s v="ACTUALIZACION"/>
    <d v="2025-03-28T00:00:00"/>
    <x v="0"/>
  </r>
  <r>
    <n v="62892"/>
    <s v="EMPRESA DE SERVICIOS DE RECUPERADORES DE SOACHA S.A.S ESP"/>
    <s v="OPERATIVA"/>
    <s v="MAYOR O IGUAL A 5001 USUARIOS"/>
    <s v="Aprovechamiento "/>
    <x v="2"/>
    <s v="SOCIEDADES (EMPRESA DE SERVICIOS PUBLICOS)"/>
    <s v="CUNDINAMARCA"/>
    <s v="SOACHA"/>
    <s v="INSCRIPCION"/>
    <d v="2023-01-25T00:00:00"/>
    <x v="7"/>
  </r>
  <r>
    <n v="62912"/>
    <s v="asociacion de recicladores green horse"/>
    <s v="OPERATIVA"/>
    <s v="DESDE 2501 HASTA 5000 USUARIOS"/>
    <s v="Aprovechamiento "/>
    <x v="0"/>
    <s v="ORGANIZACION AUTORIZADA"/>
    <s v="BOGOTÁ, D.C."/>
    <s v="BOGOTA, D.C."/>
    <s v="INSCRIPCION"/>
    <d v="2023-11-14T00:00:00"/>
    <x v="7"/>
  </r>
  <r>
    <n v="62930"/>
    <s v="FUNDACION DE RECICLADORES DEL FUTURO"/>
    <s v="OPERATIVA"/>
    <s v="DESDE 2501 HASTA 5000 USUARIOS"/>
    <s v="Aprovechamiento "/>
    <x v="2"/>
    <s v="ORGANIZACION AUTORIZADA"/>
    <s v="BOGOTÁ, D.C."/>
    <s v="BOGOTA, D.C."/>
    <s v="INSCRIPCION"/>
    <d v="2023-01-20T00:00:00"/>
    <x v="7"/>
  </r>
  <r>
    <n v="62950"/>
    <s v="ASOCIACION RECICLAR POR UN MEJOR AMBIENTE"/>
    <s v="OPERATIVA"/>
    <s v="MAYOR O IGUAL A 5001 USUARIOS"/>
    <s v="Aprovechamiento "/>
    <x v="0"/>
    <s v="ORGANIZACION AUTORIZADA"/>
    <s v="CUNDINAMARCA"/>
    <s v="SOACHA"/>
    <s v="INSCRIPCION"/>
    <d v="2024-08-23T00:00:00"/>
    <x v="7"/>
  </r>
  <r>
    <n v="62991"/>
    <s v="RECICLA POR CARTAGENA DE INDIAS ESP SAS"/>
    <s v="OPERATIVA"/>
    <s v="MENOR O IGUAL A 2500 USUARIOS"/>
    <s v="Aprovechamiento "/>
    <x v="0"/>
    <s v="SOCIEDADES (EMPRESA DE SERVICIOS PUBLICOS)"/>
    <s v="BOLÍVAR"/>
    <s v="CARTAGENA DE INDIAS"/>
    <s v="ACTUALIZACION"/>
    <d v="2023-06-27T00:00:00"/>
    <x v="7"/>
  </r>
  <r>
    <n v="63010"/>
    <s v="ASOCIACIÓN GREMIAL DE RECICLADORES AGRERECICOL  E.S.P."/>
    <s v="OPERATIVA"/>
    <s v="MAYOR O IGUAL A 5001 USUARIOS"/>
    <s v="Aprovechamiento "/>
    <x v="2"/>
    <s v="ORGANIZACION AUTORIZADA"/>
    <s v="CUNDINAMARCA"/>
    <s v="SOACHA"/>
    <s v="ACTUALIZACION"/>
    <d v="2025-02-14T00:00:00"/>
    <x v="7"/>
  </r>
  <r>
    <n v="63050"/>
    <s v="ASOCIACION DE RECICLADORES DEL PUTUMAYO SIN RECICLAJE NO HAY FUTURO"/>
    <s v="OPERATIVA"/>
    <s v="MAYOR O IGUAL A 5001 USUARIOS"/>
    <s v="Aprovechamiento "/>
    <x v="2"/>
    <s v="ORGANIZACION AUTORIZADA"/>
    <s v="PUTUMAYO"/>
    <s v="PUERTO ASIS"/>
    <s v="INSCRIPCION"/>
    <d v="2024-11-21T00:00:00"/>
    <x v="7"/>
  </r>
  <r>
    <n v="63070"/>
    <s v="ASOCIACIÓN GREMIAL DE RECICLADORES ECOFUTUROROA  E.S.P."/>
    <s v="OPERATIVA"/>
    <s v="MAYOR O IGUAL A 5001 USUARIOS"/>
    <s v="Aprovechamiento "/>
    <x v="2"/>
    <s v="ORGANIZACION AUTORIZADA"/>
    <s v="BOGOTÁ, D.C."/>
    <s v="BOGOTA, D.C."/>
    <s v="ACTUALIZACION"/>
    <d v="2024-02-23T00:00:00"/>
    <x v="7"/>
  </r>
  <r>
    <n v="63090"/>
    <s v="ASOCIACION RECICLANDO SALVAMOS EL PLANETA "/>
    <s v="OPERATIVA"/>
    <s v="MAYOR O IGUAL A 5001 USUARIOS"/>
    <s v="Aprovechamiento "/>
    <x v="2"/>
    <s v="ORGANIZACION AUTORIZADA"/>
    <s v="BOGOTÁ, D.C."/>
    <s v="BOGOTA, D.C."/>
    <s v="ACTUALIZACION"/>
    <d v="2025-01-10T00:00:00"/>
    <x v="7"/>
  </r>
  <r>
    <n v="63091"/>
    <s v="ASOCIACION DE RECICLADORES EXISTO AMBIENTAL"/>
    <s v="OPERATIVA"/>
    <s v="MAYOR O IGUAL A 5001 USUARIOS"/>
    <s v="Aprovechamiento "/>
    <x v="0"/>
    <s v="ORGANIZACION AUTORIZADA"/>
    <s v="BOGOTÁ, D.C."/>
    <s v="BOGOTA, D.C."/>
    <s v="ACTUALIZACION"/>
    <d v="2025-03-27T00:00:00"/>
    <x v="7"/>
  </r>
  <r>
    <n v="63113"/>
    <s v="Asociación Eco Ambiental de Colombia"/>
    <s v="OPERATIVA"/>
    <s v="MAYOR O IGUAL A 5001 USUARIOS"/>
    <s v="Aprovechamiento "/>
    <x v="2"/>
    <s v="ORGANIZACION AUTORIZADA"/>
    <s v="BOGOTÁ, D.C."/>
    <s v="BOGOTA, D.C."/>
    <s v="ACTUALIZACION"/>
    <d v="2024-04-17T00:00:00"/>
    <x v="7"/>
  </r>
  <r>
    <n v="63130"/>
    <s v="Asociación de Suscriptores del Acueducto del Sector El Cardonal  Vereda El Porvenir "/>
    <s v="OPERATIVA"/>
    <s v="MENOR O IGUAL A 2500 USUARIOS"/>
    <s v="Grupo de Pequeños"/>
    <x v="1"/>
    <s v="ORGANIZACION AUTORIZADA"/>
    <s v="BOYACÁ"/>
    <s v="TUNJA"/>
    <s v="ACTUALIZACION"/>
    <d v="2025-03-03T00:00:00"/>
    <x v="3"/>
  </r>
  <r>
    <n v="63131"/>
    <s v="EMPRESA DE SERVICIOS PUBLICOS DE PUERTO NARIÑO SAS ESP"/>
    <s v="OPERATIVA"/>
    <s v="MENOR O IGUAL A 2500 USUARIOS"/>
    <s v="Grupo de Pequeños"/>
    <x v="2"/>
    <s v="SOCIEDADES (EMPRESA DE SERVICIOS PUBLICOS)"/>
    <s v="AMAZONAS"/>
    <s v="PUERTO NARINO"/>
    <s v="ACTUALIZACION"/>
    <d v="2024-05-20T00:00:00"/>
    <x v="1"/>
  </r>
  <r>
    <n v="63132"/>
    <s v="ASOCIACION DE RECICLAJE CORPOAMBIENTAL"/>
    <s v="OPERATIVA"/>
    <s v="MAYOR O IGUAL A 5001 USUARIOS"/>
    <s v="Aprovechamiento "/>
    <x v="2"/>
    <s v="ORGANIZACION AUTORIZADA"/>
    <s v="BOGOTÁ, D.C."/>
    <s v="BOGOTA, D.C."/>
    <s v="INSCRIPCION"/>
    <d v="2022-10-20T00:00:00"/>
    <x v="7"/>
  </r>
  <r>
    <n v="63133"/>
    <s v="ASOCIACION RECUPERADORES DEL PLANETA "/>
    <s v="OPERATIVA"/>
    <s v="MAYOR O IGUAL A 5001 USUARIOS"/>
    <s v="Aprovechamiento "/>
    <x v="0"/>
    <s v="ORGANIZACION AUTORIZADA"/>
    <s v="CUNDINAMARCA"/>
    <s v="SOACHA"/>
    <s v="ACTUALIZACION"/>
    <d v="2025-02-28T00:00:00"/>
    <x v="7"/>
  </r>
  <r>
    <n v="63134"/>
    <s v="ASOCIACION EL AGUA ES VIDA CUIDEMOS EL PLANETA ESP"/>
    <s v="OPERATIVA"/>
    <s v="MAYOR O IGUAL A 5001 USUARIOS"/>
    <s v="Aprovechamiento "/>
    <x v="0"/>
    <s v="ORGANIZACION AUTORIZADA"/>
    <s v="BOGOTÁ, D.C."/>
    <s v="BOGOTA, D.C."/>
    <s v="ACTUALIZACION"/>
    <d v="2024-09-11T00:00:00"/>
    <x v="7"/>
  </r>
  <r>
    <n v="63155"/>
    <s v="ASOCIACION DE RECICLADORES EQUIDAD AMBIENTAL E.S.P."/>
    <s v="OPERATIVA"/>
    <s v="MAYOR O IGUAL A 5001 USUARIOS"/>
    <s v="Aprovechamiento "/>
    <x v="2"/>
    <s v="ORGANIZACION AUTORIZADA"/>
    <s v="BOGOTÁ, D.C."/>
    <s v="BOGOTA, D.C."/>
    <s v="ACTUALIZACION"/>
    <d v="2025-03-07T00:00:00"/>
    <x v="7"/>
  </r>
  <r>
    <n v="63175"/>
    <s v="EMPRESA BOYACENSE DE ASEO AMBIENTAL S.A.S. E.S.P."/>
    <s v="OPERATIVA"/>
    <s v="MAYOR O IGUAL A 5001 USUARIOS"/>
    <s v="Aprovechamiento "/>
    <x v="2"/>
    <s v="SOCIEDADES (EMPRESA DE SERVICIOS PUBLICOS)"/>
    <s v="BOYACÁ"/>
    <s v="COMBITA"/>
    <s v="ACTUALIZACION"/>
    <d v="2023-02-10T00:00:00"/>
    <x v="7"/>
  </r>
  <r>
    <n v="63194"/>
    <s v="Asociación de recicladores súper asoecovida "/>
    <s v="OPERATIVA"/>
    <s v="MAYOR O IGUAL A 5001 USUARIOS"/>
    <s v="Aprovechamiento "/>
    <x v="2"/>
    <s v="ORGANIZACION AUTORIZADA"/>
    <s v="BOGOTÁ, D.C."/>
    <s v="BOGOTA, D.C."/>
    <s v="ACTUALIZACION"/>
    <d v="2024-02-13T00:00:00"/>
    <x v="7"/>
  </r>
  <r>
    <n v="63214"/>
    <s v="Asociacion Gremial de Recuperadores Ecology Colombia Esp"/>
    <s v="OPERATIVA"/>
    <s v="MAYOR O IGUAL A 5001 USUARIOS"/>
    <s v="Aprovechamiento "/>
    <x v="0"/>
    <s v="ORGANIZACION AUTORIZADA"/>
    <s v="BOYACÁ"/>
    <s v="SOGAMOSO"/>
    <s v="ACTUALIZACION"/>
    <d v="2025-03-16T00:00:00"/>
    <x v="7"/>
  </r>
  <r>
    <n v="63255"/>
    <s v="asociacion colombiana de recicladores avt"/>
    <s v="OPERATIVA"/>
    <s v="MAYOR O IGUAL A 5001 USUARIOS"/>
    <s v="Aprovechamiento "/>
    <x v="0"/>
    <s v="ORGANIZACION AUTORIZADA"/>
    <s v="BOGOTÁ, D.C."/>
    <s v="BOGOTA, D.C."/>
    <s v="INSCRIPCION"/>
    <d v="2024-05-06T00:00:00"/>
    <x v="7"/>
  </r>
  <r>
    <n v="63256"/>
    <s v="RECUPERADORES AMBIENTALES DEL META E.S.P SAS"/>
    <s v="OPERATIVA"/>
    <s v="MAYOR O IGUAL A 5001 USUARIOS"/>
    <s v="Aprovechamiento "/>
    <x v="2"/>
    <s v="SOCIEDADES (EMPRESA DE SERVICIOS PUBLICOS)"/>
    <s v="META"/>
    <s v="VILLAVICENCIO"/>
    <s v="ACTUALIZACION"/>
    <d v="2024-04-24T00:00:00"/>
    <x v="7"/>
  </r>
  <r>
    <n v="63275"/>
    <s v="V.C.G. Recuperadora SAS E.S.P."/>
    <s v="OPERATIVA"/>
    <s v="MAYOR O IGUAL A 5001 USUARIOS"/>
    <s v="Aprovechamiento "/>
    <x v="2"/>
    <s v="SOCIEDADES (EMPRESA DE SERVICIOS PUBLICOS)"/>
    <s v="BOGOTÁ, D.C."/>
    <s v="BOGOTA, D.C."/>
    <s v="ACTUALIZACION"/>
    <d v="2025-03-25T00:00:00"/>
    <x v="7"/>
  </r>
  <r>
    <n v="63294"/>
    <s v="ASOCIACION DE RECICLADORES DE OFICIO PARA LA RECUPERACION DEL MEDIO AMBIENTE"/>
    <s v="OPERATIVA"/>
    <s v="MAYOR O IGUAL A 5001 USUARIOS"/>
    <s v="Aprovechamiento "/>
    <x v="2"/>
    <s v="ORGANIZACION AUTORIZADA"/>
    <s v="CÓRDOBA"/>
    <s v="PLANETA RICA"/>
    <s v="ACTUALIZACION"/>
    <d v="2025-02-06T00:00:00"/>
    <x v="7"/>
  </r>
  <r>
    <n v="63295"/>
    <s v="UNIÓN DE RECICLADORES DE ANTIOQUIA"/>
    <s v="OPERATIVA"/>
    <s v="MAYOR O IGUAL A 5001 USUARIOS"/>
    <s v="Aprovechamiento "/>
    <x v="0"/>
    <s v="ORGANIZACION AUTORIZADA"/>
    <s v="ANTIOQUIA"/>
    <s v="MEDELLÍN"/>
    <s v="ACTUALIZACION"/>
    <d v="2025-03-21T00:00:00"/>
    <x v="7"/>
  </r>
  <r>
    <n v="63314"/>
    <s v="ASOCIACION DE RECICLADORES ECO APROVECHABLES POR EL MEDIO AMBIENTE ESP"/>
    <s v="OPERATIVA"/>
    <s v="DESDE 2501 HASTA 5000 USUARIOS"/>
    <s v="Aprovechamiento "/>
    <x v="0"/>
    <s v="ORGANIZACION AUTORIZADA"/>
    <s v="MAGDALENA"/>
    <s v="SANTA MARTA"/>
    <s v="ACTUALIZACION"/>
    <d v="2025-03-10T00:00:00"/>
    <x v="7"/>
  </r>
  <r>
    <n v="63334"/>
    <s v="ASOCIACION ECOLOGICA DE AMBIENTES AMIGABLES Y RENOVABLES"/>
    <s v="OPERATIVA"/>
    <s v="MAYOR O IGUAL A 5001 USUARIOS"/>
    <s v="Aprovechamiento "/>
    <x v="2"/>
    <s v="ORGANIZACION AUTORIZADA"/>
    <s v="ATLÁNTICO"/>
    <s v="SOLEDAD"/>
    <s v="INSCRIPCION"/>
    <d v="2022-09-28T00:00:00"/>
    <x v="7"/>
  </r>
  <r>
    <n v="63335"/>
    <s v="CORPORACION AMBIENTAL MOKANA"/>
    <s v="OPERATIVA"/>
    <s v="MAYOR O IGUAL A 5001 USUARIOS"/>
    <s v="Aprovechamiento "/>
    <x v="0"/>
    <s v="ORGANIZACION AUTORIZADA"/>
    <s v="ATLÁNTICO"/>
    <s v="BARRANQUILLA"/>
    <s v="ACTUALIZACION"/>
    <d v="2023-11-16T00:00:00"/>
    <x v="7"/>
  </r>
  <r>
    <n v="63374"/>
    <s v="ASOCIACIÓN DE RECICLADORES VIVA COLOMBIA E.S.P."/>
    <s v="OPERATIVA"/>
    <s v="MAYOR O IGUAL A 5001 USUARIOS"/>
    <s v="Aprovechamiento "/>
    <x v="0"/>
    <s v="ORGANIZACION AUTORIZADA"/>
    <s v="SANTANDER"/>
    <s v="BARRANCABERMEJA"/>
    <s v="ACTUALIZACION"/>
    <d v="2024-02-21T00:00:00"/>
    <x v="7"/>
  </r>
  <r>
    <n v="63394"/>
    <s v="ASOCIACION DE RECUPERADORES AMBIENTALES DE SOGAMOSO"/>
    <s v="OPERATIVA"/>
    <s v="MAYOR O IGUAL A 5001 USUARIOS"/>
    <s v="Aprovechamiento "/>
    <x v="2"/>
    <s v="ORGANIZACION AUTORIZADA"/>
    <s v="BOYACÁ"/>
    <s v="SOGAMOSO"/>
    <s v="ACTUALIZACION"/>
    <d v="2023-02-03T00:00:00"/>
    <x v="7"/>
  </r>
  <r>
    <n v="63414"/>
    <s v="ASOCIACION DE RECUPERADORES BIOVIDA"/>
    <s v="OPERATIVA"/>
    <s v="DESDE 2501 HASTA 5000 USUARIOS"/>
    <s v="Aprovechamiento "/>
    <x v="2"/>
    <s v="ORGANIZACION AUTORIZADA"/>
    <s v="CUNDINAMARCA"/>
    <s v="FUSAGASUGA"/>
    <s v="ACTUALIZACION"/>
    <d v="2023-04-28T00:00:00"/>
    <x v="7"/>
  </r>
  <r>
    <n v="63434"/>
    <s v="ASOCIACION DE FACILITADORES AMBIENTALES ECOZEL"/>
    <s v="OPERATIVA"/>
    <s v="MAYOR O IGUAL A 5001 USUARIOS"/>
    <s v="Aprovechamiento "/>
    <x v="0"/>
    <s v="ORGANIZACION AUTORIZADA"/>
    <s v="BOGOTÁ, D.C."/>
    <s v="BOGOTA, D.C."/>
    <s v="ACTUALIZACION"/>
    <d v="2024-08-23T00:00:00"/>
    <x v="7"/>
  </r>
  <r>
    <n v="63454"/>
    <s v="ASOCIACION RECUPERADORA DE RECICLAJE ARR"/>
    <s v="OPERATIVA"/>
    <s v="MAYOR O IGUAL A 5001 USUARIOS"/>
    <s v="Aprovechamiento "/>
    <x v="2"/>
    <s v="ORGANIZACION AUTORIZADA"/>
    <s v="BOGOTÁ, D.C."/>
    <s v="BOGOTA, D.C."/>
    <s v="INSCRIPCION"/>
    <d v="2022-12-09T00:00:00"/>
    <x v="7"/>
  </r>
  <r>
    <n v="63474"/>
    <s v="ASOCIACION RENACERES DEL VALLE"/>
    <s v="OPERATIVA"/>
    <s v="MAYOR O IGUAL A 5001 USUARIOS"/>
    <s v="Aprovechamiento "/>
    <x v="2"/>
    <s v="ORGANIZACION AUTORIZADA"/>
    <s v="CESAR"/>
    <s v="VALLEDUPAR"/>
    <s v="ACTUALIZACION"/>
    <d v="2023-02-28T00:00:00"/>
    <x v="7"/>
  </r>
  <r>
    <n v="63514"/>
    <s v="asociación de recuperadores ambientales de la tebaida"/>
    <s v="OPERATIVA"/>
    <s v="MAYOR O IGUAL A 5001 USUARIOS"/>
    <s v="Aprovechamiento "/>
    <x v="0"/>
    <s v="ORGANIZACION AUTORIZADA"/>
    <s v="QUINDÍO"/>
    <s v="LA TEBAIDA"/>
    <s v="INSCRIPCION"/>
    <d v="2023-08-02T00:00:00"/>
    <x v="7"/>
  </r>
  <r>
    <n v="63534"/>
    <s v="ASOCIACIÓN DE RECUPERADORES AMBIENTALES GREEN WORLD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63574"/>
    <s v="Asociación de recicladores y aprovechamiento de residuos sólidos reciclables caribe ambiental E.S.P"/>
    <s v="OPERATIVA"/>
    <s v="DESDE 2501 HASTA 5000 USUARIOS"/>
    <s v="Aprovechamiento "/>
    <x v="0"/>
    <s v="ORGANIZACION AUTORIZADA"/>
    <s v="ATLÁNTICO"/>
    <s v="BARRANQUILLA"/>
    <s v="ACTUALIZACION"/>
    <d v="2025-01-22T00:00:00"/>
    <x v="7"/>
  </r>
  <r>
    <n v="63594"/>
    <s v="CORPORACION DE RECICLADORES TECHOTIBA ESP"/>
    <s v="OPERATIVA"/>
    <s v="MAYOR O IGUAL A 5001 USUARIOS"/>
    <s v="Aprovechamiento "/>
    <x v="0"/>
    <s v="ORGANIZACION AUTORIZADA"/>
    <s v="BOGOTÁ, D.C."/>
    <s v="BOGOTA, D.C."/>
    <s v="ACTUALIZACION"/>
    <d v="2024-04-24T00:00:00"/>
    <x v="7"/>
  </r>
  <r>
    <n v="63614"/>
    <s v="RECUPERADORES ECO TERUEL S.A.S. E.S.P."/>
    <s v="OPERATIVA"/>
    <s v="MENOR O IGUAL A 2500 USUARIOS"/>
    <s v="Aprovechamiento "/>
    <x v="0"/>
    <s v="SOCIEDADES (EMPRESA DE SERVICIOS PUBLICOS)"/>
    <s v="HUILA"/>
    <s v="TERUEL"/>
    <s v="INSCRIPCION"/>
    <d v="2022-11-24T00:00:00"/>
    <x v="7"/>
  </r>
  <r>
    <n v="63615"/>
    <s v="Asociacion de recuperadores ambientales de la region caribe"/>
    <s v="OPERATIVA"/>
    <s v="MAYOR O IGUAL A 5001 USUARIOS"/>
    <s v="Aprovechamiento "/>
    <x v="0"/>
    <s v="ORGANIZACION AUTORIZADA"/>
    <s v="ATLÁNTICO"/>
    <s v="PUERTO COLOMBIA"/>
    <s v="ACTUALIZACION"/>
    <d v="2025-03-05T00:00:00"/>
    <x v="7"/>
  </r>
  <r>
    <n v="63635"/>
    <s v="APROVECHAMIENTO PLUS SAS ESP"/>
    <s v="OPERATIVA"/>
    <s v="MAYOR O IGUAL A 5001 USUARIOS"/>
    <s v="Aprovechamiento "/>
    <x v="0"/>
    <s v="SOCIEDADES (EMPRESA DE SERVICIOS PUBLICOS)"/>
    <s v="BOGOTÁ, D.C."/>
    <s v="BOGOTA, D.C."/>
    <s v="ACTUALIZACION"/>
    <d v="2024-11-18T00:00:00"/>
    <x v="7"/>
  </r>
  <r>
    <n v="63654"/>
    <s v="ASOCIACION DE RECICLADORES OJO DE AGUA"/>
    <s v="OPERATIVA"/>
    <s v="MENOR O IGUAL A 2500 USUARIOS"/>
    <s v="Aprovechamiento "/>
    <x v="0"/>
    <s v="ORGANIZACION AUTORIZADA"/>
    <s v="TOLIMA"/>
    <s v="PRADO"/>
    <s v="ACTUALIZACION"/>
    <d v="2023-10-12T00:00:00"/>
    <x v="7"/>
  </r>
  <r>
    <n v="63674"/>
    <s v="ASOCIACION RECICLADORA MONO ANGARITA"/>
    <s v="OPERATIVA"/>
    <s v="MAYOR O IGUAL A 5001 USUARIOS"/>
    <s v="Aprovechamiento "/>
    <x v="2"/>
    <s v="ORGANIZACION AUTORIZADA"/>
    <s v="CESAR"/>
    <s v="VALLEDUPAR"/>
    <s v="ACTUALIZACION"/>
    <d v="2023-01-27T00:00:00"/>
    <x v="7"/>
  </r>
  <r>
    <n v="63734"/>
    <s v="CORPORACION DE RECICLADORES ECO AMBIENTE"/>
    <s v="OPERATIVA"/>
    <s v="MAYOR O IGUAL A 5001 USUARIOS"/>
    <s v="Aprovechamiento "/>
    <x v="2"/>
    <s v="ORGANIZACION AUTORIZADA"/>
    <s v="ATLÁNTICO"/>
    <s v="BARRANQUILLA"/>
    <s v="INSCRIPCION"/>
    <d v="2022-09-14T00:00:00"/>
    <x v="7"/>
  </r>
  <r>
    <n v="63774"/>
    <s v="ASOCIACIÓN DE RECICLADORES RECICLAJE DE PAPEL PLANETA LIMPIO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63775"/>
    <s v="CORPORACION AMBIENTAL DE RESIDUOS REECICLAMAS"/>
    <s v="OPERATIVA"/>
    <s v="MAYOR O IGUAL A 5001 USUARIOS"/>
    <s v="Aprovechamiento "/>
    <x v="2"/>
    <s v="ORGANIZACION AUTORIZADA"/>
    <s v="ANTIOQUIA"/>
    <s v="MEDELLÍN"/>
    <s v="ACTUALIZACION"/>
    <d v="2023-07-26T00:00:00"/>
    <x v="7"/>
  </r>
  <r>
    <n v="63796"/>
    <s v="ASOCIACION COLOMBIANA DE RECUPERADORES AMBIENTALES ECARECYCLE"/>
    <s v="OPERATIVA"/>
    <s v="MAYOR O IGUAL A 5001 USUARIOS"/>
    <s v="Aprovechamiento "/>
    <x v="2"/>
    <s v="ORGANIZACION AUTORIZADA"/>
    <s v="META"/>
    <s v="VILLAVICENCIO"/>
    <s v="ACTUALIZACION"/>
    <d v="2024-04-11T00:00:00"/>
    <x v="7"/>
  </r>
  <r>
    <n v="63814"/>
    <s v="ASOCIACION DE RECICLADORES DE COLOMBIA PARA EL MUNDO"/>
    <s v="OPERATIVA"/>
    <s v="MAYOR O IGUAL A 5001 USUARIOS"/>
    <s v="Aprovechamiento "/>
    <x v="0"/>
    <s v="ORGANIZACION AUTORIZADA"/>
    <s v="TOLIMA"/>
    <s v="IBAGUE"/>
    <s v="ACTUALIZACION"/>
    <d v="2023-10-11T00:00:00"/>
    <x v="7"/>
  </r>
  <r>
    <n v="63815"/>
    <s v="ASOCIACION CICLO SEGURO"/>
    <s v="OPERATIVA"/>
    <s v="MAYOR O IGUAL A 5001 USUARIOS"/>
    <s v="Aprovechamiento "/>
    <x v="0"/>
    <s v="ORGANIZACION AUTORIZADA"/>
    <s v="ANTIOQUIA"/>
    <s v="MEDELLÍN"/>
    <s v="INSCRIPCION"/>
    <d v="2022-09-25T00:00:00"/>
    <x v="7"/>
  </r>
  <r>
    <n v="63855"/>
    <s v="ASOCIACION DE RECUPERADORES DE RESIDUOS SOLIDOS RECICLABLES EN LA FUENTE DE INDUSTRIA Y COMERCIO E.S.P"/>
    <s v="OPERATIVA"/>
    <s v="MAYOR O IGUAL A 5001 USUARIOS"/>
    <s v="Aprovechamiento "/>
    <x v="0"/>
    <s v="ORGANIZACION AUTORIZADA"/>
    <s v="ATLÁNTICO"/>
    <s v="BARRANQUILLA"/>
    <s v="ACTUALIZACION"/>
    <d v="2024-10-10T00:00:00"/>
    <x v="7"/>
  </r>
  <r>
    <n v="63875"/>
    <s v="ASOCIACION DE RECUPERADORES RECICLO"/>
    <s v="OPERATIVA"/>
    <s v="MAYOR O IGUAL A 5001 USUARIOS"/>
    <s v="Aprovechamiento "/>
    <x v="0"/>
    <s v="ORGANIZACION AUTORIZADA"/>
    <s v="ANTIOQUIA"/>
    <s v="MEDELLÍN"/>
    <s v="ACTUALIZACION"/>
    <d v="2025-03-29T00:00:00"/>
    <x v="7"/>
  </r>
  <r>
    <n v="63894"/>
    <s v="ASOCIACION GREMIAL DE RECICLADORES DE ARAUCA"/>
    <s v="OPERATIVA"/>
    <s v="MAYOR O IGUAL A 5001 USUARIOS"/>
    <s v="Aprovechamiento "/>
    <x v="0"/>
    <s v="ORGANIZACION AUTORIZADA"/>
    <s v="ARAUCA"/>
    <s v="ARAUQUITA"/>
    <s v="ACTUALIZACION"/>
    <d v="2023-04-04T00:00:00"/>
    <x v="7"/>
  </r>
  <r>
    <n v="63915"/>
    <s v="ASOCIACION  DE  RECICLADORES  LAS CUATRO R.R.R.R.  ESP"/>
    <s v="OPERATIVA"/>
    <s v="MAYOR O IGUAL A 5001 USUARIOS"/>
    <s v="Aprovechamiento "/>
    <x v="2"/>
    <s v="ORGANIZACION AUTORIZADA"/>
    <s v="BOGOTÁ, D.C."/>
    <s v="BOGOTA, D.C."/>
    <s v="ACTUALIZACION"/>
    <d v="2025-02-19T00:00:00"/>
    <x v="7"/>
  </r>
  <r>
    <n v="63916"/>
    <s v="ASOCIACION DE RECUPERADORES LA HEROICA DE BOLIVAR"/>
    <s v="OPERATIVA"/>
    <s v="MAYOR O IGUAL A 5001 USUARIOS"/>
    <s v="Aprovechamiento "/>
    <x v="0"/>
    <s v="ORGANIZACION AUTORIZADA"/>
    <s v="BOLÍVAR"/>
    <s v="CARTAGENA DE INDIAS"/>
    <s v="ACTUALIZACION"/>
    <d v="2025-02-19T00:00:00"/>
    <x v="7"/>
  </r>
  <r>
    <n v="63917"/>
    <s v="ASOCIACIÓN DE RECICLADORES SI RECICLÓ VIVO E.S.P"/>
    <s v="OPERATIVA"/>
    <s v="MAYOR O IGUAL A 5001 USUARIOS"/>
    <s v="Aprovechamiento "/>
    <x v="0"/>
    <s v="ORGANIZACION AUTORIZADA"/>
    <s v="BOGOTÁ, D.C."/>
    <s v="BOGOTA, D.C."/>
    <s v="ACTUALIZACION"/>
    <d v="2024-04-24T00:00:00"/>
    <x v="7"/>
  </r>
  <r>
    <n v="63974"/>
    <s v="RECYCLE COLOMBIA SAS ESP"/>
    <s v="OPERATIVA"/>
    <s v="MAYOR O IGUAL A 5001 USUARIOS"/>
    <s v="Aprovechamiento "/>
    <x v="2"/>
    <s v="SOCIEDADES (EMPRESA DE SERVICIOS PUBLICOS)"/>
    <s v="BOGOTÁ, D.C."/>
    <s v="BOGOTA, D.C."/>
    <s v="ACTUALIZACION"/>
    <d v="2023-04-20T00:00:00"/>
    <x v="7"/>
  </r>
  <r>
    <n v="63975"/>
    <s v="ASOCIACIÓN TRANSFORMANDO VIDA POR BURITICA"/>
    <s v="OPERATIVA"/>
    <s v="MENOR O IGUAL A 2500 USUARIOS"/>
    <s v="Aprovechamiento "/>
    <x v="0"/>
    <s v="ORGANIZACION AUTORIZADA"/>
    <s v="ANTIOQUIA"/>
    <s v="BURITICÁ"/>
    <s v="ACTUALIZACION"/>
    <d v="2023-06-02T00:00:00"/>
    <x v="7"/>
  </r>
  <r>
    <n v="64014"/>
    <s v="ASOCIACION DE RECUPERADORES AMBAR"/>
    <s v="OPERATIVA"/>
    <s v="DESDE 2501 HASTA 5000 USUARIOS"/>
    <s v="Aprovechamiento "/>
    <x v="2"/>
    <s v="ORGANIZACION AUTORIZADA"/>
    <s v="CUNDINAMARCA"/>
    <s v="FUSAGASUGA"/>
    <s v="ACTUALIZACION"/>
    <d v="2025-03-25T00:00:00"/>
    <x v="7"/>
  </r>
  <r>
    <n v="64054"/>
    <s v="ASOCIACION DE RECUPERADORES AMBIENTALES DE BOYACA"/>
    <s v="OPERATIVA"/>
    <s v="DESDE 2501 HASTA 5000 USUARIOS"/>
    <s v="Aprovechamiento "/>
    <x v="0"/>
    <s v="ORGANIZACION AUTORIZADA"/>
    <s v="BOYACÁ"/>
    <s v="TUNJA"/>
    <s v="INSCRIPCION"/>
    <d v="2022-11-29T00:00:00"/>
    <x v="7"/>
  </r>
  <r>
    <n v="64114"/>
    <s v="ASOCIACION DE RECICLADORES BIOVIDA VILLANUEVA"/>
    <s v="OPERATIVA"/>
    <s v="MAYOR O IGUAL A 5001 USUARIOS"/>
    <s v="Aprovechamiento "/>
    <x v="2"/>
    <s v="ORGANIZACION AUTORIZADA"/>
    <s v="CASANARE"/>
    <s v="VILLANUEVA"/>
    <s v="ACTUALIZACION"/>
    <d v="2025-01-10T00:00:00"/>
    <x v="7"/>
  </r>
  <r>
    <n v="64154"/>
    <s v="ASOCIACION DE RECUPERADORES AMBIENTALES RECICLATEK"/>
    <s v="OPERATIVA"/>
    <s v="DESDE 2501 HASTA 5000 USUARIOS"/>
    <s v="Aprovechamiento "/>
    <x v="0"/>
    <s v="ORGANIZACION AUTORIZADA"/>
    <s v="CUNDINAMARCA"/>
    <s v="FUSAGASUGA"/>
    <s v="ACTUALIZACION"/>
    <d v="2024-08-22T00:00:00"/>
    <x v="7"/>
  </r>
  <r>
    <n v="64195"/>
    <s v="Corporación Structuras y Soluciones Ambientales de Occidente"/>
    <s v="OPERATIVA"/>
    <s v="MAYOR O IGUAL A 5001 USUARIOS"/>
    <s v="Aprovechamiento "/>
    <x v="2"/>
    <s v="ORGANIZACION AUTORIZADA"/>
    <s v="CAUCA"/>
    <s v="POPAYAN"/>
    <s v="ACTUALIZACION"/>
    <d v="2024-04-26T00:00:00"/>
    <x v="7"/>
  </r>
  <r>
    <n v="64214"/>
    <s v="ASOCIACION DE RECICLADORES PRESERVANDO SEMILLAS DE VIDA "/>
    <s v="OPERATIVA"/>
    <s v="MENOR O IGUAL A 2500 USUARIOS"/>
    <s v="Aprovechamiento "/>
    <x v="2"/>
    <s v="ORGANIZACION AUTORIZADA"/>
    <s v="BOGOTÁ, D.C."/>
    <s v="BOGOTA, D.C."/>
    <s v="ACTUALIZACION"/>
    <d v="2025-02-18T00:00:00"/>
    <x v="7"/>
  </r>
  <r>
    <n v="64235"/>
    <s v="ASOCIACION DE RECICLAJES TAMO"/>
    <s v="OPERATIVA"/>
    <s v="DESDE 2501 HASTA 5000 USUARIOS"/>
    <s v="Aprovechamiento "/>
    <x v="2"/>
    <s v="ORGANIZACION AUTORIZADA"/>
    <s v="ATLÁNTICO"/>
    <s v="SOLEDAD"/>
    <s v="ACTUALIZACION"/>
    <d v="2025-02-21T00:00:00"/>
    <x v="7"/>
  </r>
  <r>
    <n v="64295"/>
    <s v="AGUASMARADENTROESPSAS"/>
    <s v="OPERATIVA"/>
    <s v="DESDE 2501 HASTA 5000 USUARIOS"/>
    <s v="Grupo de Grandes"/>
    <x v="0"/>
    <s v="SOCIEDADES (EMPRESA DE SERVICIOS PUBLICOS)"/>
    <s v="BOGOTÁ, D.C."/>
    <s v="BOGOTA, D.C."/>
    <s v="ACTUALIZACION"/>
    <d v="2023-12-18T00:00:00"/>
    <x v="4"/>
  </r>
  <r>
    <n v="64296"/>
    <s v="SOLUCIONES EN SERVICIOS PUBLICOS COLOMBIA S.A.S E.S.P."/>
    <s v="OPERATIVA"/>
    <s v="MENOR O IGUAL A 2500 USUARIOS"/>
    <s v="Grupo de Pequeños"/>
    <x v="2"/>
    <s v="SOCIEDADES (EMPRESA DE SERVICIOS PUBLICOS)"/>
    <s v="VALLE DEL CAUCA"/>
    <s v="JAMUNDI"/>
    <s v="ACTUALIZACION"/>
    <d v="2024-03-12T00:00:00"/>
    <x v="6"/>
  </r>
  <r>
    <n v="64315"/>
    <s v="CORPORACION ECORENOVAR DE LA COSTA "/>
    <s v="OPERATIVA"/>
    <s v="MAYOR O IGUAL A 5001 USUARIOS"/>
    <s v="Aprovechamiento "/>
    <x v="2"/>
    <s v="ORGANIZACION AUTORIZADA"/>
    <s v="ATLÁNTICO"/>
    <s v="SOLEDAD"/>
    <s v="ACTUALIZACION"/>
    <d v="2023-02-28T00:00:00"/>
    <x v="7"/>
  </r>
  <r>
    <n v="64335"/>
    <s v="asociacion limpiando eloxigeno"/>
    <s v="OPERATIVA"/>
    <s v="MAYOR O IGUAL A 5001 USUARIOS"/>
    <s v="Aprovechamiento "/>
    <x v="2"/>
    <s v="ORGANIZACION AUTORIZADA"/>
    <s v="CUNDINAMARCA"/>
    <s v="SOACHA"/>
    <s v="ACTUALIZACION"/>
    <d v="2024-07-23T00:00:00"/>
    <x v="7"/>
  </r>
  <r>
    <n v="64355"/>
    <s v="EMPRESA OFICIAL DE SERVICIOS PUBLICOS DEL DISTRITO DE SANTA CRUZ DE MOMPOX"/>
    <s v="OPERATIVA"/>
    <s v="MAYOR O IGUAL A 5001 USUARIOS"/>
    <s v="Grupo de Grandes"/>
    <x v="0"/>
    <s v="SOCIEDADES (EMPRESA DE SERVICIOS PUBLICOS)"/>
    <s v="BOLÍVAR"/>
    <s v="MOMPOS"/>
    <s v="ACTUALIZACION"/>
    <d v="2024-03-18T00:00:00"/>
    <x v="4"/>
  </r>
  <r>
    <n v="64357"/>
    <s v="RECICLA AMBIENTE S.A.S ESP"/>
    <s v="OPERATIVA"/>
    <s v="MAYOR O IGUAL A 5001 USUARIOS"/>
    <s v="Aprovechamiento "/>
    <x v="0"/>
    <s v="SOCIEDADES (EMPRESA DE SERVICIOS PUBLICOS)"/>
    <s v="SANTANDER"/>
    <s v="PIEDECUESTA"/>
    <s v="ACTUALIZACION"/>
    <d v="2023-08-24T00:00:00"/>
    <x v="7"/>
  </r>
  <r>
    <n v="64375"/>
    <s v="AQUALIA FLANDES S.A.S E.S.P."/>
    <s v="OPERATIVA"/>
    <s v="MAYOR O IGUAL A 5001 USUARIOS"/>
    <s v="Grupo de Grandes"/>
    <x v="2"/>
    <s v="SOCIEDADES (EMPRESA DE SERVICIOS PUBLICOS)"/>
    <s v="TOLIMA"/>
    <s v="FLANDES"/>
    <s v="ACTUALIZACION"/>
    <d v="2025-03-26T00:00:00"/>
    <x v="4"/>
  </r>
  <r>
    <n v="64376"/>
    <s v="ASOCIACION DE RECICLADORES TRANSFORMADORES DE VIDAS"/>
    <s v="OPERATIVA"/>
    <s v="MAYOR O IGUAL A 5001 USUARIOS"/>
    <s v="Aprovechamiento "/>
    <x v="0"/>
    <s v="ORGANIZACION AUTORIZADA"/>
    <s v="CESAR"/>
    <s v="AGUACHICA"/>
    <s v="ACTUALIZACION"/>
    <d v="2024-03-27T00:00:00"/>
    <x v="7"/>
  </r>
  <r>
    <n v="64415"/>
    <s v="CORPORACION DE RECUPERADORES PARA EL MUNDO"/>
    <s v="OPERATIVA"/>
    <s v="MAYOR O IGUAL A 5001 USUARIOS"/>
    <s v="Aprovechamiento "/>
    <x v="0"/>
    <s v="ORGANIZACION AUTORIZADA"/>
    <s v="ATLÁNTICO"/>
    <s v="SANTO TOMAS"/>
    <s v="ACTUALIZACION"/>
    <d v="2023-07-07T00:00:00"/>
    <x v="7"/>
  </r>
  <r>
    <n v="64476"/>
    <s v="ASOCIACION RED DE RECICLADORES ECO PUNTO"/>
    <s v="OPERATIVA"/>
    <s v="MAYOR O IGUAL A 5001 USUARIOS"/>
    <s v="Aprovechamiento "/>
    <x v="0"/>
    <s v="ORGANIZACION AUTORIZADA"/>
    <s v="CÓRDOBA"/>
    <s v="MONTERIA"/>
    <s v="ACTUALIZACION"/>
    <d v="2024-10-22T00:00:00"/>
    <x v="7"/>
  </r>
  <r>
    <n v="64477"/>
    <s v="ASOCIACION DE RECICLADORES DE OFICIO PARA EL DESARROLLO DE LA ECONOMIA CIRCULAR"/>
    <s v="OPERATIVA"/>
    <s v="MAYOR O IGUAL A 5001 USUARIOS"/>
    <s v="Aprovechamiento "/>
    <x v="2"/>
    <s v="ORGANIZACION AUTORIZADA"/>
    <s v="ATLÁNTICO"/>
    <s v="BARRANQUILLA"/>
    <s v="ACTUALIZACION"/>
    <d v="2023-10-07T00:00:00"/>
    <x v="7"/>
  </r>
  <r>
    <n v="64515"/>
    <s v="ASOCIACIÓN DE RECUPERADORES AMBIENTALES DE CASTILLA LA NUEVA"/>
    <s v="OPERATIVA"/>
    <s v="DESDE 2501 HASTA 5000 USUARIOS"/>
    <s v="Aprovechamiento "/>
    <x v="2"/>
    <s v="ORGANIZACION AUTORIZADA"/>
    <s v="META"/>
    <s v="CASTILLA LA NUEVA"/>
    <s v="ACTUALIZACION"/>
    <d v="2025-03-26T00:00:00"/>
    <x v="7"/>
  </r>
  <r>
    <n v="64535"/>
    <s v="CORPORACION INTERNACIONAL DE RECICLAJE"/>
    <s v="OPERATIVA"/>
    <s v="MAYOR O IGUAL A 5001 USUARIOS"/>
    <s v="Aprovechamiento "/>
    <x v="0"/>
    <s v="ORGANIZACION AUTORIZADA"/>
    <s v="ATLÁNTICO"/>
    <s v="BARRANQUILLA"/>
    <s v="ACTUALIZACION"/>
    <d v="2024-07-17T00:00:00"/>
    <x v="7"/>
  </r>
  <r>
    <n v="64536"/>
    <s v="ASOCIACION USUARIOS ACUEDUCTO VEREDA PAVA"/>
    <s v="OPERATIVA"/>
    <s v="MENOR O IGUAL A 2500 USUARIOS"/>
    <s v="Grupo de Pequeños"/>
    <x v="1"/>
    <s v="ORGANIZACION AUTORIZADA"/>
    <s v="BOLÍVAR"/>
    <s v="MAHATES"/>
    <s v="ACTUALIZACION"/>
    <d v="2025-03-29T00:00:00"/>
    <x v="3"/>
  </r>
  <r>
    <n v="64556"/>
    <s v="CORPORACION CONCIENCIA AMBIENTAL CTG"/>
    <s v="OPERATIVA"/>
    <s v="MAYOR O IGUAL A 5001 USUARIOS"/>
    <s v="Aprovechamiento "/>
    <x v="2"/>
    <s v="ORGANIZACION AUTORIZADA"/>
    <s v="BOLÍVAR"/>
    <s v="CARTAGENA DE INDIAS"/>
    <s v="ACTUALIZACION"/>
    <d v="2024-06-11T00:00:00"/>
    <x v="7"/>
  </r>
  <r>
    <n v="64557"/>
    <s v="ASOCIACION DE RECICLADORES APROVECHANDO EL PLANETA"/>
    <s v="OPERATIVA"/>
    <s v="MAYOR O IGUAL A 5001 USUARIOS"/>
    <s v="Aprovechamiento "/>
    <x v="2"/>
    <s v="ORGANIZACION AUTORIZADA"/>
    <s v="BOGOTÁ, D.C."/>
    <s v="BOGOTA, D.C."/>
    <s v="ACTUALIZACION"/>
    <d v="2025-03-18T00:00:00"/>
    <x v="7"/>
  </r>
  <r>
    <n v="64575"/>
    <s v="Asociación recuperadores arbores"/>
    <s v="OPERATIVA"/>
    <s v="MAYOR O IGUAL A 5001 USUARIOS"/>
    <s v="Aprovechamiento "/>
    <x v="0"/>
    <s v="ORGANIZACION AUTORIZADA"/>
    <s v="ANTIOQUIA"/>
    <s v="BELLO"/>
    <s v="ACTUALIZACION"/>
    <d v="2023-09-08T00:00:00"/>
    <x v="7"/>
  </r>
  <r>
    <n v="64595"/>
    <s v="ASOCIACION GREMIAL POR EL AMBIENTE SAS"/>
    <s v="OPERATIVA"/>
    <s v="MAYOR O IGUAL A 5001 USUARIOS"/>
    <s v="Aprovechamiento "/>
    <x v="2"/>
    <s v="SOCIEDADES (EMPRESA DE SERVICIOS PUBLICOS)"/>
    <s v="NARIÑO"/>
    <s v="PASTO"/>
    <s v="INSCRIPCION"/>
    <d v="2023-01-16T00:00:00"/>
    <x v="7"/>
  </r>
  <r>
    <n v="64636"/>
    <s v="EMPRESA DE SERVICIOS PUBLICOS DOMICILIARIOS DE ACUEDUCTO ALCANTARILLADO Y ASEO DE RIOBLANCO SAS ESP"/>
    <s v="OPERATIVA"/>
    <s v="MENOR O IGUAL A 2500 USUARIOS"/>
    <s v="Grupo de Pequeños"/>
    <x v="2"/>
    <s v="SOCIEDADES (EMPRESA DE SERVICIOS PUBLICOS)"/>
    <s v="TOLIMA"/>
    <s v="RIOBLANCO"/>
    <s v="ACTUALIZACION"/>
    <d v="2024-07-17T00:00:00"/>
    <x v="1"/>
  </r>
  <r>
    <n v="64675"/>
    <s v="ASOCIACION DE RECUPERADORES FUTURO VERDE"/>
    <s v="OPERATIVA"/>
    <s v="MAYOR O IGUAL A 5001 USUARIOS"/>
    <s v="Aprovechamiento "/>
    <x v="0"/>
    <s v="ORGANIZACION AUTORIZADA"/>
    <s v="ANTIOQUIA"/>
    <s v="BELLO"/>
    <s v="ACTUALIZACION"/>
    <d v="2023-07-26T00:00:00"/>
    <x v="7"/>
  </r>
  <r>
    <n v="64676"/>
    <s v="ASOCIACION DE RECICLADORES ECOREVERDECER"/>
    <s v="OPERATIVA"/>
    <s v="MAYOR O IGUAL A 5001 USUARIOS"/>
    <s v="Aprovechamiento "/>
    <x v="0"/>
    <s v="ORGANIZACION AUTORIZADA"/>
    <s v="BOGOTÁ, D.C."/>
    <s v="BOGOTA, D.C."/>
    <s v="ACTUALIZACION"/>
    <d v="2025-03-27T00:00:00"/>
    <x v="7"/>
  </r>
  <r>
    <n v="64695"/>
    <s v="ASOCIACIÓN DE RECUPERADORES CLEAN PLANET AA"/>
    <s v="OPERATIVA"/>
    <s v="MAYOR O IGUAL A 5001 USUARIOS"/>
    <s v="Aprovechamiento "/>
    <x v="2"/>
    <s v="ORGANIZACION AUTORIZADA"/>
    <s v="CASANARE"/>
    <s v="YOPAL"/>
    <s v="ACTUALIZACION"/>
    <d v="2023-03-30T00:00:00"/>
    <x v="7"/>
  </r>
  <r>
    <n v="64775"/>
    <s v="ASOCIACION DE RECICLADORES DE OFICIO HUELLA VERDE"/>
    <s v="OPERATIVA"/>
    <s v="MAYOR O IGUAL A 5001 USUARIOS"/>
    <s v="Aprovechamiento "/>
    <x v="0"/>
    <s v="ORGANIZACION AUTORIZADA"/>
    <s v="CUNDINAMARCA"/>
    <s v="GACHANCIPA"/>
    <s v="ACTUALIZACION"/>
    <d v="2024-09-18T00:00:00"/>
    <x v="7"/>
  </r>
  <r>
    <n v="64815"/>
    <s v="ASOCIACION BAHIA AZUL ESAL"/>
    <s v="OPERATIVA"/>
    <s v="MENOR O IGUAL A 2500 USUARIOS"/>
    <s v="Aprovechamiento "/>
    <x v="0"/>
    <s v="ORGANIZACION AUTORIZADA"/>
    <s v="BOGOTÁ, D.C."/>
    <s v="BOGOTA, D.C."/>
    <s v="INSCRIPCION"/>
    <d v="2023-04-20T00:00:00"/>
    <x v="7"/>
  </r>
  <r>
    <n v="64835"/>
    <s v=" ASOCIACION DE RECUPERADORES DE RESIDUOS SOLIDOS ASOCIACION DE RECICLADORES Y APROVECHAMIENTO DE RESIDUOS SOLIDOS RECICLABLES EN LA FUENTE E.S.P. "/>
    <s v="OPERATIVA"/>
    <s v="MAYOR O IGUAL A 5001 USUARIOS"/>
    <s v="Aprovechamiento "/>
    <x v="0"/>
    <s v="ORGANIZACION AUTORIZADA"/>
    <s v="ATLÁNTICO"/>
    <s v="BARRANQUILLA"/>
    <s v="ACTUALIZACION"/>
    <d v="2024-09-11T00:00:00"/>
    <x v="7"/>
  </r>
  <r>
    <n v="64875"/>
    <s v="asociacion de recicladores el gran manantial"/>
    <s v="OPERATIVA"/>
    <s v="MAYOR O IGUAL A 5001 USUARIOS"/>
    <s v="Aprovechamiento "/>
    <x v="0"/>
    <s v="ORGANIZACION AUTORIZADA"/>
    <s v="BOGOTÁ, D.C."/>
    <s v="BOGOTA, D.C."/>
    <s v="ACTUALIZACION"/>
    <d v="2024-05-08T00:00:00"/>
    <x v="7"/>
  </r>
  <r>
    <n v="64896"/>
    <s v="Asociación de recicladores recuperando el medio ambiente MV "/>
    <s v="OPERATIVA"/>
    <s v="DESDE 2501 HASTA 5000 USUARIOS"/>
    <s v="Aprovechamiento "/>
    <x v="2"/>
    <s v="ORGANIZACION AUTORIZADA"/>
    <s v="BOGOTÁ, D.C."/>
    <s v="BOGOTA, D.C."/>
    <s v="ACTUALIZACION"/>
    <d v="2025-01-20T00:00:00"/>
    <x v="7"/>
  </r>
  <r>
    <n v="64915"/>
    <s v="ASOCIACION RECUPERADORES ASOCIADOS POR UN MUNDO MEJOR"/>
    <s v="OPERATIVA"/>
    <s v="MAYOR O IGUAL A 5001 USUARIOS"/>
    <s v="Aprovechamiento "/>
    <x v="0"/>
    <s v="ORGANIZACION AUTORIZADA"/>
    <s v="CUNDINAMARCA"/>
    <s v="SIBATE"/>
    <s v="ACTUALIZACION"/>
    <d v="2025-02-21T00:00:00"/>
    <x v="7"/>
  </r>
  <r>
    <n v="64935"/>
    <s v="ASOCIACION ECOLOGICA EL TRIUNFO"/>
    <s v="OPERATIVA"/>
    <s v="DESDE 2501 HASTA 5000 USUARIOS"/>
    <s v="Aprovechamiento "/>
    <x v="0"/>
    <s v="ORGANIZACION AUTORIZADA"/>
    <s v="BOGOTÁ, D.C."/>
    <s v="BOGOTA, D.C."/>
    <s v="ACTUALIZACION"/>
    <d v="2025-03-06T00:00:00"/>
    <x v="7"/>
  </r>
  <r>
    <n v="64975"/>
    <s v="ASOCIACION NACIONAL PARA LA CONSERVACION URBANISTICA DE LOS MUNICIPIOS VERDES"/>
    <s v="OPERATIVA"/>
    <s v="MAYOR O IGUAL A 5001 USUARIOS"/>
    <s v="Aprovechamiento "/>
    <x v="0"/>
    <s v="ORGANIZACION AUTORIZADA"/>
    <s v="CUNDINAMARCA"/>
    <s v="TABIO"/>
    <s v="ACTUALIZACION"/>
    <d v="2025-02-20T00:00:00"/>
    <x v="7"/>
  </r>
  <r>
    <n v="65015"/>
    <s v="ARBOL VERDE RECICLAJE S.A.S E.S.P"/>
    <s v="OPERATIVA"/>
    <s v="MAYOR O IGUAL A 5001 USUARIOS"/>
    <s v="Aprovechamiento "/>
    <x v="2"/>
    <s v="SOCIEDADES (EMPRESA DE SERVICIOS PUBLICOS)"/>
    <s v="BOGOTÁ, D.C."/>
    <s v="BOGOTA, D.C."/>
    <s v="ACTUALIZACION"/>
    <d v="2024-03-26T00:00:00"/>
    <x v="7"/>
  </r>
  <r>
    <n v="65035"/>
    <s v="ASOCIACION NACIONAL DE RECICLADORES CAMBIO INTEGRAL"/>
    <s v="OPERATIVA"/>
    <s v="MAYOR O IGUAL A 5001 USUARIOS"/>
    <s v="Aprovechamiento "/>
    <x v="2"/>
    <s v="ORGANIZACION AUTORIZADA"/>
    <s v="BOGOTÁ, D.C."/>
    <s v="BOGOTA, D.C."/>
    <s v="ACTUALIZACION"/>
    <d v="2024-06-05T00:00:00"/>
    <x v="7"/>
  </r>
  <r>
    <n v="65055"/>
    <s v="ASOCIACION COLECTIVA DE RECUPERADORES AMBIENTALES NUEVO MUNDO"/>
    <s v="OPERATIVA"/>
    <s v="MAYOR O IGUAL A 5001 USUARIOS"/>
    <s v="Aprovechamiento "/>
    <x v="0"/>
    <s v="ORGANIZACION AUTORIZADA"/>
    <s v="BOGOTÁ, D.C."/>
    <s v="BOGOTA, D.C."/>
    <s v="ACTUALIZACION"/>
    <d v="2025-03-06T00:00:00"/>
    <x v="7"/>
  </r>
  <r>
    <n v="65135"/>
    <s v="ASOCIACION DE RECUPERADORES ECORECICLA DEL ARIARI"/>
    <s v="OPERATIVA"/>
    <s v="MAYOR O IGUAL A 5001 USUARIOS"/>
    <s v="Aprovechamiento "/>
    <x v="2"/>
    <s v="ORGANIZACION AUTORIZADA"/>
    <s v="META"/>
    <s v="GRANADA"/>
    <s v="INSCRIPCION"/>
    <d v="2024-01-31T00:00:00"/>
    <x v="7"/>
  </r>
  <r>
    <n v="65175"/>
    <s v="ASOCIACION DE RECICLADORES LA SERRANIA"/>
    <s v="OPERATIVA"/>
    <s v="DESDE 2501 HASTA 5000 USUARIOS"/>
    <s v="Aprovechamiento "/>
    <x v="0"/>
    <s v="ORGANIZACION AUTORIZADA"/>
    <s v="CESAR"/>
    <s v="PELAYA"/>
    <s v="ACTUALIZACION"/>
    <d v="2025-03-18T00:00:00"/>
    <x v="7"/>
  </r>
  <r>
    <n v="65176"/>
    <s v="ASOCIACION RECICLANDO POR ARAUCA"/>
    <s v="OPERATIVA"/>
    <s v="DESDE 2501 HASTA 5000 USUARIOS"/>
    <s v="Aprovechamiento "/>
    <x v="0"/>
    <s v="ORGANIZACION AUTORIZADA"/>
    <s v="ARAUCA"/>
    <s v="ARAUCA"/>
    <s v="ACTUALIZACION"/>
    <d v="2024-08-30T00:00:00"/>
    <x v="7"/>
  </r>
  <r>
    <n v="65177"/>
    <s v="ASOCIACION DE RECUPERADORES POR CIUDADES MAS LIMPIAS"/>
    <s v="OPERATIVA"/>
    <s v="MAYOR O IGUAL A 5001 USUARIOS"/>
    <s v="Aprovechamiento "/>
    <x v="0"/>
    <s v="ORGANIZACION AUTORIZADA"/>
    <s v="BOGOTÁ, D.C."/>
    <s v="BOGOTA, D.C."/>
    <s v="ACTUALIZACION"/>
    <d v="2025-03-05T00:00:00"/>
    <x v="7"/>
  </r>
  <r>
    <n v="65215"/>
    <s v="ASOCIACION DE RECUPERADORES AMBIENTALES UNIDOS POR EL MAGDALENA"/>
    <s v="OPERATIVA"/>
    <s v="DESDE 2501 HASTA 5000 USUARIOS"/>
    <s v="Aprovechamiento "/>
    <x v="0"/>
    <s v="ORGANIZACION AUTORIZADA"/>
    <s v="MAGDALENA"/>
    <s v="FUNDACION"/>
    <s v="ACTUALIZACION"/>
    <d v="2025-03-21T00:00:00"/>
    <x v="7"/>
  </r>
  <r>
    <n v="65255"/>
    <s v="ASOCIACION DE RECICLADORES MEDIOAMBIENTALES"/>
    <s v="OPERATIVA"/>
    <s v="MAYOR O IGUAL A 5001 USUARIOS"/>
    <s v="Aprovechamiento "/>
    <x v="0"/>
    <s v="ORGANIZACION AUTORIZADA"/>
    <s v="BOGOTÁ, D.C."/>
    <s v="BOGOTA, D.C."/>
    <s v="ACTUALIZACION"/>
    <d v="2025-03-05T00:00:00"/>
    <x v="7"/>
  </r>
  <r>
    <n v="65275"/>
    <s v="CORPORACION DE RECICLADORES EVENECER"/>
    <s v="OPERATIVA"/>
    <s v="MAYOR O IGUAL A 5001 USUARIOS"/>
    <s v="Aprovechamiento "/>
    <x v="2"/>
    <s v="ORGANIZACION AUTORIZADA"/>
    <s v="ATLÁNTICO"/>
    <s v="SOLEDAD"/>
    <s v="INSCRIPCION"/>
    <d v="2022-12-01T00:00:00"/>
    <x v="7"/>
  </r>
  <r>
    <n v="65295"/>
    <s v="ASOCIACION DE RECICLADORES EL RENACIMIENTO"/>
    <s v="OPERATIVA"/>
    <s v="MAYOR O IGUAL A 5001 USUARIOS"/>
    <s v="Aprovechamiento "/>
    <x v="0"/>
    <s v="ORGANIZACION AUTORIZADA"/>
    <s v="BOGOTÁ, D.C."/>
    <s v="BOGOTA, D.C."/>
    <s v="ACTUALIZACION"/>
    <d v="2025-03-06T00:00:00"/>
    <x v="7"/>
  </r>
  <r>
    <n v="65299"/>
    <s v="ASOCIACION ARSIRECUPERADORES E.S.P"/>
    <s v="OPERATIVA"/>
    <s v="MAYOR O IGUAL A 5001 USUARIOS"/>
    <s v="Aprovechamiento "/>
    <x v="2"/>
    <s v="ORGANIZACION AUTORIZADA"/>
    <s v="CESAR"/>
    <s v="VALLEDUPAR"/>
    <s v="ACTUALIZACION"/>
    <d v="2025-03-25T00:00:00"/>
    <x v="7"/>
  </r>
  <r>
    <n v="65335"/>
    <s v="ASOCIACION DE RECICLADORES AMBIENTALES DE CORDOBA"/>
    <s v="OPERATIVA"/>
    <s v="DESDE 2501 HASTA 5000 USUARIOS"/>
    <s v="Aprovechamiento "/>
    <x v="0"/>
    <s v="ORGANIZACION AUTORIZADA"/>
    <s v="CÓRDOBA"/>
    <s v="MONTERIA"/>
    <s v="ACTUALIZACION"/>
    <d v="2025-03-05T00:00:00"/>
    <x v="7"/>
  </r>
  <r>
    <n v="65336"/>
    <s v="ASOCIACION DE RECICLADORES PLANETA ECOLOGICO"/>
    <s v="OPERATIVA"/>
    <s v="MAYOR O IGUAL A 5001 USUARIOS"/>
    <s v="Aprovechamiento "/>
    <x v="0"/>
    <s v="ORGANIZACION AUTORIZADA"/>
    <s v="BOGOTÁ, D.C."/>
    <s v="BOGOTA, D.C."/>
    <s v="ACTUALIZACION"/>
    <d v="2025-03-07T00:00:00"/>
    <x v="7"/>
  </r>
  <r>
    <n v="65355"/>
    <s v="ASOCIACION DE RECICLAJE BACATA"/>
    <s v="OPERATIVA"/>
    <s v="MAYOR O IGUAL A 5001 USUARIOS"/>
    <s v="Aprovechamiento "/>
    <x v="0"/>
    <s v="ORGANIZACION AUTORIZADA"/>
    <s v="BOGOTÁ, D.C."/>
    <s v="BOGOTA, D.C."/>
    <s v="ACTUALIZACION"/>
    <d v="2024-04-19T00:00:00"/>
    <x v="7"/>
  </r>
  <r>
    <n v="65395"/>
    <s v="ASOCIACION DE RECICLADORES ALTERNATIVA AMBIENTAL"/>
    <s v="OPERATIVA"/>
    <s v="MAYOR O IGUAL A 5001 USUARIOS"/>
    <s v="Aprovechamiento "/>
    <x v="0"/>
    <s v="ORGANIZACION AUTORIZADA"/>
    <s v="BOGOTÁ, D.C."/>
    <s v="BOGOTA, D.C."/>
    <s v="ACTUALIZACION"/>
    <d v="2025-03-06T00:00:00"/>
    <x v="7"/>
  </r>
  <r>
    <n v="65435"/>
    <s v="ASOCIACION DE RECUPERADORES ECOLOGICOS AMBIENTALISTAS DE LA SABANA "/>
    <s v="OPERATIVA"/>
    <s v="MAYOR O IGUAL A 5001 USUARIOS"/>
    <s v="Aprovechamiento "/>
    <x v="0"/>
    <s v="ORGANIZACION AUTORIZADA"/>
    <s v="BOGOTÁ, D.C."/>
    <s v="BOGOTA, D.C."/>
    <s v="ACTUALIZACION"/>
    <d v="2025-02-19T00:00:00"/>
    <x v="7"/>
  </r>
  <r>
    <n v="65436"/>
    <s v="ASOCIACION RECICLEMOSYA"/>
    <s v="OPERATIVA"/>
    <s v="DESDE 2501 HASTA 5000 USUARIOS"/>
    <s v="Aprovechamiento "/>
    <x v="2"/>
    <s v="ORGANIZACION AUTORIZADA"/>
    <s v="TOLIMA"/>
    <s v="FLANDES"/>
    <s v="ACTUALIZACION"/>
    <d v="2024-09-18T00:00:00"/>
    <x v="7"/>
  </r>
  <r>
    <n v="65481"/>
    <s v="ASOCIACION DE RECICLADORES DE OFICIO JN"/>
    <s v="OPERATIVA"/>
    <s v="MAYOR O IGUAL A 5001 USUARIOS"/>
    <s v="Aprovechamiento "/>
    <x v="2"/>
    <s v="ORGANIZACION AUTORIZADA"/>
    <s v="ATLÁNTICO"/>
    <s v="BARRANQUILLA"/>
    <s v="ACTUALIZACION"/>
    <d v="2025-01-03T00:00:00"/>
    <x v="7"/>
  </r>
  <r>
    <n v="65499"/>
    <s v="ASOCIACION DE RECUPERADORES ECO HABITAT"/>
    <s v="OPERATIVA"/>
    <s v="DESDE 2501 HASTA 5000 USUARIOS"/>
    <s v="Aprovechamiento "/>
    <x v="0"/>
    <s v="ORGANIZACION AUTORIZADA"/>
    <s v="BOGOTÁ, D.C."/>
    <s v="BOGOTA, D.C."/>
    <s v="ACTUALIZACION"/>
    <d v="2025-02-11T00:00:00"/>
    <x v="7"/>
  </r>
  <r>
    <n v="65539"/>
    <s v="ASOCIACION DE RECICLADORES EL REY LLANO "/>
    <s v="OPERATIVA"/>
    <s v="MENOR O IGUAL A 2500 USUARIOS"/>
    <s v="Aprovechamiento "/>
    <x v="0"/>
    <s v="ORGANIZACION AUTORIZADA"/>
    <s v="META"/>
    <s v="VILLAVICENCIO"/>
    <s v="INSCRIPCION"/>
    <d v="2022-12-16T00:00:00"/>
    <x v="7"/>
  </r>
  <r>
    <n v="65599"/>
    <s v="ASOCIACION DE RECUPERADORES AMBIENTALES DE SUCRE"/>
    <s v="OPERATIVA"/>
    <s v="DESDE 2501 HASTA 5000 USUARIOS"/>
    <s v="Aprovechamiento "/>
    <x v="0"/>
    <s v="ORGANIZACION AUTORIZADA"/>
    <s v="SUCRE"/>
    <s v="COROZAL"/>
    <s v="ACTUALIZACION"/>
    <d v="2024-03-22T00:00:00"/>
    <x v="7"/>
  </r>
  <r>
    <n v="65639"/>
    <s v="MOVIMIENTO EMPRENDEDOR RECICLADOR"/>
    <s v="OPERATIVA"/>
    <s v="MAYOR O IGUAL A 5001 USUARIOS"/>
    <s v="Aprovechamiento "/>
    <x v="2"/>
    <s v="ORGANIZACION AUTORIZADA"/>
    <s v="BOGOTÁ, D.C."/>
    <s v="BOGOTA, D.C."/>
    <s v="ACTUALIZACION"/>
    <d v="2025-03-17T00:00:00"/>
    <x v="7"/>
  </r>
  <r>
    <n v="65739"/>
    <s v="ASOCIACION DE RECICLADORES DE OFICIO DEL SUROCCIDENTE COLOMBIANO"/>
    <s v="OPERATIVA"/>
    <s v="MENOR O IGUAL A 2500 USUARIOS"/>
    <s v="Aprovechamiento "/>
    <x v="2"/>
    <s v="ORGANIZACION AUTORIZADA"/>
    <s v="CAUCA"/>
    <s v="POPAYAN"/>
    <s v="ACTUALIZACION"/>
    <d v="2024-05-21T00:00:00"/>
    <x v="7"/>
  </r>
  <r>
    <n v="65799"/>
    <s v="ASOCIACION ECORECICLAR TOLIMA"/>
    <s v="OPERATIVA"/>
    <s v="DESDE 2501 HASTA 5000 USUARIOS"/>
    <s v="Aprovechamiento "/>
    <x v="0"/>
    <s v="ORGANIZACION AUTORIZADA"/>
    <s v="TOLIMA"/>
    <s v="MELGAR"/>
    <s v="ACTUALIZACION"/>
    <d v="2024-02-26T00:00:00"/>
    <x v="7"/>
  </r>
  <r>
    <n v="65819"/>
    <s v="ASOCIACION DE RECICLADORES DE CUCUTA"/>
    <s v="OPERATIVA"/>
    <s v="MAYOR O IGUAL A 5001 USUARIOS"/>
    <s v="Aprovechamiento "/>
    <x v="2"/>
    <s v="ORGANIZACION AUTORIZADA"/>
    <s v="NORTE DE SANTANDER"/>
    <s v="CUCUTA"/>
    <s v="ACTUALIZACION"/>
    <d v="2023-11-22T00:00:00"/>
    <x v="7"/>
  </r>
  <r>
    <n v="65919"/>
    <s v="ASOCIACION GREMIAL DE RECICLADORES DEL SUR Y ORIENTE DEL TOLIMA"/>
    <s v="OPERATIVA"/>
    <s v="MAYOR O IGUAL A 5001 USUARIOS"/>
    <s v="Aprovechamiento "/>
    <x v="0"/>
    <s v="ORGANIZACION AUTORIZADA"/>
    <s v="TOLIMA"/>
    <s v="FLANDES"/>
    <s v="ACTUALIZACION"/>
    <d v="2025-03-26T00:00:00"/>
    <x v="7"/>
  </r>
  <r>
    <n v="65920"/>
    <s v="Asociacion ReciLorax Guardianes del Reciclaje "/>
    <s v="OPERATIVA"/>
    <s v="DESDE 2501 HASTA 5000 USUARIOS"/>
    <s v="Aprovechamiento "/>
    <x v="2"/>
    <s v="ORGANIZACION AUTORIZADA"/>
    <s v="CUNDINAMARCA"/>
    <s v="SOACHA"/>
    <s v="ACTUALIZACION"/>
    <d v="2024-04-22T00:00:00"/>
    <x v="7"/>
  </r>
  <r>
    <n v="65979"/>
    <s v="Asociación Nacional de Recicladores Conciencia Verde"/>
    <s v="OPERATIVA"/>
    <s v="MAYOR O IGUAL A 5001 USUARIOS"/>
    <s v="Aprovechamiento "/>
    <x v="2"/>
    <s v="ORGANIZACION AUTORIZADA"/>
    <s v="BOGOTÁ, D.C."/>
    <s v="BOGOTA, D.C."/>
    <s v="INSCRIPCION"/>
    <d v="2024-01-23T00:00:00"/>
    <x v="7"/>
  </r>
  <r>
    <n v="66000"/>
    <s v="ASOCIACION LUCHANDO POR EL GREMIO RECICLADOR"/>
    <s v="OPERATIVA"/>
    <s v="MAYOR O IGUAL A 5001 USUARIOS"/>
    <s v="Aprovechamiento "/>
    <x v="0"/>
    <s v="ORGANIZACION AUTORIZADA"/>
    <s v="BOGOTÁ, D.C."/>
    <s v="BOGOTA, D.C."/>
    <s v="ACTUALIZACION"/>
    <d v="2025-02-19T00:00:00"/>
    <x v="7"/>
  </r>
  <r>
    <n v="66001"/>
    <s v="ASOUNION AMBIENTAL DE COLOMBIA ESP"/>
    <s v="OPERATIVA"/>
    <s v="MAYOR O IGUAL A 5001 USUARIOS"/>
    <s v="Aprovechamiento "/>
    <x v="0"/>
    <s v="ORGANIZACION AUTORIZADA"/>
    <s v="BOGOTÁ, D.C."/>
    <s v="BOGOTA, D.C."/>
    <s v="ACTUALIZACION"/>
    <d v="2025-03-05T00:00:00"/>
    <x v="7"/>
  </r>
  <r>
    <n v="66021"/>
    <s v="ASOCIACION AMBIENTAL DEL MAGDALENA MEDIO"/>
    <s v="OPERATIVA"/>
    <s v="MAYOR O IGUAL A 5001 USUARIOS"/>
    <s v="Aprovechamiento "/>
    <x v="2"/>
    <s v="ORGANIZACION AUTORIZADA"/>
    <s v="BOYACÁ"/>
    <s v="PUERTO BOYACA"/>
    <s v="ACTUALIZACION"/>
    <d v="2024-04-29T00:00:00"/>
    <x v="7"/>
  </r>
  <r>
    <n v="66120"/>
    <s v="ASOCIACION PARA EL FOMENTO DEL RECICLAJE SOY RECICLO ESP"/>
    <s v="OPERATIVA"/>
    <s v="MAYOR O IGUAL A 5001 USUARIOS"/>
    <s v="Aprovechamiento "/>
    <x v="0"/>
    <s v="ORGANIZACION AUTORIZADA"/>
    <s v="ANTIOQUIA"/>
    <s v="ITAGUI"/>
    <s v="ACTUALIZACION"/>
    <d v="2025-02-18T00:00:00"/>
    <x v="7"/>
  </r>
  <r>
    <n v="66199"/>
    <s v="ASOCIACION MOVIMIENTO ORGANIZACIONAL DE RECUPERADORES Y VIDA"/>
    <s v="OPERATIVA"/>
    <s v="DESDE 2501 HASTA 5000 USUARIOS"/>
    <s v="Aprovechamiento "/>
    <x v="0"/>
    <s v="ORGANIZACION AUTORIZADA"/>
    <s v="TOLIMA"/>
    <s v="IBAGUE"/>
    <s v="ACTUALIZACION"/>
    <d v="2024-11-22T00:00:00"/>
    <x v="7"/>
  </r>
  <r>
    <n v="66220"/>
    <s v="EMPRESA OFICIAL DE SERVICIOS PUBLICOS DOMICILIARIOS SUTAMARCHAN S.A.S. E.S.P"/>
    <s v="OPERATIVA"/>
    <s v="MENOR O IGUAL A 2500 USUARIOS"/>
    <s v="Grupo de Pequeños"/>
    <x v="2"/>
    <s v="SOCIEDADES (EMPRESA DE SERVICIOS PUBLICOS)"/>
    <s v="BOYACÁ"/>
    <s v="SUTAMARCHAN"/>
    <s v="ACTUALIZACION"/>
    <d v="2025-03-10T00:00:00"/>
    <x v="1"/>
  </r>
  <r>
    <n v="66241"/>
    <s v="ECOLTRASH"/>
    <s v="OPERATIVA"/>
    <s v="MAYOR O IGUAL A 5001 USUARIOS"/>
    <s v="Aprovechamiento "/>
    <x v="0"/>
    <s v="SOCIEDADES (EMPRESA DE SERVICIOS PUBLICOS)"/>
    <s v="CÓRDOBA"/>
    <s v="MONTERIA"/>
    <s v="ACTUALIZACION"/>
    <d v="2025-03-05T00:00:00"/>
    <x v="7"/>
  </r>
  <r>
    <n v="66259"/>
    <s v="CORPORACION DE RECICLADORES REVERDECER"/>
    <s v="OPERATIVA"/>
    <s v="MAYOR O IGUAL A 5001 USUARIOS"/>
    <s v="Aprovechamiento "/>
    <x v="2"/>
    <s v="ORGANIZACION AUTORIZADA"/>
    <s v="ATLÁNTICO"/>
    <s v="SOLEDAD"/>
    <s v="INSCRIPCION"/>
    <d v="2023-01-20T00:00:00"/>
    <x v="7"/>
  </r>
  <r>
    <n v="66319"/>
    <s v="CORPORACION PUNTO DE REUSO ECOLOGICO SABANA DE TORRES ESP-A"/>
    <s v="OPERATIVA"/>
    <s v="DESDE 2501 HASTA 5000 USUARIOS"/>
    <s v="Aprovechamiento "/>
    <x v="0"/>
    <s v="ORGANIZACION AUTORIZADA"/>
    <s v="SANTANDER"/>
    <s v="SABANA DE TORRES"/>
    <s v="ACTUALIZACION"/>
    <d v="2024-04-08T00:00:00"/>
    <x v="7"/>
  </r>
  <r>
    <n v="66339"/>
    <s v="ASOREFP E.S.P"/>
    <s v="OPERATIVA"/>
    <s v="MAYOR O IGUAL A 5001 USUARIOS"/>
    <s v="Aprovechamiento "/>
    <x v="0"/>
    <s v="ORGANIZACION AUTORIZADA"/>
    <s v="CUNDINAMARCA"/>
    <s v="CAJICA"/>
    <s v="INSCRIPCION"/>
    <d v="2024-08-15T00:00:00"/>
    <x v="7"/>
  </r>
  <r>
    <n v="66340"/>
    <s v="PROHIDRIK S.A.S. E.S.P."/>
    <s v="OPERATIVA"/>
    <s v="MAYOR O IGUAL A 5001 USUARIOS"/>
    <s v="Grupo de Grandes"/>
    <x v="0"/>
    <s v="SOCIEDADES (EMPRESA DE SERVICIOS PUBLICOS)"/>
    <s v="ATLÁNTICO"/>
    <s v="PUERTO COLOMBIA"/>
    <s v="ACTUALIZACION"/>
    <d v="2025-02-27T00:00:00"/>
    <x v="4"/>
  </r>
  <r>
    <n v="66359"/>
    <s v="Asociacion Reciclando Vidas"/>
    <s v="OPERATIVA"/>
    <s v="MAYOR O IGUAL A 5001 USUARIOS"/>
    <s v="Aprovechamiento "/>
    <x v="2"/>
    <s v="ORGANIZACION AUTORIZADA"/>
    <s v="BOGOTÁ, D.C."/>
    <s v="BOGOTA, D.C."/>
    <s v="ACTUALIZACION"/>
    <d v="2024-11-21T00:00:00"/>
    <x v="7"/>
  </r>
  <r>
    <n v="66379"/>
    <s v="CORPORACION DE RECICLADORES RECUPERADORA DE LA COSTA J &amp; s"/>
    <s v="OPERATIVA"/>
    <s v="MAYOR O IGUAL A 5001 USUARIOS"/>
    <s v="Aprovechamiento "/>
    <x v="0"/>
    <s v="ORGANIZACION AUTORIZADA"/>
    <s v="ATLÁNTICO"/>
    <s v="BARRANQUILLA"/>
    <s v="ACTUALIZACION"/>
    <d v="2024-01-22T00:00:00"/>
    <x v="7"/>
  </r>
  <r>
    <n v="66399"/>
    <s v="ASOCIACION DE RECICLADORES DEL CARIBE 1"/>
    <s v="OPERATIVA"/>
    <s v="MAYOR O IGUAL A 5001 USUARIOS"/>
    <s v="Aprovechamiento "/>
    <x v="0"/>
    <s v="ORGANIZACION AUTORIZADA"/>
    <s v="CÓRDOBA"/>
    <s v="MONTERIA"/>
    <s v="ACTUALIZACION"/>
    <d v="2024-07-28T00:00:00"/>
    <x v="7"/>
  </r>
  <r>
    <n v="66420"/>
    <s v="ECARINGENIERIA DEL SUR DEL HUILA S.A.S.E.S.P."/>
    <s v="OPERATIVA"/>
    <s v="MAYOR O IGUAL A 5001 USUARIOS"/>
    <s v="Aprovechamiento "/>
    <x v="0"/>
    <s v="SOCIEDADES (EMPRESA DE SERVICIOS PUBLICOS)"/>
    <s v="HUILA"/>
    <s v="PITALITO"/>
    <s v="INSCRIPCION"/>
    <d v="2023-05-26T00:00:00"/>
    <x v="7"/>
  </r>
  <r>
    <n v="66421"/>
    <s v="ASOCIACION DE RECICLADORES ANILLO AMBIENTAL"/>
    <s v="OPERATIVA"/>
    <s v="MAYOR O IGUAL A 5001 USUARIOS"/>
    <s v="Aprovechamiento "/>
    <x v="0"/>
    <s v="ORGANIZACION AUTORIZADA"/>
    <s v="BOGOTÁ, D.C."/>
    <s v="BOGOTA, D.C."/>
    <s v="ACTUALIZACION"/>
    <d v="2025-03-25T00:00:00"/>
    <x v="7"/>
  </r>
  <r>
    <n v="66459"/>
    <s v="CORPORACION DE RECUPERADORES DE LA COSTA ATLANTICA "/>
    <s v="OPERATIVA"/>
    <s v="MAYOR O IGUAL A 5001 USUARIOS"/>
    <s v="Aprovechamiento "/>
    <x v="0"/>
    <s v="ORGANIZACION AUTORIZADA"/>
    <s v="ATLÁNTICO"/>
    <s v="GALAPA"/>
    <s v="ACTUALIZACION"/>
    <d v="2024-07-05T00:00:00"/>
    <x v="7"/>
  </r>
  <r>
    <n v="66499"/>
    <s v="ASOCIACION DE RECICLADORES AMBIENTALES DE BUENAVENTURA"/>
    <s v="OPERATIVA"/>
    <s v="DESDE 2501 HASTA 5000 USUARIOS"/>
    <s v="Aprovechamiento "/>
    <x v="2"/>
    <s v="ORGANIZACION AUTORIZADA"/>
    <s v="VALLE DEL CAUCA"/>
    <s v="BUENAVENTURA"/>
    <s v="INSCRIPCION"/>
    <d v="2023-02-14T00:00:00"/>
    <x v="7"/>
  </r>
  <r>
    <n v="66540"/>
    <s v="ASOCIACION DE EMPRENDEDORES RECICLA YA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66559"/>
    <s v="ASOCIACION DE RECICLADORES ECO GREEN FAMILY"/>
    <s v="OPERATIVA"/>
    <s v="MAYOR O IGUAL A 5001 USUARIOS"/>
    <s v="Aprovechamiento "/>
    <x v="2"/>
    <s v="ORGANIZACION AUTORIZADA"/>
    <s v="ANTIOQUIA"/>
    <s v="MEDELLÍN"/>
    <s v="ACTUALIZACION"/>
    <d v="2024-07-25T00:00:00"/>
    <x v="7"/>
  </r>
  <r>
    <n v="66579"/>
    <s v="COOPERATIVA DE EMPRENDEDORES ECOPRODUCTIVOS"/>
    <s v="OPERATIVA"/>
    <s v="MAYOR O IGUAL A 5001 USUARIOS"/>
    <s v="Aprovechamiento "/>
    <x v="0"/>
    <s v="ORGANIZACION AUTORIZADA"/>
    <s v="SUCRE"/>
    <s v="SINCELEJO"/>
    <s v="ACTUALIZACION"/>
    <d v="2025-02-05T00:00:00"/>
    <x v="7"/>
  </r>
  <r>
    <n v="66599"/>
    <s v="ASOCIACION DE USUARIOS DE ACUEDUCTO VEREDA COLINAS"/>
    <s v="OPERATIVA"/>
    <s v="MENOR O IGUAL A 2500 USUARIOS"/>
    <s v="Grupo de Pequeños"/>
    <x v="1"/>
    <s v="ORGANIZACION AUTORIZADA"/>
    <s v="GUAVIARE"/>
    <s v="SAN JOSE DEL GUAVIARE"/>
    <s v="INSCRIPCION"/>
    <d v="2023-12-22T00:00:00"/>
    <x v="3"/>
  </r>
  <r>
    <n v="66620"/>
    <s v="ASOCIACION BIOPLANET BOGOTA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66699"/>
    <s v="ASORECICLEMOS NUESTRA TIERRA"/>
    <s v="OPERATIVA"/>
    <s v="MAYOR O IGUAL A 5001 USUARIOS"/>
    <s v="Aprovechamiento "/>
    <x v="2"/>
    <s v="ORGANIZACION AUTORIZADA"/>
    <s v="BOGOTÁ, D.C."/>
    <s v="BOGOTA, D.C."/>
    <s v="ACTUALIZACION"/>
    <d v="2025-03-25T00:00:00"/>
    <x v="7"/>
  </r>
  <r>
    <n v="66779"/>
    <s v="RECICLAJE DEL ORIENTE S.A.S. E.S.P. ZOMAC"/>
    <s v="OPERATIVA"/>
    <s v="MAYOR O IGUAL A 5001 USUARIOS"/>
    <s v="Aprovechamiento "/>
    <x v="0"/>
    <s v="SOCIEDADES (EMPRESA DE SERVICIOS PUBLICOS)"/>
    <s v="GUAVIARE"/>
    <s v="SAN JOSE DEL GUAVIARE"/>
    <s v="INSCRIPCION"/>
    <d v="2023-08-14T00:00:00"/>
    <x v="7"/>
  </r>
  <r>
    <n v="66800"/>
    <s v="ASOCIACION DE RECICLADORES UNIDOS POR UNA COLOMBIA AMBIENTAL"/>
    <s v="OPERATIVA"/>
    <s v="DESDE 2501 HASTA 5000 USUARIOS"/>
    <s v="Aprovechamiento "/>
    <x v="0"/>
    <s v="ORGANIZACION AUTORIZADA"/>
    <s v="CUNDINAMARCA"/>
    <s v="SOACHA"/>
    <s v="ACTUALIZACION"/>
    <d v="2024-02-28T00:00:00"/>
    <x v="7"/>
  </r>
  <r>
    <n v="66819"/>
    <s v="ASOCIACION CONCIENCIA ECOAMBIENTAL ESP"/>
    <s v="OPERATIVA"/>
    <s v="MAYOR O IGUAL A 5001 USUARIOS"/>
    <s v="Aprovechamiento "/>
    <x v="2"/>
    <s v="ORGANIZACION AUTORIZADA"/>
    <s v="BOGOTÁ, D.C."/>
    <s v="BOGOTA, D.C."/>
    <s v="INSCRIPCION"/>
    <d v="2023-03-06T00:00:00"/>
    <x v="7"/>
  </r>
  <r>
    <n v="66839"/>
    <s v="ASOCIACION CENTRAL DE RECICLADORES ASORED"/>
    <s v="OPERATIVA"/>
    <s v="MAYOR O IGUAL A 5001 USUARIOS"/>
    <s v="Aprovechamiento "/>
    <x v="0"/>
    <s v="ORGANIZACION AUTORIZADA"/>
    <s v="CESAR"/>
    <s v="SAN MARTIN"/>
    <s v="ACTUALIZACION"/>
    <d v="2024-03-20T00:00:00"/>
    <x v="7"/>
  </r>
  <r>
    <n v="66879"/>
    <s v="ASOUNION DE RECICLADORES DE ABASTOS ESP"/>
    <s v="OPERATIVA"/>
    <s v="MAYOR O IGUAL A 5001 USUARIOS"/>
    <s v="Aprovechamiento "/>
    <x v="2"/>
    <s v="ORGANIZACION AUTORIZADA"/>
    <s v="BOGOTÁ, D.C."/>
    <s v="BOGOTA, D.C."/>
    <s v="ACTUALIZACION"/>
    <d v="2024-04-19T00:00:00"/>
    <x v="7"/>
  </r>
  <r>
    <n v="66899"/>
    <s v="ASOCIACION DE RECUPERADORES UNIDOS POR EL PLANETA"/>
    <s v="OPERATIVA"/>
    <s v="MAYOR O IGUAL A 5001 USUARIOS"/>
    <s v="Aprovechamiento "/>
    <x v="0"/>
    <s v="ORGANIZACION AUTORIZADA"/>
    <s v="CUNDINAMARCA"/>
    <s v="SOACHA"/>
    <s v="ACTUALIZACION"/>
    <d v="2024-02-28T00:00:00"/>
    <x v="7"/>
  </r>
  <r>
    <n v="66940"/>
    <s v="asociacion de recicladores bio reciclaje salva planet"/>
    <s v="OPERATIVA"/>
    <s v="MAYOR O IGUAL A 5001 USUARIOS"/>
    <s v="Aprovechamiento "/>
    <x v="2"/>
    <s v="ORGANIZACION AUTORIZADA"/>
    <s v="BOGOTÁ, D.C."/>
    <s v="BOGOTA, D.C."/>
    <s v="ACTUALIZACION"/>
    <d v="2024-04-22T00:00:00"/>
    <x v="7"/>
  </r>
  <r>
    <n v="66979"/>
    <s v="COOPERATIVA DE SERVICIOS PUBLICOS DOMICILIARIOS DE GUAMAL MAGDALENA"/>
    <s v="OPERATIVA"/>
    <s v="MENOR O IGUAL A 2500 USUARIOS"/>
    <s v="Grupo de Pequeños"/>
    <x v="2"/>
    <s v="ORGANIZACION AUTORIZADA"/>
    <s v="MAGDALENA"/>
    <s v="GUAMAL"/>
    <s v="ACTUALIZACION"/>
    <d v="2025-02-17T00:00:00"/>
    <x v="1"/>
  </r>
  <r>
    <n v="67039"/>
    <s v="ASOCIACION DE RECICLADORES MAKRO RECUPERADORA YAG"/>
    <s v="OPERATIVA"/>
    <s v="MAYOR O IGUAL A 5001 USUARIOS"/>
    <s v="Aprovechamiento "/>
    <x v="2"/>
    <s v="ORGANIZACION AUTORIZADA"/>
    <s v="BOGOTÁ, D.C."/>
    <s v="BOGOTA, D.C."/>
    <s v="INSCRIPCION"/>
    <d v="2023-03-07T00:00:00"/>
    <x v="7"/>
  </r>
  <r>
    <n v="67040"/>
    <s v="ASOCIACION AMBIENTAL DE RECICLADORES UNION BTA"/>
    <s v="OPERATIVA"/>
    <s v="MAYOR O IGUAL A 5001 USUARIOS"/>
    <s v="Aprovechamiento "/>
    <x v="2"/>
    <s v="ORGANIZACION AUTORIZADA"/>
    <s v="BOGOTÁ, D.C."/>
    <s v="BOGOTA, D.C."/>
    <s v="INSCRIPCION"/>
    <d v="2024-01-11T00:00:00"/>
    <x v="7"/>
  </r>
  <r>
    <n v="67041"/>
    <s v="RECIRCULANDO SAS ESP"/>
    <s v="OPERATIVA"/>
    <s v="MAYOR O IGUAL A 5001 USUARIOS"/>
    <s v="Aprovechamiento "/>
    <x v="2"/>
    <s v="SOCIEDADES (EMPRESA DE SERVICIOS PUBLICOS)"/>
    <s v="ARAUCA"/>
    <s v="ARAUCA"/>
    <s v="ACTUALIZACION"/>
    <d v="2025-03-12T00:00:00"/>
    <x v="7"/>
  </r>
  <r>
    <n v="67042"/>
    <s v="ASOCIACION DE USUARIOS RURAL DEL ACUEDUCTO DE HONDURAS"/>
    <s v="OPERATIVA"/>
    <s v="MENOR O IGUAL A 2500 USUARIOS"/>
    <s v="Grupo de Pequeños"/>
    <x v="1"/>
    <s v="ORGANIZACION AUTORIZADA"/>
    <s v="NORTE DE SANTANDER"/>
    <s v="CONVENCION"/>
    <s v="INSCRIPCION"/>
    <d v="2023-03-31T00:00:00"/>
    <x v="3"/>
  </r>
  <r>
    <n v="67099"/>
    <s v="ASOCIACION GRUPO AMBIENTAL DEL CASANARE ESP"/>
    <s v="OPERATIVA"/>
    <s v="DESDE 2501 HASTA 5000 USUARIOS"/>
    <s v="Aprovechamiento "/>
    <x v="0"/>
    <s v="ORGANIZACION AUTORIZADA"/>
    <s v="CASANARE"/>
    <s v="YOPAL"/>
    <s v="ACTUALIZACION"/>
    <d v="2025-03-20T00:00:00"/>
    <x v="7"/>
  </r>
  <r>
    <n v="67101"/>
    <s v="ASOCIACION DE RECICLADORES ESLABON VERDE"/>
    <s v="OPERATIVA"/>
    <s v="MAYOR O IGUAL A 5001 USUARIOS"/>
    <s v="Aprovechamiento "/>
    <x v="0"/>
    <s v="ORGANIZACION AUTORIZADA"/>
    <s v="CUNDINAMARCA"/>
    <s v="SOACHA"/>
    <s v="INSCRIPCION"/>
    <d v="2023-05-31T00:00:00"/>
    <x v="7"/>
  </r>
  <r>
    <n v="67160"/>
    <s v="ASOCIACION DE RECICLADORES GUERREROS DE DIOS"/>
    <s v="OPERATIVA"/>
    <s v="MENOR O IGUAL A 2500 USUARIOS"/>
    <s v="Aprovechamiento "/>
    <x v="2"/>
    <s v="ORGANIZACION AUTORIZADA"/>
    <s v="BOGOTÁ, D.C."/>
    <s v="BOGOTA, D.C."/>
    <s v="ACTUALIZACION"/>
    <d v="2024-05-09T00:00:00"/>
    <x v="7"/>
  </r>
  <r>
    <n v="67179"/>
    <s v="ASOCIACION DE RECICLADORES PROGRESO COLOMBIA"/>
    <s v="OPERATIVA"/>
    <s v="MAYOR O IGUAL A 5001 USUARIOS"/>
    <s v="Aprovechamiento "/>
    <x v="2"/>
    <s v="ORGANIZACION AUTORIZADA"/>
    <s v="BOGOTÁ, D.C."/>
    <s v="BOGOTA, D.C."/>
    <s v="INSCRIPCION"/>
    <d v="2023-08-02T00:00:00"/>
    <x v="7"/>
  </r>
  <r>
    <n v="67284"/>
    <s v="Empresa de Servicios Públicos de Tinjacá S.A.S. E.S.P."/>
    <s v="OPERATIVA"/>
    <s v="MENOR O IGUAL A 2500 USUARIOS"/>
    <s v="Grupo de Pequeños"/>
    <x v="2"/>
    <s v="SOCIEDADES (EMPRESA DE SERVICIOS PUBLICOS)"/>
    <s v="BOYACÁ"/>
    <s v="TINJACA"/>
    <s v="ACTUALIZACION"/>
    <d v="2024-10-22T00:00:00"/>
    <x v="1"/>
  </r>
  <r>
    <n v="67299"/>
    <s v="ASOCIACION DE RECICLADORES PLANETA CIRCULAR"/>
    <s v="OPERATIVA"/>
    <s v="MAYOR O IGUAL A 5001 USUARIOS"/>
    <s v="Aprovechamiento "/>
    <x v="0"/>
    <s v="ORGANIZACION AUTORIZADA"/>
    <s v="ANTIOQUIA"/>
    <s v="BELLO"/>
    <s v="ACTUALIZACION"/>
    <d v="2024-03-15T00:00:00"/>
    <x v="7"/>
  </r>
  <r>
    <n v="67319"/>
    <s v="ASOCIACION DE USUARIOS DEL ACUEDCUTO MOTILON"/>
    <s v="OPERATIVA"/>
    <s v="MENOR O IGUAL A 2500 USUARIOS"/>
    <s v="Grupo de Pequeños"/>
    <x v="1"/>
    <s v="ORGANIZACION AUTORIZADA"/>
    <s v="NARIÑO"/>
    <s v="PASTO"/>
    <s v="ACTUALIZACION"/>
    <d v="2024-05-13T00:00:00"/>
    <x v="3"/>
  </r>
  <r>
    <n v="67399"/>
    <s v="ASOCIACIÓN ECOLÓGICA AL DESARROLLO SOSTENIBLE"/>
    <s v="OPERATIVA"/>
    <s v="MENOR O IGUAL A 2500 USUARIOS"/>
    <s v="Aprovechamiento "/>
    <x v="1"/>
    <s v="ORGANIZACION AUTORIZADA"/>
    <s v="CUNDINAMARCA"/>
    <s v="SOACHA"/>
    <s v="ACTUALIZACION"/>
    <d v="2025-03-10T00:00:00"/>
    <x v="7"/>
  </r>
  <r>
    <n v="67439"/>
    <s v="EMPRESAS PÚBLICAS DE BALBOA EMBALBOA SAS ESP"/>
    <s v="OPERATIVA"/>
    <s v="MENOR O IGUAL A 2500 USUARIOS"/>
    <s v="Grupo de Pequeños"/>
    <x v="2"/>
    <s v="SOCIEDADES (EMPRESA DE SERVICIOS PUBLICOS)"/>
    <s v="CAUCA"/>
    <s v="BALBOA"/>
    <s v="ACTUALIZACION"/>
    <d v="2025-01-23T00:00:00"/>
    <x v="1"/>
  </r>
  <r>
    <n v="67459"/>
    <s v="ASOCIACION DE RECICLADORESRECOLECTORES DE SOACHA"/>
    <s v="OPERATIVA"/>
    <s v="MAYOR O IGUAL A 5001 USUARIOS"/>
    <s v="Aprovechamiento "/>
    <x v="2"/>
    <s v="ORGANIZACION AUTORIZADA"/>
    <s v="CUNDINAMARCA"/>
    <s v="SOACHA"/>
    <s v="INSCRIPCION"/>
    <d v="2023-05-26T00:00:00"/>
    <x v="7"/>
  </r>
  <r>
    <n v="67461"/>
    <s v="FUNDACION DE RECICLADORES ESPERANZA DEL MAÑANA"/>
    <s v="OPERATIVA"/>
    <s v="MAYOR O IGUAL A 5001 USUARIOS"/>
    <s v="Aprovechamiento "/>
    <x v="0"/>
    <s v="ORGANIZACION AUTORIZADA"/>
    <s v="BOGOTÁ, D.C."/>
    <s v="BOGOTA, D.C."/>
    <s v="ACTUALIZACION"/>
    <d v="2025-03-18T00:00:00"/>
    <x v="7"/>
  </r>
  <r>
    <n v="67462"/>
    <s v="asociacion de recicladores ecoreciclaje del caribe"/>
    <s v="OPERATIVA"/>
    <s v="MAYOR O IGUAL A 5001 USUARIOS"/>
    <s v="Aprovechamiento "/>
    <x v="0"/>
    <s v="ORGANIZACION AUTORIZADA"/>
    <s v="ATLÁNTICO"/>
    <s v="BARRANQUILLA"/>
    <s v="ACTUALIZACION"/>
    <d v="2024-04-27T00:00:00"/>
    <x v="7"/>
  </r>
  <r>
    <n v="67479"/>
    <s v="ASOCIACION DE SUSCRIPTORES DEL ACUEDUCTO QUEBRADA LA CHIQUITA VEREDA BAGANIQUE"/>
    <s v="OPERATIVA"/>
    <s v="MENOR O IGUAL A 2500 USUARIOS"/>
    <s v="Grupo de Pequeños"/>
    <x v="1"/>
    <s v="ORGANIZACION AUTORIZADA"/>
    <s v="BOYACÁ"/>
    <s v="JENESANO"/>
    <s v="ACTUALIZACION"/>
    <d v="2024-07-09T00:00:00"/>
    <x v="3"/>
  </r>
  <r>
    <n v="67499"/>
    <s v="FUNDACION DE RECICLADORES INDEPENDIENTES DEL META"/>
    <s v="OPERATIVA"/>
    <s v="MAYOR O IGUAL A 5001 USUARIOS"/>
    <s v="Aprovechamiento "/>
    <x v="0"/>
    <s v="ORGANIZACION AUTORIZADA"/>
    <s v="META"/>
    <s v="GRANADA"/>
    <s v="ACTUALIZACION"/>
    <d v="2024-11-14T00:00:00"/>
    <x v="7"/>
  </r>
  <r>
    <n v="67539"/>
    <s v="ASOCIACION DE RECICLADORES ECOTRANSORMAR EMPRESA DE SERVICIOS PUBLICOS ESP"/>
    <s v="OPERATIVA"/>
    <s v="DESDE 2501 HASTA 5000 USUARIOS"/>
    <s v="Aprovechamiento "/>
    <x v="2"/>
    <s v="ORGANIZACION AUTORIZADA"/>
    <s v="BOLÍVAR"/>
    <s v="CARTAGENA DE INDIAS"/>
    <s v="ACTUALIZACION"/>
    <d v="2025-03-19T00:00:00"/>
    <x v="7"/>
  </r>
  <r>
    <n v="67579"/>
    <s v="ASOCIACION DE RECICLADORES Y RECICLAJE BOSA CENTRO"/>
    <s v="OPERATIVA"/>
    <s v="MAYOR O IGUAL A 5001 USUARIOS"/>
    <s v="Aprovechamiento "/>
    <x v="0"/>
    <s v="ORGANIZACION AUTORIZADA"/>
    <s v="CUNDINAMARCA"/>
    <s v="SOACHA"/>
    <s v="ACTUALIZACION"/>
    <d v="2025-03-14T00:00:00"/>
    <x v="7"/>
  </r>
  <r>
    <n v="67599"/>
    <s v="ASOCIACION AMBIENTALISTA GREEN GARBAGE"/>
    <s v="OPERATIVA"/>
    <s v="DESDE 2501 HASTA 5000 USUARIOS"/>
    <s v="Aprovechamiento "/>
    <x v="2"/>
    <s v="ORGANIZACION AUTORIZADA"/>
    <s v="TOLIMA"/>
    <s v="IBAGUE"/>
    <s v="ACTUALIZACION"/>
    <d v="2023-10-17T00:00:00"/>
    <x v="7"/>
  </r>
  <r>
    <n v="67619"/>
    <s v="CORPORACION CORDOBESA DE RECICLAJE"/>
    <s v="OPERATIVA"/>
    <s v="MAYOR O IGUAL A 5001 USUARIOS"/>
    <s v="Aprovechamiento "/>
    <x v="2"/>
    <s v="ORGANIZACION AUTORIZADA"/>
    <s v="CÓRDOBA"/>
    <s v="MONTERIA"/>
    <s v="ACTUALIZACION"/>
    <d v="2023-08-17T00:00:00"/>
    <x v="7"/>
  </r>
  <r>
    <n v="67659"/>
    <s v="ASOCIACION DE SUSCRIPTORES DEL ACUEDUCTO MANANTIAL QUEBRADA LA GRANDE"/>
    <s v="OPERATIVA"/>
    <s v="MENOR O IGUAL A 2500 USUARIOS"/>
    <s v="Grupo de Pequeños"/>
    <x v="1"/>
    <s v="ORGANIZACION AUTORIZADA"/>
    <s v="BOYACÁ"/>
    <s v="JENESANO"/>
    <s v="ACTUALIZACION"/>
    <d v="2024-07-09T00:00:00"/>
    <x v="3"/>
  </r>
  <r>
    <n v="67719"/>
    <s v="SOLUCIONES PARA EL AMBIENTE Y LA SOSTENIBILIDAD SAS BIC E.S.P."/>
    <s v="OPERATIVA"/>
    <s v="MAYOR O IGUAL A 5001 USUARIOS"/>
    <s v="Aprovechamiento "/>
    <x v="2"/>
    <s v="SOCIEDADES (EMPRESA DE SERVICIOS PUBLICOS)"/>
    <s v="NARIÑO"/>
    <s v="PASTO"/>
    <s v="ACTUALIZACION"/>
    <d v="2023-07-30T00:00:00"/>
    <x v="7"/>
  </r>
  <r>
    <n v="67779"/>
    <s v="ASOCIACION APROVECHAMIENTO DE RESIDUOS SOLIDOS CONSERVA Y LIMPIA"/>
    <s v="OPERATIVA"/>
    <s v="DESDE 2501 HASTA 5000 USUARIOS"/>
    <s v="Aprovechamiento "/>
    <x v="0"/>
    <s v="ORGANIZACION AUTORIZADA"/>
    <s v="ANTIOQUIA"/>
    <s v="YONDO"/>
    <s v="INSCRIPCION"/>
    <d v="2024-09-19T00:00:00"/>
    <x v="7"/>
  </r>
  <r>
    <n v="67780"/>
    <s v="ASOCIACION DE RECICLADORES LIBRE AMBIENTE"/>
    <s v="OPERATIVA"/>
    <s v="MAYOR O IGUAL A 5001 USUARIOS"/>
    <s v="Aprovechamiento "/>
    <x v="0"/>
    <s v="ORGANIZACION AUTORIZADA"/>
    <s v="BOGOTÁ, D.C."/>
    <s v="BOGOTA, D.C."/>
    <s v="ACTUALIZACION"/>
    <d v="2025-03-20T00:00:00"/>
    <x v="7"/>
  </r>
  <r>
    <n v="67799"/>
    <s v="Asociación de Recuperadores Ambientales de Materiales Aprovechables"/>
    <s v="OPERATIVA"/>
    <s v="MENOR O IGUAL A 2500 USUARIOS"/>
    <s v="Aprovechamiento "/>
    <x v="0"/>
    <s v="ORGANIZACION AUTORIZADA"/>
    <s v="CUNDINAMARCA"/>
    <s v="SOACHA"/>
    <s v="ACTUALIZACION"/>
    <d v="2025-03-26T00:00:00"/>
    <x v="7"/>
  </r>
  <r>
    <n v="67839"/>
    <s v="CORPORACION ECO PLANET BQ"/>
    <s v="OPERATIVA"/>
    <s v="MAYOR O IGUAL A 5001 USUARIOS"/>
    <s v="Aprovechamiento "/>
    <x v="2"/>
    <s v="ORGANIZACION AUTORIZADA"/>
    <s v="ATLÁNTICO"/>
    <s v="SOLEDAD"/>
    <s v="ACTUALIZACION"/>
    <d v="2025-01-16T00:00:00"/>
    <x v="7"/>
  </r>
  <r>
    <n v="67840"/>
    <s v="ASOCIACION MUNDIAL DE RECICLAJES BQ"/>
    <s v="OPERATIVA"/>
    <s v="MAYOR O IGUAL A 5001 USUARIOS"/>
    <s v="Aprovechamiento "/>
    <x v="2"/>
    <s v="ORGANIZACION AUTORIZADA"/>
    <s v="ATLÁNTICO"/>
    <s v="BARRANQUILLA"/>
    <s v="ACTUALIZACION"/>
    <d v="2025-03-04T00:00:00"/>
    <x v="7"/>
  </r>
  <r>
    <n v="67860"/>
    <s v="ASOCIACION MUNDO ECOVERDE"/>
    <s v="OPERATIVA"/>
    <s v="MAYOR O IGUAL A 5001 USUARIOS"/>
    <s v="Aprovechamiento "/>
    <x v="0"/>
    <s v="ORGANIZACION AUTORIZADA"/>
    <s v="BOLÍVAR"/>
    <s v="CARTAGENA DE INDIAS"/>
    <s v="ACTUALIZACION"/>
    <d v="2024-10-29T00:00:00"/>
    <x v="7"/>
  </r>
  <r>
    <n v="67879"/>
    <s v="RECICLAJE Y AMBIENTE SANO"/>
    <s v="OPERATIVA"/>
    <s v="DESDE 2501 HASTA 5000 USUARIOS"/>
    <s v="Aprovechamiento "/>
    <x v="0"/>
    <s v="SOCIEDADES (EMPRESA DE SERVICIOS PUBLICOS)"/>
    <s v="BOLÍVAR"/>
    <s v="CARTAGENA DE INDIAS"/>
    <s v="ACTUALIZACION"/>
    <d v="2024-05-22T00:00:00"/>
    <x v="7"/>
  </r>
  <r>
    <n v="67899"/>
    <s v="ASOCIACION DE RECICLADORES ECOVERDE"/>
    <s v="OPERATIVA"/>
    <s v="MAYOR O IGUAL A 5001 USUARIOS"/>
    <s v="Aprovechamiento "/>
    <x v="0"/>
    <s v="ORGANIZACION AUTORIZADA"/>
    <s v="CUNDINAMARCA"/>
    <s v="SOACHA"/>
    <s v="ACTUALIZACION"/>
    <d v="2024-11-22T00:00:00"/>
    <x v="7"/>
  </r>
  <r>
    <n v="67919"/>
    <s v="ASOCIACION MEDIO AMBIENTAL DE RECICLADORES ESP"/>
    <s v="OPERATIVA"/>
    <s v="DESDE 2501 HASTA 5000 USUARIOS"/>
    <s v="Aprovechamiento "/>
    <x v="0"/>
    <s v="ORGANIZACION AUTORIZADA"/>
    <s v="BOGOTÁ, D.C."/>
    <s v="BOGOTA, D.C."/>
    <s v="ACTUALIZACION"/>
    <d v="2025-02-25T00:00:00"/>
    <x v="7"/>
  </r>
  <r>
    <n v="67939"/>
    <s v="ASOCIACION DE RECICLADORES AMBIENTALES NUESTRO FUTURO"/>
    <s v="OPERATIVA"/>
    <s v="DESDE 2501 HASTA 5000 USUARIOS"/>
    <s v="Aprovechamiento "/>
    <x v="0"/>
    <s v="ORGANIZACION AUTORIZADA"/>
    <s v="TOLIMA"/>
    <s v="MELGAR"/>
    <s v="ACTUALIZACION"/>
    <d v="2025-03-03T00:00:00"/>
    <x v="7"/>
  </r>
  <r>
    <n v="67940"/>
    <s v="ASOCIACION DE RECICLADORES PUENTE AMBIENTAL"/>
    <s v="OPERATIVA"/>
    <s v="MAYOR O IGUAL A 5001 USUARIOS"/>
    <s v="Aprovechamiento "/>
    <x v="0"/>
    <s v="ORGANIZACION AUTORIZADA"/>
    <s v="BOGOTÁ, D.C."/>
    <s v="BOGOTA, D.C."/>
    <s v="ACTUALIZACION"/>
    <d v="2025-03-06T00:00:00"/>
    <x v="7"/>
  </r>
  <r>
    <n v="67943"/>
    <s v="ASOCIACION JUNTA ADMINISTRADORA DE USUARIOS DEL ACUEDUCTO MINA DE PIEDRA"/>
    <s v="OPERATIVA"/>
    <s v="MENOR O IGUAL A 2500 USUARIOS"/>
    <s v="Grupo de Pequeños"/>
    <x v="1"/>
    <s v="ORGANIZACION AUTORIZADA"/>
    <s v="NARIÑO"/>
    <s v="GUACHUCAL"/>
    <s v="ACTUALIZACION"/>
    <d v="2024-05-15T00:00:00"/>
    <x v="3"/>
  </r>
  <r>
    <n v="67979"/>
    <s v="ASOCAR AMBIENTAL"/>
    <s v="OPERATIVA"/>
    <s v="MENOR O IGUAL A 2500 USUARIOS"/>
    <s v="Aprovechamiento "/>
    <x v="2"/>
    <s v="ORGANIZACION AUTORIZADA"/>
    <s v="BOGOTÁ, D.C."/>
    <s v="BOGOTA, D.C."/>
    <s v="ACTUALIZACION"/>
    <d v="2025-03-07T00:00:00"/>
    <x v="7"/>
  </r>
  <r>
    <n v="68019"/>
    <s v="ASOCIACION DE RECICLADORES RIO Y MAR"/>
    <s v="OPERATIVA"/>
    <s v="DESDE 2501 HASTA 5000 USUARIOS"/>
    <s v="Aprovechamiento "/>
    <x v="0"/>
    <s v="ORGANIZACION AUTORIZADA"/>
    <s v="MAGDALENA"/>
    <s v="FUNDACION"/>
    <s v="ACTUALIZACION"/>
    <d v="2025-03-11T00:00:00"/>
    <x v="7"/>
  </r>
  <r>
    <n v="68039"/>
    <s v="ASOCIACION DE RECICLADORES IMPACTO AMBIENTAL ESP"/>
    <s v="OPERATIVA"/>
    <s v="MAYOR O IGUAL A 5001 USUARIOS"/>
    <s v="Aprovechamiento "/>
    <x v="2"/>
    <s v="ORGANIZACION AUTORIZADA"/>
    <s v="BOGOTÁ, D.C."/>
    <s v="BOGOTA, D.C."/>
    <s v="INSCRIPCION"/>
    <d v="2024-04-25T00:00:00"/>
    <x v="7"/>
  </r>
  <r>
    <n v="68099"/>
    <s v="ASOCIACION DE RECUPERADORES FUTURO AMBIENTAL ESP"/>
    <s v="OPERATIVA"/>
    <s v="MAYOR O IGUAL A 5001 USUARIOS"/>
    <s v="Aprovechamiento "/>
    <x v="2"/>
    <s v="ORGANIZACION AUTORIZADA"/>
    <s v="BOGOTÁ, D.C."/>
    <s v="BOGOTA, D.C."/>
    <s v="ACTUALIZACION"/>
    <d v="2025-03-05T00:00:00"/>
    <x v="7"/>
  </r>
  <r>
    <n v="68119"/>
    <s v="ASOCIACIÓN GREMIAL DE RECICLADORES RECISOG E.S.P."/>
    <s v="OPERATIVA"/>
    <s v="MAYOR O IGUAL A 5001 USUARIOS"/>
    <s v="Aprovechamiento "/>
    <x v="0"/>
    <s v="ORGANIZACION AUTORIZADA"/>
    <s v="BOYACÁ"/>
    <s v="SOGAMOSO"/>
    <s v="ACTUALIZACION"/>
    <d v="2025-03-28T00:00:00"/>
    <x v="7"/>
  </r>
  <r>
    <n v="68121"/>
    <s v="ASOCIACION DE RECICLADORES POR UN MEJOR AMBIENTE"/>
    <s v="OPERATIVA"/>
    <s v="MAYOR O IGUAL A 5001 USUARIOS"/>
    <s v="Aprovechamiento "/>
    <x v="2"/>
    <s v="ORGANIZACION AUTORIZADA"/>
    <s v="BOGOTÁ, D.C."/>
    <s v="BOGOTA, D.C."/>
    <s v="ACTUALIZACION"/>
    <d v="2025-02-22T00:00:00"/>
    <x v="7"/>
  </r>
  <r>
    <n v="68139"/>
    <s v="ASOCIACION RECICLOPLAS"/>
    <s v="OPERATIVA"/>
    <s v="MAYOR O IGUAL A 5001 USUARIOS"/>
    <s v="Aprovechamiento "/>
    <x v="2"/>
    <s v="ORGANIZACION AUTORIZADA"/>
    <s v="META"/>
    <s v="VILLAVICENCIO"/>
    <s v="ACTUALIZACION"/>
    <d v="2024-04-07T00:00:00"/>
    <x v="7"/>
  </r>
  <r>
    <n v="68199"/>
    <s v=" CORPORACION AMBIENTAL RECICLAR DE COLOMBIA CORECICLARC"/>
    <s v="OPERATIVA"/>
    <s v="MAYOR O IGUAL A 5001 USUARIOS"/>
    <s v="Aprovechamiento "/>
    <x v="0"/>
    <s v="ORGANIZACION AUTORIZADA"/>
    <s v="SUCRE"/>
    <s v="COROZAL"/>
    <s v="ACTUALIZACION"/>
    <d v="2025-03-26T00:00:00"/>
    <x v="7"/>
  </r>
  <r>
    <n v="68201"/>
    <s v="ASOCIACION DE RECUPERADORES UNIDOS POR EL AMBIENTE Y LA VIDA"/>
    <s v="OPERATIVA"/>
    <s v="MAYOR O IGUAL A 5001 USUARIOS"/>
    <s v="Aprovechamiento "/>
    <x v="0"/>
    <s v="ORGANIZACION AUTORIZADA"/>
    <s v="META"/>
    <s v="SAN MARTIN"/>
    <s v="ACTUALIZACION"/>
    <d v="2025-03-03T00:00:00"/>
    <x v="7"/>
  </r>
  <r>
    <n v="68202"/>
    <s v="ASOCIACION DE RECICLADORES DEL QUINDIO"/>
    <s v="OPERATIVA"/>
    <s v="MENOR O IGUAL A 2500 USUARIOS"/>
    <s v="Aprovechamiento "/>
    <x v="0"/>
    <s v="ORGANIZACION AUTORIZADA"/>
    <s v="QUINDÍO"/>
    <s v="ARMENIA"/>
    <s v="ACTUALIZACION"/>
    <d v="2024-08-22T00:00:00"/>
    <x v="7"/>
  </r>
  <r>
    <n v="68260"/>
    <s v="Asociación de Recuperadores Ambientales para Vivir Sabroso - Reciclaje con Propósitos Ecológicos"/>
    <s v="OPERATIVA"/>
    <s v="MAYOR O IGUAL A 5001 USUARIOS"/>
    <s v="Aprovechamiento "/>
    <x v="2"/>
    <s v="ORGANIZACION AUTORIZADA"/>
    <s v="ATLÁNTICO"/>
    <s v="BARRANQUILLA"/>
    <s v="INSCRIPCION"/>
    <d v="2023-08-10T00:00:00"/>
    <x v="7"/>
  </r>
  <r>
    <n v="68280"/>
    <s v="Recuperadores Ecologista E.S.P. S.A.S."/>
    <s v="OPERATIVA"/>
    <s v="MAYOR O IGUAL A 5001 USUARIOS"/>
    <s v="Aprovechamiento "/>
    <x v="0"/>
    <s v="SOCIEDADES (EMPRESA DE SERVICIOS PUBLICOS)"/>
    <s v="META"/>
    <s v="VILLAVICENCIO"/>
    <s v="INSCRIPCION"/>
    <d v="2023-09-29T00:00:00"/>
    <x v="7"/>
  </r>
  <r>
    <n v="68299"/>
    <s v="ASOCIACIÓN DE RECICLADORES AL RESCATE DE NUESTRO PLANETA E.S.P"/>
    <s v="OPERATIVA"/>
    <s v="MAYOR O IGUAL A 5001 USUARIOS"/>
    <s v="Aprovechamiento "/>
    <x v="0"/>
    <s v="ORGANIZACION AUTORIZADA"/>
    <s v="CUNDINAMARCA"/>
    <s v="SOACHA"/>
    <s v="ACTUALIZACION"/>
    <d v="2025-03-17T00:00:00"/>
    <x v="7"/>
  </r>
  <r>
    <n v="68339"/>
    <s v="CREA OCCIDENTAL ESP ZOMAC S.A.S"/>
    <s v="OPERATIVA"/>
    <s v="MAYOR O IGUAL A 5001 USUARIOS"/>
    <s v="Aprovechamiento "/>
    <x v="2"/>
    <s v="SOCIEDADES (EMPRESA DE SERVICIOS PUBLICOS)"/>
    <s v="CALDAS"/>
    <s v="ANSERMA"/>
    <s v="ACTUALIZACION"/>
    <d v="2025-02-25T00:00:00"/>
    <x v="7"/>
  </r>
  <r>
    <n v="68360"/>
    <s v="ASOCIACION DE RECICLADORES DEPARTAMENTOS LIMPIOS"/>
    <s v="OPERATIVA"/>
    <s v="MAYOR O IGUAL A 5001 USUARIOS"/>
    <s v="Aprovechamiento "/>
    <x v="0"/>
    <s v="ORGANIZACION AUTORIZADA"/>
    <s v="ANTIOQUIA"/>
    <s v="EL BAGRE"/>
    <s v="ACTUALIZACION"/>
    <d v="2025-02-27T00:00:00"/>
    <x v="7"/>
  </r>
  <r>
    <n v="68379"/>
    <s v="ASOCIACION NACIONAL DE RECUPERADORES AMBIENTALES PROPLANETA"/>
    <s v="OPERATIVA"/>
    <s v="MAYOR O IGUAL A 5001 USUARIOS"/>
    <s v="Aprovechamiento "/>
    <x v="2"/>
    <s v="ORGANIZACION AUTORIZADA"/>
    <s v="BOGOTÁ, D.C."/>
    <s v="BOGOTA, D.C."/>
    <s v="ACTUALIZACION"/>
    <d v="2025-03-29T00:00:00"/>
    <x v="7"/>
  </r>
  <r>
    <n v="68399"/>
    <s v="ASOCIACION DE RECICLADORES CORDILLERA"/>
    <s v="OPERATIVA"/>
    <s v="MAYOR O IGUAL A 5001 USUARIOS"/>
    <s v="Aprovechamiento "/>
    <x v="0"/>
    <s v="ORGANIZACION AUTORIZADA"/>
    <s v="CUNDINAMARCA"/>
    <s v="SOACHA"/>
    <s v="ACTUALIZACION"/>
    <d v="2024-05-17T00:00:00"/>
    <x v="7"/>
  </r>
  <r>
    <n v="68419"/>
    <s v="RECUPERADORA DE MATERIALES RECICLABLES SAQUA S.A.S. E.S.P."/>
    <s v="OPERATIVA"/>
    <s v="MAYOR O IGUAL A 5001 USUARIOS"/>
    <s v="Aprovechamiento "/>
    <x v="2"/>
    <s v="SOCIEDADES (EMPRESA DE SERVICIOS PUBLICOS)"/>
    <s v="SANTANDER"/>
    <s v="SOCORRO"/>
    <s v="ACTUALIZACION"/>
    <d v="2024-05-23T00:00:00"/>
    <x v="7"/>
  </r>
  <r>
    <n v="68420"/>
    <s v="ecoplanetario"/>
    <s v="OPERATIVA"/>
    <s v="DESDE 2501 HASTA 5000 USUARIOS"/>
    <s v="Aprovechamiento "/>
    <x v="0"/>
    <s v="ORGANIZACION AUTORIZADA"/>
    <s v="CUNDINAMARCA"/>
    <s v="SOACHA"/>
    <s v="ACTUALIZACION"/>
    <d v="2024-07-24T00:00:00"/>
    <x v="7"/>
  </r>
  <r>
    <n v="68439"/>
    <s v="EMPRESAS PUBLICAS DE TORIBIO  EMTORIBIO SAS ESP"/>
    <s v="OPERATIVA"/>
    <s v="MENOR O IGUAL A 2500 USUARIOS"/>
    <s v="Grupo de Pequeños"/>
    <x v="2"/>
    <s v="SOCIEDADES (EMPRESA DE SERVICIOS PUBLICOS)"/>
    <s v="CAUCA"/>
    <s v="TORIBIO"/>
    <s v="INSCRIPCION"/>
    <d v="2025-01-03T00:00:00"/>
    <x v="1"/>
  </r>
  <r>
    <n v="68479"/>
    <s v="ASOCIACION DE RECICLADORES CUIDANDO EL PLANETA"/>
    <s v="OPERATIVA"/>
    <s v="MAYOR O IGUAL A 5001 USUARIOS"/>
    <s v="Aprovechamiento "/>
    <x v="2"/>
    <s v="ORGANIZACION AUTORIZADA"/>
    <s v="BOGOTÁ, D.C."/>
    <s v="BOGOTA, D.C."/>
    <s v="ACTUALIZACION"/>
    <d v="2025-02-21T00:00:00"/>
    <x v="7"/>
  </r>
  <r>
    <n v="68500"/>
    <s v="ASOCIACION DE RECICLADORES POR UN MUNDO NUEVO"/>
    <s v="OPERATIVA"/>
    <s v="MAYOR O IGUAL A 5001 USUARIOS"/>
    <s v="Aprovechamiento "/>
    <x v="2"/>
    <s v="ORGANIZACION AUTORIZADA"/>
    <s v="BOGOTÁ, D.C."/>
    <s v="BOGOTA, D.C."/>
    <s v="ACTUALIZACION"/>
    <d v="2024-12-11T00:00:00"/>
    <x v="7"/>
  </r>
  <r>
    <n v="68520"/>
    <s v="ASOCIACION DE RECICLADORES MANOS SUCIAS CORAZON LIMPIO"/>
    <s v="OPERATIVA"/>
    <s v="MAYOR O IGUAL A 5001 USUARIOS"/>
    <s v="Aprovechamiento "/>
    <x v="2"/>
    <s v="ORGANIZACION AUTORIZADA"/>
    <s v="BOGOTÁ, D.C."/>
    <s v="BOGOTA, D.C."/>
    <s v="INSCRIPCION"/>
    <d v="2024-05-09T00:00:00"/>
    <x v="7"/>
  </r>
  <r>
    <n v="68521"/>
    <s v="ASOCIACION DE RECICLADORES PARA UN MUNDO SOSTENIBLE"/>
    <s v="OPERATIVA"/>
    <s v="MAYOR O IGUAL A 5001 USUARIOS"/>
    <s v="Aprovechamiento "/>
    <x v="2"/>
    <s v="ORGANIZACION AUTORIZADA"/>
    <s v="CÓRDOBA"/>
    <s v="MONTERIA"/>
    <s v="ACTUALIZACION"/>
    <d v="2025-03-14T00:00:00"/>
    <x v="7"/>
  </r>
  <r>
    <n v="68579"/>
    <s v="ASOCIACION AMBIENTAL PETAGUA"/>
    <s v="OPERATIVA"/>
    <s v="MAYOR O IGUAL A 5001 USUARIOS"/>
    <s v="Aprovechamiento "/>
    <x v="2"/>
    <s v="ORGANIZACION AUTORIZADA"/>
    <s v="MAGDALENA"/>
    <s v="CIENAGA"/>
    <s v="ACTUALIZACION"/>
    <d v="2025-03-17T00:00:00"/>
    <x v="7"/>
  </r>
  <r>
    <n v="68599"/>
    <s v="ASOCIACION ASORECICLAMOS"/>
    <s v="OPERATIVA"/>
    <s v="MAYOR O IGUAL A 5001 USUARIOS"/>
    <s v="Aprovechamiento "/>
    <x v="0"/>
    <s v="ORGANIZACION AUTORIZADA"/>
    <s v="CUNDINAMARCA"/>
    <s v="FUNZA"/>
    <s v="ACTUALIZACION"/>
    <d v="2025-03-21T00:00:00"/>
    <x v="7"/>
  </r>
  <r>
    <n v="68600"/>
    <s v="ASOCIACIÓN DE RECICLADORES ECAVERDE"/>
    <s v="OPERATIVA"/>
    <s v="MAYOR O IGUAL A 5001 USUARIOS"/>
    <s v="Aprovechamiento "/>
    <x v="2"/>
    <s v="ORGANIZACION AUTORIZADA"/>
    <s v="ATLÁNTICO"/>
    <s v="PUERTO COLOMBIA"/>
    <s v="INSCRIPCION"/>
    <d v="2023-06-27T00:00:00"/>
    <x v="7"/>
  </r>
  <r>
    <n v="68640"/>
    <s v="ASOCIACION DE RECICLADORES ALIANZA R"/>
    <s v="OPERATIVA"/>
    <s v="MAYOR O IGUAL A 5001 USUARIOS"/>
    <s v="Aprovechamiento "/>
    <x v="2"/>
    <s v="ORGANIZACION AUTORIZADA"/>
    <s v="NORTE DE SANTANDER"/>
    <s v="CUCUTA"/>
    <s v="ACTUALIZACION"/>
    <d v="2024-11-04T00:00:00"/>
    <x v="7"/>
  </r>
  <r>
    <n v="68659"/>
    <s v="ASOCIACION DE RECICLADORES COLOMBIA RENACE"/>
    <s v="OPERATIVA"/>
    <s v="MAYOR O IGUAL A 5001 USUARIOS"/>
    <s v="Aprovechamiento "/>
    <x v="2"/>
    <s v="ORGANIZACION AUTORIZADA"/>
    <s v="BOGOTÁ, D.C."/>
    <s v="BOGOTA, D.C."/>
    <s v="INSCRIPCION"/>
    <d v="2023-10-09T00:00:00"/>
    <x v="7"/>
  </r>
  <r>
    <n v="68719"/>
    <s v="ASOCIACIÓN DE RECICLADORES DE SEGUNDO NIVEL RECIKOLFUTURO"/>
    <s v="OPERATIVA"/>
    <s v="MAYOR O IGUAL A 5001 USUARIOS"/>
    <s v="Aprovechamiento "/>
    <x v="0"/>
    <s v="ORGANIZACION AUTORIZADA"/>
    <s v="ATLÁNTICO"/>
    <s v="BARRANQUILLA"/>
    <s v="ACTUALIZACION"/>
    <d v="2024-11-17T00:00:00"/>
    <x v="7"/>
  </r>
  <r>
    <n v="68721"/>
    <s v="AQUALIA RIOHACHA S.A.S E.S.P."/>
    <s v="OPERATIVA"/>
    <s v="MAYOR O IGUAL A 5001 USUARIOS"/>
    <s v="Grupo de Grandes"/>
    <x v="0"/>
    <s v="SOCIEDADES (EMPRESA DE SERVICIOS PUBLICOS)"/>
    <s v="BOGOTÁ, D.C."/>
    <s v="BOGOTA, D.C."/>
    <s v="ACTUALIZACION"/>
    <d v="2025-02-26T00:00:00"/>
    <x v="4"/>
  </r>
  <r>
    <n v="68722"/>
    <s v="ASOCIACIÓN MUÑOZ PINEDA"/>
    <s v="OPERATIVA"/>
    <s v="MAYOR O IGUAL A 5001 USUARIOS"/>
    <s v="Aprovechamiento "/>
    <x v="0"/>
    <s v="ORGANIZACION AUTORIZADA"/>
    <s v="ANTIOQUIA"/>
    <s v="BELLO"/>
    <s v="INSCRIPCION"/>
    <d v="2023-09-29T00:00:00"/>
    <x v="7"/>
  </r>
  <r>
    <n v="68723"/>
    <s v="ASOCIACIÓN DE APROVECHAMIENTO RECICLAJE Y LIMPIEZA"/>
    <s v="OPERATIVA"/>
    <s v="MAYOR O IGUAL A 5001 USUARIOS"/>
    <s v="Aprovechamiento "/>
    <x v="2"/>
    <s v="ORGANIZACION AUTORIZADA"/>
    <s v="BOGOTÁ, D.C."/>
    <s v="BOGOTA, D.C."/>
    <s v="INSCRIPCION"/>
    <d v="2023-08-10T00:00:00"/>
    <x v="7"/>
  </r>
  <r>
    <n v="68741"/>
    <s v="ASOCIACION RECUPERANDO EL PLANETA"/>
    <s v="OPERATIVA"/>
    <s v="DESDE 2501 HASTA 5000 USUARIOS"/>
    <s v="Aprovechamiento "/>
    <x v="2"/>
    <s v="ORGANIZACION AUTORIZADA"/>
    <s v="CUNDINAMARCA"/>
    <s v="SOACHA"/>
    <s v="ACTUALIZACION"/>
    <d v="2024-05-04T00:00:00"/>
    <x v="7"/>
  </r>
  <r>
    <n v="68759"/>
    <s v="ASOCIACION DE RECICLADORES DE TODOS"/>
    <s v="OPERATIVA"/>
    <s v="MAYOR O IGUAL A 5001 USUARIOS"/>
    <s v="Aprovechamiento "/>
    <x v="2"/>
    <s v="ORGANIZACION AUTORIZADA"/>
    <s v="CUNDINAMARCA"/>
    <s v="SOACHA"/>
    <s v="ACTUALIZACION"/>
    <d v="2025-03-11T00:00:00"/>
    <x v="7"/>
  </r>
  <r>
    <n v="68779"/>
    <s v="COLOMBIANA DE GESTIÓN DE RESIDUOS S.A.S. E.S.P."/>
    <s v="OPERATIVA"/>
    <s v="MAYOR O IGUAL A 5001 USUARIOS"/>
    <s v="Aprovechamiento "/>
    <x v="0"/>
    <s v="SOCIEDADES (EMPRESA DE SERVICIOS PUBLICOS)"/>
    <s v="ATLÁNTICO"/>
    <s v="SOLEDAD"/>
    <s v="ACTUALIZACION"/>
    <d v="2025-01-28T00:00:00"/>
    <x v="7"/>
  </r>
  <r>
    <n v="68819"/>
    <s v="ASOCIACION DE RECICLADORES RECIPROCA"/>
    <s v="OPERATIVA"/>
    <s v="MAYOR O IGUAL A 5001 USUARIOS"/>
    <s v="Aprovechamiento "/>
    <x v="2"/>
    <s v="ORGANIZACION AUTORIZADA"/>
    <s v="BOGOTÁ, D.C."/>
    <s v="BOGOTA, D.C."/>
    <s v="ACTUALIZACION"/>
    <d v="2025-03-05T00:00:00"/>
    <x v="7"/>
  </r>
  <r>
    <n v="68899"/>
    <s v="Asociacion de recuperadores Madrileños"/>
    <s v="OPERATIVA"/>
    <s v="DESDE 2501 HASTA 5000 USUARIOS"/>
    <s v="Aprovechamiento "/>
    <x v="0"/>
    <s v="ORGANIZACION AUTORIZADA"/>
    <s v="CUNDINAMARCA"/>
    <s v="MADRID"/>
    <s v="INSCRIPCION"/>
    <d v="2023-07-17T00:00:00"/>
    <x v="7"/>
  </r>
  <r>
    <n v="68919"/>
    <s v="asociacion de recicladores familia ciklo esp "/>
    <s v="OPERATIVA"/>
    <s v="MAYOR O IGUAL A 5001 USUARIOS"/>
    <s v="Aprovechamiento "/>
    <x v="0"/>
    <s v="ORGANIZACION AUTORIZADA"/>
    <s v="BOGOTÁ, D.C."/>
    <s v="BOGOTA, D.C."/>
    <s v="ACTUALIZACION"/>
    <d v="2024-08-01T00:00:00"/>
    <x v="7"/>
  </r>
  <r>
    <n v="68979"/>
    <s v="ASOCIACION DE USUARIOS DEL ACUEDUCTO COMUNITARIO DEL ALTO DEL ATA"/>
    <s v="OPERATIVA"/>
    <s v="MENOR O IGUAL A 2500 USUARIOS"/>
    <s v="Grupo de Pequeños"/>
    <x v="1"/>
    <s v="ORGANIZACION AUTORIZADA"/>
    <s v="TOLIMA"/>
    <s v="PLANADAS"/>
    <s v="ACTUALIZACION"/>
    <d v="2023-08-27T00:00:00"/>
    <x v="3"/>
  </r>
  <r>
    <n v="69000"/>
    <s v="ASOCIACION DE RECICLADORES NUEVO FUTURO COLOMBIA ESP"/>
    <s v="OPERATIVA"/>
    <s v="MAYOR O IGUAL A 5001 USUARIOS"/>
    <s v="Aprovechamiento "/>
    <x v="2"/>
    <s v="ORGANIZACION AUTORIZADA"/>
    <s v="BOGOTÁ, D.C."/>
    <s v="BOGOTA, D.C."/>
    <s v="INSCRIPCION"/>
    <d v="2023-12-29T00:00:00"/>
    <x v="7"/>
  </r>
  <r>
    <n v="69019"/>
    <s v="FUNDACION AMBIENTAL CREANDO AMBITOS"/>
    <s v="OPERATIVA"/>
    <s v="MAYOR O IGUAL A 5001 USUARIOS"/>
    <s v="Aprovechamiento "/>
    <x v="2"/>
    <s v="ORGANIZACION AUTORIZADA"/>
    <s v="CUNDINAMARCA"/>
    <s v="SOACHA"/>
    <s v="ACTUALIZACION"/>
    <d v="2025-02-20T00:00:00"/>
    <x v="7"/>
  </r>
  <r>
    <n v="69020"/>
    <s v="FUNDACION NACIONAL DE APROVECHAMIENTO Y RECICLAJE"/>
    <s v="OPERATIVA"/>
    <s v="MAYOR O IGUAL A 5001 USUARIOS"/>
    <s v="Aprovechamiento "/>
    <x v="0"/>
    <s v="ORGANIZACION AUTORIZADA"/>
    <s v="CUNDINAMARCA"/>
    <s v="SOACHA"/>
    <s v="ACTUALIZACION"/>
    <d v="2025-02-28T00:00:00"/>
    <x v="7"/>
  </r>
  <r>
    <n v="69060"/>
    <s v="JUNTA DE ACCION COMUNAL CORREGIMIENTO DE BELEN"/>
    <s v="OPERATIVA"/>
    <s v="MENOR O IGUAL A 2500 USUARIOS"/>
    <s v="Grupo de Pequeños"/>
    <x v="1"/>
    <s v="ORGANIZACION AUTORIZADA"/>
    <s v="CÓRDOBA"/>
    <s v="BUENAVISTA"/>
    <s v="ACTUALIZACION"/>
    <d v="2024-02-25T00:00:00"/>
    <x v="3"/>
  </r>
  <r>
    <n v="69079"/>
    <s v="FUNDACION ESTRELLA VERDE ESP"/>
    <s v="OPERATIVA"/>
    <s v="DESDE 2501 HASTA 5000 USUARIOS"/>
    <s v="Aprovechamiento "/>
    <x v="0"/>
    <s v="ORGANIZACION AUTORIZADA"/>
    <s v="BOLÍVAR"/>
    <s v="CARTAGENA DE INDIAS"/>
    <s v="INSCRIPCION"/>
    <d v="2024-04-30T00:00:00"/>
    <x v="7"/>
  </r>
  <r>
    <n v="69120"/>
    <s v="ASOCIACION DE RECICLADORES DE LOS ANDES"/>
    <s v="OPERATIVA"/>
    <s v="MAYOR O IGUAL A 5001 USUARIOS"/>
    <s v="Aprovechamiento "/>
    <x v="0"/>
    <s v="ORGANIZACION AUTORIZADA"/>
    <s v="CUNDINAMARCA"/>
    <s v="SOACHA"/>
    <s v="ACTUALIZACION"/>
    <d v="2024-05-17T00:00:00"/>
    <x v="7"/>
  </r>
  <r>
    <n v="69121"/>
    <s v="ASOCIACIÓN DE RECICLADORES TRANSFORMANDO EL FUTURO DEL MEDIO AMBIENTE"/>
    <s v="OPERATIVA"/>
    <s v="DESDE 2501 HASTA 5000 USUARIOS"/>
    <s v="Aprovechamiento "/>
    <x v="2"/>
    <s v="ORGANIZACION AUTORIZADA"/>
    <s v="TOLIMA"/>
    <s v="MELGAR"/>
    <s v="INSCRIPCION"/>
    <d v="2023-07-27T00:00:00"/>
    <x v="7"/>
  </r>
  <r>
    <n v="69139"/>
    <s v="ASOCIACION ECO RECUPERADORES SABANA DEL TOMINE"/>
    <s v="OPERATIVA"/>
    <s v="MAYOR O IGUAL A 5001 USUARIOS"/>
    <s v="Aprovechamiento "/>
    <x v="0"/>
    <s v="ORGANIZACION AUTORIZADA"/>
    <s v="CUNDINAMARCA"/>
    <s v="GUASCA"/>
    <s v="INSCRIPCION"/>
    <d v="2023-07-27T00:00:00"/>
    <x v="7"/>
  </r>
  <r>
    <n v="69140"/>
    <s v="ECAMBIENTAL DE COLOMBIA S.A.S. E.S.P."/>
    <s v="OPERATIVA"/>
    <s v="MAYOR O IGUAL A 5001 USUARIOS"/>
    <s v="Aprovechamiento "/>
    <x v="0"/>
    <s v="SOCIEDADES (EMPRESA DE SERVICIOS PUBLICOS)"/>
    <s v="HUILA"/>
    <s v="PITALITO"/>
    <s v="ACTUALIZACION"/>
    <d v="2024-10-08T00:00:00"/>
    <x v="7"/>
  </r>
  <r>
    <n v="69179"/>
    <s v="OCOBOS SAS ESP"/>
    <s v="OPERATIVA"/>
    <s v="MAYOR O IGUAL A 5001 USUARIOS"/>
    <s v="Grupo de Grandes"/>
    <x v="0"/>
    <s v="SOCIEDADES (EMPRESA DE SERVICIOS PUBLICOS)"/>
    <s v="TOLIMA"/>
    <s v="IBAGUE"/>
    <s v="ACTUALIZACION"/>
    <d v="2024-03-01T00:00:00"/>
    <x v="0"/>
  </r>
  <r>
    <n v="69181"/>
    <s v="ASOCIACION DE RECICLADORES DE OFICIO PARA CORDOBA Y ANTIOQUIA"/>
    <s v="OPERATIVA"/>
    <s v="MAYOR O IGUAL A 5001 USUARIOS"/>
    <s v="Aprovechamiento "/>
    <x v="0"/>
    <s v="ORGANIZACION AUTORIZADA"/>
    <s v="CÓRDOBA"/>
    <s v="MONTELIBANO"/>
    <s v="ACTUALIZACION"/>
    <d v="2025-03-15T00:00:00"/>
    <x v="7"/>
  </r>
  <r>
    <n v="69200"/>
    <s v="JUTA DE ACCION COMUNAL PUERTO CORDOBA"/>
    <s v="OPERATIVA"/>
    <s v="MENOR O IGUAL A 2500 USUARIOS"/>
    <s v="Grupo de Pequeños"/>
    <x v="1"/>
    <s v="ORGANIZACION AUTORIZADA"/>
    <s v="CÓRDOBA"/>
    <s v="BUENAVISTA"/>
    <s v="INSCRIPCION"/>
    <d v="2024-05-09T00:00:00"/>
    <x v="3"/>
  </r>
  <r>
    <n v="69219"/>
    <s v="ASOCIACION PARA EL FOMENTO DEL RECICLAJE ECOCIUDAES ESP"/>
    <s v="OPERATIVA"/>
    <s v="MAYOR O IGUAL A 5001 USUARIOS"/>
    <s v="Aprovechamiento "/>
    <x v="0"/>
    <s v="ORGANIZACION AUTORIZADA"/>
    <s v="ANTIOQUIA"/>
    <s v="COPACABANA"/>
    <s v="INSCRIPCION"/>
    <d v="2023-10-23T00:00:00"/>
    <x v="7"/>
  </r>
  <r>
    <n v="69279"/>
    <s v="ASOCIACIÓN DE RECUPERADORES AMBIENTALES RECIGREEN"/>
    <s v="OPERATIVA"/>
    <s v="MAYOR O IGUAL A 5001 USUARIOS"/>
    <s v="Aprovechamiento "/>
    <x v="0"/>
    <s v="ORGANIZACION AUTORIZADA"/>
    <s v="BOGOTÁ, D.C."/>
    <s v="BOGOTA, D.C."/>
    <s v="ACTUALIZACION"/>
    <d v="2024-06-18T00:00:00"/>
    <x v="7"/>
  </r>
  <r>
    <n v="69280"/>
    <s v="ASOCIACION DE USUARIOS DEL ACUEDUCTO DE ABRE EL OJO"/>
    <s v="OPERATIVA"/>
    <s v="MENOR O IGUAL A 2500 USUARIOS"/>
    <s v="Grupo de Pequeños"/>
    <x v="1"/>
    <s v="ORGANIZACION AUTORIZADA"/>
    <s v="SUCRE"/>
    <s v="GALERAS"/>
    <s v="ACTUALIZACION"/>
    <d v="2023-10-04T00:00:00"/>
    <x v="3"/>
  </r>
  <r>
    <n v="69281"/>
    <s v="ASOCIACION DE USUARIOS DE ACUEDUCTO DE CORREGIMIENTO DEL LIMÓN"/>
    <s v="OPERATIVA"/>
    <s v="MENOR O IGUAL A 2500 USUARIOS"/>
    <s v="Grupo de Pequeños"/>
    <x v="1"/>
    <s v="ORGANIZACION AUTORIZADA"/>
    <s v="SUCRE"/>
    <s v="SAN MARCOS"/>
    <s v="ACTUALIZACION"/>
    <d v="2023-10-30T00:00:00"/>
    <x v="3"/>
  </r>
  <r>
    <n v="69282"/>
    <s v="ASOCIACIÓN DE USUARIOS DEL ACUEDUCTO DE QUEBRADA SECA GARCERO Y CARTAGENITA"/>
    <s v="OPERATIVA"/>
    <s v="MENOR O IGUAL A 2500 USUARIOS"/>
    <s v="Grupo de Pequeños"/>
    <x v="1"/>
    <s v="ORGANIZACION AUTORIZADA"/>
    <s v="SUCRE"/>
    <s v="GUARANDA"/>
    <s v="ACTUALIZACION"/>
    <d v="2023-10-10T00:00:00"/>
    <x v="3"/>
  </r>
  <r>
    <n v="69283"/>
    <s v="ASOCIACION DE USUARIOS DEL ACUEDUCTO DE MIRAFLORES MEDIO Y ARRIBA"/>
    <s v="OPERATIVA"/>
    <s v="MENOR O IGUAL A 2500 USUARIOS"/>
    <s v="Grupo de Pequeños"/>
    <x v="1"/>
    <s v="ORGANIZACION AUTORIZADA"/>
    <s v="SUCRE"/>
    <s v="MAJAGUAL"/>
    <s v="ACTUALIZACION"/>
    <d v="2023-10-10T00:00:00"/>
    <x v="3"/>
  </r>
  <r>
    <n v="69339"/>
    <s v="ECORECICLAJE MUNDO LIMPIO"/>
    <s v="OPERATIVA"/>
    <s v="DESDE 2501 HASTA 5000 USUARIOS"/>
    <s v="Aprovechamiento "/>
    <x v="2"/>
    <s v="ORGANIZACION AUTORIZADA"/>
    <s v="CUNDINAMARCA"/>
    <s v="SOACHA"/>
    <s v="ACTUALIZACION"/>
    <d v="2024-07-24T00:00:00"/>
    <x v="7"/>
  </r>
  <r>
    <n v="69340"/>
    <s v="ASOCIACION DE RECICLADORES ECORECICLA"/>
    <s v="OPERATIVA"/>
    <s v="MAYOR O IGUAL A 5001 USUARIOS"/>
    <s v="Aprovechamiento "/>
    <x v="0"/>
    <s v="ORGANIZACION AUTORIZADA"/>
    <s v="ANTIOQUIA"/>
    <s v="MEDELLÍN"/>
    <s v="ACTUALIZACION"/>
    <d v="2025-02-27T00:00:00"/>
    <x v="7"/>
  </r>
  <r>
    <n v="69360"/>
    <s v="ASOCIACION DE RECUPERADORES SIN FRONTERA ECOLOGICA"/>
    <s v="OPERATIVA"/>
    <s v="DESDE 2501 HASTA 5000 USUARIOS"/>
    <s v="Aprovechamiento "/>
    <x v="2"/>
    <s v="ORGANIZACION AUTORIZADA"/>
    <s v="BOGOTÁ, D.C."/>
    <s v="BOGOTA, D.C."/>
    <s v="ACTUALIZACION"/>
    <d v="2024-08-12T00:00:00"/>
    <x v="7"/>
  </r>
  <r>
    <n v="69399"/>
    <s v="Asociacion el imperio verde"/>
    <s v="OPERATIVA"/>
    <s v="DESDE 2501 HASTA 5000 USUARIOS"/>
    <s v="Aprovechamiento "/>
    <x v="2"/>
    <s v="ORGANIZACION AUTORIZADA"/>
    <s v="BOGOTÁ, D.C."/>
    <s v="BOGOTA, D.C."/>
    <s v="INSCRIPCION"/>
    <d v="2023-09-15T00:00:00"/>
    <x v="7"/>
  </r>
  <r>
    <n v="69439"/>
    <s v="ASOCIACION DE RECICLADORES R.A"/>
    <s v="OPERATIVA"/>
    <s v="MAYOR O IGUAL A 5001 USUARIOS"/>
    <s v="Aprovechamiento "/>
    <x v="2"/>
    <s v="ORGANIZACION AUTORIZADA"/>
    <s v="BOGOTÁ, D.C."/>
    <s v="BOGOTA, D.C."/>
    <s v="ACTUALIZACION"/>
    <d v="2025-02-21T00:00:00"/>
    <x v="7"/>
  </r>
  <r>
    <n v="69441"/>
    <s v="ASOCIACION GREMIAL DE RECICLADORES ECOSUAMOX ESP"/>
    <s v="OPERATIVA"/>
    <s v="MAYOR O IGUAL A 5001 USUARIOS"/>
    <s v="Aprovechamiento "/>
    <x v="0"/>
    <s v="ORGANIZACION AUTORIZADA"/>
    <s v="BOYACÁ"/>
    <s v="SOGAMOSO"/>
    <s v="ACTUALIZACION"/>
    <d v="2025-03-20T00:00:00"/>
    <x v="7"/>
  </r>
  <r>
    <n v="69480"/>
    <s v="Corporacion para la restauracion ambiental y formacion asociativa sanando la tierra E.S.P."/>
    <s v="OPERATIVA"/>
    <s v="MAYOR O IGUAL A 5001 USUARIOS"/>
    <s v="Aprovechamiento "/>
    <x v="2"/>
    <s v="ORGANIZACION AUTORIZADA"/>
    <s v="BOGOTÁ, D.C."/>
    <s v="BOGOTA, D.C."/>
    <s v="ACTUALIZACION"/>
    <d v="2023-10-03T00:00:00"/>
    <x v="7"/>
  </r>
  <r>
    <n v="69519"/>
    <s v="ASOCIACION DE RECUPERADORES LLENITOS DE AMOR"/>
    <s v="OPERATIVA"/>
    <s v="MAYOR O IGUAL A 5001 USUARIOS"/>
    <s v="Aprovechamiento "/>
    <x v="2"/>
    <s v="SOCIEDADES (EMPRESA DE SERVICIOS PUBLICOS)"/>
    <s v="BOGOTÁ, D.C."/>
    <s v="BOGOTA, D.C."/>
    <s v="ACTUALIZACION"/>
    <d v="2024-10-12T00:00:00"/>
    <x v="7"/>
  </r>
  <r>
    <n v="69559"/>
    <s v="Verdelimpio Colombia S.A.S. E.S.P."/>
    <s v="OPERATIVA"/>
    <s v="MAYOR O IGUAL A 5001 USUARIOS"/>
    <s v="Grupo de Grandes"/>
    <x v="0"/>
    <s v="SOCIEDADES (EMPRESA DE SERVICIOS PUBLICOS)"/>
    <s v="ANTIOQUIA"/>
    <s v="RIONEGRO"/>
    <s v="ACTUALIZACION"/>
    <d v="2024-03-04T00:00:00"/>
    <x v="0"/>
  </r>
  <r>
    <n v="69600"/>
    <s v="asociación de recicladores 2.5"/>
    <s v="OPERATIVA"/>
    <s v="MAYOR O IGUAL A 5001 USUARIOS"/>
    <s v="Aprovechamiento "/>
    <x v="0"/>
    <s v="ORGANIZACION AUTORIZADA"/>
    <s v="RISARALDA"/>
    <s v="PEREIRA"/>
    <s v="ACTUALIZACION"/>
    <d v="2025-02-28T00:00:00"/>
    <x v="7"/>
  </r>
  <r>
    <n v="69619"/>
    <s v="ASOCIACION DE RECICLADORES DE TAME"/>
    <s v="OPERATIVA"/>
    <s v="MAYOR O IGUAL A 5001 USUARIOS"/>
    <s v="Aprovechamiento "/>
    <x v="2"/>
    <s v="ORGANIZACION AUTORIZADA"/>
    <s v="ARAUCA"/>
    <s v="TAME"/>
    <s v="INSCRIPCION"/>
    <d v="2023-11-21T00:00:00"/>
    <x v="7"/>
  </r>
  <r>
    <n v="69640"/>
    <s v="AGUAS DE ASTREA S.A.S. E.S.P."/>
    <s v="OPERATIVA"/>
    <s v="DESDE 2501 HASTA 5000 USUARIOS"/>
    <s v="Grupo de Grandes"/>
    <x v="0"/>
    <s v="SOCIEDADES (EMPRESA DE SERVICIOS PUBLICOS)"/>
    <s v="CESAR"/>
    <s v="ASTREA"/>
    <s v="ACTUALIZACION"/>
    <d v="2025-02-07T00:00:00"/>
    <x v="4"/>
  </r>
  <r>
    <n v="69641"/>
    <s v="EMPRESA PRESTADORA DE SERVICIOS DE AGUA Y ALCANTARILLADO DE BARBOSA SAS ESP"/>
    <s v="OPERATIVA"/>
    <s v="MENOR O IGUAL A 2500 USUARIOS"/>
    <s v="Grupo de Pequeños"/>
    <x v="1"/>
    <s v="SOCIEDADES (EMPRESA DE SERVICIOS PUBLICOS)"/>
    <s v="SANTANDER"/>
    <s v="BARBOSA"/>
    <s v="INSCRIPCION"/>
    <d v="2025-02-27T00:00:00"/>
    <x v="4"/>
  </r>
  <r>
    <n v="69719"/>
    <s v="ASOCIACION DE RECUPERADORES AMBIENTALES ECOVIDA"/>
    <s v="OPERATIVA"/>
    <s v="DESDE 2501 HASTA 5000 USUARIOS"/>
    <s v="Aprovechamiento "/>
    <x v="0"/>
    <s v="ORGANIZACION AUTORIZADA"/>
    <s v="CÓRDOBA"/>
    <s v="CERETE"/>
    <s v="INSCRIPCION"/>
    <d v="2023-08-25T00:00:00"/>
    <x v="7"/>
  </r>
  <r>
    <n v="69739"/>
    <s v="FUNDACION RECUPERACION OXIGENO PENIEL"/>
    <s v="OPERATIVA"/>
    <s v="MAYOR O IGUAL A 5001 USUARIOS"/>
    <s v="Aprovechamiento "/>
    <x v="0"/>
    <s v="ORGANIZACION AUTORIZADA"/>
    <s v="VALLE DEL CAUCA"/>
    <s v="CANDELARIA"/>
    <s v="INSCRIPCION"/>
    <d v="2024-03-07T00:00:00"/>
    <x v="7"/>
  </r>
  <r>
    <n v="69740"/>
    <s v="ASOCIACION REGIONAL DE RECICLADORES DE OFICIO PARA LA COSTA"/>
    <s v="OPERATIVA"/>
    <s v="MAYOR O IGUAL A 5001 USUARIOS"/>
    <s v="Aprovechamiento "/>
    <x v="2"/>
    <s v="ORGANIZACION AUTORIZADA"/>
    <s v="CÓRDOBA"/>
    <s v="MONTERIA"/>
    <s v="ACTUALIZACION"/>
    <d v="2025-03-06T00:00:00"/>
    <x v="7"/>
  </r>
  <r>
    <n v="69759"/>
    <s v="AGUAS DE TOROBE SAS E.S.P"/>
    <s v="OPERATIVA"/>
    <s v="DESDE 2501 HASTA 5000 USUARIOS"/>
    <s v="Grupo de Grandes"/>
    <x v="2"/>
    <s v="SOCIEDADES (EMPRESA DE SERVICIOS PUBLICOS)"/>
    <s v="SUCRE"/>
    <s v="SAN ONOFRE"/>
    <s v="ACTUALIZACION"/>
    <d v="2025-02-03T00:00:00"/>
    <x v="4"/>
  </r>
  <r>
    <n v="69779"/>
    <s v="ASOCIACION VERDE ESPERANZA DE LOS LLANOS"/>
    <s v="OPERATIVA"/>
    <s v="MAYOR O IGUAL A 5001 USUARIOS"/>
    <s v="Aprovechamiento "/>
    <x v="2"/>
    <s v="ORGANIZACION AUTORIZADA"/>
    <s v="META"/>
    <s v="VILLAVICENCIO"/>
    <s v="ACTUALIZACION"/>
    <d v="2025-03-03T00:00:00"/>
    <x v="7"/>
  </r>
  <r>
    <n v="69819"/>
    <s v="FUNDACION VERDE ESPERANZA DEL LLANO"/>
    <s v="OPERATIVA"/>
    <s v="DESDE 2501 HASTA 5000 USUARIOS"/>
    <s v="Aprovechamiento "/>
    <x v="2"/>
    <s v="ORGANIZACION AUTORIZADA"/>
    <s v="META"/>
    <s v="PUERTO LOPEZ"/>
    <s v="ACTUALIZACION"/>
    <d v="2025-03-14T00:00:00"/>
    <x v="7"/>
  </r>
  <r>
    <n v="69859"/>
    <s v="asociacion de recicladores promesa ambiental esp"/>
    <s v="OPERATIVA"/>
    <s v="MAYOR O IGUAL A 5001 USUARIOS"/>
    <s v="Aprovechamiento "/>
    <x v="2"/>
    <s v="ORGANIZACION AUTORIZADA"/>
    <s v="BOGOTÁ, D.C."/>
    <s v="BOGOTA, D.C."/>
    <s v="ACTUALIZACION"/>
    <d v="2025-02-06T00:00:00"/>
    <x v="7"/>
  </r>
  <r>
    <n v="69861"/>
    <s v="asociacion de recuperadores amigos del medio ambiente"/>
    <s v="OPERATIVA"/>
    <s v="MAYOR O IGUAL A 5001 USUARIOS"/>
    <s v="Aprovechamiento "/>
    <x v="0"/>
    <s v="ORGANIZACION AUTORIZADA"/>
    <s v="BOGOTÁ, D.C."/>
    <s v="BOGOTA, D.C."/>
    <s v="ACTUALIZACION"/>
    <d v="2024-07-15T00:00:00"/>
    <x v="7"/>
  </r>
  <r>
    <n v="69880"/>
    <s v="ASOCIACIÓN ASOAMBIENTAL"/>
    <s v="OPERATIVA"/>
    <s v="MAYOR O IGUAL A 5001 USUARIOS"/>
    <s v="Aprovechamiento "/>
    <x v="0"/>
    <s v="ORGANIZACION AUTORIZADA"/>
    <s v="CUNDINAMARCA"/>
    <s v="MOSQUERA"/>
    <s v="ACTUALIZACION"/>
    <d v="2025-02-13T00:00:00"/>
    <x v="7"/>
  </r>
  <r>
    <n v="69881"/>
    <s v="ASOCIACION DE RECICLADORES DE OFICIO DEL CARIBE"/>
    <s v="OPERATIVA"/>
    <s v="MAYOR O IGUAL A 5001 USUARIOS"/>
    <s v="Aprovechamiento "/>
    <x v="0"/>
    <s v="ORGANIZACION AUTORIZADA"/>
    <s v="CÓRDOBA"/>
    <s v="MONTERIA"/>
    <s v="ACTUALIZACION"/>
    <d v="2024-12-26T00:00:00"/>
    <x v="7"/>
  </r>
  <r>
    <n v="69882"/>
    <s v="J&amp;J PLANET CORPORATION"/>
    <s v="OPERATIVA"/>
    <s v="DESDE 2501 HASTA 5000 USUARIOS"/>
    <s v="Aprovechamiento "/>
    <x v="0"/>
    <s v="ORGANIZACION AUTORIZADA"/>
    <s v="BOLÍVAR"/>
    <s v="CARTAGENA DE INDIAS"/>
    <s v="ACTUALIZACION"/>
    <d v="2025-03-10T00:00:00"/>
    <x v="7"/>
  </r>
  <r>
    <n v="69900"/>
    <s v="SERVICIOS PÚBLICOS DE SACHICA S.A.S E.S.P"/>
    <s v="OPERATIVA"/>
    <s v="MENOR O IGUAL A 2500 USUARIOS"/>
    <s v="Grupo de Pequeños"/>
    <x v="0"/>
    <s v="SOCIEDADES (EMPRESA DE SERVICIOS PUBLICOS)"/>
    <s v="BOYACÁ"/>
    <s v="SACHICA"/>
    <s v="ACTUALIZACION"/>
    <d v="2025-03-11T00:00:00"/>
    <x v="1"/>
  </r>
  <r>
    <n v="69901"/>
    <s v="ASOCIACIÓN DE RECICLADORES LOS PINOS A.R.P."/>
    <s v="OPERATIVA"/>
    <s v="MAYOR O IGUAL A 5001 USUARIOS"/>
    <s v="Aprovechamiento "/>
    <x v="0"/>
    <s v="ORGANIZACION AUTORIZADA"/>
    <s v="CUNDINAMARCA"/>
    <s v="SOACHA"/>
    <s v="ACTUALIZACION"/>
    <d v="2024-10-25T00:00:00"/>
    <x v="7"/>
  </r>
  <r>
    <n v="69919"/>
    <s v="ECO RECICLYCLING ESP SAS"/>
    <s v="OPERATIVA"/>
    <s v="MENOR O IGUAL A 2500 USUARIOS"/>
    <s v="Aprovechamiento "/>
    <x v="1"/>
    <s v="SOCIEDADES (EMPRESA DE SERVICIOS PUBLICOS)"/>
    <s v="BOLÍVAR"/>
    <s v="CARTAGENA DE INDIAS"/>
    <s v="INSCRIPCION"/>
    <d v="2023-09-29T00:00:00"/>
    <x v="7"/>
  </r>
  <r>
    <n v="69920"/>
    <s v="COOPERATIVA AMBIENTAL NARIÑO VERDE E.S.P"/>
    <s v="OPERATIVA"/>
    <s v="MENOR O IGUAL A 2500 USUARIOS"/>
    <s v="Aprovechamiento "/>
    <x v="0"/>
    <s v="ORGANIZACION AUTORIZADA"/>
    <s v="NARIÑO"/>
    <s v="NARINO"/>
    <s v="INSCRIPCION"/>
    <d v="2023-12-28T00:00:00"/>
    <x v="7"/>
  </r>
  <r>
    <n v="69959"/>
    <s v="ASOCIACION DE RECICLADORES Y ACCIONES RESPONSABLES  AMBIENTALES"/>
    <s v="OPERATIVA"/>
    <s v="MAYOR O IGUAL A 5001 USUARIOS"/>
    <s v="Aprovechamiento "/>
    <x v="0"/>
    <s v="ORGANIZACION AUTORIZADA"/>
    <s v="ATLÁNTICO"/>
    <s v="SOLEDAD"/>
    <s v="ACTUALIZACION"/>
    <d v="2025-02-18T00:00:00"/>
    <x v="7"/>
  </r>
  <r>
    <n v="69979"/>
    <s v="Fundacion de recicladores ambientales de Palomino"/>
    <s v="OPERATIVA"/>
    <s v="MENOR O IGUAL A 2500 USUARIOS"/>
    <s v="Aprovechamiento "/>
    <x v="0"/>
    <s v="ORGANIZACION AUTORIZADA"/>
    <s v="LA GUAJIRA"/>
    <s v="DIBULLA"/>
    <s v="INSCRIPCION"/>
    <d v="2023-11-20T00:00:00"/>
    <x v="7"/>
  </r>
  <r>
    <n v="70040"/>
    <s v="ASOCIACION COLOMBIANA DE GESTORES TRABAJADORES Y RECUPERADORES AMBIENTALES"/>
    <s v="OPERATIVA"/>
    <s v="MENOR O IGUAL A 2500 USUARIOS"/>
    <s v="Aprovechamiento "/>
    <x v="0"/>
    <s v="ORGANIZACION AUTORIZADA"/>
    <s v="HUILA"/>
    <s v="PALERMO"/>
    <s v="ACTUALIZACION"/>
    <d v="2023-10-19T00:00:00"/>
    <x v="7"/>
  </r>
  <r>
    <n v="70179"/>
    <s v="Corporacion Reciclub"/>
    <s v="OPERATIVA"/>
    <s v="MENOR O IGUAL A 2500 USUARIOS"/>
    <s v="Aprovechamiento "/>
    <x v="0"/>
    <s v="ORGANIZACION AUTORIZADA"/>
    <s v="CALDAS"/>
    <s v="LA DORADA"/>
    <s v="INSCRIPCION"/>
    <d v="2024-02-15T00:00:00"/>
    <x v="7"/>
  </r>
  <r>
    <n v="70219"/>
    <s v="ASOCIACION DE RECICLADORES MUNDO ECOVERDE"/>
    <s v="OPERATIVA"/>
    <s v="MAYOR O IGUAL A 5001 USUARIOS"/>
    <s v="Aprovechamiento "/>
    <x v="0"/>
    <s v="ORGANIZACION AUTORIZADA"/>
    <s v="ANTIOQUIA"/>
    <s v="BELLO"/>
    <s v="ACTUALIZACION"/>
    <d v="2024-09-23T00:00:00"/>
    <x v="7"/>
  </r>
  <r>
    <n v="70240"/>
    <s v="CORPORACION RECICALDORA BIOCOSTA"/>
    <s v="OPERATIVA"/>
    <s v="MAYOR O IGUAL A 5001 USUARIOS"/>
    <s v="Aprovechamiento "/>
    <x v="0"/>
    <s v="ORGANIZACION AUTORIZADA"/>
    <s v="ATLÁNTICO"/>
    <s v="BARRANQUILLA"/>
    <s v="ACTUALIZACION"/>
    <d v="2025-03-07T00:00:00"/>
    <x v="7"/>
  </r>
  <r>
    <n v="70260"/>
    <s v="FUNDACION GIRARDOT REUTILIZA RECICLA"/>
    <s v="OPERATIVA"/>
    <s v="MAYOR O IGUAL A 5001 USUARIOS"/>
    <s v="Aprovechamiento "/>
    <x v="2"/>
    <s v="ORGANIZACION AUTORIZADA"/>
    <s v="TOLIMA"/>
    <s v="FLANDES"/>
    <s v="ACTUALIZACION"/>
    <d v="2025-02-19T00:00:00"/>
    <x v="7"/>
  </r>
  <r>
    <n v="70261"/>
    <s v="FUNDACION RECICLADORES LOS PAISAS"/>
    <s v="OPERATIVA"/>
    <s v="MAYOR O IGUAL A 5001 USUARIOS"/>
    <s v="Aprovechamiento "/>
    <x v="2"/>
    <s v="ORGANIZACION AUTORIZADA"/>
    <s v="CUNDINAMARCA"/>
    <s v="SOACHA"/>
    <s v="ACTUALIZACION"/>
    <d v="2025-02-24T00:00:00"/>
    <x v="7"/>
  </r>
  <r>
    <n v="70300"/>
    <s v="ALIANZA ECOLOGICA DE RECUPERADORES"/>
    <s v="OPERATIVA"/>
    <s v="MENOR O IGUAL A 2500 USUARIOS"/>
    <s v="Aprovechamiento "/>
    <x v="2"/>
    <s v="ORGANIZACION AUTORIZADA"/>
    <s v="BOGOTÁ, D.C."/>
    <s v="BOGOTA, D.C."/>
    <s v="INSCRIPCION"/>
    <d v="2024-04-15T00:00:00"/>
    <x v="7"/>
  </r>
  <r>
    <n v="70319"/>
    <s v="asociacion de recicladoras incluyentes "/>
    <s v="OPERATIVA"/>
    <s v="MAYOR O IGUAL A 5001 USUARIOS"/>
    <s v="Aprovechamiento "/>
    <x v="0"/>
    <s v="ORGANIZACION AUTORIZADA"/>
    <s v="NORTE DE SANTANDER"/>
    <s v="CUCUTA"/>
    <s v="INSCRIPCION"/>
    <d v="2023-11-24T00:00:00"/>
    <x v="7"/>
  </r>
  <r>
    <n v="70339"/>
    <s v="ASOCIACION DE RECICLADORES EQUILIBRIO AMBIENTAL"/>
    <s v="OPERATIVA"/>
    <s v="MAYOR O IGUAL A 5001 USUARIOS"/>
    <s v="Aprovechamiento "/>
    <x v="2"/>
    <s v="ORGANIZACION AUTORIZADA"/>
    <s v="BOGOTÁ, D.C."/>
    <s v="BOGOTA, D.C."/>
    <s v="ACTUALIZACION"/>
    <d v="2024-12-16T00:00:00"/>
    <x v="7"/>
  </r>
  <r>
    <n v="70363"/>
    <s v="ASOCIACION NACIONAL DE RECICLADORES NEOAMBIENTAL"/>
    <s v="OPERATIVA"/>
    <s v="MAYOR O IGUAL A 5001 USUARIOS"/>
    <s v="Aprovechamiento "/>
    <x v="2"/>
    <s v="ORGANIZACION AUTORIZADA"/>
    <s v="BOGOTÁ, D.C."/>
    <s v="BOGOTA, D.C."/>
    <s v="ACTUALIZACION"/>
    <d v="2025-02-18T00:00:00"/>
    <x v="7"/>
  </r>
  <r>
    <n v="150022"/>
    <s v="ASOCIACION DE USUARIOS DEL ACUEDUCTO RURAL EL ACHOTE MARTINICA PARTE BAJA"/>
    <s v="OPERATIVA"/>
    <s v="MENOR O IGUAL A 2500 USUARIOS"/>
    <s v="Grupo de Pequeños"/>
    <x v="0"/>
    <s v="ORGANIZACION AUTORIZADA"/>
    <s v="TOLIMA"/>
    <s v="IBAGUE"/>
    <s v="ACTUALIZACION"/>
    <d v="2025-02-07T00:00:00"/>
    <x v="4"/>
  </r>
  <r>
    <n v="150042"/>
    <s v="ASOCIACION DE RECICLADORES HEROES AMBIENTALES ESP"/>
    <s v="OPERATIVA"/>
    <s v="MAYOR O IGUAL A 5001 USUARIOS"/>
    <s v="Aprovechamiento "/>
    <x v="2"/>
    <s v="ORGANIZACION AUTORIZADA"/>
    <s v="BOGOTÁ, D.C."/>
    <s v="BOGOTA, D.C."/>
    <s v="ACTUALIZACION"/>
    <d v="2025-03-06T00:00:00"/>
    <x v="7"/>
  </r>
  <r>
    <n v="150043"/>
    <s v="asociación de colaboradores ciudad jardin"/>
    <s v="OPERATIVA"/>
    <s v="MENOR O IGUAL A 2500 USUARIOS"/>
    <s v="Aprovechamiento "/>
    <x v="0"/>
    <s v="ORGANIZACION AUTORIZADA"/>
    <s v="CUNDINAMARCA"/>
    <s v="FUSAGASUGA"/>
    <s v="ACTUALIZACION"/>
    <d v="2024-08-21T00:00:00"/>
    <x v="7"/>
  </r>
  <r>
    <n v="150063"/>
    <s v="RECICLAJE Y CUIDADO AMBIENTAL PROGRESIVO"/>
    <s v="OPERATIVA"/>
    <s v="MAYOR O IGUAL A 5001 USUARIOS"/>
    <s v="Aprovechamiento "/>
    <x v="2"/>
    <s v="ORGANIZACION AUTORIZADA"/>
    <s v="META"/>
    <s v="VILLAVICENCIO"/>
    <s v="ACTUALIZACION"/>
    <d v="2024-08-13T00:00:00"/>
    <x v="7"/>
  </r>
  <r>
    <n v="150082"/>
    <s v="COOPERATIVA MULTIACTIVA COMERCIALIZADORA DE METALES PARA EL AMBIENTE"/>
    <s v="OPERATIVA"/>
    <s v="MAYOR O IGUAL A 5001 USUARIOS"/>
    <s v="Aprovechamiento "/>
    <x v="0"/>
    <s v="ORGANIZACION AUTORIZADA"/>
    <s v="NORTE DE SANTANDER"/>
    <s v="CUCUTA"/>
    <s v="ACTUALIZACION"/>
    <d v="2025-03-04T00:00:00"/>
    <x v="7"/>
  </r>
  <r>
    <n v="150083"/>
    <s v="ASOCIACION DE MUJERES SEMBRADORAS DE VIDA"/>
    <s v="OPERATIVA"/>
    <s v="DESDE 2501 HASTA 5000 USUARIOS"/>
    <s v="Aprovechamiento "/>
    <x v="2"/>
    <s v="ORGANIZACION AUTORIZADA"/>
    <s v="TOLIMA"/>
    <s v="SAN LUIS"/>
    <s v="INSCRIPCION"/>
    <d v="2024-04-30T00:00:00"/>
    <x v="7"/>
  </r>
  <r>
    <n v="150084"/>
    <s v="ASOCIACION DE RECICLADORES EMPRENDEDORES AMBIENTALES"/>
    <s v="OPERATIVA"/>
    <s v="MAYOR O IGUAL A 5001 USUARIOS"/>
    <s v="Aprovechamiento "/>
    <x v="0"/>
    <s v="ORGANIZACION AUTORIZADA"/>
    <s v="CUNDINAMARCA"/>
    <s v="SOACHA"/>
    <s v="ACTUALIZACION"/>
    <d v="2025-02-11T00:00:00"/>
    <x v="7"/>
  </r>
  <r>
    <n v="150102"/>
    <s v="FUNDACION SOCIAL Y AMBIENTAL PARA RECICLADORES DE OFICIO"/>
    <s v="OPERATIVA"/>
    <s v="MAYOR O IGUAL A 5001 USUARIOS"/>
    <s v="Aprovechamiento "/>
    <x v="0"/>
    <s v="ORGANIZACION AUTORIZADA"/>
    <s v="NORTE DE SANTANDER"/>
    <s v="CUCUTA"/>
    <s v="ACTUALIZACION"/>
    <d v="2024-02-19T00:00:00"/>
    <x v="7"/>
  </r>
  <r>
    <n v="150122"/>
    <s v="VEOLIA AGUAS DE COROZAL SAS E.S.P"/>
    <s v="OPERATIVA"/>
    <s v="MAYOR O IGUAL A 5001 USUARIOS"/>
    <s v="Grupo de Grandes"/>
    <x v="0"/>
    <s v="SOCIEDADES (EMPRESA DE SERVICIOS PUBLICOS)"/>
    <s v="SUCRE"/>
    <s v="SINCELEJO"/>
    <s v="ACTUALIZACION"/>
    <d v="2025-01-29T00:00:00"/>
    <x v="4"/>
  </r>
  <r>
    <n v="150123"/>
    <s v="ASOBIOAMBIENTAL C.C. ESP"/>
    <s v="OPERATIVA"/>
    <s v="MAYOR O IGUAL A 5001 USUARIOS"/>
    <s v="Aprovechamiento "/>
    <x v="2"/>
    <s v="ORGANIZACION AUTORIZADA"/>
    <s v="BOGOTÁ, D.C."/>
    <s v="BOGOTA, D.C."/>
    <s v="ACTUALIZACION"/>
    <d v="2025-02-28T00:00:00"/>
    <x v="7"/>
  </r>
  <r>
    <n v="150162"/>
    <s v="ASOCIACION DE RECICLADORES YO SOY EL CAMBIO"/>
    <s v="OPERATIVA"/>
    <s v="DESDE 2501 HASTA 5000 USUARIOS"/>
    <s v="Aprovechamiento "/>
    <x v="2"/>
    <s v="ORGANIZACION AUTORIZADA"/>
    <s v="BOLÍVAR"/>
    <s v="CARTAGENA DE INDIAS"/>
    <s v="ACTUALIZACION"/>
    <d v="2025-03-15T00:00:00"/>
    <x v="7"/>
  </r>
  <r>
    <n v="150163"/>
    <s v="ASOCIACION DE RECUPERADORES AMBIENTALES LA CORDILLERA"/>
    <s v="OPERATIVA"/>
    <s v="DESDE 2501 HASTA 5000 USUARIOS"/>
    <s v="Aprovechamiento "/>
    <x v="2"/>
    <s v="ORGANIZACION AUTORIZADA"/>
    <s v="BOGOTÁ, D.C."/>
    <s v="BOGOTA, D.C."/>
    <s v="ACTUALIZACION"/>
    <d v="2025-01-07T00:00:00"/>
    <x v="7"/>
  </r>
  <r>
    <n v="150182"/>
    <s v="COOPERATIVA MULTIACTIVA AMBIENTAL Y SOSTENIBLE C MAS"/>
    <s v="OPERATIVA"/>
    <s v="MAYOR O IGUAL A 5001 USUARIOS"/>
    <s v="Aprovechamiento "/>
    <x v="0"/>
    <s v="ORGANIZACION AUTORIZADA"/>
    <s v="CUNDINAMARCA"/>
    <s v="ZIPAQUIRA"/>
    <s v="ACTUALIZACION"/>
    <d v="2025-03-25T00:00:00"/>
    <x v="7"/>
  </r>
  <r>
    <n v="150203"/>
    <s v="ASOCIACION DE USUARIOS ACUEDUCTO PATILLAL"/>
    <s v="OPERATIVA"/>
    <s v="MENOR O IGUAL A 2500 USUARIOS"/>
    <s v="Grupo de Pequeños"/>
    <x v="1"/>
    <s v="ORGANIZACION AUTORIZADA"/>
    <s v="CESAR"/>
    <s v="VALLEDUPAR"/>
    <s v="INSCRIPCION"/>
    <d v="2023-11-23T00:00:00"/>
    <x v="3"/>
  </r>
  <r>
    <n v="150242"/>
    <s v="ASOCIACION REGSINIFICAR"/>
    <s v="OPERATIVA"/>
    <s v="MAYOR O IGUAL A 5001 USUARIOS"/>
    <s v="Aprovechamiento "/>
    <x v="0"/>
    <s v="ORGANIZACION AUTORIZADA"/>
    <s v="BOGOTÁ, D.C."/>
    <s v="BOGOTA, D.C."/>
    <s v="ACTUALIZACION"/>
    <d v="2024-07-11T00:00:00"/>
    <x v="7"/>
  </r>
  <r>
    <n v="150262"/>
    <s v="ASOCIACION RECICLADORES DE SANTANDER"/>
    <s v="OPERATIVA"/>
    <s v="MAYOR O IGUAL A 5001 USUARIOS"/>
    <s v="Aprovechamiento "/>
    <x v="0"/>
    <s v="ORGANIZACION AUTORIZADA"/>
    <s v="SANTANDER"/>
    <s v="BUCARAMANGA"/>
    <s v="INSCRIPCION"/>
    <d v="2023-11-30T00:00:00"/>
    <x v="7"/>
  </r>
  <r>
    <n v="150282"/>
    <s v="ASOCIACIÓN DE USUARIOS DEL SERVICIO PÚBLICO DE ACUEDUCTO DEL CORREGIMIENTO DE VARAS BLANCAS, MUNICIPIO DE LA PAZ- CESAR"/>
    <s v="OPERATIVA"/>
    <s v="MENOR O IGUAL A 2500 USUARIOS"/>
    <s v="Grupo de Pequeños"/>
    <x v="1"/>
    <s v="ORGANIZACION AUTORIZADA"/>
    <s v="CESAR"/>
    <s v="LA PAZ"/>
    <s v="INSCRIPCION"/>
    <d v="2024-01-09T00:00:00"/>
    <x v="3"/>
  </r>
  <r>
    <n v="150285"/>
    <s v="ASOCIACION DE RECICLADORES ECOGUARDIANES E.S.P"/>
    <s v="OPERATIVA"/>
    <s v="MENOR O IGUAL A 2500 USUARIOS"/>
    <s v="Aprovechamiento "/>
    <x v="2"/>
    <s v="ORGANIZACION AUTORIZADA"/>
    <s v="BOGOTÁ, D.C."/>
    <s v="BOGOTA, D.C."/>
    <s v="ACTUALIZACION"/>
    <d v="2024-07-29T00:00:00"/>
    <x v="7"/>
  </r>
  <r>
    <n v="150322"/>
    <s v="ASOCIACIÓN GREMIAL DE RECICLADORES ECOTRANSFOR ESP"/>
    <s v="OPERATIVA"/>
    <s v="MAYOR O IGUAL A 5001 USUARIOS"/>
    <s v="Aprovechamiento "/>
    <x v="2"/>
    <s v="ORGANIZACION AUTORIZADA"/>
    <s v="BOGOTÁ, D.C."/>
    <s v="BOGOTA, D.C."/>
    <s v="ACTUALIZACION"/>
    <d v="2025-03-19T00:00:00"/>
    <x v="7"/>
  </r>
  <r>
    <n v="150383"/>
    <s v="ASOCIACION DE RECICLADORES BIO RENACER E.S.P"/>
    <s v="OPERATIVA"/>
    <s v="MAYOR O IGUAL A 5001 USUARIOS"/>
    <s v="Aprovechamiento "/>
    <x v="2"/>
    <s v="ORGANIZACION AUTORIZADA"/>
    <s v="BOGOTÁ, D.C."/>
    <s v="BOGOTA, D.C."/>
    <s v="ACTUALIZACION"/>
    <d v="2025-03-12T00:00:00"/>
    <x v="7"/>
  </r>
  <r>
    <n v="150384"/>
    <s v="CORPORACION PUERTO ECOLOGICOL"/>
    <s v="OPERATIVA"/>
    <s v="MAYOR O IGUAL A 5001 USUARIOS"/>
    <s v="Aprovechamiento "/>
    <x v="0"/>
    <s v="ORGANIZACION AUTORIZADA"/>
    <s v="ATLÁNTICO"/>
    <s v="PUERTO COLOMBIA"/>
    <s v="ACTUALIZACION"/>
    <d v="2025-01-14T00:00:00"/>
    <x v="7"/>
  </r>
  <r>
    <n v="150386"/>
    <s v="JUNTA ADMINISTRADORA ACUEDUCTO REGIONAL SANTA MARTA - BIRMANIA DEL MUNICIPIO DE LA PLATA DEPARTAMENTO DEL HUILA"/>
    <s v="OPERATIVA"/>
    <s v="MENOR O IGUAL A 2500 USUARIOS"/>
    <s v="Grupo de Pequeños"/>
    <x v="1"/>
    <s v="ORGANIZACION AUTORIZADA"/>
    <s v="HUILA"/>
    <s v="LA PLATA"/>
    <s v="INSCRIPCION"/>
    <d v="2024-06-26T00:00:00"/>
    <x v="3"/>
  </r>
  <r>
    <n v="150387"/>
    <s v="ASOCIACION AMBIENTAL SEMBRANDO VIDAS"/>
    <s v="OPERATIVA"/>
    <s v="MAYOR O IGUAL A 5001 USUARIOS"/>
    <s v="Aprovechamiento "/>
    <x v="0"/>
    <s v="ORGANIZACION AUTORIZADA"/>
    <s v="VALLE DEL CAUCA"/>
    <s v="PALMIRA"/>
    <s v="INSCRIPCION"/>
    <d v="2023-12-19T00:00:00"/>
    <x v="7"/>
  </r>
  <r>
    <n v="150390"/>
    <s v="ASOCIACION DE RECICLADORES DE OFICIO MUNDO NUEVO"/>
    <s v="OPERATIVA"/>
    <s v="MAYOR O IGUAL A 5001 USUARIOS"/>
    <s v="Aprovechamiento "/>
    <x v="2"/>
    <s v="ORGANIZACION AUTORIZADA"/>
    <s v="BOGOTÁ, D.C."/>
    <s v="BOGOTA, D.C."/>
    <s v="ACTUALIZACION"/>
    <d v="2025-02-20T00:00:00"/>
    <x v="7"/>
  </r>
  <r>
    <n v="150403"/>
    <s v="ASOCIACION DE RECICLADORES TRANSFORMADORES DE UN FUTURO POR COLOMBIA"/>
    <s v="OPERATIVA"/>
    <s v="MENOR O IGUAL A 2500 USUARIOS"/>
    <s v="Aprovechamiento "/>
    <x v="2"/>
    <s v="ORGANIZACION AUTORIZADA"/>
    <s v="BOGOTÁ, D.C."/>
    <s v="BOGOTA, D.C."/>
    <s v="ACTUALIZACION"/>
    <d v="2024-08-02T00:00:00"/>
    <x v="7"/>
  </r>
  <r>
    <n v="150445"/>
    <s v="ASOCIACION DE USUARIOS DEL ACUEDUCTO DEL CORREGIMIENTO DE REMOLINO"/>
    <s v="OPERATIVA"/>
    <s v="MENOR O IGUAL A 2500 USUARIOS"/>
    <s v="Grupo de Pequeños"/>
    <x v="1"/>
    <s v="ORGANIZACION AUTORIZADA"/>
    <s v="CÓRDOBA"/>
    <s v="LORICA"/>
    <s v="INSCRIPCION"/>
    <d v="2023-12-28T00:00:00"/>
    <x v="3"/>
  </r>
  <r>
    <n v="150462"/>
    <s v="ASOCIACION DE USUARIOS ACUEDUCTO LAJAS- LA HERRADURA"/>
    <s v="ABASTO"/>
    <s v="MENOR O IGUAL A 2500 USUARIOS"/>
    <s v="Grupo de Pequeños"/>
    <x v="1"/>
    <s v="ORGANIZACION AUTORIZADA"/>
    <s v="ANTIOQUIA"/>
    <s v="BARBOSA"/>
    <s v="ACTUALIZACION"/>
    <d v="2024-09-27T00:00:00"/>
    <x v="3"/>
  </r>
  <r>
    <n v="150463"/>
    <s v="PUBLIVITAL S.A.S E.S.P."/>
    <s v="OPERATIVA"/>
    <s v="DESDE 2501 HASTA 5000 USUARIOS"/>
    <s v="Grupo de Pequeños"/>
    <x v="1"/>
    <s v="SOCIEDADES (EMPRESA DE SERVICIOS PUBLICOS)"/>
    <s v="ANTIOQUIA"/>
    <s v="COPACABANA"/>
    <s v="ACTUALIZACION"/>
    <d v="2025-02-28T00:00:00"/>
    <x v="0"/>
  </r>
  <r>
    <n v="150464"/>
    <s v="ASOCIACION DE USUARIOS DEL SERVICIO PUBLICO DE ACUEDUCTO DE LAS VEREDAS DE CAMPO ALEGRE, 12 DE OCTUBRE Y EL JOBO"/>
    <s v="OPERATIVA"/>
    <s v="MENOR O IGUAL A 2500 USUARIOS"/>
    <s v="Grupo de Pequeños"/>
    <x v="1"/>
    <s v="ORGANIZACION AUTORIZADA"/>
    <s v="CESAR"/>
    <s v="TAMALAMEQUE"/>
    <s v="ACTUALIZACION"/>
    <d v="2024-04-15T00:00:00"/>
    <x v="3"/>
  </r>
  <r>
    <n v="150485"/>
    <s v="ASOCIACION RECICLADORES ESPERANZA VERDE"/>
    <s v="OPERATIVA"/>
    <s v="DESDE 2501 HASTA 5000 USUARIOS"/>
    <s v="Aprovechamiento "/>
    <x v="2"/>
    <s v="ORGANIZACION AUTORIZADA"/>
    <s v="BOGOTÁ, D.C."/>
    <s v="BOGOTA, D.C."/>
    <s v="ACTUALIZACION"/>
    <d v="2025-03-19T00:00:00"/>
    <x v="7"/>
  </r>
  <r>
    <n v="150486"/>
    <s v="ECOGAIAR3 &quot;RECICLANDO, REDUCIENDO Y REUTILIZANDO&quot;"/>
    <s v="OPERATIVA"/>
    <s v="MAYOR O IGUAL A 5001 USUARIOS"/>
    <s v="Aprovechamiento "/>
    <x v="0"/>
    <s v="ORGANIZACION AUTORIZADA"/>
    <s v="CUNDINAMARCA"/>
    <s v="VILLA DE SAN DIEGO DE UBATE"/>
    <s v="INSCRIPCION"/>
    <d v="2024-02-27T00:00:00"/>
    <x v="7"/>
  </r>
  <r>
    <n v="150503"/>
    <s v="ASOCIACIÓN GREMIAL DE RECICLADORES RECILAB E.S.P"/>
    <s v="OPERATIVA"/>
    <s v="MAYOR O IGUAL A 5001 USUARIOS"/>
    <s v="Aprovechamiento "/>
    <x v="2"/>
    <s v="ORGANIZACION AUTORIZADA"/>
    <s v="BOGOTÁ, D.C."/>
    <s v="BOGOTA, D.C."/>
    <s v="ACTUALIZACION"/>
    <d v="2025-02-12T00:00:00"/>
    <x v="7"/>
  </r>
  <r>
    <n v="150504"/>
    <s v="ASOCIACIÓN GREMIAL DE RECICLADORES VERDE RENUEVA E.S.P"/>
    <s v="OPERATIVA"/>
    <s v="MAYOR O IGUAL A 5001 USUARIOS"/>
    <s v="Aprovechamiento "/>
    <x v="2"/>
    <s v="ORGANIZACION AUTORIZADA"/>
    <s v="BOGOTÁ, D.C."/>
    <s v="BOGOTA, D.C."/>
    <s v="ACTUALIZACION"/>
    <d v="2025-03-11T00:00:00"/>
    <x v="7"/>
  </r>
  <r>
    <n v="150505"/>
    <s v="ASOCIACIÓN GREMIAL DE RECICLADORES ECOHEROES E.S.P"/>
    <s v="OPERATIVA"/>
    <s v="MAYOR O IGUAL A 5001 USUARIOS"/>
    <s v="Aprovechamiento "/>
    <x v="2"/>
    <s v="ORGANIZACION AUTORIZADA"/>
    <s v="BOGOTÁ, D.C."/>
    <s v="BOGOTA, D.C."/>
    <s v="ACTUALIZACION"/>
    <d v="2025-03-17T00:00:00"/>
    <x v="7"/>
  </r>
  <r>
    <n v="150506"/>
    <s v="ASOCIACIÓN GREMIAL DE RECICLADORES PACTO VERDE E.S.P."/>
    <s v="OPERATIVA"/>
    <s v="MAYOR O IGUAL A 5001 USUARIOS"/>
    <s v="Aprovechamiento "/>
    <x v="2"/>
    <s v="ORGANIZACION AUTORIZADA"/>
    <s v="BOGOTÁ, D.C."/>
    <s v="BOGOTA, D.C."/>
    <s v="ACTUALIZACION"/>
    <d v="2025-03-21T00:00:00"/>
    <x v="7"/>
  </r>
  <r>
    <n v="150522"/>
    <s v="CORPORACION DE SERVICIOS PUBLICOS AAA DE SAN LUIS MUNICIPIO DE SIMITI BOLIVAR ESP"/>
    <s v="OPERATIVA"/>
    <s v="MENOR O IGUAL A 2500 USUARIOS"/>
    <s v="Grupo de Pequeños"/>
    <x v="1"/>
    <s v="ORGANIZACION AUTORIZADA"/>
    <s v="BOLÍVAR"/>
    <s v="SIMITI"/>
    <s v="ACTUALIZACION"/>
    <d v="2025-03-13T00:00:00"/>
    <x v="3"/>
  </r>
  <r>
    <n v="150544"/>
    <s v="ASOCIACION DE USUARIOS ACUEDUCTO EL TREBOL"/>
    <s v="OPERATIVA"/>
    <s v="MENOR O IGUAL A 2500 USUARIOS"/>
    <s v="Grupo de Pequeños"/>
    <x v="1"/>
    <s v="ORGANIZACION AUTORIZADA"/>
    <s v="CALDAS"/>
    <s v="CHINCHINA"/>
    <s v="ACTUALIZACION"/>
    <d v="2025-03-21T00:00:00"/>
    <x v="3"/>
  </r>
  <r>
    <n v="150545"/>
    <s v="CORPORACION PARA LA PAZ AMBIENTAL Y AGROPECUARIA DE COLOMBIA"/>
    <s v="OPERATIVA"/>
    <s v="MAYOR O IGUAL A 5001 USUARIOS"/>
    <s v="Aprovechamiento "/>
    <x v="0"/>
    <s v="ORGANIZACION AUTORIZADA"/>
    <s v="BOLÍVAR"/>
    <s v="SAN ESTANISLAO"/>
    <s v="ACTUALIZACION"/>
    <d v="2025-03-01T00:00:00"/>
    <x v="7"/>
  </r>
  <r>
    <n v="150582"/>
    <s v="ASOCIACION ECOLOGICA DE RECICLADORES COSTA SUR"/>
    <s v="OPERATIVA"/>
    <s v="MAYOR O IGUAL A 5001 USUARIOS"/>
    <s v="Aprovechamiento "/>
    <x v="2"/>
    <s v="ORGANIZACION AUTORIZADA"/>
    <s v="CÓRDOBA"/>
    <s v="MONTERIA"/>
    <s v="INSCRIPCION"/>
    <d v="2024-03-24T00:00:00"/>
    <x v="7"/>
  </r>
  <r>
    <n v="150622"/>
    <s v="CABILDO MENOR INDIGENA DE CACAOTAL"/>
    <s v="OPERATIVA"/>
    <s v="MENOR O IGUAL A 2500 USUARIOS"/>
    <s v="Grupo de Pequeños"/>
    <x v="1"/>
    <s v="ORGANIZACION AUTORIZADA"/>
    <s v="CÓRDOBA"/>
    <s v="CHINU"/>
    <s v="INSCRIPCION"/>
    <d v="2024-06-14T00:00:00"/>
    <x v="3"/>
  </r>
  <r>
    <n v="150642"/>
    <s v="ASOCIACION DE RECICLADORES AMBIENTALES DE URABA"/>
    <s v="OPERATIVA"/>
    <s v="MENOR O IGUAL A 2500 USUARIOS"/>
    <s v="Aprovechamiento "/>
    <x v="0"/>
    <s v="ORGANIZACION AUTORIZADA"/>
    <s v="ANTIOQUIA"/>
    <s v="CHIGORODÓ"/>
    <s v="ACTUALIZACION"/>
    <d v="2025-02-28T00:00:00"/>
    <x v="7"/>
  </r>
  <r>
    <n v="150663"/>
    <s v="ASOCIACION ECO RENACER M.A ESP"/>
    <s v="OPERATIVA"/>
    <s v="MAYOR O IGUAL A 5001 USUARIOS"/>
    <s v="Aprovechamiento "/>
    <x v="2"/>
    <s v="ORGANIZACION AUTORIZADA"/>
    <s v="BOGOTÁ, D.C."/>
    <s v="BOGOTA, D.C."/>
    <s v="INSCRIPCION"/>
    <d v="2024-05-24T00:00:00"/>
    <x v="7"/>
  </r>
  <r>
    <n v="150682"/>
    <s v="ASOCIACIÓN  DE  RECICLADORES ASOLUZ SOACHA POR UN MEJOR AMBIENTE E.S.P"/>
    <s v="OPERATIVA"/>
    <s v="MAYOR O IGUAL A 5001 USUARIOS"/>
    <s v="Aprovechamiento "/>
    <x v="0"/>
    <s v="ORGANIZACION AUTORIZADA"/>
    <s v="CUNDINAMARCA"/>
    <s v="SOACHA"/>
    <s v="INSCRIPCION"/>
    <d v="2024-06-17T00:00:00"/>
    <x v="7"/>
  </r>
  <r>
    <n v="150823"/>
    <s v="ASOCIACION RECICLANDO VOY ESP"/>
    <s v="OPERATIVA"/>
    <s v="MAYOR O IGUAL A 5001 USUARIOS"/>
    <s v="Aprovechamiento "/>
    <x v="2"/>
    <s v="ORGANIZACION AUTORIZADA"/>
    <s v="BOGOTÁ, D.C."/>
    <s v="BOGOTA, D.C."/>
    <s v="ACTUALIZACION"/>
    <d v="2024-04-24T00:00:00"/>
    <x v="7"/>
  </r>
  <r>
    <n v="150862"/>
    <s v="ASOCIACION DE USUSARIOS DE ACUEDUCTO Y ALCANTARILLADO DE NATALA - TORIBIO CAUCA"/>
    <s v="OPERATIVA"/>
    <s v="MENOR O IGUAL A 2500 USUARIOS"/>
    <s v="Grupo de Pequeños"/>
    <x v="1"/>
    <s v="ORGANIZACION AUTORIZADA"/>
    <s v="CAUCA"/>
    <s v="TORIBIO"/>
    <s v="INSCRIPCION"/>
    <d v="2024-08-06T00:00:00"/>
    <x v="6"/>
  </r>
  <r>
    <n v="150903"/>
    <s v="CORPORACION IMAC APROVECHABLES ESP"/>
    <s v="OPERATIVA"/>
    <s v="MENOR O IGUAL A 2500 USUARIOS"/>
    <s v="Aprovechamiento "/>
    <x v="2"/>
    <s v="ORGANIZACION AUTORIZADA"/>
    <s v="CUNDINAMARCA"/>
    <s v="FUSAGASUGA"/>
    <s v="INSCRIPCION"/>
    <d v="2024-02-02T00:00:00"/>
    <x v="7"/>
  </r>
  <r>
    <n v="150922"/>
    <s v=" EMPRESA OFICIAL DE SERVICIOS PUBLICOS DE ACUEDUCTO Y ALCANTARILLADO DEL MUNICIPIO DE SINCE SUCRE"/>
    <s v="OPERATIVA"/>
    <s v="MAYOR O IGUAL A 5001 USUARIOS"/>
    <s v="Grupo de Grandes"/>
    <x v="2"/>
    <s v="SOCIEDADES (EMPRESA DE SERVICIOS PUBLICOS)"/>
    <s v="SUCRE"/>
    <s v="SAN LUIS DE SINCE"/>
    <s v="INSCRIPCION"/>
    <d v="2025-01-27T00:00:00"/>
    <x v="4"/>
  </r>
  <r>
    <n v="150942"/>
    <s v="GRUPO GERA SAS BIC ESP"/>
    <s v="OPERATIVA"/>
    <s v="MAYOR O IGUAL A 5001 USUARIOS"/>
    <s v="Aprovechamiento "/>
    <x v="2"/>
    <s v="SOCIEDADES (EMPRESA DE SERVICIOS PUBLICOS)"/>
    <s v="PUTUMAYO"/>
    <s v="MOCOA"/>
    <s v="ACTUALIZACION"/>
    <d v="2025-01-24T00:00:00"/>
    <x v="7"/>
  </r>
  <r>
    <n v="150963"/>
    <s v="ASOAMBIENTALES EL FARAÓN"/>
    <s v="OPERATIVA"/>
    <s v="MAYOR O IGUAL A 5001 USUARIOS"/>
    <s v="Aprovechamiento "/>
    <x v="0"/>
    <s v="ORGANIZACION AUTORIZADA"/>
    <s v="CUNDINAMARCA"/>
    <s v="MOSQUERA"/>
    <s v="ACTUALIZACION"/>
    <d v="2025-03-19T00:00:00"/>
    <x v="7"/>
  </r>
  <r>
    <n v="150965"/>
    <s v="Asociación de recuperadores PASTUPLAST"/>
    <s v="OPERATIVA"/>
    <s v="MAYOR O IGUAL A 5001 USUARIOS"/>
    <s v="Aprovechamiento "/>
    <x v="2"/>
    <s v="ORGANIZACION AUTORIZADA"/>
    <s v="QUINDÍO"/>
    <s v="CALARCA"/>
    <s v="ACTUALIZACION"/>
    <d v="2025-03-07T00:00:00"/>
    <x v="7"/>
  </r>
  <r>
    <n v="151002"/>
    <s v="ASOCIACION CENTRO DE RECUPERACION AMBIENTAL CUNDINAMARQUESA"/>
    <s v="OPERATIVA"/>
    <s v="MENOR O IGUAL A 2500 USUARIOS"/>
    <s v="Aprovechamiento "/>
    <x v="0"/>
    <s v="ORGANIZACION AUTORIZADA"/>
    <s v="CUNDINAMARCA"/>
    <s v="VILLETA"/>
    <s v="INSCRIPCION"/>
    <d v="2024-03-22T00:00:00"/>
    <x v="7"/>
  </r>
  <r>
    <n v="151082"/>
    <s v="Junta de Accion Comunal Vereda Genova"/>
    <s v="OPERATIVA"/>
    <s v="MENOR O IGUAL A 2500 USUARIOS"/>
    <s v="Grupo de Pequeños"/>
    <x v="1"/>
    <s v="ORGANIZACION AUTORIZADA"/>
    <s v="CÓRDOBA"/>
    <s v="BUENAVISTA"/>
    <s v="INSCRIPCION"/>
    <d v="2024-04-05T00:00:00"/>
    <x v="3"/>
  </r>
  <r>
    <n v="151083"/>
    <s v="CORPORACION DE SERVICIOS PUBLICOS AAA DE SINAI MUNICIPIO DE SIMITI BOLIVAR ESP"/>
    <s v="OPERATIVA"/>
    <s v="MENOR O IGUAL A 2500 USUARIOS"/>
    <s v="Grupo de Pequeños"/>
    <x v="1"/>
    <s v="ORGANIZACION AUTORIZADA"/>
    <s v="BOLÍVAR"/>
    <s v="SIMITI"/>
    <s v="INSCRIPCION"/>
    <d v="2024-05-10T00:00:00"/>
    <x v="3"/>
  </r>
  <r>
    <n v="151102"/>
    <s v="ASOCIACIÓN GREMIAL DE RECICLADORES PLANETA LIMPIO E.S.P"/>
    <s v="OPERATIVA"/>
    <s v="MAYOR O IGUAL A 5001 USUARIOS"/>
    <s v="Aprovechamiento "/>
    <x v="2"/>
    <s v="ORGANIZACION AUTORIZADA"/>
    <s v="BOGOTÁ, D.C."/>
    <s v="BOGOTA, D.C."/>
    <s v="ACTUALIZACION"/>
    <d v="2025-02-12T00:00:00"/>
    <x v="7"/>
  </r>
  <r>
    <n v="151103"/>
    <s v="ASOCIACIÓN GREMIAL DE RECICLADORES ECOAMANECER E.S.P"/>
    <s v="OPERATIVA"/>
    <s v="MAYOR O IGUAL A 5001 USUARIOS"/>
    <s v="Aprovechamiento "/>
    <x v="2"/>
    <s v="ORGANIZACION AUTORIZADA"/>
    <s v="BOGOTÁ, D.C."/>
    <s v="BOGOTA, D.C."/>
    <s v="ACTUALIZACION"/>
    <d v="2025-03-29T00:00:00"/>
    <x v="7"/>
  </r>
  <r>
    <n v="151105"/>
    <s v="ASOCIACION DE RECICLADORES DE OFICIO YAHVES GREEN WORLD"/>
    <s v="OPERATIVA"/>
    <s v="MAYOR O IGUAL A 5001 USUARIOS"/>
    <s v="Aprovechamiento "/>
    <x v="2"/>
    <s v="ORGANIZACION AUTORIZADA"/>
    <s v="BOGOTÁ, D.C."/>
    <s v="BOGOTA, D.C."/>
    <s v="ACTUALIZACION"/>
    <d v="2025-03-25T00:00:00"/>
    <x v="7"/>
  </r>
  <r>
    <n v="151183"/>
    <s v="Junta de Accion Comunal Corregimiento el Viajano"/>
    <s v="OPERATIVA"/>
    <s v="MENOR O IGUAL A 2500 USUARIOS"/>
    <s v="Grupo de Pequeños"/>
    <x v="1"/>
    <s v="ORGANIZACION AUTORIZADA"/>
    <s v="CÓRDOBA"/>
    <s v="BUENAVISTA"/>
    <s v="INSCRIPCION"/>
    <d v="2024-05-10T00:00:00"/>
    <x v="3"/>
  </r>
  <r>
    <n v="151242"/>
    <s v="EMPRESA DE SERVICIOS PUBLICOS DEL MUNICIPIO DE SABANAS DE SAN ANGEL E.S.P S.A.S"/>
    <s v="OPERATIVA"/>
    <s v="MENOR O IGUAL A 2500 USUARIOS"/>
    <s v="Grupo de Pequeños"/>
    <x v="0"/>
    <s v="SOCIEDADES (EMPRESA DE SERVICIOS PUBLICOS)"/>
    <s v="MAGDALENA"/>
    <s v="SABANAS DE SAN ANGEL"/>
    <s v="INSCRIPCION"/>
    <d v="2024-07-19T00:00:00"/>
    <x v="1"/>
  </r>
  <r>
    <n v="151302"/>
    <s v="JUNTA DE ACCIÓN COMUNAL DEL CORREGIMIENTO GUACHARACAL"/>
    <s v="OPERATIVA"/>
    <s v="MENOR O IGUAL A 2500 USUARIOS"/>
    <s v="Grupo de Pequeños"/>
    <x v="1"/>
    <s v="ORGANIZACION AUTORIZADA"/>
    <s v="CÓRDOBA"/>
    <s v="SAN CARLOS"/>
    <s v="INSCRIPCION"/>
    <d v="2024-07-04T00:00:00"/>
    <x v="3"/>
  </r>
  <r>
    <n v="151322"/>
    <s v="Junta de Accion Comunal Corregimiento de Villa Nueva"/>
    <s v="OPERATIVA"/>
    <s v="MENOR O IGUAL A 2500 USUARIOS"/>
    <s v="Grupo de Pequeños"/>
    <x v="1"/>
    <s v="ORGANIZACION AUTORIZADA"/>
    <s v="CÓRDOBA"/>
    <s v="PUERTO LIBERTADOR"/>
    <s v="INSCRIPCION"/>
    <d v="2024-04-05T00:00:00"/>
    <x v="3"/>
  </r>
  <r>
    <n v="151342"/>
    <s v="ASOCIACIÓN DE RECICLADORES ECORECICLA'ARTE"/>
    <s v="OPERATIVA"/>
    <s v="MAYOR O IGUAL A 5001 USUARIOS"/>
    <s v="Aprovechamiento "/>
    <x v="0"/>
    <s v="ORGANIZACION AUTORIZADA"/>
    <s v="BOGOTÁ, D.C."/>
    <s v="BOGOTA, D.C."/>
    <s v="INSCRIPCION"/>
    <d v="2024-02-16T00:00:00"/>
    <x v="7"/>
  </r>
  <r>
    <n v="151343"/>
    <s v="ASOCIACION DE RECUPERADORES BIOMAGDALENA"/>
    <s v="OPERATIVA"/>
    <s v="MAYOR O IGUAL A 5001 USUARIOS"/>
    <s v="Aprovechamiento "/>
    <x v="0"/>
    <s v="ORGANIZACION AUTORIZADA"/>
    <s v="CUNDINAMARCA"/>
    <s v="GIRARDOT"/>
    <s v="ACTUALIZACION"/>
    <d v="2024-02-17T00:00:00"/>
    <x v="7"/>
  </r>
  <r>
    <n v="151362"/>
    <s v="ASOCIACION DE RECICLADORES AREZ 10"/>
    <s v="OPERATIVA"/>
    <s v="DESDE 2501 HASTA 5000 USUARIOS"/>
    <s v="Aprovechamiento "/>
    <x v="2"/>
    <s v="ORGANIZACION AUTORIZADA"/>
    <s v="BOGOTÁ, D.C."/>
    <s v="BOGOTA, D.C."/>
    <s v="ACTUALIZACION"/>
    <d v="2025-01-14T00:00:00"/>
    <x v="7"/>
  </r>
  <r>
    <n v="151382"/>
    <s v="ASOCIACION CIUDAD LIMPIA"/>
    <s v="OPERATIVA"/>
    <s v="MAYOR O IGUAL A 5001 USUARIOS"/>
    <s v="Aprovechamiento "/>
    <x v="2"/>
    <s v="ORGANIZACION AUTORIZADA"/>
    <s v="META"/>
    <s v="VILLAVICENCIO"/>
    <s v="ACTUALIZACION"/>
    <d v="2025-03-17T00:00:00"/>
    <x v="7"/>
  </r>
  <r>
    <n v="151384"/>
    <s v="ASOCIACION DE RECICLADORES DE SEGUNDO NIVEL ECOSOSTENIBLE E..R"/>
    <s v="OPERATIVA"/>
    <s v="MAYOR O IGUAL A 5001 USUARIOS"/>
    <s v="Aprovechamiento "/>
    <x v="2"/>
    <s v="ORGANIZACION AUTORIZADA"/>
    <s v="BOGOTÁ, D.C."/>
    <s v="BOGOTA, D.C."/>
    <s v="INSCRIPCION"/>
    <d v="2024-11-08T00:00:00"/>
    <x v="7"/>
  </r>
  <r>
    <n v="151402"/>
    <s v="ASOCIACION DE USUARIOS DEL ACUEDUCTO DEL CORREGIMIENTO DEL MAMON DEL MUNICIPIO DE COROZAL SUCRE"/>
    <s v="OPERATIVA"/>
    <s v="MENOR O IGUAL A 2500 USUARIOS"/>
    <s v="Grupo de Pequeños"/>
    <x v="1"/>
    <s v="ORGANIZACION AUTORIZADA"/>
    <s v="SUCRE"/>
    <s v="COROZAL"/>
    <s v="INSCRIPCION"/>
    <d v="2024-05-10T00:00:00"/>
    <x v="3"/>
  </r>
  <r>
    <n v="151443"/>
    <s v="Asociación ambiental renova verde"/>
    <s v="OPERATIVA"/>
    <s v="MAYOR O IGUAL A 5001 USUARIOS"/>
    <s v="Aprovechamiento "/>
    <x v="2"/>
    <s v="ORGANIZACION AUTORIZADA"/>
    <s v="BOGOTÁ, D.C."/>
    <s v="BOGOTA, D.C."/>
    <s v="ACTUALIZACION"/>
    <d v="2025-03-13T00:00:00"/>
    <x v="7"/>
  </r>
  <r>
    <n v="151444"/>
    <s v="ASOCIACION DE USUARIOS DEL ACUEDUCTO DEL CORREGIMIENTO DE SACANA EN EL MUNICIPIO DE MOMIL"/>
    <s v="OPERATIVA"/>
    <s v="MENOR O IGUAL A 2500 USUARIOS"/>
    <s v="Grupo de Pequeños"/>
    <x v="1"/>
    <s v="ORGANIZACION AUTORIZADA"/>
    <s v="CÓRDOBA"/>
    <s v="MOMIL"/>
    <s v="INSCRIPCION"/>
    <d v="2024-08-15T00:00:00"/>
    <x v="3"/>
  </r>
  <r>
    <n v="151445"/>
    <s v="ECORESIDUOS MADRID SAS ESP"/>
    <s v="OPERATIVA"/>
    <s v="MAYOR O IGUAL A 5001 USUARIOS"/>
    <s v="Aprovechamiento "/>
    <x v="0"/>
    <s v="SOCIEDADES (EMPRESA DE SERVICIOS PUBLICOS)"/>
    <s v="CUNDINAMARCA"/>
    <s v="MADRID"/>
    <s v="ACTUALIZACION"/>
    <d v="2024-06-20T00:00:00"/>
    <x v="7"/>
  </r>
  <r>
    <n v="151463"/>
    <s v="ASOCIACIÓN DE RECICLADORES CONSTRUYENDO VIDA TRANSFORMANDO EL PLANETA"/>
    <s v="OPERATIVA"/>
    <s v="MAYOR O IGUAL A 5001 USUARIOS"/>
    <s v="Aprovechamiento "/>
    <x v="0"/>
    <s v="ORGANIZACION AUTORIZADA"/>
    <s v="BOGOTÁ, D.C."/>
    <s v="BOGOTA, D.C."/>
    <s v="INSCRIPCION"/>
    <d v="2024-03-18T00:00:00"/>
    <x v="7"/>
  </r>
  <r>
    <n v="151542"/>
    <s v="ASOCIACION DE RECICLADORES DE OFICIO PARA  EL BAJO CAUCA Y CORDOBA"/>
    <s v="OPERATIVA"/>
    <s v="MAYOR O IGUAL A 5001 USUARIOS"/>
    <s v="Aprovechamiento "/>
    <x v="0"/>
    <s v="ORGANIZACION AUTORIZADA"/>
    <s v="ANTIOQUIA"/>
    <s v="CAUCASIA"/>
    <s v="ACTUALIZACION"/>
    <d v="2024-08-28T00:00:00"/>
    <x v="7"/>
  </r>
  <r>
    <n v="151543"/>
    <s v="ASOCIACION DE SERVICIOS PUBLICOS DE ACUEDUCTO ALCANTARILLADO Y ASEO DEL CORREGIMIENTO DE ROCHA"/>
    <s v="OPERATIVA"/>
    <s v="MENOR O IGUAL A 2500 USUARIOS"/>
    <s v="Grupo de Pequeños"/>
    <x v="1"/>
    <s v="ORGANIZACION AUTORIZADA"/>
    <s v="BOLÍVAR"/>
    <s v="ARJONA"/>
    <s v="INSCRIPCION"/>
    <d v="2024-04-05T00:00:00"/>
    <x v="3"/>
  </r>
  <r>
    <n v="151544"/>
    <s v="ASOCIACIÓN DE RECICLADORES LA TOCA"/>
    <s v="OPERATIVA"/>
    <s v="MAYOR O IGUAL A 5001 USUARIOS"/>
    <s v="Aprovechamiento "/>
    <x v="0"/>
    <s v="ORGANIZACION AUTORIZADA"/>
    <s v="SANTANDER"/>
    <s v="BARRANCABERMEJA"/>
    <s v="INSCRIPCION"/>
    <d v="2024-02-19T00:00:00"/>
    <x v="7"/>
  </r>
  <r>
    <n v="151602"/>
    <s v="ASOCIACION DE RECICLADORES VALLEDUPAR"/>
    <s v="OPERATIVA"/>
    <s v="DESDE 2501 HASTA 5000 USUARIOS"/>
    <s v="Aprovechamiento "/>
    <x v="0"/>
    <s v="ORGANIZACION AUTORIZADA"/>
    <s v="CESAR"/>
    <s v="VALLEDUPAR"/>
    <s v="ACTUALIZACION"/>
    <d v="2025-02-28T00:00:00"/>
    <x v="7"/>
  </r>
  <r>
    <n v="151605"/>
    <s v="ASOCIACION DE RECICLADORES DE OFICIO DEL SINU"/>
    <s v="OPERATIVA"/>
    <s v="MAYOR O IGUAL A 5001 USUARIOS"/>
    <s v="Aprovechamiento "/>
    <x v="0"/>
    <s v="ORGANIZACION AUTORIZADA"/>
    <s v="CÓRDOBA"/>
    <s v="MONTERIA"/>
    <s v="INSCRIPCION"/>
    <d v="2024-04-25T00:00:00"/>
    <x v="7"/>
  </r>
  <r>
    <n v="151606"/>
    <s v="CORPORACION VIVO POSITIVO"/>
    <s v="OPERATIVA"/>
    <s v="DESDE 2501 HASTA 5000 USUARIOS"/>
    <s v="Aprovechamiento "/>
    <x v="2"/>
    <s v="ORGANIZACION AUTORIZADA"/>
    <s v="ANTIOQUIA"/>
    <s v="MEDELLÍN"/>
    <s v="INSCRIPCION"/>
    <d v="2024-03-24T00:00:00"/>
    <x v="7"/>
  </r>
  <r>
    <n v="151626"/>
    <s v="ASOCIACION ACUEDUCTO COMUNITARIO ALTO AFAN"/>
    <s v="OPERATIVA"/>
    <s v="MENOR O IGUAL A 2500 USUARIOS"/>
    <s v="Grupo de Pequeños"/>
    <x v="1"/>
    <s v="ORGANIZACION AUTORIZADA"/>
    <s v="PUTUMAYO"/>
    <s v="MOCOA"/>
    <s v="INSCRIPCION"/>
    <d v="2024-06-14T00:00:00"/>
    <x v="3"/>
  </r>
  <r>
    <n v="151663"/>
    <s v="ASOCIACION DE RECICLADORES  GREEN LIFE"/>
    <s v="OPERATIVA"/>
    <s v="MAYOR O IGUAL A 5001 USUARIOS"/>
    <s v="Aprovechamiento "/>
    <x v="0"/>
    <s v="ORGANIZACION AUTORIZADA"/>
    <s v="META"/>
    <s v="VILLAVICENCIO"/>
    <s v="INSCRIPCION"/>
    <d v="2024-03-12T00:00:00"/>
    <x v="7"/>
  </r>
  <r>
    <n v="151665"/>
    <s v="ASOCIACION DE RECICLADORES ECO OXIGENO"/>
    <s v="OPERATIVA"/>
    <s v="MAYOR O IGUAL A 5001 USUARIOS"/>
    <s v="Aprovechamiento "/>
    <x v="0"/>
    <s v="ORGANIZACION AUTORIZADA"/>
    <s v="META"/>
    <s v="VILLAVICENCIO"/>
    <s v="ACTUALIZACION"/>
    <d v="2025-01-30T00:00:00"/>
    <x v="7"/>
  </r>
  <r>
    <n v="151723"/>
    <s v="JUNTA DE ACCION COMUNAL SAN JOSE DEL NUS"/>
    <s v="OPERATIVA"/>
    <s v="MENOR O IGUAL A 2500 USUARIOS"/>
    <s v="Grupo de Pequeños"/>
    <x v="1"/>
    <s v="ORGANIZACION AUTORIZADA"/>
    <s v="ANTIOQUIA"/>
    <s v="SAN ROQUE"/>
    <s v="INSCRIPCION"/>
    <d v="2024-05-09T00:00:00"/>
    <x v="3"/>
  </r>
  <r>
    <n v="151764"/>
    <s v="Asociación de Recicladores Asreambiental"/>
    <s v="OPERATIVA"/>
    <s v="DESDE 2501 HASTA 5000 USUARIOS"/>
    <s v="Aprovechamiento "/>
    <x v="0"/>
    <s v="ORGANIZACION AUTORIZADA"/>
    <s v="CESAR"/>
    <s v="VALLEDUPAR"/>
    <s v="ACTUALIZACION"/>
    <d v="2024-11-17T00:00:00"/>
    <x v="7"/>
  </r>
  <r>
    <n v="151782"/>
    <s v="ASOCIACION DE RECUPERADORES ECOWORLD ESP"/>
    <s v="OPERATIVA"/>
    <s v="MAYOR O IGUAL A 5001 USUARIOS"/>
    <s v="Aprovechamiento "/>
    <x v="2"/>
    <s v="ORGANIZACION AUTORIZADA"/>
    <s v="BOGOTÁ, D.C."/>
    <s v="BOGOTA, D.C."/>
    <s v="ACTUALIZACION"/>
    <d v="2025-03-04T00:00:00"/>
    <x v="7"/>
  </r>
  <r>
    <n v="151783"/>
    <s v="Soji Solutions SAS ESP"/>
    <s v="OPERATIVA"/>
    <s v="DESDE 2501 HASTA 5000 USUARIOS"/>
    <s v="Grupo de Pequeños"/>
    <x v="0"/>
    <s v="SOCIEDADES (EMPRESA DE SERVICIOS PUBLICOS)"/>
    <s v="VALLE DEL CAUCA"/>
    <s v="YUMBO"/>
    <s v="ACTUALIZACION"/>
    <d v="2025-02-03T00:00:00"/>
    <x v="0"/>
  </r>
  <r>
    <n v="151786"/>
    <s v="ASOCIACION ECOLOGICA PUNTO VERDE ESP"/>
    <s v="OPERATIVA"/>
    <s v="MAYOR O IGUAL A 5001 USUARIOS"/>
    <s v="Aprovechamiento "/>
    <x v="2"/>
    <s v="ORGANIZACION AUTORIZADA"/>
    <s v="BOGOTÁ, D.C."/>
    <s v="BOGOTA, D.C."/>
    <s v="INSCRIPCION"/>
    <d v="2024-03-04T00:00:00"/>
    <x v="7"/>
  </r>
  <r>
    <n v="151883"/>
    <s v="ASOCIACION DE RECICLADORES LA RECICLATON EL CHECHO E.S.P"/>
    <s v="OPERATIVA"/>
    <s v="MAYOR O IGUAL A 5001 USUARIOS"/>
    <s v="Aprovechamiento "/>
    <x v="2"/>
    <s v="ORGANIZACION AUTORIZADA"/>
    <s v="BOGOTÁ, D.C."/>
    <s v="BOGOTA, D.C."/>
    <s v="ACTUALIZACION"/>
    <d v="2025-03-26T00:00:00"/>
    <x v="7"/>
  </r>
  <r>
    <n v="151904"/>
    <s v="FUNDACION RECUPERACION Y RECICLAJE DE RESIDUOS -ESP"/>
    <s v="OPERATIVA"/>
    <s v="DESDE 2501 HASTA 5000 USUARIOS"/>
    <s v="Aprovechamiento "/>
    <x v="0"/>
    <s v="ORGANIZACION AUTORIZADA"/>
    <s v="CUNDINAMARCA"/>
    <s v="SILVANIA"/>
    <s v="ACTUALIZACION"/>
    <d v="2025-03-27T00:00:00"/>
    <x v="7"/>
  </r>
  <r>
    <n v="151922"/>
    <s v="ASOCIACION DE RECILADORES UNIVERSO AMBIENTAL"/>
    <s v="OPERATIVA"/>
    <s v="MAYOR O IGUAL A 5001 USUARIOS"/>
    <s v="Aprovechamiento "/>
    <x v="0"/>
    <s v="ORGANIZACION AUTORIZADA"/>
    <s v="ANTIOQUIA"/>
    <s v="MEDELLÍN"/>
    <s v="INSCRIPCION"/>
    <d v="2024-04-30T00:00:00"/>
    <x v="7"/>
  </r>
  <r>
    <n v="151963"/>
    <s v="ASOCIACION DE RECICLADORES RIVER EARTH"/>
    <s v="OPERATIVA"/>
    <s v="MAYOR O IGUAL A 5001 USUARIOS"/>
    <s v="Aprovechamiento "/>
    <x v="2"/>
    <s v="ORGANIZACION AUTORIZADA"/>
    <s v="META"/>
    <s v="VILLAVICENCIO"/>
    <s v="ACTUALIZACION"/>
    <d v="2025-01-29T00:00:00"/>
    <x v="7"/>
  </r>
  <r>
    <n v="152063"/>
    <s v="ASOCIACION DE RECICLADORES RECICLEMOS JUNTOS E.T.R."/>
    <s v="OPERATIVA"/>
    <s v="MAYOR O IGUAL A 5001 USUARIOS"/>
    <s v="Aprovechamiento "/>
    <x v="0"/>
    <s v="ORGANIZACION AUTORIZADA"/>
    <s v="BOGOTÁ, D.C."/>
    <s v="BOGOTA, D.C."/>
    <s v="INSCRIPCION"/>
    <d v="2024-05-15T00:00:00"/>
    <x v="7"/>
  </r>
  <r>
    <n v="152083"/>
    <s v="ASOCIACION ECORECICLAR JD"/>
    <s v="OPERATIVA"/>
    <s v="MAYOR O IGUAL A 5001 USUARIOS"/>
    <s v="Aprovechamiento "/>
    <x v="2"/>
    <s v="ORGANIZACION AUTORIZADA"/>
    <s v="META"/>
    <s v="VILLAVICENCIO"/>
    <s v="ACTUALIZACION"/>
    <d v="2025-03-04T00:00:00"/>
    <x v="7"/>
  </r>
  <r>
    <n v="152102"/>
    <s v="ASOCIACION DE RECICLADORES EITHAN SOACHA"/>
    <s v="OPERATIVA"/>
    <s v="MAYOR O IGUAL A 5001 USUARIOS"/>
    <s v="Aprovechamiento "/>
    <x v="2"/>
    <s v="ORGANIZACION AUTORIZADA"/>
    <s v="CUNDINAMARCA"/>
    <s v="SOACHA"/>
    <s v="ACTUALIZACION"/>
    <d v="2025-02-20T00:00:00"/>
    <x v="7"/>
  </r>
  <r>
    <n v="152104"/>
    <s v="ASOCIACIÓN DE RECICLADORES RENOVANDO MI PLANETA "/>
    <s v="OPERATIVA"/>
    <s v="MENOR O IGUAL A 2500 USUARIOS"/>
    <s v="Aprovechamiento "/>
    <x v="0"/>
    <s v="ORGANIZACION AUTORIZADA"/>
    <s v="BOGOTÁ, D.C."/>
    <s v="BOGOTA, D.C."/>
    <s v="INSCRIPCION"/>
    <d v="2024-09-11T00:00:00"/>
    <x v="7"/>
  </r>
  <r>
    <n v="152122"/>
    <s v="CONVERGENCIA AMBIENTAL S.A.S"/>
    <s v="OPERATIVA"/>
    <s v="MAYOR O IGUAL A 5001 USUARIOS"/>
    <s v="Aprovechamiento "/>
    <x v="0"/>
    <s v="SOCIEDADES (EMPRESA DE SERVICIOS PUBLICOS)"/>
    <s v="BOGOTÁ, D.C."/>
    <s v="BOGOTA, D.C."/>
    <s v="ACTUALIZACION"/>
    <d v="2024-12-06T00:00:00"/>
    <x v="7"/>
  </r>
  <r>
    <n v="152125"/>
    <s v="ASOCIACION DE USUARIOS DEL ACUEDUCTO DE SAN LUIS BELTRAN"/>
    <s v="OPERATIVA"/>
    <s v="MENOR O IGUAL A 2500 USUARIOS"/>
    <s v="Grupo de Pequeños"/>
    <x v="1"/>
    <s v="ORGANIZACION AUTORIZADA"/>
    <s v="SUCRE"/>
    <s v="SAMPUES"/>
    <s v="ACTUALIZACION"/>
    <d v="2025-03-14T00:00:00"/>
    <x v="3"/>
  </r>
  <r>
    <n v="152142"/>
    <s v="Asociacion de recicladores bonavista esp"/>
    <s v="OPERATIVA"/>
    <s v="MAYOR O IGUAL A 5001 USUARIOS"/>
    <s v="Aprovechamiento "/>
    <x v="2"/>
    <s v="ORGANIZACION AUTORIZADA"/>
    <s v="BOGOTÁ, D.C."/>
    <s v="BOGOTA, D.C."/>
    <s v="INSCRIPCION"/>
    <d v="2024-05-22T00:00:00"/>
    <x v="7"/>
  </r>
  <r>
    <n v="152165"/>
    <s v="ASOCIACION DE RECICLADORES VILLA SOLEDAD"/>
    <s v="OPERATIVA"/>
    <s v="DESDE 2501 HASTA 5000 USUARIOS"/>
    <s v="Aprovechamiento "/>
    <x v="0"/>
    <s v="ORGANIZACION AUTORIZADA"/>
    <s v="ATLÁNTICO"/>
    <s v="SOLEDAD"/>
    <s v="ACTUALIZACION"/>
    <d v="2025-03-26T00:00:00"/>
    <x v="7"/>
  </r>
  <r>
    <n v="152204"/>
    <s v="EMPRESA DE SERVICIOS PÚBLICOS Y DESARROLLO TECNOLOGICO AMBIENTAL PUERTA DE ORO S.A.S. E.S.P."/>
    <s v="OPERATIVA"/>
    <s v="MENOR O IGUAL A 2500 USUARIOS"/>
    <s v="Aprovechamiento "/>
    <x v="0"/>
    <s v="SOCIEDADES (EMPRESA DE SERVICIOS PUBLICOS)"/>
    <s v="CESAR"/>
    <s v="SAN ALBERTO"/>
    <s v="ACTUALIZACION"/>
    <d v="2025-03-01T00:00:00"/>
    <x v="7"/>
  </r>
  <r>
    <n v="152242"/>
    <s v="ASOCIACION DEL ACUEDUCTO DE LA VEREDA MORALES DEL MUNICIPIO DE CALOTO CAUCA"/>
    <s v="OPERATIVA"/>
    <s v="MENOR O IGUAL A 2500 USUARIOS"/>
    <s v="Grupo de Pequeños"/>
    <x v="0"/>
    <s v="ORGANIZACION AUTORIZADA"/>
    <s v="CAUCA"/>
    <s v="CALOTO"/>
    <s v="INSCRIPCION"/>
    <d v="2024-05-21T00:00:00"/>
    <x v="3"/>
  </r>
  <r>
    <n v="152422"/>
    <s v="ASOCIACION MUNDO AMARILLO "/>
    <s v="OPERATIVA"/>
    <s v="DESDE 2501 HASTA 5000 USUARIOS"/>
    <s v="Aprovechamiento "/>
    <x v="0"/>
    <s v="ORGANIZACION AUTORIZADA"/>
    <s v="BOGOTÁ, D.C."/>
    <s v="BOGOTA, D.C."/>
    <s v="INSCRIPCION"/>
    <d v="2024-06-17T00:00:00"/>
    <x v="7"/>
  </r>
  <r>
    <n v="152522"/>
    <s v="ASOCIACION DE RECICLADORES Y SERVICIOS AMBIENTALES LLANO VERDE 3R"/>
    <s v="OPERATIVA"/>
    <s v="MAYOR O IGUAL A 5001 USUARIOS"/>
    <s v="Aprovechamiento "/>
    <x v="2"/>
    <s v="ORGANIZACION AUTORIZADA"/>
    <s v="META"/>
    <s v="PUERTO LOPEZ"/>
    <s v="ACTUALIZACION"/>
    <d v="2025-02-26T00:00:00"/>
    <x v="7"/>
  </r>
  <r>
    <n v="152542"/>
    <s v="ASOCIACION RECICLADORES ASOREPLAST"/>
    <s v="OPERATIVA"/>
    <s v="MAYOR O IGUAL A 5001 USUARIOS"/>
    <s v="Aprovechamiento "/>
    <x v="0"/>
    <s v="ORGANIZACION AUTORIZADA"/>
    <s v="ATLÁNTICO"/>
    <s v="BARRANQUILLA"/>
    <s v="ACTUALIZACION"/>
    <d v="2025-03-14T00:00:00"/>
    <x v="7"/>
  </r>
  <r>
    <n v="152543"/>
    <s v="Asociacion el mundo del reciclaje"/>
    <s v="OPERATIVA"/>
    <s v="DESDE 2501 HASTA 5000 USUARIOS"/>
    <s v="Aprovechamiento "/>
    <x v="0"/>
    <s v="ORGANIZACION AUTORIZADA"/>
    <s v="CALDAS"/>
    <s v="SUPIA"/>
    <s v="INSCRIPCION"/>
    <d v="2024-05-01T00:00:00"/>
    <x v="7"/>
  </r>
  <r>
    <n v="152642"/>
    <n v="901817821"/>
    <s v="OPERATIVA"/>
    <s v="MAYOR O IGUAL A 5001 USUARIOS"/>
    <s v="Aprovechamiento "/>
    <x v="2"/>
    <s v="ORGANIZACION AUTORIZADA"/>
    <s v="NORTE DE SANTANDER"/>
    <s v="CUCUTA"/>
    <s v="INSCRIPCION"/>
    <d v="2024-05-01T00:00:00"/>
    <x v="7"/>
  </r>
  <r>
    <n v="152643"/>
    <s v="ASOCIACION DE RECICLADORES POR CONVICCION EN MI REGION"/>
    <s v="OPERATIVA"/>
    <s v="MAYOR O IGUAL A 5001 USUARIOS"/>
    <s v="Aprovechamiento "/>
    <x v="0"/>
    <s v="ORGANIZACION AUTORIZADA"/>
    <s v="SANTANDER"/>
    <s v="MALAGA"/>
    <s v="ACTUALIZACION"/>
    <d v="2025-02-28T00:00:00"/>
    <x v="7"/>
  </r>
  <r>
    <n v="152644"/>
    <s v="ASOCIACION AMBIENTAL Y RECICLADORES DEL CHORRO LEGUA Y BAJO DEL TIGRE"/>
    <s v="OPERATIVA"/>
    <s v="MAYOR O IGUAL A 5001 USUARIOS"/>
    <s v="Aprovechamiento "/>
    <x v="0"/>
    <s v="ORGANIZACION AUTORIZADA"/>
    <s v="BOLÍVAR"/>
    <s v="CARTAGENA DE INDIAS"/>
    <s v="INSCRIPCION"/>
    <d v="2024-06-04T00:00:00"/>
    <x v="7"/>
  </r>
  <r>
    <n v="152702"/>
    <s v="CORPORACION CENTRO DE RECICLAJE SAN ONOFRE"/>
    <s v="OPERATIVA"/>
    <s v="MAYOR O IGUAL A 5001 USUARIOS"/>
    <s v="Aprovechamiento "/>
    <x v="2"/>
    <s v="ORGANIZACION AUTORIZADA"/>
    <s v="SUCRE"/>
    <s v="SAN ONOFRE"/>
    <s v="INSCRIPCION"/>
    <d v="2024-10-18T00:00:00"/>
    <x v="7"/>
  </r>
  <r>
    <n v="152743"/>
    <s v="ASO APROVECHAR PARA SALVAR"/>
    <s v="OPERATIVA"/>
    <s v="MAYOR O IGUAL A 5001 USUARIOS"/>
    <s v="Aprovechamiento "/>
    <x v="2"/>
    <s v="ORGANIZACION AUTORIZADA"/>
    <s v="BOGOTÁ, D.C."/>
    <s v="BOGOTA, D.C."/>
    <s v="INSCRIPCION"/>
    <d v="2024-05-01T00:00:00"/>
    <x v="7"/>
  </r>
  <r>
    <n v="152762"/>
    <s v="SEA EJE CAFETERO S.A.S. E.S.P."/>
    <s v="OPERATIVA"/>
    <s v="MENOR O IGUAL A 2500 USUARIOS"/>
    <s v="Aprovechamiento "/>
    <x v="2"/>
    <s v="SOCIEDADES (EMPRESA DE SERVICIOS PUBLICOS)"/>
    <s v="RISARALDA"/>
    <s v="DOSQUEBRADAS"/>
    <s v="ACTUALIZACION"/>
    <d v="2025-02-28T00:00:00"/>
    <x v="7"/>
  </r>
  <r>
    <n v="152842"/>
    <s v="ASOCIACION DE USUARIOS DEL ACUEDUCTO LA QUINTA  LA AMALIA"/>
    <s v="OPERATIVA"/>
    <s v="MENOR O IGUAL A 2500 USUARIOS"/>
    <s v="Grupo de Pequeños"/>
    <x v="1"/>
    <s v="ORGANIZACION AUTORIZADA"/>
    <s v="CALDAS"/>
    <s v="SUPIA"/>
    <s v="INSCRIPCION"/>
    <d v="2024-06-07T00:00:00"/>
    <x v="3"/>
  </r>
  <r>
    <n v="152862"/>
    <s v="FUNDACIÓN DE RECICLADORES DE RECICLAJES DE BOGOTÁ"/>
    <s v="OPERATIVA"/>
    <s v="MAYOR O IGUAL A 5001 USUARIOS"/>
    <s v="Aprovechamiento "/>
    <x v="2"/>
    <s v="ORGANIZACION AUTORIZADA"/>
    <s v="BOGOTÁ, D.C."/>
    <s v="BOGOTA, D.C."/>
    <s v="INSCRIPCION"/>
    <d v="2024-09-15T00:00:00"/>
    <x v="7"/>
  </r>
  <r>
    <n v="152905"/>
    <s v="ASOCIACION DE RECICLADORES CAPYBARA"/>
    <s v="OPERATIVA"/>
    <s v="MAYOR O IGUAL A 5001 USUARIOS"/>
    <s v="Aprovechamiento "/>
    <x v="2"/>
    <s v="ORGANIZACION AUTORIZADA"/>
    <s v="META"/>
    <s v="VILLAVICENCIO"/>
    <s v="ACTUALIZACION"/>
    <d v="2025-02-20T00:00:00"/>
    <x v="7"/>
  </r>
  <r>
    <n v="152906"/>
    <s v="ECOTRANSFORMANDO PLANETA S.A.S. E.S.P."/>
    <s v="OPERATIVA"/>
    <s v="MAYOR O IGUAL A 5001 USUARIOS"/>
    <s v="Aprovechamiento "/>
    <x v="0"/>
    <s v="SOCIEDADES (EMPRESA DE SERVICIOS PUBLICOS)"/>
    <s v="CUNDINAMARCA"/>
    <s v="FACATATIVA"/>
    <s v="ACTUALIZACION"/>
    <d v="2025-03-12T00:00:00"/>
    <x v="7"/>
  </r>
  <r>
    <n v="152942"/>
    <s v="CABILDO MENOR INDIGENA DE BLEO BERDINAL"/>
    <s v="OPERATIVA"/>
    <s v="MENOR O IGUAL A 2500 USUARIOS"/>
    <s v="Grupo de Pequeños"/>
    <x v="1"/>
    <s v="ORGANIZACION AUTORIZADA"/>
    <s v="CÓRDOBA"/>
    <s v="CHINU"/>
    <s v="INSCRIPCION"/>
    <d v="2024-06-17T00:00:00"/>
    <x v="3"/>
  </r>
  <r>
    <n v="152943"/>
    <s v="ASOCIACION DE RECUPERADORES AMBIENTALES POR LA VIDA DEL PLANETA ESP"/>
    <s v="OPERATIVA"/>
    <s v="MAYOR O IGUAL A 5001 USUARIOS"/>
    <s v="Aprovechamiento "/>
    <x v="0"/>
    <s v="ORGANIZACION AUTORIZADA"/>
    <s v="BOGOTÁ, D.C."/>
    <s v="BOGOTA, D.C."/>
    <s v="INSCRIPCION"/>
    <d v="2024-06-06T00:00:00"/>
    <x v="7"/>
  </r>
  <r>
    <n v="152962"/>
    <s v="Baru Construye SAS"/>
    <s v="OPERATIVA"/>
    <s v="MAYOR O IGUAL A 5001 USUARIOS"/>
    <s v="Aprovechamiento "/>
    <x v="0"/>
    <s v="ORGANIZACION AUTORIZADA"/>
    <s v="BOLÍVAR"/>
    <s v="CARTAGENA DE INDIAS"/>
    <s v="INSCRIPCION"/>
    <d v="2024-08-27T00:00:00"/>
    <x v="7"/>
  </r>
  <r>
    <n v="152963"/>
    <s v="ASOCIACION DE SUSCRIPTORES DEL ACUEDUCTO ARRAYANCITOS"/>
    <s v="OPERATIVA"/>
    <s v="MENOR O IGUAL A 2500 USUARIOS"/>
    <s v="Grupo de Pequeños"/>
    <x v="1"/>
    <s v="ORGANIZACION AUTORIZADA"/>
    <s v="BOYACÁ"/>
    <s v="TUNJA"/>
    <s v="ACTUALIZACION"/>
    <d v="2024-06-13T00:00:00"/>
    <x v="3"/>
  </r>
  <r>
    <n v="152964"/>
    <s v="FUNDACIÓN AMBIENTAL EMPRENDEDORES SOACHUNOS"/>
    <s v="OPERATIVA"/>
    <s v="MAYOR O IGUAL A 5001 USUARIOS"/>
    <s v="Aprovechamiento "/>
    <x v="2"/>
    <s v="ORGANIZACION AUTORIZADA"/>
    <s v="CUNDINAMARCA"/>
    <s v="SOACHA"/>
    <s v="INSCRIPCION"/>
    <d v="2024-05-10T00:00:00"/>
    <x v="7"/>
  </r>
  <r>
    <n v="153022"/>
    <s v="ASOCIACION DE RECUPERADORES AMBIENTALES PUNTO VERDE"/>
    <s v="OPERATIVA"/>
    <s v="DESDE 2501 HASTA 5000 USUARIOS"/>
    <s v="Aprovechamiento "/>
    <x v="2"/>
    <s v="ORGANIZACION AUTORIZADA"/>
    <s v="META"/>
    <s v="VILLAVICENCIO"/>
    <s v="ACTUALIZACION"/>
    <d v="2025-03-21T00:00:00"/>
    <x v="7"/>
  </r>
  <r>
    <n v="153063"/>
    <s v="ASOCIACION RECICLA-T GESTORES AMBIENTALES E.S.P"/>
    <s v="OPERATIVA"/>
    <s v="MAYOR O IGUAL A 5001 USUARIOS"/>
    <s v="Aprovechamiento "/>
    <x v="2"/>
    <s v="ORGANIZACION AUTORIZADA"/>
    <s v="ATLÁNTICO"/>
    <s v="GALAPA"/>
    <s v="INSCRIPCION"/>
    <d v="2024-08-30T00:00:00"/>
    <x v="7"/>
  </r>
  <r>
    <n v="153064"/>
    <s v="GESTION ECOCAPITAL SAS E.S.P."/>
    <s v="OPERATIVA"/>
    <s v="MAYOR O IGUAL A 5001 USUARIOS"/>
    <s v="Aprovechamiento "/>
    <x v="2"/>
    <s v="SOCIEDADES (EMPRESA DE SERVICIOS PUBLICOS)"/>
    <s v="BOGOTÁ, D.C."/>
    <s v="BOGOTA, D.C."/>
    <s v="ACTUALIZACION"/>
    <d v="2025-03-13T00:00:00"/>
    <x v="7"/>
  </r>
  <r>
    <n v="153142"/>
    <s v="EMPRESA OFICIAL DE SERVICIOS PUBLICOS DEL MUNICIPIO DE SAN MARTIN DE LOBA BOLIVAR SAS ESP"/>
    <s v="OPERATIVA"/>
    <s v="MENOR O IGUAL A 2500 USUARIOS"/>
    <s v="Grupo de Pequeños"/>
    <x v="2"/>
    <s v="SOCIEDADES (EMPRESA DE SERVICIOS PUBLICOS)"/>
    <s v="BOLÍVAR"/>
    <s v="SAN MARTIN DE LOBA"/>
    <s v="ACTUALIZACION"/>
    <d v="2025-02-19T00:00:00"/>
    <x v="4"/>
  </r>
  <r>
    <n v="153184"/>
    <s v="Corporación de Recicladores Ambiente Limpio"/>
    <s v="OPERATIVA"/>
    <s v="MAYOR O IGUAL A 5001 USUARIOS"/>
    <s v="Aprovechamiento "/>
    <x v="0"/>
    <s v="ORGANIZACION AUTORIZADA"/>
    <s v="ANTIOQUIA"/>
    <s v="TURBO"/>
    <s v="INSCRIPCION"/>
    <d v="2024-08-20T00:00:00"/>
    <x v="7"/>
  </r>
  <r>
    <n v="153185"/>
    <s v="ASOCIACION DE USUARIOS DEL ACUEDUCTO RURAL LA CUCHILLA"/>
    <s v="OPERATIVA"/>
    <s v="MENOR O IGUAL A 2500 USUARIOS"/>
    <s v="Grupo de Pequeños"/>
    <x v="1"/>
    <s v="ORGANIZACION AUTORIZADA"/>
    <s v="ANTIOQUIA"/>
    <s v="COPACABANA"/>
    <s v="ACTUALIZACION"/>
    <d v="2025-02-19T00:00:00"/>
    <x v="3"/>
  </r>
  <r>
    <n v="153203"/>
    <s v="EMPRESA DE ASOCIADOS PARA EL ASEO Y EL APROVECHAMIENTO SAS ESP"/>
    <s v="OPERATIVA"/>
    <s v="MAYOR O IGUAL A 5001 USUARIOS"/>
    <s v="Aprovechamiento "/>
    <x v="2"/>
    <s v="SOCIEDADES (EMPRESA DE SERVICIOS PUBLICOS)"/>
    <s v="NORTE DE SANTANDER"/>
    <s v="CUCUTA"/>
    <s v="INSCRIPCION"/>
    <d v="2024-09-04T00:00:00"/>
    <x v="7"/>
  </r>
  <r>
    <n v="153242"/>
    <s v="ASOCIACION DE GESTION AMBIENTAL S.A.S."/>
    <s v="OPERATIVA"/>
    <s v="MAYOR O IGUAL A 5001 USUARIOS"/>
    <s v="Aprovechamiento "/>
    <x v="0"/>
    <s v="ORGANIZACION AUTORIZADA"/>
    <s v="VALLE DEL CAUCA"/>
    <s v="CALI"/>
    <s v="INSCRIPCION"/>
    <d v="2024-09-19T00:00:00"/>
    <x v="7"/>
  </r>
  <r>
    <n v="153302"/>
    <s v="FUNDACION DE RECICLADORES RECYFUTURO ECO"/>
    <s v="OPERATIVA"/>
    <s v="MAYOR O IGUAL A 5001 USUARIOS"/>
    <s v="Aprovechamiento "/>
    <x v="2"/>
    <s v="ORGANIZACION AUTORIZADA"/>
    <s v="BOGOTÁ, D.C."/>
    <s v="BOGOTA, D.C."/>
    <s v="INSCRIPCION"/>
    <d v="2024-06-18T00:00:00"/>
    <x v="7"/>
  </r>
  <r>
    <n v="153303"/>
    <s v="ASOCIACION DEJANDO HUELLA POR EL PLANETA"/>
    <s v="OPERATIVA"/>
    <s v="MAYOR O IGUAL A 5001 USUARIOS"/>
    <s v="Aprovechamiento "/>
    <x v="2"/>
    <s v="ORGANIZACION AUTORIZADA"/>
    <s v="VALLE DEL CAUCA"/>
    <s v="GUADALAJARA DE BUGA"/>
    <s v="ACTUALIZACION"/>
    <d v="2025-02-07T00:00:00"/>
    <x v="7"/>
  </r>
  <r>
    <n v="153323"/>
    <s v="ASOCIACION DE RECICLADORES ECOPASOS"/>
    <s v="OPERATIVA"/>
    <s v="MAYOR O IGUAL A 5001 USUARIOS"/>
    <s v="Aprovechamiento "/>
    <x v="2"/>
    <s v="ORGANIZACION AUTORIZADA"/>
    <s v="BOGOTÁ, D.C."/>
    <s v="BOGOTA, D.C."/>
    <s v="ACTUALIZACION"/>
    <d v="2025-01-30T00:00:00"/>
    <x v="7"/>
  </r>
  <r>
    <n v="153362"/>
    <s v="CORPORACION RECUPERADORA DEL CARIBE G Y A"/>
    <s v="OPERATIVA"/>
    <s v="MAYOR O IGUAL A 5001 USUARIOS"/>
    <s v="Aprovechamiento "/>
    <x v="2"/>
    <s v="ORGANIZACION AUTORIZADA"/>
    <s v="ATLÁNTICO"/>
    <s v="BARANOA"/>
    <s v="INSCRIPCION"/>
    <d v="2024-08-02T00:00:00"/>
    <x v="7"/>
  </r>
  <r>
    <n v="153403"/>
    <s v="COOPERATIVA MULTIACTIVA RECICLAJE INTELIGENTE"/>
    <s v="OPERATIVA"/>
    <s v="MAYOR O IGUAL A 5001 USUARIOS"/>
    <s v="Aprovechamiento "/>
    <x v="2"/>
    <s v="ORGANIZACION AUTORIZADA"/>
    <s v="ATLÁNTICO"/>
    <s v="BARRANQUILLA"/>
    <s v="ACTUALIZACION"/>
    <d v="2025-03-26T00:00:00"/>
    <x v="7"/>
  </r>
  <r>
    <n v="153404"/>
    <s v="ASOCIACION DE RECUPERADORES EBENEZER ESP"/>
    <s v="OPERATIVA"/>
    <s v="DESDE 2501 HASTA 5000 USUARIOS"/>
    <s v="Aprovechamiento "/>
    <x v="0"/>
    <s v="ORGANIZACION AUTORIZADA"/>
    <s v="BOGOTÁ, D.C."/>
    <s v="BOGOTA, D.C."/>
    <s v="ACTUALIZACION"/>
    <d v="2025-03-25T00:00:00"/>
    <x v="7"/>
  </r>
  <r>
    <n v="153424"/>
    <s v="CIUDAD CIRCULAR S.A.S E.S.P"/>
    <s v="OPERATIVA"/>
    <s v="MAYOR O IGUAL A 5001 USUARIOS"/>
    <s v="Aprovechamiento "/>
    <x v="2"/>
    <s v="SOCIEDADES (EMPRESA DE SERVICIOS PUBLICOS)"/>
    <s v="BOLÍVAR"/>
    <s v="TURBANA"/>
    <s v="INSCRIPCION"/>
    <d v="2024-07-18T00:00:00"/>
    <x v="7"/>
  </r>
  <r>
    <n v="153482"/>
    <s v="VITAL TIERRA E.S.P SAS BIC"/>
    <s v="OPERATIVA"/>
    <s v="MENOR O IGUAL A 2500 USUARIOS"/>
    <s v="Aprovechamiento "/>
    <x v="0"/>
    <s v="SOCIEDADES (EMPRESA DE SERVICIOS PUBLICOS)"/>
    <s v="META"/>
    <s v="VILLAVICENCIO"/>
    <s v="INSCRIPCION"/>
    <d v="2024-07-19T00:00:00"/>
    <x v="7"/>
  </r>
  <r>
    <n v="153506"/>
    <s v="FUNDACION RECICLADORES DESPLAZADOS DE NAVARRO"/>
    <s v="OPERATIVA"/>
    <s v="MAYOR O IGUAL A 5001 USUARIOS"/>
    <s v="Aprovechamiento "/>
    <x v="2"/>
    <s v="ORGANIZACION AUTORIZADA"/>
    <s v="VALLE DEL CAUCA"/>
    <s v="CALI"/>
    <s v="ACTUALIZACION"/>
    <d v="2025-03-27T00:00:00"/>
    <x v="7"/>
  </r>
  <r>
    <n v="153507"/>
    <s v="ASOCIACION DE RECICLADORES NUEVO CICLO"/>
    <s v="OPERATIVA"/>
    <s v="MAYOR O IGUAL A 5001 USUARIOS"/>
    <s v="Aprovechamiento "/>
    <x v="0"/>
    <s v="ORGANIZACION AUTORIZADA"/>
    <s v="CUNDINAMARCA"/>
    <s v="SOACHA"/>
    <s v="INSCRIPCION"/>
    <d v="2024-07-19T00:00:00"/>
    <x v="7"/>
  </r>
  <r>
    <n v="153549"/>
    <s v="ALIANZA INTEGRAL DE RECICLADORES"/>
    <s v="OPERATIVA"/>
    <s v="MAYOR O IGUAL A 5001 USUARIOS"/>
    <s v="Aprovechamiento "/>
    <x v="2"/>
    <s v="ORGANIZACION AUTORIZADA"/>
    <s v="BOGOTÁ, D.C."/>
    <s v="BOGOTA, D.C."/>
    <s v="INSCRIPCION"/>
    <d v="2024-08-02T00:00:00"/>
    <x v="7"/>
  </r>
  <r>
    <n v="153564"/>
    <s v="ASOCIACION DE RECICLADORES EL MILAGRO"/>
    <s v="OPERATIVA"/>
    <s v="MAYOR O IGUAL A 5001 USUARIOS"/>
    <s v="Aprovechamiento "/>
    <x v="2"/>
    <s v="ORGANIZACION AUTORIZADA"/>
    <s v="ATLÁNTICO"/>
    <s v="BARRANQUILLA"/>
    <s v="ACTUALIZACION"/>
    <d v="2025-03-05T00:00:00"/>
    <x v="7"/>
  </r>
  <r>
    <n v="153625"/>
    <s v="ASOCIACION DE RECICLADORES AMBIENTALISTAS DEL VALLE DE TENZA JIREH"/>
    <s v="OPERATIVA"/>
    <s v="MAYOR O IGUAL A 5001 USUARIOS"/>
    <s v="Aprovechamiento "/>
    <x v="2"/>
    <s v="ORGANIZACION AUTORIZADA"/>
    <s v="BOYACÁ"/>
    <s v="GARAGOA"/>
    <s v="INSCRIPCION"/>
    <d v="2024-08-27T00:00:00"/>
    <x v="7"/>
  </r>
  <r>
    <n v="153642"/>
    <s v="REHACER SAS ESP ZOMAC"/>
    <s v="OPERATIVA"/>
    <s v="MENOR O IGUAL A 2500 USUARIOS"/>
    <s v="Aprovechamiento "/>
    <x v="0"/>
    <s v="SOCIEDADES (EMPRESA DE SERVICIOS PUBLICOS)"/>
    <s v="ANTIOQUIA"/>
    <s v="MEDELLÍN"/>
    <s v="INSCRIPCION"/>
    <d v="2024-09-17T00:00:00"/>
    <x v="7"/>
  </r>
  <r>
    <n v="153644"/>
    <s v="ASOCIACION DE RECUPERADORES SOSTENIENDO EL PLANETA"/>
    <s v="OPERATIVA"/>
    <s v="MAYOR O IGUAL A 5001 USUARIOS"/>
    <s v="Aprovechamiento "/>
    <x v="0"/>
    <s v="ORGANIZACION AUTORIZADA"/>
    <s v="CUNDINAMARCA"/>
    <s v="LA MESA"/>
    <s v="ACTUALIZACION"/>
    <d v="2024-09-24T00:00:00"/>
    <x v="7"/>
  </r>
  <r>
    <n v="153662"/>
    <s v="ASOCIACION DE RECICLAJE CORAZON DEL VALLE E.S.P."/>
    <s v="OPERATIVA"/>
    <s v="MAYOR O IGUAL A 5001 USUARIOS"/>
    <s v="Aprovechamiento "/>
    <x v="2"/>
    <s v="ORGANIZACION AUTORIZADA"/>
    <s v="VALLE DEL CAUCA"/>
    <s v="TULUA"/>
    <s v="INSCRIPCION"/>
    <d v="2024-08-02T00:00:00"/>
    <x v="7"/>
  </r>
  <r>
    <n v="153706"/>
    <s v="ASOCIACION DE RECICLADORES DE OFICIO TRANSFORMAR"/>
    <s v="OPERATIVA"/>
    <s v="MAYOR O IGUAL A 5001 USUARIOS"/>
    <s v="Aprovechamiento "/>
    <x v="2"/>
    <s v="ORGANIZACION AUTORIZADA"/>
    <s v="ANTIOQUIA"/>
    <s v="APARTADÓ"/>
    <s v="INSCRIPCION"/>
    <d v="2024-11-20T00:00:00"/>
    <x v="7"/>
  </r>
  <r>
    <n v="153730"/>
    <s v="OOPERATIVA MULTIACTIVA DE SERVICIOS AMBIENTALES Y RECUPERADORES DE OFICIO"/>
    <s v="OPERATIVA"/>
    <s v="MENOR O IGUAL A 2500 USUARIOS"/>
    <s v="Aprovechamiento "/>
    <x v="0"/>
    <s v="ORGANIZACION AUTORIZADA"/>
    <s v="HUILA"/>
    <s v="NEIVA"/>
    <s v="INSCRIPCION"/>
    <d v="2024-09-12T00:00:00"/>
    <x v="7"/>
  </r>
  <r>
    <n v="153747"/>
    <s v="Asociacion de Reciclaodres El Frailejon Por El Agua del Futuro"/>
    <s v="OPERATIVA"/>
    <s v="MAYOR O IGUAL A 5001 USUARIOS"/>
    <s v="Aprovechamiento "/>
    <x v="2"/>
    <s v="ORGANIZACION AUTORIZADA"/>
    <s v="BOGOTÁ, D.C."/>
    <s v="BOGOTA, D.C."/>
    <s v="INSCRIPCION"/>
    <d v="2024-08-30T00:00:00"/>
    <x v="7"/>
  </r>
  <r>
    <n v="153846"/>
    <s v="ASOCIACION DE RECUPERADORE AMBIENTALES LAUDATO"/>
    <s v="OPERATIVA"/>
    <s v="MENOR O IGUAL A 2500 USUARIOS"/>
    <s v="Aprovechamiento "/>
    <x v="0"/>
    <s v="ORGANIZACION AUTORIZADA"/>
    <s v="BOLÍVAR"/>
    <s v="MAHATES"/>
    <s v="INSCRIPCION"/>
    <d v="2024-08-30T00:00:00"/>
    <x v="7"/>
  </r>
  <r>
    <n v="153865"/>
    <s v="ASOCIACIÓN GREMIAL DE RECICLADORES ASEO AMBIENTAL CHIA E.S.P"/>
    <s v="OPERATIVA"/>
    <s v="MAYOR O IGUAL A 5001 USUARIOS"/>
    <s v="Aprovechamiento "/>
    <x v="0"/>
    <s v="ORGANIZACION AUTORIZADA"/>
    <s v="CUNDINAMARCA"/>
    <s v="CHIA"/>
    <s v="ACTUALIZACION"/>
    <d v="2025-02-13T00:00:00"/>
    <x v="7"/>
  </r>
  <r>
    <n v="153888"/>
    <s v="CABILDO INDIGENA BOCON BETULIA"/>
    <s v="OPERATIVA"/>
    <s v="MENOR O IGUAL A 2500 USUARIOS"/>
    <s v="Grupo de Pequeños"/>
    <x v="1"/>
    <s v="ORGANIZACION AUTORIZADA"/>
    <s v="CÓRDOBA"/>
    <s v="MOMIL"/>
    <s v="ACTUALIZACION"/>
    <d v="2025-03-28T00:00:00"/>
    <x v="3"/>
  </r>
  <r>
    <n v="153905"/>
    <s v="ASOCIACION DE RECICLADORES MAKA"/>
    <s v="OPERATIVA"/>
    <s v="DESDE 2501 HASTA 5000 USUARIOS"/>
    <s v="Grupo de Pequeños"/>
    <x v="0"/>
    <s v="ORGANIZACION AUTORIZADA"/>
    <s v="BOGOTÁ, D.C."/>
    <s v="BOGOTA, D.C."/>
    <s v="INSCRIPCION"/>
    <d v="2024-09-13T00:00:00"/>
    <x v="7"/>
  </r>
  <r>
    <n v="153906"/>
    <s v="ASOCIACION DE USUARIOS DEL ACUEDUCTO DE RESERVAS DEL PAUJIL"/>
    <s v="OPERATIVA"/>
    <s v="MENOR O IGUAL A 2500 USUARIOS"/>
    <s v="Grupo de Pequeños"/>
    <x v="0"/>
    <s v="ORGANIZACION AUTORIZADA"/>
    <s v="TOLIMA"/>
    <s v="IBAGUE"/>
    <s v="ACTUALIZACION"/>
    <d v="2025-02-12T00:00:00"/>
    <x v="4"/>
  </r>
  <r>
    <n v="153927"/>
    <s v="ASOCIACION DE  USUARIOS DEL SERVICIO DE AGUA POTABLE DE LA VEGA"/>
    <s v="OPERATIVA"/>
    <s v="MENOR O IGUAL A 2500 USUARIOS"/>
    <s v="Grupo de Pequeños"/>
    <x v="1"/>
    <s v="ORGANIZACION AUTORIZADA"/>
    <s v="NARIÑO"/>
    <s v="FUNES"/>
    <s v="INSCRIPCION"/>
    <d v="2025-02-27T00:00:00"/>
    <x v="3"/>
  </r>
  <r>
    <n v="153945"/>
    <s v="asociacion ecocircular lineal ambiental"/>
    <s v="OPERATIVA"/>
    <s v="MAYOR O IGUAL A 5001 USUARIOS"/>
    <s v="Grupo de Pequeños"/>
    <x v="0"/>
    <s v="ORGANIZACION AUTORIZADA"/>
    <s v="CUNDINAMARCA"/>
    <s v="FACATATIVA"/>
    <s v="INSCRIPCION"/>
    <d v="2024-09-02T00:00:00"/>
    <x v="7"/>
  </r>
  <r>
    <n v="154065"/>
    <s v="ASOCIACION DE RECICLADORES BASURA ZERO ESP"/>
    <s v="OPERATIVA"/>
    <s v="MENOR O IGUAL A 2500 USUARIOS"/>
    <s v="Grupo de Pequeños"/>
    <x v="2"/>
    <s v="ORGANIZACION AUTORIZADA"/>
    <s v="BOGOTÁ, D.C."/>
    <s v="BOGOTA, D.C."/>
    <s v="INSCRIPCION"/>
    <d v="2024-08-27T00:00:00"/>
    <x v="7"/>
  </r>
  <r>
    <n v="154066"/>
    <s v="corporación de recuperadores y recicladores de colombia "/>
    <s v="OPERATIVA"/>
    <s v="MENOR O IGUAL A 2500 USUARIOS"/>
    <s v="Grupo de Pequeños"/>
    <x v="2"/>
    <s v="ORGANIZACION AUTORIZADA"/>
    <s v="BOGOTÁ, D.C."/>
    <s v="BOGOTA, D.C."/>
    <s v="INSCRIPCION"/>
    <d v="2024-09-04T00:00:00"/>
    <x v="7"/>
  </r>
  <r>
    <n v="154067"/>
    <s v="ASOCIACION RECICLANDO EXITOS"/>
    <s v="OPERATIVA"/>
    <s v="DESDE 2501 HASTA 5000 USUARIOS"/>
    <s v="Grupo de Pequeños"/>
    <x v="0"/>
    <s v="ORGANIZACION AUTORIZADA"/>
    <s v="BOLÍVAR"/>
    <s v="CARTAGENA DE INDIAS"/>
    <s v="ACTUALIZACION"/>
    <d v="2025-03-14T00:00:00"/>
    <x v="7"/>
  </r>
  <r>
    <n v="154105"/>
    <s v="EMPRESA DISTRITAL DE APROVECHAMIENTO ESP SAS"/>
    <s v="OPERATIVA"/>
    <s v="MAYOR O IGUAL A 5001 USUARIOS"/>
    <s v="Grupo de Pequeños"/>
    <x v="0"/>
    <s v="SOCIEDADES (EMPRESA DE SERVICIOS PUBLICOS)"/>
    <s v="BOGOTÁ, D.C."/>
    <s v="BOGOTA, D.C."/>
    <s v="INSCRIPCION"/>
    <d v="2024-09-20T00:00:00"/>
    <x v="7"/>
  </r>
  <r>
    <n v="154106"/>
    <s v="ASOCIACION ECORENUEVA TU PLANETA"/>
    <s v="OPERATIVA"/>
    <s v="MAYOR O IGUAL A 5001 USUARIOS"/>
    <s v="Grupo de Pequeños"/>
    <x v="0"/>
    <s v="ORGANIZACION AUTORIZADA"/>
    <s v="VALLE DEL CAUCA"/>
    <s v="PALMIRA"/>
    <s v="INSCRIPCION"/>
    <d v="2024-09-03T00:00:00"/>
    <x v="7"/>
  </r>
  <r>
    <n v="154245"/>
    <s v="ECO GLOBAL SOLUCIONES AMBIENTALES SAS ESP"/>
    <s v="OPERATIVA"/>
    <s v="MAYOR O IGUAL A 5001 USUARIOS"/>
    <s v="Grupo de Pequeños"/>
    <x v="2"/>
    <s v="SOCIEDADES (EMPRESA DE SERVICIOS PUBLICOS)"/>
    <s v="BOGOTÁ, D.C."/>
    <s v="BOGOTA, D.C."/>
    <s v="ACTUALIZACION"/>
    <d v="2024-11-25T00:00:00"/>
    <x v="7"/>
  </r>
  <r>
    <n v="154308"/>
    <s v="ASOCIACIÓN RECUPERADORES AMBIENTALES DE COLOMBIA"/>
    <s v="OPERATIVA"/>
    <s v="MAYOR O IGUAL A 5001 USUARIOS"/>
    <s v="Grupo de Pequeños"/>
    <x v="2"/>
    <s v="ORGANIZACION AUTORIZADA"/>
    <s v="CUNDINAMARCA"/>
    <s v="SOACHA"/>
    <s v="ACTUALIZACION"/>
    <d v="2025-02-20T00:00:00"/>
    <x v="7"/>
  </r>
  <r>
    <n v="154309"/>
    <s v="ASOCIACION DE RECICLADORES VERDE Y LIMPIO ESP"/>
    <s v="OPERATIVA"/>
    <s v="MAYOR O IGUAL A 5001 USUARIOS"/>
    <s v="Grupo de Pequeños"/>
    <x v="2"/>
    <s v="ORGANIZACION AUTORIZADA"/>
    <s v="BOGOTÁ, D.C."/>
    <s v="BOGOTA, D.C."/>
    <s v="INSCRIPCION"/>
    <d v="2024-10-03T00:00:00"/>
    <x v="7"/>
  </r>
  <r>
    <n v="154365"/>
    <s v="SOLUCIONES FERPI SAS ESP"/>
    <s v="OPERATIVA"/>
    <s v="MAYOR O IGUAL A 5001 USUARIOS"/>
    <s v="Grupo de Pequeños"/>
    <x v="2"/>
    <s v="SOCIEDADES (EMPRESA DE SERVICIOS PUBLICOS)"/>
    <s v="BOGOTÁ, D.C."/>
    <s v="BOGOTA, D.C."/>
    <s v="ACTUALIZACION"/>
    <d v="2024-11-07T00:00:00"/>
    <x v="7"/>
  </r>
  <r>
    <n v="154385"/>
    <s v="ASOCIACIONLASABANA"/>
    <s v="OPERATIVA"/>
    <s v="MAYOR O IGUAL A 5001 USUARIOS"/>
    <s v="Grupo de Pequeños"/>
    <x v="0"/>
    <s v="ORGANIZACION AUTORIZADA"/>
    <s v="ATLÁNTICO"/>
    <s v="SABANALARGA"/>
    <s v="ACTUALIZACION"/>
    <d v="2024-12-12T00:00:00"/>
    <x v="7"/>
  </r>
  <r>
    <n v="154407"/>
    <s v="ASOCIACION DE RECICLADORES DEL CARARE"/>
    <s v="OPERATIVA"/>
    <s v="MAYOR O IGUAL A 5001 USUARIOS"/>
    <s v="Grupo de Pequeños"/>
    <x v="0"/>
    <s v="ORGANIZACION AUTORIZADA"/>
    <s v="SANTANDER"/>
    <s v="CIMITARRA"/>
    <s v="INSCRIPCION"/>
    <d v="2024-10-30T00:00:00"/>
    <x v="7"/>
  </r>
  <r>
    <n v="154425"/>
    <s v="ASOCICACION DE RECICLADORES HORIZONTE VERDE"/>
    <s v="OPERATIVA"/>
    <s v="MAYOR O IGUAL A 5001 USUARIOS"/>
    <s v="Grupo de Pequeños"/>
    <x v="2"/>
    <s v="ORGANIZACION AUTORIZADA"/>
    <s v="BOGOTÁ, D.C."/>
    <s v="BOGOTA, D.C."/>
    <s v="INSCRIPCION"/>
    <d v="2024-10-08T00:00:00"/>
    <x v="7"/>
  </r>
  <r>
    <n v="154514"/>
    <s v="ASOCIACIÓN MI VALLE"/>
    <s v="OPERATIVA"/>
    <s v="DESDE 2501 HASTA 5000 USUARIOS"/>
    <s v="Grupo de Pequeños"/>
    <x v="2"/>
    <s v="ORGANIZACION AUTORIZADA"/>
    <s v="CESAR"/>
    <s v="VALLEDUPAR"/>
    <s v="INSCRIPCION"/>
    <d v="2024-10-10T00:00:00"/>
    <x v="7"/>
  </r>
  <r>
    <n v="154565"/>
    <s v="ASOCIACION DE RECICLADORES MARTINEZ"/>
    <s v="OPERATIVA"/>
    <s v="MAYOR O IGUAL A 5001 USUARIOS"/>
    <s v="Grupo de Pequeños"/>
    <x v="2"/>
    <s v="ORGANIZACION AUTORIZADA"/>
    <s v="ATLÁNTICO"/>
    <s v="SABANALARGA"/>
    <s v="ACTUALIZACION"/>
    <d v="2025-01-28T00:00:00"/>
    <x v="7"/>
  </r>
  <r>
    <n v="154567"/>
    <s v="RUTA LIMPIA S.A.S E.S.P."/>
    <s v="OPERATIVA"/>
    <s v="MAYOR O IGUAL A 5001 USUARIOS"/>
    <s v="Grupo de Pequeños"/>
    <x v="2"/>
    <s v="SOCIEDADES (EMPRESA DE SERVICIOS PUBLICOS)"/>
    <s v="BOGOTÁ, D.C."/>
    <s v="BOGOTA, D.C."/>
    <s v="INSCRIPCION"/>
    <d v="2024-10-29T00:00:00"/>
    <x v="7"/>
  </r>
  <r>
    <n v="154568"/>
    <s v="ASOCIACION ECOGAIA PACHAMAMA E.S.P."/>
    <s v="OPERATIVA"/>
    <s v="DESDE 2501 HASTA 5000 USUARIOS"/>
    <s v="Grupo de Pequeños"/>
    <x v="0"/>
    <s v="ORGANIZACION AUTORIZADA"/>
    <s v="CUNDINAMARCA"/>
    <s v="SOACHA"/>
    <s v="INSCRIPCION"/>
    <d v="2024-10-24T00:00:00"/>
    <x v="7"/>
  </r>
  <r>
    <n v="154586"/>
    <s v="ASOCIACION DE RECICLADORES NUEVA COLOMBIA ESP"/>
    <s v="OPERATIVA"/>
    <s v="MAYOR O IGUAL A 5001 USUARIOS"/>
    <s v="Grupo de Pequeños"/>
    <x v="2"/>
    <s v="ORGANIZACION AUTORIZADA"/>
    <s v="BOGOTÁ, D.C."/>
    <s v="BOGOTA, D.C."/>
    <s v="INSCRIPCION"/>
    <d v="2024-10-18T00:00:00"/>
    <x v="7"/>
  </r>
  <r>
    <n v="154587"/>
    <s v="ASOCIACION HUMANOS ECOLOGICOS POR EL MUNDO"/>
    <s v="OPERATIVA"/>
    <s v="MENOR O IGUAL A 2500 USUARIOS"/>
    <s v="Grupo de Pequeños"/>
    <x v="0"/>
    <s v="ORGANIZACION AUTORIZADA"/>
    <s v="CUNDINAMARCA"/>
    <s v="SAN JUAN DE RIOSECO"/>
    <s v="INSCRIPCION"/>
    <d v="2024-10-30T00:00:00"/>
    <x v="7"/>
  </r>
  <r>
    <n v="154628"/>
    <s v="ASOCIACIÓN DE RECUPERADORES AMBIENTALES JYR ESP "/>
    <s v="OPERATIVA"/>
    <s v="MAYOR O IGUAL A 5001 USUARIOS"/>
    <s v="Grupo de Pequeños"/>
    <x v="0"/>
    <s v="ORGANIZACION AUTORIZADA"/>
    <s v="BOGOTÁ, D.C."/>
    <s v="BOGOTA, D.C."/>
    <s v="INSCRIPCION"/>
    <d v="2024-10-24T00:00:00"/>
    <x v="7"/>
  </r>
  <r>
    <n v="154925"/>
    <s v="Asociación de usuarios de alcantarillado del corregimiento de la Torre"/>
    <s v="OPERATIVA"/>
    <s v="MENOR O IGUAL A 2500 USUARIOS"/>
    <s v="Grupo de Pequeños"/>
    <x v="1"/>
    <s v="ORGANIZACION AUTORIZADA"/>
    <s v="VALLE DEL CAUCA"/>
    <s v="PALMIRA"/>
    <s v="INSCRIPCION"/>
    <d v="2025-02-04T00:00:00"/>
    <x v="6"/>
  </r>
  <r>
    <n v="154945"/>
    <s v="ASOCIACION DE USUARIOS DEL ACUEDUCTO RURAL VEREDA CAJAMARQUITA"/>
    <s v="OPERATIVA"/>
    <s v="MENOR O IGUAL A 2500 USUARIOS"/>
    <s v="Grupo de Pequeños"/>
    <x v="0"/>
    <s v="ORGANIZACION AUTORIZADA"/>
    <s v="TOLIMA"/>
    <s v="CAJAMARCA"/>
    <s v="INSCRIPCION"/>
    <d v="2025-03-28T00:00:00"/>
    <x v="3"/>
  </r>
  <r>
    <n v="155325"/>
    <s v="ASOCIACIÓN DE RECICLADORES AEROVIDA"/>
    <s v="OPERATIVA"/>
    <s v="MAYOR O IGUAL A 5001 USUARIOS"/>
    <s v="Grupo de Pequeños"/>
    <x v="2"/>
    <s v="ORGANIZACION AUTORIZADA"/>
    <s v="BOGOTÁ, D.C."/>
    <s v="BOGOTA, D.C."/>
    <s v="INSCRIPCION"/>
    <d v="2025-01-10T00:00:00"/>
    <x v="7"/>
  </r>
  <r>
    <n v="155565"/>
    <s v="ASOCIACION PARA LA PROTECCION DE LA TIERRA"/>
    <s v="OPERATIVA"/>
    <s v="MAYOR O IGUAL A 5001 USUARIOS"/>
    <s v="Grupo de Pequeños"/>
    <x v="2"/>
    <s v="ORGANIZACION AUTORIZADA"/>
    <s v="BOGOTÁ, D.C."/>
    <s v="BOGOTA, D.C."/>
    <s v="INSCRIPCION"/>
    <d v="2025-02-24T00:00:00"/>
    <x v="7"/>
  </r>
  <r>
    <n v="155666"/>
    <s v="IN-NOVUS INGENIERIA ESP SAS"/>
    <s v="OPERATIVA"/>
    <s v="MENOR O IGUAL A 2500 USUARIOS"/>
    <s v="Grupo de Pequeños"/>
    <x v="0"/>
    <s v="SOCIEDADES (EMPRESA DE SERVICIOS PUBLICOS)"/>
    <s v="RISARALDA"/>
    <s v="PEREIRA"/>
    <s v="INSCRIPCION"/>
    <d v="2025-03-26T00:00:00"/>
    <x v="3"/>
  </r>
  <r>
    <n v="1381"/>
    <s v="EMPRESA DE SERVICIOS PUBLICOS DOMICILIARIOS DEL MUNICIPIO DE SACHICA E.S.P."/>
    <s v="OPERATIVA"/>
    <s v="MENOR O IGUAL A 2500 USUARIOS"/>
    <s v="Grupo de Pequeños"/>
    <x v="0"/>
    <s v="EMPRESA INDUSTRIAL Y COMERCIAL DEL ESTADO"/>
    <s v="BOYACÁ"/>
    <s v="SACHICA"/>
    <s v="ACTUALIZACION"/>
    <d v="2022-05-03T00:00:00"/>
    <x v="1"/>
  </r>
  <r>
    <n v="49505"/>
    <s v="ASOCIACION ACUEDUCTO COMUNITARIO AGUAS CLARAS VEREDA TAUMA"/>
    <s v="ABASTO"/>
    <s v="MENOR O IGUAL A 2500 USUARIOS"/>
    <s v="Grupo de Pequeños"/>
    <x v="1"/>
    <s v="ORGANIZACION AUTORIZADA"/>
    <s v="RISARALDA"/>
    <s v="GUATICA"/>
    <s v="ACTUALIZACION"/>
    <d v="2023-11-14T00:00:00"/>
    <x v="3"/>
  </r>
  <r>
    <n v="65679"/>
    <s v="ASOCIACION AMBIENTAL DE RECICLAJE DE GIRARDOT"/>
    <s v="OPERATIVA"/>
    <s v="MENOR O IGUAL A 2500 USUARIOS"/>
    <s v="Aprovechamiento "/>
    <x v="2"/>
    <s v="ORGANIZACION AUTORIZADA"/>
    <s v="CUNDINAMARCA"/>
    <s v="GIRARDOT"/>
    <s v="ACTUALIZACION"/>
    <d v="2023-10-25T00:00:00"/>
    <x v="7"/>
  </r>
  <r>
    <n v="65760"/>
    <s v="Empresa Municipal de servicios publicos domiciliarios de Guepsa"/>
    <s v="OPERATIVA"/>
    <s v="MENOR O IGUAL A 2500 USUARIOS"/>
    <s v="Grupo de Pequeños"/>
    <x v="2"/>
    <s v="SOCIEDADES (EMPRESA DE SERVICIOS PUBLICOS)"/>
    <s v="SANTANDER"/>
    <s v="GUEPSA"/>
    <s v="ACTUALIZACION"/>
    <d v="2024-09-20T00:00:00"/>
    <x v="6"/>
  </r>
  <r>
    <n v="20504"/>
    <s v="COOPERATIVA DE SERVICIOS PUBLICOS DE CUPICA"/>
    <s v="OPERATIVA"/>
    <s v="MENOR O IGUAL A 2500 USUARIOS"/>
    <s v="Grupo de Pequeños"/>
    <x v="2"/>
    <s v="ORGANIZACION AUTORIZADA"/>
    <s v="CHOCÓ"/>
    <s v="BAHIA SOLANO"/>
    <s v="ACTUALIZACION"/>
    <d v="2024-02-13T00:00:00"/>
    <x v="4"/>
  </r>
  <r>
    <n v="45596"/>
    <s v="Asociación de Usuarios del Acueducto Horizonte"/>
    <s v="OPERATIVA"/>
    <s v="MENOR O IGUAL A 2500 USUARIOS"/>
    <s v="Grupo de Pequeños"/>
    <x v="2"/>
    <s v="ORGANIZACION AUTORIZADA"/>
    <s v="SANTANDER"/>
    <s v="SAN VICENTE DE CHUCURI"/>
    <s v="ACTUALIZACION"/>
    <d v="2024-01-17T00:00:00"/>
    <x v="3"/>
  </r>
  <r>
    <n v="1071"/>
    <s v="ASOCIACION DE SUSCRIPTORES DEL ACUEDUCTO RURAL DE LAS VEREDAS LA CABAÑA - LA CAPILLA"/>
    <s v="OPERATIVA"/>
    <s v="MENOR O IGUAL A 2500 USUARIOS"/>
    <s v="Grupo de Pequeños"/>
    <x v="2"/>
    <s v="ORGANIZACION AUTORIZADA"/>
    <s v="CUNDINAMARCA"/>
    <s v="ZIPACON"/>
    <s v="ACTUALIZACION"/>
    <d v="2024-08-06T00:00:00"/>
    <x v="3"/>
  </r>
  <r>
    <n v="26190"/>
    <s v="ECOLIMPIA S.A.S E.S.P."/>
    <s v="OPERATIVA"/>
    <s v="MAYOR O IGUAL A 5001 USUARIOS"/>
    <s v="Aprovechamiento "/>
    <x v="2"/>
    <s v="SOCIEDADES (EMPRESA DE SERVICIOS PUBLICOS)"/>
    <s v="BOGOTÁ, D.C."/>
    <s v="BOGOTA, D.C."/>
    <s v="ACTUALIZACION"/>
    <d v="2024-01-31T00:00:00"/>
    <x v="7"/>
  </r>
  <r>
    <n v="150442"/>
    <s v="CONEXION ECOVERDE ESP SAS"/>
    <s v="OPERATIVA"/>
    <s v="MAYOR O IGUAL A 5001 USUARIOS"/>
    <s v="Aprovechamiento "/>
    <x v="2"/>
    <s v="SOCIEDADES (EMPRESA DE SERVICIOS PUBLICOS)"/>
    <s v="BOGOTÁ, D.C."/>
    <s v="BOGOTA, D.C."/>
    <s v="INSCRIPCION"/>
    <d v="2023-12-15T00:00:00"/>
    <x v="7"/>
  </r>
  <r>
    <n v="150442"/>
    <s v="CONEXION ECOVERDE ESP SAS"/>
    <s v="OPERATIVA"/>
    <s v="MENOR O IGUAL A 2500 USUARIOS"/>
    <s v="Aprovechamiento "/>
    <x v="2"/>
    <s v="ORGANIZACION AUTORIZADA"/>
    <s v="BOGOTA, D.C."/>
    <s v="BOGOTA, D.C."/>
    <s v="INSCRIPCION"/>
    <d v="2023-12-15T00:00:00"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2">
  <r>
    <s v="NARINO "/>
    <s v="GUAITARILLA "/>
    <s v="INSCRIPCION"/>
    <d v="2025-03-07T00:00:00"/>
    <x v="0"/>
  </r>
  <r>
    <s v="HUILA"/>
    <s v="NEIVA"/>
    <s v="INSCRIPCION"/>
    <d v="2025-03-27T00:00:00"/>
    <x v="1"/>
  </r>
  <r>
    <s v="SUCRE"/>
    <s v="OVEJAS"/>
    <s v="INSCRIPCION"/>
    <d v="2025-01-27T00:00:00"/>
    <x v="2"/>
  </r>
  <r>
    <s v="CAUCA"/>
    <s v="TORIBIO"/>
    <s v="INSCRIPCION"/>
    <d v="2025-01-03T00:00:00"/>
    <x v="3"/>
  </r>
  <r>
    <s v="SANTANDER"/>
    <s v="BARBOSA"/>
    <s v="INSCRIPCION"/>
    <d v="2025-02-27T00:00:00"/>
    <x v="1"/>
  </r>
  <r>
    <s v="SUCRE"/>
    <s v="SAN LUIS DE SINCE"/>
    <s v="INSCRIPCION"/>
    <d v="2025-01-27T00:00:00"/>
    <x v="1"/>
  </r>
  <r>
    <s v="NARIÑO"/>
    <s v="FUNES"/>
    <s v="INSCRIPCION"/>
    <d v="2025-02-27T00:00:00"/>
    <x v="0"/>
  </r>
  <r>
    <s v="VALLE DEL CAUCA"/>
    <s v="PALMIRA"/>
    <s v="INSCRIPCION"/>
    <d v="2025-02-04T00:00:00"/>
    <x v="4"/>
  </r>
  <r>
    <s v="TOLIMA"/>
    <s v="CAJAMARCA"/>
    <s v="INSCRIPCION"/>
    <d v="2025-03-28T00:00:00"/>
    <x v="0"/>
  </r>
  <r>
    <s v="BOGOTÁ, D.C."/>
    <s v="BOGOTA, D.C."/>
    <s v="INSCRIPCION"/>
    <d v="2025-01-10T00:00:00"/>
    <x v="5"/>
  </r>
  <r>
    <s v="BOGOTÁ, D.C."/>
    <s v="BOGOTA, D.C."/>
    <s v="INSCRIPCION"/>
    <d v="2025-02-24T00:00:00"/>
    <x v="5"/>
  </r>
  <r>
    <s v="RISARALDA"/>
    <s v="PEREIRA"/>
    <s v="INSCRIPCION"/>
    <d v="2025-03-26T00:00:0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13" cacheId="138" dataOnRows="1" applyNumberFormats="0" applyBorderFormats="0" applyFontFormats="0" applyPatternFormats="0" applyAlignmentFormats="0" applyWidthHeightFormats="1" dataCaption="Datos" updatedVersion="8" minRefreshableVersion="3" showMemberPropertyTips="0" useAutoFormatting="1" itemPrintTitles="1" createdVersion="8" indent="0" compact="0" compactData="0" gridDropZones="1">
  <location ref="A1:B6" firstHeaderRow="2" firstDataRow="2" firstDataCol="1"/>
  <pivotFields count="12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dataField="1" compact="0" outline="0" showAll="0" includeNewItemsInFilter="1">
      <items count="7">
        <item m="1" x="3"/>
        <item m="1" x="5"/>
        <item m="1" x="4"/>
        <item x="0"/>
        <item x="1"/>
        <item x="2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4"/>
  </rowFields>
  <rowItems count="4">
    <i>
      <x v="3"/>
    </i>
    <i>
      <x v="4"/>
    </i>
    <i>
      <x v="5"/>
    </i>
    <i t="grand">
      <x/>
    </i>
  </rowItems>
  <colItems count="1">
    <i/>
  </colItems>
  <dataFields count="1">
    <dataField name="Cuenta de VIGILANCIA " fld="4" subtotal="count" baseField="0" baseItem="0" numFmtId="3"/>
  </dataFields>
  <formats count="6">
    <format dxfId="13">
      <pivotArea outline="0" fieldPosition="0"/>
    </format>
    <format dxfId="12">
      <pivotArea field="4" type="button" dataOnly="0" labelOnly="1" outline="0" axis="axisRow" fieldPosition="0"/>
    </format>
    <format dxfId="11">
      <pivotArea grandRow="1" outline="0" fieldPosition="0"/>
    </format>
    <format dxfId="10">
      <pivotArea dataOnly="0" labelOnly="1" grandRow="1" outline="0" fieldPosition="0"/>
    </format>
    <format dxfId="9">
      <pivotArea grandRow="1" outline="0" fieldPosition="0"/>
    </format>
    <format dxfId="8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Dinámica16" cacheId="14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3:B69" firstHeaderRow="1" firstDataRow="1" firstDataCol="1" rowPageCount="1" colPageCount="1"/>
  <pivotFields count="12">
    <pivotField dataField="1" showAll="0"/>
    <pivotField showAll="0"/>
    <pivotField showAll="0"/>
    <pivotField showAll="0"/>
    <pivotField showAll="0"/>
    <pivotField axis="axisPage" multipleItemSelectionAllowed="1" showAll="0">
      <items count="5">
        <item h="1" x="1"/>
        <item m="1" x="3"/>
        <item h="1" x="2"/>
        <item x="0"/>
        <item t="default"/>
      </items>
    </pivotField>
    <pivotField axis="axisRow" showAll="0">
      <items count="10">
        <item x="0"/>
        <item x="6"/>
        <item x="1"/>
        <item x="7"/>
        <item x="2"/>
        <item x="4"/>
        <item x="5"/>
        <item x="8"/>
        <item x="3"/>
        <item t="default"/>
      </items>
    </pivotField>
    <pivotField showAll="0"/>
    <pivotField showAll="0"/>
    <pivotField showAll="0"/>
    <pivotField numFmtId="14" showAll="0"/>
    <pivotField showAll="0"/>
  </pivotFields>
  <rowFields count="1">
    <field x="6"/>
  </rowFields>
  <rowItems count="6">
    <i>
      <x/>
    </i>
    <i>
      <x v="2"/>
    </i>
    <i>
      <x v="4"/>
    </i>
    <i>
      <x v="5"/>
    </i>
    <i>
      <x v="8"/>
    </i>
    <i t="grand">
      <x/>
    </i>
  </rowItems>
  <colItems count="1">
    <i/>
  </colItems>
  <pageFields count="1">
    <pageField fld="5" hier="0"/>
  </pageFields>
  <dataFields count="1">
    <dataField name="Cuenta de ID" fld="0" subtotal="count" baseField="0" baseItem="0" numFmtId="3"/>
  </dataFields>
  <formats count="7">
    <format dxfId="20">
      <pivotArea outline="0" collapsedLevelsAreSubtotals="1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6" type="button" dataOnly="0" labelOnly="1" outline="0" axis="axisRow" fieldPosition="0"/>
    </format>
    <format dxfId="16">
      <pivotArea dataOnly="0" labelOnly="1" fieldPosition="0">
        <references count="1">
          <reference field="6" count="5">
            <x v="0"/>
            <x v="2"/>
            <x v="4"/>
            <x v="6"/>
            <x v="8"/>
          </reference>
        </references>
      </pivotArea>
    </format>
    <format dxfId="15">
      <pivotArea dataOnly="0" labelOnly="1" grandRow="1" outline="0" fieldPosition="0"/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Dinámica9" cacheId="13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:N20" firstHeaderRow="1" firstDataRow="3" firstDataCol="1"/>
  <pivotFields count="12">
    <pivotField dataField="1" showAll="0"/>
    <pivotField showAll="0"/>
    <pivotField showAll="0"/>
    <pivotField showAll="0"/>
    <pivotField axis="axisCol" showAll="0">
      <items count="7">
        <item m="1" x="3"/>
        <item x="2"/>
        <item m="1" x="5"/>
        <item x="1"/>
        <item x="0"/>
        <item m="1" x="4"/>
        <item t="default"/>
      </items>
    </pivotField>
    <pivotField axis="axisCol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numFmtId="14" showAll="0"/>
    <pivotField axis="axisRow" showAll="0">
      <items count="11">
        <item m="1" x="8"/>
        <item x="3"/>
        <item x="4"/>
        <item m="1" x="9"/>
        <item x="1"/>
        <item x="5"/>
        <item x="6"/>
        <item x="2"/>
        <item x="7"/>
        <item x="0"/>
        <item t="default"/>
      </items>
    </pivotField>
  </pivotFields>
  <rowFields count="1">
    <field x="11"/>
  </rowFields>
  <rowItems count="9"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4"/>
    <field x="5"/>
  </colFields>
  <colItems count="13">
    <i>
      <x v="1"/>
      <x/>
    </i>
    <i r="1">
      <x v="1"/>
    </i>
    <i r="1">
      <x v="2"/>
    </i>
    <i t="default">
      <x v="1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 t="grand">
      <x/>
    </i>
  </colItems>
  <dataFields count="1">
    <dataField name="Cuenta de ID" fld="0" subtotal="count" baseField="11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138" dataOnRows="1" applyNumberFormats="0" applyBorderFormats="0" applyFontFormats="0" applyPatternFormats="0" applyAlignmentFormats="0" applyWidthHeightFormats="1" dataCaption="Datos" updatedVersion="8" minRefreshableVersion="3" showMemberPropertyTips="0" useAutoFormatting="1" itemPrintTitles="1" createdVersion="8" indent="0" compact="0" compactData="0" gridDropZones="1" chartFormat="12">
  <location ref="A136:B171" firstHeaderRow="2" firstDataRow="2" firstDataCol="1" rowPageCount="2" colPageCount="1"/>
  <pivotFields count="12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39">
        <item x="33"/>
        <item x="5"/>
        <item x="20"/>
        <item x="27"/>
        <item x="4"/>
        <item x="3"/>
        <item x="2"/>
        <item x="1"/>
        <item x="0"/>
        <item x="22"/>
        <item x="21"/>
        <item x="7"/>
        <item x="8"/>
        <item x="26"/>
        <item x="9"/>
        <item x="10"/>
        <item x="32"/>
        <item x="28"/>
        <item x="11"/>
        <item x="23"/>
        <item x="12"/>
        <item x="13"/>
        <item x="14"/>
        <item x="16"/>
        <item x="24"/>
        <item x="17"/>
        <item x="15"/>
        <item x="18"/>
        <item m="1" x="37"/>
        <item x="25"/>
        <item x="6"/>
        <item x="19"/>
        <item m="1" x="36"/>
        <item x="30"/>
        <item x="29"/>
        <item x="31"/>
        <item x="34"/>
        <item x="35"/>
        <item t="default"/>
      </items>
    </pivotField>
    <pivotField compact="0" outline="0" showAll="0" includeNewItemsInFilter="1"/>
    <pivotField axis="axisPage" dataField="1" compact="0" outline="0" multipleItemSelectionAllowed="1" showAll="0" includeNewItemsInFilter="1">
      <items count="3">
        <item x="0"/>
        <item h="1" x="1"/>
        <item t="default"/>
      </items>
    </pivotField>
    <pivotField axis="axisPage" compact="0" outline="0" multipleItemSelectionAllowed="1" showAll="0" includeNewItemsInFilter="1">
      <items count="1363">
        <item h="1" x="407"/>
        <item h="1" x="413"/>
        <item h="1" x="412"/>
        <item h="1" x="434"/>
        <item h="1" x="410"/>
        <item h="1" x="440"/>
        <item h="1" x="189"/>
        <item h="1" x="392"/>
        <item h="1" x="293"/>
        <item h="1" x="426"/>
        <item h="1" x="186"/>
        <item h="1" x="278"/>
        <item h="1" x="184"/>
        <item h="1" x="495"/>
        <item h="1" x="458"/>
        <item h="1" x="168"/>
        <item h="1" x="472"/>
        <item h="1" x="467"/>
        <item h="1" x="510"/>
        <item h="1" x="49"/>
        <item h="1" x="512"/>
        <item h="1" x="540"/>
        <item h="1" x="354"/>
        <item h="1" x="432"/>
        <item h="1" x="555"/>
        <item h="1" x="451"/>
        <item h="1" x="567"/>
        <item h="1" x="537"/>
        <item h="1" x="535"/>
        <item h="1" x="528"/>
        <item h="1" x="539"/>
        <item h="1" x="262"/>
        <item h="1" x="151"/>
        <item h="1" x="313"/>
        <item h="1" x="593"/>
        <item h="1" x="534"/>
        <item h="1" x="546"/>
        <item h="1" x="599"/>
        <item h="1" x="144"/>
        <item h="1" x="588"/>
        <item h="1" x="596"/>
        <item h="1" x="254"/>
        <item h="1" x="542"/>
        <item h="1" x="595"/>
        <item h="1" x="225"/>
        <item h="1" x="166"/>
        <item h="1" x="134"/>
        <item h="1" x="501"/>
        <item h="1" x="488"/>
        <item h="1" x="608"/>
        <item h="1" x="400"/>
        <item h="1" x="490"/>
        <item h="1" x="566"/>
        <item h="1" x="487"/>
        <item h="1" x="517"/>
        <item h="1" x="174"/>
        <item h="1" x="486"/>
        <item h="1" x="328"/>
        <item h="1" x="600"/>
        <item h="1" x="606"/>
        <item h="1" x="471"/>
        <item h="1" x="583"/>
        <item h="1" x="613"/>
        <item h="1" x="611"/>
        <item h="1" x="590"/>
        <item h="1" x="306"/>
        <item h="1" x="609"/>
        <item h="1" x="188"/>
        <item h="1" x="605"/>
        <item h="1" x="269"/>
        <item h="1" x="494"/>
        <item h="1" x="464"/>
        <item h="1" x="589"/>
        <item h="1" x="602"/>
        <item h="1" x="623"/>
        <item h="1" x="193"/>
        <item h="1" x="409"/>
        <item h="1" x="357"/>
        <item h="1" x="607"/>
        <item h="1" x="395"/>
        <item h="1" x="643"/>
        <item h="1" x="286"/>
        <item h="1" x="644"/>
        <item h="1" x="598"/>
        <item h="1" x="447"/>
        <item h="1" x="441"/>
        <item h="1" x="93"/>
        <item h="1" x="240"/>
        <item h="1" x="226"/>
        <item h="1" x="115"/>
        <item h="1" x="655"/>
        <item h="1" x="271"/>
        <item h="1" x="653"/>
        <item h="1" x="484"/>
        <item h="1" x="363"/>
        <item h="1" x="445"/>
        <item h="1" x="142"/>
        <item h="1" x="388"/>
        <item h="1" x="571"/>
        <item h="1" x="638"/>
        <item h="1" x="62"/>
        <item h="1" x="438"/>
        <item h="1" x="259"/>
        <item h="1" x="125"/>
        <item h="1" x="499"/>
        <item h="1" x="576"/>
        <item h="1" x="58"/>
        <item h="1" x="503"/>
        <item h="1" x="642"/>
        <item h="1" x="639"/>
        <item h="1" x="489"/>
        <item h="1" x="504"/>
        <item h="1" x="559"/>
        <item h="1" x="67"/>
        <item h="1" x="594"/>
        <item h="1" x="627"/>
        <item h="1" x="668"/>
        <item h="1" x="475"/>
        <item h="1" x="610"/>
        <item h="1" x="637"/>
        <item h="1" x="551"/>
        <item h="1" x="580"/>
        <item h="1" x="182"/>
        <item h="1" x="246"/>
        <item h="1" x="373"/>
        <item h="1" x="366"/>
        <item h="1" x="87"/>
        <item h="1" x="705"/>
        <item h="1" x="360"/>
        <item h="1" x="702"/>
        <item h="1" x="23"/>
        <item h="1" x="720"/>
        <item h="1" x="683"/>
        <item h="1" x="558"/>
        <item h="1" x="403"/>
        <item h="1" x="649"/>
        <item h="1" x="285"/>
        <item h="1" x="485"/>
        <item h="1" x="323"/>
        <item h="1" x="52"/>
        <item h="1" x="552"/>
        <item h="1" x="676"/>
        <item h="1" x="636"/>
        <item h="1" x="624"/>
        <item h="1" x="715"/>
        <item h="1" x="739"/>
        <item h="1" x="565"/>
        <item h="1" x="462"/>
        <item h="1" x="187"/>
        <item h="1" x="337"/>
        <item h="1" x="511"/>
        <item h="1" x="362"/>
        <item h="1" x="324"/>
        <item h="1" x="276"/>
        <item h="1" x="634"/>
        <item h="1" x="330"/>
        <item h="1" x="365"/>
        <item h="1" x="502"/>
        <item h="1" x="772"/>
        <item h="1" x="648"/>
        <item h="1" x="661"/>
        <item h="1" x="35"/>
        <item h="1" x="425"/>
        <item h="1" x="261"/>
        <item h="1" x="650"/>
        <item h="1" x="183"/>
        <item h="1" x="122"/>
        <item h="1" x="419"/>
        <item h="1" x="651"/>
        <item h="1" x="628"/>
        <item h="1" x="381"/>
        <item h="1" x="679"/>
        <item h="1" x="768"/>
        <item h="1" x="625"/>
        <item h="1" x="780"/>
        <item h="1" x="238"/>
        <item h="1" x="805"/>
        <item h="1" x="762"/>
        <item h="1" x="764"/>
        <item h="1" x="73"/>
        <item h="1" x="811"/>
        <item h="1" x="812"/>
        <item h="1" x="832"/>
        <item h="1" x="372"/>
        <item h="1" x="689"/>
        <item h="1" x="833"/>
        <item h="1" x="380"/>
        <item h="1" x="828"/>
        <item h="1" x="802"/>
        <item h="1" x="815"/>
        <item h="1" x="368"/>
        <item h="1" x="150"/>
        <item h="1" x="818"/>
        <item h="1" x="680"/>
        <item h="1" x="783"/>
        <item h="1" x="837"/>
        <item h="1" x="491"/>
        <item h="1" x="641"/>
        <item h="1" x="556"/>
        <item h="1" x="530"/>
        <item h="1" x="418"/>
        <item h="1" x="800"/>
        <item h="1" x="519"/>
        <item h="1" x="295"/>
        <item h="1" x="190"/>
        <item h="1" x="691"/>
        <item h="1" x="402"/>
        <item h="1" x="251"/>
        <item h="1" x="746"/>
        <item h="1" x="841"/>
        <item h="1" x="275"/>
        <item h="1" x="846"/>
        <item h="1" x="843"/>
        <item h="1" x="848"/>
        <item h="1" x="834"/>
        <item h="1" x="326"/>
        <item h="1" x="561"/>
        <item h="1" x="601"/>
        <item h="1" x="469"/>
        <item h="1" x="839"/>
        <item h="1" x="163"/>
        <item h="1" x="194"/>
        <item h="1" x="587"/>
        <item h="1" x="677"/>
        <item h="1" x="854"/>
        <item h="1" x="632"/>
        <item h="1" x="201"/>
        <item h="1" x="1"/>
        <item h="1" x="861"/>
        <item h="1" x="672"/>
        <item h="1" x="230"/>
        <item h="1" x="860"/>
        <item h="1" x="792"/>
        <item h="1" x="161"/>
        <item h="1" x="477"/>
        <item h="1" x="684"/>
        <item h="1" x="820"/>
        <item h="1" x="708"/>
        <item h="1" x="717"/>
        <item h="1" x="139"/>
        <item h="1" x="105"/>
        <item h="1" x="881"/>
        <item h="1" x="788"/>
        <item h="1" x="817"/>
        <item h="1" x="883"/>
        <item h="1" x="311"/>
        <item h="1" x="747"/>
        <item h="1" x="776"/>
        <item h="1" x="164"/>
        <item h="1" x="71"/>
        <item h="1" x="760"/>
        <item h="1" x="515"/>
        <item h="1" x="851"/>
        <item h="1" x="630"/>
        <item h="1" x="280"/>
        <item h="1" x="212"/>
        <item h="1" x="790"/>
        <item h="1" x="786"/>
        <item h="1" x="351"/>
        <item h="1" x="752"/>
        <item h="1" x="507"/>
        <item h="1" x="756"/>
        <item h="1" x="343"/>
        <item h="1" x="869"/>
        <item h="1" x="54"/>
        <item h="1" x="767"/>
        <item h="1" x="712"/>
        <item h="1" x="626"/>
        <item h="1" x="873"/>
        <item h="1" x="813"/>
        <item h="1" x="234"/>
        <item h="1" x="481"/>
        <item h="1" x="849"/>
        <item h="1" x="63"/>
        <item h="1" x="219"/>
        <item h="1" x="686"/>
        <item h="1" x="875"/>
        <item h="1" x="185"/>
        <item h="1" x="90"/>
        <item h="1" x="737"/>
        <item h="1" x="137"/>
        <item h="1" x="814"/>
        <item h="1" x="616"/>
        <item h="1" x="844"/>
        <item h="1" x="334"/>
        <item h="1" x="859"/>
        <item h="1" x="100"/>
        <item h="1" x="340"/>
        <item h="1" x="621"/>
        <item h="1" x="167"/>
        <item h="1" x="808"/>
        <item h="1" x="138"/>
        <item h="1" x="798"/>
        <item h="1" x="165"/>
        <item h="1" x="145"/>
        <item h="1" x="852"/>
        <item h="1" x="291"/>
        <item h="1" x="149"/>
        <item h="1" x="428"/>
        <item h="1" x="136"/>
        <item h="1" x="584"/>
        <item h="1" x="878"/>
        <item h="1" x="889"/>
        <item h="1" x="903"/>
        <item h="1" x="266"/>
        <item h="1" x="38"/>
        <item h="1" x="687"/>
        <item h="1" x="892"/>
        <item h="1" x="654"/>
        <item h="1" x="574"/>
        <item h="1" x="879"/>
        <item h="1" x="759"/>
        <item h="1" x="894"/>
        <item h="1" x="353"/>
        <item h="1" x="900"/>
        <item h="1" x="824"/>
        <item h="1" x="826"/>
        <item h="1" x="154"/>
        <item h="1" x="666"/>
        <item h="1" x="327"/>
        <item h="1" x="827"/>
        <item h="1" x="417"/>
        <item h="1" x="749"/>
        <item h="1" x="745"/>
        <item h="1" x="822"/>
        <item h="1" x="923"/>
        <item h="1" x="573"/>
        <item h="1" x="397"/>
        <item h="1" x="218"/>
        <item h="1" x="527"/>
        <item h="1" x="920"/>
        <item h="1" x="660"/>
        <item h="1" x="430"/>
        <item h="1" x="922"/>
        <item h="1" x="695"/>
        <item h="1" x="435"/>
        <item h="1" x="662"/>
        <item h="1" x="858"/>
        <item h="1" x="840"/>
        <item h="1" x="288"/>
        <item h="1" x="348"/>
        <item h="1" x="929"/>
        <item h="1" x="927"/>
        <item h="1" x="656"/>
        <item h="1" x="898"/>
        <item h="1" x="926"/>
        <item h="1" x="338"/>
        <item h="1" x="821"/>
        <item h="1" x="933"/>
        <item h="1" x="904"/>
        <item h="1" x="710"/>
        <item h="1" x="934"/>
        <item h="1" x="15"/>
        <item h="1" x="427"/>
        <item h="1" x="907"/>
        <item h="1" x="940"/>
        <item h="1" x="946"/>
        <item h="1" x="730"/>
        <item h="1" x="723"/>
        <item h="1" x="244"/>
        <item h="1" x="937"/>
        <item h="1" x="935"/>
        <item h="1" x="222"/>
        <item h="1" x="944"/>
        <item h="1" x="943"/>
        <item h="1" x="936"/>
        <item h="1" x="942"/>
        <item h="1" x="938"/>
        <item h="1" x="866"/>
        <item h="1" x="470"/>
        <item h="1" x="899"/>
        <item h="1" x="738"/>
        <item h="1" x="170"/>
        <item h="1" x="960"/>
        <item h="1" x="962"/>
        <item h="1" x="958"/>
        <item h="1" x="908"/>
        <item h="1" x="963"/>
        <item h="1" x="411"/>
        <item h="1" x="955"/>
        <item h="1" x="953"/>
        <item h="1" x="932"/>
        <item h="1" x="967"/>
        <item h="1" x="976"/>
        <item h="1" x="975"/>
        <item h="1" x="928"/>
        <item h="1" x="518"/>
        <item h="1" x="970"/>
        <item h="1" x="956"/>
        <item h="1" x="978"/>
        <item h="1" x="993"/>
        <item h="1" x="1001"/>
        <item h="1" x="965"/>
        <item h="1" x="356"/>
        <item h="1" x="997"/>
        <item h="1" x="569"/>
        <item h="1" x="990"/>
        <item h="1" x="981"/>
        <item h="1" x="1006"/>
        <item h="1" x="952"/>
        <item h="1" x="1008"/>
        <item h="1" x="972"/>
        <item h="1" x="986"/>
        <item h="1" x="1018"/>
        <item h="1" x="1022"/>
        <item h="1" x="1024"/>
        <item h="1" x="1027"/>
        <item h="1" x="645"/>
        <item h="1" x="1020"/>
        <item h="1" x="1034"/>
        <item h="1" x="1023"/>
        <item h="1" x="1011"/>
        <item h="1" x="622"/>
        <item h="1" x="268"/>
        <item h="1" x="1026"/>
        <item h="1" x="414"/>
        <item h="1" x="1003"/>
        <item h="1" x="1030"/>
        <item h="1" x="111"/>
        <item h="1" x="765"/>
        <item h="1" x="1049"/>
        <item h="1" x="1041"/>
        <item h="1" x="794"/>
        <item h="1" x="1061"/>
        <item h="1" x="1025"/>
        <item h="1" x="1059"/>
        <item h="1" x="1021"/>
        <item h="1" x="1038"/>
        <item h="1" x="880"/>
        <item h="1" x="282"/>
        <item h="1" x="1058"/>
        <item h="1" x="664"/>
        <item h="1" x="906"/>
        <item h="1" x="724"/>
        <item h="1" x="665"/>
        <item h="1" x="1012"/>
        <item h="1" x="1066"/>
        <item h="1" x="1064"/>
        <item h="1" x="355"/>
        <item h="1" x="1017"/>
        <item h="1" x="838"/>
        <item h="1" x="560"/>
        <item h="1" x="1078"/>
        <item h="1" x="850"/>
        <item h="1" x="1074"/>
        <item h="1" x="1057"/>
        <item h="1" x="1052"/>
        <item h="1" x="1077"/>
        <item h="1" x="1072"/>
        <item h="1" x="375"/>
        <item h="1" x="1080"/>
        <item h="1" x="431"/>
        <item h="1" x="758"/>
        <item h="1" x="443"/>
        <item h="1" x="797"/>
        <item h="1" x="386"/>
        <item h="1" x="347"/>
        <item h="1" x="479"/>
        <item h="1" x="868"/>
        <item h="1" x="1037"/>
        <item h="1" x="950"/>
        <item h="1" x="1048"/>
        <item h="1" x="1095"/>
        <item h="1" x="874"/>
        <item h="1" x="61"/>
        <item h="1" x="982"/>
        <item h="1" x="229"/>
        <item h="1" x="707"/>
        <item h="1" x="1092"/>
        <item h="1" x="578"/>
        <item h="1" x="727"/>
        <item h="1" x="964"/>
        <item h="1" x="1045"/>
        <item h="1" x="531"/>
        <item h="1" x="1103"/>
        <item h="1" x="1109"/>
        <item h="1" x="1112"/>
        <item h="1" x="983"/>
        <item h="1" x="1088"/>
        <item h="1" x="1101"/>
        <item h="1" x="1118"/>
        <item h="1" x="1116"/>
        <item h="1" x="732"/>
        <item h="1" x="586"/>
        <item h="1" x="1123"/>
        <item h="1" x="1122"/>
        <item h="1" x="1114"/>
        <item h="1" x="1131"/>
        <item h="1" x="1127"/>
        <item h="1" x="1130"/>
        <item h="1" x="1132"/>
        <item h="1" x="853"/>
        <item h="1" x="877"/>
        <item h="1" x="1128"/>
        <item h="1" x="549"/>
        <item h="1" x="994"/>
        <item h="1" x="1137"/>
        <item h="1" x="1129"/>
        <item h="1" x="709"/>
        <item h="1" x="1010"/>
        <item h="1" x="446"/>
        <item h="1" x="974"/>
        <item h="1" x="782"/>
        <item h="1" x="1043"/>
        <item h="1" x="1062"/>
        <item h="1" x="24"/>
        <item h="1" x="1126"/>
        <item h="1" x="1139"/>
        <item h="1" x="823"/>
        <item h="1" x="241"/>
        <item h="1" x="223"/>
        <item h="1" x="719"/>
        <item h="1" x="514"/>
        <item h="1" x="1047"/>
        <item h="1" x="1124"/>
        <item h="1" x="629"/>
        <item h="1" x="1125"/>
        <item h="1" x="913"/>
        <item h="1" x="1097"/>
        <item h="1" x="766"/>
        <item h="1" x="522"/>
        <item h="1" x="1145"/>
        <item h="1" x="1007"/>
        <item h="1" x="886"/>
        <item h="1" x="751"/>
        <item h="1" x="456"/>
        <item h="1" x="1068"/>
        <item h="1" x="473"/>
        <item h="1" x="314"/>
        <item h="1" x="675"/>
        <item h="1" x="557"/>
        <item h="1" x="785"/>
        <item h="1" x="474"/>
        <item h="1" x="292"/>
        <item h="1" x="250"/>
        <item h="1" m="1" x="1329"/>
        <item h="1" x="444"/>
        <item h="1" x="1151"/>
        <item h="1" x="803"/>
        <item h="1" x="585"/>
        <item h="1" x="1156"/>
        <item h="1" x="1133"/>
        <item h="1" x="529"/>
        <item h="1" x="210"/>
        <item h="1" x="1073"/>
        <item h="1" x="157"/>
        <item h="1" x="947"/>
        <item h="1" x="999"/>
        <item h="1" x="1154"/>
        <item h="1" x="789"/>
        <item h="1" x="1148"/>
        <item h="1" x="876"/>
        <item h="1" x="1016"/>
        <item h="1" x="305"/>
        <item h="1" x="1159"/>
        <item h="1" x="1160"/>
        <item h="1" x="882"/>
        <item h="1" x="847"/>
        <item h="1" x="468"/>
        <item h="1" x="382"/>
        <item h="1" x="1165"/>
        <item h="1" x="741"/>
        <item h="1" x="1166"/>
        <item h="1" x="350"/>
        <item h="1" x="1168"/>
        <item h="1" x="592"/>
        <item h="1" x="579"/>
        <item h="1" x="331"/>
        <item h="1" x="1067"/>
        <item h="1" x="1164"/>
        <item h="1" x="547"/>
        <item h="1" x="390"/>
        <item h="1" x="1086"/>
        <item h="1" x="980"/>
        <item h="1" x="835"/>
        <item h="1" x="619"/>
        <item h="1" x="1105"/>
        <item h="1" x="700"/>
        <item h="1" x="1179"/>
        <item h="1" x="771"/>
        <item h="1" x="734"/>
        <item h="1" x="281"/>
        <item h="1" m="1" x="1337"/>
        <item h="1" m="1" x="1336"/>
        <item h="1" x="1182"/>
        <item h="1" x="1096"/>
        <item h="1" m="1" x="1332"/>
        <item h="1" x="1055"/>
        <item h="1" x="1157"/>
        <item h="1" x="1110"/>
        <item h="1" x="1170"/>
        <item h="1" x="1183"/>
        <item h="1" x="1187"/>
        <item h="1" x="1158"/>
        <item h="1" x="604"/>
        <item h="1" x="887"/>
        <item h="1" x="482"/>
        <item h="1" x="1138"/>
        <item h="1" x="770"/>
        <item h="1" x="989"/>
        <item h="1" x="1089"/>
        <item h="1" x="1098"/>
        <item h="1" x="1111"/>
        <item h="1" m="1" x="1361"/>
        <item h="1" x="1196"/>
        <item h="1" x="336"/>
        <item h="1" x="1161"/>
        <item h="1" x="754"/>
        <item h="1" x="1121"/>
        <item h="1" x="1115"/>
        <item h="1" x="1185"/>
        <item h="1" x="863"/>
        <item h="1" x="44"/>
        <item h="1" x="1106"/>
        <item h="1" x="133"/>
        <item h="1" x="1033"/>
        <item h="1" x="991"/>
        <item h="1" x="1053"/>
        <item h="1" x="1173"/>
        <item h="1" x="1197"/>
        <item h="1" x="1194"/>
        <item h="1" x="8"/>
        <item h="1" x="258"/>
        <item h="1" x="562"/>
        <item h="1" x="383"/>
        <item h="1" x="496"/>
        <item h="1" x="1195"/>
        <item h="1" x="1203"/>
        <item h="1" x="657"/>
        <item h="1" x="1200"/>
        <item h="1" x="437"/>
        <item h="1" x="1167"/>
        <item h="1" x="1056"/>
        <item h="1" x="526"/>
        <item h="1" x="1069"/>
        <item h="1" x="951"/>
        <item h="1" m="1" x="1345"/>
        <item h="1" x="1155"/>
        <item h="1" x="175"/>
        <item h="1" x="1193"/>
        <item h="1" x="663"/>
        <item h="1" x="995"/>
        <item h="1" x="1211"/>
        <item h="1" x="1205"/>
        <item h="1" x="1210"/>
        <item h="1" x="156"/>
        <item h="1" x="1075"/>
        <item h="1" x="669"/>
        <item h="1" x="406"/>
        <item h="1" x="1207"/>
        <item h="1" x="830"/>
        <item h="1" x="459"/>
        <item h="1" x="1184"/>
        <item h="1" x="1221"/>
        <item h="1" x="1222"/>
        <item h="1" x="1219"/>
        <item h="1" x="1175"/>
        <item h="1" x="1218"/>
        <item h="1" x="575"/>
        <item h="1" x="1226"/>
        <item h="1" x="1223"/>
        <item h="1" x="1071"/>
        <item h="1" x="1172"/>
        <item h="1" x="1227"/>
        <item h="1" x="379"/>
        <item h="1" x="352"/>
        <item h="1" x="949"/>
        <item h="1" x="1220"/>
        <item h="1" x="1060"/>
        <item h="1" x="941"/>
        <item h="1" x="1035"/>
        <item h="1" x="819"/>
        <item h="1" x="787"/>
        <item h="1" x="1232"/>
        <item h="1" x="25"/>
        <item h="1" x="513"/>
        <item h="1" x="1236"/>
        <item h="1" x="1181"/>
        <item h="1" x="1214"/>
        <item h="1" x="1234"/>
        <item h="1" x="1233"/>
        <item h="1" x="1188"/>
        <item h="1" x="1050"/>
        <item h="1" x="1237"/>
        <item h="1" x="1235"/>
        <item h="1" x="678"/>
        <item h="1" x="1224"/>
        <item h="1" x="1242"/>
        <item h="1" x="1231"/>
        <item h="1" x="1244"/>
        <item h="1" x="915"/>
        <item h="1" x="761"/>
        <item h="1" x="1240"/>
        <item h="1" x="1230"/>
        <item h="1" x="1247"/>
        <item h="1" x="1239"/>
        <item h="1" x="1076"/>
        <item h="1" x="977"/>
        <item h="1" x="1120"/>
        <item h="1" x="1243"/>
        <item h="1" x="829"/>
        <item h="1" x="924"/>
        <item h="1" x="1146"/>
        <item h="1" x="1141"/>
        <item h="1" x="1212"/>
        <item h="1" x="1245"/>
        <item h="1" x="856"/>
        <item h="1" x="893"/>
        <item h="1" x="1225"/>
        <item h="1" x="228"/>
        <item h="1" x="733"/>
        <item h="1" x="536"/>
        <item h="1" m="1" x="1347"/>
        <item h="1" x="1009"/>
        <item h="1" x="1014"/>
        <item h="1" x="1094"/>
        <item h="1" x="1136"/>
        <item h="1" x="1144"/>
        <item h="1" x="516"/>
        <item h="1" x="979"/>
        <item h="1" x="1040"/>
        <item h="1" x="1046"/>
        <item h="1" x="1209"/>
        <item h="1" x="1257"/>
        <item h="1" x="401"/>
        <item h="1" x="532"/>
        <item h="1" x="533"/>
        <item h="1" m="1" x="1325"/>
        <item h="1" x="973"/>
        <item h="1" x="905"/>
        <item h="1" x="460"/>
        <item h="1" x="987"/>
        <item h="1" x="1135"/>
        <item h="1" x="1238"/>
        <item h="1" x="931"/>
        <item h="1" x="1201"/>
        <item h="1" x="483"/>
        <item h="1" x="14"/>
        <item h="1" x="775"/>
        <item h="1" x="364"/>
        <item h="1" x="1163"/>
        <item h="1" x="384"/>
        <item h="1" x="966"/>
        <item h="1" x="948"/>
        <item h="1" x="1113"/>
        <item h="1" x="1162"/>
        <item h="1" x="891"/>
        <item h="1" x="1229"/>
        <item h="1" x="1228"/>
        <item h="1" x="862"/>
        <item h="1" x="1256"/>
        <item h="1" x="740"/>
        <item h="1" x="541"/>
        <item h="1" x="544"/>
        <item h="1" x="1180"/>
        <item h="1" x="543"/>
        <item h="1" x="1031"/>
        <item h="1" x="725"/>
        <item h="1" x="784"/>
        <item h="1" m="1" x="1357"/>
        <item h="1" x="1258"/>
        <item h="1" x="1249"/>
        <item h="1" x="332"/>
        <item h="1" x="1149"/>
        <item h="1" x="1029"/>
        <item h="1" x="1093"/>
        <item h="1" x="1206"/>
        <item h="1" x="809"/>
        <item h="1" x="1276"/>
        <item h="1" x="1259"/>
        <item h="1" x="1267"/>
        <item h="1" x="1108"/>
        <item h="1" x="1262"/>
        <item h="1" x="1013"/>
        <item h="1" x="1015"/>
        <item h="1" x="1261"/>
        <item h="1" x="743"/>
        <item h="1" x="1260"/>
        <item h="1" x="393"/>
        <item h="1" x="1079"/>
        <item h="1" x="1271"/>
        <item h="1" x="816"/>
        <item h="1" x="1278"/>
        <item h="1" x="1282"/>
        <item h="1" x="1252"/>
        <item h="1" x="1270"/>
        <item h="1" x="216"/>
        <item h="1" x="1081"/>
        <item h="1" x="694"/>
        <item h="1" x="1283"/>
        <item h="1" x="921"/>
        <item h="1" x="652"/>
        <item h="1" m="1" x="1338"/>
        <item h="1" x="681"/>
        <item h="1" x="872"/>
        <item h="1" x="701"/>
        <item h="1" x="1281"/>
        <item h="1" x="729"/>
        <item h="1" x="1100"/>
        <item h="1" x="1250"/>
        <item h="1" x="807"/>
        <item h="1" x="1274"/>
        <item h="1" m="1" x="1324"/>
        <item h="1" x="396"/>
        <item h="1" x="1202"/>
        <item h="1" x="804"/>
        <item h="1" x="1268"/>
        <item h="1" x="618"/>
        <item h="1" x="867"/>
        <item h="1" x="774"/>
        <item h="1" x="1266"/>
        <item h="1" x="377"/>
        <item h="1" x="1216"/>
        <item h="1" x="945"/>
        <item h="1" x="404"/>
        <item h="1" x="620"/>
        <item h="1" x="659"/>
        <item h="1" x="1091"/>
        <item h="1" x="865"/>
        <item h="1" x="457"/>
        <item h="1" x="341"/>
        <item h="1" x="333"/>
        <item h="1" x="1190"/>
        <item h="1" x="1002"/>
        <item h="1" x="1082"/>
        <item h="1" x="791"/>
        <item h="1" x="897"/>
        <item h="1" x="1117"/>
        <item h="1" x="910"/>
        <item h="1" x="1102"/>
        <item h="1" m="1" x="1358"/>
        <item h="1" x="17"/>
        <item h="1" x="415"/>
        <item h="1" x="961"/>
        <item h="1" x="1255"/>
        <item h="1" x="757"/>
        <item h="1" x="969"/>
        <item h="1" x="545"/>
        <item h="1" x="1099"/>
        <item h="1" x="1198"/>
        <item h="1" x="1119"/>
        <item h="1" m="1" x="1321"/>
        <item h="1" x="704"/>
        <item h="1" x="984"/>
        <item h="1" x="203"/>
        <item h="1" x="1189"/>
        <item h="1" x="1039"/>
        <item h="1" x="1277"/>
        <item h="1" x="716"/>
        <item h="1" x="799"/>
        <item h="1" x="233"/>
        <item h="1" x="1000"/>
        <item h="1" x="249"/>
        <item h="1" x="1269"/>
        <item h="1" x="389"/>
        <item h="1" x="303"/>
        <item h="1" x="1199"/>
        <item h="1" x="884"/>
        <item h="1" x="901"/>
        <item h="1" x="968"/>
        <item h="1" x="1143"/>
        <item h="1" x="939"/>
        <item h="1" x="992"/>
        <item h="1" x="1253"/>
        <item h="1" x="345"/>
        <item h="1" x="1107"/>
        <item h="1" x="316"/>
        <item h="1" x="998"/>
        <item h="1" x="988"/>
        <item h="1" x="603"/>
        <item h="1" x="581"/>
        <item h="1" x="742"/>
        <item h="1" x="1285"/>
        <item h="1" x="436"/>
        <item h="1" x="685"/>
        <item h="1" x="693"/>
        <item h="1" x="265"/>
        <item h="1" x="1042"/>
        <item h="1" x="674"/>
        <item h="1" x="455"/>
        <item h="1" x="692"/>
        <item h="1" x="1265"/>
        <item h="1" x="750"/>
        <item h="1" x="1279"/>
        <item h="1" x="408"/>
        <item h="1" x="1248"/>
        <item h="1" x="146"/>
        <item h="1" x="631"/>
        <item h="1" x="1293"/>
        <item h="1" x="690"/>
        <item h="1" x="1084"/>
        <item h="1" x="192"/>
        <item h="1" x="1275"/>
        <item h="1" x="391"/>
        <item h="1" x="153"/>
        <item h="1" x="525"/>
        <item h="1" x="1287"/>
        <item h="1" x="374"/>
        <item h="1" x="387"/>
        <item h="1" x="199"/>
        <item h="1" x="1288"/>
        <item h="1" x="461"/>
        <item h="1" x="465"/>
        <item h="1" x="349"/>
        <item h="1" m="1" x="1333"/>
        <item h="1" x="646"/>
        <item h="1" x="1083"/>
        <item h="1" x="1294"/>
        <item h="1" x="1147"/>
        <item h="1" x="123"/>
        <item h="1" x="423"/>
        <item h="1" x="703"/>
        <item h="1" x="1054"/>
        <item h="1" x="1215"/>
        <item h="1" x="1300"/>
        <item h="1" x="520"/>
        <item h="1" x="917"/>
        <item h="1" x="85"/>
        <item h="1" x="1289"/>
        <item h="1" x="508"/>
        <item h="1" x="1301"/>
        <item h="1" x="1298"/>
        <item h="1" x="647"/>
        <item h="1" x="1280"/>
        <item h="1" x="1291"/>
        <item h="1" x="1299"/>
        <item h="1" x="1044"/>
        <item h="1" x="1273"/>
        <item h="1" x="422"/>
        <item h="1" x="1286"/>
        <item h="1" x="1305"/>
        <item h="1" x="1134"/>
        <item h="1" x="1297"/>
        <item h="1" x="954"/>
        <item h="1" x="1070"/>
        <item h="1" m="1" x="1328"/>
        <item h="1" x="763"/>
        <item h="1" x="985"/>
        <item h="1" x="1174"/>
        <item h="1" x="755"/>
        <item h="1" m="1" x="1334"/>
        <item h="1" m="1" x="1323"/>
        <item h="1" x="615"/>
        <item h="1" x="1263"/>
        <item h="1" x="1005"/>
        <item h="1" x="896"/>
        <item h="1" x="706"/>
        <item h="1" m="1" x="1331"/>
        <item h="1" x="895"/>
        <item h="1" x="498"/>
        <item h="1" x="1303"/>
        <item h="1" x="714"/>
        <item h="1" x="506"/>
        <item h="1" x="1306"/>
        <item h="1" x="696"/>
        <item h="1" x="1307"/>
        <item h="1" m="1" x="1352"/>
        <item h="1" x="688"/>
        <item h="1" x="778"/>
        <item h="1" x="385"/>
        <item h="1" x="918"/>
        <item h="1" x="842"/>
        <item h="1" x="806"/>
        <item h="1" x="845"/>
        <item h="1" x="930"/>
        <item h="1" x="497"/>
        <item h="1" m="1" x="1335"/>
        <item h="1" x="1304"/>
        <item h="1" x="1295"/>
        <item h="1" x="12"/>
        <item h="1" x="39"/>
        <item h="1" x="1308"/>
        <item h="1" x="307"/>
        <item h="1" x="971"/>
        <item h="1" x="80"/>
        <item h="1" x="1177"/>
        <item h="1" x="825"/>
        <item h="1" x="633"/>
        <item h="1" x="480"/>
        <item h="1" x="416"/>
        <item h="1" x="1246"/>
        <item h="1" x="538"/>
        <item h="1" x="264"/>
        <item h="1" x="310"/>
        <item h="1" x="177"/>
        <item h="1" x="78"/>
        <item h="1" m="1" x="1340"/>
        <item h="1" m="1" x="1355"/>
        <item h="1" x="454"/>
        <item h="1" x="421"/>
        <item h="1" x="912"/>
        <item h="1" x="698"/>
        <item h="1" x="255"/>
        <item h="1" x="864"/>
        <item h="1" x="169"/>
        <item h="1" x="612"/>
        <item h="1" x="322"/>
        <item h="1" x="713"/>
        <item h="1" x="242"/>
        <item h="1" x="1028"/>
        <item h="1" x="871"/>
        <item h="1" x="671"/>
        <item h="1" x="198"/>
        <item h="1" x="92"/>
        <item h="1" x="957"/>
        <item h="1" x="1217"/>
        <item h="1" x="1311"/>
        <item h="1" m="1" x="1351"/>
        <item h="1" x="290"/>
        <item h="1" x="263"/>
        <item h="1" x="367"/>
        <item h="1" x="318"/>
        <item h="1" x="208"/>
        <item h="1" x="274"/>
        <item h="1" x="1140"/>
        <item h="1" x="102"/>
        <item h="1" x="213"/>
        <item h="1" x="247"/>
        <item h="1" x="682"/>
        <item h="1" x="30"/>
        <item h="1" x="721"/>
        <item h="1" m="1" x="1327"/>
        <item h="1" x="232"/>
        <item h="1" x="98"/>
        <item h="1" x="127"/>
        <item h="1" x="97"/>
        <item h="1" x="224"/>
        <item h="1" x="870"/>
        <item h="1" x="1213"/>
        <item h="1" x="378"/>
        <item h="1" x="273"/>
        <item h="1" x="463"/>
        <item h="1" x="731"/>
        <item h="1" x="500"/>
        <item h="1" x="96"/>
        <item h="1" m="1" x="1350"/>
        <item h="1" x="109"/>
        <item h="1" x="614"/>
        <item h="1" x="179"/>
        <item h="1" x="95"/>
        <item h="1" x="112"/>
        <item h="1" m="1" x="1316"/>
        <item h="1" x="1309"/>
        <item h="1" x="448"/>
        <item h="1" x="344"/>
        <item h="1" x="7"/>
        <item h="1" x="1171"/>
        <item h="1" x="361"/>
        <item h="1" x="476"/>
        <item h="1" x="1087"/>
        <item h="1" x="148"/>
        <item h="1" x="736"/>
        <item h="1" x="197"/>
        <item h="1" x="131"/>
        <item h="1" x="119"/>
        <item h="1" x="196"/>
        <item h="1" x="1169"/>
        <item h="1" x="394"/>
        <item h="1" x="171"/>
        <item h="1" x="376"/>
        <item h="1" x="181"/>
        <item h="1" x="65"/>
        <item h="1" x="155"/>
        <item h="1" x="50"/>
        <item h="1" x="135"/>
        <item h="1" x="114"/>
        <item h="1" x="315"/>
        <item h="1" x="104"/>
        <item h="1" x="429"/>
        <item h="1" x="256"/>
        <item h="1" x="121"/>
        <item h="1" x="126"/>
        <item h="1" x="143"/>
        <item h="1" x="56"/>
        <item h="1" x="180"/>
        <item h="1" x="796"/>
        <item h="1" x="493"/>
        <item h="1" x="48"/>
        <item h="1" x="152"/>
        <item h="1" x="284"/>
        <item h="1" x="141"/>
        <item h="1" x="221"/>
        <item h="1" x="108"/>
        <item h="1" m="1" x="1344"/>
        <item h="1" x="272"/>
        <item h="1" x="176"/>
        <item h="1" x="214"/>
        <item h="1" x="160"/>
        <item h="1" x="325"/>
        <item h="1" x="1004"/>
        <item h="1" x="1019"/>
        <item h="1" x="304"/>
        <item h="1" x="267"/>
        <item h="1" x="309"/>
        <item h="1" x="320"/>
        <item h="1" x="398"/>
        <item h="1" x="287"/>
        <item h="1" m="1" x="1348"/>
        <item h="1" x="237"/>
        <item h="1" x="239"/>
        <item h="1" x="294"/>
        <item h="1" x="346"/>
        <item h="1" x="591"/>
        <item h="1" x="492"/>
        <item h="1" x="793"/>
        <item h="1" x="523"/>
        <item h="1" x="711"/>
        <item h="1" x="270"/>
        <item h="1" x="570"/>
        <item h="1" x="206"/>
        <item h="1" x="453"/>
        <item h="1" x="640"/>
        <item h="1" x="248"/>
        <item h="1" m="1" x="1322"/>
        <item h="1" x="329"/>
        <item h="1" x="297"/>
        <item h="1" x="369"/>
        <item h="1" x="1051"/>
        <item h="1" m="1" x="1318"/>
        <item h="1" x="1310"/>
        <item h="1" x="439"/>
        <item h="1" x="308"/>
        <item h="1" x="312"/>
        <item h="1" x="617"/>
        <item h="1" m="1" x="1341"/>
        <item h="1" x="321"/>
        <item h="1" x="1192"/>
        <item h="1" x="236"/>
        <item h="1" x="69"/>
        <item h="1" x="548"/>
        <item h="1" m="1" x="1319"/>
        <item h="1" x="801"/>
        <item h="1" x="129"/>
        <item h="1" x="64"/>
        <item h="1" x="200"/>
        <item h="1" m="1" x="1353"/>
        <item h="1" x="925"/>
        <item h="1" x="43"/>
        <item h="1" x="86"/>
        <item h="1" x="902"/>
        <item h="1" x="215"/>
        <item h="1" x="159"/>
        <item h="1" x="235"/>
        <item h="1" x="57"/>
        <item h="1" x="173"/>
        <item h="1" x="667"/>
        <item h="1" x="1241"/>
        <item h="1" x="116"/>
        <item h="1" x="162"/>
        <item h="1" x="77"/>
        <item h="1" x="91"/>
        <item h="1" x="1032"/>
        <item h="1" x="1284"/>
        <item h="1" x="300"/>
        <item h="1" x="728"/>
        <item h="1" x="370"/>
        <item h="1" x="335"/>
        <item h="1" x="568"/>
        <item h="1" x="1085"/>
        <item h="1" x="301"/>
        <item h="1" x="914"/>
        <item h="1" x="735"/>
        <item h="1" x="857"/>
        <item h="1" x="94"/>
        <item h="1" x="478"/>
        <item h="1" x="855"/>
        <item h="1" x="505"/>
        <item h="1" x="88"/>
        <item h="1" x="140"/>
        <item h="1" x="810"/>
        <item h="1" x="670"/>
        <item h="1" x="178"/>
        <item h="1" x="597"/>
        <item h="1" x="298"/>
        <item h="1" x="1264"/>
        <item h="1" x="673"/>
        <item h="1" x="795"/>
        <item h="1" x="753"/>
        <item h="1" x="1312"/>
        <item h="1" x="718"/>
        <item h="1" x="420"/>
        <item h="1" x="227"/>
        <item h="1" x="888"/>
        <item h="1" x="217"/>
        <item h="1" x="220"/>
        <item h="1" x="279"/>
        <item h="1" m="1" x="1339"/>
        <item h="1" x="450"/>
        <item h="1" x="781"/>
        <item h="1" x="572"/>
        <item h="1" x="744"/>
        <item h="1" x="779"/>
        <item h="1" x="399"/>
        <item h="1" x="1313"/>
        <item h="1" x="433"/>
        <item h="1" x="277"/>
        <item h="1" x="202"/>
        <item h="1" x="748"/>
        <item h="1" x="207"/>
        <item h="1" m="1" x="1360"/>
        <item h="1" x="919"/>
        <item h="1" x="1251"/>
        <item h="1" x="205"/>
        <item h="1" m="1" x="1359"/>
        <item h="1" x="697"/>
        <item h="1" m="1" x="1354"/>
        <item h="1" x="1142"/>
        <item h="1" x="289"/>
        <item h="1" x="283"/>
        <item h="1" x="1314"/>
        <item h="1" x="358"/>
        <item h="1" x="554"/>
        <item h="1" x="449"/>
        <item h="1" x="1296"/>
        <item h="1" x="319"/>
        <item h="1" x="452"/>
        <item h="1" x="204"/>
        <item h="1" x="1302"/>
        <item h="1" m="1" x="1320"/>
        <item h="1" x="1208"/>
        <item h="1" x="916"/>
        <item h="1" x="299"/>
        <item h="1" x="405"/>
        <item h="1" x="74"/>
        <item h="1" x="1204"/>
        <item h="1" x="342"/>
        <item h="1" x="524"/>
        <item h="1" x="302"/>
        <item h="1" x="245"/>
        <item h="1" x="553"/>
        <item h="1" x="509"/>
        <item h="1" x="1315"/>
        <item h="1" x="563"/>
        <item h="1" m="1" x="1326"/>
        <item h="1" x="1290"/>
        <item h="1" x="1153"/>
        <item h="1" x="442"/>
        <item h="1" x="722"/>
        <item h="1" x="769"/>
        <item h="1" x="1191"/>
        <item h="1" x="209"/>
        <item h="1" x="521"/>
        <item h="1" x="253"/>
        <item h="1" x="1104"/>
        <item h="1" m="1" x="1356"/>
        <item h="1" x="1292"/>
        <item h="1" x="1272"/>
        <item h="1" x="101"/>
        <item h="1" x="211"/>
        <item h="1" x="658"/>
        <item h="1" x="836"/>
        <item h="1" m="1" x="1330"/>
        <item h="1" x="1176"/>
        <item h="1" x="1150"/>
        <item h="1" x="260"/>
        <item h="1" x="113"/>
        <item h="1" x="1063"/>
        <item h="1" x="1152"/>
        <item h="1" x="359"/>
        <item h="1" m="1" x="1342"/>
        <item h="1" x="257"/>
        <item h="1" x="831"/>
        <item h="1" x="371"/>
        <item h="1" x="885"/>
        <item h="1" x="996"/>
        <item h="1" m="1" x="1317"/>
        <item h="1" x="296"/>
        <item h="1" x="252"/>
        <item h="1" x="699"/>
        <item h="1" x="550"/>
        <item h="1" x="635"/>
        <item h="1" x="424"/>
        <item h="1" x="191"/>
        <item h="1" x="911"/>
        <item h="1" x="726"/>
        <item h="1" x="1254"/>
        <item h="1" x="118"/>
        <item h="1" x="1036"/>
        <item h="1" m="1" x="1346"/>
        <item h="1" m="1" x="1343"/>
        <item h="1" m="1" x="1349"/>
        <item x="564"/>
        <item x="81"/>
        <item x="890"/>
        <item x="1178"/>
        <item x="317"/>
        <item x="147"/>
        <item x="89"/>
        <item x="243"/>
        <item x="99"/>
        <item x="195"/>
        <item x="577"/>
        <item x="9"/>
        <item x="46"/>
        <item x="466"/>
        <item x="37"/>
        <item x="158"/>
        <item x="26"/>
        <item x="103"/>
        <item x="124"/>
        <item x="773"/>
        <item x="76"/>
        <item x="68"/>
        <item x="34"/>
        <item x="32"/>
        <item x="72"/>
        <item x="582"/>
        <item x="1090"/>
        <item x="79"/>
        <item x="40"/>
        <item x="110"/>
        <item x="75"/>
        <item x="107"/>
        <item x="117"/>
        <item x="29"/>
        <item x="172"/>
        <item x="4"/>
        <item x="55"/>
        <item x="19"/>
        <item x="2"/>
        <item x="70"/>
        <item x="339"/>
        <item x="45"/>
        <item x="5"/>
        <item x="33"/>
        <item x="47"/>
        <item x="20"/>
        <item x="84"/>
        <item x="1186"/>
        <item x="53"/>
        <item x="0"/>
        <item x="6"/>
        <item x="21"/>
        <item x="66"/>
        <item x="3"/>
        <item x="10"/>
        <item x="11"/>
        <item x="13"/>
        <item x="16"/>
        <item x="18"/>
        <item x="22"/>
        <item x="27"/>
        <item x="28"/>
        <item x="31"/>
        <item x="36"/>
        <item x="41"/>
        <item x="42"/>
        <item x="51"/>
        <item x="59"/>
        <item x="60"/>
        <item x="82"/>
        <item x="83"/>
        <item x="106"/>
        <item x="120"/>
        <item x="128"/>
        <item x="130"/>
        <item x="132"/>
        <item x="231"/>
        <item x="777"/>
        <item x="909"/>
        <item x="959"/>
        <item x="1065"/>
        <item t="default"/>
      </items>
    </pivotField>
    <pivotField compact="0" outline="0" showAll="0" includeNewItemsInFilter="1"/>
  </pivotFields>
  <rowFields count="1">
    <field x="7"/>
  </rowFields>
  <rowItems count="3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3"/>
    </i>
    <i>
      <x v="34"/>
    </i>
    <i>
      <x v="35"/>
    </i>
    <i t="grand">
      <x/>
    </i>
  </rowItems>
  <colItems count="1">
    <i/>
  </colItems>
  <pageFields count="2">
    <pageField fld="9" hier="-1"/>
    <pageField fld="10" hier="-1"/>
  </pageFields>
  <dataFields count="1">
    <dataField name="Cuenta de TIPO TRÁMITE" fld="9" subtotal="count" baseField="0" baseItem="0"/>
  </dataFields>
  <formats count="3">
    <format dxfId="23">
      <pivotArea outline="0" fieldPosition="0">
        <references count="1">
          <reference field="7" count="1" selected="0">
            <x v="15"/>
          </reference>
        </references>
      </pivotArea>
    </format>
    <format dxfId="22">
      <pivotArea outline="0" fieldPosition="0">
        <references count="1">
          <reference field="7" count="1" selected="0">
            <x v="1"/>
          </reference>
        </references>
      </pivotArea>
    </format>
    <format dxfId="21">
      <pivotArea outline="0" fieldPosition="0">
        <references count="1">
          <reference field="7" count="1" selected="0">
            <x v="5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Dinámica7" cacheId="1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8">
  <location ref="G180:H187" firstHeaderRow="1" firstDataRow="1" firstDataCol="1"/>
  <pivotFields count="5">
    <pivotField showAll="0"/>
    <pivotField showAll="0"/>
    <pivotField dataField="1" showAll="0"/>
    <pivotField numFmtId="14" showAll="0"/>
    <pivotField axis="axisRow" showAll="0">
      <items count="7">
        <item x="0"/>
        <item x="1"/>
        <item x="3"/>
        <item x="4"/>
        <item x="5"/>
        <item x="2"/>
        <item t="default"/>
      </items>
    </pivotField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uenta de TIPO TRÁMITE" fld="2" subtotal="count" baseField="0" baseItem="0"/>
  </dataFields>
  <chartFormats count="7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7" cacheId="1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Sevicios ">
  <location ref="A77:B86" firstHeaderRow="1" firstDataRow="1" firstDataCol="1" rowPageCount="1" colPageCount="1"/>
  <pivotFields count="12">
    <pivotField dataField="1" showAll="0"/>
    <pivotField showAll="0"/>
    <pivotField showAll="0"/>
    <pivotField showAll="0"/>
    <pivotField showAll="0"/>
    <pivotField axis="axisPage" multipleItemSelectionAllowed="1" showAll="0">
      <items count="5">
        <item h="1" x="1"/>
        <item m="1" x="3"/>
        <item h="1" x="2"/>
        <item x="0"/>
        <item t="default"/>
      </items>
    </pivotField>
    <pivotField showAll="0"/>
    <pivotField showAll="0"/>
    <pivotField showAll="0"/>
    <pivotField showAll="0"/>
    <pivotField numFmtId="14" showAll="0"/>
    <pivotField axis="axisRow" showAll="0">
      <items count="17">
        <item m="1" x="14"/>
        <item m="1" x="8"/>
        <item m="1" x="11"/>
        <item m="1" x="15"/>
        <item x="6"/>
        <item m="1" x="13"/>
        <item m="1" x="12"/>
        <item x="0"/>
        <item x="1"/>
        <item x="2"/>
        <item x="3"/>
        <item x="4"/>
        <item x="5"/>
        <item x="7"/>
        <item m="1" x="10"/>
        <item m="1" x="9"/>
        <item t="default"/>
      </items>
    </pivotField>
  </pivotFields>
  <rowFields count="1">
    <field x="11"/>
  </rowFields>
  <rowItems count="9">
    <i>
      <x v="4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5" hier="0"/>
  </pageFields>
  <dataFields count="1">
    <dataField name="Total" fld="0" subtotal="count" baseField="0" baseItem="0" numFmtId="3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Dinámica1" cacheId="138" dataOnRows="1" applyNumberFormats="0" applyBorderFormats="0" applyFontFormats="0" applyPatternFormats="0" applyAlignmentFormats="0" applyWidthHeightFormats="1" dataCaption="Datos" updatedVersion="8" minRefreshableVersion="3" showMemberPropertyTips="0" useAutoFormatting="1" itemPrintTitles="1" createdVersion="8" indent="0" compact="0" compactData="0" gridDropZones="1" chartFormat="8">
  <location ref="A114:B126" firstHeaderRow="2" firstDataRow="2" firstDataCol="1" rowPageCount="2" colPageCount="1"/>
  <pivotFields count="12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39">
        <item x="33"/>
        <item x="5"/>
        <item x="20"/>
        <item x="27"/>
        <item x="4"/>
        <item x="3"/>
        <item x="2"/>
        <item x="1"/>
        <item x="0"/>
        <item x="22"/>
        <item x="21"/>
        <item x="7"/>
        <item x="8"/>
        <item x="26"/>
        <item x="9"/>
        <item x="10"/>
        <item x="32"/>
        <item x="28"/>
        <item x="11"/>
        <item x="23"/>
        <item x="12"/>
        <item x="13"/>
        <item x="14"/>
        <item x="16"/>
        <item x="24"/>
        <item x="17"/>
        <item x="15"/>
        <item x="18"/>
        <item m="1" x="37"/>
        <item x="25"/>
        <item x="6"/>
        <item x="19"/>
        <item m="1" x="36"/>
        <item x="30"/>
        <item x="29"/>
        <item x="31"/>
        <item x="34"/>
        <item x="35"/>
        <item t="default"/>
      </items>
    </pivotField>
    <pivotField compact="0" outline="0" showAll="0" includeNewItemsInFilter="1"/>
    <pivotField axis="axisPage" dataField="1" compact="0" outline="0" multipleItemSelectionAllowed="1" showAll="0" includeNewItemsInFilter="1">
      <items count="3">
        <item h="1" x="0"/>
        <item x="1"/>
        <item t="default"/>
      </items>
    </pivotField>
    <pivotField axis="axisPage" compact="0" outline="0" multipleItemSelectionAllowed="1" showAll="0" includeNewItemsInFilter="1">
      <items count="1363">
        <item h="1" x="407"/>
        <item h="1" x="413"/>
        <item h="1" x="412"/>
        <item h="1" x="434"/>
        <item h="1" x="410"/>
        <item h="1" x="440"/>
        <item h="1" x="189"/>
        <item h="1" x="392"/>
        <item h="1" x="293"/>
        <item h="1" x="426"/>
        <item h="1" x="186"/>
        <item h="1" x="278"/>
        <item h="1" x="184"/>
        <item h="1" x="495"/>
        <item h="1" x="458"/>
        <item h="1" x="168"/>
        <item h="1" x="472"/>
        <item h="1" x="467"/>
        <item h="1" x="510"/>
        <item h="1" x="49"/>
        <item h="1" x="512"/>
        <item h="1" x="540"/>
        <item h="1" x="354"/>
        <item h="1" x="432"/>
        <item h="1" x="555"/>
        <item h="1" x="451"/>
        <item h="1" x="567"/>
        <item h="1" x="537"/>
        <item h="1" x="535"/>
        <item h="1" x="528"/>
        <item h="1" x="539"/>
        <item h="1" x="262"/>
        <item h="1" x="151"/>
        <item h="1" x="313"/>
        <item h="1" x="593"/>
        <item h="1" x="534"/>
        <item h="1" x="546"/>
        <item h="1" x="599"/>
        <item h="1" x="144"/>
        <item h="1" x="588"/>
        <item h="1" x="596"/>
        <item h="1" x="254"/>
        <item h="1" x="542"/>
        <item h="1" x="595"/>
        <item h="1" x="225"/>
        <item h="1" x="166"/>
        <item h="1" x="134"/>
        <item h="1" x="501"/>
        <item h="1" x="488"/>
        <item h="1" x="608"/>
        <item h="1" x="400"/>
        <item h="1" x="490"/>
        <item h="1" x="566"/>
        <item h="1" x="487"/>
        <item h="1" x="517"/>
        <item h="1" x="174"/>
        <item h="1" x="486"/>
        <item h="1" x="328"/>
        <item h="1" x="600"/>
        <item h="1" x="606"/>
        <item h="1" x="471"/>
        <item h="1" x="583"/>
        <item h="1" x="613"/>
        <item h="1" x="611"/>
        <item h="1" x="590"/>
        <item h="1" x="306"/>
        <item h="1" x="609"/>
        <item h="1" x="188"/>
        <item h="1" x="605"/>
        <item h="1" x="269"/>
        <item h="1" x="494"/>
        <item h="1" x="464"/>
        <item h="1" x="589"/>
        <item h="1" x="602"/>
        <item h="1" x="623"/>
        <item h="1" x="193"/>
        <item h="1" x="409"/>
        <item h="1" x="357"/>
        <item h="1" x="607"/>
        <item h="1" x="395"/>
        <item h="1" x="643"/>
        <item h="1" x="286"/>
        <item h="1" x="644"/>
        <item h="1" x="598"/>
        <item h="1" x="447"/>
        <item h="1" x="441"/>
        <item h="1" x="93"/>
        <item h="1" x="240"/>
        <item h="1" x="226"/>
        <item h="1" x="115"/>
        <item h="1" x="655"/>
        <item h="1" x="271"/>
        <item h="1" x="653"/>
        <item h="1" x="484"/>
        <item h="1" x="363"/>
        <item h="1" x="445"/>
        <item h="1" x="142"/>
        <item h="1" x="388"/>
        <item h="1" x="571"/>
        <item h="1" x="638"/>
        <item h="1" x="62"/>
        <item h="1" x="438"/>
        <item h="1" x="259"/>
        <item h="1" x="125"/>
        <item h="1" x="499"/>
        <item h="1" x="576"/>
        <item h="1" x="58"/>
        <item h="1" x="503"/>
        <item h="1" x="642"/>
        <item h="1" x="639"/>
        <item h="1" x="489"/>
        <item h="1" x="504"/>
        <item h="1" x="559"/>
        <item h="1" x="67"/>
        <item h="1" x="594"/>
        <item h="1" x="627"/>
        <item h="1" x="668"/>
        <item h="1" x="475"/>
        <item h="1" x="610"/>
        <item h="1" x="637"/>
        <item h="1" x="551"/>
        <item h="1" x="580"/>
        <item h="1" x="182"/>
        <item h="1" x="246"/>
        <item h="1" x="373"/>
        <item h="1" x="366"/>
        <item h="1" x="87"/>
        <item h="1" x="705"/>
        <item h="1" x="360"/>
        <item h="1" x="702"/>
        <item h="1" x="23"/>
        <item h="1" x="720"/>
        <item h="1" x="683"/>
        <item h="1" x="558"/>
        <item h="1" x="403"/>
        <item h="1" x="649"/>
        <item h="1" x="285"/>
        <item h="1" x="485"/>
        <item h="1" x="323"/>
        <item h="1" x="52"/>
        <item h="1" x="552"/>
        <item h="1" x="676"/>
        <item h="1" x="636"/>
        <item h="1" x="624"/>
        <item h="1" x="715"/>
        <item h="1" x="739"/>
        <item h="1" x="565"/>
        <item h="1" x="462"/>
        <item h="1" x="187"/>
        <item h="1" x="337"/>
        <item h="1" x="511"/>
        <item h="1" x="362"/>
        <item h="1" x="324"/>
        <item h="1" x="276"/>
        <item h="1" x="634"/>
        <item h="1" x="330"/>
        <item h="1" x="365"/>
        <item h="1" x="502"/>
        <item h="1" x="772"/>
        <item h="1" x="648"/>
        <item h="1" x="661"/>
        <item h="1" x="35"/>
        <item h="1" x="425"/>
        <item h="1" x="261"/>
        <item h="1" x="650"/>
        <item h="1" x="183"/>
        <item h="1" x="122"/>
        <item h="1" x="419"/>
        <item h="1" x="651"/>
        <item h="1" x="628"/>
        <item h="1" x="381"/>
        <item h="1" x="679"/>
        <item h="1" x="768"/>
        <item h="1" x="625"/>
        <item h="1" x="780"/>
        <item h="1" x="238"/>
        <item h="1" x="805"/>
        <item h="1" x="762"/>
        <item h="1" x="764"/>
        <item h="1" x="73"/>
        <item h="1" x="811"/>
        <item h="1" x="812"/>
        <item h="1" x="832"/>
        <item h="1" x="372"/>
        <item h="1" x="689"/>
        <item h="1" x="833"/>
        <item h="1" x="380"/>
        <item h="1" x="828"/>
        <item h="1" x="802"/>
        <item h="1" x="815"/>
        <item h="1" x="368"/>
        <item h="1" x="150"/>
        <item h="1" x="818"/>
        <item h="1" x="680"/>
        <item h="1" x="783"/>
        <item h="1" x="837"/>
        <item h="1" x="491"/>
        <item h="1" x="641"/>
        <item h="1" x="556"/>
        <item h="1" x="530"/>
        <item h="1" x="418"/>
        <item h="1" x="800"/>
        <item h="1" x="519"/>
        <item h="1" x="295"/>
        <item h="1" x="190"/>
        <item h="1" x="691"/>
        <item h="1" x="402"/>
        <item h="1" x="251"/>
        <item h="1" x="746"/>
        <item h="1" x="841"/>
        <item h="1" x="275"/>
        <item h="1" x="846"/>
        <item h="1" x="843"/>
        <item h="1" x="848"/>
        <item h="1" x="834"/>
        <item h="1" x="326"/>
        <item h="1" x="561"/>
        <item h="1" x="601"/>
        <item h="1" x="469"/>
        <item h="1" x="839"/>
        <item h="1" x="163"/>
        <item h="1" x="194"/>
        <item h="1" x="587"/>
        <item h="1" x="677"/>
        <item h="1" x="854"/>
        <item h="1" x="632"/>
        <item h="1" x="201"/>
        <item h="1" x="1"/>
        <item h="1" x="861"/>
        <item h="1" x="672"/>
        <item h="1" x="230"/>
        <item h="1" x="860"/>
        <item h="1" x="792"/>
        <item h="1" x="161"/>
        <item h="1" x="477"/>
        <item h="1" x="684"/>
        <item h="1" x="820"/>
        <item h="1" x="708"/>
        <item h="1" x="717"/>
        <item h="1" x="139"/>
        <item h="1" x="105"/>
        <item h="1" x="881"/>
        <item h="1" x="788"/>
        <item h="1" x="817"/>
        <item h="1" x="883"/>
        <item h="1" x="311"/>
        <item h="1" x="747"/>
        <item h="1" x="776"/>
        <item h="1" x="164"/>
        <item h="1" x="71"/>
        <item h="1" x="760"/>
        <item h="1" x="515"/>
        <item h="1" x="851"/>
        <item h="1" x="630"/>
        <item h="1" x="280"/>
        <item h="1" x="212"/>
        <item h="1" x="790"/>
        <item h="1" x="786"/>
        <item h="1" x="351"/>
        <item h="1" x="752"/>
        <item h="1" x="507"/>
        <item h="1" x="756"/>
        <item h="1" x="343"/>
        <item h="1" x="869"/>
        <item h="1" x="54"/>
        <item h="1" x="767"/>
        <item h="1" x="712"/>
        <item h="1" x="626"/>
        <item h="1" x="873"/>
        <item h="1" x="813"/>
        <item h="1" x="234"/>
        <item h="1" x="481"/>
        <item h="1" x="849"/>
        <item h="1" x="63"/>
        <item h="1" x="219"/>
        <item h="1" x="686"/>
        <item h="1" x="875"/>
        <item h="1" x="185"/>
        <item h="1" x="90"/>
        <item h="1" x="737"/>
        <item h="1" x="137"/>
        <item h="1" x="814"/>
        <item h="1" x="616"/>
        <item h="1" x="844"/>
        <item h="1" x="334"/>
        <item h="1" x="859"/>
        <item h="1" x="100"/>
        <item h="1" x="340"/>
        <item h="1" x="621"/>
        <item h="1" x="167"/>
        <item h="1" x="808"/>
        <item h="1" x="138"/>
        <item h="1" x="798"/>
        <item h="1" x="165"/>
        <item h="1" x="145"/>
        <item h="1" x="852"/>
        <item h="1" x="291"/>
        <item h="1" x="149"/>
        <item h="1" x="428"/>
        <item h="1" x="136"/>
        <item h="1" x="584"/>
        <item h="1" x="878"/>
        <item h="1" x="889"/>
        <item h="1" x="903"/>
        <item h="1" x="266"/>
        <item h="1" x="38"/>
        <item h="1" x="687"/>
        <item h="1" x="892"/>
        <item h="1" x="654"/>
        <item h="1" x="574"/>
        <item h="1" x="879"/>
        <item h="1" x="759"/>
        <item h="1" x="894"/>
        <item h="1" x="353"/>
        <item h="1" x="900"/>
        <item h="1" x="824"/>
        <item h="1" x="826"/>
        <item h="1" x="154"/>
        <item h="1" x="666"/>
        <item h="1" x="327"/>
        <item h="1" x="827"/>
        <item h="1" x="417"/>
        <item h="1" x="749"/>
        <item h="1" x="745"/>
        <item h="1" x="822"/>
        <item h="1" x="923"/>
        <item h="1" x="573"/>
        <item h="1" x="397"/>
        <item h="1" x="218"/>
        <item h="1" x="527"/>
        <item h="1" x="920"/>
        <item h="1" x="660"/>
        <item h="1" x="430"/>
        <item h="1" x="922"/>
        <item h="1" x="695"/>
        <item h="1" x="435"/>
        <item h="1" x="662"/>
        <item h="1" x="858"/>
        <item h="1" x="840"/>
        <item h="1" x="288"/>
        <item h="1" x="348"/>
        <item h="1" x="929"/>
        <item h="1" x="927"/>
        <item h="1" x="656"/>
        <item h="1" x="898"/>
        <item h="1" x="926"/>
        <item h="1" x="338"/>
        <item h="1" x="821"/>
        <item h="1" x="933"/>
        <item h="1" x="904"/>
        <item h="1" x="710"/>
        <item h="1" x="934"/>
        <item h="1" x="15"/>
        <item h="1" x="427"/>
        <item h="1" x="907"/>
        <item h="1" x="940"/>
        <item h="1" x="946"/>
        <item h="1" x="730"/>
        <item h="1" x="723"/>
        <item h="1" x="244"/>
        <item h="1" x="937"/>
        <item h="1" x="935"/>
        <item h="1" x="222"/>
        <item h="1" x="944"/>
        <item h="1" x="943"/>
        <item h="1" x="936"/>
        <item h="1" x="942"/>
        <item h="1" x="938"/>
        <item h="1" x="866"/>
        <item h="1" x="470"/>
        <item h="1" x="899"/>
        <item h="1" x="738"/>
        <item h="1" x="170"/>
        <item h="1" x="960"/>
        <item h="1" x="962"/>
        <item h="1" x="958"/>
        <item h="1" x="908"/>
        <item h="1" x="963"/>
        <item h="1" x="411"/>
        <item h="1" x="955"/>
        <item h="1" x="953"/>
        <item h="1" x="932"/>
        <item h="1" x="967"/>
        <item h="1" x="976"/>
        <item h="1" x="975"/>
        <item h="1" x="928"/>
        <item h="1" x="518"/>
        <item h="1" x="970"/>
        <item h="1" x="956"/>
        <item h="1" x="978"/>
        <item h="1" x="993"/>
        <item h="1" x="1001"/>
        <item h="1" x="965"/>
        <item h="1" x="356"/>
        <item h="1" x="997"/>
        <item h="1" x="569"/>
        <item h="1" x="990"/>
        <item h="1" x="981"/>
        <item h="1" x="1006"/>
        <item h="1" x="952"/>
        <item h="1" x="1008"/>
        <item h="1" x="972"/>
        <item h="1" x="986"/>
        <item h="1" x="1018"/>
        <item h="1" x="1022"/>
        <item h="1" x="1024"/>
        <item h="1" x="1027"/>
        <item h="1" x="645"/>
        <item h="1" x="1020"/>
        <item h="1" x="1034"/>
        <item h="1" x="1023"/>
        <item h="1" x="1011"/>
        <item h="1" x="622"/>
        <item h="1" x="268"/>
        <item h="1" x="1026"/>
        <item h="1" x="414"/>
        <item h="1" x="1003"/>
        <item h="1" x="1030"/>
        <item h="1" x="111"/>
        <item h="1" x="765"/>
        <item h="1" x="1049"/>
        <item h="1" x="1041"/>
        <item h="1" x="794"/>
        <item h="1" x="1061"/>
        <item h="1" x="1025"/>
        <item h="1" x="1059"/>
        <item h="1" x="1021"/>
        <item h="1" x="1038"/>
        <item h="1" x="880"/>
        <item h="1" x="282"/>
        <item h="1" x="1058"/>
        <item h="1" x="664"/>
        <item h="1" x="906"/>
        <item h="1" x="724"/>
        <item h="1" x="665"/>
        <item h="1" x="1012"/>
        <item h="1" x="1066"/>
        <item h="1" x="1064"/>
        <item h="1" x="355"/>
        <item h="1" x="1017"/>
        <item h="1" x="838"/>
        <item h="1" x="560"/>
        <item h="1" x="1078"/>
        <item h="1" x="850"/>
        <item h="1" x="1074"/>
        <item h="1" x="1057"/>
        <item h="1" x="1052"/>
        <item h="1" x="1077"/>
        <item h="1" x="1072"/>
        <item h="1" x="375"/>
        <item h="1" x="1080"/>
        <item h="1" x="431"/>
        <item h="1" x="758"/>
        <item h="1" x="443"/>
        <item h="1" x="797"/>
        <item h="1" x="386"/>
        <item h="1" x="347"/>
        <item h="1" x="479"/>
        <item h="1" x="868"/>
        <item h="1" x="1037"/>
        <item h="1" x="950"/>
        <item h="1" x="1048"/>
        <item h="1" x="1095"/>
        <item h="1" x="874"/>
        <item h="1" x="61"/>
        <item h="1" x="982"/>
        <item h="1" x="229"/>
        <item h="1" x="707"/>
        <item h="1" x="1092"/>
        <item h="1" x="578"/>
        <item h="1" x="727"/>
        <item h="1" x="964"/>
        <item h="1" x="1045"/>
        <item h="1" x="531"/>
        <item h="1" x="1103"/>
        <item h="1" x="1109"/>
        <item h="1" x="1112"/>
        <item h="1" x="983"/>
        <item h="1" x="1088"/>
        <item h="1" x="1101"/>
        <item h="1" x="1118"/>
        <item h="1" x="1116"/>
        <item h="1" x="732"/>
        <item h="1" x="586"/>
        <item h="1" x="1123"/>
        <item h="1" x="1122"/>
        <item h="1" x="1114"/>
        <item h="1" x="1131"/>
        <item h="1" x="1127"/>
        <item h="1" x="1130"/>
        <item h="1" x="1132"/>
        <item h="1" x="853"/>
        <item h="1" x="877"/>
        <item h="1" x="1128"/>
        <item h="1" x="549"/>
        <item h="1" x="994"/>
        <item h="1" x="1137"/>
        <item h="1" x="1129"/>
        <item h="1" x="709"/>
        <item h="1" x="1010"/>
        <item h="1" x="446"/>
        <item h="1" x="974"/>
        <item h="1" x="782"/>
        <item h="1" x="1043"/>
        <item h="1" x="1062"/>
        <item h="1" x="24"/>
        <item h="1" x="1126"/>
        <item h="1" x="1139"/>
        <item h="1" x="823"/>
        <item h="1" x="241"/>
        <item h="1" x="223"/>
        <item h="1" x="719"/>
        <item h="1" x="514"/>
        <item h="1" x="1047"/>
        <item h="1" x="1124"/>
        <item h="1" x="629"/>
        <item h="1" x="1125"/>
        <item h="1" x="913"/>
        <item h="1" x="1097"/>
        <item h="1" x="766"/>
        <item h="1" x="522"/>
        <item h="1" x="1145"/>
        <item h="1" x="1007"/>
        <item h="1" x="886"/>
        <item h="1" x="751"/>
        <item h="1" x="456"/>
        <item h="1" x="1068"/>
        <item h="1" x="473"/>
        <item h="1" x="314"/>
        <item h="1" x="675"/>
        <item h="1" x="557"/>
        <item h="1" x="785"/>
        <item h="1" x="474"/>
        <item h="1" x="292"/>
        <item h="1" x="250"/>
        <item h="1" m="1" x="1329"/>
        <item h="1" x="444"/>
        <item h="1" x="1151"/>
        <item h="1" x="803"/>
        <item h="1" x="585"/>
        <item h="1" x="1156"/>
        <item h="1" x="1133"/>
        <item h="1" x="529"/>
        <item h="1" x="210"/>
        <item h="1" x="1073"/>
        <item h="1" x="157"/>
        <item h="1" x="947"/>
        <item h="1" x="999"/>
        <item h="1" x="1154"/>
        <item h="1" x="789"/>
        <item h="1" x="1148"/>
        <item h="1" x="876"/>
        <item h="1" x="1016"/>
        <item h="1" x="305"/>
        <item h="1" x="1159"/>
        <item h="1" x="1160"/>
        <item h="1" x="882"/>
        <item h="1" x="847"/>
        <item h="1" x="468"/>
        <item h="1" x="382"/>
        <item h="1" x="1165"/>
        <item h="1" x="741"/>
        <item h="1" x="1166"/>
        <item h="1" x="350"/>
        <item h="1" x="1168"/>
        <item h="1" x="592"/>
        <item h="1" x="579"/>
        <item h="1" x="331"/>
        <item h="1" x="1067"/>
        <item h="1" x="1164"/>
        <item h="1" x="547"/>
        <item h="1" x="390"/>
        <item h="1" x="1086"/>
        <item h="1" x="980"/>
        <item h="1" x="835"/>
        <item h="1" x="619"/>
        <item h="1" x="1105"/>
        <item h="1" x="700"/>
        <item h="1" x="1179"/>
        <item h="1" x="771"/>
        <item h="1" x="734"/>
        <item h="1" x="281"/>
        <item h="1" m="1" x="1337"/>
        <item h="1" m="1" x="1336"/>
        <item h="1" x="1182"/>
        <item h="1" x="1096"/>
        <item h="1" m="1" x="1332"/>
        <item h="1" x="1055"/>
        <item h="1" x="1157"/>
        <item h="1" x="1110"/>
        <item h="1" x="1170"/>
        <item h="1" x="1183"/>
        <item h="1" x="1187"/>
        <item h="1" x="1158"/>
        <item h="1" x="604"/>
        <item h="1" x="887"/>
        <item h="1" x="482"/>
        <item h="1" x="1138"/>
        <item h="1" x="770"/>
        <item h="1" x="989"/>
        <item h="1" x="1089"/>
        <item h="1" x="1098"/>
        <item h="1" x="1111"/>
        <item h="1" m="1" x="1361"/>
        <item h="1" x="1196"/>
        <item h="1" x="336"/>
        <item h="1" x="1161"/>
        <item h="1" x="754"/>
        <item h="1" x="1121"/>
        <item h="1" x="1115"/>
        <item h="1" x="1185"/>
        <item h="1" x="863"/>
        <item h="1" x="44"/>
        <item h="1" x="1106"/>
        <item h="1" x="133"/>
        <item h="1" x="1033"/>
        <item h="1" x="991"/>
        <item h="1" x="1053"/>
        <item h="1" x="1173"/>
        <item h="1" x="1197"/>
        <item h="1" x="1194"/>
        <item h="1" x="8"/>
        <item h="1" x="258"/>
        <item h="1" x="562"/>
        <item h="1" x="383"/>
        <item h="1" x="496"/>
        <item h="1" x="1195"/>
        <item h="1" x="1203"/>
        <item h="1" x="657"/>
        <item h="1" x="1200"/>
        <item h="1" x="437"/>
        <item h="1" x="1167"/>
        <item h="1" x="1056"/>
        <item h="1" x="526"/>
        <item h="1" x="1069"/>
        <item h="1" x="951"/>
        <item h="1" m="1" x="1345"/>
        <item h="1" x="1155"/>
        <item h="1" x="175"/>
        <item h="1" x="1193"/>
        <item h="1" x="663"/>
        <item h="1" x="995"/>
        <item h="1" x="1211"/>
        <item h="1" x="1205"/>
        <item h="1" x="1210"/>
        <item h="1" x="156"/>
        <item h="1" x="1075"/>
        <item h="1" x="669"/>
        <item h="1" x="406"/>
        <item h="1" x="1207"/>
        <item h="1" x="830"/>
        <item h="1" x="459"/>
        <item h="1" x="1184"/>
        <item h="1" x="1221"/>
        <item h="1" x="1222"/>
        <item h="1" x="1219"/>
        <item h="1" x="1175"/>
        <item h="1" x="1218"/>
        <item h="1" x="575"/>
        <item h="1" x="1226"/>
        <item h="1" x="1223"/>
        <item h="1" x="1071"/>
        <item h="1" x="1172"/>
        <item h="1" x="1227"/>
        <item h="1" x="379"/>
        <item h="1" x="352"/>
        <item h="1" x="949"/>
        <item h="1" x="1220"/>
        <item h="1" x="1060"/>
        <item h="1" x="941"/>
        <item h="1" x="1035"/>
        <item h="1" x="819"/>
        <item h="1" x="787"/>
        <item h="1" x="1232"/>
        <item h="1" x="25"/>
        <item h="1" x="513"/>
        <item h="1" x="1236"/>
        <item h="1" x="1181"/>
        <item h="1" x="1214"/>
        <item h="1" x="1234"/>
        <item h="1" x="1233"/>
        <item h="1" x="1188"/>
        <item h="1" x="1050"/>
        <item h="1" x="1237"/>
        <item h="1" x="1235"/>
        <item h="1" x="678"/>
        <item h="1" x="1224"/>
        <item h="1" x="1242"/>
        <item h="1" x="1231"/>
        <item h="1" x="1244"/>
        <item h="1" x="915"/>
        <item h="1" x="761"/>
        <item h="1" x="1240"/>
        <item h="1" x="1230"/>
        <item h="1" x="1247"/>
        <item h="1" x="1239"/>
        <item h="1" x="1076"/>
        <item h="1" x="977"/>
        <item h="1" x="1120"/>
        <item h="1" x="1243"/>
        <item h="1" x="829"/>
        <item h="1" x="924"/>
        <item h="1" x="1146"/>
        <item h="1" x="1141"/>
        <item h="1" x="1212"/>
        <item h="1" x="1245"/>
        <item h="1" x="856"/>
        <item h="1" x="893"/>
        <item h="1" x="1225"/>
        <item h="1" x="228"/>
        <item h="1" x="733"/>
        <item h="1" x="536"/>
        <item h="1" m="1" x="1347"/>
        <item h="1" x="1009"/>
        <item h="1" x="1014"/>
        <item h="1" x="1094"/>
        <item h="1" x="1136"/>
        <item h="1" x="1144"/>
        <item h="1" x="516"/>
        <item h="1" x="979"/>
        <item h="1" x="1040"/>
        <item h="1" x="1046"/>
        <item h="1" x="1209"/>
        <item h="1" x="1257"/>
        <item h="1" x="401"/>
        <item h="1" x="532"/>
        <item h="1" x="533"/>
        <item h="1" m="1" x="1325"/>
        <item h="1" x="973"/>
        <item h="1" x="905"/>
        <item h="1" x="460"/>
        <item h="1" x="987"/>
        <item h="1" x="1135"/>
        <item h="1" x="1238"/>
        <item h="1" x="931"/>
        <item h="1" x="1201"/>
        <item h="1" x="483"/>
        <item h="1" x="14"/>
        <item h="1" x="775"/>
        <item h="1" x="364"/>
        <item h="1" x="1163"/>
        <item h="1" x="384"/>
        <item h="1" x="966"/>
        <item h="1" x="948"/>
        <item h="1" x="1113"/>
        <item h="1" x="1162"/>
        <item h="1" x="891"/>
        <item h="1" x="1229"/>
        <item h="1" x="1228"/>
        <item h="1" x="862"/>
        <item h="1" x="1256"/>
        <item h="1" x="740"/>
        <item h="1" x="541"/>
        <item h="1" x="544"/>
        <item h="1" x="1180"/>
        <item h="1" x="543"/>
        <item h="1" x="1031"/>
        <item h="1" x="725"/>
        <item h="1" x="784"/>
        <item h="1" m="1" x="1357"/>
        <item h="1" x="1258"/>
        <item h="1" x="1249"/>
        <item h="1" x="332"/>
        <item h="1" x="1149"/>
        <item h="1" x="1029"/>
        <item h="1" x="1093"/>
        <item h="1" x="1206"/>
        <item h="1" x="809"/>
        <item h="1" x="1276"/>
        <item h="1" x="1259"/>
        <item h="1" x="1267"/>
        <item h="1" x="1108"/>
        <item h="1" x="1262"/>
        <item h="1" x="1013"/>
        <item h="1" x="1015"/>
        <item h="1" x="1261"/>
        <item h="1" x="743"/>
        <item h="1" x="1260"/>
        <item h="1" x="393"/>
        <item h="1" x="1079"/>
        <item h="1" x="1271"/>
        <item h="1" x="816"/>
        <item h="1" x="1278"/>
        <item h="1" x="1282"/>
        <item h="1" x="1252"/>
        <item h="1" x="1270"/>
        <item h="1" x="216"/>
        <item h="1" x="1081"/>
        <item h="1" x="694"/>
        <item h="1" x="1283"/>
        <item h="1" x="921"/>
        <item h="1" x="652"/>
        <item h="1" m="1" x="1338"/>
        <item h="1" x="681"/>
        <item h="1" x="872"/>
        <item h="1" x="701"/>
        <item h="1" x="1281"/>
        <item h="1" x="729"/>
        <item h="1" x="1100"/>
        <item h="1" x="1250"/>
        <item h="1" x="807"/>
        <item h="1" x="1274"/>
        <item h="1" m="1" x="1324"/>
        <item h="1" x="396"/>
        <item h="1" x="1202"/>
        <item h="1" x="804"/>
        <item h="1" x="1268"/>
        <item h="1" x="618"/>
        <item h="1" x="867"/>
        <item h="1" x="774"/>
        <item h="1" x="1266"/>
        <item h="1" x="377"/>
        <item h="1" x="1216"/>
        <item h="1" x="945"/>
        <item h="1" x="404"/>
        <item h="1" x="620"/>
        <item h="1" x="659"/>
        <item h="1" x="1091"/>
        <item h="1" x="865"/>
        <item h="1" x="457"/>
        <item h="1" x="341"/>
        <item h="1" x="333"/>
        <item h="1" x="1190"/>
        <item h="1" x="1002"/>
        <item h="1" x="1082"/>
        <item h="1" x="791"/>
        <item h="1" x="897"/>
        <item h="1" x="1117"/>
        <item h="1" x="910"/>
        <item h="1" x="1102"/>
        <item h="1" m="1" x="1358"/>
        <item h="1" x="17"/>
        <item h="1" x="415"/>
        <item h="1" x="961"/>
        <item h="1" x="1255"/>
        <item h="1" x="757"/>
        <item h="1" x="969"/>
        <item h="1" x="545"/>
        <item h="1" x="1099"/>
        <item h="1" x="1198"/>
        <item h="1" x="1119"/>
        <item h="1" m="1" x="1321"/>
        <item h="1" x="704"/>
        <item h="1" x="984"/>
        <item h="1" x="203"/>
        <item h="1" x="1189"/>
        <item h="1" x="1039"/>
        <item h="1" x="1277"/>
        <item h="1" x="716"/>
        <item h="1" x="799"/>
        <item h="1" x="233"/>
        <item h="1" x="1000"/>
        <item h="1" x="249"/>
        <item h="1" x="1269"/>
        <item h="1" x="389"/>
        <item h="1" x="303"/>
        <item h="1" x="1199"/>
        <item h="1" x="884"/>
        <item h="1" x="901"/>
        <item h="1" x="968"/>
        <item h="1" x="1143"/>
        <item h="1" x="939"/>
        <item h="1" x="992"/>
        <item h="1" x="1253"/>
        <item h="1" x="345"/>
        <item h="1" x="1107"/>
        <item h="1" x="316"/>
        <item h="1" x="998"/>
        <item h="1" x="988"/>
        <item h="1" x="603"/>
        <item h="1" x="581"/>
        <item h="1" x="742"/>
        <item h="1" x="1285"/>
        <item h="1" x="436"/>
        <item h="1" x="685"/>
        <item h="1" x="693"/>
        <item h="1" x="265"/>
        <item h="1" x="1042"/>
        <item h="1" x="674"/>
        <item h="1" x="455"/>
        <item h="1" x="692"/>
        <item h="1" x="1265"/>
        <item h="1" x="750"/>
        <item h="1" x="1279"/>
        <item h="1" x="408"/>
        <item h="1" x="1248"/>
        <item h="1" x="146"/>
        <item h="1" x="631"/>
        <item h="1" x="1293"/>
        <item h="1" x="690"/>
        <item h="1" x="1084"/>
        <item h="1" x="192"/>
        <item h="1" x="1275"/>
        <item h="1" x="391"/>
        <item h="1" x="153"/>
        <item h="1" x="525"/>
        <item h="1" x="1287"/>
        <item h="1" x="374"/>
        <item h="1" x="387"/>
        <item h="1" x="199"/>
        <item h="1" x="1288"/>
        <item h="1" x="461"/>
        <item h="1" x="465"/>
        <item h="1" x="349"/>
        <item h="1" m="1" x="1333"/>
        <item h="1" x="646"/>
        <item h="1" x="1083"/>
        <item h="1" x="1294"/>
        <item h="1" x="1147"/>
        <item h="1" x="123"/>
        <item h="1" x="423"/>
        <item h="1" x="703"/>
        <item h="1" x="1054"/>
        <item h="1" x="1215"/>
        <item h="1" x="1300"/>
        <item h="1" x="520"/>
        <item h="1" x="917"/>
        <item h="1" x="85"/>
        <item h="1" x="1289"/>
        <item h="1" x="508"/>
        <item h="1" x="1301"/>
        <item h="1" x="1298"/>
        <item h="1" x="647"/>
        <item h="1" x="1280"/>
        <item h="1" x="1291"/>
        <item h="1" x="1299"/>
        <item h="1" x="1044"/>
        <item h="1" x="1273"/>
        <item h="1" x="422"/>
        <item h="1" x="1286"/>
        <item h="1" x="1305"/>
        <item h="1" x="1134"/>
        <item h="1" x="1297"/>
        <item h="1" x="954"/>
        <item h="1" x="1070"/>
        <item h="1" m="1" x="1328"/>
        <item h="1" x="763"/>
        <item h="1" x="985"/>
        <item h="1" x="1174"/>
        <item h="1" x="755"/>
        <item h="1" m="1" x="1334"/>
        <item h="1" m="1" x="1323"/>
        <item h="1" x="615"/>
        <item h="1" x="1263"/>
        <item h="1" x="1005"/>
        <item h="1" x="896"/>
        <item h="1" x="706"/>
        <item h="1" m="1" x="1331"/>
        <item h="1" x="895"/>
        <item h="1" x="498"/>
        <item h="1" x="1303"/>
        <item h="1" x="714"/>
        <item h="1" x="506"/>
        <item h="1" x="1306"/>
        <item h="1" x="696"/>
        <item h="1" x="1307"/>
        <item h="1" m="1" x="1352"/>
        <item h="1" x="688"/>
        <item h="1" x="778"/>
        <item h="1" x="385"/>
        <item h="1" x="918"/>
        <item h="1" x="842"/>
        <item h="1" x="806"/>
        <item h="1" x="845"/>
        <item h="1" x="930"/>
        <item h="1" x="497"/>
        <item h="1" m="1" x="1335"/>
        <item h="1" x="1304"/>
        <item h="1" x="1295"/>
        <item h="1" x="12"/>
        <item h="1" x="39"/>
        <item h="1" x="1308"/>
        <item h="1" x="307"/>
        <item h="1" x="971"/>
        <item h="1" x="80"/>
        <item h="1" x="1177"/>
        <item h="1" x="825"/>
        <item h="1" x="633"/>
        <item h="1" x="480"/>
        <item h="1" x="416"/>
        <item h="1" x="1246"/>
        <item h="1" x="538"/>
        <item h="1" x="264"/>
        <item h="1" x="310"/>
        <item h="1" x="177"/>
        <item h="1" x="78"/>
        <item h="1" m="1" x="1340"/>
        <item h="1" m="1" x="1355"/>
        <item h="1" x="454"/>
        <item h="1" x="421"/>
        <item h="1" x="912"/>
        <item h="1" x="698"/>
        <item h="1" x="255"/>
        <item h="1" x="864"/>
        <item h="1" x="169"/>
        <item h="1" x="612"/>
        <item h="1" x="322"/>
        <item h="1" x="713"/>
        <item h="1" x="242"/>
        <item h="1" x="1028"/>
        <item h="1" x="871"/>
        <item h="1" x="671"/>
        <item h="1" x="198"/>
        <item h="1" x="92"/>
        <item h="1" x="957"/>
        <item h="1" x="1217"/>
        <item h="1" x="1311"/>
        <item h="1" m="1" x="1351"/>
        <item h="1" x="290"/>
        <item h="1" x="263"/>
        <item h="1" x="367"/>
        <item h="1" x="318"/>
        <item h="1" x="208"/>
        <item h="1" x="274"/>
        <item h="1" x="1140"/>
        <item h="1" x="102"/>
        <item h="1" x="213"/>
        <item h="1" x="247"/>
        <item h="1" x="682"/>
        <item h="1" x="30"/>
        <item h="1" x="721"/>
        <item h="1" m="1" x="1327"/>
        <item h="1" x="232"/>
        <item h="1" x="98"/>
        <item h="1" x="127"/>
        <item h="1" x="97"/>
        <item h="1" x="224"/>
        <item h="1" x="870"/>
        <item h="1" x="1213"/>
        <item h="1" x="378"/>
        <item h="1" x="273"/>
        <item h="1" x="463"/>
        <item h="1" x="731"/>
        <item h="1" x="500"/>
        <item h="1" x="96"/>
        <item h="1" m="1" x="1350"/>
        <item h="1" x="109"/>
        <item h="1" x="614"/>
        <item h="1" x="179"/>
        <item h="1" x="95"/>
        <item h="1" x="112"/>
        <item h="1" m="1" x="1316"/>
        <item h="1" x="1309"/>
        <item h="1" x="448"/>
        <item h="1" x="344"/>
        <item h="1" x="7"/>
        <item h="1" x="1171"/>
        <item h="1" x="361"/>
        <item h="1" x="476"/>
        <item h="1" x="1087"/>
        <item h="1" x="148"/>
        <item h="1" x="736"/>
        <item h="1" x="197"/>
        <item h="1" x="131"/>
        <item h="1" x="119"/>
        <item h="1" x="196"/>
        <item h="1" x="1169"/>
        <item h="1" x="394"/>
        <item h="1" x="171"/>
        <item h="1" x="376"/>
        <item h="1" x="181"/>
        <item h="1" x="65"/>
        <item h="1" x="155"/>
        <item h="1" x="50"/>
        <item h="1" x="135"/>
        <item h="1" x="114"/>
        <item h="1" x="315"/>
        <item h="1" x="104"/>
        <item h="1" x="429"/>
        <item h="1" x="256"/>
        <item h="1" x="121"/>
        <item h="1" x="126"/>
        <item h="1" x="143"/>
        <item h="1" x="56"/>
        <item h="1" x="180"/>
        <item h="1" x="796"/>
        <item h="1" x="493"/>
        <item h="1" x="48"/>
        <item h="1" x="152"/>
        <item h="1" x="284"/>
        <item h="1" x="141"/>
        <item h="1" x="221"/>
        <item h="1" x="108"/>
        <item h="1" m="1" x="1344"/>
        <item h="1" x="272"/>
        <item h="1" x="176"/>
        <item h="1" x="214"/>
        <item h="1" x="160"/>
        <item h="1" x="325"/>
        <item h="1" x="1004"/>
        <item h="1" x="1019"/>
        <item h="1" x="304"/>
        <item h="1" x="267"/>
        <item h="1" x="309"/>
        <item h="1" x="320"/>
        <item h="1" x="398"/>
        <item h="1" x="287"/>
        <item h="1" m="1" x="1348"/>
        <item h="1" x="237"/>
        <item h="1" x="239"/>
        <item h="1" x="294"/>
        <item h="1" x="346"/>
        <item h="1" x="591"/>
        <item h="1" x="492"/>
        <item h="1" x="793"/>
        <item h="1" x="523"/>
        <item h="1" x="711"/>
        <item h="1" x="270"/>
        <item h="1" x="570"/>
        <item h="1" x="206"/>
        <item h="1" x="453"/>
        <item h="1" x="640"/>
        <item h="1" x="248"/>
        <item h="1" m="1" x="1322"/>
        <item h="1" x="329"/>
        <item h="1" x="297"/>
        <item h="1" x="369"/>
        <item h="1" x="1051"/>
        <item h="1" m="1" x="1318"/>
        <item h="1" x="1310"/>
        <item h="1" x="439"/>
        <item h="1" x="308"/>
        <item h="1" x="312"/>
        <item h="1" x="617"/>
        <item h="1" m="1" x="1341"/>
        <item h="1" x="321"/>
        <item h="1" x="1192"/>
        <item h="1" x="236"/>
        <item h="1" x="69"/>
        <item h="1" x="548"/>
        <item h="1" m="1" x="1319"/>
        <item h="1" x="801"/>
        <item h="1" x="129"/>
        <item h="1" x="64"/>
        <item h="1" x="200"/>
        <item h="1" m="1" x="1353"/>
        <item h="1" x="925"/>
        <item h="1" x="43"/>
        <item h="1" x="86"/>
        <item h="1" x="902"/>
        <item h="1" x="215"/>
        <item h="1" x="159"/>
        <item h="1" x="235"/>
        <item h="1" x="57"/>
        <item h="1" x="173"/>
        <item h="1" x="667"/>
        <item h="1" x="1241"/>
        <item h="1" x="116"/>
        <item h="1" x="162"/>
        <item h="1" x="77"/>
        <item h="1" x="91"/>
        <item h="1" x="1032"/>
        <item h="1" x="1284"/>
        <item h="1" x="300"/>
        <item h="1" x="728"/>
        <item h="1" x="370"/>
        <item h="1" x="335"/>
        <item h="1" x="568"/>
        <item h="1" x="1085"/>
        <item h="1" x="301"/>
        <item h="1" x="914"/>
        <item h="1" x="735"/>
        <item h="1" x="857"/>
        <item h="1" x="94"/>
        <item h="1" x="478"/>
        <item h="1" x="855"/>
        <item h="1" x="505"/>
        <item h="1" x="88"/>
        <item h="1" x="140"/>
        <item h="1" x="810"/>
        <item h="1" x="670"/>
        <item h="1" x="178"/>
        <item h="1" x="597"/>
        <item h="1" x="298"/>
        <item h="1" x="1264"/>
        <item h="1" x="673"/>
        <item h="1" x="795"/>
        <item h="1" x="753"/>
        <item h="1" x="1312"/>
        <item h="1" x="718"/>
        <item h="1" x="420"/>
        <item h="1" x="227"/>
        <item h="1" x="888"/>
        <item h="1" x="217"/>
        <item h="1" x="220"/>
        <item h="1" x="279"/>
        <item h="1" m="1" x="1339"/>
        <item h="1" x="450"/>
        <item h="1" x="781"/>
        <item h="1" x="572"/>
        <item h="1" x="744"/>
        <item h="1" x="779"/>
        <item h="1" x="399"/>
        <item h="1" x="1313"/>
        <item h="1" x="433"/>
        <item h="1" x="277"/>
        <item h="1" x="202"/>
        <item h="1" x="748"/>
        <item h="1" x="207"/>
        <item h="1" m="1" x="1360"/>
        <item h="1" x="919"/>
        <item h="1" x="1251"/>
        <item h="1" x="205"/>
        <item h="1" m="1" x="1359"/>
        <item h="1" x="697"/>
        <item h="1" m="1" x="1354"/>
        <item h="1" x="1142"/>
        <item h="1" x="289"/>
        <item h="1" x="283"/>
        <item h="1" x="1314"/>
        <item h="1" x="358"/>
        <item h="1" x="554"/>
        <item h="1" x="449"/>
        <item h="1" x="1296"/>
        <item h="1" x="319"/>
        <item h="1" x="452"/>
        <item h="1" x="204"/>
        <item h="1" x="1302"/>
        <item h="1" m="1" x="1320"/>
        <item h="1" x="1208"/>
        <item h="1" x="916"/>
        <item h="1" x="299"/>
        <item h="1" x="405"/>
        <item h="1" x="74"/>
        <item h="1" x="1204"/>
        <item h="1" x="342"/>
        <item h="1" x="524"/>
        <item h="1" x="302"/>
        <item h="1" x="245"/>
        <item h="1" x="553"/>
        <item h="1" x="509"/>
        <item h="1" x="1315"/>
        <item h="1" x="563"/>
        <item h="1" m="1" x="1326"/>
        <item h="1" x="1290"/>
        <item h="1" x="1153"/>
        <item h="1" x="442"/>
        <item h="1" x="722"/>
        <item h="1" x="769"/>
        <item h="1" x="1191"/>
        <item h="1" x="209"/>
        <item h="1" x="521"/>
        <item h="1" x="253"/>
        <item h="1" x="1104"/>
        <item h="1" m="1" x="1356"/>
        <item h="1" x="1292"/>
        <item h="1" x="1272"/>
        <item h="1" x="101"/>
        <item h="1" x="211"/>
        <item h="1" x="658"/>
        <item h="1" x="836"/>
        <item h="1" m="1" x="1330"/>
        <item h="1" x="1176"/>
        <item h="1" x="1150"/>
        <item h="1" x="260"/>
        <item h="1" x="113"/>
        <item h="1" x="1063"/>
        <item h="1" x="1152"/>
        <item h="1" x="359"/>
        <item h="1" m="1" x="1342"/>
        <item h="1" x="257"/>
        <item h="1" x="831"/>
        <item h="1" x="371"/>
        <item h="1" x="885"/>
        <item h="1" x="996"/>
        <item h="1" m="1" x="1317"/>
        <item h="1" x="296"/>
        <item h="1" x="252"/>
        <item h="1" x="699"/>
        <item h="1" x="550"/>
        <item h="1" x="635"/>
        <item h="1" x="424"/>
        <item h="1" x="191"/>
        <item h="1" x="911"/>
        <item h="1" x="726"/>
        <item h="1" x="1254"/>
        <item h="1" x="118"/>
        <item h="1" x="1036"/>
        <item h="1" m="1" x="1346"/>
        <item h="1" m="1" x="1343"/>
        <item h="1" m="1" x="1349"/>
        <item x="564"/>
        <item x="81"/>
        <item x="890"/>
        <item x="1178"/>
        <item x="317"/>
        <item x="147"/>
        <item x="89"/>
        <item x="243"/>
        <item x="99"/>
        <item x="195"/>
        <item x="577"/>
        <item x="9"/>
        <item x="46"/>
        <item x="466"/>
        <item x="37"/>
        <item x="158"/>
        <item x="26"/>
        <item x="103"/>
        <item x="124"/>
        <item x="773"/>
        <item x="76"/>
        <item x="68"/>
        <item x="34"/>
        <item x="32"/>
        <item x="72"/>
        <item x="582"/>
        <item x="1090"/>
        <item x="79"/>
        <item x="40"/>
        <item x="110"/>
        <item x="75"/>
        <item x="107"/>
        <item x="117"/>
        <item x="29"/>
        <item x="172"/>
        <item x="4"/>
        <item x="55"/>
        <item x="19"/>
        <item x="2"/>
        <item x="70"/>
        <item x="339"/>
        <item x="45"/>
        <item x="5"/>
        <item x="33"/>
        <item x="47"/>
        <item x="20"/>
        <item x="84"/>
        <item x="1186"/>
        <item x="53"/>
        <item x="0"/>
        <item x="6"/>
        <item x="21"/>
        <item x="66"/>
        <item x="3"/>
        <item x="10"/>
        <item x="11"/>
        <item x="13"/>
        <item x="16"/>
        <item x="18"/>
        <item x="22"/>
        <item x="27"/>
        <item x="28"/>
        <item x="31"/>
        <item x="36"/>
        <item x="41"/>
        <item x="42"/>
        <item x="51"/>
        <item x="59"/>
        <item x="60"/>
        <item x="82"/>
        <item x="83"/>
        <item x="106"/>
        <item x="120"/>
        <item x="128"/>
        <item x="130"/>
        <item x="132"/>
        <item x="231"/>
        <item x="777"/>
        <item x="909"/>
        <item x="959"/>
        <item x="1065"/>
        <item t="default"/>
      </items>
    </pivotField>
    <pivotField compact="0" outline="0" showAll="0" includeNewItemsInFilter="1"/>
  </pivotFields>
  <rowFields count="1">
    <field x="7"/>
  </rowFields>
  <rowItems count="11">
    <i>
      <x v="5"/>
    </i>
    <i>
      <x v="11"/>
    </i>
    <i>
      <x v="18"/>
    </i>
    <i>
      <x v="22"/>
    </i>
    <i>
      <x v="26"/>
    </i>
    <i>
      <x v="27"/>
    </i>
    <i>
      <x v="29"/>
    </i>
    <i>
      <x v="30"/>
    </i>
    <i>
      <x v="31"/>
    </i>
    <i>
      <x v="36"/>
    </i>
    <i t="grand">
      <x/>
    </i>
  </rowItems>
  <colItems count="1">
    <i/>
  </colItems>
  <pageFields count="2">
    <pageField fld="9" hier="-1"/>
    <pageField fld="10" hier="-1"/>
  </pageFields>
  <dataFields count="1">
    <dataField name="Cuenta de TIPO TRÁMITE" fld="9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aDinámica15" cacheId="139" dataOnRows="1" applyNumberFormats="0" applyBorderFormats="0" applyFontFormats="0" applyPatternFormats="0" applyAlignmentFormats="0" applyWidthHeightFormats="1" dataCaption="Datos" updatedVersion="8" minRefreshableVersion="3" showMemberPropertyTips="0" useAutoFormatting="1" itemPrintTitles="1" createdVersion="8" indent="0" compact="0" compactData="0" gridDropZones="1">
  <location ref="F51:J56" firstHeaderRow="1" firstDataRow="2" firstDataCol="1"/>
  <pivotFields count="2">
    <pivotField axis="axisRow" compact="0" outline="0" showAll="0" includeNewItemsInFilter="1">
      <items count="7">
        <item m="1" x="3"/>
        <item m="1" x="5"/>
        <item m="1" x="4"/>
        <item x="0"/>
        <item x="1"/>
        <item x="2"/>
        <item t="default"/>
      </items>
    </pivotField>
    <pivotField axis="axisCol" dataField="1" compact="0" outline="0" showAll="0" includeNewItemsInFilter="1">
      <items count="4">
        <item x="1"/>
        <item x="2"/>
        <item x="0"/>
        <item t="default"/>
      </items>
    </pivotField>
  </pivotFields>
  <rowFields count="1">
    <field x="0"/>
  </rowFields>
  <rowItems count="4">
    <i>
      <x v="3"/>
    </i>
    <i>
      <x v="4"/>
    </i>
    <i>
      <x v="5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Cuenta de Zona de prestacion " fld="1" subtotal="count" baseField="0" baseItem="0"/>
  </dataField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laDinámica2" cacheId="14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G2:H8" firstHeaderRow="1" firstDataRow="1" firstDataCol="1"/>
  <pivotFields count="5">
    <pivotField showAll="0"/>
    <pivotField dataField="1" showAll="0"/>
    <pivotField showAll="0"/>
    <pivotField numFmtId="14" showAll="0"/>
    <pivotField axis="axisRow" showAll="0">
      <items count="6">
        <item x="1"/>
        <item x="2"/>
        <item x="4"/>
        <item x="3"/>
        <item x="0"/>
        <item t="default"/>
      </items>
    </pivotField>
  </pivotFields>
  <rowFields count="1"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uenta de EMPRESA" fld="1" subtotal="count" baseField="0" baseItem="0"/>
  </dataFields>
  <chartFormats count="1">
    <chartFormat chart="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1:L4764" totalsRowShown="0" headerRowDxfId="39" dataDxfId="37" headerRowBorderDxfId="38" tableBorderDxfId="36">
  <tableColumns count="12">
    <tableColumn id="1" name="ID" dataDxfId="35"/>
    <tableColumn id="5" name="EMPRESA" dataDxfId="34"/>
    <tableColumn id="2" name="ESTADO PRESTADOR" dataDxfId="33"/>
    <tableColumn id="3" name="CLASIFICACIÓN" dataDxfId="32"/>
    <tableColumn id="4" name="VIGILANCIA " dataDxfId="31"/>
    <tableColumn id="14" name="Zona de prestacion " dataDxfId="30"/>
    <tableColumn id="6" name="TIPO PRESTADOR" dataDxfId="29">
      <calculatedColumnFormula>+VLOOKUP(Tabla1[[#This Row],[ID]],'[1]DATOS GENERALES '!$A$2:$R$4764,18)</calculatedColumnFormula>
    </tableColumn>
    <tableColumn id="15" name="DEPARTAMENTO" dataDxfId="28">
      <calculatedColumnFormula>+VLOOKUP(Tabla1[[#This Row],[ID]],'[1]DATOS GENERALES '!$A$2:$M$4764,12,0)</calculatedColumnFormula>
    </tableColumn>
    <tableColumn id="7" name="MUNICIPIO" dataDxfId="27">
      <calculatedColumnFormula>+VLOOKUP(Tabla1[[#This Row],[ID]],'[1]DATOS GENERALES '!$A$2:$M$4764,12,0)</calculatedColumnFormula>
    </tableColumn>
    <tableColumn id="8" name="TIPO TRÁMITE" dataDxfId="26">
      <calculatedColumnFormula>+VLOOKUP(Tabla1[[#This Row],[ID]],'[1]DATOS GENERALES '!$A$2:$H$4764,7,0)</calculatedColumnFormula>
    </tableColumn>
    <tableColumn id="16" name="FECHA TRAMITE" dataDxfId="25">
      <calculatedColumnFormula>+VLOOKUP(Tabla1[[#This Row],[ID]],'[1]DATOS GENERALES '!$A$2:$H$4764,8,0)</calculatedColumnFormula>
    </tableColumn>
    <tableColumn id="10" name="SERVICIO" dataDxfId="24">
      <calculatedColumnFormula>+VLOOKUP(Tabla1[[#This Row],[ID]],'[1]DATOS GENERALES '!$A$2:$X$4763,24,0)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6" name="Tabla6" displayName="Tabla6" ref="A1:E11" totalsRowShown="0" headerRowDxfId="7" dataDxfId="6">
  <tableColumns count="5">
    <tableColumn id="1" name="ID" dataDxfId="5"/>
    <tableColumn id="2" name="EMPRESA" dataDxfId="4"/>
    <tableColumn id="3" name="TIPO TRAMITE" dataDxfId="3"/>
    <tableColumn id="4" name="FECHA DE TRÁMITE" dataDxfId="2"/>
    <tableColumn id="5" name="SERVICIOS" dataDxfId="1"/>
  </tableColumns>
  <tableStyleInfo name="LISTADO ACTIVAS-style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:M525" totalsRowShown="0">
  <autoFilter ref="A1:M525"/>
  <tableColumns count="13">
    <tableColumn id="1" name="ID"/>
    <tableColumn id="2" name="Columna1"/>
    <tableColumn id="3" name="EMPRESA"/>
    <tableColumn id="4" name="ESTADO_PRESTADOR"/>
    <tableColumn id="5" name="CLASIFICACION"/>
    <tableColumn id="6" name="DEPENDENCIA"/>
    <tableColumn id="7" name="ZONA DE PRESTACIÓN"/>
    <tableColumn id="8" name="TIPO PRESTADOR"/>
    <tableColumn id="9" name="Departamento"/>
    <tableColumn id="10" name="Municipio"/>
    <tableColumn id="11" name="TIPO_TRAMITE"/>
    <tableColumn id="12" name="FECHA TRAMITE" dataDxfId="0"/>
    <tableColumn id="13" name="SERVICI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65536"/>
  <sheetViews>
    <sheetView topLeftCell="F1" workbookViewId="0">
      <selection activeCell="H1" sqref="H1"/>
    </sheetView>
  </sheetViews>
  <sheetFormatPr baseColWidth="10" defaultRowHeight="15" zeroHeight="1"/>
  <cols>
    <col min="2" max="2" width="25.42578125" customWidth="1"/>
    <col min="3" max="6" width="11.85546875" bestFit="1" customWidth="1"/>
    <col min="8" max="8" width="23.42578125" customWidth="1"/>
    <col min="12" max="12" width="26.42578125" bestFit="1" customWidth="1"/>
    <col min="13" max="17" width="11.85546875" bestFit="1" customWidth="1"/>
  </cols>
  <sheetData>
    <row r="1" spans="1:23" s="5" customFormat="1">
      <c r="A1" s="5" t="s">
        <v>0</v>
      </c>
      <c r="B1" s="5">
        <v>0</v>
      </c>
      <c r="C1" s="5">
        <v>1</v>
      </c>
      <c r="D1" s="5">
        <v>2</v>
      </c>
      <c r="E1" s="5">
        <v>3</v>
      </c>
      <c r="F1" s="5">
        <v>4</v>
      </c>
      <c r="H1" s="5">
        <f>169+232+166+124+159</f>
        <v>850</v>
      </c>
      <c r="I1" t="s">
        <v>5261</v>
      </c>
      <c r="L1" s="5" t="s">
        <v>5263</v>
      </c>
      <c r="S1" s="5">
        <v>83</v>
      </c>
      <c r="T1" s="5">
        <v>111</v>
      </c>
      <c r="U1" s="5">
        <v>74</v>
      </c>
      <c r="V1" s="5">
        <v>66</v>
      </c>
      <c r="W1" s="5">
        <v>79</v>
      </c>
    </row>
    <row r="2" spans="1:23" hidden="1">
      <c r="A2" s="170">
        <v>1</v>
      </c>
      <c r="B2" t="b">
        <f>+RIGHT(A2,1)="0"</f>
        <v>0</v>
      </c>
      <c r="C2" t="b">
        <f>+RIGHT(A2,1)="1"</f>
        <v>1</v>
      </c>
      <c r="D2" t="b">
        <f>+RIGHT(A2,1)="2"</f>
        <v>0</v>
      </c>
      <c r="E2" t="b">
        <f>+RIGHT(A2,1)="3"</f>
        <v>0</v>
      </c>
      <c r="F2" t="b">
        <f>+RIGHT(A2,1)="4"</f>
        <v>0</v>
      </c>
      <c r="I2" t="s">
        <v>5262</v>
      </c>
      <c r="J2">
        <v>3</v>
      </c>
      <c r="L2" s="170">
        <v>1</v>
      </c>
      <c r="M2" t="b">
        <f>+RIGHT(L2,1)="5"</f>
        <v>0</v>
      </c>
      <c r="N2" t="b">
        <f>+RIGHT(L2,1)="6"</f>
        <v>0</v>
      </c>
      <c r="O2" t="b">
        <f>+RIGHT(L2,1)="7"</f>
        <v>0</v>
      </c>
      <c r="P2" t="b">
        <f>+RIGHT(L2,1)="8"</f>
        <v>0</v>
      </c>
      <c r="Q2" t="b">
        <f>+RIGHT(L2,1)="9"</f>
        <v>0</v>
      </c>
    </row>
    <row r="3" spans="1:23" hidden="1">
      <c r="A3" s="171">
        <v>4</v>
      </c>
      <c r="B3" t="b">
        <f t="shared" ref="B3:B66" si="0">+RIGHT(A3,1)="0"</f>
        <v>0</v>
      </c>
      <c r="C3" t="b">
        <f t="shared" ref="C3:C66" si="1">+RIGHT(A3,1)="1"</f>
        <v>0</v>
      </c>
      <c r="D3" t="b">
        <f t="shared" ref="D3:D66" si="2">+RIGHT(A3,1)="2"</f>
        <v>0</v>
      </c>
      <c r="E3" t="b">
        <f t="shared" ref="E3:E66" si="3">+RIGHT(A3,1)="3"</f>
        <v>0</v>
      </c>
      <c r="F3" t="b">
        <f t="shared" ref="F3:F66" si="4">+RIGHT(A3,1)="4"</f>
        <v>1</v>
      </c>
      <c r="I3" s="12">
        <v>45905</v>
      </c>
      <c r="J3">
        <v>5</v>
      </c>
      <c r="L3" s="171">
        <v>4</v>
      </c>
      <c r="M3" t="b">
        <f t="shared" ref="M3:M66" si="5">+RIGHT(L3,1)="5"</f>
        <v>0</v>
      </c>
      <c r="N3" t="b">
        <f t="shared" ref="N3:N66" si="6">+RIGHT(L3,1)="6"</f>
        <v>0</v>
      </c>
      <c r="O3" t="b">
        <f t="shared" ref="O3:O66" si="7">+RIGHT(L3,1)="7"</f>
        <v>0</v>
      </c>
      <c r="P3" t="b">
        <f t="shared" ref="P3:P66" si="8">+RIGHT(L3,1)="8"</f>
        <v>0</v>
      </c>
      <c r="Q3" t="b">
        <f t="shared" ref="Q3:Q66" si="9">+RIGHT(L3,1)="9"</f>
        <v>0</v>
      </c>
    </row>
    <row r="4" spans="1:23" hidden="1">
      <c r="A4" s="170">
        <v>6</v>
      </c>
      <c r="B4" t="b">
        <f t="shared" si="0"/>
        <v>0</v>
      </c>
      <c r="C4" t="b">
        <f t="shared" si="1"/>
        <v>0</v>
      </c>
      <c r="D4" t="b">
        <f t="shared" si="2"/>
        <v>0</v>
      </c>
      <c r="E4" t="b">
        <f t="shared" si="3"/>
        <v>0</v>
      </c>
      <c r="F4" t="b">
        <f t="shared" si="4"/>
        <v>0</v>
      </c>
      <c r="L4" s="170">
        <v>6</v>
      </c>
      <c r="M4" t="b">
        <f t="shared" si="5"/>
        <v>0</v>
      </c>
      <c r="N4" t="b">
        <f t="shared" si="6"/>
        <v>1</v>
      </c>
      <c r="O4" t="b">
        <f t="shared" si="7"/>
        <v>0</v>
      </c>
      <c r="P4" t="b">
        <f t="shared" si="8"/>
        <v>0</v>
      </c>
      <c r="Q4" t="b">
        <f t="shared" si="9"/>
        <v>0</v>
      </c>
    </row>
    <row r="5" spans="1:23" hidden="1">
      <c r="A5" s="171">
        <v>7</v>
      </c>
      <c r="B5" t="b">
        <f t="shared" si="0"/>
        <v>0</v>
      </c>
      <c r="C5" t="b">
        <f t="shared" si="1"/>
        <v>0</v>
      </c>
      <c r="D5" t="b">
        <f t="shared" si="2"/>
        <v>0</v>
      </c>
      <c r="E5" t="b">
        <f t="shared" si="3"/>
        <v>0</v>
      </c>
      <c r="F5" t="b">
        <f t="shared" si="4"/>
        <v>0</v>
      </c>
      <c r="L5" s="171">
        <v>7</v>
      </c>
      <c r="M5" t="b">
        <f t="shared" si="5"/>
        <v>0</v>
      </c>
      <c r="N5" t="b">
        <f t="shared" si="6"/>
        <v>0</v>
      </c>
      <c r="O5" t="b">
        <f t="shared" si="7"/>
        <v>1</v>
      </c>
      <c r="P5" t="b">
        <f t="shared" si="8"/>
        <v>0</v>
      </c>
      <c r="Q5" t="b">
        <f t="shared" si="9"/>
        <v>0</v>
      </c>
    </row>
    <row r="6" spans="1:23" hidden="1">
      <c r="A6" s="170">
        <v>8</v>
      </c>
      <c r="B6" t="b">
        <f t="shared" si="0"/>
        <v>0</v>
      </c>
      <c r="C6" t="b">
        <f t="shared" si="1"/>
        <v>0</v>
      </c>
      <c r="D6" t="b">
        <f t="shared" si="2"/>
        <v>0</v>
      </c>
      <c r="E6" t="b">
        <f t="shared" si="3"/>
        <v>0</v>
      </c>
      <c r="F6" t="b">
        <f t="shared" si="4"/>
        <v>0</v>
      </c>
      <c r="L6" s="170">
        <v>8</v>
      </c>
      <c r="M6" t="b">
        <f t="shared" si="5"/>
        <v>0</v>
      </c>
      <c r="N6" t="b">
        <f t="shared" si="6"/>
        <v>0</v>
      </c>
      <c r="O6" t="b">
        <f t="shared" si="7"/>
        <v>0</v>
      </c>
      <c r="P6" t="b">
        <f t="shared" si="8"/>
        <v>1</v>
      </c>
      <c r="Q6" t="b">
        <f t="shared" si="9"/>
        <v>0</v>
      </c>
    </row>
    <row r="7" spans="1:23">
      <c r="A7" s="171">
        <v>9</v>
      </c>
      <c r="B7" t="b">
        <f t="shared" si="0"/>
        <v>0</v>
      </c>
      <c r="C7" t="b">
        <f t="shared" si="1"/>
        <v>0</v>
      </c>
      <c r="D7" t="b">
        <f t="shared" si="2"/>
        <v>0</v>
      </c>
      <c r="E7" t="b">
        <f t="shared" si="3"/>
        <v>0</v>
      </c>
      <c r="F7" t="b">
        <f t="shared" si="4"/>
        <v>0</v>
      </c>
      <c r="L7" s="171">
        <v>9</v>
      </c>
      <c r="M7" t="b">
        <f t="shared" si="5"/>
        <v>0</v>
      </c>
      <c r="N7" t="b">
        <f t="shared" si="6"/>
        <v>0</v>
      </c>
      <c r="O7" t="b">
        <f t="shared" si="7"/>
        <v>0</v>
      </c>
      <c r="P7" t="b">
        <f t="shared" si="8"/>
        <v>0</v>
      </c>
      <c r="Q7" t="b">
        <f t="shared" si="9"/>
        <v>1</v>
      </c>
    </row>
    <row r="8" spans="1:23" hidden="1">
      <c r="A8" s="170">
        <v>10</v>
      </c>
      <c r="B8" t="b">
        <f t="shared" si="0"/>
        <v>1</v>
      </c>
      <c r="C8" t="b">
        <f t="shared" si="1"/>
        <v>0</v>
      </c>
      <c r="D8" t="b">
        <f t="shared" si="2"/>
        <v>0</v>
      </c>
      <c r="E8" t="b">
        <f t="shared" si="3"/>
        <v>0</v>
      </c>
      <c r="F8" t="b">
        <f t="shared" si="4"/>
        <v>0</v>
      </c>
      <c r="L8" s="170">
        <v>10</v>
      </c>
      <c r="M8" t="b">
        <f t="shared" si="5"/>
        <v>0</v>
      </c>
      <c r="N8" t="b">
        <f t="shared" si="6"/>
        <v>0</v>
      </c>
      <c r="O8" t="b">
        <f t="shared" si="7"/>
        <v>0</v>
      </c>
      <c r="P8" t="b">
        <f t="shared" si="8"/>
        <v>0</v>
      </c>
      <c r="Q8" t="b">
        <f t="shared" si="9"/>
        <v>0</v>
      </c>
    </row>
    <row r="9" spans="1:23" hidden="1">
      <c r="A9" s="171">
        <v>28</v>
      </c>
      <c r="B9" t="b">
        <f t="shared" si="0"/>
        <v>0</v>
      </c>
      <c r="C9" t="b">
        <f t="shared" si="1"/>
        <v>0</v>
      </c>
      <c r="D9" t="b">
        <f t="shared" si="2"/>
        <v>0</v>
      </c>
      <c r="E9" t="b">
        <f t="shared" si="3"/>
        <v>0</v>
      </c>
      <c r="F9" t="b">
        <f t="shared" si="4"/>
        <v>0</v>
      </c>
      <c r="L9" s="171">
        <v>28</v>
      </c>
      <c r="M9" t="b">
        <f t="shared" si="5"/>
        <v>0</v>
      </c>
      <c r="N9" t="b">
        <f t="shared" si="6"/>
        <v>0</v>
      </c>
      <c r="O9" t="b">
        <f t="shared" si="7"/>
        <v>0</v>
      </c>
      <c r="P9" t="b">
        <f t="shared" si="8"/>
        <v>1</v>
      </c>
      <c r="Q9" t="b">
        <f t="shared" si="9"/>
        <v>0</v>
      </c>
    </row>
    <row r="10" spans="1:23">
      <c r="A10" s="170">
        <v>39</v>
      </c>
      <c r="B10" t="b">
        <f t="shared" si="0"/>
        <v>0</v>
      </c>
      <c r="C10" t="b">
        <f t="shared" si="1"/>
        <v>0</v>
      </c>
      <c r="D10" t="b">
        <f t="shared" si="2"/>
        <v>0</v>
      </c>
      <c r="E10" t="b">
        <f t="shared" si="3"/>
        <v>0</v>
      </c>
      <c r="F10" t="b">
        <f t="shared" si="4"/>
        <v>0</v>
      </c>
      <c r="L10" s="170">
        <v>39</v>
      </c>
      <c r="M10" t="b">
        <f t="shared" si="5"/>
        <v>0</v>
      </c>
      <c r="N10" t="b">
        <f t="shared" si="6"/>
        <v>0</v>
      </c>
      <c r="O10" t="b">
        <f t="shared" si="7"/>
        <v>0</v>
      </c>
      <c r="P10" t="b">
        <f t="shared" si="8"/>
        <v>0</v>
      </c>
      <c r="Q10" t="b">
        <f t="shared" si="9"/>
        <v>1</v>
      </c>
    </row>
    <row r="11" spans="1:23" hidden="1">
      <c r="A11" s="171">
        <v>40</v>
      </c>
      <c r="B11" t="b">
        <f t="shared" si="0"/>
        <v>1</v>
      </c>
      <c r="C11" t="b">
        <f t="shared" si="1"/>
        <v>0</v>
      </c>
      <c r="D11" t="b">
        <f t="shared" si="2"/>
        <v>0</v>
      </c>
      <c r="E11" t="b">
        <f t="shared" si="3"/>
        <v>0</v>
      </c>
      <c r="F11" t="b">
        <f t="shared" si="4"/>
        <v>0</v>
      </c>
      <c r="L11" s="171">
        <v>40</v>
      </c>
      <c r="M11" t="b">
        <f t="shared" si="5"/>
        <v>0</v>
      </c>
      <c r="N11" t="b">
        <f t="shared" si="6"/>
        <v>0</v>
      </c>
      <c r="O11" t="b">
        <f t="shared" si="7"/>
        <v>0</v>
      </c>
      <c r="P11" t="b">
        <f t="shared" si="8"/>
        <v>0</v>
      </c>
      <c r="Q11" t="b">
        <f t="shared" si="9"/>
        <v>0</v>
      </c>
    </row>
    <row r="12" spans="1:23" hidden="1">
      <c r="A12" s="170">
        <v>56</v>
      </c>
      <c r="B12" t="b">
        <f t="shared" si="0"/>
        <v>0</v>
      </c>
      <c r="C12" t="b">
        <f t="shared" si="1"/>
        <v>0</v>
      </c>
      <c r="D12" t="b">
        <f t="shared" si="2"/>
        <v>0</v>
      </c>
      <c r="E12" t="b">
        <f t="shared" si="3"/>
        <v>0</v>
      </c>
      <c r="F12" t="b">
        <f t="shared" si="4"/>
        <v>0</v>
      </c>
      <c r="L12" s="170">
        <v>56</v>
      </c>
      <c r="M12" t="b">
        <f t="shared" si="5"/>
        <v>0</v>
      </c>
      <c r="N12" t="b">
        <f t="shared" si="6"/>
        <v>1</v>
      </c>
      <c r="O12" t="b">
        <f t="shared" si="7"/>
        <v>0</v>
      </c>
      <c r="P12" t="b">
        <f t="shared" si="8"/>
        <v>0</v>
      </c>
      <c r="Q12" t="b">
        <f t="shared" si="9"/>
        <v>0</v>
      </c>
    </row>
    <row r="13" spans="1:23" hidden="1">
      <c r="A13" s="171">
        <v>70</v>
      </c>
      <c r="B13" t="b">
        <f t="shared" si="0"/>
        <v>1</v>
      </c>
      <c r="C13" t="b">
        <f t="shared" si="1"/>
        <v>0</v>
      </c>
      <c r="D13" t="b">
        <f t="shared" si="2"/>
        <v>0</v>
      </c>
      <c r="E13" t="b">
        <f t="shared" si="3"/>
        <v>0</v>
      </c>
      <c r="F13" t="b">
        <f t="shared" si="4"/>
        <v>0</v>
      </c>
      <c r="L13" s="171">
        <v>70</v>
      </c>
      <c r="M13" t="b">
        <f t="shared" si="5"/>
        <v>0</v>
      </c>
      <c r="N13" t="b">
        <f t="shared" si="6"/>
        <v>0</v>
      </c>
      <c r="O13" t="b">
        <f t="shared" si="7"/>
        <v>0</v>
      </c>
      <c r="P13" t="b">
        <f t="shared" si="8"/>
        <v>0</v>
      </c>
      <c r="Q13" t="b">
        <f t="shared" si="9"/>
        <v>0</v>
      </c>
    </row>
    <row r="14" spans="1:23" hidden="1">
      <c r="A14" s="170">
        <v>76</v>
      </c>
      <c r="B14" t="b">
        <f t="shared" si="0"/>
        <v>0</v>
      </c>
      <c r="C14" t="b">
        <f t="shared" si="1"/>
        <v>0</v>
      </c>
      <c r="D14" t="b">
        <f t="shared" si="2"/>
        <v>0</v>
      </c>
      <c r="E14" t="b">
        <f t="shared" si="3"/>
        <v>0</v>
      </c>
      <c r="F14" t="b">
        <f t="shared" si="4"/>
        <v>0</v>
      </c>
      <c r="L14" s="170">
        <v>76</v>
      </c>
      <c r="M14" t="b">
        <f t="shared" si="5"/>
        <v>0</v>
      </c>
      <c r="N14" t="b">
        <f t="shared" si="6"/>
        <v>1</v>
      </c>
      <c r="O14" t="b">
        <f t="shared" si="7"/>
        <v>0</v>
      </c>
      <c r="P14" t="b">
        <f t="shared" si="8"/>
        <v>0</v>
      </c>
      <c r="Q14" t="b">
        <f t="shared" si="9"/>
        <v>0</v>
      </c>
    </row>
    <row r="15" spans="1:23" hidden="1">
      <c r="A15" s="171">
        <v>78</v>
      </c>
      <c r="B15" t="b">
        <f t="shared" si="0"/>
        <v>0</v>
      </c>
      <c r="C15" t="b">
        <f t="shared" si="1"/>
        <v>0</v>
      </c>
      <c r="D15" t="b">
        <f t="shared" si="2"/>
        <v>0</v>
      </c>
      <c r="E15" t="b">
        <f t="shared" si="3"/>
        <v>0</v>
      </c>
      <c r="F15" t="b">
        <f t="shared" si="4"/>
        <v>0</v>
      </c>
      <c r="L15" s="171">
        <v>78</v>
      </c>
      <c r="M15" t="b">
        <f t="shared" si="5"/>
        <v>0</v>
      </c>
      <c r="N15" t="b">
        <f t="shared" si="6"/>
        <v>0</v>
      </c>
      <c r="O15" t="b">
        <f t="shared" si="7"/>
        <v>0</v>
      </c>
      <c r="P15" t="b">
        <f t="shared" si="8"/>
        <v>1</v>
      </c>
      <c r="Q15" t="b">
        <f t="shared" si="9"/>
        <v>0</v>
      </c>
    </row>
    <row r="16" spans="1:23">
      <c r="A16" s="170">
        <v>79</v>
      </c>
      <c r="B16" t="b">
        <f t="shared" si="0"/>
        <v>0</v>
      </c>
      <c r="C16" t="b">
        <f t="shared" si="1"/>
        <v>0</v>
      </c>
      <c r="D16" t="b">
        <f t="shared" si="2"/>
        <v>0</v>
      </c>
      <c r="E16" t="b">
        <f t="shared" si="3"/>
        <v>0</v>
      </c>
      <c r="F16" t="b">
        <f t="shared" si="4"/>
        <v>0</v>
      </c>
      <c r="L16" s="170">
        <v>79</v>
      </c>
      <c r="M16" t="b">
        <f t="shared" si="5"/>
        <v>0</v>
      </c>
      <c r="N16" t="b">
        <f t="shared" si="6"/>
        <v>0</v>
      </c>
      <c r="O16" t="b">
        <f t="shared" si="7"/>
        <v>0</v>
      </c>
      <c r="P16" t="b">
        <f t="shared" si="8"/>
        <v>0</v>
      </c>
      <c r="Q16" t="b">
        <f t="shared" si="9"/>
        <v>1</v>
      </c>
    </row>
    <row r="17" spans="1:22" hidden="1">
      <c r="A17" s="171">
        <v>81</v>
      </c>
      <c r="B17" t="b">
        <f t="shared" si="0"/>
        <v>0</v>
      </c>
      <c r="C17" t="b">
        <f t="shared" si="1"/>
        <v>1</v>
      </c>
      <c r="D17" t="b">
        <f t="shared" si="2"/>
        <v>0</v>
      </c>
      <c r="E17" t="b">
        <f t="shared" si="3"/>
        <v>0</v>
      </c>
      <c r="F17" t="b">
        <f t="shared" si="4"/>
        <v>0</v>
      </c>
      <c r="J17">
        <v>2459</v>
      </c>
      <c r="L17" s="171">
        <v>81</v>
      </c>
      <c r="M17" t="b">
        <f t="shared" si="5"/>
        <v>0</v>
      </c>
      <c r="N17" t="b">
        <f t="shared" si="6"/>
        <v>0</v>
      </c>
      <c r="O17" t="b">
        <f t="shared" si="7"/>
        <v>0</v>
      </c>
      <c r="P17" t="b">
        <f t="shared" si="8"/>
        <v>0</v>
      </c>
      <c r="Q17" t="b">
        <f t="shared" si="9"/>
        <v>0</v>
      </c>
    </row>
    <row r="18" spans="1:22" hidden="1">
      <c r="A18" s="170">
        <v>82</v>
      </c>
      <c r="B18" t="b">
        <f t="shared" si="0"/>
        <v>0</v>
      </c>
      <c r="C18" t="b">
        <f t="shared" si="1"/>
        <v>0</v>
      </c>
      <c r="D18" t="b">
        <f t="shared" si="2"/>
        <v>1</v>
      </c>
      <c r="E18" t="b">
        <f t="shared" si="3"/>
        <v>0</v>
      </c>
      <c r="F18" t="b">
        <f t="shared" si="4"/>
        <v>0</v>
      </c>
      <c r="J18">
        <f>688*100/J17</f>
        <v>27.978853192354617</v>
      </c>
      <c r="L18" s="170">
        <v>82</v>
      </c>
      <c r="M18" t="b">
        <f t="shared" si="5"/>
        <v>0</v>
      </c>
      <c r="N18" t="b">
        <f t="shared" si="6"/>
        <v>0</v>
      </c>
      <c r="O18" t="b">
        <f t="shared" si="7"/>
        <v>0</v>
      </c>
      <c r="P18" t="b">
        <f t="shared" si="8"/>
        <v>0</v>
      </c>
      <c r="Q18" t="b">
        <f t="shared" si="9"/>
        <v>0</v>
      </c>
    </row>
    <row r="19" spans="1:22" hidden="1">
      <c r="A19" s="171">
        <v>85</v>
      </c>
      <c r="B19" t="b">
        <f t="shared" si="0"/>
        <v>0</v>
      </c>
      <c r="C19" t="b">
        <f t="shared" si="1"/>
        <v>0</v>
      </c>
      <c r="D19" t="b">
        <f t="shared" si="2"/>
        <v>0</v>
      </c>
      <c r="E19" t="b">
        <f t="shared" si="3"/>
        <v>0</v>
      </c>
      <c r="F19" t="b">
        <f t="shared" si="4"/>
        <v>0</v>
      </c>
      <c r="L19" s="171">
        <v>85</v>
      </c>
      <c r="M19" t="b">
        <f t="shared" si="5"/>
        <v>1</v>
      </c>
      <c r="N19" t="b">
        <f t="shared" si="6"/>
        <v>0</v>
      </c>
      <c r="O19" t="b">
        <f t="shared" si="7"/>
        <v>0</v>
      </c>
      <c r="P19" t="b">
        <f t="shared" si="8"/>
        <v>0</v>
      </c>
      <c r="Q19" t="b">
        <f t="shared" si="9"/>
        <v>0</v>
      </c>
    </row>
    <row r="20" spans="1:22" hidden="1">
      <c r="A20" s="170">
        <v>91</v>
      </c>
      <c r="B20" t="b">
        <f t="shared" si="0"/>
        <v>0</v>
      </c>
      <c r="C20" t="b">
        <f t="shared" si="1"/>
        <v>1</v>
      </c>
      <c r="D20" t="b">
        <f t="shared" si="2"/>
        <v>0</v>
      </c>
      <c r="E20" t="b">
        <f t="shared" si="3"/>
        <v>0</v>
      </c>
      <c r="F20" t="b">
        <f t="shared" si="4"/>
        <v>0</v>
      </c>
      <c r="L20" s="170">
        <v>91</v>
      </c>
      <c r="M20" t="b">
        <f t="shared" si="5"/>
        <v>0</v>
      </c>
      <c r="N20" t="b">
        <f t="shared" si="6"/>
        <v>0</v>
      </c>
      <c r="O20" t="b">
        <f t="shared" si="7"/>
        <v>0</v>
      </c>
      <c r="P20" t="b">
        <f t="shared" si="8"/>
        <v>0</v>
      </c>
      <c r="Q20" t="b">
        <f t="shared" si="9"/>
        <v>0</v>
      </c>
    </row>
    <row r="21" spans="1:22" hidden="1">
      <c r="A21" s="171">
        <v>96</v>
      </c>
      <c r="B21" t="b">
        <f t="shared" si="0"/>
        <v>0</v>
      </c>
      <c r="C21" t="b">
        <f t="shared" si="1"/>
        <v>0</v>
      </c>
      <c r="D21" t="b">
        <f t="shared" si="2"/>
        <v>0</v>
      </c>
      <c r="E21" t="b">
        <f t="shared" si="3"/>
        <v>0</v>
      </c>
      <c r="F21" t="b">
        <f t="shared" si="4"/>
        <v>0</v>
      </c>
      <c r="J21">
        <v>130</v>
      </c>
      <c r="L21" s="171">
        <v>96</v>
      </c>
      <c r="M21" t="b">
        <f t="shared" si="5"/>
        <v>0</v>
      </c>
      <c r="N21" t="b">
        <f t="shared" si="6"/>
        <v>1</v>
      </c>
      <c r="O21" t="b">
        <f t="shared" si="7"/>
        <v>0</v>
      </c>
      <c r="P21" t="b">
        <f t="shared" si="8"/>
        <v>0</v>
      </c>
      <c r="Q21" t="b">
        <f t="shared" si="9"/>
        <v>0</v>
      </c>
    </row>
    <row r="22" spans="1:22" hidden="1">
      <c r="A22" s="170">
        <v>104</v>
      </c>
      <c r="B22" t="b">
        <f t="shared" si="0"/>
        <v>0</v>
      </c>
      <c r="C22" t="b">
        <f t="shared" si="1"/>
        <v>0</v>
      </c>
      <c r="D22" t="b">
        <f t="shared" si="2"/>
        <v>0</v>
      </c>
      <c r="E22" t="b">
        <f t="shared" si="3"/>
        <v>0</v>
      </c>
      <c r="F22" t="b">
        <f t="shared" si="4"/>
        <v>1</v>
      </c>
      <c r="J22">
        <v>140</v>
      </c>
      <c r="L22" s="170">
        <v>104</v>
      </c>
      <c r="M22" t="b">
        <f t="shared" si="5"/>
        <v>0</v>
      </c>
      <c r="N22" t="b">
        <f t="shared" si="6"/>
        <v>0</v>
      </c>
      <c r="O22" t="b">
        <f t="shared" si="7"/>
        <v>0</v>
      </c>
      <c r="P22" t="b">
        <f t="shared" si="8"/>
        <v>0</v>
      </c>
      <c r="Q22" t="b">
        <f t="shared" si="9"/>
        <v>0</v>
      </c>
    </row>
    <row r="23" spans="1:22" hidden="1">
      <c r="A23" s="171">
        <v>106</v>
      </c>
      <c r="B23" t="b">
        <f t="shared" si="0"/>
        <v>0</v>
      </c>
      <c r="C23" t="b">
        <f t="shared" si="1"/>
        <v>0</v>
      </c>
      <c r="D23" t="b">
        <f t="shared" si="2"/>
        <v>0</v>
      </c>
      <c r="E23" t="b">
        <f t="shared" si="3"/>
        <v>0</v>
      </c>
      <c r="F23" t="b">
        <f t="shared" si="4"/>
        <v>0</v>
      </c>
      <c r="J23">
        <v>143</v>
      </c>
      <c r="L23" s="171">
        <v>106</v>
      </c>
      <c r="M23" t="b">
        <f t="shared" si="5"/>
        <v>0</v>
      </c>
      <c r="N23" t="b">
        <f t="shared" si="6"/>
        <v>1</v>
      </c>
      <c r="O23" t="b">
        <f t="shared" si="7"/>
        <v>0</v>
      </c>
      <c r="P23" t="b">
        <f t="shared" si="8"/>
        <v>0</v>
      </c>
      <c r="Q23" t="b">
        <f t="shared" si="9"/>
        <v>0</v>
      </c>
    </row>
    <row r="24" spans="1:22" hidden="1">
      <c r="A24" s="170">
        <v>110</v>
      </c>
      <c r="B24" t="b">
        <f t="shared" si="0"/>
        <v>1</v>
      </c>
      <c r="C24" t="b">
        <f t="shared" si="1"/>
        <v>0</v>
      </c>
      <c r="D24" t="b">
        <f t="shared" si="2"/>
        <v>0</v>
      </c>
      <c r="E24" t="b">
        <f t="shared" si="3"/>
        <v>0</v>
      </c>
      <c r="F24" t="b">
        <f t="shared" si="4"/>
        <v>0</v>
      </c>
      <c r="J24">
        <v>117</v>
      </c>
      <c r="L24" s="170">
        <v>110</v>
      </c>
      <c r="M24" t="b">
        <f t="shared" si="5"/>
        <v>0</v>
      </c>
      <c r="N24" t="b">
        <f t="shared" si="6"/>
        <v>0</v>
      </c>
      <c r="O24" t="b">
        <f t="shared" si="7"/>
        <v>0</v>
      </c>
      <c r="P24" t="b">
        <f t="shared" si="8"/>
        <v>0</v>
      </c>
      <c r="Q24" t="b">
        <f t="shared" si="9"/>
        <v>0</v>
      </c>
    </row>
    <row r="25" spans="1:22" hidden="1">
      <c r="A25" s="171">
        <v>111</v>
      </c>
      <c r="B25" t="b">
        <f t="shared" si="0"/>
        <v>0</v>
      </c>
      <c r="C25" t="b">
        <f t="shared" si="1"/>
        <v>1</v>
      </c>
      <c r="D25" t="b">
        <f t="shared" si="2"/>
        <v>0</v>
      </c>
      <c r="E25" t="b">
        <f t="shared" si="3"/>
        <v>0</v>
      </c>
      <c r="F25" t="b">
        <f t="shared" si="4"/>
        <v>0</v>
      </c>
      <c r="J25">
        <v>158</v>
      </c>
      <c r="L25" s="171">
        <v>111</v>
      </c>
      <c r="M25" t="b">
        <f t="shared" si="5"/>
        <v>0</v>
      </c>
      <c r="N25" t="b">
        <f t="shared" si="6"/>
        <v>0</v>
      </c>
      <c r="O25" t="b">
        <f t="shared" si="7"/>
        <v>0</v>
      </c>
      <c r="P25" t="b">
        <f t="shared" si="8"/>
        <v>0</v>
      </c>
      <c r="Q25" t="b">
        <f t="shared" si="9"/>
        <v>0</v>
      </c>
    </row>
    <row r="26" spans="1:22" hidden="1">
      <c r="A26" s="170">
        <v>112</v>
      </c>
      <c r="B26" t="b">
        <f t="shared" si="0"/>
        <v>0</v>
      </c>
      <c r="C26" t="b">
        <f t="shared" si="1"/>
        <v>0</v>
      </c>
      <c r="D26" t="b">
        <f t="shared" si="2"/>
        <v>1</v>
      </c>
      <c r="E26" t="b">
        <f t="shared" si="3"/>
        <v>0</v>
      </c>
      <c r="F26" t="b">
        <f t="shared" si="4"/>
        <v>0</v>
      </c>
      <c r="L26" s="170">
        <v>112</v>
      </c>
      <c r="M26" t="b">
        <f t="shared" si="5"/>
        <v>0</v>
      </c>
      <c r="N26" t="b">
        <f t="shared" si="6"/>
        <v>0</v>
      </c>
      <c r="O26" t="b">
        <f t="shared" si="7"/>
        <v>0</v>
      </c>
      <c r="P26" t="b">
        <f t="shared" si="8"/>
        <v>0</v>
      </c>
      <c r="Q26" t="b">
        <f t="shared" si="9"/>
        <v>0</v>
      </c>
      <c r="U26">
        <v>413</v>
      </c>
    </row>
    <row r="27" spans="1:22" hidden="1">
      <c r="A27" s="171">
        <v>113</v>
      </c>
      <c r="B27" t="b">
        <f t="shared" si="0"/>
        <v>0</v>
      </c>
      <c r="C27" t="b">
        <f t="shared" si="1"/>
        <v>0</v>
      </c>
      <c r="D27" t="b">
        <f t="shared" si="2"/>
        <v>0</v>
      </c>
      <c r="E27" t="b">
        <f t="shared" si="3"/>
        <v>1</v>
      </c>
      <c r="F27" t="b">
        <f t="shared" si="4"/>
        <v>0</v>
      </c>
      <c r="L27" s="171">
        <v>113</v>
      </c>
      <c r="M27" t="b">
        <f t="shared" si="5"/>
        <v>0</v>
      </c>
      <c r="N27" t="b">
        <f t="shared" si="6"/>
        <v>0</v>
      </c>
      <c r="O27" t="b">
        <f t="shared" si="7"/>
        <v>0</v>
      </c>
      <c r="P27" t="b">
        <f t="shared" si="8"/>
        <v>0</v>
      </c>
      <c r="Q27" t="b">
        <f t="shared" si="9"/>
        <v>0</v>
      </c>
    </row>
    <row r="28" spans="1:22" hidden="1">
      <c r="A28" s="170">
        <v>114</v>
      </c>
      <c r="B28" t="b">
        <f t="shared" si="0"/>
        <v>0</v>
      </c>
      <c r="C28" t="b">
        <f t="shared" si="1"/>
        <v>0</v>
      </c>
      <c r="D28" t="b">
        <f t="shared" si="2"/>
        <v>0</v>
      </c>
      <c r="E28" t="b">
        <f t="shared" si="3"/>
        <v>0</v>
      </c>
      <c r="F28" t="b">
        <f t="shared" si="4"/>
        <v>1</v>
      </c>
      <c r="L28" s="170">
        <v>114</v>
      </c>
      <c r="M28" t="b">
        <f t="shared" si="5"/>
        <v>0</v>
      </c>
      <c r="N28" t="b">
        <f t="shared" si="6"/>
        <v>0</v>
      </c>
      <c r="O28" t="b">
        <f t="shared" si="7"/>
        <v>0</v>
      </c>
      <c r="P28" t="b">
        <f t="shared" si="8"/>
        <v>0</v>
      </c>
      <c r="Q28" t="b">
        <f t="shared" si="9"/>
        <v>0</v>
      </c>
    </row>
    <row r="29" spans="1:22" hidden="1">
      <c r="A29" s="171">
        <v>116</v>
      </c>
      <c r="B29" t="b">
        <f t="shared" si="0"/>
        <v>0</v>
      </c>
      <c r="C29" t="b">
        <f t="shared" si="1"/>
        <v>0</v>
      </c>
      <c r="D29" t="b">
        <f t="shared" si="2"/>
        <v>0</v>
      </c>
      <c r="E29" t="b">
        <f t="shared" si="3"/>
        <v>0</v>
      </c>
      <c r="F29" t="b">
        <f t="shared" si="4"/>
        <v>0</v>
      </c>
      <c r="L29" s="171">
        <v>116</v>
      </c>
      <c r="M29" t="b">
        <f t="shared" si="5"/>
        <v>0</v>
      </c>
      <c r="N29" t="b">
        <f t="shared" si="6"/>
        <v>1</v>
      </c>
      <c r="O29" t="b">
        <f t="shared" si="7"/>
        <v>0</v>
      </c>
      <c r="P29" t="b">
        <f t="shared" si="8"/>
        <v>0</v>
      </c>
      <c r="Q29" t="b">
        <f t="shared" si="9"/>
        <v>0</v>
      </c>
    </row>
    <row r="30" spans="1:22" hidden="1">
      <c r="A30" s="170">
        <v>121</v>
      </c>
      <c r="B30" t="b">
        <f t="shared" si="0"/>
        <v>0</v>
      </c>
      <c r="C30" t="b">
        <f t="shared" si="1"/>
        <v>1</v>
      </c>
      <c r="D30" t="b">
        <f t="shared" si="2"/>
        <v>0</v>
      </c>
      <c r="E30" t="b">
        <f t="shared" si="3"/>
        <v>0</v>
      </c>
      <c r="F30" t="b">
        <f t="shared" si="4"/>
        <v>0</v>
      </c>
      <c r="L30" s="170">
        <v>121</v>
      </c>
      <c r="M30" t="b">
        <f t="shared" si="5"/>
        <v>0</v>
      </c>
      <c r="N30" t="b">
        <f t="shared" si="6"/>
        <v>0</v>
      </c>
      <c r="O30" t="b">
        <f t="shared" si="7"/>
        <v>0</v>
      </c>
      <c r="P30" t="b">
        <f t="shared" si="8"/>
        <v>0</v>
      </c>
      <c r="Q30" t="b">
        <f t="shared" si="9"/>
        <v>0</v>
      </c>
      <c r="U30">
        <v>2291</v>
      </c>
      <c r="V30">
        <f>+U26*100/U30</f>
        <v>18.02706241815801</v>
      </c>
    </row>
    <row r="31" spans="1:22" hidden="1">
      <c r="A31" s="171">
        <v>123</v>
      </c>
      <c r="B31" t="b">
        <f t="shared" si="0"/>
        <v>0</v>
      </c>
      <c r="C31" t="b">
        <f t="shared" si="1"/>
        <v>0</v>
      </c>
      <c r="D31" t="b">
        <f t="shared" si="2"/>
        <v>0</v>
      </c>
      <c r="E31" t="b">
        <f t="shared" si="3"/>
        <v>1</v>
      </c>
      <c r="F31" t="b">
        <f t="shared" si="4"/>
        <v>0</v>
      </c>
      <c r="L31" s="171">
        <v>123</v>
      </c>
      <c r="M31" t="b">
        <f t="shared" si="5"/>
        <v>0</v>
      </c>
      <c r="N31" t="b">
        <f t="shared" si="6"/>
        <v>0</v>
      </c>
      <c r="O31" t="b">
        <f t="shared" si="7"/>
        <v>0</v>
      </c>
      <c r="P31" t="b">
        <f t="shared" si="8"/>
        <v>0</v>
      </c>
      <c r="Q31" t="b">
        <f t="shared" si="9"/>
        <v>0</v>
      </c>
    </row>
    <row r="32" spans="1:22" hidden="1">
      <c r="A32" s="170">
        <v>124</v>
      </c>
      <c r="B32" t="b">
        <f t="shared" si="0"/>
        <v>0</v>
      </c>
      <c r="C32" t="b">
        <f t="shared" si="1"/>
        <v>0</v>
      </c>
      <c r="D32" t="b">
        <f t="shared" si="2"/>
        <v>0</v>
      </c>
      <c r="E32" t="b">
        <f t="shared" si="3"/>
        <v>0</v>
      </c>
      <c r="F32" t="b">
        <f t="shared" si="4"/>
        <v>1</v>
      </c>
      <c r="L32" s="170">
        <v>124</v>
      </c>
      <c r="M32" t="b">
        <f t="shared" si="5"/>
        <v>0</v>
      </c>
      <c r="N32" t="b">
        <f t="shared" si="6"/>
        <v>0</v>
      </c>
      <c r="O32" t="b">
        <f t="shared" si="7"/>
        <v>0</v>
      </c>
      <c r="P32" t="b">
        <f t="shared" si="8"/>
        <v>0</v>
      </c>
      <c r="Q32" t="b">
        <f t="shared" si="9"/>
        <v>0</v>
      </c>
    </row>
    <row r="33" spans="1:17" hidden="1">
      <c r="A33" s="171">
        <v>125</v>
      </c>
      <c r="B33" t="b">
        <f t="shared" si="0"/>
        <v>0</v>
      </c>
      <c r="C33" t="b">
        <f t="shared" si="1"/>
        <v>0</v>
      </c>
      <c r="D33" t="b">
        <f t="shared" si="2"/>
        <v>0</v>
      </c>
      <c r="E33" t="b">
        <f t="shared" si="3"/>
        <v>0</v>
      </c>
      <c r="F33" t="b">
        <f t="shared" si="4"/>
        <v>0</v>
      </c>
      <c r="L33" s="171">
        <v>125</v>
      </c>
      <c r="M33" t="b">
        <f t="shared" si="5"/>
        <v>1</v>
      </c>
      <c r="N33" t="b">
        <f t="shared" si="6"/>
        <v>0</v>
      </c>
      <c r="O33" t="b">
        <f t="shared" si="7"/>
        <v>0</v>
      </c>
      <c r="P33" t="b">
        <f t="shared" si="8"/>
        <v>0</v>
      </c>
      <c r="Q33" t="b">
        <f t="shared" si="9"/>
        <v>0</v>
      </c>
    </row>
    <row r="34" spans="1:17">
      <c r="A34" s="170">
        <v>129</v>
      </c>
      <c r="B34" t="b">
        <f t="shared" si="0"/>
        <v>0</v>
      </c>
      <c r="C34" t="b">
        <f t="shared" si="1"/>
        <v>0</v>
      </c>
      <c r="D34" t="b">
        <f t="shared" si="2"/>
        <v>0</v>
      </c>
      <c r="E34" t="b">
        <f t="shared" si="3"/>
        <v>0</v>
      </c>
      <c r="F34" t="b">
        <f t="shared" si="4"/>
        <v>0</v>
      </c>
      <c r="L34" s="170">
        <v>129</v>
      </c>
      <c r="M34" t="b">
        <f t="shared" si="5"/>
        <v>0</v>
      </c>
      <c r="N34" t="b">
        <f t="shared" si="6"/>
        <v>0</v>
      </c>
      <c r="O34" t="b">
        <f t="shared" si="7"/>
        <v>0</v>
      </c>
      <c r="P34" t="b">
        <f t="shared" si="8"/>
        <v>0</v>
      </c>
      <c r="Q34" t="b">
        <f t="shared" si="9"/>
        <v>1</v>
      </c>
    </row>
    <row r="35" spans="1:17" hidden="1">
      <c r="A35" s="171">
        <v>130</v>
      </c>
      <c r="B35" t="b">
        <f t="shared" si="0"/>
        <v>1</v>
      </c>
      <c r="C35" t="b">
        <f t="shared" si="1"/>
        <v>0</v>
      </c>
      <c r="D35" t="b">
        <f t="shared" si="2"/>
        <v>0</v>
      </c>
      <c r="E35" t="b">
        <f t="shared" si="3"/>
        <v>0</v>
      </c>
      <c r="F35" t="b">
        <f t="shared" si="4"/>
        <v>0</v>
      </c>
      <c r="L35" s="171">
        <v>130</v>
      </c>
      <c r="M35" t="b">
        <f t="shared" si="5"/>
        <v>0</v>
      </c>
      <c r="N35" t="b">
        <f t="shared" si="6"/>
        <v>0</v>
      </c>
      <c r="O35" t="b">
        <f t="shared" si="7"/>
        <v>0</v>
      </c>
      <c r="P35" t="b">
        <f t="shared" si="8"/>
        <v>0</v>
      </c>
      <c r="Q35" t="b">
        <f t="shared" si="9"/>
        <v>0</v>
      </c>
    </row>
    <row r="36" spans="1:17" hidden="1">
      <c r="A36" s="170">
        <v>131</v>
      </c>
      <c r="B36" t="b">
        <f t="shared" si="0"/>
        <v>0</v>
      </c>
      <c r="C36" t="b">
        <f t="shared" si="1"/>
        <v>1</v>
      </c>
      <c r="D36" t="b">
        <f t="shared" si="2"/>
        <v>0</v>
      </c>
      <c r="E36" t="b">
        <f t="shared" si="3"/>
        <v>0</v>
      </c>
      <c r="F36" t="b">
        <f t="shared" si="4"/>
        <v>0</v>
      </c>
      <c r="L36" s="170">
        <v>131</v>
      </c>
      <c r="M36" t="b">
        <f t="shared" si="5"/>
        <v>0</v>
      </c>
      <c r="N36" t="b">
        <f t="shared" si="6"/>
        <v>0</v>
      </c>
      <c r="O36" t="b">
        <f t="shared" si="7"/>
        <v>0</v>
      </c>
      <c r="P36" t="b">
        <f t="shared" si="8"/>
        <v>0</v>
      </c>
      <c r="Q36" t="b">
        <f t="shared" si="9"/>
        <v>0</v>
      </c>
    </row>
    <row r="37" spans="1:17" hidden="1">
      <c r="A37" s="171">
        <v>132</v>
      </c>
      <c r="B37" t="b">
        <f t="shared" si="0"/>
        <v>0</v>
      </c>
      <c r="C37" t="b">
        <f t="shared" si="1"/>
        <v>0</v>
      </c>
      <c r="D37" t="b">
        <f t="shared" si="2"/>
        <v>1</v>
      </c>
      <c r="E37" t="b">
        <f t="shared" si="3"/>
        <v>0</v>
      </c>
      <c r="F37" t="b">
        <f t="shared" si="4"/>
        <v>0</v>
      </c>
      <c r="L37" s="171">
        <v>132</v>
      </c>
      <c r="M37" t="b">
        <f t="shared" si="5"/>
        <v>0</v>
      </c>
      <c r="N37" t="b">
        <f t="shared" si="6"/>
        <v>0</v>
      </c>
      <c r="O37" t="b">
        <f t="shared" si="7"/>
        <v>0</v>
      </c>
      <c r="P37" t="b">
        <f t="shared" si="8"/>
        <v>0</v>
      </c>
      <c r="Q37" t="b">
        <f t="shared" si="9"/>
        <v>0</v>
      </c>
    </row>
    <row r="38" spans="1:17" hidden="1">
      <c r="A38" s="170">
        <v>140</v>
      </c>
      <c r="B38" t="b">
        <f t="shared" si="0"/>
        <v>1</v>
      </c>
      <c r="C38" t="b">
        <f t="shared" si="1"/>
        <v>0</v>
      </c>
      <c r="D38" t="b">
        <f t="shared" si="2"/>
        <v>0</v>
      </c>
      <c r="E38" t="b">
        <f t="shared" si="3"/>
        <v>0</v>
      </c>
      <c r="F38" t="b">
        <f t="shared" si="4"/>
        <v>0</v>
      </c>
      <c r="L38" s="170">
        <v>140</v>
      </c>
      <c r="M38" t="b">
        <f t="shared" si="5"/>
        <v>0</v>
      </c>
      <c r="N38" t="b">
        <f t="shared" si="6"/>
        <v>0</v>
      </c>
      <c r="O38" t="b">
        <f t="shared" si="7"/>
        <v>0</v>
      </c>
      <c r="P38" t="b">
        <f t="shared" si="8"/>
        <v>0</v>
      </c>
      <c r="Q38" t="b">
        <f t="shared" si="9"/>
        <v>0</v>
      </c>
    </row>
    <row r="39" spans="1:17" hidden="1">
      <c r="A39" s="171">
        <v>166</v>
      </c>
      <c r="B39" t="b">
        <f t="shared" si="0"/>
        <v>0</v>
      </c>
      <c r="C39" t="b">
        <f t="shared" si="1"/>
        <v>0</v>
      </c>
      <c r="D39" t="b">
        <f t="shared" si="2"/>
        <v>0</v>
      </c>
      <c r="E39" t="b">
        <f t="shared" si="3"/>
        <v>0</v>
      </c>
      <c r="F39" t="b">
        <f t="shared" si="4"/>
        <v>0</v>
      </c>
      <c r="L39" s="171">
        <v>166</v>
      </c>
      <c r="M39" t="b">
        <f t="shared" si="5"/>
        <v>0</v>
      </c>
      <c r="N39" t="b">
        <f t="shared" si="6"/>
        <v>1</v>
      </c>
      <c r="O39" t="b">
        <f t="shared" si="7"/>
        <v>0</v>
      </c>
      <c r="P39" t="b">
        <f t="shared" si="8"/>
        <v>0</v>
      </c>
      <c r="Q39" t="b">
        <f t="shared" si="9"/>
        <v>0</v>
      </c>
    </row>
    <row r="40" spans="1:17" hidden="1">
      <c r="A40" s="170">
        <v>167</v>
      </c>
      <c r="B40" t="b">
        <f t="shared" si="0"/>
        <v>0</v>
      </c>
      <c r="C40" t="b">
        <f t="shared" si="1"/>
        <v>0</v>
      </c>
      <c r="D40" t="b">
        <f t="shared" si="2"/>
        <v>0</v>
      </c>
      <c r="E40" t="b">
        <f t="shared" si="3"/>
        <v>0</v>
      </c>
      <c r="F40" t="b">
        <f t="shared" si="4"/>
        <v>0</v>
      </c>
      <c r="L40" s="170">
        <v>167</v>
      </c>
      <c r="M40" t="b">
        <f t="shared" si="5"/>
        <v>0</v>
      </c>
      <c r="N40" t="b">
        <f t="shared" si="6"/>
        <v>0</v>
      </c>
      <c r="O40" t="b">
        <f t="shared" si="7"/>
        <v>1</v>
      </c>
      <c r="P40" t="b">
        <f t="shared" si="8"/>
        <v>0</v>
      </c>
      <c r="Q40" t="b">
        <f t="shared" si="9"/>
        <v>0</v>
      </c>
    </row>
    <row r="41" spans="1:17" hidden="1">
      <c r="A41" s="171">
        <v>168</v>
      </c>
      <c r="B41" t="b">
        <f t="shared" si="0"/>
        <v>0</v>
      </c>
      <c r="C41" t="b">
        <f t="shared" si="1"/>
        <v>0</v>
      </c>
      <c r="D41" t="b">
        <f t="shared" si="2"/>
        <v>0</v>
      </c>
      <c r="E41" t="b">
        <f t="shared" si="3"/>
        <v>0</v>
      </c>
      <c r="F41" t="b">
        <f t="shared" si="4"/>
        <v>0</v>
      </c>
      <c r="L41" s="171">
        <v>168</v>
      </c>
      <c r="M41" t="b">
        <f t="shared" si="5"/>
        <v>0</v>
      </c>
      <c r="N41" t="b">
        <f t="shared" si="6"/>
        <v>0</v>
      </c>
      <c r="O41" t="b">
        <f t="shared" si="7"/>
        <v>0</v>
      </c>
      <c r="P41" t="b">
        <f t="shared" si="8"/>
        <v>1</v>
      </c>
      <c r="Q41" t="b">
        <f t="shared" si="9"/>
        <v>0</v>
      </c>
    </row>
    <row r="42" spans="1:17">
      <c r="A42" s="170">
        <v>169</v>
      </c>
      <c r="B42" t="b">
        <f t="shared" si="0"/>
        <v>0</v>
      </c>
      <c r="C42" t="b">
        <f t="shared" si="1"/>
        <v>0</v>
      </c>
      <c r="D42" t="b">
        <f t="shared" si="2"/>
        <v>0</v>
      </c>
      <c r="E42" t="b">
        <f t="shared" si="3"/>
        <v>0</v>
      </c>
      <c r="F42" t="b">
        <f t="shared" si="4"/>
        <v>0</v>
      </c>
      <c r="L42" s="170">
        <v>169</v>
      </c>
      <c r="M42" t="b">
        <f t="shared" si="5"/>
        <v>0</v>
      </c>
      <c r="N42" t="b">
        <f t="shared" si="6"/>
        <v>0</v>
      </c>
      <c r="O42" t="b">
        <f t="shared" si="7"/>
        <v>0</v>
      </c>
      <c r="P42" t="b">
        <f t="shared" si="8"/>
        <v>0</v>
      </c>
      <c r="Q42" t="b">
        <f t="shared" si="9"/>
        <v>1</v>
      </c>
    </row>
    <row r="43" spans="1:17" hidden="1">
      <c r="A43" s="171">
        <v>170</v>
      </c>
      <c r="B43" t="b">
        <f t="shared" si="0"/>
        <v>1</v>
      </c>
      <c r="C43" t="b">
        <f t="shared" si="1"/>
        <v>0</v>
      </c>
      <c r="D43" t="b">
        <f t="shared" si="2"/>
        <v>0</v>
      </c>
      <c r="E43" t="b">
        <f t="shared" si="3"/>
        <v>0</v>
      </c>
      <c r="F43" t="b">
        <f t="shared" si="4"/>
        <v>0</v>
      </c>
      <c r="L43" s="171">
        <v>170</v>
      </c>
      <c r="M43" t="b">
        <f t="shared" si="5"/>
        <v>0</v>
      </c>
      <c r="N43" t="b">
        <f t="shared" si="6"/>
        <v>0</v>
      </c>
      <c r="O43" t="b">
        <f t="shared" si="7"/>
        <v>0</v>
      </c>
      <c r="P43" t="b">
        <f t="shared" si="8"/>
        <v>0</v>
      </c>
      <c r="Q43" t="b">
        <f t="shared" si="9"/>
        <v>0</v>
      </c>
    </row>
    <row r="44" spans="1:17" hidden="1">
      <c r="A44" s="170">
        <v>175</v>
      </c>
      <c r="B44" t="b">
        <f t="shared" si="0"/>
        <v>0</v>
      </c>
      <c r="C44" t="b">
        <f t="shared" si="1"/>
        <v>0</v>
      </c>
      <c r="D44" t="b">
        <f t="shared" si="2"/>
        <v>0</v>
      </c>
      <c r="E44" t="b">
        <f t="shared" si="3"/>
        <v>0</v>
      </c>
      <c r="F44" t="b">
        <f t="shared" si="4"/>
        <v>0</v>
      </c>
      <c r="L44" s="170">
        <v>175</v>
      </c>
      <c r="M44" t="b">
        <f t="shared" si="5"/>
        <v>1</v>
      </c>
      <c r="N44" t="b">
        <f t="shared" si="6"/>
        <v>0</v>
      </c>
      <c r="O44" t="b">
        <f t="shared" si="7"/>
        <v>0</v>
      </c>
      <c r="P44" t="b">
        <f t="shared" si="8"/>
        <v>0</v>
      </c>
      <c r="Q44" t="b">
        <f t="shared" si="9"/>
        <v>0</v>
      </c>
    </row>
    <row r="45" spans="1:17" hidden="1">
      <c r="A45" s="171">
        <v>176</v>
      </c>
      <c r="B45" t="b">
        <f t="shared" si="0"/>
        <v>0</v>
      </c>
      <c r="C45" t="b">
        <f t="shared" si="1"/>
        <v>0</v>
      </c>
      <c r="D45" t="b">
        <f t="shared" si="2"/>
        <v>0</v>
      </c>
      <c r="E45" t="b">
        <f t="shared" si="3"/>
        <v>0</v>
      </c>
      <c r="F45" t="b">
        <f t="shared" si="4"/>
        <v>0</v>
      </c>
      <c r="L45" s="171">
        <v>176</v>
      </c>
      <c r="M45" t="b">
        <f t="shared" si="5"/>
        <v>0</v>
      </c>
      <c r="N45" t="b">
        <f t="shared" si="6"/>
        <v>1</v>
      </c>
      <c r="O45" t="b">
        <f t="shared" si="7"/>
        <v>0</v>
      </c>
      <c r="P45" t="b">
        <f t="shared" si="8"/>
        <v>0</v>
      </c>
      <c r="Q45" t="b">
        <f t="shared" si="9"/>
        <v>0</v>
      </c>
    </row>
    <row r="46" spans="1:17" hidden="1">
      <c r="A46" s="170">
        <v>178</v>
      </c>
      <c r="B46" t="b">
        <f t="shared" si="0"/>
        <v>0</v>
      </c>
      <c r="C46" t="b">
        <f t="shared" si="1"/>
        <v>0</v>
      </c>
      <c r="D46" t="b">
        <f t="shared" si="2"/>
        <v>0</v>
      </c>
      <c r="E46" t="b">
        <f t="shared" si="3"/>
        <v>0</v>
      </c>
      <c r="F46" t="b">
        <f t="shared" si="4"/>
        <v>0</v>
      </c>
      <c r="L46" s="170">
        <v>178</v>
      </c>
      <c r="M46" t="b">
        <f t="shared" si="5"/>
        <v>0</v>
      </c>
      <c r="N46" t="b">
        <f t="shared" si="6"/>
        <v>0</v>
      </c>
      <c r="O46" t="b">
        <f t="shared" si="7"/>
        <v>0</v>
      </c>
      <c r="P46" t="b">
        <f t="shared" si="8"/>
        <v>1</v>
      </c>
      <c r="Q46" t="b">
        <f t="shared" si="9"/>
        <v>0</v>
      </c>
    </row>
    <row r="47" spans="1:17" hidden="1">
      <c r="A47" s="171">
        <v>181</v>
      </c>
      <c r="B47" t="b">
        <f t="shared" si="0"/>
        <v>0</v>
      </c>
      <c r="C47" t="b">
        <f t="shared" si="1"/>
        <v>1</v>
      </c>
      <c r="D47" t="b">
        <f t="shared" si="2"/>
        <v>0</v>
      </c>
      <c r="E47" t="b">
        <f t="shared" si="3"/>
        <v>0</v>
      </c>
      <c r="F47" t="b">
        <f t="shared" si="4"/>
        <v>0</v>
      </c>
      <c r="L47" s="171">
        <v>181</v>
      </c>
      <c r="M47" t="b">
        <f t="shared" si="5"/>
        <v>0</v>
      </c>
      <c r="N47" t="b">
        <f t="shared" si="6"/>
        <v>0</v>
      </c>
      <c r="O47" t="b">
        <f t="shared" si="7"/>
        <v>0</v>
      </c>
      <c r="P47" t="b">
        <f t="shared" si="8"/>
        <v>0</v>
      </c>
      <c r="Q47" t="b">
        <f t="shared" si="9"/>
        <v>0</v>
      </c>
    </row>
    <row r="48" spans="1:17" hidden="1">
      <c r="A48" s="170">
        <v>184</v>
      </c>
      <c r="B48" t="b">
        <f t="shared" si="0"/>
        <v>0</v>
      </c>
      <c r="C48" t="b">
        <f t="shared" si="1"/>
        <v>0</v>
      </c>
      <c r="D48" t="b">
        <f t="shared" si="2"/>
        <v>0</v>
      </c>
      <c r="E48" t="b">
        <f t="shared" si="3"/>
        <v>0</v>
      </c>
      <c r="F48" t="b">
        <f t="shared" si="4"/>
        <v>1</v>
      </c>
      <c r="L48" s="170">
        <v>184</v>
      </c>
      <c r="M48" t="b">
        <f t="shared" si="5"/>
        <v>0</v>
      </c>
      <c r="N48" t="b">
        <f t="shared" si="6"/>
        <v>0</v>
      </c>
      <c r="O48" t="b">
        <f t="shared" si="7"/>
        <v>0</v>
      </c>
      <c r="P48" t="b">
        <f t="shared" si="8"/>
        <v>0</v>
      </c>
      <c r="Q48" t="b">
        <f t="shared" si="9"/>
        <v>0</v>
      </c>
    </row>
    <row r="49" spans="1:17" hidden="1">
      <c r="A49" s="171">
        <v>185</v>
      </c>
      <c r="B49" t="b">
        <f t="shared" si="0"/>
        <v>0</v>
      </c>
      <c r="C49" t="b">
        <f t="shared" si="1"/>
        <v>0</v>
      </c>
      <c r="D49" t="b">
        <f t="shared" si="2"/>
        <v>0</v>
      </c>
      <c r="E49" t="b">
        <f t="shared" si="3"/>
        <v>0</v>
      </c>
      <c r="F49" t="b">
        <f t="shared" si="4"/>
        <v>0</v>
      </c>
      <c r="L49" s="171">
        <v>185</v>
      </c>
      <c r="M49" t="b">
        <f t="shared" si="5"/>
        <v>1</v>
      </c>
      <c r="N49" t="b">
        <f t="shared" si="6"/>
        <v>0</v>
      </c>
      <c r="O49" t="b">
        <f t="shared" si="7"/>
        <v>0</v>
      </c>
      <c r="P49" t="b">
        <f t="shared" si="8"/>
        <v>0</v>
      </c>
      <c r="Q49" t="b">
        <f t="shared" si="9"/>
        <v>0</v>
      </c>
    </row>
    <row r="50" spans="1:17" hidden="1">
      <c r="A50" s="170">
        <v>187</v>
      </c>
      <c r="B50" t="b">
        <f t="shared" si="0"/>
        <v>0</v>
      </c>
      <c r="C50" t="b">
        <f t="shared" si="1"/>
        <v>0</v>
      </c>
      <c r="D50" t="b">
        <f t="shared" si="2"/>
        <v>0</v>
      </c>
      <c r="E50" t="b">
        <f t="shared" si="3"/>
        <v>0</v>
      </c>
      <c r="F50" t="b">
        <f t="shared" si="4"/>
        <v>0</v>
      </c>
      <c r="L50" s="170">
        <v>187</v>
      </c>
      <c r="M50" t="b">
        <f t="shared" si="5"/>
        <v>0</v>
      </c>
      <c r="N50" t="b">
        <f t="shared" si="6"/>
        <v>0</v>
      </c>
      <c r="O50" t="b">
        <f t="shared" si="7"/>
        <v>1</v>
      </c>
      <c r="P50" t="b">
        <f t="shared" si="8"/>
        <v>0</v>
      </c>
      <c r="Q50" t="b">
        <f t="shared" si="9"/>
        <v>0</v>
      </c>
    </row>
    <row r="51" spans="1:17" hidden="1">
      <c r="A51" s="171">
        <v>196</v>
      </c>
      <c r="B51" t="b">
        <f t="shared" si="0"/>
        <v>0</v>
      </c>
      <c r="C51" t="b">
        <f t="shared" si="1"/>
        <v>0</v>
      </c>
      <c r="D51" t="b">
        <f t="shared" si="2"/>
        <v>0</v>
      </c>
      <c r="E51" t="b">
        <f t="shared" si="3"/>
        <v>0</v>
      </c>
      <c r="F51" t="b">
        <f t="shared" si="4"/>
        <v>0</v>
      </c>
      <c r="L51" s="171">
        <v>196</v>
      </c>
      <c r="M51" t="b">
        <f t="shared" si="5"/>
        <v>0</v>
      </c>
      <c r="N51" t="b">
        <f t="shared" si="6"/>
        <v>1</v>
      </c>
      <c r="O51" t="b">
        <f t="shared" si="7"/>
        <v>0</v>
      </c>
      <c r="P51" t="b">
        <f t="shared" si="8"/>
        <v>0</v>
      </c>
      <c r="Q51" t="b">
        <f t="shared" si="9"/>
        <v>0</v>
      </c>
    </row>
    <row r="52" spans="1:17" hidden="1">
      <c r="A52" s="170">
        <v>197</v>
      </c>
      <c r="B52" t="b">
        <f t="shared" si="0"/>
        <v>0</v>
      </c>
      <c r="C52" t="b">
        <f t="shared" si="1"/>
        <v>0</v>
      </c>
      <c r="D52" t="b">
        <f t="shared" si="2"/>
        <v>0</v>
      </c>
      <c r="E52" t="b">
        <f t="shared" si="3"/>
        <v>0</v>
      </c>
      <c r="F52" t="b">
        <f t="shared" si="4"/>
        <v>0</v>
      </c>
      <c r="L52" s="170">
        <v>197</v>
      </c>
      <c r="M52" t="b">
        <f t="shared" si="5"/>
        <v>0</v>
      </c>
      <c r="N52" t="b">
        <f t="shared" si="6"/>
        <v>0</v>
      </c>
      <c r="O52" t="b">
        <f t="shared" si="7"/>
        <v>1</v>
      </c>
      <c r="P52" t="b">
        <f t="shared" si="8"/>
        <v>0</v>
      </c>
      <c r="Q52" t="b">
        <f t="shared" si="9"/>
        <v>0</v>
      </c>
    </row>
    <row r="53" spans="1:17">
      <c r="A53" s="171">
        <v>199</v>
      </c>
      <c r="B53" t="b">
        <f t="shared" si="0"/>
        <v>0</v>
      </c>
      <c r="C53" t="b">
        <f t="shared" si="1"/>
        <v>0</v>
      </c>
      <c r="D53" t="b">
        <f t="shared" si="2"/>
        <v>0</v>
      </c>
      <c r="E53" t="b">
        <f t="shared" si="3"/>
        <v>0</v>
      </c>
      <c r="F53" t="b">
        <f t="shared" si="4"/>
        <v>0</v>
      </c>
      <c r="L53" s="171">
        <v>199</v>
      </c>
      <c r="M53" t="b">
        <f t="shared" si="5"/>
        <v>0</v>
      </c>
      <c r="N53" t="b">
        <f t="shared" si="6"/>
        <v>0</v>
      </c>
      <c r="O53" t="b">
        <f t="shared" si="7"/>
        <v>0</v>
      </c>
      <c r="P53" t="b">
        <f t="shared" si="8"/>
        <v>0</v>
      </c>
      <c r="Q53" t="b">
        <f t="shared" si="9"/>
        <v>1</v>
      </c>
    </row>
    <row r="54" spans="1:17" hidden="1">
      <c r="A54" s="170">
        <v>201</v>
      </c>
      <c r="B54" t="b">
        <f t="shared" si="0"/>
        <v>0</v>
      </c>
      <c r="C54" t="b">
        <f t="shared" si="1"/>
        <v>1</v>
      </c>
      <c r="D54" t="b">
        <f t="shared" si="2"/>
        <v>0</v>
      </c>
      <c r="E54" t="b">
        <f t="shared" si="3"/>
        <v>0</v>
      </c>
      <c r="F54" t="b">
        <f t="shared" si="4"/>
        <v>0</v>
      </c>
      <c r="L54" s="170">
        <v>201</v>
      </c>
      <c r="M54" t="b">
        <f t="shared" si="5"/>
        <v>0</v>
      </c>
      <c r="N54" t="b">
        <f t="shared" si="6"/>
        <v>0</v>
      </c>
      <c r="O54" t="b">
        <f t="shared" si="7"/>
        <v>0</v>
      </c>
      <c r="P54" t="b">
        <f t="shared" si="8"/>
        <v>0</v>
      </c>
      <c r="Q54" t="b">
        <f t="shared" si="9"/>
        <v>0</v>
      </c>
    </row>
    <row r="55" spans="1:17" hidden="1">
      <c r="A55" s="171">
        <v>204</v>
      </c>
      <c r="B55" t="b">
        <f t="shared" si="0"/>
        <v>0</v>
      </c>
      <c r="C55" t="b">
        <f t="shared" si="1"/>
        <v>0</v>
      </c>
      <c r="D55" t="b">
        <f t="shared" si="2"/>
        <v>0</v>
      </c>
      <c r="E55" t="b">
        <f t="shared" si="3"/>
        <v>0</v>
      </c>
      <c r="F55" t="b">
        <f t="shared" si="4"/>
        <v>1</v>
      </c>
      <c r="L55" s="171">
        <v>204</v>
      </c>
      <c r="M55" t="b">
        <f t="shared" si="5"/>
        <v>0</v>
      </c>
      <c r="N55" t="b">
        <f t="shared" si="6"/>
        <v>0</v>
      </c>
      <c r="O55" t="b">
        <f t="shared" si="7"/>
        <v>0</v>
      </c>
      <c r="P55" t="b">
        <f t="shared" si="8"/>
        <v>0</v>
      </c>
      <c r="Q55" t="b">
        <f t="shared" si="9"/>
        <v>0</v>
      </c>
    </row>
    <row r="56" spans="1:17">
      <c r="A56" s="170">
        <v>209</v>
      </c>
      <c r="B56" t="b">
        <f t="shared" si="0"/>
        <v>0</v>
      </c>
      <c r="C56" t="b">
        <f t="shared" si="1"/>
        <v>0</v>
      </c>
      <c r="D56" t="b">
        <f t="shared" si="2"/>
        <v>0</v>
      </c>
      <c r="E56" t="b">
        <f t="shared" si="3"/>
        <v>0</v>
      </c>
      <c r="F56" t="b">
        <f t="shared" si="4"/>
        <v>0</v>
      </c>
      <c r="L56" s="170">
        <v>209</v>
      </c>
      <c r="M56" t="b">
        <f t="shared" si="5"/>
        <v>0</v>
      </c>
      <c r="N56" t="b">
        <f t="shared" si="6"/>
        <v>0</v>
      </c>
      <c r="O56" t="b">
        <f t="shared" si="7"/>
        <v>0</v>
      </c>
      <c r="P56" t="b">
        <f t="shared" si="8"/>
        <v>0</v>
      </c>
      <c r="Q56" t="b">
        <f t="shared" si="9"/>
        <v>1</v>
      </c>
    </row>
    <row r="57" spans="1:17" hidden="1">
      <c r="A57" s="171">
        <v>216</v>
      </c>
      <c r="B57" t="b">
        <f t="shared" si="0"/>
        <v>0</v>
      </c>
      <c r="C57" t="b">
        <f t="shared" si="1"/>
        <v>0</v>
      </c>
      <c r="D57" t="b">
        <f t="shared" si="2"/>
        <v>0</v>
      </c>
      <c r="E57" t="b">
        <f t="shared" si="3"/>
        <v>0</v>
      </c>
      <c r="F57" t="b">
        <f t="shared" si="4"/>
        <v>0</v>
      </c>
      <c r="L57" s="171">
        <v>216</v>
      </c>
      <c r="M57" t="b">
        <f t="shared" si="5"/>
        <v>0</v>
      </c>
      <c r="N57" t="b">
        <f t="shared" si="6"/>
        <v>1</v>
      </c>
      <c r="O57" t="b">
        <f t="shared" si="7"/>
        <v>0</v>
      </c>
      <c r="P57" t="b">
        <f t="shared" si="8"/>
        <v>0</v>
      </c>
      <c r="Q57" t="b">
        <f t="shared" si="9"/>
        <v>0</v>
      </c>
    </row>
    <row r="58" spans="1:17" hidden="1">
      <c r="A58" s="170">
        <v>218</v>
      </c>
      <c r="B58" t="b">
        <f t="shared" si="0"/>
        <v>0</v>
      </c>
      <c r="C58" t="b">
        <f t="shared" si="1"/>
        <v>0</v>
      </c>
      <c r="D58" t="b">
        <f t="shared" si="2"/>
        <v>0</v>
      </c>
      <c r="E58" t="b">
        <f t="shared" si="3"/>
        <v>0</v>
      </c>
      <c r="F58" t="b">
        <f t="shared" si="4"/>
        <v>0</v>
      </c>
      <c r="L58" s="170">
        <v>218</v>
      </c>
      <c r="M58" t="b">
        <f t="shared" si="5"/>
        <v>0</v>
      </c>
      <c r="N58" t="b">
        <f t="shared" si="6"/>
        <v>0</v>
      </c>
      <c r="O58" t="b">
        <f t="shared" si="7"/>
        <v>0</v>
      </c>
      <c r="P58" t="b">
        <f t="shared" si="8"/>
        <v>1</v>
      </c>
      <c r="Q58" t="b">
        <f t="shared" si="9"/>
        <v>0</v>
      </c>
    </row>
    <row r="59" spans="1:17">
      <c r="A59" s="171">
        <v>219</v>
      </c>
      <c r="B59" t="b">
        <f t="shared" si="0"/>
        <v>0</v>
      </c>
      <c r="C59" t="b">
        <f t="shared" si="1"/>
        <v>0</v>
      </c>
      <c r="D59" t="b">
        <f t="shared" si="2"/>
        <v>0</v>
      </c>
      <c r="E59" t="b">
        <f t="shared" si="3"/>
        <v>0</v>
      </c>
      <c r="F59" t="b">
        <f t="shared" si="4"/>
        <v>0</v>
      </c>
      <c r="L59" s="171">
        <v>219</v>
      </c>
      <c r="M59" t="b">
        <f t="shared" si="5"/>
        <v>0</v>
      </c>
      <c r="N59" t="b">
        <f t="shared" si="6"/>
        <v>0</v>
      </c>
      <c r="O59" t="b">
        <f t="shared" si="7"/>
        <v>0</v>
      </c>
      <c r="P59" t="b">
        <f t="shared" si="8"/>
        <v>0</v>
      </c>
      <c r="Q59" t="b">
        <f t="shared" si="9"/>
        <v>1</v>
      </c>
    </row>
    <row r="60" spans="1:17" hidden="1">
      <c r="A60" s="170">
        <v>225</v>
      </c>
      <c r="B60" t="b">
        <f t="shared" si="0"/>
        <v>0</v>
      </c>
      <c r="C60" t="b">
        <f t="shared" si="1"/>
        <v>0</v>
      </c>
      <c r="D60" t="b">
        <f t="shared" si="2"/>
        <v>0</v>
      </c>
      <c r="E60" t="b">
        <f t="shared" si="3"/>
        <v>0</v>
      </c>
      <c r="F60" t="b">
        <f t="shared" si="4"/>
        <v>0</v>
      </c>
      <c r="L60" s="170">
        <v>225</v>
      </c>
      <c r="M60" t="b">
        <f t="shared" si="5"/>
        <v>1</v>
      </c>
      <c r="N60" t="b">
        <f t="shared" si="6"/>
        <v>0</v>
      </c>
      <c r="O60" t="b">
        <f t="shared" si="7"/>
        <v>0</v>
      </c>
      <c r="P60" t="b">
        <f t="shared" si="8"/>
        <v>0</v>
      </c>
      <c r="Q60" t="b">
        <f t="shared" si="9"/>
        <v>0</v>
      </c>
    </row>
    <row r="61" spans="1:17" hidden="1">
      <c r="A61" s="171">
        <v>251</v>
      </c>
      <c r="B61" t="b">
        <f t="shared" si="0"/>
        <v>0</v>
      </c>
      <c r="C61" t="b">
        <f t="shared" si="1"/>
        <v>1</v>
      </c>
      <c r="D61" t="b">
        <f t="shared" si="2"/>
        <v>0</v>
      </c>
      <c r="E61" t="b">
        <f t="shared" si="3"/>
        <v>0</v>
      </c>
      <c r="F61" t="b">
        <f t="shared" si="4"/>
        <v>0</v>
      </c>
      <c r="L61" s="171">
        <v>251</v>
      </c>
      <c r="M61" t="b">
        <f t="shared" si="5"/>
        <v>0</v>
      </c>
      <c r="N61" t="b">
        <f t="shared" si="6"/>
        <v>0</v>
      </c>
      <c r="O61" t="b">
        <f t="shared" si="7"/>
        <v>0</v>
      </c>
      <c r="P61" t="b">
        <f t="shared" si="8"/>
        <v>0</v>
      </c>
      <c r="Q61" t="b">
        <f t="shared" si="9"/>
        <v>0</v>
      </c>
    </row>
    <row r="62" spans="1:17" hidden="1">
      <c r="A62" s="170">
        <v>260</v>
      </c>
      <c r="B62" t="b">
        <f t="shared" si="0"/>
        <v>1</v>
      </c>
      <c r="C62" t="b">
        <f t="shared" si="1"/>
        <v>0</v>
      </c>
      <c r="D62" t="b">
        <f t="shared" si="2"/>
        <v>0</v>
      </c>
      <c r="E62" t="b">
        <f t="shared" si="3"/>
        <v>0</v>
      </c>
      <c r="F62" t="b">
        <f t="shared" si="4"/>
        <v>0</v>
      </c>
      <c r="L62" s="170">
        <v>260</v>
      </c>
      <c r="M62" t="b">
        <f t="shared" si="5"/>
        <v>0</v>
      </c>
      <c r="N62" t="b">
        <f t="shared" si="6"/>
        <v>0</v>
      </c>
      <c r="O62" t="b">
        <f t="shared" si="7"/>
        <v>0</v>
      </c>
      <c r="P62" t="b">
        <f t="shared" si="8"/>
        <v>0</v>
      </c>
      <c r="Q62" t="b">
        <f t="shared" si="9"/>
        <v>0</v>
      </c>
    </row>
    <row r="63" spans="1:17" hidden="1">
      <c r="A63" s="171">
        <v>261</v>
      </c>
      <c r="B63" t="b">
        <f t="shared" si="0"/>
        <v>0</v>
      </c>
      <c r="C63" t="b">
        <f t="shared" si="1"/>
        <v>1</v>
      </c>
      <c r="D63" t="b">
        <f t="shared" si="2"/>
        <v>0</v>
      </c>
      <c r="E63" t="b">
        <f t="shared" si="3"/>
        <v>0</v>
      </c>
      <c r="F63" t="b">
        <f t="shared" si="4"/>
        <v>0</v>
      </c>
      <c r="L63" s="171">
        <v>261</v>
      </c>
      <c r="M63" t="b">
        <f t="shared" si="5"/>
        <v>0</v>
      </c>
      <c r="N63" t="b">
        <f t="shared" si="6"/>
        <v>0</v>
      </c>
      <c r="O63" t="b">
        <f t="shared" si="7"/>
        <v>0</v>
      </c>
      <c r="P63" t="b">
        <f t="shared" si="8"/>
        <v>0</v>
      </c>
      <c r="Q63" t="b">
        <f t="shared" si="9"/>
        <v>0</v>
      </c>
    </row>
    <row r="64" spans="1:17">
      <c r="A64" s="170">
        <v>269</v>
      </c>
      <c r="B64" t="b">
        <f t="shared" si="0"/>
        <v>0</v>
      </c>
      <c r="C64" t="b">
        <f t="shared" si="1"/>
        <v>0</v>
      </c>
      <c r="D64" t="b">
        <f t="shared" si="2"/>
        <v>0</v>
      </c>
      <c r="E64" t="b">
        <f t="shared" si="3"/>
        <v>0</v>
      </c>
      <c r="F64" t="b">
        <f t="shared" si="4"/>
        <v>0</v>
      </c>
      <c r="L64" s="170">
        <v>269</v>
      </c>
      <c r="M64" t="b">
        <f t="shared" si="5"/>
        <v>0</v>
      </c>
      <c r="N64" t="b">
        <f t="shared" si="6"/>
        <v>0</v>
      </c>
      <c r="O64" t="b">
        <f t="shared" si="7"/>
        <v>0</v>
      </c>
      <c r="P64" t="b">
        <f t="shared" si="8"/>
        <v>0</v>
      </c>
      <c r="Q64" t="b">
        <f t="shared" si="9"/>
        <v>1</v>
      </c>
    </row>
    <row r="65" spans="1:17" hidden="1">
      <c r="A65" s="171">
        <v>286</v>
      </c>
      <c r="B65" t="b">
        <f t="shared" si="0"/>
        <v>0</v>
      </c>
      <c r="C65" t="b">
        <f t="shared" si="1"/>
        <v>0</v>
      </c>
      <c r="D65" t="b">
        <f t="shared" si="2"/>
        <v>0</v>
      </c>
      <c r="E65" t="b">
        <f t="shared" si="3"/>
        <v>0</v>
      </c>
      <c r="F65" t="b">
        <f t="shared" si="4"/>
        <v>0</v>
      </c>
      <c r="L65" s="171">
        <v>286</v>
      </c>
      <c r="M65" t="b">
        <f t="shared" si="5"/>
        <v>0</v>
      </c>
      <c r="N65" t="b">
        <f t="shared" si="6"/>
        <v>1</v>
      </c>
      <c r="O65" t="b">
        <f t="shared" si="7"/>
        <v>0</v>
      </c>
      <c r="P65" t="b">
        <f t="shared" si="8"/>
        <v>0</v>
      </c>
      <c r="Q65" t="b">
        <f t="shared" si="9"/>
        <v>0</v>
      </c>
    </row>
    <row r="66" spans="1:17" hidden="1">
      <c r="A66" s="170">
        <v>288</v>
      </c>
      <c r="B66" t="b">
        <f t="shared" si="0"/>
        <v>0</v>
      </c>
      <c r="C66" t="b">
        <f t="shared" si="1"/>
        <v>0</v>
      </c>
      <c r="D66" t="b">
        <f t="shared" si="2"/>
        <v>0</v>
      </c>
      <c r="E66" t="b">
        <f t="shared" si="3"/>
        <v>0</v>
      </c>
      <c r="F66" t="b">
        <f t="shared" si="4"/>
        <v>0</v>
      </c>
      <c r="L66" s="170">
        <v>288</v>
      </c>
      <c r="M66" t="b">
        <f t="shared" si="5"/>
        <v>0</v>
      </c>
      <c r="N66" t="b">
        <f t="shared" si="6"/>
        <v>0</v>
      </c>
      <c r="O66" t="b">
        <f t="shared" si="7"/>
        <v>0</v>
      </c>
      <c r="P66" t="b">
        <f t="shared" si="8"/>
        <v>1</v>
      </c>
      <c r="Q66" t="b">
        <f t="shared" si="9"/>
        <v>0</v>
      </c>
    </row>
    <row r="67" spans="1:17" hidden="1">
      <c r="A67" s="171">
        <v>290</v>
      </c>
      <c r="B67" t="b">
        <f t="shared" ref="B67:B130" si="10">+RIGHT(A67,1)="0"</f>
        <v>1</v>
      </c>
      <c r="C67" t="b">
        <f t="shared" ref="C67:C130" si="11">+RIGHT(A67,1)="1"</f>
        <v>0</v>
      </c>
      <c r="D67" t="b">
        <f t="shared" ref="D67:D130" si="12">+RIGHT(A67,1)="2"</f>
        <v>0</v>
      </c>
      <c r="E67" t="b">
        <f t="shared" ref="E67:E130" si="13">+RIGHT(A67,1)="3"</f>
        <v>0</v>
      </c>
      <c r="F67" t="b">
        <f t="shared" ref="F67:F130" si="14">+RIGHT(A67,1)="4"</f>
        <v>0</v>
      </c>
      <c r="L67" s="171">
        <v>290</v>
      </c>
      <c r="M67" t="b">
        <f t="shared" ref="M67:M130" si="15">+RIGHT(L67,1)="5"</f>
        <v>0</v>
      </c>
      <c r="N67" t="b">
        <f t="shared" ref="N67:N130" si="16">+RIGHT(L67,1)="6"</f>
        <v>0</v>
      </c>
      <c r="O67" t="b">
        <f t="shared" ref="O67:O130" si="17">+RIGHT(L67,1)="7"</f>
        <v>0</v>
      </c>
      <c r="P67" t="b">
        <f t="shared" ref="P67:P130" si="18">+RIGHT(L67,1)="8"</f>
        <v>0</v>
      </c>
      <c r="Q67" t="b">
        <f t="shared" ref="Q67:Q130" si="19">+RIGHT(L67,1)="9"</f>
        <v>0</v>
      </c>
    </row>
    <row r="68" spans="1:17" hidden="1">
      <c r="A68" s="170">
        <v>295</v>
      </c>
      <c r="B68" t="b">
        <f t="shared" si="10"/>
        <v>0</v>
      </c>
      <c r="C68" t="b">
        <f t="shared" si="11"/>
        <v>0</v>
      </c>
      <c r="D68" t="b">
        <f t="shared" si="12"/>
        <v>0</v>
      </c>
      <c r="E68" t="b">
        <f t="shared" si="13"/>
        <v>0</v>
      </c>
      <c r="F68" t="b">
        <f t="shared" si="14"/>
        <v>0</v>
      </c>
      <c r="L68" s="170">
        <v>295</v>
      </c>
      <c r="M68" t="b">
        <f t="shared" si="15"/>
        <v>1</v>
      </c>
      <c r="N68" t="b">
        <f t="shared" si="16"/>
        <v>0</v>
      </c>
      <c r="O68" t="b">
        <f t="shared" si="17"/>
        <v>0</v>
      </c>
      <c r="P68" t="b">
        <f t="shared" si="18"/>
        <v>0</v>
      </c>
      <c r="Q68" t="b">
        <f t="shared" si="19"/>
        <v>0</v>
      </c>
    </row>
    <row r="69" spans="1:17" hidden="1">
      <c r="A69" s="171">
        <v>315</v>
      </c>
      <c r="B69" t="b">
        <f t="shared" si="10"/>
        <v>0</v>
      </c>
      <c r="C69" t="b">
        <f t="shared" si="11"/>
        <v>0</v>
      </c>
      <c r="D69" t="b">
        <f t="shared" si="12"/>
        <v>0</v>
      </c>
      <c r="E69" t="b">
        <f t="shared" si="13"/>
        <v>0</v>
      </c>
      <c r="F69" t="b">
        <f t="shared" si="14"/>
        <v>0</v>
      </c>
      <c r="L69" s="171">
        <v>315</v>
      </c>
      <c r="M69" t="b">
        <f t="shared" si="15"/>
        <v>1</v>
      </c>
      <c r="N69" t="b">
        <f t="shared" si="16"/>
        <v>0</v>
      </c>
      <c r="O69" t="b">
        <f t="shared" si="17"/>
        <v>0</v>
      </c>
      <c r="P69" t="b">
        <f t="shared" si="18"/>
        <v>0</v>
      </c>
      <c r="Q69" t="b">
        <f t="shared" si="19"/>
        <v>0</v>
      </c>
    </row>
    <row r="70" spans="1:17" hidden="1">
      <c r="A70" s="170">
        <v>320</v>
      </c>
      <c r="B70" t="b">
        <f t="shared" si="10"/>
        <v>1</v>
      </c>
      <c r="C70" t="b">
        <f t="shared" si="11"/>
        <v>0</v>
      </c>
      <c r="D70" t="b">
        <f t="shared" si="12"/>
        <v>0</v>
      </c>
      <c r="E70" t="b">
        <f t="shared" si="13"/>
        <v>0</v>
      </c>
      <c r="F70" t="b">
        <f t="shared" si="14"/>
        <v>0</v>
      </c>
      <c r="L70" s="170">
        <v>320</v>
      </c>
      <c r="M70" t="b">
        <f t="shared" si="15"/>
        <v>0</v>
      </c>
      <c r="N70" t="b">
        <f t="shared" si="16"/>
        <v>0</v>
      </c>
      <c r="O70" t="b">
        <f t="shared" si="17"/>
        <v>0</v>
      </c>
      <c r="P70" t="b">
        <f t="shared" si="18"/>
        <v>0</v>
      </c>
      <c r="Q70" t="b">
        <f t="shared" si="19"/>
        <v>0</v>
      </c>
    </row>
    <row r="71" spans="1:17" hidden="1">
      <c r="A71" s="171">
        <v>324</v>
      </c>
      <c r="B71" t="b">
        <f t="shared" si="10"/>
        <v>0</v>
      </c>
      <c r="C71" t="b">
        <f t="shared" si="11"/>
        <v>0</v>
      </c>
      <c r="D71" t="b">
        <f t="shared" si="12"/>
        <v>0</v>
      </c>
      <c r="E71" t="b">
        <f t="shared" si="13"/>
        <v>0</v>
      </c>
      <c r="F71" t="b">
        <f t="shared" si="14"/>
        <v>1</v>
      </c>
      <c r="L71" s="171">
        <v>324</v>
      </c>
      <c r="M71" t="b">
        <f t="shared" si="15"/>
        <v>0</v>
      </c>
      <c r="N71" t="b">
        <f t="shared" si="16"/>
        <v>0</v>
      </c>
      <c r="O71" t="b">
        <f t="shared" si="17"/>
        <v>0</v>
      </c>
      <c r="P71" t="b">
        <f t="shared" si="18"/>
        <v>0</v>
      </c>
      <c r="Q71" t="b">
        <f t="shared" si="19"/>
        <v>0</v>
      </c>
    </row>
    <row r="72" spans="1:17" hidden="1">
      <c r="A72" s="170">
        <v>326</v>
      </c>
      <c r="B72" t="b">
        <f t="shared" si="10"/>
        <v>0</v>
      </c>
      <c r="C72" t="b">
        <f t="shared" si="11"/>
        <v>0</v>
      </c>
      <c r="D72" t="b">
        <f t="shared" si="12"/>
        <v>0</v>
      </c>
      <c r="E72" t="b">
        <f t="shared" si="13"/>
        <v>0</v>
      </c>
      <c r="F72" t="b">
        <f t="shared" si="14"/>
        <v>0</v>
      </c>
      <c r="L72" s="170">
        <v>326</v>
      </c>
      <c r="M72" t="b">
        <f t="shared" si="15"/>
        <v>0</v>
      </c>
      <c r="N72" t="b">
        <f t="shared" si="16"/>
        <v>1</v>
      </c>
      <c r="O72" t="b">
        <f t="shared" si="17"/>
        <v>0</v>
      </c>
      <c r="P72" t="b">
        <f t="shared" si="18"/>
        <v>0</v>
      </c>
      <c r="Q72" t="b">
        <f t="shared" si="19"/>
        <v>0</v>
      </c>
    </row>
    <row r="73" spans="1:17">
      <c r="A73" s="171">
        <v>329</v>
      </c>
      <c r="B73" t="b">
        <f t="shared" si="10"/>
        <v>0</v>
      </c>
      <c r="C73" t="b">
        <f t="shared" si="11"/>
        <v>0</v>
      </c>
      <c r="D73" t="b">
        <f t="shared" si="12"/>
        <v>0</v>
      </c>
      <c r="E73" t="b">
        <f t="shared" si="13"/>
        <v>0</v>
      </c>
      <c r="F73" t="b">
        <f t="shared" si="14"/>
        <v>0</v>
      </c>
      <c r="L73" s="171">
        <v>329</v>
      </c>
      <c r="M73" t="b">
        <f t="shared" si="15"/>
        <v>0</v>
      </c>
      <c r="N73" t="b">
        <f t="shared" si="16"/>
        <v>0</v>
      </c>
      <c r="O73" t="b">
        <f t="shared" si="17"/>
        <v>0</v>
      </c>
      <c r="P73" t="b">
        <f t="shared" si="18"/>
        <v>0</v>
      </c>
      <c r="Q73" t="b">
        <f t="shared" si="19"/>
        <v>1</v>
      </c>
    </row>
    <row r="74" spans="1:17" hidden="1">
      <c r="A74" s="170">
        <v>330</v>
      </c>
      <c r="B74" t="b">
        <f t="shared" si="10"/>
        <v>1</v>
      </c>
      <c r="C74" t="b">
        <f t="shared" si="11"/>
        <v>0</v>
      </c>
      <c r="D74" t="b">
        <f t="shared" si="12"/>
        <v>0</v>
      </c>
      <c r="E74" t="b">
        <f t="shared" si="13"/>
        <v>0</v>
      </c>
      <c r="F74" t="b">
        <f t="shared" si="14"/>
        <v>0</v>
      </c>
      <c r="L74" s="170">
        <v>330</v>
      </c>
      <c r="M74" t="b">
        <f t="shared" si="15"/>
        <v>0</v>
      </c>
      <c r="N74" t="b">
        <f t="shared" si="16"/>
        <v>0</v>
      </c>
      <c r="O74" t="b">
        <f t="shared" si="17"/>
        <v>0</v>
      </c>
      <c r="P74" t="b">
        <f t="shared" si="18"/>
        <v>0</v>
      </c>
      <c r="Q74" t="b">
        <f t="shared" si="19"/>
        <v>0</v>
      </c>
    </row>
    <row r="75" spans="1:17" hidden="1">
      <c r="A75" s="171">
        <v>332</v>
      </c>
      <c r="B75" t="b">
        <f t="shared" si="10"/>
        <v>0</v>
      </c>
      <c r="C75" t="b">
        <f t="shared" si="11"/>
        <v>0</v>
      </c>
      <c r="D75" t="b">
        <f t="shared" si="12"/>
        <v>1</v>
      </c>
      <c r="E75" t="b">
        <f t="shared" si="13"/>
        <v>0</v>
      </c>
      <c r="F75" t="b">
        <f t="shared" si="14"/>
        <v>0</v>
      </c>
      <c r="L75" s="171">
        <v>332</v>
      </c>
      <c r="M75" t="b">
        <f t="shared" si="15"/>
        <v>0</v>
      </c>
      <c r="N75" t="b">
        <f t="shared" si="16"/>
        <v>0</v>
      </c>
      <c r="O75" t="b">
        <f t="shared" si="17"/>
        <v>0</v>
      </c>
      <c r="P75" t="b">
        <f t="shared" si="18"/>
        <v>0</v>
      </c>
      <c r="Q75" t="b">
        <f t="shared" si="19"/>
        <v>0</v>
      </c>
    </row>
    <row r="76" spans="1:17" hidden="1">
      <c r="A76" s="170">
        <v>333</v>
      </c>
      <c r="B76" t="b">
        <f t="shared" si="10"/>
        <v>0</v>
      </c>
      <c r="C76" t="b">
        <f t="shared" si="11"/>
        <v>0</v>
      </c>
      <c r="D76" t="b">
        <f t="shared" si="12"/>
        <v>0</v>
      </c>
      <c r="E76" t="b">
        <f t="shared" si="13"/>
        <v>1</v>
      </c>
      <c r="F76" t="b">
        <f t="shared" si="14"/>
        <v>0</v>
      </c>
      <c r="L76" s="170">
        <v>333</v>
      </c>
      <c r="M76" t="b">
        <f t="shared" si="15"/>
        <v>0</v>
      </c>
      <c r="N76" t="b">
        <f t="shared" si="16"/>
        <v>0</v>
      </c>
      <c r="O76" t="b">
        <f t="shared" si="17"/>
        <v>0</v>
      </c>
      <c r="P76" t="b">
        <f t="shared" si="18"/>
        <v>0</v>
      </c>
      <c r="Q76" t="b">
        <f t="shared" si="19"/>
        <v>0</v>
      </c>
    </row>
    <row r="77" spans="1:17" hidden="1">
      <c r="A77" s="171">
        <v>334</v>
      </c>
      <c r="B77" t="b">
        <f t="shared" si="10"/>
        <v>0</v>
      </c>
      <c r="C77" t="b">
        <f t="shared" si="11"/>
        <v>0</v>
      </c>
      <c r="D77" t="b">
        <f t="shared" si="12"/>
        <v>0</v>
      </c>
      <c r="E77" t="b">
        <f t="shared" si="13"/>
        <v>0</v>
      </c>
      <c r="F77" t="b">
        <f t="shared" si="14"/>
        <v>1</v>
      </c>
      <c r="L77" s="171">
        <v>334</v>
      </c>
      <c r="M77" t="b">
        <f t="shared" si="15"/>
        <v>0</v>
      </c>
      <c r="N77" t="b">
        <f t="shared" si="16"/>
        <v>0</v>
      </c>
      <c r="O77" t="b">
        <f t="shared" si="17"/>
        <v>0</v>
      </c>
      <c r="P77" t="b">
        <f t="shared" si="18"/>
        <v>0</v>
      </c>
      <c r="Q77" t="b">
        <f t="shared" si="19"/>
        <v>0</v>
      </c>
    </row>
    <row r="78" spans="1:17" hidden="1">
      <c r="A78" s="170">
        <v>337</v>
      </c>
      <c r="B78" t="b">
        <f t="shared" si="10"/>
        <v>0</v>
      </c>
      <c r="C78" t="b">
        <f t="shared" si="11"/>
        <v>0</v>
      </c>
      <c r="D78" t="b">
        <f t="shared" si="12"/>
        <v>0</v>
      </c>
      <c r="E78" t="b">
        <f t="shared" si="13"/>
        <v>0</v>
      </c>
      <c r="F78" t="b">
        <f t="shared" si="14"/>
        <v>0</v>
      </c>
      <c r="L78" s="170">
        <v>337</v>
      </c>
      <c r="M78" t="b">
        <f t="shared" si="15"/>
        <v>0</v>
      </c>
      <c r="N78" t="b">
        <f t="shared" si="16"/>
        <v>0</v>
      </c>
      <c r="O78" t="b">
        <f t="shared" si="17"/>
        <v>1</v>
      </c>
      <c r="P78" t="b">
        <f t="shared" si="18"/>
        <v>0</v>
      </c>
      <c r="Q78" t="b">
        <f t="shared" si="19"/>
        <v>0</v>
      </c>
    </row>
    <row r="79" spans="1:17" hidden="1">
      <c r="A79" s="171">
        <v>338</v>
      </c>
      <c r="B79" t="b">
        <f t="shared" si="10"/>
        <v>0</v>
      </c>
      <c r="C79" t="b">
        <f t="shared" si="11"/>
        <v>0</v>
      </c>
      <c r="D79" t="b">
        <f t="shared" si="12"/>
        <v>0</v>
      </c>
      <c r="E79" t="b">
        <f t="shared" si="13"/>
        <v>0</v>
      </c>
      <c r="F79" t="b">
        <f t="shared" si="14"/>
        <v>0</v>
      </c>
      <c r="L79" s="171">
        <v>338</v>
      </c>
      <c r="M79" t="b">
        <f t="shared" si="15"/>
        <v>0</v>
      </c>
      <c r="N79" t="b">
        <f t="shared" si="16"/>
        <v>0</v>
      </c>
      <c r="O79" t="b">
        <f t="shared" si="17"/>
        <v>0</v>
      </c>
      <c r="P79" t="b">
        <f t="shared" si="18"/>
        <v>1</v>
      </c>
      <c r="Q79" t="b">
        <f t="shared" si="19"/>
        <v>0</v>
      </c>
    </row>
    <row r="80" spans="1:17" hidden="1">
      <c r="A80" s="170">
        <v>341</v>
      </c>
      <c r="B80" t="b">
        <f t="shared" si="10"/>
        <v>0</v>
      </c>
      <c r="C80" t="b">
        <f t="shared" si="11"/>
        <v>1</v>
      </c>
      <c r="D80" t="b">
        <f t="shared" si="12"/>
        <v>0</v>
      </c>
      <c r="E80" t="b">
        <f t="shared" si="13"/>
        <v>0</v>
      </c>
      <c r="F80" t="b">
        <f t="shared" si="14"/>
        <v>0</v>
      </c>
      <c r="L80" s="170">
        <v>341</v>
      </c>
      <c r="M80" t="b">
        <f t="shared" si="15"/>
        <v>0</v>
      </c>
      <c r="N80" t="b">
        <f t="shared" si="16"/>
        <v>0</v>
      </c>
      <c r="O80" t="b">
        <f t="shared" si="17"/>
        <v>0</v>
      </c>
      <c r="P80" t="b">
        <f t="shared" si="18"/>
        <v>0</v>
      </c>
      <c r="Q80" t="b">
        <f t="shared" si="19"/>
        <v>0</v>
      </c>
    </row>
    <row r="81" spans="1:17" hidden="1">
      <c r="A81" s="171">
        <v>346</v>
      </c>
      <c r="B81" t="b">
        <f t="shared" si="10"/>
        <v>0</v>
      </c>
      <c r="C81" t="b">
        <f t="shared" si="11"/>
        <v>0</v>
      </c>
      <c r="D81" t="b">
        <f t="shared" si="12"/>
        <v>0</v>
      </c>
      <c r="E81" t="b">
        <f t="shared" si="13"/>
        <v>0</v>
      </c>
      <c r="F81" t="b">
        <f t="shared" si="14"/>
        <v>0</v>
      </c>
      <c r="L81" s="171">
        <v>346</v>
      </c>
      <c r="M81" t="b">
        <f t="shared" si="15"/>
        <v>0</v>
      </c>
      <c r="N81" t="b">
        <f t="shared" si="16"/>
        <v>1</v>
      </c>
      <c r="O81" t="b">
        <f t="shared" si="17"/>
        <v>0</v>
      </c>
      <c r="P81" t="b">
        <f t="shared" si="18"/>
        <v>0</v>
      </c>
      <c r="Q81" t="b">
        <f t="shared" si="19"/>
        <v>0</v>
      </c>
    </row>
    <row r="82" spans="1:17" hidden="1">
      <c r="A82" s="170">
        <v>347</v>
      </c>
      <c r="B82" t="b">
        <f t="shared" si="10"/>
        <v>0</v>
      </c>
      <c r="C82" t="b">
        <f t="shared" si="11"/>
        <v>0</v>
      </c>
      <c r="D82" t="b">
        <f t="shared" si="12"/>
        <v>0</v>
      </c>
      <c r="E82" t="b">
        <f t="shared" si="13"/>
        <v>0</v>
      </c>
      <c r="F82" t="b">
        <f t="shared" si="14"/>
        <v>0</v>
      </c>
      <c r="L82" s="170">
        <v>347</v>
      </c>
      <c r="M82" t="b">
        <f t="shared" si="15"/>
        <v>0</v>
      </c>
      <c r="N82" t="b">
        <f t="shared" si="16"/>
        <v>0</v>
      </c>
      <c r="O82" t="b">
        <f t="shared" si="17"/>
        <v>1</v>
      </c>
      <c r="P82" t="b">
        <f t="shared" si="18"/>
        <v>0</v>
      </c>
      <c r="Q82" t="b">
        <f t="shared" si="19"/>
        <v>0</v>
      </c>
    </row>
    <row r="83" spans="1:17" hidden="1">
      <c r="A83" s="171">
        <v>348</v>
      </c>
      <c r="B83" t="b">
        <f t="shared" si="10"/>
        <v>0</v>
      </c>
      <c r="C83" t="b">
        <f t="shared" si="11"/>
        <v>0</v>
      </c>
      <c r="D83" t="b">
        <f t="shared" si="12"/>
        <v>0</v>
      </c>
      <c r="E83" t="b">
        <f t="shared" si="13"/>
        <v>0</v>
      </c>
      <c r="F83" t="b">
        <f t="shared" si="14"/>
        <v>0</v>
      </c>
      <c r="L83" s="171">
        <v>348</v>
      </c>
      <c r="M83" t="b">
        <f t="shared" si="15"/>
        <v>0</v>
      </c>
      <c r="N83" t="b">
        <f t="shared" si="16"/>
        <v>0</v>
      </c>
      <c r="O83" t="b">
        <f t="shared" si="17"/>
        <v>0</v>
      </c>
      <c r="P83" t="b">
        <f t="shared" si="18"/>
        <v>1</v>
      </c>
      <c r="Q83" t="b">
        <f t="shared" si="19"/>
        <v>0</v>
      </c>
    </row>
    <row r="84" spans="1:17" hidden="1">
      <c r="A84" s="170">
        <v>350</v>
      </c>
      <c r="B84" t="b">
        <f t="shared" si="10"/>
        <v>1</v>
      </c>
      <c r="C84" t="b">
        <f t="shared" si="11"/>
        <v>0</v>
      </c>
      <c r="D84" t="b">
        <f t="shared" si="12"/>
        <v>0</v>
      </c>
      <c r="E84" t="b">
        <f t="shared" si="13"/>
        <v>0</v>
      </c>
      <c r="F84" t="b">
        <f t="shared" si="14"/>
        <v>0</v>
      </c>
      <c r="L84" s="170">
        <v>350</v>
      </c>
      <c r="M84" t="b">
        <f t="shared" si="15"/>
        <v>0</v>
      </c>
      <c r="N84" t="b">
        <f t="shared" si="16"/>
        <v>0</v>
      </c>
      <c r="O84" t="b">
        <f t="shared" si="17"/>
        <v>0</v>
      </c>
      <c r="P84" t="b">
        <f t="shared" si="18"/>
        <v>0</v>
      </c>
      <c r="Q84" t="b">
        <f t="shared" si="19"/>
        <v>0</v>
      </c>
    </row>
    <row r="85" spans="1:17" hidden="1">
      <c r="A85" s="171">
        <v>352</v>
      </c>
      <c r="B85" t="b">
        <f t="shared" si="10"/>
        <v>0</v>
      </c>
      <c r="C85" t="b">
        <f t="shared" si="11"/>
        <v>0</v>
      </c>
      <c r="D85" t="b">
        <f t="shared" si="12"/>
        <v>1</v>
      </c>
      <c r="E85" t="b">
        <f t="shared" si="13"/>
        <v>0</v>
      </c>
      <c r="F85" t="b">
        <f t="shared" si="14"/>
        <v>0</v>
      </c>
      <c r="L85" s="171">
        <v>352</v>
      </c>
      <c r="M85" t="b">
        <f t="shared" si="15"/>
        <v>0</v>
      </c>
      <c r="N85" t="b">
        <f t="shared" si="16"/>
        <v>0</v>
      </c>
      <c r="O85" t="b">
        <f t="shared" si="17"/>
        <v>0</v>
      </c>
      <c r="P85" t="b">
        <f t="shared" si="18"/>
        <v>0</v>
      </c>
      <c r="Q85" t="b">
        <f t="shared" si="19"/>
        <v>0</v>
      </c>
    </row>
    <row r="86" spans="1:17" hidden="1">
      <c r="A86" s="170">
        <v>354</v>
      </c>
      <c r="B86" t="b">
        <f t="shared" si="10"/>
        <v>0</v>
      </c>
      <c r="C86" t="b">
        <f t="shared" si="11"/>
        <v>0</v>
      </c>
      <c r="D86" t="b">
        <f t="shared" si="12"/>
        <v>0</v>
      </c>
      <c r="E86" t="b">
        <f t="shared" si="13"/>
        <v>0</v>
      </c>
      <c r="F86" t="b">
        <f t="shared" si="14"/>
        <v>1</v>
      </c>
      <c r="L86" s="170">
        <v>354</v>
      </c>
      <c r="M86" t="b">
        <f t="shared" si="15"/>
        <v>0</v>
      </c>
      <c r="N86" t="b">
        <f t="shared" si="16"/>
        <v>0</v>
      </c>
      <c r="O86" t="b">
        <f t="shared" si="17"/>
        <v>0</v>
      </c>
      <c r="P86" t="b">
        <f t="shared" si="18"/>
        <v>0</v>
      </c>
      <c r="Q86" t="b">
        <f t="shared" si="19"/>
        <v>0</v>
      </c>
    </row>
    <row r="87" spans="1:17">
      <c r="A87" s="171">
        <v>369</v>
      </c>
      <c r="B87" t="b">
        <f t="shared" si="10"/>
        <v>0</v>
      </c>
      <c r="C87" t="b">
        <f t="shared" si="11"/>
        <v>0</v>
      </c>
      <c r="D87" t="b">
        <f t="shared" si="12"/>
        <v>0</v>
      </c>
      <c r="E87" t="b">
        <f t="shared" si="13"/>
        <v>0</v>
      </c>
      <c r="F87" t="b">
        <f t="shared" si="14"/>
        <v>0</v>
      </c>
      <c r="L87" s="171">
        <v>369</v>
      </c>
      <c r="M87" t="b">
        <f t="shared" si="15"/>
        <v>0</v>
      </c>
      <c r="N87" t="b">
        <f t="shared" si="16"/>
        <v>0</v>
      </c>
      <c r="O87" t="b">
        <f t="shared" si="17"/>
        <v>0</v>
      </c>
      <c r="P87" t="b">
        <f t="shared" si="18"/>
        <v>0</v>
      </c>
      <c r="Q87" t="b">
        <f t="shared" si="19"/>
        <v>1</v>
      </c>
    </row>
    <row r="88" spans="1:17" hidden="1">
      <c r="A88" s="170">
        <v>400</v>
      </c>
      <c r="B88" t="b">
        <f t="shared" si="10"/>
        <v>1</v>
      </c>
      <c r="C88" t="b">
        <f t="shared" si="11"/>
        <v>0</v>
      </c>
      <c r="D88" t="b">
        <f t="shared" si="12"/>
        <v>0</v>
      </c>
      <c r="E88" t="b">
        <f t="shared" si="13"/>
        <v>0</v>
      </c>
      <c r="F88" t="b">
        <f t="shared" si="14"/>
        <v>0</v>
      </c>
      <c r="L88" s="170">
        <v>400</v>
      </c>
      <c r="M88" t="b">
        <f t="shared" si="15"/>
        <v>0</v>
      </c>
      <c r="N88" t="b">
        <f t="shared" si="16"/>
        <v>0</v>
      </c>
      <c r="O88" t="b">
        <f t="shared" si="17"/>
        <v>0</v>
      </c>
      <c r="P88" t="b">
        <f t="shared" si="18"/>
        <v>0</v>
      </c>
      <c r="Q88" t="b">
        <f t="shared" si="19"/>
        <v>0</v>
      </c>
    </row>
    <row r="89" spans="1:17" hidden="1">
      <c r="A89" s="171">
        <v>403</v>
      </c>
      <c r="B89" t="b">
        <f t="shared" si="10"/>
        <v>0</v>
      </c>
      <c r="C89" t="b">
        <f t="shared" si="11"/>
        <v>0</v>
      </c>
      <c r="D89" t="b">
        <f t="shared" si="12"/>
        <v>0</v>
      </c>
      <c r="E89" t="b">
        <f t="shared" si="13"/>
        <v>1</v>
      </c>
      <c r="F89" t="b">
        <f t="shared" si="14"/>
        <v>0</v>
      </c>
      <c r="L89" s="171">
        <v>403</v>
      </c>
      <c r="M89" t="b">
        <f t="shared" si="15"/>
        <v>0</v>
      </c>
      <c r="N89" t="b">
        <f t="shared" si="16"/>
        <v>0</v>
      </c>
      <c r="O89" t="b">
        <f t="shared" si="17"/>
        <v>0</v>
      </c>
      <c r="P89" t="b">
        <f t="shared" si="18"/>
        <v>0</v>
      </c>
      <c r="Q89" t="b">
        <f t="shared" si="19"/>
        <v>0</v>
      </c>
    </row>
    <row r="90" spans="1:17" hidden="1">
      <c r="A90" s="170">
        <v>412</v>
      </c>
      <c r="B90" t="b">
        <f t="shared" si="10"/>
        <v>0</v>
      </c>
      <c r="C90" t="b">
        <f t="shared" si="11"/>
        <v>0</v>
      </c>
      <c r="D90" t="b">
        <f t="shared" si="12"/>
        <v>1</v>
      </c>
      <c r="E90" t="b">
        <f t="shared" si="13"/>
        <v>0</v>
      </c>
      <c r="F90" t="b">
        <f t="shared" si="14"/>
        <v>0</v>
      </c>
      <c r="L90" s="170">
        <v>412</v>
      </c>
      <c r="M90" t="b">
        <f t="shared" si="15"/>
        <v>0</v>
      </c>
      <c r="N90" t="b">
        <f t="shared" si="16"/>
        <v>0</v>
      </c>
      <c r="O90" t="b">
        <f t="shared" si="17"/>
        <v>0</v>
      </c>
      <c r="P90" t="b">
        <f t="shared" si="18"/>
        <v>0</v>
      </c>
      <c r="Q90" t="b">
        <f t="shared" si="19"/>
        <v>0</v>
      </c>
    </row>
    <row r="91" spans="1:17" hidden="1">
      <c r="A91" s="171">
        <v>414</v>
      </c>
      <c r="B91" t="b">
        <f t="shared" si="10"/>
        <v>0</v>
      </c>
      <c r="C91" t="b">
        <f t="shared" si="11"/>
        <v>0</v>
      </c>
      <c r="D91" t="b">
        <f t="shared" si="12"/>
        <v>0</v>
      </c>
      <c r="E91" t="b">
        <f t="shared" si="13"/>
        <v>0</v>
      </c>
      <c r="F91" t="b">
        <f t="shared" si="14"/>
        <v>1</v>
      </c>
      <c r="L91" s="171">
        <v>414</v>
      </c>
      <c r="M91" t="b">
        <f t="shared" si="15"/>
        <v>0</v>
      </c>
      <c r="N91" t="b">
        <f t="shared" si="16"/>
        <v>0</v>
      </c>
      <c r="O91" t="b">
        <f t="shared" si="17"/>
        <v>0</v>
      </c>
      <c r="P91" t="b">
        <f t="shared" si="18"/>
        <v>0</v>
      </c>
      <c r="Q91" t="b">
        <f t="shared" si="19"/>
        <v>0</v>
      </c>
    </row>
    <row r="92" spans="1:17" hidden="1">
      <c r="A92" s="170">
        <v>425</v>
      </c>
      <c r="B92" t="b">
        <f t="shared" si="10"/>
        <v>0</v>
      </c>
      <c r="C92" t="b">
        <f t="shared" si="11"/>
        <v>0</v>
      </c>
      <c r="D92" t="b">
        <f t="shared" si="12"/>
        <v>0</v>
      </c>
      <c r="E92" t="b">
        <f t="shared" si="13"/>
        <v>0</v>
      </c>
      <c r="F92" t="b">
        <f t="shared" si="14"/>
        <v>0</v>
      </c>
      <c r="L92" s="170">
        <v>425</v>
      </c>
      <c r="M92" t="b">
        <f t="shared" si="15"/>
        <v>1</v>
      </c>
      <c r="N92" t="b">
        <f t="shared" si="16"/>
        <v>0</v>
      </c>
      <c r="O92" t="b">
        <f t="shared" si="17"/>
        <v>0</v>
      </c>
      <c r="P92" t="b">
        <f t="shared" si="18"/>
        <v>0</v>
      </c>
      <c r="Q92" t="b">
        <f t="shared" si="19"/>
        <v>0</v>
      </c>
    </row>
    <row r="93" spans="1:17" hidden="1">
      <c r="A93" s="171">
        <v>426</v>
      </c>
      <c r="B93" t="b">
        <f t="shared" si="10"/>
        <v>0</v>
      </c>
      <c r="C93" t="b">
        <f t="shared" si="11"/>
        <v>0</v>
      </c>
      <c r="D93" t="b">
        <f t="shared" si="12"/>
        <v>0</v>
      </c>
      <c r="E93" t="b">
        <f t="shared" si="13"/>
        <v>0</v>
      </c>
      <c r="F93" t="b">
        <f t="shared" si="14"/>
        <v>0</v>
      </c>
      <c r="L93" s="171">
        <v>426</v>
      </c>
      <c r="M93" t="b">
        <f t="shared" si="15"/>
        <v>0</v>
      </c>
      <c r="N93" t="b">
        <f t="shared" si="16"/>
        <v>1</v>
      </c>
      <c r="O93" t="b">
        <f t="shared" si="17"/>
        <v>0</v>
      </c>
      <c r="P93" t="b">
        <f t="shared" si="18"/>
        <v>0</v>
      </c>
      <c r="Q93" t="b">
        <f t="shared" si="19"/>
        <v>0</v>
      </c>
    </row>
    <row r="94" spans="1:17">
      <c r="A94" s="170">
        <v>429</v>
      </c>
      <c r="B94" t="b">
        <f t="shared" si="10"/>
        <v>0</v>
      </c>
      <c r="C94" t="b">
        <f t="shared" si="11"/>
        <v>0</v>
      </c>
      <c r="D94" t="b">
        <f t="shared" si="12"/>
        <v>0</v>
      </c>
      <c r="E94" t="b">
        <f t="shared" si="13"/>
        <v>0</v>
      </c>
      <c r="F94" t="b">
        <f t="shared" si="14"/>
        <v>0</v>
      </c>
      <c r="L94" s="170">
        <v>429</v>
      </c>
      <c r="M94" t="b">
        <f t="shared" si="15"/>
        <v>0</v>
      </c>
      <c r="N94" t="b">
        <f t="shared" si="16"/>
        <v>0</v>
      </c>
      <c r="O94" t="b">
        <f t="shared" si="17"/>
        <v>0</v>
      </c>
      <c r="P94" t="b">
        <f t="shared" si="18"/>
        <v>0</v>
      </c>
      <c r="Q94" t="b">
        <f t="shared" si="19"/>
        <v>1</v>
      </c>
    </row>
    <row r="95" spans="1:17" hidden="1">
      <c r="A95" s="171">
        <v>431</v>
      </c>
      <c r="B95" t="b">
        <f t="shared" si="10"/>
        <v>0</v>
      </c>
      <c r="C95" t="b">
        <f t="shared" si="11"/>
        <v>1</v>
      </c>
      <c r="D95" t="b">
        <f t="shared" si="12"/>
        <v>0</v>
      </c>
      <c r="E95" t="b">
        <f t="shared" si="13"/>
        <v>0</v>
      </c>
      <c r="F95" t="b">
        <f t="shared" si="14"/>
        <v>0</v>
      </c>
      <c r="L95" s="171">
        <v>431</v>
      </c>
      <c r="M95" t="b">
        <f t="shared" si="15"/>
        <v>0</v>
      </c>
      <c r="N95" t="b">
        <f t="shared" si="16"/>
        <v>0</v>
      </c>
      <c r="O95" t="b">
        <f t="shared" si="17"/>
        <v>0</v>
      </c>
      <c r="P95" t="b">
        <f t="shared" si="18"/>
        <v>0</v>
      </c>
      <c r="Q95" t="b">
        <f t="shared" si="19"/>
        <v>0</v>
      </c>
    </row>
    <row r="96" spans="1:17" hidden="1">
      <c r="A96" s="170">
        <v>432</v>
      </c>
      <c r="B96" t="b">
        <f t="shared" si="10"/>
        <v>0</v>
      </c>
      <c r="C96" t="b">
        <f t="shared" si="11"/>
        <v>0</v>
      </c>
      <c r="D96" t="b">
        <f t="shared" si="12"/>
        <v>1</v>
      </c>
      <c r="E96" t="b">
        <f t="shared" si="13"/>
        <v>0</v>
      </c>
      <c r="F96" t="b">
        <f t="shared" si="14"/>
        <v>0</v>
      </c>
      <c r="L96" s="170">
        <v>432</v>
      </c>
      <c r="M96" t="b">
        <f t="shared" si="15"/>
        <v>0</v>
      </c>
      <c r="N96" t="b">
        <f t="shared" si="16"/>
        <v>0</v>
      </c>
      <c r="O96" t="b">
        <f t="shared" si="17"/>
        <v>0</v>
      </c>
      <c r="P96" t="b">
        <f t="shared" si="18"/>
        <v>0</v>
      </c>
      <c r="Q96" t="b">
        <f t="shared" si="19"/>
        <v>0</v>
      </c>
    </row>
    <row r="97" spans="1:17" hidden="1">
      <c r="A97" s="171">
        <v>434</v>
      </c>
      <c r="B97" t="b">
        <f t="shared" si="10"/>
        <v>0</v>
      </c>
      <c r="C97" t="b">
        <f t="shared" si="11"/>
        <v>0</v>
      </c>
      <c r="D97" t="b">
        <f t="shared" si="12"/>
        <v>0</v>
      </c>
      <c r="E97" t="b">
        <f t="shared" si="13"/>
        <v>0</v>
      </c>
      <c r="F97" t="b">
        <f t="shared" si="14"/>
        <v>1</v>
      </c>
      <c r="L97" s="171">
        <v>434</v>
      </c>
      <c r="M97" t="b">
        <f t="shared" si="15"/>
        <v>0</v>
      </c>
      <c r="N97" t="b">
        <f t="shared" si="16"/>
        <v>0</v>
      </c>
      <c r="O97" t="b">
        <f t="shared" si="17"/>
        <v>0</v>
      </c>
      <c r="P97" t="b">
        <f t="shared" si="18"/>
        <v>0</v>
      </c>
      <c r="Q97" t="b">
        <f t="shared" si="19"/>
        <v>0</v>
      </c>
    </row>
    <row r="98" spans="1:17" hidden="1">
      <c r="A98" s="170">
        <v>443</v>
      </c>
      <c r="B98" t="b">
        <f t="shared" si="10"/>
        <v>0</v>
      </c>
      <c r="C98" t="b">
        <f t="shared" si="11"/>
        <v>0</v>
      </c>
      <c r="D98" t="b">
        <f t="shared" si="12"/>
        <v>0</v>
      </c>
      <c r="E98" t="b">
        <f t="shared" si="13"/>
        <v>1</v>
      </c>
      <c r="F98" t="b">
        <f t="shared" si="14"/>
        <v>0</v>
      </c>
      <c r="L98" s="170">
        <v>443</v>
      </c>
      <c r="M98" t="b">
        <f t="shared" si="15"/>
        <v>0</v>
      </c>
      <c r="N98" t="b">
        <f t="shared" si="16"/>
        <v>0</v>
      </c>
      <c r="O98" t="b">
        <f t="shared" si="17"/>
        <v>0</v>
      </c>
      <c r="P98" t="b">
        <f t="shared" si="18"/>
        <v>0</v>
      </c>
      <c r="Q98" t="b">
        <f t="shared" si="19"/>
        <v>0</v>
      </c>
    </row>
    <row r="99" spans="1:17">
      <c r="A99" s="171">
        <v>469</v>
      </c>
      <c r="B99" t="b">
        <f t="shared" si="10"/>
        <v>0</v>
      </c>
      <c r="C99" t="b">
        <f t="shared" si="11"/>
        <v>0</v>
      </c>
      <c r="D99" t="b">
        <f t="shared" si="12"/>
        <v>0</v>
      </c>
      <c r="E99" t="b">
        <f t="shared" si="13"/>
        <v>0</v>
      </c>
      <c r="F99" t="b">
        <f t="shared" si="14"/>
        <v>0</v>
      </c>
      <c r="L99" s="171">
        <v>469</v>
      </c>
      <c r="M99" t="b">
        <f t="shared" si="15"/>
        <v>0</v>
      </c>
      <c r="N99" t="b">
        <f t="shared" si="16"/>
        <v>0</v>
      </c>
      <c r="O99" t="b">
        <f t="shared" si="17"/>
        <v>0</v>
      </c>
      <c r="P99" t="b">
        <f t="shared" si="18"/>
        <v>0</v>
      </c>
      <c r="Q99" t="b">
        <f t="shared" si="19"/>
        <v>1</v>
      </c>
    </row>
    <row r="100" spans="1:17" hidden="1">
      <c r="A100" s="170">
        <v>564</v>
      </c>
      <c r="B100" t="b">
        <f t="shared" si="10"/>
        <v>0</v>
      </c>
      <c r="C100" t="b">
        <f t="shared" si="11"/>
        <v>0</v>
      </c>
      <c r="D100" t="b">
        <f t="shared" si="12"/>
        <v>0</v>
      </c>
      <c r="E100" t="b">
        <f t="shared" si="13"/>
        <v>0</v>
      </c>
      <c r="F100" t="b">
        <f t="shared" si="14"/>
        <v>1</v>
      </c>
      <c r="L100" s="170">
        <v>564</v>
      </c>
      <c r="M100" t="b">
        <f t="shared" si="15"/>
        <v>0</v>
      </c>
      <c r="N100" t="b">
        <f t="shared" si="16"/>
        <v>0</v>
      </c>
      <c r="O100" t="b">
        <f t="shared" si="17"/>
        <v>0</v>
      </c>
      <c r="P100" t="b">
        <f t="shared" si="18"/>
        <v>0</v>
      </c>
      <c r="Q100" t="b">
        <f t="shared" si="19"/>
        <v>0</v>
      </c>
    </row>
    <row r="101" spans="1:17">
      <c r="A101" s="171">
        <v>569</v>
      </c>
      <c r="B101" t="b">
        <f t="shared" si="10"/>
        <v>0</v>
      </c>
      <c r="C101" t="b">
        <f t="shared" si="11"/>
        <v>0</v>
      </c>
      <c r="D101" t="b">
        <f t="shared" si="12"/>
        <v>0</v>
      </c>
      <c r="E101" t="b">
        <f t="shared" si="13"/>
        <v>0</v>
      </c>
      <c r="F101" t="b">
        <f t="shared" si="14"/>
        <v>0</v>
      </c>
      <c r="L101" s="171">
        <v>569</v>
      </c>
      <c r="M101" t="b">
        <f t="shared" si="15"/>
        <v>0</v>
      </c>
      <c r="N101" t="b">
        <f t="shared" si="16"/>
        <v>0</v>
      </c>
      <c r="O101" t="b">
        <f t="shared" si="17"/>
        <v>0</v>
      </c>
      <c r="P101" t="b">
        <f t="shared" si="18"/>
        <v>0</v>
      </c>
      <c r="Q101" t="b">
        <f t="shared" si="19"/>
        <v>1</v>
      </c>
    </row>
    <row r="102" spans="1:17" hidden="1">
      <c r="A102" s="170">
        <v>571</v>
      </c>
      <c r="B102" t="b">
        <f t="shared" si="10"/>
        <v>0</v>
      </c>
      <c r="C102" t="b">
        <f t="shared" si="11"/>
        <v>1</v>
      </c>
      <c r="D102" t="b">
        <f t="shared" si="12"/>
        <v>0</v>
      </c>
      <c r="E102" t="b">
        <f t="shared" si="13"/>
        <v>0</v>
      </c>
      <c r="F102" t="b">
        <f t="shared" si="14"/>
        <v>0</v>
      </c>
      <c r="L102" s="170">
        <v>571</v>
      </c>
      <c r="M102" t="b">
        <f t="shared" si="15"/>
        <v>0</v>
      </c>
      <c r="N102" t="b">
        <f t="shared" si="16"/>
        <v>0</v>
      </c>
      <c r="O102" t="b">
        <f t="shared" si="17"/>
        <v>0</v>
      </c>
      <c r="P102" t="b">
        <f t="shared" si="18"/>
        <v>0</v>
      </c>
      <c r="Q102" t="b">
        <f t="shared" si="19"/>
        <v>0</v>
      </c>
    </row>
    <row r="103" spans="1:17" hidden="1">
      <c r="A103" s="171">
        <v>575</v>
      </c>
      <c r="B103" t="b">
        <f t="shared" si="10"/>
        <v>0</v>
      </c>
      <c r="C103" t="b">
        <f t="shared" si="11"/>
        <v>0</v>
      </c>
      <c r="D103" t="b">
        <f t="shared" si="12"/>
        <v>0</v>
      </c>
      <c r="E103" t="b">
        <f t="shared" si="13"/>
        <v>0</v>
      </c>
      <c r="F103" t="b">
        <f t="shared" si="14"/>
        <v>0</v>
      </c>
      <c r="L103" s="171">
        <v>575</v>
      </c>
      <c r="M103" t="b">
        <f t="shared" si="15"/>
        <v>1</v>
      </c>
      <c r="N103" t="b">
        <f t="shared" si="16"/>
        <v>0</v>
      </c>
      <c r="O103" t="b">
        <f t="shared" si="17"/>
        <v>0</v>
      </c>
      <c r="P103" t="b">
        <f t="shared" si="18"/>
        <v>0</v>
      </c>
      <c r="Q103" t="b">
        <f t="shared" si="19"/>
        <v>0</v>
      </c>
    </row>
    <row r="104" spans="1:17" hidden="1">
      <c r="A104" s="170">
        <v>617</v>
      </c>
      <c r="B104" t="b">
        <f t="shared" si="10"/>
        <v>0</v>
      </c>
      <c r="C104" t="b">
        <f t="shared" si="11"/>
        <v>0</v>
      </c>
      <c r="D104" t="b">
        <f t="shared" si="12"/>
        <v>0</v>
      </c>
      <c r="E104" t="b">
        <f t="shared" si="13"/>
        <v>0</v>
      </c>
      <c r="F104" t="b">
        <f t="shared" si="14"/>
        <v>0</v>
      </c>
      <c r="L104" s="170">
        <v>617</v>
      </c>
      <c r="M104" t="b">
        <f t="shared" si="15"/>
        <v>0</v>
      </c>
      <c r="N104" t="b">
        <f t="shared" si="16"/>
        <v>0</v>
      </c>
      <c r="O104" t="b">
        <f t="shared" si="17"/>
        <v>1</v>
      </c>
      <c r="P104" t="b">
        <f t="shared" si="18"/>
        <v>0</v>
      </c>
      <c r="Q104" t="b">
        <f t="shared" si="19"/>
        <v>0</v>
      </c>
    </row>
    <row r="105" spans="1:17" hidden="1">
      <c r="A105" s="171">
        <v>622</v>
      </c>
      <c r="B105" t="b">
        <f t="shared" si="10"/>
        <v>0</v>
      </c>
      <c r="C105" t="b">
        <f t="shared" si="11"/>
        <v>0</v>
      </c>
      <c r="D105" t="b">
        <f t="shared" si="12"/>
        <v>1</v>
      </c>
      <c r="E105" t="b">
        <f t="shared" si="13"/>
        <v>0</v>
      </c>
      <c r="F105" t="b">
        <f t="shared" si="14"/>
        <v>0</v>
      </c>
      <c r="L105" s="171">
        <v>622</v>
      </c>
      <c r="M105" t="b">
        <f t="shared" si="15"/>
        <v>0</v>
      </c>
      <c r="N105" t="b">
        <f t="shared" si="16"/>
        <v>0</v>
      </c>
      <c r="O105" t="b">
        <f t="shared" si="17"/>
        <v>0</v>
      </c>
      <c r="P105" t="b">
        <f t="shared" si="18"/>
        <v>0</v>
      </c>
      <c r="Q105" t="b">
        <f t="shared" si="19"/>
        <v>0</v>
      </c>
    </row>
    <row r="106" spans="1:17" hidden="1">
      <c r="A106" s="170">
        <v>626</v>
      </c>
      <c r="B106" t="b">
        <f t="shared" si="10"/>
        <v>0</v>
      </c>
      <c r="C106" t="b">
        <f t="shared" si="11"/>
        <v>0</v>
      </c>
      <c r="D106" t="b">
        <f t="shared" si="12"/>
        <v>0</v>
      </c>
      <c r="E106" t="b">
        <f t="shared" si="13"/>
        <v>0</v>
      </c>
      <c r="F106" t="b">
        <f t="shared" si="14"/>
        <v>0</v>
      </c>
      <c r="L106" s="170">
        <v>626</v>
      </c>
      <c r="M106" t="b">
        <f t="shared" si="15"/>
        <v>0</v>
      </c>
      <c r="N106" t="b">
        <f t="shared" si="16"/>
        <v>1</v>
      </c>
      <c r="O106" t="b">
        <f t="shared" si="17"/>
        <v>0</v>
      </c>
      <c r="P106" t="b">
        <f t="shared" si="18"/>
        <v>0</v>
      </c>
      <c r="Q106" t="b">
        <f t="shared" si="19"/>
        <v>0</v>
      </c>
    </row>
    <row r="107" spans="1:17" hidden="1">
      <c r="A107" s="171">
        <v>635</v>
      </c>
      <c r="B107" t="b">
        <f t="shared" si="10"/>
        <v>0</v>
      </c>
      <c r="C107" t="b">
        <f t="shared" si="11"/>
        <v>0</v>
      </c>
      <c r="D107" t="b">
        <f t="shared" si="12"/>
        <v>0</v>
      </c>
      <c r="E107" t="b">
        <f t="shared" si="13"/>
        <v>0</v>
      </c>
      <c r="F107" t="b">
        <f t="shared" si="14"/>
        <v>0</v>
      </c>
      <c r="L107" s="171">
        <v>635</v>
      </c>
      <c r="M107" t="b">
        <f t="shared" si="15"/>
        <v>1</v>
      </c>
      <c r="N107" t="b">
        <f t="shared" si="16"/>
        <v>0</v>
      </c>
      <c r="O107" t="b">
        <f t="shared" si="17"/>
        <v>0</v>
      </c>
      <c r="P107" t="b">
        <f t="shared" si="18"/>
        <v>0</v>
      </c>
      <c r="Q107" t="b">
        <f t="shared" si="19"/>
        <v>0</v>
      </c>
    </row>
    <row r="108" spans="1:17">
      <c r="A108" s="170">
        <v>639</v>
      </c>
      <c r="B108" t="b">
        <f t="shared" si="10"/>
        <v>0</v>
      </c>
      <c r="C108" t="b">
        <f t="shared" si="11"/>
        <v>0</v>
      </c>
      <c r="D108" t="b">
        <f t="shared" si="12"/>
        <v>0</v>
      </c>
      <c r="E108" t="b">
        <f t="shared" si="13"/>
        <v>0</v>
      </c>
      <c r="F108" t="b">
        <f t="shared" si="14"/>
        <v>0</v>
      </c>
      <c r="L108" s="170">
        <v>639</v>
      </c>
      <c r="M108" t="b">
        <f t="shared" si="15"/>
        <v>0</v>
      </c>
      <c r="N108" t="b">
        <f t="shared" si="16"/>
        <v>0</v>
      </c>
      <c r="O108" t="b">
        <f t="shared" si="17"/>
        <v>0</v>
      </c>
      <c r="P108" t="b">
        <f t="shared" si="18"/>
        <v>0</v>
      </c>
      <c r="Q108" t="b">
        <f t="shared" si="19"/>
        <v>1</v>
      </c>
    </row>
    <row r="109" spans="1:17" hidden="1">
      <c r="A109" s="171">
        <v>641</v>
      </c>
      <c r="B109" t="b">
        <f t="shared" si="10"/>
        <v>0</v>
      </c>
      <c r="C109" t="b">
        <f t="shared" si="11"/>
        <v>1</v>
      </c>
      <c r="D109" t="b">
        <f t="shared" si="12"/>
        <v>0</v>
      </c>
      <c r="E109" t="b">
        <f t="shared" si="13"/>
        <v>0</v>
      </c>
      <c r="F109" t="b">
        <f t="shared" si="14"/>
        <v>0</v>
      </c>
      <c r="L109" s="171">
        <v>641</v>
      </c>
      <c r="M109" t="b">
        <f t="shared" si="15"/>
        <v>0</v>
      </c>
      <c r="N109" t="b">
        <f t="shared" si="16"/>
        <v>0</v>
      </c>
      <c r="O109" t="b">
        <f t="shared" si="17"/>
        <v>0</v>
      </c>
      <c r="P109" t="b">
        <f t="shared" si="18"/>
        <v>0</v>
      </c>
      <c r="Q109" t="b">
        <f t="shared" si="19"/>
        <v>0</v>
      </c>
    </row>
    <row r="110" spans="1:17" hidden="1">
      <c r="A110" s="170">
        <v>643</v>
      </c>
      <c r="B110" t="b">
        <f t="shared" si="10"/>
        <v>0</v>
      </c>
      <c r="C110" t="b">
        <f t="shared" si="11"/>
        <v>0</v>
      </c>
      <c r="D110" t="b">
        <f t="shared" si="12"/>
        <v>0</v>
      </c>
      <c r="E110" t="b">
        <f t="shared" si="13"/>
        <v>1</v>
      </c>
      <c r="F110" t="b">
        <f t="shared" si="14"/>
        <v>0</v>
      </c>
      <c r="L110" s="170">
        <v>643</v>
      </c>
      <c r="M110" t="b">
        <f t="shared" si="15"/>
        <v>0</v>
      </c>
      <c r="N110" t="b">
        <f t="shared" si="16"/>
        <v>0</v>
      </c>
      <c r="O110" t="b">
        <f t="shared" si="17"/>
        <v>0</v>
      </c>
      <c r="P110" t="b">
        <f t="shared" si="18"/>
        <v>0</v>
      </c>
      <c r="Q110" t="b">
        <f t="shared" si="19"/>
        <v>0</v>
      </c>
    </row>
    <row r="111" spans="1:17" hidden="1">
      <c r="A111" s="171">
        <v>646</v>
      </c>
      <c r="B111" t="b">
        <f t="shared" si="10"/>
        <v>0</v>
      </c>
      <c r="C111" t="b">
        <f t="shared" si="11"/>
        <v>0</v>
      </c>
      <c r="D111" t="b">
        <f t="shared" si="12"/>
        <v>0</v>
      </c>
      <c r="E111" t="b">
        <f t="shared" si="13"/>
        <v>0</v>
      </c>
      <c r="F111" t="b">
        <f t="shared" si="14"/>
        <v>0</v>
      </c>
      <c r="L111" s="171">
        <v>646</v>
      </c>
      <c r="M111" t="b">
        <f t="shared" si="15"/>
        <v>0</v>
      </c>
      <c r="N111" t="b">
        <f t="shared" si="16"/>
        <v>1</v>
      </c>
      <c r="O111" t="b">
        <f t="shared" si="17"/>
        <v>0</v>
      </c>
      <c r="P111" t="b">
        <f t="shared" si="18"/>
        <v>0</v>
      </c>
      <c r="Q111" t="b">
        <f t="shared" si="19"/>
        <v>0</v>
      </c>
    </row>
    <row r="112" spans="1:17">
      <c r="A112" s="170">
        <v>649</v>
      </c>
      <c r="B112" t="b">
        <f t="shared" si="10"/>
        <v>0</v>
      </c>
      <c r="C112" t="b">
        <f t="shared" si="11"/>
        <v>0</v>
      </c>
      <c r="D112" t="b">
        <f t="shared" si="12"/>
        <v>0</v>
      </c>
      <c r="E112" t="b">
        <f t="shared" si="13"/>
        <v>0</v>
      </c>
      <c r="F112" t="b">
        <f t="shared" si="14"/>
        <v>0</v>
      </c>
      <c r="L112" s="170">
        <v>649</v>
      </c>
      <c r="M112" t="b">
        <f t="shared" si="15"/>
        <v>0</v>
      </c>
      <c r="N112" t="b">
        <f t="shared" si="16"/>
        <v>0</v>
      </c>
      <c r="O112" t="b">
        <f t="shared" si="17"/>
        <v>0</v>
      </c>
      <c r="P112" t="b">
        <f t="shared" si="18"/>
        <v>0</v>
      </c>
      <c r="Q112" t="b">
        <f t="shared" si="19"/>
        <v>1</v>
      </c>
    </row>
    <row r="113" spans="1:17" hidden="1">
      <c r="A113" s="171">
        <v>650</v>
      </c>
      <c r="B113" t="b">
        <f t="shared" si="10"/>
        <v>1</v>
      </c>
      <c r="C113" t="b">
        <f t="shared" si="11"/>
        <v>0</v>
      </c>
      <c r="D113" t="b">
        <f t="shared" si="12"/>
        <v>0</v>
      </c>
      <c r="E113" t="b">
        <f t="shared" si="13"/>
        <v>0</v>
      </c>
      <c r="F113" t="b">
        <f t="shared" si="14"/>
        <v>0</v>
      </c>
      <c r="L113" s="171">
        <v>650</v>
      </c>
      <c r="M113" t="b">
        <f t="shared" si="15"/>
        <v>0</v>
      </c>
      <c r="N113" t="b">
        <f t="shared" si="16"/>
        <v>0</v>
      </c>
      <c r="O113" t="b">
        <f t="shared" si="17"/>
        <v>0</v>
      </c>
      <c r="P113" t="b">
        <f t="shared" si="18"/>
        <v>0</v>
      </c>
      <c r="Q113" t="b">
        <f t="shared" si="19"/>
        <v>0</v>
      </c>
    </row>
    <row r="114" spans="1:17" hidden="1">
      <c r="A114" s="170">
        <v>651</v>
      </c>
      <c r="B114" t="b">
        <f t="shared" si="10"/>
        <v>0</v>
      </c>
      <c r="C114" t="b">
        <f t="shared" si="11"/>
        <v>1</v>
      </c>
      <c r="D114" t="b">
        <f t="shared" si="12"/>
        <v>0</v>
      </c>
      <c r="E114" t="b">
        <f t="shared" si="13"/>
        <v>0</v>
      </c>
      <c r="F114" t="b">
        <f t="shared" si="14"/>
        <v>0</v>
      </c>
      <c r="L114" s="170">
        <v>651</v>
      </c>
      <c r="M114" t="b">
        <f t="shared" si="15"/>
        <v>0</v>
      </c>
      <c r="N114" t="b">
        <f t="shared" si="16"/>
        <v>0</v>
      </c>
      <c r="O114" t="b">
        <f t="shared" si="17"/>
        <v>0</v>
      </c>
      <c r="P114" t="b">
        <f t="shared" si="18"/>
        <v>0</v>
      </c>
      <c r="Q114" t="b">
        <f t="shared" si="19"/>
        <v>0</v>
      </c>
    </row>
    <row r="115" spans="1:17" hidden="1">
      <c r="A115" s="171">
        <v>652</v>
      </c>
      <c r="B115" t="b">
        <f t="shared" si="10"/>
        <v>0</v>
      </c>
      <c r="C115" t="b">
        <f t="shared" si="11"/>
        <v>0</v>
      </c>
      <c r="D115" t="b">
        <f t="shared" si="12"/>
        <v>1</v>
      </c>
      <c r="E115" t="b">
        <f t="shared" si="13"/>
        <v>0</v>
      </c>
      <c r="F115" t="b">
        <f t="shared" si="14"/>
        <v>0</v>
      </c>
      <c r="L115" s="171">
        <v>652</v>
      </c>
      <c r="M115" t="b">
        <f t="shared" si="15"/>
        <v>0</v>
      </c>
      <c r="N115" t="b">
        <f t="shared" si="16"/>
        <v>0</v>
      </c>
      <c r="O115" t="b">
        <f t="shared" si="17"/>
        <v>0</v>
      </c>
      <c r="P115" t="b">
        <f t="shared" si="18"/>
        <v>0</v>
      </c>
      <c r="Q115" t="b">
        <f t="shared" si="19"/>
        <v>0</v>
      </c>
    </row>
    <row r="116" spans="1:17" hidden="1">
      <c r="A116" s="170">
        <v>661</v>
      </c>
      <c r="B116" t="b">
        <f t="shared" si="10"/>
        <v>0</v>
      </c>
      <c r="C116" t="b">
        <f t="shared" si="11"/>
        <v>1</v>
      </c>
      <c r="D116" t="b">
        <f t="shared" si="12"/>
        <v>0</v>
      </c>
      <c r="E116" t="b">
        <f t="shared" si="13"/>
        <v>0</v>
      </c>
      <c r="F116" t="b">
        <f t="shared" si="14"/>
        <v>0</v>
      </c>
      <c r="L116" s="170">
        <v>661</v>
      </c>
      <c r="M116" t="b">
        <f t="shared" si="15"/>
        <v>0</v>
      </c>
      <c r="N116" t="b">
        <f t="shared" si="16"/>
        <v>0</v>
      </c>
      <c r="O116" t="b">
        <f t="shared" si="17"/>
        <v>0</v>
      </c>
      <c r="P116" t="b">
        <f t="shared" si="18"/>
        <v>0</v>
      </c>
      <c r="Q116" t="b">
        <f t="shared" si="19"/>
        <v>0</v>
      </c>
    </row>
    <row r="117" spans="1:17" hidden="1">
      <c r="A117" s="171">
        <v>663</v>
      </c>
      <c r="B117" t="b">
        <f t="shared" si="10"/>
        <v>0</v>
      </c>
      <c r="C117" t="b">
        <f t="shared" si="11"/>
        <v>0</v>
      </c>
      <c r="D117" t="b">
        <f t="shared" si="12"/>
        <v>0</v>
      </c>
      <c r="E117" t="b">
        <f t="shared" si="13"/>
        <v>1</v>
      </c>
      <c r="F117" t="b">
        <f t="shared" si="14"/>
        <v>0</v>
      </c>
      <c r="L117" s="171">
        <v>663</v>
      </c>
      <c r="M117" t="b">
        <f t="shared" si="15"/>
        <v>0</v>
      </c>
      <c r="N117" t="b">
        <f t="shared" si="16"/>
        <v>0</v>
      </c>
      <c r="O117" t="b">
        <f t="shared" si="17"/>
        <v>0</v>
      </c>
      <c r="P117" t="b">
        <f t="shared" si="18"/>
        <v>0</v>
      </c>
      <c r="Q117" t="b">
        <f t="shared" si="19"/>
        <v>0</v>
      </c>
    </row>
    <row r="118" spans="1:17" hidden="1">
      <c r="A118" s="170">
        <v>666</v>
      </c>
      <c r="B118" t="b">
        <f t="shared" si="10"/>
        <v>0</v>
      </c>
      <c r="C118" t="b">
        <f t="shared" si="11"/>
        <v>0</v>
      </c>
      <c r="D118" t="b">
        <f t="shared" si="12"/>
        <v>0</v>
      </c>
      <c r="E118" t="b">
        <f t="shared" si="13"/>
        <v>0</v>
      </c>
      <c r="F118" t="b">
        <f t="shared" si="14"/>
        <v>0</v>
      </c>
      <c r="L118" s="170">
        <v>666</v>
      </c>
      <c r="M118" t="b">
        <f t="shared" si="15"/>
        <v>0</v>
      </c>
      <c r="N118" t="b">
        <f t="shared" si="16"/>
        <v>1</v>
      </c>
      <c r="O118" t="b">
        <f t="shared" si="17"/>
        <v>0</v>
      </c>
      <c r="P118" t="b">
        <f t="shared" si="18"/>
        <v>0</v>
      </c>
      <c r="Q118" t="b">
        <f t="shared" si="19"/>
        <v>0</v>
      </c>
    </row>
    <row r="119" spans="1:17" hidden="1">
      <c r="A119" s="171">
        <v>671</v>
      </c>
      <c r="B119" t="b">
        <f t="shared" si="10"/>
        <v>0</v>
      </c>
      <c r="C119" t="b">
        <f t="shared" si="11"/>
        <v>1</v>
      </c>
      <c r="D119" t="b">
        <f t="shared" si="12"/>
        <v>0</v>
      </c>
      <c r="E119" t="b">
        <f t="shared" si="13"/>
        <v>0</v>
      </c>
      <c r="F119" t="b">
        <f t="shared" si="14"/>
        <v>0</v>
      </c>
      <c r="L119" s="171">
        <v>671</v>
      </c>
      <c r="M119" t="b">
        <f t="shared" si="15"/>
        <v>0</v>
      </c>
      <c r="N119" t="b">
        <f t="shared" si="16"/>
        <v>0</v>
      </c>
      <c r="O119" t="b">
        <f t="shared" si="17"/>
        <v>0</v>
      </c>
      <c r="P119" t="b">
        <f t="shared" si="18"/>
        <v>0</v>
      </c>
      <c r="Q119" t="b">
        <f t="shared" si="19"/>
        <v>0</v>
      </c>
    </row>
    <row r="120" spans="1:17" hidden="1">
      <c r="A120" s="170">
        <v>672</v>
      </c>
      <c r="B120" t="b">
        <f t="shared" si="10"/>
        <v>0</v>
      </c>
      <c r="C120" t="b">
        <f t="shared" si="11"/>
        <v>0</v>
      </c>
      <c r="D120" t="b">
        <f t="shared" si="12"/>
        <v>1</v>
      </c>
      <c r="E120" t="b">
        <f t="shared" si="13"/>
        <v>0</v>
      </c>
      <c r="F120" t="b">
        <f t="shared" si="14"/>
        <v>0</v>
      </c>
      <c r="L120" s="170">
        <v>672</v>
      </c>
      <c r="M120" t="b">
        <f t="shared" si="15"/>
        <v>0</v>
      </c>
      <c r="N120" t="b">
        <f t="shared" si="16"/>
        <v>0</v>
      </c>
      <c r="O120" t="b">
        <f t="shared" si="17"/>
        <v>0</v>
      </c>
      <c r="P120" t="b">
        <f t="shared" si="18"/>
        <v>0</v>
      </c>
      <c r="Q120" t="b">
        <f t="shared" si="19"/>
        <v>0</v>
      </c>
    </row>
    <row r="121" spans="1:17" hidden="1">
      <c r="A121" s="171">
        <v>676</v>
      </c>
      <c r="B121" t="b">
        <f t="shared" si="10"/>
        <v>0</v>
      </c>
      <c r="C121" t="b">
        <f t="shared" si="11"/>
        <v>0</v>
      </c>
      <c r="D121" t="b">
        <f t="shared" si="12"/>
        <v>0</v>
      </c>
      <c r="E121" t="b">
        <f t="shared" si="13"/>
        <v>0</v>
      </c>
      <c r="F121" t="b">
        <f t="shared" si="14"/>
        <v>0</v>
      </c>
      <c r="L121" s="171">
        <v>676</v>
      </c>
      <c r="M121" t="b">
        <f t="shared" si="15"/>
        <v>0</v>
      </c>
      <c r="N121" t="b">
        <f t="shared" si="16"/>
        <v>1</v>
      </c>
      <c r="O121" t="b">
        <f t="shared" si="17"/>
        <v>0</v>
      </c>
      <c r="P121" t="b">
        <f t="shared" si="18"/>
        <v>0</v>
      </c>
      <c r="Q121" t="b">
        <f t="shared" si="19"/>
        <v>0</v>
      </c>
    </row>
    <row r="122" spans="1:17" hidden="1">
      <c r="A122" s="170">
        <v>678</v>
      </c>
      <c r="B122" t="b">
        <f t="shared" si="10"/>
        <v>0</v>
      </c>
      <c r="C122" t="b">
        <f t="shared" si="11"/>
        <v>0</v>
      </c>
      <c r="D122" t="b">
        <f t="shared" si="12"/>
        <v>0</v>
      </c>
      <c r="E122" t="b">
        <f t="shared" si="13"/>
        <v>0</v>
      </c>
      <c r="F122" t="b">
        <f t="shared" si="14"/>
        <v>0</v>
      </c>
      <c r="L122" s="170">
        <v>678</v>
      </c>
      <c r="M122" t="b">
        <f t="shared" si="15"/>
        <v>0</v>
      </c>
      <c r="N122" t="b">
        <f t="shared" si="16"/>
        <v>0</v>
      </c>
      <c r="O122" t="b">
        <f t="shared" si="17"/>
        <v>0</v>
      </c>
      <c r="P122" t="b">
        <f t="shared" si="18"/>
        <v>1</v>
      </c>
      <c r="Q122" t="b">
        <f t="shared" si="19"/>
        <v>0</v>
      </c>
    </row>
    <row r="123" spans="1:17">
      <c r="A123" s="171">
        <v>679</v>
      </c>
      <c r="B123" t="b">
        <f t="shared" si="10"/>
        <v>0</v>
      </c>
      <c r="C123" t="b">
        <f t="shared" si="11"/>
        <v>0</v>
      </c>
      <c r="D123" t="b">
        <f t="shared" si="12"/>
        <v>0</v>
      </c>
      <c r="E123" t="b">
        <f t="shared" si="13"/>
        <v>0</v>
      </c>
      <c r="F123" t="b">
        <f t="shared" si="14"/>
        <v>0</v>
      </c>
      <c r="L123" s="171">
        <v>679</v>
      </c>
      <c r="M123" t="b">
        <f t="shared" si="15"/>
        <v>0</v>
      </c>
      <c r="N123" t="b">
        <f t="shared" si="16"/>
        <v>0</v>
      </c>
      <c r="O123" t="b">
        <f t="shared" si="17"/>
        <v>0</v>
      </c>
      <c r="P123" t="b">
        <f t="shared" si="18"/>
        <v>0</v>
      </c>
      <c r="Q123" t="b">
        <f t="shared" si="19"/>
        <v>1</v>
      </c>
    </row>
    <row r="124" spans="1:17" hidden="1">
      <c r="A124" s="170">
        <v>680</v>
      </c>
      <c r="B124" t="b">
        <f t="shared" si="10"/>
        <v>1</v>
      </c>
      <c r="C124" t="b">
        <f t="shared" si="11"/>
        <v>0</v>
      </c>
      <c r="D124" t="b">
        <f t="shared" si="12"/>
        <v>0</v>
      </c>
      <c r="E124" t="b">
        <f t="shared" si="13"/>
        <v>0</v>
      </c>
      <c r="F124" t="b">
        <f t="shared" si="14"/>
        <v>0</v>
      </c>
      <c r="L124" s="170">
        <v>680</v>
      </c>
      <c r="M124" t="b">
        <f t="shared" si="15"/>
        <v>0</v>
      </c>
      <c r="N124" t="b">
        <f t="shared" si="16"/>
        <v>0</v>
      </c>
      <c r="O124" t="b">
        <f t="shared" si="17"/>
        <v>0</v>
      </c>
      <c r="P124" t="b">
        <f t="shared" si="18"/>
        <v>0</v>
      </c>
      <c r="Q124" t="b">
        <f t="shared" si="19"/>
        <v>0</v>
      </c>
    </row>
    <row r="125" spans="1:17" hidden="1">
      <c r="A125" s="171">
        <v>683</v>
      </c>
      <c r="B125" t="b">
        <f t="shared" si="10"/>
        <v>0</v>
      </c>
      <c r="C125" t="b">
        <f t="shared" si="11"/>
        <v>0</v>
      </c>
      <c r="D125" t="b">
        <f t="shared" si="12"/>
        <v>0</v>
      </c>
      <c r="E125" t="b">
        <f t="shared" si="13"/>
        <v>1</v>
      </c>
      <c r="F125" t="b">
        <f t="shared" si="14"/>
        <v>0</v>
      </c>
      <c r="L125" s="171">
        <v>683</v>
      </c>
      <c r="M125" t="b">
        <f t="shared" si="15"/>
        <v>0</v>
      </c>
      <c r="N125" t="b">
        <f t="shared" si="16"/>
        <v>0</v>
      </c>
      <c r="O125" t="b">
        <f t="shared" si="17"/>
        <v>0</v>
      </c>
      <c r="P125" t="b">
        <f t="shared" si="18"/>
        <v>0</v>
      </c>
      <c r="Q125" t="b">
        <f t="shared" si="19"/>
        <v>0</v>
      </c>
    </row>
    <row r="126" spans="1:17" hidden="1">
      <c r="A126" s="170">
        <v>686</v>
      </c>
      <c r="B126" t="b">
        <f t="shared" si="10"/>
        <v>0</v>
      </c>
      <c r="C126" t="b">
        <f t="shared" si="11"/>
        <v>0</v>
      </c>
      <c r="D126" t="b">
        <f t="shared" si="12"/>
        <v>0</v>
      </c>
      <c r="E126" t="b">
        <f t="shared" si="13"/>
        <v>0</v>
      </c>
      <c r="F126" t="b">
        <f t="shared" si="14"/>
        <v>0</v>
      </c>
      <c r="L126" s="170">
        <v>686</v>
      </c>
      <c r="M126" t="b">
        <f t="shared" si="15"/>
        <v>0</v>
      </c>
      <c r="N126" t="b">
        <f t="shared" si="16"/>
        <v>1</v>
      </c>
      <c r="O126" t="b">
        <f t="shared" si="17"/>
        <v>0</v>
      </c>
      <c r="P126" t="b">
        <f t="shared" si="18"/>
        <v>0</v>
      </c>
      <c r="Q126" t="b">
        <f t="shared" si="19"/>
        <v>0</v>
      </c>
    </row>
    <row r="127" spans="1:17" hidden="1">
      <c r="A127" s="171">
        <v>688</v>
      </c>
      <c r="B127" t="b">
        <f t="shared" si="10"/>
        <v>0</v>
      </c>
      <c r="C127" t="b">
        <f t="shared" si="11"/>
        <v>0</v>
      </c>
      <c r="D127" t="b">
        <f t="shared" si="12"/>
        <v>0</v>
      </c>
      <c r="E127" t="b">
        <f t="shared" si="13"/>
        <v>0</v>
      </c>
      <c r="F127" t="b">
        <f t="shared" si="14"/>
        <v>0</v>
      </c>
      <c r="L127" s="171">
        <v>688</v>
      </c>
      <c r="M127" t="b">
        <f t="shared" si="15"/>
        <v>0</v>
      </c>
      <c r="N127" t="b">
        <f t="shared" si="16"/>
        <v>0</v>
      </c>
      <c r="O127" t="b">
        <f t="shared" si="17"/>
        <v>0</v>
      </c>
      <c r="P127" t="b">
        <f t="shared" si="18"/>
        <v>1</v>
      </c>
      <c r="Q127" t="b">
        <f t="shared" si="19"/>
        <v>0</v>
      </c>
    </row>
    <row r="128" spans="1:17" hidden="1">
      <c r="A128" s="170">
        <v>697</v>
      </c>
      <c r="B128" t="b">
        <f t="shared" si="10"/>
        <v>0</v>
      </c>
      <c r="C128" t="b">
        <f t="shared" si="11"/>
        <v>0</v>
      </c>
      <c r="D128" t="b">
        <f t="shared" si="12"/>
        <v>0</v>
      </c>
      <c r="E128" t="b">
        <f t="shared" si="13"/>
        <v>0</v>
      </c>
      <c r="F128" t="b">
        <f t="shared" si="14"/>
        <v>0</v>
      </c>
      <c r="L128" s="170">
        <v>697</v>
      </c>
      <c r="M128" t="b">
        <f t="shared" si="15"/>
        <v>0</v>
      </c>
      <c r="N128" t="b">
        <f t="shared" si="16"/>
        <v>0</v>
      </c>
      <c r="O128" t="b">
        <f t="shared" si="17"/>
        <v>1</v>
      </c>
      <c r="P128" t="b">
        <f t="shared" si="18"/>
        <v>0</v>
      </c>
      <c r="Q128" t="b">
        <f t="shared" si="19"/>
        <v>0</v>
      </c>
    </row>
    <row r="129" spans="1:17" hidden="1">
      <c r="A129" s="171">
        <v>704</v>
      </c>
      <c r="B129" t="b">
        <f t="shared" si="10"/>
        <v>0</v>
      </c>
      <c r="C129" t="b">
        <f t="shared" si="11"/>
        <v>0</v>
      </c>
      <c r="D129" t="b">
        <f t="shared" si="12"/>
        <v>0</v>
      </c>
      <c r="E129" t="b">
        <f t="shared" si="13"/>
        <v>0</v>
      </c>
      <c r="F129" t="b">
        <f t="shared" si="14"/>
        <v>1</v>
      </c>
      <c r="L129" s="171">
        <v>704</v>
      </c>
      <c r="M129" t="b">
        <f t="shared" si="15"/>
        <v>0</v>
      </c>
      <c r="N129" t="b">
        <f t="shared" si="16"/>
        <v>0</v>
      </c>
      <c r="O129" t="b">
        <f t="shared" si="17"/>
        <v>0</v>
      </c>
      <c r="P129" t="b">
        <f t="shared" si="18"/>
        <v>0</v>
      </c>
      <c r="Q129" t="b">
        <f t="shared" si="19"/>
        <v>0</v>
      </c>
    </row>
    <row r="130" spans="1:17" hidden="1">
      <c r="A130" s="170">
        <v>710</v>
      </c>
      <c r="B130" t="b">
        <f t="shared" si="10"/>
        <v>1</v>
      </c>
      <c r="C130" t="b">
        <f t="shared" si="11"/>
        <v>0</v>
      </c>
      <c r="D130" t="b">
        <f t="shared" si="12"/>
        <v>0</v>
      </c>
      <c r="E130" t="b">
        <f t="shared" si="13"/>
        <v>0</v>
      </c>
      <c r="F130" t="b">
        <f t="shared" si="14"/>
        <v>0</v>
      </c>
      <c r="L130" s="170">
        <v>710</v>
      </c>
      <c r="M130" t="b">
        <f t="shared" si="15"/>
        <v>0</v>
      </c>
      <c r="N130" t="b">
        <f t="shared" si="16"/>
        <v>0</v>
      </c>
      <c r="O130" t="b">
        <f t="shared" si="17"/>
        <v>0</v>
      </c>
      <c r="P130" t="b">
        <f t="shared" si="18"/>
        <v>0</v>
      </c>
      <c r="Q130" t="b">
        <f t="shared" si="19"/>
        <v>0</v>
      </c>
    </row>
    <row r="131" spans="1:17" hidden="1">
      <c r="A131" s="171">
        <v>711</v>
      </c>
      <c r="B131" t="b">
        <f t="shared" ref="B131:B194" si="20">+RIGHT(A131,1)="0"</f>
        <v>0</v>
      </c>
      <c r="C131" t="b">
        <f t="shared" ref="C131:C194" si="21">+RIGHT(A131,1)="1"</f>
        <v>1</v>
      </c>
      <c r="D131" t="b">
        <f t="shared" ref="D131:D194" si="22">+RIGHT(A131,1)="2"</f>
        <v>0</v>
      </c>
      <c r="E131" t="b">
        <f t="shared" ref="E131:E194" si="23">+RIGHT(A131,1)="3"</f>
        <v>0</v>
      </c>
      <c r="F131" t="b">
        <f t="shared" ref="F131:F194" si="24">+RIGHT(A131,1)="4"</f>
        <v>0</v>
      </c>
      <c r="L131" s="171">
        <v>711</v>
      </c>
      <c r="M131" t="b">
        <f t="shared" ref="M131:M194" si="25">+RIGHT(L131,1)="5"</f>
        <v>0</v>
      </c>
      <c r="N131" t="b">
        <f t="shared" ref="N131:N194" si="26">+RIGHT(L131,1)="6"</f>
        <v>0</v>
      </c>
      <c r="O131" t="b">
        <f t="shared" ref="O131:O194" si="27">+RIGHT(L131,1)="7"</f>
        <v>0</v>
      </c>
      <c r="P131" t="b">
        <f t="shared" ref="P131:P194" si="28">+RIGHT(L131,1)="8"</f>
        <v>0</v>
      </c>
      <c r="Q131" t="b">
        <f t="shared" ref="Q131:Q194" si="29">+RIGHT(L131,1)="9"</f>
        <v>0</v>
      </c>
    </row>
    <row r="132" spans="1:17" hidden="1">
      <c r="A132" s="170">
        <v>714</v>
      </c>
      <c r="B132" t="b">
        <f t="shared" si="20"/>
        <v>0</v>
      </c>
      <c r="C132" t="b">
        <f t="shared" si="21"/>
        <v>0</v>
      </c>
      <c r="D132" t="b">
        <f t="shared" si="22"/>
        <v>0</v>
      </c>
      <c r="E132" t="b">
        <f t="shared" si="23"/>
        <v>0</v>
      </c>
      <c r="F132" t="b">
        <f t="shared" si="24"/>
        <v>1</v>
      </c>
      <c r="L132" s="170">
        <v>714</v>
      </c>
      <c r="M132" t="b">
        <f t="shared" si="25"/>
        <v>0</v>
      </c>
      <c r="N132" t="b">
        <f t="shared" si="26"/>
        <v>0</v>
      </c>
      <c r="O132" t="b">
        <f t="shared" si="27"/>
        <v>0</v>
      </c>
      <c r="P132" t="b">
        <f t="shared" si="28"/>
        <v>0</v>
      </c>
      <c r="Q132" t="b">
        <f t="shared" si="29"/>
        <v>0</v>
      </c>
    </row>
    <row r="133" spans="1:17" hidden="1">
      <c r="A133" s="171">
        <v>721</v>
      </c>
      <c r="B133" t="b">
        <f t="shared" si="20"/>
        <v>0</v>
      </c>
      <c r="C133" t="b">
        <f t="shared" si="21"/>
        <v>1</v>
      </c>
      <c r="D133" t="b">
        <f t="shared" si="22"/>
        <v>0</v>
      </c>
      <c r="E133" t="b">
        <f t="shared" si="23"/>
        <v>0</v>
      </c>
      <c r="F133" t="b">
        <f t="shared" si="24"/>
        <v>0</v>
      </c>
      <c r="L133" s="171">
        <v>721</v>
      </c>
      <c r="M133" t="b">
        <f t="shared" si="25"/>
        <v>0</v>
      </c>
      <c r="N133" t="b">
        <f t="shared" si="26"/>
        <v>0</v>
      </c>
      <c r="O133" t="b">
        <f t="shared" si="27"/>
        <v>0</v>
      </c>
      <c r="P133" t="b">
        <f t="shared" si="28"/>
        <v>0</v>
      </c>
      <c r="Q133" t="b">
        <f t="shared" si="29"/>
        <v>0</v>
      </c>
    </row>
    <row r="134" spans="1:17" hidden="1">
      <c r="A134" s="170">
        <v>722</v>
      </c>
      <c r="B134" t="b">
        <f t="shared" si="20"/>
        <v>0</v>
      </c>
      <c r="C134" t="b">
        <f t="shared" si="21"/>
        <v>0</v>
      </c>
      <c r="D134" t="b">
        <f t="shared" si="22"/>
        <v>1</v>
      </c>
      <c r="E134" t="b">
        <f t="shared" si="23"/>
        <v>0</v>
      </c>
      <c r="F134" t="b">
        <f t="shared" si="24"/>
        <v>0</v>
      </c>
      <c r="L134" s="170">
        <v>722</v>
      </c>
      <c r="M134" t="b">
        <f t="shared" si="25"/>
        <v>0</v>
      </c>
      <c r="N134" t="b">
        <f t="shared" si="26"/>
        <v>0</v>
      </c>
      <c r="O134" t="b">
        <f t="shared" si="27"/>
        <v>0</v>
      </c>
      <c r="P134" t="b">
        <f t="shared" si="28"/>
        <v>0</v>
      </c>
      <c r="Q134" t="b">
        <f t="shared" si="29"/>
        <v>0</v>
      </c>
    </row>
    <row r="135" spans="1:17" hidden="1">
      <c r="A135" s="171">
        <v>730</v>
      </c>
      <c r="B135" t="b">
        <f t="shared" si="20"/>
        <v>1</v>
      </c>
      <c r="C135" t="b">
        <f t="shared" si="21"/>
        <v>0</v>
      </c>
      <c r="D135" t="b">
        <f t="shared" si="22"/>
        <v>0</v>
      </c>
      <c r="E135" t="b">
        <f t="shared" si="23"/>
        <v>0</v>
      </c>
      <c r="F135" t="b">
        <f t="shared" si="24"/>
        <v>0</v>
      </c>
      <c r="L135" s="171">
        <v>730</v>
      </c>
      <c r="M135" t="b">
        <f t="shared" si="25"/>
        <v>0</v>
      </c>
      <c r="N135" t="b">
        <f t="shared" si="26"/>
        <v>0</v>
      </c>
      <c r="O135" t="b">
        <f t="shared" si="27"/>
        <v>0</v>
      </c>
      <c r="P135" t="b">
        <f t="shared" si="28"/>
        <v>0</v>
      </c>
      <c r="Q135" t="b">
        <f t="shared" si="29"/>
        <v>0</v>
      </c>
    </row>
    <row r="136" spans="1:17" hidden="1">
      <c r="A136" s="170">
        <v>731</v>
      </c>
      <c r="B136" t="b">
        <f t="shared" si="20"/>
        <v>0</v>
      </c>
      <c r="C136" t="b">
        <f t="shared" si="21"/>
        <v>1</v>
      </c>
      <c r="D136" t="b">
        <f t="shared" si="22"/>
        <v>0</v>
      </c>
      <c r="E136" t="b">
        <f t="shared" si="23"/>
        <v>0</v>
      </c>
      <c r="F136" t="b">
        <f t="shared" si="24"/>
        <v>0</v>
      </c>
      <c r="L136" s="170">
        <v>731</v>
      </c>
      <c r="M136" t="b">
        <f t="shared" si="25"/>
        <v>0</v>
      </c>
      <c r="N136" t="b">
        <f t="shared" si="26"/>
        <v>0</v>
      </c>
      <c r="O136" t="b">
        <f t="shared" si="27"/>
        <v>0</v>
      </c>
      <c r="P136" t="b">
        <f t="shared" si="28"/>
        <v>0</v>
      </c>
      <c r="Q136" t="b">
        <f t="shared" si="29"/>
        <v>0</v>
      </c>
    </row>
    <row r="137" spans="1:17" hidden="1">
      <c r="A137" s="171">
        <v>732</v>
      </c>
      <c r="B137" t="b">
        <f t="shared" si="20"/>
        <v>0</v>
      </c>
      <c r="C137" t="b">
        <f t="shared" si="21"/>
        <v>0</v>
      </c>
      <c r="D137" t="b">
        <f t="shared" si="22"/>
        <v>1</v>
      </c>
      <c r="E137" t="b">
        <f t="shared" si="23"/>
        <v>0</v>
      </c>
      <c r="F137" t="b">
        <f t="shared" si="24"/>
        <v>0</v>
      </c>
      <c r="L137" s="171">
        <v>732</v>
      </c>
      <c r="M137" t="b">
        <f t="shared" si="25"/>
        <v>0</v>
      </c>
      <c r="N137" t="b">
        <f t="shared" si="26"/>
        <v>0</v>
      </c>
      <c r="O137" t="b">
        <f t="shared" si="27"/>
        <v>0</v>
      </c>
      <c r="P137" t="b">
        <f t="shared" si="28"/>
        <v>0</v>
      </c>
      <c r="Q137" t="b">
        <f t="shared" si="29"/>
        <v>0</v>
      </c>
    </row>
    <row r="138" spans="1:17" hidden="1">
      <c r="A138" s="170">
        <v>734</v>
      </c>
      <c r="B138" t="b">
        <f t="shared" si="20"/>
        <v>0</v>
      </c>
      <c r="C138" t="b">
        <f t="shared" si="21"/>
        <v>0</v>
      </c>
      <c r="D138" t="b">
        <f t="shared" si="22"/>
        <v>0</v>
      </c>
      <c r="E138" t="b">
        <f t="shared" si="23"/>
        <v>0</v>
      </c>
      <c r="F138" t="b">
        <f t="shared" si="24"/>
        <v>1</v>
      </c>
      <c r="L138" s="170">
        <v>734</v>
      </c>
      <c r="M138" t="b">
        <f t="shared" si="25"/>
        <v>0</v>
      </c>
      <c r="N138" t="b">
        <f t="shared" si="26"/>
        <v>0</v>
      </c>
      <c r="O138" t="b">
        <f t="shared" si="27"/>
        <v>0</v>
      </c>
      <c r="P138" t="b">
        <f t="shared" si="28"/>
        <v>0</v>
      </c>
      <c r="Q138" t="b">
        <f t="shared" si="29"/>
        <v>0</v>
      </c>
    </row>
    <row r="139" spans="1:17" hidden="1">
      <c r="A139" s="171">
        <v>735</v>
      </c>
      <c r="B139" t="b">
        <f t="shared" si="20"/>
        <v>0</v>
      </c>
      <c r="C139" t="b">
        <f t="shared" si="21"/>
        <v>0</v>
      </c>
      <c r="D139" t="b">
        <f t="shared" si="22"/>
        <v>0</v>
      </c>
      <c r="E139" t="b">
        <f t="shared" si="23"/>
        <v>0</v>
      </c>
      <c r="F139" t="b">
        <f t="shared" si="24"/>
        <v>0</v>
      </c>
      <c r="L139" s="171">
        <v>735</v>
      </c>
      <c r="M139" t="b">
        <f t="shared" si="25"/>
        <v>1</v>
      </c>
      <c r="N139" t="b">
        <f t="shared" si="26"/>
        <v>0</v>
      </c>
      <c r="O139" t="b">
        <f t="shared" si="27"/>
        <v>0</v>
      </c>
      <c r="P139" t="b">
        <f t="shared" si="28"/>
        <v>0</v>
      </c>
      <c r="Q139" t="b">
        <f t="shared" si="29"/>
        <v>0</v>
      </c>
    </row>
    <row r="140" spans="1:17" hidden="1">
      <c r="A140" s="170">
        <v>738</v>
      </c>
      <c r="B140" t="b">
        <f t="shared" si="20"/>
        <v>0</v>
      </c>
      <c r="C140" t="b">
        <f t="shared" si="21"/>
        <v>0</v>
      </c>
      <c r="D140" t="b">
        <f t="shared" si="22"/>
        <v>0</v>
      </c>
      <c r="E140" t="b">
        <f t="shared" si="23"/>
        <v>0</v>
      </c>
      <c r="F140" t="b">
        <f t="shared" si="24"/>
        <v>0</v>
      </c>
      <c r="L140" s="170">
        <v>738</v>
      </c>
      <c r="M140" t="b">
        <f t="shared" si="25"/>
        <v>0</v>
      </c>
      <c r="N140" t="b">
        <f t="shared" si="26"/>
        <v>0</v>
      </c>
      <c r="O140" t="b">
        <f t="shared" si="27"/>
        <v>0</v>
      </c>
      <c r="P140" t="b">
        <f t="shared" si="28"/>
        <v>1</v>
      </c>
      <c r="Q140" t="b">
        <f t="shared" si="29"/>
        <v>0</v>
      </c>
    </row>
    <row r="141" spans="1:17">
      <c r="A141" s="171">
        <v>739</v>
      </c>
      <c r="B141" t="b">
        <f t="shared" si="20"/>
        <v>0</v>
      </c>
      <c r="C141" t="b">
        <f t="shared" si="21"/>
        <v>0</v>
      </c>
      <c r="D141" t="b">
        <f t="shared" si="22"/>
        <v>0</v>
      </c>
      <c r="E141" t="b">
        <f t="shared" si="23"/>
        <v>0</v>
      </c>
      <c r="F141" t="b">
        <f t="shared" si="24"/>
        <v>0</v>
      </c>
      <c r="L141" s="171">
        <v>739</v>
      </c>
      <c r="M141" t="b">
        <f t="shared" si="25"/>
        <v>0</v>
      </c>
      <c r="N141" t="b">
        <f t="shared" si="26"/>
        <v>0</v>
      </c>
      <c r="O141" t="b">
        <f t="shared" si="27"/>
        <v>0</v>
      </c>
      <c r="P141" t="b">
        <f t="shared" si="28"/>
        <v>0</v>
      </c>
      <c r="Q141" t="b">
        <f t="shared" si="29"/>
        <v>1</v>
      </c>
    </row>
    <row r="142" spans="1:17" hidden="1">
      <c r="A142" s="170">
        <v>740</v>
      </c>
      <c r="B142" t="b">
        <f t="shared" si="20"/>
        <v>1</v>
      </c>
      <c r="C142" t="b">
        <f t="shared" si="21"/>
        <v>0</v>
      </c>
      <c r="D142" t="b">
        <f t="shared" si="22"/>
        <v>0</v>
      </c>
      <c r="E142" t="b">
        <f t="shared" si="23"/>
        <v>0</v>
      </c>
      <c r="F142" t="b">
        <f t="shared" si="24"/>
        <v>0</v>
      </c>
      <c r="L142" s="170">
        <v>740</v>
      </c>
      <c r="M142" t="b">
        <f t="shared" si="25"/>
        <v>0</v>
      </c>
      <c r="N142" t="b">
        <f t="shared" si="26"/>
        <v>0</v>
      </c>
      <c r="O142" t="b">
        <f t="shared" si="27"/>
        <v>0</v>
      </c>
      <c r="P142" t="b">
        <f t="shared" si="28"/>
        <v>0</v>
      </c>
      <c r="Q142" t="b">
        <f t="shared" si="29"/>
        <v>0</v>
      </c>
    </row>
    <row r="143" spans="1:17" hidden="1">
      <c r="A143" s="171">
        <v>741</v>
      </c>
      <c r="B143" t="b">
        <f t="shared" si="20"/>
        <v>0</v>
      </c>
      <c r="C143" t="b">
        <f t="shared" si="21"/>
        <v>1</v>
      </c>
      <c r="D143" t="b">
        <f t="shared" si="22"/>
        <v>0</v>
      </c>
      <c r="E143" t="b">
        <f t="shared" si="23"/>
        <v>0</v>
      </c>
      <c r="F143" t="b">
        <f t="shared" si="24"/>
        <v>0</v>
      </c>
      <c r="L143" s="171">
        <v>741</v>
      </c>
      <c r="M143" t="b">
        <f t="shared" si="25"/>
        <v>0</v>
      </c>
      <c r="N143" t="b">
        <f t="shared" si="26"/>
        <v>0</v>
      </c>
      <c r="O143" t="b">
        <f t="shared" si="27"/>
        <v>0</v>
      </c>
      <c r="P143" t="b">
        <f t="shared" si="28"/>
        <v>0</v>
      </c>
      <c r="Q143" t="b">
        <f t="shared" si="29"/>
        <v>0</v>
      </c>
    </row>
    <row r="144" spans="1:17" hidden="1">
      <c r="A144" s="170">
        <v>752</v>
      </c>
      <c r="B144" t="b">
        <f t="shared" si="20"/>
        <v>0</v>
      </c>
      <c r="C144" t="b">
        <f t="shared" si="21"/>
        <v>0</v>
      </c>
      <c r="D144" t="b">
        <f t="shared" si="22"/>
        <v>1</v>
      </c>
      <c r="E144" t="b">
        <f t="shared" si="23"/>
        <v>0</v>
      </c>
      <c r="F144" t="b">
        <f t="shared" si="24"/>
        <v>0</v>
      </c>
      <c r="L144" s="170">
        <v>752</v>
      </c>
      <c r="M144" t="b">
        <f t="shared" si="25"/>
        <v>0</v>
      </c>
      <c r="N144" t="b">
        <f t="shared" si="26"/>
        <v>0</v>
      </c>
      <c r="O144" t="b">
        <f t="shared" si="27"/>
        <v>0</v>
      </c>
      <c r="P144" t="b">
        <f t="shared" si="28"/>
        <v>0</v>
      </c>
      <c r="Q144" t="b">
        <f t="shared" si="29"/>
        <v>0</v>
      </c>
    </row>
    <row r="145" spans="1:17" hidden="1">
      <c r="A145" s="171">
        <v>754</v>
      </c>
      <c r="B145" t="b">
        <f t="shared" si="20"/>
        <v>0</v>
      </c>
      <c r="C145" t="b">
        <f t="shared" si="21"/>
        <v>0</v>
      </c>
      <c r="D145" t="b">
        <f t="shared" si="22"/>
        <v>0</v>
      </c>
      <c r="E145" t="b">
        <f t="shared" si="23"/>
        <v>0</v>
      </c>
      <c r="F145" t="b">
        <f t="shared" si="24"/>
        <v>1</v>
      </c>
      <c r="L145" s="171">
        <v>754</v>
      </c>
      <c r="M145" t="b">
        <f t="shared" si="25"/>
        <v>0</v>
      </c>
      <c r="N145" t="b">
        <f t="shared" si="26"/>
        <v>0</v>
      </c>
      <c r="O145" t="b">
        <f t="shared" si="27"/>
        <v>0</v>
      </c>
      <c r="P145" t="b">
        <f t="shared" si="28"/>
        <v>0</v>
      </c>
      <c r="Q145" t="b">
        <f t="shared" si="29"/>
        <v>0</v>
      </c>
    </row>
    <row r="146" spans="1:17" hidden="1">
      <c r="A146" s="170">
        <v>758</v>
      </c>
      <c r="B146" t="b">
        <f t="shared" si="20"/>
        <v>0</v>
      </c>
      <c r="C146" t="b">
        <f t="shared" si="21"/>
        <v>0</v>
      </c>
      <c r="D146" t="b">
        <f t="shared" si="22"/>
        <v>0</v>
      </c>
      <c r="E146" t="b">
        <f t="shared" si="23"/>
        <v>0</v>
      </c>
      <c r="F146" t="b">
        <f t="shared" si="24"/>
        <v>0</v>
      </c>
      <c r="L146" s="170">
        <v>758</v>
      </c>
      <c r="M146" t="b">
        <f t="shared" si="25"/>
        <v>0</v>
      </c>
      <c r="N146" t="b">
        <f t="shared" si="26"/>
        <v>0</v>
      </c>
      <c r="O146" t="b">
        <f t="shared" si="27"/>
        <v>0</v>
      </c>
      <c r="P146" t="b">
        <f t="shared" si="28"/>
        <v>1</v>
      </c>
      <c r="Q146" t="b">
        <f t="shared" si="29"/>
        <v>0</v>
      </c>
    </row>
    <row r="147" spans="1:17" hidden="1">
      <c r="A147" s="171">
        <v>762</v>
      </c>
      <c r="B147" t="b">
        <f t="shared" si="20"/>
        <v>0</v>
      </c>
      <c r="C147" t="b">
        <f t="shared" si="21"/>
        <v>0</v>
      </c>
      <c r="D147" t="b">
        <f t="shared" si="22"/>
        <v>1</v>
      </c>
      <c r="E147" t="b">
        <f t="shared" si="23"/>
        <v>0</v>
      </c>
      <c r="F147" t="b">
        <f t="shared" si="24"/>
        <v>0</v>
      </c>
      <c r="L147" s="171">
        <v>762</v>
      </c>
      <c r="M147" t="b">
        <f t="shared" si="25"/>
        <v>0</v>
      </c>
      <c r="N147" t="b">
        <f t="shared" si="26"/>
        <v>0</v>
      </c>
      <c r="O147" t="b">
        <f t="shared" si="27"/>
        <v>0</v>
      </c>
      <c r="P147" t="b">
        <f t="shared" si="28"/>
        <v>0</v>
      </c>
      <c r="Q147" t="b">
        <f t="shared" si="29"/>
        <v>0</v>
      </c>
    </row>
    <row r="148" spans="1:17" hidden="1">
      <c r="A148" s="170">
        <v>766</v>
      </c>
      <c r="B148" t="b">
        <f t="shared" si="20"/>
        <v>0</v>
      </c>
      <c r="C148" t="b">
        <f t="shared" si="21"/>
        <v>0</v>
      </c>
      <c r="D148" t="b">
        <f t="shared" si="22"/>
        <v>0</v>
      </c>
      <c r="E148" t="b">
        <f t="shared" si="23"/>
        <v>0</v>
      </c>
      <c r="F148" t="b">
        <f t="shared" si="24"/>
        <v>0</v>
      </c>
      <c r="L148" s="170">
        <v>766</v>
      </c>
      <c r="M148" t="b">
        <f t="shared" si="25"/>
        <v>0</v>
      </c>
      <c r="N148" t="b">
        <f t="shared" si="26"/>
        <v>1</v>
      </c>
      <c r="O148" t="b">
        <f t="shared" si="27"/>
        <v>0</v>
      </c>
      <c r="P148" t="b">
        <f t="shared" si="28"/>
        <v>0</v>
      </c>
      <c r="Q148" t="b">
        <f t="shared" si="29"/>
        <v>0</v>
      </c>
    </row>
    <row r="149" spans="1:17" hidden="1">
      <c r="A149" s="171">
        <v>767</v>
      </c>
      <c r="B149" t="b">
        <f t="shared" si="20"/>
        <v>0</v>
      </c>
      <c r="C149" t="b">
        <f t="shared" si="21"/>
        <v>0</v>
      </c>
      <c r="D149" t="b">
        <f t="shared" si="22"/>
        <v>0</v>
      </c>
      <c r="E149" t="b">
        <f t="shared" si="23"/>
        <v>0</v>
      </c>
      <c r="F149" t="b">
        <f t="shared" si="24"/>
        <v>0</v>
      </c>
      <c r="L149" s="171">
        <v>767</v>
      </c>
      <c r="M149" t="b">
        <f t="shared" si="25"/>
        <v>0</v>
      </c>
      <c r="N149" t="b">
        <f t="shared" si="26"/>
        <v>0</v>
      </c>
      <c r="O149" t="b">
        <f t="shared" si="27"/>
        <v>1</v>
      </c>
      <c r="P149" t="b">
        <f t="shared" si="28"/>
        <v>0</v>
      </c>
      <c r="Q149" t="b">
        <f t="shared" si="29"/>
        <v>0</v>
      </c>
    </row>
    <row r="150" spans="1:17" hidden="1">
      <c r="A150" s="170">
        <v>770</v>
      </c>
      <c r="B150" t="b">
        <f t="shared" si="20"/>
        <v>1</v>
      </c>
      <c r="C150" t="b">
        <f t="shared" si="21"/>
        <v>0</v>
      </c>
      <c r="D150" t="b">
        <f t="shared" si="22"/>
        <v>0</v>
      </c>
      <c r="E150" t="b">
        <f t="shared" si="23"/>
        <v>0</v>
      </c>
      <c r="F150" t="b">
        <f t="shared" si="24"/>
        <v>0</v>
      </c>
      <c r="L150" s="170">
        <v>770</v>
      </c>
      <c r="M150" t="b">
        <f t="shared" si="25"/>
        <v>0</v>
      </c>
      <c r="N150" t="b">
        <f t="shared" si="26"/>
        <v>0</v>
      </c>
      <c r="O150" t="b">
        <f t="shared" si="27"/>
        <v>0</v>
      </c>
      <c r="P150" t="b">
        <f t="shared" si="28"/>
        <v>0</v>
      </c>
      <c r="Q150" t="b">
        <f t="shared" si="29"/>
        <v>0</v>
      </c>
    </row>
    <row r="151" spans="1:17" hidden="1">
      <c r="A151" s="171">
        <v>782</v>
      </c>
      <c r="B151" t="b">
        <f t="shared" si="20"/>
        <v>0</v>
      </c>
      <c r="C151" t="b">
        <f t="shared" si="21"/>
        <v>0</v>
      </c>
      <c r="D151" t="b">
        <f t="shared" si="22"/>
        <v>1</v>
      </c>
      <c r="E151" t="b">
        <f t="shared" si="23"/>
        <v>0</v>
      </c>
      <c r="F151" t="b">
        <f t="shared" si="24"/>
        <v>0</v>
      </c>
      <c r="L151" s="171">
        <v>782</v>
      </c>
      <c r="M151" t="b">
        <f t="shared" si="25"/>
        <v>0</v>
      </c>
      <c r="N151" t="b">
        <f t="shared" si="26"/>
        <v>0</v>
      </c>
      <c r="O151" t="b">
        <f t="shared" si="27"/>
        <v>0</v>
      </c>
      <c r="P151" t="b">
        <f t="shared" si="28"/>
        <v>0</v>
      </c>
      <c r="Q151" t="b">
        <f t="shared" si="29"/>
        <v>0</v>
      </c>
    </row>
    <row r="152" spans="1:17" hidden="1">
      <c r="A152" s="170">
        <v>790</v>
      </c>
      <c r="B152" t="b">
        <f t="shared" si="20"/>
        <v>1</v>
      </c>
      <c r="C152" t="b">
        <f t="shared" si="21"/>
        <v>0</v>
      </c>
      <c r="D152" t="b">
        <f t="shared" si="22"/>
        <v>0</v>
      </c>
      <c r="E152" t="b">
        <f t="shared" si="23"/>
        <v>0</v>
      </c>
      <c r="F152" t="b">
        <f t="shared" si="24"/>
        <v>0</v>
      </c>
      <c r="L152" s="170">
        <v>790</v>
      </c>
      <c r="M152" t="b">
        <f t="shared" si="25"/>
        <v>0</v>
      </c>
      <c r="N152" t="b">
        <f t="shared" si="26"/>
        <v>0</v>
      </c>
      <c r="O152" t="b">
        <f t="shared" si="27"/>
        <v>0</v>
      </c>
      <c r="P152" t="b">
        <f t="shared" si="28"/>
        <v>0</v>
      </c>
      <c r="Q152" t="b">
        <f t="shared" si="29"/>
        <v>0</v>
      </c>
    </row>
    <row r="153" spans="1:17" hidden="1">
      <c r="A153" s="171">
        <v>792</v>
      </c>
      <c r="B153" t="b">
        <f t="shared" si="20"/>
        <v>0</v>
      </c>
      <c r="C153" t="b">
        <f t="shared" si="21"/>
        <v>0</v>
      </c>
      <c r="D153" t="b">
        <f t="shared" si="22"/>
        <v>1</v>
      </c>
      <c r="E153" t="b">
        <f t="shared" si="23"/>
        <v>0</v>
      </c>
      <c r="F153" t="b">
        <f t="shared" si="24"/>
        <v>0</v>
      </c>
      <c r="L153" s="171">
        <v>792</v>
      </c>
      <c r="M153" t="b">
        <f t="shared" si="25"/>
        <v>0</v>
      </c>
      <c r="N153" t="b">
        <f t="shared" si="26"/>
        <v>0</v>
      </c>
      <c r="O153" t="b">
        <f t="shared" si="27"/>
        <v>0</v>
      </c>
      <c r="P153" t="b">
        <f t="shared" si="28"/>
        <v>0</v>
      </c>
      <c r="Q153" t="b">
        <f t="shared" si="29"/>
        <v>0</v>
      </c>
    </row>
    <row r="154" spans="1:17" hidden="1">
      <c r="A154" s="170">
        <v>793</v>
      </c>
      <c r="B154" t="b">
        <f t="shared" si="20"/>
        <v>0</v>
      </c>
      <c r="C154" t="b">
        <f t="shared" si="21"/>
        <v>0</v>
      </c>
      <c r="D154" t="b">
        <f t="shared" si="22"/>
        <v>0</v>
      </c>
      <c r="E154" t="b">
        <f t="shared" si="23"/>
        <v>1</v>
      </c>
      <c r="F154" t="b">
        <f t="shared" si="24"/>
        <v>0</v>
      </c>
      <c r="L154" s="170">
        <v>793</v>
      </c>
      <c r="M154" t="b">
        <f t="shared" si="25"/>
        <v>0</v>
      </c>
      <c r="N154" t="b">
        <f t="shared" si="26"/>
        <v>0</v>
      </c>
      <c r="O154" t="b">
        <f t="shared" si="27"/>
        <v>0</v>
      </c>
      <c r="P154" t="b">
        <f t="shared" si="28"/>
        <v>0</v>
      </c>
      <c r="Q154" t="b">
        <f t="shared" si="29"/>
        <v>0</v>
      </c>
    </row>
    <row r="155" spans="1:17" hidden="1">
      <c r="A155" s="171">
        <v>794</v>
      </c>
      <c r="B155" t="b">
        <f t="shared" si="20"/>
        <v>0</v>
      </c>
      <c r="C155" t="b">
        <f t="shared" si="21"/>
        <v>0</v>
      </c>
      <c r="D155" t="b">
        <f t="shared" si="22"/>
        <v>0</v>
      </c>
      <c r="E155" t="b">
        <f t="shared" si="23"/>
        <v>0</v>
      </c>
      <c r="F155" t="b">
        <f t="shared" si="24"/>
        <v>1</v>
      </c>
      <c r="L155" s="171">
        <v>794</v>
      </c>
      <c r="M155" t="b">
        <f t="shared" si="25"/>
        <v>0</v>
      </c>
      <c r="N155" t="b">
        <f t="shared" si="26"/>
        <v>0</v>
      </c>
      <c r="O155" t="b">
        <f t="shared" si="27"/>
        <v>0</v>
      </c>
      <c r="P155" t="b">
        <f t="shared" si="28"/>
        <v>0</v>
      </c>
      <c r="Q155" t="b">
        <f t="shared" si="29"/>
        <v>0</v>
      </c>
    </row>
    <row r="156" spans="1:17" hidden="1">
      <c r="A156" s="170">
        <v>806</v>
      </c>
      <c r="B156" t="b">
        <f t="shared" si="20"/>
        <v>0</v>
      </c>
      <c r="C156" t="b">
        <f t="shared" si="21"/>
        <v>0</v>
      </c>
      <c r="D156" t="b">
        <f t="shared" si="22"/>
        <v>0</v>
      </c>
      <c r="E156" t="b">
        <f t="shared" si="23"/>
        <v>0</v>
      </c>
      <c r="F156" t="b">
        <f t="shared" si="24"/>
        <v>0</v>
      </c>
      <c r="L156" s="170">
        <v>806</v>
      </c>
      <c r="M156" t="b">
        <f t="shared" si="25"/>
        <v>0</v>
      </c>
      <c r="N156" t="b">
        <f t="shared" si="26"/>
        <v>1</v>
      </c>
      <c r="O156" t="b">
        <f t="shared" si="27"/>
        <v>0</v>
      </c>
      <c r="P156" t="b">
        <f t="shared" si="28"/>
        <v>0</v>
      </c>
      <c r="Q156" t="b">
        <f t="shared" si="29"/>
        <v>0</v>
      </c>
    </row>
    <row r="157" spans="1:17" hidden="1">
      <c r="A157" s="171">
        <v>808</v>
      </c>
      <c r="B157" t="b">
        <f t="shared" si="20"/>
        <v>0</v>
      </c>
      <c r="C157" t="b">
        <f t="shared" si="21"/>
        <v>0</v>
      </c>
      <c r="D157" t="b">
        <f t="shared" si="22"/>
        <v>0</v>
      </c>
      <c r="E157" t="b">
        <f t="shared" si="23"/>
        <v>0</v>
      </c>
      <c r="F157" t="b">
        <f t="shared" si="24"/>
        <v>0</v>
      </c>
      <c r="L157" s="171">
        <v>808</v>
      </c>
      <c r="M157" t="b">
        <f t="shared" si="25"/>
        <v>0</v>
      </c>
      <c r="N157" t="b">
        <f t="shared" si="26"/>
        <v>0</v>
      </c>
      <c r="O157" t="b">
        <f t="shared" si="27"/>
        <v>0</v>
      </c>
      <c r="P157" t="b">
        <f t="shared" si="28"/>
        <v>1</v>
      </c>
      <c r="Q157" t="b">
        <f t="shared" si="29"/>
        <v>0</v>
      </c>
    </row>
    <row r="158" spans="1:17" hidden="1">
      <c r="A158" s="170">
        <v>810</v>
      </c>
      <c r="B158" t="b">
        <f t="shared" si="20"/>
        <v>1</v>
      </c>
      <c r="C158" t="b">
        <f t="shared" si="21"/>
        <v>0</v>
      </c>
      <c r="D158" t="b">
        <f t="shared" si="22"/>
        <v>0</v>
      </c>
      <c r="E158" t="b">
        <f t="shared" si="23"/>
        <v>0</v>
      </c>
      <c r="F158" t="b">
        <f t="shared" si="24"/>
        <v>0</v>
      </c>
      <c r="L158" s="170">
        <v>810</v>
      </c>
      <c r="M158" t="b">
        <f t="shared" si="25"/>
        <v>0</v>
      </c>
      <c r="N158" t="b">
        <f t="shared" si="26"/>
        <v>0</v>
      </c>
      <c r="O158" t="b">
        <f t="shared" si="27"/>
        <v>0</v>
      </c>
      <c r="P158" t="b">
        <f t="shared" si="28"/>
        <v>0</v>
      </c>
      <c r="Q158" t="b">
        <f t="shared" si="29"/>
        <v>0</v>
      </c>
    </row>
    <row r="159" spans="1:17" hidden="1">
      <c r="A159" s="171">
        <v>812</v>
      </c>
      <c r="B159" t="b">
        <f t="shared" si="20"/>
        <v>0</v>
      </c>
      <c r="C159" t="b">
        <f t="shared" si="21"/>
        <v>0</v>
      </c>
      <c r="D159" t="b">
        <f t="shared" si="22"/>
        <v>1</v>
      </c>
      <c r="E159" t="b">
        <f t="shared" si="23"/>
        <v>0</v>
      </c>
      <c r="F159" t="b">
        <f t="shared" si="24"/>
        <v>0</v>
      </c>
      <c r="L159" s="171">
        <v>812</v>
      </c>
      <c r="M159" t="b">
        <f t="shared" si="25"/>
        <v>0</v>
      </c>
      <c r="N159" t="b">
        <f t="shared" si="26"/>
        <v>0</v>
      </c>
      <c r="O159" t="b">
        <f t="shared" si="27"/>
        <v>0</v>
      </c>
      <c r="P159" t="b">
        <f t="shared" si="28"/>
        <v>0</v>
      </c>
      <c r="Q159" t="b">
        <f t="shared" si="29"/>
        <v>0</v>
      </c>
    </row>
    <row r="160" spans="1:17" hidden="1">
      <c r="A160" s="170">
        <v>824</v>
      </c>
      <c r="B160" t="b">
        <f t="shared" si="20"/>
        <v>0</v>
      </c>
      <c r="C160" t="b">
        <f t="shared" si="21"/>
        <v>0</v>
      </c>
      <c r="D160" t="b">
        <f t="shared" si="22"/>
        <v>0</v>
      </c>
      <c r="E160" t="b">
        <f t="shared" si="23"/>
        <v>0</v>
      </c>
      <c r="F160" t="b">
        <f t="shared" si="24"/>
        <v>1</v>
      </c>
      <c r="L160" s="170">
        <v>824</v>
      </c>
      <c r="M160" t="b">
        <f t="shared" si="25"/>
        <v>0</v>
      </c>
      <c r="N160" t="b">
        <f t="shared" si="26"/>
        <v>0</v>
      </c>
      <c r="O160" t="b">
        <f t="shared" si="27"/>
        <v>0</v>
      </c>
      <c r="P160" t="b">
        <f t="shared" si="28"/>
        <v>0</v>
      </c>
      <c r="Q160" t="b">
        <f t="shared" si="29"/>
        <v>0</v>
      </c>
    </row>
    <row r="161" spans="1:17" hidden="1">
      <c r="A161" s="171">
        <v>836</v>
      </c>
      <c r="B161" t="b">
        <f t="shared" si="20"/>
        <v>0</v>
      </c>
      <c r="C161" t="b">
        <f t="shared" si="21"/>
        <v>0</v>
      </c>
      <c r="D161" t="b">
        <f t="shared" si="22"/>
        <v>0</v>
      </c>
      <c r="E161" t="b">
        <f t="shared" si="23"/>
        <v>0</v>
      </c>
      <c r="F161" t="b">
        <f t="shared" si="24"/>
        <v>0</v>
      </c>
      <c r="L161" s="171">
        <v>836</v>
      </c>
      <c r="M161" t="b">
        <f t="shared" si="25"/>
        <v>0</v>
      </c>
      <c r="N161" t="b">
        <f t="shared" si="26"/>
        <v>1</v>
      </c>
      <c r="O161" t="b">
        <f t="shared" si="27"/>
        <v>0</v>
      </c>
      <c r="P161" t="b">
        <f t="shared" si="28"/>
        <v>0</v>
      </c>
      <c r="Q161" t="b">
        <f t="shared" si="29"/>
        <v>0</v>
      </c>
    </row>
    <row r="162" spans="1:17" hidden="1">
      <c r="A162" s="170">
        <v>837</v>
      </c>
      <c r="B162" t="b">
        <f t="shared" si="20"/>
        <v>0</v>
      </c>
      <c r="C162" t="b">
        <f t="shared" si="21"/>
        <v>0</v>
      </c>
      <c r="D162" t="b">
        <f t="shared" si="22"/>
        <v>0</v>
      </c>
      <c r="E162" t="b">
        <f t="shared" si="23"/>
        <v>0</v>
      </c>
      <c r="F162" t="b">
        <f t="shared" si="24"/>
        <v>0</v>
      </c>
      <c r="L162" s="170">
        <v>837</v>
      </c>
      <c r="M162" t="b">
        <f t="shared" si="25"/>
        <v>0</v>
      </c>
      <c r="N162" t="b">
        <f t="shared" si="26"/>
        <v>0</v>
      </c>
      <c r="O162" t="b">
        <f t="shared" si="27"/>
        <v>1</v>
      </c>
      <c r="P162" t="b">
        <f t="shared" si="28"/>
        <v>0</v>
      </c>
      <c r="Q162" t="b">
        <f t="shared" si="29"/>
        <v>0</v>
      </c>
    </row>
    <row r="163" spans="1:17" hidden="1">
      <c r="A163" s="171">
        <v>850</v>
      </c>
      <c r="B163" t="b">
        <f t="shared" si="20"/>
        <v>1</v>
      </c>
      <c r="C163" t="b">
        <f t="shared" si="21"/>
        <v>0</v>
      </c>
      <c r="D163" t="b">
        <f t="shared" si="22"/>
        <v>0</v>
      </c>
      <c r="E163" t="b">
        <f t="shared" si="23"/>
        <v>0</v>
      </c>
      <c r="F163" t="b">
        <f t="shared" si="24"/>
        <v>0</v>
      </c>
      <c r="L163" s="171">
        <v>850</v>
      </c>
      <c r="M163" t="b">
        <f t="shared" si="25"/>
        <v>0</v>
      </c>
      <c r="N163" t="b">
        <f t="shared" si="26"/>
        <v>0</v>
      </c>
      <c r="O163" t="b">
        <f t="shared" si="27"/>
        <v>0</v>
      </c>
      <c r="P163" t="b">
        <f t="shared" si="28"/>
        <v>0</v>
      </c>
      <c r="Q163" t="b">
        <f t="shared" si="29"/>
        <v>0</v>
      </c>
    </row>
    <row r="164" spans="1:17" hidden="1">
      <c r="A164" s="170">
        <v>855</v>
      </c>
      <c r="B164" t="b">
        <f t="shared" si="20"/>
        <v>0</v>
      </c>
      <c r="C164" t="b">
        <f t="shared" si="21"/>
        <v>0</v>
      </c>
      <c r="D164" t="b">
        <f t="shared" si="22"/>
        <v>0</v>
      </c>
      <c r="E164" t="b">
        <f t="shared" si="23"/>
        <v>0</v>
      </c>
      <c r="F164" t="b">
        <f t="shared" si="24"/>
        <v>0</v>
      </c>
      <c r="L164" s="170">
        <v>855</v>
      </c>
      <c r="M164" t="b">
        <f t="shared" si="25"/>
        <v>1</v>
      </c>
      <c r="N164" t="b">
        <f t="shared" si="26"/>
        <v>0</v>
      </c>
      <c r="O164" t="b">
        <f t="shared" si="27"/>
        <v>0</v>
      </c>
      <c r="P164" t="b">
        <f t="shared" si="28"/>
        <v>0</v>
      </c>
      <c r="Q164" t="b">
        <f t="shared" si="29"/>
        <v>0</v>
      </c>
    </row>
    <row r="165" spans="1:17" hidden="1">
      <c r="A165" s="171">
        <v>858</v>
      </c>
      <c r="B165" t="b">
        <f t="shared" si="20"/>
        <v>0</v>
      </c>
      <c r="C165" t="b">
        <f t="shared" si="21"/>
        <v>0</v>
      </c>
      <c r="D165" t="b">
        <f t="shared" si="22"/>
        <v>0</v>
      </c>
      <c r="E165" t="b">
        <f t="shared" si="23"/>
        <v>0</v>
      </c>
      <c r="F165" t="b">
        <f t="shared" si="24"/>
        <v>0</v>
      </c>
      <c r="L165" s="171">
        <v>858</v>
      </c>
      <c r="M165" t="b">
        <f t="shared" si="25"/>
        <v>0</v>
      </c>
      <c r="N165" t="b">
        <f t="shared" si="26"/>
        <v>0</v>
      </c>
      <c r="O165" t="b">
        <f t="shared" si="27"/>
        <v>0</v>
      </c>
      <c r="P165" t="b">
        <f t="shared" si="28"/>
        <v>1</v>
      </c>
      <c r="Q165" t="b">
        <f t="shared" si="29"/>
        <v>0</v>
      </c>
    </row>
    <row r="166" spans="1:17">
      <c r="A166" s="170">
        <v>859</v>
      </c>
      <c r="B166" t="b">
        <f t="shared" si="20"/>
        <v>0</v>
      </c>
      <c r="C166" t="b">
        <f t="shared" si="21"/>
        <v>0</v>
      </c>
      <c r="D166" t="b">
        <f t="shared" si="22"/>
        <v>0</v>
      </c>
      <c r="E166" t="b">
        <f t="shared" si="23"/>
        <v>0</v>
      </c>
      <c r="F166" t="b">
        <f t="shared" si="24"/>
        <v>0</v>
      </c>
      <c r="L166" s="170">
        <v>859</v>
      </c>
      <c r="M166" t="b">
        <f t="shared" si="25"/>
        <v>0</v>
      </c>
      <c r="N166" t="b">
        <f t="shared" si="26"/>
        <v>0</v>
      </c>
      <c r="O166" t="b">
        <f t="shared" si="27"/>
        <v>0</v>
      </c>
      <c r="P166" t="b">
        <f t="shared" si="28"/>
        <v>0</v>
      </c>
      <c r="Q166" t="b">
        <f t="shared" si="29"/>
        <v>1</v>
      </c>
    </row>
    <row r="167" spans="1:17" hidden="1">
      <c r="A167" s="171">
        <v>860</v>
      </c>
      <c r="B167" t="b">
        <f t="shared" si="20"/>
        <v>1</v>
      </c>
      <c r="C167" t="b">
        <f t="shared" si="21"/>
        <v>0</v>
      </c>
      <c r="D167" t="b">
        <f t="shared" si="22"/>
        <v>0</v>
      </c>
      <c r="E167" t="b">
        <f t="shared" si="23"/>
        <v>0</v>
      </c>
      <c r="F167" t="b">
        <f t="shared" si="24"/>
        <v>0</v>
      </c>
      <c r="L167" s="171">
        <v>860</v>
      </c>
      <c r="M167" t="b">
        <f t="shared" si="25"/>
        <v>0</v>
      </c>
      <c r="N167" t="b">
        <f t="shared" si="26"/>
        <v>0</v>
      </c>
      <c r="O167" t="b">
        <f t="shared" si="27"/>
        <v>0</v>
      </c>
      <c r="P167" t="b">
        <f t="shared" si="28"/>
        <v>0</v>
      </c>
      <c r="Q167" t="b">
        <f t="shared" si="29"/>
        <v>0</v>
      </c>
    </row>
    <row r="168" spans="1:17" hidden="1">
      <c r="A168" s="170">
        <v>861</v>
      </c>
      <c r="B168" t="b">
        <f t="shared" si="20"/>
        <v>0</v>
      </c>
      <c r="C168" t="b">
        <f t="shared" si="21"/>
        <v>1</v>
      </c>
      <c r="D168" t="b">
        <f t="shared" si="22"/>
        <v>0</v>
      </c>
      <c r="E168" t="b">
        <f t="shared" si="23"/>
        <v>0</v>
      </c>
      <c r="F168" t="b">
        <f t="shared" si="24"/>
        <v>0</v>
      </c>
      <c r="L168" s="170">
        <v>861</v>
      </c>
      <c r="M168" t="b">
        <f t="shared" si="25"/>
        <v>0</v>
      </c>
      <c r="N168" t="b">
        <f t="shared" si="26"/>
        <v>0</v>
      </c>
      <c r="O168" t="b">
        <f t="shared" si="27"/>
        <v>0</v>
      </c>
      <c r="P168" t="b">
        <f t="shared" si="28"/>
        <v>0</v>
      </c>
      <c r="Q168" t="b">
        <f t="shared" si="29"/>
        <v>0</v>
      </c>
    </row>
    <row r="169" spans="1:17" hidden="1">
      <c r="A169" s="171">
        <v>863</v>
      </c>
      <c r="B169" t="b">
        <f t="shared" si="20"/>
        <v>0</v>
      </c>
      <c r="C169" t="b">
        <f t="shared" si="21"/>
        <v>0</v>
      </c>
      <c r="D169" t="b">
        <f t="shared" si="22"/>
        <v>0</v>
      </c>
      <c r="E169" t="b">
        <f t="shared" si="23"/>
        <v>1</v>
      </c>
      <c r="F169" t="b">
        <f t="shared" si="24"/>
        <v>0</v>
      </c>
      <c r="L169" s="171">
        <v>863</v>
      </c>
      <c r="M169" t="b">
        <f t="shared" si="25"/>
        <v>0</v>
      </c>
      <c r="N169" t="b">
        <f t="shared" si="26"/>
        <v>0</v>
      </c>
      <c r="O169" t="b">
        <f t="shared" si="27"/>
        <v>0</v>
      </c>
      <c r="P169" t="b">
        <f t="shared" si="28"/>
        <v>0</v>
      </c>
      <c r="Q169" t="b">
        <f t="shared" si="29"/>
        <v>0</v>
      </c>
    </row>
    <row r="170" spans="1:17" hidden="1">
      <c r="A170" s="170">
        <v>864</v>
      </c>
      <c r="B170" t="b">
        <f t="shared" si="20"/>
        <v>0</v>
      </c>
      <c r="C170" t="b">
        <f t="shared" si="21"/>
        <v>0</v>
      </c>
      <c r="D170" t="b">
        <f t="shared" si="22"/>
        <v>0</v>
      </c>
      <c r="E170" t="b">
        <f t="shared" si="23"/>
        <v>0</v>
      </c>
      <c r="F170" t="b">
        <f t="shared" si="24"/>
        <v>1</v>
      </c>
      <c r="L170" s="170">
        <v>864</v>
      </c>
      <c r="M170" t="b">
        <f t="shared" si="25"/>
        <v>0</v>
      </c>
      <c r="N170" t="b">
        <f t="shared" si="26"/>
        <v>0</v>
      </c>
      <c r="O170" t="b">
        <f t="shared" si="27"/>
        <v>0</v>
      </c>
      <c r="P170" t="b">
        <f t="shared" si="28"/>
        <v>0</v>
      </c>
      <c r="Q170" t="b">
        <f t="shared" si="29"/>
        <v>0</v>
      </c>
    </row>
    <row r="171" spans="1:17" hidden="1">
      <c r="A171" s="171">
        <v>866</v>
      </c>
      <c r="B171" t="b">
        <f t="shared" si="20"/>
        <v>0</v>
      </c>
      <c r="C171" t="b">
        <f t="shared" si="21"/>
        <v>0</v>
      </c>
      <c r="D171" t="b">
        <f t="shared" si="22"/>
        <v>0</v>
      </c>
      <c r="E171" t="b">
        <f t="shared" si="23"/>
        <v>0</v>
      </c>
      <c r="F171" t="b">
        <f t="shared" si="24"/>
        <v>0</v>
      </c>
      <c r="L171" s="171">
        <v>866</v>
      </c>
      <c r="M171" t="b">
        <f t="shared" si="25"/>
        <v>0</v>
      </c>
      <c r="N171" t="b">
        <f t="shared" si="26"/>
        <v>1</v>
      </c>
      <c r="O171" t="b">
        <f t="shared" si="27"/>
        <v>0</v>
      </c>
      <c r="P171" t="b">
        <f t="shared" si="28"/>
        <v>0</v>
      </c>
      <c r="Q171" t="b">
        <f t="shared" si="29"/>
        <v>0</v>
      </c>
    </row>
    <row r="172" spans="1:17" hidden="1">
      <c r="A172" s="170">
        <v>872</v>
      </c>
      <c r="B172" t="b">
        <f t="shared" si="20"/>
        <v>0</v>
      </c>
      <c r="C172" t="b">
        <f t="shared" si="21"/>
        <v>0</v>
      </c>
      <c r="D172" t="b">
        <f t="shared" si="22"/>
        <v>1</v>
      </c>
      <c r="E172" t="b">
        <f t="shared" si="23"/>
        <v>0</v>
      </c>
      <c r="F172" t="b">
        <f t="shared" si="24"/>
        <v>0</v>
      </c>
      <c r="L172" s="170">
        <v>872</v>
      </c>
      <c r="M172" t="b">
        <f t="shared" si="25"/>
        <v>0</v>
      </c>
      <c r="N172" t="b">
        <f t="shared" si="26"/>
        <v>0</v>
      </c>
      <c r="O172" t="b">
        <f t="shared" si="27"/>
        <v>0</v>
      </c>
      <c r="P172" t="b">
        <f t="shared" si="28"/>
        <v>0</v>
      </c>
      <c r="Q172" t="b">
        <f t="shared" si="29"/>
        <v>0</v>
      </c>
    </row>
    <row r="173" spans="1:17" hidden="1">
      <c r="A173" s="171">
        <v>875</v>
      </c>
      <c r="B173" t="b">
        <f t="shared" si="20"/>
        <v>0</v>
      </c>
      <c r="C173" t="b">
        <f t="shared" si="21"/>
        <v>0</v>
      </c>
      <c r="D173" t="b">
        <f t="shared" si="22"/>
        <v>0</v>
      </c>
      <c r="E173" t="b">
        <f t="shared" si="23"/>
        <v>0</v>
      </c>
      <c r="F173" t="b">
        <f t="shared" si="24"/>
        <v>0</v>
      </c>
      <c r="L173" s="171">
        <v>875</v>
      </c>
      <c r="M173" t="b">
        <f t="shared" si="25"/>
        <v>1</v>
      </c>
      <c r="N173" t="b">
        <f t="shared" si="26"/>
        <v>0</v>
      </c>
      <c r="O173" t="b">
        <f t="shared" si="27"/>
        <v>0</v>
      </c>
      <c r="P173" t="b">
        <f t="shared" si="28"/>
        <v>0</v>
      </c>
      <c r="Q173" t="b">
        <f t="shared" si="29"/>
        <v>0</v>
      </c>
    </row>
    <row r="174" spans="1:17" hidden="1">
      <c r="A174" s="170">
        <v>891</v>
      </c>
      <c r="B174" t="b">
        <f t="shared" si="20"/>
        <v>0</v>
      </c>
      <c r="C174" t="b">
        <f t="shared" si="21"/>
        <v>1</v>
      </c>
      <c r="D174" t="b">
        <f t="shared" si="22"/>
        <v>0</v>
      </c>
      <c r="E174" t="b">
        <f t="shared" si="23"/>
        <v>0</v>
      </c>
      <c r="F174" t="b">
        <f t="shared" si="24"/>
        <v>0</v>
      </c>
      <c r="L174" s="170">
        <v>891</v>
      </c>
      <c r="M174" t="b">
        <f t="shared" si="25"/>
        <v>0</v>
      </c>
      <c r="N174" t="b">
        <f t="shared" si="26"/>
        <v>0</v>
      </c>
      <c r="O174" t="b">
        <f t="shared" si="27"/>
        <v>0</v>
      </c>
      <c r="P174" t="b">
        <f t="shared" si="28"/>
        <v>0</v>
      </c>
      <c r="Q174" t="b">
        <f t="shared" si="29"/>
        <v>0</v>
      </c>
    </row>
    <row r="175" spans="1:17" hidden="1">
      <c r="A175" s="171">
        <v>897</v>
      </c>
      <c r="B175" t="b">
        <f t="shared" si="20"/>
        <v>0</v>
      </c>
      <c r="C175" t="b">
        <f t="shared" si="21"/>
        <v>0</v>
      </c>
      <c r="D175" t="b">
        <f t="shared" si="22"/>
        <v>0</v>
      </c>
      <c r="E175" t="b">
        <f t="shared" si="23"/>
        <v>0</v>
      </c>
      <c r="F175" t="b">
        <f t="shared" si="24"/>
        <v>0</v>
      </c>
      <c r="L175" s="171">
        <v>897</v>
      </c>
      <c r="M175" t="b">
        <f t="shared" si="25"/>
        <v>0</v>
      </c>
      <c r="N175" t="b">
        <f t="shared" si="26"/>
        <v>0</v>
      </c>
      <c r="O175" t="b">
        <f t="shared" si="27"/>
        <v>1</v>
      </c>
      <c r="P175" t="b">
        <f t="shared" si="28"/>
        <v>0</v>
      </c>
      <c r="Q175" t="b">
        <f t="shared" si="29"/>
        <v>0</v>
      </c>
    </row>
    <row r="176" spans="1:17" hidden="1">
      <c r="A176" s="170">
        <v>898</v>
      </c>
      <c r="B176" t="b">
        <f t="shared" si="20"/>
        <v>0</v>
      </c>
      <c r="C176" t="b">
        <f t="shared" si="21"/>
        <v>0</v>
      </c>
      <c r="D176" t="b">
        <f t="shared" si="22"/>
        <v>0</v>
      </c>
      <c r="E176" t="b">
        <f t="shared" si="23"/>
        <v>0</v>
      </c>
      <c r="F176" t="b">
        <f t="shared" si="24"/>
        <v>0</v>
      </c>
      <c r="L176" s="170">
        <v>898</v>
      </c>
      <c r="M176" t="b">
        <f t="shared" si="25"/>
        <v>0</v>
      </c>
      <c r="N176" t="b">
        <f t="shared" si="26"/>
        <v>0</v>
      </c>
      <c r="O176" t="b">
        <f t="shared" si="27"/>
        <v>0</v>
      </c>
      <c r="P176" t="b">
        <f t="shared" si="28"/>
        <v>1</v>
      </c>
      <c r="Q176" t="b">
        <f t="shared" si="29"/>
        <v>0</v>
      </c>
    </row>
    <row r="177" spans="1:17" hidden="1">
      <c r="A177" s="171">
        <v>902</v>
      </c>
      <c r="B177" t="b">
        <f t="shared" si="20"/>
        <v>0</v>
      </c>
      <c r="C177" t="b">
        <f t="shared" si="21"/>
        <v>0</v>
      </c>
      <c r="D177" t="b">
        <f t="shared" si="22"/>
        <v>1</v>
      </c>
      <c r="E177" t="b">
        <f t="shared" si="23"/>
        <v>0</v>
      </c>
      <c r="F177" t="b">
        <f t="shared" si="24"/>
        <v>0</v>
      </c>
      <c r="L177" s="171">
        <v>902</v>
      </c>
      <c r="M177" t="b">
        <f t="shared" si="25"/>
        <v>0</v>
      </c>
      <c r="N177" t="b">
        <f t="shared" si="26"/>
        <v>0</v>
      </c>
      <c r="O177" t="b">
        <f t="shared" si="27"/>
        <v>0</v>
      </c>
      <c r="P177" t="b">
        <f t="shared" si="28"/>
        <v>0</v>
      </c>
      <c r="Q177" t="b">
        <f t="shared" si="29"/>
        <v>0</v>
      </c>
    </row>
    <row r="178" spans="1:17" hidden="1">
      <c r="A178" s="170">
        <v>931</v>
      </c>
      <c r="B178" t="b">
        <f t="shared" si="20"/>
        <v>0</v>
      </c>
      <c r="C178" t="b">
        <f t="shared" si="21"/>
        <v>1</v>
      </c>
      <c r="D178" t="b">
        <f t="shared" si="22"/>
        <v>0</v>
      </c>
      <c r="E178" t="b">
        <f t="shared" si="23"/>
        <v>0</v>
      </c>
      <c r="F178" t="b">
        <f t="shared" si="24"/>
        <v>0</v>
      </c>
      <c r="L178" s="170">
        <v>931</v>
      </c>
      <c r="M178" t="b">
        <f t="shared" si="25"/>
        <v>0</v>
      </c>
      <c r="N178" t="b">
        <f t="shared" si="26"/>
        <v>0</v>
      </c>
      <c r="O178" t="b">
        <f t="shared" si="27"/>
        <v>0</v>
      </c>
      <c r="P178" t="b">
        <f t="shared" si="28"/>
        <v>0</v>
      </c>
      <c r="Q178" t="b">
        <f t="shared" si="29"/>
        <v>0</v>
      </c>
    </row>
    <row r="179" spans="1:17" hidden="1">
      <c r="A179" s="171">
        <v>937</v>
      </c>
      <c r="B179" t="b">
        <f t="shared" si="20"/>
        <v>0</v>
      </c>
      <c r="C179" t="b">
        <f t="shared" si="21"/>
        <v>0</v>
      </c>
      <c r="D179" t="b">
        <f t="shared" si="22"/>
        <v>0</v>
      </c>
      <c r="E179" t="b">
        <f t="shared" si="23"/>
        <v>0</v>
      </c>
      <c r="F179" t="b">
        <f t="shared" si="24"/>
        <v>0</v>
      </c>
      <c r="L179" s="171">
        <v>937</v>
      </c>
      <c r="M179" t="b">
        <f t="shared" si="25"/>
        <v>0</v>
      </c>
      <c r="N179" t="b">
        <f t="shared" si="26"/>
        <v>0</v>
      </c>
      <c r="O179" t="b">
        <f t="shared" si="27"/>
        <v>1</v>
      </c>
      <c r="P179" t="b">
        <f t="shared" si="28"/>
        <v>0</v>
      </c>
      <c r="Q179" t="b">
        <f t="shared" si="29"/>
        <v>0</v>
      </c>
    </row>
    <row r="180" spans="1:17" hidden="1">
      <c r="A180" s="170">
        <v>941</v>
      </c>
      <c r="B180" t="b">
        <f t="shared" si="20"/>
        <v>0</v>
      </c>
      <c r="C180" t="b">
        <f t="shared" si="21"/>
        <v>1</v>
      </c>
      <c r="D180" t="b">
        <f t="shared" si="22"/>
        <v>0</v>
      </c>
      <c r="E180" t="b">
        <f t="shared" si="23"/>
        <v>0</v>
      </c>
      <c r="F180" t="b">
        <f t="shared" si="24"/>
        <v>0</v>
      </c>
      <c r="L180" s="170">
        <v>941</v>
      </c>
      <c r="M180" t="b">
        <f t="shared" si="25"/>
        <v>0</v>
      </c>
      <c r="N180" t="b">
        <f t="shared" si="26"/>
        <v>0</v>
      </c>
      <c r="O180" t="b">
        <f t="shared" si="27"/>
        <v>0</v>
      </c>
      <c r="P180" t="b">
        <f t="shared" si="28"/>
        <v>0</v>
      </c>
      <c r="Q180" t="b">
        <f t="shared" si="29"/>
        <v>0</v>
      </c>
    </row>
    <row r="181" spans="1:17" hidden="1">
      <c r="A181" s="171">
        <v>971</v>
      </c>
      <c r="B181" t="b">
        <f t="shared" si="20"/>
        <v>0</v>
      </c>
      <c r="C181" t="b">
        <f t="shared" si="21"/>
        <v>1</v>
      </c>
      <c r="D181" t="b">
        <f t="shared" si="22"/>
        <v>0</v>
      </c>
      <c r="E181" t="b">
        <f t="shared" si="23"/>
        <v>0</v>
      </c>
      <c r="F181" t="b">
        <f t="shared" si="24"/>
        <v>0</v>
      </c>
      <c r="L181" s="171">
        <v>971</v>
      </c>
      <c r="M181" t="b">
        <f t="shared" si="25"/>
        <v>0</v>
      </c>
      <c r="N181" t="b">
        <f t="shared" si="26"/>
        <v>0</v>
      </c>
      <c r="O181" t="b">
        <f t="shared" si="27"/>
        <v>0</v>
      </c>
      <c r="P181" t="b">
        <f t="shared" si="28"/>
        <v>0</v>
      </c>
      <c r="Q181" t="b">
        <f t="shared" si="29"/>
        <v>0</v>
      </c>
    </row>
    <row r="182" spans="1:17" hidden="1">
      <c r="A182" s="170">
        <v>982</v>
      </c>
      <c r="B182" t="b">
        <f t="shared" si="20"/>
        <v>0</v>
      </c>
      <c r="C182" t="b">
        <f t="shared" si="21"/>
        <v>0</v>
      </c>
      <c r="D182" t="b">
        <f t="shared" si="22"/>
        <v>1</v>
      </c>
      <c r="E182" t="b">
        <f t="shared" si="23"/>
        <v>0</v>
      </c>
      <c r="F182" t="b">
        <f t="shared" si="24"/>
        <v>0</v>
      </c>
      <c r="L182" s="170">
        <v>982</v>
      </c>
      <c r="M182" t="b">
        <f t="shared" si="25"/>
        <v>0</v>
      </c>
      <c r="N182" t="b">
        <f t="shared" si="26"/>
        <v>0</v>
      </c>
      <c r="O182" t="b">
        <f t="shared" si="27"/>
        <v>0</v>
      </c>
      <c r="P182" t="b">
        <f t="shared" si="28"/>
        <v>0</v>
      </c>
      <c r="Q182" t="b">
        <f t="shared" si="29"/>
        <v>0</v>
      </c>
    </row>
    <row r="183" spans="1:17" hidden="1">
      <c r="A183" s="171">
        <v>983</v>
      </c>
      <c r="B183" t="b">
        <f t="shared" si="20"/>
        <v>0</v>
      </c>
      <c r="C183" t="b">
        <f t="shared" si="21"/>
        <v>0</v>
      </c>
      <c r="D183" t="b">
        <f t="shared" si="22"/>
        <v>0</v>
      </c>
      <c r="E183" t="b">
        <f t="shared" si="23"/>
        <v>1</v>
      </c>
      <c r="F183" t="b">
        <f t="shared" si="24"/>
        <v>0</v>
      </c>
      <c r="L183" s="171">
        <v>983</v>
      </c>
      <c r="M183" t="b">
        <f t="shared" si="25"/>
        <v>0</v>
      </c>
      <c r="N183" t="b">
        <f t="shared" si="26"/>
        <v>0</v>
      </c>
      <c r="O183" t="b">
        <f t="shared" si="27"/>
        <v>0</v>
      </c>
      <c r="P183" t="b">
        <f t="shared" si="28"/>
        <v>0</v>
      </c>
      <c r="Q183" t="b">
        <f t="shared" si="29"/>
        <v>0</v>
      </c>
    </row>
    <row r="184" spans="1:17" hidden="1">
      <c r="A184" s="170">
        <v>986</v>
      </c>
      <c r="B184" t="b">
        <f t="shared" si="20"/>
        <v>0</v>
      </c>
      <c r="C184" t="b">
        <f t="shared" si="21"/>
        <v>0</v>
      </c>
      <c r="D184" t="b">
        <f t="shared" si="22"/>
        <v>0</v>
      </c>
      <c r="E184" t="b">
        <f t="shared" si="23"/>
        <v>0</v>
      </c>
      <c r="F184" t="b">
        <f t="shared" si="24"/>
        <v>0</v>
      </c>
      <c r="L184" s="170">
        <v>986</v>
      </c>
      <c r="M184" t="b">
        <f t="shared" si="25"/>
        <v>0</v>
      </c>
      <c r="N184" t="b">
        <f t="shared" si="26"/>
        <v>1</v>
      </c>
      <c r="O184" t="b">
        <f t="shared" si="27"/>
        <v>0</v>
      </c>
      <c r="P184" t="b">
        <f t="shared" si="28"/>
        <v>0</v>
      </c>
      <c r="Q184" t="b">
        <f t="shared" si="29"/>
        <v>0</v>
      </c>
    </row>
    <row r="185" spans="1:17" hidden="1">
      <c r="A185" s="171">
        <v>987</v>
      </c>
      <c r="B185" t="b">
        <f t="shared" si="20"/>
        <v>0</v>
      </c>
      <c r="C185" t="b">
        <f t="shared" si="21"/>
        <v>0</v>
      </c>
      <c r="D185" t="b">
        <f t="shared" si="22"/>
        <v>0</v>
      </c>
      <c r="E185" t="b">
        <f t="shared" si="23"/>
        <v>0</v>
      </c>
      <c r="F185" t="b">
        <f t="shared" si="24"/>
        <v>0</v>
      </c>
      <c r="L185" s="171">
        <v>987</v>
      </c>
      <c r="M185" t="b">
        <f t="shared" si="25"/>
        <v>0</v>
      </c>
      <c r="N185" t="b">
        <f t="shared" si="26"/>
        <v>0</v>
      </c>
      <c r="O185" t="b">
        <f t="shared" si="27"/>
        <v>1</v>
      </c>
      <c r="P185" t="b">
        <f t="shared" si="28"/>
        <v>0</v>
      </c>
      <c r="Q185" t="b">
        <f t="shared" si="29"/>
        <v>0</v>
      </c>
    </row>
    <row r="186" spans="1:17" hidden="1">
      <c r="A186" s="170">
        <v>988</v>
      </c>
      <c r="B186" t="b">
        <f t="shared" si="20"/>
        <v>0</v>
      </c>
      <c r="C186" t="b">
        <f t="shared" si="21"/>
        <v>0</v>
      </c>
      <c r="D186" t="b">
        <f t="shared" si="22"/>
        <v>0</v>
      </c>
      <c r="E186" t="b">
        <f t="shared" si="23"/>
        <v>0</v>
      </c>
      <c r="F186" t="b">
        <f t="shared" si="24"/>
        <v>0</v>
      </c>
      <c r="L186" s="170">
        <v>988</v>
      </c>
      <c r="M186" t="b">
        <f t="shared" si="25"/>
        <v>0</v>
      </c>
      <c r="N186" t="b">
        <f t="shared" si="26"/>
        <v>0</v>
      </c>
      <c r="O186" t="b">
        <f t="shared" si="27"/>
        <v>0</v>
      </c>
      <c r="P186" t="b">
        <f t="shared" si="28"/>
        <v>1</v>
      </c>
      <c r="Q186" t="b">
        <f t="shared" si="29"/>
        <v>0</v>
      </c>
    </row>
    <row r="187" spans="1:17" hidden="1">
      <c r="A187" s="171">
        <v>995</v>
      </c>
      <c r="B187" t="b">
        <f t="shared" si="20"/>
        <v>0</v>
      </c>
      <c r="C187" t="b">
        <f t="shared" si="21"/>
        <v>0</v>
      </c>
      <c r="D187" t="b">
        <f t="shared" si="22"/>
        <v>0</v>
      </c>
      <c r="E187" t="b">
        <f t="shared" si="23"/>
        <v>0</v>
      </c>
      <c r="F187" t="b">
        <f t="shared" si="24"/>
        <v>0</v>
      </c>
      <c r="L187" s="171">
        <v>995</v>
      </c>
      <c r="M187" t="b">
        <f t="shared" si="25"/>
        <v>1</v>
      </c>
      <c r="N187" t="b">
        <f t="shared" si="26"/>
        <v>0</v>
      </c>
      <c r="O187" t="b">
        <f t="shared" si="27"/>
        <v>0</v>
      </c>
      <c r="P187" t="b">
        <f t="shared" si="28"/>
        <v>0</v>
      </c>
      <c r="Q187" t="b">
        <f t="shared" si="29"/>
        <v>0</v>
      </c>
    </row>
    <row r="188" spans="1:17" hidden="1">
      <c r="A188" s="170">
        <v>996</v>
      </c>
      <c r="B188" t="b">
        <f t="shared" si="20"/>
        <v>0</v>
      </c>
      <c r="C188" t="b">
        <f t="shared" si="21"/>
        <v>0</v>
      </c>
      <c r="D188" t="b">
        <f t="shared" si="22"/>
        <v>0</v>
      </c>
      <c r="E188" t="b">
        <f t="shared" si="23"/>
        <v>0</v>
      </c>
      <c r="F188" t="b">
        <f t="shared" si="24"/>
        <v>0</v>
      </c>
      <c r="L188" s="170">
        <v>996</v>
      </c>
      <c r="M188" t="b">
        <f t="shared" si="25"/>
        <v>0</v>
      </c>
      <c r="N188" t="b">
        <f t="shared" si="26"/>
        <v>1</v>
      </c>
      <c r="O188" t="b">
        <f t="shared" si="27"/>
        <v>0</v>
      </c>
      <c r="P188" t="b">
        <f t="shared" si="28"/>
        <v>0</v>
      </c>
      <c r="Q188" t="b">
        <f t="shared" si="29"/>
        <v>0</v>
      </c>
    </row>
    <row r="189" spans="1:17" hidden="1">
      <c r="A189" s="171">
        <v>997</v>
      </c>
      <c r="B189" t="b">
        <f t="shared" si="20"/>
        <v>0</v>
      </c>
      <c r="C189" t="b">
        <f t="shared" si="21"/>
        <v>0</v>
      </c>
      <c r="D189" t="b">
        <f t="shared" si="22"/>
        <v>0</v>
      </c>
      <c r="E189" t="b">
        <f t="shared" si="23"/>
        <v>0</v>
      </c>
      <c r="F189" t="b">
        <f t="shared" si="24"/>
        <v>0</v>
      </c>
      <c r="L189" s="171">
        <v>997</v>
      </c>
      <c r="M189" t="b">
        <f t="shared" si="25"/>
        <v>0</v>
      </c>
      <c r="N189" t="b">
        <f t="shared" si="26"/>
        <v>0</v>
      </c>
      <c r="O189" t="b">
        <f t="shared" si="27"/>
        <v>1</v>
      </c>
      <c r="P189" t="b">
        <f t="shared" si="28"/>
        <v>0</v>
      </c>
      <c r="Q189" t="b">
        <f t="shared" si="29"/>
        <v>0</v>
      </c>
    </row>
    <row r="190" spans="1:17" hidden="1">
      <c r="A190" s="170">
        <v>1000</v>
      </c>
      <c r="B190" t="b">
        <f t="shared" si="20"/>
        <v>1</v>
      </c>
      <c r="C190" t="b">
        <f t="shared" si="21"/>
        <v>0</v>
      </c>
      <c r="D190" t="b">
        <f t="shared" si="22"/>
        <v>0</v>
      </c>
      <c r="E190" t="b">
        <f t="shared" si="23"/>
        <v>0</v>
      </c>
      <c r="F190" t="b">
        <f t="shared" si="24"/>
        <v>0</v>
      </c>
      <c r="L190" s="170">
        <v>1000</v>
      </c>
      <c r="M190" t="b">
        <f t="shared" si="25"/>
        <v>0</v>
      </c>
      <c r="N190" t="b">
        <f t="shared" si="26"/>
        <v>0</v>
      </c>
      <c r="O190" t="b">
        <f t="shared" si="27"/>
        <v>0</v>
      </c>
      <c r="P190" t="b">
        <f t="shared" si="28"/>
        <v>0</v>
      </c>
      <c r="Q190" t="b">
        <f t="shared" si="29"/>
        <v>0</v>
      </c>
    </row>
    <row r="191" spans="1:17" hidden="1">
      <c r="A191" s="171">
        <v>1001</v>
      </c>
      <c r="B191" t="b">
        <f t="shared" si="20"/>
        <v>0</v>
      </c>
      <c r="C191" t="b">
        <f t="shared" si="21"/>
        <v>1</v>
      </c>
      <c r="D191" t="b">
        <f t="shared" si="22"/>
        <v>0</v>
      </c>
      <c r="E191" t="b">
        <f t="shared" si="23"/>
        <v>0</v>
      </c>
      <c r="F191" t="b">
        <f t="shared" si="24"/>
        <v>0</v>
      </c>
      <c r="L191" s="171">
        <v>1001</v>
      </c>
      <c r="M191" t="b">
        <f t="shared" si="25"/>
        <v>0</v>
      </c>
      <c r="N191" t="b">
        <f t="shared" si="26"/>
        <v>0</v>
      </c>
      <c r="O191" t="b">
        <f t="shared" si="27"/>
        <v>0</v>
      </c>
      <c r="P191" t="b">
        <f t="shared" si="28"/>
        <v>0</v>
      </c>
      <c r="Q191" t="b">
        <f t="shared" si="29"/>
        <v>0</v>
      </c>
    </row>
    <row r="192" spans="1:17" hidden="1">
      <c r="A192" s="170">
        <v>1004</v>
      </c>
      <c r="B192" t="b">
        <f t="shared" si="20"/>
        <v>0</v>
      </c>
      <c r="C192" t="b">
        <f t="shared" si="21"/>
        <v>0</v>
      </c>
      <c r="D192" t="b">
        <f t="shared" si="22"/>
        <v>0</v>
      </c>
      <c r="E192" t="b">
        <f t="shared" si="23"/>
        <v>0</v>
      </c>
      <c r="F192" t="b">
        <f t="shared" si="24"/>
        <v>1</v>
      </c>
      <c r="L192" s="170">
        <v>1004</v>
      </c>
      <c r="M192" t="b">
        <f t="shared" si="25"/>
        <v>0</v>
      </c>
      <c r="N192" t="b">
        <f t="shared" si="26"/>
        <v>0</v>
      </c>
      <c r="O192" t="b">
        <f t="shared" si="27"/>
        <v>0</v>
      </c>
      <c r="P192" t="b">
        <f t="shared" si="28"/>
        <v>0</v>
      </c>
      <c r="Q192" t="b">
        <f t="shared" si="29"/>
        <v>0</v>
      </c>
    </row>
    <row r="193" spans="1:17">
      <c r="A193" s="171">
        <v>1009</v>
      </c>
      <c r="B193" t="b">
        <f t="shared" si="20"/>
        <v>0</v>
      </c>
      <c r="C193" t="b">
        <f t="shared" si="21"/>
        <v>0</v>
      </c>
      <c r="D193" t="b">
        <f t="shared" si="22"/>
        <v>0</v>
      </c>
      <c r="E193" t="b">
        <f t="shared" si="23"/>
        <v>0</v>
      </c>
      <c r="F193" t="b">
        <f t="shared" si="24"/>
        <v>0</v>
      </c>
      <c r="L193" s="171">
        <v>1009</v>
      </c>
      <c r="M193" t="b">
        <f t="shared" si="25"/>
        <v>0</v>
      </c>
      <c r="N193" t="b">
        <f t="shared" si="26"/>
        <v>0</v>
      </c>
      <c r="O193" t="b">
        <f t="shared" si="27"/>
        <v>0</v>
      </c>
      <c r="P193" t="b">
        <f t="shared" si="28"/>
        <v>0</v>
      </c>
      <c r="Q193" t="b">
        <f t="shared" si="29"/>
        <v>1</v>
      </c>
    </row>
    <row r="194" spans="1:17" hidden="1">
      <c r="A194" s="170">
        <v>1024</v>
      </c>
      <c r="B194" t="b">
        <f t="shared" si="20"/>
        <v>0</v>
      </c>
      <c r="C194" t="b">
        <f t="shared" si="21"/>
        <v>0</v>
      </c>
      <c r="D194" t="b">
        <f t="shared" si="22"/>
        <v>0</v>
      </c>
      <c r="E194" t="b">
        <f t="shared" si="23"/>
        <v>0</v>
      </c>
      <c r="F194" t="b">
        <f t="shared" si="24"/>
        <v>1</v>
      </c>
      <c r="L194" s="170">
        <v>1024</v>
      </c>
      <c r="M194" t="b">
        <f t="shared" si="25"/>
        <v>0</v>
      </c>
      <c r="N194" t="b">
        <f t="shared" si="26"/>
        <v>0</v>
      </c>
      <c r="O194" t="b">
        <f t="shared" si="27"/>
        <v>0</v>
      </c>
      <c r="P194" t="b">
        <f t="shared" si="28"/>
        <v>0</v>
      </c>
      <c r="Q194" t="b">
        <f t="shared" si="29"/>
        <v>0</v>
      </c>
    </row>
    <row r="195" spans="1:17" hidden="1">
      <c r="A195" s="171">
        <v>1030</v>
      </c>
      <c r="B195" t="b">
        <f t="shared" ref="B195:B258" si="30">+RIGHT(A195,1)="0"</f>
        <v>1</v>
      </c>
      <c r="C195" t="b">
        <f t="shared" ref="C195:C258" si="31">+RIGHT(A195,1)="1"</f>
        <v>0</v>
      </c>
      <c r="D195" t="b">
        <f t="shared" ref="D195:D258" si="32">+RIGHT(A195,1)="2"</f>
        <v>0</v>
      </c>
      <c r="E195" t="b">
        <f t="shared" ref="E195:E258" si="33">+RIGHT(A195,1)="3"</f>
        <v>0</v>
      </c>
      <c r="F195" t="b">
        <f t="shared" ref="F195:F258" si="34">+RIGHT(A195,1)="4"</f>
        <v>0</v>
      </c>
      <c r="L195" s="171">
        <v>1030</v>
      </c>
      <c r="M195" t="b">
        <f t="shared" ref="M195:M258" si="35">+RIGHT(L195,1)="5"</f>
        <v>0</v>
      </c>
      <c r="N195" t="b">
        <f t="shared" ref="N195:N258" si="36">+RIGHT(L195,1)="6"</f>
        <v>0</v>
      </c>
      <c r="O195" t="b">
        <f t="shared" ref="O195:O258" si="37">+RIGHT(L195,1)="7"</f>
        <v>0</v>
      </c>
      <c r="P195" t="b">
        <f t="shared" ref="P195:P258" si="38">+RIGHT(L195,1)="8"</f>
        <v>0</v>
      </c>
      <c r="Q195" t="b">
        <f t="shared" ref="Q195:Q258" si="39">+RIGHT(L195,1)="9"</f>
        <v>0</v>
      </c>
    </row>
    <row r="196" spans="1:17" hidden="1">
      <c r="A196" s="170">
        <v>1055</v>
      </c>
      <c r="B196" t="b">
        <f t="shared" si="30"/>
        <v>0</v>
      </c>
      <c r="C196" t="b">
        <f t="shared" si="31"/>
        <v>0</v>
      </c>
      <c r="D196" t="b">
        <f t="shared" si="32"/>
        <v>0</v>
      </c>
      <c r="E196" t="b">
        <f t="shared" si="33"/>
        <v>0</v>
      </c>
      <c r="F196" t="b">
        <f t="shared" si="34"/>
        <v>0</v>
      </c>
      <c r="L196" s="170">
        <v>1055</v>
      </c>
      <c r="M196" t="b">
        <f t="shared" si="35"/>
        <v>1</v>
      </c>
      <c r="N196" t="b">
        <f t="shared" si="36"/>
        <v>0</v>
      </c>
      <c r="O196" t="b">
        <f t="shared" si="37"/>
        <v>0</v>
      </c>
      <c r="P196" t="b">
        <f t="shared" si="38"/>
        <v>0</v>
      </c>
      <c r="Q196" t="b">
        <f t="shared" si="39"/>
        <v>0</v>
      </c>
    </row>
    <row r="197" spans="1:17" hidden="1">
      <c r="A197" s="171">
        <v>1056</v>
      </c>
      <c r="B197" t="b">
        <f t="shared" si="30"/>
        <v>0</v>
      </c>
      <c r="C197" t="b">
        <f t="shared" si="31"/>
        <v>0</v>
      </c>
      <c r="D197" t="b">
        <f t="shared" si="32"/>
        <v>0</v>
      </c>
      <c r="E197" t="b">
        <f t="shared" si="33"/>
        <v>0</v>
      </c>
      <c r="F197" t="b">
        <f t="shared" si="34"/>
        <v>0</v>
      </c>
      <c r="L197" s="171">
        <v>1056</v>
      </c>
      <c r="M197" t="b">
        <f t="shared" si="35"/>
        <v>0</v>
      </c>
      <c r="N197" t="b">
        <f t="shared" si="36"/>
        <v>1</v>
      </c>
      <c r="O197" t="b">
        <f t="shared" si="37"/>
        <v>0</v>
      </c>
      <c r="P197" t="b">
        <f t="shared" si="38"/>
        <v>0</v>
      </c>
      <c r="Q197" t="b">
        <f t="shared" si="39"/>
        <v>0</v>
      </c>
    </row>
    <row r="198" spans="1:17" hidden="1">
      <c r="A198" s="170">
        <v>1065</v>
      </c>
      <c r="B198" t="b">
        <f t="shared" si="30"/>
        <v>0</v>
      </c>
      <c r="C198" t="b">
        <f t="shared" si="31"/>
        <v>0</v>
      </c>
      <c r="D198" t="b">
        <f t="shared" si="32"/>
        <v>0</v>
      </c>
      <c r="E198" t="b">
        <f t="shared" si="33"/>
        <v>0</v>
      </c>
      <c r="F198" t="b">
        <f t="shared" si="34"/>
        <v>0</v>
      </c>
      <c r="L198" s="170">
        <v>1065</v>
      </c>
      <c r="M198" t="b">
        <f t="shared" si="35"/>
        <v>1</v>
      </c>
      <c r="N198" t="b">
        <f t="shared" si="36"/>
        <v>0</v>
      </c>
      <c r="O198" t="b">
        <f t="shared" si="37"/>
        <v>0</v>
      </c>
      <c r="P198" t="b">
        <f t="shared" si="38"/>
        <v>0</v>
      </c>
      <c r="Q198" t="b">
        <f t="shared" si="39"/>
        <v>0</v>
      </c>
    </row>
    <row r="199" spans="1:17">
      <c r="A199" s="171">
        <v>1099</v>
      </c>
      <c r="B199" t="b">
        <f t="shared" si="30"/>
        <v>0</v>
      </c>
      <c r="C199" t="b">
        <f t="shared" si="31"/>
        <v>0</v>
      </c>
      <c r="D199" t="b">
        <f t="shared" si="32"/>
        <v>0</v>
      </c>
      <c r="E199" t="b">
        <f t="shared" si="33"/>
        <v>0</v>
      </c>
      <c r="F199" t="b">
        <f t="shared" si="34"/>
        <v>0</v>
      </c>
      <c r="L199" s="171">
        <v>1099</v>
      </c>
      <c r="M199" t="b">
        <f t="shared" si="35"/>
        <v>0</v>
      </c>
      <c r="N199" t="b">
        <f t="shared" si="36"/>
        <v>0</v>
      </c>
      <c r="O199" t="b">
        <f t="shared" si="37"/>
        <v>0</v>
      </c>
      <c r="P199" t="b">
        <f t="shared" si="38"/>
        <v>0</v>
      </c>
      <c r="Q199" t="b">
        <f t="shared" si="39"/>
        <v>1</v>
      </c>
    </row>
    <row r="200" spans="1:17" hidden="1">
      <c r="A200" s="170">
        <v>1103</v>
      </c>
      <c r="B200" t="b">
        <f t="shared" si="30"/>
        <v>0</v>
      </c>
      <c r="C200" t="b">
        <f t="shared" si="31"/>
        <v>0</v>
      </c>
      <c r="D200" t="b">
        <f t="shared" si="32"/>
        <v>0</v>
      </c>
      <c r="E200" t="b">
        <f t="shared" si="33"/>
        <v>1</v>
      </c>
      <c r="F200" t="b">
        <f t="shared" si="34"/>
        <v>0</v>
      </c>
      <c r="L200" s="170">
        <v>1103</v>
      </c>
      <c r="M200" t="b">
        <f t="shared" si="35"/>
        <v>0</v>
      </c>
      <c r="N200" t="b">
        <f t="shared" si="36"/>
        <v>0</v>
      </c>
      <c r="O200" t="b">
        <f t="shared" si="37"/>
        <v>0</v>
      </c>
      <c r="P200" t="b">
        <f t="shared" si="38"/>
        <v>0</v>
      </c>
      <c r="Q200" t="b">
        <f t="shared" si="39"/>
        <v>0</v>
      </c>
    </row>
    <row r="201" spans="1:17" hidden="1">
      <c r="A201" s="171">
        <v>1106</v>
      </c>
      <c r="B201" t="b">
        <f t="shared" si="30"/>
        <v>0</v>
      </c>
      <c r="C201" t="b">
        <f t="shared" si="31"/>
        <v>0</v>
      </c>
      <c r="D201" t="b">
        <f t="shared" si="32"/>
        <v>0</v>
      </c>
      <c r="E201" t="b">
        <f t="shared" si="33"/>
        <v>0</v>
      </c>
      <c r="F201" t="b">
        <f t="shared" si="34"/>
        <v>0</v>
      </c>
      <c r="L201" s="171">
        <v>1106</v>
      </c>
      <c r="M201" t="b">
        <f t="shared" si="35"/>
        <v>0</v>
      </c>
      <c r="N201" t="b">
        <f t="shared" si="36"/>
        <v>1</v>
      </c>
      <c r="O201" t="b">
        <f t="shared" si="37"/>
        <v>0</v>
      </c>
      <c r="P201" t="b">
        <f t="shared" si="38"/>
        <v>0</v>
      </c>
      <c r="Q201" t="b">
        <f t="shared" si="39"/>
        <v>0</v>
      </c>
    </row>
    <row r="202" spans="1:17" hidden="1">
      <c r="A202" s="170">
        <v>1107</v>
      </c>
      <c r="B202" t="b">
        <f t="shared" si="30"/>
        <v>0</v>
      </c>
      <c r="C202" t="b">
        <f t="shared" si="31"/>
        <v>0</v>
      </c>
      <c r="D202" t="b">
        <f t="shared" si="32"/>
        <v>0</v>
      </c>
      <c r="E202" t="b">
        <f t="shared" si="33"/>
        <v>0</v>
      </c>
      <c r="F202" t="b">
        <f t="shared" si="34"/>
        <v>0</v>
      </c>
      <c r="L202" s="170">
        <v>1107</v>
      </c>
      <c r="M202" t="b">
        <f t="shared" si="35"/>
        <v>0</v>
      </c>
      <c r="N202" t="b">
        <f t="shared" si="36"/>
        <v>0</v>
      </c>
      <c r="O202" t="b">
        <f t="shared" si="37"/>
        <v>1</v>
      </c>
      <c r="P202" t="b">
        <f t="shared" si="38"/>
        <v>0</v>
      </c>
      <c r="Q202" t="b">
        <f t="shared" si="39"/>
        <v>0</v>
      </c>
    </row>
    <row r="203" spans="1:17">
      <c r="A203" s="171">
        <v>1109</v>
      </c>
      <c r="B203" t="b">
        <f t="shared" si="30"/>
        <v>0</v>
      </c>
      <c r="C203" t="b">
        <f t="shared" si="31"/>
        <v>0</v>
      </c>
      <c r="D203" t="b">
        <f t="shared" si="32"/>
        <v>0</v>
      </c>
      <c r="E203" t="b">
        <f t="shared" si="33"/>
        <v>0</v>
      </c>
      <c r="F203" t="b">
        <f t="shared" si="34"/>
        <v>0</v>
      </c>
      <c r="L203" s="171">
        <v>1109</v>
      </c>
      <c r="M203" t="b">
        <f t="shared" si="35"/>
        <v>0</v>
      </c>
      <c r="N203" t="b">
        <f t="shared" si="36"/>
        <v>0</v>
      </c>
      <c r="O203" t="b">
        <f t="shared" si="37"/>
        <v>0</v>
      </c>
      <c r="P203" t="b">
        <f t="shared" si="38"/>
        <v>0</v>
      </c>
      <c r="Q203" t="b">
        <f t="shared" si="39"/>
        <v>1</v>
      </c>
    </row>
    <row r="204" spans="1:17" hidden="1">
      <c r="A204" s="170">
        <v>1117</v>
      </c>
      <c r="B204" t="b">
        <f t="shared" si="30"/>
        <v>0</v>
      </c>
      <c r="C204" t="b">
        <f t="shared" si="31"/>
        <v>0</v>
      </c>
      <c r="D204" t="b">
        <f t="shared" si="32"/>
        <v>0</v>
      </c>
      <c r="E204" t="b">
        <f t="shared" si="33"/>
        <v>0</v>
      </c>
      <c r="F204" t="b">
        <f t="shared" si="34"/>
        <v>0</v>
      </c>
      <c r="L204" s="170">
        <v>1117</v>
      </c>
      <c r="M204" t="b">
        <f t="shared" si="35"/>
        <v>0</v>
      </c>
      <c r="N204" t="b">
        <f t="shared" si="36"/>
        <v>0</v>
      </c>
      <c r="O204" t="b">
        <f t="shared" si="37"/>
        <v>1</v>
      </c>
      <c r="P204" t="b">
        <f t="shared" si="38"/>
        <v>0</v>
      </c>
      <c r="Q204" t="b">
        <f t="shared" si="39"/>
        <v>0</v>
      </c>
    </row>
    <row r="205" spans="1:17" hidden="1">
      <c r="A205" s="171">
        <v>1131</v>
      </c>
      <c r="B205" t="b">
        <f t="shared" si="30"/>
        <v>0</v>
      </c>
      <c r="C205" t="b">
        <f t="shared" si="31"/>
        <v>1</v>
      </c>
      <c r="D205" t="b">
        <f t="shared" si="32"/>
        <v>0</v>
      </c>
      <c r="E205" t="b">
        <f t="shared" si="33"/>
        <v>0</v>
      </c>
      <c r="F205" t="b">
        <f t="shared" si="34"/>
        <v>0</v>
      </c>
      <c r="L205" s="171">
        <v>1131</v>
      </c>
      <c r="M205" t="b">
        <f t="shared" si="35"/>
        <v>0</v>
      </c>
      <c r="N205" t="b">
        <f t="shared" si="36"/>
        <v>0</v>
      </c>
      <c r="O205" t="b">
        <f t="shared" si="37"/>
        <v>0</v>
      </c>
      <c r="P205" t="b">
        <f t="shared" si="38"/>
        <v>0</v>
      </c>
      <c r="Q205" t="b">
        <f t="shared" si="39"/>
        <v>0</v>
      </c>
    </row>
    <row r="206" spans="1:17" hidden="1">
      <c r="A206" s="170">
        <v>1136</v>
      </c>
      <c r="B206" t="b">
        <f t="shared" si="30"/>
        <v>0</v>
      </c>
      <c r="C206" t="b">
        <f t="shared" si="31"/>
        <v>0</v>
      </c>
      <c r="D206" t="b">
        <f t="shared" si="32"/>
        <v>0</v>
      </c>
      <c r="E206" t="b">
        <f t="shared" si="33"/>
        <v>0</v>
      </c>
      <c r="F206" t="b">
        <f t="shared" si="34"/>
        <v>0</v>
      </c>
      <c r="L206" s="170">
        <v>1136</v>
      </c>
      <c r="M206" t="b">
        <f t="shared" si="35"/>
        <v>0</v>
      </c>
      <c r="N206" t="b">
        <f t="shared" si="36"/>
        <v>1</v>
      </c>
      <c r="O206" t="b">
        <f t="shared" si="37"/>
        <v>0</v>
      </c>
      <c r="P206" t="b">
        <f t="shared" si="38"/>
        <v>0</v>
      </c>
      <c r="Q206" t="b">
        <f t="shared" si="39"/>
        <v>0</v>
      </c>
    </row>
    <row r="207" spans="1:17" hidden="1">
      <c r="A207" s="171">
        <v>1137</v>
      </c>
      <c r="B207" t="b">
        <f t="shared" si="30"/>
        <v>0</v>
      </c>
      <c r="C207" t="b">
        <f t="shared" si="31"/>
        <v>0</v>
      </c>
      <c r="D207" t="b">
        <f t="shared" si="32"/>
        <v>0</v>
      </c>
      <c r="E207" t="b">
        <f t="shared" si="33"/>
        <v>0</v>
      </c>
      <c r="F207" t="b">
        <f t="shared" si="34"/>
        <v>0</v>
      </c>
      <c r="L207" s="171">
        <v>1137</v>
      </c>
      <c r="M207" t="b">
        <f t="shared" si="35"/>
        <v>0</v>
      </c>
      <c r="N207" t="b">
        <f t="shared" si="36"/>
        <v>0</v>
      </c>
      <c r="O207" t="b">
        <f t="shared" si="37"/>
        <v>1</v>
      </c>
      <c r="P207" t="b">
        <f t="shared" si="38"/>
        <v>0</v>
      </c>
      <c r="Q207" t="b">
        <f t="shared" si="39"/>
        <v>0</v>
      </c>
    </row>
    <row r="208" spans="1:17">
      <c r="A208" s="170">
        <v>1149</v>
      </c>
      <c r="B208" t="b">
        <f t="shared" si="30"/>
        <v>0</v>
      </c>
      <c r="C208" t="b">
        <f t="shared" si="31"/>
        <v>0</v>
      </c>
      <c r="D208" t="b">
        <f t="shared" si="32"/>
        <v>0</v>
      </c>
      <c r="E208" t="b">
        <f t="shared" si="33"/>
        <v>0</v>
      </c>
      <c r="F208" t="b">
        <f t="shared" si="34"/>
        <v>0</v>
      </c>
      <c r="L208" s="170">
        <v>1149</v>
      </c>
      <c r="M208" t="b">
        <f t="shared" si="35"/>
        <v>0</v>
      </c>
      <c r="N208" t="b">
        <f t="shared" si="36"/>
        <v>0</v>
      </c>
      <c r="O208" t="b">
        <f t="shared" si="37"/>
        <v>0</v>
      </c>
      <c r="P208" t="b">
        <f t="shared" si="38"/>
        <v>0</v>
      </c>
      <c r="Q208" t="b">
        <f t="shared" si="39"/>
        <v>1</v>
      </c>
    </row>
    <row r="209" spans="1:17" hidden="1">
      <c r="A209" s="171">
        <v>1150</v>
      </c>
      <c r="B209" t="b">
        <f t="shared" si="30"/>
        <v>1</v>
      </c>
      <c r="C209" t="b">
        <f t="shared" si="31"/>
        <v>0</v>
      </c>
      <c r="D209" t="b">
        <f t="shared" si="32"/>
        <v>0</v>
      </c>
      <c r="E209" t="b">
        <f t="shared" si="33"/>
        <v>0</v>
      </c>
      <c r="F209" t="b">
        <f t="shared" si="34"/>
        <v>0</v>
      </c>
      <c r="L209" s="171">
        <v>1150</v>
      </c>
      <c r="M209" t="b">
        <f t="shared" si="35"/>
        <v>0</v>
      </c>
      <c r="N209" t="b">
        <f t="shared" si="36"/>
        <v>0</v>
      </c>
      <c r="O209" t="b">
        <f t="shared" si="37"/>
        <v>0</v>
      </c>
      <c r="P209" t="b">
        <f t="shared" si="38"/>
        <v>0</v>
      </c>
      <c r="Q209" t="b">
        <f t="shared" si="39"/>
        <v>0</v>
      </c>
    </row>
    <row r="210" spans="1:17" hidden="1">
      <c r="A210" s="170">
        <v>1151</v>
      </c>
      <c r="B210" t="b">
        <f t="shared" si="30"/>
        <v>0</v>
      </c>
      <c r="C210" t="b">
        <f t="shared" si="31"/>
        <v>1</v>
      </c>
      <c r="D210" t="b">
        <f t="shared" si="32"/>
        <v>0</v>
      </c>
      <c r="E210" t="b">
        <f t="shared" si="33"/>
        <v>0</v>
      </c>
      <c r="F210" t="b">
        <f t="shared" si="34"/>
        <v>0</v>
      </c>
      <c r="L210" s="170">
        <v>1151</v>
      </c>
      <c r="M210" t="b">
        <f t="shared" si="35"/>
        <v>0</v>
      </c>
      <c r="N210" t="b">
        <f t="shared" si="36"/>
        <v>0</v>
      </c>
      <c r="O210" t="b">
        <f t="shared" si="37"/>
        <v>0</v>
      </c>
      <c r="P210" t="b">
        <f t="shared" si="38"/>
        <v>0</v>
      </c>
      <c r="Q210" t="b">
        <f t="shared" si="39"/>
        <v>0</v>
      </c>
    </row>
    <row r="211" spans="1:17" hidden="1">
      <c r="A211" s="171">
        <v>1152</v>
      </c>
      <c r="B211" t="b">
        <f t="shared" si="30"/>
        <v>0</v>
      </c>
      <c r="C211" t="b">
        <f t="shared" si="31"/>
        <v>0</v>
      </c>
      <c r="D211" t="b">
        <f t="shared" si="32"/>
        <v>1</v>
      </c>
      <c r="E211" t="b">
        <f t="shared" si="33"/>
        <v>0</v>
      </c>
      <c r="F211" t="b">
        <f t="shared" si="34"/>
        <v>0</v>
      </c>
      <c r="L211" s="171">
        <v>1152</v>
      </c>
      <c r="M211" t="b">
        <f t="shared" si="35"/>
        <v>0</v>
      </c>
      <c r="N211" t="b">
        <f t="shared" si="36"/>
        <v>0</v>
      </c>
      <c r="O211" t="b">
        <f t="shared" si="37"/>
        <v>0</v>
      </c>
      <c r="P211" t="b">
        <f t="shared" si="38"/>
        <v>0</v>
      </c>
      <c r="Q211" t="b">
        <f t="shared" si="39"/>
        <v>0</v>
      </c>
    </row>
    <row r="212" spans="1:17" hidden="1">
      <c r="A212" s="170">
        <v>1161</v>
      </c>
      <c r="B212" t="b">
        <f t="shared" si="30"/>
        <v>0</v>
      </c>
      <c r="C212" t="b">
        <f t="shared" si="31"/>
        <v>1</v>
      </c>
      <c r="D212" t="b">
        <f t="shared" si="32"/>
        <v>0</v>
      </c>
      <c r="E212" t="b">
        <f t="shared" si="33"/>
        <v>0</v>
      </c>
      <c r="F212" t="b">
        <f t="shared" si="34"/>
        <v>0</v>
      </c>
      <c r="L212" s="170">
        <v>1161</v>
      </c>
      <c r="M212" t="b">
        <f t="shared" si="35"/>
        <v>0</v>
      </c>
      <c r="N212" t="b">
        <f t="shared" si="36"/>
        <v>0</v>
      </c>
      <c r="O212" t="b">
        <f t="shared" si="37"/>
        <v>0</v>
      </c>
      <c r="P212" t="b">
        <f t="shared" si="38"/>
        <v>0</v>
      </c>
      <c r="Q212" t="b">
        <f t="shared" si="39"/>
        <v>0</v>
      </c>
    </row>
    <row r="213" spans="1:17" hidden="1">
      <c r="A213" s="171">
        <v>1162</v>
      </c>
      <c r="B213" t="b">
        <f t="shared" si="30"/>
        <v>0</v>
      </c>
      <c r="C213" t="b">
        <f t="shared" si="31"/>
        <v>0</v>
      </c>
      <c r="D213" t="b">
        <f t="shared" si="32"/>
        <v>1</v>
      </c>
      <c r="E213" t="b">
        <f t="shared" si="33"/>
        <v>0</v>
      </c>
      <c r="F213" t="b">
        <f t="shared" si="34"/>
        <v>0</v>
      </c>
      <c r="L213" s="171">
        <v>1162</v>
      </c>
      <c r="M213" t="b">
        <f t="shared" si="35"/>
        <v>0</v>
      </c>
      <c r="N213" t="b">
        <f t="shared" si="36"/>
        <v>0</v>
      </c>
      <c r="O213" t="b">
        <f t="shared" si="37"/>
        <v>0</v>
      </c>
      <c r="P213" t="b">
        <f t="shared" si="38"/>
        <v>0</v>
      </c>
      <c r="Q213" t="b">
        <f t="shared" si="39"/>
        <v>0</v>
      </c>
    </row>
    <row r="214" spans="1:17" hidden="1">
      <c r="A214" s="170">
        <v>1164</v>
      </c>
      <c r="B214" t="b">
        <f t="shared" si="30"/>
        <v>0</v>
      </c>
      <c r="C214" t="b">
        <f t="shared" si="31"/>
        <v>0</v>
      </c>
      <c r="D214" t="b">
        <f t="shared" si="32"/>
        <v>0</v>
      </c>
      <c r="E214" t="b">
        <f t="shared" si="33"/>
        <v>0</v>
      </c>
      <c r="F214" t="b">
        <f t="shared" si="34"/>
        <v>1</v>
      </c>
      <c r="L214" s="170">
        <v>1164</v>
      </c>
      <c r="M214" t="b">
        <f t="shared" si="35"/>
        <v>0</v>
      </c>
      <c r="N214" t="b">
        <f t="shared" si="36"/>
        <v>0</v>
      </c>
      <c r="O214" t="b">
        <f t="shared" si="37"/>
        <v>0</v>
      </c>
      <c r="P214" t="b">
        <f t="shared" si="38"/>
        <v>0</v>
      </c>
      <c r="Q214" t="b">
        <f t="shared" si="39"/>
        <v>0</v>
      </c>
    </row>
    <row r="215" spans="1:17" hidden="1">
      <c r="A215" s="171">
        <v>1168</v>
      </c>
      <c r="B215" t="b">
        <f t="shared" si="30"/>
        <v>0</v>
      </c>
      <c r="C215" t="b">
        <f t="shared" si="31"/>
        <v>0</v>
      </c>
      <c r="D215" t="b">
        <f t="shared" si="32"/>
        <v>0</v>
      </c>
      <c r="E215" t="b">
        <f t="shared" si="33"/>
        <v>0</v>
      </c>
      <c r="F215" t="b">
        <f t="shared" si="34"/>
        <v>0</v>
      </c>
      <c r="L215" s="171">
        <v>1168</v>
      </c>
      <c r="M215" t="b">
        <f t="shared" si="35"/>
        <v>0</v>
      </c>
      <c r="N215" t="b">
        <f t="shared" si="36"/>
        <v>0</v>
      </c>
      <c r="O215" t="b">
        <f t="shared" si="37"/>
        <v>0</v>
      </c>
      <c r="P215" t="b">
        <f t="shared" si="38"/>
        <v>1</v>
      </c>
      <c r="Q215" t="b">
        <f t="shared" si="39"/>
        <v>0</v>
      </c>
    </row>
    <row r="216" spans="1:17" hidden="1">
      <c r="A216" s="170">
        <v>1174</v>
      </c>
      <c r="B216" t="b">
        <f t="shared" si="30"/>
        <v>0</v>
      </c>
      <c r="C216" t="b">
        <f t="shared" si="31"/>
        <v>0</v>
      </c>
      <c r="D216" t="b">
        <f t="shared" si="32"/>
        <v>0</v>
      </c>
      <c r="E216" t="b">
        <f t="shared" si="33"/>
        <v>0</v>
      </c>
      <c r="F216" t="b">
        <f t="shared" si="34"/>
        <v>1</v>
      </c>
      <c r="L216" s="170">
        <v>1174</v>
      </c>
      <c r="M216" t="b">
        <f t="shared" si="35"/>
        <v>0</v>
      </c>
      <c r="N216" t="b">
        <f t="shared" si="36"/>
        <v>0</v>
      </c>
      <c r="O216" t="b">
        <f t="shared" si="37"/>
        <v>0</v>
      </c>
      <c r="P216" t="b">
        <f t="shared" si="38"/>
        <v>0</v>
      </c>
      <c r="Q216" t="b">
        <f t="shared" si="39"/>
        <v>0</v>
      </c>
    </row>
    <row r="217" spans="1:17" hidden="1">
      <c r="A217" s="171">
        <v>1198</v>
      </c>
      <c r="B217" t="b">
        <f t="shared" si="30"/>
        <v>0</v>
      </c>
      <c r="C217" t="b">
        <f t="shared" si="31"/>
        <v>0</v>
      </c>
      <c r="D217" t="b">
        <f t="shared" si="32"/>
        <v>0</v>
      </c>
      <c r="E217" t="b">
        <f t="shared" si="33"/>
        <v>0</v>
      </c>
      <c r="F217" t="b">
        <f t="shared" si="34"/>
        <v>0</v>
      </c>
      <c r="L217" s="171">
        <v>1198</v>
      </c>
      <c r="M217" t="b">
        <f t="shared" si="35"/>
        <v>0</v>
      </c>
      <c r="N217" t="b">
        <f t="shared" si="36"/>
        <v>0</v>
      </c>
      <c r="O217" t="b">
        <f t="shared" si="37"/>
        <v>0</v>
      </c>
      <c r="P217" t="b">
        <f t="shared" si="38"/>
        <v>1</v>
      </c>
      <c r="Q217" t="b">
        <f t="shared" si="39"/>
        <v>0</v>
      </c>
    </row>
    <row r="218" spans="1:17" hidden="1">
      <c r="A218" s="170">
        <v>1211</v>
      </c>
      <c r="B218" t="b">
        <f t="shared" si="30"/>
        <v>0</v>
      </c>
      <c r="C218" t="b">
        <f t="shared" si="31"/>
        <v>1</v>
      </c>
      <c r="D218" t="b">
        <f t="shared" si="32"/>
        <v>0</v>
      </c>
      <c r="E218" t="b">
        <f t="shared" si="33"/>
        <v>0</v>
      </c>
      <c r="F218" t="b">
        <f t="shared" si="34"/>
        <v>0</v>
      </c>
      <c r="L218" s="170">
        <v>1211</v>
      </c>
      <c r="M218" t="b">
        <f t="shared" si="35"/>
        <v>0</v>
      </c>
      <c r="N218" t="b">
        <f t="shared" si="36"/>
        <v>0</v>
      </c>
      <c r="O218" t="b">
        <f t="shared" si="37"/>
        <v>0</v>
      </c>
      <c r="P218" t="b">
        <f t="shared" si="38"/>
        <v>0</v>
      </c>
      <c r="Q218" t="b">
        <f t="shared" si="39"/>
        <v>0</v>
      </c>
    </row>
    <row r="219" spans="1:17" hidden="1">
      <c r="A219" s="171">
        <v>1213</v>
      </c>
      <c r="B219" t="b">
        <f t="shared" si="30"/>
        <v>0</v>
      </c>
      <c r="C219" t="b">
        <f t="shared" si="31"/>
        <v>0</v>
      </c>
      <c r="D219" t="b">
        <f t="shared" si="32"/>
        <v>0</v>
      </c>
      <c r="E219" t="b">
        <f t="shared" si="33"/>
        <v>1</v>
      </c>
      <c r="F219" t="b">
        <f t="shared" si="34"/>
        <v>0</v>
      </c>
      <c r="L219" s="171">
        <v>1213</v>
      </c>
      <c r="M219" t="b">
        <f t="shared" si="35"/>
        <v>0</v>
      </c>
      <c r="N219" t="b">
        <f t="shared" si="36"/>
        <v>0</v>
      </c>
      <c r="O219" t="b">
        <f t="shared" si="37"/>
        <v>0</v>
      </c>
      <c r="P219" t="b">
        <f t="shared" si="38"/>
        <v>0</v>
      </c>
      <c r="Q219" t="b">
        <f t="shared" si="39"/>
        <v>0</v>
      </c>
    </row>
    <row r="220" spans="1:17" hidden="1">
      <c r="A220" s="170">
        <v>1228</v>
      </c>
      <c r="B220" t="b">
        <f t="shared" si="30"/>
        <v>0</v>
      </c>
      <c r="C220" t="b">
        <f t="shared" si="31"/>
        <v>0</v>
      </c>
      <c r="D220" t="b">
        <f t="shared" si="32"/>
        <v>0</v>
      </c>
      <c r="E220" t="b">
        <f t="shared" si="33"/>
        <v>0</v>
      </c>
      <c r="F220" t="b">
        <f t="shared" si="34"/>
        <v>0</v>
      </c>
      <c r="L220" s="170">
        <v>1228</v>
      </c>
      <c r="M220" t="b">
        <f t="shared" si="35"/>
        <v>0</v>
      </c>
      <c r="N220" t="b">
        <f t="shared" si="36"/>
        <v>0</v>
      </c>
      <c r="O220" t="b">
        <f t="shared" si="37"/>
        <v>0</v>
      </c>
      <c r="P220" t="b">
        <f t="shared" si="38"/>
        <v>1</v>
      </c>
      <c r="Q220" t="b">
        <f t="shared" si="39"/>
        <v>0</v>
      </c>
    </row>
    <row r="221" spans="1:17">
      <c r="A221" s="171">
        <v>1229</v>
      </c>
      <c r="B221" t="b">
        <f t="shared" si="30"/>
        <v>0</v>
      </c>
      <c r="C221" t="b">
        <f t="shared" si="31"/>
        <v>0</v>
      </c>
      <c r="D221" t="b">
        <f t="shared" si="32"/>
        <v>0</v>
      </c>
      <c r="E221" t="b">
        <f t="shared" si="33"/>
        <v>0</v>
      </c>
      <c r="F221" t="b">
        <f t="shared" si="34"/>
        <v>0</v>
      </c>
      <c r="L221" s="171">
        <v>1229</v>
      </c>
      <c r="M221" t="b">
        <f t="shared" si="35"/>
        <v>0</v>
      </c>
      <c r="N221" t="b">
        <f t="shared" si="36"/>
        <v>0</v>
      </c>
      <c r="O221" t="b">
        <f t="shared" si="37"/>
        <v>0</v>
      </c>
      <c r="P221" t="b">
        <f t="shared" si="38"/>
        <v>0</v>
      </c>
      <c r="Q221" t="b">
        <f t="shared" si="39"/>
        <v>1</v>
      </c>
    </row>
    <row r="222" spans="1:17" hidden="1">
      <c r="A222" s="170">
        <v>1235</v>
      </c>
      <c r="B222" t="b">
        <f t="shared" si="30"/>
        <v>0</v>
      </c>
      <c r="C222" t="b">
        <f t="shared" si="31"/>
        <v>0</v>
      </c>
      <c r="D222" t="b">
        <f t="shared" si="32"/>
        <v>0</v>
      </c>
      <c r="E222" t="b">
        <f t="shared" si="33"/>
        <v>0</v>
      </c>
      <c r="F222" t="b">
        <f t="shared" si="34"/>
        <v>0</v>
      </c>
      <c r="L222" s="170">
        <v>1235</v>
      </c>
      <c r="M222" t="b">
        <f t="shared" si="35"/>
        <v>1</v>
      </c>
      <c r="N222" t="b">
        <f t="shared" si="36"/>
        <v>0</v>
      </c>
      <c r="O222" t="b">
        <f t="shared" si="37"/>
        <v>0</v>
      </c>
      <c r="P222" t="b">
        <f t="shared" si="38"/>
        <v>0</v>
      </c>
      <c r="Q222" t="b">
        <f t="shared" si="39"/>
        <v>0</v>
      </c>
    </row>
    <row r="223" spans="1:17" hidden="1">
      <c r="A223" s="171">
        <v>1252</v>
      </c>
      <c r="B223" t="b">
        <f t="shared" si="30"/>
        <v>0</v>
      </c>
      <c r="C223" t="b">
        <f t="shared" si="31"/>
        <v>0</v>
      </c>
      <c r="D223" t="b">
        <f t="shared" si="32"/>
        <v>1</v>
      </c>
      <c r="E223" t="b">
        <f t="shared" si="33"/>
        <v>0</v>
      </c>
      <c r="F223" t="b">
        <f t="shared" si="34"/>
        <v>0</v>
      </c>
      <c r="L223" s="171">
        <v>1252</v>
      </c>
      <c r="M223" t="b">
        <f t="shared" si="35"/>
        <v>0</v>
      </c>
      <c r="N223" t="b">
        <f t="shared" si="36"/>
        <v>0</v>
      </c>
      <c r="O223" t="b">
        <f t="shared" si="37"/>
        <v>0</v>
      </c>
      <c r="P223" t="b">
        <f t="shared" si="38"/>
        <v>0</v>
      </c>
      <c r="Q223" t="b">
        <f t="shared" si="39"/>
        <v>0</v>
      </c>
    </row>
    <row r="224" spans="1:17" hidden="1">
      <c r="A224" s="170">
        <v>1275</v>
      </c>
      <c r="B224" t="b">
        <f t="shared" si="30"/>
        <v>0</v>
      </c>
      <c r="C224" t="b">
        <f t="shared" si="31"/>
        <v>0</v>
      </c>
      <c r="D224" t="b">
        <f t="shared" si="32"/>
        <v>0</v>
      </c>
      <c r="E224" t="b">
        <f t="shared" si="33"/>
        <v>0</v>
      </c>
      <c r="F224" t="b">
        <f t="shared" si="34"/>
        <v>0</v>
      </c>
      <c r="L224" s="170">
        <v>1275</v>
      </c>
      <c r="M224" t="b">
        <f t="shared" si="35"/>
        <v>1</v>
      </c>
      <c r="N224" t="b">
        <f t="shared" si="36"/>
        <v>0</v>
      </c>
      <c r="O224" t="b">
        <f t="shared" si="37"/>
        <v>0</v>
      </c>
      <c r="P224" t="b">
        <f t="shared" si="38"/>
        <v>0</v>
      </c>
      <c r="Q224" t="b">
        <f t="shared" si="39"/>
        <v>0</v>
      </c>
    </row>
    <row r="225" spans="1:17" hidden="1">
      <c r="A225" s="171">
        <v>1277</v>
      </c>
      <c r="B225" t="b">
        <f t="shared" si="30"/>
        <v>0</v>
      </c>
      <c r="C225" t="b">
        <f t="shared" si="31"/>
        <v>0</v>
      </c>
      <c r="D225" t="b">
        <f t="shared" si="32"/>
        <v>0</v>
      </c>
      <c r="E225" t="b">
        <f t="shared" si="33"/>
        <v>0</v>
      </c>
      <c r="F225" t="b">
        <f t="shared" si="34"/>
        <v>0</v>
      </c>
      <c r="L225" s="171">
        <v>1277</v>
      </c>
      <c r="M225" t="b">
        <f t="shared" si="35"/>
        <v>0</v>
      </c>
      <c r="N225" t="b">
        <f t="shared" si="36"/>
        <v>0</v>
      </c>
      <c r="O225" t="b">
        <f t="shared" si="37"/>
        <v>1</v>
      </c>
      <c r="P225" t="b">
        <f t="shared" si="38"/>
        <v>0</v>
      </c>
      <c r="Q225" t="b">
        <f t="shared" si="39"/>
        <v>0</v>
      </c>
    </row>
    <row r="226" spans="1:17" hidden="1">
      <c r="A226" s="170">
        <v>1278</v>
      </c>
      <c r="B226" t="b">
        <f t="shared" si="30"/>
        <v>0</v>
      </c>
      <c r="C226" t="b">
        <f t="shared" si="31"/>
        <v>0</v>
      </c>
      <c r="D226" t="b">
        <f t="shared" si="32"/>
        <v>0</v>
      </c>
      <c r="E226" t="b">
        <f t="shared" si="33"/>
        <v>0</v>
      </c>
      <c r="F226" t="b">
        <f t="shared" si="34"/>
        <v>0</v>
      </c>
      <c r="L226" s="170">
        <v>1278</v>
      </c>
      <c r="M226" t="b">
        <f t="shared" si="35"/>
        <v>0</v>
      </c>
      <c r="N226" t="b">
        <f t="shared" si="36"/>
        <v>0</v>
      </c>
      <c r="O226" t="b">
        <f t="shared" si="37"/>
        <v>0</v>
      </c>
      <c r="P226" t="b">
        <f t="shared" si="38"/>
        <v>1</v>
      </c>
      <c r="Q226" t="b">
        <f t="shared" si="39"/>
        <v>0</v>
      </c>
    </row>
    <row r="227" spans="1:17" hidden="1">
      <c r="A227" s="171">
        <v>1290</v>
      </c>
      <c r="B227" t="b">
        <f t="shared" si="30"/>
        <v>1</v>
      </c>
      <c r="C227" t="b">
        <f t="shared" si="31"/>
        <v>0</v>
      </c>
      <c r="D227" t="b">
        <f t="shared" si="32"/>
        <v>0</v>
      </c>
      <c r="E227" t="b">
        <f t="shared" si="33"/>
        <v>0</v>
      </c>
      <c r="F227" t="b">
        <f t="shared" si="34"/>
        <v>0</v>
      </c>
      <c r="L227" s="171">
        <v>1290</v>
      </c>
      <c r="M227" t="b">
        <f t="shared" si="35"/>
        <v>0</v>
      </c>
      <c r="N227" t="b">
        <f t="shared" si="36"/>
        <v>0</v>
      </c>
      <c r="O227" t="b">
        <f t="shared" si="37"/>
        <v>0</v>
      </c>
      <c r="P227" t="b">
        <f t="shared" si="38"/>
        <v>0</v>
      </c>
      <c r="Q227" t="b">
        <f t="shared" si="39"/>
        <v>0</v>
      </c>
    </row>
    <row r="228" spans="1:17" hidden="1">
      <c r="A228" s="170">
        <v>1292</v>
      </c>
      <c r="B228" t="b">
        <f t="shared" si="30"/>
        <v>0</v>
      </c>
      <c r="C228" t="b">
        <f t="shared" si="31"/>
        <v>0</v>
      </c>
      <c r="D228" t="b">
        <f t="shared" si="32"/>
        <v>1</v>
      </c>
      <c r="E228" t="b">
        <f t="shared" si="33"/>
        <v>0</v>
      </c>
      <c r="F228" t="b">
        <f t="shared" si="34"/>
        <v>0</v>
      </c>
      <c r="L228" s="170">
        <v>1292</v>
      </c>
      <c r="M228" t="b">
        <f t="shared" si="35"/>
        <v>0</v>
      </c>
      <c r="N228" t="b">
        <f t="shared" si="36"/>
        <v>0</v>
      </c>
      <c r="O228" t="b">
        <f t="shared" si="37"/>
        <v>0</v>
      </c>
      <c r="P228" t="b">
        <f t="shared" si="38"/>
        <v>0</v>
      </c>
      <c r="Q228" t="b">
        <f t="shared" si="39"/>
        <v>0</v>
      </c>
    </row>
    <row r="229" spans="1:17" hidden="1">
      <c r="A229" s="171">
        <v>1296</v>
      </c>
      <c r="B229" t="b">
        <f t="shared" si="30"/>
        <v>0</v>
      </c>
      <c r="C229" t="b">
        <f t="shared" si="31"/>
        <v>0</v>
      </c>
      <c r="D229" t="b">
        <f t="shared" si="32"/>
        <v>0</v>
      </c>
      <c r="E229" t="b">
        <f t="shared" si="33"/>
        <v>0</v>
      </c>
      <c r="F229" t="b">
        <f t="shared" si="34"/>
        <v>0</v>
      </c>
      <c r="L229" s="171">
        <v>1296</v>
      </c>
      <c r="M229" t="b">
        <f t="shared" si="35"/>
        <v>0</v>
      </c>
      <c r="N229" t="b">
        <f t="shared" si="36"/>
        <v>1</v>
      </c>
      <c r="O229" t="b">
        <f t="shared" si="37"/>
        <v>0</v>
      </c>
      <c r="P229" t="b">
        <f t="shared" si="38"/>
        <v>0</v>
      </c>
      <c r="Q229" t="b">
        <f t="shared" si="39"/>
        <v>0</v>
      </c>
    </row>
    <row r="230" spans="1:17" hidden="1">
      <c r="A230" s="170">
        <v>1300</v>
      </c>
      <c r="B230" t="b">
        <f t="shared" si="30"/>
        <v>1</v>
      </c>
      <c r="C230" t="b">
        <f t="shared" si="31"/>
        <v>0</v>
      </c>
      <c r="D230" t="b">
        <f t="shared" si="32"/>
        <v>0</v>
      </c>
      <c r="E230" t="b">
        <f t="shared" si="33"/>
        <v>0</v>
      </c>
      <c r="F230" t="b">
        <f t="shared" si="34"/>
        <v>0</v>
      </c>
      <c r="L230" s="170">
        <v>1300</v>
      </c>
      <c r="M230" t="b">
        <f t="shared" si="35"/>
        <v>0</v>
      </c>
      <c r="N230" t="b">
        <f t="shared" si="36"/>
        <v>0</v>
      </c>
      <c r="O230" t="b">
        <f t="shared" si="37"/>
        <v>0</v>
      </c>
      <c r="P230" t="b">
        <f t="shared" si="38"/>
        <v>0</v>
      </c>
      <c r="Q230" t="b">
        <f t="shared" si="39"/>
        <v>0</v>
      </c>
    </row>
    <row r="231" spans="1:17" hidden="1">
      <c r="A231" s="171">
        <v>1304</v>
      </c>
      <c r="B231" t="b">
        <f t="shared" si="30"/>
        <v>0</v>
      </c>
      <c r="C231" t="b">
        <f t="shared" si="31"/>
        <v>0</v>
      </c>
      <c r="D231" t="b">
        <f t="shared" si="32"/>
        <v>0</v>
      </c>
      <c r="E231" t="b">
        <f t="shared" si="33"/>
        <v>0</v>
      </c>
      <c r="F231" t="b">
        <f t="shared" si="34"/>
        <v>1</v>
      </c>
      <c r="L231" s="171">
        <v>1304</v>
      </c>
      <c r="M231" t="b">
        <f t="shared" si="35"/>
        <v>0</v>
      </c>
      <c r="N231" t="b">
        <f t="shared" si="36"/>
        <v>0</v>
      </c>
      <c r="O231" t="b">
        <f t="shared" si="37"/>
        <v>0</v>
      </c>
      <c r="P231" t="b">
        <f t="shared" si="38"/>
        <v>0</v>
      </c>
      <c r="Q231" t="b">
        <f t="shared" si="39"/>
        <v>0</v>
      </c>
    </row>
    <row r="232" spans="1:17" hidden="1">
      <c r="A232" s="170">
        <v>1313</v>
      </c>
      <c r="B232" t="b">
        <f t="shared" si="30"/>
        <v>0</v>
      </c>
      <c r="C232" t="b">
        <f t="shared" si="31"/>
        <v>0</v>
      </c>
      <c r="D232" t="b">
        <f t="shared" si="32"/>
        <v>0</v>
      </c>
      <c r="E232" t="b">
        <f t="shared" si="33"/>
        <v>1</v>
      </c>
      <c r="F232" t="b">
        <f t="shared" si="34"/>
        <v>0</v>
      </c>
      <c r="L232" s="170">
        <v>1313</v>
      </c>
      <c r="M232" t="b">
        <f t="shared" si="35"/>
        <v>0</v>
      </c>
      <c r="N232" t="b">
        <f t="shared" si="36"/>
        <v>0</v>
      </c>
      <c r="O232" t="b">
        <f t="shared" si="37"/>
        <v>0</v>
      </c>
      <c r="P232" t="b">
        <f t="shared" si="38"/>
        <v>0</v>
      </c>
      <c r="Q232" t="b">
        <f t="shared" si="39"/>
        <v>0</v>
      </c>
    </row>
    <row r="233" spans="1:17" hidden="1">
      <c r="A233" s="171">
        <v>1321</v>
      </c>
      <c r="B233" t="b">
        <f t="shared" si="30"/>
        <v>0</v>
      </c>
      <c r="C233" t="b">
        <f t="shared" si="31"/>
        <v>1</v>
      </c>
      <c r="D233" t="b">
        <f t="shared" si="32"/>
        <v>0</v>
      </c>
      <c r="E233" t="b">
        <f t="shared" si="33"/>
        <v>0</v>
      </c>
      <c r="F233" t="b">
        <f t="shared" si="34"/>
        <v>0</v>
      </c>
      <c r="L233" s="171">
        <v>1321</v>
      </c>
      <c r="M233" t="b">
        <f t="shared" si="35"/>
        <v>0</v>
      </c>
      <c r="N233" t="b">
        <f t="shared" si="36"/>
        <v>0</v>
      </c>
      <c r="O233" t="b">
        <f t="shared" si="37"/>
        <v>0</v>
      </c>
      <c r="P233" t="b">
        <f t="shared" si="38"/>
        <v>0</v>
      </c>
      <c r="Q233" t="b">
        <f t="shared" si="39"/>
        <v>0</v>
      </c>
    </row>
    <row r="234" spans="1:17" hidden="1">
      <c r="A234" s="170">
        <v>1326</v>
      </c>
      <c r="B234" t="b">
        <f t="shared" si="30"/>
        <v>0</v>
      </c>
      <c r="C234" t="b">
        <f t="shared" si="31"/>
        <v>0</v>
      </c>
      <c r="D234" t="b">
        <f t="shared" si="32"/>
        <v>0</v>
      </c>
      <c r="E234" t="b">
        <f t="shared" si="33"/>
        <v>0</v>
      </c>
      <c r="F234" t="b">
        <f t="shared" si="34"/>
        <v>0</v>
      </c>
      <c r="L234" s="170">
        <v>1326</v>
      </c>
      <c r="M234" t="b">
        <f t="shared" si="35"/>
        <v>0</v>
      </c>
      <c r="N234" t="b">
        <f t="shared" si="36"/>
        <v>1</v>
      </c>
      <c r="O234" t="b">
        <f t="shared" si="37"/>
        <v>0</v>
      </c>
      <c r="P234" t="b">
        <f t="shared" si="38"/>
        <v>0</v>
      </c>
      <c r="Q234" t="b">
        <f t="shared" si="39"/>
        <v>0</v>
      </c>
    </row>
    <row r="235" spans="1:17" hidden="1">
      <c r="A235" s="171">
        <v>1334</v>
      </c>
      <c r="B235" t="b">
        <f t="shared" si="30"/>
        <v>0</v>
      </c>
      <c r="C235" t="b">
        <f t="shared" si="31"/>
        <v>0</v>
      </c>
      <c r="D235" t="b">
        <f t="shared" si="32"/>
        <v>0</v>
      </c>
      <c r="E235" t="b">
        <f t="shared" si="33"/>
        <v>0</v>
      </c>
      <c r="F235" t="b">
        <f t="shared" si="34"/>
        <v>1</v>
      </c>
      <c r="L235" s="171">
        <v>1334</v>
      </c>
      <c r="M235" t="b">
        <f t="shared" si="35"/>
        <v>0</v>
      </c>
      <c r="N235" t="b">
        <f t="shared" si="36"/>
        <v>0</v>
      </c>
      <c r="O235" t="b">
        <f t="shared" si="37"/>
        <v>0</v>
      </c>
      <c r="P235" t="b">
        <f t="shared" si="38"/>
        <v>0</v>
      </c>
      <c r="Q235" t="b">
        <f t="shared" si="39"/>
        <v>0</v>
      </c>
    </row>
    <row r="236" spans="1:17" hidden="1">
      <c r="A236" s="170">
        <v>1335</v>
      </c>
      <c r="B236" t="b">
        <f t="shared" si="30"/>
        <v>0</v>
      </c>
      <c r="C236" t="b">
        <f t="shared" si="31"/>
        <v>0</v>
      </c>
      <c r="D236" t="b">
        <f t="shared" si="32"/>
        <v>0</v>
      </c>
      <c r="E236" t="b">
        <f t="shared" si="33"/>
        <v>0</v>
      </c>
      <c r="F236" t="b">
        <f t="shared" si="34"/>
        <v>0</v>
      </c>
      <c r="L236" s="170">
        <v>1335</v>
      </c>
      <c r="M236" t="b">
        <f t="shared" si="35"/>
        <v>1</v>
      </c>
      <c r="N236" t="b">
        <f t="shared" si="36"/>
        <v>0</v>
      </c>
      <c r="O236" t="b">
        <f t="shared" si="37"/>
        <v>0</v>
      </c>
      <c r="P236" t="b">
        <f t="shared" si="38"/>
        <v>0</v>
      </c>
      <c r="Q236" t="b">
        <f t="shared" si="39"/>
        <v>0</v>
      </c>
    </row>
    <row r="237" spans="1:17" hidden="1">
      <c r="A237" s="171">
        <v>1358</v>
      </c>
      <c r="B237" t="b">
        <f t="shared" si="30"/>
        <v>0</v>
      </c>
      <c r="C237" t="b">
        <f t="shared" si="31"/>
        <v>0</v>
      </c>
      <c r="D237" t="b">
        <f t="shared" si="32"/>
        <v>0</v>
      </c>
      <c r="E237" t="b">
        <f t="shared" si="33"/>
        <v>0</v>
      </c>
      <c r="F237" t="b">
        <f t="shared" si="34"/>
        <v>0</v>
      </c>
      <c r="L237" s="171">
        <v>1358</v>
      </c>
      <c r="M237" t="b">
        <f t="shared" si="35"/>
        <v>0</v>
      </c>
      <c r="N237" t="b">
        <f t="shared" si="36"/>
        <v>0</v>
      </c>
      <c r="O237" t="b">
        <f t="shared" si="37"/>
        <v>0</v>
      </c>
      <c r="P237" t="b">
        <f t="shared" si="38"/>
        <v>1</v>
      </c>
      <c r="Q237" t="b">
        <f t="shared" si="39"/>
        <v>0</v>
      </c>
    </row>
    <row r="238" spans="1:17" hidden="1">
      <c r="A238" s="170">
        <v>1361</v>
      </c>
      <c r="B238" t="b">
        <f t="shared" si="30"/>
        <v>0</v>
      </c>
      <c r="C238" t="b">
        <f t="shared" si="31"/>
        <v>1</v>
      </c>
      <c r="D238" t="b">
        <f t="shared" si="32"/>
        <v>0</v>
      </c>
      <c r="E238" t="b">
        <f t="shared" si="33"/>
        <v>0</v>
      </c>
      <c r="F238" t="b">
        <f t="shared" si="34"/>
        <v>0</v>
      </c>
      <c r="L238" s="170">
        <v>1361</v>
      </c>
      <c r="M238" t="b">
        <f t="shared" si="35"/>
        <v>0</v>
      </c>
      <c r="N238" t="b">
        <f t="shared" si="36"/>
        <v>0</v>
      </c>
      <c r="O238" t="b">
        <f t="shared" si="37"/>
        <v>0</v>
      </c>
      <c r="P238" t="b">
        <f t="shared" si="38"/>
        <v>0</v>
      </c>
      <c r="Q238" t="b">
        <f t="shared" si="39"/>
        <v>0</v>
      </c>
    </row>
    <row r="239" spans="1:17" hidden="1">
      <c r="A239" s="171">
        <v>1362</v>
      </c>
      <c r="B239" t="b">
        <f t="shared" si="30"/>
        <v>0</v>
      </c>
      <c r="C239" t="b">
        <f t="shared" si="31"/>
        <v>0</v>
      </c>
      <c r="D239" t="b">
        <f t="shared" si="32"/>
        <v>1</v>
      </c>
      <c r="E239" t="b">
        <f t="shared" si="33"/>
        <v>0</v>
      </c>
      <c r="F239" t="b">
        <f t="shared" si="34"/>
        <v>0</v>
      </c>
      <c r="L239" s="171">
        <v>1362</v>
      </c>
      <c r="M239" t="b">
        <f t="shared" si="35"/>
        <v>0</v>
      </c>
      <c r="N239" t="b">
        <f t="shared" si="36"/>
        <v>0</v>
      </c>
      <c r="O239" t="b">
        <f t="shared" si="37"/>
        <v>0</v>
      </c>
      <c r="P239" t="b">
        <f t="shared" si="38"/>
        <v>0</v>
      </c>
      <c r="Q239" t="b">
        <f t="shared" si="39"/>
        <v>0</v>
      </c>
    </row>
    <row r="240" spans="1:17" hidden="1">
      <c r="A240" s="170">
        <v>1366</v>
      </c>
      <c r="B240" t="b">
        <f t="shared" si="30"/>
        <v>0</v>
      </c>
      <c r="C240" t="b">
        <f t="shared" si="31"/>
        <v>0</v>
      </c>
      <c r="D240" t="b">
        <f t="shared" si="32"/>
        <v>0</v>
      </c>
      <c r="E240" t="b">
        <f t="shared" si="33"/>
        <v>0</v>
      </c>
      <c r="F240" t="b">
        <f t="shared" si="34"/>
        <v>0</v>
      </c>
      <c r="L240" s="170">
        <v>1366</v>
      </c>
      <c r="M240" t="b">
        <f t="shared" si="35"/>
        <v>0</v>
      </c>
      <c r="N240" t="b">
        <f t="shared" si="36"/>
        <v>1</v>
      </c>
      <c r="O240" t="b">
        <f t="shared" si="37"/>
        <v>0</v>
      </c>
      <c r="P240" t="b">
        <f t="shared" si="38"/>
        <v>0</v>
      </c>
      <c r="Q240" t="b">
        <f t="shared" si="39"/>
        <v>0</v>
      </c>
    </row>
    <row r="241" spans="1:17" hidden="1">
      <c r="A241" s="171">
        <v>1375</v>
      </c>
      <c r="B241" t="b">
        <f t="shared" si="30"/>
        <v>0</v>
      </c>
      <c r="C241" t="b">
        <f t="shared" si="31"/>
        <v>0</v>
      </c>
      <c r="D241" t="b">
        <f t="shared" si="32"/>
        <v>0</v>
      </c>
      <c r="E241" t="b">
        <f t="shared" si="33"/>
        <v>0</v>
      </c>
      <c r="F241" t="b">
        <f t="shared" si="34"/>
        <v>0</v>
      </c>
      <c r="L241" s="171">
        <v>1375</v>
      </c>
      <c r="M241" t="b">
        <f t="shared" si="35"/>
        <v>1</v>
      </c>
      <c r="N241" t="b">
        <f t="shared" si="36"/>
        <v>0</v>
      </c>
      <c r="O241" t="b">
        <f t="shared" si="37"/>
        <v>0</v>
      </c>
      <c r="P241" t="b">
        <f t="shared" si="38"/>
        <v>0</v>
      </c>
      <c r="Q241" t="b">
        <f t="shared" si="39"/>
        <v>0</v>
      </c>
    </row>
    <row r="242" spans="1:17" hidden="1">
      <c r="A242" s="170">
        <v>1394</v>
      </c>
      <c r="B242" t="b">
        <f t="shared" si="30"/>
        <v>0</v>
      </c>
      <c r="C242" t="b">
        <f t="shared" si="31"/>
        <v>0</v>
      </c>
      <c r="D242" t="b">
        <f t="shared" si="32"/>
        <v>0</v>
      </c>
      <c r="E242" t="b">
        <f t="shared" si="33"/>
        <v>0</v>
      </c>
      <c r="F242" t="b">
        <f t="shared" si="34"/>
        <v>1</v>
      </c>
      <c r="L242" s="170">
        <v>1394</v>
      </c>
      <c r="M242" t="b">
        <f t="shared" si="35"/>
        <v>0</v>
      </c>
      <c r="N242" t="b">
        <f t="shared" si="36"/>
        <v>0</v>
      </c>
      <c r="O242" t="b">
        <f t="shared" si="37"/>
        <v>0</v>
      </c>
      <c r="P242" t="b">
        <f t="shared" si="38"/>
        <v>0</v>
      </c>
      <c r="Q242" t="b">
        <f t="shared" si="39"/>
        <v>0</v>
      </c>
    </row>
    <row r="243" spans="1:17" hidden="1">
      <c r="A243" s="171">
        <v>1405</v>
      </c>
      <c r="B243" t="b">
        <f t="shared" si="30"/>
        <v>0</v>
      </c>
      <c r="C243" t="b">
        <f t="shared" si="31"/>
        <v>0</v>
      </c>
      <c r="D243" t="b">
        <f t="shared" si="32"/>
        <v>0</v>
      </c>
      <c r="E243" t="b">
        <f t="shared" si="33"/>
        <v>0</v>
      </c>
      <c r="F243" t="b">
        <f t="shared" si="34"/>
        <v>0</v>
      </c>
      <c r="L243" s="171">
        <v>1405</v>
      </c>
      <c r="M243" t="b">
        <f t="shared" si="35"/>
        <v>1</v>
      </c>
      <c r="N243" t="b">
        <f t="shared" si="36"/>
        <v>0</v>
      </c>
      <c r="O243" t="b">
        <f t="shared" si="37"/>
        <v>0</v>
      </c>
      <c r="P243" t="b">
        <f t="shared" si="38"/>
        <v>0</v>
      </c>
      <c r="Q243" t="b">
        <f t="shared" si="39"/>
        <v>0</v>
      </c>
    </row>
    <row r="244" spans="1:17" hidden="1">
      <c r="A244" s="170">
        <v>1422</v>
      </c>
      <c r="B244" t="b">
        <f t="shared" si="30"/>
        <v>0</v>
      </c>
      <c r="C244" t="b">
        <f t="shared" si="31"/>
        <v>0</v>
      </c>
      <c r="D244" t="b">
        <f t="shared" si="32"/>
        <v>1</v>
      </c>
      <c r="E244" t="b">
        <f t="shared" si="33"/>
        <v>0</v>
      </c>
      <c r="F244" t="b">
        <f t="shared" si="34"/>
        <v>0</v>
      </c>
      <c r="L244" s="170">
        <v>1422</v>
      </c>
      <c r="M244" t="b">
        <f t="shared" si="35"/>
        <v>0</v>
      </c>
      <c r="N244" t="b">
        <f t="shared" si="36"/>
        <v>0</v>
      </c>
      <c r="O244" t="b">
        <f t="shared" si="37"/>
        <v>0</v>
      </c>
      <c r="P244" t="b">
        <f t="shared" si="38"/>
        <v>0</v>
      </c>
      <c r="Q244" t="b">
        <f t="shared" si="39"/>
        <v>0</v>
      </c>
    </row>
    <row r="245" spans="1:17" hidden="1">
      <c r="A245" s="171">
        <v>1434</v>
      </c>
      <c r="B245" t="b">
        <f t="shared" si="30"/>
        <v>0</v>
      </c>
      <c r="C245" t="b">
        <f t="shared" si="31"/>
        <v>0</v>
      </c>
      <c r="D245" t="b">
        <f t="shared" si="32"/>
        <v>0</v>
      </c>
      <c r="E245" t="b">
        <f t="shared" si="33"/>
        <v>0</v>
      </c>
      <c r="F245" t="b">
        <f t="shared" si="34"/>
        <v>1</v>
      </c>
      <c r="L245" s="171">
        <v>1434</v>
      </c>
      <c r="M245" t="b">
        <f t="shared" si="35"/>
        <v>0</v>
      </c>
      <c r="N245" t="b">
        <f t="shared" si="36"/>
        <v>0</v>
      </c>
      <c r="O245" t="b">
        <f t="shared" si="37"/>
        <v>0</v>
      </c>
      <c r="P245" t="b">
        <f t="shared" si="38"/>
        <v>0</v>
      </c>
      <c r="Q245" t="b">
        <f t="shared" si="39"/>
        <v>0</v>
      </c>
    </row>
    <row r="246" spans="1:17" hidden="1">
      <c r="A246" s="170">
        <v>1438</v>
      </c>
      <c r="B246" t="b">
        <f t="shared" si="30"/>
        <v>0</v>
      </c>
      <c r="C246" t="b">
        <f t="shared" si="31"/>
        <v>0</v>
      </c>
      <c r="D246" t="b">
        <f t="shared" si="32"/>
        <v>0</v>
      </c>
      <c r="E246" t="b">
        <f t="shared" si="33"/>
        <v>0</v>
      </c>
      <c r="F246" t="b">
        <f t="shared" si="34"/>
        <v>0</v>
      </c>
      <c r="L246" s="170">
        <v>1438</v>
      </c>
      <c r="M246" t="b">
        <f t="shared" si="35"/>
        <v>0</v>
      </c>
      <c r="N246" t="b">
        <f t="shared" si="36"/>
        <v>0</v>
      </c>
      <c r="O246" t="b">
        <f t="shared" si="37"/>
        <v>0</v>
      </c>
      <c r="P246" t="b">
        <f t="shared" si="38"/>
        <v>1</v>
      </c>
      <c r="Q246" t="b">
        <f t="shared" si="39"/>
        <v>0</v>
      </c>
    </row>
    <row r="247" spans="1:17" hidden="1">
      <c r="A247" s="171">
        <v>1457</v>
      </c>
      <c r="B247" t="b">
        <f t="shared" si="30"/>
        <v>0</v>
      </c>
      <c r="C247" t="b">
        <f t="shared" si="31"/>
        <v>0</v>
      </c>
      <c r="D247" t="b">
        <f t="shared" si="32"/>
        <v>0</v>
      </c>
      <c r="E247" t="b">
        <f t="shared" si="33"/>
        <v>0</v>
      </c>
      <c r="F247" t="b">
        <f t="shared" si="34"/>
        <v>0</v>
      </c>
      <c r="L247" s="171">
        <v>1457</v>
      </c>
      <c r="M247" t="b">
        <f t="shared" si="35"/>
        <v>0</v>
      </c>
      <c r="N247" t="b">
        <f t="shared" si="36"/>
        <v>0</v>
      </c>
      <c r="O247" t="b">
        <f t="shared" si="37"/>
        <v>1</v>
      </c>
      <c r="P247" t="b">
        <f t="shared" si="38"/>
        <v>0</v>
      </c>
      <c r="Q247" t="b">
        <f t="shared" si="39"/>
        <v>0</v>
      </c>
    </row>
    <row r="248" spans="1:17" hidden="1">
      <c r="A248" s="170">
        <v>1460</v>
      </c>
      <c r="B248" t="b">
        <f t="shared" si="30"/>
        <v>1</v>
      </c>
      <c r="C248" t="b">
        <f t="shared" si="31"/>
        <v>0</v>
      </c>
      <c r="D248" t="b">
        <f t="shared" si="32"/>
        <v>0</v>
      </c>
      <c r="E248" t="b">
        <f t="shared" si="33"/>
        <v>0</v>
      </c>
      <c r="F248" t="b">
        <f t="shared" si="34"/>
        <v>0</v>
      </c>
      <c r="L248" s="170">
        <v>1460</v>
      </c>
      <c r="M248" t="b">
        <f t="shared" si="35"/>
        <v>0</v>
      </c>
      <c r="N248" t="b">
        <f t="shared" si="36"/>
        <v>0</v>
      </c>
      <c r="O248" t="b">
        <f t="shared" si="37"/>
        <v>0</v>
      </c>
      <c r="P248" t="b">
        <f t="shared" si="38"/>
        <v>0</v>
      </c>
      <c r="Q248" t="b">
        <f t="shared" si="39"/>
        <v>0</v>
      </c>
    </row>
    <row r="249" spans="1:17" hidden="1">
      <c r="A249" s="171">
        <v>1468</v>
      </c>
      <c r="B249" t="b">
        <f t="shared" si="30"/>
        <v>0</v>
      </c>
      <c r="C249" t="b">
        <f t="shared" si="31"/>
        <v>0</v>
      </c>
      <c r="D249" t="b">
        <f t="shared" si="32"/>
        <v>0</v>
      </c>
      <c r="E249" t="b">
        <f t="shared" si="33"/>
        <v>0</v>
      </c>
      <c r="F249" t="b">
        <f t="shared" si="34"/>
        <v>0</v>
      </c>
      <c r="L249" s="171">
        <v>1468</v>
      </c>
      <c r="M249" t="b">
        <f t="shared" si="35"/>
        <v>0</v>
      </c>
      <c r="N249" t="b">
        <f t="shared" si="36"/>
        <v>0</v>
      </c>
      <c r="O249" t="b">
        <f t="shared" si="37"/>
        <v>0</v>
      </c>
      <c r="P249" t="b">
        <f t="shared" si="38"/>
        <v>1</v>
      </c>
      <c r="Q249" t="b">
        <f t="shared" si="39"/>
        <v>0</v>
      </c>
    </row>
    <row r="250" spans="1:17" hidden="1">
      <c r="A250" s="170">
        <v>1472</v>
      </c>
      <c r="B250" t="b">
        <f t="shared" si="30"/>
        <v>0</v>
      </c>
      <c r="C250" t="b">
        <f t="shared" si="31"/>
        <v>0</v>
      </c>
      <c r="D250" t="b">
        <f t="shared" si="32"/>
        <v>1</v>
      </c>
      <c r="E250" t="b">
        <f t="shared" si="33"/>
        <v>0</v>
      </c>
      <c r="F250" t="b">
        <f t="shared" si="34"/>
        <v>0</v>
      </c>
      <c r="L250" s="170">
        <v>1472</v>
      </c>
      <c r="M250" t="b">
        <f t="shared" si="35"/>
        <v>0</v>
      </c>
      <c r="N250" t="b">
        <f t="shared" si="36"/>
        <v>0</v>
      </c>
      <c r="O250" t="b">
        <f t="shared" si="37"/>
        <v>0</v>
      </c>
      <c r="P250" t="b">
        <f t="shared" si="38"/>
        <v>0</v>
      </c>
      <c r="Q250" t="b">
        <f t="shared" si="39"/>
        <v>0</v>
      </c>
    </row>
    <row r="251" spans="1:17" hidden="1">
      <c r="A251" s="171">
        <v>1473</v>
      </c>
      <c r="B251" t="b">
        <f t="shared" si="30"/>
        <v>0</v>
      </c>
      <c r="C251" t="b">
        <f t="shared" si="31"/>
        <v>0</v>
      </c>
      <c r="D251" t="b">
        <f t="shared" si="32"/>
        <v>0</v>
      </c>
      <c r="E251" t="b">
        <f t="shared" si="33"/>
        <v>1</v>
      </c>
      <c r="F251" t="b">
        <f t="shared" si="34"/>
        <v>0</v>
      </c>
      <c r="L251" s="171">
        <v>1473</v>
      </c>
      <c r="M251" t="b">
        <f t="shared" si="35"/>
        <v>0</v>
      </c>
      <c r="N251" t="b">
        <f t="shared" si="36"/>
        <v>0</v>
      </c>
      <c r="O251" t="b">
        <f t="shared" si="37"/>
        <v>0</v>
      </c>
      <c r="P251" t="b">
        <f t="shared" si="38"/>
        <v>0</v>
      </c>
      <c r="Q251" t="b">
        <f t="shared" si="39"/>
        <v>0</v>
      </c>
    </row>
    <row r="252" spans="1:17" hidden="1">
      <c r="A252" s="170">
        <v>1477</v>
      </c>
      <c r="B252" t="b">
        <f t="shared" si="30"/>
        <v>0</v>
      </c>
      <c r="C252" t="b">
        <f t="shared" si="31"/>
        <v>0</v>
      </c>
      <c r="D252" t="b">
        <f t="shared" si="32"/>
        <v>0</v>
      </c>
      <c r="E252" t="b">
        <f t="shared" si="33"/>
        <v>0</v>
      </c>
      <c r="F252" t="b">
        <f t="shared" si="34"/>
        <v>0</v>
      </c>
      <c r="L252" s="170">
        <v>1477</v>
      </c>
      <c r="M252" t="b">
        <f t="shared" si="35"/>
        <v>0</v>
      </c>
      <c r="N252" t="b">
        <f t="shared" si="36"/>
        <v>0</v>
      </c>
      <c r="O252" t="b">
        <f t="shared" si="37"/>
        <v>1</v>
      </c>
      <c r="P252" t="b">
        <f t="shared" si="38"/>
        <v>0</v>
      </c>
      <c r="Q252" t="b">
        <f t="shared" si="39"/>
        <v>0</v>
      </c>
    </row>
    <row r="253" spans="1:17" hidden="1">
      <c r="A253" s="171">
        <v>1498</v>
      </c>
      <c r="B253" t="b">
        <f t="shared" si="30"/>
        <v>0</v>
      </c>
      <c r="C253" t="b">
        <f t="shared" si="31"/>
        <v>0</v>
      </c>
      <c r="D253" t="b">
        <f t="shared" si="32"/>
        <v>0</v>
      </c>
      <c r="E253" t="b">
        <f t="shared" si="33"/>
        <v>0</v>
      </c>
      <c r="F253" t="b">
        <f t="shared" si="34"/>
        <v>0</v>
      </c>
      <c r="L253" s="171">
        <v>1498</v>
      </c>
      <c r="M253" t="b">
        <f t="shared" si="35"/>
        <v>0</v>
      </c>
      <c r="N253" t="b">
        <f t="shared" si="36"/>
        <v>0</v>
      </c>
      <c r="O253" t="b">
        <f t="shared" si="37"/>
        <v>0</v>
      </c>
      <c r="P253" t="b">
        <f t="shared" si="38"/>
        <v>1</v>
      </c>
      <c r="Q253" t="b">
        <f t="shared" si="39"/>
        <v>0</v>
      </c>
    </row>
    <row r="254" spans="1:17" hidden="1">
      <c r="A254" s="170">
        <v>1504</v>
      </c>
      <c r="B254" t="b">
        <f t="shared" si="30"/>
        <v>0</v>
      </c>
      <c r="C254" t="b">
        <f t="shared" si="31"/>
        <v>0</v>
      </c>
      <c r="D254" t="b">
        <f t="shared" si="32"/>
        <v>0</v>
      </c>
      <c r="E254" t="b">
        <f t="shared" si="33"/>
        <v>0</v>
      </c>
      <c r="F254" t="b">
        <f t="shared" si="34"/>
        <v>1</v>
      </c>
      <c r="L254" s="170">
        <v>1504</v>
      </c>
      <c r="M254" t="b">
        <f t="shared" si="35"/>
        <v>0</v>
      </c>
      <c r="N254" t="b">
        <f t="shared" si="36"/>
        <v>0</v>
      </c>
      <c r="O254" t="b">
        <f t="shared" si="37"/>
        <v>0</v>
      </c>
      <c r="P254" t="b">
        <f t="shared" si="38"/>
        <v>0</v>
      </c>
      <c r="Q254" t="b">
        <f t="shared" si="39"/>
        <v>0</v>
      </c>
    </row>
    <row r="255" spans="1:17" hidden="1">
      <c r="A255" s="171">
        <v>1511</v>
      </c>
      <c r="B255" t="b">
        <f t="shared" si="30"/>
        <v>0</v>
      </c>
      <c r="C255" t="b">
        <f t="shared" si="31"/>
        <v>1</v>
      </c>
      <c r="D255" t="b">
        <f t="shared" si="32"/>
        <v>0</v>
      </c>
      <c r="E255" t="b">
        <f t="shared" si="33"/>
        <v>0</v>
      </c>
      <c r="F255" t="b">
        <f t="shared" si="34"/>
        <v>0</v>
      </c>
      <c r="L255" s="171">
        <v>1511</v>
      </c>
      <c r="M255" t="b">
        <f t="shared" si="35"/>
        <v>0</v>
      </c>
      <c r="N255" t="b">
        <f t="shared" si="36"/>
        <v>0</v>
      </c>
      <c r="O255" t="b">
        <f t="shared" si="37"/>
        <v>0</v>
      </c>
      <c r="P255" t="b">
        <f t="shared" si="38"/>
        <v>0</v>
      </c>
      <c r="Q255" t="b">
        <f t="shared" si="39"/>
        <v>0</v>
      </c>
    </row>
    <row r="256" spans="1:17" hidden="1">
      <c r="A256" s="170">
        <v>1526</v>
      </c>
      <c r="B256" t="b">
        <f t="shared" si="30"/>
        <v>0</v>
      </c>
      <c r="C256" t="b">
        <f t="shared" si="31"/>
        <v>0</v>
      </c>
      <c r="D256" t="b">
        <f t="shared" si="32"/>
        <v>0</v>
      </c>
      <c r="E256" t="b">
        <f t="shared" si="33"/>
        <v>0</v>
      </c>
      <c r="F256" t="b">
        <f t="shared" si="34"/>
        <v>0</v>
      </c>
      <c r="L256" s="170">
        <v>1526</v>
      </c>
      <c r="M256" t="b">
        <f t="shared" si="35"/>
        <v>0</v>
      </c>
      <c r="N256" t="b">
        <f t="shared" si="36"/>
        <v>1</v>
      </c>
      <c r="O256" t="b">
        <f t="shared" si="37"/>
        <v>0</v>
      </c>
      <c r="P256" t="b">
        <f t="shared" si="38"/>
        <v>0</v>
      </c>
      <c r="Q256" t="b">
        <f t="shared" si="39"/>
        <v>0</v>
      </c>
    </row>
    <row r="257" spans="1:17" hidden="1">
      <c r="A257" s="171">
        <v>1528</v>
      </c>
      <c r="B257" t="b">
        <f t="shared" si="30"/>
        <v>0</v>
      </c>
      <c r="C257" t="b">
        <f t="shared" si="31"/>
        <v>0</v>
      </c>
      <c r="D257" t="b">
        <f t="shared" si="32"/>
        <v>0</v>
      </c>
      <c r="E257" t="b">
        <f t="shared" si="33"/>
        <v>0</v>
      </c>
      <c r="F257" t="b">
        <f t="shared" si="34"/>
        <v>0</v>
      </c>
      <c r="L257" s="171">
        <v>1528</v>
      </c>
      <c r="M257" t="b">
        <f t="shared" si="35"/>
        <v>0</v>
      </c>
      <c r="N257" t="b">
        <f t="shared" si="36"/>
        <v>0</v>
      </c>
      <c r="O257" t="b">
        <f t="shared" si="37"/>
        <v>0</v>
      </c>
      <c r="P257" t="b">
        <f t="shared" si="38"/>
        <v>1</v>
      </c>
      <c r="Q257" t="b">
        <f t="shared" si="39"/>
        <v>0</v>
      </c>
    </row>
    <row r="258" spans="1:17" hidden="1">
      <c r="A258" s="170">
        <v>1568</v>
      </c>
      <c r="B258" t="b">
        <f t="shared" si="30"/>
        <v>0</v>
      </c>
      <c r="C258" t="b">
        <f t="shared" si="31"/>
        <v>0</v>
      </c>
      <c r="D258" t="b">
        <f t="shared" si="32"/>
        <v>0</v>
      </c>
      <c r="E258" t="b">
        <f t="shared" si="33"/>
        <v>0</v>
      </c>
      <c r="F258" t="b">
        <f t="shared" si="34"/>
        <v>0</v>
      </c>
      <c r="L258" s="170">
        <v>1568</v>
      </c>
      <c r="M258" t="b">
        <f t="shared" si="35"/>
        <v>0</v>
      </c>
      <c r="N258" t="b">
        <f t="shared" si="36"/>
        <v>0</v>
      </c>
      <c r="O258" t="b">
        <f t="shared" si="37"/>
        <v>0</v>
      </c>
      <c r="P258" t="b">
        <f t="shared" si="38"/>
        <v>1</v>
      </c>
      <c r="Q258" t="b">
        <f t="shared" si="39"/>
        <v>0</v>
      </c>
    </row>
    <row r="259" spans="1:17" hidden="1">
      <c r="A259" s="171">
        <v>1572</v>
      </c>
      <c r="B259" t="b">
        <f t="shared" ref="B259:B322" si="40">+RIGHT(A259,1)="0"</f>
        <v>0</v>
      </c>
      <c r="C259" t="b">
        <f t="shared" ref="C259:C322" si="41">+RIGHT(A259,1)="1"</f>
        <v>0</v>
      </c>
      <c r="D259" t="b">
        <f t="shared" ref="D259:D322" si="42">+RIGHT(A259,1)="2"</f>
        <v>1</v>
      </c>
      <c r="E259" t="b">
        <f t="shared" ref="E259:E322" si="43">+RIGHT(A259,1)="3"</f>
        <v>0</v>
      </c>
      <c r="F259" t="b">
        <f t="shared" ref="F259:F322" si="44">+RIGHT(A259,1)="4"</f>
        <v>0</v>
      </c>
      <c r="L259" s="171">
        <v>1572</v>
      </c>
      <c r="M259" t="b">
        <f t="shared" ref="M259:M322" si="45">+RIGHT(L259,1)="5"</f>
        <v>0</v>
      </c>
      <c r="N259" t="b">
        <f t="shared" ref="N259:N322" si="46">+RIGHT(L259,1)="6"</f>
        <v>0</v>
      </c>
      <c r="O259" t="b">
        <f t="shared" ref="O259:O322" si="47">+RIGHT(L259,1)="7"</f>
        <v>0</v>
      </c>
      <c r="P259" t="b">
        <f t="shared" ref="P259:P322" si="48">+RIGHT(L259,1)="8"</f>
        <v>0</v>
      </c>
      <c r="Q259" t="b">
        <f t="shared" ref="Q259:Q322" si="49">+RIGHT(L259,1)="9"</f>
        <v>0</v>
      </c>
    </row>
    <row r="260" spans="1:17" hidden="1">
      <c r="A260" s="170">
        <v>1573</v>
      </c>
      <c r="B260" t="b">
        <f t="shared" si="40"/>
        <v>0</v>
      </c>
      <c r="C260" t="b">
        <f t="shared" si="41"/>
        <v>0</v>
      </c>
      <c r="D260" t="b">
        <f t="shared" si="42"/>
        <v>0</v>
      </c>
      <c r="E260" t="b">
        <f t="shared" si="43"/>
        <v>1</v>
      </c>
      <c r="F260" t="b">
        <f t="shared" si="44"/>
        <v>0</v>
      </c>
      <c r="L260" s="170">
        <v>1573</v>
      </c>
      <c r="M260" t="b">
        <f t="shared" si="45"/>
        <v>0</v>
      </c>
      <c r="N260" t="b">
        <f t="shared" si="46"/>
        <v>0</v>
      </c>
      <c r="O260" t="b">
        <f t="shared" si="47"/>
        <v>0</v>
      </c>
      <c r="P260" t="b">
        <f t="shared" si="48"/>
        <v>0</v>
      </c>
      <c r="Q260" t="b">
        <f t="shared" si="49"/>
        <v>0</v>
      </c>
    </row>
    <row r="261" spans="1:17" hidden="1">
      <c r="A261" s="171">
        <v>1613</v>
      </c>
      <c r="B261" t="b">
        <f t="shared" si="40"/>
        <v>0</v>
      </c>
      <c r="C261" t="b">
        <f t="shared" si="41"/>
        <v>0</v>
      </c>
      <c r="D261" t="b">
        <f t="shared" si="42"/>
        <v>0</v>
      </c>
      <c r="E261" t="b">
        <f t="shared" si="43"/>
        <v>1</v>
      </c>
      <c r="F261" t="b">
        <f t="shared" si="44"/>
        <v>0</v>
      </c>
      <c r="L261" s="171">
        <v>1613</v>
      </c>
      <c r="M261" t="b">
        <f t="shared" si="45"/>
        <v>0</v>
      </c>
      <c r="N261" t="b">
        <f t="shared" si="46"/>
        <v>0</v>
      </c>
      <c r="O261" t="b">
        <f t="shared" si="47"/>
        <v>0</v>
      </c>
      <c r="P261" t="b">
        <f t="shared" si="48"/>
        <v>0</v>
      </c>
      <c r="Q261" t="b">
        <f t="shared" si="49"/>
        <v>0</v>
      </c>
    </row>
    <row r="262" spans="1:17" hidden="1">
      <c r="A262" s="170">
        <v>1644</v>
      </c>
      <c r="B262" t="b">
        <f t="shared" si="40"/>
        <v>0</v>
      </c>
      <c r="C262" t="b">
        <f t="shared" si="41"/>
        <v>0</v>
      </c>
      <c r="D262" t="b">
        <f t="shared" si="42"/>
        <v>0</v>
      </c>
      <c r="E262" t="b">
        <f t="shared" si="43"/>
        <v>0</v>
      </c>
      <c r="F262" t="b">
        <f t="shared" si="44"/>
        <v>1</v>
      </c>
      <c r="L262" s="170">
        <v>1644</v>
      </c>
      <c r="M262" t="b">
        <f t="shared" si="45"/>
        <v>0</v>
      </c>
      <c r="N262" t="b">
        <f t="shared" si="46"/>
        <v>0</v>
      </c>
      <c r="O262" t="b">
        <f t="shared" si="47"/>
        <v>0</v>
      </c>
      <c r="P262" t="b">
        <f t="shared" si="48"/>
        <v>0</v>
      </c>
      <c r="Q262" t="b">
        <f t="shared" si="49"/>
        <v>0</v>
      </c>
    </row>
    <row r="263" spans="1:17" hidden="1">
      <c r="A263" s="171">
        <v>1652</v>
      </c>
      <c r="B263" t="b">
        <f t="shared" si="40"/>
        <v>0</v>
      </c>
      <c r="C263" t="b">
        <f t="shared" si="41"/>
        <v>0</v>
      </c>
      <c r="D263" t="b">
        <f t="shared" si="42"/>
        <v>1</v>
      </c>
      <c r="E263" t="b">
        <f t="shared" si="43"/>
        <v>0</v>
      </c>
      <c r="F263" t="b">
        <f t="shared" si="44"/>
        <v>0</v>
      </c>
      <c r="L263" s="171">
        <v>1652</v>
      </c>
      <c r="M263" t="b">
        <f t="shared" si="45"/>
        <v>0</v>
      </c>
      <c r="N263" t="b">
        <f t="shared" si="46"/>
        <v>0</v>
      </c>
      <c r="O263" t="b">
        <f t="shared" si="47"/>
        <v>0</v>
      </c>
      <c r="P263" t="b">
        <f t="shared" si="48"/>
        <v>0</v>
      </c>
      <c r="Q263" t="b">
        <f t="shared" si="49"/>
        <v>0</v>
      </c>
    </row>
    <row r="264" spans="1:17" hidden="1">
      <c r="A264" s="170">
        <v>1668</v>
      </c>
      <c r="B264" t="b">
        <f t="shared" si="40"/>
        <v>0</v>
      </c>
      <c r="C264" t="b">
        <f t="shared" si="41"/>
        <v>0</v>
      </c>
      <c r="D264" t="b">
        <f t="shared" si="42"/>
        <v>0</v>
      </c>
      <c r="E264" t="b">
        <f t="shared" si="43"/>
        <v>0</v>
      </c>
      <c r="F264" t="b">
        <f t="shared" si="44"/>
        <v>0</v>
      </c>
      <c r="L264" s="170">
        <v>1668</v>
      </c>
      <c r="M264" t="b">
        <f t="shared" si="45"/>
        <v>0</v>
      </c>
      <c r="N264" t="b">
        <f t="shared" si="46"/>
        <v>0</v>
      </c>
      <c r="O264" t="b">
        <f t="shared" si="47"/>
        <v>0</v>
      </c>
      <c r="P264" t="b">
        <f t="shared" si="48"/>
        <v>1</v>
      </c>
      <c r="Q264" t="b">
        <f t="shared" si="49"/>
        <v>0</v>
      </c>
    </row>
    <row r="265" spans="1:17" hidden="1">
      <c r="A265" s="171">
        <v>1684</v>
      </c>
      <c r="B265" t="b">
        <f t="shared" si="40"/>
        <v>0</v>
      </c>
      <c r="C265" t="b">
        <f t="shared" si="41"/>
        <v>0</v>
      </c>
      <c r="D265" t="b">
        <f t="shared" si="42"/>
        <v>0</v>
      </c>
      <c r="E265" t="b">
        <f t="shared" si="43"/>
        <v>0</v>
      </c>
      <c r="F265" t="b">
        <f t="shared" si="44"/>
        <v>1</v>
      </c>
      <c r="L265" s="171">
        <v>1684</v>
      </c>
      <c r="M265" t="b">
        <f t="shared" si="45"/>
        <v>0</v>
      </c>
      <c r="N265" t="b">
        <f t="shared" si="46"/>
        <v>0</v>
      </c>
      <c r="O265" t="b">
        <f t="shared" si="47"/>
        <v>0</v>
      </c>
      <c r="P265" t="b">
        <f t="shared" si="48"/>
        <v>0</v>
      </c>
      <c r="Q265" t="b">
        <f t="shared" si="49"/>
        <v>0</v>
      </c>
    </row>
    <row r="266" spans="1:17" hidden="1">
      <c r="A266" s="170">
        <v>1724</v>
      </c>
      <c r="B266" t="b">
        <f t="shared" si="40"/>
        <v>0</v>
      </c>
      <c r="C266" t="b">
        <f t="shared" si="41"/>
        <v>0</v>
      </c>
      <c r="D266" t="b">
        <f t="shared" si="42"/>
        <v>0</v>
      </c>
      <c r="E266" t="b">
        <f t="shared" si="43"/>
        <v>0</v>
      </c>
      <c r="F266" t="b">
        <f t="shared" si="44"/>
        <v>1</v>
      </c>
      <c r="L266" s="170">
        <v>1724</v>
      </c>
      <c r="M266" t="b">
        <f t="shared" si="45"/>
        <v>0</v>
      </c>
      <c r="N266" t="b">
        <f t="shared" si="46"/>
        <v>0</v>
      </c>
      <c r="O266" t="b">
        <f t="shared" si="47"/>
        <v>0</v>
      </c>
      <c r="P266" t="b">
        <f t="shared" si="48"/>
        <v>0</v>
      </c>
      <c r="Q266" t="b">
        <f t="shared" si="49"/>
        <v>0</v>
      </c>
    </row>
    <row r="267" spans="1:17" hidden="1">
      <c r="A267" s="171">
        <v>1743</v>
      </c>
      <c r="B267" t="b">
        <f t="shared" si="40"/>
        <v>0</v>
      </c>
      <c r="C267" t="b">
        <f t="shared" si="41"/>
        <v>0</v>
      </c>
      <c r="D267" t="b">
        <f t="shared" si="42"/>
        <v>0</v>
      </c>
      <c r="E267" t="b">
        <f t="shared" si="43"/>
        <v>1</v>
      </c>
      <c r="F267" t="b">
        <f t="shared" si="44"/>
        <v>0</v>
      </c>
      <c r="L267" s="171">
        <v>1743</v>
      </c>
      <c r="M267" t="b">
        <f t="shared" si="45"/>
        <v>0</v>
      </c>
      <c r="N267" t="b">
        <f t="shared" si="46"/>
        <v>0</v>
      </c>
      <c r="O267" t="b">
        <f t="shared" si="47"/>
        <v>0</v>
      </c>
      <c r="P267" t="b">
        <f t="shared" si="48"/>
        <v>0</v>
      </c>
      <c r="Q267" t="b">
        <f t="shared" si="49"/>
        <v>0</v>
      </c>
    </row>
    <row r="268" spans="1:17" hidden="1">
      <c r="A268" s="170">
        <v>1754</v>
      </c>
      <c r="B268" t="b">
        <f t="shared" si="40"/>
        <v>0</v>
      </c>
      <c r="C268" t="b">
        <f t="shared" si="41"/>
        <v>0</v>
      </c>
      <c r="D268" t="b">
        <f t="shared" si="42"/>
        <v>0</v>
      </c>
      <c r="E268" t="b">
        <f t="shared" si="43"/>
        <v>0</v>
      </c>
      <c r="F268" t="b">
        <f t="shared" si="44"/>
        <v>1</v>
      </c>
      <c r="L268" s="170">
        <v>1754</v>
      </c>
      <c r="M268" t="b">
        <f t="shared" si="45"/>
        <v>0</v>
      </c>
      <c r="N268" t="b">
        <f t="shared" si="46"/>
        <v>0</v>
      </c>
      <c r="O268" t="b">
        <f t="shared" si="47"/>
        <v>0</v>
      </c>
      <c r="P268" t="b">
        <f t="shared" si="48"/>
        <v>0</v>
      </c>
      <c r="Q268" t="b">
        <f t="shared" si="49"/>
        <v>0</v>
      </c>
    </row>
    <row r="269" spans="1:17" hidden="1">
      <c r="A269" s="171">
        <v>1766</v>
      </c>
      <c r="B269" t="b">
        <f t="shared" si="40"/>
        <v>0</v>
      </c>
      <c r="C269" t="b">
        <f t="shared" si="41"/>
        <v>0</v>
      </c>
      <c r="D269" t="b">
        <f t="shared" si="42"/>
        <v>0</v>
      </c>
      <c r="E269" t="b">
        <f t="shared" si="43"/>
        <v>0</v>
      </c>
      <c r="F269" t="b">
        <f t="shared" si="44"/>
        <v>0</v>
      </c>
      <c r="L269" s="171">
        <v>1766</v>
      </c>
      <c r="M269" t="b">
        <f t="shared" si="45"/>
        <v>0</v>
      </c>
      <c r="N269" t="b">
        <f t="shared" si="46"/>
        <v>1</v>
      </c>
      <c r="O269" t="b">
        <f t="shared" si="47"/>
        <v>0</v>
      </c>
      <c r="P269" t="b">
        <f t="shared" si="48"/>
        <v>0</v>
      </c>
      <c r="Q269" t="b">
        <f t="shared" si="49"/>
        <v>0</v>
      </c>
    </row>
    <row r="270" spans="1:17">
      <c r="A270" s="170">
        <v>1779</v>
      </c>
      <c r="B270" t="b">
        <f t="shared" si="40"/>
        <v>0</v>
      </c>
      <c r="C270" t="b">
        <f t="shared" si="41"/>
        <v>0</v>
      </c>
      <c r="D270" t="b">
        <f t="shared" si="42"/>
        <v>0</v>
      </c>
      <c r="E270" t="b">
        <f t="shared" si="43"/>
        <v>0</v>
      </c>
      <c r="F270" t="b">
        <f t="shared" si="44"/>
        <v>0</v>
      </c>
      <c r="L270" s="170">
        <v>1779</v>
      </c>
      <c r="M270" t="b">
        <f t="shared" si="45"/>
        <v>0</v>
      </c>
      <c r="N270" t="b">
        <f t="shared" si="46"/>
        <v>0</v>
      </c>
      <c r="O270" t="b">
        <f t="shared" si="47"/>
        <v>0</v>
      </c>
      <c r="P270" t="b">
        <f t="shared" si="48"/>
        <v>0</v>
      </c>
      <c r="Q270" t="b">
        <f t="shared" si="49"/>
        <v>1</v>
      </c>
    </row>
    <row r="271" spans="1:17" hidden="1">
      <c r="A271" s="171">
        <v>1780</v>
      </c>
      <c r="B271" t="b">
        <f t="shared" si="40"/>
        <v>1</v>
      </c>
      <c r="C271" t="b">
        <f t="shared" si="41"/>
        <v>0</v>
      </c>
      <c r="D271" t="b">
        <f t="shared" si="42"/>
        <v>0</v>
      </c>
      <c r="E271" t="b">
        <f t="shared" si="43"/>
        <v>0</v>
      </c>
      <c r="F271" t="b">
        <f t="shared" si="44"/>
        <v>0</v>
      </c>
      <c r="L271" s="171">
        <v>1780</v>
      </c>
      <c r="M271" t="b">
        <f t="shared" si="45"/>
        <v>0</v>
      </c>
      <c r="N271" t="b">
        <f t="shared" si="46"/>
        <v>0</v>
      </c>
      <c r="O271" t="b">
        <f t="shared" si="47"/>
        <v>0</v>
      </c>
      <c r="P271" t="b">
        <f t="shared" si="48"/>
        <v>0</v>
      </c>
      <c r="Q271" t="b">
        <f t="shared" si="49"/>
        <v>0</v>
      </c>
    </row>
    <row r="272" spans="1:17" hidden="1">
      <c r="A272" s="170">
        <v>1781</v>
      </c>
      <c r="B272" t="b">
        <f t="shared" si="40"/>
        <v>0</v>
      </c>
      <c r="C272" t="b">
        <f t="shared" si="41"/>
        <v>1</v>
      </c>
      <c r="D272" t="b">
        <f t="shared" si="42"/>
        <v>0</v>
      </c>
      <c r="E272" t="b">
        <f t="shared" si="43"/>
        <v>0</v>
      </c>
      <c r="F272" t="b">
        <f t="shared" si="44"/>
        <v>0</v>
      </c>
      <c r="L272" s="170">
        <v>1781</v>
      </c>
      <c r="M272" t="b">
        <f t="shared" si="45"/>
        <v>0</v>
      </c>
      <c r="N272" t="b">
        <f t="shared" si="46"/>
        <v>0</v>
      </c>
      <c r="O272" t="b">
        <f t="shared" si="47"/>
        <v>0</v>
      </c>
      <c r="P272" t="b">
        <f t="shared" si="48"/>
        <v>0</v>
      </c>
      <c r="Q272" t="b">
        <f t="shared" si="49"/>
        <v>0</v>
      </c>
    </row>
    <row r="273" spans="1:17" hidden="1">
      <c r="A273" s="171">
        <v>1802</v>
      </c>
      <c r="B273" t="b">
        <f t="shared" si="40"/>
        <v>0</v>
      </c>
      <c r="C273" t="b">
        <f t="shared" si="41"/>
        <v>0</v>
      </c>
      <c r="D273" t="b">
        <f t="shared" si="42"/>
        <v>1</v>
      </c>
      <c r="E273" t="b">
        <f t="shared" si="43"/>
        <v>0</v>
      </c>
      <c r="F273" t="b">
        <f t="shared" si="44"/>
        <v>0</v>
      </c>
      <c r="L273" s="171">
        <v>1802</v>
      </c>
      <c r="M273" t="b">
        <f t="shared" si="45"/>
        <v>0</v>
      </c>
      <c r="N273" t="b">
        <f t="shared" si="46"/>
        <v>0</v>
      </c>
      <c r="O273" t="b">
        <f t="shared" si="47"/>
        <v>0</v>
      </c>
      <c r="P273" t="b">
        <f t="shared" si="48"/>
        <v>0</v>
      </c>
      <c r="Q273" t="b">
        <f t="shared" si="49"/>
        <v>0</v>
      </c>
    </row>
    <row r="274" spans="1:17" hidden="1">
      <c r="A274" s="170">
        <v>1821</v>
      </c>
      <c r="B274" t="b">
        <f t="shared" si="40"/>
        <v>0</v>
      </c>
      <c r="C274" t="b">
        <f t="shared" si="41"/>
        <v>1</v>
      </c>
      <c r="D274" t="b">
        <f t="shared" si="42"/>
        <v>0</v>
      </c>
      <c r="E274" t="b">
        <f t="shared" si="43"/>
        <v>0</v>
      </c>
      <c r="F274" t="b">
        <f t="shared" si="44"/>
        <v>0</v>
      </c>
      <c r="L274" s="170">
        <v>1821</v>
      </c>
      <c r="M274" t="b">
        <f t="shared" si="45"/>
        <v>0</v>
      </c>
      <c r="N274" t="b">
        <f t="shared" si="46"/>
        <v>0</v>
      </c>
      <c r="O274" t="b">
        <f t="shared" si="47"/>
        <v>0</v>
      </c>
      <c r="P274" t="b">
        <f t="shared" si="48"/>
        <v>0</v>
      </c>
      <c r="Q274" t="b">
        <f t="shared" si="49"/>
        <v>0</v>
      </c>
    </row>
    <row r="275" spans="1:17" hidden="1">
      <c r="A275" s="171">
        <v>1826</v>
      </c>
      <c r="B275" t="b">
        <f t="shared" si="40"/>
        <v>0</v>
      </c>
      <c r="C275" t="b">
        <f t="shared" si="41"/>
        <v>0</v>
      </c>
      <c r="D275" t="b">
        <f t="shared" si="42"/>
        <v>0</v>
      </c>
      <c r="E275" t="b">
        <f t="shared" si="43"/>
        <v>0</v>
      </c>
      <c r="F275" t="b">
        <f t="shared" si="44"/>
        <v>0</v>
      </c>
      <c r="L275" s="171">
        <v>1826</v>
      </c>
      <c r="M275" t="b">
        <f t="shared" si="45"/>
        <v>0</v>
      </c>
      <c r="N275" t="b">
        <f t="shared" si="46"/>
        <v>1</v>
      </c>
      <c r="O275" t="b">
        <f t="shared" si="47"/>
        <v>0</v>
      </c>
      <c r="P275" t="b">
        <f t="shared" si="48"/>
        <v>0</v>
      </c>
      <c r="Q275" t="b">
        <f t="shared" si="49"/>
        <v>0</v>
      </c>
    </row>
    <row r="276" spans="1:17" hidden="1">
      <c r="A276" s="170">
        <v>1838</v>
      </c>
      <c r="B276" t="b">
        <f t="shared" si="40"/>
        <v>0</v>
      </c>
      <c r="C276" t="b">
        <f t="shared" si="41"/>
        <v>0</v>
      </c>
      <c r="D276" t="b">
        <f t="shared" si="42"/>
        <v>0</v>
      </c>
      <c r="E276" t="b">
        <f t="shared" si="43"/>
        <v>0</v>
      </c>
      <c r="F276" t="b">
        <f t="shared" si="44"/>
        <v>0</v>
      </c>
      <c r="L276" s="170">
        <v>1838</v>
      </c>
      <c r="M276" t="b">
        <f t="shared" si="45"/>
        <v>0</v>
      </c>
      <c r="N276" t="b">
        <f t="shared" si="46"/>
        <v>0</v>
      </c>
      <c r="O276" t="b">
        <f t="shared" si="47"/>
        <v>0</v>
      </c>
      <c r="P276" t="b">
        <f t="shared" si="48"/>
        <v>1</v>
      </c>
      <c r="Q276" t="b">
        <f t="shared" si="49"/>
        <v>0</v>
      </c>
    </row>
    <row r="277" spans="1:17" hidden="1">
      <c r="A277" s="171">
        <v>1845</v>
      </c>
      <c r="B277" t="b">
        <f t="shared" si="40"/>
        <v>0</v>
      </c>
      <c r="C277" t="b">
        <f t="shared" si="41"/>
        <v>0</v>
      </c>
      <c r="D277" t="b">
        <f t="shared" si="42"/>
        <v>0</v>
      </c>
      <c r="E277" t="b">
        <f t="shared" si="43"/>
        <v>0</v>
      </c>
      <c r="F277" t="b">
        <f t="shared" si="44"/>
        <v>0</v>
      </c>
      <c r="L277" s="171">
        <v>1845</v>
      </c>
      <c r="M277" t="b">
        <f t="shared" si="45"/>
        <v>1</v>
      </c>
      <c r="N277" t="b">
        <f t="shared" si="46"/>
        <v>0</v>
      </c>
      <c r="O277" t="b">
        <f t="shared" si="47"/>
        <v>0</v>
      </c>
      <c r="P277" t="b">
        <f t="shared" si="48"/>
        <v>0</v>
      </c>
      <c r="Q277" t="b">
        <f t="shared" si="49"/>
        <v>0</v>
      </c>
    </row>
    <row r="278" spans="1:17" hidden="1">
      <c r="A278" s="170">
        <v>1847</v>
      </c>
      <c r="B278" t="b">
        <f t="shared" si="40"/>
        <v>0</v>
      </c>
      <c r="C278" t="b">
        <f t="shared" si="41"/>
        <v>0</v>
      </c>
      <c r="D278" t="b">
        <f t="shared" si="42"/>
        <v>0</v>
      </c>
      <c r="E278" t="b">
        <f t="shared" si="43"/>
        <v>0</v>
      </c>
      <c r="F278" t="b">
        <f t="shared" si="44"/>
        <v>0</v>
      </c>
      <c r="L278" s="170">
        <v>1847</v>
      </c>
      <c r="M278" t="b">
        <f t="shared" si="45"/>
        <v>0</v>
      </c>
      <c r="N278" t="b">
        <f t="shared" si="46"/>
        <v>0</v>
      </c>
      <c r="O278" t="b">
        <f t="shared" si="47"/>
        <v>1</v>
      </c>
      <c r="P278" t="b">
        <f t="shared" si="48"/>
        <v>0</v>
      </c>
      <c r="Q278" t="b">
        <f t="shared" si="49"/>
        <v>0</v>
      </c>
    </row>
    <row r="279" spans="1:17" hidden="1">
      <c r="A279" s="171">
        <v>1856</v>
      </c>
      <c r="B279" t="b">
        <f t="shared" si="40"/>
        <v>0</v>
      </c>
      <c r="C279" t="b">
        <f t="shared" si="41"/>
        <v>0</v>
      </c>
      <c r="D279" t="b">
        <f t="shared" si="42"/>
        <v>0</v>
      </c>
      <c r="E279" t="b">
        <f t="shared" si="43"/>
        <v>0</v>
      </c>
      <c r="F279" t="b">
        <f t="shared" si="44"/>
        <v>0</v>
      </c>
      <c r="L279" s="171">
        <v>1856</v>
      </c>
      <c r="M279" t="b">
        <f t="shared" si="45"/>
        <v>0</v>
      </c>
      <c r="N279" t="b">
        <f t="shared" si="46"/>
        <v>1</v>
      </c>
      <c r="O279" t="b">
        <f t="shared" si="47"/>
        <v>0</v>
      </c>
      <c r="P279" t="b">
        <f t="shared" si="48"/>
        <v>0</v>
      </c>
      <c r="Q279" t="b">
        <f t="shared" si="49"/>
        <v>0</v>
      </c>
    </row>
    <row r="280" spans="1:17" hidden="1">
      <c r="A280" s="170">
        <v>1863</v>
      </c>
      <c r="B280" t="b">
        <f t="shared" si="40"/>
        <v>0</v>
      </c>
      <c r="C280" t="b">
        <f t="shared" si="41"/>
        <v>0</v>
      </c>
      <c r="D280" t="b">
        <f t="shared" si="42"/>
        <v>0</v>
      </c>
      <c r="E280" t="b">
        <f t="shared" si="43"/>
        <v>1</v>
      </c>
      <c r="F280" t="b">
        <f t="shared" si="44"/>
        <v>0</v>
      </c>
      <c r="L280" s="170">
        <v>1863</v>
      </c>
      <c r="M280" t="b">
        <f t="shared" si="45"/>
        <v>0</v>
      </c>
      <c r="N280" t="b">
        <f t="shared" si="46"/>
        <v>0</v>
      </c>
      <c r="O280" t="b">
        <f t="shared" si="47"/>
        <v>0</v>
      </c>
      <c r="P280" t="b">
        <f t="shared" si="48"/>
        <v>0</v>
      </c>
      <c r="Q280" t="b">
        <f t="shared" si="49"/>
        <v>0</v>
      </c>
    </row>
    <row r="281" spans="1:17" hidden="1">
      <c r="A281" s="171">
        <v>1868</v>
      </c>
      <c r="B281" t="b">
        <f t="shared" si="40"/>
        <v>0</v>
      </c>
      <c r="C281" t="b">
        <f t="shared" si="41"/>
        <v>0</v>
      </c>
      <c r="D281" t="b">
        <f t="shared" si="42"/>
        <v>0</v>
      </c>
      <c r="E281" t="b">
        <f t="shared" si="43"/>
        <v>0</v>
      </c>
      <c r="F281" t="b">
        <f t="shared" si="44"/>
        <v>0</v>
      </c>
      <c r="L281" s="171">
        <v>1868</v>
      </c>
      <c r="M281" t="b">
        <f t="shared" si="45"/>
        <v>0</v>
      </c>
      <c r="N281" t="b">
        <f t="shared" si="46"/>
        <v>0</v>
      </c>
      <c r="O281" t="b">
        <f t="shared" si="47"/>
        <v>0</v>
      </c>
      <c r="P281" t="b">
        <f t="shared" si="48"/>
        <v>1</v>
      </c>
      <c r="Q281" t="b">
        <f t="shared" si="49"/>
        <v>0</v>
      </c>
    </row>
    <row r="282" spans="1:17">
      <c r="A282" s="170">
        <v>1869</v>
      </c>
      <c r="B282" t="b">
        <f t="shared" si="40"/>
        <v>0</v>
      </c>
      <c r="C282" t="b">
        <f t="shared" si="41"/>
        <v>0</v>
      </c>
      <c r="D282" t="b">
        <f t="shared" si="42"/>
        <v>0</v>
      </c>
      <c r="E282" t="b">
        <f t="shared" si="43"/>
        <v>0</v>
      </c>
      <c r="F282" t="b">
        <f t="shared" si="44"/>
        <v>0</v>
      </c>
      <c r="L282" s="170">
        <v>1869</v>
      </c>
      <c r="M282" t="b">
        <f t="shared" si="45"/>
        <v>0</v>
      </c>
      <c r="N282" t="b">
        <f t="shared" si="46"/>
        <v>0</v>
      </c>
      <c r="O282" t="b">
        <f t="shared" si="47"/>
        <v>0</v>
      </c>
      <c r="P282" t="b">
        <f t="shared" si="48"/>
        <v>0</v>
      </c>
      <c r="Q282" t="b">
        <f t="shared" si="49"/>
        <v>1</v>
      </c>
    </row>
    <row r="283" spans="1:17" hidden="1">
      <c r="A283" s="171">
        <v>1873</v>
      </c>
      <c r="B283" t="b">
        <f t="shared" si="40"/>
        <v>0</v>
      </c>
      <c r="C283" t="b">
        <f t="shared" si="41"/>
        <v>0</v>
      </c>
      <c r="D283" t="b">
        <f t="shared" si="42"/>
        <v>0</v>
      </c>
      <c r="E283" t="b">
        <f t="shared" si="43"/>
        <v>1</v>
      </c>
      <c r="F283" t="b">
        <f t="shared" si="44"/>
        <v>0</v>
      </c>
      <c r="L283" s="171">
        <v>1873</v>
      </c>
      <c r="M283" t="b">
        <f t="shared" si="45"/>
        <v>0</v>
      </c>
      <c r="N283" t="b">
        <f t="shared" si="46"/>
        <v>0</v>
      </c>
      <c r="O283" t="b">
        <f t="shared" si="47"/>
        <v>0</v>
      </c>
      <c r="P283" t="b">
        <f t="shared" si="48"/>
        <v>0</v>
      </c>
      <c r="Q283" t="b">
        <f t="shared" si="49"/>
        <v>0</v>
      </c>
    </row>
    <row r="284" spans="1:17" hidden="1">
      <c r="A284" s="170">
        <v>1874</v>
      </c>
      <c r="B284" t="b">
        <f t="shared" si="40"/>
        <v>0</v>
      </c>
      <c r="C284" t="b">
        <f t="shared" si="41"/>
        <v>0</v>
      </c>
      <c r="D284" t="b">
        <f t="shared" si="42"/>
        <v>0</v>
      </c>
      <c r="E284" t="b">
        <f t="shared" si="43"/>
        <v>0</v>
      </c>
      <c r="F284" t="b">
        <f t="shared" si="44"/>
        <v>1</v>
      </c>
      <c r="L284" s="170">
        <v>1874</v>
      </c>
      <c r="M284" t="b">
        <f t="shared" si="45"/>
        <v>0</v>
      </c>
      <c r="N284" t="b">
        <f t="shared" si="46"/>
        <v>0</v>
      </c>
      <c r="O284" t="b">
        <f t="shared" si="47"/>
        <v>0</v>
      </c>
      <c r="P284" t="b">
        <f t="shared" si="48"/>
        <v>0</v>
      </c>
      <c r="Q284" t="b">
        <f t="shared" si="49"/>
        <v>0</v>
      </c>
    </row>
    <row r="285" spans="1:17" hidden="1">
      <c r="A285" s="171">
        <v>1896</v>
      </c>
      <c r="B285" t="b">
        <f t="shared" si="40"/>
        <v>0</v>
      </c>
      <c r="C285" t="b">
        <f t="shared" si="41"/>
        <v>0</v>
      </c>
      <c r="D285" t="b">
        <f t="shared" si="42"/>
        <v>0</v>
      </c>
      <c r="E285" t="b">
        <f t="shared" si="43"/>
        <v>0</v>
      </c>
      <c r="F285" t="b">
        <f t="shared" si="44"/>
        <v>0</v>
      </c>
      <c r="L285" s="171">
        <v>1896</v>
      </c>
      <c r="M285" t="b">
        <f t="shared" si="45"/>
        <v>0</v>
      </c>
      <c r="N285" t="b">
        <f t="shared" si="46"/>
        <v>1</v>
      </c>
      <c r="O285" t="b">
        <f t="shared" si="47"/>
        <v>0</v>
      </c>
      <c r="P285" t="b">
        <f t="shared" si="48"/>
        <v>0</v>
      </c>
      <c r="Q285" t="b">
        <f t="shared" si="49"/>
        <v>0</v>
      </c>
    </row>
    <row r="286" spans="1:17" hidden="1">
      <c r="A286" s="170">
        <v>1908</v>
      </c>
      <c r="B286" t="b">
        <f t="shared" si="40"/>
        <v>0</v>
      </c>
      <c r="C286" t="b">
        <f t="shared" si="41"/>
        <v>0</v>
      </c>
      <c r="D286" t="b">
        <f t="shared" si="42"/>
        <v>0</v>
      </c>
      <c r="E286" t="b">
        <f t="shared" si="43"/>
        <v>0</v>
      </c>
      <c r="F286" t="b">
        <f t="shared" si="44"/>
        <v>0</v>
      </c>
      <c r="L286" s="170">
        <v>1908</v>
      </c>
      <c r="M286" t="b">
        <f t="shared" si="45"/>
        <v>0</v>
      </c>
      <c r="N286" t="b">
        <f t="shared" si="46"/>
        <v>0</v>
      </c>
      <c r="O286" t="b">
        <f t="shared" si="47"/>
        <v>0</v>
      </c>
      <c r="P286" t="b">
        <f t="shared" si="48"/>
        <v>1</v>
      </c>
      <c r="Q286" t="b">
        <f t="shared" si="49"/>
        <v>0</v>
      </c>
    </row>
    <row r="287" spans="1:17" hidden="1">
      <c r="A287" s="171">
        <v>1910</v>
      </c>
      <c r="B287" t="b">
        <f t="shared" si="40"/>
        <v>1</v>
      </c>
      <c r="C287" t="b">
        <f t="shared" si="41"/>
        <v>0</v>
      </c>
      <c r="D287" t="b">
        <f t="shared" si="42"/>
        <v>0</v>
      </c>
      <c r="E287" t="b">
        <f t="shared" si="43"/>
        <v>0</v>
      </c>
      <c r="F287" t="b">
        <f t="shared" si="44"/>
        <v>0</v>
      </c>
      <c r="L287" s="171">
        <v>1910</v>
      </c>
      <c r="M287" t="b">
        <f t="shared" si="45"/>
        <v>0</v>
      </c>
      <c r="N287" t="b">
        <f t="shared" si="46"/>
        <v>0</v>
      </c>
      <c r="O287" t="b">
        <f t="shared" si="47"/>
        <v>0</v>
      </c>
      <c r="P287" t="b">
        <f t="shared" si="48"/>
        <v>0</v>
      </c>
      <c r="Q287" t="b">
        <f t="shared" si="49"/>
        <v>0</v>
      </c>
    </row>
    <row r="288" spans="1:17" hidden="1">
      <c r="A288" s="170">
        <v>1911</v>
      </c>
      <c r="B288" t="b">
        <f t="shared" si="40"/>
        <v>0</v>
      </c>
      <c r="C288" t="b">
        <f t="shared" si="41"/>
        <v>1</v>
      </c>
      <c r="D288" t="b">
        <f t="shared" si="42"/>
        <v>0</v>
      </c>
      <c r="E288" t="b">
        <f t="shared" si="43"/>
        <v>0</v>
      </c>
      <c r="F288" t="b">
        <f t="shared" si="44"/>
        <v>0</v>
      </c>
      <c r="L288" s="170">
        <v>1911</v>
      </c>
      <c r="M288" t="b">
        <f t="shared" si="45"/>
        <v>0</v>
      </c>
      <c r="N288" t="b">
        <f t="shared" si="46"/>
        <v>0</v>
      </c>
      <c r="O288" t="b">
        <f t="shared" si="47"/>
        <v>0</v>
      </c>
      <c r="P288" t="b">
        <f t="shared" si="48"/>
        <v>0</v>
      </c>
      <c r="Q288" t="b">
        <f t="shared" si="49"/>
        <v>0</v>
      </c>
    </row>
    <row r="289" spans="1:17" hidden="1">
      <c r="A289" s="171">
        <v>1917</v>
      </c>
      <c r="B289" t="b">
        <f t="shared" si="40"/>
        <v>0</v>
      </c>
      <c r="C289" t="b">
        <f t="shared" si="41"/>
        <v>0</v>
      </c>
      <c r="D289" t="b">
        <f t="shared" si="42"/>
        <v>0</v>
      </c>
      <c r="E289" t="b">
        <f t="shared" si="43"/>
        <v>0</v>
      </c>
      <c r="F289" t="b">
        <f t="shared" si="44"/>
        <v>0</v>
      </c>
      <c r="L289" s="171">
        <v>1917</v>
      </c>
      <c r="M289" t="b">
        <f t="shared" si="45"/>
        <v>0</v>
      </c>
      <c r="N289" t="b">
        <f t="shared" si="46"/>
        <v>0</v>
      </c>
      <c r="O289" t="b">
        <f t="shared" si="47"/>
        <v>1</v>
      </c>
      <c r="P289" t="b">
        <f t="shared" si="48"/>
        <v>0</v>
      </c>
      <c r="Q289" t="b">
        <f t="shared" si="49"/>
        <v>0</v>
      </c>
    </row>
    <row r="290" spans="1:17" hidden="1">
      <c r="A290" s="170">
        <v>1922</v>
      </c>
      <c r="B290" t="b">
        <f t="shared" si="40"/>
        <v>0</v>
      </c>
      <c r="C290" t="b">
        <f t="shared" si="41"/>
        <v>0</v>
      </c>
      <c r="D290" t="b">
        <f t="shared" si="42"/>
        <v>1</v>
      </c>
      <c r="E290" t="b">
        <f t="shared" si="43"/>
        <v>0</v>
      </c>
      <c r="F290" t="b">
        <f t="shared" si="44"/>
        <v>0</v>
      </c>
      <c r="L290" s="170">
        <v>1922</v>
      </c>
      <c r="M290" t="b">
        <f t="shared" si="45"/>
        <v>0</v>
      </c>
      <c r="N290" t="b">
        <f t="shared" si="46"/>
        <v>0</v>
      </c>
      <c r="O290" t="b">
        <f t="shared" si="47"/>
        <v>0</v>
      </c>
      <c r="P290" t="b">
        <f t="shared" si="48"/>
        <v>0</v>
      </c>
      <c r="Q290" t="b">
        <f t="shared" si="49"/>
        <v>0</v>
      </c>
    </row>
    <row r="291" spans="1:17" hidden="1">
      <c r="A291" s="171">
        <v>1967</v>
      </c>
      <c r="B291" t="b">
        <f t="shared" si="40"/>
        <v>0</v>
      </c>
      <c r="C291" t="b">
        <f t="shared" si="41"/>
        <v>0</v>
      </c>
      <c r="D291" t="b">
        <f t="shared" si="42"/>
        <v>0</v>
      </c>
      <c r="E291" t="b">
        <f t="shared" si="43"/>
        <v>0</v>
      </c>
      <c r="F291" t="b">
        <f t="shared" si="44"/>
        <v>0</v>
      </c>
      <c r="L291" s="171">
        <v>1967</v>
      </c>
      <c r="M291" t="b">
        <f t="shared" si="45"/>
        <v>0</v>
      </c>
      <c r="N291" t="b">
        <f t="shared" si="46"/>
        <v>0</v>
      </c>
      <c r="O291" t="b">
        <f t="shared" si="47"/>
        <v>1</v>
      </c>
      <c r="P291" t="b">
        <f t="shared" si="48"/>
        <v>0</v>
      </c>
      <c r="Q291" t="b">
        <f t="shared" si="49"/>
        <v>0</v>
      </c>
    </row>
    <row r="292" spans="1:17" hidden="1">
      <c r="A292" s="170">
        <v>1970</v>
      </c>
      <c r="B292" t="b">
        <f t="shared" si="40"/>
        <v>1</v>
      </c>
      <c r="C292" t="b">
        <f t="shared" si="41"/>
        <v>0</v>
      </c>
      <c r="D292" t="b">
        <f t="shared" si="42"/>
        <v>0</v>
      </c>
      <c r="E292" t="b">
        <f t="shared" si="43"/>
        <v>0</v>
      </c>
      <c r="F292" t="b">
        <f t="shared" si="44"/>
        <v>0</v>
      </c>
      <c r="L292" s="170">
        <v>1970</v>
      </c>
      <c r="M292" t="b">
        <f t="shared" si="45"/>
        <v>0</v>
      </c>
      <c r="N292" t="b">
        <f t="shared" si="46"/>
        <v>0</v>
      </c>
      <c r="O292" t="b">
        <f t="shared" si="47"/>
        <v>0</v>
      </c>
      <c r="P292" t="b">
        <f t="shared" si="48"/>
        <v>0</v>
      </c>
      <c r="Q292" t="b">
        <f t="shared" si="49"/>
        <v>0</v>
      </c>
    </row>
    <row r="293" spans="1:17" hidden="1">
      <c r="A293" s="171">
        <v>2005</v>
      </c>
      <c r="B293" t="b">
        <f t="shared" si="40"/>
        <v>0</v>
      </c>
      <c r="C293" t="b">
        <f t="shared" si="41"/>
        <v>0</v>
      </c>
      <c r="D293" t="b">
        <f t="shared" si="42"/>
        <v>0</v>
      </c>
      <c r="E293" t="b">
        <f t="shared" si="43"/>
        <v>0</v>
      </c>
      <c r="F293" t="b">
        <f t="shared" si="44"/>
        <v>0</v>
      </c>
      <c r="L293" s="171">
        <v>2005</v>
      </c>
      <c r="M293" t="b">
        <f t="shared" si="45"/>
        <v>1</v>
      </c>
      <c r="N293" t="b">
        <f t="shared" si="46"/>
        <v>0</v>
      </c>
      <c r="O293" t="b">
        <f t="shared" si="47"/>
        <v>0</v>
      </c>
      <c r="P293" t="b">
        <f t="shared" si="48"/>
        <v>0</v>
      </c>
      <c r="Q293" t="b">
        <f t="shared" si="49"/>
        <v>0</v>
      </c>
    </row>
    <row r="294" spans="1:17" hidden="1">
      <c r="A294" s="170">
        <v>2018</v>
      </c>
      <c r="B294" t="b">
        <f t="shared" si="40"/>
        <v>0</v>
      </c>
      <c r="C294" t="b">
        <f t="shared" si="41"/>
        <v>0</v>
      </c>
      <c r="D294" t="b">
        <f t="shared" si="42"/>
        <v>0</v>
      </c>
      <c r="E294" t="b">
        <f t="shared" si="43"/>
        <v>0</v>
      </c>
      <c r="F294" t="b">
        <f t="shared" si="44"/>
        <v>0</v>
      </c>
      <c r="L294" s="170">
        <v>2018</v>
      </c>
      <c r="M294" t="b">
        <f t="shared" si="45"/>
        <v>0</v>
      </c>
      <c r="N294" t="b">
        <f t="shared" si="46"/>
        <v>0</v>
      </c>
      <c r="O294" t="b">
        <f t="shared" si="47"/>
        <v>0</v>
      </c>
      <c r="P294" t="b">
        <f t="shared" si="48"/>
        <v>1</v>
      </c>
      <c r="Q294" t="b">
        <f t="shared" si="49"/>
        <v>0</v>
      </c>
    </row>
    <row r="295" spans="1:17" hidden="1">
      <c r="A295" s="171">
        <v>2031</v>
      </c>
      <c r="B295" t="b">
        <f t="shared" si="40"/>
        <v>0</v>
      </c>
      <c r="C295" t="b">
        <f t="shared" si="41"/>
        <v>1</v>
      </c>
      <c r="D295" t="b">
        <f t="shared" si="42"/>
        <v>0</v>
      </c>
      <c r="E295" t="b">
        <f t="shared" si="43"/>
        <v>0</v>
      </c>
      <c r="F295" t="b">
        <f t="shared" si="44"/>
        <v>0</v>
      </c>
      <c r="L295" s="171">
        <v>2031</v>
      </c>
      <c r="M295" t="b">
        <f t="shared" si="45"/>
        <v>0</v>
      </c>
      <c r="N295" t="b">
        <f t="shared" si="46"/>
        <v>0</v>
      </c>
      <c r="O295" t="b">
        <f t="shared" si="47"/>
        <v>0</v>
      </c>
      <c r="P295" t="b">
        <f t="shared" si="48"/>
        <v>0</v>
      </c>
      <c r="Q295" t="b">
        <f t="shared" si="49"/>
        <v>0</v>
      </c>
    </row>
    <row r="296" spans="1:17" hidden="1">
      <c r="A296" s="170">
        <v>2033</v>
      </c>
      <c r="B296" t="b">
        <f t="shared" si="40"/>
        <v>0</v>
      </c>
      <c r="C296" t="b">
        <f t="shared" si="41"/>
        <v>0</v>
      </c>
      <c r="D296" t="b">
        <f t="shared" si="42"/>
        <v>0</v>
      </c>
      <c r="E296" t="b">
        <f t="shared" si="43"/>
        <v>1</v>
      </c>
      <c r="F296" t="b">
        <f t="shared" si="44"/>
        <v>0</v>
      </c>
      <c r="L296" s="170">
        <v>2033</v>
      </c>
      <c r="M296" t="b">
        <f t="shared" si="45"/>
        <v>0</v>
      </c>
      <c r="N296" t="b">
        <f t="shared" si="46"/>
        <v>0</v>
      </c>
      <c r="O296" t="b">
        <f t="shared" si="47"/>
        <v>0</v>
      </c>
      <c r="P296" t="b">
        <f t="shared" si="48"/>
        <v>0</v>
      </c>
      <c r="Q296" t="b">
        <f t="shared" si="49"/>
        <v>0</v>
      </c>
    </row>
    <row r="297" spans="1:17" hidden="1">
      <c r="A297" s="171">
        <v>2043</v>
      </c>
      <c r="B297" t="b">
        <f t="shared" si="40"/>
        <v>0</v>
      </c>
      <c r="C297" t="b">
        <f t="shared" si="41"/>
        <v>0</v>
      </c>
      <c r="D297" t="b">
        <f t="shared" si="42"/>
        <v>0</v>
      </c>
      <c r="E297" t="b">
        <f t="shared" si="43"/>
        <v>1</v>
      </c>
      <c r="F297" t="b">
        <f t="shared" si="44"/>
        <v>0</v>
      </c>
      <c r="L297" s="171">
        <v>2043</v>
      </c>
      <c r="M297" t="b">
        <f t="shared" si="45"/>
        <v>0</v>
      </c>
      <c r="N297" t="b">
        <f t="shared" si="46"/>
        <v>0</v>
      </c>
      <c r="O297" t="b">
        <f t="shared" si="47"/>
        <v>0</v>
      </c>
      <c r="P297" t="b">
        <f t="shared" si="48"/>
        <v>0</v>
      </c>
      <c r="Q297" t="b">
        <f t="shared" si="49"/>
        <v>0</v>
      </c>
    </row>
    <row r="298" spans="1:17" hidden="1">
      <c r="A298" s="170">
        <v>2044</v>
      </c>
      <c r="B298" t="b">
        <f t="shared" si="40"/>
        <v>0</v>
      </c>
      <c r="C298" t="b">
        <f t="shared" si="41"/>
        <v>0</v>
      </c>
      <c r="D298" t="b">
        <f t="shared" si="42"/>
        <v>0</v>
      </c>
      <c r="E298" t="b">
        <f t="shared" si="43"/>
        <v>0</v>
      </c>
      <c r="F298" t="b">
        <f t="shared" si="44"/>
        <v>1</v>
      </c>
      <c r="L298" s="170">
        <v>2044</v>
      </c>
      <c r="M298" t="b">
        <f t="shared" si="45"/>
        <v>0</v>
      </c>
      <c r="N298" t="b">
        <f t="shared" si="46"/>
        <v>0</v>
      </c>
      <c r="O298" t="b">
        <f t="shared" si="47"/>
        <v>0</v>
      </c>
      <c r="P298" t="b">
        <f t="shared" si="48"/>
        <v>0</v>
      </c>
      <c r="Q298" t="b">
        <f t="shared" si="49"/>
        <v>0</v>
      </c>
    </row>
    <row r="299" spans="1:17" hidden="1">
      <c r="A299" s="171">
        <v>2066</v>
      </c>
      <c r="B299" t="b">
        <f t="shared" si="40"/>
        <v>0</v>
      </c>
      <c r="C299" t="b">
        <f t="shared" si="41"/>
        <v>0</v>
      </c>
      <c r="D299" t="b">
        <f t="shared" si="42"/>
        <v>0</v>
      </c>
      <c r="E299" t="b">
        <f t="shared" si="43"/>
        <v>0</v>
      </c>
      <c r="F299" t="b">
        <f t="shared" si="44"/>
        <v>0</v>
      </c>
      <c r="L299" s="171">
        <v>2066</v>
      </c>
      <c r="M299" t="b">
        <f t="shared" si="45"/>
        <v>0</v>
      </c>
      <c r="N299" t="b">
        <f t="shared" si="46"/>
        <v>1</v>
      </c>
      <c r="O299" t="b">
        <f t="shared" si="47"/>
        <v>0</v>
      </c>
      <c r="P299" t="b">
        <f t="shared" si="48"/>
        <v>0</v>
      </c>
      <c r="Q299" t="b">
        <f t="shared" si="49"/>
        <v>0</v>
      </c>
    </row>
    <row r="300" spans="1:17" hidden="1">
      <c r="A300" s="170">
        <v>2068</v>
      </c>
      <c r="B300" t="b">
        <f t="shared" si="40"/>
        <v>0</v>
      </c>
      <c r="C300" t="b">
        <f t="shared" si="41"/>
        <v>0</v>
      </c>
      <c r="D300" t="b">
        <f t="shared" si="42"/>
        <v>0</v>
      </c>
      <c r="E300" t="b">
        <f t="shared" si="43"/>
        <v>0</v>
      </c>
      <c r="F300" t="b">
        <f t="shared" si="44"/>
        <v>0</v>
      </c>
      <c r="L300" s="170">
        <v>2068</v>
      </c>
      <c r="M300" t="b">
        <f t="shared" si="45"/>
        <v>0</v>
      </c>
      <c r="N300" t="b">
        <f t="shared" si="46"/>
        <v>0</v>
      </c>
      <c r="O300" t="b">
        <f t="shared" si="47"/>
        <v>0</v>
      </c>
      <c r="P300" t="b">
        <f t="shared" si="48"/>
        <v>1</v>
      </c>
      <c r="Q300" t="b">
        <f t="shared" si="49"/>
        <v>0</v>
      </c>
    </row>
    <row r="301" spans="1:17" hidden="1">
      <c r="A301" s="171">
        <v>2075</v>
      </c>
      <c r="B301" t="b">
        <f t="shared" si="40"/>
        <v>0</v>
      </c>
      <c r="C301" t="b">
        <f t="shared" si="41"/>
        <v>0</v>
      </c>
      <c r="D301" t="b">
        <f t="shared" si="42"/>
        <v>0</v>
      </c>
      <c r="E301" t="b">
        <f t="shared" si="43"/>
        <v>0</v>
      </c>
      <c r="F301" t="b">
        <f t="shared" si="44"/>
        <v>0</v>
      </c>
      <c r="L301" s="171">
        <v>2075</v>
      </c>
      <c r="M301" t="b">
        <f t="shared" si="45"/>
        <v>1</v>
      </c>
      <c r="N301" t="b">
        <f t="shared" si="46"/>
        <v>0</v>
      </c>
      <c r="O301" t="b">
        <f t="shared" si="47"/>
        <v>0</v>
      </c>
      <c r="P301" t="b">
        <f t="shared" si="48"/>
        <v>0</v>
      </c>
      <c r="Q301" t="b">
        <f t="shared" si="49"/>
        <v>0</v>
      </c>
    </row>
    <row r="302" spans="1:17" hidden="1">
      <c r="A302" s="170">
        <v>2086</v>
      </c>
      <c r="B302" t="b">
        <f t="shared" si="40"/>
        <v>0</v>
      </c>
      <c r="C302" t="b">
        <f t="shared" si="41"/>
        <v>0</v>
      </c>
      <c r="D302" t="b">
        <f t="shared" si="42"/>
        <v>0</v>
      </c>
      <c r="E302" t="b">
        <f t="shared" si="43"/>
        <v>0</v>
      </c>
      <c r="F302" t="b">
        <f t="shared" si="44"/>
        <v>0</v>
      </c>
      <c r="L302" s="170">
        <v>2086</v>
      </c>
      <c r="M302" t="b">
        <f t="shared" si="45"/>
        <v>0</v>
      </c>
      <c r="N302" t="b">
        <f t="shared" si="46"/>
        <v>1</v>
      </c>
      <c r="O302" t="b">
        <f t="shared" si="47"/>
        <v>0</v>
      </c>
      <c r="P302" t="b">
        <f t="shared" si="48"/>
        <v>0</v>
      </c>
      <c r="Q302" t="b">
        <f t="shared" si="49"/>
        <v>0</v>
      </c>
    </row>
    <row r="303" spans="1:17" hidden="1">
      <c r="A303" s="171">
        <v>2087</v>
      </c>
      <c r="B303" t="b">
        <f t="shared" si="40"/>
        <v>0</v>
      </c>
      <c r="C303" t="b">
        <f t="shared" si="41"/>
        <v>0</v>
      </c>
      <c r="D303" t="b">
        <f t="shared" si="42"/>
        <v>0</v>
      </c>
      <c r="E303" t="b">
        <f t="shared" si="43"/>
        <v>0</v>
      </c>
      <c r="F303" t="b">
        <f t="shared" si="44"/>
        <v>0</v>
      </c>
      <c r="L303" s="171">
        <v>2087</v>
      </c>
      <c r="M303" t="b">
        <f t="shared" si="45"/>
        <v>0</v>
      </c>
      <c r="N303" t="b">
        <f t="shared" si="46"/>
        <v>0</v>
      </c>
      <c r="O303" t="b">
        <f t="shared" si="47"/>
        <v>1</v>
      </c>
      <c r="P303" t="b">
        <f t="shared" si="48"/>
        <v>0</v>
      </c>
      <c r="Q303" t="b">
        <f t="shared" si="49"/>
        <v>0</v>
      </c>
    </row>
    <row r="304" spans="1:17" hidden="1">
      <c r="A304" s="170">
        <v>2106</v>
      </c>
      <c r="B304" t="b">
        <f t="shared" si="40"/>
        <v>0</v>
      </c>
      <c r="C304" t="b">
        <f t="shared" si="41"/>
        <v>0</v>
      </c>
      <c r="D304" t="b">
        <f t="shared" si="42"/>
        <v>0</v>
      </c>
      <c r="E304" t="b">
        <f t="shared" si="43"/>
        <v>0</v>
      </c>
      <c r="F304" t="b">
        <f t="shared" si="44"/>
        <v>0</v>
      </c>
      <c r="L304" s="170">
        <v>2106</v>
      </c>
      <c r="M304" t="b">
        <f t="shared" si="45"/>
        <v>0</v>
      </c>
      <c r="N304" t="b">
        <f t="shared" si="46"/>
        <v>1</v>
      </c>
      <c r="O304" t="b">
        <f t="shared" si="47"/>
        <v>0</v>
      </c>
      <c r="P304" t="b">
        <f t="shared" si="48"/>
        <v>0</v>
      </c>
      <c r="Q304" t="b">
        <f t="shared" si="49"/>
        <v>0</v>
      </c>
    </row>
    <row r="305" spans="1:17" hidden="1">
      <c r="A305" s="171">
        <v>2122</v>
      </c>
      <c r="B305" t="b">
        <f t="shared" si="40"/>
        <v>0</v>
      </c>
      <c r="C305" t="b">
        <f t="shared" si="41"/>
        <v>0</v>
      </c>
      <c r="D305" t="b">
        <f t="shared" si="42"/>
        <v>1</v>
      </c>
      <c r="E305" t="b">
        <f t="shared" si="43"/>
        <v>0</v>
      </c>
      <c r="F305" t="b">
        <f t="shared" si="44"/>
        <v>0</v>
      </c>
      <c r="L305" s="171">
        <v>2122</v>
      </c>
      <c r="M305" t="b">
        <f t="shared" si="45"/>
        <v>0</v>
      </c>
      <c r="N305" t="b">
        <f t="shared" si="46"/>
        <v>0</v>
      </c>
      <c r="O305" t="b">
        <f t="shared" si="47"/>
        <v>0</v>
      </c>
      <c r="P305" t="b">
        <f t="shared" si="48"/>
        <v>0</v>
      </c>
      <c r="Q305" t="b">
        <f t="shared" si="49"/>
        <v>0</v>
      </c>
    </row>
    <row r="306" spans="1:17">
      <c r="A306" s="170">
        <v>2129</v>
      </c>
      <c r="B306" t="b">
        <f t="shared" si="40"/>
        <v>0</v>
      </c>
      <c r="C306" t="b">
        <f t="shared" si="41"/>
        <v>0</v>
      </c>
      <c r="D306" t="b">
        <f t="shared" si="42"/>
        <v>0</v>
      </c>
      <c r="E306" t="b">
        <f t="shared" si="43"/>
        <v>0</v>
      </c>
      <c r="F306" t="b">
        <f t="shared" si="44"/>
        <v>0</v>
      </c>
      <c r="L306" s="170">
        <v>2129</v>
      </c>
      <c r="M306" t="b">
        <f t="shared" si="45"/>
        <v>0</v>
      </c>
      <c r="N306" t="b">
        <f t="shared" si="46"/>
        <v>0</v>
      </c>
      <c r="O306" t="b">
        <f t="shared" si="47"/>
        <v>0</v>
      </c>
      <c r="P306" t="b">
        <f t="shared" si="48"/>
        <v>0</v>
      </c>
      <c r="Q306" t="b">
        <f t="shared" si="49"/>
        <v>1</v>
      </c>
    </row>
    <row r="307" spans="1:17" hidden="1">
      <c r="A307" s="171">
        <v>2137</v>
      </c>
      <c r="B307" t="b">
        <f t="shared" si="40"/>
        <v>0</v>
      </c>
      <c r="C307" t="b">
        <f t="shared" si="41"/>
        <v>0</v>
      </c>
      <c r="D307" t="b">
        <f t="shared" si="42"/>
        <v>0</v>
      </c>
      <c r="E307" t="b">
        <f t="shared" si="43"/>
        <v>0</v>
      </c>
      <c r="F307" t="b">
        <f t="shared" si="44"/>
        <v>0</v>
      </c>
      <c r="L307" s="171">
        <v>2137</v>
      </c>
      <c r="M307" t="b">
        <f t="shared" si="45"/>
        <v>0</v>
      </c>
      <c r="N307" t="b">
        <f t="shared" si="46"/>
        <v>0</v>
      </c>
      <c r="O307" t="b">
        <f t="shared" si="47"/>
        <v>1</v>
      </c>
      <c r="P307" t="b">
        <f t="shared" si="48"/>
        <v>0</v>
      </c>
      <c r="Q307" t="b">
        <f t="shared" si="49"/>
        <v>0</v>
      </c>
    </row>
    <row r="308" spans="1:17" hidden="1">
      <c r="A308" s="170">
        <v>2151</v>
      </c>
      <c r="B308" t="b">
        <f t="shared" si="40"/>
        <v>0</v>
      </c>
      <c r="C308" t="b">
        <f t="shared" si="41"/>
        <v>1</v>
      </c>
      <c r="D308" t="b">
        <f t="shared" si="42"/>
        <v>0</v>
      </c>
      <c r="E308" t="b">
        <f t="shared" si="43"/>
        <v>0</v>
      </c>
      <c r="F308" t="b">
        <f t="shared" si="44"/>
        <v>0</v>
      </c>
      <c r="L308" s="170">
        <v>2151</v>
      </c>
      <c r="M308" t="b">
        <f t="shared" si="45"/>
        <v>0</v>
      </c>
      <c r="N308" t="b">
        <f t="shared" si="46"/>
        <v>0</v>
      </c>
      <c r="O308" t="b">
        <f t="shared" si="47"/>
        <v>0</v>
      </c>
      <c r="P308" t="b">
        <f t="shared" si="48"/>
        <v>0</v>
      </c>
      <c r="Q308" t="b">
        <f t="shared" si="49"/>
        <v>0</v>
      </c>
    </row>
    <row r="309" spans="1:17" hidden="1">
      <c r="A309" s="171">
        <v>2154</v>
      </c>
      <c r="B309" t="b">
        <f t="shared" si="40"/>
        <v>0</v>
      </c>
      <c r="C309" t="b">
        <f t="shared" si="41"/>
        <v>0</v>
      </c>
      <c r="D309" t="b">
        <f t="shared" si="42"/>
        <v>0</v>
      </c>
      <c r="E309" t="b">
        <f t="shared" si="43"/>
        <v>0</v>
      </c>
      <c r="F309" t="b">
        <f t="shared" si="44"/>
        <v>1</v>
      </c>
      <c r="L309" s="171">
        <v>2154</v>
      </c>
      <c r="M309" t="b">
        <f t="shared" si="45"/>
        <v>0</v>
      </c>
      <c r="N309" t="b">
        <f t="shared" si="46"/>
        <v>0</v>
      </c>
      <c r="O309" t="b">
        <f t="shared" si="47"/>
        <v>0</v>
      </c>
      <c r="P309" t="b">
        <f t="shared" si="48"/>
        <v>0</v>
      </c>
      <c r="Q309" t="b">
        <f t="shared" si="49"/>
        <v>0</v>
      </c>
    </row>
    <row r="310" spans="1:17" hidden="1">
      <c r="A310" s="170">
        <v>2155</v>
      </c>
      <c r="B310" t="b">
        <f t="shared" si="40"/>
        <v>0</v>
      </c>
      <c r="C310" t="b">
        <f t="shared" si="41"/>
        <v>0</v>
      </c>
      <c r="D310" t="b">
        <f t="shared" si="42"/>
        <v>0</v>
      </c>
      <c r="E310" t="b">
        <f t="shared" si="43"/>
        <v>0</v>
      </c>
      <c r="F310" t="b">
        <f t="shared" si="44"/>
        <v>0</v>
      </c>
      <c r="L310" s="170">
        <v>2155</v>
      </c>
      <c r="M310" t="b">
        <f t="shared" si="45"/>
        <v>1</v>
      </c>
      <c r="N310" t="b">
        <f t="shared" si="46"/>
        <v>0</v>
      </c>
      <c r="O310" t="b">
        <f t="shared" si="47"/>
        <v>0</v>
      </c>
      <c r="P310" t="b">
        <f t="shared" si="48"/>
        <v>0</v>
      </c>
      <c r="Q310" t="b">
        <f t="shared" si="49"/>
        <v>0</v>
      </c>
    </row>
    <row r="311" spans="1:17" hidden="1">
      <c r="A311" s="171">
        <v>2163</v>
      </c>
      <c r="B311" t="b">
        <f t="shared" si="40"/>
        <v>0</v>
      </c>
      <c r="C311" t="b">
        <f t="shared" si="41"/>
        <v>0</v>
      </c>
      <c r="D311" t="b">
        <f t="shared" si="42"/>
        <v>0</v>
      </c>
      <c r="E311" t="b">
        <f t="shared" si="43"/>
        <v>1</v>
      </c>
      <c r="F311" t="b">
        <f t="shared" si="44"/>
        <v>0</v>
      </c>
      <c r="L311" s="171">
        <v>2163</v>
      </c>
      <c r="M311" t="b">
        <f t="shared" si="45"/>
        <v>0</v>
      </c>
      <c r="N311" t="b">
        <f t="shared" si="46"/>
        <v>0</v>
      </c>
      <c r="O311" t="b">
        <f t="shared" si="47"/>
        <v>0</v>
      </c>
      <c r="P311" t="b">
        <f t="shared" si="48"/>
        <v>0</v>
      </c>
      <c r="Q311" t="b">
        <f t="shared" si="49"/>
        <v>0</v>
      </c>
    </row>
    <row r="312" spans="1:17" hidden="1">
      <c r="A312" s="170">
        <v>2170</v>
      </c>
      <c r="B312" t="b">
        <f t="shared" si="40"/>
        <v>1</v>
      </c>
      <c r="C312" t="b">
        <f t="shared" si="41"/>
        <v>0</v>
      </c>
      <c r="D312" t="b">
        <f t="shared" si="42"/>
        <v>0</v>
      </c>
      <c r="E312" t="b">
        <f t="shared" si="43"/>
        <v>0</v>
      </c>
      <c r="F312" t="b">
        <f t="shared" si="44"/>
        <v>0</v>
      </c>
      <c r="L312" s="170">
        <v>2170</v>
      </c>
      <c r="M312" t="b">
        <f t="shared" si="45"/>
        <v>0</v>
      </c>
      <c r="N312" t="b">
        <f t="shared" si="46"/>
        <v>0</v>
      </c>
      <c r="O312" t="b">
        <f t="shared" si="47"/>
        <v>0</v>
      </c>
      <c r="P312" t="b">
        <f t="shared" si="48"/>
        <v>0</v>
      </c>
      <c r="Q312" t="b">
        <f t="shared" si="49"/>
        <v>0</v>
      </c>
    </row>
    <row r="313" spans="1:17" hidden="1">
      <c r="A313" s="171">
        <v>2171</v>
      </c>
      <c r="B313" t="b">
        <f t="shared" si="40"/>
        <v>0</v>
      </c>
      <c r="C313" t="b">
        <f t="shared" si="41"/>
        <v>1</v>
      </c>
      <c r="D313" t="b">
        <f t="shared" si="42"/>
        <v>0</v>
      </c>
      <c r="E313" t="b">
        <f t="shared" si="43"/>
        <v>0</v>
      </c>
      <c r="F313" t="b">
        <f t="shared" si="44"/>
        <v>0</v>
      </c>
      <c r="L313" s="171">
        <v>2171</v>
      </c>
      <c r="M313" t="b">
        <f t="shared" si="45"/>
        <v>0</v>
      </c>
      <c r="N313" t="b">
        <f t="shared" si="46"/>
        <v>0</v>
      </c>
      <c r="O313" t="b">
        <f t="shared" si="47"/>
        <v>0</v>
      </c>
      <c r="P313" t="b">
        <f t="shared" si="48"/>
        <v>0</v>
      </c>
      <c r="Q313" t="b">
        <f t="shared" si="49"/>
        <v>0</v>
      </c>
    </row>
    <row r="314" spans="1:17" hidden="1">
      <c r="A314" s="170">
        <v>2173</v>
      </c>
      <c r="B314" t="b">
        <f t="shared" si="40"/>
        <v>0</v>
      </c>
      <c r="C314" t="b">
        <f t="shared" si="41"/>
        <v>0</v>
      </c>
      <c r="D314" t="b">
        <f t="shared" si="42"/>
        <v>0</v>
      </c>
      <c r="E314" t="b">
        <f t="shared" si="43"/>
        <v>1</v>
      </c>
      <c r="F314" t="b">
        <f t="shared" si="44"/>
        <v>0</v>
      </c>
      <c r="L314" s="170">
        <v>2173</v>
      </c>
      <c r="M314" t="b">
        <f t="shared" si="45"/>
        <v>0</v>
      </c>
      <c r="N314" t="b">
        <f t="shared" si="46"/>
        <v>0</v>
      </c>
      <c r="O314" t="b">
        <f t="shared" si="47"/>
        <v>0</v>
      </c>
      <c r="P314" t="b">
        <f t="shared" si="48"/>
        <v>0</v>
      </c>
      <c r="Q314" t="b">
        <f t="shared" si="49"/>
        <v>0</v>
      </c>
    </row>
    <row r="315" spans="1:17">
      <c r="A315" s="171">
        <v>2179</v>
      </c>
      <c r="B315" t="b">
        <f t="shared" si="40"/>
        <v>0</v>
      </c>
      <c r="C315" t="b">
        <f t="shared" si="41"/>
        <v>0</v>
      </c>
      <c r="D315" t="b">
        <f t="shared" si="42"/>
        <v>0</v>
      </c>
      <c r="E315" t="b">
        <f t="shared" si="43"/>
        <v>0</v>
      </c>
      <c r="F315" t="b">
        <f t="shared" si="44"/>
        <v>0</v>
      </c>
      <c r="L315" s="171">
        <v>2179</v>
      </c>
      <c r="M315" t="b">
        <f t="shared" si="45"/>
        <v>0</v>
      </c>
      <c r="N315" t="b">
        <f t="shared" si="46"/>
        <v>0</v>
      </c>
      <c r="O315" t="b">
        <f t="shared" si="47"/>
        <v>0</v>
      </c>
      <c r="P315" t="b">
        <f t="shared" si="48"/>
        <v>0</v>
      </c>
      <c r="Q315" t="b">
        <f t="shared" si="49"/>
        <v>1</v>
      </c>
    </row>
    <row r="316" spans="1:17" hidden="1">
      <c r="A316" s="170">
        <v>2182</v>
      </c>
      <c r="B316" t="b">
        <f t="shared" si="40"/>
        <v>0</v>
      </c>
      <c r="C316" t="b">
        <f t="shared" si="41"/>
        <v>0</v>
      </c>
      <c r="D316" t="b">
        <f t="shared" si="42"/>
        <v>1</v>
      </c>
      <c r="E316" t="b">
        <f t="shared" si="43"/>
        <v>0</v>
      </c>
      <c r="F316" t="b">
        <f t="shared" si="44"/>
        <v>0</v>
      </c>
      <c r="L316" s="170">
        <v>2182</v>
      </c>
      <c r="M316" t="b">
        <f t="shared" si="45"/>
        <v>0</v>
      </c>
      <c r="N316" t="b">
        <f t="shared" si="46"/>
        <v>0</v>
      </c>
      <c r="O316" t="b">
        <f t="shared" si="47"/>
        <v>0</v>
      </c>
      <c r="P316" t="b">
        <f t="shared" si="48"/>
        <v>0</v>
      </c>
      <c r="Q316" t="b">
        <f t="shared" si="49"/>
        <v>0</v>
      </c>
    </row>
    <row r="317" spans="1:17" hidden="1">
      <c r="A317" s="171">
        <v>2187</v>
      </c>
      <c r="B317" t="b">
        <f t="shared" si="40"/>
        <v>0</v>
      </c>
      <c r="C317" t="b">
        <f t="shared" si="41"/>
        <v>0</v>
      </c>
      <c r="D317" t="b">
        <f t="shared" si="42"/>
        <v>0</v>
      </c>
      <c r="E317" t="b">
        <f t="shared" si="43"/>
        <v>0</v>
      </c>
      <c r="F317" t="b">
        <f t="shared" si="44"/>
        <v>0</v>
      </c>
      <c r="L317" s="171">
        <v>2187</v>
      </c>
      <c r="M317" t="b">
        <f t="shared" si="45"/>
        <v>0</v>
      </c>
      <c r="N317" t="b">
        <f t="shared" si="46"/>
        <v>0</v>
      </c>
      <c r="O317" t="b">
        <f t="shared" si="47"/>
        <v>1</v>
      </c>
      <c r="P317" t="b">
        <f t="shared" si="48"/>
        <v>0</v>
      </c>
      <c r="Q317" t="b">
        <f t="shared" si="49"/>
        <v>0</v>
      </c>
    </row>
    <row r="318" spans="1:17">
      <c r="A318" s="170">
        <v>2189</v>
      </c>
      <c r="B318" t="b">
        <f t="shared" si="40"/>
        <v>0</v>
      </c>
      <c r="C318" t="b">
        <f t="shared" si="41"/>
        <v>0</v>
      </c>
      <c r="D318" t="b">
        <f t="shared" si="42"/>
        <v>0</v>
      </c>
      <c r="E318" t="b">
        <f t="shared" si="43"/>
        <v>0</v>
      </c>
      <c r="F318" t="b">
        <f t="shared" si="44"/>
        <v>0</v>
      </c>
      <c r="L318" s="170">
        <v>2189</v>
      </c>
      <c r="M318" t="b">
        <f t="shared" si="45"/>
        <v>0</v>
      </c>
      <c r="N318" t="b">
        <f t="shared" si="46"/>
        <v>0</v>
      </c>
      <c r="O318" t="b">
        <f t="shared" si="47"/>
        <v>0</v>
      </c>
      <c r="P318" t="b">
        <f t="shared" si="48"/>
        <v>0</v>
      </c>
      <c r="Q318" t="b">
        <f t="shared" si="49"/>
        <v>1</v>
      </c>
    </row>
    <row r="319" spans="1:17">
      <c r="A319" s="171">
        <v>2199</v>
      </c>
      <c r="B319" t="b">
        <f t="shared" si="40"/>
        <v>0</v>
      </c>
      <c r="C319" t="b">
        <f t="shared" si="41"/>
        <v>0</v>
      </c>
      <c r="D319" t="b">
        <f t="shared" si="42"/>
        <v>0</v>
      </c>
      <c r="E319" t="b">
        <f t="shared" si="43"/>
        <v>0</v>
      </c>
      <c r="F319" t="b">
        <f t="shared" si="44"/>
        <v>0</v>
      </c>
      <c r="L319" s="171">
        <v>2199</v>
      </c>
      <c r="M319" t="b">
        <f t="shared" si="45"/>
        <v>0</v>
      </c>
      <c r="N319" t="b">
        <f t="shared" si="46"/>
        <v>0</v>
      </c>
      <c r="O319" t="b">
        <f t="shared" si="47"/>
        <v>0</v>
      </c>
      <c r="P319" t="b">
        <f t="shared" si="48"/>
        <v>0</v>
      </c>
      <c r="Q319" t="b">
        <f t="shared" si="49"/>
        <v>1</v>
      </c>
    </row>
    <row r="320" spans="1:17" hidden="1">
      <c r="A320" s="170">
        <v>2202</v>
      </c>
      <c r="B320" t="b">
        <f t="shared" si="40"/>
        <v>0</v>
      </c>
      <c r="C320" t="b">
        <f t="shared" si="41"/>
        <v>0</v>
      </c>
      <c r="D320" t="b">
        <f t="shared" si="42"/>
        <v>1</v>
      </c>
      <c r="E320" t="b">
        <f t="shared" si="43"/>
        <v>0</v>
      </c>
      <c r="F320" t="b">
        <f t="shared" si="44"/>
        <v>0</v>
      </c>
      <c r="L320" s="170">
        <v>2202</v>
      </c>
      <c r="M320" t="b">
        <f t="shared" si="45"/>
        <v>0</v>
      </c>
      <c r="N320" t="b">
        <f t="shared" si="46"/>
        <v>0</v>
      </c>
      <c r="O320" t="b">
        <f t="shared" si="47"/>
        <v>0</v>
      </c>
      <c r="P320" t="b">
        <f t="shared" si="48"/>
        <v>0</v>
      </c>
      <c r="Q320" t="b">
        <f t="shared" si="49"/>
        <v>0</v>
      </c>
    </row>
    <row r="321" spans="1:17" hidden="1">
      <c r="A321" s="171">
        <v>2206</v>
      </c>
      <c r="B321" t="b">
        <f t="shared" si="40"/>
        <v>0</v>
      </c>
      <c r="C321" t="b">
        <f t="shared" si="41"/>
        <v>0</v>
      </c>
      <c r="D321" t="b">
        <f t="shared" si="42"/>
        <v>0</v>
      </c>
      <c r="E321" t="b">
        <f t="shared" si="43"/>
        <v>0</v>
      </c>
      <c r="F321" t="b">
        <f t="shared" si="44"/>
        <v>0</v>
      </c>
      <c r="L321" s="171">
        <v>2206</v>
      </c>
      <c r="M321" t="b">
        <f t="shared" si="45"/>
        <v>0</v>
      </c>
      <c r="N321" t="b">
        <f t="shared" si="46"/>
        <v>1</v>
      </c>
      <c r="O321" t="b">
        <f t="shared" si="47"/>
        <v>0</v>
      </c>
      <c r="P321" t="b">
        <f t="shared" si="48"/>
        <v>0</v>
      </c>
      <c r="Q321" t="b">
        <f t="shared" si="49"/>
        <v>0</v>
      </c>
    </row>
    <row r="322" spans="1:17">
      <c r="A322" s="170">
        <v>2209</v>
      </c>
      <c r="B322" t="b">
        <f t="shared" si="40"/>
        <v>0</v>
      </c>
      <c r="C322" t="b">
        <f t="shared" si="41"/>
        <v>0</v>
      </c>
      <c r="D322" t="b">
        <f t="shared" si="42"/>
        <v>0</v>
      </c>
      <c r="E322" t="b">
        <f t="shared" si="43"/>
        <v>0</v>
      </c>
      <c r="F322" t="b">
        <f t="shared" si="44"/>
        <v>0</v>
      </c>
      <c r="L322" s="170">
        <v>2209</v>
      </c>
      <c r="M322" t="b">
        <f t="shared" si="45"/>
        <v>0</v>
      </c>
      <c r="N322" t="b">
        <f t="shared" si="46"/>
        <v>0</v>
      </c>
      <c r="O322" t="b">
        <f t="shared" si="47"/>
        <v>0</v>
      </c>
      <c r="P322" t="b">
        <f t="shared" si="48"/>
        <v>0</v>
      </c>
      <c r="Q322" t="b">
        <f t="shared" si="49"/>
        <v>1</v>
      </c>
    </row>
    <row r="323" spans="1:17" hidden="1">
      <c r="A323" s="171">
        <v>2213</v>
      </c>
      <c r="B323" t="b">
        <f t="shared" ref="B323:B386" si="50">+RIGHT(A323,1)="0"</f>
        <v>0</v>
      </c>
      <c r="C323" t="b">
        <f t="shared" ref="C323:C386" si="51">+RIGHT(A323,1)="1"</f>
        <v>0</v>
      </c>
      <c r="D323" t="b">
        <f t="shared" ref="D323:D386" si="52">+RIGHT(A323,1)="2"</f>
        <v>0</v>
      </c>
      <c r="E323" t="b">
        <f t="shared" ref="E323:E386" si="53">+RIGHT(A323,1)="3"</f>
        <v>1</v>
      </c>
      <c r="F323" t="b">
        <f t="shared" ref="F323:F386" si="54">+RIGHT(A323,1)="4"</f>
        <v>0</v>
      </c>
      <c r="L323" s="171">
        <v>2213</v>
      </c>
      <c r="M323" t="b">
        <f t="shared" ref="M323:M386" si="55">+RIGHT(L323,1)="5"</f>
        <v>0</v>
      </c>
      <c r="N323" t="b">
        <f t="shared" ref="N323:N386" si="56">+RIGHT(L323,1)="6"</f>
        <v>0</v>
      </c>
      <c r="O323" t="b">
        <f t="shared" ref="O323:O386" si="57">+RIGHT(L323,1)="7"</f>
        <v>0</v>
      </c>
      <c r="P323" t="b">
        <f t="shared" ref="P323:P386" si="58">+RIGHT(L323,1)="8"</f>
        <v>0</v>
      </c>
      <c r="Q323" t="b">
        <f t="shared" ref="Q323:Q386" si="59">+RIGHT(L323,1)="9"</f>
        <v>0</v>
      </c>
    </row>
    <row r="324" spans="1:17" hidden="1">
      <c r="A324" s="170">
        <v>2214</v>
      </c>
      <c r="B324" t="b">
        <f t="shared" si="50"/>
        <v>0</v>
      </c>
      <c r="C324" t="b">
        <f t="shared" si="51"/>
        <v>0</v>
      </c>
      <c r="D324" t="b">
        <f t="shared" si="52"/>
        <v>0</v>
      </c>
      <c r="E324" t="b">
        <f t="shared" si="53"/>
        <v>0</v>
      </c>
      <c r="F324" t="b">
        <f t="shared" si="54"/>
        <v>1</v>
      </c>
      <c r="L324" s="170">
        <v>2214</v>
      </c>
      <c r="M324" t="b">
        <f t="shared" si="55"/>
        <v>0</v>
      </c>
      <c r="N324" t="b">
        <f t="shared" si="56"/>
        <v>0</v>
      </c>
      <c r="O324" t="b">
        <f t="shared" si="57"/>
        <v>0</v>
      </c>
      <c r="P324" t="b">
        <f t="shared" si="58"/>
        <v>0</v>
      </c>
      <c r="Q324" t="b">
        <f t="shared" si="59"/>
        <v>0</v>
      </c>
    </row>
    <row r="325" spans="1:17" hidden="1">
      <c r="A325" s="171">
        <v>2233</v>
      </c>
      <c r="B325" t="b">
        <f t="shared" si="50"/>
        <v>0</v>
      </c>
      <c r="C325" t="b">
        <f t="shared" si="51"/>
        <v>0</v>
      </c>
      <c r="D325" t="b">
        <f t="shared" si="52"/>
        <v>0</v>
      </c>
      <c r="E325" t="b">
        <f t="shared" si="53"/>
        <v>1</v>
      </c>
      <c r="F325" t="b">
        <f t="shared" si="54"/>
        <v>0</v>
      </c>
      <c r="L325" s="171">
        <v>2233</v>
      </c>
      <c r="M325" t="b">
        <f t="shared" si="55"/>
        <v>0</v>
      </c>
      <c r="N325" t="b">
        <f t="shared" si="56"/>
        <v>0</v>
      </c>
      <c r="O325" t="b">
        <f t="shared" si="57"/>
        <v>0</v>
      </c>
      <c r="P325" t="b">
        <f t="shared" si="58"/>
        <v>0</v>
      </c>
      <c r="Q325" t="b">
        <f t="shared" si="59"/>
        <v>0</v>
      </c>
    </row>
    <row r="326" spans="1:17" hidden="1">
      <c r="A326" s="170">
        <v>2238</v>
      </c>
      <c r="B326" t="b">
        <f t="shared" si="50"/>
        <v>0</v>
      </c>
      <c r="C326" t="b">
        <f t="shared" si="51"/>
        <v>0</v>
      </c>
      <c r="D326" t="b">
        <f t="shared" si="52"/>
        <v>0</v>
      </c>
      <c r="E326" t="b">
        <f t="shared" si="53"/>
        <v>0</v>
      </c>
      <c r="F326" t="b">
        <f t="shared" si="54"/>
        <v>0</v>
      </c>
      <c r="L326" s="170">
        <v>2238</v>
      </c>
      <c r="M326" t="b">
        <f t="shared" si="55"/>
        <v>0</v>
      </c>
      <c r="N326" t="b">
        <f t="shared" si="56"/>
        <v>0</v>
      </c>
      <c r="O326" t="b">
        <f t="shared" si="57"/>
        <v>0</v>
      </c>
      <c r="P326" t="b">
        <f t="shared" si="58"/>
        <v>1</v>
      </c>
      <c r="Q326" t="b">
        <f t="shared" si="59"/>
        <v>0</v>
      </c>
    </row>
    <row r="327" spans="1:17">
      <c r="A327" s="171">
        <v>2239</v>
      </c>
      <c r="B327" t="b">
        <f t="shared" si="50"/>
        <v>0</v>
      </c>
      <c r="C327" t="b">
        <f t="shared" si="51"/>
        <v>0</v>
      </c>
      <c r="D327" t="b">
        <f t="shared" si="52"/>
        <v>0</v>
      </c>
      <c r="E327" t="b">
        <f t="shared" si="53"/>
        <v>0</v>
      </c>
      <c r="F327" t="b">
        <f t="shared" si="54"/>
        <v>0</v>
      </c>
      <c r="L327" s="171">
        <v>2239</v>
      </c>
      <c r="M327" t="b">
        <f t="shared" si="55"/>
        <v>0</v>
      </c>
      <c r="N327" t="b">
        <f t="shared" si="56"/>
        <v>0</v>
      </c>
      <c r="O327" t="b">
        <f t="shared" si="57"/>
        <v>0</v>
      </c>
      <c r="P327" t="b">
        <f t="shared" si="58"/>
        <v>0</v>
      </c>
      <c r="Q327" t="b">
        <f t="shared" si="59"/>
        <v>1</v>
      </c>
    </row>
    <row r="328" spans="1:17" hidden="1">
      <c r="A328" s="170">
        <v>2240</v>
      </c>
      <c r="B328" t="b">
        <f t="shared" si="50"/>
        <v>1</v>
      </c>
      <c r="C328" t="b">
        <f t="shared" si="51"/>
        <v>0</v>
      </c>
      <c r="D328" t="b">
        <f t="shared" si="52"/>
        <v>0</v>
      </c>
      <c r="E328" t="b">
        <f t="shared" si="53"/>
        <v>0</v>
      </c>
      <c r="F328" t="b">
        <f t="shared" si="54"/>
        <v>0</v>
      </c>
      <c r="L328" s="170">
        <v>2240</v>
      </c>
      <c r="M328" t="b">
        <f t="shared" si="55"/>
        <v>0</v>
      </c>
      <c r="N328" t="b">
        <f t="shared" si="56"/>
        <v>0</v>
      </c>
      <c r="O328" t="b">
        <f t="shared" si="57"/>
        <v>0</v>
      </c>
      <c r="P328" t="b">
        <f t="shared" si="58"/>
        <v>0</v>
      </c>
      <c r="Q328" t="b">
        <f t="shared" si="59"/>
        <v>0</v>
      </c>
    </row>
    <row r="329" spans="1:17" hidden="1">
      <c r="A329" s="171">
        <v>2256</v>
      </c>
      <c r="B329" t="b">
        <f t="shared" si="50"/>
        <v>0</v>
      </c>
      <c r="C329" t="b">
        <f t="shared" si="51"/>
        <v>0</v>
      </c>
      <c r="D329" t="b">
        <f t="shared" si="52"/>
        <v>0</v>
      </c>
      <c r="E329" t="b">
        <f t="shared" si="53"/>
        <v>0</v>
      </c>
      <c r="F329" t="b">
        <f t="shared" si="54"/>
        <v>0</v>
      </c>
      <c r="L329" s="171">
        <v>2256</v>
      </c>
      <c r="M329" t="b">
        <f t="shared" si="55"/>
        <v>0</v>
      </c>
      <c r="N329" t="b">
        <f t="shared" si="56"/>
        <v>1</v>
      </c>
      <c r="O329" t="b">
        <f t="shared" si="57"/>
        <v>0</v>
      </c>
      <c r="P329" t="b">
        <f t="shared" si="58"/>
        <v>0</v>
      </c>
      <c r="Q329" t="b">
        <f t="shared" si="59"/>
        <v>0</v>
      </c>
    </row>
    <row r="330" spans="1:17" hidden="1">
      <c r="A330" s="170">
        <v>2257</v>
      </c>
      <c r="B330" t="b">
        <f t="shared" si="50"/>
        <v>0</v>
      </c>
      <c r="C330" t="b">
        <f t="shared" si="51"/>
        <v>0</v>
      </c>
      <c r="D330" t="b">
        <f t="shared" si="52"/>
        <v>0</v>
      </c>
      <c r="E330" t="b">
        <f t="shared" si="53"/>
        <v>0</v>
      </c>
      <c r="F330" t="b">
        <f t="shared" si="54"/>
        <v>0</v>
      </c>
      <c r="L330" s="170">
        <v>2257</v>
      </c>
      <c r="M330" t="b">
        <f t="shared" si="55"/>
        <v>0</v>
      </c>
      <c r="N330" t="b">
        <f t="shared" si="56"/>
        <v>0</v>
      </c>
      <c r="O330" t="b">
        <f t="shared" si="57"/>
        <v>1</v>
      </c>
      <c r="P330" t="b">
        <f t="shared" si="58"/>
        <v>0</v>
      </c>
      <c r="Q330" t="b">
        <f t="shared" si="59"/>
        <v>0</v>
      </c>
    </row>
    <row r="331" spans="1:17" hidden="1">
      <c r="A331" s="171">
        <v>2268</v>
      </c>
      <c r="B331" t="b">
        <f t="shared" si="50"/>
        <v>0</v>
      </c>
      <c r="C331" t="b">
        <f t="shared" si="51"/>
        <v>0</v>
      </c>
      <c r="D331" t="b">
        <f t="shared" si="52"/>
        <v>0</v>
      </c>
      <c r="E331" t="b">
        <f t="shared" si="53"/>
        <v>0</v>
      </c>
      <c r="F331" t="b">
        <f t="shared" si="54"/>
        <v>0</v>
      </c>
      <c r="L331" s="171">
        <v>2268</v>
      </c>
      <c r="M331" t="b">
        <f t="shared" si="55"/>
        <v>0</v>
      </c>
      <c r="N331" t="b">
        <f t="shared" si="56"/>
        <v>0</v>
      </c>
      <c r="O331" t="b">
        <f t="shared" si="57"/>
        <v>0</v>
      </c>
      <c r="P331" t="b">
        <f t="shared" si="58"/>
        <v>1</v>
      </c>
      <c r="Q331" t="b">
        <f t="shared" si="59"/>
        <v>0</v>
      </c>
    </row>
    <row r="332" spans="1:17" hidden="1">
      <c r="A332" s="170">
        <v>2271</v>
      </c>
      <c r="B332" t="b">
        <f t="shared" si="50"/>
        <v>0</v>
      </c>
      <c r="C332" t="b">
        <f t="shared" si="51"/>
        <v>1</v>
      </c>
      <c r="D332" t="b">
        <f t="shared" si="52"/>
        <v>0</v>
      </c>
      <c r="E332" t="b">
        <f t="shared" si="53"/>
        <v>0</v>
      </c>
      <c r="F332" t="b">
        <f t="shared" si="54"/>
        <v>0</v>
      </c>
      <c r="L332" s="170">
        <v>2271</v>
      </c>
      <c r="M332" t="b">
        <f t="shared" si="55"/>
        <v>0</v>
      </c>
      <c r="N332" t="b">
        <f t="shared" si="56"/>
        <v>0</v>
      </c>
      <c r="O332" t="b">
        <f t="shared" si="57"/>
        <v>0</v>
      </c>
      <c r="P332" t="b">
        <f t="shared" si="58"/>
        <v>0</v>
      </c>
      <c r="Q332" t="b">
        <f t="shared" si="59"/>
        <v>0</v>
      </c>
    </row>
    <row r="333" spans="1:17" hidden="1">
      <c r="A333" s="171">
        <v>2298</v>
      </c>
      <c r="B333" t="b">
        <f t="shared" si="50"/>
        <v>0</v>
      </c>
      <c r="C333" t="b">
        <f t="shared" si="51"/>
        <v>0</v>
      </c>
      <c r="D333" t="b">
        <f t="shared" si="52"/>
        <v>0</v>
      </c>
      <c r="E333" t="b">
        <f t="shared" si="53"/>
        <v>0</v>
      </c>
      <c r="F333" t="b">
        <f t="shared" si="54"/>
        <v>0</v>
      </c>
      <c r="L333" s="171">
        <v>2298</v>
      </c>
      <c r="M333" t="b">
        <f t="shared" si="55"/>
        <v>0</v>
      </c>
      <c r="N333" t="b">
        <f t="shared" si="56"/>
        <v>0</v>
      </c>
      <c r="O333" t="b">
        <f t="shared" si="57"/>
        <v>0</v>
      </c>
      <c r="P333" t="b">
        <f t="shared" si="58"/>
        <v>1</v>
      </c>
      <c r="Q333" t="b">
        <f t="shared" si="59"/>
        <v>0</v>
      </c>
    </row>
    <row r="334" spans="1:17" hidden="1">
      <c r="A334" s="170">
        <v>2300</v>
      </c>
      <c r="B334" t="b">
        <f t="shared" si="50"/>
        <v>1</v>
      </c>
      <c r="C334" t="b">
        <f t="shared" si="51"/>
        <v>0</v>
      </c>
      <c r="D334" t="b">
        <f t="shared" si="52"/>
        <v>0</v>
      </c>
      <c r="E334" t="b">
        <f t="shared" si="53"/>
        <v>0</v>
      </c>
      <c r="F334" t="b">
        <f t="shared" si="54"/>
        <v>0</v>
      </c>
      <c r="L334" s="170">
        <v>2300</v>
      </c>
      <c r="M334" t="b">
        <f t="shared" si="55"/>
        <v>0</v>
      </c>
      <c r="N334" t="b">
        <f t="shared" si="56"/>
        <v>0</v>
      </c>
      <c r="O334" t="b">
        <f t="shared" si="57"/>
        <v>0</v>
      </c>
      <c r="P334" t="b">
        <f t="shared" si="58"/>
        <v>0</v>
      </c>
      <c r="Q334" t="b">
        <f t="shared" si="59"/>
        <v>0</v>
      </c>
    </row>
    <row r="335" spans="1:17" hidden="1">
      <c r="A335" s="171">
        <v>2303</v>
      </c>
      <c r="B335" t="b">
        <f t="shared" si="50"/>
        <v>0</v>
      </c>
      <c r="C335" t="b">
        <f t="shared" si="51"/>
        <v>0</v>
      </c>
      <c r="D335" t="b">
        <f t="shared" si="52"/>
        <v>0</v>
      </c>
      <c r="E335" t="b">
        <f t="shared" si="53"/>
        <v>1</v>
      </c>
      <c r="F335" t="b">
        <f t="shared" si="54"/>
        <v>0</v>
      </c>
      <c r="L335" s="171">
        <v>2303</v>
      </c>
      <c r="M335" t="b">
        <f t="shared" si="55"/>
        <v>0</v>
      </c>
      <c r="N335" t="b">
        <f t="shared" si="56"/>
        <v>0</v>
      </c>
      <c r="O335" t="b">
        <f t="shared" si="57"/>
        <v>0</v>
      </c>
      <c r="P335" t="b">
        <f t="shared" si="58"/>
        <v>0</v>
      </c>
      <c r="Q335" t="b">
        <f t="shared" si="59"/>
        <v>0</v>
      </c>
    </row>
    <row r="336" spans="1:17" hidden="1">
      <c r="A336" s="170">
        <v>2306</v>
      </c>
      <c r="B336" t="b">
        <f t="shared" si="50"/>
        <v>0</v>
      </c>
      <c r="C336" t="b">
        <f t="shared" si="51"/>
        <v>0</v>
      </c>
      <c r="D336" t="b">
        <f t="shared" si="52"/>
        <v>0</v>
      </c>
      <c r="E336" t="b">
        <f t="shared" si="53"/>
        <v>0</v>
      </c>
      <c r="F336" t="b">
        <f t="shared" si="54"/>
        <v>0</v>
      </c>
      <c r="L336" s="170">
        <v>2306</v>
      </c>
      <c r="M336" t="b">
        <f t="shared" si="55"/>
        <v>0</v>
      </c>
      <c r="N336" t="b">
        <f t="shared" si="56"/>
        <v>1</v>
      </c>
      <c r="O336" t="b">
        <f t="shared" si="57"/>
        <v>0</v>
      </c>
      <c r="P336" t="b">
        <f t="shared" si="58"/>
        <v>0</v>
      </c>
      <c r="Q336" t="b">
        <f t="shared" si="59"/>
        <v>0</v>
      </c>
    </row>
    <row r="337" spans="1:17" hidden="1">
      <c r="A337" s="171">
        <v>2311</v>
      </c>
      <c r="B337" t="b">
        <f t="shared" si="50"/>
        <v>0</v>
      </c>
      <c r="C337" t="b">
        <f t="shared" si="51"/>
        <v>1</v>
      </c>
      <c r="D337" t="b">
        <f t="shared" si="52"/>
        <v>0</v>
      </c>
      <c r="E337" t="b">
        <f t="shared" si="53"/>
        <v>0</v>
      </c>
      <c r="F337" t="b">
        <f t="shared" si="54"/>
        <v>0</v>
      </c>
      <c r="L337" s="171">
        <v>2311</v>
      </c>
      <c r="M337" t="b">
        <f t="shared" si="55"/>
        <v>0</v>
      </c>
      <c r="N337" t="b">
        <f t="shared" si="56"/>
        <v>0</v>
      </c>
      <c r="O337" t="b">
        <f t="shared" si="57"/>
        <v>0</v>
      </c>
      <c r="P337" t="b">
        <f t="shared" si="58"/>
        <v>0</v>
      </c>
      <c r="Q337" t="b">
        <f t="shared" si="59"/>
        <v>0</v>
      </c>
    </row>
    <row r="338" spans="1:17" hidden="1">
      <c r="A338" s="170">
        <v>2335</v>
      </c>
      <c r="B338" t="b">
        <f t="shared" si="50"/>
        <v>0</v>
      </c>
      <c r="C338" t="b">
        <f t="shared" si="51"/>
        <v>0</v>
      </c>
      <c r="D338" t="b">
        <f t="shared" si="52"/>
        <v>0</v>
      </c>
      <c r="E338" t="b">
        <f t="shared" si="53"/>
        <v>0</v>
      </c>
      <c r="F338" t="b">
        <f t="shared" si="54"/>
        <v>0</v>
      </c>
      <c r="L338" s="170">
        <v>2335</v>
      </c>
      <c r="M338" t="b">
        <f t="shared" si="55"/>
        <v>1</v>
      </c>
      <c r="N338" t="b">
        <f t="shared" si="56"/>
        <v>0</v>
      </c>
      <c r="O338" t="b">
        <f t="shared" si="57"/>
        <v>0</v>
      </c>
      <c r="P338" t="b">
        <f t="shared" si="58"/>
        <v>0</v>
      </c>
      <c r="Q338" t="b">
        <f t="shared" si="59"/>
        <v>0</v>
      </c>
    </row>
    <row r="339" spans="1:17" hidden="1">
      <c r="A339" s="171">
        <v>2338</v>
      </c>
      <c r="B339" t="b">
        <f t="shared" si="50"/>
        <v>0</v>
      </c>
      <c r="C339" t="b">
        <f t="shared" si="51"/>
        <v>0</v>
      </c>
      <c r="D339" t="b">
        <f t="shared" si="52"/>
        <v>0</v>
      </c>
      <c r="E339" t="b">
        <f t="shared" si="53"/>
        <v>0</v>
      </c>
      <c r="F339" t="b">
        <f t="shared" si="54"/>
        <v>0</v>
      </c>
      <c r="L339" s="171">
        <v>2338</v>
      </c>
      <c r="M339" t="b">
        <f t="shared" si="55"/>
        <v>0</v>
      </c>
      <c r="N339" t="b">
        <f t="shared" si="56"/>
        <v>0</v>
      </c>
      <c r="O339" t="b">
        <f t="shared" si="57"/>
        <v>0</v>
      </c>
      <c r="P339" t="b">
        <f t="shared" si="58"/>
        <v>1</v>
      </c>
      <c r="Q339" t="b">
        <f t="shared" si="59"/>
        <v>0</v>
      </c>
    </row>
    <row r="340" spans="1:17" hidden="1">
      <c r="A340" s="170">
        <v>2355</v>
      </c>
      <c r="B340" t="b">
        <f t="shared" si="50"/>
        <v>0</v>
      </c>
      <c r="C340" t="b">
        <f t="shared" si="51"/>
        <v>0</v>
      </c>
      <c r="D340" t="b">
        <f t="shared" si="52"/>
        <v>0</v>
      </c>
      <c r="E340" t="b">
        <f t="shared" si="53"/>
        <v>0</v>
      </c>
      <c r="F340" t="b">
        <f t="shared" si="54"/>
        <v>0</v>
      </c>
      <c r="L340" s="170">
        <v>2355</v>
      </c>
      <c r="M340" t="b">
        <f t="shared" si="55"/>
        <v>1</v>
      </c>
      <c r="N340" t="b">
        <f t="shared" si="56"/>
        <v>0</v>
      </c>
      <c r="O340" t="b">
        <f t="shared" si="57"/>
        <v>0</v>
      </c>
      <c r="P340" t="b">
        <f t="shared" si="58"/>
        <v>0</v>
      </c>
      <c r="Q340" t="b">
        <f t="shared" si="59"/>
        <v>0</v>
      </c>
    </row>
    <row r="341" spans="1:17" hidden="1">
      <c r="A341" s="171">
        <v>2361</v>
      </c>
      <c r="B341" t="b">
        <f t="shared" si="50"/>
        <v>0</v>
      </c>
      <c r="C341" t="b">
        <f t="shared" si="51"/>
        <v>1</v>
      </c>
      <c r="D341" t="b">
        <f t="shared" si="52"/>
        <v>0</v>
      </c>
      <c r="E341" t="b">
        <f t="shared" si="53"/>
        <v>0</v>
      </c>
      <c r="F341" t="b">
        <f t="shared" si="54"/>
        <v>0</v>
      </c>
      <c r="L341" s="171">
        <v>2361</v>
      </c>
      <c r="M341" t="b">
        <f t="shared" si="55"/>
        <v>0</v>
      </c>
      <c r="N341" t="b">
        <f t="shared" si="56"/>
        <v>0</v>
      </c>
      <c r="O341" t="b">
        <f t="shared" si="57"/>
        <v>0</v>
      </c>
      <c r="P341" t="b">
        <f t="shared" si="58"/>
        <v>0</v>
      </c>
      <c r="Q341" t="b">
        <f t="shared" si="59"/>
        <v>0</v>
      </c>
    </row>
    <row r="342" spans="1:17" hidden="1">
      <c r="A342" s="170">
        <v>2372</v>
      </c>
      <c r="B342" t="b">
        <f t="shared" si="50"/>
        <v>0</v>
      </c>
      <c r="C342" t="b">
        <f t="shared" si="51"/>
        <v>0</v>
      </c>
      <c r="D342" t="b">
        <f t="shared" si="52"/>
        <v>1</v>
      </c>
      <c r="E342" t="b">
        <f t="shared" si="53"/>
        <v>0</v>
      </c>
      <c r="F342" t="b">
        <f t="shared" si="54"/>
        <v>0</v>
      </c>
      <c r="L342" s="170">
        <v>2372</v>
      </c>
      <c r="M342" t="b">
        <f t="shared" si="55"/>
        <v>0</v>
      </c>
      <c r="N342" t="b">
        <f t="shared" si="56"/>
        <v>0</v>
      </c>
      <c r="O342" t="b">
        <f t="shared" si="57"/>
        <v>0</v>
      </c>
      <c r="P342" t="b">
        <f t="shared" si="58"/>
        <v>0</v>
      </c>
      <c r="Q342" t="b">
        <f t="shared" si="59"/>
        <v>0</v>
      </c>
    </row>
    <row r="343" spans="1:17" hidden="1">
      <c r="A343" s="171">
        <v>2375</v>
      </c>
      <c r="B343" t="b">
        <f t="shared" si="50"/>
        <v>0</v>
      </c>
      <c r="C343" t="b">
        <f t="shared" si="51"/>
        <v>0</v>
      </c>
      <c r="D343" t="b">
        <f t="shared" si="52"/>
        <v>0</v>
      </c>
      <c r="E343" t="b">
        <f t="shared" si="53"/>
        <v>0</v>
      </c>
      <c r="F343" t="b">
        <f t="shared" si="54"/>
        <v>0</v>
      </c>
      <c r="L343" s="171">
        <v>2375</v>
      </c>
      <c r="M343" t="b">
        <f t="shared" si="55"/>
        <v>1</v>
      </c>
      <c r="N343" t="b">
        <f t="shared" si="56"/>
        <v>0</v>
      </c>
      <c r="O343" t="b">
        <f t="shared" si="57"/>
        <v>0</v>
      </c>
      <c r="P343" t="b">
        <f t="shared" si="58"/>
        <v>0</v>
      </c>
      <c r="Q343" t="b">
        <f t="shared" si="59"/>
        <v>0</v>
      </c>
    </row>
    <row r="344" spans="1:17" hidden="1">
      <c r="A344" s="170">
        <v>2376</v>
      </c>
      <c r="B344" t="b">
        <f t="shared" si="50"/>
        <v>0</v>
      </c>
      <c r="C344" t="b">
        <f t="shared" si="51"/>
        <v>0</v>
      </c>
      <c r="D344" t="b">
        <f t="shared" si="52"/>
        <v>0</v>
      </c>
      <c r="E344" t="b">
        <f t="shared" si="53"/>
        <v>0</v>
      </c>
      <c r="F344" t="b">
        <f t="shared" si="54"/>
        <v>0</v>
      </c>
      <c r="L344" s="170">
        <v>2376</v>
      </c>
      <c r="M344" t="b">
        <f t="shared" si="55"/>
        <v>0</v>
      </c>
      <c r="N344" t="b">
        <f t="shared" si="56"/>
        <v>1</v>
      </c>
      <c r="O344" t="b">
        <f t="shared" si="57"/>
        <v>0</v>
      </c>
      <c r="P344" t="b">
        <f t="shared" si="58"/>
        <v>0</v>
      </c>
      <c r="Q344" t="b">
        <f t="shared" si="59"/>
        <v>0</v>
      </c>
    </row>
    <row r="345" spans="1:17" hidden="1">
      <c r="A345" s="171">
        <v>2377</v>
      </c>
      <c r="B345" t="b">
        <f t="shared" si="50"/>
        <v>0</v>
      </c>
      <c r="C345" t="b">
        <f t="shared" si="51"/>
        <v>0</v>
      </c>
      <c r="D345" t="b">
        <f t="shared" si="52"/>
        <v>0</v>
      </c>
      <c r="E345" t="b">
        <f t="shared" si="53"/>
        <v>0</v>
      </c>
      <c r="F345" t="b">
        <f t="shared" si="54"/>
        <v>0</v>
      </c>
      <c r="L345" s="171">
        <v>2377</v>
      </c>
      <c r="M345" t="b">
        <f t="shared" si="55"/>
        <v>0</v>
      </c>
      <c r="N345" t="b">
        <f t="shared" si="56"/>
        <v>0</v>
      </c>
      <c r="O345" t="b">
        <f t="shared" si="57"/>
        <v>1</v>
      </c>
      <c r="P345" t="b">
        <f t="shared" si="58"/>
        <v>0</v>
      </c>
      <c r="Q345" t="b">
        <f t="shared" si="59"/>
        <v>0</v>
      </c>
    </row>
    <row r="346" spans="1:17" hidden="1">
      <c r="A346" s="170">
        <v>2381</v>
      </c>
      <c r="B346" t="b">
        <f t="shared" si="50"/>
        <v>0</v>
      </c>
      <c r="C346" t="b">
        <f t="shared" si="51"/>
        <v>1</v>
      </c>
      <c r="D346" t="b">
        <f t="shared" si="52"/>
        <v>0</v>
      </c>
      <c r="E346" t="b">
        <f t="shared" si="53"/>
        <v>0</v>
      </c>
      <c r="F346" t="b">
        <f t="shared" si="54"/>
        <v>0</v>
      </c>
      <c r="L346" s="170">
        <v>2381</v>
      </c>
      <c r="M346" t="b">
        <f t="shared" si="55"/>
        <v>0</v>
      </c>
      <c r="N346" t="b">
        <f t="shared" si="56"/>
        <v>0</v>
      </c>
      <c r="O346" t="b">
        <f t="shared" si="57"/>
        <v>0</v>
      </c>
      <c r="P346" t="b">
        <f t="shared" si="58"/>
        <v>0</v>
      </c>
      <c r="Q346" t="b">
        <f t="shared" si="59"/>
        <v>0</v>
      </c>
    </row>
    <row r="347" spans="1:17">
      <c r="A347" s="171">
        <v>2389</v>
      </c>
      <c r="B347" t="b">
        <f t="shared" si="50"/>
        <v>0</v>
      </c>
      <c r="C347" t="b">
        <f t="shared" si="51"/>
        <v>0</v>
      </c>
      <c r="D347" t="b">
        <f t="shared" si="52"/>
        <v>0</v>
      </c>
      <c r="E347" t="b">
        <f t="shared" si="53"/>
        <v>0</v>
      </c>
      <c r="F347" t="b">
        <f t="shared" si="54"/>
        <v>0</v>
      </c>
      <c r="L347" s="171">
        <v>2389</v>
      </c>
      <c r="M347" t="b">
        <f t="shared" si="55"/>
        <v>0</v>
      </c>
      <c r="N347" t="b">
        <f t="shared" si="56"/>
        <v>0</v>
      </c>
      <c r="O347" t="b">
        <f t="shared" si="57"/>
        <v>0</v>
      </c>
      <c r="P347" t="b">
        <f t="shared" si="58"/>
        <v>0</v>
      </c>
      <c r="Q347" t="b">
        <f t="shared" si="59"/>
        <v>1</v>
      </c>
    </row>
    <row r="348" spans="1:17" hidden="1">
      <c r="A348" s="170">
        <v>2390</v>
      </c>
      <c r="B348" t="b">
        <f t="shared" si="50"/>
        <v>1</v>
      </c>
      <c r="C348" t="b">
        <f t="shared" si="51"/>
        <v>0</v>
      </c>
      <c r="D348" t="b">
        <f t="shared" si="52"/>
        <v>0</v>
      </c>
      <c r="E348" t="b">
        <f t="shared" si="53"/>
        <v>0</v>
      </c>
      <c r="F348" t="b">
        <f t="shared" si="54"/>
        <v>0</v>
      </c>
      <c r="L348" s="170">
        <v>2390</v>
      </c>
      <c r="M348" t="b">
        <f t="shared" si="55"/>
        <v>0</v>
      </c>
      <c r="N348" t="b">
        <f t="shared" si="56"/>
        <v>0</v>
      </c>
      <c r="O348" t="b">
        <f t="shared" si="57"/>
        <v>0</v>
      </c>
      <c r="P348" t="b">
        <f t="shared" si="58"/>
        <v>0</v>
      </c>
      <c r="Q348" t="b">
        <f t="shared" si="59"/>
        <v>0</v>
      </c>
    </row>
    <row r="349" spans="1:17" hidden="1">
      <c r="A349" s="171">
        <v>2392</v>
      </c>
      <c r="B349" t="b">
        <f t="shared" si="50"/>
        <v>0</v>
      </c>
      <c r="C349" t="b">
        <f t="shared" si="51"/>
        <v>0</v>
      </c>
      <c r="D349" t="b">
        <f t="shared" si="52"/>
        <v>1</v>
      </c>
      <c r="E349" t="b">
        <f t="shared" si="53"/>
        <v>0</v>
      </c>
      <c r="F349" t="b">
        <f t="shared" si="54"/>
        <v>0</v>
      </c>
      <c r="L349" s="171">
        <v>2392</v>
      </c>
      <c r="M349" t="b">
        <f t="shared" si="55"/>
        <v>0</v>
      </c>
      <c r="N349" t="b">
        <f t="shared" si="56"/>
        <v>0</v>
      </c>
      <c r="O349" t="b">
        <f t="shared" si="57"/>
        <v>0</v>
      </c>
      <c r="P349" t="b">
        <f t="shared" si="58"/>
        <v>0</v>
      </c>
      <c r="Q349" t="b">
        <f t="shared" si="59"/>
        <v>0</v>
      </c>
    </row>
    <row r="350" spans="1:17" hidden="1">
      <c r="A350" s="170">
        <v>2400</v>
      </c>
      <c r="B350" t="b">
        <f t="shared" si="50"/>
        <v>1</v>
      </c>
      <c r="C350" t="b">
        <f t="shared" si="51"/>
        <v>0</v>
      </c>
      <c r="D350" t="b">
        <f t="shared" si="52"/>
        <v>0</v>
      </c>
      <c r="E350" t="b">
        <f t="shared" si="53"/>
        <v>0</v>
      </c>
      <c r="F350" t="b">
        <f t="shared" si="54"/>
        <v>0</v>
      </c>
      <c r="L350" s="170">
        <v>2400</v>
      </c>
      <c r="M350" t="b">
        <f t="shared" si="55"/>
        <v>0</v>
      </c>
      <c r="N350" t="b">
        <f t="shared" si="56"/>
        <v>0</v>
      </c>
      <c r="O350" t="b">
        <f t="shared" si="57"/>
        <v>0</v>
      </c>
      <c r="P350" t="b">
        <f t="shared" si="58"/>
        <v>0</v>
      </c>
      <c r="Q350" t="b">
        <f t="shared" si="59"/>
        <v>0</v>
      </c>
    </row>
    <row r="351" spans="1:17" hidden="1">
      <c r="A351" s="171">
        <v>2403</v>
      </c>
      <c r="B351" t="b">
        <f t="shared" si="50"/>
        <v>0</v>
      </c>
      <c r="C351" t="b">
        <f t="shared" si="51"/>
        <v>0</v>
      </c>
      <c r="D351" t="b">
        <f t="shared" si="52"/>
        <v>0</v>
      </c>
      <c r="E351" t="b">
        <f t="shared" si="53"/>
        <v>1</v>
      </c>
      <c r="F351" t="b">
        <f t="shared" si="54"/>
        <v>0</v>
      </c>
      <c r="L351" s="171">
        <v>2403</v>
      </c>
      <c r="M351" t="b">
        <f t="shared" si="55"/>
        <v>0</v>
      </c>
      <c r="N351" t="b">
        <f t="shared" si="56"/>
        <v>0</v>
      </c>
      <c r="O351" t="b">
        <f t="shared" si="57"/>
        <v>0</v>
      </c>
      <c r="P351" t="b">
        <f t="shared" si="58"/>
        <v>0</v>
      </c>
      <c r="Q351" t="b">
        <f t="shared" si="59"/>
        <v>0</v>
      </c>
    </row>
    <row r="352" spans="1:17" hidden="1">
      <c r="A352" s="170">
        <v>2405</v>
      </c>
      <c r="B352" t="b">
        <f t="shared" si="50"/>
        <v>0</v>
      </c>
      <c r="C352" t="b">
        <f t="shared" si="51"/>
        <v>0</v>
      </c>
      <c r="D352" t="b">
        <f t="shared" si="52"/>
        <v>0</v>
      </c>
      <c r="E352" t="b">
        <f t="shared" si="53"/>
        <v>0</v>
      </c>
      <c r="F352" t="b">
        <f t="shared" si="54"/>
        <v>0</v>
      </c>
      <c r="L352" s="170">
        <v>2405</v>
      </c>
      <c r="M352" t="b">
        <f t="shared" si="55"/>
        <v>1</v>
      </c>
      <c r="N352" t="b">
        <f t="shared" si="56"/>
        <v>0</v>
      </c>
      <c r="O352" t="b">
        <f t="shared" si="57"/>
        <v>0</v>
      </c>
      <c r="P352" t="b">
        <f t="shared" si="58"/>
        <v>0</v>
      </c>
      <c r="Q352" t="b">
        <f t="shared" si="59"/>
        <v>0</v>
      </c>
    </row>
    <row r="353" spans="1:17" hidden="1">
      <c r="A353" s="171">
        <v>2417</v>
      </c>
      <c r="B353" t="b">
        <f t="shared" si="50"/>
        <v>0</v>
      </c>
      <c r="C353" t="b">
        <f t="shared" si="51"/>
        <v>0</v>
      </c>
      <c r="D353" t="b">
        <f t="shared" si="52"/>
        <v>0</v>
      </c>
      <c r="E353" t="b">
        <f t="shared" si="53"/>
        <v>0</v>
      </c>
      <c r="F353" t="b">
        <f t="shared" si="54"/>
        <v>0</v>
      </c>
      <c r="L353" s="171">
        <v>2417</v>
      </c>
      <c r="M353" t="b">
        <f t="shared" si="55"/>
        <v>0</v>
      </c>
      <c r="N353" t="b">
        <f t="shared" si="56"/>
        <v>0</v>
      </c>
      <c r="O353" t="b">
        <f t="shared" si="57"/>
        <v>1</v>
      </c>
      <c r="P353" t="b">
        <f t="shared" si="58"/>
        <v>0</v>
      </c>
      <c r="Q353" t="b">
        <f t="shared" si="59"/>
        <v>0</v>
      </c>
    </row>
    <row r="354" spans="1:17" hidden="1">
      <c r="A354" s="170">
        <v>2433</v>
      </c>
      <c r="B354" t="b">
        <f t="shared" si="50"/>
        <v>0</v>
      </c>
      <c r="C354" t="b">
        <f t="shared" si="51"/>
        <v>0</v>
      </c>
      <c r="D354" t="b">
        <f t="shared" si="52"/>
        <v>0</v>
      </c>
      <c r="E354" t="b">
        <f t="shared" si="53"/>
        <v>1</v>
      </c>
      <c r="F354" t="b">
        <f t="shared" si="54"/>
        <v>0</v>
      </c>
      <c r="L354" s="170">
        <v>2433</v>
      </c>
      <c r="M354" t="b">
        <f t="shared" si="55"/>
        <v>0</v>
      </c>
      <c r="N354" t="b">
        <f t="shared" si="56"/>
        <v>0</v>
      </c>
      <c r="O354" t="b">
        <f t="shared" si="57"/>
        <v>0</v>
      </c>
      <c r="P354" t="b">
        <f t="shared" si="58"/>
        <v>0</v>
      </c>
      <c r="Q354" t="b">
        <f t="shared" si="59"/>
        <v>0</v>
      </c>
    </row>
    <row r="355" spans="1:17" hidden="1">
      <c r="A355" s="171">
        <v>2438</v>
      </c>
      <c r="B355" t="b">
        <f t="shared" si="50"/>
        <v>0</v>
      </c>
      <c r="C355" t="b">
        <f t="shared" si="51"/>
        <v>0</v>
      </c>
      <c r="D355" t="b">
        <f t="shared" si="52"/>
        <v>0</v>
      </c>
      <c r="E355" t="b">
        <f t="shared" si="53"/>
        <v>0</v>
      </c>
      <c r="F355" t="b">
        <f t="shared" si="54"/>
        <v>0</v>
      </c>
      <c r="L355" s="171">
        <v>2438</v>
      </c>
      <c r="M355" t="b">
        <f t="shared" si="55"/>
        <v>0</v>
      </c>
      <c r="N355" t="b">
        <f t="shared" si="56"/>
        <v>0</v>
      </c>
      <c r="O355" t="b">
        <f t="shared" si="57"/>
        <v>0</v>
      </c>
      <c r="P355" t="b">
        <f t="shared" si="58"/>
        <v>1</v>
      </c>
      <c r="Q355" t="b">
        <f t="shared" si="59"/>
        <v>0</v>
      </c>
    </row>
    <row r="356" spans="1:17" hidden="1">
      <c r="A356" s="170">
        <v>2445</v>
      </c>
      <c r="B356" t="b">
        <f t="shared" si="50"/>
        <v>0</v>
      </c>
      <c r="C356" t="b">
        <f t="shared" si="51"/>
        <v>0</v>
      </c>
      <c r="D356" t="b">
        <f t="shared" si="52"/>
        <v>0</v>
      </c>
      <c r="E356" t="b">
        <f t="shared" si="53"/>
        <v>0</v>
      </c>
      <c r="F356" t="b">
        <f t="shared" si="54"/>
        <v>0</v>
      </c>
      <c r="L356" s="170">
        <v>2445</v>
      </c>
      <c r="M356" t="b">
        <f t="shared" si="55"/>
        <v>1</v>
      </c>
      <c r="N356" t="b">
        <f t="shared" si="56"/>
        <v>0</v>
      </c>
      <c r="O356" t="b">
        <f t="shared" si="57"/>
        <v>0</v>
      </c>
      <c r="P356" t="b">
        <f t="shared" si="58"/>
        <v>0</v>
      </c>
      <c r="Q356" t="b">
        <f t="shared" si="59"/>
        <v>0</v>
      </c>
    </row>
    <row r="357" spans="1:17" hidden="1">
      <c r="A357" s="171">
        <v>2446</v>
      </c>
      <c r="B357" t="b">
        <f t="shared" si="50"/>
        <v>0</v>
      </c>
      <c r="C357" t="b">
        <f t="shared" si="51"/>
        <v>0</v>
      </c>
      <c r="D357" t="b">
        <f t="shared" si="52"/>
        <v>0</v>
      </c>
      <c r="E357" t="b">
        <f t="shared" si="53"/>
        <v>0</v>
      </c>
      <c r="F357" t="b">
        <f t="shared" si="54"/>
        <v>0</v>
      </c>
      <c r="L357" s="171">
        <v>2446</v>
      </c>
      <c r="M357" t="b">
        <f t="shared" si="55"/>
        <v>0</v>
      </c>
      <c r="N357" t="b">
        <f t="shared" si="56"/>
        <v>1</v>
      </c>
      <c r="O357" t="b">
        <f t="shared" si="57"/>
        <v>0</v>
      </c>
      <c r="P357" t="b">
        <f t="shared" si="58"/>
        <v>0</v>
      </c>
      <c r="Q357" t="b">
        <f t="shared" si="59"/>
        <v>0</v>
      </c>
    </row>
    <row r="358" spans="1:17" hidden="1">
      <c r="A358" s="170">
        <v>2448</v>
      </c>
      <c r="B358" t="b">
        <f t="shared" si="50"/>
        <v>0</v>
      </c>
      <c r="C358" t="b">
        <f t="shared" si="51"/>
        <v>0</v>
      </c>
      <c r="D358" t="b">
        <f t="shared" si="52"/>
        <v>0</v>
      </c>
      <c r="E358" t="b">
        <f t="shared" si="53"/>
        <v>0</v>
      </c>
      <c r="F358" t="b">
        <f t="shared" si="54"/>
        <v>0</v>
      </c>
      <c r="L358" s="170">
        <v>2448</v>
      </c>
      <c r="M358" t="b">
        <f t="shared" si="55"/>
        <v>0</v>
      </c>
      <c r="N358" t="b">
        <f t="shared" si="56"/>
        <v>0</v>
      </c>
      <c r="O358" t="b">
        <f t="shared" si="57"/>
        <v>0</v>
      </c>
      <c r="P358" t="b">
        <f t="shared" si="58"/>
        <v>1</v>
      </c>
      <c r="Q358" t="b">
        <f t="shared" si="59"/>
        <v>0</v>
      </c>
    </row>
    <row r="359" spans="1:17">
      <c r="A359" s="171">
        <v>2459</v>
      </c>
      <c r="B359" t="b">
        <f t="shared" si="50"/>
        <v>0</v>
      </c>
      <c r="C359" t="b">
        <f t="shared" si="51"/>
        <v>0</v>
      </c>
      <c r="D359" t="b">
        <f t="shared" si="52"/>
        <v>0</v>
      </c>
      <c r="E359" t="b">
        <f t="shared" si="53"/>
        <v>0</v>
      </c>
      <c r="F359" t="b">
        <f t="shared" si="54"/>
        <v>0</v>
      </c>
      <c r="L359" s="171">
        <v>2459</v>
      </c>
      <c r="M359" t="b">
        <f t="shared" si="55"/>
        <v>0</v>
      </c>
      <c r="N359" t="b">
        <f t="shared" si="56"/>
        <v>0</v>
      </c>
      <c r="O359" t="b">
        <f t="shared" si="57"/>
        <v>0</v>
      </c>
      <c r="P359" t="b">
        <f t="shared" si="58"/>
        <v>0</v>
      </c>
      <c r="Q359" t="b">
        <f t="shared" si="59"/>
        <v>1</v>
      </c>
    </row>
    <row r="360" spans="1:17" hidden="1">
      <c r="A360" s="170">
        <v>2460</v>
      </c>
      <c r="B360" t="b">
        <f t="shared" si="50"/>
        <v>1</v>
      </c>
      <c r="C360" t="b">
        <f t="shared" si="51"/>
        <v>0</v>
      </c>
      <c r="D360" t="b">
        <f t="shared" si="52"/>
        <v>0</v>
      </c>
      <c r="E360" t="b">
        <f t="shared" si="53"/>
        <v>0</v>
      </c>
      <c r="F360" t="b">
        <f t="shared" si="54"/>
        <v>0</v>
      </c>
      <c r="L360" s="170">
        <v>2460</v>
      </c>
      <c r="M360" t="b">
        <f t="shared" si="55"/>
        <v>0</v>
      </c>
      <c r="N360" t="b">
        <f t="shared" si="56"/>
        <v>0</v>
      </c>
      <c r="O360" t="b">
        <f t="shared" si="57"/>
        <v>0</v>
      </c>
      <c r="P360" t="b">
        <f t="shared" si="58"/>
        <v>0</v>
      </c>
      <c r="Q360" t="b">
        <f t="shared" si="59"/>
        <v>0</v>
      </c>
    </row>
    <row r="361" spans="1:17" hidden="1">
      <c r="A361" s="171">
        <v>2465</v>
      </c>
      <c r="B361" t="b">
        <f t="shared" si="50"/>
        <v>0</v>
      </c>
      <c r="C361" t="b">
        <f t="shared" si="51"/>
        <v>0</v>
      </c>
      <c r="D361" t="b">
        <f t="shared" si="52"/>
        <v>0</v>
      </c>
      <c r="E361" t="b">
        <f t="shared" si="53"/>
        <v>0</v>
      </c>
      <c r="F361" t="b">
        <f t="shared" si="54"/>
        <v>0</v>
      </c>
      <c r="L361" s="171">
        <v>2465</v>
      </c>
      <c r="M361" t="b">
        <f t="shared" si="55"/>
        <v>1</v>
      </c>
      <c r="N361" t="b">
        <f t="shared" si="56"/>
        <v>0</v>
      </c>
      <c r="O361" t="b">
        <f t="shared" si="57"/>
        <v>0</v>
      </c>
      <c r="P361" t="b">
        <f t="shared" si="58"/>
        <v>0</v>
      </c>
      <c r="Q361" t="b">
        <f t="shared" si="59"/>
        <v>0</v>
      </c>
    </row>
    <row r="362" spans="1:17">
      <c r="A362" s="170">
        <v>2479</v>
      </c>
      <c r="B362" t="b">
        <f t="shared" si="50"/>
        <v>0</v>
      </c>
      <c r="C362" t="b">
        <f t="shared" si="51"/>
        <v>0</v>
      </c>
      <c r="D362" t="b">
        <f t="shared" si="52"/>
        <v>0</v>
      </c>
      <c r="E362" t="b">
        <f t="shared" si="53"/>
        <v>0</v>
      </c>
      <c r="F362" t="b">
        <f t="shared" si="54"/>
        <v>0</v>
      </c>
      <c r="L362" s="170">
        <v>2479</v>
      </c>
      <c r="M362" t="b">
        <f t="shared" si="55"/>
        <v>0</v>
      </c>
      <c r="N362" t="b">
        <f t="shared" si="56"/>
        <v>0</v>
      </c>
      <c r="O362" t="b">
        <f t="shared" si="57"/>
        <v>0</v>
      </c>
      <c r="P362" t="b">
        <f t="shared" si="58"/>
        <v>0</v>
      </c>
      <c r="Q362" t="b">
        <f t="shared" si="59"/>
        <v>1</v>
      </c>
    </row>
    <row r="363" spans="1:17" hidden="1">
      <c r="A363" s="171">
        <v>2482</v>
      </c>
      <c r="B363" t="b">
        <f t="shared" si="50"/>
        <v>0</v>
      </c>
      <c r="C363" t="b">
        <f t="shared" si="51"/>
        <v>0</v>
      </c>
      <c r="D363" t="b">
        <f t="shared" si="52"/>
        <v>1</v>
      </c>
      <c r="E363" t="b">
        <f t="shared" si="53"/>
        <v>0</v>
      </c>
      <c r="F363" t="b">
        <f t="shared" si="54"/>
        <v>0</v>
      </c>
      <c r="L363" s="171">
        <v>2482</v>
      </c>
      <c r="M363" t="b">
        <f t="shared" si="55"/>
        <v>0</v>
      </c>
      <c r="N363" t="b">
        <f t="shared" si="56"/>
        <v>0</v>
      </c>
      <c r="O363" t="b">
        <f t="shared" si="57"/>
        <v>0</v>
      </c>
      <c r="P363" t="b">
        <f t="shared" si="58"/>
        <v>0</v>
      </c>
      <c r="Q363" t="b">
        <f t="shared" si="59"/>
        <v>0</v>
      </c>
    </row>
    <row r="364" spans="1:17" hidden="1">
      <c r="A364" s="170">
        <v>2486</v>
      </c>
      <c r="B364" t="b">
        <f t="shared" si="50"/>
        <v>0</v>
      </c>
      <c r="C364" t="b">
        <f t="shared" si="51"/>
        <v>0</v>
      </c>
      <c r="D364" t="b">
        <f t="shared" si="52"/>
        <v>0</v>
      </c>
      <c r="E364" t="b">
        <f t="shared" si="53"/>
        <v>0</v>
      </c>
      <c r="F364" t="b">
        <f t="shared" si="54"/>
        <v>0</v>
      </c>
      <c r="L364" s="170">
        <v>2486</v>
      </c>
      <c r="M364" t="b">
        <f t="shared" si="55"/>
        <v>0</v>
      </c>
      <c r="N364" t="b">
        <f t="shared" si="56"/>
        <v>1</v>
      </c>
      <c r="O364" t="b">
        <f t="shared" si="57"/>
        <v>0</v>
      </c>
      <c r="P364" t="b">
        <f t="shared" si="58"/>
        <v>0</v>
      </c>
      <c r="Q364" t="b">
        <f t="shared" si="59"/>
        <v>0</v>
      </c>
    </row>
    <row r="365" spans="1:17" hidden="1">
      <c r="A365" s="171">
        <v>2493</v>
      </c>
      <c r="B365" t="b">
        <f t="shared" si="50"/>
        <v>0</v>
      </c>
      <c r="C365" t="b">
        <f t="shared" si="51"/>
        <v>0</v>
      </c>
      <c r="D365" t="b">
        <f t="shared" si="52"/>
        <v>0</v>
      </c>
      <c r="E365" t="b">
        <f t="shared" si="53"/>
        <v>1</v>
      </c>
      <c r="F365" t="b">
        <f t="shared" si="54"/>
        <v>0</v>
      </c>
      <c r="L365" s="171">
        <v>2493</v>
      </c>
      <c r="M365" t="b">
        <f t="shared" si="55"/>
        <v>0</v>
      </c>
      <c r="N365" t="b">
        <f t="shared" si="56"/>
        <v>0</v>
      </c>
      <c r="O365" t="b">
        <f t="shared" si="57"/>
        <v>0</v>
      </c>
      <c r="P365" t="b">
        <f t="shared" si="58"/>
        <v>0</v>
      </c>
      <c r="Q365" t="b">
        <f t="shared" si="59"/>
        <v>0</v>
      </c>
    </row>
    <row r="366" spans="1:17" hidden="1">
      <c r="A366" s="170">
        <v>2495</v>
      </c>
      <c r="B366" t="b">
        <f t="shared" si="50"/>
        <v>0</v>
      </c>
      <c r="C366" t="b">
        <f t="shared" si="51"/>
        <v>0</v>
      </c>
      <c r="D366" t="b">
        <f t="shared" si="52"/>
        <v>0</v>
      </c>
      <c r="E366" t="b">
        <f t="shared" si="53"/>
        <v>0</v>
      </c>
      <c r="F366" t="b">
        <f t="shared" si="54"/>
        <v>0</v>
      </c>
      <c r="L366" s="170">
        <v>2495</v>
      </c>
      <c r="M366" t="b">
        <f t="shared" si="55"/>
        <v>1</v>
      </c>
      <c r="N366" t="b">
        <f t="shared" si="56"/>
        <v>0</v>
      </c>
      <c r="O366" t="b">
        <f t="shared" si="57"/>
        <v>0</v>
      </c>
      <c r="P366" t="b">
        <f t="shared" si="58"/>
        <v>0</v>
      </c>
      <c r="Q366" t="b">
        <f t="shared" si="59"/>
        <v>0</v>
      </c>
    </row>
    <row r="367" spans="1:17" hidden="1">
      <c r="A367" s="171">
        <v>2498</v>
      </c>
      <c r="B367" t="b">
        <f t="shared" si="50"/>
        <v>0</v>
      </c>
      <c r="C367" t="b">
        <f t="shared" si="51"/>
        <v>0</v>
      </c>
      <c r="D367" t="b">
        <f t="shared" si="52"/>
        <v>0</v>
      </c>
      <c r="E367" t="b">
        <f t="shared" si="53"/>
        <v>0</v>
      </c>
      <c r="F367" t="b">
        <f t="shared" si="54"/>
        <v>0</v>
      </c>
      <c r="L367" s="171">
        <v>2498</v>
      </c>
      <c r="M367" t="b">
        <f t="shared" si="55"/>
        <v>0</v>
      </c>
      <c r="N367" t="b">
        <f t="shared" si="56"/>
        <v>0</v>
      </c>
      <c r="O367" t="b">
        <f t="shared" si="57"/>
        <v>0</v>
      </c>
      <c r="P367" t="b">
        <f t="shared" si="58"/>
        <v>1</v>
      </c>
      <c r="Q367" t="b">
        <f t="shared" si="59"/>
        <v>0</v>
      </c>
    </row>
    <row r="368" spans="1:17" hidden="1">
      <c r="A368" s="170">
        <v>2514</v>
      </c>
      <c r="B368" t="b">
        <f t="shared" si="50"/>
        <v>0</v>
      </c>
      <c r="C368" t="b">
        <f t="shared" si="51"/>
        <v>0</v>
      </c>
      <c r="D368" t="b">
        <f t="shared" si="52"/>
        <v>0</v>
      </c>
      <c r="E368" t="b">
        <f t="shared" si="53"/>
        <v>0</v>
      </c>
      <c r="F368" t="b">
        <f t="shared" si="54"/>
        <v>1</v>
      </c>
      <c r="L368" s="170">
        <v>2514</v>
      </c>
      <c r="M368" t="b">
        <f t="shared" si="55"/>
        <v>0</v>
      </c>
      <c r="N368" t="b">
        <f t="shared" si="56"/>
        <v>0</v>
      </c>
      <c r="O368" t="b">
        <f t="shared" si="57"/>
        <v>0</v>
      </c>
      <c r="P368" t="b">
        <f t="shared" si="58"/>
        <v>0</v>
      </c>
      <c r="Q368" t="b">
        <f t="shared" si="59"/>
        <v>0</v>
      </c>
    </row>
    <row r="369" spans="1:17" hidden="1">
      <c r="A369" s="171">
        <v>2516</v>
      </c>
      <c r="B369" t="b">
        <f t="shared" si="50"/>
        <v>0</v>
      </c>
      <c r="C369" t="b">
        <f t="shared" si="51"/>
        <v>0</v>
      </c>
      <c r="D369" t="b">
        <f t="shared" si="52"/>
        <v>0</v>
      </c>
      <c r="E369" t="b">
        <f t="shared" si="53"/>
        <v>0</v>
      </c>
      <c r="F369" t="b">
        <f t="shared" si="54"/>
        <v>0</v>
      </c>
      <c r="L369" s="171">
        <v>2516</v>
      </c>
      <c r="M369" t="b">
        <f t="shared" si="55"/>
        <v>0</v>
      </c>
      <c r="N369" t="b">
        <f t="shared" si="56"/>
        <v>1</v>
      </c>
      <c r="O369" t="b">
        <f t="shared" si="57"/>
        <v>0</v>
      </c>
      <c r="P369" t="b">
        <f t="shared" si="58"/>
        <v>0</v>
      </c>
      <c r="Q369" t="b">
        <f t="shared" si="59"/>
        <v>0</v>
      </c>
    </row>
    <row r="370" spans="1:17" hidden="1">
      <c r="A370" s="170">
        <v>2520</v>
      </c>
      <c r="B370" t="b">
        <f t="shared" si="50"/>
        <v>1</v>
      </c>
      <c r="C370" t="b">
        <f t="shared" si="51"/>
        <v>0</v>
      </c>
      <c r="D370" t="b">
        <f t="shared" si="52"/>
        <v>0</v>
      </c>
      <c r="E370" t="b">
        <f t="shared" si="53"/>
        <v>0</v>
      </c>
      <c r="F370" t="b">
        <f t="shared" si="54"/>
        <v>0</v>
      </c>
      <c r="L370" s="170">
        <v>2520</v>
      </c>
      <c r="M370" t="b">
        <f t="shared" si="55"/>
        <v>0</v>
      </c>
      <c r="N370" t="b">
        <f t="shared" si="56"/>
        <v>0</v>
      </c>
      <c r="O370" t="b">
        <f t="shared" si="57"/>
        <v>0</v>
      </c>
      <c r="P370" t="b">
        <f t="shared" si="58"/>
        <v>0</v>
      </c>
      <c r="Q370" t="b">
        <f t="shared" si="59"/>
        <v>0</v>
      </c>
    </row>
    <row r="371" spans="1:17" hidden="1">
      <c r="A371" s="171">
        <v>2522</v>
      </c>
      <c r="B371" t="b">
        <f t="shared" si="50"/>
        <v>0</v>
      </c>
      <c r="C371" t="b">
        <f t="shared" si="51"/>
        <v>0</v>
      </c>
      <c r="D371" t="b">
        <f t="shared" si="52"/>
        <v>1</v>
      </c>
      <c r="E371" t="b">
        <f t="shared" si="53"/>
        <v>0</v>
      </c>
      <c r="F371" t="b">
        <f t="shared" si="54"/>
        <v>0</v>
      </c>
      <c r="L371" s="171">
        <v>2522</v>
      </c>
      <c r="M371" t="b">
        <f t="shared" si="55"/>
        <v>0</v>
      </c>
      <c r="N371" t="b">
        <f t="shared" si="56"/>
        <v>0</v>
      </c>
      <c r="O371" t="b">
        <f t="shared" si="57"/>
        <v>0</v>
      </c>
      <c r="P371" t="b">
        <f t="shared" si="58"/>
        <v>0</v>
      </c>
      <c r="Q371" t="b">
        <f t="shared" si="59"/>
        <v>0</v>
      </c>
    </row>
    <row r="372" spans="1:17" hidden="1">
      <c r="A372" s="170">
        <v>2525</v>
      </c>
      <c r="B372" t="b">
        <f t="shared" si="50"/>
        <v>0</v>
      </c>
      <c r="C372" t="b">
        <f t="shared" si="51"/>
        <v>0</v>
      </c>
      <c r="D372" t="b">
        <f t="shared" si="52"/>
        <v>0</v>
      </c>
      <c r="E372" t="b">
        <f t="shared" si="53"/>
        <v>0</v>
      </c>
      <c r="F372" t="b">
        <f t="shared" si="54"/>
        <v>0</v>
      </c>
      <c r="L372" s="170">
        <v>2525</v>
      </c>
      <c r="M372" t="b">
        <f t="shared" si="55"/>
        <v>1</v>
      </c>
      <c r="N372" t="b">
        <f t="shared" si="56"/>
        <v>0</v>
      </c>
      <c r="O372" t="b">
        <f t="shared" si="57"/>
        <v>0</v>
      </c>
      <c r="P372" t="b">
        <f t="shared" si="58"/>
        <v>0</v>
      </c>
      <c r="Q372" t="b">
        <f t="shared" si="59"/>
        <v>0</v>
      </c>
    </row>
    <row r="373" spans="1:17" hidden="1">
      <c r="A373" s="171">
        <v>2526</v>
      </c>
      <c r="B373" t="b">
        <f t="shared" si="50"/>
        <v>0</v>
      </c>
      <c r="C373" t="b">
        <f t="shared" si="51"/>
        <v>0</v>
      </c>
      <c r="D373" t="b">
        <f t="shared" si="52"/>
        <v>0</v>
      </c>
      <c r="E373" t="b">
        <f t="shared" si="53"/>
        <v>0</v>
      </c>
      <c r="F373" t="b">
        <f t="shared" si="54"/>
        <v>0</v>
      </c>
      <c r="L373" s="171">
        <v>2526</v>
      </c>
      <c r="M373" t="b">
        <f t="shared" si="55"/>
        <v>0</v>
      </c>
      <c r="N373" t="b">
        <f t="shared" si="56"/>
        <v>1</v>
      </c>
      <c r="O373" t="b">
        <f t="shared" si="57"/>
        <v>0</v>
      </c>
      <c r="P373" t="b">
        <f t="shared" si="58"/>
        <v>0</v>
      </c>
      <c r="Q373" t="b">
        <f t="shared" si="59"/>
        <v>0</v>
      </c>
    </row>
    <row r="374" spans="1:17" hidden="1">
      <c r="A374" s="170">
        <v>2528</v>
      </c>
      <c r="B374" t="b">
        <f t="shared" si="50"/>
        <v>0</v>
      </c>
      <c r="C374" t="b">
        <f t="shared" si="51"/>
        <v>0</v>
      </c>
      <c r="D374" t="b">
        <f t="shared" si="52"/>
        <v>0</v>
      </c>
      <c r="E374" t="b">
        <f t="shared" si="53"/>
        <v>0</v>
      </c>
      <c r="F374" t="b">
        <f t="shared" si="54"/>
        <v>0</v>
      </c>
      <c r="L374" s="170">
        <v>2528</v>
      </c>
      <c r="M374" t="b">
        <f t="shared" si="55"/>
        <v>0</v>
      </c>
      <c r="N374" t="b">
        <f t="shared" si="56"/>
        <v>0</v>
      </c>
      <c r="O374" t="b">
        <f t="shared" si="57"/>
        <v>0</v>
      </c>
      <c r="P374" t="b">
        <f t="shared" si="58"/>
        <v>1</v>
      </c>
      <c r="Q374" t="b">
        <f t="shared" si="59"/>
        <v>0</v>
      </c>
    </row>
    <row r="375" spans="1:17" hidden="1">
      <c r="A375" s="171">
        <v>2530</v>
      </c>
      <c r="B375" t="b">
        <f t="shared" si="50"/>
        <v>1</v>
      </c>
      <c r="C375" t="b">
        <f t="shared" si="51"/>
        <v>0</v>
      </c>
      <c r="D375" t="b">
        <f t="shared" si="52"/>
        <v>0</v>
      </c>
      <c r="E375" t="b">
        <f t="shared" si="53"/>
        <v>0</v>
      </c>
      <c r="F375" t="b">
        <f t="shared" si="54"/>
        <v>0</v>
      </c>
      <c r="L375" s="171">
        <v>2530</v>
      </c>
      <c r="M375" t="b">
        <f t="shared" si="55"/>
        <v>0</v>
      </c>
      <c r="N375" t="b">
        <f t="shared" si="56"/>
        <v>0</v>
      </c>
      <c r="O375" t="b">
        <f t="shared" si="57"/>
        <v>0</v>
      </c>
      <c r="P375" t="b">
        <f t="shared" si="58"/>
        <v>0</v>
      </c>
      <c r="Q375" t="b">
        <f t="shared" si="59"/>
        <v>0</v>
      </c>
    </row>
    <row r="376" spans="1:17" hidden="1">
      <c r="A376" s="170">
        <v>2536</v>
      </c>
      <c r="B376" t="b">
        <f t="shared" si="50"/>
        <v>0</v>
      </c>
      <c r="C376" t="b">
        <f t="shared" si="51"/>
        <v>0</v>
      </c>
      <c r="D376" t="b">
        <f t="shared" si="52"/>
        <v>0</v>
      </c>
      <c r="E376" t="b">
        <f t="shared" si="53"/>
        <v>0</v>
      </c>
      <c r="F376" t="b">
        <f t="shared" si="54"/>
        <v>0</v>
      </c>
      <c r="L376" s="170">
        <v>2536</v>
      </c>
      <c r="M376" t="b">
        <f t="shared" si="55"/>
        <v>0</v>
      </c>
      <c r="N376" t="b">
        <f t="shared" si="56"/>
        <v>1</v>
      </c>
      <c r="O376" t="b">
        <f t="shared" si="57"/>
        <v>0</v>
      </c>
      <c r="P376" t="b">
        <f t="shared" si="58"/>
        <v>0</v>
      </c>
      <c r="Q376" t="b">
        <f t="shared" si="59"/>
        <v>0</v>
      </c>
    </row>
    <row r="377" spans="1:17" hidden="1">
      <c r="A377" s="171">
        <v>2537</v>
      </c>
      <c r="B377" t="b">
        <f t="shared" si="50"/>
        <v>0</v>
      </c>
      <c r="C377" t="b">
        <f t="shared" si="51"/>
        <v>0</v>
      </c>
      <c r="D377" t="b">
        <f t="shared" si="52"/>
        <v>0</v>
      </c>
      <c r="E377" t="b">
        <f t="shared" si="53"/>
        <v>0</v>
      </c>
      <c r="F377" t="b">
        <f t="shared" si="54"/>
        <v>0</v>
      </c>
      <c r="L377" s="171">
        <v>2537</v>
      </c>
      <c r="M377" t="b">
        <f t="shared" si="55"/>
        <v>0</v>
      </c>
      <c r="N377" t="b">
        <f t="shared" si="56"/>
        <v>0</v>
      </c>
      <c r="O377" t="b">
        <f t="shared" si="57"/>
        <v>1</v>
      </c>
      <c r="P377" t="b">
        <f t="shared" si="58"/>
        <v>0</v>
      </c>
      <c r="Q377" t="b">
        <f t="shared" si="59"/>
        <v>0</v>
      </c>
    </row>
    <row r="378" spans="1:17" hidden="1">
      <c r="A378" s="170">
        <v>2541</v>
      </c>
      <c r="B378" t="b">
        <f t="shared" si="50"/>
        <v>0</v>
      </c>
      <c r="C378" t="b">
        <f t="shared" si="51"/>
        <v>1</v>
      </c>
      <c r="D378" t="b">
        <f t="shared" si="52"/>
        <v>0</v>
      </c>
      <c r="E378" t="b">
        <f t="shared" si="53"/>
        <v>0</v>
      </c>
      <c r="F378" t="b">
        <f t="shared" si="54"/>
        <v>0</v>
      </c>
      <c r="L378" s="170">
        <v>2541</v>
      </c>
      <c r="M378" t="b">
        <f t="shared" si="55"/>
        <v>0</v>
      </c>
      <c r="N378" t="b">
        <f t="shared" si="56"/>
        <v>0</v>
      </c>
      <c r="O378" t="b">
        <f t="shared" si="57"/>
        <v>0</v>
      </c>
      <c r="P378" t="b">
        <f t="shared" si="58"/>
        <v>0</v>
      </c>
      <c r="Q378" t="b">
        <f t="shared" si="59"/>
        <v>0</v>
      </c>
    </row>
    <row r="379" spans="1:17" hidden="1">
      <c r="A379" s="171">
        <v>2547</v>
      </c>
      <c r="B379" t="b">
        <f t="shared" si="50"/>
        <v>0</v>
      </c>
      <c r="C379" t="b">
        <f t="shared" si="51"/>
        <v>0</v>
      </c>
      <c r="D379" t="b">
        <f t="shared" si="52"/>
        <v>0</v>
      </c>
      <c r="E379" t="b">
        <f t="shared" si="53"/>
        <v>0</v>
      </c>
      <c r="F379" t="b">
        <f t="shared" si="54"/>
        <v>0</v>
      </c>
      <c r="L379" s="171">
        <v>2547</v>
      </c>
      <c r="M379" t="b">
        <f t="shared" si="55"/>
        <v>0</v>
      </c>
      <c r="N379" t="b">
        <f t="shared" si="56"/>
        <v>0</v>
      </c>
      <c r="O379" t="b">
        <f t="shared" si="57"/>
        <v>1</v>
      </c>
      <c r="P379" t="b">
        <f t="shared" si="58"/>
        <v>0</v>
      </c>
      <c r="Q379" t="b">
        <f t="shared" si="59"/>
        <v>0</v>
      </c>
    </row>
    <row r="380" spans="1:17" hidden="1">
      <c r="A380" s="170">
        <v>2550</v>
      </c>
      <c r="B380" t="b">
        <f t="shared" si="50"/>
        <v>1</v>
      </c>
      <c r="C380" t="b">
        <f t="shared" si="51"/>
        <v>0</v>
      </c>
      <c r="D380" t="b">
        <f t="shared" si="52"/>
        <v>0</v>
      </c>
      <c r="E380" t="b">
        <f t="shared" si="53"/>
        <v>0</v>
      </c>
      <c r="F380" t="b">
        <f t="shared" si="54"/>
        <v>0</v>
      </c>
      <c r="L380" s="170">
        <v>2550</v>
      </c>
      <c r="M380" t="b">
        <f t="shared" si="55"/>
        <v>0</v>
      </c>
      <c r="N380" t="b">
        <f t="shared" si="56"/>
        <v>0</v>
      </c>
      <c r="O380" t="b">
        <f t="shared" si="57"/>
        <v>0</v>
      </c>
      <c r="P380" t="b">
        <f t="shared" si="58"/>
        <v>0</v>
      </c>
      <c r="Q380" t="b">
        <f t="shared" si="59"/>
        <v>0</v>
      </c>
    </row>
    <row r="381" spans="1:17" hidden="1">
      <c r="A381" s="171">
        <v>2553</v>
      </c>
      <c r="B381" t="b">
        <f t="shared" si="50"/>
        <v>0</v>
      </c>
      <c r="C381" t="b">
        <f t="shared" si="51"/>
        <v>0</v>
      </c>
      <c r="D381" t="b">
        <f t="shared" si="52"/>
        <v>0</v>
      </c>
      <c r="E381" t="b">
        <f t="shared" si="53"/>
        <v>1</v>
      </c>
      <c r="F381" t="b">
        <f t="shared" si="54"/>
        <v>0</v>
      </c>
      <c r="L381" s="171">
        <v>2553</v>
      </c>
      <c r="M381" t="b">
        <f t="shared" si="55"/>
        <v>0</v>
      </c>
      <c r="N381" t="b">
        <f t="shared" si="56"/>
        <v>0</v>
      </c>
      <c r="O381" t="b">
        <f t="shared" si="57"/>
        <v>0</v>
      </c>
      <c r="P381" t="b">
        <f t="shared" si="58"/>
        <v>0</v>
      </c>
      <c r="Q381" t="b">
        <f t="shared" si="59"/>
        <v>0</v>
      </c>
    </row>
    <row r="382" spans="1:17" hidden="1">
      <c r="A382" s="170">
        <v>2571</v>
      </c>
      <c r="B382" t="b">
        <f t="shared" si="50"/>
        <v>0</v>
      </c>
      <c r="C382" t="b">
        <f t="shared" si="51"/>
        <v>1</v>
      </c>
      <c r="D382" t="b">
        <f t="shared" si="52"/>
        <v>0</v>
      </c>
      <c r="E382" t="b">
        <f t="shared" si="53"/>
        <v>0</v>
      </c>
      <c r="F382" t="b">
        <f t="shared" si="54"/>
        <v>0</v>
      </c>
      <c r="L382" s="170">
        <v>2571</v>
      </c>
      <c r="M382" t="b">
        <f t="shared" si="55"/>
        <v>0</v>
      </c>
      <c r="N382" t="b">
        <f t="shared" si="56"/>
        <v>0</v>
      </c>
      <c r="O382" t="b">
        <f t="shared" si="57"/>
        <v>0</v>
      </c>
      <c r="P382" t="b">
        <f t="shared" si="58"/>
        <v>0</v>
      </c>
      <c r="Q382" t="b">
        <f t="shared" si="59"/>
        <v>0</v>
      </c>
    </row>
    <row r="383" spans="1:17" hidden="1">
      <c r="A383" s="171">
        <v>2573</v>
      </c>
      <c r="B383" t="b">
        <f t="shared" si="50"/>
        <v>0</v>
      </c>
      <c r="C383" t="b">
        <f t="shared" si="51"/>
        <v>0</v>
      </c>
      <c r="D383" t="b">
        <f t="shared" si="52"/>
        <v>0</v>
      </c>
      <c r="E383" t="b">
        <f t="shared" si="53"/>
        <v>1</v>
      </c>
      <c r="F383" t="b">
        <f t="shared" si="54"/>
        <v>0</v>
      </c>
      <c r="L383" s="171">
        <v>2573</v>
      </c>
      <c r="M383" t="b">
        <f t="shared" si="55"/>
        <v>0</v>
      </c>
      <c r="N383" t="b">
        <f t="shared" si="56"/>
        <v>0</v>
      </c>
      <c r="O383" t="b">
        <f t="shared" si="57"/>
        <v>0</v>
      </c>
      <c r="P383" t="b">
        <f t="shared" si="58"/>
        <v>0</v>
      </c>
      <c r="Q383" t="b">
        <f t="shared" si="59"/>
        <v>0</v>
      </c>
    </row>
    <row r="384" spans="1:17" hidden="1">
      <c r="A384" s="170">
        <v>2574</v>
      </c>
      <c r="B384" t="b">
        <f t="shared" si="50"/>
        <v>0</v>
      </c>
      <c r="C384" t="b">
        <f t="shared" si="51"/>
        <v>0</v>
      </c>
      <c r="D384" t="b">
        <f t="shared" si="52"/>
        <v>0</v>
      </c>
      <c r="E384" t="b">
        <f t="shared" si="53"/>
        <v>0</v>
      </c>
      <c r="F384" t="b">
        <f t="shared" si="54"/>
        <v>1</v>
      </c>
      <c r="L384" s="170">
        <v>2574</v>
      </c>
      <c r="M384" t="b">
        <f t="shared" si="55"/>
        <v>0</v>
      </c>
      <c r="N384" t="b">
        <f t="shared" si="56"/>
        <v>0</v>
      </c>
      <c r="O384" t="b">
        <f t="shared" si="57"/>
        <v>0</v>
      </c>
      <c r="P384" t="b">
        <f t="shared" si="58"/>
        <v>0</v>
      </c>
      <c r="Q384" t="b">
        <f t="shared" si="59"/>
        <v>0</v>
      </c>
    </row>
    <row r="385" spans="1:17" hidden="1">
      <c r="A385" s="171">
        <v>2575</v>
      </c>
      <c r="B385" t="b">
        <f t="shared" si="50"/>
        <v>0</v>
      </c>
      <c r="C385" t="b">
        <f t="shared" si="51"/>
        <v>0</v>
      </c>
      <c r="D385" t="b">
        <f t="shared" si="52"/>
        <v>0</v>
      </c>
      <c r="E385" t="b">
        <f t="shared" si="53"/>
        <v>0</v>
      </c>
      <c r="F385" t="b">
        <f t="shared" si="54"/>
        <v>0</v>
      </c>
      <c r="L385" s="171">
        <v>2575</v>
      </c>
      <c r="M385" t="b">
        <f t="shared" si="55"/>
        <v>1</v>
      </c>
      <c r="N385" t="b">
        <f t="shared" si="56"/>
        <v>0</v>
      </c>
      <c r="O385" t="b">
        <f t="shared" si="57"/>
        <v>0</v>
      </c>
      <c r="P385" t="b">
        <f t="shared" si="58"/>
        <v>0</v>
      </c>
      <c r="Q385" t="b">
        <f t="shared" si="59"/>
        <v>0</v>
      </c>
    </row>
    <row r="386" spans="1:17" hidden="1">
      <c r="A386" s="170">
        <v>2577</v>
      </c>
      <c r="B386" t="b">
        <f t="shared" si="50"/>
        <v>0</v>
      </c>
      <c r="C386" t="b">
        <f t="shared" si="51"/>
        <v>0</v>
      </c>
      <c r="D386" t="b">
        <f t="shared" si="52"/>
        <v>0</v>
      </c>
      <c r="E386" t="b">
        <f t="shared" si="53"/>
        <v>0</v>
      </c>
      <c r="F386" t="b">
        <f t="shared" si="54"/>
        <v>0</v>
      </c>
      <c r="L386" s="170">
        <v>2577</v>
      </c>
      <c r="M386" t="b">
        <f t="shared" si="55"/>
        <v>0</v>
      </c>
      <c r="N386" t="b">
        <f t="shared" si="56"/>
        <v>0</v>
      </c>
      <c r="O386" t="b">
        <f t="shared" si="57"/>
        <v>1</v>
      </c>
      <c r="P386" t="b">
        <f t="shared" si="58"/>
        <v>0</v>
      </c>
      <c r="Q386" t="b">
        <f t="shared" si="59"/>
        <v>0</v>
      </c>
    </row>
    <row r="387" spans="1:17" hidden="1">
      <c r="A387" s="171">
        <v>2595</v>
      </c>
      <c r="B387" t="b">
        <f t="shared" ref="B387:B450" si="60">+RIGHT(A387,1)="0"</f>
        <v>0</v>
      </c>
      <c r="C387" t="b">
        <f t="shared" ref="C387:C450" si="61">+RIGHT(A387,1)="1"</f>
        <v>0</v>
      </c>
      <c r="D387" t="b">
        <f t="shared" ref="D387:D450" si="62">+RIGHT(A387,1)="2"</f>
        <v>0</v>
      </c>
      <c r="E387" t="b">
        <f t="shared" ref="E387:E450" si="63">+RIGHT(A387,1)="3"</f>
        <v>0</v>
      </c>
      <c r="F387" t="b">
        <f t="shared" ref="F387:F450" si="64">+RIGHT(A387,1)="4"</f>
        <v>0</v>
      </c>
      <c r="L387" s="171">
        <v>2595</v>
      </c>
      <c r="M387" t="b">
        <f t="shared" ref="M387:M450" si="65">+RIGHT(L387,1)="5"</f>
        <v>1</v>
      </c>
      <c r="N387" t="b">
        <f t="shared" ref="N387:N450" si="66">+RIGHT(L387,1)="6"</f>
        <v>0</v>
      </c>
      <c r="O387" t="b">
        <f t="shared" ref="O387:O450" si="67">+RIGHT(L387,1)="7"</f>
        <v>0</v>
      </c>
      <c r="P387" t="b">
        <f t="shared" ref="P387:P450" si="68">+RIGHT(L387,1)="8"</f>
        <v>0</v>
      </c>
      <c r="Q387" t="b">
        <f t="shared" ref="Q387:Q450" si="69">+RIGHT(L387,1)="9"</f>
        <v>0</v>
      </c>
    </row>
    <row r="388" spans="1:17" hidden="1">
      <c r="A388" s="170">
        <v>2597</v>
      </c>
      <c r="B388" t="b">
        <f t="shared" si="60"/>
        <v>0</v>
      </c>
      <c r="C388" t="b">
        <f t="shared" si="61"/>
        <v>0</v>
      </c>
      <c r="D388" t="b">
        <f t="shared" si="62"/>
        <v>0</v>
      </c>
      <c r="E388" t="b">
        <f t="shared" si="63"/>
        <v>0</v>
      </c>
      <c r="F388" t="b">
        <f t="shared" si="64"/>
        <v>0</v>
      </c>
      <c r="L388" s="170">
        <v>2597</v>
      </c>
      <c r="M388" t="b">
        <f t="shared" si="65"/>
        <v>0</v>
      </c>
      <c r="N388" t="b">
        <f t="shared" si="66"/>
        <v>0</v>
      </c>
      <c r="O388" t="b">
        <f t="shared" si="67"/>
        <v>1</v>
      </c>
      <c r="P388" t="b">
        <f t="shared" si="68"/>
        <v>0</v>
      </c>
      <c r="Q388" t="b">
        <f t="shared" si="69"/>
        <v>0</v>
      </c>
    </row>
    <row r="389" spans="1:17" hidden="1">
      <c r="A389" s="171">
        <v>2601</v>
      </c>
      <c r="B389" t="b">
        <f t="shared" si="60"/>
        <v>0</v>
      </c>
      <c r="C389" t="b">
        <f t="shared" si="61"/>
        <v>1</v>
      </c>
      <c r="D389" t="b">
        <f t="shared" si="62"/>
        <v>0</v>
      </c>
      <c r="E389" t="b">
        <f t="shared" si="63"/>
        <v>0</v>
      </c>
      <c r="F389" t="b">
        <f t="shared" si="64"/>
        <v>0</v>
      </c>
      <c r="L389" s="171">
        <v>2601</v>
      </c>
      <c r="M389" t="b">
        <f t="shared" si="65"/>
        <v>0</v>
      </c>
      <c r="N389" t="b">
        <f t="shared" si="66"/>
        <v>0</v>
      </c>
      <c r="O389" t="b">
        <f t="shared" si="67"/>
        <v>0</v>
      </c>
      <c r="P389" t="b">
        <f t="shared" si="68"/>
        <v>0</v>
      </c>
      <c r="Q389" t="b">
        <f t="shared" si="69"/>
        <v>0</v>
      </c>
    </row>
    <row r="390" spans="1:17" hidden="1">
      <c r="A390" s="170">
        <v>2602</v>
      </c>
      <c r="B390" t="b">
        <f t="shared" si="60"/>
        <v>0</v>
      </c>
      <c r="C390" t="b">
        <f t="shared" si="61"/>
        <v>0</v>
      </c>
      <c r="D390" t="b">
        <f t="shared" si="62"/>
        <v>1</v>
      </c>
      <c r="E390" t="b">
        <f t="shared" si="63"/>
        <v>0</v>
      </c>
      <c r="F390" t="b">
        <f t="shared" si="64"/>
        <v>0</v>
      </c>
      <c r="L390" s="170">
        <v>2602</v>
      </c>
      <c r="M390" t="b">
        <f t="shared" si="65"/>
        <v>0</v>
      </c>
      <c r="N390" t="b">
        <f t="shared" si="66"/>
        <v>0</v>
      </c>
      <c r="O390" t="b">
        <f t="shared" si="67"/>
        <v>0</v>
      </c>
      <c r="P390" t="b">
        <f t="shared" si="68"/>
        <v>0</v>
      </c>
      <c r="Q390" t="b">
        <f t="shared" si="69"/>
        <v>0</v>
      </c>
    </row>
    <row r="391" spans="1:17" hidden="1">
      <c r="A391" s="171">
        <v>2604</v>
      </c>
      <c r="B391" t="b">
        <f t="shared" si="60"/>
        <v>0</v>
      </c>
      <c r="C391" t="b">
        <f t="shared" si="61"/>
        <v>0</v>
      </c>
      <c r="D391" t="b">
        <f t="shared" si="62"/>
        <v>0</v>
      </c>
      <c r="E391" t="b">
        <f t="shared" si="63"/>
        <v>0</v>
      </c>
      <c r="F391" t="b">
        <f t="shared" si="64"/>
        <v>1</v>
      </c>
      <c r="L391" s="171">
        <v>2604</v>
      </c>
      <c r="M391" t="b">
        <f t="shared" si="65"/>
        <v>0</v>
      </c>
      <c r="N391" t="b">
        <f t="shared" si="66"/>
        <v>0</v>
      </c>
      <c r="O391" t="b">
        <f t="shared" si="67"/>
        <v>0</v>
      </c>
      <c r="P391" t="b">
        <f t="shared" si="68"/>
        <v>0</v>
      </c>
      <c r="Q391" t="b">
        <f t="shared" si="69"/>
        <v>0</v>
      </c>
    </row>
    <row r="392" spans="1:17" hidden="1">
      <c r="A392" s="170">
        <v>2612</v>
      </c>
      <c r="B392" t="b">
        <f t="shared" si="60"/>
        <v>0</v>
      </c>
      <c r="C392" t="b">
        <f t="shared" si="61"/>
        <v>0</v>
      </c>
      <c r="D392" t="b">
        <f t="shared" si="62"/>
        <v>1</v>
      </c>
      <c r="E392" t="b">
        <f t="shared" si="63"/>
        <v>0</v>
      </c>
      <c r="F392" t="b">
        <f t="shared" si="64"/>
        <v>0</v>
      </c>
      <c r="L392" s="170">
        <v>2612</v>
      </c>
      <c r="M392" t="b">
        <f t="shared" si="65"/>
        <v>0</v>
      </c>
      <c r="N392" t="b">
        <f t="shared" si="66"/>
        <v>0</v>
      </c>
      <c r="O392" t="b">
        <f t="shared" si="67"/>
        <v>0</v>
      </c>
      <c r="P392" t="b">
        <f t="shared" si="68"/>
        <v>0</v>
      </c>
      <c r="Q392" t="b">
        <f t="shared" si="69"/>
        <v>0</v>
      </c>
    </row>
    <row r="393" spans="1:17" hidden="1">
      <c r="A393" s="171">
        <v>2614</v>
      </c>
      <c r="B393" t="b">
        <f t="shared" si="60"/>
        <v>0</v>
      </c>
      <c r="C393" t="b">
        <f t="shared" si="61"/>
        <v>0</v>
      </c>
      <c r="D393" t="b">
        <f t="shared" si="62"/>
        <v>0</v>
      </c>
      <c r="E393" t="b">
        <f t="shared" si="63"/>
        <v>0</v>
      </c>
      <c r="F393" t="b">
        <f t="shared" si="64"/>
        <v>1</v>
      </c>
      <c r="L393" s="171">
        <v>2614</v>
      </c>
      <c r="M393" t="b">
        <f t="shared" si="65"/>
        <v>0</v>
      </c>
      <c r="N393" t="b">
        <f t="shared" si="66"/>
        <v>0</v>
      </c>
      <c r="O393" t="b">
        <f t="shared" si="67"/>
        <v>0</v>
      </c>
      <c r="P393" t="b">
        <f t="shared" si="68"/>
        <v>0</v>
      </c>
      <c r="Q393" t="b">
        <f t="shared" si="69"/>
        <v>0</v>
      </c>
    </row>
    <row r="394" spans="1:17" hidden="1">
      <c r="A394" s="170">
        <v>2618</v>
      </c>
      <c r="B394" t="b">
        <f t="shared" si="60"/>
        <v>0</v>
      </c>
      <c r="C394" t="b">
        <f t="shared" si="61"/>
        <v>0</v>
      </c>
      <c r="D394" t="b">
        <f t="shared" si="62"/>
        <v>0</v>
      </c>
      <c r="E394" t="b">
        <f t="shared" si="63"/>
        <v>0</v>
      </c>
      <c r="F394" t="b">
        <f t="shared" si="64"/>
        <v>0</v>
      </c>
      <c r="L394" s="170">
        <v>2618</v>
      </c>
      <c r="M394" t="b">
        <f t="shared" si="65"/>
        <v>0</v>
      </c>
      <c r="N394" t="b">
        <f t="shared" si="66"/>
        <v>0</v>
      </c>
      <c r="O394" t="b">
        <f t="shared" si="67"/>
        <v>0</v>
      </c>
      <c r="P394" t="b">
        <f t="shared" si="68"/>
        <v>1</v>
      </c>
      <c r="Q394" t="b">
        <f t="shared" si="69"/>
        <v>0</v>
      </c>
    </row>
    <row r="395" spans="1:17" hidden="1">
      <c r="A395" s="171">
        <v>2623</v>
      </c>
      <c r="B395" t="b">
        <f t="shared" si="60"/>
        <v>0</v>
      </c>
      <c r="C395" t="b">
        <f t="shared" si="61"/>
        <v>0</v>
      </c>
      <c r="D395" t="b">
        <f t="shared" si="62"/>
        <v>0</v>
      </c>
      <c r="E395" t="b">
        <f t="shared" si="63"/>
        <v>1</v>
      </c>
      <c r="F395" t="b">
        <f t="shared" si="64"/>
        <v>0</v>
      </c>
      <c r="L395" s="171">
        <v>2623</v>
      </c>
      <c r="M395" t="b">
        <f t="shared" si="65"/>
        <v>0</v>
      </c>
      <c r="N395" t="b">
        <f t="shared" si="66"/>
        <v>0</v>
      </c>
      <c r="O395" t="b">
        <f t="shared" si="67"/>
        <v>0</v>
      </c>
      <c r="P395" t="b">
        <f t="shared" si="68"/>
        <v>0</v>
      </c>
      <c r="Q395" t="b">
        <f t="shared" si="69"/>
        <v>0</v>
      </c>
    </row>
    <row r="396" spans="1:17" hidden="1">
      <c r="A396" s="170">
        <v>2638</v>
      </c>
      <c r="B396" t="b">
        <f t="shared" si="60"/>
        <v>0</v>
      </c>
      <c r="C396" t="b">
        <f t="shared" si="61"/>
        <v>0</v>
      </c>
      <c r="D396" t="b">
        <f t="shared" si="62"/>
        <v>0</v>
      </c>
      <c r="E396" t="b">
        <f t="shared" si="63"/>
        <v>0</v>
      </c>
      <c r="F396" t="b">
        <f t="shared" si="64"/>
        <v>0</v>
      </c>
      <c r="L396" s="170">
        <v>2638</v>
      </c>
      <c r="M396" t="b">
        <f t="shared" si="65"/>
        <v>0</v>
      </c>
      <c r="N396" t="b">
        <f t="shared" si="66"/>
        <v>0</v>
      </c>
      <c r="O396" t="b">
        <f t="shared" si="67"/>
        <v>0</v>
      </c>
      <c r="P396" t="b">
        <f t="shared" si="68"/>
        <v>1</v>
      </c>
      <c r="Q396" t="b">
        <f t="shared" si="69"/>
        <v>0</v>
      </c>
    </row>
    <row r="397" spans="1:17">
      <c r="A397" s="171">
        <v>2649</v>
      </c>
      <c r="B397" t="b">
        <f t="shared" si="60"/>
        <v>0</v>
      </c>
      <c r="C397" t="b">
        <f t="shared" si="61"/>
        <v>0</v>
      </c>
      <c r="D397" t="b">
        <f t="shared" si="62"/>
        <v>0</v>
      </c>
      <c r="E397" t="b">
        <f t="shared" si="63"/>
        <v>0</v>
      </c>
      <c r="F397" t="b">
        <f t="shared" si="64"/>
        <v>0</v>
      </c>
      <c r="L397" s="171">
        <v>2649</v>
      </c>
      <c r="M397" t="b">
        <f t="shared" si="65"/>
        <v>0</v>
      </c>
      <c r="N397" t="b">
        <f t="shared" si="66"/>
        <v>0</v>
      </c>
      <c r="O397" t="b">
        <f t="shared" si="67"/>
        <v>0</v>
      </c>
      <c r="P397" t="b">
        <f t="shared" si="68"/>
        <v>0</v>
      </c>
      <c r="Q397" t="b">
        <f t="shared" si="69"/>
        <v>1</v>
      </c>
    </row>
    <row r="398" spans="1:17" hidden="1">
      <c r="A398" s="170">
        <v>2651</v>
      </c>
      <c r="B398" t="b">
        <f t="shared" si="60"/>
        <v>0</v>
      </c>
      <c r="C398" t="b">
        <f t="shared" si="61"/>
        <v>1</v>
      </c>
      <c r="D398" t="b">
        <f t="shared" si="62"/>
        <v>0</v>
      </c>
      <c r="E398" t="b">
        <f t="shared" si="63"/>
        <v>0</v>
      </c>
      <c r="F398" t="b">
        <f t="shared" si="64"/>
        <v>0</v>
      </c>
      <c r="L398" s="170">
        <v>2651</v>
      </c>
      <c r="M398" t="b">
        <f t="shared" si="65"/>
        <v>0</v>
      </c>
      <c r="N398" t="b">
        <f t="shared" si="66"/>
        <v>0</v>
      </c>
      <c r="O398" t="b">
        <f t="shared" si="67"/>
        <v>0</v>
      </c>
      <c r="P398" t="b">
        <f t="shared" si="68"/>
        <v>0</v>
      </c>
      <c r="Q398" t="b">
        <f t="shared" si="69"/>
        <v>0</v>
      </c>
    </row>
    <row r="399" spans="1:17" hidden="1">
      <c r="A399" s="171">
        <v>2655</v>
      </c>
      <c r="B399" t="b">
        <f t="shared" si="60"/>
        <v>0</v>
      </c>
      <c r="C399" t="b">
        <f t="shared" si="61"/>
        <v>0</v>
      </c>
      <c r="D399" t="b">
        <f t="shared" si="62"/>
        <v>0</v>
      </c>
      <c r="E399" t="b">
        <f t="shared" si="63"/>
        <v>0</v>
      </c>
      <c r="F399" t="b">
        <f t="shared" si="64"/>
        <v>0</v>
      </c>
      <c r="L399" s="171">
        <v>2655</v>
      </c>
      <c r="M399" t="b">
        <f t="shared" si="65"/>
        <v>1</v>
      </c>
      <c r="N399" t="b">
        <f t="shared" si="66"/>
        <v>0</v>
      </c>
      <c r="O399" t="b">
        <f t="shared" si="67"/>
        <v>0</v>
      </c>
      <c r="P399" t="b">
        <f t="shared" si="68"/>
        <v>0</v>
      </c>
      <c r="Q399" t="b">
        <f t="shared" si="69"/>
        <v>0</v>
      </c>
    </row>
    <row r="400" spans="1:17" hidden="1">
      <c r="A400" s="170">
        <v>2658</v>
      </c>
      <c r="B400" t="b">
        <f t="shared" si="60"/>
        <v>0</v>
      </c>
      <c r="C400" t="b">
        <f t="shared" si="61"/>
        <v>0</v>
      </c>
      <c r="D400" t="b">
        <f t="shared" si="62"/>
        <v>0</v>
      </c>
      <c r="E400" t="b">
        <f t="shared" si="63"/>
        <v>0</v>
      </c>
      <c r="F400" t="b">
        <f t="shared" si="64"/>
        <v>0</v>
      </c>
      <c r="L400" s="170">
        <v>2658</v>
      </c>
      <c r="M400" t="b">
        <f t="shared" si="65"/>
        <v>0</v>
      </c>
      <c r="N400" t="b">
        <f t="shared" si="66"/>
        <v>0</v>
      </c>
      <c r="O400" t="b">
        <f t="shared" si="67"/>
        <v>0</v>
      </c>
      <c r="P400" t="b">
        <f t="shared" si="68"/>
        <v>1</v>
      </c>
      <c r="Q400" t="b">
        <f t="shared" si="69"/>
        <v>0</v>
      </c>
    </row>
    <row r="401" spans="1:17" hidden="1">
      <c r="A401" s="171">
        <v>2660</v>
      </c>
      <c r="B401" t="b">
        <f t="shared" si="60"/>
        <v>1</v>
      </c>
      <c r="C401" t="b">
        <f t="shared" si="61"/>
        <v>0</v>
      </c>
      <c r="D401" t="b">
        <f t="shared" si="62"/>
        <v>0</v>
      </c>
      <c r="E401" t="b">
        <f t="shared" si="63"/>
        <v>0</v>
      </c>
      <c r="F401" t="b">
        <f t="shared" si="64"/>
        <v>0</v>
      </c>
      <c r="L401" s="171">
        <v>2660</v>
      </c>
      <c r="M401" t="b">
        <f t="shared" si="65"/>
        <v>0</v>
      </c>
      <c r="N401" t="b">
        <f t="shared" si="66"/>
        <v>0</v>
      </c>
      <c r="O401" t="b">
        <f t="shared" si="67"/>
        <v>0</v>
      </c>
      <c r="P401" t="b">
        <f t="shared" si="68"/>
        <v>0</v>
      </c>
      <c r="Q401" t="b">
        <f t="shared" si="69"/>
        <v>0</v>
      </c>
    </row>
    <row r="402" spans="1:17" hidden="1">
      <c r="A402" s="170">
        <v>2663</v>
      </c>
      <c r="B402" t="b">
        <f t="shared" si="60"/>
        <v>0</v>
      </c>
      <c r="C402" t="b">
        <f t="shared" si="61"/>
        <v>0</v>
      </c>
      <c r="D402" t="b">
        <f t="shared" si="62"/>
        <v>0</v>
      </c>
      <c r="E402" t="b">
        <f t="shared" si="63"/>
        <v>1</v>
      </c>
      <c r="F402" t="b">
        <f t="shared" si="64"/>
        <v>0</v>
      </c>
      <c r="L402" s="170">
        <v>2663</v>
      </c>
      <c r="M402" t="b">
        <f t="shared" si="65"/>
        <v>0</v>
      </c>
      <c r="N402" t="b">
        <f t="shared" si="66"/>
        <v>0</v>
      </c>
      <c r="O402" t="b">
        <f t="shared" si="67"/>
        <v>0</v>
      </c>
      <c r="P402" t="b">
        <f t="shared" si="68"/>
        <v>0</v>
      </c>
      <c r="Q402" t="b">
        <f t="shared" si="69"/>
        <v>0</v>
      </c>
    </row>
    <row r="403" spans="1:17" hidden="1">
      <c r="A403" s="171">
        <v>2668</v>
      </c>
      <c r="B403" t="b">
        <f t="shared" si="60"/>
        <v>0</v>
      </c>
      <c r="C403" t="b">
        <f t="shared" si="61"/>
        <v>0</v>
      </c>
      <c r="D403" t="b">
        <f t="shared" si="62"/>
        <v>0</v>
      </c>
      <c r="E403" t="b">
        <f t="shared" si="63"/>
        <v>0</v>
      </c>
      <c r="F403" t="b">
        <f t="shared" si="64"/>
        <v>0</v>
      </c>
      <c r="L403" s="171">
        <v>2668</v>
      </c>
      <c r="M403" t="b">
        <f t="shared" si="65"/>
        <v>0</v>
      </c>
      <c r="N403" t="b">
        <f t="shared" si="66"/>
        <v>0</v>
      </c>
      <c r="O403" t="b">
        <f t="shared" si="67"/>
        <v>0</v>
      </c>
      <c r="P403" t="b">
        <f t="shared" si="68"/>
        <v>1</v>
      </c>
      <c r="Q403" t="b">
        <f t="shared" si="69"/>
        <v>0</v>
      </c>
    </row>
    <row r="404" spans="1:17">
      <c r="A404" s="170">
        <v>2669</v>
      </c>
      <c r="B404" t="b">
        <f t="shared" si="60"/>
        <v>0</v>
      </c>
      <c r="C404" t="b">
        <f t="shared" si="61"/>
        <v>0</v>
      </c>
      <c r="D404" t="b">
        <f t="shared" si="62"/>
        <v>0</v>
      </c>
      <c r="E404" t="b">
        <f t="shared" si="63"/>
        <v>0</v>
      </c>
      <c r="F404" t="b">
        <f t="shared" si="64"/>
        <v>0</v>
      </c>
      <c r="L404" s="170">
        <v>2669</v>
      </c>
      <c r="M404" t="b">
        <f t="shared" si="65"/>
        <v>0</v>
      </c>
      <c r="N404" t="b">
        <f t="shared" si="66"/>
        <v>0</v>
      </c>
      <c r="O404" t="b">
        <f t="shared" si="67"/>
        <v>0</v>
      </c>
      <c r="P404" t="b">
        <f t="shared" si="68"/>
        <v>0</v>
      </c>
      <c r="Q404" t="b">
        <f t="shared" si="69"/>
        <v>1</v>
      </c>
    </row>
    <row r="405" spans="1:17" hidden="1">
      <c r="A405" s="171">
        <v>2671</v>
      </c>
      <c r="B405" t="b">
        <f t="shared" si="60"/>
        <v>0</v>
      </c>
      <c r="C405" t="b">
        <f t="shared" si="61"/>
        <v>1</v>
      </c>
      <c r="D405" t="b">
        <f t="shared" si="62"/>
        <v>0</v>
      </c>
      <c r="E405" t="b">
        <f t="shared" si="63"/>
        <v>0</v>
      </c>
      <c r="F405" t="b">
        <f t="shared" si="64"/>
        <v>0</v>
      </c>
      <c r="L405" s="171">
        <v>2671</v>
      </c>
      <c r="M405" t="b">
        <f t="shared" si="65"/>
        <v>0</v>
      </c>
      <c r="N405" t="b">
        <f t="shared" si="66"/>
        <v>0</v>
      </c>
      <c r="O405" t="b">
        <f t="shared" si="67"/>
        <v>0</v>
      </c>
      <c r="P405" t="b">
        <f t="shared" si="68"/>
        <v>0</v>
      </c>
      <c r="Q405" t="b">
        <f t="shared" si="69"/>
        <v>0</v>
      </c>
    </row>
    <row r="406" spans="1:17" hidden="1">
      <c r="A406" s="170">
        <v>2674</v>
      </c>
      <c r="B406" t="b">
        <f t="shared" si="60"/>
        <v>0</v>
      </c>
      <c r="C406" t="b">
        <f t="shared" si="61"/>
        <v>0</v>
      </c>
      <c r="D406" t="b">
        <f t="shared" si="62"/>
        <v>0</v>
      </c>
      <c r="E406" t="b">
        <f t="shared" si="63"/>
        <v>0</v>
      </c>
      <c r="F406" t="b">
        <f t="shared" si="64"/>
        <v>1</v>
      </c>
      <c r="L406" s="170">
        <v>2674</v>
      </c>
      <c r="M406" t="b">
        <f t="shared" si="65"/>
        <v>0</v>
      </c>
      <c r="N406" t="b">
        <f t="shared" si="66"/>
        <v>0</v>
      </c>
      <c r="O406" t="b">
        <f t="shared" si="67"/>
        <v>0</v>
      </c>
      <c r="P406" t="b">
        <f t="shared" si="68"/>
        <v>0</v>
      </c>
      <c r="Q406" t="b">
        <f t="shared" si="69"/>
        <v>0</v>
      </c>
    </row>
    <row r="407" spans="1:17" hidden="1">
      <c r="A407" s="171">
        <v>2682</v>
      </c>
      <c r="B407" t="b">
        <f t="shared" si="60"/>
        <v>0</v>
      </c>
      <c r="C407" t="b">
        <f t="shared" si="61"/>
        <v>0</v>
      </c>
      <c r="D407" t="b">
        <f t="shared" si="62"/>
        <v>1</v>
      </c>
      <c r="E407" t="b">
        <f t="shared" si="63"/>
        <v>0</v>
      </c>
      <c r="F407" t="b">
        <f t="shared" si="64"/>
        <v>0</v>
      </c>
      <c r="L407" s="171">
        <v>2682</v>
      </c>
      <c r="M407" t="b">
        <f t="shared" si="65"/>
        <v>0</v>
      </c>
      <c r="N407" t="b">
        <f t="shared" si="66"/>
        <v>0</v>
      </c>
      <c r="O407" t="b">
        <f t="shared" si="67"/>
        <v>0</v>
      </c>
      <c r="P407" t="b">
        <f t="shared" si="68"/>
        <v>0</v>
      </c>
      <c r="Q407" t="b">
        <f t="shared" si="69"/>
        <v>0</v>
      </c>
    </row>
    <row r="408" spans="1:17" hidden="1">
      <c r="A408" s="170">
        <v>2690</v>
      </c>
      <c r="B408" t="b">
        <f t="shared" si="60"/>
        <v>1</v>
      </c>
      <c r="C408" t="b">
        <f t="shared" si="61"/>
        <v>0</v>
      </c>
      <c r="D408" t="b">
        <f t="shared" si="62"/>
        <v>0</v>
      </c>
      <c r="E408" t="b">
        <f t="shared" si="63"/>
        <v>0</v>
      </c>
      <c r="F408" t="b">
        <f t="shared" si="64"/>
        <v>0</v>
      </c>
      <c r="L408" s="170">
        <v>2690</v>
      </c>
      <c r="M408" t="b">
        <f t="shared" si="65"/>
        <v>0</v>
      </c>
      <c r="N408" t="b">
        <f t="shared" si="66"/>
        <v>0</v>
      </c>
      <c r="O408" t="b">
        <f t="shared" si="67"/>
        <v>0</v>
      </c>
      <c r="P408" t="b">
        <f t="shared" si="68"/>
        <v>0</v>
      </c>
      <c r="Q408" t="b">
        <f t="shared" si="69"/>
        <v>0</v>
      </c>
    </row>
    <row r="409" spans="1:17" hidden="1">
      <c r="A409" s="171">
        <v>2706</v>
      </c>
      <c r="B409" t="b">
        <f t="shared" si="60"/>
        <v>0</v>
      </c>
      <c r="C409" t="b">
        <f t="shared" si="61"/>
        <v>0</v>
      </c>
      <c r="D409" t="b">
        <f t="shared" si="62"/>
        <v>0</v>
      </c>
      <c r="E409" t="b">
        <f t="shared" si="63"/>
        <v>0</v>
      </c>
      <c r="F409" t="b">
        <f t="shared" si="64"/>
        <v>0</v>
      </c>
      <c r="L409" s="171">
        <v>2706</v>
      </c>
      <c r="M409" t="b">
        <f t="shared" si="65"/>
        <v>0</v>
      </c>
      <c r="N409" t="b">
        <f t="shared" si="66"/>
        <v>1</v>
      </c>
      <c r="O409" t="b">
        <f t="shared" si="67"/>
        <v>0</v>
      </c>
      <c r="P409" t="b">
        <f t="shared" si="68"/>
        <v>0</v>
      </c>
      <c r="Q409" t="b">
        <f t="shared" si="69"/>
        <v>0</v>
      </c>
    </row>
    <row r="410" spans="1:17" hidden="1">
      <c r="A410" s="170">
        <v>2708</v>
      </c>
      <c r="B410" t="b">
        <f t="shared" si="60"/>
        <v>0</v>
      </c>
      <c r="C410" t="b">
        <f t="shared" si="61"/>
        <v>0</v>
      </c>
      <c r="D410" t="b">
        <f t="shared" si="62"/>
        <v>0</v>
      </c>
      <c r="E410" t="b">
        <f t="shared" si="63"/>
        <v>0</v>
      </c>
      <c r="F410" t="b">
        <f t="shared" si="64"/>
        <v>0</v>
      </c>
      <c r="L410" s="170">
        <v>2708</v>
      </c>
      <c r="M410" t="b">
        <f t="shared" si="65"/>
        <v>0</v>
      </c>
      <c r="N410" t="b">
        <f t="shared" si="66"/>
        <v>0</v>
      </c>
      <c r="O410" t="b">
        <f t="shared" si="67"/>
        <v>0</v>
      </c>
      <c r="P410" t="b">
        <f t="shared" si="68"/>
        <v>1</v>
      </c>
      <c r="Q410" t="b">
        <f t="shared" si="69"/>
        <v>0</v>
      </c>
    </row>
    <row r="411" spans="1:17" hidden="1">
      <c r="A411" s="171">
        <v>2711</v>
      </c>
      <c r="B411" t="b">
        <f t="shared" si="60"/>
        <v>0</v>
      </c>
      <c r="C411" t="b">
        <f t="shared" si="61"/>
        <v>1</v>
      </c>
      <c r="D411" t="b">
        <f t="shared" si="62"/>
        <v>0</v>
      </c>
      <c r="E411" t="b">
        <f t="shared" si="63"/>
        <v>0</v>
      </c>
      <c r="F411" t="b">
        <f t="shared" si="64"/>
        <v>0</v>
      </c>
      <c r="L411" s="171">
        <v>2711</v>
      </c>
      <c r="M411" t="b">
        <f t="shared" si="65"/>
        <v>0</v>
      </c>
      <c r="N411" t="b">
        <f t="shared" si="66"/>
        <v>0</v>
      </c>
      <c r="O411" t="b">
        <f t="shared" si="67"/>
        <v>0</v>
      </c>
      <c r="P411" t="b">
        <f t="shared" si="68"/>
        <v>0</v>
      </c>
      <c r="Q411" t="b">
        <f t="shared" si="69"/>
        <v>0</v>
      </c>
    </row>
    <row r="412" spans="1:17" hidden="1">
      <c r="A412" s="170">
        <v>2722</v>
      </c>
      <c r="B412" t="b">
        <f t="shared" si="60"/>
        <v>0</v>
      </c>
      <c r="C412" t="b">
        <f t="shared" si="61"/>
        <v>0</v>
      </c>
      <c r="D412" t="b">
        <f t="shared" si="62"/>
        <v>1</v>
      </c>
      <c r="E412" t="b">
        <f t="shared" si="63"/>
        <v>0</v>
      </c>
      <c r="F412" t="b">
        <f t="shared" si="64"/>
        <v>0</v>
      </c>
      <c r="L412" s="170">
        <v>2722</v>
      </c>
      <c r="M412" t="b">
        <f t="shared" si="65"/>
        <v>0</v>
      </c>
      <c r="N412" t="b">
        <f t="shared" si="66"/>
        <v>0</v>
      </c>
      <c r="O412" t="b">
        <f t="shared" si="67"/>
        <v>0</v>
      </c>
      <c r="P412" t="b">
        <f t="shared" si="68"/>
        <v>0</v>
      </c>
      <c r="Q412" t="b">
        <f t="shared" si="69"/>
        <v>0</v>
      </c>
    </row>
    <row r="413" spans="1:17">
      <c r="A413" s="171">
        <v>2729</v>
      </c>
      <c r="B413" t="b">
        <f t="shared" si="60"/>
        <v>0</v>
      </c>
      <c r="C413" t="b">
        <f t="shared" si="61"/>
        <v>0</v>
      </c>
      <c r="D413" t="b">
        <f t="shared" si="62"/>
        <v>0</v>
      </c>
      <c r="E413" t="b">
        <f t="shared" si="63"/>
        <v>0</v>
      </c>
      <c r="F413" t="b">
        <f t="shared" si="64"/>
        <v>0</v>
      </c>
      <c r="L413" s="171">
        <v>2729</v>
      </c>
      <c r="M413" t="b">
        <f t="shared" si="65"/>
        <v>0</v>
      </c>
      <c r="N413" t="b">
        <f t="shared" si="66"/>
        <v>0</v>
      </c>
      <c r="O413" t="b">
        <f t="shared" si="67"/>
        <v>0</v>
      </c>
      <c r="P413" t="b">
        <f t="shared" si="68"/>
        <v>0</v>
      </c>
      <c r="Q413" t="b">
        <f t="shared" si="69"/>
        <v>1</v>
      </c>
    </row>
    <row r="414" spans="1:17" hidden="1">
      <c r="A414" s="170">
        <v>2730</v>
      </c>
      <c r="B414" t="b">
        <f t="shared" si="60"/>
        <v>1</v>
      </c>
      <c r="C414" t="b">
        <f t="shared" si="61"/>
        <v>0</v>
      </c>
      <c r="D414" t="b">
        <f t="shared" si="62"/>
        <v>0</v>
      </c>
      <c r="E414" t="b">
        <f t="shared" si="63"/>
        <v>0</v>
      </c>
      <c r="F414" t="b">
        <f t="shared" si="64"/>
        <v>0</v>
      </c>
      <c r="L414" s="170">
        <v>2730</v>
      </c>
      <c r="M414" t="b">
        <f t="shared" si="65"/>
        <v>0</v>
      </c>
      <c r="N414" t="b">
        <f t="shared" si="66"/>
        <v>0</v>
      </c>
      <c r="O414" t="b">
        <f t="shared" si="67"/>
        <v>0</v>
      </c>
      <c r="P414" t="b">
        <f t="shared" si="68"/>
        <v>0</v>
      </c>
      <c r="Q414" t="b">
        <f t="shared" si="69"/>
        <v>0</v>
      </c>
    </row>
    <row r="415" spans="1:17" hidden="1">
      <c r="A415" s="171">
        <v>2750</v>
      </c>
      <c r="B415" t="b">
        <f t="shared" si="60"/>
        <v>1</v>
      </c>
      <c r="C415" t="b">
        <f t="shared" si="61"/>
        <v>0</v>
      </c>
      <c r="D415" t="b">
        <f t="shared" si="62"/>
        <v>0</v>
      </c>
      <c r="E415" t="b">
        <f t="shared" si="63"/>
        <v>0</v>
      </c>
      <c r="F415" t="b">
        <f t="shared" si="64"/>
        <v>0</v>
      </c>
      <c r="L415" s="171">
        <v>2750</v>
      </c>
      <c r="M415" t="b">
        <f t="shared" si="65"/>
        <v>0</v>
      </c>
      <c r="N415" t="b">
        <f t="shared" si="66"/>
        <v>0</v>
      </c>
      <c r="O415" t="b">
        <f t="shared" si="67"/>
        <v>0</v>
      </c>
      <c r="P415" t="b">
        <f t="shared" si="68"/>
        <v>0</v>
      </c>
      <c r="Q415" t="b">
        <f t="shared" si="69"/>
        <v>0</v>
      </c>
    </row>
    <row r="416" spans="1:17" hidden="1">
      <c r="A416" s="170">
        <v>2751</v>
      </c>
      <c r="B416" t="b">
        <f t="shared" si="60"/>
        <v>0</v>
      </c>
      <c r="C416" t="b">
        <f t="shared" si="61"/>
        <v>1</v>
      </c>
      <c r="D416" t="b">
        <f t="shared" si="62"/>
        <v>0</v>
      </c>
      <c r="E416" t="b">
        <f t="shared" si="63"/>
        <v>0</v>
      </c>
      <c r="F416" t="b">
        <f t="shared" si="64"/>
        <v>0</v>
      </c>
      <c r="L416" s="170">
        <v>2751</v>
      </c>
      <c r="M416" t="b">
        <f t="shared" si="65"/>
        <v>0</v>
      </c>
      <c r="N416" t="b">
        <f t="shared" si="66"/>
        <v>0</v>
      </c>
      <c r="O416" t="b">
        <f t="shared" si="67"/>
        <v>0</v>
      </c>
      <c r="P416" t="b">
        <f t="shared" si="68"/>
        <v>0</v>
      </c>
      <c r="Q416" t="b">
        <f t="shared" si="69"/>
        <v>0</v>
      </c>
    </row>
    <row r="417" spans="1:17" hidden="1">
      <c r="A417" s="171">
        <v>2754</v>
      </c>
      <c r="B417" t="b">
        <f t="shared" si="60"/>
        <v>0</v>
      </c>
      <c r="C417" t="b">
        <f t="shared" si="61"/>
        <v>0</v>
      </c>
      <c r="D417" t="b">
        <f t="shared" si="62"/>
        <v>0</v>
      </c>
      <c r="E417" t="b">
        <f t="shared" si="63"/>
        <v>0</v>
      </c>
      <c r="F417" t="b">
        <f t="shared" si="64"/>
        <v>1</v>
      </c>
      <c r="L417" s="171">
        <v>2754</v>
      </c>
      <c r="M417" t="b">
        <f t="shared" si="65"/>
        <v>0</v>
      </c>
      <c r="N417" t="b">
        <f t="shared" si="66"/>
        <v>0</v>
      </c>
      <c r="O417" t="b">
        <f t="shared" si="67"/>
        <v>0</v>
      </c>
      <c r="P417" t="b">
        <f t="shared" si="68"/>
        <v>0</v>
      </c>
      <c r="Q417" t="b">
        <f t="shared" si="69"/>
        <v>0</v>
      </c>
    </row>
    <row r="418" spans="1:17" hidden="1">
      <c r="A418" s="170">
        <v>2756</v>
      </c>
      <c r="B418" t="b">
        <f t="shared" si="60"/>
        <v>0</v>
      </c>
      <c r="C418" t="b">
        <f t="shared" si="61"/>
        <v>0</v>
      </c>
      <c r="D418" t="b">
        <f t="shared" si="62"/>
        <v>0</v>
      </c>
      <c r="E418" t="b">
        <f t="shared" si="63"/>
        <v>0</v>
      </c>
      <c r="F418" t="b">
        <f t="shared" si="64"/>
        <v>0</v>
      </c>
      <c r="L418" s="170">
        <v>2756</v>
      </c>
      <c r="M418" t="b">
        <f t="shared" si="65"/>
        <v>0</v>
      </c>
      <c r="N418" t="b">
        <f t="shared" si="66"/>
        <v>1</v>
      </c>
      <c r="O418" t="b">
        <f t="shared" si="67"/>
        <v>0</v>
      </c>
      <c r="P418" t="b">
        <f t="shared" si="68"/>
        <v>0</v>
      </c>
      <c r="Q418" t="b">
        <f t="shared" si="69"/>
        <v>0</v>
      </c>
    </row>
    <row r="419" spans="1:17" hidden="1">
      <c r="A419" s="171">
        <v>2763</v>
      </c>
      <c r="B419" t="b">
        <f t="shared" si="60"/>
        <v>0</v>
      </c>
      <c r="C419" t="b">
        <f t="shared" si="61"/>
        <v>0</v>
      </c>
      <c r="D419" t="b">
        <f t="shared" si="62"/>
        <v>0</v>
      </c>
      <c r="E419" t="b">
        <f t="shared" si="63"/>
        <v>1</v>
      </c>
      <c r="F419" t="b">
        <f t="shared" si="64"/>
        <v>0</v>
      </c>
      <c r="L419" s="171">
        <v>2763</v>
      </c>
      <c r="M419" t="b">
        <f t="shared" si="65"/>
        <v>0</v>
      </c>
      <c r="N419" t="b">
        <f t="shared" si="66"/>
        <v>0</v>
      </c>
      <c r="O419" t="b">
        <f t="shared" si="67"/>
        <v>0</v>
      </c>
      <c r="P419" t="b">
        <f t="shared" si="68"/>
        <v>0</v>
      </c>
      <c r="Q419" t="b">
        <f t="shared" si="69"/>
        <v>0</v>
      </c>
    </row>
    <row r="420" spans="1:17" hidden="1">
      <c r="A420" s="170">
        <v>2766</v>
      </c>
      <c r="B420" t="b">
        <f t="shared" si="60"/>
        <v>0</v>
      </c>
      <c r="C420" t="b">
        <f t="shared" si="61"/>
        <v>0</v>
      </c>
      <c r="D420" t="b">
        <f t="shared" si="62"/>
        <v>0</v>
      </c>
      <c r="E420" t="b">
        <f t="shared" si="63"/>
        <v>0</v>
      </c>
      <c r="F420" t="b">
        <f t="shared" si="64"/>
        <v>0</v>
      </c>
      <c r="L420" s="170">
        <v>2766</v>
      </c>
      <c r="M420" t="b">
        <f t="shared" si="65"/>
        <v>0</v>
      </c>
      <c r="N420" t="b">
        <f t="shared" si="66"/>
        <v>1</v>
      </c>
      <c r="O420" t="b">
        <f t="shared" si="67"/>
        <v>0</v>
      </c>
      <c r="P420" t="b">
        <f t="shared" si="68"/>
        <v>0</v>
      </c>
      <c r="Q420" t="b">
        <f t="shared" si="69"/>
        <v>0</v>
      </c>
    </row>
    <row r="421" spans="1:17" hidden="1">
      <c r="A421" s="171">
        <v>2775</v>
      </c>
      <c r="B421" t="b">
        <f t="shared" si="60"/>
        <v>0</v>
      </c>
      <c r="C421" t="b">
        <f t="shared" si="61"/>
        <v>0</v>
      </c>
      <c r="D421" t="b">
        <f t="shared" si="62"/>
        <v>0</v>
      </c>
      <c r="E421" t="b">
        <f t="shared" si="63"/>
        <v>0</v>
      </c>
      <c r="F421" t="b">
        <f t="shared" si="64"/>
        <v>0</v>
      </c>
      <c r="L421" s="171">
        <v>2775</v>
      </c>
      <c r="M421" t="b">
        <f t="shared" si="65"/>
        <v>1</v>
      </c>
      <c r="N421" t="b">
        <f t="shared" si="66"/>
        <v>0</v>
      </c>
      <c r="O421" t="b">
        <f t="shared" si="67"/>
        <v>0</v>
      </c>
      <c r="P421" t="b">
        <f t="shared" si="68"/>
        <v>0</v>
      </c>
      <c r="Q421" t="b">
        <f t="shared" si="69"/>
        <v>0</v>
      </c>
    </row>
    <row r="422" spans="1:17" hidden="1">
      <c r="A422" s="170">
        <v>2787</v>
      </c>
      <c r="B422" t="b">
        <f t="shared" si="60"/>
        <v>0</v>
      </c>
      <c r="C422" t="b">
        <f t="shared" si="61"/>
        <v>0</v>
      </c>
      <c r="D422" t="b">
        <f t="shared" si="62"/>
        <v>0</v>
      </c>
      <c r="E422" t="b">
        <f t="shared" si="63"/>
        <v>0</v>
      </c>
      <c r="F422" t="b">
        <f t="shared" si="64"/>
        <v>0</v>
      </c>
      <c r="L422" s="170">
        <v>2787</v>
      </c>
      <c r="M422" t="b">
        <f t="shared" si="65"/>
        <v>0</v>
      </c>
      <c r="N422" t="b">
        <f t="shared" si="66"/>
        <v>0</v>
      </c>
      <c r="O422" t="b">
        <f t="shared" si="67"/>
        <v>1</v>
      </c>
      <c r="P422" t="b">
        <f t="shared" si="68"/>
        <v>0</v>
      </c>
      <c r="Q422" t="b">
        <f t="shared" si="69"/>
        <v>0</v>
      </c>
    </row>
    <row r="423" spans="1:17" hidden="1">
      <c r="A423" s="171">
        <v>2797</v>
      </c>
      <c r="B423" t="b">
        <f t="shared" si="60"/>
        <v>0</v>
      </c>
      <c r="C423" t="b">
        <f t="shared" si="61"/>
        <v>0</v>
      </c>
      <c r="D423" t="b">
        <f t="shared" si="62"/>
        <v>0</v>
      </c>
      <c r="E423" t="b">
        <f t="shared" si="63"/>
        <v>0</v>
      </c>
      <c r="F423" t="b">
        <f t="shared" si="64"/>
        <v>0</v>
      </c>
      <c r="L423" s="171">
        <v>2797</v>
      </c>
      <c r="M423" t="b">
        <f t="shared" si="65"/>
        <v>0</v>
      </c>
      <c r="N423" t="b">
        <f t="shared" si="66"/>
        <v>0</v>
      </c>
      <c r="O423" t="b">
        <f t="shared" si="67"/>
        <v>1</v>
      </c>
      <c r="P423" t="b">
        <f t="shared" si="68"/>
        <v>0</v>
      </c>
      <c r="Q423" t="b">
        <f t="shared" si="69"/>
        <v>0</v>
      </c>
    </row>
    <row r="424" spans="1:17" hidden="1">
      <c r="A424" s="170">
        <v>2800</v>
      </c>
      <c r="B424" t="b">
        <f t="shared" si="60"/>
        <v>1</v>
      </c>
      <c r="C424" t="b">
        <f t="shared" si="61"/>
        <v>0</v>
      </c>
      <c r="D424" t="b">
        <f t="shared" si="62"/>
        <v>0</v>
      </c>
      <c r="E424" t="b">
        <f t="shared" si="63"/>
        <v>0</v>
      </c>
      <c r="F424" t="b">
        <f t="shared" si="64"/>
        <v>0</v>
      </c>
      <c r="L424" s="170">
        <v>2800</v>
      </c>
      <c r="M424" t="b">
        <f t="shared" si="65"/>
        <v>0</v>
      </c>
      <c r="N424" t="b">
        <f t="shared" si="66"/>
        <v>0</v>
      </c>
      <c r="O424" t="b">
        <f t="shared" si="67"/>
        <v>0</v>
      </c>
      <c r="P424" t="b">
        <f t="shared" si="68"/>
        <v>0</v>
      </c>
      <c r="Q424" t="b">
        <f t="shared" si="69"/>
        <v>0</v>
      </c>
    </row>
    <row r="425" spans="1:17">
      <c r="A425" s="171">
        <v>2809</v>
      </c>
      <c r="B425" t="b">
        <f t="shared" si="60"/>
        <v>0</v>
      </c>
      <c r="C425" t="b">
        <f t="shared" si="61"/>
        <v>0</v>
      </c>
      <c r="D425" t="b">
        <f t="shared" si="62"/>
        <v>0</v>
      </c>
      <c r="E425" t="b">
        <f t="shared" si="63"/>
        <v>0</v>
      </c>
      <c r="F425" t="b">
        <f t="shared" si="64"/>
        <v>0</v>
      </c>
      <c r="L425" s="171">
        <v>2809</v>
      </c>
      <c r="M425" t="b">
        <f t="shared" si="65"/>
        <v>0</v>
      </c>
      <c r="N425" t="b">
        <f t="shared" si="66"/>
        <v>0</v>
      </c>
      <c r="O425" t="b">
        <f t="shared" si="67"/>
        <v>0</v>
      </c>
      <c r="P425" t="b">
        <f t="shared" si="68"/>
        <v>0</v>
      </c>
      <c r="Q425" t="b">
        <f t="shared" si="69"/>
        <v>1</v>
      </c>
    </row>
    <row r="426" spans="1:17" hidden="1">
      <c r="A426" s="170">
        <v>2825</v>
      </c>
      <c r="B426" t="b">
        <f t="shared" si="60"/>
        <v>0</v>
      </c>
      <c r="C426" t="b">
        <f t="shared" si="61"/>
        <v>0</v>
      </c>
      <c r="D426" t="b">
        <f t="shared" si="62"/>
        <v>0</v>
      </c>
      <c r="E426" t="b">
        <f t="shared" si="63"/>
        <v>0</v>
      </c>
      <c r="F426" t="b">
        <f t="shared" si="64"/>
        <v>0</v>
      </c>
      <c r="L426" s="170">
        <v>2825</v>
      </c>
      <c r="M426" t="b">
        <f t="shared" si="65"/>
        <v>1</v>
      </c>
      <c r="N426" t="b">
        <f t="shared" si="66"/>
        <v>0</v>
      </c>
      <c r="O426" t="b">
        <f t="shared" si="67"/>
        <v>0</v>
      </c>
      <c r="P426" t="b">
        <f t="shared" si="68"/>
        <v>0</v>
      </c>
      <c r="Q426" t="b">
        <f t="shared" si="69"/>
        <v>0</v>
      </c>
    </row>
    <row r="427" spans="1:17" hidden="1">
      <c r="A427" s="171">
        <v>2827</v>
      </c>
      <c r="B427" t="b">
        <f t="shared" si="60"/>
        <v>0</v>
      </c>
      <c r="C427" t="b">
        <f t="shared" si="61"/>
        <v>0</v>
      </c>
      <c r="D427" t="b">
        <f t="shared" si="62"/>
        <v>0</v>
      </c>
      <c r="E427" t="b">
        <f t="shared" si="63"/>
        <v>0</v>
      </c>
      <c r="F427" t="b">
        <f t="shared" si="64"/>
        <v>0</v>
      </c>
      <c r="L427" s="171">
        <v>2827</v>
      </c>
      <c r="M427" t="b">
        <f t="shared" si="65"/>
        <v>0</v>
      </c>
      <c r="N427" t="b">
        <f t="shared" si="66"/>
        <v>0</v>
      </c>
      <c r="O427" t="b">
        <f t="shared" si="67"/>
        <v>1</v>
      </c>
      <c r="P427" t="b">
        <f t="shared" si="68"/>
        <v>0</v>
      </c>
      <c r="Q427" t="b">
        <f t="shared" si="69"/>
        <v>0</v>
      </c>
    </row>
    <row r="428" spans="1:17" hidden="1">
      <c r="A428" s="170">
        <v>2832</v>
      </c>
      <c r="B428" t="b">
        <f t="shared" si="60"/>
        <v>0</v>
      </c>
      <c r="C428" t="b">
        <f t="shared" si="61"/>
        <v>0</v>
      </c>
      <c r="D428" t="b">
        <f t="shared" si="62"/>
        <v>1</v>
      </c>
      <c r="E428" t="b">
        <f t="shared" si="63"/>
        <v>0</v>
      </c>
      <c r="F428" t="b">
        <f t="shared" si="64"/>
        <v>0</v>
      </c>
      <c r="L428" s="170">
        <v>2832</v>
      </c>
      <c r="M428" t="b">
        <f t="shared" si="65"/>
        <v>0</v>
      </c>
      <c r="N428" t="b">
        <f t="shared" si="66"/>
        <v>0</v>
      </c>
      <c r="O428" t="b">
        <f t="shared" si="67"/>
        <v>0</v>
      </c>
      <c r="P428" t="b">
        <f t="shared" si="68"/>
        <v>0</v>
      </c>
      <c r="Q428" t="b">
        <f t="shared" si="69"/>
        <v>0</v>
      </c>
    </row>
    <row r="429" spans="1:17" hidden="1">
      <c r="A429" s="171">
        <v>2836</v>
      </c>
      <c r="B429" t="b">
        <f t="shared" si="60"/>
        <v>0</v>
      </c>
      <c r="C429" t="b">
        <f t="shared" si="61"/>
        <v>0</v>
      </c>
      <c r="D429" t="b">
        <f t="shared" si="62"/>
        <v>0</v>
      </c>
      <c r="E429" t="b">
        <f t="shared" si="63"/>
        <v>0</v>
      </c>
      <c r="F429" t="b">
        <f t="shared" si="64"/>
        <v>0</v>
      </c>
      <c r="L429" s="171">
        <v>2836</v>
      </c>
      <c r="M429" t="b">
        <f t="shared" si="65"/>
        <v>0</v>
      </c>
      <c r="N429" t="b">
        <f t="shared" si="66"/>
        <v>1</v>
      </c>
      <c r="O429" t="b">
        <f t="shared" si="67"/>
        <v>0</v>
      </c>
      <c r="P429" t="b">
        <f t="shared" si="68"/>
        <v>0</v>
      </c>
      <c r="Q429" t="b">
        <f t="shared" si="69"/>
        <v>0</v>
      </c>
    </row>
    <row r="430" spans="1:17" hidden="1">
      <c r="A430" s="170">
        <v>2838</v>
      </c>
      <c r="B430" t="b">
        <f t="shared" si="60"/>
        <v>0</v>
      </c>
      <c r="C430" t="b">
        <f t="shared" si="61"/>
        <v>0</v>
      </c>
      <c r="D430" t="b">
        <f t="shared" si="62"/>
        <v>0</v>
      </c>
      <c r="E430" t="b">
        <f t="shared" si="63"/>
        <v>0</v>
      </c>
      <c r="F430" t="b">
        <f t="shared" si="64"/>
        <v>0</v>
      </c>
      <c r="L430" s="170">
        <v>2838</v>
      </c>
      <c r="M430" t="b">
        <f t="shared" si="65"/>
        <v>0</v>
      </c>
      <c r="N430" t="b">
        <f t="shared" si="66"/>
        <v>0</v>
      </c>
      <c r="O430" t="b">
        <f t="shared" si="67"/>
        <v>0</v>
      </c>
      <c r="P430" t="b">
        <f t="shared" si="68"/>
        <v>1</v>
      </c>
      <c r="Q430" t="b">
        <f t="shared" si="69"/>
        <v>0</v>
      </c>
    </row>
    <row r="431" spans="1:17">
      <c r="A431" s="171">
        <v>2839</v>
      </c>
      <c r="B431" t="b">
        <f t="shared" si="60"/>
        <v>0</v>
      </c>
      <c r="C431" t="b">
        <f t="shared" si="61"/>
        <v>0</v>
      </c>
      <c r="D431" t="b">
        <f t="shared" si="62"/>
        <v>0</v>
      </c>
      <c r="E431" t="b">
        <f t="shared" si="63"/>
        <v>0</v>
      </c>
      <c r="F431" t="b">
        <f t="shared" si="64"/>
        <v>0</v>
      </c>
      <c r="L431" s="171">
        <v>2839</v>
      </c>
      <c r="M431" t="b">
        <f t="shared" si="65"/>
        <v>0</v>
      </c>
      <c r="N431" t="b">
        <f t="shared" si="66"/>
        <v>0</v>
      </c>
      <c r="O431" t="b">
        <f t="shared" si="67"/>
        <v>0</v>
      </c>
      <c r="P431" t="b">
        <f t="shared" si="68"/>
        <v>0</v>
      </c>
      <c r="Q431" t="b">
        <f t="shared" si="69"/>
        <v>1</v>
      </c>
    </row>
    <row r="432" spans="1:17" hidden="1">
      <c r="A432" s="170">
        <v>2844</v>
      </c>
      <c r="B432" t="b">
        <f t="shared" si="60"/>
        <v>0</v>
      </c>
      <c r="C432" t="b">
        <f t="shared" si="61"/>
        <v>0</v>
      </c>
      <c r="D432" t="b">
        <f t="shared" si="62"/>
        <v>0</v>
      </c>
      <c r="E432" t="b">
        <f t="shared" si="63"/>
        <v>0</v>
      </c>
      <c r="F432" t="b">
        <f t="shared" si="64"/>
        <v>1</v>
      </c>
      <c r="L432" s="170">
        <v>2844</v>
      </c>
      <c r="M432" t="b">
        <f t="shared" si="65"/>
        <v>0</v>
      </c>
      <c r="N432" t="b">
        <f t="shared" si="66"/>
        <v>0</v>
      </c>
      <c r="O432" t="b">
        <f t="shared" si="67"/>
        <v>0</v>
      </c>
      <c r="P432" t="b">
        <f t="shared" si="68"/>
        <v>0</v>
      </c>
      <c r="Q432" t="b">
        <f t="shared" si="69"/>
        <v>0</v>
      </c>
    </row>
    <row r="433" spans="1:17" hidden="1">
      <c r="A433" s="171">
        <v>2845</v>
      </c>
      <c r="B433" t="b">
        <f t="shared" si="60"/>
        <v>0</v>
      </c>
      <c r="C433" t="b">
        <f t="shared" si="61"/>
        <v>0</v>
      </c>
      <c r="D433" t="b">
        <f t="shared" si="62"/>
        <v>0</v>
      </c>
      <c r="E433" t="b">
        <f t="shared" si="63"/>
        <v>0</v>
      </c>
      <c r="F433" t="b">
        <f t="shared" si="64"/>
        <v>0</v>
      </c>
      <c r="L433" s="171">
        <v>2845</v>
      </c>
      <c r="M433" t="b">
        <f t="shared" si="65"/>
        <v>1</v>
      </c>
      <c r="N433" t="b">
        <f t="shared" si="66"/>
        <v>0</v>
      </c>
      <c r="O433" t="b">
        <f t="shared" si="67"/>
        <v>0</v>
      </c>
      <c r="P433" t="b">
        <f t="shared" si="68"/>
        <v>0</v>
      </c>
      <c r="Q433" t="b">
        <f t="shared" si="69"/>
        <v>0</v>
      </c>
    </row>
    <row r="434" spans="1:17" hidden="1">
      <c r="A434" s="170">
        <v>2852</v>
      </c>
      <c r="B434" t="b">
        <f t="shared" si="60"/>
        <v>0</v>
      </c>
      <c r="C434" t="b">
        <f t="shared" si="61"/>
        <v>0</v>
      </c>
      <c r="D434" t="b">
        <f t="shared" si="62"/>
        <v>1</v>
      </c>
      <c r="E434" t="b">
        <f t="shared" si="63"/>
        <v>0</v>
      </c>
      <c r="F434" t="b">
        <f t="shared" si="64"/>
        <v>0</v>
      </c>
      <c r="L434" s="170">
        <v>2852</v>
      </c>
      <c r="M434" t="b">
        <f t="shared" si="65"/>
        <v>0</v>
      </c>
      <c r="N434" t="b">
        <f t="shared" si="66"/>
        <v>0</v>
      </c>
      <c r="O434" t="b">
        <f t="shared" si="67"/>
        <v>0</v>
      </c>
      <c r="P434" t="b">
        <f t="shared" si="68"/>
        <v>0</v>
      </c>
      <c r="Q434" t="b">
        <f t="shared" si="69"/>
        <v>0</v>
      </c>
    </row>
    <row r="435" spans="1:17" hidden="1">
      <c r="A435" s="171">
        <v>2860</v>
      </c>
      <c r="B435" t="b">
        <f t="shared" si="60"/>
        <v>1</v>
      </c>
      <c r="C435" t="b">
        <f t="shared" si="61"/>
        <v>0</v>
      </c>
      <c r="D435" t="b">
        <f t="shared" si="62"/>
        <v>0</v>
      </c>
      <c r="E435" t="b">
        <f t="shared" si="63"/>
        <v>0</v>
      </c>
      <c r="F435" t="b">
        <f t="shared" si="64"/>
        <v>0</v>
      </c>
      <c r="L435" s="171">
        <v>2860</v>
      </c>
      <c r="M435" t="b">
        <f t="shared" si="65"/>
        <v>0</v>
      </c>
      <c r="N435" t="b">
        <f t="shared" si="66"/>
        <v>0</v>
      </c>
      <c r="O435" t="b">
        <f t="shared" si="67"/>
        <v>0</v>
      </c>
      <c r="P435" t="b">
        <f t="shared" si="68"/>
        <v>0</v>
      </c>
      <c r="Q435" t="b">
        <f t="shared" si="69"/>
        <v>0</v>
      </c>
    </row>
    <row r="436" spans="1:17" hidden="1">
      <c r="A436" s="170">
        <v>2864</v>
      </c>
      <c r="B436" t="b">
        <f t="shared" si="60"/>
        <v>0</v>
      </c>
      <c r="C436" t="b">
        <f t="shared" si="61"/>
        <v>0</v>
      </c>
      <c r="D436" t="b">
        <f t="shared" si="62"/>
        <v>0</v>
      </c>
      <c r="E436" t="b">
        <f t="shared" si="63"/>
        <v>0</v>
      </c>
      <c r="F436" t="b">
        <f t="shared" si="64"/>
        <v>1</v>
      </c>
      <c r="L436" s="170">
        <v>2864</v>
      </c>
      <c r="M436" t="b">
        <f t="shared" si="65"/>
        <v>0</v>
      </c>
      <c r="N436" t="b">
        <f t="shared" si="66"/>
        <v>0</v>
      </c>
      <c r="O436" t="b">
        <f t="shared" si="67"/>
        <v>0</v>
      </c>
      <c r="P436" t="b">
        <f t="shared" si="68"/>
        <v>0</v>
      </c>
      <c r="Q436" t="b">
        <f t="shared" si="69"/>
        <v>0</v>
      </c>
    </row>
    <row r="437" spans="1:17">
      <c r="A437" s="171">
        <v>2879</v>
      </c>
      <c r="B437" t="b">
        <f t="shared" si="60"/>
        <v>0</v>
      </c>
      <c r="C437" t="b">
        <f t="shared" si="61"/>
        <v>0</v>
      </c>
      <c r="D437" t="b">
        <f t="shared" si="62"/>
        <v>0</v>
      </c>
      <c r="E437" t="b">
        <f t="shared" si="63"/>
        <v>0</v>
      </c>
      <c r="F437" t="b">
        <f t="shared" si="64"/>
        <v>0</v>
      </c>
      <c r="L437" s="171">
        <v>2879</v>
      </c>
      <c r="M437" t="b">
        <f t="shared" si="65"/>
        <v>0</v>
      </c>
      <c r="N437" t="b">
        <f t="shared" si="66"/>
        <v>0</v>
      </c>
      <c r="O437" t="b">
        <f t="shared" si="67"/>
        <v>0</v>
      </c>
      <c r="P437" t="b">
        <f t="shared" si="68"/>
        <v>0</v>
      </c>
      <c r="Q437" t="b">
        <f t="shared" si="69"/>
        <v>1</v>
      </c>
    </row>
    <row r="438" spans="1:17" hidden="1">
      <c r="A438" s="170">
        <v>2885</v>
      </c>
      <c r="B438" t="b">
        <f t="shared" si="60"/>
        <v>0</v>
      </c>
      <c r="C438" t="b">
        <f t="shared" si="61"/>
        <v>0</v>
      </c>
      <c r="D438" t="b">
        <f t="shared" si="62"/>
        <v>0</v>
      </c>
      <c r="E438" t="b">
        <f t="shared" si="63"/>
        <v>0</v>
      </c>
      <c r="F438" t="b">
        <f t="shared" si="64"/>
        <v>0</v>
      </c>
      <c r="L438" s="170">
        <v>2885</v>
      </c>
      <c r="M438" t="b">
        <f t="shared" si="65"/>
        <v>1</v>
      </c>
      <c r="N438" t="b">
        <f t="shared" si="66"/>
        <v>0</v>
      </c>
      <c r="O438" t="b">
        <f t="shared" si="67"/>
        <v>0</v>
      </c>
      <c r="P438" t="b">
        <f t="shared" si="68"/>
        <v>0</v>
      </c>
      <c r="Q438" t="b">
        <f t="shared" si="69"/>
        <v>0</v>
      </c>
    </row>
    <row r="439" spans="1:17" hidden="1">
      <c r="A439" s="171">
        <v>2888</v>
      </c>
      <c r="B439" t="b">
        <f t="shared" si="60"/>
        <v>0</v>
      </c>
      <c r="C439" t="b">
        <f t="shared" si="61"/>
        <v>0</v>
      </c>
      <c r="D439" t="b">
        <f t="shared" si="62"/>
        <v>0</v>
      </c>
      <c r="E439" t="b">
        <f t="shared" si="63"/>
        <v>0</v>
      </c>
      <c r="F439" t="b">
        <f t="shared" si="64"/>
        <v>0</v>
      </c>
      <c r="L439" s="171">
        <v>2888</v>
      </c>
      <c r="M439" t="b">
        <f t="shared" si="65"/>
        <v>0</v>
      </c>
      <c r="N439" t="b">
        <f t="shared" si="66"/>
        <v>0</v>
      </c>
      <c r="O439" t="b">
        <f t="shared" si="67"/>
        <v>0</v>
      </c>
      <c r="P439" t="b">
        <f t="shared" si="68"/>
        <v>1</v>
      </c>
      <c r="Q439" t="b">
        <f t="shared" si="69"/>
        <v>0</v>
      </c>
    </row>
    <row r="440" spans="1:17">
      <c r="A440" s="170">
        <v>2889</v>
      </c>
      <c r="B440" t="b">
        <f t="shared" si="60"/>
        <v>0</v>
      </c>
      <c r="C440" t="b">
        <f t="shared" si="61"/>
        <v>0</v>
      </c>
      <c r="D440" t="b">
        <f t="shared" si="62"/>
        <v>0</v>
      </c>
      <c r="E440" t="b">
        <f t="shared" si="63"/>
        <v>0</v>
      </c>
      <c r="F440" t="b">
        <f t="shared" si="64"/>
        <v>0</v>
      </c>
      <c r="L440" s="170">
        <v>2889</v>
      </c>
      <c r="M440" t="b">
        <f t="shared" si="65"/>
        <v>0</v>
      </c>
      <c r="N440" t="b">
        <f t="shared" si="66"/>
        <v>0</v>
      </c>
      <c r="O440" t="b">
        <f t="shared" si="67"/>
        <v>0</v>
      </c>
      <c r="P440" t="b">
        <f t="shared" si="68"/>
        <v>0</v>
      </c>
      <c r="Q440" t="b">
        <f t="shared" si="69"/>
        <v>1</v>
      </c>
    </row>
    <row r="441" spans="1:17" hidden="1">
      <c r="A441" s="171">
        <v>2896</v>
      </c>
      <c r="B441" t="b">
        <f t="shared" si="60"/>
        <v>0</v>
      </c>
      <c r="C441" t="b">
        <f t="shared" si="61"/>
        <v>0</v>
      </c>
      <c r="D441" t="b">
        <f t="shared" si="62"/>
        <v>0</v>
      </c>
      <c r="E441" t="b">
        <f t="shared" si="63"/>
        <v>0</v>
      </c>
      <c r="F441" t="b">
        <f t="shared" si="64"/>
        <v>0</v>
      </c>
      <c r="L441" s="171">
        <v>2896</v>
      </c>
      <c r="M441" t="b">
        <f t="shared" si="65"/>
        <v>0</v>
      </c>
      <c r="N441" t="b">
        <f t="shared" si="66"/>
        <v>1</v>
      </c>
      <c r="O441" t="b">
        <f t="shared" si="67"/>
        <v>0</v>
      </c>
      <c r="P441" t="b">
        <f t="shared" si="68"/>
        <v>0</v>
      </c>
      <c r="Q441" t="b">
        <f t="shared" si="69"/>
        <v>0</v>
      </c>
    </row>
    <row r="442" spans="1:17" hidden="1">
      <c r="A442" s="170">
        <v>2897</v>
      </c>
      <c r="B442" t="b">
        <f t="shared" si="60"/>
        <v>0</v>
      </c>
      <c r="C442" t="b">
        <f t="shared" si="61"/>
        <v>0</v>
      </c>
      <c r="D442" t="b">
        <f t="shared" si="62"/>
        <v>0</v>
      </c>
      <c r="E442" t="b">
        <f t="shared" si="63"/>
        <v>0</v>
      </c>
      <c r="F442" t="b">
        <f t="shared" si="64"/>
        <v>0</v>
      </c>
      <c r="L442" s="170">
        <v>2897</v>
      </c>
      <c r="M442" t="b">
        <f t="shared" si="65"/>
        <v>0</v>
      </c>
      <c r="N442" t="b">
        <f t="shared" si="66"/>
        <v>0</v>
      </c>
      <c r="O442" t="b">
        <f t="shared" si="67"/>
        <v>1</v>
      </c>
      <c r="P442" t="b">
        <f t="shared" si="68"/>
        <v>0</v>
      </c>
      <c r="Q442" t="b">
        <f t="shared" si="69"/>
        <v>0</v>
      </c>
    </row>
    <row r="443" spans="1:17" hidden="1">
      <c r="A443" s="171">
        <v>2898</v>
      </c>
      <c r="B443" t="b">
        <f t="shared" si="60"/>
        <v>0</v>
      </c>
      <c r="C443" t="b">
        <f t="shared" si="61"/>
        <v>0</v>
      </c>
      <c r="D443" t="b">
        <f t="shared" si="62"/>
        <v>0</v>
      </c>
      <c r="E443" t="b">
        <f t="shared" si="63"/>
        <v>0</v>
      </c>
      <c r="F443" t="b">
        <f t="shared" si="64"/>
        <v>0</v>
      </c>
      <c r="L443" s="171">
        <v>2898</v>
      </c>
      <c r="M443" t="b">
        <f t="shared" si="65"/>
        <v>0</v>
      </c>
      <c r="N443" t="b">
        <f t="shared" si="66"/>
        <v>0</v>
      </c>
      <c r="O443" t="b">
        <f t="shared" si="67"/>
        <v>0</v>
      </c>
      <c r="P443" t="b">
        <f t="shared" si="68"/>
        <v>1</v>
      </c>
      <c r="Q443" t="b">
        <f t="shared" si="69"/>
        <v>0</v>
      </c>
    </row>
    <row r="444" spans="1:17" hidden="1">
      <c r="A444" s="170">
        <v>2910</v>
      </c>
      <c r="B444" t="b">
        <f t="shared" si="60"/>
        <v>1</v>
      </c>
      <c r="C444" t="b">
        <f t="shared" si="61"/>
        <v>0</v>
      </c>
      <c r="D444" t="b">
        <f t="shared" si="62"/>
        <v>0</v>
      </c>
      <c r="E444" t="b">
        <f t="shared" si="63"/>
        <v>0</v>
      </c>
      <c r="F444" t="b">
        <f t="shared" si="64"/>
        <v>0</v>
      </c>
      <c r="L444" s="170">
        <v>2910</v>
      </c>
      <c r="M444" t="b">
        <f t="shared" si="65"/>
        <v>0</v>
      </c>
      <c r="N444" t="b">
        <f t="shared" si="66"/>
        <v>0</v>
      </c>
      <c r="O444" t="b">
        <f t="shared" si="67"/>
        <v>0</v>
      </c>
      <c r="P444" t="b">
        <f t="shared" si="68"/>
        <v>0</v>
      </c>
      <c r="Q444" t="b">
        <f t="shared" si="69"/>
        <v>0</v>
      </c>
    </row>
    <row r="445" spans="1:17" hidden="1">
      <c r="A445" s="171">
        <v>2913</v>
      </c>
      <c r="B445" t="b">
        <f t="shared" si="60"/>
        <v>0</v>
      </c>
      <c r="C445" t="b">
        <f t="shared" si="61"/>
        <v>0</v>
      </c>
      <c r="D445" t="b">
        <f t="shared" si="62"/>
        <v>0</v>
      </c>
      <c r="E445" t="b">
        <f t="shared" si="63"/>
        <v>1</v>
      </c>
      <c r="F445" t="b">
        <f t="shared" si="64"/>
        <v>0</v>
      </c>
      <c r="L445" s="171">
        <v>2913</v>
      </c>
      <c r="M445" t="b">
        <f t="shared" si="65"/>
        <v>0</v>
      </c>
      <c r="N445" t="b">
        <f t="shared" si="66"/>
        <v>0</v>
      </c>
      <c r="O445" t="b">
        <f t="shared" si="67"/>
        <v>0</v>
      </c>
      <c r="P445" t="b">
        <f t="shared" si="68"/>
        <v>0</v>
      </c>
      <c r="Q445" t="b">
        <f t="shared" si="69"/>
        <v>0</v>
      </c>
    </row>
    <row r="446" spans="1:17">
      <c r="A446" s="170">
        <v>2919</v>
      </c>
      <c r="B446" t="b">
        <f t="shared" si="60"/>
        <v>0</v>
      </c>
      <c r="C446" t="b">
        <f t="shared" si="61"/>
        <v>0</v>
      </c>
      <c r="D446" t="b">
        <f t="shared" si="62"/>
        <v>0</v>
      </c>
      <c r="E446" t="b">
        <f t="shared" si="63"/>
        <v>0</v>
      </c>
      <c r="F446" t="b">
        <f t="shared" si="64"/>
        <v>0</v>
      </c>
      <c r="L446" s="170">
        <v>2919</v>
      </c>
      <c r="M446" t="b">
        <f t="shared" si="65"/>
        <v>0</v>
      </c>
      <c r="N446" t="b">
        <f t="shared" si="66"/>
        <v>0</v>
      </c>
      <c r="O446" t="b">
        <f t="shared" si="67"/>
        <v>0</v>
      </c>
      <c r="P446" t="b">
        <f t="shared" si="68"/>
        <v>0</v>
      </c>
      <c r="Q446" t="b">
        <f t="shared" si="69"/>
        <v>1</v>
      </c>
    </row>
    <row r="447" spans="1:17" hidden="1">
      <c r="A447" s="171">
        <v>2938</v>
      </c>
      <c r="B447" t="b">
        <f t="shared" si="60"/>
        <v>0</v>
      </c>
      <c r="C447" t="b">
        <f t="shared" si="61"/>
        <v>0</v>
      </c>
      <c r="D447" t="b">
        <f t="shared" si="62"/>
        <v>0</v>
      </c>
      <c r="E447" t="b">
        <f t="shared" si="63"/>
        <v>0</v>
      </c>
      <c r="F447" t="b">
        <f t="shared" si="64"/>
        <v>0</v>
      </c>
      <c r="L447" s="171">
        <v>2938</v>
      </c>
      <c r="M447" t="b">
        <f t="shared" si="65"/>
        <v>0</v>
      </c>
      <c r="N447" t="b">
        <f t="shared" si="66"/>
        <v>0</v>
      </c>
      <c r="O447" t="b">
        <f t="shared" si="67"/>
        <v>0</v>
      </c>
      <c r="P447" t="b">
        <f t="shared" si="68"/>
        <v>1</v>
      </c>
      <c r="Q447" t="b">
        <f t="shared" si="69"/>
        <v>0</v>
      </c>
    </row>
    <row r="448" spans="1:17" hidden="1">
      <c r="A448" s="170">
        <v>2941</v>
      </c>
      <c r="B448" t="b">
        <f t="shared" si="60"/>
        <v>0</v>
      </c>
      <c r="C448" t="b">
        <f t="shared" si="61"/>
        <v>1</v>
      </c>
      <c r="D448" t="b">
        <f t="shared" si="62"/>
        <v>0</v>
      </c>
      <c r="E448" t="b">
        <f t="shared" si="63"/>
        <v>0</v>
      </c>
      <c r="F448" t="b">
        <f t="shared" si="64"/>
        <v>0</v>
      </c>
      <c r="L448" s="170">
        <v>2941</v>
      </c>
      <c r="M448" t="b">
        <f t="shared" si="65"/>
        <v>0</v>
      </c>
      <c r="N448" t="b">
        <f t="shared" si="66"/>
        <v>0</v>
      </c>
      <c r="O448" t="b">
        <f t="shared" si="67"/>
        <v>0</v>
      </c>
      <c r="P448" t="b">
        <f t="shared" si="68"/>
        <v>0</v>
      </c>
      <c r="Q448" t="b">
        <f t="shared" si="69"/>
        <v>0</v>
      </c>
    </row>
    <row r="449" spans="1:17" hidden="1">
      <c r="A449" s="171">
        <v>2945</v>
      </c>
      <c r="B449" t="b">
        <f t="shared" si="60"/>
        <v>0</v>
      </c>
      <c r="C449" t="b">
        <f t="shared" si="61"/>
        <v>0</v>
      </c>
      <c r="D449" t="b">
        <f t="shared" si="62"/>
        <v>0</v>
      </c>
      <c r="E449" t="b">
        <f t="shared" si="63"/>
        <v>0</v>
      </c>
      <c r="F449" t="b">
        <f t="shared" si="64"/>
        <v>0</v>
      </c>
      <c r="L449" s="171">
        <v>2945</v>
      </c>
      <c r="M449" t="b">
        <f t="shared" si="65"/>
        <v>1</v>
      </c>
      <c r="N449" t="b">
        <f t="shared" si="66"/>
        <v>0</v>
      </c>
      <c r="O449" t="b">
        <f t="shared" si="67"/>
        <v>0</v>
      </c>
      <c r="P449" t="b">
        <f t="shared" si="68"/>
        <v>0</v>
      </c>
      <c r="Q449" t="b">
        <f t="shared" si="69"/>
        <v>0</v>
      </c>
    </row>
    <row r="450" spans="1:17" hidden="1">
      <c r="A450" s="170">
        <v>2950</v>
      </c>
      <c r="B450" t="b">
        <f t="shared" si="60"/>
        <v>1</v>
      </c>
      <c r="C450" t="b">
        <f t="shared" si="61"/>
        <v>0</v>
      </c>
      <c r="D450" t="b">
        <f t="shared" si="62"/>
        <v>0</v>
      </c>
      <c r="E450" t="b">
        <f t="shared" si="63"/>
        <v>0</v>
      </c>
      <c r="F450" t="b">
        <f t="shared" si="64"/>
        <v>0</v>
      </c>
      <c r="L450" s="170">
        <v>2950</v>
      </c>
      <c r="M450" t="b">
        <f t="shared" si="65"/>
        <v>0</v>
      </c>
      <c r="N450" t="b">
        <f t="shared" si="66"/>
        <v>0</v>
      </c>
      <c r="O450" t="b">
        <f t="shared" si="67"/>
        <v>0</v>
      </c>
      <c r="P450" t="b">
        <f t="shared" si="68"/>
        <v>0</v>
      </c>
      <c r="Q450" t="b">
        <f t="shared" si="69"/>
        <v>0</v>
      </c>
    </row>
    <row r="451" spans="1:17" hidden="1">
      <c r="A451" s="171">
        <v>2954</v>
      </c>
      <c r="B451" t="b">
        <f t="shared" ref="B451:B514" si="70">+RIGHT(A451,1)="0"</f>
        <v>0</v>
      </c>
      <c r="C451" t="b">
        <f t="shared" ref="C451:C514" si="71">+RIGHT(A451,1)="1"</f>
        <v>0</v>
      </c>
      <c r="D451" t="b">
        <f t="shared" ref="D451:D514" si="72">+RIGHT(A451,1)="2"</f>
        <v>0</v>
      </c>
      <c r="E451" t="b">
        <f t="shared" ref="E451:E514" si="73">+RIGHT(A451,1)="3"</f>
        <v>0</v>
      </c>
      <c r="F451" t="b">
        <f t="shared" ref="F451:F514" si="74">+RIGHT(A451,1)="4"</f>
        <v>1</v>
      </c>
      <c r="L451" s="171">
        <v>2954</v>
      </c>
      <c r="M451" t="b">
        <f t="shared" ref="M451:M514" si="75">+RIGHT(L451,1)="5"</f>
        <v>0</v>
      </c>
      <c r="N451" t="b">
        <f t="shared" ref="N451:N514" si="76">+RIGHT(L451,1)="6"</f>
        <v>0</v>
      </c>
      <c r="O451" t="b">
        <f t="shared" ref="O451:O514" si="77">+RIGHT(L451,1)="7"</f>
        <v>0</v>
      </c>
      <c r="P451" t="b">
        <f t="shared" ref="P451:P514" si="78">+RIGHT(L451,1)="8"</f>
        <v>0</v>
      </c>
      <c r="Q451" t="b">
        <f t="shared" ref="Q451:Q514" si="79">+RIGHT(L451,1)="9"</f>
        <v>0</v>
      </c>
    </row>
    <row r="452" spans="1:17" hidden="1">
      <c r="A452" s="170">
        <v>2958</v>
      </c>
      <c r="B452" t="b">
        <f t="shared" si="70"/>
        <v>0</v>
      </c>
      <c r="C452" t="b">
        <f t="shared" si="71"/>
        <v>0</v>
      </c>
      <c r="D452" t="b">
        <f t="shared" si="72"/>
        <v>0</v>
      </c>
      <c r="E452" t="b">
        <f t="shared" si="73"/>
        <v>0</v>
      </c>
      <c r="F452" t="b">
        <f t="shared" si="74"/>
        <v>0</v>
      </c>
      <c r="L452" s="170">
        <v>2958</v>
      </c>
      <c r="M452" t="b">
        <f t="shared" si="75"/>
        <v>0</v>
      </c>
      <c r="N452" t="b">
        <f t="shared" si="76"/>
        <v>0</v>
      </c>
      <c r="O452" t="b">
        <f t="shared" si="77"/>
        <v>0</v>
      </c>
      <c r="P452" t="b">
        <f t="shared" si="78"/>
        <v>1</v>
      </c>
      <c r="Q452" t="b">
        <f t="shared" si="79"/>
        <v>0</v>
      </c>
    </row>
    <row r="453" spans="1:17" hidden="1">
      <c r="A453" s="171">
        <v>2961</v>
      </c>
      <c r="B453" t="b">
        <f t="shared" si="70"/>
        <v>0</v>
      </c>
      <c r="C453" t="b">
        <f t="shared" si="71"/>
        <v>1</v>
      </c>
      <c r="D453" t="b">
        <f t="shared" si="72"/>
        <v>0</v>
      </c>
      <c r="E453" t="b">
        <f t="shared" si="73"/>
        <v>0</v>
      </c>
      <c r="F453" t="b">
        <f t="shared" si="74"/>
        <v>0</v>
      </c>
      <c r="L453" s="171">
        <v>2961</v>
      </c>
      <c r="M453" t="b">
        <f t="shared" si="75"/>
        <v>0</v>
      </c>
      <c r="N453" t="b">
        <f t="shared" si="76"/>
        <v>0</v>
      </c>
      <c r="O453" t="b">
        <f t="shared" si="77"/>
        <v>0</v>
      </c>
      <c r="P453" t="b">
        <f t="shared" si="78"/>
        <v>0</v>
      </c>
      <c r="Q453" t="b">
        <f t="shared" si="79"/>
        <v>0</v>
      </c>
    </row>
    <row r="454" spans="1:17" hidden="1">
      <c r="A454" s="170">
        <v>2962</v>
      </c>
      <c r="B454" t="b">
        <f t="shared" si="70"/>
        <v>0</v>
      </c>
      <c r="C454" t="b">
        <f t="shared" si="71"/>
        <v>0</v>
      </c>
      <c r="D454" t="b">
        <f t="shared" si="72"/>
        <v>1</v>
      </c>
      <c r="E454" t="b">
        <f t="shared" si="73"/>
        <v>0</v>
      </c>
      <c r="F454" t="b">
        <f t="shared" si="74"/>
        <v>0</v>
      </c>
      <c r="L454" s="170">
        <v>2962</v>
      </c>
      <c r="M454" t="b">
        <f t="shared" si="75"/>
        <v>0</v>
      </c>
      <c r="N454" t="b">
        <f t="shared" si="76"/>
        <v>0</v>
      </c>
      <c r="O454" t="b">
        <f t="shared" si="77"/>
        <v>0</v>
      </c>
      <c r="P454" t="b">
        <f t="shared" si="78"/>
        <v>0</v>
      </c>
      <c r="Q454" t="b">
        <f t="shared" si="79"/>
        <v>0</v>
      </c>
    </row>
    <row r="455" spans="1:17" hidden="1">
      <c r="A455" s="171">
        <v>2965</v>
      </c>
      <c r="B455" t="b">
        <f t="shared" si="70"/>
        <v>0</v>
      </c>
      <c r="C455" t="b">
        <f t="shared" si="71"/>
        <v>0</v>
      </c>
      <c r="D455" t="b">
        <f t="shared" si="72"/>
        <v>0</v>
      </c>
      <c r="E455" t="b">
        <f t="shared" si="73"/>
        <v>0</v>
      </c>
      <c r="F455" t="b">
        <f t="shared" si="74"/>
        <v>0</v>
      </c>
      <c r="L455" s="171">
        <v>2965</v>
      </c>
      <c r="M455" t="b">
        <f t="shared" si="75"/>
        <v>1</v>
      </c>
      <c r="N455" t="b">
        <f t="shared" si="76"/>
        <v>0</v>
      </c>
      <c r="O455" t="b">
        <f t="shared" si="77"/>
        <v>0</v>
      </c>
      <c r="P455" t="b">
        <f t="shared" si="78"/>
        <v>0</v>
      </c>
      <c r="Q455" t="b">
        <f t="shared" si="79"/>
        <v>0</v>
      </c>
    </row>
    <row r="456" spans="1:17" hidden="1">
      <c r="A456" s="170">
        <v>2982</v>
      </c>
      <c r="B456" t="b">
        <f t="shared" si="70"/>
        <v>0</v>
      </c>
      <c r="C456" t="b">
        <f t="shared" si="71"/>
        <v>0</v>
      </c>
      <c r="D456" t="b">
        <f t="shared" si="72"/>
        <v>1</v>
      </c>
      <c r="E456" t="b">
        <f t="shared" si="73"/>
        <v>0</v>
      </c>
      <c r="F456" t="b">
        <f t="shared" si="74"/>
        <v>0</v>
      </c>
      <c r="L456" s="170">
        <v>2982</v>
      </c>
      <c r="M456" t="b">
        <f t="shared" si="75"/>
        <v>0</v>
      </c>
      <c r="N456" t="b">
        <f t="shared" si="76"/>
        <v>0</v>
      </c>
      <c r="O456" t="b">
        <f t="shared" si="77"/>
        <v>0</v>
      </c>
      <c r="P456" t="b">
        <f t="shared" si="78"/>
        <v>0</v>
      </c>
      <c r="Q456" t="b">
        <f t="shared" si="79"/>
        <v>0</v>
      </c>
    </row>
    <row r="457" spans="1:17" hidden="1">
      <c r="A457" s="171">
        <v>2985</v>
      </c>
      <c r="B457" t="b">
        <f t="shared" si="70"/>
        <v>0</v>
      </c>
      <c r="C457" t="b">
        <f t="shared" si="71"/>
        <v>0</v>
      </c>
      <c r="D457" t="b">
        <f t="shared" si="72"/>
        <v>0</v>
      </c>
      <c r="E457" t="b">
        <f t="shared" si="73"/>
        <v>0</v>
      </c>
      <c r="F457" t="b">
        <f t="shared" si="74"/>
        <v>0</v>
      </c>
      <c r="L457" s="171">
        <v>2985</v>
      </c>
      <c r="M457" t="b">
        <f t="shared" si="75"/>
        <v>1</v>
      </c>
      <c r="N457" t="b">
        <f t="shared" si="76"/>
        <v>0</v>
      </c>
      <c r="O457" t="b">
        <f t="shared" si="77"/>
        <v>0</v>
      </c>
      <c r="P457" t="b">
        <f t="shared" si="78"/>
        <v>0</v>
      </c>
      <c r="Q457" t="b">
        <f t="shared" si="79"/>
        <v>0</v>
      </c>
    </row>
    <row r="458" spans="1:17">
      <c r="A458" s="170">
        <v>2989</v>
      </c>
      <c r="B458" t="b">
        <f t="shared" si="70"/>
        <v>0</v>
      </c>
      <c r="C458" t="b">
        <f t="shared" si="71"/>
        <v>0</v>
      </c>
      <c r="D458" t="b">
        <f t="shared" si="72"/>
        <v>0</v>
      </c>
      <c r="E458" t="b">
        <f t="shared" si="73"/>
        <v>0</v>
      </c>
      <c r="F458" t="b">
        <f t="shared" si="74"/>
        <v>0</v>
      </c>
      <c r="L458" s="170">
        <v>2989</v>
      </c>
      <c r="M458" t="b">
        <f t="shared" si="75"/>
        <v>0</v>
      </c>
      <c r="N458" t="b">
        <f t="shared" si="76"/>
        <v>0</v>
      </c>
      <c r="O458" t="b">
        <f t="shared" si="77"/>
        <v>0</v>
      </c>
      <c r="P458" t="b">
        <f t="shared" si="78"/>
        <v>0</v>
      </c>
      <c r="Q458" t="b">
        <f t="shared" si="79"/>
        <v>1</v>
      </c>
    </row>
    <row r="459" spans="1:17" hidden="1">
      <c r="A459" s="171">
        <v>2994</v>
      </c>
      <c r="B459" t="b">
        <f t="shared" si="70"/>
        <v>0</v>
      </c>
      <c r="C459" t="b">
        <f t="shared" si="71"/>
        <v>0</v>
      </c>
      <c r="D459" t="b">
        <f t="shared" si="72"/>
        <v>0</v>
      </c>
      <c r="E459" t="b">
        <f t="shared" si="73"/>
        <v>0</v>
      </c>
      <c r="F459" t="b">
        <f t="shared" si="74"/>
        <v>1</v>
      </c>
      <c r="L459" s="171">
        <v>2994</v>
      </c>
      <c r="M459" t="b">
        <f t="shared" si="75"/>
        <v>0</v>
      </c>
      <c r="N459" t="b">
        <f t="shared" si="76"/>
        <v>0</v>
      </c>
      <c r="O459" t="b">
        <f t="shared" si="77"/>
        <v>0</v>
      </c>
      <c r="P459" t="b">
        <f t="shared" si="78"/>
        <v>0</v>
      </c>
      <c r="Q459" t="b">
        <f t="shared" si="79"/>
        <v>0</v>
      </c>
    </row>
    <row r="460" spans="1:17" hidden="1">
      <c r="A460" s="170">
        <v>2997</v>
      </c>
      <c r="B460" t="b">
        <f t="shared" si="70"/>
        <v>0</v>
      </c>
      <c r="C460" t="b">
        <f t="shared" si="71"/>
        <v>0</v>
      </c>
      <c r="D460" t="b">
        <f t="shared" si="72"/>
        <v>0</v>
      </c>
      <c r="E460" t="b">
        <f t="shared" si="73"/>
        <v>0</v>
      </c>
      <c r="F460" t="b">
        <f t="shared" si="74"/>
        <v>0</v>
      </c>
      <c r="L460" s="170">
        <v>2997</v>
      </c>
      <c r="M460" t="b">
        <f t="shared" si="75"/>
        <v>0</v>
      </c>
      <c r="N460" t="b">
        <f t="shared" si="76"/>
        <v>0</v>
      </c>
      <c r="O460" t="b">
        <f t="shared" si="77"/>
        <v>1</v>
      </c>
      <c r="P460" t="b">
        <f t="shared" si="78"/>
        <v>0</v>
      </c>
      <c r="Q460" t="b">
        <f t="shared" si="79"/>
        <v>0</v>
      </c>
    </row>
    <row r="461" spans="1:17" hidden="1">
      <c r="A461" s="171">
        <v>3010</v>
      </c>
      <c r="B461" t="b">
        <f t="shared" si="70"/>
        <v>1</v>
      </c>
      <c r="C461" t="b">
        <f t="shared" si="71"/>
        <v>0</v>
      </c>
      <c r="D461" t="b">
        <f t="shared" si="72"/>
        <v>0</v>
      </c>
      <c r="E461" t="b">
        <f t="shared" si="73"/>
        <v>0</v>
      </c>
      <c r="F461" t="b">
        <f t="shared" si="74"/>
        <v>0</v>
      </c>
      <c r="L461" s="171">
        <v>3010</v>
      </c>
      <c r="M461" t="b">
        <f t="shared" si="75"/>
        <v>0</v>
      </c>
      <c r="N461" t="b">
        <f t="shared" si="76"/>
        <v>0</v>
      </c>
      <c r="O461" t="b">
        <f t="shared" si="77"/>
        <v>0</v>
      </c>
      <c r="P461" t="b">
        <f t="shared" si="78"/>
        <v>0</v>
      </c>
      <c r="Q461" t="b">
        <f t="shared" si="79"/>
        <v>0</v>
      </c>
    </row>
    <row r="462" spans="1:17" hidden="1">
      <c r="A462" s="170">
        <v>3011</v>
      </c>
      <c r="B462" t="b">
        <f t="shared" si="70"/>
        <v>0</v>
      </c>
      <c r="C462" t="b">
        <f t="shared" si="71"/>
        <v>1</v>
      </c>
      <c r="D462" t="b">
        <f t="shared" si="72"/>
        <v>0</v>
      </c>
      <c r="E462" t="b">
        <f t="shared" si="73"/>
        <v>0</v>
      </c>
      <c r="F462" t="b">
        <f t="shared" si="74"/>
        <v>0</v>
      </c>
      <c r="L462" s="170">
        <v>3011</v>
      </c>
      <c r="M462" t="b">
        <f t="shared" si="75"/>
        <v>0</v>
      </c>
      <c r="N462" t="b">
        <f t="shared" si="76"/>
        <v>0</v>
      </c>
      <c r="O462" t="b">
        <f t="shared" si="77"/>
        <v>0</v>
      </c>
      <c r="P462" t="b">
        <f t="shared" si="78"/>
        <v>0</v>
      </c>
      <c r="Q462" t="b">
        <f t="shared" si="79"/>
        <v>0</v>
      </c>
    </row>
    <row r="463" spans="1:17" hidden="1">
      <c r="A463" s="171">
        <v>3013</v>
      </c>
      <c r="B463" t="b">
        <f t="shared" si="70"/>
        <v>0</v>
      </c>
      <c r="C463" t="b">
        <f t="shared" si="71"/>
        <v>0</v>
      </c>
      <c r="D463" t="b">
        <f t="shared" si="72"/>
        <v>0</v>
      </c>
      <c r="E463" t="b">
        <f t="shared" si="73"/>
        <v>1</v>
      </c>
      <c r="F463" t="b">
        <f t="shared" si="74"/>
        <v>0</v>
      </c>
      <c r="L463" s="171">
        <v>3013</v>
      </c>
      <c r="M463" t="b">
        <f t="shared" si="75"/>
        <v>0</v>
      </c>
      <c r="N463" t="b">
        <f t="shared" si="76"/>
        <v>0</v>
      </c>
      <c r="O463" t="b">
        <f t="shared" si="77"/>
        <v>0</v>
      </c>
      <c r="P463" t="b">
        <f t="shared" si="78"/>
        <v>0</v>
      </c>
      <c r="Q463" t="b">
        <f t="shared" si="79"/>
        <v>0</v>
      </c>
    </row>
    <row r="464" spans="1:17" hidden="1">
      <c r="A464" s="170">
        <v>3023</v>
      </c>
      <c r="B464" t="b">
        <f t="shared" si="70"/>
        <v>0</v>
      </c>
      <c r="C464" t="b">
        <f t="shared" si="71"/>
        <v>0</v>
      </c>
      <c r="D464" t="b">
        <f t="shared" si="72"/>
        <v>0</v>
      </c>
      <c r="E464" t="b">
        <f t="shared" si="73"/>
        <v>1</v>
      </c>
      <c r="F464" t="b">
        <f t="shared" si="74"/>
        <v>0</v>
      </c>
      <c r="L464" s="170">
        <v>3023</v>
      </c>
      <c r="M464" t="b">
        <f t="shared" si="75"/>
        <v>0</v>
      </c>
      <c r="N464" t="b">
        <f t="shared" si="76"/>
        <v>0</v>
      </c>
      <c r="O464" t="b">
        <f t="shared" si="77"/>
        <v>0</v>
      </c>
      <c r="P464" t="b">
        <f t="shared" si="78"/>
        <v>0</v>
      </c>
      <c r="Q464" t="b">
        <f t="shared" si="79"/>
        <v>0</v>
      </c>
    </row>
    <row r="465" spans="1:17" hidden="1">
      <c r="A465" s="171">
        <v>3025</v>
      </c>
      <c r="B465" t="b">
        <f t="shared" si="70"/>
        <v>0</v>
      </c>
      <c r="C465" t="b">
        <f t="shared" si="71"/>
        <v>0</v>
      </c>
      <c r="D465" t="b">
        <f t="shared" si="72"/>
        <v>0</v>
      </c>
      <c r="E465" t="b">
        <f t="shared" si="73"/>
        <v>0</v>
      </c>
      <c r="F465" t="b">
        <f t="shared" si="74"/>
        <v>0</v>
      </c>
      <c r="L465" s="171">
        <v>3025</v>
      </c>
      <c r="M465" t="b">
        <f t="shared" si="75"/>
        <v>1</v>
      </c>
      <c r="N465" t="b">
        <f t="shared" si="76"/>
        <v>0</v>
      </c>
      <c r="O465" t="b">
        <f t="shared" si="77"/>
        <v>0</v>
      </c>
      <c r="P465" t="b">
        <f t="shared" si="78"/>
        <v>0</v>
      </c>
      <c r="Q465" t="b">
        <f t="shared" si="79"/>
        <v>0</v>
      </c>
    </row>
    <row r="466" spans="1:17" hidden="1">
      <c r="A466" s="170">
        <v>3034</v>
      </c>
      <c r="B466" t="b">
        <f t="shared" si="70"/>
        <v>0</v>
      </c>
      <c r="C466" t="b">
        <f t="shared" si="71"/>
        <v>0</v>
      </c>
      <c r="D466" t="b">
        <f t="shared" si="72"/>
        <v>0</v>
      </c>
      <c r="E466" t="b">
        <f t="shared" si="73"/>
        <v>0</v>
      </c>
      <c r="F466" t="b">
        <f t="shared" si="74"/>
        <v>1</v>
      </c>
      <c r="L466" s="170">
        <v>3034</v>
      </c>
      <c r="M466" t="b">
        <f t="shared" si="75"/>
        <v>0</v>
      </c>
      <c r="N466" t="b">
        <f t="shared" si="76"/>
        <v>0</v>
      </c>
      <c r="O466" t="b">
        <f t="shared" si="77"/>
        <v>0</v>
      </c>
      <c r="P466" t="b">
        <f t="shared" si="78"/>
        <v>0</v>
      </c>
      <c r="Q466" t="b">
        <f t="shared" si="79"/>
        <v>0</v>
      </c>
    </row>
    <row r="467" spans="1:17">
      <c r="A467" s="171">
        <v>3039</v>
      </c>
      <c r="B467" t="b">
        <f t="shared" si="70"/>
        <v>0</v>
      </c>
      <c r="C467" t="b">
        <f t="shared" si="71"/>
        <v>0</v>
      </c>
      <c r="D467" t="b">
        <f t="shared" si="72"/>
        <v>0</v>
      </c>
      <c r="E467" t="b">
        <f t="shared" si="73"/>
        <v>0</v>
      </c>
      <c r="F467" t="b">
        <f t="shared" si="74"/>
        <v>0</v>
      </c>
      <c r="L467" s="171">
        <v>3039</v>
      </c>
      <c r="M467" t="b">
        <f t="shared" si="75"/>
        <v>0</v>
      </c>
      <c r="N467" t="b">
        <f t="shared" si="76"/>
        <v>0</v>
      </c>
      <c r="O467" t="b">
        <f t="shared" si="77"/>
        <v>0</v>
      </c>
      <c r="P467" t="b">
        <f t="shared" si="78"/>
        <v>0</v>
      </c>
      <c r="Q467" t="b">
        <f t="shared" si="79"/>
        <v>1</v>
      </c>
    </row>
    <row r="468" spans="1:17" hidden="1">
      <c r="A468" s="170">
        <v>3052</v>
      </c>
      <c r="B468" t="b">
        <f t="shared" si="70"/>
        <v>0</v>
      </c>
      <c r="C468" t="b">
        <f t="shared" si="71"/>
        <v>0</v>
      </c>
      <c r="D468" t="b">
        <f t="shared" si="72"/>
        <v>1</v>
      </c>
      <c r="E468" t="b">
        <f t="shared" si="73"/>
        <v>0</v>
      </c>
      <c r="F468" t="b">
        <f t="shared" si="74"/>
        <v>0</v>
      </c>
      <c r="L468" s="170">
        <v>3052</v>
      </c>
      <c r="M468" t="b">
        <f t="shared" si="75"/>
        <v>0</v>
      </c>
      <c r="N468" t="b">
        <f t="shared" si="76"/>
        <v>0</v>
      </c>
      <c r="O468" t="b">
        <f t="shared" si="77"/>
        <v>0</v>
      </c>
      <c r="P468" t="b">
        <f t="shared" si="78"/>
        <v>0</v>
      </c>
      <c r="Q468" t="b">
        <f t="shared" si="79"/>
        <v>0</v>
      </c>
    </row>
    <row r="469" spans="1:17" hidden="1">
      <c r="A469" s="171">
        <v>3067</v>
      </c>
      <c r="B469" t="b">
        <f t="shared" si="70"/>
        <v>0</v>
      </c>
      <c r="C469" t="b">
        <f t="shared" si="71"/>
        <v>0</v>
      </c>
      <c r="D469" t="b">
        <f t="shared" si="72"/>
        <v>0</v>
      </c>
      <c r="E469" t="b">
        <f t="shared" si="73"/>
        <v>0</v>
      </c>
      <c r="F469" t="b">
        <f t="shared" si="74"/>
        <v>0</v>
      </c>
      <c r="L469" s="171">
        <v>3067</v>
      </c>
      <c r="M469" t="b">
        <f t="shared" si="75"/>
        <v>0</v>
      </c>
      <c r="N469" t="b">
        <f t="shared" si="76"/>
        <v>0</v>
      </c>
      <c r="O469" t="b">
        <f t="shared" si="77"/>
        <v>1</v>
      </c>
      <c r="P469" t="b">
        <f t="shared" si="78"/>
        <v>0</v>
      </c>
      <c r="Q469" t="b">
        <f t="shared" si="79"/>
        <v>0</v>
      </c>
    </row>
    <row r="470" spans="1:17" hidden="1">
      <c r="A470" s="170">
        <v>3071</v>
      </c>
      <c r="B470" t="b">
        <f t="shared" si="70"/>
        <v>0</v>
      </c>
      <c r="C470" t="b">
        <f t="shared" si="71"/>
        <v>1</v>
      </c>
      <c r="D470" t="b">
        <f t="shared" si="72"/>
        <v>0</v>
      </c>
      <c r="E470" t="b">
        <f t="shared" si="73"/>
        <v>0</v>
      </c>
      <c r="F470" t="b">
        <f t="shared" si="74"/>
        <v>0</v>
      </c>
      <c r="L470" s="170">
        <v>3071</v>
      </c>
      <c r="M470" t="b">
        <f t="shared" si="75"/>
        <v>0</v>
      </c>
      <c r="N470" t="b">
        <f t="shared" si="76"/>
        <v>0</v>
      </c>
      <c r="O470" t="b">
        <f t="shared" si="77"/>
        <v>0</v>
      </c>
      <c r="P470" t="b">
        <f t="shared" si="78"/>
        <v>0</v>
      </c>
      <c r="Q470" t="b">
        <f t="shared" si="79"/>
        <v>0</v>
      </c>
    </row>
    <row r="471" spans="1:17" hidden="1">
      <c r="A471" s="171">
        <v>3075</v>
      </c>
      <c r="B471" t="b">
        <f t="shared" si="70"/>
        <v>0</v>
      </c>
      <c r="C471" t="b">
        <f t="shared" si="71"/>
        <v>0</v>
      </c>
      <c r="D471" t="b">
        <f t="shared" si="72"/>
        <v>0</v>
      </c>
      <c r="E471" t="b">
        <f t="shared" si="73"/>
        <v>0</v>
      </c>
      <c r="F471" t="b">
        <f t="shared" si="74"/>
        <v>0</v>
      </c>
      <c r="L471" s="171">
        <v>3075</v>
      </c>
      <c r="M471" t="b">
        <f t="shared" si="75"/>
        <v>1</v>
      </c>
      <c r="N471" t="b">
        <f t="shared" si="76"/>
        <v>0</v>
      </c>
      <c r="O471" t="b">
        <f t="shared" si="77"/>
        <v>0</v>
      </c>
      <c r="P471" t="b">
        <f t="shared" si="78"/>
        <v>0</v>
      </c>
      <c r="Q471" t="b">
        <f t="shared" si="79"/>
        <v>0</v>
      </c>
    </row>
    <row r="472" spans="1:17" hidden="1">
      <c r="A472" s="170">
        <v>3077</v>
      </c>
      <c r="B472" t="b">
        <f t="shared" si="70"/>
        <v>0</v>
      </c>
      <c r="C472" t="b">
        <f t="shared" si="71"/>
        <v>0</v>
      </c>
      <c r="D472" t="b">
        <f t="shared" si="72"/>
        <v>0</v>
      </c>
      <c r="E472" t="b">
        <f t="shared" si="73"/>
        <v>0</v>
      </c>
      <c r="F472" t="b">
        <f t="shared" si="74"/>
        <v>0</v>
      </c>
      <c r="L472" s="170">
        <v>3077</v>
      </c>
      <c r="M472" t="b">
        <f t="shared" si="75"/>
        <v>0</v>
      </c>
      <c r="N472" t="b">
        <f t="shared" si="76"/>
        <v>0</v>
      </c>
      <c r="O472" t="b">
        <f t="shared" si="77"/>
        <v>1</v>
      </c>
      <c r="P472" t="b">
        <f t="shared" si="78"/>
        <v>0</v>
      </c>
      <c r="Q472" t="b">
        <f t="shared" si="79"/>
        <v>0</v>
      </c>
    </row>
    <row r="473" spans="1:17" hidden="1">
      <c r="A473" s="171">
        <v>3081</v>
      </c>
      <c r="B473" t="b">
        <f t="shared" si="70"/>
        <v>0</v>
      </c>
      <c r="C473" t="b">
        <f t="shared" si="71"/>
        <v>1</v>
      </c>
      <c r="D473" t="b">
        <f t="shared" si="72"/>
        <v>0</v>
      </c>
      <c r="E473" t="b">
        <f t="shared" si="73"/>
        <v>0</v>
      </c>
      <c r="F473" t="b">
        <f t="shared" si="74"/>
        <v>0</v>
      </c>
      <c r="L473" s="171">
        <v>3081</v>
      </c>
      <c r="M473" t="b">
        <f t="shared" si="75"/>
        <v>0</v>
      </c>
      <c r="N473" t="b">
        <f t="shared" si="76"/>
        <v>0</v>
      </c>
      <c r="O473" t="b">
        <f t="shared" si="77"/>
        <v>0</v>
      </c>
      <c r="P473" t="b">
        <f t="shared" si="78"/>
        <v>0</v>
      </c>
      <c r="Q473" t="b">
        <f t="shared" si="79"/>
        <v>0</v>
      </c>
    </row>
    <row r="474" spans="1:17" hidden="1">
      <c r="A474" s="170">
        <v>3096</v>
      </c>
      <c r="B474" t="b">
        <f t="shared" si="70"/>
        <v>0</v>
      </c>
      <c r="C474" t="b">
        <f t="shared" si="71"/>
        <v>0</v>
      </c>
      <c r="D474" t="b">
        <f t="shared" si="72"/>
        <v>0</v>
      </c>
      <c r="E474" t="b">
        <f t="shared" si="73"/>
        <v>0</v>
      </c>
      <c r="F474" t="b">
        <f t="shared" si="74"/>
        <v>0</v>
      </c>
      <c r="L474" s="170">
        <v>3096</v>
      </c>
      <c r="M474" t="b">
        <f t="shared" si="75"/>
        <v>0</v>
      </c>
      <c r="N474" t="b">
        <f t="shared" si="76"/>
        <v>1</v>
      </c>
      <c r="O474" t="b">
        <f t="shared" si="77"/>
        <v>0</v>
      </c>
      <c r="P474" t="b">
        <f t="shared" si="78"/>
        <v>0</v>
      </c>
      <c r="Q474" t="b">
        <f t="shared" si="79"/>
        <v>0</v>
      </c>
    </row>
    <row r="475" spans="1:17" hidden="1">
      <c r="A475" s="171">
        <v>3097</v>
      </c>
      <c r="B475" t="b">
        <f t="shared" si="70"/>
        <v>0</v>
      </c>
      <c r="C475" t="b">
        <f t="shared" si="71"/>
        <v>0</v>
      </c>
      <c r="D475" t="b">
        <f t="shared" si="72"/>
        <v>0</v>
      </c>
      <c r="E475" t="b">
        <f t="shared" si="73"/>
        <v>0</v>
      </c>
      <c r="F475" t="b">
        <f t="shared" si="74"/>
        <v>0</v>
      </c>
      <c r="L475" s="171">
        <v>3097</v>
      </c>
      <c r="M475" t="b">
        <f t="shared" si="75"/>
        <v>0</v>
      </c>
      <c r="N475" t="b">
        <f t="shared" si="76"/>
        <v>0</v>
      </c>
      <c r="O475" t="b">
        <f t="shared" si="77"/>
        <v>1</v>
      </c>
      <c r="P475" t="b">
        <f t="shared" si="78"/>
        <v>0</v>
      </c>
      <c r="Q475" t="b">
        <f t="shared" si="79"/>
        <v>0</v>
      </c>
    </row>
    <row r="476" spans="1:17" hidden="1">
      <c r="A476" s="170">
        <v>3122</v>
      </c>
      <c r="B476" t="b">
        <f t="shared" si="70"/>
        <v>0</v>
      </c>
      <c r="C476" t="b">
        <f t="shared" si="71"/>
        <v>0</v>
      </c>
      <c r="D476" t="b">
        <f t="shared" si="72"/>
        <v>1</v>
      </c>
      <c r="E476" t="b">
        <f t="shared" si="73"/>
        <v>0</v>
      </c>
      <c r="F476" t="b">
        <f t="shared" si="74"/>
        <v>0</v>
      </c>
      <c r="L476" s="170">
        <v>3122</v>
      </c>
      <c r="M476" t="b">
        <f t="shared" si="75"/>
        <v>0</v>
      </c>
      <c r="N476" t="b">
        <f t="shared" si="76"/>
        <v>0</v>
      </c>
      <c r="O476" t="b">
        <f t="shared" si="77"/>
        <v>0</v>
      </c>
      <c r="P476" t="b">
        <f t="shared" si="78"/>
        <v>0</v>
      </c>
      <c r="Q476" t="b">
        <f t="shared" si="79"/>
        <v>0</v>
      </c>
    </row>
    <row r="477" spans="1:17" hidden="1">
      <c r="A477" s="171">
        <v>3127</v>
      </c>
      <c r="B477" t="b">
        <f t="shared" si="70"/>
        <v>0</v>
      </c>
      <c r="C477" t="b">
        <f t="shared" si="71"/>
        <v>0</v>
      </c>
      <c r="D477" t="b">
        <f t="shared" si="72"/>
        <v>0</v>
      </c>
      <c r="E477" t="b">
        <f t="shared" si="73"/>
        <v>0</v>
      </c>
      <c r="F477" t="b">
        <f t="shared" si="74"/>
        <v>0</v>
      </c>
      <c r="L477" s="171">
        <v>3127</v>
      </c>
      <c r="M477" t="b">
        <f t="shared" si="75"/>
        <v>0</v>
      </c>
      <c r="N477" t="b">
        <f t="shared" si="76"/>
        <v>0</v>
      </c>
      <c r="O477" t="b">
        <f t="shared" si="77"/>
        <v>1</v>
      </c>
      <c r="P477" t="b">
        <f t="shared" si="78"/>
        <v>0</v>
      </c>
      <c r="Q477" t="b">
        <f t="shared" si="79"/>
        <v>0</v>
      </c>
    </row>
    <row r="478" spans="1:17" hidden="1">
      <c r="A478" s="170">
        <v>3156</v>
      </c>
      <c r="B478" t="b">
        <f t="shared" si="70"/>
        <v>0</v>
      </c>
      <c r="C478" t="b">
        <f t="shared" si="71"/>
        <v>0</v>
      </c>
      <c r="D478" t="b">
        <f t="shared" si="72"/>
        <v>0</v>
      </c>
      <c r="E478" t="b">
        <f t="shared" si="73"/>
        <v>0</v>
      </c>
      <c r="F478" t="b">
        <f t="shared" si="74"/>
        <v>0</v>
      </c>
      <c r="L478" s="170">
        <v>3156</v>
      </c>
      <c r="M478" t="b">
        <f t="shared" si="75"/>
        <v>0</v>
      </c>
      <c r="N478" t="b">
        <f t="shared" si="76"/>
        <v>1</v>
      </c>
      <c r="O478" t="b">
        <f t="shared" si="77"/>
        <v>0</v>
      </c>
      <c r="P478" t="b">
        <f t="shared" si="78"/>
        <v>0</v>
      </c>
      <c r="Q478" t="b">
        <f t="shared" si="79"/>
        <v>0</v>
      </c>
    </row>
    <row r="479" spans="1:17" hidden="1">
      <c r="A479" s="171">
        <v>3160</v>
      </c>
      <c r="B479" t="b">
        <f t="shared" si="70"/>
        <v>1</v>
      </c>
      <c r="C479" t="b">
        <f t="shared" si="71"/>
        <v>0</v>
      </c>
      <c r="D479" t="b">
        <f t="shared" si="72"/>
        <v>0</v>
      </c>
      <c r="E479" t="b">
        <f t="shared" si="73"/>
        <v>0</v>
      </c>
      <c r="F479" t="b">
        <f t="shared" si="74"/>
        <v>0</v>
      </c>
      <c r="L479" s="171">
        <v>3160</v>
      </c>
      <c r="M479" t="b">
        <f t="shared" si="75"/>
        <v>0</v>
      </c>
      <c r="N479" t="b">
        <f t="shared" si="76"/>
        <v>0</v>
      </c>
      <c r="O479" t="b">
        <f t="shared" si="77"/>
        <v>0</v>
      </c>
      <c r="P479" t="b">
        <f t="shared" si="78"/>
        <v>0</v>
      </c>
      <c r="Q479" t="b">
        <f t="shared" si="79"/>
        <v>0</v>
      </c>
    </row>
    <row r="480" spans="1:17" hidden="1">
      <c r="A480" s="170">
        <v>3168</v>
      </c>
      <c r="B480" t="b">
        <f t="shared" si="70"/>
        <v>0</v>
      </c>
      <c r="C480" t="b">
        <f t="shared" si="71"/>
        <v>0</v>
      </c>
      <c r="D480" t="b">
        <f t="shared" si="72"/>
        <v>0</v>
      </c>
      <c r="E480" t="b">
        <f t="shared" si="73"/>
        <v>0</v>
      </c>
      <c r="F480" t="b">
        <f t="shared" si="74"/>
        <v>0</v>
      </c>
      <c r="L480" s="170">
        <v>3168</v>
      </c>
      <c r="M480" t="b">
        <f t="shared" si="75"/>
        <v>0</v>
      </c>
      <c r="N480" t="b">
        <f t="shared" si="76"/>
        <v>0</v>
      </c>
      <c r="O480" t="b">
        <f t="shared" si="77"/>
        <v>0</v>
      </c>
      <c r="P480" t="b">
        <f t="shared" si="78"/>
        <v>1</v>
      </c>
      <c r="Q480" t="b">
        <f t="shared" si="79"/>
        <v>0</v>
      </c>
    </row>
    <row r="481" spans="1:17" hidden="1">
      <c r="A481" s="171">
        <v>3183</v>
      </c>
      <c r="B481" t="b">
        <f t="shared" si="70"/>
        <v>0</v>
      </c>
      <c r="C481" t="b">
        <f t="shared" si="71"/>
        <v>0</v>
      </c>
      <c r="D481" t="b">
        <f t="shared" si="72"/>
        <v>0</v>
      </c>
      <c r="E481" t="b">
        <f t="shared" si="73"/>
        <v>1</v>
      </c>
      <c r="F481" t="b">
        <f t="shared" si="74"/>
        <v>0</v>
      </c>
      <c r="L481" s="171">
        <v>3183</v>
      </c>
      <c r="M481" t="b">
        <f t="shared" si="75"/>
        <v>0</v>
      </c>
      <c r="N481" t="b">
        <f t="shared" si="76"/>
        <v>0</v>
      </c>
      <c r="O481" t="b">
        <f t="shared" si="77"/>
        <v>0</v>
      </c>
      <c r="P481" t="b">
        <f t="shared" si="78"/>
        <v>0</v>
      </c>
      <c r="Q481" t="b">
        <f t="shared" si="79"/>
        <v>0</v>
      </c>
    </row>
    <row r="482" spans="1:17" hidden="1">
      <c r="A482" s="170">
        <v>3190</v>
      </c>
      <c r="B482" t="b">
        <f t="shared" si="70"/>
        <v>1</v>
      </c>
      <c r="C482" t="b">
        <f t="shared" si="71"/>
        <v>0</v>
      </c>
      <c r="D482" t="b">
        <f t="shared" si="72"/>
        <v>0</v>
      </c>
      <c r="E482" t="b">
        <f t="shared" si="73"/>
        <v>0</v>
      </c>
      <c r="F482" t="b">
        <f t="shared" si="74"/>
        <v>0</v>
      </c>
      <c r="L482" s="170">
        <v>3190</v>
      </c>
      <c r="M482" t="b">
        <f t="shared" si="75"/>
        <v>0</v>
      </c>
      <c r="N482" t="b">
        <f t="shared" si="76"/>
        <v>0</v>
      </c>
      <c r="O482" t="b">
        <f t="shared" si="77"/>
        <v>0</v>
      </c>
      <c r="P482" t="b">
        <f t="shared" si="78"/>
        <v>0</v>
      </c>
      <c r="Q482" t="b">
        <f t="shared" si="79"/>
        <v>0</v>
      </c>
    </row>
    <row r="483" spans="1:17" hidden="1">
      <c r="A483" s="171">
        <v>3203</v>
      </c>
      <c r="B483" t="b">
        <f t="shared" si="70"/>
        <v>0</v>
      </c>
      <c r="C483" t="b">
        <f t="shared" si="71"/>
        <v>0</v>
      </c>
      <c r="D483" t="b">
        <f t="shared" si="72"/>
        <v>0</v>
      </c>
      <c r="E483" t="b">
        <f t="shared" si="73"/>
        <v>1</v>
      </c>
      <c r="F483" t="b">
        <f t="shared" si="74"/>
        <v>0</v>
      </c>
      <c r="L483" s="171">
        <v>3203</v>
      </c>
      <c r="M483" t="b">
        <f t="shared" si="75"/>
        <v>0</v>
      </c>
      <c r="N483" t="b">
        <f t="shared" si="76"/>
        <v>0</v>
      </c>
      <c r="O483" t="b">
        <f t="shared" si="77"/>
        <v>0</v>
      </c>
      <c r="P483" t="b">
        <f t="shared" si="78"/>
        <v>0</v>
      </c>
      <c r="Q483" t="b">
        <f t="shared" si="79"/>
        <v>0</v>
      </c>
    </row>
    <row r="484" spans="1:17" hidden="1">
      <c r="A484" s="170">
        <v>3208</v>
      </c>
      <c r="B484" t="b">
        <f t="shared" si="70"/>
        <v>0</v>
      </c>
      <c r="C484" t="b">
        <f t="shared" si="71"/>
        <v>0</v>
      </c>
      <c r="D484" t="b">
        <f t="shared" si="72"/>
        <v>0</v>
      </c>
      <c r="E484" t="b">
        <f t="shared" si="73"/>
        <v>0</v>
      </c>
      <c r="F484" t="b">
        <f t="shared" si="74"/>
        <v>0</v>
      </c>
      <c r="L484" s="170">
        <v>3208</v>
      </c>
      <c r="M484" t="b">
        <f t="shared" si="75"/>
        <v>0</v>
      </c>
      <c r="N484" t="b">
        <f t="shared" si="76"/>
        <v>0</v>
      </c>
      <c r="O484" t="b">
        <f t="shared" si="77"/>
        <v>0</v>
      </c>
      <c r="P484" t="b">
        <f t="shared" si="78"/>
        <v>1</v>
      </c>
      <c r="Q484" t="b">
        <f t="shared" si="79"/>
        <v>0</v>
      </c>
    </row>
    <row r="485" spans="1:17" hidden="1">
      <c r="A485" s="171">
        <v>3213</v>
      </c>
      <c r="B485" t="b">
        <f t="shared" si="70"/>
        <v>0</v>
      </c>
      <c r="C485" t="b">
        <f t="shared" si="71"/>
        <v>0</v>
      </c>
      <c r="D485" t="b">
        <f t="shared" si="72"/>
        <v>0</v>
      </c>
      <c r="E485" t="b">
        <f t="shared" si="73"/>
        <v>1</v>
      </c>
      <c r="F485" t="b">
        <f t="shared" si="74"/>
        <v>0</v>
      </c>
      <c r="L485" s="171">
        <v>3213</v>
      </c>
      <c r="M485" t="b">
        <f t="shared" si="75"/>
        <v>0</v>
      </c>
      <c r="N485" t="b">
        <f t="shared" si="76"/>
        <v>0</v>
      </c>
      <c r="O485" t="b">
        <f t="shared" si="77"/>
        <v>0</v>
      </c>
      <c r="P485" t="b">
        <f t="shared" si="78"/>
        <v>0</v>
      </c>
      <c r="Q485" t="b">
        <f t="shared" si="79"/>
        <v>0</v>
      </c>
    </row>
    <row r="486" spans="1:17" hidden="1">
      <c r="A486" s="170">
        <v>3235</v>
      </c>
      <c r="B486" t="b">
        <f t="shared" si="70"/>
        <v>0</v>
      </c>
      <c r="C486" t="b">
        <f t="shared" si="71"/>
        <v>0</v>
      </c>
      <c r="D486" t="b">
        <f t="shared" si="72"/>
        <v>0</v>
      </c>
      <c r="E486" t="b">
        <f t="shared" si="73"/>
        <v>0</v>
      </c>
      <c r="F486" t="b">
        <f t="shared" si="74"/>
        <v>0</v>
      </c>
      <c r="L486" s="170">
        <v>3235</v>
      </c>
      <c r="M486" t="b">
        <f t="shared" si="75"/>
        <v>1</v>
      </c>
      <c r="N486" t="b">
        <f t="shared" si="76"/>
        <v>0</v>
      </c>
      <c r="O486" t="b">
        <f t="shared" si="77"/>
        <v>0</v>
      </c>
      <c r="P486" t="b">
        <f t="shared" si="78"/>
        <v>0</v>
      </c>
      <c r="Q486" t="b">
        <f t="shared" si="79"/>
        <v>0</v>
      </c>
    </row>
    <row r="487" spans="1:17">
      <c r="A487" s="171">
        <v>3239</v>
      </c>
      <c r="B487" t="b">
        <f t="shared" si="70"/>
        <v>0</v>
      </c>
      <c r="C487" t="b">
        <f t="shared" si="71"/>
        <v>0</v>
      </c>
      <c r="D487" t="b">
        <f t="shared" si="72"/>
        <v>0</v>
      </c>
      <c r="E487" t="b">
        <f t="shared" si="73"/>
        <v>0</v>
      </c>
      <c r="F487" t="b">
        <f t="shared" si="74"/>
        <v>0</v>
      </c>
      <c r="L487" s="171">
        <v>3239</v>
      </c>
      <c r="M487" t="b">
        <f t="shared" si="75"/>
        <v>0</v>
      </c>
      <c r="N487" t="b">
        <f t="shared" si="76"/>
        <v>0</v>
      </c>
      <c r="O487" t="b">
        <f t="shared" si="77"/>
        <v>0</v>
      </c>
      <c r="P487" t="b">
        <f t="shared" si="78"/>
        <v>0</v>
      </c>
      <c r="Q487" t="b">
        <f t="shared" si="79"/>
        <v>1</v>
      </c>
    </row>
    <row r="488" spans="1:17" hidden="1">
      <c r="A488" s="170">
        <v>3246</v>
      </c>
      <c r="B488" t="b">
        <f t="shared" si="70"/>
        <v>0</v>
      </c>
      <c r="C488" t="b">
        <f t="shared" si="71"/>
        <v>0</v>
      </c>
      <c r="D488" t="b">
        <f t="shared" si="72"/>
        <v>0</v>
      </c>
      <c r="E488" t="b">
        <f t="shared" si="73"/>
        <v>0</v>
      </c>
      <c r="F488" t="b">
        <f t="shared" si="74"/>
        <v>0</v>
      </c>
      <c r="L488" s="170">
        <v>3246</v>
      </c>
      <c r="M488" t="b">
        <f t="shared" si="75"/>
        <v>0</v>
      </c>
      <c r="N488" t="b">
        <f t="shared" si="76"/>
        <v>1</v>
      </c>
      <c r="O488" t="b">
        <f t="shared" si="77"/>
        <v>0</v>
      </c>
      <c r="P488" t="b">
        <f t="shared" si="78"/>
        <v>0</v>
      </c>
      <c r="Q488" t="b">
        <f t="shared" si="79"/>
        <v>0</v>
      </c>
    </row>
    <row r="489" spans="1:17">
      <c r="A489" s="171">
        <v>3249</v>
      </c>
      <c r="B489" t="b">
        <f t="shared" si="70"/>
        <v>0</v>
      </c>
      <c r="C489" t="b">
        <f t="shared" si="71"/>
        <v>0</v>
      </c>
      <c r="D489" t="b">
        <f t="shared" si="72"/>
        <v>0</v>
      </c>
      <c r="E489" t="b">
        <f t="shared" si="73"/>
        <v>0</v>
      </c>
      <c r="F489" t="b">
        <f t="shared" si="74"/>
        <v>0</v>
      </c>
      <c r="L489" s="171">
        <v>3249</v>
      </c>
      <c r="M489" t="b">
        <f t="shared" si="75"/>
        <v>0</v>
      </c>
      <c r="N489" t="b">
        <f t="shared" si="76"/>
        <v>0</v>
      </c>
      <c r="O489" t="b">
        <f t="shared" si="77"/>
        <v>0</v>
      </c>
      <c r="P489" t="b">
        <f t="shared" si="78"/>
        <v>0</v>
      </c>
      <c r="Q489" t="b">
        <f t="shared" si="79"/>
        <v>1</v>
      </c>
    </row>
    <row r="490" spans="1:17" hidden="1">
      <c r="A490" s="170">
        <v>3251</v>
      </c>
      <c r="B490" t="b">
        <f t="shared" si="70"/>
        <v>0</v>
      </c>
      <c r="C490" t="b">
        <f t="shared" si="71"/>
        <v>1</v>
      </c>
      <c r="D490" t="b">
        <f t="shared" si="72"/>
        <v>0</v>
      </c>
      <c r="E490" t="b">
        <f t="shared" si="73"/>
        <v>0</v>
      </c>
      <c r="F490" t="b">
        <f t="shared" si="74"/>
        <v>0</v>
      </c>
      <c r="L490" s="170">
        <v>3251</v>
      </c>
      <c r="M490" t="b">
        <f t="shared" si="75"/>
        <v>0</v>
      </c>
      <c r="N490" t="b">
        <f t="shared" si="76"/>
        <v>0</v>
      </c>
      <c r="O490" t="b">
        <f t="shared" si="77"/>
        <v>0</v>
      </c>
      <c r="P490" t="b">
        <f t="shared" si="78"/>
        <v>0</v>
      </c>
      <c r="Q490" t="b">
        <f t="shared" si="79"/>
        <v>0</v>
      </c>
    </row>
    <row r="491" spans="1:17" hidden="1">
      <c r="A491" s="171">
        <v>3255</v>
      </c>
      <c r="B491" t="b">
        <f t="shared" si="70"/>
        <v>0</v>
      </c>
      <c r="C491" t="b">
        <f t="shared" si="71"/>
        <v>0</v>
      </c>
      <c r="D491" t="b">
        <f t="shared" si="72"/>
        <v>0</v>
      </c>
      <c r="E491" t="b">
        <f t="shared" si="73"/>
        <v>0</v>
      </c>
      <c r="F491" t="b">
        <f t="shared" si="74"/>
        <v>0</v>
      </c>
      <c r="L491" s="171">
        <v>3255</v>
      </c>
      <c r="M491" t="b">
        <f t="shared" si="75"/>
        <v>1</v>
      </c>
      <c r="N491" t="b">
        <f t="shared" si="76"/>
        <v>0</v>
      </c>
      <c r="O491" t="b">
        <f t="shared" si="77"/>
        <v>0</v>
      </c>
      <c r="P491" t="b">
        <f t="shared" si="78"/>
        <v>0</v>
      </c>
      <c r="Q491" t="b">
        <f t="shared" si="79"/>
        <v>0</v>
      </c>
    </row>
    <row r="492" spans="1:17" hidden="1">
      <c r="A492" s="170">
        <v>3273</v>
      </c>
      <c r="B492" t="b">
        <f t="shared" si="70"/>
        <v>0</v>
      </c>
      <c r="C492" t="b">
        <f t="shared" si="71"/>
        <v>0</v>
      </c>
      <c r="D492" t="b">
        <f t="shared" si="72"/>
        <v>0</v>
      </c>
      <c r="E492" t="b">
        <f t="shared" si="73"/>
        <v>1</v>
      </c>
      <c r="F492" t="b">
        <f t="shared" si="74"/>
        <v>0</v>
      </c>
      <c r="L492" s="170">
        <v>3273</v>
      </c>
      <c r="M492" t="b">
        <f t="shared" si="75"/>
        <v>0</v>
      </c>
      <c r="N492" t="b">
        <f t="shared" si="76"/>
        <v>0</v>
      </c>
      <c r="O492" t="b">
        <f t="shared" si="77"/>
        <v>0</v>
      </c>
      <c r="P492" t="b">
        <f t="shared" si="78"/>
        <v>0</v>
      </c>
      <c r="Q492" t="b">
        <f t="shared" si="79"/>
        <v>0</v>
      </c>
    </row>
    <row r="493" spans="1:17" hidden="1">
      <c r="A493" s="171">
        <v>3276</v>
      </c>
      <c r="B493" t="b">
        <f t="shared" si="70"/>
        <v>0</v>
      </c>
      <c r="C493" t="b">
        <f t="shared" si="71"/>
        <v>0</v>
      </c>
      <c r="D493" t="b">
        <f t="shared" si="72"/>
        <v>0</v>
      </c>
      <c r="E493" t="b">
        <f t="shared" si="73"/>
        <v>0</v>
      </c>
      <c r="F493" t="b">
        <f t="shared" si="74"/>
        <v>0</v>
      </c>
      <c r="L493" s="171">
        <v>3276</v>
      </c>
      <c r="M493" t="b">
        <f t="shared" si="75"/>
        <v>0</v>
      </c>
      <c r="N493" t="b">
        <f t="shared" si="76"/>
        <v>1</v>
      </c>
      <c r="O493" t="b">
        <f t="shared" si="77"/>
        <v>0</v>
      </c>
      <c r="P493" t="b">
        <f t="shared" si="78"/>
        <v>0</v>
      </c>
      <c r="Q493" t="b">
        <f t="shared" si="79"/>
        <v>0</v>
      </c>
    </row>
    <row r="494" spans="1:17" hidden="1">
      <c r="A494" s="170">
        <v>3280</v>
      </c>
      <c r="B494" t="b">
        <f t="shared" si="70"/>
        <v>1</v>
      </c>
      <c r="C494" t="b">
        <f t="shared" si="71"/>
        <v>0</v>
      </c>
      <c r="D494" t="b">
        <f t="shared" si="72"/>
        <v>0</v>
      </c>
      <c r="E494" t="b">
        <f t="shared" si="73"/>
        <v>0</v>
      </c>
      <c r="F494" t="b">
        <f t="shared" si="74"/>
        <v>0</v>
      </c>
      <c r="L494" s="170">
        <v>3280</v>
      </c>
      <c r="M494" t="b">
        <f t="shared" si="75"/>
        <v>0</v>
      </c>
      <c r="N494" t="b">
        <f t="shared" si="76"/>
        <v>0</v>
      </c>
      <c r="O494" t="b">
        <f t="shared" si="77"/>
        <v>0</v>
      </c>
      <c r="P494" t="b">
        <f t="shared" si="78"/>
        <v>0</v>
      </c>
      <c r="Q494" t="b">
        <f t="shared" si="79"/>
        <v>0</v>
      </c>
    </row>
    <row r="495" spans="1:17" hidden="1">
      <c r="A495" s="171">
        <v>3304</v>
      </c>
      <c r="B495" t="b">
        <f t="shared" si="70"/>
        <v>0</v>
      </c>
      <c r="C495" t="b">
        <f t="shared" si="71"/>
        <v>0</v>
      </c>
      <c r="D495" t="b">
        <f t="shared" si="72"/>
        <v>0</v>
      </c>
      <c r="E495" t="b">
        <f t="shared" si="73"/>
        <v>0</v>
      </c>
      <c r="F495" t="b">
        <f t="shared" si="74"/>
        <v>1</v>
      </c>
      <c r="L495" s="171">
        <v>3304</v>
      </c>
      <c r="M495" t="b">
        <f t="shared" si="75"/>
        <v>0</v>
      </c>
      <c r="N495" t="b">
        <f t="shared" si="76"/>
        <v>0</v>
      </c>
      <c r="O495" t="b">
        <f t="shared" si="77"/>
        <v>0</v>
      </c>
      <c r="P495" t="b">
        <f t="shared" si="78"/>
        <v>0</v>
      </c>
      <c r="Q495" t="b">
        <f t="shared" si="79"/>
        <v>0</v>
      </c>
    </row>
    <row r="496" spans="1:17" hidden="1">
      <c r="A496" s="170">
        <v>3310</v>
      </c>
      <c r="B496" t="b">
        <f t="shared" si="70"/>
        <v>1</v>
      </c>
      <c r="C496" t="b">
        <f t="shared" si="71"/>
        <v>0</v>
      </c>
      <c r="D496" t="b">
        <f t="shared" si="72"/>
        <v>0</v>
      </c>
      <c r="E496" t="b">
        <f t="shared" si="73"/>
        <v>0</v>
      </c>
      <c r="F496" t="b">
        <f t="shared" si="74"/>
        <v>0</v>
      </c>
      <c r="L496" s="170">
        <v>3310</v>
      </c>
      <c r="M496" t="b">
        <f t="shared" si="75"/>
        <v>0</v>
      </c>
      <c r="N496" t="b">
        <f t="shared" si="76"/>
        <v>0</v>
      </c>
      <c r="O496" t="b">
        <f t="shared" si="77"/>
        <v>0</v>
      </c>
      <c r="P496" t="b">
        <f t="shared" si="78"/>
        <v>0</v>
      </c>
      <c r="Q496" t="b">
        <f t="shared" si="79"/>
        <v>0</v>
      </c>
    </row>
    <row r="497" spans="1:17" hidden="1">
      <c r="A497" s="171">
        <v>3317</v>
      </c>
      <c r="B497" t="b">
        <f t="shared" si="70"/>
        <v>0</v>
      </c>
      <c r="C497" t="b">
        <f t="shared" si="71"/>
        <v>0</v>
      </c>
      <c r="D497" t="b">
        <f t="shared" si="72"/>
        <v>0</v>
      </c>
      <c r="E497" t="b">
        <f t="shared" si="73"/>
        <v>0</v>
      </c>
      <c r="F497" t="b">
        <f t="shared" si="74"/>
        <v>0</v>
      </c>
      <c r="L497" s="171">
        <v>3317</v>
      </c>
      <c r="M497" t="b">
        <f t="shared" si="75"/>
        <v>0</v>
      </c>
      <c r="N497" t="b">
        <f t="shared" si="76"/>
        <v>0</v>
      </c>
      <c r="O497" t="b">
        <f t="shared" si="77"/>
        <v>1</v>
      </c>
      <c r="P497" t="b">
        <f t="shared" si="78"/>
        <v>0</v>
      </c>
      <c r="Q497" t="b">
        <f t="shared" si="79"/>
        <v>0</v>
      </c>
    </row>
    <row r="498" spans="1:17" hidden="1">
      <c r="A498" s="170">
        <v>3328</v>
      </c>
      <c r="B498" t="b">
        <f t="shared" si="70"/>
        <v>0</v>
      </c>
      <c r="C498" t="b">
        <f t="shared" si="71"/>
        <v>0</v>
      </c>
      <c r="D498" t="b">
        <f t="shared" si="72"/>
        <v>0</v>
      </c>
      <c r="E498" t="b">
        <f t="shared" si="73"/>
        <v>0</v>
      </c>
      <c r="F498" t="b">
        <f t="shared" si="74"/>
        <v>0</v>
      </c>
      <c r="L498" s="170">
        <v>3328</v>
      </c>
      <c r="M498" t="b">
        <f t="shared" si="75"/>
        <v>0</v>
      </c>
      <c r="N498" t="b">
        <f t="shared" si="76"/>
        <v>0</v>
      </c>
      <c r="O498" t="b">
        <f t="shared" si="77"/>
        <v>0</v>
      </c>
      <c r="P498" t="b">
        <f t="shared" si="78"/>
        <v>1</v>
      </c>
      <c r="Q498" t="b">
        <f t="shared" si="79"/>
        <v>0</v>
      </c>
    </row>
    <row r="499" spans="1:17">
      <c r="A499" s="171">
        <v>3339</v>
      </c>
      <c r="B499" t="b">
        <f t="shared" si="70"/>
        <v>0</v>
      </c>
      <c r="C499" t="b">
        <f t="shared" si="71"/>
        <v>0</v>
      </c>
      <c r="D499" t="b">
        <f t="shared" si="72"/>
        <v>0</v>
      </c>
      <c r="E499" t="b">
        <f t="shared" si="73"/>
        <v>0</v>
      </c>
      <c r="F499" t="b">
        <f t="shared" si="74"/>
        <v>0</v>
      </c>
      <c r="L499" s="171">
        <v>3339</v>
      </c>
      <c r="M499" t="b">
        <f t="shared" si="75"/>
        <v>0</v>
      </c>
      <c r="N499" t="b">
        <f t="shared" si="76"/>
        <v>0</v>
      </c>
      <c r="O499" t="b">
        <f t="shared" si="77"/>
        <v>0</v>
      </c>
      <c r="P499" t="b">
        <f t="shared" si="78"/>
        <v>0</v>
      </c>
      <c r="Q499" t="b">
        <f t="shared" si="79"/>
        <v>1</v>
      </c>
    </row>
    <row r="500" spans="1:17" hidden="1">
      <c r="A500" s="170">
        <v>3340</v>
      </c>
      <c r="B500" t="b">
        <f t="shared" si="70"/>
        <v>1</v>
      </c>
      <c r="C500" t="b">
        <f t="shared" si="71"/>
        <v>0</v>
      </c>
      <c r="D500" t="b">
        <f t="shared" si="72"/>
        <v>0</v>
      </c>
      <c r="E500" t="b">
        <f t="shared" si="73"/>
        <v>0</v>
      </c>
      <c r="F500" t="b">
        <f t="shared" si="74"/>
        <v>0</v>
      </c>
      <c r="L500" s="170">
        <v>3340</v>
      </c>
      <c r="M500" t="b">
        <f t="shared" si="75"/>
        <v>0</v>
      </c>
      <c r="N500" t="b">
        <f t="shared" si="76"/>
        <v>0</v>
      </c>
      <c r="O500" t="b">
        <f t="shared" si="77"/>
        <v>0</v>
      </c>
      <c r="P500" t="b">
        <f t="shared" si="78"/>
        <v>0</v>
      </c>
      <c r="Q500" t="b">
        <f t="shared" si="79"/>
        <v>0</v>
      </c>
    </row>
    <row r="501" spans="1:17" hidden="1">
      <c r="A501" s="171">
        <v>3343</v>
      </c>
      <c r="B501" t="b">
        <f t="shared" si="70"/>
        <v>0</v>
      </c>
      <c r="C501" t="b">
        <f t="shared" si="71"/>
        <v>0</v>
      </c>
      <c r="D501" t="b">
        <f t="shared" si="72"/>
        <v>0</v>
      </c>
      <c r="E501" t="b">
        <f t="shared" si="73"/>
        <v>1</v>
      </c>
      <c r="F501" t="b">
        <f t="shared" si="74"/>
        <v>0</v>
      </c>
      <c r="L501" s="171">
        <v>3343</v>
      </c>
      <c r="M501" t="b">
        <f t="shared" si="75"/>
        <v>0</v>
      </c>
      <c r="N501" t="b">
        <f t="shared" si="76"/>
        <v>0</v>
      </c>
      <c r="O501" t="b">
        <f t="shared" si="77"/>
        <v>0</v>
      </c>
      <c r="P501" t="b">
        <f t="shared" si="78"/>
        <v>0</v>
      </c>
      <c r="Q501" t="b">
        <f t="shared" si="79"/>
        <v>0</v>
      </c>
    </row>
    <row r="502" spans="1:17" hidden="1">
      <c r="A502" s="170">
        <v>3344</v>
      </c>
      <c r="B502" t="b">
        <f t="shared" si="70"/>
        <v>0</v>
      </c>
      <c r="C502" t="b">
        <f t="shared" si="71"/>
        <v>0</v>
      </c>
      <c r="D502" t="b">
        <f t="shared" si="72"/>
        <v>0</v>
      </c>
      <c r="E502" t="b">
        <f t="shared" si="73"/>
        <v>0</v>
      </c>
      <c r="F502" t="b">
        <f t="shared" si="74"/>
        <v>1</v>
      </c>
      <c r="L502" s="170">
        <v>3344</v>
      </c>
      <c r="M502" t="b">
        <f t="shared" si="75"/>
        <v>0</v>
      </c>
      <c r="N502" t="b">
        <f t="shared" si="76"/>
        <v>0</v>
      </c>
      <c r="O502" t="b">
        <f t="shared" si="77"/>
        <v>0</v>
      </c>
      <c r="P502" t="b">
        <f t="shared" si="78"/>
        <v>0</v>
      </c>
      <c r="Q502" t="b">
        <f t="shared" si="79"/>
        <v>0</v>
      </c>
    </row>
    <row r="503" spans="1:17" hidden="1">
      <c r="A503" s="171">
        <v>3347</v>
      </c>
      <c r="B503" t="b">
        <f t="shared" si="70"/>
        <v>0</v>
      </c>
      <c r="C503" t="b">
        <f t="shared" si="71"/>
        <v>0</v>
      </c>
      <c r="D503" t="b">
        <f t="shared" si="72"/>
        <v>0</v>
      </c>
      <c r="E503" t="b">
        <f t="shared" si="73"/>
        <v>0</v>
      </c>
      <c r="F503" t="b">
        <f t="shared" si="74"/>
        <v>0</v>
      </c>
      <c r="L503" s="171">
        <v>3347</v>
      </c>
      <c r="M503" t="b">
        <f t="shared" si="75"/>
        <v>0</v>
      </c>
      <c r="N503" t="b">
        <f t="shared" si="76"/>
        <v>0</v>
      </c>
      <c r="O503" t="b">
        <f t="shared" si="77"/>
        <v>1</v>
      </c>
      <c r="P503" t="b">
        <f t="shared" si="78"/>
        <v>0</v>
      </c>
      <c r="Q503" t="b">
        <f t="shared" si="79"/>
        <v>0</v>
      </c>
    </row>
    <row r="504" spans="1:17" hidden="1">
      <c r="A504" s="170">
        <v>3357</v>
      </c>
      <c r="B504" t="b">
        <f t="shared" si="70"/>
        <v>0</v>
      </c>
      <c r="C504" t="b">
        <f t="shared" si="71"/>
        <v>0</v>
      </c>
      <c r="D504" t="b">
        <f t="shared" si="72"/>
        <v>0</v>
      </c>
      <c r="E504" t="b">
        <f t="shared" si="73"/>
        <v>0</v>
      </c>
      <c r="F504" t="b">
        <f t="shared" si="74"/>
        <v>0</v>
      </c>
      <c r="L504" s="170">
        <v>3357</v>
      </c>
      <c r="M504" t="b">
        <f t="shared" si="75"/>
        <v>0</v>
      </c>
      <c r="N504" t="b">
        <f t="shared" si="76"/>
        <v>0</v>
      </c>
      <c r="O504" t="b">
        <f t="shared" si="77"/>
        <v>1</v>
      </c>
      <c r="P504" t="b">
        <f t="shared" si="78"/>
        <v>0</v>
      </c>
      <c r="Q504" t="b">
        <f t="shared" si="79"/>
        <v>0</v>
      </c>
    </row>
    <row r="505" spans="1:17" hidden="1">
      <c r="A505" s="171">
        <v>3360</v>
      </c>
      <c r="B505" t="b">
        <f t="shared" si="70"/>
        <v>1</v>
      </c>
      <c r="C505" t="b">
        <f t="shared" si="71"/>
        <v>0</v>
      </c>
      <c r="D505" t="b">
        <f t="shared" si="72"/>
        <v>0</v>
      </c>
      <c r="E505" t="b">
        <f t="shared" si="73"/>
        <v>0</v>
      </c>
      <c r="F505" t="b">
        <f t="shared" si="74"/>
        <v>0</v>
      </c>
      <c r="L505" s="171">
        <v>3360</v>
      </c>
      <c r="M505" t="b">
        <f t="shared" si="75"/>
        <v>0</v>
      </c>
      <c r="N505" t="b">
        <f t="shared" si="76"/>
        <v>0</v>
      </c>
      <c r="O505" t="b">
        <f t="shared" si="77"/>
        <v>0</v>
      </c>
      <c r="P505" t="b">
        <f t="shared" si="78"/>
        <v>0</v>
      </c>
      <c r="Q505" t="b">
        <f t="shared" si="79"/>
        <v>0</v>
      </c>
    </row>
    <row r="506" spans="1:17" hidden="1">
      <c r="A506" s="170">
        <v>3364</v>
      </c>
      <c r="B506" t="b">
        <f t="shared" si="70"/>
        <v>0</v>
      </c>
      <c r="C506" t="b">
        <f t="shared" si="71"/>
        <v>0</v>
      </c>
      <c r="D506" t="b">
        <f t="shared" si="72"/>
        <v>0</v>
      </c>
      <c r="E506" t="b">
        <f t="shared" si="73"/>
        <v>0</v>
      </c>
      <c r="F506" t="b">
        <f t="shared" si="74"/>
        <v>1</v>
      </c>
      <c r="L506" s="170">
        <v>3364</v>
      </c>
      <c r="M506" t="b">
        <f t="shared" si="75"/>
        <v>0</v>
      </c>
      <c r="N506" t="b">
        <f t="shared" si="76"/>
        <v>0</v>
      </c>
      <c r="O506" t="b">
        <f t="shared" si="77"/>
        <v>0</v>
      </c>
      <c r="P506" t="b">
        <f t="shared" si="78"/>
        <v>0</v>
      </c>
      <c r="Q506" t="b">
        <f t="shared" si="79"/>
        <v>0</v>
      </c>
    </row>
    <row r="507" spans="1:17" hidden="1">
      <c r="A507" s="171">
        <v>3367</v>
      </c>
      <c r="B507" t="b">
        <f t="shared" si="70"/>
        <v>0</v>
      </c>
      <c r="C507" t="b">
        <f t="shared" si="71"/>
        <v>0</v>
      </c>
      <c r="D507" t="b">
        <f t="shared" si="72"/>
        <v>0</v>
      </c>
      <c r="E507" t="b">
        <f t="shared" si="73"/>
        <v>0</v>
      </c>
      <c r="F507" t="b">
        <f t="shared" si="74"/>
        <v>0</v>
      </c>
      <c r="L507" s="171">
        <v>3367</v>
      </c>
      <c r="M507" t="b">
        <f t="shared" si="75"/>
        <v>0</v>
      </c>
      <c r="N507" t="b">
        <f t="shared" si="76"/>
        <v>0</v>
      </c>
      <c r="O507" t="b">
        <f t="shared" si="77"/>
        <v>1</v>
      </c>
      <c r="P507" t="b">
        <f t="shared" si="78"/>
        <v>0</v>
      </c>
      <c r="Q507" t="b">
        <f t="shared" si="79"/>
        <v>0</v>
      </c>
    </row>
    <row r="508" spans="1:17" hidden="1">
      <c r="A508" s="170">
        <v>3377</v>
      </c>
      <c r="B508" t="b">
        <f t="shared" si="70"/>
        <v>0</v>
      </c>
      <c r="C508" t="b">
        <f t="shared" si="71"/>
        <v>0</v>
      </c>
      <c r="D508" t="b">
        <f t="shared" si="72"/>
        <v>0</v>
      </c>
      <c r="E508" t="b">
        <f t="shared" si="73"/>
        <v>0</v>
      </c>
      <c r="F508" t="b">
        <f t="shared" si="74"/>
        <v>0</v>
      </c>
      <c r="L508" s="170">
        <v>3377</v>
      </c>
      <c r="M508" t="b">
        <f t="shared" si="75"/>
        <v>0</v>
      </c>
      <c r="N508" t="b">
        <f t="shared" si="76"/>
        <v>0</v>
      </c>
      <c r="O508" t="b">
        <f t="shared" si="77"/>
        <v>1</v>
      </c>
      <c r="P508" t="b">
        <f t="shared" si="78"/>
        <v>0</v>
      </c>
      <c r="Q508" t="b">
        <f t="shared" si="79"/>
        <v>0</v>
      </c>
    </row>
    <row r="509" spans="1:17">
      <c r="A509" s="171">
        <v>3379</v>
      </c>
      <c r="B509" t="b">
        <f t="shared" si="70"/>
        <v>0</v>
      </c>
      <c r="C509" t="b">
        <f t="shared" si="71"/>
        <v>0</v>
      </c>
      <c r="D509" t="b">
        <f t="shared" si="72"/>
        <v>0</v>
      </c>
      <c r="E509" t="b">
        <f t="shared" si="73"/>
        <v>0</v>
      </c>
      <c r="F509" t="b">
        <f t="shared" si="74"/>
        <v>0</v>
      </c>
      <c r="L509" s="171">
        <v>3379</v>
      </c>
      <c r="M509" t="b">
        <f t="shared" si="75"/>
        <v>0</v>
      </c>
      <c r="N509" t="b">
        <f t="shared" si="76"/>
        <v>0</v>
      </c>
      <c r="O509" t="b">
        <f t="shared" si="77"/>
        <v>0</v>
      </c>
      <c r="P509" t="b">
        <f t="shared" si="78"/>
        <v>0</v>
      </c>
      <c r="Q509" t="b">
        <f t="shared" si="79"/>
        <v>1</v>
      </c>
    </row>
    <row r="510" spans="1:17" hidden="1">
      <c r="A510" s="170">
        <v>3380</v>
      </c>
      <c r="B510" t="b">
        <f t="shared" si="70"/>
        <v>1</v>
      </c>
      <c r="C510" t="b">
        <f t="shared" si="71"/>
        <v>0</v>
      </c>
      <c r="D510" t="b">
        <f t="shared" si="72"/>
        <v>0</v>
      </c>
      <c r="E510" t="b">
        <f t="shared" si="73"/>
        <v>0</v>
      </c>
      <c r="F510" t="b">
        <f t="shared" si="74"/>
        <v>0</v>
      </c>
      <c r="L510" s="170">
        <v>3380</v>
      </c>
      <c r="M510" t="b">
        <f t="shared" si="75"/>
        <v>0</v>
      </c>
      <c r="N510" t="b">
        <f t="shared" si="76"/>
        <v>0</v>
      </c>
      <c r="O510" t="b">
        <f t="shared" si="77"/>
        <v>0</v>
      </c>
      <c r="P510" t="b">
        <f t="shared" si="78"/>
        <v>0</v>
      </c>
      <c r="Q510" t="b">
        <f t="shared" si="79"/>
        <v>0</v>
      </c>
    </row>
    <row r="511" spans="1:17" hidden="1">
      <c r="A511" s="171">
        <v>3381</v>
      </c>
      <c r="B511" t="b">
        <f t="shared" si="70"/>
        <v>0</v>
      </c>
      <c r="C511" t="b">
        <f t="shared" si="71"/>
        <v>1</v>
      </c>
      <c r="D511" t="b">
        <f t="shared" si="72"/>
        <v>0</v>
      </c>
      <c r="E511" t="b">
        <f t="shared" si="73"/>
        <v>0</v>
      </c>
      <c r="F511" t="b">
        <f t="shared" si="74"/>
        <v>0</v>
      </c>
      <c r="L511" s="171">
        <v>3381</v>
      </c>
      <c r="M511" t="b">
        <f t="shared" si="75"/>
        <v>0</v>
      </c>
      <c r="N511" t="b">
        <f t="shared" si="76"/>
        <v>0</v>
      </c>
      <c r="O511" t="b">
        <f t="shared" si="77"/>
        <v>0</v>
      </c>
      <c r="P511" t="b">
        <f t="shared" si="78"/>
        <v>0</v>
      </c>
      <c r="Q511" t="b">
        <f t="shared" si="79"/>
        <v>0</v>
      </c>
    </row>
    <row r="512" spans="1:17" hidden="1">
      <c r="A512" s="170">
        <v>3383</v>
      </c>
      <c r="B512" t="b">
        <f t="shared" si="70"/>
        <v>0</v>
      </c>
      <c r="C512" t="b">
        <f t="shared" si="71"/>
        <v>0</v>
      </c>
      <c r="D512" t="b">
        <f t="shared" si="72"/>
        <v>0</v>
      </c>
      <c r="E512" t="b">
        <f t="shared" si="73"/>
        <v>1</v>
      </c>
      <c r="F512" t="b">
        <f t="shared" si="74"/>
        <v>0</v>
      </c>
      <c r="L512" s="170">
        <v>3383</v>
      </c>
      <c r="M512" t="b">
        <f t="shared" si="75"/>
        <v>0</v>
      </c>
      <c r="N512" t="b">
        <f t="shared" si="76"/>
        <v>0</v>
      </c>
      <c r="O512" t="b">
        <f t="shared" si="77"/>
        <v>0</v>
      </c>
      <c r="P512" t="b">
        <f t="shared" si="78"/>
        <v>0</v>
      </c>
      <c r="Q512" t="b">
        <f t="shared" si="79"/>
        <v>0</v>
      </c>
    </row>
    <row r="513" spans="1:17" hidden="1">
      <c r="A513" s="171">
        <v>3387</v>
      </c>
      <c r="B513" t="b">
        <f t="shared" si="70"/>
        <v>0</v>
      </c>
      <c r="C513" t="b">
        <f t="shared" si="71"/>
        <v>0</v>
      </c>
      <c r="D513" t="b">
        <f t="shared" si="72"/>
        <v>0</v>
      </c>
      <c r="E513" t="b">
        <f t="shared" si="73"/>
        <v>0</v>
      </c>
      <c r="F513" t="b">
        <f t="shared" si="74"/>
        <v>0</v>
      </c>
      <c r="L513" s="171">
        <v>3387</v>
      </c>
      <c r="M513" t="b">
        <f t="shared" si="75"/>
        <v>0</v>
      </c>
      <c r="N513" t="b">
        <f t="shared" si="76"/>
        <v>0</v>
      </c>
      <c r="O513" t="b">
        <f t="shared" si="77"/>
        <v>1</v>
      </c>
      <c r="P513" t="b">
        <f t="shared" si="78"/>
        <v>0</v>
      </c>
      <c r="Q513" t="b">
        <f t="shared" si="79"/>
        <v>0</v>
      </c>
    </row>
    <row r="514" spans="1:17" hidden="1">
      <c r="A514" s="170">
        <v>3390</v>
      </c>
      <c r="B514" t="b">
        <f t="shared" si="70"/>
        <v>1</v>
      </c>
      <c r="C514" t="b">
        <f t="shared" si="71"/>
        <v>0</v>
      </c>
      <c r="D514" t="b">
        <f t="shared" si="72"/>
        <v>0</v>
      </c>
      <c r="E514" t="b">
        <f t="shared" si="73"/>
        <v>0</v>
      </c>
      <c r="F514" t="b">
        <f t="shared" si="74"/>
        <v>0</v>
      </c>
      <c r="L514" s="170">
        <v>3390</v>
      </c>
      <c r="M514" t="b">
        <f t="shared" si="75"/>
        <v>0</v>
      </c>
      <c r="N514" t="b">
        <f t="shared" si="76"/>
        <v>0</v>
      </c>
      <c r="O514" t="b">
        <f t="shared" si="77"/>
        <v>0</v>
      </c>
      <c r="P514" t="b">
        <f t="shared" si="78"/>
        <v>0</v>
      </c>
      <c r="Q514" t="b">
        <f t="shared" si="79"/>
        <v>0</v>
      </c>
    </row>
    <row r="515" spans="1:17" hidden="1">
      <c r="A515" s="171">
        <v>3822</v>
      </c>
      <c r="B515" t="b">
        <f t="shared" ref="B515:B578" si="80">+RIGHT(A515,1)="0"</f>
        <v>0</v>
      </c>
      <c r="C515" t="b">
        <f t="shared" ref="C515:C578" si="81">+RIGHT(A515,1)="1"</f>
        <v>0</v>
      </c>
      <c r="D515" t="b">
        <f t="shared" ref="D515:D578" si="82">+RIGHT(A515,1)="2"</f>
        <v>1</v>
      </c>
      <c r="E515" t="b">
        <f t="shared" ref="E515:E578" si="83">+RIGHT(A515,1)="3"</f>
        <v>0</v>
      </c>
      <c r="F515" t="b">
        <f t="shared" ref="F515:F578" si="84">+RIGHT(A515,1)="4"</f>
        <v>0</v>
      </c>
      <c r="L515" s="171">
        <v>3822</v>
      </c>
      <c r="M515" t="b">
        <f t="shared" ref="M515:M578" si="85">+RIGHT(L515,1)="5"</f>
        <v>0</v>
      </c>
      <c r="N515" t="b">
        <f t="shared" ref="N515:N578" si="86">+RIGHT(L515,1)="6"</f>
        <v>0</v>
      </c>
      <c r="O515" t="b">
        <f t="shared" ref="O515:O578" si="87">+RIGHT(L515,1)="7"</f>
        <v>0</v>
      </c>
      <c r="P515" t="b">
        <f t="shared" ref="P515:P578" si="88">+RIGHT(L515,1)="8"</f>
        <v>0</v>
      </c>
      <c r="Q515" t="b">
        <f t="shared" ref="Q515:Q578" si="89">+RIGHT(L515,1)="9"</f>
        <v>0</v>
      </c>
    </row>
    <row r="516" spans="1:17" hidden="1">
      <c r="A516" s="170">
        <v>4006</v>
      </c>
      <c r="B516" t="b">
        <f t="shared" si="80"/>
        <v>0</v>
      </c>
      <c r="C516" t="b">
        <f t="shared" si="81"/>
        <v>0</v>
      </c>
      <c r="D516" t="b">
        <f t="shared" si="82"/>
        <v>0</v>
      </c>
      <c r="E516" t="b">
        <f t="shared" si="83"/>
        <v>0</v>
      </c>
      <c r="F516" t="b">
        <f t="shared" si="84"/>
        <v>0</v>
      </c>
      <c r="L516" s="170">
        <v>4006</v>
      </c>
      <c r="M516" t="b">
        <f t="shared" si="85"/>
        <v>0</v>
      </c>
      <c r="N516" t="b">
        <f t="shared" si="86"/>
        <v>1</v>
      </c>
      <c r="O516" t="b">
        <f t="shared" si="87"/>
        <v>0</v>
      </c>
      <c r="P516" t="b">
        <f t="shared" si="88"/>
        <v>0</v>
      </c>
      <c r="Q516" t="b">
        <f t="shared" si="89"/>
        <v>0</v>
      </c>
    </row>
    <row r="517" spans="1:17" hidden="1">
      <c r="A517" s="171">
        <v>4933</v>
      </c>
      <c r="B517" t="b">
        <f t="shared" si="80"/>
        <v>0</v>
      </c>
      <c r="C517" t="b">
        <f t="shared" si="81"/>
        <v>0</v>
      </c>
      <c r="D517" t="b">
        <f t="shared" si="82"/>
        <v>0</v>
      </c>
      <c r="E517" t="b">
        <f t="shared" si="83"/>
        <v>1</v>
      </c>
      <c r="F517" t="b">
        <f t="shared" si="84"/>
        <v>0</v>
      </c>
      <c r="L517" s="171">
        <v>4933</v>
      </c>
      <c r="M517" t="b">
        <f t="shared" si="85"/>
        <v>0</v>
      </c>
      <c r="N517" t="b">
        <f t="shared" si="86"/>
        <v>0</v>
      </c>
      <c r="O517" t="b">
        <f t="shared" si="87"/>
        <v>0</v>
      </c>
      <c r="P517" t="b">
        <f t="shared" si="88"/>
        <v>0</v>
      </c>
      <c r="Q517" t="b">
        <f t="shared" si="89"/>
        <v>0</v>
      </c>
    </row>
    <row r="518" spans="1:17" hidden="1">
      <c r="A518" s="170">
        <v>7087</v>
      </c>
      <c r="B518" t="b">
        <f t="shared" si="80"/>
        <v>0</v>
      </c>
      <c r="C518" t="b">
        <f t="shared" si="81"/>
        <v>0</v>
      </c>
      <c r="D518" t="b">
        <f t="shared" si="82"/>
        <v>0</v>
      </c>
      <c r="E518" t="b">
        <f t="shared" si="83"/>
        <v>0</v>
      </c>
      <c r="F518" t="b">
        <f t="shared" si="84"/>
        <v>0</v>
      </c>
      <c r="L518" s="170">
        <v>7087</v>
      </c>
      <c r="M518" t="b">
        <f t="shared" si="85"/>
        <v>0</v>
      </c>
      <c r="N518" t="b">
        <f t="shared" si="86"/>
        <v>0</v>
      </c>
      <c r="O518" t="b">
        <f t="shared" si="87"/>
        <v>1</v>
      </c>
      <c r="P518" t="b">
        <f t="shared" si="88"/>
        <v>0</v>
      </c>
      <c r="Q518" t="b">
        <f t="shared" si="89"/>
        <v>0</v>
      </c>
    </row>
    <row r="519" spans="1:17" hidden="1">
      <c r="A519" s="171">
        <v>20002</v>
      </c>
      <c r="B519" t="b">
        <f t="shared" si="80"/>
        <v>0</v>
      </c>
      <c r="C519" t="b">
        <f t="shared" si="81"/>
        <v>0</v>
      </c>
      <c r="D519" t="b">
        <f t="shared" si="82"/>
        <v>1</v>
      </c>
      <c r="E519" t="b">
        <f t="shared" si="83"/>
        <v>0</v>
      </c>
      <c r="F519" t="b">
        <f t="shared" si="84"/>
        <v>0</v>
      </c>
      <c r="L519" s="171">
        <v>20002</v>
      </c>
      <c r="M519" t="b">
        <f t="shared" si="85"/>
        <v>0</v>
      </c>
      <c r="N519" t="b">
        <f t="shared" si="86"/>
        <v>0</v>
      </c>
      <c r="O519" t="b">
        <f t="shared" si="87"/>
        <v>0</v>
      </c>
      <c r="P519" t="b">
        <f t="shared" si="88"/>
        <v>0</v>
      </c>
      <c r="Q519" t="b">
        <f t="shared" si="89"/>
        <v>0</v>
      </c>
    </row>
    <row r="520" spans="1:17" hidden="1">
      <c r="A520" s="170">
        <v>20013</v>
      </c>
      <c r="B520" t="b">
        <f t="shared" si="80"/>
        <v>0</v>
      </c>
      <c r="C520" t="b">
        <f t="shared" si="81"/>
        <v>0</v>
      </c>
      <c r="D520" t="b">
        <f t="shared" si="82"/>
        <v>0</v>
      </c>
      <c r="E520" t="b">
        <f t="shared" si="83"/>
        <v>1</v>
      </c>
      <c r="F520" t="b">
        <f t="shared" si="84"/>
        <v>0</v>
      </c>
      <c r="L520" s="170">
        <v>20013</v>
      </c>
      <c r="M520" t="b">
        <f t="shared" si="85"/>
        <v>0</v>
      </c>
      <c r="N520" t="b">
        <f t="shared" si="86"/>
        <v>0</v>
      </c>
      <c r="O520" t="b">
        <f t="shared" si="87"/>
        <v>0</v>
      </c>
      <c r="P520" t="b">
        <f t="shared" si="88"/>
        <v>0</v>
      </c>
      <c r="Q520" t="b">
        <f t="shared" si="89"/>
        <v>0</v>
      </c>
    </row>
    <row r="521" spans="1:17" hidden="1">
      <c r="A521" s="171">
        <v>20026</v>
      </c>
      <c r="B521" t="b">
        <f t="shared" si="80"/>
        <v>0</v>
      </c>
      <c r="C521" t="b">
        <f t="shared" si="81"/>
        <v>0</v>
      </c>
      <c r="D521" t="b">
        <f t="shared" si="82"/>
        <v>0</v>
      </c>
      <c r="E521" t="b">
        <f t="shared" si="83"/>
        <v>0</v>
      </c>
      <c r="F521" t="b">
        <f t="shared" si="84"/>
        <v>0</v>
      </c>
      <c r="L521" s="171">
        <v>20026</v>
      </c>
      <c r="M521" t="b">
        <f t="shared" si="85"/>
        <v>0</v>
      </c>
      <c r="N521" t="b">
        <f t="shared" si="86"/>
        <v>1</v>
      </c>
      <c r="O521" t="b">
        <f t="shared" si="87"/>
        <v>0</v>
      </c>
      <c r="P521" t="b">
        <f t="shared" si="88"/>
        <v>0</v>
      </c>
      <c r="Q521" t="b">
        <f t="shared" si="89"/>
        <v>0</v>
      </c>
    </row>
    <row r="522" spans="1:17" hidden="1">
      <c r="A522" s="170">
        <v>20034</v>
      </c>
      <c r="B522" t="b">
        <f t="shared" si="80"/>
        <v>0</v>
      </c>
      <c r="C522" t="b">
        <f t="shared" si="81"/>
        <v>0</v>
      </c>
      <c r="D522" t="b">
        <f t="shared" si="82"/>
        <v>0</v>
      </c>
      <c r="E522" t="b">
        <f t="shared" si="83"/>
        <v>0</v>
      </c>
      <c r="F522" t="b">
        <f t="shared" si="84"/>
        <v>1</v>
      </c>
      <c r="L522" s="170">
        <v>20034</v>
      </c>
      <c r="M522" t="b">
        <f t="shared" si="85"/>
        <v>0</v>
      </c>
      <c r="N522" t="b">
        <f t="shared" si="86"/>
        <v>0</v>
      </c>
      <c r="O522" t="b">
        <f t="shared" si="87"/>
        <v>0</v>
      </c>
      <c r="P522" t="b">
        <f t="shared" si="88"/>
        <v>0</v>
      </c>
      <c r="Q522" t="b">
        <f t="shared" si="89"/>
        <v>0</v>
      </c>
    </row>
    <row r="523" spans="1:17" hidden="1">
      <c r="A523" s="171">
        <v>20042</v>
      </c>
      <c r="B523" t="b">
        <f t="shared" si="80"/>
        <v>0</v>
      </c>
      <c r="C523" t="b">
        <f t="shared" si="81"/>
        <v>0</v>
      </c>
      <c r="D523" t="b">
        <f t="shared" si="82"/>
        <v>1</v>
      </c>
      <c r="E523" t="b">
        <f t="shared" si="83"/>
        <v>0</v>
      </c>
      <c r="F523" t="b">
        <f t="shared" si="84"/>
        <v>0</v>
      </c>
      <c r="L523" s="171">
        <v>20042</v>
      </c>
      <c r="M523" t="b">
        <f t="shared" si="85"/>
        <v>0</v>
      </c>
      <c r="N523" t="b">
        <f t="shared" si="86"/>
        <v>0</v>
      </c>
      <c r="O523" t="b">
        <f t="shared" si="87"/>
        <v>0</v>
      </c>
      <c r="P523" t="b">
        <f t="shared" si="88"/>
        <v>0</v>
      </c>
      <c r="Q523" t="b">
        <f t="shared" si="89"/>
        <v>0</v>
      </c>
    </row>
    <row r="524" spans="1:17" hidden="1">
      <c r="A524" s="170">
        <v>20077</v>
      </c>
      <c r="B524" t="b">
        <f t="shared" si="80"/>
        <v>0</v>
      </c>
      <c r="C524" t="b">
        <f t="shared" si="81"/>
        <v>0</v>
      </c>
      <c r="D524" t="b">
        <f t="shared" si="82"/>
        <v>0</v>
      </c>
      <c r="E524" t="b">
        <f t="shared" si="83"/>
        <v>0</v>
      </c>
      <c r="F524" t="b">
        <f t="shared" si="84"/>
        <v>0</v>
      </c>
      <c r="L524" s="170">
        <v>20077</v>
      </c>
      <c r="M524" t="b">
        <f t="shared" si="85"/>
        <v>0</v>
      </c>
      <c r="N524" t="b">
        <f t="shared" si="86"/>
        <v>0</v>
      </c>
      <c r="O524" t="b">
        <f t="shared" si="87"/>
        <v>1</v>
      </c>
      <c r="P524" t="b">
        <f t="shared" si="88"/>
        <v>0</v>
      </c>
      <c r="Q524" t="b">
        <f t="shared" si="89"/>
        <v>0</v>
      </c>
    </row>
    <row r="525" spans="1:17" hidden="1">
      <c r="A525" s="171">
        <v>20097</v>
      </c>
      <c r="B525" t="b">
        <f t="shared" si="80"/>
        <v>0</v>
      </c>
      <c r="C525" t="b">
        <f t="shared" si="81"/>
        <v>0</v>
      </c>
      <c r="D525" t="b">
        <f t="shared" si="82"/>
        <v>0</v>
      </c>
      <c r="E525" t="b">
        <f t="shared" si="83"/>
        <v>0</v>
      </c>
      <c r="F525" t="b">
        <f t="shared" si="84"/>
        <v>0</v>
      </c>
      <c r="L525" s="171">
        <v>20097</v>
      </c>
      <c r="M525" t="b">
        <f t="shared" si="85"/>
        <v>0</v>
      </c>
      <c r="N525" t="b">
        <f t="shared" si="86"/>
        <v>0</v>
      </c>
      <c r="O525" t="b">
        <f t="shared" si="87"/>
        <v>1</v>
      </c>
      <c r="P525" t="b">
        <f t="shared" si="88"/>
        <v>0</v>
      </c>
      <c r="Q525" t="b">
        <f t="shared" si="89"/>
        <v>0</v>
      </c>
    </row>
    <row r="526" spans="1:17" hidden="1">
      <c r="A526" s="170">
        <v>20102</v>
      </c>
      <c r="B526" t="b">
        <f t="shared" si="80"/>
        <v>0</v>
      </c>
      <c r="C526" t="b">
        <f t="shared" si="81"/>
        <v>0</v>
      </c>
      <c r="D526" t="b">
        <f t="shared" si="82"/>
        <v>1</v>
      </c>
      <c r="E526" t="b">
        <f t="shared" si="83"/>
        <v>0</v>
      </c>
      <c r="F526" t="b">
        <f t="shared" si="84"/>
        <v>0</v>
      </c>
      <c r="L526" s="170">
        <v>20102</v>
      </c>
      <c r="M526" t="b">
        <f t="shared" si="85"/>
        <v>0</v>
      </c>
      <c r="N526" t="b">
        <f t="shared" si="86"/>
        <v>0</v>
      </c>
      <c r="O526" t="b">
        <f t="shared" si="87"/>
        <v>0</v>
      </c>
      <c r="P526" t="b">
        <f t="shared" si="88"/>
        <v>0</v>
      </c>
      <c r="Q526" t="b">
        <f t="shared" si="89"/>
        <v>0</v>
      </c>
    </row>
    <row r="527" spans="1:17" hidden="1">
      <c r="A527" s="171">
        <v>20108</v>
      </c>
      <c r="B527" t="b">
        <f t="shared" si="80"/>
        <v>0</v>
      </c>
      <c r="C527" t="b">
        <f t="shared" si="81"/>
        <v>0</v>
      </c>
      <c r="D527" t="b">
        <f t="shared" si="82"/>
        <v>0</v>
      </c>
      <c r="E527" t="b">
        <f t="shared" si="83"/>
        <v>0</v>
      </c>
      <c r="F527" t="b">
        <f t="shared" si="84"/>
        <v>0</v>
      </c>
      <c r="L527" s="171">
        <v>20108</v>
      </c>
      <c r="M527" t="b">
        <f t="shared" si="85"/>
        <v>0</v>
      </c>
      <c r="N527" t="b">
        <f t="shared" si="86"/>
        <v>0</v>
      </c>
      <c r="O527" t="b">
        <f t="shared" si="87"/>
        <v>0</v>
      </c>
      <c r="P527" t="b">
        <f t="shared" si="88"/>
        <v>1</v>
      </c>
      <c r="Q527" t="b">
        <f t="shared" si="89"/>
        <v>0</v>
      </c>
    </row>
    <row r="528" spans="1:17">
      <c r="A528" s="170">
        <v>20109</v>
      </c>
      <c r="B528" t="b">
        <f t="shared" si="80"/>
        <v>0</v>
      </c>
      <c r="C528" t="b">
        <f t="shared" si="81"/>
        <v>0</v>
      </c>
      <c r="D528" t="b">
        <f t="shared" si="82"/>
        <v>0</v>
      </c>
      <c r="E528" t="b">
        <f t="shared" si="83"/>
        <v>0</v>
      </c>
      <c r="F528" t="b">
        <f t="shared" si="84"/>
        <v>0</v>
      </c>
      <c r="L528" s="170">
        <v>20109</v>
      </c>
      <c r="M528" t="b">
        <f t="shared" si="85"/>
        <v>0</v>
      </c>
      <c r="N528" t="b">
        <f t="shared" si="86"/>
        <v>0</v>
      </c>
      <c r="O528" t="b">
        <f t="shared" si="87"/>
        <v>0</v>
      </c>
      <c r="P528" t="b">
        <f t="shared" si="88"/>
        <v>0</v>
      </c>
      <c r="Q528" t="b">
        <f t="shared" si="89"/>
        <v>1</v>
      </c>
    </row>
    <row r="529" spans="1:17" hidden="1">
      <c r="A529" s="171">
        <v>20126</v>
      </c>
      <c r="B529" t="b">
        <f t="shared" si="80"/>
        <v>0</v>
      </c>
      <c r="C529" t="b">
        <f t="shared" si="81"/>
        <v>0</v>
      </c>
      <c r="D529" t="b">
        <f t="shared" si="82"/>
        <v>0</v>
      </c>
      <c r="E529" t="b">
        <f t="shared" si="83"/>
        <v>0</v>
      </c>
      <c r="F529" t="b">
        <f t="shared" si="84"/>
        <v>0</v>
      </c>
      <c r="L529" s="171">
        <v>20126</v>
      </c>
      <c r="M529" t="b">
        <f t="shared" si="85"/>
        <v>0</v>
      </c>
      <c r="N529" t="b">
        <f t="shared" si="86"/>
        <v>1</v>
      </c>
      <c r="O529" t="b">
        <f t="shared" si="87"/>
        <v>0</v>
      </c>
      <c r="P529" t="b">
        <f t="shared" si="88"/>
        <v>0</v>
      </c>
      <c r="Q529" t="b">
        <f t="shared" si="89"/>
        <v>0</v>
      </c>
    </row>
    <row r="530" spans="1:17" hidden="1">
      <c r="A530" s="170">
        <v>20137</v>
      </c>
      <c r="B530" t="b">
        <f t="shared" si="80"/>
        <v>0</v>
      </c>
      <c r="C530" t="b">
        <f t="shared" si="81"/>
        <v>0</v>
      </c>
      <c r="D530" t="b">
        <f t="shared" si="82"/>
        <v>0</v>
      </c>
      <c r="E530" t="b">
        <f t="shared" si="83"/>
        <v>0</v>
      </c>
      <c r="F530" t="b">
        <f t="shared" si="84"/>
        <v>0</v>
      </c>
      <c r="L530" s="170">
        <v>20137</v>
      </c>
      <c r="M530" t="b">
        <f t="shared" si="85"/>
        <v>0</v>
      </c>
      <c r="N530" t="b">
        <f t="shared" si="86"/>
        <v>0</v>
      </c>
      <c r="O530" t="b">
        <f t="shared" si="87"/>
        <v>1</v>
      </c>
      <c r="P530" t="b">
        <f t="shared" si="88"/>
        <v>0</v>
      </c>
      <c r="Q530" t="b">
        <f t="shared" si="89"/>
        <v>0</v>
      </c>
    </row>
    <row r="531" spans="1:17" hidden="1">
      <c r="A531" s="171">
        <v>20138</v>
      </c>
      <c r="B531" t="b">
        <f t="shared" si="80"/>
        <v>0</v>
      </c>
      <c r="C531" t="b">
        <f t="shared" si="81"/>
        <v>0</v>
      </c>
      <c r="D531" t="b">
        <f t="shared" si="82"/>
        <v>0</v>
      </c>
      <c r="E531" t="b">
        <f t="shared" si="83"/>
        <v>0</v>
      </c>
      <c r="F531" t="b">
        <f t="shared" si="84"/>
        <v>0</v>
      </c>
      <c r="L531" s="171">
        <v>20138</v>
      </c>
      <c r="M531" t="b">
        <f t="shared" si="85"/>
        <v>0</v>
      </c>
      <c r="N531" t="b">
        <f t="shared" si="86"/>
        <v>0</v>
      </c>
      <c r="O531" t="b">
        <f t="shared" si="87"/>
        <v>0</v>
      </c>
      <c r="P531" t="b">
        <f t="shared" si="88"/>
        <v>1</v>
      </c>
      <c r="Q531" t="b">
        <f t="shared" si="89"/>
        <v>0</v>
      </c>
    </row>
    <row r="532" spans="1:17" hidden="1">
      <c r="A532" s="170">
        <v>20140</v>
      </c>
      <c r="B532" t="b">
        <f t="shared" si="80"/>
        <v>1</v>
      </c>
      <c r="C532" t="b">
        <f t="shared" si="81"/>
        <v>0</v>
      </c>
      <c r="D532" t="b">
        <f t="shared" si="82"/>
        <v>0</v>
      </c>
      <c r="E532" t="b">
        <f t="shared" si="83"/>
        <v>0</v>
      </c>
      <c r="F532" t="b">
        <f t="shared" si="84"/>
        <v>0</v>
      </c>
      <c r="L532" s="170">
        <v>20140</v>
      </c>
      <c r="M532" t="b">
        <f t="shared" si="85"/>
        <v>0</v>
      </c>
      <c r="N532" t="b">
        <f t="shared" si="86"/>
        <v>0</v>
      </c>
      <c r="O532" t="b">
        <f t="shared" si="87"/>
        <v>0</v>
      </c>
      <c r="P532" t="b">
        <f t="shared" si="88"/>
        <v>0</v>
      </c>
      <c r="Q532" t="b">
        <f t="shared" si="89"/>
        <v>0</v>
      </c>
    </row>
    <row r="533" spans="1:17" hidden="1">
      <c r="A533" s="171">
        <v>20141</v>
      </c>
      <c r="B533" t="b">
        <f t="shared" si="80"/>
        <v>0</v>
      </c>
      <c r="C533" t="b">
        <f t="shared" si="81"/>
        <v>1</v>
      </c>
      <c r="D533" t="b">
        <f t="shared" si="82"/>
        <v>0</v>
      </c>
      <c r="E533" t="b">
        <f t="shared" si="83"/>
        <v>0</v>
      </c>
      <c r="F533" t="b">
        <f t="shared" si="84"/>
        <v>0</v>
      </c>
      <c r="L533" s="171">
        <v>20141</v>
      </c>
      <c r="M533" t="b">
        <f t="shared" si="85"/>
        <v>0</v>
      </c>
      <c r="N533" t="b">
        <f t="shared" si="86"/>
        <v>0</v>
      </c>
      <c r="O533" t="b">
        <f t="shared" si="87"/>
        <v>0</v>
      </c>
      <c r="P533" t="b">
        <f t="shared" si="88"/>
        <v>0</v>
      </c>
      <c r="Q533" t="b">
        <f t="shared" si="89"/>
        <v>0</v>
      </c>
    </row>
    <row r="534" spans="1:17" hidden="1">
      <c r="A534" s="170">
        <v>20143</v>
      </c>
      <c r="B534" t="b">
        <f t="shared" si="80"/>
        <v>0</v>
      </c>
      <c r="C534" t="b">
        <f t="shared" si="81"/>
        <v>0</v>
      </c>
      <c r="D534" t="b">
        <f t="shared" si="82"/>
        <v>0</v>
      </c>
      <c r="E534" t="b">
        <f t="shared" si="83"/>
        <v>1</v>
      </c>
      <c r="F534" t="b">
        <f t="shared" si="84"/>
        <v>0</v>
      </c>
      <c r="L534" s="170">
        <v>20143</v>
      </c>
      <c r="M534" t="b">
        <f t="shared" si="85"/>
        <v>0</v>
      </c>
      <c r="N534" t="b">
        <f t="shared" si="86"/>
        <v>0</v>
      </c>
      <c r="O534" t="b">
        <f t="shared" si="87"/>
        <v>0</v>
      </c>
      <c r="P534" t="b">
        <f t="shared" si="88"/>
        <v>0</v>
      </c>
      <c r="Q534" t="b">
        <f t="shared" si="89"/>
        <v>0</v>
      </c>
    </row>
    <row r="535" spans="1:17" hidden="1">
      <c r="A535" s="171">
        <v>20152</v>
      </c>
      <c r="B535" t="b">
        <f t="shared" si="80"/>
        <v>0</v>
      </c>
      <c r="C535" t="b">
        <f t="shared" si="81"/>
        <v>0</v>
      </c>
      <c r="D535" t="b">
        <f t="shared" si="82"/>
        <v>1</v>
      </c>
      <c r="E535" t="b">
        <f t="shared" si="83"/>
        <v>0</v>
      </c>
      <c r="F535" t="b">
        <f t="shared" si="84"/>
        <v>0</v>
      </c>
      <c r="L535" s="171">
        <v>20152</v>
      </c>
      <c r="M535" t="b">
        <f t="shared" si="85"/>
        <v>0</v>
      </c>
      <c r="N535" t="b">
        <f t="shared" si="86"/>
        <v>0</v>
      </c>
      <c r="O535" t="b">
        <f t="shared" si="87"/>
        <v>0</v>
      </c>
      <c r="P535" t="b">
        <f t="shared" si="88"/>
        <v>0</v>
      </c>
      <c r="Q535" t="b">
        <f t="shared" si="89"/>
        <v>0</v>
      </c>
    </row>
    <row r="536" spans="1:17" hidden="1">
      <c r="A536" s="170">
        <v>20154</v>
      </c>
      <c r="B536" t="b">
        <f t="shared" si="80"/>
        <v>0</v>
      </c>
      <c r="C536" t="b">
        <f t="shared" si="81"/>
        <v>0</v>
      </c>
      <c r="D536" t="b">
        <f t="shared" si="82"/>
        <v>0</v>
      </c>
      <c r="E536" t="b">
        <f t="shared" si="83"/>
        <v>0</v>
      </c>
      <c r="F536" t="b">
        <f t="shared" si="84"/>
        <v>1</v>
      </c>
      <c r="L536" s="170">
        <v>20154</v>
      </c>
      <c r="M536" t="b">
        <f t="shared" si="85"/>
        <v>0</v>
      </c>
      <c r="N536" t="b">
        <f t="shared" si="86"/>
        <v>0</v>
      </c>
      <c r="O536" t="b">
        <f t="shared" si="87"/>
        <v>0</v>
      </c>
      <c r="P536" t="b">
        <f t="shared" si="88"/>
        <v>0</v>
      </c>
      <c r="Q536" t="b">
        <f t="shared" si="89"/>
        <v>0</v>
      </c>
    </row>
    <row r="537" spans="1:17" hidden="1">
      <c r="A537" s="171">
        <v>20158</v>
      </c>
      <c r="B537" t="b">
        <f t="shared" si="80"/>
        <v>0</v>
      </c>
      <c r="C537" t="b">
        <f t="shared" si="81"/>
        <v>0</v>
      </c>
      <c r="D537" t="b">
        <f t="shared" si="82"/>
        <v>0</v>
      </c>
      <c r="E537" t="b">
        <f t="shared" si="83"/>
        <v>0</v>
      </c>
      <c r="F537" t="b">
        <f t="shared" si="84"/>
        <v>0</v>
      </c>
      <c r="L537" s="171">
        <v>20158</v>
      </c>
      <c r="M537" t="b">
        <f t="shared" si="85"/>
        <v>0</v>
      </c>
      <c r="N537" t="b">
        <f t="shared" si="86"/>
        <v>0</v>
      </c>
      <c r="O537" t="b">
        <f t="shared" si="87"/>
        <v>0</v>
      </c>
      <c r="P537" t="b">
        <f t="shared" si="88"/>
        <v>1</v>
      </c>
      <c r="Q537" t="b">
        <f t="shared" si="89"/>
        <v>0</v>
      </c>
    </row>
    <row r="538" spans="1:17" hidden="1">
      <c r="A538" s="170">
        <v>20163</v>
      </c>
      <c r="B538" t="b">
        <f t="shared" si="80"/>
        <v>0</v>
      </c>
      <c r="C538" t="b">
        <f t="shared" si="81"/>
        <v>0</v>
      </c>
      <c r="D538" t="b">
        <f t="shared" si="82"/>
        <v>0</v>
      </c>
      <c r="E538" t="b">
        <f t="shared" si="83"/>
        <v>1</v>
      </c>
      <c r="F538" t="b">
        <f t="shared" si="84"/>
        <v>0</v>
      </c>
      <c r="L538" s="170">
        <v>20163</v>
      </c>
      <c r="M538" t="b">
        <f t="shared" si="85"/>
        <v>0</v>
      </c>
      <c r="N538" t="b">
        <f t="shared" si="86"/>
        <v>0</v>
      </c>
      <c r="O538" t="b">
        <f t="shared" si="87"/>
        <v>0</v>
      </c>
      <c r="P538" t="b">
        <f t="shared" si="88"/>
        <v>0</v>
      </c>
      <c r="Q538" t="b">
        <f t="shared" si="89"/>
        <v>0</v>
      </c>
    </row>
    <row r="539" spans="1:17" hidden="1">
      <c r="A539" s="171">
        <v>20172</v>
      </c>
      <c r="B539" t="b">
        <f t="shared" si="80"/>
        <v>0</v>
      </c>
      <c r="C539" t="b">
        <f t="shared" si="81"/>
        <v>0</v>
      </c>
      <c r="D539" t="b">
        <f t="shared" si="82"/>
        <v>1</v>
      </c>
      <c r="E539" t="b">
        <f t="shared" si="83"/>
        <v>0</v>
      </c>
      <c r="F539" t="b">
        <f t="shared" si="84"/>
        <v>0</v>
      </c>
      <c r="L539" s="171">
        <v>20172</v>
      </c>
      <c r="M539" t="b">
        <f t="shared" si="85"/>
        <v>0</v>
      </c>
      <c r="N539" t="b">
        <f t="shared" si="86"/>
        <v>0</v>
      </c>
      <c r="O539" t="b">
        <f t="shared" si="87"/>
        <v>0</v>
      </c>
      <c r="P539" t="b">
        <f t="shared" si="88"/>
        <v>0</v>
      </c>
      <c r="Q539" t="b">
        <f t="shared" si="89"/>
        <v>0</v>
      </c>
    </row>
    <row r="540" spans="1:17" hidden="1">
      <c r="A540" s="170">
        <v>20180</v>
      </c>
      <c r="B540" t="b">
        <f t="shared" si="80"/>
        <v>1</v>
      </c>
      <c r="C540" t="b">
        <f t="shared" si="81"/>
        <v>0</v>
      </c>
      <c r="D540" t="b">
        <f t="shared" si="82"/>
        <v>0</v>
      </c>
      <c r="E540" t="b">
        <f t="shared" si="83"/>
        <v>0</v>
      </c>
      <c r="F540" t="b">
        <f t="shared" si="84"/>
        <v>0</v>
      </c>
      <c r="L540" s="170">
        <v>20180</v>
      </c>
      <c r="M540" t="b">
        <f t="shared" si="85"/>
        <v>0</v>
      </c>
      <c r="N540" t="b">
        <f t="shared" si="86"/>
        <v>0</v>
      </c>
      <c r="O540" t="b">
        <f t="shared" si="87"/>
        <v>0</v>
      </c>
      <c r="P540" t="b">
        <f t="shared" si="88"/>
        <v>0</v>
      </c>
      <c r="Q540" t="b">
        <f t="shared" si="89"/>
        <v>0</v>
      </c>
    </row>
    <row r="541" spans="1:17" hidden="1">
      <c r="A541" s="171">
        <v>20185</v>
      </c>
      <c r="B541" t="b">
        <f t="shared" si="80"/>
        <v>0</v>
      </c>
      <c r="C541" t="b">
        <f t="shared" si="81"/>
        <v>0</v>
      </c>
      <c r="D541" t="b">
        <f t="shared" si="82"/>
        <v>0</v>
      </c>
      <c r="E541" t="b">
        <f t="shared" si="83"/>
        <v>0</v>
      </c>
      <c r="F541" t="b">
        <f t="shared" si="84"/>
        <v>0</v>
      </c>
      <c r="L541" s="171">
        <v>20185</v>
      </c>
      <c r="M541" t="b">
        <f t="shared" si="85"/>
        <v>1</v>
      </c>
      <c r="N541" t="b">
        <f t="shared" si="86"/>
        <v>0</v>
      </c>
      <c r="O541" t="b">
        <f t="shared" si="87"/>
        <v>0</v>
      </c>
      <c r="P541" t="b">
        <f t="shared" si="88"/>
        <v>0</v>
      </c>
      <c r="Q541" t="b">
        <f t="shared" si="89"/>
        <v>0</v>
      </c>
    </row>
    <row r="542" spans="1:17" hidden="1">
      <c r="A542" s="170">
        <v>20193</v>
      </c>
      <c r="B542" t="b">
        <f t="shared" si="80"/>
        <v>0</v>
      </c>
      <c r="C542" t="b">
        <f t="shared" si="81"/>
        <v>0</v>
      </c>
      <c r="D542" t="b">
        <f t="shared" si="82"/>
        <v>0</v>
      </c>
      <c r="E542" t="b">
        <f t="shared" si="83"/>
        <v>1</v>
      </c>
      <c r="F542" t="b">
        <f t="shared" si="84"/>
        <v>0</v>
      </c>
      <c r="L542" s="170">
        <v>20193</v>
      </c>
      <c r="M542" t="b">
        <f t="shared" si="85"/>
        <v>0</v>
      </c>
      <c r="N542" t="b">
        <f t="shared" si="86"/>
        <v>0</v>
      </c>
      <c r="O542" t="b">
        <f t="shared" si="87"/>
        <v>0</v>
      </c>
      <c r="P542" t="b">
        <f t="shared" si="88"/>
        <v>0</v>
      </c>
      <c r="Q542" t="b">
        <f t="shared" si="89"/>
        <v>0</v>
      </c>
    </row>
    <row r="543" spans="1:17" hidden="1">
      <c r="A543" s="171">
        <v>20194</v>
      </c>
      <c r="B543" t="b">
        <f t="shared" si="80"/>
        <v>0</v>
      </c>
      <c r="C543" t="b">
        <f t="shared" si="81"/>
        <v>0</v>
      </c>
      <c r="D543" t="b">
        <f t="shared" si="82"/>
        <v>0</v>
      </c>
      <c r="E543" t="b">
        <f t="shared" si="83"/>
        <v>0</v>
      </c>
      <c r="F543" t="b">
        <f t="shared" si="84"/>
        <v>1</v>
      </c>
      <c r="L543" s="171">
        <v>20194</v>
      </c>
      <c r="M543" t="b">
        <f t="shared" si="85"/>
        <v>0</v>
      </c>
      <c r="N543" t="b">
        <f t="shared" si="86"/>
        <v>0</v>
      </c>
      <c r="O543" t="b">
        <f t="shared" si="87"/>
        <v>0</v>
      </c>
      <c r="P543" t="b">
        <f t="shared" si="88"/>
        <v>0</v>
      </c>
      <c r="Q543" t="b">
        <f t="shared" si="89"/>
        <v>0</v>
      </c>
    </row>
    <row r="544" spans="1:17" hidden="1">
      <c r="A544" s="170">
        <v>20200</v>
      </c>
      <c r="B544" t="b">
        <f t="shared" si="80"/>
        <v>1</v>
      </c>
      <c r="C544" t="b">
        <f t="shared" si="81"/>
        <v>0</v>
      </c>
      <c r="D544" t="b">
        <f t="shared" si="82"/>
        <v>0</v>
      </c>
      <c r="E544" t="b">
        <f t="shared" si="83"/>
        <v>0</v>
      </c>
      <c r="F544" t="b">
        <f t="shared" si="84"/>
        <v>0</v>
      </c>
      <c r="L544" s="170">
        <v>20200</v>
      </c>
      <c r="M544" t="b">
        <f t="shared" si="85"/>
        <v>0</v>
      </c>
      <c r="N544" t="b">
        <f t="shared" si="86"/>
        <v>0</v>
      </c>
      <c r="O544" t="b">
        <f t="shared" si="87"/>
        <v>0</v>
      </c>
      <c r="P544" t="b">
        <f t="shared" si="88"/>
        <v>0</v>
      </c>
      <c r="Q544" t="b">
        <f t="shared" si="89"/>
        <v>0</v>
      </c>
    </row>
    <row r="545" spans="1:17" hidden="1">
      <c r="A545" s="171">
        <v>20204</v>
      </c>
      <c r="B545" t="b">
        <f t="shared" si="80"/>
        <v>0</v>
      </c>
      <c r="C545" t="b">
        <f t="shared" si="81"/>
        <v>0</v>
      </c>
      <c r="D545" t="b">
        <f t="shared" si="82"/>
        <v>0</v>
      </c>
      <c r="E545" t="b">
        <f t="shared" si="83"/>
        <v>0</v>
      </c>
      <c r="F545" t="b">
        <f t="shared" si="84"/>
        <v>1</v>
      </c>
      <c r="L545" s="171">
        <v>20204</v>
      </c>
      <c r="M545" t="b">
        <f t="shared" si="85"/>
        <v>0</v>
      </c>
      <c r="N545" t="b">
        <f t="shared" si="86"/>
        <v>0</v>
      </c>
      <c r="O545" t="b">
        <f t="shared" si="87"/>
        <v>0</v>
      </c>
      <c r="P545" t="b">
        <f t="shared" si="88"/>
        <v>0</v>
      </c>
      <c r="Q545" t="b">
        <f t="shared" si="89"/>
        <v>0</v>
      </c>
    </row>
    <row r="546" spans="1:17">
      <c r="A546" s="170">
        <v>20209</v>
      </c>
      <c r="B546" t="b">
        <f t="shared" si="80"/>
        <v>0</v>
      </c>
      <c r="C546" t="b">
        <f t="shared" si="81"/>
        <v>0</v>
      </c>
      <c r="D546" t="b">
        <f t="shared" si="82"/>
        <v>0</v>
      </c>
      <c r="E546" t="b">
        <f t="shared" si="83"/>
        <v>0</v>
      </c>
      <c r="F546" t="b">
        <f t="shared" si="84"/>
        <v>0</v>
      </c>
      <c r="L546" s="170">
        <v>20209</v>
      </c>
      <c r="M546" t="b">
        <f t="shared" si="85"/>
        <v>0</v>
      </c>
      <c r="N546" t="b">
        <f t="shared" si="86"/>
        <v>0</v>
      </c>
      <c r="O546" t="b">
        <f t="shared" si="87"/>
        <v>0</v>
      </c>
      <c r="P546" t="b">
        <f t="shared" si="88"/>
        <v>0</v>
      </c>
      <c r="Q546" t="b">
        <f t="shared" si="89"/>
        <v>1</v>
      </c>
    </row>
    <row r="547" spans="1:17" hidden="1">
      <c r="A547" s="171">
        <v>20212</v>
      </c>
      <c r="B547" t="b">
        <f t="shared" si="80"/>
        <v>0</v>
      </c>
      <c r="C547" t="b">
        <f t="shared" si="81"/>
        <v>0</v>
      </c>
      <c r="D547" t="b">
        <f t="shared" si="82"/>
        <v>1</v>
      </c>
      <c r="E547" t="b">
        <f t="shared" si="83"/>
        <v>0</v>
      </c>
      <c r="F547" t="b">
        <f t="shared" si="84"/>
        <v>0</v>
      </c>
      <c r="L547" s="171">
        <v>20212</v>
      </c>
      <c r="M547" t="b">
        <f t="shared" si="85"/>
        <v>0</v>
      </c>
      <c r="N547" t="b">
        <f t="shared" si="86"/>
        <v>0</v>
      </c>
      <c r="O547" t="b">
        <f t="shared" si="87"/>
        <v>0</v>
      </c>
      <c r="P547" t="b">
        <f t="shared" si="88"/>
        <v>0</v>
      </c>
      <c r="Q547" t="b">
        <f t="shared" si="89"/>
        <v>0</v>
      </c>
    </row>
    <row r="548" spans="1:17" hidden="1">
      <c r="A548" s="170">
        <v>20217</v>
      </c>
      <c r="B548" t="b">
        <f t="shared" si="80"/>
        <v>0</v>
      </c>
      <c r="C548" t="b">
        <f t="shared" si="81"/>
        <v>0</v>
      </c>
      <c r="D548" t="b">
        <f t="shared" si="82"/>
        <v>0</v>
      </c>
      <c r="E548" t="b">
        <f t="shared" si="83"/>
        <v>0</v>
      </c>
      <c r="F548" t="b">
        <f t="shared" si="84"/>
        <v>0</v>
      </c>
      <c r="L548" s="170">
        <v>20217</v>
      </c>
      <c r="M548" t="b">
        <f t="shared" si="85"/>
        <v>0</v>
      </c>
      <c r="N548" t="b">
        <f t="shared" si="86"/>
        <v>0</v>
      </c>
      <c r="O548" t="b">
        <f t="shared" si="87"/>
        <v>1</v>
      </c>
      <c r="P548" t="b">
        <f t="shared" si="88"/>
        <v>0</v>
      </c>
      <c r="Q548" t="b">
        <f t="shared" si="89"/>
        <v>0</v>
      </c>
    </row>
    <row r="549" spans="1:17" hidden="1">
      <c r="A549" s="171">
        <v>20222</v>
      </c>
      <c r="B549" t="b">
        <f t="shared" si="80"/>
        <v>0</v>
      </c>
      <c r="C549" t="b">
        <f t="shared" si="81"/>
        <v>0</v>
      </c>
      <c r="D549" t="b">
        <f t="shared" si="82"/>
        <v>1</v>
      </c>
      <c r="E549" t="b">
        <f t="shared" si="83"/>
        <v>0</v>
      </c>
      <c r="F549" t="b">
        <f t="shared" si="84"/>
        <v>0</v>
      </c>
      <c r="L549" s="171">
        <v>20222</v>
      </c>
      <c r="M549" t="b">
        <f t="shared" si="85"/>
        <v>0</v>
      </c>
      <c r="N549" t="b">
        <f t="shared" si="86"/>
        <v>0</v>
      </c>
      <c r="O549" t="b">
        <f t="shared" si="87"/>
        <v>0</v>
      </c>
      <c r="P549" t="b">
        <f t="shared" si="88"/>
        <v>0</v>
      </c>
      <c r="Q549" t="b">
        <f t="shared" si="89"/>
        <v>0</v>
      </c>
    </row>
    <row r="550" spans="1:17" hidden="1">
      <c r="A550" s="170">
        <v>20235</v>
      </c>
      <c r="B550" t="b">
        <f t="shared" si="80"/>
        <v>0</v>
      </c>
      <c r="C550" t="b">
        <f t="shared" si="81"/>
        <v>0</v>
      </c>
      <c r="D550" t="b">
        <f t="shared" si="82"/>
        <v>0</v>
      </c>
      <c r="E550" t="b">
        <f t="shared" si="83"/>
        <v>0</v>
      </c>
      <c r="F550" t="b">
        <f t="shared" si="84"/>
        <v>0</v>
      </c>
      <c r="L550" s="170">
        <v>20235</v>
      </c>
      <c r="M550" t="b">
        <f t="shared" si="85"/>
        <v>1</v>
      </c>
      <c r="N550" t="b">
        <f t="shared" si="86"/>
        <v>0</v>
      </c>
      <c r="O550" t="b">
        <f t="shared" si="87"/>
        <v>0</v>
      </c>
      <c r="P550" t="b">
        <f t="shared" si="88"/>
        <v>0</v>
      </c>
      <c r="Q550" t="b">
        <f t="shared" si="89"/>
        <v>0</v>
      </c>
    </row>
    <row r="551" spans="1:17">
      <c r="A551" s="171">
        <v>20249</v>
      </c>
      <c r="B551" t="b">
        <f t="shared" si="80"/>
        <v>0</v>
      </c>
      <c r="C551" t="b">
        <f t="shared" si="81"/>
        <v>0</v>
      </c>
      <c r="D551" t="b">
        <f t="shared" si="82"/>
        <v>0</v>
      </c>
      <c r="E551" t="b">
        <f t="shared" si="83"/>
        <v>0</v>
      </c>
      <c r="F551" t="b">
        <f t="shared" si="84"/>
        <v>0</v>
      </c>
      <c r="L551" s="171">
        <v>20249</v>
      </c>
      <c r="M551" t="b">
        <f t="shared" si="85"/>
        <v>0</v>
      </c>
      <c r="N551" t="b">
        <f t="shared" si="86"/>
        <v>0</v>
      </c>
      <c r="O551" t="b">
        <f t="shared" si="87"/>
        <v>0</v>
      </c>
      <c r="P551" t="b">
        <f t="shared" si="88"/>
        <v>0</v>
      </c>
      <c r="Q551" t="b">
        <f t="shared" si="89"/>
        <v>1</v>
      </c>
    </row>
    <row r="552" spans="1:17" hidden="1">
      <c r="A552" s="170">
        <v>20251</v>
      </c>
      <c r="B552" t="b">
        <f t="shared" si="80"/>
        <v>0</v>
      </c>
      <c r="C552" t="b">
        <f t="shared" si="81"/>
        <v>1</v>
      </c>
      <c r="D552" t="b">
        <f t="shared" si="82"/>
        <v>0</v>
      </c>
      <c r="E552" t="b">
        <f t="shared" si="83"/>
        <v>0</v>
      </c>
      <c r="F552" t="b">
        <f t="shared" si="84"/>
        <v>0</v>
      </c>
      <c r="L552" s="170">
        <v>20251</v>
      </c>
      <c r="M552" t="b">
        <f t="shared" si="85"/>
        <v>0</v>
      </c>
      <c r="N552" t="b">
        <f t="shared" si="86"/>
        <v>0</v>
      </c>
      <c r="O552" t="b">
        <f t="shared" si="87"/>
        <v>0</v>
      </c>
      <c r="P552" t="b">
        <f t="shared" si="88"/>
        <v>0</v>
      </c>
      <c r="Q552" t="b">
        <f t="shared" si="89"/>
        <v>0</v>
      </c>
    </row>
    <row r="553" spans="1:17" hidden="1">
      <c r="A553" s="171">
        <v>20263</v>
      </c>
      <c r="B553" t="b">
        <f t="shared" si="80"/>
        <v>0</v>
      </c>
      <c r="C553" t="b">
        <f t="shared" si="81"/>
        <v>0</v>
      </c>
      <c r="D553" t="b">
        <f t="shared" si="82"/>
        <v>0</v>
      </c>
      <c r="E553" t="b">
        <f t="shared" si="83"/>
        <v>1</v>
      </c>
      <c r="F553" t="b">
        <f t="shared" si="84"/>
        <v>0</v>
      </c>
      <c r="L553" s="171">
        <v>20263</v>
      </c>
      <c r="M553" t="b">
        <f t="shared" si="85"/>
        <v>0</v>
      </c>
      <c r="N553" t="b">
        <f t="shared" si="86"/>
        <v>0</v>
      </c>
      <c r="O553" t="b">
        <f t="shared" si="87"/>
        <v>0</v>
      </c>
      <c r="P553" t="b">
        <f t="shared" si="88"/>
        <v>0</v>
      </c>
      <c r="Q553" t="b">
        <f t="shared" si="89"/>
        <v>0</v>
      </c>
    </row>
    <row r="554" spans="1:17">
      <c r="A554" s="170">
        <v>20269</v>
      </c>
      <c r="B554" t="b">
        <f t="shared" si="80"/>
        <v>0</v>
      </c>
      <c r="C554" t="b">
        <f t="shared" si="81"/>
        <v>0</v>
      </c>
      <c r="D554" t="b">
        <f t="shared" si="82"/>
        <v>0</v>
      </c>
      <c r="E554" t="b">
        <f t="shared" si="83"/>
        <v>0</v>
      </c>
      <c r="F554" t="b">
        <f t="shared" si="84"/>
        <v>0</v>
      </c>
      <c r="L554" s="170">
        <v>20269</v>
      </c>
      <c r="M554" t="b">
        <f t="shared" si="85"/>
        <v>0</v>
      </c>
      <c r="N554" t="b">
        <f t="shared" si="86"/>
        <v>0</v>
      </c>
      <c r="O554" t="b">
        <f t="shared" si="87"/>
        <v>0</v>
      </c>
      <c r="P554" t="b">
        <f t="shared" si="88"/>
        <v>0</v>
      </c>
      <c r="Q554" t="b">
        <f t="shared" si="89"/>
        <v>1</v>
      </c>
    </row>
    <row r="555" spans="1:17" hidden="1">
      <c r="A555" s="171">
        <v>20270</v>
      </c>
      <c r="B555" t="b">
        <f t="shared" si="80"/>
        <v>1</v>
      </c>
      <c r="C555" t="b">
        <f t="shared" si="81"/>
        <v>0</v>
      </c>
      <c r="D555" t="b">
        <f t="shared" si="82"/>
        <v>0</v>
      </c>
      <c r="E555" t="b">
        <f t="shared" si="83"/>
        <v>0</v>
      </c>
      <c r="F555" t="b">
        <f t="shared" si="84"/>
        <v>0</v>
      </c>
      <c r="L555" s="171">
        <v>20270</v>
      </c>
      <c r="M555" t="b">
        <f t="shared" si="85"/>
        <v>0</v>
      </c>
      <c r="N555" t="b">
        <f t="shared" si="86"/>
        <v>0</v>
      </c>
      <c r="O555" t="b">
        <f t="shared" si="87"/>
        <v>0</v>
      </c>
      <c r="P555" t="b">
        <f t="shared" si="88"/>
        <v>0</v>
      </c>
      <c r="Q555" t="b">
        <f t="shared" si="89"/>
        <v>0</v>
      </c>
    </row>
    <row r="556" spans="1:17" hidden="1">
      <c r="A556" s="170">
        <v>20278</v>
      </c>
      <c r="B556" t="b">
        <f t="shared" si="80"/>
        <v>0</v>
      </c>
      <c r="C556" t="b">
        <f t="shared" si="81"/>
        <v>0</v>
      </c>
      <c r="D556" t="b">
        <f t="shared" si="82"/>
        <v>0</v>
      </c>
      <c r="E556" t="b">
        <f t="shared" si="83"/>
        <v>0</v>
      </c>
      <c r="F556" t="b">
        <f t="shared" si="84"/>
        <v>0</v>
      </c>
      <c r="L556" s="170">
        <v>20278</v>
      </c>
      <c r="M556" t="b">
        <f t="shared" si="85"/>
        <v>0</v>
      </c>
      <c r="N556" t="b">
        <f t="shared" si="86"/>
        <v>0</v>
      </c>
      <c r="O556" t="b">
        <f t="shared" si="87"/>
        <v>0</v>
      </c>
      <c r="P556" t="b">
        <f t="shared" si="88"/>
        <v>1</v>
      </c>
      <c r="Q556" t="b">
        <f t="shared" si="89"/>
        <v>0</v>
      </c>
    </row>
    <row r="557" spans="1:17" hidden="1">
      <c r="A557" s="171">
        <v>20300</v>
      </c>
      <c r="B557" t="b">
        <f t="shared" si="80"/>
        <v>1</v>
      </c>
      <c r="C557" t="b">
        <f t="shared" si="81"/>
        <v>0</v>
      </c>
      <c r="D557" t="b">
        <f t="shared" si="82"/>
        <v>0</v>
      </c>
      <c r="E557" t="b">
        <f t="shared" si="83"/>
        <v>0</v>
      </c>
      <c r="F557" t="b">
        <f t="shared" si="84"/>
        <v>0</v>
      </c>
      <c r="L557" s="171">
        <v>20300</v>
      </c>
      <c r="M557" t="b">
        <f t="shared" si="85"/>
        <v>0</v>
      </c>
      <c r="N557" t="b">
        <f t="shared" si="86"/>
        <v>0</v>
      </c>
      <c r="O557" t="b">
        <f t="shared" si="87"/>
        <v>0</v>
      </c>
      <c r="P557" t="b">
        <f t="shared" si="88"/>
        <v>0</v>
      </c>
      <c r="Q557" t="b">
        <f t="shared" si="89"/>
        <v>0</v>
      </c>
    </row>
    <row r="558" spans="1:17" hidden="1">
      <c r="A558" s="170">
        <v>20301</v>
      </c>
      <c r="B558" t="b">
        <f t="shared" si="80"/>
        <v>0</v>
      </c>
      <c r="C558" t="b">
        <f t="shared" si="81"/>
        <v>1</v>
      </c>
      <c r="D558" t="b">
        <f t="shared" si="82"/>
        <v>0</v>
      </c>
      <c r="E558" t="b">
        <f t="shared" si="83"/>
        <v>0</v>
      </c>
      <c r="F558" t="b">
        <f t="shared" si="84"/>
        <v>0</v>
      </c>
      <c r="L558" s="170">
        <v>20301</v>
      </c>
      <c r="M558" t="b">
        <f t="shared" si="85"/>
        <v>0</v>
      </c>
      <c r="N558" t="b">
        <f t="shared" si="86"/>
        <v>0</v>
      </c>
      <c r="O558" t="b">
        <f t="shared" si="87"/>
        <v>0</v>
      </c>
      <c r="P558" t="b">
        <f t="shared" si="88"/>
        <v>0</v>
      </c>
      <c r="Q558" t="b">
        <f t="shared" si="89"/>
        <v>0</v>
      </c>
    </row>
    <row r="559" spans="1:17" hidden="1">
      <c r="A559" s="171">
        <v>20307</v>
      </c>
      <c r="B559" t="b">
        <f t="shared" si="80"/>
        <v>0</v>
      </c>
      <c r="C559" t="b">
        <f t="shared" si="81"/>
        <v>0</v>
      </c>
      <c r="D559" t="b">
        <f t="shared" si="82"/>
        <v>0</v>
      </c>
      <c r="E559" t="b">
        <f t="shared" si="83"/>
        <v>0</v>
      </c>
      <c r="F559" t="b">
        <f t="shared" si="84"/>
        <v>0</v>
      </c>
      <c r="L559" s="171">
        <v>20307</v>
      </c>
      <c r="M559" t="b">
        <f t="shared" si="85"/>
        <v>0</v>
      </c>
      <c r="N559" t="b">
        <f t="shared" si="86"/>
        <v>0</v>
      </c>
      <c r="O559" t="b">
        <f t="shared" si="87"/>
        <v>1</v>
      </c>
      <c r="P559" t="b">
        <f t="shared" si="88"/>
        <v>0</v>
      </c>
      <c r="Q559" t="b">
        <f t="shared" si="89"/>
        <v>0</v>
      </c>
    </row>
    <row r="560" spans="1:17" hidden="1">
      <c r="A560" s="170">
        <v>20318</v>
      </c>
      <c r="B560" t="b">
        <f t="shared" si="80"/>
        <v>0</v>
      </c>
      <c r="C560" t="b">
        <f t="shared" si="81"/>
        <v>0</v>
      </c>
      <c r="D560" t="b">
        <f t="shared" si="82"/>
        <v>0</v>
      </c>
      <c r="E560" t="b">
        <f t="shared" si="83"/>
        <v>0</v>
      </c>
      <c r="F560" t="b">
        <f t="shared" si="84"/>
        <v>0</v>
      </c>
      <c r="L560" s="170">
        <v>20318</v>
      </c>
      <c r="M560" t="b">
        <f t="shared" si="85"/>
        <v>0</v>
      </c>
      <c r="N560" t="b">
        <f t="shared" si="86"/>
        <v>0</v>
      </c>
      <c r="O560" t="b">
        <f t="shared" si="87"/>
        <v>0</v>
      </c>
      <c r="P560" t="b">
        <f t="shared" si="88"/>
        <v>1</v>
      </c>
      <c r="Q560" t="b">
        <f t="shared" si="89"/>
        <v>0</v>
      </c>
    </row>
    <row r="561" spans="1:17" hidden="1">
      <c r="A561" s="171">
        <v>20331</v>
      </c>
      <c r="B561" t="b">
        <f t="shared" si="80"/>
        <v>0</v>
      </c>
      <c r="C561" t="b">
        <f t="shared" si="81"/>
        <v>1</v>
      </c>
      <c r="D561" t="b">
        <f t="shared" si="82"/>
        <v>0</v>
      </c>
      <c r="E561" t="b">
        <f t="shared" si="83"/>
        <v>0</v>
      </c>
      <c r="F561" t="b">
        <f t="shared" si="84"/>
        <v>0</v>
      </c>
      <c r="L561" s="171">
        <v>20331</v>
      </c>
      <c r="M561" t="b">
        <f t="shared" si="85"/>
        <v>0</v>
      </c>
      <c r="N561" t="b">
        <f t="shared" si="86"/>
        <v>0</v>
      </c>
      <c r="O561" t="b">
        <f t="shared" si="87"/>
        <v>0</v>
      </c>
      <c r="P561" t="b">
        <f t="shared" si="88"/>
        <v>0</v>
      </c>
      <c r="Q561" t="b">
        <f t="shared" si="89"/>
        <v>0</v>
      </c>
    </row>
    <row r="562" spans="1:17" hidden="1">
      <c r="A562" s="170">
        <v>20352</v>
      </c>
      <c r="B562" t="b">
        <f t="shared" si="80"/>
        <v>0</v>
      </c>
      <c r="C562" t="b">
        <f t="shared" si="81"/>
        <v>0</v>
      </c>
      <c r="D562" t="b">
        <f t="shared" si="82"/>
        <v>1</v>
      </c>
      <c r="E562" t="b">
        <f t="shared" si="83"/>
        <v>0</v>
      </c>
      <c r="F562" t="b">
        <f t="shared" si="84"/>
        <v>0</v>
      </c>
      <c r="L562" s="170">
        <v>20352</v>
      </c>
      <c r="M562" t="b">
        <f t="shared" si="85"/>
        <v>0</v>
      </c>
      <c r="N562" t="b">
        <f t="shared" si="86"/>
        <v>0</v>
      </c>
      <c r="O562" t="b">
        <f t="shared" si="87"/>
        <v>0</v>
      </c>
      <c r="P562" t="b">
        <f t="shared" si="88"/>
        <v>0</v>
      </c>
      <c r="Q562" t="b">
        <f t="shared" si="89"/>
        <v>0</v>
      </c>
    </row>
    <row r="563" spans="1:17">
      <c r="A563" s="171">
        <v>20359</v>
      </c>
      <c r="B563" t="b">
        <f t="shared" si="80"/>
        <v>0</v>
      </c>
      <c r="C563" t="b">
        <f t="shared" si="81"/>
        <v>0</v>
      </c>
      <c r="D563" t="b">
        <f t="shared" si="82"/>
        <v>0</v>
      </c>
      <c r="E563" t="b">
        <f t="shared" si="83"/>
        <v>0</v>
      </c>
      <c r="F563" t="b">
        <f t="shared" si="84"/>
        <v>0</v>
      </c>
      <c r="L563" s="171">
        <v>20359</v>
      </c>
      <c r="M563" t="b">
        <f t="shared" si="85"/>
        <v>0</v>
      </c>
      <c r="N563" t="b">
        <f t="shared" si="86"/>
        <v>0</v>
      </c>
      <c r="O563" t="b">
        <f t="shared" si="87"/>
        <v>0</v>
      </c>
      <c r="P563" t="b">
        <f t="shared" si="88"/>
        <v>0</v>
      </c>
      <c r="Q563" t="b">
        <f t="shared" si="89"/>
        <v>1</v>
      </c>
    </row>
    <row r="564" spans="1:17" hidden="1">
      <c r="A564" s="170">
        <v>20371</v>
      </c>
      <c r="B564" t="b">
        <f t="shared" si="80"/>
        <v>0</v>
      </c>
      <c r="C564" t="b">
        <f t="shared" si="81"/>
        <v>1</v>
      </c>
      <c r="D564" t="b">
        <f t="shared" si="82"/>
        <v>0</v>
      </c>
      <c r="E564" t="b">
        <f t="shared" si="83"/>
        <v>0</v>
      </c>
      <c r="F564" t="b">
        <f t="shared" si="84"/>
        <v>0</v>
      </c>
      <c r="L564" s="170">
        <v>20371</v>
      </c>
      <c r="M564" t="b">
        <f t="shared" si="85"/>
        <v>0</v>
      </c>
      <c r="N564" t="b">
        <f t="shared" si="86"/>
        <v>0</v>
      </c>
      <c r="O564" t="b">
        <f t="shared" si="87"/>
        <v>0</v>
      </c>
      <c r="P564" t="b">
        <f t="shared" si="88"/>
        <v>0</v>
      </c>
      <c r="Q564" t="b">
        <f t="shared" si="89"/>
        <v>0</v>
      </c>
    </row>
    <row r="565" spans="1:17" hidden="1">
      <c r="A565" s="171">
        <v>20373</v>
      </c>
      <c r="B565" t="b">
        <f t="shared" si="80"/>
        <v>0</v>
      </c>
      <c r="C565" t="b">
        <f t="shared" si="81"/>
        <v>0</v>
      </c>
      <c r="D565" t="b">
        <f t="shared" si="82"/>
        <v>0</v>
      </c>
      <c r="E565" t="b">
        <f t="shared" si="83"/>
        <v>1</v>
      </c>
      <c r="F565" t="b">
        <f t="shared" si="84"/>
        <v>0</v>
      </c>
      <c r="L565" s="171">
        <v>20373</v>
      </c>
      <c r="M565" t="b">
        <f t="shared" si="85"/>
        <v>0</v>
      </c>
      <c r="N565" t="b">
        <f t="shared" si="86"/>
        <v>0</v>
      </c>
      <c r="O565" t="b">
        <f t="shared" si="87"/>
        <v>0</v>
      </c>
      <c r="P565" t="b">
        <f t="shared" si="88"/>
        <v>0</v>
      </c>
      <c r="Q565" t="b">
        <f t="shared" si="89"/>
        <v>0</v>
      </c>
    </row>
    <row r="566" spans="1:17" hidden="1">
      <c r="A566" s="170">
        <v>20382</v>
      </c>
      <c r="B566" t="b">
        <f t="shared" si="80"/>
        <v>0</v>
      </c>
      <c r="C566" t="b">
        <f t="shared" si="81"/>
        <v>0</v>
      </c>
      <c r="D566" t="b">
        <f t="shared" si="82"/>
        <v>1</v>
      </c>
      <c r="E566" t="b">
        <f t="shared" si="83"/>
        <v>0</v>
      </c>
      <c r="F566" t="b">
        <f t="shared" si="84"/>
        <v>0</v>
      </c>
      <c r="L566" s="170">
        <v>20382</v>
      </c>
      <c r="M566" t="b">
        <f t="shared" si="85"/>
        <v>0</v>
      </c>
      <c r="N566" t="b">
        <f t="shared" si="86"/>
        <v>0</v>
      </c>
      <c r="O566" t="b">
        <f t="shared" si="87"/>
        <v>0</v>
      </c>
      <c r="P566" t="b">
        <f t="shared" si="88"/>
        <v>0</v>
      </c>
      <c r="Q566" t="b">
        <f t="shared" si="89"/>
        <v>0</v>
      </c>
    </row>
    <row r="567" spans="1:17" hidden="1">
      <c r="A567" s="171">
        <v>20385</v>
      </c>
      <c r="B567" t="b">
        <f t="shared" si="80"/>
        <v>0</v>
      </c>
      <c r="C567" t="b">
        <f t="shared" si="81"/>
        <v>0</v>
      </c>
      <c r="D567" t="b">
        <f t="shared" si="82"/>
        <v>0</v>
      </c>
      <c r="E567" t="b">
        <f t="shared" si="83"/>
        <v>0</v>
      </c>
      <c r="F567" t="b">
        <f t="shared" si="84"/>
        <v>0</v>
      </c>
      <c r="L567" s="171">
        <v>20385</v>
      </c>
      <c r="M567" t="b">
        <f t="shared" si="85"/>
        <v>1</v>
      </c>
      <c r="N567" t="b">
        <f t="shared" si="86"/>
        <v>0</v>
      </c>
      <c r="O567" t="b">
        <f t="shared" si="87"/>
        <v>0</v>
      </c>
      <c r="P567" t="b">
        <f t="shared" si="88"/>
        <v>0</v>
      </c>
      <c r="Q567" t="b">
        <f t="shared" si="89"/>
        <v>0</v>
      </c>
    </row>
    <row r="568" spans="1:17" hidden="1">
      <c r="A568" s="170">
        <v>20386</v>
      </c>
      <c r="B568" t="b">
        <f t="shared" si="80"/>
        <v>0</v>
      </c>
      <c r="C568" t="b">
        <f t="shared" si="81"/>
        <v>0</v>
      </c>
      <c r="D568" t="b">
        <f t="shared" si="82"/>
        <v>0</v>
      </c>
      <c r="E568" t="b">
        <f t="shared" si="83"/>
        <v>0</v>
      </c>
      <c r="F568" t="b">
        <f t="shared" si="84"/>
        <v>0</v>
      </c>
      <c r="L568" s="170">
        <v>20386</v>
      </c>
      <c r="M568" t="b">
        <f t="shared" si="85"/>
        <v>0</v>
      </c>
      <c r="N568" t="b">
        <f t="shared" si="86"/>
        <v>1</v>
      </c>
      <c r="O568" t="b">
        <f t="shared" si="87"/>
        <v>0</v>
      </c>
      <c r="P568" t="b">
        <f t="shared" si="88"/>
        <v>0</v>
      </c>
      <c r="Q568" t="b">
        <f t="shared" si="89"/>
        <v>0</v>
      </c>
    </row>
    <row r="569" spans="1:17" hidden="1">
      <c r="A569" s="171">
        <v>20387</v>
      </c>
      <c r="B569" t="b">
        <f t="shared" si="80"/>
        <v>0</v>
      </c>
      <c r="C569" t="b">
        <f t="shared" si="81"/>
        <v>0</v>
      </c>
      <c r="D569" t="b">
        <f t="shared" si="82"/>
        <v>0</v>
      </c>
      <c r="E569" t="b">
        <f t="shared" si="83"/>
        <v>0</v>
      </c>
      <c r="F569" t="b">
        <f t="shared" si="84"/>
        <v>0</v>
      </c>
      <c r="L569" s="171">
        <v>20387</v>
      </c>
      <c r="M569" t="b">
        <f t="shared" si="85"/>
        <v>0</v>
      </c>
      <c r="N569" t="b">
        <f t="shared" si="86"/>
        <v>0</v>
      </c>
      <c r="O569" t="b">
        <f t="shared" si="87"/>
        <v>1</v>
      </c>
      <c r="P569" t="b">
        <f t="shared" si="88"/>
        <v>0</v>
      </c>
      <c r="Q569" t="b">
        <f t="shared" si="89"/>
        <v>0</v>
      </c>
    </row>
    <row r="570" spans="1:17" hidden="1">
      <c r="A570" s="170">
        <v>20398</v>
      </c>
      <c r="B570" t="b">
        <f t="shared" si="80"/>
        <v>0</v>
      </c>
      <c r="C570" t="b">
        <f t="shared" si="81"/>
        <v>0</v>
      </c>
      <c r="D570" t="b">
        <f t="shared" si="82"/>
        <v>0</v>
      </c>
      <c r="E570" t="b">
        <f t="shared" si="83"/>
        <v>0</v>
      </c>
      <c r="F570" t="b">
        <f t="shared" si="84"/>
        <v>0</v>
      </c>
      <c r="L570" s="170">
        <v>20398</v>
      </c>
      <c r="M570" t="b">
        <f t="shared" si="85"/>
        <v>0</v>
      </c>
      <c r="N570" t="b">
        <f t="shared" si="86"/>
        <v>0</v>
      </c>
      <c r="O570" t="b">
        <f t="shared" si="87"/>
        <v>0</v>
      </c>
      <c r="P570" t="b">
        <f t="shared" si="88"/>
        <v>1</v>
      </c>
      <c r="Q570" t="b">
        <f t="shared" si="89"/>
        <v>0</v>
      </c>
    </row>
    <row r="571" spans="1:17" hidden="1">
      <c r="A571" s="171">
        <v>20407</v>
      </c>
      <c r="B571" t="b">
        <f t="shared" si="80"/>
        <v>0</v>
      </c>
      <c r="C571" t="b">
        <f t="shared" si="81"/>
        <v>0</v>
      </c>
      <c r="D571" t="b">
        <f t="shared" si="82"/>
        <v>0</v>
      </c>
      <c r="E571" t="b">
        <f t="shared" si="83"/>
        <v>0</v>
      </c>
      <c r="F571" t="b">
        <f t="shared" si="84"/>
        <v>0</v>
      </c>
      <c r="L571" s="171">
        <v>20407</v>
      </c>
      <c r="M571" t="b">
        <f t="shared" si="85"/>
        <v>0</v>
      </c>
      <c r="N571" t="b">
        <f t="shared" si="86"/>
        <v>0</v>
      </c>
      <c r="O571" t="b">
        <f t="shared" si="87"/>
        <v>1</v>
      </c>
      <c r="P571" t="b">
        <f t="shared" si="88"/>
        <v>0</v>
      </c>
      <c r="Q571" t="b">
        <f t="shared" si="89"/>
        <v>0</v>
      </c>
    </row>
    <row r="572" spans="1:17" hidden="1">
      <c r="A572" s="170">
        <v>20417</v>
      </c>
      <c r="B572" t="b">
        <f t="shared" si="80"/>
        <v>0</v>
      </c>
      <c r="C572" t="b">
        <f t="shared" si="81"/>
        <v>0</v>
      </c>
      <c r="D572" t="b">
        <f t="shared" si="82"/>
        <v>0</v>
      </c>
      <c r="E572" t="b">
        <f t="shared" si="83"/>
        <v>0</v>
      </c>
      <c r="F572" t="b">
        <f t="shared" si="84"/>
        <v>0</v>
      </c>
      <c r="L572" s="170">
        <v>20417</v>
      </c>
      <c r="M572" t="b">
        <f t="shared" si="85"/>
        <v>0</v>
      </c>
      <c r="N572" t="b">
        <f t="shared" si="86"/>
        <v>0</v>
      </c>
      <c r="O572" t="b">
        <f t="shared" si="87"/>
        <v>1</v>
      </c>
      <c r="P572" t="b">
        <f t="shared" si="88"/>
        <v>0</v>
      </c>
      <c r="Q572" t="b">
        <f t="shared" si="89"/>
        <v>0</v>
      </c>
    </row>
    <row r="573" spans="1:17" hidden="1">
      <c r="A573" s="171">
        <v>20427</v>
      </c>
      <c r="B573" t="b">
        <f t="shared" si="80"/>
        <v>0</v>
      </c>
      <c r="C573" t="b">
        <f t="shared" si="81"/>
        <v>0</v>
      </c>
      <c r="D573" t="b">
        <f t="shared" si="82"/>
        <v>0</v>
      </c>
      <c r="E573" t="b">
        <f t="shared" si="83"/>
        <v>0</v>
      </c>
      <c r="F573" t="b">
        <f t="shared" si="84"/>
        <v>0</v>
      </c>
      <c r="L573" s="171">
        <v>20427</v>
      </c>
      <c r="M573" t="b">
        <f t="shared" si="85"/>
        <v>0</v>
      </c>
      <c r="N573" t="b">
        <f t="shared" si="86"/>
        <v>0</v>
      </c>
      <c r="O573" t="b">
        <f t="shared" si="87"/>
        <v>1</v>
      </c>
      <c r="P573" t="b">
        <f t="shared" si="88"/>
        <v>0</v>
      </c>
      <c r="Q573" t="b">
        <f t="shared" si="89"/>
        <v>0</v>
      </c>
    </row>
    <row r="574" spans="1:17" hidden="1">
      <c r="A574" s="170">
        <v>20433</v>
      </c>
      <c r="B574" t="b">
        <f t="shared" si="80"/>
        <v>0</v>
      </c>
      <c r="C574" t="b">
        <f t="shared" si="81"/>
        <v>0</v>
      </c>
      <c r="D574" t="b">
        <f t="shared" si="82"/>
        <v>0</v>
      </c>
      <c r="E574" t="b">
        <f t="shared" si="83"/>
        <v>1</v>
      </c>
      <c r="F574" t="b">
        <f t="shared" si="84"/>
        <v>0</v>
      </c>
      <c r="L574" s="170">
        <v>20433</v>
      </c>
      <c r="M574" t="b">
        <f t="shared" si="85"/>
        <v>0</v>
      </c>
      <c r="N574" t="b">
        <f t="shared" si="86"/>
        <v>0</v>
      </c>
      <c r="O574" t="b">
        <f t="shared" si="87"/>
        <v>0</v>
      </c>
      <c r="P574" t="b">
        <f t="shared" si="88"/>
        <v>0</v>
      </c>
      <c r="Q574" t="b">
        <f t="shared" si="89"/>
        <v>0</v>
      </c>
    </row>
    <row r="575" spans="1:17" hidden="1">
      <c r="A575" s="171">
        <v>20435</v>
      </c>
      <c r="B575" t="b">
        <f t="shared" si="80"/>
        <v>0</v>
      </c>
      <c r="C575" t="b">
        <f t="shared" si="81"/>
        <v>0</v>
      </c>
      <c r="D575" t="b">
        <f t="shared" si="82"/>
        <v>0</v>
      </c>
      <c r="E575" t="b">
        <f t="shared" si="83"/>
        <v>0</v>
      </c>
      <c r="F575" t="b">
        <f t="shared" si="84"/>
        <v>0</v>
      </c>
      <c r="L575" s="171">
        <v>20435</v>
      </c>
      <c r="M575" t="b">
        <f t="shared" si="85"/>
        <v>1</v>
      </c>
      <c r="N575" t="b">
        <f t="shared" si="86"/>
        <v>0</v>
      </c>
      <c r="O575" t="b">
        <f t="shared" si="87"/>
        <v>0</v>
      </c>
      <c r="P575" t="b">
        <f t="shared" si="88"/>
        <v>0</v>
      </c>
      <c r="Q575" t="b">
        <f t="shared" si="89"/>
        <v>0</v>
      </c>
    </row>
    <row r="576" spans="1:17" hidden="1">
      <c r="A576" s="170">
        <v>20457</v>
      </c>
      <c r="B576" t="b">
        <f t="shared" si="80"/>
        <v>0</v>
      </c>
      <c r="C576" t="b">
        <f t="shared" si="81"/>
        <v>0</v>
      </c>
      <c r="D576" t="b">
        <f t="shared" si="82"/>
        <v>0</v>
      </c>
      <c r="E576" t="b">
        <f t="shared" si="83"/>
        <v>0</v>
      </c>
      <c r="F576" t="b">
        <f t="shared" si="84"/>
        <v>0</v>
      </c>
      <c r="L576" s="170">
        <v>20457</v>
      </c>
      <c r="M576" t="b">
        <f t="shared" si="85"/>
        <v>0</v>
      </c>
      <c r="N576" t="b">
        <f t="shared" si="86"/>
        <v>0</v>
      </c>
      <c r="O576" t="b">
        <f t="shared" si="87"/>
        <v>1</v>
      </c>
      <c r="P576" t="b">
        <f t="shared" si="88"/>
        <v>0</v>
      </c>
      <c r="Q576" t="b">
        <f t="shared" si="89"/>
        <v>0</v>
      </c>
    </row>
    <row r="577" spans="1:17" hidden="1">
      <c r="A577" s="171">
        <v>20476</v>
      </c>
      <c r="B577" t="b">
        <f t="shared" si="80"/>
        <v>0</v>
      </c>
      <c r="C577" t="b">
        <f t="shared" si="81"/>
        <v>0</v>
      </c>
      <c r="D577" t="b">
        <f t="shared" si="82"/>
        <v>0</v>
      </c>
      <c r="E577" t="b">
        <f t="shared" si="83"/>
        <v>0</v>
      </c>
      <c r="F577" t="b">
        <f t="shared" si="84"/>
        <v>0</v>
      </c>
      <c r="L577" s="171">
        <v>20476</v>
      </c>
      <c r="M577" t="b">
        <f t="shared" si="85"/>
        <v>0</v>
      </c>
      <c r="N577" t="b">
        <f t="shared" si="86"/>
        <v>1</v>
      </c>
      <c r="O577" t="b">
        <f t="shared" si="87"/>
        <v>0</v>
      </c>
      <c r="P577" t="b">
        <f t="shared" si="88"/>
        <v>0</v>
      </c>
      <c r="Q577" t="b">
        <f t="shared" si="89"/>
        <v>0</v>
      </c>
    </row>
    <row r="578" spans="1:17" hidden="1">
      <c r="A578" s="170">
        <v>20487</v>
      </c>
      <c r="B578" t="b">
        <f t="shared" si="80"/>
        <v>0</v>
      </c>
      <c r="C578" t="b">
        <f t="shared" si="81"/>
        <v>0</v>
      </c>
      <c r="D578" t="b">
        <f t="shared" si="82"/>
        <v>0</v>
      </c>
      <c r="E578" t="b">
        <f t="shared" si="83"/>
        <v>0</v>
      </c>
      <c r="F578" t="b">
        <f t="shared" si="84"/>
        <v>0</v>
      </c>
      <c r="L578" s="170">
        <v>20487</v>
      </c>
      <c r="M578" t="b">
        <f t="shared" si="85"/>
        <v>0</v>
      </c>
      <c r="N578" t="b">
        <f t="shared" si="86"/>
        <v>0</v>
      </c>
      <c r="O578" t="b">
        <f t="shared" si="87"/>
        <v>1</v>
      </c>
      <c r="P578" t="b">
        <f t="shared" si="88"/>
        <v>0</v>
      </c>
      <c r="Q578" t="b">
        <f t="shared" si="89"/>
        <v>0</v>
      </c>
    </row>
    <row r="579" spans="1:17">
      <c r="A579" s="171">
        <v>20489</v>
      </c>
      <c r="B579" t="b">
        <f t="shared" ref="B579:B642" si="90">+RIGHT(A579,1)="0"</f>
        <v>0</v>
      </c>
      <c r="C579" t="b">
        <f t="shared" ref="C579:C642" si="91">+RIGHT(A579,1)="1"</f>
        <v>0</v>
      </c>
      <c r="D579" t="b">
        <f t="shared" ref="D579:D642" si="92">+RIGHT(A579,1)="2"</f>
        <v>0</v>
      </c>
      <c r="E579" t="b">
        <f t="shared" ref="E579:E642" si="93">+RIGHT(A579,1)="3"</f>
        <v>0</v>
      </c>
      <c r="F579" t="b">
        <f t="shared" ref="F579:F642" si="94">+RIGHT(A579,1)="4"</f>
        <v>0</v>
      </c>
      <c r="L579" s="171">
        <v>20489</v>
      </c>
      <c r="M579" t="b">
        <f t="shared" ref="M579:M642" si="95">+RIGHT(L579,1)="5"</f>
        <v>0</v>
      </c>
      <c r="N579" t="b">
        <f t="shared" ref="N579:N642" si="96">+RIGHT(L579,1)="6"</f>
        <v>0</v>
      </c>
      <c r="O579" t="b">
        <f t="shared" ref="O579:O642" si="97">+RIGHT(L579,1)="7"</f>
        <v>0</v>
      </c>
      <c r="P579" t="b">
        <f t="shared" ref="P579:P642" si="98">+RIGHT(L579,1)="8"</f>
        <v>0</v>
      </c>
      <c r="Q579" t="b">
        <f t="shared" ref="Q579:Q642" si="99">+RIGHT(L579,1)="9"</f>
        <v>1</v>
      </c>
    </row>
    <row r="580" spans="1:17" hidden="1">
      <c r="A580" s="170">
        <v>20492</v>
      </c>
      <c r="B580" t="b">
        <f t="shared" si="90"/>
        <v>0</v>
      </c>
      <c r="C580" t="b">
        <f t="shared" si="91"/>
        <v>0</v>
      </c>
      <c r="D580" t="b">
        <f t="shared" si="92"/>
        <v>1</v>
      </c>
      <c r="E580" t="b">
        <f t="shared" si="93"/>
        <v>0</v>
      </c>
      <c r="F580" t="b">
        <f t="shared" si="94"/>
        <v>0</v>
      </c>
      <c r="L580" s="170">
        <v>20492</v>
      </c>
      <c r="M580" t="b">
        <f t="shared" si="95"/>
        <v>0</v>
      </c>
      <c r="N580" t="b">
        <f t="shared" si="96"/>
        <v>0</v>
      </c>
      <c r="O580" t="b">
        <f t="shared" si="97"/>
        <v>0</v>
      </c>
      <c r="P580" t="b">
        <f t="shared" si="98"/>
        <v>0</v>
      </c>
      <c r="Q580" t="b">
        <f t="shared" si="99"/>
        <v>0</v>
      </c>
    </row>
    <row r="581" spans="1:17" hidden="1">
      <c r="A581" s="171">
        <v>20495</v>
      </c>
      <c r="B581" t="b">
        <f t="shared" si="90"/>
        <v>0</v>
      </c>
      <c r="C581" t="b">
        <f t="shared" si="91"/>
        <v>0</v>
      </c>
      <c r="D581" t="b">
        <f t="shared" si="92"/>
        <v>0</v>
      </c>
      <c r="E581" t="b">
        <f t="shared" si="93"/>
        <v>0</v>
      </c>
      <c r="F581" t="b">
        <f t="shared" si="94"/>
        <v>0</v>
      </c>
      <c r="L581" s="171">
        <v>20495</v>
      </c>
      <c r="M581" t="b">
        <f t="shared" si="95"/>
        <v>1</v>
      </c>
      <c r="N581" t="b">
        <f t="shared" si="96"/>
        <v>0</v>
      </c>
      <c r="O581" t="b">
        <f t="shared" si="97"/>
        <v>0</v>
      </c>
      <c r="P581" t="b">
        <f t="shared" si="98"/>
        <v>0</v>
      </c>
      <c r="Q581" t="b">
        <f t="shared" si="99"/>
        <v>0</v>
      </c>
    </row>
    <row r="582" spans="1:17" hidden="1">
      <c r="A582" s="170">
        <v>20501</v>
      </c>
      <c r="B582" t="b">
        <f t="shared" si="90"/>
        <v>0</v>
      </c>
      <c r="C582" t="b">
        <f t="shared" si="91"/>
        <v>1</v>
      </c>
      <c r="D582" t="b">
        <f t="shared" si="92"/>
        <v>0</v>
      </c>
      <c r="E582" t="b">
        <f t="shared" si="93"/>
        <v>0</v>
      </c>
      <c r="F582" t="b">
        <f t="shared" si="94"/>
        <v>0</v>
      </c>
      <c r="L582" s="170">
        <v>20501</v>
      </c>
      <c r="M582" t="b">
        <f t="shared" si="95"/>
        <v>0</v>
      </c>
      <c r="N582" t="b">
        <f t="shared" si="96"/>
        <v>0</v>
      </c>
      <c r="O582" t="b">
        <f t="shared" si="97"/>
        <v>0</v>
      </c>
      <c r="P582" t="b">
        <f t="shared" si="98"/>
        <v>0</v>
      </c>
      <c r="Q582" t="b">
        <f t="shared" si="99"/>
        <v>0</v>
      </c>
    </row>
    <row r="583" spans="1:17" hidden="1">
      <c r="A583" s="171">
        <v>20507</v>
      </c>
      <c r="B583" t="b">
        <f t="shared" si="90"/>
        <v>0</v>
      </c>
      <c r="C583" t="b">
        <f t="shared" si="91"/>
        <v>0</v>
      </c>
      <c r="D583" t="b">
        <f t="shared" si="92"/>
        <v>0</v>
      </c>
      <c r="E583" t="b">
        <f t="shared" si="93"/>
        <v>0</v>
      </c>
      <c r="F583" t="b">
        <f t="shared" si="94"/>
        <v>0</v>
      </c>
      <c r="L583" s="171">
        <v>20507</v>
      </c>
      <c r="M583" t="b">
        <f t="shared" si="95"/>
        <v>0</v>
      </c>
      <c r="N583" t="b">
        <f t="shared" si="96"/>
        <v>0</v>
      </c>
      <c r="O583" t="b">
        <f t="shared" si="97"/>
        <v>1</v>
      </c>
      <c r="P583" t="b">
        <f t="shared" si="98"/>
        <v>0</v>
      </c>
      <c r="Q583" t="b">
        <f t="shared" si="99"/>
        <v>0</v>
      </c>
    </row>
    <row r="584" spans="1:17" hidden="1">
      <c r="A584" s="170">
        <v>20511</v>
      </c>
      <c r="B584" t="b">
        <f t="shared" si="90"/>
        <v>0</v>
      </c>
      <c r="C584" t="b">
        <f t="shared" si="91"/>
        <v>1</v>
      </c>
      <c r="D584" t="b">
        <f t="shared" si="92"/>
        <v>0</v>
      </c>
      <c r="E584" t="b">
        <f t="shared" si="93"/>
        <v>0</v>
      </c>
      <c r="F584" t="b">
        <f t="shared" si="94"/>
        <v>0</v>
      </c>
      <c r="L584" s="170">
        <v>20511</v>
      </c>
      <c r="M584" t="b">
        <f t="shared" si="95"/>
        <v>0</v>
      </c>
      <c r="N584" t="b">
        <f t="shared" si="96"/>
        <v>0</v>
      </c>
      <c r="O584" t="b">
        <f t="shared" si="97"/>
        <v>0</v>
      </c>
      <c r="P584" t="b">
        <f t="shared" si="98"/>
        <v>0</v>
      </c>
      <c r="Q584" t="b">
        <f t="shared" si="99"/>
        <v>0</v>
      </c>
    </row>
    <row r="585" spans="1:17" hidden="1">
      <c r="A585" s="171">
        <v>20517</v>
      </c>
      <c r="B585" t="b">
        <f t="shared" si="90"/>
        <v>0</v>
      </c>
      <c r="C585" t="b">
        <f t="shared" si="91"/>
        <v>0</v>
      </c>
      <c r="D585" t="b">
        <f t="shared" si="92"/>
        <v>0</v>
      </c>
      <c r="E585" t="b">
        <f t="shared" si="93"/>
        <v>0</v>
      </c>
      <c r="F585" t="b">
        <f t="shared" si="94"/>
        <v>0</v>
      </c>
      <c r="L585" s="171">
        <v>20517</v>
      </c>
      <c r="M585" t="b">
        <f t="shared" si="95"/>
        <v>0</v>
      </c>
      <c r="N585" t="b">
        <f t="shared" si="96"/>
        <v>0</v>
      </c>
      <c r="O585" t="b">
        <f t="shared" si="97"/>
        <v>1</v>
      </c>
      <c r="P585" t="b">
        <f t="shared" si="98"/>
        <v>0</v>
      </c>
      <c r="Q585" t="b">
        <f t="shared" si="99"/>
        <v>0</v>
      </c>
    </row>
    <row r="586" spans="1:17" hidden="1">
      <c r="A586" s="170">
        <v>20521</v>
      </c>
      <c r="B586" t="b">
        <f t="shared" si="90"/>
        <v>0</v>
      </c>
      <c r="C586" t="b">
        <f t="shared" si="91"/>
        <v>1</v>
      </c>
      <c r="D586" t="b">
        <f t="shared" si="92"/>
        <v>0</v>
      </c>
      <c r="E586" t="b">
        <f t="shared" si="93"/>
        <v>0</v>
      </c>
      <c r="F586" t="b">
        <f t="shared" si="94"/>
        <v>0</v>
      </c>
      <c r="L586" s="170">
        <v>20521</v>
      </c>
      <c r="M586" t="b">
        <f t="shared" si="95"/>
        <v>0</v>
      </c>
      <c r="N586" t="b">
        <f t="shared" si="96"/>
        <v>0</v>
      </c>
      <c r="O586" t="b">
        <f t="shared" si="97"/>
        <v>0</v>
      </c>
      <c r="P586" t="b">
        <f t="shared" si="98"/>
        <v>0</v>
      </c>
      <c r="Q586" t="b">
        <f t="shared" si="99"/>
        <v>0</v>
      </c>
    </row>
    <row r="587" spans="1:17" hidden="1">
      <c r="A587" s="171">
        <v>20526</v>
      </c>
      <c r="B587" t="b">
        <f t="shared" si="90"/>
        <v>0</v>
      </c>
      <c r="C587" t="b">
        <f t="shared" si="91"/>
        <v>0</v>
      </c>
      <c r="D587" t="b">
        <f t="shared" si="92"/>
        <v>0</v>
      </c>
      <c r="E587" t="b">
        <f t="shared" si="93"/>
        <v>0</v>
      </c>
      <c r="F587" t="b">
        <f t="shared" si="94"/>
        <v>0</v>
      </c>
      <c r="L587" s="171">
        <v>20526</v>
      </c>
      <c r="M587" t="b">
        <f t="shared" si="95"/>
        <v>0</v>
      </c>
      <c r="N587" t="b">
        <f t="shared" si="96"/>
        <v>1</v>
      </c>
      <c r="O587" t="b">
        <f t="shared" si="97"/>
        <v>0</v>
      </c>
      <c r="P587" t="b">
        <f t="shared" si="98"/>
        <v>0</v>
      </c>
      <c r="Q587" t="b">
        <f t="shared" si="99"/>
        <v>0</v>
      </c>
    </row>
    <row r="588" spans="1:17">
      <c r="A588" s="170">
        <v>20529</v>
      </c>
      <c r="B588" t="b">
        <f t="shared" si="90"/>
        <v>0</v>
      </c>
      <c r="C588" t="b">
        <f t="shared" si="91"/>
        <v>0</v>
      </c>
      <c r="D588" t="b">
        <f t="shared" si="92"/>
        <v>0</v>
      </c>
      <c r="E588" t="b">
        <f t="shared" si="93"/>
        <v>0</v>
      </c>
      <c r="F588" t="b">
        <f t="shared" si="94"/>
        <v>0</v>
      </c>
      <c r="L588" s="170">
        <v>20529</v>
      </c>
      <c r="M588" t="b">
        <f t="shared" si="95"/>
        <v>0</v>
      </c>
      <c r="N588" t="b">
        <f t="shared" si="96"/>
        <v>0</v>
      </c>
      <c r="O588" t="b">
        <f t="shared" si="97"/>
        <v>0</v>
      </c>
      <c r="P588" t="b">
        <f t="shared" si="98"/>
        <v>0</v>
      </c>
      <c r="Q588" t="b">
        <f t="shared" si="99"/>
        <v>1</v>
      </c>
    </row>
    <row r="589" spans="1:17" hidden="1">
      <c r="A589" s="171">
        <v>20530</v>
      </c>
      <c r="B589" t="b">
        <f t="shared" si="90"/>
        <v>1</v>
      </c>
      <c r="C589" t="b">
        <f t="shared" si="91"/>
        <v>0</v>
      </c>
      <c r="D589" t="b">
        <f t="shared" si="92"/>
        <v>0</v>
      </c>
      <c r="E589" t="b">
        <f t="shared" si="93"/>
        <v>0</v>
      </c>
      <c r="F589" t="b">
        <f t="shared" si="94"/>
        <v>0</v>
      </c>
      <c r="L589" s="171">
        <v>20530</v>
      </c>
      <c r="M589" t="b">
        <f t="shared" si="95"/>
        <v>0</v>
      </c>
      <c r="N589" t="b">
        <f t="shared" si="96"/>
        <v>0</v>
      </c>
      <c r="O589" t="b">
        <f t="shared" si="97"/>
        <v>0</v>
      </c>
      <c r="P589" t="b">
        <f t="shared" si="98"/>
        <v>0</v>
      </c>
      <c r="Q589" t="b">
        <f t="shared" si="99"/>
        <v>0</v>
      </c>
    </row>
    <row r="590" spans="1:17" hidden="1">
      <c r="A590" s="170">
        <v>20543</v>
      </c>
      <c r="B590" t="b">
        <f t="shared" si="90"/>
        <v>0</v>
      </c>
      <c r="C590" t="b">
        <f t="shared" si="91"/>
        <v>0</v>
      </c>
      <c r="D590" t="b">
        <f t="shared" si="92"/>
        <v>0</v>
      </c>
      <c r="E590" t="b">
        <f t="shared" si="93"/>
        <v>1</v>
      </c>
      <c r="F590" t="b">
        <f t="shared" si="94"/>
        <v>0</v>
      </c>
      <c r="L590" s="170">
        <v>20543</v>
      </c>
      <c r="M590" t="b">
        <f t="shared" si="95"/>
        <v>0</v>
      </c>
      <c r="N590" t="b">
        <f t="shared" si="96"/>
        <v>0</v>
      </c>
      <c r="O590" t="b">
        <f t="shared" si="97"/>
        <v>0</v>
      </c>
      <c r="P590" t="b">
        <f t="shared" si="98"/>
        <v>0</v>
      </c>
      <c r="Q590" t="b">
        <f t="shared" si="99"/>
        <v>0</v>
      </c>
    </row>
    <row r="591" spans="1:17" hidden="1">
      <c r="A591" s="171">
        <v>20547</v>
      </c>
      <c r="B591" t="b">
        <f t="shared" si="90"/>
        <v>0</v>
      </c>
      <c r="C591" t="b">
        <f t="shared" si="91"/>
        <v>0</v>
      </c>
      <c r="D591" t="b">
        <f t="shared" si="92"/>
        <v>0</v>
      </c>
      <c r="E591" t="b">
        <f t="shared" si="93"/>
        <v>0</v>
      </c>
      <c r="F591" t="b">
        <f t="shared" si="94"/>
        <v>0</v>
      </c>
      <c r="L591" s="171">
        <v>20547</v>
      </c>
      <c r="M591" t="b">
        <f t="shared" si="95"/>
        <v>0</v>
      </c>
      <c r="N591" t="b">
        <f t="shared" si="96"/>
        <v>0</v>
      </c>
      <c r="O591" t="b">
        <f t="shared" si="97"/>
        <v>1</v>
      </c>
      <c r="P591" t="b">
        <f t="shared" si="98"/>
        <v>0</v>
      </c>
      <c r="Q591" t="b">
        <f t="shared" si="99"/>
        <v>0</v>
      </c>
    </row>
    <row r="592" spans="1:17" hidden="1">
      <c r="A592" s="170">
        <v>20550</v>
      </c>
      <c r="B592" t="b">
        <f t="shared" si="90"/>
        <v>1</v>
      </c>
      <c r="C592" t="b">
        <f t="shared" si="91"/>
        <v>0</v>
      </c>
      <c r="D592" t="b">
        <f t="shared" si="92"/>
        <v>0</v>
      </c>
      <c r="E592" t="b">
        <f t="shared" si="93"/>
        <v>0</v>
      </c>
      <c r="F592" t="b">
        <f t="shared" si="94"/>
        <v>0</v>
      </c>
      <c r="L592" s="170">
        <v>20550</v>
      </c>
      <c r="M592" t="b">
        <f t="shared" si="95"/>
        <v>0</v>
      </c>
      <c r="N592" t="b">
        <f t="shared" si="96"/>
        <v>0</v>
      </c>
      <c r="O592" t="b">
        <f t="shared" si="97"/>
        <v>0</v>
      </c>
      <c r="P592" t="b">
        <f t="shared" si="98"/>
        <v>0</v>
      </c>
      <c r="Q592" t="b">
        <f t="shared" si="99"/>
        <v>0</v>
      </c>
    </row>
    <row r="593" spans="1:17" hidden="1">
      <c r="A593" s="171">
        <v>20551</v>
      </c>
      <c r="B593" t="b">
        <f t="shared" si="90"/>
        <v>0</v>
      </c>
      <c r="C593" t="b">
        <f t="shared" si="91"/>
        <v>1</v>
      </c>
      <c r="D593" t="b">
        <f t="shared" si="92"/>
        <v>0</v>
      </c>
      <c r="E593" t="b">
        <f t="shared" si="93"/>
        <v>0</v>
      </c>
      <c r="F593" t="b">
        <f t="shared" si="94"/>
        <v>0</v>
      </c>
      <c r="L593" s="171">
        <v>20551</v>
      </c>
      <c r="M593" t="b">
        <f t="shared" si="95"/>
        <v>0</v>
      </c>
      <c r="N593" t="b">
        <f t="shared" si="96"/>
        <v>0</v>
      </c>
      <c r="O593" t="b">
        <f t="shared" si="97"/>
        <v>0</v>
      </c>
      <c r="P593" t="b">
        <f t="shared" si="98"/>
        <v>0</v>
      </c>
      <c r="Q593" t="b">
        <f t="shared" si="99"/>
        <v>0</v>
      </c>
    </row>
    <row r="594" spans="1:17" hidden="1">
      <c r="A594" s="170">
        <v>20553</v>
      </c>
      <c r="B594" t="b">
        <f t="shared" si="90"/>
        <v>0</v>
      </c>
      <c r="C594" t="b">
        <f t="shared" si="91"/>
        <v>0</v>
      </c>
      <c r="D594" t="b">
        <f t="shared" si="92"/>
        <v>0</v>
      </c>
      <c r="E594" t="b">
        <f t="shared" si="93"/>
        <v>1</v>
      </c>
      <c r="F594" t="b">
        <f t="shared" si="94"/>
        <v>0</v>
      </c>
      <c r="L594" s="170">
        <v>20553</v>
      </c>
      <c r="M594" t="b">
        <f t="shared" si="95"/>
        <v>0</v>
      </c>
      <c r="N594" t="b">
        <f t="shared" si="96"/>
        <v>0</v>
      </c>
      <c r="O594" t="b">
        <f t="shared" si="97"/>
        <v>0</v>
      </c>
      <c r="P594" t="b">
        <f t="shared" si="98"/>
        <v>0</v>
      </c>
      <c r="Q594" t="b">
        <f t="shared" si="99"/>
        <v>0</v>
      </c>
    </row>
    <row r="595" spans="1:17" hidden="1">
      <c r="A595" s="171">
        <v>20556</v>
      </c>
      <c r="B595" t="b">
        <f t="shared" si="90"/>
        <v>0</v>
      </c>
      <c r="C595" t="b">
        <f t="shared" si="91"/>
        <v>0</v>
      </c>
      <c r="D595" t="b">
        <f t="shared" si="92"/>
        <v>0</v>
      </c>
      <c r="E595" t="b">
        <f t="shared" si="93"/>
        <v>0</v>
      </c>
      <c r="F595" t="b">
        <f t="shared" si="94"/>
        <v>0</v>
      </c>
      <c r="L595" s="171">
        <v>20556</v>
      </c>
      <c r="M595" t="b">
        <f t="shared" si="95"/>
        <v>0</v>
      </c>
      <c r="N595" t="b">
        <f t="shared" si="96"/>
        <v>1</v>
      </c>
      <c r="O595" t="b">
        <f t="shared" si="97"/>
        <v>0</v>
      </c>
      <c r="P595" t="b">
        <f t="shared" si="98"/>
        <v>0</v>
      </c>
      <c r="Q595" t="b">
        <f t="shared" si="99"/>
        <v>0</v>
      </c>
    </row>
    <row r="596" spans="1:17" hidden="1">
      <c r="A596" s="170">
        <v>20557</v>
      </c>
      <c r="B596" t="b">
        <f t="shared" si="90"/>
        <v>0</v>
      </c>
      <c r="C596" t="b">
        <f t="shared" si="91"/>
        <v>0</v>
      </c>
      <c r="D596" t="b">
        <f t="shared" si="92"/>
        <v>0</v>
      </c>
      <c r="E596" t="b">
        <f t="shared" si="93"/>
        <v>0</v>
      </c>
      <c r="F596" t="b">
        <f t="shared" si="94"/>
        <v>0</v>
      </c>
      <c r="L596" s="170">
        <v>20557</v>
      </c>
      <c r="M596" t="b">
        <f t="shared" si="95"/>
        <v>0</v>
      </c>
      <c r="N596" t="b">
        <f t="shared" si="96"/>
        <v>0</v>
      </c>
      <c r="O596" t="b">
        <f t="shared" si="97"/>
        <v>1</v>
      </c>
      <c r="P596" t="b">
        <f t="shared" si="98"/>
        <v>0</v>
      </c>
      <c r="Q596" t="b">
        <f t="shared" si="99"/>
        <v>0</v>
      </c>
    </row>
    <row r="597" spans="1:17" hidden="1">
      <c r="A597" s="171">
        <v>20571</v>
      </c>
      <c r="B597" t="b">
        <f t="shared" si="90"/>
        <v>0</v>
      </c>
      <c r="C597" t="b">
        <f t="shared" si="91"/>
        <v>1</v>
      </c>
      <c r="D597" t="b">
        <f t="shared" si="92"/>
        <v>0</v>
      </c>
      <c r="E597" t="b">
        <f t="shared" si="93"/>
        <v>0</v>
      </c>
      <c r="F597" t="b">
        <f t="shared" si="94"/>
        <v>0</v>
      </c>
      <c r="L597" s="171">
        <v>20571</v>
      </c>
      <c r="M597" t="b">
        <f t="shared" si="95"/>
        <v>0</v>
      </c>
      <c r="N597" t="b">
        <f t="shared" si="96"/>
        <v>0</v>
      </c>
      <c r="O597" t="b">
        <f t="shared" si="97"/>
        <v>0</v>
      </c>
      <c r="P597" t="b">
        <f t="shared" si="98"/>
        <v>0</v>
      </c>
      <c r="Q597" t="b">
        <f t="shared" si="99"/>
        <v>0</v>
      </c>
    </row>
    <row r="598" spans="1:17">
      <c r="A598" s="170">
        <v>20579</v>
      </c>
      <c r="B598" t="b">
        <f t="shared" si="90"/>
        <v>0</v>
      </c>
      <c r="C598" t="b">
        <f t="shared" si="91"/>
        <v>0</v>
      </c>
      <c r="D598" t="b">
        <f t="shared" si="92"/>
        <v>0</v>
      </c>
      <c r="E598" t="b">
        <f t="shared" si="93"/>
        <v>0</v>
      </c>
      <c r="F598" t="b">
        <f t="shared" si="94"/>
        <v>0</v>
      </c>
      <c r="L598" s="170">
        <v>20579</v>
      </c>
      <c r="M598" t="b">
        <f t="shared" si="95"/>
        <v>0</v>
      </c>
      <c r="N598" t="b">
        <f t="shared" si="96"/>
        <v>0</v>
      </c>
      <c r="O598" t="b">
        <f t="shared" si="97"/>
        <v>0</v>
      </c>
      <c r="P598" t="b">
        <f t="shared" si="98"/>
        <v>0</v>
      </c>
      <c r="Q598" t="b">
        <f t="shared" si="99"/>
        <v>1</v>
      </c>
    </row>
    <row r="599" spans="1:17" hidden="1">
      <c r="A599" s="171">
        <v>20580</v>
      </c>
      <c r="B599" t="b">
        <f t="shared" si="90"/>
        <v>1</v>
      </c>
      <c r="C599" t="b">
        <f t="shared" si="91"/>
        <v>0</v>
      </c>
      <c r="D599" t="b">
        <f t="shared" si="92"/>
        <v>0</v>
      </c>
      <c r="E599" t="b">
        <f t="shared" si="93"/>
        <v>0</v>
      </c>
      <c r="F599" t="b">
        <f t="shared" si="94"/>
        <v>0</v>
      </c>
      <c r="L599" s="171">
        <v>20580</v>
      </c>
      <c r="M599" t="b">
        <f t="shared" si="95"/>
        <v>0</v>
      </c>
      <c r="N599" t="b">
        <f t="shared" si="96"/>
        <v>0</v>
      </c>
      <c r="O599" t="b">
        <f t="shared" si="97"/>
        <v>0</v>
      </c>
      <c r="P599" t="b">
        <f t="shared" si="98"/>
        <v>0</v>
      </c>
      <c r="Q599" t="b">
        <f t="shared" si="99"/>
        <v>0</v>
      </c>
    </row>
    <row r="600" spans="1:17" hidden="1">
      <c r="A600" s="170">
        <v>20592</v>
      </c>
      <c r="B600" t="b">
        <f t="shared" si="90"/>
        <v>0</v>
      </c>
      <c r="C600" t="b">
        <f t="shared" si="91"/>
        <v>0</v>
      </c>
      <c r="D600" t="b">
        <f t="shared" si="92"/>
        <v>1</v>
      </c>
      <c r="E600" t="b">
        <f t="shared" si="93"/>
        <v>0</v>
      </c>
      <c r="F600" t="b">
        <f t="shared" si="94"/>
        <v>0</v>
      </c>
      <c r="L600" s="170">
        <v>20592</v>
      </c>
      <c r="M600" t="b">
        <f t="shared" si="95"/>
        <v>0</v>
      </c>
      <c r="N600" t="b">
        <f t="shared" si="96"/>
        <v>0</v>
      </c>
      <c r="O600" t="b">
        <f t="shared" si="97"/>
        <v>0</v>
      </c>
      <c r="P600" t="b">
        <f t="shared" si="98"/>
        <v>0</v>
      </c>
      <c r="Q600" t="b">
        <f t="shared" si="99"/>
        <v>0</v>
      </c>
    </row>
    <row r="601" spans="1:17" hidden="1">
      <c r="A601" s="171">
        <v>20593</v>
      </c>
      <c r="B601" t="b">
        <f t="shared" si="90"/>
        <v>0</v>
      </c>
      <c r="C601" t="b">
        <f t="shared" si="91"/>
        <v>0</v>
      </c>
      <c r="D601" t="b">
        <f t="shared" si="92"/>
        <v>0</v>
      </c>
      <c r="E601" t="b">
        <f t="shared" si="93"/>
        <v>1</v>
      </c>
      <c r="F601" t="b">
        <f t="shared" si="94"/>
        <v>0</v>
      </c>
      <c r="L601" s="171">
        <v>20593</v>
      </c>
      <c r="M601" t="b">
        <f t="shared" si="95"/>
        <v>0</v>
      </c>
      <c r="N601" t="b">
        <f t="shared" si="96"/>
        <v>0</v>
      </c>
      <c r="O601" t="b">
        <f t="shared" si="97"/>
        <v>0</v>
      </c>
      <c r="P601" t="b">
        <f t="shared" si="98"/>
        <v>0</v>
      </c>
      <c r="Q601" t="b">
        <f t="shared" si="99"/>
        <v>0</v>
      </c>
    </row>
    <row r="602" spans="1:17" hidden="1">
      <c r="A602" s="170">
        <v>20617</v>
      </c>
      <c r="B602" t="b">
        <f t="shared" si="90"/>
        <v>0</v>
      </c>
      <c r="C602" t="b">
        <f t="shared" si="91"/>
        <v>0</v>
      </c>
      <c r="D602" t="b">
        <f t="shared" si="92"/>
        <v>0</v>
      </c>
      <c r="E602" t="b">
        <f t="shared" si="93"/>
        <v>0</v>
      </c>
      <c r="F602" t="b">
        <f t="shared" si="94"/>
        <v>0</v>
      </c>
      <c r="L602" s="170">
        <v>20617</v>
      </c>
      <c r="M602" t="b">
        <f t="shared" si="95"/>
        <v>0</v>
      </c>
      <c r="N602" t="b">
        <f t="shared" si="96"/>
        <v>0</v>
      </c>
      <c r="O602" t="b">
        <f t="shared" si="97"/>
        <v>1</v>
      </c>
      <c r="P602" t="b">
        <f t="shared" si="98"/>
        <v>0</v>
      </c>
      <c r="Q602" t="b">
        <f t="shared" si="99"/>
        <v>0</v>
      </c>
    </row>
    <row r="603" spans="1:17" hidden="1">
      <c r="A603" s="171">
        <v>20620</v>
      </c>
      <c r="B603" t="b">
        <f t="shared" si="90"/>
        <v>1</v>
      </c>
      <c r="C603" t="b">
        <f t="shared" si="91"/>
        <v>0</v>
      </c>
      <c r="D603" t="b">
        <f t="shared" si="92"/>
        <v>0</v>
      </c>
      <c r="E603" t="b">
        <f t="shared" si="93"/>
        <v>0</v>
      </c>
      <c r="F603" t="b">
        <f t="shared" si="94"/>
        <v>0</v>
      </c>
      <c r="L603" s="171">
        <v>20620</v>
      </c>
      <c r="M603" t="b">
        <f t="shared" si="95"/>
        <v>0</v>
      </c>
      <c r="N603" t="b">
        <f t="shared" si="96"/>
        <v>0</v>
      </c>
      <c r="O603" t="b">
        <f t="shared" si="97"/>
        <v>0</v>
      </c>
      <c r="P603" t="b">
        <f t="shared" si="98"/>
        <v>0</v>
      </c>
      <c r="Q603" t="b">
        <f t="shared" si="99"/>
        <v>0</v>
      </c>
    </row>
    <row r="604" spans="1:17" hidden="1">
      <c r="A604" s="170">
        <v>20630</v>
      </c>
      <c r="B604" t="b">
        <f t="shared" si="90"/>
        <v>1</v>
      </c>
      <c r="C604" t="b">
        <f t="shared" si="91"/>
        <v>0</v>
      </c>
      <c r="D604" t="b">
        <f t="shared" si="92"/>
        <v>0</v>
      </c>
      <c r="E604" t="b">
        <f t="shared" si="93"/>
        <v>0</v>
      </c>
      <c r="F604" t="b">
        <f t="shared" si="94"/>
        <v>0</v>
      </c>
      <c r="L604" s="170">
        <v>20630</v>
      </c>
      <c r="M604" t="b">
        <f t="shared" si="95"/>
        <v>0</v>
      </c>
      <c r="N604" t="b">
        <f t="shared" si="96"/>
        <v>0</v>
      </c>
      <c r="O604" t="b">
        <f t="shared" si="97"/>
        <v>0</v>
      </c>
      <c r="P604" t="b">
        <f t="shared" si="98"/>
        <v>0</v>
      </c>
      <c r="Q604" t="b">
        <f t="shared" si="99"/>
        <v>0</v>
      </c>
    </row>
    <row r="605" spans="1:17" hidden="1">
      <c r="A605" s="171">
        <v>20635</v>
      </c>
      <c r="B605" t="b">
        <f t="shared" si="90"/>
        <v>0</v>
      </c>
      <c r="C605" t="b">
        <f t="shared" si="91"/>
        <v>0</v>
      </c>
      <c r="D605" t="b">
        <f t="shared" si="92"/>
        <v>0</v>
      </c>
      <c r="E605" t="b">
        <f t="shared" si="93"/>
        <v>0</v>
      </c>
      <c r="F605" t="b">
        <f t="shared" si="94"/>
        <v>0</v>
      </c>
      <c r="L605" s="171">
        <v>20635</v>
      </c>
      <c r="M605" t="b">
        <f t="shared" si="95"/>
        <v>1</v>
      </c>
      <c r="N605" t="b">
        <f t="shared" si="96"/>
        <v>0</v>
      </c>
      <c r="O605" t="b">
        <f t="shared" si="97"/>
        <v>0</v>
      </c>
      <c r="P605" t="b">
        <f t="shared" si="98"/>
        <v>0</v>
      </c>
      <c r="Q605" t="b">
        <f t="shared" si="99"/>
        <v>0</v>
      </c>
    </row>
    <row r="606" spans="1:17" hidden="1">
      <c r="A606" s="170">
        <v>20638</v>
      </c>
      <c r="B606" t="b">
        <f t="shared" si="90"/>
        <v>0</v>
      </c>
      <c r="C606" t="b">
        <f t="shared" si="91"/>
        <v>0</v>
      </c>
      <c r="D606" t="b">
        <f t="shared" si="92"/>
        <v>0</v>
      </c>
      <c r="E606" t="b">
        <f t="shared" si="93"/>
        <v>0</v>
      </c>
      <c r="F606" t="b">
        <f t="shared" si="94"/>
        <v>0</v>
      </c>
      <c r="L606" s="170">
        <v>20638</v>
      </c>
      <c r="M606" t="b">
        <f t="shared" si="95"/>
        <v>0</v>
      </c>
      <c r="N606" t="b">
        <f t="shared" si="96"/>
        <v>0</v>
      </c>
      <c r="O606" t="b">
        <f t="shared" si="97"/>
        <v>0</v>
      </c>
      <c r="P606" t="b">
        <f t="shared" si="98"/>
        <v>1</v>
      </c>
      <c r="Q606" t="b">
        <f t="shared" si="99"/>
        <v>0</v>
      </c>
    </row>
    <row r="607" spans="1:17" hidden="1">
      <c r="A607" s="171">
        <v>20641</v>
      </c>
      <c r="B607" t="b">
        <f t="shared" si="90"/>
        <v>0</v>
      </c>
      <c r="C607" t="b">
        <f t="shared" si="91"/>
        <v>1</v>
      </c>
      <c r="D607" t="b">
        <f t="shared" si="92"/>
        <v>0</v>
      </c>
      <c r="E607" t="b">
        <f t="shared" si="93"/>
        <v>0</v>
      </c>
      <c r="F607" t="b">
        <f t="shared" si="94"/>
        <v>0</v>
      </c>
      <c r="L607" s="171">
        <v>20641</v>
      </c>
      <c r="M607" t="b">
        <f t="shared" si="95"/>
        <v>0</v>
      </c>
      <c r="N607" t="b">
        <f t="shared" si="96"/>
        <v>0</v>
      </c>
      <c r="O607" t="b">
        <f t="shared" si="97"/>
        <v>0</v>
      </c>
      <c r="P607" t="b">
        <f t="shared" si="98"/>
        <v>0</v>
      </c>
      <c r="Q607" t="b">
        <f t="shared" si="99"/>
        <v>0</v>
      </c>
    </row>
    <row r="608" spans="1:17" hidden="1">
      <c r="A608" s="170">
        <v>20643</v>
      </c>
      <c r="B608" t="b">
        <f t="shared" si="90"/>
        <v>0</v>
      </c>
      <c r="C608" t="b">
        <f t="shared" si="91"/>
        <v>0</v>
      </c>
      <c r="D608" t="b">
        <f t="shared" si="92"/>
        <v>0</v>
      </c>
      <c r="E608" t="b">
        <f t="shared" si="93"/>
        <v>1</v>
      </c>
      <c r="F608" t="b">
        <f t="shared" si="94"/>
        <v>0</v>
      </c>
      <c r="L608" s="170">
        <v>20643</v>
      </c>
      <c r="M608" t="b">
        <f t="shared" si="95"/>
        <v>0</v>
      </c>
      <c r="N608" t="b">
        <f t="shared" si="96"/>
        <v>0</v>
      </c>
      <c r="O608" t="b">
        <f t="shared" si="97"/>
        <v>0</v>
      </c>
      <c r="P608" t="b">
        <f t="shared" si="98"/>
        <v>0</v>
      </c>
      <c r="Q608" t="b">
        <f t="shared" si="99"/>
        <v>0</v>
      </c>
    </row>
    <row r="609" spans="1:17" hidden="1">
      <c r="A609" s="171">
        <v>20644</v>
      </c>
      <c r="B609" t="b">
        <f t="shared" si="90"/>
        <v>0</v>
      </c>
      <c r="C609" t="b">
        <f t="shared" si="91"/>
        <v>0</v>
      </c>
      <c r="D609" t="b">
        <f t="shared" si="92"/>
        <v>0</v>
      </c>
      <c r="E609" t="b">
        <f t="shared" si="93"/>
        <v>0</v>
      </c>
      <c r="F609" t="b">
        <f t="shared" si="94"/>
        <v>1</v>
      </c>
      <c r="L609" s="171">
        <v>20644</v>
      </c>
      <c r="M609" t="b">
        <f t="shared" si="95"/>
        <v>0</v>
      </c>
      <c r="N609" t="b">
        <f t="shared" si="96"/>
        <v>0</v>
      </c>
      <c r="O609" t="b">
        <f t="shared" si="97"/>
        <v>0</v>
      </c>
      <c r="P609" t="b">
        <f t="shared" si="98"/>
        <v>0</v>
      </c>
      <c r="Q609" t="b">
        <f t="shared" si="99"/>
        <v>0</v>
      </c>
    </row>
    <row r="610" spans="1:17" hidden="1">
      <c r="A610" s="170">
        <v>20647</v>
      </c>
      <c r="B610" t="b">
        <f t="shared" si="90"/>
        <v>0</v>
      </c>
      <c r="C610" t="b">
        <f t="shared" si="91"/>
        <v>0</v>
      </c>
      <c r="D610" t="b">
        <f t="shared" si="92"/>
        <v>0</v>
      </c>
      <c r="E610" t="b">
        <f t="shared" si="93"/>
        <v>0</v>
      </c>
      <c r="F610" t="b">
        <f t="shared" si="94"/>
        <v>0</v>
      </c>
      <c r="L610" s="170">
        <v>20647</v>
      </c>
      <c r="M610" t="b">
        <f t="shared" si="95"/>
        <v>0</v>
      </c>
      <c r="N610" t="b">
        <f t="shared" si="96"/>
        <v>0</v>
      </c>
      <c r="O610" t="b">
        <f t="shared" si="97"/>
        <v>1</v>
      </c>
      <c r="P610" t="b">
        <f t="shared" si="98"/>
        <v>0</v>
      </c>
      <c r="Q610" t="b">
        <f t="shared" si="99"/>
        <v>0</v>
      </c>
    </row>
    <row r="611" spans="1:17">
      <c r="A611" s="171">
        <v>20649</v>
      </c>
      <c r="B611" t="b">
        <f t="shared" si="90"/>
        <v>0</v>
      </c>
      <c r="C611" t="b">
        <f t="shared" si="91"/>
        <v>0</v>
      </c>
      <c r="D611" t="b">
        <f t="shared" si="92"/>
        <v>0</v>
      </c>
      <c r="E611" t="b">
        <f t="shared" si="93"/>
        <v>0</v>
      </c>
      <c r="F611" t="b">
        <f t="shared" si="94"/>
        <v>0</v>
      </c>
      <c r="L611" s="171">
        <v>20649</v>
      </c>
      <c r="M611" t="b">
        <f t="shared" si="95"/>
        <v>0</v>
      </c>
      <c r="N611" t="b">
        <f t="shared" si="96"/>
        <v>0</v>
      </c>
      <c r="O611" t="b">
        <f t="shared" si="97"/>
        <v>0</v>
      </c>
      <c r="P611" t="b">
        <f t="shared" si="98"/>
        <v>0</v>
      </c>
      <c r="Q611" t="b">
        <f t="shared" si="99"/>
        <v>1</v>
      </c>
    </row>
    <row r="612" spans="1:17" hidden="1">
      <c r="A612" s="170">
        <v>20653</v>
      </c>
      <c r="B612" t="b">
        <f t="shared" si="90"/>
        <v>0</v>
      </c>
      <c r="C612" t="b">
        <f t="shared" si="91"/>
        <v>0</v>
      </c>
      <c r="D612" t="b">
        <f t="shared" si="92"/>
        <v>0</v>
      </c>
      <c r="E612" t="b">
        <f t="shared" si="93"/>
        <v>1</v>
      </c>
      <c r="F612" t="b">
        <f t="shared" si="94"/>
        <v>0</v>
      </c>
      <c r="L612" s="170">
        <v>20653</v>
      </c>
      <c r="M612" t="b">
        <f t="shared" si="95"/>
        <v>0</v>
      </c>
      <c r="N612" t="b">
        <f t="shared" si="96"/>
        <v>0</v>
      </c>
      <c r="O612" t="b">
        <f t="shared" si="97"/>
        <v>0</v>
      </c>
      <c r="P612" t="b">
        <f t="shared" si="98"/>
        <v>0</v>
      </c>
      <c r="Q612" t="b">
        <f t="shared" si="99"/>
        <v>0</v>
      </c>
    </row>
    <row r="613" spans="1:17" hidden="1">
      <c r="A613" s="171">
        <v>20658</v>
      </c>
      <c r="B613" t="b">
        <f t="shared" si="90"/>
        <v>0</v>
      </c>
      <c r="C613" t="b">
        <f t="shared" si="91"/>
        <v>0</v>
      </c>
      <c r="D613" t="b">
        <f t="shared" si="92"/>
        <v>0</v>
      </c>
      <c r="E613" t="b">
        <f t="shared" si="93"/>
        <v>0</v>
      </c>
      <c r="F613" t="b">
        <f t="shared" si="94"/>
        <v>0</v>
      </c>
      <c r="L613" s="171">
        <v>20658</v>
      </c>
      <c r="M613" t="b">
        <f t="shared" si="95"/>
        <v>0</v>
      </c>
      <c r="N613" t="b">
        <f t="shared" si="96"/>
        <v>0</v>
      </c>
      <c r="O613" t="b">
        <f t="shared" si="97"/>
        <v>0</v>
      </c>
      <c r="P613" t="b">
        <f t="shared" si="98"/>
        <v>1</v>
      </c>
      <c r="Q613" t="b">
        <f t="shared" si="99"/>
        <v>0</v>
      </c>
    </row>
    <row r="614" spans="1:17">
      <c r="A614" s="170">
        <v>20659</v>
      </c>
      <c r="B614" t="b">
        <f t="shared" si="90"/>
        <v>0</v>
      </c>
      <c r="C614" t="b">
        <f t="shared" si="91"/>
        <v>0</v>
      </c>
      <c r="D614" t="b">
        <f t="shared" si="92"/>
        <v>0</v>
      </c>
      <c r="E614" t="b">
        <f t="shared" si="93"/>
        <v>0</v>
      </c>
      <c r="F614" t="b">
        <f t="shared" si="94"/>
        <v>0</v>
      </c>
      <c r="L614" s="170">
        <v>20659</v>
      </c>
      <c r="M614" t="b">
        <f t="shared" si="95"/>
        <v>0</v>
      </c>
      <c r="N614" t="b">
        <f t="shared" si="96"/>
        <v>0</v>
      </c>
      <c r="O614" t="b">
        <f t="shared" si="97"/>
        <v>0</v>
      </c>
      <c r="P614" t="b">
        <f t="shared" si="98"/>
        <v>0</v>
      </c>
      <c r="Q614" t="b">
        <f t="shared" si="99"/>
        <v>1</v>
      </c>
    </row>
    <row r="615" spans="1:17">
      <c r="A615" s="171">
        <v>20669</v>
      </c>
      <c r="B615" t="b">
        <f t="shared" si="90"/>
        <v>0</v>
      </c>
      <c r="C615" t="b">
        <f t="shared" si="91"/>
        <v>0</v>
      </c>
      <c r="D615" t="b">
        <f t="shared" si="92"/>
        <v>0</v>
      </c>
      <c r="E615" t="b">
        <f t="shared" si="93"/>
        <v>0</v>
      </c>
      <c r="F615" t="b">
        <f t="shared" si="94"/>
        <v>0</v>
      </c>
      <c r="L615" s="171">
        <v>20669</v>
      </c>
      <c r="M615" t="b">
        <f t="shared" si="95"/>
        <v>0</v>
      </c>
      <c r="N615" t="b">
        <f t="shared" si="96"/>
        <v>0</v>
      </c>
      <c r="O615" t="b">
        <f t="shared" si="97"/>
        <v>0</v>
      </c>
      <c r="P615" t="b">
        <f t="shared" si="98"/>
        <v>0</v>
      </c>
      <c r="Q615" t="b">
        <f t="shared" si="99"/>
        <v>1</v>
      </c>
    </row>
    <row r="616" spans="1:17">
      <c r="A616" s="170">
        <v>20679</v>
      </c>
      <c r="B616" t="b">
        <f t="shared" si="90"/>
        <v>0</v>
      </c>
      <c r="C616" t="b">
        <f t="shared" si="91"/>
        <v>0</v>
      </c>
      <c r="D616" t="b">
        <f t="shared" si="92"/>
        <v>0</v>
      </c>
      <c r="E616" t="b">
        <f t="shared" si="93"/>
        <v>0</v>
      </c>
      <c r="F616" t="b">
        <f t="shared" si="94"/>
        <v>0</v>
      </c>
      <c r="L616" s="170">
        <v>20679</v>
      </c>
      <c r="M616" t="b">
        <f t="shared" si="95"/>
        <v>0</v>
      </c>
      <c r="N616" t="b">
        <f t="shared" si="96"/>
        <v>0</v>
      </c>
      <c r="O616" t="b">
        <f t="shared" si="97"/>
        <v>0</v>
      </c>
      <c r="P616" t="b">
        <f t="shared" si="98"/>
        <v>0</v>
      </c>
      <c r="Q616" t="b">
        <f t="shared" si="99"/>
        <v>1</v>
      </c>
    </row>
    <row r="617" spans="1:17" hidden="1">
      <c r="A617" s="171">
        <v>20681</v>
      </c>
      <c r="B617" t="b">
        <f t="shared" si="90"/>
        <v>0</v>
      </c>
      <c r="C617" t="b">
        <f t="shared" si="91"/>
        <v>1</v>
      </c>
      <c r="D617" t="b">
        <f t="shared" si="92"/>
        <v>0</v>
      </c>
      <c r="E617" t="b">
        <f t="shared" si="93"/>
        <v>0</v>
      </c>
      <c r="F617" t="b">
        <f t="shared" si="94"/>
        <v>0</v>
      </c>
      <c r="L617" s="171">
        <v>20681</v>
      </c>
      <c r="M617" t="b">
        <f t="shared" si="95"/>
        <v>0</v>
      </c>
      <c r="N617" t="b">
        <f t="shared" si="96"/>
        <v>0</v>
      </c>
      <c r="O617" t="b">
        <f t="shared" si="97"/>
        <v>0</v>
      </c>
      <c r="P617" t="b">
        <f t="shared" si="98"/>
        <v>0</v>
      </c>
      <c r="Q617" t="b">
        <f t="shared" si="99"/>
        <v>0</v>
      </c>
    </row>
    <row r="618" spans="1:17" hidden="1">
      <c r="A618" s="170">
        <v>20685</v>
      </c>
      <c r="B618" t="b">
        <f t="shared" si="90"/>
        <v>0</v>
      </c>
      <c r="C618" t="b">
        <f t="shared" si="91"/>
        <v>0</v>
      </c>
      <c r="D618" t="b">
        <f t="shared" si="92"/>
        <v>0</v>
      </c>
      <c r="E618" t="b">
        <f t="shared" si="93"/>
        <v>0</v>
      </c>
      <c r="F618" t="b">
        <f t="shared" si="94"/>
        <v>0</v>
      </c>
      <c r="L618" s="170">
        <v>20685</v>
      </c>
      <c r="M618" t="b">
        <f t="shared" si="95"/>
        <v>1</v>
      </c>
      <c r="N618" t="b">
        <f t="shared" si="96"/>
        <v>0</v>
      </c>
      <c r="O618" t="b">
        <f t="shared" si="97"/>
        <v>0</v>
      </c>
      <c r="P618" t="b">
        <f t="shared" si="98"/>
        <v>0</v>
      </c>
      <c r="Q618" t="b">
        <f t="shared" si="99"/>
        <v>0</v>
      </c>
    </row>
    <row r="619" spans="1:17" hidden="1">
      <c r="A619" s="171">
        <v>20687</v>
      </c>
      <c r="B619" t="b">
        <f t="shared" si="90"/>
        <v>0</v>
      </c>
      <c r="C619" t="b">
        <f t="shared" si="91"/>
        <v>0</v>
      </c>
      <c r="D619" t="b">
        <f t="shared" si="92"/>
        <v>0</v>
      </c>
      <c r="E619" t="b">
        <f t="shared" si="93"/>
        <v>0</v>
      </c>
      <c r="F619" t="b">
        <f t="shared" si="94"/>
        <v>0</v>
      </c>
      <c r="L619" s="171">
        <v>20687</v>
      </c>
      <c r="M619" t="b">
        <f t="shared" si="95"/>
        <v>0</v>
      </c>
      <c r="N619" t="b">
        <f t="shared" si="96"/>
        <v>0</v>
      </c>
      <c r="O619" t="b">
        <f t="shared" si="97"/>
        <v>1</v>
      </c>
      <c r="P619" t="b">
        <f t="shared" si="98"/>
        <v>0</v>
      </c>
      <c r="Q619" t="b">
        <f t="shared" si="99"/>
        <v>0</v>
      </c>
    </row>
    <row r="620" spans="1:17">
      <c r="A620" s="170">
        <v>20689</v>
      </c>
      <c r="B620" t="b">
        <f t="shared" si="90"/>
        <v>0</v>
      </c>
      <c r="C620" t="b">
        <f t="shared" si="91"/>
        <v>0</v>
      </c>
      <c r="D620" t="b">
        <f t="shared" si="92"/>
        <v>0</v>
      </c>
      <c r="E620" t="b">
        <f t="shared" si="93"/>
        <v>0</v>
      </c>
      <c r="F620" t="b">
        <f t="shared" si="94"/>
        <v>0</v>
      </c>
      <c r="L620" s="170">
        <v>20689</v>
      </c>
      <c r="M620" t="b">
        <f t="shared" si="95"/>
        <v>0</v>
      </c>
      <c r="N620" t="b">
        <f t="shared" si="96"/>
        <v>0</v>
      </c>
      <c r="O620" t="b">
        <f t="shared" si="97"/>
        <v>0</v>
      </c>
      <c r="P620" t="b">
        <f t="shared" si="98"/>
        <v>0</v>
      </c>
      <c r="Q620" t="b">
        <f t="shared" si="99"/>
        <v>1</v>
      </c>
    </row>
    <row r="621" spans="1:17" hidden="1">
      <c r="A621" s="171">
        <v>20714</v>
      </c>
      <c r="B621" t="b">
        <f t="shared" si="90"/>
        <v>0</v>
      </c>
      <c r="C621" t="b">
        <f t="shared" si="91"/>
        <v>0</v>
      </c>
      <c r="D621" t="b">
        <f t="shared" si="92"/>
        <v>0</v>
      </c>
      <c r="E621" t="b">
        <f t="shared" si="93"/>
        <v>0</v>
      </c>
      <c r="F621" t="b">
        <f t="shared" si="94"/>
        <v>1</v>
      </c>
      <c r="L621" s="171">
        <v>20714</v>
      </c>
      <c r="M621" t="b">
        <f t="shared" si="95"/>
        <v>0</v>
      </c>
      <c r="N621" t="b">
        <f t="shared" si="96"/>
        <v>0</v>
      </c>
      <c r="O621" t="b">
        <f t="shared" si="97"/>
        <v>0</v>
      </c>
      <c r="P621" t="b">
        <f t="shared" si="98"/>
        <v>0</v>
      </c>
      <c r="Q621" t="b">
        <f t="shared" si="99"/>
        <v>0</v>
      </c>
    </row>
    <row r="622" spans="1:17" hidden="1">
      <c r="A622" s="170">
        <v>20725</v>
      </c>
      <c r="B622" t="b">
        <f t="shared" si="90"/>
        <v>0</v>
      </c>
      <c r="C622" t="b">
        <f t="shared" si="91"/>
        <v>0</v>
      </c>
      <c r="D622" t="b">
        <f t="shared" si="92"/>
        <v>0</v>
      </c>
      <c r="E622" t="b">
        <f t="shared" si="93"/>
        <v>0</v>
      </c>
      <c r="F622" t="b">
        <f t="shared" si="94"/>
        <v>0</v>
      </c>
      <c r="L622" s="170">
        <v>20725</v>
      </c>
      <c r="M622" t="b">
        <f t="shared" si="95"/>
        <v>1</v>
      </c>
      <c r="N622" t="b">
        <f t="shared" si="96"/>
        <v>0</v>
      </c>
      <c r="O622" t="b">
        <f t="shared" si="97"/>
        <v>0</v>
      </c>
      <c r="P622" t="b">
        <f t="shared" si="98"/>
        <v>0</v>
      </c>
      <c r="Q622" t="b">
        <f t="shared" si="99"/>
        <v>0</v>
      </c>
    </row>
    <row r="623" spans="1:17" hidden="1">
      <c r="A623" s="171">
        <v>20758</v>
      </c>
      <c r="B623" t="b">
        <f t="shared" si="90"/>
        <v>0</v>
      </c>
      <c r="C623" t="b">
        <f t="shared" si="91"/>
        <v>0</v>
      </c>
      <c r="D623" t="b">
        <f t="shared" si="92"/>
        <v>0</v>
      </c>
      <c r="E623" t="b">
        <f t="shared" si="93"/>
        <v>0</v>
      </c>
      <c r="F623" t="b">
        <f t="shared" si="94"/>
        <v>0</v>
      </c>
      <c r="L623" s="171">
        <v>20758</v>
      </c>
      <c r="M623" t="b">
        <f t="shared" si="95"/>
        <v>0</v>
      </c>
      <c r="N623" t="b">
        <f t="shared" si="96"/>
        <v>0</v>
      </c>
      <c r="O623" t="b">
        <f t="shared" si="97"/>
        <v>0</v>
      </c>
      <c r="P623" t="b">
        <f t="shared" si="98"/>
        <v>1</v>
      </c>
      <c r="Q623" t="b">
        <f t="shared" si="99"/>
        <v>0</v>
      </c>
    </row>
    <row r="624" spans="1:17" hidden="1">
      <c r="A624" s="170">
        <v>20763</v>
      </c>
      <c r="B624" t="b">
        <f t="shared" si="90"/>
        <v>0</v>
      </c>
      <c r="C624" t="b">
        <f t="shared" si="91"/>
        <v>0</v>
      </c>
      <c r="D624" t="b">
        <f t="shared" si="92"/>
        <v>0</v>
      </c>
      <c r="E624" t="b">
        <f t="shared" si="93"/>
        <v>1</v>
      </c>
      <c r="F624" t="b">
        <f t="shared" si="94"/>
        <v>0</v>
      </c>
      <c r="L624" s="170">
        <v>20763</v>
      </c>
      <c r="M624" t="b">
        <f t="shared" si="95"/>
        <v>0</v>
      </c>
      <c r="N624" t="b">
        <f t="shared" si="96"/>
        <v>0</v>
      </c>
      <c r="O624" t="b">
        <f t="shared" si="97"/>
        <v>0</v>
      </c>
      <c r="P624" t="b">
        <f t="shared" si="98"/>
        <v>0</v>
      </c>
      <c r="Q624" t="b">
        <f t="shared" si="99"/>
        <v>0</v>
      </c>
    </row>
    <row r="625" spans="1:17" hidden="1">
      <c r="A625" s="171">
        <v>20773</v>
      </c>
      <c r="B625" t="b">
        <f t="shared" si="90"/>
        <v>0</v>
      </c>
      <c r="C625" t="b">
        <f t="shared" si="91"/>
        <v>0</v>
      </c>
      <c r="D625" t="b">
        <f t="shared" si="92"/>
        <v>0</v>
      </c>
      <c r="E625" t="b">
        <f t="shared" si="93"/>
        <v>1</v>
      </c>
      <c r="F625" t="b">
        <f t="shared" si="94"/>
        <v>0</v>
      </c>
      <c r="L625" s="171">
        <v>20773</v>
      </c>
      <c r="M625" t="b">
        <f t="shared" si="95"/>
        <v>0</v>
      </c>
      <c r="N625" t="b">
        <f t="shared" si="96"/>
        <v>0</v>
      </c>
      <c r="O625" t="b">
        <f t="shared" si="97"/>
        <v>0</v>
      </c>
      <c r="P625" t="b">
        <f t="shared" si="98"/>
        <v>0</v>
      </c>
      <c r="Q625" t="b">
        <f t="shared" si="99"/>
        <v>0</v>
      </c>
    </row>
    <row r="626" spans="1:17" hidden="1">
      <c r="A626" s="170">
        <v>20774</v>
      </c>
      <c r="B626" t="b">
        <f t="shared" si="90"/>
        <v>0</v>
      </c>
      <c r="C626" t="b">
        <f t="shared" si="91"/>
        <v>0</v>
      </c>
      <c r="D626" t="b">
        <f t="shared" si="92"/>
        <v>0</v>
      </c>
      <c r="E626" t="b">
        <f t="shared" si="93"/>
        <v>0</v>
      </c>
      <c r="F626" t="b">
        <f t="shared" si="94"/>
        <v>1</v>
      </c>
      <c r="L626" s="170">
        <v>20774</v>
      </c>
      <c r="M626" t="b">
        <f t="shared" si="95"/>
        <v>0</v>
      </c>
      <c r="N626" t="b">
        <f t="shared" si="96"/>
        <v>0</v>
      </c>
      <c r="O626" t="b">
        <f t="shared" si="97"/>
        <v>0</v>
      </c>
      <c r="P626" t="b">
        <f t="shared" si="98"/>
        <v>0</v>
      </c>
      <c r="Q626" t="b">
        <f t="shared" si="99"/>
        <v>0</v>
      </c>
    </row>
    <row r="627" spans="1:17" hidden="1">
      <c r="A627" s="171">
        <v>20782</v>
      </c>
      <c r="B627" t="b">
        <f t="shared" si="90"/>
        <v>0</v>
      </c>
      <c r="C627" t="b">
        <f t="shared" si="91"/>
        <v>0</v>
      </c>
      <c r="D627" t="b">
        <f t="shared" si="92"/>
        <v>1</v>
      </c>
      <c r="E627" t="b">
        <f t="shared" si="93"/>
        <v>0</v>
      </c>
      <c r="F627" t="b">
        <f t="shared" si="94"/>
        <v>0</v>
      </c>
      <c r="L627" s="171">
        <v>20782</v>
      </c>
      <c r="M627" t="b">
        <f t="shared" si="95"/>
        <v>0</v>
      </c>
      <c r="N627" t="b">
        <f t="shared" si="96"/>
        <v>0</v>
      </c>
      <c r="O627" t="b">
        <f t="shared" si="97"/>
        <v>0</v>
      </c>
      <c r="P627" t="b">
        <f t="shared" si="98"/>
        <v>0</v>
      </c>
      <c r="Q627" t="b">
        <f t="shared" si="99"/>
        <v>0</v>
      </c>
    </row>
    <row r="628" spans="1:17">
      <c r="A628" s="170">
        <v>20799</v>
      </c>
      <c r="B628" t="b">
        <f t="shared" si="90"/>
        <v>0</v>
      </c>
      <c r="C628" t="b">
        <f t="shared" si="91"/>
        <v>0</v>
      </c>
      <c r="D628" t="b">
        <f t="shared" si="92"/>
        <v>0</v>
      </c>
      <c r="E628" t="b">
        <f t="shared" si="93"/>
        <v>0</v>
      </c>
      <c r="F628" t="b">
        <f t="shared" si="94"/>
        <v>0</v>
      </c>
      <c r="L628" s="170">
        <v>20799</v>
      </c>
      <c r="M628" t="b">
        <f t="shared" si="95"/>
        <v>0</v>
      </c>
      <c r="N628" t="b">
        <f t="shared" si="96"/>
        <v>0</v>
      </c>
      <c r="O628" t="b">
        <f t="shared" si="97"/>
        <v>0</v>
      </c>
      <c r="P628" t="b">
        <f t="shared" si="98"/>
        <v>0</v>
      </c>
      <c r="Q628" t="b">
        <f t="shared" si="99"/>
        <v>1</v>
      </c>
    </row>
    <row r="629" spans="1:17" hidden="1">
      <c r="A629" s="171">
        <v>20808</v>
      </c>
      <c r="B629" t="b">
        <f t="shared" si="90"/>
        <v>0</v>
      </c>
      <c r="C629" t="b">
        <f t="shared" si="91"/>
        <v>0</v>
      </c>
      <c r="D629" t="b">
        <f t="shared" si="92"/>
        <v>0</v>
      </c>
      <c r="E629" t="b">
        <f t="shared" si="93"/>
        <v>0</v>
      </c>
      <c r="F629" t="b">
        <f t="shared" si="94"/>
        <v>0</v>
      </c>
      <c r="L629" s="171">
        <v>20808</v>
      </c>
      <c r="M629" t="b">
        <f t="shared" si="95"/>
        <v>0</v>
      </c>
      <c r="N629" t="b">
        <f t="shared" si="96"/>
        <v>0</v>
      </c>
      <c r="O629" t="b">
        <f t="shared" si="97"/>
        <v>0</v>
      </c>
      <c r="P629" t="b">
        <f t="shared" si="98"/>
        <v>1</v>
      </c>
      <c r="Q629" t="b">
        <f t="shared" si="99"/>
        <v>0</v>
      </c>
    </row>
    <row r="630" spans="1:17" hidden="1">
      <c r="A630" s="170">
        <v>20810</v>
      </c>
      <c r="B630" t="b">
        <f t="shared" si="90"/>
        <v>1</v>
      </c>
      <c r="C630" t="b">
        <f t="shared" si="91"/>
        <v>0</v>
      </c>
      <c r="D630" t="b">
        <f t="shared" si="92"/>
        <v>0</v>
      </c>
      <c r="E630" t="b">
        <f t="shared" si="93"/>
        <v>0</v>
      </c>
      <c r="F630" t="b">
        <f t="shared" si="94"/>
        <v>0</v>
      </c>
      <c r="L630" s="170">
        <v>20810</v>
      </c>
      <c r="M630" t="b">
        <f t="shared" si="95"/>
        <v>0</v>
      </c>
      <c r="N630" t="b">
        <f t="shared" si="96"/>
        <v>0</v>
      </c>
      <c r="O630" t="b">
        <f t="shared" si="97"/>
        <v>0</v>
      </c>
      <c r="P630" t="b">
        <f t="shared" si="98"/>
        <v>0</v>
      </c>
      <c r="Q630" t="b">
        <f t="shared" si="99"/>
        <v>0</v>
      </c>
    </row>
    <row r="631" spans="1:17" hidden="1">
      <c r="A631" s="171">
        <v>20821</v>
      </c>
      <c r="B631" t="b">
        <f t="shared" si="90"/>
        <v>0</v>
      </c>
      <c r="C631" t="b">
        <f t="shared" si="91"/>
        <v>1</v>
      </c>
      <c r="D631" t="b">
        <f t="shared" si="92"/>
        <v>0</v>
      </c>
      <c r="E631" t="b">
        <f t="shared" si="93"/>
        <v>0</v>
      </c>
      <c r="F631" t="b">
        <f t="shared" si="94"/>
        <v>0</v>
      </c>
      <c r="L631" s="171">
        <v>20821</v>
      </c>
      <c r="M631" t="b">
        <f t="shared" si="95"/>
        <v>0</v>
      </c>
      <c r="N631" t="b">
        <f t="shared" si="96"/>
        <v>0</v>
      </c>
      <c r="O631" t="b">
        <f t="shared" si="97"/>
        <v>0</v>
      </c>
      <c r="P631" t="b">
        <f t="shared" si="98"/>
        <v>0</v>
      </c>
      <c r="Q631" t="b">
        <f t="shared" si="99"/>
        <v>0</v>
      </c>
    </row>
    <row r="632" spans="1:17" hidden="1">
      <c r="A632" s="170">
        <v>20822</v>
      </c>
      <c r="B632" t="b">
        <f t="shared" si="90"/>
        <v>0</v>
      </c>
      <c r="C632" t="b">
        <f t="shared" si="91"/>
        <v>0</v>
      </c>
      <c r="D632" t="b">
        <f t="shared" si="92"/>
        <v>1</v>
      </c>
      <c r="E632" t="b">
        <f t="shared" si="93"/>
        <v>0</v>
      </c>
      <c r="F632" t="b">
        <f t="shared" si="94"/>
        <v>0</v>
      </c>
      <c r="L632" s="170">
        <v>20822</v>
      </c>
      <c r="M632" t="b">
        <f t="shared" si="95"/>
        <v>0</v>
      </c>
      <c r="N632" t="b">
        <f t="shared" si="96"/>
        <v>0</v>
      </c>
      <c r="O632" t="b">
        <f t="shared" si="97"/>
        <v>0</v>
      </c>
      <c r="P632" t="b">
        <f t="shared" si="98"/>
        <v>0</v>
      </c>
      <c r="Q632" t="b">
        <f t="shared" si="99"/>
        <v>0</v>
      </c>
    </row>
    <row r="633" spans="1:17" hidden="1">
      <c r="A633" s="171">
        <v>20825</v>
      </c>
      <c r="B633" t="b">
        <f t="shared" si="90"/>
        <v>0</v>
      </c>
      <c r="C633" t="b">
        <f t="shared" si="91"/>
        <v>0</v>
      </c>
      <c r="D633" t="b">
        <f t="shared" si="92"/>
        <v>0</v>
      </c>
      <c r="E633" t="b">
        <f t="shared" si="93"/>
        <v>0</v>
      </c>
      <c r="F633" t="b">
        <f t="shared" si="94"/>
        <v>0</v>
      </c>
      <c r="L633" s="171">
        <v>20825</v>
      </c>
      <c r="M633" t="b">
        <f t="shared" si="95"/>
        <v>1</v>
      </c>
      <c r="N633" t="b">
        <f t="shared" si="96"/>
        <v>0</v>
      </c>
      <c r="O633" t="b">
        <f t="shared" si="97"/>
        <v>0</v>
      </c>
      <c r="P633" t="b">
        <f t="shared" si="98"/>
        <v>0</v>
      </c>
      <c r="Q633" t="b">
        <f t="shared" si="99"/>
        <v>0</v>
      </c>
    </row>
    <row r="634" spans="1:17" hidden="1">
      <c r="A634" s="170">
        <v>20827</v>
      </c>
      <c r="B634" t="b">
        <f t="shared" si="90"/>
        <v>0</v>
      </c>
      <c r="C634" t="b">
        <f t="shared" si="91"/>
        <v>0</v>
      </c>
      <c r="D634" t="b">
        <f t="shared" si="92"/>
        <v>0</v>
      </c>
      <c r="E634" t="b">
        <f t="shared" si="93"/>
        <v>0</v>
      </c>
      <c r="F634" t="b">
        <f t="shared" si="94"/>
        <v>0</v>
      </c>
      <c r="L634" s="170">
        <v>20827</v>
      </c>
      <c r="M634" t="b">
        <f t="shared" si="95"/>
        <v>0</v>
      </c>
      <c r="N634" t="b">
        <f t="shared" si="96"/>
        <v>0</v>
      </c>
      <c r="O634" t="b">
        <f t="shared" si="97"/>
        <v>1</v>
      </c>
      <c r="P634" t="b">
        <f t="shared" si="98"/>
        <v>0</v>
      </c>
      <c r="Q634" t="b">
        <f t="shared" si="99"/>
        <v>0</v>
      </c>
    </row>
    <row r="635" spans="1:17" hidden="1">
      <c r="A635" s="171">
        <v>20830</v>
      </c>
      <c r="B635" t="b">
        <f t="shared" si="90"/>
        <v>1</v>
      </c>
      <c r="C635" t="b">
        <f t="shared" si="91"/>
        <v>0</v>
      </c>
      <c r="D635" t="b">
        <f t="shared" si="92"/>
        <v>0</v>
      </c>
      <c r="E635" t="b">
        <f t="shared" si="93"/>
        <v>0</v>
      </c>
      <c r="F635" t="b">
        <f t="shared" si="94"/>
        <v>0</v>
      </c>
      <c r="L635" s="171">
        <v>20830</v>
      </c>
      <c r="M635" t="b">
        <f t="shared" si="95"/>
        <v>0</v>
      </c>
      <c r="N635" t="b">
        <f t="shared" si="96"/>
        <v>0</v>
      </c>
      <c r="O635" t="b">
        <f t="shared" si="97"/>
        <v>0</v>
      </c>
      <c r="P635" t="b">
        <f t="shared" si="98"/>
        <v>0</v>
      </c>
      <c r="Q635" t="b">
        <f t="shared" si="99"/>
        <v>0</v>
      </c>
    </row>
    <row r="636" spans="1:17" hidden="1">
      <c r="A636" s="170">
        <v>20838</v>
      </c>
      <c r="B636" t="b">
        <f t="shared" si="90"/>
        <v>0</v>
      </c>
      <c r="C636" t="b">
        <f t="shared" si="91"/>
        <v>0</v>
      </c>
      <c r="D636" t="b">
        <f t="shared" si="92"/>
        <v>0</v>
      </c>
      <c r="E636" t="b">
        <f t="shared" si="93"/>
        <v>0</v>
      </c>
      <c r="F636" t="b">
        <f t="shared" si="94"/>
        <v>0</v>
      </c>
      <c r="L636" s="170">
        <v>20838</v>
      </c>
      <c r="M636" t="b">
        <f t="shared" si="95"/>
        <v>0</v>
      </c>
      <c r="N636" t="b">
        <f t="shared" si="96"/>
        <v>0</v>
      </c>
      <c r="O636" t="b">
        <f t="shared" si="97"/>
        <v>0</v>
      </c>
      <c r="P636" t="b">
        <f t="shared" si="98"/>
        <v>1</v>
      </c>
      <c r="Q636" t="b">
        <f t="shared" si="99"/>
        <v>0</v>
      </c>
    </row>
    <row r="637" spans="1:17" hidden="1">
      <c r="A637" s="171">
        <v>20856</v>
      </c>
      <c r="B637" t="b">
        <f t="shared" si="90"/>
        <v>0</v>
      </c>
      <c r="C637" t="b">
        <f t="shared" si="91"/>
        <v>0</v>
      </c>
      <c r="D637" t="b">
        <f t="shared" si="92"/>
        <v>0</v>
      </c>
      <c r="E637" t="b">
        <f t="shared" si="93"/>
        <v>0</v>
      </c>
      <c r="F637" t="b">
        <f t="shared" si="94"/>
        <v>0</v>
      </c>
      <c r="L637" s="171">
        <v>20856</v>
      </c>
      <c r="M637" t="b">
        <f t="shared" si="95"/>
        <v>0</v>
      </c>
      <c r="N637" t="b">
        <f t="shared" si="96"/>
        <v>1</v>
      </c>
      <c r="O637" t="b">
        <f t="shared" si="97"/>
        <v>0</v>
      </c>
      <c r="P637" t="b">
        <f t="shared" si="98"/>
        <v>0</v>
      </c>
      <c r="Q637" t="b">
        <f t="shared" si="99"/>
        <v>0</v>
      </c>
    </row>
    <row r="638" spans="1:17" hidden="1">
      <c r="A638" s="170">
        <v>20861</v>
      </c>
      <c r="B638" t="b">
        <f t="shared" si="90"/>
        <v>0</v>
      </c>
      <c r="C638" t="b">
        <f t="shared" si="91"/>
        <v>1</v>
      </c>
      <c r="D638" t="b">
        <f t="shared" si="92"/>
        <v>0</v>
      </c>
      <c r="E638" t="b">
        <f t="shared" si="93"/>
        <v>0</v>
      </c>
      <c r="F638" t="b">
        <f t="shared" si="94"/>
        <v>0</v>
      </c>
      <c r="L638" s="170">
        <v>20861</v>
      </c>
      <c r="M638" t="b">
        <f t="shared" si="95"/>
        <v>0</v>
      </c>
      <c r="N638" t="b">
        <f t="shared" si="96"/>
        <v>0</v>
      </c>
      <c r="O638" t="b">
        <f t="shared" si="97"/>
        <v>0</v>
      </c>
      <c r="P638" t="b">
        <f t="shared" si="98"/>
        <v>0</v>
      </c>
      <c r="Q638" t="b">
        <f t="shared" si="99"/>
        <v>0</v>
      </c>
    </row>
    <row r="639" spans="1:17" hidden="1">
      <c r="A639" s="171">
        <v>20862</v>
      </c>
      <c r="B639" t="b">
        <f t="shared" si="90"/>
        <v>0</v>
      </c>
      <c r="C639" t="b">
        <f t="shared" si="91"/>
        <v>0</v>
      </c>
      <c r="D639" t="b">
        <f t="shared" si="92"/>
        <v>1</v>
      </c>
      <c r="E639" t="b">
        <f t="shared" si="93"/>
        <v>0</v>
      </c>
      <c r="F639" t="b">
        <f t="shared" si="94"/>
        <v>0</v>
      </c>
      <c r="L639" s="171">
        <v>20862</v>
      </c>
      <c r="M639" t="b">
        <f t="shared" si="95"/>
        <v>0</v>
      </c>
      <c r="N639" t="b">
        <f t="shared" si="96"/>
        <v>0</v>
      </c>
      <c r="O639" t="b">
        <f t="shared" si="97"/>
        <v>0</v>
      </c>
      <c r="P639" t="b">
        <f t="shared" si="98"/>
        <v>0</v>
      </c>
      <c r="Q639" t="b">
        <f t="shared" si="99"/>
        <v>0</v>
      </c>
    </row>
    <row r="640" spans="1:17" hidden="1">
      <c r="A640" s="170">
        <v>20892</v>
      </c>
      <c r="B640" t="b">
        <f t="shared" si="90"/>
        <v>0</v>
      </c>
      <c r="C640" t="b">
        <f t="shared" si="91"/>
        <v>0</v>
      </c>
      <c r="D640" t="b">
        <f t="shared" si="92"/>
        <v>1</v>
      </c>
      <c r="E640" t="b">
        <f t="shared" si="93"/>
        <v>0</v>
      </c>
      <c r="F640" t="b">
        <f t="shared" si="94"/>
        <v>0</v>
      </c>
      <c r="L640" s="170">
        <v>20892</v>
      </c>
      <c r="M640" t="b">
        <f t="shared" si="95"/>
        <v>0</v>
      </c>
      <c r="N640" t="b">
        <f t="shared" si="96"/>
        <v>0</v>
      </c>
      <c r="O640" t="b">
        <f t="shared" si="97"/>
        <v>0</v>
      </c>
      <c r="P640" t="b">
        <f t="shared" si="98"/>
        <v>0</v>
      </c>
      <c r="Q640" t="b">
        <f t="shared" si="99"/>
        <v>0</v>
      </c>
    </row>
    <row r="641" spans="1:17" hidden="1">
      <c r="A641" s="171">
        <v>20895</v>
      </c>
      <c r="B641" t="b">
        <f t="shared" si="90"/>
        <v>0</v>
      </c>
      <c r="C641" t="b">
        <f t="shared" si="91"/>
        <v>0</v>
      </c>
      <c r="D641" t="b">
        <f t="shared" si="92"/>
        <v>0</v>
      </c>
      <c r="E641" t="b">
        <f t="shared" si="93"/>
        <v>0</v>
      </c>
      <c r="F641" t="b">
        <f t="shared" si="94"/>
        <v>0</v>
      </c>
      <c r="L641" s="171">
        <v>20895</v>
      </c>
      <c r="M641" t="b">
        <f t="shared" si="95"/>
        <v>1</v>
      </c>
      <c r="N641" t="b">
        <f t="shared" si="96"/>
        <v>0</v>
      </c>
      <c r="O641" t="b">
        <f t="shared" si="97"/>
        <v>0</v>
      </c>
      <c r="P641" t="b">
        <f t="shared" si="98"/>
        <v>0</v>
      </c>
      <c r="Q641" t="b">
        <f t="shared" si="99"/>
        <v>0</v>
      </c>
    </row>
    <row r="642" spans="1:17" hidden="1">
      <c r="A642" s="170">
        <v>20907</v>
      </c>
      <c r="B642" t="b">
        <f t="shared" si="90"/>
        <v>0</v>
      </c>
      <c r="C642" t="b">
        <f t="shared" si="91"/>
        <v>0</v>
      </c>
      <c r="D642" t="b">
        <f t="shared" si="92"/>
        <v>0</v>
      </c>
      <c r="E642" t="b">
        <f t="shared" si="93"/>
        <v>0</v>
      </c>
      <c r="F642" t="b">
        <f t="shared" si="94"/>
        <v>0</v>
      </c>
      <c r="L642" s="170">
        <v>20907</v>
      </c>
      <c r="M642" t="b">
        <f t="shared" si="95"/>
        <v>0</v>
      </c>
      <c r="N642" t="b">
        <f t="shared" si="96"/>
        <v>0</v>
      </c>
      <c r="O642" t="b">
        <f t="shared" si="97"/>
        <v>1</v>
      </c>
      <c r="P642" t="b">
        <f t="shared" si="98"/>
        <v>0</v>
      </c>
      <c r="Q642" t="b">
        <f t="shared" si="99"/>
        <v>0</v>
      </c>
    </row>
    <row r="643" spans="1:17" hidden="1">
      <c r="A643" s="171">
        <v>20908</v>
      </c>
      <c r="B643" t="b">
        <f t="shared" ref="B643:B706" si="100">+RIGHT(A643,1)="0"</f>
        <v>0</v>
      </c>
      <c r="C643" t="b">
        <f t="shared" ref="C643:C706" si="101">+RIGHT(A643,1)="1"</f>
        <v>0</v>
      </c>
      <c r="D643" t="b">
        <f t="shared" ref="D643:D706" si="102">+RIGHT(A643,1)="2"</f>
        <v>0</v>
      </c>
      <c r="E643" t="b">
        <f t="shared" ref="E643:E706" si="103">+RIGHT(A643,1)="3"</f>
        <v>0</v>
      </c>
      <c r="F643" t="b">
        <f t="shared" ref="F643:F706" si="104">+RIGHT(A643,1)="4"</f>
        <v>0</v>
      </c>
      <c r="L643" s="171">
        <v>20908</v>
      </c>
      <c r="M643" t="b">
        <f t="shared" ref="M643:M706" si="105">+RIGHT(L643,1)="5"</f>
        <v>0</v>
      </c>
      <c r="N643" t="b">
        <f t="shared" ref="N643:N706" si="106">+RIGHT(L643,1)="6"</f>
        <v>0</v>
      </c>
      <c r="O643" t="b">
        <f t="shared" ref="O643:O706" si="107">+RIGHT(L643,1)="7"</f>
        <v>0</v>
      </c>
      <c r="P643" t="b">
        <f t="shared" ref="P643:P706" si="108">+RIGHT(L643,1)="8"</f>
        <v>1</v>
      </c>
      <c r="Q643" t="b">
        <f t="shared" ref="Q643:Q706" si="109">+RIGHT(L643,1)="9"</f>
        <v>0</v>
      </c>
    </row>
    <row r="644" spans="1:17" hidden="1">
      <c r="A644" s="170">
        <v>20926</v>
      </c>
      <c r="B644" t="b">
        <f t="shared" si="100"/>
        <v>0</v>
      </c>
      <c r="C644" t="b">
        <f t="shared" si="101"/>
        <v>0</v>
      </c>
      <c r="D644" t="b">
        <f t="shared" si="102"/>
        <v>0</v>
      </c>
      <c r="E644" t="b">
        <f t="shared" si="103"/>
        <v>0</v>
      </c>
      <c r="F644" t="b">
        <f t="shared" si="104"/>
        <v>0</v>
      </c>
      <c r="L644" s="170">
        <v>20926</v>
      </c>
      <c r="M644" t="b">
        <f t="shared" si="105"/>
        <v>0</v>
      </c>
      <c r="N644" t="b">
        <f t="shared" si="106"/>
        <v>1</v>
      </c>
      <c r="O644" t="b">
        <f t="shared" si="107"/>
        <v>0</v>
      </c>
      <c r="P644" t="b">
        <f t="shared" si="108"/>
        <v>0</v>
      </c>
      <c r="Q644" t="b">
        <f t="shared" si="109"/>
        <v>0</v>
      </c>
    </row>
    <row r="645" spans="1:17" hidden="1">
      <c r="A645" s="171">
        <v>20942</v>
      </c>
      <c r="B645" t="b">
        <f t="shared" si="100"/>
        <v>0</v>
      </c>
      <c r="C645" t="b">
        <f t="shared" si="101"/>
        <v>0</v>
      </c>
      <c r="D645" t="b">
        <f t="shared" si="102"/>
        <v>1</v>
      </c>
      <c r="E645" t="b">
        <f t="shared" si="103"/>
        <v>0</v>
      </c>
      <c r="F645" t="b">
        <f t="shared" si="104"/>
        <v>0</v>
      </c>
      <c r="L645" s="171">
        <v>20942</v>
      </c>
      <c r="M645" t="b">
        <f t="shared" si="105"/>
        <v>0</v>
      </c>
      <c r="N645" t="b">
        <f t="shared" si="106"/>
        <v>0</v>
      </c>
      <c r="O645" t="b">
        <f t="shared" si="107"/>
        <v>0</v>
      </c>
      <c r="P645" t="b">
        <f t="shared" si="108"/>
        <v>0</v>
      </c>
      <c r="Q645" t="b">
        <f t="shared" si="109"/>
        <v>0</v>
      </c>
    </row>
    <row r="646" spans="1:17" hidden="1">
      <c r="A646" s="170">
        <v>20982</v>
      </c>
      <c r="B646" t="b">
        <f t="shared" si="100"/>
        <v>0</v>
      </c>
      <c r="C646" t="b">
        <f t="shared" si="101"/>
        <v>0</v>
      </c>
      <c r="D646" t="b">
        <f t="shared" si="102"/>
        <v>1</v>
      </c>
      <c r="E646" t="b">
        <f t="shared" si="103"/>
        <v>0</v>
      </c>
      <c r="F646" t="b">
        <f t="shared" si="104"/>
        <v>0</v>
      </c>
      <c r="L646" s="170">
        <v>20982</v>
      </c>
      <c r="M646" t="b">
        <f t="shared" si="105"/>
        <v>0</v>
      </c>
      <c r="N646" t="b">
        <f t="shared" si="106"/>
        <v>0</v>
      </c>
      <c r="O646" t="b">
        <f t="shared" si="107"/>
        <v>0</v>
      </c>
      <c r="P646" t="b">
        <f t="shared" si="108"/>
        <v>0</v>
      </c>
      <c r="Q646" t="b">
        <f t="shared" si="109"/>
        <v>0</v>
      </c>
    </row>
    <row r="647" spans="1:17" hidden="1">
      <c r="A647" s="171">
        <v>20990</v>
      </c>
      <c r="B647" t="b">
        <f t="shared" si="100"/>
        <v>1</v>
      </c>
      <c r="C647" t="b">
        <f t="shared" si="101"/>
        <v>0</v>
      </c>
      <c r="D647" t="b">
        <f t="shared" si="102"/>
        <v>0</v>
      </c>
      <c r="E647" t="b">
        <f t="shared" si="103"/>
        <v>0</v>
      </c>
      <c r="F647" t="b">
        <f t="shared" si="104"/>
        <v>0</v>
      </c>
      <c r="L647" s="171">
        <v>20990</v>
      </c>
      <c r="M647" t="b">
        <f t="shared" si="105"/>
        <v>0</v>
      </c>
      <c r="N647" t="b">
        <f t="shared" si="106"/>
        <v>0</v>
      </c>
      <c r="O647" t="b">
        <f t="shared" si="107"/>
        <v>0</v>
      </c>
      <c r="P647" t="b">
        <f t="shared" si="108"/>
        <v>0</v>
      </c>
      <c r="Q647" t="b">
        <f t="shared" si="109"/>
        <v>0</v>
      </c>
    </row>
    <row r="648" spans="1:17" hidden="1">
      <c r="A648" s="170">
        <v>21016</v>
      </c>
      <c r="B648" t="b">
        <f t="shared" si="100"/>
        <v>0</v>
      </c>
      <c r="C648" t="b">
        <f t="shared" si="101"/>
        <v>0</v>
      </c>
      <c r="D648" t="b">
        <f t="shared" si="102"/>
        <v>0</v>
      </c>
      <c r="E648" t="b">
        <f t="shared" si="103"/>
        <v>0</v>
      </c>
      <c r="F648" t="b">
        <f t="shared" si="104"/>
        <v>0</v>
      </c>
      <c r="L648" s="170">
        <v>21016</v>
      </c>
      <c r="M648" t="b">
        <f t="shared" si="105"/>
        <v>0</v>
      </c>
      <c r="N648" t="b">
        <f t="shared" si="106"/>
        <v>1</v>
      </c>
      <c r="O648" t="b">
        <f t="shared" si="107"/>
        <v>0</v>
      </c>
      <c r="P648" t="b">
        <f t="shared" si="108"/>
        <v>0</v>
      </c>
      <c r="Q648" t="b">
        <f t="shared" si="109"/>
        <v>0</v>
      </c>
    </row>
    <row r="649" spans="1:17" hidden="1">
      <c r="A649" s="171">
        <v>21020</v>
      </c>
      <c r="B649" t="b">
        <f t="shared" si="100"/>
        <v>1</v>
      </c>
      <c r="C649" t="b">
        <f t="shared" si="101"/>
        <v>0</v>
      </c>
      <c r="D649" t="b">
        <f t="shared" si="102"/>
        <v>0</v>
      </c>
      <c r="E649" t="b">
        <f t="shared" si="103"/>
        <v>0</v>
      </c>
      <c r="F649" t="b">
        <f t="shared" si="104"/>
        <v>0</v>
      </c>
      <c r="L649" s="171">
        <v>21020</v>
      </c>
      <c r="M649" t="b">
        <f t="shared" si="105"/>
        <v>0</v>
      </c>
      <c r="N649" t="b">
        <f t="shared" si="106"/>
        <v>0</v>
      </c>
      <c r="O649" t="b">
        <f t="shared" si="107"/>
        <v>0</v>
      </c>
      <c r="P649" t="b">
        <f t="shared" si="108"/>
        <v>0</v>
      </c>
      <c r="Q649" t="b">
        <f t="shared" si="109"/>
        <v>0</v>
      </c>
    </row>
    <row r="650" spans="1:17" hidden="1">
      <c r="A650" s="170">
        <v>21021</v>
      </c>
      <c r="B650" t="b">
        <f t="shared" si="100"/>
        <v>0</v>
      </c>
      <c r="C650" t="b">
        <f t="shared" si="101"/>
        <v>1</v>
      </c>
      <c r="D650" t="b">
        <f t="shared" si="102"/>
        <v>0</v>
      </c>
      <c r="E650" t="b">
        <f t="shared" si="103"/>
        <v>0</v>
      </c>
      <c r="F650" t="b">
        <f t="shared" si="104"/>
        <v>0</v>
      </c>
      <c r="L650" s="170">
        <v>21021</v>
      </c>
      <c r="M650" t="b">
        <f t="shared" si="105"/>
        <v>0</v>
      </c>
      <c r="N650" t="b">
        <f t="shared" si="106"/>
        <v>0</v>
      </c>
      <c r="O650" t="b">
        <f t="shared" si="107"/>
        <v>0</v>
      </c>
      <c r="P650" t="b">
        <f t="shared" si="108"/>
        <v>0</v>
      </c>
      <c r="Q650" t="b">
        <f t="shared" si="109"/>
        <v>0</v>
      </c>
    </row>
    <row r="651" spans="1:17" hidden="1">
      <c r="A651" s="171">
        <v>21044</v>
      </c>
      <c r="B651" t="b">
        <f t="shared" si="100"/>
        <v>0</v>
      </c>
      <c r="C651" t="b">
        <f t="shared" si="101"/>
        <v>0</v>
      </c>
      <c r="D651" t="b">
        <f t="shared" si="102"/>
        <v>0</v>
      </c>
      <c r="E651" t="b">
        <f t="shared" si="103"/>
        <v>0</v>
      </c>
      <c r="F651" t="b">
        <f t="shared" si="104"/>
        <v>1</v>
      </c>
      <c r="L651" s="171">
        <v>21044</v>
      </c>
      <c r="M651" t="b">
        <f t="shared" si="105"/>
        <v>0</v>
      </c>
      <c r="N651" t="b">
        <f t="shared" si="106"/>
        <v>0</v>
      </c>
      <c r="O651" t="b">
        <f t="shared" si="107"/>
        <v>0</v>
      </c>
      <c r="P651" t="b">
        <f t="shared" si="108"/>
        <v>0</v>
      </c>
      <c r="Q651" t="b">
        <f t="shared" si="109"/>
        <v>0</v>
      </c>
    </row>
    <row r="652" spans="1:17">
      <c r="A652" s="170">
        <v>21049</v>
      </c>
      <c r="B652" t="b">
        <f t="shared" si="100"/>
        <v>0</v>
      </c>
      <c r="C652" t="b">
        <f t="shared" si="101"/>
        <v>0</v>
      </c>
      <c r="D652" t="b">
        <f t="shared" si="102"/>
        <v>0</v>
      </c>
      <c r="E652" t="b">
        <f t="shared" si="103"/>
        <v>0</v>
      </c>
      <c r="F652" t="b">
        <f t="shared" si="104"/>
        <v>0</v>
      </c>
      <c r="L652" s="170">
        <v>21049</v>
      </c>
      <c r="M652" t="b">
        <f t="shared" si="105"/>
        <v>0</v>
      </c>
      <c r="N652" t="b">
        <f t="shared" si="106"/>
        <v>0</v>
      </c>
      <c r="O652" t="b">
        <f t="shared" si="107"/>
        <v>0</v>
      </c>
      <c r="P652" t="b">
        <f t="shared" si="108"/>
        <v>0</v>
      </c>
      <c r="Q652" t="b">
        <f t="shared" si="109"/>
        <v>1</v>
      </c>
    </row>
    <row r="653" spans="1:17" hidden="1">
      <c r="A653" s="171">
        <v>21052</v>
      </c>
      <c r="B653" t="b">
        <f t="shared" si="100"/>
        <v>0</v>
      </c>
      <c r="C653" t="b">
        <f t="shared" si="101"/>
        <v>0</v>
      </c>
      <c r="D653" t="b">
        <f t="shared" si="102"/>
        <v>1</v>
      </c>
      <c r="E653" t="b">
        <f t="shared" si="103"/>
        <v>0</v>
      </c>
      <c r="F653" t="b">
        <f t="shared" si="104"/>
        <v>0</v>
      </c>
      <c r="L653" s="171">
        <v>21052</v>
      </c>
      <c r="M653" t="b">
        <f t="shared" si="105"/>
        <v>0</v>
      </c>
      <c r="N653" t="b">
        <f t="shared" si="106"/>
        <v>0</v>
      </c>
      <c r="O653" t="b">
        <f t="shared" si="107"/>
        <v>0</v>
      </c>
      <c r="P653" t="b">
        <f t="shared" si="108"/>
        <v>0</v>
      </c>
      <c r="Q653" t="b">
        <f t="shared" si="109"/>
        <v>0</v>
      </c>
    </row>
    <row r="654" spans="1:17" hidden="1">
      <c r="A654" s="170">
        <v>21068</v>
      </c>
      <c r="B654" t="b">
        <f t="shared" si="100"/>
        <v>0</v>
      </c>
      <c r="C654" t="b">
        <f t="shared" si="101"/>
        <v>0</v>
      </c>
      <c r="D654" t="b">
        <f t="shared" si="102"/>
        <v>0</v>
      </c>
      <c r="E654" t="b">
        <f t="shared" si="103"/>
        <v>0</v>
      </c>
      <c r="F654" t="b">
        <f t="shared" si="104"/>
        <v>0</v>
      </c>
      <c r="L654" s="170">
        <v>21068</v>
      </c>
      <c r="M654" t="b">
        <f t="shared" si="105"/>
        <v>0</v>
      </c>
      <c r="N654" t="b">
        <f t="shared" si="106"/>
        <v>0</v>
      </c>
      <c r="O654" t="b">
        <f t="shared" si="107"/>
        <v>0</v>
      </c>
      <c r="P654" t="b">
        <f t="shared" si="108"/>
        <v>1</v>
      </c>
      <c r="Q654" t="b">
        <f t="shared" si="109"/>
        <v>0</v>
      </c>
    </row>
    <row r="655" spans="1:17">
      <c r="A655" s="171">
        <v>21079</v>
      </c>
      <c r="B655" t="b">
        <f t="shared" si="100"/>
        <v>0</v>
      </c>
      <c r="C655" t="b">
        <f t="shared" si="101"/>
        <v>0</v>
      </c>
      <c r="D655" t="b">
        <f t="shared" si="102"/>
        <v>0</v>
      </c>
      <c r="E655" t="b">
        <f t="shared" si="103"/>
        <v>0</v>
      </c>
      <c r="F655" t="b">
        <f t="shared" si="104"/>
        <v>0</v>
      </c>
      <c r="L655" s="171">
        <v>21079</v>
      </c>
      <c r="M655" t="b">
        <f t="shared" si="105"/>
        <v>0</v>
      </c>
      <c r="N655" t="b">
        <f t="shared" si="106"/>
        <v>0</v>
      </c>
      <c r="O655" t="b">
        <f t="shared" si="107"/>
        <v>0</v>
      </c>
      <c r="P655" t="b">
        <f t="shared" si="108"/>
        <v>0</v>
      </c>
      <c r="Q655" t="b">
        <f t="shared" si="109"/>
        <v>1</v>
      </c>
    </row>
    <row r="656" spans="1:17" hidden="1">
      <c r="A656" s="170">
        <v>21091</v>
      </c>
      <c r="B656" t="b">
        <f t="shared" si="100"/>
        <v>0</v>
      </c>
      <c r="C656" t="b">
        <f t="shared" si="101"/>
        <v>1</v>
      </c>
      <c r="D656" t="b">
        <f t="shared" si="102"/>
        <v>0</v>
      </c>
      <c r="E656" t="b">
        <f t="shared" si="103"/>
        <v>0</v>
      </c>
      <c r="F656" t="b">
        <f t="shared" si="104"/>
        <v>0</v>
      </c>
      <c r="L656" s="170">
        <v>21091</v>
      </c>
      <c r="M656" t="b">
        <f t="shared" si="105"/>
        <v>0</v>
      </c>
      <c r="N656" t="b">
        <f t="shared" si="106"/>
        <v>0</v>
      </c>
      <c r="O656" t="b">
        <f t="shared" si="107"/>
        <v>0</v>
      </c>
      <c r="P656" t="b">
        <f t="shared" si="108"/>
        <v>0</v>
      </c>
      <c r="Q656" t="b">
        <f t="shared" si="109"/>
        <v>0</v>
      </c>
    </row>
    <row r="657" spans="1:17" hidden="1">
      <c r="A657" s="171">
        <v>21096</v>
      </c>
      <c r="B657" t="b">
        <f t="shared" si="100"/>
        <v>0</v>
      </c>
      <c r="C657" t="b">
        <f t="shared" si="101"/>
        <v>0</v>
      </c>
      <c r="D657" t="b">
        <f t="shared" si="102"/>
        <v>0</v>
      </c>
      <c r="E657" t="b">
        <f t="shared" si="103"/>
        <v>0</v>
      </c>
      <c r="F657" t="b">
        <f t="shared" si="104"/>
        <v>0</v>
      </c>
      <c r="L657" s="171">
        <v>21096</v>
      </c>
      <c r="M657" t="b">
        <f t="shared" si="105"/>
        <v>0</v>
      </c>
      <c r="N657" t="b">
        <f t="shared" si="106"/>
        <v>1</v>
      </c>
      <c r="O657" t="b">
        <f t="shared" si="107"/>
        <v>0</v>
      </c>
      <c r="P657" t="b">
        <f t="shared" si="108"/>
        <v>0</v>
      </c>
      <c r="Q657" t="b">
        <f t="shared" si="109"/>
        <v>0</v>
      </c>
    </row>
    <row r="658" spans="1:17">
      <c r="A658" s="170">
        <v>21099</v>
      </c>
      <c r="B658" t="b">
        <f t="shared" si="100"/>
        <v>0</v>
      </c>
      <c r="C658" t="b">
        <f t="shared" si="101"/>
        <v>0</v>
      </c>
      <c r="D658" t="b">
        <f t="shared" si="102"/>
        <v>0</v>
      </c>
      <c r="E658" t="b">
        <f t="shared" si="103"/>
        <v>0</v>
      </c>
      <c r="F658" t="b">
        <f t="shared" si="104"/>
        <v>0</v>
      </c>
      <c r="L658" s="170">
        <v>21099</v>
      </c>
      <c r="M658" t="b">
        <f t="shared" si="105"/>
        <v>0</v>
      </c>
      <c r="N658" t="b">
        <f t="shared" si="106"/>
        <v>0</v>
      </c>
      <c r="O658" t="b">
        <f t="shared" si="107"/>
        <v>0</v>
      </c>
      <c r="P658" t="b">
        <f t="shared" si="108"/>
        <v>0</v>
      </c>
      <c r="Q658" t="b">
        <f t="shared" si="109"/>
        <v>1</v>
      </c>
    </row>
    <row r="659" spans="1:17" hidden="1">
      <c r="A659" s="171">
        <v>21103</v>
      </c>
      <c r="B659" t="b">
        <f t="shared" si="100"/>
        <v>0</v>
      </c>
      <c r="C659" t="b">
        <f t="shared" si="101"/>
        <v>0</v>
      </c>
      <c r="D659" t="b">
        <f t="shared" si="102"/>
        <v>0</v>
      </c>
      <c r="E659" t="b">
        <f t="shared" si="103"/>
        <v>1</v>
      </c>
      <c r="F659" t="b">
        <f t="shared" si="104"/>
        <v>0</v>
      </c>
      <c r="L659" s="171">
        <v>21103</v>
      </c>
      <c r="M659" t="b">
        <f t="shared" si="105"/>
        <v>0</v>
      </c>
      <c r="N659" t="b">
        <f t="shared" si="106"/>
        <v>0</v>
      </c>
      <c r="O659" t="b">
        <f t="shared" si="107"/>
        <v>0</v>
      </c>
      <c r="P659" t="b">
        <f t="shared" si="108"/>
        <v>0</v>
      </c>
      <c r="Q659" t="b">
        <f t="shared" si="109"/>
        <v>0</v>
      </c>
    </row>
    <row r="660" spans="1:17" hidden="1">
      <c r="A660" s="170">
        <v>21107</v>
      </c>
      <c r="B660" t="b">
        <f t="shared" si="100"/>
        <v>0</v>
      </c>
      <c r="C660" t="b">
        <f t="shared" si="101"/>
        <v>0</v>
      </c>
      <c r="D660" t="b">
        <f t="shared" si="102"/>
        <v>0</v>
      </c>
      <c r="E660" t="b">
        <f t="shared" si="103"/>
        <v>0</v>
      </c>
      <c r="F660" t="b">
        <f t="shared" si="104"/>
        <v>0</v>
      </c>
      <c r="L660" s="170">
        <v>21107</v>
      </c>
      <c r="M660" t="b">
        <f t="shared" si="105"/>
        <v>0</v>
      </c>
      <c r="N660" t="b">
        <f t="shared" si="106"/>
        <v>0</v>
      </c>
      <c r="O660" t="b">
        <f t="shared" si="107"/>
        <v>1</v>
      </c>
      <c r="P660" t="b">
        <f t="shared" si="108"/>
        <v>0</v>
      </c>
      <c r="Q660" t="b">
        <f t="shared" si="109"/>
        <v>0</v>
      </c>
    </row>
    <row r="661" spans="1:17" hidden="1">
      <c r="A661" s="171">
        <v>21110</v>
      </c>
      <c r="B661" t="b">
        <f t="shared" si="100"/>
        <v>1</v>
      </c>
      <c r="C661" t="b">
        <f t="shared" si="101"/>
        <v>0</v>
      </c>
      <c r="D661" t="b">
        <f t="shared" si="102"/>
        <v>0</v>
      </c>
      <c r="E661" t="b">
        <f t="shared" si="103"/>
        <v>0</v>
      </c>
      <c r="F661" t="b">
        <f t="shared" si="104"/>
        <v>0</v>
      </c>
      <c r="L661" s="171">
        <v>21110</v>
      </c>
      <c r="M661" t="b">
        <f t="shared" si="105"/>
        <v>0</v>
      </c>
      <c r="N661" t="b">
        <f t="shared" si="106"/>
        <v>0</v>
      </c>
      <c r="O661" t="b">
        <f t="shared" si="107"/>
        <v>0</v>
      </c>
      <c r="P661" t="b">
        <f t="shared" si="108"/>
        <v>0</v>
      </c>
      <c r="Q661" t="b">
        <f t="shared" si="109"/>
        <v>0</v>
      </c>
    </row>
    <row r="662" spans="1:17" hidden="1">
      <c r="A662" s="170">
        <v>21115</v>
      </c>
      <c r="B662" t="b">
        <f t="shared" si="100"/>
        <v>0</v>
      </c>
      <c r="C662" t="b">
        <f t="shared" si="101"/>
        <v>0</v>
      </c>
      <c r="D662" t="b">
        <f t="shared" si="102"/>
        <v>0</v>
      </c>
      <c r="E662" t="b">
        <f t="shared" si="103"/>
        <v>0</v>
      </c>
      <c r="F662" t="b">
        <f t="shared" si="104"/>
        <v>0</v>
      </c>
      <c r="L662" s="170">
        <v>21115</v>
      </c>
      <c r="M662" t="b">
        <f t="shared" si="105"/>
        <v>1</v>
      </c>
      <c r="N662" t="b">
        <f t="shared" si="106"/>
        <v>0</v>
      </c>
      <c r="O662" t="b">
        <f t="shared" si="107"/>
        <v>0</v>
      </c>
      <c r="P662" t="b">
        <f t="shared" si="108"/>
        <v>0</v>
      </c>
      <c r="Q662" t="b">
        <f t="shared" si="109"/>
        <v>0</v>
      </c>
    </row>
    <row r="663" spans="1:17" hidden="1">
      <c r="A663" s="171">
        <v>21123</v>
      </c>
      <c r="B663" t="b">
        <f t="shared" si="100"/>
        <v>0</v>
      </c>
      <c r="C663" t="b">
        <f t="shared" si="101"/>
        <v>0</v>
      </c>
      <c r="D663" t="b">
        <f t="shared" si="102"/>
        <v>0</v>
      </c>
      <c r="E663" t="b">
        <f t="shared" si="103"/>
        <v>1</v>
      </c>
      <c r="F663" t="b">
        <f t="shared" si="104"/>
        <v>0</v>
      </c>
      <c r="L663" s="171">
        <v>21123</v>
      </c>
      <c r="M663" t="b">
        <f t="shared" si="105"/>
        <v>0</v>
      </c>
      <c r="N663" t="b">
        <f t="shared" si="106"/>
        <v>0</v>
      </c>
      <c r="O663" t="b">
        <f t="shared" si="107"/>
        <v>0</v>
      </c>
      <c r="P663" t="b">
        <f t="shared" si="108"/>
        <v>0</v>
      </c>
      <c r="Q663" t="b">
        <f t="shared" si="109"/>
        <v>0</v>
      </c>
    </row>
    <row r="664" spans="1:17" hidden="1">
      <c r="A664" s="170">
        <v>21166</v>
      </c>
      <c r="B664" t="b">
        <f t="shared" si="100"/>
        <v>0</v>
      </c>
      <c r="C664" t="b">
        <f t="shared" si="101"/>
        <v>0</v>
      </c>
      <c r="D664" t="b">
        <f t="shared" si="102"/>
        <v>0</v>
      </c>
      <c r="E664" t="b">
        <f t="shared" si="103"/>
        <v>0</v>
      </c>
      <c r="F664" t="b">
        <f t="shared" si="104"/>
        <v>0</v>
      </c>
      <c r="L664" s="170">
        <v>21166</v>
      </c>
      <c r="M664" t="b">
        <f t="shared" si="105"/>
        <v>0</v>
      </c>
      <c r="N664" t="b">
        <f t="shared" si="106"/>
        <v>1</v>
      </c>
      <c r="O664" t="b">
        <f t="shared" si="107"/>
        <v>0</v>
      </c>
      <c r="P664" t="b">
        <f t="shared" si="108"/>
        <v>0</v>
      </c>
      <c r="Q664" t="b">
        <f t="shared" si="109"/>
        <v>0</v>
      </c>
    </row>
    <row r="665" spans="1:17" hidden="1">
      <c r="A665" s="171">
        <v>21191</v>
      </c>
      <c r="B665" t="b">
        <f t="shared" si="100"/>
        <v>0</v>
      </c>
      <c r="C665" t="b">
        <f t="shared" si="101"/>
        <v>1</v>
      </c>
      <c r="D665" t="b">
        <f t="shared" si="102"/>
        <v>0</v>
      </c>
      <c r="E665" t="b">
        <f t="shared" si="103"/>
        <v>0</v>
      </c>
      <c r="F665" t="b">
        <f t="shared" si="104"/>
        <v>0</v>
      </c>
      <c r="L665" s="171">
        <v>21191</v>
      </c>
      <c r="M665" t="b">
        <f t="shared" si="105"/>
        <v>0</v>
      </c>
      <c r="N665" t="b">
        <f t="shared" si="106"/>
        <v>0</v>
      </c>
      <c r="O665" t="b">
        <f t="shared" si="107"/>
        <v>0</v>
      </c>
      <c r="P665" t="b">
        <f t="shared" si="108"/>
        <v>0</v>
      </c>
      <c r="Q665" t="b">
        <f t="shared" si="109"/>
        <v>0</v>
      </c>
    </row>
    <row r="666" spans="1:17" hidden="1">
      <c r="A666" s="170">
        <v>21203</v>
      </c>
      <c r="B666" t="b">
        <f t="shared" si="100"/>
        <v>0</v>
      </c>
      <c r="C666" t="b">
        <f t="shared" si="101"/>
        <v>0</v>
      </c>
      <c r="D666" t="b">
        <f t="shared" si="102"/>
        <v>0</v>
      </c>
      <c r="E666" t="b">
        <f t="shared" si="103"/>
        <v>1</v>
      </c>
      <c r="F666" t="b">
        <f t="shared" si="104"/>
        <v>0</v>
      </c>
      <c r="L666" s="170">
        <v>21203</v>
      </c>
      <c r="M666" t="b">
        <f t="shared" si="105"/>
        <v>0</v>
      </c>
      <c r="N666" t="b">
        <f t="shared" si="106"/>
        <v>0</v>
      </c>
      <c r="O666" t="b">
        <f t="shared" si="107"/>
        <v>0</v>
      </c>
      <c r="P666" t="b">
        <f t="shared" si="108"/>
        <v>0</v>
      </c>
      <c r="Q666" t="b">
        <f t="shared" si="109"/>
        <v>0</v>
      </c>
    </row>
    <row r="667" spans="1:17" hidden="1">
      <c r="A667" s="171">
        <v>21211</v>
      </c>
      <c r="B667" t="b">
        <f t="shared" si="100"/>
        <v>0</v>
      </c>
      <c r="C667" t="b">
        <f t="shared" si="101"/>
        <v>1</v>
      </c>
      <c r="D667" t="b">
        <f t="shared" si="102"/>
        <v>0</v>
      </c>
      <c r="E667" t="b">
        <f t="shared" si="103"/>
        <v>0</v>
      </c>
      <c r="F667" t="b">
        <f t="shared" si="104"/>
        <v>0</v>
      </c>
      <c r="L667" s="171">
        <v>21211</v>
      </c>
      <c r="M667" t="b">
        <f t="shared" si="105"/>
        <v>0</v>
      </c>
      <c r="N667" t="b">
        <f t="shared" si="106"/>
        <v>0</v>
      </c>
      <c r="O667" t="b">
        <f t="shared" si="107"/>
        <v>0</v>
      </c>
      <c r="P667" t="b">
        <f t="shared" si="108"/>
        <v>0</v>
      </c>
      <c r="Q667" t="b">
        <f t="shared" si="109"/>
        <v>0</v>
      </c>
    </row>
    <row r="668" spans="1:17" hidden="1">
      <c r="A668" s="170">
        <v>21225</v>
      </c>
      <c r="B668" t="b">
        <f t="shared" si="100"/>
        <v>0</v>
      </c>
      <c r="C668" t="b">
        <f t="shared" si="101"/>
        <v>0</v>
      </c>
      <c r="D668" t="b">
        <f t="shared" si="102"/>
        <v>0</v>
      </c>
      <c r="E668" t="b">
        <f t="shared" si="103"/>
        <v>0</v>
      </c>
      <c r="F668" t="b">
        <f t="shared" si="104"/>
        <v>0</v>
      </c>
      <c r="L668" s="170">
        <v>21225</v>
      </c>
      <c r="M668" t="b">
        <f t="shared" si="105"/>
        <v>1</v>
      </c>
      <c r="N668" t="b">
        <f t="shared" si="106"/>
        <v>0</v>
      </c>
      <c r="O668" t="b">
        <f t="shared" si="107"/>
        <v>0</v>
      </c>
      <c r="P668" t="b">
        <f t="shared" si="108"/>
        <v>0</v>
      </c>
      <c r="Q668" t="b">
        <f t="shared" si="109"/>
        <v>0</v>
      </c>
    </row>
    <row r="669" spans="1:17" hidden="1">
      <c r="A669" s="171">
        <v>21227</v>
      </c>
      <c r="B669" t="b">
        <f t="shared" si="100"/>
        <v>0</v>
      </c>
      <c r="C669" t="b">
        <f t="shared" si="101"/>
        <v>0</v>
      </c>
      <c r="D669" t="b">
        <f t="shared" si="102"/>
        <v>0</v>
      </c>
      <c r="E669" t="b">
        <f t="shared" si="103"/>
        <v>0</v>
      </c>
      <c r="F669" t="b">
        <f t="shared" si="104"/>
        <v>0</v>
      </c>
      <c r="L669" s="171">
        <v>21227</v>
      </c>
      <c r="M669" t="b">
        <f t="shared" si="105"/>
        <v>0</v>
      </c>
      <c r="N669" t="b">
        <f t="shared" si="106"/>
        <v>0</v>
      </c>
      <c r="O669" t="b">
        <f t="shared" si="107"/>
        <v>1</v>
      </c>
      <c r="P669" t="b">
        <f t="shared" si="108"/>
        <v>0</v>
      </c>
      <c r="Q669" t="b">
        <f t="shared" si="109"/>
        <v>0</v>
      </c>
    </row>
    <row r="670" spans="1:17" hidden="1">
      <c r="A670" s="170">
        <v>21234</v>
      </c>
      <c r="B670" t="b">
        <f t="shared" si="100"/>
        <v>0</v>
      </c>
      <c r="C670" t="b">
        <f t="shared" si="101"/>
        <v>0</v>
      </c>
      <c r="D670" t="b">
        <f t="shared" si="102"/>
        <v>0</v>
      </c>
      <c r="E670" t="b">
        <f t="shared" si="103"/>
        <v>0</v>
      </c>
      <c r="F670" t="b">
        <f t="shared" si="104"/>
        <v>1</v>
      </c>
      <c r="L670" s="170">
        <v>21234</v>
      </c>
      <c r="M670" t="b">
        <f t="shared" si="105"/>
        <v>0</v>
      </c>
      <c r="N670" t="b">
        <f t="shared" si="106"/>
        <v>0</v>
      </c>
      <c r="O670" t="b">
        <f t="shared" si="107"/>
        <v>0</v>
      </c>
      <c r="P670" t="b">
        <f t="shared" si="108"/>
        <v>0</v>
      </c>
      <c r="Q670" t="b">
        <f t="shared" si="109"/>
        <v>0</v>
      </c>
    </row>
    <row r="671" spans="1:17" hidden="1">
      <c r="A671" s="171">
        <v>21235</v>
      </c>
      <c r="B671" t="b">
        <f t="shared" si="100"/>
        <v>0</v>
      </c>
      <c r="C671" t="b">
        <f t="shared" si="101"/>
        <v>0</v>
      </c>
      <c r="D671" t="b">
        <f t="shared" si="102"/>
        <v>0</v>
      </c>
      <c r="E671" t="b">
        <f t="shared" si="103"/>
        <v>0</v>
      </c>
      <c r="F671" t="b">
        <f t="shared" si="104"/>
        <v>0</v>
      </c>
      <c r="L671" s="171">
        <v>21235</v>
      </c>
      <c r="M671" t="b">
        <f t="shared" si="105"/>
        <v>1</v>
      </c>
      <c r="N671" t="b">
        <f t="shared" si="106"/>
        <v>0</v>
      </c>
      <c r="O671" t="b">
        <f t="shared" si="107"/>
        <v>0</v>
      </c>
      <c r="P671" t="b">
        <f t="shared" si="108"/>
        <v>0</v>
      </c>
      <c r="Q671" t="b">
        <f t="shared" si="109"/>
        <v>0</v>
      </c>
    </row>
    <row r="672" spans="1:17" hidden="1">
      <c r="A672" s="170">
        <v>21245</v>
      </c>
      <c r="B672" t="b">
        <f t="shared" si="100"/>
        <v>0</v>
      </c>
      <c r="C672" t="b">
        <f t="shared" si="101"/>
        <v>0</v>
      </c>
      <c r="D672" t="b">
        <f t="shared" si="102"/>
        <v>0</v>
      </c>
      <c r="E672" t="b">
        <f t="shared" si="103"/>
        <v>0</v>
      </c>
      <c r="F672" t="b">
        <f t="shared" si="104"/>
        <v>0</v>
      </c>
      <c r="L672" s="170">
        <v>21245</v>
      </c>
      <c r="M672" t="b">
        <f t="shared" si="105"/>
        <v>1</v>
      </c>
      <c r="N672" t="b">
        <f t="shared" si="106"/>
        <v>0</v>
      </c>
      <c r="O672" t="b">
        <f t="shared" si="107"/>
        <v>0</v>
      </c>
      <c r="P672" t="b">
        <f t="shared" si="108"/>
        <v>0</v>
      </c>
      <c r="Q672" t="b">
        <f t="shared" si="109"/>
        <v>0</v>
      </c>
    </row>
    <row r="673" spans="1:17" hidden="1">
      <c r="A673" s="171">
        <v>21258</v>
      </c>
      <c r="B673" t="b">
        <f t="shared" si="100"/>
        <v>0</v>
      </c>
      <c r="C673" t="b">
        <f t="shared" si="101"/>
        <v>0</v>
      </c>
      <c r="D673" t="b">
        <f t="shared" si="102"/>
        <v>0</v>
      </c>
      <c r="E673" t="b">
        <f t="shared" si="103"/>
        <v>0</v>
      </c>
      <c r="F673" t="b">
        <f t="shared" si="104"/>
        <v>0</v>
      </c>
      <c r="L673" s="171">
        <v>21258</v>
      </c>
      <c r="M673" t="b">
        <f t="shared" si="105"/>
        <v>0</v>
      </c>
      <c r="N673" t="b">
        <f t="shared" si="106"/>
        <v>0</v>
      </c>
      <c r="O673" t="b">
        <f t="shared" si="107"/>
        <v>0</v>
      </c>
      <c r="P673" t="b">
        <f t="shared" si="108"/>
        <v>1</v>
      </c>
      <c r="Q673" t="b">
        <f t="shared" si="109"/>
        <v>0</v>
      </c>
    </row>
    <row r="674" spans="1:17" hidden="1">
      <c r="A674" s="170">
        <v>21278</v>
      </c>
      <c r="B674" t="b">
        <f t="shared" si="100"/>
        <v>0</v>
      </c>
      <c r="C674" t="b">
        <f t="shared" si="101"/>
        <v>0</v>
      </c>
      <c r="D674" t="b">
        <f t="shared" si="102"/>
        <v>0</v>
      </c>
      <c r="E674" t="b">
        <f t="shared" si="103"/>
        <v>0</v>
      </c>
      <c r="F674" t="b">
        <f t="shared" si="104"/>
        <v>0</v>
      </c>
      <c r="L674" s="170">
        <v>21278</v>
      </c>
      <c r="M674" t="b">
        <f t="shared" si="105"/>
        <v>0</v>
      </c>
      <c r="N674" t="b">
        <f t="shared" si="106"/>
        <v>0</v>
      </c>
      <c r="O674" t="b">
        <f t="shared" si="107"/>
        <v>0</v>
      </c>
      <c r="P674" t="b">
        <f t="shared" si="108"/>
        <v>1</v>
      </c>
      <c r="Q674" t="b">
        <f t="shared" si="109"/>
        <v>0</v>
      </c>
    </row>
    <row r="675" spans="1:17" hidden="1">
      <c r="A675" s="171">
        <v>21284</v>
      </c>
      <c r="B675" t="b">
        <f t="shared" si="100"/>
        <v>0</v>
      </c>
      <c r="C675" t="b">
        <f t="shared" si="101"/>
        <v>0</v>
      </c>
      <c r="D675" t="b">
        <f t="shared" si="102"/>
        <v>0</v>
      </c>
      <c r="E675" t="b">
        <f t="shared" si="103"/>
        <v>0</v>
      </c>
      <c r="F675" t="b">
        <f t="shared" si="104"/>
        <v>1</v>
      </c>
      <c r="L675" s="171">
        <v>21284</v>
      </c>
      <c r="M675" t="b">
        <f t="shared" si="105"/>
        <v>0</v>
      </c>
      <c r="N675" t="b">
        <f t="shared" si="106"/>
        <v>0</v>
      </c>
      <c r="O675" t="b">
        <f t="shared" si="107"/>
        <v>0</v>
      </c>
      <c r="P675" t="b">
        <f t="shared" si="108"/>
        <v>0</v>
      </c>
      <c r="Q675" t="b">
        <f t="shared" si="109"/>
        <v>0</v>
      </c>
    </row>
    <row r="676" spans="1:17" hidden="1">
      <c r="A676" s="170">
        <v>21285</v>
      </c>
      <c r="B676" t="b">
        <f t="shared" si="100"/>
        <v>0</v>
      </c>
      <c r="C676" t="b">
        <f t="shared" si="101"/>
        <v>0</v>
      </c>
      <c r="D676" t="b">
        <f t="shared" si="102"/>
        <v>0</v>
      </c>
      <c r="E676" t="b">
        <f t="shared" si="103"/>
        <v>0</v>
      </c>
      <c r="F676" t="b">
        <f t="shared" si="104"/>
        <v>0</v>
      </c>
      <c r="L676" s="170">
        <v>21285</v>
      </c>
      <c r="M676" t="b">
        <f t="shared" si="105"/>
        <v>1</v>
      </c>
      <c r="N676" t="b">
        <f t="shared" si="106"/>
        <v>0</v>
      </c>
      <c r="O676" t="b">
        <f t="shared" si="107"/>
        <v>0</v>
      </c>
      <c r="P676" t="b">
        <f t="shared" si="108"/>
        <v>0</v>
      </c>
      <c r="Q676" t="b">
        <f t="shared" si="109"/>
        <v>0</v>
      </c>
    </row>
    <row r="677" spans="1:17" hidden="1">
      <c r="A677" s="171">
        <v>21346</v>
      </c>
      <c r="B677" t="b">
        <f t="shared" si="100"/>
        <v>0</v>
      </c>
      <c r="C677" t="b">
        <f t="shared" si="101"/>
        <v>0</v>
      </c>
      <c r="D677" t="b">
        <f t="shared" si="102"/>
        <v>0</v>
      </c>
      <c r="E677" t="b">
        <f t="shared" si="103"/>
        <v>0</v>
      </c>
      <c r="F677" t="b">
        <f t="shared" si="104"/>
        <v>0</v>
      </c>
      <c r="L677" s="171">
        <v>21346</v>
      </c>
      <c r="M677" t="b">
        <f t="shared" si="105"/>
        <v>0</v>
      </c>
      <c r="N677" t="b">
        <f t="shared" si="106"/>
        <v>1</v>
      </c>
      <c r="O677" t="b">
        <f t="shared" si="107"/>
        <v>0</v>
      </c>
      <c r="P677" t="b">
        <f t="shared" si="108"/>
        <v>0</v>
      </c>
      <c r="Q677" t="b">
        <f t="shared" si="109"/>
        <v>0</v>
      </c>
    </row>
    <row r="678" spans="1:17" hidden="1">
      <c r="A678" s="170">
        <v>21404</v>
      </c>
      <c r="B678" t="b">
        <f t="shared" si="100"/>
        <v>0</v>
      </c>
      <c r="C678" t="b">
        <f t="shared" si="101"/>
        <v>0</v>
      </c>
      <c r="D678" t="b">
        <f t="shared" si="102"/>
        <v>0</v>
      </c>
      <c r="E678" t="b">
        <f t="shared" si="103"/>
        <v>0</v>
      </c>
      <c r="F678" t="b">
        <f t="shared" si="104"/>
        <v>1</v>
      </c>
      <c r="L678" s="170">
        <v>21404</v>
      </c>
      <c r="M678" t="b">
        <f t="shared" si="105"/>
        <v>0</v>
      </c>
      <c r="N678" t="b">
        <f t="shared" si="106"/>
        <v>0</v>
      </c>
      <c r="O678" t="b">
        <f t="shared" si="107"/>
        <v>0</v>
      </c>
      <c r="P678" t="b">
        <f t="shared" si="108"/>
        <v>0</v>
      </c>
      <c r="Q678" t="b">
        <f t="shared" si="109"/>
        <v>0</v>
      </c>
    </row>
    <row r="679" spans="1:17" hidden="1">
      <c r="A679" s="171">
        <v>21423</v>
      </c>
      <c r="B679" t="b">
        <f t="shared" si="100"/>
        <v>0</v>
      </c>
      <c r="C679" t="b">
        <f t="shared" si="101"/>
        <v>0</v>
      </c>
      <c r="D679" t="b">
        <f t="shared" si="102"/>
        <v>0</v>
      </c>
      <c r="E679" t="b">
        <f t="shared" si="103"/>
        <v>1</v>
      </c>
      <c r="F679" t="b">
        <f t="shared" si="104"/>
        <v>0</v>
      </c>
      <c r="L679" s="171">
        <v>21423</v>
      </c>
      <c r="M679" t="b">
        <f t="shared" si="105"/>
        <v>0</v>
      </c>
      <c r="N679" t="b">
        <f t="shared" si="106"/>
        <v>0</v>
      </c>
      <c r="O679" t="b">
        <f t="shared" si="107"/>
        <v>0</v>
      </c>
      <c r="P679" t="b">
        <f t="shared" si="108"/>
        <v>0</v>
      </c>
      <c r="Q679" t="b">
        <f t="shared" si="109"/>
        <v>0</v>
      </c>
    </row>
    <row r="680" spans="1:17" hidden="1">
      <c r="A680" s="170">
        <v>21436</v>
      </c>
      <c r="B680" t="b">
        <f t="shared" si="100"/>
        <v>0</v>
      </c>
      <c r="C680" t="b">
        <f t="shared" si="101"/>
        <v>0</v>
      </c>
      <c r="D680" t="b">
        <f t="shared" si="102"/>
        <v>0</v>
      </c>
      <c r="E680" t="b">
        <f t="shared" si="103"/>
        <v>0</v>
      </c>
      <c r="F680" t="b">
        <f t="shared" si="104"/>
        <v>0</v>
      </c>
      <c r="L680" s="170">
        <v>21436</v>
      </c>
      <c r="M680" t="b">
        <f t="shared" si="105"/>
        <v>0</v>
      </c>
      <c r="N680" t="b">
        <f t="shared" si="106"/>
        <v>1</v>
      </c>
      <c r="O680" t="b">
        <f t="shared" si="107"/>
        <v>0</v>
      </c>
      <c r="P680" t="b">
        <f t="shared" si="108"/>
        <v>0</v>
      </c>
      <c r="Q680" t="b">
        <f t="shared" si="109"/>
        <v>0</v>
      </c>
    </row>
    <row r="681" spans="1:17" hidden="1">
      <c r="A681" s="171">
        <v>21446</v>
      </c>
      <c r="B681" t="b">
        <f t="shared" si="100"/>
        <v>0</v>
      </c>
      <c r="C681" t="b">
        <f t="shared" si="101"/>
        <v>0</v>
      </c>
      <c r="D681" t="b">
        <f t="shared" si="102"/>
        <v>0</v>
      </c>
      <c r="E681" t="b">
        <f t="shared" si="103"/>
        <v>0</v>
      </c>
      <c r="F681" t="b">
        <f t="shared" si="104"/>
        <v>0</v>
      </c>
      <c r="L681" s="171">
        <v>21446</v>
      </c>
      <c r="M681" t="b">
        <f t="shared" si="105"/>
        <v>0</v>
      </c>
      <c r="N681" t="b">
        <f t="shared" si="106"/>
        <v>1</v>
      </c>
      <c r="O681" t="b">
        <f t="shared" si="107"/>
        <v>0</v>
      </c>
      <c r="P681" t="b">
        <f t="shared" si="108"/>
        <v>0</v>
      </c>
      <c r="Q681" t="b">
        <f t="shared" si="109"/>
        <v>0</v>
      </c>
    </row>
    <row r="682" spans="1:17" hidden="1">
      <c r="A682" s="170">
        <v>21450</v>
      </c>
      <c r="B682" t="b">
        <f t="shared" si="100"/>
        <v>1</v>
      </c>
      <c r="C682" t="b">
        <f t="shared" si="101"/>
        <v>0</v>
      </c>
      <c r="D682" t="b">
        <f t="shared" si="102"/>
        <v>0</v>
      </c>
      <c r="E682" t="b">
        <f t="shared" si="103"/>
        <v>0</v>
      </c>
      <c r="F682" t="b">
        <f t="shared" si="104"/>
        <v>0</v>
      </c>
      <c r="L682" s="170">
        <v>21450</v>
      </c>
      <c r="M682" t="b">
        <f t="shared" si="105"/>
        <v>0</v>
      </c>
      <c r="N682" t="b">
        <f t="shared" si="106"/>
        <v>0</v>
      </c>
      <c r="O682" t="b">
        <f t="shared" si="107"/>
        <v>0</v>
      </c>
      <c r="P682" t="b">
        <f t="shared" si="108"/>
        <v>0</v>
      </c>
      <c r="Q682" t="b">
        <f t="shared" si="109"/>
        <v>0</v>
      </c>
    </row>
    <row r="683" spans="1:17" hidden="1">
      <c r="A683" s="171">
        <v>21451</v>
      </c>
      <c r="B683" t="b">
        <f t="shared" si="100"/>
        <v>0</v>
      </c>
      <c r="C683" t="b">
        <f t="shared" si="101"/>
        <v>1</v>
      </c>
      <c r="D683" t="b">
        <f t="shared" si="102"/>
        <v>0</v>
      </c>
      <c r="E683" t="b">
        <f t="shared" si="103"/>
        <v>0</v>
      </c>
      <c r="F683" t="b">
        <f t="shared" si="104"/>
        <v>0</v>
      </c>
      <c r="L683" s="171">
        <v>21451</v>
      </c>
      <c r="M683" t="b">
        <f t="shared" si="105"/>
        <v>0</v>
      </c>
      <c r="N683" t="b">
        <f t="shared" si="106"/>
        <v>0</v>
      </c>
      <c r="O683" t="b">
        <f t="shared" si="107"/>
        <v>0</v>
      </c>
      <c r="P683" t="b">
        <f t="shared" si="108"/>
        <v>0</v>
      </c>
      <c r="Q683" t="b">
        <f t="shared" si="109"/>
        <v>0</v>
      </c>
    </row>
    <row r="684" spans="1:17" hidden="1">
      <c r="A684" s="170">
        <v>21477</v>
      </c>
      <c r="B684" t="b">
        <f t="shared" si="100"/>
        <v>0</v>
      </c>
      <c r="C684" t="b">
        <f t="shared" si="101"/>
        <v>0</v>
      </c>
      <c r="D684" t="b">
        <f t="shared" si="102"/>
        <v>0</v>
      </c>
      <c r="E684" t="b">
        <f t="shared" si="103"/>
        <v>0</v>
      </c>
      <c r="F684" t="b">
        <f t="shared" si="104"/>
        <v>0</v>
      </c>
      <c r="L684" s="170">
        <v>21477</v>
      </c>
      <c r="M684" t="b">
        <f t="shared" si="105"/>
        <v>0</v>
      </c>
      <c r="N684" t="b">
        <f t="shared" si="106"/>
        <v>0</v>
      </c>
      <c r="O684" t="b">
        <f t="shared" si="107"/>
        <v>1</v>
      </c>
      <c r="P684" t="b">
        <f t="shared" si="108"/>
        <v>0</v>
      </c>
      <c r="Q684" t="b">
        <f t="shared" si="109"/>
        <v>0</v>
      </c>
    </row>
    <row r="685" spans="1:17" hidden="1">
      <c r="A685" s="171">
        <v>21486</v>
      </c>
      <c r="B685" t="b">
        <f t="shared" si="100"/>
        <v>0</v>
      </c>
      <c r="C685" t="b">
        <f t="shared" si="101"/>
        <v>0</v>
      </c>
      <c r="D685" t="b">
        <f t="shared" si="102"/>
        <v>0</v>
      </c>
      <c r="E685" t="b">
        <f t="shared" si="103"/>
        <v>0</v>
      </c>
      <c r="F685" t="b">
        <f t="shared" si="104"/>
        <v>0</v>
      </c>
      <c r="L685" s="171">
        <v>21486</v>
      </c>
      <c r="M685" t="b">
        <f t="shared" si="105"/>
        <v>0</v>
      </c>
      <c r="N685" t="b">
        <f t="shared" si="106"/>
        <v>1</v>
      </c>
      <c r="O685" t="b">
        <f t="shared" si="107"/>
        <v>0</v>
      </c>
      <c r="P685" t="b">
        <f t="shared" si="108"/>
        <v>0</v>
      </c>
      <c r="Q685" t="b">
        <f t="shared" si="109"/>
        <v>0</v>
      </c>
    </row>
    <row r="686" spans="1:17" hidden="1">
      <c r="A686" s="170">
        <v>21491</v>
      </c>
      <c r="B686" t="b">
        <f t="shared" si="100"/>
        <v>0</v>
      </c>
      <c r="C686" t="b">
        <f t="shared" si="101"/>
        <v>1</v>
      </c>
      <c r="D686" t="b">
        <f t="shared" si="102"/>
        <v>0</v>
      </c>
      <c r="E686" t="b">
        <f t="shared" si="103"/>
        <v>0</v>
      </c>
      <c r="F686" t="b">
        <f t="shared" si="104"/>
        <v>0</v>
      </c>
      <c r="L686" s="170">
        <v>21491</v>
      </c>
      <c r="M686" t="b">
        <f t="shared" si="105"/>
        <v>0</v>
      </c>
      <c r="N686" t="b">
        <f t="shared" si="106"/>
        <v>0</v>
      </c>
      <c r="O686" t="b">
        <f t="shared" si="107"/>
        <v>0</v>
      </c>
      <c r="P686" t="b">
        <f t="shared" si="108"/>
        <v>0</v>
      </c>
      <c r="Q686" t="b">
        <f t="shared" si="109"/>
        <v>0</v>
      </c>
    </row>
    <row r="687" spans="1:17" hidden="1">
      <c r="A687" s="171">
        <v>21493</v>
      </c>
      <c r="B687" t="b">
        <f t="shared" si="100"/>
        <v>0</v>
      </c>
      <c r="C687" t="b">
        <f t="shared" si="101"/>
        <v>0</v>
      </c>
      <c r="D687" t="b">
        <f t="shared" si="102"/>
        <v>0</v>
      </c>
      <c r="E687" t="b">
        <f t="shared" si="103"/>
        <v>1</v>
      </c>
      <c r="F687" t="b">
        <f t="shared" si="104"/>
        <v>0</v>
      </c>
      <c r="L687" s="171">
        <v>21493</v>
      </c>
      <c r="M687" t="b">
        <f t="shared" si="105"/>
        <v>0</v>
      </c>
      <c r="N687" t="b">
        <f t="shared" si="106"/>
        <v>0</v>
      </c>
      <c r="O687" t="b">
        <f t="shared" si="107"/>
        <v>0</v>
      </c>
      <c r="P687" t="b">
        <f t="shared" si="108"/>
        <v>0</v>
      </c>
      <c r="Q687" t="b">
        <f t="shared" si="109"/>
        <v>0</v>
      </c>
    </row>
    <row r="688" spans="1:17" hidden="1">
      <c r="A688" s="170">
        <v>21503</v>
      </c>
      <c r="B688" t="b">
        <f t="shared" si="100"/>
        <v>0</v>
      </c>
      <c r="C688" t="b">
        <f t="shared" si="101"/>
        <v>0</v>
      </c>
      <c r="D688" t="b">
        <f t="shared" si="102"/>
        <v>0</v>
      </c>
      <c r="E688" t="b">
        <f t="shared" si="103"/>
        <v>1</v>
      </c>
      <c r="F688" t="b">
        <f t="shared" si="104"/>
        <v>0</v>
      </c>
      <c r="L688" s="170">
        <v>21503</v>
      </c>
      <c r="M688" t="b">
        <f t="shared" si="105"/>
        <v>0</v>
      </c>
      <c r="N688" t="b">
        <f t="shared" si="106"/>
        <v>0</v>
      </c>
      <c r="O688" t="b">
        <f t="shared" si="107"/>
        <v>0</v>
      </c>
      <c r="P688" t="b">
        <f t="shared" si="108"/>
        <v>0</v>
      </c>
      <c r="Q688" t="b">
        <f t="shared" si="109"/>
        <v>0</v>
      </c>
    </row>
    <row r="689" spans="1:17" hidden="1">
      <c r="A689" s="171">
        <v>21512</v>
      </c>
      <c r="B689" t="b">
        <f t="shared" si="100"/>
        <v>0</v>
      </c>
      <c r="C689" t="b">
        <f t="shared" si="101"/>
        <v>0</v>
      </c>
      <c r="D689" t="b">
        <f t="shared" si="102"/>
        <v>1</v>
      </c>
      <c r="E689" t="b">
        <f t="shared" si="103"/>
        <v>0</v>
      </c>
      <c r="F689" t="b">
        <f t="shared" si="104"/>
        <v>0</v>
      </c>
      <c r="L689" s="171">
        <v>21512</v>
      </c>
      <c r="M689" t="b">
        <f t="shared" si="105"/>
        <v>0</v>
      </c>
      <c r="N689" t="b">
        <f t="shared" si="106"/>
        <v>0</v>
      </c>
      <c r="O689" t="b">
        <f t="shared" si="107"/>
        <v>0</v>
      </c>
      <c r="P689" t="b">
        <f t="shared" si="108"/>
        <v>0</v>
      </c>
      <c r="Q689" t="b">
        <f t="shared" si="109"/>
        <v>0</v>
      </c>
    </row>
    <row r="690" spans="1:17" hidden="1">
      <c r="A690" s="170">
        <v>21525</v>
      </c>
      <c r="B690" t="b">
        <f t="shared" si="100"/>
        <v>0</v>
      </c>
      <c r="C690" t="b">
        <f t="shared" si="101"/>
        <v>0</v>
      </c>
      <c r="D690" t="b">
        <f t="shared" si="102"/>
        <v>0</v>
      </c>
      <c r="E690" t="b">
        <f t="shared" si="103"/>
        <v>0</v>
      </c>
      <c r="F690" t="b">
        <f t="shared" si="104"/>
        <v>0</v>
      </c>
      <c r="L690" s="170">
        <v>21525</v>
      </c>
      <c r="M690" t="b">
        <f t="shared" si="105"/>
        <v>1</v>
      </c>
      <c r="N690" t="b">
        <f t="shared" si="106"/>
        <v>0</v>
      </c>
      <c r="O690" t="b">
        <f t="shared" si="107"/>
        <v>0</v>
      </c>
      <c r="P690" t="b">
        <f t="shared" si="108"/>
        <v>0</v>
      </c>
      <c r="Q690" t="b">
        <f t="shared" si="109"/>
        <v>0</v>
      </c>
    </row>
    <row r="691" spans="1:17" hidden="1">
      <c r="A691" s="171">
        <v>21534</v>
      </c>
      <c r="B691" t="b">
        <f t="shared" si="100"/>
        <v>0</v>
      </c>
      <c r="C691" t="b">
        <f t="shared" si="101"/>
        <v>0</v>
      </c>
      <c r="D691" t="b">
        <f t="shared" si="102"/>
        <v>0</v>
      </c>
      <c r="E691" t="b">
        <f t="shared" si="103"/>
        <v>0</v>
      </c>
      <c r="F691" t="b">
        <f t="shared" si="104"/>
        <v>1</v>
      </c>
      <c r="L691" s="171">
        <v>21534</v>
      </c>
      <c r="M691" t="b">
        <f t="shared" si="105"/>
        <v>0</v>
      </c>
      <c r="N691" t="b">
        <f t="shared" si="106"/>
        <v>0</v>
      </c>
      <c r="O691" t="b">
        <f t="shared" si="107"/>
        <v>0</v>
      </c>
      <c r="P691" t="b">
        <f t="shared" si="108"/>
        <v>0</v>
      </c>
      <c r="Q691" t="b">
        <f t="shared" si="109"/>
        <v>0</v>
      </c>
    </row>
    <row r="692" spans="1:17" hidden="1">
      <c r="A692" s="170">
        <v>21543</v>
      </c>
      <c r="B692" t="b">
        <f t="shared" si="100"/>
        <v>0</v>
      </c>
      <c r="C692" t="b">
        <f t="shared" si="101"/>
        <v>0</v>
      </c>
      <c r="D692" t="b">
        <f t="shared" si="102"/>
        <v>0</v>
      </c>
      <c r="E692" t="b">
        <f t="shared" si="103"/>
        <v>1</v>
      </c>
      <c r="F692" t="b">
        <f t="shared" si="104"/>
        <v>0</v>
      </c>
      <c r="L692" s="170">
        <v>21543</v>
      </c>
      <c r="M692" t="b">
        <f t="shared" si="105"/>
        <v>0</v>
      </c>
      <c r="N692" t="b">
        <f t="shared" si="106"/>
        <v>0</v>
      </c>
      <c r="O692" t="b">
        <f t="shared" si="107"/>
        <v>0</v>
      </c>
      <c r="P692" t="b">
        <f t="shared" si="108"/>
        <v>0</v>
      </c>
      <c r="Q692" t="b">
        <f t="shared" si="109"/>
        <v>0</v>
      </c>
    </row>
    <row r="693" spans="1:17" hidden="1">
      <c r="A693" s="171">
        <v>21562</v>
      </c>
      <c r="B693" t="b">
        <f t="shared" si="100"/>
        <v>0</v>
      </c>
      <c r="C693" t="b">
        <f t="shared" si="101"/>
        <v>0</v>
      </c>
      <c r="D693" t="b">
        <f t="shared" si="102"/>
        <v>1</v>
      </c>
      <c r="E693" t="b">
        <f t="shared" si="103"/>
        <v>0</v>
      </c>
      <c r="F693" t="b">
        <f t="shared" si="104"/>
        <v>0</v>
      </c>
      <c r="L693" s="171">
        <v>21562</v>
      </c>
      <c r="M693" t="b">
        <f t="shared" si="105"/>
        <v>0</v>
      </c>
      <c r="N693" t="b">
        <f t="shared" si="106"/>
        <v>0</v>
      </c>
      <c r="O693" t="b">
        <f t="shared" si="107"/>
        <v>0</v>
      </c>
      <c r="P693" t="b">
        <f t="shared" si="108"/>
        <v>0</v>
      </c>
      <c r="Q693" t="b">
        <f t="shared" si="109"/>
        <v>0</v>
      </c>
    </row>
    <row r="694" spans="1:17" hidden="1">
      <c r="A694" s="170">
        <v>21566</v>
      </c>
      <c r="B694" t="b">
        <f t="shared" si="100"/>
        <v>0</v>
      </c>
      <c r="C694" t="b">
        <f t="shared" si="101"/>
        <v>0</v>
      </c>
      <c r="D694" t="b">
        <f t="shared" si="102"/>
        <v>0</v>
      </c>
      <c r="E694" t="b">
        <f t="shared" si="103"/>
        <v>0</v>
      </c>
      <c r="F694" t="b">
        <f t="shared" si="104"/>
        <v>0</v>
      </c>
      <c r="L694" s="170">
        <v>21566</v>
      </c>
      <c r="M694" t="b">
        <f t="shared" si="105"/>
        <v>0</v>
      </c>
      <c r="N694" t="b">
        <f t="shared" si="106"/>
        <v>1</v>
      </c>
      <c r="O694" t="b">
        <f t="shared" si="107"/>
        <v>0</v>
      </c>
      <c r="P694" t="b">
        <f t="shared" si="108"/>
        <v>0</v>
      </c>
      <c r="Q694" t="b">
        <f t="shared" si="109"/>
        <v>0</v>
      </c>
    </row>
    <row r="695" spans="1:17" hidden="1">
      <c r="A695" s="171">
        <v>21584</v>
      </c>
      <c r="B695" t="b">
        <f t="shared" si="100"/>
        <v>0</v>
      </c>
      <c r="C695" t="b">
        <f t="shared" si="101"/>
        <v>0</v>
      </c>
      <c r="D695" t="b">
        <f t="shared" si="102"/>
        <v>0</v>
      </c>
      <c r="E695" t="b">
        <f t="shared" si="103"/>
        <v>0</v>
      </c>
      <c r="F695" t="b">
        <f t="shared" si="104"/>
        <v>1</v>
      </c>
      <c r="L695" s="171">
        <v>21584</v>
      </c>
      <c r="M695" t="b">
        <f t="shared" si="105"/>
        <v>0</v>
      </c>
      <c r="N695" t="b">
        <f t="shared" si="106"/>
        <v>0</v>
      </c>
      <c r="O695" t="b">
        <f t="shared" si="107"/>
        <v>0</v>
      </c>
      <c r="P695" t="b">
        <f t="shared" si="108"/>
        <v>0</v>
      </c>
      <c r="Q695" t="b">
        <f t="shared" si="109"/>
        <v>0</v>
      </c>
    </row>
    <row r="696" spans="1:17" hidden="1">
      <c r="A696" s="170">
        <v>21593</v>
      </c>
      <c r="B696" t="b">
        <f t="shared" si="100"/>
        <v>0</v>
      </c>
      <c r="C696" t="b">
        <f t="shared" si="101"/>
        <v>0</v>
      </c>
      <c r="D696" t="b">
        <f t="shared" si="102"/>
        <v>0</v>
      </c>
      <c r="E696" t="b">
        <f t="shared" si="103"/>
        <v>1</v>
      </c>
      <c r="F696" t="b">
        <f t="shared" si="104"/>
        <v>0</v>
      </c>
      <c r="L696" s="170">
        <v>21593</v>
      </c>
      <c r="M696" t="b">
        <f t="shared" si="105"/>
        <v>0</v>
      </c>
      <c r="N696" t="b">
        <f t="shared" si="106"/>
        <v>0</v>
      </c>
      <c r="O696" t="b">
        <f t="shared" si="107"/>
        <v>0</v>
      </c>
      <c r="P696" t="b">
        <f t="shared" si="108"/>
        <v>0</v>
      </c>
      <c r="Q696" t="b">
        <f t="shared" si="109"/>
        <v>0</v>
      </c>
    </row>
    <row r="697" spans="1:17" hidden="1">
      <c r="A697" s="171">
        <v>21604</v>
      </c>
      <c r="B697" t="b">
        <f t="shared" si="100"/>
        <v>0</v>
      </c>
      <c r="C697" t="b">
        <f t="shared" si="101"/>
        <v>0</v>
      </c>
      <c r="D697" t="b">
        <f t="shared" si="102"/>
        <v>0</v>
      </c>
      <c r="E697" t="b">
        <f t="shared" si="103"/>
        <v>0</v>
      </c>
      <c r="F697" t="b">
        <f t="shared" si="104"/>
        <v>1</v>
      </c>
      <c r="L697" s="171">
        <v>21604</v>
      </c>
      <c r="M697" t="b">
        <f t="shared" si="105"/>
        <v>0</v>
      </c>
      <c r="N697" t="b">
        <f t="shared" si="106"/>
        <v>0</v>
      </c>
      <c r="O697" t="b">
        <f t="shared" si="107"/>
        <v>0</v>
      </c>
      <c r="P697" t="b">
        <f t="shared" si="108"/>
        <v>0</v>
      </c>
      <c r="Q697" t="b">
        <f t="shared" si="109"/>
        <v>0</v>
      </c>
    </row>
    <row r="698" spans="1:17" hidden="1">
      <c r="A698" s="170">
        <v>21620</v>
      </c>
      <c r="B698" t="b">
        <f t="shared" si="100"/>
        <v>1</v>
      </c>
      <c r="C698" t="b">
        <f t="shared" si="101"/>
        <v>0</v>
      </c>
      <c r="D698" t="b">
        <f t="shared" si="102"/>
        <v>0</v>
      </c>
      <c r="E698" t="b">
        <f t="shared" si="103"/>
        <v>0</v>
      </c>
      <c r="F698" t="b">
        <f t="shared" si="104"/>
        <v>0</v>
      </c>
      <c r="L698" s="170">
        <v>21620</v>
      </c>
      <c r="M698" t="b">
        <f t="shared" si="105"/>
        <v>0</v>
      </c>
      <c r="N698" t="b">
        <f t="shared" si="106"/>
        <v>0</v>
      </c>
      <c r="O698" t="b">
        <f t="shared" si="107"/>
        <v>0</v>
      </c>
      <c r="P698" t="b">
        <f t="shared" si="108"/>
        <v>0</v>
      </c>
      <c r="Q698" t="b">
        <f t="shared" si="109"/>
        <v>0</v>
      </c>
    </row>
    <row r="699" spans="1:17" hidden="1">
      <c r="A699" s="171">
        <v>21624</v>
      </c>
      <c r="B699" t="b">
        <f t="shared" si="100"/>
        <v>0</v>
      </c>
      <c r="C699" t="b">
        <f t="shared" si="101"/>
        <v>0</v>
      </c>
      <c r="D699" t="b">
        <f t="shared" si="102"/>
        <v>0</v>
      </c>
      <c r="E699" t="b">
        <f t="shared" si="103"/>
        <v>0</v>
      </c>
      <c r="F699" t="b">
        <f t="shared" si="104"/>
        <v>1</v>
      </c>
      <c r="L699" s="171">
        <v>21624</v>
      </c>
      <c r="M699" t="b">
        <f t="shared" si="105"/>
        <v>0</v>
      </c>
      <c r="N699" t="b">
        <f t="shared" si="106"/>
        <v>0</v>
      </c>
      <c r="O699" t="b">
        <f t="shared" si="107"/>
        <v>0</v>
      </c>
      <c r="P699" t="b">
        <f t="shared" si="108"/>
        <v>0</v>
      </c>
      <c r="Q699" t="b">
        <f t="shared" si="109"/>
        <v>0</v>
      </c>
    </row>
    <row r="700" spans="1:17" hidden="1">
      <c r="A700" s="170">
        <v>21630</v>
      </c>
      <c r="B700" t="b">
        <f t="shared" si="100"/>
        <v>1</v>
      </c>
      <c r="C700" t="b">
        <f t="shared" si="101"/>
        <v>0</v>
      </c>
      <c r="D700" t="b">
        <f t="shared" si="102"/>
        <v>0</v>
      </c>
      <c r="E700" t="b">
        <f t="shared" si="103"/>
        <v>0</v>
      </c>
      <c r="F700" t="b">
        <f t="shared" si="104"/>
        <v>0</v>
      </c>
      <c r="L700" s="170">
        <v>21630</v>
      </c>
      <c r="M700" t="b">
        <f t="shared" si="105"/>
        <v>0</v>
      </c>
      <c r="N700" t="b">
        <f t="shared" si="106"/>
        <v>0</v>
      </c>
      <c r="O700" t="b">
        <f t="shared" si="107"/>
        <v>0</v>
      </c>
      <c r="P700" t="b">
        <f t="shared" si="108"/>
        <v>0</v>
      </c>
      <c r="Q700" t="b">
        <f t="shared" si="109"/>
        <v>0</v>
      </c>
    </row>
    <row r="701" spans="1:17" hidden="1">
      <c r="A701" s="171">
        <v>21635</v>
      </c>
      <c r="B701" t="b">
        <f t="shared" si="100"/>
        <v>0</v>
      </c>
      <c r="C701" t="b">
        <f t="shared" si="101"/>
        <v>0</v>
      </c>
      <c r="D701" t="b">
        <f t="shared" si="102"/>
        <v>0</v>
      </c>
      <c r="E701" t="b">
        <f t="shared" si="103"/>
        <v>0</v>
      </c>
      <c r="F701" t="b">
        <f t="shared" si="104"/>
        <v>0</v>
      </c>
      <c r="L701" s="171">
        <v>21635</v>
      </c>
      <c r="M701" t="b">
        <f t="shared" si="105"/>
        <v>1</v>
      </c>
      <c r="N701" t="b">
        <f t="shared" si="106"/>
        <v>0</v>
      </c>
      <c r="O701" t="b">
        <f t="shared" si="107"/>
        <v>0</v>
      </c>
      <c r="P701" t="b">
        <f t="shared" si="108"/>
        <v>0</v>
      </c>
      <c r="Q701" t="b">
        <f t="shared" si="109"/>
        <v>0</v>
      </c>
    </row>
    <row r="702" spans="1:17" hidden="1">
      <c r="A702" s="170">
        <v>21637</v>
      </c>
      <c r="B702" t="b">
        <f t="shared" si="100"/>
        <v>0</v>
      </c>
      <c r="C702" t="b">
        <f t="shared" si="101"/>
        <v>0</v>
      </c>
      <c r="D702" t="b">
        <f t="shared" si="102"/>
        <v>0</v>
      </c>
      <c r="E702" t="b">
        <f t="shared" si="103"/>
        <v>0</v>
      </c>
      <c r="F702" t="b">
        <f t="shared" si="104"/>
        <v>0</v>
      </c>
      <c r="L702" s="170">
        <v>21637</v>
      </c>
      <c r="M702" t="b">
        <f t="shared" si="105"/>
        <v>0</v>
      </c>
      <c r="N702" t="b">
        <f t="shared" si="106"/>
        <v>0</v>
      </c>
      <c r="O702" t="b">
        <f t="shared" si="107"/>
        <v>1</v>
      </c>
      <c r="P702" t="b">
        <f t="shared" si="108"/>
        <v>0</v>
      </c>
      <c r="Q702" t="b">
        <f t="shared" si="109"/>
        <v>0</v>
      </c>
    </row>
    <row r="703" spans="1:17" hidden="1">
      <c r="A703" s="171">
        <v>21670</v>
      </c>
      <c r="B703" t="b">
        <f t="shared" si="100"/>
        <v>1</v>
      </c>
      <c r="C703" t="b">
        <f t="shared" si="101"/>
        <v>0</v>
      </c>
      <c r="D703" t="b">
        <f t="shared" si="102"/>
        <v>0</v>
      </c>
      <c r="E703" t="b">
        <f t="shared" si="103"/>
        <v>0</v>
      </c>
      <c r="F703" t="b">
        <f t="shared" si="104"/>
        <v>0</v>
      </c>
      <c r="L703" s="171">
        <v>21670</v>
      </c>
      <c r="M703" t="b">
        <f t="shared" si="105"/>
        <v>0</v>
      </c>
      <c r="N703" t="b">
        <f t="shared" si="106"/>
        <v>0</v>
      </c>
      <c r="O703" t="b">
        <f t="shared" si="107"/>
        <v>0</v>
      </c>
      <c r="P703" t="b">
        <f t="shared" si="108"/>
        <v>0</v>
      </c>
      <c r="Q703" t="b">
        <f t="shared" si="109"/>
        <v>0</v>
      </c>
    </row>
    <row r="704" spans="1:17" hidden="1">
      <c r="A704" s="170">
        <v>21672</v>
      </c>
      <c r="B704" t="b">
        <f t="shared" si="100"/>
        <v>0</v>
      </c>
      <c r="C704" t="b">
        <f t="shared" si="101"/>
        <v>0</v>
      </c>
      <c r="D704" t="b">
        <f t="shared" si="102"/>
        <v>1</v>
      </c>
      <c r="E704" t="b">
        <f t="shared" si="103"/>
        <v>0</v>
      </c>
      <c r="F704" t="b">
        <f t="shared" si="104"/>
        <v>0</v>
      </c>
      <c r="L704" s="170">
        <v>21672</v>
      </c>
      <c r="M704" t="b">
        <f t="shared" si="105"/>
        <v>0</v>
      </c>
      <c r="N704" t="b">
        <f t="shared" si="106"/>
        <v>0</v>
      </c>
      <c r="O704" t="b">
        <f t="shared" si="107"/>
        <v>0</v>
      </c>
      <c r="P704" t="b">
        <f t="shared" si="108"/>
        <v>0</v>
      </c>
      <c r="Q704" t="b">
        <f t="shared" si="109"/>
        <v>0</v>
      </c>
    </row>
    <row r="705" spans="1:17" hidden="1">
      <c r="A705" s="171">
        <v>21681</v>
      </c>
      <c r="B705" t="b">
        <f t="shared" si="100"/>
        <v>0</v>
      </c>
      <c r="C705" t="b">
        <f t="shared" si="101"/>
        <v>1</v>
      </c>
      <c r="D705" t="b">
        <f t="shared" si="102"/>
        <v>0</v>
      </c>
      <c r="E705" t="b">
        <f t="shared" si="103"/>
        <v>0</v>
      </c>
      <c r="F705" t="b">
        <f t="shared" si="104"/>
        <v>0</v>
      </c>
      <c r="L705" s="171">
        <v>21681</v>
      </c>
      <c r="M705" t="b">
        <f t="shared" si="105"/>
        <v>0</v>
      </c>
      <c r="N705" t="b">
        <f t="shared" si="106"/>
        <v>0</v>
      </c>
      <c r="O705" t="b">
        <f t="shared" si="107"/>
        <v>0</v>
      </c>
      <c r="P705" t="b">
        <f t="shared" si="108"/>
        <v>0</v>
      </c>
      <c r="Q705" t="b">
        <f t="shared" si="109"/>
        <v>0</v>
      </c>
    </row>
    <row r="706" spans="1:17" hidden="1">
      <c r="A706" s="170">
        <v>21682</v>
      </c>
      <c r="B706" t="b">
        <f t="shared" si="100"/>
        <v>0</v>
      </c>
      <c r="C706" t="b">
        <f t="shared" si="101"/>
        <v>0</v>
      </c>
      <c r="D706" t="b">
        <f t="shared" si="102"/>
        <v>1</v>
      </c>
      <c r="E706" t="b">
        <f t="shared" si="103"/>
        <v>0</v>
      </c>
      <c r="F706" t="b">
        <f t="shared" si="104"/>
        <v>0</v>
      </c>
      <c r="L706" s="170">
        <v>21682</v>
      </c>
      <c r="M706" t="b">
        <f t="shared" si="105"/>
        <v>0</v>
      </c>
      <c r="N706" t="b">
        <f t="shared" si="106"/>
        <v>0</v>
      </c>
      <c r="O706" t="b">
        <f t="shared" si="107"/>
        <v>0</v>
      </c>
      <c r="P706" t="b">
        <f t="shared" si="108"/>
        <v>0</v>
      </c>
      <c r="Q706" t="b">
        <f t="shared" si="109"/>
        <v>0</v>
      </c>
    </row>
    <row r="707" spans="1:17" hidden="1">
      <c r="A707" s="171">
        <v>21700</v>
      </c>
      <c r="B707" t="b">
        <f t="shared" ref="B707:B770" si="110">+RIGHT(A707,1)="0"</f>
        <v>1</v>
      </c>
      <c r="C707" t="b">
        <f t="shared" ref="C707:C770" si="111">+RIGHT(A707,1)="1"</f>
        <v>0</v>
      </c>
      <c r="D707" t="b">
        <f t="shared" ref="D707:D770" si="112">+RIGHT(A707,1)="2"</f>
        <v>0</v>
      </c>
      <c r="E707" t="b">
        <f t="shared" ref="E707:E770" si="113">+RIGHT(A707,1)="3"</f>
        <v>0</v>
      </c>
      <c r="F707" t="b">
        <f t="shared" ref="F707:F770" si="114">+RIGHT(A707,1)="4"</f>
        <v>0</v>
      </c>
      <c r="L707" s="171">
        <v>21700</v>
      </c>
      <c r="M707" t="b">
        <f t="shared" ref="M707:M770" si="115">+RIGHT(L707,1)="5"</f>
        <v>0</v>
      </c>
      <c r="N707" t="b">
        <f t="shared" ref="N707:N770" si="116">+RIGHT(L707,1)="6"</f>
        <v>0</v>
      </c>
      <c r="O707" t="b">
        <f t="shared" ref="O707:O770" si="117">+RIGHT(L707,1)="7"</f>
        <v>0</v>
      </c>
      <c r="P707" t="b">
        <f t="shared" ref="P707:P770" si="118">+RIGHT(L707,1)="8"</f>
        <v>0</v>
      </c>
      <c r="Q707" t="b">
        <f t="shared" ref="Q707:Q770" si="119">+RIGHT(L707,1)="9"</f>
        <v>0</v>
      </c>
    </row>
    <row r="708" spans="1:17" hidden="1">
      <c r="A708" s="170">
        <v>21707</v>
      </c>
      <c r="B708" t="b">
        <f t="shared" si="110"/>
        <v>0</v>
      </c>
      <c r="C708" t="b">
        <f t="shared" si="111"/>
        <v>0</v>
      </c>
      <c r="D708" t="b">
        <f t="shared" si="112"/>
        <v>0</v>
      </c>
      <c r="E708" t="b">
        <f t="shared" si="113"/>
        <v>0</v>
      </c>
      <c r="F708" t="b">
        <f t="shared" si="114"/>
        <v>0</v>
      </c>
      <c r="L708" s="170">
        <v>21707</v>
      </c>
      <c r="M708" t="b">
        <f t="shared" si="115"/>
        <v>0</v>
      </c>
      <c r="N708" t="b">
        <f t="shared" si="116"/>
        <v>0</v>
      </c>
      <c r="O708" t="b">
        <f t="shared" si="117"/>
        <v>1</v>
      </c>
      <c r="P708" t="b">
        <f t="shared" si="118"/>
        <v>0</v>
      </c>
      <c r="Q708" t="b">
        <f t="shared" si="119"/>
        <v>0</v>
      </c>
    </row>
    <row r="709" spans="1:17">
      <c r="A709" s="171">
        <v>21729</v>
      </c>
      <c r="B709" t="b">
        <f t="shared" si="110"/>
        <v>0</v>
      </c>
      <c r="C709" t="b">
        <f t="shared" si="111"/>
        <v>0</v>
      </c>
      <c r="D709" t="b">
        <f t="shared" si="112"/>
        <v>0</v>
      </c>
      <c r="E709" t="b">
        <f t="shared" si="113"/>
        <v>0</v>
      </c>
      <c r="F709" t="b">
        <f t="shared" si="114"/>
        <v>0</v>
      </c>
      <c r="L709" s="171">
        <v>21729</v>
      </c>
      <c r="M709" t="b">
        <f t="shared" si="115"/>
        <v>0</v>
      </c>
      <c r="N709" t="b">
        <f t="shared" si="116"/>
        <v>0</v>
      </c>
      <c r="O709" t="b">
        <f t="shared" si="117"/>
        <v>0</v>
      </c>
      <c r="P709" t="b">
        <f t="shared" si="118"/>
        <v>0</v>
      </c>
      <c r="Q709" t="b">
        <f t="shared" si="119"/>
        <v>1</v>
      </c>
    </row>
    <row r="710" spans="1:17" hidden="1">
      <c r="A710" s="170">
        <v>21731</v>
      </c>
      <c r="B710" t="b">
        <f t="shared" si="110"/>
        <v>0</v>
      </c>
      <c r="C710" t="b">
        <f t="shared" si="111"/>
        <v>1</v>
      </c>
      <c r="D710" t="b">
        <f t="shared" si="112"/>
        <v>0</v>
      </c>
      <c r="E710" t="b">
        <f t="shared" si="113"/>
        <v>0</v>
      </c>
      <c r="F710" t="b">
        <f t="shared" si="114"/>
        <v>0</v>
      </c>
      <c r="L710" s="170">
        <v>21731</v>
      </c>
      <c r="M710" t="b">
        <f t="shared" si="115"/>
        <v>0</v>
      </c>
      <c r="N710" t="b">
        <f t="shared" si="116"/>
        <v>0</v>
      </c>
      <c r="O710" t="b">
        <f t="shared" si="117"/>
        <v>0</v>
      </c>
      <c r="P710" t="b">
        <f t="shared" si="118"/>
        <v>0</v>
      </c>
      <c r="Q710" t="b">
        <f t="shared" si="119"/>
        <v>0</v>
      </c>
    </row>
    <row r="711" spans="1:17" hidden="1">
      <c r="A711" s="171">
        <v>21744</v>
      </c>
      <c r="B711" t="b">
        <f t="shared" si="110"/>
        <v>0</v>
      </c>
      <c r="C711" t="b">
        <f t="shared" si="111"/>
        <v>0</v>
      </c>
      <c r="D711" t="b">
        <f t="shared" si="112"/>
        <v>0</v>
      </c>
      <c r="E711" t="b">
        <f t="shared" si="113"/>
        <v>0</v>
      </c>
      <c r="F711" t="b">
        <f t="shared" si="114"/>
        <v>1</v>
      </c>
      <c r="L711" s="171">
        <v>21744</v>
      </c>
      <c r="M711" t="b">
        <f t="shared" si="115"/>
        <v>0</v>
      </c>
      <c r="N711" t="b">
        <f t="shared" si="116"/>
        <v>0</v>
      </c>
      <c r="O711" t="b">
        <f t="shared" si="117"/>
        <v>0</v>
      </c>
      <c r="P711" t="b">
        <f t="shared" si="118"/>
        <v>0</v>
      </c>
      <c r="Q711" t="b">
        <f t="shared" si="119"/>
        <v>0</v>
      </c>
    </row>
    <row r="712" spans="1:17">
      <c r="A712" s="170">
        <v>21749</v>
      </c>
      <c r="B712" t="b">
        <f t="shared" si="110"/>
        <v>0</v>
      </c>
      <c r="C712" t="b">
        <f t="shared" si="111"/>
        <v>0</v>
      </c>
      <c r="D712" t="b">
        <f t="shared" si="112"/>
        <v>0</v>
      </c>
      <c r="E712" t="b">
        <f t="shared" si="113"/>
        <v>0</v>
      </c>
      <c r="F712" t="b">
        <f t="shared" si="114"/>
        <v>0</v>
      </c>
      <c r="L712" s="170">
        <v>21749</v>
      </c>
      <c r="M712" t="b">
        <f t="shared" si="115"/>
        <v>0</v>
      </c>
      <c r="N712" t="b">
        <f t="shared" si="116"/>
        <v>0</v>
      </c>
      <c r="O712" t="b">
        <f t="shared" si="117"/>
        <v>0</v>
      </c>
      <c r="P712" t="b">
        <f t="shared" si="118"/>
        <v>0</v>
      </c>
      <c r="Q712" t="b">
        <f t="shared" si="119"/>
        <v>1</v>
      </c>
    </row>
    <row r="713" spans="1:17">
      <c r="A713" s="171">
        <v>21759</v>
      </c>
      <c r="B713" t="b">
        <f t="shared" si="110"/>
        <v>0</v>
      </c>
      <c r="C713" t="b">
        <f t="shared" si="111"/>
        <v>0</v>
      </c>
      <c r="D713" t="b">
        <f t="shared" si="112"/>
        <v>0</v>
      </c>
      <c r="E713" t="b">
        <f t="shared" si="113"/>
        <v>0</v>
      </c>
      <c r="F713" t="b">
        <f t="shared" si="114"/>
        <v>0</v>
      </c>
      <c r="L713" s="171">
        <v>21759</v>
      </c>
      <c r="M713" t="b">
        <f t="shared" si="115"/>
        <v>0</v>
      </c>
      <c r="N713" t="b">
        <f t="shared" si="116"/>
        <v>0</v>
      </c>
      <c r="O713" t="b">
        <f t="shared" si="117"/>
        <v>0</v>
      </c>
      <c r="P713" t="b">
        <f t="shared" si="118"/>
        <v>0</v>
      </c>
      <c r="Q713" t="b">
        <f t="shared" si="119"/>
        <v>1</v>
      </c>
    </row>
    <row r="714" spans="1:17" hidden="1">
      <c r="A714" s="170">
        <v>21764</v>
      </c>
      <c r="B714" t="b">
        <f t="shared" si="110"/>
        <v>0</v>
      </c>
      <c r="C714" t="b">
        <f t="shared" si="111"/>
        <v>0</v>
      </c>
      <c r="D714" t="b">
        <f t="shared" si="112"/>
        <v>0</v>
      </c>
      <c r="E714" t="b">
        <f t="shared" si="113"/>
        <v>0</v>
      </c>
      <c r="F714" t="b">
        <f t="shared" si="114"/>
        <v>1</v>
      </c>
      <c r="L714" s="170">
        <v>21764</v>
      </c>
      <c r="M714" t="b">
        <f t="shared" si="115"/>
        <v>0</v>
      </c>
      <c r="N714" t="b">
        <f t="shared" si="116"/>
        <v>0</v>
      </c>
      <c r="O714" t="b">
        <f t="shared" si="117"/>
        <v>0</v>
      </c>
      <c r="P714" t="b">
        <f t="shared" si="118"/>
        <v>0</v>
      </c>
      <c r="Q714" t="b">
        <f t="shared" si="119"/>
        <v>0</v>
      </c>
    </row>
    <row r="715" spans="1:17" hidden="1">
      <c r="A715" s="171">
        <v>21785</v>
      </c>
      <c r="B715" t="b">
        <f t="shared" si="110"/>
        <v>0</v>
      </c>
      <c r="C715" t="b">
        <f t="shared" si="111"/>
        <v>0</v>
      </c>
      <c r="D715" t="b">
        <f t="shared" si="112"/>
        <v>0</v>
      </c>
      <c r="E715" t="b">
        <f t="shared" si="113"/>
        <v>0</v>
      </c>
      <c r="F715" t="b">
        <f t="shared" si="114"/>
        <v>0</v>
      </c>
      <c r="L715" s="171">
        <v>21785</v>
      </c>
      <c r="M715" t="b">
        <f t="shared" si="115"/>
        <v>1</v>
      </c>
      <c r="N715" t="b">
        <f t="shared" si="116"/>
        <v>0</v>
      </c>
      <c r="O715" t="b">
        <f t="shared" si="117"/>
        <v>0</v>
      </c>
      <c r="P715" t="b">
        <f t="shared" si="118"/>
        <v>0</v>
      </c>
      <c r="Q715" t="b">
        <f t="shared" si="119"/>
        <v>0</v>
      </c>
    </row>
    <row r="716" spans="1:17" hidden="1">
      <c r="A716" s="170">
        <v>21815</v>
      </c>
      <c r="B716" t="b">
        <f t="shared" si="110"/>
        <v>0</v>
      </c>
      <c r="C716" t="b">
        <f t="shared" si="111"/>
        <v>0</v>
      </c>
      <c r="D716" t="b">
        <f t="shared" si="112"/>
        <v>0</v>
      </c>
      <c r="E716" t="b">
        <f t="shared" si="113"/>
        <v>0</v>
      </c>
      <c r="F716" t="b">
        <f t="shared" si="114"/>
        <v>0</v>
      </c>
      <c r="L716" s="170">
        <v>21815</v>
      </c>
      <c r="M716" t="b">
        <f t="shared" si="115"/>
        <v>1</v>
      </c>
      <c r="N716" t="b">
        <f t="shared" si="116"/>
        <v>0</v>
      </c>
      <c r="O716" t="b">
        <f t="shared" si="117"/>
        <v>0</v>
      </c>
      <c r="P716" t="b">
        <f t="shared" si="118"/>
        <v>0</v>
      </c>
      <c r="Q716" t="b">
        <f t="shared" si="119"/>
        <v>0</v>
      </c>
    </row>
    <row r="717" spans="1:17" hidden="1">
      <c r="A717" s="171">
        <v>21818</v>
      </c>
      <c r="B717" t="b">
        <f t="shared" si="110"/>
        <v>0</v>
      </c>
      <c r="C717" t="b">
        <f t="shared" si="111"/>
        <v>0</v>
      </c>
      <c r="D717" t="b">
        <f t="shared" si="112"/>
        <v>0</v>
      </c>
      <c r="E717" t="b">
        <f t="shared" si="113"/>
        <v>0</v>
      </c>
      <c r="F717" t="b">
        <f t="shared" si="114"/>
        <v>0</v>
      </c>
      <c r="L717" s="171">
        <v>21818</v>
      </c>
      <c r="M717" t="b">
        <f t="shared" si="115"/>
        <v>0</v>
      </c>
      <c r="N717" t="b">
        <f t="shared" si="116"/>
        <v>0</v>
      </c>
      <c r="O717" t="b">
        <f t="shared" si="117"/>
        <v>0</v>
      </c>
      <c r="P717" t="b">
        <f t="shared" si="118"/>
        <v>1</v>
      </c>
      <c r="Q717" t="b">
        <f t="shared" si="119"/>
        <v>0</v>
      </c>
    </row>
    <row r="718" spans="1:17">
      <c r="A718" s="170">
        <v>21819</v>
      </c>
      <c r="B718" t="b">
        <f t="shared" si="110"/>
        <v>0</v>
      </c>
      <c r="C718" t="b">
        <f t="shared" si="111"/>
        <v>0</v>
      </c>
      <c r="D718" t="b">
        <f t="shared" si="112"/>
        <v>0</v>
      </c>
      <c r="E718" t="b">
        <f t="shared" si="113"/>
        <v>0</v>
      </c>
      <c r="F718" t="b">
        <f t="shared" si="114"/>
        <v>0</v>
      </c>
      <c r="L718" s="170">
        <v>21819</v>
      </c>
      <c r="M718" t="b">
        <f t="shared" si="115"/>
        <v>0</v>
      </c>
      <c r="N718" t="b">
        <f t="shared" si="116"/>
        <v>0</v>
      </c>
      <c r="O718" t="b">
        <f t="shared" si="117"/>
        <v>0</v>
      </c>
      <c r="P718" t="b">
        <f t="shared" si="118"/>
        <v>0</v>
      </c>
      <c r="Q718" t="b">
        <f t="shared" si="119"/>
        <v>1</v>
      </c>
    </row>
    <row r="719" spans="1:17" hidden="1">
      <c r="A719" s="171">
        <v>21828</v>
      </c>
      <c r="B719" t="b">
        <f t="shared" si="110"/>
        <v>0</v>
      </c>
      <c r="C719" t="b">
        <f t="shared" si="111"/>
        <v>0</v>
      </c>
      <c r="D719" t="b">
        <f t="shared" si="112"/>
        <v>0</v>
      </c>
      <c r="E719" t="b">
        <f t="shared" si="113"/>
        <v>0</v>
      </c>
      <c r="F719" t="b">
        <f t="shared" si="114"/>
        <v>0</v>
      </c>
      <c r="L719" s="171">
        <v>21828</v>
      </c>
      <c r="M719" t="b">
        <f t="shared" si="115"/>
        <v>0</v>
      </c>
      <c r="N719" t="b">
        <f t="shared" si="116"/>
        <v>0</v>
      </c>
      <c r="O719" t="b">
        <f t="shared" si="117"/>
        <v>0</v>
      </c>
      <c r="P719" t="b">
        <f t="shared" si="118"/>
        <v>1</v>
      </c>
      <c r="Q719" t="b">
        <f t="shared" si="119"/>
        <v>0</v>
      </c>
    </row>
    <row r="720" spans="1:17" hidden="1">
      <c r="A720" s="170">
        <v>21840</v>
      </c>
      <c r="B720" t="b">
        <f t="shared" si="110"/>
        <v>1</v>
      </c>
      <c r="C720" t="b">
        <f t="shared" si="111"/>
        <v>0</v>
      </c>
      <c r="D720" t="b">
        <f t="shared" si="112"/>
        <v>0</v>
      </c>
      <c r="E720" t="b">
        <f t="shared" si="113"/>
        <v>0</v>
      </c>
      <c r="F720" t="b">
        <f t="shared" si="114"/>
        <v>0</v>
      </c>
      <c r="L720" s="170">
        <v>21840</v>
      </c>
      <c r="M720" t="b">
        <f t="shared" si="115"/>
        <v>0</v>
      </c>
      <c r="N720" t="b">
        <f t="shared" si="116"/>
        <v>0</v>
      </c>
      <c r="O720" t="b">
        <f t="shared" si="117"/>
        <v>0</v>
      </c>
      <c r="P720" t="b">
        <f t="shared" si="118"/>
        <v>0</v>
      </c>
      <c r="Q720" t="b">
        <f t="shared" si="119"/>
        <v>0</v>
      </c>
    </row>
    <row r="721" spans="1:17" hidden="1">
      <c r="A721" s="171">
        <v>21843</v>
      </c>
      <c r="B721" t="b">
        <f t="shared" si="110"/>
        <v>0</v>
      </c>
      <c r="C721" t="b">
        <f t="shared" si="111"/>
        <v>0</v>
      </c>
      <c r="D721" t="b">
        <f t="shared" si="112"/>
        <v>0</v>
      </c>
      <c r="E721" t="b">
        <f t="shared" si="113"/>
        <v>1</v>
      </c>
      <c r="F721" t="b">
        <f t="shared" si="114"/>
        <v>0</v>
      </c>
      <c r="L721" s="171">
        <v>21843</v>
      </c>
      <c r="M721" t="b">
        <f t="shared" si="115"/>
        <v>0</v>
      </c>
      <c r="N721" t="b">
        <f t="shared" si="116"/>
        <v>0</v>
      </c>
      <c r="O721" t="b">
        <f t="shared" si="117"/>
        <v>0</v>
      </c>
      <c r="P721" t="b">
        <f t="shared" si="118"/>
        <v>0</v>
      </c>
      <c r="Q721" t="b">
        <f t="shared" si="119"/>
        <v>0</v>
      </c>
    </row>
    <row r="722" spans="1:17" hidden="1">
      <c r="A722" s="170">
        <v>21860</v>
      </c>
      <c r="B722" t="b">
        <f t="shared" si="110"/>
        <v>1</v>
      </c>
      <c r="C722" t="b">
        <f t="shared" si="111"/>
        <v>0</v>
      </c>
      <c r="D722" t="b">
        <f t="shared" si="112"/>
        <v>0</v>
      </c>
      <c r="E722" t="b">
        <f t="shared" si="113"/>
        <v>0</v>
      </c>
      <c r="F722" t="b">
        <f t="shared" si="114"/>
        <v>0</v>
      </c>
      <c r="L722" s="170">
        <v>21860</v>
      </c>
      <c r="M722" t="b">
        <f t="shared" si="115"/>
        <v>0</v>
      </c>
      <c r="N722" t="b">
        <f t="shared" si="116"/>
        <v>0</v>
      </c>
      <c r="O722" t="b">
        <f t="shared" si="117"/>
        <v>0</v>
      </c>
      <c r="P722" t="b">
        <f t="shared" si="118"/>
        <v>0</v>
      </c>
      <c r="Q722" t="b">
        <f t="shared" si="119"/>
        <v>0</v>
      </c>
    </row>
    <row r="723" spans="1:17" hidden="1">
      <c r="A723" s="171">
        <v>21861</v>
      </c>
      <c r="B723" t="b">
        <f t="shared" si="110"/>
        <v>0</v>
      </c>
      <c r="C723" t="b">
        <f t="shared" si="111"/>
        <v>1</v>
      </c>
      <c r="D723" t="b">
        <f t="shared" si="112"/>
        <v>0</v>
      </c>
      <c r="E723" t="b">
        <f t="shared" si="113"/>
        <v>0</v>
      </c>
      <c r="F723" t="b">
        <f t="shared" si="114"/>
        <v>0</v>
      </c>
      <c r="L723" s="171">
        <v>21861</v>
      </c>
      <c r="M723" t="b">
        <f t="shared" si="115"/>
        <v>0</v>
      </c>
      <c r="N723" t="b">
        <f t="shared" si="116"/>
        <v>0</v>
      </c>
      <c r="O723" t="b">
        <f t="shared" si="117"/>
        <v>0</v>
      </c>
      <c r="P723" t="b">
        <f t="shared" si="118"/>
        <v>0</v>
      </c>
      <c r="Q723" t="b">
        <f t="shared" si="119"/>
        <v>0</v>
      </c>
    </row>
    <row r="724" spans="1:17" hidden="1">
      <c r="A724" s="170">
        <v>21872</v>
      </c>
      <c r="B724" t="b">
        <f t="shared" si="110"/>
        <v>0</v>
      </c>
      <c r="C724" t="b">
        <f t="shared" si="111"/>
        <v>0</v>
      </c>
      <c r="D724" t="b">
        <f t="shared" si="112"/>
        <v>1</v>
      </c>
      <c r="E724" t="b">
        <f t="shared" si="113"/>
        <v>0</v>
      </c>
      <c r="F724" t="b">
        <f t="shared" si="114"/>
        <v>0</v>
      </c>
      <c r="L724" s="170">
        <v>21872</v>
      </c>
      <c r="M724" t="b">
        <f t="shared" si="115"/>
        <v>0</v>
      </c>
      <c r="N724" t="b">
        <f t="shared" si="116"/>
        <v>0</v>
      </c>
      <c r="O724" t="b">
        <f t="shared" si="117"/>
        <v>0</v>
      </c>
      <c r="P724" t="b">
        <f t="shared" si="118"/>
        <v>0</v>
      </c>
      <c r="Q724" t="b">
        <f t="shared" si="119"/>
        <v>0</v>
      </c>
    </row>
    <row r="725" spans="1:17" hidden="1">
      <c r="A725" s="171">
        <v>21886</v>
      </c>
      <c r="B725" t="b">
        <f t="shared" si="110"/>
        <v>0</v>
      </c>
      <c r="C725" t="b">
        <f t="shared" si="111"/>
        <v>0</v>
      </c>
      <c r="D725" t="b">
        <f t="shared" si="112"/>
        <v>0</v>
      </c>
      <c r="E725" t="b">
        <f t="shared" si="113"/>
        <v>0</v>
      </c>
      <c r="F725" t="b">
        <f t="shared" si="114"/>
        <v>0</v>
      </c>
      <c r="L725" s="171">
        <v>21886</v>
      </c>
      <c r="M725" t="b">
        <f t="shared" si="115"/>
        <v>0</v>
      </c>
      <c r="N725" t="b">
        <f t="shared" si="116"/>
        <v>1</v>
      </c>
      <c r="O725" t="b">
        <f t="shared" si="117"/>
        <v>0</v>
      </c>
      <c r="P725" t="b">
        <f t="shared" si="118"/>
        <v>0</v>
      </c>
      <c r="Q725" t="b">
        <f t="shared" si="119"/>
        <v>0</v>
      </c>
    </row>
    <row r="726" spans="1:17" hidden="1">
      <c r="A726" s="170">
        <v>21900</v>
      </c>
      <c r="B726" t="b">
        <f t="shared" si="110"/>
        <v>1</v>
      </c>
      <c r="C726" t="b">
        <f t="shared" si="111"/>
        <v>0</v>
      </c>
      <c r="D726" t="b">
        <f t="shared" si="112"/>
        <v>0</v>
      </c>
      <c r="E726" t="b">
        <f t="shared" si="113"/>
        <v>0</v>
      </c>
      <c r="F726" t="b">
        <f t="shared" si="114"/>
        <v>0</v>
      </c>
      <c r="L726" s="170">
        <v>21900</v>
      </c>
      <c r="M726" t="b">
        <f t="shared" si="115"/>
        <v>0</v>
      </c>
      <c r="N726" t="b">
        <f t="shared" si="116"/>
        <v>0</v>
      </c>
      <c r="O726" t="b">
        <f t="shared" si="117"/>
        <v>0</v>
      </c>
      <c r="P726" t="b">
        <f t="shared" si="118"/>
        <v>0</v>
      </c>
      <c r="Q726" t="b">
        <f t="shared" si="119"/>
        <v>0</v>
      </c>
    </row>
    <row r="727" spans="1:17" hidden="1">
      <c r="A727" s="171">
        <v>21902</v>
      </c>
      <c r="B727" t="b">
        <f t="shared" si="110"/>
        <v>0</v>
      </c>
      <c r="C727" t="b">
        <f t="shared" si="111"/>
        <v>0</v>
      </c>
      <c r="D727" t="b">
        <f t="shared" si="112"/>
        <v>1</v>
      </c>
      <c r="E727" t="b">
        <f t="shared" si="113"/>
        <v>0</v>
      </c>
      <c r="F727" t="b">
        <f t="shared" si="114"/>
        <v>0</v>
      </c>
      <c r="L727" s="171">
        <v>21902</v>
      </c>
      <c r="M727" t="b">
        <f t="shared" si="115"/>
        <v>0</v>
      </c>
      <c r="N727" t="b">
        <f t="shared" si="116"/>
        <v>0</v>
      </c>
      <c r="O727" t="b">
        <f t="shared" si="117"/>
        <v>0</v>
      </c>
      <c r="P727" t="b">
        <f t="shared" si="118"/>
        <v>0</v>
      </c>
      <c r="Q727" t="b">
        <f t="shared" si="119"/>
        <v>0</v>
      </c>
    </row>
    <row r="728" spans="1:17" hidden="1">
      <c r="A728" s="170">
        <v>21910</v>
      </c>
      <c r="B728" t="b">
        <f t="shared" si="110"/>
        <v>1</v>
      </c>
      <c r="C728" t="b">
        <f t="shared" si="111"/>
        <v>0</v>
      </c>
      <c r="D728" t="b">
        <f t="shared" si="112"/>
        <v>0</v>
      </c>
      <c r="E728" t="b">
        <f t="shared" si="113"/>
        <v>0</v>
      </c>
      <c r="F728" t="b">
        <f t="shared" si="114"/>
        <v>0</v>
      </c>
      <c r="L728" s="170">
        <v>21910</v>
      </c>
      <c r="M728" t="b">
        <f t="shared" si="115"/>
        <v>0</v>
      </c>
      <c r="N728" t="b">
        <f t="shared" si="116"/>
        <v>0</v>
      </c>
      <c r="O728" t="b">
        <f t="shared" si="117"/>
        <v>0</v>
      </c>
      <c r="P728" t="b">
        <f t="shared" si="118"/>
        <v>0</v>
      </c>
      <c r="Q728" t="b">
        <f t="shared" si="119"/>
        <v>0</v>
      </c>
    </row>
    <row r="729" spans="1:17" hidden="1">
      <c r="A729" s="171">
        <v>21917</v>
      </c>
      <c r="B729" t="b">
        <f t="shared" si="110"/>
        <v>0</v>
      </c>
      <c r="C729" t="b">
        <f t="shared" si="111"/>
        <v>0</v>
      </c>
      <c r="D729" t="b">
        <f t="shared" si="112"/>
        <v>0</v>
      </c>
      <c r="E729" t="b">
        <f t="shared" si="113"/>
        <v>0</v>
      </c>
      <c r="F729" t="b">
        <f t="shared" si="114"/>
        <v>0</v>
      </c>
      <c r="L729" s="171">
        <v>21917</v>
      </c>
      <c r="M729" t="b">
        <f t="shared" si="115"/>
        <v>0</v>
      </c>
      <c r="N729" t="b">
        <f t="shared" si="116"/>
        <v>0</v>
      </c>
      <c r="O729" t="b">
        <f t="shared" si="117"/>
        <v>1</v>
      </c>
      <c r="P729" t="b">
        <f t="shared" si="118"/>
        <v>0</v>
      </c>
      <c r="Q729" t="b">
        <f t="shared" si="119"/>
        <v>0</v>
      </c>
    </row>
    <row r="730" spans="1:17" hidden="1">
      <c r="A730" s="170">
        <v>21926</v>
      </c>
      <c r="B730" t="b">
        <f t="shared" si="110"/>
        <v>0</v>
      </c>
      <c r="C730" t="b">
        <f t="shared" si="111"/>
        <v>0</v>
      </c>
      <c r="D730" t="b">
        <f t="shared" si="112"/>
        <v>0</v>
      </c>
      <c r="E730" t="b">
        <f t="shared" si="113"/>
        <v>0</v>
      </c>
      <c r="F730" t="b">
        <f t="shared" si="114"/>
        <v>0</v>
      </c>
      <c r="L730" s="170">
        <v>21926</v>
      </c>
      <c r="M730" t="b">
        <f t="shared" si="115"/>
        <v>0</v>
      </c>
      <c r="N730" t="b">
        <f t="shared" si="116"/>
        <v>1</v>
      </c>
      <c r="O730" t="b">
        <f t="shared" si="117"/>
        <v>0</v>
      </c>
      <c r="P730" t="b">
        <f t="shared" si="118"/>
        <v>0</v>
      </c>
      <c r="Q730" t="b">
        <f t="shared" si="119"/>
        <v>0</v>
      </c>
    </row>
    <row r="731" spans="1:17" hidden="1">
      <c r="A731" s="171">
        <v>21975</v>
      </c>
      <c r="B731" t="b">
        <f t="shared" si="110"/>
        <v>0</v>
      </c>
      <c r="C731" t="b">
        <f t="shared" si="111"/>
        <v>0</v>
      </c>
      <c r="D731" t="b">
        <f t="shared" si="112"/>
        <v>0</v>
      </c>
      <c r="E731" t="b">
        <f t="shared" si="113"/>
        <v>0</v>
      </c>
      <c r="F731" t="b">
        <f t="shared" si="114"/>
        <v>0</v>
      </c>
      <c r="L731" s="171">
        <v>21975</v>
      </c>
      <c r="M731" t="b">
        <f t="shared" si="115"/>
        <v>1</v>
      </c>
      <c r="N731" t="b">
        <f t="shared" si="116"/>
        <v>0</v>
      </c>
      <c r="O731" t="b">
        <f t="shared" si="117"/>
        <v>0</v>
      </c>
      <c r="P731" t="b">
        <f t="shared" si="118"/>
        <v>0</v>
      </c>
      <c r="Q731" t="b">
        <f t="shared" si="119"/>
        <v>0</v>
      </c>
    </row>
    <row r="732" spans="1:17" hidden="1">
      <c r="A732" s="170">
        <v>22001</v>
      </c>
      <c r="B732" t="b">
        <f t="shared" si="110"/>
        <v>0</v>
      </c>
      <c r="C732" t="b">
        <f t="shared" si="111"/>
        <v>1</v>
      </c>
      <c r="D732" t="b">
        <f t="shared" si="112"/>
        <v>0</v>
      </c>
      <c r="E732" t="b">
        <f t="shared" si="113"/>
        <v>0</v>
      </c>
      <c r="F732" t="b">
        <f t="shared" si="114"/>
        <v>0</v>
      </c>
      <c r="L732" s="170">
        <v>22001</v>
      </c>
      <c r="M732" t="b">
        <f t="shared" si="115"/>
        <v>0</v>
      </c>
      <c r="N732" t="b">
        <f t="shared" si="116"/>
        <v>0</v>
      </c>
      <c r="O732" t="b">
        <f t="shared" si="117"/>
        <v>0</v>
      </c>
      <c r="P732" t="b">
        <f t="shared" si="118"/>
        <v>0</v>
      </c>
      <c r="Q732" t="b">
        <f t="shared" si="119"/>
        <v>0</v>
      </c>
    </row>
    <row r="733" spans="1:17" hidden="1">
      <c r="A733" s="171">
        <v>22033</v>
      </c>
      <c r="B733" t="b">
        <f t="shared" si="110"/>
        <v>0</v>
      </c>
      <c r="C733" t="b">
        <f t="shared" si="111"/>
        <v>0</v>
      </c>
      <c r="D733" t="b">
        <f t="shared" si="112"/>
        <v>0</v>
      </c>
      <c r="E733" t="b">
        <f t="shared" si="113"/>
        <v>1</v>
      </c>
      <c r="F733" t="b">
        <f t="shared" si="114"/>
        <v>0</v>
      </c>
      <c r="L733" s="171">
        <v>22033</v>
      </c>
      <c r="M733" t="b">
        <f t="shared" si="115"/>
        <v>0</v>
      </c>
      <c r="N733" t="b">
        <f t="shared" si="116"/>
        <v>0</v>
      </c>
      <c r="O733" t="b">
        <f t="shared" si="117"/>
        <v>0</v>
      </c>
      <c r="P733" t="b">
        <f t="shared" si="118"/>
        <v>0</v>
      </c>
      <c r="Q733" t="b">
        <f t="shared" si="119"/>
        <v>0</v>
      </c>
    </row>
    <row r="734" spans="1:17" hidden="1">
      <c r="A734" s="170">
        <v>22036</v>
      </c>
      <c r="B734" t="b">
        <f t="shared" si="110"/>
        <v>0</v>
      </c>
      <c r="C734" t="b">
        <f t="shared" si="111"/>
        <v>0</v>
      </c>
      <c r="D734" t="b">
        <f t="shared" si="112"/>
        <v>0</v>
      </c>
      <c r="E734" t="b">
        <f t="shared" si="113"/>
        <v>0</v>
      </c>
      <c r="F734" t="b">
        <f t="shared" si="114"/>
        <v>0</v>
      </c>
      <c r="L734" s="170">
        <v>22036</v>
      </c>
      <c r="M734" t="b">
        <f t="shared" si="115"/>
        <v>0</v>
      </c>
      <c r="N734" t="b">
        <f t="shared" si="116"/>
        <v>1</v>
      </c>
      <c r="O734" t="b">
        <f t="shared" si="117"/>
        <v>0</v>
      </c>
      <c r="P734" t="b">
        <f t="shared" si="118"/>
        <v>0</v>
      </c>
      <c r="Q734" t="b">
        <f t="shared" si="119"/>
        <v>0</v>
      </c>
    </row>
    <row r="735" spans="1:17" hidden="1">
      <c r="A735" s="171">
        <v>22087</v>
      </c>
      <c r="B735" t="b">
        <f t="shared" si="110"/>
        <v>0</v>
      </c>
      <c r="C735" t="b">
        <f t="shared" si="111"/>
        <v>0</v>
      </c>
      <c r="D735" t="b">
        <f t="shared" si="112"/>
        <v>0</v>
      </c>
      <c r="E735" t="b">
        <f t="shared" si="113"/>
        <v>0</v>
      </c>
      <c r="F735" t="b">
        <f t="shared" si="114"/>
        <v>0</v>
      </c>
      <c r="L735" s="171">
        <v>22087</v>
      </c>
      <c r="M735" t="b">
        <f t="shared" si="115"/>
        <v>0</v>
      </c>
      <c r="N735" t="b">
        <f t="shared" si="116"/>
        <v>0</v>
      </c>
      <c r="O735" t="b">
        <f t="shared" si="117"/>
        <v>1</v>
      </c>
      <c r="P735" t="b">
        <f t="shared" si="118"/>
        <v>0</v>
      </c>
      <c r="Q735" t="b">
        <f t="shared" si="119"/>
        <v>0</v>
      </c>
    </row>
    <row r="736" spans="1:17" hidden="1">
      <c r="A736" s="170">
        <v>22107</v>
      </c>
      <c r="B736" t="b">
        <f t="shared" si="110"/>
        <v>0</v>
      </c>
      <c r="C736" t="b">
        <f t="shared" si="111"/>
        <v>0</v>
      </c>
      <c r="D736" t="b">
        <f t="shared" si="112"/>
        <v>0</v>
      </c>
      <c r="E736" t="b">
        <f t="shared" si="113"/>
        <v>0</v>
      </c>
      <c r="F736" t="b">
        <f t="shared" si="114"/>
        <v>0</v>
      </c>
      <c r="L736" s="170">
        <v>22107</v>
      </c>
      <c r="M736" t="b">
        <f t="shared" si="115"/>
        <v>0</v>
      </c>
      <c r="N736" t="b">
        <f t="shared" si="116"/>
        <v>0</v>
      </c>
      <c r="O736" t="b">
        <f t="shared" si="117"/>
        <v>1</v>
      </c>
      <c r="P736" t="b">
        <f t="shared" si="118"/>
        <v>0</v>
      </c>
      <c r="Q736" t="b">
        <f t="shared" si="119"/>
        <v>0</v>
      </c>
    </row>
    <row r="737" spans="1:17" hidden="1">
      <c r="A737" s="171">
        <v>22111</v>
      </c>
      <c r="B737" t="b">
        <f t="shared" si="110"/>
        <v>0</v>
      </c>
      <c r="C737" t="b">
        <f t="shared" si="111"/>
        <v>1</v>
      </c>
      <c r="D737" t="b">
        <f t="shared" si="112"/>
        <v>0</v>
      </c>
      <c r="E737" t="b">
        <f t="shared" si="113"/>
        <v>0</v>
      </c>
      <c r="F737" t="b">
        <f t="shared" si="114"/>
        <v>0</v>
      </c>
      <c r="L737" s="171">
        <v>22111</v>
      </c>
      <c r="M737" t="b">
        <f t="shared" si="115"/>
        <v>0</v>
      </c>
      <c r="N737" t="b">
        <f t="shared" si="116"/>
        <v>0</v>
      </c>
      <c r="O737" t="b">
        <f t="shared" si="117"/>
        <v>0</v>
      </c>
      <c r="P737" t="b">
        <f t="shared" si="118"/>
        <v>0</v>
      </c>
      <c r="Q737" t="b">
        <f t="shared" si="119"/>
        <v>0</v>
      </c>
    </row>
    <row r="738" spans="1:17" hidden="1">
      <c r="A738" s="170">
        <v>22112</v>
      </c>
      <c r="B738" t="b">
        <f t="shared" si="110"/>
        <v>0</v>
      </c>
      <c r="C738" t="b">
        <f t="shared" si="111"/>
        <v>0</v>
      </c>
      <c r="D738" t="b">
        <f t="shared" si="112"/>
        <v>1</v>
      </c>
      <c r="E738" t="b">
        <f t="shared" si="113"/>
        <v>0</v>
      </c>
      <c r="F738" t="b">
        <f t="shared" si="114"/>
        <v>0</v>
      </c>
      <c r="L738" s="170">
        <v>22112</v>
      </c>
      <c r="M738" t="b">
        <f t="shared" si="115"/>
        <v>0</v>
      </c>
      <c r="N738" t="b">
        <f t="shared" si="116"/>
        <v>0</v>
      </c>
      <c r="O738" t="b">
        <f t="shared" si="117"/>
        <v>0</v>
      </c>
      <c r="P738" t="b">
        <f t="shared" si="118"/>
        <v>0</v>
      </c>
      <c r="Q738" t="b">
        <f t="shared" si="119"/>
        <v>0</v>
      </c>
    </row>
    <row r="739" spans="1:17" hidden="1">
      <c r="A739" s="171">
        <v>22114</v>
      </c>
      <c r="B739" t="b">
        <f t="shared" si="110"/>
        <v>0</v>
      </c>
      <c r="C739" t="b">
        <f t="shared" si="111"/>
        <v>0</v>
      </c>
      <c r="D739" t="b">
        <f t="shared" si="112"/>
        <v>0</v>
      </c>
      <c r="E739" t="b">
        <f t="shared" si="113"/>
        <v>0</v>
      </c>
      <c r="F739" t="b">
        <f t="shared" si="114"/>
        <v>1</v>
      </c>
      <c r="L739" s="171">
        <v>22114</v>
      </c>
      <c r="M739" t="b">
        <f t="shared" si="115"/>
        <v>0</v>
      </c>
      <c r="N739" t="b">
        <f t="shared" si="116"/>
        <v>0</v>
      </c>
      <c r="O739" t="b">
        <f t="shared" si="117"/>
        <v>0</v>
      </c>
      <c r="P739" t="b">
        <f t="shared" si="118"/>
        <v>0</v>
      </c>
      <c r="Q739" t="b">
        <f t="shared" si="119"/>
        <v>0</v>
      </c>
    </row>
    <row r="740" spans="1:17" hidden="1">
      <c r="A740" s="170">
        <v>22128</v>
      </c>
      <c r="B740" t="b">
        <f t="shared" si="110"/>
        <v>0</v>
      </c>
      <c r="C740" t="b">
        <f t="shared" si="111"/>
        <v>0</v>
      </c>
      <c r="D740" t="b">
        <f t="shared" si="112"/>
        <v>0</v>
      </c>
      <c r="E740" t="b">
        <f t="shared" si="113"/>
        <v>0</v>
      </c>
      <c r="F740" t="b">
        <f t="shared" si="114"/>
        <v>0</v>
      </c>
      <c r="L740" s="170">
        <v>22128</v>
      </c>
      <c r="M740" t="b">
        <f t="shared" si="115"/>
        <v>0</v>
      </c>
      <c r="N740" t="b">
        <f t="shared" si="116"/>
        <v>0</v>
      </c>
      <c r="O740" t="b">
        <f t="shared" si="117"/>
        <v>0</v>
      </c>
      <c r="P740" t="b">
        <f t="shared" si="118"/>
        <v>1</v>
      </c>
      <c r="Q740" t="b">
        <f t="shared" si="119"/>
        <v>0</v>
      </c>
    </row>
    <row r="741" spans="1:17" hidden="1">
      <c r="A741" s="171">
        <v>22137</v>
      </c>
      <c r="B741" t="b">
        <f t="shared" si="110"/>
        <v>0</v>
      </c>
      <c r="C741" t="b">
        <f t="shared" si="111"/>
        <v>0</v>
      </c>
      <c r="D741" t="b">
        <f t="shared" si="112"/>
        <v>0</v>
      </c>
      <c r="E741" t="b">
        <f t="shared" si="113"/>
        <v>0</v>
      </c>
      <c r="F741" t="b">
        <f t="shared" si="114"/>
        <v>0</v>
      </c>
      <c r="L741" s="171">
        <v>22137</v>
      </c>
      <c r="M741" t="b">
        <f t="shared" si="115"/>
        <v>0</v>
      </c>
      <c r="N741" t="b">
        <f t="shared" si="116"/>
        <v>0</v>
      </c>
      <c r="O741" t="b">
        <f t="shared" si="117"/>
        <v>1</v>
      </c>
      <c r="P741" t="b">
        <f t="shared" si="118"/>
        <v>0</v>
      </c>
      <c r="Q741" t="b">
        <f t="shared" si="119"/>
        <v>0</v>
      </c>
    </row>
    <row r="742" spans="1:17" hidden="1">
      <c r="A742" s="170">
        <v>22142</v>
      </c>
      <c r="B742" t="b">
        <f t="shared" si="110"/>
        <v>0</v>
      </c>
      <c r="C742" t="b">
        <f t="shared" si="111"/>
        <v>0</v>
      </c>
      <c r="D742" t="b">
        <f t="shared" si="112"/>
        <v>1</v>
      </c>
      <c r="E742" t="b">
        <f t="shared" si="113"/>
        <v>0</v>
      </c>
      <c r="F742" t="b">
        <f t="shared" si="114"/>
        <v>0</v>
      </c>
      <c r="L742" s="170">
        <v>22142</v>
      </c>
      <c r="M742" t="b">
        <f t="shared" si="115"/>
        <v>0</v>
      </c>
      <c r="N742" t="b">
        <f t="shared" si="116"/>
        <v>0</v>
      </c>
      <c r="O742" t="b">
        <f t="shared" si="117"/>
        <v>0</v>
      </c>
      <c r="P742" t="b">
        <f t="shared" si="118"/>
        <v>0</v>
      </c>
      <c r="Q742" t="b">
        <f t="shared" si="119"/>
        <v>0</v>
      </c>
    </row>
    <row r="743" spans="1:17" hidden="1">
      <c r="A743" s="171">
        <v>22145</v>
      </c>
      <c r="B743" t="b">
        <f t="shared" si="110"/>
        <v>0</v>
      </c>
      <c r="C743" t="b">
        <f t="shared" si="111"/>
        <v>0</v>
      </c>
      <c r="D743" t="b">
        <f t="shared" si="112"/>
        <v>0</v>
      </c>
      <c r="E743" t="b">
        <f t="shared" si="113"/>
        <v>0</v>
      </c>
      <c r="F743" t="b">
        <f t="shared" si="114"/>
        <v>0</v>
      </c>
      <c r="L743" s="171">
        <v>22145</v>
      </c>
      <c r="M743" t="b">
        <f t="shared" si="115"/>
        <v>1</v>
      </c>
      <c r="N743" t="b">
        <f t="shared" si="116"/>
        <v>0</v>
      </c>
      <c r="O743" t="b">
        <f t="shared" si="117"/>
        <v>0</v>
      </c>
      <c r="P743" t="b">
        <f t="shared" si="118"/>
        <v>0</v>
      </c>
      <c r="Q743" t="b">
        <f t="shared" si="119"/>
        <v>0</v>
      </c>
    </row>
    <row r="744" spans="1:17" hidden="1">
      <c r="A744" s="170">
        <v>22175</v>
      </c>
      <c r="B744" t="b">
        <f t="shared" si="110"/>
        <v>0</v>
      </c>
      <c r="C744" t="b">
        <f t="shared" si="111"/>
        <v>0</v>
      </c>
      <c r="D744" t="b">
        <f t="shared" si="112"/>
        <v>0</v>
      </c>
      <c r="E744" t="b">
        <f t="shared" si="113"/>
        <v>0</v>
      </c>
      <c r="F744" t="b">
        <f t="shared" si="114"/>
        <v>0</v>
      </c>
      <c r="L744" s="170">
        <v>22175</v>
      </c>
      <c r="M744" t="b">
        <f t="shared" si="115"/>
        <v>1</v>
      </c>
      <c r="N744" t="b">
        <f t="shared" si="116"/>
        <v>0</v>
      </c>
      <c r="O744" t="b">
        <f t="shared" si="117"/>
        <v>0</v>
      </c>
      <c r="P744" t="b">
        <f t="shared" si="118"/>
        <v>0</v>
      </c>
      <c r="Q744" t="b">
        <f t="shared" si="119"/>
        <v>0</v>
      </c>
    </row>
    <row r="745" spans="1:17" hidden="1">
      <c r="A745" s="171">
        <v>22203</v>
      </c>
      <c r="B745" t="b">
        <f t="shared" si="110"/>
        <v>0</v>
      </c>
      <c r="C745" t="b">
        <f t="shared" si="111"/>
        <v>0</v>
      </c>
      <c r="D745" t="b">
        <f t="shared" si="112"/>
        <v>0</v>
      </c>
      <c r="E745" t="b">
        <f t="shared" si="113"/>
        <v>1</v>
      </c>
      <c r="F745" t="b">
        <f t="shared" si="114"/>
        <v>0</v>
      </c>
      <c r="L745" s="171">
        <v>22203</v>
      </c>
      <c r="M745" t="b">
        <f t="shared" si="115"/>
        <v>0</v>
      </c>
      <c r="N745" t="b">
        <f t="shared" si="116"/>
        <v>0</v>
      </c>
      <c r="O745" t="b">
        <f t="shared" si="117"/>
        <v>0</v>
      </c>
      <c r="P745" t="b">
        <f t="shared" si="118"/>
        <v>0</v>
      </c>
      <c r="Q745" t="b">
        <f t="shared" si="119"/>
        <v>0</v>
      </c>
    </row>
    <row r="746" spans="1:17" hidden="1">
      <c r="A746" s="170">
        <v>22208</v>
      </c>
      <c r="B746" t="b">
        <f t="shared" si="110"/>
        <v>0</v>
      </c>
      <c r="C746" t="b">
        <f t="shared" si="111"/>
        <v>0</v>
      </c>
      <c r="D746" t="b">
        <f t="shared" si="112"/>
        <v>0</v>
      </c>
      <c r="E746" t="b">
        <f t="shared" si="113"/>
        <v>0</v>
      </c>
      <c r="F746" t="b">
        <f t="shared" si="114"/>
        <v>0</v>
      </c>
      <c r="L746" s="170">
        <v>22208</v>
      </c>
      <c r="M746" t="b">
        <f t="shared" si="115"/>
        <v>0</v>
      </c>
      <c r="N746" t="b">
        <f t="shared" si="116"/>
        <v>0</v>
      </c>
      <c r="O746" t="b">
        <f t="shared" si="117"/>
        <v>0</v>
      </c>
      <c r="P746" t="b">
        <f t="shared" si="118"/>
        <v>1</v>
      </c>
      <c r="Q746" t="b">
        <f t="shared" si="119"/>
        <v>0</v>
      </c>
    </row>
    <row r="747" spans="1:17" hidden="1">
      <c r="A747" s="171">
        <v>22210</v>
      </c>
      <c r="B747" t="b">
        <f t="shared" si="110"/>
        <v>1</v>
      </c>
      <c r="C747" t="b">
        <f t="shared" si="111"/>
        <v>0</v>
      </c>
      <c r="D747" t="b">
        <f t="shared" si="112"/>
        <v>0</v>
      </c>
      <c r="E747" t="b">
        <f t="shared" si="113"/>
        <v>0</v>
      </c>
      <c r="F747" t="b">
        <f t="shared" si="114"/>
        <v>0</v>
      </c>
      <c r="L747" s="171">
        <v>22210</v>
      </c>
      <c r="M747" t="b">
        <f t="shared" si="115"/>
        <v>0</v>
      </c>
      <c r="N747" t="b">
        <f t="shared" si="116"/>
        <v>0</v>
      </c>
      <c r="O747" t="b">
        <f t="shared" si="117"/>
        <v>0</v>
      </c>
      <c r="P747" t="b">
        <f t="shared" si="118"/>
        <v>0</v>
      </c>
      <c r="Q747" t="b">
        <f t="shared" si="119"/>
        <v>0</v>
      </c>
    </row>
    <row r="748" spans="1:17" hidden="1">
      <c r="A748" s="170">
        <v>22212</v>
      </c>
      <c r="B748" t="b">
        <f t="shared" si="110"/>
        <v>0</v>
      </c>
      <c r="C748" t="b">
        <f t="shared" si="111"/>
        <v>0</v>
      </c>
      <c r="D748" t="b">
        <f t="shared" si="112"/>
        <v>1</v>
      </c>
      <c r="E748" t="b">
        <f t="shared" si="113"/>
        <v>0</v>
      </c>
      <c r="F748" t="b">
        <f t="shared" si="114"/>
        <v>0</v>
      </c>
      <c r="L748" s="170">
        <v>22212</v>
      </c>
      <c r="M748" t="b">
        <f t="shared" si="115"/>
        <v>0</v>
      </c>
      <c r="N748" t="b">
        <f t="shared" si="116"/>
        <v>0</v>
      </c>
      <c r="O748" t="b">
        <f t="shared" si="117"/>
        <v>0</v>
      </c>
      <c r="P748" t="b">
        <f t="shared" si="118"/>
        <v>0</v>
      </c>
      <c r="Q748" t="b">
        <f t="shared" si="119"/>
        <v>0</v>
      </c>
    </row>
    <row r="749" spans="1:17" hidden="1">
      <c r="A749" s="171">
        <v>22265</v>
      </c>
      <c r="B749" t="b">
        <f t="shared" si="110"/>
        <v>0</v>
      </c>
      <c r="C749" t="b">
        <f t="shared" si="111"/>
        <v>0</v>
      </c>
      <c r="D749" t="b">
        <f t="shared" si="112"/>
        <v>0</v>
      </c>
      <c r="E749" t="b">
        <f t="shared" si="113"/>
        <v>0</v>
      </c>
      <c r="F749" t="b">
        <f t="shared" si="114"/>
        <v>0</v>
      </c>
      <c r="L749" s="171">
        <v>22265</v>
      </c>
      <c r="M749" t="b">
        <f t="shared" si="115"/>
        <v>1</v>
      </c>
      <c r="N749" t="b">
        <f t="shared" si="116"/>
        <v>0</v>
      </c>
      <c r="O749" t="b">
        <f t="shared" si="117"/>
        <v>0</v>
      </c>
      <c r="P749" t="b">
        <f t="shared" si="118"/>
        <v>0</v>
      </c>
      <c r="Q749" t="b">
        <f t="shared" si="119"/>
        <v>0</v>
      </c>
    </row>
    <row r="750" spans="1:17" hidden="1">
      <c r="A750" s="170">
        <v>22276</v>
      </c>
      <c r="B750" t="b">
        <f t="shared" si="110"/>
        <v>0</v>
      </c>
      <c r="C750" t="b">
        <f t="shared" si="111"/>
        <v>0</v>
      </c>
      <c r="D750" t="b">
        <f t="shared" si="112"/>
        <v>0</v>
      </c>
      <c r="E750" t="b">
        <f t="shared" si="113"/>
        <v>0</v>
      </c>
      <c r="F750" t="b">
        <f t="shared" si="114"/>
        <v>0</v>
      </c>
      <c r="L750" s="170">
        <v>22276</v>
      </c>
      <c r="M750" t="b">
        <f t="shared" si="115"/>
        <v>0</v>
      </c>
      <c r="N750" t="b">
        <f t="shared" si="116"/>
        <v>1</v>
      </c>
      <c r="O750" t="b">
        <f t="shared" si="117"/>
        <v>0</v>
      </c>
      <c r="P750" t="b">
        <f t="shared" si="118"/>
        <v>0</v>
      </c>
      <c r="Q750" t="b">
        <f t="shared" si="119"/>
        <v>0</v>
      </c>
    </row>
    <row r="751" spans="1:17" hidden="1">
      <c r="A751" s="171">
        <v>22303</v>
      </c>
      <c r="B751" t="b">
        <f t="shared" si="110"/>
        <v>0</v>
      </c>
      <c r="C751" t="b">
        <f t="shared" si="111"/>
        <v>0</v>
      </c>
      <c r="D751" t="b">
        <f t="shared" si="112"/>
        <v>0</v>
      </c>
      <c r="E751" t="b">
        <f t="shared" si="113"/>
        <v>1</v>
      </c>
      <c r="F751" t="b">
        <f t="shared" si="114"/>
        <v>0</v>
      </c>
      <c r="L751" s="171">
        <v>22303</v>
      </c>
      <c r="M751" t="b">
        <f t="shared" si="115"/>
        <v>0</v>
      </c>
      <c r="N751" t="b">
        <f t="shared" si="116"/>
        <v>0</v>
      </c>
      <c r="O751" t="b">
        <f t="shared" si="117"/>
        <v>0</v>
      </c>
      <c r="P751" t="b">
        <f t="shared" si="118"/>
        <v>0</v>
      </c>
      <c r="Q751" t="b">
        <f t="shared" si="119"/>
        <v>0</v>
      </c>
    </row>
    <row r="752" spans="1:17" hidden="1">
      <c r="A752" s="170">
        <v>22313</v>
      </c>
      <c r="B752" t="b">
        <f t="shared" si="110"/>
        <v>0</v>
      </c>
      <c r="C752" t="b">
        <f t="shared" si="111"/>
        <v>0</v>
      </c>
      <c r="D752" t="b">
        <f t="shared" si="112"/>
        <v>0</v>
      </c>
      <c r="E752" t="b">
        <f t="shared" si="113"/>
        <v>1</v>
      </c>
      <c r="F752" t="b">
        <f t="shared" si="114"/>
        <v>0</v>
      </c>
      <c r="L752" s="170">
        <v>22313</v>
      </c>
      <c r="M752" t="b">
        <f t="shared" si="115"/>
        <v>0</v>
      </c>
      <c r="N752" t="b">
        <f t="shared" si="116"/>
        <v>0</v>
      </c>
      <c r="O752" t="b">
        <f t="shared" si="117"/>
        <v>0</v>
      </c>
      <c r="P752" t="b">
        <f t="shared" si="118"/>
        <v>0</v>
      </c>
      <c r="Q752" t="b">
        <f t="shared" si="119"/>
        <v>0</v>
      </c>
    </row>
    <row r="753" spans="1:17" hidden="1">
      <c r="A753" s="171">
        <v>22333</v>
      </c>
      <c r="B753" t="b">
        <f t="shared" si="110"/>
        <v>0</v>
      </c>
      <c r="C753" t="b">
        <f t="shared" si="111"/>
        <v>0</v>
      </c>
      <c r="D753" t="b">
        <f t="shared" si="112"/>
        <v>0</v>
      </c>
      <c r="E753" t="b">
        <f t="shared" si="113"/>
        <v>1</v>
      </c>
      <c r="F753" t="b">
        <f t="shared" si="114"/>
        <v>0</v>
      </c>
      <c r="L753" s="171">
        <v>22333</v>
      </c>
      <c r="M753" t="b">
        <f t="shared" si="115"/>
        <v>0</v>
      </c>
      <c r="N753" t="b">
        <f t="shared" si="116"/>
        <v>0</v>
      </c>
      <c r="O753" t="b">
        <f t="shared" si="117"/>
        <v>0</v>
      </c>
      <c r="P753" t="b">
        <f t="shared" si="118"/>
        <v>0</v>
      </c>
      <c r="Q753" t="b">
        <f t="shared" si="119"/>
        <v>0</v>
      </c>
    </row>
    <row r="754" spans="1:17" hidden="1">
      <c r="A754" s="170">
        <v>22334</v>
      </c>
      <c r="B754" t="b">
        <f t="shared" si="110"/>
        <v>0</v>
      </c>
      <c r="C754" t="b">
        <f t="shared" si="111"/>
        <v>0</v>
      </c>
      <c r="D754" t="b">
        <f t="shared" si="112"/>
        <v>0</v>
      </c>
      <c r="E754" t="b">
        <f t="shared" si="113"/>
        <v>0</v>
      </c>
      <c r="F754" t="b">
        <f t="shared" si="114"/>
        <v>1</v>
      </c>
      <c r="L754" s="170">
        <v>22334</v>
      </c>
      <c r="M754" t="b">
        <f t="shared" si="115"/>
        <v>0</v>
      </c>
      <c r="N754" t="b">
        <f t="shared" si="116"/>
        <v>0</v>
      </c>
      <c r="O754" t="b">
        <f t="shared" si="117"/>
        <v>0</v>
      </c>
      <c r="P754" t="b">
        <f t="shared" si="118"/>
        <v>0</v>
      </c>
      <c r="Q754" t="b">
        <f t="shared" si="119"/>
        <v>0</v>
      </c>
    </row>
    <row r="755" spans="1:17" hidden="1">
      <c r="A755" s="171">
        <v>22341</v>
      </c>
      <c r="B755" t="b">
        <f t="shared" si="110"/>
        <v>0</v>
      </c>
      <c r="C755" t="b">
        <f t="shared" si="111"/>
        <v>1</v>
      </c>
      <c r="D755" t="b">
        <f t="shared" si="112"/>
        <v>0</v>
      </c>
      <c r="E755" t="b">
        <f t="shared" si="113"/>
        <v>0</v>
      </c>
      <c r="F755" t="b">
        <f t="shared" si="114"/>
        <v>0</v>
      </c>
      <c r="L755" s="171">
        <v>22341</v>
      </c>
      <c r="M755" t="b">
        <f t="shared" si="115"/>
        <v>0</v>
      </c>
      <c r="N755" t="b">
        <f t="shared" si="116"/>
        <v>0</v>
      </c>
      <c r="O755" t="b">
        <f t="shared" si="117"/>
        <v>0</v>
      </c>
      <c r="P755" t="b">
        <f t="shared" si="118"/>
        <v>0</v>
      </c>
      <c r="Q755" t="b">
        <f t="shared" si="119"/>
        <v>0</v>
      </c>
    </row>
    <row r="756" spans="1:17" hidden="1">
      <c r="A756" s="170">
        <v>22342</v>
      </c>
      <c r="B756" t="b">
        <f t="shared" si="110"/>
        <v>0</v>
      </c>
      <c r="C756" t="b">
        <f t="shared" si="111"/>
        <v>0</v>
      </c>
      <c r="D756" t="b">
        <f t="shared" si="112"/>
        <v>1</v>
      </c>
      <c r="E756" t="b">
        <f t="shared" si="113"/>
        <v>0</v>
      </c>
      <c r="F756" t="b">
        <f t="shared" si="114"/>
        <v>0</v>
      </c>
      <c r="L756" s="170">
        <v>22342</v>
      </c>
      <c r="M756" t="b">
        <f t="shared" si="115"/>
        <v>0</v>
      </c>
      <c r="N756" t="b">
        <f t="shared" si="116"/>
        <v>0</v>
      </c>
      <c r="O756" t="b">
        <f t="shared" si="117"/>
        <v>0</v>
      </c>
      <c r="P756" t="b">
        <f t="shared" si="118"/>
        <v>0</v>
      </c>
      <c r="Q756" t="b">
        <f t="shared" si="119"/>
        <v>0</v>
      </c>
    </row>
    <row r="757" spans="1:17" hidden="1">
      <c r="A757" s="171">
        <v>22353</v>
      </c>
      <c r="B757" t="b">
        <f t="shared" si="110"/>
        <v>0</v>
      </c>
      <c r="C757" t="b">
        <f t="shared" si="111"/>
        <v>0</v>
      </c>
      <c r="D757" t="b">
        <f t="shared" si="112"/>
        <v>0</v>
      </c>
      <c r="E757" t="b">
        <f t="shared" si="113"/>
        <v>1</v>
      </c>
      <c r="F757" t="b">
        <f t="shared" si="114"/>
        <v>0</v>
      </c>
      <c r="L757" s="171">
        <v>22353</v>
      </c>
      <c r="M757" t="b">
        <f t="shared" si="115"/>
        <v>0</v>
      </c>
      <c r="N757" t="b">
        <f t="shared" si="116"/>
        <v>0</v>
      </c>
      <c r="O757" t="b">
        <f t="shared" si="117"/>
        <v>0</v>
      </c>
      <c r="P757" t="b">
        <f t="shared" si="118"/>
        <v>0</v>
      </c>
      <c r="Q757" t="b">
        <f t="shared" si="119"/>
        <v>0</v>
      </c>
    </row>
    <row r="758" spans="1:17" hidden="1">
      <c r="A758" s="170">
        <v>22366</v>
      </c>
      <c r="B758" t="b">
        <f t="shared" si="110"/>
        <v>0</v>
      </c>
      <c r="C758" t="b">
        <f t="shared" si="111"/>
        <v>0</v>
      </c>
      <c r="D758" t="b">
        <f t="shared" si="112"/>
        <v>0</v>
      </c>
      <c r="E758" t="b">
        <f t="shared" si="113"/>
        <v>0</v>
      </c>
      <c r="F758" t="b">
        <f t="shared" si="114"/>
        <v>0</v>
      </c>
      <c r="L758" s="170">
        <v>22366</v>
      </c>
      <c r="M758" t="b">
        <f t="shared" si="115"/>
        <v>0</v>
      </c>
      <c r="N758" t="b">
        <f t="shared" si="116"/>
        <v>1</v>
      </c>
      <c r="O758" t="b">
        <f t="shared" si="117"/>
        <v>0</v>
      </c>
      <c r="P758" t="b">
        <f t="shared" si="118"/>
        <v>0</v>
      </c>
      <c r="Q758" t="b">
        <f t="shared" si="119"/>
        <v>0</v>
      </c>
    </row>
    <row r="759" spans="1:17" hidden="1">
      <c r="A759" s="171">
        <v>22368</v>
      </c>
      <c r="B759" t="b">
        <f t="shared" si="110"/>
        <v>0</v>
      </c>
      <c r="C759" t="b">
        <f t="shared" si="111"/>
        <v>0</v>
      </c>
      <c r="D759" t="b">
        <f t="shared" si="112"/>
        <v>0</v>
      </c>
      <c r="E759" t="b">
        <f t="shared" si="113"/>
        <v>0</v>
      </c>
      <c r="F759" t="b">
        <f t="shared" si="114"/>
        <v>0</v>
      </c>
      <c r="L759" s="171">
        <v>22368</v>
      </c>
      <c r="M759" t="b">
        <f t="shared" si="115"/>
        <v>0</v>
      </c>
      <c r="N759" t="b">
        <f t="shared" si="116"/>
        <v>0</v>
      </c>
      <c r="O759" t="b">
        <f t="shared" si="117"/>
        <v>0</v>
      </c>
      <c r="P759" t="b">
        <f t="shared" si="118"/>
        <v>1</v>
      </c>
      <c r="Q759" t="b">
        <f t="shared" si="119"/>
        <v>0</v>
      </c>
    </row>
    <row r="760" spans="1:17" hidden="1">
      <c r="A760" s="170">
        <v>22372</v>
      </c>
      <c r="B760" t="b">
        <f t="shared" si="110"/>
        <v>0</v>
      </c>
      <c r="C760" t="b">
        <f t="shared" si="111"/>
        <v>0</v>
      </c>
      <c r="D760" t="b">
        <f t="shared" si="112"/>
        <v>1</v>
      </c>
      <c r="E760" t="b">
        <f t="shared" si="113"/>
        <v>0</v>
      </c>
      <c r="F760" t="b">
        <f t="shared" si="114"/>
        <v>0</v>
      </c>
      <c r="L760" s="170">
        <v>22372</v>
      </c>
      <c r="M760" t="b">
        <f t="shared" si="115"/>
        <v>0</v>
      </c>
      <c r="N760" t="b">
        <f t="shared" si="116"/>
        <v>0</v>
      </c>
      <c r="O760" t="b">
        <f t="shared" si="117"/>
        <v>0</v>
      </c>
      <c r="P760" t="b">
        <f t="shared" si="118"/>
        <v>0</v>
      </c>
      <c r="Q760" t="b">
        <f t="shared" si="119"/>
        <v>0</v>
      </c>
    </row>
    <row r="761" spans="1:17" hidden="1">
      <c r="A761" s="171">
        <v>22375</v>
      </c>
      <c r="B761" t="b">
        <f t="shared" si="110"/>
        <v>0</v>
      </c>
      <c r="C761" t="b">
        <f t="shared" si="111"/>
        <v>0</v>
      </c>
      <c r="D761" t="b">
        <f t="shared" si="112"/>
        <v>0</v>
      </c>
      <c r="E761" t="b">
        <f t="shared" si="113"/>
        <v>0</v>
      </c>
      <c r="F761" t="b">
        <f t="shared" si="114"/>
        <v>0</v>
      </c>
      <c r="L761" s="171">
        <v>22375</v>
      </c>
      <c r="M761" t="b">
        <f t="shared" si="115"/>
        <v>1</v>
      </c>
      <c r="N761" t="b">
        <f t="shared" si="116"/>
        <v>0</v>
      </c>
      <c r="O761" t="b">
        <f t="shared" si="117"/>
        <v>0</v>
      </c>
      <c r="P761" t="b">
        <f t="shared" si="118"/>
        <v>0</v>
      </c>
      <c r="Q761" t="b">
        <f t="shared" si="119"/>
        <v>0</v>
      </c>
    </row>
    <row r="762" spans="1:17" hidden="1">
      <c r="A762" s="170">
        <v>22386</v>
      </c>
      <c r="B762" t="b">
        <f t="shared" si="110"/>
        <v>0</v>
      </c>
      <c r="C762" t="b">
        <f t="shared" si="111"/>
        <v>0</v>
      </c>
      <c r="D762" t="b">
        <f t="shared" si="112"/>
        <v>0</v>
      </c>
      <c r="E762" t="b">
        <f t="shared" si="113"/>
        <v>0</v>
      </c>
      <c r="F762" t="b">
        <f t="shared" si="114"/>
        <v>0</v>
      </c>
      <c r="L762" s="170">
        <v>22386</v>
      </c>
      <c r="M762" t="b">
        <f t="shared" si="115"/>
        <v>0</v>
      </c>
      <c r="N762" t="b">
        <f t="shared" si="116"/>
        <v>1</v>
      </c>
      <c r="O762" t="b">
        <f t="shared" si="117"/>
        <v>0</v>
      </c>
      <c r="P762" t="b">
        <f t="shared" si="118"/>
        <v>0</v>
      </c>
      <c r="Q762" t="b">
        <f t="shared" si="119"/>
        <v>0</v>
      </c>
    </row>
    <row r="763" spans="1:17" hidden="1">
      <c r="A763" s="171">
        <v>22391</v>
      </c>
      <c r="B763" t="b">
        <f t="shared" si="110"/>
        <v>0</v>
      </c>
      <c r="C763" t="b">
        <f t="shared" si="111"/>
        <v>1</v>
      </c>
      <c r="D763" t="b">
        <f t="shared" si="112"/>
        <v>0</v>
      </c>
      <c r="E763" t="b">
        <f t="shared" si="113"/>
        <v>0</v>
      </c>
      <c r="F763" t="b">
        <f t="shared" si="114"/>
        <v>0</v>
      </c>
      <c r="L763" s="171">
        <v>22391</v>
      </c>
      <c r="M763" t="b">
        <f t="shared" si="115"/>
        <v>0</v>
      </c>
      <c r="N763" t="b">
        <f t="shared" si="116"/>
        <v>0</v>
      </c>
      <c r="O763" t="b">
        <f t="shared" si="117"/>
        <v>0</v>
      </c>
      <c r="P763" t="b">
        <f t="shared" si="118"/>
        <v>0</v>
      </c>
      <c r="Q763" t="b">
        <f t="shared" si="119"/>
        <v>0</v>
      </c>
    </row>
    <row r="764" spans="1:17" hidden="1">
      <c r="A764" s="170">
        <v>22398</v>
      </c>
      <c r="B764" t="b">
        <f t="shared" si="110"/>
        <v>0</v>
      </c>
      <c r="C764" t="b">
        <f t="shared" si="111"/>
        <v>0</v>
      </c>
      <c r="D764" t="b">
        <f t="shared" si="112"/>
        <v>0</v>
      </c>
      <c r="E764" t="b">
        <f t="shared" si="113"/>
        <v>0</v>
      </c>
      <c r="F764" t="b">
        <f t="shared" si="114"/>
        <v>0</v>
      </c>
      <c r="L764" s="170">
        <v>22398</v>
      </c>
      <c r="M764" t="b">
        <f t="shared" si="115"/>
        <v>0</v>
      </c>
      <c r="N764" t="b">
        <f t="shared" si="116"/>
        <v>0</v>
      </c>
      <c r="O764" t="b">
        <f t="shared" si="117"/>
        <v>0</v>
      </c>
      <c r="P764" t="b">
        <f t="shared" si="118"/>
        <v>1</v>
      </c>
      <c r="Q764" t="b">
        <f t="shared" si="119"/>
        <v>0</v>
      </c>
    </row>
    <row r="765" spans="1:17" hidden="1">
      <c r="A765" s="171">
        <v>22403</v>
      </c>
      <c r="B765" t="b">
        <f t="shared" si="110"/>
        <v>0</v>
      </c>
      <c r="C765" t="b">
        <f t="shared" si="111"/>
        <v>0</v>
      </c>
      <c r="D765" t="b">
        <f t="shared" si="112"/>
        <v>0</v>
      </c>
      <c r="E765" t="b">
        <f t="shared" si="113"/>
        <v>1</v>
      </c>
      <c r="F765" t="b">
        <f t="shared" si="114"/>
        <v>0</v>
      </c>
      <c r="L765" s="171">
        <v>22403</v>
      </c>
      <c r="M765" t="b">
        <f t="shared" si="115"/>
        <v>0</v>
      </c>
      <c r="N765" t="b">
        <f t="shared" si="116"/>
        <v>0</v>
      </c>
      <c r="O765" t="b">
        <f t="shared" si="117"/>
        <v>0</v>
      </c>
      <c r="P765" t="b">
        <f t="shared" si="118"/>
        <v>0</v>
      </c>
      <c r="Q765" t="b">
        <f t="shared" si="119"/>
        <v>0</v>
      </c>
    </row>
    <row r="766" spans="1:17" hidden="1">
      <c r="A766" s="170">
        <v>22413</v>
      </c>
      <c r="B766" t="b">
        <f t="shared" si="110"/>
        <v>0</v>
      </c>
      <c r="C766" t="b">
        <f t="shared" si="111"/>
        <v>0</v>
      </c>
      <c r="D766" t="b">
        <f t="shared" si="112"/>
        <v>0</v>
      </c>
      <c r="E766" t="b">
        <f t="shared" si="113"/>
        <v>1</v>
      </c>
      <c r="F766" t="b">
        <f t="shared" si="114"/>
        <v>0</v>
      </c>
      <c r="L766" s="170">
        <v>22413</v>
      </c>
      <c r="M766" t="b">
        <f t="shared" si="115"/>
        <v>0</v>
      </c>
      <c r="N766" t="b">
        <f t="shared" si="116"/>
        <v>0</v>
      </c>
      <c r="O766" t="b">
        <f t="shared" si="117"/>
        <v>0</v>
      </c>
      <c r="P766" t="b">
        <f t="shared" si="118"/>
        <v>0</v>
      </c>
      <c r="Q766" t="b">
        <f t="shared" si="119"/>
        <v>0</v>
      </c>
    </row>
    <row r="767" spans="1:17">
      <c r="A767" s="171">
        <v>22429</v>
      </c>
      <c r="B767" t="b">
        <f t="shared" si="110"/>
        <v>0</v>
      </c>
      <c r="C767" t="b">
        <f t="shared" si="111"/>
        <v>0</v>
      </c>
      <c r="D767" t="b">
        <f t="shared" si="112"/>
        <v>0</v>
      </c>
      <c r="E767" t="b">
        <f t="shared" si="113"/>
        <v>0</v>
      </c>
      <c r="F767" t="b">
        <f t="shared" si="114"/>
        <v>0</v>
      </c>
      <c r="L767" s="171">
        <v>22429</v>
      </c>
      <c r="M767" t="b">
        <f t="shared" si="115"/>
        <v>0</v>
      </c>
      <c r="N767" t="b">
        <f t="shared" si="116"/>
        <v>0</v>
      </c>
      <c r="O767" t="b">
        <f t="shared" si="117"/>
        <v>0</v>
      </c>
      <c r="P767" t="b">
        <f t="shared" si="118"/>
        <v>0</v>
      </c>
      <c r="Q767" t="b">
        <f t="shared" si="119"/>
        <v>1</v>
      </c>
    </row>
    <row r="768" spans="1:17" hidden="1">
      <c r="A768" s="170">
        <v>22432</v>
      </c>
      <c r="B768" t="b">
        <f t="shared" si="110"/>
        <v>0</v>
      </c>
      <c r="C768" t="b">
        <f t="shared" si="111"/>
        <v>0</v>
      </c>
      <c r="D768" t="b">
        <f t="shared" si="112"/>
        <v>1</v>
      </c>
      <c r="E768" t="b">
        <f t="shared" si="113"/>
        <v>0</v>
      </c>
      <c r="F768" t="b">
        <f t="shared" si="114"/>
        <v>0</v>
      </c>
      <c r="L768" s="170">
        <v>22432</v>
      </c>
      <c r="M768" t="b">
        <f t="shared" si="115"/>
        <v>0</v>
      </c>
      <c r="N768" t="b">
        <f t="shared" si="116"/>
        <v>0</v>
      </c>
      <c r="O768" t="b">
        <f t="shared" si="117"/>
        <v>0</v>
      </c>
      <c r="P768" t="b">
        <f t="shared" si="118"/>
        <v>0</v>
      </c>
      <c r="Q768" t="b">
        <f t="shared" si="119"/>
        <v>0</v>
      </c>
    </row>
    <row r="769" spans="1:17" hidden="1">
      <c r="A769" s="171">
        <v>22440</v>
      </c>
      <c r="B769" t="b">
        <f t="shared" si="110"/>
        <v>1</v>
      </c>
      <c r="C769" t="b">
        <f t="shared" si="111"/>
        <v>0</v>
      </c>
      <c r="D769" t="b">
        <f t="shared" si="112"/>
        <v>0</v>
      </c>
      <c r="E769" t="b">
        <f t="shared" si="113"/>
        <v>0</v>
      </c>
      <c r="F769" t="b">
        <f t="shared" si="114"/>
        <v>0</v>
      </c>
      <c r="L769" s="171">
        <v>22440</v>
      </c>
      <c r="M769" t="b">
        <f t="shared" si="115"/>
        <v>0</v>
      </c>
      <c r="N769" t="b">
        <f t="shared" si="116"/>
        <v>0</v>
      </c>
      <c r="O769" t="b">
        <f t="shared" si="117"/>
        <v>0</v>
      </c>
      <c r="P769" t="b">
        <f t="shared" si="118"/>
        <v>0</v>
      </c>
      <c r="Q769" t="b">
        <f t="shared" si="119"/>
        <v>0</v>
      </c>
    </row>
    <row r="770" spans="1:17" hidden="1">
      <c r="A770" s="170">
        <v>22442</v>
      </c>
      <c r="B770" t="b">
        <f t="shared" si="110"/>
        <v>0</v>
      </c>
      <c r="C770" t="b">
        <f t="shared" si="111"/>
        <v>0</v>
      </c>
      <c r="D770" t="b">
        <f t="shared" si="112"/>
        <v>1</v>
      </c>
      <c r="E770" t="b">
        <f t="shared" si="113"/>
        <v>0</v>
      </c>
      <c r="F770" t="b">
        <f t="shared" si="114"/>
        <v>0</v>
      </c>
      <c r="L770" s="170">
        <v>22442</v>
      </c>
      <c r="M770" t="b">
        <f t="shared" si="115"/>
        <v>0</v>
      </c>
      <c r="N770" t="b">
        <f t="shared" si="116"/>
        <v>0</v>
      </c>
      <c r="O770" t="b">
        <f t="shared" si="117"/>
        <v>0</v>
      </c>
      <c r="P770" t="b">
        <f t="shared" si="118"/>
        <v>0</v>
      </c>
      <c r="Q770" t="b">
        <f t="shared" si="119"/>
        <v>0</v>
      </c>
    </row>
    <row r="771" spans="1:17" hidden="1">
      <c r="A771" s="171">
        <v>22456</v>
      </c>
      <c r="B771" t="b">
        <f t="shared" ref="B771:B834" si="120">+RIGHT(A771,1)="0"</f>
        <v>0</v>
      </c>
      <c r="C771" t="b">
        <f t="shared" ref="C771:C834" si="121">+RIGHT(A771,1)="1"</f>
        <v>0</v>
      </c>
      <c r="D771" t="b">
        <f t="shared" ref="D771:D834" si="122">+RIGHT(A771,1)="2"</f>
        <v>0</v>
      </c>
      <c r="E771" t="b">
        <f t="shared" ref="E771:E834" si="123">+RIGHT(A771,1)="3"</f>
        <v>0</v>
      </c>
      <c r="F771" t="b">
        <f t="shared" ref="F771:F834" si="124">+RIGHT(A771,1)="4"</f>
        <v>0</v>
      </c>
      <c r="L771" s="171">
        <v>22456</v>
      </c>
      <c r="M771" t="b">
        <f t="shared" ref="M771:M834" si="125">+RIGHT(L771,1)="5"</f>
        <v>0</v>
      </c>
      <c r="N771" t="b">
        <f t="shared" ref="N771:N834" si="126">+RIGHT(L771,1)="6"</f>
        <v>1</v>
      </c>
      <c r="O771" t="b">
        <f t="shared" ref="O771:O834" si="127">+RIGHT(L771,1)="7"</f>
        <v>0</v>
      </c>
      <c r="P771" t="b">
        <f t="shared" ref="P771:P834" si="128">+RIGHT(L771,1)="8"</f>
        <v>0</v>
      </c>
      <c r="Q771" t="b">
        <f t="shared" ref="Q771:Q834" si="129">+RIGHT(L771,1)="9"</f>
        <v>0</v>
      </c>
    </row>
    <row r="772" spans="1:17" hidden="1">
      <c r="A772" s="170">
        <v>22478</v>
      </c>
      <c r="B772" t="b">
        <f t="shared" si="120"/>
        <v>0</v>
      </c>
      <c r="C772" t="b">
        <f t="shared" si="121"/>
        <v>0</v>
      </c>
      <c r="D772" t="b">
        <f t="shared" si="122"/>
        <v>0</v>
      </c>
      <c r="E772" t="b">
        <f t="shared" si="123"/>
        <v>0</v>
      </c>
      <c r="F772" t="b">
        <f t="shared" si="124"/>
        <v>0</v>
      </c>
      <c r="L772" s="170">
        <v>22478</v>
      </c>
      <c r="M772" t="b">
        <f t="shared" si="125"/>
        <v>0</v>
      </c>
      <c r="N772" t="b">
        <f t="shared" si="126"/>
        <v>0</v>
      </c>
      <c r="O772" t="b">
        <f t="shared" si="127"/>
        <v>0</v>
      </c>
      <c r="P772" t="b">
        <f t="shared" si="128"/>
        <v>1</v>
      </c>
      <c r="Q772" t="b">
        <f t="shared" si="129"/>
        <v>0</v>
      </c>
    </row>
    <row r="773" spans="1:17">
      <c r="A773" s="171">
        <v>22479</v>
      </c>
      <c r="B773" t="b">
        <f t="shared" si="120"/>
        <v>0</v>
      </c>
      <c r="C773" t="b">
        <f t="shared" si="121"/>
        <v>0</v>
      </c>
      <c r="D773" t="b">
        <f t="shared" si="122"/>
        <v>0</v>
      </c>
      <c r="E773" t="b">
        <f t="shared" si="123"/>
        <v>0</v>
      </c>
      <c r="F773" t="b">
        <f t="shared" si="124"/>
        <v>0</v>
      </c>
      <c r="L773" s="171">
        <v>22479</v>
      </c>
      <c r="M773" t="b">
        <f t="shared" si="125"/>
        <v>0</v>
      </c>
      <c r="N773" t="b">
        <f t="shared" si="126"/>
        <v>0</v>
      </c>
      <c r="O773" t="b">
        <f t="shared" si="127"/>
        <v>0</v>
      </c>
      <c r="P773" t="b">
        <f t="shared" si="128"/>
        <v>0</v>
      </c>
      <c r="Q773" t="b">
        <f t="shared" si="129"/>
        <v>1</v>
      </c>
    </row>
    <row r="774" spans="1:17" hidden="1">
      <c r="A774" s="170">
        <v>22480</v>
      </c>
      <c r="B774" t="b">
        <f t="shared" si="120"/>
        <v>1</v>
      </c>
      <c r="C774" t="b">
        <f t="shared" si="121"/>
        <v>0</v>
      </c>
      <c r="D774" t="b">
        <f t="shared" si="122"/>
        <v>0</v>
      </c>
      <c r="E774" t="b">
        <f t="shared" si="123"/>
        <v>0</v>
      </c>
      <c r="F774" t="b">
        <f t="shared" si="124"/>
        <v>0</v>
      </c>
      <c r="L774" s="170">
        <v>22480</v>
      </c>
      <c r="M774" t="b">
        <f t="shared" si="125"/>
        <v>0</v>
      </c>
      <c r="N774" t="b">
        <f t="shared" si="126"/>
        <v>0</v>
      </c>
      <c r="O774" t="b">
        <f t="shared" si="127"/>
        <v>0</v>
      </c>
      <c r="P774" t="b">
        <f t="shared" si="128"/>
        <v>0</v>
      </c>
      <c r="Q774" t="b">
        <f t="shared" si="129"/>
        <v>0</v>
      </c>
    </row>
    <row r="775" spans="1:17" hidden="1">
      <c r="A775" s="171">
        <v>22486</v>
      </c>
      <c r="B775" t="b">
        <f t="shared" si="120"/>
        <v>0</v>
      </c>
      <c r="C775" t="b">
        <f t="shared" si="121"/>
        <v>0</v>
      </c>
      <c r="D775" t="b">
        <f t="shared" si="122"/>
        <v>0</v>
      </c>
      <c r="E775" t="b">
        <f t="shared" si="123"/>
        <v>0</v>
      </c>
      <c r="F775" t="b">
        <f t="shared" si="124"/>
        <v>0</v>
      </c>
      <c r="L775" s="171">
        <v>22486</v>
      </c>
      <c r="M775" t="b">
        <f t="shared" si="125"/>
        <v>0</v>
      </c>
      <c r="N775" t="b">
        <f t="shared" si="126"/>
        <v>1</v>
      </c>
      <c r="O775" t="b">
        <f t="shared" si="127"/>
        <v>0</v>
      </c>
      <c r="P775" t="b">
        <f t="shared" si="128"/>
        <v>0</v>
      </c>
      <c r="Q775" t="b">
        <f t="shared" si="129"/>
        <v>0</v>
      </c>
    </row>
    <row r="776" spans="1:17" hidden="1">
      <c r="A776" s="170">
        <v>22487</v>
      </c>
      <c r="B776" t="b">
        <f t="shared" si="120"/>
        <v>0</v>
      </c>
      <c r="C776" t="b">
        <f t="shared" si="121"/>
        <v>0</v>
      </c>
      <c r="D776" t="b">
        <f t="shared" si="122"/>
        <v>0</v>
      </c>
      <c r="E776" t="b">
        <f t="shared" si="123"/>
        <v>0</v>
      </c>
      <c r="F776" t="b">
        <f t="shared" si="124"/>
        <v>0</v>
      </c>
      <c r="L776" s="170">
        <v>22487</v>
      </c>
      <c r="M776" t="b">
        <f t="shared" si="125"/>
        <v>0</v>
      </c>
      <c r="N776" t="b">
        <f t="shared" si="126"/>
        <v>0</v>
      </c>
      <c r="O776" t="b">
        <f t="shared" si="127"/>
        <v>1</v>
      </c>
      <c r="P776" t="b">
        <f t="shared" si="128"/>
        <v>0</v>
      </c>
      <c r="Q776" t="b">
        <f t="shared" si="129"/>
        <v>0</v>
      </c>
    </row>
    <row r="777" spans="1:17" hidden="1">
      <c r="A777" s="171">
        <v>22494</v>
      </c>
      <c r="B777" t="b">
        <f t="shared" si="120"/>
        <v>0</v>
      </c>
      <c r="C777" t="b">
        <f t="shared" si="121"/>
        <v>0</v>
      </c>
      <c r="D777" t="b">
        <f t="shared" si="122"/>
        <v>0</v>
      </c>
      <c r="E777" t="b">
        <f t="shared" si="123"/>
        <v>0</v>
      </c>
      <c r="F777" t="b">
        <f t="shared" si="124"/>
        <v>1</v>
      </c>
      <c r="L777" s="171">
        <v>22494</v>
      </c>
      <c r="M777" t="b">
        <f t="shared" si="125"/>
        <v>0</v>
      </c>
      <c r="N777" t="b">
        <f t="shared" si="126"/>
        <v>0</v>
      </c>
      <c r="O777" t="b">
        <f t="shared" si="127"/>
        <v>0</v>
      </c>
      <c r="P777" t="b">
        <f t="shared" si="128"/>
        <v>0</v>
      </c>
      <c r="Q777" t="b">
        <f t="shared" si="129"/>
        <v>0</v>
      </c>
    </row>
    <row r="778" spans="1:17" hidden="1">
      <c r="A778" s="170">
        <v>22502</v>
      </c>
      <c r="B778" t="b">
        <f t="shared" si="120"/>
        <v>0</v>
      </c>
      <c r="C778" t="b">
        <f t="shared" si="121"/>
        <v>0</v>
      </c>
      <c r="D778" t="b">
        <f t="shared" si="122"/>
        <v>1</v>
      </c>
      <c r="E778" t="b">
        <f t="shared" si="123"/>
        <v>0</v>
      </c>
      <c r="F778" t="b">
        <f t="shared" si="124"/>
        <v>0</v>
      </c>
      <c r="L778" s="170">
        <v>22502</v>
      </c>
      <c r="M778" t="b">
        <f t="shared" si="125"/>
        <v>0</v>
      </c>
      <c r="N778" t="b">
        <f t="shared" si="126"/>
        <v>0</v>
      </c>
      <c r="O778" t="b">
        <f t="shared" si="127"/>
        <v>0</v>
      </c>
      <c r="P778" t="b">
        <f t="shared" si="128"/>
        <v>0</v>
      </c>
      <c r="Q778" t="b">
        <f t="shared" si="129"/>
        <v>0</v>
      </c>
    </row>
    <row r="779" spans="1:17">
      <c r="A779" s="171">
        <v>22509</v>
      </c>
      <c r="B779" t="b">
        <f t="shared" si="120"/>
        <v>0</v>
      </c>
      <c r="C779" t="b">
        <f t="shared" si="121"/>
        <v>0</v>
      </c>
      <c r="D779" t="b">
        <f t="shared" si="122"/>
        <v>0</v>
      </c>
      <c r="E779" t="b">
        <f t="shared" si="123"/>
        <v>0</v>
      </c>
      <c r="F779" t="b">
        <f t="shared" si="124"/>
        <v>0</v>
      </c>
      <c r="L779" s="171">
        <v>22509</v>
      </c>
      <c r="M779" t="b">
        <f t="shared" si="125"/>
        <v>0</v>
      </c>
      <c r="N779" t="b">
        <f t="shared" si="126"/>
        <v>0</v>
      </c>
      <c r="O779" t="b">
        <f t="shared" si="127"/>
        <v>0</v>
      </c>
      <c r="P779" t="b">
        <f t="shared" si="128"/>
        <v>0</v>
      </c>
      <c r="Q779" t="b">
        <f t="shared" si="129"/>
        <v>1</v>
      </c>
    </row>
    <row r="780" spans="1:17" hidden="1">
      <c r="A780" s="170">
        <v>22511</v>
      </c>
      <c r="B780" t="b">
        <f t="shared" si="120"/>
        <v>0</v>
      </c>
      <c r="C780" t="b">
        <f t="shared" si="121"/>
        <v>1</v>
      </c>
      <c r="D780" t="b">
        <f t="shared" si="122"/>
        <v>0</v>
      </c>
      <c r="E780" t="b">
        <f t="shared" si="123"/>
        <v>0</v>
      </c>
      <c r="F780" t="b">
        <f t="shared" si="124"/>
        <v>0</v>
      </c>
      <c r="L780" s="170">
        <v>22511</v>
      </c>
      <c r="M780" t="b">
        <f t="shared" si="125"/>
        <v>0</v>
      </c>
      <c r="N780" t="b">
        <f t="shared" si="126"/>
        <v>0</v>
      </c>
      <c r="O780" t="b">
        <f t="shared" si="127"/>
        <v>0</v>
      </c>
      <c r="P780" t="b">
        <f t="shared" si="128"/>
        <v>0</v>
      </c>
      <c r="Q780" t="b">
        <f t="shared" si="129"/>
        <v>0</v>
      </c>
    </row>
    <row r="781" spans="1:17" hidden="1">
      <c r="A781" s="171">
        <v>22512</v>
      </c>
      <c r="B781" t="b">
        <f t="shared" si="120"/>
        <v>0</v>
      </c>
      <c r="C781" t="b">
        <f t="shared" si="121"/>
        <v>0</v>
      </c>
      <c r="D781" t="b">
        <f t="shared" si="122"/>
        <v>1</v>
      </c>
      <c r="E781" t="b">
        <f t="shared" si="123"/>
        <v>0</v>
      </c>
      <c r="F781" t="b">
        <f t="shared" si="124"/>
        <v>0</v>
      </c>
      <c r="L781" s="171">
        <v>22512</v>
      </c>
      <c r="M781" t="b">
        <f t="shared" si="125"/>
        <v>0</v>
      </c>
      <c r="N781" t="b">
        <f t="shared" si="126"/>
        <v>0</v>
      </c>
      <c r="O781" t="b">
        <f t="shared" si="127"/>
        <v>0</v>
      </c>
      <c r="P781" t="b">
        <f t="shared" si="128"/>
        <v>0</v>
      </c>
      <c r="Q781" t="b">
        <f t="shared" si="129"/>
        <v>0</v>
      </c>
    </row>
    <row r="782" spans="1:17" hidden="1">
      <c r="A782" s="170">
        <v>22518</v>
      </c>
      <c r="B782" t="b">
        <f t="shared" si="120"/>
        <v>0</v>
      </c>
      <c r="C782" t="b">
        <f t="shared" si="121"/>
        <v>0</v>
      </c>
      <c r="D782" t="b">
        <f t="shared" si="122"/>
        <v>0</v>
      </c>
      <c r="E782" t="b">
        <f t="shared" si="123"/>
        <v>0</v>
      </c>
      <c r="F782" t="b">
        <f t="shared" si="124"/>
        <v>0</v>
      </c>
      <c r="L782" s="170">
        <v>22518</v>
      </c>
      <c r="M782" t="b">
        <f t="shared" si="125"/>
        <v>0</v>
      </c>
      <c r="N782" t="b">
        <f t="shared" si="126"/>
        <v>0</v>
      </c>
      <c r="O782" t="b">
        <f t="shared" si="127"/>
        <v>0</v>
      </c>
      <c r="P782" t="b">
        <f t="shared" si="128"/>
        <v>1</v>
      </c>
      <c r="Q782" t="b">
        <f t="shared" si="129"/>
        <v>0</v>
      </c>
    </row>
    <row r="783" spans="1:17" hidden="1">
      <c r="A783" s="171">
        <v>22536</v>
      </c>
      <c r="B783" t="b">
        <f t="shared" si="120"/>
        <v>0</v>
      </c>
      <c r="C783" t="b">
        <f t="shared" si="121"/>
        <v>0</v>
      </c>
      <c r="D783" t="b">
        <f t="shared" si="122"/>
        <v>0</v>
      </c>
      <c r="E783" t="b">
        <f t="shared" si="123"/>
        <v>0</v>
      </c>
      <c r="F783" t="b">
        <f t="shared" si="124"/>
        <v>0</v>
      </c>
      <c r="L783" s="171">
        <v>22536</v>
      </c>
      <c r="M783" t="b">
        <f t="shared" si="125"/>
        <v>0</v>
      </c>
      <c r="N783" t="b">
        <f t="shared" si="126"/>
        <v>1</v>
      </c>
      <c r="O783" t="b">
        <f t="shared" si="127"/>
        <v>0</v>
      </c>
      <c r="P783" t="b">
        <f t="shared" si="128"/>
        <v>0</v>
      </c>
      <c r="Q783" t="b">
        <f t="shared" si="129"/>
        <v>0</v>
      </c>
    </row>
    <row r="784" spans="1:17" hidden="1">
      <c r="A784" s="170">
        <v>22538</v>
      </c>
      <c r="B784" t="b">
        <f t="shared" si="120"/>
        <v>0</v>
      </c>
      <c r="C784" t="b">
        <f t="shared" si="121"/>
        <v>0</v>
      </c>
      <c r="D784" t="b">
        <f t="shared" si="122"/>
        <v>0</v>
      </c>
      <c r="E784" t="b">
        <f t="shared" si="123"/>
        <v>0</v>
      </c>
      <c r="F784" t="b">
        <f t="shared" si="124"/>
        <v>0</v>
      </c>
      <c r="L784" s="170">
        <v>22538</v>
      </c>
      <c r="M784" t="b">
        <f t="shared" si="125"/>
        <v>0</v>
      </c>
      <c r="N784" t="b">
        <f t="shared" si="126"/>
        <v>0</v>
      </c>
      <c r="O784" t="b">
        <f t="shared" si="127"/>
        <v>0</v>
      </c>
      <c r="P784" t="b">
        <f t="shared" si="128"/>
        <v>1</v>
      </c>
      <c r="Q784" t="b">
        <f t="shared" si="129"/>
        <v>0</v>
      </c>
    </row>
    <row r="785" spans="1:17" hidden="1">
      <c r="A785" s="171">
        <v>22542</v>
      </c>
      <c r="B785" t="b">
        <f t="shared" si="120"/>
        <v>0</v>
      </c>
      <c r="C785" t="b">
        <f t="shared" si="121"/>
        <v>0</v>
      </c>
      <c r="D785" t="b">
        <f t="shared" si="122"/>
        <v>1</v>
      </c>
      <c r="E785" t="b">
        <f t="shared" si="123"/>
        <v>0</v>
      </c>
      <c r="F785" t="b">
        <f t="shared" si="124"/>
        <v>0</v>
      </c>
      <c r="L785" s="171">
        <v>22542</v>
      </c>
      <c r="M785" t="b">
        <f t="shared" si="125"/>
        <v>0</v>
      </c>
      <c r="N785" t="b">
        <f t="shared" si="126"/>
        <v>0</v>
      </c>
      <c r="O785" t="b">
        <f t="shared" si="127"/>
        <v>0</v>
      </c>
      <c r="P785" t="b">
        <f t="shared" si="128"/>
        <v>0</v>
      </c>
      <c r="Q785" t="b">
        <f t="shared" si="129"/>
        <v>0</v>
      </c>
    </row>
    <row r="786" spans="1:17" hidden="1">
      <c r="A786" s="170">
        <v>22554</v>
      </c>
      <c r="B786" t="b">
        <f t="shared" si="120"/>
        <v>0</v>
      </c>
      <c r="C786" t="b">
        <f t="shared" si="121"/>
        <v>0</v>
      </c>
      <c r="D786" t="b">
        <f t="shared" si="122"/>
        <v>0</v>
      </c>
      <c r="E786" t="b">
        <f t="shared" si="123"/>
        <v>0</v>
      </c>
      <c r="F786" t="b">
        <f t="shared" si="124"/>
        <v>1</v>
      </c>
      <c r="L786" s="170">
        <v>22554</v>
      </c>
      <c r="M786" t="b">
        <f t="shared" si="125"/>
        <v>0</v>
      </c>
      <c r="N786" t="b">
        <f t="shared" si="126"/>
        <v>0</v>
      </c>
      <c r="O786" t="b">
        <f t="shared" si="127"/>
        <v>0</v>
      </c>
      <c r="P786" t="b">
        <f t="shared" si="128"/>
        <v>0</v>
      </c>
      <c r="Q786" t="b">
        <f t="shared" si="129"/>
        <v>0</v>
      </c>
    </row>
    <row r="787" spans="1:17" hidden="1">
      <c r="A787" s="171">
        <v>22556</v>
      </c>
      <c r="B787" t="b">
        <f t="shared" si="120"/>
        <v>0</v>
      </c>
      <c r="C787" t="b">
        <f t="shared" si="121"/>
        <v>0</v>
      </c>
      <c r="D787" t="b">
        <f t="shared" si="122"/>
        <v>0</v>
      </c>
      <c r="E787" t="b">
        <f t="shared" si="123"/>
        <v>0</v>
      </c>
      <c r="F787" t="b">
        <f t="shared" si="124"/>
        <v>0</v>
      </c>
      <c r="L787" s="171">
        <v>22556</v>
      </c>
      <c r="M787" t="b">
        <f t="shared" si="125"/>
        <v>0</v>
      </c>
      <c r="N787" t="b">
        <f t="shared" si="126"/>
        <v>1</v>
      </c>
      <c r="O787" t="b">
        <f t="shared" si="127"/>
        <v>0</v>
      </c>
      <c r="P787" t="b">
        <f t="shared" si="128"/>
        <v>0</v>
      </c>
      <c r="Q787" t="b">
        <f t="shared" si="129"/>
        <v>0</v>
      </c>
    </row>
    <row r="788" spans="1:17" hidden="1">
      <c r="A788" s="170">
        <v>22558</v>
      </c>
      <c r="B788" t="b">
        <f t="shared" si="120"/>
        <v>0</v>
      </c>
      <c r="C788" t="b">
        <f t="shared" si="121"/>
        <v>0</v>
      </c>
      <c r="D788" t="b">
        <f t="shared" si="122"/>
        <v>0</v>
      </c>
      <c r="E788" t="b">
        <f t="shared" si="123"/>
        <v>0</v>
      </c>
      <c r="F788" t="b">
        <f t="shared" si="124"/>
        <v>0</v>
      </c>
      <c r="L788" s="170">
        <v>22558</v>
      </c>
      <c r="M788" t="b">
        <f t="shared" si="125"/>
        <v>0</v>
      </c>
      <c r="N788" t="b">
        <f t="shared" si="126"/>
        <v>0</v>
      </c>
      <c r="O788" t="b">
        <f t="shared" si="127"/>
        <v>0</v>
      </c>
      <c r="P788" t="b">
        <f t="shared" si="128"/>
        <v>1</v>
      </c>
      <c r="Q788" t="b">
        <f t="shared" si="129"/>
        <v>0</v>
      </c>
    </row>
    <row r="789" spans="1:17" hidden="1">
      <c r="A789" s="171">
        <v>22562</v>
      </c>
      <c r="B789" t="b">
        <f t="shared" si="120"/>
        <v>0</v>
      </c>
      <c r="C789" t="b">
        <f t="shared" si="121"/>
        <v>0</v>
      </c>
      <c r="D789" t="b">
        <f t="shared" si="122"/>
        <v>1</v>
      </c>
      <c r="E789" t="b">
        <f t="shared" si="123"/>
        <v>0</v>
      </c>
      <c r="F789" t="b">
        <f t="shared" si="124"/>
        <v>0</v>
      </c>
      <c r="L789" s="171">
        <v>22562</v>
      </c>
      <c r="M789" t="b">
        <f t="shared" si="125"/>
        <v>0</v>
      </c>
      <c r="N789" t="b">
        <f t="shared" si="126"/>
        <v>0</v>
      </c>
      <c r="O789" t="b">
        <f t="shared" si="127"/>
        <v>0</v>
      </c>
      <c r="P789" t="b">
        <f t="shared" si="128"/>
        <v>0</v>
      </c>
      <c r="Q789" t="b">
        <f t="shared" si="129"/>
        <v>0</v>
      </c>
    </row>
    <row r="790" spans="1:17" hidden="1">
      <c r="A790" s="170">
        <v>22566</v>
      </c>
      <c r="B790" t="b">
        <f t="shared" si="120"/>
        <v>0</v>
      </c>
      <c r="C790" t="b">
        <f t="shared" si="121"/>
        <v>0</v>
      </c>
      <c r="D790" t="b">
        <f t="shared" si="122"/>
        <v>0</v>
      </c>
      <c r="E790" t="b">
        <f t="shared" si="123"/>
        <v>0</v>
      </c>
      <c r="F790" t="b">
        <f t="shared" si="124"/>
        <v>0</v>
      </c>
      <c r="L790" s="170">
        <v>22566</v>
      </c>
      <c r="M790" t="b">
        <f t="shared" si="125"/>
        <v>0</v>
      </c>
      <c r="N790" t="b">
        <f t="shared" si="126"/>
        <v>1</v>
      </c>
      <c r="O790" t="b">
        <f t="shared" si="127"/>
        <v>0</v>
      </c>
      <c r="P790" t="b">
        <f t="shared" si="128"/>
        <v>0</v>
      </c>
      <c r="Q790" t="b">
        <f t="shared" si="129"/>
        <v>0</v>
      </c>
    </row>
    <row r="791" spans="1:17" hidden="1">
      <c r="A791" s="171">
        <v>22580</v>
      </c>
      <c r="B791" t="b">
        <f t="shared" si="120"/>
        <v>1</v>
      </c>
      <c r="C791" t="b">
        <f t="shared" si="121"/>
        <v>0</v>
      </c>
      <c r="D791" t="b">
        <f t="shared" si="122"/>
        <v>0</v>
      </c>
      <c r="E791" t="b">
        <f t="shared" si="123"/>
        <v>0</v>
      </c>
      <c r="F791" t="b">
        <f t="shared" si="124"/>
        <v>0</v>
      </c>
      <c r="L791" s="171">
        <v>22580</v>
      </c>
      <c r="M791" t="b">
        <f t="shared" si="125"/>
        <v>0</v>
      </c>
      <c r="N791" t="b">
        <f t="shared" si="126"/>
        <v>0</v>
      </c>
      <c r="O791" t="b">
        <f t="shared" si="127"/>
        <v>0</v>
      </c>
      <c r="P791" t="b">
        <f t="shared" si="128"/>
        <v>0</v>
      </c>
      <c r="Q791" t="b">
        <f t="shared" si="129"/>
        <v>0</v>
      </c>
    </row>
    <row r="792" spans="1:17" hidden="1">
      <c r="A792" s="170">
        <v>22581</v>
      </c>
      <c r="B792" t="b">
        <f t="shared" si="120"/>
        <v>0</v>
      </c>
      <c r="C792" t="b">
        <f t="shared" si="121"/>
        <v>1</v>
      </c>
      <c r="D792" t="b">
        <f t="shared" si="122"/>
        <v>0</v>
      </c>
      <c r="E792" t="b">
        <f t="shared" si="123"/>
        <v>0</v>
      </c>
      <c r="F792" t="b">
        <f t="shared" si="124"/>
        <v>0</v>
      </c>
      <c r="L792" s="170">
        <v>22581</v>
      </c>
      <c r="M792" t="b">
        <f t="shared" si="125"/>
        <v>0</v>
      </c>
      <c r="N792" t="b">
        <f t="shared" si="126"/>
        <v>0</v>
      </c>
      <c r="O792" t="b">
        <f t="shared" si="127"/>
        <v>0</v>
      </c>
      <c r="P792" t="b">
        <f t="shared" si="128"/>
        <v>0</v>
      </c>
      <c r="Q792" t="b">
        <f t="shared" si="129"/>
        <v>0</v>
      </c>
    </row>
    <row r="793" spans="1:17" hidden="1">
      <c r="A793" s="171">
        <v>22584</v>
      </c>
      <c r="B793" t="b">
        <f t="shared" si="120"/>
        <v>0</v>
      </c>
      <c r="C793" t="b">
        <f t="shared" si="121"/>
        <v>0</v>
      </c>
      <c r="D793" t="b">
        <f t="shared" si="122"/>
        <v>0</v>
      </c>
      <c r="E793" t="b">
        <f t="shared" si="123"/>
        <v>0</v>
      </c>
      <c r="F793" t="b">
        <f t="shared" si="124"/>
        <v>1</v>
      </c>
      <c r="L793" s="171">
        <v>22584</v>
      </c>
      <c r="M793" t="b">
        <f t="shared" si="125"/>
        <v>0</v>
      </c>
      <c r="N793" t="b">
        <f t="shared" si="126"/>
        <v>0</v>
      </c>
      <c r="O793" t="b">
        <f t="shared" si="127"/>
        <v>0</v>
      </c>
      <c r="P793" t="b">
        <f t="shared" si="128"/>
        <v>0</v>
      </c>
      <c r="Q793" t="b">
        <f t="shared" si="129"/>
        <v>0</v>
      </c>
    </row>
    <row r="794" spans="1:17" hidden="1">
      <c r="A794" s="170">
        <v>22590</v>
      </c>
      <c r="B794" t="b">
        <f t="shared" si="120"/>
        <v>1</v>
      </c>
      <c r="C794" t="b">
        <f t="shared" si="121"/>
        <v>0</v>
      </c>
      <c r="D794" t="b">
        <f t="shared" si="122"/>
        <v>0</v>
      </c>
      <c r="E794" t="b">
        <f t="shared" si="123"/>
        <v>0</v>
      </c>
      <c r="F794" t="b">
        <f t="shared" si="124"/>
        <v>0</v>
      </c>
      <c r="L794" s="170">
        <v>22590</v>
      </c>
      <c r="M794" t="b">
        <f t="shared" si="125"/>
        <v>0</v>
      </c>
      <c r="N794" t="b">
        <f t="shared" si="126"/>
        <v>0</v>
      </c>
      <c r="O794" t="b">
        <f t="shared" si="127"/>
        <v>0</v>
      </c>
      <c r="P794" t="b">
        <f t="shared" si="128"/>
        <v>0</v>
      </c>
      <c r="Q794" t="b">
        <f t="shared" si="129"/>
        <v>0</v>
      </c>
    </row>
    <row r="795" spans="1:17" hidden="1">
      <c r="A795" s="171">
        <v>22593</v>
      </c>
      <c r="B795" t="b">
        <f t="shared" si="120"/>
        <v>0</v>
      </c>
      <c r="C795" t="b">
        <f t="shared" si="121"/>
        <v>0</v>
      </c>
      <c r="D795" t="b">
        <f t="shared" si="122"/>
        <v>0</v>
      </c>
      <c r="E795" t="b">
        <f t="shared" si="123"/>
        <v>1</v>
      </c>
      <c r="F795" t="b">
        <f t="shared" si="124"/>
        <v>0</v>
      </c>
      <c r="L795" s="171">
        <v>22593</v>
      </c>
      <c r="M795" t="b">
        <f t="shared" si="125"/>
        <v>0</v>
      </c>
      <c r="N795" t="b">
        <f t="shared" si="126"/>
        <v>0</v>
      </c>
      <c r="O795" t="b">
        <f t="shared" si="127"/>
        <v>0</v>
      </c>
      <c r="P795" t="b">
        <f t="shared" si="128"/>
        <v>0</v>
      </c>
      <c r="Q795" t="b">
        <f t="shared" si="129"/>
        <v>0</v>
      </c>
    </row>
    <row r="796" spans="1:17" hidden="1">
      <c r="A796" s="170">
        <v>22596</v>
      </c>
      <c r="B796" t="b">
        <f t="shared" si="120"/>
        <v>0</v>
      </c>
      <c r="C796" t="b">
        <f t="shared" si="121"/>
        <v>0</v>
      </c>
      <c r="D796" t="b">
        <f t="shared" si="122"/>
        <v>0</v>
      </c>
      <c r="E796" t="b">
        <f t="shared" si="123"/>
        <v>0</v>
      </c>
      <c r="F796" t="b">
        <f t="shared" si="124"/>
        <v>0</v>
      </c>
      <c r="L796" s="170">
        <v>22596</v>
      </c>
      <c r="M796" t="b">
        <f t="shared" si="125"/>
        <v>0</v>
      </c>
      <c r="N796" t="b">
        <f t="shared" si="126"/>
        <v>1</v>
      </c>
      <c r="O796" t="b">
        <f t="shared" si="127"/>
        <v>0</v>
      </c>
      <c r="P796" t="b">
        <f t="shared" si="128"/>
        <v>0</v>
      </c>
      <c r="Q796" t="b">
        <f t="shared" si="129"/>
        <v>0</v>
      </c>
    </row>
    <row r="797" spans="1:17">
      <c r="A797" s="171">
        <v>22599</v>
      </c>
      <c r="B797" t="b">
        <f t="shared" si="120"/>
        <v>0</v>
      </c>
      <c r="C797" t="b">
        <f t="shared" si="121"/>
        <v>0</v>
      </c>
      <c r="D797" t="b">
        <f t="shared" si="122"/>
        <v>0</v>
      </c>
      <c r="E797" t="b">
        <f t="shared" si="123"/>
        <v>0</v>
      </c>
      <c r="F797" t="b">
        <f t="shared" si="124"/>
        <v>0</v>
      </c>
      <c r="L797" s="171">
        <v>22599</v>
      </c>
      <c r="M797" t="b">
        <f t="shared" si="125"/>
        <v>0</v>
      </c>
      <c r="N797" t="b">
        <f t="shared" si="126"/>
        <v>0</v>
      </c>
      <c r="O797" t="b">
        <f t="shared" si="127"/>
        <v>0</v>
      </c>
      <c r="P797" t="b">
        <f t="shared" si="128"/>
        <v>0</v>
      </c>
      <c r="Q797" t="b">
        <f t="shared" si="129"/>
        <v>1</v>
      </c>
    </row>
    <row r="798" spans="1:17" hidden="1">
      <c r="A798" s="170">
        <v>22625</v>
      </c>
      <c r="B798" t="b">
        <f t="shared" si="120"/>
        <v>0</v>
      </c>
      <c r="C798" t="b">
        <f t="shared" si="121"/>
        <v>0</v>
      </c>
      <c r="D798" t="b">
        <f t="shared" si="122"/>
        <v>0</v>
      </c>
      <c r="E798" t="b">
        <f t="shared" si="123"/>
        <v>0</v>
      </c>
      <c r="F798" t="b">
        <f t="shared" si="124"/>
        <v>0</v>
      </c>
      <c r="L798" s="170">
        <v>22625</v>
      </c>
      <c r="M798" t="b">
        <f t="shared" si="125"/>
        <v>1</v>
      </c>
      <c r="N798" t="b">
        <f t="shared" si="126"/>
        <v>0</v>
      </c>
      <c r="O798" t="b">
        <f t="shared" si="127"/>
        <v>0</v>
      </c>
      <c r="P798" t="b">
        <f t="shared" si="128"/>
        <v>0</v>
      </c>
      <c r="Q798" t="b">
        <f t="shared" si="129"/>
        <v>0</v>
      </c>
    </row>
    <row r="799" spans="1:17">
      <c r="A799" s="171">
        <v>22629</v>
      </c>
      <c r="B799" t="b">
        <f t="shared" si="120"/>
        <v>0</v>
      </c>
      <c r="C799" t="b">
        <f t="shared" si="121"/>
        <v>0</v>
      </c>
      <c r="D799" t="b">
        <f t="shared" si="122"/>
        <v>0</v>
      </c>
      <c r="E799" t="b">
        <f t="shared" si="123"/>
        <v>0</v>
      </c>
      <c r="F799" t="b">
        <f t="shared" si="124"/>
        <v>0</v>
      </c>
      <c r="L799" s="171">
        <v>22629</v>
      </c>
      <c r="M799" t="b">
        <f t="shared" si="125"/>
        <v>0</v>
      </c>
      <c r="N799" t="b">
        <f t="shared" si="126"/>
        <v>0</v>
      </c>
      <c r="O799" t="b">
        <f t="shared" si="127"/>
        <v>0</v>
      </c>
      <c r="P799" t="b">
        <f t="shared" si="128"/>
        <v>0</v>
      </c>
      <c r="Q799" t="b">
        <f t="shared" si="129"/>
        <v>1</v>
      </c>
    </row>
    <row r="800" spans="1:17" hidden="1">
      <c r="A800" s="170">
        <v>22636</v>
      </c>
      <c r="B800" t="b">
        <f t="shared" si="120"/>
        <v>0</v>
      </c>
      <c r="C800" t="b">
        <f t="shared" si="121"/>
        <v>0</v>
      </c>
      <c r="D800" t="b">
        <f t="shared" si="122"/>
        <v>0</v>
      </c>
      <c r="E800" t="b">
        <f t="shared" si="123"/>
        <v>0</v>
      </c>
      <c r="F800" t="b">
        <f t="shared" si="124"/>
        <v>0</v>
      </c>
      <c r="L800" s="170">
        <v>22636</v>
      </c>
      <c r="M800" t="b">
        <f t="shared" si="125"/>
        <v>0</v>
      </c>
      <c r="N800" t="b">
        <f t="shared" si="126"/>
        <v>1</v>
      </c>
      <c r="O800" t="b">
        <f t="shared" si="127"/>
        <v>0</v>
      </c>
      <c r="P800" t="b">
        <f t="shared" si="128"/>
        <v>0</v>
      </c>
      <c r="Q800" t="b">
        <f t="shared" si="129"/>
        <v>0</v>
      </c>
    </row>
    <row r="801" spans="1:17">
      <c r="A801" s="171">
        <v>22639</v>
      </c>
      <c r="B801" t="b">
        <f t="shared" si="120"/>
        <v>0</v>
      </c>
      <c r="C801" t="b">
        <f t="shared" si="121"/>
        <v>0</v>
      </c>
      <c r="D801" t="b">
        <f t="shared" si="122"/>
        <v>0</v>
      </c>
      <c r="E801" t="b">
        <f t="shared" si="123"/>
        <v>0</v>
      </c>
      <c r="F801" t="b">
        <f t="shared" si="124"/>
        <v>0</v>
      </c>
      <c r="L801" s="171">
        <v>22639</v>
      </c>
      <c r="M801" t="b">
        <f t="shared" si="125"/>
        <v>0</v>
      </c>
      <c r="N801" t="b">
        <f t="shared" si="126"/>
        <v>0</v>
      </c>
      <c r="O801" t="b">
        <f t="shared" si="127"/>
        <v>0</v>
      </c>
      <c r="P801" t="b">
        <f t="shared" si="128"/>
        <v>0</v>
      </c>
      <c r="Q801" t="b">
        <f t="shared" si="129"/>
        <v>1</v>
      </c>
    </row>
    <row r="802" spans="1:17" hidden="1">
      <c r="A802" s="170">
        <v>22646</v>
      </c>
      <c r="B802" t="b">
        <f t="shared" si="120"/>
        <v>0</v>
      </c>
      <c r="C802" t="b">
        <f t="shared" si="121"/>
        <v>0</v>
      </c>
      <c r="D802" t="b">
        <f t="shared" si="122"/>
        <v>0</v>
      </c>
      <c r="E802" t="b">
        <f t="shared" si="123"/>
        <v>0</v>
      </c>
      <c r="F802" t="b">
        <f t="shared" si="124"/>
        <v>0</v>
      </c>
      <c r="L802" s="170">
        <v>22646</v>
      </c>
      <c r="M802" t="b">
        <f t="shared" si="125"/>
        <v>0</v>
      </c>
      <c r="N802" t="b">
        <f t="shared" si="126"/>
        <v>1</v>
      </c>
      <c r="O802" t="b">
        <f t="shared" si="127"/>
        <v>0</v>
      </c>
      <c r="P802" t="b">
        <f t="shared" si="128"/>
        <v>0</v>
      </c>
      <c r="Q802" t="b">
        <f t="shared" si="129"/>
        <v>0</v>
      </c>
    </row>
    <row r="803" spans="1:17" hidden="1">
      <c r="A803" s="171">
        <v>22650</v>
      </c>
      <c r="B803" t="b">
        <f t="shared" si="120"/>
        <v>1</v>
      </c>
      <c r="C803" t="b">
        <f t="shared" si="121"/>
        <v>0</v>
      </c>
      <c r="D803" t="b">
        <f t="shared" si="122"/>
        <v>0</v>
      </c>
      <c r="E803" t="b">
        <f t="shared" si="123"/>
        <v>0</v>
      </c>
      <c r="F803" t="b">
        <f t="shared" si="124"/>
        <v>0</v>
      </c>
      <c r="L803" s="171">
        <v>22650</v>
      </c>
      <c r="M803" t="b">
        <f t="shared" si="125"/>
        <v>0</v>
      </c>
      <c r="N803" t="b">
        <f t="shared" si="126"/>
        <v>0</v>
      </c>
      <c r="O803" t="b">
        <f t="shared" si="127"/>
        <v>0</v>
      </c>
      <c r="P803" t="b">
        <f t="shared" si="128"/>
        <v>0</v>
      </c>
      <c r="Q803" t="b">
        <f t="shared" si="129"/>
        <v>0</v>
      </c>
    </row>
    <row r="804" spans="1:17" hidden="1">
      <c r="A804" s="170">
        <v>22655</v>
      </c>
      <c r="B804" t="b">
        <f t="shared" si="120"/>
        <v>0</v>
      </c>
      <c r="C804" t="b">
        <f t="shared" si="121"/>
        <v>0</v>
      </c>
      <c r="D804" t="b">
        <f t="shared" si="122"/>
        <v>0</v>
      </c>
      <c r="E804" t="b">
        <f t="shared" si="123"/>
        <v>0</v>
      </c>
      <c r="F804" t="b">
        <f t="shared" si="124"/>
        <v>0</v>
      </c>
      <c r="L804" s="170">
        <v>22655</v>
      </c>
      <c r="M804" t="b">
        <f t="shared" si="125"/>
        <v>1</v>
      </c>
      <c r="N804" t="b">
        <f t="shared" si="126"/>
        <v>0</v>
      </c>
      <c r="O804" t="b">
        <f t="shared" si="127"/>
        <v>0</v>
      </c>
      <c r="P804" t="b">
        <f t="shared" si="128"/>
        <v>0</v>
      </c>
      <c r="Q804" t="b">
        <f t="shared" si="129"/>
        <v>0</v>
      </c>
    </row>
    <row r="805" spans="1:17" hidden="1">
      <c r="A805" s="171">
        <v>22660</v>
      </c>
      <c r="B805" t="b">
        <f t="shared" si="120"/>
        <v>1</v>
      </c>
      <c r="C805" t="b">
        <f t="shared" si="121"/>
        <v>0</v>
      </c>
      <c r="D805" t="b">
        <f t="shared" si="122"/>
        <v>0</v>
      </c>
      <c r="E805" t="b">
        <f t="shared" si="123"/>
        <v>0</v>
      </c>
      <c r="F805" t="b">
        <f t="shared" si="124"/>
        <v>0</v>
      </c>
      <c r="L805" s="171">
        <v>22660</v>
      </c>
      <c r="M805" t="b">
        <f t="shared" si="125"/>
        <v>0</v>
      </c>
      <c r="N805" t="b">
        <f t="shared" si="126"/>
        <v>0</v>
      </c>
      <c r="O805" t="b">
        <f t="shared" si="127"/>
        <v>0</v>
      </c>
      <c r="P805" t="b">
        <f t="shared" si="128"/>
        <v>0</v>
      </c>
      <c r="Q805" t="b">
        <f t="shared" si="129"/>
        <v>0</v>
      </c>
    </row>
    <row r="806" spans="1:17" hidden="1">
      <c r="A806" s="170">
        <v>22662</v>
      </c>
      <c r="B806" t="b">
        <f t="shared" si="120"/>
        <v>0</v>
      </c>
      <c r="C806" t="b">
        <f t="shared" si="121"/>
        <v>0</v>
      </c>
      <c r="D806" t="b">
        <f t="shared" si="122"/>
        <v>1</v>
      </c>
      <c r="E806" t="b">
        <f t="shared" si="123"/>
        <v>0</v>
      </c>
      <c r="F806" t="b">
        <f t="shared" si="124"/>
        <v>0</v>
      </c>
      <c r="L806" s="170">
        <v>22662</v>
      </c>
      <c r="M806" t="b">
        <f t="shared" si="125"/>
        <v>0</v>
      </c>
      <c r="N806" t="b">
        <f t="shared" si="126"/>
        <v>0</v>
      </c>
      <c r="O806" t="b">
        <f t="shared" si="127"/>
        <v>0</v>
      </c>
      <c r="P806" t="b">
        <f t="shared" si="128"/>
        <v>0</v>
      </c>
      <c r="Q806" t="b">
        <f t="shared" si="129"/>
        <v>0</v>
      </c>
    </row>
    <row r="807" spans="1:17">
      <c r="A807" s="171">
        <v>22669</v>
      </c>
      <c r="B807" t="b">
        <f t="shared" si="120"/>
        <v>0</v>
      </c>
      <c r="C807" t="b">
        <f t="shared" si="121"/>
        <v>0</v>
      </c>
      <c r="D807" t="b">
        <f t="shared" si="122"/>
        <v>0</v>
      </c>
      <c r="E807" t="b">
        <f t="shared" si="123"/>
        <v>0</v>
      </c>
      <c r="F807" t="b">
        <f t="shared" si="124"/>
        <v>0</v>
      </c>
      <c r="L807" s="171">
        <v>22669</v>
      </c>
      <c r="M807" t="b">
        <f t="shared" si="125"/>
        <v>0</v>
      </c>
      <c r="N807" t="b">
        <f t="shared" si="126"/>
        <v>0</v>
      </c>
      <c r="O807" t="b">
        <f t="shared" si="127"/>
        <v>0</v>
      </c>
      <c r="P807" t="b">
        <f t="shared" si="128"/>
        <v>0</v>
      </c>
      <c r="Q807" t="b">
        <f t="shared" si="129"/>
        <v>1</v>
      </c>
    </row>
    <row r="808" spans="1:17" hidden="1">
      <c r="A808" s="170">
        <v>22675</v>
      </c>
      <c r="B808" t="b">
        <f t="shared" si="120"/>
        <v>0</v>
      </c>
      <c r="C808" t="b">
        <f t="shared" si="121"/>
        <v>0</v>
      </c>
      <c r="D808" t="b">
        <f t="shared" si="122"/>
        <v>0</v>
      </c>
      <c r="E808" t="b">
        <f t="shared" si="123"/>
        <v>0</v>
      </c>
      <c r="F808" t="b">
        <f t="shared" si="124"/>
        <v>0</v>
      </c>
      <c r="L808" s="170">
        <v>22675</v>
      </c>
      <c r="M808" t="b">
        <f t="shared" si="125"/>
        <v>1</v>
      </c>
      <c r="N808" t="b">
        <f t="shared" si="126"/>
        <v>0</v>
      </c>
      <c r="O808" t="b">
        <f t="shared" si="127"/>
        <v>0</v>
      </c>
      <c r="P808" t="b">
        <f t="shared" si="128"/>
        <v>0</v>
      </c>
      <c r="Q808" t="b">
        <f t="shared" si="129"/>
        <v>0</v>
      </c>
    </row>
    <row r="809" spans="1:17" hidden="1">
      <c r="A809" s="171">
        <v>22711</v>
      </c>
      <c r="B809" t="b">
        <f t="shared" si="120"/>
        <v>0</v>
      </c>
      <c r="C809" t="b">
        <f t="shared" si="121"/>
        <v>1</v>
      </c>
      <c r="D809" t="b">
        <f t="shared" si="122"/>
        <v>0</v>
      </c>
      <c r="E809" t="b">
        <f t="shared" si="123"/>
        <v>0</v>
      </c>
      <c r="F809" t="b">
        <f t="shared" si="124"/>
        <v>0</v>
      </c>
      <c r="L809" s="171">
        <v>22711</v>
      </c>
      <c r="M809" t="b">
        <f t="shared" si="125"/>
        <v>0</v>
      </c>
      <c r="N809" t="b">
        <f t="shared" si="126"/>
        <v>0</v>
      </c>
      <c r="O809" t="b">
        <f t="shared" si="127"/>
        <v>0</v>
      </c>
      <c r="P809" t="b">
        <f t="shared" si="128"/>
        <v>0</v>
      </c>
      <c r="Q809" t="b">
        <f t="shared" si="129"/>
        <v>0</v>
      </c>
    </row>
    <row r="810" spans="1:17" hidden="1">
      <c r="A810" s="170">
        <v>22714</v>
      </c>
      <c r="B810" t="b">
        <f t="shared" si="120"/>
        <v>0</v>
      </c>
      <c r="C810" t="b">
        <f t="shared" si="121"/>
        <v>0</v>
      </c>
      <c r="D810" t="b">
        <f t="shared" si="122"/>
        <v>0</v>
      </c>
      <c r="E810" t="b">
        <f t="shared" si="123"/>
        <v>0</v>
      </c>
      <c r="F810" t="b">
        <f t="shared" si="124"/>
        <v>1</v>
      </c>
      <c r="L810" s="170">
        <v>22714</v>
      </c>
      <c r="M810" t="b">
        <f t="shared" si="125"/>
        <v>0</v>
      </c>
      <c r="N810" t="b">
        <f t="shared" si="126"/>
        <v>0</v>
      </c>
      <c r="O810" t="b">
        <f t="shared" si="127"/>
        <v>0</v>
      </c>
      <c r="P810" t="b">
        <f t="shared" si="128"/>
        <v>0</v>
      </c>
      <c r="Q810" t="b">
        <f t="shared" si="129"/>
        <v>0</v>
      </c>
    </row>
    <row r="811" spans="1:17" hidden="1">
      <c r="A811" s="171">
        <v>22715</v>
      </c>
      <c r="B811" t="b">
        <f t="shared" si="120"/>
        <v>0</v>
      </c>
      <c r="C811" t="b">
        <f t="shared" si="121"/>
        <v>0</v>
      </c>
      <c r="D811" t="b">
        <f t="shared" si="122"/>
        <v>0</v>
      </c>
      <c r="E811" t="b">
        <f t="shared" si="123"/>
        <v>0</v>
      </c>
      <c r="F811" t="b">
        <f t="shared" si="124"/>
        <v>0</v>
      </c>
      <c r="L811" s="171">
        <v>22715</v>
      </c>
      <c r="M811" t="b">
        <f t="shared" si="125"/>
        <v>1</v>
      </c>
      <c r="N811" t="b">
        <f t="shared" si="126"/>
        <v>0</v>
      </c>
      <c r="O811" t="b">
        <f t="shared" si="127"/>
        <v>0</v>
      </c>
      <c r="P811" t="b">
        <f t="shared" si="128"/>
        <v>0</v>
      </c>
      <c r="Q811" t="b">
        <f t="shared" si="129"/>
        <v>0</v>
      </c>
    </row>
    <row r="812" spans="1:17" hidden="1">
      <c r="A812" s="170">
        <v>22745</v>
      </c>
      <c r="B812" t="b">
        <f t="shared" si="120"/>
        <v>0</v>
      </c>
      <c r="C812" t="b">
        <f t="shared" si="121"/>
        <v>0</v>
      </c>
      <c r="D812" t="b">
        <f t="shared" si="122"/>
        <v>0</v>
      </c>
      <c r="E812" t="b">
        <f t="shared" si="123"/>
        <v>0</v>
      </c>
      <c r="F812" t="b">
        <f t="shared" si="124"/>
        <v>0</v>
      </c>
      <c r="L812" s="170">
        <v>22745</v>
      </c>
      <c r="M812" t="b">
        <f t="shared" si="125"/>
        <v>1</v>
      </c>
      <c r="N812" t="b">
        <f t="shared" si="126"/>
        <v>0</v>
      </c>
      <c r="O812" t="b">
        <f t="shared" si="127"/>
        <v>0</v>
      </c>
      <c r="P812" t="b">
        <f t="shared" si="128"/>
        <v>0</v>
      </c>
      <c r="Q812" t="b">
        <f t="shared" si="129"/>
        <v>0</v>
      </c>
    </row>
    <row r="813" spans="1:17" hidden="1">
      <c r="A813" s="171">
        <v>22747</v>
      </c>
      <c r="B813" t="b">
        <f t="shared" si="120"/>
        <v>0</v>
      </c>
      <c r="C813" t="b">
        <f t="shared" si="121"/>
        <v>0</v>
      </c>
      <c r="D813" t="b">
        <f t="shared" si="122"/>
        <v>0</v>
      </c>
      <c r="E813" t="b">
        <f t="shared" si="123"/>
        <v>0</v>
      </c>
      <c r="F813" t="b">
        <f t="shared" si="124"/>
        <v>0</v>
      </c>
      <c r="L813" s="171">
        <v>22747</v>
      </c>
      <c r="M813" t="b">
        <f t="shared" si="125"/>
        <v>0</v>
      </c>
      <c r="N813" t="b">
        <f t="shared" si="126"/>
        <v>0</v>
      </c>
      <c r="O813" t="b">
        <f t="shared" si="127"/>
        <v>1</v>
      </c>
      <c r="P813" t="b">
        <f t="shared" si="128"/>
        <v>0</v>
      </c>
      <c r="Q813" t="b">
        <f t="shared" si="129"/>
        <v>0</v>
      </c>
    </row>
    <row r="814" spans="1:17" hidden="1">
      <c r="A814" s="170">
        <v>22770</v>
      </c>
      <c r="B814" t="b">
        <f t="shared" si="120"/>
        <v>1</v>
      </c>
      <c r="C814" t="b">
        <f t="shared" si="121"/>
        <v>0</v>
      </c>
      <c r="D814" t="b">
        <f t="shared" si="122"/>
        <v>0</v>
      </c>
      <c r="E814" t="b">
        <f t="shared" si="123"/>
        <v>0</v>
      </c>
      <c r="F814" t="b">
        <f t="shared" si="124"/>
        <v>0</v>
      </c>
      <c r="L814" s="170">
        <v>22770</v>
      </c>
      <c r="M814" t="b">
        <f t="shared" si="125"/>
        <v>0</v>
      </c>
      <c r="N814" t="b">
        <f t="shared" si="126"/>
        <v>0</v>
      </c>
      <c r="O814" t="b">
        <f t="shared" si="127"/>
        <v>0</v>
      </c>
      <c r="P814" t="b">
        <f t="shared" si="128"/>
        <v>0</v>
      </c>
      <c r="Q814" t="b">
        <f t="shared" si="129"/>
        <v>0</v>
      </c>
    </row>
    <row r="815" spans="1:17" hidden="1">
      <c r="A815" s="171">
        <v>22781</v>
      </c>
      <c r="B815" t="b">
        <f t="shared" si="120"/>
        <v>0</v>
      </c>
      <c r="C815" t="b">
        <f t="shared" si="121"/>
        <v>1</v>
      </c>
      <c r="D815" t="b">
        <f t="shared" si="122"/>
        <v>0</v>
      </c>
      <c r="E815" t="b">
        <f t="shared" si="123"/>
        <v>0</v>
      </c>
      <c r="F815" t="b">
        <f t="shared" si="124"/>
        <v>0</v>
      </c>
      <c r="L815" s="171">
        <v>22781</v>
      </c>
      <c r="M815" t="b">
        <f t="shared" si="125"/>
        <v>0</v>
      </c>
      <c r="N815" t="b">
        <f t="shared" si="126"/>
        <v>0</v>
      </c>
      <c r="O815" t="b">
        <f t="shared" si="127"/>
        <v>0</v>
      </c>
      <c r="P815" t="b">
        <f t="shared" si="128"/>
        <v>0</v>
      </c>
      <c r="Q815" t="b">
        <f t="shared" si="129"/>
        <v>0</v>
      </c>
    </row>
    <row r="816" spans="1:17" hidden="1">
      <c r="A816" s="170">
        <v>22783</v>
      </c>
      <c r="B816" t="b">
        <f t="shared" si="120"/>
        <v>0</v>
      </c>
      <c r="C816" t="b">
        <f t="shared" si="121"/>
        <v>0</v>
      </c>
      <c r="D816" t="b">
        <f t="shared" si="122"/>
        <v>0</v>
      </c>
      <c r="E816" t="b">
        <f t="shared" si="123"/>
        <v>1</v>
      </c>
      <c r="F816" t="b">
        <f t="shared" si="124"/>
        <v>0</v>
      </c>
      <c r="L816" s="170">
        <v>22783</v>
      </c>
      <c r="M816" t="b">
        <f t="shared" si="125"/>
        <v>0</v>
      </c>
      <c r="N816" t="b">
        <f t="shared" si="126"/>
        <v>0</v>
      </c>
      <c r="O816" t="b">
        <f t="shared" si="127"/>
        <v>0</v>
      </c>
      <c r="P816" t="b">
        <f t="shared" si="128"/>
        <v>0</v>
      </c>
      <c r="Q816" t="b">
        <f t="shared" si="129"/>
        <v>0</v>
      </c>
    </row>
    <row r="817" spans="1:17" hidden="1">
      <c r="A817" s="171">
        <v>22785</v>
      </c>
      <c r="B817" t="b">
        <f t="shared" si="120"/>
        <v>0</v>
      </c>
      <c r="C817" t="b">
        <f t="shared" si="121"/>
        <v>0</v>
      </c>
      <c r="D817" t="b">
        <f t="shared" si="122"/>
        <v>0</v>
      </c>
      <c r="E817" t="b">
        <f t="shared" si="123"/>
        <v>0</v>
      </c>
      <c r="F817" t="b">
        <f t="shared" si="124"/>
        <v>0</v>
      </c>
      <c r="L817" s="171">
        <v>22785</v>
      </c>
      <c r="M817" t="b">
        <f t="shared" si="125"/>
        <v>1</v>
      </c>
      <c r="N817" t="b">
        <f t="shared" si="126"/>
        <v>0</v>
      </c>
      <c r="O817" t="b">
        <f t="shared" si="127"/>
        <v>0</v>
      </c>
      <c r="P817" t="b">
        <f t="shared" si="128"/>
        <v>0</v>
      </c>
      <c r="Q817" t="b">
        <f t="shared" si="129"/>
        <v>0</v>
      </c>
    </row>
    <row r="818" spans="1:17" hidden="1">
      <c r="A818" s="170">
        <v>22790</v>
      </c>
      <c r="B818" t="b">
        <f t="shared" si="120"/>
        <v>1</v>
      </c>
      <c r="C818" t="b">
        <f t="shared" si="121"/>
        <v>0</v>
      </c>
      <c r="D818" t="b">
        <f t="shared" si="122"/>
        <v>0</v>
      </c>
      <c r="E818" t="b">
        <f t="shared" si="123"/>
        <v>0</v>
      </c>
      <c r="F818" t="b">
        <f t="shared" si="124"/>
        <v>0</v>
      </c>
      <c r="L818" s="170">
        <v>22790</v>
      </c>
      <c r="M818" t="b">
        <f t="shared" si="125"/>
        <v>0</v>
      </c>
      <c r="N818" t="b">
        <f t="shared" si="126"/>
        <v>0</v>
      </c>
      <c r="O818" t="b">
        <f t="shared" si="127"/>
        <v>0</v>
      </c>
      <c r="P818" t="b">
        <f t="shared" si="128"/>
        <v>0</v>
      </c>
      <c r="Q818" t="b">
        <f t="shared" si="129"/>
        <v>0</v>
      </c>
    </row>
    <row r="819" spans="1:17">
      <c r="A819" s="171">
        <v>22799</v>
      </c>
      <c r="B819" t="b">
        <f t="shared" si="120"/>
        <v>0</v>
      </c>
      <c r="C819" t="b">
        <f t="shared" si="121"/>
        <v>0</v>
      </c>
      <c r="D819" t="b">
        <f t="shared" si="122"/>
        <v>0</v>
      </c>
      <c r="E819" t="b">
        <f t="shared" si="123"/>
        <v>0</v>
      </c>
      <c r="F819" t="b">
        <f t="shared" si="124"/>
        <v>0</v>
      </c>
      <c r="L819" s="171">
        <v>22799</v>
      </c>
      <c r="M819" t="b">
        <f t="shared" si="125"/>
        <v>0</v>
      </c>
      <c r="N819" t="b">
        <f t="shared" si="126"/>
        <v>0</v>
      </c>
      <c r="O819" t="b">
        <f t="shared" si="127"/>
        <v>0</v>
      </c>
      <c r="P819" t="b">
        <f t="shared" si="128"/>
        <v>0</v>
      </c>
      <c r="Q819" t="b">
        <f t="shared" si="129"/>
        <v>1</v>
      </c>
    </row>
    <row r="820" spans="1:17" hidden="1">
      <c r="A820" s="170">
        <v>22800</v>
      </c>
      <c r="B820" t="b">
        <f t="shared" si="120"/>
        <v>1</v>
      </c>
      <c r="C820" t="b">
        <f t="shared" si="121"/>
        <v>0</v>
      </c>
      <c r="D820" t="b">
        <f t="shared" si="122"/>
        <v>0</v>
      </c>
      <c r="E820" t="b">
        <f t="shared" si="123"/>
        <v>0</v>
      </c>
      <c r="F820" t="b">
        <f t="shared" si="124"/>
        <v>0</v>
      </c>
      <c r="L820" s="170">
        <v>22800</v>
      </c>
      <c r="M820" t="b">
        <f t="shared" si="125"/>
        <v>0</v>
      </c>
      <c r="N820" t="b">
        <f t="shared" si="126"/>
        <v>0</v>
      </c>
      <c r="O820" t="b">
        <f t="shared" si="127"/>
        <v>0</v>
      </c>
      <c r="P820" t="b">
        <f t="shared" si="128"/>
        <v>0</v>
      </c>
      <c r="Q820" t="b">
        <f t="shared" si="129"/>
        <v>0</v>
      </c>
    </row>
    <row r="821" spans="1:17" hidden="1">
      <c r="A821" s="171">
        <v>22803</v>
      </c>
      <c r="B821" t="b">
        <f t="shared" si="120"/>
        <v>0</v>
      </c>
      <c r="C821" t="b">
        <f t="shared" si="121"/>
        <v>0</v>
      </c>
      <c r="D821" t="b">
        <f t="shared" si="122"/>
        <v>0</v>
      </c>
      <c r="E821" t="b">
        <f t="shared" si="123"/>
        <v>1</v>
      </c>
      <c r="F821" t="b">
        <f t="shared" si="124"/>
        <v>0</v>
      </c>
      <c r="L821" s="171">
        <v>22803</v>
      </c>
      <c r="M821" t="b">
        <f t="shared" si="125"/>
        <v>0</v>
      </c>
      <c r="N821" t="b">
        <f t="shared" si="126"/>
        <v>0</v>
      </c>
      <c r="O821" t="b">
        <f t="shared" si="127"/>
        <v>0</v>
      </c>
      <c r="P821" t="b">
        <f t="shared" si="128"/>
        <v>0</v>
      </c>
      <c r="Q821" t="b">
        <f t="shared" si="129"/>
        <v>0</v>
      </c>
    </row>
    <row r="822" spans="1:17" hidden="1">
      <c r="A822" s="170">
        <v>22823</v>
      </c>
      <c r="B822" t="b">
        <f t="shared" si="120"/>
        <v>0</v>
      </c>
      <c r="C822" t="b">
        <f t="shared" si="121"/>
        <v>0</v>
      </c>
      <c r="D822" t="b">
        <f t="shared" si="122"/>
        <v>0</v>
      </c>
      <c r="E822" t="b">
        <f t="shared" si="123"/>
        <v>1</v>
      </c>
      <c r="F822" t="b">
        <f t="shared" si="124"/>
        <v>0</v>
      </c>
      <c r="L822" s="170">
        <v>22823</v>
      </c>
      <c r="M822" t="b">
        <f t="shared" si="125"/>
        <v>0</v>
      </c>
      <c r="N822" t="b">
        <f t="shared" si="126"/>
        <v>0</v>
      </c>
      <c r="O822" t="b">
        <f t="shared" si="127"/>
        <v>0</v>
      </c>
      <c r="P822" t="b">
        <f t="shared" si="128"/>
        <v>0</v>
      </c>
      <c r="Q822" t="b">
        <f t="shared" si="129"/>
        <v>0</v>
      </c>
    </row>
    <row r="823" spans="1:17" hidden="1">
      <c r="A823" s="171">
        <v>22855</v>
      </c>
      <c r="B823" t="b">
        <f t="shared" si="120"/>
        <v>0</v>
      </c>
      <c r="C823" t="b">
        <f t="shared" si="121"/>
        <v>0</v>
      </c>
      <c r="D823" t="b">
        <f t="shared" si="122"/>
        <v>0</v>
      </c>
      <c r="E823" t="b">
        <f t="shared" si="123"/>
        <v>0</v>
      </c>
      <c r="F823" t="b">
        <f t="shared" si="124"/>
        <v>0</v>
      </c>
      <c r="L823" s="171">
        <v>22855</v>
      </c>
      <c r="M823" t="b">
        <f t="shared" si="125"/>
        <v>1</v>
      </c>
      <c r="N823" t="b">
        <f t="shared" si="126"/>
        <v>0</v>
      </c>
      <c r="O823" t="b">
        <f t="shared" si="127"/>
        <v>0</v>
      </c>
      <c r="P823" t="b">
        <f t="shared" si="128"/>
        <v>0</v>
      </c>
      <c r="Q823" t="b">
        <f t="shared" si="129"/>
        <v>0</v>
      </c>
    </row>
    <row r="824" spans="1:17" hidden="1">
      <c r="A824" s="170">
        <v>22856</v>
      </c>
      <c r="B824" t="b">
        <f t="shared" si="120"/>
        <v>0</v>
      </c>
      <c r="C824" t="b">
        <f t="shared" si="121"/>
        <v>0</v>
      </c>
      <c r="D824" t="b">
        <f t="shared" si="122"/>
        <v>0</v>
      </c>
      <c r="E824" t="b">
        <f t="shared" si="123"/>
        <v>0</v>
      </c>
      <c r="F824" t="b">
        <f t="shared" si="124"/>
        <v>0</v>
      </c>
      <c r="L824" s="170">
        <v>22856</v>
      </c>
      <c r="M824" t="b">
        <f t="shared" si="125"/>
        <v>0</v>
      </c>
      <c r="N824" t="b">
        <f t="shared" si="126"/>
        <v>1</v>
      </c>
      <c r="O824" t="b">
        <f t="shared" si="127"/>
        <v>0</v>
      </c>
      <c r="P824" t="b">
        <f t="shared" si="128"/>
        <v>0</v>
      </c>
      <c r="Q824" t="b">
        <f t="shared" si="129"/>
        <v>0</v>
      </c>
    </row>
    <row r="825" spans="1:17" hidden="1">
      <c r="A825" s="171">
        <v>22867</v>
      </c>
      <c r="B825" t="b">
        <f t="shared" si="120"/>
        <v>0</v>
      </c>
      <c r="C825" t="b">
        <f t="shared" si="121"/>
        <v>0</v>
      </c>
      <c r="D825" t="b">
        <f t="shared" si="122"/>
        <v>0</v>
      </c>
      <c r="E825" t="b">
        <f t="shared" si="123"/>
        <v>0</v>
      </c>
      <c r="F825" t="b">
        <f t="shared" si="124"/>
        <v>0</v>
      </c>
      <c r="L825" s="171">
        <v>22867</v>
      </c>
      <c r="M825" t="b">
        <f t="shared" si="125"/>
        <v>0</v>
      </c>
      <c r="N825" t="b">
        <f t="shared" si="126"/>
        <v>0</v>
      </c>
      <c r="O825" t="b">
        <f t="shared" si="127"/>
        <v>1</v>
      </c>
      <c r="P825" t="b">
        <f t="shared" si="128"/>
        <v>0</v>
      </c>
      <c r="Q825" t="b">
        <f t="shared" si="129"/>
        <v>0</v>
      </c>
    </row>
    <row r="826" spans="1:17" hidden="1">
      <c r="A826" s="170">
        <v>22876</v>
      </c>
      <c r="B826" t="b">
        <f t="shared" si="120"/>
        <v>0</v>
      </c>
      <c r="C826" t="b">
        <f t="shared" si="121"/>
        <v>0</v>
      </c>
      <c r="D826" t="b">
        <f t="shared" si="122"/>
        <v>0</v>
      </c>
      <c r="E826" t="b">
        <f t="shared" si="123"/>
        <v>0</v>
      </c>
      <c r="F826" t="b">
        <f t="shared" si="124"/>
        <v>0</v>
      </c>
      <c r="L826" s="170">
        <v>22876</v>
      </c>
      <c r="M826" t="b">
        <f t="shared" si="125"/>
        <v>0</v>
      </c>
      <c r="N826" t="b">
        <f t="shared" si="126"/>
        <v>1</v>
      </c>
      <c r="O826" t="b">
        <f t="shared" si="127"/>
        <v>0</v>
      </c>
      <c r="P826" t="b">
        <f t="shared" si="128"/>
        <v>0</v>
      </c>
      <c r="Q826" t="b">
        <f t="shared" si="129"/>
        <v>0</v>
      </c>
    </row>
    <row r="827" spans="1:17" hidden="1">
      <c r="A827" s="171">
        <v>22884</v>
      </c>
      <c r="B827" t="b">
        <f t="shared" si="120"/>
        <v>0</v>
      </c>
      <c r="C827" t="b">
        <f t="shared" si="121"/>
        <v>0</v>
      </c>
      <c r="D827" t="b">
        <f t="shared" si="122"/>
        <v>0</v>
      </c>
      <c r="E827" t="b">
        <f t="shared" si="123"/>
        <v>0</v>
      </c>
      <c r="F827" t="b">
        <f t="shared" si="124"/>
        <v>1</v>
      </c>
      <c r="L827" s="171">
        <v>22884</v>
      </c>
      <c r="M827" t="b">
        <f t="shared" si="125"/>
        <v>0</v>
      </c>
      <c r="N827" t="b">
        <f t="shared" si="126"/>
        <v>0</v>
      </c>
      <c r="O827" t="b">
        <f t="shared" si="127"/>
        <v>0</v>
      </c>
      <c r="P827" t="b">
        <f t="shared" si="128"/>
        <v>0</v>
      </c>
      <c r="Q827" t="b">
        <f t="shared" si="129"/>
        <v>0</v>
      </c>
    </row>
    <row r="828" spans="1:17" hidden="1">
      <c r="A828" s="170">
        <v>22885</v>
      </c>
      <c r="B828" t="b">
        <f t="shared" si="120"/>
        <v>0</v>
      </c>
      <c r="C828" t="b">
        <f t="shared" si="121"/>
        <v>0</v>
      </c>
      <c r="D828" t="b">
        <f t="shared" si="122"/>
        <v>0</v>
      </c>
      <c r="E828" t="b">
        <f t="shared" si="123"/>
        <v>0</v>
      </c>
      <c r="F828" t="b">
        <f t="shared" si="124"/>
        <v>0</v>
      </c>
      <c r="L828" s="170">
        <v>22885</v>
      </c>
      <c r="M828" t="b">
        <f t="shared" si="125"/>
        <v>1</v>
      </c>
      <c r="N828" t="b">
        <f t="shared" si="126"/>
        <v>0</v>
      </c>
      <c r="O828" t="b">
        <f t="shared" si="127"/>
        <v>0</v>
      </c>
      <c r="P828" t="b">
        <f t="shared" si="128"/>
        <v>0</v>
      </c>
      <c r="Q828" t="b">
        <f t="shared" si="129"/>
        <v>0</v>
      </c>
    </row>
    <row r="829" spans="1:17" hidden="1">
      <c r="A829" s="171">
        <v>22891</v>
      </c>
      <c r="B829" t="b">
        <f t="shared" si="120"/>
        <v>0</v>
      </c>
      <c r="C829" t="b">
        <f t="shared" si="121"/>
        <v>1</v>
      </c>
      <c r="D829" t="b">
        <f t="shared" si="122"/>
        <v>0</v>
      </c>
      <c r="E829" t="b">
        <f t="shared" si="123"/>
        <v>0</v>
      </c>
      <c r="F829" t="b">
        <f t="shared" si="124"/>
        <v>0</v>
      </c>
      <c r="L829" s="171">
        <v>22891</v>
      </c>
      <c r="M829" t="b">
        <f t="shared" si="125"/>
        <v>0</v>
      </c>
      <c r="N829" t="b">
        <f t="shared" si="126"/>
        <v>0</v>
      </c>
      <c r="O829" t="b">
        <f t="shared" si="127"/>
        <v>0</v>
      </c>
      <c r="P829" t="b">
        <f t="shared" si="128"/>
        <v>0</v>
      </c>
      <c r="Q829" t="b">
        <f t="shared" si="129"/>
        <v>0</v>
      </c>
    </row>
    <row r="830" spans="1:17" hidden="1">
      <c r="A830" s="170">
        <v>22892</v>
      </c>
      <c r="B830" t="b">
        <f t="shared" si="120"/>
        <v>0</v>
      </c>
      <c r="C830" t="b">
        <f t="shared" si="121"/>
        <v>0</v>
      </c>
      <c r="D830" t="b">
        <f t="shared" si="122"/>
        <v>1</v>
      </c>
      <c r="E830" t="b">
        <f t="shared" si="123"/>
        <v>0</v>
      </c>
      <c r="F830" t="b">
        <f t="shared" si="124"/>
        <v>0</v>
      </c>
      <c r="L830" s="170">
        <v>22892</v>
      </c>
      <c r="M830" t="b">
        <f t="shared" si="125"/>
        <v>0</v>
      </c>
      <c r="N830" t="b">
        <f t="shared" si="126"/>
        <v>0</v>
      </c>
      <c r="O830" t="b">
        <f t="shared" si="127"/>
        <v>0</v>
      </c>
      <c r="P830" t="b">
        <f t="shared" si="128"/>
        <v>0</v>
      </c>
      <c r="Q830" t="b">
        <f t="shared" si="129"/>
        <v>0</v>
      </c>
    </row>
    <row r="831" spans="1:17">
      <c r="A831" s="171">
        <v>22899</v>
      </c>
      <c r="B831" t="b">
        <f t="shared" si="120"/>
        <v>0</v>
      </c>
      <c r="C831" t="b">
        <f t="shared" si="121"/>
        <v>0</v>
      </c>
      <c r="D831" t="b">
        <f t="shared" si="122"/>
        <v>0</v>
      </c>
      <c r="E831" t="b">
        <f t="shared" si="123"/>
        <v>0</v>
      </c>
      <c r="F831" t="b">
        <f t="shared" si="124"/>
        <v>0</v>
      </c>
      <c r="L831" s="171">
        <v>22899</v>
      </c>
      <c r="M831" t="b">
        <f t="shared" si="125"/>
        <v>0</v>
      </c>
      <c r="N831" t="b">
        <f t="shared" si="126"/>
        <v>0</v>
      </c>
      <c r="O831" t="b">
        <f t="shared" si="127"/>
        <v>0</v>
      </c>
      <c r="P831" t="b">
        <f t="shared" si="128"/>
        <v>0</v>
      </c>
      <c r="Q831" t="b">
        <f t="shared" si="129"/>
        <v>1</v>
      </c>
    </row>
    <row r="832" spans="1:17" hidden="1">
      <c r="A832" s="170">
        <v>22900</v>
      </c>
      <c r="B832" t="b">
        <f t="shared" si="120"/>
        <v>1</v>
      </c>
      <c r="C832" t="b">
        <f t="shared" si="121"/>
        <v>0</v>
      </c>
      <c r="D832" t="b">
        <f t="shared" si="122"/>
        <v>0</v>
      </c>
      <c r="E832" t="b">
        <f t="shared" si="123"/>
        <v>0</v>
      </c>
      <c r="F832" t="b">
        <f t="shared" si="124"/>
        <v>0</v>
      </c>
      <c r="L832" s="170">
        <v>22900</v>
      </c>
      <c r="M832" t="b">
        <f t="shared" si="125"/>
        <v>0</v>
      </c>
      <c r="N832" t="b">
        <f t="shared" si="126"/>
        <v>0</v>
      </c>
      <c r="O832" t="b">
        <f t="shared" si="127"/>
        <v>0</v>
      </c>
      <c r="P832" t="b">
        <f t="shared" si="128"/>
        <v>0</v>
      </c>
      <c r="Q832" t="b">
        <f t="shared" si="129"/>
        <v>0</v>
      </c>
    </row>
    <row r="833" spans="1:17" hidden="1">
      <c r="A833" s="171">
        <v>22902</v>
      </c>
      <c r="B833" t="b">
        <f t="shared" si="120"/>
        <v>0</v>
      </c>
      <c r="C833" t="b">
        <f t="shared" si="121"/>
        <v>0</v>
      </c>
      <c r="D833" t="b">
        <f t="shared" si="122"/>
        <v>1</v>
      </c>
      <c r="E833" t="b">
        <f t="shared" si="123"/>
        <v>0</v>
      </c>
      <c r="F833" t="b">
        <f t="shared" si="124"/>
        <v>0</v>
      </c>
      <c r="L833" s="171">
        <v>22902</v>
      </c>
      <c r="M833" t="b">
        <f t="shared" si="125"/>
        <v>0</v>
      </c>
      <c r="N833" t="b">
        <f t="shared" si="126"/>
        <v>0</v>
      </c>
      <c r="O833" t="b">
        <f t="shared" si="127"/>
        <v>0</v>
      </c>
      <c r="P833" t="b">
        <f t="shared" si="128"/>
        <v>0</v>
      </c>
      <c r="Q833" t="b">
        <f t="shared" si="129"/>
        <v>0</v>
      </c>
    </row>
    <row r="834" spans="1:17" hidden="1">
      <c r="A834" s="170">
        <v>22911</v>
      </c>
      <c r="B834" t="b">
        <f t="shared" si="120"/>
        <v>0</v>
      </c>
      <c r="C834" t="b">
        <f t="shared" si="121"/>
        <v>1</v>
      </c>
      <c r="D834" t="b">
        <f t="shared" si="122"/>
        <v>0</v>
      </c>
      <c r="E834" t="b">
        <f t="shared" si="123"/>
        <v>0</v>
      </c>
      <c r="F834" t="b">
        <f t="shared" si="124"/>
        <v>0</v>
      </c>
      <c r="L834" s="170">
        <v>22911</v>
      </c>
      <c r="M834" t="b">
        <f t="shared" si="125"/>
        <v>0</v>
      </c>
      <c r="N834" t="b">
        <f t="shared" si="126"/>
        <v>0</v>
      </c>
      <c r="O834" t="b">
        <f t="shared" si="127"/>
        <v>0</v>
      </c>
      <c r="P834" t="b">
        <f t="shared" si="128"/>
        <v>0</v>
      </c>
      <c r="Q834" t="b">
        <f t="shared" si="129"/>
        <v>0</v>
      </c>
    </row>
    <row r="835" spans="1:17" hidden="1">
      <c r="A835" s="171">
        <v>22914</v>
      </c>
      <c r="B835" t="b">
        <f t="shared" ref="B835:B898" si="130">+RIGHT(A835,1)="0"</f>
        <v>0</v>
      </c>
      <c r="C835" t="b">
        <f t="shared" ref="C835:C898" si="131">+RIGHT(A835,1)="1"</f>
        <v>0</v>
      </c>
      <c r="D835" t="b">
        <f t="shared" ref="D835:D898" si="132">+RIGHT(A835,1)="2"</f>
        <v>0</v>
      </c>
      <c r="E835" t="b">
        <f t="shared" ref="E835:E898" si="133">+RIGHT(A835,1)="3"</f>
        <v>0</v>
      </c>
      <c r="F835" t="b">
        <f t="shared" ref="F835:F898" si="134">+RIGHT(A835,1)="4"</f>
        <v>1</v>
      </c>
      <c r="L835" s="171">
        <v>22914</v>
      </c>
      <c r="M835" t="b">
        <f t="shared" ref="M835:M898" si="135">+RIGHT(L835,1)="5"</f>
        <v>0</v>
      </c>
      <c r="N835" t="b">
        <f t="shared" ref="N835:N898" si="136">+RIGHT(L835,1)="6"</f>
        <v>0</v>
      </c>
      <c r="O835" t="b">
        <f t="shared" ref="O835:O898" si="137">+RIGHT(L835,1)="7"</f>
        <v>0</v>
      </c>
      <c r="P835" t="b">
        <f t="shared" ref="P835:P898" si="138">+RIGHT(L835,1)="8"</f>
        <v>0</v>
      </c>
      <c r="Q835" t="b">
        <f t="shared" ref="Q835:Q898" si="139">+RIGHT(L835,1)="9"</f>
        <v>0</v>
      </c>
    </row>
    <row r="836" spans="1:17" hidden="1">
      <c r="A836" s="170">
        <v>22922</v>
      </c>
      <c r="B836" t="b">
        <f t="shared" si="130"/>
        <v>0</v>
      </c>
      <c r="C836" t="b">
        <f t="shared" si="131"/>
        <v>0</v>
      </c>
      <c r="D836" t="b">
        <f t="shared" si="132"/>
        <v>1</v>
      </c>
      <c r="E836" t="b">
        <f t="shared" si="133"/>
        <v>0</v>
      </c>
      <c r="F836" t="b">
        <f t="shared" si="134"/>
        <v>0</v>
      </c>
      <c r="L836" s="170">
        <v>22922</v>
      </c>
      <c r="M836" t="b">
        <f t="shared" si="135"/>
        <v>0</v>
      </c>
      <c r="N836" t="b">
        <f t="shared" si="136"/>
        <v>0</v>
      </c>
      <c r="O836" t="b">
        <f t="shared" si="137"/>
        <v>0</v>
      </c>
      <c r="P836" t="b">
        <f t="shared" si="138"/>
        <v>0</v>
      </c>
      <c r="Q836" t="b">
        <f t="shared" si="139"/>
        <v>0</v>
      </c>
    </row>
    <row r="837" spans="1:17" hidden="1">
      <c r="A837" s="171">
        <v>22948</v>
      </c>
      <c r="B837" t="b">
        <f t="shared" si="130"/>
        <v>0</v>
      </c>
      <c r="C837" t="b">
        <f t="shared" si="131"/>
        <v>0</v>
      </c>
      <c r="D837" t="b">
        <f t="shared" si="132"/>
        <v>0</v>
      </c>
      <c r="E837" t="b">
        <f t="shared" si="133"/>
        <v>0</v>
      </c>
      <c r="F837" t="b">
        <f t="shared" si="134"/>
        <v>0</v>
      </c>
      <c r="L837" s="171">
        <v>22948</v>
      </c>
      <c r="M837" t="b">
        <f t="shared" si="135"/>
        <v>0</v>
      </c>
      <c r="N837" t="b">
        <f t="shared" si="136"/>
        <v>0</v>
      </c>
      <c r="O837" t="b">
        <f t="shared" si="137"/>
        <v>0</v>
      </c>
      <c r="P837" t="b">
        <f t="shared" si="138"/>
        <v>1</v>
      </c>
      <c r="Q837" t="b">
        <f t="shared" si="139"/>
        <v>0</v>
      </c>
    </row>
    <row r="838" spans="1:17" hidden="1">
      <c r="A838" s="170">
        <v>22951</v>
      </c>
      <c r="B838" t="b">
        <f t="shared" si="130"/>
        <v>0</v>
      </c>
      <c r="C838" t="b">
        <f t="shared" si="131"/>
        <v>1</v>
      </c>
      <c r="D838" t="b">
        <f t="shared" si="132"/>
        <v>0</v>
      </c>
      <c r="E838" t="b">
        <f t="shared" si="133"/>
        <v>0</v>
      </c>
      <c r="F838" t="b">
        <f t="shared" si="134"/>
        <v>0</v>
      </c>
      <c r="L838" s="170">
        <v>22951</v>
      </c>
      <c r="M838" t="b">
        <f t="shared" si="135"/>
        <v>0</v>
      </c>
      <c r="N838" t="b">
        <f t="shared" si="136"/>
        <v>0</v>
      </c>
      <c r="O838" t="b">
        <f t="shared" si="137"/>
        <v>0</v>
      </c>
      <c r="P838" t="b">
        <f t="shared" si="138"/>
        <v>0</v>
      </c>
      <c r="Q838" t="b">
        <f t="shared" si="139"/>
        <v>0</v>
      </c>
    </row>
    <row r="839" spans="1:17" hidden="1">
      <c r="A839" s="171">
        <v>22960</v>
      </c>
      <c r="B839" t="b">
        <f t="shared" si="130"/>
        <v>1</v>
      </c>
      <c r="C839" t="b">
        <f t="shared" si="131"/>
        <v>0</v>
      </c>
      <c r="D839" t="b">
        <f t="shared" si="132"/>
        <v>0</v>
      </c>
      <c r="E839" t="b">
        <f t="shared" si="133"/>
        <v>0</v>
      </c>
      <c r="F839" t="b">
        <f t="shared" si="134"/>
        <v>0</v>
      </c>
      <c r="L839" s="171">
        <v>22960</v>
      </c>
      <c r="M839" t="b">
        <f t="shared" si="135"/>
        <v>0</v>
      </c>
      <c r="N839" t="b">
        <f t="shared" si="136"/>
        <v>0</v>
      </c>
      <c r="O839" t="b">
        <f t="shared" si="137"/>
        <v>0</v>
      </c>
      <c r="P839" t="b">
        <f t="shared" si="138"/>
        <v>0</v>
      </c>
      <c r="Q839" t="b">
        <f t="shared" si="139"/>
        <v>0</v>
      </c>
    </row>
    <row r="840" spans="1:17" hidden="1">
      <c r="A840" s="170">
        <v>22964</v>
      </c>
      <c r="B840" t="b">
        <f t="shared" si="130"/>
        <v>0</v>
      </c>
      <c r="C840" t="b">
        <f t="shared" si="131"/>
        <v>0</v>
      </c>
      <c r="D840" t="b">
        <f t="shared" si="132"/>
        <v>0</v>
      </c>
      <c r="E840" t="b">
        <f t="shared" si="133"/>
        <v>0</v>
      </c>
      <c r="F840" t="b">
        <f t="shared" si="134"/>
        <v>1</v>
      </c>
      <c r="L840" s="170">
        <v>22964</v>
      </c>
      <c r="M840" t="b">
        <f t="shared" si="135"/>
        <v>0</v>
      </c>
      <c r="N840" t="b">
        <f t="shared" si="136"/>
        <v>0</v>
      </c>
      <c r="O840" t="b">
        <f t="shared" si="137"/>
        <v>0</v>
      </c>
      <c r="P840" t="b">
        <f t="shared" si="138"/>
        <v>0</v>
      </c>
      <c r="Q840" t="b">
        <f t="shared" si="139"/>
        <v>0</v>
      </c>
    </row>
    <row r="841" spans="1:17" hidden="1">
      <c r="A841" s="171">
        <v>22967</v>
      </c>
      <c r="B841" t="b">
        <f t="shared" si="130"/>
        <v>0</v>
      </c>
      <c r="C841" t="b">
        <f t="shared" si="131"/>
        <v>0</v>
      </c>
      <c r="D841" t="b">
        <f t="shared" si="132"/>
        <v>0</v>
      </c>
      <c r="E841" t="b">
        <f t="shared" si="133"/>
        <v>0</v>
      </c>
      <c r="F841" t="b">
        <f t="shared" si="134"/>
        <v>0</v>
      </c>
      <c r="L841" s="171">
        <v>22967</v>
      </c>
      <c r="M841" t="b">
        <f t="shared" si="135"/>
        <v>0</v>
      </c>
      <c r="N841" t="b">
        <f t="shared" si="136"/>
        <v>0</v>
      </c>
      <c r="O841" t="b">
        <f t="shared" si="137"/>
        <v>1</v>
      </c>
      <c r="P841" t="b">
        <f t="shared" si="138"/>
        <v>0</v>
      </c>
      <c r="Q841" t="b">
        <f t="shared" si="139"/>
        <v>0</v>
      </c>
    </row>
    <row r="842" spans="1:17" hidden="1">
      <c r="A842" s="170">
        <v>22984</v>
      </c>
      <c r="B842" t="b">
        <f t="shared" si="130"/>
        <v>0</v>
      </c>
      <c r="C842" t="b">
        <f t="shared" si="131"/>
        <v>0</v>
      </c>
      <c r="D842" t="b">
        <f t="shared" si="132"/>
        <v>0</v>
      </c>
      <c r="E842" t="b">
        <f t="shared" si="133"/>
        <v>0</v>
      </c>
      <c r="F842" t="b">
        <f t="shared" si="134"/>
        <v>1</v>
      </c>
      <c r="L842" s="170">
        <v>22984</v>
      </c>
      <c r="M842" t="b">
        <f t="shared" si="135"/>
        <v>0</v>
      </c>
      <c r="N842" t="b">
        <f t="shared" si="136"/>
        <v>0</v>
      </c>
      <c r="O842" t="b">
        <f t="shared" si="137"/>
        <v>0</v>
      </c>
      <c r="P842" t="b">
        <f t="shared" si="138"/>
        <v>0</v>
      </c>
      <c r="Q842" t="b">
        <f t="shared" si="139"/>
        <v>0</v>
      </c>
    </row>
    <row r="843" spans="1:17" hidden="1">
      <c r="A843" s="171">
        <v>23004</v>
      </c>
      <c r="B843" t="b">
        <f t="shared" si="130"/>
        <v>0</v>
      </c>
      <c r="C843" t="b">
        <f t="shared" si="131"/>
        <v>0</v>
      </c>
      <c r="D843" t="b">
        <f t="shared" si="132"/>
        <v>0</v>
      </c>
      <c r="E843" t="b">
        <f t="shared" si="133"/>
        <v>0</v>
      </c>
      <c r="F843" t="b">
        <f t="shared" si="134"/>
        <v>1</v>
      </c>
      <c r="L843" s="171">
        <v>23004</v>
      </c>
      <c r="M843" t="b">
        <f t="shared" si="135"/>
        <v>0</v>
      </c>
      <c r="N843" t="b">
        <f t="shared" si="136"/>
        <v>0</v>
      </c>
      <c r="O843" t="b">
        <f t="shared" si="137"/>
        <v>0</v>
      </c>
      <c r="P843" t="b">
        <f t="shared" si="138"/>
        <v>0</v>
      </c>
      <c r="Q843" t="b">
        <f t="shared" si="139"/>
        <v>0</v>
      </c>
    </row>
    <row r="844" spans="1:17" hidden="1">
      <c r="A844" s="170">
        <v>23008</v>
      </c>
      <c r="B844" t="b">
        <f t="shared" si="130"/>
        <v>0</v>
      </c>
      <c r="C844" t="b">
        <f t="shared" si="131"/>
        <v>0</v>
      </c>
      <c r="D844" t="b">
        <f t="shared" si="132"/>
        <v>0</v>
      </c>
      <c r="E844" t="b">
        <f t="shared" si="133"/>
        <v>0</v>
      </c>
      <c r="F844" t="b">
        <f t="shared" si="134"/>
        <v>0</v>
      </c>
      <c r="L844" s="170">
        <v>23008</v>
      </c>
      <c r="M844" t="b">
        <f t="shared" si="135"/>
        <v>0</v>
      </c>
      <c r="N844" t="b">
        <f t="shared" si="136"/>
        <v>0</v>
      </c>
      <c r="O844" t="b">
        <f t="shared" si="137"/>
        <v>0</v>
      </c>
      <c r="P844" t="b">
        <f t="shared" si="138"/>
        <v>1</v>
      </c>
      <c r="Q844" t="b">
        <f t="shared" si="139"/>
        <v>0</v>
      </c>
    </row>
    <row r="845" spans="1:17" hidden="1">
      <c r="A845" s="171">
        <v>23014</v>
      </c>
      <c r="B845" t="b">
        <f t="shared" si="130"/>
        <v>0</v>
      </c>
      <c r="C845" t="b">
        <f t="shared" si="131"/>
        <v>0</v>
      </c>
      <c r="D845" t="b">
        <f t="shared" si="132"/>
        <v>0</v>
      </c>
      <c r="E845" t="b">
        <f t="shared" si="133"/>
        <v>0</v>
      </c>
      <c r="F845" t="b">
        <f t="shared" si="134"/>
        <v>1</v>
      </c>
      <c r="L845" s="171">
        <v>23014</v>
      </c>
      <c r="M845" t="b">
        <f t="shared" si="135"/>
        <v>0</v>
      </c>
      <c r="N845" t="b">
        <f t="shared" si="136"/>
        <v>0</v>
      </c>
      <c r="O845" t="b">
        <f t="shared" si="137"/>
        <v>0</v>
      </c>
      <c r="P845" t="b">
        <f t="shared" si="138"/>
        <v>0</v>
      </c>
      <c r="Q845" t="b">
        <f t="shared" si="139"/>
        <v>0</v>
      </c>
    </row>
    <row r="846" spans="1:17" hidden="1">
      <c r="A846" s="170">
        <v>23018</v>
      </c>
      <c r="B846" t="b">
        <f t="shared" si="130"/>
        <v>0</v>
      </c>
      <c r="C846" t="b">
        <f t="shared" si="131"/>
        <v>0</v>
      </c>
      <c r="D846" t="b">
        <f t="shared" si="132"/>
        <v>0</v>
      </c>
      <c r="E846" t="b">
        <f t="shared" si="133"/>
        <v>0</v>
      </c>
      <c r="F846" t="b">
        <f t="shared" si="134"/>
        <v>0</v>
      </c>
      <c r="L846" s="170">
        <v>23018</v>
      </c>
      <c r="M846" t="b">
        <f t="shared" si="135"/>
        <v>0</v>
      </c>
      <c r="N846" t="b">
        <f t="shared" si="136"/>
        <v>0</v>
      </c>
      <c r="O846" t="b">
        <f t="shared" si="137"/>
        <v>0</v>
      </c>
      <c r="P846" t="b">
        <f t="shared" si="138"/>
        <v>1</v>
      </c>
      <c r="Q846" t="b">
        <f t="shared" si="139"/>
        <v>0</v>
      </c>
    </row>
    <row r="847" spans="1:17" hidden="1">
      <c r="A847" s="171">
        <v>23024</v>
      </c>
      <c r="B847" t="b">
        <f t="shared" si="130"/>
        <v>0</v>
      </c>
      <c r="C847" t="b">
        <f t="shared" si="131"/>
        <v>0</v>
      </c>
      <c r="D847" t="b">
        <f t="shared" si="132"/>
        <v>0</v>
      </c>
      <c r="E847" t="b">
        <f t="shared" si="133"/>
        <v>0</v>
      </c>
      <c r="F847" t="b">
        <f t="shared" si="134"/>
        <v>1</v>
      </c>
      <c r="L847" s="171">
        <v>23024</v>
      </c>
      <c r="M847" t="b">
        <f t="shared" si="135"/>
        <v>0</v>
      </c>
      <c r="N847" t="b">
        <f t="shared" si="136"/>
        <v>0</v>
      </c>
      <c r="O847" t="b">
        <f t="shared" si="137"/>
        <v>0</v>
      </c>
      <c r="P847" t="b">
        <f t="shared" si="138"/>
        <v>0</v>
      </c>
      <c r="Q847" t="b">
        <f t="shared" si="139"/>
        <v>0</v>
      </c>
    </row>
    <row r="848" spans="1:17" hidden="1">
      <c r="A848" s="170">
        <v>23035</v>
      </c>
      <c r="B848" t="b">
        <f t="shared" si="130"/>
        <v>0</v>
      </c>
      <c r="C848" t="b">
        <f t="shared" si="131"/>
        <v>0</v>
      </c>
      <c r="D848" t="b">
        <f t="shared" si="132"/>
        <v>0</v>
      </c>
      <c r="E848" t="b">
        <f t="shared" si="133"/>
        <v>0</v>
      </c>
      <c r="F848" t="b">
        <f t="shared" si="134"/>
        <v>0</v>
      </c>
      <c r="L848" s="170">
        <v>23035</v>
      </c>
      <c r="M848" t="b">
        <f t="shared" si="135"/>
        <v>1</v>
      </c>
      <c r="N848" t="b">
        <f t="shared" si="136"/>
        <v>0</v>
      </c>
      <c r="O848" t="b">
        <f t="shared" si="137"/>
        <v>0</v>
      </c>
      <c r="P848" t="b">
        <f t="shared" si="138"/>
        <v>0</v>
      </c>
      <c r="Q848" t="b">
        <f t="shared" si="139"/>
        <v>0</v>
      </c>
    </row>
    <row r="849" spans="1:17">
      <c r="A849" s="171">
        <v>23039</v>
      </c>
      <c r="B849" t="b">
        <f t="shared" si="130"/>
        <v>0</v>
      </c>
      <c r="C849" t="b">
        <f t="shared" si="131"/>
        <v>0</v>
      </c>
      <c r="D849" t="b">
        <f t="shared" si="132"/>
        <v>0</v>
      </c>
      <c r="E849" t="b">
        <f t="shared" si="133"/>
        <v>0</v>
      </c>
      <c r="F849" t="b">
        <f t="shared" si="134"/>
        <v>0</v>
      </c>
      <c r="L849" s="171">
        <v>23039</v>
      </c>
      <c r="M849" t="b">
        <f t="shared" si="135"/>
        <v>0</v>
      </c>
      <c r="N849" t="b">
        <f t="shared" si="136"/>
        <v>0</v>
      </c>
      <c r="O849" t="b">
        <f t="shared" si="137"/>
        <v>0</v>
      </c>
      <c r="P849" t="b">
        <f t="shared" si="138"/>
        <v>0</v>
      </c>
      <c r="Q849" t="b">
        <f t="shared" si="139"/>
        <v>1</v>
      </c>
    </row>
    <row r="850" spans="1:17" hidden="1">
      <c r="A850" s="170">
        <v>23041</v>
      </c>
      <c r="B850" t="b">
        <f t="shared" si="130"/>
        <v>0</v>
      </c>
      <c r="C850" t="b">
        <f t="shared" si="131"/>
        <v>1</v>
      </c>
      <c r="D850" t="b">
        <f t="shared" si="132"/>
        <v>0</v>
      </c>
      <c r="E850" t="b">
        <f t="shared" si="133"/>
        <v>0</v>
      </c>
      <c r="F850" t="b">
        <f t="shared" si="134"/>
        <v>0</v>
      </c>
      <c r="L850" s="170">
        <v>23041</v>
      </c>
      <c r="M850" t="b">
        <f t="shared" si="135"/>
        <v>0</v>
      </c>
      <c r="N850" t="b">
        <f t="shared" si="136"/>
        <v>0</v>
      </c>
      <c r="O850" t="b">
        <f t="shared" si="137"/>
        <v>0</v>
      </c>
      <c r="P850" t="b">
        <f t="shared" si="138"/>
        <v>0</v>
      </c>
      <c r="Q850" t="b">
        <f t="shared" si="139"/>
        <v>0</v>
      </c>
    </row>
    <row r="851" spans="1:17" hidden="1">
      <c r="A851" s="171">
        <v>23064</v>
      </c>
      <c r="B851" t="b">
        <f t="shared" si="130"/>
        <v>0</v>
      </c>
      <c r="C851" t="b">
        <f t="shared" si="131"/>
        <v>0</v>
      </c>
      <c r="D851" t="b">
        <f t="shared" si="132"/>
        <v>0</v>
      </c>
      <c r="E851" t="b">
        <f t="shared" si="133"/>
        <v>0</v>
      </c>
      <c r="F851" t="b">
        <f t="shared" si="134"/>
        <v>1</v>
      </c>
      <c r="L851" s="171">
        <v>23064</v>
      </c>
      <c r="M851" t="b">
        <f t="shared" si="135"/>
        <v>0</v>
      </c>
      <c r="N851" t="b">
        <f t="shared" si="136"/>
        <v>0</v>
      </c>
      <c r="O851" t="b">
        <f t="shared" si="137"/>
        <v>0</v>
      </c>
      <c r="P851" t="b">
        <f t="shared" si="138"/>
        <v>0</v>
      </c>
      <c r="Q851" t="b">
        <f t="shared" si="139"/>
        <v>0</v>
      </c>
    </row>
    <row r="852" spans="1:17" hidden="1">
      <c r="A852" s="170">
        <v>23072</v>
      </c>
      <c r="B852" t="b">
        <f t="shared" si="130"/>
        <v>0</v>
      </c>
      <c r="C852" t="b">
        <f t="shared" si="131"/>
        <v>0</v>
      </c>
      <c r="D852" t="b">
        <f t="shared" si="132"/>
        <v>1</v>
      </c>
      <c r="E852" t="b">
        <f t="shared" si="133"/>
        <v>0</v>
      </c>
      <c r="F852" t="b">
        <f t="shared" si="134"/>
        <v>0</v>
      </c>
      <c r="L852" s="170">
        <v>23072</v>
      </c>
      <c r="M852" t="b">
        <f t="shared" si="135"/>
        <v>0</v>
      </c>
      <c r="N852" t="b">
        <f t="shared" si="136"/>
        <v>0</v>
      </c>
      <c r="O852" t="b">
        <f t="shared" si="137"/>
        <v>0</v>
      </c>
      <c r="P852" t="b">
        <f t="shared" si="138"/>
        <v>0</v>
      </c>
      <c r="Q852" t="b">
        <f t="shared" si="139"/>
        <v>0</v>
      </c>
    </row>
    <row r="853" spans="1:17" hidden="1">
      <c r="A853" s="171">
        <v>23074</v>
      </c>
      <c r="B853" t="b">
        <f t="shared" si="130"/>
        <v>0</v>
      </c>
      <c r="C853" t="b">
        <f t="shared" si="131"/>
        <v>0</v>
      </c>
      <c r="D853" t="b">
        <f t="shared" si="132"/>
        <v>0</v>
      </c>
      <c r="E853" t="b">
        <f t="shared" si="133"/>
        <v>0</v>
      </c>
      <c r="F853" t="b">
        <f t="shared" si="134"/>
        <v>1</v>
      </c>
      <c r="L853" s="171">
        <v>23074</v>
      </c>
      <c r="M853" t="b">
        <f t="shared" si="135"/>
        <v>0</v>
      </c>
      <c r="N853" t="b">
        <f t="shared" si="136"/>
        <v>0</v>
      </c>
      <c r="O853" t="b">
        <f t="shared" si="137"/>
        <v>0</v>
      </c>
      <c r="P853" t="b">
        <f t="shared" si="138"/>
        <v>0</v>
      </c>
      <c r="Q853" t="b">
        <f t="shared" si="139"/>
        <v>0</v>
      </c>
    </row>
    <row r="854" spans="1:17" hidden="1">
      <c r="A854" s="170">
        <v>23075</v>
      </c>
      <c r="B854" t="b">
        <f t="shared" si="130"/>
        <v>0</v>
      </c>
      <c r="C854" t="b">
        <f t="shared" si="131"/>
        <v>0</v>
      </c>
      <c r="D854" t="b">
        <f t="shared" si="132"/>
        <v>0</v>
      </c>
      <c r="E854" t="b">
        <f t="shared" si="133"/>
        <v>0</v>
      </c>
      <c r="F854" t="b">
        <f t="shared" si="134"/>
        <v>0</v>
      </c>
      <c r="L854" s="170">
        <v>23075</v>
      </c>
      <c r="M854" t="b">
        <f t="shared" si="135"/>
        <v>1</v>
      </c>
      <c r="N854" t="b">
        <f t="shared" si="136"/>
        <v>0</v>
      </c>
      <c r="O854" t="b">
        <f t="shared" si="137"/>
        <v>0</v>
      </c>
      <c r="P854" t="b">
        <f t="shared" si="138"/>
        <v>0</v>
      </c>
      <c r="Q854" t="b">
        <f t="shared" si="139"/>
        <v>0</v>
      </c>
    </row>
    <row r="855" spans="1:17" hidden="1">
      <c r="A855" s="171">
        <v>23083</v>
      </c>
      <c r="B855" t="b">
        <f t="shared" si="130"/>
        <v>0</v>
      </c>
      <c r="C855" t="b">
        <f t="shared" si="131"/>
        <v>0</v>
      </c>
      <c r="D855" t="b">
        <f t="shared" si="132"/>
        <v>0</v>
      </c>
      <c r="E855" t="b">
        <f t="shared" si="133"/>
        <v>1</v>
      </c>
      <c r="F855" t="b">
        <f t="shared" si="134"/>
        <v>0</v>
      </c>
      <c r="L855" s="171">
        <v>23083</v>
      </c>
      <c r="M855" t="b">
        <f t="shared" si="135"/>
        <v>0</v>
      </c>
      <c r="N855" t="b">
        <f t="shared" si="136"/>
        <v>0</v>
      </c>
      <c r="O855" t="b">
        <f t="shared" si="137"/>
        <v>0</v>
      </c>
      <c r="P855" t="b">
        <f t="shared" si="138"/>
        <v>0</v>
      </c>
      <c r="Q855" t="b">
        <f t="shared" si="139"/>
        <v>0</v>
      </c>
    </row>
    <row r="856" spans="1:17" hidden="1">
      <c r="A856" s="170">
        <v>23107</v>
      </c>
      <c r="B856" t="b">
        <f t="shared" si="130"/>
        <v>0</v>
      </c>
      <c r="C856" t="b">
        <f t="shared" si="131"/>
        <v>0</v>
      </c>
      <c r="D856" t="b">
        <f t="shared" si="132"/>
        <v>0</v>
      </c>
      <c r="E856" t="b">
        <f t="shared" si="133"/>
        <v>0</v>
      </c>
      <c r="F856" t="b">
        <f t="shared" si="134"/>
        <v>0</v>
      </c>
      <c r="L856" s="170">
        <v>23107</v>
      </c>
      <c r="M856" t="b">
        <f t="shared" si="135"/>
        <v>0</v>
      </c>
      <c r="N856" t="b">
        <f t="shared" si="136"/>
        <v>0</v>
      </c>
      <c r="O856" t="b">
        <f t="shared" si="137"/>
        <v>1</v>
      </c>
      <c r="P856" t="b">
        <f t="shared" si="138"/>
        <v>0</v>
      </c>
      <c r="Q856" t="b">
        <f t="shared" si="139"/>
        <v>0</v>
      </c>
    </row>
    <row r="857" spans="1:17" hidden="1">
      <c r="A857" s="171">
        <v>23111</v>
      </c>
      <c r="B857" t="b">
        <f t="shared" si="130"/>
        <v>0</v>
      </c>
      <c r="C857" t="b">
        <f t="shared" si="131"/>
        <v>1</v>
      </c>
      <c r="D857" t="b">
        <f t="shared" si="132"/>
        <v>0</v>
      </c>
      <c r="E857" t="b">
        <f t="shared" si="133"/>
        <v>0</v>
      </c>
      <c r="F857" t="b">
        <f t="shared" si="134"/>
        <v>0</v>
      </c>
      <c r="L857" s="171">
        <v>23111</v>
      </c>
      <c r="M857" t="b">
        <f t="shared" si="135"/>
        <v>0</v>
      </c>
      <c r="N857" t="b">
        <f t="shared" si="136"/>
        <v>0</v>
      </c>
      <c r="O857" t="b">
        <f t="shared" si="137"/>
        <v>0</v>
      </c>
      <c r="P857" t="b">
        <f t="shared" si="138"/>
        <v>0</v>
      </c>
      <c r="Q857" t="b">
        <f t="shared" si="139"/>
        <v>0</v>
      </c>
    </row>
    <row r="858" spans="1:17" hidden="1">
      <c r="A858" s="170">
        <v>23114</v>
      </c>
      <c r="B858" t="b">
        <f t="shared" si="130"/>
        <v>0</v>
      </c>
      <c r="C858" t="b">
        <f t="shared" si="131"/>
        <v>0</v>
      </c>
      <c r="D858" t="b">
        <f t="shared" si="132"/>
        <v>0</v>
      </c>
      <c r="E858" t="b">
        <f t="shared" si="133"/>
        <v>0</v>
      </c>
      <c r="F858" t="b">
        <f t="shared" si="134"/>
        <v>1</v>
      </c>
      <c r="L858" s="170">
        <v>23114</v>
      </c>
      <c r="M858" t="b">
        <f t="shared" si="135"/>
        <v>0</v>
      </c>
      <c r="N858" t="b">
        <f t="shared" si="136"/>
        <v>0</v>
      </c>
      <c r="O858" t="b">
        <f t="shared" si="137"/>
        <v>0</v>
      </c>
      <c r="P858" t="b">
        <f t="shared" si="138"/>
        <v>0</v>
      </c>
      <c r="Q858" t="b">
        <f t="shared" si="139"/>
        <v>0</v>
      </c>
    </row>
    <row r="859" spans="1:17" hidden="1">
      <c r="A859" s="171">
        <v>23138</v>
      </c>
      <c r="B859" t="b">
        <f t="shared" si="130"/>
        <v>0</v>
      </c>
      <c r="C859" t="b">
        <f t="shared" si="131"/>
        <v>0</v>
      </c>
      <c r="D859" t="b">
        <f t="shared" si="132"/>
        <v>0</v>
      </c>
      <c r="E859" t="b">
        <f t="shared" si="133"/>
        <v>0</v>
      </c>
      <c r="F859" t="b">
        <f t="shared" si="134"/>
        <v>0</v>
      </c>
      <c r="L859" s="171">
        <v>23138</v>
      </c>
      <c r="M859" t="b">
        <f t="shared" si="135"/>
        <v>0</v>
      </c>
      <c r="N859" t="b">
        <f t="shared" si="136"/>
        <v>0</v>
      </c>
      <c r="O859" t="b">
        <f t="shared" si="137"/>
        <v>0</v>
      </c>
      <c r="P859" t="b">
        <f t="shared" si="138"/>
        <v>1</v>
      </c>
      <c r="Q859" t="b">
        <f t="shared" si="139"/>
        <v>0</v>
      </c>
    </row>
    <row r="860" spans="1:17">
      <c r="A860" s="170">
        <v>23139</v>
      </c>
      <c r="B860" t="b">
        <f t="shared" si="130"/>
        <v>0</v>
      </c>
      <c r="C860" t="b">
        <f t="shared" si="131"/>
        <v>0</v>
      </c>
      <c r="D860" t="b">
        <f t="shared" si="132"/>
        <v>0</v>
      </c>
      <c r="E860" t="b">
        <f t="shared" si="133"/>
        <v>0</v>
      </c>
      <c r="F860" t="b">
        <f t="shared" si="134"/>
        <v>0</v>
      </c>
      <c r="L860" s="170">
        <v>23139</v>
      </c>
      <c r="M860" t="b">
        <f t="shared" si="135"/>
        <v>0</v>
      </c>
      <c r="N860" t="b">
        <f t="shared" si="136"/>
        <v>0</v>
      </c>
      <c r="O860" t="b">
        <f t="shared" si="137"/>
        <v>0</v>
      </c>
      <c r="P860" t="b">
        <f t="shared" si="138"/>
        <v>0</v>
      </c>
      <c r="Q860" t="b">
        <f t="shared" si="139"/>
        <v>1</v>
      </c>
    </row>
    <row r="861" spans="1:17" hidden="1">
      <c r="A861" s="171">
        <v>23143</v>
      </c>
      <c r="B861" t="b">
        <f t="shared" si="130"/>
        <v>0</v>
      </c>
      <c r="C861" t="b">
        <f t="shared" si="131"/>
        <v>0</v>
      </c>
      <c r="D861" t="b">
        <f t="shared" si="132"/>
        <v>0</v>
      </c>
      <c r="E861" t="b">
        <f t="shared" si="133"/>
        <v>1</v>
      </c>
      <c r="F861" t="b">
        <f t="shared" si="134"/>
        <v>0</v>
      </c>
      <c r="L861" s="171">
        <v>23143</v>
      </c>
      <c r="M861" t="b">
        <f t="shared" si="135"/>
        <v>0</v>
      </c>
      <c r="N861" t="b">
        <f t="shared" si="136"/>
        <v>0</v>
      </c>
      <c r="O861" t="b">
        <f t="shared" si="137"/>
        <v>0</v>
      </c>
      <c r="P861" t="b">
        <f t="shared" si="138"/>
        <v>0</v>
      </c>
      <c r="Q861" t="b">
        <f t="shared" si="139"/>
        <v>0</v>
      </c>
    </row>
    <row r="862" spans="1:17" hidden="1">
      <c r="A862" s="170">
        <v>23146</v>
      </c>
      <c r="B862" t="b">
        <f t="shared" si="130"/>
        <v>0</v>
      </c>
      <c r="C862" t="b">
        <f t="shared" si="131"/>
        <v>0</v>
      </c>
      <c r="D862" t="b">
        <f t="shared" si="132"/>
        <v>0</v>
      </c>
      <c r="E862" t="b">
        <f t="shared" si="133"/>
        <v>0</v>
      </c>
      <c r="F862" t="b">
        <f t="shared" si="134"/>
        <v>0</v>
      </c>
      <c r="L862" s="170">
        <v>23146</v>
      </c>
      <c r="M862" t="b">
        <f t="shared" si="135"/>
        <v>0</v>
      </c>
      <c r="N862" t="b">
        <f t="shared" si="136"/>
        <v>1</v>
      </c>
      <c r="O862" t="b">
        <f t="shared" si="137"/>
        <v>0</v>
      </c>
      <c r="P862" t="b">
        <f t="shared" si="138"/>
        <v>0</v>
      </c>
      <c r="Q862" t="b">
        <f t="shared" si="139"/>
        <v>0</v>
      </c>
    </row>
    <row r="863" spans="1:17" hidden="1">
      <c r="A863" s="171">
        <v>23151</v>
      </c>
      <c r="B863" t="b">
        <f t="shared" si="130"/>
        <v>0</v>
      </c>
      <c r="C863" t="b">
        <f t="shared" si="131"/>
        <v>1</v>
      </c>
      <c r="D863" t="b">
        <f t="shared" si="132"/>
        <v>0</v>
      </c>
      <c r="E863" t="b">
        <f t="shared" si="133"/>
        <v>0</v>
      </c>
      <c r="F863" t="b">
        <f t="shared" si="134"/>
        <v>0</v>
      </c>
      <c r="L863" s="171">
        <v>23151</v>
      </c>
      <c r="M863" t="b">
        <f t="shared" si="135"/>
        <v>0</v>
      </c>
      <c r="N863" t="b">
        <f t="shared" si="136"/>
        <v>0</v>
      </c>
      <c r="O863" t="b">
        <f t="shared" si="137"/>
        <v>0</v>
      </c>
      <c r="P863" t="b">
        <f t="shared" si="138"/>
        <v>0</v>
      </c>
      <c r="Q863" t="b">
        <f t="shared" si="139"/>
        <v>0</v>
      </c>
    </row>
    <row r="864" spans="1:17" hidden="1">
      <c r="A864" s="170">
        <v>23156</v>
      </c>
      <c r="B864" t="b">
        <f t="shared" si="130"/>
        <v>0</v>
      </c>
      <c r="C864" t="b">
        <f t="shared" si="131"/>
        <v>0</v>
      </c>
      <c r="D864" t="b">
        <f t="shared" si="132"/>
        <v>0</v>
      </c>
      <c r="E864" t="b">
        <f t="shared" si="133"/>
        <v>0</v>
      </c>
      <c r="F864" t="b">
        <f t="shared" si="134"/>
        <v>0</v>
      </c>
      <c r="L864" s="170">
        <v>23156</v>
      </c>
      <c r="M864" t="b">
        <f t="shared" si="135"/>
        <v>0</v>
      </c>
      <c r="N864" t="b">
        <f t="shared" si="136"/>
        <v>1</v>
      </c>
      <c r="O864" t="b">
        <f t="shared" si="137"/>
        <v>0</v>
      </c>
      <c r="P864" t="b">
        <f t="shared" si="138"/>
        <v>0</v>
      </c>
      <c r="Q864" t="b">
        <f t="shared" si="139"/>
        <v>0</v>
      </c>
    </row>
    <row r="865" spans="1:17">
      <c r="A865" s="171">
        <v>23169</v>
      </c>
      <c r="B865" t="b">
        <f t="shared" si="130"/>
        <v>0</v>
      </c>
      <c r="C865" t="b">
        <f t="shared" si="131"/>
        <v>0</v>
      </c>
      <c r="D865" t="b">
        <f t="shared" si="132"/>
        <v>0</v>
      </c>
      <c r="E865" t="b">
        <f t="shared" si="133"/>
        <v>0</v>
      </c>
      <c r="F865" t="b">
        <f t="shared" si="134"/>
        <v>0</v>
      </c>
      <c r="L865" s="171">
        <v>23169</v>
      </c>
      <c r="M865" t="b">
        <f t="shared" si="135"/>
        <v>0</v>
      </c>
      <c r="N865" t="b">
        <f t="shared" si="136"/>
        <v>0</v>
      </c>
      <c r="O865" t="b">
        <f t="shared" si="137"/>
        <v>0</v>
      </c>
      <c r="P865" t="b">
        <f t="shared" si="138"/>
        <v>0</v>
      </c>
      <c r="Q865" t="b">
        <f t="shared" si="139"/>
        <v>1</v>
      </c>
    </row>
    <row r="866" spans="1:17" hidden="1">
      <c r="A866" s="170">
        <v>23184</v>
      </c>
      <c r="B866" t="b">
        <f t="shared" si="130"/>
        <v>0</v>
      </c>
      <c r="C866" t="b">
        <f t="shared" si="131"/>
        <v>0</v>
      </c>
      <c r="D866" t="b">
        <f t="shared" si="132"/>
        <v>0</v>
      </c>
      <c r="E866" t="b">
        <f t="shared" si="133"/>
        <v>0</v>
      </c>
      <c r="F866" t="b">
        <f t="shared" si="134"/>
        <v>1</v>
      </c>
      <c r="L866" s="170">
        <v>23184</v>
      </c>
      <c r="M866" t="b">
        <f t="shared" si="135"/>
        <v>0</v>
      </c>
      <c r="N866" t="b">
        <f t="shared" si="136"/>
        <v>0</v>
      </c>
      <c r="O866" t="b">
        <f t="shared" si="137"/>
        <v>0</v>
      </c>
      <c r="P866" t="b">
        <f t="shared" si="138"/>
        <v>0</v>
      </c>
      <c r="Q866" t="b">
        <f t="shared" si="139"/>
        <v>0</v>
      </c>
    </row>
    <row r="867" spans="1:17" hidden="1">
      <c r="A867" s="171">
        <v>23203</v>
      </c>
      <c r="B867" t="b">
        <f t="shared" si="130"/>
        <v>0</v>
      </c>
      <c r="C867" t="b">
        <f t="shared" si="131"/>
        <v>0</v>
      </c>
      <c r="D867" t="b">
        <f t="shared" si="132"/>
        <v>0</v>
      </c>
      <c r="E867" t="b">
        <f t="shared" si="133"/>
        <v>1</v>
      </c>
      <c r="F867" t="b">
        <f t="shared" si="134"/>
        <v>0</v>
      </c>
      <c r="L867" s="171">
        <v>23203</v>
      </c>
      <c r="M867" t="b">
        <f t="shared" si="135"/>
        <v>0</v>
      </c>
      <c r="N867" t="b">
        <f t="shared" si="136"/>
        <v>0</v>
      </c>
      <c r="O867" t="b">
        <f t="shared" si="137"/>
        <v>0</v>
      </c>
      <c r="P867" t="b">
        <f t="shared" si="138"/>
        <v>0</v>
      </c>
      <c r="Q867" t="b">
        <f t="shared" si="139"/>
        <v>0</v>
      </c>
    </row>
    <row r="868" spans="1:17" hidden="1">
      <c r="A868" s="170">
        <v>23240</v>
      </c>
      <c r="B868" t="b">
        <f t="shared" si="130"/>
        <v>1</v>
      </c>
      <c r="C868" t="b">
        <f t="shared" si="131"/>
        <v>0</v>
      </c>
      <c r="D868" t="b">
        <f t="shared" si="132"/>
        <v>0</v>
      </c>
      <c r="E868" t="b">
        <f t="shared" si="133"/>
        <v>0</v>
      </c>
      <c r="F868" t="b">
        <f t="shared" si="134"/>
        <v>0</v>
      </c>
      <c r="L868" s="170">
        <v>23240</v>
      </c>
      <c r="M868" t="b">
        <f t="shared" si="135"/>
        <v>0</v>
      </c>
      <c r="N868" t="b">
        <f t="shared" si="136"/>
        <v>0</v>
      </c>
      <c r="O868" t="b">
        <f t="shared" si="137"/>
        <v>0</v>
      </c>
      <c r="P868" t="b">
        <f t="shared" si="138"/>
        <v>0</v>
      </c>
      <c r="Q868" t="b">
        <f t="shared" si="139"/>
        <v>0</v>
      </c>
    </row>
    <row r="869" spans="1:17" hidden="1">
      <c r="A869" s="171">
        <v>23256</v>
      </c>
      <c r="B869" t="b">
        <f t="shared" si="130"/>
        <v>0</v>
      </c>
      <c r="C869" t="b">
        <f t="shared" si="131"/>
        <v>0</v>
      </c>
      <c r="D869" t="b">
        <f t="shared" si="132"/>
        <v>0</v>
      </c>
      <c r="E869" t="b">
        <f t="shared" si="133"/>
        <v>0</v>
      </c>
      <c r="F869" t="b">
        <f t="shared" si="134"/>
        <v>0</v>
      </c>
      <c r="L869" s="171">
        <v>23256</v>
      </c>
      <c r="M869" t="b">
        <f t="shared" si="135"/>
        <v>0</v>
      </c>
      <c r="N869" t="b">
        <f t="shared" si="136"/>
        <v>1</v>
      </c>
      <c r="O869" t="b">
        <f t="shared" si="137"/>
        <v>0</v>
      </c>
      <c r="P869" t="b">
        <f t="shared" si="138"/>
        <v>0</v>
      </c>
      <c r="Q869" t="b">
        <f t="shared" si="139"/>
        <v>0</v>
      </c>
    </row>
    <row r="870" spans="1:17" hidden="1">
      <c r="A870" s="170">
        <v>23260</v>
      </c>
      <c r="B870" t="b">
        <f t="shared" si="130"/>
        <v>1</v>
      </c>
      <c r="C870" t="b">
        <f t="shared" si="131"/>
        <v>0</v>
      </c>
      <c r="D870" t="b">
        <f t="shared" si="132"/>
        <v>0</v>
      </c>
      <c r="E870" t="b">
        <f t="shared" si="133"/>
        <v>0</v>
      </c>
      <c r="F870" t="b">
        <f t="shared" si="134"/>
        <v>0</v>
      </c>
      <c r="L870" s="170">
        <v>23260</v>
      </c>
      <c r="M870" t="b">
        <f t="shared" si="135"/>
        <v>0</v>
      </c>
      <c r="N870" t="b">
        <f t="shared" si="136"/>
        <v>0</v>
      </c>
      <c r="O870" t="b">
        <f t="shared" si="137"/>
        <v>0</v>
      </c>
      <c r="P870" t="b">
        <f t="shared" si="138"/>
        <v>0</v>
      </c>
      <c r="Q870" t="b">
        <f t="shared" si="139"/>
        <v>0</v>
      </c>
    </row>
    <row r="871" spans="1:17" hidden="1">
      <c r="A871" s="171">
        <v>23267</v>
      </c>
      <c r="B871" t="b">
        <f t="shared" si="130"/>
        <v>0</v>
      </c>
      <c r="C871" t="b">
        <f t="shared" si="131"/>
        <v>0</v>
      </c>
      <c r="D871" t="b">
        <f t="shared" si="132"/>
        <v>0</v>
      </c>
      <c r="E871" t="b">
        <f t="shared" si="133"/>
        <v>0</v>
      </c>
      <c r="F871" t="b">
        <f t="shared" si="134"/>
        <v>0</v>
      </c>
      <c r="L871" s="171">
        <v>23267</v>
      </c>
      <c r="M871" t="b">
        <f t="shared" si="135"/>
        <v>0</v>
      </c>
      <c r="N871" t="b">
        <f t="shared" si="136"/>
        <v>0</v>
      </c>
      <c r="O871" t="b">
        <f t="shared" si="137"/>
        <v>1</v>
      </c>
      <c r="P871" t="b">
        <f t="shared" si="138"/>
        <v>0</v>
      </c>
      <c r="Q871" t="b">
        <f t="shared" si="139"/>
        <v>0</v>
      </c>
    </row>
    <row r="872" spans="1:17">
      <c r="A872" s="170">
        <v>23269</v>
      </c>
      <c r="B872" t="b">
        <f t="shared" si="130"/>
        <v>0</v>
      </c>
      <c r="C872" t="b">
        <f t="shared" si="131"/>
        <v>0</v>
      </c>
      <c r="D872" t="b">
        <f t="shared" si="132"/>
        <v>0</v>
      </c>
      <c r="E872" t="b">
        <f t="shared" si="133"/>
        <v>0</v>
      </c>
      <c r="F872" t="b">
        <f t="shared" si="134"/>
        <v>0</v>
      </c>
      <c r="L872" s="170">
        <v>23269</v>
      </c>
      <c r="M872" t="b">
        <f t="shared" si="135"/>
        <v>0</v>
      </c>
      <c r="N872" t="b">
        <f t="shared" si="136"/>
        <v>0</v>
      </c>
      <c r="O872" t="b">
        <f t="shared" si="137"/>
        <v>0</v>
      </c>
      <c r="P872" t="b">
        <f t="shared" si="138"/>
        <v>0</v>
      </c>
      <c r="Q872" t="b">
        <f t="shared" si="139"/>
        <v>1</v>
      </c>
    </row>
    <row r="873" spans="1:17" hidden="1">
      <c r="A873" s="171">
        <v>23286</v>
      </c>
      <c r="B873" t="b">
        <f t="shared" si="130"/>
        <v>0</v>
      </c>
      <c r="C873" t="b">
        <f t="shared" si="131"/>
        <v>0</v>
      </c>
      <c r="D873" t="b">
        <f t="shared" si="132"/>
        <v>0</v>
      </c>
      <c r="E873" t="b">
        <f t="shared" si="133"/>
        <v>0</v>
      </c>
      <c r="F873" t="b">
        <f t="shared" si="134"/>
        <v>0</v>
      </c>
      <c r="L873" s="171">
        <v>23286</v>
      </c>
      <c r="M873" t="b">
        <f t="shared" si="135"/>
        <v>0</v>
      </c>
      <c r="N873" t="b">
        <f t="shared" si="136"/>
        <v>1</v>
      </c>
      <c r="O873" t="b">
        <f t="shared" si="137"/>
        <v>0</v>
      </c>
      <c r="P873" t="b">
        <f t="shared" si="138"/>
        <v>0</v>
      </c>
      <c r="Q873" t="b">
        <f t="shared" si="139"/>
        <v>0</v>
      </c>
    </row>
    <row r="874" spans="1:17" hidden="1">
      <c r="A874" s="170">
        <v>23300</v>
      </c>
      <c r="B874" t="b">
        <f t="shared" si="130"/>
        <v>1</v>
      </c>
      <c r="C874" t="b">
        <f t="shared" si="131"/>
        <v>0</v>
      </c>
      <c r="D874" t="b">
        <f t="shared" si="132"/>
        <v>0</v>
      </c>
      <c r="E874" t="b">
        <f t="shared" si="133"/>
        <v>0</v>
      </c>
      <c r="F874" t="b">
        <f t="shared" si="134"/>
        <v>0</v>
      </c>
      <c r="L874" s="170">
        <v>23300</v>
      </c>
      <c r="M874" t="b">
        <f t="shared" si="135"/>
        <v>0</v>
      </c>
      <c r="N874" t="b">
        <f t="shared" si="136"/>
        <v>0</v>
      </c>
      <c r="O874" t="b">
        <f t="shared" si="137"/>
        <v>0</v>
      </c>
      <c r="P874" t="b">
        <f t="shared" si="138"/>
        <v>0</v>
      </c>
      <c r="Q874" t="b">
        <f t="shared" si="139"/>
        <v>0</v>
      </c>
    </row>
    <row r="875" spans="1:17" hidden="1">
      <c r="A875" s="171">
        <v>23301</v>
      </c>
      <c r="B875" t="b">
        <f t="shared" si="130"/>
        <v>0</v>
      </c>
      <c r="C875" t="b">
        <f t="shared" si="131"/>
        <v>1</v>
      </c>
      <c r="D875" t="b">
        <f t="shared" si="132"/>
        <v>0</v>
      </c>
      <c r="E875" t="b">
        <f t="shared" si="133"/>
        <v>0</v>
      </c>
      <c r="F875" t="b">
        <f t="shared" si="134"/>
        <v>0</v>
      </c>
      <c r="L875" s="171">
        <v>23301</v>
      </c>
      <c r="M875" t="b">
        <f t="shared" si="135"/>
        <v>0</v>
      </c>
      <c r="N875" t="b">
        <f t="shared" si="136"/>
        <v>0</v>
      </c>
      <c r="O875" t="b">
        <f t="shared" si="137"/>
        <v>0</v>
      </c>
      <c r="P875" t="b">
        <f t="shared" si="138"/>
        <v>0</v>
      </c>
      <c r="Q875" t="b">
        <f t="shared" si="139"/>
        <v>0</v>
      </c>
    </row>
    <row r="876" spans="1:17" hidden="1">
      <c r="A876" s="170">
        <v>23306</v>
      </c>
      <c r="B876" t="b">
        <f t="shared" si="130"/>
        <v>0</v>
      </c>
      <c r="C876" t="b">
        <f t="shared" si="131"/>
        <v>0</v>
      </c>
      <c r="D876" t="b">
        <f t="shared" si="132"/>
        <v>0</v>
      </c>
      <c r="E876" t="b">
        <f t="shared" si="133"/>
        <v>0</v>
      </c>
      <c r="F876" t="b">
        <f t="shared" si="134"/>
        <v>0</v>
      </c>
      <c r="L876" s="170">
        <v>23306</v>
      </c>
      <c r="M876" t="b">
        <f t="shared" si="135"/>
        <v>0</v>
      </c>
      <c r="N876" t="b">
        <f t="shared" si="136"/>
        <v>1</v>
      </c>
      <c r="O876" t="b">
        <f t="shared" si="137"/>
        <v>0</v>
      </c>
      <c r="P876" t="b">
        <f t="shared" si="138"/>
        <v>0</v>
      </c>
      <c r="Q876" t="b">
        <f t="shared" si="139"/>
        <v>0</v>
      </c>
    </row>
    <row r="877" spans="1:17" hidden="1">
      <c r="A877" s="171">
        <v>23310</v>
      </c>
      <c r="B877" t="b">
        <f t="shared" si="130"/>
        <v>1</v>
      </c>
      <c r="C877" t="b">
        <f t="shared" si="131"/>
        <v>0</v>
      </c>
      <c r="D877" t="b">
        <f t="shared" si="132"/>
        <v>0</v>
      </c>
      <c r="E877" t="b">
        <f t="shared" si="133"/>
        <v>0</v>
      </c>
      <c r="F877" t="b">
        <f t="shared" si="134"/>
        <v>0</v>
      </c>
      <c r="L877" s="171">
        <v>23310</v>
      </c>
      <c r="M877" t="b">
        <f t="shared" si="135"/>
        <v>0</v>
      </c>
      <c r="N877" t="b">
        <f t="shared" si="136"/>
        <v>0</v>
      </c>
      <c r="O877" t="b">
        <f t="shared" si="137"/>
        <v>0</v>
      </c>
      <c r="P877" t="b">
        <f t="shared" si="138"/>
        <v>0</v>
      </c>
      <c r="Q877" t="b">
        <f t="shared" si="139"/>
        <v>0</v>
      </c>
    </row>
    <row r="878" spans="1:17" hidden="1">
      <c r="A878" s="170">
        <v>23311</v>
      </c>
      <c r="B878" t="b">
        <f t="shared" si="130"/>
        <v>0</v>
      </c>
      <c r="C878" t="b">
        <f t="shared" si="131"/>
        <v>1</v>
      </c>
      <c r="D878" t="b">
        <f t="shared" si="132"/>
        <v>0</v>
      </c>
      <c r="E878" t="b">
        <f t="shared" si="133"/>
        <v>0</v>
      </c>
      <c r="F878" t="b">
        <f t="shared" si="134"/>
        <v>0</v>
      </c>
      <c r="L878" s="170">
        <v>23311</v>
      </c>
      <c r="M878" t="b">
        <f t="shared" si="135"/>
        <v>0</v>
      </c>
      <c r="N878" t="b">
        <f t="shared" si="136"/>
        <v>0</v>
      </c>
      <c r="O878" t="b">
        <f t="shared" si="137"/>
        <v>0</v>
      </c>
      <c r="P878" t="b">
        <f t="shared" si="138"/>
        <v>0</v>
      </c>
      <c r="Q878" t="b">
        <f t="shared" si="139"/>
        <v>0</v>
      </c>
    </row>
    <row r="879" spans="1:17" hidden="1">
      <c r="A879" s="171">
        <v>23325</v>
      </c>
      <c r="B879" t="b">
        <f t="shared" si="130"/>
        <v>0</v>
      </c>
      <c r="C879" t="b">
        <f t="shared" si="131"/>
        <v>0</v>
      </c>
      <c r="D879" t="b">
        <f t="shared" si="132"/>
        <v>0</v>
      </c>
      <c r="E879" t="b">
        <f t="shared" si="133"/>
        <v>0</v>
      </c>
      <c r="F879" t="b">
        <f t="shared" si="134"/>
        <v>0</v>
      </c>
      <c r="L879" s="171">
        <v>23325</v>
      </c>
      <c r="M879" t="b">
        <f t="shared" si="135"/>
        <v>1</v>
      </c>
      <c r="N879" t="b">
        <f t="shared" si="136"/>
        <v>0</v>
      </c>
      <c r="O879" t="b">
        <f t="shared" si="137"/>
        <v>0</v>
      </c>
      <c r="P879" t="b">
        <f t="shared" si="138"/>
        <v>0</v>
      </c>
      <c r="Q879" t="b">
        <f t="shared" si="139"/>
        <v>0</v>
      </c>
    </row>
    <row r="880" spans="1:17" hidden="1">
      <c r="A880" s="170">
        <v>23336</v>
      </c>
      <c r="B880" t="b">
        <f t="shared" si="130"/>
        <v>0</v>
      </c>
      <c r="C880" t="b">
        <f t="shared" si="131"/>
        <v>0</v>
      </c>
      <c r="D880" t="b">
        <f t="shared" si="132"/>
        <v>0</v>
      </c>
      <c r="E880" t="b">
        <f t="shared" si="133"/>
        <v>0</v>
      </c>
      <c r="F880" t="b">
        <f t="shared" si="134"/>
        <v>0</v>
      </c>
      <c r="L880" s="170">
        <v>23336</v>
      </c>
      <c r="M880" t="b">
        <f t="shared" si="135"/>
        <v>0</v>
      </c>
      <c r="N880" t="b">
        <f t="shared" si="136"/>
        <v>1</v>
      </c>
      <c r="O880" t="b">
        <f t="shared" si="137"/>
        <v>0</v>
      </c>
      <c r="P880" t="b">
        <f t="shared" si="138"/>
        <v>0</v>
      </c>
      <c r="Q880" t="b">
        <f t="shared" si="139"/>
        <v>0</v>
      </c>
    </row>
    <row r="881" spans="1:17" hidden="1">
      <c r="A881" s="171">
        <v>23341</v>
      </c>
      <c r="B881" t="b">
        <f t="shared" si="130"/>
        <v>0</v>
      </c>
      <c r="C881" t="b">
        <f t="shared" si="131"/>
        <v>1</v>
      </c>
      <c r="D881" t="b">
        <f t="shared" si="132"/>
        <v>0</v>
      </c>
      <c r="E881" t="b">
        <f t="shared" si="133"/>
        <v>0</v>
      </c>
      <c r="F881" t="b">
        <f t="shared" si="134"/>
        <v>0</v>
      </c>
      <c r="L881" s="171">
        <v>23341</v>
      </c>
      <c r="M881" t="b">
        <f t="shared" si="135"/>
        <v>0</v>
      </c>
      <c r="N881" t="b">
        <f t="shared" si="136"/>
        <v>0</v>
      </c>
      <c r="O881" t="b">
        <f t="shared" si="137"/>
        <v>0</v>
      </c>
      <c r="P881" t="b">
        <f t="shared" si="138"/>
        <v>0</v>
      </c>
      <c r="Q881" t="b">
        <f t="shared" si="139"/>
        <v>0</v>
      </c>
    </row>
    <row r="882" spans="1:17">
      <c r="A882" s="170">
        <v>23349</v>
      </c>
      <c r="B882" t="b">
        <f t="shared" si="130"/>
        <v>0</v>
      </c>
      <c r="C882" t="b">
        <f t="shared" si="131"/>
        <v>0</v>
      </c>
      <c r="D882" t="b">
        <f t="shared" si="132"/>
        <v>0</v>
      </c>
      <c r="E882" t="b">
        <f t="shared" si="133"/>
        <v>0</v>
      </c>
      <c r="F882" t="b">
        <f t="shared" si="134"/>
        <v>0</v>
      </c>
      <c r="L882" s="170">
        <v>23349</v>
      </c>
      <c r="M882" t="b">
        <f t="shared" si="135"/>
        <v>0</v>
      </c>
      <c r="N882" t="b">
        <f t="shared" si="136"/>
        <v>0</v>
      </c>
      <c r="O882" t="b">
        <f t="shared" si="137"/>
        <v>0</v>
      </c>
      <c r="P882" t="b">
        <f t="shared" si="138"/>
        <v>0</v>
      </c>
      <c r="Q882" t="b">
        <f t="shared" si="139"/>
        <v>1</v>
      </c>
    </row>
    <row r="883" spans="1:17" hidden="1">
      <c r="A883" s="171">
        <v>23360</v>
      </c>
      <c r="B883" t="b">
        <f t="shared" si="130"/>
        <v>1</v>
      </c>
      <c r="C883" t="b">
        <f t="shared" si="131"/>
        <v>0</v>
      </c>
      <c r="D883" t="b">
        <f t="shared" si="132"/>
        <v>0</v>
      </c>
      <c r="E883" t="b">
        <f t="shared" si="133"/>
        <v>0</v>
      </c>
      <c r="F883" t="b">
        <f t="shared" si="134"/>
        <v>0</v>
      </c>
      <c r="L883" s="171">
        <v>23360</v>
      </c>
      <c r="M883" t="b">
        <f t="shared" si="135"/>
        <v>0</v>
      </c>
      <c r="N883" t="b">
        <f t="shared" si="136"/>
        <v>0</v>
      </c>
      <c r="O883" t="b">
        <f t="shared" si="137"/>
        <v>0</v>
      </c>
      <c r="P883" t="b">
        <f t="shared" si="138"/>
        <v>0</v>
      </c>
      <c r="Q883" t="b">
        <f t="shared" si="139"/>
        <v>0</v>
      </c>
    </row>
    <row r="884" spans="1:17" hidden="1">
      <c r="A884" s="170">
        <v>23365</v>
      </c>
      <c r="B884" t="b">
        <f t="shared" si="130"/>
        <v>0</v>
      </c>
      <c r="C884" t="b">
        <f t="shared" si="131"/>
        <v>0</v>
      </c>
      <c r="D884" t="b">
        <f t="shared" si="132"/>
        <v>0</v>
      </c>
      <c r="E884" t="b">
        <f t="shared" si="133"/>
        <v>0</v>
      </c>
      <c r="F884" t="b">
        <f t="shared" si="134"/>
        <v>0</v>
      </c>
      <c r="L884" s="170">
        <v>23365</v>
      </c>
      <c r="M884" t="b">
        <f t="shared" si="135"/>
        <v>1</v>
      </c>
      <c r="N884" t="b">
        <f t="shared" si="136"/>
        <v>0</v>
      </c>
      <c r="O884" t="b">
        <f t="shared" si="137"/>
        <v>0</v>
      </c>
      <c r="P884" t="b">
        <f t="shared" si="138"/>
        <v>0</v>
      </c>
      <c r="Q884" t="b">
        <f t="shared" si="139"/>
        <v>0</v>
      </c>
    </row>
    <row r="885" spans="1:17" hidden="1">
      <c r="A885" s="171">
        <v>23371</v>
      </c>
      <c r="B885" t="b">
        <f t="shared" si="130"/>
        <v>0</v>
      </c>
      <c r="C885" t="b">
        <f t="shared" si="131"/>
        <v>1</v>
      </c>
      <c r="D885" t="b">
        <f t="shared" si="132"/>
        <v>0</v>
      </c>
      <c r="E885" t="b">
        <f t="shared" si="133"/>
        <v>0</v>
      </c>
      <c r="F885" t="b">
        <f t="shared" si="134"/>
        <v>0</v>
      </c>
      <c r="L885" s="171">
        <v>23371</v>
      </c>
      <c r="M885" t="b">
        <f t="shared" si="135"/>
        <v>0</v>
      </c>
      <c r="N885" t="b">
        <f t="shared" si="136"/>
        <v>0</v>
      </c>
      <c r="O885" t="b">
        <f t="shared" si="137"/>
        <v>0</v>
      </c>
      <c r="P885" t="b">
        <f t="shared" si="138"/>
        <v>0</v>
      </c>
      <c r="Q885" t="b">
        <f t="shared" si="139"/>
        <v>0</v>
      </c>
    </row>
    <row r="886" spans="1:17" hidden="1">
      <c r="A886" s="170">
        <v>23387</v>
      </c>
      <c r="B886" t="b">
        <f t="shared" si="130"/>
        <v>0</v>
      </c>
      <c r="C886" t="b">
        <f t="shared" si="131"/>
        <v>0</v>
      </c>
      <c r="D886" t="b">
        <f t="shared" si="132"/>
        <v>0</v>
      </c>
      <c r="E886" t="b">
        <f t="shared" si="133"/>
        <v>0</v>
      </c>
      <c r="F886" t="b">
        <f t="shared" si="134"/>
        <v>0</v>
      </c>
      <c r="L886" s="170">
        <v>23387</v>
      </c>
      <c r="M886" t="b">
        <f t="shared" si="135"/>
        <v>0</v>
      </c>
      <c r="N886" t="b">
        <f t="shared" si="136"/>
        <v>0</v>
      </c>
      <c r="O886" t="b">
        <f t="shared" si="137"/>
        <v>1</v>
      </c>
      <c r="P886" t="b">
        <f t="shared" si="138"/>
        <v>0</v>
      </c>
      <c r="Q886" t="b">
        <f t="shared" si="139"/>
        <v>0</v>
      </c>
    </row>
    <row r="887" spans="1:17" hidden="1">
      <c r="A887" s="171">
        <v>23393</v>
      </c>
      <c r="B887" t="b">
        <f t="shared" si="130"/>
        <v>0</v>
      </c>
      <c r="C887" t="b">
        <f t="shared" si="131"/>
        <v>0</v>
      </c>
      <c r="D887" t="b">
        <f t="shared" si="132"/>
        <v>0</v>
      </c>
      <c r="E887" t="b">
        <f t="shared" si="133"/>
        <v>1</v>
      </c>
      <c r="F887" t="b">
        <f t="shared" si="134"/>
        <v>0</v>
      </c>
      <c r="L887" s="171">
        <v>23393</v>
      </c>
      <c r="M887" t="b">
        <f t="shared" si="135"/>
        <v>0</v>
      </c>
      <c r="N887" t="b">
        <f t="shared" si="136"/>
        <v>0</v>
      </c>
      <c r="O887" t="b">
        <f t="shared" si="137"/>
        <v>0</v>
      </c>
      <c r="P887" t="b">
        <f t="shared" si="138"/>
        <v>0</v>
      </c>
      <c r="Q887" t="b">
        <f t="shared" si="139"/>
        <v>0</v>
      </c>
    </row>
    <row r="888" spans="1:17" hidden="1">
      <c r="A888" s="170">
        <v>23394</v>
      </c>
      <c r="B888" t="b">
        <f t="shared" si="130"/>
        <v>0</v>
      </c>
      <c r="C888" t="b">
        <f t="shared" si="131"/>
        <v>0</v>
      </c>
      <c r="D888" t="b">
        <f t="shared" si="132"/>
        <v>0</v>
      </c>
      <c r="E888" t="b">
        <f t="shared" si="133"/>
        <v>0</v>
      </c>
      <c r="F888" t="b">
        <f t="shared" si="134"/>
        <v>1</v>
      </c>
      <c r="L888" s="170">
        <v>23394</v>
      </c>
      <c r="M888" t="b">
        <f t="shared" si="135"/>
        <v>0</v>
      </c>
      <c r="N888" t="b">
        <f t="shared" si="136"/>
        <v>0</v>
      </c>
      <c r="O888" t="b">
        <f t="shared" si="137"/>
        <v>0</v>
      </c>
      <c r="P888" t="b">
        <f t="shared" si="138"/>
        <v>0</v>
      </c>
      <c r="Q888" t="b">
        <f t="shared" si="139"/>
        <v>0</v>
      </c>
    </row>
    <row r="889" spans="1:17" hidden="1">
      <c r="A889" s="171">
        <v>23402</v>
      </c>
      <c r="B889" t="b">
        <f t="shared" si="130"/>
        <v>0</v>
      </c>
      <c r="C889" t="b">
        <f t="shared" si="131"/>
        <v>0</v>
      </c>
      <c r="D889" t="b">
        <f t="shared" si="132"/>
        <v>1</v>
      </c>
      <c r="E889" t="b">
        <f t="shared" si="133"/>
        <v>0</v>
      </c>
      <c r="F889" t="b">
        <f t="shared" si="134"/>
        <v>0</v>
      </c>
      <c r="L889" s="171">
        <v>23402</v>
      </c>
      <c r="M889" t="b">
        <f t="shared" si="135"/>
        <v>0</v>
      </c>
      <c r="N889" t="b">
        <f t="shared" si="136"/>
        <v>0</v>
      </c>
      <c r="O889" t="b">
        <f t="shared" si="137"/>
        <v>0</v>
      </c>
      <c r="P889" t="b">
        <f t="shared" si="138"/>
        <v>0</v>
      </c>
      <c r="Q889" t="b">
        <f t="shared" si="139"/>
        <v>0</v>
      </c>
    </row>
    <row r="890" spans="1:17" hidden="1">
      <c r="A890" s="170">
        <v>23403</v>
      </c>
      <c r="B890" t="b">
        <f t="shared" si="130"/>
        <v>0</v>
      </c>
      <c r="C890" t="b">
        <f t="shared" si="131"/>
        <v>0</v>
      </c>
      <c r="D890" t="b">
        <f t="shared" si="132"/>
        <v>0</v>
      </c>
      <c r="E890" t="b">
        <f t="shared" si="133"/>
        <v>1</v>
      </c>
      <c r="F890" t="b">
        <f t="shared" si="134"/>
        <v>0</v>
      </c>
      <c r="L890" s="170">
        <v>23403</v>
      </c>
      <c r="M890" t="b">
        <f t="shared" si="135"/>
        <v>0</v>
      </c>
      <c r="N890" t="b">
        <f t="shared" si="136"/>
        <v>0</v>
      </c>
      <c r="O890" t="b">
        <f t="shared" si="137"/>
        <v>0</v>
      </c>
      <c r="P890" t="b">
        <f t="shared" si="138"/>
        <v>0</v>
      </c>
      <c r="Q890" t="b">
        <f t="shared" si="139"/>
        <v>0</v>
      </c>
    </row>
    <row r="891" spans="1:17" hidden="1">
      <c r="A891" s="171">
        <v>23404</v>
      </c>
      <c r="B891" t="b">
        <f t="shared" si="130"/>
        <v>0</v>
      </c>
      <c r="C891" t="b">
        <f t="shared" si="131"/>
        <v>0</v>
      </c>
      <c r="D891" t="b">
        <f t="shared" si="132"/>
        <v>0</v>
      </c>
      <c r="E891" t="b">
        <f t="shared" si="133"/>
        <v>0</v>
      </c>
      <c r="F891" t="b">
        <f t="shared" si="134"/>
        <v>1</v>
      </c>
      <c r="L891" s="171">
        <v>23404</v>
      </c>
      <c r="M891" t="b">
        <f t="shared" si="135"/>
        <v>0</v>
      </c>
      <c r="N891" t="b">
        <f t="shared" si="136"/>
        <v>0</v>
      </c>
      <c r="O891" t="b">
        <f t="shared" si="137"/>
        <v>0</v>
      </c>
      <c r="P891" t="b">
        <f t="shared" si="138"/>
        <v>0</v>
      </c>
      <c r="Q891" t="b">
        <f t="shared" si="139"/>
        <v>0</v>
      </c>
    </row>
    <row r="892" spans="1:17" hidden="1">
      <c r="A892" s="170">
        <v>23405</v>
      </c>
      <c r="B892" t="b">
        <f t="shared" si="130"/>
        <v>0</v>
      </c>
      <c r="C892" t="b">
        <f t="shared" si="131"/>
        <v>0</v>
      </c>
      <c r="D892" t="b">
        <f t="shared" si="132"/>
        <v>0</v>
      </c>
      <c r="E892" t="b">
        <f t="shared" si="133"/>
        <v>0</v>
      </c>
      <c r="F892" t="b">
        <f t="shared" si="134"/>
        <v>0</v>
      </c>
      <c r="L892" s="170">
        <v>23405</v>
      </c>
      <c r="M892" t="b">
        <f t="shared" si="135"/>
        <v>1</v>
      </c>
      <c r="N892" t="b">
        <f t="shared" si="136"/>
        <v>0</v>
      </c>
      <c r="O892" t="b">
        <f t="shared" si="137"/>
        <v>0</v>
      </c>
      <c r="P892" t="b">
        <f t="shared" si="138"/>
        <v>0</v>
      </c>
      <c r="Q892" t="b">
        <f t="shared" si="139"/>
        <v>0</v>
      </c>
    </row>
    <row r="893" spans="1:17" hidden="1">
      <c r="A893" s="171">
        <v>23406</v>
      </c>
      <c r="B893" t="b">
        <f t="shared" si="130"/>
        <v>0</v>
      </c>
      <c r="C893" t="b">
        <f t="shared" si="131"/>
        <v>0</v>
      </c>
      <c r="D893" t="b">
        <f t="shared" si="132"/>
        <v>0</v>
      </c>
      <c r="E893" t="b">
        <f t="shared" si="133"/>
        <v>0</v>
      </c>
      <c r="F893" t="b">
        <f t="shared" si="134"/>
        <v>0</v>
      </c>
      <c r="L893" s="171">
        <v>23406</v>
      </c>
      <c r="M893" t="b">
        <f t="shared" si="135"/>
        <v>0</v>
      </c>
      <c r="N893" t="b">
        <f t="shared" si="136"/>
        <v>1</v>
      </c>
      <c r="O893" t="b">
        <f t="shared" si="137"/>
        <v>0</v>
      </c>
      <c r="P893" t="b">
        <f t="shared" si="138"/>
        <v>0</v>
      </c>
      <c r="Q893" t="b">
        <f t="shared" si="139"/>
        <v>0</v>
      </c>
    </row>
    <row r="894" spans="1:17" hidden="1">
      <c r="A894" s="170">
        <v>23414</v>
      </c>
      <c r="B894" t="b">
        <f t="shared" si="130"/>
        <v>0</v>
      </c>
      <c r="C894" t="b">
        <f t="shared" si="131"/>
        <v>0</v>
      </c>
      <c r="D894" t="b">
        <f t="shared" si="132"/>
        <v>0</v>
      </c>
      <c r="E894" t="b">
        <f t="shared" si="133"/>
        <v>0</v>
      </c>
      <c r="F894" t="b">
        <f t="shared" si="134"/>
        <v>1</v>
      </c>
      <c r="L894" s="170">
        <v>23414</v>
      </c>
      <c r="M894" t="b">
        <f t="shared" si="135"/>
        <v>0</v>
      </c>
      <c r="N894" t="b">
        <f t="shared" si="136"/>
        <v>0</v>
      </c>
      <c r="O894" t="b">
        <f t="shared" si="137"/>
        <v>0</v>
      </c>
      <c r="P894" t="b">
        <f t="shared" si="138"/>
        <v>0</v>
      </c>
      <c r="Q894" t="b">
        <f t="shared" si="139"/>
        <v>0</v>
      </c>
    </row>
    <row r="895" spans="1:17" hidden="1">
      <c r="A895" s="171">
        <v>23420</v>
      </c>
      <c r="B895" t="b">
        <f t="shared" si="130"/>
        <v>1</v>
      </c>
      <c r="C895" t="b">
        <f t="shared" si="131"/>
        <v>0</v>
      </c>
      <c r="D895" t="b">
        <f t="shared" si="132"/>
        <v>0</v>
      </c>
      <c r="E895" t="b">
        <f t="shared" si="133"/>
        <v>0</v>
      </c>
      <c r="F895" t="b">
        <f t="shared" si="134"/>
        <v>0</v>
      </c>
      <c r="L895" s="171">
        <v>23420</v>
      </c>
      <c r="M895" t="b">
        <f t="shared" si="135"/>
        <v>0</v>
      </c>
      <c r="N895" t="b">
        <f t="shared" si="136"/>
        <v>0</v>
      </c>
      <c r="O895" t="b">
        <f t="shared" si="137"/>
        <v>0</v>
      </c>
      <c r="P895" t="b">
        <f t="shared" si="138"/>
        <v>0</v>
      </c>
      <c r="Q895" t="b">
        <f t="shared" si="139"/>
        <v>0</v>
      </c>
    </row>
    <row r="896" spans="1:17" hidden="1">
      <c r="A896" s="170">
        <v>23421</v>
      </c>
      <c r="B896" t="b">
        <f t="shared" si="130"/>
        <v>0</v>
      </c>
      <c r="C896" t="b">
        <f t="shared" si="131"/>
        <v>1</v>
      </c>
      <c r="D896" t="b">
        <f t="shared" si="132"/>
        <v>0</v>
      </c>
      <c r="E896" t="b">
        <f t="shared" si="133"/>
        <v>0</v>
      </c>
      <c r="F896" t="b">
        <f t="shared" si="134"/>
        <v>0</v>
      </c>
      <c r="L896" s="170">
        <v>23421</v>
      </c>
      <c r="M896" t="b">
        <f t="shared" si="135"/>
        <v>0</v>
      </c>
      <c r="N896" t="b">
        <f t="shared" si="136"/>
        <v>0</v>
      </c>
      <c r="O896" t="b">
        <f t="shared" si="137"/>
        <v>0</v>
      </c>
      <c r="P896" t="b">
        <f t="shared" si="138"/>
        <v>0</v>
      </c>
      <c r="Q896" t="b">
        <f t="shared" si="139"/>
        <v>0</v>
      </c>
    </row>
    <row r="897" spans="1:17" hidden="1">
      <c r="A897" s="171">
        <v>23428</v>
      </c>
      <c r="B897" t="b">
        <f t="shared" si="130"/>
        <v>0</v>
      </c>
      <c r="C897" t="b">
        <f t="shared" si="131"/>
        <v>0</v>
      </c>
      <c r="D897" t="b">
        <f t="shared" si="132"/>
        <v>0</v>
      </c>
      <c r="E897" t="b">
        <f t="shared" si="133"/>
        <v>0</v>
      </c>
      <c r="F897" t="b">
        <f t="shared" si="134"/>
        <v>0</v>
      </c>
      <c r="L897" s="171">
        <v>23428</v>
      </c>
      <c r="M897" t="b">
        <f t="shared" si="135"/>
        <v>0</v>
      </c>
      <c r="N897" t="b">
        <f t="shared" si="136"/>
        <v>0</v>
      </c>
      <c r="O897" t="b">
        <f t="shared" si="137"/>
        <v>0</v>
      </c>
      <c r="P897" t="b">
        <f t="shared" si="138"/>
        <v>1</v>
      </c>
      <c r="Q897" t="b">
        <f t="shared" si="139"/>
        <v>0</v>
      </c>
    </row>
    <row r="898" spans="1:17">
      <c r="A898" s="170">
        <v>23429</v>
      </c>
      <c r="B898" t="b">
        <f t="shared" si="130"/>
        <v>0</v>
      </c>
      <c r="C898" t="b">
        <f t="shared" si="131"/>
        <v>0</v>
      </c>
      <c r="D898" t="b">
        <f t="shared" si="132"/>
        <v>0</v>
      </c>
      <c r="E898" t="b">
        <f t="shared" si="133"/>
        <v>0</v>
      </c>
      <c r="F898" t="b">
        <f t="shared" si="134"/>
        <v>0</v>
      </c>
      <c r="L898" s="170">
        <v>23429</v>
      </c>
      <c r="M898" t="b">
        <f t="shared" si="135"/>
        <v>0</v>
      </c>
      <c r="N898" t="b">
        <f t="shared" si="136"/>
        <v>0</v>
      </c>
      <c r="O898" t="b">
        <f t="shared" si="137"/>
        <v>0</v>
      </c>
      <c r="P898" t="b">
        <f t="shared" si="138"/>
        <v>0</v>
      </c>
      <c r="Q898" t="b">
        <f t="shared" si="139"/>
        <v>1</v>
      </c>
    </row>
    <row r="899" spans="1:17" hidden="1">
      <c r="A899" s="171">
        <v>23434</v>
      </c>
      <c r="B899" t="b">
        <f t="shared" ref="B899:B962" si="140">+RIGHT(A899,1)="0"</f>
        <v>0</v>
      </c>
      <c r="C899" t="b">
        <f t="shared" ref="C899:C962" si="141">+RIGHT(A899,1)="1"</f>
        <v>0</v>
      </c>
      <c r="D899" t="b">
        <f t="shared" ref="D899:D962" si="142">+RIGHT(A899,1)="2"</f>
        <v>0</v>
      </c>
      <c r="E899" t="b">
        <f t="shared" ref="E899:E962" si="143">+RIGHT(A899,1)="3"</f>
        <v>0</v>
      </c>
      <c r="F899" t="b">
        <f t="shared" ref="F899:F962" si="144">+RIGHT(A899,1)="4"</f>
        <v>1</v>
      </c>
      <c r="L899" s="171">
        <v>23434</v>
      </c>
      <c r="M899" t="b">
        <f t="shared" ref="M899:M962" si="145">+RIGHT(L899,1)="5"</f>
        <v>0</v>
      </c>
      <c r="N899" t="b">
        <f t="shared" ref="N899:N962" si="146">+RIGHT(L899,1)="6"</f>
        <v>0</v>
      </c>
      <c r="O899" t="b">
        <f t="shared" ref="O899:O962" si="147">+RIGHT(L899,1)="7"</f>
        <v>0</v>
      </c>
      <c r="P899" t="b">
        <f t="shared" ref="P899:P962" si="148">+RIGHT(L899,1)="8"</f>
        <v>0</v>
      </c>
      <c r="Q899" t="b">
        <f t="shared" ref="Q899:Q962" si="149">+RIGHT(L899,1)="9"</f>
        <v>0</v>
      </c>
    </row>
    <row r="900" spans="1:17" hidden="1">
      <c r="A900" s="170">
        <v>23436</v>
      </c>
      <c r="B900" t="b">
        <f t="shared" si="140"/>
        <v>0</v>
      </c>
      <c r="C900" t="b">
        <f t="shared" si="141"/>
        <v>0</v>
      </c>
      <c r="D900" t="b">
        <f t="shared" si="142"/>
        <v>0</v>
      </c>
      <c r="E900" t="b">
        <f t="shared" si="143"/>
        <v>0</v>
      </c>
      <c r="F900" t="b">
        <f t="shared" si="144"/>
        <v>0</v>
      </c>
      <c r="L900" s="170">
        <v>23436</v>
      </c>
      <c r="M900" t="b">
        <f t="shared" si="145"/>
        <v>0</v>
      </c>
      <c r="N900" t="b">
        <f t="shared" si="146"/>
        <v>1</v>
      </c>
      <c r="O900" t="b">
        <f t="shared" si="147"/>
        <v>0</v>
      </c>
      <c r="P900" t="b">
        <f t="shared" si="148"/>
        <v>0</v>
      </c>
      <c r="Q900" t="b">
        <f t="shared" si="149"/>
        <v>0</v>
      </c>
    </row>
    <row r="901" spans="1:17">
      <c r="A901" s="171">
        <v>23439</v>
      </c>
      <c r="B901" t="b">
        <f t="shared" si="140"/>
        <v>0</v>
      </c>
      <c r="C901" t="b">
        <f t="shared" si="141"/>
        <v>0</v>
      </c>
      <c r="D901" t="b">
        <f t="shared" si="142"/>
        <v>0</v>
      </c>
      <c r="E901" t="b">
        <f t="shared" si="143"/>
        <v>0</v>
      </c>
      <c r="F901" t="b">
        <f t="shared" si="144"/>
        <v>0</v>
      </c>
      <c r="L901" s="171">
        <v>23439</v>
      </c>
      <c r="M901" t="b">
        <f t="shared" si="145"/>
        <v>0</v>
      </c>
      <c r="N901" t="b">
        <f t="shared" si="146"/>
        <v>0</v>
      </c>
      <c r="O901" t="b">
        <f t="shared" si="147"/>
        <v>0</v>
      </c>
      <c r="P901" t="b">
        <f t="shared" si="148"/>
        <v>0</v>
      </c>
      <c r="Q901" t="b">
        <f t="shared" si="149"/>
        <v>1</v>
      </c>
    </row>
    <row r="902" spans="1:17" hidden="1">
      <c r="A902" s="170">
        <v>23443</v>
      </c>
      <c r="B902" t="b">
        <f t="shared" si="140"/>
        <v>0</v>
      </c>
      <c r="C902" t="b">
        <f t="shared" si="141"/>
        <v>0</v>
      </c>
      <c r="D902" t="b">
        <f t="shared" si="142"/>
        <v>0</v>
      </c>
      <c r="E902" t="b">
        <f t="shared" si="143"/>
        <v>1</v>
      </c>
      <c r="F902" t="b">
        <f t="shared" si="144"/>
        <v>0</v>
      </c>
      <c r="L902" s="170">
        <v>23443</v>
      </c>
      <c r="M902" t="b">
        <f t="shared" si="145"/>
        <v>0</v>
      </c>
      <c r="N902" t="b">
        <f t="shared" si="146"/>
        <v>0</v>
      </c>
      <c r="O902" t="b">
        <f t="shared" si="147"/>
        <v>0</v>
      </c>
      <c r="P902" t="b">
        <f t="shared" si="148"/>
        <v>0</v>
      </c>
      <c r="Q902" t="b">
        <f t="shared" si="149"/>
        <v>0</v>
      </c>
    </row>
    <row r="903" spans="1:17" hidden="1">
      <c r="A903" s="171">
        <v>23444</v>
      </c>
      <c r="B903" t="b">
        <f t="shared" si="140"/>
        <v>0</v>
      </c>
      <c r="C903" t="b">
        <f t="shared" si="141"/>
        <v>0</v>
      </c>
      <c r="D903" t="b">
        <f t="shared" si="142"/>
        <v>0</v>
      </c>
      <c r="E903" t="b">
        <f t="shared" si="143"/>
        <v>0</v>
      </c>
      <c r="F903" t="b">
        <f t="shared" si="144"/>
        <v>1</v>
      </c>
      <c r="L903" s="171">
        <v>23444</v>
      </c>
      <c r="M903" t="b">
        <f t="shared" si="145"/>
        <v>0</v>
      </c>
      <c r="N903" t="b">
        <f t="shared" si="146"/>
        <v>0</v>
      </c>
      <c r="O903" t="b">
        <f t="shared" si="147"/>
        <v>0</v>
      </c>
      <c r="P903" t="b">
        <f t="shared" si="148"/>
        <v>0</v>
      </c>
      <c r="Q903" t="b">
        <f t="shared" si="149"/>
        <v>0</v>
      </c>
    </row>
    <row r="904" spans="1:17" hidden="1">
      <c r="A904" s="170">
        <v>23446</v>
      </c>
      <c r="B904" t="b">
        <f t="shared" si="140"/>
        <v>0</v>
      </c>
      <c r="C904" t="b">
        <f t="shared" si="141"/>
        <v>0</v>
      </c>
      <c r="D904" t="b">
        <f t="shared" si="142"/>
        <v>0</v>
      </c>
      <c r="E904" t="b">
        <f t="shared" si="143"/>
        <v>0</v>
      </c>
      <c r="F904" t="b">
        <f t="shared" si="144"/>
        <v>0</v>
      </c>
      <c r="L904" s="170">
        <v>23446</v>
      </c>
      <c r="M904" t="b">
        <f t="shared" si="145"/>
        <v>0</v>
      </c>
      <c r="N904" t="b">
        <f t="shared" si="146"/>
        <v>1</v>
      </c>
      <c r="O904" t="b">
        <f t="shared" si="147"/>
        <v>0</v>
      </c>
      <c r="P904" t="b">
        <f t="shared" si="148"/>
        <v>0</v>
      </c>
      <c r="Q904" t="b">
        <f t="shared" si="149"/>
        <v>0</v>
      </c>
    </row>
    <row r="905" spans="1:17" hidden="1">
      <c r="A905" s="171">
        <v>23450</v>
      </c>
      <c r="B905" t="b">
        <f t="shared" si="140"/>
        <v>1</v>
      </c>
      <c r="C905" t="b">
        <f t="shared" si="141"/>
        <v>0</v>
      </c>
      <c r="D905" t="b">
        <f t="shared" si="142"/>
        <v>0</v>
      </c>
      <c r="E905" t="b">
        <f t="shared" si="143"/>
        <v>0</v>
      </c>
      <c r="F905" t="b">
        <f t="shared" si="144"/>
        <v>0</v>
      </c>
      <c r="L905" s="171">
        <v>23450</v>
      </c>
      <c r="M905" t="b">
        <f t="shared" si="145"/>
        <v>0</v>
      </c>
      <c r="N905" t="b">
        <f t="shared" si="146"/>
        <v>0</v>
      </c>
      <c r="O905" t="b">
        <f t="shared" si="147"/>
        <v>0</v>
      </c>
      <c r="P905" t="b">
        <f t="shared" si="148"/>
        <v>0</v>
      </c>
      <c r="Q905" t="b">
        <f t="shared" si="149"/>
        <v>0</v>
      </c>
    </row>
    <row r="906" spans="1:17" hidden="1">
      <c r="A906" s="170">
        <v>23452</v>
      </c>
      <c r="B906" t="b">
        <f t="shared" si="140"/>
        <v>0</v>
      </c>
      <c r="C906" t="b">
        <f t="shared" si="141"/>
        <v>0</v>
      </c>
      <c r="D906" t="b">
        <f t="shared" si="142"/>
        <v>1</v>
      </c>
      <c r="E906" t="b">
        <f t="shared" si="143"/>
        <v>0</v>
      </c>
      <c r="F906" t="b">
        <f t="shared" si="144"/>
        <v>0</v>
      </c>
      <c r="L906" s="170">
        <v>23452</v>
      </c>
      <c r="M906" t="b">
        <f t="shared" si="145"/>
        <v>0</v>
      </c>
      <c r="N906" t="b">
        <f t="shared" si="146"/>
        <v>0</v>
      </c>
      <c r="O906" t="b">
        <f t="shared" si="147"/>
        <v>0</v>
      </c>
      <c r="P906" t="b">
        <f t="shared" si="148"/>
        <v>0</v>
      </c>
      <c r="Q906" t="b">
        <f t="shared" si="149"/>
        <v>0</v>
      </c>
    </row>
    <row r="907" spans="1:17" hidden="1">
      <c r="A907" s="171">
        <v>23464</v>
      </c>
      <c r="B907" t="b">
        <f t="shared" si="140"/>
        <v>0</v>
      </c>
      <c r="C907" t="b">
        <f t="shared" si="141"/>
        <v>0</v>
      </c>
      <c r="D907" t="b">
        <f t="shared" si="142"/>
        <v>0</v>
      </c>
      <c r="E907" t="b">
        <f t="shared" si="143"/>
        <v>0</v>
      </c>
      <c r="F907" t="b">
        <f t="shared" si="144"/>
        <v>1</v>
      </c>
      <c r="L907" s="171">
        <v>23464</v>
      </c>
      <c r="M907" t="b">
        <f t="shared" si="145"/>
        <v>0</v>
      </c>
      <c r="N907" t="b">
        <f t="shared" si="146"/>
        <v>0</v>
      </c>
      <c r="O907" t="b">
        <f t="shared" si="147"/>
        <v>0</v>
      </c>
      <c r="P907" t="b">
        <f t="shared" si="148"/>
        <v>0</v>
      </c>
      <c r="Q907" t="b">
        <f t="shared" si="149"/>
        <v>0</v>
      </c>
    </row>
    <row r="908" spans="1:17" hidden="1">
      <c r="A908" s="170">
        <v>23470</v>
      </c>
      <c r="B908" t="b">
        <f t="shared" si="140"/>
        <v>1</v>
      </c>
      <c r="C908" t="b">
        <f t="shared" si="141"/>
        <v>0</v>
      </c>
      <c r="D908" t="b">
        <f t="shared" si="142"/>
        <v>0</v>
      </c>
      <c r="E908" t="b">
        <f t="shared" si="143"/>
        <v>0</v>
      </c>
      <c r="F908" t="b">
        <f t="shared" si="144"/>
        <v>0</v>
      </c>
      <c r="L908" s="170">
        <v>23470</v>
      </c>
      <c r="M908" t="b">
        <f t="shared" si="145"/>
        <v>0</v>
      </c>
      <c r="N908" t="b">
        <f t="shared" si="146"/>
        <v>0</v>
      </c>
      <c r="O908" t="b">
        <f t="shared" si="147"/>
        <v>0</v>
      </c>
      <c r="P908" t="b">
        <f t="shared" si="148"/>
        <v>0</v>
      </c>
      <c r="Q908" t="b">
        <f t="shared" si="149"/>
        <v>0</v>
      </c>
    </row>
    <row r="909" spans="1:17" hidden="1">
      <c r="A909" s="171">
        <v>23471</v>
      </c>
      <c r="B909" t="b">
        <f t="shared" si="140"/>
        <v>0</v>
      </c>
      <c r="C909" t="b">
        <f t="shared" si="141"/>
        <v>1</v>
      </c>
      <c r="D909" t="b">
        <f t="shared" si="142"/>
        <v>0</v>
      </c>
      <c r="E909" t="b">
        <f t="shared" si="143"/>
        <v>0</v>
      </c>
      <c r="F909" t="b">
        <f t="shared" si="144"/>
        <v>0</v>
      </c>
      <c r="L909" s="171">
        <v>23471</v>
      </c>
      <c r="M909" t="b">
        <f t="shared" si="145"/>
        <v>0</v>
      </c>
      <c r="N909" t="b">
        <f t="shared" si="146"/>
        <v>0</v>
      </c>
      <c r="O909" t="b">
        <f t="shared" si="147"/>
        <v>0</v>
      </c>
      <c r="P909" t="b">
        <f t="shared" si="148"/>
        <v>0</v>
      </c>
      <c r="Q909" t="b">
        <f t="shared" si="149"/>
        <v>0</v>
      </c>
    </row>
    <row r="910" spans="1:17">
      <c r="A910" s="170">
        <v>23479</v>
      </c>
      <c r="B910" t="b">
        <f t="shared" si="140"/>
        <v>0</v>
      </c>
      <c r="C910" t="b">
        <f t="shared" si="141"/>
        <v>0</v>
      </c>
      <c r="D910" t="b">
        <f t="shared" si="142"/>
        <v>0</v>
      </c>
      <c r="E910" t="b">
        <f t="shared" si="143"/>
        <v>0</v>
      </c>
      <c r="F910" t="b">
        <f t="shared" si="144"/>
        <v>0</v>
      </c>
      <c r="L910" s="170">
        <v>23479</v>
      </c>
      <c r="M910" t="b">
        <f t="shared" si="145"/>
        <v>0</v>
      </c>
      <c r="N910" t="b">
        <f t="shared" si="146"/>
        <v>0</v>
      </c>
      <c r="O910" t="b">
        <f t="shared" si="147"/>
        <v>0</v>
      </c>
      <c r="P910" t="b">
        <f t="shared" si="148"/>
        <v>0</v>
      </c>
      <c r="Q910" t="b">
        <f t="shared" si="149"/>
        <v>1</v>
      </c>
    </row>
    <row r="911" spans="1:17" hidden="1">
      <c r="A911" s="171">
        <v>23504</v>
      </c>
      <c r="B911" t="b">
        <f t="shared" si="140"/>
        <v>0</v>
      </c>
      <c r="C911" t="b">
        <f t="shared" si="141"/>
        <v>0</v>
      </c>
      <c r="D911" t="b">
        <f t="shared" si="142"/>
        <v>0</v>
      </c>
      <c r="E911" t="b">
        <f t="shared" si="143"/>
        <v>0</v>
      </c>
      <c r="F911" t="b">
        <f t="shared" si="144"/>
        <v>1</v>
      </c>
      <c r="L911" s="171">
        <v>23504</v>
      </c>
      <c r="M911" t="b">
        <f t="shared" si="145"/>
        <v>0</v>
      </c>
      <c r="N911" t="b">
        <f t="shared" si="146"/>
        <v>0</v>
      </c>
      <c r="O911" t="b">
        <f t="shared" si="147"/>
        <v>0</v>
      </c>
      <c r="P911" t="b">
        <f t="shared" si="148"/>
        <v>0</v>
      </c>
      <c r="Q911" t="b">
        <f t="shared" si="149"/>
        <v>0</v>
      </c>
    </row>
    <row r="912" spans="1:17" hidden="1">
      <c r="A912" s="170">
        <v>23508</v>
      </c>
      <c r="B912" t="b">
        <f t="shared" si="140"/>
        <v>0</v>
      </c>
      <c r="C912" t="b">
        <f t="shared" si="141"/>
        <v>0</v>
      </c>
      <c r="D912" t="b">
        <f t="shared" si="142"/>
        <v>0</v>
      </c>
      <c r="E912" t="b">
        <f t="shared" si="143"/>
        <v>0</v>
      </c>
      <c r="F912" t="b">
        <f t="shared" si="144"/>
        <v>0</v>
      </c>
      <c r="L912" s="170">
        <v>23508</v>
      </c>
      <c r="M912" t="b">
        <f t="shared" si="145"/>
        <v>0</v>
      </c>
      <c r="N912" t="b">
        <f t="shared" si="146"/>
        <v>0</v>
      </c>
      <c r="O912" t="b">
        <f t="shared" si="147"/>
        <v>0</v>
      </c>
      <c r="P912" t="b">
        <f t="shared" si="148"/>
        <v>1</v>
      </c>
      <c r="Q912" t="b">
        <f t="shared" si="149"/>
        <v>0</v>
      </c>
    </row>
    <row r="913" spans="1:17" hidden="1">
      <c r="A913" s="171">
        <v>23522</v>
      </c>
      <c r="B913" t="b">
        <f t="shared" si="140"/>
        <v>0</v>
      </c>
      <c r="C913" t="b">
        <f t="shared" si="141"/>
        <v>0</v>
      </c>
      <c r="D913" t="b">
        <f t="shared" si="142"/>
        <v>1</v>
      </c>
      <c r="E913" t="b">
        <f t="shared" si="143"/>
        <v>0</v>
      </c>
      <c r="F913" t="b">
        <f t="shared" si="144"/>
        <v>0</v>
      </c>
      <c r="L913" s="171">
        <v>23522</v>
      </c>
      <c r="M913" t="b">
        <f t="shared" si="145"/>
        <v>0</v>
      </c>
      <c r="N913" t="b">
        <f t="shared" si="146"/>
        <v>0</v>
      </c>
      <c r="O913" t="b">
        <f t="shared" si="147"/>
        <v>0</v>
      </c>
      <c r="P913" t="b">
        <f t="shared" si="148"/>
        <v>0</v>
      </c>
      <c r="Q913" t="b">
        <f t="shared" si="149"/>
        <v>0</v>
      </c>
    </row>
    <row r="914" spans="1:17" hidden="1">
      <c r="A914" s="170">
        <v>23532</v>
      </c>
      <c r="B914" t="b">
        <f t="shared" si="140"/>
        <v>0</v>
      </c>
      <c r="C914" t="b">
        <f t="shared" si="141"/>
        <v>0</v>
      </c>
      <c r="D914" t="b">
        <f t="shared" si="142"/>
        <v>1</v>
      </c>
      <c r="E914" t="b">
        <f t="shared" si="143"/>
        <v>0</v>
      </c>
      <c r="F914" t="b">
        <f t="shared" si="144"/>
        <v>0</v>
      </c>
      <c r="L914" s="170">
        <v>23532</v>
      </c>
      <c r="M914" t="b">
        <f t="shared" si="145"/>
        <v>0</v>
      </c>
      <c r="N914" t="b">
        <f t="shared" si="146"/>
        <v>0</v>
      </c>
      <c r="O914" t="b">
        <f t="shared" si="147"/>
        <v>0</v>
      </c>
      <c r="P914" t="b">
        <f t="shared" si="148"/>
        <v>0</v>
      </c>
      <c r="Q914" t="b">
        <f t="shared" si="149"/>
        <v>0</v>
      </c>
    </row>
    <row r="915" spans="1:17" hidden="1">
      <c r="A915" s="171">
        <v>23556</v>
      </c>
      <c r="B915" t="b">
        <f t="shared" si="140"/>
        <v>0</v>
      </c>
      <c r="C915" t="b">
        <f t="shared" si="141"/>
        <v>0</v>
      </c>
      <c r="D915" t="b">
        <f t="shared" si="142"/>
        <v>0</v>
      </c>
      <c r="E915" t="b">
        <f t="shared" si="143"/>
        <v>0</v>
      </c>
      <c r="F915" t="b">
        <f t="shared" si="144"/>
        <v>0</v>
      </c>
      <c r="L915" s="171">
        <v>23556</v>
      </c>
      <c r="M915" t="b">
        <f t="shared" si="145"/>
        <v>0</v>
      </c>
      <c r="N915" t="b">
        <f t="shared" si="146"/>
        <v>1</v>
      </c>
      <c r="O915" t="b">
        <f t="shared" si="147"/>
        <v>0</v>
      </c>
      <c r="P915" t="b">
        <f t="shared" si="148"/>
        <v>0</v>
      </c>
      <c r="Q915" t="b">
        <f t="shared" si="149"/>
        <v>0</v>
      </c>
    </row>
    <row r="916" spans="1:17" hidden="1">
      <c r="A916" s="170">
        <v>23612</v>
      </c>
      <c r="B916" t="b">
        <f t="shared" si="140"/>
        <v>0</v>
      </c>
      <c r="C916" t="b">
        <f t="shared" si="141"/>
        <v>0</v>
      </c>
      <c r="D916" t="b">
        <f t="shared" si="142"/>
        <v>1</v>
      </c>
      <c r="E916" t="b">
        <f t="shared" si="143"/>
        <v>0</v>
      </c>
      <c r="F916" t="b">
        <f t="shared" si="144"/>
        <v>0</v>
      </c>
      <c r="L916" s="170">
        <v>23612</v>
      </c>
      <c r="M916" t="b">
        <f t="shared" si="145"/>
        <v>0</v>
      </c>
      <c r="N916" t="b">
        <f t="shared" si="146"/>
        <v>0</v>
      </c>
      <c r="O916" t="b">
        <f t="shared" si="147"/>
        <v>0</v>
      </c>
      <c r="P916" t="b">
        <f t="shared" si="148"/>
        <v>0</v>
      </c>
      <c r="Q916" t="b">
        <f t="shared" si="149"/>
        <v>0</v>
      </c>
    </row>
    <row r="917" spans="1:17" hidden="1">
      <c r="A917" s="171">
        <v>23617</v>
      </c>
      <c r="B917" t="b">
        <f t="shared" si="140"/>
        <v>0</v>
      </c>
      <c r="C917" t="b">
        <f t="shared" si="141"/>
        <v>0</v>
      </c>
      <c r="D917" t="b">
        <f t="shared" si="142"/>
        <v>0</v>
      </c>
      <c r="E917" t="b">
        <f t="shared" si="143"/>
        <v>0</v>
      </c>
      <c r="F917" t="b">
        <f t="shared" si="144"/>
        <v>0</v>
      </c>
      <c r="L917" s="171">
        <v>23617</v>
      </c>
      <c r="M917" t="b">
        <f t="shared" si="145"/>
        <v>0</v>
      </c>
      <c r="N917" t="b">
        <f t="shared" si="146"/>
        <v>0</v>
      </c>
      <c r="O917" t="b">
        <f t="shared" si="147"/>
        <v>1</v>
      </c>
      <c r="P917" t="b">
        <f t="shared" si="148"/>
        <v>0</v>
      </c>
      <c r="Q917" t="b">
        <f t="shared" si="149"/>
        <v>0</v>
      </c>
    </row>
    <row r="918" spans="1:17" hidden="1">
      <c r="A918" s="170">
        <v>23680</v>
      </c>
      <c r="B918" t="b">
        <f t="shared" si="140"/>
        <v>1</v>
      </c>
      <c r="C918" t="b">
        <f t="shared" si="141"/>
        <v>0</v>
      </c>
      <c r="D918" t="b">
        <f t="shared" si="142"/>
        <v>0</v>
      </c>
      <c r="E918" t="b">
        <f t="shared" si="143"/>
        <v>0</v>
      </c>
      <c r="F918" t="b">
        <f t="shared" si="144"/>
        <v>0</v>
      </c>
      <c r="L918" s="170">
        <v>23680</v>
      </c>
      <c r="M918" t="b">
        <f t="shared" si="145"/>
        <v>0</v>
      </c>
      <c r="N918" t="b">
        <f t="shared" si="146"/>
        <v>0</v>
      </c>
      <c r="O918" t="b">
        <f t="shared" si="147"/>
        <v>0</v>
      </c>
      <c r="P918" t="b">
        <f t="shared" si="148"/>
        <v>0</v>
      </c>
      <c r="Q918" t="b">
        <f t="shared" si="149"/>
        <v>0</v>
      </c>
    </row>
    <row r="919" spans="1:17" hidden="1">
      <c r="A919" s="171">
        <v>23704</v>
      </c>
      <c r="B919" t="b">
        <f t="shared" si="140"/>
        <v>0</v>
      </c>
      <c r="C919" t="b">
        <f t="shared" si="141"/>
        <v>0</v>
      </c>
      <c r="D919" t="b">
        <f t="shared" si="142"/>
        <v>0</v>
      </c>
      <c r="E919" t="b">
        <f t="shared" si="143"/>
        <v>0</v>
      </c>
      <c r="F919" t="b">
        <f t="shared" si="144"/>
        <v>1</v>
      </c>
      <c r="L919" s="171">
        <v>23704</v>
      </c>
      <c r="M919" t="b">
        <f t="shared" si="145"/>
        <v>0</v>
      </c>
      <c r="N919" t="b">
        <f t="shared" si="146"/>
        <v>0</v>
      </c>
      <c r="O919" t="b">
        <f t="shared" si="147"/>
        <v>0</v>
      </c>
      <c r="P919" t="b">
        <f t="shared" si="148"/>
        <v>0</v>
      </c>
      <c r="Q919" t="b">
        <f t="shared" si="149"/>
        <v>0</v>
      </c>
    </row>
    <row r="920" spans="1:17" hidden="1">
      <c r="A920" s="170">
        <v>23737</v>
      </c>
      <c r="B920" t="b">
        <f t="shared" si="140"/>
        <v>0</v>
      </c>
      <c r="C920" t="b">
        <f t="shared" si="141"/>
        <v>0</v>
      </c>
      <c r="D920" t="b">
        <f t="shared" si="142"/>
        <v>0</v>
      </c>
      <c r="E920" t="b">
        <f t="shared" si="143"/>
        <v>0</v>
      </c>
      <c r="F920" t="b">
        <f t="shared" si="144"/>
        <v>0</v>
      </c>
      <c r="L920" s="170">
        <v>23737</v>
      </c>
      <c r="M920" t="b">
        <f t="shared" si="145"/>
        <v>0</v>
      </c>
      <c r="N920" t="b">
        <f t="shared" si="146"/>
        <v>0</v>
      </c>
      <c r="O920" t="b">
        <f t="shared" si="147"/>
        <v>1</v>
      </c>
      <c r="P920" t="b">
        <f t="shared" si="148"/>
        <v>0</v>
      </c>
      <c r="Q920" t="b">
        <f t="shared" si="149"/>
        <v>0</v>
      </c>
    </row>
    <row r="921" spans="1:17" hidden="1">
      <c r="A921" s="171">
        <v>23832</v>
      </c>
      <c r="B921" t="b">
        <f t="shared" si="140"/>
        <v>0</v>
      </c>
      <c r="C921" t="b">
        <f t="shared" si="141"/>
        <v>0</v>
      </c>
      <c r="D921" t="b">
        <f t="shared" si="142"/>
        <v>1</v>
      </c>
      <c r="E921" t="b">
        <f t="shared" si="143"/>
        <v>0</v>
      </c>
      <c r="F921" t="b">
        <f t="shared" si="144"/>
        <v>0</v>
      </c>
      <c r="L921" s="171">
        <v>23832</v>
      </c>
      <c r="M921" t="b">
        <f t="shared" si="145"/>
        <v>0</v>
      </c>
      <c r="N921" t="b">
        <f t="shared" si="146"/>
        <v>0</v>
      </c>
      <c r="O921" t="b">
        <f t="shared" si="147"/>
        <v>0</v>
      </c>
      <c r="P921" t="b">
        <f t="shared" si="148"/>
        <v>0</v>
      </c>
      <c r="Q921" t="b">
        <f t="shared" si="149"/>
        <v>0</v>
      </c>
    </row>
    <row r="922" spans="1:17" hidden="1">
      <c r="A922" s="170">
        <v>24004</v>
      </c>
      <c r="B922" t="b">
        <f t="shared" si="140"/>
        <v>0</v>
      </c>
      <c r="C922" t="b">
        <f t="shared" si="141"/>
        <v>0</v>
      </c>
      <c r="D922" t="b">
        <f t="shared" si="142"/>
        <v>0</v>
      </c>
      <c r="E922" t="b">
        <f t="shared" si="143"/>
        <v>0</v>
      </c>
      <c r="F922" t="b">
        <f t="shared" si="144"/>
        <v>1</v>
      </c>
      <c r="L922" s="170">
        <v>24004</v>
      </c>
      <c r="M922" t="b">
        <f t="shared" si="145"/>
        <v>0</v>
      </c>
      <c r="N922" t="b">
        <f t="shared" si="146"/>
        <v>0</v>
      </c>
      <c r="O922" t="b">
        <f t="shared" si="147"/>
        <v>0</v>
      </c>
      <c r="P922" t="b">
        <f t="shared" si="148"/>
        <v>0</v>
      </c>
      <c r="Q922" t="b">
        <f t="shared" si="149"/>
        <v>0</v>
      </c>
    </row>
    <row r="923" spans="1:17" hidden="1">
      <c r="A923" s="171">
        <v>24058</v>
      </c>
      <c r="B923" t="b">
        <f t="shared" si="140"/>
        <v>0</v>
      </c>
      <c r="C923" t="b">
        <f t="shared" si="141"/>
        <v>0</v>
      </c>
      <c r="D923" t="b">
        <f t="shared" si="142"/>
        <v>0</v>
      </c>
      <c r="E923" t="b">
        <f t="shared" si="143"/>
        <v>0</v>
      </c>
      <c r="F923" t="b">
        <f t="shared" si="144"/>
        <v>0</v>
      </c>
      <c r="L923" s="171">
        <v>24058</v>
      </c>
      <c r="M923" t="b">
        <f t="shared" si="145"/>
        <v>0</v>
      </c>
      <c r="N923" t="b">
        <f t="shared" si="146"/>
        <v>0</v>
      </c>
      <c r="O923" t="b">
        <f t="shared" si="147"/>
        <v>0</v>
      </c>
      <c r="P923" t="b">
        <f t="shared" si="148"/>
        <v>1</v>
      </c>
      <c r="Q923" t="b">
        <f t="shared" si="149"/>
        <v>0</v>
      </c>
    </row>
    <row r="924" spans="1:17" hidden="1">
      <c r="A924" s="170">
        <v>24516</v>
      </c>
      <c r="B924" t="b">
        <f t="shared" si="140"/>
        <v>0</v>
      </c>
      <c r="C924" t="b">
        <f t="shared" si="141"/>
        <v>0</v>
      </c>
      <c r="D924" t="b">
        <f t="shared" si="142"/>
        <v>0</v>
      </c>
      <c r="E924" t="b">
        <f t="shared" si="143"/>
        <v>0</v>
      </c>
      <c r="F924" t="b">
        <f t="shared" si="144"/>
        <v>0</v>
      </c>
      <c r="L924" s="170">
        <v>24516</v>
      </c>
      <c r="M924" t="b">
        <f t="shared" si="145"/>
        <v>0</v>
      </c>
      <c r="N924" t="b">
        <f t="shared" si="146"/>
        <v>1</v>
      </c>
      <c r="O924" t="b">
        <f t="shared" si="147"/>
        <v>0</v>
      </c>
      <c r="P924" t="b">
        <f t="shared" si="148"/>
        <v>0</v>
      </c>
      <c r="Q924" t="b">
        <f t="shared" si="149"/>
        <v>0</v>
      </c>
    </row>
    <row r="925" spans="1:17">
      <c r="A925" s="171">
        <v>24519</v>
      </c>
      <c r="B925" t="b">
        <f t="shared" si="140"/>
        <v>0</v>
      </c>
      <c r="C925" t="b">
        <f t="shared" si="141"/>
        <v>0</v>
      </c>
      <c r="D925" t="b">
        <f t="shared" si="142"/>
        <v>0</v>
      </c>
      <c r="E925" t="b">
        <f t="shared" si="143"/>
        <v>0</v>
      </c>
      <c r="F925" t="b">
        <f t="shared" si="144"/>
        <v>0</v>
      </c>
      <c r="L925" s="171">
        <v>24519</v>
      </c>
      <c r="M925" t="b">
        <f t="shared" si="145"/>
        <v>0</v>
      </c>
      <c r="N925" t="b">
        <f t="shared" si="146"/>
        <v>0</v>
      </c>
      <c r="O925" t="b">
        <f t="shared" si="147"/>
        <v>0</v>
      </c>
      <c r="P925" t="b">
        <f t="shared" si="148"/>
        <v>0</v>
      </c>
      <c r="Q925" t="b">
        <f t="shared" si="149"/>
        <v>1</v>
      </c>
    </row>
    <row r="926" spans="1:17">
      <c r="A926" s="170">
        <v>24529</v>
      </c>
      <c r="B926" t="b">
        <f t="shared" si="140"/>
        <v>0</v>
      </c>
      <c r="C926" t="b">
        <f t="shared" si="141"/>
        <v>0</v>
      </c>
      <c r="D926" t="b">
        <f t="shared" si="142"/>
        <v>0</v>
      </c>
      <c r="E926" t="b">
        <f t="shared" si="143"/>
        <v>0</v>
      </c>
      <c r="F926" t="b">
        <f t="shared" si="144"/>
        <v>0</v>
      </c>
      <c r="L926" s="170">
        <v>24529</v>
      </c>
      <c r="M926" t="b">
        <f t="shared" si="145"/>
        <v>0</v>
      </c>
      <c r="N926" t="b">
        <f t="shared" si="146"/>
        <v>0</v>
      </c>
      <c r="O926" t="b">
        <f t="shared" si="147"/>
        <v>0</v>
      </c>
      <c r="P926" t="b">
        <f t="shared" si="148"/>
        <v>0</v>
      </c>
      <c r="Q926" t="b">
        <f t="shared" si="149"/>
        <v>1</v>
      </c>
    </row>
    <row r="927" spans="1:17" hidden="1">
      <c r="A927" s="171">
        <v>24536</v>
      </c>
      <c r="B927" t="b">
        <f t="shared" si="140"/>
        <v>0</v>
      </c>
      <c r="C927" t="b">
        <f t="shared" si="141"/>
        <v>0</v>
      </c>
      <c r="D927" t="b">
        <f t="shared" si="142"/>
        <v>0</v>
      </c>
      <c r="E927" t="b">
        <f t="shared" si="143"/>
        <v>0</v>
      </c>
      <c r="F927" t="b">
        <f t="shared" si="144"/>
        <v>0</v>
      </c>
      <c r="L927" s="171">
        <v>24536</v>
      </c>
      <c r="M927" t="b">
        <f t="shared" si="145"/>
        <v>0</v>
      </c>
      <c r="N927" t="b">
        <f t="shared" si="146"/>
        <v>1</v>
      </c>
      <c r="O927" t="b">
        <f t="shared" si="147"/>
        <v>0</v>
      </c>
      <c r="P927" t="b">
        <f t="shared" si="148"/>
        <v>0</v>
      </c>
      <c r="Q927" t="b">
        <f t="shared" si="149"/>
        <v>0</v>
      </c>
    </row>
    <row r="928" spans="1:17" hidden="1">
      <c r="A928" s="170">
        <v>24540</v>
      </c>
      <c r="B928" t="b">
        <f t="shared" si="140"/>
        <v>1</v>
      </c>
      <c r="C928" t="b">
        <f t="shared" si="141"/>
        <v>0</v>
      </c>
      <c r="D928" t="b">
        <f t="shared" si="142"/>
        <v>0</v>
      </c>
      <c r="E928" t="b">
        <f t="shared" si="143"/>
        <v>0</v>
      </c>
      <c r="F928" t="b">
        <f t="shared" si="144"/>
        <v>0</v>
      </c>
      <c r="L928" s="170">
        <v>24540</v>
      </c>
      <c r="M928" t="b">
        <f t="shared" si="145"/>
        <v>0</v>
      </c>
      <c r="N928" t="b">
        <f t="shared" si="146"/>
        <v>0</v>
      </c>
      <c r="O928" t="b">
        <f t="shared" si="147"/>
        <v>0</v>
      </c>
      <c r="P928" t="b">
        <f t="shared" si="148"/>
        <v>0</v>
      </c>
      <c r="Q928" t="b">
        <f t="shared" si="149"/>
        <v>0</v>
      </c>
    </row>
    <row r="929" spans="1:17" hidden="1">
      <c r="A929" s="171">
        <v>24556</v>
      </c>
      <c r="B929" t="b">
        <f t="shared" si="140"/>
        <v>0</v>
      </c>
      <c r="C929" t="b">
        <f t="shared" si="141"/>
        <v>0</v>
      </c>
      <c r="D929" t="b">
        <f t="shared" si="142"/>
        <v>0</v>
      </c>
      <c r="E929" t="b">
        <f t="shared" si="143"/>
        <v>0</v>
      </c>
      <c r="F929" t="b">
        <f t="shared" si="144"/>
        <v>0</v>
      </c>
      <c r="L929" s="171">
        <v>24556</v>
      </c>
      <c r="M929" t="b">
        <f t="shared" si="145"/>
        <v>0</v>
      </c>
      <c r="N929" t="b">
        <f t="shared" si="146"/>
        <v>1</v>
      </c>
      <c r="O929" t="b">
        <f t="shared" si="147"/>
        <v>0</v>
      </c>
      <c r="P929" t="b">
        <f t="shared" si="148"/>
        <v>0</v>
      </c>
      <c r="Q929" t="b">
        <f t="shared" si="149"/>
        <v>0</v>
      </c>
    </row>
    <row r="930" spans="1:17" hidden="1">
      <c r="A930" s="170">
        <v>24594</v>
      </c>
      <c r="B930" t="b">
        <f t="shared" si="140"/>
        <v>0</v>
      </c>
      <c r="C930" t="b">
        <f t="shared" si="141"/>
        <v>0</v>
      </c>
      <c r="D930" t="b">
        <f t="shared" si="142"/>
        <v>0</v>
      </c>
      <c r="E930" t="b">
        <f t="shared" si="143"/>
        <v>0</v>
      </c>
      <c r="F930" t="b">
        <f t="shared" si="144"/>
        <v>1</v>
      </c>
      <c r="L930" s="170">
        <v>24594</v>
      </c>
      <c r="M930" t="b">
        <f t="shared" si="145"/>
        <v>0</v>
      </c>
      <c r="N930" t="b">
        <f t="shared" si="146"/>
        <v>0</v>
      </c>
      <c r="O930" t="b">
        <f t="shared" si="147"/>
        <v>0</v>
      </c>
      <c r="P930" t="b">
        <f t="shared" si="148"/>
        <v>0</v>
      </c>
      <c r="Q930" t="b">
        <f t="shared" si="149"/>
        <v>0</v>
      </c>
    </row>
    <row r="931" spans="1:17" hidden="1">
      <c r="A931" s="171">
        <v>24608</v>
      </c>
      <c r="B931" t="b">
        <f t="shared" si="140"/>
        <v>0</v>
      </c>
      <c r="C931" t="b">
        <f t="shared" si="141"/>
        <v>0</v>
      </c>
      <c r="D931" t="b">
        <f t="shared" si="142"/>
        <v>0</v>
      </c>
      <c r="E931" t="b">
        <f t="shared" si="143"/>
        <v>0</v>
      </c>
      <c r="F931" t="b">
        <f t="shared" si="144"/>
        <v>0</v>
      </c>
      <c r="L931" s="171">
        <v>24608</v>
      </c>
      <c r="M931" t="b">
        <f t="shared" si="145"/>
        <v>0</v>
      </c>
      <c r="N931" t="b">
        <f t="shared" si="146"/>
        <v>0</v>
      </c>
      <c r="O931" t="b">
        <f t="shared" si="147"/>
        <v>0</v>
      </c>
      <c r="P931" t="b">
        <f t="shared" si="148"/>
        <v>1</v>
      </c>
      <c r="Q931" t="b">
        <f t="shared" si="149"/>
        <v>0</v>
      </c>
    </row>
    <row r="932" spans="1:17" hidden="1">
      <c r="A932" s="170">
        <v>24624</v>
      </c>
      <c r="B932" t="b">
        <f t="shared" si="140"/>
        <v>0</v>
      </c>
      <c r="C932" t="b">
        <f t="shared" si="141"/>
        <v>0</v>
      </c>
      <c r="D932" t="b">
        <f t="shared" si="142"/>
        <v>0</v>
      </c>
      <c r="E932" t="b">
        <f t="shared" si="143"/>
        <v>0</v>
      </c>
      <c r="F932" t="b">
        <f t="shared" si="144"/>
        <v>1</v>
      </c>
      <c r="L932" s="170">
        <v>24624</v>
      </c>
      <c r="M932" t="b">
        <f t="shared" si="145"/>
        <v>0</v>
      </c>
      <c r="N932" t="b">
        <f t="shared" si="146"/>
        <v>0</v>
      </c>
      <c r="O932" t="b">
        <f t="shared" si="147"/>
        <v>0</v>
      </c>
      <c r="P932" t="b">
        <f t="shared" si="148"/>
        <v>0</v>
      </c>
      <c r="Q932" t="b">
        <f t="shared" si="149"/>
        <v>0</v>
      </c>
    </row>
    <row r="933" spans="1:17" hidden="1">
      <c r="A933" s="171">
        <v>24631</v>
      </c>
      <c r="B933" t="b">
        <f t="shared" si="140"/>
        <v>0</v>
      </c>
      <c r="C933" t="b">
        <f t="shared" si="141"/>
        <v>1</v>
      </c>
      <c r="D933" t="b">
        <f t="shared" si="142"/>
        <v>0</v>
      </c>
      <c r="E933" t="b">
        <f t="shared" si="143"/>
        <v>0</v>
      </c>
      <c r="F933" t="b">
        <f t="shared" si="144"/>
        <v>0</v>
      </c>
      <c r="L933" s="171">
        <v>24631</v>
      </c>
      <c r="M933" t="b">
        <f t="shared" si="145"/>
        <v>0</v>
      </c>
      <c r="N933" t="b">
        <f t="shared" si="146"/>
        <v>0</v>
      </c>
      <c r="O933" t="b">
        <f t="shared" si="147"/>
        <v>0</v>
      </c>
      <c r="P933" t="b">
        <f t="shared" si="148"/>
        <v>0</v>
      </c>
      <c r="Q933" t="b">
        <f t="shared" si="149"/>
        <v>0</v>
      </c>
    </row>
    <row r="934" spans="1:17">
      <c r="A934" s="170">
        <v>24719</v>
      </c>
      <c r="B934" t="b">
        <f t="shared" si="140"/>
        <v>0</v>
      </c>
      <c r="C934" t="b">
        <f t="shared" si="141"/>
        <v>0</v>
      </c>
      <c r="D934" t="b">
        <f t="shared" si="142"/>
        <v>0</v>
      </c>
      <c r="E934" t="b">
        <f t="shared" si="143"/>
        <v>0</v>
      </c>
      <c r="F934" t="b">
        <f t="shared" si="144"/>
        <v>0</v>
      </c>
      <c r="L934" s="170">
        <v>24719</v>
      </c>
      <c r="M934" t="b">
        <f t="shared" si="145"/>
        <v>0</v>
      </c>
      <c r="N934" t="b">
        <f t="shared" si="146"/>
        <v>0</v>
      </c>
      <c r="O934" t="b">
        <f t="shared" si="147"/>
        <v>0</v>
      </c>
      <c r="P934" t="b">
        <f t="shared" si="148"/>
        <v>0</v>
      </c>
      <c r="Q934" t="b">
        <f t="shared" si="149"/>
        <v>1</v>
      </c>
    </row>
    <row r="935" spans="1:17" hidden="1">
      <c r="A935" s="171">
        <v>24811</v>
      </c>
      <c r="B935" t="b">
        <f t="shared" si="140"/>
        <v>0</v>
      </c>
      <c r="C935" t="b">
        <f t="shared" si="141"/>
        <v>1</v>
      </c>
      <c r="D935" t="b">
        <f t="shared" si="142"/>
        <v>0</v>
      </c>
      <c r="E935" t="b">
        <f t="shared" si="143"/>
        <v>0</v>
      </c>
      <c r="F935" t="b">
        <f t="shared" si="144"/>
        <v>0</v>
      </c>
      <c r="L935" s="171">
        <v>24811</v>
      </c>
      <c r="M935" t="b">
        <f t="shared" si="145"/>
        <v>0</v>
      </c>
      <c r="N935" t="b">
        <f t="shared" si="146"/>
        <v>0</v>
      </c>
      <c r="O935" t="b">
        <f t="shared" si="147"/>
        <v>0</v>
      </c>
      <c r="P935" t="b">
        <f t="shared" si="148"/>
        <v>0</v>
      </c>
      <c r="Q935" t="b">
        <f t="shared" si="149"/>
        <v>0</v>
      </c>
    </row>
    <row r="936" spans="1:17" hidden="1">
      <c r="A936" s="170">
        <v>24892</v>
      </c>
      <c r="B936" t="b">
        <f t="shared" si="140"/>
        <v>0</v>
      </c>
      <c r="C936" t="b">
        <f t="shared" si="141"/>
        <v>0</v>
      </c>
      <c r="D936" t="b">
        <f t="shared" si="142"/>
        <v>1</v>
      </c>
      <c r="E936" t="b">
        <f t="shared" si="143"/>
        <v>0</v>
      </c>
      <c r="F936" t="b">
        <f t="shared" si="144"/>
        <v>0</v>
      </c>
      <c r="L936" s="170">
        <v>24892</v>
      </c>
      <c r="M936" t="b">
        <f t="shared" si="145"/>
        <v>0</v>
      </c>
      <c r="N936" t="b">
        <f t="shared" si="146"/>
        <v>0</v>
      </c>
      <c r="O936" t="b">
        <f t="shared" si="147"/>
        <v>0</v>
      </c>
      <c r="P936" t="b">
        <f t="shared" si="148"/>
        <v>0</v>
      </c>
      <c r="Q936" t="b">
        <f t="shared" si="149"/>
        <v>0</v>
      </c>
    </row>
    <row r="937" spans="1:17">
      <c r="A937" s="171">
        <v>24899</v>
      </c>
      <c r="B937" t="b">
        <f t="shared" si="140"/>
        <v>0</v>
      </c>
      <c r="C937" t="b">
        <f t="shared" si="141"/>
        <v>0</v>
      </c>
      <c r="D937" t="b">
        <f t="shared" si="142"/>
        <v>0</v>
      </c>
      <c r="E937" t="b">
        <f t="shared" si="143"/>
        <v>0</v>
      </c>
      <c r="F937" t="b">
        <f t="shared" si="144"/>
        <v>0</v>
      </c>
      <c r="L937" s="171">
        <v>24899</v>
      </c>
      <c r="M937" t="b">
        <f t="shared" si="145"/>
        <v>0</v>
      </c>
      <c r="N937" t="b">
        <f t="shared" si="146"/>
        <v>0</v>
      </c>
      <c r="O937" t="b">
        <f t="shared" si="147"/>
        <v>0</v>
      </c>
      <c r="P937" t="b">
        <f t="shared" si="148"/>
        <v>0</v>
      </c>
      <c r="Q937" t="b">
        <f t="shared" si="149"/>
        <v>1</v>
      </c>
    </row>
    <row r="938" spans="1:17" hidden="1">
      <c r="A938" s="170">
        <v>24903</v>
      </c>
      <c r="B938" t="b">
        <f t="shared" si="140"/>
        <v>0</v>
      </c>
      <c r="C938" t="b">
        <f t="shared" si="141"/>
        <v>0</v>
      </c>
      <c r="D938" t="b">
        <f t="shared" si="142"/>
        <v>0</v>
      </c>
      <c r="E938" t="b">
        <f t="shared" si="143"/>
        <v>1</v>
      </c>
      <c r="F938" t="b">
        <f t="shared" si="144"/>
        <v>0</v>
      </c>
      <c r="L938" s="170">
        <v>24903</v>
      </c>
      <c r="M938" t="b">
        <f t="shared" si="145"/>
        <v>0</v>
      </c>
      <c r="N938" t="b">
        <f t="shared" si="146"/>
        <v>0</v>
      </c>
      <c r="O938" t="b">
        <f t="shared" si="147"/>
        <v>0</v>
      </c>
      <c r="P938" t="b">
        <f t="shared" si="148"/>
        <v>0</v>
      </c>
      <c r="Q938" t="b">
        <f t="shared" si="149"/>
        <v>0</v>
      </c>
    </row>
    <row r="939" spans="1:17" hidden="1">
      <c r="A939" s="171">
        <v>24922</v>
      </c>
      <c r="B939" t="b">
        <f t="shared" si="140"/>
        <v>0</v>
      </c>
      <c r="C939" t="b">
        <f t="shared" si="141"/>
        <v>0</v>
      </c>
      <c r="D939" t="b">
        <f t="shared" si="142"/>
        <v>1</v>
      </c>
      <c r="E939" t="b">
        <f t="shared" si="143"/>
        <v>0</v>
      </c>
      <c r="F939" t="b">
        <f t="shared" si="144"/>
        <v>0</v>
      </c>
      <c r="L939" s="171">
        <v>24922</v>
      </c>
      <c r="M939" t="b">
        <f t="shared" si="145"/>
        <v>0</v>
      </c>
      <c r="N939" t="b">
        <f t="shared" si="146"/>
        <v>0</v>
      </c>
      <c r="O939" t="b">
        <f t="shared" si="147"/>
        <v>0</v>
      </c>
      <c r="P939" t="b">
        <f t="shared" si="148"/>
        <v>0</v>
      </c>
      <c r="Q939" t="b">
        <f t="shared" si="149"/>
        <v>0</v>
      </c>
    </row>
    <row r="940" spans="1:17" hidden="1">
      <c r="A940" s="170">
        <v>24941</v>
      </c>
      <c r="B940" t="b">
        <f t="shared" si="140"/>
        <v>0</v>
      </c>
      <c r="C940" t="b">
        <f t="shared" si="141"/>
        <v>1</v>
      </c>
      <c r="D940" t="b">
        <f t="shared" si="142"/>
        <v>0</v>
      </c>
      <c r="E940" t="b">
        <f t="shared" si="143"/>
        <v>0</v>
      </c>
      <c r="F940" t="b">
        <f t="shared" si="144"/>
        <v>0</v>
      </c>
      <c r="L940" s="170">
        <v>24941</v>
      </c>
      <c r="M940" t="b">
        <f t="shared" si="145"/>
        <v>0</v>
      </c>
      <c r="N940" t="b">
        <f t="shared" si="146"/>
        <v>0</v>
      </c>
      <c r="O940" t="b">
        <f t="shared" si="147"/>
        <v>0</v>
      </c>
      <c r="P940" t="b">
        <f t="shared" si="148"/>
        <v>0</v>
      </c>
      <c r="Q940" t="b">
        <f t="shared" si="149"/>
        <v>0</v>
      </c>
    </row>
    <row r="941" spans="1:17" hidden="1">
      <c r="A941" s="171">
        <v>24947</v>
      </c>
      <c r="B941" t="b">
        <f t="shared" si="140"/>
        <v>0</v>
      </c>
      <c r="C941" t="b">
        <f t="shared" si="141"/>
        <v>0</v>
      </c>
      <c r="D941" t="b">
        <f t="shared" si="142"/>
        <v>0</v>
      </c>
      <c r="E941" t="b">
        <f t="shared" si="143"/>
        <v>0</v>
      </c>
      <c r="F941" t="b">
        <f t="shared" si="144"/>
        <v>0</v>
      </c>
      <c r="L941" s="171">
        <v>24947</v>
      </c>
      <c r="M941" t="b">
        <f t="shared" si="145"/>
        <v>0</v>
      </c>
      <c r="N941" t="b">
        <f t="shared" si="146"/>
        <v>0</v>
      </c>
      <c r="O941" t="b">
        <f t="shared" si="147"/>
        <v>1</v>
      </c>
      <c r="P941" t="b">
        <f t="shared" si="148"/>
        <v>0</v>
      </c>
      <c r="Q941" t="b">
        <f t="shared" si="149"/>
        <v>0</v>
      </c>
    </row>
    <row r="942" spans="1:17" hidden="1">
      <c r="A942" s="170">
        <v>24950</v>
      </c>
      <c r="B942" t="b">
        <f t="shared" si="140"/>
        <v>1</v>
      </c>
      <c r="C942" t="b">
        <f t="shared" si="141"/>
        <v>0</v>
      </c>
      <c r="D942" t="b">
        <f t="shared" si="142"/>
        <v>0</v>
      </c>
      <c r="E942" t="b">
        <f t="shared" si="143"/>
        <v>0</v>
      </c>
      <c r="F942" t="b">
        <f t="shared" si="144"/>
        <v>0</v>
      </c>
      <c r="L942" s="170">
        <v>24950</v>
      </c>
      <c r="M942" t="b">
        <f t="shared" si="145"/>
        <v>0</v>
      </c>
      <c r="N942" t="b">
        <f t="shared" si="146"/>
        <v>0</v>
      </c>
      <c r="O942" t="b">
        <f t="shared" si="147"/>
        <v>0</v>
      </c>
      <c r="P942" t="b">
        <f t="shared" si="148"/>
        <v>0</v>
      </c>
      <c r="Q942" t="b">
        <f t="shared" si="149"/>
        <v>0</v>
      </c>
    </row>
    <row r="943" spans="1:17" hidden="1">
      <c r="A943" s="171">
        <v>24953</v>
      </c>
      <c r="B943" t="b">
        <f t="shared" si="140"/>
        <v>0</v>
      </c>
      <c r="C943" t="b">
        <f t="shared" si="141"/>
        <v>0</v>
      </c>
      <c r="D943" t="b">
        <f t="shared" si="142"/>
        <v>0</v>
      </c>
      <c r="E943" t="b">
        <f t="shared" si="143"/>
        <v>1</v>
      </c>
      <c r="F943" t="b">
        <f t="shared" si="144"/>
        <v>0</v>
      </c>
      <c r="L943" s="171">
        <v>24953</v>
      </c>
      <c r="M943" t="b">
        <f t="shared" si="145"/>
        <v>0</v>
      </c>
      <c r="N943" t="b">
        <f t="shared" si="146"/>
        <v>0</v>
      </c>
      <c r="O943" t="b">
        <f t="shared" si="147"/>
        <v>0</v>
      </c>
      <c r="P943" t="b">
        <f t="shared" si="148"/>
        <v>0</v>
      </c>
      <c r="Q943" t="b">
        <f t="shared" si="149"/>
        <v>0</v>
      </c>
    </row>
    <row r="944" spans="1:17" hidden="1">
      <c r="A944" s="170">
        <v>24971</v>
      </c>
      <c r="B944" t="b">
        <f t="shared" si="140"/>
        <v>0</v>
      </c>
      <c r="C944" t="b">
        <f t="shared" si="141"/>
        <v>1</v>
      </c>
      <c r="D944" t="b">
        <f t="shared" si="142"/>
        <v>0</v>
      </c>
      <c r="E944" t="b">
        <f t="shared" si="143"/>
        <v>0</v>
      </c>
      <c r="F944" t="b">
        <f t="shared" si="144"/>
        <v>0</v>
      </c>
      <c r="L944" s="170">
        <v>24971</v>
      </c>
      <c r="M944" t="b">
        <f t="shared" si="145"/>
        <v>0</v>
      </c>
      <c r="N944" t="b">
        <f t="shared" si="146"/>
        <v>0</v>
      </c>
      <c r="O944" t="b">
        <f t="shared" si="147"/>
        <v>0</v>
      </c>
      <c r="P944" t="b">
        <f t="shared" si="148"/>
        <v>0</v>
      </c>
      <c r="Q944" t="b">
        <f t="shared" si="149"/>
        <v>0</v>
      </c>
    </row>
    <row r="945" spans="1:17" hidden="1">
      <c r="A945" s="171">
        <v>24973</v>
      </c>
      <c r="B945" t="b">
        <f t="shared" si="140"/>
        <v>0</v>
      </c>
      <c r="C945" t="b">
        <f t="shared" si="141"/>
        <v>0</v>
      </c>
      <c r="D945" t="b">
        <f t="shared" si="142"/>
        <v>0</v>
      </c>
      <c r="E945" t="b">
        <f t="shared" si="143"/>
        <v>1</v>
      </c>
      <c r="F945" t="b">
        <f t="shared" si="144"/>
        <v>0</v>
      </c>
      <c r="L945" s="171">
        <v>24973</v>
      </c>
      <c r="M945" t="b">
        <f t="shared" si="145"/>
        <v>0</v>
      </c>
      <c r="N945" t="b">
        <f t="shared" si="146"/>
        <v>0</v>
      </c>
      <c r="O945" t="b">
        <f t="shared" si="147"/>
        <v>0</v>
      </c>
      <c r="P945" t="b">
        <f t="shared" si="148"/>
        <v>0</v>
      </c>
      <c r="Q945" t="b">
        <f t="shared" si="149"/>
        <v>0</v>
      </c>
    </row>
    <row r="946" spans="1:17" hidden="1">
      <c r="A946" s="170">
        <v>24981</v>
      </c>
      <c r="B946" t="b">
        <f t="shared" si="140"/>
        <v>0</v>
      </c>
      <c r="C946" t="b">
        <f t="shared" si="141"/>
        <v>1</v>
      </c>
      <c r="D946" t="b">
        <f t="shared" si="142"/>
        <v>0</v>
      </c>
      <c r="E946" t="b">
        <f t="shared" si="143"/>
        <v>0</v>
      </c>
      <c r="F946" t="b">
        <f t="shared" si="144"/>
        <v>0</v>
      </c>
      <c r="L946" s="170">
        <v>24981</v>
      </c>
      <c r="M946" t="b">
        <f t="shared" si="145"/>
        <v>0</v>
      </c>
      <c r="N946" t="b">
        <f t="shared" si="146"/>
        <v>0</v>
      </c>
      <c r="O946" t="b">
        <f t="shared" si="147"/>
        <v>0</v>
      </c>
      <c r="P946" t="b">
        <f t="shared" si="148"/>
        <v>0</v>
      </c>
      <c r="Q946" t="b">
        <f t="shared" si="149"/>
        <v>0</v>
      </c>
    </row>
    <row r="947" spans="1:17" hidden="1">
      <c r="A947" s="171">
        <v>25013</v>
      </c>
      <c r="B947" t="b">
        <f t="shared" si="140"/>
        <v>0</v>
      </c>
      <c r="C947" t="b">
        <f t="shared" si="141"/>
        <v>0</v>
      </c>
      <c r="D947" t="b">
        <f t="shared" si="142"/>
        <v>0</v>
      </c>
      <c r="E947" t="b">
        <f t="shared" si="143"/>
        <v>1</v>
      </c>
      <c r="F947" t="b">
        <f t="shared" si="144"/>
        <v>0</v>
      </c>
      <c r="L947" s="171">
        <v>25013</v>
      </c>
      <c r="M947" t="b">
        <f t="shared" si="145"/>
        <v>0</v>
      </c>
      <c r="N947" t="b">
        <f t="shared" si="146"/>
        <v>0</v>
      </c>
      <c r="O947" t="b">
        <f t="shared" si="147"/>
        <v>0</v>
      </c>
      <c r="P947" t="b">
        <f t="shared" si="148"/>
        <v>0</v>
      </c>
      <c r="Q947" t="b">
        <f t="shared" si="149"/>
        <v>0</v>
      </c>
    </row>
    <row r="948" spans="1:17" hidden="1">
      <c r="A948" s="170">
        <v>25031</v>
      </c>
      <c r="B948" t="b">
        <f t="shared" si="140"/>
        <v>0</v>
      </c>
      <c r="C948" t="b">
        <f t="shared" si="141"/>
        <v>1</v>
      </c>
      <c r="D948" t="b">
        <f t="shared" si="142"/>
        <v>0</v>
      </c>
      <c r="E948" t="b">
        <f t="shared" si="143"/>
        <v>0</v>
      </c>
      <c r="F948" t="b">
        <f t="shared" si="144"/>
        <v>0</v>
      </c>
      <c r="L948" s="170">
        <v>25031</v>
      </c>
      <c r="M948" t="b">
        <f t="shared" si="145"/>
        <v>0</v>
      </c>
      <c r="N948" t="b">
        <f t="shared" si="146"/>
        <v>0</v>
      </c>
      <c r="O948" t="b">
        <f t="shared" si="147"/>
        <v>0</v>
      </c>
      <c r="P948" t="b">
        <f t="shared" si="148"/>
        <v>0</v>
      </c>
      <c r="Q948" t="b">
        <f t="shared" si="149"/>
        <v>0</v>
      </c>
    </row>
    <row r="949" spans="1:17" hidden="1">
      <c r="A949" s="171">
        <v>25057</v>
      </c>
      <c r="B949" t="b">
        <f t="shared" si="140"/>
        <v>0</v>
      </c>
      <c r="C949" t="b">
        <f t="shared" si="141"/>
        <v>0</v>
      </c>
      <c r="D949" t="b">
        <f t="shared" si="142"/>
        <v>0</v>
      </c>
      <c r="E949" t="b">
        <f t="shared" si="143"/>
        <v>0</v>
      </c>
      <c r="F949" t="b">
        <f t="shared" si="144"/>
        <v>0</v>
      </c>
      <c r="L949" s="171">
        <v>25057</v>
      </c>
      <c r="M949" t="b">
        <f t="shared" si="145"/>
        <v>0</v>
      </c>
      <c r="N949" t="b">
        <f t="shared" si="146"/>
        <v>0</v>
      </c>
      <c r="O949" t="b">
        <f t="shared" si="147"/>
        <v>1</v>
      </c>
      <c r="P949" t="b">
        <f t="shared" si="148"/>
        <v>0</v>
      </c>
      <c r="Q949" t="b">
        <f t="shared" si="149"/>
        <v>0</v>
      </c>
    </row>
    <row r="950" spans="1:17" hidden="1">
      <c r="A950" s="170">
        <v>25111</v>
      </c>
      <c r="B950" t="b">
        <f t="shared" si="140"/>
        <v>0</v>
      </c>
      <c r="C950" t="b">
        <f t="shared" si="141"/>
        <v>1</v>
      </c>
      <c r="D950" t="b">
        <f t="shared" si="142"/>
        <v>0</v>
      </c>
      <c r="E950" t="b">
        <f t="shared" si="143"/>
        <v>0</v>
      </c>
      <c r="F950" t="b">
        <f t="shared" si="144"/>
        <v>0</v>
      </c>
      <c r="L950" s="170">
        <v>25111</v>
      </c>
      <c r="M950" t="b">
        <f t="shared" si="145"/>
        <v>0</v>
      </c>
      <c r="N950" t="b">
        <f t="shared" si="146"/>
        <v>0</v>
      </c>
      <c r="O950" t="b">
        <f t="shared" si="147"/>
        <v>0</v>
      </c>
      <c r="P950" t="b">
        <f t="shared" si="148"/>
        <v>0</v>
      </c>
      <c r="Q950" t="b">
        <f t="shared" si="149"/>
        <v>0</v>
      </c>
    </row>
    <row r="951" spans="1:17" hidden="1">
      <c r="A951" s="171">
        <v>25122</v>
      </c>
      <c r="B951" t="b">
        <f t="shared" si="140"/>
        <v>0</v>
      </c>
      <c r="C951" t="b">
        <f t="shared" si="141"/>
        <v>0</v>
      </c>
      <c r="D951" t="b">
        <f t="shared" si="142"/>
        <v>1</v>
      </c>
      <c r="E951" t="b">
        <f t="shared" si="143"/>
        <v>0</v>
      </c>
      <c r="F951" t="b">
        <f t="shared" si="144"/>
        <v>0</v>
      </c>
      <c r="L951" s="171">
        <v>25122</v>
      </c>
      <c r="M951" t="b">
        <f t="shared" si="145"/>
        <v>0</v>
      </c>
      <c r="N951" t="b">
        <f t="shared" si="146"/>
        <v>0</v>
      </c>
      <c r="O951" t="b">
        <f t="shared" si="147"/>
        <v>0</v>
      </c>
      <c r="P951" t="b">
        <f t="shared" si="148"/>
        <v>0</v>
      </c>
      <c r="Q951" t="b">
        <f t="shared" si="149"/>
        <v>0</v>
      </c>
    </row>
    <row r="952" spans="1:17" hidden="1">
      <c r="A952" s="170">
        <v>25161</v>
      </c>
      <c r="B952" t="b">
        <f t="shared" si="140"/>
        <v>0</v>
      </c>
      <c r="C952" t="b">
        <f t="shared" si="141"/>
        <v>1</v>
      </c>
      <c r="D952" t="b">
        <f t="shared" si="142"/>
        <v>0</v>
      </c>
      <c r="E952" t="b">
        <f t="shared" si="143"/>
        <v>0</v>
      </c>
      <c r="F952" t="b">
        <f t="shared" si="144"/>
        <v>0</v>
      </c>
      <c r="L952" s="170">
        <v>25161</v>
      </c>
      <c r="M952" t="b">
        <f t="shared" si="145"/>
        <v>0</v>
      </c>
      <c r="N952" t="b">
        <f t="shared" si="146"/>
        <v>0</v>
      </c>
      <c r="O952" t="b">
        <f t="shared" si="147"/>
        <v>0</v>
      </c>
      <c r="P952" t="b">
        <f t="shared" si="148"/>
        <v>0</v>
      </c>
      <c r="Q952" t="b">
        <f t="shared" si="149"/>
        <v>0</v>
      </c>
    </row>
    <row r="953" spans="1:17" hidden="1">
      <c r="A953" s="171">
        <v>25165</v>
      </c>
      <c r="B953" t="b">
        <f t="shared" si="140"/>
        <v>0</v>
      </c>
      <c r="C953" t="b">
        <f t="shared" si="141"/>
        <v>0</v>
      </c>
      <c r="D953" t="b">
        <f t="shared" si="142"/>
        <v>0</v>
      </c>
      <c r="E953" t="b">
        <f t="shared" si="143"/>
        <v>0</v>
      </c>
      <c r="F953" t="b">
        <f t="shared" si="144"/>
        <v>0</v>
      </c>
      <c r="L953" s="171">
        <v>25165</v>
      </c>
      <c r="M953" t="b">
        <f t="shared" si="145"/>
        <v>1</v>
      </c>
      <c r="N953" t="b">
        <f t="shared" si="146"/>
        <v>0</v>
      </c>
      <c r="O953" t="b">
        <f t="shared" si="147"/>
        <v>0</v>
      </c>
      <c r="P953" t="b">
        <f t="shared" si="148"/>
        <v>0</v>
      </c>
      <c r="Q953" t="b">
        <f t="shared" si="149"/>
        <v>0</v>
      </c>
    </row>
    <row r="954" spans="1:17" hidden="1">
      <c r="A954" s="170">
        <v>25515</v>
      </c>
      <c r="B954" t="b">
        <f t="shared" si="140"/>
        <v>0</v>
      </c>
      <c r="C954" t="b">
        <f t="shared" si="141"/>
        <v>0</v>
      </c>
      <c r="D954" t="b">
        <f t="shared" si="142"/>
        <v>0</v>
      </c>
      <c r="E954" t="b">
        <f t="shared" si="143"/>
        <v>0</v>
      </c>
      <c r="F954" t="b">
        <f t="shared" si="144"/>
        <v>0</v>
      </c>
      <c r="L954" s="170">
        <v>25515</v>
      </c>
      <c r="M954" t="b">
        <f t="shared" si="145"/>
        <v>1</v>
      </c>
      <c r="N954" t="b">
        <f t="shared" si="146"/>
        <v>0</v>
      </c>
      <c r="O954" t="b">
        <f t="shared" si="147"/>
        <v>0</v>
      </c>
      <c r="P954" t="b">
        <f t="shared" si="148"/>
        <v>0</v>
      </c>
      <c r="Q954" t="b">
        <f t="shared" si="149"/>
        <v>0</v>
      </c>
    </row>
    <row r="955" spans="1:17" hidden="1">
      <c r="A955" s="171">
        <v>25524</v>
      </c>
      <c r="B955" t="b">
        <f t="shared" si="140"/>
        <v>0</v>
      </c>
      <c r="C955" t="b">
        <f t="shared" si="141"/>
        <v>0</v>
      </c>
      <c r="D955" t="b">
        <f t="shared" si="142"/>
        <v>0</v>
      </c>
      <c r="E955" t="b">
        <f t="shared" si="143"/>
        <v>0</v>
      </c>
      <c r="F955" t="b">
        <f t="shared" si="144"/>
        <v>1</v>
      </c>
      <c r="L955" s="171">
        <v>25524</v>
      </c>
      <c r="M955" t="b">
        <f t="shared" si="145"/>
        <v>0</v>
      </c>
      <c r="N955" t="b">
        <f t="shared" si="146"/>
        <v>0</v>
      </c>
      <c r="O955" t="b">
        <f t="shared" si="147"/>
        <v>0</v>
      </c>
      <c r="P955" t="b">
        <f t="shared" si="148"/>
        <v>0</v>
      </c>
      <c r="Q955" t="b">
        <f t="shared" si="149"/>
        <v>0</v>
      </c>
    </row>
    <row r="956" spans="1:17" hidden="1">
      <c r="A956" s="170">
        <v>25527</v>
      </c>
      <c r="B956" t="b">
        <f t="shared" si="140"/>
        <v>0</v>
      </c>
      <c r="C956" t="b">
        <f t="shared" si="141"/>
        <v>0</v>
      </c>
      <c r="D956" t="b">
        <f t="shared" si="142"/>
        <v>0</v>
      </c>
      <c r="E956" t="b">
        <f t="shared" si="143"/>
        <v>0</v>
      </c>
      <c r="F956" t="b">
        <f t="shared" si="144"/>
        <v>0</v>
      </c>
      <c r="L956" s="170">
        <v>25527</v>
      </c>
      <c r="M956" t="b">
        <f t="shared" si="145"/>
        <v>0</v>
      </c>
      <c r="N956" t="b">
        <f t="shared" si="146"/>
        <v>0</v>
      </c>
      <c r="O956" t="b">
        <f t="shared" si="147"/>
        <v>1</v>
      </c>
      <c r="P956" t="b">
        <f t="shared" si="148"/>
        <v>0</v>
      </c>
      <c r="Q956" t="b">
        <f t="shared" si="149"/>
        <v>0</v>
      </c>
    </row>
    <row r="957" spans="1:17" hidden="1">
      <c r="A957" s="171">
        <v>25541</v>
      </c>
      <c r="B957" t="b">
        <f t="shared" si="140"/>
        <v>0</v>
      </c>
      <c r="C957" t="b">
        <f t="shared" si="141"/>
        <v>1</v>
      </c>
      <c r="D957" t="b">
        <f t="shared" si="142"/>
        <v>0</v>
      </c>
      <c r="E957" t="b">
        <f t="shared" si="143"/>
        <v>0</v>
      </c>
      <c r="F957" t="b">
        <f t="shared" si="144"/>
        <v>0</v>
      </c>
      <c r="L957" s="171">
        <v>25541</v>
      </c>
      <c r="M957" t="b">
        <f t="shared" si="145"/>
        <v>0</v>
      </c>
      <c r="N957" t="b">
        <f t="shared" si="146"/>
        <v>0</v>
      </c>
      <c r="O957" t="b">
        <f t="shared" si="147"/>
        <v>0</v>
      </c>
      <c r="P957" t="b">
        <f t="shared" si="148"/>
        <v>0</v>
      </c>
      <c r="Q957" t="b">
        <f t="shared" si="149"/>
        <v>0</v>
      </c>
    </row>
    <row r="958" spans="1:17" hidden="1">
      <c r="A958" s="170">
        <v>25653</v>
      </c>
      <c r="B958" t="b">
        <f t="shared" si="140"/>
        <v>0</v>
      </c>
      <c r="C958" t="b">
        <f t="shared" si="141"/>
        <v>0</v>
      </c>
      <c r="D958" t="b">
        <f t="shared" si="142"/>
        <v>0</v>
      </c>
      <c r="E958" t="b">
        <f t="shared" si="143"/>
        <v>1</v>
      </c>
      <c r="F958" t="b">
        <f t="shared" si="144"/>
        <v>0</v>
      </c>
      <c r="L958" s="170">
        <v>25653</v>
      </c>
      <c r="M958" t="b">
        <f t="shared" si="145"/>
        <v>0</v>
      </c>
      <c r="N958" t="b">
        <f t="shared" si="146"/>
        <v>0</v>
      </c>
      <c r="O958" t="b">
        <f t="shared" si="147"/>
        <v>0</v>
      </c>
      <c r="P958" t="b">
        <f t="shared" si="148"/>
        <v>0</v>
      </c>
      <c r="Q958" t="b">
        <f t="shared" si="149"/>
        <v>0</v>
      </c>
    </row>
    <row r="959" spans="1:17">
      <c r="A959" s="171">
        <v>25659</v>
      </c>
      <c r="B959" t="b">
        <f t="shared" si="140"/>
        <v>0</v>
      </c>
      <c r="C959" t="b">
        <f t="shared" si="141"/>
        <v>0</v>
      </c>
      <c r="D959" t="b">
        <f t="shared" si="142"/>
        <v>0</v>
      </c>
      <c r="E959" t="b">
        <f t="shared" si="143"/>
        <v>0</v>
      </c>
      <c r="F959" t="b">
        <f t="shared" si="144"/>
        <v>0</v>
      </c>
      <c r="L959" s="171">
        <v>25659</v>
      </c>
      <c r="M959" t="b">
        <f t="shared" si="145"/>
        <v>0</v>
      </c>
      <c r="N959" t="b">
        <f t="shared" si="146"/>
        <v>0</v>
      </c>
      <c r="O959" t="b">
        <f t="shared" si="147"/>
        <v>0</v>
      </c>
      <c r="P959" t="b">
        <f t="shared" si="148"/>
        <v>0</v>
      </c>
      <c r="Q959" t="b">
        <f t="shared" si="149"/>
        <v>1</v>
      </c>
    </row>
    <row r="960" spans="1:17" hidden="1">
      <c r="A960" s="170">
        <v>25661</v>
      </c>
      <c r="B960" t="b">
        <f t="shared" si="140"/>
        <v>0</v>
      </c>
      <c r="C960" t="b">
        <f t="shared" si="141"/>
        <v>1</v>
      </c>
      <c r="D960" t="b">
        <f t="shared" si="142"/>
        <v>0</v>
      </c>
      <c r="E960" t="b">
        <f t="shared" si="143"/>
        <v>0</v>
      </c>
      <c r="F960" t="b">
        <f t="shared" si="144"/>
        <v>0</v>
      </c>
      <c r="L960" s="170">
        <v>25661</v>
      </c>
      <c r="M960" t="b">
        <f t="shared" si="145"/>
        <v>0</v>
      </c>
      <c r="N960" t="b">
        <f t="shared" si="146"/>
        <v>0</v>
      </c>
      <c r="O960" t="b">
        <f t="shared" si="147"/>
        <v>0</v>
      </c>
      <c r="P960" t="b">
        <f t="shared" si="148"/>
        <v>0</v>
      </c>
      <c r="Q960" t="b">
        <f t="shared" si="149"/>
        <v>0</v>
      </c>
    </row>
    <row r="961" spans="1:17" hidden="1">
      <c r="A961" s="171">
        <v>25662</v>
      </c>
      <c r="B961" t="b">
        <f t="shared" si="140"/>
        <v>0</v>
      </c>
      <c r="C961" t="b">
        <f t="shared" si="141"/>
        <v>0</v>
      </c>
      <c r="D961" t="b">
        <f t="shared" si="142"/>
        <v>1</v>
      </c>
      <c r="E961" t="b">
        <f t="shared" si="143"/>
        <v>0</v>
      </c>
      <c r="F961" t="b">
        <f t="shared" si="144"/>
        <v>0</v>
      </c>
      <c r="L961" s="171">
        <v>25662</v>
      </c>
      <c r="M961" t="b">
        <f t="shared" si="145"/>
        <v>0</v>
      </c>
      <c r="N961" t="b">
        <f t="shared" si="146"/>
        <v>0</v>
      </c>
      <c r="O961" t="b">
        <f t="shared" si="147"/>
        <v>0</v>
      </c>
      <c r="P961" t="b">
        <f t="shared" si="148"/>
        <v>0</v>
      </c>
      <c r="Q961" t="b">
        <f t="shared" si="149"/>
        <v>0</v>
      </c>
    </row>
    <row r="962" spans="1:17" hidden="1">
      <c r="A962" s="170">
        <v>25663</v>
      </c>
      <c r="B962" t="b">
        <f t="shared" si="140"/>
        <v>0</v>
      </c>
      <c r="C962" t="b">
        <f t="shared" si="141"/>
        <v>0</v>
      </c>
      <c r="D962" t="b">
        <f t="shared" si="142"/>
        <v>0</v>
      </c>
      <c r="E962" t="b">
        <f t="shared" si="143"/>
        <v>1</v>
      </c>
      <c r="F962" t="b">
        <f t="shared" si="144"/>
        <v>0</v>
      </c>
      <c r="L962" s="170">
        <v>25663</v>
      </c>
      <c r="M962" t="b">
        <f t="shared" si="145"/>
        <v>0</v>
      </c>
      <c r="N962" t="b">
        <f t="shared" si="146"/>
        <v>0</v>
      </c>
      <c r="O962" t="b">
        <f t="shared" si="147"/>
        <v>0</v>
      </c>
      <c r="P962" t="b">
        <f t="shared" si="148"/>
        <v>0</v>
      </c>
      <c r="Q962" t="b">
        <f t="shared" si="149"/>
        <v>0</v>
      </c>
    </row>
    <row r="963" spans="1:17" hidden="1">
      <c r="A963" s="171">
        <v>25671</v>
      </c>
      <c r="B963" t="b">
        <f t="shared" ref="B963:B1026" si="150">+RIGHT(A963,1)="0"</f>
        <v>0</v>
      </c>
      <c r="C963" t="b">
        <f t="shared" ref="C963:C1026" si="151">+RIGHT(A963,1)="1"</f>
        <v>1</v>
      </c>
      <c r="D963" t="b">
        <f t="shared" ref="D963:D1026" si="152">+RIGHT(A963,1)="2"</f>
        <v>0</v>
      </c>
      <c r="E963" t="b">
        <f t="shared" ref="E963:E1026" si="153">+RIGHT(A963,1)="3"</f>
        <v>0</v>
      </c>
      <c r="F963" t="b">
        <f t="shared" ref="F963:F1026" si="154">+RIGHT(A963,1)="4"</f>
        <v>0</v>
      </c>
      <c r="L963" s="171">
        <v>25671</v>
      </c>
      <c r="M963" t="b">
        <f t="shared" ref="M963:M1026" si="155">+RIGHT(L963,1)="5"</f>
        <v>0</v>
      </c>
      <c r="N963" t="b">
        <f t="shared" ref="N963:N1026" si="156">+RIGHT(L963,1)="6"</f>
        <v>0</v>
      </c>
      <c r="O963" t="b">
        <f t="shared" ref="O963:O1026" si="157">+RIGHT(L963,1)="7"</f>
        <v>0</v>
      </c>
      <c r="P963" t="b">
        <f t="shared" ref="P963:P1026" si="158">+RIGHT(L963,1)="8"</f>
        <v>0</v>
      </c>
      <c r="Q963" t="b">
        <f t="shared" ref="Q963:Q1026" si="159">+RIGHT(L963,1)="9"</f>
        <v>0</v>
      </c>
    </row>
    <row r="964" spans="1:17" hidden="1">
      <c r="A964" s="170">
        <v>25674</v>
      </c>
      <c r="B964" t="b">
        <f t="shared" si="150"/>
        <v>0</v>
      </c>
      <c r="C964" t="b">
        <f t="shared" si="151"/>
        <v>0</v>
      </c>
      <c r="D964" t="b">
        <f t="shared" si="152"/>
        <v>0</v>
      </c>
      <c r="E964" t="b">
        <f t="shared" si="153"/>
        <v>0</v>
      </c>
      <c r="F964" t="b">
        <f t="shared" si="154"/>
        <v>1</v>
      </c>
      <c r="L964" s="170">
        <v>25674</v>
      </c>
      <c r="M964" t="b">
        <f t="shared" si="155"/>
        <v>0</v>
      </c>
      <c r="N964" t="b">
        <f t="shared" si="156"/>
        <v>0</v>
      </c>
      <c r="O964" t="b">
        <f t="shared" si="157"/>
        <v>0</v>
      </c>
      <c r="P964" t="b">
        <f t="shared" si="158"/>
        <v>0</v>
      </c>
      <c r="Q964" t="b">
        <f t="shared" si="159"/>
        <v>0</v>
      </c>
    </row>
    <row r="965" spans="1:17" hidden="1">
      <c r="A965" s="171">
        <v>25687</v>
      </c>
      <c r="B965" t="b">
        <f t="shared" si="150"/>
        <v>0</v>
      </c>
      <c r="C965" t="b">
        <f t="shared" si="151"/>
        <v>0</v>
      </c>
      <c r="D965" t="b">
        <f t="shared" si="152"/>
        <v>0</v>
      </c>
      <c r="E965" t="b">
        <f t="shared" si="153"/>
        <v>0</v>
      </c>
      <c r="F965" t="b">
        <f t="shared" si="154"/>
        <v>0</v>
      </c>
      <c r="L965" s="171">
        <v>25687</v>
      </c>
      <c r="M965" t="b">
        <f t="shared" si="155"/>
        <v>0</v>
      </c>
      <c r="N965" t="b">
        <f t="shared" si="156"/>
        <v>0</v>
      </c>
      <c r="O965" t="b">
        <f t="shared" si="157"/>
        <v>1</v>
      </c>
      <c r="P965" t="b">
        <f t="shared" si="158"/>
        <v>0</v>
      </c>
      <c r="Q965" t="b">
        <f t="shared" si="159"/>
        <v>0</v>
      </c>
    </row>
    <row r="966" spans="1:17" hidden="1">
      <c r="A966" s="170">
        <v>25692</v>
      </c>
      <c r="B966" t="b">
        <f t="shared" si="150"/>
        <v>0</v>
      </c>
      <c r="C966" t="b">
        <f t="shared" si="151"/>
        <v>0</v>
      </c>
      <c r="D966" t="b">
        <f t="shared" si="152"/>
        <v>1</v>
      </c>
      <c r="E966" t="b">
        <f t="shared" si="153"/>
        <v>0</v>
      </c>
      <c r="F966" t="b">
        <f t="shared" si="154"/>
        <v>0</v>
      </c>
      <c r="L966" s="170">
        <v>25692</v>
      </c>
      <c r="M966" t="b">
        <f t="shared" si="155"/>
        <v>0</v>
      </c>
      <c r="N966" t="b">
        <f t="shared" si="156"/>
        <v>0</v>
      </c>
      <c r="O966" t="b">
        <f t="shared" si="157"/>
        <v>0</v>
      </c>
      <c r="P966" t="b">
        <f t="shared" si="158"/>
        <v>0</v>
      </c>
      <c r="Q966" t="b">
        <f t="shared" si="159"/>
        <v>0</v>
      </c>
    </row>
    <row r="967" spans="1:17" hidden="1">
      <c r="A967" s="171">
        <v>25694</v>
      </c>
      <c r="B967" t="b">
        <f t="shared" si="150"/>
        <v>0</v>
      </c>
      <c r="C967" t="b">
        <f t="shared" si="151"/>
        <v>0</v>
      </c>
      <c r="D967" t="b">
        <f t="shared" si="152"/>
        <v>0</v>
      </c>
      <c r="E967" t="b">
        <f t="shared" si="153"/>
        <v>0</v>
      </c>
      <c r="F967" t="b">
        <f t="shared" si="154"/>
        <v>1</v>
      </c>
      <c r="L967" s="171">
        <v>25694</v>
      </c>
      <c r="M967" t="b">
        <f t="shared" si="155"/>
        <v>0</v>
      </c>
      <c r="N967" t="b">
        <f t="shared" si="156"/>
        <v>0</v>
      </c>
      <c r="O967" t="b">
        <f t="shared" si="157"/>
        <v>0</v>
      </c>
      <c r="P967" t="b">
        <f t="shared" si="158"/>
        <v>0</v>
      </c>
      <c r="Q967" t="b">
        <f t="shared" si="159"/>
        <v>0</v>
      </c>
    </row>
    <row r="968" spans="1:17" hidden="1">
      <c r="A968" s="170">
        <v>25708</v>
      </c>
      <c r="B968" t="b">
        <f t="shared" si="150"/>
        <v>0</v>
      </c>
      <c r="C968" t="b">
        <f t="shared" si="151"/>
        <v>0</v>
      </c>
      <c r="D968" t="b">
        <f t="shared" si="152"/>
        <v>0</v>
      </c>
      <c r="E968" t="b">
        <f t="shared" si="153"/>
        <v>0</v>
      </c>
      <c r="F968" t="b">
        <f t="shared" si="154"/>
        <v>0</v>
      </c>
      <c r="L968" s="170">
        <v>25708</v>
      </c>
      <c r="M968" t="b">
        <f t="shared" si="155"/>
        <v>0</v>
      </c>
      <c r="N968" t="b">
        <f t="shared" si="156"/>
        <v>0</v>
      </c>
      <c r="O968" t="b">
        <f t="shared" si="157"/>
        <v>0</v>
      </c>
      <c r="P968" t="b">
        <f t="shared" si="158"/>
        <v>1</v>
      </c>
      <c r="Q968" t="b">
        <f t="shared" si="159"/>
        <v>0</v>
      </c>
    </row>
    <row r="969" spans="1:17">
      <c r="A969" s="171">
        <v>25819</v>
      </c>
      <c r="B969" t="b">
        <f t="shared" si="150"/>
        <v>0</v>
      </c>
      <c r="C969" t="b">
        <f t="shared" si="151"/>
        <v>0</v>
      </c>
      <c r="D969" t="b">
        <f t="shared" si="152"/>
        <v>0</v>
      </c>
      <c r="E969" t="b">
        <f t="shared" si="153"/>
        <v>0</v>
      </c>
      <c r="F969" t="b">
        <f t="shared" si="154"/>
        <v>0</v>
      </c>
      <c r="L969" s="171">
        <v>25819</v>
      </c>
      <c r="M969" t="b">
        <f t="shared" si="155"/>
        <v>0</v>
      </c>
      <c r="N969" t="b">
        <f t="shared" si="156"/>
        <v>0</v>
      </c>
      <c r="O969" t="b">
        <f t="shared" si="157"/>
        <v>0</v>
      </c>
      <c r="P969" t="b">
        <f t="shared" si="158"/>
        <v>0</v>
      </c>
      <c r="Q969" t="b">
        <f t="shared" si="159"/>
        <v>1</v>
      </c>
    </row>
    <row r="970" spans="1:17">
      <c r="A970" s="170">
        <v>25869</v>
      </c>
      <c r="B970" t="b">
        <f t="shared" si="150"/>
        <v>0</v>
      </c>
      <c r="C970" t="b">
        <f t="shared" si="151"/>
        <v>0</v>
      </c>
      <c r="D970" t="b">
        <f t="shared" si="152"/>
        <v>0</v>
      </c>
      <c r="E970" t="b">
        <f t="shared" si="153"/>
        <v>0</v>
      </c>
      <c r="F970" t="b">
        <f t="shared" si="154"/>
        <v>0</v>
      </c>
      <c r="L970" s="170">
        <v>25869</v>
      </c>
      <c r="M970" t="b">
        <f t="shared" si="155"/>
        <v>0</v>
      </c>
      <c r="N970" t="b">
        <f t="shared" si="156"/>
        <v>0</v>
      </c>
      <c r="O970" t="b">
        <f t="shared" si="157"/>
        <v>0</v>
      </c>
      <c r="P970" t="b">
        <f t="shared" si="158"/>
        <v>0</v>
      </c>
      <c r="Q970" t="b">
        <f t="shared" si="159"/>
        <v>1</v>
      </c>
    </row>
    <row r="971" spans="1:17" hidden="1">
      <c r="A971" s="171">
        <v>25873</v>
      </c>
      <c r="B971" t="b">
        <f t="shared" si="150"/>
        <v>0</v>
      </c>
      <c r="C971" t="b">
        <f t="shared" si="151"/>
        <v>0</v>
      </c>
      <c r="D971" t="b">
        <f t="shared" si="152"/>
        <v>0</v>
      </c>
      <c r="E971" t="b">
        <f t="shared" si="153"/>
        <v>1</v>
      </c>
      <c r="F971" t="b">
        <f t="shared" si="154"/>
        <v>0</v>
      </c>
      <c r="L971" s="171">
        <v>25873</v>
      </c>
      <c r="M971" t="b">
        <f t="shared" si="155"/>
        <v>0</v>
      </c>
      <c r="N971" t="b">
        <f t="shared" si="156"/>
        <v>0</v>
      </c>
      <c r="O971" t="b">
        <f t="shared" si="157"/>
        <v>0</v>
      </c>
      <c r="P971" t="b">
        <f t="shared" si="158"/>
        <v>0</v>
      </c>
      <c r="Q971" t="b">
        <f t="shared" si="159"/>
        <v>0</v>
      </c>
    </row>
    <row r="972" spans="1:17" hidden="1">
      <c r="A972" s="170">
        <v>25900</v>
      </c>
      <c r="B972" t="b">
        <f t="shared" si="150"/>
        <v>1</v>
      </c>
      <c r="C972" t="b">
        <f t="shared" si="151"/>
        <v>0</v>
      </c>
      <c r="D972" t="b">
        <f t="shared" si="152"/>
        <v>0</v>
      </c>
      <c r="E972" t="b">
        <f t="shared" si="153"/>
        <v>0</v>
      </c>
      <c r="F972" t="b">
        <f t="shared" si="154"/>
        <v>0</v>
      </c>
      <c r="L972" s="170">
        <v>25900</v>
      </c>
      <c r="M972" t="b">
        <f t="shared" si="155"/>
        <v>0</v>
      </c>
      <c r="N972" t="b">
        <f t="shared" si="156"/>
        <v>0</v>
      </c>
      <c r="O972" t="b">
        <f t="shared" si="157"/>
        <v>0</v>
      </c>
      <c r="P972" t="b">
        <f t="shared" si="158"/>
        <v>0</v>
      </c>
      <c r="Q972" t="b">
        <f t="shared" si="159"/>
        <v>0</v>
      </c>
    </row>
    <row r="973" spans="1:17" hidden="1">
      <c r="A973" s="171">
        <v>25902</v>
      </c>
      <c r="B973" t="b">
        <f t="shared" si="150"/>
        <v>0</v>
      </c>
      <c r="C973" t="b">
        <f t="shared" si="151"/>
        <v>0</v>
      </c>
      <c r="D973" t="b">
        <f t="shared" si="152"/>
        <v>1</v>
      </c>
      <c r="E973" t="b">
        <f t="shared" si="153"/>
        <v>0</v>
      </c>
      <c r="F973" t="b">
        <f t="shared" si="154"/>
        <v>0</v>
      </c>
      <c r="L973" s="171">
        <v>25902</v>
      </c>
      <c r="M973" t="b">
        <f t="shared" si="155"/>
        <v>0</v>
      </c>
      <c r="N973" t="b">
        <f t="shared" si="156"/>
        <v>0</v>
      </c>
      <c r="O973" t="b">
        <f t="shared" si="157"/>
        <v>0</v>
      </c>
      <c r="P973" t="b">
        <f t="shared" si="158"/>
        <v>0</v>
      </c>
      <c r="Q973" t="b">
        <f t="shared" si="159"/>
        <v>0</v>
      </c>
    </row>
    <row r="974" spans="1:17" hidden="1">
      <c r="A974" s="170">
        <v>25904</v>
      </c>
      <c r="B974" t="b">
        <f t="shared" si="150"/>
        <v>0</v>
      </c>
      <c r="C974" t="b">
        <f t="shared" si="151"/>
        <v>0</v>
      </c>
      <c r="D974" t="b">
        <f t="shared" si="152"/>
        <v>0</v>
      </c>
      <c r="E974" t="b">
        <f t="shared" si="153"/>
        <v>0</v>
      </c>
      <c r="F974" t="b">
        <f t="shared" si="154"/>
        <v>1</v>
      </c>
      <c r="L974" s="170">
        <v>25904</v>
      </c>
      <c r="M974" t="b">
        <f t="shared" si="155"/>
        <v>0</v>
      </c>
      <c r="N974" t="b">
        <f t="shared" si="156"/>
        <v>0</v>
      </c>
      <c r="O974" t="b">
        <f t="shared" si="157"/>
        <v>0</v>
      </c>
      <c r="P974" t="b">
        <f t="shared" si="158"/>
        <v>0</v>
      </c>
      <c r="Q974" t="b">
        <f t="shared" si="159"/>
        <v>0</v>
      </c>
    </row>
    <row r="975" spans="1:17" hidden="1">
      <c r="A975" s="171">
        <v>25907</v>
      </c>
      <c r="B975" t="b">
        <f t="shared" si="150"/>
        <v>0</v>
      </c>
      <c r="C975" t="b">
        <f t="shared" si="151"/>
        <v>0</v>
      </c>
      <c r="D975" t="b">
        <f t="shared" si="152"/>
        <v>0</v>
      </c>
      <c r="E975" t="b">
        <f t="shared" si="153"/>
        <v>0</v>
      </c>
      <c r="F975" t="b">
        <f t="shared" si="154"/>
        <v>0</v>
      </c>
      <c r="L975" s="171">
        <v>25907</v>
      </c>
      <c r="M975" t="b">
        <f t="shared" si="155"/>
        <v>0</v>
      </c>
      <c r="N975" t="b">
        <f t="shared" si="156"/>
        <v>0</v>
      </c>
      <c r="O975" t="b">
        <f t="shared" si="157"/>
        <v>1</v>
      </c>
      <c r="P975" t="b">
        <f t="shared" si="158"/>
        <v>0</v>
      </c>
      <c r="Q975" t="b">
        <f t="shared" si="159"/>
        <v>0</v>
      </c>
    </row>
    <row r="976" spans="1:17" hidden="1">
      <c r="A976" s="170">
        <v>25908</v>
      </c>
      <c r="B976" t="b">
        <f t="shared" si="150"/>
        <v>0</v>
      </c>
      <c r="C976" t="b">
        <f t="shared" si="151"/>
        <v>0</v>
      </c>
      <c r="D976" t="b">
        <f t="shared" si="152"/>
        <v>0</v>
      </c>
      <c r="E976" t="b">
        <f t="shared" si="153"/>
        <v>0</v>
      </c>
      <c r="F976" t="b">
        <f t="shared" si="154"/>
        <v>0</v>
      </c>
      <c r="L976" s="170">
        <v>25908</v>
      </c>
      <c r="M976" t="b">
        <f t="shared" si="155"/>
        <v>0</v>
      </c>
      <c r="N976" t="b">
        <f t="shared" si="156"/>
        <v>0</v>
      </c>
      <c r="O976" t="b">
        <f t="shared" si="157"/>
        <v>0</v>
      </c>
      <c r="P976" t="b">
        <f t="shared" si="158"/>
        <v>1</v>
      </c>
      <c r="Q976" t="b">
        <f t="shared" si="159"/>
        <v>0</v>
      </c>
    </row>
    <row r="977" spans="1:17" hidden="1">
      <c r="A977" s="171">
        <v>25925</v>
      </c>
      <c r="B977" t="b">
        <f t="shared" si="150"/>
        <v>0</v>
      </c>
      <c r="C977" t="b">
        <f t="shared" si="151"/>
        <v>0</v>
      </c>
      <c r="D977" t="b">
        <f t="shared" si="152"/>
        <v>0</v>
      </c>
      <c r="E977" t="b">
        <f t="shared" si="153"/>
        <v>0</v>
      </c>
      <c r="F977" t="b">
        <f t="shared" si="154"/>
        <v>0</v>
      </c>
      <c r="L977" s="171">
        <v>25925</v>
      </c>
      <c r="M977" t="b">
        <f t="shared" si="155"/>
        <v>1</v>
      </c>
      <c r="N977" t="b">
        <f t="shared" si="156"/>
        <v>0</v>
      </c>
      <c r="O977" t="b">
        <f t="shared" si="157"/>
        <v>0</v>
      </c>
      <c r="P977" t="b">
        <f t="shared" si="158"/>
        <v>0</v>
      </c>
      <c r="Q977" t="b">
        <f t="shared" si="159"/>
        <v>0</v>
      </c>
    </row>
    <row r="978" spans="1:17" hidden="1">
      <c r="A978" s="170">
        <v>25938</v>
      </c>
      <c r="B978" t="b">
        <f t="shared" si="150"/>
        <v>0</v>
      </c>
      <c r="C978" t="b">
        <f t="shared" si="151"/>
        <v>0</v>
      </c>
      <c r="D978" t="b">
        <f t="shared" si="152"/>
        <v>0</v>
      </c>
      <c r="E978" t="b">
        <f t="shared" si="153"/>
        <v>0</v>
      </c>
      <c r="F978" t="b">
        <f t="shared" si="154"/>
        <v>0</v>
      </c>
      <c r="L978" s="170">
        <v>25938</v>
      </c>
      <c r="M978" t="b">
        <f t="shared" si="155"/>
        <v>0</v>
      </c>
      <c r="N978" t="b">
        <f t="shared" si="156"/>
        <v>0</v>
      </c>
      <c r="O978" t="b">
        <f t="shared" si="157"/>
        <v>0</v>
      </c>
      <c r="P978" t="b">
        <f t="shared" si="158"/>
        <v>1</v>
      </c>
      <c r="Q978" t="b">
        <f t="shared" si="159"/>
        <v>0</v>
      </c>
    </row>
    <row r="979" spans="1:17">
      <c r="A979" s="171">
        <v>25949</v>
      </c>
      <c r="B979" t="b">
        <f t="shared" si="150"/>
        <v>0</v>
      </c>
      <c r="C979" t="b">
        <f t="shared" si="151"/>
        <v>0</v>
      </c>
      <c r="D979" t="b">
        <f t="shared" si="152"/>
        <v>0</v>
      </c>
      <c r="E979" t="b">
        <f t="shared" si="153"/>
        <v>0</v>
      </c>
      <c r="F979" t="b">
        <f t="shared" si="154"/>
        <v>0</v>
      </c>
      <c r="L979" s="171">
        <v>25949</v>
      </c>
      <c r="M979" t="b">
        <f t="shared" si="155"/>
        <v>0</v>
      </c>
      <c r="N979" t="b">
        <f t="shared" si="156"/>
        <v>0</v>
      </c>
      <c r="O979" t="b">
        <f t="shared" si="157"/>
        <v>0</v>
      </c>
      <c r="P979" t="b">
        <f t="shared" si="158"/>
        <v>0</v>
      </c>
      <c r="Q979" t="b">
        <f t="shared" si="159"/>
        <v>1</v>
      </c>
    </row>
    <row r="980" spans="1:17" hidden="1">
      <c r="A980" s="170">
        <v>25955</v>
      </c>
      <c r="B980" t="b">
        <f t="shared" si="150"/>
        <v>0</v>
      </c>
      <c r="C980" t="b">
        <f t="shared" si="151"/>
        <v>0</v>
      </c>
      <c r="D980" t="b">
        <f t="shared" si="152"/>
        <v>0</v>
      </c>
      <c r="E980" t="b">
        <f t="shared" si="153"/>
        <v>0</v>
      </c>
      <c r="F980" t="b">
        <f t="shared" si="154"/>
        <v>0</v>
      </c>
      <c r="L980" s="170">
        <v>25955</v>
      </c>
      <c r="M980" t="b">
        <f t="shared" si="155"/>
        <v>1</v>
      </c>
      <c r="N980" t="b">
        <f t="shared" si="156"/>
        <v>0</v>
      </c>
      <c r="O980" t="b">
        <f t="shared" si="157"/>
        <v>0</v>
      </c>
      <c r="P980" t="b">
        <f t="shared" si="158"/>
        <v>0</v>
      </c>
      <c r="Q980" t="b">
        <f t="shared" si="159"/>
        <v>0</v>
      </c>
    </row>
    <row r="981" spans="1:17" hidden="1">
      <c r="A981" s="171">
        <v>25964</v>
      </c>
      <c r="B981" t="b">
        <f t="shared" si="150"/>
        <v>0</v>
      </c>
      <c r="C981" t="b">
        <f t="shared" si="151"/>
        <v>0</v>
      </c>
      <c r="D981" t="b">
        <f t="shared" si="152"/>
        <v>0</v>
      </c>
      <c r="E981" t="b">
        <f t="shared" si="153"/>
        <v>0</v>
      </c>
      <c r="F981" t="b">
        <f t="shared" si="154"/>
        <v>1</v>
      </c>
      <c r="L981" s="171">
        <v>25964</v>
      </c>
      <c r="M981" t="b">
        <f t="shared" si="155"/>
        <v>0</v>
      </c>
      <c r="N981" t="b">
        <f t="shared" si="156"/>
        <v>0</v>
      </c>
      <c r="O981" t="b">
        <f t="shared" si="157"/>
        <v>0</v>
      </c>
      <c r="P981" t="b">
        <f t="shared" si="158"/>
        <v>0</v>
      </c>
      <c r="Q981" t="b">
        <f t="shared" si="159"/>
        <v>0</v>
      </c>
    </row>
    <row r="982" spans="1:17" hidden="1">
      <c r="A982" s="170">
        <v>25974</v>
      </c>
      <c r="B982" t="b">
        <f t="shared" si="150"/>
        <v>0</v>
      </c>
      <c r="C982" t="b">
        <f t="shared" si="151"/>
        <v>0</v>
      </c>
      <c r="D982" t="b">
        <f t="shared" si="152"/>
        <v>0</v>
      </c>
      <c r="E982" t="b">
        <f t="shared" si="153"/>
        <v>0</v>
      </c>
      <c r="F982" t="b">
        <f t="shared" si="154"/>
        <v>1</v>
      </c>
      <c r="L982" s="170">
        <v>25974</v>
      </c>
      <c r="M982" t="b">
        <f t="shared" si="155"/>
        <v>0</v>
      </c>
      <c r="N982" t="b">
        <f t="shared" si="156"/>
        <v>0</v>
      </c>
      <c r="O982" t="b">
        <f t="shared" si="157"/>
        <v>0</v>
      </c>
      <c r="P982" t="b">
        <f t="shared" si="158"/>
        <v>0</v>
      </c>
      <c r="Q982" t="b">
        <f t="shared" si="159"/>
        <v>0</v>
      </c>
    </row>
    <row r="983" spans="1:17" hidden="1">
      <c r="A983" s="171">
        <v>25986</v>
      </c>
      <c r="B983" t="b">
        <f t="shared" si="150"/>
        <v>0</v>
      </c>
      <c r="C983" t="b">
        <f t="shared" si="151"/>
        <v>0</v>
      </c>
      <c r="D983" t="b">
        <f t="shared" si="152"/>
        <v>0</v>
      </c>
      <c r="E983" t="b">
        <f t="shared" si="153"/>
        <v>0</v>
      </c>
      <c r="F983" t="b">
        <f t="shared" si="154"/>
        <v>0</v>
      </c>
      <c r="L983" s="171">
        <v>25986</v>
      </c>
      <c r="M983" t="b">
        <f t="shared" si="155"/>
        <v>0</v>
      </c>
      <c r="N983" t="b">
        <f t="shared" si="156"/>
        <v>1</v>
      </c>
      <c r="O983" t="b">
        <f t="shared" si="157"/>
        <v>0</v>
      </c>
      <c r="P983" t="b">
        <f t="shared" si="158"/>
        <v>0</v>
      </c>
      <c r="Q983" t="b">
        <f t="shared" si="159"/>
        <v>0</v>
      </c>
    </row>
    <row r="984" spans="1:17">
      <c r="A984" s="170">
        <v>25989</v>
      </c>
      <c r="B984" t="b">
        <f t="shared" si="150"/>
        <v>0</v>
      </c>
      <c r="C984" t="b">
        <f t="shared" si="151"/>
        <v>0</v>
      </c>
      <c r="D984" t="b">
        <f t="shared" si="152"/>
        <v>0</v>
      </c>
      <c r="E984" t="b">
        <f t="shared" si="153"/>
        <v>0</v>
      </c>
      <c r="F984" t="b">
        <f t="shared" si="154"/>
        <v>0</v>
      </c>
      <c r="L984" s="170">
        <v>25989</v>
      </c>
      <c r="M984" t="b">
        <f t="shared" si="155"/>
        <v>0</v>
      </c>
      <c r="N984" t="b">
        <f t="shared" si="156"/>
        <v>0</v>
      </c>
      <c r="O984" t="b">
        <f t="shared" si="157"/>
        <v>0</v>
      </c>
      <c r="P984" t="b">
        <f t="shared" si="158"/>
        <v>0</v>
      </c>
      <c r="Q984" t="b">
        <f t="shared" si="159"/>
        <v>1</v>
      </c>
    </row>
    <row r="985" spans="1:17" hidden="1">
      <c r="A985" s="171">
        <v>25994</v>
      </c>
      <c r="B985" t="b">
        <f t="shared" si="150"/>
        <v>0</v>
      </c>
      <c r="C985" t="b">
        <f t="shared" si="151"/>
        <v>0</v>
      </c>
      <c r="D985" t="b">
        <f t="shared" si="152"/>
        <v>0</v>
      </c>
      <c r="E985" t="b">
        <f t="shared" si="153"/>
        <v>0</v>
      </c>
      <c r="F985" t="b">
        <f t="shared" si="154"/>
        <v>1</v>
      </c>
      <c r="L985" s="171">
        <v>25994</v>
      </c>
      <c r="M985" t="b">
        <f t="shared" si="155"/>
        <v>0</v>
      </c>
      <c r="N985" t="b">
        <f t="shared" si="156"/>
        <v>0</v>
      </c>
      <c r="O985" t="b">
        <f t="shared" si="157"/>
        <v>0</v>
      </c>
      <c r="P985" t="b">
        <f t="shared" si="158"/>
        <v>0</v>
      </c>
      <c r="Q985" t="b">
        <f t="shared" si="159"/>
        <v>0</v>
      </c>
    </row>
    <row r="986" spans="1:17" hidden="1">
      <c r="A986" s="170">
        <v>26006</v>
      </c>
      <c r="B986" t="b">
        <f t="shared" si="150"/>
        <v>0</v>
      </c>
      <c r="C986" t="b">
        <f t="shared" si="151"/>
        <v>0</v>
      </c>
      <c r="D986" t="b">
        <f t="shared" si="152"/>
        <v>0</v>
      </c>
      <c r="E986" t="b">
        <f t="shared" si="153"/>
        <v>0</v>
      </c>
      <c r="F986" t="b">
        <f t="shared" si="154"/>
        <v>0</v>
      </c>
      <c r="L986" s="170">
        <v>26006</v>
      </c>
      <c r="M986" t="b">
        <f t="shared" si="155"/>
        <v>0</v>
      </c>
      <c r="N986" t="b">
        <f t="shared" si="156"/>
        <v>1</v>
      </c>
      <c r="O986" t="b">
        <f t="shared" si="157"/>
        <v>0</v>
      </c>
      <c r="P986" t="b">
        <f t="shared" si="158"/>
        <v>0</v>
      </c>
      <c r="Q986" t="b">
        <f t="shared" si="159"/>
        <v>0</v>
      </c>
    </row>
    <row r="987" spans="1:17" hidden="1">
      <c r="A987" s="171">
        <v>26023</v>
      </c>
      <c r="B987" t="b">
        <f t="shared" si="150"/>
        <v>0</v>
      </c>
      <c r="C987" t="b">
        <f t="shared" si="151"/>
        <v>0</v>
      </c>
      <c r="D987" t="b">
        <f t="shared" si="152"/>
        <v>0</v>
      </c>
      <c r="E987" t="b">
        <f t="shared" si="153"/>
        <v>1</v>
      </c>
      <c r="F987" t="b">
        <f t="shared" si="154"/>
        <v>0</v>
      </c>
      <c r="L987" s="171">
        <v>26023</v>
      </c>
      <c r="M987" t="b">
        <f t="shared" si="155"/>
        <v>0</v>
      </c>
      <c r="N987" t="b">
        <f t="shared" si="156"/>
        <v>0</v>
      </c>
      <c r="O987" t="b">
        <f t="shared" si="157"/>
        <v>0</v>
      </c>
      <c r="P987" t="b">
        <f t="shared" si="158"/>
        <v>0</v>
      </c>
      <c r="Q987" t="b">
        <f t="shared" si="159"/>
        <v>0</v>
      </c>
    </row>
    <row r="988" spans="1:17">
      <c r="A988" s="170">
        <v>26049</v>
      </c>
      <c r="B988" t="b">
        <f t="shared" si="150"/>
        <v>0</v>
      </c>
      <c r="C988" t="b">
        <f t="shared" si="151"/>
        <v>0</v>
      </c>
      <c r="D988" t="b">
        <f t="shared" si="152"/>
        <v>0</v>
      </c>
      <c r="E988" t="b">
        <f t="shared" si="153"/>
        <v>0</v>
      </c>
      <c r="F988" t="b">
        <f t="shared" si="154"/>
        <v>0</v>
      </c>
      <c r="L988" s="170">
        <v>26049</v>
      </c>
      <c r="M988" t="b">
        <f t="shared" si="155"/>
        <v>0</v>
      </c>
      <c r="N988" t="b">
        <f t="shared" si="156"/>
        <v>0</v>
      </c>
      <c r="O988" t="b">
        <f t="shared" si="157"/>
        <v>0</v>
      </c>
      <c r="P988" t="b">
        <f t="shared" si="158"/>
        <v>0</v>
      </c>
      <c r="Q988" t="b">
        <f t="shared" si="159"/>
        <v>1</v>
      </c>
    </row>
    <row r="989" spans="1:17" hidden="1">
      <c r="A989" s="171">
        <v>26055</v>
      </c>
      <c r="B989" t="b">
        <f t="shared" si="150"/>
        <v>0</v>
      </c>
      <c r="C989" t="b">
        <f t="shared" si="151"/>
        <v>0</v>
      </c>
      <c r="D989" t="b">
        <f t="shared" si="152"/>
        <v>0</v>
      </c>
      <c r="E989" t="b">
        <f t="shared" si="153"/>
        <v>0</v>
      </c>
      <c r="F989" t="b">
        <f t="shared" si="154"/>
        <v>0</v>
      </c>
      <c r="L989" s="171">
        <v>26055</v>
      </c>
      <c r="M989" t="b">
        <f t="shared" si="155"/>
        <v>1</v>
      </c>
      <c r="N989" t="b">
        <f t="shared" si="156"/>
        <v>0</v>
      </c>
      <c r="O989" t="b">
        <f t="shared" si="157"/>
        <v>0</v>
      </c>
      <c r="P989" t="b">
        <f t="shared" si="158"/>
        <v>0</v>
      </c>
      <c r="Q989" t="b">
        <f t="shared" si="159"/>
        <v>0</v>
      </c>
    </row>
    <row r="990" spans="1:17" hidden="1">
      <c r="A990" s="170">
        <v>26072</v>
      </c>
      <c r="B990" t="b">
        <f t="shared" si="150"/>
        <v>0</v>
      </c>
      <c r="C990" t="b">
        <f t="shared" si="151"/>
        <v>0</v>
      </c>
      <c r="D990" t="b">
        <f t="shared" si="152"/>
        <v>1</v>
      </c>
      <c r="E990" t="b">
        <f t="shared" si="153"/>
        <v>0</v>
      </c>
      <c r="F990" t="b">
        <f t="shared" si="154"/>
        <v>0</v>
      </c>
      <c r="L990" s="170">
        <v>26072</v>
      </c>
      <c r="M990" t="b">
        <f t="shared" si="155"/>
        <v>0</v>
      </c>
      <c r="N990" t="b">
        <f t="shared" si="156"/>
        <v>0</v>
      </c>
      <c r="O990" t="b">
        <f t="shared" si="157"/>
        <v>0</v>
      </c>
      <c r="P990" t="b">
        <f t="shared" si="158"/>
        <v>0</v>
      </c>
      <c r="Q990" t="b">
        <f t="shared" si="159"/>
        <v>0</v>
      </c>
    </row>
    <row r="991" spans="1:17" hidden="1">
      <c r="A991" s="171">
        <v>26088</v>
      </c>
      <c r="B991" t="b">
        <f t="shared" si="150"/>
        <v>0</v>
      </c>
      <c r="C991" t="b">
        <f t="shared" si="151"/>
        <v>0</v>
      </c>
      <c r="D991" t="b">
        <f t="shared" si="152"/>
        <v>0</v>
      </c>
      <c r="E991" t="b">
        <f t="shared" si="153"/>
        <v>0</v>
      </c>
      <c r="F991" t="b">
        <f t="shared" si="154"/>
        <v>0</v>
      </c>
      <c r="L991" s="171">
        <v>26088</v>
      </c>
      <c r="M991" t="b">
        <f t="shared" si="155"/>
        <v>0</v>
      </c>
      <c r="N991" t="b">
        <f t="shared" si="156"/>
        <v>0</v>
      </c>
      <c r="O991" t="b">
        <f t="shared" si="157"/>
        <v>0</v>
      </c>
      <c r="P991" t="b">
        <f t="shared" si="158"/>
        <v>1</v>
      </c>
      <c r="Q991" t="b">
        <f t="shared" si="159"/>
        <v>0</v>
      </c>
    </row>
    <row r="992" spans="1:17" hidden="1">
      <c r="A992" s="170">
        <v>26094</v>
      </c>
      <c r="B992" t="b">
        <f t="shared" si="150"/>
        <v>0</v>
      </c>
      <c r="C992" t="b">
        <f t="shared" si="151"/>
        <v>0</v>
      </c>
      <c r="D992" t="b">
        <f t="shared" si="152"/>
        <v>0</v>
      </c>
      <c r="E992" t="b">
        <f t="shared" si="153"/>
        <v>0</v>
      </c>
      <c r="F992" t="b">
        <f t="shared" si="154"/>
        <v>1</v>
      </c>
      <c r="L992" s="170">
        <v>26094</v>
      </c>
      <c r="M992" t="b">
        <f t="shared" si="155"/>
        <v>0</v>
      </c>
      <c r="N992" t="b">
        <f t="shared" si="156"/>
        <v>0</v>
      </c>
      <c r="O992" t="b">
        <f t="shared" si="157"/>
        <v>0</v>
      </c>
      <c r="P992" t="b">
        <f t="shared" si="158"/>
        <v>0</v>
      </c>
      <c r="Q992" t="b">
        <f t="shared" si="159"/>
        <v>0</v>
      </c>
    </row>
    <row r="993" spans="1:17" hidden="1">
      <c r="A993" s="171">
        <v>26104</v>
      </c>
      <c r="B993" t="b">
        <f t="shared" si="150"/>
        <v>0</v>
      </c>
      <c r="C993" t="b">
        <f t="shared" si="151"/>
        <v>0</v>
      </c>
      <c r="D993" t="b">
        <f t="shared" si="152"/>
        <v>0</v>
      </c>
      <c r="E993" t="b">
        <f t="shared" si="153"/>
        <v>0</v>
      </c>
      <c r="F993" t="b">
        <f t="shared" si="154"/>
        <v>1</v>
      </c>
      <c r="L993" s="171">
        <v>26104</v>
      </c>
      <c r="M993" t="b">
        <f t="shared" si="155"/>
        <v>0</v>
      </c>
      <c r="N993" t="b">
        <f t="shared" si="156"/>
        <v>0</v>
      </c>
      <c r="O993" t="b">
        <f t="shared" si="157"/>
        <v>0</v>
      </c>
      <c r="P993" t="b">
        <f t="shared" si="158"/>
        <v>0</v>
      </c>
      <c r="Q993" t="b">
        <f t="shared" si="159"/>
        <v>0</v>
      </c>
    </row>
    <row r="994" spans="1:17" hidden="1">
      <c r="A994" s="170">
        <v>26106</v>
      </c>
      <c r="B994" t="b">
        <f t="shared" si="150"/>
        <v>0</v>
      </c>
      <c r="C994" t="b">
        <f t="shared" si="151"/>
        <v>0</v>
      </c>
      <c r="D994" t="b">
        <f t="shared" si="152"/>
        <v>0</v>
      </c>
      <c r="E994" t="b">
        <f t="shared" si="153"/>
        <v>0</v>
      </c>
      <c r="F994" t="b">
        <f t="shared" si="154"/>
        <v>0</v>
      </c>
      <c r="L994" s="170">
        <v>26106</v>
      </c>
      <c r="M994" t="b">
        <f t="shared" si="155"/>
        <v>0</v>
      </c>
      <c r="N994" t="b">
        <f t="shared" si="156"/>
        <v>1</v>
      </c>
      <c r="O994" t="b">
        <f t="shared" si="157"/>
        <v>0</v>
      </c>
      <c r="P994" t="b">
        <f t="shared" si="158"/>
        <v>0</v>
      </c>
      <c r="Q994" t="b">
        <f t="shared" si="159"/>
        <v>0</v>
      </c>
    </row>
    <row r="995" spans="1:17" hidden="1">
      <c r="A995" s="171">
        <v>26162</v>
      </c>
      <c r="B995" t="b">
        <f t="shared" si="150"/>
        <v>0</v>
      </c>
      <c r="C995" t="b">
        <f t="shared" si="151"/>
        <v>0</v>
      </c>
      <c r="D995" t="b">
        <f t="shared" si="152"/>
        <v>1</v>
      </c>
      <c r="E995" t="b">
        <f t="shared" si="153"/>
        <v>0</v>
      </c>
      <c r="F995" t="b">
        <f t="shared" si="154"/>
        <v>0</v>
      </c>
      <c r="L995" s="171">
        <v>26162</v>
      </c>
      <c r="M995" t="b">
        <f t="shared" si="155"/>
        <v>0</v>
      </c>
      <c r="N995" t="b">
        <f t="shared" si="156"/>
        <v>0</v>
      </c>
      <c r="O995" t="b">
        <f t="shared" si="157"/>
        <v>0</v>
      </c>
      <c r="P995" t="b">
        <f t="shared" si="158"/>
        <v>0</v>
      </c>
      <c r="Q995" t="b">
        <f t="shared" si="159"/>
        <v>0</v>
      </c>
    </row>
    <row r="996" spans="1:17">
      <c r="A996" s="170">
        <v>26169</v>
      </c>
      <c r="B996" t="b">
        <f t="shared" si="150"/>
        <v>0</v>
      </c>
      <c r="C996" t="b">
        <f t="shared" si="151"/>
        <v>0</v>
      </c>
      <c r="D996" t="b">
        <f t="shared" si="152"/>
        <v>0</v>
      </c>
      <c r="E996" t="b">
        <f t="shared" si="153"/>
        <v>0</v>
      </c>
      <c r="F996" t="b">
        <f t="shared" si="154"/>
        <v>0</v>
      </c>
      <c r="L996" s="170">
        <v>26169</v>
      </c>
      <c r="M996" t="b">
        <f t="shared" si="155"/>
        <v>0</v>
      </c>
      <c r="N996" t="b">
        <f t="shared" si="156"/>
        <v>0</v>
      </c>
      <c r="O996" t="b">
        <f t="shared" si="157"/>
        <v>0</v>
      </c>
      <c r="P996" t="b">
        <f t="shared" si="158"/>
        <v>0</v>
      </c>
      <c r="Q996" t="b">
        <f t="shared" si="159"/>
        <v>1</v>
      </c>
    </row>
    <row r="997" spans="1:17" hidden="1">
      <c r="A997" s="171">
        <v>26185</v>
      </c>
      <c r="B997" t="b">
        <f t="shared" si="150"/>
        <v>0</v>
      </c>
      <c r="C997" t="b">
        <f t="shared" si="151"/>
        <v>0</v>
      </c>
      <c r="D997" t="b">
        <f t="shared" si="152"/>
        <v>0</v>
      </c>
      <c r="E997" t="b">
        <f t="shared" si="153"/>
        <v>0</v>
      </c>
      <c r="F997" t="b">
        <f t="shared" si="154"/>
        <v>0</v>
      </c>
      <c r="L997" s="171">
        <v>26185</v>
      </c>
      <c r="M997" t="b">
        <f t="shared" si="155"/>
        <v>1</v>
      </c>
      <c r="N997" t="b">
        <f t="shared" si="156"/>
        <v>0</v>
      </c>
      <c r="O997" t="b">
        <f t="shared" si="157"/>
        <v>0</v>
      </c>
      <c r="P997" t="b">
        <f t="shared" si="158"/>
        <v>0</v>
      </c>
      <c r="Q997" t="b">
        <f t="shared" si="159"/>
        <v>0</v>
      </c>
    </row>
    <row r="998" spans="1:17" hidden="1">
      <c r="A998" s="170">
        <v>26187</v>
      </c>
      <c r="B998" t="b">
        <f t="shared" si="150"/>
        <v>0</v>
      </c>
      <c r="C998" t="b">
        <f t="shared" si="151"/>
        <v>0</v>
      </c>
      <c r="D998" t="b">
        <f t="shared" si="152"/>
        <v>0</v>
      </c>
      <c r="E998" t="b">
        <f t="shared" si="153"/>
        <v>0</v>
      </c>
      <c r="F998" t="b">
        <f t="shared" si="154"/>
        <v>0</v>
      </c>
      <c r="L998" s="170">
        <v>26187</v>
      </c>
      <c r="M998" t="b">
        <f t="shared" si="155"/>
        <v>0</v>
      </c>
      <c r="N998" t="b">
        <f t="shared" si="156"/>
        <v>0</v>
      </c>
      <c r="O998" t="b">
        <f t="shared" si="157"/>
        <v>1</v>
      </c>
      <c r="P998" t="b">
        <f t="shared" si="158"/>
        <v>0</v>
      </c>
      <c r="Q998" t="b">
        <f t="shared" si="159"/>
        <v>0</v>
      </c>
    </row>
    <row r="999" spans="1:17" hidden="1">
      <c r="A999" s="171">
        <v>26188</v>
      </c>
      <c r="B999" t="b">
        <f t="shared" si="150"/>
        <v>0</v>
      </c>
      <c r="C999" t="b">
        <f t="shared" si="151"/>
        <v>0</v>
      </c>
      <c r="D999" t="b">
        <f t="shared" si="152"/>
        <v>0</v>
      </c>
      <c r="E999" t="b">
        <f t="shared" si="153"/>
        <v>0</v>
      </c>
      <c r="F999" t="b">
        <f t="shared" si="154"/>
        <v>0</v>
      </c>
      <c r="L999" s="171">
        <v>26188</v>
      </c>
      <c r="M999" t="b">
        <f t="shared" si="155"/>
        <v>0</v>
      </c>
      <c r="N999" t="b">
        <f t="shared" si="156"/>
        <v>0</v>
      </c>
      <c r="O999" t="b">
        <f t="shared" si="157"/>
        <v>0</v>
      </c>
      <c r="P999" t="b">
        <f t="shared" si="158"/>
        <v>1</v>
      </c>
      <c r="Q999" t="b">
        <f t="shared" si="159"/>
        <v>0</v>
      </c>
    </row>
    <row r="1000" spans="1:17" hidden="1">
      <c r="A1000" s="170">
        <v>26194</v>
      </c>
      <c r="B1000" t="b">
        <f t="shared" si="150"/>
        <v>0</v>
      </c>
      <c r="C1000" t="b">
        <f t="shared" si="151"/>
        <v>0</v>
      </c>
      <c r="D1000" t="b">
        <f t="shared" si="152"/>
        <v>0</v>
      </c>
      <c r="E1000" t="b">
        <f t="shared" si="153"/>
        <v>0</v>
      </c>
      <c r="F1000" t="b">
        <f t="shared" si="154"/>
        <v>1</v>
      </c>
      <c r="L1000" s="170">
        <v>26194</v>
      </c>
      <c r="M1000" t="b">
        <f t="shared" si="155"/>
        <v>0</v>
      </c>
      <c r="N1000" t="b">
        <f t="shared" si="156"/>
        <v>0</v>
      </c>
      <c r="O1000" t="b">
        <f t="shared" si="157"/>
        <v>0</v>
      </c>
      <c r="P1000" t="b">
        <f t="shared" si="158"/>
        <v>0</v>
      </c>
      <c r="Q1000" t="b">
        <f t="shared" si="159"/>
        <v>0</v>
      </c>
    </row>
    <row r="1001" spans="1:17" hidden="1">
      <c r="A1001" s="171">
        <v>26202</v>
      </c>
      <c r="B1001" t="b">
        <f t="shared" si="150"/>
        <v>0</v>
      </c>
      <c r="C1001" t="b">
        <f t="shared" si="151"/>
        <v>0</v>
      </c>
      <c r="D1001" t="b">
        <f t="shared" si="152"/>
        <v>1</v>
      </c>
      <c r="E1001" t="b">
        <f t="shared" si="153"/>
        <v>0</v>
      </c>
      <c r="F1001" t="b">
        <f t="shared" si="154"/>
        <v>0</v>
      </c>
      <c r="L1001" s="171">
        <v>26202</v>
      </c>
      <c r="M1001" t="b">
        <f t="shared" si="155"/>
        <v>0</v>
      </c>
      <c r="N1001" t="b">
        <f t="shared" si="156"/>
        <v>0</v>
      </c>
      <c r="O1001" t="b">
        <f t="shared" si="157"/>
        <v>0</v>
      </c>
      <c r="P1001" t="b">
        <f t="shared" si="158"/>
        <v>0</v>
      </c>
      <c r="Q1001" t="b">
        <f t="shared" si="159"/>
        <v>0</v>
      </c>
    </row>
    <row r="1002" spans="1:17" hidden="1">
      <c r="A1002" s="170">
        <v>26206</v>
      </c>
      <c r="B1002" t="b">
        <f t="shared" si="150"/>
        <v>0</v>
      </c>
      <c r="C1002" t="b">
        <f t="shared" si="151"/>
        <v>0</v>
      </c>
      <c r="D1002" t="b">
        <f t="shared" si="152"/>
        <v>0</v>
      </c>
      <c r="E1002" t="b">
        <f t="shared" si="153"/>
        <v>0</v>
      </c>
      <c r="F1002" t="b">
        <f t="shared" si="154"/>
        <v>0</v>
      </c>
      <c r="L1002" s="170">
        <v>26206</v>
      </c>
      <c r="M1002" t="b">
        <f t="shared" si="155"/>
        <v>0</v>
      </c>
      <c r="N1002" t="b">
        <f t="shared" si="156"/>
        <v>1</v>
      </c>
      <c r="O1002" t="b">
        <f t="shared" si="157"/>
        <v>0</v>
      </c>
      <c r="P1002" t="b">
        <f t="shared" si="158"/>
        <v>0</v>
      </c>
      <c r="Q1002" t="b">
        <f t="shared" si="159"/>
        <v>0</v>
      </c>
    </row>
    <row r="1003" spans="1:17" hidden="1">
      <c r="A1003" s="171">
        <v>26211</v>
      </c>
      <c r="B1003" t="b">
        <f t="shared" si="150"/>
        <v>0</v>
      </c>
      <c r="C1003" t="b">
        <f t="shared" si="151"/>
        <v>1</v>
      </c>
      <c r="D1003" t="b">
        <f t="shared" si="152"/>
        <v>0</v>
      </c>
      <c r="E1003" t="b">
        <f t="shared" si="153"/>
        <v>0</v>
      </c>
      <c r="F1003" t="b">
        <f t="shared" si="154"/>
        <v>0</v>
      </c>
      <c r="L1003" s="171">
        <v>26211</v>
      </c>
      <c r="M1003" t="b">
        <f t="shared" si="155"/>
        <v>0</v>
      </c>
      <c r="N1003" t="b">
        <f t="shared" si="156"/>
        <v>0</v>
      </c>
      <c r="O1003" t="b">
        <f t="shared" si="157"/>
        <v>0</v>
      </c>
      <c r="P1003" t="b">
        <f t="shared" si="158"/>
        <v>0</v>
      </c>
      <c r="Q1003" t="b">
        <f t="shared" si="159"/>
        <v>0</v>
      </c>
    </row>
    <row r="1004" spans="1:17" hidden="1">
      <c r="A1004" s="170">
        <v>26221</v>
      </c>
      <c r="B1004" t="b">
        <f t="shared" si="150"/>
        <v>0</v>
      </c>
      <c r="C1004" t="b">
        <f t="shared" si="151"/>
        <v>1</v>
      </c>
      <c r="D1004" t="b">
        <f t="shared" si="152"/>
        <v>0</v>
      </c>
      <c r="E1004" t="b">
        <f t="shared" si="153"/>
        <v>0</v>
      </c>
      <c r="F1004" t="b">
        <f t="shared" si="154"/>
        <v>0</v>
      </c>
      <c r="L1004" s="170">
        <v>26221</v>
      </c>
      <c r="M1004" t="b">
        <f t="shared" si="155"/>
        <v>0</v>
      </c>
      <c r="N1004" t="b">
        <f t="shared" si="156"/>
        <v>0</v>
      </c>
      <c r="O1004" t="b">
        <f t="shared" si="157"/>
        <v>0</v>
      </c>
      <c r="P1004" t="b">
        <f t="shared" si="158"/>
        <v>0</v>
      </c>
      <c r="Q1004" t="b">
        <f t="shared" si="159"/>
        <v>0</v>
      </c>
    </row>
    <row r="1005" spans="1:17" hidden="1">
      <c r="A1005" s="171">
        <v>26224</v>
      </c>
      <c r="B1005" t="b">
        <f t="shared" si="150"/>
        <v>0</v>
      </c>
      <c r="C1005" t="b">
        <f t="shared" si="151"/>
        <v>0</v>
      </c>
      <c r="D1005" t="b">
        <f t="shared" si="152"/>
        <v>0</v>
      </c>
      <c r="E1005" t="b">
        <f t="shared" si="153"/>
        <v>0</v>
      </c>
      <c r="F1005" t="b">
        <f t="shared" si="154"/>
        <v>1</v>
      </c>
      <c r="L1005" s="171">
        <v>26224</v>
      </c>
      <c r="M1005" t="b">
        <f t="shared" si="155"/>
        <v>0</v>
      </c>
      <c r="N1005" t="b">
        <f t="shared" si="156"/>
        <v>0</v>
      </c>
      <c r="O1005" t="b">
        <f t="shared" si="157"/>
        <v>0</v>
      </c>
      <c r="P1005" t="b">
        <f t="shared" si="158"/>
        <v>0</v>
      </c>
      <c r="Q1005" t="b">
        <f t="shared" si="159"/>
        <v>0</v>
      </c>
    </row>
    <row r="1006" spans="1:17">
      <c r="A1006" s="170">
        <v>26289</v>
      </c>
      <c r="B1006" t="b">
        <f t="shared" si="150"/>
        <v>0</v>
      </c>
      <c r="C1006" t="b">
        <f t="shared" si="151"/>
        <v>0</v>
      </c>
      <c r="D1006" t="b">
        <f t="shared" si="152"/>
        <v>0</v>
      </c>
      <c r="E1006" t="b">
        <f t="shared" si="153"/>
        <v>0</v>
      </c>
      <c r="F1006" t="b">
        <f t="shared" si="154"/>
        <v>0</v>
      </c>
      <c r="L1006" s="170">
        <v>26289</v>
      </c>
      <c r="M1006" t="b">
        <f t="shared" si="155"/>
        <v>0</v>
      </c>
      <c r="N1006" t="b">
        <f t="shared" si="156"/>
        <v>0</v>
      </c>
      <c r="O1006" t="b">
        <f t="shared" si="157"/>
        <v>0</v>
      </c>
      <c r="P1006" t="b">
        <f t="shared" si="158"/>
        <v>0</v>
      </c>
      <c r="Q1006" t="b">
        <f t="shared" si="159"/>
        <v>1</v>
      </c>
    </row>
    <row r="1007" spans="1:17" hidden="1">
      <c r="A1007" s="171">
        <v>26425</v>
      </c>
      <c r="B1007" t="b">
        <f t="shared" si="150"/>
        <v>0</v>
      </c>
      <c r="C1007" t="b">
        <f t="shared" si="151"/>
        <v>0</v>
      </c>
      <c r="D1007" t="b">
        <f t="shared" si="152"/>
        <v>0</v>
      </c>
      <c r="E1007" t="b">
        <f t="shared" si="153"/>
        <v>0</v>
      </c>
      <c r="F1007" t="b">
        <f t="shared" si="154"/>
        <v>0</v>
      </c>
      <c r="L1007" s="171">
        <v>26425</v>
      </c>
      <c r="M1007" t="b">
        <f t="shared" si="155"/>
        <v>1</v>
      </c>
      <c r="N1007" t="b">
        <f t="shared" si="156"/>
        <v>0</v>
      </c>
      <c r="O1007" t="b">
        <f t="shared" si="157"/>
        <v>0</v>
      </c>
      <c r="P1007" t="b">
        <f t="shared" si="158"/>
        <v>0</v>
      </c>
      <c r="Q1007" t="b">
        <f t="shared" si="159"/>
        <v>0</v>
      </c>
    </row>
    <row r="1008" spans="1:17" hidden="1">
      <c r="A1008" s="170">
        <v>26473</v>
      </c>
      <c r="B1008" t="b">
        <f t="shared" si="150"/>
        <v>0</v>
      </c>
      <c r="C1008" t="b">
        <f t="shared" si="151"/>
        <v>0</v>
      </c>
      <c r="D1008" t="b">
        <f t="shared" si="152"/>
        <v>0</v>
      </c>
      <c r="E1008" t="b">
        <f t="shared" si="153"/>
        <v>1</v>
      </c>
      <c r="F1008" t="b">
        <f t="shared" si="154"/>
        <v>0</v>
      </c>
      <c r="L1008" s="170">
        <v>26473</v>
      </c>
      <c r="M1008" t="b">
        <f t="shared" si="155"/>
        <v>0</v>
      </c>
      <c r="N1008" t="b">
        <f t="shared" si="156"/>
        <v>0</v>
      </c>
      <c r="O1008" t="b">
        <f t="shared" si="157"/>
        <v>0</v>
      </c>
      <c r="P1008" t="b">
        <f t="shared" si="158"/>
        <v>0</v>
      </c>
      <c r="Q1008" t="b">
        <f t="shared" si="159"/>
        <v>0</v>
      </c>
    </row>
    <row r="1009" spans="1:17">
      <c r="A1009" s="171">
        <v>26539</v>
      </c>
      <c r="B1009" t="b">
        <f t="shared" si="150"/>
        <v>0</v>
      </c>
      <c r="C1009" t="b">
        <f t="shared" si="151"/>
        <v>0</v>
      </c>
      <c r="D1009" t="b">
        <f t="shared" si="152"/>
        <v>0</v>
      </c>
      <c r="E1009" t="b">
        <f t="shared" si="153"/>
        <v>0</v>
      </c>
      <c r="F1009" t="b">
        <f t="shared" si="154"/>
        <v>0</v>
      </c>
      <c r="L1009" s="171">
        <v>26539</v>
      </c>
      <c r="M1009" t="b">
        <f t="shared" si="155"/>
        <v>0</v>
      </c>
      <c r="N1009" t="b">
        <f t="shared" si="156"/>
        <v>0</v>
      </c>
      <c r="O1009" t="b">
        <f t="shared" si="157"/>
        <v>0</v>
      </c>
      <c r="P1009" t="b">
        <f t="shared" si="158"/>
        <v>0</v>
      </c>
      <c r="Q1009" t="b">
        <f t="shared" si="159"/>
        <v>1</v>
      </c>
    </row>
    <row r="1010" spans="1:17" hidden="1">
      <c r="A1010" s="170">
        <v>26544</v>
      </c>
      <c r="B1010" t="b">
        <f t="shared" si="150"/>
        <v>0</v>
      </c>
      <c r="C1010" t="b">
        <f t="shared" si="151"/>
        <v>0</v>
      </c>
      <c r="D1010" t="b">
        <f t="shared" si="152"/>
        <v>0</v>
      </c>
      <c r="E1010" t="b">
        <f t="shared" si="153"/>
        <v>0</v>
      </c>
      <c r="F1010" t="b">
        <f t="shared" si="154"/>
        <v>1</v>
      </c>
      <c r="L1010" s="170">
        <v>26544</v>
      </c>
      <c r="M1010" t="b">
        <f t="shared" si="155"/>
        <v>0</v>
      </c>
      <c r="N1010" t="b">
        <f t="shared" si="156"/>
        <v>0</v>
      </c>
      <c r="O1010" t="b">
        <f t="shared" si="157"/>
        <v>0</v>
      </c>
      <c r="P1010" t="b">
        <f t="shared" si="158"/>
        <v>0</v>
      </c>
      <c r="Q1010" t="b">
        <f t="shared" si="159"/>
        <v>0</v>
      </c>
    </row>
    <row r="1011" spans="1:17" hidden="1">
      <c r="A1011" s="171">
        <v>26547</v>
      </c>
      <c r="B1011" t="b">
        <f t="shared" si="150"/>
        <v>0</v>
      </c>
      <c r="C1011" t="b">
        <f t="shared" si="151"/>
        <v>0</v>
      </c>
      <c r="D1011" t="b">
        <f t="shared" si="152"/>
        <v>0</v>
      </c>
      <c r="E1011" t="b">
        <f t="shared" si="153"/>
        <v>0</v>
      </c>
      <c r="F1011" t="b">
        <f t="shared" si="154"/>
        <v>0</v>
      </c>
      <c r="L1011" s="171">
        <v>26547</v>
      </c>
      <c r="M1011" t="b">
        <f t="shared" si="155"/>
        <v>0</v>
      </c>
      <c r="N1011" t="b">
        <f t="shared" si="156"/>
        <v>0</v>
      </c>
      <c r="O1011" t="b">
        <f t="shared" si="157"/>
        <v>1</v>
      </c>
      <c r="P1011" t="b">
        <f t="shared" si="158"/>
        <v>0</v>
      </c>
      <c r="Q1011" t="b">
        <f t="shared" si="159"/>
        <v>0</v>
      </c>
    </row>
    <row r="1012" spans="1:17">
      <c r="A1012" s="170">
        <v>26549</v>
      </c>
      <c r="B1012" t="b">
        <f t="shared" si="150"/>
        <v>0</v>
      </c>
      <c r="C1012" t="b">
        <f t="shared" si="151"/>
        <v>0</v>
      </c>
      <c r="D1012" t="b">
        <f t="shared" si="152"/>
        <v>0</v>
      </c>
      <c r="E1012" t="b">
        <f t="shared" si="153"/>
        <v>0</v>
      </c>
      <c r="F1012" t="b">
        <f t="shared" si="154"/>
        <v>0</v>
      </c>
      <c r="L1012" s="170">
        <v>26549</v>
      </c>
      <c r="M1012" t="b">
        <f t="shared" si="155"/>
        <v>0</v>
      </c>
      <c r="N1012" t="b">
        <f t="shared" si="156"/>
        <v>0</v>
      </c>
      <c r="O1012" t="b">
        <f t="shared" si="157"/>
        <v>0</v>
      </c>
      <c r="P1012" t="b">
        <f t="shared" si="158"/>
        <v>0</v>
      </c>
      <c r="Q1012" t="b">
        <f t="shared" si="159"/>
        <v>1</v>
      </c>
    </row>
    <row r="1013" spans="1:17" hidden="1">
      <c r="A1013" s="171">
        <v>26550</v>
      </c>
      <c r="B1013" t="b">
        <f t="shared" si="150"/>
        <v>1</v>
      </c>
      <c r="C1013" t="b">
        <f t="shared" si="151"/>
        <v>0</v>
      </c>
      <c r="D1013" t="b">
        <f t="shared" si="152"/>
        <v>0</v>
      </c>
      <c r="E1013" t="b">
        <f t="shared" si="153"/>
        <v>0</v>
      </c>
      <c r="F1013" t="b">
        <f t="shared" si="154"/>
        <v>0</v>
      </c>
      <c r="L1013" s="171">
        <v>26550</v>
      </c>
      <c r="M1013" t="b">
        <f t="shared" si="155"/>
        <v>0</v>
      </c>
      <c r="N1013" t="b">
        <f t="shared" si="156"/>
        <v>0</v>
      </c>
      <c r="O1013" t="b">
        <f t="shared" si="157"/>
        <v>0</v>
      </c>
      <c r="P1013" t="b">
        <f t="shared" si="158"/>
        <v>0</v>
      </c>
      <c r="Q1013" t="b">
        <f t="shared" si="159"/>
        <v>0</v>
      </c>
    </row>
    <row r="1014" spans="1:17" hidden="1">
      <c r="A1014" s="170">
        <v>26551</v>
      </c>
      <c r="B1014" t="b">
        <f t="shared" si="150"/>
        <v>0</v>
      </c>
      <c r="C1014" t="b">
        <f t="shared" si="151"/>
        <v>1</v>
      </c>
      <c r="D1014" t="b">
        <f t="shared" si="152"/>
        <v>0</v>
      </c>
      <c r="E1014" t="b">
        <f t="shared" si="153"/>
        <v>0</v>
      </c>
      <c r="F1014" t="b">
        <f t="shared" si="154"/>
        <v>0</v>
      </c>
      <c r="L1014" s="170">
        <v>26551</v>
      </c>
      <c r="M1014" t="b">
        <f t="shared" si="155"/>
        <v>0</v>
      </c>
      <c r="N1014" t="b">
        <f t="shared" si="156"/>
        <v>0</v>
      </c>
      <c r="O1014" t="b">
        <f t="shared" si="157"/>
        <v>0</v>
      </c>
      <c r="P1014" t="b">
        <f t="shared" si="158"/>
        <v>0</v>
      </c>
      <c r="Q1014" t="b">
        <f t="shared" si="159"/>
        <v>0</v>
      </c>
    </row>
    <row r="1015" spans="1:17" hidden="1">
      <c r="A1015" s="171">
        <v>26560</v>
      </c>
      <c r="B1015" t="b">
        <f t="shared" si="150"/>
        <v>1</v>
      </c>
      <c r="C1015" t="b">
        <f t="shared" si="151"/>
        <v>0</v>
      </c>
      <c r="D1015" t="b">
        <f t="shared" si="152"/>
        <v>0</v>
      </c>
      <c r="E1015" t="b">
        <f t="shared" si="153"/>
        <v>0</v>
      </c>
      <c r="F1015" t="b">
        <f t="shared" si="154"/>
        <v>0</v>
      </c>
      <c r="L1015" s="171">
        <v>26560</v>
      </c>
      <c r="M1015" t="b">
        <f t="shared" si="155"/>
        <v>0</v>
      </c>
      <c r="N1015" t="b">
        <f t="shared" si="156"/>
        <v>0</v>
      </c>
      <c r="O1015" t="b">
        <f t="shared" si="157"/>
        <v>0</v>
      </c>
      <c r="P1015" t="b">
        <f t="shared" si="158"/>
        <v>0</v>
      </c>
      <c r="Q1015" t="b">
        <f t="shared" si="159"/>
        <v>0</v>
      </c>
    </row>
    <row r="1016" spans="1:17" hidden="1">
      <c r="A1016" s="170">
        <v>26562</v>
      </c>
      <c r="B1016" t="b">
        <f t="shared" si="150"/>
        <v>0</v>
      </c>
      <c r="C1016" t="b">
        <f t="shared" si="151"/>
        <v>0</v>
      </c>
      <c r="D1016" t="b">
        <f t="shared" si="152"/>
        <v>1</v>
      </c>
      <c r="E1016" t="b">
        <f t="shared" si="153"/>
        <v>0</v>
      </c>
      <c r="F1016" t="b">
        <f t="shared" si="154"/>
        <v>0</v>
      </c>
      <c r="L1016" s="170">
        <v>26562</v>
      </c>
      <c r="M1016" t="b">
        <f t="shared" si="155"/>
        <v>0</v>
      </c>
      <c r="N1016" t="b">
        <f t="shared" si="156"/>
        <v>0</v>
      </c>
      <c r="O1016" t="b">
        <f t="shared" si="157"/>
        <v>0</v>
      </c>
      <c r="P1016" t="b">
        <f t="shared" si="158"/>
        <v>0</v>
      </c>
      <c r="Q1016" t="b">
        <f t="shared" si="159"/>
        <v>0</v>
      </c>
    </row>
    <row r="1017" spans="1:17" hidden="1">
      <c r="A1017" s="171">
        <v>26585</v>
      </c>
      <c r="B1017" t="b">
        <f t="shared" si="150"/>
        <v>0</v>
      </c>
      <c r="C1017" t="b">
        <f t="shared" si="151"/>
        <v>0</v>
      </c>
      <c r="D1017" t="b">
        <f t="shared" si="152"/>
        <v>0</v>
      </c>
      <c r="E1017" t="b">
        <f t="shared" si="153"/>
        <v>0</v>
      </c>
      <c r="F1017" t="b">
        <f t="shared" si="154"/>
        <v>0</v>
      </c>
      <c r="L1017" s="171">
        <v>26585</v>
      </c>
      <c r="M1017" t="b">
        <f t="shared" si="155"/>
        <v>1</v>
      </c>
      <c r="N1017" t="b">
        <f t="shared" si="156"/>
        <v>0</v>
      </c>
      <c r="O1017" t="b">
        <f t="shared" si="157"/>
        <v>0</v>
      </c>
      <c r="P1017" t="b">
        <f t="shared" si="158"/>
        <v>0</v>
      </c>
      <c r="Q1017" t="b">
        <f t="shared" si="159"/>
        <v>0</v>
      </c>
    </row>
    <row r="1018" spans="1:17" hidden="1">
      <c r="A1018" s="170">
        <v>26593</v>
      </c>
      <c r="B1018" t="b">
        <f t="shared" si="150"/>
        <v>0</v>
      </c>
      <c r="C1018" t="b">
        <f t="shared" si="151"/>
        <v>0</v>
      </c>
      <c r="D1018" t="b">
        <f t="shared" si="152"/>
        <v>0</v>
      </c>
      <c r="E1018" t="b">
        <f t="shared" si="153"/>
        <v>1</v>
      </c>
      <c r="F1018" t="b">
        <f t="shared" si="154"/>
        <v>0</v>
      </c>
      <c r="L1018" s="170">
        <v>26593</v>
      </c>
      <c r="M1018" t="b">
        <f t="shared" si="155"/>
        <v>0</v>
      </c>
      <c r="N1018" t="b">
        <f t="shared" si="156"/>
        <v>0</v>
      </c>
      <c r="O1018" t="b">
        <f t="shared" si="157"/>
        <v>0</v>
      </c>
      <c r="P1018" t="b">
        <f t="shared" si="158"/>
        <v>0</v>
      </c>
      <c r="Q1018" t="b">
        <f t="shared" si="159"/>
        <v>0</v>
      </c>
    </row>
    <row r="1019" spans="1:17" hidden="1">
      <c r="A1019" s="171">
        <v>26596</v>
      </c>
      <c r="B1019" t="b">
        <f t="shared" si="150"/>
        <v>0</v>
      </c>
      <c r="C1019" t="b">
        <f t="shared" si="151"/>
        <v>0</v>
      </c>
      <c r="D1019" t="b">
        <f t="shared" si="152"/>
        <v>0</v>
      </c>
      <c r="E1019" t="b">
        <f t="shared" si="153"/>
        <v>0</v>
      </c>
      <c r="F1019" t="b">
        <f t="shared" si="154"/>
        <v>0</v>
      </c>
      <c r="L1019" s="171">
        <v>26596</v>
      </c>
      <c r="M1019" t="b">
        <f t="shared" si="155"/>
        <v>0</v>
      </c>
      <c r="N1019" t="b">
        <f t="shared" si="156"/>
        <v>1</v>
      </c>
      <c r="O1019" t="b">
        <f t="shared" si="157"/>
        <v>0</v>
      </c>
      <c r="P1019" t="b">
        <f t="shared" si="158"/>
        <v>0</v>
      </c>
      <c r="Q1019" t="b">
        <f t="shared" si="159"/>
        <v>0</v>
      </c>
    </row>
    <row r="1020" spans="1:17" hidden="1">
      <c r="A1020" s="170">
        <v>26610</v>
      </c>
      <c r="B1020" t="b">
        <f t="shared" si="150"/>
        <v>1</v>
      </c>
      <c r="C1020" t="b">
        <f t="shared" si="151"/>
        <v>0</v>
      </c>
      <c r="D1020" t="b">
        <f t="shared" si="152"/>
        <v>0</v>
      </c>
      <c r="E1020" t="b">
        <f t="shared" si="153"/>
        <v>0</v>
      </c>
      <c r="F1020" t="b">
        <f t="shared" si="154"/>
        <v>0</v>
      </c>
      <c r="L1020" s="170">
        <v>26610</v>
      </c>
      <c r="M1020" t="b">
        <f t="shared" si="155"/>
        <v>0</v>
      </c>
      <c r="N1020" t="b">
        <f t="shared" si="156"/>
        <v>0</v>
      </c>
      <c r="O1020" t="b">
        <f t="shared" si="157"/>
        <v>0</v>
      </c>
      <c r="P1020" t="b">
        <f t="shared" si="158"/>
        <v>0</v>
      </c>
      <c r="Q1020" t="b">
        <f t="shared" si="159"/>
        <v>0</v>
      </c>
    </row>
    <row r="1021" spans="1:17">
      <c r="A1021" s="171">
        <v>26649</v>
      </c>
      <c r="B1021" t="b">
        <f t="shared" si="150"/>
        <v>0</v>
      </c>
      <c r="C1021" t="b">
        <f t="shared" si="151"/>
        <v>0</v>
      </c>
      <c r="D1021" t="b">
        <f t="shared" si="152"/>
        <v>0</v>
      </c>
      <c r="E1021" t="b">
        <f t="shared" si="153"/>
        <v>0</v>
      </c>
      <c r="F1021" t="b">
        <f t="shared" si="154"/>
        <v>0</v>
      </c>
      <c r="L1021" s="171">
        <v>26649</v>
      </c>
      <c r="M1021" t="b">
        <f t="shared" si="155"/>
        <v>0</v>
      </c>
      <c r="N1021" t="b">
        <f t="shared" si="156"/>
        <v>0</v>
      </c>
      <c r="O1021" t="b">
        <f t="shared" si="157"/>
        <v>0</v>
      </c>
      <c r="P1021" t="b">
        <f t="shared" si="158"/>
        <v>0</v>
      </c>
      <c r="Q1021" t="b">
        <f t="shared" si="159"/>
        <v>1</v>
      </c>
    </row>
    <row r="1022" spans="1:17" hidden="1">
      <c r="A1022" s="170">
        <v>26650</v>
      </c>
      <c r="B1022" t="b">
        <f t="shared" si="150"/>
        <v>1</v>
      </c>
      <c r="C1022" t="b">
        <f t="shared" si="151"/>
        <v>0</v>
      </c>
      <c r="D1022" t="b">
        <f t="shared" si="152"/>
        <v>0</v>
      </c>
      <c r="E1022" t="b">
        <f t="shared" si="153"/>
        <v>0</v>
      </c>
      <c r="F1022" t="b">
        <f t="shared" si="154"/>
        <v>0</v>
      </c>
      <c r="L1022" s="170">
        <v>26650</v>
      </c>
      <c r="M1022" t="b">
        <f t="shared" si="155"/>
        <v>0</v>
      </c>
      <c r="N1022" t="b">
        <f t="shared" si="156"/>
        <v>0</v>
      </c>
      <c r="O1022" t="b">
        <f t="shared" si="157"/>
        <v>0</v>
      </c>
      <c r="P1022" t="b">
        <f t="shared" si="158"/>
        <v>0</v>
      </c>
      <c r="Q1022" t="b">
        <f t="shared" si="159"/>
        <v>0</v>
      </c>
    </row>
    <row r="1023" spans="1:17" hidden="1">
      <c r="A1023" s="171">
        <v>26654</v>
      </c>
      <c r="B1023" t="b">
        <f t="shared" si="150"/>
        <v>0</v>
      </c>
      <c r="C1023" t="b">
        <f t="shared" si="151"/>
        <v>0</v>
      </c>
      <c r="D1023" t="b">
        <f t="shared" si="152"/>
        <v>0</v>
      </c>
      <c r="E1023" t="b">
        <f t="shared" si="153"/>
        <v>0</v>
      </c>
      <c r="F1023" t="b">
        <f t="shared" si="154"/>
        <v>1</v>
      </c>
      <c r="L1023" s="171">
        <v>26654</v>
      </c>
      <c r="M1023" t="b">
        <f t="shared" si="155"/>
        <v>0</v>
      </c>
      <c r="N1023" t="b">
        <f t="shared" si="156"/>
        <v>0</v>
      </c>
      <c r="O1023" t="b">
        <f t="shared" si="157"/>
        <v>0</v>
      </c>
      <c r="P1023" t="b">
        <f t="shared" si="158"/>
        <v>0</v>
      </c>
      <c r="Q1023" t="b">
        <f t="shared" si="159"/>
        <v>0</v>
      </c>
    </row>
    <row r="1024" spans="1:17" hidden="1">
      <c r="A1024" s="170">
        <v>26657</v>
      </c>
      <c r="B1024" t="b">
        <f t="shared" si="150"/>
        <v>0</v>
      </c>
      <c r="C1024" t="b">
        <f t="shared" si="151"/>
        <v>0</v>
      </c>
      <c r="D1024" t="b">
        <f t="shared" si="152"/>
        <v>0</v>
      </c>
      <c r="E1024" t="b">
        <f t="shared" si="153"/>
        <v>0</v>
      </c>
      <c r="F1024" t="b">
        <f t="shared" si="154"/>
        <v>0</v>
      </c>
      <c r="L1024" s="170">
        <v>26657</v>
      </c>
      <c r="M1024" t="b">
        <f t="shared" si="155"/>
        <v>0</v>
      </c>
      <c r="N1024" t="b">
        <f t="shared" si="156"/>
        <v>0</v>
      </c>
      <c r="O1024" t="b">
        <f t="shared" si="157"/>
        <v>1</v>
      </c>
      <c r="P1024" t="b">
        <f t="shared" si="158"/>
        <v>0</v>
      </c>
      <c r="Q1024" t="b">
        <f t="shared" si="159"/>
        <v>0</v>
      </c>
    </row>
    <row r="1025" spans="1:17" hidden="1">
      <c r="A1025" s="171">
        <v>26667</v>
      </c>
      <c r="B1025" t="b">
        <f t="shared" si="150"/>
        <v>0</v>
      </c>
      <c r="C1025" t="b">
        <f t="shared" si="151"/>
        <v>0</v>
      </c>
      <c r="D1025" t="b">
        <f t="shared" si="152"/>
        <v>0</v>
      </c>
      <c r="E1025" t="b">
        <f t="shared" si="153"/>
        <v>0</v>
      </c>
      <c r="F1025" t="b">
        <f t="shared" si="154"/>
        <v>0</v>
      </c>
      <c r="L1025" s="171">
        <v>26667</v>
      </c>
      <c r="M1025" t="b">
        <f t="shared" si="155"/>
        <v>0</v>
      </c>
      <c r="N1025" t="b">
        <f t="shared" si="156"/>
        <v>0</v>
      </c>
      <c r="O1025" t="b">
        <f t="shared" si="157"/>
        <v>1</v>
      </c>
      <c r="P1025" t="b">
        <f t="shared" si="158"/>
        <v>0</v>
      </c>
      <c r="Q1025" t="b">
        <f t="shared" si="159"/>
        <v>0</v>
      </c>
    </row>
    <row r="1026" spans="1:17" hidden="1">
      <c r="A1026" s="170">
        <v>26680</v>
      </c>
      <c r="B1026" t="b">
        <f t="shared" si="150"/>
        <v>1</v>
      </c>
      <c r="C1026" t="b">
        <f t="shared" si="151"/>
        <v>0</v>
      </c>
      <c r="D1026" t="b">
        <f t="shared" si="152"/>
        <v>0</v>
      </c>
      <c r="E1026" t="b">
        <f t="shared" si="153"/>
        <v>0</v>
      </c>
      <c r="F1026" t="b">
        <f t="shared" si="154"/>
        <v>0</v>
      </c>
      <c r="L1026" s="170">
        <v>26680</v>
      </c>
      <c r="M1026" t="b">
        <f t="shared" si="155"/>
        <v>0</v>
      </c>
      <c r="N1026" t="b">
        <f t="shared" si="156"/>
        <v>0</v>
      </c>
      <c r="O1026" t="b">
        <f t="shared" si="157"/>
        <v>0</v>
      </c>
      <c r="P1026" t="b">
        <f t="shared" si="158"/>
        <v>0</v>
      </c>
      <c r="Q1026" t="b">
        <f t="shared" si="159"/>
        <v>0</v>
      </c>
    </row>
    <row r="1027" spans="1:17" hidden="1">
      <c r="A1027" s="171">
        <v>26684</v>
      </c>
      <c r="B1027" t="b">
        <f t="shared" ref="B1027:B1090" si="160">+RIGHT(A1027,1)="0"</f>
        <v>0</v>
      </c>
      <c r="C1027" t="b">
        <f t="shared" ref="C1027:C1090" si="161">+RIGHT(A1027,1)="1"</f>
        <v>0</v>
      </c>
      <c r="D1027" t="b">
        <f t="shared" ref="D1027:D1090" si="162">+RIGHT(A1027,1)="2"</f>
        <v>0</v>
      </c>
      <c r="E1027" t="b">
        <f t="shared" ref="E1027:E1090" si="163">+RIGHT(A1027,1)="3"</f>
        <v>0</v>
      </c>
      <c r="F1027" t="b">
        <f t="shared" ref="F1027:F1090" si="164">+RIGHT(A1027,1)="4"</f>
        <v>1</v>
      </c>
      <c r="L1027" s="171">
        <v>26684</v>
      </c>
      <c r="M1027" t="b">
        <f t="shared" ref="M1027:M1090" si="165">+RIGHT(L1027,1)="5"</f>
        <v>0</v>
      </c>
      <c r="N1027" t="b">
        <f t="shared" ref="N1027:N1090" si="166">+RIGHT(L1027,1)="6"</f>
        <v>0</v>
      </c>
      <c r="O1027" t="b">
        <f t="shared" ref="O1027:O1090" si="167">+RIGHT(L1027,1)="7"</f>
        <v>0</v>
      </c>
      <c r="P1027" t="b">
        <f t="shared" ref="P1027:P1090" si="168">+RIGHT(L1027,1)="8"</f>
        <v>0</v>
      </c>
      <c r="Q1027" t="b">
        <f t="shared" ref="Q1027:Q1090" si="169">+RIGHT(L1027,1)="9"</f>
        <v>0</v>
      </c>
    </row>
    <row r="1028" spans="1:17" hidden="1">
      <c r="A1028" s="170">
        <v>26688</v>
      </c>
      <c r="B1028" t="b">
        <f t="shared" si="160"/>
        <v>0</v>
      </c>
      <c r="C1028" t="b">
        <f t="shared" si="161"/>
        <v>0</v>
      </c>
      <c r="D1028" t="b">
        <f t="shared" si="162"/>
        <v>0</v>
      </c>
      <c r="E1028" t="b">
        <f t="shared" si="163"/>
        <v>0</v>
      </c>
      <c r="F1028" t="b">
        <f t="shared" si="164"/>
        <v>0</v>
      </c>
      <c r="L1028" s="170">
        <v>26688</v>
      </c>
      <c r="M1028" t="b">
        <f t="shared" si="165"/>
        <v>0</v>
      </c>
      <c r="N1028" t="b">
        <f t="shared" si="166"/>
        <v>0</v>
      </c>
      <c r="O1028" t="b">
        <f t="shared" si="167"/>
        <v>0</v>
      </c>
      <c r="P1028" t="b">
        <f t="shared" si="168"/>
        <v>1</v>
      </c>
      <c r="Q1028" t="b">
        <f t="shared" si="169"/>
        <v>0</v>
      </c>
    </row>
    <row r="1029" spans="1:17">
      <c r="A1029" s="171">
        <v>26689</v>
      </c>
      <c r="B1029" t="b">
        <f t="shared" si="160"/>
        <v>0</v>
      </c>
      <c r="C1029" t="b">
        <f t="shared" si="161"/>
        <v>0</v>
      </c>
      <c r="D1029" t="b">
        <f t="shared" si="162"/>
        <v>0</v>
      </c>
      <c r="E1029" t="b">
        <f t="shared" si="163"/>
        <v>0</v>
      </c>
      <c r="F1029" t="b">
        <f t="shared" si="164"/>
        <v>0</v>
      </c>
      <c r="L1029" s="171">
        <v>26689</v>
      </c>
      <c r="M1029" t="b">
        <f t="shared" si="165"/>
        <v>0</v>
      </c>
      <c r="N1029" t="b">
        <f t="shared" si="166"/>
        <v>0</v>
      </c>
      <c r="O1029" t="b">
        <f t="shared" si="167"/>
        <v>0</v>
      </c>
      <c r="P1029" t="b">
        <f t="shared" si="168"/>
        <v>0</v>
      </c>
      <c r="Q1029" t="b">
        <f t="shared" si="169"/>
        <v>1</v>
      </c>
    </row>
    <row r="1030" spans="1:17" hidden="1">
      <c r="A1030" s="170">
        <v>26697</v>
      </c>
      <c r="B1030" t="b">
        <f t="shared" si="160"/>
        <v>0</v>
      </c>
      <c r="C1030" t="b">
        <f t="shared" si="161"/>
        <v>0</v>
      </c>
      <c r="D1030" t="b">
        <f t="shared" si="162"/>
        <v>0</v>
      </c>
      <c r="E1030" t="b">
        <f t="shared" si="163"/>
        <v>0</v>
      </c>
      <c r="F1030" t="b">
        <f t="shared" si="164"/>
        <v>0</v>
      </c>
      <c r="L1030" s="170">
        <v>26697</v>
      </c>
      <c r="M1030" t="b">
        <f t="shared" si="165"/>
        <v>0</v>
      </c>
      <c r="N1030" t="b">
        <f t="shared" si="166"/>
        <v>0</v>
      </c>
      <c r="O1030" t="b">
        <f t="shared" si="167"/>
        <v>1</v>
      </c>
      <c r="P1030" t="b">
        <f t="shared" si="168"/>
        <v>0</v>
      </c>
      <c r="Q1030" t="b">
        <f t="shared" si="169"/>
        <v>0</v>
      </c>
    </row>
    <row r="1031" spans="1:17" hidden="1">
      <c r="A1031" s="171">
        <v>26703</v>
      </c>
      <c r="B1031" t="b">
        <f t="shared" si="160"/>
        <v>0</v>
      </c>
      <c r="C1031" t="b">
        <f t="shared" si="161"/>
        <v>0</v>
      </c>
      <c r="D1031" t="b">
        <f t="shared" si="162"/>
        <v>0</v>
      </c>
      <c r="E1031" t="b">
        <f t="shared" si="163"/>
        <v>1</v>
      </c>
      <c r="F1031" t="b">
        <f t="shared" si="164"/>
        <v>0</v>
      </c>
      <c r="L1031" s="171">
        <v>26703</v>
      </c>
      <c r="M1031" t="b">
        <f t="shared" si="165"/>
        <v>0</v>
      </c>
      <c r="N1031" t="b">
        <f t="shared" si="166"/>
        <v>0</v>
      </c>
      <c r="O1031" t="b">
        <f t="shared" si="167"/>
        <v>0</v>
      </c>
      <c r="P1031" t="b">
        <f t="shared" si="168"/>
        <v>0</v>
      </c>
      <c r="Q1031" t="b">
        <f t="shared" si="169"/>
        <v>0</v>
      </c>
    </row>
    <row r="1032" spans="1:17" hidden="1">
      <c r="A1032" s="170">
        <v>26704</v>
      </c>
      <c r="B1032" t="b">
        <f t="shared" si="160"/>
        <v>0</v>
      </c>
      <c r="C1032" t="b">
        <f t="shared" si="161"/>
        <v>0</v>
      </c>
      <c r="D1032" t="b">
        <f t="shared" si="162"/>
        <v>0</v>
      </c>
      <c r="E1032" t="b">
        <f t="shared" si="163"/>
        <v>0</v>
      </c>
      <c r="F1032" t="b">
        <f t="shared" si="164"/>
        <v>1</v>
      </c>
      <c r="L1032" s="170">
        <v>26704</v>
      </c>
      <c r="M1032" t="b">
        <f t="shared" si="165"/>
        <v>0</v>
      </c>
      <c r="N1032" t="b">
        <f t="shared" si="166"/>
        <v>0</v>
      </c>
      <c r="O1032" t="b">
        <f t="shared" si="167"/>
        <v>0</v>
      </c>
      <c r="P1032" t="b">
        <f t="shared" si="168"/>
        <v>0</v>
      </c>
      <c r="Q1032" t="b">
        <f t="shared" si="169"/>
        <v>0</v>
      </c>
    </row>
    <row r="1033" spans="1:17">
      <c r="A1033" s="171">
        <v>26709</v>
      </c>
      <c r="B1033" t="b">
        <f t="shared" si="160"/>
        <v>0</v>
      </c>
      <c r="C1033" t="b">
        <f t="shared" si="161"/>
        <v>0</v>
      </c>
      <c r="D1033" t="b">
        <f t="shared" si="162"/>
        <v>0</v>
      </c>
      <c r="E1033" t="b">
        <f t="shared" si="163"/>
        <v>0</v>
      </c>
      <c r="F1033" t="b">
        <f t="shared" si="164"/>
        <v>0</v>
      </c>
      <c r="L1033" s="171">
        <v>26709</v>
      </c>
      <c r="M1033" t="b">
        <f t="shared" si="165"/>
        <v>0</v>
      </c>
      <c r="N1033" t="b">
        <f t="shared" si="166"/>
        <v>0</v>
      </c>
      <c r="O1033" t="b">
        <f t="shared" si="167"/>
        <v>0</v>
      </c>
      <c r="P1033" t="b">
        <f t="shared" si="168"/>
        <v>0</v>
      </c>
      <c r="Q1033" t="b">
        <f t="shared" si="169"/>
        <v>1</v>
      </c>
    </row>
    <row r="1034" spans="1:17" hidden="1">
      <c r="A1034" s="170">
        <v>26714</v>
      </c>
      <c r="B1034" t="b">
        <f t="shared" si="160"/>
        <v>0</v>
      </c>
      <c r="C1034" t="b">
        <f t="shared" si="161"/>
        <v>0</v>
      </c>
      <c r="D1034" t="b">
        <f t="shared" si="162"/>
        <v>0</v>
      </c>
      <c r="E1034" t="b">
        <f t="shared" si="163"/>
        <v>0</v>
      </c>
      <c r="F1034" t="b">
        <f t="shared" si="164"/>
        <v>1</v>
      </c>
      <c r="L1034" s="170">
        <v>26714</v>
      </c>
      <c r="M1034" t="b">
        <f t="shared" si="165"/>
        <v>0</v>
      </c>
      <c r="N1034" t="b">
        <f t="shared" si="166"/>
        <v>0</v>
      </c>
      <c r="O1034" t="b">
        <f t="shared" si="167"/>
        <v>0</v>
      </c>
      <c r="P1034" t="b">
        <f t="shared" si="168"/>
        <v>0</v>
      </c>
      <c r="Q1034" t="b">
        <f t="shared" si="169"/>
        <v>0</v>
      </c>
    </row>
    <row r="1035" spans="1:17" hidden="1">
      <c r="A1035" s="171">
        <v>26722</v>
      </c>
      <c r="B1035" t="b">
        <f t="shared" si="160"/>
        <v>0</v>
      </c>
      <c r="C1035" t="b">
        <f t="shared" si="161"/>
        <v>0</v>
      </c>
      <c r="D1035" t="b">
        <f t="shared" si="162"/>
        <v>1</v>
      </c>
      <c r="E1035" t="b">
        <f t="shared" si="163"/>
        <v>0</v>
      </c>
      <c r="F1035" t="b">
        <f t="shared" si="164"/>
        <v>0</v>
      </c>
      <c r="L1035" s="171">
        <v>26722</v>
      </c>
      <c r="M1035" t="b">
        <f t="shared" si="165"/>
        <v>0</v>
      </c>
      <c r="N1035" t="b">
        <f t="shared" si="166"/>
        <v>0</v>
      </c>
      <c r="O1035" t="b">
        <f t="shared" si="167"/>
        <v>0</v>
      </c>
      <c r="P1035" t="b">
        <f t="shared" si="168"/>
        <v>0</v>
      </c>
      <c r="Q1035" t="b">
        <f t="shared" si="169"/>
        <v>0</v>
      </c>
    </row>
    <row r="1036" spans="1:17" hidden="1">
      <c r="A1036" s="170">
        <v>26741</v>
      </c>
      <c r="B1036" t="b">
        <f t="shared" si="160"/>
        <v>0</v>
      </c>
      <c r="C1036" t="b">
        <f t="shared" si="161"/>
        <v>1</v>
      </c>
      <c r="D1036" t="b">
        <f t="shared" si="162"/>
        <v>0</v>
      </c>
      <c r="E1036" t="b">
        <f t="shared" si="163"/>
        <v>0</v>
      </c>
      <c r="F1036" t="b">
        <f t="shared" si="164"/>
        <v>0</v>
      </c>
      <c r="L1036" s="170">
        <v>26741</v>
      </c>
      <c r="M1036" t="b">
        <f t="shared" si="165"/>
        <v>0</v>
      </c>
      <c r="N1036" t="b">
        <f t="shared" si="166"/>
        <v>0</v>
      </c>
      <c r="O1036" t="b">
        <f t="shared" si="167"/>
        <v>0</v>
      </c>
      <c r="P1036" t="b">
        <f t="shared" si="168"/>
        <v>0</v>
      </c>
      <c r="Q1036" t="b">
        <f t="shared" si="169"/>
        <v>0</v>
      </c>
    </row>
    <row r="1037" spans="1:17" hidden="1">
      <c r="A1037" s="171">
        <v>26742</v>
      </c>
      <c r="B1037" t="b">
        <f t="shared" si="160"/>
        <v>0</v>
      </c>
      <c r="C1037" t="b">
        <f t="shared" si="161"/>
        <v>0</v>
      </c>
      <c r="D1037" t="b">
        <f t="shared" si="162"/>
        <v>1</v>
      </c>
      <c r="E1037" t="b">
        <f t="shared" si="163"/>
        <v>0</v>
      </c>
      <c r="F1037" t="b">
        <f t="shared" si="164"/>
        <v>0</v>
      </c>
      <c r="L1037" s="171">
        <v>26742</v>
      </c>
      <c r="M1037" t="b">
        <f t="shared" si="165"/>
        <v>0</v>
      </c>
      <c r="N1037" t="b">
        <f t="shared" si="166"/>
        <v>0</v>
      </c>
      <c r="O1037" t="b">
        <f t="shared" si="167"/>
        <v>0</v>
      </c>
      <c r="P1037" t="b">
        <f t="shared" si="168"/>
        <v>0</v>
      </c>
      <c r="Q1037" t="b">
        <f t="shared" si="169"/>
        <v>0</v>
      </c>
    </row>
    <row r="1038" spans="1:17" hidden="1">
      <c r="A1038" s="170">
        <v>26743</v>
      </c>
      <c r="B1038" t="b">
        <f t="shared" si="160"/>
        <v>0</v>
      </c>
      <c r="C1038" t="b">
        <f t="shared" si="161"/>
        <v>0</v>
      </c>
      <c r="D1038" t="b">
        <f t="shared" si="162"/>
        <v>0</v>
      </c>
      <c r="E1038" t="b">
        <f t="shared" si="163"/>
        <v>1</v>
      </c>
      <c r="F1038" t="b">
        <f t="shared" si="164"/>
        <v>0</v>
      </c>
      <c r="L1038" s="170">
        <v>26743</v>
      </c>
      <c r="M1038" t="b">
        <f t="shared" si="165"/>
        <v>0</v>
      </c>
      <c r="N1038" t="b">
        <f t="shared" si="166"/>
        <v>0</v>
      </c>
      <c r="O1038" t="b">
        <f t="shared" si="167"/>
        <v>0</v>
      </c>
      <c r="P1038" t="b">
        <f t="shared" si="168"/>
        <v>0</v>
      </c>
      <c r="Q1038" t="b">
        <f t="shared" si="169"/>
        <v>0</v>
      </c>
    </row>
    <row r="1039" spans="1:17" hidden="1">
      <c r="A1039" s="171">
        <v>26744</v>
      </c>
      <c r="B1039" t="b">
        <f t="shared" si="160"/>
        <v>0</v>
      </c>
      <c r="C1039" t="b">
        <f t="shared" si="161"/>
        <v>0</v>
      </c>
      <c r="D1039" t="b">
        <f t="shared" si="162"/>
        <v>0</v>
      </c>
      <c r="E1039" t="b">
        <f t="shared" si="163"/>
        <v>0</v>
      </c>
      <c r="F1039" t="b">
        <f t="shared" si="164"/>
        <v>1</v>
      </c>
      <c r="L1039" s="171">
        <v>26744</v>
      </c>
      <c r="M1039" t="b">
        <f t="shared" si="165"/>
        <v>0</v>
      </c>
      <c r="N1039" t="b">
        <f t="shared" si="166"/>
        <v>0</v>
      </c>
      <c r="O1039" t="b">
        <f t="shared" si="167"/>
        <v>0</v>
      </c>
      <c r="P1039" t="b">
        <f t="shared" si="168"/>
        <v>0</v>
      </c>
      <c r="Q1039" t="b">
        <f t="shared" si="169"/>
        <v>0</v>
      </c>
    </row>
    <row r="1040" spans="1:17" hidden="1">
      <c r="A1040" s="170">
        <v>26750</v>
      </c>
      <c r="B1040" t="b">
        <f t="shared" si="160"/>
        <v>1</v>
      </c>
      <c r="C1040" t="b">
        <f t="shared" si="161"/>
        <v>0</v>
      </c>
      <c r="D1040" t="b">
        <f t="shared" si="162"/>
        <v>0</v>
      </c>
      <c r="E1040" t="b">
        <f t="shared" si="163"/>
        <v>0</v>
      </c>
      <c r="F1040" t="b">
        <f t="shared" si="164"/>
        <v>0</v>
      </c>
      <c r="L1040" s="170">
        <v>26750</v>
      </c>
      <c r="M1040" t="b">
        <f t="shared" si="165"/>
        <v>0</v>
      </c>
      <c r="N1040" t="b">
        <f t="shared" si="166"/>
        <v>0</v>
      </c>
      <c r="O1040" t="b">
        <f t="shared" si="167"/>
        <v>0</v>
      </c>
      <c r="P1040" t="b">
        <f t="shared" si="168"/>
        <v>0</v>
      </c>
      <c r="Q1040" t="b">
        <f t="shared" si="169"/>
        <v>0</v>
      </c>
    </row>
    <row r="1041" spans="1:17" hidden="1">
      <c r="A1041" s="171">
        <v>26766</v>
      </c>
      <c r="B1041" t="b">
        <f t="shared" si="160"/>
        <v>0</v>
      </c>
      <c r="C1041" t="b">
        <f t="shared" si="161"/>
        <v>0</v>
      </c>
      <c r="D1041" t="b">
        <f t="shared" si="162"/>
        <v>0</v>
      </c>
      <c r="E1041" t="b">
        <f t="shared" si="163"/>
        <v>0</v>
      </c>
      <c r="F1041" t="b">
        <f t="shared" si="164"/>
        <v>0</v>
      </c>
      <c r="L1041" s="171">
        <v>26766</v>
      </c>
      <c r="M1041" t="b">
        <f t="shared" si="165"/>
        <v>0</v>
      </c>
      <c r="N1041" t="b">
        <f t="shared" si="166"/>
        <v>1</v>
      </c>
      <c r="O1041" t="b">
        <f t="shared" si="167"/>
        <v>0</v>
      </c>
      <c r="P1041" t="b">
        <f t="shared" si="168"/>
        <v>0</v>
      </c>
      <c r="Q1041" t="b">
        <f t="shared" si="169"/>
        <v>0</v>
      </c>
    </row>
    <row r="1042" spans="1:17" hidden="1">
      <c r="A1042" s="170">
        <v>26770</v>
      </c>
      <c r="B1042" t="b">
        <f t="shared" si="160"/>
        <v>1</v>
      </c>
      <c r="C1042" t="b">
        <f t="shared" si="161"/>
        <v>0</v>
      </c>
      <c r="D1042" t="b">
        <f t="shared" si="162"/>
        <v>0</v>
      </c>
      <c r="E1042" t="b">
        <f t="shared" si="163"/>
        <v>0</v>
      </c>
      <c r="F1042" t="b">
        <f t="shared" si="164"/>
        <v>0</v>
      </c>
      <c r="L1042" s="170">
        <v>26770</v>
      </c>
      <c r="M1042" t="b">
        <f t="shared" si="165"/>
        <v>0</v>
      </c>
      <c r="N1042" t="b">
        <f t="shared" si="166"/>
        <v>0</v>
      </c>
      <c r="O1042" t="b">
        <f t="shared" si="167"/>
        <v>0</v>
      </c>
      <c r="P1042" t="b">
        <f t="shared" si="168"/>
        <v>0</v>
      </c>
      <c r="Q1042" t="b">
        <f t="shared" si="169"/>
        <v>0</v>
      </c>
    </row>
    <row r="1043" spans="1:17" hidden="1">
      <c r="A1043" s="171">
        <v>26772</v>
      </c>
      <c r="B1043" t="b">
        <f t="shared" si="160"/>
        <v>0</v>
      </c>
      <c r="C1043" t="b">
        <f t="shared" si="161"/>
        <v>0</v>
      </c>
      <c r="D1043" t="b">
        <f t="shared" si="162"/>
        <v>1</v>
      </c>
      <c r="E1043" t="b">
        <f t="shared" si="163"/>
        <v>0</v>
      </c>
      <c r="F1043" t="b">
        <f t="shared" si="164"/>
        <v>0</v>
      </c>
      <c r="L1043" s="171">
        <v>26772</v>
      </c>
      <c r="M1043" t="b">
        <f t="shared" si="165"/>
        <v>0</v>
      </c>
      <c r="N1043" t="b">
        <f t="shared" si="166"/>
        <v>0</v>
      </c>
      <c r="O1043" t="b">
        <f t="shared" si="167"/>
        <v>0</v>
      </c>
      <c r="P1043" t="b">
        <f t="shared" si="168"/>
        <v>0</v>
      </c>
      <c r="Q1043" t="b">
        <f t="shared" si="169"/>
        <v>0</v>
      </c>
    </row>
    <row r="1044" spans="1:17" hidden="1">
      <c r="A1044" s="170">
        <v>26773</v>
      </c>
      <c r="B1044" t="b">
        <f t="shared" si="160"/>
        <v>0</v>
      </c>
      <c r="C1044" t="b">
        <f t="shared" si="161"/>
        <v>0</v>
      </c>
      <c r="D1044" t="b">
        <f t="shared" si="162"/>
        <v>0</v>
      </c>
      <c r="E1044" t="b">
        <f t="shared" si="163"/>
        <v>1</v>
      </c>
      <c r="F1044" t="b">
        <f t="shared" si="164"/>
        <v>0</v>
      </c>
      <c r="L1044" s="170">
        <v>26773</v>
      </c>
      <c r="M1044" t="b">
        <f t="shared" si="165"/>
        <v>0</v>
      </c>
      <c r="N1044" t="b">
        <f t="shared" si="166"/>
        <v>0</v>
      </c>
      <c r="O1044" t="b">
        <f t="shared" si="167"/>
        <v>0</v>
      </c>
      <c r="P1044" t="b">
        <f t="shared" si="168"/>
        <v>0</v>
      </c>
      <c r="Q1044" t="b">
        <f t="shared" si="169"/>
        <v>0</v>
      </c>
    </row>
    <row r="1045" spans="1:17" hidden="1">
      <c r="A1045" s="171">
        <v>26791</v>
      </c>
      <c r="B1045" t="b">
        <f t="shared" si="160"/>
        <v>0</v>
      </c>
      <c r="C1045" t="b">
        <f t="shared" si="161"/>
        <v>1</v>
      </c>
      <c r="D1045" t="b">
        <f t="shared" si="162"/>
        <v>0</v>
      </c>
      <c r="E1045" t="b">
        <f t="shared" si="163"/>
        <v>0</v>
      </c>
      <c r="F1045" t="b">
        <f t="shared" si="164"/>
        <v>0</v>
      </c>
      <c r="L1045" s="171">
        <v>26791</v>
      </c>
      <c r="M1045" t="b">
        <f t="shared" si="165"/>
        <v>0</v>
      </c>
      <c r="N1045" t="b">
        <f t="shared" si="166"/>
        <v>0</v>
      </c>
      <c r="O1045" t="b">
        <f t="shared" si="167"/>
        <v>0</v>
      </c>
      <c r="P1045" t="b">
        <f t="shared" si="168"/>
        <v>0</v>
      </c>
      <c r="Q1045" t="b">
        <f t="shared" si="169"/>
        <v>0</v>
      </c>
    </row>
    <row r="1046" spans="1:17" hidden="1">
      <c r="A1046" s="170">
        <v>26792</v>
      </c>
      <c r="B1046" t="b">
        <f t="shared" si="160"/>
        <v>0</v>
      </c>
      <c r="C1046" t="b">
        <f t="shared" si="161"/>
        <v>0</v>
      </c>
      <c r="D1046" t="b">
        <f t="shared" si="162"/>
        <v>1</v>
      </c>
      <c r="E1046" t="b">
        <f t="shared" si="163"/>
        <v>0</v>
      </c>
      <c r="F1046" t="b">
        <f t="shared" si="164"/>
        <v>0</v>
      </c>
      <c r="L1046" s="170">
        <v>26792</v>
      </c>
      <c r="M1046" t="b">
        <f t="shared" si="165"/>
        <v>0</v>
      </c>
      <c r="N1046" t="b">
        <f t="shared" si="166"/>
        <v>0</v>
      </c>
      <c r="O1046" t="b">
        <f t="shared" si="167"/>
        <v>0</v>
      </c>
      <c r="P1046" t="b">
        <f t="shared" si="168"/>
        <v>0</v>
      </c>
      <c r="Q1046" t="b">
        <f t="shared" si="169"/>
        <v>0</v>
      </c>
    </row>
    <row r="1047" spans="1:17" hidden="1">
      <c r="A1047" s="171">
        <v>26806</v>
      </c>
      <c r="B1047" t="b">
        <f t="shared" si="160"/>
        <v>0</v>
      </c>
      <c r="C1047" t="b">
        <f t="shared" si="161"/>
        <v>0</v>
      </c>
      <c r="D1047" t="b">
        <f t="shared" si="162"/>
        <v>0</v>
      </c>
      <c r="E1047" t="b">
        <f t="shared" si="163"/>
        <v>0</v>
      </c>
      <c r="F1047" t="b">
        <f t="shared" si="164"/>
        <v>0</v>
      </c>
      <c r="L1047" s="171">
        <v>26806</v>
      </c>
      <c r="M1047" t="b">
        <f t="shared" si="165"/>
        <v>0</v>
      </c>
      <c r="N1047" t="b">
        <f t="shared" si="166"/>
        <v>1</v>
      </c>
      <c r="O1047" t="b">
        <f t="shared" si="167"/>
        <v>0</v>
      </c>
      <c r="P1047" t="b">
        <f t="shared" si="168"/>
        <v>0</v>
      </c>
      <c r="Q1047" t="b">
        <f t="shared" si="169"/>
        <v>0</v>
      </c>
    </row>
    <row r="1048" spans="1:17" hidden="1">
      <c r="A1048" s="170">
        <v>26814</v>
      </c>
      <c r="B1048" t="b">
        <f t="shared" si="160"/>
        <v>0</v>
      </c>
      <c r="C1048" t="b">
        <f t="shared" si="161"/>
        <v>0</v>
      </c>
      <c r="D1048" t="b">
        <f t="shared" si="162"/>
        <v>0</v>
      </c>
      <c r="E1048" t="b">
        <f t="shared" si="163"/>
        <v>0</v>
      </c>
      <c r="F1048" t="b">
        <f t="shared" si="164"/>
        <v>1</v>
      </c>
      <c r="L1048" s="170">
        <v>26814</v>
      </c>
      <c r="M1048" t="b">
        <f t="shared" si="165"/>
        <v>0</v>
      </c>
      <c r="N1048" t="b">
        <f t="shared" si="166"/>
        <v>0</v>
      </c>
      <c r="O1048" t="b">
        <f t="shared" si="167"/>
        <v>0</v>
      </c>
      <c r="P1048" t="b">
        <f t="shared" si="168"/>
        <v>0</v>
      </c>
      <c r="Q1048" t="b">
        <f t="shared" si="169"/>
        <v>0</v>
      </c>
    </row>
    <row r="1049" spans="1:17" hidden="1">
      <c r="A1049" s="171">
        <v>26821</v>
      </c>
      <c r="B1049" t="b">
        <f t="shared" si="160"/>
        <v>0</v>
      </c>
      <c r="C1049" t="b">
        <f t="shared" si="161"/>
        <v>1</v>
      </c>
      <c r="D1049" t="b">
        <f t="shared" si="162"/>
        <v>0</v>
      </c>
      <c r="E1049" t="b">
        <f t="shared" si="163"/>
        <v>0</v>
      </c>
      <c r="F1049" t="b">
        <f t="shared" si="164"/>
        <v>0</v>
      </c>
      <c r="L1049" s="171">
        <v>26821</v>
      </c>
      <c r="M1049" t="b">
        <f t="shared" si="165"/>
        <v>0</v>
      </c>
      <c r="N1049" t="b">
        <f t="shared" si="166"/>
        <v>0</v>
      </c>
      <c r="O1049" t="b">
        <f t="shared" si="167"/>
        <v>0</v>
      </c>
      <c r="P1049" t="b">
        <f t="shared" si="168"/>
        <v>0</v>
      </c>
      <c r="Q1049" t="b">
        <f t="shared" si="169"/>
        <v>0</v>
      </c>
    </row>
    <row r="1050" spans="1:17" hidden="1">
      <c r="A1050" s="170">
        <v>26826</v>
      </c>
      <c r="B1050" t="b">
        <f t="shared" si="160"/>
        <v>0</v>
      </c>
      <c r="C1050" t="b">
        <f t="shared" si="161"/>
        <v>0</v>
      </c>
      <c r="D1050" t="b">
        <f t="shared" si="162"/>
        <v>0</v>
      </c>
      <c r="E1050" t="b">
        <f t="shared" si="163"/>
        <v>0</v>
      </c>
      <c r="F1050" t="b">
        <f t="shared" si="164"/>
        <v>0</v>
      </c>
      <c r="L1050" s="170">
        <v>26826</v>
      </c>
      <c r="M1050" t="b">
        <f t="shared" si="165"/>
        <v>0</v>
      </c>
      <c r="N1050" t="b">
        <f t="shared" si="166"/>
        <v>1</v>
      </c>
      <c r="O1050" t="b">
        <f t="shared" si="167"/>
        <v>0</v>
      </c>
      <c r="P1050" t="b">
        <f t="shared" si="168"/>
        <v>0</v>
      </c>
      <c r="Q1050" t="b">
        <f t="shared" si="169"/>
        <v>0</v>
      </c>
    </row>
    <row r="1051" spans="1:17" hidden="1">
      <c r="A1051" s="171">
        <v>26841</v>
      </c>
      <c r="B1051" t="b">
        <f t="shared" si="160"/>
        <v>0</v>
      </c>
      <c r="C1051" t="b">
        <f t="shared" si="161"/>
        <v>1</v>
      </c>
      <c r="D1051" t="b">
        <f t="shared" si="162"/>
        <v>0</v>
      </c>
      <c r="E1051" t="b">
        <f t="shared" si="163"/>
        <v>0</v>
      </c>
      <c r="F1051" t="b">
        <f t="shared" si="164"/>
        <v>0</v>
      </c>
      <c r="L1051" s="171">
        <v>26841</v>
      </c>
      <c r="M1051" t="b">
        <f t="shared" si="165"/>
        <v>0</v>
      </c>
      <c r="N1051" t="b">
        <f t="shared" si="166"/>
        <v>0</v>
      </c>
      <c r="O1051" t="b">
        <f t="shared" si="167"/>
        <v>0</v>
      </c>
      <c r="P1051" t="b">
        <f t="shared" si="168"/>
        <v>0</v>
      </c>
      <c r="Q1051" t="b">
        <f t="shared" si="169"/>
        <v>0</v>
      </c>
    </row>
    <row r="1052" spans="1:17" hidden="1">
      <c r="A1052" s="170">
        <v>26842</v>
      </c>
      <c r="B1052" t="b">
        <f t="shared" si="160"/>
        <v>0</v>
      </c>
      <c r="C1052" t="b">
        <f t="shared" si="161"/>
        <v>0</v>
      </c>
      <c r="D1052" t="b">
        <f t="shared" si="162"/>
        <v>1</v>
      </c>
      <c r="E1052" t="b">
        <f t="shared" si="163"/>
        <v>0</v>
      </c>
      <c r="F1052" t="b">
        <f t="shared" si="164"/>
        <v>0</v>
      </c>
      <c r="L1052" s="170">
        <v>26842</v>
      </c>
      <c r="M1052" t="b">
        <f t="shared" si="165"/>
        <v>0</v>
      </c>
      <c r="N1052" t="b">
        <f t="shared" si="166"/>
        <v>0</v>
      </c>
      <c r="O1052" t="b">
        <f t="shared" si="167"/>
        <v>0</v>
      </c>
      <c r="P1052" t="b">
        <f t="shared" si="168"/>
        <v>0</v>
      </c>
      <c r="Q1052" t="b">
        <f t="shared" si="169"/>
        <v>0</v>
      </c>
    </row>
    <row r="1053" spans="1:17" hidden="1">
      <c r="A1053" s="171">
        <v>26851</v>
      </c>
      <c r="B1053" t="b">
        <f t="shared" si="160"/>
        <v>0</v>
      </c>
      <c r="C1053" t="b">
        <f t="shared" si="161"/>
        <v>1</v>
      </c>
      <c r="D1053" t="b">
        <f t="shared" si="162"/>
        <v>0</v>
      </c>
      <c r="E1053" t="b">
        <f t="shared" si="163"/>
        <v>0</v>
      </c>
      <c r="F1053" t="b">
        <f t="shared" si="164"/>
        <v>0</v>
      </c>
      <c r="L1053" s="171">
        <v>26851</v>
      </c>
      <c r="M1053" t="b">
        <f t="shared" si="165"/>
        <v>0</v>
      </c>
      <c r="N1053" t="b">
        <f t="shared" si="166"/>
        <v>0</v>
      </c>
      <c r="O1053" t="b">
        <f t="shared" si="167"/>
        <v>0</v>
      </c>
      <c r="P1053" t="b">
        <f t="shared" si="168"/>
        <v>0</v>
      </c>
      <c r="Q1053" t="b">
        <f t="shared" si="169"/>
        <v>0</v>
      </c>
    </row>
    <row r="1054" spans="1:17" hidden="1">
      <c r="A1054" s="170">
        <v>26852</v>
      </c>
      <c r="B1054" t="b">
        <f t="shared" si="160"/>
        <v>0</v>
      </c>
      <c r="C1054" t="b">
        <f t="shared" si="161"/>
        <v>0</v>
      </c>
      <c r="D1054" t="b">
        <f t="shared" si="162"/>
        <v>1</v>
      </c>
      <c r="E1054" t="b">
        <f t="shared" si="163"/>
        <v>0</v>
      </c>
      <c r="F1054" t="b">
        <f t="shared" si="164"/>
        <v>0</v>
      </c>
      <c r="L1054" s="170">
        <v>26852</v>
      </c>
      <c r="M1054" t="b">
        <f t="shared" si="165"/>
        <v>0</v>
      </c>
      <c r="N1054" t="b">
        <f t="shared" si="166"/>
        <v>0</v>
      </c>
      <c r="O1054" t="b">
        <f t="shared" si="167"/>
        <v>0</v>
      </c>
      <c r="P1054" t="b">
        <f t="shared" si="168"/>
        <v>0</v>
      </c>
      <c r="Q1054" t="b">
        <f t="shared" si="169"/>
        <v>0</v>
      </c>
    </row>
    <row r="1055" spans="1:17" hidden="1">
      <c r="A1055" s="171">
        <v>26873</v>
      </c>
      <c r="B1055" t="b">
        <f t="shared" si="160"/>
        <v>0</v>
      </c>
      <c r="C1055" t="b">
        <f t="shared" si="161"/>
        <v>0</v>
      </c>
      <c r="D1055" t="b">
        <f t="shared" si="162"/>
        <v>0</v>
      </c>
      <c r="E1055" t="b">
        <f t="shared" si="163"/>
        <v>1</v>
      </c>
      <c r="F1055" t="b">
        <f t="shared" si="164"/>
        <v>0</v>
      </c>
      <c r="L1055" s="171">
        <v>26873</v>
      </c>
      <c r="M1055" t="b">
        <f t="shared" si="165"/>
        <v>0</v>
      </c>
      <c r="N1055" t="b">
        <f t="shared" si="166"/>
        <v>0</v>
      </c>
      <c r="O1055" t="b">
        <f t="shared" si="167"/>
        <v>0</v>
      </c>
      <c r="P1055" t="b">
        <f t="shared" si="168"/>
        <v>0</v>
      </c>
      <c r="Q1055" t="b">
        <f t="shared" si="169"/>
        <v>0</v>
      </c>
    </row>
    <row r="1056" spans="1:17" hidden="1">
      <c r="A1056" s="170">
        <v>26882</v>
      </c>
      <c r="B1056" t="b">
        <f t="shared" si="160"/>
        <v>0</v>
      </c>
      <c r="C1056" t="b">
        <f t="shared" si="161"/>
        <v>0</v>
      </c>
      <c r="D1056" t="b">
        <f t="shared" si="162"/>
        <v>1</v>
      </c>
      <c r="E1056" t="b">
        <f t="shared" si="163"/>
        <v>0</v>
      </c>
      <c r="F1056" t="b">
        <f t="shared" si="164"/>
        <v>0</v>
      </c>
      <c r="L1056" s="170">
        <v>26882</v>
      </c>
      <c r="M1056" t="b">
        <f t="shared" si="165"/>
        <v>0</v>
      </c>
      <c r="N1056" t="b">
        <f t="shared" si="166"/>
        <v>0</v>
      </c>
      <c r="O1056" t="b">
        <f t="shared" si="167"/>
        <v>0</v>
      </c>
      <c r="P1056" t="b">
        <f t="shared" si="168"/>
        <v>0</v>
      </c>
      <c r="Q1056" t="b">
        <f t="shared" si="169"/>
        <v>0</v>
      </c>
    </row>
    <row r="1057" spans="1:17" hidden="1">
      <c r="A1057" s="171">
        <v>26885</v>
      </c>
      <c r="B1057" t="b">
        <f t="shared" si="160"/>
        <v>0</v>
      </c>
      <c r="C1057" t="b">
        <f t="shared" si="161"/>
        <v>0</v>
      </c>
      <c r="D1057" t="b">
        <f t="shared" si="162"/>
        <v>0</v>
      </c>
      <c r="E1057" t="b">
        <f t="shared" si="163"/>
        <v>0</v>
      </c>
      <c r="F1057" t="b">
        <f t="shared" si="164"/>
        <v>0</v>
      </c>
      <c r="L1057" s="171">
        <v>26885</v>
      </c>
      <c r="M1057" t="b">
        <f t="shared" si="165"/>
        <v>1</v>
      </c>
      <c r="N1057" t="b">
        <f t="shared" si="166"/>
        <v>0</v>
      </c>
      <c r="O1057" t="b">
        <f t="shared" si="167"/>
        <v>0</v>
      </c>
      <c r="P1057" t="b">
        <f t="shared" si="168"/>
        <v>0</v>
      </c>
      <c r="Q1057" t="b">
        <f t="shared" si="169"/>
        <v>0</v>
      </c>
    </row>
    <row r="1058" spans="1:17" hidden="1">
      <c r="A1058" s="170">
        <v>26931</v>
      </c>
      <c r="B1058" t="b">
        <f t="shared" si="160"/>
        <v>0</v>
      </c>
      <c r="C1058" t="b">
        <f t="shared" si="161"/>
        <v>1</v>
      </c>
      <c r="D1058" t="b">
        <f t="shared" si="162"/>
        <v>0</v>
      </c>
      <c r="E1058" t="b">
        <f t="shared" si="163"/>
        <v>0</v>
      </c>
      <c r="F1058" t="b">
        <f t="shared" si="164"/>
        <v>0</v>
      </c>
      <c r="L1058" s="170">
        <v>26931</v>
      </c>
      <c r="M1058" t="b">
        <f t="shared" si="165"/>
        <v>0</v>
      </c>
      <c r="N1058" t="b">
        <f t="shared" si="166"/>
        <v>0</v>
      </c>
      <c r="O1058" t="b">
        <f t="shared" si="167"/>
        <v>0</v>
      </c>
      <c r="P1058" t="b">
        <f t="shared" si="168"/>
        <v>0</v>
      </c>
      <c r="Q1058" t="b">
        <f t="shared" si="169"/>
        <v>0</v>
      </c>
    </row>
    <row r="1059" spans="1:17" hidden="1">
      <c r="A1059" s="171">
        <v>26951</v>
      </c>
      <c r="B1059" t="b">
        <f t="shared" si="160"/>
        <v>0</v>
      </c>
      <c r="C1059" t="b">
        <f t="shared" si="161"/>
        <v>1</v>
      </c>
      <c r="D1059" t="b">
        <f t="shared" si="162"/>
        <v>0</v>
      </c>
      <c r="E1059" t="b">
        <f t="shared" si="163"/>
        <v>0</v>
      </c>
      <c r="F1059" t="b">
        <f t="shared" si="164"/>
        <v>0</v>
      </c>
      <c r="L1059" s="171">
        <v>26951</v>
      </c>
      <c r="M1059" t="b">
        <f t="shared" si="165"/>
        <v>0</v>
      </c>
      <c r="N1059" t="b">
        <f t="shared" si="166"/>
        <v>0</v>
      </c>
      <c r="O1059" t="b">
        <f t="shared" si="167"/>
        <v>0</v>
      </c>
      <c r="P1059" t="b">
        <f t="shared" si="168"/>
        <v>0</v>
      </c>
      <c r="Q1059" t="b">
        <f t="shared" si="169"/>
        <v>0</v>
      </c>
    </row>
    <row r="1060" spans="1:17" hidden="1">
      <c r="A1060" s="170">
        <v>26991</v>
      </c>
      <c r="B1060" t="b">
        <f t="shared" si="160"/>
        <v>0</v>
      </c>
      <c r="C1060" t="b">
        <f t="shared" si="161"/>
        <v>1</v>
      </c>
      <c r="D1060" t="b">
        <f t="shared" si="162"/>
        <v>0</v>
      </c>
      <c r="E1060" t="b">
        <f t="shared" si="163"/>
        <v>0</v>
      </c>
      <c r="F1060" t="b">
        <f t="shared" si="164"/>
        <v>0</v>
      </c>
      <c r="L1060" s="170">
        <v>26991</v>
      </c>
      <c r="M1060" t="b">
        <f t="shared" si="165"/>
        <v>0</v>
      </c>
      <c r="N1060" t="b">
        <f t="shared" si="166"/>
        <v>0</v>
      </c>
      <c r="O1060" t="b">
        <f t="shared" si="167"/>
        <v>0</v>
      </c>
      <c r="P1060" t="b">
        <f t="shared" si="168"/>
        <v>0</v>
      </c>
      <c r="Q1060" t="b">
        <f t="shared" si="169"/>
        <v>0</v>
      </c>
    </row>
    <row r="1061" spans="1:17" hidden="1">
      <c r="A1061" s="171">
        <v>27031</v>
      </c>
      <c r="B1061" t="b">
        <f t="shared" si="160"/>
        <v>0</v>
      </c>
      <c r="C1061" t="b">
        <f t="shared" si="161"/>
        <v>1</v>
      </c>
      <c r="D1061" t="b">
        <f t="shared" si="162"/>
        <v>0</v>
      </c>
      <c r="E1061" t="b">
        <f t="shared" si="163"/>
        <v>0</v>
      </c>
      <c r="F1061" t="b">
        <f t="shared" si="164"/>
        <v>0</v>
      </c>
      <c r="L1061" s="171">
        <v>27031</v>
      </c>
      <c r="M1061" t="b">
        <f t="shared" si="165"/>
        <v>0</v>
      </c>
      <c r="N1061" t="b">
        <f t="shared" si="166"/>
        <v>0</v>
      </c>
      <c r="O1061" t="b">
        <f t="shared" si="167"/>
        <v>0</v>
      </c>
      <c r="P1061" t="b">
        <f t="shared" si="168"/>
        <v>0</v>
      </c>
      <c r="Q1061" t="b">
        <f t="shared" si="169"/>
        <v>0</v>
      </c>
    </row>
    <row r="1062" spans="1:17" hidden="1">
      <c r="A1062" s="170">
        <v>27171</v>
      </c>
      <c r="B1062" t="b">
        <f t="shared" si="160"/>
        <v>0</v>
      </c>
      <c r="C1062" t="b">
        <f t="shared" si="161"/>
        <v>1</v>
      </c>
      <c r="D1062" t="b">
        <f t="shared" si="162"/>
        <v>0</v>
      </c>
      <c r="E1062" t="b">
        <f t="shared" si="163"/>
        <v>0</v>
      </c>
      <c r="F1062" t="b">
        <f t="shared" si="164"/>
        <v>0</v>
      </c>
      <c r="L1062" s="170">
        <v>27171</v>
      </c>
      <c r="M1062" t="b">
        <f t="shared" si="165"/>
        <v>0</v>
      </c>
      <c r="N1062" t="b">
        <f t="shared" si="166"/>
        <v>0</v>
      </c>
      <c r="O1062" t="b">
        <f t="shared" si="167"/>
        <v>0</v>
      </c>
      <c r="P1062" t="b">
        <f t="shared" si="168"/>
        <v>0</v>
      </c>
      <c r="Q1062" t="b">
        <f t="shared" si="169"/>
        <v>0</v>
      </c>
    </row>
    <row r="1063" spans="1:17" hidden="1">
      <c r="A1063" s="171">
        <v>27191</v>
      </c>
      <c r="B1063" t="b">
        <f t="shared" si="160"/>
        <v>0</v>
      </c>
      <c r="C1063" t="b">
        <f t="shared" si="161"/>
        <v>1</v>
      </c>
      <c r="D1063" t="b">
        <f t="shared" si="162"/>
        <v>0</v>
      </c>
      <c r="E1063" t="b">
        <f t="shared" si="163"/>
        <v>0</v>
      </c>
      <c r="F1063" t="b">
        <f t="shared" si="164"/>
        <v>0</v>
      </c>
      <c r="L1063" s="171">
        <v>27191</v>
      </c>
      <c r="M1063" t="b">
        <f t="shared" si="165"/>
        <v>0</v>
      </c>
      <c r="N1063" t="b">
        <f t="shared" si="166"/>
        <v>0</v>
      </c>
      <c r="O1063" t="b">
        <f t="shared" si="167"/>
        <v>0</v>
      </c>
      <c r="P1063" t="b">
        <f t="shared" si="168"/>
        <v>0</v>
      </c>
      <c r="Q1063" t="b">
        <f t="shared" si="169"/>
        <v>0</v>
      </c>
    </row>
    <row r="1064" spans="1:17" hidden="1">
      <c r="A1064" s="170">
        <v>27471</v>
      </c>
      <c r="B1064" t="b">
        <f t="shared" si="160"/>
        <v>0</v>
      </c>
      <c r="C1064" t="b">
        <f t="shared" si="161"/>
        <v>1</v>
      </c>
      <c r="D1064" t="b">
        <f t="shared" si="162"/>
        <v>0</v>
      </c>
      <c r="E1064" t="b">
        <f t="shared" si="163"/>
        <v>0</v>
      </c>
      <c r="F1064" t="b">
        <f t="shared" si="164"/>
        <v>0</v>
      </c>
      <c r="L1064" s="170">
        <v>27471</v>
      </c>
      <c r="M1064" t="b">
        <f t="shared" si="165"/>
        <v>0</v>
      </c>
      <c r="N1064" t="b">
        <f t="shared" si="166"/>
        <v>0</v>
      </c>
      <c r="O1064" t="b">
        <f t="shared" si="167"/>
        <v>0</v>
      </c>
      <c r="P1064" t="b">
        <f t="shared" si="168"/>
        <v>0</v>
      </c>
      <c r="Q1064" t="b">
        <f t="shared" si="169"/>
        <v>0</v>
      </c>
    </row>
    <row r="1065" spans="1:17" hidden="1">
      <c r="A1065" s="171">
        <v>27515</v>
      </c>
      <c r="B1065" t="b">
        <f t="shared" si="160"/>
        <v>0</v>
      </c>
      <c r="C1065" t="b">
        <f t="shared" si="161"/>
        <v>0</v>
      </c>
      <c r="D1065" t="b">
        <f t="shared" si="162"/>
        <v>0</v>
      </c>
      <c r="E1065" t="b">
        <f t="shared" si="163"/>
        <v>0</v>
      </c>
      <c r="F1065" t="b">
        <f t="shared" si="164"/>
        <v>0</v>
      </c>
      <c r="L1065" s="171">
        <v>27515</v>
      </c>
      <c r="M1065" t="b">
        <f t="shared" si="165"/>
        <v>1</v>
      </c>
      <c r="N1065" t="b">
        <f t="shared" si="166"/>
        <v>0</v>
      </c>
      <c r="O1065" t="b">
        <f t="shared" si="167"/>
        <v>0</v>
      </c>
      <c r="P1065" t="b">
        <f t="shared" si="168"/>
        <v>0</v>
      </c>
      <c r="Q1065" t="b">
        <f t="shared" si="169"/>
        <v>0</v>
      </c>
    </row>
    <row r="1066" spans="1:17" hidden="1">
      <c r="A1066" s="170">
        <v>27652</v>
      </c>
      <c r="B1066" t="b">
        <f t="shared" si="160"/>
        <v>0</v>
      </c>
      <c r="C1066" t="b">
        <f t="shared" si="161"/>
        <v>0</v>
      </c>
      <c r="D1066" t="b">
        <f t="shared" si="162"/>
        <v>1</v>
      </c>
      <c r="E1066" t="b">
        <f t="shared" si="163"/>
        <v>0</v>
      </c>
      <c r="F1066" t="b">
        <f t="shared" si="164"/>
        <v>0</v>
      </c>
      <c r="L1066" s="170">
        <v>27652</v>
      </c>
      <c r="M1066" t="b">
        <f t="shared" si="165"/>
        <v>0</v>
      </c>
      <c r="N1066" t="b">
        <f t="shared" si="166"/>
        <v>0</v>
      </c>
      <c r="O1066" t="b">
        <f t="shared" si="167"/>
        <v>0</v>
      </c>
      <c r="P1066" t="b">
        <f t="shared" si="168"/>
        <v>0</v>
      </c>
      <c r="Q1066" t="b">
        <f t="shared" si="169"/>
        <v>0</v>
      </c>
    </row>
    <row r="1067" spans="1:17" hidden="1">
      <c r="A1067" s="171">
        <v>27712</v>
      </c>
      <c r="B1067" t="b">
        <f t="shared" si="160"/>
        <v>0</v>
      </c>
      <c r="C1067" t="b">
        <f t="shared" si="161"/>
        <v>0</v>
      </c>
      <c r="D1067" t="b">
        <f t="shared" si="162"/>
        <v>1</v>
      </c>
      <c r="E1067" t="b">
        <f t="shared" si="163"/>
        <v>0</v>
      </c>
      <c r="F1067" t="b">
        <f t="shared" si="164"/>
        <v>0</v>
      </c>
      <c r="L1067" s="171">
        <v>27712</v>
      </c>
      <c r="M1067" t="b">
        <f t="shared" si="165"/>
        <v>0</v>
      </c>
      <c r="N1067" t="b">
        <f t="shared" si="166"/>
        <v>0</v>
      </c>
      <c r="O1067" t="b">
        <f t="shared" si="167"/>
        <v>0</v>
      </c>
      <c r="P1067" t="b">
        <f t="shared" si="168"/>
        <v>0</v>
      </c>
      <c r="Q1067" t="b">
        <f t="shared" si="169"/>
        <v>0</v>
      </c>
    </row>
    <row r="1068" spans="1:17" hidden="1">
      <c r="A1068" s="170">
        <v>27731</v>
      </c>
      <c r="B1068" t="b">
        <f t="shared" si="160"/>
        <v>0</v>
      </c>
      <c r="C1068" t="b">
        <f t="shared" si="161"/>
        <v>1</v>
      </c>
      <c r="D1068" t="b">
        <f t="shared" si="162"/>
        <v>0</v>
      </c>
      <c r="E1068" t="b">
        <f t="shared" si="163"/>
        <v>0</v>
      </c>
      <c r="F1068" t="b">
        <f t="shared" si="164"/>
        <v>0</v>
      </c>
      <c r="L1068" s="170">
        <v>27731</v>
      </c>
      <c r="M1068" t="b">
        <f t="shared" si="165"/>
        <v>0</v>
      </c>
      <c r="N1068" t="b">
        <f t="shared" si="166"/>
        <v>0</v>
      </c>
      <c r="O1068" t="b">
        <f t="shared" si="167"/>
        <v>0</v>
      </c>
      <c r="P1068" t="b">
        <f t="shared" si="168"/>
        <v>0</v>
      </c>
      <c r="Q1068" t="b">
        <f t="shared" si="169"/>
        <v>0</v>
      </c>
    </row>
    <row r="1069" spans="1:17" hidden="1">
      <c r="A1069" s="171">
        <v>27751</v>
      </c>
      <c r="B1069" t="b">
        <f t="shared" si="160"/>
        <v>0</v>
      </c>
      <c r="C1069" t="b">
        <f t="shared" si="161"/>
        <v>1</v>
      </c>
      <c r="D1069" t="b">
        <f t="shared" si="162"/>
        <v>0</v>
      </c>
      <c r="E1069" t="b">
        <f t="shared" si="163"/>
        <v>0</v>
      </c>
      <c r="F1069" t="b">
        <f t="shared" si="164"/>
        <v>0</v>
      </c>
      <c r="L1069" s="171">
        <v>27751</v>
      </c>
      <c r="M1069" t="b">
        <f t="shared" si="165"/>
        <v>0</v>
      </c>
      <c r="N1069" t="b">
        <f t="shared" si="166"/>
        <v>0</v>
      </c>
      <c r="O1069" t="b">
        <f t="shared" si="167"/>
        <v>0</v>
      </c>
      <c r="P1069" t="b">
        <f t="shared" si="168"/>
        <v>0</v>
      </c>
      <c r="Q1069" t="b">
        <f t="shared" si="169"/>
        <v>0</v>
      </c>
    </row>
    <row r="1070" spans="1:17" hidden="1">
      <c r="A1070" s="170">
        <v>27772</v>
      </c>
      <c r="B1070" t="b">
        <f t="shared" si="160"/>
        <v>0</v>
      </c>
      <c r="C1070" t="b">
        <f t="shared" si="161"/>
        <v>0</v>
      </c>
      <c r="D1070" t="b">
        <f t="shared" si="162"/>
        <v>1</v>
      </c>
      <c r="E1070" t="b">
        <f t="shared" si="163"/>
        <v>0</v>
      </c>
      <c r="F1070" t="b">
        <f t="shared" si="164"/>
        <v>0</v>
      </c>
      <c r="L1070" s="170">
        <v>27772</v>
      </c>
      <c r="M1070" t="b">
        <f t="shared" si="165"/>
        <v>0</v>
      </c>
      <c r="N1070" t="b">
        <f t="shared" si="166"/>
        <v>0</v>
      </c>
      <c r="O1070" t="b">
        <f t="shared" si="167"/>
        <v>0</v>
      </c>
      <c r="P1070" t="b">
        <f t="shared" si="168"/>
        <v>0</v>
      </c>
      <c r="Q1070" t="b">
        <f t="shared" si="169"/>
        <v>0</v>
      </c>
    </row>
    <row r="1071" spans="1:17" hidden="1">
      <c r="A1071" s="171">
        <v>27813</v>
      </c>
      <c r="B1071" t="b">
        <f t="shared" si="160"/>
        <v>0</v>
      </c>
      <c r="C1071" t="b">
        <f t="shared" si="161"/>
        <v>0</v>
      </c>
      <c r="D1071" t="b">
        <f t="shared" si="162"/>
        <v>0</v>
      </c>
      <c r="E1071" t="b">
        <f t="shared" si="163"/>
        <v>1</v>
      </c>
      <c r="F1071" t="b">
        <f t="shared" si="164"/>
        <v>0</v>
      </c>
      <c r="L1071" s="171">
        <v>27813</v>
      </c>
      <c r="M1071" t="b">
        <f t="shared" si="165"/>
        <v>0</v>
      </c>
      <c r="N1071" t="b">
        <f t="shared" si="166"/>
        <v>0</v>
      </c>
      <c r="O1071" t="b">
        <f t="shared" si="167"/>
        <v>0</v>
      </c>
      <c r="P1071" t="b">
        <f t="shared" si="168"/>
        <v>0</v>
      </c>
      <c r="Q1071" t="b">
        <f t="shared" si="169"/>
        <v>0</v>
      </c>
    </row>
    <row r="1072" spans="1:17" hidden="1">
      <c r="A1072" s="170">
        <v>27872</v>
      </c>
      <c r="B1072" t="b">
        <f t="shared" si="160"/>
        <v>0</v>
      </c>
      <c r="C1072" t="b">
        <f t="shared" si="161"/>
        <v>0</v>
      </c>
      <c r="D1072" t="b">
        <f t="shared" si="162"/>
        <v>1</v>
      </c>
      <c r="E1072" t="b">
        <f t="shared" si="163"/>
        <v>0</v>
      </c>
      <c r="F1072" t="b">
        <f t="shared" si="164"/>
        <v>0</v>
      </c>
      <c r="L1072" s="170">
        <v>27872</v>
      </c>
      <c r="M1072" t="b">
        <f t="shared" si="165"/>
        <v>0</v>
      </c>
      <c r="N1072" t="b">
        <f t="shared" si="166"/>
        <v>0</v>
      </c>
      <c r="O1072" t="b">
        <f t="shared" si="167"/>
        <v>0</v>
      </c>
      <c r="P1072" t="b">
        <f t="shared" si="168"/>
        <v>0</v>
      </c>
      <c r="Q1072" t="b">
        <f t="shared" si="169"/>
        <v>0</v>
      </c>
    </row>
    <row r="1073" spans="1:17" hidden="1">
      <c r="A1073" s="171">
        <v>27891</v>
      </c>
      <c r="B1073" t="b">
        <f t="shared" si="160"/>
        <v>0</v>
      </c>
      <c r="C1073" t="b">
        <f t="shared" si="161"/>
        <v>1</v>
      </c>
      <c r="D1073" t="b">
        <f t="shared" si="162"/>
        <v>0</v>
      </c>
      <c r="E1073" t="b">
        <f t="shared" si="163"/>
        <v>0</v>
      </c>
      <c r="F1073" t="b">
        <f t="shared" si="164"/>
        <v>0</v>
      </c>
      <c r="L1073" s="171">
        <v>27891</v>
      </c>
      <c r="M1073" t="b">
        <f t="shared" si="165"/>
        <v>0</v>
      </c>
      <c r="N1073" t="b">
        <f t="shared" si="166"/>
        <v>0</v>
      </c>
      <c r="O1073" t="b">
        <f t="shared" si="167"/>
        <v>0</v>
      </c>
      <c r="P1073" t="b">
        <f t="shared" si="168"/>
        <v>0</v>
      </c>
      <c r="Q1073" t="b">
        <f t="shared" si="169"/>
        <v>0</v>
      </c>
    </row>
    <row r="1074" spans="1:17" hidden="1">
      <c r="A1074" s="170">
        <v>28331</v>
      </c>
      <c r="B1074" t="b">
        <f t="shared" si="160"/>
        <v>0</v>
      </c>
      <c r="C1074" t="b">
        <f t="shared" si="161"/>
        <v>1</v>
      </c>
      <c r="D1074" t="b">
        <f t="shared" si="162"/>
        <v>0</v>
      </c>
      <c r="E1074" t="b">
        <f t="shared" si="163"/>
        <v>0</v>
      </c>
      <c r="F1074" t="b">
        <f t="shared" si="164"/>
        <v>0</v>
      </c>
      <c r="L1074" s="170">
        <v>28331</v>
      </c>
      <c r="M1074" t="b">
        <f t="shared" si="165"/>
        <v>0</v>
      </c>
      <c r="N1074" t="b">
        <f t="shared" si="166"/>
        <v>0</v>
      </c>
      <c r="O1074" t="b">
        <f t="shared" si="167"/>
        <v>0</v>
      </c>
      <c r="P1074" t="b">
        <f t="shared" si="168"/>
        <v>0</v>
      </c>
      <c r="Q1074" t="b">
        <f t="shared" si="169"/>
        <v>0</v>
      </c>
    </row>
    <row r="1075" spans="1:17" hidden="1">
      <c r="A1075" s="171">
        <v>28411</v>
      </c>
      <c r="B1075" t="b">
        <f t="shared" si="160"/>
        <v>0</v>
      </c>
      <c r="C1075" t="b">
        <f t="shared" si="161"/>
        <v>1</v>
      </c>
      <c r="D1075" t="b">
        <f t="shared" si="162"/>
        <v>0</v>
      </c>
      <c r="E1075" t="b">
        <f t="shared" si="163"/>
        <v>0</v>
      </c>
      <c r="F1075" t="b">
        <f t="shared" si="164"/>
        <v>0</v>
      </c>
      <c r="L1075" s="171">
        <v>28411</v>
      </c>
      <c r="M1075" t="b">
        <f t="shared" si="165"/>
        <v>0</v>
      </c>
      <c r="N1075" t="b">
        <f t="shared" si="166"/>
        <v>0</v>
      </c>
      <c r="O1075" t="b">
        <f t="shared" si="167"/>
        <v>0</v>
      </c>
      <c r="P1075" t="b">
        <f t="shared" si="168"/>
        <v>0</v>
      </c>
      <c r="Q1075" t="b">
        <f t="shared" si="169"/>
        <v>0</v>
      </c>
    </row>
    <row r="1076" spans="1:17" hidden="1">
      <c r="A1076" s="170">
        <v>28431</v>
      </c>
      <c r="B1076" t="b">
        <f t="shared" si="160"/>
        <v>0</v>
      </c>
      <c r="C1076" t="b">
        <f t="shared" si="161"/>
        <v>1</v>
      </c>
      <c r="D1076" t="b">
        <f t="shared" si="162"/>
        <v>0</v>
      </c>
      <c r="E1076" t="b">
        <f t="shared" si="163"/>
        <v>0</v>
      </c>
      <c r="F1076" t="b">
        <f t="shared" si="164"/>
        <v>0</v>
      </c>
      <c r="L1076" s="170">
        <v>28431</v>
      </c>
      <c r="M1076" t="b">
        <f t="shared" si="165"/>
        <v>0</v>
      </c>
      <c r="N1076" t="b">
        <f t="shared" si="166"/>
        <v>0</v>
      </c>
      <c r="O1076" t="b">
        <f t="shared" si="167"/>
        <v>0</v>
      </c>
      <c r="P1076" t="b">
        <f t="shared" si="168"/>
        <v>0</v>
      </c>
      <c r="Q1076" t="b">
        <f t="shared" si="169"/>
        <v>0</v>
      </c>
    </row>
    <row r="1077" spans="1:17" hidden="1">
      <c r="A1077" s="171">
        <v>28471</v>
      </c>
      <c r="B1077" t="b">
        <f t="shared" si="160"/>
        <v>0</v>
      </c>
      <c r="C1077" t="b">
        <f t="shared" si="161"/>
        <v>1</v>
      </c>
      <c r="D1077" t="b">
        <f t="shared" si="162"/>
        <v>0</v>
      </c>
      <c r="E1077" t="b">
        <f t="shared" si="163"/>
        <v>0</v>
      </c>
      <c r="F1077" t="b">
        <f t="shared" si="164"/>
        <v>0</v>
      </c>
      <c r="L1077" s="171">
        <v>28471</v>
      </c>
      <c r="M1077" t="b">
        <f t="shared" si="165"/>
        <v>0</v>
      </c>
      <c r="N1077" t="b">
        <f t="shared" si="166"/>
        <v>0</v>
      </c>
      <c r="O1077" t="b">
        <f t="shared" si="167"/>
        <v>0</v>
      </c>
      <c r="P1077" t="b">
        <f t="shared" si="168"/>
        <v>0</v>
      </c>
      <c r="Q1077" t="b">
        <f t="shared" si="169"/>
        <v>0</v>
      </c>
    </row>
    <row r="1078" spans="1:17" hidden="1">
      <c r="A1078" s="170">
        <v>28511</v>
      </c>
      <c r="B1078" t="b">
        <f t="shared" si="160"/>
        <v>0</v>
      </c>
      <c r="C1078" t="b">
        <f t="shared" si="161"/>
        <v>1</v>
      </c>
      <c r="D1078" t="b">
        <f t="shared" si="162"/>
        <v>0</v>
      </c>
      <c r="E1078" t="b">
        <f t="shared" si="163"/>
        <v>0</v>
      </c>
      <c r="F1078" t="b">
        <f t="shared" si="164"/>
        <v>0</v>
      </c>
      <c r="L1078" s="170">
        <v>28511</v>
      </c>
      <c r="M1078" t="b">
        <f t="shared" si="165"/>
        <v>0</v>
      </c>
      <c r="N1078" t="b">
        <f t="shared" si="166"/>
        <v>0</v>
      </c>
      <c r="O1078" t="b">
        <f t="shared" si="167"/>
        <v>0</v>
      </c>
      <c r="P1078" t="b">
        <f t="shared" si="168"/>
        <v>0</v>
      </c>
      <c r="Q1078" t="b">
        <f t="shared" si="169"/>
        <v>0</v>
      </c>
    </row>
    <row r="1079" spans="1:17" hidden="1">
      <c r="A1079" s="171">
        <v>28512</v>
      </c>
      <c r="B1079" t="b">
        <f t="shared" si="160"/>
        <v>0</v>
      </c>
      <c r="C1079" t="b">
        <f t="shared" si="161"/>
        <v>0</v>
      </c>
      <c r="D1079" t="b">
        <f t="shared" si="162"/>
        <v>1</v>
      </c>
      <c r="E1079" t="b">
        <f t="shared" si="163"/>
        <v>0</v>
      </c>
      <c r="F1079" t="b">
        <f t="shared" si="164"/>
        <v>0</v>
      </c>
      <c r="L1079" s="171">
        <v>28512</v>
      </c>
      <c r="M1079" t="b">
        <f t="shared" si="165"/>
        <v>0</v>
      </c>
      <c r="N1079" t="b">
        <f t="shared" si="166"/>
        <v>0</v>
      </c>
      <c r="O1079" t="b">
        <f t="shared" si="167"/>
        <v>0</v>
      </c>
      <c r="P1079" t="b">
        <f t="shared" si="168"/>
        <v>0</v>
      </c>
      <c r="Q1079" t="b">
        <f t="shared" si="169"/>
        <v>0</v>
      </c>
    </row>
    <row r="1080" spans="1:17" hidden="1">
      <c r="A1080" s="170">
        <v>28531</v>
      </c>
      <c r="B1080" t="b">
        <f t="shared" si="160"/>
        <v>0</v>
      </c>
      <c r="C1080" t="b">
        <f t="shared" si="161"/>
        <v>1</v>
      </c>
      <c r="D1080" t="b">
        <f t="shared" si="162"/>
        <v>0</v>
      </c>
      <c r="E1080" t="b">
        <f t="shared" si="163"/>
        <v>0</v>
      </c>
      <c r="F1080" t="b">
        <f t="shared" si="164"/>
        <v>0</v>
      </c>
      <c r="L1080" s="170">
        <v>28531</v>
      </c>
      <c r="M1080" t="b">
        <f t="shared" si="165"/>
        <v>0</v>
      </c>
      <c r="N1080" t="b">
        <f t="shared" si="166"/>
        <v>0</v>
      </c>
      <c r="O1080" t="b">
        <f t="shared" si="167"/>
        <v>0</v>
      </c>
      <c r="P1080" t="b">
        <f t="shared" si="168"/>
        <v>0</v>
      </c>
      <c r="Q1080" t="b">
        <f t="shared" si="169"/>
        <v>0</v>
      </c>
    </row>
    <row r="1081" spans="1:17" hidden="1">
      <c r="A1081" s="171">
        <v>28571</v>
      </c>
      <c r="B1081" t="b">
        <f t="shared" si="160"/>
        <v>0</v>
      </c>
      <c r="C1081" t="b">
        <f t="shared" si="161"/>
        <v>1</v>
      </c>
      <c r="D1081" t="b">
        <f t="shared" si="162"/>
        <v>0</v>
      </c>
      <c r="E1081" t="b">
        <f t="shared" si="163"/>
        <v>0</v>
      </c>
      <c r="F1081" t="b">
        <f t="shared" si="164"/>
        <v>0</v>
      </c>
      <c r="L1081" s="171">
        <v>28571</v>
      </c>
      <c r="M1081" t="b">
        <f t="shared" si="165"/>
        <v>0</v>
      </c>
      <c r="N1081" t="b">
        <f t="shared" si="166"/>
        <v>0</v>
      </c>
      <c r="O1081" t="b">
        <f t="shared" si="167"/>
        <v>0</v>
      </c>
      <c r="P1081" t="b">
        <f t="shared" si="168"/>
        <v>0</v>
      </c>
      <c r="Q1081" t="b">
        <f t="shared" si="169"/>
        <v>0</v>
      </c>
    </row>
    <row r="1082" spans="1:17" hidden="1">
      <c r="A1082" s="170">
        <v>28951</v>
      </c>
      <c r="B1082" t="b">
        <f t="shared" si="160"/>
        <v>0</v>
      </c>
      <c r="C1082" t="b">
        <f t="shared" si="161"/>
        <v>1</v>
      </c>
      <c r="D1082" t="b">
        <f t="shared" si="162"/>
        <v>0</v>
      </c>
      <c r="E1082" t="b">
        <f t="shared" si="163"/>
        <v>0</v>
      </c>
      <c r="F1082" t="b">
        <f t="shared" si="164"/>
        <v>0</v>
      </c>
      <c r="L1082" s="170">
        <v>28951</v>
      </c>
      <c r="M1082" t="b">
        <f t="shared" si="165"/>
        <v>0</v>
      </c>
      <c r="N1082" t="b">
        <f t="shared" si="166"/>
        <v>0</v>
      </c>
      <c r="O1082" t="b">
        <f t="shared" si="167"/>
        <v>0</v>
      </c>
      <c r="P1082" t="b">
        <f t="shared" si="168"/>
        <v>0</v>
      </c>
      <c r="Q1082" t="b">
        <f t="shared" si="169"/>
        <v>0</v>
      </c>
    </row>
    <row r="1083" spans="1:17" hidden="1">
      <c r="A1083" s="171">
        <v>29291</v>
      </c>
      <c r="B1083" t="b">
        <f t="shared" si="160"/>
        <v>0</v>
      </c>
      <c r="C1083" t="b">
        <f t="shared" si="161"/>
        <v>1</v>
      </c>
      <c r="D1083" t="b">
        <f t="shared" si="162"/>
        <v>0</v>
      </c>
      <c r="E1083" t="b">
        <f t="shared" si="163"/>
        <v>0</v>
      </c>
      <c r="F1083" t="b">
        <f t="shared" si="164"/>
        <v>0</v>
      </c>
      <c r="L1083" s="171">
        <v>29291</v>
      </c>
      <c r="M1083" t="b">
        <f t="shared" si="165"/>
        <v>0</v>
      </c>
      <c r="N1083" t="b">
        <f t="shared" si="166"/>
        <v>0</v>
      </c>
      <c r="O1083" t="b">
        <f t="shared" si="167"/>
        <v>0</v>
      </c>
      <c r="P1083" t="b">
        <f t="shared" si="168"/>
        <v>0</v>
      </c>
      <c r="Q1083" t="b">
        <f t="shared" si="169"/>
        <v>0</v>
      </c>
    </row>
    <row r="1084" spans="1:17" hidden="1">
      <c r="A1084" s="170">
        <v>29391</v>
      </c>
      <c r="B1084" t="b">
        <f t="shared" si="160"/>
        <v>0</v>
      </c>
      <c r="C1084" t="b">
        <f t="shared" si="161"/>
        <v>1</v>
      </c>
      <c r="D1084" t="b">
        <f t="shared" si="162"/>
        <v>0</v>
      </c>
      <c r="E1084" t="b">
        <f t="shared" si="163"/>
        <v>0</v>
      </c>
      <c r="F1084" t="b">
        <f t="shared" si="164"/>
        <v>0</v>
      </c>
      <c r="L1084" s="170">
        <v>29391</v>
      </c>
      <c r="M1084" t="b">
        <f t="shared" si="165"/>
        <v>0</v>
      </c>
      <c r="N1084" t="b">
        <f t="shared" si="166"/>
        <v>0</v>
      </c>
      <c r="O1084" t="b">
        <f t="shared" si="167"/>
        <v>0</v>
      </c>
      <c r="P1084" t="b">
        <f t="shared" si="168"/>
        <v>0</v>
      </c>
      <c r="Q1084" t="b">
        <f t="shared" si="169"/>
        <v>0</v>
      </c>
    </row>
    <row r="1085" spans="1:17" hidden="1">
      <c r="A1085" s="171">
        <v>29491</v>
      </c>
      <c r="B1085" t="b">
        <f t="shared" si="160"/>
        <v>0</v>
      </c>
      <c r="C1085" t="b">
        <f t="shared" si="161"/>
        <v>1</v>
      </c>
      <c r="D1085" t="b">
        <f t="shared" si="162"/>
        <v>0</v>
      </c>
      <c r="E1085" t="b">
        <f t="shared" si="163"/>
        <v>0</v>
      </c>
      <c r="F1085" t="b">
        <f t="shared" si="164"/>
        <v>0</v>
      </c>
      <c r="L1085" s="171">
        <v>29491</v>
      </c>
      <c r="M1085" t="b">
        <f t="shared" si="165"/>
        <v>0</v>
      </c>
      <c r="N1085" t="b">
        <f t="shared" si="166"/>
        <v>0</v>
      </c>
      <c r="O1085" t="b">
        <f t="shared" si="167"/>
        <v>0</v>
      </c>
      <c r="P1085" t="b">
        <f t="shared" si="168"/>
        <v>0</v>
      </c>
      <c r="Q1085" t="b">
        <f t="shared" si="169"/>
        <v>0</v>
      </c>
    </row>
    <row r="1086" spans="1:17" hidden="1">
      <c r="A1086" s="170">
        <v>29831</v>
      </c>
      <c r="B1086" t="b">
        <f t="shared" si="160"/>
        <v>0</v>
      </c>
      <c r="C1086" t="b">
        <f t="shared" si="161"/>
        <v>1</v>
      </c>
      <c r="D1086" t="b">
        <f t="shared" si="162"/>
        <v>0</v>
      </c>
      <c r="E1086" t="b">
        <f t="shared" si="163"/>
        <v>0</v>
      </c>
      <c r="F1086" t="b">
        <f t="shared" si="164"/>
        <v>0</v>
      </c>
      <c r="L1086" s="170">
        <v>29831</v>
      </c>
      <c r="M1086" t="b">
        <f t="shared" si="165"/>
        <v>0</v>
      </c>
      <c r="N1086" t="b">
        <f t="shared" si="166"/>
        <v>0</v>
      </c>
      <c r="O1086" t="b">
        <f t="shared" si="167"/>
        <v>0</v>
      </c>
      <c r="P1086" t="b">
        <f t="shared" si="168"/>
        <v>0</v>
      </c>
      <c r="Q1086" t="b">
        <f t="shared" si="169"/>
        <v>0</v>
      </c>
    </row>
    <row r="1087" spans="1:17" hidden="1">
      <c r="A1087" s="171">
        <v>29891</v>
      </c>
      <c r="B1087" t="b">
        <f t="shared" si="160"/>
        <v>0</v>
      </c>
      <c r="C1087" t="b">
        <f t="shared" si="161"/>
        <v>1</v>
      </c>
      <c r="D1087" t="b">
        <f t="shared" si="162"/>
        <v>0</v>
      </c>
      <c r="E1087" t="b">
        <f t="shared" si="163"/>
        <v>0</v>
      </c>
      <c r="F1087" t="b">
        <f t="shared" si="164"/>
        <v>0</v>
      </c>
      <c r="L1087" s="171">
        <v>29891</v>
      </c>
      <c r="M1087" t="b">
        <f t="shared" si="165"/>
        <v>0</v>
      </c>
      <c r="N1087" t="b">
        <f t="shared" si="166"/>
        <v>0</v>
      </c>
      <c r="O1087" t="b">
        <f t="shared" si="167"/>
        <v>0</v>
      </c>
      <c r="P1087" t="b">
        <f t="shared" si="168"/>
        <v>0</v>
      </c>
      <c r="Q1087" t="b">
        <f t="shared" si="169"/>
        <v>0</v>
      </c>
    </row>
    <row r="1088" spans="1:17" hidden="1">
      <c r="A1088" s="170">
        <v>29931</v>
      </c>
      <c r="B1088" t="b">
        <f t="shared" si="160"/>
        <v>0</v>
      </c>
      <c r="C1088" t="b">
        <f t="shared" si="161"/>
        <v>1</v>
      </c>
      <c r="D1088" t="b">
        <f t="shared" si="162"/>
        <v>0</v>
      </c>
      <c r="E1088" t="b">
        <f t="shared" si="163"/>
        <v>0</v>
      </c>
      <c r="F1088" t="b">
        <f t="shared" si="164"/>
        <v>0</v>
      </c>
      <c r="L1088" s="170">
        <v>29931</v>
      </c>
      <c r="M1088" t="b">
        <f t="shared" si="165"/>
        <v>0</v>
      </c>
      <c r="N1088" t="b">
        <f t="shared" si="166"/>
        <v>0</v>
      </c>
      <c r="O1088" t="b">
        <f t="shared" si="167"/>
        <v>0</v>
      </c>
      <c r="P1088" t="b">
        <f t="shared" si="168"/>
        <v>0</v>
      </c>
      <c r="Q1088" t="b">
        <f t="shared" si="169"/>
        <v>0</v>
      </c>
    </row>
    <row r="1089" spans="1:17" hidden="1">
      <c r="A1089" s="171">
        <v>29951</v>
      </c>
      <c r="B1089" t="b">
        <f t="shared" si="160"/>
        <v>0</v>
      </c>
      <c r="C1089" t="b">
        <f t="shared" si="161"/>
        <v>1</v>
      </c>
      <c r="D1089" t="b">
        <f t="shared" si="162"/>
        <v>0</v>
      </c>
      <c r="E1089" t="b">
        <f t="shared" si="163"/>
        <v>0</v>
      </c>
      <c r="F1089" t="b">
        <f t="shared" si="164"/>
        <v>0</v>
      </c>
      <c r="L1089" s="171">
        <v>29951</v>
      </c>
      <c r="M1089" t="b">
        <f t="shared" si="165"/>
        <v>0</v>
      </c>
      <c r="N1089" t="b">
        <f t="shared" si="166"/>
        <v>0</v>
      </c>
      <c r="O1089" t="b">
        <f t="shared" si="167"/>
        <v>0</v>
      </c>
      <c r="P1089" t="b">
        <f t="shared" si="168"/>
        <v>0</v>
      </c>
      <c r="Q1089" t="b">
        <f t="shared" si="169"/>
        <v>0</v>
      </c>
    </row>
    <row r="1090" spans="1:17" hidden="1">
      <c r="A1090" s="170">
        <v>30011</v>
      </c>
      <c r="B1090" t="b">
        <f t="shared" si="160"/>
        <v>0</v>
      </c>
      <c r="C1090" t="b">
        <f t="shared" si="161"/>
        <v>1</v>
      </c>
      <c r="D1090" t="b">
        <f t="shared" si="162"/>
        <v>0</v>
      </c>
      <c r="E1090" t="b">
        <f t="shared" si="163"/>
        <v>0</v>
      </c>
      <c r="F1090" t="b">
        <f t="shared" si="164"/>
        <v>0</v>
      </c>
      <c r="L1090" s="170">
        <v>30011</v>
      </c>
      <c r="M1090" t="b">
        <f t="shared" si="165"/>
        <v>0</v>
      </c>
      <c r="N1090" t="b">
        <f t="shared" si="166"/>
        <v>0</v>
      </c>
      <c r="O1090" t="b">
        <f t="shared" si="167"/>
        <v>0</v>
      </c>
      <c r="P1090" t="b">
        <f t="shared" si="168"/>
        <v>0</v>
      </c>
      <c r="Q1090" t="b">
        <f t="shared" si="169"/>
        <v>0</v>
      </c>
    </row>
    <row r="1091" spans="1:17" hidden="1">
      <c r="A1091" s="171">
        <v>30271</v>
      </c>
      <c r="B1091" t="b">
        <f t="shared" ref="B1091:B1154" si="170">+RIGHT(A1091,1)="0"</f>
        <v>0</v>
      </c>
      <c r="C1091" t="b">
        <f t="shared" ref="C1091:C1154" si="171">+RIGHT(A1091,1)="1"</f>
        <v>1</v>
      </c>
      <c r="D1091" t="b">
        <f t="shared" ref="D1091:D1154" si="172">+RIGHT(A1091,1)="2"</f>
        <v>0</v>
      </c>
      <c r="E1091" t="b">
        <f t="shared" ref="E1091:E1154" si="173">+RIGHT(A1091,1)="3"</f>
        <v>0</v>
      </c>
      <c r="F1091" t="b">
        <f t="shared" ref="F1091:F1154" si="174">+RIGHT(A1091,1)="4"</f>
        <v>0</v>
      </c>
      <c r="L1091" s="171">
        <v>30271</v>
      </c>
      <c r="M1091" t="b">
        <f t="shared" ref="M1091:M1154" si="175">+RIGHT(L1091,1)="5"</f>
        <v>0</v>
      </c>
      <c r="N1091" t="b">
        <f t="shared" ref="N1091:N1154" si="176">+RIGHT(L1091,1)="6"</f>
        <v>0</v>
      </c>
      <c r="O1091" t="b">
        <f t="shared" ref="O1091:O1154" si="177">+RIGHT(L1091,1)="7"</f>
        <v>0</v>
      </c>
      <c r="P1091" t="b">
        <f t="shared" ref="P1091:P1154" si="178">+RIGHT(L1091,1)="8"</f>
        <v>0</v>
      </c>
      <c r="Q1091" t="b">
        <f t="shared" ref="Q1091:Q1154" si="179">+RIGHT(L1091,1)="9"</f>
        <v>0</v>
      </c>
    </row>
    <row r="1092" spans="1:17" hidden="1">
      <c r="A1092" s="170">
        <v>30331</v>
      </c>
      <c r="B1092" t="b">
        <f t="shared" si="170"/>
        <v>0</v>
      </c>
      <c r="C1092" t="b">
        <f t="shared" si="171"/>
        <v>1</v>
      </c>
      <c r="D1092" t="b">
        <f t="shared" si="172"/>
        <v>0</v>
      </c>
      <c r="E1092" t="b">
        <f t="shared" si="173"/>
        <v>0</v>
      </c>
      <c r="F1092" t="b">
        <f t="shared" si="174"/>
        <v>0</v>
      </c>
      <c r="L1092" s="170">
        <v>30331</v>
      </c>
      <c r="M1092" t="b">
        <f t="shared" si="175"/>
        <v>0</v>
      </c>
      <c r="N1092" t="b">
        <f t="shared" si="176"/>
        <v>0</v>
      </c>
      <c r="O1092" t="b">
        <f t="shared" si="177"/>
        <v>0</v>
      </c>
      <c r="P1092" t="b">
        <f t="shared" si="178"/>
        <v>0</v>
      </c>
      <c r="Q1092" t="b">
        <f t="shared" si="179"/>
        <v>0</v>
      </c>
    </row>
    <row r="1093" spans="1:17" hidden="1">
      <c r="A1093" s="171">
        <v>30351</v>
      </c>
      <c r="B1093" t="b">
        <f t="shared" si="170"/>
        <v>0</v>
      </c>
      <c r="C1093" t="b">
        <f t="shared" si="171"/>
        <v>1</v>
      </c>
      <c r="D1093" t="b">
        <f t="shared" si="172"/>
        <v>0</v>
      </c>
      <c r="E1093" t="b">
        <f t="shared" si="173"/>
        <v>0</v>
      </c>
      <c r="F1093" t="b">
        <f t="shared" si="174"/>
        <v>0</v>
      </c>
      <c r="L1093" s="171">
        <v>30351</v>
      </c>
      <c r="M1093" t="b">
        <f t="shared" si="175"/>
        <v>0</v>
      </c>
      <c r="N1093" t="b">
        <f t="shared" si="176"/>
        <v>0</v>
      </c>
      <c r="O1093" t="b">
        <f t="shared" si="177"/>
        <v>0</v>
      </c>
      <c r="P1093" t="b">
        <f t="shared" si="178"/>
        <v>0</v>
      </c>
      <c r="Q1093" t="b">
        <f t="shared" si="179"/>
        <v>0</v>
      </c>
    </row>
    <row r="1094" spans="1:17" hidden="1">
      <c r="A1094" s="170">
        <v>30352</v>
      </c>
      <c r="B1094" t="b">
        <f t="shared" si="170"/>
        <v>0</v>
      </c>
      <c r="C1094" t="b">
        <f t="shared" si="171"/>
        <v>0</v>
      </c>
      <c r="D1094" t="b">
        <f t="shared" si="172"/>
        <v>1</v>
      </c>
      <c r="E1094" t="b">
        <f t="shared" si="173"/>
        <v>0</v>
      </c>
      <c r="F1094" t="b">
        <f t="shared" si="174"/>
        <v>0</v>
      </c>
      <c r="L1094" s="170">
        <v>30352</v>
      </c>
      <c r="M1094" t="b">
        <f t="shared" si="175"/>
        <v>0</v>
      </c>
      <c r="N1094" t="b">
        <f t="shared" si="176"/>
        <v>0</v>
      </c>
      <c r="O1094" t="b">
        <f t="shared" si="177"/>
        <v>0</v>
      </c>
      <c r="P1094" t="b">
        <f t="shared" si="178"/>
        <v>0</v>
      </c>
      <c r="Q1094" t="b">
        <f t="shared" si="179"/>
        <v>0</v>
      </c>
    </row>
    <row r="1095" spans="1:17" hidden="1">
      <c r="A1095" s="171">
        <v>30471</v>
      </c>
      <c r="B1095" t="b">
        <f t="shared" si="170"/>
        <v>0</v>
      </c>
      <c r="C1095" t="b">
        <f t="shared" si="171"/>
        <v>1</v>
      </c>
      <c r="D1095" t="b">
        <f t="shared" si="172"/>
        <v>0</v>
      </c>
      <c r="E1095" t="b">
        <f t="shared" si="173"/>
        <v>0</v>
      </c>
      <c r="F1095" t="b">
        <f t="shared" si="174"/>
        <v>0</v>
      </c>
      <c r="L1095" s="171">
        <v>30471</v>
      </c>
      <c r="M1095" t="b">
        <f t="shared" si="175"/>
        <v>0</v>
      </c>
      <c r="N1095" t="b">
        <f t="shared" si="176"/>
        <v>0</v>
      </c>
      <c r="O1095" t="b">
        <f t="shared" si="177"/>
        <v>0</v>
      </c>
      <c r="P1095" t="b">
        <f t="shared" si="178"/>
        <v>0</v>
      </c>
      <c r="Q1095" t="b">
        <f t="shared" si="179"/>
        <v>0</v>
      </c>
    </row>
    <row r="1096" spans="1:17" hidden="1">
      <c r="A1096" s="170">
        <v>30931</v>
      </c>
      <c r="B1096" t="b">
        <f t="shared" si="170"/>
        <v>0</v>
      </c>
      <c r="C1096" t="b">
        <f t="shared" si="171"/>
        <v>1</v>
      </c>
      <c r="D1096" t="b">
        <f t="shared" si="172"/>
        <v>0</v>
      </c>
      <c r="E1096" t="b">
        <f t="shared" si="173"/>
        <v>0</v>
      </c>
      <c r="F1096" t="b">
        <f t="shared" si="174"/>
        <v>0</v>
      </c>
      <c r="L1096" s="170">
        <v>30931</v>
      </c>
      <c r="M1096" t="b">
        <f t="shared" si="175"/>
        <v>0</v>
      </c>
      <c r="N1096" t="b">
        <f t="shared" si="176"/>
        <v>0</v>
      </c>
      <c r="O1096" t="b">
        <f t="shared" si="177"/>
        <v>0</v>
      </c>
      <c r="P1096" t="b">
        <f t="shared" si="178"/>
        <v>0</v>
      </c>
      <c r="Q1096" t="b">
        <f t="shared" si="179"/>
        <v>0</v>
      </c>
    </row>
    <row r="1097" spans="1:17" hidden="1">
      <c r="A1097" s="171">
        <v>30991</v>
      </c>
      <c r="B1097" t="b">
        <f t="shared" si="170"/>
        <v>0</v>
      </c>
      <c r="C1097" t="b">
        <f t="shared" si="171"/>
        <v>1</v>
      </c>
      <c r="D1097" t="b">
        <f t="shared" si="172"/>
        <v>0</v>
      </c>
      <c r="E1097" t="b">
        <f t="shared" si="173"/>
        <v>0</v>
      </c>
      <c r="F1097" t="b">
        <f t="shared" si="174"/>
        <v>0</v>
      </c>
      <c r="L1097" s="171">
        <v>30991</v>
      </c>
      <c r="M1097" t="b">
        <f t="shared" si="175"/>
        <v>0</v>
      </c>
      <c r="N1097" t="b">
        <f t="shared" si="176"/>
        <v>0</v>
      </c>
      <c r="O1097" t="b">
        <f t="shared" si="177"/>
        <v>0</v>
      </c>
      <c r="P1097" t="b">
        <f t="shared" si="178"/>
        <v>0</v>
      </c>
      <c r="Q1097" t="b">
        <f t="shared" si="179"/>
        <v>0</v>
      </c>
    </row>
    <row r="1098" spans="1:17" hidden="1">
      <c r="A1098" s="170">
        <v>31073</v>
      </c>
      <c r="B1098" t="b">
        <f t="shared" si="170"/>
        <v>0</v>
      </c>
      <c r="C1098" t="b">
        <f t="shared" si="171"/>
        <v>0</v>
      </c>
      <c r="D1098" t="b">
        <f t="shared" si="172"/>
        <v>0</v>
      </c>
      <c r="E1098" t="b">
        <f t="shared" si="173"/>
        <v>1</v>
      </c>
      <c r="F1098" t="b">
        <f t="shared" si="174"/>
        <v>0</v>
      </c>
      <c r="L1098" s="170">
        <v>31073</v>
      </c>
      <c r="M1098" t="b">
        <f t="shared" si="175"/>
        <v>0</v>
      </c>
      <c r="N1098" t="b">
        <f t="shared" si="176"/>
        <v>0</v>
      </c>
      <c r="O1098" t="b">
        <f t="shared" si="177"/>
        <v>0</v>
      </c>
      <c r="P1098" t="b">
        <f t="shared" si="178"/>
        <v>0</v>
      </c>
      <c r="Q1098" t="b">
        <f t="shared" si="179"/>
        <v>0</v>
      </c>
    </row>
    <row r="1099" spans="1:17" hidden="1">
      <c r="A1099" s="171">
        <v>31091</v>
      </c>
      <c r="B1099" t="b">
        <f t="shared" si="170"/>
        <v>0</v>
      </c>
      <c r="C1099" t="b">
        <f t="shared" si="171"/>
        <v>1</v>
      </c>
      <c r="D1099" t="b">
        <f t="shared" si="172"/>
        <v>0</v>
      </c>
      <c r="E1099" t="b">
        <f t="shared" si="173"/>
        <v>0</v>
      </c>
      <c r="F1099" t="b">
        <f t="shared" si="174"/>
        <v>0</v>
      </c>
      <c r="L1099" s="171">
        <v>31091</v>
      </c>
      <c r="M1099" t="b">
        <f t="shared" si="175"/>
        <v>0</v>
      </c>
      <c r="N1099" t="b">
        <f t="shared" si="176"/>
        <v>0</v>
      </c>
      <c r="O1099" t="b">
        <f t="shared" si="177"/>
        <v>0</v>
      </c>
      <c r="P1099" t="b">
        <f t="shared" si="178"/>
        <v>0</v>
      </c>
      <c r="Q1099" t="b">
        <f t="shared" si="179"/>
        <v>0</v>
      </c>
    </row>
    <row r="1100" spans="1:17" hidden="1">
      <c r="A1100" s="170">
        <v>31273</v>
      </c>
      <c r="B1100" t="b">
        <f t="shared" si="170"/>
        <v>0</v>
      </c>
      <c r="C1100" t="b">
        <f t="shared" si="171"/>
        <v>0</v>
      </c>
      <c r="D1100" t="b">
        <f t="shared" si="172"/>
        <v>0</v>
      </c>
      <c r="E1100" t="b">
        <f t="shared" si="173"/>
        <v>1</v>
      </c>
      <c r="F1100" t="b">
        <f t="shared" si="174"/>
        <v>0</v>
      </c>
      <c r="L1100" s="170">
        <v>31273</v>
      </c>
      <c r="M1100" t="b">
        <f t="shared" si="175"/>
        <v>0</v>
      </c>
      <c r="N1100" t="b">
        <f t="shared" si="176"/>
        <v>0</v>
      </c>
      <c r="O1100" t="b">
        <f t="shared" si="177"/>
        <v>0</v>
      </c>
      <c r="P1100" t="b">
        <f t="shared" si="178"/>
        <v>0</v>
      </c>
      <c r="Q1100" t="b">
        <f t="shared" si="179"/>
        <v>0</v>
      </c>
    </row>
    <row r="1101" spans="1:17" hidden="1">
      <c r="A1101" s="171">
        <v>31293</v>
      </c>
      <c r="B1101" t="b">
        <f t="shared" si="170"/>
        <v>0</v>
      </c>
      <c r="C1101" t="b">
        <f t="shared" si="171"/>
        <v>0</v>
      </c>
      <c r="D1101" t="b">
        <f t="shared" si="172"/>
        <v>0</v>
      </c>
      <c r="E1101" t="b">
        <f t="shared" si="173"/>
        <v>1</v>
      </c>
      <c r="F1101" t="b">
        <f t="shared" si="174"/>
        <v>0</v>
      </c>
      <c r="L1101" s="171">
        <v>31293</v>
      </c>
      <c r="M1101" t="b">
        <f t="shared" si="175"/>
        <v>0</v>
      </c>
      <c r="N1101" t="b">
        <f t="shared" si="176"/>
        <v>0</v>
      </c>
      <c r="O1101" t="b">
        <f t="shared" si="177"/>
        <v>0</v>
      </c>
      <c r="P1101" t="b">
        <f t="shared" si="178"/>
        <v>0</v>
      </c>
      <c r="Q1101" t="b">
        <f t="shared" si="179"/>
        <v>0</v>
      </c>
    </row>
    <row r="1102" spans="1:17" hidden="1">
      <c r="A1102" s="170">
        <v>31294</v>
      </c>
      <c r="B1102" t="b">
        <f t="shared" si="170"/>
        <v>0</v>
      </c>
      <c r="C1102" t="b">
        <f t="shared" si="171"/>
        <v>0</v>
      </c>
      <c r="D1102" t="b">
        <f t="shared" si="172"/>
        <v>0</v>
      </c>
      <c r="E1102" t="b">
        <f t="shared" si="173"/>
        <v>0</v>
      </c>
      <c r="F1102" t="b">
        <f t="shared" si="174"/>
        <v>1</v>
      </c>
      <c r="L1102" s="170">
        <v>31294</v>
      </c>
      <c r="M1102" t="b">
        <f t="shared" si="175"/>
        <v>0</v>
      </c>
      <c r="N1102" t="b">
        <f t="shared" si="176"/>
        <v>0</v>
      </c>
      <c r="O1102" t="b">
        <f t="shared" si="177"/>
        <v>0</v>
      </c>
      <c r="P1102" t="b">
        <f t="shared" si="178"/>
        <v>0</v>
      </c>
      <c r="Q1102" t="b">
        <f t="shared" si="179"/>
        <v>0</v>
      </c>
    </row>
    <row r="1103" spans="1:17" hidden="1">
      <c r="A1103" s="171">
        <v>31313</v>
      </c>
      <c r="B1103" t="b">
        <f t="shared" si="170"/>
        <v>0</v>
      </c>
      <c r="C1103" t="b">
        <f t="shared" si="171"/>
        <v>0</v>
      </c>
      <c r="D1103" t="b">
        <f t="shared" si="172"/>
        <v>0</v>
      </c>
      <c r="E1103" t="b">
        <f t="shared" si="173"/>
        <v>1</v>
      </c>
      <c r="F1103" t="b">
        <f t="shared" si="174"/>
        <v>0</v>
      </c>
      <c r="L1103" s="171">
        <v>31313</v>
      </c>
      <c r="M1103" t="b">
        <f t="shared" si="175"/>
        <v>0</v>
      </c>
      <c r="N1103" t="b">
        <f t="shared" si="176"/>
        <v>0</v>
      </c>
      <c r="O1103" t="b">
        <f t="shared" si="177"/>
        <v>0</v>
      </c>
      <c r="P1103" t="b">
        <f t="shared" si="178"/>
        <v>0</v>
      </c>
      <c r="Q1103" t="b">
        <f t="shared" si="179"/>
        <v>0</v>
      </c>
    </row>
    <row r="1104" spans="1:17" hidden="1">
      <c r="A1104" s="170">
        <v>31333</v>
      </c>
      <c r="B1104" t="b">
        <f t="shared" si="170"/>
        <v>0</v>
      </c>
      <c r="C1104" t="b">
        <f t="shared" si="171"/>
        <v>0</v>
      </c>
      <c r="D1104" t="b">
        <f t="shared" si="172"/>
        <v>0</v>
      </c>
      <c r="E1104" t="b">
        <f t="shared" si="173"/>
        <v>1</v>
      </c>
      <c r="F1104" t="b">
        <f t="shared" si="174"/>
        <v>0</v>
      </c>
      <c r="L1104" s="170">
        <v>31333</v>
      </c>
      <c r="M1104" t="b">
        <f t="shared" si="175"/>
        <v>0</v>
      </c>
      <c r="N1104" t="b">
        <f t="shared" si="176"/>
        <v>0</v>
      </c>
      <c r="O1104" t="b">
        <f t="shared" si="177"/>
        <v>0</v>
      </c>
      <c r="P1104" t="b">
        <f t="shared" si="178"/>
        <v>0</v>
      </c>
      <c r="Q1104" t="b">
        <f t="shared" si="179"/>
        <v>0</v>
      </c>
    </row>
    <row r="1105" spans="1:17" hidden="1">
      <c r="A1105" s="171">
        <v>31374</v>
      </c>
      <c r="B1105" t="b">
        <f t="shared" si="170"/>
        <v>0</v>
      </c>
      <c r="C1105" t="b">
        <f t="shared" si="171"/>
        <v>0</v>
      </c>
      <c r="D1105" t="b">
        <f t="shared" si="172"/>
        <v>0</v>
      </c>
      <c r="E1105" t="b">
        <f t="shared" si="173"/>
        <v>0</v>
      </c>
      <c r="F1105" t="b">
        <f t="shared" si="174"/>
        <v>1</v>
      </c>
      <c r="L1105" s="171">
        <v>31374</v>
      </c>
      <c r="M1105" t="b">
        <f t="shared" si="175"/>
        <v>0</v>
      </c>
      <c r="N1105" t="b">
        <f t="shared" si="176"/>
        <v>0</v>
      </c>
      <c r="O1105" t="b">
        <f t="shared" si="177"/>
        <v>0</v>
      </c>
      <c r="P1105" t="b">
        <f t="shared" si="178"/>
        <v>0</v>
      </c>
      <c r="Q1105" t="b">
        <f t="shared" si="179"/>
        <v>0</v>
      </c>
    </row>
    <row r="1106" spans="1:17" hidden="1">
      <c r="A1106" s="170">
        <v>31573</v>
      </c>
      <c r="B1106" t="b">
        <f t="shared" si="170"/>
        <v>0</v>
      </c>
      <c r="C1106" t="b">
        <f t="shared" si="171"/>
        <v>0</v>
      </c>
      <c r="D1106" t="b">
        <f t="shared" si="172"/>
        <v>0</v>
      </c>
      <c r="E1106" t="b">
        <f t="shared" si="173"/>
        <v>1</v>
      </c>
      <c r="F1106" t="b">
        <f t="shared" si="174"/>
        <v>0</v>
      </c>
      <c r="L1106" s="170">
        <v>31573</v>
      </c>
      <c r="M1106" t="b">
        <f t="shared" si="175"/>
        <v>0</v>
      </c>
      <c r="N1106" t="b">
        <f t="shared" si="176"/>
        <v>0</v>
      </c>
      <c r="O1106" t="b">
        <f t="shared" si="177"/>
        <v>0</v>
      </c>
      <c r="P1106" t="b">
        <f t="shared" si="178"/>
        <v>0</v>
      </c>
      <c r="Q1106" t="b">
        <f t="shared" si="179"/>
        <v>0</v>
      </c>
    </row>
    <row r="1107" spans="1:17" hidden="1">
      <c r="A1107" s="171">
        <v>31574</v>
      </c>
      <c r="B1107" t="b">
        <f t="shared" si="170"/>
        <v>0</v>
      </c>
      <c r="C1107" t="b">
        <f t="shared" si="171"/>
        <v>0</v>
      </c>
      <c r="D1107" t="b">
        <f t="shared" si="172"/>
        <v>0</v>
      </c>
      <c r="E1107" t="b">
        <f t="shared" si="173"/>
        <v>0</v>
      </c>
      <c r="F1107" t="b">
        <f t="shared" si="174"/>
        <v>1</v>
      </c>
      <c r="L1107" s="171">
        <v>31574</v>
      </c>
      <c r="M1107" t="b">
        <f t="shared" si="175"/>
        <v>0</v>
      </c>
      <c r="N1107" t="b">
        <f t="shared" si="176"/>
        <v>0</v>
      </c>
      <c r="O1107" t="b">
        <f t="shared" si="177"/>
        <v>0</v>
      </c>
      <c r="P1107" t="b">
        <f t="shared" si="178"/>
        <v>0</v>
      </c>
      <c r="Q1107" t="b">
        <f t="shared" si="179"/>
        <v>0</v>
      </c>
    </row>
    <row r="1108" spans="1:17" hidden="1">
      <c r="A1108" s="170">
        <v>31575</v>
      </c>
      <c r="B1108" t="b">
        <f t="shared" si="170"/>
        <v>0</v>
      </c>
      <c r="C1108" t="b">
        <f t="shared" si="171"/>
        <v>0</v>
      </c>
      <c r="D1108" t="b">
        <f t="shared" si="172"/>
        <v>0</v>
      </c>
      <c r="E1108" t="b">
        <f t="shared" si="173"/>
        <v>0</v>
      </c>
      <c r="F1108" t="b">
        <f t="shared" si="174"/>
        <v>0</v>
      </c>
      <c r="L1108" s="170">
        <v>31575</v>
      </c>
      <c r="M1108" t="b">
        <f t="shared" si="175"/>
        <v>1</v>
      </c>
      <c r="N1108" t="b">
        <f t="shared" si="176"/>
        <v>0</v>
      </c>
      <c r="O1108" t="b">
        <f t="shared" si="177"/>
        <v>0</v>
      </c>
      <c r="P1108" t="b">
        <f t="shared" si="178"/>
        <v>0</v>
      </c>
      <c r="Q1108" t="b">
        <f t="shared" si="179"/>
        <v>0</v>
      </c>
    </row>
    <row r="1109" spans="1:17" hidden="1">
      <c r="A1109" s="171">
        <v>31593</v>
      </c>
      <c r="B1109" t="b">
        <f t="shared" si="170"/>
        <v>0</v>
      </c>
      <c r="C1109" t="b">
        <f t="shared" si="171"/>
        <v>0</v>
      </c>
      <c r="D1109" t="b">
        <f t="shared" si="172"/>
        <v>0</v>
      </c>
      <c r="E1109" t="b">
        <f t="shared" si="173"/>
        <v>1</v>
      </c>
      <c r="F1109" t="b">
        <f t="shared" si="174"/>
        <v>0</v>
      </c>
      <c r="L1109" s="171">
        <v>31593</v>
      </c>
      <c r="M1109" t="b">
        <f t="shared" si="175"/>
        <v>0</v>
      </c>
      <c r="N1109" t="b">
        <f t="shared" si="176"/>
        <v>0</v>
      </c>
      <c r="O1109" t="b">
        <f t="shared" si="177"/>
        <v>0</v>
      </c>
      <c r="P1109" t="b">
        <f t="shared" si="178"/>
        <v>0</v>
      </c>
      <c r="Q1109" t="b">
        <f t="shared" si="179"/>
        <v>0</v>
      </c>
    </row>
    <row r="1110" spans="1:17" hidden="1">
      <c r="A1110" s="170">
        <v>31613</v>
      </c>
      <c r="B1110" t="b">
        <f t="shared" si="170"/>
        <v>0</v>
      </c>
      <c r="C1110" t="b">
        <f t="shared" si="171"/>
        <v>0</v>
      </c>
      <c r="D1110" t="b">
        <f t="shared" si="172"/>
        <v>0</v>
      </c>
      <c r="E1110" t="b">
        <f t="shared" si="173"/>
        <v>1</v>
      </c>
      <c r="F1110" t="b">
        <f t="shared" si="174"/>
        <v>0</v>
      </c>
      <c r="L1110" s="170">
        <v>31613</v>
      </c>
      <c r="M1110" t="b">
        <f t="shared" si="175"/>
        <v>0</v>
      </c>
      <c r="N1110" t="b">
        <f t="shared" si="176"/>
        <v>0</v>
      </c>
      <c r="O1110" t="b">
        <f t="shared" si="177"/>
        <v>0</v>
      </c>
      <c r="P1110" t="b">
        <f t="shared" si="178"/>
        <v>0</v>
      </c>
      <c r="Q1110" t="b">
        <f t="shared" si="179"/>
        <v>0</v>
      </c>
    </row>
    <row r="1111" spans="1:17" hidden="1">
      <c r="A1111" s="171">
        <v>31693</v>
      </c>
      <c r="B1111" t="b">
        <f t="shared" si="170"/>
        <v>0</v>
      </c>
      <c r="C1111" t="b">
        <f t="shared" si="171"/>
        <v>0</v>
      </c>
      <c r="D1111" t="b">
        <f t="shared" si="172"/>
        <v>0</v>
      </c>
      <c r="E1111" t="b">
        <f t="shared" si="173"/>
        <v>1</v>
      </c>
      <c r="F1111" t="b">
        <f t="shared" si="174"/>
        <v>0</v>
      </c>
      <c r="L1111" s="171">
        <v>31693</v>
      </c>
      <c r="M1111" t="b">
        <f t="shared" si="175"/>
        <v>0</v>
      </c>
      <c r="N1111" t="b">
        <f t="shared" si="176"/>
        <v>0</v>
      </c>
      <c r="O1111" t="b">
        <f t="shared" si="177"/>
        <v>0</v>
      </c>
      <c r="P1111" t="b">
        <f t="shared" si="178"/>
        <v>0</v>
      </c>
      <c r="Q1111" t="b">
        <f t="shared" si="179"/>
        <v>0</v>
      </c>
    </row>
    <row r="1112" spans="1:17" hidden="1">
      <c r="A1112" s="170">
        <v>31873</v>
      </c>
      <c r="B1112" t="b">
        <f t="shared" si="170"/>
        <v>0</v>
      </c>
      <c r="C1112" t="b">
        <f t="shared" si="171"/>
        <v>0</v>
      </c>
      <c r="D1112" t="b">
        <f t="shared" si="172"/>
        <v>0</v>
      </c>
      <c r="E1112" t="b">
        <f t="shared" si="173"/>
        <v>1</v>
      </c>
      <c r="F1112" t="b">
        <f t="shared" si="174"/>
        <v>0</v>
      </c>
      <c r="L1112" s="170">
        <v>31873</v>
      </c>
      <c r="M1112" t="b">
        <f t="shared" si="175"/>
        <v>0</v>
      </c>
      <c r="N1112" t="b">
        <f t="shared" si="176"/>
        <v>0</v>
      </c>
      <c r="O1112" t="b">
        <f t="shared" si="177"/>
        <v>0</v>
      </c>
      <c r="P1112" t="b">
        <f t="shared" si="178"/>
        <v>0</v>
      </c>
      <c r="Q1112" t="b">
        <f t="shared" si="179"/>
        <v>0</v>
      </c>
    </row>
    <row r="1113" spans="1:17" hidden="1">
      <c r="A1113" s="171">
        <v>31913</v>
      </c>
      <c r="B1113" t="b">
        <f t="shared" si="170"/>
        <v>0</v>
      </c>
      <c r="C1113" t="b">
        <f t="shared" si="171"/>
        <v>0</v>
      </c>
      <c r="D1113" t="b">
        <f t="shared" si="172"/>
        <v>0</v>
      </c>
      <c r="E1113" t="b">
        <f t="shared" si="173"/>
        <v>1</v>
      </c>
      <c r="F1113" t="b">
        <f t="shared" si="174"/>
        <v>0</v>
      </c>
      <c r="L1113" s="171">
        <v>31913</v>
      </c>
      <c r="M1113" t="b">
        <f t="shared" si="175"/>
        <v>0</v>
      </c>
      <c r="N1113" t="b">
        <f t="shared" si="176"/>
        <v>0</v>
      </c>
      <c r="O1113" t="b">
        <f t="shared" si="177"/>
        <v>0</v>
      </c>
      <c r="P1113" t="b">
        <f t="shared" si="178"/>
        <v>0</v>
      </c>
      <c r="Q1113" t="b">
        <f t="shared" si="179"/>
        <v>0</v>
      </c>
    </row>
    <row r="1114" spans="1:17" hidden="1">
      <c r="A1114" s="170">
        <v>32113</v>
      </c>
      <c r="B1114" t="b">
        <f t="shared" si="170"/>
        <v>0</v>
      </c>
      <c r="C1114" t="b">
        <f t="shared" si="171"/>
        <v>0</v>
      </c>
      <c r="D1114" t="b">
        <f t="shared" si="172"/>
        <v>0</v>
      </c>
      <c r="E1114" t="b">
        <f t="shared" si="173"/>
        <v>1</v>
      </c>
      <c r="F1114" t="b">
        <f t="shared" si="174"/>
        <v>0</v>
      </c>
      <c r="L1114" s="170">
        <v>32113</v>
      </c>
      <c r="M1114" t="b">
        <f t="shared" si="175"/>
        <v>0</v>
      </c>
      <c r="N1114" t="b">
        <f t="shared" si="176"/>
        <v>0</v>
      </c>
      <c r="O1114" t="b">
        <f t="shared" si="177"/>
        <v>0</v>
      </c>
      <c r="P1114" t="b">
        <f t="shared" si="178"/>
        <v>0</v>
      </c>
      <c r="Q1114" t="b">
        <f t="shared" si="179"/>
        <v>0</v>
      </c>
    </row>
    <row r="1115" spans="1:17" hidden="1">
      <c r="A1115" s="171">
        <v>32196</v>
      </c>
      <c r="B1115" t="b">
        <f t="shared" si="170"/>
        <v>0</v>
      </c>
      <c r="C1115" t="b">
        <f t="shared" si="171"/>
        <v>0</v>
      </c>
      <c r="D1115" t="b">
        <f t="shared" si="172"/>
        <v>0</v>
      </c>
      <c r="E1115" t="b">
        <f t="shared" si="173"/>
        <v>0</v>
      </c>
      <c r="F1115" t="b">
        <f t="shared" si="174"/>
        <v>0</v>
      </c>
      <c r="L1115" s="171">
        <v>32196</v>
      </c>
      <c r="M1115" t="b">
        <f t="shared" si="175"/>
        <v>0</v>
      </c>
      <c r="N1115" t="b">
        <f t="shared" si="176"/>
        <v>1</v>
      </c>
      <c r="O1115" t="b">
        <f t="shared" si="177"/>
        <v>0</v>
      </c>
      <c r="P1115" t="b">
        <f t="shared" si="178"/>
        <v>0</v>
      </c>
      <c r="Q1115" t="b">
        <f t="shared" si="179"/>
        <v>0</v>
      </c>
    </row>
    <row r="1116" spans="1:17" hidden="1">
      <c r="A1116" s="170">
        <v>32233</v>
      </c>
      <c r="B1116" t="b">
        <f t="shared" si="170"/>
        <v>0</v>
      </c>
      <c r="C1116" t="b">
        <f t="shared" si="171"/>
        <v>0</v>
      </c>
      <c r="D1116" t="b">
        <f t="shared" si="172"/>
        <v>0</v>
      </c>
      <c r="E1116" t="b">
        <f t="shared" si="173"/>
        <v>1</v>
      </c>
      <c r="F1116" t="b">
        <f t="shared" si="174"/>
        <v>0</v>
      </c>
      <c r="L1116" s="170">
        <v>32233</v>
      </c>
      <c r="M1116" t="b">
        <f t="shared" si="175"/>
        <v>0</v>
      </c>
      <c r="N1116" t="b">
        <f t="shared" si="176"/>
        <v>0</v>
      </c>
      <c r="O1116" t="b">
        <f t="shared" si="177"/>
        <v>0</v>
      </c>
      <c r="P1116" t="b">
        <f t="shared" si="178"/>
        <v>0</v>
      </c>
      <c r="Q1116" t="b">
        <f t="shared" si="179"/>
        <v>0</v>
      </c>
    </row>
    <row r="1117" spans="1:17" hidden="1">
      <c r="A1117" s="171">
        <v>32255</v>
      </c>
      <c r="B1117" t="b">
        <f t="shared" si="170"/>
        <v>0</v>
      </c>
      <c r="C1117" t="b">
        <f t="shared" si="171"/>
        <v>0</v>
      </c>
      <c r="D1117" t="b">
        <f t="shared" si="172"/>
        <v>0</v>
      </c>
      <c r="E1117" t="b">
        <f t="shared" si="173"/>
        <v>0</v>
      </c>
      <c r="F1117" t="b">
        <f t="shared" si="174"/>
        <v>0</v>
      </c>
      <c r="L1117" s="171">
        <v>32255</v>
      </c>
      <c r="M1117" t="b">
        <f t="shared" si="175"/>
        <v>1</v>
      </c>
      <c r="N1117" t="b">
        <f t="shared" si="176"/>
        <v>0</v>
      </c>
      <c r="O1117" t="b">
        <f t="shared" si="177"/>
        <v>0</v>
      </c>
      <c r="P1117" t="b">
        <f t="shared" si="178"/>
        <v>0</v>
      </c>
      <c r="Q1117" t="b">
        <f t="shared" si="179"/>
        <v>0</v>
      </c>
    </row>
    <row r="1118" spans="1:17" hidden="1">
      <c r="A1118" s="170">
        <v>32293</v>
      </c>
      <c r="B1118" t="b">
        <f t="shared" si="170"/>
        <v>0</v>
      </c>
      <c r="C1118" t="b">
        <f t="shared" si="171"/>
        <v>0</v>
      </c>
      <c r="D1118" t="b">
        <f t="shared" si="172"/>
        <v>0</v>
      </c>
      <c r="E1118" t="b">
        <f t="shared" si="173"/>
        <v>1</v>
      </c>
      <c r="F1118" t="b">
        <f t="shared" si="174"/>
        <v>0</v>
      </c>
      <c r="L1118" s="170">
        <v>32293</v>
      </c>
      <c r="M1118" t="b">
        <f t="shared" si="175"/>
        <v>0</v>
      </c>
      <c r="N1118" t="b">
        <f t="shared" si="176"/>
        <v>0</v>
      </c>
      <c r="O1118" t="b">
        <f t="shared" si="177"/>
        <v>0</v>
      </c>
      <c r="P1118" t="b">
        <f t="shared" si="178"/>
        <v>0</v>
      </c>
      <c r="Q1118" t="b">
        <f t="shared" si="179"/>
        <v>0</v>
      </c>
    </row>
    <row r="1119" spans="1:17" hidden="1">
      <c r="A1119" s="171">
        <v>32313</v>
      </c>
      <c r="B1119" t="b">
        <f t="shared" si="170"/>
        <v>0</v>
      </c>
      <c r="C1119" t="b">
        <f t="shared" si="171"/>
        <v>0</v>
      </c>
      <c r="D1119" t="b">
        <f t="shared" si="172"/>
        <v>0</v>
      </c>
      <c r="E1119" t="b">
        <f t="shared" si="173"/>
        <v>1</v>
      </c>
      <c r="F1119" t="b">
        <f t="shared" si="174"/>
        <v>0</v>
      </c>
      <c r="L1119" s="171">
        <v>32313</v>
      </c>
      <c r="M1119" t="b">
        <f t="shared" si="175"/>
        <v>0</v>
      </c>
      <c r="N1119" t="b">
        <f t="shared" si="176"/>
        <v>0</v>
      </c>
      <c r="O1119" t="b">
        <f t="shared" si="177"/>
        <v>0</v>
      </c>
      <c r="P1119" t="b">
        <f t="shared" si="178"/>
        <v>0</v>
      </c>
      <c r="Q1119" t="b">
        <f t="shared" si="179"/>
        <v>0</v>
      </c>
    </row>
    <row r="1120" spans="1:17" hidden="1">
      <c r="A1120" s="170">
        <v>32713</v>
      </c>
      <c r="B1120" t="b">
        <f t="shared" si="170"/>
        <v>0</v>
      </c>
      <c r="C1120" t="b">
        <f t="shared" si="171"/>
        <v>0</v>
      </c>
      <c r="D1120" t="b">
        <f t="shared" si="172"/>
        <v>0</v>
      </c>
      <c r="E1120" t="b">
        <f t="shared" si="173"/>
        <v>1</v>
      </c>
      <c r="F1120" t="b">
        <f t="shared" si="174"/>
        <v>0</v>
      </c>
      <c r="L1120" s="170">
        <v>32713</v>
      </c>
      <c r="M1120" t="b">
        <f t="shared" si="175"/>
        <v>0</v>
      </c>
      <c r="N1120" t="b">
        <f t="shared" si="176"/>
        <v>0</v>
      </c>
      <c r="O1120" t="b">
        <f t="shared" si="177"/>
        <v>0</v>
      </c>
      <c r="P1120" t="b">
        <f t="shared" si="178"/>
        <v>0</v>
      </c>
      <c r="Q1120" t="b">
        <f t="shared" si="179"/>
        <v>0</v>
      </c>
    </row>
    <row r="1121" spans="1:17" hidden="1">
      <c r="A1121" s="171">
        <v>32873</v>
      </c>
      <c r="B1121" t="b">
        <f t="shared" si="170"/>
        <v>0</v>
      </c>
      <c r="C1121" t="b">
        <f t="shared" si="171"/>
        <v>0</v>
      </c>
      <c r="D1121" t="b">
        <f t="shared" si="172"/>
        <v>0</v>
      </c>
      <c r="E1121" t="b">
        <f t="shared" si="173"/>
        <v>1</v>
      </c>
      <c r="F1121" t="b">
        <f t="shared" si="174"/>
        <v>0</v>
      </c>
      <c r="L1121" s="171">
        <v>32873</v>
      </c>
      <c r="M1121" t="b">
        <f t="shared" si="175"/>
        <v>0</v>
      </c>
      <c r="N1121" t="b">
        <f t="shared" si="176"/>
        <v>0</v>
      </c>
      <c r="O1121" t="b">
        <f t="shared" si="177"/>
        <v>0</v>
      </c>
      <c r="P1121" t="b">
        <f t="shared" si="178"/>
        <v>0</v>
      </c>
      <c r="Q1121" t="b">
        <f t="shared" si="179"/>
        <v>0</v>
      </c>
    </row>
    <row r="1122" spans="1:17" hidden="1">
      <c r="A1122" s="170">
        <v>32933</v>
      </c>
      <c r="B1122" t="b">
        <f t="shared" si="170"/>
        <v>0</v>
      </c>
      <c r="C1122" t="b">
        <f t="shared" si="171"/>
        <v>0</v>
      </c>
      <c r="D1122" t="b">
        <f t="shared" si="172"/>
        <v>0</v>
      </c>
      <c r="E1122" t="b">
        <f t="shared" si="173"/>
        <v>1</v>
      </c>
      <c r="F1122" t="b">
        <f t="shared" si="174"/>
        <v>0</v>
      </c>
      <c r="L1122" s="170">
        <v>32933</v>
      </c>
      <c r="M1122" t="b">
        <f t="shared" si="175"/>
        <v>0</v>
      </c>
      <c r="N1122" t="b">
        <f t="shared" si="176"/>
        <v>0</v>
      </c>
      <c r="O1122" t="b">
        <f t="shared" si="177"/>
        <v>0</v>
      </c>
      <c r="P1122" t="b">
        <f t="shared" si="178"/>
        <v>0</v>
      </c>
      <c r="Q1122" t="b">
        <f t="shared" si="179"/>
        <v>0</v>
      </c>
    </row>
    <row r="1123" spans="1:17" hidden="1">
      <c r="A1123" s="171">
        <v>32934</v>
      </c>
      <c r="B1123" t="b">
        <f t="shared" si="170"/>
        <v>0</v>
      </c>
      <c r="C1123" t="b">
        <f t="shared" si="171"/>
        <v>0</v>
      </c>
      <c r="D1123" t="b">
        <f t="shared" si="172"/>
        <v>0</v>
      </c>
      <c r="E1123" t="b">
        <f t="shared" si="173"/>
        <v>0</v>
      </c>
      <c r="F1123" t="b">
        <f t="shared" si="174"/>
        <v>1</v>
      </c>
      <c r="L1123" s="171">
        <v>32934</v>
      </c>
      <c r="M1123" t="b">
        <f t="shared" si="175"/>
        <v>0</v>
      </c>
      <c r="N1123" t="b">
        <f t="shared" si="176"/>
        <v>0</v>
      </c>
      <c r="O1123" t="b">
        <f t="shared" si="177"/>
        <v>0</v>
      </c>
      <c r="P1123" t="b">
        <f t="shared" si="178"/>
        <v>0</v>
      </c>
      <c r="Q1123" t="b">
        <f t="shared" si="179"/>
        <v>0</v>
      </c>
    </row>
    <row r="1124" spans="1:17" hidden="1">
      <c r="A1124" s="170">
        <v>32953</v>
      </c>
      <c r="B1124" t="b">
        <f t="shared" si="170"/>
        <v>0</v>
      </c>
      <c r="C1124" t="b">
        <f t="shared" si="171"/>
        <v>0</v>
      </c>
      <c r="D1124" t="b">
        <f t="shared" si="172"/>
        <v>0</v>
      </c>
      <c r="E1124" t="b">
        <f t="shared" si="173"/>
        <v>1</v>
      </c>
      <c r="F1124" t="b">
        <f t="shared" si="174"/>
        <v>0</v>
      </c>
      <c r="L1124" s="170">
        <v>32953</v>
      </c>
      <c r="M1124" t="b">
        <f t="shared" si="175"/>
        <v>0</v>
      </c>
      <c r="N1124" t="b">
        <f t="shared" si="176"/>
        <v>0</v>
      </c>
      <c r="O1124" t="b">
        <f t="shared" si="177"/>
        <v>0</v>
      </c>
      <c r="P1124" t="b">
        <f t="shared" si="178"/>
        <v>0</v>
      </c>
      <c r="Q1124" t="b">
        <f t="shared" si="179"/>
        <v>0</v>
      </c>
    </row>
    <row r="1125" spans="1:17" hidden="1">
      <c r="A1125" s="171">
        <v>33313</v>
      </c>
      <c r="B1125" t="b">
        <f t="shared" si="170"/>
        <v>0</v>
      </c>
      <c r="C1125" t="b">
        <f t="shared" si="171"/>
        <v>0</v>
      </c>
      <c r="D1125" t="b">
        <f t="shared" si="172"/>
        <v>0</v>
      </c>
      <c r="E1125" t="b">
        <f t="shared" si="173"/>
        <v>1</v>
      </c>
      <c r="F1125" t="b">
        <f t="shared" si="174"/>
        <v>0</v>
      </c>
      <c r="L1125" s="171">
        <v>33313</v>
      </c>
      <c r="M1125" t="b">
        <f t="shared" si="175"/>
        <v>0</v>
      </c>
      <c r="N1125" t="b">
        <f t="shared" si="176"/>
        <v>0</v>
      </c>
      <c r="O1125" t="b">
        <f t="shared" si="177"/>
        <v>0</v>
      </c>
      <c r="P1125" t="b">
        <f t="shared" si="178"/>
        <v>0</v>
      </c>
      <c r="Q1125" t="b">
        <f t="shared" si="179"/>
        <v>0</v>
      </c>
    </row>
    <row r="1126" spans="1:17" hidden="1">
      <c r="A1126" s="170">
        <v>33353</v>
      </c>
      <c r="B1126" t="b">
        <f t="shared" si="170"/>
        <v>0</v>
      </c>
      <c r="C1126" t="b">
        <f t="shared" si="171"/>
        <v>0</v>
      </c>
      <c r="D1126" t="b">
        <f t="shared" si="172"/>
        <v>0</v>
      </c>
      <c r="E1126" t="b">
        <f t="shared" si="173"/>
        <v>1</v>
      </c>
      <c r="F1126" t="b">
        <f t="shared" si="174"/>
        <v>0</v>
      </c>
      <c r="L1126" s="170">
        <v>33353</v>
      </c>
      <c r="M1126" t="b">
        <f t="shared" si="175"/>
        <v>0</v>
      </c>
      <c r="N1126" t="b">
        <f t="shared" si="176"/>
        <v>0</v>
      </c>
      <c r="O1126" t="b">
        <f t="shared" si="177"/>
        <v>0</v>
      </c>
      <c r="P1126" t="b">
        <f t="shared" si="178"/>
        <v>0</v>
      </c>
      <c r="Q1126" t="b">
        <f t="shared" si="179"/>
        <v>0</v>
      </c>
    </row>
    <row r="1127" spans="1:17" hidden="1">
      <c r="A1127" s="171">
        <v>33393</v>
      </c>
      <c r="B1127" t="b">
        <f t="shared" si="170"/>
        <v>0</v>
      </c>
      <c r="C1127" t="b">
        <f t="shared" si="171"/>
        <v>0</v>
      </c>
      <c r="D1127" t="b">
        <f t="shared" si="172"/>
        <v>0</v>
      </c>
      <c r="E1127" t="b">
        <f t="shared" si="173"/>
        <v>1</v>
      </c>
      <c r="F1127" t="b">
        <f t="shared" si="174"/>
        <v>0</v>
      </c>
      <c r="L1127" s="171">
        <v>33393</v>
      </c>
      <c r="M1127" t="b">
        <f t="shared" si="175"/>
        <v>0</v>
      </c>
      <c r="N1127" t="b">
        <f t="shared" si="176"/>
        <v>0</v>
      </c>
      <c r="O1127" t="b">
        <f t="shared" si="177"/>
        <v>0</v>
      </c>
      <c r="P1127" t="b">
        <f t="shared" si="178"/>
        <v>0</v>
      </c>
      <c r="Q1127" t="b">
        <f t="shared" si="179"/>
        <v>0</v>
      </c>
    </row>
    <row r="1128" spans="1:17" hidden="1">
      <c r="A1128" s="170">
        <v>33414</v>
      </c>
      <c r="B1128" t="b">
        <f t="shared" si="170"/>
        <v>0</v>
      </c>
      <c r="C1128" t="b">
        <f t="shared" si="171"/>
        <v>0</v>
      </c>
      <c r="D1128" t="b">
        <f t="shared" si="172"/>
        <v>0</v>
      </c>
      <c r="E1128" t="b">
        <f t="shared" si="173"/>
        <v>0</v>
      </c>
      <c r="F1128" t="b">
        <f t="shared" si="174"/>
        <v>1</v>
      </c>
      <c r="L1128" s="170">
        <v>33414</v>
      </c>
      <c r="M1128" t="b">
        <f t="shared" si="175"/>
        <v>0</v>
      </c>
      <c r="N1128" t="b">
        <f t="shared" si="176"/>
        <v>0</v>
      </c>
      <c r="O1128" t="b">
        <f t="shared" si="177"/>
        <v>0</v>
      </c>
      <c r="P1128" t="b">
        <f t="shared" si="178"/>
        <v>0</v>
      </c>
      <c r="Q1128" t="b">
        <f t="shared" si="179"/>
        <v>0</v>
      </c>
    </row>
    <row r="1129" spans="1:17" hidden="1">
      <c r="A1129" s="171">
        <v>33533</v>
      </c>
      <c r="B1129" t="b">
        <f t="shared" si="170"/>
        <v>0</v>
      </c>
      <c r="C1129" t="b">
        <f t="shared" si="171"/>
        <v>0</v>
      </c>
      <c r="D1129" t="b">
        <f t="shared" si="172"/>
        <v>0</v>
      </c>
      <c r="E1129" t="b">
        <f t="shared" si="173"/>
        <v>1</v>
      </c>
      <c r="F1129" t="b">
        <f t="shared" si="174"/>
        <v>0</v>
      </c>
      <c r="L1129" s="171">
        <v>33533</v>
      </c>
      <c r="M1129" t="b">
        <f t="shared" si="175"/>
        <v>0</v>
      </c>
      <c r="N1129" t="b">
        <f t="shared" si="176"/>
        <v>0</v>
      </c>
      <c r="O1129" t="b">
        <f t="shared" si="177"/>
        <v>0</v>
      </c>
      <c r="P1129" t="b">
        <f t="shared" si="178"/>
        <v>0</v>
      </c>
      <c r="Q1129" t="b">
        <f t="shared" si="179"/>
        <v>0</v>
      </c>
    </row>
    <row r="1130" spans="1:17" hidden="1">
      <c r="A1130" s="170">
        <v>33653</v>
      </c>
      <c r="B1130" t="b">
        <f t="shared" si="170"/>
        <v>0</v>
      </c>
      <c r="C1130" t="b">
        <f t="shared" si="171"/>
        <v>0</v>
      </c>
      <c r="D1130" t="b">
        <f t="shared" si="172"/>
        <v>0</v>
      </c>
      <c r="E1130" t="b">
        <f t="shared" si="173"/>
        <v>1</v>
      </c>
      <c r="F1130" t="b">
        <f t="shared" si="174"/>
        <v>0</v>
      </c>
      <c r="L1130" s="170">
        <v>33653</v>
      </c>
      <c r="M1130" t="b">
        <f t="shared" si="175"/>
        <v>0</v>
      </c>
      <c r="N1130" t="b">
        <f t="shared" si="176"/>
        <v>0</v>
      </c>
      <c r="O1130" t="b">
        <f t="shared" si="177"/>
        <v>0</v>
      </c>
      <c r="P1130" t="b">
        <f t="shared" si="178"/>
        <v>0</v>
      </c>
      <c r="Q1130" t="b">
        <f t="shared" si="179"/>
        <v>0</v>
      </c>
    </row>
    <row r="1131" spans="1:17" hidden="1">
      <c r="A1131" s="171">
        <v>33693</v>
      </c>
      <c r="B1131" t="b">
        <f t="shared" si="170"/>
        <v>0</v>
      </c>
      <c r="C1131" t="b">
        <f t="shared" si="171"/>
        <v>0</v>
      </c>
      <c r="D1131" t="b">
        <f t="shared" si="172"/>
        <v>0</v>
      </c>
      <c r="E1131" t="b">
        <f t="shared" si="173"/>
        <v>1</v>
      </c>
      <c r="F1131" t="b">
        <f t="shared" si="174"/>
        <v>0</v>
      </c>
      <c r="L1131" s="171">
        <v>33693</v>
      </c>
      <c r="M1131" t="b">
        <f t="shared" si="175"/>
        <v>0</v>
      </c>
      <c r="N1131" t="b">
        <f t="shared" si="176"/>
        <v>0</v>
      </c>
      <c r="O1131" t="b">
        <f t="shared" si="177"/>
        <v>0</v>
      </c>
      <c r="P1131" t="b">
        <f t="shared" si="178"/>
        <v>0</v>
      </c>
      <c r="Q1131" t="b">
        <f t="shared" si="179"/>
        <v>0</v>
      </c>
    </row>
    <row r="1132" spans="1:17" hidden="1">
      <c r="A1132" s="170">
        <v>33733</v>
      </c>
      <c r="B1132" t="b">
        <f t="shared" si="170"/>
        <v>0</v>
      </c>
      <c r="C1132" t="b">
        <f t="shared" si="171"/>
        <v>0</v>
      </c>
      <c r="D1132" t="b">
        <f t="shared" si="172"/>
        <v>0</v>
      </c>
      <c r="E1132" t="b">
        <f t="shared" si="173"/>
        <v>1</v>
      </c>
      <c r="F1132" t="b">
        <f t="shared" si="174"/>
        <v>0</v>
      </c>
      <c r="L1132" s="170">
        <v>33733</v>
      </c>
      <c r="M1132" t="b">
        <f t="shared" si="175"/>
        <v>0</v>
      </c>
      <c r="N1132" t="b">
        <f t="shared" si="176"/>
        <v>0</v>
      </c>
      <c r="O1132" t="b">
        <f t="shared" si="177"/>
        <v>0</v>
      </c>
      <c r="P1132" t="b">
        <f t="shared" si="178"/>
        <v>0</v>
      </c>
      <c r="Q1132" t="b">
        <f t="shared" si="179"/>
        <v>0</v>
      </c>
    </row>
    <row r="1133" spans="1:17" hidden="1">
      <c r="A1133" s="171">
        <v>33893</v>
      </c>
      <c r="B1133" t="b">
        <f t="shared" si="170"/>
        <v>0</v>
      </c>
      <c r="C1133" t="b">
        <f t="shared" si="171"/>
        <v>0</v>
      </c>
      <c r="D1133" t="b">
        <f t="shared" si="172"/>
        <v>0</v>
      </c>
      <c r="E1133" t="b">
        <f t="shared" si="173"/>
        <v>1</v>
      </c>
      <c r="F1133" t="b">
        <f t="shared" si="174"/>
        <v>0</v>
      </c>
      <c r="L1133" s="171">
        <v>33893</v>
      </c>
      <c r="M1133" t="b">
        <f t="shared" si="175"/>
        <v>0</v>
      </c>
      <c r="N1133" t="b">
        <f t="shared" si="176"/>
        <v>0</v>
      </c>
      <c r="O1133" t="b">
        <f t="shared" si="177"/>
        <v>0</v>
      </c>
      <c r="P1133" t="b">
        <f t="shared" si="178"/>
        <v>0</v>
      </c>
      <c r="Q1133" t="b">
        <f t="shared" si="179"/>
        <v>0</v>
      </c>
    </row>
    <row r="1134" spans="1:17" hidden="1">
      <c r="A1134" s="170">
        <v>33973</v>
      </c>
      <c r="B1134" t="b">
        <f t="shared" si="170"/>
        <v>0</v>
      </c>
      <c r="C1134" t="b">
        <f t="shared" si="171"/>
        <v>0</v>
      </c>
      <c r="D1134" t="b">
        <f t="shared" si="172"/>
        <v>0</v>
      </c>
      <c r="E1134" t="b">
        <f t="shared" si="173"/>
        <v>1</v>
      </c>
      <c r="F1134" t="b">
        <f t="shared" si="174"/>
        <v>0</v>
      </c>
      <c r="L1134" s="170">
        <v>33973</v>
      </c>
      <c r="M1134" t="b">
        <f t="shared" si="175"/>
        <v>0</v>
      </c>
      <c r="N1134" t="b">
        <f t="shared" si="176"/>
        <v>0</v>
      </c>
      <c r="O1134" t="b">
        <f t="shared" si="177"/>
        <v>0</v>
      </c>
      <c r="P1134" t="b">
        <f t="shared" si="178"/>
        <v>0</v>
      </c>
      <c r="Q1134" t="b">
        <f t="shared" si="179"/>
        <v>0</v>
      </c>
    </row>
    <row r="1135" spans="1:17" hidden="1">
      <c r="A1135" s="171">
        <v>33993</v>
      </c>
      <c r="B1135" t="b">
        <f t="shared" si="170"/>
        <v>0</v>
      </c>
      <c r="C1135" t="b">
        <f t="shared" si="171"/>
        <v>0</v>
      </c>
      <c r="D1135" t="b">
        <f t="shared" si="172"/>
        <v>0</v>
      </c>
      <c r="E1135" t="b">
        <f t="shared" si="173"/>
        <v>1</v>
      </c>
      <c r="F1135" t="b">
        <f t="shared" si="174"/>
        <v>0</v>
      </c>
      <c r="L1135" s="171">
        <v>33993</v>
      </c>
      <c r="M1135" t="b">
        <f t="shared" si="175"/>
        <v>0</v>
      </c>
      <c r="N1135" t="b">
        <f t="shared" si="176"/>
        <v>0</v>
      </c>
      <c r="O1135" t="b">
        <f t="shared" si="177"/>
        <v>0</v>
      </c>
      <c r="P1135" t="b">
        <f t="shared" si="178"/>
        <v>0</v>
      </c>
      <c r="Q1135" t="b">
        <f t="shared" si="179"/>
        <v>0</v>
      </c>
    </row>
    <row r="1136" spans="1:17" hidden="1">
      <c r="A1136" s="170">
        <v>34193</v>
      </c>
      <c r="B1136" t="b">
        <f t="shared" si="170"/>
        <v>0</v>
      </c>
      <c r="C1136" t="b">
        <f t="shared" si="171"/>
        <v>0</v>
      </c>
      <c r="D1136" t="b">
        <f t="shared" si="172"/>
        <v>0</v>
      </c>
      <c r="E1136" t="b">
        <f t="shared" si="173"/>
        <v>1</v>
      </c>
      <c r="F1136" t="b">
        <f t="shared" si="174"/>
        <v>0</v>
      </c>
      <c r="L1136" s="170">
        <v>34193</v>
      </c>
      <c r="M1136" t="b">
        <f t="shared" si="175"/>
        <v>0</v>
      </c>
      <c r="N1136" t="b">
        <f t="shared" si="176"/>
        <v>0</v>
      </c>
      <c r="O1136" t="b">
        <f t="shared" si="177"/>
        <v>0</v>
      </c>
      <c r="P1136" t="b">
        <f t="shared" si="178"/>
        <v>0</v>
      </c>
      <c r="Q1136" t="b">
        <f t="shared" si="179"/>
        <v>0</v>
      </c>
    </row>
    <row r="1137" spans="1:17" hidden="1">
      <c r="A1137" s="171">
        <v>34273</v>
      </c>
      <c r="B1137" t="b">
        <f t="shared" si="170"/>
        <v>0</v>
      </c>
      <c r="C1137" t="b">
        <f t="shared" si="171"/>
        <v>0</v>
      </c>
      <c r="D1137" t="b">
        <f t="shared" si="172"/>
        <v>0</v>
      </c>
      <c r="E1137" t="b">
        <f t="shared" si="173"/>
        <v>1</v>
      </c>
      <c r="F1137" t="b">
        <f t="shared" si="174"/>
        <v>0</v>
      </c>
      <c r="L1137" s="171">
        <v>34273</v>
      </c>
      <c r="M1137" t="b">
        <f t="shared" si="175"/>
        <v>0</v>
      </c>
      <c r="N1137" t="b">
        <f t="shared" si="176"/>
        <v>0</v>
      </c>
      <c r="O1137" t="b">
        <f t="shared" si="177"/>
        <v>0</v>
      </c>
      <c r="P1137" t="b">
        <f t="shared" si="178"/>
        <v>0</v>
      </c>
      <c r="Q1137" t="b">
        <f t="shared" si="179"/>
        <v>0</v>
      </c>
    </row>
    <row r="1138" spans="1:17" hidden="1">
      <c r="A1138" s="170">
        <v>34293</v>
      </c>
      <c r="B1138" t="b">
        <f t="shared" si="170"/>
        <v>0</v>
      </c>
      <c r="C1138" t="b">
        <f t="shared" si="171"/>
        <v>0</v>
      </c>
      <c r="D1138" t="b">
        <f t="shared" si="172"/>
        <v>0</v>
      </c>
      <c r="E1138" t="b">
        <f t="shared" si="173"/>
        <v>1</v>
      </c>
      <c r="F1138" t="b">
        <f t="shared" si="174"/>
        <v>0</v>
      </c>
      <c r="L1138" s="170">
        <v>34293</v>
      </c>
      <c r="M1138" t="b">
        <f t="shared" si="175"/>
        <v>0</v>
      </c>
      <c r="N1138" t="b">
        <f t="shared" si="176"/>
        <v>0</v>
      </c>
      <c r="O1138" t="b">
        <f t="shared" si="177"/>
        <v>0</v>
      </c>
      <c r="P1138" t="b">
        <f t="shared" si="178"/>
        <v>0</v>
      </c>
      <c r="Q1138" t="b">
        <f t="shared" si="179"/>
        <v>0</v>
      </c>
    </row>
    <row r="1139" spans="1:17" hidden="1">
      <c r="A1139" s="171">
        <v>34353</v>
      </c>
      <c r="B1139" t="b">
        <f t="shared" si="170"/>
        <v>0</v>
      </c>
      <c r="C1139" t="b">
        <f t="shared" si="171"/>
        <v>0</v>
      </c>
      <c r="D1139" t="b">
        <f t="shared" si="172"/>
        <v>0</v>
      </c>
      <c r="E1139" t="b">
        <f t="shared" si="173"/>
        <v>1</v>
      </c>
      <c r="F1139" t="b">
        <f t="shared" si="174"/>
        <v>0</v>
      </c>
      <c r="L1139" s="171">
        <v>34353</v>
      </c>
      <c r="M1139" t="b">
        <f t="shared" si="175"/>
        <v>0</v>
      </c>
      <c r="N1139" t="b">
        <f t="shared" si="176"/>
        <v>0</v>
      </c>
      <c r="O1139" t="b">
        <f t="shared" si="177"/>
        <v>0</v>
      </c>
      <c r="P1139" t="b">
        <f t="shared" si="178"/>
        <v>0</v>
      </c>
      <c r="Q1139" t="b">
        <f t="shared" si="179"/>
        <v>0</v>
      </c>
    </row>
    <row r="1140" spans="1:17" hidden="1">
      <c r="A1140" s="170">
        <v>34373</v>
      </c>
      <c r="B1140" t="b">
        <f t="shared" si="170"/>
        <v>0</v>
      </c>
      <c r="C1140" t="b">
        <f t="shared" si="171"/>
        <v>0</v>
      </c>
      <c r="D1140" t="b">
        <f t="shared" si="172"/>
        <v>0</v>
      </c>
      <c r="E1140" t="b">
        <f t="shared" si="173"/>
        <v>1</v>
      </c>
      <c r="F1140" t="b">
        <f t="shared" si="174"/>
        <v>0</v>
      </c>
      <c r="L1140" s="170">
        <v>34373</v>
      </c>
      <c r="M1140" t="b">
        <f t="shared" si="175"/>
        <v>0</v>
      </c>
      <c r="N1140" t="b">
        <f t="shared" si="176"/>
        <v>0</v>
      </c>
      <c r="O1140" t="b">
        <f t="shared" si="177"/>
        <v>0</v>
      </c>
      <c r="P1140" t="b">
        <f t="shared" si="178"/>
        <v>0</v>
      </c>
      <c r="Q1140" t="b">
        <f t="shared" si="179"/>
        <v>0</v>
      </c>
    </row>
    <row r="1141" spans="1:17" hidden="1">
      <c r="A1141" s="171">
        <v>34493</v>
      </c>
      <c r="B1141" t="b">
        <f t="shared" si="170"/>
        <v>0</v>
      </c>
      <c r="C1141" t="b">
        <f t="shared" si="171"/>
        <v>0</v>
      </c>
      <c r="D1141" t="b">
        <f t="shared" si="172"/>
        <v>0</v>
      </c>
      <c r="E1141" t="b">
        <f t="shared" si="173"/>
        <v>1</v>
      </c>
      <c r="F1141" t="b">
        <f t="shared" si="174"/>
        <v>0</v>
      </c>
      <c r="L1141" s="171">
        <v>34493</v>
      </c>
      <c r="M1141" t="b">
        <f t="shared" si="175"/>
        <v>0</v>
      </c>
      <c r="N1141" t="b">
        <f t="shared" si="176"/>
        <v>0</v>
      </c>
      <c r="O1141" t="b">
        <f t="shared" si="177"/>
        <v>0</v>
      </c>
      <c r="P1141" t="b">
        <f t="shared" si="178"/>
        <v>0</v>
      </c>
      <c r="Q1141" t="b">
        <f t="shared" si="179"/>
        <v>0</v>
      </c>
    </row>
    <row r="1142" spans="1:17" hidden="1">
      <c r="A1142" s="170">
        <v>34513</v>
      </c>
      <c r="B1142" t="b">
        <f t="shared" si="170"/>
        <v>0</v>
      </c>
      <c r="C1142" t="b">
        <f t="shared" si="171"/>
        <v>0</v>
      </c>
      <c r="D1142" t="b">
        <f t="shared" si="172"/>
        <v>0</v>
      </c>
      <c r="E1142" t="b">
        <f t="shared" si="173"/>
        <v>1</v>
      </c>
      <c r="F1142" t="b">
        <f t="shared" si="174"/>
        <v>0</v>
      </c>
      <c r="L1142" s="170">
        <v>34513</v>
      </c>
      <c r="M1142" t="b">
        <f t="shared" si="175"/>
        <v>0</v>
      </c>
      <c r="N1142" t="b">
        <f t="shared" si="176"/>
        <v>0</v>
      </c>
      <c r="O1142" t="b">
        <f t="shared" si="177"/>
        <v>0</v>
      </c>
      <c r="P1142" t="b">
        <f t="shared" si="178"/>
        <v>0</v>
      </c>
      <c r="Q1142" t="b">
        <f t="shared" si="179"/>
        <v>0</v>
      </c>
    </row>
    <row r="1143" spans="1:17" hidden="1">
      <c r="A1143" s="171">
        <v>34554</v>
      </c>
      <c r="B1143" t="b">
        <f t="shared" si="170"/>
        <v>0</v>
      </c>
      <c r="C1143" t="b">
        <f t="shared" si="171"/>
        <v>0</v>
      </c>
      <c r="D1143" t="b">
        <f t="shared" si="172"/>
        <v>0</v>
      </c>
      <c r="E1143" t="b">
        <f t="shared" si="173"/>
        <v>0</v>
      </c>
      <c r="F1143" t="b">
        <f t="shared" si="174"/>
        <v>1</v>
      </c>
      <c r="L1143" s="171">
        <v>34554</v>
      </c>
      <c r="M1143" t="b">
        <f t="shared" si="175"/>
        <v>0</v>
      </c>
      <c r="N1143" t="b">
        <f t="shared" si="176"/>
        <v>0</v>
      </c>
      <c r="O1143" t="b">
        <f t="shared" si="177"/>
        <v>0</v>
      </c>
      <c r="P1143" t="b">
        <f t="shared" si="178"/>
        <v>0</v>
      </c>
      <c r="Q1143" t="b">
        <f t="shared" si="179"/>
        <v>0</v>
      </c>
    </row>
    <row r="1144" spans="1:17" hidden="1">
      <c r="A1144" s="170">
        <v>34653</v>
      </c>
      <c r="B1144" t="b">
        <f t="shared" si="170"/>
        <v>0</v>
      </c>
      <c r="C1144" t="b">
        <f t="shared" si="171"/>
        <v>0</v>
      </c>
      <c r="D1144" t="b">
        <f t="shared" si="172"/>
        <v>0</v>
      </c>
      <c r="E1144" t="b">
        <f t="shared" si="173"/>
        <v>1</v>
      </c>
      <c r="F1144" t="b">
        <f t="shared" si="174"/>
        <v>0</v>
      </c>
      <c r="L1144" s="170">
        <v>34653</v>
      </c>
      <c r="M1144" t="b">
        <f t="shared" si="175"/>
        <v>0</v>
      </c>
      <c r="N1144" t="b">
        <f t="shared" si="176"/>
        <v>0</v>
      </c>
      <c r="O1144" t="b">
        <f t="shared" si="177"/>
        <v>0</v>
      </c>
      <c r="P1144" t="b">
        <f t="shared" si="178"/>
        <v>0</v>
      </c>
      <c r="Q1144" t="b">
        <f t="shared" si="179"/>
        <v>0</v>
      </c>
    </row>
    <row r="1145" spans="1:17" hidden="1">
      <c r="A1145" s="171">
        <v>34695</v>
      </c>
      <c r="B1145" t="b">
        <f t="shared" si="170"/>
        <v>0</v>
      </c>
      <c r="C1145" t="b">
        <f t="shared" si="171"/>
        <v>0</v>
      </c>
      <c r="D1145" t="b">
        <f t="shared" si="172"/>
        <v>0</v>
      </c>
      <c r="E1145" t="b">
        <f t="shared" si="173"/>
        <v>0</v>
      </c>
      <c r="F1145" t="b">
        <f t="shared" si="174"/>
        <v>0</v>
      </c>
      <c r="L1145" s="171">
        <v>34695</v>
      </c>
      <c r="M1145" t="b">
        <f t="shared" si="175"/>
        <v>1</v>
      </c>
      <c r="N1145" t="b">
        <f t="shared" si="176"/>
        <v>0</v>
      </c>
      <c r="O1145" t="b">
        <f t="shared" si="177"/>
        <v>0</v>
      </c>
      <c r="P1145" t="b">
        <f t="shared" si="178"/>
        <v>0</v>
      </c>
      <c r="Q1145" t="b">
        <f t="shared" si="179"/>
        <v>0</v>
      </c>
    </row>
    <row r="1146" spans="1:17" hidden="1">
      <c r="A1146" s="170">
        <v>34793</v>
      </c>
      <c r="B1146" t="b">
        <f t="shared" si="170"/>
        <v>0</v>
      </c>
      <c r="C1146" t="b">
        <f t="shared" si="171"/>
        <v>0</v>
      </c>
      <c r="D1146" t="b">
        <f t="shared" si="172"/>
        <v>0</v>
      </c>
      <c r="E1146" t="b">
        <f t="shared" si="173"/>
        <v>1</v>
      </c>
      <c r="F1146" t="b">
        <f t="shared" si="174"/>
        <v>0</v>
      </c>
      <c r="L1146" s="170">
        <v>34793</v>
      </c>
      <c r="M1146" t="b">
        <f t="shared" si="175"/>
        <v>0</v>
      </c>
      <c r="N1146" t="b">
        <f t="shared" si="176"/>
        <v>0</v>
      </c>
      <c r="O1146" t="b">
        <f t="shared" si="177"/>
        <v>0</v>
      </c>
      <c r="P1146" t="b">
        <f t="shared" si="178"/>
        <v>0</v>
      </c>
      <c r="Q1146" t="b">
        <f t="shared" si="179"/>
        <v>0</v>
      </c>
    </row>
    <row r="1147" spans="1:17" hidden="1">
      <c r="A1147" s="171">
        <v>34813</v>
      </c>
      <c r="B1147" t="b">
        <f t="shared" si="170"/>
        <v>0</v>
      </c>
      <c r="C1147" t="b">
        <f t="shared" si="171"/>
        <v>0</v>
      </c>
      <c r="D1147" t="b">
        <f t="shared" si="172"/>
        <v>0</v>
      </c>
      <c r="E1147" t="b">
        <f t="shared" si="173"/>
        <v>1</v>
      </c>
      <c r="F1147" t="b">
        <f t="shared" si="174"/>
        <v>0</v>
      </c>
      <c r="L1147" s="171">
        <v>34813</v>
      </c>
      <c r="M1147" t="b">
        <f t="shared" si="175"/>
        <v>0</v>
      </c>
      <c r="N1147" t="b">
        <f t="shared" si="176"/>
        <v>0</v>
      </c>
      <c r="O1147" t="b">
        <f t="shared" si="177"/>
        <v>0</v>
      </c>
      <c r="P1147" t="b">
        <f t="shared" si="178"/>
        <v>0</v>
      </c>
      <c r="Q1147" t="b">
        <f t="shared" si="179"/>
        <v>0</v>
      </c>
    </row>
    <row r="1148" spans="1:17" hidden="1">
      <c r="A1148" s="170">
        <v>34854</v>
      </c>
      <c r="B1148" t="b">
        <f t="shared" si="170"/>
        <v>0</v>
      </c>
      <c r="C1148" t="b">
        <f t="shared" si="171"/>
        <v>0</v>
      </c>
      <c r="D1148" t="b">
        <f t="shared" si="172"/>
        <v>0</v>
      </c>
      <c r="E1148" t="b">
        <f t="shared" si="173"/>
        <v>0</v>
      </c>
      <c r="F1148" t="b">
        <f t="shared" si="174"/>
        <v>1</v>
      </c>
      <c r="L1148" s="170">
        <v>34854</v>
      </c>
      <c r="M1148" t="b">
        <f t="shared" si="175"/>
        <v>0</v>
      </c>
      <c r="N1148" t="b">
        <f t="shared" si="176"/>
        <v>0</v>
      </c>
      <c r="O1148" t="b">
        <f t="shared" si="177"/>
        <v>0</v>
      </c>
      <c r="P1148" t="b">
        <f t="shared" si="178"/>
        <v>0</v>
      </c>
      <c r="Q1148" t="b">
        <f t="shared" si="179"/>
        <v>0</v>
      </c>
    </row>
    <row r="1149" spans="1:17" hidden="1">
      <c r="A1149" s="171">
        <v>34913</v>
      </c>
      <c r="B1149" t="b">
        <f t="shared" si="170"/>
        <v>0</v>
      </c>
      <c r="C1149" t="b">
        <f t="shared" si="171"/>
        <v>0</v>
      </c>
      <c r="D1149" t="b">
        <f t="shared" si="172"/>
        <v>0</v>
      </c>
      <c r="E1149" t="b">
        <f t="shared" si="173"/>
        <v>1</v>
      </c>
      <c r="F1149" t="b">
        <f t="shared" si="174"/>
        <v>0</v>
      </c>
      <c r="L1149" s="171">
        <v>34913</v>
      </c>
      <c r="M1149" t="b">
        <f t="shared" si="175"/>
        <v>0</v>
      </c>
      <c r="N1149" t="b">
        <f t="shared" si="176"/>
        <v>0</v>
      </c>
      <c r="O1149" t="b">
        <f t="shared" si="177"/>
        <v>0</v>
      </c>
      <c r="P1149" t="b">
        <f t="shared" si="178"/>
        <v>0</v>
      </c>
      <c r="Q1149" t="b">
        <f t="shared" si="179"/>
        <v>0</v>
      </c>
    </row>
    <row r="1150" spans="1:17" hidden="1">
      <c r="A1150" s="170">
        <v>35053</v>
      </c>
      <c r="B1150" t="b">
        <f t="shared" si="170"/>
        <v>0</v>
      </c>
      <c r="C1150" t="b">
        <f t="shared" si="171"/>
        <v>0</v>
      </c>
      <c r="D1150" t="b">
        <f t="shared" si="172"/>
        <v>0</v>
      </c>
      <c r="E1150" t="b">
        <f t="shared" si="173"/>
        <v>1</v>
      </c>
      <c r="F1150" t="b">
        <f t="shared" si="174"/>
        <v>0</v>
      </c>
      <c r="L1150" s="170">
        <v>35053</v>
      </c>
      <c r="M1150" t="b">
        <f t="shared" si="175"/>
        <v>0</v>
      </c>
      <c r="N1150" t="b">
        <f t="shared" si="176"/>
        <v>0</v>
      </c>
      <c r="O1150" t="b">
        <f t="shared" si="177"/>
        <v>0</v>
      </c>
      <c r="P1150" t="b">
        <f t="shared" si="178"/>
        <v>0</v>
      </c>
      <c r="Q1150" t="b">
        <f t="shared" si="179"/>
        <v>0</v>
      </c>
    </row>
    <row r="1151" spans="1:17" hidden="1">
      <c r="A1151" s="171">
        <v>35073</v>
      </c>
      <c r="B1151" t="b">
        <f t="shared" si="170"/>
        <v>0</v>
      </c>
      <c r="C1151" t="b">
        <f t="shared" si="171"/>
        <v>0</v>
      </c>
      <c r="D1151" t="b">
        <f t="shared" si="172"/>
        <v>0</v>
      </c>
      <c r="E1151" t="b">
        <f t="shared" si="173"/>
        <v>1</v>
      </c>
      <c r="F1151" t="b">
        <f t="shared" si="174"/>
        <v>0</v>
      </c>
      <c r="L1151" s="171">
        <v>35073</v>
      </c>
      <c r="M1151" t="b">
        <f t="shared" si="175"/>
        <v>0</v>
      </c>
      <c r="N1151" t="b">
        <f t="shared" si="176"/>
        <v>0</v>
      </c>
      <c r="O1151" t="b">
        <f t="shared" si="177"/>
        <v>0</v>
      </c>
      <c r="P1151" t="b">
        <f t="shared" si="178"/>
        <v>0</v>
      </c>
      <c r="Q1151" t="b">
        <f t="shared" si="179"/>
        <v>0</v>
      </c>
    </row>
    <row r="1152" spans="1:17" hidden="1">
      <c r="A1152" s="170">
        <v>35193</v>
      </c>
      <c r="B1152" t="b">
        <f t="shared" si="170"/>
        <v>0</v>
      </c>
      <c r="C1152" t="b">
        <f t="shared" si="171"/>
        <v>0</v>
      </c>
      <c r="D1152" t="b">
        <f t="shared" si="172"/>
        <v>0</v>
      </c>
      <c r="E1152" t="b">
        <f t="shared" si="173"/>
        <v>1</v>
      </c>
      <c r="F1152" t="b">
        <f t="shared" si="174"/>
        <v>0</v>
      </c>
      <c r="L1152" s="170">
        <v>35193</v>
      </c>
      <c r="M1152" t="b">
        <f t="shared" si="175"/>
        <v>0</v>
      </c>
      <c r="N1152" t="b">
        <f t="shared" si="176"/>
        <v>0</v>
      </c>
      <c r="O1152" t="b">
        <f t="shared" si="177"/>
        <v>0</v>
      </c>
      <c r="P1152" t="b">
        <f t="shared" si="178"/>
        <v>0</v>
      </c>
      <c r="Q1152" t="b">
        <f t="shared" si="179"/>
        <v>0</v>
      </c>
    </row>
    <row r="1153" spans="1:17" hidden="1">
      <c r="A1153" s="171">
        <v>35293</v>
      </c>
      <c r="B1153" t="b">
        <f t="shared" si="170"/>
        <v>0</v>
      </c>
      <c r="C1153" t="b">
        <f t="shared" si="171"/>
        <v>0</v>
      </c>
      <c r="D1153" t="b">
        <f t="shared" si="172"/>
        <v>0</v>
      </c>
      <c r="E1153" t="b">
        <f t="shared" si="173"/>
        <v>1</v>
      </c>
      <c r="F1153" t="b">
        <f t="shared" si="174"/>
        <v>0</v>
      </c>
      <c r="L1153" s="171">
        <v>35293</v>
      </c>
      <c r="M1153" t="b">
        <f t="shared" si="175"/>
        <v>0</v>
      </c>
      <c r="N1153" t="b">
        <f t="shared" si="176"/>
        <v>0</v>
      </c>
      <c r="O1153" t="b">
        <f t="shared" si="177"/>
        <v>0</v>
      </c>
      <c r="P1153" t="b">
        <f t="shared" si="178"/>
        <v>0</v>
      </c>
      <c r="Q1153" t="b">
        <f t="shared" si="179"/>
        <v>0</v>
      </c>
    </row>
    <row r="1154" spans="1:17" hidden="1">
      <c r="A1154" s="170">
        <v>35333</v>
      </c>
      <c r="B1154" t="b">
        <f t="shared" si="170"/>
        <v>0</v>
      </c>
      <c r="C1154" t="b">
        <f t="shared" si="171"/>
        <v>0</v>
      </c>
      <c r="D1154" t="b">
        <f t="shared" si="172"/>
        <v>0</v>
      </c>
      <c r="E1154" t="b">
        <f t="shared" si="173"/>
        <v>1</v>
      </c>
      <c r="F1154" t="b">
        <f t="shared" si="174"/>
        <v>0</v>
      </c>
      <c r="L1154" s="170">
        <v>35333</v>
      </c>
      <c r="M1154" t="b">
        <f t="shared" si="175"/>
        <v>0</v>
      </c>
      <c r="N1154" t="b">
        <f t="shared" si="176"/>
        <v>0</v>
      </c>
      <c r="O1154" t="b">
        <f t="shared" si="177"/>
        <v>0</v>
      </c>
      <c r="P1154" t="b">
        <f t="shared" si="178"/>
        <v>0</v>
      </c>
      <c r="Q1154" t="b">
        <f t="shared" si="179"/>
        <v>0</v>
      </c>
    </row>
    <row r="1155" spans="1:17" hidden="1">
      <c r="A1155" s="171">
        <v>35453</v>
      </c>
      <c r="B1155" t="b">
        <f t="shared" ref="B1155:B1218" si="180">+RIGHT(A1155,1)="0"</f>
        <v>0</v>
      </c>
      <c r="C1155" t="b">
        <f t="shared" ref="C1155:C1218" si="181">+RIGHT(A1155,1)="1"</f>
        <v>0</v>
      </c>
      <c r="D1155" t="b">
        <f t="shared" ref="D1155:D1218" si="182">+RIGHT(A1155,1)="2"</f>
        <v>0</v>
      </c>
      <c r="E1155" t="b">
        <f t="shared" ref="E1155:E1218" si="183">+RIGHT(A1155,1)="3"</f>
        <v>1</v>
      </c>
      <c r="F1155" t="b">
        <f t="shared" ref="F1155:F1218" si="184">+RIGHT(A1155,1)="4"</f>
        <v>0</v>
      </c>
      <c r="L1155" s="171">
        <v>35453</v>
      </c>
      <c r="M1155" t="b">
        <f t="shared" ref="M1155:M1218" si="185">+RIGHT(L1155,1)="5"</f>
        <v>0</v>
      </c>
      <c r="N1155" t="b">
        <f t="shared" ref="N1155:N1218" si="186">+RIGHT(L1155,1)="6"</f>
        <v>0</v>
      </c>
      <c r="O1155" t="b">
        <f t="shared" ref="O1155:O1218" si="187">+RIGHT(L1155,1)="7"</f>
        <v>0</v>
      </c>
      <c r="P1155" t="b">
        <f t="shared" ref="P1155:P1218" si="188">+RIGHT(L1155,1)="8"</f>
        <v>0</v>
      </c>
      <c r="Q1155" t="b">
        <f t="shared" ref="Q1155:Q1218" si="189">+RIGHT(L1155,1)="9"</f>
        <v>0</v>
      </c>
    </row>
    <row r="1156" spans="1:17" hidden="1">
      <c r="A1156" s="170">
        <v>35513</v>
      </c>
      <c r="B1156" t="b">
        <f t="shared" si="180"/>
        <v>0</v>
      </c>
      <c r="C1156" t="b">
        <f t="shared" si="181"/>
        <v>0</v>
      </c>
      <c r="D1156" t="b">
        <f t="shared" si="182"/>
        <v>0</v>
      </c>
      <c r="E1156" t="b">
        <f t="shared" si="183"/>
        <v>1</v>
      </c>
      <c r="F1156" t="b">
        <f t="shared" si="184"/>
        <v>0</v>
      </c>
      <c r="L1156" s="170">
        <v>35513</v>
      </c>
      <c r="M1156" t="b">
        <f t="shared" si="185"/>
        <v>0</v>
      </c>
      <c r="N1156" t="b">
        <f t="shared" si="186"/>
        <v>0</v>
      </c>
      <c r="O1156" t="b">
        <f t="shared" si="187"/>
        <v>0</v>
      </c>
      <c r="P1156" t="b">
        <f t="shared" si="188"/>
        <v>0</v>
      </c>
      <c r="Q1156" t="b">
        <f t="shared" si="189"/>
        <v>0</v>
      </c>
    </row>
    <row r="1157" spans="1:17" hidden="1">
      <c r="A1157" s="171">
        <v>35553</v>
      </c>
      <c r="B1157" t="b">
        <f t="shared" si="180"/>
        <v>0</v>
      </c>
      <c r="C1157" t="b">
        <f t="shared" si="181"/>
        <v>0</v>
      </c>
      <c r="D1157" t="b">
        <f t="shared" si="182"/>
        <v>0</v>
      </c>
      <c r="E1157" t="b">
        <f t="shared" si="183"/>
        <v>1</v>
      </c>
      <c r="F1157" t="b">
        <f t="shared" si="184"/>
        <v>0</v>
      </c>
      <c r="L1157" s="171">
        <v>35553</v>
      </c>
      <c r="M1157" t="b">
        <f t="shared" si="185"/>
        <v>0</v>
      </c>
      <c r="N1157" t="b">
        <f t="shared" si="186"/>
        <v>0</v>
      </c>
      <c r="O1157" t="b">
        <f t="shared" si="187"/>
        <v>0</v>
      </c>
      <c r="P1157" t="b">
        <f t="shared" si="188"/>
        <v>0</v>
      </c>
      <c r="Q1157" t="b">
        <f t="shared" si="189"/>
        <v>0</v>
      </c>
    </row>
    <row r="1158" spans="1:17" hidden="1">
      <c r="A1158" s="170">
        <v>35593</v>
      </c>
      <c r="B1158" t="b">
        <f t="shared" si="180"/>
        <v>0</v>
      </c>
      <c r="C1158" t="b">
        <f t="shared" si="181"/>
        <v>0</v>
      </c>
      <c r="D1158" t="b">
        <f t="shared" si="182"/>
        <v>0</v>
      </c>
      <c r="E1158" t="b">
        <f t="shared" si="183"/>
        <v>1</v>
      </c>
      <c r="F1158" t="b">
        <f t="shared" si="184"/>
        <v>0</v>
      </c>
      <c r="L1158" s="170">
        <v>35593</v>
      </c>
      <c r="M1158" t="b">
        <f t="shared" si="185"/>
        <v>0</v>
      </c>
      <c r="N1158" t="b">
        <f t="shared" si="186"/>
        <v>0</v>
      </c>
      <c r="O1158" t="b">
        <f t="shared" si="187"/>
        <v>0</v>
      </c>
      <c r="P1158" t="b">
        <f t="shared" si="188"/>
        <v>0</v>
      </c>
      <c r="Q1158" t="b">
        <f t="shared" si="189"/>
        <v>0</v>
      </c>
    </row>
    <row r="1159" spans="1:17" hidden="1">
      <c r="A1159" s="171">
        <v>35713</v>
      </c>
      <c r="B1159" t="b">
        <f t="shared" si="180"/>
        <v>0</v>
      </c>
      <c r="C1159" t="b">
        <f t="shared" si="181"/>
        <v>0</v>
      </c>
      <c r="D1159" t="b">
        <f t="shared" si="182"/>
        <v>0</v>
      </c>
      <c r="E1159" t="b">
        <f t="shared" si="183"/>
        <v>1</v>
      </c>
      <c r="F1159" t="b">
        <f t="shared" si="184"/>
        <v>0</v>
      </c>
      <c r="L1159" s="171">
        <v>35713</v>
      </c>
      <c r="M1159" t="b">
        <f t="shared" si="185"/>
        <v>0</v>
      </c>
      <c r="N1159" t="b">
        <f t="shared" si="186"/>
        <v>0</v>
      </c>
      <c r="O1159" t="b">
        <f t="shared" si="187"/>
        <v>0</v>
      </c>
      <c r="P1159" t="b">
        <f t="shared" si="188"/>
        <v>0</v>
      </c>
      <c r="Q1159" t="b">
        <f t="shared" si="189"/>
        <v>0</v>
      </c>
    </row>
    <row r="1160" spans="1:17" hidden="1">
      <c r="A1160" s="170">
        <v>35773</v>
      </c>
      <c r="B1160" t="b">
        <f t="shared" si="180"/>
        <v>0</v>
      </c>
      <c r="C1160" t="b">
        <f t="shared" si="181"/>
        <v>0</v>
      </c>
      <c r="D1160" t="b">
        <f t="shared" si="182"/>
        <v>0</v>
      </c>
      <c r="E1160" t="b">
        <f t="shared" si="183"/>
        <v>1</v>
      </c>
      <c r="F1160" t="b">
        <f t="shared" si="184"/>
        <v>0</v>
      </c>
      <c r="L1160" s="170">
        <v>35773</v>
      </c>
      <c r="M1160" t="b">
        <f t="shared" si="185"/>
        <v>0</v>
      </c>
      <c r="N1160" t="b">
        <f t="shared" si="186"/>
        <v>0</v>
      </c>
      <c r="O1160" t="b">
        <f t="shared" si="187"/>
        <v>0</v>
      </c>
      <c r="P1160" t="b">
        <f t="shared" si="188"/>
        <v>0</v>
      </c>
      <c r="Q1160" t="b">
        <f t="shared" si="189"/>
        <v>0</v>
      </c>
    </row>
    <row r="1161" spans="1:17" hidden="1">
      <c r="A1161" s="171">
        <v>35833</v>
      </c>
      <c r="B1161" t="b">
        <f t="shared" si="180"/>
        <v>0</v>
      </c>
      <c r="C1161" t="b">
        <f t="shared" si="181"/>
        <v>0</v>
      </c>
      <c r="D1161" t="b">
        <f t="shared" si="182"/>
        <v>0</v>
      </c>
      <c r="E1161" t="b">
        <f t="shared" si="183"/>
        <v>1</v>
      </c>
      <c r="F1161" t="b">
        <f t="shared" si="184"/>
        <v>0</v>
      </c>
      <c r="L1161" s="171">
        <v>35833</v>
      </c>
      <c r="M1161" t="b">
        <f t="shared" si="185"/>
        <v>0</v>
      </c>
      <c r="N1161" t="b">
        <f t="shared" si="186"/>
        <v>0</v>
      </c>
      <c r="O1161" t="b">
        <f t="shared" si="187"/>
        <v>0</v>
      </c>
      <c r="P1161" t="b">
        <f t="shared" si="188"/>
        <v>0</v>
      </c>
      <c r="Q1161" t="b">
        <f t="shared" si="189"/>
        <v>0</v>
      </c>
    </row>
    <row r="1162" spans="1:17" hidden="1">
      <c r="A1162" s="170">
        <v>35853</v>
      </c>
      <c r="B1162" t="b">
        <f t="shared" si="180"/>
        <v>0</v>
      </c>
      <c r="C1162" t="b">
        <f t="shared" si="181"/>
        <v>0</v>
      </c>
      <c r="D1162" t="b">
        <f t="shared" si="182"/>
        <v>0</v>
      </c>
      <c r="E1162" t="b">
        <f t="shared" si="183"/>
        <v>1</v>
      </c>
      <c r="F1162" t="b">
        <f t="shared" si="184"/>
        <v>0</v>
      </c>
      <c r="L1162" s="170">
        <v>35853</v>
      </c>
      <c r="M1162" t="b">
        <f t="shared" si="185"/>
        <v>0</v>
      </c>
      <c r="N1162" t="b">
        <f t="shared" si="186"/>
        <v>0</v>
      </c>
      <c r="O1162" t="b">
        <f t="shared" si="187"/>
        <v>0</v>
      </c>
      <c r="P1162" t="b">
        <f t="shared" si="188"/>
        <v>0</v>
      </c>
      <c r="Q1162" t="b">
        <f t="shared" si="189"/>
        <v>0</v>
      </c>
    </row>
    <row r="1163" spans="1:17" hidden="1">
      <c r="A1163" s="171">
        <v>35854</v>
      </c>
      <c r="B1163" t="b">
        <f t="shared" si="180"/>
        <v>0</v>
      </c>
      <c r="C1163" t="b">
        <f t="shared" si="181"/>
        <v>0</v>
      </c>
      <c r="D1163" t="b">
        <f t="shared" si="182"/>
        <v>0</v>
      </c>
      <c r="E1163" t="b">
        <f t="shared" si="183"/>
        <v>0</v>
      </c>
      <c r="F1163" t="b">
        <f t="shared" si="184"/>
        <v>1</v>
      </c>
      <c r="L1163" s="171">
        <v>35854</v>
      </c>
      <c r="M1163" t="b">
        <f t="shared" si="185"/>
        <v>0</v>
      </c>
      <c r="N1163" t="b">
        <f t="shared" si="186"/>
        <v>0</v>
      </c>
      <c r="O1163" t="b">
        <f t="shared" si="187"/>
        <v>0</v>
      </c>
      <c r="P1163" t="b">
        <f t="shared" si="188"/>
        <v>0</v>
      </c>
      <c r="Q1163" t="b">
        <f t="shared" si="189"/>
        <v>0</v>
      </c>
    </row>
    <row r="1164" spans="1:17" hidden="1">
      <c r="A1164" s="170">
        <v>35873</v>
      </c>
      <c r="B1164" t="b">
        <f t="shared" si="180"/>
        <v>0</v>
      </c>
      <c r="C1164" t="b">
        <f t="shared" si="181"/>
        <v>0</v>
      </c>
      <c r="D1164" t="b">
        <f t="shared" si="182"/>
        <v>0</v>
      </c>
      <c r="E1164" t="b">
        <f t="shared" si="183"/>
        <v>1</v>
      </c>
      <c r="F1164" t="b">
        <f t="shared" si="184"/>
        <v>0</v>
      </c>
      <c r="L1164" s="170">
        <v>35873</v>
      </c>
      <c r="M1164" t="b">
        <f t="shared" si="185"/>
        <v>0</v>
      </c>
      <c r="N1164" t="b">
        <f t="shared" si="186"/>
        <v>0</v>
      </c>
      <c r="O1164" t="b">
        <f t="shared" si="187"/>
        <v>0</v>
      </c>
      <c r="P1164" t="b">
        <f t="shared" si="188"/>
        <v>0</v>
      </c>
      <c r="Q1164" t="b">
        <f t="shared" si="189"/>
        <v>0</v>
      </c>
    </row>
    <row r="1165" spans="1:17" hidden="1">
      <c r="A1165" s="171">
        <v>35913</v>
      </c>
      <c r="B1165" t="b">
        <f t="shared" si="180"/>
        <v>0</v>
      </c>
      <c r="C1165" t="b">
        <f t="shared" si="181"/>
        <v>0</v>
      </c>
      <c r="D1165" t="b">
        <f t="shared" si="182"/>
        <v>0</v>
      </c>
      <c r="E1165" t="b">
        <f t="shared" si="183"/>
        <v>1</v>
      </c>
      <c r="F1165" t="b">
        <f t="shared" si="184"/>
        <v>0</v>
      </c>
      <c r="L1165" s="171">
        <v>35913</v>
      </c>
      <c r="M1165" t="b">
        <f t="shared" si="185"/>
        <v>0</v>
      </c>
      <c r="N1165" t="b">
        <f t="shared" si="186"/>
        <v>0</v>
      </c>
      <c r="O1165" t="b">
        <f t="shared" si="187"/>
        <v>0</v>
      </c>
      <c r="P1165" t="b">
        <f t="shared" si="188"/>
        <v>0</v>
      </c>
      <c r="Q1165" t="b">
        <f t="shared" si="189"/>
        <v>0</v>
      </c>
    </row>
    <row r="1166" spans="1:17" hidden="1">
      <c r="A1166" s="170">
        <v>36053</v>
      </c>
      <c r="B1166" t="b">
        <f t="shared" si="180"/>
        <v>0</v>
      </c>
      <c r="C1166" t="b">
        <f t="shared" si="181"/>
        <v>0</v>
      </c>
      <c r="D1166" t="b">
        <f t="shared" si="182"/>
        <v>0</v>
      </c>
      <c r="E1166" t="b">
        <f t="shared" si="183"/>
        <v>1</v>
      </c>
      <c r="F1166" t="b">
        <f t="shared" si="184"/>
        <v>0</v>
      </c>
      <c r="L1166" s="170">
        <v>36053</v>
      </c>
      <c r="M1166" t="b">
        <f t="shared" si="185"/>
        <v>0</v>
      </c>
      <c r="N1166" t="b">
        <f t="shared" si="186"/>
        <v>0</v>
      </c>
      <c r="O1166" t="b">
        <f t="shared" si="187"/>
        <v>0</v>
      </c>
      <c r="P1166" t="b">
        <f t="shared" si="188"/>
        <v>0</v>
      </c>
      <c r="Q1166" t="b">
        <f t="shared" si="189"/>
        <v>0</v>
      </c>
    </row>
    <row r="1167" spans="1:17" hidden="1">
      <c r="A1167" s="171">
        <v>36073</v>
      </c>
      <c r="B1167" t="b">
        <f t="shared" si="180"/>
        <v>0</v>
      </c>
      <c r="C1167" t="b">
        <f t="shared" si="181"/>
        <v>0</v>
      </c>
      <c r="D1167" t="b">
        <f t="shared" si="182"/>
        <v>0</v>
      </c>
      <c r="E1167" t="b">
        <f t="shared" si="183"/>
        <v>1</v>
      </c>
      <c r="F1167" t="b">
        <f t="shared" si="184"/>
        <v>0</v>
      </c>
      <c r="L1167" s="171">
        <v>36073</v>
      </c>
      <c r="M1167" t="b">
        <f t="shared" si="185"/>
        <v>0</v>
      </c>
      <c r="N1167" t="b">
        <f t="shared" si="186"/>
        <v>0</v>
      </c>
      <c r="O1167" t="b">
        <f t="shared" si="187"/>
        <v>0</v>
      </c>
      <c r="P1167" t="b">
        <f t="shared" si="188"/>
        <v>0</v>
      </c>
      <c r="Q1167" t="b">
        <f t="shared" si="189"/>
        <v>0</v>
      </c>
    </row>
    <row r="1168" spans="1:17" hidden="1">
      <c r="A1168" s="170">
        <v>36097</v>
      </c>
      <c r="B1168" t="b">
        <f t="shared" si="180"/>
        <v>0</v>
      </c>
      <c r="C1168" t="b">
        <f t="shared" si="181"/>
        <v>0</v>
      </c>
      <c r="D1168" t="b">
        <f t="shared" si="182"/>
        <v>0</v>
      </c>
      <c r="E1168" t="b">
        <f t="shared" si="183"/>
        <v>0</v>
      </c>
      <c r="F1168" t="b">
        <f t="shared" si="184"/>
        <v>0</v>
      </c>
      <c r="L1168" s="170">
        <v>36097</v>
      </c>
      <c r="M1168" t="b">
        <f t="shared" si="185"/>
        <v>0</v>
      </c>
      <c r="N1168" t="b">
        <f t="shared" si="186"/>
        <v>0</v>
      </c>
      <c r="O1168" t="b">
        <f t="shared" si="187"/>
        <v>1</v>
      </c>
      <c r="P1168" t="b">
        <f t="shared" si="188"/>
        <v>0</v>
      </c>
      <c r="Q1168" t="b">
        <f t="shared" si="189"/>
        <v>0</v>
      </c>
    </row>
    <row r="1169" spans="1:17" hidden="1">
      <c r="A1169" s="171">
        <v>36313</v>
      </c>
      <c r="B1169" t="b">
        <f t="shared" si="180"/>
        <v>0</v>
      </c>
      <c r="C1169" t="b">
        <f t="shared" si="181"/>
        <v>0</v>
      </c>
      <c r="D1169" t="b">
        <f t="shared" si="182"/>
        <v>0</v>
      </c>
      <c r="E1169" t="b">
        <f t="shared" si="183"/>
        <v>1</v>
      </c>
      <c r="F1169" t="b">
        <f t="shared" si="184"/>
        <v>0</v>
      </c>
      <c r="L1169" s="171">
        <v>36313</v>
      </c>
      <c r="M1169" t="b">
        <f t="shared" si="185"/>
        <v>0</v>
      </c>
      <c r="N1169" t="b">
        <f t="shared" si="186"/>
        <v>0</v>
      </c>
      <c r="O1169" t="b">
        <f t="shared" si="187"/>
        <v>0</v>
      </c>
      <c r="P1169" t="b">
        <f t="shared" si="188"/>
        <v>0</v>
      </c>
      <c r="Q1169" t="b">
        <f t="shared" si="189"/>
        <v>0</v>
      </c>
    </row>
    <row r="1170" spans="1:17" hidden="1">
      <c r="A1170" s="170">
        <v>36376</v>
      </c>
      <c r="B1170" t="b">
        <f t="shared" si="180"/>
        <v>0</v>
      </c>
      <c r="C1170" t="b">
        <f t="shared" si="181"/>
        <v>0</v>
      </c>
      <c r="D1170" t="b">
        <f t="shared" si="182"/>
        <v>0</v>
      </c>
      <c r="E1170" t="b">
        <f t="shared" si="183"/>
        <v>0</v>
      </c>
      <c r="F1170" t="b">
        <f t="shared" si="184"/>
        <v>0</v>
      </c>
      <c r="L1170" s="170">
        <v>36376</v>
      </c>
      <c r="M1170" t="b">
        <f t="shared" si="185"/>
        <v>0</v>
      </c>
      <c r="N1170" t="b">
        <f t="shared" si="186"/>
        <v>1</v>
      </c>
      <c r="O1170" t="b">
        <f t="shared" si="187"/>
        <v>0</v>
      </c>
      <c r="P1170" t="b">
        <f t="shared" si="188"/>
        <v>0</v>
      </c>
      <c r="Q1170" t="b">
        <f t="shared" si="189"/>
        <v>0</v>
      </c>
    </row>
    <row r="1171" spans="1:17" hidden="1">
      <c r="A1171" s="171">
        <v>36394</v>
      </c>
      <c r="B1171" t="b">
        <f t="shared" si="180"/>
        <v>0</v>
      </c>
      <c r="C1171" t="b">
        <f t="shared" si="181"/>
        <v>0</v>
      </c>
      <c r="D1171" t="b">
        <f t="shared" si="182"/>
        <v>0</v>
      </c>
      <c r="E1171" t="b">
        <f t="shared" si="183"/>
        <v>0</v>
      </c>
      <c r="F1171" t="b">
        <f t="shared" si="184"/>
        <v>1</v>
      </c>
      <c r="L1171" s="171">
        <v>36394</v>
      </c>
      <c r="M1171" t="b">
        <f t="shared" si="185"/>
        <v>0</v>
      </c>
      <c r="N1171" t="b">
        <f t="shared" si="186"/>
        <v>0</v>
      </c>
      <c r="O1171" t="b">
        <f t="shared" si="187"/>
        <v>0</v>
      </c>
      <c r="P1171" t="b">
        <f t="shared" si="188"/>
        <v>0</v>
      </c>
      <c r="Q1171" t="b">
        <f t="shared" si="189"/>
        <v>0</v>
      </c>
    </row>
    <row r="1172" spans="1:17" hidden="1">
      <c r="A1172" s="170">
        <v>36434</v>
      </c>
      <c r="B1172" t="b">
        <f t="shared" si="180"/>
        <v>0</v>
      </c>
      <c r="C1172" t="b">
        <f t="shared" si="181"/>
        <v>0</v>
      </c>
      <c r="D1172" t="b">
        <f t="shared" si="182"/>
        <v>0</v>
      </c>
      <c r="E1172" t="b">
        <f t="shared" si="183"/>
        <v>0</v>
      </c>
      <c r="F1172" t="b">
        <f t="shared" si="184"/>
        <v>1</v>
      </c>
      <c r="L1172" s="170">
        <v>36434</v>
      </c>
      <c r="M1172" t="b">
        <f t="shared" si="185"/>
        <v>0</v>
      </c>
      <c r="N1172" t="b">
        <f t="shared" si="186"/>
        <v>0</v>
      </c>
      <c r="O1172" t="b">
        <f t="shared" si="187"/>
        <v>0</v>
      </c>
      <c r="P1172" t="b">
        <f t="shared" si="188"/>
        <v>0</v>
      </c>
      <c r="Q1172" t="b">
        <f t="shared" si="189"/>
        <v>0</v>
      </c>
    </row>
    <row r="1173" spans="1:17" hidden="1">
      <c r="A1173" s="171">
        <v>36514</v>
      </c>
      <c r="B1173" t="b">
        <f t="shared" si="180"/>
        <v>0</v>
      </c>
      <c r="C1173" t="b">
        <f t="shared" si="181"/>
        <v>0</v>
      </c>
      <c r="D1173" t="b">
        <f t="shared" si="182"/>
        <v>0</v>
      </c>
      <c r="E1173" t="b">
        <f t="shared" si="183"/>
        <v>0</v>
      </c>
      <c r="F1173" t="b">
        <f t="shared" si="184"/>
        <v>1</v>
      </c>
      <c r="L1173" s="171">
        <v>36514</v>
      </c>
      <c r="M1173" t="b">
        <f t="shared" si="185"/>
        <v>0</v>
      </c>
      <c r="N1173" t="b">
        <f t="shared" si="186"/>
        <v>0</v>
      </c>
      <c r="O1173" t="b">
        <f t="shared" si="187"/>
        <v>0</v>
      </c>
      <c r="P1173" t="b">
        <f t="shared" si="188"/>
        <v>0</v>
      </c>
      <c r="Q1173" t="b">
        <f t="shared" si="189"/>
        <v>0</v>
      </c>
    </row>
    <row r="1174" spans="1:17" hidden="1">
      <c r="A1174" s="170">
        <v>36534</v>
      </c>
      <c r="B1174" t="b">
        <f t="shared" si="180"/>
        <v>0</v>
      </c>
      <c r="C1174" t="b">
        <f t="shared" si="181"/>
        <v>0</v>
      </c>
      <c r="D1174" t="b">
        <f t="shared" si="182"/>
        <v>0</v>
      </c>
      <c r="E1174" t="b">
        <f t="shared" si="183"/>
        <v>0</v>
      </c>
      <c r="F1174" t="b">
        <f t="shared" si="184"/>
        <v>1</v>
      </c>
      <c r="L1174" s="170">
        <v>36534</v>
      </c>
      <c r="M1174" t="b">
        <f t="shared" si="185"/>
        <v>0</v>
      </c>
      <c r="N1174" t="b">
        <f t="shared" si="186"/>
        <v>0</v>
      </c>
      <c r="O1174" t="b">
        <f t="shared" si="187"/>
        <v>0</v>
      </c>
      <c r="P1174" t="b">
        <f t="shared" si="188"/>
        <v>0</v>
      </c>
      <c r="Q1174" t="b">
        <f t="shared" si="189"/>
        <v>0</v>
      </c>
    </row>
    <row r="1175" spans="1:17" hidden="1">
      <c r="A1175" s="171">
        <v>36554</v>
      </c>
      <c r="B1175" t="b">
        <f t="shared" si="180"/>
        <v>0</v>
      </c>
      <c r="C1175" t="b">
        <f t="shared" si="181"/>
        <v>0</v>
      </c>
      <c r="D1175" t="b">
        <f t="shared" si="182"/>
        <v>0</v>
      </c>
      <c r="E1175" t="b">
        <f t="shared" si="183"/>
        <v>0</v>
      </c>
      <c r="F1175" t="b">
        <f t="shared" si="184"/>
        <v>1</v>
      </c>
      <c r="L1175" s="171">
        <v>36554</v>
      </c>
      <c r="M1175" t="b">
        <f t="shared" si="185"/>
        <v>0</v>
      </c>
      <c r="N1175" t="b">
        <f t="shared" si="186"/>
        <v>0</v>
      </c>
      <c r="O1175" t="b">
        <f t="shared" si="187"/>
        <v>0</v>
      </c>
      <c r="P1175" t="b">
        <f t="shared" si="188"/>
        <v>0</v>
      </c>
      <c r="Q1175" t="b">
        <f t="shared" si="189"/>
        <v>0</v>
      </c>
    </row>
    <row r="1176" spans="1:17" hidden="1">
      <c r="A1176" s="172">
        <v>36613</v>
      </c>
      <c r="B1176" t="b">
        <f t="shared" si="180"/>
        <v>0</v>
      </c>
      <c r="C1176" t="b">
        <f t="shared" si="181"/>
        <v>0</v>
      </c>
      <c r="D1176" t="b">
        <f t="shared" si="182"/>
        <v>0</v>
      </c>
      <c r="E1176" t="b">
        <f t="shared" si="183"/>
        <v>1</v>
      </c>
      <c r="F1176" t="b">
        <f t="shared" si="184"/>
        <v>0</v>
      </c>
      <c r="L1176" s="172">
        <v>36613</v>
      </c>
      <c r="M1176" t="b">
        <f t="shared" si="185"/>
        <v>0</v>
      </c>
      <c r="N1176" t="b">
        <f t="shared" si="186"/>
        <v>0</v>
      </c>
      <c r="O1176" t="b">
        <f t="shared" si="187"/>
        <v>0</v>
      </c>
      <c r="P1176" t="b">
        <f t="shared" si="188"/>
        <v>0</v>
      </c>
      <c r="Q1176" t="b">
        <f t="shared" si="189"/>
        <v>0</v>
      </c>
    </row>
    <row r="1177" spans="1:17" hidden="1">
      <c r="A1177" s="173">
        <v>36656</v>
      </c>
      <c r="B1177" t="b">
        <f t="shared" si="180"/>
        <v>0</v>
      </c>
      <c r="C1177" t="b">
        <f t="shared" si="181"/>
        <v>0</v>
      </c>
      <c r="D1177" t="b">
        <f t="shared" si="182"/>
        <v>0</v>
      </c>
      <c r="E1177" t="b">
        <f t="shared" si="183"/>
        <v>0</v>
      </c>
      <c r="F1177" t="b">
        <f t="shared" si="184"/>
        <v>0</v>
      </c>
      <c r="L1177" s="173">
        <v>36656</v>
      </c>
      <c r="M1177" t="b">
        <f t="shared" si="185"/>
        <v>0</v>
      </c>
      <c r="N1177" t="b">
        <f t="shared" si="186"/>
        <v>1</v>
      </c>
      <c r="O1177" t="b">
        <f t="shared" si="187"/>
        <v>0</v>
      </c>
      <c r="P1177" t="b">
        <f t="shared" si="188"/>
        <v>0</v>
      </c>
      <c r="Q1177" t="b">
        <f t="shared" si="189"/>
        <v>0</v>
      </c>
    </row>
    <row r="1178" spans="1:17" hidden="1">
      <c r="A1178" s="172">
        <v>36657</v>
      </c>
      <c r="B1178" t="b">
        <f t="shared" si="180"/>
        <v>0</v>
      </c>
      <c r="C1178" t="b">
        <f t="shared" si="181"/>
        <v>0</v>
      </c>
      <c r="D1178" t="b">
        <f t="shared" si="182"/>
        <v>0</v>
      </c>
      <c r="E1178" t="b">
        <f t="shared" si="183"/>
        <v>0</v>
      </c>
      <c r="F1178" t="b">
        <f t="shared" si="184"/>
        <v>0</v>
      </c>
      <c r="L1178" s="172">
        <v>36657</v>
      </c>
      <c r="M1178" t="b">
        <f t="shared" si="185"/>
        <v>0</v>
      </c>
      <c r="N1178" t="b">
        <f t="shared" si="186"/>
        <v>0</v>
      </c>
      <c r="O1178" t="b">
        <f t="shared" si="187"/>
        <v>1</v>
      </c>
      <c r="P1178" t="b">
        <f t="shared" si="188"/>
        <v>0</v>
      </c>
      <c r="Q1178" t="b">
        <f t="shared" si="189"/>
        <v>0</v>
      </c>
    </row>
    <row r="1179" spans="1:17" hidden="1">
      <c r="A1179" s="173">
        <v>36673</v>
      </c>
      <c r="B1179" t="b">
        <f t="shared" si="180"/>
        <v>0</v>
      </c>
      <c r="C1179" t="b">
        <f t="shared" si="181"/>
        <v>0</v>
      </c>
      <c r="D1179" t="b">
        <f t="shared" si="182"/>
        <v>0</v>
      </c>
      <c r="E1179" t="b">
        <f t="shared" si="183"/>
        <v>1</v>
      </c>
      <c r="F1179" t="b">
        <f t="shared" si="184"/>
        <v>0</v>
      </c>
      <c r="L1179" s="173">
        <v>36673</v>
      </c>
      <c r="M1179" t="b">
        <f t="shared" si="185"/>
        <v>0</v>
      </c>
      <c r="N1179" t="b">
        <f t="shared" si="186"/>
        <v>0</v>
      </c>
      <c r="O1179" t="b">
        <f t="shared" si="187"/>
        <v>0</v>
      </c>
      <c r="P1179" t="b">
        <f t="shared" si="188"/>
        <v>0</v>
      </c>
      <c r="Q1179" t="b">
        <f t="shared" si="189"/>
        <v>0</v>
      </c>
    </row>
    <row r="1180" spans="1:17" hidden="1">
      <c r="A1180" s="172">
        <v>36694</v>
      </c>
      <c r="B1180" t="b">
        <f t="shared" si="180"/>
        <v>0</v>
      </c>
      <c r="C1180" t="b">
        <f t="shared" si="181"/>
        <v>0</v>
      </c>
      <c r="D1180" t="b">
        <f t="shared" si="182"/>
        <v>0</v>
      </c>
      <c r="E1180" t="b">
        <f t="shared" si="183"/>
        <v>0</v>
      </c>
      <c r="F1180" t="b">
        <f t="shared" si="184"/>
        <v>1</v>
      </c>
      <c r="L1180" s="172">
        <v>36694</v>
      </c>
      <c r="M1180" t="b">
        <f t="shared" si="185"/>
        <v>0</v>
      </c>
      <c r="N1180" t="b">
        <f t="shared" si="186"/>
        <v>0</v>
      </c>
      <c r="O1180" t="b">
        <f t="shared" si="187"/>
        <v>0</v>
      </c>
      <c r="P1180" t="b">
        <f t="shared" si="188"/>
        <v>0</v>
      </c>
      <c r="Q1180" t="b">
        <f t="shared" si="189"/>
        <v>0</v>
      </c>
    </row>
    <row r="1181" spans="1:17" hidden="1">
      <c r="A1181" s="173">
        <v>36713</v>
      </c>
      <c r="B1181" t="b">
        <f t="shared" si="180"/>
        <v>0</v>
      </c>
      <c r="C1181" t="b">
        <f t="shared" si="181"/>
        <v>0</v>
      </c>
      <c r="D1181" t="b">
        <f t="shared" si="182"/>
        <v>0</v>
      </c>
      <c r="E1181" t="b">
        <f t="shared" si="183"/>
        <v>1</v>
      </c>
      <c r="F1181" t="b">
        <f t="shared" si="184"/>
        <v>0</v>
      </c>
      <c r="L1181" s="173">
        <v>36713</v>
      </c>
      <c r="M1181" t="b">
        <f t="shared" si="185"/>
        <v>0</v>
      </c>
      <c r="N1181" t="b">
        <f t="shared" si="186"/>
        <v>0</v>
      </c>
      <c r="O1181" t="b">
        <f t="shared" si="187"/>
        <v>0</v>
      </c>
      <c r="P1181" t="b">
        <f t="shared" si="188"/>
        <v>0</v>
      </c>
      <c r="Q1181" t="b">
        <f t="shared" si="189"/>
        <v>0</v>
      </c>
    </row>
    <row r="1182" spans="1:17" hidden="1">
      <c r="A1182" s="172">
        <v>36734</v>
      </c>
      <c r="B1182" t="b">
        <f t="shared" si="180"/>
        <v>0</v>
      </c>
      <c r="C1182" t="b">
        <f t="shared" si="181"/>
        <v>0</v>
      </c>
      <c r="D1182" t="b">
        <f t="shared" si="182"/>
        <v>0</v>
      </c>
      <c r="E1182" t="b">
        <f t="shared" si="183"/>
        <v>0</v>
      </c>
      <c r="F1182" t="b">
        <f t="shared" si="184"/>
        <v>1</v>
      </c>
      <c r="L1182" s="172">
        <v>36734</v>
      </c>
      <c r="M1182" t="b">
        <f t="shared" si="185"/>
        <v>0</v>
      </c>
      <c r="N1182" t="b">
        <f t="shared" si="186"/>
        <v>0</v>
      </c>
      <c r="O1182" t="b">
        <f t="shared" si="187"/>
        <v>0</v>
      </c>
      <c r="P1182" t="b">
        <f t="shared" si="188"/>
        <v>0</v>
      </c>
      <c r="Q1182" t="b">
        <f t="shared" si="189"/>
        <v>0</v>
      </c>
    </row>
    <row r="1183" spans="1:17" hidden="1">
      <c r="A1183" s="173">
        <v>36735</v>
      </c>
      <c r="B1183" t="b">
        <f t="shared" si="180"/>
        <v>0</v>
      </c>
      <c r="C1183" t="b">
        <f t="shared" si="181"/>
        <v>0</v>
      </c>
      <c r="D1183" t="b">
        <f t="shared" si="182"/>
        <v>0</v>
      </c>
      <c r="E1183" t="b">
        <f t="shared" si="183"/>
        <v>0</v>
      </c>
      <c r="F1183" t="b">
        <f t="shared" si="184"/>
        <v>0</v>
      </c>
      <c r="L1183" s="173">
        <v>36735</v>
      </c>
      <c r="M1183" t="b">
        <f t="shared" si="185"/>
        <v>1</v>
      </c>
      <c r="N1183" t="b">
        <f t="shared" si="186"/>
        <v>0</v>
      </c>
      <c r="O1183" t="b">
        <f t="shared" si="187"/>
        <v>0</v>
      </c>
      <c r="P1183" t="b">
        <f t="shared" si="188"/>
        <v>0</v>
      </c>
      <c r="Q1183" t="b">
        <f t="shared" si="189"/>
        <v>0</v>
      </c>
    </row>
    <row r="1184" spans="1:17" hidden="1">
      <c r="A1184" s="172">
        <v>36795</v>
      </c>
      <c r="B1184" t="b">
        <f t="shared" si="180"/>
        <v>0</v>
      </c>
      <c r="C1184" t="b">
        <f t="shared" si="181"/>
        <v>0</v>
      </c>
      <c r="D1184" t="b">
        <f t="shared" si="182"/>
        <v>0</v>
      </c>
      <c r="E1184" t="b">
        <f t="shared" si="183"/>
        <v>0</v>
      </c>
      <c r="F1184" t="b">
        <f t="shared" si="184"/>
        <v>0</v>
      </c>
      <c r="L1184" s="172">
        <v>36795</v>
      </c>
      <c r="M1184" t="b">
        <f t="shared" si="185"/>
        <v>1</v>
      </c>
      <c r="N1184" t="b">
        <f t="shared" si="186"/>
        <v>0</v>
      </c>
      <c r="O1184" t="b">
        <f t="shared" si="187"/>
        <v>0</v>
      </c>
      <c r="P1184" t="b">
        <f t="shared" si="188"/>
        <v>0</v>
      </c>
      <c r="Q1184" t="b">
        <f t="shared" si="189"/>
        <v>0</v>
      </c>
    </row>
    <row r="1185" spans="1:17" hidden="1">
      <c r="A1185" s="173">
        <v>36835</v>
      </c>
      <c r="B1185" t="b">
        <f t="shared" si="180"/>
        <v>0</v>
      </c>
      <c r="C1185" t="b">
        <f t="shared" si="181"/>
        <v>0</v>
      </c>
      <c r="D1185" t="b">
        <f t="shared" si="182"/>
        <v>0</v>
      </c>
      <c r="E1185" t="b">
        <f t="shared" si="183"/>
        <v>0</v>
      </c>
      <c r="F1185" t="b">
        <f t="shared" si="184"/>
        <v>0</v>
      </c>
      <c r="L1185" s="173">
        <v>36835</v>
      </c>
      <c r="M1185" t="b">
        <f t="shared" si="185"/>
        <v>1</v>
      </c>
      <c r="N1185" t="b">
        <f t="shared" si="186"/>
        <v>0</v>
      </c>
      <c r="O1185" t="b">
        <f t="shared" si="187"/>
        <v>0</v>
      </c>
      <c r="P1185" t="b">
        <f t="shared" si="188"/>
        <v>0</v>
      </c>
      <c r="Q1185" t="b">
        <f t="shared" si="189"/>
        <v>0</v>
      </c>
    </row>
    <row r="1186" spans="1:17" hidden="1">
      <c r="A1186" s="172">
        <v>36874</v>
      </c>
      <c r="B1186" t="b">
        <f t="shared" si="180"/>
        <v>0</v>
      </c>
      <c r="C1186" t="b">
        <f t="shared" si="181"/>
        <v>0</v>
      </c>
      <c r="D1186" t="b">
        <f t="shared" si="182"/>
        <v>0</v>
      </c>
      <c r="E1186" t="b">
        <f t="shared" si="183"/>
        <v>0</v>
      </c>
      <c r="F1186" t="b">
        <f t="shared" si="184"/>
        <v>1</v>
      </c>
      <c r="L1186" s="172">
        <v>36874</v>
      </c>
      <c r="M1186" t="b">
        <f t="shared" si="185"/>
        <v>0</v>
      </c>
      <c r="N1186" t="b">
        <f t="shared" si="186"/>
        <v>0</v>
      </c>
      <c r="O1186" t="b">
        <f t="shared" si="187"/>
        <v>0</v>
      </c>
      <c r="P1186" t="b">
        <f t="shared" si="188"/>
        <v>0</v>
      </c>
      <c r="Q1186" t="b">
        <f t="shared" si="189"/>
        <v>0</v>
      </c>
    </row>
    <row r="1187" spans="1:17" hidden="1">
      <c r="A1187" s="173">
        <v>36875</v>
      </c>
      <c r="B1187" t="b">
        <f t="shared" si="180"/>
        <v>0</v>
      </c>
      <c r="C1187" t="b">
        <f t="shared" si="181"/>
        <v>0</v>
      </c>
      <c r="D1187" t="b">
        <f t="shared" si="182"/>
        <v>0</v>
      </c>
      <c r="E1187" t="b">
        <f t="shared" si="183"/>
        <v>0</v>
      </c>
      <c r="F1187" t="b">
        <f t="shared" si="184"/>
        <v>0</v>
      </c>
      <c r="L1187" s="173">
        <v>36875</v>
      </c>
      <c r="M1187" t="b">
        <f t="shared" si="185"/>
        <v>1</v>
      </c>
      <c r="N1187" t="b">
        <f t="shared" si="186"/>
        <v>0</v>
      </c>
      <c r="O1187" t="b">
        <f t="shared" si="187"/>
        <v>0</v>
      </c>
      <c r="P1187" t="b">
        <f t="shared" si="188"/>
        <v>0</v>
      </c>
      <c r="Q1187" t="b">
        <f t="shared" si="189"/>
        <v>0</v>
      </c>
    </row>
    <row r="1188" spans="1:17" hidden="1">
      <c r="A1188" s="172">
        <v>36876</v>
      </c>
      <c r="B1188" t="b">
        <f t="shared" si="180"/>
        <v>0</v>
      </c>
      <c r="C1188" t="b">
        <f t="shared" si="181"/>
        <v>0</v>
      </c>
      <c r="D1188" t="b">
        <f t="shared" si="182"/>
        <v>0</v>
      </c>
      <c r="E1188" t="b">
        <f t="shared" si="183"/>
        <v>0</v>
      </c>
      <c r="F1188" t="b">
        <f t="shared" si="184"/>
        <v>0</v>
      </c>
      <c r="L1188" s="172">
        <v>36876</v>
      </c>
      <c r="M1188" t="b">
        <f t="shared" si="185"/>
        <v>0</v>
      </c>
      <c r="N1188" t="b">
        <f t="shared" si="186"/>
        <v>1</v>
      </c>
      <c r="O1188" t="b">
        <f t="shared" si="187"/>
        <v>0</v>
      </c>
      <c r="P1188" t="b">
        <f t="shared" si="188"/>
        <v>0</v>
      </c>
      <c r="Q1188" t="b">
        <f t="shared" si="189"/>
        <v>0</v>
      </c>
    </row>
    <row r="1189" spans="1:17" hidden="1">
      <c r="A1189" s="173">
        <v>36895</v>
      </c>
      <c r="B1189" t="b">
        <f t="shared" si="180"/>
        <v>0</v>
      </c>
      <c r="C1189" t="b">
        <f t="shared" si="181"/>
        <v>0</v>
      </c>
      <c r="D1189" t="b">
        <f t="shared" si="182"/>
        <v>0</v>
      </c>
      <c r="E1189" t="b">
        <f t="shared" si="183"/>
        <v>0</v>
      </c>
      <c r="F1189" t="b">
        <f t="shared" si="184"/>
        <v>0</v>
      </c>
      <c r="L1189" s="173">
        <v>36895</v>
      </c>
      <c r="M1189" t="b">
        <f t="shared" si="185"/>
        <v>1</v>
      </c>
      <c r="N1189" t="b">
        <f t="shared" si="186"/>
        <v>0</v>
      </c>
      <c r="O1189" t="b">
        <f t="shared" si="187"/>
        <v>0</v>
      </c>
      <c r="P1189" t="b">
        <f t="shared" si="188"/>
        <v>0</v>
      </c>
      <c r="Q1189" t="b">
        <f t="shared" si="189"/>
        <v>0</v>
      </c>
    </row>
    <row r="1190" spans="1:17" hidden="1">
      <c r="A1190" s="172">
        <v>36896</v>
      </c>
      <c r="B1190" t="b">
        <f t="shared" si="180"/>
        <v>0</v>
      </c>
      <c r="C1190" t="b">
        <f t="shared" si="181"/>
        <v>0</v>
      </c>
      <c r="D1190" t="b">
        <f t="shared" si="182"/>
        <v>0</v>
      </c>
      <c r="E1190" t="b">
        <f t="shared" si="183"/>
        <v>0</v>
      </c>
      <c r="F1190" t="b">
        <f t="shared" si="184"/>
        <v>0</v>
      </c>
      <c r="L1190" s="172">
        <v>36896</v>
      </c>
      <c r="M1190" t="b">
        <f t="shared" si="185"/>
        <v>0</v>
      </c>
      <c r="N1190" t="b">
        <f t="shared" si="186"/>
        <v>1</v>
      </c>
      <c r="O1190" t="b">
        <f t="shared" si="187"/>
        <v>0</v>
      </c>
      <c r="P1190" t="b">
        <f t="shared" si="188"/>
        <v>0</v>
      </c>
      <c r="Q1190" t="b">
        <f t="shared" si="189"/>
        <v>0</v>
      </c>
    </row>
    <row r="1191" spans="1:17" hidden="1">
      <c r="A1191" s="173">
        <v>36897</v>
      </c>
      <c r="B1191" t="b">
        <f t="shared" si="180"/>
        <v>0</v>
      </c>
      <c r="C1191" t="b">
        <f t="shared" si="181"/>
        <v>0</v>
      </c>
      <c r="D1191" t="b">
        <f t="shared" si="182"/>
        <v>0</v>
      </c>
      <c r="E1191" t="b">
        <f t="shared" si="183"/>
        <v>0</v>
      </c>
      <c r="F1191" t="b">
        <f t="shared" si="184"/>
        <v>0</v>
      </c>
      <c r="L1191" s="173">
        <v>36897</v>
      </c>
      <c r="M1191" t="b">
        <f t="shared" si="185"/>
        <v>0</v>
      </c>
      <c r="N1191" t="b">
        <f t="shared" si="186"/>
        <v>0</v>
      </c>
      <c r="O1191" t="b">
        <f t="shared" si="187"/>
        <v>1</v>
      </c>
      <c r="P1191" t="b">
        <f t="shared" si="188"/>
        <v>0</v>
      </c>
      <c r="Q1191" t="b">
        <f t="shared" si="189"/>
        <v>0</v>
      </c>
    </row>
    <row r="1192" spans="1:17" hidden="1">
      <c r="A1192" s="172">
        <v>36914</v>
      </c>
      <c r="B1192" t="b">
        <f t="shared" si="180"/>
        <v>0</v>
      </c>
      <c r="C1192" t="b">
        <f t="shared" si="181"/>
        <v>0</v>
      </c>
      <c r="D1192" t="b">
        <f t="shared" si="182"/>
        <v>0</v>
      </c>
      <c r="E1192" t="b">
        <f t="shared" si="183"/>
        <v>0</v>
      </c>
      <c r="F1192" t="b">
        <f t="shared" si="184"/>
        <v>1</v>
      </c>
      <c r="L1192" s="172">
        <v>36914</v>
      </c>
      <c r="M1192" t="b">
        <f t="shared" si="185"/>
        <v>0</v>
      </c>
      <c r="N1192" t="b">
        <f t="shared" si="186"/>
        <v>0</v>
      </c>
      <c r="O1192" t="b">
        <f t="shared" si="187"/>
        <v>0</v>
      </c>
      <c r="P1192" t="b">
        <f t="shared" si="188"/>
        <v>0</v>
      </c>
      <c r="Q1192" t="b">
        <f t="shared" si="189"/>
        <v>0</v>
      </c>
    </row>
    <row r="1193" spans="1:17" hidden="1">
      <c r="A1193" s="173">
        <v>36915</v>
      </c>
      <c r="B1193" t="b">
        <f t="shared" si="180"/>
        <v>0</v>
      </c>
      <c r="C1193" t="b">
        <f t="shared" si="181"/>
        <v>0</v>
      </c>
      <c r="D1193" t="b">
        <f t="shared" si="182"/>
        <v>0</v>
      </c>
      <c r="E1193" t="b">
        <f t="shared" si="183"/>
        <v>0</v>
      </c>
      <c r="F1193" t="b">
        <f t="shared" si="184"/>
        <v>0</v>
      </c>
      <c r="L1193" s="173">
        <v>36915</v>
      </c>
      <c r="M1193" t="b">
        <f t="shared" si="185"/>
        <v>1</v>
      </c>
      <c r="N1193" t="b">
        <f t="shared" si="186"/>
        <v>0</v>
      </c>
      <c r="O1193" t="b">
        <f t="shared" si="187"/>
        <v>0</v>
      </c>
      <c r="P1193" t="b">
        <f t="shared" si="188"/>
        <v>0</v>
      </c>
      <c r="Q1193" t="b">
        <f t="shared" si="189"/>
        <v>0</v>
      </c>
    </row>
    <row r="1194" spans="1:17" hidden="1">
      <c r="A1194" s="172">
        <v>36955</v>
      </c>
      <c r="B1194" t="b">
        <f t="shared" si="180"/>
        <v>0</v>
      </c>
      <c r="C1194" t="b">
        <f t="shared" si="181"/>
        <v>0</v>
      </c>
      <c r="D1194" t="b">
        <f t="shared" si="182"/>
        <v>0</v>
      </c>
      <c r="E1194" t="b">
        <f t="shared" si="183"/>
        <v>0</v>
      </c>
      <c r="F1194" t="b">
        <f t="shared" si="184"/>
        <v>0</v>
      </c>
      <c r="L1194" s="172">
        <v>36955</v>
      </c>
      <c r="M1194" t="b">
        <f t="shared" si="185"/>
        <v>1</v>
      </c>
      <c r="N1194" t="b">
        <f t="shared" si="186"/>
        <v>0</v>
      </c>
      <c r="O1194" t="b">
        <f t="shared" si="187"/>
        <v>0</v>
      </c>
      <c r="P1194" t="b">
        <f t="shared" si="188"/>
        <v>0</v>
      </c>
      <c r="Q1194" t="b">
        <f t="shared" si="189"/>
        <v>0</v>
      </c>
    </row>
    <row r="1195" spans="1:17" hidden="1">
      <c r="A1195" s="173">
        <v>36956</v>
      </c>
      <c r="B1195" t="b">
        <f t="shared" si="180"/>
        <v>0</v>
      </c>
      <c r="C1195" t="b">
        <f t="shared" si="181"/>
        <v>0</v>
      </c>
      <c r="D1195" t="b">
        <f t="shared" si="182"/>
        <v>0</v>
      </c>
      <c r="E1195" t="b">
        <f t="shared" si="183"/>
        <v>0</v>
      </c>
      <c r="F1195" t="b">
        <f t="shared" si="184"/>
        <v>0</v>
      </c>
      <c r="L1195" s="173">
        <v>36956</v>
      </c>
      <c r="M1195" t="b">
        <f t="shared" si="185"/>
        <v>0</v>
      </c>
      <c r="N1195" t="b">
        <f t="shared" si="186"/>
        <v>1</v>
      </c>
      <c r="O1195" t="b">
        <f t="shared" si="187"/>
        <v>0</v>
      </c>
      <c r="P1195" t="b">
        <f t="shared" si="188"/>
        <v>0</v>
      </c>
      <c r="Q1195" t="b">
        <f t="shared" si="189"/>
        <v>0</v>
      </c>
    </row>
    <row r="1196" spans="1:17" hidden="1">
      <c r="A1196" s="172">
        <v>37014</v>
      </c>
      <c r="B1196" t="b">
        <f t="shared" si="180"/>
        <v>0</v>
      </c>
      <c r="C1196" t="b">
        <f t="shared" si="181"/>
        <v>0</v>
      </c>
      <c r="D1196" t="b">
        <f t="shared" si="182"/>
        <v>0</v>
      </c>
      <c r="E1196" t="b">
        <f t="shared" si="183"/>
        <v>0</v>
      </c>
      <c r="F1196" t="b">
        <f t="shared" si="184"/>
        <v>1</v>
      </c>
      <c r="L1196" s="172">
        <v>37014</v>
      </c>
      <c r="M1196" t="b">
        <f t="shared" si="185"/>
        <v>0</v>
      </c>
      <c r="N1196" t="b">
        <f t="shared" si="186"/>
        <v>0</v>
      </c>
      <c r="O1196" t="b">
        <f t="shared" si="187"/>
        <v>0</v>
      </c>
      <c r="P1196" t="b">
        <f t="shared" si="188"/>
        <v>0</v>
      </c>
      <c r="Q1196" t="b">
        <f t="shared" si="189"/>
        <v>0</v>
      </c>
    </row>
    <row r="1197" spans="1:17" hidden="1">
      <c r="A1197" s="173">
        <v>37053</v>
      </c>
      <c r="B1197" t="b">
        <f t="shared" si="180"/>
        <v>0</v>
      </c>
      <c r="C1197" t="b">
        <f t="shared" si="181"/>
        <v>0</v>
      </c>
      <c r="D1197" t="b">
        <f t="shared" si="182"/>
        <v>0</v>
      </c>
      <c r="E1197" t="b">
        <f t="shared" si="183"/>
        <v>1</v>
      </c>
      <c r="F1197" t="b">
        <f t="shared" si="184"/>
        <v>0</v>
      </c>
      <c r="L1197" s="173">
        <v>37053</v>
      </c>
      <c r="M1197" t="b">
        <f t="shared" si="185"/>
        <v>0</v>
      </c>
      <c r="N1197" t="b">
        <f t="shared" si="186"/>
        <v>0</v>
      </c>
      <c r="O1197" t="b">
        <f t="shared" si="187"/>
        <v>0</v>
      </c>
      <c r="P1197" t="b">
        <f t="shared" si="188"/>
        <v>0</v>
      </c>
      <c r="Q1197" t="b">
        <f t="shared" si="189"/>
        <v>0</v>
      </c>
    </row>
    <row r="1198" spans="1:17" hidden="1">
      <c r="A1198" s="172">
        <v>37075</v>
      </c>
      <c r="B1198" t="b">
        <f t="shared" si="180"/>
        <v>0</v>
      </c>
      <c r="C1198" t="b">
        <f t="shared" si="181"/>
        <v>0</v>
      </c>
      <c r="D1198" t="b">
        <f t="shared" si="182"/>
        <v>0</v>
      </c>
      <c r="E1198" t="b">
        <f t="shared" si="183"/>
        <v>0</v>
      </c>
      <c r="F1198" t="b">
        <f t="shared" si="184"/>
        <v>0</v>
      </c>
      <c r="L1198" s="172">
        <v>37075</v>
      </c>
      <c r="M1198" t="b">
        <f t="shared" si="185"/>
        <v>1</v>
      </c>
      <c r="N1198" t="b">
        <f t="shared" si="186"/>
        <v>0</v>
      </c>
      <c r="O1198" t="b">
        <f t="shared" si="187"/>
        <v>0</v>
      </c>
      <c r="P1198" t="b">
        <f t="shared" si="188"/>
        <v>0</v>
      </c>
      <c r="Q1198" t="b">
        <f t="shared" si="189"/>
        <v>0</v>
      </c>
    </row>
    <row r="1199" spans="1:17" hidden="1">
      <c r="A1199" s="173">
        <v>37113</v>
      </c>
      <c r="B1199" t="b">
        <f t="shared" si="180"/>
        <v>0</v>
      </c>
      <c r="C1199" t="b">
        <f t="shared" si="181"/>
        <v>0</v>
      </c>
      <c r="D1199" t="b">
        <f t="shared" si="182"/>
        <v>0</v>
      </c>
      <c r="E1199" t="b">
        <f t="shared" si="183"/>
        <v>1</v>
      </c>
      <c r="F1199" t="b">
        <f t="shared" si="184"/>
        <v>0</v>
      </c>
      <c r="L1199" s="173">
        <v>37113</v>
      </c>
      <c r="M1199" t="b">
        <f t="shared" si="185"/>
        <v>0</v>
      </c>
      <c r="N1199" t="b">
        <f t="shared" si="186"/>
        <v>0</v>
      </c>
      <c r="O1199" t="b">
        <f t="shared" si="187"/>
        <v>0</v>
      </c>
      <c r="P1199" t="b">
        <f t="shared" si="188"/>
        <v>0</v>
      </c>
      <c r="Q1199" t="b">
        <f t="shared" si="189"/>
        <v>0</v>
      </c>
    </row>
    <row r="1200" spans="1:17" hidden="1">
      <c r="A1200" s="172">
        <v>37115</v>
      </c>
      <c r="B1200" t="b">
        <f t="shared" si="180"/>
        <v>0</v>
      </c>
      <c r="C1200" t="b">
        <f t="shared" si="181"/>
        <v>0</v>
      </c>
      <c r="D1200" t="b">
        <f t="shared" si="182"/>
        <v>0</v>
      </c>
      <c r="E1200" t="b">
        <f t="shared" si="183"/>
        <v>0</v>
      </c>
      <c r="F1200" t="b">
        <f t="shared" si="184"/>
        <v>0</v>
      </c>
      <c r="L1200" s="172">
        <v>37115</v>
      </c>
      <c r="M1200" t="b">
        <f t="shared" si="185"/>
        <v>1</v>
      </c>
      <c r="N1200" t="b">
        <f t="shared" si="186"/>
        <v>0</v>
      </c>
      <c r="O1200" t="b">
        <f t="shared" si="187"/>
        <v>0</v>
      </c>
      <c r="P1200" t="b">
        <f t="shared" si="188"/>
        <v>0</v>
      </c>
      <c r="Q1200" t="b">
        <f t="shared" si="189"/>
        <v>0</v>
      </c>
    </row>
    <row r="1201" spans="1:17" hidden="1">
      <c r="A1201" s="173">
        <v>37214</v>
      </c>
      <c r="B1201" t="b">
        <f t="shared" si="180"/>
        <v>0</v>
      </c>
      <c r="C1201" t="b">
        <f t="shared" si="181"/>
        <v>0</v>
      </c>
      <c r="D1201" t="b">
        <f t="shared" si="182"/>
        <v>0</v>
      </c>
      <c r="E1201" t="b">
        <f t="shared" si="183"/>
        <v>0</v>
      </c>
      <c r="F1201" t="b">
        <f t="shared" si="184"/>
        <v>1</v>
      </c>
      <c r="L1201" s="173">
        <v>37214</v>
      </c>
      <c r="M1201" t="b">
        <f t="shared" si="185"/>
        <v>0</v>
      </c>
      <c r="N1201" t="b">
        <f t="shared" si="186"/>
        <v>0</v>
      </c>
      <c r="O1201" t="b">
        <f t="shared" si="187"/>
        <v>0</v>
      </c>
      <c r="P1201" t="b">
        <f t="shared" si="188"/>
        <v>0</v>
      </c>
      <c r="Q1201" t="b">
        <f t="shared" si="189"/>
        <v>0</v>
      </c>
    </row>
    <row r="1202" spans="1:17" hidden="1">
      <c r="A1202" s="172">
        <v>37215</v>
      </c>
      <c r="B1202" t="b">
        <f t="shared" si="180"/>
        <v>0</v>
      </c>
      <c r="C1202" t="b">
        <f t="shared" si="181"/>
        <v>0</v>
      </c>
      <c r="D1202" t="b">
        <f t="shared" si="182"/>
        <v>0</v>
      </c>
      <c r="E1202" t="b">
        <f t="shared" si="183"/>
        <v>0</v>
      </c>
      <c r="F1202" t="b">
        <f t="shared" si="184"/>
        <v>0</v>
      </c>
      <c r="L1202" s="172">
        <v>37215</v>
      </c>
      <c r="M1202" t="b">
        <f t="shared" si="185"/>
        <v>1</v>
      </c>
      <c r="N1202" t="b">
        <f t="shared" si="186"/>
        <v>0</v>
      </c>
      <c r="O1202" t="b">
        <f t="shared" si="187"/>
        <v>0</v>
      </c>
      <c r="P1202" t="b">
        <f t="shared" si="188"/>
        <v>0</v>
      </c>
      <c r="Q1202" t="b">
        <f t="shared" si="189"/>
        <v>0</v>
      </c>
    </row>
    <row r="1203" spans="1:17" hidden="1">
      <c r="A1203" s="173">
        <v>37233</v>
      </c>
      <c r="B1203" t="b">
        <f t="shared" si="180"/>
        <v>0</v>
      </c>
      <c r="C1203" t="b">
        <f t="shared" si="181"/>
        <v>0</v>
      </c>
      <c r="D1203" t="b">
        <f t="shared" si="182"/>
        <v>0</v>
      </c>
      <c r="E1203" t="b">
        <f t="shared" si="183"/>
        <v>1</v>
      </c>
      <c r="F1203" t="b">
        <f t="shared" si="184"/>
        <v>0</v>
      </c>
      <c r="L1203" s="173">
        <v>37233</v>
      </c>
      <c r="M1203" t="b">
        <f t="shared" si="185"/>
        <v>0</v>
      </c>
      <c r="N1203" t="b">
        <f t="shared" si="186"/>
        <v>0</v>
      </c>
      <c r="O1203" t="b">
        <f t="shared" si="187"/>
        <v>0</v>
      </c>
      <c r="P1203" t="b">
        <f t="shared" si="188"/>
        <v>0</v>
      </c>
      <c r="Q1203" t="b">
        <f t="shared" si="189"/>
        <v>0</v>
      </c>
    </row>
    <row r="1204" spans="1:17" hidden="1">
      <c r="A1204" s="172">
        <v>37373</v>
      </c>
      <c r="B1204" t="b">
        <f t="shared" si="180"/>
        <v>0</v>
      </c>
      <c r="C1204" t="b">
        <f t="shared" si="181"/>
        <v>0</v>
      </c>
      <c r="D1204" t="b">
        <f t="shared" si="182"/>
        <v>0</v>
      </c>
      <c r="E1204" t="b">
        <f t="shared" si="183"/>
        <v>1</v>
      </c>
      <c r="F1204" t="b">
        <f t="shared" si="184"/>
        <v>0</v>
      </c>
      <c r="L1204" s="172">
        <v>37373</v>
      </c>
      <c r="M1204" t="b">
        <f t="shared" si="185"/>
        <v>0</v>
      </c>
      <c r="N1204" t="b">
        <f t="shared" si="186"/>
        <v>0</v>
      </c>
      <c r="O1204" t="b">
        <f t="shared" si="187"/>
        <v>0</v>
      </c>
      <c r="P1204" t="b">
        <f t="shared" si="188"/>
        <v>0</v>
      </c>
      <c r="Q1204" t="b">
        <f t="shared" si="189"/>
        <v>0</v>
      </c>
    </row>
    <row r="1205" spans="1:17" hidden="1">
      <c r="A1205" s="173">
        <v>37394</v>
      </c>
      <c r="B1205" t="b">
        <f t="shared" si="180"/>
        <v>0</v>
      </c>
      <c r="C1205" t="b">
        <f t="shared" si="181"/>
        <v>0</v>
      </c>
      <c r="D1205" t="b">
        <f t="shared" si="182"/>
        <v>0</v>
      </c>
      <c r="E1205" t="b">
        <f t="shared" si="183"/>
        <v>0</v>
      </c>
      <c r="F1205" t="b">
        <f t="shared" si="184"/>
        <v>1</v>
      </c>
      <c r="L1205" s="173">
        <v>37394</v>
      </c>
      <c r="M1205" t="b">
        <f t="shared" si="185"/>
        <v>0</v>
      </c>
      <c r="N1205" t="b">
        <f t="shared" si="186"/>
        <v>0</v>
      </c>
      <c r="O1205" t="b">
        <f t="shared" si="187"/>
        <v>0</v>
      </c>
      <c r="P1205" t="b">
        <f t="shared" si="188"/>
        <v>0</v>
      </c>
      <c r="Q1205" t="b">
        <f t="shared" si="189"/>
        <v>0</v>
      </c>
    </row>
    <row r="1206" spans="1:17" hidden="1">
      <c r="A1206" s="172">
        <v>37395</v>
      </c>
      <c r="B1206" t="b">
        <f t="shared" si="180"/>
        <v>0</v>
      </c>
      <c r="C1206" t="b">
        <f t="shared" si="181"/>
        <v>0</v>
      </c>
      <c r="D1206" t="b">
        <f t="shared" si="182"/>
        <v>0</v>
      </c>
      <c r="E1206" t="b">
        <f t="shared" si="183"/>
        <v>0</v>
      </c>
      <c r="F1206" t="b">
        <f t="shared" si="184"/>
        <v>0</v>
      </c>
      <c r="L1206" s="172">
        <v>37395</v>
      </c>
      <c r="M1206" t="b">
        <f t="shared" si="185"/>
        <v>1</v>
      </c>
      <c r="N1206" t="b">
        <f t="shared" si="186"/>
        <v>0</v>
      </c>
      <c r="O1206" t="b">
        <f t="shared" si="187"/>
        <v>0</v>
      </c>
      <c r="P1206" t="b">
        <f t="shared" si="188"/>
        <v>0</v>
      </c>
      <c r="Q1206" t="b">
        <f t="shared" si="189"/>
        <v>0</v>
      </c>
    </row>
    <row r="1207" spans="1:17" hidden="1">
      <c r="A1207" s="173">
        <v>37416</v>
      </c>
      <c r="B1207" t="b">
        <f t="shared" si="180"/>
        <v>0</v>
      </c>
      <c r="C1207" t="b">
        <f t="shared" si="181"/>
        <v>0</v>
      </c>
      <c r="D1207" t="b">
        <f t="shared" si="182"/>
        <v>0</v>
      </c>
      <c r="E1207" t="b">
        <f t="shared" si="183"/>
        <v>0</v>
      </c>
      <c r="F1207" t="b">
        <f t="shared" si="184"/>
        <v>0</v>
      </c>
      <c r="L1207" s="173">
        <v>37416</v>
      </c>
      <c r="M1207" t="b">
        <f t="shared" si="185"/>
        <v>0</v>
      </c>
      <c r="N1207" t="b">
        <f t="shared" si="186"/>
        <v>1</v>
      </c>
      <c r="O1207" t="b">
        <f t="shared" si="187"/>
        <v>0</v>
      </c>
      <c r="P1207" t="b">
        <f t="shared" si="188"/>
        <v>0</v>
      </c>
      <c r="Q1207" t="b">
        <f t="shared" si="189"/>
        <v>0</v>
      </c>
    </row>
    <row r="1208" spans="1:17" hidden="1">
      <c r="A1208" s="172">
        <v>37420</v>
      </c>
      <c r="B1208" t="b">
        <f t="shared" si="180"/>
        <v>1</v>
      </c>
      <c r="C1208" t="b">
        <f t="shared" si="181"/>
        <v>0</v>
      </c>
      <c r="D1208" t="b">
        <f t="shared" si="182"/>
        <v>0</v>
      </c>
      <c r="E1208" t="b">
        <f t="shared" si="183"/>
        <v>0</v>
      </c>
      <c r="F1208" t="b">
        <f t="shared" si="184"/>
        <v>0</v>
      </c>
      <c r="L1208" s="172">
        <v>37420</v>
      </c>
      <c r="M1208" t="b">
        <f t="shared" si="185"/>
        <v>0</v>
      </c>
      <c r="N1208" t="b">
        <f t="shared" si="186"/>
        <v>0</v>
      </c>
      <c r="O1208" t="b">
        <f t="shared" si="187"/>
        <v>0</v>
      </c>
      <c r="P1208" t="b">
        <f t="shared" si="188"/>
        <v>0</v>
      </c>
      <c r="Q1208" t="b">
        <f t="shared" si="189"/>
        <v>0</v>
      </c>
    </row>
    <row r="1209" spans="1:17" hidden="1">
      <c r="A1209" s="173">
        <v>37422</v>
      </c>
      <c r="B1209" t="b">
        <f t="shared" si="180"/>
        <v>0</v>
      </c>
      <c r="C1209" t="b">
        <f t="shared" si="181"/>
        <v>0</v>
      </c>
      <c r="D1209" t="b">
        <f t="shared" si="182"/>
        <v>1</v>
      </c>
      <c r="E1209" t="b">
        <f t="shared" si="183"/>
        <v>0</v>
      </c>
      <c r="F1209" t="b">
        <f t="shared" si="184"/>
        <v>0</v>
      </c>
      <c r="L1209" s="173">
        <v>37422</v>
      </c>
      <c r="M1209" t="b">
        <f t="shared" si="185"/>
        <v>0</v>
      </c>
      <c r="N1209" t="b">
        <f t="shared" si="186"/>
        <v>0</v>
      </c>
      <c r="O1209" t="b">
        <f t="shared" si="187"/>
        <v>0</v>
      </c>
      <c r="P1209" t="b">
        <f t="shared" si="188"/>
        <v>0</v>
      </c>
      <c r="Q1209" t="b">
        <f t="shared" si="189"/>
        <v>0</v>
      </c>
    </row>
    <row r="1210" spans="1:17" hidden="1">
      <c r="A1210" s="172">
        <v>37424</v>
      </c>
      <c r="B1210" t="b">
        <f t="shared" si="180"/>
        <v>0</v>
      </c>
      <c r="C1210" t="b">
        <f t="shared" si="181"/>
        <v>0</v>
      </c>
      <c r="D1210" t="b">
        <f t="shared" si="182"/>
        <v>0</v>
      </c>
      <c r="E1210" t="b">
        <f t="shared" si="183"/>
        <v>0</v>
      </c>
      <c r="F1210" t="b">
        <f t="shared" si="184"/>
        <v>1</v>
      </c>
      <c r="L1210" s="172">
        <v>37424</v>
      </c>
      <c r="M1210" t="b">
        <f t="shared" si="185"/>
        <v>0</v>
      </c>
      <c r="N1210" t="b">
        <f t="shared" si="186"/>
        <v>0</v>
      </c>
      <c r="O1210" t="b">
        <f t="shared" si="187"/>
        <v>0</v>
      </c>
      <c r="P1210" t="b">
        <f t="shared" si="188"/>
        <v>0</v>
      </c>
      <c r="Q1210" t="b">
        <f t="shared" si="189"/>
        <v>0</v>
      </c>
    </row>
    <row r="1211" spans="1:17" hidden="1">
      <c r="A1211" s="173">
        <v>37426</v>
      </c>
      <c r="B1211" t="b">
        <f t="shared" si="180"/>
        <v>0</v>
      </c>
      <c r="C1211" t="b">
        <f t="shared" si="181"/>
        <v>0</v>
      </c>
      <c r="D1211" t="b">
        <f t="shared" si="182"/>
        <v>0</v>
      </c>
      <c r="E1211" t="b">
        <f t="shared" si="183"/>
        <v>0</v>
      </c>
      <c r="F1211" t="b">
        <f t="shared" si="184"/>
        <v>0</v>
      </c>
      <c r="L1211" s="173">
        <v>37426</v>
      </c>
      <c r="M1211" t="b">
        <f t="shared" si="185"/>
        <v>0</v>
      </c>
      <c r="N1211" t="b">
        <f t="shared" si="186"/>
        <v>1</v>
      </c>
      <c r="O1211" t="b">
        <f t="shared" si="187"/>
        <v>0</v>
      </c>
      <c r="P1211" t="b">
        <f t="shared" si="188"/>
        <v>0</v>
      </c>
      <c r="Q1211" t="b">
        <f t="shared" si="189"/>
        <v>0</v>
      </c>
    </row>
    <row r="1212" spans="1:17" hidden="1">
      <c r="A1212" s="172">
        <v>37427</v>
      </c>
      <c r="B1212" t="b">
        <f t="shared" si="180"/>
        <v>0</v>
      </c>
      <c r="C1212" t="b">
        <f t="shared" si="181"/>
        <v>0</v>
      </c>
      <c r="D1212" t="b">
        <f t="shared" si="182"/>
        <v>0</v>
      </c>
      <c r="E1212" t="b">
        <f t="shared" si="183"/>
        <v>0</v>
      </c>
      <c r="F1212" t="b">
        <f t="shared" si="184"/>
        <v>0</v>
      </c>
      <c r="L1212" s="172">
        <v>37427</v>
      </c>
      <c r="M1212" t="b">
        <f t="shared" si="185"/>
        <v>0</v>
      </c>
      <c r="N1212" t="b">
        <f t="shared" si="186"/>
        <v>0</v>
      </c>
      <c r="O1212" t="b">
        <f t="shared" si="187"/>
        <v>1</v>
      </c>
      <c r="P1212" t="b">
        <f t="shared" si="188"/>
        <v>0</v>
      </c>
      <c r="Q1212" t="b">
        <f t="shared" si="189"/>
        <v>0</v>
      </c>
    </row>
    <row r="1213" spans="1:17" hidden="1">
      <c r="A1213" s="173">
        <v>37430</v>
      </c>
      <c r="B1213" t="b">
        <f t="shared" si="180"/>
        <v>1</v>
      </c>
      <c r="C1213" t="b">
        <f t="shared" si="181"/>
        <v>0</v>
      </c>
      <c r="D1213" t="b">
        <f t="shared" si="182"/>
        <v>0</v>
      </c>
      <c r="E1213" t="b">
        <f t="shared" si="183"/>
        <v>0</v>
      </c>
      <c r="F1213" t="b">
        <f t="shared" si="184"/>
        <v>0</v>
      </c>
      <c r="L1213" s="173">
        <v>37430</v>
      </c>
      <c r="M1213" t="b">
        <f t="shared" si="185"/>
        <v>0</v>
      </c>
      <c r="N1213" t="b">
        <f t="shared" si="186"/>
        <v>0</v>
      </c>
      <c r="O1213" t="b">
        <f t="shared" si="187"/>
        <v>0</v>
      </c>
      <c r="P1213" t="b">
        <f t="shared" si="188"/>
        <v>0</v>
      </c>
      <c r="Q1213" t="b">
        <f t="shared" si="189"/>
        <v>0</v>
      </c>
    </row>
    <row r="1214" spans="1:17" hidden="1">
      <c r="A1214" s="172">
        <v>37434</v>
      </c>
      <c r="B1214" t="b">
        <f t="shared" si="180"/>
        <v>0</v>
      </c>
      <c r="C1214" t="b">
        <f t="shared" si="181"/>
        <v>0</v>
      </c>
      <c r="D1214" t="b">
        <f t="shared" si="182"/>
        <v>0</v>
      </c>
      <c r="E1214" t="b">
        <f t="shared" si="183"/>
        <v>0</v>
      </c>
      <c r="F1214" t="b">
        <f t="shared" si="184"/>
        <v>1</v>
      </c>
      <c r="L1214" s="172">
        <v>37434</v>
      </c>
      <c r="M1214" t="b">
        <f t="shared" si="185"/>
        <v>0</v>
      </c>
      <c r="N1214" t="b">
        <f t="shared" si="186"/>
        <v>0</v>
      </c>
      <c r="O1214" t="b">
        <f t="shared" si="187"/>
        <v>0</v>
      </c>
      <c r="P1214" t="b">
        <f t="shared" si="188"/>
        <v>0</v>
      </c>
      <c r="Q1214" t="b">
        <f t="shared" si="189"/>
        <v>0</v>
      </c>
    </row>
    <row r="1215" spans="1:17" hidden="1">
      <c r="A1215" s="173">
        <v>37440</v>
      </c>
      <c r="B1215" t="b">
        <f t="shared" si="180"/>
        <v>1</v>
      </c>
      <c r="C1215" t="b">
        <f t="shared" si="181"/>
        <v>0</v>
      </c>
      <c r="D1215" t="b">
        <f t="shared" si="182"/>
        <v>0</v>
      </c>
      <c r="E1215" t="b">
        <f t="shared" si="183"/>
        <v>0</v>
      </c>
      <c r="F1215" t="b">
        <f t="shared" si="184"/>
        <v>0</v>
      </c>
      <c r="L1215" s="173">
        <v>37440</v>
      </c>
      <c r="M1215" t="b">
        <f t="shared" si="185"/>
        <v>0</v>
      </c>
      <c r="N1215" t="b">
        <f t="shared" si="186"/>
        <v>0</v>
      </c>
      <c r="O1215" t="b">
        <f t="shared" si="187"/>
        <v>0</v>
      </c>
      <c r="P1215" t="b">
        <f t="shared" si="188"/>
        <v>0</v>
      </c>
      <c r="Q1215" t="b">
        <f t="shared" si="189"/>
        <v>0</v>
      </c>
    </row>
    <row r="1216" spans="1:17" hidden="1">
      <c r="A1216" s="172">
        <v>37456</v>
      </c>
      <c r="B1216" t="b">
        <f t="shared" si="180"/>
        <v>0</v>
      </c>
      <c r="C1216" t="b">
        <f t="shared" si="181"/>
        <v>0</v>
      </c>
      <c r="D1216" t="b">
        <f t="shared" si="182"/>
        <v>0</v>
      </c>
      <c r="E1216" t="b">
        <f t="shared" si="183"/>
        <v>0</v>
      </c>
      <c r="F1216" t="b">
        <f t="shared" si="184"/>
        <v>0</v>
      </c>
      <c r="L1216" s="172">
        <v>37456</v>
      </c>
      <c r="M1216" t="b">
        <f t="shared" si="185"/>
        <v>0</v>
      </c>
      <c r="N1216" t="b">
        <f t="shared" si="186"/>
        <v>1</v>
      </c>
      <c r="O1216" t="b">
        <f t="shared" si="187"/>
        <v>0</v>
      </c>
      <c r="P1216" t="b">
        <f t="shared" si="188"/>
        <v>0</v>
      </c>
      <c r="Q1216" t="b">
        <f t="shared" si="189"/>
        <v>0</v>
      </c>
    </row>
    <row r="1217" spans="1:17" hidden="1">
      <c r="A1217" s="173">
        <v>37473</v>
      </c>
      <c r="B1217" t="b">
        <f t="shared" si="180"/>
        <v>0</v>
      </c>
      <c r="C1217" t="b">
        <f t="shared" si="181"/>
        <v>0</v>
      </c>
      <c r="D1217" t="b">
        <f t="shared" si="182"/>
        <v>0</v>
      </c>
      <c r="E1217" t="b">
        <f t="shared" si="183"/>
        <v>1</v>
      </c>
      <c r="F1217" t="b">
        <f t="shared" si="184"/>
        <v>0</v>
      </c>
      <c r="L1217" s="173">
        <v>37473</v>
      </c>
      <c r="M1217" t="b">
        <f t="shared" si="185"/>
        <v>0</v>
      </c>
      <c r="N1217" t="b">
        <f t="shared" si="186"/>
        <v>0</v>
      </c>
      <c r="O1217" t="b">
        <f t="shared" si="187"/>
        <v>0</v>
      </c>
      <c r="P1217" t="b">
        <f t="shared" si="188"/>
        <v>0</v>
      </c>
      <c r="Q1217" t="b">
        <f t="shared" si="189"/>
        <v>0</v>
      </c>
    </row>
    <row r="1218" spans="1:17" hidden="1">
      <c r="A1218" s="172">
        <v>37497</v>
      </c>
      <c r="B1218" t="b">
        <f t="shared" si="180"/>
        <v>0</v>
      </c>
      <c r="C1218" t="b">
        <f t="shared" si="181"/>
        <v>0</v>
      </c>
      <c r="D1218" t="b">
        <f t="shared" si="182"/>
        <v>0</v>
      </c>
      <c r="E1218" t="b">
        <f t="shared" si="183"/>
        <v>0</v>
      </c>
      <c r="F1218" t="b">
        <f t="shared" si="184"/>
        <v>0</v>
      </c>
      <c r="L1218" s="172">
        <v>37497</v>
      </c>
      <c r="M1218" t="b">
        <f t="shared" si="185"/>
        <v>0</v>
      </c>
      <c r="N1218" t="b">
        <f t="shared" si="186"/>
        <v>0</v>
      </c>
      <c r="O1218" t="b">
        <f t="shared" si="187"/>
        <v>1</v>
      </c>
      <c r="P1218" t="b">
        <f t="shared" si="188"/>
        <v>0</v>
      </c>
      <c r="Q1218" t="b">
        <f t="shared" si="189"/>
        <v>0</v>
      </c>
    </row>
    <row r="1219" spans="1:17" hidden="1">
      <c r="A1219" s="173">
        <v>37553</v>
      </c>
      <c r="B1219" t="b">
        <f t="shared" ref="B1219:B1282" si="190">+RIGHT(A1219,1)="0"</f>
        <v>0</v>
      </c>
      <c r="C1219" t="b">
        <f t="shared" ref="C1219:C1282" si="191">+RIGHT(A1219,1)="1"</f>
        <v>0</v>
      </c>
      <c r="D1219" t="b">
        <f t="shared" ref="D1219:D1282" si="192">+RIGHT(A1219,1)="2"</f>
        <v>0</v>
      </c>
      <c r="E1219" t="b">
        <f t="shared" ref="E1219:E1282" si="193">+RIGHT(A1219,1)="3"</f>
        <v>1</v>
      </c>
      <c r="F1219" t="b">
        <f t="shared" ref="F1219:F1282" si="194">+RIGHT(A1219,1)="4"</f>
        <v>0</v>
      </c>
      <c r="L1219" s="173">
        <v>37553</v>
      </c>
      <c r="M1219" t="b">
        <f t="shared" ref="M1219:M1282" si="195">+RIGHT(L1219,1)="5"</f>
        <v>0</v>
      </c>
      <c r="N1219" t="b">
        <f t="shared" ref="N1219:N1282" si="196">+RIGHT(L1219,1)="6"</f>
        <v>0</v>
      </c>
      <c r="O1219" t="b">
        <f t="shared" ref="O1219:O1282" si="197">+RIGHT(L1219,1)="7"</f>
        <v>0</v>
      </c>
      <c r="P1219" t="b">
        <f t="shared" ref="P1219:P1282" si="198">+RIGHT(L1219,1)="8"</f>
        <v>0</v>
      </c>
      <c r="Q1219" t="b">
        <f t="shared" ref="Q1219:Q1282" si="199">+RIGHT(L1219,1)="9"</f>
        <v>0</v>
      </c>
    </row>
    <row r="1220" spans="1:17" hidden="1">
      <c r="A1220" s="172">
        <v>37554</v>
      </c>
      <c r="B1220" t="b">
        <f t="shared" si="190"/>
        <v>0</v>
      </c>
      <c r="C1220" t="b">
        <f t="shared" si="191"/>
        <v>0</v>
      </c>
      <c r="D1220" t="b">
        <f t="shared" si="192"/>
        <v>0</v>
      </c>
      <c r="E1220" t="b">
        <f t="shared" si="193"/>
        <v>0</v>
      </c>
      <c r="F1220" t="b">
        <f t="shared" si="194"/>
        <v>1</v>
      </c>
      <c r="L1220" s="172">
        <v>37554</v>
      </c>
      <c r="M1220" t="b">
        <f t="shared" si="195"/>
        <v>0</v>
      </c>
      <c r="N1220" t="b">
        <f t="shared" si="196"/>
        <v>0</v>
      </c>
      <c r="O1220" t="b">
        <f t="shared" si="197"/>
        <v>0</v>
      </c>
      <c r="P1220" t="b">
        <f t="shared" si="198"/>
        <v>0</v>
      </c>
      <c r="Q1220" t="b">
        <f t="shared" si="199"/>
        <v>0</v>
      </c>
    </row>
    <row r="1221" spans="1:17" hidden="1">
      <c r="A1221" s="173">
        <v>37613</v>
      </c>
      <c r="B1221" t="b">
        <f t="shared" si="190"/>
        <v>0</v>
      </c>
      <c r="C1221" t="b">
        <f t="shared" si="191"/>
        <v>0</v>
      </c>
      <c r="D1221" t="b">
        <f t="shared" si="192"/>
        <v>0</v>
      </c>
      <c r="E1221" t="b">
        <f t="shared" si="193"/>
        <v>1</v>
      </c>
      <c r="F1221" t="b">
        <f t="shared" si="194"/>
        <v>0</v>
      </c>
      <c r="L1221" s="173">
        <v>37613</v>
      </c>
      <c r="M1221" t="b">
        <f t="shared" si="195"/>
        <v>0</v>
      </c>
      <c r="N1221" t="b">
        <f t="shared" si="196"/>
        <v>0</v>
      </c>
      <c r="O1221" t="b">
        <f t="shared" si="197"/>
        <v>0</v>
      </c>
      <c r="P1221" t="b">
        <f t="shared" si="198"/>
        <v>0</v>
      </c>
      <c r="Q1221" t="b">
        <f t="shared" si="199"/>
        <v>0</v>
      </c>
    </row>
    <row r="1222" spans="1:17" hidden="1">
      <c r="A1222" s="172">
        <v>37653</v>
      </c>
      <c r="B1222" t="b">
        <f t="shared" si="190"/>
        <v>0</v>
      </c>
      <c r="C1222" t="b">
        <f t="shared" si="191"/>
        <v>0</v>
      </c>
      <c r="D1222" t="b">
        <f t="shared" si="192"/>
        <v>0</v>
      </c>
      <c r="E1222" t="b">
        <f t="shared" si="193"/>
        <v>1</v>
      </c>
      <c r="F1222" t="b">
        <f t="shared" si="194"/>
        <v>0</v>
      </c>
      <c r="L1222" s="172">
        <v>37653</v>
      </c>
      <c r="M1222" t="b">
        <f t="shared" si="195"/>
        <v>0</v>
      </c>
      <c r="N1222" t="b">
        <f t="shared" si="196"/>
        <v>0</v>
      </c>
      <c r="O1222" t="b">
        <f t="shared" si="197"/>
        <v>0</v>
      </c>
      <c r="P1222" t="b">
        <f t="shared" si="198"/>
        <v>0</v>
      </c>
      <c r="Q1222" t="b">
        <f t="shared" si="199"/>
        <v>0</v>
      </c>
    </row>
    <row r="1223" spans="1:17" hidden="1">
      <c r="A1223" s="173">
        <v>37673</v>
      </c>
      <c r="B1223" t="b">
        <f t="shared" si="190"/>
        <v>0</v>
      </c>
      <c r="C1223" t="b">
        <f t="shared" si="191"/>
        <v>0</v>
      </c>
      <c r="D1223" t="b">
        <f t="shared" si="192"/>
        <v>0</v>
      </c>
      <c r="E1223" t="b">
        <f t="shared" si="193"/>
        <v>1</v>
      </c>
      <c r="F1223" t="b">
        <f t="shared" si="194"/>
        <v>0</v>
      </c>
      <c r="L1223" s="173">
        <v>37673</v>
      </c>
      <c r="M1223" t="b">
        <f t="shared" si="195"/>
        <v>0</v>
      </c>
      <c r="N1223" t="b">
        <f t="shared" si="196"/>
        <v>0</v>
      </c>
      <c r="O1223" t="b">
        <f t="shared" si="197"/>
        <v>0</v>
      </c>
      <c r="P1223" t="b">
        <f t="shared" si="198"/>
        <v>0</v>
      </c>
      <c r="Q1223" t="b">
        <f t="shared" si="199"/>
        <v>0</v>
      </c>
    </row>
    <row r="1224" spans="1:17" hidden="1">
      <c r="A1224" s="172">
        <v>37774</v>
      </c>
      <c r="B1224" t="b">
        <f t="shared" si="190"/>
        <v>0</v>
      </c>
      <c r="C1224" t="b">
        <f t="shared" si="191"/>
        <v>0</v>
      </c>
      <c r="D1224" t="b">
        <f t="shared" si="192"/>
        <v>0</v>
      </c>
      <c r="E1224" t="b">
        <f t="shared" si="193"/>
        <v>0</v>
      </c>
      <c r="F1224" t="b">
        <f t="shared" si="194"/>
        <v>1</v>
      </c>
      <c r="L1224" s="172">
        <v>37774</v>
      </c>
      <c r="M1224" t="b">
        <f t="shared" si="195"/>
        <v>0</v>
      </c>
      <c r="N1224" t="b">
        <f t="shared" si="196"/>
        <v>0</v>
      </c>
      <c r="O1224" t="b">
        <f t="shared" si="197"/>
        <v>0</v>
      </c>
      <c r="P1224" t="b">
        <f t="shared" si="198"/>
        <v>0</v>
      </c>
      <c r="Q1224" t="b">
        <f t="shared" si="199"/>
        <v>0</v>
      </c>
    </row>
    <row r="1225" spans="1:17" hidden="1">
      <c r="A1225" s="173">
        <v>37933</v>
      </c>
      <c r="B1225" t="b">
        <f t="shared" si="190"/>
        <v>0</v>
      </c>
      <c r="C1225" t="b">
        <f t="shared" si="191"/>
        <v>0</v>
      </c>
      <c r="D1225" t="b">
        <f t="shared" si="192"/>
        <v>0</v>
      </c>
      <c r="E1225" t="b">
        <f t="shared" si="193"/>
        <v>1</v>
      </c>
      <c r="F1225" t="b">
        <f t="shared" si="194"/>
        <v>0</v>
      </c>
      <c r="L1225" s="173">
        <v>37933</v>
      </c>
      <c r="M1225" t="b">
        <f t="shared" si="195"/>
        <v>0</v>
      </c>
      <c r="N1225" t="b">
        <f t="shared" si="196"/>
        <v>0</v>
      </c>
      <c r="O1225" t="b">
        <f t="shared" si="197"/>
        <v>0</v>
      </c>
      <c r="P1225" t="b">
        <f t="shared" si="198"/>
        <v>0</v>
      </c>
      <c r="Q1225" t="b">
        <f t="shared" si="199"/>
        <v>0</v>
      </c>
    </row>
    <row r="1226" spans="1:17" hidden="1">
      <c r="A1226" s="172">
        <v>37934</v>
      </c>
      <c r="B1226" t="b">
        <f t="shared" si="190"/>
        <v>0</v>
      </c>
      <c r="C1226" t="b">
        <f t="shared" si="191"/>
        <v>0</v>
      </c>
      <c r="D1226" t="b">
        <f t="shared" si="192"/>
        <v>0</v>
      </c>
      <c r="E1226" t="b">
        <f t="shared" si="193"/>
        <v>0</v>
      </c>
      <c r="F1226" t="b">
        <f t="shared" si="194"/>
        <v>1</v>
      </c>
      <c r="L1226" s="172">
        <v>37934</v>
      </c>
      <c r="M1226" t="b">
        <f t="shared" si="195"/>
        <v>0</v>
      </c>
      <c r="N1226" t="b">
        <f t="shared" si="196"/>
        <v>0</v>
      </c>
      <c r="O1226" t="b">
        <f t="shared" si="197"/>
        <v>0</v>
      </c>
      <c r="P1226" t="b">
        <f t="shared" si="198"/>
        <v>0</v>
      </c>
      <c r="Q1226" t="b">
        <f t="shared" si="199"/>
        <v>0</v>
      </c>
    </row>
    <row r="1227" spans="1:17" hidden="1">
      <c r="A1227" s="173">
        <v>38093</v>
      </c>
      <c r="B1227" t="b">
        <f t="shared" si="190"/>
        <v>0</v>
      </c>
      <c r="C1227" t="b">
        <f t="shared" si="191"/>
        <v>0</v>
      </c>
      <c r="D1227" t="b">
        <f t="shared" si="192"/>
        <v>0</v>
      </c>
      <c r="E1227" t="b">
        <f t="shared" si="193"/>
        <v>1</v>
      </c>
      <c r="F1227" t="b">
        <f t="shared" si="194"/>
        <v>0</v>
      </c>
      <c r="L1227" s="173">
        <v>38093</v>
      </c>
      <c r="M1227" t="b">
        <f t="shared" si="195"/>
        <v>0</v>
      </c>
      <c r="N1227" t="b">
        <f t="shared" si="196"/>
        <v>0</v>
      </c>
      <c r="O1227" t="b">
        <f t="shared" si="197"/>
        <v>0</v>
      </c>
      <c r="P1227" t="b">
        <f t="shared" si="198"/>
        <v>0</v>
      </c>
      <c r="Q1227" t="b">
        <f t="shared" si="199"/>
        <v>0</v>
      </c>
    </row>
    <row r="1228" spans="1:17" hidden="1">
      <c r="A1228" s="172">
        <v>38153</v>
      </c>
      <c r="B1228" t="b">
        <f t="shared" si="190"/>
        <v>0</v>
      </c>
      <c r="C1228" t="b">
        <f t="shared" si="191"/>
        <v>0</v>
      </c>
      <c r="D1228" t="b">
        <f t="shared" si="192"/>
        <v>0</v>
      </c>
      <c r="E1228" t="b">
        <f t="shared" si="193"/>
        <v>1</v>
      </c>
      <c r="F1228" t="b">
        <f t="shared" si="194"/>
        <v>0</v>
      </c>
      <c r="L1228" s="172">
        <v>38153</v>
      </c>
      <c r="M1228" t="b">
        <f t="shared" si="195"/>
        <v>0</v>
      </c>
      <c r="N1228" t="b">
        <f t="shared" si="196"/>
        <v>0</v>
      </c>
      <c r="O1228" t="b">
        <f t="shared" si="197"/>
        <v>0</v>
      </c>
      <c r="P1228" t="b">
        <f t="shared" si="198"/>
        <v>0</v>
      </c>
      <c r="Q1228" t="b">
        <f t="shared" si="199"/>
        <v>0</v>
      </c>
    </row>
    <row r="1229" spans="1:17" hidden="1">
      <c r="A1229" s="173">
        <v>38194</v>
      </c>
      <c r="B1229" t="b">
        <f t="shared" si="190"/>
        <v>0</v>
      </c>
      <c r="C1229" t="b">
        <f t="shared" si="191"/>
        <v>0</v>
      </c>
      <c r="D1229" t="b">
        <f t="shared" si="192"/>
        <v>0</v>
      </c>
      <c r="E1229" t="b">
        <f t="shared" si="193"/>
        <v>0</v>
      </c>
      <c r="F1229" t="b">
        <f t="shared" si="194"/>
        <v>1</v>
      </c>
      <c r="L1229" s="173">
        <v>38194</v>
      </c>
      <c r="M1229" t="b">
        <f t="shared" si="195"/>
        <v>0</v>
      </c>
      <c r="N1229" t="b">
        <f t="shared" si="196"/>
        <v>0</v>
      </c>
      <c r="O1229" t="b">
        <f t="shared" si="197"/>
        <v>0</v>
      </c>
      <c r="P1229" t="b">
        <f t="shared" si="198"/>
        <v>0</v>
      </c>
      <c r="Q1229" t="b">
        <f t="shared" si="199"/>
        <v>0</v>
      </c>
    </row>
    <row r="1230" spans="1:17" hidden="1">
      <c r="A1230" s="172">
        <v>38234</v>
      </c>
      <c r="B1230" t="b">
        <f t="shared" si="190"/>
        <v>0</v>
      </c>
      <c r="C1230" t="b">
        <f t="shared" si="191"/>
        <v>0</v>
      </c>
      <c r="D1230" t="b">
        <f t="shared" si="192"/>
        <v>0</v>
      </c>
      <c r="E1230" t="b">
        <f t="shared" si="193"/>
        <v>0</v>
      </c>
      <c r="F1230" t="b">
        <f t="shared" si="194"/>
        <v>1</v>
      </c>
      <c r="L1230" s="172">
        <v>38234</v>
      </c>
      <c r="M1230" t="b">
        <f t="shared" si="195"/>
        <v>0</v>
      </c>
      <c r="N1230" t="b">
        <f t="shared" si="196"/>
        <v>0</v>
      </c>
      <c r="O1230" t="b">
        <f t="shared" si="197"/>
        <v>0</v>
      </c>
      <c r="P1230" t="b">
        <f t="shared" si="198"/>
        <v>0</v>
      </c>
      <c r="Q1230" t="b">
        <f t="shared" si="199"/>
        <v>0</v>
      </c>
    </row>
    <row r="1231" spans="1:17" hidden="1">
      <c r="A1231" s="173">
        <v>38333</v>
      </c>
      <c r="B1231" t="b">
        <f t="shared" si="190"/>
        <v>0</v>
      </c>
      <c r="C1231" t="b">
        <f t="shared" si="191"/>
        <v>0</v>
      </c>
      <c r="D1231" t="b">
        <f t="shared" si="192"/>
        <v>0</v>
      </c>
      <c r="E1231" t="b">
        <f t="shared" si="193"/>
        <v>1</v>
      </c>
      <c r="F1231" t="b">
        <f t="shared" si="194"/>
        <v>0</v>
      </c>
      <c r="L1231" s="173">
        <v>38333</v>
      </c>
      <c r="M1231" t="b">
        <f t="shared" si="195"/>
        <v>0</v>
      </c>
      <c r="N1231" t="b">
        <f t="shared" si="196"/>
        <v>0</v>
      </c>
      <c r="O1231" t="b">
        <f t="shared" si="197"/>
        <v>0</v>
      </c>
      <c r="P1231" t="b">
        <f t="shared" si="198"/>
        <v>0</v>
      </c>
      <c r="Q1231" t="b">
        <f t="shared" si="199"/>
        <v>0</v>
      </c>
    </row>
    <row r="1232" spans="1:17" hidden="1">
      <c r="A1232" s="172">
        <v>38334</v>
      </c>
      <c r="B1232" t="b">
        <f t="shared" si="190"/>
        <v>0</v>
      </c>
      <c r="C1232" t="b">
        <f t="shared" si="191"/>
        <v>0</v>
      </c>
      <c r="D1232" t="b">
        <f t="shared" si="192"/>
        <v>0</v>
      </c>
      <c r="E1232" t="b">
        <f t="shared" si="193"/>
        <v>0</v>
      </c>
      <c r="F1232" t="b">
        <f t="shared" si="194"/>
        <v>1</v>
      </c>
      <c r="L1232" s="172">
        <v>38334</v>
      </c>
      <c r="M1232" t="b">
        <f t="shared" si="195"/>
        <v>0</v>
      </c>
      <c r="N1232" t="b">
        <f t="shared" si="196"/>
        <v>0</v>
      </c>
      <c r="O1232" t="b">
        <f t="shared" si="197"/>
        <v>0</v>
      </c>
      <c r="P1232" t="b">
        <f t="shared" si="198"/>
        <v>0</v>
      </c>
      <c r="Q1232" t="b">
        <f t="shared" si="199"/>
        <v>0</v>
      </c>
    </row>
    <row r="1233" spans="1:17" hidden="1">
      <c r="A1233" s="173">
        <v>38401</v>
      </c>
      <c r="B1233" t="b">
        <f t="shared" si="190"/>
        <v>0</v>
      </c>
      <c r="C1233" t="b">
        <f t="shared" si="191"/>
        <v>1</v>
      </c>
      <c r="D1233" t="b">
        <f t="shared" si="192"/>
        <v>0</v>
      </c>
      <c r="E1233" t="b">
        <f t="shared" si="193"/>
        <v>0</v>
      </c>
      <c r="F1233" t="b">
        <f t="shared" si="194"/>
        <v>0</v>
      </c>
      <c r="L1233" s="173">
        <v>38401</v>
      </c>
      <c r="M1233" t="b">
        <f t="shared" si="195"/>
        <v>0</v>
      </c>
      <c r="N1233" t="b">
        <f t="shared" si="196"/>
        <v>0</v>
      </c>
      <c r="O1233" t="b">
        <f t="shared" si="197"/>
        <v>0</v>
      </c>
      <c r="P1233" t="b">
        <f t="shared" si="198"/>
        <v>0</v>
      </c>
      <c r="Q1233" t="b">
        <f t="shared" si="199"/>
        <v>0</v>
      </c>
    </row>
    <row r="1234" spans="1:17" hidden="1">
      <c r="A1234" s="172">
        <v>38423</v>
      </c>
      <c r="B1234" t="b">
        <f t="shared" si="190"/>
        <v>0</v>
      </c>
      <c r="C1234" t="b">
        <f t="shared" si="191"/>
        <v>0</v>
      </c>
      <c r="D1234" t="b">
        <f t="shared" si="192"/>
        <v>0</v>
      </c>
      <c r="E1234" t="b">
        <f t="shared" si="193"/>
        <v>1</v>
      </c>
      <c r="F1234" t="b">
        <f t="shared" si="194"/>
        <v>0</v>
      </c>
      <c r="L1234" s="172">
        <v>38423</v>
      </c>
      <c r="M1234" t="b">
        <f t="shared" si="195"/>
        <v>0</v>
      </c>
      <c r="N1234" t="b">
        <f t="shared" si="196"/>
        <v>0</v>
      </c>
      <c r="O1234" t="b">
        <f t="shared" si="197"/>
        <v>0</v>
      </c>
      <c r="P1234" t="b">
        <f t="shared" si="198"/>
        <v>0</v>
      </c>
      <c r="Q1234" t="b">
        <f t="shared" si="199"/>
        <v>0</v>
      </c>
    </row>
    <row r="1235" spans="1:17" hidden="1">
      <c r="A1235" s="173">
        <v>38440</v>
      </c>
      <c r="B1235" t="b">
        <f t="shared" si="190"/>
        <v>1</v>
      </c>
      <c r="C1235" t="b">
        <f t="shared" si="191"/>
        <v>0</v>
      </c>
      <c r="D1235" t="b">
        <f t="shared" si="192"/>
        <v>0</v>
      </c>
      <c r="E1235" t="b">
        <f t="shared" si="193"/>
        <v>0</v>
      </c>
      <c r="F1235" t="b">
        <f t="shared" si="194"/>
        <v>0</v>
      </c>
      <c r="L1235" s="173">
        <v>38440</v>
      </c>
      <c r="M1235" t="b">
        <f t="shared" si="195"/>
        <v>0</v>
      </c>
      <c r="N1235" t="b">
        <f t="shared" si="196"/>
        <v>0</v>
      </c>
      <c r="O1235" t="b">
        <f t="shared" si="197"/>
        <v>0</v>
      </c>
      <c r="P1235" t="b">
        <f t="shared" si="198"/>
        <v>0</v>
      </c>
      <c r="Q1235" t="b">
        <f t="shared" si="199"/>
        <v>0</v>
      </c>
    </row>
    <row r="1236" spans="1:17" hidden="1">
      <c r="A1236" s="172">
        <v>38621</v>
      </c>
      <c r="B1236" t="b">
        <f t="shared" si="190"/>
        <v>0</v>
      </c>
      <c r="C1236" t="b">
        <f t="shared" si="191"/>
        <v>1</v>
      </c>
      <c r="D1236" t="b">
        <f t="shared" si="192"/>
        <v>0</v>
      </c>
      <c r="E1236" t="b">
        <f t="shared" si="193"/>
        <v>0</v>
      </c>
      <c r="F1236" t="b">
        <f t="shared" si="194"/>
        <v>0</v>
      </c>
      <c r="L1236" s="172">
        <v>38621</v>
      </c>
      <c r="M1236" t="b">
        <f t="shared" si="195"/>
        <v>0</v>
      </c>
      <c r="N1236" t="b">
        <f t="shared" si="196"/>
        <v>0</v>
      </c>
      <c r="O1236" t="b">
        <f t="shared" si="197"/>
        <v>0</v>
      </c>
      <c r="P1236" t="b">
        <f t="shared" si="198"/>
        <v>0</v>
      </c>
      <c r="Q1236" t="b">
        <f t="shared" si="199"/>
        <v>0</v>
      </c>
    </row>
    <row r="1237" spans="1:17" hidden="1">
      <c r="A1237" s="173">
        <v>38622</v>
      </c>
      <c r="B1237" t="b">
        <f t="shared" si="190"/>
        <v>0</v>
      </c>
      <c r="C1237" t="b">
        <f t="shared" si="191"/>
        <v>0</v>
      </c>
      <c r="D1237" t="b">
        <f t="shared" si="192"/>
        <v>1</v>
      </c>
      <c r="E1237" t="b">
        <f t="shared" si="193"/>
        <v>0</v>
      </c>
      <c r="F1237" t="b">
        <f t="shared" si="194"/>
        <v>0</v>
      </c>
      <c r="L1237" s="173">
        <v>38622</v>
      </c>
      <c r="M1237" t="b">
        <f t="shared" si="195"/>
        <v>0</v>
      </c>
      <c r="N1237" t="b">
        <f t="shared" si="196"/>
        <v>0</v>
      </c>
      <c r="O1237" t="b">
        <f t="shared" si="197"/>
        <v>0</v>
      </c>
      <c r="P1237" t="b">
        <f t="shared" si="198"/>
        <v>0</v>
      </c>
      <c r="Q1237" t="b">
        <f t="shared" si="199"/>
        <v>0</v>
      </c>
    </row>
    <row r="1238" spans="1:17" hidden="1">
      <c r="A1238" s="172">
        <v>38643</v>
      </c>
      <c r="B1238" t="b">
        <f t="shared" si="190"/>
        <v>0</v>
      </c>
      <c r="C1238" t="b">
        <f t="shared" si="191"/>
        <v>0</v>
      </c>
      <c r="D1238" t="b">
        <f t="shared" si="192"/>
        <v>0</v>
      </c>
      <c r="E1238" t="b">
        <f t="shared" si="193"/>
        <v>1</v>
      </c>
      <c r="F1238" t="b">
        <f t="shared" si="194"/>
        <v>0</v>
      </c>
      <c r="L1238" s="172">
        <v>38643</v>
      </c>
      <c r="M1238" t="b">
        <f t="shared" si="195"/>
        <v>0</v>
      </c>
      <c r="N1238" t="b">
        <f t="shared" si="196"/>
        <v>0</v>
      </c>
      <c r="O1238" t="b">
        <f t="shared" si="197"/>
        <v>0</v>
      </c>
      <c r="P1238" t="b">
        <f t="shared" si="198"/>
        <v>0</v>
      </c>
      <c r="Q1238" t="b">
        <f t="shared" si="199"/>
        <v>0</v>
      </c>
    </row>
    <row r="1239" spans="1:17" hidden="1">
      <c r="A1239" s="173">
        <v>38664</v>
      </c>
      <c r="B1239" t="b">
        <f t="shared" si="190"/>
        <v>0</v>
      </c>
      <c r="C1239" t="b">
        <f t="shared" si="191"/>
        <v>0</v>
      </c>
      <c r="D1239" t="b">
        <f t="shared" si="192"/>
        <v>0</v>
      </c>
      <c r="E1239" t="b">
        <f t="shared" si="193"/>
        <v>0</v>
      </c>
      <c r="F1239" t="b">
        <f t="shared" si="194"/>
        <v>1</v>
      </c>
      <c r="L1239" s="173">
        <v>38664</v>
      </c>
      <c r="M1239" t="b">
        <f t="shared" si="195"/>
        <v>0</v>
      </c>
      <c r="N1239" t="b">
        <f t="shared" si="196"/>
        <v>0</v>
      </c>
      <c r="O1239" t="b">
        <f t="shared" si="197"/>
        <v>0</v>
      </c>
      <c r="P1239" t="b">
        <f t="shared" si="198"/>
        <v>0</v>
      </c>
      <c r="Q1239" t="b">
        <f t="shared" si="199"/>
        <v>0</v>
      </c>
    </row>
    <row r="1240" spans="1:17" hidden="1">
      <c r="A1240" s="172">
        <v>38666</v>
      </c>
      <c r="B1240" t="b">
        <f t="shared" si="190"/>
        <v>0</v>
      </c>
      <c r="C1240" t="b">
        <f t="shared" si="191"/>
        <v>0</v>
      </c>
      <c r="D1240" t="b">
        <f t="shared" si="192"/>
        <v>0</v>
      </c>
      <c r="E1240" t="b">
        <f t="shared" si="193"/>
        <v>0</v>
      </c>
      <c r="F1240" t="b">
        <f t="shared" si="194"/>
        <v>0</v>
      </c>
      <c r="L1240" s="172">
        <v>38666</v>
      </c>
      <c r="M1240" t="b">
        <f t="shared" si="195"/>
        <v>0</v>
      </c>
      <c r="N1240" t="b">
        <f t="shared" si="196"/>
        <v>1</v>
      </c>
      <c r="O1240" t="b">
        <f t="shared" si="197"/>
        <v>0</v>
      </c>
      <c r="P1240" t="b">
        <f t="shared" si="198"/>
        <v>0</v>
      </c>
      <c r="Q1240" t="b">
        <f t="shared" si="199"/>
        <v>0</v>
      </c>
    </row>
    <row r="1241" spans="1:17" hidden="1">
      <c r="A1241" s="173">
        <v>38668</v>
      </c>
      <c r="B1241" t="b">
        <f t="shared" si="190"/>
        <v>0</v>
      </c>
      <c r="C1241" t="b">
        <f t="shared" si="191"/>
        <v>0</v>
      </c>
      <c r="D1241" t="b">
        <f t="shared" si="192"/>
        <v>0</v>
      </c>
      <c r="E1241" t="b">
        <f t="shared" si="193"/>
        <v>0</v>
      </c>
      <c r="F1241" t="b">
        <f t="shared" si="194"/>
        <v>0</v>
      </c>
      <c r="L1241" s="173">
        <v>38668</v>
      </c>
      <c r="M1241" t="b">
        <f t="shared" si="195"/>
        <v>0</v>
      </c>
      <c r="N1241" t="b">
        <f t="shared" si="196"/>
        <v>0</v>
      </c>
      <c r="O1241" t="b">
        <f t="shared" si="197"/>
        <v>0</v>
      </c>
      <c r="P1241" t="b">
        <f t="shared" si="198"/>
        <v>1</v>
      </c>
      <c r="Q1241" t="b">
        <f t="shared" si="199"/>
        <v>0</v>
      </c>
    </row>
    <row r="1242" spans="1:17" hidden="1">
      <c r="A1242" s="172">
        <v>38683</v>
      </c>
      <c r="B1242" t="b">
        <f t="shared" si="190"/>
        <v>0</v>
      </c>
      <c r="C1242" t="b">
        <f t="shared" si="191"/>
        <v>0</v>
      </c>
      <c r="D1242" t="b">
        <f t="shared" si="192"/>
        <v>0</v>
      </c>
      <c r="E1242" t="b">
        <f t="shared" si="193"/>
        <v>1</v>
      </c>
      <c r="F1242" t="b">
        <f t="shared" si="194"/>
        <v>0</v>
      </c>
      <c r="L1242" s="172">
        <v>38683</v>
      </c>
      <c r="M1242" t="b">
        <f t="shared" si="195"/>
        <v>0</v>
      </c>
      <c r="N1242" t="b">
        <f t="shared" si="196"/>
        <v>0</v>
      </c>
      <c r="O1242" t="b">
        <f t="shared" si="197"/>
        <v>0</v>
      </c>
      <c r="P1242" t="b">
        <f t="shared" si="198"/>
        <v>0</v>
      </c>
      <c r="Q1242" t="b">
        <f t="shared" si="199"/>
        <v>0</v>
      </c>
    </row>
    <row r="1243" spans="1:17" hidden="1">
      <c r="A1243" s="173">
        <v>38701</v>
      </c>
      <c r="B1243" t="b">
        <f t="shared" si="190"/>
        <v>0</v>
      </c>
      <c r="C1243" t="b">
        <f t="shared" si="191"/>
        <v>1</v>
      </c>
      <c r="D1243" t="b">
        <f t="shared" si="192"/>
        <v>0</v>
      </c>
      <c r="E1243" t="b">
        <f t="shared" si="193"/>
        <v>0</v>
      </c>
      <c r="F1243" t="b">
        <f t="shared" si="194"/>
        <v>0</v>
      </c>
      <c r="L1243" s="173">
        <v>38701</v>
      </c>
      <c r="M1243" t="b">
        <f t="shared" si="195"/>
        <v>0</v>
      </c>
      <c r="N1243" t="b">
        <f t="shared" si="196"/>
        <v>0</v>
      </c>
      <c r="O1243" t="b">
        <f t="shared" si="197"/>
        <v>0</v>
      </c>
      <c r="P1243" t="b">
        <f t="shared" si="198"/>
        <v>0</v>
      </c>
      <c r="Q1243" t="b">
        <f t="shared" si="199"/>
        <v>0</v>
      </c>
    </row>
    <row r="1244" spans="1:17" hidden="1">
      <c r="A1244" s="172">
        <v>38724</v>
      </c>
      <c r="B1244" t="b">
        <f t="shared" si="190"/>
        <v>0</v>
      </c>
      <c r="C1244" t="b">
        <f t="shared" si="191"/>
        <v>0</v>
      </c>
      <c r="D1244" t="b">
        <f t="shared" si="192"/>
        <v>0</v>
      </c>
      <c r="E1244" t="b">
        <f t="shared" si="193"/>
        <v>0</v>
      </c>
      <c r="F1244" t="b">
        <f t="shared" si="194"/>
        <v>1</v>
      </c>
      <c r="L1244" s="172">
        <v>38724</v>
      </c>
      <c r="M1244" t="b">
        <f t="shared" si="195"/>
        <v>0</v>
      </c>
      <c r="N1244" t="b">
        <f t="shared" si="196"/>
        <v>0</v>
      </c>
      <c r="O1244" t="b">
        <f t="shared" si="197"/>
        <v>0</v>
      </c>
      <c r="P1244" t="b">
        <f t="shared" si="198"/>
        <v>0</v>
      </c>
      <c r="Q1244" t="b">
        <f t="shared" si="199"/>
        <v>0</v>
      </c>
    </row>
    <row r="1245" spans="1:17" hidden="1">
      <c r="A1245" s="173">
        <v>38766</v>
      </c>
      <c r="B1245" t="b">
        <f t="shared" si="190"/>
        <v>0</v>
      </c>
      <c r="C1245" t="b">
        <f t="shared" si="191"/>
        <v>0</v>
      </c>
      <c r="D1245" t="b">
        <f t="shared" si="192"/>
        <v>0</v>
      </c>
      <c r="E1245" t="b">
        <f t="shared" si="193"/>
        <v>0</v>
      </c>
      <c r="F1245" t="b">
        <f t="shared" si="194"/>
        <v>0</v>
      </c>
      <c r="L1245" s="173">
        <v>38766</v>
      </c>
      <c r="M1245" t="b">
        <f t="shared" si="195"/>
        <v>0</v>
      </c>
      <c r="N1245" t="b">
        <f t="shared" si="196"/>
        <v>1</v>
      </c>
      <c r="O1245" t="b">
        <f t="shared" si="197"/>
        <v>0</v>
      </c>
      <c r="P1245" t="b">
        <f t="shared" si="198"/>
        <v>0</v>
      </c>
      <c r="Q1245" t="b">
        <f t="shared" si="199"/>
        <v>0</v>
      </c>
    </row>
    <row r="1246" spans="1:17" hidden="1">
      <c r="A1246" s="172">
        <v>38775</v>
      </c>
      <c r="B1246" t="b">
        <f t="shared" si="190"/>
        <v>0</v>
      </c>
      <c r="C1246" t="b">
        <f t="shared" si="191"/>
        <v>0</v>
      </c>
      <c r="D1246" t="b">
        <f t="shared" si="192"/>
        <v>0</v>
      </c>
      <c r="E1246" t="b">
        <f t="shared" si="193"/>
        <v>0</v>
      </c>
      <c r="F1246" t="b">
        <f t="shared" si="194"/>
        <v>0</v>
      </c>
      <c r="L1246" s="172">
        <v>38775</v>
      </c>
      <c r="M1246" t="b">
        <f t="shared" si="195"/>
        <v>1</v>
      </c>
      <c r="N1246" t="b">
        <f t="shared" si="196"/>
        <v>0</v>
      </c>
      <c r="O1246" t="b">
        <f t="shared" si="197"/>
        <v>0</v>
      </c>
      <c r="P1246" t="b">
        <f t="shared" si="198"/>
        <v>0</v>
      </c>
      <c r="Q1246" t="b">
        <f t="shared" si="199"/>
        <v>0</v>
      </c>
    </row>
    <row r="1247" spans="1:17" hidden="1">
      <c r="A1247" s="173">
        <v>38802</v>
      </c>
      <c r="B1247" t="b">
        <f t="shared" si="190"/>
        <v>0</v>
      </c>
      <c r="C1247" t="b">
        <f t="shared" si="191"/>
        <v>0</v>
      </c>
      <c r="D1247" t="b">
        <f t="shared" si="192"/>
        <v>1</v>
      </c>
      <c r="E1247" t="b">
        <f t="shared" si="193"/>
        <v>0</v>
      </c>
      <c r="F1247" t="b">
        <f t="shared" si="194"/>
        <v>0</v>
      </c>
      <c r="L1247" s="173">
        <v>38802</v>
      </c>
      <c r="M1247" t="b">
        <f t="shared" si="195"/>
        <v>0</v>
      </c>
      <c r="N1247" t="b">
        <f t="shared" si="196"/>
        <v>0</v>
      </c>
      <c r="O1247" t="b">
        <f t="shared" si="197"/>
        <v>0</v>
      </c>
      <c r="P1247" t="b">
        <f t="shared" si="198"/>
        <v>0</v>
      </c>
      <c r="Q1247" t="b">
        <f t="shared" si="199"/>
        <v>0</v>
      </c>
    </row>
    <row r="1248" spans="1:17" hidden="1">
      <c r="A1248" s="172">
        <v>38807</v>
      </c>
      <c r="B1248" t="b">
        <f t="shared" si="190"/>
        <v>0</v>
      </c>
      <c r="C1248" t="b">
        <f t="shared" si="191"/>
        <v>0</v>
      </c>
      <c r="D1248" t="b">
        <f t="shared" si="192"/>
        <v>0</v>
      </c>
      <c r="E1248" t="b">
        <f t="shared" si="193"/>
        <v>0</v>
      </c>
      <c r="F1248" t="b">
        <f t="shared" si="194"/>
        <v>0</v>
      </c>
      <c r="L1248" s="172">
        <v>38807</v>
      </c>
      <c r="M1248" t="b">
        <f t="shared" si="195"/>
        <v>0</v>
      </c>
      <c r="N1248" t="b">
        <f t="shared" si="196"/>
        <v>0</v>
      </c>
      <c r="O1248" t="b">
        <f t="shared" si="197"/>
        <v>1</v>
      </c>
      <c r="P1248" t="b">
        <f t="shared" si="198"/>
        <v>0</v>
      </c>
      <c r="Q1248" t="b">
        <f t="shared" si="199"/>
        <v>0</v>
      </c>
    </row>
    <row r="1249" spans="1:17" hidden="1">
      <c r="A1249" s="173">
        <v>38874</v>
      </c>
      <c r="B1249" t="b">
        <f t="shared" si="190"/>
        <v>0</v>
      </c>
      <c r="C1249" t="b">
        <f t="shared" si="191"/>
        <v>0</v>
      </c>
      <c r="D1249" t="b">
        <f t="shared" si="192"/>
        <v>0</v>
      </c>
      <c r="E1249" t="b">
        <f t="shared" si="193"/>
        <v>0</v>
      </c>
      <c r="F1249" t="b">
        <f t="shared" si="194"/>
        <v>1</v>
      </c>
      <c r="L1249" s="173">
        <v>38874</v>
      </c>
      <c r="M1249" t="b">
        <f t="shared" si="195"/>
        <v>0</v>
      </c>
      <c r="N1249" t="b">
        <f t="shared" si="196"/>
        <v>0</v>
      </c>
      <c r="O1249" t="b">
        <f t="shared" si="197"/>
        <v>0</v>
      </c>
      <c r="P1249" t="b">
        <f t="shared" si="198"/>
        <v>0</v>
      </c>
      <c r="Q1249" t="b">
        <f t="shared" si="199"/>
        <v>0</v>
      </c>
    </row>
    <row r="1250" spans="1:17" hidden="1">
      <c r="A1250" s="172">
        <v>38930</v>
      </c>
      <c r="B1250" t="b">
        <f t="shared" si="190"/>
        <v>1</v>
      </c>
      <c r="C1250" t="b">
        <f t="shared" si="191"/>
        <v>0</v>
      </c>
      <c r="D1250" t="b">
        <f t="shared" si="192"/>
        <v>0</v>
      </c>
      <c r="E1250" t="b">
        <f t="shared" si="193"/>
        <v>0</v>
      </c>
      <c r="F1250" t="b">
        <f t="shared" si="194"/>
        <v>0</v>
      </c>
      <c r="L1250" s="172">
        <v>38930</v>
      </c>
      <c r="M1250" t="b">
        <f t="shared" si="195"/>
        <v>0</v>
      </c>
      <c r="N1250" t="b">
        <f t="shared" si="196"/>
        <v>0</v>
      </c>
      <c r="O1250" t="b">
        <f t="shared" si="197"/>
        <v>0</v>
      </c>
      <c r="P1250" t="b">
        <f t="shared" si="198"/>
        <v>0</v>
      </c>
      <c r="Q1250" t="b">
        <f t="shared" si="199"/>
        <v>0</v>
      </c>
    </row>
    <row r="1251" spans="1:17" hidden="1">
      <c r="A1251" s="173">
        <v>38952</v>
      </c>
      <c r="B1251" t="b">
        <f t="shared" si="190"/>
        <v>0</v>
      </c>
      <c r="C1251" t="b">
        <f t="shared" si="191"/>
        <v>0</v>
      </c>
      <c r="D1251" t="b">
        <f t="shared" si="192"/>
        <v>1</v>
      </c>
      <c r="E1251" t="b">
        <f t="shared" si="193"/>
        <v>0</v>
      </c>
      <c r="F1251" t="b">
        <f t="shared" si="194"/>
        <v>0</v>
      </c>
      <c r="L1251" s="173">
        <v>38952</v>
      </c>
      <c r="M1251" t="b">
        <f t="shared" si="195"/>
        <v>0</v>
      </c>
      <c r="N1251" t="b">
        <f t="shared" si="196"/>
        <v>0</v>
      </c>
      <c r="O1251" t="b">
        <f t="shared" si="197"/>
        <v>0</v>
      </c>
      <c r="P1251" t="b">
        <f t="shared" si="198"/>
        <v>0</v>
      </c>
      <c r="Q1251" t="b">
        <f t="shared" si="199"/>
        <v>0</v>
      </c>
    </row>
    <row r="1252" spans="1:17" hidden="1">
      <c r="A1252" s="172">
        <v>39050</v>
      </c>
      <c r="B1252" t="b">
        <f t="shared" si="190"/>
        <v>1</v>
      </c>
      <c r="C1252" t="b">
        <f t="shared" si="191"/>
        <v>0</v>
      </c>
      <c r="D1252" t="b">
        <f t="shared" si="192"/>
        <v>0</v>
      </c>
      <c r="E1252" t="b">
        <f t="shared" si="193"/>
        <v>0</v>
      </c>
      <c r="F1252" t="b">
        <f t="shared" si="194"/>
        <v>0</v>
      </c>
      <c r="L1252" s="172">
        <v>39050</v>
      </c>
      <c r="M1252" t="b">
        <f t="shared" si="195"/>
        <v>0</v>
      </c>
      <c r="N1252" t="b">
        <f t="shared" si="196"/>
        <v>0</v>
      </c>
      <c r="O1252" t="b">
        <f t="shared" si="197"/>
        <v>0</v>
      </c>
      <c r="P1252" t="b">
        <f t="shared" si="198"/>
        <v>0</v>
      </c>
      <c r="Q1252" t="b">
        <f t="shared" si="199"/>
        <v>0</v>
      </c>
    </row>
    <row r="1253" spans="1:17" hidden="1">
      <c r="A1253" s="173">
        <v>39055</v>
      </c>
      <c r="B1253" t="b">
        <f t="shared" si="190"/>
        <v>0</v>
      </c>
      <c r="C1253" t="b">
        <f t="shared" si="191"/>
        <v>0</v>
      </c>
      <c r="D1253" t="b">
        <f t="shared" si="192"/>
        <v>0</v>
      </c>
      <c r="E1253" t="b">
        <f t="shared" si="193"/>
        <v>0</v>
      </c>
      <c r="F1253" t="b">
        <f t="shared" si="194"/>
        <v>0</v>
      </c>
      <c r="L1253" s="173">
        <v>39055</v>
      </c>
      <c r="M1253" t="b">
        <f t="shared" si="195"/>
        <v>1</v>
      </c>
      <c r="N1253" t="b">
        <f t="shared" si="196"/>
        <v>0</v>
      </c>
      <c r="O1253" t="b">
        <f t="shared" si="197"/>
        <v>0</v>
      </c>
      <c r="P1253" t="b">
        <f t="shared" si="198"/>
        <v>0</v>
      </c>
      <c r="Q1253" t="b">
        <f t="shared" si="199"/>
        <v>0</v>
      </c>
    </row>
    <row r="1254" spans="1:17" hidden="1">
      <c r="A1254" s="172">
        <v>39056</v>
      </c>
      <c r="B1254" t="b">
        <f t="shared" si="190"/>
        <v>0</v>
      </c>
      <c r="C1254" t="b">
        <f t="shared" si="191"/>
        <v>0</v>
      </c>
      <c r="D1254" t="b">
        <f t="shared" si="192"/>
        <v>0</v>
      </c>
      <c r="E1254" t="b">
        <f t="shared" si="193"/>
        <v>0</v>
      </c>
      <c r="F1254" t="b">
        <f t="shared" si="194"/>
        <v>0</v>
      </c>
      <c r="L1254" s="172">
        <v>39056</v>
      </c>
      <c r="M1254" t="b">
        <f t="shared" si="195"/>
        <v>0</v>
      </c>
      <c r="N1254" t="b">
        <f t="shared" si="196"/>
        <v>1</v>
      </c>
      <c r="O1254" t="b">
        <f t="shared" si="197"/>
        <v>0</v>
      </c>
      <c r="P1254" t="b">
        <f t="shared" si="198"/>
        <v>0</v>
      </c>
      <c r="Q1254" t="b">
        <f t="shared" si="199"/>
        <v>0</v>
      </c>
    </row>
    <row r="1255" spans="1:17" hidden="1">
      <c r="A1255" s="173">
        <v>39072</v>
      </c>
      <c r="B1255" t="b">
        <f t="shared" si="190"/>
        <v>0</v>
      </c>
      <c r="C1255" t="b">
        <f t="shared" si="191"/>
        <v>0</v>
      </c>
      <c r="D1255" t="b">
        <f t="shared" si="192"/>
        <v>1</v>
      </c>
      <c r="E1255" t="b">
        <f t="shared" si="193"/>
        <v>0</v>
      </c>
      <c r="F1255" t="b">
        <f t="shared" si="194"/>
        <v>0</v>
      </c>
      <c r="L1255" s="173">
        <v>39072</v>
      </c>
      <c r="M1255" t="b">
        <f t="shared" si="195"/>
        <v>0</v>
      </c>
      <c r="N1255" t="b">
        <f t="shared" si="196"/>
        <v>0</v>
      </c>
      <c r="O1255" t="b">
        <f t="shared" si="197"/>
        <v>0</v>
      </c>
      <c r="P1255" t="b">
        <f t="shared" si="198"/>
        <v>0</v>
      </c>
      <c r="Q1255" t="b">
        <f t="shared" si="199"/>
        <v>0</v>
      </c>
    </row>
    <row r="1256" spans="1:17" hidden="1">
      <c r="A1256" s="172">
        <v>39073</v>
      </c>
      <c r="B1256" t="b">
        <f t="shared" si="190"/>
        <v>0</v>
      </c>
      <c r="C1256" t="b">
        <f t="shared" si="191"/>
        <v>0</v>
      </c>
      <c r="D1256" t="b">
        <f t="shared" si="192"/>
        <v>0</v>
      </c>
      <c r="E1256" t="b">
        <f t="shared" si="193"/>
        <v>1</v>
      </c>
      <c r="F1256" t="b">
        <f t="shared" si="194"/>
        <v>0</v>
      </c>
      <c r="L1256" s="172">
        <v>39073</v>
      </c>
      <c r="M1256" t="b">
        <f t="shared" si="195"/>
        <v>0</v>
      </c>
      <c r="N1256" t="b">
        <f t="shared" si="196"/>
        <v>0</v>
      </c>
      <c r="O1256" t="b">
        <f t="shared" si="197"/>
        <v>0</v>
      </c>
      <c r="P1256" t="b">
        <f t="shared" si="198"/>
        <v>0</v>
      </c>
      <c r="Q1256" t="b">
        <f t="shared" si="199"/>
        <v>0</v>
      </c>
    </row>
    <row r="1257" spans="1:17" hidden="1">
      <c r="A1257" s="173">
        <v>39091</v>
      </c>
      <c r="B1257" t="b">
        <f t="shared" si="190"/>
        <v>0</v>
      </c>
      <c r="C1257" t="b">
        <f t="shared" si="191"/>
        <v>1</v>
      </c>
      <c r="D1257" t="b">
        <f t="shared" si="192"/>
        <v>0</v>
      </c>
      <c r="E1257" t="b">
        <f t="shared" si="193"/>
        <v>0</v>
      </c>
      <c r="F1257" t="b">
        <f t="shared" si="194"/>
        <v>0</v>
      </c>
      <c r="L1257" s="173">
        <v>39091</v>
      </c>
      <c r="M1257" t="b">
        <f t="shared" si="195"/>
        <v>0</v>
      </c>
      <c r="N1257" t="b">
        <f t="shared" si="196"/>
        <v>0</v>
      </c>
      <c r="O1257" t="b">
        <f t="shared" si="197"/>
        <v>0</v>
      </c>
      <c r="P1257" t="b">
        <f t="shared" si="198"/>
        <v>0</v>
      </c>
      <c r="Q1257" t="b">
        <f t="shared" si="199"/>
        <v>0</v>
      </c>
    </row>
    <row r="1258" spans="1:17" hidden="1">
      <c r="A1258" s="172">
        <v>39135</v>
      </c>
      <c r="B1258" t="b">
        <f t="shared" si="190"/>
        <v>0</v>
      </c>
      <c r="C1258" t="b">
        <f t="shared" si="191"/>
        <v>0</v>
      </c>
      <c r="D1258" t="b">
        <f t="shared" si="192"/>
        <v>0</v>
      </c>
      <c r="E1258" t="b">
        <f t="shared" si="193"/>
        <v>0</v>
      </c>
      <c r="F1258" t="b">
        <f t="shared" si="194"/>
        <v>0</v>
      </c>
      <c r="L1258" s="172">
        <v>39135</v>
      </c>
      <c r="M1258" t="b">
        <f t="shared" si="195"/>
        <v>1</v>
      </c>
      <c r="N1258" t="b">
        <f t="shared" si="196"/>
        <v>0</v>
      </c>
      <c r="O1258" t="b">
        <f t="shared" si="197"/>
        <v>0</v>
      </c>
      <c r="P1258" t="b">
        <f t="shared" si="198"/>
        <v>0</v>
      </c>
      <c r="Q1258" t="b">
        <f t="shared" si="199"/>
        <v>0</v>
      </c>
    </row>
    <row r="1259" spans="1:17" hidden="1">
      <c r="A1259" s="173">
        <v>39290</v>
      </c>
      <c r="B1259" t="b">
        <f t="shared" si="190"/>
        <v>1</v>
      </c>
      <c r="C1259" t="b">
        <f t="shared" si="191"/>
        <v>0</v>
      </c>
      <c r="D1259" t="b">
        <f t="shared" si="192"/>
        <v>0</v>
      </c>
      <c r="E1259" t="b">
        <f t="shared" si="193"/>
        <v>0</v>
      </c>
      <c r="F1259" t="b">
        <f t="shared" si="194"/>
        <v>0</v>
      </c>
      <c r="L1259" s="173">
        <v>39290</v>
      </c>
      <c r="M1259" t="b">
        <f t="shared" si="195"/>
        <v>0</v>
      </c>
      <c r="N1259" t="b">
        <f t="shared" si="196"/>
        <v>0</v>
      </c>
      <c r="O1259" t="b">
        <f t="shared" si="197"/>
        <v>0</v>
      </c>
      <c r="P1259" t="b">
        <f t="shared" si="198"/>
        <v>0</v>
      </c>
      <c r="Q1259" t="b">
        <f t="shared" si="199"/>
        <v>0</v>
      </c>
    </row>
    <row r="1260" spans="1:17" hidden="1">
      <c r="A1260" s="172">
        <v>39472</v>
      </c>
      <c r="B1260" t="b">
        <f t="shared" si="190"/>
        <v>0</v>
      </c>
      <c r="C1260" t="b">
        <f t="shared" si="191"/>
        <v>0</v>
      </c>
      <c r="D1260" t="b">
        <f t="shared" si="192"/>
        <v>1</v>
      </c>
      <c r="E1260" t="b">
        <f t="shared" si="193"/>
        <v>0</v>
      </c>
      <c r="F1260" t="b">
        <f t="shared" si="194"/>
        <v>0</v>
      </c>
      <c r="L1260" s="172">
        <v>39472</v>
      </c>
      <c r="M1260" t="b">
        <f t="shared" si="195"/>
        <v>0</v>
      </c>
      <c r="N1260" t="b">
        <f t="shared" si="196"/>
        <v>0</v>
      </c>
      <c r="O1260" t="b">
        <f t="shared" si="197"/>
        <v>0</v>
      </c>
      <c r="P1260" t="b">
        <f t="shared" si="198"/>
        <v>0</v>
      </c>
      <c r="Q1260" t="b">
        <f t="shared" si="199"/>
        <v>0</v>
      </c>
    </row>
    <row r="1261" spans="1:17" hidden="1">
      <c r="A1261" s="173">
        <v>39510</v>
      </c>
      <c r="B1261" t="b">
        <f t="shared" si="190"/>
        <v>1</v>
      </c>
      <c r="C1261" t="b">
        <f t="shared" si="191"/>
        <v>0</v>
      </c>
      <c r="D1261" t="b">
        <f t="shared" si="192"/>
        <v>0</v>
      </c>
      <c r="E1261" t="b">
        <f t="shared" si="193"/>
        <v>0</v>
      </c>
      <c r="F1261" t="b">
        <f t="shared" si="194"/>
        <v>0</v>
      </c>
      <c r="L1261" s="173">
        <v>39510</v>
      </c>
      <c r="M1261" t="b">
        <f t="shared" si="195"/>
        <v>0</v>
      </c>
      <c r="N1261" t="b">
        <f t="shared" si="196"/>
        <v>0</v>
      </c>
      <c r="O1261" t="b">
        <f t="shared" si="197"/>
        <v>0</v>
      </c>
      <c r="P1261" t="b">
        <f t="shared" si="198"/>
        <v>0</v>
      </c>
      <c r="Q1261" t="b">
        <f t="shared" si="199"/>
        <v>0</v>
      </c>
    </row>
    <row r="1262" spans="1:17" hidden="1">
      <c r="A1262" s="172">
        <v>39571</v>
      </c>
      <c r="B1262" t="b">
        <f t="shared" si="190"/>
        <v>0</v>
      </c>
      <c r="C1262" t="b">
        <f t="shared" si="191"/>
        <v>1</v>
      </c>
      <c r="D1262" t="b">
        <f t="shared" si="192"/>
        <v>0</v>
      </c>
      <c r="E1262" t="b">
        <f t="shared" si="193"/>
        <v>0</v>
      </c>
      <c r="F1262" t="b">
        <f t="shared" si="194"/>
        <v>0</v>
      </c>
      <c r="L1262" s="172">
        <v>39571</v>
      </c>
      <c r="M1262" t="b">
        <f t="shared" si="195"/>
        <v>0</v>
      </c>
      <c r="N1262" t="b">
        <f t="shared" si="196"/>
        <v>0</v>
      </c>
      <c r="O1262" t="b">
        <f t="shared" si="197"/>
        <v>0</v>
      </c>
      <c r="P1262" t="b">
        <f t="shared" si="198"/>
        <v>0</v>
      </c>
      <c r="Q1262" t="b">
        <f t="shared" si="199"/>
        <v>0</v>
      </c>
    </row>
    <row r="1263" spans="1:17" hidden="1">
      <c r="A1263" s="173">
        <v>39574</v>
      </c>
      <c r="B1263" t="b">
        <f t="shared" si="190"/>
        <v>0</v>
      </c>
      <c r="C1263" t="b">
        <f t="shared" si="191"/>
        <v>0</v>
      </c>
      <c r="D1263" t="b">
        <f t="shared" si="192"/>
        <v>0</v>
      </c>
      <c r="E1263" t="b">
        <f t="shared" si="193"/>
        <v>0</v>
      </c>
      <c r="F1263" t="b">
        <f t="shared" si="194"/>
        <v>1</v>
      </c>
      <c r="L1263" s="173">
        <v>39574</v>
      </c>
      <c r="M1263" t="b">
        <f t="shared" si="195"/>
        <v>0</v>
      </c>
      <c r="N1263" t="b">
        <f t="shared" si="196"/>
        <v>0</v>
      </c>
      <c r="O1263" t="b">
        <f t="shared" si="197"/>
        <v>0</v>
      </c>
      <c r="P1263" t="b">
        <f t="shared" si="198"/>
        <v>0</v>
      </c>
      <c r="Q1263" t="b">
        <f t="shared" si="199"/>
        <v>0</v>
      </c>
    </row>
    <row r="1264" spans="1:17" hidden="1">
      <c r="A1264" s="172">
        <v>39592</v>
      </c>
      <c r="B1264" t="b">
        <f t="shared" si="190"/>
        <v>0</v>
      </c>
      <c r="C1264" t="b">
        <f t="shared" si="191"/>
        <v>0</v>
      </c>
      <c r="D1264" t="b">
        <f t="shared" si="192"/>
        <v>1</v>
      </c>
      <c r="E1264" t="b">
        <f t="shared" si="193"/>
        <v>0</v>
      </c>
      <c r="F1264" t="b">
        <f t="shared" si="194"/>
        <v>0</v>
      </c>
      <c r="L1264" s="172">
        <v>39592</v>
      </c>
      <c r="M1264" t="b">
        <f t="shared" si="195"/>
        <v>0</v>
      </c>
      <c r="N1264" t="b">
        <f t="shared" si="196"/>
        <v>0</v>
      </c>
      <c r="O1264" t="b">
        <f t="shared" si="197"/>
        <v>0</v>
      </c>
      <c r="P1264" t="b">
        <f t="shared" si="198"/>
        <v>0</v>
      </c>
      <c r="Q1264" t="b">
        <f t="shared" si="199"/>
        <v>0</v>
      </c>
    </row>
    <row r="1265" spans="1:17" hidden="1">
      <c r="A1265" s="173">
        <v>39612</v>
      </c>
      <c r="B1265" t="b">
        <f t="shared" si="190"/>
        <v>0</v>
      </c>
      <c r="C1265" t="b">
        <f t="shared" si="191"/>
        <v>0</v>
      </c>
      <c r="D1265" t="b">
        <f t="shared" si="192"/>
        <v>1</v>
      </c>
      <c r="E1265" t="b">
        <f t="shared" si="193"/>
        <v>0</v>
      </c>
      <c r="F1265" t="b">
        <f t="shared" si="194"/>
        <v>0</v>
      </c>
      <c r="L1265" s="173">
        <v>39612</v>
      </c>
      <c r="M1265" t="b">
        <f t="shared" si="195"/>
        <v>0</v>
      </c>
      <c r="N1265" t="b">
        <f t="shared" si="196"/>
        <v>0</v>
      </c>
      <c r="O1265" t="b">
        <f t="shared" si="197"/>
        <v>0</v>
      </c>
      <c r="P1265" t="b">
        <f t="shared" si="198"/>
        <v>0</v>
      </c>
      <c r="Q1265" t="b">
        <f t="shared" si="199"/>
        <v>0</v>
      </c>
    </row>
    <row r="1266" spans="1:17" hidden="1">
      <c r="A1266" s="172">
        <v>39632</v>
      </c>
      <c r="B1266" t="b">
        <f t="shared" si="190"/>
        <v>0</v>
      </c>
      <c r="C1266" t="b">
        <f t="shared" si="191"/>
        <v>0</v>
      </c>
      <c r="D1266" t="b">
        <f t="shared" si="192"/>
        <v>1</v>
      </c>
      <c r="E1266" t="b">
        <f t="shared" si="193"/>
        <v>0</v>
      </c>
      <c r="F1266" t="b">
        <f t="shared" si="194"/>
        <v>0</v>
      </c>
      <c r="L1266" s="172">
        <v>39632</v>
      </c>
      <c r="M1266" t="b">
        <f t="shared" si="195"/>
        <v>0</v>
      </c>
      <c r="N1266" t="b">
        <f t="shared" si="196"/>
        <v>0</v>
      </c>
      <c r="O1266" t="b">
        <f t="shared" si="197"/>
        <v>0</v>
      </c>
      <c r="P1266" t="b">
        <f t="shared" si="198"/>
        <v>0</v>
      </c>
      <c r="Q1266" t="b">
        <f t="shared" si="199"/>
        <v>0</v>
      </c>
    </row>
    <row r="1267" spans="1:17" hidden="1">
      <c r="A1267" s="173">
        <v>39633</v>
      </c>
      <c r="B1267" t="b">
        <f t="shared" si="190"/>
        <v>0</v>
      </c>
      <c r="C1267" t="b">
        <f t="shared" si="191"/>
        <v>0</v>
      </c>
      <c r="D1267" t="b">
        <f t="shared" si="192"/>
        <v>0</v>
      </c>
      <c r="E1267" t="b">
        <f t="shared" si="193"/>
        <v>1</v>
      </c>
      <c r="F1267" t="b">
        <f t="shared" si="194"/>
        <v>0</v>
      </c>
      <c r="L1267" s="173">
        <v>39633</v>
      </c>
      <c r="M1267" t="b">
        <f t="shared" si="195"/>
        <v>0</v>
      </c>
      <c r="N1267" t="b">
        <f t="shared" si="196"/>
        <v>0</v>
      </c>
      <c r="O1267" t="b">
        <f t="shared" si="197"/>
        <v>0</v>
      </c>
      <c r="P1267" t="b">
        <f t="shared" si="198"/>
        <v>0</v>
      </c>
      <c r="Q1267" t="b">
        <f t="shared" si="199"/>
        <v>0</v>
      </c>
    </row>
    <row r="1268" spans="1:17" hidden="1">
      <c r="A1268" s="172">
        <v>39636</v>
      </c>
      <c r="B1268" t="b">
        <f t="shared" si="190"/>
        <v>0</v>
      </c>
      <c r="C1268" t="b">
        <f t="shared" si="191"/>
        <v>0</v>
      </c>
      <c r="D1268" t="b">
        <f t="shared" si="192"/>
        <v>0</v>
      </c>
      <c r="E1268" t="b">
        <f t="shared" si="193"/>
        <v>0</v>
      </c>
      <c r="F1268" t="b">
        <f t="shared" si="194"/>
        <v>0</v>
      </c>
      <c r="L1268" s="172">
        <v>39636</v>
      </c>
      <c r="M1268" t="b">
        <f t="shared" si="195"/>
        <v>0</v>
      </c>
      <c r="N1268" t="b">
        <f t="shared" si="196"/>
        <v>1</v>
      </c>
      <c r="O1268" t="b">
        <f t="shared" si="197"/>
        <v>0</v>
      </c>
      <c r="P1268" t="b">
        <f t="shared" si="198"/>
        <v>0</v>
      </c>
      <c r="Q1268" t="b">
        <f t="shared" si="199"/>
        <v>0</v>
      </c>
    </row>
    <row r="1269" spans="1:17" hidden="1">
      <c r="A1269" s="173">
        <v>39652</v>
      </c>
      <c r="B1269" t="b">
        <f t="shared" si="190"/>
        <v>0</v>
      </c>
      <c r="C1269" t="b">
        <f t="shared" si="191"/>
        <v>0</v>
      </c>
      <c r="D1269" t="b">
        <f t="shared" si="192"/>
        <v>1</v>
      </c>
      <c r="E1269" t="b">
        <f t="shared" si="193"/>
        <v>0</v>
      </c>
      <c r="F1269" t="b">
        <f t="shared" si="194"/>
        <v>0</v>
      </c>
      <c r="L1269" s="173">
        <v>39652</v>
      </c>
      <c r="M1269" t="b">
        <f t="shared" si="195"/>
        <v>0</v>
      </c>
      <c r="N1269" t="b">
        <f t="shared" si="196"/>
        <v>0</v>
      </c>
      <c r="O1269" t="b">
        <f t="shared" si="197"/>
        <v>0</v>
      </c>
      <c r="P1269" t="b">
        <f t="shared" si="198"/>
        <v>0</v>
      </c>
      <c r="Q1269" t="b">
        <f t="shared" si="199"/>
        <v>0</v>
      </c>
    </row>
    <row r="1270" spans="1:17" hidden="1">
      <c r="A1270" s="172">
        <v>39774</v>
      </c>
      <c r="B1270" t="b">
        <f t="shared" si="190"/>
        <v>0</v>
      </c>
      <c r="C1270" t="b">
        <f t="shared" si="191"/>
        <v>0</v>
      </c>
      <c r="D1270" t="b">
        <f t="shared" si="192"/>
        <v>0</v>
      </c>
      <c r="E1270" t="b">
        <f t="shared" si="193"/>
        <v>0</v>
      </c>
      <c r="F1270" t="b">
        <f t="shared" si="194"/>
        <v>1</v>
      </c>
      <c r="L1270" s="172">
        <v>39774</v>
      </c>
      <c r="M1270" t="b">
        <f t="shared" si="195"/>
        <v>0</v>
      </c>
      <c r="N1270" t="b">
        <f t="shared" si="196"/>
        <v>0</v>
      </c>
      <c r="O1270" t="b">
        <f t="shared" si="197"/>
        <v>0</v>
      </c>
      <c r="P1270" t="b">
        <f t="shared" si="198"/>
        <v>0</v>
      </c>
      <c r="Q1270" t="b">
        <f t="shared" si="199"/>
        <v>0</v>
      </c>
    </row>
    <row r="1271" spans="1:17" hidden="1">
      <c r="A1271" s="173">
        <v>39816</v>
      </c>
      <c r="B1271" t="b">
        <f t="shared" si="190"/>
        <v>0</v>
      </c>
      <c r="C1271" t="b">
        <f t="shared" si="191"/>
        <v>0</v>
      </c>
      <c r="D1271" t="b">
        <f t="shared" si="192"/>
        <v>0</v>
      </c>
      <c r="E1271" t="b">
        <f t="shared" si="193"/>
        <v>0</v>
      </c>
      <c r="F1271" t="b">
        <f t="shared" si="194"/>
        <v>0</v>
      </c>
      <c r="L1271" s="173">
        <v>39816</v>
      </c>
      <c r="M1271" t="b">
        <f t="shared" si="195"/>
        <v>0</v>
      </c>
      <c r="N1271" t="b">
        <f t="shared" si="196"/>
        <v>1</v>
      </c>
      <c r="O1271" t="b">
        <f t="shared" si="197"/>
        <v>0</v>
      </c>
      <c r="P1271" t="b">
        <f t="shared" si="198"/>
        <v>0</v>
      </c>
      <c r="Q1271" t="b">
        <f t="shared" si="199"/>
        <v>0</v>
      </c>
    </row>
    <row r="1272" spans="1:17" hidden="1">
      <c r="A1272" s="172">
        <v>39834</v>
      </c>
      <c r="B1272" t="b">
        <f t="shared" si="190"/>
        <v>0</v>
      </c>
      <c r="C1272" t="b">
        <f t="shared" si="191"/>
        <v>0</v>
      </c>
      <c r="D1272" t="b">
        <f t="shared" si="192"/>
        <v>0</v>
      </c>
      <c r="E1272" t="b">
        <f t="shared" si="193"/>
        <v>0</v>
      </c>
      <c r="F1272" t="b">
        <f t="shared" si="194"/>
        <v>1</v>
      </c>
      <c r="L1272" s="172">
        <v>39834</v>
      </c>
      <c r="M1272" t="b">
        <f t="shared" si="195"/>
        <v>0</v>
      </c>
      <c r="N1272" t="b">
        <f t="shared" si="196"/>
        <v>0</v>
      </c>
      <c r="O1272" t="b">
        <f t="shared" si="197"/>
        <v>0</v>
      </c>
      <c r="P1272" t="b">
        <f t="shared" si="198"/>
        <v>0</v>
      </c>
      <c r="Q1272" t="b">
        <f t="shared" si="199"/>
        <v>0</v>
      </c>
    </row>
    <row r="1273" spans="1:17" hidden="1">
      <c r="A1273" s="173">
        <v>39835</v>
      </c>
      <c r="B1273" t="b">
        <f t="shared" si="190"/>
        <v>0</v>
      </c>
      <c r="C1273" t="b">
        <f t="shared" si="191"/>
        <v>0</v>
      </c>
      <c r="D1273" t="b">
        <f t="shared" si="192"/>
        <v>0</v>
      </c>
      <c r="E1273" t="b">
        <f t="shared" si="193"/>
        <v>0</v>
      </c>
      <c r="F1273" t="b">
        <f t="shared" si="194"/>
        <v>0</v>
      </c>
      <c r="L1273" s="173">
        <v>39835</v>
      </c>
      <c r="M1273" t="b">
        <f t="shared" si="195"/>
        <v>1</v>
      </c>
      <c r="N1273" t="b">
        <f t="shared" si="196"/>
        <v>0</v>
      </c>
      <c r="O1273" t="b">
        <f t="shared" si="197"/>
        <v>0</v>
      </c>
      <c r="P1273" t="b">
        <f t="shared" si="198"/>
        <v>0</v>
      </c>
      <c r="Q1273" t="b">
        <f t="shared" si="199"/>
        <v>0</v>
      </c>
    </row>
    <row r="1274" spans="1:17" hidden="1">
      <c r="A1274" s="172">
        <v>39837</v>
      </c>
      <c r="B1274" t="b">
        <f t="shared" si="190"/>
        <v>0</v>
      </c>
      <c r="C1274" t="b">
        <f t="shared" si="191"/>
        <v>0</v>
      </c>
      <c r="D1274" t="b">
        <f t="shared" si="192"/>
        <v>0</v>
      </c>
      <c r="E1274" t="b">
        <f t="shared" si="193"/>
        <v>0</v>
      </c>
      <c r="F1274" t="b">
        <f t="shared" si="194"/>
        <v>0</v>
      </c>
      <c r="L1274" s="172">
        <v>39837</v>
      </c>
      <c r="M1274" t="b">
        <f t="shared" si="195"/>
        <v>0</v>
      </c>
      <c r="N1274" t="b">
        <f t="shared" si="196"/>
        <v>0</v>
      </c>
      <c r="O1274" t="b">
        <f t="shared" si="197"/>
        <v>1</v>
      </c>
      <c r="P1274" t="b">
        <f t="shared" si="198"/>
        <v>0</v>
      </c>
      <c r="Q1274" t="b">
        <f t="shared" si="199"/>
        <v>0</v>
      </c>
    </row>
    <row r="1275" spans="1:17" hidden="1">
      <c r="A1275" s="173">
        <v>39914</v>
      </c>
      <c r="B1275" t="b">
        <f t="shared" si="190"/>
        <v>0</v>
      </c>
      <c r="C1275" t="b">
        <f t="shared" si="191"/>
        <v>0</v>
      </c>
      <c r="D1275" t="b">
        <f t="shared" si="192"/>
        <v>0</v>
      </c>
      <c r="E1275" t="b">
        <f t="shared" si="193"/>
        <v>0</v>
      </c>
      <c r="F1275" t="b">
        <f t="shared" si="194"/>
        <v>1</v>
      </c>
      <c r="L1275" s="173">
        <v>39914</v>
      </c>
      <c r="M1275" t="b">
        <f t="shared" si="195"/>
        <v>0</v>
      </c>
      <c r="N1275" t="b">
        <f t="shared" si="196"/>
        <v>0</v>
      </c>
      <c r="O1275" t="b">
        <f t="shared" si="197"/>
        <v>0</v>
      </c>
      <c r="P1275" t="b">
        <f t="shared" si="198"/>
        <v>0</v>
      </c>
      <c r="Q1275" t="b">
        <f t="shared" si="199"/>
        <v>0</v>
      </c>
    </row>
    <row r="1276" spans="1:17" hidden="1">
      <c r="A1276" s="172">
        <v>39935</v>
      </c>
      <c r="B1276" t="b">
        <f t="shared" si="190"/>
        <v>0</v>
      </c>
      <c r="C1276" t="b">
        <f t="shared" si="191"/>
        <v>0</v>
      </c>
      <c r="D1276" t="b">
        <f t="shared" si="192"/>
        <v>0</v>
      </c>
      <c r="E1276" t="b">
        <f t="shared" si="193"/>
        <v>0</v>
      </c>
      <c r="F1276" t="b">
        <f t="shared" si="194"/>
        <v>0</v>
      </c>
      <c r="L1276" s="172">
        <v>39935</v>
      </c>
      <c r="M1276" t="b">
        <f t="shared" si="195"/>
        <v>1</v>
      </c>
      <c r="N1276" t="b">
        <f t="shared" si="196"/>
        <v>0</v>
      </c>
      <c r="O1276" t="b">
        <f t="shared" si="197"/>
        <v>0</v>
      </c>
      <c r="P1276" t="b">
        <f t="shared" si="198"/>
        <v>0</v>
      </c>
      <c r="Q1276" t="b">
        <f t="shared" si="199"/>
        <v>0</v>
      </c>
    </row>
    <row r="1277" spans="1:17" hidden="1">
      <c r="A1277" s="173">
        <v>39975</v>
      </c>
      <c r="B1277" t="b">
        <f t="shared" si="190"/>
        <v>0</v>
      </c>
      <c r="C1277" t="b">
        <f t="shared" si="191"/>
        <v>0</v>
      </c>
      <c r="D1277" t="b">
        <f t="shared" si="192"/>
        <v>0</v>
      </c>
      <c r="E1277" t="b">
        <f t="shared" si="193"/>
        <v>0</v>
      </c>
      <c r="F1277" t="b">
        <f t="shared" si="194"/>
        <v>0</v>
      </c>
      <c r="L1277" s="173">
        <v>39975</v>
      </c>
      <c r="M1277" t="b">
        <f t="shared" si="195"/>
        <v>1</v>
      </c>
      <c r="N1277" t="b">
        <f t="shared" si="196"/>
        <v>0</v>
      </c>
      <c r="O1277" t="b">
        <f t="shared" si="197"/>
        <v>0</v>
      </c>
      <c r="P1277" t="b">
        <f t="shared" si="198"/>
        <v>0</v>
      </c>
      <c r="Q1277" t="b">
        <f t="shared" si="199"/>
        <v>0</v>
      </c>
    </row>
    <row r="1278" spans="1:17" hidden="1">
      <c r="A1278" s="172">
        <v>40015</v>
      </c>
      <c r="B1278" t="b">
        <f t="shared" si="190"/>
        <v>0</v>
      </c>
      <c r="C1278" t="b">
        <f t="shared" si="191"/>
        <v>0</v>
      </c>
      <c r="D1278" t="b">
        <f t="shared" si="192"/>
        <v>0</v>
      </c>
      <c r="E1278" t="b">
        <f t="shared" si="193"/>
        <v>0</v>
      </c>
      <c r="F1278" t="b">
        <f t="shared" si="194"/>
        <v>0</v>
      </c>
      <c r="L1278" s="172">
        <v>40015</v>
      </c>
      <c r="M1278" t="b">
        <f t="shared" si="195"/>
        <v>1</v>
      </c>
      <c r="N1278" t="b">
        <f t="shared" si="196"/>
        <v>0</v>
      </c>
      <c r="O1278" t="b">
        <f t="shared" si="197"/>
        <v>0</v>
      </c>
      <c r="P1278" t="b">
        <f t="shared" si="198"/>
        <v>0</v>
      </c>
      <c r="Q1278" t="b">
        <f t="shared" si="199"/>
        <v>0</v>
      </c>
    </row>
    <row r="1279" spans="1:17" hidden="1">
      <c r="A1279" s="173">
        <v>40018</v>
      </c>
      <c r="B1279" t="b">
        <f t="shared" si="190"/>
        <v>0</v>
      </c>
      <c r="C1279" t="b">
        <f t="shared" si="191"/>
        <v>0</v>
      </c>
      <c r="D1279" t="b">
        <f t="shared" si="192"/>
        <v>0</v>
      </c>
      <c r="E1279" t="b">
        <f t="shared" si="193"/>
        <v>0</v>
      </c>
      <c r="F1279" t="b">
        <f t="shared" si="194"/>
        <v>0</v>
      </c>
      <c r="L1279" s="173">
        <v>40018</v>
      </c>
      <c r="M1279" t="b">
        <f t="shared" si="195"/>
        <v>0</v>
      </c>
      <c r="N1279" t="b">
        <f t="shared" si="196"/>
        <v>0</v>
      </c>
      <c r="O1279" t="b">
        <f t="shared" si="197"/>
        <v>0</v>
      </c>
      <c r="P1279" t="b">
        <f t="shared" si="198"/>
        <v>1</v>
      </c>
      <c r="Q1279" t="b">
        <f t="shared" si="199"/>
        <v>0</v>
      </c>
    </row>
    <row r="1280" spans="1:17">
      <c r="A1280" s="172">
        <v>40019</v>
      </c>
      <c r="B1280" t="b">
        <f t="shared" si="190"/>
        <v>0</v>
      </c>
      <c r="C1280" t="b">
        <f t="shared" si="191"/>
        <v>0</v>
      </c>
      <c r="D1280" t="b">
        <f t="shared" si="192"/>
        <v>0</v>
      </c>
      <c r="E1280" t="b">
        <f t="shared" si="193"/>
        <v>0</v>
      </c>
      <c r="F1280" t="b">
        <f t="shared" si="194"/>
        <v>0</v>
      </c>
      <c r="L1280" s="172">
        <v>40019</v>
      </c>
      <c r="M1280" t="b">
        <f t="shared" si="195"/>
        <v>0</v>
      </c>
      <c r="N1280" t="b">
        <f t="shared" si="196"/>
        <v>0</v>
      </c>
      <c r="O1280" t="b">
        <f t="shared" si="197"/>
        <v>0</v>
      </c>
      <c r="P1280" t="b">
        <f t="shared" si="198"/>
        <v>0</v>
      </c>
      <c r="Q1280" t="b">
        <f t="shared" si="199"/>
        <v>1</v>
      </c>
    </row>
    <row r="1281" spans="1:17" hidden="1">
      <c r="A1281" s="173">
        <v>40038</v>
      </c>
      <c r="B1281" t="b">
        <f t="shared" si="190"/>
        <v>0</v>
      </c>
      <c r="C1281" t="b">
        <f t="shared" si="191"/>
        <v>0</v>
      </c>
      <c r="D1281" t="b">
        <f t="shared" si="192"/>
        <v>0</v>
      </c>
      <c r="E1281" t="b">
        <f t="shared" si="193"/>
        <v>0</v>
      </c>
      <c r="F1281" t="b">
        <f t="shared" si="194"/>
        <v>0</v>
      </c>
      <c r="L1281" s="173">
        <v>40038</v>
      </c>
      <c r="M1281" t="b">
        <f t="shared" si="195"/>
        <v>0</v>
      </c>
      <c r="N1281" t="b">
        <f t="shared" si="196"/>
        <v>0</v>
      </c>
      <c r="O1281" t="b">
        <f t="shared" si="197"/>
        <v>0</v>
      </c>
      <c r="P1281" t="b">
        <f t="shared" si="198"/>
        <v>1</v>
      </c>
      <c r="Q1281" t="b">
        <f t="shared" si="199"/>
        <v>0</v>
      </c>
    </row>
    <row r="1282" spans="1:17" hidden="1">
      <c r="A1282" s="172">
        <v>40075</v>
      </c>
      <c r="B1282" t="b">
        <f t="shared" si="190"/>
        <v>0</v>
      </c>
      <c r="C1282" t="b">
        <f t="shared" si="191"/>
        <v>0</v>
      </c>
      <c r="D1282" t="b">
        <f t="shared" si="192"/>
        <v>0</v>
      </c>
      <c r="E1282" t="b">
        <f t="shared" si="193"/>
        <v>0</v>
      </c>
      <c r="F1282" t="b">
        <f t="shared" si="194"/>
        <v>0</v>
      </c>
      <c r="L1282" s="172">
        <v>40075</v>
      </c>
      <c r="M1282" t="b">
        <f t="shared" si="195"/>
        <v>1</v>
      </c>
      <c r="N1282" t="b">
        <f t="shared" si="196"/>
        <v>0</v>
      </c>
      <c r="O1282" t="b">
        <f t="shared" si="197"/>
        <v>0</v>
      </c>
      <c r="P1282" t="b">
        <f t="shared" si="198"/>
        <v>0</v>
      </c>
      <c r="Q1282" t="b">
        <f t="shared" si="199"/>
        <v>0</v>
      </c>
    </row>
    <row r="1283" spans="1:17" hidden="1">
      <c r="A1283" s="173">
        <v>40175</v>
      </c>
      <c r="B1283" t="b">
        <f t="shared" ref="B1283:B1346" si="200">+RIGHT(A1283,1)="0"</f>
        <v>0</v>
      </c>
      <c r="C1283" t="b">
        <f t="shared" ref="C1283:C1346" si="201">+RIGHT(A1283,1)="1"</f>
        <v>0</v>
      </c>
      <c r="D1283" t="b">
        <f t="shared" ref="D1283:D1346" si="202">+RIGHT(A1283,1)="2"</f>
        <v>0</v>
      </c>
      <c r="E1283" t="b">
        <f t="shared" ref="E1283:E1346" si="203">+RIGHT(A1283,1)="3"</f>
        <v>0</v>
      </c>
      <c r="F1283" t="b">
        <f t="shared" ref="F1283:F1346" si="204">+RIGHT(A1283,1)="4"</f>
        <v>0</v>
      </c>
      <c r="L1283" s="173">
        <v>40175</v>
      </c>
      <c r="M1283" t="b">
        <f t="shared" ref="M1283:M1346" si="205">+RIGHT(L1283,1)="5"</f>
        <v>1</v>
      </c>
      <c r="N1283" t="b">
        <f t="shared" ref="N1283:N1346" si="206">+RIGHT(L1283,1)="6"</f>
        <v>0</v>
      </c>
      <c r="O1283" t="b">
        <f t="shared" ref="O1283:O1346" si="207">+RIGHT(L1283,1)="7"</f>
        <v>0</v>
      </c>
      <c r="P1283" t="b">
        <f t="shared" ref="P1283:P1346" si="208">+RIGHT(L1283,1)="8"</f>
        <v>0</v>
      </c>
      <c r="Q1283" t="b">
        <f t="shared" ref="Q1283:Q1346" si="209">+RIGHT(L1283,1)="9"</f>
        <v>0</v>
      </c>
    </row>
    <row r="1284" spans="1:17" hidden="1">
      <c r="A1284" s="172">
        <v>40236</v>
      </c>
      <c r="B1284" t="b">
        <f t="shared" si="200"/>
        <v>0</v>
      </c>
      <c r="C1284" t="b">
        <f t="shared" si="201"/>
        <v>0</v>
      </c>
      <c r="D1284" t="b">
        <f t="shared" si="202"/>
        <v>0</v>
      </c>
      <c r="E1284" t="b">
        <f t="shared" si="203"/>
        <v>0</v>
      </c>
      <c r="F1284" t="b">
        <f t="shared" si="204"/>
        <v>0</v>
      </c>
      <c r="L1284" s="172">
        <v>40236</v>
      </c>
      <c r="M1284" t="b">
        <f t="shared" si="205"/>
        <v>0</v>
      </c>
      <c r="N1284" t="b">
        <f t="shared" si="206"/>
        <v>1</v>
      </c>
      <c r="O1284" t="b">
        <f t="shared" si="207"/>
        <v>0</v>
      </c>
      <c r="P1284" t="b">
        <f t="shared" si="208"/>
        <v>0</v>
      </c>
      <c r="Q1284" t="b">
        <f t="shared" si="209"/>
        <v>0</v>
      </c>
    </row>
    <row r="1285" spans="1:17" hidden="1">
      <c r="A1285" s="173">
        <v>40256</v>
      </c>
      <c r="B1285" t="b">
        <f t="shared" si="200"/>
        <v>0</v>
      </c>
      <c r="C1285" t="b">
        <f t="shared" si="201"/>
        <v>0</v>
      </c>
      <c r="D1285" t="b">
        <f t="shared" si="202"/>
        <v>0</v>
      </c>
      <c r="E1285" t="b">
        <f t="shared" si="203"/>
        <v>0</v>
      </c>
      <c r="F1285" t="b">
        <f t="shared" si="204"/>
        <v>0</v>
      </c>
      <c r="L1285" s="173">
        <v>40256</v>
      </c>
      <c r="M1285" t="b">
        <f t="shared" si="205"/>
        <v>0</v>
      </c>
      <c r="N1285" t="b">
        <f t="shared" si="206"/>
        <v>1</v>
      </c>
      <c r="O1285" t="b">
        <f t="shared" si="207"/>
        <v>0</v>
      </c>
      <c r="P1285" t="b">
        <f t="shared" si="208"/>
        <v>0</v>
      </c>
      <c r="Q1285" t="b">
        <f t="shared" si="209"/>
        <v>0</v>
      </c>
    </row>
    <row r="1286" spans="1:17" hidden="1">
      <c r="A1286" s="172">
        <v>40415</v>
      </c>
      <c r="B1286" t="b">
        <f t="shared" si="200"/>
        <v>0</v>
      </c>
      <c r="C1286" t="b">
        <f t="shared" si="201"/>
        <v>0</v>
      </c>
      <c r="D1286" t="b">
        <f t="shared" si="202"/>
        <v>0</v>
      </c>
      <c r="E1286" t="b">
        <f t="shared" si="203"/>
        <v>0</v>
      </c>
      <c r="F1286" t="b">
        <f t="shared" si="204"/>
        <v>0</v>
      </c>
      <c r="L1286" s="172">
        <v>40415</v>
      </c>
      <c r="M1286" t="b">
        <f t="shared" si="205"/>
        <v>1</v>
      </c>
      <c r="N1286" t="b">
        <f t="shared" si="206"/>
        <v>0</v>
      </c>
      <c r="O1286" t="b">
        <f t="shared" si="207"/>
        <v>0</v>
      </c>
      <c r="P1286" t="b">
        <f t="shared" si="208"/>
        <v>0</v>
      </c>
      <c r="Q1286" t="b">
        <f t="shared" si="209"/>
        <v>0</v>
      </c>
    </row>
    <row r="1287" spans="1:17" hidden="1">
      <c r="A1287" s="173">
        <v>40481</v>
      </c>
      <c r="B1287" t="b">
        <f t="shared" si="200"/>
        <v>0</v>
      </c>
      <c r="C1287" t="b">
        <f t="shared" si="201"/>
        <v>1</v>
      </c>
      <c r="D1287" t="b">
        <f t="shared" si="202"/>
        <v>0</v>
      </c>
      <c r="E1287" t="b">
        <f t="shared" si="203"/>
        <v>0</v>
      </c>
      <c r="F1287" t="b">
        <f t="shared" si="204"/>
        <v>0</v>
      </c>
      <c r="L1287" s="173">
        <v>40481</v>
      </c>
      <c r="M1287" t="b">
        <f t="shared" si="205"/>
        <v>0</v>
      </c>
      <c r="N1287" t="b">
        <f t="shared" si="206"/>
        <v>0</v>
      </c>
      <c r="O1287" t="b">
        <f t="shared" si="207"/>
        <v>0</v>
      </c>
      <c r="P1287" t="b">
        <f t="shared" si="208"/>
        <v>0</v>
      </c>
      <c r="Q1287" t="b">
        <f t="shared" si="209"/>
        <v>0</v>
      </c>
    </row>
    <row r="1288" spans="1:17" hidden="1">
      <c r="A1288" s="172">
        <v>40497</v>
      </c>
      <c r="B1288" t="b">
        <f t="shared" si="200"/>
        <v>0</v>
      </c>
      <c r="C1288" t="b">
        <f t="shared" si="201"/>
        <v>0</v>
      </c>
      <c r="D1288" t="b">
        <f t="shared" si="202"/>
        <v>0</v>
      </c>
      <c r="E1288" t="b">
        <f t="shared" si="203"/>
        <v>0</v>
      </c>
      <c r="F1288" t="b">
        <f t="shared" si="204"/>
        <v>0</v>
      </c>
      <c r="L1288" s="172">
        <v>40497</v>
      </c>
      <c r="M1288" t="b">
        <f t="shared" si="205"/>
        <v>0</v>
      </c>
      <c r="N1288" t="b">
        <f t="shared" si="206"/>
        <v>0</v>
      </c>
      <c r="O1288" t="b">
        <f t="shared" si="207"/>
        <v>1</v>
      </c>
      <c r="P1288" t="b">
        <f t="shared" si="208"/>
        <v>0</v>
      </c>
      <c r="Q1288" t="b">
        <f t="shared" si="209"/>
        <v>0</v>
      </c>
    </row>
    <row r="1289" spans="1:17">
      <c r="A1289" s="173">
        <v>40619</v>
      </c>
      <c r="B1289" t="b">
        <f t="shared" si="200"/>
        <v>0</v>
      </c>
      <c r="C1289" t="b">
        <f t="shared" si="201"/>
        <v>0</v>
      </c>
      <c r="D1289" t="b">
        <f t="shared" si="202"/>
        <v>0</v>
      </c>
      <c r="E1289" t="b">
        <f t="shared" si="203"/>
        <v>0</v>
      </c>
      <c r="F1289" t="b">
        <f t="shared" si="204"/>
        <v>0</v>
      </c>
      <c r="L1289" s="173">
        <v>40619</v>
      </c>
      <c r="M1289" t="b">
        <f t="shared" si="205"/>
        <v>0</v>
      </c>
      <c r="N1289" t="b">
        <f t="shared" si="206"/>
        <v>0</v>
      </c>
      <c r="O1289" t="b">
        <f t="shared" si="207"/>
        <v>0</v>
      </c>
      <c r="P1289" t="b">
        <f t="shared" si="208"/>
        <v>0</v>
      </c>
      <c r="Q1289" t="b">
        <f t="shared" si="209"/>
        <v>1</v>
      </c>
    </row>
    <row r="1290" spans="1:17" hidden="1">
      <c r="A1290" s="172">
        <v>40635</v>
      </c>
      <c r="B1290" t="b">
        <f t="shared" si="200"/>
        <v>0</v>
      </c>
      <c r="C1290" t="b">
        <f t="shared" si="201"/>
        <v>0</v>
      </c>
      <c r="D1290" t="b">
        <f t="shared" si="202"/>
        <v>0</v>
      </c>
      <c r="E1290" t="b">
        <f t="shared" si="203"/>
        <v>0</v>
      </c>
      <c r="F1290" t="b">
        <f t="shared" si="204"/>
        <v>0</v>
      </c>
      <c r="L1290" s="172">
        <v>40635</v>
      </c>
      <c r="M1290" t="b">
        <f t="shared" si="205"/>
        <v>1</v>
      </c>
      <c r="N1290" t="b">
        <f t="shared" si="206"/>
        <v>0</v>
      </c>
      <c r="O1290" t="b">
        <f t="shared" si="207"/>
        <v>0</v>
      </c>
      <c r="P1290" t="b">
        <f t="shared" si="208"/>
        <v>0</v>
      </c>
      <c r="Q1290" t="b">
        <f t="shared" si="209"/>
        <v>0</v>
      </c>
    </row>
    <row r="1291" spans="1:17" hidden="1">
      <c r="A1291" s="173">
        <v>40716</v>
      </c>
      <c r="B1291" t="b">
        <f t="shared" si="200"/>
        <v>0</v>
      </c>
      <c r="C1291" t="b">
        <f t="shared" si="201"/>
        <v>0</v>
      </c>
      <c r="D1291" t="b">
        <f t="shared" si="202"/>
        <v>0</v>
      </c>
      <c r="E1291" t="b">
        <f t="shared" si="203"/>
        <v>0</v>
      </c>
      <c r="F1291" t="b">
        <f t="shared" si="204"/>
        <v>0</v>
      </c>
      <c r="L1291" s="173">
        <v>40716</v>
      </c>
      <c r="M1291" t="b">
        <f t="shared" si="205"/>
        <v>0</v>
      </c>
      <c r="N1291" t="b">
        <f t="shared" si="206"/>
        <v>1</v>
      </c>
      <c r="O1291" t="b">
        <f t="shared" si="207"/>
        <v>0</v>
      </c>
      <c r="P1291" t="b">
        <f t="shared" si="208"/>
        <v>0</v>
      </c>
      <c r="Q1291" t="b">
        <f t="shared" si="209"/>
        <v>0</v>
      </c>
    </row>
    <row r="1292" spans="1:17" hidden="1">
      <c r="A1292" s="172">
        <v>40797</v>
      </c>
      <c r="B1292" t="b">
        <f t="shared" si="200"/>
        <v>0</v>
      </c>
      <c r="C1292" t="b">
        <f t="shared" si="201"/>
        <v>0</v>
      </c>
      <c r="D1292" t="b">
        <f t="shared" si="202"/>
        <v>0</v>
      </c>
      <c r="E1292" t="b">
        <f t="shared" si="203"/>
        <v>0</v>
      </c>
      <c r="F1292" t="b">
        <f t="shared" si="204"/>
        <v>0</v>
      </c>
      <c r="L1292" s="172">
        <v>40797</v>
      </c>
      <c r="M1292" t="b">
        <f t="shared" si="205"/>
        <v>0</v>
      </c>
      <c r="N1292" t="b">
        <f t="shared" si="206"/>
        <v>0</v>
      </c>
      <c r="O1292" t="b">
        <f t="shared" si="207"/>
        <v>1</v>
      </c>
      <c r="P1292" t="b">
        <f t="shared" si="208"/>
        <v>0</v>
      </c>
      <c r="Q1292" t="b">
        <f t="shared" si="209"/>
        <v>0</v>
      </c>
    </row>
    <row r="1293" spans="1:17" hidden="1">
      <c r="A1293" s="173">
        <v>40895</v>
      </c>
      <c r="B1293" t="b">
        <f t="shared" si="200"/>
        <v>0</v>
      </c>
      <c r="C1293" t="b">
        <f t="shared" si="201"/>
        <v>0</v>
      </c>
      <c r="D1293" t="b">
        <f t="shared" si="202"/>
        <v>0</v>
      </c>
      <c r="E1293" t="b">
        <f t="shared" si="203"/>
        <v>0</v>
      </c>
      <c r="F1293" t="b">
        <f t="shared" si="204"/>
        <v>0</v>
      </c>
      <c r="L1293" s="173">
        <v>40895</v>
      </c>
      <c r="M1293" t="b">
        <f t="shared" si="205"/>
        <v>1</v>
      </c>
      <c r="N1293" t="b">
        <f t="shared" si="206"/>
        <v>0</v>
      </c>
      <c r="O1293" t="b">
        <f t="shared" si="207"/>
        <v>0</v>
      </c>
      <c r="P1293" t="b">
        <f t="shared" si="208"/>
        <v>0</v>
      </c>
      <c r="Q1293" t="b">
        <f t="shared" si="209"/>
        <v>0</v>
      </c>
    </row>
    <row r="1294" spans="1:17" hidden="1">
      <c r="A1294" s="172">
        <v>40995</v>
      </c>
      <c r="B1294" t="b">
        <f t="shared" si="200"/>
        <v>0</v>
      </c>
      <c r="C1294" t="b">
        <f t="shared" si="201"/>
        <v>0</v>
      </c>
      <c r="D1294" t="b">
        <f t="shared" si="202"/>
        <v>0</v>
      </c>
      <c r="E1294" t="b">
        <f t="shared" si="203"/>
        <v>0</v>
      </c>
      <c r="F1294" t="b">
        <f t="shared" si="204"/>
        <v>0</v>
      </c>
      <c r="L1294" s="172">
        <v>40995</v>
      </c>
      <c r="M1294" t="b">
        <f t="shared" si="205"/>
        <v>1</v>
      </c>
      <c r="N1294" t="b">
        <f t="shared" si="206"/>
        <v>0</v>
      </c>
      <c r="O1294" t="b">
        <f t="shared" si="207"/>
        <v>0</v>
      </c>
      <c r="P1294" t="b">
        <f t="shared" si="208"/>
        <v>0</v>
      </c>
      <c r="Q1294" t="b">
        <f t="shared" si="209"/>
        <v>0</v>
      </c>
    </row>
    <row r="1295" spans="1:17" hidden="1">
      <c r="A1295" s="173">
        <v>41055</v>
      </c>
      <c r="B1295" t="b">
        <f t="shared" si="200"/>
        <v>0</v>
      </c>
      <c r="C1295" t="b">
        <f t="shared" si="201"/>
        <v>0</v>
      </c>
      <c r="D1295" t="b">
        <f t="shared" si="202"/>
        <v>0</v>
      </c>
      <c r="E1295" t="b">
        <f t="shared" si="203"/>
        <v>0</v>
      </c>
      <c r="F1295" t="b">
        <f t="shared" si="204"/>
        <v>0</v>
      </c>
      <c r="L1295" s="173">
        <v>41055</v>
      </c>
      <c r="M1295" t="b">
        <f t="shared" si="205"/>
        <v>1</v>
      </c>
      <c r="N1295" t="b">
        <f t="shared" si="206"/>
        <v>0</v>
      </c>
      <c r="O1295" t="b">
        <f t="shared" si="207"/>
        <v>0</v>
      </c>
      <c r="P1295" t="b">
        <f t="shared" si="208"/>
        <v>0</v>
      </c>
      <c r="Q1295" t="b">
        <f t="shared" si="209"/>
        <v>0</v>
      </c>
    </row>
    <row r="1296" spans="1:17">
      <c r="A1296" s="172">
        <v>41219</v>
      </c>
      <c r="B1296" t="b">
        <f t="shared" si="200"/>
        <v>0</v>
      </c>
      <c r="C1296" t="b">
        <f t="shared" si="201"/>
        <v>0</v>
      </c>
      <c r="D1296" t="b">
        <f t="shared" si="202"/>
        <v>0</v>
      </c>
      <c r="E1296" t="b">
        <f t="shared" si="203"/>
        <v>0</v>
      </c>
      <c r="F1296" t="b">
        <f t="shared" si="204"/>
        <v>0</v>
      </c>
      <c r="L1296" s="172">
        <v>41219</v>
      </c>
      <c r="M1296" t="b">
        <f t="shared" si="205"/>
        <v>0</v>
      </c>
      <c r="N1296" t="b">
        <f t="shared" si="206"/>
        <v>0</v>
      </c>
      <c r="O1296" t="b">
        <f t="shared" si="207"/>
        <v>0</v>
      </c>
      <c r="P1296" t="b">
        <f t="shared" si="208"/>
        <v>0</v>
      </c>
      <c r="Q1296" t="b">
        <f t="shared" si="209"/>
        <v>1</v>
      </c>
    </row>
    <row r="1297" spans="1:17" hidden="1">
      <c r="A1297" s="173">
        <v>41275</v>
      </c>
      <c r="B1297" t="b">
        <f t="shared" si="200"/>
        <v>0</v>
      </c>
      <c r="C1297" t="b">
        <f t="shared" si="201"/>
        <v>0</v>
      </c>
      <c r="D1297" t="b">
        <f t="shared" si="202"/>
        <v>0</v>
      </c>
      <c r="E1297" t="b">
        <f t="shared" si="203"/>
        <v>0</v>
      </c>
      <c r="F1297" t="b">
        <f t="shared" si="204"/>
        <v>0</v>
      </c>
      <c r="L1297" s="173">
        <v>41275</v>
      </c>
      <c r="M1297" t="b">
        <f t="shared" si="205"/>
        <v>1</v>
      </c>
      <c r="N1297" t="b">
        <f t="shared" si="206"/>
        <v>0</v>
      </c>
      <c r="O1297" t="b">
        <f t="shared" si="207"/>
        <v>0</v>
      </c>
      <c r="P1297" t="b">
        <f t="shared" si="208"/>
        <v>0</v>
      </c>
      <c r="Q1297" t="b">
        <f t="shared" si="209"/>
        <v>0</v>
      </c>
    </row>
    <row r="1298" spans="1:17" hidden="1">
      <c r="A1298" s="172">
        <v>41276</v>
      </c>
      <c r="B1298" t="b">
        <f t="shared" si="200"/>
        <v>0</v>
      </c>
      <c r="C1298" t="b">
        <f t="shared" si="201"/>
        <v>0</v>
      </c>
      <c r="D1298" t="b">
        <f t="shared" si="202"/>
        <v>0</v>
      </c>
      <c r="E1298" t="b">
        <f t="shared" si="203"/>
        <v>0</v>
      </c>
      <c r="F1298" t="b">
        <f t="shared" si="204"/>
        <v>0</v>
      </c>
      <c r="L1298" s="172">
        <v>41276</v>
      </c>
      <c r="M1298" t="b">
        <f t="shared" si="205"/>
        <v>0</v>
      </c>
      <c r="N1298" t="b">
        <f t="shared" si="206"/>
        <v>1</v>
      </c>
      <c r="O1298" t="b">
        <f t="shared" si="207"/>
        <v>0</v>
      </c>
      <c r="P1298" t="b">
        <f t="shared" si="208"/>
        <v>0</v>
      </c>
      <c r="Q1298" t="b">
        <f t="shared" si="209"/>
        <v>0</v>
      </c>
    </row>
    <row r="1299" spans="1:17" hidden="1">
      <c r="A1299" s="173">
        <v>41340</v>
      </c>
      <c r="B1299" t="b">
        <f t="shared" si="200"/>
        <v>1</v>
      </c>
      <c r="C1299" t="b">
        <f t="shared" si="201"/>
        <v>0</v>
      </c>
      <c r="D1299" t="b">
        <f t="shared" si="202"/>
        <v>0</v>
      </c>
      <c r="E1299" t="b">
        <f t="shared" si="203"/>
        <v>0</v>
      </c>
      <c r="F1299" t="b">
        <f t="shared" si="204"/>
        <v>0</v>
      </c>
      <c r="L1299" s="173">
        <v>41340</v>
      </c>
      <c r="M1299" t="b">
        <f t="shared" si="205"/>
        <v>0</v>
      </c>
      <c r="N1299" t="b">
        <f t="shared" si="206"/>
        <v>0</v>
      </c>
      <c r="O1299" t="b">
        <f t="shared" si="207"/>
        <v>0</v>
      </c>
      <c r="P1299" t="b">
        <f t="shared" si="208"/>
        <v>0</v>
      </c>
      <c r="Q1299" t="b">
        <f t="shared" si="209"/>
        <v>0</v>
      </c>
    </row>
    <row r="1300" spans="1:17" hidden="1">
      <c r="A1300" s="172">
        <v>41397</v>
      </c>
      <c r="B1300" t="b">
        <f t="shared" si="200"/>
        <v>0</v>
      </c>
      <c r="C1300" t="b">
        <f t="shared" si="201"/>
        <v>0</v>
      </c>
      <c r="D1300" t="b">
        <f t="shared" si="202"/>
        <v>0</v>
      </c>
      <c r="E1300" t="b">
        <f t="shared" si="203"/>
        <v>0</v>
      </c>
      <c r="F1300" t="b">
        <f t="shared" si="204"/>
        <v>0</v>
      </c>
      <c r="L1300" s="172">
        <v>41397</v>
      </c>
      <c r="M1300" t="b">
        <f t="shared" si="205"/>
        <v>0</v>
      </c>
      <c r="N1300" t="b">
        <f t="shared" si="206"/>
        <v>0</v>
      </c>
      <c r="O1300" t="b">
        <f t="shared" si="207"/>
        <v>1</v>
      </c>
      <c r="P1300" t="b">
        <f t="shared" si="208"/>
        <v>0</v>
      </c>
      <c r="Q1300" t="b">
        <f t="shared" si="209"/>
        <v>0</v>
      </c>
    </row>
    <row r="1301" spans="1:17" hidden="1">
      <c r="A1301" s="173">
        <v>41437</v>
      </c>
      <c r="B1301" t="b">
        <f t="shared" si="200"/>
        <v>0</v>
      </c>
      <c r="C1301" t="b">
        <f t="shared" si="201"/>
        <v>0</v>
      </c>
      <c r="D1301" t="b">
        <f t="shared" si="202"/>
        <v>0</v>
      </c>
      <c r="E1301" t="b">
        <f t="shared" si="203"/>
        <v>0</v>
      </c>
      <c r="F1301" t="b">
        <f t="shared" si="204"/>
        <v>0</v>
      </c>
      <c r="L1301" s="173">
        <v>41437</v>
      </c>
      <c r="M1301" t="b">
        <f t="shared" si="205"/>
        <v>0</v>
      </c>
      <c r="N1301" t="b">
        <f t="shared" si="206"/>
        <v>0</v>
      </c>
      <c r="O1301" t="b">
        <f t="shared" si="207"/>
        <v>1</v>
      </c>
      <c r="P1301" t="b">
        <f t="shared" si="208"/>
        <v>0</v>
      </c>
      <c r="Q1301" t="b">
        <f t="shared" si="209"/>
        <v>0</v>
      </c>
    </row>
    <row r="1302" spans="1:17" hidden="1">
      <c r="A1302" s="172">
        <v>41536</v>
      </c>
      <c r="B1302" t="b">
        <f t="shared" si="200"/>
        <v>0</v>
      </c>
      <c r="C1302" t="b">
        <f t="shared" si="201"/>
        <v>0</v>
      </c>
      <c r="D1302" t="b">
        <f t="shared" si="202"/>
        <v>0</v>
      </c>
      <c r="E1302" t="b">
        <f t="shared" si="203"/>
        <v>0</v>
      </c>
      <c r="F1302" t="b">
        <f t="shared" si="204"/>
        <v>0</v>
      </c>
      <c r="L1302" s="172">
        <v>41536</v>
      </c>
      <c r="M1302" t="b">
        <f t="shared" si="205"/>
        <v>0</v>
      </c>
      <c r="N1302" t="b">
        <f t="shared" si="206"/>
        <v>1</v>
      </c>
      <c r="O1302" t="b">
        <f t="shared" si="207"/>
        <v>0</v>
      </c>
      <c r="P1302" t="b">
        <f t="shared" si="208"/>
        <v>0</v>
      </c>
      <c r="Q1302" t="b">
        <f t="shared" si="209"/>
        <v>0</v>
      </c>
    </row>
    <row r="1303" spans="1:17" hidden="1">
      <c r="A1303" s="173">
        <v>41636</v>
      </c>
      <c r="B1303" t="b">
        <f t="shared" si="200"/>
        <v>0</v>
      </c>
      <c r="C1303" t="b">
        <f t="shared" si="201"/>
        <v>0</v>
      </c>
      <c r="D1303" t="b">
        <f t="shared" si="202"/>
        <v>0</v>
      </c>
      <c r="E1303" t="b">
        <f t="shared" si="203"/>
        <v>0</v>
      </c>
      <c r="F1303" t="b">
        <f t="shared" si="204"/>
        <v>0</v>
      </c>
      <c r="L1303" s="173">
        <v>41636</v>
      </c>
      <c r="M1303" t="b">
        <f t="shared" si="205"/>
        <v>0</v>
      </c>
      <c r="N1303" t="b">
        <f t="shared" si="206"/>
        <v>1</v>
      </c>
      <c r="O1303" t="b">
        <f t="shared" si="207"/>
        <v>0</v>
      </c>
      <c r="P1303" t="b">
        <f t="shared" si="208"/>
        <v>0</v>
      </c>
      <c r="Q1303" t="b">
        <f t="shared" si="209"/>
        <v>0</v>
      </c>
    </row>
    <row r="1304" spans="1:17" hidden="1">
      <c r="A1304" s="172">
        <v>41697</v>
      </c>
      <c r="B1304" t="b">
        <f t="shared" si="200"/>
        <v>0</v>
      </c>
      <c r="C1304" t="b">
        <f t="shared" si="201"/>
        <v>0</v>
      </c>
      <c r="D1304" t="b">
        <f t="shared" si="202"/>
        <v>0</v>
      </c>
      <c r="E1304" t="b">
        <f t="shared" si="203"/>
        <v>0</v>
      </c>
      <c r="F1304" t="b">
        <f t="shared" si="204"/>
        <v>0</v>
      </c>
      <c r="L1304" s="172">
        <v>41697</v>
      </c>
      <c r="M1304" t="b">
        <f t="shared" si="205"/>
        <v>0</v>
      </c>
      <c r="N1304" t="b">
        <f t="shared" si="206"/>
        <v>0</v>
      </c>
      <c r="O1304" t="b">
        <f t="shared" si="207"/>
        <v>1</v>
      </c>
      <c r="P1304" t="b">
        <f t="shared" si="208"/>
        <v>0</v>
      </c>
      <c r="Q1304" t="b">
        <f t="shared" si="209"/>
        <v>0</v>
      </c>
    </row>
    <row r="1305" spans="1:17" hidden="1">
      <c r="A1305" s="173">
        <v>41716</v>
      </c>
      <c r="B1305" t="b">
        <f t="shared" si="200"/>
        <v>0</v>
      </c>
      <c r="C1305" t="b">
        <f t="shared" si="201"/>
        <v>0</v>
      </c>
      <c r="D1305" t="b">
        <f t="shared" si="202"/>
        <v>0</v>
      </c>
      <c r="E1305" t="b">
        <f t="shared" si="203"/>
        <v>0</v>
      </c>
      <c r="F1305" t="b">
        <f t="shared" si="204"/>
        <v>0</v>
      </c>
      <c r="L1305" s="173">
        <v>41716</v>
      </c>
      <c r="M1305" t="b">
        <f t="shared" si="205"/>
        <v>0</v>
      </c>
      <c r="N1305" t="b">
        <f t="shared" si="206"/>
        <v>1</v>
      </c>
      <c r="O1305" t="b">
        <f t="shared" si="207"/>
        <v>0</v>
      </c>
      <c r="P1305" t="b">
        <f t="shared" si="208"/>
        <v>0</v>
      </c>
      <c r="Q1305" t="b">
        <f t="shared" si="209"/>
        <v>0</v>
      </c>
    </row>
    <row r="1306" spans="1:17" hidden="1">
      <c r="A1306" s="172">
        <v>41736</v>
      </c>
      <c r="B1306" t="b">
        <f t="shared" si="200"/>
        <v>0</v>
      </c>
      <c r="C1306" t="b">
        <f t="shared" si="201"/>
        <v>0</v>
      </c>
      <c r="D1306" t="b">
        <f t="shared" si="202"/>
        <v>0</v>
      </c>
      <c r="E1306" t="b">
        <f t="shared" si="203"/>
        <v>0</v>
      </c>
      <c r="F1306" t="b">
        <f t="shared" si="204"/>
        <v>0</v>
      </c>
      <c r="L1306" s="172">
        <v>41736</v>
      </c>
      <c r="M1306" t="b">
        <f t="shared" si="205"/>
        <v>0</v>
      </c>
      <c r="N1306" t="b">
        <f t="shared" si="206"/>
        <v>1</v>
      </c>
      <c r="O1306" t="b">
        <f t="shared" si="207"/>
        <v>0</v>
      </c>
      <c r="P1306" t="b">
        <f t="shared" si="208"/>
        <v>0</v>
      </c>
      <c r="Q1306" t="b">
        <f t="shared" si="209"/>
        <v>0</v>
      </c>
    </row>
    <row r="1307" spans="1:17" hidden="1">
      <c r="A1307" s="173">
        <v>41960</v>
      </c>
      <c r="B1307" t="b">
        <f t="shared" si="200"/>
        <v>1</v>
      </c>
      <c r="C1307" t="b">
        <f t="shared" si="201"/>
        <v>0</v>
      </c>
      <c r="D1307" t="b">
        <f t="shared" si="202"/>
        <v>0</v>
      </c>
      <c r="E1307" t="b">
        <f t="shared" si="203"/>
        <v>0</v>
      </c>
      <c r="F1307" t="b">
        <f t="shared" si="204"/>
        <v>0</v>
      </c>
      <c r="L1307" s="173">
        <v>41960</v>
      </c>
      <c r="M1307" t="b">
        <f t="shared" si="205"/>
        <v>0</v>
      </c>
      <c r="N1307" t="b">
        <f t="shared" si="206"/>
        <v>0</v>
      </c>
      <c r="O1307" t="b">
        <f t="shared" si="207"/>
        <v>0</v>
      </c>
      <c r="P1307" t="b">
        <f t="shared" si="208"/>
        <v>0</v>
      </c>
      <c r="Q1307" t="b">
        <f t="shared" si="209"/>
        <v>0</v>
      </c>
    </row>
    <row r="1308" spans="1:17" hidden="1">
      <c r="A1308" s="172">
        <v>42038</v>
      </c>
      <c r="B1308" t="b">
        <f t="shared" si="200"/>
        <v>0</v>
      </c>
      <c r="C1308" t="b">
        <f t="shared" si="201"/>
        <v>0</v>
      </c>
      <c r="D1308" t="b">
        <f t="shared" si="202"/>
        <v>0</v>
      </c>
      <c r="E1308" t="b">
        <f t="shared" si="203"/>
        <v>0</v>
      </c>
      <c r="F1308" t="b">
        <f t="shared" si="204"/>
        <v>0</v>
      </c>
      <c r="L1308" s="172">
        <v>42038</v>
      </c>
      <c r="M1308" t="b">
        <f t="shared" si="205"/>
        <v>0</v>
      </c>
      <c r="N1308" t="b">
        <f t="shared" si="206"/>
        <v>0</v>
      </c>
      <c r="O1308" t="b">
        <f t="shared" si="207"/>
        <v>0</v>
      </c>
      <c r="P1308" t="b">
        <f t="shared" si="208"/>
        <v>1</v>
      </c>
      <c r="Q1308" t="b">
        <f t="shared" si="209"/>
        <v>0</v>
      </c>
    </row>
    <row r="1309" spans="1:17" hidden="1">
      <c r="A1309" s="173">
        <v>42097</v>
      </c>
      <c r="B1309" t="b">
        <f t="shared" si="200"/>
        <v>0</v>
      </c>
      <c r="C1309" t="b">
        <f t="shared" si="201"/>
        <v>0</v>
      </c>
      <c r="D1309" t="b">
        <f t="shared" si="202"/>
        <v>0</v>
      </c>
      <c r="E1309" t="b">
        <f t="shared" si="203"/>
        <v>0</v>
      </c>
      <c r="F1309" t="b">
        <f t="shared" si="204"/>
        <v>0</v>
      </c>
      <c r="L1309" s="173">
        <v>42097</v>
      </c>
      <c r="M1309" t="b">
        <f t="shared" si="205"/>
        <v>0</v>
      </c>
      <c r="N1309" t="b">
        <f t="shared" si="206"/>
        <v>0</v>
      </c>
      <c r="O1309" t="b">
        <f t="shared" si="207"/>
        <v>1</v>
      </c>
      <c r="P1309" t="b">
        <f t="shared" si="208"/>
        <v>0</v>
      </c>
      <c r="Q1309" t="b">
        <f t="shared" si="209"/>
        <v>0</v>
      </c>
    </row>
    <row r="1310" spans="1:17" hidden="1">
      <c r="A1310" s="172">
        <v>42176</v>
      </c>
      <c r="B1310" t="b">
        <f t="shared" si="200"/>
        <v>0</v>
      </c>
      <c r="C1310" t="b">
        <f t="shared" si="201"/>
        <v>0</v>
      </c>
      <c r="D1310" t="b">
        <f t="shared" si="202"/>
        <v>0</v>
      </c>
      <c r="E1310" t="b">
        <f t="shared" si="203"/>
        <v>0</v>
      </c>
      <c r="F1310" t="b">
        <f t="shared" si="204"/>
        <v>0</v>
      </c>
      <c r="L1310" s="172">
        <v>42176</v>
      </c>
      <c r="M1310" t="b">
        <f t="shared" si="205"/>
        <v>0</v>
      </c>
      <c r="N1310" t="b">
        <f t="shared" si="206"/>
        <v>1</v>
      </c>
      <c r="O1310" t="b">
        <f t="shared" si="207"/>
        <v>0</v>
      </c>
      <c r="P1310" t="b">
        <f t="shared" si="208"/>
        <v>0</v>
      </c>
      <c r="Q1310" t="b">
        <f t="shared" si="209"/>
        <v>0</v>
      </c>
    </row>
    <row r="1311" spans="1:17" hidden="1">
      <c r="A1311" s="173">
        <v>42217</v>
      </c>
      <c r="B1311" t="b">
        <f t="shared" si="200"/>
        <v>0</v>
      </c>
      <c r="C1311" t="b">
        <f t="shared" si="201"/>
        <v>0</v>
      </c>
      <c r="D1311" t="b">
        <f t="shared" si="202"/>
        <v>0</v>
      </c>
      <c r="E1311" t="b">
        <f t="shared" si="203"/>
        <v>0</v>
      </c>
      <c r="F1311" t="b">
        <f t="shared" si="204"/>
        <v>0</v>
      </c>
      <c r="L1311" s="173">
        <v>42217</v>
      </c>
      <c r="M1311" t="b">
        <f t="shared" si="205"/>
        <v>0</v>
      </c>
      <c r="N1311" t="b">
        <f t="shared" si="206"/>
        <v>0</v>
      </c>
      <c r="O1311" t="b">
        <f t="shared" si="207"/>
        <v>1</v>
      </c>
      <c r="P1311" t="b">
        <f t="shared" si="208"/>
        <v>0</v>
      </c>
      <c r="Q1311" t="b">
        <f t="shared" si="209"/>
        <v>0</v>
      </c>
    </row>
    <row r="1312" spans="1:17" hidden="1">
      <c r="A1312" s="172">
        <v>42257</v>
      </c>
      <c r="B1312" t="b">
        <f t="shared" si="200"/>
        <v>0</v>
      </c>
      <c r="C1312" t="b">
        <f t="shared" si="201"/>
        <v>0</v>
      </c>
      <c r="D1312" t="b">
        <f t="shared" si="202"/>
        <v>0</v>
      </c>
      <c r="E1312" t="b">
        <f t="shared" si="203"/>
        <v>0</v>
      </c>
      <c r="F1312" t="b">
        <f t="shared" si="204"/>
        <v>0</v>
      </c>
      <c r="L1312" s="172">
        <v>42257</v>
      </c>
      <c r="M1312" t="b">
        <f t="shared" si="205"/>
        <v>0</v>
      </c>
      <c r="N1312" t="b">
        <f t="shared" si="206"/>
        <v>0</v>
      </c>
      <c r="O1312" t="b">
        <f t="shared" si="207"/>
        <v>1</v>
      </c>
      <c r="P1312" t="b">
        <f t="shared" si="208"/>
        <v>0</v>
      </c>
      <c r="Q1312" t="b">
        <f t="shared" si="209"/>
        <v>0</v>
      </c>
    </row>
    <row r="1313" spans="1:17" hidden="1">
      <c r="A1313" s="173">
        <v>42336</v>
      </c>
      <c r="B1313" t="b">
        <f t="shared" si="200"/>
        <v>0</v>
      </c>
      <c r="C1313" t="b">
        <f t="shared" si="201"/>
        <v>0</v>
      </c>
      <c r="D1313" t="b">
        <f t="shared" si="202"/>
        <v>0</v>
      </c>
      <c r="E1313" t="b">
        <f t="shared" si="203"/>
        <v>0</v>
      </c>
      <c r="F1313" t="b">
        <f t="shared" si="204"/>
        <v>0</v>
      </c>
      <c r="L1313" s="173">
        <v>42336</v>
      </c>
      <c r="M1313" t="b">
        <f t="shared" si="205"/>
        <v>0</v>
      </c>
      <c r="N1313" t="b">
        <f t="shared" si="206"/>
        <v>1</v>
      </c>
      <c r="O1313" t="b">
        <f t="shared" si="207"/>
        <v>0</v>
      </c>
      <c r="P1313" t="b">
        <f t="shared" si="208"/>
        <v>0</v>
      </c>
      <c r="Q1313" t="b">
        <f t="shared" si="209"/>
        <v>0</v>
      </c>
    </row>
    <row r="1314" spans="1:17" hidden="1">
      <c r="A1314" s="172">
        <v>42376</v>
      </c>
      <c r="B1314" t="b">
        <f t="shared" si="200"/>
        <v>0</v>
      </c>
      <c r="C1314" t="b">
        <f t="shared" si="201"/>
        <v>0</v>
      </c>
      <c r="D1314" t="b">
        <f t="shared" si="202"/>
        <v>0</v>
      </c>
      <c r="E1314" t="b">
        <f t="shared" si="203"/>
        <v>0</v>
      </c>
      <c r="F1314" t="b">
        <f t="shared" si="204"/>
        <v>0</v>
      </c>
      <c r="L1314" s="172">
        <v>42376</v>
      </c>
      <c r="M1314" t="b">
        <f t="shared" si="205"/>
        <v>0</v>
      </c>
      <c r="N1314" t="b">
        <f t="shared" si="206"/>
        <v>1</v>
      </c>
      <c r="O1314" t="b">
        <f t="shared" si="207"/>
        <v>0</v>
      </c>
      <c r="P1314" t="b">
        <f t="shared" si="208"/>
        <v>0</v>
      </c>
      <c r="Q1314" t="b">
        <f t="shared" si="209"/>
        <v>0</v>
      </c>
    </row>
    <row r="1315" spans="1:17" hidden="1">
      <c r="A1315" s="173">
        <v>42397</v>
      </c>
      <c r="B1315" t="b">
        <f t="shared" si="200"/>
        <v>0</v>
      </c>
      <c r="C1315" t="b">
        <f t="shared" si="201"/>
        <v>0</v>
      </c>
      <c r="D1315" t="b">
        <f t="shared" si="202"/>
        <v>0</v>
      </c>
      <c r="E1315" t="b">
        <f t="shared" si="203"/>
        <v>0</v>
      </c>
      <c r="F1315" t="b">
        <f t="shared" si="204"/>
        <v>0</v>
      </c>
      <c r="L1315" s="173">
        <v>42397</v>
      </c>
      <c r="M1315" t="b">
        <f t="shared" si="205"/>
        <v>0</v>
      </c>
      <c r="N1315" t="b">
        <f t="shared" si="206"/>
        <v>0</v>
      </c>
      <c r="O1315" t="b">
        <f t="shared" si="207"/>
        <v>1</v>
      </c>
      <c r="P1315" t="b">
        <f t="shared" si="208"/>
        <v>0</v>
      </c>
      <c r="Q1315" t="b">
        <f t="shared" si="209"/>
        <v>0</v>
      </c>
    </row>
    <row r="1316" spans="1:17" hidden="1">
      <c r="A1316" s="172">
        <v>42437</v>
      </c>
      <c r="B1316" t="b">
        <f t="shared" si="200"/>
        <v>0</v>
      </c>
      <c r="C1316" t="b">
        <f t="shared" si="201"/>
        <v>0</v>
      </c>
      <c r="D1316" t="b">
        <f t="shared" si="202"/>
        <v>0</v>
      </c>
      <c r="E1316" t="b">
        <f t="shared" si="203"/>
        <v>0</v>
      </c>
      <c r="F1316" t="b">
        <f t="shared" si="204"/>
        <v>0</v>
      </c>
      <c r="L1316" s="172">
        <v>42437</v>
      </c>
      <c r="M1316" t="b">
        <f t="shared" si="205"/>
        <v>0</v>
      </c>
      <c r="N1316" t="b">
        <f t="shared" si="206"/>
        <v>0</v>
      </c>
      <c r="O1316" t="b">
        <f t="shared" si="207"/>
        <v>1</v>
      </c>
      <c r="P1316" t="b">
        <f t="shared" si="208"/>
        <v>0</v>
      </c>
      <c r="Q1316" t="b">
        <f t="shared" si="209"/>
        <v>0</v>
      </c>
    </row>
    <row r="1317" spans="1:17">
      <c r="A1317" s="173">
        <v>42519</v>
      </c>
      <c r="B1317" t="b">
        <f t="shared" si="200"/>
        <v>0</v>
      </c>
      <c r="C1317" t="b">
        <f t="shared" si="201"/>
        <v>0</v>
      </c>
      <c r="D1317" t="b">
        <f t="shared" si="202"/>
        <v>0</v>
      </c>
      <c r="E1317" t="b">
        <f t="shared" si="203"/>
        <v>0</v>
      </c>
      <c r="F1317" t="b">
        <f t="shared" si="204"/>
        <v>0</v>
      </c>
      <c r="L1317" s="173">
        <v>42519</v>
      </c>
      <c r="M1317" t="b">
        <f t="shared" si="205"/>
        <v>0</v>
      </c>
      <c r="N1317" t="b">
        <f t="shared" si="206"/>
        <v>0</v>
      </c>
      <c r="O1317" t="b">
        <f t="shared" si="207"/>
        <v>0</v>
      </c>
      <c r="P1317" t="b">
        <f t="shared" si="208"/>
        <v>0</v>
      </c>
      <c r="Q1317" t="b">
        <f t="shared" si="209"/>
        <v>1</v>
      </c>
    </row>
    <row r="1318" spans="1:17" hidden="1">
      <c r="A1318" s="172">
        <v>42523</v>
      </c>
      <c r="B1318" t="b">
        <f t="shared" si="200"/>
        <v>0</v>
      </c>
      <c r="C1318" t="b">
        <f t="shared" si="201"/>
        <v>0</v>
      </c>
      <c r="D1318" t="b">
        <f t="shared" si="202"/>
        <v>0</v>
      </c>
      <c r="E1318" t="b">
        <f t="shared" si="203"/>
        <v>1</v>
      </c>
      <c r="F1318" t="b">
        <f t="shared" si="204"/>
        <v>0</v>
      </c>
      <c r="L1318" s="172">
        <v>42523</v>
      </c>
      <c r="M1318" t="b">
        <f t="shared" si="205"/>
        <v>0</v>
      </c>
      <c r="N1318" t="b">
        <f t="shared" si="206"/>
        <v>0</v>
      </c>
      <c r="O1318" t="b">
        <f t="shared" si="207"/>
        <v>0</v>
      </c>
      <c r="P1318" t="b">
        <f t="shared" si="208"/>
        <v>0</v>
      </c>
      <c r="Q1318" t="b">
        <f t="shared" si="209"/>
        <v>0</v>
      </c>
    </row>
    <row r="1319" spans="1:17" hidden="1">
      <c r="A1319" s="173">
        <v>42576</v>
      </c>
      <c r="B1319" t="b">
        <f t="shared" si="200"/>
        <v>0</v>
      </c>
      <c r="C1319" t="b">
        <f t="shared" si="201"/>
        <v>0</v>
      </c>
      <c r="D1319" t="b">
        <f t="shared" si="202"/>
        <v>0</v>
      </c>
      <c r="E1319" t="b">
        <f t="shared" si="203"/>
        <v>0</v>
      </c>
      <c r="F1319" t="b">
        <f t="shared" si="204"/>
        <v>0</v>
      </c>
      <c r="L1319" s="173">
        <v>42576</v>
      </c>
      <c r="M1319" t="b">
        <f t="shared" si="205"/>
        <v>0</v>
      </c>
      <c r="N1319" t="b">
        <f t="shared" si="206"/>
        <v>1</v>
      </c>
      <c r="O1319" t="b">
        <f t="shared" si="207"/>
        <v>0</v>
      </c>
      <c r="P1319" t="b">
        <f t="shared" si="208"/>
        <v>0</v>
      </c>
      <c r="Q1319" t="b">
        <f t="shared" si="209"/>
        <v>0</v>
      </c>
    </row>
    <row r="1320" spans="1:17" hidden="1">
      <c r="A1320" s="172">
        <v>42597</v>
      </c>
      <c r="B1320" t="b">
        <f t="shared" si="200"/>
        <v>0</v>
      </c>
      <c r="C1320" t="b">
        <f t="shared" si="201"/>
        <v>0</v>
      </c>
      <c r="D1320" t="b">
        <f t="shared" si="202"/>
        <v>0</v>
      </c>
      <c r="E1320" t="b">
        <f t="shared" si="203"/>
        <v>0</v>
      </c>
      <c r="F1320" t="b">
        <f t="shared" si="204"/>
        <v>0</v>
      </c>
      <c r="L1320" s="172">
        <v>42597</v>
      </c>
      <c r="M1320" t="b">
        <f t="shared" si="205"/>
        <v>0</v>
      </c>
      <c r="N1320" t="b">
        <f t="shared" si="206"/>
        <v>0</v>
      </c>
      <c r="O1320" t="b">
        <f t="shared" si="207"/>
        <v>1</v>
      </c>
      <c r="P1320" t="b">
        <f t="shared" si="208"/>
        <v>0</v>
      </c>
      <c r="Q1320" t="b">
        <f t="shared" si="209"/>
        <v>0</v>
      </c>
    </row>
    <row r="1321" spans="1:17" hidden="1">
      <c r="A1321" s="173">
        <v>42677</v>
      </c>
      <c r="B1321" t="b">
        <f t="shared" si="200"/>
        <v>0</v>
      </c>
      <c r="C1321" t="b">
        <f t="shared" si="201"/>
        <v>0</v>
      </c>
      <c r="D1321" t="b">
        <f t="shared" si="202"/>
        <v>0</v>
      </c>
      <c r="E1321" t="b">
        <f t="shared" si="203"/>
        <v>0</v>
      </c>
      <c r="F1321" t="b">
        <f t="shared" si="204"/>
        <v>0</v>
      </c>
      <c r="L1321" s="173">
        <v>42677</v>
      </c>
      <c r="M1321" t="b">
        <f t="shared" si="205"/>
        <v>0</v>
      </c>
      <c r="N1321" t="b">
        <f t="shared" si="206"/>
        <v>0</v>
      </c>
      <c r="O1321" t="b">
        <f t="shared" si="207"/>
        <v>1</v>
      </c>
      <c r="P1321" t="b">
        <f t="shared" si="208"/>
        <v>0</v>
      </c>
      <c r="Q1321" t="b">
        <f t="shared" si="209"/>
        <v>0</v>
      </c>
    </row>
    <row r="1322" spans="1:17">
      <c r="A1322" s="172">
        <v>42699</v>
      </c>
      <c r="B1322" t="b">
        <f t="shared" si="200"/>
        <v>0</v>
      </c>
      <c r="C1322" t="b">
        <f t="shared" si="201"/>
        <v>0</v>
      </c>
      <c r="D1322" t="b">
        <f t="shared" si="202"/>
        <v>0</v>
      </c>
      <c r="E1322" t="b">
        <f t="shared" si="203"/>
        <v>0</v>
      </c>
      <c r="F1322" t="b">
        <f t="shared" si="204"/>
        <v>0</v>
      </c>
      <c r="L1322" s="172">
        <v>42699</v>
      </c>
      <c r="M1322" t="b">
        <f t="shared" si="205"/>
        <v>0</v>
      </c>
      <c r="N1322" t="b">
        <f t="shared" si="206"/>
        <v>0</v>
      </c>
      <c r="O1322" t="b">
        <f t="shared" si="207"/>
        <v>0</v>
      </c>
      <c r="P1322" t="b">
        <f t="shared" si="208"/>
        <v>0</v>
      </c>
      <c r="Q1322" t="b">
        <f t="shared" si="209"/>
        <v>1</v>
      </c>
    </row>
    <row r="1323" spans="1:17" hidden="1">
      <c r="A1323" s="173">
        <v>42700</v>
      </c>
      <c r="B1323" t="b">
        <f t="shared" si="200"/>
        <v>1</v>
      </c>
      <c r="C1323" t="b">
        <f t="shared" si="201"/>
        <v>0</v>
      </c>
      <c r="D1323" t="b">
        <f t="shared" si="202"/>
        <v>0</v>
      </c>
      <c r="E1323" t="b">
        <f t="shared" si="203"/>
        <v>0</v>
      </c>
      <c r="F1323" t="b">
        <f t="shared" si="204"/>
        <v>0</v>
      </c>
      <c r="L1323" s="173">
        <v>42700</v>
      </c>
      <c r="M1323" t="b">
        <f t="shared" si="205"/>
        <v>0</v>
      </c>
      <c r="N1323" t="b">
        <f t="shared" si="206"/>
        <v>0</v>
      </c>
      <c r="O1323" t="b">
        <f t="shared" si="207"/>
        <v>0</v>
      </c>
      <c r="P1323" t="b">
        <f t="shared" si="208"/>
        <v>0</v>
      </c>
      <c r="Q1323" t="b">
        <f t="shared" si="209"/>
        <v>0</v>
      </c>
    </row>
    <row r="1324" spans="1:17" hidden="1">
      <c r="A1324" s="172">
        <v>42738</v>
      </c>
      <c r="B1324" t="b">
        <f t="shared" si="200"/>
        <v>0</v>
      </c>
      <c r="C1324" t="b">
        <f t="shared" si="201"/>
        <v>0</v>
      </c>
      <c r="D1324" t="b">
        <f t="shared" si="202"/>
        <v>0</v>
      </c>
      <c r="E1324" t="b">
        <f t="shared" si="203"/>
        <v>0</v>
      </c>
      <c r="F1324" t="b">
        <f t="shared" si="204"/>
        <v>0</v>
      </c>
      <c r="L1324" s="172">
        <v>42738</v>
      </c>
      <c r="M1324" t="b">
        <f t="shared" si="205"/>
        <v>0</v>
      </c>
      <c r="N1324" t="b">
        <f t="shared" si="206"/>
        <v>0</v>
      </c>
      <c r="O1324" t="b">
        <f t="shared" si="207"/>
        <v>0</v>
      </c>
      <c r="P1324" t="b">
        <f t="shared" si="208"/>
        <v>1</v>
      </c>
      <c r="Q1324" t="b">
        <f t="shared" si="209"/>
        <v>0</v>
      </c>
    </row>
    <row r="1325" spans="1:17" hidden="1">
      <c r="A1325" s="173">
        <v>42758</v>
      </c>
      <c r="B1325" t="b">
        <f t="shared" si="200"/>
        <v>0</v>
      </c>
      <c r="C1325" t="b">
        <f t="shared" si="201"/>
        <v>0</v>
      </c>
      <c r="D1325" t="b">
        <f t="shared" si="202"/>
        <v>0</v>
      </c>
      <c r="E1325" t="b">
        <f t="shared" si="203"/>
        <v>0</v>
      </c>
      <c r="F1325" t="b">
        <f t="shared" si="204"/>
        <v>0</v>
      </c>
      <c r="L1325" s="173">
        <v>42758</v>
      </c>
      <c r="M1325" t="b">
        <f t="shared" si="205"/>
        <v>0</v>
      </c>
      <c r="N1325" t="b">
        <f t="shared" si="206"/>
        <v>0</v>
      </c>
      <c r="O1325" t="b">
        <f t="shared" si="207"/>
        <v>0</v>
      </c>
      <c r="P1325" t="b">
        <f t="shared" si="208"/>
        <v>1</v>
      </c>
      <c r="Q1325" t="b">
        <f t="shared" si="209"/>
        <v>0</v>
      </c>
    </row>
    <row r="1326" spans="1:17" hidden="1">
      <c r="A1326" s="172">
        <v>42996</v>
      </c>
      <c r="B1326" t="b">
        <f t="shared" si="200"/>
        <v>0</v>
      </c>
      <c r="C1326" t="b">
        <f t="shared" si="201"/>
        <v>0</v>
      </c>
      <c r="D1326" t="b">
        <f t="shared" si="202"/>
        <v>0</v>
      </c>
      <c r="E1326" t="b">
        <f t="shared" si="203"/>
        <v>0</v>
      </c>
      <c r="F1326" t="b">
        <f t="shared" si="204"/>
        <v>0</v>
      </c>
      <c r="L1326" s="172">
        <v>42996</v>
      </c>
      <c r="M1326" t="b">
        <f t="shared" si="205"/>
        <v>0</v>
      </c>
      <c r="N1326" t="b">
        <f t="shared" si="206"/>
        <v>1</v>
      </c>
      <c r="O1326" t="b">
        <f t="shared" si="207"/>
        <v>0</v>
      </c>
      <c r="P1326" t="b">
        <f t="shared" si="208"/>
        <v>0</v>
      </c>
      <c r="Q1326" t="b">
        <f t="shared" si="209"/>
        <v>0</v>
      </c>
    </row>
    <row r="1327" spans="1:17" hidden="1">
      <c r="A1327" s="173">
        <v>43056</v>
      </c>
      <c r="B1327" t="b">
        <f t="shared" si="200"/>
        <v>0</v>
      </c>
      <c r="C1327" t="b">
        <f t="shared" si="201"/>
        <v>0</v>
      </c>
      <c r="D1327" t="b">
        <f t="shared" si="202"/>
        <v>0</v>
      </c>
      <c r="E1327" t="b">
        <f t="shared" si="203"/>
        <v>0</v>
      </c>
      <c r="F1327" t="b">
        <f t="shared" si="204"/>
        <v>0</v>
      </c>
      <c r="L1327" s="173">
        <v>43056</v>
      </c>
      <c r="M1327" t="b">
        <f t="shared" si="205"/>
        <v>0</v>
      </c>
      <c r="N1327" t="b">
        <f t="shared" si="206"/>
        <v>1</v>
      </c>
      <c r="O1327" t="b">
        <f t="shared" si="207"/>
        <v>0</v>
      </c>
      <c r="P1327" t="b">
        <f t="shared" si="208"/>
        <v>0</v>
      </c>
      <c r="Q1327" t="b">
        <f t="shared" si="209"/>
        <v>0</v>
      </c>
    </row>
    <row r="1328" spans="1:17" hidden="1">
      <c r="A1328" s="172">
        <v>43180</v>
      </c>
      <c r="B1328" t="b">
        <f t="shared" si="200"/>
        <v>1</v>
      </c>
      <c r="C1328" t="b">
        <f t="shared" si="201"/>
        <v>0</v>
      </c>
      <c r="D1328" t="b">
        <f t="shared" si="202"/>
        <v>0</v>
      </c>
      <c r="E1328" t="b">
        <f t="shared" si="203"/>
        <v>0</v>
      </c>
      <c r="F1328" t="b">
        <f t="shared" si="204"/>
        <v>0</v>
      </c>
      <c r="L1328" s="172">
        <v>43180</v>
      </c>
      <c r="M1328" t="b">
        <f t="shared" si="205"/>
        <v>0</v>
      </c>
      <c r="N1328" t="b">
        <f t="shared" si="206"/>
        <v>0</v>
      </c>
      <c r="O1328" t="b">
        <f t="shared" si="207"/>
        <v>0</v>
      </c>
      <c r="P1328" t="b">
        <f t="shared" si="208"/>
        <v>0</v>
      </c>
      <c r="Q1328" t="b">
        <f t="shared" si="209"/>
        <v>0</v>
      </c>
    </row>
    <row r="1329" spans="1:17" hidden="1">
      <c r="A1329" s="173">
        <v>43296</v>
      </c>
      <c r="B1329" t="b">
        <f t="shared" si="200"/>
        <v>0</v>
      </c>
      <c r="C1329" t="b">
        <f t="shared" si="201"/>
        <v>0</v>
      </c>
      <c r="D1329" t="b">
        <f t="shared" si="202"/>
        <v>0</v>
      </c>
      <c r="E1329" t="b">
        <f t="shared" si="203"/>
        <v>0</v>
      </c>
      <c r="F1329" t="b">
        <f t="shared" si="204"/>
        <v>0</v>
      </c>
      <c r="L1329" s="173">
        <v>43296</v>
      </c>
      <c r="M1329" t="b">
        <f t="shared" si="205"/>
        <v>0</v>
      </c>
      <c r="N1329" t="b">
        <f t="shared" si="206"/>
        <v>1</v>
      </c>
      <c r="O1329" t="b">
        <f t="shared" si="207"/>
        <v>0</v>
      </c>
      <c r="P1329" t="b">
        <f t="shared" si="208"/>
        <v>0</v>
      </c>
      <c r="Q1329" t="b">
        <f t="shared" si="209"/>
        <v>0</v>
      </c>
    </row>
    <row r="1330" spans="1:17" hidden="1">
      <c r="A1330" s="172">
        <v>43397</v>
      </c>
      <c r="B1330" t="b">
        <f t="shared" si="200"/>
        <v>0</v>
      </c>
      <c r="C1330" t="b">
        <f t="shared" si="201"/>
        <v>0</v>
      </c>
      <c r="D1330" t="b">
        <f t="shared" si="202"/>
        <v>0</v>
      </c>
      <c r="E1330" t="b">
        <f t="shared" si="203"/>
        <v>0</v>
      </c>
      <c r="F1330" t="b">
        <f t="shared" si="204"/>
        <v>0</v>
      </c>
      <c r="L1330" s="172">
        <v>43397</v>
      </c>
      <c r="M1330" t="b">
        <f t="shared" si="205"/>
        <v>0</v>
      </c>
      <c r="N1330" t="b">
        <f t="shared" si="206"/>
        <v>0</v>
      </c>
      <c r="O1330" t="b">
        <f t="shared" si="207"/>
        <v>1</v>
      </c>
      <c r="P1330" t="b">
        <f t="shared" si="208"/>
        <v>0</v>
      </c>
      <c r="Q1330" t="b">
        <f t="shared" si="209"/>
        <v>0</v>
      </c>
    </row>
    <row r="1331" spans="1:17" hidden="1">
      <c r="A1331" s="173">
        <v>43416</v>
      </c>
      <c r="B1331" t="b">
        <f t="shared" si="200"/>
        <v>0</v>
      </c>
      <c r="C1331" t="b">
        <f t="shared" si="201"/>
        <v>0</v>
      </c>
      <c r="D1331" t="b">
        <f t="shared" si="202"/>
        <v>0</v>
      </c>
      <c r="E1331" t="b">
        <f t="shared" si="203"/>
        <v>0</v>
      </c>
      <c r="F1331" t="b">
        <f t="shared" si="204"/>
        <v>0</v>
      </c>
      <c r="L1331" s="173">
        <v>43416</v>
      </c>
      <c r="M1331" t="b">
        <f t="shared" si="205"/>
        <v>0</v>
      </c>
      <c r="N1331" t="b">
        <f t="shared" si="206"/>
        <v>1</v>
      </c>
      <c r="O1331" t="b">
        <f t="shared" si="207"/>
        <v>0</v>
      </c>
      <c r="P1331" t="b">
        <f t="shared" si="208"/>
        <v>0</v>
      </c>
      <c r="Q1331" t="b">
        <f t="shared" si="209"/>
        <v>0</v>
      </c>
    </row>
    <row r="1332" spans="1:17" hidden="1">
      <c r="A1332" s="172">
        <v>43417</v>
      </c>
      <c r="B1332" t="b">
        <f t="shared" si="200"/>
        <v>0</v>
      </c>
      <c r="C1332" t="b">
        <f t="shared" si="201"/>
        <v>0</v>
      </c>
      <c r="D1332" t="b">
        <f t="shared" si="202"/>
        <v>0</v>
      </c>
      <c r="E1332" t="b">
        <f t="shared" si="203"/>
        <v>0</v>
      </c>
      <c r="F1332" t="b">
        <f t="shared" si="204"/>
        <v>0</v>
      </c>
      <c r="L1332" s="172">
        <v>43417</v>
      </c>
      <c r="M1332" t="b">
        <f t="shared" si="205"/>
        <v>0</v>
      </c>
      <c r="N1332" t="b">
        <f t="shared" si="206"/>
        <v>0</v>
      </c>
      <c r="O1332" t="b">
        <f t="shared" si="207"/>
        <v>1</v>
      </c>
      <c r="P1332" t="b">
        <f t="shared" si="208"/>
        <v>0</v>
      </c>
      <c r="Q1332" t="b">
        <f t="shared" si="209"/>
        <v>0</v>
      </c>
    </row>
    <row r="1333" spans="1:17" hidden="1">
      <c r="A1333" s="173">
        <v>43418</v>
      </c>
      <c r="B1333" t="b">
        <f t="shared" si="200"/>
        <v>0</v>
      </c>
      <c r="C1333" t="b">
        <f t="shared" si="201"/>
        <v>0</v>
      </c>
      <c r="D1333" t="b">
        <f t="shared" si="202"/>
        <v>0</v>
      </c>
      <c r="E1333" t="b">
        <f t="shared" si="203"/>
        <v>0</v>
      </c>
      <c r="F1333" t="b">
        <f t="shared" si="204"/>
        <v>0</v>
      </c>
      <c r="L1333" s="173">
        <v>43418</v>
      </c>
      <c r="M1333" t="b">
        <f t="shared" si="205"/>
        <v>0</v>
      </c>
      <c r="N1333" t="b">
        <f t="shared" si="206"/>
        <v>0</v>
      </c>
      <c r="O1333" t="b">
        <f t="shared" si="207"/>
        <v>0</v>
      </c>
      <c r="P1333" t="b">
        <f t="shared" si="208"/>
        <v>1</v>
      </c>
      <c r="Q1333" t="b">
        <f t="shared" si="209"/>
        <v>0</v>
      </c>
    </row>
    <row r="1334" spans="1:17">
      <c r="A1334" s="172">
        <v>43419</v>
      </c>
      <c r="B1334" t="b">
        <f t="shared" si="200"/>
        <v>0</v>
      </c>
      <c r="C1334" t="b">
        <f t="shared" si="201"/>
        <v>0</v>
      </c>
      <c r="D1334" t="b">
        <f t="shared" si="202"/>
        <v>0</v>
      </c>
      <c r="E1334" t="b">
        <f t="shared" si="203"/>
        <v>0</v>
      </c>
      <c r="F1334" t="b">
        <f t="shared" si="204"/>
        <v>0</v>
      </c>
      <c r="L1334" s="172">
        <v>43419</v>
      </c>
      <c r="M1334" t="b">
        <f t="shared" si="205"/>
        <v>0</v>
      </c>
      <c r="N1334" t="b">
        <f t="shared" si="206"/>
        <v>0</v>
      </c>
      <c r="O1334" t="b">
        <f t="shared" si="207"/>
        <v>0</v>
      </c>
      <c r="P1334" t="b">
        <f t="shared" si="208"/>
        <v>0</v>
      </c>
      <c r="Q1334" t="b">
        <f t="shared" si="209"/>
        <v>1</v>
      </c>
    </row>
    <row r="1335" spans="1:17" hidden="1">
      <c r="A1335" s="173">
        <v>43436</v>
      </c>
      <c r="B1335" t="b">
        <f t="shared" si="200"/>
        <v>0</v>
      </c>
      <c r="C1335" t="b">
        <f t="shared" si="201"/>
        <v>0</v>
      </c>
      <c r="D1335" t="b">
        <f t="shared" si="202"/>
        <v>0</v>
      </c>
      <c r="E1335" t="b">
        <f t="shared" si="203"/>
        <v>0</v>
      </c>
      <c r="F1335" t="b">
        <f t="shared" si="204"/>
        <v>0</v>
      </c>
      <c r="L1335" s="173">
        <v>43436</v>
      </c>
      <c r="M1335" t="b">
        <f t="shared" si="205"/>
        <v>0</v>
      </c>
      <c r="N1335" t="b">
        <f t="shared" si="206"/>
        <v>1</v>
      </c>
      <c r="O1335" t="b">
        <f t="shared" si="207"/>
        <v>0</v>
      </c>
      <c r="P1335" t="b">
        <f t="shared" si="208"/>
        <v>0</v>
      </c>
      <c r="Q1335" t="b">
        <f t="shared" si="209"/>
        <v>0</v>
      </c>
    </row>
    <row r="1336" spans="1:17" hidden="1">
      <c r="A1336" s="172">
        <v>43456</v>
      </c>
      <c r="B1336" t="b">
        <f t="shared" si="200"/>
        <v>0</v>
      </c>
      <c r="C1336" t="b">
        <f t="shared" si="201"/>
        <v>0</v>
      </c>
      <c r="D1336" t="b">
        <f t="shared" si="202"/>
        <v>0</v>
      </c>
      <c r="E1336" t="b">
        <f t="shared" si="203"/>
        <v>0</v>
      </c>
      <c r="F1336" t="b">
        <f t="shared" si="204"/>
        <v>0</v>
      </c>
      <c r="L1336" s="172">
        <v>43456</v>
      </c>
      <c r="M1336" t="b">
        <f t="shared" si="205"/>
        <v>0</v>
      </c>
      <c r="N1336" t="b">
        <f t="shared" si="206"/>
        <v>1</v>
      </c>
      <c r="O1336" t="b">
        <f t="shared" si="207"/>
        <v>0</v>
      </c>
      <c r="P1336" t="b">
        <f t="shared" si="208"/>
        <v>0</v>
      </c>
      <c r="Q1336" t="b">
        <f t="shared" si="209"/>
        <v>0</v>
      </c>
    </row>
    <row r="1337" spans="1:17" hidden="1">
      <c r="A1337" s="173">
        <v>43458</v>
      </c>
      <c r="B1337" t="b">
        <f t="shared" si="200"/>
        <v>0</v>
      </c>
      <c r="C1337" t="b">
        <f t="shared" si="201"/>
        <v>0</v>
      </c>
      <c r="D1337" t="b">
        <f t="shared" si="202"/>
        <v>0</v>
      </c>
      <c r="E1337" t="b">
        <f t="shared" si="203"/>
        <v>0</v>
      </c>
      <c r="F1337" t="b">
        <f t="shared" si="204"/>
        <v>0</v>
      </c>
      <c r="L1337" s="173">
        <v>43458</v>
      </c>
      <c r="M1337" t="b">
        <f t="shared" si="205"/>
        <v>0</v>
      </c>
      <c r="N1337" t="b">
        <f t="shared" si="206"/>
        <v>0</v>
      </c>
      <c r="O1337" t="b">
        <f t="shared" si="207"/>
        <v>0</v>
      </c>
      <c r="P1337" t="b">
        <f t="shared" si="208"/>
        <v>1</v>
      </c>
      <c r="Q1337" t="b">
        <f t="shared" si="209"/>
        <v>0</v>
      </c>
    </row>
    <row r="1338" spans="1:17" hidden="1">
      <c r="A1338" s="172">
        <v>43476</v>
      </c>
      <c r="B1338" t="b">
        <f t="shared" si="200"/>
        <v>0</v>
      </c>
      <c r="C1338" t="b">
        <f t="shared" si="201"/>
        <v>0</v>
      </c>
      <c r="D1338" t="b">
        <f t="shared" si="202"/>
        <v>0</v>
      </c>
      <c r="E1338" t="b">
        <f t="shared" si="203"/>
        <v>0</v>
      </c>
      <c r="F1338" t="b">
        <f t="shared" si="204"/>
        <v>0</v>
      </c>
      <c r="L1338" s="172">
        <v>43476</v>
      </c>
      <c r="M1338" t="b">
        <f t="shared" si="205"/>
        <v>0</v>
      </c>
      <c r="N1338" t="b">
        <f t="shared" si="206"/>
        <v>1</v>
      </c>
      <c r="O1338" t="b">
        <f t="shared" si="207"/>
        <v>0</v>
      </c>
      <c r="P1338" t="b">
        <f t="shared" si="208"/>
        <v>0</v>
      </c>
      <c r="Q1338" t="b">
        <f t="shared" si="209"/>
        <v>0</v>
      </c>
    </row>
    <row r="1339" spans="1:17">
      <c r="A1339" s="173">
        <v>43479</v>
      </c>
      <c r="B1339" t="b">
        <f t="shared" si="200"/>
        <v>0</v>
      </c>
      <c r="C1339" t="b">
        <f t="shared" si="201"/>
        <v>0</v>
      </c>
      <c r="D1339" t="b">
        <f t="shared" si="202"/>
        <v>0</v>
      </c>
      <c r="E1339" t="b">
        <f t="shared" si="203"/>
        <v>0</v>
      </c>
      <c r="F1339" t="b">
        <f t="shared" si="204"/>
        <v>0</v>
      </c>
      <c r="L1339" s="173">
        <v>43479</v>
      </c>
      <c r="M1339" t="b">
        <f t="shared" si="205"/>
        <v>0</v>
      </c>
      <c r="N1339" t="b">
        <f t="shared" si="206"/>
        <v>0</v>
      </c>
      <c r="O1339" t="b">
        <f t="shared" si="207"/>
        <v>0</v>
      </c>
      <c r="P1339" t="b">
        <f t="shared" si="208"/>
        <v>0</v>
      </c>
      <c r="Q1339" t="b">
        <f t="shared" si="209"/>
        <v>1</v>
      </c>
    </row>
    <row r="1340" spans="1:17" hidden="1">
      <c r="A1340" s="172">
        <v>43481</v>
      </c>
      <c r="B1340" t="b">
        <f t="shared" si="200"/>
        <v>0</v>
      </c>
      <c r="C1340" t="b">
        <f t="shared" si="201"/>
        <v>1</v>
      </c>
      <c r="D1340" t="b">
        <f t="shared" si="202"/>
        <v>0</v>
      </c>
      <c r="E1340" t="b">
        <f t="shared" si="203"/>
        <v>0</v>
      </c>
      <c r="F1340" t="b">
        <f t="shared" si="204"/>
        <v>0</v>
      </c>
      <c r="L1340" s="172">
        <v>43481</v>
      </c>
      <c r="M1340" t="b">
        <f t="shared" si="205"/>
        <v>0</v>
      </c>
      <c r="N1340" t="b">
        <f t="shared" si="206"/>
        <v>0</v>
      </c>
      <c r="O1340" t="b">
        <f t="shared" si="207"/>
        <v>0</v>
      </c>
      <c r="P1340" t="b">
        <f t="shared" si="208"/>
        <v>0</v>
      </c>
      <c r="Q1340" t="b">
        <f t="shared" si="209"/>
        <v>0</v>
      </c>
    </row>
    <row r="1341" spans="1:17" hidden="1">
      <c r="A1341" s="173">
        <v>43637</v>
      </c>
      <c r="B1341" t="b">
        <f t="shared" si="200"/>
        <v>0</v>
      </c>
      <c r="C1341" t="b">
        <f t="shared" si="201"/>
        <v>0</v>
      </c>
      <c r="D1341" t="b">
        <f t="shared" si="202"/>
        <v>0</v>
      </c>
      <c r="E1341" t="b">
        <f t="shared" si="203"/>
        <v>0</v>
      </c>
      <c r="F1341" t="b">
        <f t="shared" si="204"/>
        <v>0</v>
      </c>
      <c r="L1341" s="173">
        <v>43637</v>
      </c>
      <c r="M1341" t="b">
        <f t="shared" si="205"/>
        <v>0</v>
      </c>
      <c r="N1341" t="b">
        <f t="shared" si="206"/>
        <v>0</v>
      </c>
      <c r="O1341" t="b">
        <f t="shared" si="207"/>
        <v>1</v>
      </c>
      <c r="P1341" t="b">
        <f t="shared" si="208"/>
        <v>0</v>
      </c>
      <c r="Q1341" t="b">
        <f t="shared" si="209"/>
        <v>0</v>
      </c>
    </row>
    <row r="1342" spans="1:17" hidden="1">
      <c r="A1342" s="172">
        <v>43658</v>
      </c>
      <c r="B1342" t="b">
        <f t="shared" si="200"/>
        <v>0</v>
      </c>
      <c r="C1342" t="b">
        <f t="shared" si="201"/>
        <v>0</v>
      </c>
      <c r="D1342" t="b">
        <f t="shared" si="202"/>
        <v>0</v>
      </c>
      <c r="E1342" t="b">
        <f t="shared" si="203"/>
        <v>0</v>
      </c>
      <c r="F1342" t="b">
        <f t="shared" si="204"/>
        <v>0</v>
      </c>
      <c r="L1342" s="172">
        <v>43658</v>
      </c>
      <c r="M1342" t="b">
        <f t="shared" si="205"/>
        <v>0</v>
      </c>
      <c r="N1342" t="b">
        <f t="shared" si="206"/>
        <v>0</v>
      </c>
      <c r="O1342" t="b">
        <f t="shared" si="207"/>
        <v>0</v>
      </c>
      <c r="P1342" t="b">
        <f t="shared" si="208"/>
        <v>1</v>
      </c>
      <c r="Q1342" t="b">
        <f t="shared" si="209"/>
        <v>0</v>
      </c>
    </row>
    <row r="1343" spans="1:17">
      <c r="A1343" s="173">
        <v>43699</v>
      </c>
      <c r="B1343" t="b">
        <f t="shared" si="200"/>
        <v>0</v>
      </c>
      <c r="C1343" t="b">
        <f t="shared" si="201"/>
        <v>0</v>
      </c>
      <c r="D1343" t="b">
        <f t="shared" si="202"/>
        <v>0</v>
      </c>
      <c r="E1343" t="b">
        <f t="shared" si="203"/>
        <v>0</v>
      </c>
      <c r="F1343" t="b">
        <f t="shared" si="204"/>
        <v>0</v>
      </c>
      <c r="L1343" s="173">
        <v>43699</v>
      </c>
      <c r="M1343" t="b">
        <f t="shared" si="205"/>
        <v>0</v>
      </c>
      <c r="N1343" t="b">
        <f t="shared" si="206"/>
        <v>0</v>
      </c>
      <c r="O1343" t="b">
        <f t="shared" si="207"/>
        <v>0</v>
      </c>
      <c r="P1343" t="b">
        <f t="shared" si="208"/>
        <v>0</v>
      </c>
      <c r="Q1343" t="b">
        <f t="shared" si="209"/>
        <v>1</v>
      </c>
    </row>
    <row r="1344" spans="1:17" hidden="1">
      <c r="A1344" s="172">
        <v>43740</v>
      </c>
      <c r="B1344" t="b">
        <f t="shared" si="200"/>
        <v>1</v>
      </c>
      <c r="C1344" t="b">
        <f t="shared" si="201"/>
        <v>0</v>
      </c>
      <c r="D1344" t="b">
        <f t="shared" si="202"/>
        <v>0</v>
      </c>
      <c r="E1344" t="b">
        <f t="shared" si="203"/>
        <v>0</v>
      </c>
      <c r="F1344" t="b">
        <f t="shared" si="204"/>
        <v>0</v>
      </c>
      <c r="L1344" s="172">
        <v>43740</v>
      </c>
      <c r="M1344" t="b">
        <f t="shared" si="205"/>
        <v>0</v>
      </c>
      <c r="N1344" t="b">
        <f t="shared" si="206"/>
        <v>0</v>
      </c>
      <c r="O1344" t="b">
        <f t="shared" si="207"/>
        <v>0</v>
      </c>
      <c r="P1344" t="b">
        <f t="shared" si="208"/>
        <v>0</v>
      </c>
      <c r="Q1344" t="b">
        <f t="shared" si="209"/>
        <v>0</v>
      </c>
    </row>
    <row r="1345" spans="1:17" hidden="1">
      <c r="A1345" s="173">
        <v>43757</v>
      </c>
      <c r="B1345" t="b">
        <f t="shared" si="200"/>
        <v>0</v>
      </c>
      <c r="C1345" t="b">
        <f t="shared" si="201"/>
        <v>0</v>
      </c>
      <c r="D1345" t="b">
        <f t="shared" si="202"/>
        <v>0</v>
      </c>
      <c r="E1345" t="b">
        <f t="shared" si="203"/>
        <v>0</v>
      </c>
      <c r="F1345" t="b">
        <f t="shared" si="204"/>
        <v>0</v>
      </c>
      <c r="L1345" s="173">
        <v>43757</v>
      </c>
      <c r="M1345" t="b">
        <f t="shared" si="205"/>
        <v>0</v>
      </c>
      <c r="N1345" t="b">
        <f t="shared" si="206"/>
        <v>0</v>
      </c>
      <c r="O1345" t="b">
        <f t="shared" si="207"/>
        <v>1</v>
      </c>
      <c r="P1345" t="b">
        <f t="shared" si="208"/>
        <v>0</v>
      </c>
      <c r="Q1345" t="b">
        <f t="shared" si="209"/>
        <v>0</v>
      </c>
    </row>
    <row r="1346" spans="1:17" hidden="1">
      <c r="A1346" s="172">
        <v>43816</v>
      </c>
      <c r="B1346" t="b">
        <f t="shared" si="200"/>
        <v>0</v>
      </c>
      <c r="C1346" t="b">
        <f t="shared" si="201"/>
        <v>0</v>
      </c>
      <c r="D1346" t="b">
        <f t="shared" si="202"/>
        <v>0</v>
      </c>
      <c r="E1346" t="b">
        <f t="shared" si="203"/>
        <v>0</v>
      </c>
      <c r="F1346" t="b">
        <f t="shared" si="204"/>
        <v>0</v>
      </c>
      <c r="L1346" s="172">
        <v>43816</v>
      </c>
      <c r="M1346" t="b">
        <f t="shared" si="205"/>
        <v>0</v>
      </c>
      <c r="N1346" t="b">
        <f t="shared" si="206"/>
        <v>1</v>
      </c>
      <c r="O1346" t="b">
        <f t="shared" si="207"/>
        <v>0</v>
      </c>
      <c r="P1346" t="b">
        <f t="shared" si="208"/>
        <v>0</v>
      </c>
      <c r="Q1346" t="b">
        <f t="shared" si="209"/>
        <v>0</v>
      </c>
    </row>
    <row r="1347" spans="1:17" hidden="1">
      <c r="A1347" s="173">
        <v>43837</v>
      </c>
      <c r="B1347" t="b">
        <f t="shared" ref="B1347:B1410" si="210">+RIGHT(A1347,1)="0"</f>
        <v>0</v>
      </c>
      <c r="C1347" t="b">
        <f t="shared" ref="C1347:C1410" si="211">+RIGHT(A1347,1)="1"</f>
        <v>0</v>
      </c>
      <c r="D1347" t="b">
        <f t="shared" ref="D1347:D1410" si="212">+RIGHT(A1347,1)="2"</f>
        <v>0</v>
      </c>
      <c r="E1347" t="b">
        <f t="shared" ref="E1347:E1410" si="213">+RIGHT(A1347,1)="3"</f>
        <v>0</v>
      </c>
      <c r="F1347" t="b">
        <f t="shared" ref="F1347:F1410" si="214">+RIGHT(A1347,1)="4"</f>
        <v>0</v>
      </c>
      <c r="L1347" s="173">
        <v>43837</v>
      </c>
      <c r="M1347" t="b">
        <f t="shared" ref="M1347:M1410" si="215">+RIGHT(L1347,1)="5"</f>
        <v>0</v>
      </c>
      <c r="N1347" t="b">
        <f t="shared" ref="N1347:N1410" si="216">+RIGHT(L1347,1)="6"</f>
        <v>0</v>
      </c>
      <c r="O1347" t="b">
        <f t="shared" ref="O1347:O1410" si="217">+RIGHT(L1347,1)="7"</f>
        <v>1</v>
      </c>
      <c r="P1347" t="b">
        <f t="shared" ref="P1347:P1410" si="218">+RIGHT(L1347,1)="8"</f>
        <v>0</v>
      </c>
      <c r="Q1347" t="b">
        <f t="shared" ref="Q1347:Q1410" si="219">+RIGHT(L1347,1)="9"</f>
        <v>0</v>
      </c>
    </row>
    <row r="1348" spans="1:17" hidden="1">
      <c r="A1348" s="172">
        <v>43956</v>
      </c>
      <c r="B1348" t="b">
        <f t="shared" si="210"/>
        <v>0</v>
      </c>
      <c r="C1348" t="b">
        <f t="shared" si="211"/>
        <v>0</v>
      </c>
      <c r="D1348" t="b">
        <f t="shared" si="212"/>
        <v>0</v>
      </c>
      <c r="E1348" t="b">
        <f t="shared" si="213"/>
        <v>0</v>
      </c>
      <c r="F1348" t="b">
        <f t="shared" si="214"/>
        <v>0</v>
      </c>
      <c r="L1348" s="172">
        <v>43956</v>
      </c>
      <c r="M1348" t="b">
        <f t="shared" si="215"/>
        <v>0</v>
      </c>
      <c r="N1348" t="b">
        <f t="shared" si="216"/>
        <v>1</v>
      </c>
      <c r="O1348" t="b">
        <f t="shared" si="217"/>
        <v>0</v>
      </c>
      <c r="P1348" t="b">
        <f t="shared" si="218"/>
        <v>0</v>
      </c>
      <c r="Q1348" t="b">
        <f t="shared" si="219"/>
        <v>0</v>
      </c>
    </row>
    <row r="1349" spans="1:17" hidden="1">
      <c r="A1349" s="173">
        <v>44041</v>
      </c>
      <c r="B1349" t="b">
        <f t="shared" si="210"/>
        <v>0</v>
      </c>
      <c r="C1349" t="b">
        <f t="shared" si="211"/>
        <v>1</v>
      </c>
      <c r="D1349" t="b">
        <f t="shared" si="212"/>
        <v>0</v>
      </c>
      <c r="E1349" t="b">
        <f t="shared" si="213"/>
        <v>0</v>
      </c>
      <c r="F1349" t="b">
        <f t="shared" si="214"/>
        <v>0</v>
      </c>
      <c r="L1349" s="173">
        <v>44041</v>
      </c>
      <c r="M1349" t="b">
        <f t="shared" si="215"/>
        <v>0</v>
      </c>
      <c r="N1349" t="b">
        <f t="shared" si="216"/>
        <v>0</v>
      </c>
      <c r="O1349" t="b">
        <f t="shared" si="217"/>
        <v>0</v>
      </c>
      <c r="P1349" t="b">
        <f t="shared" si="218"/>
        <v>0</v>
      </c>
      <c r="Q1349" t="b">
        <f t="shared" si="219"/>
        <v>0</v>
      </c>
    </row>
    <row r="1350" spans="1:17" hidden="1">
      <c r="A1350" s="172">
        <v>44056</v>
      </c>
      <c r="B1350" t="b">
        <f t="shared" si="210"/>
        <v>0</v>
      </c>
      <c r="C1350" t="b">
        <f t="shared" si="211"/>
        <v>0</v>
      </c>
      <c r="D1350" t="b">
        <f t="shared" si="212"/>
        <v>0</v>
      </c>
      <c r="E1350" t="b">
        <f t="shared" si="213"/>
        <v>0</v>
      </c>
      <c r="F1350" t="b">
        <f t="shared" si="214"/>
        <v>0</v>
      </c>
      <c r="L1350" s="172">
        <v>44056</v>
      </c>
      <c r="M1350" t="b">
        <f t="shared" si="215"/>
        <v>0</v>
      </c>
      <c r="N1350" t="b">
        <f t="shared" si="216"/>
        <v>1</v>
      </c>
      <c r="O1350" t="b">
        <f t="shared" si="217"/>
        <v>0</v>
      </c>
      <c r="P1350" t="b">
        <f t="shared" si="218"/>
        <v>0</v>
      </c>
      <c r="Q1350" t="b">
        <f t="shared" si="219"/>
        <v>0</v>
      </c>
    </row>
    <row r="1351" spans="1:17" hidden="1">
      <c r="A1351" s="173">
        <v>44097</v>
      </c>
      <c r="B1351" t="b">
        <f t="shared" si="210"/>
        <v>0</v>
      </c>
      <c r="C1351" t="b">
        <f t="shared" si="211"/>
        <v>0</v>
      </c>
      <c r="D1351" t="b">
        <f t="shared" si="212"/>
        <v>0</v>
      </c>
      <c r="E1351" t="b">
        <f t="shared" si="213"/>
        <v>0</v>
      </c>
      <c r="F1351" t="b">
        <f t="shared" si="214"/>
        <v>0</v>
      </c>
      <c r="L1351" s="173">
        <v>44097</v>
      </c>
      <c r="M1351" t="b">
        <f t="shared" si="215"/>
        <v>0</v>
      </c>
      <c r="N1351" t="b">
        <f t="shared" si="216"/>
        <v>0</v>
      </c>
      <c r="O1351" t="b">
        <f t="shared" si="217"/>
        <v>1</v>
      </c>
      <c r="P1351" t="b">
        <f t="shared" si="218"/>
        <v>0</v>
      </c>
      <c r="Q1351" t="b">
        <f t="shared" si="219"/>
        <v>0</v>
      </c>
    </row>
    <row r="1352" spans="1:17" hidden="1">
      <c r="A1352" s="172">
        <v>44100</v>
      </c>
      <c r="B1352" t="b">
        <f t="shared" si="210"/>
        <v>1</v>
      </c>
      <c r="C1352" t="b">
        <f t="shared" si="211"/>
        <v>0</v>
      </c>
      <c r="D1352" t="b">
        <f t="shared" si="212"/>
        <v>0</v>
      </c>
      <c r="E1352" t="b">
        <f t="shared" si="213"/>
        <v>0</v>
      </c>
      <c r="F1352" t="b">
        <f t="shared" si="214"/>
        <v>0</v>
      </c>
      <c r="L1352" s="172">
        <v>44100</v>
      </c>
      <c r="M1352" t="b">
        <f t="shared" si="215"/>
        <v>0</v>
      </c>
      <c r="N1352" t="b">
        <f t="shared" si="216"/>
        <v>0</v>
      </c>
      <c r="O1352" t="b">
        <f t="shared" si="217"/>
        <v>0</v>
      </c>
      <c r="P1352" t="b">
        <f t="shared" si="218"/>
        <v>0</v>
      </c>
      <c r="Q1352" t="b">
        <f t="shared" si="219"/>
        <v>0</v>
      </c>
    </row>
    <row r="1353" spans="1:17">
      <c r="A1353" s="173">
        <v>44119</v>
      </c>
      <c r="B1353" t="b">
        <f t="shared" si="210"/>
        <v>0</v>
      </c>
      <c r="C1353" t="b">
        <f t="shared" si="211"/>
        <v>0</v>
      </c>
      <c r="D1353" t="b">
        <f t="shared" si="212"/>
        <v>0</v>
      </c>
      <c r="E1353" t="b">
        <f t="shared" si="213"/>
        <v>0</v>
      </c>
      <c r="F1353" t="b">
        <f t="shared" si="214"/>
        <v>0</v>
      </c>
      <c r="L1353" s="173">
        <v>44119</v>
      </c>
      <c r="M1353" t="b">
        <f t="shared" si="215"/>
        <v>0</v>
      </c>
      <c r="N1353" t="b">
        <f t="shared" si="216"/>
        <v>0</v>
      </c>
      <c r="O1353" t="b">
        <f t="shared" si="217"/>
        <v>0</v>
      </c>
      <c r="P1353" t="b">
        <f t="shared" si="218"/>
        <v>0</v>
      </c>
      <c r="Q1353" t="b">
        <f t="shared" si="219"/>
        <v>1</v>
      </c>
    </row>
    <row r="1354" spans="1:17">
      <c r="A1354" s="172">
        <v>44219</v>
      </c>
      <c r="B1354" t="b">
        <f t="shared" si="210"/>
        <v>0</v>
      </c>
      <c r="C1354" t="b">
        <f t="shared" si="211"/>
        <v>0</v>
      </c>
      <c r="D1354" t="b">
        <f t="shared" si="212"/>
        <v>0</v>
      </c>
      <c r="E1354" t="b">
        <f t="shared" si="213"/>
        <v>0</v>
      </c>
      <c r="F1354" t="b">
        <f t="shared" si="214"/>
        <v>0</v>
      </c>
      <c r="L1354" s="172">
        <v>44219</v>
      </c>
      <c r="M1354" t="b">
        <f t="shared" si="215"/>
        <v>0</v>
      </c>
      <c r="N1354" t="b">
        <f t="shared" si="216"/>
        <v>0</v>
      </c>
      <c r="O1354" t="b">
        <f t="shared" si="217"/>
        <v>0</v>
      </c>
      <c r="P1354" t="b">
        <f t="shared" si="218"/>
        <v>0</v>
      </c>
      <c r="Q1354" t="b">
        <f t="shared" si="219"/>
        <v>1</v>
      </c>
    </row>
    <row r="1355" spans="1:17" hidden="1">
      <c r="A1355" s="173">
        <v>44220</v>
      </c>
      <c r="B1355" t="b">
        <f t="shared" si="210"/>
        <v>1</v>
      </c>
      <c r="C1355" t="b">
        <f t="shared" si="211"/>
        <v>0</v>
      </c>
      <c r="D1355" t="b">
        <f t="shared" si="212"/>
        <v>0</v>
      </c>
      <c r="E1355" t="b">
        <f t="shared" si="213"/>
        <v>0</v>
      </c>
      <c r="F1355" t="b">
        <f t="shared" si="214"/>
        <v>0</v>
      </c>
      <c r="L1355" s="173">
        <v>44220</v>
      </c>
      <c r="M1355" t="b">
        <f t="shared" si="215"/>
        <v>0</v>
      </c>
      <c r="N1355" t="b">
        <f t="shared" si="216"/>
        <v>0</v>
      </c>
      <c r="O1355" t="b">
        <f t="shared" si="217"/>
        <v>0</v>
      </c>
      <c r="P1355" t="b">
        <f t="shared" si="218"/>
        <v>0</v>
      </c>
      <c r="Q1355" t="b">
        <f t="shared" si="219"/>
        <v>0</v>
      </c>
    </row>
    <row r="1356" spans="1:17" hidden="1">
      <c r="A1356" s="172">
        <v>44221</v>
      </c>
      <c r="B1356" t="b">
        <f t="shared" si="210"/>
        <v>0</v>
      </c>
      <c r="C1356" t="b">
        <f t="shared" si="211"/>
        <v>1</v>
      </c>
      <c r="D1356" t="b">
        <f t="shared" si="212"/>
        <v>0</v>
      </c>
      <c r="E1356" t="b">
        <f t="shared" si="213"/>
        <v>0</v>
      </c>
      <c r="F1356" t="b">
        <f t="shared" si="214"/>
        <v>0</v>
      </c>
      <c r="L1356" s="172">
        <v>44221</v>
      </c>
      <c r="M1356" t="b">
        <f t="shared" si="215"/>
        <v>0</v>
      </c>
      <c r="N1356" t="b">
        <f t="shared" si="216"/>
        <v>0</v>
      </c>
      <c r="O1356" t="b">
        <f t="shared" si="217"/>
        <v>0</v>
      </c>
      <c r="P1356" t="b">
        <f t="shared" si="218"/>
        <v>0</v>
      </c>
      <c r="Q1356" t="b">
        <f t="shared" si="219"/>
        <v>0</v>
      </c>
    </row>
    <row r="1357" spans="1:17" hidden="1">
      <c r="A1357" s="173">
        <v>44376</v>
      </c>
      <c r="B1357" t="b">
        <f t="shared" si="210"/>
        <v>0</v>
      </c>
      <c r="C1357" t="b">
        <f t="shared" si="211"/>
        <v>0</v>
      </c>
      <c r="D1357" t="b">
        <f t="shared" si="212"/>
        <v>0</v>
      </c>
      <c r="E1357" t="b">
        <f t="shared" si="213"/>
        <v>0</v>
      </c>
      <c r="F1357" t="b">
        <f t="shared" si="214"/>
        <v>0</v>
      </c>
      <c r="L1357" s="173">
        <v>44376</v>
      </c>
      <c r="M1357" t="b">
        <f t="shared" si="215"/>
        <v>0</v>
      </c>
      <c r="N1357" t="b">
        <f t="shared" si="216"/>
        <v>1</v>
      </c>
      <c r="O1357" t="b">
        <f t="shared" si="217"/>
        <v>0</v>
      </c>
      <c r="P1357" t="b">
        <f t="shared" si="218"/>
        <v>0</v>
      </c>
      <c r="Q1357" t="b">
        <f t="shared" si="219"/>
        <v>0</v>
      </c>
    </row>
    <row r="1358" spans="1:17" hidden="1">
      <c r="A1358" s="172">
        <v>44418</v>
      </c>
      <c r="B1358" t="b">
        <f t="shared" si="210"/>
        <v>0</v>
      </c>
      <c r="C1358" t="b">
        <f t="shared" si="211"/>
        <v>0</v>
      </c>
      <c r="D1358" t="b">
        <f t="shared" si="212"/>
        <v>0</v>
      </c>
      <c r="E1358" t="b">
        <f t="shared" si="213"/>
        <v>0</v>
      </c>
      <c r="F1358" t="b">
        <f t="shared" si="214"/>
        <v>0</v>
      </c>
      <c r="L1358" s="172">
        <v>44418</v>
      </c>
      <c r="M1358" t="b">
        <f t="shared" si="215"/>
        <v>0</v>
      </c>
      <c r="N1358" t="b">
        <f t="shared" si="216"/>
        <v>0</v>
      </c>
      <c r="O1358" t="b">
        <f t="shared" si="217"/>
        <v>0</v>
      </c>
      <c r="P1358" t="b">
        <f t="shared" si="218"/>
        <v>1</v>
      </c>
      <c r="Q1358" t="b">
        <f t="shared" si="219"/>
        <v>0</v>
      </c>
    </row>
    <row r="1359" spans="1:17">
      <c r="A1359" s="173">
        <v>44479</v>
      </c>
      <c r="B1359" t="b">
        <f t="shared" si="210"/>
        <v>0</v>
      </c>
      <c r="C1359" t="b">
        <f t="shared" si="211"/>
        <v>0</v>
      </c>
      <c r="D1359" t="b">
        <f t="shared" si="212"/>
        <v>0</v>
      </c>
      <c r="E1359" t="b">
        <f t="shared" si="213"/>
        <v>0</v>
      </c>
      <c r="F1359" t="b">
        <f t="shared" si="214"/>
        <v>0</v>
      </c>
      <c r="L1359" s="173">
        <v>44479</v>
      </c>
      <c r="M1359" t="b">
        <f t="shared" si="215"/>
        <v>0</v>
      </c>
      <c r="N1359" t="b">
        <f t="shared" si="216"/>
        <v>0</v>
      </c>
      <c r="O1359" t="b">
        <f t="shared" si="217"/>
        <v>0</v>
      </c>
      <c r="P1359" t="b">
        <f t="shared" si="218"/>
        <v>0</v>
      </c>
      <c r="Q1359" t="b">
        <f t="shared" si="219"/>
        <v>1</v>
      </c>
    </row>
    <row r="1360" spans="1:17" hidden="1">
      <c r="A1360" s="172">
        <v>44517</v>
      </c>
      <c r="B1360" t="b">
        <f t="shared" si="210"/>
        <v>0</v>
      </c>
      <c r="C1360" t="b">
        <f t="shared" si="211"/>
        <v>0</v>
      </c>
      <c r="D1360" t="b">
        <f t="shared" si="212"/>
        <v>0</v>
      </c>
      <c r="E1360" t="b">
        <f t="shared" si="213"/>
        <v>0</v>
      </c>
      <c r="F1360" t="b">
        <f t="shared" si="214"/>
        <v>0</v>
      </c>
      <c r="L1360" s="172">
        <v>44517</v>
      </c>
      <c r="M1360" t="b">
        <f t="shared" si="215"/>
        <v>0</v>
      </c>
      <c r="N1360" t="b">
        <f t="shared" si="216"/>
        <v>0</v>
      </c>
      <c r="O1360" t="b">
        <f t="shared" si="217"/>
        <v>1</v>
      </c>
      <c r="P1360" t="b">
        <f t="shared" si="218"/>
        <v>0</v>
      </c>
      <c r="Q1360" t="b">
        <f t="shared" si="219"/>
        <v>0</v>
      </c>
    </row>
    <row r="1361" spans="1:17">
      <c r="A1361" s="173">
        <v>44539</v>
      </c>
      <c r="B1361" t="b">
        <f t="shared" si="210"/>
        <v>0</v>
      </c>
      <c r="C1361" t="b">
        <f t="shared" si="211"/>
        <v>0</v>
      </c>
      <c r="D1361" t="b">
        <f t="shared" si="212"/>
        <v>0</v>
      </c>
      <c r="E1361" t="b">
        <f t="shared" si="213"/>
        <v>0</v>
      </c>
      <c r="F1361" t="b">
        <f t="shared" si="214"/>
        <v>0</v>
      </c>
      <c r="L1361" s="173">
        <v>44539</v>
      </c>
      <c r="M1361" t="b">
        <f t="shared" si="215"/>
        <v>0</v>
      </c>
      <c r="N1361" t="b">
        <f t="shared" si="216"/>
        <v>0</v>
      </c>
      <c r="O1361" t="b">
        <f t="shared" si="217"/>
        <v>0</v>
      </c>
      <c r="P1361" t="b">
        <f t="shared" si="218"/>
        <v>0</v>
      </c>
      <c r="Q1361" t="b">
        <f t="shared" si="219"/>
        <v>1</v>
      </c>
    </row>
    <row r="1362" spans="1:17" hidden="1">
      <c r="A1362" s="172">
        <v>44556</v>
      </c>
      <c r="B1362" t="b">
        <f t="shared" si="210"/>
        <v>0</v>
      </c>
      <c r="C1362" t="b">
        <f t="shared" si="211"/>
        <v>0</v>
      </c>
      <c r="D1362" t="b">
        <f t="shared" si="212"/>
        <v>0</v>
      </c>
      <c r="E1362" t="b">
        <f t="shared" si="213"/>
        <v>0</v>
      </c>
      <c r="F1362" t="b">
        <f t="shared" si="214"/>
        <v>0</v>
      </c>
      <c r="L1362" s="172">
        <v>44556</v>
      </c>
      <c r="M1362" t="b">
        <f t="shared" si="215"/>
        <v>0</v>
      </c>
      <c r="N1362" t="b">
        <f t="shared" si="216"/>
        <v>1</v>
      </c>
      <c r="O1362" t="b">
        <f t="shared" si="217"/>
        <v>0</v>
      </c>
      <c r="P1362" t="b">
        <f t="shared" si="218"/>
        <v>0</v>
      </c>
      <c r="Q1362" t="b">
        <f t="shared" si="219"/>
        <v>0</v>
      </c>
    </row>
    <row r="1363" spans="1:17" hidden="1">
      <c r="A1363" s="173">
        <v>44557</v>
      </c>
      <c r="B1363" t="b">
        <f t="shared" si="210"/>
        <v>0</v>
      </c>
      <c r="C1363" t="b">
        <f t="shared" si="211"/>
        <v>0</v>
      </c>
      <c r="D1363" t="b">
        <f t="shared" si="212"/>
        <v>0</v>
      </c>
      <c r="E1363" t="b">
        <f t="shared" si="213"/>
        <v>0</v>
      </c>
      <c r="F1363" t="b">
        <f t="shared" si="214"/>
        <v>0</v>
      </c>
      <c r="L1363" s="173">
        <v>44557</v>
      </c>
      <c r="M1363" t="b">
        <f t="shared" si="215"/>
        <v>0</v>
      </c>
      <c r="N1363" t="b">
        <f t="shared" si="216"/>
        <v>0</v>
      </c>
      <c r="O1363" t="b">
        <f t="shared" si="217"/>
        <v>1</v>
      </c>
      <c r="P1363" t="b">
        <f t="shared" si="218"/>
        <v>0</v>
      </c>
      <c r="Q1363" t="b">
        <f t="shared" si="219"/>
        <v>0</v>
      </c>
    </row>
    <row r="1364" spans="1:17" hidden="1">
      <c r="A1364" s="172">
        <v>44576</v>
      </c>
      <c r="B1364" t="b">
        <f t="shared" si="210"/>
        <v>0</v>
      </c>
      <c r="C1364" t="b">
        <f t="shared" si="211"/>
        <v>0</v>
      </c>
      <c r="D1364" t="b">
        <f t="shared" si="212"/>
        <v>0</v>
      </c>
      <c r="E1364" t="b">
        <f t="shared" si="213"/>
        <v>0</v>
      </c>
      <c r="F1364" t="b">
        <f t="shared" si="214"/>
        <v>0</v>
      </c>
      <c r="L1364" s="172">
        <v>44576</v>
      </c>
      <c r="M1364" t="b">
        <f t="shared" si="215"/>
        <v>0</v>
      </c>
      <c r="N1364" t="b">
        <f t="shared" si="216"/>
        <v>1</v>
      </c>
      <c r="O1364" t="b">
        <f t="shared" si="217"/>
        <v>0</v>
      </c>
      <c r="P1364" t="b">
        <f t="shared" si="218"/>
        <v>0</v>
      </c>
      <c r="Q1364" t="b">
        <f t="shared" si="219"/>
        <v>0</v>
      </c>
    </row>
    <row r="1365" spans="1:17" hidden="1">
      <c r="A1365" s="173">
        <v>44596</v>
      </c>
      <c r="B1365" t="b">
        <f t="shared" si="210"/>
        <v>0</v>
      </c>
      <c r="C1365" t="b">
        <f t="shared" si="211"/>
        <v>0</v>
      </c>
      <c r="D1365" t="b">
        <f t="shared" si="212"/>
        <v>0</v>
      </c>
      <c r="E1365" t="b">
        <f t="shared" si="213"/>
        <v>0</v>
      </c>
      <c r="F1365" t="b">
        <f t="shared" si="214"/>
        <v>0</v>
      </c>
      <c r="L1365" s="173">
        <v>44596</v>
      </c>
      <c r="M1365" t="b">
        <f t="shared" si="215"/>
        <v>0</v>
      </c>
      <c r="N1365" t="b">
        <f t="shared" si="216"/>
        <v>1</v>
      </c>
      <c r="O1365" t="b">
        <f t="shared" si="217"/>
        <v>0</v>
      </c>
      <c r="P1365" t="b">
        <f t="shared" si="218"/>
        <v>0</v>
      </c>
      <c r="Q1365" t="b">
        <f t="shared" si="219"/>
        <v>0</v>
      </c>
    </row>
    <row r="1366" spans="1:17">
      <c r="A1366" s="172">
        <v>44619</v>
      </c>
      <c r="B1366" t="b">
        <f t="shared" si="210"/>
        <v>0</v>
      </c>
      <c r="C1366" t="b">
        <f t="shared" si="211"/>
        <v>0</v>
      </c>
      <c r="D1366" t="b">
        <f t="shared" si="212"/>
        <v>0</v>
      </c>
      <c r="E1366" t="b">
        <f t="shared" si="213"/>
        <v>0</v>
      </c>
      <c r="F1366" t="b">
        <f t="shared" si="214"/>
        <v>0</v>
      </c>
      <c r="L1366" s="172">
        <v>44619</v>
      </c>
      <c r="M1366" t="b">
        <f t="shared" si="215"/>
        <v>0</v>
      </c>
      <c r="N1366" t="b">
        <f t="shared" si="216"/>
        <v>0</v>
      </c>
      <c r="O1366" t="b">
        <f t="shared" si="217"/>
        <v>0</v>
      </c>
      <c r="P1366" t="b">
        <f t="shared" si="218"/>
        <v>0</v>
      </c>
      <c r="Q1366" t="b">
        <f t="shared" si="219"/>
        <v>1</v>
      </c>
    </row>
    <row r="1367" spans="1:17" hidden="1">
      <c r="A1367" s="173">
        <v>44657</v>
      </c>
      <c r="B1367" t="b">
        <f t="shared" si="210"/>
        <v>0</v>
      </c>
      <c r="C1367" t="b">
        <f t="shared" si="211"/>
        <v>0</v>
      </c>
      <c r="D1367" t="b">
        <f t="shared" si="212"/>
        <v>0</v>
      </c>
      <c r="E1367" t="b">
        <f t="shared" si="213"/>
        <v>0</v>
      </c>
      <c r="F1367" t="b">
        <f t="shared" si="214"/>
        <v>0</v>
      </c>
      <c r="L1367" s="173">
        <v>44657</v>
      </c>
      <c r="M1367" t="b">
        <f t="shared" si="215"/>
        <v>0</v>
      </c>
      <c r="N1367" t="b">
        <f t="shared" si="216"/>
        <v>0</v>
      </c>
      <c r="O1367" t="b">
        <f t="shared" si="217"/>
        <v>1</v>
      </c>
      <c r="P1367" t="b">
        <f t="shared" si="218"/>
        <v>0</v>
      </c>
      <c r="Q1367" t="b">
        <f t="shared" si="219"/>
        <v>0</v>
      </c>
    </row>
    <row r="1368" spans="1:17" hidden="1">
      <c r="A1368" s="172">
        <v>44776</v>
      </c>
      <c r="B1368" t="b">
        <f t="shared" si="210"/>
        <v>0</v>
      </c>
      <c r="C1368" t="b">
        <f t="shared" si="211"/>
        <v>0</v>
      </c>
      <c r="D1368" t="b">
        <f t="shared" si="212"/>
        <v>0</v>
      </c>
      <c r="E1368" t="b">
        <f t="shared" si="213"/>
        <v>0</v>
      </c>
      <c r="F1368" t="b">
        <f t="shared" si="214"/>
        <v>0</v>
      </c>
      <c r="L1368" s="172">
        <v>44776</v>
      </c>
      <c r="M1368" t="b">
        <f t="shared" si="215"/>
        <v>0</v>
      </c>
      <c r="N1368" t="b">
        <f t="shared" si="216"/>
        <v>1</v>
      </c>
      <c r="O1368" t="b">
        <f t="shared" si="217"/>
        <v>0</v>
      </c>
      <c r="P1368" t="b">
        <f t="shared" si="218"/>
        <v>0</v>
      </c>
      <c r="Q1368" t="b">
        <f t="shared" si="219"/>
        <v>0</v>
      </c>
    </row>
    <row r="1369" spans="1:17" hidden="1">
      <c r="A1369" s="173">
        <v>44780</v>
      </c>
      <c r="B1369" t="b">
        <f t="shared" si="210"/>
        <v>1</v>
      </c>
      <c r="C1369" t="b">
        <f t="shared" si="211"/>
        <v>0</v>
      </c>
      <c r="D1369" t="b">
        <f t="shared" si="212"/>
        <v>0</v>
      </c>
      <c r="E1369" t="b">
        <f t="shared" si="213"/>
        <v>0</v>
      </c>
      <c r="F1369" t="b">
        <f t="shared" si="214"/>
        <v>0</v>
      </c>
      <c r="L1369" s="173">
        <v>44780</v>
      </c>
      <c r="M1369" t="b">
        <f t="shared" si="215"/>
        <v>0</v>
      </c>
      <c r="N1369" t="b">
        <f t="shared" si="216"/>
        <v>0</v>
      </c>
      <c r="O1369" t="b">
        <f t="shared" si="217"/>
        <v>0</v>
      </c>
      <c r="P1369" t="b">
        <f t="shared" si="218"/>
        <v>0</v>
      </c>
      <c r="Q1369" t="b">
        <f t="shared" si="219"/>
        <v>0</v>
      </c>
    </row>
    <row r="1370" spans="1:17" hidden="1">
      <c r="A1370" s="172">
        <v>44816</v>
      </c>
      <c r="B1370" t="b">
        <f t="shared" si="210"/>
        <v>0</v>
      </c>
      <c r="C1370" t="b">
        <f t="shared" si="211"/>
        <v>0</v>
      </c>
      <c r="D1370" t="b">
        <f t="shared" si="212"/>
        <v>0</v>
      </c>
      <c r="E1370" t="b">
        <f t="shared" si="213"/>
        <v>0</v>
      </c>
      <c r="F1370" t="b">
        <f t="shared" si="214"/>
        <v>0</v>
      </c>
      <c r="L1370" s="172">
        <v>44816</v>
      </c>
      <c r="M1370" t="b">
        <f t="shared" si="215"/>
        <v>0</v>
      </c>
      <c r="N1370" t="b">
        <f t="shared" si="216"/>
        <v>1</v>
      </c>
      <c r="O1370" t="b">
        <f t="shared" si="217"/>
        <v>0</v>
      </c>
      <c r="P1370" t="b">
        <f t="shared" si="218"/>
        <v>0</v>
      </c>
      <c r="Q1370" t="b">
        <f t="shared" si="219"/>
        <v>0</v>
      </c>
    </row>
    <row r="1371" spans="1:17" hidden="1">
      <c r="A1371" s="173">
        <v>44818</v>
      </c>
      <c r="B1371" t="b">
        <f t="shared" si="210"/>
        <v>0</v>
      </c>
      <c r="C1371" t="b">
        <f t="shared" si="211"/>
        <v>0</v>
      </c>
      <c r="D1371" t="b">
        <f t="shared" si="212"/>
        <v>0</v>
      </c>
      <c r="E1371" t="b">
        <f t="shared" si="213"/>
        <v>0</v>
      </c>
      <c r="F1371" t="b">
        <f t="shared" si="214"/>
        <v>0</v>
      </c>
      <c r="L1371" s="173">
        <v>44818</v>
      </c>
      <c r="M1371" t="b">
        <f t="shared" si="215"/>
        <v>0</v>
      </c>
      <c r="N1371" t="b">
        <f t="shared" si="216"/>
        <v>0</v>
      </c>
      <c r="O1371" t="b">
        <f t="shared" si="217"/>
        <v>0</v>
      </c>
      <c r="P1371" t="b">
        <f t="shared" si="218"/>
        <v>1</v>
      </c>
      <c r="Q1371" t="b">
        <f t="shared" si="219"/>
        <v>0</v>
      </c>
    </row>
    <row r="1372" spans="1:17" hidden="1">
      <c r="A1372" s="172">
        <v>44917</v>
      </c>
      <c r="B1372" t="b">
        <f t="shared" si="210"/>
        <v>0</v>
      </c>
      <c r="C1372" t="b">
        <f t="shared" si="211"/>
        <v>0</v>
      </c>
      <c r="D1372" t="b">
        <f t="shared" si="212"/>
        <v>0</v>
      </c>
      <c r="E1372" t="b">
        <f t="shared" si="213"/>
        <v>0</v>
      </c>
      <c r="F1372" t="b">
        <f t="shared" si="214"/>
        <v>0</v>
      </c>
      <c r="L1372" s="172">
        <v>44917</v>
      </c>
      <c r="M1372" t="b">
        <f t="shared" si="215"/>
        <v>0</v>
      </c>
      <c r="N1372" t="b">
        <f t="shared" si="216"/>
        <v>0</v>
      </c>
      <c r="O1372" t="b">
        <f t="shared" si="217"/>
        <v>1</v>
      </c>
      <c r="P1372" t="b">
        <f t="shared" si="218"/>
        <v>0</v>
      </c>
      <c r="Q1372" t="b">
        <f t="shared" si="219"/>
        <v>0</v>
      </c>
    </row>
    <row r="1373" spans="1:17" hidden="1">
      <c r="A1373" s="173">
        <v>45096</v>
      </c>
      <c r="B1373" t="b">
        <f t="shared" si="210"/>
        <v>0</v>
      </c>
      <c r="C1373" t="b">
        <f t="shared" si="211"/>
        <v>0</v>
      </c>
      <c r="D1373" t="b">
        <f t="shared" si="212"/>
        <v>0</v>
      </c>
      <c r="E1373" t="b">
        <f t="shared" si="213"/>
        <v>0</v>
      </c>
      <c r="F1373" t="b">
        <f t="shared" si="214"/>
        <v>0</v>
      </c>
      <c r="L1373" s="173">
        <v>45096</v>
      </c>
      <c r="M1373" t="b">
        <f t="shared" si="215"/>
        <v>0</v>
      </c>
      <c r="N1373" t="b">
        <f t="shared" si="216"/>
        <v>1</v>
      </c>
      <c r="O1373" t="b">
        <f t="shared" si="217"/>
        <v>0</v>
      </c>
      <c r="P1373" t="b">
        <f t="shared" si="218"/>
        <v>0</v>
      </c>
      <c r="Q1373" t="b">
        <f t="shared" si="219"/>
        <v>0</v>
      </c>
    </row>
    <row r="1374" spans="1:17" hidden="1">
      <c r="A1374" s="172">
        <v>45158</v>
      </c>
      <c r="B1374" t="b">
        <f t="shared" si="210"/>
        <v>0</v>
      </c>
      <c r="C1374" t="b">
        <f t="shared" si="211"/>
        <v>0</v>
      </c>
      <c r="D1374" t="b">
        <f t="shared" si="212"/>
        <v>0</v>
      </c>
      <c r="E1374" t="b">
        <f t="shared" si="213"/>
        <v>0</v>
      </c>
      <c r="F1374" t="b">
        <f t="shared" si="214"/>
        <v>0</v>
      </c>
      <c r="L1374" s="172">
        <v>45158</v>
      </c>
      <c r="M1374" t="b">
        <f t="shared" si="215"/>
        <v>0</v>
      </c>
      <c r="N1374" t="b">
        <f t="shared" si="216"/>
        <v>0</v>
      </c>
      <c r="O1374" t="b">
        <f t="shared" si="217"/>
        <v>0</v>
      </c>
      <c r="P1374" t="b">
        <f t="shared" si="218"/>
        <v>1</v>
      </c>
      <c r="Q1374" t="b">
        <f t="shared" si="219"/>
        <v>0</v>
      </c>
    </row>
    <row r="1375" spans="1:17" hidden="1">
      <c r="A1375" s="173">
        <v>45261</v>
      </c>
      <c r="B1375" t="b">
        <f t="shared" si="210"/>
        <v>0</v>
      </c>
      <c r="C1375" t="b">
        <f t="shared" si="211"/>
        <v>1</v>
      </c>
      <c r="D1375" t="b">
        <f t="shared" si="212"/>
        <v>0</v>
      </c>
      <c r="E1375" t="b">
        <f t="shared" si="213"/>
        <v>0</v>
      </c>
      <c r="F1375" t="b">
        <f t="shared" si="214"/>
        <v>0</v>
      </c>
      <c r="L1375" s="173">
        <v>45261</v>
      </c>
      <c r="M1375" t="b">
        <f t="shared" si="215"/>
        <v>0</v>
      </c>
      <c r="N1375" t="b">
        <f t="shared" si="216"/>
        <v>0</v>
      </c>
      <c r="O1375" t="b">
        <f t="shared" si="217"/>
        <v>0</v>
      </c>
      <c r="P1375" t="b">
        <f t="shared" si="218"/>
        <v>0</v>
      </c>
      <c r="Q1375" t="b">
        <f t="shared" si="219"/>
        <v>0</v>
      </c>
    </row>
    <row r="1376" spans="1:17" hidden="1">
      <c r="A1376" s="172">
        <v>45276</v>
      </c>
      <c r="B1376" t="b">
        <f t="shared" si="210"/>
        <v>0</v>
      </c>
      <c r="C1376" t="b">
        <f t="shared" si="211"/>
        <v>0</v>
      </c>
      <c r="D1376" t="b">
        <f t="shared" si="212"/>
        <v>0</v>
      </c>
      <c r="E1376" t="b">
        <f t="shared" si="213"/>
        <v>0</v>
      </c>
      <c r="F1376" t="b">
        <f t="shared" si="214"/>
        <v>0</v>
      </c>
      <c r="L1376" s="172">
        <v>45276</v>
      </c>
      <c r="M1376" t="b">
        <f t="shared" si="215"/>
        <v>0</v>
      </c>
      <c r="N1376" t="b">
        <f t="shared" si="216"/>
        <v>1</v>
      </c>
      <c r="O1376" t="b">
        <f t="shared" si="217"/>
        <v>0</v>
      </c>
      <c r="P1376" t="b">
        <f t="shared" si="218"/>
        <v>0</v>
      </c>
      <c r="Q1376" t="b">
        <f t="shared" si="219"/>
        <v>0</v>
      </c>
    </row>
    <row r="1377" spans="1:17" hidden="1">
      <c r="A1377" s="173">
        <v>45296</v>
      </c>
      <c r="B1377" t="b">
        <f t="shared" si="210"/>
        <v>0</v>
      </c>
      <c r="C1377" t="b">
        <f t="shared" si="211"/>
        <v>0</v>
      </c>
      <c r="D1377" t="b">
        <f t="shared" si="212"/>
        <v>0</v>
      </c>
      <c r="E1377" t="b">
        <f t="shared" si="213"/>
        <v>0</v>
      </c>
      <c r="F1377" t="b">
        <f t="shared" si="214"/>
        <v>0</v>
      </c>
      <c r="L1377" s="173">
        <v>45296</v>
      </c>
      <c r="M1377" t="b">
        <f t="shared" si="215"/>
        <v>0</v>
      </c>
      <c r="N1377" t="b">
        <f t="shared" si="216"/>
        <v>1</v>
      </c>
      <c r="O1377" t="b">
        <f t="shared" si="217"/>
        <v>0</v>
      </c>
      <c r="P1377" t="b">
        <f t="shared" si="218"/>
        <v>0</v>
      </c>
      <c r="Q1377" t="b">
        <f t="shared" si="219"/>
        <v>0</v>
      </c>
    </row>
    <row r="1378" spans="1:17">
      <c r="A1378" s="172">
        <v>45319</v>
      </c>
      <c r="B1378" t="b">
        <f t="shared" si="210"/>
        <v>0</v>
      </c>
      <c r="C1378" t="b">
        <f t="shared" si="211"/>
        <v>0</v>
      </c>
      <c r="D1378" t="b">
        <f t="shared" si="212"/>
        <v>0</v>
      </c>
      <c r="E1378" t="b">
        <f t="shared" si="213"/>
        <v>0</v>
      </c>
      <c r="F1378" t="b">
        <f t="shared" si="214"/>
        <v>0</v>
      </c>
      <c r="L1378" s="172">
        <v>45319</v>
      </c>
      <c r="M1378" t="b">
        <f t="shared" si="215"/>
        <v>0</v>
      </c>
      <c r="N1378" t="b">
        <f t="shared" si="216"/>
        <v>0</v>
      </c>
      <c r="O1378" t="b">
        <f t="shared" si="217"/>
        <v>0</v>
      </c>
      <c r="P1378" t="b">
        <f t="shared" si="218"/>
        <v>0</v>
      </c>
      <c r="Q1378" t="b">
        <f t="shared" si="219"/>
        <v>1</v>
      </c>
    </row>
    <row r="1379" spans="1:17" hidden="1">
      <c r="A1379" s="173">
        <v>45336</v>
      </c>
      <c r="B1379" t="b">
        <f t="shared" si="210"/>
        <v>0</v>
      </c>
      <c r="C1379" t="b">
        <f t="shared" si="211"/>
        <v>0</v>
      </c>
      <c r="D1379" t="b">
        <f t="shared" si="212"/>
        <v>0</v>
      </c>
      <c r="E1379" t="b">
        <f t="shared" si="213"/>
        <v>0</v>
      </c>
      <c r="F1379" t="b">
        <f t="shared" si="214"/>
        <v>0</v>
      </c>
      <c r="L1379" s="173">
        <v>45336</v>
      </c>
      <c r="M1379" t="b">
        <f t="shared" si="215"/>
        <v>0</v>
      </c>
      <c r="N1379" t="b">
        <f t="shared" si="216"/>
        <v>1</v>
      </c>
      <c r="O1379" t="b">
        <f t="shared" si="217"/>
        <v>0</v>
      </c>
      <c r="P1379" t="b">
        <f t="shared" si="218"/>
        <v>0</v>
      </c>
      <c r="Q1379" t="b">
        <f t="shared" si="219"/>
        <v>0</v>
      </c>
    </row>
    <row r="1380" spans="1:17" hidden="1">
      <c r="A1380" s="172">
        <v>45456</v>
      </c>
      <c r="B1380" t="b">
        <f t="shared" si="210"/>
        <v>0</v>
      </c>
      <c r="C1380" t="b">
        <f t="shared" si="211"/>
        <v>0</v>
      </c>
      <c r="D1380" t="b">
        <f t="shared" si="212"/>
        <v>0</v>
      </c>
      <c r="E1380" t="b">
        <f t="shared" si="213"/>
        <v>0</v>
      </c>
      <c r="F1380" t="b">
        <f t="shared" si="214"/>
        <v>0</v>
      </c>
      <c r="L1380" s="172">
        <v>45456</v>
      </c>
      <c r="M1380" t="b">
        <f t="shared" si="215"/>
        <v>0</v>
      </c>
      <c r="N1380" t="b">
        <f t="shared" si="216"/>
        <v>1</v>
      </c>
      <c r="O1380" t="b">
        <f t="shared" si="217"/>
        <v>0</v>
      </c>
      <c r="P1380" t="b">
        <f t="shared" si="218"/>
        <v>0</v>
      </c>
      <c r="Q1380" t="b">
        <f t="shared" si="219"/>
        <v>0</v>
      </c>
    </row>
    <row r="1381" spans="1:17" hidden="1">
      <c r="A1381" s="173">
        <v>45496</v>
      </c>
      <c r="B1381" t="b">
        <f t="shared" si="210"/>
        <v>0</v>
      </c>
      <c r="C1381" t="b">
        <f t="shared" si="211"/>
        <v>0</v>
      </c>
      <c r="D1381" t="b">
        <f t="shared" si="212"/>
        <v>0</v>
      </c>
      <c r="E1381" t="b">
        <f t="shared" si="213"/>
        <v>0</v>
      </c>
      <c r="F1381" t="b">
        <f t="shared" si="214"/>
        <v>0</v>
      </c>
      <c r="L1381" s="173">
        <v>45496</v>
      </c>
      <c r="M1381" t="b">
        <f t="shared" si="215"/>
        <v>0</v>
      </c>
      <c r="N1381" t="b">
        <f t="shared" si="216"/>
        <v>1</v>
      </c>
      <c r="O1381" t="b">
        <f t="shared" si="217"/>
        <v>0</v>
      </c>
      <c r="P1381" t="b">
        <f t="shared" si="218"/>
        <v>0</v>
      </c>
      <c r="Q1381" t="b">
        <f t="shared" si="219"/>
        <v>0</v>
      </c>
    </row>
    <row r="1382" spans="1:17" hidden="1">
      <c r="A1382" s="172">
        <v>45517</v>
      </c>
      <c r="B1382" t="b">
        <f t="shared" si="210"/>
        <v>0</v>
      </c>
      <c r="C1382" t="b">
        <f t="shared" si="211"/>
        <v>0</v>
      </c>
      <c r="D1382" t="b">
        <f t="shared" si="212"/>
        <v>0</v>
      </c>
      <c r="E1382" t="b">
        <f t="shared" si="213"/>
        <v>0</v>
      </c>
      <c r="F1382" t="b">
        <f t="shared" si="214"/>
        <v>0</v>
      </c>
      <c r="L1382" s="172">
        <v>45517</v>
      </c>
      <c r="M1382" t="b">
        <f t="shared" si="215"/>
        <v>0</v>
      </c>
      <c r="N1382" t="b">
        <f t="shared" si="216"/>
        <v>0</v>
      </c>
      <c r="O1382" t="b">
        <f t="shared" si="217"/>
        <v>1</v>
      </c>
      <c r="P1382" t="b">
        <f t="shared" si="218"/>
        <v>0</v>
      </c>
      <c r="Q1382" t="b">
        <f t="shared" si="219"/>
        <v>0</v>
      </c>
    </row>
    <row r="1383" spans="1:17" hidden="1">
      <c r="A1383" s="173">
        <v>45556</v>
      </c>
      <c r="B1383" t="b">
        <f t="shared" si="210"/>
        <v>0</v>
      </c>
      <c r="C1383" t="b">
        <f t="shared" si="211"/>
        <v>0</v>
      </c>
      <c r="D1383" t="b">
        <f t="shared" si="212"/>
        <v>0</v>
      </c>
      <c r="E1383" t="b">
        <f t="shared" si="213"/>
        <v>0</v>
      </c>
      <c r="F1383" t="b">
        <f t="shared" si="214"/>
        <v>0</v>
      </c>
      <c r="L1383" s="173">
        <v>45556</v>
      </c>
      <c r="M1383" t="b">
        <f t="shared" si="215"/>
        <v>0</v>
      </c>
      <c r="N1383" t="b">
        <f t="shared" si="216"/>
        <v>1</v>
      </c>
      <c r="O1383" t="b">
        <f t="shared" si="217"/>
        <v>0</v>
      </c>
      <c r="P1383" t="b">
        <f t="shared" si="218"/>
        <v>0</v>
      </c>
      <c r="Q1383" t="b">
        <f t="shared" si="219"/>
        <v>0</v>
      </c>
    </row>
    <row r="1384" spans="1:17" hidden="1">
      <c r="A1384" s="172">
        <v>45577</v>
      </c>
      <c r="B1384" t="b">
        <f t="shared" si="210"/>
        <v>0</v>
      </c>
      <c r="C1384" t="b">
        <f t="shared" si="211"/>
        <v>0</v>
      </c>
      <c r="D1384" t="b">
        <f t="shared" si="212"/>
        <v>0</v>
      </c>
      <c r="E1384" t="b">
        <f t="shared" si="213"/>
        <v>0</v>
      </c>
      <c r="F1384" t="b">
        <f t="shared" si="214"/>
        <v>0</v>
      </c>
      <c r="L1384" s="172">
        <v>45577</v>
      </c>
      <c r="M1384" t="b">
        <f t="shared" si="215"/>
        <v>0</v>
      </c>
      <c r="N1384" t="b">
        <f t="shared" si="216"/>
        <v>0</v>
      </c>
      <c r="O1384" t="b">
        <f t="shared" si="217"/>
        <v>1</v>
      </c>
      <c r="P1384" t="b">
        <f t="shared" si="218"/>
        <v>0</v>
      </c>
      <c r="Q1384" t="b">
        <f t="shared" si="219"/>
        <v>0</v>
      </c>
    </row>
    <row r="1385" spans="1:17" hidden="1">
      <c r="A1385" s="173">
        <v>45718</v>
      </c>
      <c r="B1385" t="b">
        <f t="shared" si="210"/>
        <v>0</v>
      </c>
      <c r="C1385" t="b">
        <f t="shared" si="211"/>
        <v>0</v>
      </c>
      <c r="D1385" t="b">
        <f t="shared" si="212"/>
        <v>0</v>
      </c>
      <c r="E1385" t="b">
        <f t="shared" si="213"/>
        <v>0</v>
      </c>
      <c r="F1385" t="b">
        <f t="shared" si="214"/>
        <v>0</v>
      </c>
      <c r="L1385" s="173">
        <v>45718</v>
      </c>
      <c r="M1385" t="b">
        <f t="shared" si="215"/>
        <v>0</v>
      </c>
      <c r="N1385" t="b">
        <f t="shared" si="216"/>
        <v>0</v>
      </c>
      <c r="O1385" t="b">
        <f t="shared" si="217"/>
        <v>0</v>
      </c>
      <c r="P1385" t="b">
        <f t="shared" si="218"/>
        <v>1</v>
      </c>
      <c r="Q1385" t="b">
        <f t="shared" si="219"/>
        <v>0</v>
      </c>
    </row>
    <row r="1386" spans="1:17" hidden="1">
      <c r="A1386" s="172">
        <v>45722</v>
      </c>
      <c r="B1386" t="b">
        <f t="shared" si="210"/>
        <v>0</v>
      </c>
      <c r="C1386" t="b">
        <f t="shared" si="211"/>
        <v>0</v>
      </c>
      <c r="D1386" t="b">
        <f t="shared" si="212"/>
        <v>1</v>
      </c>
      <c r="E1386" t="b">
        <f t="shared" si="213"/>
        <v>0</v>
      </c>
      <c r="F1386" t="b">
        <f t="shared" si="214"/>
        <v>0</v>
      </c>
      <c r="L1386" s="172">
        <v>45722</v>
      </c>
      <c r="M1386" t="b">
        <f t="shared" si="215"/>
        <v>0</v>
      </c>
      <c r="N1386" t="b">
        <f t="shared" si="216"/>
        <v>0</v>
      </c>
      <c r="O1386" t="b">
        <f t="shared" si="217"/>
        <v>0</v>
      </c>
      <c r="P1386" t="b">
        <f t="shared" si="218"/>
        <v>0</v>
      </c>
      <c r="Q1386" t="b">
        <f t="shared" si="219"/>
        <v>0</v>
      </c>
    </row>
    <row r="1387" spans="1:17" hidden="1">
      <c r="A1387" s="173">
        <v>45757</v>
      </c>
      <c r="B1387" t="b">
        <f t="shared" si="210"/>
        <v>0</v>
      </c>
      <c r="C1387" t="b">
        <f t="shared" si="211"/>
        <v>0</v>
      </c>
      <c r="D1387" t="b">
        <f t="shared" si="212"/>
        <v>0</v>
      </c>
      <c r="E1387" t="b">
        <f t="shared" si="213"/>
        <v>0</v>
      </c>
      <c r="F1387" t="b">
        <f t="shared" si="214"/>
        <v>0</v>
      </c>
      <c r="L1387" s="173">
        <v>45757</v>
      </c>
      <c r="M1387" t="b">
        <f t="shared" si="215"/>
        <v>0</v>
      </c>
      <c r="N1387" t="b">
        <f t="shared" si="216"/>
        <v>0</v>
      </c>
      <c r="O1387" t="b">
        <f t="shared" si="217"/>
        <v>1</v>
      </c>
      <c r="P1387" t="b">
        <f t="shared" si="218"/>
        <v>0</v>
      </c>
      <c r="Q1387" t="b">
        <f t="shared" si="219"/>
        <v>0</v>
      </c>
    </row>
    <row r="1388" spans="1:17" hidden="1">
      <c r="A1388" s="172">
        <v>45776</v>
      </c>
      <c r="B1388" t="b">
        <f t="shared" si="210"/>
        <v>0</v>
      </c>
      <c r="C1388" t="b">
        <f t="shared" si="211"/>
        <v>0</v>
      </c>
      <c r="D1388" t="b">
        <f t="shared" si="212"/>
        <v>0</v>
      </c>
      <c r="E1388" t="b">
        <f t="shared" si="213"/>
        <v>0</v>
      </c>
      <c r="F1388" t="b">
        <f t="shared" si="214"/>
        <v>0</v>
      </c>
      <c r="L1388" s="172">
        <v>45776</v>
      </c>
      <c r="M1388" t="b">
        <f t="shared" si="215"/>
        <v>0</v>
      </c>
      <c r="N1388" t="b">
        <f t="shared" si="216"/>
        <v>1</v>
      </c>
      <c r="O1388" t="b">
        <f t="shared" si="217"/>
        <v>0</v>
      </c>
      <c r="P1388" t="b">
        <f t="shared" si="218"/>
        <v>0</v>
      </c>
      <c r="Q1388" t="b">
        <f t="shared" si="219"/>
        <v>0</v>
      </c>
    </row>
    <row r="1389" spans="1:17" hidden="1">
      <c r="A1389" s="173">
        <v>45798</v>
      </c>
      <c r="B1389" t="b">
        <f t="shared" si="210"/>
        <v>0</v>
      </c>
      <c r="C1389" t="b">
        <f t="shared" si="211"/>
        <v>0</v>
      </c>
      <c r="D1389" t="b">
        <f t="shared" si="212"/>
        <v>0</v>
      </c>
      <c r="E1389" t="b">
        <f t="shared" si="213"/>
        <v>0</v>
      </c>
      <c r="F1389" t="b">
        <f t="shared" si="214"/>
        <v>0</v>
      </c>
      <c r="L1389" s="173">
        <v>45798</v>
      </c>
      <c r="M1389" t="b">
        <f t="shared" si="215"/>
        <v>0</v>
      </c>
      <c r="N1389" t="b">
        <f t="shared" si="216"/>
        <v>0</v>
      </c>
      <c r="O1389" t="b">
        <f t="shared" si="217"/>
        <v>0</v>
      </c>
      <c r="P1389" t="b">
        <f t="shared" si="218"/>
        <v>1</v>
      </c>
      <c r="Q1389" t="b">
        <f t="shared" si="219"/>
        <v>0</v>
      </c>
    </row>
    <row r="1390" spans="1:17" hidden="1">
      <c r="A1390" s="172">
        <v>45800</v>
      </c>
      <c r="B1390" t="b">
        <f t="shared" si="210"/>
        <v>1</v>
      </c>
      <c r="C1390" t="b">
        <f t="shared" si="211"/>
        <v>0</v>
      </c>
      <c r="D1390" t="b">
        <f t="shared" si="212"/>
        <v>0</v>
      </c>
      <c r="E1390" t="b">
        <f t="shared" si="213"/>
        <v>0</v>
      </c>
      <c r="F1390" t="b">
        <f t="shared" si="214"/>
        <v>0</v>
      </c>
      <c r="L1390" s="172">
        <v>45800</v>
      </c>
      <c r="M1390" t="b">
        <f t="shared" si="215"/>
        <v>0</v>
      </c>
      <c r="N1390" t="b">
        <f t="shared" si="216"/>
        <v>0</v>
      </c>
      <c r="O1390" t="b">
        <f t="shared" si="217"/>
        <v>0</v>
      </c>
      <c r="P1390" t="b">
        <f t="shared" si="218"/>
        <v>0</v>
      </c>
      <c r="Q1390" t="b">
        <f t="shared" si="219"/>
        <v>0</v>
      </c>
    </row>
    <row r="1391" spans="1:17" hidden="1">
      <c r="A1391" s="173">
        <v>45836</v>
      </c>
      <c r="B1391" t="b">
        <f t="shared" si="210"/>
        <v>0</v>
      </c>
      <c r="C1391" t="b">
        <f t="shared" si="211"/>
        <v>0</v>
      </c>
      <c r="D1391" t="b">
        <f t="shared" si="212"/>
        <v>0</v>
      </c>
      <c r="E1391" t="b">
        <f t="shared" si="213"/>
        <v>0</v>
      </c>
      <c r="F1391" t="b">
        <f t="shared" si="214"/>
        <v>0</v>
      </c>
      <c r="L1391" s="173">
        <v>45836</v>
      </c>
      <c r="M1391" t="b">
        <f t="shared" si="215"/>
        <v>0</v>
      </c>
      <c r="N1391" t="b">
        <f t="shared" si="216"/>
        <v>1</v>
      </c>
      <c r="O1391" t="b">
        <f t="shared" si="217"/>
        <v>0</v>
      </c>
      <c r="P1391" t="b">
        <f t="shared" si="218"/>
        <v>0</v>
      </c>
      <c r="Q1391" t="b">
        <f t="shared" si="219"/>
        <v>0</v>
      </c>
    </row>
    <row r="1392" spans="1:17" hidden="1">
      <c r="A1392" s="172">
        <v>45843</v>
      </c>
      <c r="B1392" t="b">
        <f t="shared" si="210"/>
        <v>0</v>
      </c>
      <c r="C1392" t="b">
        <f t="shared" si="211"/>
        <v>0</v>
      </c>
      <c r="D1392" t="b">
        <f t="shared" si="212"/>
        <v>0</v>
      </c>
      <c r="E1392" t="b">
        <f t="shared" si="213"/>
        <v>1</v>
      </c>
      <c r="F1392" t="b">
        <f t="shared" si="214"/>
        <v>0</v>
      </c>
      <c r="L1392" s="172">
        <v>45843</v>
      </c>
      <c r="M1392" t="b">
        <f t="shared" si="215"/>
        <v>0</v>
      </c>
      <c r="N1392" t="b">
        <f t="shared" si="216"/>
        <v>0</v>
      </c>
      <c r="O1392" t="b">
        <f t="shared" si="217"/>
        <v>0</v>
      </c>
      <c r="P1392" t="b">
        <f t="shared" si="218"/>
        <v>0</v>
      </c>
      <c r="Q1392" t="b">
        <f t="shared" si="219"/>
        <v>0</v>
      </c>
    </row>
    <row r="1393" spans="1:17" hidden="1">
      <c r="A1393" s="173">
        <v>45858</v>
      </c>
      <c r="B1393" t="b">
        <f t="shared" si="210"/>
        <v>0</v>
      </c>
      <c r="C1393" t="b">
        <f t="shared" si="211"/>
        <v>0</v>
      </c>
      <c r="D1393" t="b">
        <f t="shared" si="212"/>
        <v>0</v>
      </c>
      <c r="E1393" t="b">
        <f t="shared" si="213"/>
        <v>0</v>
      </c>
      <c r="F1393" t="b">
        <f t="shared" si="214"/>
        <v>0</v>
      </c>
      <c r="L1393" s="173">
        <v>45858</v>
      </c>
      <c r="M1393" t="b">
        <f t="shared" si="215"/>
        <v>0</v>
      </c>
      <c r="N1393" t="b">
        <f t="shared" si="216"/>
        <v>0</v>
      </c>
      <c r="O1393" t="b">
        <f t="shared" si="217"/>
        <v>0</v>
      </c>
      <c r="P1393" t="b">
        <f t="shared" si="218"/>
        <v>1</v>
      </c>
      <c r="Q1393" t="b">
        <f t="shared" si="219"/>
        <v>0</v>
      </c>
    </row>
    <row r="1394" spans="1:17" hidden="1">
      <c r="A1394" s="172">
        <v>45917</v>
      </c>
      <c r="B1394" t="b">
        <f t="shared" si="210"/>
        <v>0</v>
      </c>
      <c r="C1394" t="b">
        <f t="shared" si="211"/>
        <v>0</v>
      </c>
      <c r="D1394" t="b">
        <f t="shared" si="212"/>
        <v>0</v>
      </c>
      <c r="E1394" t="b">
        <f t="shared" si="213"/>
        <v>0</v>
      </c>
      <c r="F1394" t="b">
        <f t="shared" si="214"/>
        <v>0</v>
      </c>
      <c r="L1394" s="172">
        <v>45917</v>
      </c>
      <c r="M1394" t="b">
        <f t="shared" si="215"/>
        <v>0</v>
      </c>
      <c r="N1394" t="b">
        <f t="shared" si="216"/>
        <v>0</v>
      </c>
      <c r="O1394" t="b">
        <f t="shared" si="217"/>
        <v>1</v>
      </c>
      <c r="P1394" t="b">
        <f t="shared" si="218"/>
        <v>0</v>
      </c>
      <c r="Q1394" t="b">
        <f t="shared" si="219"/>
        <v>0</v>
      </c>
    </row>
    <row r="1395" spans="1:17" hidden="1">
      <c r="A1395" s="173">
        <v>45941</v>
      </c>
      <c r="B1395" t="b">
        <f t="shared" si="210"/>
        <v>0</v>
      </c>
      <c r="C1395" t="b">
        <f t="shared" si="211"/>
        <v>1</v>
      </c>
      <c r="D1395" t="b">
        <f t="shared" si="212"/>
        <v>0</v>
      </c>
      <c r="E1395" t="b">
        <f t="shared" si="213"/>
        <v>0</v>
      </c>
      <c r="F1395" t="b">
        <f t="shared" si="214"/>
        <v>0</v>
      </c>
      <c r="L1395" s="173">
        <v>45941</v>
      </c>
      <c r="M1395" t="b">
        <f t="shared" si="215"/>
        <v>0</v>
      </c>
      <c r="N1395" t="b">
        <f t="shared" si="216"/>
        <v>0</v>
      </c>
      <c r="O1395" t="b">
        <f t="shared" si="217"/>
        <v>0</v>
      </c>
      <c r="P1395" t="b">
        <f t="shared" si="218"/>
        <v>0</v>
      </c>
      <c r="Q1395" t="b">
        <f t="shared" si="219"/>
        <v>0</v>
      </c>
    </row>
    <row r="1396" spans="1:17" hidden="1">
      <c r="A1396" s="172">
        <v>45996</v>
      </c>
      <c r="B1396" t="b">
        <f t="shared" si="210"/>
        <v>0</v>
      </c>
      <c r="C1396" t="b">
        <f t="shared" si="211"/>
        <v>0</v>
      </c>
      <c r="D1396" t="b">
        <f t="shared" si="212"/>
        <v>0</v>
      </c>
      <c r="E1396" t="b">
        <f t="shared" si="213"/>
        <v>0</v>
      </c>
      <c r="F1396" t="b">
        <f t="shared" si="214"/>
        <v>0</v>
      </c>
      <c r="L1396" s="172">
        <v>45996</v>
      </c>
      <c r="M1396" t="b">
        <f t="shared" si="215"/>
        <v>0</v>
      </c>
      <c r="N1396" t="b">
        <f t="shared" si="216"/>
        <v>1</v>
      </c>
      <c r="O1396" t="b">
        <f t="shared" si="217"/>
        <v>0</v>
      </c>
      <c r="P1396" t="b">
        <f t="shared" si="218"/>
        <v>0</v>
      </c>
      <c r="Q1396" t="b">
        <f t="shared" si="219"/>
        <v>0</v>
      </c>
    </row>
    <row r="1397" spans="1:17" hidden="1">
      <c r="A1397" s="173">
        <v>45997</v>
      </c>
      <c r="B1397" t="b">
        <f t="shared" si="210"/>
        <v>0</v>
      </c>
      <c r="C1397" t="b">
        <f t="shared" si="211"/>
        <v>0</v>
      </c>
      <c r="D1397" t="b">
        <f t="shared" si="212"/>
        <v>0</v>
      </c>
      <c r="E1397" t="b">
        <f t="shared" si="213"/>
        <v>0</v>
      </c>
      <c r="F1397" t="b">
        <f t="shared" si="214"/>
        <v>0</v>
      </c>
      <c r="L1397" s="173">
        <v>45997</v>
      </c>
      <c r="M1397" t="b">
        <f t="shared" si="215"/>
        <v>0</v>
      </c>
      <c r="N1397" t="b">
        <f t="shared" si="216"/>
        <v>0</v>
      </c>
      <c r="O1397" t="b">
        <f t="shared" si="217"/>
        <v>1</v>
      </c>
      <c r="P1397" t="b">
        <f t="shared" si="218"/>
        <v>0</v>
      </c>
      <c r="Q1397" t="b">
        <f t="shared" si="219"/>
        <v>0</v>
      </c>
    </row>
    <row r="1398" spans="1:17" hidden="1">
      <c r="A1398" s="172">
        <v>46038</v>
      </c>
      <c r="B1398" t="b">
        <f t="shared" si="210"/>
        <v>0</v>
      </c>
      <c r="C1398" t="b">
        <f t="shared" si="211"/>
        <v>0</v>
      </c>
      <c r="D1398" t="b">
        <f t="shared" si="212"/>
        <v>0</v>
      </c>
      <c r="E1398" t="b">
        <f t="shared" si="213"/>
        <v>0</v>
      </c>
      <c r="F1398" t="b">
        <f t="shared" si="214"/>
        <v>0</v>
      </c>
      <c r="L1398" s="172">
        <v>46038</v>
      </c>
      <c r="M1398" t="b">
        <f t="shared" si="215"/>
        <v>0</v>
      </c>
      <c r="N1398" t="b">
        <f t="shared" si="216"/>
        <v>0</v>
      </c>
      <c r="O1398" t="b">
        <f t="shared" si="217"/>
        <v>0</v>
      </c>
      <c r="P1398" t="b">
        <f t="shared" si="218"/>
        <v>1</v>
      </c>
      <c r="Q1398" t="b">
        <f t="shared" si="219"/>
        <v>0</v>
      </c>
    </row>
    <row r="1399" spans="1:17" hidden="1">
      <c r="A1399" s="173">
        <v>46056</v>
      </c>
      <c r="B1399" t="b">
        <f t="shared" si="210"/>
        <v>0</v>
      </c>
      <c r="C1399" t="b">
        <f t="shared" si="211"/>
        <v>0</v>
      </c>
      <c r="D1399" t="b">
        <f t="shared" si="212"/>
        <v>0</v>
      </c>
      <c r="E1399" t="b">
        <f t="shared" si="213"/>
        <v>0</v>
      </c>
      <c r="F1399" t="b">
        <f t="shared" si="214"/>
        <v>0</v>
      </c>
      <c r="L1399" s="173">
        <v>46056</v>
      </c>
      <c r="M1399" t="b">
        <f t="shared" si="215"/>
        <v>0</v>
      </c>
      <c r="N1399" t="b">
        <f t="shared" si="216"/>
        <v>1</v>
      </c>
      <c r="O1399" t="b">
        <f t="shared" si="217"/>
        <v>0</v>
      </c>
      <c r="P1399" t="b">
        <f t="shared" si="218"/>
        <v>0</v>
      </c>
      <c r="Q1399" t="b">
        <f t="shared" si="219"/>
        <v>0</v>
      </c>
    </row>
    <row r="1400" spans="1:17" hidden="1">
      <c r="A1400" s="172">
        <v>46256</v>
      </c>
      <c r="B1400" t="b">
        <f t="shared" si="210"/>
        <v>0</v>
      </c>
      <c r="C1400" t="b">
        <f t="shared" si="211"/>
        <v>0</v>
      </c>
      <c r="D1400" t="b">
        <f t="shared" si="212"/>
        <v>0</v>
      </c>
      <c r="E1400" t="b">
        <f t="shared" si="213"/>
        <v>0</v>
      </c>
      <c r="F1400" t="b">
        <f t="shared" si="214"/>
        <v>0</v>
      </c>
      <c r="L1400" s="172">
        <v>46256</v>
      </c>
      <c r="M1400" t="b">
        <f t="shared" si="215"/>
        <v>0</v>
      </c>
      <c r="N1400" t="b">
        <f t="shared" si="216"/>
        <v>1</v>
      </c>
      <c r="O1400" t="b">
        <f t="shared" si="217"/>
        <v>0</v>
      </c>
      <c r="P1400" t="b">
        <f t="shared" si="218"/>
        <v>0</v>
      </c>
      <c r="Q1400" t="b">
        <f t="shared" si="219"/>
        <v>0</v>
      </c>
    </row>
    <row r="1401" spans="1:17" hidden="1">
      <c r="A1401" s="173">
        <v>46277</v>
      </c>
      <c r="B1401" t="b">
        <f t="shared" si="210"/>
        <v>0</v>
      </c>
      <c r="C1401" t="b">
        <f t="shared" si="211"/>
        <v>0</v>
      </c>
      <c r="D1401" t="b">
        <f t="shared" si="212"/>
        <v>0</v>
      </c>
      <c r="E1401" t="b">
        <f t="shared" si="213"/>
        <v>0</v>
      </c>
      <c r="F1401" t="b">
        <f t="shared" si="214"/>
        <v>0</v>
      </c>
      <c r="L1401" s="173">
        <v>46277</v>
      </c>
      <c r="M1401" t="b">
        <f t="shared" si="215"/>
        <v>0</v>
      </c>
      <c r="N1401" t="b">
        <f t="shared" si="216"/>
        <v>0</v>
      </c>
      <c r="O1401" t="b">
        <f t="shared" si="217"/>
        <v>1</v>
      </c>
      <c r="P1401" t="b">
        <f t="shared" si="218"/>
        <v>0</v>
      </c>
      <c r="Q1401" t="b">
        <f t="shared" si="219"/>
        <v>0</v>
      </c>
    </row>
    <row r="1402" spans="1:17" hidden="1">
      <c r="A1402" s="172">
        <v>46381</v>
      </c>
      <c r="B1402" t="b">
        <f t="shared" si="210"/>
        <v>0</v>
      </c>
      <c r="C1402" t="b">
        <f t="shared" si="211"/>
        <v>1</v>
      </c>
      <c r="D1402" t="b">
        <f t="shared" si="212"/>
        <v>0</v>
      </c>
      <c r="E1402" t="b">
        <f t="shared" si="213"/>
        <v>0</v>
      </c>
      <c r="F1402" t="b">
        <f t="shared" si="214"/>
        <v>0</v>
      </c>
      <c r="L1402" s="172">
        <v>46381</v>
      </c>
      <c r="M1402" t="b">
        <f t="shared" si="215"/>
        <v>0</v>
      </c>
      <c r="N1402" t="b">
        <f t="shared" si="216"/>
        <v>0</v>
      </c>
      <c r="O1402" t="b">
        <f t="shared" si="217"/>
        <v>0</v>
      </c>
      <c r="P1402" t="b">
        <f t="shared" si="218"/>
        <v>0</v>
      </c>
      <c r="Q1402" t="b">
        <f t="shared" si="219"/>
        <v>0</v>
      </c>
    </row>
    <row r="1403" spans="1:17" hidden="1">
      <c r="A1403" s="173">
        <v>46382</v>
      </c>
      <c r="B1403" t="b">
        <f t="shared" si="210"/>
        <v>0</v>
      </c>
      <c r="C1403" t="b">
        <f t="shared" si="211"/>
        <v>0</v>
      </c>
      <c r="D1403" t="b">
        <f t="shared" si="212"/>
        <v>1</v>
      </c>
      <c r="E1403" t="b">
        <f t="shared" si="213"/>
        <v>0</v>
      </c>
      <c r="F1403" t="b">
        <f t="shared" si="214"/>
        <v>0</v>
      </c>
      <c r="L1403" s="173">
        <v>46382</v>
      </c>
      <c r="M1403" t="b">
        <f t="shared" si="215"/>
        <v>0</v>
      </c>
      <c r="N1403" t="b">
        <f t="shared" si="216"/>
        <v>0</v>
      </c>
      <c r="O1403" t="b">
        <f t="shared" si="217"/>
        <v>0</v>
      </c>
      <c r="P1403" t="b">
        <f t="shared" si="218"/>
        <v>0</v>
      </c>
      <c r="Q1403" t="b">
        <f t="shared" si="219"/>
        <v>0</v>
      </c>
    </row>
    <row r="1404" spans="1:17" hidden="1">
      <c r="A1404" s="172">
        <v>46383</v>
      </c>
      <c r="B1404" t="b">
        <f t="shared" si="210"/>
        <v>0</v>
      </c>
      <c r="C1404" t="b">
        <f t="shared" si="211"/>
        <v>0</v>
      </c>
      <c r="D1404" t="b">
        <f t="shared" si="212"/>
        <v>0</v>
      </c>
      <c r="E1404" t="b">
        <f t="shared" si="213"/>
        <v>1</v>
      </c>
      <c r="F1404" t="b">
        <f t="shared" si="214"/>
        <v>0</v>
      </c>
      <c r="L1404" s="172">
        <v>46383</v>
      </c>
      <c r="M1404" t="b">
        <f t="shared" si="215"/>
        <v>0</v>
      </c>
      <c r="N1404" t="b">
        <f t="shared" si="216"/>
        <v>0</v>
      </c>
      <c r="O1404" t="b">
        <f t="shared" si="217"/>
        <v>0</v>
      </c>
      <c r="P1404" t="b">
        <f t="shared" si="218"/>
        <v>0</v>
      </c>
      <c r="Q1404" t="b">
        <f t="shared" si="219"/>
        <v>0</v>
      </c>
    </row>
    <row r="1405" spans="1:17" hidden="1">
      <c r="A1405" s="173">
        <v>46436</v>
      </c>
      <c r="B1405" t="b">
        <f t="shared" si="210"/>
        <v>0</v>
      </c>
      <c r="C1405" t="b">
        <f t="shared" si="211"/>
        <v>0</v>
      </c>
      <c r="D1405" t="b">
        <f t="shared" si="212"/>
        <v>0</v>
      </c>
      <c r="E1405" t="b">
        <f t="shared" si="213"/>
        <v>0</v>
      </c>
      <c r="F1405" t="b">
        <f t="shared" si="214"/>
        <v>0</v>
      </c>
      <c r="L1405" s="173">
        <v>46436</v>
      </c>
      <c r="M1405" t="b">
        <f t="shared" si="215"/>
        <v>0</v>
      </c>
      <c r="N1405" t="b">
        <f t="shared" si="216"/>
        <v>1</v>
      </c>
      <c r="O1405" t="b">
        <f t="shared" si="217"/>
        <v>0</v>
      </c>
      <c r="P1405" t="b">
        <f t="shared" si="218"/>
        <v>0</v>
      </c>
      <c r="Q1405" t="b">
        <f t="shared" si="219"/>
        <v>0</v>
      </c>
    </row>
    <row r="1406" spans="1:17" hidden="1">
      <c r="A1406" s="172">
        <v>46476</v>
      </c>
      <c r="B1406" t="b">
        <f t="shared" si="210"/>
        <v>0</v>
      </c>
      <c r="C1406" t="b">
        <f t="shared" si="211"/>
        <v>0</v>
      </c>
      <c r="D1406" t="b">
        <f t="shared" si="212"/>
        <v>0</v>
      </c>
      <c r="E1406" t="b">
        <f t="shared" si="213"/>
        <v>0</v>
      </c>
      <c r="F1406" t="b">
        <f t="shared" si="214"/>
        <v>0</v>
      </c>
      <c r="L1406" s="172">
        <v>46476</v>
      </c>
      <c r="M1406" t="b">
        <f t="shared" si="215"/>
        <v>0</v>
      </c>
      <c r="N1406" t="b">
        <f t="shared" si="216"/>
        <v>1</v>
      </c>
      <c r="O1406" t="b">
        <f t="shared" si="217"/>
        <v>0</v>
      </c>
      <c r="P1406" t="b">
        <f t="shared" si="218"/>
        <v>0</v>
      </c>
      <c r="Q1406" t="b">
        <f t="shared" si="219"/>
        <v>0</v>
      </c>
    </row>
    <row r="1407" spans="1:17" hidden="1">
      <c r="A1407" s="173">
        <v>46657</v>
      </c>
      <c r="B1407" t="b">
        <f t="shared" si="210"/>
        <v>0</v>
      </c>
      <c r="C1407" t="b">
        <f t="shared" si="211"/>
        <v>0</v>
      </c>
      <c r="D1407" t="b">
        <f t="shared" si="212"/>
        <v>0</v>
      </c>
      <c r="E1407" t="b">
        <f t="shared" si="213"/>
        <v>0</v>
      </c>
      <c r="F1407" t="b">
        <f t="shared" si="214"/>
        <v>0</v>
      </c>
      <c r="L1407" s="173">
        <v>46657</v>
      </c>
      <c r="M1407" t="b">
        <f t="shared" si="215"/>
        <v>0</v>
      </c>
      <c r="N1407" t="b">
        <f t="shared" si="216"/>
        <v>0</v>
      </c>
      <c r="O1407" t="b">
        <f t="shared" si="217"/>
        <v>1</v>
      </c>
      <c r="P1407" t="b">
        <f t="shared" si="218"/>
        <v>0</v>
      </c>
      <c r="Q1407" t="b">
        <f t="shared" si="219"/>
        <v>0</v>
      </c>
    </row>
    <row r="1408" spans="1:17" hidden="1">
      <c r="A1408" s="172">
        <v>46836</v>
      </c>
      <c r="B1408" t="b">
        <f t="shared" si="210"/>
        <v>0</v>
      </c>
      <c r="C1408" t="b">
        <f t="shared" si="211"/>
        <v>0</v>
      </c>
      <c r="D1408" t="b">
        <f t="shared" si="212"/>
        <v>0</v>
      </c>
      <c r="E1408" t="b">
        <f t="shared" si="213"/>
        <v>0</v>
      </c>
      <c r="F1408" t="b">
        <f t="shared" si="214"/>
        <v>0</v>
      </c>
      <c r="L1408" s="172">
        <v>46836</v>
      </c>
      <c r="M1408" t="b">
        <f t="shared" si="215"/>
        <v>0</v>
      </c>
      <c r="N1408" t="b">
        <f t="shared" si="216"/>
        <v>1</v>
      </c>
      <c r="O1408" t="b">
        <f t="shared" si="217"/>
        <v>0</v>
      </c>
      <c r="P1408" t="b">
        <f t="shared" si="218"/>
        <v>0</v>
      </c>
      <c r="Q1408" t="b">
        <f t="shared" si="219"/>
        <v>0</v>
      </c>
    </row>
    <row r="1409" spans="1:17" hidden="1">
      <c r="A1409" s="173">
        <v>46896</v>
      </c>
      <c r="B1409" t="b">
        <f t="shared" si="210"/>
        <v>0</v>
      </c>
      <c r="C1409" t="b">
        <f t="shared" si="211"/>
        <v>0</v>
      </c>
      <c r="D1409" t="b">
        <f t="shared" si="212"/>
        <v>0</v>
      </c>
      <c r="E1409" t="b">
        <f t="shared" si="213"/>
        <v>0</v>
      </c>
      <c r="F1409" t="b">
        <f t="shared" si="214"/>
        <v>0</v>
      </c>
      <c r="L1409" s="173">
        <v>46896</v>
      </c>
      <c r="M1409" t="b">
        <f t="shared" si="215"/>
        <v>0</v>
      </c>
      <c r="N1409" t="b">
        <f t="shared" si="216"/>
        <v>1</v>
      </c>
      <c r="O1409" t="b">
        <f t="shared" si="217"/>
        <v>0</v>
      </c>
      <c r="P1409" t="b">
        <f t="shared" si="218"/>
        <v>0</v>
      </c>
      <c r="Q1409" t="b">
        <f t="shared" si="219"/>
        <v>0</v>
      </c>
    </row>
    <row r="1410" spans="1:17" hidden="1">
      <c r="A1410" s="172">
        <v>46918</v>
      </c>
      <c r="B1410" t="b">
        <f t="shared" si="210"/>
        <v>0</v>
      </c>
      <c r="C1410" t="b">
        <f t="shared" si="211"/>
        <v>0</v>
      </c>
      <c r="D1410" t="b">
        <f t="shared" si="212"/>
        <v>0</v>
      </c>
      <c r="E1410" t="b">
        <f t="shared" si="213"/>
        <v>0</v>
      </c>
      <c r="F1410" t="b">
        <f t="shared" si="214"/>
        <v>0</v>
      </c>
      <c r="L1410" s="172">
        <v>46918</v>
      </c>
      <c r="M1410" t="b">
        <f t="shared" si="215"/>
        <v>0</v>
      </c>
      <c r="N1410" t="b">
        <f t="shared" si="216"/>
        <v>0</v>
      </c>
      <c r="O1410" t="b">
        <f t="shared" si="217"/>
        <v>0</v>
      </c>
      <c r="P1410" t="b">
        <f t="shared" si="218"/>
        <v>1</v>
      </c>
      <c r="Q1410" t="b">
        <f t="shared" si="219"/>
        <v>0</v>
      </c>
    </row>
    <row r="1411" spans="1:17" hidden="1">
      <c r="A1411" s="173">
        <v>46997</v>
      </c>
      <c r="B1411" t="b">
        <f t="shared" ref="B1411:B1474" si="220">+RIGHT(A1411,1)="0"</f>
        <v>0</v>
      </c>
      <c r="C1411" t="b">
        <f t="shared" ref="C1411:C1474" si="221">+RIGHT(A1411,1)="1"</f>
        <v>0</v>
      </c>
      <c r="D1411" t="b">
        <f t="shared" ref="D1411:D1474" si="222">+RIGHT(A1411,1)="2"</f>
        <v>0</v>
      </c>
      <c r="E1411" t="b">
        <f t="shared" ref="E1411:E1474" si="223">+RIGHT(A1411,1)="3"</f>
        <v>0</v>
      </c>
      <c r="F1411" t="b">
        <f t="shared" ref="F1411:F1474" si="224">+RIGHT(A1411,1)="4"</f>
        <v>0</v>
      </c>
      <c r="L1411" s="173">
        <v>46997</v>
      </c>
      <c r="M1411" t="b">
        <f t="shared" ref="M1411:M1474" si="225">+RIGHT(L1411,1)="5"</f>
        <v>0</v>
      </c>
      <c r="N1411" t="b">
        <f t="shared" ref="N1411:N1474" si="226">+RIGHT(L1411,1)="6"</f>
        <v>0</v>
      </c>
      <c r="O1411" t="b">
        <f t="shared" ref="O1411:O1474" si="227">+RIGHT(L1411,1)="7"</f>
        <v>1</v>
      </c>
      <c r="P1411" t="b">
        <f t="shared" ref="P1411:P1474" si="228">+RIGHT(L1411,1)="8"</f>
        <v>0</v>
      </c>
      <c r="Q1411" t="b">
        <f t="shared" ref="Q1411:Q1474" si="229">+RIGHT(L1411,1)="9"</f>
        <v>0</v>
      </c>
    </row>
    <row r="1412" spans="1:17" hidden="1">
      <c r="A1412" s="172">
        <v>47161</v>
      </c>
      <c r="B1412" t="b">
        <f t="shared" si="220"/>
        <v>0</v>
      </c>
      <c r="C1412" t="b">
        <f t="shared" si="221"/>
        <v>1</v>
      </c>
      <c r="D1412" t="b">
        <f t="shared" si="222"/>
        <v>0</v>
      </c>
      <c r="E1412" t="b">
        <f t="shared" si="223"/>
        <v>0</v>
      </c>
      <c r="F1412" t="b">
        <f t="shared" si="224"/>
        <v>0</v>
      </c>
      <c r="L1412" s="172">
        <v>47161</v>
      </c>
      <c r="M1412" t="b">
        <f t="shared" si="225"/>
        <v>0</v>
      </c>
      <c r="N1412" t="b">
        <f t="shared" si="226"/>
        <v>0</v>
      </c>
      <c r="O1412" t="b">
        <f t="shared" si="227"/>
        <v>0</v>
      </c>
      <c r="P1412" t="b">
        <f t="shared" si="228"/>
        <v>0</v>
      </c>
      <c r="Q1412" t="b">
        <f t="shared" si="229"/>
        <v>0</v>
      </c>
    </row>
    <row r="1413" spans="1:17" hidden="1">
      <c r="A1413" s="173">
        <v>47183</v>
      </c>
      <c r="B1413" t="b">
        <f t="shared" si="220"/>
        <v>0</v>
      </c>
      <c r="C1413" t="b">
        <f t="shared" si="221"/>
        <v>0</v>
      </c>
      <c r="D1413" t="b">
        <f t="shared" si="222"/>
        <v>0</v>
      </c>
      <c r="E1413" t="b">
        <f t="shared" si="223"/>
        <v>1</v>
      </c>
      <c r="F1413" t="b">
        <f t="shared" si="224"/>
        <v>0</v>
      </c>
      <c r="L1413" s="173">
        <v>47183</v>
      </c>
      <c r="M1413" t="b">
        <f t="shared" si="225"/>
        <v>0</v>
      </c>
      <c r="N1413" t="b">
        <f t="shared" si="226"/>
        <v>0</v>
      </c>
      <c r="O1413" t="b">
        <f t="shared" si="227"/>
        <v>0</v>
      </c>
      <c r="P1413" t="b">
        <f t="shared" si="228"/>
        <v>0</v>
      </c>
      <c r="Q1413" t="b">
        <f t="shared" si="229"/>
        <v>0</v>
      </c>
    </row>
    <row r="1414" spans="1:17" hidden="1">
      <c r="A1414" s="172">
        <v>47203</v>
      </c>
      <c r="B1414" t="b">
        <f t="shared" si="220"/>
        <v>0</v>
      </c>
      <c r="C1414" t="b">
        <f t="shared" si="221"/>
        <v>0</v>
      </c>
      <c r="D1414" t="b">
        <f t="shared" si="222"/>
        <v>0</v>
      </c>
      <c r="E1414" t="b">
        <f t="shared" si="223"/>
        <v>1</v>
      </c>
      <c r="F1414" t="b">
        <f t="shared" si="224"/>
        <v>0</v>
      </c>
      <c r="L1414" s="172">
        <v>47203</v>
      </c>
      <c r="M1414" t="b">
        <f t="shared" si="225"/>
        <v>0</v>
      </c>
      <c r="N1414" t="b">
        <f t="shared" si="226"/>
        <v>0</v>
      </c>
      <c r="O1414" t="b">
        <f t="shared" si="227"/>
        <v>0</v>
      </c>
      <c r="P1414" t="b">
        <f t="shared" si="228"/>
        <v>0</v>
      </c>
      <c r="Q1414" t="b">
        <f t="shared" si="229"/>
        <v>0</v>
      </c>
    </row>
    <row r="1415" spans="1:17" hidden="1">
      <c r="A1415" s="173">
        <v>47263</v>
      </c>
      <c r="B1415" t="b">
        <f t="shared" si="220"/>
        <v>0</v>
      </c>
      <c r="C1415" t="b">
        <f t="shared" si="221"/>
        <v>0</v>
      </c>
      <c r="D1415" t="b">
        <f t="shared" si="222"/>
        <v>0</v>
      </c>
      <c r="E1415" t="b">
        <f t="shared" si="223"/>
        <v>1</v>
      </c>
      <c r="F1415" t="b">
        <f t="shared" si="224"/>
        <v>0</v>
      </c>
      <c r="L1415" s="173">
        <v>47263</v>
      </c>
      <c r="M1415" t="b">
        <f t="shared" si="225"/>
        <v>0</v>
      </c>
      <c r="N1415" t="b">
        <f t="shared" si="226"/>
        <v>0</v>
      </c>
      <c r="O1415" t="b">
        <f t="shared" si="227"/>
        <v>0</v>
      </c>
      <c r="P1415" t="b">
        <f t="shared" si="228"/>
        <v>0</v>
      </c>
      <c r="Q1415" t="b">
        <f t="shared" si="229"/>
        <v>0</v>
      </c>
    </row>
    <row r="1416" spans="1:17" hidden="1">
      <c r="A1416" s="172">
        <v>47304</v>
      </c>
      <c r="B1416" t="b">
        <f t="shared" si="220"/>
        <v>0</v>
      </c>
      <c r="C1416" t="b">
        <f t="shared" si="221"/>
        <v>0</v>
      </c>
      <c r="D1416" t="b">
        <f t="shared" si="222"/>
        <v>0</v>
      </c>
      <c r="E1416" t="b">
        <f t="shared" si="223"/>
        <v>0</v>
      </c>
      <c r="F1416" t="b">
        <f t="shared" si="224"/>
        <v>1</v>
      </c>
      <c r="L1416" s="172">
        <v>47304</v>
      </c>
      <c r="M1416" t="b">
        <f t="shared" si="225"/>
        <v>0</v>
      </c>
      <c r="N1416" t="b">
        <f t="shared" si="226"/>
        <v>0</v>
      </c>
      <c r="O1416" t="b">
        <f t="shared" si="227"/>
        <v>0</v>
      </c>
      <c r="P1416" t="b">
        <f t="shared" si="228"/>
        <v>0</v>
      </c>
      <c r="Q1416" t="b">
        <f t="shared" si="229"/>
        <v>0</v>
      </c>
    </row>
    <row r="1417" spans="1:17" hidden="1">
      <c r="A1417" s="173">
        <v>47383</v>
      </c>
      <c r="B1417" t="b">
        <f t="shared" si="220"/>
        <v>0</v>
      </c>
      <c r="C1417" t="b">
        <f t="shared" si="221"/>
        <v>0</v>
      </c>
      <c r="D1417" t="b">
        <f t="shared" si="222"/>
        <v>0</v>
      </c>
      <c r="E1417" t="b">
        <f t="shared" si="223"/>
        <v>1</v>
      </c>
      <c r="F1417" t="b">
        <f t="shared" si="224"/>
        <v>0</v>
      </c>
      <c r="L1417" s="173">
        <v>47383</v>
      </c>
      <c r="M1417" t="b">
        <f t="shared" si="225"/>
        <v>0</v>
      </c>
      <c r="N1417" t="b">
        <f t="shared" si="226"/>
        <v>0</v>
      </c>
      <c r="O1417" t="b">
        <f t="shared" si="227"/>
        <v>0</v>
      </c>
      <c r="P1417" t="b">
        <f t="shared" si="228"/>
        <v>0</v>
      </c>
      <c r="Q1417" t="b">
        <f t="shared" si="229"/>
        <v>0</v>
      </c>
    </row>
    <row r="1418" spans="1:17" hidden="1">
      <c r="A1418" s="172">
        <v>47443</v>
      </c>
      <c r="B1418" t="b">
        <f t="shared" si="220"/>
        <v>0</v>
      </c>
      <c r="C1418" t="b">
        <f t="shared" si="221"/>
        <v>0</v>
      </c>
      <c r="D1418" t="b">
        <f t="shared" si="222"/>
        <v>0</v>
      </c>
      <c r="E1418" t="b">
        <f t="shared" si="223"/>
        <v>1</v>
      </c>
      <c r="F1418" t="b">
        <f t="shared" si="224"/>
        <v>0</v>
      </c>
      <c r="L1418" s="172">
        <v>47443</v>
      </c>
      <c r="M1418" t="b">
        <f t="shared" si="225"/>
        <v>0</v>
      </c>
      <c r="N1418" t="b">
        <f t="shared" si="226"/>
        <v>0</v>
      </c>
      <c r="O1418" t="b">
        <f t="shared" si="227"/>
        <v>0</v>
      </c>
      <c r="P1418" t="b">
        <f t="shared" si="228"/>
        <v>0</v>
      </c>
      <c r="Q1418" t="b">
        <f t="shared" si="229"/>
        <v>0</v>
      </c>
    </row>
    <row r="1419" spans="1:17" hidden="1">
      <c r="A1419" s="173">
        <v>47524</v>
      </c>
      <c r="B1419" t="b">
        <f t="shared" si="220"/>
        <v>0</v>
      </c>
      <c r="C1419" t="b">
        <f t="shared" si="221"/>
        <v>0</v>
      </c>
      <c r="D1419" t="b">
        <f t="shared" si="222"/>
        <v>0</v>
      </c>
      <c r="E1419" t="b">
        <f t="shared" si="223"/>
        <v>0</v>
      </c>
      <c r="F1419" t="b">
        <f t="shared" si="224"/>
        <v>1</v>
      </c>
      <c r="L1419" s="173">
        <v>47524</v>
      </c>
      <c r="M1419" t="b">
        <f t="shared" si="225"/>
        <v>0</v>
      </c>
      <c r="N1419" t="b">
        <f t="shared" si="226"/>
        <v>0</v>
      </c>
      <c r="O1419" t="b">
        <f t="shared" si="227"/>
        <v>0</v>
      </c>
      <c r="P1419" t="b">
        <f t="shared" si="228"/>
        <v>0</v>
      </c>
      <c r="Q1419" t="b">
        <f t="shared" si="229"/>
        <v>0</v>
      </c>
    </row>
    <row r="1420" spans="1:17" hidden="1">
      <c r="A1420" s="172">
        <v>47546</v>
      </c>
      <c r="B1420" t="b">
        <f t="shared" si="220"/>
        <v>0</v>
      </c>
      <c r="C1420" t="b">
        <f t="shared" si="221"/>
        <v>0</v>
      </c>
      <c r="D1420" t="b">
        <f t="shared" si="222"/>
        <v>0</v>
      </c>
      <c r="E1420" t="b">
        <f t="shared" si="223"/>
        <v>0</v>
      </c>
      <c r="F1420" t="b">
        <f t="shared" si="224"/>
        <v>0</v>
      </c>
      <c r="L1420" s="172">
        <v>47546</v>
      </c>
      <c r="M1420" t="b">
        <f t="shared" si="225"/>
        <v>0</v>
      </c>
      <c r="N1420" t="b">
        <f t="shared" si="226"/>
        <v>1</v>
      </c>
      <c r="O1420" t="b">
        <f t="shared" si="227"/>
        <v>0</v>
      </c>
      <c r="P1420" t="b">
        <f t="shared" si="228"/>
        <v>0</v>
      </c>
      <c r="Q1420" t="b">
        <f t="shared" si="229"/>
        <v>0</v>
      </c>
    </row>
    <row r="1421" spans="1:17" hidden="1">
      <c r="A1421" s="173">
        <v>47643</v>
      </c>
      <c r="B1421" t="b">
        <f t="shared" si="220"/>
        <v>0</v>
      </c>
      <c r="C1421" t="b">
        <f t="shared" si="221"/>
        <v>0</v>
      </c>
      <c r="D1421" t="b">
        <f t="shared" si="222"/>
        <v>0</v>
      </c>
      <c r="E1421" t="b">
        <f t="shared" si="223"/>
        <v>1</v>
      </c>
      <c r="F1421" t="b">
        <f t="shared" si="224"/>
        <v>0</v>
      </c>
      <c r="L1421" s="173">
        <v>47643</v>
      </c>
      <c r="M1421" t="b">
        <f t="shared" si="225"/>
        <v>0</v>
      </c>
      <c r="N1421" t="b">
        <f t="shared" si="226"/>
        <v>0</v>
      </c>
      <c r="O1421" t="b">
        <f t="shared" si="227"/>
        <v>0</v>
      </c>
      <c r="P1421" t="b">
        <f t="shared" si="228"/>
        <v>0</v>
      </c>
      <c r="Q1421" t="b">
        <f t="shared" si="229"/>
        <v>0</v>
      </c>
    </row>
    <row r="1422" spans="1:17" hidden="1">
      <c r="A1422" s="172">
        <v>47663</v>
      </c>
      <c r="B1422" t="b">
        <f t="shared" si="220"/>
        <v>0</v>
      </c>
      <c r="C1422" t="b">
        <f t="shared" si="221"/>
        <v>0</v>
      </c>
      <c r="D1422" t="b">
        <f t="shared" si="222"/>
        <v>0</v>
      </c>
      <c r="E1422" t="b">
        <f t="shared" si="223"/>
        <v>1</v>
      </c>
      <c r="F1422" t="b">
        <f t="shared" si="224"/>
        <v>0</v>
      </c>
      <c r="L1422" s="172">
        <v>47663</v>
      </c>
      <c r="M1422" t="b">
        <f t="shared" si="225"/>
        <v>0</v>
      </c>
      <c r="N1422" t="b">
        <f t="shared" si="226"/>
        <v>0</v>
      </c>
      <c r="O1422" t="b">
        <f t="shared" si="227"/>
        <v>0</v>
      </c>
      <c r="P1422" t="b">
        <f t="shared" si="228"/>
        <v>0</v>
      </c>
      <c r="Q1422" t="b">
        <f t="shared" si="229"/>
        <v>0</v>
      </c>
    </row>
    <row r="1423" spans="1:17" hidden="1">
      <c r="A1423" s="173">
        <v>47724</v>
      </c>
      <c r="B1423" t="b">
        <f t="shared" si="220"/>
        <v>0</v>
      </c>
      <c r="C1423" t="b">
        <f t="shared" si="221"/>
        <v>0</v>
      </c>
      <c r="D1423" t="b">
        <f t="shared" si="222"/>
        <v>0</v>
      </c>
      <c r="E1423" t="b">
        <f t="shared" si="223"/>
        <v>0</v>
      </c>
      <c r="F1423" t="b">
        <f t="shared" si="224"/>
        <v>1</v>
      </c>
      <c r="L1423" s="173">
        <v>47724</v>
      </c>
      <c r="M1423" t="b">
        <f t="shared" si="225"/>
        <v>0</v>
      </c>
      <c r="N1423" t="b">
        <f t="shared" si="226"/>
        <v>0</v>
      </c>
      <c r="O1423" t="b">
        <f t="shared" si="227"/>
        <v>0</v>
      </c>
      <c r="P1423" t="b">
        <f t="shared" si="228"/>
        <v>0</v>
      </c>
      <c r="Q1423" t="b">
        <f t="shared" si="229"/>
        <v>0</v>
      </c>
    </row>
    <row r="1424" spans="1:17" hidden="1">
      <c r="A1424" s="172">
        <v>47805</v>
      </c>
      <c r="B1424" t="b">
        <f t="shared" si="220"/>
        <v>0</v>
      </c>
      <c r="C1424" t="b">
        <f t="shared" si="221"/>
        <v>0</v>
      </c>
      <c r="D1424" t="b">
        <f t="shared" si="222"/>
        <v>0</v>
      </c>
      <c r="E1424" t="b">
        <f t="shared" si="223"/>
        <v>0</v>
      </c>
      <c r="F1424" t="b">
        <f t="shared" si="224"/>
        <v>0</v>
      </c>
      <c r="L1424" s="172">
        <v>47805</v>
      </c>
      <c r="M1424" t="b">
        <f t="shared" si="225"/>
        <v>1</v>
      </c>
      <c r="N1424" t="b">
        <f t="shared" si="226"/>
        <v>0</v>
      </c>
      <c r="O1424" t="b">
        <f t="shared" si="227"/>
        <v>0</v>
      </c>
      <c r="P1424" t="b">
        <f t="shared" si="228"/>
        <v>0</v>
      </c>
      <c r="Q1424" t="b">
        <f t="shared" si="229"/>
        <v>0</v>
      </c>
    </row>
    <row r="1425" spans="1:17" hidden="1">
      <c r="A1425" s="173">
        <v>47844</v>
      </c>
      <c r="B1425" t="b">
        <f t="shared" si="220"/>
        <v>0</v>
      </c>
      <c r="C1425" t="b">
        <f t="shared" si="221"/>
        <v>0</v>
      </c>
      <c r="D1425" t="b">
        <f t="shared" si="222"/>
        <v>0</v>
      </c>
      <c r="E1425" t="b">
        <f t="shared" si="223"/>
        <v>0</v>
      </c>
      <c r="F1425" t="b">
        <f t="shared" si="224"/>
        <v>1</v>
      </c>
      <c r="L1425" s="173">
        <v>47844</v>
      </c>
      <c r="M1425" t="b">
        <f t="shared" si="225"/>
        <v>0</v>
      </c>
      <c r="N1425" t="b">
        <f t="shared" si="226"/>
        <v>0</v>
      </c>
      <c r="O1425" t="b">
        <f t="shared" si="227"/>
        <v>0</v>
      </c>
      <c r="P1425" t="b">
        <f t="shared" si="228"/>
        <v>0</v>
      </c>
      <c r="Q1425" t="b">
        <f t="shared" si="229"/>
        <v>0</v>
      </c>
    </row>
    <row r="1426" spans="1:17" hidden="1">
      <c r="A1426" s="172">
        <v>47846</v>
      </c>
      <c r="B1426" t="b">
        <f t="shared" si="220"/>
        <v>0</v>
      </c>
      <c r="C1426" t="b">
        <f t="shared" si="221"/>
        <v>0</v>
      </c>
      <c r="D1426" t="b">
        <f t="shared" si="222"/>
        <v>0</v>
      </c>
      <c r="E1426" t="b">
        <f t="shared" si="223"/>
        <v>0</v>
      </c>
      <c r="F1426" t="b">
        <f t="shared" si="224"/>
        <v>0</v>
      </c>
      <c r="L1426" s="172">
        <v>47846</v>
      </c>
      <c r="M1426" t="b">
        <f t="shared" si="225"/>
        <v>0</v>
      </c>
      <c r="N1426" t="b">
        <f t="shared" si="226"/>
        <v>1</v>
      </c>
      <c r="O1426" t="b">
        <f t="shared" si="227"/>
        <v>0</v>
      </c>
      <c r="P1426" t="b">
        <f t="shared" si="228"/>
        <v>0</v>
      </c>
      <c r="Q1426" t="b">
        <f t="shared" si="229"/>
        <v>0</v>
      </c>
    </row>
    <row r="1427" spans="1:17" hidden="1">
      <c r="A1427" s="173">
        <v>47983</v>
      </c>
      <c r="B1427" t="b">
        <f t="shared" si="220"/>
        <v>0</v>
      </c>
      <c r="C1427" t="b">
        <f t="shared" si="221"/>
        <v>0</v>
      </c>
      <c r="D1427" t="b">
        <f t="shared" si="222"/>
        <v>0</v>
      </c>
      <c r="E1427" t="b">
        <f t="shared" si="223"/>
        <v>1</v>
      </c>
      <c r="F1427" t="b">
        <f t="shared" si="224"/>
        <v>0</v>
      </c>
      <c r="L1427" s="173">
        <v>47983</v>
      </c>
      <c r="M1427" t="b">
        <f t="shared" si="225"/>
        <v>0</v>
      </c>
      <c r="N1427" t="b">
        <f t="shared" si="226"/>
        <v>0</v>
      </c>
      <c r="O1427" t="b">
        <f t="shared" si="227"/>
        <v>0</v>
      </c>
      <c r="P1427" t="b">
        <f t="shared" si="228"/>
        <v>0</v>
      </c>
      <c r="Q1427" t="b">
        <f t="shared" si="229"/>
        <v>0</v>
      </c>
    </row>
    <row r="1428" spans="1:17" hidden="1">
      <c r="A1428" s="172">
        <v>47984</v>
      </c>
      <c r="B1428" t="b">
        <f t="shared" si="220"/>
        <v>0</v>
      </c>
      <c r="C1428" t="b">
        <f t="shared" si="221"/>
        <v>0</v>
      </c>
      <c r="D1428" t="b">
        <f t="shared" si="222"/>
        <v>0</v>
      </c>
      <c r="E1428" t="b">
        <f t="shared" si="223"/>
        <v>0</v>
      </c>
      <c r="F1428" t="b">
        <f t="shared" si="224"/>
        <v>1</v>
      </c>
      <c r="L1428" s="172">
        <v>47984</v>
      </c>
      <c r="M1428" t="b">
        <f t="shared" si="225"/>
        <v>0</v>
      </c>
      <c r="N1428" t="b">
        <f t="shared" si="226"/>
        <v>0</v>
      </c>
      <c r="O1428" t="b">
        <f t="shared" si="227"/>
        <v>0</v>
      </c>
      <c r="P1428" t="b">
        <f t="shared" si="228"/>
        <v>0</v>
      </c>
      <c r="Q1428" t="b">
        <f t="shared" si="229"/>
        <v>0</v>
      </c>
    </row>
    <row r="1429" spans="1:17" hidden="1">
      <c r="A1429" s="173">
        <v>48084</v>
      </c>
      <c r="B1429" t="b">
        <f t="shared" si="220"/>
        <v>0</v>
      </c>
      <c r="C1429" t="b">
        <f t="shared" si="221"/>
        <v>0</v>
      </c>
      <c r="D1429" t="b">
        <f t="shared" si="222"/>
        <v>0</v>
      </c>
      <c r="E1429" t="b">
        <f t="shared" si="223"/>
        <v>0</v>
      </c>
      <c r="F1429" t="b">
        <f t="shared" si="224"/>
        <v>1</v>
      </c>
      <c r="L1429" s="173">
        <v>48084</v>
      </c>
      <c r="M1429" t="b">
        <f t="shared" si="225"/>
        <v>0</v>
      </c>
      <c r="N1429" t="b">
        <f t="shared" si="226"/>
        <v>0</v>
      </c>
      <c r="O1429" t="b">
        <f t="shared" si="227"/>
        <v>0</v>
      </c>
      <c r="P1429" t="b">
        <f t="shared" si="228"/>
        <v>0</v>
      </c>
      <c r="Q1429" t="b">
        <f t="shared" si="229"/>
        <v>0</v>
      </c>
    </row>
    <row r="1430" spans="1:17" hidden="1">
      <c r="A1430" s="172">
        <v>48123</v>
      </c>
      <c r="B1430" t="b">
        <f t="shared" si="220"/>
        <v>0</v>
      </c>
      <c r="C1430" t="b">
        <f t="shared" si="221"/>
        <v>0</v>
      </c>
      <c r="D1430" t="b">
        <f t="shared" si="222"/>
        <v>0</v>
      </c>
      <c r="E1430" t="b">
        <f t="shared" si="223"/>
        <v>1</v>
      </c>
      <c r="F1430" t="b">
        <f t="shared" si="224"/>
        <v>0</v>
      </c>
      <c r="L1430" s="172">
        <v>48123</v>
      </c>
      <c r="M1430" t="b">
        <f t="shared" si="225"/>
        <v>0</v>
      </c>
      <c r="N1430" t="b">
        <f t="shared" si="226"/>
        <v>0</v>
      </c>
      <c r="O1430" t="b">
        <f t="shared" si="227"/>
        <v>0</v>
      </c>
      <c r="P1430" t="b">
        <f t="shared" si="228"/>
        <v>0</v>
      </c>
      <c r="Q1430" t="b">
        <f t="shared" si="229"/>
        <v>0</v>
      </c>
    </row>
    <row r="1431" spans="1:17" hidden="1">
      <c r="A1431" s="173">
        <v>48243</v>
      </c>
      <c r="B1431" t="b">
        <f t="shared" si="220"/>
        <v>0</v>
      </c>
      <c r="C1431" t="b">
        <f t="shared" si="221"/>
        <v>0</v>
      </c>
      <c r="D1431" t="b">
        <f t="shared" si="222"/>
        <v>0</v>
      </c>
      <c r="E1431" t="b">
        <f t="shared" si="223"/>
        <v>1</v>
      </c>
      <c r="F1431" t="b">
        <f t="shared" si="224"/>
        <v>0</v>
      </c>
      <c r="L1431" s="173">
        <v>48243</v>
      </c>
      <c r="M1431" t="b">
        <f t="shared" si="225"/>
        <v>0</v>
      </c>
      <c r="N1431" t="b">
        <f t="shared" si="226"/>
        <v>0</v>
      </c>
      <c r="O1431" t="b">
        <f t="shared" si="227"/>
        <v>0</v>
      </c>
      <c r="P1431" t="b">
        <f t="shared" si="228"/>
        <v>0</v>
      </c>
      <c r="Q1431" t="b">
        <f t="shared" si="229"/>
        <v>0</v>
      </c>
    </row>
    <row r="1432" spans="1:17" hidden="1">
      <c r="A1432" s="172">
        <v>48244</v>
      </c>
      <c r="B1432" t="b">
        <f t="shared" si="220"/>
        <v>0</v>
      </c>
      <c r="C1432" t="b">
        <f t="shared" si="221"/>
        <v>0</v>
      </c>
      <c r="D1432" t="b">
        <f t="shared" si="222"/>
        <v>0</v>
      </c>
      <c r="E1432" t="b">
        <f t="shared" si="223"/>
        <v>0</v>
      </c>
      <c r="F1432" t="b">
        <f t="shared" si="224"/>
        <v>1</v>
      </c>
      <c r="L1432" s="172">
        <v>48244</v>
      </c>
      <c r="M1432" t="b">
        <f t="shared" si="225"/>
        <v>0</v>
      </c>
      <c r="N1432" t="b">
        <f t="shared" si="226"/>
        <v>0</v>
      </c>
      <c r="O1432" t="b">
        <f t="shared" si="227"/>
        <v>0</v>
      </c>
      <c r="P1432" t="b">
        <f t="shared" si="228"/>
        <v>0</v>
      </c>
      <c r="Q1432" t="b">
        <f t="shared" si="229"/>
        <v>0</v>
      </c>
    </row>
    <row r="1433" spans="1:17" hidden="1">
      <c r="A1433" s="173">
        <v>48283</v>
      </c>
      <c r="B1433" t="b">
        <f t="shared" si="220"/>
        <v>0</v>
      </c>
      <c r="C1433" t="b">
        <f t="shared" si="221"/>
        <v>0</v>
      </c>
      <c r="D1433" t="b">
        <f t="shared" si="222"/>
        <v>0</v>
      </c>
      <c r="E1433" t="b">
        <f t="shared" si="223"/>
        <v>1</v>
      </c>
      <c r="F1433" t="b">
        <f t="shared" si="224"/>
        <v>0</v>
      </c>
      <c r="L1433" s="173">
        <v>48283</v>
      </c>
      <c r="M1433" t="b">
        <f t="shared" si="225"/>
        <v>0</v>
      </c>
      <c r="N1433" t="b">
        <f t="shared" si="226"/>
        <v>0</v>
      </c>
      <c r="O1433" t="b">
        <f t="shared" si="227"/>
        <v>0</v>
      </c>
      <c r="P1433" t="b">
        <f t="shared" si="228"/>
        <v>0</v>
      </c>
      <c r="Q1433" t="b">
        <f t="shared" si="229"/>
        <v>0</v>
      </c>
    </row>
    <row r="1434" spans="1:17" hidden="1">
      <c r="A1434" s="172">
        <v>48323</v>
      </c>
      <c r="B1434" t="b">
        <f t="shared" si="220"/>
        <v>0</v>
      </c>
      <c r="C1434" t="b">
        <f t="shared" si="221"/>
        <v>0</v>
      </c>
      <c r="D1434" t="b">
        <f t="shared" si="222"/>
        <v>0</v>
      </c>
      <c r="E1434" t="b">
        <f t="shared" si="223"/>
        <v>1</v>
      </c>
      <c r="F1434" t="b">
        <f t="shared" si="224"/>
        <v>0</v>
      </c>
      <c r="L1434" s="172">
        <v>48323</v>
      </c>
      <c r="M1434" t="b">
        <f t="shared" si="225"/>
        <v>0</v>
      </c>
      <c r="N1434" t="b">
        <f t="shared" si="226"/>
        <v>0</v>
      </c>
      <c r="O1434" t="b">
        <f t="shared" si="227"/>
        <v>0</v>
      </c>
      <c r="P1434" t="b">
        <f t="shared" si="228"/>
        <v>0</v>
      </c>
      <c r="Q1434" t="b">
        <f t="shared" si="229"/>
        <v>0</v>
      </c>
    </row>
    <row r="1435" spans="1:17" hidden="1">
      <c r="A1435" s="173">
        <v>48363</v>
      </c>
      <c r="B1435" t="b">
        <f t="shared" si="220"/>
        <v>0</v>
      </c>
      <c r="C1435" t="b">
        <f t="shared" si="221"/>
        <v>0</v>
      </c>
      <c r="D1435" t="b">
        <f t="shared" si="222"/>
        <v>0</v>
      </c>
      <c r="E1435" t="b">
        <f t="shared" si="223"/>
        <v>1</v>
      </c>
      <c r="F1435" t="b">
        <f t="shared" si="224"/>
        <v>0</v>
      </c>
      <c r="L1435" s="173">
        <v>48363</v>
      </c>
      <c r="M1435" t="b">
        <f t="shared" si="225"/>
        <v>0</v>
      </c>
      <c r="N1435" t="b">
        <f t="shared" si="226"/>
        <v>0</v>
      </c>
      <c r="O1435" t="b">
        <f t="shared" si="227"/>
        <v>0</v>
      </c>
      <c r="P1435" t="b">
        <f t="shared" si="228"/>
        <v>0</v>
      </c>
      <c r="Q1435" t="b">
        <f t="shared" si="229"/>
        <v>0</v>
      </c>
    </row>
    <row r="1436" spans="1:17" hidden="1">
      <c r="A1436" s="172">
        <v>48364</v>
      </c>
      <c r="B1436" t="b">
        <f t="shared" si="220"/>
        <v>0</v>
      </c>
      <c r="C1436" t="b">
        <f t="shared" si="221"/>
        <v>0</v>
      </c>
      <c r="D1436" t="b">
        <f t="shared" si="222"/>
        <v>0</v>
      </c>
      <c r="E1436" t="b">
        <f t="shared" si="223"/>
        <v>0</v>
      </c>
      <c r="F1436" t="b">
        <f t="shared" si="224"/>
        <v>1</v>
      </c>
      <c r="L1436" s="172">
        <v>48364</v>
      </c>
      <c r="M1436" t="b">
        <f t="shared" si="225"/>
        <v>0</v>
      </c>
      <c r="N1436" t="b">
        <f t="shared" si="226"/>
        <v>0</v>
      </c>
      <c r="O1436" t="b">
        <f t="shared" si="227"/>
        <v>0</v>
      </c>
      <c r="P1436" t="b">
        <f t="shared" si="228"/>
        <v>0</v>
      </c>
      <c r="Q1436" t="b">
        <f t="shared" si="229"/>
        <v>0</v>
      </c>
    </row>
    <row r="1437" spans="1:17" hidden="1">
      <c r="A1437" s="173">
        <v>48403</v>
      </c>
      <c r="B1437" t="b">
        <f t="shared" si="220"/>
        <v>0</v>
      </c>
      <c r="C1437" t="b">
        <f t="shared" si="221"/>
        <v>0</v>
      </c>
      <c r="D1437" t="b">
        <f t="shared" si="222"/>
        <v>0</v>
      </c>
      <c r="E1437" t="b">
        <f t="shared" si="223"/>
        <v>1</v>
      </c>
      <c r="F1437" t="b">
        <f t="shared" si="224"/>
        <v>0</v>
      </c>
      <c r="L1437" s="173">
        <v>48403</v>
      </c>
      <c r="M1437" t="b">
        <f t="shared" si="225"/>
        <v>0</v>
      </c>
      <c r="N1437" t="b">
        <f t="shared" si="226"/>
        <v>0</v>
      </c>
      <c r="O1437" t="b">
        <f t="shared" si="227"/>
        <v>0</v>
      </c>
      <c r="P1437" t="b">
        <f t="shared" si="228"/>
        <v>0</v>
      </c>
      <c r="Q1437" t="b">
        <f t="shared" si="229"/>
        <v>0</v>
      </c>
    </row>
    <row r="1438" spans="1:17" hidden="1">
      <c r="A1438" s="172">
        <v>48424</v>
      </c>
      <c r="B1438" t="b">
        <f t="shared" si="220"/>
        <v>0</v>
      </c>
      <c r="C1438" t="b">
        <f t="shared" si="221"/>
        <v>0</v>
      </c>
      <c r="D1438" t="b">
        <f t="shared" si="222"/>
        <v>0</v>
      </c>
      <c r="E1438" t="b">
        <f t="shared" si="223"/>
        <v>0</v>
      </c>
      <c r="F1438" t="b">
        <f t="shared" si="224"/>
        <v>1</v>
      </c>
      <c r="L1438" s="172">
        <v>48424</v>
      </c>
      <c r="M1438" t="b">
        <f t="shared" si="225"/>
        <v>0</v>
      </c>
      <c r="N1438" t="b">
        <f t="shared" si="226"/>
        <v>0</v>
      </c>
      <c r="O1438" t="b">
        <f t="shared" si="227"/>
        <v>0</v>
      </c>
      <c r="P1438" t="b">
        <f t="shared" si="228"/>
        <v>0</v>
      </c>
      <c r="Q1438" t="b">
        <f t="shared" si="229"/>
        <v>0</v>
      </c>
    </row>
    <row r="1439" spans="1:17" hidden="1">
      <c r="A1439" s="173">
        <v>48503</v>
      </c>
      <c r="B1439" t="b">
        <f t="shared" si="220"/>
        <v>0</v>
      </c>
      <c r="C1439" t="b">
        <f t="shared" si="221"/>
        <v>0</v>
      </c>
      <c r="D1439" t="b">
        <f t="shared" si="222"/>
        <v>0</v>
      </c>
      <c r="E1439" t="b">
        <f t="shared" si="223"/>
        <v>1</v>
      </c>
      <c r="F1439" t="b">
        <f t="shared" si="224"/>
        <v>0</v>
      </c>
      <c r="L1439" s="173">
        <v>48503</v>
      </c>
      <c r="M1439" t="b">
        <f t="shared" si="225"/>
        <v>0</v>
      </c>
      <c r="N1439" t="b">
        <f t="shared" si="226"/>
        <v>0</v>
      </c>
      <c r="O1439" t="b">
        <f t="shared" si="227"/>
        <v>0</v>
      </c>
      <c r="P1439" t="b">
        <f t="shared" si="228"/>
        <v>0</v>
      </c>
      <c r="Q1439" t="b">
        <f t="shared" si="229"/>
        <v>0</v>
      </c>
    </row>
    <row r="1440" spans="1:17" hidden="1">
      <c r="A1440" s="172">
        <v>48604</v>
      </c>
      <c r="B1440" t="b">
        <f t="shared" si="220"/>
        <v>0</v>
      </c>
      <c r="C1440" t="b">
        <f t="shared" si="221"/>
        <v>0</v>
      </c>
      <c r="D1440" t="b">
        <f t="shared" si="222"/>
        <v>0</v>
      </c>
      <c r="E1440" t="b">
        <f t="shared" si="223"/>
        <v>0</v>
      </c>
      <c r="F1440" t="b">
        <f t="shared" si="224"/>
        <v>1</v>
      </c>
      <c r="L1440" s="172">
        <v>48604</v>
      </c>
      <c r="M1440" t="b">
        <f t="shared" si="225"/>
        <v>0</v>
      </c>
      <c r="N1440" t="b">
        <f t="shared" si="226"/>
        <v>0</v>
      </c>
      <c r="O1440" t="b">
        <f t="shared" si="227"/>
        <v>0</v>
      </c>
      <c r="P1440" t="b">
        <f t="shared" si="228"/>
        <v>0</v>
      </c>
      <c r="Q1440" t="b">
        <f t="shared" si="229"/>
        <v>0</v>
      </c>
    </row>
    <row r="1441" spans="1:17" hidden="1">
      <c r="A1441" s="173">
        <v>48703</v>
      </c>
      <c r="B1441" t="b">
        <f t="shared" si="220"/>
        <v>0</v>
      </c>
      <c r="C1441" t="b">
        <f t="shared" si="221"/>
        <v>0</v>
      </c>
      <c r="D1441" t="b">
        <f t="shared" si="222"/>
        <v>0</v>
      </c>
      <c r="E1441" t="b">
        <f t="shared" si="223"/>
        <v>1</v>
      </c>
      <c r="F1441" t="b">
        <f t="shared" si="224"/>
        <v>0</v>
      </c>
      <c r="L1441" s="173">
        <v>48703</v>
      </c>
      <c r="M1441" t="b">
        <f t="shared" si="225"/>
        <v>0</v>
      </c>
      <c r="N1441" t="b">
        <f t="shared" si="226"/>
        <v>0</v>
      </c>
      <c r="O1441" t="b">
        <f t="shared" si="227"/>
        <v>0</v>
      </c>
      <c r="P1441" t="b">
        <f t="shared" si="228"/>
        <v>0</v>
      </c>
      <c r="Q1441" t="b">
        <f t="shared" si="229"/>
        <v>0</v>
      </c>
    </row>
    <row r="1442" spans="1:17" hidden="1">
      <c r="A1442" s="172">
        <v>48763</v>
      </c>
      <c r="B1442" t="b">
        <f t="shared" si="220"/>
        <v>0</v>
      </c>
      <c r="C1442" t="b">
        <f t="shared" si="221"/>
        <v>0</v>
      </c>
      <c r="D1442" t="b">
        <f t="shared" si="222"/>
        <v>0</v>
      </c>
      <c r="E1442" t="b">
        <f t="shared" si="223"/>
        <v>1</v>
      </c>
      <c r="F1442" t="b">
        <f t="shared" si="224"/>
        <v>0</v>
      </c>
      <c r="L1442" s="172">
        <v>48763</v>
      </c>
      <c r="M1442" t="b">
        <f t="shared" si="225"/>
        <v>0</v>
      </c>
      <c r="N1442" t="b">
        <f t="shared" si="226"/>
        <v>0</v>
      </c>
      <c r="O1442" t="b">
        <f t="shared" si="227"/>
        <v>0</v>
      </c>
      <c r="P1442" t="b">
        <f t="shared" si="228"/>
        <v>0</v>
      </c>
      <c r="Q1442" t="b">
        <f t="shared" si="229"/>
        <v>0</v>
      </c>
    </row>
    <row r="1443" spans="1:17" hidden="1">
      <c r="A1443" s="173">
        <v>48804</v>
      </c>
      <c r="B1443" t="b">
        <f t="shared" si="220"/>
        <v>0</v>
      </c>
      <c r="C1443" t="b">
        <f t="shared" si="221"/>
        <v>0</v>
      </c>
      <c r="D1443" t="b">
        <f t="shared" si="222"/>
        <v>0</v>
      </c>
      <c r="E1443" t="b">
        <f t="shared" si="223"/>
        <v>0</v>
      </c>
      <c r="F1443" t="b">
        <f t="shared" si="224"/>
        <v>1</v>
      </c>
      <c r="L1443" s="173">
        <v>48804</v>
      </c>
      <c r="M1443" t="b">
        <f t="shared" si="225"/>
        <v>0</v>
      </c>
      <c r="N1443" t="b">
        <f t="shared" si="226"/>
        <v>0</v>
      </c>
      <c r="O1443" t="b">
        <f t="shared" si="227"/>
        <v>0</v>
      </c>
      <c r="P1443" t="b">
        <f t="shared" si="228"/>
        <v>0</v>
      </c>
      <c r="Q1443" t="b">
        <f t="shared" si="229"/>
        <v>0</v>
      </c>
    </row>
    <row r="1444" spans="1:17" hidden="1">
      <c r="A1444" s="172">
        <v>48847</v>
      </c>
      <c r="B1444" t="b">
        <f t="shared" si="220"/>
        <v>0</v>
      </c>
      <c r="C1444" t="b">
        <f t="shared" si="221"/>
        <v>0</v>
      </c>
      <c r="D1444" t="b">
        <f t="shared" si="222"/>
        <v>0</v>
      </c>
      <c r="E1444" t="b">
        <f t="shared" si="223"/>
        <v>0</v>
      </c>
      <c r="F1444" t="b">
        <f t="shared" si="224"/>
        <v>0</v>
      </c>
      <c r="L1444" s="172">
        <v>48847</v>
      </c>
      <c r="M1444" t="b">
        <f t="shared" si="225"/>
        <v>0</v>
      </c>
      <c r="N1444" t="b">
        <f t="shared" si="226"/>
        <v>0</v>
      </c>
      <c r="O1444" t="b">
        <f t="shared" si="227"/>
        <v>1</v>
      </c>
      <c r="P1444" t="b">
        <f t="shared" si="228"/>
        <v>0</v>
      </c>
      <c r="Q1444" t="b">
        <f t="shared" si="229"/>
        <v>0</v>
      </c>
    </row>
    <row r="1445" spans="1:17" hidden="1">
      <c r="A1445" s="173">
        <v>48848</v>
      </c>
      <c r="B1445" t="b">
        <f t="shared" si="220"/>
        <v>0</v>
      </c>
      <c r="C1445" t="b">
        <f t="shared" si="221"/>
        <v>0</v>
      </c>
      <c r="D1445" t="b">
        <f t="shared" si="222"/>
        <v>0</v>
      </c>
      <c r="E1445" t="b">
        <f t="shared" si="223"/>
        <v>0</v>
      </c>
      <c r="F1445" t="b">
        <f t="shared" si="224"/>
        <v>0</v>
      </c>
      <c r="L1445" s="173">
        <v>48848</v>
      </c>
      <c r="M1445" t="b">
        <f t="shared" si="225"/>
        <v>0</v>
      </c>
      <c r="N1445" t="b">
        <f t="shared" si="226"/>
        <v>0</v>
      </c>
      <c r="O1445" t="b">
        <f t="shared" si="227"/>
        <v>0</v>
      </c>
      <c r="P1445" t="b">
        <f t="shared" si="228"/>
        <v>1</v>
      </c>
      <c r="Q1445" t="b">
        <f t="shared" si="229"/>
        <v>0</v>
      </c>
    </row>
    <row r="1446" spans="1:17">
      <c r="A1446" s="172">
        <v>48909</v>
      </c>
      <c r="B1446" t="b">
        <f t="shared" si="220"/>
        <v>0</v>
      </c>
      <c r="C1446" t="b">
        <f t="shared" si="221"/>
        <v>0</v>
      </c>
      <c r="D1446" t="b">
        <f t="shared" si="222"/>
        <v>0</v>
      </c>
      <c r="E1446" t="b">
        <f t="shared" si="223"/>
        <v>0</v>
      </c>
      <c r="F1446" t="b">
        <f t="shared" si="224"/>
        <v>0</v>
      </c>
      <c r="L1446" s="172">
        <v>48909</v>
      </c>
      <c r="M1446" t="b">
        <f t="shared" si="225"/>
        <v>0</v>
      </c>
      <c r="N1446" t="b">
        <f t="shared" si="226"/>
        <v>0</v>
      </c>
      <c r="O1446" t="b">
        <f t="shared" si="227"/>
        <v>0</v>
      </c>
      <c r="P1446" t="b">
        <f t="shared" si="228"/>
        <v>0</v>
      </c>
      <c r="Q1446" t="b">
        <f t="shared" si="229"/>
        <v>1</v>
      </c>
    </row>
    <row r="1447" spans="1:17" hidden="1">
      <c r="A1447" s="173">
        <v>48964</v>
      </c>
      <c r="B1447" t="b">
        <f t="shared" si="220"/>
        <v>0</v>
      </c>
      <c r="C1447" t="b">
        <f t="shared" si="221"/>
        <v>0</v>
      </c>
      <c r="D1447" t="b">
        <f t="shared" si="222"/>
        <v>0</v>
      </c>
      <c r="E1447" t="b">
        <f t="shared" si="223"/>
        <v>0</v>
      </c>
      <c r="F1447" t="b">
        <f t="shared" si="224"/>
        <v>1</v>
      </c>
      <c r="L1447" s="173">
        <v>48964</v>
      </c>
      <c r="M1447" t="b">
        <f t="shared" si="225"/>
        <v>0</v>
      </c>
      <c r="N1447" t="b">
        <f t="shared" si="226"/>
        <v>0</v>
      </c>
      <c r="O1447" t="b">
        <f t="shared" si="227"/>
        <v>0</v>
      </c>
      <c r="P1447" t="b">
        <f t="shared" si="228"/>
        <v>0</v>
      </c>
      <c r="Q1447" t="b">
        <f t="shared" si="229"/>
        <v>0</v>
      </c>
    </row>
    <row r="1448" spans="1:17" hidden="1">
      <c r="A1448" s="172">
        <v>48983</v>
      </c>
      <c r="B1448" t="b">
        <f t="shared" si="220"/>
        <v>0</v>
      </c>
      <c r="C1448" t="b">
        <f t="shared" si="221"/>
        <v>0</v>
      </c>
      <c r="D1448" t="b">
        <f t="shared" si="222"/>
        <v>0</v>
      </c>
      <c r="E1448" t="b">
        <f t="shared" si="223"/>
        <v>1</v>
      </c>
      <c r="F1448" t="b">
        <f t="shared" si="224"/>
        <v>0</v>
      </c>
      <c r="L1448" s="172">
        <v>48983</v>
      </c>
      <c r="M1448" t="b">
        <f t="shared" si="225"/>
        <v>0</v>
      </c>
      <c r="N1448" t="b">
        <f t="shared" si="226"/>
        <v>0</v>
      </c>
      <c r="O1448" t="b">
        <f t="shared" si="227"/>
        <v>0</v>
      </c>
      <c r="P1448" t="b">
        <f t="shared" si="228"/>
        <v>0</v>
      </c>
      <c r="Q1448" t="b">
        <f t="shared" si="229"/>
        <v>0</v>
      </c>
    </row>
    <row r="1449" spans="1:17" hidden="1">
      <c r="A1449" s="173">
        <v>48984</v>
      </c>
      <c r="B1449" t="b">
        <f t="shared" si="220"/>
        <v>0</v>
      </c>
      <c r="C1449" t="b">
        <f t="shared" si="221"/>
        <v>0</v>
      </c>
      <c r="D1449" t="b">
        <f t="shared" si="222"/>
        <v>0</v>
      </c>
      <c r="E1449" t="b">
        <f t="shared" si="223"/>
        <v>0</v>
      </c>
      <c r="F1449" t="b">
        <f t="shared" si="224"/>
        <v>1</v>
      </c>
      <c r="L1449" s="173">
        <v>48984</v>
      </c>
      <c r="M1449" t="b">
        <f t="shared" si="225"/>
        <v>0</v>
      </c>
      <c r="N1449" t="b">
        <f t="shared" si="226"/>
        <v>0</v>
      </c>
      <c r="O1449" t="b">
        <f t="shared" si="227"/>
        <v>0</v>
      </c>
      <c r="P1449" t="b">
        <f t="shared" si="228"/>
        <v>0</v>
      </c>
      <c r="Q1449" t="b">
        <f t="shared" si="229"/>
        <v>0</v>
      </c>
    </row>
    <row r="1450" spans="1:17" hidden="1">
      <c r="A1450" s="172">
        <v>49003</v>
      </c>
      <c r="B1450" t="b">
        <f t="shared" si="220"/>
        <v>0</v>
      </c>
      <c r="C1450" t="b">
        <f t="shared" si="221"/>
        <v>0</v>
      </c>
      <c r="D1450" t="b">
        <f t="shared" si="222"/>
        <v>0</v>
      </c>
      <c r="E1450" t="b">
        <f t="shared" si="223"/>
        <v>1</v>
      </c>
      <c r="F1450" t="b">
        <f t="shared" si="224"/>
        <v>0</v>
      </c>
      <c r="L1450" s="172">
        <v>49003</v>
      </c>
      <c r="M1450" t="b">
        <f t="shared" si="225"/>
        <v>0</v>
      </c>
      <c r="N1450" t="b">
        <f t="shared" si="226"/>
        <v>0</v>
      </c>
      <c r="O1450" t="b">
        <f t="shared" si="227"/>
        <v>0</v>
      </c>
      <c r="P1450" t="b">
        <f t="shared" si="228"/>
        <v>0</v>
      </c>
      <c r="Q1450" t="b">
        <f t="shared" si="229"/>
        <v>0</v>
      </c>
    </row>
    <row r="1451" spans="1:17" hidden="1">
      <c r="A1451" s="173">
        <v>49005</v>
      </c>
      <c r="B1451" t="b">
        <f t="shared" si="220"/>
        <v>0</v>
      </c>
      <c r="C1451" t="b">
        <f t="shared" si="221"/>
        <v>0</v>
      </c>
      <c r="D1451" t="b">
        <f t="shared" si="222"/>
        <v>0</v>
      </c>
      <c r="E1451" t="b">
        <f t="shared" si="223"/>
        <v>0</v>
      </c>
      <c r="F1451" t="b">
        <f t="shared" si="224"/>
        <v>0</v>
      </c>
      <c r="L1451" s="173">
        <v>49005</v>
      </c>
      <c r="M1451" t="b">
        <f t="shared" si="225"/>
        <v>1</v>
      </c>
      <c r="N1451" t="b">
        <f t="shared" si="226"/>
        <v>0</v>
      </c>
      <c r="O1451" t="b">
        <f t="shared" si="227"/>
        <v>0</v>
      </c>
      <c r="P1451" t="b">
        <f t="shared" si="228"/>
        <v>0</v>
      </c>
      <c r="Q1451" t="b">
        <f t="shared" si="229"/>
        <v>0</v>
      </c>
    </row>
    <row r="1452" spans="1:17" hidden="1">
      <c r="A1452" s="172">
        <v>49027</v>
      </c>
      <c r="B1452" t="b">
        <f t="shared" si="220"/>
        <v>0</v>
      </c>
      <c r="C1452" t="b">
        <f t="shared" si="221"/>
        <v>0</v>
      </c>
      <c r="D1452" t="b">
        <f t="shared" si="222"/>
        <v>0</v>
      </c>
      <c r="E1452" t="b">
        <f t="shared" si="223"/>
        <v>0</v>
      </c>
      <c r="F1452" t="b">
        <f t="shared" si="224"/>
        <v>0</v>
      </c>
      <c r="L1452" s="172">
        <v>49027</v>
      </c>
      <c r="M1452" t="b">
        <f t="shared" si="225"/>
        <v>0</v>
      </c>
      <c r="N1452" t="b">
        <f t="shared" si="226"/>
        <v>0</v>
      </c>
      <c r="O1452" t="b">
        <f t="shared" si="227"/>
        <v>1</v>
      </c>
      <c r="P1452" t="b">
        <f t="shared" si="228"/>
        <v>0</v>
      </c>
      <c r="Q1452" t="b">
        <f t="shared" si="229"/>
        <v>0</v>
      </c>
    </row>
    <row r="1453" spans="1:17" hidden="1">
      <c r="A1453" s="173">
        <v>49032</v>
      </c>
      <c r="B1453" t="b">
        <f t="shared" si="220"/>
        <v>0</v>
      </c>
      <c r="C1453" t="b">
        <f t="shared" si="221"/>
        <v>0</v>
      </c>
      <c r="D1453" t="b">
        <f t="shared" si="222"/>
        <v>1</v>
      </c>
      <c r="E1453" t="b">
        <f t="shared" si="223"/>
        <v>0</v>
      </c>
      <c r="F1453" t="b">
        <f t="shared" si="224"/>
        <v>0</v>
      </c>
      <c r="L1453" s="173">
        <v>49032</v>
      </c>
      <c r="M1453" t="b">
        <f t="shared" si="225"/>
        <v>0</v>
      </c>
      <c r="N1453" t="b">
        <f t="shared" si="226"/>
        <v>0</v>
      </c>
      <c r="O1453" t="b">
        <f t="shared" si="227"/>
        <v>0</v>
      </c>
      <c r="P1453" t="b">
        <f t="shared" si="228"/>
        <v>0</v>
      </c>
      <c r="Q1453" t="b">
        <f t="shared" si="229"/>
        <v>0</v>
      </c>
    </row>
    <row r="1454" spans="1:17" hidden="1">
      <c r="A1454" s="172">
        <v>49126</v>
      </c>
      <c r="B1454" t="b">
        <f t="shared" si="220"/>
        <v>0</v>
      </c>
      <c r="C1454" t="b">
        <f t="shared" si="221"/>
        <v>0</v>
      </c>
      <c r="D1454" t="b">
        <f t="shared" si="222"/>
        <v>0</v>
      </c>
      <c r="E1454" t="b">
        <f t="shared" si="223"/>
        <v>0</v>
      </c>
      <c r="F1454" t="b">
        <f t="shared" si="224"/>
        <v>0</v>
      </c>
      <c r="L1454" s="172">
        <v>49126</v>
      </c>
      <c r="M1454" t="b">
        <f t="shared" si="225"/>
        <v>0</v>
      </c>
      <c r="N1454" t="b">
        <f t="shared" si="226"/>
        <v>1</v>
      </c>
      <c r="O1454" t="b">
        <f t="shared" si="227"/>
        <v>0</v>
      </c>
      <c r="P1454" t="b">
        <f t="shared" si="228"/>
        <v>0</v>
      </c>
      <c r="Q1454" t="b">
        <f t="shared" si="229"/>
        <v>0</v>
      </c>
    </row>
    <row r="1455" spans="1:17" hidden="1">
      <c r="A1455" s="173">
        <v>49127</v>
      </c>
      <c r="B1455" t="b">
        <f t="shared" si="220"/>
        <v>0</v>
      </c>
      <c r="C1455" t="b">
        <f t="shared" si="221"/>
        <v>0</v>
      </c>
      <c r="D1455" t="b">
        <f t="shared" si="222"/>
        <v>0</v>
      </c>
      <c r="E1455" t="b">
        <f t="shared" si="223"/>
        <v>0</v>
      </c>
      <c r="F1455" t="b">
        <f t="shared" si="224"/>
        <v>0</v>
      </c>
      <c r="L1455" s="173">
        <v>49127</v>
      </c>
      <c r="M1455" t="b">
        <f t="shared" si="225"/>
        <v>0</v>
      </c>
      <c r="N1455" t="b">
        <f t="shared" si="226"/>
        <v>0</v>
      </c>
      <c r="O1455" t="b">
        <f t="shared" si="227"/>
        <v>1</v>
      </c>
      <c r="P1455" t="b">
        <f t="shared" si="228"/>
        <v>0</v>
      </c>
      <c r="Q1455" t="b">
        <f t="shared" si="229"/>
        <v>0</v>
      </c>
    </row>
    <row r="1456" spans="1:17" hidden="1">
      <c r="A1456" s="172">
        <v>49145</v>
      </c>
      <c r="B1456" t="b">
        <f t="shared" si="220"/>
        <v>0</v>
      </c>
      <c r="C1456" t="b">
        <f t="shared" si="221"/>
        <v>0</v>
      </c>
      <c r="D1456" t="b">
        <f t="shared" si="222"/>
        <v>0</v>
      </c>
      <c r="E1456" t="b">
        <f t="shared" si="223"/>
        <v>0</v>
      </c>
      <c r="F1456" t="b">
        <f t="shared" si="224"/>
        <v>0</v>
      </c>
      <c r="L1456" s="172">
        <v>49145</v>
      </c>
      <c r="M1456" t="b">
        <f t="shared" si="225"/>
        <v>1</v>
      </c>
      <c r="N1456" t="b">
        <f t="shared" si="226"/>
        <v>0</v>
      </c>
      <c r="O1456" t="b">
        <f t="shared" si="227"/>
        <v>0</v>
      </c>
      <c r="P1456" t="b">
        <f t="shared" si="228"/>
        <v>0</v>
      </c>
      <c r="Q1456" t="b">
        <f t="shared" si="229"/>
        <v>0</v>
      </c>
    </row>
    <row r="1457" spans="1:17" hidden="1">
      <c r="A1457" s="173">
        <v>49168</v>
      </c>
      <c r="B1457" t="b">
        <f t="shared" si="220"/>
        <v>0</v>
      </c>
      <c r="C1457" t="b">
        <f t="shared" si="221"/>
        <v>0</v>
      </c>
      <c r="D1457" t="b">
        <f t="shared" si="222"/>
        <v>0</v>
      </c>
      <c r="E1457" t="b">
        <f t="shared" si="223"/>
        <v>0</v>
      </c>
      <c r="F1457" t="b">
        <f t="shared" si="224"/>
        <v>0</v>
      </c>
      <c r="L1457" s="173">
        <v>49168</v>
      </c>
      <c r="M1457" t="b">
        <f t="shared" si="225"/>
        <v>0</v>
      </c>
      <c r="N1457" t="b">
        <f t="shared" si="226"/>
        <v>0</v>
      </c>
      <c r="O1457" t="b">
        <f t="shared" si="227"/>
        <v>0</v>
      </c>
      <c r="P1457" t="b">
        <f t="shared" si="228"/>
        <v>1</v>
      </c>
      <c r="Q1457" t="b">
        <f t="shared" si="229"/>
        <v>0</v>
      </c>
    </row>
    <row r="1458" spans="1:17" hidden="1">
      <c r="A1458" s="172">
        <v>49173</v>
      </c>
      <c r="B1458" t="b">
        <f t="shared" si="220"/>
        <v>0</v>
      </c>
      <c r="C1458" t="b">
        <f t="shared" si="221"/>
        <v>0</v>
      </c>
      <c r="D1458" t="b">
        <f t="shared" si="222"/>
        <v>0</v>
      </c>
      <c r="E1458" t="b">
        <f t="shared" si="223"/>
        <v>1</v>
      </c>
      <c r="F1458" t="b">
        <f t="shared" si="224"/>
        <v>0</v>
      </c>
      <c r="L1458" s="172">
        <v>49173</v>
      </c>
      <c r="M1458" t="b">
        <f t="shared" si="225"/>
        <v>0</v>
      </c>
      <c r="N1458" t="b">
        <f t="shared" si="226"/>
        <v>0</v>
      </c>
      <c r="O1458" t="b">
        <f t="shared" si="227"/>
        <v>0</v>
      </c>
      <c r="P1458" t="b">
        <f t="shared" si="228"/>
        <v>0</v>
      </c>
      <c r="Q1458" t="b">
        <f t="shared" si="229"/>
        <v>0</v>
      </c>
    </row>
    <row r="1459" spans="1:17" hidden="1">
      <c r="A1459" s="173">
        <v>49176</v>
      </c>
      <c r="B1459" t="b">
        <f t="shared" si="220"/>
        <v>0</v>
      </c>
      <c r="C1459" t="b">
        <f t="shared" si="221"/>
        <v>0</v>
      </c>
      <c r="D1459" t="b">
        <f t="shared" si="222"/>
        <v>0</v>
      </c>
      <c r="E1459" t="b">
        <f t="shared" si="223"/>
        <v>0</v>
      </c>
      <c r="F1459" t="b">
        <f t="shared" si="224"/>
        <v>0</v>
      </c>
      <c r="L1459" s="173">
        <v>49176</v>
      </c>
      <c r="M1459" t="b">
        <f t="shared" si="225"/>
        <v>0</v>
      </c>
      <c r="N1459" t="b">
        <f t="shared" si="226"/>
        <v>1</v>
      </c>
      <c r="O1459" t="b">
        <f t="shared" si="227"/>
        <v>0</v>
      </c>
      <c r="P1459" t="b">
        <f t="shared" si="228"/>
        <v>0</v>
      </c>
      <c r="Q1459" t="b">
        <f t="shared" si="229"/>
        <v>0</v>
      </c>
    </row>
    <row r="1460" spans="1:17" hidden="1">
      <c r="A1460" s="172">
        <v>49225</v>
      </c>
      <c r="B1460" t="b">
        <f t="shared" si="220"/>
        <v>0</v>
      </c>
      <c r="C1460" t="b">
        <f t="shared" si="221"/>
        <v>0</v>
      </c>
      <c r="D1460" t="b">
        <f t="shared" si="222"/>
        <v>0</v>
      </c>
      <c r="E1460" t="b">
        <f t="shared" si="223"/>
        <v>0</v>
      </c>
      <c r="F1460" t="b">
        <f t="shared" si="224"/>
        <v>0</v>
      </c>
      <c r="L1460" s="172">
        <v>49225</v>
      </c>
      <c r="M1460" t="b">
        <f t="shared" si="225"/>
        <v>1</v>
      </c>
      <c r="N1460" t="b">
        <f t="shared" si="226"/>
        <v>0</v>
      </c>
      <c r="O1460" t="b">
        <f t="shared" si="227"/>
        <v>0</v>
      </c>
      <c r="P1460" t="b">
        <f t="shared" si="228"/>
        <v>0</v>
      </c>
      <c r="Q1460" t="b">
        <f t="shared" si="229"/>
        <v>0</v>
      </c>
    </row>
    <row r="1461" spans="1:17" hidden="1">
      <c r="A1461" s="173">
        <v>49226</v>
      </c>
      <c r="B1461" t="b">
        <f t="shared" si="220"/>
        <v>0</v>
      </c>
      <c r="C1461" t="b">
        <f t="shared" si="221"/>
        <v>0</v>
      </c>
      <c r="D1461" t="b">
        <f t="shared" si="222"/>
        <v>0</v>
      </c>
      <c r="E1461" t="b">
        <f t="shared" si="223"/>
        <v>0</v>
      </c>
      <c r="F1461" t="b">
        <f t="shared" si="224"/>
        <v>0</v>
      </c>
      <c r="L1461" s="173">
        <v>49226</v>
      </c>
      <c r="M1461" t="b">
        <f t="shared" si="225"/>
        <v>0</v>
      </c>
      <c r="N1461" t="b">
        <f t="shared" si="226"/>
        <v>1</v>
      </c>
      <c r="O1461" t="b">
        <f t="shared" si="227"/>
        <v>0</v>
      </c>
      <c r="P1461" t="b">
        <f t="shared" si="228"/>
        <v>0</v>
      </c>
      <c r="Q1461" t="b">
        <f t="shared" si="229"/>
        <v>0</v>
      </c>
    </row>
    <row r="1462" spans="1:17" hidden="1">
      <c r="A1462" s="172">
        <v>49265</v>
      </c>
      <c r="B1462" t="b">
        <f t="shared" si="220"/>
        <v>0</v>
      </c>
      <c r="C1462" t="b">
        <f t="shared" si="221"/>
        <v>0</v>
      </c>
      <c r="D1462" t="b">
        <f t="shared" si="222"/>
        <v>0</v>
      </c>
      <c r="E1462" t="b">
        <f t="shared" si="223"/>
        <v>0</v>
      </c>
      <c r="F1462" t="b">
        <f t="shared" si="224"/>
        <v>0</v>
      </c>
      <c r="L1462" s="172">
        <v>49265</v>
      </c>
      <c r="M1462" t="b">
        <f t="shared" si="225"/>
        <v>1</v>
      </c>
      <c r="N1462" t="b">
        <f t="shared" si="226"/>
        <v>0</v>
      </c>
      <c r="O1462" t="b">
        <f t="shared" si="227"/>
        <v>0</v>
      </c>
      <c r="P1462" t="b">
        <f t="shared" si="228"/>
        <v>0</v>
      </c>
      <c r="Q1462" t="b">
        <f t="shared" si="229"/>
        <v>0</v>
      </c>
    </row>
    <row r="1463" spans="1:17" hidden="1">
      <c r="A1463" s="173">
        <v>49310</v>
      </c>
      <c r="B1463" t="b">
        <f t="shared" si="220"/>
        <v>1</v>
      </c>
      <c r="C1463" t="b">
        <f t="shared" si="221"/>
        <v>0</v>
      </c>
      <c r="D1463" t="b">
        <f t="shared" si="222"/>
        <v>0</v>
      </c>
      <c r="E1463" t="b">
        <f t="shared" si="223"/>
        <v>0</v>
      </c>
      <c r="F1463" t="b">
        <f t="shared" si="224"/>
        <v>0</v>
      </c>
      <c r="L1463" s="173">
        <v>49310</v>
      </c>
      <c r="M1463" t="b">
        <f t="shared" si="225"/>
        <v>0</v>
      </c>
      <c r="N1463" t="b">
        <f t="shared" si="226"/>
        <v>0</v>
      </c>
      <c r="O1463" t="b">
        <f t="shared" si="227"/>
        <v>0</v>
      </c>
      <c r="P1463" t="b">
        <f t="shared" si="228"/>
        <v>0</v>
      </c>
      <c r="Q1463" t="b">
        <f t="shared" si="229"/>
        <v>0</v>
      </c>
    </row>
    <row r="1464" spans="1:17" hidden="1">
      <c r="A1464" s="172">
        <v>49312</v>
      </c>
      <c r="B1464" t="b">
        <f t="shared" si="220"/>
        <v>0</v>
      </c>
      <c r="C1464" t="b">
        <f t="shared" si="221"/>
        <v>0</v>
      </c>
      <c r="D1464" t="b">
        <f t="shared" si="222"/>
        <v>1</v>
      </c>
      <c r="E1464" t="b">
        <f t="shared" si="223"/>
        <v>0</v>
      </c>
      <c r="F1464" t="b">
        <f t="shared" si="224"/>
        <v>0</v>
      </c>
      <c r="L1464" s="172">
        <v>49312</v>
      </c>
      <c r="M1464" t="b">
        <f t="shared" si="225"/>
        <v>0</v>
      </c>
      <c r="N1464" t="b">
        <f t="shared" si="226"/>
        <v>0</v>
      </c>
      <c r="O1464" t="b">
        <f t="shared" si="227"/>
        <v>0</v>
      </c>
      <c r="P1464" t="b">
        <f t="shared" si="228"/>
        <v>0</v>
      </c>
      <c r="Q1464" t="b">
        <f t="shared" si="229"/>
        <v>0</v>
      </c>
    </row>
    <row r="1465" spans="1:17" hidden="1">
      <c r="A1465" s="173">
        <v>49313</v>
      </c>
      <c r="B1465" t="b">
        <f t="shared" si="220"/>
        <v>0</v>
      </c>
      <c r="C1465" t="b">
        <f t="shared" si="221"/>
        <v>0</v>
      </c>
      <c r="D1465" t="b">
        <f t="shared" si="222"/>
        <v>0</v>
      </c>
      <c r="E1465" t="b">
        <f t="shared" si="223"/>
        <v>1</v>
      </c>
      <c r="F1465" t="b">
        <f t="shared" si="224"/>
        <v>0</v>
      </c>
      <c r="L1465" s="173">
        <v>49313</v>
      </c>
      <c r="M1465" t="b">
        <f t="shared" si="225"/>
        <v>0</v>
      </c>
      <c r="N1465" t="b">
        <f t="shared" si="226"/>
        <v>0</v>
      </c>
      <c r="O1465" t="b">
        <f t="shared" si="227"/>
        <v>0</v>
      </c>
      <c r="P1465" t="b">
        <f t="shared" si="228"/>
        <v>0</v>
      </c>
      <c r="Q1465" t="b">
        <f t="shared" si="229"/>
        <v>0</v>
      </c>
    </row>
    <row r="1466" spans="1:17" hidden="1">
      <c r="A1466" s="172">
        <v>49326</v>
      </c>
      <c r="B1466" t="b">
        <f t="shared" si="220"/>
        <v>0</v>
      </c>
      <c r="C1466" t="b">
        <f t="shared" si="221"/>
        <v>0</v>
      </c>
      <c r="D1466" t="b">
        <f t="shared" si="222"/>
        <v>0</v>
      </c>
      <c r="E1466" t="b">
        <f t="shared" si="223"/>
        <v>0</v>
      </c>
      <c r="F1466" t="b">
        <f t="shared" si="224"/>
        <v>0</v>
      </c>
      <c r="L1466" s="172">
        <v>49326</v>
      </c>
      <c r="M1466" t="b">
        <f t="shared" si="225"/>
        <v>0</v>
      </c>
      <c r="N1466" t="b">
        <f t="shared" si="226"/>
        <v>1</v>
      </c>
      <c r="O1466" t="b">
        <f t="shared" si="227"/>
        <v>0</v>
      </c>
      <c r="P1466" t="b">
        <f t="shared" si="228"/>
        <v>0</v>
      </c>
      <c r="Q1466" t="b">
        <f t="shared" si="229"/>
        <v>0</v>
      </c>
    </row>
    <row r="1467" spans="1:17" hidden="1">
      <c r="A1467" s="173">
        <v>49330</v>
      </c>
      <c r="B1467" t="b">
        <f t="shared" si="220"/>
        <v>1</v>
      </c>
      <c r="C1467" t="b">
        <f t="shared" si="221"/>
        <v>0</v>
      </c>
      <c r="D1467" t="b">
        <f t="shared" si="222"/>
        <v>0</v>
      </c>
      <c r="E1467" t="b">
        <f t="shared" si="223"/>
        <v>0</v>
      </c>
      <c r="F1467" t="b">
        <f t="shared" si="224"/>
        <v>0</v>
      </c>
      <c r="L1467" s="173">
        <v>49330</v>
      </c>
      <c r="M1467" t="b">
        <f t="shared" si="225"/>
        <v>0</v>
      </c>
      <c r="N1467" t="b">
        <f t="shared" si="226"/>
        <v>0</v>
      </c>
      <c r="O1467" t="b">
        <f t="shared" si="227"/>
        <v>0</v>
      </c>
      <c r="P1467" t="b">
        <f t="shared" si="228"/>
        <v>0</v>
      </c>
      <c r="Q1467" t="b">
        <f t="shared" si="229"/>
        <v>0</v>
      </c>
    </row>
    <row r="1468" spans="1:17" hidden="1">
      <c r="A1468" s="172">
        <v>49331</v>
      </c>
      <c r="B1468" t="b">
        <f t="shared" si="220"/>
        <v>0</v>
      </c>
      <c r="C1468" t="b">
        <f t="shared" si="221"/>
        <v>1</v>
      </c>
      <c r="D1468" t="b">
        <f t="shared" si="222"/>
        <v>0</v>
      </c>
      <c r="E1468" t="b">
        <f t="shared" si="223"/>
        <v>0</v>
      </c>
      <c r="F1468" t="b">
        <f t="shared" si="224"/>
        <v>0</v>
      </c>
      <c r="L1468" s="172">
        <v>49331</v>
      </c>
      <c r="M1468" t="b">
        <f t="shared" si="225"/>
        <v>0</v>
      </c>
      <c r="N1468" t="b">
        <f t="shared" si="226"/>
        <v>0</v>
      </c>
      <c r="O1468" t="b">
        <f t="shared" si="227"/>
        <v>0</v>
      </c>
      <c r="P1468" t="b">
        <f t="shared" si="228"/>
        <v>0</v>
      </c>
      <c r="Q1468" t="b">
        <f t="shared" si="229"/>
        <v>0</v>
      </c>
    </row>
    <row r="1469" spans="1:17" hidden="1">
      <c r="A1469" s="173">
        <v>49443</v>
      </c>
      <c r="B1469" t="b">
        <f t="shared" si="220"/>
        <v>0</v>
      </c>
      <c r="C1469" t="b">
        <f t="shared" si="221"/>
        <v>0</v>
      </c>
      <c r="D1469" t="b">
        <f t="shared" si="222"/>
        <v>0</v>
      </c>
      <c r="E1469" t="b">
        <f t="shared" si="223"/>
        <v>1</v>
      </c>
      <c r="F1469" t="b">
        <f t="shared" si="224"/>
        <v>0</v>
      </c>
      <c r="L1469" s="173">
        <v>49443</v>
      </c>
      <c r="M1469" t="b">
        <f t="shared" si="225"/>
        <v>0</v>
      </c>
      <c r="N1469" t="b">
        <f t="shared" si="226"/>
        <v>0</v>
      </c>
      <c r="O1469" t="b">
        <f t="shared" si="227"/>
        <v>0</v>
      </c>
      <c r="P1469" t="b">
        <f t="shared" si="228"/>
        <v>0</v>
      </c>
      <c r="Q1469" t="b">
        <f t="shared" si="229"/>
        <v>0</v>
      </c>
    </row>
    <row r="1470" spans="1:17" hidden="1">
      <c r="A1470" s="172">
        <v>49465</v>
      </c>
      <c r="B1470" t="b">
        <f t="shared" si="220"/>
        <v>0</v>
      </c>
      <c r="C1470" t="b">
        <f t="shared" si="221"/>
        <v>0</v>
      </c>
      <c r="D1470" t="b">
        <f t="shared" si="222"/>
        <v>0</v>
      </c>
      <c r="E1470" t="b">
        <f t="shared" si="223"/>
        <v>0</v>
      </c>
      <c r="F1470" t="b">
        <f t="shared" si="224"/>
        <v>0</v>
      </c>
      <c r="L1470" s="172">
        <v>49465</v>
      </c>
      <c r="M1470" t="b">
        <f t="shared" si="225"/>
        <v>1</v>
      </c>
      <c r="N1470" t="b">
        <f t="shared" si="226"/>
        <v>0</v>
      </c>
      <c r="O1470" t="b">
        <f t="shared" si="227"/>
        <v>0</v>
      </c>
      <c r="P1470" t="b">
        <f t="shared" si="228"/>
        <v>0</v>
      </c>
      <c r="Q1470" t="b">
        <f t="shared" si="229"/>
        <v>0</v>
      </c>
    </row>
    <row r="1471" spans="1:17" hidden="1">
      <c r="A1471" s="173">
        <v>49483</v>
      </c>
      <c r="B1471" t="b">
        <f t="shared" si="220"/>
        <v>0</v>
      </c>
      <c r="C1471" t="b">
        <f t="shared" si="221"/>
        <v>0</v>
      </c>
      <c r="D1471" t="b">
        <f t="shared" si="222"/>
        <v>0</v>
      </c>
      <c r="E1471" t="b">
        <f t="shared" si="223"/>
        <v>1</v>
      </c>
      <c r="F1471" t="b">
        <f t="shared" si="224"/>
        <v>0</v>
      </c>
      <c r="L1471" s="173">
        <v>49483</v>
      </c>
      <c r="M1471" t="b">
        <f t="shared" si="225"/>
        <v>0</v>
      </c>
      <c r="N1471" t="b">
        <f t="shared" si="226"/>
        <v>0</v>
      </c>
      <c r="O1471" t="b">
        <f t="shared" si="227"/>
        <v>0</v>
      </c>
      <c r="P1471" t="b">
        <f t="shared" si="228"/>
        <v>0</v>
      </c>
      <c r="Q1471" t="b">
        <f t="shared" si="229"/>
        <v>0</v>
      </c>
    </row>
    <row r="1472" spans="1:17" hidden="1">
      <c r="A1472" s="172">
        <v>49504</v>
      </c>
      <c r="B1472" t="b">
        <f t="shared" si="220"/>
        <v>0</v>
      </c>
      <c r="C1472" t="b">
        <f t="shared" si="221"/>
        <v>0</v>
      </c>
      <c r="D1472" t="b">
        <f t="shared" si="222"/>
        <v>0</v>
      </c>
      <c r="E1472" t="b">
        <f t="shared" si="223"/>
        <v>0</v>
      </c>
      <c r="F1472" t="b">
        <f t="shared" si="224"/>
        <v>1</v>
      </c>
      <c r="L1472" s="172">
        <v>49504</v>
      </c>
      <c r="M1472" t="b">
        <f t="shared" si="225"/>
        <v>0</v>
      </c>
      <c r="N1472" t="b">
        <f t="shared" si="226"/>
        <v>0</v>
      </c>
      <c r="O1472" t="b">
        <f t="shared" si="227"/>
        <v>0</v>
      </c>
      <c r="P1472" t="b">
        <f t="shared" si="228"/>
        <v>0</v>
      </c>
      <c r="Q1472" t="b">
        <f t="shared" si="229"/>
        <v>0</v>
      </c>
    </row>
    <row r="1473" spans="1:17" hidden="1">
      <c r="A1473" s="173">
        <v>49523</v>
      </c>
      <c r="B1473" t="b">
        <f t="shared" si="220"/>
        <v>0</v>
      </c>
      <c r="C1473" t="b">
        <f t="shared" si="221"/>
        <v>0</v>
      </c>
      <c r="D1473" t="b">
        <f t="shared" si="222"/>
        <v>0</v>
      </c>
      <c r="E1473" t="b">
        <f t="shared" si="223"/>
        <v>1</v>
      </c>
      <c r="F1473" t="b">
        <f t="shared" si="224"/>
        <v>0</v>
      </c>
      <c r="L1473" s="173">
        <v>49523</v>
      </c>
      <c r="M1473" t="b">
        <f t="shared" si="225"/>
        <v>0</v>
      </c>
      <c r="N1473" t="b">
        <f t="shared" si="226"/>
        <v>0</v>
      </c>
      <c r="O1473" t="b">
        <f t="shared" si="227"/>
        <v>0</v>
      </c>
      <c r="P1473" t="b">
        <f t="shared" si="228"/>
        <v>0</v>
      </c>
      <c r="Q1473" t="b">
        <f t="shared" si="229"/>
        <v>0</v>
      </c>
    </row>
    <row r="1474" spans="1:17" hidden="1">
      <c r="A1474" s="172">
        <v>49544</v>
      </c>
      <c r="B1474" t="b">
        <f t="shared" si="220"/>
        <v>0</v>
      </c>
      <c r="C1474" t="b">
        <f t="shared" si="221"/>
        <v>0</v>
      </c>
      <c r="D1474" t="b">
        <f t="shared" si="222"/>
        <v>0</v>
      </c>
      <c r="E1474" t="b">
        <f t="shared" si="223"/>
        <v>0</v>
      </c>
      <c r="F1474" t="b">
        <f t="shared" si="224"/>
        <v>1</v>
      </c>
      <c r="L1474" s="172">
        <v>49544</v>
      </c>
      <c r="M1474" t="b">
        <f t="shared" si="225"/>
        <v>0</v>
      </c>
      <c r="N1474" t="b">
        <f t="shared" si="226"/>
        <v>0</v>
      </c>
      <c r="O1474" t="b">
        <f t="shared" si="227"/>
        <v>0</v>
      </c>
      <c r="P1474" t="b">
        <f t="shared" si="228"/>
        <v>0</v>
      </c>
      <c r="Q1474" t="b">
        <f t="shared" si="229"/>
        <v>0</v>
      </c>
    </row>
    <row r="1475" spans="1:17" hidden="1">
      <c r="A1475" s="173">
        <v>49567</v>
      </c>
      <c r="B1475" t="b">
        <f t="shared" ref="B1475:B1538" si="230">+RIGHT(A1475,1)="0"</f>
        <v>0</v>
      </c>
      <c r="C1475" t="b">
        <f t="shared" ref="C1475:C1538" si="231">+RIGHT(A1475,1)="1"</f>
        <v>0</v>
      </c>
      <c r="D1475" t="b">
        <f t="shared" ref="D1475:D1538" si="232">+RIGHT(A1475,1)="2"</f>
        <v>0</v>
      </c>
      <c r="E1475" t="b">
        <f t="shared" ref="E1475:E1538" si="233">+RIGHT(A1475,1)="3"</f>
        <v>0</v>
      </c>
      <c r="F1475" t="b">
        <f t="shared" ref="F1475:F1538" si="234">+RIGHT(A1475,1)="4"</f>
        <v>0</v>
      </c>
      <c r="L1475" s="173">
        <v>49567</v>
      </c>
      <c r="M1475" t="b">
        <f t="shared" ref="M1475:M1538" si="235">+RIGHT(L1475,1)="5"</f>
        <v>0</v>
      </c>
      <c r="N1475" t="b">
        <f t="shared" ref="N1475:N1538" si="236">+RIGHT(L1475,1)="6"</f>
        <v>0</v>
      </c>
      <c r="O1475" t="b">
        <f t="shared" ref="O1475:O1538" si="237">+RIGHT(L1475,1)="7"</f>
        <v>1</v>
      </c>
      <c r="P1475" t="b">
        <f t="shared" ref="P1475:P1538" si="238">+RIGHT(L1475,1)="8"</f>
        <v>0</v>
      </c>
      <c r="Q1475" t="b">
        <f t="shared" ref="Q1475:Q1538" si="239">+RIGHT(L1475,1)="9"</f>
        <v>0</v>
      </c>
    </row>
    <row r="1476" spans="1:17" hidden="1">
      <c r="A1476" s="172">
        <v>49583</v>
      </c>
      <c r="B1476" t="b">
        <f t="shared" si="230"/>
        <v>0</v>
      </c>
      <c r="C1476" t="b">
        <f t="shared" si="231"/>
        <v>0</v>
      </c>
      <c r="D1476" t="b">
        <f t="shared" si="232"/>
        <v>0</v>
      </c>
      <c r="E1476" t="b">
        <f t="shared" si="233"/>
        <v>1</v>
      </c>
      <c r="F1476" t="b">
        <f t="shared" si="234"/>
        <v>0</v>
      </c>
      <c r="L1476" s="172">
        <v>49583</v>
      </c>
      <c r="M1476" t="b">
        <f t="shared" si="235"/>
        <v>0</v>
      </c>
      <c r="N1476" t="b">
        <f t="shared" si="236"/>
        <v>0</v>
      </c>
      <c r="O1476" t="b">
        <f t="shared" si="237"/>
        <v>0</v>
      </c>
      <c r="P1476" t="b">
        <f t="shared" si="238"/>
        <v>0</v>
      </c>
      <c r="Q1476" t="b">
        <f t="shared" si="239"/>
        <v>0</v>
      </c>
    </row>
    <row r="1477" spans="1:17" hidden="1">
      <c r="A1477" s="173">
        <v>49585</v>
      </c>
      <c r="B1477" t="b">
        <f t="shared" si="230"/>
        <v>0</v>
      </c>
      <c r="C1477" t="b">
        <f t="shared" si="231"/>
        <v>0</v>
      </c>
      <c r="D1477" t="b">
        <f t="shared" si="232"/>
        <v>0</v>
      </c>
      <c r="E1477" t="b">
        <f t="shared" si="233"/>
        <v>0</v>
      </c>
      <c r="F1477" t="b">
        <f t="shared" si="234"/>
        <v>0</v>
      </c>
      <c r="L1477" s="173">
        <v>49585</v>
      </c>
      <c r="M1477" t="b">
        <f t="shared" si="235"/>
        <v>1</v>
      </c>
      <c r="N1477" t="b">
        <f t="shared" si="236"/>
        <v>0</v>
      </c>
      <c r="O1477" t="b">
        <f t="shared" si="237"/>
        <v>0</v>
      </c>
      <c r="P1477" t="b">
        <f t="shared" si="238"/>
        <v>0</v>
      </c>
      <c r="Q1477" t="b">
        <f t="shared" si="239"/>
        <v>0</v>
      </c>
    </row>
    <row r="1478" spans="1:17" hidden="1">
      <c r="A1478" s="172">
        <v>49603</v>
      </c>
      <c r="B1478" t="b">
        <f t="shared" si="230"/>
        <v>0</v>
      </c>
      <c r="C1478" t="b">
        <f t="shared" si="231"/>
        <v>0</v>
      </c>
      <c r="D1478" t="b">
        <f t="shared" si="232"/>
        <v>0</v>
      </c>
      <c r="E1478" t="b">
        <f t="shared" si="233"/>
        <v>1</v>
      </c>
      <c r="F1478" t="b">
        <f t="shared" si="234"/>
        <v>0</v>
      </c>
      <c r="L1478" s="172">
        <v>49603</v>
      </c>
      <c r="M1478" t="b">
        <f t="shared" si="235"/>
        <v>0</v>
      </c>
      <c r="N1478" t="b">
        <f t="shared" si="236"/>
        <v>0</v>
      </c>
      <c r="O1478" t="b">
        <f t="shared" si="237"/>
        <v>0</v>
      </c>
      <c r="P1478" t="b">
        <f t="shared" si="238"/>
        <v>0</v>
      </c>
      <c r="Q1478" t="b">
        <f t="shared" si="239"/>
        <v>0</v>
      </c>
    </row>
    <row r="1479" spans="1:17" hidden="1">
      <c r="A1479" s="173">
        <v>49604</v>
      </c>
      <c r="B1479" t="b">
        <f t="shared" si="230"/>
        <v>0</v>
      </c>
      <c r="C1479" t="b">
        <f t="shared" si="231"/>
        <v>0</v>
      </c>
      <c r="D1479" t="b">
        <f t="shared" si="232"/>
        <v>0</v>
      </c>
      <c r="E1479" t="b">
        <f t="shared" si="233"/>
        <v>0</v>
      </c>
      <c r="F1479" t="b">
        <f t="shared" si="234"/>
        <v>1</v>
      </c>
      <c r="L1479" s="173">
        <v>49604</v>
      </c>
      <c r="M1479" t="b">
        <f t="shared" si="235"/>
        <v>0</v>
      </c>
      <c r="N1479" t="b">
        <f t="shared" si="236"/>
        <v>0</v>
      </c>
      <c r="O1479" t="b">
        <f t="shared" si="237"/>
        <v>0</v>
      </c>
      <c r="P1479" t="b">
        <f t="shared" si="238"/>
        <v>0</v>
      </c>
      <c r="Q1479" t="b">
        <f t="shared" si="239"/>
        <v>0</v>
      </c>
    </row>
    <row r="1480" spans="1:17" hidden="1">
      <c r="A1480" s="172">
        <v>49606</v>
      </c>
      <c r="B1480" t="b">
        <f t="shared" si="230"/>
        <v>0</v>
      </c>
      <c r="C1480" t="b">
        <f t="shared" si="231"/>
        <v>0</v>
      </c>
      <c r="D1480" t="b">
        <f t="shared" si="232"/>
        <v>0</v>
      </c>
      <c r="E1480" t="b">
        <f t="shared" si="233"/>
        <v>0</v>
      </c>
      <c r="F1480" t="b">
        <f t="shared" si="234"/>
        <v>0</v>
      </c>
      <c r="L1480" s="172">
        <v>49606</v>
      </c>
      <c r="M1480" t="b">
        <f t="shared" si="235"/>
        <v>0</v>
      </c>
      <c r="N1480" t="b">
        <f t="shared" si="236"/>
        <v>1</v>
      </c>
      <c r="O1480" t="b">
        <f t="shared" si="237"/>
        <v>0</v>
      </c>
      <c r="P1480" t="b">
        <f t="shared" si="238"/>
        <v>0</v>
      </c>
      <c r="Q1480" t="b">
        <f t="shared" si="239"/>
        <v>0</v>
      </c>
    </row>
    <row r="1481" spans="1:17" hidden="1">
      <c r="A1481" s="173">
        <v>49644</v>
      </c>
      <c r="B1481" t="b">
        <f t="shared" si="230"/>
        <v>0</v>
      </c>
      <c r="C1481" t="b">
        <f t="shared" si="231"/>
        <v>0</v>
      </c>
      <c r="D1481" t="b">
        <f t="shared" si="232"/>
        <v>0</v>
      </c>
      <c r="E1481" t="b">
        <f t="shared" si="233"/>
        <v>0</v>
      </c>
      <c r="F1481" t="b">
        <f t="shared" si="234"/>
        <v>1</v>
      </c>
      <c r="L1481" s="173">
        <v>49644</v>
      </c>
      <c r="M1481" t="b">
        <f t="shared" si="235"/>
        <v>0</v>
      </c>
      <c r="N1481" t="b">
        <f t="shared" si="236"/>
        <v>0</v>
      </c>
      <c r="O1481" t="b">
        <f t="shared" si="237"/>
        <v>0</v>
      </c>
      <c r="P1481" t="b">
        <f t="shared" si="238"/>
        <v>0</v>
      </c>
      <c r="Q1481" t="b">
        <f t="shared" si="239"/>
        <v>0</v>
      </c>
    </row>
    <row r="1482" spans="1:17" hidden="1">
      <c r="A1482" s="172">
        <v>49686</v>
      </c>
      <c r="B1482" t="b">
        <f t="shared" si="230"/>
        <v>0</v>
      </c>
      <c r="C1482" t="b">
        <f t="shared" si="231"/>
        <v>0</v>
      </c>
      <c r="D1482" t="b">
        <f t="shared" si="232"/>
        <v>0</v>
      </c>
      <c r="E1482" t="b">
        <f t="shared" si="233"/>
        <v>0</v>
      </c>
      <c r="F1482" t="b">
        <f t="shared" si="234"/>
        <v>0</v>
      </c>
      <c r="L1482" s="172">
        <v>49686</v>
      </c>
      <c r="M1482" t="b">
        <f t="shared" si="235"/>
        <v>0</v>
      </c>
      <c r="N1482" t="b">
        <f t="shared" si="236"/>
        <v>1</v>
      </c>
      <c r="O1482" t="b">
        <f t="shared" si="237"/>
        <v>0</v>
      </c>
      <c r="P1482" t="b">
        <f t="shared" si="238"/>
        <v>0</v>
      </c>
      <c r="Q1482" t="b">
        <f t="shared" si="239"/>
        <v>0</v>
      </c>
    </row>
    <row r="1483" spans="1:17" hidden="1">
      <c r="A1483" s="173">
        <v>49765</v>
      </c>
      <c r="B1483" t="b">
        <f t="shared" si="230"/>
        <v>0</v>
      </c>
      <c r="C1483" t="b">
        <f t="shared" si="231"/>
        <v>0</v>
      </c>
      <c r="D1483" t="b">
        <f t="shared" si="232"/>
        <v>0</v>
      </c>
      <c r="E1483" t="b">
        <f t="shared" si="233"/>
        <v>0</v>
      </c>
      <c r="F1483" t="b">
        <f t="shared" si="234"/>
        <v>0</v>
      </c>
      <c r="L1483" s="173">
        <v>49765</v>
      </c>
      <c r="M1483" t="b">
        <f t="shared" si="235"/>
        <v>1</v>
      </c>
      <c r="N1483" t="b">
        <f t="shared" si="236"/>
        <v>0</v>
      </c>
      <c r="O1483" t="b">
        <f t="shared" si="237"/>
        <v>0</v>
      </c>
      <c r="P1483" t="b">
        <f t="shared" si="238"/>
        <v>0</v>
      </c>
      <c r="Q1483" t="b">
        <f t="shared" si="239"/>
        <v>0</v>
      </c>
    </row>
    <row r="1484" spans="1:17" hidden="1">
      <c r="A1484" s="172">
        <v>49844</v>
      </c>
      <c r="B1484" t="b">
        <f t="shared" si="230"/>
        <v>0</v>
      </c>
      <c r="C1484" t="b">
        <f t="shared" si="231"/>
        <v>0</v>
      </c>
      <c r="D1484" t="b">
        <f t="shared" si="232"/>
        <v>0</v>
      </c>
      <c r="E1484" t="b">
        <f t="shared" si="233"/>
        <v>0</v>
      </c>
      <c r="F1484" t="b">
        <f t="shared" si="234"/>
        <v>1</v>
      </c>
      <c r="L1484" s="172">
        <v>49844</v>
      </c>
      <c r="M1484" t="b">
        <f t="shared" si="235"/>
        <v>0</v>
      </c>
      <c r="N1484" t="b">
        <f t="shared" si="236"/>
        <v>0</v>
      </c>
      <c r="O1484" t="b">
        <f t="shared" si="237"/>
        <v>0</v>
      </c>
      <c r="P1484" t="b">
        <f t="shared" si="238"/>
        <v>0</v>
      </c>
      <c r="Q1484" t="b">
        <f t="shared" si="239"/>
        <v>0</v>
      </c>
    </row>
    <row r="1485" spans="1:17" hidden="1">
      <c r="A1485" s="173">
        <v>49965</v>
      </c>
      <c r="B1485" t="b">
        <f t="shared" si="230"/>
        <v>0</v>
      </c>
      <c r="C1485" t="b">
        <f t="shared" si="231"/>
        <v>0</v>
      </c>
      <c r="D1485" t="b">
        <f t="shared" si="232"/>
        <v>0</v>
      </c>
      <c r="E1485" t="b">
        <f t="shared" si="233"/>
        <v>0</v>
      </c>
      <c r="F1485" t="b">
        <f t="shared" si="234"/>
        <v>0</v>
      </c>
      <c r="L1485" s="173">
        <v>49965</v>
      </c>
      <c r="M1485" t="b">
        <f t="shared" si="235"/>
        <v>1</v>
      </c>
      <c r="N1485" t="b">
        <f t="shared" si="236"/>
        <v>0</v>
      </c>
      <c r="O1485" t="b">
        <f t="shared" si="237"/>
        <v>0</v>
      </c>
      <c r="P1485" t="b">
        <f t="shared" si="238"/>
        <v>0</v>
      </c>
      <c r="Q1485" t="b">
        <f t="shared" si="239"/>
        <v>0</v>
      </c>
    </row>
    <row r="1486" spans="1:17" hidden="1">
      <c r="A1486" s="172">
        <v>50066</v>
      </c>
      <c r="B1486" t="b">
        <f t="shared" si="230"/>
        <v>0</v>
      </c>
      <c r="C1486" t="b">
        <f t="shared" si="231"/>
        <v>0</v>
      </c>
      <c r="D1486" t="b">
        <f t="shared" si="232"/>
        <v>0</v>
      </c>
      <c r="E1486" t="b">
        <f t="shared" si="233"/>
        <v>0</v>
      </c>
      <c r="F1486" t="b">
        <f t="shared" si="234"/>
        <v>0</v>
      </c>
      <c r="L1486" s="172">
        <v>50066</v>
      </c>
      <c r="M1486" t="b">
        <f t="shared" si="235"/>
        <v>0</v>
      </c>
      <c r="N1486" t="b">
        <f t="shared" si="236"/>
        <v>1</v>
      </c>
      <c r="O1486" t="b">
        <f t="shared" si="237"/>
        <v>0</v>
      </c>
      <c r="P1486" t="b">
        <f t="shared" si="238"/>
        <v>0</v>
      </c>
      <c r="Q1486" t="b">
        <f t="shared" si="239"/>
        <v>0</v>
      </c>
    </row>
    <row r="1487" spans="1:17" hidden="1">
      <c r="A1487" s="173">
        <v>50083</v>
      </c>
      <c r="B1487" t="b">
        <f t="shared" si="230"/>
        <v>0</v>
      </c>
      <c r="C1487" t="b">
        <f t="shared" si="231"/>
        <v>0</v>
      </c>
      <c r="D1487" t="b">
        <f t="shared" si="232"/>
        <v>0</v>
      </c>
      <c r="E1487" t="b">
        <f t="shared" si="233"/>
        <v>1</v>
      </c>
      <c r="F1487" t="b">
        <f t="shared" si="234"/>
        <v>0</v>
      </c>
      <c r="L1487" s="173">
        <v>50083</v>
      </c>
      <c r="M1487" t="b">
        <f t="shared" si="235"/>
        <v>0</v>
      </c>
      <c r="N1487" t="b">
        <f t="shared" si="236"/>
        <v>0</v>
      </c>
      <c r="O1487" t="b">
        <f t="shared" si="237"/>
        <v>0</v>
      </c>
      <c r="P1487" t="b">
        <f t="shared" si="238"/>
        <v>0</v>
      </c>
      <c r="Q1487" t="b">
        <f t="shared" si="239"/>
        <v>0</v>
      </c>
    </row>
    <row r="1488" spans="1:17" hidden="1">
      <c r="A1488" s="172">
        <v>50103</v>
      </c>
      <c r="B1488" t="b">
        <f t="shared" si="230"/>
        <v>0</v>
      </c>
      <c r="C1488" t="b">
        <f t="shared" si="231"/>
        <v>0</v>
      </c>
      <c r="D1488" t="b">
        <f t="shared" si="232"/>
        <v>0</v>
      </c>
      <c r="E1488" t="b">
        <f t="shared" si="233"/>
        <v>1</v>
      </c>
      <c r="F1488" t="b">
        <f t="shared" si="234"/>
        <v>0</v>
      </c>
      <c r="L1488" s="172">
        <v>50103</v>
      </c>
      <c r="M1488" t="b">
        <f t="shared" si="235"/>
        <v>0</v>
      </c>
      <c r="N1488" t="b">
        <f t="shared" si="236"/>
        <v>0</v>
      </c>
      <c r="O1488" t="b">
        <f t="shared" si="237"/>
        <v>0</v>
      </c>
      <c r="P1488" t="b">
        <f t="shared" si="238"/>
        <v>0</v>
      </c>
      <c r="Q1488" t="b">
        <f t="shared" si="239"/>
        <v>0</v>
      </c>
    </row>
    <row r="1489" spans="1:17" hidden="1">
      <c r="A1489" s="173">
        <v>50146</v>
      </c>
      <c r="B1489" t="b">
        <f t="shared" si="230"/>
        <v>0</v>
      </c>
      <c r="C1489" t="b">
        <f t="shared" si="231"/>
        <v>0</v>
      </c>
      <c r="D1489" t="b">
        <f t="shared" si="232"/>
        <v>0</v>
      </c>
      <c r="E1489" t="b">
        <f t="shared" si="233"/>
        <v>0</v>
      </c>
      <c r="F1489" t="b">
        <f t="shared" si="234"/>
        <v>0</v>
      </c>
      <c r="L1489" s="173">
        <v>50146</v>
      </c>
      <c r="M1489" t="b">
        <f t="shared" si="235"/>
        <v>0</v>
      </c>
      <c r="N1489" t="b">
        <f t="shared" si="236"/>
        <v>1</v>
      </c>
      <c r="O1489" t="b">
        <f t="shared" si="237"/>
        <v>0</v>
      </c>
      <c r="P1489" t="b">
        <f t="shared" si="238"/>
        <v>0</v>
      </c>
      <c r="Q1489" t="b">
        <f t="shared" si="239"/>
        <v>0</v>
      </c>
    </row>
    <row r="1490" spans="1:17" hidden="1">
      <c r="A1490" s="172">
        <v>50184</v>
      </c>
      <c r="B1490" t="b">
        <f t="shared" si="230"/>
        <v>0</v>
      </c>
      <c r="C1490" t="b">
        <f t="shared" si="231"/>
        <v>0</v>
      </c>
      <c r="D1490" t="b">
        <f t="shared" si="232"/>
        <v>0</v>
      </c>
      <c r="E1490" t="b">
        <f t="shared" si="233"/>
        <v>0</v>
      </c>
      <c r="F1490" t="b">
        <f t="shared" si="234"/>
        <v>1</v>
      </c>
      <c r="L1490" s="172">
        <v>50184</v>
      </c>
      <c r="M1490" t="b">
        <f t="shared" si="235"/>
        <v>0</v>
      </c>
      <c r="N1490" t="b">
        <f t="shared" si="236"/>
        <v>0</v>
      </c>
      <c r="O1490" t="b">
        <f t="shared" si="237"/>
        <v>0</v>
      </c>
      <c r="P1490" t="b">
        <f t="shared" si="238"/>
        <v>0</v>
      </c>
      <c r="Q1490" t="b">
        <f t="shared" si="239"/>
        <v>0</v>
      </c>
    </row>
    <row r="1491" spans="1:17" hidden="1">
      <c r="A1491" s="173">
        <v>50203</v>
      </c>
      <c r="B1491" t="b">
        <f t="shared" si="230"/>
        <v>0</v>
      </c>
      <c r="C1491" t="b">
        <f t="shared" si="231"/>
        <v>0</v>
      </c>
      <c r="D1491" t="b">
        <f t="shared" si="232"/>
        <v>0</v>
      </c>
      <c r="E1491" t="b">
        <f t="shared" si="233"/>
        <v>1</v>
      </c>
      <c r="F1491" t="b">
        <f t="shared" si="234"/>
        <v>0</v>
      </c>
      <c r="L1491" s="173">
        <v>50203</v>
      </c>
      <c r="M1491" t="b">
        <f t="shared" si="235"/>
        <v>0</v>
      </c>
      <c r="N1491" t="b">
        <f t="shared" si="236"/>
        <v>0</v>
      </c>
      <c r="O1491" t="b">
        <f t="shared" si="237"/>
        <v>0</v>
      </c>
      <c r="P1491" t="b">
        <f t="shared" si="238"/>
        <v>0</v>
      </c>
      <c r="Q1491" t="b">
        <f t="shared" si="239"/>
        <v>0</v>
      </c>
    </row>
    <row r="1492" spans="1:17" hidden="1">
      <c r="A1492" s="172">
        <v>50204</v>
      </c>
      <c r="B1492" t="b">
        <f t="shared" si="230"/>
        <v>0</v>
      </c>
      <c r="C1492" t="b">
        <f t="shared" si="231"/>
        <v>0</v>
      </c>
      <c r="D1492" t="b">
        <f t="shared" si="232"/>
        <v>0</v>
      </c>
      <c r="E1492" t="b">
        <f t="shared" si="233"/>
        <v>0</v>
      </c>
      <c r="F1492" t="b">
        <f t="shared" si="234"/>
        <v>1</v>
      </c>
      <c r="L1492" s="172">
        <v>50204</v>
      </c>
      <c r="M1492" t="b">
        <f t="shared" si="235"/>
        <v>0</v>
      </c>
      <c r="N1492" t="b">
        <f t="shared" si="236"/>
        <v>0</v>
      </c>
      <c r="O1492" t="b">
        <f t="shared" si="237"/>
        <v>0</v>
      </c>
      <c r="P1492" t="b">
        <f t="shared" si="238"/>
        <v>0</v>
      </c>
      <c r="Q1492" t="b">
        <f t="shared" si="239"/>
        <v>0</v>
      </c>
    </row>
    <row r="1493" spans="1:17" hidden="1">
      <c r="A1493" s="173">
        <v>50243</v>
      </c>
      <c r="B1493" t="b">
        <f t="shared" si="230"/>
        <v>0</v>
      </c>
      <c r="C1493" t="b">
        <f t="shared" si="231"/>
        <v>0</v>
      </c>
      <c r="D1493" t="b">
        <f t="shared" si="232"/>
        <v>0</v>
      </c>
      <c r="E1493" t="b">
        <f t="shared" si="233"/>
        <v>1</v>
      </c>
      <c r="F1493" t="b">
        <f t="shared" si="234"/>
        <v>0</v>
      </c>
      <c r="L1493" s="173">
        <v>50243</v>
      </c>
      <c r="M1493" t="b">
        <f t="shared" si="235"/>
        <v>0</v>
      </c>
      <c r="N1493" t="b">
        <f t="shared" si="236"/>
        <v>0</v>
      </c>
      <c r="O1493" t="b">
        <f t="shared" si="237"/>
        <v>0</v>
      </c>
      <c r="P1493" t="b">
        <f t="shared" si="238"/>
        <v>0</v>
      </c>
      <c r="Q1493" t="b">
        <f t="shared" si="239"/>
        <v>0</v>
      </c>
    </row>
    <row r="1494" spans="1:17" hidden="1">
      <c r="A1494" s="172">
        <v>50263</v>
      </c>
      <c r="B1494" t="b">
        <f t="shared" si="230"/>
        <v>0</v>
      </c>
      <c r="C1494" t="b">
        <f t="shared" si="231"/>
        <v>0</v>
      </c>
      <c r="D1494" t="b">
        <f t="shared" si="232"/>
        <v>0</v>
      </c>
      <c r="E1494" t="b">
        <f t="shared" si="233"/>
        <v>1</v>
      </c>
      <c r="F1494" t="b">
        <f t="shared" si="234"/>
        <v>0</v>
      </c>
      <c r="L1494" s="172">
        <v>50263</v>
      </c>
      <c r="M1494" t="b">
        <f t="shared" si="235"/>
        <v>0</v>
      </c>
      <c r="N1494" t="b">
        <f t="shared" si="236"/>
        <v>0</v>
      </c>
      <c r="O1494" t="b">
        <f t="shared" si="237"/>
        <v>0</v>
      </c>
      <c r="P1494" t="b">
        <f t="shared" si="238"/>
        <v>0</v>
      </c>
      <c r="Q1494" t="b">
        <f t="shared" si="239"/>
        <v>0</v>
      </c>
    </row>
    <row r="1495" spans="1:17" hidden="1">
      <c r="A1495" s="173">
        <v>50265</v>
      </c>
      <c r="B1495" t="b">
        <f t="shared" si="230"/>
        <v>0</v>
      </c>
      <c r="C1495" t="b">
        <f t="shared" si="231"/>
        <v>0</v>
      </c>
      <c r="D1495" t="b">
        <f t="shared" si="232"/>
        <v>0</v>
      </c>
      <c r="E1495" t="b">
        <f t="shared" si="233"/>
        <v>0</v>
      </c>
      <c r="F1495" t="b">
        <f t="shared" si="234"/>
        <v>0</v>
      </c>
      <c r="L1495" s="173">
        <v>50265</v>
      </c>
      <c r="M1495" t="b">
        <f t="shared" si="235"/>
        <v>1</v>
      </c>
      <c r="N1495" t="b">
        <f t="shared" si="236"/>
        <v>0</v>
      </c>
      <c r="O1495" t="b">
        <f t="shared" si="237"/>
        <v>0</v>
      </c>
      <c r="P1495" t="b">
        <f t="shared" si="238"/>
        <v>0</v>
      </c>
      <c r="Q1495" t="b">
        <f t="shared" si="239"/>
        <v>0</v>
      </c>
    </row>
    <row r="1496" spans="1:17" hidden="1">
      <c r="A1496" s="172">
        <v>50286</v>
      </c>
      <c r="B1496" t="b">
        <f t="shared" si="230"/>
        <v>0</v>
      </c>
      <c r="C1496" t="b">
        <f t="shared" si="231"/>
        <v>0</v>
      </c>
      <c r="D1496" t="b">
        <f t="shared" si="232"/>
        <v>0</v>
      </c>
      <c r="E1496" t="b">
        <f t="shared" si="233"/>
        <v>0</v>
      </c>
      <c r="F1496" t="b">
        <f t="shared" si="234"/>
        <v>0</v>
      </c>
      <c r="L1496" s="172">
        <v>50286</v>
      </c>
      <c r="M1496" t="b">
        <f t="shared" si="235"/>
        <v>0</v>
      </c>
      <c r="N1496" t="b">
        <f t="shared" si="236"/>
        <v>1</v>
      </c>
      <c r="O1496" t="b">
        <f t="shared" si="237"/>
        <v>0</v>
      </c>
      <c r="P1496" t="b">
        <f t="shared" si="238"/>
        <v>0</v>
      </c>
      <c r="Q1496" t="b">
        <f t="shared" si="239"/>
        <v>0</v>
      </c>
    </row>
    <row r="1497" spans="1:17" hidden="1">
      <c r="A1497" s="173">
        <v>50323</v>
      </c>
      <c r="B1497" t="b">
        <f t="shared" si="230"/>
        <v>0</v>
      </c>
      <c r="C1497" t="b">
        <f t="shared" si="231"/>
        <v>0</v>
      </c>
      <c r="D1497" t="b">
        <f t="shared" si="232"/>
        <v>0</v>
      </c>
      <c r="E1497" t="b">
        <f t="shared" si="233"/>
        <v>1</v>
      </c>
      <c r="F1497" t="b">
        <f t="shared" si="234"/>
        <v>0</v>
      </c>
      <c r="L1497" s="173">
        <v>50323</v>
      </c>
      <c r="M1497" t="b">
        <f t="shared" si="235"/>
        <v>0</v>
      </c>
      <c r="N1497" t="b">
        <f t="shared" si="236"/>
        <v>0</v>
      </c>
      <c r="O1497" t="b">
        <f t="shared" si="237"/>
        <v>0</v>
      </c>
      <c r="P1497" t="b">
        <f t="shared" si="238"/>
        <v>0</v>
      </c>
      <c r="Q1497" t="b">
        <f t="shared" si="239"/>
        <v>0</v>
      </c>
    </row>
    <row r="1498" spans="1:17" hidden="1">
      <c r="A1498" s="172">
        <v>50325</v>
      </c>
      <c r="B1498" t="b">
        <f t="shared" si="230"/>
        <v>0</v>
      </c>
      <c r="C1498" t="b">
        <f t="shared" si="231"/>
        <v>0</v>
      </c>
      <c r="D1498" t="b">
        <f t="shared" si="232"/>
        <v>0</v>
      </c>
      <c r="E1498" t="b">
        <f t="shared" si="233"/>
        <v>0</v>
      </c>
      <c r="F1498" t="b">
        <f t="shared" si="234"/>
        <v>0</v>
      </c>
      <c r="L1498" s="172">
        <v>50325</v>
      </c>
      <c r="M1498" t="b">
        <f t="shared" si="235"/>
        <v>1</v>
      </c>
      <c r="N1498" t="b">
        <f t="shared" si="236"/>
        <v>0</v>
      </c>
      <c r="O1498" t="b">
        <f t="shared" si="237"/>
        <v>0</v>
      </c>
      <c r="P1498" t="b">
        <f t="shared" si="238"/>
        <v>0</v>
      </c>
      <c r="Q1498" t="b">
        <f t="shared" si="239"/>
        <v>0</v>
      </c>
    </row>
    <row r="1499" spans="1:17" hidden="1">
      <c r="A1499" s="173">
        <v>50363</v>
      </c>
      <c r="B1499" t="b">
        <f t="shared" si="230"/>
        <v>0</v>
      </c>
      <c r="C1499" t="b">
        <f t="shared" si="231"/>
        <v>0</v>
      </c>
      <c r="D1499" t="b">
        <f t="shared" si="232"/>
        <v>0</v>
      </c>
      <c r="E1499" t="b">
        <f t="shared" si="233"/>
        <v>1</v>
      </c>
      <c r="F1499" t="b">
        <f t="shared" si="234"/>
        <v>0</v>
      </c>
      <c r="L1499" s="173">
        <v>50363</v>
      </c>
      <c r="M1499" t="b">
        <f t="shared" si="235"/>
        <v>0</v>
      </c>
      <c r="N1499" t="b">
        <f t="shared" si="236"/>
        <v>0</v>
      </c>
      <c r="O1499" t="b">
        <f t="shared" si="237"/>
        <v>0</v>
      </c>
      <c r="P1499" t="b">
        <f t="shared" si="238"/>
        <v>0</v>
      </c>
      <c r="Q1499" t="b">
        <f t="shared" si="239"/>
        <v>0</v>
      </c>
    </row>
    <row r="1500" spans="1:17" hidden="1">
      <c r="A1500" s="172">
        <v>50383</v>
      </c>
      <c r="B1500" t="b">
        <f t="shared" si="230"/>
        <v>0</v>
      </c>
      <c r="C1500" t="b">
        <f t="shared" si="231"/>
        <v>0</v>
      </c>
      <c r="D1500" t="b">
        <f t="shared" si="232"/>
        <v>0</v>
      </c>
      <c r="E1500" t="b">
        <f t="shared" si="233"/>
        <v>1</v>
      </c>
      <c r="F1500" t="b">
        <f t="shared" si="234"/>
        <v>0</v>
      </c>
      <c r="L1500" s="172">
        <v>50383</v>
      </c>
      <c r="M1500" t="b">
        <f t="shared" si="235"/>
        <v>0</v>
      </c>
      <c r="N1500" t="b">
        <f t="shared" si="236"/>
        <v>0</v>
      </c>
      <c r="O1500" t="b">
        <f t="shared" si="237"/>
        <v>0</v>
      </c>
      <c r="P1500" t="b">
        <f t="shared" si="238"/>
        <v>0</v>
      </c>
      <c r="Q1500" t="b">
        <f t="shared" si="239"/>
        <v>0</v>
      </c>
    </row>
    <row r="1501" spans="1:17" hidden="1">
      <c r="A1501" s="173">
        <v>50427</v>
      </c>
      <c r="B1501" t="b">
        <f t="shared" si="230"/>
        <v>0</v>
      </c>
      <c r="C1501" t="b">
        <f t="shared" si="231"/>
        <v>0</v>
      </c>
      <c r="D1501" t="b">
        <f t="shared" si="232"/>
        <v>0</v>
      </c>
      <c r="E1501" t="b">
        <f t="shared" si="233"/>
        <v>0</v>
      </c>
      <c r="F1501" t="b">
        <f t="shared" si="234"/>
        <v>0</v>
      </c>
      <c r="L1501" s="173">
        <v>50427</v>
      </c>
      <c r="M1501" t="b">
        <f t="shared" si="235"/>
        <v>0</v>
      </c>
      <c r="N1501" t="b">
        <f t="shared" si="236"/>
        <v>0</v>
      </c>
      <c r="O1501" t="b">
        <f t="shared" si="237"/>
        <v>1</v>
      </c>
      <c r="P1501" t="b">
        <f t="shared" si="238"/>
        <v>0</v>
      </c>
      <c r="Q1501" t="b">
        <f t="shared" si="239"/>
        <v>0</v>
      </c>
    </row>
    <row r="1502" spans="1:17" hidden="1">
      <c r="A1502" s="172">
        <v>50432</v>
      </c>
      <c r="B1502" t="b">
        <f t="shared" si="230"/>
        <v>0</v>
      </c>
      <c r="C1502" t="b">
        <f t="shared" si="231"/>
        <v>0</v>
      </c>
      <c r="D1502" t="b">
        <f t="shared" si="232"/>
        <v>1</v>
      </c>
      <c r="E1502" t="b">
        <f t="shared" si="233"/>
        <v>0</v>
      </c>
      <c r="F1502" t="b">
        <f t="shared" si="234"/>
        <v>0</v>
      </c>
      <c r="L1502" s="172">
        <v>50432</v>
      </c>
      <c r="M1502" t="b">
        <f t="shared" si="235"/>
        <v>0</v>
      </c>
      <c r="N1502" t="b">
        <f t="shared" si="236"/>
        <v>0</v>
      </c>
      <c r="O1502" t="b">
        <f t="shared" si="237"/>
        <v>0</v>
      </c>
      <c r="P1502" t="b">
        <f t="shared" si="238"/>
        <v>0</v>
      </c>
      <c r="Q1502" t="b">
        <f t="shared" si="239"/>
        <v>0</v>
      </c>
    </row>
    <row r="1503" spans="1:17" hidden="1">
      <c r="A1503" s="173">
        <v>50435</v>
      </c>
      <c r="B1503" t="b">
        <f t="shared" si="230"/>
        <v>0</v>
      </c>
      <c r="C1503" t="b">
        <f t="shared" si="231"/>
        <v>0</v>
      </c>
      <c r="D1503" t="b">
        <f t="shared" si="232"/>
        <v>0</v>
      </c>
      <c r="E1503" t="b">
        <f t="shared" si="233"/>
        <v>0</v>
      </c>
      <c r="F1503" t="b">
        <f t="shared" si="234"/>
        <v>0</v>
      </c>
      <c r="L1503" s="173">
        <v>50435</v>
      </c>
      <c r="M1503" t="b">
        <f t="shared" si="235"/>
        <v>1</v>
      </c>
      <c r="N1503" t="b">
        <f t="shared" si="236"/>
        <v>0</v>
      </c>
      <c r="O1503" t="b">
        <f t="shared" si="237"/>
        <v>0</v>
      </c>
      <c r="P1503" t="b">
        <f t="shared" si="238"/>
        <v>0</v>
      </c>
      <c r="Q1503" t="b">
        <f t="shared" si="239"/>
        <v>0</v>
      </c>
    </row>
    <row r="1504" spans="1:17" hidden="1">
      <c r="A1504" s="172">
        <v>50464</v>
      </c>
      <c r="B1504" t="b">
        <f t="shared" si="230"/>
        <v>0</v>
      </c>
      <c r="C1504" t="b">
        <f t="shared" si="231"/>
        <v>0</v>
      </c>
      <c r="D1504" t="b">
        <f t="shared" si="232"/>
        <v>0</v>
      </c>
      <c r="E1504" t="b">
        <f t="shared" si="233"/>
        <v>0</v>
      </c>
      <c r="F1504" t="b">
        <f t="shared" si="234"/>
        <v>1</v>
      </c>
      <c r="L1504" s="172">
        <v>50464</v>
      </c>
      <c r="M1504" t="b">
        <f t="shared" si="235"/>
        <v>0</v>
      </c>
      <c r="N1504" t="b">
        <f t="shared" si="236"/>
        <v>0</v>
      </c>
      <c r="O1504" t="b">
        <f t="shared" si="237"/>
        <v>0</v>
      </c>
      <c r="P1504" t="b">
        <f t="shared" si="238"/>
        <v>0</v>
      </c>
      <c r="Q1504" t="b">
        <f t="shared" si="239"/>
        <v>0</v>
      </c>
    </row>
    <row r="1505" spans="1:17" hidden="1">
      <c r="A1505" s="173">
        <v>50547</v>
      </c>
      <c r="B1505" t="b">
        <f t="shared" si="230"/>
        <v>0</v>
      </c>
      <c r="C1505" t="b">
        <f t="shared" si="231"/>
        <v>0</v>
      </c>
      <c r="D1505" t="b">
        <f t="shared" si="232"/>
        <v>0</v>
      </c>
      <c r="E1505" t="b">
        <f t="shared" si="233"/>
        <v>0</v>
      </c>
      <c r="F1505" t="b">
        <f t="shared" si="234"/>
        <v>0</v>
      </c>
      <c r="L1505" s="173">
        <v>50547</v>
      </c>
      <c r="M1505" t="b">
        <f t="shared" si="235"/>
        <v>0</v>
      </c>
      <c r="N1505" t="b">
        <f t="shared" si="236"/>
        <v>0</v>
      </c>
      <c r="O1505" t="b">
        <f t="shared" si="237"/>
        <v>1</v>
      </c>
      <c r="P1505" t="b">
        <f t="shared" si="238"/>
        <v>0</v>
      </c>
      <c r="Q1505" t="b">
        <f t="shared" si="239"/>
        <v>0</v>
      </c>
    </row>
    <row r="1506" spans="1:17" hidden="1">
      <c r="A1506" s="172">
        <v>50586</v>
      </c>
      <c r="B1506" t="b">
        <f t="shared" si="230"/>
        <v>0</v>
      </c>
      <c r="C1506" t="b">
        <f t="shared" si="231"/>
        <v>0</v>
      </c>
      <c r="D1506" t="b">
        <f t="shared" si="232"/>
        <v>0</v>
      </c>
      <c r="E1506" t="b">
        <f t="shared" si="233"/>
        <v>0</v>
      </c>
      <c r="F1506" t="b">
        <f t="shared" si="234"/>
        <v>0</v>
      </c>
      <c r="L1506" s="172">
        <v>50586</v>
      </c>
      <c r="M1506" t="b">
        <f t="shared" si="235"/>
        <v>0</v>
      </c>
      <c r="N1506" t="b">
        <f t="shared" si="236"/>
        <v>1</v>
      </c>
      <c r="O1506" t="b">
        <f t="shared" si="237"/>
        <v>0</v>
      </c>
      <c r="P1506" t="b">
        <f t="shared" si="238"/>
        <v>0</v>
      </c>
      <c r="Q1506" t="b">
        <f t="shared" si="239"/>
        <v>0</v>
      </c>
    </row>
    <row r="1507" spans="1:17" hidden="1">
      <c r="A1507" s="173">
        <v>50607</v>
      </c>
      <c r="B1507" t="b">
        <f t="shared" si="230"/>
        <v>0</v>
      </c>
      <c r="C1507" t="b">
        <f t="shared" si="231"/>
        <v>0</v>
      </c>
      <c r="D1507" t="b">
        <f t="shared" si="232"/>
        <v>0</v>
      </c>
      <c r="E1507" t="b">
        <f t="shared" si="233"/>
        <v>0</v>
      </c>
      <c r="F1507" t="b">
        <f t="shared" si="234"/>
        <v>0</v>
      </c>
      <c r="L1507" s="173">
        <v>50607</v>
      </c>
      <c r="M1507" t="b">
        <f t="shared" si="235"/>
        <v>0</v>
      </c>
      <c r="N1507" t="b">
        <f t="shared" si="236"/>
        <v>0</v>
      </c>
      <c r="O1507" t="b">
        <f t="shared" si="237"/>
        <v>1</v>
      </c>
      <c r="P1507" t="b">
        <f t="shared" si="238"/>
        <v>0</v>
      </c>
      <c r="Q1507" t="b">
        <f t="shared" si="239"/>
        <v>0</v>
      </c>
    </row>
    <row r="1508" spans="1:17" hidden="1">
      <c r="A1508" s="172">
        <v>50623</v>
      </c>
      <c r="B1508" t="b">
        <f t="shared" si="230"/>
        <v>0</v>
      </c>
      <c r="C1508" t="b">
        <f t="shared" si="231"/>
        <v>0</v>
      </c>
      <c r="D1508" t="b">
        <f t="shared" si="232"/>
        <v>0</v>
      </c>
      <c r="E1508" t="b">
        <f t="shared" si="233"/>
        <v>1</v>
      </c>
      <c r="F1508" t="b">
        <f t="shared" si="234"/>
        <v>0</v>
      </c>
      <c r="L1508" s="172">
        <v>50623</v>
      </c>
      <c r="M1508" t="b">
        <f t="shared" si="235"/>
        <v>0</v>
      </c>
      <c r="N1508" t="b">
        <f t="shared" si="236"/>
        <v>0</v>
      </c>
      <c r="O1508" t="b">
        <f t="shared" si="237"/>
        <v>0</v>
      </c>
      <c r="P1508" t="b">
        <f t="shared" si="238"/>
        <v>0</v>
      </c>
      <c r="Q1508" t="b">
        <f t="shared" si="239"/>
        <v>0</v>
      </c>
    </row>
    <row r="1509" spans="1:17" hidden="1">
      <c r="A1509" s="173">
        <v>50644</v>
      </c>
      <c r="B1509" t="b">
        <f t="shared" si="230"/>
        <v>0</v>
      </c>
      <c r="C1509" t="b">
        <f t="shared" si="231"/>
        <v>0</v>
      </c>
      <c r="D1509" t="b">
        <f t="shared" si="232"/>
        <v>0</v>
      </c>
      <c r="E1509" t="b">
        <f t="shared" si="233"/>
        <v>0</v>
      </c>
      <c r="F1509" t="b">
        <f t="shared" si="234"/>
        <v>1</v>
      </c>
      <c r="L1509" s="173">
        <v>50644</v>
      </c>
      <c r="M1509" t="b">
        <f t="shared" si="235"/>
        <v>0</v>
      </c>
      <c r="N1509" t="b">
        <f t="shared" si="236"/>
        <v>0</v>
      </c>
      <c r="O1509" t="b">
        <f t="shared" si="237"/>
        <v>0</v>
      </c>
      <c r="P1509" t="b">
        <f t="shared" si="238"/>
        <v>0</v>
      </c>
      <c r="Q1509" t="b">
        <f t="shared" si="239"/>
        <v>0</v>
      </c>
    </row>
    <row r="1510" spans="1:17" hidden="1">
      <c r="A1510" s="172">
        <v>50708</v>
      </c>
      <c r="B1510" t="b">
        <f t="shared" si="230"/>
        <v>0</v>
      </c>
      <c r="C1510" t="b">
        <f t="shared" si="231"/>
        <v>0</v>
      </c>
      <c r="D1510" t="b">
        <f t="shared" si="232"/>
        <v>0</v>
      </c>
      <c r="E1510" t="b">
        <f t="shared" si="233"/>
        <v>0</v>
      </c>
      <c r="F1510" t="b">
        <f t="shared" si="234"/>
        <v>0</v>
      </c>
      <c r="L1510" s="172">
        <v>50708</v>
      </c>
      <c r="M1510" t="b">
        <f t="shared" si="235"/>
        <v>0</v>
      </c>
      <c r="N1510" t="b">
        <f t="shared" si="236"/>
        <v>0</v>
      </c>
      <c r="O1510" t="b">
        <f t="shared" si="237"/>
        <v>0</v>
      </c>
      <c r="P1510" t="b">
        <f t="shared" si="238"/>
        <v>1</v>
      </c>
      <c r="Q1510" t="b">
        <f t="shared" si="239"/>
        <v>0</v>
      </c>
    </row>
    <row r="1511" spans="1:17" hidden="1">
      <c r="A1511" s="173">
        <v>50744</v>
      </c>
      <c r="B1511" t="b">
        <f t="shared" si="230"/>
        <v>0</v>
      </c>
      <c r="C1511" t="b">
        <f t="shared" si="231"/>
        <v>0</v>
      </c>
      <c r="D1511" t="b">
        <f t="shared" si="232"/>
        <v>0</v>
      </c>
      <c r="E1511" t="b">
        <f t="shared" si="233"/>
        <v>0</v>
      </c>
      <c r="F1511" t="b">
        <f t="shared" si="234"/>
        <v>1</v>
      </c>
      <c r="L1511" s="173">
        <v>50744</v>
      </c>
      <c r="M1511" t="b">
        <f t="shared" si="235"/>
        <v>0</v>
      </c>
      <c r="N1511" t="b">
        <f t="shared" si="236"/>
        <v>0</v>
      </c>
      <c r="O1511" t="b">
        <f t="shared" si="237"/>
        <v>0</v>
      </c>
      <c r="P1511" t="b">
        <f t="shared" si="238"/>
        <v>0</v>
      </c>
      <c r="Q1511" t="b">
        <f t="shared" si="239"/>
        <v>0</v>
      </c>
    </row>
    <row r="1512" spans="1:17" hidden="1">
      <c r="A1512" s="172">
        <v>50750</v>
      </c>
      <c r="B1512" t="b">
        <f t="shared" si="230"/>
        <v>1</v>
      </c>
      <c r="C1512" t="b">
        <f t="shared" si="231"/>
        <v>0</v>
      </c>
      <c r="D1512" t="b">
        <f t="shared" si="232"/>
        <v>0</v>
      </c>
      <c r="E1512" t="b">
        <f t="shared" si="233"/>
        <v>0</v>
      </c>
      <c r="F1512" t="b">
        <f t="shared" si="234"/>
        <v>0</v>
      </c>
      <c r="L1512" s="172">
        <v>50750</v>
      </c>
      <c r="M1512" t="b">
        <f t="shared" si="235"/>
        <v>0</v>
      </c>
      <c r="N1512" t="b">
        <f t="shared" si="236"/>
        <v>0</v>
      </c>
      <c r="O1512" t="b">
        <f t="shared" si="237"/>
        <v>0</v>
      </c>
      <c r="P1512" t="b">
        <f t="shared" si="238"/>
        <v>0</v>
      </c>
      <c r="Q1512" t="b">
        <f t="shared" si="239"/>
        <v>0</v>
      </c>
    </row>
    <row r="1513" spans="1:17" hidden="1">
      <c r="A1513" s="173">
        <v>50751</v>
      </c>
      <c r="B1513" t="b">
        <f t="shared" si="230"/>
        <v>0</v>
      </c>
      <c r="C1513" t="b">
        <f t="shared" si="231"/>
        <v>1</v>
      </c>
      <c r="D1513" t="b">
        <f t="shared" si="232"/>
        <v>0</v>
      </c>
      <c r="E1513" t="b">
        <f t="shared" si="233"/>
        <v>0</v>
      </c>
      <c r="F1513" t="b">
        <f t="shared" si="234"/>
        <v>0</v>
      </c>
      <c r="L1513" s="173">
        <v>50751</v>
      </c>
      <c r="M1513" t="b">
        <f t="shared" si="235"/>
        <v>0</v>
      </c>
      <c r="N1513" t="b">
        <f t="shared" si="236"/>
        <v>0</v>
      </c>
      <c r="O1513" t="b">
        <f t="shared" si="237"/>
        <v>0</v>
      </c>
      <c r="P1513" t="b">
        <f t="shared" si="238"/>
        <v>0</v>
      </c>
      <c r="Q1513" t="b">
        <f t="shared" si="239"/>
        <v>0</v>
      </c>
    </row>
    <row r="1514" spans="1:17" hidden="1">
      <c r="A1514" s="172">
        <v>50764</v>
      </c>
      <c r="B1514" t="b">
        <f t="shared" si="230"/>
        <v>0</v>
      </c>
      <c r="C1514" t="b">
        <f t="shared" si="231"/>
        <v>0</v>
      </c>
      <c r="D1514" t="b">
        <f t="shared" si="232"/>
        <v>0</v>
      </c>
      <c r="E1514" t="b">
        <f t="shared" si="233"/>
        <v>0</v>
      </c>
      <c r="F1514" t="b">
        <f t="shared" si="234"/>
        <v>1</v>
      </c>
      <c r="L1514" s="172">
        <v>50764</v>
      </c>
      <c r="M1514" t="b">
        <f t="shared" si="235"/>
        <v>0</v>
      </c>
      <c r="N1514" t="b">
        <f t="shared" si="236"/>
        <v>0</v>
      </c>
      <c r="O1514" t="b">
        <f t="shared" si="237"/>
        <v>0</v>
      </c>
      <c r="P1514" t="b">
        <f t="shared" si="238"/>
        <v>0</v>
      </c>
      <c r="Q1514" t="b">
        <f t="shared" si="239"/>
        <v>0</v>
      </c>
    </row>
    <row r="1515" spans="1:17" hidden="1">
      <c r="A1515" s="173">
        <v>50783</v>
      </c>
      <c r="B1515" t="b">
        <f t="shared" si="230"/>
        <v>0</v>
      </c>
      <c r="C1515" t="b">
        <f t="shared" si="231"/>
        <v>0</v>
      </c>
      <c r="D1515" t="b">
        <f t="shared" si="232"/>
        <v>0</v>
      </c>
      <c r="E1515" t="b">
        <f t="shared" si="233"/>
        <v>1</v>
      </c>
      <c r="F1515" t="b">
        <f t="shared" si="234"/>
        <v>0</v>
      </c>
      <c r="L1515" s="173">
        <v>50783</v>
      </c>
      <c r="M1515" t="b">
        <f t="shared" si="235"/>
        <v>0</v>
      </c>
      <c r="N1515" t="b">
        <f t="shared" si="236"/>
        <v>0</v>
      </c>
      <c r="O1515" t="b">
        <f t="shared" si="237"/>
        <v>0</v>
      </c>
      <c r="P1515" t="b">
        <f t="shared" si="238"/>
        <v>0</v>
      </c>
      <c r="Q1515" t="b">
        <f t="shared" si="239"/>
        <v>0</v>
      </c>
    </row>
    <row r="1516" spans="1:17" hidden="1">
      <c r="A1516" s="172">
        <v>50804</v>
      </c>
      <c r="B1516" t="b">
        <f t="shared" si="230"/>
        <v>0</v>
      </c>
      <c r="C1516" t="b">
        <f t="shared" si="231"/>
        <v>0</v>
      </c>
      <c r="D1516" t="b">
        <f t="shared" si="232"/>
        <v>0</v>
      </c>
      <c r="E1516" t="b">
        <f t="shared" si="233"/>
        <v>0</v>
      </c>
      <c r="F1516" t="b">
        <f t="shared" si="234"/>
        <v>1</v>
      </c>
      <c r="L1516" s="172">
        <v>50804</v>
      </c>
      <c r="M1516" t="b">
        <f t="shared" si="235"/>
        <v>0</v>
      </c>
      <c r="N1516" t="b">
        <f t="shared" si="236"/>
        <v>0</v>
      </c>
      <c r="O1516" t="b">
        <f t="shared" si="237"/>
        <v>0</v>
      </c>
      <c r="P1516" t="b">
        <f t="shared" si="238"/>
        <v>0</v>
      </c>
      <c r="Q1516" t="b">
        <f t="shared" si="239"/>
        <v>0</v>
      </c>
    </row>
    <row r="1517" spans="1:17" hidden="1">
      <c r="A1517" s="173">
        <v>50805</v>
      </c>
      <c r="B1517" t="b">
        <f t="shared" si="230"/>
        <v>0</v>
      </c>
      <c r="C1517" t="b">
        <f t="shared" si="231"/>
        <v>0</v>
      </c>
      <c r="D1517" t="b">
        <f t="shared" si="232"/>
        <v>0</v>
      </c>
      <c r="E1517" t="b">
        <f t="shared" si="233"/>
        <v>0</v>
      </c>
      <c r="F1517" t="b">
        <f t="shared" si="234"/>
        <v>0</v>
      </c>
      <c r="L1517" s="173">
        <v>50805</v>
      </c>
      <c r="M1517" t="b">
        <f t="shared" si="235"/>
        <v>1</v>
      </c>
      <c r="N1517" t="b">
        <f t="shared" si="236"/>
        <v>0</v>
      </c>
      <c r="O1517" t="b">
        <f t="shared" si="237"/>
        <v>0</v>
      </c>
      <c r="P1517" t="b">
        <f t="shared" si="238"/>
        <v>0</v>
      </c>
      <c r="Q1517" t="b">
        <f t="shared" si="239"/>
        <v>0</v>
      </c>
    </row>
    <row r="1518" spans="1:17" hidden="1">
      <c r="A1518" s="172">
        <v>50863</v>
      </c>
      <c r="B1518" t="b">
        <f t="shared" si="230"/>
        <v>0</v>
      </c>
      <c r="C1518" t="b">
        <f t="shared" si="231"/>
        <v>0</v>
      </c>
      <c r="D1518" t="b">
        <f t="shared" si="232"/>
        <v>0</v>
      </c>
      <c r="E1518" t="b">
        <f t="shared" si="233"/>
        <v>1</v>
      </c>
      <c r="F1518" t="b">
        <f t="shared" si="234"/>
        <v>0</v>
      </c>
      <c r="L1518" s="172">
        <v>50863</v>
      </c>
      <c r="M1518" t="b">
        <f t="shared" si="235"/>
        <v>0</v>
      </c>
      <c r="N1518" t="b">
        <f t="shared" si="236"/>
        <v>0</v>
      </c>
      <c r="O1518" t="b">
        <f t="shared" si="237"/>
        <v>0</v>
      </c>
      <c r="P1518" t="b">
        <f t="shared" si="238"/>
        <v>0</v>
      </c>
      <c r="Q1518" t="b">
        <f t="shared" si="239"/>
        <v>0</v>
      </c>
    </row>
    <row r="1519" spans="1:17" hidden="1">
      <c r="A1519" s="173">
        <v>50923</v>
      </c>
      <c r="B1519" t="b">
        <f t="shared" si="230"/>
        <v>0</v>
      </c>
      <c r="C1519" t="b">
        <f t="shared" si="231"/>
        <v>0</v>
      </c>
      <c r="D1519" t="b">
        <f t="shared" si="232"/>
        <v>0</v>
      </c>
      <c r="E1519" t="b">
        <f t="shared" si="233"/>
        <v>1</v>
      </c>
      <c r="F1519" t="b">
        <f t="shared" si="234"/>
        <v>0</v>
      </c>
      <c r="L1519" s="173">
        <v>50923</v>
      </c>
      <c r="M1519" t="b">
        <f t="shared" si="235"/>
        <v>0</v>
      </c>
      <c r="N1519" t="b">
        <f t="shared" si="236"/>
        <v>0</v>
      </c>
      <c r="O1519" t="b">
        <f t="shared" si="237"/>
        <v>0</v>
      </c>
      <c r="P1519" t="b">
        <f t="shared" si="238"/>
        <v>0</v>
      </c>
      <c r="Q1519" t="b">
        <f t="shared" si="239"/>
        <v>0</v>
      </c>
    </row>
    <row r="1520" spans="1:17" hidden="1">
      <c r="A1520" s="172">
        <v>50924</v>
      </c>
      <c r="B1520" t="b">
        <f t="shared" si="230"/>
        <v>0</v>
      </c>
      <c r="C1520" t="b">
        <f t="shared" si="231"/>
        <v>0</v>
      </c>
      <c r="D1520" t="b">
        <f t="shared" si="232"/>
        <v>0</v>
      </c>
      <c r="E1520" t="b">
        <f t="shared" si="233"/>
        <v>0</v>
      </c>
      <c r="F1520" t="b">
        <f t="shared" si="234"/>
        <v>1</v>
      </c>
      <c r="L1520" s="172">
        <v>50924</v>
      </c>
      <c r="M1520" t="b">
        <f t="shared" si="235"/>
        <v>0</v>
      </c>
      <c r="N1520" t="b">
        <f t="shared" si="236"/>
        <v>0</v>
      </c>
      <c r="O1520" t="b">
        <f t="shared" si="237"/>
        <v>0</v>
      </c>
      <c r="P1520" t="b">
        <f t="shared" si="238"/>
        <v>0</v>
      </c>
      <c r="Q1520" t="b">
        <f t="shared" si="239"/>
        <v>0</v>
      </c>
    </row>
    <row r="1521" spans="1:17" hidden="1">
      <c r="A1521" s="173">
        <v>50926</v>
      </c>
      <c r="B1521" t="b">
        <f t="shared" si="230"/>
        <v>0</v>
      </c>
      <c r="C1521" t="b">
        <f t="shared" si="231"/>
        <v>0</v>
      </c>
      <c r="D1521" t="b">
        <f t="shared" si="232"/>
        <v>0</v>
      </c>
      <c r="E1521" t="b">
        <f t="shared" si="233"/>
        <v>0</v>
      </c>
      <c r="F1521" t="b">
        <f t="shared" si="234"/>
        <v>0</v>
      </c>
      <c r="L1521" s="173">
        <v>50926</v>
      </c>
      <c r="M1521" t="b">
        <f t="shared" si="235"/>
        <v>0</v>
      </c>
      <c r="N1521" t="b">
        <f t="shared" si="236"/>
        <v>1</v>
      </c>
      <c r="O1521" t="b">
        <f t="shared" si="237"/>
        <v>0</v>
      </c>
      <c r="P1521" t="b">
        <f t="shared" si="238"/>
        <v>0</v>
      </c>
      <c r="Q1521" t="b">
        <f t="shared" si="239"/>
        <v>0</v>
      </c>
    </row>
    <row r="1522" spans="1:17" hidden="1">
      <c r="A1522" s="172">
        <v>50947</v>
      </c>
      <c r="B1522" t="b">
        <f t="shared" si="230"/>
        <v>0</v>
      </c>
      <c r="C1522" t="b">
        <f t="shared" si="231"/>
        <v>0</v>
      </c>
      <c r="D1522" t="b">
        <f t="shared" si="232"/>
        <v>0</v>
      </c>
      <c r="E1522" t="b">
        <f t="shared" si="233"/>
        <v>0</v>
      </c>
      <c r="F1522" t="b">
        <f t="shared" si="234"/>
        <v>0</v>
      </c>
      <c r="L1522" s="172">
        <v>50947</v>
      </c>
      <c r="M1522" t="b">
        <f t="shared" si="235"/>
        <v>0</v>
      </c>
      <c r="N1522" t="b">
        <f t="shared" si="236"/>
        <v>0</v>
      </c>
      <c r="O1522" t="b">
        <f t="shared" si="237"/>
        <v>1</v>
      </c>
      <c r="P1522" t="b">
        <f t="shared" si="238"/>
        <v>0</v>
      </c>
      <c r="Q1522" t="b">
        <f t="shared" si="239"/>
        <v>0</v>
      </c>
    </row>
    <row r="1523" spans="1:17" hidden="1">
      <c r="A1523" s="173">
        <v>50963</v>
      </c>
      <c r="B1523" t="b">
        <f t="shared" si="230"/>
        <v>0</v>
      </c>
      <c r="C1523" t="b">
        <f t="shared" si="231"/>
        <v>0</v>
      </c>
      <c r="D1523" t="b">
        <f t="shared" si="232"/>
        <v>0</v>
      </c>
      <c r="E1523" t="b">
        <f t="shared" si="233"/>
        <v>1</v>
      </c>
      <c r="F1523" t="b">
        <f t="shared" si="234"/>
        <v>0</v>
      </c>
      <c r="L1523" s="173">
        <v>50963</v>
      </c>
      <c r="M1523" t="b">
        <f t="shared" si="235"/>
        <v>0</v>
      </c>
      <c r="N1523" t="b">
        <f t="shared" si="236"/>
        <v>0</v>
      </c>
      <c r="O1523" t="b">
        <f t="shared" si="237"/>
        <v>0</v>
      </c>
      <c r="P1523" t="b">
        <f t="shared" si="238"/>
        <v>0</v>
      </c>
      <c r="Q1523" t="b">
        <f t="shared" si="239"/>
        <v>0</v>
      </c>
    </row>
    <row r="1524" spans="1:17" hidden="1">
      <c r="A1524" s="172">
        <v>51023</v>
      </c>
      <c r="B1524" t="b">
        <f t="shared" si="230"/>
        <v>0</v>
      </c>
      <c r="C1524" t="b">
        <f t="shared" si="231"/>
        <v>0</v>
      </c>
      <c r="D1524" t="b">
        <f t="shared" si="232"/>
        <v>0</v>
      </c>
      <c r="E1524" t="b">
        <f t="shared" si="233"/>
        <v>1</v>
      </c>
      <c r="F1524" t="b">
        <f t="shared" si="234"/>
        <v>0</v>
      </c>
      <c r="L1524" s="172">
        <v>51023</v>
      </c>
      <c r="M1524" t="b">
        <f t="shared" si="235"/>
        <v>0</v>
      </c>
      <c r="N1524" t="b">
        <f t="shared" si="236"/>
        <v>0</v>
      </c>
      <c r="O1524" t="b">
        <f t="shared" si="237"/>
        <v>0</v>
      </c>
      <c r="P1524" t="b">
        <f t="shared" si="238"/>
        <v>0</v>
      </c>
      <c r="Q1524" t="b">
        <f t="shared" si="239"/>
        <v>0</v>
      </c>
    </row>
    <row r="1525" spans="1:17" hidden="1">
      <c r="A1525" s="173">
        <v>51024</v>
      </c>
      <c r="B1525" t="b">
        <f t="shared" si="230"/>
        <v>0</v>
      </c>
      <c r="C1525" t="b">
        <f t="shared" si="231"/>
        <v>0</v>
      </c>
      <c r="D1525" t="b">
        <f t="shared" si="232"/>
        <v>0</v>
      </c>
      <c r="E1525" t="b">
        <f t="shared" si="233"/>
        <v>0</v>
      </c>
      <c r="F1525" t="b">
        <f t="shared" si="234"/>
        <v>1</v>
      </c>
      <c r="L1525" s="173">
        <v>51024</v>
      </c>
      <c r="M1525" t="b">
        <f t="shared" si="235"/>
        <v>0</v>
      </c>
      <c r="N1525" t="b">
        <f t="shared" si="236"/>
        <v>0</v>
      </c>
      <c r="O1525" t="b">
        <f t="shared" si="237"/>
        <v>0</v>
      </c>
      <c r="P1525" t="b">
        <f t="shared" si="238"/>
        <v>0</v>
      </c>
      <c r="Q1525" t="b">
        <f t="shared" si="239"/>
        <v>0</v>
      </c>
    </row>
    <row r="1526" spans="1:17" hidden="1">
      <c r="A1526" s="172">
        <v>51246</v>
      </c>
      <c r="B1526" t="b">
        <f t="shared" si="230"/>
        <v>0</v>
      </c>
      <c r="C1526" t="b">
        <f t="shared" si="231"/>
        <v>0</v>
      </c>
      <c r="D1526" t="b">
        <f t="shared" si="232"/>
        <v>0</v>
      </c>
      <c r="E1526" t="b">
        <f t="shared" si="233"/>
        <v>0</v>
      </c>
      <c r="F1526" t="b">
        <f t="shared" si="234"/>
        <v>0</v>
      </c>
      <c r="L1526" s="172">
        <v>51246</v>
      </c>
      <c r="M1526" t="b">
        <f t="shared" si="235"/>
        <v>0</v>
      </c>
      <c r="N1526" t="b">
        <f t="shared" si="236"/>
        <v>1</v>
      </c>
      <c r="O1526" t="b">
        <f t="shared" si="237"/>
        <v>0</v>
      </c>
      <c r="P1526" t="b">
        <f t="shared" si="238"/>
        <v>0</v>
      </c>
      <c r="Q1526" t="b">
        <f t="shared" si="239"/>
        <v>0</v>
      </c>
    </row>
    <row r="1527" spans="1:17" hidden="1">
      <c r="A1527" s="173">
        <v>51406</v>
      </c>
      <c r="B1527" t="b">
        <f t="shared" si="230"/>
        <v>0</v>
      </c>
      <c r="C1527" t="b">
        <f t="shared" si="231"/>
        <v>0</v>
      </c>
      <c r="D1527" t="b">
        <f t="shared" si="232"/>
        <v>0</v>
      </c>
      <c r="E1527" t="b">
        <f t="shared" si="233"/>
        <v>0</v>
      </c>
      <c r="F1527" t="b">
        <f t="shared" si="234"/>
        <v>0</v>
      </c>
      <c r="L1527" s="173">
        <v>51406</v>
      </c>
      <c r="M1527" t="b">
        <f t="shared" si="235"/>
        <v>0</v>
      </c>
      <c r="N1527" t="b">
        <f t="shared" si="236"/>
        <v>1</v>
      </c>
      <c r="O1527" t="b">
        <f t="shared" si="237"/>
        <v>0</v>
      </c>
      <c r="P1527" t="b">
        <f t="shared" si="238"/>
        <v>0</v>
      </c>
      <c r="Q1527" t="b">
        <f t="shared" si="239"/>
        <v>0</v>
      </c>
    </row>
    <row r="1528" spans="1:17" hidden="1">
      <c r="A1528" s="172">
        <v>51446</v>
      </c>
      <c r="B1528" t="b">
        <f t="shared" si="230"/>
        <v>0</v>
      </c>
      <c r="C1528" t="b">
        <f t="shared" si="231"/>
        <v>0</v>
      </c>
      <c r="D1528" t="b">
        <f t="shared" si="232"/>
        <v>0</v>
      </c>
      <c r="E1528" t="b">
        <f t="shared" si="233"/>
        <v>0</v>
      </c>
      <c r="F1528" t="b">
        <f t="shared" si="234"/>
        <v>0</v>
      </c>
      <c r="L1528" s="172">
        <v>51446</v>
      </c>
      <c r="M1528" t="b">
        <f t="shared" si="235"/>
        <v>0</v>
      </c>
      <c r="N1528" t="b">
        <f t="shared" si="236"/>
        <v>1</v>
      </c>
      <c r="O1528" t="b">
        <f t="shared" si="237"/>
        <v>0</v>
      </c>
      <c r="P1528" t="b">
        <f t="shared" si="238"/>
        <v>0</v>
      </c>
      <c r="Q1528" t="b">
        <f t="shared" si="239"/>
        <v>0</v>
      </c>
    </row>
    <row r="1529" spans="1:17" hidden="1">
      <c r="A1529" s="173">
        <v>51486</v>
      </c>
      <c r="B1529" t="b">
        <f t="shared" si="230"/>
        <v>0</v>
      </c>
      <c r="C1529" t="b">
        <f t="shared" si="231"/>
        <v>0</v>
      </c>
      <c r="D1529" t="b">
        <f t="shared" si="232"/>
        <v>0</v>
      </c>
      <c r="E1529" t="b">
        <f t="shared" si="233"/>
        <v>0</v>
      </c>
      <c r="F1529" t="b">
        <f t="shared" si="234"/>
        <v>0</v>
      </c>
      <c r="L1529" s="173">
        <v>51486</v>
      </c>
      <c r="M1529" t="b">
        <f t="shared" si="235"/>
        <v>0</v>
      </c>
      <c r="N1529" t="b">
        <f t="shared" si="236"/>
        <v>1</v>
      </c>
      <c r="O1529" t="b">
        <f t="shared" si="237"/>
        <v>0</v>
      </c>
      <c r="P1529" t="b">
        <f t="shared" si="238"/>
        <v>0</v>
      </c>
      <c r="Q1529" t="b">
        <f t="shared" si="239"/>
        <v>0</v>
      </c>
    </row>
    <row r="1530" spans="1:17" hidden="1">
      <c r="A1530" s="172">
        <v>51527</v>
      </c>
      <c r="B1530" t="b">
        <f t="shared" si="230"/>
        <v>0</v>
      </c>
      <c r="C1530" t="b">
        <f t="shared" si="231"/>
        <v>0</v>
      </c>
      <c r="D1530" t="b">
        <f t="shared" si="232"/>
        <v>0</v>
      </c>
      <c r="E1530" t="b">
        <f t="shared" si="233"/>
        <v>0</v>
      </c>
      <c r="F1530" t="b">
        <f t="shared" si="234"/>
        <v>0</v>
      </c>
      <c r="L1530" s="172">
        <v>51527</v>
      </c>
      <c r="M1530" t="b">
        <f t="shared" si="235"/>
        <v>0</v>
      </c>
      <c r="N1530" t="b">
        <f t="shared" si="236"/>
        <v>0</v>
      </c>
      <c r="O1530" t="b">
        <f t="shared" si="237"/>
        <v>1</v>
      </c>
      <c r="P1530" t="b">
        <f t="shared" si="238"/>
        <v>0</v>
      </c>
      <c r="Q1530" t="b">
        <f t="shared" si="239"/>
        <v>0</v>
      </c>
    </row>
    <row r="1531" spans="1:17" hidden="1">
      <c r="A1531" s="173">
        <v>51706</v>
      </c>
      <c r="B1531" t="b">
        <f t="shared" si="230"/>
        <v>0</v>
      </c>
      <c r="C1531" t="b">
        <f t="shared" si="231"/>
        <v>0</v>
      </c>
      <c r="D1531" t="b">
        <f t="shared" si="232"/>
        <v>0</v>
      </c>
      <c r="E1531" t="b">
        <f t="shared" si="233"/>
        <v>0</v>
      </c>
      <c r="F1531" t="b">
        <f t="shared" si="234"/>
        <v>0</v>
      </c>
      <c r="L1531" s="173">
        <v>51706</v>
      </c>
      <c r="M1531" t="b">
        <f t="shared" si="235"/>
        <v>0</v>
      </c>
      <c r="N1531" t="b">
        <f t="shared" si="236"/>
        <v>1</v>
      </c>
      <c r="O1531" t="b">
        <f t="shared" si="237"/>
        <v>0</v>
      </c>
      <c r="P1531" t="b">
        <f t="shared" si="238"/>
        <v>0</v>
      </c>
      <c r="Q1531" t="b">
        <f t="shared" si="239"/>
        <v>0</v>
      </c>
    </row>
    <row r="1532" spans="1:17" hidden="1">
      <c r="A1532" s="172">
        <v>51766</v>
      </c>
      <c r="B1532" t="b">
        <f t="shared" si="230"/>
        <v>0</v>
      </c>
      <c r="C1532" t="b">
        <f t="shared" si="231"/>
        <v>0</v>
      </c>
      <c r="D1532" t="b">
        <f t="shared" si="232"/>
        <v>0</v>
      </c>
      <c r="E1532" t="b">
        <f t="shared" si="233"/>
        <v>0</v>
      </c>
      <c r="F1532" t="b">
        <f t="shared" si="234"/>
        <v>0</v>
      </c>
      <c r="L1532" s="172">
        <v>51766</v>
      </c>
      <c r="M1532" t="b">
        <f t="shared" si="235"/>
        <v>0</v>
      </c>
      <c r="N1532" t="b">
        <f t="shared" si="236"/>
        <v>1</v>
      </c>
      <c r="O1532" t="b">
        <f t="shared" si="237"/>
        <v>0</v>
      </c>
      <c r="P1532" t="b">
        <f t="shared" si="238"/>
        <v>0</v>
      </c>
      <c r="Q1532" t="b">
        <f t="shared" si="239"/>
        <v>0</v>
      </c>
    </row>
    <row r="1533" spans="1:17" hidden="1">
      <c r="A1533" s="173">
        <v>51826</v>
      </c>
      <c r="B1533" t="b">
        <f t="shared" si="230"/>
        <v>0</v>
      </c>
      <c r="C1533" t="b">
        <f t="shared" si="231"/>
        <v>0</v>
      </c>
      <c r="D1533" t="b">
        <f t="shared" si="232"/>
        <v>0</v>
      </c>
      <c r="E1533" t="b">
        <f t="shared" si="233"/>
        <v>0</v>
      </c>
      <c r="F1533" t="b">
        <f t="shared" si="234"/>
        <v>0</v>
      </c>
      <c r="L1533" s="173">
        <v>51826</v>
      </c>
      <c r="M1533" t="b">
        <f t="shared" si="235"/>
        <v>0</v>
      </c>
      <c r="N1533" t="b">
        <f t="shared" si="236"/>
        <v>1</v>
      </c>
      <c r="O1533" t="b">
        <f t="shared" si="237"/>
        <v>0</v>
      </c>
      <c r="P1533" t="b">
        <f t="shared" si="238"/>
        <v>0</v>
      </c>
      <c r="Q1533" t="b">
        <f t="shared" si="239"/>
        <v>0</v>
      </c>
    </row>
    <row r="1534" spans="1:17" hidden="1">
      <c r="A1534" s="172">
        <v>51886</v>
      </c>
      <c r="B1534" t="b">
        <f t="shared" si="230"/>
        <v>0</v>
      </c>
      <c r="C1534" t="b">
        <f t="shared" si="231"/>
        <v>0</v>
      </c>
      <c r="D1534" t="b">
        <f t="shared" si="232"/>
        <v>0</v>
      </c>
      <c r="E1534" t="b">
        <f t="shared" si="233"/>
        <v>0</v>
      </c>
      <c r="F1534" t="b">
        <f t="shared" si="234"/>
        <v>0</v>
      </c>
      <c r="L1534" s="172">
        <v>51886</v>
      </c>
      <c r="M1534" t="b">
        <f t="shared" si="235"/>
        <v>0</v>
      </c>
      <c r="N1534" t="b">
        <f t="shared" si="236"/>
        <v>1</v>
      </c>
      <c r="O1534" t="b">
        <f t="shared" si="237"/>
        <v>0</v>
      </c>
      <c r="P1534" t="b">
        <f t="shared" si="238"/>
        <v>0</v>
      </c>
      <c r="Q1534" t="b">
        <f t="shared" si="239"/>
        <v>0</v>
      </c>
    </row>
    <row r="1535" spans="1:17" hidden="1">
      <c r="A1535" s="173">
        <v>51987</v>
      </c>
      <c r="B1535" t="b">
        <f t="shared" si="230"/>
        <v>0</v>
      </c>
      <c r="C1535" t="b">
        <f t="shared" si="231"/>
        <v>0</v>
      </c>
      <c r="D1535" t="b">
        <f t="shared" si="232"/>
        <v>0</v>
      </c>
      <c r="E1535" t="b">
        <f t="shared" si="233"/>
        <v>0</v>
      </c>
      <c r="F1535" t="b">
        <f t="shared" si="234"/>
        <v>0</v>
      </c>
      <c r="L1535" s="173">
        <v>51987</v>
      </c>
      <c r="M1535" t="b">
        <f t="shared" si="235"/>
        <v>0</v>
      </c>
      <c r="N1535" t="b">
        <f t="shared" si="236"/>
        <v>0</v>
      </c>
      <c r="O1535" t="b">
        <f t="shared" si="237"/>
        <v>1</v>
      </c>
      <c r="P1535" t="b">
        <f t="shared" si="238"/>
        <v>0</v>
      </c>
      <c r="Q1535" t="b">
        <f t="shared" si="239"/>
        <v>0</v>
      </c>
    </row>
    <row r="1536" spans="1:17" hidden="1">
      <c r="A1536" s="172">
        <v>52026</v>
      </c>
      <c r="B1536" t="b">
        <f t="shared" si="230"/>
        <v>0</v>
      </c>
      <c r="C1536" t="b">
        <f t="shared" si="231"/>
        <v>0</v>
      </c>
      <c r="D1536" t="b">
        <f t="shared" si="232"/>
        <v>0</v>
      </c>
      <c r="E1536" t="b">
        <f t="shared" si="233"/>
        <v>0</v>
      </c>
      <c r="F1536" t="b">
        <f t="shared" si="234"/>
        <v>0</v>
      </c>
      <c r="L1536" s="172">
        <v>52026</v>
      </c>
      <c r="M1536" t="b">
        <f t="shared" si="235"/>
        <v>0</v>
      </c>
      <c r="N1536" t="b">
        <f t="shared" si="236"/>
        <v>1</v>
      </c>
      <c r="O1536" t="b">
        <f t="shared" si="237"/>
        <v>0</v>
      </c>
      <c r="P1536" t="b">
        <f t="shared" si="238"/>
        <v>0</v>
      </c>
      <c r="Q1536" t="b">
        <f t="shared" si="239"/>
        <v>0</v>
      </c>
    </row>
    <row r="1537" spans="1:17" hidden="1">
      <c r="A1537" s="173">
        <v>52027</v>
      </c>
      <c r="B1537" t="b">
        <f t="shared" si="230"/>
        <v>0</v>
      </c>
      <c r="C1537" t="b">
        <f t="shared" si="231"/>
        <v>0</v>
      </c>
      <c r="D1537" t="b">
        <f t="shared" si="232"/>
        <v>0</v>
      </c>
      <c r="E1537" t="b">
        <f t="shared" si="233"/>
        <v>0</v>
      </c>
      <c r="F1537" t="b">
        <f t="shared" si="234"/>
        <v>0</v>
      </c>
      <c r="L1537" s="173">
        <v>52027</v>
      </c>
      <c r="M1537" t="b">
        <f t="shared" si="235"/>
        <v>0</v>
      </c>
      <c r="N1537" t="b">
        <f t="shared" si="236"/>
        <v>0</v>
      </c>
      <c r="O1537" t="b">
        <f t="shared" si="237"/>
        <v>1</v>
      </c>
      <c r="P1537" t="b">
        <f t="shared" si="238"/>
        <v>0</v>
      </c>
      <c r="Q1537" t="b">
        <f t="shared" si="239"/>
        <v>0</v>
      </c>
    </row>
    <row r="1538" spans="1:17" hidden="1">
      <c r="A1538" s="172">
        <v>52126</v>
      </c>
      <c r="B1538" t="b">
        <f t="shared" si="230"/>
        <v>0</v>
      </c>
      <c r="C1538" t="b">
        <f t="shared" si="231"/>
        <v>0</v>
      </c>
      <c r="D1538" t="b">
        <f t="shared" si="232"/>
        <v>0</v>
      </c>
      <c r="E1538" t="b">
        <f t="shared" si="233"/>
        <v>0</v>
      </c>
      <c r="F1538" t="b">
        <f t="shared" si="234"/>
        <v>0</v>
      </c>
      <c r="L1538" s="172">
        <v>52126</v>
      </c>
      <c r="M1538" t="b">
        <f t="shared" si="235"/>
        <v>0</v>
      </c>
      <c r="N1538" t="b">
        <f t="shared" si="236"/>
        <v>1</v>
      </c>
      <c r="O1538" t="b">
        <f t="shared" si="237"/>
        <v>0</v>
      </c>
      <c r="P1538" t="b">
        <f t="shared" si="238"/>
        <v>0</v>
      </c>
      <c r="Q1538" t="b">
        <f t="shared" si="239"/>
        <v>0</v>
      </c>
    </row>
    <row r="1539" spans="1:17" hidden="1">
      <c r="A1539" s="173">
        <v>52286</v>
      </c>
      <c r="B1539" t="b">
        <f t="shared" ref="B1539:B1602" si="240">+RIGHT(A1539,1)="0"</f>
        <v>0</v>
      </c>
      <c r="C1539" t="b">
        <f t="shared" ref="C1539:C1602" si="241">+RIGHT(A1539,1)="1"</f>
        <v>0</v>
      </c>
      <c r="D1539" t="b">
        <f t="shared" ref="D1539:D1602" si="242">+RIGHT(A1539,1)="2"</f>
        <v>0</v>
      </c>
      <c r="E1539" t="b">
        <f t="shared" ref="E1539:E1602" si="243">+RIGHT(A1539,1)="3"</f>
        <v>0</v>
      </c>
      <c r="F1539" t="b">
        <f t="shared" ref="F1539:F1602" si="244">+RIGHT(A1539,1)="4"</f>
        <v>0</v>
      </c>
      <c r="L1539" s="173">
        <v>52286</v>
      </c>
      <c r="M1539" t="b">
        <f t="shared" ref="M1539:M1602" si="245">+RIGHT(L1539,1)="5"</f>
        <v>0</v>
      </c>
      <c r="N1539" t="b">
        <f t="shared" ref="N1539:N1602" si="246">+RIGHT(L1539,1)="6"</f>
        <v>1</v>
      </c>
      <c r="O1539" t="b">
        <f t="shared" ref="O1539:O1602" si="247">+RIGHT(L1539,1)="7"</f>
        <v>0</v>
      </c>
      <c r="P1539" t="b">
        <f t="shared" ref="P1539:P1602" si="248">+RIGHT(L1539,1)="8"</f>
        <v>0</v>
      </c>
      <c r="Q1539" t="b">
        <f t="shared" ref="Q1539:Q1602" si="249">+RIGHT(L1539,1)="9"</f>
        <v>0</v>
      </c>
    </row>
    <row r="1540" spans="1:17" hidden="1">
      <c r="A1540" s="172">
        <v>52366</v>
      </c>
      <c r="B1540" t="b">
        <f t="shared" si="240"/>
        <v>0</v>
      </c>
      <c r="C1540" t="b">
        <f t="shared" si="241"/>
        <v>0</v>
      </c>
      <c r="D1540" t="b">
        <f t="shared" si="242"/>
        <v>0</v>
      </c>
      <c r="E1540" t="b">
        <f t="shared" si="243"/>
        <v>0</v>
      </c>
      <c r="F1540" t="b">
        <f t="shared" si="244"/>
        <v>0</v>
      </c>
      <c r="L1540" s="172">
        <v>52366</v>
      </c>
      <c r="M1540" t="b">
        <f t="shared" si="245"/>
        <v>0</v>
      </c>
      <c r="N1540" t="b">
        <f t="shared" si="246"/>
        <v>1</v>
      </c>
      <c r="O1540" t="b">
        <f t="shared" si="247"/>
        <v>0</v>
      </c>
      <c r="P1540" t="b">
        <f t="shared" si="248"/>
        <v>0</v>
      </c>
      <c r="Q1540" t="b">
        <f t="shared" si="249"/>
        <v>0</v>
      </c>
    </row>
    <row r="1541" spans="1:17" hidden="1">
      <c r="A1541" s="173">
        <v>52466</v>
      </c>
      <c r="B1541" t="b">
        <f t="shared" si="240"/>
        <v>0</v>
      </c>
      <c r="C1541" t="b">
        <f t="shared" si="241"/>
        <v>0</v>
      </c>
      <c r="D1541" t="b">
        <f t="shared" si="242"/>
        <v>0</v>
      </c>
      <c r="E1541" t="b">
        <f t="shared" si="243"/>
        <v>0</v>
      </c>
      <c r="F1541" t="b">
        <f t="shared" si="244"/>
        <v>0</v>
      </c>
      <c r="L1541" s="173">
        <v>52466</v>
      </c>
      <c r="M1541" t="b">
        <f t="shared" si="245"/>
        <v>0</v>
      </c>
      <c r="N1541" t="b">
        <f t="shared" si="246"/>
        <v>1</v>
      </c>
      <c r="O1541" t="b">
        <f t="shared" si="247"/>
        <v>0</v>
      </c>
      <c r="P1541" t="b">
        <f t="shared" si="248"/>
        <v>0</v>
      </c>
      <c r="Q1541" t="b">
        <f t="shared" si="249"/>
        <v>0</v>
      </c>
    </row>
    <row r="1542" spans="1:17" hidden="1">
      <c r="A1542" s="172">
        <v>52486</v>
      </c>
      <c r="B1542" t="b">
        <f t="shared" si="240"/>
        <v>0</v>
      </c>
      <c r="C1542" t="b">
        <f t="shared" si="241"/>
        <v>0</v>
      </c>
      <c r="D1542" t="b">
        <f t="shared" si="242"/>
        <v>0</v>
      </c>
      <c r="E1542" t="b">
        <f t="shared" si="243"/>
        <v>0</v>
      </c>
      <c r="F1542" t="b">
        <f t="shared" si="244"/>
        <v>0</v>
      </c>
      <c r="L1542" s="172">
        <v>52486</v>
      </c>
      <c r="M1542" t="b">
        <f t="shared" si="245"/>
        <v>0</v>
      </c>
      <c r="N1542" t="b">
        <f t="shared" si="246"/>
        <v>1</v>
      </c>
      <c r="O1542" t="b">
        <f t="shared" si="247"/>
        <v>0</v>
      </c>
      <c r="P1542" t="b">
        <f t="shared" si="248"/>
        <v>0</v>
      </c>
      <c r="Q1542" t="b">
        <f t="shared" si="249"/>
        <v>0</v>
      </c>
    </row>
    <row r="1543" spans="1:17" hidden="1">
      <c r="A1543" s="173">
        <v>52626</v>
      </c>
      <c r="B1543" t="b">
        <f t="shared" si="240"/>
        <v>0</v>
      </c>
      <c r="C1543" t="b">
        <f t="shared" si="241"/>
        <v>0</v>
      </c>
      <c r="D1543" t="b">
        <f t="shared" si="242"/>
        <v>0</v>
      </c>
      <c r="E1543" t="b">
        <f t="shared" si="243"/>
        <v>0</v>
      </c>
      <c r="F1543" t="b">
        <f t="shared" si="244"/>
        <v>0</v>
      </c>
      <c r="L1543" s="173">
        <v>52626</v>
      </c>
      <c r="M1543" t="b">
        <f t="shared" si="245"/>
        <v>0</v>
      </c>
      <c r="N1543" t="b">
        <f t="shared" si="246"/>
        <v>1</v>
      </c>
      <c r="O1543" t="b">
        <f t="shared" si="247"/>
        <v>0</v>
      </c>
      <c r="P1543" t="b">
        <f t="shared" si="248"/>
        <v>0</v>
      </c>
      <c r="Q1543" t="b">
        <f t="shared" si="249"/>
        <v>0</v>
      </c>
    </row>
    <row r="1544" spans="1:17" hidden="1">
      <c r="A1544" s="172">
        <v>52647</v>
      </c>
      <c r="B1544" t="b">
        <f t="shared" si="240"/>
        <v>0</v>
      </c>
      <c r="C1544" t="b">
        <f t="shared" si="241"/>
        <v>0</v>
      </c>
      <c r="D1544" t="b">
        <f t="shared" si="242"/>
        <v>0</v>
      </c>
      <c r="E1544" t="b">
        <f t="shared" si="243"/>
        <v>0</v>
      </c>
      <c r="F1544" t="b">
        <f t="shared" si="244"/>
        <v>0</v>
      </c>
      <c r="L1544" s="172">
        <v>52647</v>
      </c>
      <c r="M1544" t="b">
        <f t="shared" si="245"/>
        <v>0</v>
      </c>
      <c r="N1544" t="b">
        <f t="shared" si="246"/>
        <v>0</v>
      </c>
      <c r="O1544" t="b">
        <f t="shared" si="247"/>
        <v>1</v>
      </c>
      <c r="P1544" t="b">
        <f t="shared" si="248"/>
        <v>0</v>
      </c>
      <c r="Q1544" t="b">
        <f t="shared" si="249"/>
        <v>0</v>
      </c>
    </row>
    <row r="1545" spans="1:17">
      <c r="A1545" s="173">
        <v>52649</v>
      </c>
      <c r="B1545" t="b">
        <f t="shared" si="240"/>
        <v>0</v>
      </c>
      <c r="C1545" t="b">
        <f t="shared" si="241"/>
        <v>0</v>
      </c>
      <c r="D1545" t="b">
        <f t="shared" si="242"/>
        <v>0</v>
      </c>
      <c r="E1545" t="b">
        <f t="shared" si="243"/>
        <v>0</v>
      </c>
      <c r="F1545" t="b">
        <f t="shared" si="244"/>
        <v>0</v>
      </c>
      <c r="L1545" s="173">
        <v>52649</v>
      </c>
      <c r="M1545" t="b">
        <f t="shared" si="245"/>
        <v>0</v>
      </c>
      <c r="N1545" t="b">
        <f t="shared" si="246"/>
        <v>0</v>
      </c>
      <c r="O1545" t="b">
        <f t="shared" si="247"/>
        <v>0</v>
      </c>
      <c r="P1545" t="b">
        <f t="shared" si="248"/>
        <v>0</v>
      </c>
      <c r="Q1545" t="b">
        <f t="shared" si="249"/>
        <v>1</v>
      </c>
    </row>
    <row r="1546" spans="1:17" hidden="1">
      <c r="A1546" s="172">
        <v>52766</v>
      </c>
      <c r="B1546" t="b">
        <f t="shared" si="240"/>
        <v>0</v>
      </c>
      <c r="C1546" t="b">
        <f t="shared" si="241"/>
        <v>0</v>
      </c>
      <c r="D1546" t="b">
        <f t="shared" si="242"/>
        <v>0</v>
      </c>
      <c r="E1546" t="b">
        <f t="shared" si="243"/>
        <v>0</v>
      </c>
      <c r="F1546" t="b">
        <f t="shared" si="244"/>
        <v>0</v>
      </c>
      <c r="L1546" s="172">
        <v>52766</v>
      </c>
      <c r="M1546" t="b">
        <f t="shared" si="245"/>
        <v>0</v>
      </c>
      <c r="N1546" t="b">
        <f t="shared" si="246"/>
        <v>1</v>
      </c>
      <c r="O1546" t="b">
        <f t="shared" si="247"/>
        <v>0</v>
      </c>
      <c r="P1546" t="b">
        <f t="shared" si="248"/>
        <v>0</v>
      </c>
      <c r="Q1546" t="b">
        <f t="shared" si="249"/>
        <v>0</v>
      </c>
    </row>
    <row r="1547" spans="1:17" hidden="1">
      <c r="A1547" s="173">
        <v>52946</v>
      </c>
      <c r="B1547" t="b">
        <f t="shared" si="240"/>
        <v>0</v>
      </c>
      <c r="C1547" t="b">
        <f t="shared" si="241"/>
        <v>0</v>
      </c>
      <c r="D1547" t="b">
        <f t="shared" si="242"/>
        <v>0</v>
      </c>
      <c r="E1547" t="b">
        <f t="shared" si="243"/>
        <v>0</v>
      </c>
      <c r="F1547" t="b">
        <f t="shared" si="244"/>
        <v>0</v>
      </c>
      <c r="L1547" s="173">
        <v>52946</v>
      </c>
      <c r="M1547" t="b">
        <f t="shared" si="245"/>
        <v>0</v>
      </c>
      <c r="N1547" t="b">
        <f t="shared" si="246"/>
        <v>1</v>
      </c>
      <c r="O1547" t="b">
        <f t="shared" si="247"/>
        <v>0</v>
      </c>
      <c r="P1547" t="b">
        <f t="shared" si="248"/>
        <v>0</v>
      </c>
      <c r="Q1547" t="b">
        <f t="shared" si="249"/>
        <v>0</v>
      </c>
    </row>
    <row r="1548" spans="1:17" hidden="1">
      <c r="A1548" s="172">
        <v>53146</v>
      </c>
      <c r="B1548" t="b">
        <f t="shared" si="240"/>
        <v>0</v>
      </c>
      <c r="C1548" t="b">
        <f t="shared" si="241"/>
        <v>0</v>
      </c>
      <c r="D1548" t="b">
        <f t="shared" si="242"/>
        <v>0</v>
      </c>
      <c r="E1548" t="b">
        <f t="shared" si="243"/>
        <v>0</v>
      </c>
      <c r="F1548" t="b">
        <f t="shared" si="244"/>
        <v>0</v>
      </c>
      <c r="L1548" s="172">
        <v>53146</v>
      </c>
      <c r="M1548" t="b">
        <f t="shared" si="245"/>
        <v>0</v>
      </c>
      <c r="N1548" t="b">
        <f t="shared" si="246"/>
        <v>1</v>
      </c>
      <c r="O1548" t="b">
        <f t="shared" si="247"/>
        <v>0</v>
      </c>
      <c r="P1548" t="b">
        <f t="shared" si="248"/>
        <v>0</v>
      </c>
      <c r="Q1548" t="b">
        <f t="shared" si="249"/>
        <v>0</v>
      </c>
    </row>
    <row r="1549" spans="1:17" hidden="1">
      <c r="A1549" s="173">
        <v>53266</v>
      </c>
      <c r="B1549" t="b">
        <f t="shared" si="240"/>
        <v>0</v>
      </c>
      <c r="C1549" t="b">
        <f t="shared" si="241"/>
        <v>0</v>
      </c>
      <c r="D1549" t="b">
        <f t="shared" si="242"/>
        <v>0</v>
      </c>
      <c r="E1549" t="b">
        <f t="shared" si="243"/>
        <v>0</v>
      </c>
      <c r="F1549" t="b">
        <f t="shared" si="244"/>
        <v>0</v>
      </c>
      <c r="L1549" s="173">
        <v>53266</v>
      </c>
      <c r="M1549" t="b">
        <f t="shared" si="245"/>
        <v>0</v>
      </c>
      <c r="N1549" t="b">
        <f t="shared" si="246"/>
        <v>1</v>
      </c>
      <c r="O1549" t="b">
        <f t="shared" si="247"/>
        <v>0</v>
      </c>
      <c r="P1549" t="b">
        <f t="shared" si="248"/>
        <v>0</v>
      </c>
      <c r="Q1549" t="b">
        <f t="shared" si="249"/>
        <v>0</v>
      </c>
    </row>
    <row r="1550" spans="1:17" hidden="1">
      <c r="A1550" s="172">
        <v>53267</v>
      </c>
      <c r="B1550" t="b">
        <f t="shared" si="240"/>
        <v>0</v>
      </c>
      <c r="C1550" t="b">
        <f t="shared" si="241"/>
        <v>0</v>
      </c>
      <c r="D1550" t="b">
        <f t="shared" si="242"/>
        <v>0</v>
      </c>
      <c r="E1550" t="b">
        <f t="shared" si="243"/>
        <v>0</v>
      </c>
      <c r="F1550" t="b">
        <f t="shared" si="244"/>
        <v>0</v>
      </c>
      <c r="L1550" s="172">
        <v>53267</v>
      </c>
      <c r="M1550" t="b">
        <f t="shared" si="245"/>
        <v>0</v>
      </c>
      <c r="N1550" t="b">
        <f t="shared" si="246"/>
        <v>0</v>
      </c>
      <c r="O1550" t="b">
        <f t="shared" si="247"/>
        <v>1</v>
      </c>
      <c r="P1550" t="b">
        <f t="shared" si="248"/>
        <v>0</v>
      </c>
      <c r="Q1550" t="b">
        <f t="shared" si="249"/>
        <v>0</v>
      </c>
    </row>
    <row r="1551" spans="1:17" hidden="1">
      <c r="A1551" s="173">
        <v>53447</v>
      </c>
      <c r="B1551" t="b">
        <f t="shared" si="240"/>
        <v>0</v>
      </c>
      <c r="C1551" t="b">
        <f t="shared" si="241"/>
        <v>0</v>
      </c>
      <c r="D1551" t="b">
        <f t="shared" si="242"/>
        <v>0</v>
      </c>
      <c r="E1551" t="b">
        <f t="shared" si="243"/>
        <v>0</v>
      </c>
      <c r="F1551" t="b">
        <f t="shared" si="244"/>
        <v>0</v>
      </c>
      <c r="L1551" s="173">
        <v>53447</v>
      </c>
      <c r="M1551" t="b">
        <f t="shared" si="245"/>
        <v>0</v>
      </c>
      <c r="N1551" t="b">
        <f t="shared" si="246"/>
        <v>0</v>
      </c>
      <c r="O1551" t="b">
        <f t="shared" si="247"/>
        <v>1</v>
      </c>
      <c r="P1551" t="b">
        <f t="shared" si="248"/>
        <v>0</v>
      </c>
      <c r="Q1551" t="b">
        <f t="shared" si="249"/>
        <v>0</v>
      </c>
    </row>
    <row r="1552" spans="1:17" hidden="1">
      <c r="A1552" s="172">
        <v>53448</v>
      </c>
      <c r="B1552" t="b">
        <f t="shared" si="240"/>
        <v>0</v>
      </c>
      <c r="C1552" t="b">
        <f t="shared" si="241"/>
        <v>0</v>
      </c>
      <c r="D1552" t="b">
        <f t="shared" si="242"/>
        <v>0</v>
      </c>
      <c r="E1552" t="b">
        <f t="shared" si="243"/>
        <v>0</v>
      </c>
      <c r="F1552" t="b">
        <f t="shared" si="244"/>
        <v>0</v>
      </c>
      <c r="L1552" s="172">
        <v>53448</v>
      </c>
      <c r="M1552" t="b">
        <f t="shared" si="245"/>
        <v>0</v>
      </c>
      <c r="N1552" t="b">
        <f t="shared" si="246"/>
        <v>0</v>
      </c>
      <c r="O1552" t="b">
        <f t="shared" si="247"/>
        <v>0</v>
      </c>
      <c r="P1552" t="b">
        <f t="shared" si="248"/>
        <v>1</v>
      </c>
      <c r="Q1552" t="b">
        <f t="shared" si="249"/>
        <v>0</v>
      </c>
    </row>
    <row r="1553" spans="1:17" hidden="1">
      <c r="A1553" s="173">
        <v>53506</v>
      </c>
      <c r="B1553" t="b">
        <f t="shared" si="240"/>
        <v>0</v>
      </c>
      <c r="C1553" t="b">
        <f t="shared" si="241"/>
        <v>0</v>
      </c>
      <c r="D1553" t="b">
        <f t="shared" si="242"/>
        <v>0</v>
      </c>
      <c r="E1553" t="b">
        <f t="shared" si="243"/>
        <v>0</v>
      </c>
      <c r="F1553" t="b">
        <f t="shared" si="244"/>
        <v>0</v>
      </c>
      <c r="L1553" s="173">
        <v>53506</v>
      </c>
      <c r="M1553" t="b">
        <f t="shared" si="245"/>
        <v>0</v>
      </c>
      <c r="N1553" t="b">
        <f t="shared" si="246"/>
        <v>1</v>
      </c>
      <c r="O1553" t="b">
        <f t="shared" si="247"/>
        <v>0</v>
      </c>
      <c r="P1553" t="b">
        <f t="shared" si="248"/>
        <v>0</v>
      </c>
      <c r="Q1553" t="b">
        <f t="shared" si="249"/>
        <v>0</v>
      </c>
    </row>
    <row r="1554" spans="1:17" hidden="1">
      <c r="A1554" s="172">
        <v>53566</v>
      </c>
      <c r="B1554" t="b">
        <f t="shared" si="240"/>
        <v>0</v>
      </c>
      <c r="C1554" t="b">
        <f t="shared" si="241"/>
        <v>0</v>
      </c>
      <c r="D1554" t="b">
        <f t="shared" si="242"/>
        <v>0</v>
      </c>
      <c r="E1554" t="b">
        <f t="shared" si="243"/>
        <v>0</v>
      </c>
      <c r="F1554" t="b">
        <f t="shared" si="244"/>
        <v>0</v>
      </c>
      <c r="L1554" s="172">
        <v>53566</v>
      </c>
      <c r="M1554" t="b">
        <f t="shared" si="245"/>
        <v>0</v>
      </c>
      <c r="N1554" t="b">
        <f t="shared" si="246"/>
        <v>1</v>
      </c>
      <c r="O1554" t="b">
        <f t="shared" si="247"/>
        <v>0</v>
      </c>
      <c r="P1554" t="b">
        <f t="shared" si="248"/>
        <v>0</v>
      </c>
      <c r="Q1554" t="b">
        <f t="shared" si="249"/>
        <v>0</v>
      </c>
    </row>
    <row r="1555" spans="1:17" hidden="1">
      <c r="A1555" s="173">
        <v>53666</v>
      </c>
      <c r="B1555" t="b">
        <f t="shared" si="240"/>
        <v>0</v>
      </c>
      <c r="C1555" t="b">
        <f t="shared" si="241"/>
        <v>0</v>
      </c>
      <c r="D1555" t="b">
        <f t="shared" si="242"/>
        <v>0</v>
      </c>
      <c r="E1555" t="b">
        <f t="shared" si="243"/>
        <v>0</v>
      </c>
      <c r="F1555" t="b">
        <f t="shared" si="244"/>
        <v>0</v>
      </c>
      <c r="L1555" s="173">
        <v>53666</v>
      </c>
      <c r="M1555" t="b">
        <f t="shared" si="245"/>
        <v>0</v>
      </c>
      <c r="N1555" t="b">
        <f t="shared" si="246"/>
        <v>1</v>
      </c>
      <c r="O1555" t="b">
        <f t="shared" si="247"/>
        <v>0</v>
      </c>
      <c r="P1555" t="b">
        <f t="shared" si="248"/>
        <v>0</v>
      </c>
      <c r="Q1555" t="b">
        <f t="shared" si="249"/>
        <v>0</v>
      </c>
    </row>
    <row r="1556" spans="1:17" hidden="1">
      <c r="A1556" s="172">
        <v>53707</v>
      </c>
      <c r="B1556" t="b">
        <f t="shared" si="240"/>
        <v>0</v>
      </c>
      <c r="C1556" t="b">
        <f t="shared" si="241"/>
        <v>0</v>
      </c>
      <c r="D1556" t="b">
        <f t="shared" si="242"/>
        <v>0</v>
      </c>
      <c r="E1556" t="b">
        <f t="shared" si="243"/>
        <v>0</v>
      </c>
      <c r="F1556" t="b">
        <f t="shared" si="244"/>
        <v>0</v>
      </c>
      <c r="L1556" s="172">
        <v>53707</v>
      </c>
      <c r="M1556" t="b">
        <f t="shared" si="245"/>
        <v>0</v>
      </c>
      <c r="N1556" t="b">
        <f t="shared" si="246"/>
        <v>0</v>
      </c>
      <c r="O1556" t="b">
        <f t="shared" si="247"/>
        <v>1</v>
      </c>
      <c r="P1556" t="b">
        <f t="shared" si="248"/>
        <v>0</v>
      </c>
      <c r="Q1556" t="b">
        <f t="shared" si="249"/>
        <v>0</v>
      </c>
    </row>
    <row r="1557" spans="1:17" hidden="1">
      <c r="A1557" s="173">
        <v>53828</v>
      </c>
      <c r="B1557" t="b">
        <f t="shared" si="240"/>
        <v>0</v>
      </c>
      <c r="C1557" t="b">
        <f t="shared" si="241"/>
        <v>0</v>
      </c>
      <c r="D1557" t="b">
        <f t="shared" si="242"/>
        <v>0</v>
      </c>
      <c r="E1557" t="b">
        <f t="shared" si="243"/>
        <v>0</v>
      </c>
      <c r="F1557" t="b">
        <f t="shared" si="244"/>
        <v>0</v>
      </c>
      <c r="L1557" s="173">
        <v>53828</v>
      </c>
      <c r="M1557" t="b">
        <f t="shared" si="245"/>
        <v>0</v>
      </c>
      <c r="N1557" t="b">
        <f t="shared" si="246"/>
        <v>0</v>
      </c>
      <c r="O1557" t="b">
        <f t="shared" si="247"/>
        <v>0</v>
      </c>
      <c r="P1557" t="b">
        <f t="shared" si="248"/>
        <v>1</v>
      </c>
      <c r="Q1557" t="b">
        <f t="shared" si="249"/>
        <v>0</v>
      </c>
    </row>
    <row r="1558" spans="1:17" hidden="1">
      <c r="A1558" s="172">
        <v>53886</v>
      </c>
      <c r="B1558" t="b">
        <f t="shared" si="240"/>
        <v>0</v>
      </c>
      <c r="C1558" t="b">
        <f t="shared" si="241"/>
        <v>0</v>
      </c>
      <c r="D1558" t="b">
        <f t="shared" si="242"/>
        <v>0</v>
      </c>
      <c r="E1558" t="b">
        <f t="shared" si="243"/>
        <v>0</v>
      </c>
      <c r="F1558" t="b">
        <f t="shared" si="244"/>
        <v>0</v>
      </c>
      <c r="L1558" s="172">
        <v>53886</v>
      </c>
      <c r="M1558" t="b">
        <f t="shared" si="245"/>
        <v>0</v>
      </c>
      <c r="N1558" t="b">
        <f t="shared" si="246"/>
        <v>1</v>
      </c>
      <c r="O1558" t="b">
        <f t="shared" si="247"/>
        <v>0</v>
      </c>
      <c r="P1558" t="b">
        <f t="shared" si="248"/>
        <v>0</v>
      </c>
      <c r="Q1558" t="b">
        <f t="shared" si="249"/>
        <v>0</v>
      </c>
    </row>
    <row r="1559" spans="1:17" hidden="1">
      <c r="A1559" s="173">
        <v>54027</v>
      </c>
      <c r="B1559" t="b">
        <f t="shared" si="240"/>
        <v>0</v>
      </c>
      <c r="C1559" t="b">
        <f t="shared" si="241"/>
        <v>0</v>
      </c>
      <c r="D1559" t="b">
        <f t="shared" si="242"/>
        <v>0</v>
      </c>
      <c r="E1559" t="b">
        <f t="shared" si="243"/>
        <v>0</v>
      </c>
      <c r="F1559" t="b">
        <f t="shared" si="244"/>
        <v>0</v>
      </c>
      <c r="L1559" s="173">
        <v>54027</v>
      </c>
      <c r="M1559" t="b">
        <f t="shared" si="245"/>
        <v>0</v>
      </c>
      <c r="N1559" t="b">
        <f t="shared" si="246"/>
        <v>0</v>
      </c>
      <c r="O1559" t="b">
        <f t="shared" si="247"/>
        <v>1</v>
      </c>
      <c r="P1559" t="b">
        <f t="shared" si="248"/>
        <v>0</v>
      </c>
      <c r="Q1559" t="b">
        <f t="shared" si="249"/>
        <v>0</v>
      </c>
    </row>
    <row r="1560" spans="1:17" hidden="1">
      <c r="A1560" s="172">
        <v>54126</v>
      </c>
      <c r="B1560" t="b">
        <f t="shared" si="240"/>
        <v>0</v>
      </c>
      <c r="C1560" t="b">
        <f t="shared" si="241"/>
        <v>0</v>
      </c>
      <c r="D1560" t="b">
        <f t="shared" si="242"/>
        <v>0</v>
      </c>
      <c r="E1560" t="b">
        <f t="shared" si="243"/>
        <v>0</v>
      </c>
      <c r="F1560" t="b">
        <f t="shared" si="244"/>
        <v>0</v>
      </c>
      <c r="L1560" s="172">
        <v>54126</v>
      </c>
      <c r="M1560" t="b">
        <f t="shared" si="245"/>
        <v>0</v>
      </c>
      <c r="N1560" t="b">
        <f t="shared" si="246"/>
        <v>1</v>
      </c>
      <c r="O1560" t="b">
        <f t="shared" si="247"/>
        <v>0</v>
      </c>
      <c r="P1560" t="b">
        <f t="shared" si="248"/>
        <v>0</v>
      </c>
      <c r="Q1560" t="b">
        <f t="shared" si="249"/>
        <v>0</v>
      </c>
    </row>
    <row r="1561" spans="1:17" hidden="1">
      <c r="A1561" s="173">
        <v>54166</v>
      </c>
      <c r="B1561" t="b">
        <f t="shared" si="240"/>
        <v>0</v>
      </c>
      <c r="C1561" t="b">
        <f t="shared" si="241"/>
        <v>0</v>
      </c>
      <c r="D1561" t="b">
        <f t="shared" si="242"/>
        <v>0</v>
      </c>
      <c r="E1561" t="b">
        <f t="shared" si="243"/>
        <v>0</v>
      </c>
      <c r="F1561" t="b">
        <f t="shared" si="244"/>
        <v>0</v>
      </c>
      <c r="L1561" s="173">
        <v>54166</v>
      </c>
      <c r="M1561" t="b">
        <f t="shared" si="245"/>
        <v>0</v>
      </c>
      <c r="N1561" t="b">
        <f t="shared" si="246"/>
        <v>1</v>
      </c>
      <c r="O1561" t="b">
        <f t="shared" si="247"/>
        <v>0</v>
      </c>
      <c r="P1561" t="b">
        <f t="shared" si="248"/>
        <v>0</v>
      </c>
      <c r="Q1561" t="b">
        <f t="shared" si="249"/>
        <v>0</v>
      </c>
    </row>
    <row r="1562" spans="1:17" hidden="1">
      <c r="A1562" s="172">
        <v>54187</v>
      </c>
      <c r="B1562" t="b">
        <f t="shared" si="240"/>
        <v>0</v>
      </c>
      <c r="C1562" t="b">
        <f t="shared" si="241"/>
        <v>0</v>
      </c>
      <c r="D1562" t="b">
        <f t="shared" si="242"/>
        <v>0</v>
      </c>
      <c r="E1562" t="b">
        <f t="shared" si="243"/>
        <v>0</v>
      </c>
      <c r="F1562" t="b">
        <f t="shared" si="244"/>
        <v>0</v>
      </c>
      <c r="L1562" s="172">
        <v>54187</v>
      </c>
      <c r="M1562" t="b">
        <f t="shared" si="245"/>
        <v>0</v>
      </c>
      <c r="N1562" t="b">
        <f t="shared" si="246"/>
        <v>0</v>
      </c>
      <c r="O1562" t="b">
        <f t="shared" si="247"/>
        <v>1</v>
      </c>
      <c r="P1562" t="b">
        <f t="shared" si="248"/>
        <v>0</v>
      </c>
      <c r="Q1562" t="b">
        <f t="shared" si="249"/>
        <v>0</v>
      </c>
    </row>
    <row r="1563" spans="1:17">
      <c r="A1563" s="173">
        <v>54229</v>
      </c>
      <c r="B1563" t="b">
        <f t="shared" si="240"/>
        <v>0</v>
      </c>
      <c r="C1563" t="b">
        <f t="shared" si="241"/>
        <v>0</v>
      </c>
      <c r="D1563" t="b">
        <f t="shared" si="242"/>
        <v>0</v>
      </c>
      <c r="E1563" t="b">
        <f t="shared" si="243"/>
        <v>0</v>
      </c>
      <c r="F1563" t="b">
        <f t="shared" si="244"/>
        <v>0</v>
      </c>
      <c r="L1563" s="173">
        <v>54229</v>
      </c>
      <c r="M1563" t="b">
        <f t="shared" si="245"/>
        <v>0</v>
      </c>
      <c r="N1563" t="b">
        <f t="shared" si="246"/>
        <v>0</v>
      </c>
      <c r="O1563" t="b">
        <f t="shared" si="247"/>
        <v>0</v>
      </c>
      <c r="P1563" t="b">
        <f t="shared" si="248"/>
        <v>0</v>
      </c>
      <c r="Q1563" t="b">
        <f t="shared" si="249"/>
        <v>1</v>
      </c>
    </row>
    <row r="1564" spans="1:17" hidden="1">
      <c r="A1564" s="172">
        <v>54247</v>
      </c>
      <c r="B1564" t="b">
        <f t="shared" si="240"/>
        <v>0</v>
      </c>
      <c r="C1564" t="b">
        <f t="shared" si="241"/>
        <v>0</v>
      </c>
      <c r="D1564" t="b">
        <f t="shared" si="242"/>
        <v>0</v>
      </c>
      <c r="E1564" t="b">
        <f t="shared" si="243"/>
        <v>0</v>
      </c>
      <c r="F1564" t="b">
        <f t="shared" si="244"/>
        <v>0</v>
      </c>
      <c r="L1564" s="172">
        <v>54247</v>
      </c>
      <c r="M1564" t="b">
        <f t="shared" si="245"/>
        <v>0</v>
      </c>
      <c r="N1564" t="b">
        <f t="shared" si="246"/>
        <v>0</v>
      </c>
      <c r="O1564" t="b">
        <f t="shared" si="247"/>
        <v>1</v>
      </c>
      <c r="P1564" t="b">
        <f t="shared" si="248"/>
        <v>0</v>
      </c>
      <c r="Q1564" t="b">
        <f t="shared" si="249"/>
        <v>0</v>
      </c>
    </row>
    <row r="1565" spans="1:17" hidden="1">
      <c r="A1565" s="173">
        <v>54307</v>
      </c>
      <c r="B1565" t="b">
        <f t="shared" si="240"/>
        <v>0</v>
      </c>
      <c r="C1565" t="b">
        <f t="shared" si="241"/>
        <v>0</v>
      </c>
      <c r="D1565" t="b">
        <f t="shared" si="242"/>
        <v>0</v>
      </c>
      <c r="E1565" t="b">
        <f t="shared" si="243"/>
        <v>0</v>
      </c>
      <c r="F1565" t="b">
        <f t="shared" si="244"/>
        <v>0</v>
      </c>
      <c r="L1565" s="173">
        <v>54307</v>
      </c>
      <c r="M1565" t="b">
        <f t="shared" si="245"/>
        <v>0</v>
      </c>
      <c r="N1565" t="b">
        <f t="shared" si="246"/>
        <v>0</v>
      </c>
      <c r="O1565" t="b">
        <f t="shared" si="247"/>
        <v>1</v>
      </c>
      <c r="P1565" t="b">
        <f t="shared" si="248"/>
        <v>0</v>
      </c>
      <c r="Q1565" t="b">
        <f t="shared" si="249"/>
        <v>0</v>
      </c>
    </row>
    <row r="1566" spans="1:17" hidden="1">
      <c r="A1566" s="172">
        <v>54367</v>
      </c>
      <c r="B1566" t="b">
        <f t="shared" si="240"/>
        <v>0</v>
      </c>
      <c r="C1566" t="b">
        <f t="shared" si="241"/>
        <v>0</v>
      </c>
      <c r="D1566" t="b">
        <f t="shared" si="242"/>
        <v>0</v>
      </c>
      <c r="E1566" t="b">
        <f t="shared" si="243"/>
        <v>0</v>
      </c>
      <c r="F1566" t="b">
        <f t="shared" si="244"/>
        <v>0</v>
      </c>
      <c r="L1566" s="172">
        <v>54367</v>
      </c>
      <c r="M1566" t="b">
        <f t="shared" si="245"/>
        <v>0</v>
      </c>
      <c r="N1566" t="b">
        <f t="shared" si="246"/>
        <v>0</v>
      </c>
      <c r="O1566" t="b">
        <f t="shared" si="247"/>
        <v>1</v>
      </c>
      <c r="P1566" t="b">
        <f t="shared" si="248"/>
        <v>0</v>
      </c>
      <c r="Q1566" t="b">
        <f t="shared" si="249"/>
        <v>0</v>
      </c>
    </row>
    <row r="1567" spans="1:17" hidden="1">
      <c r="A1567" s="173">
        <v>54370</v>
      </c>
      <c r="B1567" t="b">
        <f t="shared" si="240"/>
        <v>1</v>
      </c>
      <c r="C1567" t="b">
        <f t="shared" si="241"/>
        <v>0</v>
      </c>
      <c r="D1567" t="b">
        <f t="shared" si="242"/>
        <v>0</v>
      </c>
      <c r="E1567" t="b">
        <f t="shared" si="243"/>
        <v>0</v>
      </c>
      <c r="F1567" t="b">
        <f t="shared" si="244"/>
        <v>0</v>
      </c>
      <c r="L1567" s="173">
        <v>54370</v>
      </c>
      <c r="M1567" t="b">
        <f t="shared" si="245"/>
        <v>0</v>
      </c>
      <c r="N1567" t="b">
        <f t="shared" si="246"/>
        <v>0</v>
      </c>
      <c r="O1567" t="b">
        <f t="shared" si="247"/>
        <v>0</v>
      </c>
      <c r="P1567" t="b">
        <f t="shared" si="248"/>
        <v>0</v>
      </c>
      <c r="Q1567" t="b">
        <f t="shared" si="249"/>
        <v>0</v>
      </c>
    </row>
    <row r="1568" spans="1:17" hidden="1">
      <c r="A1568" s="172">
        <v>54586</v>
      </c>
      <c r="B1568" t="b">
        <f t="shared" si="240"/>
        <v>0</v>
      </c>
      <c r="C1568" t="b">
        <f t="shared" si="241"/>
        <v>0</v>
      </c>
      <c r="D1568" t="b">
        <f t="shared" si="242"/>
        <v>0</v>
      </c>
      <c r="E1568" t="b">
        <f t="shared" si="243"/>
        <v>0</v>
      </c>
      <c r="F1568" t="b">
        <f t="shared" si="244"/>
        <v>0</v>
      </c>
      <c r="L1568" s="172">
        <v>54586</v>
      </c>
      <c r="M1568" t="b">
        <f t="shared" si="245"/>
        <v>0</v>
      </c>
      <c r="N1568" t="b">
        <f t="shared" si="246"/>
        <v>1</v>
      </c>
      <c r="O1568" t="b">
        <f t="shared" si="247"/>
        <v>0</v>
      </c>
      <c r="P1568" t="b">
        <f t="shared" si="248"/>
        <v>0</v>
      </c>
      <c r="Q1568" t="b">
        <f t="shared" si="249"/>
        <v>0</v>
      </c>
    </row>
    <row r="1569" spans="1:17" hidden="1">
      <c r="A1569" s="173">
        <v>54587</v>
      </c>
      <c r="B1569" t="b">
        <f t="shared" si="240"/>
        <v>0</v>
      </c>
      <c r="C1569" t="b">
        <f t="shared" si="241"/>
        <v>0</v>
      </c>
      <c r="D1569" t="b">
        <f t="shared" si="242"/>
        <v>0</v>
      </c>
      <c r="E1569" t="b">
        <f t="shared" si="243"/>
        <v>0</v>
      </c>
      <c r="F1569" t="b">
        <f t="shared" si="244"/>
        <v>0</v>
      </c>
      <c r="L1569" s="173">
        <v>54587</v>
      </c>
      <c r="M1569" t="b">
        <f t="shared" si="245"/>
        <v>0</v>
      </c>
      <c r="N1569" t="b">
        <f t="shared" si="246"/>
        <v>0</v>
      </c>
      <c r="O1569" t="b">
        <f t="shared" si="247"/>
        <v>1</v>
      </c>
      <c r="P1569" t="b">
        <f t="shared" si="248"/>
        <v>0</v>
      </c>
      <c r="Q1569" t="b">
        <f t="shared" si="249"/>
        <v>0</v>
      </c>
    </row>
    <row r="1570" spans="1:17" hidden="1">
      <c r="A1570" s="172">
        <v>54588</v>
      </c>
      <c r="B1570" t="b">
        <f t="shared" si="240"/>
        <v>0</v>
      </c>
      <c r="C1570" t="b">
        <f t="shared" si="241"/>
        <v>0</v>
      </c>
      <c r="D1570" t="b">
        <f t="shared" si="242"/>
        <v>0</v>
      </c>
      <c r="E1570" t="b">
        <f t="shared" si="243"/>
        <v>0</v>
      </c>
      <c r="F1570" t="b">
        <f t="shared" si="244"/>
        <v>0</v>
      </c>
      <c r="L1570" s="172">
        <v>54588</v>
      </c>
      <c r="M1570" t="b">
        <f t="shared" si="245"/>
        <v>0</v>
      </c>
      <c r="N1570" t="b">
        <f t="shared" si="246"/>
        <v>0</v>
      </c>
      <c r="O1570" t="b">
        <f t="shared" si="247"/>
        <v>0</v>
      </c>
      <c r="P1570" t="b">
        <f t="shared" si="248"/>
        <v>1</v>
      </c>
      <c r="Q1570" t="b">
        <f t="shared" si="249"/>
        <v>0</v>
      </c>
    </row>
    <row r="1571" spans="1:17" hidden="1">
      <c r="A1571" s="173">
        <v>54666</v>
      </c>
      <c r="B1571" t="b">
        <f t="shared" si="240"/>
        <v>0</v>
      </c>
      <c r="C1571" t="b">
        <f t="shared" si="241"/>
        <v>0</v>
      </c>
      <c r="D1571" t="b">
        <f t="shared" si="242"/>
        <v>0</v>
      </c>
      <c r="E1571" t="b">
        <f t="shared" si="243"/>
        <v>0</v>
      </c>
      <c r="F1571" t="b">
        <f t="shared" si="244"/>
        <v>0</v>
      </c>
      <c r="L1571" s="173">
        <v>54666</v>
      </c>
      <c r="M1571" t="b">
        <f t="shared" si="245"/>
        <v>0</v>
      </c>
      <c r="N1571" t="b">
        <f t="shared" si="246"/>
        <v>1</v>
      </c>
      <c r="O1571" t="b">
        <f t="shared" si="247"/>
        <v>0</v>
      </c>
      <c r="P1571" t="b">
        <f t="shared" si="248"/>
        <v>0</v>
      </c>
      <c r="Q1571" t="b">
        <f t="shared" si="249"/>
        <v>0</v>
      </c>
    </row>
    <row r="1572" spans="1:17" hidden="1">
      <c r="A1572" s="172">
        <v>54686</v>
      </c>
      <c r="B1572" t="b">
        <f t="shared" si="240"/>
        <v>0</v>
      </c>
      <c r="C1572" t="b">
        <f t="shared" si="241"/>
        <v>0</v>
      </c>
      <c r="D1572" t="b">
        <f t="shared" si="242"/>
        <v>0</v>
      </c>
      <c r="E1572" t="b">
        <f t="shared" si="243"/>
        <v>0</v>
      </c>
      <c r="F1572" t="b">
        <f t="shared" si="244"/>
        <v>0</v>
      </c>
      <c r="L1572" s="172">
        <v>54686</v>
      </c>
      <c r="M1572" t="b">
        <f t="shared" si="245"/>
        <v>0</v>
      </c>
      <c r="N1572" t="b">
        <f t="shared" si="246"/>
        <v>1</v>
      </c>
      <c r="O1572" t="b">
        <f t="shared" si="247"/>
        <v>0</v>
      </c>
      <c r="P1572" t="b">
        <f t="shared" si="248"/>
        <v>0</v>
      </c>
      <c r="Q1572" t="b">
        <f t="shared" si="249"/>
        <v>0</v>
      </c>
    </row>
    <row r="1573" spans="1:17" hidden="1">
      <c r="A1573" s="173">
        <v>54746</v>
      </c>
      <c r="B1573" t="b">
        <f t="shared" si="240"/>
        <v>0</v>
      </c>
      <c r="C1573" t="b">
        <f t="shared" si="241"/>
        <v>0</v>
      </c>
      <c r="D1573" t="b">
        <f t="shared" si="242"/>
        <v>0</v>
      </c>
      <c r="E1573" t="b">
        <f t="shared" si="243"/>
        <v>0</v>
      </c>
      <c r="F1573" t="b">
        <f t="shared" si="244"/>
        <v>0</v>
      </c>
      <c r="L1573" s="173">
        <v>54746</v>
      </c>
      <c r="M1573" t="b">
        <f t="shared" si="245"/>
        <v>0</v>
      </c>
      <c r="N1573" t="b">
        <f t="shared" si="246"/>
        <v>1</v>
      </c>
      <c r="O1573" t="b">
        <f t="shared" si="247"/>
        <v>0</v>
      </c>
      <c r="P1573" t="b">
        <f t="shared" si="248"/>
        <v>0</v>
      </c>
      <c r="Q1573" t="b">
        <f t="shared" si="249"/>
        <v>0</v>
      </c>
    </row>
    <row r="1574" spans="1:17" hidden="1">
      <c r="A1574" s="172">
        <v>54806</v>
      </c>
      <c r="B1574" t="b">
        <f t="shared" si="240"/>
        <v>0</v>
      </c>
      <c r="C1574" t="b">
        <f t="shared" si="241"/>
        <v>0</v>
      </c>
      <c r="D1574" t="b">
        <f t="shared" si="242"/>
        <v>0</v>
      </c>
      <c r="E1574" t="b">
        <f t="shared" si="243"/>
        <v>0</v>
      </c>
      <c r="F1574" t="b">
        <f t="shared" si="244"/>
        <v>0</v>
      </c>
      <c r="L1574" s="172">
        <v>54806</v>
      </c>
      <c r="M1574" t="b">
        <f t="shared" si="245"/>
        <v>0</v>
      </c>
      <c r="N1574" t="b">
        <f t="shared" si="246"/>
        <v>1</v>
      </c>
      <c r="O1574" t="b">
        <f t="shared" si="247"/>
        <v>0</v>
      </c>
      <c r="P1574" t="b">
        <f t="shared" si="248"/>
        <v>0</v>
      </c>
      <c r="Q1574" t="b">
        <f t="shared" si="249"/>
        <v>0</v>
      </c>
    </row>
    <row r="1575" spans="1:17" hidden="1">
      <c r="A1575" s="173">
        <v>54827</v>
      </c>
      <c r="B1575" t="b">
        <f t="shared" si="240"/>
        <v>0</v>
      </c>
      <c r="C1575" t="b">
        <f t="shared" si="241"/>
        <v>0</v>
      </c>
      <c r="D1575" t="b">
        <f t="shared" si="242"/>
        <v>0</v>
      </c>
      <c r="E1575" t="b">
        <f t="shared" si="243"/>
        <v>0</v>
      </c>
      <c r="F1575" t="b">
        <f t="shared" si="244"/>
        <v>0</v>
      </c>
      <c r="L1575" s="173">
        <v>54827</v>
      </c>
      <c r="M1575" t="b">
        <f t="shared" si="245"/>
        <v>0</v>
      </c>
      <c r="N1575" t="b">
        <f t="shared" si="246"/>
        <v>0</v>
      </c>
      <c r="O1575" t="b">
        <f t="shared" si="247"/>
        <v>1</v>
      </c>
      <c r="P1575" t="b">
        <f t="shared" si="248"/>
        <v>0</v>
      </c>
      <c r="Q1575" t="b">
        <f t="shared" si="249"/>
        <v>0</v>
      </c>
    </row>
    <row r="1576" spans="1:17" hidden="1">
      <c r="A1576" s="172">
        <v>54867</v>
      </c>
      <c r="B1576" t="b">
        <f t="shared" si="240"/>
        <v>0</v>
      </c>
      <c r="C1576" t="b">
        <f t="shared" si="241"/>
        <v>0</v>
      </c>
      <c r="D1576" t="b">
        <f t="shared" si="242"/>
        <v>0</v>
      </c>
      <c r="E1576" t="b">
        <f t="shared" si="243"/>
        <v>0</v>
      </c>
      <c r="F1576" t="b">
        <f t="shared" si="244"/>
        <v>0</v>
      </c>
      <c r="L1576" s="172">
        <v>54867</v>
      </c>
      <c r="M1576" t="b">
        <f t="shared" si="245"/>
        <v>0</v>
      </c>
      <c r="N1576" t="b">
        <f t="shared" si="246"/>
        <v>0</v>
      </c>
      <c r="O1576" t="b">
        <f t="shared" si="247"/>
        <v>1</v>
      </c>
      <c r="P1576" t="b">
        <f t="shared" si="248"/>
        <v>0</v>
      </c>
      <c r="Q1576" t="b">
        <f t="shared" si="249"/>
        <v>0</v>
      </c>
    </row>
    <row r="1577" spans="1:17" hidden="1">
      <c r="A1577" s="173">
        <v>54927</v>
      </c>
      <c r="B1577" t="b">
        <f t="shared" si="240"/>
        <v>0</v>
      </c>
      <c r="C1577" t="b">
        <f t="shared" si="241"/>
        <v>0</v>
      </c>
      <c r="D1577" t="b">
        <f t="shared" si="242"/>
        <v>0</v>
      </c>
      <c r="E1577" t="b">
        <f t="shared" si="243"/>
        <v>0</v>
      </c>
      <c r="F1577" t="b">
        <f t="shared" si="244"/>
        <v>0</v>
      </c>
      <c r="L1577" s="173">
        <v>54927</v>
      </c>
      <c r="M1577" t="b">
        <f t="shared" si="245"/>
        <v>0</v>
      </c>
      <c r="N1577" t="b">
        <f t="shared" si="246"/>
        <v>0</v>
      </c>
      <c r="O1577" t="b">
        <f t="shared" si="247"/>
        <v>1</v>
      </c>
      <c r="P1577" t="b">
        <f t="shared" si="248"/>
        <v>0</v>
      </c>
      <c r="Q1577" t="b">
        <f t="shared" si="249"/>
        <v>0</v>
      </c>
    </row>
    <row r="1578" spans="1:17" hidden="1">
      <c r="A1578" s="172">
        <v>54967</v>
      </c>
      <c r="B1578" t="b">
        <f t="shared" si="240"/>
        <v>0</v>
      </c>
      <c r="C1578" t="b">
        <f t="shared" si="241"/>
        <v>0</v>
      </c>
      <c r="D1578" t="b">
        <f t="shared" si="242"/>
        <v>0</v>
      </c>
      <c r="E1578" t="b">
        <f t="shared" si="243"/>
        <v>0</v>
      </c>
      <c r="F1578" t="b">
        <f t="shared" si="244"/>
        <v>0</v>
      </c>
      <c r="L1578" s="172">
        <v>54967</v>
      </c>
      <c r="M1578" t="b">
        <f t="shared" si="245"/>
        <v>0</v>
      </c>
      <c r="N1578" t="b">
        <f t="shared" si="246"/>
        <v>0</v>
      </c>
      <c r="O1578" t="b">
        <f t="shared" si="247"/>
        <v>1</v>
      </c>
      <c r="P1578" t="b">
        <f t="shared" si="248"/>
        <v>0</v>
      </c>
      <c r="Q1578" t="b">
        <f t="shared" si="249"/>
        <v>0</v>
      </c>
    </row>
    <row r="1579" spans="1:17" hidden="1">
      <c r="A1579" s="173">
        <v>55006</v>
      </c>
      <c r="B1579" t="b">
        <f t="shared" si="240"/>
        <v>0</v>
      </c>
      <c r="C1579" t="b">
        <f t="shared" si="241"/>
        <v>0</v>
      </c>
      <c r="D1579" t="b">
        <f t="shared" si="242"/>
        <v>0</v>
      </c>
      <c r="E1579" t="b">
        <f t="shared" si="243"/>
        <v>0</v>
      </c>
      <c r="F1579" t="b">
        <f t="shared" si="244"/>
        <v>0</v>
      </c>
      <c r="L1579" s="173">
        <v>55006</v>
      </c>
      <c r="M1579" t="b">
        <f t="shared" si="245"/>
        <v>0</v>
      </c>
      <c r="N1579" t="b">
        <f t="shared" si="246"/>
        <v>1</v>
      </c>
      <c r="O1579" t="b">
        <f t="shared" si="247"/>
        <v>0</v>
      </c>
      <c r="P1579" t="b">
        <f t="shared" si="248"/>
        <v>0</v>
      </c>
      <c r="Q1579" t="b">
        <f t="shared" si="249"/>
        <v>0</v>
      </c>
    </row>
    <row r="1580" spans="1:17" hidden="1">
      <c r="A1580" s="172">
        <v>55046</v>
      </c>
      <c r="B1580" t="b">
        <f t="shared" si="240"/>
        <v>0</v>
      </c>
      <c r="C1580" t="b">
        <f t="shared" si="241"/>
        <v>0</v>
      </c>
      <c r="D1580" t="b">
        <f t="shared" si="242"/>
        <v>0</v>
      </c>
      <c r="E1580" t="b">
        <f t="shared" si="243"/>
        <v>0</v>
      </c>
      <c r="F1580" t="b">
        <f t="shared" si="244"/>
        <v>0</v>
      </c>
      <c r="L1580" s="172">
        <v>55046</v>
      </c>
      <c r="M1580" t="b">
        <f t="shared" si="245"/>
        <v>0</v>
      </c>
      <c r="N1580" t="b">
        <f t="shared" si="246"/>
        <v>1</v>
      </c>
      <c r="O1580" t="b">
        <f t="shared" si="247"/>
        <v>0</v>
      </c>
      <c r="P1580" t="b">
        <f t="shared" si="248"/>
        <v>0</v>
      </c>
      <c r="Q1580" t="b">
        <f t="shared" si="249"/>
        <v>0</v>
      </c>
    </row>
    <row r="1581" spans="1:17" hidden="1">
      <c r="A1581" s="173">
        <v>55146</v>
      </c>
      <c r="B1581" t="b">
        <f t="shared" si="240"/>
        <v>0</v>
      </c>
      <c r="C1581" t="b">
        <f t="shared" si="241"/>
        <v>0</v>
      </c>
      <c r="D1581" t="b">
        <f t="shared" si="242"/>
        <v>0</v>
      </c>
      <c r="E1581" t="b">
        <f t="shared" si="243"/>
        <v>0</v>
      </c>
      <c r="F1581" t="b">
        <f t="shared" si="244"/>
        <v>0</v>
      </c>
      <c r="L1581" s="173">
        <v>55146</v>
      </c>
      <c r="M1581" t="b">
        <f t="shared" si="245"/>
        <v>0</v>
      </c>
      <c r="N1581" t="b">
        <f t="shared" si="246"/>
        <v>1</v>
      </c>
      <c r="O1581" t="b">
        <f t="shared" si="247"/>
        <v>0</v>
      </c>
      <c r="P1581" t="b">
        <f t="shared" si="248"/>
        <v>0</v>
      </c>
      <c r="Q1581" t="b">
        <f t="shared" si="249"/>
        <v>0</v>
      </c>
    </row>
    <row r="1582" spans="1:17" hidden="1">
      <c r="A1582" s="172">
        <v>55166</v>
      </c>
      <c r="B1582" t="b">
        <f t="shared" si="240"/>
        <v>0</v>
      </c>
      <c r="C1582" t="b">
        <f t="shared" si="241"/>
        <v>0</v>
      </c>
      <c r="D1582" t="b">
        <f t="shared" si="242"/>
        <v>0</v>
      </c>
      <c r="E1582" t="b">
        <f t="shared" si="243"/>
        <v>0</v>
      </c>
      <c r="F1582" t="b">
        <f t="shared" si="244"/>
        <v>0</v>
      </c>
      <c r="L1582" s="172">
        <v>55166</v>
      </c>
      <c r="M1582" t="b">
        <f t="shared" si="245"/>
        <v>0</v>
      </c>
      <c r="N1582" t="b">
        <f t="shared" si="246"/>
        <v>1</v>
      </c>
      <c r="O1582" t="b">
        <f t="shared" si="247"/>
        <v>0</v>
      </c>
      <c r="P1582" t="b">
        <f t="shared" si="248"/>
        <v>0</v>
      </c>
      <c r="Q1582" t="b">
        <f t="shared" si="249"/>
        <v>0</v>
      </c>
    </row>
    <row r="1583" spans="1:17" hidden="1">
      <c r="A1583" s="173">
        <v>55206</v>
      </c>
      <c r="B1583" t="b">
        <f t="shared" si="240"/>
        <v>0</v>
      </c>
      <c r="C1583" t="b">
        <f t="shared" si="241"/>
        <v>0</v>
      </c>
      <c r="D1583" t="b">
        <f t="shared" si="242"/>
        <v>0</v>
      </c>
      <c r="E1583" t="b">
        <f t="shared" si="243"/>
        <v>0</v>
      </c>
      <c r="F1583" t="b">
        <f t="shared" si="244"/>
        <v>0</v>
      </c>
      <c r="L1583" s="173">
        <v>55206</v>
      </c>
      <c r="M1583" t="b">
        <f t="shared" si="245"/>
        <v>0</v>
      </c>
      <c r="N1583" t="b">
        <f t="shared" si="246"/>
        <v>1</v>
      </c>
      <c r="O1583" t="b">
        <f t="shared" si="247"/>
        <v>0</v>
      </c>
      <c r="P1583" t="b">
        <f t="shared" si="248"/>
        <v>0</v>
      </c>
      <c r="Q1583" t="b">
        <f t="shared" si="249"/>
        <v>0</v>
      </c>
    </row>
    <row r="1584" spans="1:17" hidden="1">
      <c r="A1584" s="172">
        <v>55246</v>
      </c>
      <c r="B1584" t="b">
        <f t="shared" si="240"/>
        <v>0</v>
      </c>
      <c r="C1584" t="b">
        <f t="shared" si="241"/>
        <v>0</v>
      </c>
      <c r="D1584" t="b">
        <f t="shared" si="242"/>
        <v>0</v>
      </c>
      <c r="E1584" t="b">
        <f t="shared" si="243"/>
        <v>0</v>
      </c>
      <c r="F1584" t="b">
        <f t="shared" si="244"/>
        <v>0</v>
      </c>
      <c r="L1584" s="172">
        <v>55246</v>
      </c>
      <c r="M1584" t="b">
        <f t="shared" si="245"/>
        <v>0</v>
      </c>
      <c r="N1584" t="b">
        <f t="shared" si="246"/>
        <v>1</v>
      </c>
      <c r="O1584" t="b">
        <f t="shared" si="247"/>
        <v>0</v>
      </c>
      <c r="P1584" t="b">
        <f t="shared" si="248"/>
        <v>0</v>
      </c>
      <c r="Q1584" t="b">
        <f t="shared" si="249"/>
        <v>0</v>
      </c>
    </row>
    <row r="1585" spans="1:17" hidden="1">
      <c r="A1585" s="173">
        <v>55287</v>
      </c>
      <c r="B1585" t="b">
        <f t="shared" si="240"/>
        <v>0</v>
      </c>
      <c r="C1585" t="b">
        <f t="shared" si="241"/>
        <v>0</v>
      </c>
      <c r="D1585" t="b">
        <f t="shared" si="242"/>
        <v>0</v>
      </c>
      <c r="E1585" t="b">
        <f t="shared" si="243"/>
        <v>0</v>
      </c>
      <c r="F1585" t="b">
        <f t="shared" si="244"/>
        <v>0</v>
      </c>
      <c r="L1585" s="173">
        <v>55287</v>
      </c>
      <c r="M1585" t="b">
        <f t="shared" si="245"/>
        <v>0</v>
      </c>
      <c r="N1585" t="b">
        <f t="shared" si="246"/>
        <v>0</v>
      </c>
      <c r="O1585" t="b">
        <f t="shared" si="247"/>
        <v>1</v>
      </c>
      <c r="P1585" t="b">
        <f t="shared" si="248"/>
        <v>0</v>
      </c>
      <c r="Q1585" t="b">
        <f t="shared" si="249"/>
        <v>0</v>
      </c>
    </row>
    <row r="1586" spans="1:17" hidden="1">
      <c r="A1586" s="172">
        <v>55406</v>
      </c>
      <c r="B1586" t="b">
        <f t="shared" si="240"/>
        <v>0</v>
      </c>
      <c r="C1586" t="b">
        <f t="shared" si="241"/>
        <v>0</v>
      </c>
      <c r="D1586" t="b">
        <f t="shared" si="242"/>
        <v>0</v>
      </c>
      <c r="E1586" t="b">
        <f t="shared" si="243"/>
        <v>0</v>
      </c>
      <c r="F1586" t="b">
        <f t="shared" si="244"/>
        <v>0</v>
      </c>
      <c r="L1586" s="172">
        <v>55406</v>
      </c>
      <c r="M1586" t="b">
        <f t="shared" si="245"/>
        <v>0</v>
      </c>
      <c r="N1586" t="b">
        <f t="shared" si="246"/>
        <v>1</v>
      </c>
      <c r="O1586" t="b">
        <f t="shared" si="247"/>
        <v>0</v>
      </c>
      <c r="P1586" t="b">
        <f t="shared" si="248"/>
        <v>0</v>
      </c>
      <c r="Q1586" t="b">
        <f t="shared" si="249"/>
        <v>0</v>
      </c>
    </row>
    <row r="1587" spans="1:17" hidden="1">
      <c r="A1587" s="173">
        <v>55407</v>
      </c>
      <c r="B1587" t="b">
        <f t="shared" si="240"/>
        <v>0</v>
      </c>
      <c r="C1587" t="b">
        <f t="shared" si="241"/>
        <v>0</v>
      </c>
      <c r="D1587" t="b">
        <f t="shared" si="242"/>
        <v>0</v>
      </c>
      <c r="E1587" t="b">
        <f t="shared" si="243"/>
        <v>0</v>
      </c>
      <c r="F1587" t="b">
        <f t="shared" si="244"/>
        <v>0</v>
      </c>
      <c r="L1587" s="173">
        <v>55407</v>
      </c>
      <c r="M1587" t="b">
        <f t="shared" si="245"/>
        <v>0</v>
      </c>
      <c r="N1587" t="b">
        <f t="shared" si="246"/>
        <v>0</v>
      </c>
      <c r="O1587" t="b">
        <f t="shared" si="247"/>
        <v>1</v>
      </c>
      <c r="P1587" t="b">
        <f t="shared" si="248"/>
        <v>0</v>
      </c>
      <c r="Q1587" t="b">
        <f t="shared" si="249"/>
        <v>0</v>
      </c>
    </row>
    <row r="1588" spans="1:17" hidden="1">
      <c r="A1588" s="172">
        <v>55408</v>
      </c>
      <c r="B1588" t="b">
        <f t="shared" si="240"/>
        <v>0</v>
      </c>
      <c r="C1588" t="b">
        <f t="shared" si="241"/>
        <v>0</v>
      </c>
      <c r="D1588" t="b">
        <f t="shared" si="242"/>
        <v>0</v>
      </c>
      <c r="E1588" t="b">
        <f t="shared" si="243"/>
        <v>0</v>
      </c>
      <c r="F1588" t="b">
        <f t="shared" si="244"/>
        <v>0</v>
      </c>
      <c r="L1588" s="172">
        <v>55408</v>
      </c>
      <c r="M1588" t="b">
        <f t="shared" si="245"/>
        <v>0</v>
      </c>
      <c r="N1588" t="b">
        <f t="shared" si="246"/>
        <v>0</v>
      </c>
      <c r="O1588" t="b">
        <f t="shared" si="247"/>
        <v>0</v>
      </c>
      <c r="P1588" t="b">
        <f t="shared" si="248"/>
        <v>1</v>
      </c>
      <c r="Q1588" t="b">
        <f t="shared" si="249"/>
        <v>0</v>
      </c>
    </row>
    <row r="1589" spans="1:17" hidden="1">
      <c r="A1589" s="173">
        <v>55430</v>
      </c>
      <c r="B1589" t="b">
        <f t="shared" si="240"/>
        <v>1</v>
      </c>
      <c r="C1589" t="b">
        <f t="shared" si="241"/>
        <v>0</v>
      </c>
      <c r="D1589" t="b">
        <f t="shared" si="242"/>
        <v>0</v>
      </c>
      <c r="E1589" t="b">
        <f t="shared" si="243"/>
        <v>0</v>
      </c>
      <c r="F1589" t="b">
        <f t="shared" si="244"/>
        <v>0</v>
      </c>
      <c r="L1589" s="173">
        <v>55430</v>
      </c>
      <c r="M1589" t="b">
        <f t="shared" si="245"/>
        <v>0</v>
      </c>
      <c r="N1589" t="b">
        <f t="shared" si="246"/>
        <v>0</v>
      </c>
      <c r="O1589" t="b">
        <f t="shared" si="247"/>
        <v>0</v>
      </c>
      <c r="P1589" t="b">
        <f t="shared" si="248"/>
        <v>0</v>
      </c>
      <c r="Q1589" t="b">
        <f t="shared" si="249"/>
        <v>0</v>
      </c>
    </row>
    <row r="1590" spans="1:17" hidden="1">
      <c r="A1590" s="172">
        <v>55508</v>
      </c>
      <c r="B1590" t="b">
        <f t="shared" si="240"/>
        <v>0</v>
      </c>
      <c r="C1590" t="b">
        <f t="shared" si="241"/>
        <v>0</v>
      </c>
      <c r="D1590" t="b">
        <f t="shared" si="242"/>
        <v>0</v>
      </c>
      <c r="E1590" t="b">
        <f t="shared" si="243"/>
        <v>0</v>
      </c>
      <c r="F1590" t="b">
        <f t="shared" si="244"/>
        <v>0</v>
      </c>
      <c r="L1590" s="172">
        <v>55508</v>
      </c>
      <c r="M1590" t="b">
        <f t="shared" si="245"/>
        <v>0</v>
      </c>
      <c r="N1590" t="b">
        <f t="shared" si="246"/>
        <v>0</v>
      </c>
      <c r="O1590" t="b">
        <f t="shared" si="247"/>
        <v>0</v>
      </c>
      <c r="P1590" t="b">
        <f t="shared" si="248"/>
        <v>1</v>
      </c>
      <c r="Q1590" t="b">
        <f t="shared" si="249"/>
        <v>0</v>
      </c>
    </row>
    <row r="1591" spans="1:17" hidden="1">
      <c r="A1591" s="173">
        <v>55547</v>
      </c>
      <c r="B1591" t="b">
        <f t="shared" si="240"/>
        <v>0</v>
      </c>
      <c r="C1591" t="b">
        <f t="shared" si="241"/>
        <v>0</v>
      </c>
      <c r="D1591" t="b">
        <f t="shared" si="242"/>
        <v>0</v>
      </c>
      <c r="E1591" t="b">
        <f t="shared" si="243"/>
        <v>0</v>
      </c>
      <c r="F1591" t="b">
        <f t="shared" si="244"/>
        <v>0</v>
      </c>
      <c r="L1591" s="173">
        <v>55547</v>
      </c>
      <c r="M1591" t="b">
        <f t="shared" si="245"/>
        <v>0</v>
      </c>
      <c r="N1591" t="b">
        <f t="shared" si="246"/>
        <v>0</v>
      </c>
      <c r="O1591" t="b">
        <f t="shared" si="247"/>
        <v>1</v>
      </c>
      <c r="P1591" t="b">
        <f t="shared" si="248"/>
        <v>0</v>
      </c>
      <c r="Q1591" t="b">
        <f t="shared" si="249"/>
        <v>0</v>
      </c>
    </row>
    <row r="1592" spans="1:17" hidden="1">
      <c r="A1592" s="172">
        <v>55688</v>
      </c>
      <c r="B1592" t="b">
        <f t="shared" si="240"/>
        <v>0</v>
      </c>
      <c r="C1592" t="b">
        <f t="shared" si="241"/>
        <v>0</v>
      </c>
      <c r="D1592" t="b">
        <f t="shared" si="242"/>
        <v>0</v>
      </c>
      <c r="E1592" t="b">
        <f t="shared" si="243"/>
        <v>0</v>
      </c>
      <c r="F1592" t="b">
        <f t="shared" si="244"/>
        <v>0</v>
      </c>
      <c r="L1592" s="172">
        <v>55688</v>
      </c>
      <c r="M1592" t="b">
        <f t="shared" si="245"/>
        <v>0</v>
      </c>
      <c r="N1592" t="b">
        <f t="shared" si="246"/>
        <v>0</v>
      </c>
      <c r="O1592" t="b">
        <f t="shared" si="247"/>
        <v>0</v>
      </c>
      <c r="P1592" t="b">
        <f t="shared" si="248"/>
        <v>1</v>
      </c>
      <c r="Q1592" t="b">
        <f t="shared" si="249"/>
        <v>0</v>
      </c>
    </row>
    <row r="1593" spans="1:17" hidden="1">
      <c r="A1593" s="173">
        <v>55708</v>
      </c>
      <c r="B1593" t="b">
        <f t="shared" si="240"/>
        <v>0</v>
      </c>
      <c r="C1593" t="b">
        <f t="shared" si="241"/>
        <v>0</v>
      </c>
      <c r="D1593" t="b">
        <f t="shared" si="242"/>
        <v>0</v>
      </c>
      <c r="E1593" t="b">
        <f t="shared" si="243"/>
        <v>0</v>
      </c>
      <c r="F1593" t="b">
        <f t="shared" si="244"/>
        <v>0</v>
      </c>
      <c r="L1593" s="173">
        <v>55708</v>
      </c>
      <c r="M1593" t="b">
        <f t="shared" si="245"/>
        <v>0</v>
      </c>
      <c r="N1593" t="b">
        <f t="shared" si="246"/>
        <v>0</v>
      </c>
      <c r="O1593" t="b">
        <f t="shared" si="247"/>
        <v>0</v>
      </c>
      <c r="P1593" t="b">
        <f t="shared" si="248"/>
        <v>1</v>
      </c>
      <c r="Q1593" t="b">
        <f t="shared" si="249"/>
        <v>0</v>
      </c>
    </row>
    <row r="1594" spans="1:17">
      <c r="A1594" s="172">
        <v>55709</v>
      </c>
      <c r="B1594" t="b">
        <f t="shared" si="240"/>
        <v>0</v>
      </c>
      <c r="C1594" t="b">
        <f t="shared" si="241"/>
        <v>0</v>
      </c>
      <c r="D1594" t="b">
        <f t="shared" si="242"/>
        <v>0</v>
      </c>
      <c r="E1594" t="b">
        <f t="shared" si="243"/>
        <v>0</v>
      </c>
      <c r="F1594" t="b">
        <f t="shared" si="244"/>
        <v>0</v>
      </c>
      <c r="L1594" s="172">
        <v>55709</v>
      </c>
      <c r="M1594" t="b">
        <f t="shared" si="245"/>
        <v>0</v>
      </c>
      <c r="N1594" t="b">
        <f t="shared" si="246"/>
        <v>0</v>
      </c>
      <c r="O1594" t="b">
        <f t="shared" si="247"/>
        <v>0</v>
      </c>
      <c r="P1594" t="b">
        <f t="shared" si="248"/>
        <v>0</v>
      </c>
      <c r="Q1594" t="b">
        <f t="shared" si="249"/>
        <v>1</v>
      </c>
    </row>
    <row r="1595" spans="1:17" hidden="1">
      <c r="A1595" s="173">
        <v>55808</v>
      </c>
      <c r="B1595" t="b">
        <f t="shared" si="240"/>
        <v>0</v>
      </c>
      <c r="C1595" t="b">
        <f t="shared" si="241"/>
        <v>0</v>
      </c>
      <c r="D1595" t="b">
        <f t="shared" si="242"/>
        <v>0</v>
      </c>
      <c r="E1595" t="b">
        <f t="shared" si="243"/>
        <v>0</v>
      </c>
      <c r="F1595" t="b">
        <f t="shared" si="244"/>
        <v>0</v>
      </c>
      <c r="L1595" s="173">
        <v>55808</v>
      </c>
      <c r="M1595" t="b">
        <f t="shared" si="245"/>
        <v>0</v>
      </c>
      <c r="N1595" t="b">
        <f t="shared" si="246"/>
        <v>0</v>
      </c>
      <c r="O1595" t="b">
        <f t="shared" si="247"/>
        <v>0</v>
      </c>
      <c r="P1595" t="b">
        <f t="shared" si="248"/>
        <v>1</v>
      </c>
      <c r="Q1595" t="b">
        <f t="shared" si="249"/>
        <v>0</v>
      </c>
    </row>
    <row r="1596" spans="1:17" hidden="1">
      <c r="A1596" s="172">
        <v>55826</v>
      </c>
      <c r="B1596" t="b">
        <f t="shared" si="240"/>
        <v>0</v>
      </c>
      <c r="C1596" t="b">
        <f t="shared" si="241"/>
        <v>0</v>
      </c>
      <c r="D1596" t="b">
        <f t="shared" si="242"/>
        <v>0</v>
      </c>
      <c r="E1596" t="b">
        <f t="shared" si="243"/>
        <v>0</v>
      </c>
      <c r="F1596" t="b">
        <f t="shared" si="244"/>
        <v>0</v>
      </c>
      <c r="L1596" s="172">
        <v>55826</v>
      </c>
      <c r="M1596" t="b">
        <f t="shared" si="245"/>
        <v>0</v>
      </c>
      <c r="N1596" t="b">
        <f t="shared" si="246"/>
        <v>1</v>
      </c>
      <c r="O1596" t="b">
        <f t="shared" si="247"/>
        <v>0</v>
      </c>
      <c r="P1596" t="b">
        <f t="shared" si="248"/>
        <v>0</v>
      </c>
      <c r="Q1596" t="b">
        <f t="shared" si="249"/>
        <v>0</v>
      </c>
    </row>
    <row r="1597" spans="1:17" hidden="1">
      <c r="A1597" s="173">
        <v>55946</v>
      </c>
      <c r="B1597" t="b">
        <f t="shared" si="240"/>
        <v>0</v>
      </c>
      <c r="C1597" t="b">
        <f t="shared" si="241"/>
        <v>0</v>
      </c>
      <c r="D1597" t="b">
        <f t="shared" si="242"/>
        <v>0</v>
      </c>
      <c r="E1597" t="b">
        <f t="shared" si="243"/>
        <v>0</v>
      </c>
      <c r="F1597" t="b">
        <f t="shared" si="244"/>
        <v>0</v>
      </c>
      <c r="L1597" s="173">
        <v>55946</v>
      </c>
      <c r="M1597" t="b">
        <f t="shared" si="245"/>
        <v>0</v>
      </c>
      <c r="N1597" t="b">
        <f t="shared" si="246"/>
        <v>1</v>
      </c>
      <c r="O1597" t="b">
        <f t="shared" si="247"/>
        <v>0</v>
      </c>
      <c r="P1597" t="b">
        <f t="shared" si="248"/>
        <v>0</v>
      </c>
      <c r="Q1597" t="b">
        <f t="shared" si="249"/>
        <v>0</v>
      </c>
    </row>
    <row r="1598" spans="1:17" hidden="1">
      <c r="A1598" s="172">
        <v>55987</v>
      </c>
      <c r="B1598" t="b">
        <f t="shared" si="240"/>
        <v>0</v>
      </c>
      <c r="C1598" t="b">
        <f t="shared" si="241"/>
        <v>0</v>
      </c>
      <c r="D1598" t="b">
        <f t="shared" si="242"/>
        <v>0</v>
      </c>
      <c r="E1598" t="b">
        <f t="shared" si="243"/>
        <v>0</v>
      </c>
      <c r="F1598" t="b">
        <f t="shared" si="244"/>
        <v>0</v>
      </c>
      <c r="L1598" s="172">
        <v>55987</v>
      </c>
      <c r="M1598" t="b">
        <f t="shared" si="245"/>
        <v>0</v>
      </c>
      <c r="N1598" t="b">
        <f t="shared" si="246"/>
        <v>0</v>
      </c>
      <c r="O1598" t="b">
        <f t="shared" si="247"/>
        <v>1</v>
      </c>
      <c r="P1598" t="b">
        <f t="shared" si="248"/>
        <v>0</v>
      </c>
      <c r="Q1598" t="b">
        <f t="shared" si="249"/>
        <v>0</v>
      </c>
    </row>
    <row r="1599" spans="1:17" hidden="1">
      <c r="A1599" s="173">
        <v>56066</v>
      </c>
      <c r="B1599" t="b">
        <f t="shared" si="240"/>
        <v>0</v>
      </c>
      <c r="C1599" t="b">
        <f t="shared" si="241"/>
        <v>0</v>
      </c>
      <c r="D1599" t="b">
        <f t="shared" si="242"/>
        <v>0</v>
      </c>
      <c r="E1599" t="b">
        <f t="shared" si="243"/>
        <v>0</v>
      </c>
      <c r="F1599" t="b">
        <f t="shared" si="244"/>
        <v>0</v>
      </c>
      <c r="L1599" s="173">
        <v>56066</v>
      </c>
      <c r="M1599" t="b">
        <f t="shared" si="245"/>
        <v>0</v>
      </c>
      <c r="N1599" t="b">
        <f t="shared" si="246"/>
        <v>1</v>
      </c>
      <c r="O1599" t="b">
        <f t="shared" si="247"/>
        <v>0</v>
      </c>
      <c r="P1599" t="b">
        <f t="shared" si="248"/>
        <v>0</v>
      </c>
      <c r="Q1599" t="b">
        <f t="shared" si="249"/>
        <v>0</v>
      </c>
    </row>
    <row r="1600" spans="1:17" hidden="1">
      <c r="A1600" s="172">
        <v>56091</v>
      </c>
      <c r="B1600" t="b">
        <f t="shared" si="240"/>
        <v>0</v>
      </c>
      <c r="C1600" t="b">
        <f t="shared" si="241"/>
        <v>1</v>
      </c>
      <c r="D1600" t="b">
        <f t="shared" si="242"/>
        <v>0</v>
      </c>
      <c r="E1600" t="b">
        <f t="shared" si="243"/>
        <v>0</v>
      </c>
      <c r="F1600" t="b">
        <f t="shared" si="244"/>
        <v>0</v>
      </c>
      <c r="L1600" s="172">
        <v>56091</v>
      </c>
      <c r="M1600" t="b">
        <f t="shared" si="245"/>
        <v>0</v>
      </c>
      <c r="N1600" t="b">
        <f t="shared" si="246"/>
        <v>0</v>
      </c>
      <c r="O1600" t="b">
        <f t="shared" si="247"/>
        <v>0</v>
      </c>
      <c r="P1600" t="b">
        <f t="shared" si="248"/>
        <v>0</v>
      </c>
      <c r="Q1600" t="b">
        <f t="shared" si="249"/>
        <v>0</v>
      </c>
    </row>
    <row r="1601" spans="1:17" hidden="1">
      <c r="A1601" s="173">
        <v>56171</v>
      </c>
      <c r="B1601" t="b">
        <f t="shared" si="240"/>
        <v>0</v>
      </c>
      <c r="C1601" t="b">
        <f t="shared" si="241"/>
        <v>1</v>
      </c>
      <c r="D1601" t="b">
        <f t="shared" si="242"/>
        <v>0</v>
      </c>
      <c r="E1601" t="b">
        <f t="shared" si="243"/>
        <v>0</v>
      </c>
      <c r="F1601" t="b">
        <f t="shared" si="244"/>
        <v>0</v>
      </c>
      <c r="L1601" s="173">
        <v>56171</v>
      </c>
      <c r="M1601" t="b">
        <f t="shared" si="245"/>
        <v>0</v>
      </c>
      <c r="N1601" t="b">
        <f t="shared" si="246"/>
        <v>0</v>
      </c>
      <c r="O1601" t="b">
        <f t="shared" si="247"/>
        <v>0</v>
      </c>
      <c r="P1601" t="b">
        <f t="shared" si="248"/>
        <v>0</v>
      </c>
      <c r="Q1601" t="b">
        <f t="shared" si="249"/>
        <v>0</v>
      </c>
    </row>
    <row r="1602" spans="1:17" hidden="1">
      <c r="A1602" s="172">
        <v>56186</v>
      </c>
      <c r="B1602" t="b">
        <f t="shared" si="240"/>
        <v>0</v>
      </c>
      <c r="C1602" t="b">
        <f t="shared" si="241"/>
        <v>0</v>
      </c>
      <c r="D1602" t="b">
        <f t="shared" si="242"/>
        <v>0</v>
      </c>
      <c r="E1602" t="b">
        <f t="shared" si="243"/>
        <v>0</v>
      </c>
      <c r="F1602" t="b">
        <f t="shared" si="244"/>
        <v>0</v>
      </c>
      <c r="L1602" s="172">
        <v>56186</v>
      </c>
      <c r="M1602" t="b">
        <f t="shared" si="245"/>
        <v>0</v>
      </c>
      <c r="N1602" t="b">
        <f t="shared" si="246"/>
        <v>1</v>
      </c>
      <c r="O1602" t="b">
        <f t="shared" si="247"/>
        <v>0</v>
      </c>
      <c r="P1602" t="b">
        <f t="shared" si="248"/>
        <v>0</v>
      </c>
      <c r="Q1602" t="b">
        <f t="shared" si="249"/>
        <v>0</v>
      </c>
    </row>
    <row r="1603" spans="1:17" hidden="1">
      <c r="A1603" s="173">
        <v>56188</v>
      </c>
      <c r="B1603" t="b">
        <f t="shared" ref="B1603:B1666" si="250">+RIGHT(A1603,1)="0"</f>
        <v>0</v>
      </c>
      <c r="C1603" t="b">
        <f t="shared" ref="C1603:C1666" si="251">+RIGHT(A1603,1)="1"</f>
        <v>0</v>
      </c>
      <c r="D1603" t="b">
        <f t="shared" ref="D1603:D1666" si="252">+RIGHT(A1603,1)="2"</f>
        <v>0</v>
      </c>
      <c r="E1603" t="b">
        <f t="shared" ref="E1603:E1666" si="253">+RIGHT(A1603,1)="3"</f>
        <v>0</v>
      </c>
      <c r="F1603" t="b">
        <f t="shared" ref="F1603:F1666" si="254">+RIGHT(A1603,1)="4"</f>
        <v>0</v>
      </c>
      <c r="L1603" s="173">
        <v>56188</v>
      </c>
      <c r="M1603" t="b">
        <f t="shared" ref="M1603:M1666" si="255">+RIGHT(L1603,1)="5"</f>
        <v>0</v>
      </c>
      <c r="N1603" t="b">
        <f t="shared" ref="N1603:N1666" si="256">+RIGHT(L1603,1)="6"</f>
        <v>0</v>
      </c>
      <c r="O1603" t="b">
        <f t="shared" ref="O1603:O1666" si="257">+RIGHT(L1603,1)="7"</f>
        <v>0</v>
      </c>
      <c r="P1603" t="b">
        <f t="shared" ref="P1603:P1666" si="258">+RIGHT(L1603,1)="8"</f>
        <v>1</v>
      </c>
      <c r="Q1603" t="b">
        <f t="shared" ref="Q1603:Q1666" si="259">+RIGHT(L1603,1)="9"</f>
        <v>0</v>
      </c>
    </row>
    <row r="1604" spans="1:17" hidden="1">
      <c r="A1604" s="172">
        <v>56270</v>
      </c>
      <c r="B1604" t="b">
        <f t="shared" si="250"/>
        <v>1</v>
      </c>
      <c r="C1604" t="b">
        <f t="shared" si="251"/>
        <v>0</v>
      </c>
      <c r="D1604" t="b">
        <f t="shared" si="252"/>
        <v>0</v>
      </c>
      <c r="E1604" t="b">
        <f t="shared" si="253"/>
        <v>0</v>
      </c>
      <c r="F1604" t="b">
        <f t="shared" si="254"/>
        <v>0</v>
      </c>
      <c r="L1604" s="172">
        <v>56270</v>
      </c>
      <c r="M1604" t="b">
        <f t="shared" si="255"/>
        <v>0</v>
      </c>
      <c r="N1604" t="b">
        <f t="shared" si="256"/>
        <v>0</v>
      </c>
      <c r="O1604" t="b">
        <f t="shared" si="257"/>
        <v>0</v>
      </c>
      <c r="P1604" t="b">
        <f t="shared" si="258"/>
        <v>0</v>
      </c>
      <c r="Q1604" t="b">
        <f t="shared" si="259"/>
        <v>0</v>
      </c>
    </row>
    <row r="1605" spans="1:17" hidden="1">
      <c r="A1605" s="173">
        <v>56490</v>
      </c>
      <c r="B1605" t="b">
        <f t="shared" si="250"/>
        <v>1</v>
      </c>
      <c r="C1605" t="b">
        <f t="shared" si="251"/>
        <v>0</v>
      </c>
      <c r="D1605" t="b">
        <f t="shared" si="252"/>
        <v>0</v>
      </c>
      <c r="E1605" t="b">
        <f t="shared" si="253"/>
        <v>0</v>
      </c>
      <c r="F1605" t="b">
        <f t="shared" si="254"/>
        <v>0</v>
      </c>
      <c r="L1605" s="173">
        <v>56490</v>
      </c>
      <c r="M1605" t="b">
        <f t="shared" si="255"/>
        <v>0</v>
      </c>
      <c r="N1605" t="b">
        <f t="shared" si="256"/>
        <v>0</v>
      </c>
      <c r="O1605" t="b">
        <f t="shared" si="257"/>
        <v>0</v>
      </c>
      <c r="P1605" t="b">
        <f t="shared" si="258"/>
        <v>0</v>
      </c>
      <c r="Q1605" t="b">
        <f t="shared" si="259"/>
        <v>0</v>
      </c>
    </row>
    <row r="1606" spans="1:17" hidden="1">
      <c r="A1606" s="172">
        <v>56572</v>
      </c>
      <c r="B1606" t="b">
        <f t="shared" si="250"/>
        <v>0</v>
      </c>
      <c r="C1606" t="b">
        <f t="shared" si="251"/>
        <v>0</v>
      </c>
      <c r="D1606" t="b">
        <f t="shared" si="252"/>
        <v>1</v>
      </c>
      <c r="E1606" t="b">
        <f t="shared" si="253"/>
        <v>0</v>
      </c>
      <c r="F1606" t="b">
        <f t="shared" si="254"/>
        <v>0</v>
      </c>
      <c r="L1606" s="172">
        <v>56572</v>
      </c>
      <c r="M1606" t="b">
        <f t="shared" si="255"/>
        <v>0</v>
      </c>
      <c r="N1606" t="b">
        <f t="shared" si="256"/>
        <v>0</v>
      </c>
      <c r="O1606" t="b">
        <f t="shared" si="257"/>
        <v>0</v>
      </c>
      <c r="P1606" t="b">
        <f t="shared" si="258"/>
        <v>0</v>
      </c>
      <c r="Q1606" t="b">
        <f t="shared" si="259"/>
        <v>0</v>
      </c>
    </row>
    <row r="1607" spans="1:17" hidden="1">
      <c r="A1607" s="173">
        <v>56690</v>
      </c>
      <c r="B1607" t="b">
        <f t="shared" si="250"/>
        <v>1</v>
      </c>
      <c r="C1607" t="b">
        <f t="shared" si="251"/>
        <v>0</v>
      </c>
      <c r="D1607" t="b">
        <f t="shared" si="252"/>
        <v>0</v>
      </c>
      <c r="E1607" t="b">
        <f t="shared" si="253"/>
        <v>0</v>
      </c>
      <c r="F1607" t="b">
        <f t="shared" si="254"/>
        <v>0</v>
      </c>
      <c r="L1607" s="173">
        <v>56690</v>
      </c>
      <c r="M1607" t="b">
        <f t="shared" si="255"/>
        <v>0</v>
      </c>
      <c r="N1607" t="b">
        <f t="shared" si="256"/>
        <v>0</v>
      </c>
      <c r="O1607" t="b">
        <f t="shared" si="257"/>
        <v>0</v>
      </c>
      <c r="P1607" t="b">
        <f t="shared" si="258"/>
        <v>0</v>
      </c>
      <c r="Q1607" t="b">
        <f t="shared" si="259"/>
        <v>0</v>
      </c>
    </row>
    <row r="1608" spans="1:17" hidden="1">
      <c r="A1608" s="172">
        <v>56692</v>
      </c>
      <c r="B1608" t="b">
        <f t="shared" si="250"/>
        <v>0</v>
      </c>
      <c r="C1608" t="b">
        <f t="shared" si="251"/>
        <v>0</v>
      </c>
      <c r="D1608" t="b">
        <f t="shared" si="252"/>
        <v>1</v>
      </c>
      <c r="E1608" t="b">
        <f t="shared" si="253"/>
        <v>0</v>
      </c>
      <c r="F1608" t="b">
        <f t="shared" si="254"/>
        <v>0</v>
      </c>
      <c r="L1608" s="172">
        <v>56692</v>
      </c>
      <c r="M1608" t="b">
        <f t="shared" si="255"/>
        <v>0</v>
      </c>
      <c r="N1608" t="b">
        <f t="shared" si="256"/>
        <v>0</v>
      </c>
      <c r="O1608" t="b">
        <f t="shared" si="257"/>
        <v>0</v>
      </c>
      <c r="P1608" t="b">
        <f t="shared" si="258"/>
        <v>0</v>
      </c>
      <c r="Q1608" t="b">
        <f t="shared" si="259"/>
        <v>0</v>
      </c>
    </row>
    <row r="1609" spans="1:17" hidden="1">
      <c r="A1609" s="173">
        <v>56752</v>
      </c>
      <c r="B1609" t="b">
        <f t="shared" si="250"/>
        <v>0</v>
      </c>
      <c r="C1609" t="b">
        <f t="shared" si="251"/>
        <v>0</v>
      </c>
      <c r="D1609" t="b">
        <f t="shared" si="252"/>
        <v>1</v>
      </c>
      <c r="E1609" t="b">
        <f t="shared" si="253"/>
        <v>0</v>
      </c>
      <c r="F1609" t="b">
        <f t="shared" si="254"/>
        <v>0</v>
      </c>
      <c r="L1609" s="173">
        <v>56752</v>
      </c>
      <c r="M1609" t="b">
        <f t="shared" si="255"/>
        <v>0</v>
      </c>
      <c r="N1609" t="b">
        <f t="shared" si="256"/>
        <v>0</v>
      </c>
      <c r="O1609" t="b">
        <f t="shared" si="257"/>
        <v>0</v>
      </c>
      <c r="P1609" t="b">
        <f t="shared" si="258"/>
        <v>0</v>
      </c>
      <c r="Q1609" t="b">
        <f t="shared" si="259"/>
        <v>0</v>
      </c>
    </row>
    <row r="1610" spans="1:17" hidden="1">
      <c r="A1610" s="172">
        <v>56770</v>
      </c>
      <c r="B1610" t="b">
        <f t="shared" si="250"/>
        <v>1</v>
      </c>
      <c r="C1610" t="b">
        <f t="shared" si="251"/>
        <v>0</v>
      </c>
      <c r="D1610" t="b">
        <f t="shared" si="252"/>
        <v>0</v>
      </c>
      <c r="E1610" t="b">
        <f t="shared" si="253"/>
        <v>0</v>
      </c>
      <c r="F1610" t="b">
        <f t="shared" si="254"/>
        <v>0</v>
      </c>
      <c r="L1610" s="172">
        <v>56770</v>
      </c>
      <c r="M1610" t="b">
        <f t="shared" si="255"/>
        <v>0</v>
      </c>
      <c r="N1610" t="b">
        <f t="shared" si="256"/>
        <v>0</v>
      </c>
      <c r="O1610" t="b">
        <f t="shared" si="257"/>
        <v>0</v>
      </c>
      <c r="P1610" t="b">
        <f t="shared" si="258"/>
        <v>0</v>
      </c>
      <c r="Q1610" t="b">
        <f t="shared" si="259"/>
        <v>0</v>
      </c>
    </row>
    <row r="1611" spans="1:17" hidden="1">
      <c r="A1611" s="173">
        <v>56830</v>
      </c>
      <c r="B1611" t="b">
        <f t="shared" si="250"/>
        <v>1</v>
      </c>
      <c r="C1611" t="b">
        <f t="shared" si="251"/>
        <v>0</v>
      </c>
      <c r="D1611" t="b">
        <f t="shared" si="252"/>
        <v>0</v>
      </c>
      <c r="E1611" t="b">
        <f t="shared" si="253"/>
        <v>0</v>
      </c>
      <c r="F1611" t="b">
        <f t="shared" si="254"/>
        <v>0</v>
      </c>
      <c r="L1611" s="173">
        <v>56830</v>
      </c>
      <c r="M1611" t="b">
        <f t="shared" si="255"/>
        <v>0</v>
      </c>
      <c r="N1611" t="b">
        <f t="shared" si="256"/>
        <v>0</v>
      </c>
      <c r="O1611" t="b">
        <f t="shared" si="257"/>
        <v>0</v>
      </c>
      <c r="P1611" t="b">
        <f t="shared" si="258"/>
        <v>0</v>
      </c>
      <c r="Q1611" t="b">
        <f t="shared" si="259"/>
        <v>0</v>
      </c>
    </row>
    <row r="1612" spans="1:17" hidden="1">
      <c r="A1612" s="172">
        <v>56931</v>
      </c>
      <c r="B1612" t="b">
        <f t="shared" si="250"/>
        <v>0</v>
      </c>
      <c r="C1612" t="b">
        <f t="shared" si="251"/>
        <v>1</v>
      </c>
      <c r="D1612" t="b">
        <f t="shared" si="252"/>
        <v>0</v>
      </c>
      <c r="E1612" t="b">
        <f t="shared" si="253"/>
        <v>0</v>
      </c>
      <c r="F1612" t="b">
        <f t="shared" si="254"/>
        <v>0</v>
      </c>
      <c r="L1612" s="172">
        <v>56931</v>
      </c>
      <c r="M1612" t="b">
        <f t="shared" si="255"/>
        <v>0</v>
      </c>
      <c r="N1612" t="b">
        <f t="shared" si="256"/>
        <v>0</v>
      </c>
      <c r="O1612" t="b">
        <f t="shared" si="257"/>
        <v>0</v>
      </c>
      <c r="P1612" t="b">
        <f t="shared" si="258"/>
        <v>0</v>
      </c>
      <c r="Q1612" t="b">
        <f t="shared" si="259"/>
        <v>0</v>
      </c>
    </row>
    <row r="1613" spans="1:17" hidden="1">
      <c r="A1613" s="173">
        <v>56932</v>
      </c>
      <c r="B1613" t="b">
        <f t="shared" si="250"/>
        <v>0</v>
      </c>
      <c r="C1613" t="b">
        <f t="shared" si="251"/>
        <v>0</v>
      </c>
      <c r="D1613" t="b">
        <f t="shared" si="252"/>
        <v>1</v>
      </c>
      <c r="E1613" t="b">
        <f t="shared" si="253"/>
        <v>0</v>
      </c>
      <c r="F1613" t="b">
        <f t="shared" si="254"/>
        <v>0</v>
      </c>
      <c r="L1613" s="173">
        <v>56932</v>
      </c>
      <c r="M1613" t="b">
        <f t="shared" si="255"/>
        <v>0</v>
      </c>
      <c r="N1613" t="b">
        <f t="shared" si="256"/>
        <v>0</v>
      </c>
      <c r="O1613" t="b">
        <f t="shared" si="257"/>
        <v>0</v>
      </c>
      <c r="P1613" t="b">
        <f t="shared" si="258"/>
        <v>0</v>
      </c>
      <c r="Q1613" t="b">
        <f t="shared" si="259"/>
        <v>0</v>
      </c>
    </row>
    <row r="1614" spans="1:17" hidden="1">
      <c r="A1614" s="172">
        <v>57090</v>
      </c>
      <c r="B1614" t="b">
        <f t="shared" si="250"/>
        <v>1</v>
      </c>
      <c r="C1614" t="b">
        <f t="shared" si="251"/>
        <v>0</v>
      </c>
      <c r="D1614" t="b">
        <f t="shared" si="252"/>
        <v>0</v>
      </c>
      <c r="E1614" t="b">
        <f t="shared" si="253"/>
        <v>0</v>
      </c>
      <c r="F1614" t="b">
        <f t="shared" si="254"/>
        <v>0</v>
      </c>
      <c r="L1614" s="172">
        <v>57090</v>
      </c>
      <c r="M1614" t="b">
        <f t="shared" si="255"/>
        <v>0</v>
      </c>
      <c r="N1614" t="b">
        <f t="shared" si="256"/>
        <v>0</v>
      </c>
      <c r="O1614" t="b">
        <f t="shared" si="257"/>
        <v>0</v>
      </c>
      <c r="P1614" t="b">
        <f t="shared" si="258"/>
        <v>0</v>
      </c>
      <c r="Q1614" t="b">
        <f t="shared" si="259"/>
        <v>0</v>
      </c>
    </row>
    <row r="1615" spans="1:17" hidden="1">
      <c r="A1615" s="173">
        <v>57270</v>
      </c>
      <c r="B1615" t="b">
        <f t="shared" si="250"/>
        <v>1</v>
      </c>
      <c r="C1615" t="b">
        <f t="shared" si="251"/>
        <v>0</v>
      </c>
      <c r="D1615" t="b">
        <f t="shared" si="252"/>
        <v>0</v>
      </c>
      <c r="E1615" t="b">
        <f t="shared" si="253"/>
        <v>0</v>
      </c>
      <c r="F1615" t="b">
        <f t="shared" si="254"/>
        <v>0</v>
      </c>
      <c r="L1615" s="173">
        <v>57270</v>
      </c>
      <c r="M1615" t="b">
        <f t="shared" si="255"/>
        <v>0</v>
      </c>
      <c r="N1615" t="b">
        <f t="shared" si="256"/>
        <v>0</v>
      </c>
      <c r="O1615" t="b">
        <f t="shared" si="257"/>
        <v>0</v>
      </c>
      <c r="P1615" t="b">
        <f t="shared" si="258"/>
        <v>0</v>
      </c>
      <c r="Q1615" t="b">
        <f t="shared" si="259"/>
        <v>0</v>
      </c>
    </row>
    <row r="1616" spans="1:17" hidden="1">
      <c r="A1616" s="172">
        <v>57272</v>
      </c>
      <c r="B1616" t="b">
        <f t="shared" si="250"/>
        <v>0</v>
      </c>
      <c r="C1616" t="b">
        <f t="shared" si="251"/>
        <v>0</v>
      </c>
      <c r="D1616" t="b">
        <f t="shared" si="252"/>
        <v>1</v>
      </c>
      <c r="E1616" t="b">
        <f t="shared" si="253"/>
        <v>0</v>
      </c>
      <c r="F1616" t="b">
        <f t="shared" si="254"/>
        <v>0</v>
      </c>
      <c r="L1616" s="172">
        <v>57272</v>
      </c>
      <c r="M1616" t="b">
        <f t="shared" si="255"/>
        <v>0</v>
      </c>
      <c r="N1616" t="b">
        <f t="shared" si="256"/>
        <v>0</v>
      </c>
      <c r="O1616" t="b">
        <f t="shared" si="257"/>
        <v>0</v>
      </c>
      <c r="P1616" t="b">
        <f t="shared" si="258"/>
        <v>0</v>
      </c>
      <c r="Q1616" t="b">
        <f t="shared" si="259"/>
        <v>0</v>
      </c>
    </row>
    <row r="1617" spans="1:17" hidden="1">
      <c r="A1617" s="173">
        <v>57290</v>
      </c>
      <c r="B1617" t="b">
        <f t="shared" si="250"/>
        <v>1</v>
      </c>
      <c r="C1617" t="b">
        <f t="shared" si="251"/>
        <v>0</v>
      </c>
      <c r="D1617" t="b">
        <f t="shared" si="252"/>
        <v>0</v>
      </c>
      <c r="E1617" t="b">
        <f t="shared" si="253"/>
        <v>0</v>
      </c>
      <c r="F1617" t="b">
        <f t="shared" si="254"/>
        <v>0</v>
      </c>
      <c r="L1617" s="173">
        <v>57290</v>
      </c>
      <c r="M1617" t="b">
        <f t="shared" si="255"/>
        <v>0</v>
      </c>
      <c r="N1617" t="b">
        <f t="shared" si="256"/>
        <v>0</v>
      </c>
      <c r="O1617" t="b">
        <f t="shared" si="257"/>
        <v>0</v>
      </c>
      <c r="P1617" t="b">
        <f t="shared" si="258"/>
        <v>0</v>
      </c>
      <c r="Q1617" t="b">
        <f t="shared" si="259"/>
        <v>0</v>
      </c>
    </row>
    <row r="1618" spans="1:17" hidden="1">
      <c r="A1618" s="172">
        <v>57350</v>
      </c>
      <c r="B1618" t="b">
        <f t="shared" si="250"/>
        <v>1</v>
      </c>
      <c r="C1618" t="b">
        <f t="shared" si="251"/>
        <v>0</v>
      </c>
      <c r="D1618" t="b">
        <f t="shared" si="252"/>
        <v>0</v>
      </c>
      <c r="E1618" t="b">
        <f t="shared" si="253"/>
        <v>0</v>
      </c>
      <c r="F1618" t="b">
        <f t="shared" si="254"/>
        <v>0</v>
      </c>
      <c r="L1618" s="172">
        <v>57350</v>
      </c>
      <c r="M1618" t="b">
        <f t="shared" si="255"/>
        <v>0</v>
      </c>
      <c r="N1618" t="b">
        <f t="shared" si="256"/>
        <v>0</v>
      </c>
      <c r="O1618" t="b">
        <f t="shared" si="257"/>
        <v>0</v>
      </c>
      <c r="P1618" t="b">
        <f t="shared" si="258"/>
        <v>0</v>
      </c>
      <c r="Q1618" t="b">
        <f t="shared" si="259"/>
        <v>0</v>
      </c>
    </row>
    <row r="1619" spans="1:17" hidden="1">
      <c r="A1619" s="173">
        <v>57370</v>
      </c>
      <c r="B1619" t="b">
        <f t="shared" si="250"/>
        <v>1</v>
      </c>
      <c r="C1619" t="b">
        <f t="shared" si="251"/>
        <v>0</v>
      </c>
      <c r="D1619" t="b">
        <f t="shared" si="252"/>
        <v>0</v>
      </c>
      <c r="E1619" t="b">
        <f t="shared" si="253"/>
        <v>0</v>
      </c>
      <c r="F1619" t="b">
        <f t="shared" si="254"/>
        <v>0</v>
      </c>
      <c r="L1619" s="173">
        <v>57370</v>
      </c>
      <c r="M1619" t="b">
        <f t="shared" si="255"/>
        <v>0</v>
      </c>
      <c r="N1619" t="b">
        <f t="shared" si="256"/>
        <v>0</v>
      </c>
      <c r="O1619" t="b">
        <f t="shared" si="257"/>
        <v>0</v>
      </c>
      <c r="P1619" t="b">
        <f t="shared" si="258"/>
        <v>0</v>
      </c>
      <c r="Q1619" t="b">
        <f t="shared" si="259"/>
        <v>0</v>
      </c>
    </row>
    <row r="1620" spans="1:17" hidden="1">
      <c r="A1620" s="172">
        <v>57390</v>
      </c>
      <c r="B1620" t="b">
        <f t="shared" si="250"/>
        <v>1</v>
      </c>
      <c r="C1620" t="b">
        <f t="shared" si="251"/>
        <v>0</v>
      </c>
      <c r="D1620" t="b">
        <f t="shared" si="252"/>
        <v>0</v>
      </c>
      <c r="E1620" t="b">
        <f t="shared" si="253"/>
        <v>0</v>
      </c>
      <c r="F1620" t="b">
        <f t="shared" si="254"/>
        <v>0</v>
      </c>
      <c r="L1620" s="172">
        <v>57390</v>
      </c>
      <c r="M1620" t="b">
        <f t="shared" si="255"/>
        <v>0</v>
      </c>
      <c r="N1620" t="b">
        <f t="shared" si="256"/>
        <v>0</v>
      </c>
      <c r="O1620" t="b">
        <f t="shared" si="257"/>
        <v>0</v>
      </c>
      <c r="P1620" t="b">
        <f t="shared" si="258"/>
        <v>0</v>
      </c>
      <c r="Q1620" t="b">
        <f t="shared" si="259"/>
        <v>0</v>
      </c>
    </row>
    <row r="1621" spans="1:17" hidden="1">
      <c r="A1621" s="173">
        <v>57490</v>
      </c>
      <c r="B1621" t="b">
        <f t="shared" si="250"/>
        <v>1</v>
      </c>
      <c r="C1621" t="b">
        <f t="shared" si="251"/>
        <v>0</v>
      </c>
      <c r="D1621" t="b">
        <f t="shared" si="252"/>
        <v>0</v>
      </c>
      <c r="E1621" t="b">
        <f t="shared" si="253"/>
        <v>0</v>
      </c>
      <c r="F1621" t="b">
        <f t="shared" si="254"/>
        <v>0</v>
      </c>
      <c r="L1621" s="173">
        <v>57490</v>
      </c>
      <c r="M1621" t="b">
        <f t="shared" si="255"/>
        <v>0</v>
      </c>
      <c r="N1621" t="b">
        <f t="shared" si="256"/>
        <v>0</v>
      </c>
      <c r="O1621" t="b">
        <f t="shared" si="257"/>
        <v>0</v>
      </c>
      <c r="P1621" t="b">
        <f t="shared" si="258"/>
        <v>0</v>
      </c>
      <c r="Q1621" t="b">
        <f t="shared" si="259"/>
        <v>0</v>
      </c>
    </row>
    <row r="1622" spans="1:17" hidden="1">
      <c r="A1622" s="172">
        <v>57533</v>
      </c>
      <c r="B1622" t="b">
        <f t="shared" si="250"/>
        <v>0</v>
      </c>
      <c r="C1622" t="b">
        <f t="shared" si="251"/>
        <v>0</v>
      </c>
      <c r="D1622" t="b">
        <f t="shared" si="252"/>
        <v>0</v>
      </c>
      <c r="E1622" t="b">
        <f t="shared" si="253"/>
        <v>1</v>
      </c>
      <c r="F1622" t="b">
        <f t="shared" si="254"/>
        <v>0</v>
      </c>
      <c r="L1622" s="172">
        <v>57533</v>
      </c>
      <c r="M1622" t="b">
        <f t="shared" si="255"/>
        <v>0</v>
      </c>
      <c r="N1622" t="b">
        <f t="shared" si="256"/>
        <v>0</v>
      </c>
      <c r="O1622" t="b">
        <f t="shared" si="257"/>
        <v>0</v>
      </c>
      <c r="P1622" t="b">
        <f t="shared" si="258"/>
        <v>0</v>
      </c>
      <c r="Q1622" t="b">
        <f t="shared" si="259"/>
        <v>0</v>
      </c>
    </row>
    <row r="1623" spans="1:17" hidden="1">
      <c r="A1623" s="173">
        <v>57591</v>
      </c>
      <c r="B1623" t="b">
        <f t="shared" si="250"/>
        <v>0</v>
      </c>
      <c r="C1623" t="b">
        <f t="shared" si="251"/>
        <v>1</v>
      </c>
      <c r="D1623" t="b">
        <f t="shared" si="252"/>
        <v>0</v>
      </c>
      <c r="E1623" t="b">
        <f t="shared" si="253"/>
        <v>0</v>
      </c>
      <c r="F1623" t="b">
        <f t="shared" si="254"/>
        <v>0</v>
      </c>
      <c r="L1623" s="173">
        <v>57591</v>
      </c>
      <c r="M1623" t="b">
        <f t="shared" si="255"/>
        <v>0</v>
      </c>
      <c r="N1623" t="b">
        <f t="shared" si="256"/>
        <v>0</v>
      </c>
      <c r="O1623" t="b">
        <f t="shared" si="257"/>
        <v>0</v>
      </c>
      <c r="P1623" t="b">
        <f t="shared" si="258"/>
        <v>0</v>
      </c>
      <c r="Q1623" t="b">
        <f t="shared" si="259"/>
        <v>0</v>
      </c>
    </row>
    <row r="1624" spans="1:17" hidden="1">
      <c r="A1624" s="172">
        <v>57650</v>
      </c>
      <c r="B1624" t="b">
        <f t="shared" si="250"/>
        <v>1</v>
      </c>
      <c r="C1624" t="b">
        <f t="shared" si="251"/>
        <v>0</v>
      </c>
      <c r="D1624" t="b">
        <f t="shared" si="252"/>
        <v>0</v>
      </c>
      <c r="E1624" t="b">
        <f t="shared" si="253"/>
        <v>0</v>
      </c>
      <c r="F1624" t="b">
        <f t="shared" si="254"/>
        <v>0</v>
      </c>
      <c r="L1624" s="172">
        <v>57650</v>
      </c>
      <c r="M1624" t="b">
        <f t="shared" si="255"/>
        <v>0</v>
      </c>
      <c r="N1624" t="b">
        <f t="shared" si="256"/>
        <v>0</v>
      </c>
      <c r="O1624" t="b">
        <f t="shared" si="257"/>
        <v>0</v>
      </c>
      <c r="P1624" t="b">
        <f t="shared" si="258"/>
        <v>0</v>
      </c>
      <c r="Q1624" t="b">
        <f t="shared" si="259"/>
        <v>0</v>
      </c>
    </row>
    <row r="1625" spans="1:17" hidden="1">
      <c r="A1625" s="173">
        <v>57690</v>
      </c>
      <c r="B1625" t="b">
        <f t="shared" si="250"/>
        <v>1</v>
      </c>
      <c r="C1625" t="b">
        <f t="shared" si="251"/>
        <v>0</v>
      </c>
      <c r="D1625" t="b">
        <f t="shared" si="252"/>
        <v>0</v>
      </c>
      <c r="E1625" t="b">
        <f t="shared" si="253"/>
        <v>0</v>
      </c>
      <c r="F1625" t="b">
        <f t="shared" si="254"/>
        <v>0</v>
      </c>
      <c r="L1625" s="173">
        <v>57690</v>
      </c>
      <c r="M1625" t="b">
        <f t="shared" si="255"/>
        <v>0</v>
      </c>
      <c r="N1625" t="b">
        <f t="shared" si="256"/>
        <v>0</v>
      </c>
      <c r="O1625" t="b">
        <f t="shared" si="257"/>
        <v>0</v>
      </c>
      <c r="P1625" t="b">
        <f t="shared" si="258"/>
        <v>0</v>
      </c>
      <c r="Q1625" t="b">
        <f t="shared" si="259"/>
        <v>0</v>
      </c>
    </row>
    <row r="1626" spans="1:17" hidden="1">
      <c r="A1626" s="172">
        <v>57790</v>
      </c>
      <c r="B1626" t="b">
        <f t="shared" si="250"/>
        <v>1</v>
      </c>
      <c r="C1626" t="b">
        <f t="shared" si="251"/>
        <v>0</v>
      </c>
      <c r="D1626" t="b">
        <f t="shared" si="252"/>
        <v>0</v>
      </c>
      <c r="E1626" t="b">
        <f t="shared" si="253"/>
        <v>0</v>
      </c>
      <c r="F1626" t="b">
        <f t="shared" si="254"/>
        <v>0</v>
      </c>
      <c r="L1626" s="172">
        <v>57790</v>
      </c>
      <c r="M1626" t="b">
        <f t="shared" si="255"/>
        <v>0</v>
      </c>
      <c r="N1626" t="b">
        <f t="shared" si="256"/>
        <v>0</v>
      </c>
      <c r="O1626" t="b">
        <f t="shared" si="257"/>
        <v>0</v>
      </c>
      <c r="P1626" t="b">
        <f t="shared" si="258"/>
        <v>0</v>
      </c>
      <c r="Q1626" t="b">
        <f t="shared" si="259"/>
        <v>0</v>
      </c>
    </row>
    <row r="1627" spans="1:17" hidden="1">
      <c r="A1627" s="173">
        <v>57831</v>
      </c>
      <c r="B1627" t="b">
        <f t="shared" si="250"/>
        <v>0</v>
      </c>
      <c r="C1627" t="b">
        <f t="shared" si="251"/>
        <v>1</v>
      </c>
      <c r="D1627" t="b">
        <f t="shared" si="252"/>
        <v>0</v>
      </c>
      <c r="E1627" t="b">
        <f t="shared" si="253"/>
        <v>0</v>
      </c>
      <c r="F1627" t="b">
        <f t="shared" si="254"/>
        <v>0</v>
      </c>
      <c r="L1627" s="173">
        <v>57831</v>
      </c>
      <c r="M1627" t="b">
        <f t="shared" si="255"/>
        <v>0</v>
      </c>
      <c r="N1627" t="b">
        <f t="shared" si="256"/>
        <v>0</v>
      </c>
      <c r="O1627" t="b">
        <f t="shared" si="257"/>
        <v>0</v>
      </c>
      <c r="P1627" t="b">
        <f t="shared" si="258"/>
        <v>0</v>
      </c>
      <c r="Q1627" t="b">
        <f t="shared" si="259"/>
        <v>0</v>
      </c>
    </row>
    <row r="1628" spans="1:17" hidden="1">
      <c r="A1628" s="172">
        <v>57971</v>
      </c>
      <c r="B1628" t="b">
        <f t="shared" si="250"/>
        <v>0</v>
      </c>
      <c r="C1628" t="b">
        <f t="shared" si="251"/>
        <v>1</v>
      </c>
      <c r="D1628" t="b">
        <f t="shared" si="252"/>
        <v>0</v>
      </c>
      <c r="E1628" t="b">
        <f t="shared" si="253"/>
        <v>0</v>
      </c>
      <c r="F1628" t="b">
        <f t="shared" si="254"/>
        <v>0</v>
      </c>
      <c r="L1628" s="172">
        <v>57971</v>
      </c>
      <c r="M1628" t="b">
        <f t="shared" si="255"/>
        <v>0</v>
      </c>
      <c r="N1628" t="b">
        <f t="shared" si="256"/>
        <v>0</v>
      </c>
      <c r="O1628" t="b">
        <f t="shared" si="257"/>
        <v>0</v>
      </c>
      <c r="P1628" t="b">
        <f t="shared" si="258"/>
        <v>0</v>
      </c>
      <c r="Q1628" t="b">
        <f t="shared" si="259"/>
        <v>0</v>
      </c>
    </row>
    <row r="1629" spans="1:17" hidden="1">
      <c r="A1629" s="173">
        <v>58091</v>
      </c>
      <c r="B1629" t="b">
        <f t="shared" si="250"/>
        <v>0</v>
      </c>
      <c r="C1629" t="b">
        <f t="shared" si="251"/>
        <v>1</v>
      </c>
      <c r="D1629" t="b">
        <f t="shared" si="252"/>
        <v>0</v>
      </c>
      <c r="E1629" t="b">
        <f t="shared" si="253"/>
        <v>0</v>
      </c>
      <c r="F1629" t="b">
        <f t="shared" si="254"/>
        <v>0</v>
      </c>
      <c r="L1629" s="173">
        <v>58091</v>
      </c>
      <c r="M1629" t="b">
        <f t="shared" si="255"/>
        <v>0</v>
      </c>
      <c r="N1629" t="b">
        <f t="shared" si="256"/>
        <v>0</v>
      </c>
      <c r="O1629" t="b">
        <f t="shared" si="257"/>
        <v>0</v>
      </c>
      <c r="P1629" t="b">
        <f t="shared" si="258"/>
        <v>0</v>
      </c>
      <c r="Q1629" t="b">
        <f t="shared" si="259"/>
        <v>0</v>
      </c>
    </row>
    <row r="1630" spans="1:17" hidden="1">
      <c r="A1630" s="172">
        <v>58092</v>
      </c>
      <c r="B1630" t="b">
        <f t="shared" si="250"/>
        <v>0</v>
      </c>
      <c r="C1630" t="b">
        <f t="shared" si="251"/>
        <v>0</v>
      </c>
      <c r="D1630" t="b">
        <f t="shared" si="252"/>
        <v>1</v>
      </c>
      <c r="E1630" t="b">
        <f t="shared" si="253"/>
        <v>0</v>
      </c>
      <c r="F1630" t="b">
        <f t="shared" si="254"/>
        <v>0</v>
      </c>
      <c r="L1630" s="172">
        <v>58092</v>
      </c>
      <c r="M1630" t="b">
        <f t="shared" si="255"/>
        <v>0</v>
      </c>
      <c r="N1630" t="b">
        <f t="shared" si="256"/>
        <v>0</v>
      </c>
      <c r="O1630" t="b">
        <f t="shared" si="257"/>
        <v>0</v>
      </c>
      <c r="P1630" t="b">
        <f t="shared" si="258"/>
        <v>0</v>
      </c>
      <c r="Q1630" t="b">
        <f t="shared" si="259"/>
        <v>0</v>
      </c>
    </row>
    <row r="1631" spans="1:17" hidden="1">
      <c r="A1631" s="173">
        <v>58110</v>
      </c>
      <c r="B1631" t="b">
        <f t="shared" si="250"/>
        <v>1</v>
      </c>
      <c r="C1631" t="b">
        <f t="shared" si="251"/>
        <v>0</v>
      </c>
      <c r="D1631" t="b">
        <f t="shared" si="252"/>
        <v>0</v>
      </c>
      <c r="E1631" t="b">
        <f t="shared" si="253"/>
        <v>0</v>
      </c>
      <c r="F1631" t="b">
        <f t="shared" si="254"/>
        <v>0</v>
      </c>
      <c r="L1631" s="173">
        <v>58110</v>
      </c>
      <c r="M1631" t="b">
        <f t="shared" si="255"/>
        <v>0</v>
      </c>
      <c r="N1631" t="b">
        <f t="shared" si="256"/>
        <v>0</v>
      </c>
      <c r="O1631" t="b">
        <f t="shared" si="257"/>
        <v>0</v>
      </c>
      <c r="P1631" t="b">
        <f t="shared" si="258"/>
        <v>0</v>
      </c>
      <c r="Q1631" t="b">
        <f t="shared" si="259"/>
        <v>0</v>
      </c>
    </row>
    <row r="1632" spans="1:17" hidden="1">
      <c r="A1632" s="172">
        <v>58113</v>
      </c>
      <c r="B1632" t="b">
        <f t="shared" si="250"/>
        <v>0</v>
      </c>
      <c r="C1632" t="b">
        <f t="shared" si="251"/>
        <v>0</v>
      </c>
      <c r="D1632" t="b">
        <f t="shared" si="252"/>
        <v>0</v>
      </c>
      <c r="E1632" t="b">
        <f t="shared" si="253"/>
        <v>1</v>
      </c>
      <c r="F1632" t="b">
        <f t="shared" si="254"/>
        <v>0</v>
      </c>
      <c r="L1632" s="172">
        <v>58113</v>
      </c>
      <c r="M1632" t="b">
        <f t="shared" si="255"/>
        <v>0</v>
      </c>
      <c r="N1632" t="b">
        <f t="shared" si="256"/>
        <v>0</v>
      </c>
      <c r="O1632" t="b">
        <f t="shared" si="257"/>
        <v>0</v>
      </c>
      <c r="P1632" t="b">
        <f t="shared" si="258"/>
        <v>0</v>
      </c>
      <c r="Q1632" t="b">
        <f t="shared" si="259"/>
        <v>0</v>
      </c>
    </row>
    <row r="1633" spans="1:17" hidden="1">
      <c r="A1633" s="173">
        <v>58291</v>
      </c>
      <c r="B1633" t="b">
        <f t="shared" si="250"/>
        <v>0</v>
      </c>
      <c r="C1633" t="b">
        <f t="shared" si="251"/>
        <v>1</v>
      </c>
      <c r="D1633" t="b">
        <f t="shared" si="252"/>
        <v>0</v>
      </c>
      <c r="E1633" t="b">
        <f t="shared" si="253"/>
        <v>0</v>
      </c>
      <c r="F1633" t="b">
        <f t="shared" si="254"/>
        <v>0</v>
      </c>
      <c r="L1633" s="173">
        <v>58291</v>
      </c>
      <c r="M1633" t="b">
        <f t="shared" si="255"/>
        <v>0</v>
      </c>
      <c r="N1633" t="b">
        <f t="shared" si="256"/>
        <v>0</v>
      </c>
      <c r="O1633" t="b">
        <f t="shared" si="257"/>
        <v>0</v>
      </c>
      <c r="P1633" t="b">
        <f t="shared" si="258"/>
        <v>0</v>
      </c>
      <c r="Q1633" t="b">
        <f t="shared" si="259"/>
        <v>0</v>
      </c>
    </row>
    <row r="1634" spans="1:17" hidden="1">
      <c r="A1634" s="172">
        <v>58310</v>
      </c>
      <c r="B1634" t="b">
        <f t="shared" si="250"/>
        <v>1</v>
      </c>
      <c r="C1634" t="b">
        <f t="shared" si="251"/>
        <v>0</v>
      </c>
      <c r="D1634" t="b">
        <f t="shared" si="252"/>
        <v>0</v>
      </c>
      <c r="E1634" t="b">
        <f t="shared" si="253"/>
        <v>0</v>
      </c>
      <c r="F1634" t="b">
        <f t="shared" si="254"/>
        <v>0</v>
      </c>
      <c r="L1634" s="172">
        <v>58310</v>
      </c>
      <c r="M1634" t="b">
        <f t="shared" si="255"/>
        <v>0</v>
      </c>
      <c r="N1634" t="b">
        <f t="shared" si="256"/>
        <v>0</v>
      </c>
      <c r="O1634" t="b">
        <f t="shared" si="257"/>
        <v>0</v>
      </c>
      <c r="P1634" t="b">
        <f t="shared" si="258"/>
        <v>0</v>
      </c>
      <c r="Q1634" t="b">
        <f t="shared" si="259"/>
        <v>0</v>
      </c>
    </row>
    <row r="1635" spans="1:17" hidden="1">
      <c r="A1635" s="173">
        <v>58351</v>
      </c>
      <c r="B1635" t="b">
        <f t="shared" si="250"/>
        <v>0</v>
      </c>
      <c r="C1635" t="b">
        <f t="shared" si="251"/>
        <v>1</v>
      </c>
      <c r="D1635" t="b">
        <f t="shared" si="252"/>
        <v>0</v>
      </c>
      <c r="E1635" t="b">
        <f t="shared" si="253"/>
        <v>0</v>
      </c>
      <c r="F1635" t="b">
        <f t="shared" si="254"/>
        <v>0</v>
      </c>
      <c r="L1635" s="173">
        <v>58351</v>
      </c>
      <c r="M1635" t="b">
        <f t="shared" si="255"/>
        <v>0</v>
      </c>
      <c r="N1635" t="b">
        <f t="shared" si="256"/>
        <v>0</v>
      </c>
      <c r="O1635" t="b">
        <f t="shared" si="257"/>
        <v>0</v>
      </c>
      <c r="P1635" t="b">
        <f t="shared" si="258"/>
        <v>0</v>
      </c>
      <c r="Q1635" t="b">
        <f t="shared" si="259"/>
        <v>0</v>
      </c>
    </row>
    <row r="1636" spans="1:17" hidden="1">
      <c r="A1636" s="172">
        <v>58370</v>
      </c>
      <c r="B1636" t="b">
        <f t="shared" si="250"/>
        <v>1</v>
      </c>
      <c r="C1636" t="b">
        <f t="shared" si="251"/>
        <v>0</v>
      </c>
      <c r="D1636" t="b">
        <f t="shared" si="252"/>
        <v>0</v>
      </c>
      <c r="E1636" t="b">
        <f t="shared" si="253"/>
        <v>0</v>
      </c>
      <c r="F1636" t="b">
        <f t="shared" si="254"/>
        <v>0</v>
      </c>
      <c r="L1636" s="172">
        <v>58370</v>
      </c>
      <c r="M1636" t="b">
        <f t="shared" si="255"/>
        <v>0</v>
      </c>
      <c r="N1636" t="b">
        <f t="shared" si="256"/>
        <v>0</v>
      </c>
      <c r="O1636" t="b">
        <f t="shared" si="257"/>
        <v>0</v>
      </c>
      <c r="P1636" t="b">
        <f t="shared" si="258"/>
        <v>0</v>
      </c>
      <c r="Q1636" t="b">
        <f t="shared" si="259"/>
        <v>0</v>
      </c>
    </row>
    <row r="1637" spans="1:17" hidden="1">
      <c r="A1637" s="173">
        <v>58414</v>
      </c>
      <c r="B1637" t="b">
        <f t="shared" si="250"/>
        <v>0</v>
      </c>
      <c r="C1637" t="b">
        <f t="shared" si="251"/>
        <v>0</v>
      </c>
      <c r="D1637" t="b">
        <f t="shared" si="252"/>
        <v>0</v>
      </c>
      <c r="E1637" t="b">
        <f t="shared" si="253"/>
        <v>0</v>
      </c>
      <c r="F1637" t="b">
        <f t="shared" si="254"/>
        <v>1</v>
      </c>
      <c r="L1637" s="173">
        <v>58414</v>
      </c>
      <c r="M1637" t="b">
        <f t="shared" si="255"/>
        <v>0</v>
      </c>
      <c r="N1637" t="b">
        <f t="shared" si="256"/>
        <v>0</v>
      </c>
      <c r="O1637" t="b">
        <f t="shared" si="257"/>
        <v>0</v>
      </c>
      <c r="P1637" t="b">
        <f t="shared" si="258"/>
        <v>0</v>
      </c>
      <c r="Q1637" t="b">
        <f t="shared" si="259"/>
        <v>0</v>
      </c>
    </row>
    <row r="1638" spans="1:17" hidden="1">
      <c r="A1638" s="172">
        <v>58415</v>
      </c>
      <c r="B1638" t="b">
        <f t="shared" si="250"/>
        <v>0</v>
      </c>
      <c r="C1638" t="b">
        <f t="shared" si="251"/>
        <v>0</v>
      </c>
      <c r="D1638" t="b">
        <f t="shared" si="252"/>
        <v>0</v>
      </c>
      <c r="E1638" t="b">
        <f t="shared" si="253"/>
        <v>0</v>
      </c>
      <c r="F1638" t="b">
        <f t="shared" si="254"/>
        <v>0</v>
      </c>
      <c r="L1638" s="172">
        <v>58415</v>
      </c>
      <c r="M1638" t="b">
        <f t="shared" si="255"/>
        <v>1</v>
      </c>
      <c r="N1638" t="b">
        <f t="shared" si="256"/>
        <v>0</v>
      </c>
      <c r="O1638" t="b">
        <f t="shared" si="257"/>
        <v>0</v>
      </c>
      <c r="P1638" t="b">
        <f t="shared" si="258"/>
        <v>0</v>
      </c>
      <c r="Q1638" t="b">
        <f t="shared" si="259"/>
        <v>0</v>
      </c>
    </row>
    <row r="1639" spans="1:17" hidden="1">
      <c r="A1639" s="173">
        <v>58431</v>
      </c>
      <c r="B1639" t="b">
        <f t="shared" si="250"/>
        <v>0</v>
      </c>
      <c r="C1639" t="b">
        <f t="shared" si="251"/>
        <v>1</v>
      </c>
      <c r="D1639" t="b">
        <f t="shared" si="252"/>
        <v>0</v>
      </c>
      <c r="E1639" t="b">
        <f t="shared" si="253"/>
        <v>0</v>
      </c>
      <c r="F1639" t="b">
        <f t="shared" si="254"/>
        <v>0</v>
      </c>
      <c r="L1639" s="173">
        <v>58431</v>
      </c>
      <c r="M1639" t="b">
        <f t="shared" si="255"/>
        <v>0</v>
      </c>
      <c r="N1639" t="b">
        <f t="shared" si="256"/>
        <v>0</v>
      </c>
      <c r="O1639" t="b">
        <f t="shared" si="257"/>
        <v>0</v>
      </c>
      <c r="P1639" t="b">
        <f t="shared" si="258"/>
        <v>0</v>
      </c>
      <c r="Q1639" t="b">
        <f t="shared" si="259"/>
        <v>0</v>
      </c>
    </row>
    <row r="1640" spans="1:17" hidden="1">
      <c r="A1640" s="172">
        <v>58570</v>
      </c>
      <c r="B1640" t="b">
        <f t="shared" si="250"/>
        <v>1</v>
      </c>
      <c r="C1640" t="b">
        <f t="shared" si="251"/>
        <v>0</v>
      </c>
      <c r="D1640" t="b">
        <f t="shared" si="252"/>
        <v>0</v>
      </c>
      <c r="E1640" t="b">
        <f t="shared" si="253"/>
        <v>0</v>
      </c>
      <c r="F1640" t="b">
        <f t="shared" si="254"/>
        <v>0</v>
      </c>
      <c r="L1640" s="172">
        <v>58570</v>
      </c>
      <c r="M1640" t="b">
        <f t="shared" si="255"/>
        <v>0</v>
      </c>
      <c r="N1640" t="b">
        <f t="shared" si="256"/>
        <v>0</v>
      </c>
      <c r="O1640" t="b">
        <f t="shared" si="257"/>
        <v>0</v>
      </c>
      <c r="P1640" t="b">
        <f t="shared" si="258"/>
        <v>0</v>
      </c>
      <c r="Q1640" t="b">
        <f t="shared" si="259"/>
        <v>0</v>
      </c>
    </row>
    <row r="1641" spans="1:17" hidden="1">
      <c r="A1641" s="173">
        <v>58591</v>
      </c>
      <c r="B1641" t="b">
        <f t="shared" si="250"/>
        <v>0</v>
      </c>
      <c r="C1641" t="b">
        <f t="shared" si="251"/>
        <v>1</v>
      </c>
      <c r="D1641" t="b">
        <f t="shared" si="252"/>
        <v>0</v>
      </c>
      <c r="E1641" t="b">
        <f t="shared" si="253"/>
        <v>0</v>
      </c>
      <c r="F1641" t="b">
        <f t="shared" si="254"/>
        <v>0</v>
      </c>
      <c r="L1641" s="173">
        <v>58591</v>
      </c>
      <c r="M1641" t="b">
        <f t="shared" si="255"/>
        <v>0</v>
      </c>
      <c r="N1641" t="b">
        <f t="shared" si="256"/>
        <v>0</v>
      </c>
      <c r="O1641" t="b">
        <f t="shared" si="257"/>
        <v>0</v>
      </c>
      <c r="P1641" t="b">
        <f t="shared" si="258"/>
        <v>0</v>
      </c>
      <c r="Q1641" t="b">
        <f t="shared" si="259"/>
        <v>0</v>
      </c>
    </row>
    <row r="1642" spans="1:17" hidden="1">
      <c r="A1642" s="172">
        <v>58690</v>
      </c>
      <c r="B1642" t="b">
        <f t="shared" si="250"/>
        <v>1</v>
      </c>
      <c r="C1642" t="b">
        <f t="shared" si="251"/>
        <v>0</v>
      </c>
      <c r="D1642" t="b">
        <f t="shared" si="252"/>
        <v>0</v>
      </c>
      <c r="E1642" t="b">
        <f t="shared" si="253"/>
        <v>0</v>
      </c>
      <c r="F1642" t="b">
        <f t="shared" si="254"/>
        <v>0</v>
      </c>
      <c r="L1642" s="172">
        <v>58690</v>
      </c>
      <c r="M1642" t="b">
        <f t="shared" si="255"/>
        <v>0</v>
      </c>
      <c r="N1642" t="b">
        <f t="shared" si="256"/>
        <v>0</v>
      </c>
      <c r="O1642" t="b">
        <f t="shared" si="257"/>
        <v>0</v>
      </c>
      <c r="P1642" t="b">
        <f t="shared" si="258"/>
        <v>0</v>
      </c>
      <c r="Q1642" t="b">
        <f t="shared" si="259"/>
        <v>0</v>
      </c>
    </row>
    <row r="1643" spans="1:17" hidden="1">
      <c r="A1643" s="173">
        <v>58731</v>
      </c>
      <c r="B1643" t="b">
        <f t="shared" si="250"/>
        <v>0</v>
      </c>
      <c r="C1643" t="b">
        <f t="shared" si="251"/>
        <v>1</v>
      </c>
      <c r="D1643" t="b">
        <f t="shared" si="252"/>
        <v>0</v>
      </c>
      <c r="E1643" t="b">
        <f t="shared" si="253"/>
        <v>0</v>
      </c>
      <c r="F1643" t="b">
        <f t="shared" si="254"/>
        <v>0</v>
      </c>
      <c r="L1643" s="173">
        <v>58731</v>
      </c>
      <c r="M1643" t="b">
        <f t="shared" si="255"/>
        <v>0</v>
      </c>
      <c r="N1643" t="b">
        <f t="shared" si="256"/>
        <v>0</v>
      </c>
      <c r="O1643" t="b">
        <f t="shared" si="257"/>
        <v>0</v>
      </c>
      <c r="P1643" t="b">
        <f t="shared" si="258"/>
        <v>0</v>
      </c>
      <c r="Q1643" t="b">
        <f t="shared" si="259"/>
        <v>0</v>
      </c>
    </row>
    <row r="1644" spans="1:17" hidden="1">
      <c r="A1644" s="172">
        <v>58971</v>
      </c>
      <c r="B1644" t="b">
        <f t="shared" si="250"/>
        <v>0</v>
      </c>
      <c r="C1644" t="b">
        <f t="shared" si="251"/>
        <v>1</v>
      </c>
      <c r="D1644" t="b">
        <f t="shared" si="252"/>
        <v>0</v>
      </c>
      <c r="E1644" t="b">
        <f t="shared" si="253"/>
        <v>0</v>
      </c>
      <c r="F1644" t="b">
        <f t="shared" si="254"/>
        <v>0</v>
      </c>
      <c r="L1644" s="172">
        <v>58971</v>
      </c>
      <c r="M1644" t="b">
        <f t="shared" si="255"/>
        <v>0</v>
      </c>
      <c r="N1644" t="b">
        <f t="shared" si="256"/>
        <v>0</v>
      </c>
      <c r="O1644" t="b">
        <f t="shared" si="257"/>
        <v>0</v>
      </c>
      <c r="P1644" t="b">
        <f t="shared" si="258"/>
        <v>0</v>
      </c>
      <c r="Q1644" t="b">
        <f t="shared" si="259"/>
        <v>0</v>
      </c>
    </row>
    <row r="1645" spans="1:17" hidden="1">
      <c r="A1645" s="173">
        <v>58990</v>
      </c>
      <c r="B1645" t="b">
        <f t="shared" si="250"/>
        <v>1</v>
      </c>
      <c r="C1645" t="b">
        <f t="shared" si="251"/>
        <v>0</v>
      </c>
      <c r="D1645" t="b">
        <f t="shared" si="252"/>
        <v>0</v>
      </c>
      <c r="E1645" t="b">
        <f t="shared" si="253"/>
        <v>0</v>
      </c>
      <c r="F1645" t="b">
        <f t="shared" si="254"/>
        <v>0</v>
      </c>
      <c r="L1645" s="173">
        <v>58990</v>
      </c>
      <c r="M1645" t="b">
        <f t="shared" si="255"/>
        <v>0</v>
      </c>
      <c r="N1645" t="b">
        <f t="shared" si="256"/>
        <v>0</v>
      </c>
      <c r="O1645" t="b">
        <f t="shared" si="257"/>
        <v>0</v>
      </c>
      <c r="P1645" t="b">
        <f t="shared" si="258"/>
        <v>0</v>
      </c>
      <c r="Q1645" t="b">
        <f t="shared" si="259"/>
        <v>0</v>
      </c>
    </row>
    <row r="1646" spans="1:17" hidden="1">
      <c r="A1646" s="172">
        <v>59031</v>
      </c>
      <c r="B1646" t="b">
        <f t="shared" si="250"/>
        <v>0</v>
      </c>
      <c r="C1646" t="b">
        <f t="shared" si="251"/>
        <v>1</v>
      </c>
      <c r="D1646" t="b">
        <f t="shared" si="252"/>
        <v>0</v>
      </c>
      <c r="E1646" t="b">
        <f t="shared" si="253"/>
        <v>0</v>
      </c>
      <c r="F1646" t="b">
        <f t="shared" si="254"/>
        <v>0</v>
      </c>
      <c r="L1646" s="172">
        <v>59031</v>
      </c>
      <c r="M1646" t="b">
        <f t="shared" si="255"/>
        <v>0</v>
      </c>
      <c r="N1646" t="b">
        <f t="shared" si="256"/>
        <v>0</v>
      </c>
      <c r="O1646" t="b">
        <f t="shared" si="257"/>
        <v>0</v>
      </c>
      <c r="P1646" t="b">
        <f t="shared" si="258"/>
        <v>0</v>
      </c>
      <c r="Q1646" t="b">
        <f t="shared" si="259"/>
        <v>0</v>
      </c>
    </row>
    <row r="1647" spans="1:17" hidden="1">
      <c r="A1647" s="173">
        <v>59090</v>
      </c>
      <c r="B1647" t="b">
        <f t="shared" si="250"/>
        <v>1</v>
      </c>
      <c r="C1647" t="b">
        <f t="shared" si="251"/>
        <v>0</v>
      </c>
      <c r="D1647" t="b">
        <f t="shared" si="252"/>
        <v>0</v>
      </c>
      <c r="E1647" t="b">
        <f t="shared" si="253"/>
        <v>0</v>
      </c>
      <c r="F1647" t="b">
        <f t="shared" si="254"/>
        <v>0</v>
      </c>
      <c r="L1647" s="173">
        <v>59090</v>
      </c>
      <c r="M1647" t="b">
        <f t="shared" si="255"/>
        <v>0</v>
      </c>
      <c r="N1647" t="b">
        <f t="shared" si="256"/>
        <v>0</v>
      </c>
      <c r="O1647" t="b">
        <f t="shared" si="257"/>
        <v>0</v>
      </c>
      <c r="P1647" t="b">
        <f t="shared" si="258"/>
        <v>0</v>
      </c>
      <c r="Q1647" t="b">
        <f t="shared" si="259"/>
        <v>0</v>
      </c>
    </row>
    <row r="1648" spans="1:17" hidden="1">
      <c r="A1648" s="172">
        <v>59130</v>
      </c>
      <c r="B1648" t="b">
        <f t="shared" si="250"/>
        <v>1</v>
      </c>
      <c r="C1648" t="b">
        <f t="shared" si="251"/>
        <v>0</v>
      </c>
      <c r="D1648" t="b">
        <f t="shared" si="252"/>
        <v>0</v>
      </c>
      <c r="E1648" t="b">
        <f t="shared" si="253"/>
        <v>0</v>
      </c>
      <c r="F1648" t="b">
        <f t="shared" si="254"/>
        <v>0</v>
      </c>
      <c r="L1648" s="172">
        <v>59130</v>
      </c>
      <c r="M1648" t="b">
        <f t="shared" si="255"/>
        <v>0</v>
      </c>
      <c r="N1648" t="b">
        <f t="shared" si="256"/>
        <v>0</v>
      </c>
      <c r="O1648" t="b">
        <f t="shared" si="257"/>
        <v>0</v>
      </c>
      <c r="P1648" t="b">
        <f t="shared" si="258"/>
        <v>0</v>
      </c>
      <c r="Q1648" t="b">
        <f t="shared" si="259"/>
        <v>0</v>
      </c>
    </row>
    <row r="1649" spans="1:17" hidden="1">
      <c r="A1649" s="173">
        <v>59370</v>
      </c>
      <c r="B1649" t="b">
        <f t="shared" si="250"/>
        <v>1</v>
      </c>
      <c r="C1649" t="b">
        <f t="shared" si="251"/>
        <v>0</v>
      </c>
      <c r="D1649" t="b">
        <f t="shared" si="252"/>
        <v>0</v>
      </c>
      <c r="E1649" t="b">
        <f t="shared" si="253"/>
        <v>0</v>
      </c>
      <c r="F1649" t="b">
        <f t="shared" si="254"/>
        <v>0</v>
      </c>
      <c r="L1649" s="173">
        <v>59370</v>
      </c>
      <c r="M1649" t="b">
        <f t="shared" si="255"/>
        <v>0</v>
      </c>
      <c r="N1649" t="b">
        <f t="shared" si="256"/>
        <v>0</v>
      </c>
      <c r="O1649" t="b">
        <f t="shared" si="257"/>
        <v>0</v>
      </c>
      <c r="P1649" t="b">
        <f t="shared" si="258"/>
        <v>0</v>
      </c>
      <c r="Q1649" t="b">
        <f t="shared" si="259"/>
        <v>0</v>
      </c>
    </row>
    <row r="1650" spans="1:17" hidden="1">
      <c r="A1650" s="172">
        <v>59391</v>
      </c>
      <c r="B1650" t="b">
        <f t="shared" si="250"/>
        <v>0</v>
      </c>
      <c r="C1650" t="b">
        <f t="shared" si="251"/>
        <v>1</v>
      </c>
      <c r="D1650" t="b">
        <f t="shared" si="252"/>
        <v>0</v>
      </c>
      <c r="E1650" t="b">
        <f t="shared" si="253"/>
        <v>0</v>
      </c>
      <c r="F1650" t="b">
        <f t="shared" si="254"/>
        <v>0</v>
      </c>
      <c r="L1650" s="172">
        <v>59391</v>
      </c>
      <c r="M1650" t="b">
        <f t="shared" si="255"/>
        <v>0</v>
      </c>
      <c r="N1650" t="b">
        <f t="shared" si="256"/>
        <v>0</v>
      </c>
      <c r="O1650" t="b">
        <f t="shared" si="257"/>
        <v>0</v>
      </c>
      <c r="P1650" t="b">
        <f t="shared" si="258"/>
        <v>0</v>
      </c>
      <c r="Q1650" t="b">
        <f t="shared" si="259"/>
        <v>0</v>
      </c>
    </row>
    <row r="1651" spans="1:17" hidden="1">
      <c r="A1651" s="173">
        <v>59430</v>
      </c>
      <c r="B1651" t="b">
        <f t="shared" si="250"/>
        <v>1</v>
      </c>
      <c r="C1651" t="b">
        <f t="shared" si="251"/>
        <v>0</v>
      </c>
      <c r="D1651" t="b">
        <f t="shared" si="252"/>
        <v>0</v>
      </c>
      <c r="E1651" t="b">
        <f t="shared" si="253"/>
        <v>0</v>
      </c>
      <c r="F1651" t="b">
        <f t="shared" si="254"/>
        <v>0</v>
      </c>
      <c r="L1651" s="173">
        <v>59430</v>
      </c>
      <c r="M1651" t="b">
        <f t="shared" si="255"/>
        <v>0</v>
      </c>
      <c r="N1651" t="b">
        <f t="shared" si="256"/>
        <v>0</v>
      </c>
      <c r="O1651" t="b">
        <f t="shared" si="257"/>
        <v>0</v>
      </c>
      <c r="P1651" t="b">
        <f t="shared" si="258"/>
        <v>0</v>
      </c>
      <c r="Q1651" t="b">
        <f t="shared" si="259"/>
        <v>0</v>
      </c>
    </row>
    <row r="1652" spans="1:17" hidden="1">
      <c r="A1652" s="172">
        <v>59510</v>
      </c>
      <c r="B1652" t="b">
        <f t="shared" si="250"/>
        <v>1</v>
      </c>
      <c r="C1652" t="b">
        <f t="shared" si="251"/>
        <v>0</v>
      </c>
      <c r="D1652" t="b">
        <f t="shared" si="252"/>
        <v>0</v>
      </c>
      <c r="E1652" t="b">
        <f t="shared" si="253"/>
        <v>0</v>
      </c>
      <c r="F1652" t="b">
        <f t="shared" si="254"/>
        <v>0</v>
      </c>
      <c r="L1652" s="172">
        <v>59510</v>
      </c>
      <c r="M1652" t="b">
        <f t="shared" si="255"/>
        <v>0</v>
      </c>
      <c r="N1652" t="b">
        <f t="shared" si="256"/>
        <v>0</v>
      </c>
      <c r="O1652" t="b">
        <f t="shared" si="257"/>
        <v>0</v>
      </c>
      <c r="P1652" t="b">
        <f t="shared" si="258"/>
        <v>0</v>
      </c>
      <c r="Q1652" t="b">
        <f t="shared" si="259"/>
        <v>0</v>
      </c>
    </row>
    <row r="1653" spans="1:17" hidden="1">
      <c r="A1653" s="173">
        <v>59570</v>
      </c>
      <c r="B1653" t="b">
        <f t="shared" si="250"/>
        <v>1</v>
      </c>
      <c r="C1653" t="b">
        <f t="shared" si="251"/>
        <v>0</v>
      </c>
      <c r="D1653" t="b">
        <f t="shared" si="252"/>
        <v>0</v>
      </c>
      <c r="E1653" t="b">
        <f t="shared" si="253"/>
        <v>0</v>
      </c>
      <c r="F1653" t="b">
        <f t="shared" si="254"/>
        <v>0</v>
      </c>
      <c r="L1653" s="173">
        <v>59570</v>
      </c>
      <c r="M1653" t="b">
        <f t="shared" si="255"/>
        <v>0</v>
      </c>
      <c r="N1653" t="b">
        <f t="shared" si="256"/>
        <v>0</v>
      </c>
      <c r="O1653" t="b">
        <f t="shared" si="257"/>
        <v>0</v>
      </c>
      <c r="P1653" t="b">
        <f t="shared" si="258"/>
        <v>0</v>
      </c>
      <c r="Q1653" t="b">
        <f t="shared" si="259"/>
        <v>0</v>
      </c>
    </row>
    <row r="1654" spans="1:17" hidden="1">
      <c r="A1654" s="172">
        <v>59810</v>
      </c>
      <c r="B1654" t="b">
        <f t="shared" si="250"/>
        <v>1</v>
      </c>
      <c r="C1654" t="b">
        <f t="shared" si="251"/>
        <v>0</v>
      </c>
      <c r="D1654" t="b">
        <f t="shared" si="252"/>
        <v>0</v>
      </c>
      <c r="E1654" t="b">
        <f t="shared" si="253"/>
        <v>0</v>
      </c>
      <c r="F1654" t="b">
        <f t="shared" si="254"/>
        <v>0</v>
      </c>
      <c r="L1654" s="172">
        <v>59810</v>
      </c>
      <c r="M1654" t="b">
        <f t="shared" si="255"/>
        <v>0</v>
      </c>
      <c r="N1654" t="b">
        <f t="shared" si="256"/>
        <v>0</v>
      </c>
      <c r="O1654" t="b">
        <f t="shared" si="257"/>
        <v>0</v>
      </c>
      <c r="P1654" t="b">
        <f t="shared" si="258"/>
        <v>0</v>
      </c>
      <c r="Q1654" t="b">
        <f t="shared" si="259"/>
        <v>0</v>
      </c>
    </row>
    <row r="1655" spans="1:17" hidden="1">
      <c r="A1655" s="173">
        <v>59812</v>
      </c>
      <c r="B1655" t="b">
        <f t="shared" si="250"/>
        <v>0</v>
      </c>
      <c r="C1655" t="b">
        <f t="shared" si="251"/>
        <v>0</v>
      </c>
      <c r="D1655" t="b">
        <f t="shared" si="252"/>
        <v>1</v>
      </c>
      <c r="E1655" t="b">
        <f t="shared" si="253"/>
        <v>0</v>
      </c>
      <c r="F1655" t="b">
        <f t="shared" si="254"/>
        <v>0</v>
      </c>
      <c r="L1655" s="173">
        <v>59812</v>
      </c>
      <c r="M1655" t="b">
        <f t="shared" si="255"/>
        <v>0</v>
      </c>
      <c r="N1655" t="b">
        <f t="shared" si="256"/>
        <v>0</v>
      </c>
      <c r="O1655" t="b">
        <f t="shared" si="257"/>
        <v>0</v>
      </c>
      <c r="P1655" t="b">
        <f t="shared" si="258"/>
        <v>0</v>
      </c>
      <c r="Q1655" t="b">
        <f t="shared" si="259"/>
        <v>0</v>
      </c>
    </row>
    <row r="1656" spans="1:17" hidden="1">
      <c r="A1656" s="172">
        <v>59911</v>
      </c>
      <c r="B1656" t="b">
        <f t="shared" si="250"/>
        <v>0</v>
      </c>
      <c r="C1656" t="b">
        <f t="shared" si="251"/>
        <v>1</v>
      </c>
      <c r="D1656" t="b">
        <f t="shared" si="252"/>
        <v>0</v>
      </c>
      <c r="E1656" t="b">
        <f t="shared" si="253"/>
        <v>0</v>
      </c>
      <c r="F1656" t="b">
        <f t="shared" si="254"/>
        <v>0</v>
      </c>
      <c r="L1656" s="172">
        <v>59911</v>
      </c>
      <c r="M1656" t="b">
        <f t="shared" si="255"/>
        <v>0</v>
      </c>
      <c r="N1656" t="b">
        <f t="shared" si="256"/>
        <v>0</v>
      </c>
      <c r="O1656" t="b">
        <f t="shared" si="257"/>
        <v>0</v>
      </c>
      <c r="P1656" t="b">
        <f t="shared" si="258"/>
        <v>0</v>
      </c>
      <c r="Q1656" t="b">
        <f t="shared" si="259"/>
        <v>0</v>
      </c>
    </row>
    <row r="1657" spans="1:17" hidden="1">
      <c r="A1657" s="173">
        <v>60011</v>
      </c>
      <c r="B1657" t="b">
        <f t="shared" si="250"/>
        <v>0</v>
      </c>
      <c r="C1657" t="b">
        <f t="shared" si="251"/>
        <v>1</v>
      </c>
      <c r="D1657" t="b">
        <f t="shared" si="252"/>
        <v>0</v>
      </c>
      <c r="E1657" t="b">
        <f t="shared" si="253"/>
        <v>0</v>
      </c>
      <c r="F1657" t="b">
        <f t="shared" si="254"/>
        <v>0</v>
      </c>
      <c r="L1657" s="173">
        <v>60011</v>
      </c>
      <c r="M1657" t="b">
        <f t="shared" si="255"/>
        <v>0</v>
      </c>
      <c r="N1657" t="b">
        <f t="shared" si="256"/>
        <v>0</v>
      </c>
      <c r="O1657" t="b">
        <f t="shared" si="257"/>
        <v>0</v>
      </c>
      <c r="P1657" t="b">
        <f t="shared" si="258"/>
        <v>0</v>
      </c>
      <c r="Q1657" t="b">
        <f t="shared" si="259"/>
        <v>0</v>
      </c>
    </row>
    <row r="1658" spans="1:17" hidden="1">
      <c r="A1658" s="172">
        <v>60012</v>
      </c>
      <c r="B1658" t="b">
        <f t="shared" si="250"/>
        <v>0</v>
      </c>
      <c r="C1658" t="b">
        <f t="shared" si="251"/>
        <v>0</v>
      </c>
      <c r="D1658" t="b">
        <f t="shared" si="252"/>
        <v>1</v>
      </c>
      <c r="E1658" t="b">
        <f t="shared" si="253"/>
        <v>0</v>
      </c>
      <c r="F1658" t="b">
        <f t="shared" si="254"/>
        <v>0</v>
      </c>
      <c r="L1658" s="172">
        <v>60012</v>
      </c>
      <c r="M1658" t="b">
        <f t="shared" si="255"/>
        <v>0</v>
      </c>
      <c r="N1658" t="b">
        <f t="shared" si="256"/>
        <v>0</v>
      </c>
      <c r="O1658" t="b">
        <f t="shared" si="257"/>
        <v>0</v>
      </c>
      <c r="P1658" t="b">
        <f t="shared" si="258"/>
        <v>0</v>
      </c>
      <c r="Q1658" t="b">
        <f t="shared" si="259"/>
        <v>0</v>
      </c>
    </row>
    <row r="1659" spans="1:17" hidden="1">
      <c r="A1659" s="173">
        <v>60250</v>
      </c>
      <c r="B1659" t="b">
        <f t="shared" si="250"/>
        <v>1</v>
      </c>
      <c r="C1659" t="b">
        <f t="shared" si="251"/>
        <v>0</v>
      </c>
      <c r="D1659" t="b">
        <f t="shared" si="252"/>
        <v>0</v>
      </c>
      <c r="E1659" t="b">
        <f t="shared" si="253"/>
        <v>0</v>
      </c>
      <c r="F1659" t="b">
        <f t="shared" si="254"/>
        <v>0</v>
      </c>
      <c r="L1659" s="173">
        <v>60250</v>
      </c>
      <c r="M1659" t="b">
        <f t="shared" si="255"/>
        <v>0</v>
      </c>
      <c r="N1659" t="b">
        <f t="shared" si="256"/>
        <v>0</v>
      </c>
      <c r="O1659" t="b">
        <f t="shared" si="257"/>
        <v>0</v>
      </c>
      <c r="P1659" t="b">
        <f t="shared" si="258"/>
        <v>0</v>
      </c>
      <c r="Q1659" t="b">
        <f t="shared" si="259"/>
        <v>0</v>
      </c>
    </row>
    <row r="1660" spans="1:17" hidden="1">
      <c r="A1660" s="172">
        <v>60352</v>
      </c>
      <c r="B1660" t="b">
        <f t="shared" si="250"/>
        <v>0</v>
      </c>
      <c r="C1660" t="b">
        <f t="shared" si="251"/>
        <v>0</v>
      </c>
      <c r="D1660" t="b">
        <f t="shared" si="252"/>
        <v>1</v>
      </c>
      <c r="E1660" t="b">
        <f t="shared" si="253"/>
        <v>0</v>
      </c>
      <c r="F1660" t="b">
        <f t="shared" si="254"/>
        <v>0</v>
      </c>
      <c r="L1660" s="172">
        <v>60352</v>
      </c>
      <c r="M1660" t="b">
        <f t="shared" si="255"/>
        <v>0</v>
      </c>
      <c r="N1660" t="b">
        <f t="shared" si="256"/>
        <v>0</v>
      </c>
      <c r="O1660" t="b">
        <f t="shared" si="257"/>
        <v>0</v>
      </c>
      <c r="P1660" t="b">
        <f t="shared" si="258"/>
        <v>0</v>
      </c>
      <c r="Q1660" t="b">
        <f t="shared" si="259"/>
        <v>0</v>
      </c>
    </row>
    <row r="1661" spans="1:17" hidden="1">
      <c r="A1661" s="173">
        <v>60390</v>
      </c>
      <c r="B1661" t="b">
        <f t="shared" si="250"/>
        <v>1</v>
      </c>
      <c r="C1661" t="b">
        <f t="shared" si="251"/>
        <v>0</v>
      </c>
      <c r="D1661" t="b">
        <f t="shared" si="252"/>
        <v>0</v>
      </c>
      <c r="E1661" t="b">
        <f t="shared" si="253"/>
        <v>0</v>
      </c>
      <c r="F1661" t="b">
        <f t="shared" si="254"/>
        <v>0</v>
      </c>
      <c r="L1661" s="173">
        <v>60390</v>
      </c>
      <c r="M1661" t="b">
        <f t="shared" si="255"/>
        <v>0</v>
      </c>
      <c r="N1661" t="b">
        <f t="shared" si="256"/>
        <v>0</v>
      </c>
      <c r="O1661" t="b">
        <f t="shared" si="257"/>
        <v>0</v>
      </c>
      <c r="P1661" t="b">
        <f t="shared" si="258"/>
        <v>0</v>
      </c>
      <c r="Q1661" t="b">
        <f t="shared" si="259"/>
        <v>0</v>
      </c>
    </row>
    <row r="1662" spans="1:17" hidden="1">
      <c r="A1662" s="172">
        <v>60411</v>
      </c>
      <c r="B1662" t="b">
        <f t="shared" si="250"/>
        <v>0</v>
      </c>
      <c r="C1662" t="b">
        <f t="shared" si="251"/>
        <v>1</v>
      </c>
      <c r="D1662" t="b">
        <f t="shared" si="252"/>
        <v>0</v>
      </c>
      <c r="E1662" t="b">
        <f t="shared" si="253"/>
        <v>0</v>
      </c>
      <c r="F1662" t="b">
        <f t="shared" si="254"/>
        <v>0</v>
      </c>
      <c r="L1662" s="172">
        <v>60411</v>
      </c>
      <c r="M1662" t="b">
        <f t="shared" si="255"/>
        <v>0</v>
      </c>
      <c r="N1662" t="b">
        <f t="shared" si="256"/>
        <v>0</v>
      </c>
      <c r="O1662" t="b">
        <f t="shared" si="257"/>
        <v>0</v>
      </c>
      <c r="P1662" t="b">
        <f t="shared" si="258"/>
        <v>0</v>
      </c>
      <c r="Q1662" t="b">
        <f t="shared" si="259"/>
        <v>0</v>
      </c>
    </row>
    <row r="1663" spans="1:17" hidden="1">
      <c r="A1663" s="173">
        <v>60430</v>
      </c>
      <c r="B1663" t="b">
        <f t="shared" si="250"/>
        <v>1</v>
      </c>
      <c r="C1663" t="b">
        <f t="shared" si="251"/>
        <v>0</v>
      </c>
      <c r="D1663" t="b">
        <f t="shared" si="252"/>
        <v>0</v>
      </c>
      <c r="E1663" t="b">
        <f t="shared" si="253"/>
        <v>0</v>
      </c>
      <c r="F1663" t="b">
        <f t="shared" si="254"/>
        <v>0</v>
      </c>
      <c r="L1663" s="173">
        <v>60430</v>
      </c>
      <c r="M1663" t="b">
        <f t="shared" si="255"/>
        <v>0</v>
      </c>
      <c r="N1663" t="b">
        <f t="shared" si="256"/>
        <v>0</v>
      </c>
      <c r="O1663" t="b">
        <f t="shared" si="257"/>
        <v>0</v>
      </c>
      <c r="P1663" t="b">
        <f t="shared" si="258"/>
        <v>0</v>
      </c>
      <c r="Q1663" t="b">
        <f t="shared" si="259"/>
        <v>0</v>
      </c>
    </row>
    <row r="1664" spans="1:17" hidden="1">
      <c r="A1664" s="172">
        <v>60592</v>
      </c>
      <c r="B1664" t="b">
        <f t="shared" si="250"/>
        <v>0</v>
      </c>
      <c r="C1664" t="b">
        <f t="shared" si="251"/>
        <v>0</v>
      </c>
      <c r="D1664" t="b">
        <f t="shared" si="252"/>
        <v>1</v>
      </c>
      <c r="E1664" t="b">
        <f t="shared" si="253"/>
        <v>0</v>
      </c>
      <c r="F1664" t="b">
        <f t="shared" si="254"/>
        <v>0</v>
      </c>
      <c r="L1664" s="172">
        <v>60592</v>
      </c>
      <c r="M1664" t="b">
        <f t="shared" si="255"/>
        <v>0</v>
      </c>
      <c r="N1664" t="b">
        <f t="shared" si="256"/>
        <v>0</v>
      </c>
      <c r="O1664" t="b">
        <f t="shared" si="257"/>
        <v>0</v>
      </c>
      <c r="P1664" t="b">
        <f t="shared" si="258"/>
        <v>0</v>
      </c>
      <c r="Q1664" t="b">
        <f t="shared" si="259"/>
        <v>0</v>
      </c>
    </row>
    <row r="1665" spans="1:17" hidden="1">
      <c r="A1665" s="173">
        <v>60770</v>
      </c>
      <c r="B1665" t="b">
        <f t="shared" si="250"/>
        <v>1</v>
      </c>
      <c r="C1665" t="b">
        <f t="shared" si="251"/>
        <v>0</v>
      </c>
      <c r="D1665" t="b">
        <f t="shared" si="252"/>
        <v>0</v>
      </c>
      <c r="E1665" t="b">
        <f t="shared" si="253"/>
        <v>0</v>
      </c>
      <c r="F1665" t="b">
        <f t="shared" si="254"/>
        <v>0</v>
      </c>
      <c r="L1665" s="173">
        <v>60770</v>
      </c>
      <c r="M1665" t="b">
        <f t="shared" si="255"/>
        <v>0</v>
      </c>
      <c r="N1665" t="b">
        <f t="shared" si="256"/>
        <v>0</v>
      </c>
      <c r="O1665" t="b">
        <f t="shared" si="257"/>
        <v>0</v>
      </c>
      <c r="P1665" t="b">
        <f t="shared" si="258"/>
        <v>0</v>
      </c>
      <c r="Q1665" t="b">
        <f t="shared" si="259"/>
        <v>0</v>
      </c>
    </row>
    <row r="1666" spans="1:17" hidden="1">
      <c r="A1666" s="172">
        <v>60850</v>
      </c>
      <c r="B1666" t="b">
        <f t="shared" si="250"/>
        <v>1</v>
      </c>
      <c r="C1666" t="b">
        <f t="shared" si="251"/>
        <v>0</v>
      </c>
      <c r="D1666" t="b">
        <f t="shared" si="252"/>
        <v>0</v>
      </c>
      <c r="E1666" t="b">
        <f t="shared" si="253"/>
        <v>0</v>
      </c>
      <c r="F1666" t="b">
        <f t="shared" si="254"/>
        <v>0</v>
      </c>
      <c r="L1666" s="172">
        <v>60850</v>
      </c>
      <c r="M1666" t="b">
        <f t="shared" si="255"/>
        <v>0</v>
      </c>
      <c r="N1666" t="b">
        <f t="shared" si="256"/>
        <v>0</v>
      </c>
      <c r="O1666" t="b">
        <f t="shared" si="257"/>
        <v>0</v>
      </c>
      <c r="P1666" t="b">
        <f t="shared" si="258"/>
        <v>0</v>
      </c>
      <c r="Q1666" t="b">
        <f t="shared" si="259"/>
        <v>0</v>
      </c>
    </row>
    <row r="1667" spans="1:17" hidden="1">
      <c r="A1667" s="173">
        <v>60910</v>
      </c>
      <c r="B1667" t="b">
        <f t="shared" ref="B1667:B1730" si="260">+RIGHT(A1667,1)="0"</f>
        <v>1</v>
      </c>
      <c r="C1667" t="b">
        <f t="shared" ref="C1667:C1730" si="261">+RIGHT(A1667,1)="1"</f>
        <v>0</v>
      </c>
      <c r="D1667" t="b">
        <f t="shared" ref="D1667:D1730" si="262">+RIGHT(A1667,1)="2"</f>
        <v>0</v>
      </c>
      <c r="E1667" t="b">
        <f t="shared" ref="E1667:E1730" si="263">+RIGHT(A1667,1)="3"</f>
        <v>0</v>
      </c>
      <c r="F1667" t="b">
        <f t="shared" ref="F1667:F1730" si="264">+RIGHT(A1667,1)="4"</f>
        <v>0</v>
      </c>
      <c r="L1667" s="173">
        <v>60910</v>
      </c>
      <c r="M1667" t="b">
        <f t="shared" ref="M1667:M1730" si="265">+RIGHT(L1667,1)="5"</f>
        <v>0</v>
      </c>
      <c r="N1667" t="b">
        <f t="shared" ref="N1667:N1730" si="266">+RIGHT(L1667,1)="6"</f>
        <v>0</v>
      </c>
      <c r="O1667" t="b">
        <f t="shared" ref="O1667:O1730" si="267">+RIGHT(L1667,1)="7"</f>
        <v>0</v>
      </c>
      <c r="P1667" t="b">
        <f t="shared" ref="P1667:P1730" si="268">+RIGHT(L1667,1)="8"</f>
        <v>0</v>
      </c>
      <c r="Q1667" t="b">
        <f t="shared" ref="Q1667:Q1730" si="269">+RIGHT(L1667,1)="9"</f>
        <v>0</v>
      </c>
    </row>
    <row r="1668" spans="1:17" hidden="1">
      <c r="A1668" s="172">
        <v>60931</v>
      </c>
      <c r="B1668" t="b">
        <f t="shared" si="260"/>
        <v>0</v>
      </c>
      <c r="C1668" t="b">
        <f t="shared" si="261"/>
        <v>1</v>
      </c>
      <c r="D1668" t="b">
        <f t="shared" si="262"/>
        <v>0</v>
      </c>
      <c r="E1668" t="b">
        <f t="shared" si="263"/>
        <v>0</v>
      </c>
      <c r="F1668" t="b">
        <f t="shared" si="264"/>
        <v>0</v>
      </c>
      <c r="L1668" s="172">
        <v>60931</v>
      </c>
      <c r="M1668" t="b">
        <f t="shared" si="265"/>
        <v>0</v>
      </c>
      <c r="N1668" t="b">
        <f t="shared" si="266"/>
        <v>0</v>
      </c>
      <c r="O1668" t="b">
        <f t="shared" si="267"/>
        <v>0</v>
      </c>
      <c r="P1668" t="b">
        <f t="shared" si="268"/>
        <v>0</v>
      </c>
      <c r="Q1668" t="b">
        <f t="shared" si="269"/>
        <v>0</v>
      </c>
    </row>
    <row r="1669" spans="1:17" hidden="1">
      <c r="A1669" s="173">
        <v>60950</v>
      </c>
      <c r="B1669" t="b">
        <f t="shared" si="260"/>
        <v>1</v>
      </c>
      <c r="C1669" t="b">
        <f t="shared" si="261"/>
        <v>0</v>
      </c>
      <c r="D1669" t="b">
        <f t="shared" si="262"/>
        <v>0</v>
      </c>
      <c r="E1669" t="b">
        <f t="shared" si="263"/>
        <v>0</v>
      </c>
      <c r="F1669" t="b">
        <f t="shared" si="264"/>
        <v>0</v>
      </c>
      <c r="L1669" s="173">
        <v>60950</v>
      </c>
      <c r="M1669" t="b">
        <f t="shared" si="265"/>
        <v>0</v>
      </c>
      <c r="N1669" t="b">
        <f t="shared" si="266"/>
        <v>0</v>
      </c>
      <c r="O1669" t="b">
        <f t="shared" si="267"/>
        <v>0</v>
      </c>
      <c r="P1669" t="b">
        <f t="shared" si="268"/>
        <v>0</v>
      </c>
      <c r="Q1669" t="b">
        <f t="shared" si="269"/>
        <v>0</v>
      </c>
    </row>
    <row r="1670" spans="1:17" hidden="1">
      <c r="A1670" s="172">
        <v>60971</v>
      </c>
      <c r="B1670" t="b">
        <f t="shared" si="260"/>
        <v>0</v>
      </c>
      <c r="C1670" t="b">
        <f t="shared" si="261"/>
        <v>1</v>
      </c>
      <c r="D1670" t="b">
        <f t="shared" si="262"/>
        <v>0</v>
      </c>
      <c r="E1670" t="b">
        <f t="shared" si="263"/>
        <v>0</v>
      </c>
      <c r="F1670" t="b">
        <f t="shared" si="264"/>
        <v>0</v>
      </c>
      <c r="L1670" s="172">
        <v>60971</v>
      </c>
      <c r="M1670" t="b">
        <f t="shared" si="265"/>
        <v>0</v>
      </c>
      <c r="N1670" t="b">
        <f t="shared" si="266"/>
        <v>0</v>
      </c>
      <c r="O1670" t="b">
        <f t="shared" si="267"/>
        <v>0</v>
      </c>
      <c r="P1670" t="b">
        <f t="shared" si="268"/>
        <v>0</v>
      </c>
      <c r="Q1670" t="b">
        <f t="shared" si="269"/>
        <v>0</v>
      </c>
    </row>
    <row r="1671" spans="1:17" hidden="1">
      <c r="A1671" s="173">
        <v>61030</v>
      </c>
      <c r="B1671" t="b">
        <f t="shared" si="260"/>
        <v>1</v>
      </c>
      <c r="C1671" t="b">
        <f t="shared" si="261"/>
        <v>0</v>
      </c>
      <c r="D1671" t="b">
        <f t="shared" si="262"/>
        <v>0</v>
      </c>
      <c r="E1671" t="b">
        <f t="shared" si="263"/>
        <v>0</v>
      </c>
      <c r="F1671" t="b">
        <f t="shared" si="264"/>
        <v>0</v>
      </c>
      <c r="L1671" s="173">
        <v>61030</v>
      </c>
      <c r="M1671" t="b">
        <f t="shared" si="265"/>
        <v>0</v>
      </c>
      <c r="N1671" t="b">
        <f t="shared" si="266"/>
        <v>0</v>
      </c>
      <c r="O1671" t="b">
        <f t="shared" si="267"/>
        <v>0</v>
      </c>
      <c r="P1671" t="b">
        <f t="shared" si="268"/>
        <v>0</v>
      </c>
      <c r="Q1671" t="b">
        <f t="shared" si="269"/>
        <v>0</v>
      </c>
    </row>
    <row r="1672" spans="1:17" hidden="1">
      <c r="A1672" s="172">
        <v>61032</v>
      </c>
      <c r="B1672" t="b">
        <f t="shared" si="260"/>
        <v>0</v>
      </c>
      <c r="C1672" t="b">
        <f t="shared" si="261"/>
        <v>0</v>
      </c>
      <c r="D1672" t="b">
        <f t="shared" si="262"/>
        <v>1</v>
      </c>
      <c r="E1672" t="b">
        <f t="shared" si="263"/>
        <v>0</v>
      </c>
      <c r="F1672" t="b">
        <f t="shared" si="264"/>
        <v>0</v>
      </c>
      <c r="L1672" s="172">
        <v>61032</v>
      </c>
      <c r="M1672" t="b">
        <f t="shared" si="265"/>
        <v>0</v>
      </c>
      <c r="N1672" t="b">
        <f t="shared" si="266"/>
        <v>0</v>
      </c>
      <c r="O1672" t="b">
        <f t="shared" si="267"/>
        <v>0</v>
      </c>
      <c r="P1672" t="b">
        <f t="shared" si="268"/>
        <v>0</v>
      </c>
      <c r="Q1672" t="b">
        <f t="shared" si="269"/>
        <v>0</v>
      </c>
    </row>
    <row r="1673" spans="1:17" hidden="1">
      <c r="A1673" s="173">
        <v>61050</v>
      </c>
      <c r="B1673" t="b">
        <f t="shared" si="260"/>
        <v>1</v>
      </c>
      <c r="C1673" t="b">
        <f t="shared" si="261"/>
        <v>0</v>
      </c>
      <c r="D1673" t="b">
        <f t="shared" si="262"/>
        <v>0</v>
      </c>
      <c r="E1673" t="b">
        <f t="shared" si="263"/>
        <v>0</v>
      </c>
      <c r="F1673" t="b">
        <f t="shared" si="264"/>
        <v>0</v>
      </c>
      <c r="L1673" s="173">
        <v>61050</v>
      </c>
      <c r="M1673" t="b">
        <f t="shared" si="265"/>
        <v>0</v>
      </c>
      <c r="N1673" t="b">
        <f t="shared" si="266"/>
        <v>0</v>
      </c>
      <c r="O1673" t="b">
        <f t="shared" si="267"/>
        <v>0</v>
      </c>
      <c r="P1673" t="b">
        <f t="shared" si="268"/>
        <v>0</v>
      </c>
      <c r="Q1673" t="b">
        <f t="shared" si="269"/>
        <v>0</v>
      </c>
    </row>
    <row r="1674" spans="1:17" hidden="1">
      <c r="A1674" s="172">
        <v>61071</v>
      </c>
      <c r="B1674" t="b">
        <f t="shared" si="260"/>
        <v>0</v>
      </c>
      <c r="C1674" t="b">
        <f t="shared" si="261"/>
        <v>1</v>
      </c>
      <c r="D1674" t="b">
        <f t="shared" si="262"/>
        <v>0</v>
      </c>
      <c r="E1674" t="b">
        <f t="shared" si="263"/>
        <v>0</v>
      </c>
      <c r="F1674" t="b">
        <f t="shared" si="264"/>
        <v>0</v>
      </c>
      <c r="L1674" s="172">
        <v>61071</v>
      </c>
      <c r="M1674" t="b">
        <f t="shared" si="265"/>
        <v>0</v>
      </c>
      <c r="N1674" t="b">
        <f t="shared" si="266"/>
        <v>0</v>
      </c>
      <c r="O1674" t="b">
        <f t="shared" si="267"/>
        <v>0</v>
      </c>
      <c r="P1674" t="b">
        <f t="shared" si="268"/>
        <v>0</v>
      </c>
      <c r="Q1674" t="b">
        <f t="shared" si="269"/>
        <v>0</v>
      </c>
    </row>
    <row r="1675" spans="1:17" hidden="1">
      <c r="A1675" s="173">
        <v>61090</v>
      </c>
      <c r="B1675" t="b">
        <f t="shared" si="260"/>
        <v>1</v>
      </c>
      <c r="C1675" t="b">
        <f t="shared" si="261"/>
        <v>0</v>
      </c>
      <c r="D1675" t="b">
        <f t="shared" si="262"/>
        <v>0</v>
      </c>
      <c r="E1675" t="b">
        <f t="shared" si="263"/>
        <v>0</v>
      </c>
      <c r="F1675" t="b">
        <f t="shared" si="264"/>
        <v>0</v>
      </c>
      <c r="L1675" s="173">
        <v>61090</v>
      </c>
      <c r="M1675" t="b">
        <f t="shared" si="265"/>
        <v>0</v>
      </c>
      <c r="N1675" t="b">
        <f t="shared" si="266"/>
        <v>0</v>
      </c>
      <c r="O1675" t="b">
        <f t="shared" si="267"/>
        <v>0</v>
      </c>
      <c r="P1675" t="b">
        <f t="shared" si="268"/>
        <v>0</v>
      </c>
      <c r="Q1675" t="b">
        <f t="shared" si="269"/>
        <v>0</v>
      </c>
    </row>
    <row r="1676" spans="1:17" hidden="1">
      <c r="A1676" s="172">
        <v>61170</v>
      </c>
      <c r="B1676" t="b">
        <f t="shared" si="260"/>
        <v>1</v>
      </c>
      <c r="C1676" t="b">
        <f t="shared" si="261"/>
        <v>0</v>
      </c>
      <c r="D1676" t="b">
        <f t="shared" si="262"/>
        <v>0</v>
      </c>
      <c r="E1676" t="b">
        <f t="shared" si="263"/>
        <v>0</v>
      </c>
      <c r="F1676" t="b">
        <f t="shared" si="264"/>
        <v>0</v>
      </c>
      <c r="L1676" s="172">
        <v>61170</v>
      </c>
      <c r="M1676" t="b">
        <f t="shared" si="265"/>
        <v>0</v>
      </c>
      <c r="N1676" t="b">
        <f t="shared" si="266"/>
        <v>0</v>
      </c>
      <c r="O1676" t="b">
        <f t="shared" si="267"/>
        <v>0</v>
      </c>
      <c r="P1676" t="b">
        <f t="shared" si="268"/>
        <v>0</v>
      </c>
      <c r="Q1676" t="b">
        <f t="shared" si="269"/>
        <v>0</v>
      </c>
    </row>
    <row r="1677" spans="1:17" hidden="1">
      <c r="A1677" s="173">
        <v>61191</v>
      </c>
      <c r="B1677" t="b">
        <f t="shared" si="260"/>
        <v>0</v>
      </c>
      <c r="C1677" t="b">
        <f t="shared" si="261"/>
        <v>1</v>
      </c>
      <c r="D1677" t="b">
        <f t="shared" si="262"/>
        <v>0</v>
      </c>
      <c r="E1677" t="b">
        <f t="shared" si="263"/>
        <v>0</v>
      </c>
      <c r="F1677" t="b">
        <f t="shared" si="264"/>
        <v>0</v>
      </c>
      <c r="L1677" s="173">
        <v>61191</v>
      </c>
      <c r="M1677" t="b">
        <f t="shared" si="265"/>
        <v>0</v>
      </c>
      <c r="N1677" t="b">
        <f t="shared" si="266"/>
        <v>0</v>
      </c>
      <c r="O1677" t="b">
        <f t="shared" si="267"/>
        <v>0</v>
      </c>
      <c r="P1677" t="b">
        <f t="shared" si="268"/>
        <v>0</v>
      </c>
      <c r="Q1677" t="b">
        <f t="shared" si="269"/>
        <v>0</v>
      </c>
    </row>
    <row r="1678" spans="1:17" hidden="1">
      <c r="A1678" s="172">
        <v>61231</v>
      </c>
      <c r="B1678" t="b">
        <f t="shared" si="260"/>
        <v>0</v>
      </c>
      <c r="C1678" t="b">
        <f t="shared" si="261"/>
        <v>1</v>
      </c>
      <c r="D1678" t="b">
        <f t="shared" si="262"/>
        <v>0</v>
      </c>
      <c r="E1678" t="b">
        <f t="shared" si="263"/>
        <v>0</v>
      </c>
      <c r="F1678" t="b">
        <f t="shared" si="264"/>
        <v>0</v>
      </c>
      <c r="L1678" s="172">
        <v>61231</v>
      </c>
      <c r="M1678" t="b">
        <f t="shared" si="265"/>
        <v>0</v>
      </c>
      <c r="N1678" t="b">
        <f t="shared" si="266"/>
        <v>0</v>
      </c>
      <c r="O1678" t="b">
        <f t="shared" si="267"/>
        <v>0</v>
      </c>
      <c r="P1678" t="b">
        <f t="shared" si="268"/>
        <v>0</v>
      </c>
      <c r="Q1678" t="b">
        <f t="shared" si="269"/>
        <v>0</v>
      </c>
    </row>
    <row r="1679" spans="1:17" hidden="1">
      <c r="A1679" s="173">
        <v>61350</v>
      </c>
      <c r="B1679" t="b">
        <f t="shared" si="260"/>
        <v>1</v>
      </c>
      <c r="C1679" t="b">
        <f t="shared" si="261"/>
        <v>0</v>
      </c>
      <c r="D1679" t="b">
        <f t="shared" si="262"/>
        <v>0</v>
      </c>
      <c r="E1679" t="b">
        <f t="shared" si="263"/>
        <v>0</v>
      </c>
      <c r="F1679" t="b">
        <f t="shared" si="264"/>
        <v>0</v>
      </c>
      <c r="L1679" s="173">
        <v>61350</v>
      </c>
      <c r="M1679" t="b">
        <f t="shared" si="265"/>
        <v>0</v>
      </c>
      <c r="N1679" t="b">
        <f t="shared" si="266"/>
        <v>0</v>
      </c>
      <c r="O1679" t="b">
        <f t="shared" si="267"/>
        <v>0</v>
      </c>
      <c r="P1679" t="b">
        <f t="shared" si="268"/>
        <v>0</v>
      </c>
      <c r="Q1679" t="b">
        <f t="shared" si="269"/>
        <v>0</v>
      </c>
    </row>
    <row r="1680" spans="1:17" hidden="1">
      <c r="A1680" s="172">
        <v>61431</v>
      </c>
      <c r="B1680" t="b">
        <f t="shared" si="260"/>
        <v>0</v>
      </c>
      <c r="C1680" t="b">
        <f t="shared" si="261"/>
        <v>1</v>
      </c>
      <c r="D1680" t="b">
        <f t="shared" si="262"/>
        <v>0</v>
      </c>
      <c r="E1680" t="b">
        <f t="shared" si="263"/>
        <v>0</v>
      </c>
      <c r="F1680" t="b">
        <f t="shared" si="264"/>
        <v>0</v>
      </c>
      <c r="L1680" s="172">
        <v>61431</v>
      </c>
      <c r="M1680" t="b">
        <f t="shared" si="265"/>
        <v>0</v>
      </c>
      <c r="N1680" t="b">
        <f t="shared" si="266"/>
        <v>0</v>
      </c>
      <c r="O1680" t="b">
        <f t="shared" si="267"/>
        <v>0</v>
      </c>
      <c r="P1680" t="b">
        <f t="shared" si="268"/>
        <v>0</v>
      </c>
      <c r="Q1680" t="b">
        <f t="shared" si="269"/>
        <v>0</v>
      </c>
    </row>
    <row r="1681" spans="1:17" hidden="1">
      <c r="A1681" s="173">
        <v>61670</v>
      </c>
      <c r="B1681" t="b">
        <f t="shared" si="260"/>
        <v>1</v>
      </c>
      <c r="C1681" t="b">
        <f t="shared" si="261"/>
        <v>0</v>
      </c>
      <c r="D1681" t="b">
        <f t="shared" si="262"/>
        <v>0</v>
      </c>
      <c r="E1681" t="b">
        <f t="shared" si="263"/>
        <v>0</v>
      </c>
      <c r="F1681" t="b">
        <f t="shared" si="264"/>
        <v>0</v>
      </c>
      <c r="L1681" s="173">
        <v>61670</v>
      </c>
      <c r="M1681" t="b">
        <f t="shared" si="265"/>
        <v>0</v>
      </c>
      <c r="N1681" t="b">
        <f t="shared" si="266"/>
        <v>0</v>
      </c>
      <c r="O1681" t="b">
        <f t="shared" si="267"/>
        <v>0</v>
      </c>
      <c r="P1681" t="b">
        <f t="shared" si="268"/>
        <v>0</v>
      </c>
      <c r="Q1681" t="b">
        <f t="shared" si="269"/>
        <v>0</v>
      </c>
    </row>
    <row r="1682" spans="1:17" hidden="1">
      <c r="A1682" s="172">
        <v>61731</v>
      </c>
      <c r="B1682" t="b">
        <f t="shared" si="260"/>
        <v>0</v>
      </c>
      <c r="C1682" t="b">
        <f t="shared" si="261"/>
        <v>1</v>
      </c>
      <c r="D1682" t="b">
        <f t="shared" si="262"/>
        <v>0</v>
      </c>
      <c r="E1682" t="b">
        <f t="shared" si="263"/>
        <v>0</v>
      </c>
      <c r="F1682" t="b">
        <f t="shared" si="264"/>
        <v>0</v>
      </c>
      <c r="L1682" s="172">
        <v>61731</v>
      </c>
      <c r="M1682" t="b">
        <f t="shared" si="265"/>
        <v>0</v>
      </c>
      <c r="N1682" t="b">
        <f t="shared" si="266"/>
        <v>0</v>
      </c>
      <c r="O1682" t="b">
        <f t="shared" si="267"/>
        <v>0</v>
      </c>
      <c r="P1682" t="b">
        <f t="shared" si="268"/>
        <v>0</v>
      </c>
      <c r="Q1682" t="b">
        <f t="shared" si="269"/>
        <v>0</v>
      </c>
    </row>
    <row r="1683" spans="1:17" hidden="1">
      <c r="A1683" s="173">
        <v>61850</v>
      </c>
      <c r="B1683" t="b">
        <f t="shared" si="260"/>
        <v>1</v>
      </c>
      <c r="C1683" t="b">
        <f t="shared" si="261"/>
        <v>0</v>
      </c>
      <c r="D1683" t="b">
        <f t="shared" si="262"/>
        <v>0</v>
      </c>
      <c r="E1683" t="b">
        <f t="shared" si="263"/>
        <v>0</v>
      </c>
      <c r="F1683" t="b">
        <f t="shared" si="264"/>
        <v>0</v>
      </c>
      <c r="L1683" s="173">
        <v>61850</v>
      </c>
      <c r="M1683" t="b">
        <f t="shared" si="265"/>
        <v>0</v>
      </c>
      <c r="N1683" t="b">
        <f t="shared" si="266"/>
        <v>0</v>
      </c>
      <c r="O1683" t="b">
        <f t="shared" si="267"/>
        <v>0</v>
      </c>
      <c r="P1683" t="b">
        <f t="shared" si="268"/>
        <v>0</v>
      </c>
      <c r="Q1683" t="b">
        <f t="shared" si="269"/>
        <v>0</v>
      </c>
    </row>
    <row r="1684" spans="1:17" hidden="1">
      <c r="A1684" s="172">
        <v>61890</v>
      </c>
      <c r="B1684" t="b">
        <f t="shared" si="260"/>
        <v>1</v>
      </c>
      <c r="C1684" t="b">
        <f t="shared" si="261"/>
        <v>0</v>
      </c>
      <c r="D1684" t="b">
        <f t="shared" si="262"/>
        <v>0</v>
      </c>
      <c r="E1684" t="b">
        <f t="shared" si="263"/>
        <v>0</v>
      </c>
      <c r="F1684" t="b">
        <f t="shared" si="264"/>
        <v>0</v>
      </c>
      <c r="L1684" s="172">
        <v>61890</v>
      </c>
      <c r="M1684" t="b">
        <f t="shared" si="265"/>
        <v>0</v>
      </c>
      <c r="N1684" t="b">
        <f t="shared" si="266"/>
        <v>0</v>
      </c>
      <c r="O1684" t="b">
        <f t="shared" si="267"/>
        <v>0</v>
      </c>
      <c r="P1684" t="b">
        <f t="shared" si="268"/>
        <v>0</v>
      </c>
      <c r="Q1684" t="b">
        <f t="shared" si="269"/>
        <v>0</v>
      </c>
    </row>
    <row r="1685" spans="1:17" hidden="1">
      <c r="A1685" s="173">
        <v>61910</v>
      </c>
      <c r="B1685" t="b">
        <f t="shared" si="260"/>
        <v>1</v>
      </c>
      <c r="C1685" t="b">
        <f t="shared" si="261"/>
        <v>0</v>
      </c>
      <c r="D1685" t="b">
        <f t="shared" si="262"/>
        <v>0</v>
      </c>
      <c r="E1685" t="b">
        <f t="shared" si="263"/>
        <v>0</v>
      </c>
      <c r="F1685" t="b">
        <f t="shared" si="264"/>
        <v>0</v>
      </c>
      <c r="L1685" s="173">
        <v>61910</v>
      </c>
      <c r="M1685" t="b">
        <f t="shared" si="265"/>
        <v>0</v>
      </c>
      <c r="N1685" t="b">
        <f t="shared" si="266"/>
        <v>0</v>
      </c>
      <c r="O1685" t="b">
        <f t="shared" si="267"/>
        <v>0</v>
      </c>
      <c r="P1685" t="b">
        <f t="shared" si="268"/>
        <v>0</v>
      </c>
      <c r="Q1685" t="b">
        <f t="shared" si="269"/>
        <v>0</v>
      </c>
    </row>
    <row r="1686" spans="1:17" hidden="1">
      <c r="A1686" s="172">
        <v>61930</v>
      </c>
      <c r="B1686" t="b">
        <f t="shared" si="260"/>
        <v>1</v>
      </c>
      <c r="C1686" t="b">
        <f t="shared" si="261"/>
        <v>0</v>
      </c>
      <c r="D1686" t="b">
        <f t="shared" si="262"/>
        <v>0</v>
      </c>
      <c r="E1686" t="b">
        <f t="shared" si="263"/>
        <v>0</v>
      </c>
      <c r="F1686" t="b">
        <f t="shared" si="264"/>
        <v>0</v>
      </c>
      <c r="L1686" s="172">
        <v>61930</v>
      </c>
      <c r="M1686" t="b">
        <f t="shared" si="265"/>
        <v>0</v>
      </c>
      <c r="N1686" t="b">
        <f t="shared" si="266"/>
        <v>0</v>
      </c>
      <c r="O1686" t="b">
        <f t="shared" si="267"/>
        <v>0</v>
      </c>
      <c r="P1686" t="b">
        <f t="shared" si="268"/>
        <v>0</v>
      </c>
      <c r="Q1686" t="b">
        <f t="shared" si="269"/>
        <v>0</v>
      </c>
    </row>
    <row r="1687" spans="1:17" hidden="1">
      <c r="A1687" s="173">
        <v>61931</v>
      </c>
      <c r="B1687" t="b">
        <f t="shared" si="260"/>
        <v>0</v>
      </c>
      <c r="C1687" t="b">
        <f t="shared" si="261"/>
        <v>1</v>
      </c>
      <c r="D1687" t="b">
        <f t="shared" si="262"/>
        <v>0</v>
      </c>
      <c r="E1687" t="b">
        <f t="shared" si="263"/>
        <v>0</v>
      </c>
      <c r="F1687" t="b">
        <f t="shared" si="264"/>
        <v>0</v>
      </c>
      <c r="L1687" s="173">
        <v>61931</v>
      </c>
      <c r="M1687" t="b">
        <f t="shared" si="265"/>
        <v>0</v>
      </c>
      <c r="N1687" t="b">
        <f t="shared" si="266"/>
        <v>0</v>
      </c>
      <c r="O1687" t="b">
        <f t="shared" si="267"/>
        <v>0</v>
      </c>
      <c r="P1687" t="b">
        <f t="shared" si="268"/>
        <v>0</v>
      </c>
      <c r="Q1687" t="b">
        <f t="shared" si="269"/>
        <v>0</v>
      </c>
    </row>
    <row r="1688" spans="1:17" hidden="1">
      <c r="A1688" s="172">
        <v>61951</v>
      </c>
      <c r="B1688" t="b">
        <f t="shared" si="260"/>
        <v>0</v>
      </c>
      <c r="C1688" t="b">
        <f t="shared" si="261"/>
        <v>1</v>
      </c>
      <c r="D1688" t="b">
        <f t="shared" si="262"/>
        <v>0</v>
      </c>
      <c r="E1688" t="b">
        <f t="shared" si="263"/>
        <v>0</v>
      </c>
      <c r="F1688" t="b">
        <f t="shared" si="264"/>
        <v>0</v>
      </c>
      <c r="L1688" s="172">
        <v>61951</v>
      </c>
      <c r="M1688" t="b">
        <f t="shared" si="265"/>
        <v>0</v>
      </c>
      <c r="N1688" t="b">
        <f t="shared" si="266"/>
        <v>0</v>
      </c>
      <c r="O1688" t="b">
        <f t="shared" si="267"/>
        <v>0</v>
      </c>
      <c r="P1688" t="b">
        <f t="shared" si="268"/>
        <v>0</v>
      </c>
      <c r="Q1688" t="b">
        <f t="shared" si="269"/>
        <v>0</v>
      </c>
    </row>
    <row r="1689" spans="1:17" hidden="1">
      <c r="A1689" s="173">
        <v>62050</v>
      </c>
      <c r="B1689" t="b">
        <f t="shared" si="260"/>
        <v>1</v>
      </c>
      <c r="C1689" t="b">
        <f t="shared" si="261"/>
        <v>0</v>
      </c>
      <c r="D1689" t="b">
        <f t="shared" si="262"/>
        <v>0</v>
      </c>
      <c r="E1689" t="b">
        <f t="shared" si="263"/>
        <v>0</v>
      </c>
      <c r="F1689" t="b">
        <f t="shared" si="264"/>
        <v>0</v>
      </c>
      <c r="L1689" s="173">
        <v>62050</v>
      </c>
      <c r="M1689" t="b">
        <f t="shared" si="265"/>
        <v>0</v>
      </c>
      <c r="N1689" t="b">
        <f t="shared" si="266"/>
        <v>0</v>
      </c>
      <c r="O1689" t="b">
        <f t="shared" si="267"/>
        <v>0</v>
      </c>
      <c r="P1689" t="b">
        <f t="shared" si="268"/>
        <v>0</v>
      </c>
      <c r="Q1689" t="b">
        <f t="shared" si="269"/>
        <v>0</v>
      </c>
    </row>
    <row r="1690" spans="1:17" hidden="1">
      <c r="A1690" s="172">
        <v>62090</v>
      </c>
      <c r="B1690" t="b">
        <f t="shared" si="260"/>
        <v>1</v>
      </c>
      <c r="C1690" t="b">
        <f t="shared" si="261"/>
        <v>0</v>
      </c>
      <c r="D1690" t="b">
        <f t="shared" si="262"/>
        <v>0</v>
      </c>
      <c r="E1690" t="b">
        <f t="shared" si="263"/>
        <v>0</v>
      </c>
      <c r="F1690" t="b">
        <f t="shared" si="264"/>
        <v>0</v>
      </c>
      <c r="L1690" s="172">
        <v>62090</v>
      </c>
      <c r="M1690" t="b">
        <f t="shared" si="265"/>
        <v>0</v>
      </c>
      <c r="N1690" t="b">
        <f t="shared" si="266"/>
        <v>0</v>
      </c>
      <c r="O1690" t="b">
        <f t="shared" si="267"/>
        <v>0</v>
      </c>
      <c r="P1690" t="b">
        <f t="shared" si="268"/>
        <v>0</v>
      </c>
      <c r="Q1690" t="b">
        <f t="shared" si="269"/>
        <v>0</v>
      </c>
    </row>
    <row r="1691" spans="1:17" hidden="1">
      <c r="A1691" s="173">
        <v>62130</v>
      </c>
      <c r="B1691" t="b">
        <f t="shared" si="260"/>
        <v>1</v>
      </c>
      <c r="C1691" t="b">
        <f t="shared" si="261"/>
        <v>0</v>
      </c>
      <c r="D1691" t="b">
        <f t="shared" si="262"/>
        <v>0</v>
      </c>
      <c r="E1691" t="b">
        <f t="shared" si="263"/>
        <v>0</v>
      </c>
      <c r="F1691" t="b">
        <f t="shared" si="264"/>
        <v>0</v>
      </c>
      <c r="L1691" s="173">
        <v>62130</v>
      </c>
      <c r="M1691" t="b">
        <f t="shared" si="265"/>
        <v>0</v>
      </c>
      <c r="N1691" t="b">
        <f t="shared" si="266"/>
        <v>0</v>
      </c>
      <c r="O1691" t="b">
        <f t="shared" si="267"/>
        <v>0</v>
      </c>
      <c r="P1691" t="b">
        <f t="shared" si="268"/>
        <v>0</v>
      </c>
      <c r="Q1691" t="b">
        <f t="shared" si="269"/>
        <v>0</v>
      </c>
    </row>
    <row r="1692" spans="1:17" hidden="1">
      <c r="A1692" s="172">
        <v>62171</v>
      </c>
      <c r="B1692" t="b">
        <f t="shared" si="260"/>
        <v>0</v>
      </c>
      <c r="C1692" t="b">
        <f t="shared" si="261"/>
        <v>1</v>
      </c>
      <c r="D1692" t="b">
        <f t="shared" si="262"/>
        <v>0</v>
      </c>
      <c r="E1692" t="b">
        <f t="shared" si="263"/>
        <v>0</v>
      </c>
      <c r="F1692" t="b">
        <f t="shared" si="264"/>
        <v>0</v>
      </c>
      <c r="L1692" s="172">
        <v>62171</v>
      </c>
      <c r="M1692" t="b">
        <f t="shared" si="265"/>
        <v>0</v>
      </c>
      <c r="N1692" t="b">
        <f t="shared" si="266"/>
        <v>0</v>
      </c>
      <c r="O1692" t="b">
        <f t="shared" si="267"/>
        <v>0</v>
      </c>
      <c r="P1692" t="b">
        <f t="shared" si="268"/>
        <v>0</v>
      </c>
      <c r="Q1692" t="b">
        <f t="shared" si="269"/>
        <v>0</v>
      </c>
    </row>
    <row r="1693" spans="1:17" hidden="1">
      <c r="A1693" s="173">
        <v>62190</v>
      </c>
      <c r="B1693" t="b">
        <f t="shared" si="260"/>
        <v>1</v>
      </c>
      <c r="C1693" t="b">
        <f t="shared" si="261"/>
        <v>0</v>
      </c>
      <c r="D1693" t="b">
        <f t="shared" si="262"/>
        <v>0</v>
      </c>
      <c r="E1693" t="b">
        <f t="shared" si="263"/>
        <v>0</v>
      </c>
      <c r="F1693" t="b">
        <f t="shared" si="264"/>
        <v>0</v>
      </c>
      <c r="L1693" s="173">
        <v>62190</v>
      </c>
      <c r="M1693" t="b">
        <f t="shared" si="265"/>
        <v>0</v>
      </c>
      <c r="N1693" t="b">
        <f t="shared" si="266"/>
        <v>0</v>
      </c>
      <c r="O1693" t="b">
        <f t="shared" si="267"/>
        <v>0</v>
      </c>
      <c r="P1693" t="b">
        <f t="shared" si="268"/>
        <v>0</v>
      </c>
      <c r="Q1693" t="b">
        <f t="shared" si="269"/>
        <v>0</v>
      </c>
    </row>
    <row r="1694" spans="1:17" hidden="1">
      <c r="A1694" s="172">
        <v>62232</v>
      </c>
      <c r="B1694" t="b">
        <f t="shared" si="260"/>
        <v>0</v>
      </c>
      <c r="C1694" t="b">
        <f t="shared" si="261"/>
        <v>0</v>
      </c>
      <c r="D1694" t="b">
        <f t="shared" si="262"/>
        <v>1</v>
      </c>
      <c r="E1694" t="b">
        <f t="shared" si="263"/>
        <v>0</v>
      </c>
      <c r="F1694" t="b">
        <f t="shared" si="264"/>
        <v>0</v>
      </c>
      <c r="L1694" s="172">
        <v>62232</v>
      </c>
      <c r="M1694" t="b">
        <f t="shared" si="265"/>
        <v>0</v>
      </c>
      <c r="N1694" t="b">
        <f t="shared" si="266"/>
        <v>0</v>
      </c>
      <c r="O1694" t="b">
        <f t="shared" si="267"/>
        <v>0</v>
      </c>
      <c r="P1694" t="b">
        <f t="shared" si="268"/>
        <v>0</v>
      </c>
      <c r="Q1694" t="b">
        <f t="shared" si="269"/>
        <v>0</v>
      </c>
    </row>
    <row r="1695" spans="1:17" hidden="1">
      <c r="A1695" s="173">
        <v>62250</v>
      </c>
      <c r="B1695" t="b">
        <f t="shared" si="260"/>
        <v>1</v>
      </c>
      <c r="C1695" t="b">
        <f t="shared" si="261"/>
        <v>0</v>
      </c>
      <c r="D1695" t="b">
        <f t="shared" si="262"/>
        <v>0</v>
      </c>
      <c r="E1695" t="b">
        <f t="shared" si="263"/>
        <v>0</v>
      </c>
      <c r="F1695" t="b">
        <f t="shared" si="264"/>
        <v>0</v>
      </c>
      <c r="L1695" s="173">
        <v>62250</v>
      </c>
      <c r="M1695" t="b">
        <f t="shared" si="265"/>
        <v>0</v>
      </c>
      <c r="N1695" t="b">
        <f t="shared" si="266"/>
        <v>0</v>
      </c>
      <c r="O1695" t="b">
        <f t="shared" si="267"/>
        <v>0</v>
      </c>
      <c r="P1695" t="b">
        <f t="shared" si="268"/>
        <v>0</v>
      </c>
      <c r="Q1695" t="b">
        <f t="shared" si="269"/>
        <v>0</v>
      </c>
    </row>
    <row r="1696" spans="1:17" hidden="1">
      <c r="A1696" s="172">
        <v>62272</v>
      </c>
      <c r="B1696" t="b">
        <f t="shared" si="260"/>
        <v>0</v>
      </c>
      <c r="C1696" t="b">
        <f t="shared" si="261"/>
        <v>0</v>
      </c>
      <c r="D1696" t="b">
        <f t="shared" si="262"/>
        <v>1</v>
      </c>
      <c r="E1696" t="b">
        <f t="shared" si="263"/>
        <v>0</v>
      </c>
      <c r="F1696" t="b">
        <f t="shared" si="264"/>
        <v>0</v>
      </c>
      <c r="L1696" s="172">
        <v>62272</v>
      </c>
      <c r="M1696" t="b">
        <f t="shared" si="265"/>
        <v>0</v>
      </c>
      <c r="N1696" t="b">
        <f t="shared" si="266"/>
        <v>0</v>
      </c>
      <c r="O1696" t="b">
        <f t="shared" si="267"/>
        <v>0</v>
      </c>
      <c r="P1696" t="b">
        <f t="shared" si="268"/>
        <v>0</v>
      </c>
      <c r="Q1696" t="b">
        <f t="shared" si="269"/>
        <v>0</v>
      </c>
    </row>
    <row r="1697" spans="1:17" hidden="1">
      <c r="A1697" s="173">
        <v>62290</v>
      </c>
      <c r="B1697" t="b">
        <f t="shared" si="260"/>
        <v>1</v>
      </c>
      <c r="C1697" t="b">
        <f t="shared" si="261"/>
        <v>0</v>
      </c>
      <c r="D1697" t="b">
        <f t="shared" si="262"/>
        <v>0</v>
      </c>
      <c r="E1697" t="b">
        <f t="shared" si="263"/>
        <v>0</v>
      </c>
      <c r="F1697" t="b">
        <f t="shared" si="264"/>
        <v>0</v>
      </c>
      <c r="L1697" s="173">
        <v>62290</v>
      </c>
      <c r="M1697" t="b">
        <f t="shared" si="265"/>
        <v>0</v>
      </c>
      <c r="N1697" t="b">
        <f t="shared" si="266"/>
        <v>0</v>
      </c>
      <c r="O1697" t="b">
        <f t="shared" si="267"/>
        <v>0</v>
      </c>
      <c r="P1697" t="b">
        <f t="shared" si="268"/>
        <v>0</v>
      </c>
      <c r="Q1697" t="b">
        <f t="shared" si="269"/>
        <v>0</v>
      </c>
    </row>
    <row r="1698" spans="1:17" hidden="1">
      <c r="A1698" s="172">
        <v>62331</v>
      </c>
      <c r="B1698" t="b">
        <f t="shared" si="260"/>
        <v>0</v>
      </c>
      <c r="C1698" t="b">
        <f t="shared" si="261"/>
        <v>1</v>
      </c>
      <c r="D1698" t="b">
        <f t="shared" si="262"/>
        <v>0</v>
      </c>
      <c r="E1698" t="b">
        <f t="shared" si="263"/>
        <v>0</v>
      </c>
      <c r="F1698" t="b">
        <f t="shared" si="264"/>
        <v>0</v>
      </c>
      <c r="L1698" s="172">
        <v>62331</v>
      </c>
      <c r="M1698" t="b">
        <f t="shared" si="265"/>
        <v>0</v>
      </c>
      <c r="N1698" t="b">
        <f t="shared" si="266"/>
        <v>0</v>
      </c>
      <c r="O1698" t="b">
        <f t="shared" si="267"/>
        <v>0</v>
      </c>
      <c r="P1698" t="b">
        <f t="shared" si="268"/>
        <v>0</v>
      </c>
      <c r="Q1698" t="b">
        <f t="shared" si="269"/>
        <v>0</v>
      </c>
    </row>
    <row r="1699" spans="1:17" hidden="1">
      <c r="A1699" s="173">
        <v>62333</v>
      </c>
      <c r="B1699" t="b">
        <f t="shared" si="260"/>
        <v>0</v>
      </c>
      <c r="C1699" t="b">
        <f t="shared" si="261"/>
        <v>0</v>
      </c>
      <c r="D1699" t="b">
        <f t="shared" si="262"/>
        <v>0</v>
      </c>
      <c r="E1699" t="b">
        <f t="shared" si="263"/>
        <v>1</v>
      </c>
      <c r="F1699" t="b">
        <f t="shared" si="264"/>
        <v>0</v>
      </c>
      <c r="L1699" s="173">
        <v>62333</v>
      </c>
      <c r="M1699" t="b">
        <f t="shared" si="265"/>
        <v>0</v>
      </c>
      <c r="N1699" t="b">
        <f t="shared" si="266"/>
        <v>0</v>
      </c>
      <c r="O1699" t="b">
        <f t="shared" si="267"/>
        <v>0</v>
      </c>
      <c r="P1699" t="b">
        <f t="shared" si="268"/>
        <v>0</v>
      </c>
      <c r="Q1699" t="b">
        <f t="shared" si="269"/>
        <v>0</v>
      </c>
    </row>
    <row r="1700" spans="1:17" hidden="1">
      <c r="A1700" s="172">
        <v>62372</v>
      </c>
      <c r="B1700" t="b">
        <f t="shared" si="260"/>
        <v>0</v>
      </c>
      <c r="C1700" t="b">
        <f t="shared" si="261"/>
        <v>0</v>
      </c>
      <c r="D1700" t="b">
        <f t="shared" si="262"/>
        <v>1</v>
      </c>
      <c r="E1700" t="b">
        <f t="shared" si="263"/>
        <v>0</v>
      </c>
      <c r="F1700" t="b">
        <f t="shared" si="264"/>
        <v>0</v>
      </c>
      <c r="L1700" s="172">
        <v>62372</v>
      </c>
      <c r="M1700" t="b">
        <f t="shared" si="265"/>
        <v>0</v>
      </c>
      <c r="N1700" t="b">
        <f t="shared" si="266"/>
        <v>0</v>
      </c>
      <c r="O1700" t="b">
        <f t="shared" si="267"/>
        <v>0</v>
      </c>
      <c r="P1700" t="b">
        <f t="shared" si="268"/>
        <v>0</v>
      </c>
      <c r="Q1700" t="b">
        <f t="shared" si="269"/>
        <v>0</v>
      </c>
    </row>
    <row r="1701" spans="1:17" hidden="1">
      <c r="A1701" s="173">
        <v>62450</v>
      </c>
      <c r="B1701" t="b">
        <f t="shared" si="260"/>
        <v>1</v>
      </c>
      <c r="C1701" t="b">
        <f t="shared" si="261"/>
        <v>0</v>
      </c>
      <c r="D1701" t="b">
        <f t="shared" si="262"/>
        <v>0</v>
      </c>
      <c r="E1701" t="b">
        <f t="shared" si="263"/>
        <v>0</v>
      </c>
      <c r="F1701" t="b">
        <f t="shared" si="264"/>
        <v>0</v>
      </c>
      <c r="L1701" s="173">
        <v>62450</v>
      </c>
      <c r="M1701" t="b">
        <f t="shared" si="265"/>
        <v>0</v>
      </c>
      <c r="N1701" t="b">
        <f t="shared" si="266"/>
        <v>0</v>
      </c>
      <c r="O1701" t="b">
        <f t="shared" si="267"/>
        <v>0</v>
      </c>
      <c r="P1701" t="b">
        <f t="shared" si="268"/>
        <v>0</v>
      </c>
      <c r="Q1701" t="b">
        <f t="shared" si="269"/>
        <v>0</v>
      </c>
    </row>
    <row r="1702" spans="1:17" hidden="1">
      <c r="A1702" s="172">
        <v>62491</v>
      </c>
      <c r="B1702" t="b">
        <f t="shared" si="260"/>
        <v>0</v>
      </c>
      <c r="C1702" t="b">
        <f t="shared" si="261"/>
        <v>1</v>
      </c>
      <c r="D1702" t="b">
        <f t="shared" si="262"/>
        <v>0</v>
      </c>
      <c r="E1702" t="b">
        <f t="shared" si="263"/>
        <v>0</v>
      </c>
      <c r="F1702" t="b">
        <f t="shared" si="264"/>
        <v>0</v>
      </c>
      <c r="L1702" s="172">
        <v>62491</v>
      </c>
      <c r="M1702" t="b">
        <f t="shared" si="265"/>
        <v>0</v>
      </c>
      <c r="N1702" t="b">
        <f t="shared" si="266"/>
        <v>0</v>
      </c>
      <c r="O1702" t="b">
        <f t="shared" si="267"/>
        <v>0</v>
      </c>
      <c r="P1702" t="b">
        <f t="shared" si="268"/>
        <v>0</v>
      </c>
      <c r="Q1702" t="b">
        <f t="shared" si="269"/>
        <v>0</v>
      </c>
    </row>
    <row r="1703" spans="1:17" hidden="1">
      <c r="A1703" s="173">
        <v>62570</v>
      </c>
      <c r="B1703" t="b">
        <f t="shared" si="260"/>
        <v>1</v>
      </c>
      <c r="C1703" t="b">
        <f t="shared" si="261"/>
        <v>0</v>
      </c>
      <c r="D1703" t="b">
        <f t="shared" si="262"/>
        <v>0</v>
      </c>
      <c r="E1703" t="b">
        <f t="shared" si="263"/>
        <v>0</v>
      </c>
      <c r="F1703" t="b">
        <f t="shared" si="264"/>
        <v>0</v>
      </c>
      <c r="L1703" s="173">
        <v>62570</v>
      </c>
      <c r="M1703" t="b">
        <f t="shared" si="265"/>
        <v>0</v>
      </c>
      <c r="N1703" t="b">
        <f t="shared" si="266"/>
        <v>0</v>
      </c>
      <c r="O1703" t="b">
        <f t="shared" si="267"/>
        <v>0</v>
      </c>
      <c r="P1703" t="b">
        <f t="shared" si="268"/>
        <v>0</v>
      </c>
      <c r="Q1703" t="b">
        <f t="shared" si="269"/>
        <v>0</v>
      </c>
    </row>
    <row r="1704" spans="1:17" hidden="1">
      <c r="A1704" s="172">
        <v>62590</v>
      </c>
      <c r="B1704" t="b">
        <f t="shared" si="260"/>
        <v>1</v>
      </c>
      <c r="C1704" t="b">
        <f t="shared" si="261"/>
        <v>0</v>
      </c>
      <c r="D1704" t="b">
        <f t="shared" si="262"/>
        <v>0</v>
      </c>
      <c r="E1704" t="b">
        <f t="shared" si="263"/>
        <v>0</v>
      </c>
      <c r="F1704" t="b">
        <f t="shared" si="264"/>
        <v>0</v>
      </c>
      <c r="L1704" s="172">
        <v>62590</v>
      </c>
      <c r="M1704" t="b">
        <f t="shared" si="265"/>
        <v>0</v>
      </c>
      <c r="N1704" t="b">
        <f t="shared" si="266"/>
        <v>0</v>
      </c>
      <c r="O1704" t="b">
        <f t="shared" si="267"/>
        <v>0</v>
      </c>
      <c r="P1704" t="b">
        <f t="shared" si="268"/>
        <v>0</v>
      </c>
      <c r="Q1704" t="b">
        <f t="shared" si="269"/>
        <v>0</v>
      </c>
    </row>
    <row r="1705" spans="1:17" hidden="1">
      <c r="A1705" s="173">
        <v>62630</v>
      </c>
      <c r="B1705" t="b">
        <f t="shared" si="260"/>
        <v>1</v>
      </c>
      <c r="C1705" t="b">
        <f t="shared" si="261"/>
        <v>0</v>
      </c>
      <c r="D1705" t="b">
        <f t="shared" si="262"/>
        <v>0</v>
      </c>
      <c r="E1705" t="b">
        <f t="shared" si="263"/>
        <v>0</v>
      </c>
      <c r="F1705" t="b">
        <f t="shared" si="264"/>
        <v>0</v>
      </c>
      <c r="L1705" s="173">
        <v>62630</v>
      </c>
      <c r="M1705" t="b">
        <f t="shared" si="265"/>
        <v>0</v>
      </c>
      <c r="N1705" t="b">
        <f t="shared" si="266"/>
        <v>0</v>
      </c>
      <c r="O1705" t="b">
        <f t="shared" si="267"/>
        <v>0</v>
      </c>
      <c r="P1705" t="b">
        <f t="shared" si="268"/>
        <v>0</v>
      </c>
      <c r="Q1705" t="b">
        <f t="shared" si="269"/>
        <v>0</v>
      </c>
    </row>
    <row r="1706" spans="1:17" hidden="1">
      <c r="A1706" s="172">
        <v>62750</v>
      </c>
      <c r="B1706" t="b">
        <f t="shared" si="260"/>
        <v>1</v>
      </c>
      <c r="C1706" t="b">
        <f t="shared" si="261"/>
        <v>0</v>
      </c>
      <c r="D1706" t="b">
        <f t="shared" si="262"/>
        <v>0</v>
      </c>
      <c r="E1706" t="b">
        <f t="shared" si="263"/>
        <v>0</v>
      </c>
      <c r="F1706" t="b">
        <f t="shared" si="264"/>
        <v>0</v>
      </c>
      <c r="L1706" s="172">
        <v>62750</v>
      </c>
      <c r="M1706" t="b">
        <f t="shared" si="265"/>
        <v>0</v>
      </c>
      <c r="N1706" t="b">
        <f t="shared" si="266"/>
        <v>0</v>
      </c>
      <c r="O1706" t="b">
        <f t="shared" si="267"/>
        <v>0</v>
      </c>
      <c r="P1706" t="b">
        <f t="shared" si="268"/>
        <v>0</v>
      </c>
      <c r="Q1706" t="b">
        <f t="shared" si="269"/>
        <v>0</v>
      </c>
    </row>
    <row r="1707" spans="1:17" hidden="1">
      <c r="A1707" s="173">
        <v>62770</v>
      </c>
      <c r="B1707" t="b">
        <f t="shared" si="260"/>
        <v>1</v>
      </c>
      <c r="C1707" t="b">
        <f t="shared" si="261"/>
        <v>0</v>
      </c>
      <c r="D1707" t="b">
        <f t="shared" si="262"/>
        <v>0</v>
      </c>
      <c r="E1707" t="b">
        <f t="shared" si="263"/>
        <v>0</v>
      </c>
      <c r="F1707" t="b">
        <f t="shared" si="264"/>
        <v>0</v>
      </c>
      <c r="L1707" s="173">
        <v>62770</v>
      </c>
      <c r="M1707" t="b">
        <f t="shared" si="265"/>
        <v>0</v>
      </c>
      <c r="N1707" t="b">
        <f t="shared" si="266"/>
        <v>0</v>
      </c>
      <c r="O1707" t="b">
        <f t="shared" si="267"/>
        <v>0</v>
      </c>
      <c r="P1707" t="b">
        <f t="shared" si="268"/>
        <v>0</v>
      </c>
      <c r="Q1707" t="b">
        <f t="shared" si="269"/>
        <v>0</v>
      </c>
    </row>
    <row r="1708" spans="1:17" hidden="1">
      <c r="A1708" s="172">
        <v>62830</v>
      </c>
      <c r="B1708" t="b">
        <f t="shared" si="260"/>
        <v>1</v>
      </c>
      <c r="C1708" t="b">
        <f t="shared" si="261"/>
        <v>0</v>
      </c>
      <c r="D1708" t="b">
        <f t="shared" si="262"/>
        <v>0</v>
      </c>
      <c r="E1708" t="b">
        <f t="shared" si="263"/>
        <v>0</v>
      </c>
      <c r="F1708" t="b">
        <f t="shared" si="264"/>
        <v>0</v>
      </c>
      <c r="L1708" s="172">
        <v>62830</v>
      </c>
      <c r="M1708" t="b">
        <f t="shared" si="265"/>
        <v>0</v>
      </c>
      <c r="N1708" t="b">
        <f t="shared" si="266"/>
        <v>0</v>
      </c>
      <c r="O1708" t="b">
        <f t="shared" si="267"/>
        <v>0</v>
      </c>
      <c r="P1708" t="b">
        <f t="shared" si="268"/>
        <v>0</v>
      </c>
      <c r="Q1708" t="b">
        <f t="shared" si="269"/>
        <v>0</v>
      </c>
    </row>
    <row r="1709" spans="1:17" hidden="1">
      <c r="A1709" s="173">
        <v>62870</v>
      </c>
      <c r="B1709" t="b">
        <f t="shared" si="260"/>
        <v>1</v>
      </c>
      <c r="C1709" t="b">
        <f t="shared" si="261"/>
        <v>0</v>
      </c>
      <c r="D1709" t="b">
        <f t="shared" si="262"/>
        <v>0</v>
      </c>
      <c r="E1709" t="b">
        <f t="shared" si="263"/>
        <v>0</v>
      </c>
      <c r="F1709" t="b">
        <f t="shared" si="264"/>
        <v>0</v>
      </c>
      <c r="L1709" s="173">
        <v>62870</v>
      </c>
      <c r="M1709" t="b">
        <f t="shared" si="265"/>
        <v>0</v>
      </c>
      <c r="N1709" t="b">
        <f t="shared" si="266"/>
        <v>0</v>
      </c>
      <c r="O1709" t="b">
        <f t="shared" si="267"/>
        <v>0</v>
      </c>
      <c r="P1709" t="b">
        <f t="shared" si="268"/>
        <v>0</v>
      </c>
      <c r="Q1709" t="b">
        <f t="shared" si="269"/>
        <v>0</v>
      </c>
    </row>
    <row r="1710" spans="1:17" hidden="1">
      <c r="A1710" s="172">
        <v>63010</v>
      </c>
      <c r="B1710" t="b">
        <f t="shared" si="260"/>
        <v>1</v>
      </c>
      <c r="C1710" t="b">
        <f t="shared" si="261"/>
        <v>0</v>
      </c>
      <c r="D1710" t="b">
        <f t="shared" si="262"/>
        <v>0</v>
      </c>
      <c r="E1710" t="b">
        <f t="shared" si="263"/>
        <v>0</v>
      </c>
      <c r="F1710" t="b">
        <f t="shared" si="264"/>
        <v>0</v>
      </c>
      <c r="L1710" s="172">
        <v>63010</v>
      </c>
      <c r="M1710" t="b">
        <f t="shared" si="265"/>
        <v>0</v>
      </c>
      <c r="N1710" t="b">
        <f t="shared" si="266"/>
        <v>0</v>
      </c>
      <c r="O1710" t="b">
        <f t="shared" si="267"/>
        <v>0</v>
      </c>
      <c r="P1710" t="b">
        <f t="shared" si="268"/>
        <v>0</v>
      </c>
      <c r="Q1710" t="b">
        <f t="shared" si="269"/>
        <v>0</v>
      </c>
    </row>
    <row r="1711" spans="1:17" hidden="1">
      <c r="A1711" s="173">
        <v>63090</v>
      </c>
      <c r="B1711" t="b">
        <f t="shared" si="260"/>
        <v>1</v>
      </c>
      <c r="C1711" t="b">
        <f t="shared" si="261"/>
        <v>0</v>
      </c>
      <c r="D1711" t="b">
        <f t="shared" si="262"/>
        <v>0</v>
      </c>
      <c r="E1711" t="b">
        <f t="shared" si="263"/>
        <v>0</v>
      </c>
      <c r="F1711" t="b">
        <f t="shared" si="264"/>
        <v>0</v>
      </c>
      <c r="L1711" s="173">
        <v>63090</v>
      </c>
      <c r="M1711" t="b">
        <f t="shared" si="265"/>
        <v>0</v>
      </c>
      <c r="N1711" t="b">
        <f t="shared" si="266"/>
        <v>0</v>
      </c>
      <c r="O1711" t="b">
        <f t="shared" si="267"/>
        <v>0</v>
      </c>
      <c r="P1711" t="b">
        <f t="shared" si="268"/>
        <v>0</v>
      </c>
      <c r="Q1711" t="b">
        <f t="shared" si="269"/>
        <v>0</v>
      </c>
    </row>
    <row r="1712" spans="1:17" hidden="1">
      <c r="A1712" s="172">
        <v>63091</v>
      </c>
      <c r="B1712" t="b">
        <f t="shared" si="260"/>
        <v>0</v>
      </c>
      <c r="C1712" t="b">
        <f t="shared" si="261"/>
        <v>1</v>
      </c>
      <c r="D1712" t="b">
        <f t="shared" si="262"/>
        <v>0</v>
      </c>
      <c r="E1712" t="b">
        <f t="shared" si="263"/>
        <v>0</v>
      </c>
      <c r="F1712" t="b">
        <f t="shared" si="264"/>
        <v>0</v>
      </c>
      <c r="L1712" s="172">
        <v>63091</v>
      </c>
      <c r="M1712" t="b">
        <f t="shared" si="265"/>
        <v>0</v>
      </c>
      <c r="N1712" t="b">
        <f t="shared" si="266"/>
        <v>0</v>
      </c>
      <c r="O1712" t="b">
        <f t="shared" si="267"/>
        <v>0</v>
      </c>
      <c r="P1712" t="b">
        <f t="shared" si="268"/>
        <v>0</v>
      </c>
      <c r="Q1712" t="b">
        <f t="shared" si="269"/>
        <v>0</v>
      </c>
    </row>
    <row r="1713" spans="1:17" hidden="1">
      <c r="A1713" s="173">
        <v>63130</v>
      </c>
      <c r="B1713" t="b">
        <f t="shared" si="260"/>
        <v>1</v>
      </c>
      <c r="C1713" t="b">
        <f t="shared" si="261"/>
        <v>0</v>
      </c>
      <c r="D1713" t="b">
        <f t="shared" si="262"/>
        <v>0</v>
      </c>
      <c r="E1713" t="b">
        <f t="shared" si="263"/>
        <v>0</v>
      </c>
      <c r="F1713" t="b">
        <f t="shared" si="264"/>
        <v>0</v>
      </c>
      <c r="L1713" s="173">
        <v>63130</v>
      </c>
      <c r="M1713" t="b">
        <f t="shared" si="265"/>
        <v>0</v>
      </c>
      <c r="N1713" t="b">
        <f t="shared" si="266"/>
        <v>0</v>
      </c>
      <c r="O1713" t="b">
        <f t="shared" si="267"/>
        <v>0</v>
      </c>
      <c r="P1713" t="b">
        <f t="shared" si="268"/>
        <v>0</v>
      </c>
      <c r="Q1713" t="b">
        <f t="shared" si="269"/>
        <v>0</v>
      </c>
    </row>
    <row r="1714" spans="1:17" hidden="1">
      <c r="A1714" s="172">
        <v>63133</v>
      </c>
      <c r="B1714" t="b">
        <f t="shared" si="260"/>
        <v>0</v>
      </c>
      <c r="C1714" t="b">
        <f t="shared" si="261"/>
        <v>0</v>
      </c>
      <c r="D1714" t="b">
        <f t="shared" si="262"/>
        <v>0</v>
      </c>
      <c r="E1714" t="b">
        <f t="shared" si="263"/>
        <v>1</v>
      </c>
      <c r="F1714" t="b">
        <f t="shared" si="264"/>
        <v>0</v>
      </c>
      <c r="L1714" s="172">
        <v>63133</v>
      </c>
      <c r="M1714" t="b">
        <f t="shared" si="265"/>
        <v>0</v>
      </c>
      <c r="N1714" t="b">
        <f t="shared" si="266"/>
        <v>0</v>
      </c>
      <c r="O1714" t="b">
        <f t="shared" si="267"/>
        <v>0</v>
      </c>
      <c r="P1714" t="b">
        <f t="shared" si="268"/>
        <v>0</v>
      </c>
      <c r="Q1714" t="b">
        <f t="shared" si="269"/>
        <v>0</v>
      </c>
    </row>
    <row r="1715" spans="1:17" hidden="1">
      <c r="A1715" s="173">
        <v>63155</v>
      </c>
      <c r="B1715" t="b">
        <f t="shared" si="260"/>
        <v>0</v>
      </c>
      <c r="C1715" t="b">
        <f t="shared" si="261"/>
        <v>0</v>
      </c>
      <c r="D1715" t="b">
        <f t="shared" si="262"/>
        <v>0</v>
      </c>
      <c r="E1715" t="b">
        <f t="shared" si="263"/>
        <v>0</v>
      </c>
      <c r="F1715" t="b">
        <f t="shared" si="264"/>
        <v>0</v>
      </c>
      <c r="L1715" s="173">
        <v>63155</v>
      </c>
      <c r="M1715" t="b">
        <f t="shared" si="265"/>
        <v>1</v>
      </c>
      <c r="N1715" t="b">
        <f t="shared" si="266"/>
        <v>0</v>
      </c>
      <c r="O1715" t="b">
        <f t="shared" si="267"/>
        <v>0</v>
      </c>
      <c r="P1715" t="b">
        <f t="shared" si="268"/>
        <v>0</v>
      </c>
      <c r="Q1715" t="b">
        <f t="shared" si="269"/>
        <v>0</v>
      </c>
    </row>
    <row r="1716" spans="1:17" hidden="1">
      <c r="A1716" s="172">
        <v>63214</v>
      </c>
      <c r="B1716" t="b">
        <f t="shared" si="260"/>
        <v>0</v>
      </c>
      <c r="C1716" t="b">
        <f t="shared" si="261"/>
        <v>0</v>
      </c>
      <c r="D1716" t="b">
        <f t="shared" si="262"/>
        <v>0</v>
      </c>
      <c r="E1716" t="b">
        <f t="shared" si="263"/>
        <v>0</v>
      </c>
      <c r="F1716" t="b">
        <f t="shared" si="264"/>
        <v>1</v>
      </c>
      <c r="L1716" s="172">
        <v>63214</v>
      </c>
      <c r="M1716" t="b">
        <f t="shared" si="265"/>
        <v>0</v>
      </c>
      <c r="N1716" t="b">
        <f t="shared" si="266"/>
        <v>0</v>
      </c>
      <c r="O1716" t="b">
        <f t="shared" si="267"/>
        <v>0</v>
      </c>
      <c r="P1716" t="b">
        <f t="shared" si="268"/>
        <v>0</v>
      </c>
      <c r="Q1716" t="b">
        <f t="shared" si="269"/>
        <v>0</v>
      </c>
    </row>
    <row r="1717" spans="1:17" hidden="1">
      <c r="A1717" s="173">
        <v>63275</v>
      </c>
      <c r="B1717" t="b">
        <f t="shared" si="260"/>
        <v>0</v>
      </c>
      <c r="C1717" t="b">
        <f t="shared" si="261"/>
        <v>0</v>
      </c>
      <c r="D1717" t="b">
        <f t="shared" si="262"/>
        <v>0</v>
      </c>
      <c r="E1717" t="b">
        <f t="shared" si="263"/>
        <v>0</v>
      </c>
      <c r="F1717" t="b">
        <f t="shared" si="264"/>
        <v>0</v>
      </c>
      <c r="L1717" s="173">
        <v>63275</v>
      </c>
      <c r="M1717" t="b">
        <f t="shared" si="265"/>
        <v>1</v>
      </c>
      <c r="N1717" t="b">
        <f t="shared" si="266"/>
        <v>0</v>
      </c>
      <c r="O1717" t="b">
        <f t="shared" si="267"/>
        <v>0</v>
      </c>
      <c r="P1717" t="b">
        <f t="shared" si="268"/>
        <v>0</v>
      </c>
      <c r="Q1717" t="b">
        <f t="shared" si="269"/>
        <v>0</v>
      </c>
    </row>
    <row r="1718" spans="1:17" hidden="1">
      <c r="A1718" s="172">
        <v>63294</v>
      </c>
      <c r="B1718" t="b">
        <f t="shared" si="260"/>
        <v>0</v>
      </c>
      <c r="C1718" t="b">
        <f t="shared" si="261"/>
        <v>0</v>
      </c>
      <c r="D1718" t="b">
        <f t="shared" si="262"/>
        <v>0</v>
      </c>
      <c r="E1718" t="b">
        <f t="shared" si="263"/>
        <v>0</v>
      </c>
      <c r="F1718" t="b">
        <f t="shared" si="264"/>
        <v>1</v>
      </c>
      <c r="L1718" s="172">
        <v>63294</v>
      </c>
      <c r="M1718" t="b">
        <f t="shared" si="265"/>
        <v>0</v>
      </c>
      <c r="N1718" t="b">
        <f t="shared" si="266"/>
        <v>0</v>
      </c>
      <c r="O1718" t="b">
        <f t="shared" si="267"/>
        <v>0</v>
      </c>
      <c r="P1718" t="b">
        <f t="shared" si="268"/>
        <v>0</v>
      </c>
      <c r="Q1718" t="b">
        <f t="shared" si="269"/>
        <v>0</v>
      </c>
    </row>
    <row r="1719" spans="1:17" hidden="1">
      <c r="A1719" s="173">
        <v>63295</v>
      </c>
      <c r="B1719" t="b">
        <f t="shared" si="260"/>
        <v>0</v>
      </c>
      <c r="C1719" t="b">
        <f t="shared" si="261"/>
        <v>0</v>
      </c>
      <c r="D1719" t="b">
        <f t="shared" si="262"/>
        <v>0</v>
      </c>
      <c r="E1719" t="b">
        <f t="shared" si="263"/>
        <v>0</v>
      </c>
      <c r="F1719" t="b">
        <f t="shared" si="264"/>
        <v>0</v>
      </c>
      <c r="L1719" s="173">
        <v>63295</v>
      </c>
      <c r="M1719" t="b">
        <f t="shared" si="265"/>
        <v>1</v>
      </c>
      <c r="N1719" t="b">
        <f t="shared" si="266"/>
        <v>0</v>
      </c>
      <c r="O1719" t="b">
        <f t="shared" si="267"/>
        <v>0</v>
      </c>
      <c r="P1719" t="b">
        <f t="shared" si="268"/>
        <v>0</v>
      </c>
      <c r="Q1719" t="b">
        <f t="shared" si="269"/>
        <v>0</v>
      </c>
    </row>
    <row r="1720" spans="1:17" hidden="1">
      <c r="A1720" s="172">
        <v>63314</v>
      </c>
      <c r="B1720" t="b">
        <f t="shared" si="260"/>
        <v>0</v>
      </c>
      <c r="C1720" t="b">
        <f t="shared" si="261"/>
        <v>0</v>
      </c>
      <c r="D1720" t="b">
        <f t="shared" si="262"/>
        <v>0</v>
      </c>
      <c r="E1720" t="b">
        <f t="shared" si="263"/>
        <v>0</v>
      </c>
      <c r="F1720" t="b">
        <f t="shared" si="264"/>
        <v>1</v>
      </c>
      <c r="L1720" s="172">
        <v>63314</v>
      </c>
      <c r="M1720" t="b">
        <f t="shared" si="265"/>
        <v>0</v>
      </c>
      <c r="N1720" t="b">
        <f t="shared" si="266"/>
        <v>0</v>
      </c>
      <c r="O1720" t="b">
        <f t="shared" si="267"/>
        <v>0</v>
      </c>
      <c r="P1720" t="b">
        <f t="shared" si="268"/>
        <v>0</v>
      </c>
      <c r="Q1720" t="b">
        <f t="shared" si="269"/>
        <v>0</v>
      </c>
    </row>
    <row r="1721" spans="1:17" hidden="1">
      <c r="A1721" s="173">
        <v>63534</v>
      </c>
      <c r="B1721" t="b">
        <f t="shared" si="260"/>
        <v>0</v>
      </c>
      <c r="C1721" t="b">
        <f t="shared" si="261"/>
        <v>0</v>
      </c>
      <c r="D1721" t="b">
        <f t="shared" si="262"/>
        <v>0</v>
      </c>
      <c r="E1721" t="b">
        <f t="shared" si="263"/>
        <v>0</v>
      </c>
      <c r="F1721" t="b">
        <f t="shared" si="264"/>
        <v>1</v>
      </c>
      <c r="L1721" s="173">
        <v>63534</v>
      </c>
      <c r="M1721" t="b">
        <f t="shared" si="265"/>
        <v>0</v>
      </c>
      <c r="N1721" t="b">
        <f t="shared" si="266"/>
        <v>0</v>
      </c>
      <c r="O1721" t="b">
        <f t="shared" si="267"/>
        <v>0</v>
      </c>
      <c r="P1721" t="b">
        <f t="shared" si="268"/>
        <v>0</v>
      </c>
      <c r="Q1721" t="b">
        <f t="shared" si="269"/>
        <v>0</v>
      </c>
    </row>
    <row r="1722" spans="1:17" hidden="1">
      <c r="A1722" s="172">
        <v>63574</v>
      </c>
      <c r="B1722" t="b">
        <f t="shared" si="260"/>
        <v>0</v>
      </c>
      <c r="C1722" t="b">
        <f t="shared" si="261"/>
        <v>0</v>
      </c>
      <c r="D1722" t="b">
        <f t="shared" si="262"/>
        <v>0</v>
      </c>
      <c r="E1722" t="b">
        <f t="shared" si="263"/>
        <v>0</v>
      </c>
      <c r="F1722" t="b">
        <f t="shared" si="264"/>
        <v>1</v>
      </c>
      <c r="L1722" s="172">
        <v>63574</v>
      </c>
      <c r="M1722" t="b">
        <f t="shared" si="265"/>
        <v>0</v>
      </c>
      <c r="N1722" t="b">
        <f t="shared" si="266"/>
        <v>0</v>
      </c>
      <c r="O1722" t="b">
        <f t="shared" si="267"/>
        <v>0</v>
      </c>
      <c r="P1722" t="b">
        <f t="shared" si="268"/>
        <v>0</v>
      </c>
      <c r="Q1722" t="b">
        <f t="shared" si="269"/>
        <v>0</v>
      </c>
    </row>
    <row r="1723" spans="1:17" hidden="1">
      <c r="A1723" s="173">
        <v>63615</v>
      </c>
      <c r="B1723" t="b">
        <f t="shared" si="260"/>
        <v>0</v>
      </c>
      <c r="C1723" t="b">
        <f t="shared" si="261"/>
        <v>0</v>
      </c>
      <c r="D1723" t="b">
        <f t="shared" si="262"/>
        <v>0</v>
      </c>
      <c r="E1723" t="b">
        <f t="shared" si="263"/>
        <v>0</v>
      </c>
      <c r="F1723" t="b">
        <f t="shared" si="264"/>
        <v>0</v>
      </c>
      <c r="L1723" s="173">
        <v>63615</v>
      </c>
      <c r="M1723" t="b">
        <f t="shared" si="265"/>
        <v>1</v>
      </c>
      <c r="N1723" t="b">
        <f t="shared" si="266"/>
        <v>0</v>
      </c>
      <c r="O1723" t="b">
        <f t="shared" si="267"/>
        <v>0</v>
      </c>
      <c r="P1723" t="b">
        <f t="shared" si="268"/>
        <v>0</v>
      </c>
      <c r="Q1723" t="b">
        <f t="shared" si="269"/>
        <v>0</v>
      </c>
    </row>
    <row r="1724" spans="1:17" hidden="1">
      <c r="A1724" s="172">
        <v>63774</v>
      </c>
      <c r="B1724" t="b">
        <f t="shared" si="260"/>
        <v>0</v>
      </c>
      <c r="C1724" t="b">
        <f t="shared" si="261"/>
        <v>0</v>
      </c>
      <c r="D1724" t="b">
        <f t="shared" si="262"/>
        <v>0</v>
      </c>
      <c r="E1724" t="b">
        <f t="shared" si="263"/>
        <v>0</v>
      </c>
      <c r="F1724" t="b">
        <f t="shared" si="264"/>
        <v>1</v>
      </c>
      <c r="L1724" s="172">
        <v>63774</v>
      </c>
      <c r="M1724" t="b">
        <f t="shared" si="265"/>
        <v>0</v>
      </c>
      <c r="N1724" t="b">
        <f t="shared" si="266"/>
        <v>0</v>
      </c>
      <c r="O1724" t="b">
        <f t="shared" si="267"/>
        <v>0</v>
      </c>
      <c r="P1724" t="b">
        <f t="shared" si="268"/>
        <v>0</v>
      </c>
      <c r="Q1724" t="b">
        <f t="shared" si="269"/>
        <v>0</v>
      </c>
    </row>
    <row r="1725" spans="1:17" hidden="1">
      <c r="A1725" s="173">
        <v>63875</v>
      </c>
      <c r="B1725" t="b">
        <f t="shared" si="260"/>
        <v>0</v>
      </c>
      <c r="C1725" t="b">
        <f t="shared" si="261"/>
        <v>0</v>
      </c>
      <c r="D1725" t="b">
        <f t="shared" si="262"/>
        <v>0</v>
      </c>
      <c r="E1725" t="b">
        <f t="shared" si="263"/>
        <v>0</v>
      </c>
      <c r="F1725" t="b">
        <f t="shared" si="264"/>
        <v>0</v>
      </c>
      <c r="L1725" s="173">
        <v>63875</v>
      </c>
      <c r="M1725" t="b">
        <f t="shared" si="265"/>
        <v>1</v>
      </c>
      <c r="N1725" t="b">
        <f t="shared" si="266"/>
        <v>0</v>
      </c>
      <c r="O1725" t="b">
        <f t="shared" si="267"/>
        <v>0</v>
      </c>
      <c r="P1725" t="b">
        <f t="shared" si="268"/>
        <v>0</v>
      </c>
      <c r="Q1725" t="b">
        <f t="shared" si="269"/>
        <v>0</v>
      </c>
    </row>
    <row r="1726" spans="1:17" hidden="1">
      <c r="A1726" s="172">
        <v>63915</v>
      </c>
      <c r="B1726" t="b">
        <f t="shared" si="260"/>
        <v>0</v>
      </c>
      <c r="C1726" t="b">
        <f t="shared" si="261"/>
        <v>0</v>
      </c>
      <c r="D1726" t="b">
        <f t="shared" si="262"/>
        <v>0</v>
      </c>
      <c r="E1726" t="b">
        <f t="shared" si="263"/>
        <v>0</v>
      </c>
      <c r="F1726" t="b">
        <f t="shared" si="264"/>
        <v>0</v>
      </c>
      <c r="L1726" s="172">
        <v>63915</v>
      </c>
      <c r="M1726" t="b">
        <f t="shared" si="265"/>
        <v>1</v>
      </c>
      <c r="N1726" t="b">
        <f t="shared" si="266"/>
        <v>0</v>
      </c>
      <c r="O1726" t="b">
        <f t="shared" si="267"/>
        <v>0</v>
      </c>
      <c r="P1726" t="b">
        <f t="shared" si="268"/>
        <v>0</v>
      </c>
      <c r="Q1726" t="b">
        <f t="shared" si="269"/>
        <v>0</v>
      </c>
    </row>
    <row r="1727" spans="1:17" hidden="1">
      <c r="A1727" s="173">
        <v>63916</v>
      </c>
      <c r="B1727" t="b">
        <f t="shared" si="260"/>
        <v>0</v>
      </c>
      <c r="C1727" t="b">
        <f t="shared" si="261"/>
        <v>0</v>
      </c>
      <c r="D1727" t="b">
        <f t="shared" si="262"/>
        <v>0</v>
      </c>
      <c r="E1727" t="b">
        <f t="shared" si="263"/>
        <v>0</v>
      </c>
      <c r="F1727" t="b">
        <f t="shared" si="264"/>
        <v>0</v>
      </c>
      <c r="L1727" s="173">
        <v>63916</v>
      </c>
      <c r="M1727" t="b">
        <f t="shared" si="265"/>
        <v>0</v>
      </c>
      <c r="N1727" t="b">
        <f t="shared" si="266"/>
        <v>1</v>
      </c>
      <c r="O1727" t="b">
        <f t="shared" si="267"/>
        <v>0</v>
      </c>
      <c r="P1727" t="b">
        <f t="shared" si="268"/>
        <v>0</v>
      </c>
      <c r="Q1727" t="b">
        <f t="shared" si="269"/>
        <v>0</v>
      </c>
    </row>
    <row r="1728" spans="1:17" hidden="1">
      <c r="A1728" s="172">
        <v>64014</v>
      </c>
      <c r="B1728" t="b">
        <f t="shared" si="260"/>
        <v>0</v>
      </c>
      <c r="C1728" t="b">
        <f t="shared" si="261"/>
        <v>0</v>
      </c>
      <c r="D1728" t="b">
        <f t="shared" si="262"/>
        <v>0</v>
      </c>
      <c r="E1728" t="b">
        <f t="shared" si="263"/>
        <v>0</v>
      </c>
      <c r="F1728" t="b">
        <f t="shared" si="264"/>
        <v>1</v>
      </c>
      <c r="L1728" s="172">
        <v>64014</v>
      </c>
      <c r="M1728" t="b">
        <f t="shared" si="265"/>
        <v>0</v>
      </c>
      <c r="N1728" t="b">
        <f t="shared" si="266"/>
        <v>0</v>
      </c>
      <c r="O1728" t="b">
        <f t="shared" si="267"/>
        <v>0</v>
      </c>
      <c r="P1728" t="b">
        <f t="shared" si="268"/>
        <v>0</v>
      </c>
      <c r="Q1728" t="b">
        <f t="shared" si="269"/>
        <v>0</v>
      </c>
    </row>
    <row r="1729" spans="1:17" hidden="1">
      <c r="A1729" s="173">
        <v>64114</v>
      </c>
      <c r="B1729" t="b">
        <f t="shared" si="260"/>
        <v>0</v>
      </c>
      <c r="C1729" t="b">
        <f t="shared" si="261"/>
        <v>0</v>
      </c>
      <c r="D1729" t="b">
        <f t="shared" si="262"/>
        <v>0</v>
      </c>
      <c r="E1729" t="b">
        <f t="shared" si="263"/>
        <v>0</v>
      </c>
      <c r="F1729" t="b">
        <f t="shared" si="264"/>
        <v>1</v>
      </c>
      <c r="L1729" s="173">
        <v>64114</v>
      </c>
      <c r="M1729" t="b">
        <f t="shared" si="265"/>
        <v>0</v>
      </c>
      <c r="N1729" t="b">
        <f t="shared" si="266"/>
        <v>0</v>
      </c>
      <c r="O1729" t="b">
        <f t="shared" si="267"/>
        <v>0</v>
      </c>
      <c r="P1729" t="b">
        <f t="shared" si="268"/>
        <v>0</v>
      </c>
      <c r="Q1729" t="b">
        <f t="shared" si="269"/>
        <v>0</v>
      </c>
    </row>
    <row r="1730" spans="1:17" hidden="1">
      <c r="A1730" s="172">
        <v>64214</v>
      </c>
      <c r="B1730" t="b">
        <f t="shared" si="260"/>
        <v>0</v>
      </c>
      <c r="C1730" t="b">
        <f t="shared" si="261"/>
        <v>0</v>
      </c>
      <c r="D1730" t="b">
        <f t="shared" si="262"/>
        <v>0</v>
      </c>
      <c r="E1730" t="b">
        <f t="shared" si="263"/>
        <v>0</v>
      </c>
      <c r="F1730" t="b">
        <f t="shared" si="264"/>
        <v>1</v>
      </c>
      <c r="L1730" s="172">
        <v>64214</v>
      </c>
      <c r="M1730" t="b">
        <f t="shared" si="265"/>
        <v>0</v>
      </c>
      <c r="N1730" t="b">
        <f t="shared" si="266"/>
        <v>0</v>
      </c>
      <c r="O1730" t="b">
        <f t="shared" si="267"/>
        <v>0</v>
      </c>
      <c r="P1730" t="b">
        <f t="shared" si="268"/>
        <v>0</v>
      </c>
      <c r="Q1730" t="b">
        <f t="shared" si="269"/>
        <v>0</v>
      </c>
    </row>
    <row r="1731" spans="1:17" hidden="1">
      <c r="A1731" s="173">
        <v>64235</v>
      </c>
      <c r="B1731" t="b">
        <f t="shared" ref="B1731:B1794" si="270">+RIGHT(A1731,1)="0"</f>
        <v>0</v>
      </c>
      <c r="C1731" t="b">
        <f t="shared" ref="C1731:C1794" si="271">+RIGHT(A1731,1)="1"</f>
        <v>0</v>
      </c>
      <c r="D1731" t="b">
        <f t="shared" ref="D1731:D1794" si="272">+RIGHT(A1731,1)="2"</f>
        <v>0</v>
      </c>
      <c r="E1731" t="b">
        <f t="shared" ref="E1731:E1794" si="273">+RIGHT(A1731,1)="3"</f>
        <v>0</v>
      </c>
      <c r="F1731" t="b">
        <f t="shared" ref="F1731:F1794" si="274">+RIGHT(A1731,1)="4"</f>
        <v>0</v>
      </c>
      <c r="L1731" s="173">
        <v>64235</v>
      </c>
      <c r="M1731" t="b">
        <f t="shared" ref="M1731:M1794" si="275">+RIGHT(L1731,1)="5"</f>
        <v>1</v>
      </c>
      <c r="N1731" t="b">
        <f t="shared" ref="N1731:N1794" si="276">+RIGHT(L1731,1)="6"</f>
        <v>0</v>
      </c>
      <c r="O1731" t="b">
        <f t="shared" ref="O1731:O1794" si="277">+RIGHT(L1731,1)="7"</f>
        <v>0</v>
      </c>
      <c r="P1731" t="b">
        <f t="shared" ref="P1731:P1794" si="278">+RIGHT(L1731,1)="8"</f>
        <v>0</v>
      </c>
      <c r="Q1731" t="b">
        <f t="shared" ref="Q1731:Q1794" si="279">+RIGHT(L1731,1)="9"</f>
        <v>0</v>
      </c>
    </row>
    <row r="1732" spans="1:17" hidden="1">
      <c r="A1732" s="172">
        <v>64375</v>
      </c>
      <c r="B1732" t="b">
        <f t="shared" si="270"/>
        <v>0</v>
      </c>
      <c r="C1732" t="b">
        <f t="shared" si="271"/>
        <v>0</v>
      </c>
      <c r="D1732" t="b">
        <f t="shared" si="272"/>
        <v>0</v>
      </c>
      <c r="E1732" t="b">
        <f t="shared" si="273"/>
        <v>0</v>
      </c>
      <c r="F1732" t="b">
        <f t="shared" si="274"/>
        <v>0</v>
      </c>
      <c r="L1732" s="172">
        <v>64375</v>
      </c>
      <c r="M1732" t="b">
        <f t="shared" si="275"/>
        <v>1</v>
      </c>
      <c r="N1732" t="b">
        <f t="shared" si="276"/>
        <v>0</v>
      </c>
      <c r="O1732" t="b">
        <f t="shared" si="277"/>
        <v>0</v>
      </c>
      <c r="P1732" t="b">
        <f t="shared" si="278"/>
        <v>0</v>
      </c>
      <c r="Q1732" t="b">
        <f t="shared" si="279"/>
        <v>0</v>
      </c>
    </row>
    <row r="1733" spans="1:17" hidden="1">
      <c r="A1733" s="173">
        <v>64515</v>
      </c>
      <c r="B1733" t="b">
        <f t="shared" si="270"/>
        <v>0</v>
      </c>
      <c r="C1733" t="b">
        <f t="shared" si="271"/>
        <v>0</v>
      </c>
      <c r="D1733" t="b">
        <f t="shared" si="272"/>
        <v>0</v>
      </c>
      <c r="E1733" t="b">
        <f t="shared" si="273"/>
        <v>0</v>
      </c>
      <c r="F1733" t="b">
        <f t="shared" si="274"/>
        <v>0</v>
      </c>
      <c r="L1733" s="173">
        <v>64515</v>
      </c>
      <c r="M1733" t="b">
        <f t="shared" si="275"/>
        <v>1</v>
      </c>
      <c r="N1733" t="b">
        <f t="shared" si="276"/>
        <v>0</v>
      </c>
      <c r="O1733" t="b">
        <f t="shared" si="277"/>
        <v>0</v>
      </c>
      <c r="P1733" t="b">
        <f t="shared" si="278"/>
        <v>0</v>
      </c>
      <c r="Q1733" t="b">
        <f t="shared" si="279"/>
        <v>0</v>
      </c>
    </row>
    <row r="1734" spans="1:17" hidden="1">
      <c r="A1734" s="172">
        <v>64536</v>
      </c>
      <c r="B1734" t="b">
        <f t="shared" si="270"/>
        <v>0</v>
      </c>
      <c r="C1734" t="b">
        <f t="shared" si="271"/>
        <v>0</v>
      </c>
      <c r="D1734" t="b">
        <f t="shared" si="272"/>
        <v>0</v>
      </c>
      <c r="E1734" t="b">
        <f t="shared" si="273"/>
        <v>0</v>
      </c>
      <c r="F1734" t="b">
        <f t="shared" si="274"/>
        <v>0</v>
      </c>
      <c r="L1734" s="172">
        <v>64536</v>
      </c>
      <c r="M1734" t="b">
        <f t="shared" si="275"/>
        <v>0</v>
      </c>
      <c r="N1734" t="b">
        <f t="shared" si="276"/>
        <v>1</v>
      </c>
      <c r="O1734" t="b">
        <f t="shared" si="277"/>
        <v>0</v>
      </c>
      <c r="P1734" t="b">
        <f t="shared" si="278"/>
        <v>0</v>
      </c>
      <c r="Q1734" t="b">
        <f t="shared" si="279"/>
        <v>0</v>
      </c>
    </row>
    <row r="1735" spans="1:17" hidden="1">
      <c r="A1735" s="173">
        <v>64557</v>
      </c>
      <c r="B1735" t="b">
        <f t="shared" si="270"/>
        <v>0</v>
      </c>
      <c r="C1735" t="b">
        <f t="shared" si="271"/>
        <v>0</v>
      </c>
      <c r="D1735" t="b">
        <f t="shared" si="272"/>
        <v>0</v>
      </c>
      <c r="E1735" t="b">
        <f t="shared" si="273"/>
        <v>0</v>
      </c>
      <c r="F1735" t="b">
        <f t="shared" si="274"/>
        <v>0</v>
      </c>
      <c r="L1735" s="173">
        <v>64557</v>
      </c>
      <c r="M1735" t="b">
        <f t="shared" si="275"/>
        <v>0</v>
      </c>
      <c r="N1735" t="b">
        <f t="shared" si="276"/>
        <v>0</v>
      </c>
      <c r="O1735" t="b">
        <f t="shared" si="277"/>
        <v>1</v>
      </c>
      <c r="P1735" t="b">
        <f t="shared" si="278"/>
        <v>0</v>
      </c>
      <c r="Q1735" t="b">
        <f t="shared" si="279"/>
        <v>0</v>
      </c>
    </row>
    <row r="1736" spans="1:17" hidden="1">
      <c r="A1736" s="172">
        <v>64676</v>
      </c>
      <c r="B1736" t="b">
        <f t="shared" si="270"/>
        <v>0</v>
      </c>
      <c r="C1736" t="b">
        <f t="shared" si="271"/>
        <v>0</v>
      </c>
      <c r="D1736" t="b">
        <f t="shared" si="272"/>
        <v>0</v>
      </c>
      <c r="E1736" t="b">
        <f t="shared" si="273"/>
        <v>0</v>
      </c>
      <c r="F1736" t="b">
        <f t="shared" si="274"/>
        <v>0</v>
      </c>
      <c r="L1736" s="172">
        <v>64676</v>
      </c>
      <c r="M1736" t="b">
        <f t="shared" si="275"/>
        <v>0</v>
      </c>
      <c r="N1736" t="b">
        <f t="shared" si="276"/>
        <v>1</v>
      </c>
      <c r="O1736" t="b">
        <f t="shared" si="277"/>
        <v>0</v>
      </c>
      <c r="P1736" t="b">
        <f t="shared" si="278"/>
        <v>0</v>
      </c>
      <c r="Q1736" t="b">
        <f t="shared" si="279"/>
        <v>0</v>
      </c>
    </row>
    <row r="1737" spans="1:17" hidden="1">
      <c r="A1737" s="173">
        <v>64896</v>
      </c>
      <c r="B1737" t="b">
        <f t="shared" si="270"/>
        <v>0</v>
      </c>
      <c r="C1737" t="b">
        <f t="shared" si="271"/>
        <v>0</v>
      </c>
      <c r="D1737" t="b">
        <f t="shared" si="272"/>
        <v>0</v>
      </c>
      <c r="E1737" t="b">
        <f t="shared" si="273"/>
        <v>0</v>
      </c>
      <c r="F1737" t="b">
        <f t="shared" si="274"/>
        <v>0</v>
      </c>
      <c r="L1737" s="173">
        <v>64896</v>
      </c>
      <c r="M1737" t="b">
        <f t="shared" si="275"/>
        <v>0</v>
      </c>
      <c r="N1737" t="b">
        <f t="shared" si="276"/>
        <v>1</v>
      </c>
      <c r="O1737" t="b">
        <f t="shared" si="277"/>
        <v>0</v>
      </c>
      <c r="P1737" t="b">
        <f t="shared" si="278"/>
        <v>0</v>
      </c>
      <c r="Q1737" t="b">
        <f t="shared" si="279"/>
        <v>0</v>
      </c>
    </row>
    <row r="1738" spans="1:17" hidden="1">
      <c r="A1738" s="172">
        <v>64915</v>
      </c>
      <c r="B1738" t="b">
        <f t="shared" si="270"/>
        <v>0</v>
      </c>
      <c r="C1738" t="b">
        <f t="shared" si="271"/>
        <v>0</v>
      </c>
      <c r="D1738" t="b">
        <f t="shared" si="272"/>
        <v>0</v>
      </c>
      <c r="E1738" t="b">
        <f t="shared" si="273"/>
        <v>0</v>
      </c>
      <c r="F1738" t="b">
        <f t="shared" si="274"/>
        <v>0</v>
      </c>
      <c r="L1738" s="172">
        <v>64915</v>
      </c>
      <c r="M1738" t="b">
        <f t="shared" si="275"/>
        <v>1</v>
      </c>
      <c r="N1738" t="b">
        <f t="shared" si="276"/>
        <v>0</v>
      </c>
      <c r="O1738" t="b">
        <f t="shared" si="277"/>
        <v>0</v>
      </c>
      <c r="P1738" t="b">
        <f t="shared" si="278"/>
        <v>0</v>
      </c>
      <c r="Q1738" t="b">
        <f t="shared" si="279"/>
        <v>0</v>
      </c>
    </row>
    <row r="1739" spans="1:17" hidden="1">
      <c r="A1739" s="173">
        <v>64935</v>
      </c>
      <c r="B1739" t="b">
        <f t="shared" si="270"/>
        <v>0</v>
      </c>
      <c r="C1739" t="b">
        <f t="shared" si="271"/>
        <v>0</v>
      </c>
      <c r="D1739" t="b">
        <f t="shared" si="272"/>
        <v>0</v>
      </c>
      <c r="E1739" t="b">
        <f t="shared" si="273"/>
        <v>0</v>
      </c>
      <c r="F1739" t="b">
        <f t="shared" si="274"/>
        <v>0</v>
      </c>
      <c r="L1739" s="173">
        <v>64935</v>
      </c>
      <c r="M1739" t="b">
        <f t="shared" si="275"/>
        <v>1</v>
      </c>
      <c r="N1739" t="b">
        <f t="shared" si="276"/>
        <v>0</v>
      </c>
      <c r="O1739" t="b">
        <f t="shared" si="277"/>
        <v>0</v>
      </c>
      <c r="P1739" t="b">
        <f t="shared" si="278"/>
        <v>0</v>
      </c>
      <c r="Q1739" t="b">
        <f t="shared" si="279"/>
        <v>0</v>
      </c>
    </row>
    <row r="1740" spans="1:17" hidden="1">
      <c r="A1740" s="172">
        <v>64975</v>
      </c>
      <c r="B1740" t="b">
        <f t="shared" si="270"/>
        <v>0</v>
      </c>
      <c r="C1740" t="b">
        <f t="shared" si="271"/>
        <v>0</v>
      </c>
      <c r="D1740" t="b">
        <f t="shared" si="272"/>
        <v>0</v>
      </c>
      <c r="E1740" t="b">
        <f t="shared" si="273"/>
        <v>0</v>
      </c>
      <c r="F1740" t="b">
        <f t="shared" si="274"/>
        <v>0</v>
      </c>
      <c r="L1740" s="172">
        <v>64975</v>
      </c>
      <c r="M1740" t="b">
        <f t="shared" si="275"/>
        <v>1</v>
      </c>
      <c r="N1740" t="b">
        <f t="shared" si="276"/>
        <v>0</v>
      </c>
      <c r="O1740" t="b">
        <f t="shared" si="277"/>
        <v>0</v>
      </c>
      <c r="P1740" t="b">
        <f t="shared" si="278"/>
        <v>0</v>
      </c>
      <c r="Q1740" t="b">
        <f t="shared" si="279"/>
        <v>0</v>
      </c>
    </row>
    <row r="1741" spans="1:17" hidden="1">
      <c r="A1741" s="173">
        <v>65055</v>
      </c>
      <c r="B1741" t="b">
        <f t="shared" si="270"/>
        <v>0</v>
      </c>
      <c r="C1741" t="b">
        <f t="shared" si="271"/>
        <v>0</v>
      </c>
      <c r="D1741" t="b">
        <f t="shared" si="272"/>
        <v>0</v>
      </c>
      <c r="E1741" t="b">
        <f t="shared" si="273"/>
        <v>0</v>
      </c>
      <c r="F1741" t="b">
        <f t="shared" si="274"/>
        <v>0</v>
      </c>
      <c r="L1741" s="173">
        <v>65055</v>
      </c>
      <c r="M1741" t="b">
        <f t="shared" si="275"/>
        <v>1</v>
      </c>
      <c r="N1741" t="b">
        <f t="shared" si="276"/>
        <v>0</v>
      </c>
      <c r="O1741" t="b">
        <f t="shared" si="277"/>
        <v>0</v>
      </c>
      <c r="P1741" t="b">
        <f t="shared" si="278"/>
        <v>0</v>
      </c>
      <c r="Q1741" t="b">
        <f t="shared" si="279"/>
        <v>0</v>
      </c>
    </row>
    <row r="1742" spans="1:17" hidden="1">
      <c r="A1742" s="172">
        <v>65175</v>
      </c>
      <c r="B1742" t="b">
        <f t="shared" si="270"/>
        <v>0</v>
      </c>
      <c r="C1742" t="b">
        <f t="shared" si="271"/>
        <v>0</v>
      </c>
      <c r="D1742" t="b">
        <f t="shared" si="272"/>
        <v>0</v>
      </c>
      <c r="E1742" t="b">
        <f t="shared" si="273"/>
        <v>0</v>
      </c>
      <c r="F1742" t="b">
        <f t="shared" si="274"/>
        <v>0</v>
      </c>
      <c r="L1742" s="172">
        <v>65175</v>
      </c>
      <c r="M1742" t="b">
        <f t="shared" si="275"/>
        <v>1</v>
      </c>
      <c r="N1742" t="b">
        <f t="shared" si="276"/>
        <v>0</v>
      </c>
      <c r="O1742" t="b">
        <f t="shared" si="277"/>
        <v>0</v>
      </c>
      <c r="P1742" t="b">
        <f t="shared" si="278"/>
        <v>0</v>
      </c>
      <c r="Q1742" t="b">
        <f t="shared" si="279"/>
        <v>0</v>
      </c>
    </row>
    <row r="1743" spans="1:17" hidden="1">
      <c r="A1743" s="173">
        <v>65177</v>
      </c>
      <c r="B1743" t="b">
        <f t="shared" si="270"/>
        <v>0</v>
      </c>
      <c r="C1743" t="b">
        <f t="shared" si="271"/>
        <v>0</v>
      </c>
      <c r="D1743" t="b">
        <f t="shared" si="272"/>
        <v>0</v>
      </c>
      <c r="E1743" t="b">
        <f t="shared" si="273"/>
        <v>0</v>
      </c>
      <c r="F1743" t="b">
        <f t="shared" si="274"/>
        <v>0</v>
      </c>
      <c r="L1743" s="173">
        <v>65177</v>
      </c>
      <c r="M1743" t="b">
        <f t="shared" si="275"/>
        <v>0</v>
      </c>
      <c r="N1743" t="b">
        <f t="shared" si="276"/>
        <v>0</v>
      </c>
      <c r="O1743" t="b">
        <f t="shared" si="277"/>
        <v>1</v>
      </c>
      <c r="P1743" t="b">
        <f t="shared" si="278"/>
        <v>0</v>
      </c>
      <c r="Q1743" t="b">
        <f t="shared" si="279"/>
        <v>0</v>
      </c>
    </row>
    <row r="1744" spans="1:17" hidden="1">
      <c r="A1744" s="172">
        <v>65215</v>
      </c>
      <c r="B1744" t="b">
        <f t="shared" si="270"/>
        <v>0</v>
      </c>
      <c r="C1744" t="b">
        <f t="shared" si="271"/>
        <v>0</v>
      </c>
      <c r="D1744" t="b">
        <f t="shared" si="272"/>
        <v>0</v>
      </c>
      <c r="E1744" t="b">
        <f t="shared" si="273"/>
        <v>0</v>
      </c>
      <c r="F1744" t="b">
        <f t="shared" si="274"/>
        <v>0</v>
      </c>
      <c r="L1744" s="172">
        <v>65215</v>
      </c>
      <c r="M1744" t="b">
        <f t="shared" si="275"/>
        <v>1</v>
      </c>
      <c r="N1744" t="b">
        <f t="shared" si="276"/>
        <v>0</v>
      </c>
      <c r="O1744" t="b">
        <f t="shared" si="277"/>
        <v>0</v>
      </c>
      <c r="P1744" t="b">
        <f t="shared" si="278"/>
        <v>0</v>
      </c>
      <c r="Q1744" t="b">
        <f t="shared" si="279"/>
        <v>0</v>
      </c>
    </row>
    <row r="1745" spans="1:17" hidden="1">
      <c r="A1745" s="173">
        <v>65255</v>
      </c>
      <c r="B1745" t="b">
        <f t="shared" si="270"/>
        <v>0</v>
      </c>
      <c r="C1745" t="b">
        <f t="shared" si="271"/>
        <v>0</v>
      </c>
      <c r="D1745" t="b">
        <f t="shared" si="272"/>
        <v>0</v>
      </c>
      <c r="E1745" t="b">
        <f t="shared" si="273"/>
        <v>0</v>
      </c>
      <c r="F1745" t="b">
        <f t="shared" si="274"/>
        <v>0</v>
      </c>
      <c r="L1745" s="173">
        <v>65255</v>
      </c>
      <c r="M1745" t="b">
        <f t="shared" si="275"/>
        <v>1</v>
      </c>
      <c r="N1745" t="b">
        <f t="shared" si="276"/>
        <v>0</v>
      </c>
      <c r="O1745" t="b">
        <f t="shared" si="277"/>
        <v>0</v>
      </c>
      <c r="P1745" t="b">
        <f t="shared" si="278"/>
        <v>0</v>
      </c>
      <c r="Q1745" t="b">
        <f t="shared" si="279"/>
        <v>0</v>
      </c>
    </row>
    <row r="1746" spans="1:17" hidden="1">
      <c r="A1746" s="172">
        <v>65295</v>
      </c>
      <c r="B1746" t="b">
        <f t="shared" si="270"/>
        <v>0</v>
      </c>
      <c r="C1746" t="b">
        <f t="shared" si="271"/>
        <v>0</v>
      </c>
      <c r="D1746" t="b">
        <f t="shared" si="272"/>
        <v>0</v>
      </c>
      <c r="E1746" t="b">
        <f t="shared" si="273"/>
        <v>0</v>
      </c>
      <c r="F1746" t="b">
        <f t="shared" si="274"/>
        <v>0</v>
      </c>
      <c r="L1746" s="172">
        <v>65295</v>
      </c>
      <c r="M1746" t="b">
        <f t="shared" si="275"/>
        <v>1</v>
      </c>
      <c r="N1746" t="b">
        <f t="shared" si="276"/>
        <v>0</v>
      </c>
      <c r="O1746" t="b">
        <f t="shared" si="277"/>
        <v>0</v>
      </c>
      <c r="P1746" t="b">
        <f t="shared" si="278"/>
        <v>0</v>
      </c>
      <c r="Q1746" t="b">
        <f t="shared" si="279"/>
        <v>0</v>
      </c>
    </row>
    <row r="1747" spans="1:17">
      <c r="A1747" s="173">
        <v>65299</v>
      </c>
      <c r="B1747" t="b">
        <f t="shared" si="270"/>
        <v>0</v>
      </c>
      <c r="C1747" t="b">
        <f t="shared" si="271"/>
        <v>0</v>
      </c>
      <c r="D1747" t="b">
        <f t="shared" si="272"/>
        <v>0</v>
      </c>
      <c r="E1747" t="b">
        <f t="shared" si="273"/>
        <v>0</v>
      </c>
      <c r="F1747" t="b">
        <f t="shared" si="274"/>
        <v>0</v>
      </c>
      <c r="L1747" s="173">
        <v>65299</v>
      </c>
      <c r="M1747" t="b">
        <f t="shared" si="275"/>
        <v>0</v>
      </c>
      <c r="N1747" t="b">
        <f t="shared" si="276"/>
        <v>0</v>
      </c>
      <c r="O1747" t="b">
        <f t="shared" si="277"/>
        <v>0</v>
      </c>
      <c r="P1747" t="b">
        <f t="shared" si="278"/>
        <v>0</v>
      </c>
      <c r="Q1747" t="b">
        <f t="shared" si="279"/>
        <v>1</v>
      </c>
    </row>
    <row r="1748" spans="1:17" hidden="1">
      <c r="A1748" s="172">
        <v>65335</v>
      </c>
      <c r="B1748" t="b">
        <f t="shared" si="270"/>
        <v>0</v>
      </c>
      <c r="C1748" t="b">
        <f t="shared" si="271"/>
        <v>0</v>
      </c>
      <c r="D1748" t="b">
        <f t="shared" si="272"/>
        <v>0</v>
      </c>
      <c r="E1748" t="b">
        <f t="shared" si="273"/>
        <v>0</v>
      </c>
      <c r="F1748" t="b">
        <f t="shared" si="274"/>
        <v>0</v>
      </c>
      <c r="L1748" s="172">
        <v>65335</v>
      </c>
      <c r="M1748" t="b">
        <f t="shared" si="275"/>
        <v>1</v>
      </c>
      <c r="N1748" t="b">
        <f t="shared" si="276"/>
        <v>0</v>
      </c>
      <c r="O1748" t="b">
        <f t="shared" si="277"/>
        <v>0</v>
      </c>
      <c r="P1748" t="b">
        <f t="shared" si="278"/>
        <v>0</v>
      </c>
      <c r="Q1748" t="b">
        <f t="shared" si="279"/>
        <v>0</v>
      </c>
    </row>
    <row r="1749" spans="1:17" hidden="1">
      <c r="A1749" s="173">
        <v>65336</v>
      </c>
      <c r="B1749" t="b">
        <f t="shared" si="270"/>
        <v>0</v>
      </c>
      <c r="C1749" t="b">
        <f t="shared" si="271"/>
        <v>0</v>
      </c>
      <c r="D1749" t="b">
        <f t="shared" si="272"/>
        <v>0</v>
      </c>
      <c r="E1749" t="b">
        <f t="shared" si="273"/>
        <v>0</v>
      </c>
      <c r="F1749" t="b">
        <f t="shared" si="274"/>
        <v>0</v>
      </c>
      <c r="L1749" s="173">
        <v>65336</v>
      </c>
      <c r="M1749" t="b">
        <f t="shared" si="275"/>
        <v>0</v>
      </c>
      <c r="N1749" t="b">
        <f t="shared" si="276"/>
        <v>1</v>
      </c>
      <c r="O1749" t="b">
        <f t="shared" si="277"/>
        <v>0</v>
      </c>
      <c r="P1749" t="b">
        <f t="shared" si="278"/>
        <v>0</v>
      </c>
      <c r="Q1749" t="b">
        <f t="shared" si="279"/>
        <v>0</v>
      </c>
    </row>
    <row r="1750" spans="1:17" hidden="1">
      <c r="A1750" s="172">
        <v>65395</v>
      </c>
      <c r="B1750" t="b">
        <f t="shared" si="270"/>
        <v>0</v>
      </c>
      <c r="C1750" t="b">
        <f t="shared" si="271"/>
        <v>0</v>
      </c>
      <c r="D1750" t="b">
        <f t="shared" si="272"/>
        <v>0</v>
      </c>
      <c r="E1750" t="b">
        <f t="shared" si="273"/>
        <v>0</v>
      </c>
      <c r="F1750" t="b">
        <f t="shared" si="274"/>
        <v>0</v>
      </c>
      <c r="L1750" s="172">
        <v>65395</v>
      </c>
      <c r="M1750" t="b">
        <f t="shared" si="275"/>
        <v>1</v>
      </c>
      <c r="N1750" t="b">
        <f t="shared" si="276"/>
        <v>0</v>
      </c>
      <c r="O1750" t="b">
        <f t="shared" si="277"/>
        <v>0</v>
      </c>
      <c r="P1750" t="b">
        <f t="shared" si="278"/>
        <v>0</v>
      </c>
      <c r="Q1750" t="b">
        <f t="shared" si="279"/>
        <v>0</v>
      </c>
    </row>
    <row r="1751" spans="1:17" hidden="1">
      <c r="A1751" s="173">
        <v>65435</v>
      </c>
      <c r="B1751" t="b">
        <f t="shared" si="270"/>
        <v>0</v>
      </c>
      <c r="C1751" t="b">
        <f t="shared" si="271"/>
        <v>0</v>
      </c>
      <c r="D1751" t="b">
        <f t="shared" si="272"/>
        <v>0</v>
      </c>
      <c r="E1751" t="b">
        <f t="shared" si="273"/>
        <v>0</v>
      </c>
      <c r="F1751" t="b">
        <f t="shared" si="274"/>
        <v>0</v>
      </c>
      <c r="L1751" s="173">
        <v>65435</v>
      </c>
      <c r="M1751" t="b">
        <f t="shared" si="275"/>
        <v>1</v>
      </c>
      <c r="N1751" t="b">
        <f t="shared" si="276"/>
        <v>0</v>
      </c>
      <c r="O1751" t="b">
        <f t="shared" si="277"/>
        <v>0</v>
      </c>
      <c r="P1751" t="b">
        <f t="shared" si="278"/>
        <v>0</v>
      </c>
      <c r="Q1751" t="b">
        <f t="shared" si="279"/>
        <v>0</v>
      </c>
    </row>
    <row r="1752" spans="1:17" hidden="1">
      <c r="A1752" s="172">
        <v>65481</v>
      </c>
      <c r="B1752" t="b">
        <f t="shared" si="270"/>
        <v>0</v>
      </c>
      <c r="C1752" t="b">
        <f t="shared" si="271"/>
        <v>1</v>
      </c>
      <c r="D1752" t="b">
        <f t="shared" si="272"/>
        <v>0</v>
      </c>
      <c r="E1752" t="b">
        <f t="shared" si="273"/>
        <v>0</v>
      </c>
      <c r="F1752" t="b">
        <f t="shared" si="274"/>
        <v>0</v>
      </c>
      <c r="L1752" s="172">
        <v>65481</v>
      </c>
      <c r="M1752" t="b">
        <f t="shared" si="275"/>
        <v>0</v>
      </c>
      <c r="N1752" t="b">
        <f t="shared" si="276"/>
        <v>0</v>
      </c>
      <c r="O1752" t="b">
        <f t="shared" si="277"/>
        <v>0</v>
      </c>
      <c r="P1752" t="b">
        <f t="shared" si="278"/>
        <v>0</v>
      </c>
      <c r="Q1752" t="b">
        <f t="shared" si="279"/>
        <v>0</v>
      </c>
    </row>
    <row r="1753" spans="1:17">
      <c r="A1753" s="173">
        <v>65499</v>
      </c>
      <c r="B1753" t="b">
        <f t="shared" si="270"/>
        <v>0</v>
      </c>
      <c r="C1753" t="b">
        <f t="shared" si="271"/>
        <v>0</v>
      </c>
      <c r="D1753" t="b">
        <f t="shared" si="272"/>
        <v>0</v>
      </c>
      <c r="E1753" t="b">
        <f t="shared" si="273"/>
        <v>0</v>
      </c>
      <c r="F1753" t="b">
        <f t="shared" si="274"/>
        <v>0</v>
      </c>
      <c r="L1753" s="173">
        <v>65499</v>
      </c>
      <c r="M1753" t="b">
        <f t="shared" si="275"/>
        <v>0</v>
      </c>
      <c r="N1753" t="b">
        <f t="shared" si="276"/>
        <v>0</v>
      </c>
      <c r="O1753" t="b">
        <f t="shared" si="277"/>
        <v>0</v>
      </c>
      <c r="P1753" t="b">
        <f t="shared" si="278"/>
        <v>0</v>
      </c>
      <c r="Q1753" t="b">
        <f t="shared" si="279"/>
        <v>1</v>
      </c>
    </row>
    <row r="1754" spans="1:17">
      <c r="A1754" s="172">
        <v>65639</v>
      </c>
      <c r="B1754" t="b">
        <f t="shared" si="270"/>
        <v>0</v>
      </c>
      <c r="C1754" t="b">
        <f t="shared" si="271"/>
        <v>0</v>
      </c>
      <c r="D1754" t="b">
        <f t="shared" si="272"/>
        <v>0</v>
      </c>
      <c r="E1754" t="b">
        <f t="shared" si="273"/>
        <v>0</v>
      </c>
      <c r="F1754" t="b">
        <f t="shared" si="274"/>
        <v>0</v>
      </c>
      <c r="L1754" s="172">
        <v>65639</v>
      </c>
      <c r="M1754" t="b">
        <f t="shared" si="275"/>
        <v>0</v>
      </c>
      <c r="N1754" t="b">
        <f t="shared" si="276"/>
        <v>0</v>
      </c>
      <c r="O1754" t="b">
        <f t="shared" si="277"/>
        <v>0</v>
      </c>
      <c r="P1754" t="b">
        <f t="shared" si="278"/>
        <v>0</v>
      </c>
      <c r="Q1754" t="b">
        <f t="shared" si="279"/>
        <v>1</v>
      </c>
    </row>
    <row r="1755" spans="1:17">
      <c r="A1755" s="173">
        <v>65919</v>
      </c>
      <c r="B1755" t="b">
        <f t="shared" si="270"/>
        <v>0</v>
      </c>
      <c r="C1755" t="b">
        <f t="shared" si="271"/>
        <v>0</v>
      </c>
      <c r="D1755" t="b">
        <f t="shared" si="272"/>
        <v>0</v>
      </c>
      <c r="E1755" t="b">
        <f t="shared" si="273"/>
        <v>0</v>
      </c>
      <c r="F1755" t="b">
        <f t="shared" si="274"/>
        <v>0</v>
      </c>
      <c r="L1755" s="173">
        <v>65919</v>
      </c>
      <c r="M1755" t="b">
        <f t="shared" si="275"/>
        <v>0</v>
      </c>
      <c r="N1755" t="b">
        <f t="shared" si="276"/>
        <v>0</v>
      </c>
      <c r="O1755" t="b">
        <f t="shared" si="277"/>
        <v>0</v>
      </c>
      <c r="P1755" t="b">
        <f t="shared" si="278"/>
        <v>0</v>
      </c>
      <c r="Q1755" t="b">
        <f t="shared" si="279"/>
        <v>1</v>
      </c>
    </row>
    <row r="1756" spans="1:17" hidden="1">
      <c r="A1756" s="172">
        <v>66000</v>
      </c>
      <c r="B1756" t="b">
        <f t="shared" si="270"/>
        <v>1</v>
      </c>
      <c r="C1756" t="b">
        <f t="shared" si="271"/>
        <v>0</v>
      </c>
      <c r="D1756" t="b">
        <f t="shared" si="272"/>
        <v>0</v>
      </c>
      <c r="E1756" t="b">
        <f t="shared" si="273"/>
        <v>0</v>
      </c>
      <c r="F1756" t="b">
        <f t="shared" si="274"/>
        <v>0</v>
      </c>
      <c r="L1756" s="172">
        <v>66000</v>
      </c>
      <c r="M1756" t="b">
        <f t="shared" si="275"/>
        <v>0</v>
      </c>
      <c r="N1756" t="b">
        <f t="shared" si="276"/>
        <v>0</v>
      </c>
      <c r="O1756" t="b">
        <f t="shared" si="277"/>
        <v>0</v>
      </c>
      <c r="P1756" t="b">
        <f t="shared" si="278"/>
        <v>0</v>
      </c>
      <c r="Q1756" t="b">
        <f t="shared" si="279"/>
        <v>0</v>
      </c>
    </row>
    <row r="1757" spans="1:17" hidden="1">
      <c r="A1757" s="173">
        <v>66001</v>
      </c>
      <c r="B1757" t="b">
        <f t="shared" si="270"/>
        <v>0</v>
      </c>
      <c r="C1757" t="b">
        <f t="shared" si="271"/>
        <v>1</v>
      </c>
      <c r="D1757" t="b">
        <f t="shared" si="272"/>
        <v>0</v>
      </c>
      <c r="E1757" t="b">
        <f t="shared" si="273"/>
        <v>0</v>
      </c>
      <c r="F1757" t="b">
        <f t="shared" si="274"/>
        <v>0</v>
      </c>
      <c r="L1757" s="173">
        <v>66001</v>
      </c>
      <c r="M1757" t="b">
        <f t="shared" si="275"/>
        <v>0</v>
      </c>
      <c r="N1757" t="b">
        <f t="shared" si="276"/>
        <v>0</v>
      </c>
      <c r="O1757" t="b">
        <f t="shared" si="277"/>
        <v>0</v>
      </c>
      <c r="P1757" t="b">
        <f t="shared" si="278"/>
        <v>0</v>
      </c>
      <c r="Q1757" t="b">
        <f t="shared" si="279"/>
        <v>0</v>
      </c>
    </row>
    <row r="1758" spans="1:17" hidden="1">
      <c r="A1758" s="172">
        <v>66120</v>
      </c>
      <c r="B1758" t="b">
        <f t="shared" si="270"/>
        <v>1</v>
      </c>
      <c r="C1758" t="b">
        <f t="shared" si="271"/>
        <v>0</v>
      </c>
      <c r="D1758" t="b">
        <f t="shared" si="272"/>
        <v>0</v>
      </c>
      <c r="E1758" t="b">
        <f t="shared" si="273"/>
        <v>0</v>
      </c>
      <c r="F1758" t="b">
        <f t="shared" si="274"/>
        <v>0</v>
      </c>
      <c r="L1758" s="172">
        <v>66120</v>
      </c>
      <c r="M1758" t="b">
        <f t="shared" si="275"/>
        <v>0</v>
      </c>
      <c r="N1758" t="b">
        <f t="shared" si="276"/>
        <v>0</v>
      </c>
      <c r="O1758" t="b">
        <f t="shared" si="277"/>
        <v>0</v>
      </c>
      <c r="P1758" t="b">
        <f t="shared" si="278"/>
        <v>0</v>
      </c>
      <c r="Q1758" t="b">
        <f t="shared" si="279"/>
        <v>0</v>
      </c>
    </row>
    <row r="1759" spans="1:17" hidden="1">
      <c r="A1759" s="173">
        <v>66220</v>
      </c>
      <c r="B1759" t="b">
        <f t="shared" si="270"/>
        <v>1</v>
      </c>
      <c r="C1759" t="b">
        <f t="shared" si="271"/>
        <v>0</v>
      </c>
      <c r="D1759" t="b">
        <f t="shared" si="272"/>
        <v>0</v>
      </c>
      <c r="E1759" t="b">
        <f t="shared" si="273"/>
        <v>0</v>
      </c>
      <c r="F1759" t="b">
        <f t="shared" si="274"/>
        <v>0</v>
      </c>
      <c r="L1759" s="173">
        <v>66220</v>
      </c>
      <c r="M1759" t="b">
        <f t="shared" si="275"/>
        <v>0</v>
      </c>
      <c r="N1759" t="b">
        <f t="shared" si="276"/>
        <v>0</v>
      </c>
      <c r="O1759" t="b">
        <f t="shared" si="277"/>
        <v>0</v>
      </c>
      <c r="P1759" t="b">
        <f t="shared" si="278"/>
        <v>0</v>
      </c>
      <c r="Q1759" t="b">
        <f t="shared" si="279"/>
        <v>0</v>
      </c>
    </row>
    <row r="1760" spans="1:17" hidden="1">
      <c r="A1760" s="172">
        <v>66241</v>
      </c>
      <c r="B1760" t="b">
        <f t="shared" si="270"/>
        <v>0</v>
      </c>
      <c r="C1760" t="b">
        <f t="shared" si="271"/>
        <v>1</v>
      </c>
      <c r="D1760" t="b">
        <f t="shared" si="272"/>
        <v>0</v>
      </c>
      <c r="E1760" t="b">
        <f t="shared" si="273"/>
        <v>0</v>
      </c>
      <c r="F1760" t="b">
        <f t="shared" si="274"/>
        <v>0</v>
      </c>
      <c r="L1760" s="172">
        <v>66241</v>
      </c>
      <c r="M1760" t="b">
        <f t="shared" si="275"/>
        <v>0</v>
      </c>
      <c r="N1760" t="b">
        <f t="shared" si="276"/>
        <v>0</v>
      </c>
      <c r="O1760" t="b">
        <f t="shared" si="277"/>
        <v>0</v>
      </c>
      <c r="P1760" t="b">
        <f t="shared" si="278"/>
        <v>0</v>
      </c>
      <c r="Q1760" t="b">
        <f t="shared" si="279"/>
        <v>0</v>
      </c>
    </row>
    <row r="1761" spans="1:17" hidden="1">
      <c r="A1761" s="173">
        <v>66340</v>
      </c>
      <c r="B1761" t="b">
        <f t="shared" si="270"/>
        <v>1</v>
      </c>
      <c r="C1761" t="b">
        <f t="shared" si="271"/>
        <v>0</v>
      </c>
      <c r="D1761" t="b">
        <f t="shared" si="272"/>
        <v>0</v>
      </c>
      <c r="E1761" t="b">
        <f t="shared" si="273"/>
        <v>0</v>
      </c>
      <c r="F1761" t="b">
        <f t="shared" si="274"/>
        <v>0</v>
      </c>
      <c r="L1761" s="173">
        <v>66340</v>
      </c>
      <c r="M1761" t="b">
        <f t="shared" si="275"/>
        <v>0</v>
      </c>
      <c r="N1761" t="b">
        <f t="shared" si="276"/>
        <v>0</v>
      </c>
      <c r="O1761" t="b">
        <f t="shared" si="277"/>
        <v>0</v>
      </c>
      <c r="P1761" t="b">
        <f t="shared" si="278"/>
        <v>0</v>
      </c>
      <c r="Q1761" t="b">
        <f t="shared" si="279"/>
        <v>0</v>
      </c>
    </row>
    <row r="1762" spans="1:17" hidden="1">
      <c r="A1762" s="172">
        <v>66421</v>
      </c>
      <c r="B1762" t="b">
        <f t="shared" si="270"/>
        <v>0</v>
      </c>
      <c r="C1762" t="b">
        <f t="shared" si="271"/>
        <v>1</v>
      </c>
      <c r="D1762" t="b">
        <f t="shared" si="272"/>
        <v>0</v>
      </c>
      <c r="E1762" t="b">
        <f t="shared" si="273"/>
        <v>0</v>
      </c>
      <c r="F1762" t="b">
        <f t="shared" si="274"/>
        <v>0</v>
      </c>
      <c r="L1762" s="172">
        <v>66421</v>
      </c>
      <c r="M1762" t="b">
        <f t="shared" si="275"/>
        <v>0</v>
      </c>
      <c r="N1762" t="b">
        <f t="shared" si="276"/>
        <v>0</v>
      </c>
      <c r="O1762" t="b">
        <f t="shared" si="277"/>
        <v>0</v>
      </c>
      <c r="P1762" t="b">
        <f t="shared" si="278"/>
        <v>0</v>
      </c>
      <c r="Q1762" t="b">
        <f t="shared" si="279"/>
        <v>0</v>
      </c>
    </row>
    <row r="1763" spans="1:17" hidden="1">
      <c r="A1763" s="173">
        <v>66540</v>
      </c>
      <c r="B1763" t="b">
        <f t="shared" si="270"/>
        <v>1</v>
      </c>
      <c r="C1763" t="b">
        <f t="shared" si="271"/>
        <v>0</v>
      </c>
      <c r="D1763" t="b">
        <f t="shared" si="272"/>
        <v>0</v>
      </c>
      <c r="E1763" t="b">
        <f t="shared" si="273"/>
        <v>0</v>
      </c>
      <c r="F1763" t="b">
        <f t="shared" si="274"/>
        <v>0</v>
      </c>
      <c r="L1763" s="173">
        <v>66540</v>
      </c>
      <c r="M1763" t="b">
        <f t="shared" si="275"/>
        <v>0</v>
      </c>
      <c r="N1763" t="b">
        <f t="shared" si="276"/>
        <v>0</v>
      </c>
      <c r="O1763" t="b">
        <f t="shared" si="277"/>
        <v>0</v>
      </c>
      <c r="P1763" t="b">
        <f t="shared" si="278"/>
        <v>0</v>
      </c>
      <c r="Q1763" t="b">
        <f t="shared" si="279"/>
        <v>0</v>
      </c>
    </row>
    <row r="1764" spans="1:17">
      <c r="A1764" s="172">
        <v>66579</v>
      </c>
      <c r="B1764" t="b">
        <f t="shared" si="270"/>
        <v>0</v>
      </c>
      <c r="C1764" t="b">
        <f t="shared" si="271"/>
        <v>0</v>
      </c>
      <c r="D1764" t="b">
        <f t="shared" si="272"/>
        <v>0</v>
      </c>
      <c r="E1764" t="b">
        <f t="shared" si="273"/>
        <v>0</v>
      </c>
      <c r="F1764" t="b">
        <f t="shared" si="274"/>
        <v>0</v>
      </c>
      <c r="L1764" s="172">
        <v>66579</v>
      </c>
      <c r="M1764" t="b">
        <f t="shared" si="275"/>
        <v>0</v>
      </c>
      <c r="N1764" t="b">
        <f t="shared" si="276"/>
        <v>0</v>
      </c>
      <c r="O1764" t="b">
        <f t="shared" si="277"/>
        <v>0</v>
      </c>
      <c r="P1764" t="b">
        <f t="shared" si="278"/>
        <v>0</v>
      </c>
      <c r="Q1764" t="b">
        <f t="shared" si="279"/>
        <v>1</v>
      </c>
    </row>
    <row r="1765" spans="1:17" hidden="1">
      <c r="A1765" s="173">
        <v>66620</v>
      </c>
      <c r="B1765" t="b">
        <f t="shared" si="270"/>
        <v>1</v>
      </c>
      <c r="C1765" t="b">
        <f t="shared" si="271"/>
        <v>0</v>
      </c>
      <c r="D1765" t="b">
        <f t="shared" si="272"/>
        <v>0</v>
      </c>
      <c r="E1765" t="b">
        <f t="shared" si="273"/>
        <v>0</v>
      </c>
      <c r="F1765" t="b">
        <f t="shared" si="274"/>
        <v>0</v>
      </c>
      <c r="L1765" s="173">
        <v>66620</v>
      </c>
      <c r="M1765" t="b">
        <f t="shared" si="275"/>
        <v>0</v>
      </c>
      <c r="N1765" t="b">
        <f t="shared" si="276"/>
        <v>0</v>
      </c>
      <c r="O1765" t="b">
        <f t="shared" si="277"/>
        <v>0</v>
      </c>
      <c r="P1765" t="b">
        <f t="shared" si="278"/>
        <v>0</v>
      </c>
      <c r="Q1765" t="b">
        <f t="shared" si="279"/>
        <v>0</v>
      </c>
    </row>
    <row r="1766" spans="1:17">
      <c r="A1766" s="172">
        <v>66699</v>
      </c>
      <c r="B1766" t="b">
        <f t="shared" si="270"/>
        <v>0</v>
      </c>
      <c r="C1766" t="b">
        <f t="shared" si="271"/>
        <v>0</v>
      </c>
      <c r="D1766" t="b">
        <f t="shared" si="272"/>
        <v>0</v>
      </c>
      <c r="E1766" t="b">
        <f t="shared" si="273"/>
        <v>0</v>
      </c>
      <c r="F1766" t="b">
        <f t="shared" si="274"/>
        <v>0</v>
      </c>
      <c r="L1766" s="172">
        <v>66699</v>
      </c>
      <c r="M1766" t="b">
        <f t="shared" si="275"/>
        <v>0</v>
      </c>
      <c r="N1766" t="b">
        <f t="shared" si="276"/>
        <v>0</v>
      </c>
      <c r="O1766" t="b">
        <f t="shared" si="277"/>
        <v>0</v>
      </c>
      <c r="P1766" t="b">
        <f t="shared" si="278"/>
        <v>0</v>
      </c>
      <c r="Q1766" t="b">
        <f t="shared" si="279"/>
        <v>1</v>
      </c>
    </row>
    <row r="1767" spans="1:17">
      <c r="A1767" s="173">
        <v>66979</v>
      </c>
      <c r="B1767" t="b">
        <f t="shared" si="270"/>
        <v>0</v>
      </c>
      <c r="C1767" t="b">
        <f t="shared" si="271"/>
        <v>0</v>
      </c>
      <c r="D1767" t="b">
        <f t="shared" si="272"/>
        <v>0</v>
      </c>
      <c r="E1767" t="b">
        <f t="shared" si="273"/>
        <v>0</v>
      </c>
      <c r="F1767" t="b">
        <f t="shared" si="274"/>
        <v>0</v>
      </c>
      <c r="L1767" s="173">
        <v>66979</v>
      </c>
      <c r="M1767" t="b">
        <f t="shared" si="275"/>
        <v>0</v>
      </c>
      <c r="N1767" t="b">
        <f t="shared" si="276"/>
        <v>0</v>
      </c>
      <c r="O1767" t="b">
        <f t="shared" si="277"/>
        <v>0</v>
      </c>
      <c r="P1767" t="b">
        <f t="shared" si="278"/>
        <v>0</v>
      </c>
      <c r="Q1767" t="b">
        <f t="shared" si="279"/>
        <v>1</v>
      </c>
    </row>
    <row r="1768" spans="1:17" hidden="1">
      <c r="A1768" s="172">
        <v>67041</v>
      </c>
      <c r="B1768" t="b">
        <f t="shared" si="270"/>
        <v>0</v>
      </c>
      <c r="C1768" t="b">
        <f t="shared" si="271"/>
        <v>1</v>
      </c>
      <c r="D1768" t="b">
        <f t="shared" si="272"/>
        <v>0</v>
      </c>
      <c r="E1768" t="b">
        <f t="shared" si="273"/>
        <v>0</v>
      </c>
      <c r="F1768" t="b">
        <f t="shared" si="274"/>
        <v>0</v>
      </c>
      <c r="L1768" s="172">
        <v>67041</v>
      </c>
      <c r="M1768" t="b">
        <f t="shared" si="275"/>
        <v>0</v>
      </c>
      <c r="N1768" t="b">
        <f t="shared" si="276"/>
        <v>0</v>
      </c>
      <c r="O1768" t="b">
        <f t="shared" si="277"/>
        <v>0</v>
      </c>
      <c r="P1768" t="b">
        <f t="shared" si="278"/>
        <v>0</v>
      </c>
      <c r="Q1768" t="b">
        <f t="shared" si="279"/>
        <v>0</v>
      </c>
    </row>
    <row r="1769" spans="1:17">
      <c r="A1769" s="173">
        <v>67099</v>
      </c>
      <c r="B1769" t="b">
        <f t="shared" si="270"/>
        <v>0</v>
      </c>
      <c r="C1769" t="b">
        <f t="shared" si="271"/>
        <v>0</v>
      </c>
      <c r="D1769" t="b">
        <f t="shared" si="272"/>
        <v>0</v>
      </c>
      <c r="E1769" t="b">
        <f t="shared" si="273"/>
        <v>0</v>
      </c>
      <c r="F1769" t="b">
        <f t="shared" si="274"/>
        <v>0</v>
      </c>
      <c r="L1769" s="173">
        <v>67099</v>
      </c>
      <c r="M1769" t="b">
        <f t="shared" si="275"/>
        <v>0</v>
      </c>
      <c r="N1769" t="b">
        <f t="shared" si="276"/>
        <v>0</v>
      </c>
      <c r="O1769" t="b">
        <f t="shared" si="277"/>
        <v>0</v>
      </c>
      <c r="P1769" t="b">
        <f t="shared" si="278"/>
        <v>0</v>
      </c>
      <c r="Q1769" t="b">
        <f t="shared" si="279"/>
        <v>1</v>
      </c>
    </row>
    <row r="1770" spans="1:17">
      <c r="A1770" s="172">
        <v>67399</v>
      </c>
      <c r="B1770" t="b">
        <f t="shared" si="270"/>
        <v>0</v>
      </c>
      <c r="C1770" t="b">
        <f t="shared" si="271"/>
        <v>0</v>
      </c>
      <c r="D1770" t="b">
        <f t="shared" si="272"/>
        <v>0</v>
      </c>
      <c r="E1770" t="b">
        <f t="shared" si="273"/>
        <v>0</v>
      </c>
      <c r="F1770" t="b">
        <f t="shared" si="274"/>
        <v>0</v>
      </c>
      <c r="L1770" s="172">
        <v>67399</v>
      </c>
      <c r="M1770" t="b">
        <f t="shared" si="275"/>
        <v>0</v>
      </c>
      <c r="N1770" t="b">
        <f t="shared" si="276"/>
        <v>0</v>
      </c>
      <c r="O1770" t="b">
        <f t="shared" si="277"/>
        <v>0</v>
      </c>
      <c r="P1770" t="b">
        <f t="shared" si="278"/>
        <v>0</v>
      </c>
      <c r="Q1770" t="b">
        <f t="shared" si="279"/>
        <v>1</v>
      </c>
    </row>
    <row r="1771" spans="1:17">
      <c r="A1771" s="173">
        <v>67439</v>
      </c>
      <c r="B1771" t="b">
        <f t="shared" si="270"/>
        <v>0</v>
      </c>
      <c r="C1771" t="b">
        <f t="shared" si="271"/>
        <v>0</v>
      </c>
      <c r="D1771" t="b">
        <f t="shared" si="272"/>
        <v>0</v>
      </c>
      <c r="E1771" t="b">
        <f t="shared" si="273"/>
        <v>0</v>
      </c>
      <c r="F1771" t="b">
        <f t="shared" si="274"/>
        <v>0</v>
      </c>
      <c r="L1771" s="173">
        <v>67439</v>
      </c>
      <c r="M1771" t="b">
        <f t="shared" si="275"/>
        <v>0</v>
      </c>
      <c r="N1771" t="b">
        <f t="shared" si="276"/>
        <v>0</v>
      </c>
      <c r="O1771" t="b">
        <f t="shared" si="277"/>
        <v>0</v>
      </c>
      <c r="P1771" t="b">
        <f t="shared" si="278"/>
        <v>0</v>
      </c>
      <c r="Q1771" t="b">
        <f t="shared" si="279"/>
        <v>1</v>
      </c>
    </row>
    <row r="1772" spans="1:17" hidden="1">
      <c r="A1772" s="172">
        <v>67461</v>
      </c>
      <c r="B1772" t="b">
        <f t="shared" si="270"/>
        <v>0</v>
      </c>
      <c r="C1772" t="b">
        <f t="shared" si="271"/>
        <v>1</v>
      </c>
      <c r="D1772" t="b">
        <f t="shared" si="272"/>
        <v>0</v>
      </c>
      <c r="E1772" t="b">
        <f t="shared" si="273"/>
        <v>0</v>
      </c>
      <c r="F1772" t="b">
        <f t="shared" si="274"/>
        <v>0</v>
      </c>
      <c r="L1772" s="172">
        <v>67461</v>
      </c>
      <c r="M1772" t="b">
        <f t="shared" si="275"/>
        <v>0</v>
      </c>
      <c r="N1772" t="b">
        <f t="shared" si="276"/>
        <v>0</v>
      </c>
      <c r="O1772" t="b">
        <f t="shared" si="277"/>
        <v>0</v>
      </c>
      <c r="P1772" t="b">
        <f t="shared" si="278"/>
        <v>0</v>
      </c>
      <c r="Q1772" t="b">
        <f t="shared" si="279"/>
        <v>0</v>
      </c>
    </row>
    <row r="1773" spans="1:17">
      <c r="A1773" s="173">
        <v>67539</v>
      </c>
      <c r="B1773" t="b">
        <f t="shared" si="270"/>
        <v>0</v>
      </c>
      <c r="C1773" t="b">
        <f t="shared" si="271"/>
        <v>0</v>
      </c>
      <c r="D1773" t="b">
        <f t="shared" si="272"/>
        <v>0</v>
      </c>
      <c r="E1773" t="b">
        <f t="shared" si="273"/>
        <v>0</v>
      </c>
      <c r="F1773" t="b">
        <f t="shared" si="274"/>
        <v>0</v>
      </c>
      <c r="L1773" s="173">
        <v>67539</v>
      </c>
      <c r="M1773" t="b">
        <f t="shared" si="275"/>
        <v>0</v>
      </c>
      <c r="N1773" t="b">
        <f t="shared" si="276"/>
        <v>0</v>
      </c>
      <c r="O1773" t="b">
        <f t="shared" si="277"/>
        <v>0</v>
      </c>
      <c r="P1773" t="b">
        <f t="shared" si="278"/>
        <v>0</v>
      </c>
      <c r="Q1773" t="b">
        <f t="shared" si="279"/>
        <v>1</v>
      </c>
    </row>
    <row r="1774" spans="1:17">
      <c r="A1774" s="172">
        <v>67579</v>
      </c>
      <c r="B1774" t="b">
        <f t="shared" si="270"/>
        <v>0</v>
      </c>
      <c r="C1774" t="b">
        <f t="shared" si="271"/>
        <v>0</v>
      </c>
      <c r="D1774" t="b">
        <f t="shared" si="272"/>
        <v>0</v>
      </c>
      <c r="E1774" t="b">
        <f t="shared" si="273"/>
        <v>0</v>
      </c>
      <c r="F1774" t="b">
        <f t="shared" si="274"/>
        <v>0</v>
      </c>
      <c r="L1774" s="172">
        <v>67579</v>
      </c>
      <c r="M1774" t="b">
        <f t="shared" si="275"/>
        <v>0</v>
      </c>
      <c r="N1774" t="b">
        <f t="shared" si="276"/>
        <v>0</v>
      </c>
      <c r="O1774" t="b">
        <f t="shared" si="277"/>
        <v>0</v>
      </c>
      <c r="P1774" t="b">
        <f t="shared" si="278"/>
        <v>0</v>
      </c>
      <c r="Q1774" t="b">
        <f t="shared" si="279"/>
        <v>1</v>
      </c>
    </row>
    <row r="1775" spans="1:17" hidden="1">
      <c r="A1775" s="173">
        <v>67780</v>
      </c>
      <c r="B1775" t="b">
        <f t="shared" si="270"/>
        <v>1</v>
      </c>
      <c r="C1775" t="b">
        <f t="shared" si="271"/>
        <v>0</v>
      </c>
      <c r="D1775" t="b">
        <f t="shared" si="272"/>
        <v>0</v>
      </c>
      <c r="E1775" t="b">
        <f t="shared" si="273"/>
        <v>0</v>
      </c>
      <c r="F1775" t="b">
        <f t="shared" si="274"/>
        <v>0</v>
      </c>
      <c r="L1775" s="173">
        <v>67780</v>
      </c>
      <c r="M1775" t="b">
        <f t="shared" si="275"/>
        <v>0</v>
      </c>
      <c r="N1775" t="b">
        <f t="shared" si="276"/>
        <v>0</v>
      </c>
      <c r="O1775" t="b">
        <f t="shared" si="277"/>
        <v>0</v>
      </c>
      <c r="P1775" t="b">
        <f t="shared" si="278"/>
        <v>0</v>
      </c>
      <c r="Q1775" t="b">
        <f t="shared" si="279"/>
        <v>0</v>
      </c>
    </row>
    <row r="1776" spans="1:17">
      <c r="A1776" s="172">
        <v>67799</v>
      </c>
      <c r="B1776" t="b">
        <f t="shared" si="270"/>
        <v>0</v>
      </c>
      <c r="C1776" t="b">
        <f t="shared" si="271"/>
        <v>0</v>
      </c>
      <c r="D1776" t="b">
        <f t="shared" si="272"/>
        <v>0</v>
      </c>
      <c r="E1776" t="b">
        <f t="shared" si="273"/>
        <v>0</v>
      </c>
      <c r="F1776" t="b">
        <f t="shared" si="274"/>
        <v>0</v>
      </c>
      <c r="L1776" s="172">
        <v>67799</v>
      </c>
      <c r="M1776" t="b">
        <f t="shared" si="275"/>
        <v>0</v>
      </c>
      <c r="N1776" t="b">
        <f t="shared" si="276"/>
        <v>0</v>
      </c>
      <c r="O1776" t="b">
        <f t="shared" si="277"/>
        <v>0</v>
      </c>
      <c r="P1776" t="b">
        <f t="shared" si="278"/>
        <v>0</v>
      </c>
      <c r="Q1776" t="b">
        <f t="shared" si="279"/>
        <v>1</v>
      </c>
    </row>
    <row r="1777" spans="1:17">
      <c r="A1777" s="173">
        <v>67839</v>
      </c>
      <c r="B1777" t="b">
        <f t="shared" si="270"/>
        <v>0</v>
      </c>
      <c r="C1777" t="b">
        <f t="shared" si="271"/>
        <v>0</v>
      </c>
      <c r="D1777" t="b">
        <f t="shared" si="272"/>
        <v>0</v>
      </c>
      <c r="E1777" t="b">
        <f t="shared" si="273"/>
        <v>0</v>
      </c>
      <c r="F1777" t="b">
        <f t="shared" si="274"/>
        <v>0</v>
      </c>
      <c r="L1777" s="173">
        <v>67839</v>
      </c>
      <c r="M1777" t="b">
        <f t="shared" si="275"/>
        <v>0</v>
      </c>
      <c r="N1777" t="b">
        <f t="shared" si="276"/>
        <v>0</v>
      </c>
      <c r="O1777" t="b">
        <f t="shared" si="277"/>
        <v>0</v>
      </c>
      <c r="P1777" t="b">
        <f t="shared" si="278"/>
        <v>0</v>
      </c>
      <c r="Q1777" t="b">
        <f t="shared" si="279"/>
        <v>1</v>
      </c>
    </row>
    <row r="1778" spans="1:17" hidden="1">
      <c r="A1778" s="172">
        <v>67840</v>
      </c>
      <c r="B1778" t="b">
        <f t="shared" si="270"/>
        <v>1</v>
      </c>
      <c r="C1778" t="b">
        <f t="shared" si="271"/>
        <v>0</v>
      </c>
      <c r="D1778" t="b">
        <f t="shared" si="272"/>
        <v>0</v>
      </c>
      <c r="E1778" t="b">
        <f t="shared" si="273"/>
        <v>0</v>
      </c>
      <c r="F1778" t="b">
        <f t="shared" si="274"/>
        <v>0</v>
      </c>
      <c r="L1778" s="172">
        <v>67840</v>
      </c>
      <c r="M1778" t="b">
        <f t="shared" si="275"/>
        <v>0</v>
      </c>
      <c r="N1778" t="b">
        <f t="shared" si="276"/>
        <v>0</v>
      </c>
      <c r="O1778" t="b">
        <f t="shared" si="277"/>
        <v>0</v>
      </c>
      <c r="P1778" t="b">
        <f t="shared" si="278"/>
        <v>0</v>
      </c>
      <c r="Q1778" t="b">
        <f t="shared" si="279"/>
        <v>0</v>
      </c>
    </row>
    <row r="1779" spans="1:17">
      <c r="A1779" s="173">
        <v>67919</v>
      </c>
      <c r="B1779" t="b">
        <f t="shared" si="270"/>
        <v>0</v>
      </c>
      <c r="C1779" t="b">
        <f t="shared" si="271"/>
        <v>0</v>
      </c>
      <c r="D1779" t="b">
        <f t="shared" si="272"/>
        <v>0</v>
      </c>
      <c r="E1779" t="b">
        <f t="shared" si="273"/>
        <v>0</v>
      </c>
      <c r="F1779" t="b">
        <f t="shared" si="274"/>
        <v>0</v>
      </c>
      <c r="L1779" s="173">
        <v>67919</v>
      </c>
      <c r="M1779" t="b">
        <f t="shared" si="275"/>
        <v>0</v>
      </c>
      <c r="N1779" t="b">
        <f t="shared" si="276"/>
        <v>0</v>
      </c>
      <c r="O1779" t="b">
        <f t="shared" si="277"/>
        <v>0</v>
      </c>
      <c r="P1779" t="b">
        <f t="shared" si="278"/>
        <v>0</v>
      </c>
      <c r="Q1779" t="b">
        <f t="shared" si="279"/>
        <v>1</v>
      </c>
    </row>
    <row r="1780" spans="1:17">
      <c r="A1780" s="172">
        <v>67939</v>
      </c>
      <c r="B1780" t="b">
        <f t="shared" si="270"/>
        <v>0</v>
      </c>
      <c r="C1780" t="b">
        <f t="shared" si="271"/>
        <v>0</v>
      </c>
      <c r="D1780" t="b">
        <f t="shared" si="272"/>
        <v>0</v>
      </c>
      <c r="E1780" t="b">
        <f t="shared" si="273"/>
        <v>0</v>
      </c>
      <c r="F1780" t="b">
        <f t="shared" si="274"/>
        <v>0</v>
      </c>
      <c r="L1780" s="172">
        <v>67939</v>
      </c>
      <c r="M1780" t="b">
        <f t="shared" si="275"/>
        <v>0</v>
      </c>
      <c r="N1780" t="b">
        <f t="shared" si="276"/>
        <v>0</v>
      </c>
      <c r="O1780" t="b">
        <f t="shared" si="277"/>
        <v>0</v>
      </c>
      <c r="P1780" t="b">
        <f t="shared" si="278"/>
        <v>0</v>
      </c>
      <c r="Q1780" t="b">
        <f t="shared" si="279"/>
        <v>1</v>
      </c>
    </row>
    <row r="1781" spans="1:17" hidden="1">
      <c r="A1781" s="173">
        <v>67940</v>
      </c>
      <c r="B1781" t="b">
        <f t="shared" si="270"/>
        <v>1</v>
      </c>
      <c r="C1781" t="b">
        <f t="shared" si="271"/>
        <v>0</v>
      </c>
      <c r="D1781" t="b">
        <f t="shared" si="272"/>
        <v>0</v>
      </c>
      <c r="E1781" t="b">
        <f t="shared" si="273"/>
        <v>0</v>
      </c>
      <c r="F1781" t="b">
        <f t="shared" si="274"/>
        <v>0</v>
      </c>
      <c r="L1781" s="173">
        <v>67940</v>
      </c>
      <c r="M1781" t="b">
        <f t="shared" si="275"/>
        <v>0</v>
      </c>
      <c r="N1781" t="b">
        <f t="shared" si="276"/>
        <v>0</v>
      </c>
      <c r="O1781" t="b">
        <f t="shared" si="277"/>
        <v>0</v>
      </c>
      <c r="P1781" t="b">
        <f t="shared" si="278"/>
        <v>0</v>
      </c>
      <c r="Q1781" t="b">
        <f t="shared" si="279"/>
        <v>0</v>
      </c>
    </row>
    <row r="1782" spans="1:17">
      <c r="A1782" s="172">
        <v>67979</v>
      </c>
      <c r="B1782" t="b">
        <f t="shared" si="270"/>
        <v>0</v>
      </c>
      <c r="C1782" t="b">
        <f t="shared" si="271"/>
        <v>0</v>
      </c>
      <c r="D1782" t="b">
        <f t="shared" si="272"/>
        <v>0</v>
      </c>
      <c r="E1782" t="b">
        <f t="shared" si="273"/>
        <v>0</v>
      </c>
      <c r="F1782" t="b">
        <f t="shared" si="274"/>
        <v>0</v>
      </c>
      <c r="L1782" s="172">
        <v>67979</v>
      </c>
      <c r="M1782" t="b">
        <f t="shared" si="275"/>
        <v>0</v>
      </c>
      <c r="N1782" t="b">
        <f t="shared" si="276"/>
        <v>0</v>
      </c>
      <c r="O1782" t="b">
        <f t="shared" si="277"/>
        <v>0</v>
      </c>
      <c r="P1782" t="b">
        <f t="shared" si="278"/>
        <v>0</v>
      </c>
      <c r="Q1782" t="b">
        <f t="shared" si="279"/>
        <v>1</v>
      </c>
    </row>
    <row r="1783" spans="1:17">
      <c r="A1783" s="173">
        <v>68019</v>
      </c>
      <c r="B1783" t="b">
        <f t="shared" si="270"/>
        <v>0</v>
      </c>
      <c r="C1783" t="b">
        <f t="shared" si="271"/>
        <v>0</v>
      </c>
      <c r="D1783" t="b">
        <f t="shared" si="272"/>
        <v>0</v>
      </c>
      <c r="E1783" t="b">
        <f t="shared" si="273"/>
        <v>0</v>
      </c>
      <c r="F1783" t="b">
        <f t="shared" si="274"/>
        <v>0</v>
      </c>
      <c r="L1783" s="173">
        <v>68019</v>
      </c>
      <c r="M1783" t="b">
        <f t="shared" si="275"/>
        <v>0</v>
      </c>
      <c r="N1783" t="b">
        <f t="shared" si="276"/>
        <v>0</v>
      </c>
      <c r="O1783" t="b">
        <f t="shared" si="277"/>
        <v>0</v>
      </c>
      <c r="P1783" t="b">
        <f t="shared" si="278"/>
        <v>0</v>
      </c>
      <c r="Q1783" t="b">
        <f t="shared" si="279"/>
        <v>1</v>
      </c>
    </row>
    <row r="1784" spans="1:17">
      <c r="A1784" s="172">
        <v>68099</v>
      </c>
      <c r="B1784" t="b">
        <f t="shared" si="270"/>
        <v>0</v>
      </c>
      <c r="C1784" t="b">
        <f t="shared" si="271"/>
        <v>0</v>
      </c>
      <c r="D1784" t="b">
        <f t="shared" si="272"/>
        <v>0</v>
      </c>
      <c r="E1784" t="b">
        <f t="shared" si="273"/>
        <v>0</v>
      </c>
      <c r="F1784" t="b">
        <f t="shared" si="274"/>
        <v>0</v>
      </c>
      <c r="L1784" s="172">
        <v>68099</v>
      </c>
      <c r="M1784" t="b">
        <f t="shared" si="275"/>
        <v>0</v>
      </c>
      <c r="N1784" t="b">
        <f t="shared" si="276"/>
        <v>0</v>
      </c>
      <c r="O1784" t="b">
        <f t="shared" si="277"/>
        <v>0</v>
      </c>
      <c r="P1784" t="b">
        <f t="shared" si="278"/>
        <v>0</v>
      </c>
      <c r="Q1784" t="b">
        <f t="shared" si="279"/>
        <v>1</v>
      </c>
    </row>
    <row r="1785" spans="1:17">
      <c r="A1785" s="173">
        <v>68119</v>
      </c>
      <c r="B1785" t="b">
        <f t="shared" si="270"/>
        <v>0</v>
      </c>
      <c r="C1785" t="b">
        <f t="shared" si="271"/>
        <v>0</v>
      </c>
      <c r="D1785" t="b">
        <f t="shared" si="272"/>
        <v>0</v>
      </c>
      <c r="E1785" t="b">
        <f t="shared" si="273"/>
        <v>0</v>
      </c>
      <c r="F1785" t="b">
        <f t="shared" si="274"/>
        <v>0</v>
      </c>
      <c r="L1785" s="173">
        <v>68119</v>
      </c>
      <c r="M1785" t="b">
        <f t="shared" si="275"/>
        <v>0</v>
      </c>
      <c r="N1785" t="b">
        <f t="shared" si="276"/>
        <v>0</v>
      </c>
      <c r="O1785" t="b">
        <f t="shared" si="277"/>
        <v>0</v>
      </c>
      <c r="P1785" t="b">
        <f t="shared" si="278"/>
        <v>0</v>
      </c>
      <c r="Q1785" t="b">
        <f t="shared" si="279"/>
        <v>1</v>
      </c>
    </row>
    <row r="1786" spans="1:17" hidden="1">
      <c r="A1786" s="172">
        <v>68121</v>
      </c>
      <c r="B1786" t="b">
        <f t="shared" si="270"/>
        <v>0</v>
      </c>
      <c r="C1786" t="b">
        <f t="shared" si="271"/>
        <v>1</v>
      </c>
      <c r="D1786" t="b">
        <f t="shared" si="272"/>
        <v>0</v>
      </c>
      <c r="E1786" t="b">
        <f t="shared" si="273"/>
        <v>0</v>
      </c>
      <c r="F1786" t="b">
        <f t="shared" si="274"/>
        <v>0</v>
      </c>
      <c r="L1786" s="172">
        <v>68121</v>
      </c>
      <c r="M1786" t="b">
        <f t="shared" si="275"/>
        <v>0</v>
      </c>
      <c r="N1786" t="b">
        <f t="shared" si="276"/>
        <v>0</v>
      </c>
      <c r="O1786" t="b">
        <f t="shared" si="277"/>
        <v>0</v>
      </c>
      <c r="P1786" t="b">
        <f t="shared" si="278"/>
        <v>0</v>
      </c>
      <c r="Q1786" t="b">
        <f t="shared" si="279"/>
        <v>0</v>
      </c>
    </row>
    <row r="1787" spans="1:17">
      <c r="A1787" s="173">
        <v>68199</v>
      </c>
      <c r="B1787" t="b">
        <f t="shared" si="270"/>
        <v>0</v>
      </c>
      <c r="C1787" t="b">
        <f t="shared" si="271"/>
        <v>0</v>
      </c>
      <c r="D1787" t="b">
        <f t="shared" si="272"/>
        <v>0</v>
      </c>
      <c r="E1787" t="b">
        <f t="shared" si="273"/>
        <v>0</v>
      </c>
      <c r="F1787" t="b">
        <f t="shared" si="274"/>
        <v>0</v>
      </c>
      <c r="L1787" s="173">
        <v>68199</v>
      </c>
      <c r="M1787" t="b">
        <f t="shared" si="275"/>
        <v>0</v>
      </c>
      <c r="N1787" t="b">
        <f t="shared" si="276"/>
        <v>0</v>
      </c>
      <c r="O1787" t="b">
        <f t="shared" si="277"/>
        <v>0</v>
      </c>
      <c r="P1787" t="b">
        <f t="shared" si="278"/>
        <v>0</v>
      </c>
      <c r="Q1787" t="b">
        <f t="shared" si="279"/>
        <v>1</v>
      </c>
    </row>
    <row r="1788" spans="1:17" hidden="1">
      <c r="A1788" s="172">
        <v>68201</v>
      </c>
      <c r="B1788" t="b">
        <f t="shared" si="270"/>
        <v>0</v>
      </c>
      <c r="C1788" t="b">
        <f t="shared" si="271"/>
        <v>1</v>
      </c>
      <c r="D1788" t="b">
        <f t="shared" si="272"/>
        <v>0</v>
      </c>
      <c r="E1788" t="b">
        <f t="shared" si="273"/>
        <v>0</v>
      </c>
      <c r="F1788" t="b">
        <f t="shared" si="274"/>
        <v>0</v>
      </c>
      <c r="L1788" s="172">
        <v>68201</v>
      </c>
      <c r="M1788" t="b">
        <f t="shared" si="275"/>
        <v>0</v>
      </c>
      <c r="N1788" t="b">
        <f t="shared" si="276"/>
        <v>0</v>
      </c>
      <c r="O1788" t="b">
        <f t="shared" si="277"/>
        <v>0</v>
      </c>
      <c r="P1788" t="b">
        <f t="shared" si="278"/>
        <v>0</v>
      </c>
      <c r="Q1788" t="b">
        <f t="shared" si="279"/>
        <v>0</v>
      </c>
    </row>
    <row r="1789" spans="1:17">
      <c r="A1789" s="173">
        <v>68299</v>
      </c>
      <c r="B1789" t="b">
        <f t="shared" si="270"/>
        <v>0</v>
      </c>
      <c r="C1789" t="b">
        <f t="shared" si="271"/>
        <v>0</v>
      </c>
      <c r="D1789" t="b">
        <f t="shared" si="272"/>
        <v>0</v>
      </c>
      <c r="E1789" t="b">
        <f t="shared" si="273"/>
        <v>0</v>
      </c>
      <c r="F1789" t="b">
        <f t="shared" si="274"/>
        <v>0</v>
      </c>
      <c r="L1789" s="173">
        <v>68299</v>
      </c>
      <c r="M1789" t="b">
        <f t="shared" si="275"/>
        <v>0</v>
      </c>
      <c r="N1789" t="b">
        <f t="shared" si="276"/>
        <v>0</v>
      </c>
      <c r="O1789" t="b">
        <f t="shared" si="277"/>
        <v>0</v>
      </c>
      <c r="P1789" t="b">
        <f t="shared" si="278"/>
        <v>0</v>
      </c>
      <c r="Q1789" t="b">
        <f t="shared" si="279"/>
        <v>1</v>
      </c>
    </row>
    <row r="1790" spans="1:17">
      <c r="A1790" s="172">
        <v>68339</v>
      </c>
      <c r="B1790" t="b">
        <f t="shared" si="270"/>
        <v>0</v>
      </c>
      <c r="C1790" t="b">
        <f t="shared" si="271"/>
        <v>0</v>
      </c>
      <c r="D1790" t="b">
        <f t="shared" si="272"/>
        <v>0</v>
      </c>
      <c r="E1790" t="b">
        <f t="shared" si="273"/>
        <v>0</v>
      </c>
      <c r="F1790" t="b">
        <f t="shared" si="274"/>
        <v>0</v>
      </c>
      <c r="L1790" s="172">
        <v>68339</v>
      </c>
      <c r="M1790" t="b">
        <f t="shared" si="275"/>
        <v>0</v>
      </c>
      <c r="N1790" t="b">
        <f t="shared" si="276"/>
        <v>0</v>
      </c>
      <c r="O1790" t="b">
        <f t="shared" si="277"/>
        <v>0</v>
      </c>
      <c r="P1790" t="b">
        <f t="shared" si="278"/>
        <v>0</v>
      </c>
      <c r="Q1790" t="b">
        <f t="shared" si="279"/>
        <v>1</v>
      </c>
    </row>
    <row r="1791" spans="1:17" hidden="1">
      <c r="A1791" s="173">
        <v>68360</v>
      </c>
      <c r="B1791" t="b">
        <f t="shared" si="270"/>
        <v>1</v>
      </c>
      <c r="C1791" t="b">
        <f t="shared" si="271"/>
        <v>0</v>
      </c>
      <c r="D1791" t="b">
        <f t="shared" si="272"/>
        <v>0</v>
      </c>
      <c r="E1791" t="b">
        <f t="shared" si="273"/>
        <v>0</v>
      </c>
      <c r="F1791" t="b">
        <f t="shared" si="274"/>
        <v>0</v>
      </c>
      <c r="L1791" s="173">
        <v>68360</v>
      </c>
      <c r="M1791" t="b">
        <f t="shared" si="275"/>
        <v>0</v>
      </c>
      <c r="N1791" t="b">
        <f t="shared" si="276"/>
        <v>0</v>
      </c>
      <c r="O1791" t="b">
        <f t="shared" si="277"/>
        <v>0</v>
      </c>
      <c r="P1791" t="b">
        <f t="shared" si="278"/>
        <v>0</v>
      </c>
      <c r="Q1791" t="b">
        <f t="shared" si="279"/>
        <v>0</v>
      </c>
    </row>
    <row r="1792" spans="1:17">
      <c r="A1792" s="172">
        <v>68379</v>
      </c>
      <c r="B1792" t="b">
        <f t="shared" si="270"/>
        <v>0</v>
      </c>
      <c r="C1792" t="b">
        <f t="shared" si="271"/>
        <v>0</v>
      </c>
      <c r="D1792" t="b">
        <f t="shared" si="272"/>
        <v>0</v>
      </c>
      <c r="E1792" t="b">
        <f t="shared" si="273"/>
        <v>0</v>
      </c>
      <c r="F1792" t="b">
        <f t="shared" si="274"/>
        <v>0</v>
      </c>
      <c r="L1792" s="172">
        <v>68379</v>
      </c>
      <c r="M1792" t="b">
        <f t="shared" si="275"/>
        <v>0</v>
      </c>
      <c r="N1792" t="b">
        <f t="shared" si="276"/>
        <v>0</v>
      </c>
      <c r="O1792" t="b">
        <f t="shared" si="277"/>
        <v>0</v>
      </c>
      <c r="P1792" t="b">
        <f t="shared" si="278"/>
        <v>0</v>
      </c>
      <c r="Q1792" t="b">
        <f t="shared" si="279"/>
        <v>1</v>
      </c>
    </row>
    <row r="1793" spans="1:17">
      <c r="A1793" s="173">
        <v>68479</v>
      </c>
      <c r="B1793" t="b">
        <f t="shared" si="270"/>
        <v>0</v>
      </c>
      <c r="C1793" t="b">
        <f t="shared" si="271"/>
        <v>0</v>
      </c>
      <c r="D1793" t="b">
        <f t="shared" si="272"/>
        <v>0</v>
      </c>
      <c r="E1793" t="b">
        <f t="shared" si="273"/>
        <v>0</v>
      </c>
      <c r="F1793" t="b">
        <f t="shared" si="274"/>
        <v>0</v>
      </c>
      <c r="L1793" s="173">
        <v>68479</v>
      </c>
      <c r="M1793" t="b">
        <f t="shared" si="275"/>
        <v>0</v>
      </c>
      <c r="N1793" t="b">
        <f t="shared" si="276"/>
        <v>0</v>
      </c>
      <c r="O1793" t="b">
        <f t="shared" si="277"/>
        <v>0</v>
      </c>
      <c r="P1793" t="b">
        <f t="shared" si="278"/>
        <v>0</v>
      </c>
      <c r="Q1793" t="b">
        <f t="shared" si="279"/>
        <v>1</v>
      </c>
    </row>
    <row r="1794" spans="1:17" hidden="1">
      <c r="A1794" s="172">
        <v>68521</v>
      </c>
      <c r="B1794" t="b">
        <f t="shared" si="270"/>
        <v>0</v>
      </c>
      <c r="C1794" t="b">
        <f t="shared" si="271"/>
        <v>1</v>
      </c>
      <c r="D1794" t="b">
        <f t="shared" si="272"/>
        <v>0</v>
      </c>
      <c r="E1794" t="b">
        <f t="shared" si="273"/>
        <v>0</v>
      </c>
      <c r="F1794" t="b">
        <f t="shared" si="274"/>
        <v>0</v>
      </c>
      <c r="L1794" s="172">
        <v>68521</v>
      </c>
      <c r="M1794" t="b">
        <f t="shared" si="275"/>
        <v>0</v>
      </c>
      <c r="N1794" t="b">
        <f t="shared" si="276"/>
        <v>0</v>
      </c>
      <c r="O1794" t="b">
        <f t="shared" si="277"/>
        <v>0</v>
      </c>
      <c r="P1794" t="b">
        <f t="shared" si="278"/>
        <v>0</v>
      </c>
      <c r="Q1794" t="b">
        <f t="shared" si="279"/>
        <v>0</v>
      </c>
    </row>
    <row r="1795" spans="1:17">
      <c r="A1795" s="173">
        <v>68579</v>
      </c>
      <c r="B1795" t="b">
        <f t="shared" ref="B1795:B1858" si="280">+RIGHT(A1795,1)="0"</f>
        <v>0</v>
      </c>
      <c r="C1795" t="b">
        <f t="shared" ref="C1795:C1858" si="281">+RIGHT(A1795,1)="1"</f>
        <v>0</v>
      </c>
      <c r="D1795" t="b">
        <f t="shared" ref="D1795:D1858" si="282">+RIGHT(A1795,1)="2"</f>
        <v>0</v>
      </c>
      <c r="E1795" t="b">
        <f t="shared" ref="E1795:E1858" si="283">+RIGHT(A1795,1)="3"</f>
        <v>0</v>
      </c>
      <c r="F1795" t="b">
        <f t="shared" ref="F1795:F1858" si="284">+RIGHT(A1795,1)="4"</f>
        <v>0</v>
      </c>
      <c r="L1795" s="173">
        <v>68579</v>
      </c>
      <c r="M1795" t="b">
        <f t="shared" ref="M1795:M1858" si="285">+RIGHT(L1795,1)="5"</f>
        <v>0</v>
      </c>
      <c r="N1795" t="b">
        <f t="shared" ref="N1795:N1858" si="286">+RIGHT(L1795,1)="6"</f>
        <v>0</v>
      </c>
      <c r="O1795" t="b">
        <f t="shared" ref="O1795:O1858" si="287">+RIGHT(L1795,1)="7"</f>
        <v>0</v>
      </c>
      <c r="P1795" t="b">
        <f t="shared" ref="P1795:P1858" si="288">+RIGHT(L1795,1)="8"</f>
        <v>0</v>
      </c>
      <c r="Q1795" t="b">
        <f t="shared" ref="Q1795:Q1858" si="289">+RIGHT(L1795,1)="9"</f>
        <v>1</v>
      </c>
    </row>
    <row r="1796" spans="1:17">
      <c r="A1796" s="172">
        <v>68599</v>
      </c>
      <c r="B1796" t="b">
        <f t="shared" si="280"/>
        <v>0</v>
      </c>
      <c r="C1796" t="b">
        <f t="shared" si="281"/>
        <v>0</v>
      </c>
      <c r="D1796" t="b">
        <f t="shared" si="282"/>
        <v>0</v>
      </c>
      <c r="E1796" t="b">
        <f t="shared" si="283"/>
        <v>0</v>
      </c>
      <c r="F1796" t="b">
        <f t="shared" si="284"/>
        <v>0</v>
      </c>
      <c r="L1796" s="172">
        <v>68599</v>
      </c>
      <c r="M1796" t="b">
        <f t="shared" si="285"/>
        <v>0</v>
      </c>
      <c r="N1796" t="b">
        <f t="shared" si="286"/>
        <v>0</v>
      </c>
      <c r="O1796" t="b">
        <f t="shared" si="287"/>
        <v>0</v>
      </c>
      <c r="P1796" t="b">
        <f t="shared" si="288"/>
        <v>0</v>
      </c>
      <c r="Q1796" t="b">
        <f t="shared" si="289"/>
        <v>1</v>
      </c>
    </row>
    <row r="1797" spans="1:17" hidden="1">
      <c r="A1797" s="173">
        <v>68721</v>
      </c>
      <c r="B1797" t="b">
        <f t="shared" si="280"/>
        <v>0</v>
      </c>
      <c r="C1797" t="b">
        <f t="shared" si="281"/>
        <v>1</v>
      </c>
      <c r="D1797" t="b">
        <f t="shared" si="282"/>
        <v>0</v>
      </c>
      <c r="E1797" t="b">
        <f t="shared" si="283"/>
        <v>0</v>
      </c>
      <c r="F1797" t="b">
        <f t="shared" si="284"/>
        <v>0</v>
      </c>
      <c r="L1797" s="173">
        <v>68721</v>
      </c>
      <c r="M1797" t="b">
        <f t="shared" si="285"/>
        <v>0</v>
      </c>
      <c r="N1797" t="b">
        <f t="shared" si="286"/>
        <v>0</v>
      </c>
      <c r="O1797" t="b">
        <f t="shared" si="287"/>
        <v>0</v>
      </c>
      <c r="P1797" t="b">
        <f t="shared" si="288"/>
        <v>0</v>
      </c>
      <c r="Q1797" t="b">
        <f t="shared" si="289"/>
        <v>0</v>
      </c>
    </row>
    <row r="1798" spans="1:17">
      <c r="A1798" s="172">
        <v>68759</v>
      </c>
      <c r="B1798" t="b">
        <f t="shared" si="280"/>
        <v>0</v>
      </c>
      <c r="C1798" t="b">
        <f t="shared" si="281"/>
        <v>0</v>
      </c>
      <c r="D1798" t="b">
        <f t="shared" si="282"/>
        <v>0</v>
      </c>
      <c r="E1798" t="b">
        <f t="shared" si="283"/>
        <v>0</v>
      </c>
      <c r="F1798" t="b">
        <f t="shared" si="284"/>
        <v>0</v>
      </c>
      <c r="L1798" s="172">
        <v>68759</v>
      </c>
      <c r="M1798" t="b">
        <f t="shared" si="285"/>
        <v>0</v>
      </c>
      <c r="N1798" t="b">
        <f t="shared" si="286"/>
        <v>0</v>
      </c>
      <c r="O1798" t="b">
        <f t="shared" si="287"/>
        <v>0</v>
      </c>
      <c r="P1798" t="b">
        <f t="shared" si="288"/>
        <v>0</v>
      </c>
      <c r="Q1798" t="b">
        <f t="shared" si="289"/>
        <v>1</v>
      </c>
    </row>
    <row r="1799" spans="1:17">
      <c r="A1799" s="173">
        <v>68779</v>
      </c>
      <c r="B1799" t="b">
        <f t="shared" si="280"/>
        <v>0</v>
      </c>
      <c r="C1799" t="b">
        <f t="shared" si="281"/>
        <v>0</v>
      </c>
      <c r="D1799" t="b">
        <f t="shared" si="282"/>
        <v>0</v>
      </c>
      <c r="E1799" t="b">
        <f t="shared" si="283"/>
        <v>0</v>
      </c>
      <c r="F1799" t="b">
        <f t="shared" si="284"/>
        <v>0</v>
      </c>
      <c r="L1799" s="173">
        <v>68779</v>
      </c>
      <c r="M1799" t="b">
        <f t="shared" si="285"/>
        <v>0</v>
      </c>
      <c r="N1799" t="b">
        <f t="shared" si="286"/>
        <v>0</v>
      </c>
      <c r="O1799" t="b">
        <f t="shared" si="287"/>
        <v>0</v>
      </c>
      <c r="P1799" t="b">
        <f t="shared" si="288"/>
        <v>0</v>
      </c>
      <c r="Q1799" t="b">
        <f t="shared" si="289"/>
        <v>1</v>
      </c>
    </row>
    <row r="1800" spans="1:17">
      <c r="A1800" s="172">
        <v>68819</v>
      </c>
      <c r="B1800" t="b">
        <f t="shared" si="280"/>
        <v>0</v>
      </c>
      <c r="C1800" t="b">
        <f t="shared" si="281"/>
        <v>0</v>
      </c>
      <c r="D1800" t="b">
        <f t="shared" si="282"/>
        <v>0</v>
      </c>
      <c r="E1800" t="b">
        <f t="shared" si="283"/>
        <v>0</v>
      </c>
      <c r="F1800" t="b">
        <f t="shared" si="284"/>
        <v>0</v>
      </c>
      <c r="L1800" s="172">
        <v>68819</v>
      </c>
      <c r="M1800" t="b">
        <f t="shared" si="285"/>
        <v>0</v>
      </c>
      <c r="N1800" t="b">
        <f t="shared" si="286"/>
        <v>0</v>
      </c>
      <c r="O1800" t="b">
        <f t="shared" si="287"/>
        <v>0</v>
      </c>
      <c r="P1800" t="b">
        <f t="shared" si="288"/>
        <v>0</v>
      </c>
      <c r="Q1800" t="b">
        <f t="shared" si="289"/>
        <v>1</v>
      </c>
    </row>
    <row r="1801" spans="1:17">
      <c r="A1801" s="173">
        <v>69019</v>
      </c>
      <c r="B1801" t="b">
        <f t="shared" si="280"/>
        <v>0</v>
      </c>
      <c r="C1801" t="b">
        <f t="shared" si="281"/>
        <v>0</v>
      </c>
      <c r="D1801" t="b">
        <f t="shared" si="282"/>
        <v>0</v>
      </c>
      <c r="E1801" t="b">
        <f t="shared" si="283"/>
        <v>0</v>
      </c>
      <c r="F1801" t="b">
        <f t="shared" si="284"/>
        <v>0</v>
      </c>
      <c r="L1801" s="173">
        <v>69019</v>
      </c>
      <c r="M1801" t="b">
        <f t="shared" si="285"/>
        <v>0</v>
      </c>
      <c r="N1801" t="b">
        <f t="shared" si="286"/>
        <v>0</v>
      </c>
      <c r="O1801" t="b">
        <f t="shared" si="287"/>
        <v>0</v>
      </c>
      <c r="P1801" t="b">
        <f t="shared" si="288"/>
        <v>0</v>
      </c>
      <c r="Q1801" t="b">
        <f t="shared" si="289"/>
        <v>1</v>
      </c>
    </row>
    <row r="1802" spans="1:17" hidden="1">
      <c r="A1802" s="172">
        <v>69020</v>
      </c>
      <c r="B1802" t="b">
        <f t="shared" si="280"/>
        <v>1</v>
      </c>
      <c r="C1802" t="b">
        <f t="shared" si="281"/>
        <v>0</v>
      </c>
      <c r="D1802" t="b">
        <f t="shared" si="282"/>
        <v>0</v>
      </c>
      <c r="E1802" t="b">
        <f t="shared" si="283"/>
        <v>0</v>
      </c>
      <c r="F1802" t="b">
        <f t="shared" si="284"/>
        <v>0</v>
      </c>
      <c r="L1802" s="172">
        <v>69020</v>
      </c>
      <c r="M1802" t="b">
        <f t="shared" si="285"/>
        <v>0</v>
      </c>
      <c r="N1802" t="b">
        <f t="shared" si="286"/>
        <v>0</v>
      </c>
      <c r="O1802" t="b">
        <f t="shared" si="287"/>
        <v>0</v>
      </c>
      <c r="P1802" t="b">
        <f t="shared" si="288"/>
        <v>0</v>
      </c>
      <c r="Q1802" t="b">
        <f t="shared" si="289"/>
        <v>0</v>
      </c>
    </row>
    <row r="1803" spans="1:17" hidden="1">
      <c r="A1803" s="173">
        <v>69181</v>
      </c>
      <c r="B1803" t="b">
        <f t="shared" si="280"/>
        <v>0</v>
      </c>
      <c r="C1803" t="b">
        <f t="shared" si="281"/>
        <v>1</v>
      </c>
      <c r="D1803" t="b">
        <f t="shared" si="282"/>
        <v>0</v>
      </c>
      <c r="E1803" t="b">
        <f t="shared" si="283"/>
        <v>0</v>
      </c>
      <c r="F1803" t="b">
        <f t="shared" si="284"/>
        <v>0</v>
      </c>
      <c r="L1803" s="173">
        <v>69181</v>
      </c>
      <c r="M1803" t="b">
        <f t="shared" si="285"/>
        <v>0</v>
      </c>
      <c r="N1803" t="b">
        <f t="shared" si="286"/>
        <v>0</v>
      </c>
      <c r="O1803" t="b">
        <f t="shared" si="287"/>
        <v>0</v>
      </c>
      <c r="P1803" t="b">
        <f t="shared" si="288"/>
        <v>0</v>
      </c>
      <c r="Q1803" t="b">
        <f t="shared" si="289"/>
        <v>0</v>
      </c>
    </row>
    <row r="1804" spans="1:17" hidden="1">
      <c r="A1804" s="172">
        <v>69340</v>
      </c>
      <c r="B1804" t="b">
        <f t="shared" si="280"/>
        <v>1</v>
      </c>
      <c r="C1804" t="b">
        <f t="shared" si="281"/>
        <v>0</v>
      </c>
      <c r="D1804" t="b">
        <f t="shared" si="282"/>
        <v>0</v>
      </c>
      <c r="E1804" t="b">
        <f t="shared" si="283"/>
        <v>0</v>
      </c>
      <c r="F1804" t="b">
        <f t="shared" si="284"/>
        <v>0</v>
      </c>
      <c r="L1804" s="172">
        <v>69340</v>
      </c>
      <c r="M1804" t="b">
        <f t="shared" si="285"/>
        <v>0</v>
      </c>
      <c r="N1804" t="b">
        <f t="shared" si="286"/>
        <v>0</v>
      </c>
      <c r="O1804" t="b">
        <f t="shared" si="287"/>
        <v>0</v>
      </c>
      <c r="P1804" t="b">
        <f t="shared" si="288"/>
        <v>0</v>
      </c>
      <c r="Q1804" t="b">
        <f t="shared" si="289"/>
        <v>0</v>
      </c>
    </row>
    <row r="1805" spans="1:17">
      <c r="A1805" s="173">
        <v>69439</v>
      </c>
      <c r="B1805" t="b">
        <f t="shared" si="280"/>
        <v>0</v>
      </c>
      <c r="C1805" t="b">
        <f t="shared" si="281"/>
        <v>0</v>
      </c>
      <c r="D1805" t="b">
        <f t="shared" si="282"/>
        <v>0</v>
      </c>
      <c r="E1805" t="b">
        <f t="shared" si="283"/>
        <v>0</v>
      </c>
      <c r="F1805" t="b">
        <f t="shared" si="284"/>
        <v>0</v>
      </c>
      <c r="L1805" s="173">
        <v>69439</v>
      </c>
      <c r="M1805" t="b">
        <f t="shared" si="285"/>
        <v>0</v>
      </c>
      <c r="N1805" t="b">
        <f t="shared" si="286"/>
        <v>0</v>
      </c>
      <c r="O1805" t="b">
        <f t="shared" si="287"/>
        <v>0</v>
      </c>
      <c r="P1805" t="b">
        <f t="shared" si="288"/>
        <v>0</v>
      </c>
      <c r="Q1805" t="b">
        <f t="shared" si="289"/>
        <v>1</v>
      </c>
    </row>
    <row r="1806" spans="1:17" hidden="1">
      <c r="A1806" s="172">
        <v>69441</v>
      </c>
      <c r="B1806" t="b">
        <f t="shared" si="280"/>
        <v>0</v>
      </c>
      <c r="C1806" t="b">
        <f t="shared" si="281"/>
        <v>1</v>
      </c>
      <c r="D1806" t="b">
        <f t="shared" si="282"/>
        <v>0</v>
      </c>
      <c r="E1806" t="b">
        <f t="shared" si="283"/>
        <v>0</v>
      </c>
      <c r="F1806" t="b">
        <f t="shared" si="284"/>
        <v>0</v>
      </c>
      <c r="L1806" s="172">
        <v>69441</v>
      </c>
      <c r="M1806" t="b">
        <f t="shared" si="285"/>
        <v>0</v>
      </c>
      <c r="N1806" t="b">
        <f t="shared" si="286"/>
        <v>0</v>
      </c>
      <c r="O1806" t="b">
        <f t="shared" si="287"/>
        <v>0</v>
      </c>
      <c r="P1806" t="b">
        <f t="shared" si="288"/>
        <v>0</v>
      </c>
      <c r="Q1806" t="b">
        <f t="shared" si="289"/>
        <v>0</v>
      </c>
    </row>
    <row r="1807" spans="1:17" hidden="1">
      <c r="A1807" s="173">
        <v>69600</v>
      </c>
      <c r="B1807" t="b">
        <f t="shared" si="280"/>
        <v>1</v>
      </c>
      <c r="C1807" t="b">
        <f t="shared" si="281"/>
        <v>0</v>
      </c>
      <c r="D1807" t="b">
        <f t="shared" si="282"/>
        <v>0</v>
      </c>
      <c r="E1807" t="b">
        <f t="shared" si="283"/>
        <v>0</v>
      </c>
      <c r="F1807" t="b">
        <f t="shared" si="284"/>
        <v>0</v>
      </c>
      <c r="L1807" s="173">
        <v>69600</v>
      </c>
      <c r="M1807" t="b">
        <f t="shared" si="285"/>
        <v>0</v>
      </c>
      <c r="N1807" t="b">
        <f t="shared" si="286"/>
        <v>0</v>
      </c>
      <c r="O1807" t="b">
        <f t="shared" si="287"/>
        <v>0</v>
      </c>
      <c r="P1807" t="b">
        <f t="shared" si="288"/>
        <v>0</v>
      </c>
      <c r="Q1807" t="b">
        <f t="shared" si="289"/>
        <v>0</v>
      </c>
    </row>
    <row r="1808" spans="1:17" hidden="1">
      <c r="A1808" s="172">
        <v>69640</v>
      </c>
      <c r="B1808" t="b">
        <f t="shared" si="280"/>
        <v>1</v>
      </c>
      <c r="C1808" t="b">
        <f t="shared" si="281"/>
        <v>0</v>
      </c>
      <c r="D1808" t="b">
        <f t="shared" si="282"/>
        <v>0</v>
      </c>
      <c r="E1808" t="b">
        <f t="shared" si="283"/>
        <v>0</v>
      </c>
      <c r="F1808" t="b">
        <f t="shared" si="284"/>
        <v>0</v>
      </c>
      <c r="L1808" s="172">
        <v>69640</v>
      </c>
      <c r="M1808" t="b">
        <f t="shared" si="285"/>
        <v>0</v>
      </c>
      <c r="N1808" t="b">
        <f t="shared" si="286"/>
        <v>0</v>
      </c>
      <c r="O1808" t="b">
        <f t="shared" si="287"/>
        <v>0</v>
      </c>
      <c r="P1808" t="b">
        <f t="shared" si="288"/>
        <v>0</v>
      </c>
      <c r="Q1808" t="b">
        <f t="shared" si="289"/>
        <v>0</v>
      </c>
    </row>
    <row r="1809" spans="1:17" hidden="1">
      <c r="A1809" s="173">
        <v>69740</v>
      </c>
      <c r="B1809" t="b">
        <f t="shared" si="280"/>
        <v>1</v>
      </c>
      <c r="C1809" t="b">
        <f t="shared" si="281"/>
        <v>0</v>
      </c>
      <c r="D1809" t="b">
        <f t="shared" si="282"/>
        <v>0</v>
      </c>
      <c r="E1809" t="b">
        <f t="shared" si="283"/>
        <v>0</v>
      </c>
      <c r="F1809" t="b">
        <f t="shared" si="284"/>
        <v>0</v>
      </c>
      <c r="L1809" s="173">
        <v>69740</v>
      </c>
      <c r="M1809" t="b">
        <f t="shared" si="285"/>
        <v>0</v>
      </c>
      <c r="N1809" t="b">
        <f t="shared" si="286"/>
        <v>0</v>
      </c>
      <c r="O1809" t="b">
        <f t="shared" si="287"/>
        <v>0</v>
      </c>
      <c r="P1809" t="b">
        <f t="shared" si="288"/>
        <v>0</v>
      </c>
      <c r="Q1809" t="b">
        <f t="shared" si="289"/>
        <v>0</v>
      </c>
    </row>
    <row r="1810" spans="1:17">
      <c r="A1810" s="172">
        <v>69759</v>
      </c>
      <c r="B1810" t="b">
        <f t="shared" si="280"/>
        <v>0</v>
      </c>
      <c r="C1810" t="b">
        <f t="shared" si="281"/>
        <v>0</v>
      </c>
      <c r="D1810" t="b">
        <f t="shared" si="282"/>
        <v>0</v>
      </c>
      <c r="E1810" t="b">
        <f t="shared" si="283"/>
        <v>0</v>
      </c>
      <c r="F1810" t="b">
        <f t="shared" si="284"/>
        <v>0</v>
      </c>
      <c r="L1810" s="172">
        <v>69759</v>
      </c>
      <c r="M1810" t="b">
        <f t="shared" si="285"/>
        <v>0</v>
      </c>
      <c r="N1810" t="b">
        <f t="shared" si="286"/>
        <v>0</v>
      </c>
      <c r="O1810" t="b">
        <f t="shared" si="287"/>
        <v>0</v>
      </c>
      <c r="P1810" t="b">
        <f t="shared" si="288"/>
        <v>0</v>
      </c>
      <c r="Q1810" t="b">
        <f t="shared" si="289"/>
        <v>1</v>
      </c>
    </row>
    <row r="1811" spans="1:17">
      <c r="A1811" s="173">
        <v>69779</v>
      </c>
      <c r="B1811" t="b">
        <f t="shared" si="280"/>
        <v>0</v>
      </c>
      <c r="C1811" t="b">
        <f t="shared" si="281"/>
        <v>0</v>
      </c>
      <c r="D1811" t="b">
        <f t="shared" si="282"/>
        <v>0</v>
      </c>
      <c r="E1811" t="b">
        <f t="shared" si="283"/>
        <v>0</v>
      </c>
      <c r="F1811" t="b">
        <f t="shared" si="284"/>
        <v>0</v>
      </c>
      <c r="L1811" s="173">
        <v>69779</v>
      </c>
      <c r="M1811" t="b">
        <f t="shared" si="285"/>
        <v>0</v>
      </c>
      <c r="N1811" t="b">
        <f t="shared" si="286"/>
        <v>0</v>
      </c>
      <c r="O1811" t="b">
        <f t="shared" si="287"/>
        <v>0</v>
      </c>
      <c r="P1811" t="b">
        <f t="shared" si="288"/>
        <v>0</v>
      </c>
      <c r="Q1811" t="b">
        <f t="shared" si="289"/>
        <v>1</v>
      </c>
    </row>
    <row r="1812" spans="1:17">
      <c r="A1812" s="172">
        <v>69819</v>
      </c>
      <c r="B1812" t="b">
        <f t="shared" si="280"/>
        <v>0</v>
      </c>
      <c r="C1812" t="b">
        <f t="shared" si="281"/>
        <v>0</v>
      </c>
      <c r="D1812" t="b">
        <f t="shared" si="282"/>
        <v>0</v>
      </c>
      <c r="E1812" t="b">
        <f t="shared" si="283"/>
        <v>0</v>
      </c>
      <c r="F1812" t="b">
        <f t="shared" si="284"/>
        <v>0</v>
      </c>
      <c r="L1812" s="172">
        <v>69819</v>
      </c>
      <c r="M1812" t="b">
        <f t="shared" si="285"/>
        <v>0</v>
      </c>
      <c r="N1812" t="b">
        <f t="shared" si="286"/>
        <v>0</v>
      </c>
      <c r="O1812" t="b">
        <f t="shared" si="287"/>
        <v>0</v>
      </c>
      <c r="P1812" t="b">
        <f t="shared" si="288"/>
        <v>0</v>
      </c>
      <c r="Q1812" t="b">
        <f t="shared" si="289"/>
        <v>1</v>
      </c>
    </row>
    <row r="1813" spans="1:17">
      <c r="A1813" s="173">
        <v>69859</v>
      </c>
      <c r="B1813" t="b">
        <f t="shared" si="280"/>
        <v>0</v>
      </c>
      <c r="C1813" t="b">
        <f t="shared" si="281"/>
        <v>0</v>
      </c>
      <c r="D1813" t="b">
        <f t="shared" si="282"/>
        <v>0</v>
      </c>
      <c r="E1813" t="b">
        <f t="shared" si="283"/>
        <v>0</v>
      </c>
      <c r="F1813" t="b">
        <f t="shared" si="284"/>
        <v>0</v>
      </c>
      <c r="L1813" s="173">
        <v>69859</v>
      </c>
      <c r="M1813" t="b">
        <f t="shared" si="285"/>
        <v>0</v>
      </c>
      <c r="N1813" t="b">
        <f t="shared" si="286"/>
        <v>0</v>
      </c>
      <c r="O1813" t="b">
        <f t="shared" si="287"/>
        <v>0</v>
      </c>
      <c r="P1813" t="b">
        <f t="shared" si="288"/>
        <v>0</v>
      </c>
      <c r="Q1813" t="b">
        <f t="shared" si="289"/>
        <v>1</v>
      </c>
    </row>
    <row r="1814" spans="1:17" hidden="1">
      <c r="A1814" s="172">
        <v>69880</v>
      </c>
      <c r="B1814" t="b">
        <f t="shared" si="280"/>
        <v>1</v>
      </c>
      <c r="C1814" t="b">
        <f t="shared" si="281"/>
        <v>0</v>
      </c>
      <c r="D1814" t="b">
        <f t="shared" si="282"/>
        <v>0</v>
      </c>
      <c r="E1814" t="b">
        <f t="shared" si="283"/>
        <v>0</v>
      </c>
      <c r="F1814" t="b">
        <f t="shared" si="284"/>
        <v>0</v>
      </c>
      <c r="L1814" s="172">
        <v>69880</v>
      </c>
      <c r="M1814" t="b">
        <f t="shared" si="285"/>
        <v>0</v>
      </c>
      <c r="N1814" t="b">
        <f t="shared" si="286"/>
        <v>0</v>
      </c>
      <c r="O1814" t="b">
        <f t="shared" si="287"/>
        <v>0</v>
      </c>
      <c r="P1814" t="b">
        <f t="shared" si="288"/>
        <v>0</v>
      </c>
      <c r="Q1814" t="b">
        <f t="shared" si="289"/>
        <v>0</v>
      </c>
    </row>
    <row r="1815" spans="1:17" hidden="1">
      <c r="A1815" s="173">
        <v>69882</v>
      </c>
      <c r="B1815" t="b">
        <f t="shared" si="280"/>
        <v>0</v>
      </c>
      <c r="C1815" t="b">
        <f t="shared" si="281"/>
        <v>0</v>
      </c>
      <c r="D1815" t="b">
        <f t="shared" si="282"/>
        <v>1</v>
      </c>
      <c r="E1815" t="b">
        <f t="shared" si="283"/>
        <v>0</v>
      </c>
      <c r="F1815" t="b">
        <f t="shared" si="284"/>
        <v>0</v>
      </c>
      <c r="L1815" s="173">
        <v>69882</v>
      </c>
      <c r="M1815" t="b">
        <f t="shared" si="285"/>
        <v>0</v>
      </c>
      <c r="N1815" t="b">
        <f t="shared" si="286"/>
        <v>0</v>
      </c>
      <c r="O1815" t="b">
        <f t="shared" si="287"/>
        <v>0</v>
      </c>
      <c r="P1815" t="b">
        <f t="shared" si="288"/>
        <v>0</v>
      </c>
      <c r="Q1815" t="b">
        <f t="shared" si="289"/>
        <v>0</v>
      </c>
    </row>
    <row r="1816" spans="1:17" hidden="1">
      <c r="A1816" s="172">
        <v>69900</v>
      </c>
      <c r="B1816" t="b">
        <f t="shared" si="280"/>
        <v>1</v>
      </c>
      <c r="C1816" t="b">
        <f t="shared" si="281"/>
        <v>0</v>
      </c>
      <c r="D1816" t="b">
        <f t="shared" si="282"/>
        <v>0</v>
      </c>
      <c r="E1816" t="b">
        <f t="shared" si="283"/>
        <v>0</v>
      </c>
      <c r="F1816" t="b">
        <f t="shared" si="284"/>
        <v>0</v>
      </c>
      <c r="L1816" s="172">
        <v>69900</v>
      </c>
      <c r="M1816" t="b">
        <f t="shared" si="285"/>
        <v>0</v>
      </c>
      <c r="N1816" t="b">
        <f t="shared" si="286"/>
        <v>0</v>
      </c>
      <c r="O1816" t="b">
        <f t="shared" si="287"/>
        <v>0</v>
      </c>
      <c r="P1816" t="b">
        <f t="shared" si="288"/>
        <v>0</v>
      </c>
      <c r="Q1816" t="b">
        <f t="shared" si="289"/>
        <v>0</v>
      </c>
    </row>
    <row r="1817" spans="1:17">
      <c r="A1817" s="173">
        <v>69959</v>
      </c>
      <c r="B1817" t="b">
        <f t="shared" si="280"/>
        <v>0</v>
      </c>
      <c r="C1817" t="b">
        <f t="shared" si="281"/>
        <v>0</v>
      </c>
      <c r="D1817" t="b">
        <f t="shared" si="282"/>
        <v>0</v>
      </c>
      <c r="E1817" t="b">
        <f t="shared" si="283"/>
        <v>0</v>
      </c>
      <c r="F1817" t="b">
        <f t="shared" si="284"/>
        <v>0</v>
      </c>
      <c r="L1817" s="173">
        <v>69959</v>
      </c>
      <c r="M1817" t="b">
        <f t="shared" si="285"/>
        <v>0</v>
      </c>
      <c r="N1817" t="b">
        <f t="shared" si="286"/>
        <v>0</v>
      </c>
      <c r="O1817" t="b">
        <f t="shared" si="287"/>
        <v>0</v>
      </c>
      <c r="P1817" t="b">
        <f t="shared" si="288"/>
        <v>0</v>
      </c>
      <c r="Q1817" t="b">
        <f t="shared" si="289"/>
        <v>1</v>
      </c>
    </row>
    <row r="1818" spans="1:17" hidden="1">
      <c r="A1818" s="172">
        <v>70240</v>
      </c>
      <c r="B1818" t="b">
        <f t="shared" si="280"/>
        <v>1</v>
      </c>
      <c r="C1818" t="b">
        <f t="shared" si="281"/>
        <v>0</v>
      </c>
      <c r="D1818" t="b">
        <f t="shared" si="282"/>
        <v>0</v>
      </c>
      <c r="E1818" t="b">
        <f t="shared" si="283"/>
        <v>0</v>
      </c>
      <c r="F1818" t="b">
        <f t="shared" si="284"/>
        <v>0</v>
      </c>
      <c r="L1818" s="172">
        <v>70240</v>
      </c>
      <c r="M1818" t="b">
        <f t="shared" si="285"/>
        <v>0</v>
      </c>
      <c r="N1818" t="b">
        <f t="shared" si="286"/>
        <v>0</v>
      </c>
      <c r="O1818" t="b">
        <f t="shared" si="287"/>
        <v>0</v>
      </c>
      <c r="P1818" t="b">
        <f t="shared" si="288"/>
        <v>0</v>
      </c>
      <c r="Q1818" t="b">
        <f t="shared" si="289"/>
        <v>0</v>
      </c>
    </row>
    <row r="1819" spans="1:17" hidden="1">
      <c r="A1819" s="173">
        <v>70260</v>
      </c>
      <c r="B1819" t="b">
        <f t="shared" si="280"/>
        <v>1</v>
      </c>
      <c r="C1819" t="b">
        <f t="shared" si="281"/>
        <v>0</v>
      </c>
      <c r="D1819" t="b">
        <f t="shared" si="282"/>
        <v>0</v>
      </c>
      <c r="E1819" t="b">
        <f t="shared" si="283"/>
        <v>0</v>
      </c>
      <c r="F1819" t="b">
        <f t="shared" si="284"/>
        <v>0</v>
      </c>
      <c r="L1819" s="173">
        <v>70260</v>
      </c>
      <c r="M1819" t="b">
        <f t="shared" si="285"/>
        <v>0</v>
      </c>
      <c r="N1819" t="b">
        <f t="shared" si="286"/>
        <v>0</v>
      </c>
      <c r="O1819" t="b">
        <f t="shared" si="287"/>
        <v>0</v>
      </c>
      <c r="P1819" t="b">
        <f t="shared" si="288"/>
        <v>0</v>
      </c>
      <c r="Q1819" t="b">
        <f t="shared" si="289"/>
        <v>0</v>
      </c>
    </row>
    <row r="1820" spans="1:17" hidden="1">
      <c r="A1820" s="172">
        <v>70261</v>
      </c>
      <c r="B1820" t="b">
        <f t="shared" si="280"/>
        <v>0</v>
      </c>
      <c r="C1820" t="b">
        <f t="shared" si="281"/>
        <v>1</v>
      </c>
      <c r="D1820" t="b">
        <f t="shared" si="282"/>
        <v>0</v>
      </c>
      <c r="E1820" t="b">
        <f t="shared" si="283"/>
        <v>0</v>
      </c>
      <c r="F1820" t="b">
        <f t="shared" si="284"/>
        <v>0</v>
      </c>
      <c r="L1820" s="172">
        <v>70261</v>
      </c>
      <c r="M1820" t="b">
        <f t="shared" si="285"/>
        <v>0</v>
      </c>
      <c r="N1820" t="b">
        <f t="shared" si="286"/>
        <v>0</v>
      </c>
      <c r="O1820" t="b">
        <f t="shared" si="287"/>
        <v>0</v>
      </c>
      <c r="P1820" t="b">
        <f t="shared" si="288"/>
        <v>0</v>
      </c>
      <c r="Q1820" t="b">
        <f t="shared" si="289"/>
        <v>0</v>
      </c>
    </row>
    <row r="1821" spans="1:17" hidden="1">
      <c r="A1821" s="173">
        <v>70363</v>
      </c>
      <c r="B1821" t="b">
        <f t="shared" si="280"/>
        <v>0</v>
      </c>
      <c r="C1821" t="b">
        <f t="shared" si="281"/>
        <v>0</v>
      </c>
      <c r="D1821" t="b">
        <f t="shared" si="282"/>
        <v>0</v>
      </c>
      <c r="E1821" t="b">
        <f t="shared" si="283"/>
        <v>1</v>
      </c>
      <c r="F1821" t="b">
        <f t="shared" si="284"/>
        <v>0</v>
      </c>
      <c r="L1821" s="173">
        <v>70363</v>
      </c>
      <c r="M1821" t="b">
        <f t="shared" si="285"/>
        <v>0</v>
      </c>
      <c r="N1821" t="b">
        <f t="shared" si="286"/>
        <v>0</v>
      </c>
      <c r="O1821" t="b">
        <f t="shared" si="287"/>
        <v>0</v>
      </c>
      <c r="P1821" t="b">
        <f t="shared" si="288"/>
        <v>0</v>
      </c>
      <c r="Q1821" t="b">
        <f t="shared" si="289"/>
        <v>0</v>
      </c>
    </row>
    <row r="1822" spans="1:17" hidden="1">
      <c r="A1822" s="172">
        <v>150022</v>
      </c>
      <c r="B1822" t="b">
        <f t="shared" si="280"/>
        <v>0</v>
      </c>
      <c r="C1822" t="b">
        <f t="shared" si="281"/>
        <v>0</v>
      </c>
      <c r="D1822" t="b">
        <f t="shared" si="282"/>
        <v>1</v>
      </c>
      <c r="E1822" t="b">
        <f t="shared" si="283"/>
        <v>0</v>
      </c>
      <c r="F1822" t="b">
        <f t="shared" si="284"/>
        <v>0</v>
      </c>
      <c r="L1822" s="172">
        <v>150022</v>
      </c>
      <c r="M1822" t="b">
        <f t="shared" si="285"/>
        <v>0</v>
      </c>
      <c r="N1822" t="b">
        <f t="shared" si="286"/>
        <v>0</v>
      </c>
      <c r="O1822" t="b">
        <f t="shared" si="287"/>
        <v>0</v>
      </c>
      <c r="P1822" t="b">
        <f t="shared" si="288"/>
        <v>0</v>
      </c>
      <c r="Q1822" t="b">
        <f t="shared" si="289"/>
        <v>0</v>
      </c>
    </row>
    <row r="1823" spans="1:17" hidden="1">
      <c r="A1823" s="173">
        <v>150042</v>
      </c>
      <c r="B1823" t="b">
        <f t="shared" si="280"/>
        <v>0</v>
      </c>
      <c r="C1823" t="b">
        <f t="shared" si="281"/>
        <v>0</v>
      </c>
      <c r="D1823" t="b">
        <f t="shared" si="282"/>
        <v>1</v>
      </c>
      <c r="E1823" t="b">
        <f t="shared" si="283"/>
        <v>0</v>
      </c>
      <c r="F1823" t="b">
        <f t="shared" si="284"/>
        <v>0</v>
      </c>
      <c r="L1823" s="173">
        <v>150042</v>
      </c>
      <c r="M1823" t="b">
        <f t="shared" si="285"/>
        <v>0</v>
      </c>
      <c r="N1823" t="b">
        <f t="shared" si="286"/>
        <v>0</v>
      </c>
      <c r="O1823" t="b">
        <f t="shared" si="287"/>
        <v>0</v>
      </c>
      <c r="P1823" t="b">
        <f t="shared" si="288"/>
        <v>0</v>
      </c>
      <c r="Q1823" t="b">
        <f t="shared" si="289"/>
        <v>0</v>
      </c>
    </row>
    <row r="1824" spans="1:17" hidden="1">
      <c r="A1824" s="172">
        <v>150082</v>
      </c>
      <c r="B1824" t="b">
        <f t="shared" si="280"/>
        <v>0</v>
      </c>
      <c r="C1824" t="b">
        <f t="shared" si="281"/>
        <v>0</v>
      </c>
      <c r="D1824" t="b">
        <f t="shared" si="282"/>
        <v>1</v>
      </c>
      <c r="E1824" t="b">
        <f t="shared" si="283"/>
        <v>0</v>
      </c>
      <c r="F1824" t="b">
        <f t="shared" si="284"/>
        <v>0</v>
      </c>
      <c r="L1824" s="172">
        <v>150082</v>
      </c>
      <c r="M1824" t="b">
        <f t="shared" si="285"/>
        <v>0</v>
      </c>
      <c r="N1824" t="b">
        <f t="shared" si="286"/>
        <v>0</v>
      </c>
      <c r="O1824" t="b">
        <f t="shared" si="287"/>
        <v>0</v>
      </c>
      <c r="P1824" t="b">
        <f t="shared" si="288"/>
        <v>0</v>
      </c>
      <c r="Q1824" t="b">
        <f t="shared" si="289"/>
        <v>0</v>
      </c>
    </row>
    <row r="1825" spans="1:17" hidden="1">
      <c r="A1825" s="173">
        <v>150084</v>
      </c>
      <c r="B1825" t="b">
        <f t="shared" si="280"/>
        <v>0</v>
      </c>
      <c r="C1825" t="b">
        <f t="shared" si="281"/>
        <v>0</v>
      </c>
      <c r="D1825" t="b">
        <f t="shared" si="282"/>
        <v>0</v>
      </c>
      <c r="E1825" t="b">
        <f t="shared" si="283"/>
        <v>0</v>
      </c>
      <c r="F1825" t="b">
        <f t="shared" si="284"/>
        <v>1</v>
      </c>
      <c r="L1825" s="173">
        <v>150084</v>
      </c>
      <c r="M1825" t="b">
        <f t="shared" si="285"/>
        <v>0</v>
      </c>
      <c r="N1825" t="b">
        <f t="shared" si="286"/>
        <v>0</v>
      </c>
      <c r="O1825" t="b">
        <f t="shared" si="287"/>
        <v>0</v>
      </c>
      <c r="P1825" t="b">
        <f t="shared" si="288"/>
        <v>0</v>
      </c>
      <c r="Q1825" t="b">
        <f t="shared" si="289"/>
        <v>0</v>
      </c>
    </row>
    <row r="1826" spans="1:17" hidden="1">
      <c r="A1826" s="172">
        <v>150122</v>
      </c>
      <c r="B1826" t="b">
        <f t="shared" si="280"/>
        <v>0</v>
      </c>
      <c r="C1826" t="b">
        <f t="shared" si="281"/>
        <v>0</v>
      </c>
      <c r="D1826" t="b">
        <f t="shared" si="282"/>
        <v>1</v>
      </c>
      <c r="E1826" t="b">
        <f t="shared" si="283"/>
        <v>0</v>
      </c>
      <c r="F1826" t="b">
        <f t="shared" si="284"/>
        <v>0</v>
      </c>
      <c r="L1826" s="172">
        <v>150122</v>
      </c>
      <c r="M1826" t="b">
        <f t="shared" si="285"/>
        <v>0</v>
      </c>
      <c r="N1826" t="b">
        <f t="shared" si="286"/>
        <v>0</v>
      </c>
      <c r="O1826" t="b">
        <f t="shared" si="287"/>
        <v>0</v>
      </c>
      <c r="P1826" t="b">
        <f t="shared" si="288"/>
        <v>0</v>
      </c>
      <c r="Q1826" t="b">
        <f t="shared" si="289"/>
        <v>0</v>
      </c>
    </row>
    <row r="1827" spans="1:17" hidden="1">
      <c r="A1827" s="173">
        <v>150123</v>
      </c>
      <c r="B1827" t="b">
        <f t="shared" si="280"/>
        <v>0</v>
      </c>
      <c r="C1827" t="b">
        <f t="shared" si="281"/>
        <v>0</v>
      </c>
      <c r="D1827" t="b">
        <f t="shared" si="282"/>
        <v>0</v>
      </c>
      <c r="E1827" t="b">
        <f t="shared" si="283"/>
        <v>1</v>
      </c>
      <c r="F1827" t="b">
        <f t="shared" si="284"/>
        <v>0</v>
      </c>
      <c r="L1827" s="173">
        <v>150123</v>
      </c>
      <c r="M1827" t="b">
        <f t="shared" si="285"/>
        <v>0</v>
      </c>
      <c r="N1827" t="b">
        <f t="shared" si="286"/>
        <v>0</v>
      </c>
      <c r="O1827" t="b">
        <f t="shared" si="287"/>
        <v>0</v>
      </c>
      <c r="P1827" t="b">
        <f t="shared" si="288"/>
        <v>0</v>
      </c>
      <c r="Q1827" t="b">
        <f t="shared" si="289"/>
        <v>0</v>
      </c>
    </row>
    <row r="1828" spans="1:17" hidden="1">
      <c r="A1828" s="172">
        <v>150162</v>
      </c>
      <c r="B1828" t="b">
        <f t="shared" si="280"/>
        <v>0</v>
      </c>
      <c r="C1828" t="b">
        <f t="shared" si="281"/>
        <v>0</v>
      </c>
      <c r="D1828" t="b">
        <f t="shared" si="282"/>
        <v>1</v>
      </c>
      <c r="E1828" t="b">
        <f t="shared" si="283"/>
        <v>0</v>
      </c>
      <c r="F1828" t="b">
        <f t="shared" si="284"/>
        <v>0</v>
      </c>
      <c r="L1828" s="172">
        <v>150162</v>
      </c>
      <c r="M1828" t="b">
        <f t="shared" si="285"/>
        <v>0</v>
      </c>
      <c r="N1828" t="b">
        <f t="shared" si="286"/>
        <v>0</v>
      </c>
      <c r="O1828" t="b">
        <f t="shared" si="287"/>
        <v>0</v>
      </c>
      <c r="P1828" t="b">
        <f t="shared" si="288"/>
        <v>0</v>
      </c>
      <c r="Q1828" t="b">
        <f t="shared" si="289"/>
        <v>0</v>
      </c>
    </row>
    <row r="1829" spans="1:17" hidden="1">
      <c r="A1829" s="173">
        <v>150163</v>
      </c>
      <c r="B1829" t="b">
        <f t="shared" si="280"/>
        <v>0</v>
      </c>
      <c r="C1829" t="b">
        <f t="shared" si="281"/>
        <v>0</v>
      </c>
      <c r="D1829" t="b">
        <f t="shared" si="282"/>
        <v>0</v>
      </c>
      <c r="E1829" t="b">
        <f t="shared" si="283"/>
        <v>1</v>
      </c>
      <c r="F1829" t="b">
        <f t="shared" si="284"/>
        <v>0</v>
      </c>
      <c r="L1829" s="173">
        <v>150163</v>
      </c>
      <c r="M1829" t="b">
        <f t="shared" si="285"/>
        <v>0</v>
      </c>
      <c r="N1829" t="b">
        <f t="shared" si="286"/>
        <v>0</v>
      </c>
      <c r="O1829" t="b">
        <f t="shared" si="287"/>
        <v>0</v>
      </c>
      <c r="P1829" t="b">
        <f t="shared" si="288"/>
        <v>0</v>
      </c>
      <c r="Q1829" t="b">
        <f t="shared" si="289"/>
        <v>0</v>
      </c>
    </row>
    <row r="1830" spans="1:17" hidden="1">
      <c r="A1830" s="172">
        <v>150182</v>
      </c>
      <c r="B1830" t="b">
        <f t="shared" si="280"/>
        <v>0</v>
      </c>
      <c r="C1830" t="b">
        <f t="shared" si="281"/>
        <v>0</v>
      </c>
      <c r="D1830" t="b">
        <f t="shared" si="282"/>
        <v>1</v>
      </c>
      <c r="E1830" t="b">
        <f t="shared" si="283"/>
        <v>0</v>
      </c>
      <c r="F1830" t="b">
        <f t="shared" si="284"/>
        <v>0</v>
      </c>
      <c r="L1830" s="172">
        <v>150182</v>
      </c>
      <c r="M1830" t="b">
        <f t="shared" si="285"/>
        <v>0</v>
      </c>
      <c r="N1830" t="b">
        <f t="shared" si="286"/>
        <v>0</v>
      </c>
      <c r="O1830" t="b">
        <f t="shared" si="287"/>
        <v>0</v>
      </c>
      <c r="P1830" t="b">
        <f t="shared" si="288"/>
        <v>0</v>
      </c>
      <c r="Q1830" t="b">
        <f t="shared" si="289"/>
        <v>0</v>
      </c>
    </row>
    <row r="1831" spans="1:17" hidden="1">
      <c r="A1831" s="173">
        <v>150322</v>
      </c>
      <c r="B1831" t="b">
        <f t="shared" si="280"/>
        <v>0</v>
      </c>
      <c r="C1831" t="b">
        <f t="shared" si="281"/>
        <v>0</v>
      </c>
      <c r="D1831" t="b">
        <f t="shared" si="282"/>
        <v>1</v>
      </c>
      <c r="E1831" t="b">
        <f t="shared" si="283"/>
        <v>0</v>
      </c>
      <c r="F1831" t="b">
        <f t="shared" si="284"/>
        <v>0</v>
      </c>
      <c r="L1831" s="173">
        <v>150322</v>
      </c>
      <c r="M1831" t="b">
        <f t="shared" si="285"/>
        <v>0</v>
      </c>
      <c r="N1831" t="b">
        <f t="shared" si="286"/>
        <v>0</v>
      </c>
      <c r="O1831" t="b">
        <f t="shared" si="287"/>
        <v>0</v>
      </c>
      <c r="P1831" t="b">
        <f t="shared" si="288"/>
        <v>0</v>
      </c>
      <c r="Q1831" t="b">
        <f t="shared" si="289"/>
        <v>0</v>
      </c>
    </row>
    <row r="1832" spans="1:17" hidden="1">
      <c r="A1832" s="172">
        <v>150383</v>
      </c>
      <c r="B1832" t="b">
        <f t="shared" si="280"/>
        <v>0</v>
      </c>
      <c r="C1832" t="b">
        <f t="shared" si="281"/>
        <v>0</v>
      </c>
      <c r="D1832" t="b">
        <f t="shared" si="282"/>
        <v>0</v>
      </c>
      <c r="E1832" t="b">
        <f t="shared" si="283"/>
        <v>1</v>
      </c>
      <c r="F1832" t="b">
        <f t="shared" si="284"/>
        <v>0</v>
      </c>
      <c r="L1832" s="172">
        <v>150383</v>
      </c>
      <c r="M1832" t="b">
        <f t="shared" si="285"/>
        <v>0</v>
      </c>
      <c r="N1832" t="b">
        <f t="shared" si="286"/>
        <v>0</v>
      </c>
      <c r="O1832" t="b">
        <f t="shared" si="287"/>
        <v>0</v>
      </c>
      <c r="P1832" t="b">
        <f t="shared" si="288"/>
        <v>0</v>
      </c>
      <c r="Q1832" t="b">
        <f t="shared" si="289"/>
        <v>0</v>
      </c>
    </row>
    <row r="1833" spans="1:17" hidden="1">
      <c r="A1833" s="173">
        <v>150384</v>
      </c>
      <c r="B1833" t="b">
        <f t="shared" si="280"/>
        <v>0</v>
      </c>
      <c r="C1833" t="b">
        <f t="shared" si="281"/>
        <v>0</v>
      </c>
      <c r="D1833" t="b">
        <f t="shared" si="282"/>
        <v>0</v>
      </c>
      <c r="E1833" t="b">
        <f t="shared" si="283"/>
        <v>0</v>
      </c>
      <c r="F1833" t="b">
        <f t="shared" si="284"/>
        <v>1</v>
      </c>
      <c r="L1833" s="173">
        <v>150384</v>
      </c>
      <c r="M1833" t="b">
        <f t="shared" si="285"/>
        <v>0</v>
      </c>
      <c r="N1833" t="b">
        <f t="shared" si="286"/>
        <v>0</v>
      </c>
      <c r="O1833" t="b">
        <f t="shared" si="287"/>
        <v>0</v>
      </c>
      <c r="P1833" t="b">
        <f t="shared" si="288"/>
        <v>0</v>
      </c>
      <c r="Q1833" t="b">
        <f t="shared" si="289"/>
        <v>0</v>
      </c>
    </row>
    <row r="1834" spans="1:17" hidden="1">
      <c r="A1834" s="172">
        <v>150390</v>
      </c>
      <c r="B1834" t="b">
        <f t="shared" si="280"/>
        <v>1</v>
      </c>
      <c r="C1834" t="b">
        <f t="shared" si="281"/>
        <v>0</v>
      </c>
      <c r="D1834" t="b">
        <f t="shared" si="282"/>
        <v>0</v>
      </c>
      <c r="E1834" t="b">
        <f t="shared" si="283"/>
        <v>0</v>
      </c>
      <c r="F1834" t="b">
        <f t="shared" si="284"/>
        <v>0</v>
      </c>
      <c r="L1834" s="172">
        <v>150390</v>
      </c>
      <c r="M1834" t="b">
        <f t="shared" si="285"/>
        <v>0</v>
      </c>
      <c r="N1834" t="b">
        <f t="shared" si="286"/>
        <v>0</v>
      </c>
      <c r="O1834" t="b">
        <f t="shared" si="287"/>
        <v>0</v>
      </c>
      <c r="P1834" t="b">
        <f t="shared" si="288"/>
        <v>0</v>
      </c>
      <c r="Q1834" t="b">
        <f t="shared" si="289"/>
        <v>0</v>
      </c>
    </row>
    <row r="1835" spans="1:17" hidden="1">
      <c r="A1835" s="173">
        <v>150463</v>
      </c>
      <c r="B1835" t="b">
        <f t="shared" si="280"/>
        <v>0</v>
      </c>
      <c r="C1835" t="b">
        <f t="shared" si="281"/>
        <v>0</v>
      </c>
      <c r="D1835" t="b">
        <f t="shared" si="282"/>
        <v>0</v>
      </c>
      <c r="E1835" t="b">
        <f t="shared" si="283"/>
        <v>1</v>
      </c>
      <c r="F1835" t="b">
        <f t="shared" si="284"/>
        <v>0</v>
      </c>
      <c r="L1835" s="173">
        <v>150463</v>
      </c>
      <c r="M1835" t="b">
        <f t="shared" si="285"/>
        <v>0</v>
      </c>
      <c r="N1835" t="b">
        <f t="shared" si="286"/>
        <v>0</v>
      </c>
      <c r="O1835" t="b">
        <f t="shared" si="287"/>
        <v>0</v>
      </c>
      <c r="P1835" t="b">
        <f t="shared" si="288"/>
        <v>0</v>
      </c>
      <c r="Q1835" t="b">
        <f t="shared" si="289"/>
        <v>0</v>
      </c>
    </row>
    <row r="1836" spans="1:17" hidden="1">
      <c r="A1836" s="172">
        <v>150485</v>
      </c>
      <c r="B1836" t="b">
        <f t="shared" si="280"/>
        <v>0</v>
      </c>
      <c r="C1836" t="b">
        <f t="shared" si="281"/>
        <v>0</v>
      </c>
      <c r="D1836" t="b">
        <f t="shared" si="282"/>
        <v>0</v>
      </c>
      <c r="E1836" t="b">
        <f t="shared" si="283"/>
        <v>0</v>
      </c>
      <c r="F1836" t="b">
        <f t="shared" si="284"/>
        <v>0</v>
      </c>
      <c r="L1836" s="172">
        <v>150485</v>
      </c>
      <c r="M1836" t="b">
        <f t="shared" si="285"/>
        <v>1</v>
      </c>
      <c r="N1836" t="b">
        <f t="shared" si="286"/>
        <v>0</v>
      </c>
      <c r="O1836" t="b">
        <f t="shared" si="287"/>
        <v>0</v>
      </c>
      <c r="P1836" t="b">
        <f t="shared" si="288"/>
        <v>0</v>
      </c>
      <c r="Q1836" t="b">
        <f t="shared" si="289"/>
        <v>0</v>
      </c>
    </row>
    <row r="1837" spans="1:17" hidden="1">
      <c r="A1837" s="173">
        <v>150503</v>
      </c>
      <c r="B1837" t="b">
        <f t="shared" si="280"/>
        <v>0</v>
      </c>
      <c r="C1837" t="b">
        <f t="shared" si="281"/>
        <v>0</v>
      </c>
      <c r="D1837" t="b">
        <f t="shared" si="282"/>
        <v>0</v>
      </c>
      <c r="E1837" t="b">
        <f t="shared" si="283"/>
        <v>1</v>
      </c>
      <c r="F1837" t="b">
        <f t="shared" si="284"/>
        <v>0</v>
      </c>
      <c r="L1837" s="173">
        <v>150503</v>
      </c>
      <c r="M1837" t="b">
        <f t="shared" si="285"/>
        <v>0</v>
      </c>
      <c r="N1837" t="b">
        <f t="shared" si="286"/>
        <v>0</v>
      </c>
      <c r="O1837" t="b">
        <f t="shared" si="287"/>
        <v>0</v>
      </c>
      <c r="P1837" t="b">
        <f t="shared" si="288"/>
        <v>0</v>
      </c>
      <c r="Q1837" t="b">
        <f t="shared" si="289"/>
        <v>0</v>
      </c>
    </row>
    <row r="1838" spans="1:17" hidden="1">
      <c r="A1838" s="172">
        <v>150504</v>
      </c>
      <c r="B1838" t="b">
        <f t="shared" si="280"/>
        <v>0</v>
      </c>
      <c r="C1838" t="b">
        <f t="shared" si="281"/>
        <v>0</v>
      </c>
      <c r="D1838" t="b">
        <f t="shared" si="282"/>
        <v>0</v>
      </c>
      <c r="E1838" t="b">
        <f t="shared" si="283"/>
        <v>0</v>
      </c>
      <c r="F1838" t="b">
        <f t="shared" si="284"/>
        <v>1</v>
      </c>
      <c r="L1838" s="172">
        <v>150504</v>
      </c>
      <c r="M1838" t="b">
        <f t="shared" si="285"/>
        <v>0</v>
      </c>
      <c r="N1838" t="b">
        <f t="shared" si="286"/>
        <v>0</v>
      </c>
      <c r="O1838" t="b">
        <f t="shared" si="287"/>
        <v>0</v>
      </c>
      <c r="P1838" t="b">
        <f t="shared" si="288"/>
        <v>0</v>
      </c>
      <c r="Q1838" t="b">
        <f t="shared" si="289"/>
        <v>0</v>
      </c>
    </row>
    <row r="1839" spans="1:17" hidden="1">
      <c r="A1839" s="173">
        <v>150505</v>
      </c>
      <c r="B1839" t="b">
        <f t="shared" si="280"/>
        <v>0</v>
      </c>
      <c r="C1839" t="b">
        <f t="shared" si="281"/>
        <v>0</v>
      </c>
      <c r="D1839" t="b">
        <f t="shared" si="282"/>
        <v>0</v>
      </c>
      <c r="E1839" t="b">
        <f t="shared" si="283"/>
        <v>0</v>
      </c>
      <c r="F1839" t="b">
        <f t="shared" si="284"/>
        <v>0</v>
      </c>
      <c r="L1839" s="173">
        <v>150505</v>
      </c>
      <c r="M1839" t="b">
        <f t="shared" si="285"/>
        <v>1</v>
      </c>
      <c r="N1839" t="b">
        <f t="shared" si="286"/>
        <v>0</v>
      </c>
      <c r="O1839" t="b">
        <f t="shared" si="287"/>
        <v>0</v>
      </c>
      <c r="P1839" t="b">
        <f t="shared" si="288"/>
        <v>0</v>
      </c>
      <c r="Q1839" t="b">
        <f t="shared" si="289"/>
        <v>0</v>
      </c>
    </row>
    <row r="1840" spans="1:17" hidden="1">
      <c r="A1840" s="172">
        <v>150506</v>
      </c>
      <c r="B1840" t="b">
        <f t="shared" si="280"/>
        <v>0</v>
      </c>
      <c r="C1840" t="b">
        <f t="shared" si="281"/>
        <v>0</v>
      </c>
      <c r="D1840" t="b">
        <f t="shared" si="282"/>
        <v>0</v>
      </c>
      <c r="E1840" t="b">
        <f t="shared" si="283"/>
        <v>0</v>
      </c>
      <c r="F1840" t="b">
        <f t="shared" si="284"/>
        <v>0</v>
      </c>
      <c r="L1840" s="172">
        <v>150506</v>
      </c>
      <c r="M1840" t="b">
        <f t="shared" si="285"/>
        <v>0</v>
      </c>
      <c r="N1840" t="b">
        <f t="shared" si="286"/>
        <v>1</v>
      </c>
      <c r="O1840" t="b">
        <f t="shared" si="287"/>
        <v>0</v>
      </c>
      <c r="P1840" t="b">
        <f t="shared" si="288"/>
        <v>0</v>
      </c>
      <c r="Q1840" t="b">
        <f t="shared" si="289"/>
        <v>0</v>
      </c>
    </row>
    <row r="1841" spans="1:17" hidden="1">
      <c r="A1841" s="173">
        <v>150522</v>
      </c>
      <c r="B1841" t="b">
        <f t="shared" si="280"/>
        <v>0</v>
      </c>
      <c r="C1841" t="b">
        <f t="shared" si="281"/>
        <v>0</v>
      </c>
      <c r="D1841" t="b">
        <f t="shared" si="282"/>
        <v>1</v>
      </c>
      <c r="E1841" t="b">
        <f t="shared" si="283"/>
        <v>0</v>
      </c>
      <c r="F1841" t="b">
        <f t="shared" si="284"/>
        <v>0</v>
      </c>
      <c r="L1841" s="173">
        <v>150522</v>
      </c>
      <c r="M1841" t="b">
        <f t="shared" si="285"/>
        <v>0</v>
      </c>
      <c r="N1841" t="b">
        <f t="shared" si="286"/>
        <v>0</v>
      </c>
      <c r="O1841" t="b">
        <f t="shared" si="287"/>
        <v>0</v>
      </c>
      <c r="P1841" t="b">
        <f t="shared" si="288"/>
        <v>0</v>
      </c>
      <c r="Q1841" t="b">
        <f t="shared" si="289"/>
        <v>0</v>
      </c>
    </row>
    <row r="1842" spans="1:17" hidden="1">
      <c r="A1842" s="172">
        <v>150544</v>
      </c>
      <c r="B1842" t="b">
        <f t="shared" si="280"/>
        <v>0</v>
      </c>
      <c r="C1842" t="b">
        <f t="shared" si="281"/>
        <v>0</v>
      </c>
      <c r="D1842" t="b">
        <f t="shared" si="282"/>
        <v>0</v>
      </c>
      <c r="E1842" t="b">
        <f t="shared" si="283"/>
        <v>0</v>
      </c>
      <c r="F1842" t="b">
        <f t="shared" si="284"/>
        <v>1</v>
      </c>
      <c r="L1842" s="172">
        <v>150544</v>
      </c>
      <c r="M1842" t="b">
        <f t="shared" si="285"/>
        <v>0</v>
      </c>
      <c r="N1842" t="b">
        <f t="shared" si="286"/>
        <v>0</v>
      </c>
      <c r="O1842" t="b">
        <f t="shared" si="287"/>
        <v>0</v>
      </c>
      <c r="P1842" t="b">
        <f t="shared" si="288"/>
        <v>0</v>
      </c>
      <c r="Q1842" t="b">
        <f t="shared" si="289"/>
        <v>0</v>
      </c>
    </row>
    <row r="1843" spans="1:17" hidden="1">
      <c r="A1843" s="173">
        <v>150545</v>
      </c>
      <c r="B1843" t="b">
        <f t="shared" si="280"/>
        <v>0</v>
      </c>
      <c r="C1843" t="b">
        <f t="shared" si="281"/>
        <v>0</v>
      </c>
      <c r="D1843" t="b">
        <f t="shared" si="282"/>
        <v>0</v>
      </c>
      <c r="E1843" t="b">
        <f t="shared" si="283"/>
        <v>0</v>
      </c>
      <c r="F1843" t="b">
        <f t="shared" si="284"/>
        <v>0</v>
      </c>
      <c r="L1843" s="173">
        <v>150545</v>
      </c>
      <c r="M1843" t="b">
        <f t="shared" si="285"/>
        <v>1</v>
      </c>
      <c r="N1843" t="b">
        <f t="shared" si="286"/>
        <v>0</v>
      </c>
      <c r="O1843" t="b">
        <f t="shared" si="287"/>
        <v>0</v>
      </c>
      <c r="P1843" t="b">
        <f t="shared" si="288"/>
        <v>0</v>
      </c>
      <c r="Q1843" t="b">
        <f t="shared" si="289"/>
        <v>0</v>
      </c>
    </row>
    <row r="1844" spans="1:17" hidden="1">
      <c r="A1844" s="172">
        <v>150642</v>
      </c>
      <c r="B1844" t="b">
        <f t="shared" si="280"/>
        <v>0</v>
      </c>
      <c r="C1844" t="b">
        <f t="shared" si="281"/>
        <v>0</v>
      </c>
      <c r="D1844" t="b">
        <f t="shared" si="282"/>
        <v>1</v>
      </c>
      <c r="E1844" t="b">
        <f t="shared" si="283"/>
        <v>0</v>
      </c>
      <c r="F1844" t="b">
        <f t="shared" si="284"/>
        <v>0</v>
      </c>
      <c r="L1844" s="172">
        <v>150642</v>
      </c>
      <c r="M1844" t="b">
        <f t="shared" si="285"/>
        <v>0</v>
      </c>
      <c r="N1844" t="b">
        <f t="shared" si="286"/>
        <v>0</v>
      </c>
      <c r="O1844" t="b">
        <f t="shared" si="287"/>
        <v>0</v>
      </c>
      <c r="P1844" t="b">
        <f t="shared" si="288"/>
        <v>0</v>
      </c>
      <c r="Q1844" t="b">
        <f t="shared" si="289"/>
        <v>0</v>
      </c>
    </row>
    <row r="1845" spans="1:17" hidden="1">
      <c r="A1845" s="173">
        <v>150942</v>
      </c>
      <c r="B1845" t="b">
        <f t="shared" si="280"/>
        <v>0</v>
      </c>
      <c r="C1845" t="b">
        <f t="shared" si="281"/>
        <v>0</v>
      </c>
      <c r="D1845" t="b">
        <f t="shared" si="282"/>
        <v>1</v>
      </c>
      <c r="E1845" t="b">
        <f t="shared" si="283"/>
        <v>0</v>
      </c>
      <c r="F1845" t="b">
        <f t="shared" si="284"/>
        <v>0</v>
      </c>
      <c r="L1845" s="173">
        <v>150942</v>
      </c>
      <c r="M1845" t="b">
        <f t="shared" si="285"/>
        <v>0</v>
      </c>
      <c r="N1845" t="b">
        <f t="shared" si="286"/>
        <v>0</v>
      </c>
      <c r="O1845" t="b">
        <f t="shared" si="287"/>
        <v>0</v>
      </c>
      <c r="P1845" t="b">
        <f t="shared" si="288"/>
        <v>0</v>
      </c>
      <c r="Q1845" t="b">
        <f t="shared" si="289"/>
        <v>0</v>
      </c>
    </row>
    <row r="1846" spans="1:17" hidden="1">
      <c r="A1846" s="172">
        <v>150963</v>
      </c>
      <c r="B1846" t="b">
        <f t="shared" si="280"/>
        <v>0</v>
      </c>
      <c r="C1846" t="b">
        <f t="shared" si="281"/>
        <v>0</v>
      </c>
      <c r="D1846" t="b">
        <f t="shared" si="282"/>
        <v>0</v>
      </c>
      <c r="E1846" t="b">
        <f t="shared" si="283"/>
        <v>1</v>
      </c>
      <c r="F1846" t="b">
        <f t="shared" si="284"/>
        <v>0</v>
      </c>
      <c r="L1846" s="172">
        <v>150963</v>
      </c>
      <c r="M1846" t="b">
        <f t="shared" si="285"/>
        <v>0</v>
      </c>
      <c r="N1846" t="b">
        <f t="shared" si="286"/>
        <v>0</v>
      </c>
      <c r="O1846" t="b">
        <f t="shared" si="287"/>
        <v>0</v>
      </c>
      <c r="P1846" t="b">
        <f t="shared" si="288"/>
        <v>0</v>
      </c>
      <c r="Q1846" t="b">
        <f t="shared" si="289"/>
        <v>0</v>
      </c>
    </row>
    <row r="1847" spans="1:17" hidden="1">
      <c r="A1847" s="173">
        <v>150965</v>
      </c>
      <c r="B1847" t="b">
        <f t="shared" si="280"/>
        <v>0</v>
      </c>
      <c r="C1847" t="b">
        <f t="shared" si="281"/>
        <v>0</v>
      </c>
      <c r="D1847" t="b">
        <f t="shared" si="282"/>
        <v>0</v>
      </c>
      <c r="E1847" t="b">
        <f t="shared" si="283"/>
        <v>0</v>
      </c>
      <c r="F1847" t="b">
        <f t="shared" si="284"/>
        <v>0</v>
      </c>
      <c r="L1847" s="173">
        <v>150965</v>
      </c>
      <c r="M1847" t="b">
        <f t="shared" si="285"/>
        <v>1</v>
      </c>
      <c r="N1847" t="b">
        <f t="shared" si="286"/>
        <v>0</v>
      </c>
      <c r="O1847" t="b">
        <f t="shared" si="287"/>
        <v>0</v>
      </c>
      <c r="P1847" t="b">
        <f t="shared" si="288"/>
        <v>0</v>
      </c>
      <c r="Q1847" t="b">
        <f t="shared" si="289"/>
        <v>0</v>
      </c>
    </row>
    <row r="1848" spans="1:17" hidden="1">
      <c r="A1848" s="172">
        <v>151102</v>
      </c>
      <c r="B1848" t="b">
        <f t="shared" si="280"/>
        <v>0</v>
      </c>
      <c r="C1848" t="b">
        <f t="shared" si="281"/>
        <v>0</v>
      </c>
      <c r="D1848" t="b">
        <f t="shared" si="282"/>
        <v>1</v>
      </c>
      <c r="E1848" t="b">
        <f t="shared" si="283"/>
        <v>0</v>
      </c>
      <c r="F1848" t="b">
        <f t="shared" si="284"/>
        <v>0</v>
      </c>
      <c r="L1848" s="172">
        <v>151102</v>
      </c>
      <c r="M1848" t="b">
        <f t="shared" si="285"/>
        <v>0</v>
      </c>
      <c r="N1848" t="b">
        <f t="shared" si="286"/>
        <v>0</v>
      </c>
      <c r="O1848" t="b">
        <f t="shared" si="287"/>
        <v>0</v>
      </c>
      <c r="P1848" t="b">
        <f t="shared" si="288"/>
        <v>0</v>
      </c>
      <c r="Q1848" t="b">
        <f t="shared" si="289"/>
        <v>0</v>
      </c>
    </row>
    <row r="1849" spans="1:17" hidden="1">
      <c r="A1849" s="173">
        <v>151103</v>
      </c>
      <c r="B1849" t="b">
        <f t="shared" si="280"/>
        <v>0</v>
      </c>
      <c r="C1849" t="b">
        <f t="shared" si="281"/>
        <v>0</v>
      </c>
      <c r="D1849" t="b">
        <f t="shared" si="282"/>
        <v>0</v>
      </c>
      <c r="E1849" t="b">
        <f t="shared" si="283"/>
        <v>1</v>
      </c>
      <c r="F1849" t="b">
        <f t="shared" si="284"/>
        <v>0</v>
      </c>
      <c r="L1849" s="173">
        <v>151103</v>
      </c>
      <c r="M1849" t="b">
        <f t="shared" si="285"/>
        <v>0</v>
      </c>
      <c r="N1849" t="b">
        <f t="shared" si="286"/>
        <v>0</v>
      </c>
      <c r="O1849" t="b">
        <f t="shared" si="287"/>
        <v>0</v>
      </c>
      <c r="P1849" t="b">
        <f t="shared" si="288"/>
        <v>0</v>
      </c>
      <c r="Q1849" t="b">
        <f t="shared" si="289"/>
        <v>0</v>
      </c>
    </row>
    <row r="1850" spans="1:17" hidden="1">
      <c r="A1850" s="172">
        <v>151105</v>
      </c>
      <c r="B1850" t="b">
        <f t="shared" si="280"/>
        <v>0</v>
      </c>
      <c r="C1850" t="b">
        <f t="shared" si="281"/>
        <v>0</v>
      </c>
      <c r="D1850" t="b">
        <f t="shared" si="282"/>
        <v>0</v>
      </c>
      <c r="E1850" t="b">
        <f t="shared" si="283"/>
        <v>0</v>
      </c>
      <c r="F1850" t="b">
        <f t="shared" si="284"/>
        <v>0</v>
      </c>
      <c r="L1850" s="172">
        <v>151105</v>
      </c>
      <c r="M1850" t="b">
        <f t="shared" si="285"/>
        <v>1</v>
      </c>
      <c r="N1850" t="b">
        <f t="shared" si="286"/>
        <v>0</v>
      </c>
      <c r="O1850" t="b">
        <f t="shared" si="287"/>
        <v>0</v>
      </c>
      <c r="P1850" t="b">
        <f t="shared" si="288"/>
        <v>0</v>
      </c>
      <c r="Q1850" t="b">
        <f t="shared" si="289"/>
        <v>0</v>
      </c>
    </row>
    <row r="1851" spans="1:17" hidden="1">
      <c r="A1851" s="173">
        <v>151362</v>
      </c>
      <c r="B1851" t="b">
        <f t="shared" si="280"/>
        <v>0</v>
      </c>
      <c r="C1851" t="b">
        <f t="shared" si="281"/>
        <v>0</v>
      </c>
      <c r="D1851" t="b">
        <f t="shared" si="282"/>
        <v>1</v>
      </c>
      <c r="E1851" t="b">
        <f t="shared" si="283"/>
        <v>0</v>
      </c>
      <c r="F1851" t="b">
        <f t="shared" si="284"/>
        <v>0</v>
      </c>
      <c r="L1851" s="173">
        <v>151362</v>
      </c>
      <c r="M1851" t="b">
        <f t="shared" si="285"/>
        <v>0</v>
      </c>
      <c r="N1851" t="b">
        <f t="shared" si="286"/>
        <v>0</v>
      </c>
      <c r="O1851" t="b">
        <f t="shared" si="287"/>
        <v>0</v>
      </c>
      <c r="P1851" t="b">
        <f t="shared" si="288"/>
        <v>0</v>
      </c>
      <c r="Q1851" t="b">
        <f t="shared" si="289"/>
        <v>0</v>
      </c>
    </row>
    <row r="1852" spans="1:17" hidden="1">
      <c r="A1852" s="172">
        <v>151382</v>
      </c>
      <c r="B1852" t="b">
        <f t="shared" si="280"/>
        <v>0</v>
      </c>
      <c r="C1852" t="b">
        <f t="shared" si="281"/>
        <v>0</v>
      </c>
      <c r="D1852" t="b">
        <f t="shared" si="282"/>
        <v>1</v>
      </c>
      <c r="E1852" t="b">
        <f t="shared" si="283"/>
        <v>0</v>
      </c>
      <c r="F1852" t="b">
        <f t="shared" si="284"/>
        <v>0</v>
      </c>
      <c r="L1852" s="172">
        <v>151382</v>
      </c>
      <c r="M1852" t="b">
        <f t="shared" si="285"/>
        <v>0</v>
      </c>
      <c r="N1852" t="b">
        <f t="shared" si="286"/>
        <v>0</v>
      </c>
      <c r="O1852" t="b">
        <f t="shared" si="287"/>
        <v>0</v>
      </c>
      <c r="P1852" t="b">
        <f t="shared" si="288"/>
        <v>0</v>
      </c>
      <c r="Q1852" t="b">
        <f t="shared" si="289"/>
        <v>0</v>
      </c>
    </row>
    <row r="1853" spans="1:17" hidden="1">
      <c r="A1853" s="173">
        <v>151443</v>
      </c>
      <c r="B1853" t="b">
        <f t="shared" si="280"/>
        <v>0</v>
      </c>
      <c r="C1853" t="b">
        <f t="shared" si="281"/>
        <v>0</v>
      </c>
      <c r="D1853" t="b">
        <f t="shared" si="282"/>
        <v>0</v>
      </c>
      <c r="E1853" t="b">
        <f t="shared" si="283"/>
        <v>1</v>
      </c>
      <c r="F1853" t="b">
        <f t="shared" si="284"/>
        <v>0</v>
      </c>
      <c r="L1853" s="173">
        <v>151443</v>
      </c>
      <c r="M1853" t="b">
        <f t="shared" si="285"/>
        <v>0</v>
      </c>
      <c r="N1853" t="b">
        <f t="shared" si="286"/>
        <v>0</v>
      </c>
      <c r="O1853" t="b">
        <f t="shared" si="287"/>
        <v>0</v>
      </c>
      <c r="P1853" t="b">
        <f t="shared" si="288"/>
        <v>0</v>
      </c>
      <c r="Q1853" t="b">
        <f t="shared" si="289"/>
        <v>0</v>
      </c>
    </row>
    <row r="1854" spans="1:17" hidden="1">
      <c r="A1854" s="172">
        <v>151602</v>
      </c>
      <c r="B1854" t="b">
        <f t="shared" si="280"/>
        <v>0</v>
      </c>
      <c r="C1854" t="b">
        <f t="shared" si="281"/>
        <v>0</v>
      </c>
      <c r="D1854" t="b">
        <f t="shared" si="282"/>
        <v>1</v>
      </c>
      <c r="E1854" t="b">
        <f t="shared" si="283"/>
        <v>0</v>
      </c>
      <c r="F1854" t="b">
        <f t="shared" si="284"/>
        <v>0</v>
      </c>
      <c r="L1854" s="172">
        <v>151602</v>
      </c>
      <c r="M1854" t="b">
        <f t="shared" si="285"/>
        <v>0</v>
      </c>
      <c r="N1854" t="b">
        <f t="shared" si="286"/>
        <v>0</v>
      </c>
      <c r="O1854" t="b">
        <f t="shared" si="287"/>
        <v>0</v>
      </c>
      <c r="P1854" t="b">
        <f t="shared" si="288"/>
        <v>0</v>
      </c>
      <c r="Q1854" t="b">
        <f t="shared" si="289"/>
        <v>0</v>
      </c>
    </row>
    <row r="1855" spans="1:17" hidden="1">
      <c r="A1855" s="173">
        <v>151665</v>
      </c>
      <c r="B1855" t="b">
        <f t="shared" si="280"/>
        <v>0</v>
      </c>
      <c r="C1855" t="b">
        <f t="shared" si="281"/>
        <v>0</v>
      </c>
      <c r="D1855" t="b">
        <f t="shared" si="282"/>
        <v>0</v>
      </c>
      <c r="E1855" t="b">
        <f t="shared" si="283"/>
        <v>0</v>
      </c>
      <c r="F1855" t="b">
        <f t="shared" si="284"/>
        <v>0</v>
      </c>
      <c r="L1855" s="173">
        <v>151665</v>
      </c>
      <c r="M1855" t="b">
        <f t="shared" si="285"/>
        <v>1</v>
      </c>
      <c r="N1855" t="b">
        <f t="shared" si="286"/>
        <v>0</v>
      </c>
      <c r="O1855" t="b">
        <f t="shared" si="287"/>
        <v>0</v>
      </c>
      <c r="P1855" t="b">
        <f t="shared" si="288"/>
        <v>0</v>
      </c>
      <c r="Q1855" t="b">
        <f t="shared" si="289"/>
        <v>0</v>
      </c>
    </row>
    <row r="1856" spans="1:17" hidden="1">
      <c r="A1856" s="172">
        <v>151782</v>
      </c>
      <c r="B1856" t="b">
        <f t="shared" si="280"/>
        <v>0</v>
      </c>
      <c r="C1856" t="b">
        <f t="shared" si="281"/>
        <v>0</v>
      </c>
      <c r="D1856" t="b">
        <f t="shared" si="282"/>
        <v>1</v>
      </c>
      <c r="E1856" t="b">
        <f t="shared" si="283"/>
        <v>0</v>
      </c>
      <c r="F1856" t="b">
        <f t="shared" si="284"/>
        <v>0</v>
      </c>
      <c r="L1856" s="172">
        <v>151782</v>
      </c>
      <c r="M1856" t="b">
        <f t="shared" si="285"/>
        <v>0</v>
      </c>
      <c r="N1856" t="b">
        <f t="shared" si="286"/>
        <v>0</v>
      </c>
      <c r="O1856" t="b">
        <f t="shared" si="287"/>
        <v>0</v>
      </c>
      <c r="P1856" t="b">
        <f t="shared" si="288"/>
        <v>0</v>
      </c>
      <c r="Q1856" t="b">
        <f t="shared" si="289"/>
        <v>0</v>
      </c>
    </row>
    <row r="1857" spans="1:17" hidden="1">
      <c r="A1857" s="173">
        <v>151783</v>
      </c>
      <c r="B1857" t="b">
        <f t="shared" si="280"/>
        <v>0</v>
      </c>
      <c r="C1857" t="b">
        <f t="shared" si="281"/>
        <v>0</v>
      </c>
      <c r="D1857" t="b">
        <f t="shared" si="282"/>
        <v>0</v>
      </c>
      <c r="E1857" t="b">
        <f t="shared" si="283"/>
        <v>1</v>
      </c>
      <c r="F1857" t="b">
        <f t="shared" si="284"/>
        <v>0</v>
      </c>
      <c r="L1857" s="173">
        <v>151783</v>
      </c>
      <c r="M1857" t="b">
        <f t="shared" si="285"/>
        <v>0</v>
      </c>
      <c r="N1857" t="b">
        <f t="shared" si="286"/>
        <v>0</v>
      </c>
      <c r="O1857" t="b">
        <f t="shared" si="287"/>
        <v>0</v>
      </c>
      <c r="P1857" t="b">
        <f t="shared" si="288"/>
        <v>0</v>
      </c>
      <c r="Q1857" t="b">
        <f t="shared" si="289"/>
        <v>0</v>
      </c>
    </row>
    <row r="1858" spans="1:17" hidden="1">
      <c r="A1858" s="172">
        <v>151883</v>
      </c>
      <c r="B1858" t="b">
        <f t="shared" si="280"/>
        <v>0</v>
      </c>
      <c r="C1858" t="b">
        <f t="shared" si="281"/>
        <v>0</v>
      </c>
      <c r="D1858" t="b">
        <f t="shared" si="282"/>
        <v>0</v>
      </c>
      <c r="E1858" t="b">
        <f t="shared" si="283"/>
        <v>1</v>
      </c>
      <c r="F1858" t="b">
        <f t="shared" si="284"/>
        <v>0</v>
      </c>
      <c r="L1858" s="172">
        <v>151883</v>
      </c>
      <c r="M1858" t="b">
        <f t="shared" si="285"/>
        <v>0</v>
      </c>
      <c r="N1858" t="b">
        <f t="shared" si="286"/>
        <v>0</v>
      </c>
      <c r="O1858" t="b">
        <f t="shared" si="287"/>
        <v>0</v>
      </c>
      <c r="P1858" t="b">
        <f t="shared" si="288"/>
        <v>0</v>
      </c>
      <c r="Q1858" t="b">
        <f t="shared" si="289"/>
        <v>0</v>
      </c>
    </row>
    <row r="1859" spans="1:17" hidden="1">
      <c r="A1859" s="173">
        <v>151904</v>
      </c>
      <c r="B1859" t="b">
        <f t="shared" ref="B1859:B1922" si="290">+RIGHT(A1859,1)="0"</f>
        <v>0</v>
      </c>
      <c r="C1859" t="b">
        <f t="shared" ref="C1859:C1922" si="291">+RIGHT(A1859,1)="1"</f>
        <v>0</v>
      </c>
      <c r="D1859" t="b">
        <f t="shared" ref="D1859:D1922" si="292">+RIGHT(A1859,1)="2"</f>
        <v>0</v>
      </c>
      <c r="E1859" t="b">
        <f t="shared" ref="E1859:E1922" si="293">+RIGHT(A1859,1)="3"</f>
        <v>0</v>
      </c>
      <c r="F1859" t="b">
        <f t="shared" ref="F1859:F1890" si="294">+RIGHT(A1859,1)="4"</f>
        <v>1</v>
      </c>
      <c r="L1859" s="173">
        <v>151904</v>
      </c>
      <c r="M1859" t="b">
        <f t="shared" ref="M1859:M1886" si="295">+RIGHT(L1859,1)="5"</f>
        <v>0</v>
      </c>
      <c r="N1859" t="b">
        <f t="shared" ref="N1859:N1886" si="296">+RIGHT(L1859,1)="6"</f>
        <v>0</v>
      </c>
      <c r="O1859" t="b">
        <f t="shared" ref="O1859:O1886" si="297">+RIGHT(L1859,1)="7"</f>
        <v>0</v>
      </c>
      <c r="P1859" t="b">
        <f t="shared" ref="P1859:P1886" si="298">+RIGHT(L1859,1)="8"</f>
        <v>0</v>
      </c>
      <c r="Q1859" t="b">
        <f t="shared" ref="Q1859:Q1886" si="299">+RIGHT(L1859,1)="9"</f>
        <v>0</v>
      </c>
    </row>
    <row r="1860" spans="1:17" hidden="1">
      <c r="A1860" s="172">
        <v>151963</v>
      </c>
      <c r="B1860" t="b">
        <f t="shared" si="290"/>
        <v>0</v>
      </c>
      <c r="C1860" t="b">
        <f t="shared" si="291"/>
        <v>0</v>
      </c>
      <c r="D1860" t="b">
        <f t="shared" si="292"/>
        <v>0</v>
      </c>
      <c r="E1860" t="b">
        <f t="shared" si="293"/>
        <v>1</v>
      </c>
      <c r="F1860" t="b">
        <f t="shared" si="294"/>
        <v>0</v>
      </c>
      <c r="L1860" s="172">
        <v>151963</v>
      </c>
      <c r="M1860" t="b">
        <f t="shared" si="295"/>
        <v>0</v>
      </c>
      <c r="N1860" t="b">
        <f t="shared" si="296"/>
        <v>0</v>
      </c>
      <c r="O1860" t="b">
        <f t="shared" si="297"/>
        <v>0</v>
      </c>
      <c r="P1860" t="b">
        <f t="shared" si="298"/>
        <v>0</v>
      </c>
      <c r="Q1860" t="b">
        <f t="shared" si="299"/>
        <v>0</v>
      </c>
    </row>
    <row r="1861" spans="1:17" hidden="1">
      <c r="A1861" s="173">
        <v>152083</v>
      </c>
      <c r="B1861" t="b">
        <f t="shared" si="290"/>
        <v>0</v>
      </c>
      <c r="C1861" t="b">
        <f t="shared" si="291"/>
        <v>0</v>
      </c>
      <c r="D1861" t="b">
        <f t="shared" si="292"/>
        <v>0</v>
      </c>
      <c r="E1861" t="b">
        <f t="shared" si="293"/>
        <v>1</v>
      </c>
      <c r="F1861" t="b">
        <f t="shared" si="294"/>
        <v>0</v>
      </c>
      <c r="L1861" s="173">
        <v>152083</v>
      </c>
      <c r="M1861" t="b">
        <f t="shared" si="295"/>
        <v>0</v>
      </c>
      <c r="N1861" t="b">
        <f t="shared" si="296"/>
        <v>0</v>
      </c>
      <c r="O1861" t="b">
        <f t="shared" si="297"/>
        <v>0</v>
      </c>
      <c r="P1861" t="b">
        <f t="shared" si="298"/>
        <v>0</v>
      </c>
      <c r="Q1861" t="b">
        <f t="shared" si="299"/>
        <v>0</v>
      </c>
    </row>
    <row r="1862" spans="1:17" hidden="1">
      <c r="A1862" s="172">
        <v>152102</v>
      </c>
      <c r="B1862" t="b">
        <f t="shared" si="290"/>
        <v>0</v>
      </c>
      <c r="C1862" t="b">
        <f t="shared" si="291"/>
        <v>0</v>
      </c>
      <c r="D1862" t="b">
        <f t="shared" si="292"/>
        <v>1</v>
      </c>
      <c r="E1862" t="b">
        <f t="shared" si="293"/>
        <v>0</v>
      </c>
      <c r="F1862" t="b">
        <f t="shared" si="294"/>
        <v>0</v>
      </c>
      <c r="L1862" s="172">
        <v>152102</v>
      </c>
      <c r="M1862" t="b">
        <f t="shared" si="295"/>
        <v>0</v>
      </c>
      <c r="N1862" t="b">
        <f t="shared" si="296"/>
        <v>0</v>
      </c>
      <c r="O1862" t="b">
        <f t="shared" si="297"/>
        <v>0</v>
      </c>
      <c r="P1862" t="b">
        <f t="shared" si="298"/>
        <v>0</v>
      </c>
      <c r="Q1862" t="b">
        <f t="shared" si="299"/>
        <v>0</v>
      </c>
    </row>
    <row r="1863" spans="1:17" hidden="1">
      <c r="A1863" s="173">
        <v>152125</v>
      </c>
      <c r="B1863" t="b">
        <f t="shared" si="290"/>
        <v>0</v>
      </c>
      <c r="C1863" t="b">
        <f t="shared" si="291"/>
        <v>0</v>
      </c>
      <c r="D1863" t="b">
        <f t="shared" si="292"/>
        <v>0</v>
      </c>
      <c r="E1863" t="b">
        <f t="shared" si="293"/>
        <v>0</v>
      </c>
      <c r="F1863" t="b">
        <f t="shared" si="294"/>
        <v>0</v>
      </c>
      <c r="L1863" s="173">
        <v>152125</v>
      </c>
      <c r="M1863" t="b">
        <f t="shared" si="295"/>
        <v>1</v>
      </c>
      <c r="N1863" t="b">
        <f t="shared" si="296"/>
        <v>0</v>
      </c>
      <c r="O1863" t="b">
        <f t="shared" si="297"/>
        <v>0</v>
      </c>
      <c r="P1863" t="b">
        <f t="shared" si="298"/>
        <v>0</v>
      </c>
      <c r="Q1863" t="b">
        <f t="shared" si="299"/>
        <v>0</v>
      </c>
    </row>
    <row r="1864" spans="1:17" hidden="1">
      <c r="A1864" s="172">
        <v>152165</v>
      </c>
      <c r="B1864" t="b">
        <f t="shared" si="290"/>
        <v>0</v>
      </c>
      <c r="C1864" t="b">
        <f t="shared" si="291"/>
        <v>0</v>
      </c>
      <c r="D1864" t="b">
        <f t="shared" si="292"/>
        <v>0</v>
      </c>
      <c r="E1864" t="b">
        <f t="shared" si="293"/>
        <v>0</v>
      </c>
      <c r="F1864" t="b">
        <f t="shared" si="294"/>
        <v>0</v>
      </c>
      <c r="L1864" s="172">
        <v>152165</v>
      </c>
      <c r="M1864" t="b">
        <f t="shared" si="295"/>
        <v>1</v>
      </c>
      <c r="N1864" t="b">
        <f t="shared" si="296"/>
        <v>0</v>
      </c>
      <c r="O1864" t="b">
        <f t="shared" si="297"/>
        <v>0</v>
      </c>
      <c r="P1864" t="b">
        <f t="shared" si="298"/>
        <v>0</v>
      </c>
      <c r="Q1864" t="b">
        <f t="shared" si="299"/>
        <v>0</v>
      </c>
    </row>
    <row r="1865" spans="1:17" hidden="1">
      <c r="A1865" s="173">
        <v>152204</v>
      </c>
      <c r="B1865" t="b">
        <f t="shared" si="290"/>
        <v>0</v>
      </c>
      <c r="C1865" t="b">
        <f t="shared" si="291"/>
        <v>0</v>
      </c>
      <c r="D1865" t="b">
        <f t="shared" si="292"/>
        <v>0</v>
      </c>
      <c r="E1865" t="b">
        <f t="shared" si="293"/>
        <v>0</v>
      </c>
      <c r="F1865" t="b">
        <f t="shared" si="294"/>
        <v>1</v>
      </c>
      <c r="L1865" s="173">
        <v>152204</v>
      </c>
      <c r="M1865" t="b">
        <f t="shared" si="295"/>
        <v>0</v>
      </c>
      <c r="N1865" t="b">
        <f t="shared" si="296"/>
        <v>0</v>
      </c>
      <c r="O1865" t="b">
        <f t="shared" si="297"/>
        <v>0</v>
      </c>
      <c r="P1865" t="b">
        <f t="shared" si="298"/>
        <v>0</v>
      </c>
      <c r="Q1865" t="b">
        <f t="shared" si="299"/>
        <v>0</v>
      </c>
    </row>
    <row r="1866" spans="1:17" hidden="1">
      <c r="A1866" s="172">
        <v>152522</v>
      </c>
      <c r="B1866" t="b">
        <f t="shared" si="290"/>
        <v>0</v>
      </c>
      <c r="C1866" t="b">
        <f t="shared" si="291"/>
        <v>0</v>
      </c>
      <c r="D1866" t="b">
        <f t="shared" si="292"/>
        <v>1</v>
      </c>
      <c r="E1866" t="b">
        <f t="shared" si="293"/>
        <v>0</v>
      </c>
      <c r="F1866" t="b">
        <f t="shared" si="294"/>
        <v>0</v>
      </c>
      <c r="L1866" s="172">
        <v>152522</v>
      </c>
      <c r="M1866" t="b">
        <f t="shared" si="295"/>
        <v>0</v>
      </c>
      <c r="N1866" t="b">
        <f t="shared" si="296"/>
        <v>0</v>
      </c>
      <c r="O1866" t="b">
        <f t="shared" si="297"/>
        <v>0</v>
      </c>
      <c r="P1866" t="b">
        <f t="shared" si="298"/>
        <v>0</v>
      </c>
      <c r="Q1866" t="b">
        <f t="shared" si="299"/>
        <v>0</v>
      </c>
    </row>
    <row r="1867" spans="1:17" hidden="1">
      <c r="A1867" s="173">
        <v>152542</v>
      </c>
      <c r="B1867" t="b">
        <f t="shared" si="290"/>
        <v>0</v>
      </c>
      <c r="C1867" t="b">
        <f t="shared" si="291"/>
        <v>0</v>
      </c>
      <c r="D1867" t="b">
        <f t="shared" si="292"/>
        <v>1</v>
      </c>
      <c r="E1867" t="b">
        <f t="shared" si="293"/>
        <v>0</v>
      </c>
      <c r="F1867" t="b">
        <f t="shared" si="294"/>
        <v>0</v>
      </c>
      <c r="L1867" s="173">
        <v>152542</v>
      </c>
      <c r="M1867" t="b">
        <f t="shared" si="295"/>
        <v>0</v>
      </c>
      <c r="N1867" t="b">
        <f t="shared" si="296"/>
        <v>0</v>
      </c>
      <c r="O1867" t="b">
        <f t="shared" si="297"/>
        <v>0</v>
      </c>
      <c r="P1867" t="b">
        <f t="shared" si="298"/>
        <v>0</v>
      </c>
      <c r="Q1867" t="b">
        <f t="shared" si="299"/>
        <v>0</v>
      </c>
    </row>
    <row r="1868" spans="1:17" hidden="1">
      <c r="A1868" s="172">
        <v>152643</v>
      </c>
      <c r="B1868" t="b">
        <f t="shared" si="290"/>
        <v>0</v>
      </c>
      <c r="C1868" t="b">
        <f t="shared" si="291"/>
        <v>0</v>
      </c>
      <c r="D1868" t="b">
        <f t="shared" si="292"/>
        <v>0</v>
      </c>
      <c r="E1868" t="b">
        <f t="shared" si="293"/>
        <v>1</v>
      </c>
      <c r="F1868" t="b">
        <f t="shared" si="294"/>
        <v>0</v>
      </c>
      <c r="L1868" s="172">
        <v>152643</v>
      </c>
      <c r="M1868" t="b">
        <f t="shared" si="295"/>
        <v>0</v>
      </c>
      <c r="N1868" t="b">
        <f t="shared" si="296"/>
        <v>0</v>
      </c>
      <c r="O1868" t="b">
        <f t="shared" si="297"/>
        <v>0</v>
      </c>
      <c r="P1868" t="b">
        <f t="shared" si="298"/>
        <v>0</v>
      </c>
      <c r="Q1868" t="b">
        <f t="shared" si="299"/>
        <v>0</v>
      </c>
    </row>
    <row r="1869" spans="1:17" hidden="1">
      <c r="A1869" s="173">
        <v>152762</v>
      </c>
      <c r="B1869" t="b">
        <f t="shared" si="290"/>
        <v>0</v>
      </c>
      <c r="C1869" t="b">
        <f t="shared" si="291"/>
        <v>0</v>
      </c>
      <c r="D1869" t="b">
        <f t="shared" si="292"/>
        <v>1</v>
      </c>
      <c r="E1869" t="b">
        <f t="shared" si="293"/>
        <v>0</v>
      </c>
      <c r="F1869" t="b">
        <f t="shared" si="294"/>
        <v>0</v>
      </c>
      <c r="L1869" s="173">
        <v>152762</v>
      </c>
      <c r="M1869" t="b">
        <f t="shared" si="295"/>
        <v>0</v>
      </c>
      <c r="N1869" t="b">
        <f t="shared" si="296"/>
        <v>0</v>
      </c>
      <c r="O1869" t="b">
        <f t="shared" si="297"/>
        <v>0</v>
      </c>
      <c r="P1869" t="b">
        <f t="shared" si="298"/>
        <v>0</v>
      </c>
      <c r="Q1869" t="b">
        <f t="shared" si="299"/>
        <v>0</v>
      </c>
    </row>
    <row r="1870" spans="1:17" hidden="1">
      <c r="A1870" s="172">
        <v>152905</v>
      </c>
      <c r="B1870" t="b">
        <f t="shared" si="290"/>
        <v>0</v>
      </c>
      <c r="C1870" t="b">
        <f t="shared" si="291"/>
        <v>0</v>
      </c>
      <c r="D1870" t="b">
        <f t="shared" si="292"/>
        <v>0</v>
      </c>
      <c r="E1870" t="b">
        <f t="shared" si="293"/>
        <v>0</v>
      </c>
      <c r="F1870" t="b">
        <f t="shared" si="294"/>
        <v>0</v>
      </c>
      <c r="L1870" s="172">
        <v>152905</v>
      </c>
      <c r="M1870" t="b">
        <f t="shared" si="295"/>
        <v>1</v>
      </c>
      <c r="N1870" t="b">
        <f t="shared" si="296"/>
        <v>0</v>
      </c>
      <c r="O1870" t="b">
        <f t="shared" si="297"/>
        <v>0</v>
      </c>
      <c r="P1870" t="b">
        <f t="shared" si="298"/>
        <v>0</v>
      </c>
      <c r="Q1870" t="b">
        <f t="shared" si="299"/>
        <v>0</v>
      </c>
    </row>
    <row r="1871" spans="1:17" hidden="1">
      <c r="A1871" s="173">
        <v>152906</v>
      </c>
      <c r="B1871" t="b">
        <f t="shared" si="290"/>
        <v>0</v>
      </c>
      <c r="C1871" t="b">
        <f t="shared" si="291"/>
        <v>0</v>
      </c>
      <c r="D1871" t="b">
        <f t="shared" si="292"/>
        <v>0</v>
      </c>
      <c r="E1871" t="b">
        <f t="shared" si="293"/>
        <v>0</v>
      </c>
      <c r="F1871" t="b">
        <f t="shared" si="294"/>
        <v>0</v>
      </c>
      <c r="L1871" s="173">
        <v>152906</v>
      </c>
      <c r="M1871" t="b">
        <f t="shared" si="295"/>
        <v>0</v>
      </c>
      <c r="N1871" t="b">
        <f t="shared" si="296"/>
        <v>1</v>
      </c>
      <c r="O1871" t="b">
        <f t="shared" si="297"/>
        <v>0</v>
      </c>
      <c r="P1871" t="b">
        <f t="shared" si="298"/>
        <v>0</v>
      </c>
      <c r="Q1871" t="b">
        <f t="shared" si="299"/>
        <v>0</v>
      </c>
    </row>
    <row r="1872" spans="1:17" hidden="1">
      <c r="A1872" s="172">
        <v>153022</v>
      </c>
      <c r="B1872" t="b">
        <f t="shared" si="290"/>
        <v>0</v>
      </c>
      <c r="C1872" t="b">
        <f t="shared" si="291"/>
        <v>0</v>
      </c>
      <c r="D1872" t="b">
        <f t="shared" si="292"/>
        <v>1</v>
      </c>
      <c r="E1872" t="b">
        <f t="shared" si="293"/>
        <v>0</v>
      </c>
      <c r="F1872" t="b">
        <f t="shared" si="294"/>
        <v>0</v>
      </c>
      <c r="L1872" s="172">
        <v>153022</v>
      </c>
      <c r="M1872" t="b">
        <f t="shared" si="295"/>
        <v>0</v>
      </c>
      <c r="N1872" t="b">
        <f t="shared" si="296"/>
        <v>0</v>
      </c>
      <c r="O1872" t="b">
        <f t="shared" si="297"/>
        <v>0</v>
      </c>
      <c r="P1872" t="b">
        <f t="shared" si="298"/>
        <v>0</v>
      </c>
      <c r="Q1872" t="b">
        <f t="shared" si="299"/>
        <v>0</v>
      </c>
    </row>
    <row r="1873" spans="1:17" hidden="1">
      <c r="A1873" s="173">
        <v>153064</v>
      </c>
      <c r="B1873" t="b">
        <f t="shared" si="290"/>
        <v>0</v>
      </c>
      <c r="C1873" t="b">
        <f t="shared" si="291"/>
        <v>0</v>
      </c>
      <c r="D1873" t="b">
        <f t="shared" si="292"/>
        <v>0</v>
      </c>
      <c r="E1873" t="b">
        <f t="shared" si="293"/>
        <v>0</v>
      </c>
      <c r="F1873" t="b">
        <f t="shared" si="294"/>
        <v>1</v>
      </c>
      <c r="L1873" s="173">
        <v>153064</v>
      </c>
      <c r="M1873" t="b">
        <f t="shared" si="295"/>
        <v>0</v>
      </c>
      <c r="N1873" t="b">
        <f t="shared" si="296"/>
        <v>0</v>
      </c>
      <c r="O1873" t="b">
        <f t="shared" si="297"/>
        <v>0</v>
      </c>
      <c r="P1873" t="b">
        <f t="shared" si="298"/>
        <v>0</v>
      </c>
      <c r="Q1873" t="b">
        <f t="shared" si="299"/>
        <v>0</v>
      </c>
    </row>
    <row r="1874" spans="1:17" hidden="1">
      <c r="A1874" s="172">
        <v>153142</v>
      </c>
      <c r="B1874" t="b">
        <f t="shared" si="290"/>
        <v>0</v>
      </c>
      <c r="C1874" t="b">
        <f t="shared" si="291"/>
        <v>0</v>
      </c>
      <c r="D1874" t="b">
        <f t="shared" si="292"/>
        <v>1</v>
      </c>
      <c r="E1874" t="b">
        <f t="shared" si="293"/>
        <v>0</v>
      </c>
      <c r="F1874" t="b">
        <f t="shared" si="294"/>
        <v>0</v>
      </c>
      <c r="L1874" s="172">
        <v>153142</v>
      </c>
      <c r="M1874" t="b">
        <f t="shared" si="295"/>
        <v>0</v>
      </c>
      <c r="N1874" t="b">
        <f t="shared" si="296"/>
        <v>0</v>
      </c>
      <c r="O1874" t="b">
        <f t="shared" si="297"/>
        <v>0</v>
      </c>
      <c r="P1874" t="b">
        <f t="shared" si="298"/>
        <v>0</v>
      </c>
      <c r="Q1874" t="b">
        <f t="shared" si="299"/>
        <v>0</v>
      </c>
    </row>
    <row r="1875" spans="1:17" hidden="1">
      <c r="A1875" s="173">
        <v>153185</v>
      </c>
      <c r="B1875" t="b">
        <f t="shared" si="290"/>
        <v>0</v>
      </c>
      <c r="C1875" t="b">
        <f t="shared" si="291"/>
        <v>0</v>
      </c>
      <c r="D1875" t="b">
        <f t="shared" si="292"/>
        <v>0</v>
      </c>
      <c r="E1875" t="b">
        <f t="shared" si="293"/>
        <v>0</v>
      </c>
      <c r="F1875" t="b">
        <f t="shared" si="294"/>
        <v>0</v>
      </c>
      <c r="L1875" s="173">
        <v>153185</v>
      </c>
      <c r="M1875" t="b">
        <f t="shared" si="295"/>
        <v>1</v>
      </c>
      <c r="N1875" t="b">
        <f t="shared" si="296"/>
        <v>0</v>
      </c>
      <c r="O1875" t="b">
        <f t="shared" si="297"/>
        <v>0</v>
      </c>
      <c r="P1875" t="b">
        <f t="shared" si="298"/>
        <v>0</v>
      </c>
      <c r="Q1875" t="b">
        <f t="shared" si="299"/>
        <v>0</v>
      </c>
    </row>
    <row r="1876" spans="1:17" hidden="1">
      <c r="A1876" s="172">
        <v>153303</v>
      </c>
      <c r="B1876" t="b">
        <f t="shared" si="290"/>
        <v>0</v>
      </c>
      <c r="C1876" t="b">
        <f t="shared" si="291"/>
        <v>0</v>
      </c>
      <c r="D1876" t="b">
        <f t="shared" si="292"/>
        <v>0</v>
      </c>
      <c r="E1876" t="b">
        <f t="shared" si="293"/>
        <v>1</v>
      </c>
      <c r="F1876" t="b">
        <f t="shared" si="294"/>
        <v>0</v>
      </c>
      <c r="L1876" s="172">
        <v>153303</v>
      </c>
      <c r="M1876" t="b">
        <f t="shared" si="295"/>
        <v>0</v>
      </c>
      <c r="N1876" t="b">
        <f t="shared" si="296"/>
        <v>0</v>
      </c>
      <c r="O1876" t="b">
        <f t="shared" si="297"/>
        <v>0</v>
      </c>
      <c r="P1876" t="b">
        <f t="shared" si="298"/>
        <v>0</v>
      </c>
      <c r="Q1876" t="b">
        <f t="shared" si="299"/>
        <v>0</v>
      </c>
    </row>
    <row r="1877" spans="1:17" hidden="1">
      <c r="A1877" s="173">
        <v>153323</v>
      </c>
      <c r="B1877" t="b">
        <f t="shared" si="290"/>
        <v>0</v>
      </c>
      <c r="C1877" t="b">
        <f t="shared" si="291"/>
        <v>0</v>
      </c>
      <c r="D1877" t="b">
        <f t="shared" si="292"/>
        <v>0</v>
      </c>
      <c r="E1877" t="b">
        <f t="shared" si="293"/>
        <v>1</v>
      </c>
      <c r="F1877" t="b">
        <f t="shared" si="294"/>
        <v>0</v>
      </c>
      <c r="L1877" s="173">
        <v>153323</v>
      </c>
      <c r="M1877" t="b">
        <f t="shared" si="295"/>
        <v>0</v>
      </c>
      <c r="N1877" t="b">
        <f t="shared" si="296"/>
        <v>0</v>
      </c>
      <c r="O1877" t="b">
        <f t="shared" si="297"/>
        <v>0</v>
      </c>
      <c r="P1877" t="b">
        <f t="shared" si="298"/>
        <v>0</v>
      </c>
      <c r="Q1877" t="b">
        <f t="shared" si="299"/>
        <v>0</v>
      </c>
    </row>
    <row r="1878" spans="1:17" hidden="1">
      <c r="A1878" s="172">
        <v>153403</v>
      </c>
      <c r="B1878" t="b">
        <f t="shared" si="290"/>
        <v>0</v>
      </c>
      <c r="C1878" t="b">
        <f t="shared" si="291"/>
        <v>0</v>
      </c>
      <c r="D1878" t="b">
        <f t="shared" si="292"/>
        <v>0</v>
      </c>
      <c r="E1878" t="b">
        <f t="shared" si="293"/>
        <v>1</v>
      </c>
      <c r="F1878" t="b">
        <f t="shared" si="294"/>
        <v>0</v>
      </c>
      <c r="L1878" s="172">
        <v>153403</v>
      </c>
      <c r="M1878" t="b">
        <f t="shared" si="295"/>
        <v>0</v>
      </c>
      <c r="N1878" t="b">
        <f t="shared" si="296"/>
        <v>0</v>
      </c>
      <c r="O1878" t="b">
        <f t="shared" si="297"/>
        <v>0</v>
      </c>
      <c r="P1878" t="b">
        <f t="shared" si="298"/>
        <v>0</v>
      </c>
      <c r="Q1878" t="b">
        <f t="shared" si="299"/>
        <v>0</v>
      </c>
    </row>
    <row r="1879" spans="1:17" hidden="1">
      <c r="A1879" s="173">
        <v>153404</v>
      </c>
      <c r="B1879" t="b">
        <f t="shared" si="290"/>
        <v>0</v>
      </c>
      <c r="C1879" t="b">
        <f t="shared" si="291"/>
        <v>0</v>
      </c>
      <c r="D1879" t="b">
        <f t="shared" si="292"/>
        <v>0</v>
      </c>
      <c r="E1879" t="b">
        <f t="shared" si="293"/>
        <v>0</v>
      </c>
      <c r="F1879" t="b">
        <f t="shared" si="294"/>
        <v>1</v>
      </c>
      <c r="L1879" s="173">
        <v>153404</v>
      </c>
      <c r="M1879" t="b">
        <f t="shared" si="295"/>
        <v>0</v>
      </c>
      <c r="N1879" t="b">
        <f t="shared" si="296"/>
        <v>0</v>
      </c>
      <c r="O1879" t="b">
        <f t="shared" si="297"/>
        <v>0</v>
      </c>
      <c r="P1879" t="b">
        <f t="shared" si="298"/>
        <v>0</v>
      </c>
      <c r="Q1879" t="b">
        <f t="shared" si="299"/>
        <v>0</v>
      </c>
    </row>
    <row r="1880" spans="1:17" hidden="1">
      <c r="A1880" s="172">
        <v>153506</v>
      </c>
      <c r="B1880" t="b">
        <f t="shared" si="290"/>
        <v>0</v>
      </c>
      <c r="C1880" t="b">
        <f t="shared" si="291"/>
        <v>0</v>
      </c>
      <c r="D1880" t="b">
        <f t="shared" si="292"/>
        <v>0</v>
      </c>
      <c r="E1880" t="b">
        <f t="shared" si="293"/>
        <v>0</v>
      </c>
      <c r="F1880" t="b">
        <f t="shared" si="294"/>
        <v>0</v>
      </c>
      <c r="L1880" s="172">
        <v>153506</v>
      </c>
      <c r="M1880" t="b">
        <f t="shared" si="295"/>
        <v>0</v>
      </c>
      <c r="N1880" t="b">
        <f t="shared" si="296"/>
        <v>1</v>
      </c>
      <c r="O1880" t="b">
        <f t="shared" si="297"/>
        <v>0</v>
      </c>
      <c r="P1880" t="b">
        <f t="shared" si="298"/>
        <v>0</v>
      </c>
      <c r="Q1880" t="b">
        <f t="shared" si="299"/>
        <v>0</v>
      </c>
    </row>
    <row r="1881" spans="1:17" hidden="1">
      <c r="A1881" s="173">
        <v>153564</v>
      </c>
      <c r="B1881" t="b">
        <f t="shared" si="290"/>
        <v>0</v>
      </c>
      <c r="C1881" t="b">
        <f t="shared" si="291"/>
        <v>0</v>
      </c>
      <c r="D1881" t="b">
        <f t="shared" si="292"/>
        <v>0</v>
      </c>
      <c r="E1881" t="b">
        <f t="shared" si="293"/>
        <v>0</v>
      </c>
      <c r="F1881" t="b">
        <f t="shared" si="294"/>
        <v>1</v>
      </c>
      <c r="L1881" s="173">
        <v>153564</v>
      </c>
      <c r="M1881" t="b">
        <f t="shared" si="295"/>
        <v>0</v>
      </c>
      <c r="N1881" t="b">
        <f t="shared" si="296"/>
        <v>0</v>
      </c>
      <c r="O1881" t="b">
        <f t="shared" si="297"/>
        <v>0</v>
      </c>
      <c r="P1881" t="b">
        <f t="shared" si="298"/>
        <v>0</v>
      </c>
      <c r="Q1881" t="b">
        <f t="shared" si="299"/>
        <v>0</v>
      </c>
    </row>
    <row r="1882" spans="1:17" hidden="1">
      <c r="A1882" s="172">
        <v>153865</v>
      </c>
      <c r="B1882" t="b">
        <f t="shared" si="290"/>
        <v>0</v>
      </c>
      <c r="C1882" t="b">
        <f t="shared" si="291"/>
        <v>0</v>
      </c>
      <c r="D1882" t="b">
        <f t="shared" si="292"/>
        <v>0</v>
      </c>
      <c r="E1882" t="b">
        <f t="shared" si="293"/>
        <v>0</v>
      </c>
      <c r="F1882" t="b">
        <f t="shared" si="294"/>
        <v>0</v>
      </c>
      <c r="L1882" s="172">
        <v>153865</v>
      </c>
      <c r="M1882" t="b">
        <f t="shared" si="295"/>
        <v>1</v>
      </c>
      <c r="N1882" t="b">
        <f t="shared" si="296"/>
        <v>0</v>
      </c>
      <c r="O1882" t="b">
        <f t="shared" si="297"/>
        <v>0</v>
      </c>
      <c r="P1882" t="b">
        <f t="shared" si="298"/>
        <v>0</v>
      </c>
      <c r="Q1882" t="b">
        <f t="shared" si="299"/>
        <v>0</v>
      </c>
    </row>
    <row r="1883" spans="1:17" hidden="1">
      <c r="A1883" s="173">
        <v>153888</v>
      </c>
      <c r="B1883" t="b">
        <f t="shared" si="290"/>
        <v>0</v>
      </c>
      <c r="C1883" t="b">
        <f t="shared" si="291"/>
        <v>0</v>
      </c>
      <c r="D1883" t="b">
        <f t="shared" si="292"/>
        <v>0</v>
      </c>
      <c r="E1883" t="b">
        <f t="shared" si="293"/>
        <v>0</v>
      </c>
      <c r="F1883" t="b">
        <f t="shared" si="294"/>
        <v>0</v>
      </c>
      <c r="L1883" s="173">
        <v>153888</v>
      </c>
      <c r="M1883" t="b">
        <f t="shared" si="295"/>
        <v>0</v>
      </c>
      <c r="N1883" t="b">
        <f t="shared" si="296"/>
        <v>0</v>
      </c>
      <c r="O1883" t="b">
        <f t="shared" si="297"/>
        <v>0</v>
      </c>
      <c r="P1883" t="b">
        <f t="shared" si="298"/>
        <v>1</v>
      </c>
      <c r="Q1883" t="b">
        <f t="shared" si="299"/>
        <v>0</v>
      </c>
    </row>
    <row r="1884" spans="1:17" hidden="1">
      <c r="A1884" s="172">
        <v>153906</v>
      </c>
      <c r="B1884" t="b">
        <f t="shared" si="290"/>
        <v>0</v>
      </c>
      <c r="C1884" t="b">
        <f t="shared" si="291"/>
        <v>0</v>
      </c>
      <c r="D1884" t="b">
        <f t="shared" si="292"/>
        <v>0</v>
      </c>
      <c r="E1884" t="b">
        <f t="shared" si="293"/>
        <v>0</v>
      </c>
      <c r="F1884" t="b">
        <f t="shared" si="294"/>
        <v>0</v>
      </c>
      <c r="L1884" s="172">
        <v>153906</v>
      </c>
      <c r="M1884" t="b">
        <f t="shared" si="295"/>
        <v>0</v>
      </c>
      <c r="N1884" t="b">
        <f t="shared" si="296"/>
        <v>1</v>
      </c>
      <c r="O1884" t="b">
        <f t="shared" si="297"/>
        <v>0</v>
      </c>
      <c r="P1884" t="b">
        <f t="shared" si="298"/>
        <v>0</v>
      </c>
      <c r="Q1884" t="b">
        <f t="shared" si="299"/>
        <v>0</v>
      </c>
    </row>
    <row r="1885" spans="1:17" hidden="1">
      <c r="A1885" s="173">
        <v>154067</v>
      </c>
      <c r="B1885" t="b">
        <f t="shared" si="290"/>
        <v>0</v>
      </c>
      <c r="C1885" t="b">
        <f t="shared" si="291"/>
        <v>0</v>
      </c>
      <c r="D1885" t="b">
        <f t="shared" si="292"/>
        <v>0</v>
      </c>
      <c r="E1885" t="b">
        <f t="shared" si="293"/>
        <v>0</v>
      </c>
      <c r="F1885" t="b">
        <f t="shared" si="294"/>
        <v>0</v>
      </c>
      <c r="L1885" s="173">
        <v>154067</v>
      </c>
      <c r="M1885" t="b">
        <f t="shared" si="295"/>
        <v>0</v>
      </c>
      <c r="N1885" t="b">
        <f t="shared" si="296"/>
        <v>0</v>
      </c>
      <c r="O1885" t="b">
        <f t="shared" si="297"/>
        <v>1</v>
      </c>
      <c r="P1885" t="b">
        <f t="shared" si="298"/>
        <v>0</v>
      </c>
      <c r="Q1885" t="b">
        <f t="shared" si="299"/>
        <v>0</v>
      </c>
    </row>
    <row r="1886" spans="1:17" hidden="1">
      <c r="A1886" s="172">
        <v>154308</v>
      </c>
      <c r="B1886" t="b">
        <f t="shared" si="290"/>
        <v>0</v>
      </c>
      <c r="C1886" t="b">
        <f t="shared" si="291"/>
        <v>0</v>
      </c>
      <c r="D1886" t="b">
        <f t="shared" si="292"/>
        <v>0</v>
      </c>
      <c r="E1886" t="b">
        <f t="shared" si="293"/>
        <v>0</v>
      </c>
      <c r="F1886" t="b">
        <f t="shared" si="294"/>
        <v>0</v>
      </c>
      <c r="L1886" s="172">
        <v>154308</v>
      </c>
      <c r="M1886" t="b">
        <f t="shared" si="295"/>
        <v>0</v>
      </c>
      <c r="N1886" t="b">
        <f t="shared" si="296"/>
        <v>0</v>
      </c>
      <c r="O1886" t="b">
        <f t="shared" si="297"/>
        <v>0</v>
      </c>
      <c r="P1886" t="b">
        <f t="shared" si="298"/>
        <v>1</v>
      </c>
      <c r="Q1886" t="b">
        <f t="shared" si="299"/>
        <v>0</v>
      </c>
    </row>
    <row r="1887" spans="1:17" hidden="1">
      <c r="A1887" s="174">
        <v>154565</v>
      </c>
      <c r="B1887" t="b">
        <f t="shared" si="290"/>
        <v>0</v>
      </c>
      <c r="C1887" t="b">
        <f t="shared" si="291"/>
        <v>0</v>
      </c>
      <c r="D1887" t="b">
        <f t="shared" si="292"/>
        <v>0</v>
      </c>
      <c r="E1887" t="b">
        <f t="shared" si="293"/>
        <v>0</v>
      </c>
      <c r="F1887" t="b">
        <f t="shared" si="294"/>
        <v>0</v>
      </c>
      <c r="L1887" s="174">
        <v>154565</v>
      </c>
      <c r="M1887" t="b">
        <f>+RIGHT(L1887,1)="5"</f>
        <v>1</v>
      </c>
      <c r="N1887" t="b">
        <f>+RIGHT(L1887,1)="6"</f>
        <v>0</v>
      </c>
      <c r="O1887" t="b">
        <f>+RIGHT(L1887,1)="7"</f>
        <v>0</v>
      </c>
      <c r="P1887" t="b">
        <f>+RIGHT(L1887,1)="8"</f>
        <v>0</v>
      </c>
      <c r="Q1887" t="b">
        <f>+RIGHT(L1887,1)="9"</f>
        <v>0</v>
      </c>
    </row>
    <row r="1888" spans="1:17">
      <c r="A1888" s="112"/>
      <c r="B1888" t="b">
        <f t="shared" si="290"/>
        <v>0</v>
      </c>
      <c r="C1888" t="b">
        <f t="shared" si="291"/>
        <v>0</v>
      </c>
      <c r="D1888" t="b">
        <f t="shared" si="292"/>
        <v>0</v>
      </c>
      <c r="E1888" t="b">
        <f t="shared" si="293"/>
        <v>0</v>
      </c>
      <c r="F1888" t="b">
        <f t="shared" si="294"/>
        <v>0</v>
      </c>
    </row>
    <row r="1889" spans="1:6">
      <c r="A1889" s="27"/>
      <c r="B1889" t="b">
        <f t="shared" si="290"/>
        <v>0</v>
      </c>
      <c r="C1889" t="b">
        <f t="shared" si="291"/>
        <v>0</v>
      </c>
      <c r="D1889" t="b">
        <f t="shared" si="292"/>
        <v>0</v>
      </c>
      <c r="E1889" t="b">
        <f t="shared" si="293"/>
        <v>0</v>
      </c>
      <c r="F1889" t="b">
        <f t="shared" si="294"/>
        <v>0</v>
      </c>
    </row>
    <row r="1890" spans="1:6">
      <c r="A1890" s="112"/>
      <c r="B1890" t="b">
        <f t="shared" si="290"/>
        <v>0</v>
      </c>
      <c r="C1890" t="b">
        <f t="shared" si="291"/>
        <v>0</v>
      </c>
      <c r="D1890" t="b">
        <f t="shared" si="292"/>
        <v>0</v>
      </c>
      <c r="E1890" t="b">
        <f t="shared" si="293"/>
        <v>0</v>
      </c>
      <c r="F1890" t="b">
        <f t="shared" si="294"/>
        <v>0</v>
      </c>
    </row>
    <row r="1891" spans="1:6">
      <c r="A1891" s="27"/>
      <c r="B1891" t="b">
        <f t="shared" si="290"/>
        <v>0</v>
      </c>
      <c r="C1891" t="b">
        <f t="shared" si="291"/>
        <v>0</v>
      </c>
      <c r="D1891" t="b">
        <f t="shared" si="292"/>
        <v>0</v>
      </c>
      <c r="E1891" t="b">
        <f t="shared" si="293"/>
        <v>0</v>
      </c>
      <c r="F1891" t="b">
        <f t="shared" ref="F1891:F1922" si="300">+RIGHT(A1891,1)="4"</f>
        <v>0</v>
      </c>
    </row>
    <row r="1892" spans="1:6">
      <c r="A1892" s="112"/>
      <c r="B1892" t="b">
        <f t="shared" si="290"/>
        <v>0</v>
      </c>
      <c r="C1892" t="b">
        <f t="shared" si="291"/>
        <v>0</v>
      </c>
      <c r="D1892" t="b">
        <f t="shared" si="292"/>
        <v>0</v>
      </c>
      <c r="E1892" t="b">
        <f t="shared" si="293"/>
        <v>0</v>
      </c>
      <c r="F1892" t="b">
        <f t="shared" si="300"/>
        <v>0</v>
      </c>
    </row>
    <row r="1893" spans="1:6">
      <c r="A1893" s="27"/>
      <c r="B1893" t="b">
        <f t="shared" si="290"/>
        <v>0</v>
      </c>
      <c r="C1893" t="b">
        <f t="shared" si="291"/>
        <v>0</v>
      </c>
      <c r="D1893" t="b">
        <f t="shared" si="292"/>
        <v>0</v>
      </c>
      <c r="E1893" t="b">
        <f t="shared" si="293"/>
        <v>0</v>
      </c>
      <c r="F1893" t="b">
        <f t="shared" si="300"/>
        <v>0</v>
      </c>
    </row>
    <row r="1894" spans="1:6">
      <c r="A1894" s="112"/>
      <c r="B1894" t="b">
        <f t="shared" si="290"/>
        <v>0</v>
      </c>
      <c r="C1894" t="b">
        <f t="shared" si="291"/>
        <v>0</v>
      </c>
      <c r="D1894" t="b">
        <f t="shared" si="292"/>
        <v>0</v>
      </c>
      <c r="E1894" t="b">
        <f t="shared" si="293"/>
        <v>0</v>
      </c>
      <c r="F1894" t="b">
        <f t="shared" si="300"/>
        <v>0</v>
      </c>
    </row>
    <row r="1895" spans="1:6">
      <c r="A1895" s="27"/>
      <c r="B1895" t="b">
        <f t="shared" si="290"/>
        <v>0</v>
      </c>
      <c r="C1895" t="b">
        <f t="shared" si="291"/>
        <v>0</v>
      </c>
      <c r="D1895" t="b">
        <f t="shared" si="292"/>
        <v>0</v>
      </c>
      <c r="E1895" t="b">
        <f t="shared" si="293"/>
        <v>0</v>
      </c>
      <c r="F1895" t="b">
        <f t="shared" si="300"/>
        <v>0</v>
      </c>
    </row>
    <row r="1896" spans="1:6">
      <c r="A1896" s="112"/>
      <c r="B1896" t="b">
        <f t="shared" si="290"/>
        <v>0</v>
      </c>
      <c r="C1896" t="b">
        <f t="shared" si="291"/>
        <v>0</v>
      </c>
      <c r="D1896" t="b">
        <f t="shared" si="292"/>
        <v>0</v>
      </c>
      <c r="E1896" t="b">
        <f t="shared" si="293"/>
        <v>0</v>
      </c>
      <c r="F1896" t="b">
        <f t="shared" si="300"/>
        <v>0</v>
      </c>
    </row>
    <row r="1897" spans="1:6">
      <c r="A1897" s="27"/>
      <c r="B1897" t="b">
        <f t="shared" si="290"/>
        <v>0</v>
      </c>
      <c r="C1897" t="b">
        <f t="shared" si="291"/>
        <v>0</v>
      </c>
      <c r="D1897" t="b">
        <f t="shared" si="292"/>
        <v>0</v>
      </c>
      <c r="E1897" t="b">
        <f t="shared" si="293"/>
        <v>0</v>
      </c>
      <c r="F1897" t="b">
        <f t="shared" si="300"/>
        <v>0</v>
      </c>
    </row>
    <row r="1898" spans="1:6">
      <c r="A1898" s="112"/>
      <c r="B1898" t="b">
        <f t="shared" si="290"/>
        <v>0</v>
      </c>
      <c r="C1898" t="b">
        <f t="shared" si="291"/>
        <v>0</v>
      </c>
      <c r="D1898" t="b">
        <f t="shared" si="292"/>
        <v>0</v>
      </c>
      <c r="E1898" t="b">
        <f t="shared" si="293"/>
        <v>0</v>
      </c>
      <c r="F1898" t="b">
        <f t="shared" si="300"/>
        <v>0</v>
      </c>
    </row>
    <row r="1899" spans="1:6">
      <c r="A1899" s="27"/>
      <c r="B1899" t="b">
        <f t="shared" si="290"/>
        <v>0</v>
      </c>
      <c r="C1899" t="b">
        <f t="shared" si="291"/>
        <v>0</v>
      </c>
      <c r="D1899" t="b">
        <f t="shared" si="292"/>
        <v>0</v>
      </c>
      <c r="E1899" t="b">
        <f t="shared" si="293"/>
        <v>0</v>
      </c>
      <c r="F1899" t="b">
        <f t="shared" si="300"/>
        <v>0</v>
      </c>
    </row>
    <row r="1900" spans="1:6">
      <c r="A1900" s="112"/>
      <c r="B1900" t="b">
        <f t="shared" si="290"/>
        <v>0</v>
      </c>
      <c r="C1900" t="b">
        <f t="shared" si="291"/>
        <v>0</v>
      </c>
      <c r="D1900" t="b">
        <f t="shared" si="292"/>
        <v>0</v>
      </c>
      <c r="E1900" t="b">
        <f t="shared" si="293"/>
        <v>0</v>
      </c>
      <c r="F1900" t="b">
        <f t="shared" si="300"/>
        <v>0</v>
      </c>
    </row>
    <row r="1901" spans="1:6">
      <c r="A1901" s="27"/>
      <c r="B1901" t="b">
        <f t="shared" si="290"/>
        <v>0</v>
      </c>
      <c r="C1901" t="b">
        <f t="shared" si="291"/>
        <v>0</v>
      </c>
      <c r="D1901" t="b">
        <f t="shared" si="292"/>
        <v>0</v>
      </c>
      <c r="E1901" t="b">
        <f t="shared" si="293"/>
        <v>0</v>
      </c>
      <c r="F1901" t="b">
        <f t="shared" si="300"/>
        <v>0</v>
      </c>
    </row>
    <row r="1902" spans="1:6">
      <c r="A1902" s="112"/>
      <c r="B1902" t="b">
        <f t="shared" si="290"/>
        <v>0</v>
      </c>
      <c r="C1902" t="b">
        <f t="shared" si="291"/>
        <v>0</v>
      </c>
      <c r="D1902" t="b">
        <f t="shared" si="292"/>
        <v>0</v>
      </c>
      <c r="E1902" t="b">
        <f t="shared" si="293"/>
        <v>0</v>
      </c>
      <c r="F1902" t="b">
        <f t="shared" si="300"/>
        <v>0</v>
      </c>
    </row>
    <row r="1903" spans="1:6">
      <c r="A1903" s="27"/>
      <c r="B1903" t="b">
        <f t="shared" si="290"/>
        <v>0</v>
      </c>
      <c r="C1903" t="b">
        <f t="shared" si="291"/>
        <v>0</v>
      </c>
      <c r="D1903" t="b">
        <f t="shared" si="292"/>
        <v>0</v>
      </c>
      <c r="E1903" t="b">
        <f t="shared" si="293"/>
        <v>0</v>
      </c>
      <c r="F1903" t="b">
        <f t="shared" si="300"/>
        <v>0</v>
      </c>
    </row>
    <row r="1904" spans="1:6">
      <c r="A1904" s="112"/>
      <c r="B1904" t="b">
        <f t="shared" si="290"/>
        <v>0</v>
      </c>
      <c r="C1904" t="b">
        <f t="shared" si="291"/>
        <v>0</v>
      </c>
      <c r="D1904" t="b">
        <f t="shared" si="292"/>
        <v>0</v>
      </c>
      <c r="E1904" t="b">
        <f t="shared" si="293"/>
        <v>0</v>
      </c>
      <c r="F1904" t="b">
        <f t="shared" si="300"/>
        <v>0</v>
      </c>
    </row>
    <row r="1905" spans="1:6">
      <c r="A1905" s="27"/>
      <c r="B1905" t="b">
        <f t="shared" si="290"/>
        <v>0</v>
      </c>
      <c r="C1905" t="b">
        <f t="shared" si="291"/>
        <v>0</v>
      </c>
      <c r="D1905" t="b">
        <f t="shared" si="292"/>
        <v>0</v>
      </c>
      <c r="E1905" t="b">
        <f t="shared" si="293"/>
        <v>0</v>
      </c>
      <c r="F1905" t="b">
        <f t="shared" si="300"/>
        <v>0</v>
      </c>
    </row>
    <row r="1906" spans="1:6">
      <c r="A1906" s="112"/>
      <c r="B1906" t="b">
        <f t="shared" si="290"/>
        <v>0</v>
      </c>
      <c r="C1906" t="b">
        <f t="shared" si="291"/>
        <v>0</v>
      </c>
      <c r="D1906" t="b">
        <f t="shared" si="292"/>
        <v>0</v>
      </c>
      <c r="E1906" t="b">
        <f t="shared" si="293"/>
        <v>0</v>
      </c>
      <c r="F1906" t="b">
        <f t="shared" si="300"/>
        <v>0</v>
      </c>
    </row>
    <row r="1907" spans="1:6">
      <c r="A1907" s="27"/>
      <c r="B1907" t="b">
        <f t="shared" si="290"/>
        <v>0</v>
      </c>
      <c r="C1907" t="b">
        <f t="shared" si="291"/>
        <v>0</v>
      </c>
      <c r="D1907" t="b">
        <f t="shared" si="292"/>
        <v>0</v>
      </c>
      <c r="E1907" t="b">
        <f t="shared" si="293"/>
        <v>0</v>
      </c>
      <c r="F1907" t="b">
        <f t="shared" si="300"/>
        <v>0</v>
      </c>
    </row>
    <row r="1908" spans="1:6">
      <c r="A1908" s="112"/>
      <c r="B1908" t="b">
        <f t="shared" si="290"/>
        <v>0</v>
      </c>
      <c r="C1908" t="b">
        <f t="shared" si="291"/>
        <v>0</v>
      </c>
      <c r="D1908" t="b">
        <f t="shared" si="292"/>
        <v>0</v>
      </c>
      <c r="E1908" t="b">
        <f t="shared" si="293"/>
        <v>0</v>
      </c>
      <c r="F1908" t="b">
        <f t="shared" si="300"/>
        <v>0</v>
      </c>
    </row>
    <row r="1909" spans="1:6">
      <c r="A1909" s="27"/>
      <c r="B1909" t="b">
        <f t="shared" si="290"/>
        <v>0</v>
      </c>
      <c r="C1909" t="b">
        <f t="shared" si="291"/>
        <v>0</v>
      </c>
      <c r="D1909" t="b">
        <f t="shared" si="292"/>
        <v>0</v>
      </c>
      <c r="E1909" t="b">
        <f t="shared" si="293"/>
        <v>0</v>
      </c>
      <c r="F1909" t="b">
        <f t="shared" si="300"/>
        <v>0</v>
      </c>
    </row>
    <row r="1910" spans="1:6">
      <c r="A1910" s="112"/>
      <c r="B1910" t="b">
        <f t="shared" si="290"/>
        <v>0</v>
      </c>
      <c r="C1910" t="b">
        <f t="shared" si="291"/>
        <v>0</v>
      </c>
      <c r="D1910" t="b">
        <f t="shared" si="292"/>
        <v>0</v>
      </c>
      <c r="E1910" t="b">
        <f t="shared" si="293"/>
        <v>0</v>
      </c>
      <c r="F1910" t="b">
        <f t="shared" si="300"/>
        <v>0</v>
      </c>
    </row>
    <row r="1911" spans="1:6">
      <c r="A1911" s="27"/>
      <c r="B1911" t="b">
        <f t="shared" si="290"/>
        <v>0</v>
      </c>
      <c r="C1911" t="b">
        <f t="shared" si="291"/>
        <v>0</v>
      </c>
      <c r="D1911" t="b">
        <f t="shared" si="292"/>
        <v>0</v>
      </c>
      <c r="E1911" t="b">
        <f t="shared" si="293"/>
        <v>0</v>
      </c>
      <c r="F1911" t="b">
        <f t="shared" si="300"/>
        <v>0</v>
      </c>
    </row>
    <row r="1912" spans="1:6">
      <c r="A1912" s="112"/>
      <c r="B1912" t="b">
        <f t="shared" si="290"/>
        <v>0</v>
      </c>
      <c r="C1912" t="b">
        <f t="shared" si="291"/>
        <v>0</v>
      </c>
      <c r="D1912" t="b">
        <f t="shared" si="292"/>
        <v>0</v>
      </c>
      <c r="E1912" t="b">
        <f t="shared" si="293"/>
        <v>0</v>
      </c>
      <c r="F1912" t="b">
        <f t="shared" si="300"/>
        <v>0</v>
      </c>
    </row>
    <row r="1913" spans="1:6">
      <c r="A1913" s="27"/>
      <c r="B1913" t="b">
        <f t="shared" si="290"/>
        <v>0</v>
      </c>
      <c r="C1913" t="b">
        <f t="shared" si="291"/>
        <v>0</v>
      </c>
      <c r="D1913" t="b">
        <f t="shared" si="292"/>
        <v>0</v>
      </c>
      <c r="E1913" t="b">
        <f t="shared" si="293"/>
        <v>0</v>
      </c>
      <c r="F1913" t="b">
        <f t="shared" si="300"/>
        <v>0</v>
      </c>
    </row>
    <row r="1914" spans="1:6">
      <c r="A1914" s="112"/>
      <c r="B1914" t="b">
        <f t="shared" si="290"/>
        <v>0</v>
      </c>
      <c r="C1914" t="b">
        <f t="shared" si="291"/>
        <v>0</v>
      </c>
      <c r="D1914" t="b">
        <f t="shared" si="292"/>
        <v>0</v>
      </c>
      <c r="E1914" t="b">
        <f t="shared" si="293"/>
        <v>0</v>
      </c>
      <c r="F1914" t="b">
        <f t="shared" si="300"/>
        <v>0</v>
      </c>
    </row>
    <row r="1915" spans="1:6">
      <c r="A1915" s="27"/>
      <c r="B1915" t="b">
        <f t="shared" si="290"/>
        <v>0</v>
      </c>
      <c r="C1915" t="b">
        <f t="shared" si="291"/>
        <v>0</v>
      </c>
      <c r="D1915" t="b">
        <f t="shared" si="292"/>
        <v>0</v>
      </c>
      <c r="E1915" t="b">
        <f t="shared" si="293"/>
        <v>0</v>
      </c>
      <c r="F1915" t="b">
        <f t="shared" si="300"/>
        <v>0</v>
      </c>
    </row>
    <row r="1916" spans="1:6">
      <c r="A1916" s="112"/>
      <c r="B1916" t="b">
        <f t="shared" si="290"/>
        <v>0</v>
      </c>
      <c r="C1916" t="b">
        <f t="shared" si="291"/>
        <v>0</v>
      </c>
      <c r="D1916" t="b">
        <f t="shared" si="292"/>
        <v>0</v>
      </c>
      <c r="E1916" t="b">
        <f t="shared" si="293"/>
        <v>0</v>
      </c>
      <c r="F1916" t="b">
        <f t="shared" si="300"/>
        <v>0</v>
      </c>
    </row>
    <row r="1917" spans="1:6">
      <c r="A1917" s="27"/>
      <c r="B1917" t="b">
        <f t="shared" si="290"/>
        <v>0</v>
      </c>
      <c r="C1917" t="b">
        <f t="shared" si="291"/>
        <v>0</v>
      </c>
      <c r="D1917" t="b">
        <f t="shared" si="292"/>
        <v>0</v>
      </c>
      <c r="E1917" t="b">
        <f t="shared" si="293"/>
        <v>0</v>
      </c>
      <c r="F1917" t="b">
        <f t="shared" si="300"/>
        <v>0</v>
      </c>
    </row>
    <row r="1918" spans="1:6">
      <c r="A1918" s="112"/>
      <c r="B1918" t="b">
        <f t="shared" si="290"/>
        <v>0</v>
      </c>
      <c r="C1918" t="b">
        <f t="shared" si="291"/>
        <v>0</v>
      </c>
      <c r="D1918" t="b">
        <f t="shared" si="292"/>
        <v>0</v>
      </c>
      <c r="E1918" t="b">
        <f t="shared" si="293"/>
        <v>0</v>
      </c>
      <c r="F1918" t="b">
        <f t="shared" si="300"/>
        <v>0</v>
      </c>
    </row>
    <row r="1919" spans="1:6">
      <c r="A1919" s="27"/>
      <c r="B1919" t="b">
        <f t="shared" si="290"/>
        <v>0</v>
      </c>
      <c r="C1919" t="b">
        <f t="shared" si="291"/>
        <v>0</v>
      </c>
      <c r="D1919" t="b">
        <f t="shared" si="292"/>
        <v>0</v>
      </c>
      <c r="E1919" t="b">
        <f t="shared" si="293"/>
        <v>0</v>
      </c>
      <c r="F1919" t="b">
        <f t="shared" si="300"/>
        <v>0</v>
      </c>
    </row>
    <row r="1920" spans="1:6">
      <c r="A1920" s="112"/>
      <c r="B1920" t="b">
        <f t="shared" si="290"/>
        <v>0</v>
      </c>
      <c r="C1920" t="b">
        <f t="shared" si="291"/>
        <v>0</v>
      </c>
      <c r="D1920" t="b">
        <f t="shared" si="292"/>
        <v>0</v>
      </c>
      <c r="E1920" t="b">
        <f t="shared" si="293"/>
        <v>0</v>
      </c>
      <c r="F1920" t="b">
        <f t="shared" si="300"/>
        <v>0</v>
      </c>
    </row>
    <row r="1921" spans="1:6">
      <c r="A1921" s="27"/>
      <c r="B1921" t="b">
        <f t="shared" si="290"/>
        <v>0</v>
      </c>
      <c r="C1921" t="b">
        <f t="shared" si="291"/>
        <v>0</v>
      </c>
      <c r="D1921" t="b">
        <f t="shared" si="292"/>
        <v>0</v>
      </c>
      <c r="E1921" t="b">
        <f t="shared" si="293"/>
        <v>0</v>
      </c>
      <c r="F1921" t="b">
        <f t="shared" si="300"/>
        <v>0</v>
      </c>
    </row>
    <row r="1922" spans="1:6">
      <c r="A1922" s="112"/>
      <c r="B1922" t="b">
        <f t="shared" si="290"/>
        <v>0</v>
      </c>
      <c r="C1922" t="b">
        <f t="shared" si="291"/>
        <v>0</v>
      </c>
      <c r="D1922" t="b">
        <f t="shared" si="292"/>
        <v>0</v>
      </c>
      <c r="E1922" t="b">
        <f t="shared" si="293"/>
        <v>0</v>
      </c>
      <c r="F1922" t="b">
        <f t="shared" si="300"/>
        <v>0</v>
      </c>
    </row>
    <row r="1923" spans="1:6">
      <c r="A1923" s="27"/>
      <c r="B1923" t="b">
        <f t="shared" ref="B1923:B1986" si="301">+RIGHT(A1923,1)="0"</f>
        <v>0</v>
      </c>
      <c r="C1923" t="b">
        <f t="shared" ref="C1923:C1986" si="302">+RIGHT(A1923,1)="1"</f>
        <v>0</v>
      </c>
      <c r="D1923" t="b">
        <f t="shared" ref="D1923:D1986" si="303">+RIGHT(A1923,1)="2"</f>
        <v>0</v>
      </c>
      <c r="E1923" t="b">
        <f t="shared" ref="E1923:E1986" si="304">+RIGHT(A1923,1)="3"</f>
        <v>0</v>
      </c>
      <c r="F1923" t="b">
        <f t="shared" ref="F1923:F1986" si="305">+RIGHT(A1923,1)="4"</f>
        <v>0</v>
      </c>
    </row>
    <row r="1924" spans="1:6">
      <c r="A1924" s="112"/>
      <c r="B1924" t="b">
        <f t="shared" si="301"/>
        <v>0</v>
      </c>
      <c r="C1924" t="b">
        <f t="shared" si="302"/>
        <v>0</v>
      </c>
      <c r="D1924" t="b">
        <f t="shared" si="303"/>
        <v>0</v>
      </c>
      <c r="E1924" t="b">
        <f t="shared" si="304"/>
        <v>0</v>
      </c>
      <c r="F1924" t="b">
        <f t="shared" si="305"/>
        <v>0</v>
      </c>
    </row>
    <row r="1925" spans="1:6">
      <c r="A1925" s="27"/>
      <c r="B1925" t="b">
        <f t="shared" si="301"/>
        <v>0</v>
      </c>
      <c r="C1925" t="b">
        <f t="shared" si="302"/>
        <v>0</v>
      </c>
      <c r="D1925" t="b">
        <f t="shared" si="303"/>
        <v>0</v>
      </c>
      <c r="E1925" t="b">
        <f t="shared" si="304"/>
        <v>0</v>
      </c>
      <c r="F1925" t="b">
        <f t="shared" si="305"/>
        <v>0</v>
      </c>
    </row>
    <row r="1926" spans="1:6">
      <c r="A1926" s="112"/>
      <c r="B1926" t="b">
        <f t="shared" si="301"/>
        <v>0</v>
      </c>
      <c r="C1926" t="b">
        <f t="shared" si="302"/>
        <v>0</v>
      </c>
      <c r="D1926" t="b">
        <f t="shared" si="303"/>
        <v>0</v>
      </c>
      <c r="E1926" t="b">
        <f t="shared" si="304"/>
        <v>0</v>
      </c>
      <c r="F1926" t="b">
        <f t="shared" si="305"/>
        <v>0</v>
      </c>
    </row>
    <row r="1927" spans="1:6">
      <c r="A1927" s="27"/>
      <c r="B1927" t="b">
        <f t="shared" si="301"/>
        <v>0</v>
      </c>
      <c r="C1927" t="b">
        <f t="shared" si="302"/>
        <v>0</v>
      </c>
      <c r="D1927" t="b">
        <f t="shared" si="303"/>
        <v>0</v>
      </c>
      <c r="E1927" t="b">
        <f t="shared" si="304"/>
        <v>0</v>
      </c>
      <c r="F1927" t="b">
        <f t="shared" si="305"/>
        <v>0</v>
      </c>
    </row>
    <row r="1928" spans="1:6">
      <c r="A1928" s="112"/>
      <c r="B1928" t="b">
        <f t="shared" si="301"/>
        <v>0</v>
      </c>
      <c r="C1928" t="b">
        <f t="shared" si="302"/>
        <v>0</v>
      </c>
      <c r="D1928" t="b">
        <f t="shared" si="303"/>
        <v>0</v>
      </c>
      <c r="E1928" t="b">
        <f t="shared" si="304"/>
        <v>0</v>
      </c>
      <c r="F1928" t="b">
        <f t="shared" si="305"/>
        <v>0</v>
      </c>
    </row>
    <row r="1929" spans="1:6">
      <c r="A1929" s="27"/>
      <c r="B1929" t="b">
        <f t="shared" si="301"/>
        <v>0</v>
      </c>
      <c r="C1929" t="b">
        <f t="shared" si="302"/>
        <v>0</v>
      </c>
      <c r="D1929" t="b">
        <f t="shared" si="303"/>
        <v>0</v>
      </c>
      <c r="E1929" t="b">
        <f t="shared" si="304"/>
        <v>0</v>
      </c>
      <c r="F1929" t="b">
        <f t="shared" si="305"/>
        <v>0</v>
      </c>
    </row>
    <row r="1930" spans="1:6">
      <c r="A1930" s="112"/>
      <c r="B1930" t="b">
        <f t="shared" si="301"/>
        <v>0</v>
      </c>
      <c r="C1930" t="b">
        <f t="shared" si="302"/>
        <v>0</v>
      </c>
      <c r="D1930" t="b">
        <f t="shared" si="303"/>
        <v>0</v>
      </c>
      <c r="E1930" t="b">
        <f t="shared" si="304"/>
        <v>0</v>
      </c>
      <c r="F1930" t="b">
        <f t="shared" si="305"/>
        <v>0</v>
      </c>
    </row>
    <row r="1931" spans="1:6">
      <c r="A1931" s="27"/>
      <c r="B1931" t="b">
        <f t="shared" si="301"/>
        <v>0</v>
      </c>
      <c r="C1931" t="b">
        <f t="shared" si="302"/>
        <v>0</v>
      </c>
      <c r="D1931" t="b">
        <f t="shared" si="303"/>
        <v>0</v>
      </c>
      <c r="E1931" t="b">
        <f t="shared" si="304"/>
        <v>0</v>
      </c>
      <c r="F1931" t="b">
        <f t="shared" si="305"/>
        <v>0</v>
      </c>
    </row>
    <row r="1932" spans="1:6">
      <c r="A1932" s="112"/>
      <c r="B1932" t="b">
        <f t="shared" si="301"/>
        <v>0</v>
      </c>
      <c r="C1932" t="b">
        <f t="shared" si="302"/>
        <v>0</v>
      </c>
      <c r="D1932" t="b">
        <f t="shared" si="303"/>
        <v>0</v>
      </c>
      <c r="E1932" t="b">
        <f t="shared" si="304"/>
        <v>0</v>
      </c>
      <c r="F1932" t="b">
        <f t="shared" si="305"/>
        <v>0</v>
      </c>
    </row>
    <row r="1933" spans="1:6">
      <c r="A1933" s="27"/>
      <c r="B1933" t="b">
        <f t="shared" si="301"/>
        <v>0</v>
      </c>
      <c r="C1933" t="b">
        <f t="shared" si="302"/>
        <v>0</v>
      </c>
      <c r="D1933" t="b">
        <f t="shared" si="303"/>
        <v>0</v>
      </c>
      <c r="E1933" t="b">
        <f t="shared" si="304"/>
        <v>0</v>
      </c>
      <c r="F1933" t="b">
        <f t="shared" si="305"/>
        <v>0</v>
      </c>
    </row>
    <row r="1934" spans="1:6">
      <c r="A1934" s="112"/>
      <c r="B1934" t="b">
        <f t="shared" si="301"/>
        <v>0</v>
      </c>
      <c r="C1934" t="b">
        <f t="shared" si="302"/>
        <v>0</v>
      </c>
      <c r="D1934" t="b">
        <f t="shared" si="303"/>
        <v>0</v>
      </c>
      <c r="E1934" t="b">
        <f t="shared" si="304"/>
        <v>0</v>
      </c>
      <c r="F1934" t="b">
        <f t="shared" si="305"/>
        <v>0</v>
      </c>
    </row>
    <row r="1935" spans="1:6">
      <c r="A1935" s="27"/>
      <c r="B1935" t="b">
        <f t="shared" si="301"/>
        <v>0</v>
      </c>
      <c r="C1935" t="b">
        <f t="shared" si="302"/>
        <v>0</v>
      </c>
      <c r="D1935" t="b">
        <f t="shared" si="303"/>
        <v>0</v>
      </c>
      <c r="E1935" t="b">
        <f t="shared" si="304"/>
        <v>0</v>
      </c>
      <c r="F1935" t="b">
        <f t="shared" si="305"/>
        <v>0</v>
      </c>
    </row>
    <row r="1936" spans="1:6">
      <c r="A1936" s="112"/>
      <c r="B1936" t="b">
        <f t="shared" si="301"/>
        <v>0</v>
      </c>
      <c r="C1936" t="b">
        <f t="shared" si="302"/>
        <v>0</v>
      </c>
      <c r="D1936" t="b">
        <f t="shared" si="303"/>
        <v>0</v>
      </c>
      <c r="E1936" t="b">
        <f t="shared" si="304"/>
        <v>0</v>
      </c>
      <c r="F1936" t="b">
        <f t="shared" si="305"/>
        <v>0</v>
      </c>
    </row>
    <row r="1937" spans="1:6">
      <c r="A1937" s="27"/>
      <c r="B1937" t="b">
        <f t="shared" si="301"/>
        <v>0</v>
      </c>
      <c r="C1937" t="b">
        <f t="shared" si="302"/>
        <v>0</v>
      </c>
      <c r="D1937" t="b">
        <f t="shared" si="303"/>
        <v>0</v>
      </c>
      <c r="E1937" t="b">
        <f t="shared" si="304"/>
        <v>0</v>
      </c>
      <c r="F1937" t="b">
        <f t="shared" si="305"/>
        <v>0</v>
      </c>
    </row>
    <row r="1938" spans="1:6">
      <c r="A1938" s="112"/>
      <c r="B1938" t="b">
        <f t="shared" si="301"/>
        <v>0</v>
      </c>
      <c r="C1938" t="b">
        <f t="shared" si="302"/>
        <v>0</v>
      </c>
      <c r="D1938" t="b">
        <f t="shared" si="303"/>
        <v>0</v>
      </c>
      <c r="E1938" t="b">
        <f t="shared" si="304"/>
        <v>0</v>
      </c>
      <c r="F1938" t="b">
        <f t="shared" si="305"/>
        <v>0</v>
      </c>
    </row>
    <row r="1939" spans="1:6">
      <c r="A1939" s="27"/>
      <c r="B1939" t="b">
        <f t="shared" si="301"/>
        <v>0</v>
      </c>
      <c r="C1939" t="b">
        <f t="shared" si="302"/>
        <v>0</v>
      </c>
      <c r="D1939" t="b">
        <f t="shared" si="303"/>
        <v>0</v>
      </c>
      <c r="E1939" t="b">
        <f t="shared" si="304"/>
        <v>0</v>
      </c>
      <c r="F1939" t="b">
        <f t="shared" si="305"/>
        <v>0</v>
      </c>
    </row>
    <row r="1940" spans="1:6">
      <c r="A1940" s="112"/>
      <c r="B1940" t="b">
        <f t="shared" si="301"/>
        <v>0</v>
      </c>
      <c r="C1940" t="b">
        <f t="shared" si="302"/>
        <v>0</v>
      </c>
      <c r="D1940" t="b">
        <f t="shared" si="303"/>
        <v>0</v>
      </c>
      <c r="E1940" t="b">
        <f t="shared" si="304"/>
        <v>0</v>
      </c>
      <c r="F1940" t="b">
        <f t="shared" si="305"/>
        <v>0</v>
      </c>
    </row>
    <row r="1941" spans="1:6">
      <c r="A1941" s="27"/>
      <c r="B1941" t="b">
        <f t="shared" si="301"/>
        <v>0</v>
      </c>
      <c r="C1941" t="b">
        <f t="shared" si="302"/>
        <v>0</v>
      </c>
      <c r="D1941" t="b">
        <f t="shared" si="303"/>
        <v>0</v>
      </c>
      <c r="E1941" t="b">
        <f t="shared" si="304"/>
        <v>0</v>
      </c>
      <c r="F1941" t="b">
        <f t="shared" si="305"/>
        <v>0</v>
      </c>
    </row>
    <row r="1942" spans="1:6">
      <c r="A1942" s="112"/>
      <c r="B1942" t="b">
        <f t="shared" si="301"/>
        <v>0</v>
      </c>
      <c r="C1942" t="b">
        <f t="shared" si="302"/>
        <v>0</v>
      </c>
      <c r="D1942" t="b">
        <f t="shared" si="303"/>
        <v>0</v>
      </c>
      <c r="E1942" t="b">
        <f t="shared" si="304"/>
        <v>0</v>
      </c>
      <c r="F1942" t="b">
        <f t="shared" si="305"/>
        <v>0</v>
      </c>
    </row>
    <row r="1943" spans="1:6">
      <c r="A1943" s="27"/>
      <c r="B1943" t="b">
        <f t="shared" si="301"/>
        <v>0</v>
      </c>
      <c r="C1943" t="b">
        <f t="shared" si="302"/>
        <v>0</v>
      </c>
      <c r="D1943" t="b">
        <f t="shared" si="303"/>
        <v>0</v>
      </c>
      <c r="E1943" t="b">
        <f t="shared" si="304"/>
        <v>0</v>
      </c>
      <c r="F1943" t="b">
        <f t="shared" si="305"/>
        <v>0</v>
      </c>
    </row>
    <row r="1944" spans="1:6">
      <c r="A1944" s="112"/>
      <c r="B1944" t="b">
        <f t="shared" si="301"/>
        <v>0</v>
      </c>
      <c r="C1944" t="b">
        <f t="shared" si="302"/>
        <v>0</v>
      </c>
      <c r="D1944" t="b">
        <f t="shared" si="303"/>
        <v>0</v>
      </c>
      <c r="E1944" t="b">
        <f t="shared" si="304"/>
        <v>0</v>
      </c>
      <c r="F1944" t="b">
        <f t="shared" si="305"/>
        <v>0</v>
      </c>
    </row>
    <row r="1945" spans="1:6">
      <c r="A1945" s="27"/>
      <c r="B1945" t="b">
        <f t="shared" si="301"/>
        <v>0</v>
      </c>
      <c r="C1945" t="b">
        <f t="shared" si="302"/>
        <v>0</v>
      </c>
      <c r="D1945" t="b">
        <f t="shared" si="303"/>
        <v>0</v>
      </c>
      <c r="E1945" t="b">
        <f t="shared" si="304"/>
        <v>0</v>
      </c>
      <c r="F1945" t="b">
        <f t="shared" si="305"/>
        <v>0</v>
      </c>
    </row>
    <row r="1946" spans="1:6">
      <c r="A1946" s="112"/>
      <c r="B1946" t="b">
        <f t="shared" si="301"/>
        <v>0</v>
      </c>
      <c r="C1946" t="b">
        <f t="shared" si="302"/>
        <v>0</v>
      </c>
      <c r="D1946" t="b">
        <f t="shared" si="303"/>
        <v>0</v>
      </c>
      <c r="E1946" t="b">
        <f t="shared" si="304"/>
        <v>0</v>
      </c>
      <c r="F1946" t="b">
        <f t="shared" si="305"/>
        <v>0</v>
      </c>
    </row>
    <row r="1947" spans="1:6">
      <c r="A1947" s="27"/>
      <c r="B1947" t="b">
        <f t="shared" si="301"/>
        <v>0</v>
      </c>
      <c r="C1947" t="b">
        <f t="shared" si="302"/>
        <v>0</v>
      </c>
      <c r="D1947" t="b">
        <f t="shared" si="303"/>
        <v>0</v>
      </c>
      <c r="E1947" t="b">
        <f t="shared" si="304"/>
        <v>0</v>
      </c>
      <c r="F1947" t="b">
        <f t="shared" si="305"/>
        <v>0</v>
      </c>
    </row>
    <row r="1948" spans="1:6">
      <c r="A1948" s="112"/>
      <c r="B1948" t="b">
        <f t="shared" si="301"/>
        <v>0</v>
      </c>
      <c r="C1948" t="b">
        <f t="shared" si="302"/>
        <v>0</v>
      </c>
      <c r="D1948" t="b">
        <f t="shared" si="303"/>
        <v>0</v>
      </c>
      <c r="E1948" t="b">
        <f t="shared" si="304"/>
        <v>0</v>
      </c>
      <c r="F1948" t="b">
        <f t="shared" si="305"/>
        <v>0</v>
      </c>
    </row>
    <row r="1949" spans="1:6">
      <c r="A1949" s="27"/>
      <c r="B1949" t="b">
        <f t="shared" si="301"/>
        <v>0</v>
      </c>
      <c r="C1949" t="b">
        <f t="shared" si="302"/>
        <v>0</v>
      </c>
      <c r="D1949" t="b">
        <f t="shared" si="303"/>
        <v>0</v>
      </c>
      <c r="E1949" t="b">
        <f t="shared" si="304"/>
        <v>0</v>
      </c>
      <c r="F1949" t="b">
        <f t="shared" si="305"/>
        <v>0</v>
      </c>
    </row>
    <row r="1950" spans="1:6">
      <c r="A1950" s="112"/>
      <c r="B1950" t="b">
        <f t="shared" si="301"/>
        <v>0</v>
      </c>
      <c r="C1950" t="b">
        <f t="shared" si="302"/>
        <v>0</v>
      </c>
      <c r="D1950" t="b">
        <f t="shared" si="303"/>
        <v>0</v>
      </c>
      <c r="E1950" t="b">
        <f t="shared" si="304"/>
        <v>0</v>
      </c>
      <c r="F1950" t="b">
        <f t="shared" si="305"/>
        <v>0</v>
      </c>
    </row>
    <row r="1951" spans="1:6">
      <c r="A1951" s="27"/>
      <c r="B1951" t="b">
        <f t="shared" si="301"/>
        <v>0</v>
      </c>
      <c r="C1951" t="b">
        <f t="shared" si="302"/>
        <v>0</v>
      </c>
      <c r="D1951" t="b">
        <f t="shared" si="303"/>
        <v>0</v>
      </c>
      <c r="E1951" t="b">
        <f t="shared" si="304"/>
        <v>0</v>
      </c>
      <c r="F1951" t="b">
        <f t="shared" si="305"/>
        <v>0</v>
      </c>
    </row>
    <row r="1952" spans="1:6">
      <c r="A1952" s="112"/>
      <c r="B1952" t="b">
        <f t="shared" si="301"/>
        <v>0</v>
      </c>
      <c r="C1952" t="b">
        <f t="shared" si="302"/>
        <v>0</v>
      </c>
      <c r="D1952" t="b">
        <f t="shared" si="303"/>
        <v>0</v>
      </c>
      <c r="E1952" t="b">
        <f t="shared" si="304"/>
        <v>0</v>
      </c>
      <c r="F1952" t="b">
        <f t="shared" si="305"/>
        <v>0</v>
      </c>
    </row>
    <row r="1953" spans="1:6">
      <c r="A1953" s="27"/>
      <c r="B1953" t="b">
        <f t="shared" si="301"/>
        <v>0</v>
      </c>
      <c r="C1953" t="b">
        <f t="shared" si="302"/>
        <v>0</v>
      </c>
      <c r="D1953" t="b">
        <f t="shared" si="303"/>
        <v>0</v>
      </c>
      <c r="E1953" t="b">
        <f t="shared" si="304"/>
        <v>0</v>
      </c>
      <c r="F1953" t="b">
        <f t="shared" si="305"/>
        <v>0</v>
      </c>
    </row>
    <row r="1954" spans="1:6">
      <c r="A1954" s="112"/>
      <c r="B1954" t="b">
        <f t="shared" si="301"/>
        <v>0</v>
      </c>
      <c r="C1954" t="b">
        <f t="shared" si="302"/>
        <v>0</v>
      </c>
      <c r="D1954" t="b">
        <f t="shared" si="303"/>
        <v>0</v>
      </c>
      <c r="E1954" t="b">
        <f t="shared" si="304"/>
        <v>0</v>
      </c>
      <c r="F1954" t="b">
        <f t="shared" si="305"/>
        <v>0</v>
      </c>
    </row>
    <row r="1955" spans="1:6">
      <c r="A1955" s="27"/>
      <c r="B1955" t="b">
        <f t="shared" si="301"/>
        <v>0</v>
      </c>
      <c r="C1955" t="b">
        <f t="shared" si="302"/>
        <v>0</v>
      </c>
      <c r="D1955" t="b">
        <f t="shared" si="303"/>
        <v>0</v>
      </c>
      <c r="E1955" t="b">
        <f t="shared" si="304"/>
        <v>0</v>
      </c>
      <c r="F1955" t="b">
        <f t="shared" si="305"/>
        <v>0</v>
      </c>
    </row>
    <row r="1956" spans="1:6">
      <c r="A1956" s="112"/>
      <c r="B1956" t="b">
        <f t="shared" si="301"/>
        <v>0</v>
      </c>
      <c r="C1956" t="b">
        <f t="shared" si="302"/>
        <v>0</v>
      </c>
      <c r="D1956" t="b">
        <f t="shared" si="303"/>
        <v>0</v>
      </c>
      <c r="E1956" t="b">
        <f t="shared" si="304"/>
        <v>0</v>
      </c>
      <c r="F1956" t="b">
        <f t="shared" si="305"/>
        <v>0</v>
      </c>
    </row>
    <row r="1957" spans="1:6">
      <c r="A1957" s="27"/>
      <c r="B1957" t="b">
        <f t="shared" si="301"/>
        <v>0</v>
      </c>
      <c r="C1957" t="b">
        <f t="shared" si="302"/>
        <v>0</v>
      </c>
      <c r="D1957" t="b">
        <f t="shared" si="303"/>
        <v>0</v>
      </c>
      <c r="E1957" t="b">
        <f t="shared" si="304"/>
        <v>0</v>
      </c>
      <c r="F1957" t="b">
        <f t="shared" si="305"/>
        <v>0</v>
      </c>
    </row>
    <row r="1958" spans="1:6">
      <c r="A1958" s="112"/>
      <c r="B1958" t="b">
        <f t="shared" si="301"/>
        <v>0</v>
      </c>
      <c r="C1958" t="b">
        <f t="shared" si="302"/>
        <v>0</v>
      </c>
      <c r="D1958" t="b">
        <f t="shared" si="303"/>
        <v>0</v>
      </c>
      <c r="E1958" t="b">
        <f t="shared" si="304"/>
        <v>0</v>
      </c>
      <c r="F1958" t="b">
        <f t="shared" si="305"/>
        <v>0</v>
      </c>
    </row>
    <row r="1959" spans="1:6">
      <c r="A1959" s="27"/>
      <c r="B1959" t="b">
        <f t="shared" si="301"/>
        <v>0</v>
      </c>
      <c r="C1959" t="b">
        <f t="shared" si="302"/>
        <v>0</v>
      </c>
      <c r="D1959" t="b">
        <f t="shared" si="303"/>
        <v>0</v>
      </c>
      <c r="E1959" t="b">
        <f t="shared" si="304"/>
        <v>0</v>
      </c>
      <c r="F1959" t="b">
        <f t="shared" si="305"/>
        <v>0</v>
      </c>
    </row>
    <row r="1960" spans="1:6">
      <c r="A1960" s="112"/>
      <c r="B1960" t="b">
        <f t="shared" si="301"/>
        <v>0</v>
      </c>
      <c r="C1960" t="b">
        <f t="shared" si="302"/>
        <v>0</v>
      </c>
      <c r="D1960" t="b">
        <f t="shared" si="303"/>
        <v>0</v>
      </c>
      <c r="E1960" t="b">
        <f t="shared" si="304"/>
        <v>0</v>
      </c>
      <c r="F1960" t="b">
        <f t="shared" si="305"/>
        <v>0</v>
      </c>
    </row>
    <row r="1961" spans="1:6">
      <c r="A1961" s="27"/>
      <c r="B1961" t="b">
        <f t="shared" si="301"/>
        <v>0</v>
      </c>
      <c r="C1961" t="b">
        <f t="shared" si="302"/>
        <v>0</v>
      </c>
      <c r="D1961" t="b">
        <f t="shared" si="303"/>
        <v>0</v>
      </c>
      <c r="E1961" t="b">
        <f t="shared" si="304"/>
        <v>0</v>
      </c>
      <c r="F1961" t="b">
        <f t="shared" si="305"/>
        <v>0</v>
      </c>
    </row>
    <row r="1962" spans="1:6">
      <c r="A1962" s="112"/>
      <c r="B1962" t="b">
        <f t="shared" si="301"/>
        <v>0</v>
      </c>
      <c r="C1962" t="b">
        <f t="shared" si="302"/>
        <v>0</v>
      </c>
      <c r="D1962" t="b">
        <f t="shared" si="303"/>
        <v>0</v>
      </c>
      <c r="E1962" t="b">
        <f t="shared" si="304"/>
        <v>0</v>
      </c>
      <c r="F1962" t="b">
        <f t="shared" si="305"/>
        <v>0</v>
      </c>
    </row>
    <row r="1963" spans="1:6">
      <c r="A1963" s="27"/>
      <c r="B1963" t="b">
        <f t="shared" si="301"/>
        <v>0</v>
      </c>
      <c r="C1963" t="b">
        <f t="shared" si="302"/>
        <v>0</v>
      </c>
      <c r="D1963" t="b">
        <f t="shared" si="303"/>
        <v>0</v>
      </c>
      <c r="E1963" t="b">
        <f t="shared" si="304"/>
        <v>0</v>
      </c>
      <c r="F1963" t="b">
        <f t="shared" si="305"/>
        <v>0</v>
      </c>
    </row>
    <row r="1964" spans="1:6">
      <c r="A1964" s="112"/>
      <c r="B1964" t="b">
        <f t="shared" si="301"/>
        <v>0</v>
      </c>
      <c r="C1964" t="b">
        <f t="shared" si="302"/>
        <v>0</v>
      </c>
      <c r="D1964" t="b">
        <f t="shared" si="303"/>
        <v>0</v>
      </c>
      <c r="E1964" t="b">
        <f t="shared" si="304"/>
        <v>0</v>
      </c>
      <c r="F1964" t="b">
        <f t="shared" si="305"/>
        <v>0</v>
      </c>
    </row>
    <row r="1965" spans="1:6">
      <c r="A1965" s="27"/>
      <c r="B1965" t="b">
        <f t="shared" si="301"/>
        <v>0</v>
      </c>
      <c r="C1965" t="b">
        <f t="shared" si="302"/>
        <v>0</v>
      </c>
      <c r="D1965" t="b">
        <f t="shared" si="303"/>
        <v>0</v>
      </c>
      <c r="E1965" t="b">
        <f t="shared" si="304"/>
        <v>0</v>
      </c>
      <c r="F1965" t="b">
        <f t="shared" si="305"/>
        <v>0</v>
      </c>
    </row>
    <row r="1966" spans="1:6">
      <c r="A1966" s="112"/>
      <c r="B1966" t="b">
        <f t="shared" si="301"/>
        <v>0</v>
      </c>
      <c r="C1966" t="b">
        <f t="shared" si="302"/>
        <v>0</v>
      </c>
      <c r="D1966" t="b">
        <f t="shared" si="303"/>
        <v>0</v>
      </c>
      <c r="E1966" t="b">
        <f t="shared" si="304"/>
        <v>0</v>
      </c>
      <c r="F1966" t="b">
        <f t="shared" si="305"/>
        <v>0</v>
      </c>
    </row>
    <row r="1967" spans="1:6">
      <c r="A1967" s="27"/>
      <c r="B1967" t="b">
        <f t="shared" si="301"/>
        <v>0</v>
      </c>
      <c r="C1967" t="b">
        <f t="shared" si="302"/>
        <v>0</v>
      </c>
      <c r="D1967" t="b">
        <f t="shared" si="303"/>
        <v>0</v>
      </c>
      <c r="E1967" t="b">
        <f t="shared" si="304"/>
        <v>0</v>
      </c>
      <c r="F1967" t="b">
        <f t="shared" si="305"/>
        <v>0</v>
      </c>
    </row>
    <row r="1968" spans="1:6">
      <c r="A1968" s="112"/>
      <c r="B1968" t="b">
        <f t="shared" si="301"/>
        <v>0</v>
      </c>
      <c r="C1968" t="b">
        <f t="shared" si="302"/>
        <v>0</v>
      </c>
      <c r="D1968" t="b">
        <f t="shared" si="303"/>
        <v>0</v>
      </c>
      <c r="E1968" t="b">
        <f t="shared" si="304"/>
        <v>0</v>
      </c>
      <c r="F1968" t="b">
        <f t="shared" si="305"/>
        <v>0</v>
      </c>
    </row>
    <row r="1969" spans="1:6">
      <c r="A1969" s="27"/>
      <c r="B1969" t="b">
        <f t="shared" si="301"/>
        <v>0</v>
      </c>
      <c r="C1969" t="b">
        <f t="shared" si="302"/>
        <v>0</v>
      </c>
      <c r="D1969" t="b">
        <f t="shared" si="303"/>
        <v>0</v>
      </c>
      <c r="E1969" t="b">
        <f t="shared" si="304"/>
        <v>0</v>
      </c>
      <c r="F1969" t="b">
        <f t="shared" si="305"/>
        <v>0</v>
      </c>
    </row>
    <row r="1970" spans="1:6">
      <c r="A1970" s="112"/>
      <c r="B1970" t="b">
        <f t="shared" si="301"/>
        <v>0</v>
      </c>
      <c r="C1970" t="b">
        <f t="shared" si="302"/>
        <v>0</v>
      </c>
      <c r="D1970" t="b">
        <f t="shared" si="303"/>
        <v>0</v>
      </c>
      <c r="E1970" t="b">
        <f t="shared" si="304"/>
        <v>0</v>
      </c>
      <c r="F1970" t="b">
        <f t="shared" si="305"/>
        <v>0</v>
      </c>
    </row>
    <row r="1971" spans="1:6">
      <c r="A1971" s="27"/>
      <c r="B1971" t="b">
        <f t="shared" si="301"/>
        <v>0</v>
      </c>
      <c r="C1971" t="b">
        <f t="shared" si="302"/>
        <v>0</v>
      </c>
      <c r="D1971" t="b">
        <f t="shared" si="303"/>
        <v>0</v>
      </c>
      <c r="E1971" t="b">
        <f t="shared" si="304"/>
        <v>0</v>
      </c>
      <c r="F1971" t="b">
        <f t="shared" si="305"/>
        <v>0</v>
      </c>
    </row>
    <row r="1972" spans="1:6">
      <c r="A1972" s="112"/>
      <c r="B1972" t="b">
        <f t="shared" si="301"/>
        <v>0</v>
      </c>
      <c r="C1972" t="b">
        <f t="shared" si="302"/>
        <v>0</v>
      </c>
      <c r="D1972" t="b">
        <f t="shared" si="303"/>
        <v>0</v>
      </c>
      <c r="E1972" t="b">
        <f t="shared" si="304"/>
        <v>0</v>
      </c>
      <c r="F1972" t="b">
        <f t="shared" si="305"/>
        <v>0</v>
      </c>
    </row>
    <row r="1973" spans="1:6">
      <c r="A1973" s="27"/>
      <c r="B1973" t="b">
        <f t="shared" si="301"/>
        <v>0</v>
      </c>
      <c r="C1973" t="b">
        <f t="shared" si="302"/>
        <v>0</v>
      </c>
      <c r="D1973" t="b">
        <f t="shared" si="303"/>
        <v>0</v>
      </c>
      <c r="E1973" t="b">
        <f t="shared" si="304"/>
        <v>0</v>
      </c>
      <c r="F1973" t="b">
        <f t="shared" si="305"/>
        <v>0</v>
      </c>
    </row>
    <row r="1974" spans="1:6">
      <c r="A1974" s="112"/>
      <c r="B1974" t="b">
        <f t="shared" si="301"/>
        <v>0</v>
      </c>
      <c r="C1974" t="b">
        <f t="shared" si="302"/>
        <v>0</v>
      </c>
      <c r="D1974" t="b">
        <f t="shared" si="303"/>
        <v>0</v>
      </c>
      <c r="E1974" t="b">
        <f t="shared" si="304"/>
        <v>0</v>
      </c>
      <c r="F1974" t="b">
        <f t="shared" si="305"/>
        <v>0</v>
      </c>
    </row>
    <row r="1975" spans="1:6">
      <c r="A1975" s="27"/>
      <c r="B1975" t="b">
        <f t="shared" si="301"/>
        <v>0</v>
      </c>
      <c r="C1975" t="b">
        <f t="shared" si="302"/>
        <v>0</v>
      </c>
      <c r="D1975" t="b">
        <f t="shared" si="303"/>
        <v>0</v>
      </c>
      <c r="E1975" t="b">
        <f t="shared" si="304"/>
        <v>0</v>
      </c>
      <c r="F1975" t="b">
        <f t="shared" si="305"/>
        <v>0</v>
      </c>
    </row>
    <row r="1976" spans="1:6">
      <c r="A1976" s="112"/>
      <c r="B1976" t="b">
        <f t="shared" si="301"/>
        <v>0</v>
      </c>
      <c r="C1976" t="b">
        <f t="shared" si="302"/>
        <v>0</v>
      </c>
      <c r="D1976" t="b">
        <f t="shared" si="303"/>
        <v>0</v>
      </c>
      <c r="E1976" t="b">
        <f t="shared" si="304"/>
        <v>0</v>
      </c>
      <c r="F1976" t="b">
        <f t="shared" si="305"/>
        <v>0</v>
      </c>
    </row>
    <row r="1977" spans="1:6">
      <c r="A1977" s="27"/>
      <c r="B1977" t="b">
        <f t="shared" si="301"/>
        <v>0</v>
      </c>
      <c r="C1977" t="b">
        <f t="shared" si="302"/>
        <v>0</v>
      </c>
      <c r="D1977" t="b">
        <f t="shared" si="303"/>
        <v>0</v>
      </c>
      <c r="E1977" t="b">
        <f t="shared" si="304"/>
        <v>0</v>
      </c>
      <c r="F1977" t="b">
        <f t="shared" si="305"/>
        <v>0</v>
      </c>
    </row>
    <row r="1978" spans="1:6">
      <c r="A1978" s="112"/>
      <c r="B1978" t="b">
        <f t="shared" si="301"/>
        <v>0</v>
      </c>
      <c r="C1978" t="b">
        <f t="shared" si="302"/>
        <v>0</v>
      </c>
      <c r="D1978" t="b">
        <f t="shared" si="303"/>
        <v>0</v>
      </c>
      <c r="E1978" t="b">
        <f t="shared" si="304"/>
        <v>0</v>
      </c>
      <c r="F1978" t="b">
        <f t="shared" si="305"/>
        <v>0</v>
      </c>
    </row>
    <row r="1979" spans="1:6">
      <c r="A1979" s="27"/>
      <c r="B1979" t="b">
        <f t="shared" si="301"/>
        <v>0</v>
      </c>
      <c r="C1979" t="b">
        <f t="shared" si="302"/>
        <v>0</v>
      </c>
      <c r="D1979" t="b">
        <f t="shared" si="303"/>
        <v>0</v>
      </c>
      <c r="E1979" t="b">
        <f t="shared" si="304"/>
        <v>0</v>
      </c>
      <c r="F1979" t="b">
        <f t="shared" si="305"/>
        <v>0</v>
      </c>
    </row>
    <row r="1980" spans="1:6">
      <c r="A1980" s="112"/>
      <c r="B1980" t="b">
        <f t="shared" si="301"/>
        <v>0</v>
      </c>
      <c r="C1980" t="b">
        <f t="shared" si="302"/>
        <v>0</v>
      </c>
      <c r="D1980" t="b">
        <f t="shared" si="303"/>
        <v>0</v>
      </c>
      <c r="E1980" t="b">
        <f t="shared" si="304"/>
        <v>0</v>
      </c>
      <c r="F1980" t="b">
        <f t="shared" si="305"/>
        <v>0</v>
      </c>
    </row>
    <row r="1981" spans="1:6">
      <c r="A1981" s="27"/>
      <c r="B1981" t="b">
        <f t="shared" si="301"/>
        <v>0</v>
      </c>
      <c r="C1981" t="b">
        <f t="shared" si="302"/>
        <v>0</v>
      </c>
      <c r="D1981" t="b">
        <f t="shared" si="303"/>
        <v>0</v>
      </c>
      <c r="E1981" t="b">
        <f t="shared" si="304"/>
        <v>0</v>
      </c>
      <c r="F1981" t="b">
        <f t="shared" si="305"/>
        <v>0</v>
      </c>
    </row>
    <row r="1982" spans="1:6">
      <c r="A1982" s="112"/>
      <c r="B1982" t="b">
        <f t="shared" si="301"/>
        <v>0</v>
      </c>
      <c r="C1982" t="b">
        <f t="shared" si="302"/>
        <v>0</v>
      </c>
      <c r="D1982" t="b">
        <f t="shared" si="303"/>
        <v>0</v>
      </c>
      <c r="E1982" t="b">
        <f t="shared" si="304"/>
        <v>0</v>
      </c>
      <c r="F1982" t="b">
        <f t="shared" si="305"/>
        <v>0</v>
      </c>
    </row>
    <row r="1983" spans="1:6">
      <c r="A1983" s="27"/>
      <c r="B1983" t="b">
        <f t="shared" si="301"/>
        <v>0</v>
      </c>
      <c r="C1983" t="b">
        <f t="shared" si="302"/>
        <v>0</v>
      </c>
      <c r="D1983" t="b">
        <f t="shared" si="303"/>
        <v>0</v>
      </c>
      <c r="E1983" t="b">
        <f t="shared" si="304"/>
        <v>0</v>
      </c>
      <c r="F1983" t="b">
        <f t="shared" si="305"/>
        <v>0</v>
      </c>
    </row>
    <row r="1984" spans="1:6">
      <c r="A1984" s="112"/>
      <c r="B1984" t="b">
        <f t="shared" si="301"/>
        <v>0</v>
      </c>
      <c r="C1984" t="b">
        <f t="shared" si="302"/>
        <v>0</v>
      </c>
      <c r="D1984" t="b">
        <f t="shared" si="303"/>
        <v>0</v>
      </c>
      <c r="E1984" t="b">
        <f t="shared" si="304"/>
        <v>0</v>
      </c>
      <c r="F1984" t="b">
        <f t="shared" si="305"/>
        <v>0</v>
      </c>
    </row>
    <row r="1985" spans="1:6">
      <c r="A1985" s="27"/>
      <c r="B1985" t="b">
        <f t="shared" si="301"/>
        <v>0</v>
      </c>
      <c r="C1985" t="b">
        <f t="shared" si="302"/>
        <v>0</v>
      </c>
      <c r="D1985" t="b">
        <f t="shared" si="303"/>
        <v>0</v>
      </c>
      <c r="E1985" t="b">
        <f t="shared" si="304"/>
        <v>0</v>
      </c>
      <c r="F1985" t="b">
        <f t="shared" si="305"/>
        <v>0</v>
      </c>
    </row>
    <row r="1986" spans="1:6">
      <c r="A1986" s="112"/>
      <c r="B1986" t="b">
        <f t="shared" si="301"/>
        <v>0</v>
      </c>
      <c r="C1986" t="b">
        <f t="shared" si="302"/>
        <v>0</v>
      </c>
      <c r="D1986" t="b">
        <f t="shared" si="303"/>
        <v>0</v>
      </c>
      <c r="E1986" t="b">
        <f t="shared" si="304"/>
        <v>0</v>
      </c>
      <c r="F1986" t="b">
        <f t="shared" si="305"/>
        <v>0</v>
      </c>
    </row>
    <row r="1987" spans="1:6">
      <c r="A1987" s="27"/>
      <c r="B1987" t="b">
        <f t="shared" ref="B1987:B2050" si="306">+RIGHT(A1987,1)="0"</f>
        <v>0</v>
      </c>
      <c r="C1987" t="b">
        <f t="shared" ref="C1987:C2050" si="307">+RIGHT(A1987,1)="1"</f>
        <v>0</v>
      </c>
      <c r="D1987" t="b">
        <f t="shared" ref="D1987:D2050" si="308">+RIGHT(A1987,1)="2"</f>
        <v>0</v>
      </c>
      <c r="E1987" t="b">
        <f t="shared" ref="E1987:E2050" si="309">+RIGHT(A1987,1)="3"</f>
        <v>0</v>
      </c>
      <c r="F1987" t="b">
        <f t="shared" ref="F1987:F2050" si="310">+RIGHT(A1987,1)="4"</f>
        <v>0</v>
      </c>
    </row>
    <row r="1988" spans="1:6">
      <c r="A1988" s="112"/>
      <c r="B1988" t="b">
        <f t="shared" si="306"/>
        <v>0</v>
      </c>
      <c r="C1988" t="b">
        <f t="shared" si="307"/>
        <v>0</v>
      </c>
      <c r="D1988" t="b">
        <f t="shared" si="308"/>
        <v>0</v>
      </c>
      <c r="E1988" t="b">
        <f t="shared" si="309"/>
        <v>0</v>
      </c>
      <c r="F1988" t="b">
        <f t="shared" si="310"/>
        <v>0</v>
      </c>
    </row>
    <row r="1989" spans="1:6">
      <c r="A1989" s="27"/>
      <c r="B1989" t="b">
        <f t="shared" si="306"/>
        <v>0</v>
      </c>
      <c r="C1989" t="b">
        <f t="shared" si="307"/>
        <v>0</v>
      </c>
      <c r="D1989" t="b">
        <f t="shared" si="308"/>
        <v>0</v>
      </c>
      <c r="E1989" t="b">
        <f t="shared" si="309"/>
        <v>0</v>
      </c>
      <c r="F1989" t="b">
        <f t="shared" si="310"/>
        <v>0</v>
      </c>
    </row>
    <row r="1990" spans="1:6">
      <c r="A1990" s="112"/>
      <c r="B1990" t="b">
        <f t="shared" si="306"/>
        <v>0</v>
      </c>
      <c r="C1990" t="b">
        <f t="shared" si="307"/>
        <v>0</v>
      </c>
      <c r="D1990" t="b">
        <f t="shared" si="308"/>
        <v>0</v>
      </c>
      <c r="E1990" t="b">
        <f t="shared" si="309"/>
        <v>0</v>
      </c>
      <c r="F1990" t="b">
        <f t="shared" si="310"/>
        <v>0</v>
      </c>
    </row>
    <row r="1991" spans="1:6">
      <c r="A1991" s="27"/>
      <c r="B1991" t="b">
        <f t="shared" si="306"/>
        <v>0</v>
      </c>
      <c r="C1991" t="b">
        <f t="shared" si="307"/>
        <v>0</v>
      </c>
      <c r="D1991" t="b">
        <f t="shared" si="308"/>
        <v>0</v>
      </c>
      <c r="E1991" t="b">
        <f t="shared" si="309"/>
        <v>0</v>
      </c>
      <c r="F1991" t="b">
        <f t="shared" si="310"/>
        <v>0</v>
      </c>
    </row>
    <row r="1992" spans="1:6">
      <c r="A1992" s="112"/>
      <c r="B1992" t="b">
        <f t="shared" si="306"/>
        <v>0</v>
      </c>
      <c r="C1992" t="b">
        <f t="shared" si="307"/>
        <v>0</v>
      </c>
      <c r="D1992" t="b">
        <f t="shared" si="308"/>
        <v>0</v>
      </c>
      <c r="E1992" t="b">
        <f t="shared" si="309"/>
        <v>0</v>
      </c>
      <c r="F1992" t="b">
        <f t="shared" si="310"/>
        <v>0</v>
      </c>
    </row>
    <row r="1993" spans="1:6">
      <c r="A1993" s="27"/>
      <c r="B1993" t="b">
        <f t="shared" si="306"/>
        <v>0</v>
      </c>
      <c r="C1993" t="b">
        <f t="shared" si="307"/>
        <v>0</v>
      </c>
      <c r="D1993" t="b">
        <f t="shared" si="308"/>
        <v>0</v>
      </c>
      <c r="E1993" t="b">
        <f t="shared" si="309"/>
        <v>0</v>
      </c>
      <c r="F1993" t="b">
        <f t="shared" si="310"/>
        <v>0</v>
      </c>
    </row>
    <row r="1994" spans="1:6">
      <c r="A1994" s="112"/>
      <c r="B1994" t="b">
        <f t="shared" si="306"/>
        <v>0</v>
      </c>
      <c r="C1994" t="b">
        <f t="shared" si="307"/>
        <v>0</v>
      </c>
      <c r="D1994" t="b">
        <f t="shared" si="308"/>
        <v>0</v>
      </c>
      <c r="E1994" t="b">
        <f t="shared" si="309"/>
        <v>0</v>
      </c>
      <c r="F1994" t="b">
        <f t="shared" si="310"/>
        <v>0</v>
      </c>
    </row>
    <row r="1995" spans="1:6">
      <c r="A1995" s="27"/>
      <c r="B1995" t="b">
        <f t="shared" si="306"/>
        <v>0</v>
      </c>
      <c r="C1995" t="b">
        <f t="shared" si="307"/>
        <v>0</v>
      </c>
      <c r="D1995" t="b">
        <f t="shared" si="308"/>
        <v>0</v>
      </c>
      <c r="E1995" t="b">
        <f t="shared" si="309"/>
        <v>0</v>
      </c>
      <c r="F1995" t="b">
        <f t="shared" si="310"/>
        <v>0</v>
      </c>
    </row>
    <row r="1996" spans="1:6">
      <c r="A1996" s="112"/>
      <c r="B1996" t="b">
        <f t="shared" si="306"/>
        <v>0</v>
      </c>
      <c r="C1996" t="b">
        <f t="shared" si="307"/>
        <v>0</v>
      </c>
      <c r="D1996" t="b">
        <f t="shared" si="308"/>
        <v>0</v>
      </c>
      <c r="E1996" t="b">
        <f t="shared" si="309"/>
        <v>0</v>
      </c>
      <c r="F1996" t="b">
        <f t="shared" si="310"/>
        <v>0</v>
      </c>
    </row>
    <row r="1997" spans="1:6">
      <c r="A1997" s="27"/>
      <c r="B1997" t="b">
        <f t="shared" si="306"/>
        <v>0</v>
      </c>
      <c r="C1997" t="b">
        <f t="shared" si="307"/>
        <v>0</v>
      </c>
      <c r="D1997" t="b">
        <f t="shared" si="308"/>
        <v>0</v>
      </c>
      <c r="E1997" t="b">
        <f t="shared" si="309"/>
        <v>0</v>
      </c>
      <c r="F1997" t="b">
        <f t="shared" si="310"/>
        <v>0</v>
      </c>
    </row>
    <row r="1998" spans="1:6">
      <c r="A1998" s="112"/>
      <c r="B1998" t="b">
        <f t="shared" si="306"/>
        <v>0</v>
      </c>
      <c r="C1998" t="b">
        <f t="shared" si="307"/>
        <v>0</v>
      </c>
      <c r="D1998" t="b">
        <f t="shared" si="308"/>
        <v>0</v>
      </c>
      <c r="E1998" t="b">
        <f t="shared" si="309"/>
        <v>0</v>
      </c>
      <c r="F1998" t="b">
        <f t="shared" si="310"/>
        <v>0</v>
      </c>
    </row>
    <row r="1999" spans="1:6">
      <c r="A1999" s="27"/>
      <c r="B1999" t="b">
        <f t="shared" si="306"/>
        <v>0</v>
      </c>
      <c r="C1999" t="b">
        <f t="shared" si="307"/>
        <v>0</v>
      </c>
      <c r="D1999" t="b">
        <f t="shared" si="308"/>
        <v>0</v>
      </c>
      <c r="E1999" t="b">
        <f t="shared" si="309"/>
        <v>0</v>
      </c>
      <c r="F1999" t="b">
        <f t="shared" si="310"/>
        <v>0</v>
      </c>
    </row>
    <row r="2000" spans="1:6">
      <c r="A2000" s="112"/>
      <c r="B2000" t="b">
        <f t="shared" si="306"/>
        <v>0</v>
      </c>
      <c r="C2000" t="b">
        <f t="shared" si="307"/>
        <v>0</v>
      </c>
      <c r="D2000" t="b">
        <f t="shared" si="308"/>
        <v>0</v>
      </c>
      <c r="E2000" t="b">
        <f t="shared" si="309"/>
        <v>0</v>
      </c>
      <c r="F2000" t="b">
        <f t="shared" si="310"/>
        <v>0</v>
      </c>
    </row>
    <row r="2001" spans="1:6">
      <c r="A2001" s="27"/>
      <c r="B2001" t="b">
        <f t="shared" si="306"/>
        <v>0</v>
      </c>
      <c r="C2001" t="b">
        <f t="shared" si="307"/>
        <v>0</v>
      </c>
      <c r="D2001" t="b">
        <f t="shared" si="308"/>
        <v>0</v>
      </c>
      <c r="E2001" t="b">
        <f t="shared" si="309"/>
        <v>0</v>
      </c>
      <c r="F2001" t="b">
        <f t="shared" si="310"/>
        <v>0</v>
      </c>
    </row>
    <row r="2002" spans="1:6">
      <c r="A2002" s="112"/>
      <c r="B2002" t="b">
        <f t="shared" si="306"/>
        <v>0</v>
      </c>
      <c r="C2002" t="b">
        <f t="shared" si="307"/>
        <v>0</v>
      </c>
      <c r="D2002" t="b">
        <f t="shared" si="308"/>
        <v>0</v>
      </c>
      <c r="E2002" t="b">
        <f t="shared" si="309"/>
        <v>0</v>
      </c>
      <c r="F2002" t="b">
        <f t="shared" si="310"/>
        <v>0</v>
      </c>
    </row>
    <row r="2003" spans="1:6">
      <c r="A2003" s="27"/>
      <c r="B2003" t="b">
        <f t="shared" si="306"/>
        <v>0</v>
      </c>
      <c r="C2003" t="b">
        <f t="shared" si="307"/>
        <v>0</v>
      </c>
      <c r="D2003" t="b">
        <f t="shared" si="308"/>
        <v>0</v>
      </c>
      <c r="E2003" t="b">
        <f t="shared" si="309"/>
        <v>0</v>
      </c>
      <c r="F2003" t="b">
        <f t="shared" si="310"/>
        <v>0</v>
      </c>
    </row>
    <row r="2004" spans="1:6">
      <c r="A2004" s="112"/>
      <c r="B2004" t="b">
        <f t="shared" si="306"/>
        <v>0</v>
      </c>
      <c r="C2004" t="b">
        <f t="shared" si="307"/>
        <v>0</v>
      </c>
      <c r="D2004" t="b">
        <f t="shared" si="308"/>
        <v>0</v>
      </c>
      <c r="E2004" t="b">
        <f t="shared" si="309"/>
        <v>0</v>
      </c>
      <c r="F2004" t="b">
        <f t="shared" si="310"/>
        <v>0</v>
      </c>
    </row>
    <row r="2005" spans="1:6">
      <c r="A2005" s="27"/>
      <c r="B2005" t="b">
        <f t="shared" si="306"/>
        <v>0</v>
      </c>
      <c r="C2005" t="b">
        <f t="shared" si="307"/>
        <v>0</v>
      </c>
      <c r="D2005" t="b">
        <f t="shared" si="308"/>
        <v>0</v>
      </c>
      <c r="E2005" t="b">
        <f t="shared" si="309"/>
        <v>0</v>
      </c>
      <c r="F2005" t="b">
        <f t="shared" si="310"/>
        <v>0</v>
      </c>
    </row>
    <row r="2006" spans="1:6">
      <c r="A2006" s="112"/>
      <c r="B2006" t="b">
        <f t="shared" si="306"/>
        <v>0</v>
      </c>
      <c r="C2006" t="b">
        <f t="shared" si="307"/>
        <v>0</v>
      </c>
      <c r="D2006" t="b">
        <f t="shared" si="308"/>
        <v>0</v>
      </c>
      <c r="E2006" t="b">
        <f t="shared" si="309"/>
        <v>0</v>
      </c>
      <c r="F2006" t="b">
        <f t="shared" si="310"/>
        <v>0</v>
      </c>
    </row>
    <row r="2007" spans="1:6">
      <c r="A2007" s="27"/>
      <c r="B2007" t="b">
        <f t="shared" si="306"/>
        <v>0</v>
      </c>
      <c r="C2007" t="b">
        <f t="shared" si="307"/>
        <v>0</v>
      </c>
      <c r="D2007" t="b">
        <f t="shared" si="308"/>
        <v>0</v>
      </c>
      <c r="E2007" t="b">
        <f t="shared" si="309"/>
        <v>0</v>
      </c>
      <c r="F2007" t="b">
        <f t="shared" si="310"/>
        <v>0</v>
      </c>
    </row>
    <row r="2008" spans="1:6">
      <c r="A2008" s="112"/>
      <c r="B2008" t="b">
        <f t="shared" si="306"/>
        <v>0</v>
      </c>
      <c r="C2008" t="b">
        <f t="shared" si="307"/>
        <v>0</v>
      </c>
      <c r="D2008" t="b">
        <f t="shared" si="308"/>
        <v>0</v>
      </c>
      <c r="E2008" t="b">
        <f t="shared" si="309"/>
        <v>0</v>
      </c>
      <c r="F2008" t="b">
        <f t="shared" si="310"/>
        <v>0</v>
      </c>
    </row>
    <row r="2009" spans="1:6">
      <c r="A2009" s="27"/>
      <c r="B2009" t="b">
        <f t="shared" si="306"/>
        <v>0</v>
      </c>
      <c r="C2009" t="b">
        <f t="shared" si="307"/>
        <v>0</v>
      </c>
      <c r="D2009" t="b">
        <f t="shared" si="308"/>
        <v>0</v>
      </c>
      <c r="E2009" t="b">
        <f t="shared" si="309"/>
        <v>0</v>
      </c>
      <c r="F2009" t="b">
        <f t="shared" si="310"/>
        <v>0</v>
      </c>
    </row>
    <row r="2010" spans="1:6">
      <c r="A2010" s="112"/>
      <c r="B2010" t="b">
        <f t="shared" si="306"/>
        <v>0</v>
      </c>
      <c r="C2010" t="b">
        <f t="shared" si="307"/>
        <v>0</v>
      </c>
      <c r="D2010" t="b">
        <f t="shared" si="308"/>
        <v>0</v>
      </c>
      <c r="E2010" t="b">
        <f t="shared" si="309"/>
        <v>0</v>
      </c>
      <c r="F2010" t="b">
        <f t="shared" si="310"/>
        <v>0</v>
      </c>
    </row>
    <row r="2011" spans="1:6">
      <c r="A2011" s="27"/>
      <c r="B2011" t="b">
        <f t="shared" si="306"/>
        <v>0</v>
      </c>
      <c r="C2011" t="b">
        <f t="shared" si="307"/>
        <v>0</v>
      </c>
      <c r="D2011" t="b">
        <f t="shared" si="308"/>
        <v>0</v>
      </c>
      <c r="E2011" t="b">
        <f t="shared" si="309"/>
        <v>0</v>
      </c>
      <c r="F2011" t="b">
        <f t="shared" si="310"/>
        <v>0</v>
      </c>
    </row>
    <row r="2012" spans="1:6">
      <c r="A2012" s="112"/>
      <c r="B2012" t="b">
        <f t="shared" si="306"/>
        <v>0</v>
      </c>
      <c r="C2012" t="b">
        <f t="shared" si="307"/>
        <v>0</v>
      </c>
      <c r="D2012" t="b">
        <f t="shared" si="308"/>
        <v>0</v>
      </c>
      <c r="E2012" t="b">
        <f t="shared" si="309"/>
        <v>0</v>
      </c>
      <c r="F2012" t="b">
        <f t="shared" si="310"/>
        <v>0</v>
      </c>
    </row>
    <row r="2013" spans="1:6">
      <c r="A2013" s="27"/>
      <c r="B2013" t="b">
        <f t="shared" si="306"/>
        <v>0</v>
      </c>
      <c r="C2013" t="b">
        <f t="shared" si="307"/>
        <v>0</v>
      </c>
      <c r="D2013" t="b">
        <f t="shared" si="308"/>
        <v>0</v>
      </c>
      <c r="E2013" t="b">
        <f t="shared" si="309"/>
        <v>0</v>
      </c>
      <c r="F2013" t="b">
        <f t="shared" si="310"/>
        <v>0</v>
      </c>
    </row>
    <row r="2014" spans="1:6">
      <c r="A2014" s="112"/>
      <c r="B2014" t="b">
        <f t="shared" si="306"/>
        <v>0</v>
      </c>
      <c r="C2014" t="b">
        <f t="shared" si="307"/>
        <v>0</v>
      </c>
      <c r="D2014" t="b">
        <f t="shared" si="308"/>
        <v>0</v>
      </c>
      <c r="E2014" t="b">
        <f t="shared" si="309"/>
        <v>0</v>
      </c>
      <c r="F2014" t="b">
        <f t="shared" si="310"/>
        <v>0</v>
      </c>
    </row>
    <row r="2015" spans="1:6">
      <c r="A2015" s="27"/>
      <c r="B2015" t="b">
        <f t="shared" si="306"/>
        <v>0</v>
      </c>
      <c r="C2015" t="b">
        <f t="shared" si="307"/>
        <v>0</v>
      </c>
      <c r="D2015" t="b">
        <f t="shared" si="308"/>
        <v>0</v>
      </c>
      <c r="E2015" t="b">
        <f t="shared" si="309"/>
        <v>0</v>
      </c>
      <c r="F2015" t="b">
        <f t="shared" si="310"/>
        <v>0</v>
      </c>
    </row>
    <row r="2016" spans="1:6">
      <c r="A2016" s="112"/>
      <c r="B2016" t="b">
        <f t="shared" si="306"/>
        <v>0</v>
      </c>
      <c r="C2016" t="b">
        <f t="shared" si="307"/>
        <v>0</v>
      </c>
      <c r="D2016" t="b">
        <f t="shared" si="308"/>
        <v>0</v>
      </c>
      <c r="E2016" t="b">
        <f t="shared" si="309"/>
        <v>0</v>
      </c>
      <c r="F2016" t="b">
        <f t="shared" si="310"/>
        <v>0</v>
      </c>
    </row>
    <row r="2017" spans="1:6">
      <c r="A2017" s="27"/>
      <c r="B2017" t="b">
        <f t="shared" si="306"/>
        <v>0</v>
      </c>
      <c r="C2017" t="b">
        <f t="shared" si="307"/>
        <v>0</v>
      </c>
      <c r="D2017" t="b">
        <f t="shared" si="308"/>
        <v>0</v>
      </c>
      <c r="E2017" t="b">
        <f t="shared" si="309"/>
        <v>0</v>
      </c>
      <c r="F2017" t="b">
        <f t="shared" si="310"/>
        <v>0</v>
      </c>
    </row>
    <row r="2018" spans="1:6">
      <c r="A2018" s="112"/>
      <c r="B2018" t="b">
        <f t="shared" si="306"/>
        <v>0</v>
      </c>
      <c r="C2018" t="b">
        <f t="shared" si="307"/>
        <v>0</v>
      </c>
      <c r="D2018" t="b">
        <f t="shared" si="308"/>
        <v>0</v>
      </c>
      <c r="E2018" t="b">
        <f t="shared" si="309"/>
        <v>0</v>
      </c>
      <c r="F2018" t="b">
        <f t="shared" si="310"/>
        <v>0</v>
      </c>
    </row>
    <row r="2019" spans="1:6">
      <c r="A2019" s="27"/>
      <c r="B2019" t="b">
        <f t="shared" si="306"/>
        <v>0</v>
      </c>
      <c r="C2019" t="b">
        <f t="shared" si="307"/>
        <v>0</v>
      </c>
      <c r="D2019" t="b">
        <f t="shared" si="308"/>
        <v>0</v>
      </c>
      <c r="E2019" t="b">
        <f t="shared" si="309"/>
        <v>0</v>
      </c>
      <c r="F2019" t="b">
        <f t="shared" si="310"/>
        <v>0</v>
      </c>
    </row>
    <row r="2020" spans="1:6">
      <c r="A2020" s="112"/>
      <c r="B2020" t="b">
        <f t="shared" si="306"/>
        <v>0</v>
      </c>
      <c r="C2020" t="b">
        <f t="shared" si="307"/>
        <v>0</v>
      </c>
      <c r="D2020" t="b">
        <f t="shared" si="308"/>
        <v>0</v>
      </c>
      <c r="E2020" t="b">
        <f t="shared" si="309"/>
        <v>0</v>
      </c>
      <c r="F2020" t="b">
        <f t="shared" si="310"/>
        <v>0</v>
      </c>
    </row>
    <row r="2021" spans="1:6">
      <c r="A2021" s="27"/>
      <c r="B2021" t="b">
        <f t="shared" si="306"/>
        <v>0</v>
      </c>
      <c r="C2021" t="b">
        <f t="shared" si="307"/>
        <v>0</v>
      </c>
      <c r="D2021" t="b">
        <f t="shared" si="308"/>
        <v>0</v>
      </c>
      <c r="E2021" t="b">
        <f t="shared" si="309"/>
        <v>0</v>
      </c>
      <c r="F2021" t="b">
        <f t="shared" si="310"/>
        <v>0</v>
      </c>
    </row>
    <row r="2022" spans="1:6">
      <c r="A2022" s="112"/>
      <c r="B2022" t="b">
        <f t="shared" si="306"/>
        <v>0</v>
      </c>
      <c r="C2022" t="b">
        <f t="shared" si="307"/>
        <v>0</v>
      </c>
      <c r="D2022" t="b">
        <f t="shared" si="308"/>
        <v>0</v>
      </c>
      <c r="E2022" t="b">
        <f t="shared" si="309"/>
        <v>0</v>
      </c>
      <c r="F2022" t="b">
        <f t="shared" si="310"/>
        <v>0</v>
      </c>
    </row>
    <row r="2023" spans="1:6">
      <c r="A2023" s="27"/>
      <c r="B2023" t="b">
        <f t="shared" si="306"/>
        <v>0</v>
      </c>
      <c r="C2023" t="b">
        <f t="shared" si="307"/>
        <v>0</v>
      </c>
      <c r="D2023" t="b">
        <f t="shared" si="308"/>
        <v>0</v>
      </c>
      <c r="E2023" t="b">
        <f t="shared" si="309"/>
        <v>0</v>
      </c>
      <c r="F2023" t="b">
        <f t="shared" si="310"/>
        <v>0</v>
      </c>
    </row>
    <row r="2024" spans="1:6">
      <c r="A2024" s="112"/>
      <c r="B2024" t="b">
        <f t="shared" si="306"/>
        <v>0</v>
      </c>
      <c r="C2024" t="b">
        <f t="shared" si="307"/>
        <v>0</v>
      </c>
      <c r="D2024" t="b">
        <f t="shared" si="308"/>
        <v>0</v>
      </c>
      <c r="E2024" t="b">
        <f t="shared" si="309"/>
        <v>0</v>
      </c>
      <c r="F2024" t="b">
        <f t="shared" si="310"/>
        <v>0</v>
      </c>
    </row>
    <row r="2025" spans="1:6">
      <c r="A2025" s="27"/>
      <c r="B2025" t="b">
        <f t="shared" si="306"/>
        <v>0</v>
      </c>
      <c r="C2025" t="b">
        <f t="shared" si="307"/>
        <v>0</v>
      </c>
      <c r="D2025" t="b">
        <f t="shared" si="308"/>
        <v>0</v>
      </c>
      <c r="E2025" t="b">
        <f t="shared" si="309"/>
        <v>0</v>
      </c>
      <c r="F2025" t="b">
        <f t="shared" si="310"/>
        <v>0</v>
      </c>
    </row>
    <row r="2026" spans="1:6">
      <c r="A2026" s="112"/>
      <c r="B2026" t="b">
        <f t="shared" si="306"/>
        <v>0</v>
      </c>
      <c r="C2026" t="b">
        <f t="shared" si="307"/>
        <v>0</v>
      </c>
      <c r="D2026" t="b">
        <f t="shared" si="308"/>
        <v>0</v>
      </c>
      <c r="E2026" t="b">
        <f t="shared" si="309"/>
        <v>0</v>
      </c>
      <c r="F2026" t="b">
        <f t="shared" si="310"/>
        <v>0</v>
      </c>
    </row>
    <row r="2027" spans="1:6">
      <c r="A2027" s="27"/>
      <c r="B2027" t="b">
        <f t="shared" si="306"/>
        <v>0</v>
      </c>
      <c r="C2027" t="b">
        <f t="shared" si="307"/>
        <v>0</v>
      </c>
      <c r="D2027" t="b">
        <f t="shared" si="308"/>
        <v>0</v>
      </c>
      <c r="E2027" t="b">
        <f t="shared" si="309"/>
        <v>0</v>
      </c>
      <c r="F2027" t="b">
        <f t="shared" si="310"/>
        <v>0</v>
      </c>
    </row>
    <row r="2028" spans="1:6">
      <c r="A2028" s="112"/>
      <c r="B2028" t="b">
        <f t="shared" si="306"/>
        <v>0</v>
      </c>
      <c r="C2028" t="b">
        <f t="shared" si="307"/>
        <v>0</v>
      </c>
      <c r="D2028" t="b">
        <f t="shared" si="308"/>
        <v>0</v>
      </c>
      <c r="E2028" t="b">
        <f t="shared" si="309"/>
        <v>0</v>
      </c>
      <c r="F2028" t="b">
        <f t="shared" si="310"/>
        <v>0</v>
      </c>
    </row>
    <row r="2029" spans="1:6">
      <c r="A2029" s="27"/>
      <c r="B2029" t="b">
        <f t="shared" si="306"/>
        <v>0</v>
      </c>
      <c r="C2029" t="b">
        <f t="shared" si="307"/>
        <v>0</v>
      </c>
      <c r="D2029" t="b">
        <f t="shared" si="308"/>
        <v>0</v>
      </c>
      <c r="E2029" t="b">
        <f t="shared" si="309"/>
        <v>0</v>
      </c>
      <c r="F2029" t="b">
        <f t="shared" si="310"/>
        <v>0</v>
      </c>
    </row>
    <row r="2030" spans="1:6">
      <c r="A2030" s="112"/>
      <c r="B2030" t="b">
        <f t="shared" si="306"/>
        <v>0</v>
      </c>
      <c r="C2030" t="b">
        <f t="shared" si="307"/>
        <v>0</v>
      </c>
      <c r="D2030" t="b">
        <f t="shared" si="308"/>
        <v>0</v>
      </c>
      <c r="E2030" t="b">
        <f t="shared" si="309"/>
        <v>0</v>
      </c>
      <c r="F2030" t="b">
        <f t="shared" si="310"/>
        <v>0</v>
      </c>
    </row>
    <row r="2031" spans="1:6">
      <c r="A2031" s="27"/>
      <c r="B2031" t="b">
        <f t="shared" si="306"/>
        <v>0</v>
      </c>
      <c r="C2031" t="b">
        <f t="shared" si="307"/>
        <v>0</v>
      </c>
      <c r="D2031" t="b">
        <f t="shared" si="308"/>
        <v>0</v>
      </c>
      <c r="E2031" t="b">
        <f t="shared" si="309"/>
        <v>0</v>
      </c>
      <c r="F2031" t="b">
        <f t="shared" si="310"/>
        <v>0</v>
      </c>
    </row>
    <row r="2032" spans="1:6">
      <c r="A2032" s="112"/>
      <c r="B2032" t="b">
        <f t="shared" si="306"/>
        <v>0</v>
      </c>
      <c r="C2032" t="b">
        <f t="shared" si="307"/>
        <v>0</v>
      </c>
      <c r="D2032" t="b">
        <f t="shared" si="308"/>
        <v>0</v>
      </c>
      <c r="E2032" t="b">
        <f t="shared" si="309"/>
        <v>0</v>
      </c>
      <c r="F2032" t="b">
        <f t="shared" si="310"/>
        <v>0</v>
      </c>
    </row>
    <row r="2033" spans="1:6">
      <c r="A2033" s="27"/>
      <c r="B2033" t="b">
        <f t="shared" si="306"/>
        <v>0</v>
      </c>
      <c r="C2033" t="b">
        <f t="shared" si="307"/>
        <v>0</v>
      </c>
      <c r="D2033" t="b">
        <f t="shared" si="308"/>
        <v>0</v>
      </c>
      <c r="E2033" t="b">
        <f t="shared" si="309"/>
        <v>0</v>
      </c>
      <c r="F2033" t="b">
        <f t="shared" si="310"/>
        <v>0</v>
      </c>
    </row>
    <row r="2034" spans="1:6">
      <c r="A2034" s="112"/>
      <c r="B2034" t="b">
        <f t="shared" si="306"/>
        <v>0</v>
      </c>
      <c r="C2034" t="b">
        <f t="shared" si="307"/>
        <v>0</v>
      </c>
      <c r="D2034" t="b">
        <f t="shared" si="308"/>
        <v>0</v>
      </c>
      <c r="E2034" t="b">
        <f t="shared" si="309"/>
        <v>0</v>
      </c>
      <c r="F2034" t="b">
        <f t="shared" si="310"/>
        <v>0</v>
      </c>
    </row>
    <row r="2035" spans="1:6">
      <c r="A2035" s="27"/>
      <c r="B2035" t="b">
        <f t="shared" si="306"/>
        <v>0</v>
      </c>
      <c r="C2035" t="b">
        <f t="shared" si="307"/>
        <v>0</v>
      </c>
      <c r="D2035" t="b">
        <f t="shared" si="308"/>
        <v>0</v>
      </c>
      <c r="E2035" t="b">
        <f t="shared" si="309"/>
        <v>0</v>
      </c>
      <c r="F2035" t="b">
        <f t="shared" si="310"/>
        <v>0</v>
      </c>
    </row>
    <row r="2036" spans="1:6">
      <c r="A2036" s="112"/>
      <c r="B2036" t="b">
        <f t="shared" si="306"/>
        <v>0</v>
      </c>
      <c r="C2036" t="b">
        <f t="shared" si="307"/>
        <v>0</v>
      </c>
      <c r="D2036" t="b">
        <f t="shared" si="308"/>
        <v>0</v>
      </c>
      <c r="E2036" t="b">
        <f t="shared" si="309"/>
        <v>0</v>
      </c>
      <c r="F2036" t="b">
        <f t="shared" si="310"/>
        <v>0</v>
      </c>
    </row>
    <row r="2037" spans="1:6">
      <c r="A2037" s="27"/>
      <c r="B2037" t="b">
        <f t="shared" si="306"/>
        <v>0</v>
      </c>
      <c r="C2037" t="b">
        <f t="shared" si="307"/>
        <v>0</v>
      </c>
      <c r="D2037" t="b">
        <f t="shared" si="308"/>
        <v>0</v>
      </c>
      <c r="E2037" t="b">
        <f t="shared" si="309"/>
        <v>0</v>
      </c>
      <c r="F2037" t="b">
        <f t="shared" si="310"/>
        <v>0</v>
      </c>
    </row>
    <row r="2038" spans="1:6">
      <c r="A2038" s="112"/>
      <c r="B2038" t="b">
        <f t="shared" si="306"/>
        <v>0</v>
      </c>
      <c r="C2038" t="b">
        <f t="shared" si="307"/>
        <v>0</v>
      </c>
      <c r="D2038" t="b">
        <f t="shared" si="308"/>
        <v>0</v>
      </c>
      <c r="E2038" t="b">
        <f t="shared" si="309"/>
        <v>0</v>
      </c>
      <c r="F2038" t="b">
        <f t="shared" si="310"/>
        <v>0</v>
      </c>
    </row>
    <row r="2039" spans="1:6">
      <c r="A2039" s="27"/>
      <c r="B2039" t="b">
        <f t="shared" si="306"/>
        <v>0</v>
      </c>
      <c r="C2039" t="b">
        <f t="shared" si="307"/>
        <v>0</v>
      </c>
      <c r="D2039" t="b">
        <f t="shared" si="308"/>
        <v>0</v>
      </c>
      <c r="E2039" t="b">
        <f t="shared" si="309"/>
        <v>0</v>
      </c>
      <c r="F2039" t="b">
        <f t="shared" si="310"/>
        <v>0</v>
      </c>
    </row>
    <row r="2040" spans="1:6">
      <c r="A2040" s="112"/>
      <c r="B2040" t="b">
        <f t="shared" si="306"/>
        <v>0</v>
      </c>
      <c r="C2040" t="b">
        <f t="shared" si="307"/>
        <v>0</v>
      </c>
      <c r="D2040" t="b">
        <f t="shared" si="308"/>
        <v>0</v>
      </c>
      <c r="E2040" t="b">
        <f t="shared" si="309"/>
        <v>0</v>
      </c>
      <c r="F2040" t="b">
        <f t="shared" si="310"/>
        <v>0</v>
      </c>
    </row>
    <row r="2041" spans="1:6">
      <c r="A2041" s="27"/>
      <c r="B2041" t="b">
        <f t="shared" si="306"/>
        <v>0</v>
      </c>
      <c r="C2041" t="b">
        <f t="shared" si="307"/>
        <v>0</v>
      </c>
      <c r="D2041" t="b">
        <f t="shared" si="308"/>
        <v>0</v>
      </c>
      <c r="E2041" t="b">
        <f t="shared" si="309"/>
        <v>0</v>
      </c>
      <c r="F2041" t="b">
        <f t="shared" si="310"/>
        <v>0</v>
      </c>
    </row>
    <row r="2042" spans="1:6">
      <c r="A2042" s="112"/>
      <c r="B2042" t="b">
        <f t="shared" si="306"/>
        <v>0</v>
      </c>
      <c r="C2042" t="b">
        <f t="shared" si="307"/>
        <v>0</v>
      </c>
      <c r="D2042" t="b">
        <f t="shared" si="308"/>
        <v>0</v>
      </c>
      <c r="E2042" t="b">
        <f t="shared" si="309"/>
        <v>0</v>
      </c>
      <c r="F2042" t="b">
        <f t="shared" si="310"/>
        <v>0</v>
      </c>
    </row>
    <row r="2043" spans="1:6">
      <c r="A2043" s="27"/>
      <c r="B2043" t="b">
        <f t="shared" si="306"/>
        <v>0</v>
      </c>
      <c r="C2043" t="b">
        <f t="shared" si="307"/>
        <v>0</v>
      </c>
      <c r="D2043" t="b">
        <f t="shared" si="308"/>
        <v>0</v>
      </c>
      <c r="E2043" t="b">
        <f t="shared" si="309"/>
        <v>0</v>
      </c>
      <c r="F2043" t="b">
        <f t="shared" si="310"/>
        <v>0</v>
      </c>
    </row>
    <row r="2044" spans="1:6">
      <c r="A2044" s="112"/>
      <c r="B2044" t="b">
        <f t="shared" si="306"/>
        <v>0</v>
      </c>
      <c r="C2044" t="b">
        <f t="shared" si="307"/>
        <v>0</v>
      </c>
      <c r="D2044" t="b">
        <f t="shared" si="308"/>
        <v>0</v>
      </c>
      <c r="E2044" t="b">
        <f t="shared" si="309"/>
        <v>0</v>
      </c>
      <c r="F2044" t="b">
        <f t="shared" si="310"/>
        <v>0</v>
      </c>
    </row>
    <row r="2045" spans="1:6">
      <c r="A2045" s="27"/>
      <c r="B2045" t="b">
        <f t="shared" si="306"/>
        <v>0</v>
      </c>
      <c r="C2045" t="b">
        <f t="shared" si="307"/>
        <v>0</v>
      </c>
      <c r="D2045" t="b">
        <f t="shared" si="308"/>
        <v>0</v>
      </c>
      <c r="E2045" t="b">
        <f t="shared" si="309"/>
        <v>0</v>
      </c>
      <c r="F2045" t="b">
        <f t="shared" si="310"/>
        <v>0</v>
      </c>
    </row>
    <row r="2046" spans="1:6">
      <c r="A2046" s="112"/>
      <c r="B2046" t="b">
        <f t="shared" si="306"/>
        <v>0</v>
      </c>
      <c r="C2046" t="b">
        <f t="shared" si="307"/>
        <v>0</v>
      </c>
      <c r="D2046" t="b">
        <f t="shared" si="308"/>
        <v>0</v>
      </c>
      <c r="E2046" t="b">
        <f t="shared" si="309"/>
        <v>0</v>
      </c>
      <c r="F2046" t="b">
        <f t="shared" si="310"/>
        <v>0</v>
      </c>
    </row>
    <row r="2047" spans="1:6">
      <c r="A2047" s="27"/>
      <c r="B2047" t="b">
        <f t="shared" si="306"/>
        <v>0</v>
      </c>
      <c r="C2047" t="b">
        <f t="shared" si="307"/>
        <v>0</v>
      </c>
      <c r="D2047" t="b">
        <f t="shared" si="308"/>
        <v>0</v>
      </c>
      <c r="E2047" t="b">
        <f t="shared" si="309"/>
        <v>0</v>
      </c>
      <c r="F2047" t="b">
        <f t="shared" si="310"/>
        <v>0</v>
      </c>
    </row>
    <row r="2048" spans="1:6">
      <c r="A2048" s="112"/>
      <c r="B2048" t="b">
        <f t="shared" si="306"/>
        <v>0</v>
      </c>
      <c r="C2048" t="b">
        <f t="shared" si="307"/>
        <v>0</v>
      </c>
      <c r="D2048" t="b">
        <f t="shared" si="308"/>
        <v>0</v>
      </c>
      <c r="E2048" t="b">
        <f t="shared" si="309"/>
        <v>0</v>
      </c>
      <c r="F2048" t="b">
        <f t="shared" si="310"/>
        <v>0</v>
      </c>
    </row>
    <row r="2049" spans="1:6">
      <c r="A2049" s="27"/>
      <c r="B2049" t="b">
        <f t="shared" si="306"/>
        <v>0</v>
      </c>
      <c r="C2049" t="b">
        <f t="shared" si="307"/>
        <v>0</v>
      </c>
      <c r="D2049" t="b">
        <f t="shared" si="308"/>
        <v>0</v>
      </c>
      <c r="E2049" t="b">
        <f t="shared" si="309"/>
        <v>0</v>
      </c>
      <c r="F2049" t="b">
        <f t="shared" si="310"/>
        <v>0</v>
      </c>
    </row>
    <row r="2050" spans="1:6">
      <c r="A2050" s="112"/>
      <c r="B2050" t="b">
        <f t="shared" si="306"/>
        <v>0</v>
      </c>
      <c r="C2050" t="b">
        <f t="shared" si="307"/>
        <v>0</v>
      </c>
      <c r="D2050" t="b">
        <f t="shared" si="308"/>
        <v>0</v>
      </c>
      <c r="E2050" t="b">
        <f t="shared" si="309"/>
        <v>0</v>
      </c>
      <c r="F2050" t="b">
        <f t="shared" si="310"/>
        <v>0</v>
      </c>
    </row>
    <row r="2051" spans="1:6">
      <c r="A2051" s="27"/>
      <c r="B2051" t="b">
        <f t="shared" ref="B2051:B2114" si="311">+RIGHT(A2051,1)="0"</f>
        <v>0</v>
      </c>
      <c r="C2051" t="b">
        <f t="shared" ref="C2051:C2114" si="312">+RIGHT(A2051,1)="1"</f>
        <v>0</v>
      </c>
      <c r="D2051" t="b">
        <f t="shared" ref="D2051:D2114" si="313">+RIGHT(A2051,1)="2"</f>
        <v>0</v>
      </c>
      <c r="E2051" t="b">
        <f t="shared" ref="E2051:E2114" si="314">+RIGHT(A2051,1)="3"</f>
        <v>0</v>
      </c>
      <c r="F2051" t="b">
        <f t="shared" ref="F2051:F2114" si="315">+RIGHT(A2051,1)="4"</f>
        <v>0</v>
      </c>
    </row>
    <row r="2052" spans="1:6">
      <c r="A2052" s="112"/>
      <c r="B2052" t="b">
        <f t="shared" si="311"/>
        <v>0</v>
      </c>
      <c r="C2052" t="b">
        <f t="shared" si="312"/>
        <v>0</v>
      </c>
      <c r="D2052" t="b">
        <f t="shared" si="313"/>
        <v>0</v>
      </c>
      <c r="E2052" t="b">
        <f t="shared" si="314"/>
        <v>0</v>
      </c>
      <c r="F2052" t="b">
        <f t="shared" si="315"/>
        <v>0</v>
      </c>
    </row>
    <row r="2053" spans="1:6">
      <c r="A2053" s="27"/>
      <c r="B2053" t="b">
        <f t="shared" si="311"/>
        <v>0</v>
      </c>
      <c r="C2053" t="b">
        <f t="shared" si="312"/>
        <v>0</v>
      </c>
      <c r="D2053" t="b">
        <f t="shared" si="313"/>
        <v>0</v>
      </c>
      <c r="E2053" t="b">
        <f t="shared" si="314"/>
        <v>0</v>
      </c>
      <c r="F2053" t="b">
        <f t="shared" si="315"/>
        <v>0</v>
      </c>
    </row>
    <row r="2054" spans="1:6">
      <c r="A2054" s="112"/>
      <c r="B2054" t="b">
        <f t="shared" si="311"/>
        <v>0</v>
      </c>
      <c r="C2054" t="b">
        <f t="shared" si="312"/>
        <v>0</v>
      </c>
      <c r="D2054" t="b">
        <f t="shared" si="313"/>
        <v>0</v>
      </c>
      <c r="E2054" t="b">
        <f t="shared" si="314"/>
        <v>0</v>
      </c>
      <c r="F2054" t="b">
        <f t="shared" si="315"/>
        <v>0</v>
      </c>
    </row>
    <row r="2055" spans="1:6">
      <c r="A2055" s="27"/>
      <c r="B2055" t="b">
        <f t="shared" si="311"/>
        <v>0</v>
      </c>
      <c r="C2055" t="b">
        <f t="shared" si="312"/>
        <v>0</v>
      </c>
      <c r="D2055" t="b">
        <f t="shared" si="313"/>
        <v>0</v>
      </c>
      <c r="E2055" t="b">
        <f t="shared" si="314"/>
        <v>0</v>
      </c>
      <c r="F2055" t="b">
        <f t="shared" si="315"/>
        <v>0</v>
      </c>
    </row>
    <row r="2056" spans="1:6">
      <c r="A2056" s="112"/>
      <c r="B2056" t="b">
        <f t="shared" si="311"/>
        <v>0</v>
      </c>
      <c r="C2056" t="b">
        <f t="shared" si="312"/>
        <v>0</v>
      </c>
      <c r="D2056" t="b">
        <f t="shared" si="313"/>
        <v>0</v>
      </c>
      <c r="E2056" t="b">
        <f t="shared" si="314"/>
        <v>0</v>
      </c>
      <c r="F2056" t="b">
        <f t="shared" si="315"/>
        <v>0</v>
      </c>
    </row>
    <row r="2057" spans="1:6">
      <c r="A2057" s="27"/>
      <c r="B2057" t="b">
        <f t="shared" si="311"/>
        <v>0</v>
      </c>
      <c r="C2057" t="b">
        <f t="shared" si="312"/>
        <v>0</v>
      </c>
      <c r="D2057" t="b">
        <f t="shared" si="313"/>
        <v>0</v>
      </c>
      <c r="E2057" t="b">
        <f t="shared" si="314"/>
        <v>0</v>
      </c>
      <c r="F2057" t="b">
        <f t="shared" si="315"/>
        <v>0</v>
      </c>
    </row>
    <row r="2058" spans="1:6">
      <c r="A2058" s="112"/>
      <c r="B2058" t="b">
        <f t="shared" si="311"/>
        <v>0</v>
      </c>
      <c r="C2058" t="b">
        <f t="shared" si="312"/>
        <v>0</v>
      </c>
      <c r="D2058" t="b">
        <f t="shared" si="313"/>
        <v>0</v>
      </c>
      <c r="E2058" t="b">
        <f t="shared" si="314"/>
        <v>0</v>
      </c>
      <c r="F2058" t="b">
        <f t="shared" si="315"/>
        <v>0</v>
      </c>
    </row>
    <row r="2059" spans="1:6">
      <c r="A2059" s="27"/>
      <c r="B2059" t="b">
        <f t="shared" si="311"/>
        <v>0</v>
      </c>
      <c r="C2059" t="b">
        <f t="shared" si="312"/>
        <v>0</v>
      </c>
      <c r="D2059" t="b">
        <f t="shared" si="313"/>
        <v>0</v>
      </c>
      <c r="E2059" t="b">
        <f t="shared" si="314"/>
        <v>0</v>
      </c>
      <c r="F2059" t="b">
        <f t="shared" si="315"/>
        <v>0</v>
      </c>
    </row>
    <row r="2060" spans="1:6">
      <c r="A2060" s="112"/>
      <c r="B2060" t="b">
        <f t="shared" si="311"/>
        <v>0</v>
      </c>
      <c r="C2060" t="b">
        <f t="shared" si="312"/>
        <v>0</v>
      </c>
      <c r="D2060" t="b">
        <f t="shared" si="313"/>
        <v>0</v>
      </c>
      <c r="E2060" t="b">
        <f t="shared" si="314"/>
        <v>0</v>
      </c>
      <c r="F2060" t="b">
        <f t="shared" si="315"/>
        <v>0</v>
      </c>
    </row>
    <row r="2061" spans="1:6">
      <c r="A2061" s="27"/>
      <c r="B2061" t="b">
        <f t="shared" si="311"/>
        <v>0</v>
      </c>
      <c r="C2061" t="b">
        <f t="shared" si="312"/>
        <v>0</v>
      </c>
      <c r="D2061" t="b">
        <f t="shared" si="313"/>
        <v>0</v>
      </c>
      <c r="E2061" t="b">
        <f t="shared" si="314"/>
        <v>0</v>
      </c>
      <c r="F2061" t="b">
        <f t="shared" si="315"/>
        <v>0</v>
      </c>
    </row>
    <row r="2062" spans="1:6">
      <c r="A2062" s="112"/>
      <c r="B2062" t="b">
        <f t="shared" si="311"/>
        <v>0</v>
      </c>
      <c r="C2062" t="b">
        <f t="shared" si="312"/>
        <v>0</v>
      </c>
      <c r="D2062" t="b">
        <f t="shared" si="313"/>
        <v>0</v>
      </c>
      <c r="E2062" t="b">
        <f t="shared" si="314"/>
        <v>0</v>
      </c>
      <c r="F2062" t="b">
        <f t="shared" si="315"/>
        <v>0</v>
      </c>
    </row>
    <row r="2063" spans="1:6">
      <c r="A2063" s="27"/>
      <c r="B2063" t="b">
        <f t="shared" si="311"/>
        <v>0</v>
      </c>
      <c r="C2063" t="b">
        <f t="shared" si="312"/>
        <v>0</v>
      </c>
      <c r="D2063" t="b">
        <f t="shared" si="313"/>
        <v>0</v>
      </c>
      <c r="E2063" t="b">
        <f t="shared" si="314"/>
        <v>0</v>
      </c>
      <c r="F2063" t="b">
        <f t="shared" si="315"/>
        <v>0</v>
      </c>
    </row>
    <row r="2064" spans="1:6">
      <c r="A2064" s="112"/>
      <c r="B2064" t="b">
        <f t="shared" si="311"/>
        <v>0</v>
      </c>
      <c r="C2064" t="b">
        <f t="shared" si="312"/>
        <v>0</v>
      </c>
      <c r="D2064" t="b">
        <f t="shared" si="313"/>
        <v>0</v>
      </c>
      <c r="E2064" t="b">
        <f t="shared" si="314"/>
        <v>0</v>
      </c>
      <c r="F2064" t="b">
        <f t="shared" si="315"/>
        <v>0</v>
      </c>
    </row>
    <row r="2065" spans="1:6">
      <c r="A2065" s="27"/>
      <c r="B2065" t="b">
        <f t="shared" si="311"/>
        <v>0</v>
      </c>
      <c r="C2065" t="b">
        <f t="shared" si="312"/>
        <v>0</v>
      </c>
      <c r="D2065" t="b">
        <f t="shared" si="313"/>
        <v>0</v>
      </c>
      <c r="E2065" t="b">
        <f t="shared" si="314"/>
        <v>0</v>
      </c>
      <c r="F2065" t="b">
        <f t="shared" si="315"/>
        <v>0</v>
      </c>
    </row>
    <row r="2066" spans="1:6">
      <c r="A2066" s="112"/>
      <c r="B2066" t="b">
        <f t="shared" si="311"/>
        <v>0</v>
      </c>
      <c r="C2066" t="b">
        <f t="shared" si="312"/>
        <v>0</v>
      </c>
      <c r="D2066" t="b">
        <f t="shared" si="313"/>
        <v>0</v>
      </c>
      <c r="E2066" t="b">
        <f t="shared" si="314"/>
        <v>0</v>
      </c>
      <c r="F2066" t="b">
        <f t="shared" si="315"/>
        <v>0</v>
      </c>
    </row>
    <row r="2067" spans="1:6">
      <c r="A2067" s="27"/>
      <c r="B2067" t="b">
        <f t="shared" si="311"/>
        <v>0</v>
      </c>
      <c r="C2067" t="b">
        <f t="shared" si="312"/>
        <v>0</v>
      </c>
      <c r="D2067" t="b">
        <f t="shared" si="313"/>
        <v>0</v>
      </c>
      <c r="E2067" t="b">
        <f t="shared" si="314"/>
        <v>0</v>
      </c>
      <c r="F2067" t="b">
        <f t="shared" si="315"/>
        <v>0</v>
      </c>
    </row>
    <row r="2068" spans="1:6">
      <c r="A2068" s="112"/>
      <c r="B2068" t="b">
        <f t="shared" si="311"/>
        <v>0</v>
      </c>
      <c r="C2068" t="b">
        <f t="shared" si="312"/>
        <v>0</v>
      </c>
      <c r="D2068" t="b">
        <f t="shared" si="313"/>
        <v>0</v>
      </c>
      <c r="E2068" t="b">
        <f t="shared" si="314"/>
        <v>0</v>
      </c>
      <c r="F2068" t="b">
        <f t="shared" si="315"/>
        <v>0</v>
      </c>
    </row>
    <row r="2069" spans="1:6">
      <c r="A2069" s="27"/>
      <c r="B2069" t="b">
        <f t="shared" si="311"/>
        <v>0</v>
      </c>
      <c r="C2069" t="b">
        <f t="shared" si="312"/>
        <v>0</v>
      </c>
      <c r="D2069" t="b">
        <f t="shared" si="313"/>
        <v>0</v>
      </c>
      <c r="E2069" t="b">
        <f t="shared" si="314"/>
        <v>0</v>
      </c>
      <c r="F2069" t="b">
        <f t="shared" si="315"/>
        <v>0</v>
      </c>
    </row>
    <row r="2070" spans="1:6">
      <c r="A2070" s="112"/>
      <c r="B2070" t="b">
        <f t="shared" si="311"/>
        <v>0</v>
      </c>
      <c r="C2070" t="b">
        <f t="shared" si="312"/>
        <v>0</v>
      </c>
      <c r="D2070" t="b">
        <f t="shared" si="313"/>
        <v>0</v>
      </c>
      <c r="E2070" t="b">
        <f t="shared" si="314"/>
        <v>0</v>
      </c>
      <c r="F2070" t="b">
        <f t="shared" si="315"/>
        <v>0</v>
      </c>
    </row>
    <row r="2071" spans="1:6">
      <c r="A2071" s="27"/>
      <c r="B2071" t="b">
        <f t="shared" si="311"/>
        <v>0</v>
      </c>
      <c r="C2071" t="b">
        <f t="shared" si="312"/>
        <v>0</v>
      </c>
      <c r="D2071" t="b">
        <f t="shared" si="313"/>
        <v>0</v>
      </c>
      <c r="E2071" t="b">
        <f t="shared" si="314"/>
        <v>0</v>
      </c>
      <c r="F2071" t="b">
        <f t="shared" si="315"/>
        <v>0</v>
      </c>
    </row>
    <row r="2072" spans="1:6">
      <c r="A2072" s="112"/>
      <c r="B2072" t="b">
        <f t="shared" si="311"/>
        <v>0</v>
      </c>
      <c r="C2072" t="b">
        <f t="shared" si="312"/>
        <v>0</v>
      </c>
      <c r="D2072" t="b">
        <f t="shared" si="313"/>
        <v>0</v>
      </c>
      <c r="E2072" t="b">
        <f t="shared" si="314"/>
        <v>0</v>
      </c>
      <c r="F2072" t="b">
        <f t="shared" si="315"/>
        <v>0</v>
      </c>
    </row>
    <row r="2073" spans="1:6">
      <c r="A2073" s="27"/>
      <c r="B2073" t="b">
        <f t="shared" si="311"/>
        <v>0</v>
      </c>
      <c r="C2073" t="b">
        <f t="shared" si="312"/>
        <v>0</v>
      </c>
      <c r="D2073" t="b">
        <f t="shared" si="313"/>
        <v>0</v>
      </c>
      <c r="E2073" t="b">
        <f t="shared" si="314"/>
        <v>0</v>
      </c>
      <c r="F2073" t="b">
        <f t="shared" si="315"/>
        <v>0</v>
      </c>
    </row>
    <row r="2074" spans="1:6">
      <c r="A2074" s="112"/>
      <c r="B2074" t="b">
        <f t="shared" si="311"/>
        <v>0</v>
      </c>
      <c r="C2074" t="b">
        <f t="shared" si="312"/>
        <v>0</v>
      </c>
      <c r="D2074" t="b">
        <f t="shared" si="313"/>
        <v>0</v>
      </c>
      <c r="E2074" t="b">
        <f t="shared" si="314"/>
        <v>0</v>
      </c>
      <c r="F2074" t="b">
        <f t="shared" si="315"/>
        <v>0</v>
      </c>
    </row>
    <row r="2075" spans="1:6">
      <c r="A2075" s="27"/>
      <c r="B2075" t="b">
        <f t="shared" si="311"/>
        <v>0</v>
      </c>
      <c r="C2075" t="b">
        <f t="shared" si="312"/>
        <v>0</v>
      </c>
      <c r="D2075" t="b">
        <f t="shared" si="313"/>
        <v>0</v>
      </c>
      <c r="E2075" t="b">
        <f t="shared" si="314"/>
        <v>0</v>
      </c>
      <c r="F2075" t="b">
        <f t="shared" si="315"/>
        <v>0</v>
      </c>
    </row>
    <row r="2076" spans="1:6">
      <c r="A2076" s="112"/>
      <c r="B2076" t="b">
        <f t="shared" si="311"/>
        <v>0</v>
      </c>
      <c r="C2076" t="b">
        <f t="shared" si="312"/>
        <v>0</v>
      </c>
      <c r="D2076" t="b">
        <f t="shared" si="313"/>
        <v>0</v>
      </c>
      <c r="E2076" t="b">
        <f t="shared" si="314"/>
        <v>0</v>
      </c>
      <c r="F2076" t="b">
        <f t="shared" si="315"/>
        <v>0</v>
      </c>
    </row>
    <row r="2077" spans="1:6">
      <c r="A2077" s="27"/>
      <c r="B2077" t="b">
        <f t="shared" si="311"/>
        <v>0</v>
      </c>
      <c r="C2077" t="b">
        <f t="shared" si="312"/>
        <v>0</v>
      </c>
      <c r="D2077" t="b">
        <f t="shared" si="313"/>
        <v>0</v>
      </c>
      <c r="E2077" t="b">
        <f t="shared" si="314"/>
        <v>0</v>
      </c>
      <c r="F2077" t="b">
        <f t="shared" si="315"/>
        <v>0</v>
      </c>
    </row>
    <row r="2078" spans="1:6">
      <c r="A2078" s="112"/>
      <c r="B2078" t="b">
        <f t="shared" si="311"/>
        <v>0</v>
      </c>
      <c r="C2078" t="b">
        <f t="shared" si="312"/>
        <v>0</v>
      </c>
      <c r="D2078" t="b">
        <f t="shared" si="313"/>
        <v>0</v>
      </c>
      <c r="E2078" t="b">
        <f t="shared" si="314"/>
        <v>0</v>
      </c>
      <c r="F2078" t="b">
        <f t="shared" si="315"/>
        <v>0</v>
      </c>
    </row>
    <row r="2079" spans="1:6">
      <c r="A2079" s="27"/>
      <c r="B2079" t="b">
        <f t="shared" si="311"/>
        <v>0</v>
      </c>
      <c r="C2079" t="b">
        <f t="shared" si="312"/>
        <v>0</v>
      </c>
      <c r="D2079" t="b">
        <f t="shared" si="313"/>
        <v>0</v>
      </c>
      <c r="E2079" t="b">
        <f t="shared" si="314"/>
        <v>0</v>
      </c>
      <c r="F2079" t="b">
        <f t="shared" si="315"/>
        <v>0</v>
      </c>
    </row>
    <row r="2080" spans="1:6">
      <c r="A2080" s="112"/>
      <c r="B2080" t="b">
        <f t="shared" si="311"/>
        <v>0</v>
      </c>
      <c r="C2080" t="b">
        <f t="shared" si="312"/>
        <v>0</v>
      </c>
      <c r="D2080" t="b">
        <f t="shared" si="313"/>
        <v>0</v>
      </c>
      <c r="E2080" t="b">
        <f t="shared" si="314"/>
        <v>0</v>
      </c>
      <c r="F2080" t="b">
        <f t="shared" si="315"/>
        <v>0</v>
      </c>
    </row>
    <row r="2081" spans="1:6">
      <c r="A2081" s="27"/>
      <c r="B2081" t="b">
        <f t="shared" si="311"/>
        <v>0</v>
      </c>
      <c r="C2081" t="b">
        <f t="shared" si="312"/>
        <v>0</v>
      </c>
      <c r="D2081" t="b">
        <f t="shared" si="313"/>
        <v>0</v>
      </c>
      <c r="E2081" t="b">
        <f t="shared" si="314"/>
        <v>0</v>
      </c>
      <c r="F2081" t="b">
        <f t="shared" si="315"/>
        <v>0</v>
      </c>
    </row>
    <row r="2082" spans="1:6">
      <c r="A2082" s="112"/>
      <c r="B2082" t="b">
        <f t="shared" si="311"/>
        <v>0</v>
      </c>
      <c r="C2082" t="b">
        <f t="shared" si="312"/>
        <v>0</v>
      </c>
      <c r="D2082" t="b">
        <f t="shared" si="313"/>
        <v>0</v>
      </c>
      <c r="E2082" t="b">
        <f t="shared" si="314"/>
        <v>0</v>
      </c>
      <c r="F2082" t="b">
        <f t="shared" si="315"/>
        <v>0</v>
      </c>
    </row>
    <row r="2083" spans="1:6">
      <c r="A2083" s="27"/>
      <c r="B2083" t="b">
        <f t="shared" si="311"/>
        <v>0</v>
      </c>
      <c r="C2083" t="b">
        <f t="shared" si="312"/>
        <v>0</v>
      </c>
      <c r="D2083" t="b">
        <f t="shared" si="313"/>
        <v>0</v>
      </c>
      <c r="E2083" t="b">
        <f t="shared" si="314"/>
        <v>0</v>
      </c>
      <c r="F2083" t="b">
        <f t="shared" si="315"/>
        <v>0</v>
      </c>
    </row>
    <row r="2084" spans="1:6">
      <c r="A2084" s="112"/>
      <c r="B2084" t="b">
        <f t="shared" si="311"/>
        <v>0</v>
      </c>
      <c r="C2084" t="b">
        <f t="shared" si="312"/>
        <v>0</v>
      </c>
      <c r="D2084" t="b">
        <f t="shared" si="313"/>
        <v>0</v>
      </c>
      <c r="E2084" t="b">
        <f t="shared" si="314"/>
        <v>0</v>
      </c>
      <c r="F2084" t="b">
        <f t="shared" si="315"/>
        <v>0</v>
      </c>
    </row>
    <row r="2085" spans="1:6">
      <c r="A2085" s="27"/>
      <c r="B2085" t="b">
        <f t="shared" si="311"/>
        <v>0</v>
      </c>
      <c r="C2085" t="b">
        <f t="shared" si="312"/>
        <v>0</v>
      </c>
      <c r="D2085" t="b">
        <f t="shared" si="313"/>
        <v>0</v>
      </c>
      <c r="E2085" t="b">
        <f t="shared" si="314"/>
        <v>0</v>
      </c>
      <c r="F2085" t="b">
        <f t="shared" si="315"/>
        <v>0</v>
      </c>
    </row>
    <row r="2086" spans="1:6">
      <c r="A2086" s="112"/>
      <c r="B2086" t="b">
        <f t="shared" si="311"/>
        <v>0</v>
      </c>
      <c r="C2086" t="b">
        <f t="shared" si="312"/>
        <v>0</v>
      </c>
      <c r="D2086" t="b">
        <f t="shared" si="313"/>
        <v>0</v>
      </c>
      <c r="E2086" t="b">
        <f t="shared" si="314"/>
        <v>0</v>
      </c>
      <c r="F2086" t="b">
        <f t="shared" si="315"/>
        <v>0</v>
      </c>
    </row>
    <row r="2087" spans="1:6">
      <c r="A2087" s="27"/>
      <c r="B2087" t="b">
        <f t="shared" si="311"/>
        <v>0</v>
      </c>
      <c r="C2087" t="b">
        <f t="shared" si="312"/>
        <v>0</v>
      </c>
      <c r="D2087" t="b">
        <f t="shared" si="313"/>
        <v>0</v>
      </c>
      <c r="E2087" t="b">
        <f t="shared" si="314"/>
        <v>0</v>
      </c>
      <c r="F2087" t="b">
        <f t="shared" si="315"/>
        <v>0</v>
      </c>
    </row>
    <row r="2088" spans="1:6">
      <c r="A2088" s="112"/>
      <c r="B2088" t="b">
        <f t="shared" si="311"/>
        <v>0</v>
      </c>
      <c r="C2088" t="b">
        <f t="shared" si="312"/>
        <v>0</v>
      </c>
      <c r="D2088" t="b">
        <f t="shared" si="313"/>
        <v>0</v>
      </c>
      <c r="E2088" t="b">
        <f t="shared" si="314"/>
        <v>0</v>
      </c>
      <c r="F2088" t="b">
        <f t="shared" si="315"/>
        <v>0</v>
      </c>
    </row>
    <row r="2089" spans="1:6">
      <c r="A2089" s="27"/>
      <c r="B2089" t="b">
        <f t="shared" si="311"/>
        <v>0</v>
      </c>
      <c r="C2089" t="b">
        <f t="shared" si="312"/>
        <v>0</v>
      </c>
      <c r="D2089" t="b">
        <f t="shared" si="313"/>
        <v>0</v>
      </c>
      <c r="E2089" t="b">
        <f t="shared" si="314"/>
        <v>0</v>
      </c>
      <c r="F2089" t="b">
        <f t="shared" si="315"/>
        <v>0</v>
      </c>
    </row>
    <row r="2090" spans="1:6">
      <c r="A2090" s="112"/>
      <c r="B2090" t="b">
        <f t="shared" si="311"/>
        <v>0</v>
      </c>
      <c r="C2090" t="b">
        <f t="shared" si="312"/>
        <v>0</v>
      </c>
      <c r="D2090" t="b">
        <f t="shared" si="313"/>
        <v>0</v>
      </c>
      <c r="E2090" t="b">
        <f t="shared" si="314"/>
        <v>0</v>
      </c>
      <c r="F2090" t="b">
        <f t="shared" si="315"/>
        <v>0</v>
      </c>
    </row>
    <row r="2091" spans="1:6">
      <c r="A2091" s="27"/>
      <c r="B2091" t="b">
        <f t="shared" si="311"/>
        <v>0</v>
      </c>
      <c r="C2091" t="b">
        <f t="shared" si="312"/>
        <v>0</v>
      </c>
      <c r="D2091" t="b">
        <f t="shared" si="313"/>
        <v>0</v>
      </c>
      <c r="E2091" t="b">
        <f t="shared" si="314"/>
        <v>0</v>
      </c>
      <c r="F2091" t="b">
        <f t="shared" si="315"/>
        <v>0</v>
      </c>
    </row>
    <row r="2092" spans="1:6">
      <c r="A2092" s="112"/>
      <c r="B2092" t="b">
        <f t="shared" si="311"/>
        <v>0</v>
      </c>
      <c r="C2092" t="b">
        <f t="shared" si="312"/>
        <v>0</v>
      </c>
      <c r="D2092" t="b">
        <f t="shared" si="313"/>
        <v>0</v>
      </c>
      <c r="E2092" t="b">
        <f t="shared" si="314"/>
        <v>0</v>
      </c>
      <c r="F2092" t="b">
        <f t="shared" si="315"/>
        <v>0</v>
      </c>
    </row>
    <row r="2093" spans="1:6">
      <c r="A2093" s="27"/>
      <c r="B2093" t="b">
        <f t="shared" si="311"/>
        <v>0</v>
      </c>
      <c r="C2093" t="b">
        <f t="shared" si="312"/>
        <v>0</v>
      </c>
      <c r="D2093" t="b">
        <f t="shared" si="313"/>
        <v>0</v>
      </c>
      <c r="E2093" t="b">
        <f t="shared" si="314"/>
        <v>0</v>
      </c>
      <c r="F2093" t="b">
        <f t="shared" si="315"/>
        <v>0</v>
      </c>
    </row>
    <row r="2094" spans="1:6">
      <c r="A2094" s="112"/>
      <c r="B2094" t="b">
        <f t="shared" si="311"/>
        <v>0</v>
      </c>
      <c r="C2094" t="b">
        <f t="shared" si="312"/>
        <v>0</v>
      </c>
      <c r="D2094" t="b">
        <f t="shared" si="313"/>
        <v>0</v>
      </c>
      <c r="E2094" t="b">
        <f t="shared" si="314"/>
        <v>0</v>
      </c>
      <c r="F2094" t="b">
        <f t="shared" si="315"/>
        <v>0</v>
      </c>
    </row>
    <row r="2095" spans="1:6">
      <c r="A2095" s="27"/>
      <c r="B2095" t="b">
        <f t="shared" si="311"/>
        <v>0</v>
      </c>
      <c r="C2095" t="b">
        <f t="shared" si="312"/>
        <v>0</v>
      </c>
      <c r="D2095" t="b">
        <f t="shared" si="313"/>
        <v>0</v>
      </c>
      <c r="E2095" t="b">
        <f t="shared" si="314"/>
        <v>0</v>
      </c>
      <c r="F2095" t="b">
        <f t="shared" si="315"/>
        <v>0</v>
      </c>
    </row>
    <row r="2096" spans="1:6">
      <c r="A2096" s="112"/>
      <c r="B2096" t="b">
        <f t="shared" si="311"/>
        <v>0</v>
      </c>
      <c r="C2096" t="b">
        <f t="shared" si="312"/>
        <v>0</v>
      </c>
      <c r="D2096" t="b">
        <f t="shared" si="313"/>
        <v>0</v>
      </c>
      <c r="E2096" t="b">
        <f t="shared" si="314"/>
        <v>0</v>
      </c>
      <c r="F2096" t="b">
        <f t="shared" si="315"/>
        <v>0</v>
      </c>
    </row>
    <row r="2097" spans="1:6">
      <c r="A2097" s="27"/>
      <c r="B2097" t="b">
        <f t="shared" si="311"/>
        <v>0</v>
      </c>
      <c r="C2097" t="b">
        <f t="shared" si="312"/>
        <v>0</v>
      </c>
      <c r="D2097" t="b">
        <f t="shared" si="313"/>
        <v>0</v>
      </c>
      <c r="E2097" t="b">
        <f t="shared" si="314"/>
        <v>0</v>
      </c>
      <c r="F2097" t="b">
        <f t="shared" si="315"/>
        <v>0</v>
      </c>
    </row>
    <row r="2098" spans="1:6">
      <c r="A2098" s="112"/>
      <c r="B2098" t="b">
        <f t="shared" si="311"/>
        <v>0</v>
      </c>
      <c r="C2098" t="b">
        <f t="shared" si="312"/>
        <v>0</v>
      </c>
      <c r="D2098" t="b">
        <f t="shared" si="313"/>
        <v>0</v>
      </c>
      <c r="E2098" t="b">
        <f t="shared" si="314"/>
        <v>0</v>
      </c>
      <c r="F2098" t="b">
        <f t="shared" si="315"/>
        <v>0</v>
      </c>
    </row>
    <row r="2099" spans="1:6">
      <c r="A2099" s="27"/>
      <c r="B2099" t="b">
        <f t="shared" si="311"/>
        <v>0</v>
      </c>
      <c r="C2099" t="b">
        <f t="shared" si="312"/>
        <v>0</v>
      </c>
      <c r="D2099" t="b">
        <f t="shared" si="313"/>
        <v>0</v>
      </c>
      <c r="E2099" t="b">
        <f t="shared" si="314"/>
        <v>0</v>
      </c>
      <c r="F2099" t="b">
        <f t="shared" si="315"/>
        <v>0</v>
      </c>
    </row>
    <row r="2100" spans="1:6">
      <c r="A2100" s="112"/>
      <c r="B2100" t="b">
        <f t="shared" si="311"/>
        <v>0</v>
      </c>
      <c r="C2100" t="b">
        <f t="shared" si="312"/>
        <v>0</v>
      </c>
      <c r="D2100" t="b">
        <f t="shared" si="313"/>
        <v>0</v>
      </c>
      <c r="E2100" t="b">
        <f t="shared" si="314"/>
        <v>0</v>
      </c>
      <c r="F2100" t="b">
        <f t="shared" si="315"/>
        <v>0</v>
      </c>
    </row>
    <row r="2101" spans="1:6">
      <c r="A2101" s="27"/>
      <c r="B2101" t="b">
        <f t="shared" si="311"/>
        <v>0</v>
      </c>
      <c r="C2101" t="b">
        <f t="shared" si="312"/>
        <v>0</v>
      </c>
      <c r="D2101" t="b">
        <f t="shared" si="313"/>
        <v>0</v>
      </c>
      <c r="E2101" t="b">
        <f t="shared" si="314"/>
        <v>0</v>
      </c>
      <c r="F2101" t="b">
        <f t="shared" si="315"/>
        <v>0</v>
      </c>
    </row>
    <row r="2102" spans="1:6">
      <c r="A2102" s="112"/>
      <c r="B2102" t="b">
        <f t="shared" si="311"/>
        <v>0</v>
      </c>
      <c r="C2102" t="b">
        <f t="shared" si="312"/>
        <v>0</v>
      </c>
      <c r="D2102" t="b">
        <f t="shared" si="313"/>
        <v>0</v>
      </c>
      <c r="E2102" t="b">
        <f t="shared" si="314"/>
        <v>0</v>
      </c>
      <c r="F2102" t="b">
        <f t="shared" si="315"/>
        <v>0</v>
      </c>
    </row>
    <row r="2103" spans="1:6">
      <c r="A2103" s="27"/>
      <c r="B2103" t="b">
        <f t="shared" si="311"/>
        <v>0</v>
      </c>
      <c r="C2103" t="b">
        <f t="shared" si="312"/>
        <v>0</v>
      </c>
      <c r="D2103" t="b">
        <f t="shared" si="313"/>
        <v>0</v>
      </c>
      <c r="E2103" t="b">
        <f t="shared" si="314"/>
        <v>0</v>
      </c>
      <c r="F2103" t="b">
        <f t="shared" si="315"/>
        <v>0</v>
      </c>
    </row>
    <row r="2104" spans="1:6">
      <c r="A2104" s="112"/>
      <c r="B2104" t="b">
        <f t="shared" si="311"/>
        <v>0</v>
      </c>
      <c r="C2104" t="b">
        <f t="shared" si="312"/>
        <v>0</v>
      </c>
      <c r="D2104" t="b">
        <f t="shared" si="313"/>
        <v>0</v>
      </c>
      <c r="E2104" t="b">
        <f t="shared" si="314"/>
        <v>0</v>
      </c>
      <c r="F2104" t="b">
        <f t="shared" si="315"/>
        <v>0</v>
      </c>
    </row>
    <row r="2105" spans="1:6">
      <c r="A2105" s="27"/>
      <c r="B2105" t="b">
        <f t="shared" si="311"/>
        <v>0</v>
      </c>
      <c r="C2105" t="b">
        <f t="shared" si="312"/>
        <v>0</v>
      </c>
      <c r="D2105" t="b">
        <f t="shared" si="313"/>
        <v>0</v>
      </c>
      <c r="E2105" t="b">
        <f t="shared" si="314"/>
        <v>0</v>
      </c>
      <c r="F2105" t="b">
        <f t="shared" si="315"/>
        <v>0</v>
      </c>
    </row>
    <row r="2106" spans="1:6">
      <c r="A2106" s="112"/>
      <c r="B2106" t="b">
        <f t="shared" si="311"/>
        <v>0</v>
      </c>
      <c r="C2106" t="b">
        <f t="shared" si="312"/>
        <v>0</v>
      </c>
      <c r="D2106" t="b">
        <f t="shared" si="313"/>
        <v>0</v>
      </c>
      <c r="E2106" t="b">
        <f t="shared" si="314"/>
        <v>0</v>
      </c>
      <c r="F2106" t="b">
        <f t="shared" si="315"/>
        <v>0</v>
      </c>
    </row>
    <row r="2107" spans="1:6">
      <c r="A2107" s="27"/>
      <c r="B2107" t="b">
        <f t="shared" si="311"/>
        <v>0</v>
      </c>
      <c r="C2107" t="b">
        <f t="shared" si="312"/>
        <v>0</v>
      </c>
      <c r="D2107" t="b">
        <f t="shared" si="313"/>
        <v>0</v>
      </c>
      <c r="E2107" t="b">
        <f t="shared" si="314"/>
        <v>0</v>
      </c>
      <c r="F2107" t="b">
        <f t="shared" si="315"/>
        <v>0</v>
      </c>
    </row>
    <row r="2108" spans="1:6">
      <c r="A2108" s="112"/>
      <c r="B2108" t="b">
        <f t="shared" si="311"/>
        <v>0</v>
      </c>
      <c r="C2108" t="b">
        <f t="shared" si="312"/>
        <v>0</v>
      </c>
      <c r="D2108" t="b">
        <f t="shared" si="313"/>
        <v>0</v>
      </c>
      <c r="E2108" t="b">
        <f t="shared" si="314"/>
        <v>0</v>
      </c>
      <c r="F2108" t="b">
        <f t="shared" si="315"/>
        <v>0</v>
      </c>
    </row>
    <row r="2109" spans="1:6">
      <c r="A2109" s="27"/>
      <c r="B2109" t="b">
        <f t="shared" si="311"/>
        <v>0</v>
      </c>
      <c r="C2109" t="b">
        <f t="shared" si="312"/>
        <v>0</v>
      </c>
      <c r="D2109" t="b">
        <f t="shared" si="313"/>
        <v>0</v>
      </c>
      <c r="E2109" t="b">
        <f t="shared" si="314"/>
        <v>0</v>
      </c>
      <c r="F2109" t="b">
        <f t="shared" si="315"/>
        <v>0</v>
      </c>
    </row>
    <row r="2110" spans="1:6">
      <c r="A2110" s="112"/>
      <c r="B2110" t="b">
        <f t="shared" si="311"/>
        <v>0</v>
      </c>
      <c r="C2110" t="b">
        <f t="shared" si="312"/>
        <v>0</v>
      </c>
      <c r="D2110" t="b">
        <f t="shared" si="313"/>
        <v>0</v>
      </c>
      <c r="E2110" t="b">
        <f t="shared" si="314"/>
        <v>0</v>
      </c>
      <c r="F2110" t="b">
        <f t="shared" si="315"/>
        <v>0</v>
      </c>
    </row>
    <row r="2111" spans="1:6">
      <c r="A2111" s="27"/>
      <c r="B2111" t="b">
        <f t="shared" si="311"/>
        <v>0</v>
      </c>
      <c r="C2111" t="b">
        <f t="shared" si="312"/>
        <v>0</v>
      </c>
      <c r="D2111" t="b">
        <f t="shared" si="313"/>
        <v>0</v>
      </c>
      <c r="E2111" t="b">
        <f t="shared" si="314"/>
        <v>0</v>
      </c>
      <c r="F2111" t="b">
        <f t="shared" si="315"/>
        <v>0</v>
      </c>
    </row>
    <row r="2112" spans="1:6">
      <c r="A2112" s="112"/>
      <c r="B2112" t="b">
        <f t="shared" si="311"/>
        <v>0</v>
      </c>
      <c r="C2112" t="b">
        <f t="shared" si="312"/>
        <v>0</v>
      </c>
      <c r="D2112" t="b">
        <f t="shared" si="313"/>
        <v>0</v>
      </c>
      <c r="E2112" t="b">
        <f t="shared" si="314"/>
        <v>0</v>
      </c>
      <c r="F2112" t="b">
        <f t="shared" si="315"/>
        <v>0</v>
      </c>
    </row>
    <row r="2113" spans="1:6">
      <c r="A2113" s="27"/>
      <c r="B2113" t="b">
        <f t="shared" si="311"/>
        <v>0</v>
      </c>
      <c r="C2113" t="b">
        <f t="shared" si="312"/>
        <v>0</v>
      </c>
      <c r="D2113" t="b">
        <f t="shared" si="313"/>
        <v>0</v>
      </c>
      <c r="E2113" t="b">
        <f t="shared" si="314"/>
        <v>0</v>
      </c>
      <c r="F2113" t="b">
        <f t="shared" si="315"/>
        <v>0</v>
      </c>
    </row>
    <row r="2114" spans="1:6">
      <c r="A2114" s="112"/>
      <c r="B2114" t="b">
        <f t="shared" si="311"/>
        <v>0</v>
      </c>
      <c r="C2114" t="b">
        <f t="shared" si="312"/>
        <v>0</v>
      </c>
      <c r="D2114" t="b">
        <f t="shared" si="313"/>
        <v>0</v>
      </c>
      <c r="E2114" t="b">
        <f t="shared" si="314"/>
        <v>0</v>
      </c>
      <c r="F2114" t="b">
        <f t="shared" si="315"/>
        <v>0</v>
      </c>
    </row>
    <row r="2115" spans="1:6">
      <c r="A2115" s="27"/>
      <c r="B2115" t="b">
        <f t="shared" ref="B2115:B2178" si="316">+RIGHT(A2115,1)="0"</f>
        <v>0</v>
      </c>
      <c r="C2115" t="b">
        <f t="shared" ref="C2115:C2178" si="317">+RIGHT(A2115,1)="1"</f>
        <v>0</v>
      </c>
      <c r="D2115" t="b">
        <f t="shared" ref="D2115:D2178" si="318">+RIGHT(A2115,1)="2"</f>
        <v>0</v>
      </c>
      <c r="E2115" t="b">
        <f t="shared" ref="E2115:E2178" si="319">+RIGHT(A2115,1)="3"</f>
        <v>0</v>
      </c>
      <c r="F2115" t="b">
        <f t="shared" ref="F2115:F2178" si="320">+RIGHT(A2115,1)="4"</f>
        <v>0</v>
      </c>
    </row>
    <row r="2116" spans="1:6">
      <c r="A2116" s="112"/>
      <c r="B2116" t="b">
        <f t="shared" si="316"/>
        <v>0</v>
      </c>
      <c r="C2116" t="b">
        <f t="shared" si="317"/>
        <v>0</v>
      </c>
      <c r="D2116" t="b">
        <f t="shared" si="318"/>
        <v>0</v>
      </c>
      <c r="E2116" t="b">
        <f t="shared" si="319"/>
        <v>0</v>
      </c>
      <c r="F2116" t="b">
        <f t="shared" si="320"/>
        <v>0</v>
      </c>
    </row>
    <row r="2117" spans="1:6">
      <c r="A2117" s="27"/>
      <c r="B2117" t="b">
        <f t="shared" si="316"/>
        <v>0</v>
      </c>
      <c r="C2117" t="b">
        <f t="shared" si="317"/>
        <v>0</v>
      </c>
      <c r="D2117" t="b">
        <f t="shared" si="318"/>
        <v>0</v>
      </c>
      <c r="E2117" t="b">
        <f t="shared" si="319"/>
        <v>0</v>
      </c>
      <c r="F2117" t="b">
        <f t="shared" si="320"/>
        <v>0</v>
      </c>
    </row>
    <row r="2118" spans="1:6">
      <c r="A2118" s="112"/>
      <c r="B2118" t="b">
        <f t="shared" si="316"/>
        <v>0</v>
      </c>
      <c r="C2118" t="b">
        <f t="shared" si="317"/>
        <v>0</v>
      </c>
      <c r="D2118" t="b">
        <f t="shared" si="318"/>
        <v>0</v>
      </c>
      <c r="E2118" t="b">
        <f t="shared" si="319"/>
        <v>0</v>
      </c>
      <c r="F2118" t="b">
        <f t="shared" si="320"/>
        <v>0</v>
      </c>
    </row>
    <row r="2119" spans="1:6">
      <c r="A2119" s="27"/>
      <c r="B2119" t="b">
        <f t="shared" si="316"/>
        <v>0</v>
      </c>
      <c r="C2119" t="b">
        <f t="shared" si="317"/>
        <v>0</v>
      </c>
      <c r="D2119" t="b">
        <f t="shared" si="318"/>
        <v>0</v>
      </c>
      <c r="E2119" t="b">
        <f t="shared" si="319"/>
        <v>0</v>
      </c>
      <c r="F2119" t="b">
        <f t="shared" si="320"/>
        <v>0</v>
      </c>
    </row>
    <row r="2120" spans="1:6">
      <c r="A2120" s="112"/>
      <c r="B2120" t="b">
        <f t="shared" si="316"/>
        <v>0</v>
      </c>
      <c r="C2120" t="b">
        <f t="shared" si="317"/>
        <v>0</v>
      </c>
      <c r="D2120" t="b">
        <f t="shared" si="318"/>
        <v>0</v>
      </c>
      <c r="E2120" t="b">
        <f t="shared" si="319"/>
        <v>0</v>
      </c>
      <c r="F2120" t="b">
        <f t="shared" si="320"/>
        <v>0</v>
      </c>
    </row>
    <row r="2121" spans="1:6">
      <c r="A2121" s="27"/>
      <c r="B2121" t="b">
        <f t="shared" si="316"/>
        <v>0</v>
      </c>
      <c r="C2121" t="b">
        <f t="shared" si="317"/>
        <v>0</v>
      </c>
      <c r="D2121" t="b">
        <f t="shared" si="318"/>
        <v>0</v>
      </c>
      <c r="E2121" t="b">
        <f t="shared" si="319"/>
        <v>0</v>
      </c>
      <c r="F2121" t="b">
        <f t="shared" si="320"/>
        <v>0</v>
      </c>
    </row>
    <row r="2122" spans="1:6">
      <c r="A2122" s="112"/>
      <c r="B2122" t="b">
        <f t="shared" si="316"/>
        <v>0</v>
      </c>
      <c r="C2122" t="b">
        <f t="shared" si="317"/>
        <v>0</v>
      </c>
      <c r="D2122" t="b">
        <f t="shared" si="318"/>
        <v>0</v>
      </c>
      <c r="E2122" t="b">
        <f t="shared" si="319"/>
        <v>0</v>
      </c>
      <c r="F2122" t="b">
        <f t="shared" si="320"/>
        <v>0</v>
      </c>
    </row>
    <row r="2123" spans="1:6">
      <c r="A2123" s="27"/>
      <c r="B2123" t="b">
        <f t="shared" si="316"/>
        <v>0</v>
      </c>
      <c r="C2123" t="b">
        <f t="shared" si="317"/>
        <v>0</v>
      </c>
      <c r="D2123" t="b">
        <f t="shared" si="318"/>
        <v>0</v>
      </c>
      <c r="E2123" t="b">
        <f t="shared" si="319"/>
        <v>0</v>
      </c>
      <c r="F2123" t="b">
        <f t="shared" si="320"/>
        <v>0</v>
      </c>
    </row>
    <row r="2124" spans="1:6">
      <c r="A2124" s="112"/>
      <c r="B2124" t="b">
        <f t="shared" si="316"/>
        <v>0</v>
      </c>
      <c r="C2124" t="b">
        <f t="shared" si="317"/>
        <v>0</v>
      </c>
      <c r="D2124" t="b">
        <f t="shared" si="318"/>
        <v>0</v>
      </c>
      <c r="E2124" t="b">
        <f t="shared" si="319"/>
        <v>0</v>
      </c>
      <c r="F2124" t="b">
        <f t="shared" si="320"/>
        <v>0</v>
      </c>
    </row>
    <row r="2125" spans="1:6">
      <c r="A2125" s="27"/>
      <c r="B2125" t="b">
        <f t="shared" si="316"/>
        <v>0</v>
      </c>
      <c r="C2125" t="b">
        <f t="shared" si="317"/>
        <v>0</v>
      </c>
      <c r="D2125" t="b">
        <f t="shared" si="318"/>
        <v>0</v>
      </c>
      <c r="E2125" t="b">
        <f t="shared" si="319"/>
        <v>0</v>
      </c>
      <c r="F2125" t="b">
        <f t="shared" si="320"/>
        <v>0</v>
      </c>
    </row>
    <row r="2126" spans="1:6">
      <c r="A2126" s="112"/>
      <c r="B2126" t="b">
        <f t="shared" si="316"/>
        <v>0</v>
      </c>
      <c r="C2126" t="b">
        <f t="shared" si="317"/>
        <v>0</v>
      </c>
      <c r="D2126" t="b">
        <f t="shared" si="318"/>
        <v>0</v>
      </c>
      <c r="E2126" t="b">
        <f t="shared" si="319"/>
        <v>0</v>
      </c>
      <c r="F2126" t="b">
        <f t="shared" si="320"/>
        <v>0</v>
      </c>
    </row>
    <row r="2127" spans="1:6">
      <c r="A2127" s="27"/>
      <c r="B2127" t="b">
        <f t="shared" si="316"/>
        <v>0</v>
      </c>
      <c r="C2127" t="b">
        <f t="shared" si="317"/>
        <v>0</v>
      </c>
      <c r="D2127" t="b">
        <f t="shared" si="318"/>
        <v>0</v>
      </c>
      <c r="E2127" t="b">
        <f t="shared" si="319"/>
        <v>0</v>
      </c>
      <c r="F2127" t="b">
        <f t="shared" si="320"/>
        <v>0</v>
      </c>
    </row>
    <row r="2128" spans="1:6">
      <c r="A2128" s="112"/>
      <c r="B2128" t="b">
        <f t="shared" si="316"/>
        <v>0</v>
      </c>
      <c r="C2128" t="b">
        <f t="shared" si="317"/>
        <v>0</v>
      </c>
      <c r="D2128" t="b">
        <f t="shared" si="318"/>
        <v>0</v>
      </c>
      <c r="E2128" t="b">
        <f t="shared" si="319"/>
        <v>0</v>
      </c>
      <c r="F2128" t="b">
        <f t="shared" si="320"/>
        <v>0</v>
      </c>
    </row>
    <row r="2129" spans="1:6">
      <c r="A2129" s="27"/>
      <c r="B2129" t="b">
        <f t="shared" si="316"/>
        <v>0</v>
      </c>
      <c r="C2129" t="b">
        <f t="shared" si="317"/>
        <v>0</v>
      </c>
      <c r="D2129" t="b">
        <f t="shared" si="318"/>
        <v>0</v>
      </c>
      <c r="E2129" t="b">
        <f t="shared" si="319"/>
        <v>0</v>
      </c>
      <c r="F2129" t="b">
        <f t="shared" si="320"/>
        <v>0</v>
      </c>
    </row>
    <row r="2130" spans="1:6">
      <c r="A2130" s="112"/>
      <c r="B2130" t="b">
        <f t="shared" si="316"/>
        <v>0</v>
      </c>
      <c r="C2130" t="b">
        <f t="shared" si="317"/>
        <v>0</v>
      </c>
      <c r="D2130" t="b">
        <f t="shared" si="318"/>
        <v>0</v>
      </c>
      <c r="E2130" t="b">
        <f t="shared" si="319"/>
        <v>0</v>
      </c>
      <c r="F2130" t="b">
        <f t="shared" si="320"/>
        <v>0</v>
      </c>
    </row>
    <row r="2131" spans="1:6">
      <c r="A2131" s="27"/>
      <c r="B2131" t="b">
        <f t="shared" si="316"/>
        <v>0</v>
      </c>
      <c r="C2131" t="b">
        <f t="shared" si="317"/>
        <v>0</v>
      </c>
      <c r="D2131" t="b">
        <f t="shared" si="318"/>
        <v>0</v>
      </c>
      <c r="E2131" t="b">
        <f t="shared" si="319"/>
        <v>0</v>
      </c>
      <c r="F2131" t="b">
        <f t="shared" si="320"/>
        <v>0</v>
      </c>
    </row>
    <row r="2132" spans="1:6">
      <c r="A2132" s="112"/>
      <c r="B2132" t="b">
        <f t="shared" si="316"/>
        <v>0</v>
      </c>
      <c r="C2132" t="b">
        <f t="shared" si="317"/>
        <v>0</v>
      </c>
      <c r="D2132" t="b">
        <f t="shared" si="318"/>
        <v>0</v>
      </c>
      <c r="E2132" t="b">
        <f t="shared" si="319"/>
        <v>0</v>
      </c>
      <c r="F2132" t="b">
        <f t="shared" si="320"/>
        <v>0</v>
      </c>
    </row>
    <row r="2133" spans="1:6">
      <c r="A2133" s="27"/>
      <c r="B2133" t="b">
        <f t="shared" si="316"/>
        <v>0</v>
      </c>
      <c r="C2133" t="b">
        <f t="shared" si="317"/>
        <v>0</v>
      </c>
      <c r="D2133" t="b">
        <f t="shared" si="318"/>
        <v>0</v>
      </c>
      <c r="E2133" t="b">
        <f t="shared" si="319"/>
        <v>0</v>
      </c>
      <c r="F2133" t="b">
        <f t="shared" si="320"/>
        <v>0</v>
      </c>
    </row>
    <row r="2134" spans="1:6">
      <c r="A2134" s="112"/>
      <c r="B2134" t="b">
        <f t="shared" si="316"/>
        <v>0</v>
      </c>
      <c r="C2134" t="b">
        <f t="shared" si="317"/>
        <v>0</v>
      </c>
      <c r="D2134" t="b">
        <f t="shared" si="318"/>
        <v>0</v>
      </c>
      <c r="E2134" t="b">
        <f t="shared" si="319"/>
        <v>0</v>
      </c>
      <c r="F2134" t="b">
        <f t="shared" si="320"/>
        <v>0</v>
      </c>
    </row>
    <row r="2135" spans="1:6">
      <c r="A2135" s="27"/>
      <c r="B2135" t="b">
        <f t="shared" si="316"/>
        <v>0</v>
      </c>
      <c r="C2135" t="b">
        <f t="shared" si="317"/>
        <v>0</v>
      </c>
      <c r="D2135" t="b">
        <f t="shared" si="318"/>
        <v>0</v>
      </c>
      <c r="E2135" t="b">
        <f t="shared" si="319"/>
        <v>0</v>
      </c>
      <c r="F2135" t="b">
        <f t="shared" si="320"/>
        <v>0</v>
      </c>
    </row>
    <row r="2136" spans="1:6">
      <c r="A2136" s="112"/>
      <c r="B2136" t="b">
        <f t="shared" si="316"/>
        <v>0</v>
      </c>
      <c r="C2136" t="b">
        <f t="shared" si="317"/>
        <v>0</v>
      </c>
      <c r="D2136" t="b">
        <f t="shared" si="318"/>
        <v>0</v>
      </c>
      <c r="E2136" t="b">
        <f t="shared" si="319"/>
        <v>0</v>
      </c>
      <c r="F2136" t="b">
        <f t="shared" si="320"/>
        <v>0</v>
      </c>
    </row>
    <row r="2137" spans="1:6">
      <c r="A2137" s="27"/>
      <c r="B2137" t="b">
        <f t="shared" si="316"/>
        <v>0</v>
      </c>
      <c r="C2137" t="b">
        <f t="shared" si="317"/>
        <v>0</v>
      </c>
      <c r="D2137" t="b">
        <f t="shared" si="318"/>
        <v>0</v>
      </c>
      <c r="E2137" t="b">
        <f t="shared" si="319"/>
        <v>0</v>
      </c>
      <c r="F2137" t="b">
        <f t="shared" si="320"/>
        <v>0</v>
      </c>
    </row>
    <row r="2138" spans="1:6">
      <c r="A2138" s="112"/>
      <c r="B2138" t="b">
        <f t="shared" si="316"/>
        <v>0</v>
      </c>
      <c r="C2138" t="b">
        <f t="shared" si="317"/>
        <v>0</v>
      </c>
      <c r="D2138" t="b">
        <f t="shared" si="318"/>
        <v>0</v>
      </c>
      <c r="E2138" t="b">
        <f t="shared" si="319"/>
        <v>0</v>
      </c>
      <c r="F2138" t="b">
        <f t="shared" si="320"/>
        <v>0</v>
      </c>
    </row>
    <row r="2139" spans="1:6">
      <c r="A2139" s="27"/>
      <c r="B2139" t="b">
        <f t="shared" si="316"/>
        <v>0</v>
      </c>
      <c r="C2139" t="b">
        <f t="shared" si="317"/>
        <v>0</v>
      </c>
      <c r="D2139" t="b">
        <f t="shared" si="318"/>
        <v>0</v>
      </c>
      <c r="E2139" t="b">
        <f t="shared" si="319"/>
        <v>0</v>
      </c>
      <c r="F2139" t="b">
        <f t="shared" si="320"/>
        <v>0</v>
      </c>
    </row>
    <row r="2140" spans="1:6">
      <c r="A2140" s="112"/>
      <c r="B2140" t="b">
        <f t="shared" si="316"/>
        <v>0</v>
      </c>
      <c r="C2140" t="b">
        <f t="shared" si="317"/>
        <v>0</v>
      </c>
      <c r="D2140" t="b">
        <f t="shared" si="318"/>
        <v>0</v>
      </c>
      <c r="E2140" t="b">
        <f t="shared" si="319"/>
        <v>0</v>
      </c>
      <c r="F2140" t="b">
        <f t="shared" si="320"/>
        <v>0</v>
      </c>
    </row>
    <row r="2141" spans="1:6">
      <c r="A2141" s="27"/>
      <c r="B2141" t="b">
        <f t="shared" si="316"/>
        <v>0</v>
      </c>
      <c r="C2141" t="b">
        <f t="shared" si="317"/>
        <v>0</v>
      </c>
      <c r="D2141" t="b">
        <f t="shared" si="318"/>
        <v>0</v>
      </c>
      <c r="E2141" t="b">
        <f t="shared" si="319"/>
        <v>0</v>
      </c>
      <c r="F2141" t="b">
        <f t="shared" si="320"/>
        <v>0</v>
      </c>
    </row>
    <row r="2142" spans="1:6">
      <c r="A2142" s="112"/>
      <c r="B2142" t="b">
        <f t="shared" si="316"/>
        <v>0</v>
      </c>
      <c r="C2142" t="b">
        <f t="shared" si="317"/>
        <v>0</v>
      </c>
      <c r="D2142" t="b">
        <f t="shared" si="318"/>
        <v>0</v>
      </c>
      <c r="E2142" t="b">
        <f t="shared" si="319"/>
        <v>0</v>
      </c>
      <c r="F2142" t="b">
        <f t="shared" si="320"/>
        <v>0</v>
      </c>
    </row>
    <row r="2143" spans="1:6">
      <c r="A2143" s="27"/>
      <c r="B2143" t="b">
        <f t="shared" si="316"/>
        <v>0</v>
      </c>
      <c r="C2143" t="b">
        <f t="shared" si="317"/>
        <v>0</v>
      </c>
      <c r="D2143" t="b">
        <f t="shared" si="318"/>
        <v>0</v>
      </c>
      <c r="E2143" t="b">
        <f t="shared" si="319"/>
        <v>0</v>
      </c>
      <c r="F2143" t="b">
        <f t="shared" si="320"/>
        <v>0</v>
      </c>
    </row>
    <row r="2144" spans="1:6">
      <c r="A2144" s="112"/>
      <c r="B2144" t="b">
        <f t="shared" si="316"/>
        <v>0</v>
      </c>
      <c r="C2144" t="b">
        <f t="shared" si="317"/>
        <v>0</v>
      </c>
      <c r="D2144" t="b">
        <f t="shared" si="318"/>
        <v>0</v>
      </c>
      <c r="E2144" t="b">
        <f t="shared" si="319"/>
        <v>0</v>
      </c>
      <c r="F2144" t="b">
        <f t="shared" si="320"/>
        <v>0</v>
      </c>
    </row>
    <row r="2145" spans="1:6">
      <c r="A2145" s="27"/>
      <c r="B2145" t="b">
        <f t="shared" si="316"/>
        <v>0</v>
      </c>
      <c r="C2145" t="b">
        <f t="shared" si="317"/>
        <v>0</v>
      </c>
      <c r="D2145" t="b">
        <f t="shared" si="318"/>
        <v>0</v>
      </c>
      <c r="E2145" t="b">
        <f t="shared" si="319"/>
        <v>0</v>
      </c>
      <c r="F2145" t="b">
        <f t="shared" si="320"/>
        <v>0</v>
      </c>
    </row>
    <row r="2146" spans="1:6">
      <c r="A2146" s="112"/>
      <c r="B2146" t="b">
        <f t="shared" si="316"/>
        <v>0</v>
      </c>
      <c r="C2146" t="b">
        <f t="shared" si="317"/>
        <v>0</v>
      </c>
      <c r="D2146" t="b">
        <f t="shared" si="318"/>
        <v>0</v>
      </c>
      <c r="E2146" t="b">
        <f t="shared" si="319"/>
        <v>0</v>
      </c>
      <c r="F2146" t="b">
        <f t="shared" si="320"/>
        <v>0</v>
      </c>
    </row>
    <row r="2147" spans="1:6">
      <c r="A2147" s="27"/>
      <c r="B2147" t="b">
        <f t="shared" si="316"/>
        <v>0</v>
      </c>
      <c r="C2147" t="b">
        <f t="shared" si="317"/>
        <v>0</v>
      </c>
      <c r="D2147" t="b">
        <f t="shared" si="318"/>
        <v>0</v>
      </c>
      <c r="E2147" t="b">
        <f t="shared" si="319"/>
        <v>0</v>
      </c>
      <c r="F2147" t="b">
        <f t="shared" si="320"/>
        <v>0</v>
      </c>
    </row>
    <row r="2148" spans="1:6">
      <c r="A2148" s="112"/>
      <c r="B2148" t="b">
        <f t="shared" si="316"/>
        <v>0</v>
      </c>
      <c r="C2148" t="b">
        <f t="shared" si="317"/>
        <v>0</v>
      </c>
      <c r="D2148" t="b">
        <f t="shared" si="318"/>
        <v>0</v>
      </c>
      <c r="E2148" t="b">
        <f t="shared" si="319"/>
        <v>0</v>
      </c>
      <c r="F2148" t="b">
        <f t="shared" si="320"/>
        <v>0</v>
      </c>
    </row>
    <row r="2149" spans="1:6">
      <c r="A2149" s="27"/>
      <c r="B2149" t="b">
        <f t="shared" si="316"/>
        <v>0</v>
      </c>
      <c r="C2149" t="b">
        <f t="shared" si="317"/>
        <v>0</v>
      </c>
      <c r="D2149" t="b">
        <f t="shared" si="318"/>
        <v>0</v>
      </c>
      <c r="E2149" t="b">
        <f t="shared" si="319"/>
        <v>0</v>
      </c>
      <c r="F2149" t="b">
        <f t="shared" si="320"/>
        <v>0</v>
      </c>
    </row>
    <row r="2150" spans="1:6">
      <c r="A2150" s="112"/>
      <c r="B2150" t="b">
        <f t="shared" si="316"/>
        <v>0</v>
      </c>
      <c r="C2150" t="b">
        <f t="shared" si="317"/>
        <v>0</v>
      </c>
      <c r="D2150" t="b">
        <f t="shared" si="318"/>
        <v>0</v>
      </c>
      <c r="E2150" t="b">
        <f t="shared" si="319"/>
        <v>0</v>
      </c>
      <c r="F2150" t="b">
        <f t="shared" si="320"/>
        <v>0</v>
      </c>
    </row>
    <row r="2151" spans="1:6">
      <c r="A2151" s="27"/>
      <c r="B2151" t="b">
        <f t="shared" si="316"/>
        <v>0</v>
      </c>
      <c r="C2151" t="b">
        <f t="shared" si="317"/>
        <v>0</v>
      </c>
      <c r="D2151" t="b">
        <f t="shared" si="318"/>
        <v>0</v>
      </c>
      <c r="E2151" t="b">
        <f t="shared" si="319"/>
        <v>0</v>
      </c>
      <c r="F2151" t="b">
        <f t="shared" si="320"/>
        <v>0</v>
      </c>
    </row>
    <row r="2152" spans="1:6">
      <c r="A2152" s="112"/>
      <c r="B2152" t="b">
        <f t="shared" si="316"/>
        <v>0</v>
      </c>
      <c r="C2152" t="b">
        <f t="shared" si="317"/>
        <v>0</v>
      </c>
      <c r="D2152" t="b">
        <f t="shared" si="318"/>
        <v>0</v>
      </c>
      <c r="E2152" t="b">
        <f t="shared" si="319"/>
        <v>0</v>
      </c>
      <c r="F2152" t="b">
        <f t="shared" si="320"/>
        <v>0</v>
      </c>
    </row>
    <row r="2153" spans="1:6">
      <c r="A2153" s="27"/>
      <c r="B2153" t="b">
        <f t="shared" si="316"/>
        <v>0</v>
      </c>
      <c r="C2153" t="b">
        <f t="shared" si="317"/>
        <v>0</v>
      </c>
      <c r="D2153" t="b">
        <f t="shared" si="318"/>
        <v>0</v>
      </c>
      <c r="E2153" t="b">
        <f t="shared" si="319"/>
        <v>0</v>
      </c>
      <c r="F2153" t="b">
        <f t="shared" si="320"/>
        <v>0</v>
      </c>
    </row>
    <row r="2154" spans="1:6">
      <c r="A2154" s="112"/>
      <c r="B2154" t="b">
        <f t="shared" si="316"/>
        <v>0</v>
      </c>
      <c r="C2154" t="b">
        <f t="shared" si="317"/>
        <v>0</v>
      </c>
      <c r="D2154" t="b">
        <f t="shared" si="318"/>
        <v>0</v>
      </c>
      <c r="E2154" t="b">
        <f t="shared" si="319"/>
        <v>0</v>
      </c>
      <c r="F2154" t="b">
        <f t="shared" si="320"/>
        <v>0</v>
      </c>
    </row>
    <row r="2155" spans="1:6">
      <c r="A2155" s="27"/>
      <c r="B2155" t="b">
        <f t="shared" si="316"/>
        <v>0</v>
      </c>
      <c r="C2155" t="b">
        <f t="shared" si="317"/>
        <v>0</v>
      </c>
      <c r="D2155" t="b">
        <f t="shared" si="318"/>
        <v>0</v>
      </c>
      <c r="E2155" t="b">
        <f t="shared" si="319"/>
        <v>0</v>
      </c>
      <c r="F2155" t="b">
        <f t="shared" si="320"/>
        <v>0</v>
      </c>
    </row>
    <row r="2156" spans="1:6">
      <c r="A2156" s="112"/>
      <c r="B2156" t="b">
        <f t="shared" si="316"/>
        <v>0</v>
      </c>
      <c r="C2156" t="b">
        <f t="shared" si="317"/>
        <v>0</v>
      </c>
      <c r="D2156" t="b">
        <f t="shared" si="318"/>
        <v>0</v>
      </c>
      <c r="E2156" t="b">
        <f t="shared" si="319"/>
        <v>0</v>
      </c>
      <c r="F2156" t="b">
        <f t="shared" si="320"/>
        <v>0</v>
      </c>
    </row>
    <row r="2157" spans="1:6">
      <c r="A2157" s="27"/>
      <c r="B2157" t="b">
        <f t="shared" si="316"/>
        <v>0</v>
      </c>
      <c r="C2157" t="b">
        <f t="shared" si="317"/>
        <v>0</v>
      </c>
      <c r="D2157" t="b">
        <f t="shared" si="318"/>
        <v>0</v>
      </c>
      <c r="E2157" t="b">
        <f t="shared" si="319"/>
        <v>0</v>
      </c>
      <c r="F2157" t="b">
        <f t="shared" si="320"/>
        <v>0</v>
      </c>
    </row>
    <row r="2158" spans="1:6">
      <c r="A2158" s="112"/>
      <c r="B2158" t="b">
        <f t="shared" si="316"/>
        <v>0</v>
      </c>
      <c r="C2158" t="b">
        <f t="shared" si="317"/>
        <v>0</v>
      </c>
      <c r="D2158" t="b">
        <f t="shared" si="318"/>
        <v>0</v>
      </c>
      <c r="E2158" t="b">
        <f t="shared" si="319"/>
        <v>0</v>
      </c>
      <c r="F2158" t="b">
        <f t="shared" si="320"/>
        <v>0</v>
      </c>
    </row>
    <row r="2159" spans="1:6">
      <c r="A2159" s="27"/>
      <c r="B2159" t="b">
        <f t="shared" si="316"/>
        <v>0</v>
      </c>
      <c r="C2159" t="b">
        <f t="shared" si="317"/>
        <v>0</v>
      </c>
      <c r="D2159" t="b">
        <f t="shared" si="318"/>
        <v>0</v>
      </c>
      <c r="E2159" t="b">
        <f t="shared" si="319"/>
        <v>0</v>
      </c>
      <c r="F2159" t="b">
        <f t="shared" si="320"/>
        <v>0</v>
      </c>
    </row>
    <row r="2160" spans="1:6">
      <c r="A2160" s="112"/>
      <c r="B2160" t="b">
        <f t="shared" si="316"/>
        <v>0</v>
      </c>
      <c r="C2160" t="b">
        <f t="shared" si="317"/>
        <v>0</v>
      </c>
      <c r="D2160" t="b">
        <f t="shared" si="318"/>
        <v>0</v>
      </c>
      <c r="E2160" t="b">
        <f t="shared" si="319"/>
        <v>0</v>
      </c>
      <c r="F2160" t="b">
        <f t="shared" si="320"/>
        <v>0</v>
      </c>
    </row>
    <row r="2161" spans="1:6">
      <c r="A2161" s="27"/>
      <c r="B2161" t="b">
        <f t="shared" si="316"/>
        <v>0</v>
      </c>
      <c r="C2161" t="b">
        <f t="shared" si="317"/>
        <v>0</v>
      </c>
      <c r="D2161" t="b">
        <f t="shared" si="318"/>
        <v>0</v>
      </c>
      <c r="E2161" t="b">
        <f t="shared" si="319"/>
        <v>0</v>
      </c>
      <c r="F2161" t="b">
        <f t="shared" si="320"/>
        <v>0</v>
      </c>
    </row>
    <row r="2162" spans="1:6">
      <c r="A2162" s="112"/>
      <c r="B2162" t="b">
        <f t="shared" si="316"/>
        <v>0</v>
      </c>
      <c r="C2162" t="b">
        <f t="shared" si="317"/>
        <v>0</v>
      </c>
      <c r="D2162" t="b">
        <f t="shared" si="318"/>
        <v>0</v>
      </c>
      <c r="E2162" t="b">
        <f t="shared" si="319"/>
        <v>0</v>
      </c>
      <c r="F2162" t="b">
        <f t="shared" si="320"/>
        <v>0</v>
      </c>
    </row>
    <row r="2163" spans="1:6">
      <c r="A2163" s="27"/>
      <c r="B2163" t="b">
        <f t="shared" si="316"/>
        <v>0</v>
      </c>
      <c r="C2163" t="b">
        <f t="shared" si="317"/>
        <v>0</v>
      </c>
      <c r="D2163" t="b">
        <f t="shared" si="318"/>
        <v>0</v>
      </c>
      <c r="E2163" t="b">
        <f t="shared" si="319"/>
        <v>0</v>
      </c>
      <c r="F2163" t="b">
        <f t="shared" si="320"/>
        <v>0</v>
      </c>
    </row>
    <row r="2164" spans="1:6">
      <c r="A2164" s="112"/>
      <c r="B2164" t="b">
        <f t="shared" si="316"/>
        <v>0</v>
      </c>
      <c r="C2164" t="b">
        <f t="shared" si="317"/>
        <v>0</v>
      </c>
      <c r="D2164" t="b">
        <f t="shared" si="318"/>
        <v>0</v>
      </c>
      <c r="E2164" t="b">
        <f t="shared" si="319"/>
        <v>0</v>
      </c>
      <c r="F2164" t="b">
        <f t="shared" si="320"/>
        <v>0</v>
      </c>
    </row>
    <row r="2165" spans="1:6">
      <c r="A2165" s="27"/>
      <c r="B2165" t="b">
        <f t="shared" si="316"/>
        <v>0</v>
      </c>
      <c r="C2165" t="b">
        <f t="shared" si="317"/>
        <v>0</v>
      </c>
      <c r="D2165" t="b">
        <f t="shared" si="318"/>
        <v>0</v>
      </c>
      <c r="E2165" t="b">
        <f t="shared" si="319"/>
        <v>0</v>
      </c>
      <c r="F2165" t="b">
        <f t="shared" si="320"/>
        <v>0</v>
      </c>
    </row>
    <row r="2166" spans="1:6">
      <c r="A2166" s="112"/>
      <c r="B2166" t="b">
        <f t="shared" si="316"/>
        <v>0</v>
      </c>
      <c r="C2166" t="b">
        <f t="shared" si="317"/>
        <v>0</v>
      </c>
      <c r="D2166" t="b">
        <f t="shared" si="318"/>
        <v>0</v>
      </c>
      <c r="E2166" t="b">
        <f t="shared" si="319"/>
        <v>0</v>
      </c>
      <c r="F2166" t="b">
        <f t="shared" si="320"/>
        <v>0</v>
      </c>
    </row>
    <row r="2167" spans="1:6">
      <c r="A2167" s="27"/>
      <c r="B2167" t="b">
        <f t="shared" si="316"/>
        <v>0</v>
      </c>
      <c r="C2167" t="b">
        <f t="shared" si="317"/>
        <v>0</v>
      </c>
      <c r="D2167" t="b">
        <f t="shared" si="318"/>
        <v>0</v>
      </c>
      <c r="E2167" t="b">
        <f t="shared" si="319"/>
        <v>0</v>
      </c>
      <c r="F2167" t="b">
        <f t="shared" si="320"/>
        <v>0</v>
      </c>
    </row>
    <row r="2168" spans="1:6">
      <c r="A2168" s="112"/>
      <c r="B2168" t="b">
        <f t="shared" si="316"/>
        <v>0</v>
      </c>
      <c r="C2168" t="b">
        <f t="shared" si="317"/>
        <v>0</v>
      </c>
      <c r="D2168" t="b">
        <f t="shared" si="318"/>
        <v>0</v>
      </c>
      <c r="E2168" t="b">
        <f t="shared" si="319"/>
        <v>0</v>
      </c>
      <c r="F2168" t="b">
        <f t="shared" si="320"/>
        <v>0</v>
      </c>
    </row>
    <row r="2169" spans="1:6">
      <c r="A2169" s="27"/>
      <c r="B2169" t="b">
        <f t="shared" si="316"/>
        <v>0</v>
      </c>
      <c r="C2169" t="b">
        <f t="shared" si="317"/>
        <v>0</v>
      </c>
      <c r="D2169" t="b">
        <f t="shared" si="318"/>
        <v>0</v>
      </c>
      <c r="E2169" t="b">
        <f t="shared" si="319"/>
        <v>0</v>
      </c>
      <c r="F2169" t="b">
        <f t="shared" si="320"/>
        <v>0</v>
      </c>
    </row>
    <row r="2170" spans="1:6">
      <c r="A2170" s="112"/>
      <c r="B2170" t="b">
        <f t="shared" si="316"/>
        <v>0</v>
      </c>
      <c r="C2170" t="b">
        <f t="shared" si="317"/>
        <v>0</v>
      </c>
      <c r="D2170" t="b">
        <f t="shared" si="318"/>
        <v>0</v>
      </c>
      <c r="E2170" t="b">
        <f t="shared" si="319"/>
        <v>0</v>
      </c>
      <c r="F2170" t="b">
        <f t="shared" si="320"/>
        <v>0</v>
      </c>
    </row>
    <row r="2171" spans="1:6">
      <c r="A2171" s="27"/>
      <c r="B2171" t="b">
        <f t="shared" si="316"/>
        <v>0</v>
      </c>
      <c r="C2171" t="b">
        <f t="shared" si="317"/>
        <v>0</v>
      </c>
      <c r="D2171" t="b">
        <f t="shared" si="318"/>
        <v>0</v>
      </c>
      <c r="E2171" t="b">
        <f t="shared" si="319"/>
        <v>0</v>
      </c>
      <c r="F2171" t="b">
        <f t="shared" si="320"/>
        <v>0</v>
      </c>
    </row>
    <row r="2172" spans="1:6">
      <c r="A2172" s="112"/>
      <c r="B2172" t="b">
        <f t="shared" si="316"/>
        <v>0</v>
      </c>
      <c r="C2172" t="b">
        <f t="shared" si="317"/>
        <v>0</v>
      </c>
      <c r="D2172" t="b">
        <f t="shared" si="318"/>
        <v>0</v>
      </c>
      <c r="E2172" t="b">
        <f t="shared" si="319"/>
        <v>0</v>
      </c>
      <c r="F2172" t="b">
        <f t="shared" si="320"/>
        <v>0</v>
      </c>
    </row>
    <row r="2173" spans="1:6">
      <c r="A2173" s="27"/>
      <c r="B2173" t="b">
        <f t="shared" si="316"/>
        <v>0</v>
      </c>
      <c r="C2173" t="b">
        <f t="shared" si="317"/>
        <v>0</v>
      </c>
      <c r="D2173" t="b">
        <f t="shared" si="318"/>
        <v>0</v>
      </c>
      <c r="E2173" t="b">
        <f t="shared" si="319"/>
        <v>0</v>
      </c>
      <c r="F2173" t="b">
        <f t="shared" si="320"/>
        <v>0</v>
      </c>
    </row>
    <row r="2174" spans="1:6">
      <c r="A2174" s="112"/>
      <c r="B2174" t="b">
        <f t="shared" si="316"/>
        <v>0</v>
      </c>
      <c r="C2174" t="b">
        <f t="shared" si="317"/>
        <v>0</v>
      </c>
      <c r="D2174" t="b">
        <f t="shared" si="318"/>
        <v>0</v>
      </c>
      <c r="E2174" t="b">
        <f t="shared" si="319"/>
        <v>0</v>
      </c>
      <c r="F2174" t="b">
        <f t="shared" si="320"/>
        <v>0</v>
      </c>
    </row>
    <row r="2175" spans="1:6">
      <c r="A2175" s="27"/>
      <c r="B2175" t="b">
        <f t="shared" si="316"/>
        <v>0</v>
      </c>
      <c r="C2175" t="b">
        <f t="shared" si="317"/>
        <v>0</v>
      </c>
      <c r="D2175" t="b">
        <f t="shared" si="318"/>
        <v>0</v>
      </c>
      <c r="E2175" t="b">
        <f t="shared" si="319"/>
        <v>0</v>
      </c>
      <c r="F2175" t="b">
        <f t="shared" si="320"/>
        <v>0</v>
      </c>
    </row>
    <row r="2176" spans="1:6">
      <c r="A2176" s="112"/>
      <c r="B2176" t="b">
        <f t="shared" si="316"/>
        <v>0</v>
      </c>
      <c r="C2176" t="b">
        <f t="shared" si="317"/>
        <v>0</v>
      </c>
      <c r="D2176" t="b">
        <f t="shared" si="318"/>
        <v>0</v>
      </c>
      <c r="E2176" t="b">
        <f t="shared" si="319"/>
        <v>0</v>
      </c>
      <c r="F2176" t="b">
        <f t="shared" si="320"/>
        <v>0</v>
      </c>
    </row>
    <row r="2177" spans="1:6">
      <c r="A2177" s="27"/>
      <c r="B2177" t="b">
        <f t="shared" si="316"/>
        <v>0</v>
      </c>
      <c r="C2177" t="b">
        <f t="shared" si="317"/>
        <v>0</v>
      </c>
      <c r="D2177" t="b">
        <f t="shared" si="318"/>
        <v>0</v>
      </c>
      <c r="E2177" t="b">
        <f t="shared" si="319"/>
        <v>0</v>
      </c>
      <c r="F2177" t="b">
        <f t="shared" si="320"/>
        <v>0</v>
      </c>
    </row>
    <row r="2178" spans="1:6">
      <c r="A2178" s="112"/>
      <c r="B2178" t="b">
        <f t="shared" si="316"/>
        <v>0</v>
      </c>
      <c r="C2178" t="b">
        <f t="shared" si="317"/>
        <v>0</v>
      </c>
      <c r="D2178" t="b">
        <f t="shared" si="318"/>
        <v>0</v>
      </c>
      <c r="E2178" t="b">
        <f t="shared" si="319"/>
        <v>0</v>
      </c>
      <c r="F2178" t="b">
        <f t="shared" si="320"/>
        <v>0</v>
      </c>
    </row>
    <row r="2179" spans="1:6">
      <c r="A2179" s="27"/>
      <c r="B2179" t="b">
        <f t="shared" ref="B2179:B2242" si="321">+RIGHT(A2179,1)="0"</f>
        <v>0</v>
      </c>
      <c r="C2179" t="b">
        <f t="shared" ref="C2179:C2242" si="322">+RIGHT(A2179,1)="1"</f>
        <v>0</v>
      </c>
      <c r="D2179" t="b">
        <f t="shared" ref="D2179:D2242" si="323">+RIGHT(A2179,1)="2"</f>
        <v>0</v>
      </c>
      <c r="E2179" t="b">
        <f t="shared" ref="E2179:E2242" si="324">+RIGHT(A2179,1)="3"</f>
        <v>0</v>
      </c>
      <c r="F2179" t="b">
        <f t="shared" ref="F2179:F2242" si="325">+RIGHT(A2179,1)="4"</f>
        <v>0</v>
      </c>
    </row>
    <row r="2180" spans="1:6">
      <c r="A2180" s="112"/>
      <c r="B2180" t="b">
        <f t="shared" si="321"/>
        <v>0</v>
      </c>
      <c r="C2180" t="b">
        <f t="shared" si="322"/>
        <v>0</v>
      </c>
      <c r="D2180" t="b">
        <f t="shared" si="323"/>
        <v>0</v>
      </c>
      <c r="E2180" t="b">
        <f t="shared" si="324"/>
        <v>0</v>
      </c>
      <c r="F2180" t="b">
        <f t="shared" si="325"/>
        <v>0</v>
      </c>
    </row>
    <row r="2181" spans="1:6">
      <c r="A2181" s="27"/>
      <c r="B2181" t="b">
        <f t="shared" si="321"/>
        <v>0</v>
      </c>
      <c r="C2181" t="b">
        <f t="shared" si="322"/>
        <v>0</v>
      </c>
      <c r="D2181" t="b">
        <f t="shared" si="323"/>
        <v>0</v>
      </c>
      <c r="E2181" t="b">
        <f t="shared" si="324"/>
        <v>0</v>
      </c>
      <c r="F2181" t="b">
        <f t="shared" si="325"/>
        <v>0</v>
      </c>
    </row>
    <row r="2182" spans="1:6">
      <c r="A2182" s="112"/>
      <c r="B2182" t="b">
        <f t="shared" si="321"/>
        <v>0</v>
      </c>
      <c r="C2182" t="b">
        <f t="shared" si="322"/>
        <v>0</v>
      </c>
      <c r="D2182" t="b">
        <f t="shared" si="323"/>
        <v>0</v>
      </c>
      <c r="E2182" t="b">
        <f t="shared" si="324"/>
        <v>0</v>
      </c>
      <c r="F2182" t="b">
        <f t="shared" si="325"/>
        <v>0</v>
      </c>
    </row>
    <row r="2183" spans="1:6">
      <c r="A2183" s="27"/>
      <c r="B2183" t="b">
        <f t="shared" si="321"/>
        <v>0</v>
      </c>
      <c r="C2183" t="b">
        <f t="shared" si="322"/>
        <v>0</v>
      </c>
      <c r="D2183" t="b">
        <f t="shared" si="323"/>
        <v>0</v>
      </c>
      <c r="E2183" t="b">
        <f t="shared" si="324"/>
        <v>0</v>
      </c>
      <c r="F2183" t="b">
        <f t="shared" si="325"/>
        <v>0</v>
      </c>
    </row>
    <row r="2184" spans="1:6">
      <c r="A2184" s="112"/>
      <c r="B2184" t="b">
        <f t="shared" si="321"/>
        <v>0</v>
      </c>
      <c r="C2184" t="b">
        <f t="shared" si="322"/>
        <v>0</v>
      </c>
      <c r="D2184" t="b">
        <f t="shared" si="323"/>
        <v>0</v>
      </c>
      <c r="E2184" t="b">
        <f t="shared" si="324"/>
        <v>0</v>
      </c>
      <c r="F2184" t="b">
        <f t="shared" si="325"/>
        <v>0</v>
      </c>
    </row>
    <row r="2185" spans="1:6">
      <c r="A2185" s="27"/>
      <c r="B2185" t="b">
        <f t="shared" si="321"/>
        <v>0</v>
      </c>
      <c r="C2185" t="b">
        <f t="shared" si="322"/>
        <v>0</v>
      </c>
      <c r="D2185" t="b">
        <f t="shared" si="323"/>
        <v>0</v>
      </c>
      <c r="E2185" t="b">
        <f t="shared" si="324"/>
        <v>0</v>
      </c>
      <c r="F2185" t="b">
        <f t="shared" si="325"/>
        <v>0</v>
      </c>
    </row>
    <row r="2186" spans="1:6">
      <c r="A2186" s="112"/>
      <c r="B2186" t="b">
        <f t="shared" si="321"/>
        <v>0</v>
      </c>
      <c r="C2186" t="b">
        <f t="shared" si="322"/>
        <v>0</v>
      </c>
      <c r="D2186" t="b">
        <f t="shared" si="323"/>
        <v>0</v>
      </c>
      <c r="E2186" t="b">
        <f t="shared" si="324"/>
        <v>0</v>
      </c>
      <c r="F2186" t="b">
        <f t="shared" si="325"/>
        <v>0</v>
      </c>
    </row>
    <row r="2187" spans="1:6">
      <c r="A2187" s="27"/>
      <c r="B2187" t="b">
        <f t="shared" si="321"/>
        <v>0</v>
      </c>
      <c r="C2187" t="b">
        <f t="shared" si="322"/>
        <v>0</v>
      </c>
      <c r="D2187" t="b">
        <f t="shared" si="323"/>
        <v>0</v>
      </c>
      <c r="E2187" t="b">
        <f t="shared" si="324"/>
        <v>0</v>
      </c>
      <c r="F2187" t="b">
        <f t="shared" si="325"/>
        <v>0</v>
      </c>
    </row>
    <row r="2188" spans="1:6">
      <c r="A2188" s="112"/>
      <c r="B2188" t="b">
        <f t="shared" si="321"/>
        <v>0</v>
      </c>
      <c r="C2188" t="b">
        <f t="shared" si="322"/>
        <v>0</v>
      </c>
      <c r="D2188" t="b">
        <f t="shared" si="323"/>
        <v>0</v>
      </c>
      <c r="E2188" t="b">
        <f t="shared" si="324"/>
        <v>0</v>
      </c>
      <c r="F2188" t="b">
        <f t="shared" si="325"/>
        <v>0</v>
      </c>
    </row>
    <row r="2189" spans="1:6">
      <c r="A2189" s="27"/>
      <c r="B2189" t="b">
        <f t="shared" si="321"/>
        <v>0</v>
      </c>
      <c r="C2189" t="b">
        <f t="shared" si="322"/>
        <v>0</v>
      </c>
      <c r="D2189" t="b">
        <f t="shared" si="323"/>
        <v>0</v>
      </c>
      <c r="E2189" t="b">
        <f t="shared" si="324"/>
        <v>0</v>
      </c>
      <c r="F2189" t="b">
        <f t="shared" si="325"/>
        <v>0</v>
      </c>
    </row>
    <row r="2190" spans="1:6">
      <c r="A2190" s="112"/>
      <c r="B2190" t="b">
        <f t="shared" si="321"/>
        <v>0</v>
      </c>
      <c r="C2190" t="b">
        <f t="shared" si="322"/>
        <v>0</v>
      </c>
      <c r="D2190" t="b">
        <f t="shared" si="323"/>
        <v>0</v>
      </c>
      <c r="E2190" t="b">
        <f t="shared" si="324"/>
        <v>0</v>
      </c>
      <c r="F2190" t="b">
        <f t="shared" si="325"/>
        <v>0</v>
      </c>
    </row>
    <row r="2191" spans="1:6">
      <c r="A2191" s="27"/>
      <c r="B2191" t="b">
        <f t="shared" si="321"/>
        <v>0</v>
      </c>
      <c r="C2191" t="b">
        <f t="shared" si="322"/>
        <v>0</v>
      </c>
      <c r="D2191" t="b">
        <f t="shared" si="323"/>
        <v>0</v>
      </c>
      <c r="E2191" t="b">
        <f t="shared" si="324"/>
        <v>0</v>
      </c>
      <c r="F2191" t="b">
        <f t="shared" si="325"/>
        <v>0</v>
      </c>
    </row>
    <row r="2192" spans="1:6">
      <c r="A2192" s="112"/>
      <c r="B2192" t="b">
        <f t="shared" si="321"/>
        <v>0</v>
      </c>
      <c r="C2192" t="b">
        <f t="shared" si="322"/>
        <v>0</v>
      </c>
      <c r="D2192" t="b">
        <f t="shared" si="323"/>
        <v>0</v>
      </c>
      <c r="E2192" t="b">
        <f t="shared" si="324"/>
        <v>0</v>
      </c>
      <c r="F2192" t="b">
        <f t="shared" si="325"/>
        <v>0</v>
      </c>
    </row>
    <row r="2193" spans="1:6">
      <c r="A2193" s="27"/>
      <c r="B2193" t="b">
        <f t="shared" si="321"/>
        <v>0</v>
      </c>
      <c r="C2193" t="b">
        <f t="shared" si="322"/>
        <v>0</v>
      </c>
      <c r="D2193" t="b">
        <f t="shared" si="323"/>
        <v>0</v>
      </c>
      <c r="E2193" t="b">
        <f t="shared" si="324"/>
        <v>0</v>
      </c>
      <c r="F2193" t="b">
        <f t="shared" si="325"/>
        <v>0</v>
      </c>
    </row>
    <row r="2194" spans="1:6">
      <c r="A2194" s="112"/>
      <c r="B2194" t="b">
        <f t="shared" si="321"/>
        <v>0</v>
      </c>
      <c r="C2194" t="b">
        <f t="shared" si="322"/>
        <v>0</v>
      </c>
      <c r="D2194" t="b">
        <f t="shared" si="323"/>
        <v>0</v>
      </c>
      <c r="E2194" t="b">
        <f t="shared" si="324"/>
        <v>0</v>
      </c>
      <c r="F2194" t="b">
        <f t="shared" si="325"/>
        <v>0</v>
      </c>
    </row>
    <row r="2195" spans="1:6">
      <c r="A2195" s="27"/>
      <c r="B2195" t="b">
        <f t="shared" si="321"/>
        <v>0</v>
      </c>
      <c r="C2195" t="b">
        <f t="shared" si="322"/>
        <v>0</v>
      </c>
      <c r="D2195" t="b">
        <f t="shared" si="323"/>
        <v>0</v>
      </c>
      <c r="E2195" t="b">
        <f t="shared" si="324"/>
        <v>0</v>
      </c>
      <c r="F2195" t="b">
        <f t="shared" si="325"/>
        <v>0</v>
      </c>
    </row>
    <row r="2196" spans="1:6">
      <c r="A2196" s="112"/>
      <c r="B2196" t="b">
        <f t="shared" si="321"/>
        <v>0</v>
      </c>
      <c r="C2196" t="b">
        <f t="shared" si="322"/>
        <v>0</v>
      </c>
      <c r="D2196" t="b">
        <f t="shared" si="323"/>
        <v>0</v>
      </c>
      <c r="E2196" t="b">
        <f t="shared" si="324"/>
        <v>0</v>
      </c>
      <c r="F2196" t="b">
        <f t="shared" si="325"/>
        <v>0</v>
      </c>
    </row>
    <row r="2197" spans="1:6">
      <c r="A2197" s="27"/>
      <c r="B2197" t="b">
        <f t="shared" si="321"/>
        <v>0</v>
      </c>
      <c r="C2197" t="b">
        <f t="shared" si="322"/>
        <v>0</v>
      </c>
      <c r="D2197" t="b">
        <f t="shared" si="323"/>
        <v>0</v>
      </c>
      <c r="E2197" t="b">
        <f t="shared" si="324"/>
        <v>0</v>
      </c>
      <c r="F2197" t="b">
        <f t="shared" si="325"/>
        <v>0</v>
      </c>
    </row>
    <row r="2198" spans="1:6">
      <c r="A2198" s="112"/>
      <c r="B2198" t="b">
        <f t="shared" si="321"/>
        <v>0</v>
      </c>
      <c r="C2198" t="b">
        <f t="shared" si="322"/>
        <v>0</v>
      </c>
      <c r="D2198" t="b">
        <f t="shared" si="323"/>
        <v>0</v>
      </c>
      <c r="E2198" t="b">
        <f t="shared" si="324"/>
        <v>0</v>
      </c>
      <c r="F2198" t="b">
        <f t="shared" si="325"/>
        <v>0</v>
      </c>
    </row>
    <row r="2199" spans="1:6">
      <c r="A2199" s="27"/>
      <c r="B2199" t="b">
        <f t="shared" si="321"/>
        <v>0</v>
      </c>
      <c r="C2199" t="b">
        <f t="shared" si="322"/>
        <v>0</v>
      </c>
      <c r="D2199" t="b">
        <f t="shared" si="323"/>
        <v>0</v>
      </c>
      <c r="E2199" t="b">
        <f t="shared" si="324"/>
        <v>0</v>
      </c>
      <c r="F2199" t="b">
        <f t="shared" si="325"/>
        <v>0</v>
      </c>
    </row>
    <row r="2200" spans="1:6">
      <c r="A2200" s="112"/>
      <c r="B2200" t="b">
        <f t="shared" si="321"/>
        <v>0</v>
      </c>
      <c r="C2200" t="b">
        <f t="shared" si="322"/>
        <v>0</v>
      </c>
      <c r="D2200" t="b">
        <f t="shared" si="323"/>
        <v>0</v>
      </c>
      <c r="E2200" t="b">
        <f t="shared" si="324"/>
        <v>0</v>
      </c>
      <c r="F2200" t="b">
        <f t="shared" si="325"/>
        <v>0</v>
      </c>
    </row>
    <row r="2201" spans="1:6">
      <c r="A2201" s="27"/>
      <c r="B2201" t="b">
        <f t="shared" si="321"/>
        <v>0</v>
      </c>
      <c r="C2201" t="b">
        <f t="shared" si="322"/>
        <v>0</v>
      </c>
      <c r="D2201" t="b">
        <f t="shared" si="323"/>
        <v>0</v>
      </c>
      <c r="E2201" t="b">
        <f t="shared" si="324"/>
        <v>0</v>
      </c>
      <c r="F2201" t="b">
        <f t="shared" si="325"/>
        <v>0</v>
      </c>
    </row>
    <row r="2202" spans="1:6">
      <c r="A2202" s="112"/>
      <c r="B2202" t="b">
        <f t="shared" si="321"/>
        <v>0</v>
      </c>
      <c r="C2202" t="b">
        <f t="shared" si="322"/>
        <v>0</v>
      </c>
      <c r="D2202" t="b">
        <f t="shared" si="323"/>
        <v>0</v>
      </c>
      <c r="E2202" t="b">
        <f t="shared" si="324"/>
        <v>0</v>
      </c>
      <c r="F2202" t="b">
        <f t="shared" si="325"/>
        <v>0</v>
      </c>
    </row>
    <row r="2203" spans="1:6">
      <c r="A2203" s="27"/>
      <c r="B2203" t="b">
        <f t="shared" si="321"/>
        <v>0</v>
      </c>
      <c r="C2203" t="b">
        <f t="shared" si="322"/>
        <v>0</v>
      </c>
      <c r="D2203" t="b">
        <f t="shared" si="323"/>
        <v>0</v>
      </c>
      <c r="E2203" t="b">
        <f t="shared" si="324"/>
        <v>0</v>
      </c>
      <c r="F2203" t="b">
        <f t="shared" si="325"/>
        <v>0</v>
      </c>
    </row>
    <row r="2204" spans="1:6">
      <c r="A2204" s="112"/>
      <c r="B2204" t="b">
        <f t="shared" si="321"/>
        <v>0</v>
      </c>
      <c r="C2204" t="b">
        <f t="shared" si="322"/>
        <v>0</v>
      </c>
      <c r="D2204" t="b">
        <f t="shared" si="323"/>
        <v>0</v>
      </c>
      <c r="E2204" t="b">
        <f t="shared" si="324"/>
        <v>0</v>
      </c>
      <c r="F2204" t="b">
        <f t="shared" si="325"/>
        <v>0</v>
      </c>
    </row>
    <row r="2205" spans="1:6">
      <c r="A2205" s="27"/>
      <c r="B2205" t="b">
        <f t="shared" si="321"/>
        <v>0</v>
      </c>
      <c r="C2205" t="b">
        <f t="shared" si="322"/>
        <v>0</v>
      </c>
      <c r="D2205" t="b">
        <f t="shared" si="323"/>
        <v>0</v>
      </c>
      <c r="E2205" t="b">
        <f t="shared" si="324"/>
        <v>0</v>
      </c>
      <c r="F2205" t="b">
        <f t="shared" si="325"/>
        <v>0</v>
      </c>
    </row>
    <row r="2206" spans="1:6">
      <c r="A2206" s="112"/>
      <c r="B2206" t="b">
        <f t="shared" si="321"/>
        <v>0</v>
      </c>
      <c r="C2206" t="b">
        <f t="shared" si="322"/>
        <v>0</v>
      </c>
      <c r="D2206" t="b">
        <f t="shared" si="323"/>
        <v>0</v>
      </c>
      <c r="E2206" t="b">
        <f t="shared" si="324"/>
        <v>0</v>
      </c>
      <c r="F2206" t="b">
        <f t="shared" si="325"/>
        <v>0</v>
      </c>
    </row>
    <row r="2207" spans="1:6">
      <c r="A2207" s="27"/>
      <c r="B2207" t="b">
        <f t="shared" si="321"/>
        <v>0</v>
      </c>
      <c r="C2207" t="b">
        <f t="shared" si="322"/>
        <v>0</v>
      </c>
      <c r="D2207" t="b">
        <f t="shared" si="323"/>
        <v>0</v>
      </c>
      <c r="E2207" t="b">
        <f t="shared" si="324"/>
        <v>0</v>
      </c>
      <c r="F2207" t="b">
        <f t="shared" si="325"/>
        <v>0</v>
      </c>
    </row>
    <row r="2208" spans="1:6">
      <c r="A2208" s="112"/>
      <c r="B2208" t="b">
        <f t="shared" si="321"/>
        <v>0</v>
      </c>
      <c r="C2208" t="b">
        <f t="shared" si="322"/>
        <v>0</v>
      </c>
      <c r="D2208" t="b">
        <f t="shared" si="323"/>
        <v>0</v>
      </c>
      <c r="E2208" t="b">
        <f t="shared" si="324"/>
        <v>0</v>
      </c>
      <c r="F2208" t="b">
        <f t="shared" si="325"/>
        <v>0</v>
      </c>
    </row>
    <row r="2209" spans="1:6">
      <c r="A2209" s="27"/>
      <c r="B2209" t="b">
        <f t="shared" si="321"/>
        <v>0</v>
      </c>
      <c r="C2209" t="b">
        <f t="shared" si="322"/>
        <v>0</v>
      </c>
      <c r="D2209" t="b">
        <f t="shared" si="323"/>
        <v>0</v>
      </c>
      <c r="E2209" t="b">
        <f t="shared" si="324"/>
        <v>0</v>
      </c>
      <c r="F2209" t="b">
        <f t="shared" si="325"/>
        <v>0</v>
      </c>
    </row>
    <row r="2210" spans="1:6">
      <c r="A2210" s="112"/>
      <c r="B2210" t="b">
        <f t="shared" si="321"/>
        <v>0</v>
      </c>
      <c r="C2210" t="b">
        <f t="shared" si="322"/>
        <v>0</v>
      </c>
      <c r="D2210" t="b">
        <f t="shared" si="323"/>
        <v>0</v>
      </c>
      <c r="E2210" t="b">
        <f t="shared" si="324"/>
        <v>0</v>
      </c>
      <c r="F2210" t="b">
        <f t="shared" si="325"/>
        <v>0</v>
      </c>
    </row>
    <row r="2211" spans="1:6">
      <c r="A2211" s="27"/>
      <c r="B2211" t="b">
        <f t="shared" si="321"/>
        <v>0</v>
      </c>
      <c r="C2211" t="b">
        <f t="shared" si="322"/>
        <v>0</v>
      </c>
      <c r="D2211" t="b">
        <f t="shared" si="323"/>
        <v>0</v>
      </c>
      <c r="E2211" t="b">
        <f t="shared" si="324"/>
        <v>0</v>
      </c>
      <c r="F2211" t="b">
        <f t="shared" si="325"/>
        <v>0</v>
      </c>
    </row>
    <row r="2212" spans="1:6">
      <c r="A2212" s="112"/>
      <c r="B2212" t="b">
        <f t="shared" si="321"/>
        <v>0</v>
      </c>
      <c r="C2212" t="b">
        <f t="shared" si="322"/>
        <v>0</v>
      </c>
      <c r="D2212" t="b">
        <f t="shared" si="323"/>
        <v>0</v>
      </c>
      <c r="E2212" t="b">
        <f t="shared" si="324"/>
        <v>0</v>
      </c>
      <c r="F2212" t="b">
        <f t="shared" si="325"/>
        <v>0</v>
      </c>
    </row>
    <row r="2213" spans="1:6">
      <c r="A2213" s="27"/>
      <c r="B2213" t="b">
        <f t="shared" si="321"/>
        <v>0</v>
      </c>
      <c r="C2213" t="b">
        <f t="shared" si="322"/>
        <v>0</v>
      </c>
      <c r="D2213" t="b">
        <f t="shared" si="323"/>
        <v>0</v>
      </c>
      <c r="E2213" t="b">
        <f t="shared" si="324"/>
        <v>0</v>
      </c>
      <c r="F2213" t="b">
        <f t="shared" si="325"/>
        <v>0</v>
      </c>
    </row>
    <row r="2214" spans="1:6">
      <c r="A2214" s="112"/>
      <c r="B2214" t="b">
        <f t="shared" si="321"/>
        <v>0</v>
      </c>
      <c r="C2214" t="b">
        <f t="shared" si="322"/>
        <v>0</v>
      </c>
      <c r="D2214" t="b">
        <f t="shared" si="323"/>
        <v>0</v>
      </c>
      <c r="E2214" t="b">
        <f t="shared" si="324"/>
        <v>0</v>
      </c>
      <c r="F2214" t="b">
        <f t="shared" si="325"/>
        <v>0</v>
      </c>
    </row>
    <row r="2215" spans="1:6">
      <c r="A2215" s="27"/>
      <c r="B2215" t="b">
        <f t="shared" si="321"/>
        <v>0</v>
      </c>
      <c r="C2215" t="b">
        <f t="shared" si="322"/>
        <v>0</v>
      </c>
      <c r="D2215" t="b">
        <f t="shared" si="323"/>
        <v>0</v>
      </c>
      <c r="E2215" t="b">
        <f t="shared" si="324"/>
        <v>0</v>
      </c>
      <c r="F2215" t="b">
        <f t="shared" si="325"/>
        <v>0</v>
      </c>
    </row>
    <row r="2216" spans="1:6">
      <c r="A2216" s="112"/>
      <c r="B2216" t="b">
        <f t="shared" si="321"/>
        <v>0</v>
      </c>
      <c r="C2216" t="b">
        <f t="shared" si="322"/>
        <v>0</v>
      </c>
      <c r="D2216" t="b">
        <f t="shared" si="323"/>
        <v>0</v>
      </c>
      <c r="E2216" t="b">
        <f t="shared" si="324"/>
        <v>0</v>
      </c>
      <c r="F2216" t="b">
        <f t="shared" si="325"/>
        <v>0</v>
      </c>
    </row>
    <row r="2217" spans="1:6">
      <c r="A2217" s="27"/>
      <c r="B2217" t="b">
        <f t="shared" si="321"/>
        <v>0</v>
      </c>
      <c r="C2217" t="b">
        <f t="shared" si="322"/>
        <v>0</v>
      </c>
      <c r="D2217" t="b">
        <f t="shared" si="323"/>
        <v>0</v>
      </c>
      <c r="E2217" t="b">
        <f t="shared" si="324"/>
        <v>0</v>
      </c>
      <c r="F2217" t="b">
        <f t="shared" si="325"/>
        <v>0</v>
      </c>
    </row>
    <row r="2218" spans="1:6">
      <c r="A2218" s="112"/>
      <c r="B2218" t="b">
        <f t="shared" si="321"/>
        <v>0</v>
      </c>
      <c r="C2218" t="b">
        <f t="shared" si="322"/>
        <v>0</v>
      </c>
      <c r="D2218" t="b">
        <f t="shared" si="323"/>
        <v>0</v>
      </c>
      <c r="E2218" t="b">
        <f t="shared" si="324"/>
        <v>0</v>
      </c>
      <c r="F2218" t="b">
        <f t="shared" si="325"/>
        <v>0</v>
      </c>
    </row>
    <row r="2219" spans="1:6">
      <c r="A2219" s="27"/>
      <c r="B2219" t="b">
        <f t="shared" si="321"/>
        <v>0</v>
      </c>
      <c r="C2219" t="b">
        <f t="shared" si="322"/>
        <v>0</v>
      </c>
      <c r="D2219" t="b">
        <f t="shared" si="323"/>
        <v>0</v>
      </c>
      <c r="E2219" t="b">
        <f t="shared" si="324"/>
        <v>0</v>
      </c>
      <c r="F2219" t="b">
        <f t="shared" si="325"/>
        <v>0</v>
      </c>
    </row>
    <row r="2220" spans="1:6">
      <c r="A2220" s="112"/>
      <c r="B2220" t="b">
        <f t="shared" si="321"/>
        <v>0</v>
      </c>
      <c r="C2220" t="b">
        <f t="shared" si="322"/>
        <v>0</v>
      </c>
      <c r="D2220" t="b">
        <f t="shared" si="323"/>
        <v>0</v>
      </c>
      <c r="E2220" t="b">
        <f t="shared" si="324"/>
        <v>0</v>
      </c>
      <c r="F2220" t="b">
        <f t="shared" si="325"/>
        <v>0</v>
      </c>
    </row>
    <row r="2221" spans="1:6">
      <c r="A2221" s="27"/>
      <c r="B2221" t="b">
        <f t="shared" si="321"/>
        <v>0</v>
      </c>
      <c r="C2221" t="b">
        <f t="shared" si="322"/>
        <v>0</v>
      </c>
      <c r="D2221" t="b">
        <f t="shared" si="323"/>
        <v>0</v>
      </c>
      <c r="E2221" t="b">
        <f t="shared" si="324"/>
        <v>0</v>
      </c>
      <c r="F2221" t="b">
        <f t="shared" si="325"/>
        <v>0</v>
      </c>
    </row>
    <row r="2222" spans="1:6">
      <c r="A2222" s="112"/>
      <c r="B2222" t="b">
        <f t="shared" si="321"/>
        <v>0</v>
      </c>
      <c r="C2222" t="b">
        <f t="shared" si="322"/>
        <v>0</v>
      </c>
      <c r="D2222" t="b">
        <f t="shared" si="323"/>
        <v>0</v>
      </c>
      <c r="E2222" t="b">
        <f t="shared" si="324"/>
        <v>0</v>
      </c>
      <c r="F2222" t="b">
        <f t="shared" si="325"/>
        <v>0</v>
      </c>
    </row>
    <row r="2223" spans="1:6">
      <c r="A2223" s="27"/>
      <c r="B2223" t="b">
        <f t="shared" si="321"/>
        <v>0</v>
      </c>
      <c r="C2223" t="b">
        <f t="shared" si="322"/>
        <v>0</v>
      </c>
      <c r="D2223" t="b">
        <f t="shared" si="323"/>
        <v>0</v>
      </c>
      <c r="E2223" t="b">
        <f t="shared" si="324"/>
        <v>0</v>
      </c>
      <c r="F2223" t="b">
        <f t="shared" si="325"/>
        <v>0</v>
      </c>
    </row>
    <row r="2224" spans="1:6">
      <c r="A2224" s="112"/>
      <c r="B2224" t="b">
        <f t="shared" si="321"/>
        <v>0</v>
      </c>
      <c r="C2224" t="b">
        <f t="shared" si="322"/>
        <v>0</v>
      </c>
      <c r="D2224" t="b">
        <f t="shared" si="323"/>
        <v>0</v>
      </c>
      <c r="E2224" t="b">
        <f t="shared" si="324"/>
        <v>0</v>
      </c>
      <c r="F2224" t="b">
        <f t="shared" si="325"/>
        <v>0</v>
      </c>
    </row>
    <row r="2225" spans="1:6">
      <c r="A2225" s="27"/>
      <c r="B2225" t="b">
        <f t="shared" si="321"/>
        <v>0</v>
      </c>
      <c r="C2225" t="b">
        <f t="shared" si="322"/>
        <v>0</v>
      </c>
      <c r="D2225" t="b">
        <f t="shared" si="323"/>
        <v>0</v>
      </c>
      <c r="E2225" t="b">
        <f t="shared" si="324"/>
        <v>0</v>
      </c>
      <c r="F2225" t="b">
        <f t="shared" si="325"/>
        <v>0</v>
      </c>
    </row>
    <row r="2226" spans="1:6">
      <c r="A2226" s="112"/>
      <c r="B2226" t="b">
        <f t="shared" si="321"/>
        <v>0</v>
      </c>
      <c r="C2226" t="b">
        <f t="shared" si="322"/>
        <v>0</v>
      </c>
      <c r="D2226" t="b">
        <f t="shared" si="323"/>
        <v>0</v>
      </c>
      <c r="E2226" t="b">
        <f t="shared" si="324"/>
        <v>0</v>
      </c>
      <c r="F2226" t="b">
        <f t="shared" si="325"/>
        <v>0</v>
      </c>
    </row>
    <row r="2227" spans="1:6">
      <c r="A2227" s="27"/>
      <c r="B2227" t="b">
        <f t="shared" si="321"/>
        <v>0</v>
      </c>
      <c r="C2227" t="b">
        <f t="shared" si="322"/>
        <v>0</v>
      </c>
      <c r="D2227" t="b">
        <f t="shared" si="323"/>
        <v>0</v>
      </c>
      <c r="E2227" t="b">
        <f t="shared" si="324"/>
        <v>0</v>
      </c>
      <c r="F2227" t="b">
        <f t="shared" si="325"/>
        <v>0</v>
      </c>
    </row>
    <row r="2228" spans="1:6">
      <c r="A2228" s="112"/>
      <c r="B2228" t="b">
        <f t="shared" si="321"/>
        <v>0</v>
      </c>
      <c r="C2228" t="b">
        <f t="shared" si="322"/>
        <v>0</v>
      </c>
      <c r="D2228" t="b">
        <f t="shared" si="323"/>
        <v>0</v>
      </c>
      <c r="E2228" t="b">
        <f t="shared" si="324"/>
        <v>0</v>
      </c>
      <c r="F2228" t="b">
        <f t="shared" si="325"/>
        <v>0</v>
      </c>
    </row>
    <row r="2229" spans="1:6">
      <c r="A2229" s="27"/>
      <c r="B2229" t="b">
        <f t="shared" si="321"/>
        <v>0</v>
      </c>
      <c r="C2229" t="b">
        <f t="shared" si="322"/>
        <v>0</v>
      </c>
      <c r="D2229" t="b">
        <f t="shared" si="323"/>
        <v>0</v>
      </c>
      <c r="E2229" t="b">
        <f t="shared" si="324"/>
        <v>0</v>
      </c>
      <c r="F2229" t="b">
        <f t="shared" si="325"/>
        <v>0</v>
      </c>
    </row>
    <row r="2230" spans="1:6">
      <c r="A2230" s="112"/>
      <c r="B2230" t="b">
        <f t="shared" si="321"/>
        <v>0</v>
      </c>
      <c r="C2230" t="b">
        <f t="shared" si="322"/>
        <v>0</v>
      </c>
      <c r="D2230" t="b">
        <f t="shared" si="323"/>
        <v>0</v>
      </c>
      <c r="E2230" t="b">
        <f t="shared" si="324"/>
        <v>0</v>
      </c>
      <c r="F2230" t="b">
        <f t="shared" si="325"/>
        <v>0</v>
      </c>
    </row>
    <row r="2231" spans="1:6">
      <c r="A2231" s="27"/>
      <c r="B2231" t="b">
        <f t="shared" si="321"/>
        <v>0</v>
      </c>
      <c r="C2231" t="b">
        <f t="shared" si="322"/>
        <v>0</v>
      </c>
      <c r="D2231" t="b">
        <f t="shared" si="323"/>
        <v>0</v>
      </c>
      <c r="E2231" t="b">
        <f t="shared" si="324"/>
        <v>0</v>
      </c>
      <c r="F2231" t="b">
        <f t="shared" si="325"/>
        <v>0</v>
      </c>
    </row>
    <row r="2232" spans="1:6">
      <c r="A2232" s="112"/>
      <c r="B2232" t="b">
        <f t="shared" si="321"/>
        <v>0</v>
      </c>
      <c r="C2232" t="b">
        <f t="shared" si="322"/>
        <v>0</v>
      </c>
      <c r="D2232" t="b">
        <f t="shared" si="323"/>
        <v>0</v>
      </c>
      <c r="E2232" t="b">
        <f t="shared" si="324"/>
        <v>0</v>
      </c>
      <c r="F2232" t="b">
        <f t="shared" si="325"/>
        <v>0</v>
      </c>
    </row>
    <row r="2233" spans="1:6">
      <c r="A2233" s="27"/>
      <c r="B2233" t="b">
        <f t="shared" si="321"/>
        <v>0</v>
      </c>
      <c r="C2233" t="b">
        <f t="shared" si="322"/>
        <v>0</v>
      </c>
      <c r="D2233" t="b">
        <f t="shared" si="323"/>
        <v>0</v>
      </c>
      <c r="E2233" t="b">
        <f t="shared" si="324"/>
        <v>0</v>
      </c>
      <c r="F2233" t="b">
        <f t="shared" si="325"/>
        <v>0</v>
      </c>
    </row>
    <row r="2234" spans="1:6">
      <c r="A2234" s="112"/>
      <c r="B2234" t="b">
        <f t="shared" si="321"/>
        <v>0</v>
      </c>
      <c r="C2234" t="b">
        <f t="shared" si="322"/>
        <v>0</v>
      </c>
      <c r="D2234" t="b">
        <f t="shared" si="323"/>
        <v>0</v>
      </c>
      <c r="E2234" t="b">
        <f t="shared" si="324"/>
        <v>0</v>
      </c>
      <c r="F2234" t="b">
        <f t="shared" si="325"/>
        <v>0</v>
      </c>
    </row>
    <row r="2235" spans="1:6">
      <c r="A2235" s="27"/>
      <c r="B2235" t="b">
        <f t="shared" si="321"/>
        <v>0</v>
      </c>
      <c r="C2235" t="b">
        <f t="shared" si="322"/>
        <v>0</v>
      </c>
      <c r="D2235" t="b">
        <f t="shared" si="323"/>
        <v>0</v>
      </c>
      <c r="E2235" t="b">
        <f t="shared" si="324"/>
        <v>0</v>
      </c>
      <c r="F2235" t="b">
        <f t="shared" si="325"/>
        <v>0</v>
      </c>
    </row>
    <row r="2236" spans="1:6">
      <c r="A2236" s="112"/>
      <c r="B2236" t="b">
        <f t="shared" si="321"/>
        <v>0</v>
      </c>
      <c r="C2236" t="b">
        <f t="shared" si="322"/>
        <v>0</v>
      </c>
      <c r="D2236" t="b">
        <f t="shared" si="323"/>
        <v>0</v>
      </c>
      <c r="E2236" t="b">
        <f t="shared" si="324"/>
        <v>0</v>
      </c>
      <c r="F2236" t="b">
        <f t="shared" si="325"/>
        <v>0</v>
      </c>
    </row>
    <row r="2237" spans="1:6">
      <c r="A2237" s="27"/>
      <c r="B2237" t="b">
        <f t="shared" si="321"/>
        <v>0</v>
      </c>
      <c r="C2237" t="b">
        <f t="shared" si="322"/>
        <v>0</v>
      </c>
      <c r="D2237" t="b">
        <f t="shared" si="323"/>
        <v>0</v>
      </c>
      <c r="E2237" t="b">
        <f t="shared" si="324"/>
        <v>0</v>
      </c>
      <c r="F2237" t="b">
        <f t="shared" si="325"/>
        <v>0</v>
      </c>
    </row>
    <row r="2238" spans="1:6">
      <c r="A2238" s="112"/>
      <c r="B2238" t="b">
        <f t="shared" si="321"/>
        <v>0</v>
      </c>
      <c r="C2238" t="b">
        <f t="shared" si="322"/>
        <v>0</v>
      </c>
      <c r="D2238" t="b">
        <f t="shared" si="323"/>
        <v>0</v>
      </c>
      <c r="E2238" t="b">
        <f t="shared" si="324"/>
        <v>0</v>
      </c>
      <c r="F2238" t="b">
        <f t="shared" si="325"/>
        <v>0</v>
      </c>
    </row>
    <row r="2239" spans="1:6">
      <c r="A2239" s="27"/>
      <c r="B2239" t="b">
        <f t="shared" si="321"/>
        <v>0</v>
      </c>
      <c r="C2239" t="b">
        <f t="shared" si="322"/>
        <v>0</v>
      </c>
      <c r="D2239" t="b">
        <f t="shared" si="323"/>
        <v>0</v>
      </c>
      <c r="E2239" t="b">
        <f t="shared" si="324"/>
        <v>0</v>
      </c>
      <c r="F2239" t="b">
        <f t="shared" si="325"/>
        <v>0</v>
      </c>
    </row>
    <row r="2240" spans="1:6">
      <c r="A2240" s="112"/>
      <c r="B2240" t="b">
        <f t="shared" si="321"/>
        <v>0</v>
      </c>
      <c r="C2240" t="b">
        <f t="shared" si="322"/>
        <v>0</v>
      </c>
      <c r="D2240" t="b">
        <f t="shared" si="323"/>
        <v>0</v>
      </c>
      <c r="E2240" t="b">
        <f t="shared" si="324"/>
        <v>0</v>
      </c>
      <c r="F2240" t="b">
        <f t="shared" si="325"/>
        <v>0</v>
      </c>
    </row>
    <row r="2241" spans="1:6">
      <c r="A2241" s="27"/>
      <c r="B2241" t="b">
        <f t="shared" si="321"/>
        <v>0</v>
      </c>
      <c r="C2241" t="b">
        <f t="shared" si="322"/>
        <v>0</v>
      </c>
      <c r="D2241" t="b">
        <f t="shared" si="323"/>
        <v>0</v>
      </c>
      <c r="E2241" t="b">
        <f t="shared" si="324"/>
        <v>0</v>
      </c>
      <c r="F2241" t="b">
        <f t="shared" si="325"/>
        <v>0</v>
      </c>
    </row>
    <row r="2242" spans="1:6">
      <c r="A2242" s="112"/>
      <c r="B2242" t="b">
        <f t="shared" si="321"/>
        <v>0</v>
      </c>
      <c r="C2242" t="b">
        <f t="shared" si="322"/>
        <v>0</v>
      </c>
      <c r="D2242" t="b">
        <f t="shared" si="323"/>
        <v>0</v>
      </c>
      <c r="E2242" t="b">
        <f t="shared" si="324"/>
        <v>0</v>
      </c>
      <c r="F2242" t="b">
        <f t="shared" si="325"/>
        <v>0</v>
      </c>
    </row>
    <row r="2243" spans="1:6">
      <c r="A2243" s="27"/>
      <c r="B2243" t="b">
        <f t="shared" ref="B2243:B2306" si="326">+RIGHT(A2243,1)="0"</f>
        <v>0</v>
      </c>
      <c r="C2243" t="b">
        <f t="shared" ref="C2243:C2306" si="327">+RIGHT(A2243,1)="1"</f>
        <v>0</v>
      </c>
      <c r="D2243" t="b">
        <f t="shared" ref="D2243:D2306" si="328">+RIGHT(A2243,1)="2"</f>
        <v>0</v>
      </c>
      <c r="E2243" t="b">
        <f t="shared" ref="E2243:E2306" si="329">+RIGHT(A2243,1)="3"</f>
        <v>0</v>
      </c>
      <c r="F2243" t="b">
        <f t="shared" ref="F2243:F2306" si="330">+RIGHT(A2243,1)="4"</f>
        <v>0</v>
      </c>
    </row>
    <row r="2244" spans="1:6">
      <c r="A2244" s="112"/>
      <c r="B2244" t="b">
        <f t="shared" si="326"/>
        <v>0</v>
      </c>
      <c r="C2244" t="b">
        <f t="shared" si="327"/>
        <v>0</v>
      </c>
      <c r="D2244" t="b">
        <f t="shared" si="328"/>
        <v>0</v>
      </c>
      <c r="E2244" t="b">
        <f t="shared" si="329"/>
        <v>0</v>
      </c>
      <c r="F2244" t="b">
        <f t="shared" si="330"/>
        <v>0</v>
      </c>
    </row>
    <row r="2245" spans="1:6">
      <c r="A2245" s="27"/>
      <c r="B2245" t="b">
        <f t="shared" si="326"/>
        <v>0</v>
      </c>
      <c r="C2245" t="b">
        <f t="shared" si="327"/>
        <v>0</v>
      </c>
      <c r="D2245" t="b">
        <f t="shared" si="328"/>
        <v>0</v>
      </c>
      <c r="E2245" t="b">
        <f t="shared" si="329"/>
        <v>0</v>
      </c>
      <c r="F2245" t="b">
        <f t="shared" si="330"/>
        <v>0</v>
      </c>
    </row>
    <row r="2246" spans="1:6">
      <c r="A2246" s="112"/>
      <c r="B2246" t="b">
        <f t="shared" si="326"/>
        <v>0</v>
      </c>
      <c r="C2246" t="b">
        <f t="shared" si="327"/>
        <v>0</v>
      </c>
      <c r="D2246" t="b">
        <f t="shared" si="328"/>
        <v>0</v>
      </c>
      <c r="E2246" t="b">
        <f t="shared" si="329"/>
        <v>0</v>
      </c>
      <c r="F2246" t="b">
        <f t="shared" si="330"/>
        <v>0</v>
      </c>
    </row>
    <row r="2247" spans="1:6">
      <c r="A2247" s="27"/>
      <c r="B2247" t="b">
        <f t="shared" si="326"/>
        <v>0</v>
      </c>
      <c r="C2247" t="b">
        <f t="shared" si="327"/>
        <v>0</v>
      </c>
      <c r="D2247" t="b">
        <f t="shared" si="328"/>
        <v>0</v>
      </c>
      <c r="E2247" t="b">
        <f t="shared" si="329"/>
        <v>0</v>
      </c>
      <c r="F2247" t="b">
        <f t="shared" si="330"/>
        <v>0</v>
      </c>
    </row>
    <row r="2248" spans="1:6">
      <c r="A2248" s="112"/>
      <c r="B2248" t="b">
        <f t="shared" si="326"/>
        <v>0</v>
      </c>
      <c r="C2248" t="b">
        <f t="shared" si="327"/>
        <v>0</v>
      </c>
      <c r="D2248" t="b">
        <f t="shared" si="328"/>
        <v>0</v>
      </c>
      <c r="E2248" t="b">
        <f t="shared" si="329"/>
        <v>0</v>
      </c>
      <c r="F2248" t="b">
        <f t="shared" si="330"/>
        <v>0</v>
      </c>
    </row>
    <row r="2249" spans="1:6">
      <c r="A2249" s="27"/>
      <c r="B2249" t="b">
        <f t="shared" si="326"/>
        <v>0</v>
      </c>
      <c r="C2249" t="b">
        <f t="shared" si="327"/>
        <v>0</v>
      </c>
      <c r="D2249" t="b">
        <f t="shared" si="328"/>
        <v>0</v>
      </c>
      <c r="E2249" t="b">
        <f t="shared" si="329"/>
        <v>0</v>
      </c>
      <c r="F2249" t="b">
        <f t="shared" si="330"/>
        <v>0</v>
      </c>
    </row>
    <row r="2250" spans="1:6">
      <c r="A2250" s="112"/>
      <c r="B2250" t="b">
        <f t="shared" si="326"/>
        <v>0</v>
      </c>
      <c r="C2250" t="b">
        <f t="shared" si="327"/>
        <v>0</v>
      </c>
      <c r="D2250" t="b">
        <f t="shared" si="328"/>
        <v>0</v>
      </c>
      <c r="E2250" t="b">
        <f t="shared" si="329"/>
        <v>0</v>
      </c>
      <c r="F2250" t="b">
        <f t="shared" si="330"/>
        <v>0</v>
      </c>
    </row>
    <row r="2251" spans="1:6">
      <c r="A2251" s="27"/>
      <c r="B2251" t="b">
        <f t="shared" si="326"/>
        <v>0</v>
      </c>
      <c r="C2251" t="b">
        <f t="shared" si="327"/>
        <v>0</v>
      </c>
      <c r="D2251" t="b">
        <f t="shared" si="328"/>
        <v>0</v>
      </c>
      <c r="E2251" t="b">
        <f t="shared" si="329"/>
        <v>0</v>
      </c>
      <c r="F2251" t="b">
        <f t="shared" si="330"/>
        <v>0</v>
      </c>
    </row>
    <row r="2252" spans="1:6">
      <c r="A2252" s="112"/>
      <c r="B2252" t="b">
        <f t="shared" si="326"/>
        <v>0</v>
      </c>
      <c r="C2252" t="b">
        <f t="shared" si="327"/>
        <v>0</v>
      </c>
      <c r="D2252" t="b">
        <f t="shared" si="328"/>
        <v>0</v>
      </c>
      <c r="E2252" t="b">
        <f t="shared" si="329"/>
        <v>0</v>
      </c>
      <c r="F2252" t="b">
        <f t="shared" si="330"/>
        <v>0</v>
      </c>
    </row>
    <row r="2253" spans="1:6">
      <c r="A2253" s="27"/>
      <c r="B2253" t="b">
        <f t="shared" si="326"/>
        <v>0</v>
      </c>
      <c r="C2253" t="b">
        <f t="shared" si="327"/>
        <v>0</v>
      </c>
      <c r="D2253" t="b">
        <f t="shared" si="328"/>
        <v>0</v>
      </c>
      <c r="E2253" t="b">
        <f t="shared" si="329"/>
        <v>0</v>
      </c>
      <c r="F2253" t="b">
        <f t="shared" si="330"/>
        <v>0</v>
      </c>
    </row>
    <row r="2254" spans="1:6">
      <c r="A2254" s="112"/>
      <c r="B2254" t="b">
        <f t="shared" si="326"/>
        <v>0</v>
      </c>
      <c r="C2254" t="b">
        <f t="shared" si="327"/>
        <v>0</v>
      </c>
      <c r="D2254" t="b">
        <f t="shared" si="328"/>
        <v>0</v>
      </c>
      <c r="E2254" t="b">
        <f t="shared" si="329"/>
        <v>0</v>
      </c>
      <c r="F2254" t="b">
        <f t="shared" si="330"/>
        <v>0</v>
      </c>
    </row>
    <row r="2255" spans="1:6">
      <c r="A2255" s="27"/>
      <c r="B2255" t="b">
        <f t="shared" si="326"/>
        <v>0</v>
      </c>
      <c r="C2255" t="b">
        <f t="shared" si="327"/>
        <v>0</v>
      </c>
      <c r="D2255" t="b">
        <f t="shared" si="328"/>
        <v>0</v>
      </c>
      <c r="E2255" t="b">
        <f t="shared" si="329"/>
        <v>0</v>
      </c>
      <c r="F2255" t="b">
        <f t="shared" si="330"/>
        <v>0</v>
      </c>
    </row>
    <row r="2256" spans="1:6">
      <c r="A2256" s="112"/>
      <c r="B2256" t="b">
        <f t="shared" si="326"/>
        <v>0</v>
      </c>
      <c r="C2256" t="b">
        <f t="shared" si="327"/>
        <v>0</v>
      </c>
      <c r="D2256" t="b">
        <f t="shared" si="328"/>
        <v>0</v>
      </c>
      <c r="E2256" t="b">
        <f t="shared" si="329"/>
        <v>0</v>
      </c>
      <c r="F2256" t="b">
        <f t="shared" si="330"/>
        <v>0</v>
      </c>
    </row>
    <row r="2257" spans="1:6">
      <c r="A2257" s="27"/>
      <c r="B2257" t="b">
        <f t="shared" si="326"/>
        <v>0</v>
      </c>
      <c r="C2257" t="b">
        <f t="shared" si="327"/>
        <v>0</v>
      </c>
      <c r="D2257" t="b">
        <f t="shared" si="328"/>
        <v>0</v>
      </c>
      <c r="E2257" t="b">
        <f t="shared" si="329"/>
        <v>0</v>
      </c>
      <c r="F2257" t="b">
        <f t="shared" si="330"/>
        <v>0</v>
      </c>
    </row>
    <row r="2258" spans="1:6">
      <c r="A2258" s="112"/>
      <c r="B2258" t="b">
        <f t="shared" si="326"/>
        <v>0</v>
      </c>
      <c r="C2258" t="b">
        <f t="shared" si="327"/>
        <v>0</v>
      </c>
      <c r="D2258" t="b">
        <f t="shared" si="328"/>
        <v>0</v>
      </c>
      <c r="E2258" t="b">
        <f t="shared" si="329"/>
        <v>0</v>
      </c>
      <c r="F2258" t="b">
        <f t="shared" si="330"/>
        <v>0</v>
      </c>
    </row>
    <row r="2259" spans="1:6">
      <c r="A2259" s="27"/>
      <c r="B2259" t="b">
        <f t="shared" si="326"/>
        <v>0</v>
      </c>
      <c r="C2259" t="b">
        <f t="shared" si="327"/>
        <v>0</v>
      </c>
      <c r="D2259" t="b">
        <f t="shared" si="328"/>
        <v>0</v>
      </c>
      <c r="E2259" t="b">
        <f t="shared" si="329"/>
        <v>0</v>
      </c>
      <c r="F2259" t="b">
        <f t="shared" si="330"/>
        <v>0</v>
      </c>
    </row>
    <row r="2260" spans="1:6">
      <c r="A2260" s="112"/>
      <c r="B2260" t="b">
        <f t="shared" si="326"/>
        <v>0</v>
      </c>
      <c r="C2260" t="b">
        <f t="shared" si="327"/>
        <v>0</v>
      </c>
      <c r="D2260" t="b">
        <f t="shared" si="328"/>
        <v>0</v>
      </c>
      <c r="E2260" t="b">
        <f t="shared" si="329"/>
        <v>0</v>
      </c>
      <c r="F2260" t="b">
        <f t="shared" si="330"/>
        <v>0</v>
      </c>
    </row>
    <row r="2261" spans="1:6">
      <c r="A2261" s="27"/>
      <c r="B2261" t="b">
        <f t="shared" si="326"/>
        <v>0</v>
      </c>
      <c r="C2261" t="b">
        <f t="shared" si="327"/>
        <v>0</v>
      </c>
      <c r="D2261" t="b">
        <f t="shared" si="328"/>
        <v>0</v>
      </c>
      <c r="E2261" t="b">
        <f t="shared" si="329"/>
        <v>0</v>
      </c>
      <c r="F2261" t="b">
        <f t="shared" si="330"/>
        <v>0</v>
      </c>
    </row>
    <row r="2262" spans="1:6">
      <c r="A2262" s="112"/>
      <c r="B2262" t="b">
        <f t="shared" si="326"/>
        <v>0</v>
      </c>
      <c r="C2262" t="b">
        <f t="shared" si="327"/>
        <v>0</v>
      </c>
      <c r="D2262" t="b">
        <f t="shared" si="328"/>
        <v>0</v>
      </c>
      <c r="E2262" t="b">
        <f t="shared" si="329"/>
        <v>0</v>
      </c>
      <c r="F2262" t="b">
        <f t="shared" si="330"/>
        <v>0</v>
      </c>
    </row>
    <row r="2263" spans="1:6">
      <c r="A2263" s="27"/>
      <c r="B2263" t="b">
        <f t="shared" si="326"/>
        <v>0</v>
      </c>
      <c r="C2263" t="b">
        <f t="shared" si="327"/>
        <v>0</v>
      </c>
      <c r="D2263" t="b">
        <f t="shared" si="328"/>
        <v>0</v>
      </c>
      <c r="E2263" t="b">
        <f t="shared" si="329"/>
        <v>0</v>
      </c>
      <c r="F2263" t="b">
        <f t="shared" si="330"/>
        <v>0</v>
      </c>
    </row>
    <row r="2264" spans="1:6">
      <c r="A2264" s="112"/>
      <c r="B2264" t="b">
        <f t="shared" si="326"/>
        <v>0</v>
      </c>
      <c r="C2264" t="b">
        <f t="shared" si="327"/>
        <v>0</v>
      </c>
      <c r="D2264" t="b">
        <f t="shared" si="328"/>
        <v>0</v>
      </c>
      <c r="E2264" t="b">
        <f t="shared" si="329"/>
        <v>0</v>
      </c>
      <c r="F2264" t="b">
        <f t="shared" si="330"/>
        <v>0</v>
      </c>
    </row>
    <row r="2265" spans="1:6">
      <c r="A2265" s="27"/>
      <c r="B2265" t="b">
        <f t="shared" si="326"/>
        <v>0</v>
      </c>
      <c r="C2265" t="b">
        <f t="shared" si="327"/>
        <v>0</v>
      </c>
      <c r="D2265" t="b">
        <f t="shared" si="328"/>
        <v>0</v>
      </c>
      <c r="E2265" t="b">
        <f t="shared" si="329"/>
        <v>0</v>
      </c>
      <c r="F2265" t="b">
        <f t="shared" si="330"/>
        <v>0</v>
      </c>
    </row>
    <row r="2266" spans="1:6">
      <c r="A2266" s="112"/>
      <c r="B2266" t="b">
        <f t="shared" si="326"/>
        <v>0</v>
      </c>
      <c r="C2266" t="b">
        <f t="shared" si="327"/>
        <v>0</v>
      </c>
      <c r="D2266" t="b">
        <f t="shared" si="328"/>
        <v>0</v>
      </c>
      <c r="E2266" t="b">
        <f t="shared" si="329"/>
        <v>0</v>
      </c>
      <c r="F2266" t="b">
        <f t="shared" si="330"/>
        <v>0</v>
      </c>
    </row>
    <row r="2267" spans="1:6">
      <c r="A2267" s="27"/>
      <c r="B2267" t="b">
        <f t="shared" si="326"/>
        <v>0</v>
      </c>
      <c r="C2267" t="b">
        <f t="shared" si="327"/>
        <v>0</v>
      </c>
      <c r="D2267" t="b">
        <f t="shared" si="328"/>
        <v>0</v>
      </c>
      <c r="E2267" t="b">
        <f t="shared" si="329"/>
        <v>0</v>
      </c>
      <c r="F2267" t="b">
        <f t="shared" si="330"/>
        <v>0</v>
      </c>
    </row>
    <row r="2268" spans="1:6">
      <c r="A2268" s="112"/>
      <c r="B2268" t="b">
        <f t="shared" si="326"/>
        <v>0</v>
      </c>
      <c r="C2268" t="b">
        <f t="shared" si="327"/>
        <v>0</v>
      </c>
      <c r="D2268" t="b">
        <f t="shared" si="328"/>
        <v>0</v>
      </c>
      <c r="E2268" t="b">
        <f t="shared" si="329"/>
        <v>0</v>
      </c>
      <c r="F2268" t="b">
        <f t="shared" si="330"/>
        <v>0</v>
      </c>
    </row>
    <row r="2269" spans="1:6">
      <c r="A2269" s="27"/>
      <c r="B2269" t="b">
        <f t="shared" si="326"/>
        <v>0</v>
      </c>
      <c r="C2269" t="b">
        <f t="shared" si="327"/>
        <v>0</v>
      </c>
      <c r="D2269" t="b">
        <f t="shared" si="328"/>
        <v>0</v>
      </c>
      <c r="E2269" t="b">
        <f t="shared" si="329"/>
        <v>0</v>
      </c>
      <c r="F2269" t="b">
        <f t="shared" si="330"/>
        <v>0</v>
      </c>
    </row>
    <row r="2270" spans="1:6">
      <c r="A2270" s="112"/>
      <c r="B2270" t="b">
        <f t="shared" si="326"/>
        <v>0</v>
      </c>
      <c r="C2270" t="b">
        <f t="shared" si="327"/>
        <v>0</v>
      </c>
      <c r="D2270" t="b">
        <f t="shared" si="328"/>
        <v>0</v>
      </c>
      <c r="E2270" t="b">
        <f t="shared" si="329"/>
        <v>0</v>
      </c>
      <c r="F2270" t="b">
        <f t="shared" si="330"/>
        <v>0</v>
      </c>
    </row>
    <row r="2271" spans="1:6">
      <c r="A2271" s="27"/>
      <c r="B2271" t="b">
        <f t="shared" si="326"/>
        <v>0</v>
      </c>
      <c r="C2271" t="b">
        <f t="shared" si="327"/>
        <v>0</v>
      </c>
      <c r="D2271" t="b">
        <f t="shared" si="328"/>
        <v>0</v>
      </c>
      <c r="E2271" t="b">
        <f t="shared" si="329"/>
        <v>0</v>
      </c>
      <c r="F2271" t="b">
        <f t="shared" si="330"/>
        <v>0</v>
      </c>
    </row>
    <row r="2272" spans="1:6">
      <c r="A2272" s="112"/>
      <c r="B2272" t="b">
        <f t="shared" si="326"/>
        <v>0</v>
      </c>
      <c r="C2272" t="b">
        <f t="shared" si="327"/>
        <v>0</v>
      </c>
      <c r="D2272" t="b">
        <f t="shared" si="328"/>
        <v>0</v>
      </c>
      <c r="E2272" t="b">
        <f t="shared" si="329"/>
        <v>0</v>
      </c>
      <c r="F2272" t="b">
        <f t="shared" si="330"/>
        <v>0</v>
      </c>
    </row>
    <row r="2273" spans="1:6">
      <c r="A2273" s="27"/>
      <c r="B2273" t="b">
        <f t="shared" si="326"/>
        <v>0</v>
      </c>
      <c r="C2273" t="b">
        <f t="shared" si="327"/>
        <v>0</v>
      </c>
      <c r="D2273" t="b">
        <f t="shared" si="328"/>
        <v>0</v>
      </c>
      <c r="E2273" t="b">
        <f t="shared" si="329"/>
        <v>0</v>
      </c>
      <c r="F2273" t="b">
        <f t="shared" si="330"/>
        <v>0</v>
      </c>
    </row>
    <row r="2274" spans="1:6">
      <c r="A2274" s="112"/>
      <c r="B2274" t="b">
        <f t="shared" si="326"/>
        <v>0</v>
      </c>
      <c r="C2274" t="b">
        <f t="shared" si="327"/>
        <v>0</v>
      </c>
      <c r="D2274" t="b">
        <f t="shared" si="328"/>
        <v>0</v>
      </c>
      <c r="E2274" t="b">
        <f t="shared" si="329"/>
        <v>0</v>
      </c>
      <c r="F2274" t="b">
        <f t="shared" si="330"/>
        <v>0</v>
      </c>
    </row>
    <row r="2275" spans="1:6">
      <c r="A2275" s="27"/>
      <c r="B2275" t="b">
        <f t="shared" si="326"/>
        <v>0</v>
      </c>
      <c r="C2275" t="b">
        <f t="shared" si="327"/>
        <v>0</v>
      </c>
      <c r="D2275" t="b">
        <f t="shared" si="328"/>
        <v>0</v>
      </c>
      <c r="E2275" t="b">
        <f t="shared" si="329"/>
        <v>0</v>
      </c>
      <c r="F2275" t="b">
        <f t="shared" si="330"/>
        <v>0</v>
      </c>
    </row>
    <row r="2276" spans="1:6">
      <c r="A2276" s="112"/>
      <c r="B2276" t="b">
        <f t="shared" si="326"/>
        <v>0</v>
      </c>
      <c r="C2276" t="b">
        <f t="shared" si="327"/>
        <v>0</v>
      </c>
      <c r="D2276" t="b">
        <f t="shared" si="328"/>
        <v>0</v>
      </c>
      <c r="E2276" t="b">
        <f t="shared" si="329"/>
        <v>0</v>
      </c>
      <c r="F2276" t="b">
        <f t="shared" si="330"/>
        <v>0</v>
      </c>
    </row>
    <row r="2277" spans="1:6">
      <c r="A2277" s="27"/>
      <c r="B2277" t="b">
        <f t="shared" si="326"/>
        <v>0</v>
      </c>
      <c r="C2277" t="b">
        <f t="shared" si="327"/>
        <v>0</v>
      </c>
      <c r="D2277" t="b">
        <f t="shared" si="328"/>
        <v>0</v>
      </c>
      <c r="E2277" t="b">
        <f t="shared" si="329"/>
        <v>0</v>
      </c>
      <c r="F2277" t="b">
        <f t="shared" si="330"/>
        <v>0</v>
      </c>
    </row>
    <row r="2278" spans="1:6">
      <c r="A2278" s="112"/>
      <c r="B2278" t="b">
        <f t="shared" si="326"/>
        <v>0</v>
      </c>
      <c r="C2278" t="b">
        <f t="shared" si="327"/>
        <v>0</v>
      </c>
      <c r="D2278" t="b">
        <f t="shared" si="328"/>
        <v>0</v>
      </c>
      <c r="E2278" t="b">
        <f t="shared" si="329"/>
        <v>0</v>
      </c>
      <c r="F2278" t="b">
        <f t="shared" si="330"/>
        <v>0</v>
      </c>
    </row>
    <row r="2279" spans="1:6">
      <c r="A2279" s="27"/>
      <c r="B2279" t="b">
        <f t="shared" si="326"/>
        <v>0</v>
      </c>
      <c r="C2279" t="b">
        <f t="shared" si="327"/>
        <v>0</v>
      </c>
      <c r="D2279" t="b">
        <f t="shared" si="328"/>
        <v>0</v>
      </c>
      <c r="E2279" t="b">
        <f t="shared" si="329"/>
        <v>0</v>
      </c>
      <c r="F2279" t="b">
        <f t="shared" si="330"/>
        <v>0</v>
      </c>
    </row>
    <row r="2280" spans="1:6">
      <c r="A2280" s="112"/>
      <c r="B2280" t="b">
        <f t="shared" si="326"/>
        <v>0</v>
      </c>
      <c r="C2280" t="b">
        <f t="shared" si="327"/>
        <v>0</v>
      </c>
      <c r="D2280" t="b">
        <f t="shared" si="328"/>
        <v>0</v>
      </c>
      <c r="E2280" t="b">
        <f t="shared" si="329"/>
        <v>0</v>
      </c>
      <c r="F2280" t="b">
        <f t="shared" si="330"/>
        <v>0</v>
      </c>
    </row>
    <row r="2281" spans="1:6">
      <c r="A2281" s="27"/>
      <c r="B2281" t="b">
        <f t="shared" si="326"/>
        <v>0</v>
      </c>
      <c r="C2281" t="b">
        <f t="shared" si="327"/>
        <v>0</v>
      </c>
      <c r="D2281" t="b">
        <f t="shared" si="328"/>
        <v>0</v>
      </c>
      <c r="E2281" t="b">
        <f t="shared" si="329"/>
        <v>0</v>
      </c>
      <c r="F2281" t="b">
        <f t="shared" si="330"/>
        <v>0</v>
      </c>
    </row>
    <row r="2282" spans="1:6">
      <c r="A2282" s="112"/>
      <c r="B2282" t="b">
        <f t="shared" si="326"/>
        <v>0</v>
      </c>
      <c r="C2282" t="b">
        <f t="shared" si="327"/>
        <v>0</v>
      </c>
      <c r="D2282" t="b">
        <f t="shared" si="328"/>
        <v>0</v>
      </c>
      <c r="E2282" t="b">
        <f t="shared" si="329"/>
        <v>0</v>
      </c>
      <c r="F2282" t="b">
        <f t="shared" si="330"/>
        <v>0</v>
      </c>
    </row>
    <row r="2283" spans="1:6">
      <c r="A2283" s="27"/>
      <c r="B2283" t="b">
        <f t="shared" si="326"/>
        <v>0</v>
      </c>
      <c r="C2283" t="b">
        <f t="shared" si="327"/>
        <v>0</v>
      </c>
      <c r="D2283" t="b">
        <f t="shared" si="328"/>
        <v>0</v>
      </c>
      <c r="E2283" t="b">
        <f t="shared" si="329"/>
        <v>0</v>
      </c>
      <c r="F2283" t="b">
        <f t="shared" si="330"/>
        <v>0</v>
      </c>
    </row>
    <row r="2284" spans="1:6">
      <c r="A2284" s="112"/>
      <c r="B2284" t="b">
        <f t="shared" si="326"/>
        <v>0</v>
      </c>
      <c r="C2284" t="b">
        <f t="shared" si="327"/>
        <v>0</v>
      </c>
      <c r="D2284" t="b">
        <f t="shared" si="328"/>
        <v>0</v>
      </c>
      <c r="E2284" t="b">
        <f t="shared" si="329"/>
        <v>0</v>
      </c>
      <c r="F2284" t="b">
        <f t="shared" si="330"/>
        <v>0</v>
      </c>
    </row>
    <row r="2285" spans="1:6">
      <c r="A2285" s="27"/>
      <c r="B2285" t="b">
        <f t="shared" si="326"/>
        <v>0</v>
      </c>
      <c r="C2285" t="b">
        <f t="shared" si="327"/>
        <v>0</v>
      </c>
      <c r="D2285" t="b">
        <f t="shared" si="328"/>
        <v>0</v>
      </c>
      <c r="E2285" t="b">
        <f t="shared" si="329"/>
        <v>0</v>
      </c>
      <c r="F2285" t="b">
        <f t="shared" si="330"/>
        <v>0</v>
      </c>
    </row>
    <row r="2286" spans="1:6">
      <c r="A2286" s="112"/>
      <c r="B2286" t="b">
        <f t="shared" si="326"/>
        <v>0</v>
      </c>
      <c r="C2286" t="b">
        <f t="shared" si="327"/>
        <v>0</v>
      </c>
      <c r="D2286" t="b">
        <f t="shared" si="328"/>
        <v>0</v>
      </c>
      <c r="E2286" t="b">
        <f t="shared" si="329"/>
        <v>0</v>
      </c>
      <c r="F2286" t="b">
        <f t="shared" si="330"/>
        <v>0</v>
      </c>
    </row>
    <row r="2287" spans="1:6">
      <c r="A2287" s="27"/>
      <c r="B2287" t="b">
        <f t="shared" si="326"/>
        <v>0</v>
      </c>
      <c r="C2287" t="b">
        <f t="shared" si="327"/>
        <v>0</v>
      </c>
      <c r="D2287" t="b">
        <f t="shared" si="328"/>
        <v>0</v>
      </c>
      <c r="E2287" t="b">
        <f t="shared" si="329"/>
        <v>0</v>
      </c>
      <c r="F2287" t="b">
        <f t="shared" si="330"/>
        <v>0</v>
      </c>
    </row>
    <row r="2288" spans="1:6">
      <c r="A2288" s="112"/>
      <c r="B2288" t="b">
        <f t="shared" si="326"/>
        <v>0</v>
      </c>
      <c r="C2288" t="b">
        <f t="shared" si="327"/>
        <v>0</v>
      </c>
      <c r="D2288" t="b">
        <f t="shared" si="328"/>
        <v>0</v>
      </c>
      <c r="E2288" t="b">
        <f t="shared" si="329"/>
        <v>0</v>
      </c>
      <c r="F2288" t="b">
        <f t="shared" si="330"/>
        <v>0</v>
      </c>
    </row>
    <row r="2289" spans="1:6">
      <c r="A2289" s="27"/>
      <c r="B2289" t="b">
        <f t="shared" si="326"/>
        <v>0</v>
      </c>
      <c r="C2289" t="b">
        <f t="shared" si="327"/>
        <v>0</v>
      </c>
      <c r="D2289" t="b">
        <f t="shared" si="328"/>
        <v>0</v>
      </c>
      <c r="E2289" t="b">
        <f t="shared" si="329"/>
        <v>0</v>
      </c>
      <c r="F2289" t="b">
        <f t="shared" si="330"/>
        <v>0</v>
      </c>
    </row>
    <row r="2290" spans="1:6">
      <c r="A2290" s="112"/>
      <c r="B2290" t="b">
        <f t="shared" si="326"/>
        <v>0</v>
      </c>
      <c r="C2290" t="b">
        <f t="shared" si="327"/>
        <v>0</v>
      </c>
      <c r="D2290" t="b">
        <f t="shared" si="328"/>
        <v>0</v>
      </c>
      <c r="E2290" t="b">
        <f t="shared" si="329"/>
        <v>0</v>
      </c>
      <c r="F2290" t="b">
        <f t="shared" si="330"/>
        <v>0</v>
      </c>
    </row>
    <row r="2291" spans="1:6">
      <c r="A2291" s="27"/>
      <c r="B2291" t="b">
        <f t="shared" si="326"/>
        <v>0</v>
      </c>
      <c r="C2291" t="b">
        <f t="shared" si="327"/>
        <v>0</v>
      </c>
      <c r="D2291" t="b">
        <f t="shared" si="328"/>
        <v>0</v>
      </c>
      <c r="E2291" t="b">
        <f t="shared" si="329"/>
        <v>0</v>
      </c>
      <c r="F2291" t="b">
        <f t="shared" si="330"/>
        <v>0</v>
      </c>
    </row>
    <row r="2292" spans="1:6">
      <c r="A2292" s="112"/>
      <c r="B2292" t="b">
        <f t="shared" si="326"/>
        <v>0</v>
      </c>
      <c r="C2292" t="b">
        <f t="shared" si="327"/>
        <v>0</v>
      </c>
      <c r="D2292" t="b">
        <f t="shared" si="328"/>
        <v>0</v>
      </c>
      <c r="E2292" t="b">
        <f t="shared" si="329"/>
        <v>0</v>
      </c>
      <c r="F2292" t="b">
        <f t="shared" si="330"/>
        <v>0</v>
      </c>
    </row>
    <row r="2293" spans="1:6">
      <c r="A2293" s="27"/>
      <c r="B2293" t="b">
        <f t="shared" si="326"/>
        <v>0</v>
      </c>
      <c r="C2293" t="b">
        <f t="shared" si="327"/>
        <v>0</v>
      </c>
      <c r="D2293" t="b">
        <f t="shared" si="328"/>
        <v>0</v>
      </c>
      <c r="E2293" t="b">
        <f t="shared" si="329"/>
        <v>0</v>
      </c>
      <c r="F2293" t="b">
        <f t="shared" si="330"/>
        <v>0</v>
      </c>
    </row>
    <row r="2294" spans="1:6">
      <c r="A2294" s="112"/>
      <c r="B2294" t="b">
        <f t="shared" si="326"/>
        <v>0</v>
      </c>
      <c r="C2294" t="b">
        <f t="shared" si="327"/>
        <v>0</v>
      </c>
      <c r="D2294" t="b">
        <f t="shared" si="328"/>
        <v>0</v>
      </c>
      <c r="E2294" t="b">
        <f t="shared" si="329"/>
        <v>0</v>
      </c>
      <c r="F2294" t="b">
        <f t="shared" si="330"/>
        <v>0</v>
      </c>
    </row>
    <row r="2295" spans="1:6">
      <c r="A2295" s="27"/>
      <c r="B2295" t="b">
        <f t="shared" si="326"/>
        <v>0</v>
      </c>
      <c r="C2295" t="b">
        <f t="shared" si="327"/>
        <v>0</v>
      </c>
      <c r="D2295" t="b">
        <f t="shared" si="328"/>
        <v>0</v>
      </c>
      <c r="E2295" t="b">
        <f t="shared" si="329"/>
        <v>0</v>
      </c>
      <c r="F2295" t="b">
        <f t="shared" si="330"/>
        <v>0</v>
      </c>
    </row>
    <row r="2296" spans="1:6">
      <c r="A2296" s="112"/>
      <c r="B2296" t="b">
        <f t="shared" si="326"/>
        <v>0</v>
      </c>
      <c r="C2296" t="b">
        <f t="shared" si="327"/>
        <v>0</v>
      </c>
      <c r="D2296" t="b">
        <f t="shared" si="328"/>
        <v>0</v>
      </c>
      <c r="E2296" t="b">
        <f t="shared" si="329"/>
        <v>0</v>
      </c>
      <c r="F2296" t="b">
        <f t="shared" si="330"/>
        <v>0</v>
      </c>
    </row>
    <row r="2297" spans="1:6">
      <c r="A2297" s="27"/>
      <c r="B2297" t="b">
        <f t="shared" si="326"/>
        <v>0</v>
      </c>
      <c r="C2297" t="b">
        <f t="shared" si="327"/>
        <v>0</v>
      </c>
      <c r="D2297" t="b">
        <f t="shared" si="328"/>
        <v>0</v>
      </c>
      <c r="E2297" t="b">
        <f t="shared" si="329"/>
        <v>0</v>
      </c>
      <c r="F2297" t="b">
        <f t="shared" si="330"/>
        <v>0</v>
      </c>
    </row>
    <row r="2298" spans="1:6">
      <c r="A2298" s="112"/>
      <c r="B2298" t="b">
        <f t="shared" si="326"/>
        <v>0</v>
      </c>
      <c r="C2298" t="b">
        <f t="shared" si="327"/>
        <v>0</v>
      </c>
      <c r="D2298" t="b">
        <f t="shared" si="328"/>
        <v>0</v>
      </c>
      <c r="E2298" t="b">
        <f t="shared" si="329"/>
        <v>0</v>
      </c>
      <c r="F2298" t="b">
        <f t="shared" si="330"/>
        <v>0</v>
      </c>
    </row>
    <row r="2299" spans="1:6">
      <c r="A2299" s="27"/>
      <c r="B2299" t="b">
        <f t="shared" si="326"/>
        <v>0</v>
      </c>
      <c r="C2299" t="b">
        <f t="shared" si="327"/>
        <v>0</v>
      </c>
      <c r="D2299" t="b">
        <f t="shared" si="328"/>
        <v>0</v>
      </c>
      <c r="E2299" t="b">
        <f t="shared" si="329"/>
        <v>0</v>
      </c>
      <c r="F2299" t="b">
        <f t="shared" si="330"/>
        <v>0</v>
      </c>
    </row>
    <row r="2300" spans="1:6">
      <c r="A2300" s="112"/>
      <c r="B2300" t="b">
        <f t="shared" si="326"/>
        <v>0</v>
      </c>
      <c r="C2300" t="b">
        <f t="shared" si="327"/>
        <v>0</v>
      </c>
      <c r="D2300" t="b">
        <f t="shared" si="328"/>
        <v>0</v>
      </c>
      <c r="E2300" t="b">
        <f t="shared" si="329"/>
        <v>0</v>
      </c>
      <c r="F2300" t="b">
        <f t="shared" si="330"/>
        <v>0</v>
      </c>
    </row>
    <row r="2301" spans="1:6">
      <c r="A2301" s="27"/>
      <c r="B2301" t="b">
        <f t="shared" si="326"/>
        <v>0</v>
      </c>
      <c r="C2301" t="b">
        <f t="shared" si="327"/>
        <v>0</v>
      </c>
      <c r="D2301" t="b">
        <f t="shared" si="328"/>
        <v>0</v>
      </c>
      <c r="E2301" t="b">
        <f t="shared" si="329"/>
        <v>0</v>
      </c>
      <c r="F2301" t="b">
        <f t="shared" si="330"/>
        <v>0</v>
      </c>
    </row>
    <row r="2302" spans="1:6">
      <c r="A2302" s="112"/>
      <c r="B2302" t="b">
        <f t="shared" si="326"/>
        <v>0</v>
      </c>
      <c r="C2302" t="b">
        <f t="shared" si="327"/>
        <v>0</v>
      </c>
      <c r="D2302" t="b">
        <f t="shared" si="328"/>
        <v>0</v>
      </c>
      <c r="E2302" t="b">
        <f t="shared" si="329"/>
        <v>0</v>
      </c>
      <c r="F2302" t="b">
        <f t="shared" si="330"/>
        <v>0</v>
      </c>
    </row>
    <row r="2303" spans="1:6">
      <c r="A2303" s="27"/>
      <c r="B2303" t="b">
        <f t="shared" si="326"/>
        <v>0</v>
      </c>
      <c r="C2303" t="b">
        <f t="shared" si="327"/>
        <v>0</v>
      </c>
      <c r="D2303" t="b">
        <f t="shared" si="328"/>
        <v>0</v>
      </c>
      <c r="E2303" t="b">
        <f t="shared" si="329"/>
        <v>0</v>
      </c>
      <c r="F2303" t="b">
        <f t="shared" si="330"/>
        <v>0</v>
      </c>
    </row>
    <row r="2304" spans="1:6">
      <c r="A2304" s="112"/>
      <c r="B2304" t="b">
        <f t="shared" si="326"/>
        <v>0</v>
      </c>
      <c r="C2304" t="b">
        <f t="shared" si="327"/>
        <v>0</v>
      </c>
      <c r="D2304" t="b">
        <f t="shared" si="328"/>
        <v>0</v>
      </c>
      <c r="E2304" t="b">
        <f t="shared" si="329"/>
        <v>0</v>
      </c>
      <c r="F2304" t="b">
        <f t="shared" si="330"/>
        <v>0</v>
      </c>
    </row>
    <row r="2305" spans="1:6">
      <c r="A2305" s="27"/>
      <c r="B2305" t="b">
        <f t="shared" si="326"/>
        <v>0</v>
      </c>
      <c r="C2305" t="b">
        <f t="shared" si="327"/>
        <v>0</v>
      </c>
      <c r="D2305" t="b">
        <f t="shared" si="328"/>
        <v>0</v>
      </c>
      <c r="E2305" t="b">
        <f t="shared" si="329"/>
        <v>0</v>
      </c>
      <c r="F2305" t="b">
        <f t="shared" si="330"/>
        <v>0</v>
      </c>
    </row>
    <row r="2306" spans="1:6">
      <c r="A2306" s="112"/>
      <c r="B2306" t="b">
        <f t="shared" si="326"/>
        <v>0</v>
      </c>
      <c r="C2306" t="b">
        <f t="shared" si="327"/>
        <v>0</v>
      </c>
      <c r="D2306" t="b">
        <f t="shared" si="328"/>
        <v>0</v>
      </c>
      <c r="E2306" t="b">
        <f t="shared" si="329"/>
        <v>0</v>
      </c>
      <c r="F2306" t="b">
        <f t="shared" si="330"/>
        <v>0</v>
      </c>
    </row>
    <row r="2307" spans="1:6">
      <c r="A2307" s="27"/>
      <c r="B2307" t="b">
        <f t="shared" ref="B2307:B2370" si="331">+RIGHT(A2307,1)="0"</f>
        <v>0</v>
      </c>
      <c r="C2307" t="b">
        <f t="shared" ref="C2307:C2370" si="332">+RIGHT(A2307,1)="1"</f>
        <v>0</v>
      </c>
      <c r="D2307" t="b">
        <f t="shared" ref="D2307:D2370" si="333">+RIGHT(A2307,1)="2"</f>
        <v>0</v>
      </c>
      <c r="E2307" t="b">
        <f t="shared" ref="E2307:E2370" si="334">+RIGHT(A2307,1)="3"</f>
        <v>0</v>
      </c>
      <c r="F2307" t="b">
        <f t="shared" ref="F2307:F2370" si="335">+RIGHT(A2307,1)="4"</f>
        <v>0</v>
      </c>
    </row>
    <row r="2308" spans="1:6">
      <c r="A2308" s="112"/>
      <c r="B2308" t="b">
        <f t="shared" si="331"/>
        <v>0</v>
      </c>
      <c r="C2308" t="b">
        <f t="shared" si="332"/>
        <v>0</v>
      </c>
      <c r="D2308" t="b">
        <f t="shared" si="333"/>
        <v>0</v>
      </c>
      <c r="E2308" t="b">
        <f t="shared" si="334"/>
        <v>0</v>
      </c>
      <c r="F2308" t="b">
        <f t="shared" si="335"/>
        <v>0</v>
      </c>
    </row>
    <row r="2309" spans="1:6">
      <c r="A2309" s="27"/>
      <c r="B2309" t="b">
        <f t="shared" si="331"/>
        <v>0</v>
      </c>
      <c r="C2309" t="b">
        <f t="shared" si="332"/>
        <v>0</v>
      </c>
      <c r="D2309" t="b">
        <f t="shared" si="333"/>
        <v>0</v>
      </c>
      <c r="E2309" t="b">
        <f t="shared" si="334"/>
        <v>0</v>
      </c>
      <c r="F2309" t="b">
        <f t="shared" si="335"/>
        <v>0</v>
      </c>
    </row>
    <row r="2310" spans="1:6">
      <c r="A2310" s="112"/>
      <c r="B2310" t="b">
        <f t="shared" si="331"/>
        <v>0</v>
      </c>
      <c r="C2310" t="b">
        <f t="shared" si="332"/>
        <v>0</v>
      </c>
      <c r="D2310" t="b">
        <f t="shared" si="333"/>
        <v>0</v>
      </c>
      <c r="E2310" t="b">
        <f t="shared" si="334"/>
        <v>0</v>
      </c>
      <c r="F2310" t="b">
        <f t="shared" si="335"/>
        <v>0</v>
      </c>
    </row>
    <row r="2311" spans="1:6">
      <c r="A2311" s="27"/>
      <c r="B2311" t="b">
        <f t="shared" si="331"/>
        <v>0</v>
      </c>
      <c r="C2311" t="b">
        <f t="shared" si="332"/>
        <v>0</v>
      </c>
      <c r="D2311" t="b">
        <f t="shared" si="333"/>
        <v>0</v>
      </c>
      <c r="E2311" t="b">
        <f t="shared" si="334"/>
        <v>0</v>
      </c>
      <c r="F2311" t="b">
        <f t="shared" si="335"/>
        <v>0</v>
      </c>
    </row>
    <row r="2312" spans="1:6">
      <c r="A2312" s="112"/>
      <c r="B2312" t="b">
        <f t="shared" si="331"/>
        <v>0</v>
      </c>
      <c r="C2312" t="b">
        <f t="shared" si="332"/>
        <v>0</v>
      </c>
      <c r="D2312" t="b">
        <f t="shared" si="333"/>
        <v>0</v>
      </c>
      <c r="E2312" t="b">
        <f t="shared" si="334"/>
        <v>0</v>
      </c>
      <c r="F2312" t="b">
        <f t="shared" si="335"/>
        <v>0</v>
      </c>
    </row>
    <row r="2313" spans="1:6">
      <c r="A2313" s="27"/>
      <c r="B2313" t="b">
        <f t="shared" si="331"/>
        <v>0</v>
      </c>
      <c r="C2313" t="b">
        <f t="shared" si="332"/>
        <v>0</v>
      </c>
      <c r="D2313" t="b">
        <f t="shared" si="333"/>
        <v>0</v>
      </c>
      <c r="E2313" t="b">
        <f t="shared" si="334"/>
        <v>0</v>
      </c>
      <c r="F2313" t="b">
        <f t="shared" si="335"/>
        <v>0</v>
      </c>
    </row>
    <row r="2314" spans="1:6">
      <c r="A2314" s="112"/>
      <c r="B2314" t="b">
        <f t="shared" si="331"/>
        <v>0</v>
      </c>
      <c r="C2314" t="b">
        <f t="shared" si="332"/>
        <v>0</v>
      </c>
      <c r="D2314" t="b">
        <f t="shared" si="333"/>
        <v>0</v>
      </c>
      <c r="E2314" t="b">
        <f t="shared" si="334"/>
        <v>0</v>
      </c>
      <c r="F2314" t="b">
        <f t="shared" si="335"/>
        <v>0</v>
      </c>
    </row>
    <row r="2315" spans="1:6">
      <c r="A2315" s="27"/>
      <c r="B2315" t="b">
        <f t="shared" si="331"/>
        <v>0</v>
      </c>
      <c r="C2315" t="b">
        <f t="shared" si="332"/>
        <v>0</v>
      </c>
      <c r="D2315" t="b">
        <f t="shared" si="333"/>
        <v>0</v>
      </c>
      <c r="E2315" t="b">
        <f t="shared" si="334"/>
        <v>0</v>
      </c>
      <c r="F2315" t="b">
        <f t="shared" si="335"/>
        <v>0</v>
      </c>
    </row>
    <row r="2316" spans="1:6">
      <c r="A2316" s="112"/>
      <c r="B2316" t="b">
        <f t="shared" si="331"/>
        <v>0</v>
      </c>
      <c r="C2316" t="b">
        <f t="shared" si="332"/>
        <v>0</v>
      </c>
      <c r="D2316" t="b">
        <f t="shared" si="333"/>
        <v>0</v>
      </c>
      <c r="E2316" t="b">
        <f t="shared" si="334"/>
        <v>0</v>
      </c>
      <c r="F2316" t="b">
        <f t="shared" si="335"/>
        <v>0</v>
      </c>
    </row>
    <row r="2317" spans="1:6">
      <c r="A2317" s="27"/>
      <c r="B2317" t="b">
        <f t="shared" si="331"/>
        <v>0</v>
      </c>
      <c r="C2317" t="b">
        <f t="shared" si="332"/>
        <v>0</v>
      </c>
      <c r="D2317" t="b">
        <f t="shared" si="333"/>
        <v>0</v>
      </c>
      <c r="E2317" t="b">
        <f t="shared" si="334"/>
        <v>0</v>
      </c>
      <c r="F2317" t="b">
        <f t="shared" si="335"/>
        <v>0</v>
      </c>
    </row>
    <row r="2318" spans="1:6">
      <c r="A2318" s="112"/>
      <c r="B2318" t="b">
        <f t="shared" si="331"/>
        <v>0</v>
      </c>
      <c r="C2318" t="b">
        <f t="shared" si="332"/>
        <v>0</v>
      </c>
      <c r="D2318" t="b">
        <f t="shared" si="333"/>
        <v>0</v>
      </c>
      <c r="E2318" t="b">
        <f t="shared" si="334"/>
        <v>0</v>
      </c>
      <c r="F2318" t="b">
        <f t="shared" si="335"/>
        <v>0</v>
      </c>
    </row>
    <row r="2319" spans="1:6">
      <c r="A2319" s="27"/>
      <c r="B2319" t="b">
        <f t="shared" si="331"/>
        <v>0</v>
      </c>
      <c r="C2319" t="b">
        <f t="shared" si="332"/>
        <v>0</v>
      </c>
      <c r="D2319" t="b">
        <f t="shared" si="333"/>
        <v>0</v>
      </c>
      <c r="E2319" t="b">
        <f t="shared" si="334"/>
        <v>0</v>
      </c>
      <c r="F2319" t="b">
        <f t="shared" si="335"/>
        <v>0</v>
      </c>
    </row>
    <row r="2320" spans="1:6">
      <c r="A2320" s="112"/>
      <c r="B2320" t="b">
        <f t="shared" si="331"/>
        <v>0</v>
      </c>
      <c r="C2320" t="b">
        <f t="shared" si="332"/>
        <v>0</v>
      </c>
      <c r="D2320" t="b">
        <f t="shared" si="333"/>
        <v>0</v>
      </c>
      <c r="E2320" t="b">
        <f t="shared" si="334"/>
        <v>0</v>
      </c>
      <c r="F2320" t="b">
        <f t="shared" si="335"/>
        <v>0</v>
      </c>
    </row>
    <row r="2321" spans="1:6">
      <c r="A2321" s="27"/>
      <c r="B2321" t="b">
        <f t="shared" si="331"/>
        <v>0</v>
      </c>
      <c r="C2321" t="b">
        <f t="shared" si="332"/>
        <v>0</v>
      </c>
      <c r="D2321" t="b">
        <f t="shared" si="333"/>
        <v>0</v>
      </c>
      <c r="E2321" t="b">
        <f t="shared" si="334"/>
        <v>0</v>
      </c>
      <c r="F2321" t="b">
        <f t="shared" si="335"/>
        <v>0</v>
      </c>
    </row>
    <row r="2322" spans="1:6">
      <c r="A2322" s="112"/>
      <c r="B2322" t="b">
        <f t="shared" si="331"/>
        <v>0</v>
      </c>
      <c r="C2322" t="b">
        <f t="shared" si="332"/>
        <v>0</v>
      </c>
      <c r="D2322" t="b">
        <f t="shared" si="333"/>
        <v>0</v>
      </c>
      <c r="E2322" t="b">
        <f t="shared" si="334"/>
        <v>0</v>
      </c>
      <c r="F2322" t="b">
        <f t="shared" si="335"/>
        <v>0</v>
      </c>
    </row>
    <row r="2323" spans="1:6">
      <c r="A2323" s="27"/>
      <c r="B2323" t="b">
        <f t="shared" si="331"/>
        <v>0</v>
      </c>
      <c r="C2323" t="b">
        <f t="shared" si="332"/>
        <v>0</v>
      </c>
      <c r="D2323" t="b">
        <f t="shared" si="333"/>
        <v>0</v>
      </c>
      <c r="E2323" t="b">
        <f t="shared" si="334"/>
        <v>0</v>
      </c>
      <c r="F2323" t="b">
        <f t="shared" si="335"/>
        <v>0</v>
      </c>
    </row>
    <row r="2324" spans="1:6">
      <c r="A2324" s="112"/>
      <c r="B2324" t="b">
        <f t="shared" si="331"/>
        <v>0</v>
      </c>
      <c r="C2324" t="b">
        <f t="shared" si="332"/>
        <v>0</v>
      </c>
      <c r="D2324" t="b">
        <f t="shared" si="333"/>
        <v>0</v>
      </c>
      <c r="E2324" t="b">
        <f t="shared" si="334"/>
        <v>0</v>
      </c>
      <c r="F2324" t="b">
        <f t="shared" si="335"/>
        <v>0</v>
      </c>
    </row>
    <row r="2325" spans="1:6">
      <c r="A2325" s="27"/>
      <c r="B2325" t="b">
        <f t="shared" si="331"/>
        <v>0</v>
      </c>
      <c r="C2325" t="b">
        <f t="shared" si="332"/>
        <v>0</v>
      </c>
      <c r="D2325" t="b">
        <f t="shared" si="333"/>
        <v>0</v>
      </c>
      <c r="E2325" t="b">
        <f t="shared" si="334"/>
        <v>0</v>
      </c>
      <c r="F2325" t="b">
        <f t="shared" si="335"/>
        <v>0</v>
      </c>
    </row>
    <row r="2326" spans="1:6">
      <c r="A2326" s="112"/>
      <c r="B2326" t="b">
        <f t="shared" si="331"/>
        <v>0</v>
      </c>
      <c r="C2326" t="b">
        <f t="shared" si="332"/>
        <v>0</v>
      </c>
      <c r="D2326" t="b">
        <f t="shared" si="333"/>
        <v>0</v>
      </c>
      <c r="E2326" t="b">
        <f t="shared" si="334"/>
        <v>0</v>
      </c>
      <c r="F2326" t="b">
        <f t="shared" si="335"/>
        <v>0</v>
      </c>
    </row>
    <row r="2327" spans="1:6">
      <c r="A2327" s="27"/>
      <c r="B2327" t="b">
        <f t="shared" si="331"/>
        <v>0</v>
      </c>
      <c r="C2327" t="b">
        <f t="shared" si="332"/>
        <v>0</v>
      </c>
      <c r="D2327" t="b">
        <f t="shared" si="333"/>
        <v>0</v>
      </c>
      <c r="E2327" t="b">
        <f t="shared" si="334"/>
        <v>0</v>
      </c>
      <c r="F2327" t="b">
        <f t="shared" si="335"/>
        <v>0</v>
      </c>
    </row>
    <row r="2328" spans="1:6">
      <c r="A2328" s="112"/>
      <c r="B2328" t="b">
        <f t="shared" si="331"/>
        <v>0</v>
      </c>
      <c r="C2328" t="b">
        <f t="shared" si="332"/>
        <v>0</v>
      </c>
      <c r="D2328" t="b">
        <f t="shared" si="333"/>
        <v>0</v>
      </c>
      <c r="E2328" t="b">
        <f t="shared" si="334"/>
        <v>0</v>
      </c>
      <c r="F2328" t="b">
        <f t="shared" si="335"/>
        <v>0</v>
      </c>
    </row>
    <row r="2329" spans="1:6">
      <c r="A2329" s="27"/>
      <c r="B2329" t="b">
        <f t="shared" si="331"/>
        <v>0</v>
      </c>
      <c r="C2329" t="b">
        <f t="shared" si="332"/>
        <v>0</v>
      </c>
      <c r="D2329" t="b">
        <f t="shared" si="333"/>
        <v>0</v>
      </c>
      <c r="E2329" t="b">
        <f t="shared" si="334"/>
        <v>0</v>
      </c>
      <c r="F2329" t="b">
        <f t="shared" si="335"/>
        <v>0</v>
      </c>
    </row>
    <row r="2330" spans="1:6">
      <c r="A2330" s="112"/>
      <c r="B2330" t="b">
        <f t="shared" si="331"/>
        <v>0</v>
      </c>
      <c r="C2330" t="b">
        <f t="shared" si="332"/>
        <v>0</v>
      </c>
      <c r="D2330" t="b">
        <f t="shared" si="333"/>
        <v>0</v>
      </c>
      <c r="E2330" t="b">
        <f t="shared" si="334"/>
        <v>0</v>
      </c>
      <c r="F2330" t="b">
        <f t="shared" si="335"/>
        <v>0</v>
      </c>
    </row>
    <row r="2331" spans="1:6">
      <c r="A2331" s="27"/>
      <c r="B2331" t="b">
        <f t="shared" si="331"/>
        <v>0</v>
      </c>
      <c r="C2331" t="b">
        <f t="shared" si="332"/>
        <v>0</v>
      </c>
      <c r="D2331" t="b">
        <f t="shared" si="333"/>
        <v>0</v>
      </c>
      <c r="E2331" t="b">
        <f t="shared" si="334"/>
        <v>0</v>
      </c>
      <c r="F2331" t="b">
        <f t="shared" si="335"/>
        <v>0</v>
      </c>
    </row>
    <row r="2332" spans="1:6">
      <c r="A2332" s="112"/>
      <c r="B2332" t="b">
        <f t="shared" si="331"/>
        <v>0</v>
      </c>
      <c r="C2332" t="b">
        <f t="shared" si="332"/>
        <v>0</v>
      </c>
      <c r="D2332" t="b">
        <f t="shared" si="333"/>
        <v>0</v>
      </c>
      <c r="E2332" t="b">
        <f t="shared" si="334"/>
        <v>0</v>
      </c>
      <c r="F2332" t="b">
        <f t="shared" si="335"/>
        <v>0</v>
      </c>
    </row>
    <row r="2333" spans="1:6">
      <c r="A2333" s="27"/>
      <c r="B2333" t="b">
        <f t="shared" si="331"/>
        <v>0</v>
      </c>
      <c r="C2333" t="b">
        <f t="shared" si="332"/>
        <v>0</v>
      </c>
      <c r="D2333" t="b">
        <f t="shared" si="333"/>
        <v>0</v>
      </c>
      <c r="E2333" t="b">
        <f t="shared" si="334"/>
        <v>0</v>
      </c>
      <c r="F2333" t="b">
        <f t="shared" si="335"/>
        <v>0</v>
      </c>
    </row>
    <row r="2334" spans="1:6">
      <c r="A2334" s="112"/>
      <c r="B2334" t="b">
        <f t="shared" si="331"/>
        <v>0</v>
      </c>
      <c r="C2334" t="b">
        <f t="shared" si="332"/>
        <v>0</v>
      </c>
      <c r="D2334" t="b">
        <f t="shared" si="333"/>
        <v>0</v>
      </c>
      <c r="E2334" t="b">
        <f t="shared" si="334"/>
        <v>0</v>
      </c>
      <c r="F2334" t="b">
        <f t="shared" si="335"/>
        <v>0</v>
      </c>
    </row>
    <row r="2335" spans="1:6">
      <c r="A2335" s="27"/>
      <c r="B2335" t="b">
        <f t="shared" si="331"/>
        <v>0</v>
      </c>
      <c r="C2335" t="b">
        <f t="shared" si="332"/>
        <v>0</v>
      </c>
      <c r="D2335" t="b">
        <f t="shared" si="333"/>
        <v>0</v>
      </c>
      <c r="E2335" t="b">
        <f t="shared" si="334"/>
        <v>0</v>
      </c>
      <c r="F2335" t="b">
        <f t="shared" si="335"/>
        <v>0</v>
      </c>
    </row>
    <row r="2336" spans="1:6">
      <c r="A2336" s="112"/>
      <c r="B2336" t="b">
        <f t="shared" si="331"/>
        <v>0</v>
      </c>
      <c r="C2336" t="b">
        <f t="shared" si="332"/>
        <v>0</v>
      </c>
      <c r="D2336" t="b">
        <f t="shared" si="333"/>
        <v>0</v>
      </c>
      <c r="E2336" t="b">
        <f t="shared" si="334"/>
        <v>0</v>
      </c>
      <c r="F2336" t="b">
        <f t="shared" si="335"/>
        <v>0</v>
      </c>
    </row>
    <row r="2337" spans="1:6">
      <c r="A2337" s="27"/>
      <c r="B2337" t="b">
        <f t="shared" si="331"/>
        <v>0</v>
      </c>
      <c r="C2337" t="b">
        <f t="shared" si="332"/>
        <v>0</v>
      </c>
      <c r="D2337" t="b">
        <f t="shared" si="333"/>
        <v>0</v>
      </c>
      <c r="E2337" t="b">
        <f t="shared" si="334"/>
        <v>0</v>
      </c>
      <c r="F2337" t="b">
        <f t="shared" si="335"/>
        <v>0</v>
      </c>
    </row>
    <row r="2338" spans="1:6">
      <c r="A2338" s="112"/>
      <c r="B2338" t="b">
        <f t="shared" si="331"/>
        <v>0</v>
      </c>
      <c r="C2338" t="b">
        <f t="shared" si="332"/>
        <v>0</v>
      </c>
      <c r="D2338" t="b">
        <f t="shared" si="333"/>
        <v>0</v>
      </c>
      <c r="E2338" t="b">
        <f t="shared" si="334"/>
        <v>0</v>
      </c>
      <c r="F2338" t="b">
        <f t="shared" si="335"/>
        <v>0</v>
      </c>
    </row>
    <row r="2339" spans="1:6">
      <c r="A2339" s="27"/>
      <c r="B2339" t="b">
        <f t="shared" si="331"/>
        <v>0</v>
      </c>
      <c r="C2339" t="b">
        <f t="shared" si="332"/>
        <v>0</v>
      </c>
      <c r="D2339" t="b">
        <f t="shared" si="333"/>
        <v>0</v>
      </c>
      <c r="E2339" t="b">
        <f t="shared" si="334"/>
        <v>0</v>
      </c>
      <c r="F2339" t="b">
        <f t="shared" si="335"/>
        <v>0</v>
      </c>
    </row>
    <row r="2340" spans="1:6">
      <c r="A2340" s="112"/>
      <c r="B2340" t="b">
        <f t="shared" si="331"/>
        <v>0</v>
      </c>
      <c r="C2340" t="b">
        <f t="shared" si="332"/>
        <v>0</v>
      </c>
      <c r="D2340" t="b">
        <f t="shared" si="333"/>
        <v>0</v>
      </c>
      <c r="E2340" t="b">
        <f t="shared" si="334"/>
        <v>0</v>
      </c>
      <c r="F2340" t="b">
        <f t="shared" si="335"/>
        <v>0</v>
      </c>
    </row>
    <row r="2341" spans="1:6">
      <c r="A2341" s="27"/>
      <c r="B2341" t="b">
        <f t="shared" si="331"/>
        <v>0</v>
      </c>
      <c r="C2341" t="b">
        <f t="shared" si="332"/>
        <v>0</v>
      </c>
      <c r="D2341" t="b">
        <f t="shared" si="333"/>
        <v>0</v>
      </c>
      <c r="E2341" t="b">
        <f t="shared" si="334"/>
        <v>0</v>
      </c>
      <c r="F2341" t="b">
        <f t="shared" si="335"/>
        <v>0</v>
      </c>
    </row>
    <row r="2342" spans="1:6">
      <c r="A2342" s="112"/>
      <c r="B2342" t="b">
        <f t="shared" si="331"/>
        <v>0</v>
      </c>
      <c r="C2342" t="b">
        <f t="shared" si="332"/>
        <v>0</v>
      </c>
      <c r="D2342" t="b">
        <f t="shared" si="333"/>
        <v>0</v>
      </c>
      <c r="E2342" t="b">
        <f t="shared" si="334"/>
        <v>0</v>
      </c>
      <c r="F2342" t="b">
        <f t="shared" si="335"/>
        <v>0</v>
      </c>
    </row>
    <row r="2343" spans="1:6">
      <c r="A2343" s="27"/>
      <c r="B2343" t="b">
        <f t="shared" si="331"/>
        <v>0</v>
      </c>
      <c r="C2343" t="b">
        <f t="shared" si="332"/>
        <v>0</v>
      </c>
      <c r="D2343" t="b">
        <f t="shared" si="333"/>
        <v>0</v>
      </c>
      <c r="E2343" t="b">
        <f t="shared" si="334"/>
        <v>0</v>
      </c>
      <c r="F2343" t="b">
        <f t="shared" si="335"/>
        <v>0</v>
      </c>
    </row>
    <row r="2344" spans="1:6">
      <c r="A2344" s="112"/>
      <c r="B2344" t="b">
        <f t="shared" si="331"/>
        <v>0</v>
      </c>
      <c r="C2344" t="b">
        <f t="shared" si="332"/>
        <v>0</v>
      </c>
      <c r="D2344" t="b">
        <f t="shared" si="333"/>
        <v>0</v>
      </c>
      <c r="E2344" t="b">
        <f t="shared" si="334"/>
        <v>0</v>
      </c>
      <c r="F2344" t="b">
        <f t="shared" si="335"/>
        <v>0</v>
      </c>
    </row>
    <row r="2345" spans="1:6">
      <c r="A2345" s="27"/>
      <c r="B2345" t="b">
        <f t="shared" si="331"/>
        <v>0</v>
      </c>
      <c r="C2345" t="b">
        <f t="shared" si="332"/>
        <v>0</v>
      </c>
      <c r="D2345" t="b">
        <f t="shared" si="333"/>
        <v>0</v>
      </c>
      <c r="E2345" t="b">
        <f t="shared" si="334"/>
        <v>0</v>
      </c>
      <c r="F2345" t="b">
        <f t="shared" si="335"/>
        <v>0</v>
      </c>
    </row>
    <row r="2346" spans="1:6">
      <c r="A2346" s="112"/>
      <c r="B2346" t="b">
        <f t="shared" si="331"/>
        <v>0</v>
      </c>
      <c r="C2346" t="b">
        <f t="shared" si="332"/>
        <v>0</v>
      </c>
      <c r="D2346" t="b">
        <f t="shared" si="333"/>
        <v>0</v>
      </c>
      <c r="E2346" t="b">
        <f t="shared" si="334"/>
        <v>0</v>
      </c>
      <c r="F2346" t="b">
        <f t="shared" si="335"/>
        <v>0</v>
      </c>
    </row>
    <row r="2347" spans="1:6">
      <c r="A2347" s="27"/>
      <c r="B2347" t="b">
        <f t="shared" si="331"/>
        <v>0</v>
      </c>
      <c r="C2347" t="b">
        <f t="shared" si="332"/>
        <v>0</v>
      </c>
      <c r="D2347" t="b">
        <f t="shared" si="333"/>
        <v>0</v>
      </c>
      <c r="E2347" t="b">
        <f t="shared" si="334"/>
        <v>0</v>
      </c>
      <c r="F2347" t="b">
        <f t="shared" si="335"/>
        <v>0</v>
      </c>
    </row>
    <row r="2348" spans="1:6">
      <c r="A2348" s="112"/>
      <c r="B2348" t="b">
        <f t="shared" si="331"/>
        <v>0</v>
      </c>
      <c r="C2348" t="b">
        <f t="shared" si="332"/>
        <v>0</v>
      </c>
      <c r="D2348" t="b">
        <f t="shared" si="333"/>
        <v>0</v>
      </c>
      <c r="E2348" t="b">
        <f t="shared" si="334"/>
        <v>0</v>
      </c>
      <c r="F2348" t="b">
        <f t="shared" si="335"/>
        <v>0</v>
      </c>
    </row>
    <row r="2349" spans="1:6">
      <c r="A2349" s="27"/>
      <c r="B2349" t="b">
        <f t="shared" si="331"/>
        <v>0</v>
      </c>
      <c r="C2349" t="b">
        <f t="shared" si="332"/>
        <v>0</v>
      </c>
      <c r="D2349" t="b">
        <f t="shared" si="333"/>
        <v>0</v>
      </c>
      <c r="E2349" t="b">
        <f t="shared" si="334"/>
        <v>0</v>
      </c>
      <c r="F2349" t="b">
        <f t="shared" si="335"/>
        <v>0</v>
      </c>
    </row>
    <row r="2350" spans="1:6">
      <c r="A2350" s="112"/>
      <c r="B2350" t="b">
        <f t="shared" si="331"/>
        <v>0</v>
      </c>
      <c r="C2350" t="b">
        <f t="shared" si="332"/>
        <v>0</v>
      </c>
      <c r="D2350" t="b">
        <f t="shared" si="333"/>
        <v>0</v>
      </c>
      <c r="E2350" t="b">
        <f t="shared" si="334"/>
        <v>0</v>
      </c>
      <c r="F2350" t="b">
        <f t="shared" si="335"/>
        <v>0</v>
      </c>
    </row>
    <row r="2351" spans="1:6">
      <c r="A2351" s="27"/>
      <c r="B2351" t="b">
        <f t="shared" si="331"/>
        <v>0</v>
      </c>
      <c r="C2351" t="b">
        <f t="shared" si="332"/>
        <v>0</v>
      </c>
      <c r="D2351" t="b">
        <f t="shared" si="333"/>
        <v>0</v>
      </c>
      <c r="E2351" t="b">
        <f t="shared" si="334"/>
        <v>0</v>
      </c>
      <c r="F2351" t="b">
        <f t="shared" si="335"/>
        <v>0</v>
      </c>
    </row>
    <row r="2352" spans="1:6">
      <c r="A2352" s="112"/>
      <c r="B2352" t="b">
        <f t="shared" si="331"/>
        <v>0</v>
      </c>
      <c r="C2352" t="b">
        <f t="shared" si="332"/>
        <v>0</v>
      </c>
      <c r="D2352" t="b">
        <f t="shared" si="333"/>
        <v>0</v>
      </c>
      <c r="E2352" t="b">
        <f t="shared" si="334"/>
        <v>0</v>
      </c>
      <c r="F2352" t="b">
        <f t="shared" si="335"/>
        <v>0</v>
      </c>
    </row>
    <row r="2353" spans="1:6">
      <c r="A2353" s="27"/>
      <c r="B2353" t="b">
        <f t="shared" si="331"/>
        <v>0</v>
      </c>
      <c r="C2353" t="b">
        <f t="shared" si="332"/>
        <v>0</v>
      </c>
      <c r="D2353" t="b">
        <f t="shared" si="333"/>
        <v>0</v>
      </c>
      <c r="E2353" t="b">
        <f t="shared" si="334"/>
        <v>0</v>
      </c>
      <c r="F2353" t="b">
        <f t="shared" si="335"/>
        <v>0</v>
      </c>
    </row>
    <row r="2354" spans="1:6">
      <c r="A2354" s="112"/>
      <c r="B2354" t="b">
        <f t="shared" si="331"/>
        <v>0</v>
      </c>
      <c r="C2354" t="b">
        <f t="shared" si="332"/>
        <v>0</v>
      </c>
      <c r="D2354" t="b">
        <f t="shared" si="333"/>
        <v>0</v>
      </c>
      <c r="E2354" t="b">
        <f t="shared" si="334"/>
        <v>0</v>
      </c>
      <c r="F2354" t="b">
        <f t="shared" si="335"/>
        <v>0</v>
      </c>
    </row>
    <row r="2355" spans="1:6">
      <c r="A2355" s="27"/>
      <c r="B2355" t="b">
        <f t="shared" si="331"/>
        <v>0</v>
      </c>
      <c r="C2355" t="b">
        <f t="shared" si="332"/>
        <v>0</v>
      </c>
      <c r="D2355" t="b">
        <f t="shared" si="333"/>
        <v>0</v>
      </c>
      <c r="E2355" t="b">
        <f t="shared" si="334"/>
        <v>0</v>
      </c>
      <c r="F2355" t="b">
        <f t="shared" si="335"/>
        <v>0</v>
      </c>
    </row>
    <row r="2356" spans="1:6">
      <c r="A2356" s="112"/>
      <c r="B2356" t="b">
        <f t="shared" si="331"/>
        <v>0</v>
      </c>
      <c r="C2356" t="b">
        <f t="shared" si="332"/>
        <v>0</v>
      </c>
      <c r="D2356" t="b">
        <f t="shared" si="333"/>
        <v>0</v>
      </c>
      <c r="E2356" t="b">
        <f t="shared" si="334"/>
        <v>0</v>
      </c>
      <c r="F2356" t="b">
        <f t="shared" si="335"/>
        <v>0</v>
      </c>
    </row>
    <row r="2357" spans="1:6">
      <c r="A2357" s="27"/>
      <c r="B2357" t="b">
        <f t="shared" si="331"/>
        <v>0</v>
      </c>
      <c r="C2357" t="b">
        <f t="shared" si="332"/>
        <v>0</v>
      </c>
      <c r="D2357" t="b">
        <f t="shared" si="333"/>
        <v>0</v>
      </c>
      <c r="E2357" t="b">
        <f t="shared" si="334"/>
        <v>0</v>
      </c>
      <c r="F2357" t="b">
        <f t="shared" si="335"/>
        <v>0</v>
      </c>
    </row>
    <row r="2358" spans="1:6">
      <c r="A2358" s="112"/>
      <c r="B2358" t="b">
        <f t="shared" si="331"/>
        <v>0</v>
      </c>
      <c r="C2358" t="b">
        <f t="shared" si="332"/>
        <v>0</v>
      </c>
      <c r="D2358" t="b">
        <f t="shared" si="333"/>
        <v>0</v>
      </c>
      <c r="E2358" t="b">
        <f t="shared" si="334"/>
        <v>0</v>
      </c>
      <c r="F2358" t="b">
        <f t="shared" si="335"/>
        <v>0</v>
      </c>
    </row>
    <row r="2359" spans="1:6">
      <c r="A2359" s="27"/>
      <c r="B2359" t="b">
        <f t="shared" si="331"/>
        <v>0</v>
      </c>
      <c r="C2359" t="b">
        <f t="shared" si="332"/>
        <v>0</v>
      </c>
      <c r="D2359" t="b">
        <f t="shared" si="333"/>
        <v>0</v>
      </c>
      <c r="E2359" t="b">
        <f t="shared" si="334"/>
        <v>0</v>
      </c>
      <c r="F2359" t="b">
        <f t="shared" si="335"/>
        <v>0</v>
      </c>
    </row>
    <row r="2360" spans="1:6">
      <c r="A2360" s="112"/>
      <c r="B2360" t="b">
        <f t="shared" si="331"/>
        <v>0</v>
      </c>
      <c r="C2360" t="b">
        <f t="shared" si="332"/>
        <v>0</v>
      </c>
      <c r="D2360" t="b">
        <f t="shared" si="333"/>
        <v>0</v>
      </c>
      <c r="E2360" t="b">
        <f t="shared" si="334"/>
        <v>0</v>
      </c>
      <c r="F2360" t="b">
        <f t="shared" si="335"/>
        <v>0</v>
      </c>
    </row>
    <row r="2361" spans="1:6">
      <c r="A2361" s="27"/>
      <c r="B2361" t="b">
        <f t="shared" si="331"/>
        <v>0</v>
      </c>
      <c r="C2361" t="b">
        <f t="shared" si="332"/>
        <v>0</v>
      </c>
      <c r="D2361" t="b">
        <f t="shared" si="333"/>
        <v>0</v>
      </c>
      <c r="E2361" t="b">
        <f t="shared" si="334"/>
        <v>0</v>
      </c>
      <c r="F2361" t="b">
        <f t="shared" si="335"/>
        <v>0</v>
      </c>
    </row>
    <row r="2362" spans="1:6">
      <c r="A2362" s="112"/>
      <c r="B2362" t="b">
        <f t="shared" si="331"/>
        <v>0</v>
      </c>
      <c r="C2362" t="b">
        <f t="shared" si="332"/>
        <v>0</v>
      </c>
      <c r="D2362" t="b">
        <f t="shared" si="333"/>
        <v>0</v>
      </c>
      <c r="E2362" t="b">
        <f t="shared" si="334"/>
        <v>0</v>
      </c>
      <c r="F2362" t="b">
        <f t="shared" si="335"/>
        <v>0</v>
      </c>
    </row>
    <row r="2363" spans="1:6">
      <c r="A2363" s="27"/>
      <c r="B2363" t="b">
        <f t="shared" si="331"/>
        <v>0</v>
      </c>
      <c r="C2363" t="b">
        <f t="shared" si="332"/>
        <v>0</v>
      </c>
      <c r="D2363" t="b">
        <f t="shared" si="333"/>
        <v>0</v>
      </c>
      <c r="E2363" t="b">
        <f t="shared" si="334"/>
        <v>0</v>
      </c>
      <c r="F2363" t="b">
        <f t="shared" si="335"/>
        <v>0</v>
      </c>
    </row>
    <row r="2364" spans="1:6">
      <c r="A2364" s="112"/>
      <c r="B2364" t="b">
        <f t="shared" si="331"/>
        <v>0</v>
      </c>
      <c r="C2364" t="b">
        <f t="shared" si="332"/>
        <v>0</v>
      </c>
      <c r="D2364" t="b">
        <f t="shared" si="333"/>
        <v>0</v>
      </c>
      <c r="E2364" t="b">
        <f t="shared" si="334"/>
        <v>0</v>
      </c>
      <c r="F2364" t="b">
        <f t="shared" si="335"/>
        <v>0</v>
      </c>
    </row>
    <row r="2365" spans="1:6">
      <c r="A2365" s="27"/>
      <c r="B2365" t="b">
        <f t="shared" si="331"/>
        <v>0</v>
      </c>
      <c r="C2365" t="b">
        <f t="shared" si="332"/>
        <v>0</v>
      </c>
      <c r="D2365" t="b">
        <f t="shared" si="333"/>
        <v>0</v>
      </c>
      <c r="E2365" t="b">
        <f t="shared" si="334"/>
        <v>0</v>
      </c>
      <c r="F2365" t="b">
        <f t="shared" si="335"/>
        <v>0</v>
      </c>
    </row>
    <row r="2366" spans="1:6">
      <c r="A2366" s="112"/>
      <c r="B2366" t="b">
        <f t="shared" si="331"/>
        <v>0</v>
      </c>
      <c r="C2366" t="b">
        <f t="shared" si="332"/>
        <v>0</v>
      </c>
      <c r="D2366" t="b">
        <f t="shared" si="333"/>
        <v>0</v>
      </c>
      <c r="E2366" t="b">
        <f t="shared" si="334"/>
        <v>0</v>
      </c>
      <c r="F2366" t="b">
        <f t="shared" si="335"/>
        <v>0</v>
      </c>
    </row>
    <row r="2367" spans="1:6">
      <c r="A2367" s="27"/>
      <c r="B2367" t="b">
        <f t="shared" si="331"/>
        <v>0</v>
      </c>
      <c r="C2367" t="b">
        <f t="shared" si="332"/>
        <v>0</v>
      </c>
      <c r="D2367" t="b">
        <f t="shared" si="333"/>
        <v>0</v>
      </c>
      <c r="E2367" t="b">
        <f t="shared" si="334"/>
        <v>0</v>
      </c>
      <c r="F2367" t="b">
        <f t="shared" si="335"/>
        <v>0</v>
      </c>
    </row>
    <row r="2368" spans="1:6">
      <c r="A2368" s="112"/>
      <c r="B2368" t="b">
        <f t="shared" si="331"/>
        <v>0</v>
      </c>
      <c r="C2368" t="b">
        <f t="shared" si="332"/>
        <v>0</v>
      </c>
      <c r="D2368" t="b">
        <f t="shared" si="333"/>
        <v>0</v>
      </c>
      <c r="E2368" t="b">
        <f t="shared" si="334"/>
        <v>0</v>
      </c>
      <c r="F2368" t="b">
        <f t="shared" si="335"/>
        <v>0</v>
      </c>
    </row>
    <row r="2369" spans="1:6">
      <c r="A2369" s="27"/>
      <c r="B2369" t="b">
        <f t="shared" si="331"/>
        <v>0</v>
      </c>
      <c r="C2369" t="b">
        <f t="shared" si="332"/>
        <v>0</v>
      </c>
      <c r="D2369" t="b">
        <f t="shared" si="333"/>
        <v>0</v>
      </c>
      <c r="E2369" t="b">
        <f t="shared" si="334"/>
        <v>0</v>
      </c>
      <c r="F2369" t="b">
        <f t="shared" si="335"/>
        <v>0</v>
      </c>
    </row>
    <row r="2370" spans="1:6">
      <c r="A2370" s="112"/>
      <c r="B2370" t="b">
        <f t="shared" si="331"/>
        <v>0</v>
      </c>
      <c r="C2370" t="b">
        <f t="shared" si="332"/>
        <v>0</v>
      </c>
      <c r="D2370" t="b">
        <f t="shared" si="333"/>
        <v>0</v>
      </c>
      <c r="E2370" t="b">
        <f t="shared" si="334"/>
        <v>0</v>
      </c>
      <c r="F2370" t="b">
        <f t="shared" si="335"/>
        <v>0</v>
      </c>
    </row>
    <row r="2371" spans="1:6">
      <c r="A2371" s="27"/>
      <c r="B2371" t="b">
        <f t="shared" ref="B2371:B2434" si="336">+RIGHT(A2371,1)="0"</f>
        <v>0</v>
      </c>
      <c r="C2371" t="b">
        <f t="shared" ref="C2371:C2434" si="337">+RIGHT(A2371,1)="1"</f>
        <v>0</v>
      </c>
      <c r="D2371" t="b">
        <f t="shared" ref="D2371:D2434" si="338">+RIGHT(A2371,1)="2"</f>
        <v>0</v>
      </c>
      <c r="E2371" t="b">
        <f t="shared" ref="E2371:E2434" si="339">+RIGHT(A2371,1)="3"</f>
        <v>0</v>
      </c>
      <c r="F2371" t="b">
        <f t="shared" ref="F2371:F2434" si="340">+RIGHT(A2371,1)="4"</f>
        <v>0</v>
      </c>
    </row>
    <row r="2372" spans="1:6">
      <c r="A2372" s="112"/>
      <c r="B2372" t="b">
        <f t="shared" si="336"/>
        <v>0</v>
      </c>
      <c r="C2372" t="b">
        <f t="shared" si="337"/>
        <v>0</v>
      </c>
      <c r="D2372" t="b">
        <f t="shared" si="338"/>
        <v>0</v>
      </c>
      <c r="E2372" t="b">
        <f t="shared" si="339"/>
        <v>0</v>
      </c>
      <c r="F2372" t="b">
        <f t="shared" si="340"/>
        <v>0</v>
      </c>
    </row>
    <row r="2373" spans="1:6">
      <c r="A2373" s="27"/>
      <c r="B2373" t="b">
        <f t="shared" si="336"/>
        <v>0</v>
      </c>
      <c r="C2373" t="b">
        <f t="shared" si="337"/>
        <v>0</v>
      </c>
      <c r="D2373" t="b">
        <f t="shared" si="338"/>
        <v>0</v>
      </c>
      <c r="E2373" t="b">
        <f t="shared" si="339"/>
        <v>0</v>
      </c>
      <c r="F2373" t="b">
        <f t="shared" si="340"/>
        <v>0</v>
      </c>
    </row>
    <row r="2374" spans="1:6">
      <c r="A2374" s="112"/>
      <c r="B2374" t="b">
        <f t="shared" si="336"/>
        <v>0</v>
      </c>
      <c r="C2374" t="b">
        <f t="shared" si="337"/>
        <v>0</v>
      </c>
      <c r="D2374" t="b">
        <f t="shared" si="338"/>
        <v>0</v>
      </c>
      <c r="E2374" t="b">
        <f t="shared" si="339"/>
        <v>0</v>
      </c>
      <c r="F2374" t="b">
        <f t="shared" si="340"/>
        <v>0</v>
      </c>
    </row>
    <row r="2375" spans="1:6">
      <c r="A2375" s="27"/>
      <c r="B2375" t="b">
        <f t="shared" si="336"/>
        <v>0</v>
      </c>
      <c r="C2375" t="b">
        <f t="shared" si="337"/>
        <v>0</v>
      </c>
      <c r="D2375" t="b">
        <f t="shared" si="338"/>
        <v>0</v>
      </c>
      <c r="E2375" t="b">
        <f t="shared" si="339"/>
        <v>0</v>
      </c>
      <c r="F2375" t="b">
        <f t="shared" si="340"/>
        <v>0</v>
      </c>
    </row>
    <row r="2376" spans="1:6">
      <c r="A2376" s="112"/>
      <c r="B2376" t="b">
        <f t="shared" si="336"/>
        <v>0</v>
      </c>
      <c r="C2376" t="b">
        <f t="shared" si="337"/>
        <v>0</v>
      </c>
      <c r="D2376" t="b">
        <f t="shared" si="338"/>
        <v>0</v>
      </c>
      <c r="E2376" t="b">
        <f t="shared" si="339"/>
        <v>0</v>
      </c>
      <c r="F2376" t="b">
        <f t="shared" si="340"/>
        <v>0</v>
      </c>
    </row>
    <row r="2377" spans="1:6">
      <c r="A2377" s="27"/>
      <c r="B2377" t="b">
        <f t="shared" si="336"/>
        <v>0</v>
      </c>
      <c r="C2377" t="b">
        <f t="shared" si="337"/>
        <v>0</v>
      </c>
      <c r="D2377" t="b">
        <f t="shared" si="338"/>
        <v>0</v>
      </c>
      <c r="E2377" t="b">
        <f t="shared" si="339"/>
        <v>0</v>
      </c>
      <c r="F2377" t="b">
        <f t="shared" si="340"/>
        <v>0</v>
      </c>
    </row>
    <row r="2378" spans="1:6">
      <c r="A2378" s="112"/>
      <c r="B2378" t="b">
        <f t="shared" si="336"/>
        <v>0</v>
      </c>
      <c r="C2378" t="b">
        <f t="shared" si="337"/>
        <v>0</v>
      </c>
      <c r="D2378" t="b">
        <f t="shared" si="338"/>
        <v>0</v>
      </c>
      <c r="E2378" t="b">
        <f t="shared" si="339"/>
        <v>0</v>
      </c>
      <c r="F2378" t="b">
        <f t="shared" si="340"/>
        <v>0</v>
      </c>
    </row>
    <row r="2379" spans="1:6">
      <c r="A2379" s="27"/>
      <c r="B2379" t="b">
        <f t="shared" si="336"/>
        <v>0</v>
      </c>
      <c r="C2379" t="b">
        <f t="shared" si="337"/>
        <v>0</v>
      </c>
      <c r="D2379" t="b">
        <f t="shared" si="338"/>
        <v>0</v>
      </c>
      <c r="E2379" t="b">
        <f t="shared" si="339"/>
        <v>0</v>
      </c>
      <c r="F2379" t="b">
        <f t="shared" si="340"/>
        <v>0</v>
      </c>
    </row>
    <row r="2380" spans="1:6">
      <c r="A2380" s="112"/>
      <c r="B2380" t="b">
        <f t="shared" si="336"/>
        <v>0</v>
      </c>
      <c r="C2380" t="b">
        <f t="shared" si="337"/>
        <v>0</v>
      </c>
      <c r="D2380" t="b">
        <f t="shared" si="338"/>
        <v>0</v>
      </c>
      <c r="E2380" t="b">
        <f t="shared" si="339"/>
        <v>0</v>
      </c>
      <c r="F2380" t="b">
        <f t="shared" si="340"/>
        <v>0</v>
      </c>
    </row>
    <row r="2381" spans="1:6">
      <c r="A2381" s="27"/>
      <c r="B2381" t="b">
        <f t="shared" si="336"/>
        <v>0</v>
      </c>
      <c r="C2381" t="b">
        <f t="shared" si="337"/>
        <v>0</v>
      </c>
      <c r="D2381" t="b">
        <f t="shared" si="338"/>
        <v>0</v>
      </c>
      <c r="E2381" t="b">
        <f t="shared" si="339"/>
        <v>0</v>
      </c>
      <c r="F2381" t="b">
        <f t="shared" si="340"/>
        <v>0</v>
      </c>
    </row>
    <row r="2382" spans="1:6">
      <c r="A2382" s="112"/>
      <c r="B2382" t="b">
        <f t="shared" si="336"/>
        <v>0</v>
      </c>
      <c r="C2382" t="b">
        <f t="shared" si="337"/>
        <v>0</v>
      </c>
      <c r="D2382" t="b">
        <f t="shared" si="338"/>
        <v>0</v>
      </c>
      <c r="E2382" t="b">
        <f t="shared" si="339"/>
        <v>0</v>
      </c>
      <c r="F2382" t="b">
        <f t="shared" si="340"/>
        <v>0</v>
      </c>
    </row>
    <row r="2383" spans="1:6">
      <c r="A2383" s="27"/>
      <c r="B2383" t="b">
        <f t="shared" si="336"/>
        <v>0</v>
      </c>
      <c r="C2383" t="b">
        <f t="shared" si="337"/>
        <v>0</v>
      </c>
      <c r="D2383" t="b">
        <f t="shared" si="338"/>
        <v>0</v>
      </c>
      <c r="E2383" t="b">
        <f t="shared" si="339"/>
        <v>0</v>
      </c>
      <c r="F2383" t="b">
        <f t="shared" si="340"/>
        <v>0</v>
      </c>
    </row>
    <row r="2384" spans="1:6">
      <c r="A2384" s="112"/>
      <c r="B2384" t="b">
        <f t="shared" si="336"/>
        <v>0</v>
      </c>
      <c r="C2384" t="b">
        <f t="shared" si="337"/>
        <v>0</v>
      </c>
      <c r="D2384" t="b">
        <f t="shared" si="338"/>
        <v>0</v>
      </c>
      <c r="E2384" t="b">
        <f t="shared" si="339"/>
        <v>0</v>
      </c>
      <c r="F2384" t="b">
        <f t="shared" si="340"/>
        <v>0</v>
      </c>
    </row>
    <row r="2385" spans="1:6">
      <c r="A2385" s="27"/>
      <c r="B2385" t="b">
        <f t="shared" si="336"/>
        <v>0</v>
      </c>
      <c r="C2385" t="b">
        <f t="shared" si="337"/>
        <v>0</v>
      </c>
      <c r="D2385" t="b">
        <f t="shared" si="338"/>
        <v>0</v>
      </c>
      <c r="E2385" t="b">
        <f t="shared" si="339"/>
        <v>0</v>
      </c>
      <c r="F2385" t="b">
        <f t="shared" si="340"/>
        <v>0</v>
      </c>
    </row>
    <row r="2386" spans="1:6">
      <c r="A2386" s="112"/>
      <c r="B2386" t="b">
        <f t="shared" si="336"/>
        <v>0</v>
      </c>
      <c r="C2386" t="b">
        <f t="shared" si="337"/>
        <v>0</v>
      </c>
      <c r="D2386" t="b">
        <f t="shared" si="338"/>
        <v>0</v>
      </c>
      <c r="E2386" t="b">
        <f t="shared" si="339"/>
        <v>0</v>
      </c>
      <c r="F2386" t="b">
        <f t="shared" si="340"/>
        <v>0</v>
      </c>
    </row>
    <row r="2387" spans="1:6">
      <c r="A2387" s="27"/>
      <c r="B2387" t="b">
        <f t="shared" si="336"/>
        <v>0</v>
      </c>
      <c r="C2387" t="b">
        <f t="shared" si="337"/>
        <v>0</v>
      </c>
      <c r="D2387" t="b">
        <f t="shared" si="338"/>
        <v>0</v>
      </c>
      <c r="E2387" t="b">
        <f t="shared" si="339"/>
        <v>0</v>
      </c>
      <c r="F2387" t="b">
        <f t="shared" si="340"/>
        <v>0</v>
      </c>
    </row>
    <row r="2388" spans="1:6">
      <c r="A2388" s="112"/>
      <c r="B2388" t="b">
        <f t="shared" si="336"/>
        <v>0</v>
      </c>
      <c r="C2388" t="b">
        <f t="shared" si="337"/>
        <v>0</v>
      </c>
      <c r="D2388" t="b">
        <f t="shared" si="338"/>
        <v>0</v>
      </c>
      <c r="E2388" t="b">
        <f t="shared" si="339"/>
        <v>0</v>
      </c>
      <c r="F2388" t="b">
        <f t="shared" si="340"/>
        <v>0</v>
      </c>
    </row>
    <row r="2389" spans="1:6">
      <c r="A2389" s="27"/>
      <c r="B2389" t="b">
        <f t="shared" si="336"/>
        <v>0</v>
      </c>
      <c r="C2389" t="b">
        <f t="shared" si="337"/>
        <v>0</v>
      </c>
      <c r="D2389" t="b">
        <f t="shared" si="338"/>
        <v>0</v>
      </c>
      <c r="E2389" t="b">
        <f t="shared" si="339"/>
        <v>0</v>
      </c>
      <c r="F2389" t="b">
        <f t="shared" si="340"/>
        <v>0</v>
      </c>
    </row>
    <row r="2390" spans="1:6">
      <c r="A2390" s="112"/>
      <c r="B2390" t="b">
        <f t="shared" si="336"/>
        <v>0</v>
      </c>
      <c r="C2390" t="b">
        <f t="shared" si="337"/>
        <v>0</v>
      </c>
      <c r="D2390" t="b">
        <f t="shared" si="338"/>
        <v>0</v>
      </c>
      <c r="E2390" t="b">
        <f t="shared" si="339"/>
        <v>0</v>
      </c>
      <c r="F2390" t="b">
        <f t="shared" si="340"/>
        <v>0</v>
      </c>
    </row>
    <row r="2391" spans="1:6">
      <c r="A2391" s="27"/>
      <c r="B2391" t="b">
        <f t="shared" si="336"/>
        <v>0</v>
      </c>
      <c r="C2391" t="b">
        <f t="shared" si="337"/>
        <v>0</v>
      </c>
      <c r="D2391" t="b">
        <f t="shared" si="338"/>
        <v>0</v>
      </c>
      <c r="E2391" t="b">
        <f t="shared" si="339"/>
        <v>0</v>
      </c>
      <c r="F2391" t="b">
        <f t="shared" si="340"/>
        <v>0</v>
      </c>
    </row>
    <row r="2392" spans="1:6">
      <c r="A2392" s="112"/>
      <c r="B2392" t="b">
        <f t="shared" si="336"/>
        <v>0</v>
      </c>
      <c r="C2392" t="b">
        <f t="shared" si="337"/>
        <v>0</v>
      </c>
      <c r="D2392" t="b">
        <f t="shared" si="338"/>
        <v>0</v>
      </c>
      <c r="E2392" t="b">
        <f t="shared" si="339"/>
        <v>0</v>
      </c>
      <c r="F2392" t="b">
        <f t="shared" si="340"/>
        <v>0</v>
      </c>
    </row>
    <row r="2393" spans="1:6">
      <c r="A2393" s="27"/>
      <c r="B2393" t="b">
        <f t="shared" si="336"/>
        <v>0</v>
      </c>
      <c r="C2393" t="b">
        <f t="shared" si="337"/>
        <v>0</v>
      </c>
      <c r="D2393" t="b">
        <f t="shared" si="338"/>
        <v>0</v>
      </c>
      <c r="E2393" t="b">
        <f t="shared" si="339"/>
        <v>0</v>
      </c>
      <c r="F2393" t="b">
        <f t="shared" si="340"/>
        <v>0</v>
      </c>
    </row>
    <row r="2394" spans="1:6">
      <c r="A2394" s="112"/>
      <c r="B2394" t="b">
        <f t="shared" si="336"/>
        <v>0</v>
      </c>
      <c r="C2394" t="b">
        <f t="shared" si="337"/>
        <v>0</v>
      </c>
      <c r="D2394" t="b">
        <f t="shared" si="338"/>
        <v>0</v>
      </c>
      <c r="E2394" t="b">
        <f t="shared" si="339"/>
        <v>0</v>
      </c>
      <c r="F2394" t="b">
        <f t="shared" si="340"/>
        <v>0</v>
      </c>
    </row>
    <row r="2395" spans="1:6">
      <c r="A2395" s="27"/>
      <c r="B2395" t="b">
        <f t="shared" si="336"/>
        <v>0</v>
      </c>
      <c r="C2395" t="b">
        <f t="shared" si="337"/>
        <v>0</v>
      </c>
      <c r="D2395" t="b">
        <f t="shared" si="338"/>
        <v>0</v>
      </c>
      <c r="E2395" t="b">
        <f t="shared" si="339"/>
        <v>0</v>
      </c>
      <c r="F2395" t="b">
        <f t="shared" si="340"/>
        <v>0</v>
      </c>
    </row>
    <row r="2396" spans="1:6">
      <c r="A2396" s="112"/>
      <c r="B2396" t="b">
        <f t="shared" si="336"/>
        <v>0</v>
      </c>
      <c r="C2396" t="b">
        <f t="shared" si="337"/>
        <v>0</v>
      </c>
      <c r="D2396" t="b">
        <f t="shared" si="338"/>
        <v>0</v>
      </c>
      <c r="E2396" t="b">
        <f t="shared" si="339"/>
        <v>0</v>
      </c>
      <c r="F2396" t="b">
        <f t="shared" si="340"/>
        <v>0</v>
      </c>
    </row>
    <row r="2397" spans="1:6">
      <c r="A2397" s="27"/>
      <c r="B2397" t="b">
        <f t="shared" si="336"/>
        <v>0</v>
      </c>
      <c r="C2397" t="b">
        <f t="shared" si="337"/>
        <v>0</v>
      </c>
      <c r="D2397" t="b">
        <f t="shared" si="338"/>
        <v>0</v>
      </c>
      <c r="E2397" t="b">
        <f t="shared" si="339"/>
        <v>0</v>
      </c>
      <c r="F2397" t="b">
        <f t="shared" si="340"/>
        <v>0</v>
      </c>
    </row>
    <row r="2398" spans="1:6">
      <c r="A2398" s="112"/>
      <c r="B2398" t="b">
        <f t="shared" si="336"/>
        <v>0</v>
      </c>
      <c r="C2398" t="b">
        <f t="shared" si="337"/>
        <v>0</v>
      </c>
      <c r="D2398" t="b">
        <f t="shared" si="338"/>
        <v>0</v>
      </c>
      <c r="E2398" t="b">
        <f t="shared" si="339"/>
        <v>0</v>
      </c>
      <c r="F2398" t="b">
        <f t="shared" si="340"/>
        <v>0</v>
      </c>
    </row>
    <row r="2399" spans="1:6">
      <c r="A2399" s="27"/>
      <c r="B2399" t="b">
        <f t="shared" si="336"/>
        <v>0</v>
      </c>
      <c r="C2399" t="b">
        <f t="shared" si="337"/>
        <v>0</v>
      </c>
      <c r="D2399" t="b">
        <f t="shared" si="338"/>
        <v>0</v>
      </c>
      <c r="E2399" t="b">
        <f t="shared" si="339"/>
        <v>0</v>
      </c>
      <c r="F2399" t="b">
        <f t="shared" si="340"/>
        <v>0</v>
      </c>
    </row>
    <row r="2400" spans="1:6">
      <c r="A2400" s="112"/>
      <c r="B2400" t="b">
        <f t="shared" si="336"/>
        <v>0</v>
      </c>
      <c r="C2400" t="b">
        <f t="shared" si="337"/>
        <v>0</v>
      </c>
      <c r="D2400" t="b">
        <f t="shared" si="338"/>
        <v>0</v>
      </c>
      <c r="E2400" t="b">
        <f t="shared" si="339"/>
        <v>0</v>
      </c>
      <c r="F2400" t="b">
        <f t="shared" si="340"/>
        <v>0</v>
      </c>
    </row>
    <row r="2401" spans="1:6">
      <c r="A2401" s="27"/>
      <c r="B2401" t="b">
        <f t="shared" si="336"/>
        <v>0</v>
      </c>
      <c r="C2401" t="b">
        <f t="shared" si="337"/>
        <v>0</v>
      </c>
      <c r="D2401" t="b">
        <f t="shared" si="338"/>
        <v>0</v>
      </c>
      <c r="E2401" t="b">
        <f t="shared" si="339"/>
        <v>0</v>
      </c>
      <c r="F2401" t="b">
        <f t="shared" si="340"/>
        <v>0</v>
      </c>
    </row>
    <row r="2402" spans="1:6">
      <c r="A2402" s="112"/>
      <c r="B2402" t="b">
        <f t="shared" si="336"/>
        <v>0</v>
      </c>
      <c r="C2402" t="b">
        <f t="shared" si="337"/>
        <v>0</v>
      </c>
      <c r="D2402" t="b">
        <f t="shared" si="338"/>
        <v>0</v>
      </c>
      <c r="E2402" t="b">
        <f t="shared" si="339"/>
        <v>0</v>
      </c>
      <c r="F2402" t="b">
        <f t="shared" si="340"/>
        <v>0</v>
      </c>
    </row>
    <row r="2403" spans="1:6">
      <c r="A2403" s="27"/>
      <c r="B2403" t="b">
        <f t="shared" si="336"/>
        <v>0</v>
      </c>
      <c r="C2403" t="b">
        <f t="shared" si="337"/>
        <v>0</v>
      </c>
      <c r="D2403" t="b">
        <f t="shared" si="338"/>
        <v>0</v>
      </c>
      <c r="E2403" t="b">
        <f t="shared" si="339"/>
        <v>0</v>
      </c>
      <c r="F2403" t="b">
        <f t="shared" si="340"/>
        <v>0</v>
      </c>
    </row>
    <row r="2404" spans="1:6">
      <c r="A2404" s="112"/>
      <c r="B2404" t="b">
        <f t="shared" si="336"/>
        <v>0</v>
      </c>
      <c r="C2404" t="b">
        <f t="shared" si="337"/>
        <v>0</v>
      </c>
      <c r="D2404" t="b">
        <f t="shared" si="338"/>
        <v>0</v>
      </c>
      <c r="E2404" t="b">
        <f t="shared" si="339"/>
        <v>0</v>
      </c>
      <c r="F2404" t="b">
        <f t="shared" si="340"/>
        <v>0</v>
      </c>
    </row>
    <row r="2405" spans="1:6">
      <c r="A2405" s="27"/>
      <c r="B2405" t="b">
        <f t="shared" si="336"/>
        <v>0</v>
      </c>
      <c r="C2405" t="b">
        <f t="shared" si="337"/>
        <v>0</v>
      </c>
      <c r="D2405" t="b">
        <f t="shared" si="338"/>
        <v>0</v>
      </c>
      <c r="E2405" t="b">
        <f t="shared" si="339"/>
        <v>0</v>
      </c>
      <c r="F2405" t="b">
        <f t="shared" si="340"/>
        <v>0</v>
      </c>
    </row>
    <row r="2406" spans="1:6">
      <c r="A2406" s="112"/>
      <c r="B2406" t="b">
        <f t="shared" si="336"/>
        <v>0</v>
      </c>
      <c r="C2406" t="b">
        <f t="shared" si="337"/>
        <v>0</v>
      </c>
      <c r="D2406" t="b">
        <f t="shared" si="338"/>
        <v>0</v>
      </c>
      <c r="E2406" t="b">
        <f t="shared" si="339"/>
        <v>0</v>
      </c>
      <c r="F2406" t="b">
        <f t="shared" si="340"/>
        <v>0</v>
      </c>
    </row>
    <row r="2407" spans="1:6">
      <c r="A2407" s="27"/>
      <c r="B2407" t="b">
        <f t="shared" si="336"/>
        <v>0</v>
      </c>
      <c r="C2407" t="b">
        <f t="shared" si="337"/>
        <v>0</v>
      </c>
      <c r="D2407" t="b">
        <f t="shared" si="338"/>
        <v>0</v>
      </c>
      <c r="E2407" t="b">
        <f t="shared" si="339"/>
        <v>0</v>
      </c>
      <c r="F2407" t="b">
        <f t="shared" si="340"/>
        <v>0</v>
      </c>
    </row>
    <row r="2408" spans="1:6">
      <c r="A2408" s="112"/>
      <c r="B2408" t="b">
        <f t="shared" si="336"/>
        <v>0</v>
      </c>
      <c r="C2408" t="b">
        <f t="shared" si="337"/>
        <v>0</v>
      </c>
      <c r="D2408" t="b">
        <f t="shared" si="338"/>
        <v>0</v>
      </c>
      <c r="E2408" t="b">
        <f t="shared" si="339"/>
        <v>0</v>
      </c>
      <c r="F2408" t="b">
        <f t="shared" si="340"/>
        <v>0</v>
      </c>
    </row>
    <row r="2409" spans="1:6">
      <c r="A2409" s="27"/>
      <c r="B2409" t="b">
        <f t="shared" si="336"/>
        <v>0</v>
      </c>
      <c r="C2409" t="b">
        <f t="shared" si="337"/>
        <v>0</v>
      </c>
      <c r="D2409" t="b">
        <f t="shared" si="338"/>
        <v>0</v>
      </c>
      <c r="E2409" t="b">
        <f t="shared" si="339"/>
        <v>0</v>
      </c>
      <c r="F2409" t="b">
        <f t="shared" si="340"/>
        <v>0</v>
      </c>
    </row>
    <row r="2410" spans="1:6">
      <c r="A2410" s="112"/>
      <c r="B2410" t="b">
        <f t="shared" si="336"/>
        <v>0</v>
      </c>
      <c r="C2410" t="b">
        <f t="shared" si="337"/>
        <v>0</v>
      </c>
      <c r="D2410" t="b">
        <f t="shared" si="338"/>
        <v>0</v>
      </c>
      <c r="E2410" t="b">
        <f t="shared" si="339"/>
        <v>0</v>
      </c>
      <c r="F2410" t="b">
        <f t="shared" si="340"/>
        <v>0</v>
      </c>
    </row>
    <row r="2411" spans="1:6">
      <c r="A2411" s="27"/>
      <c r="B2411" t="b">
        <f t="shared" si="336"/>
        <v>0</v>
      </c>
      <c r="C2411" t="b">
        <f t="shared" si="337"/>
        <v>0</v>
      </c>
      <c r="D2411" t="b">
        <f t="shared" si="338"/>
        <v>0</v>
      </c>
      <c r="E2411" t="b">
        <f t="shared" si="339"/>
        <v>0</v>
      </c>
      <c r="F2411" t="b">
        <f t="shared" si="340"/>
        <v>0</v>
      </c>
    </row>
    <row r="2412" spans="1:6">
      <c r="A2412" s="112"/>
      <c r="B2412" t="b">
        <f t="shared" si="336"/>
        <v>0</v>
      </c>
      <c r="C2412" t="b">
        <f t="shared" si="337"/>
        <v>0</v>
      </c>
      <c r="D2412" t="b">
        <f t="shared" si="338"/>
        <v>0</v>
      </c>
      <c r="E2412" t="b">
        <f t="shared" si="339"/>
        <v>0</v>
      </c>
      <c r="F2412" t="b">
        <f t="shared" si="340"/>
        <v>0</v>
      </c>
    </row>
    <row r="2413" spans="1:6">
      <c r="A2413" s="27"/>
      <c r="B2413" t="b">
        <f t="shared" si="336"/>
        <v>0</v>
      </c>
      <c r="C2413" t="b">
        <f t="shared" si="337"/>
        <v>0</v>
      </c>
      <c r="D2413" t="b">
        <f t="shared" si="338"/>
        <v>0</v>
      </c>
      <c r="E2413" t="b">
        <f t="shared" si="339"/>
        <v>0</v>
      </c>
      <c r="F2413" t="b">
        <f t="shared" si="340"/>
        <v>0</v>
      </c>
    </row>
    <row r="2414" spans="1:6">
      <c r="A2414" s="112"/>
      <c r="B2414" t="b">
        <f t="shared" si="336"/>
        <v>0</v>
      </c>
      <c r="C2414" t="b">
        <f t="shared" si="337"/>
        <v>0</v>
      </c>
      <c r="D2414" t="b">
        <f t="shared" si="338"/>
        <v>0</v>
      </c>
      <c r="E2414" t="b">
        <f t="shared" si="339"/>
        <v>0</v>
      </c>
      <c r="F2414" t="b">
        <f t="shared" si="340"/>
        <v>0</v>
      </c>
    </row>
    <row r="2415" spans="1:6">
      <c r="A2415" s="27"/>
      <c r="B2415" t="b">
        <f t="shared" si="336"/>
        <v>0</v>
      </c>
      <c r="C2415" t="b">
        <f t="shared" si="337"/>
        <v>0</v>
      </c>
      <c r="D2415" t="b">
        <f t="shared" si="338"/>
        <v>0</v>
      </c>
      <c r="E2415" t="b">
        <f t="shared" si="339"/>
        <v>0</v>
      </c>
      <c r="F2415" t="b">
        <f t="shared" si="340"/>
        <v>0</v>
      </c>
    </row>
    <row r="2416" spans="1:6">
      <c r="A2416" s="112"/>
      <c r="B2416" t="b">
        <f t="shared" si="336"/>
        <v>0</v>
      </c>
      <c r="C2416" t="b">
        <f t="shared" si="337"/>
        <v>0</v>
      </c>
      <c r="D2416" t="b">
        <f t="shared" si="338"/>
        <v>0</v>
      </c>
      <c r="E2416" t="b">
        <f t="shared" si="339"/>
        <v>0</v>
      </c>
      <c r="F2416" t="b">
        <f t="shared" si="340"/>
        <v>0</v>
      </c>
    </row>
    <row r="2417" spans="1:6">
      <c r="A2417" s="27"/>
      <c r="B2417" t="b">
        <f t="shared" si="336"/>
        <v>0</v>
      </c>
      <c r="C2417" t="b">
        <f t="shared" si="337"/>
        <v>0</v>
      </c>
      <c r="D2417" t="b">
        <f t="shared" si="338"/>
        <v>0</v>
      </c>
      <c r="E2417" t="b">
        <f t="shared" si="339"/>
        <v>0</v>
      </c>
      <c r="F2417" t="b">
        <f t="shared" si="340"/>
        <v>0</v>
      </c>
    </row>
    <row r="2418" spans="1:6">
      <c r="A2418" s="112"/>
      <c r="B2418" t="b">
        <f t="shared" si="336"/>
        <v>0</v>
      </c>
      <c r="C2418" t="b">
        <f t="shared" si="337"/>
        <v>0</v>
      </c>
      <c r="D2418" t="b">
        <f t="shared" si="338"/>
        <v>0</v>
      </c>
      <c r="E2418" t="b">
        <f t="shared" si="339"/>
        <v>0</v>
      </c>
      <c r="F2418" t="b">
        <f t="shared" si="340"/>
        <v>0</v>
      </c>
    </row>
    <row r="2419" spans="1:6">
      <c r="A2419" s="27"/>
      <c r="B2419" t="b">
        <f t="shared" si="336"/>
        <v>0</v>
      </c>
      <c r="C2419" t="b">
        <f t="shared" si="337"/>
        <v>0</v>
      </c>
      <c r="D2419" t="b">
        <f t="shared" si="338"/>
        <v>0</v>
      </c>
      <c r="E2419" t="b">
        <f t="shared" si="339"/>
        <v>0</v>
      </c>
      <c r="F2419" t="b">
        <f t="shared" si="340"/>
        <v>0</v>
      </c>
    </row>
    <row r="2420" spans="1:6">
      <c r="A2420" s="112"/>
      <c r="B2420" t="b">
        <f t="shared" si="336"/>
        <v>0</v>
      </c>
      <c r="C2420" t="b">
        <f t="shared" si="337"/>
        <v>0</v>
      </c>
      <c r="D2420" t="b">
        <f t="shared" si="338"/>
        <v>0</v>
      </c>
      <c r="E2420" t="b">
        <f t="shared" si="339"/>
        <v>0</v>
      </c>
      <c r="F2420" t="b">
        <f t="shared" si="340"/>
        <v>0</v>
      </c>
    </row>
    <row r="2421" spans="1:6">
      <c r="A2421" s="27"/>
      <c r="B2421" t="b">
        <f t="shared" si="336"/>
        <v>0</v>
      </c>
      <c r="C2421" t="b">
        <f t="shared" si="337"/>
        <v>0</v>
      </c>
      <c r="D2421" t="b">
        <f t="shared" si="338"/>
        <v>0</v>
      </c>
      <c r="E2421" t="b">
        <f t="shared" si="339"/>
        <v>0</v>
      </c>
      <c r="F2421" t="b">
        <f t="shared" si="340"/>
        <v>0</v>
      </c>
    </row>
    <row r="2422" spans="1:6">
      <c r="A2422" s="112"/>
      <c r="B2422" t="b">
        <f t="shared" si="336"/>
        <v>0</v>
      </c>
      <c r="C2422" t="b">
        <f t="shared" si="337"/>
        <v>0</v>
      </c>
      <c r="D2422" t="b">
        <f t="shared" si="338"/>
        <v>0</v>
      </c>
      <c r="E2422" t="b">
        <f t="shared" si="339"/>
        <v>0</v>
      </c>
      <c r="F2422" t="b">
        <f t="shared" si="340"/>
        <v>0</v>
      </c>
    </row>
    <row r="2423" spans="1:6">
      <c r="A2423" s="27"/>
      <c r="B2423" t="b">
        <f t="shared" si="336"/>
        <v>0</v>
      </c>
      <c r="C2423" t="b">
        <f t="shared" si="337"/>
        <v>0</v>
      </c>
      <c r="D2423" t="b">
        <f t="shared" si="338"/>
        <v>0</v>
      </c>
      <c r="E2423" t="b">
        <f t="shared" si="339"/>
        <v>0</v>
      </c>
      <c r="F2423" t="b">
        <f t="shared" si="340"/>
        <v>0</v>
      </c>
    </row>
    <row r="2424" spans="1:6">
      <c r="A2424" s="112"/>
      <c r="B2424" t="b">
        <f t="shared" si="336"/>
        <v>0</v>
      </c>
      <c r="C2424" t="b">
        <f t="shared" si="337"/>
        <v>0</v>
      </c>
      <c r="D2424" t="b">
        <f t="shared" si="338"/>
        <v>0</v>
      </c>
      <c r="E2424" t="b">
        <f t="shared" si="339"/>
        <v>0</v>
      </c>
      <c r="F2424" t="b">
        <f t="shared" si="340"/>
        <v>0</v>
      </c>
    </row>
    <row r="2425" spans="1:6">
      <c r="A2425" s="27"/>
      <c r="B2425" t="b">
        <f t="shared" si="336"/>
        <v>0</v>
      </c>
      <c r="C2425" t="b">
        <f t="shared" si="337"/>
        <v>0</v>
      </c>
      <c r="D2425" t="b">
        <f t="shared" si="338"/>
        <v>0</v>
      </c>
      <c r="E2425" t="b">
        <f t="shared" si="339"/>
        <v>0</v>
      </c>
      <c r="F2425" t="b">
        <f t="shared" si="340"/>
        <v>0</v>
      </c>
    </row>
    <row r="2426" spans="1:6">
      <c r="A2426" s="112"/>
      <c r="B2426" t="b">
        <f t="shared" si="336"/>
        <v>0</v>
      </c>
      <c r="C2426" t="b">
        <f t="shared" si="337"/>
        <v>0</v>
      </c>
      <c r="D2426" t="b">
        <f t="shared" si="338"/>
        <v>0</v>
      </c>
      <c r="E2426" t="b">
        <f t="shared" si="339"/>
        <v>0</v>
      </c>
      <c r="F2426" t="b">
        <f t="shared" si="340"/>
        <v>0</v>
      </c>
    </row>
    <row r="2427" spans="1:6">
      <c r="A2427" s="27"/>
      <c r="B2427" t="b">
        <f t="shared" si="336"/>
        <v>0</v>
      </c>
      <c r="C2427" t="b">
        <f t="shared" si="337"/>
        <v>0</v>
      </c>
      <c r="D2427" t="b">
        <f t="shared" si="338"/>
        <v>0</v>
      </c>
      <c r="E2427" t="b">
        <f t="shared" si="339"/>
        <v>0</v>
      </c>
      <c r="F2427" t="b">
        <f t="shared" si="340"/>
        <v>0</v>
      </c>
    </row>
    <row r="2428" spans="1:6">
      <c r="A2428" s="112"/>
      <c r="B2428" t="b">
        <f t="shared" si="336"/>
        <v>0</v>
      </c>
      <c r="C2428" t="b">
        <f t="shared" si="337"/>
        <v>0</v>
      </c>
      <c r="D2428" t="b">
        <f t="shared" si="338"/>
        <v>0</v>
      </c>
      <c r="E2428" t="b">
        <f t="shared" si="339"/>
        <v>0</v>
      </c>
      <c r="F2428" t="b">
        <f t="shared" si="340"/>
        <v>0</v>
      </c>
    </row>
    <row r="2429" spans="1:6">
      <c r="A2429" s="27"/>
      <c r="B2429" t="b">
        <f t="shared" si="336"/>
        <v>0</v>
      </c>
      <c r="C2429" t="b">
        <f t="shared" si="337"/>
        <v>0</v>
      </c>
      <c r="D2429" t="b">
        <f t="shared" si="338"/>
        <v>0</v>
      </c>
      <c r="E2429" t="b">
        <f t="shared" si="339"/>
        <v>0</v>
      </c>
      <c r="F2429" t="b">
        <f t="shared" si="340"/>
        <v>0</v>
      </c>
    </row>
    <row r="2430" spans="1:6">
      <c r="A2430" s="112"/>
      <c r="B2430" t="b">
        <f t="shared" si="336"/>
        <v>0</v>
      </c>
      <c r="C2430" t="b">
        <f t="shared" si="337"/>
        <v>0</v>
      </c>
      <c r="D2430" t="b">
        <f t="shared" si="338"/>
        <v>0</v>
      </c>
      <c r="E2430" t="b">
        <f t="shared" si="339"/>
        <v>0</v>
      </c>
      <c r="F2430" t="b">
        <f t="shared" si="340"/>
        <v>0</v>
      </c>
    </row>
    <row r="2431" spans="1:6">
      <c r="A2431" s="27"/>
      <c r="B2431" t="b">
        <f t="shared" si="336"/>
        <v>0</v>
      </c>
      <c r="C2431" t="b">
        <f t="shared" si="337"/>
        <v>0</v>
      </c>
      <c r="D2431" t="b">
        <f t="shared" si="338"/>
        <v>0</v>
      </c>
      <c r="E2431" t="b">
        <f t="shared" si="339"/>
        <v>0</v>
      </c>
      <c r="F2431" t="b">
        <f t="shared" si="340"/>
        <v>0</v>
      </c>
    </row>
    <row r="2432" spans="1:6">
      <c r="A2432" s="112"/>
      <c r="B2432" t="b">
        <f t="shared" si="336"/>
        <v>0</v>
      </c>
      <c r="C2432" t="b">
        <f t="shared" si="337"/>
        <v>0</v>
      </c>
      <c r="D2432" t="b">
        <f t="shared" si="338"/>
        <v>0</v>
      </c>
      <c r="E2432" t="b">
        <f t="shared" si="339"/>
        <v>0</v>
      </c>
      <c r="F2432" t="b">
        <f t="shared" si="340"/>
        <v>0</v>
      </c>
    </row>
    <row r="2433" spans="1:6">
      <c r="A2433" s="27"/>
      <c r="B2433" t="b">
        <f t="shared" si="336"/>
        <v>0</v>
      </c>
      <c r="C2433" t="b">
        <f t="shared" si="337"/>
        <v>0</v>
      </c>
      <c r="D2433" t="b">
        <f t="shared" si="338"/>
        <v>0</v>
      </c>
      <c r="E2433" t="b">
        <f t="shared" si="339"/>
        <v>0</v>
      </c>
      <c r="F2433" t="b">
        <f t="shared" si="340"/>
        <v>0</v>
      </c>
    </row>
    <row r="2434" spans="1:6">
      <c r="A2434" s="112"/>
      <c r="B2434" t="b">
        <f t="shared" si="336"/>
        <v>0</v>
      </c>
      <c r="C2434" t="b">
        <f t="shared" si="337"/>
        <v>0</v>
      </c>
      <c r="D2434" t="b">
        <f t="shared" si="338"/>
        <v>0</v>
      </c>
      <c r="E2434" t="b">
        <f t="shared" si="339"/>
        <v>0</v>
      </c>
      <c r="F2434" t="b">
        <f t="shared" si="340"/>
        <v>0</v>
      </c>
    </row>
    <row r="2435" spans="1:6">
      <c r="A2435" s="27"/>
      <c r="B2435" t="b">
        <f t="shared" ref="B2435:B2498" si="341">+RIGHT(A2435,1)="0"</f>
        <v>0</v>
      </c>
      <c r="C2435" t="b">
        <f t="shared" ref="C2435:C2498" si="342">+RIGHT(A2435,1)="1"</f>
        <v>0</v>
      </c>
      <c r="D2435" t="b">
        <f t="shared" ref="D2435:D2498" si="343">+RIGHT(A2435,1)="2"</f>
        <v>0</v>
      </c>
      <c r="E2435" t="b">
        <f t="shared" ref="E2435:E2498" si="344">+RIGHT(A2435,1)="3"</f>
        <v>0</v>
      </c>
      <c r="F2435" t="b">
        <f t="shared" ref="F2435:F2498" si="345">+RIGHT(A2435,1)="4"</f>
        <v>0</v>
      </c>
    </row>
    <row r="2436" spans="1:6">
      <c r="A2436" s="112"/>
      <c r="B2436" t="b">
        <f t="shared" si="341"/>
        <v>0</v>
      </c>
      <c r="C2436" t="b">
        <f t="shared" si="342"/>
        <v>0</v>
      </c>
      <c r="D2436" t="b">
        <f t="shared" si="343"/>
        <v>0</v>
      </c>
      <c r="E2436" t="b">
        <f t="shared" si="344"/>
        <v>0</v>
      </c>
      <c r="F2436" t="b">
        <f t="shared" si="345"/>
        <v>0</v>
      </c>
    </row>
    <row r="2437" spans="1:6">
      <c r="A2437" s="27"/>
      <c r="B2437" t="b">
        <f t="shared" si="341"/>
        <v>0</v>
      </c>
      <c r="C2437" t="b">
        <f t="shared" si="342"/>
        <v>0</v>
      </c>
      <c r="D2437" t="b">
        <f t="shared" si="343"/>
        <v>0</v>
      </c>
      <c r="E2437" t="b">
        <f t="shared" si="344"/>
        <v>0</v>
      </c>
      <c r="F2437" t="b">
        <f t="shared" si="345"/>
        <v>0</v>
      </c>
    </row>
    <row r="2438" spans="1:6">
      <c r="A2438" s="112"/>
      <c r="B2438" t="b">
        <f t="shared" si="341"/>
        <v>0</v>
      </c>
      <c r="C2438" t="b">
        <f t="shared" si="342"/>
        <v>0</v>
      </c>
      <c r="D2438" t="b">
        <f t="shared" si="343"/>
        <v>0</v>
      </c>
      <c r="E2438" t="b">
        <f t="shared" si="344"/>
        <v>0</v>
      </c>
      <c r="F2438" t="b">
        <f t="shared" si="345"/>
        <v>0</v>
      </c>
    </row>
    <row r="2439" spans="1:6">
      <c r="A2439" s="27"/>
      <c r="B2439" t="b">
        <f t="shared" si="341"/>
        <v>0</v>
      </c>
      <c r="C2439" t="b">
        <f t="shared" si="342"/>
        <v>0</v>
      </c>
      <c r="D2439" t="b">
        <f t="shared" si="343"/>
        <v>0</v>
      </c>
      <c r="E2439" t="b">
        <f t="shared" si="344"/>
        <v>0</v>
      </c>
      <c r="F2439" t="b">
        <f t="shared" si="345"/>
        <v>0</v>
      </c>
    </row>
    <row r="2440" spans="1:6">
      <c r="A2440" s="112"/>
      <c r="B2440" t="b">
        <f t="shared" si="341"/>
        <v>0</v>
      </c>
      <c r="C2440" t="b">
        <f t="shared" si="342"/>
        <v>0</v>
      </c>
      <c r="D2440" t="b">
        <f t="shared" si="343"/>
        <v>0</v>
      </c>
      <c r="E2440" t="b">
        <f t="shared" si="344"/>
        <v>0</v>
      </c>
      <c r="F2440" t="b">
        <f t="shared" si="345"/>
        <v>0</v>
      </c>
    </row>
    <row r="2441" spans="1:6">
      <c r="A2441" s="27"/>
      <c r="B2441" t="b">
        <f t="shared" si="341"/>
        <v>0</v>
      </c>
      <c r="C2441" t="b">
        <f t="shared" si="342"/>
        <v>0</v>
      </c>
      <c r="D2441" t="b">
        <f t="shared" si="343"/>
        <v>0</v>
      </c>
      <c r="E2441" t="b">
        <f t="shared" si="344"/>
        <v>0</v>
      </c>
      <c r="F2441" t="b">
        <f t="shared" si="345"/>
        <v>0</v>
      </c>
    </row>
    <row r="2442" spans="1:6">
      <c r="A2442" s="112"/>
      <c r="B2442" t="b">
        <f t="shared" si="341"/>
        <v>0</v>
      </c>
      <c r="C2442" t="b">
        <f t="shared" si="342"/>
        <v>0</v>
      </c>
      <c r="D2442" t="b">
        <f t="shared" si="343"/>
        <v>0</v>
      </c>
      <c r="E2442" t="b">
        <f t="shared" si="344"/>
        <v>0</v>
      </c>
      <c r="F2442" t="b">
        <f t="shared" si="345"/>
        <v>0</v>
      </c>
    </row>
    <row r="2443" spans="1:6">
      <c r="A2443" s="27"/>
      <c r="B2443" t="b">
        <f t="shared" si="341"/>
        <v>0</v>
      </c>
      <c r="C2443" t="b">
        <f t="shared" si="342"/>
        <v>0</v>
      </c>
      <c r="D2443" t="b">
        <f t="shared" si="343"/>
        <v>0</v>
      </c>
      <c r="E2443" t="b">
        <f t="shared" si="344"/>
        <v>0</v>
      </c>
      <c r="F2443" t="b">
        <f t="shared" si="345"/>
        <v>0</v>
      </c>
    </row>
    <row r="2444" spans="1:6">
      <c r="A2444" s="112"/>
      <c r="B2444" t="b">
        <f t="shared" si="341"/>
        <v>0</v>
      </c>
      <c r="C2444" t="b">
        <f t="shared" si="342"/>
        <v>0</v>
      </c>
      <c r="D2444" t="b">
        <f t="shared" si="343"/>
        <v>0</v>
      </c>
      <c r="E2444" t="b">
        <f t="shared" si="344"/>
        <v>0</v>
      </c>
      <c r="F2444" t="b">
        <f t="shared" si="345"/>
        <v>0</v>
      </c>
    </row>
    <row r="2445" spans="1:6">
      <c r="A2445" s="27"/>
      <c r="B2445" t="b">
        <f t="shared" si="341"/>
        <v>0</v>
      </c>
      <c r="C2445" t="b">
        <f t="shared" si="342"/>
        <v>0</v>
      </c>
      <c r="D2445" t="b">
        <f t="shared" si="343"/>
        <v>0</v>
      </c>
      <c r="E2445" t="b">
        <f t="shared" si="344"/>
        <v>0</v>
      </c>
      <c r="F2445" t="b">
        <f t="shared" si="345"/>
        <v>0</v>
      </c>
    </row>
    <row r="2446" spans="1:6">
      <c r="A2446" s="112"/>
      <c r="B2446" t="b">
        <f t="shared" si="341"/>
        <v>0</v>
      </c>
      <c r="C2446" t="b">
        <f t="shared" si="342"/>
        <v>0</v>
      </c>
      <c r="D2446" t="b">
        <f t="shared" si="343"/>
        <v>0</v>
      </c>
      <c r="E2446" t="b">
        <f t="shared" si="344"/>
        <v>0</v>
      </c>
      <c r="F2446" t="b">
        <f t="shared" si="345"/>
        <v>0</v>
      </c>
    </row>
    <row r="2447" spans="1:6">
      <c r="A2447" s="27"/>
      <c r="B2447" t="b">
        <f t="shared" si="341"/>
        <v>0</v>
      </c>
      <c r="C2447" t="b">
        <f t="shared" si="342"/>
        <v>0</v>
      </c>
      <c r="D2447" t="b">
        <f t="shared" si="343"/>
        <v>0</v>
      </c>
      <c r="E2447" t="b">
        <f t="shared" si="344"/>
        <v>0</v>
      </c>
      <c r="F2447" t="b">
        <f t="shared" si="345"/>
        <v>0</v>
      </c>
    </row>
    <row r="2448" spans="1:6">
      <c r="A2448" s="112"/>
      <c r="B2448" t="b">
        <f t="shared" si="341"/>
        <v>0</v>
      </c>
      <c r="C2448" t="b">
        <f t="shared" si="342"/>
        <v>0</v>
      </c>
      <c r="D2448" t="b">
        <f t="shared" si="343"/>
        <v>0</v>
      </c>
      <c r="E2448" t="b">
        <f t="shared" si="344"/>
        <v>0</v>
      </c>
      <c r="F2448" t="b">
        <f t="shared" si="345"/>
        <v>0</v>
      </c>
    </row>
    <row r="2449" spans="1:6">
      <c r="A2449" s="27"/>
      <c r="B2449" t="b">
        <f t="shared" si="341"/>
        <v>0</v>
      </c>
      <c r="C2449" t="b">
        <f t="shared" si="342"/>
        <v>0</v>
      </c>
      <c r="D2449" t="b">
        <f t="shared" si="343"/>
        <v>0</v>
      </c>
      <c r="E2449" t="b">
        <f t="shared" si="344"/>
        <v>0</v>
      </c>
      <c r="F2449" t="b">
        <f t="shared" si="345"/>
        <v>0</v>
      </c>
    </row>
    <row r="2450" spans="1:6">
      <c r="A2450" s="112"/>
      <c r="B2450" t="b">
        <f t="shared" si="341"/>
        <v>0</v>
      </c>
      <c r="C2450" t="b">
        <f t="shared" si="342"/>
        <v>0</v>
      </c>
      <c r="D2450" t="b">
        <f t="shared" si="343"/>
        <v>0</v>
      </c>
      <c r="E2450" t="b">
        <f t="shared" si="344"/>
        <v>0</v>
      </c>
      <c r="F2450" t="b">
        <f t="shared" si="345"/>
        <v>0</v>
      </c>
    </row>
    <row r="2451" spans="1:6">
      <c r="A2451" s="27"/>
      <c r="B2451" t="b">
        <f t="shared" si="341"/>
        <v>0</v>
      </c>
      <c r="C2451" t="b">
        <f t="shared" si="342"/>
        <v>0</v>
      </c>
      <c r="D2451" t="b">
        <f t="shared" si="343"/>
        <v>0</v>
      </c>
      <c r="E2451" t="b">
        <f t="shared" si="344"/>
        <v>0</v>
      </c>
      <c r="F2451" t="b">
        <f t="shared" si="345"/>
        <v>0</v>
      </c>
    </row>
    <row r="2452" spans="1:6">
      <c r="A2452" s="112"/>
      <c r="B2452" t="b">
        <f t="shared" si="341"/>
        <v>0</v>
      </c>
      <c r="C2452" t="b">
        <f t="shared" si="342"/>
        <v>0</v>
      </c>
      <c r="D2452" t="b">
        <f t="shared" si="343"/>
        <v>0</v>
      </c>
      <c r="E2452" t="b">
        <f t="shared" si="344"/>
        <v>0</v>
      </c>
      <c r="F2452" t="b">
        <f t="shared" si="345"/>
        <v>0</v>
      </c>
    </row>
    <row r="2453" spans="1:6">
      <c r="A2453" s="27"/>
      <c r="B2453" t="b">
        <f t="shared" si="341"/>
        <v>0</v>
      </c>
      <c r="C2453" t="b">
        <f t="shared" si="342"/>
        <v>0</v>
      </c>
      <c r="D2453" t="b">
        <f t="shared" si="343"/>
        <v>0</v>
      </c>
      <c r="E2453" t="b">
        <f t="shared" si="344"/>
        <v>0</v>
      </c>
      <c r="F2453" t="b">
        <f t="shared" si="345"/>
        <v>0</v>
      </c>
    </row>
    <row r="2454" spans="1:6">
      <c r="A2454" s="112"/>
      <c r="B2454" t="b">
        <f t="shared" si="341"/>
        <v>0</v>
      </c>
      <c r="C2454" t="b">
        <f t="shared" si="342"/>
        <v>0</v>
      </c>
      <c r="D2454" t="b">
        <f t="shared" si="343"/>
        <v>0</v>
      </c>
      <c r="E2454" t="b">
        <f t="shared" si="344"/>
        <v>0</v>
      </c>
      <c r="F2454" t="b">
        <f t="shared" si="345"/>
        <v>0</v>
      </c>
    </row>
    <row r="2455" spans="1:6">
      <c r="A2455" s="27"/>
      <c r="B2455" t="b">
        <f t="shared" si="341"/>
        <v>0</v>
      </c>
      <c r="C2455" t="b">
        <f t="shared" si="342"/>
        <v>0</v>
      </c>
      <c r="D2455" t="b">
        <f t="shared" si="343"/>
        <v>0</v>
      </c>
      <c r="E2455" t="b">
        <f t="shared" si="344"/>
        <v>0</v>
      </c>
      <c r="F2455" t="b">
        <f t="shared" si="345"/>
        <v>0</v>
      </c>
    </row>
    <row r="2456" spans="1:6">
      <c r="A2456" s="112"/>
      <c r="B2456" t="b">
        <f t="shared" si="341"/>
        <v>0</v>
      </c>
      <c r="C2456" t="b">
        <f t="shared" si="342"/>
        <v>0</v>
      </c>
      <c r="D2456" t="b">
        <f t="shared" si="343"/>
        <v>0</v>
      </c>
      <c r="E2456" t="b">
        <f t="shared" si="344"/>
        <v>0</v>
      </c>
      <c r="F2456" t="b">
        <f t="shared" si="345"/>
        <v>0</v>
      </c>
    </row>
    <row r="2457" spans="1:6">
      <c r="A2457" s="27"/>
      <c r="B2457" t="b">
        <f t="shared" si="341"/>
        <v>0</v>
      </c>
      <c r="C2457" t="b">
        <f t="shared" si="342"/>
        <v>0</v>
      </c>
      <c r="D2457" t="b">
        <f t="shared" si="343"/>
        <v>0</v>
      </c>
      <c r="E2457" t="b">
        <f t="shared" si="344"/>
        <v>0</v>
      </c>
      <c r="F2457" t="b">
        <f t="shared" si="345"/>
        <v>0</v>
      </c>
    </row>
    <row r="2458" spans="1:6">
      <c r="A2458" s="112"/>
      <c r="B2458" t="b">
        <f t="shared" si="341"/>
        <v>0</v>
      </c>
      <c r="C2458" t="b">
        <f t="shared" si="342"/>
        <v>0</v>
      </c>
      <c r="D2458" t="b">
        <f t="shared" si="343"/>
        <v>0</v>
      </c>
      <c r="E2458" t="b">
        <f t="shared" si="344"/>
        <v>0</v>
      </c>
      <c r="F2458" t="b">
        <f t="shared" si="345"/>
        <v>0</v>
      </c>
    </row>
    <row r="2459" spans="1:6">
      <c r="A2459" s="27"/>
      <c r="B2459" t="b">
        <f t="shared" si="341"/>
        <v>0</v>
      </c>
      <c r="C2459" t="b">
        <f t="shared" si="342"/>
        <v>0</v>
      </c>
      <c r="D2459" t="b">
        <f t="shared" si="343"/>
        <v>0</v>
      </c>
      <c r="E2459" t="b">
        <f t="shared" si="344"/>
        <v>0</v>
      </c>
      <c r="F2459" t="b">
        <f t="shared" si="345"/>
        <v>0</v>
      </c>
    </row>
    <row r="2460" spans="1:6">
      <c r="A2460" s="112"/>
      <c r="B2460" t="b">
        <f t="shared" si="341"/>
        <v>0</v>
      </c>
      <c r="C2460" t="b">
        <f t="shared" si="342"/>
        <v>0</v>
      </c>
      <c r="D2460" t="b">
        <f t="shared" si="343"/>
        <v>0</v>
      </c>
      <c r="E2460" t="b">
        <f t="shared" si="344"/>
        <v>0</v>
      </c>
      <c r="F2460" t="b">
        <f t="shared" si="345"/>
        <v>0</v>
      </c>
    </row>
    <row r="2461" spans="1:6">
      <c r="A2461" s="27"/>
      <c r="B2461" t="b">
        <f t="shared" si="341"/>
        <v>0</v>
      </c>
      <c r="C2461" t="b">
        <f t="shared" si="342"/>
        <v>0</v>
      </c>
      <c r="D2461" t="b">
        <f t="shared" si="343"/>
        <v>0</v>
      </c>
      <c r="E2461" t="b">
        <f t="shared" si="344"/>
        <v>0</v>
      </c>
      <c r="F2461" t="b">
        <f t="shared" si="345"/>
        <v>0</v>
      </c>
    </row>
    <row r="2462" spans="1:6">
      <c r="A2462" s="112"/>
      <c r="B2462" t="b">
        <f t="shared" si="341"/>
        <v>0</v>
      </c>
      <c r="C2462" t="b">
        <f t="shared" si="342"/>
        <v>0</v>
      </c>
      <c r="D2462" t="b">
        <f t="shared" si="343"/>
        <v>0</v>
      </c>
      <c r="E2462" t="b">
        <f t="shared" si="344"/>
        <v>0</v>
      </c>
      <c r="F2462" t="b">
        <f t="shared" si="345"/>
        <v>0</v>
      </c>
    </row>
    <row r="2463" spans="1:6">
      <c r="A2463" s="27"/>
      <c r="B2463" t="b">
        <f t="shared" si="341"/>
        <v>0</v>
      </c>
      <c r="C2463" t="b">
        <f t="shared" si="342"/>
        <v>0</v>
      </c>
      <c r="D2463" t="b">
        <f t="shared" si="343"/>
        <v>0</v>
      </c>
      <c r="E2463" t="b">
        <f t="shared" si="344"/>
        <v>0</v>
      </c>
      <c r="F2463" t="b">
        <f t="shared" si="345"/>
        <v>0</v>
      </c>
    </row>
    <row r="2464" spans="1:6">
      <c r="A2464" s="112"/>
      <c r="B2464" t="b">
        <f t="shared" si="341"/>
        <v>0</v>
      </c>
      <c r="C2464" t="b">
        <f t="shared" si="342"/>
        <v>0</v>
      </c>
      <c r="D2464" t="b">
        <f t="shared" si="343"/>
        <v>0</v>
      </c>
      <c r="E2464" t="b">
        <f t="shared" si="344"/>
        <v>0</v>
      </c>
      <c r="F2464" t="b">
        <f t="shared" si="345"/>
        <v>0</v>
      </c>
    </row>
    <row r="2465" spans="1:6">
      <c r="A2465" s="27"/>
      <c r="B2465" t="b">
        <f t="shared" si="341"/>
        <v>0</v>
      </c>
      <c r="C2465" t="b">
        <f t="shared" si="342"/>
        <v>0</v>
      </c>
      <c r="D2465" t="b">
        <f t="shared" si="343"/>
        <v>0</v>
      </c>
      <c r="E2465" t="b">
        <f t="shared" si="344"/>
        <v>0</v>
      </c>
      <c r="F2465" t="b">
        <f t="shared" si="345"/>
        <v>0</v>
      </c>
    </row>
    <row r="2466" spans="1:6">
      <c r="A2466" s="112"/>
      <c r="B2466" t="b">
        <f t="shared" si="341"/>
        <v>0</v>
      </c>
      <c r="C2466" t="b">
        <f t="shared" si="342"/>
        <v>0</v>
      </c>
      <c r="D2466" t="b">
        <f t="shared" si="343"/>
        <v>0</v>
      </c>
      <c r="E2466" t="b">
        <f t="shared" si="344"/>
        <v>0</v>
      </c>
      <c r="F2466" t="b">
        <f t="shared" si="345"/>
        <v>0</v>
      </c>
    </row>
    <row r="2467" spans="1:6">
      <c r="A2467" s="27"/>
      <c r="B2467" t="b">
        <f t="shared" si="341"/>
        <v>0</v>
      </c>
      <c r="C2467" t="b">
        <f t="shared" si="342"/>
        <v>0</v>
      </c>
      <c r="D2467" t="b">
        <f t="shared" si="343"/>
        <v>0</v>
      </c>
      <c r="E2467" t="b">
        <f t="shared" si="344"/>
        <v>0</v>
      </c>
      <c r="F2467" t="b">
        <f t="shared" si="345"/>
        <v>0</v>
      </c>
    </row>
    <row r="2468" spans="1:6">
      <c r="A2468" s="112"/>
      <c r="B2468" t="b">
        <f t="shared" si="341"/>
        <v>0</v>
      </c>
      <c r="C2468" t="b">
        <f t="shared" si="342"/>
        <v>0</v>
      </c>
      <c r="D2468" t="b">
        <f t="shared" si="343"/>
        <v>0</v>
      </c>
      <c r="E2468" t="b">
        <f t="shared" si="344"/>
        <v>0</v>
      </c>
      <c r="F2468" t="b">
        <f t="shared" si="345"/>
        <v>0</v>
      </c>
    </row>
    <row r="2469" spans="1:6">
      <c r="A2469" s="27"/>
      <c r="B2469" t="b">
        <f t="shared" si="341"/>
        <v>0</v>
      </c>
      <c r="C2469" t="b">
        <f t="shared" si="342"/>
        <v>0</v>
      </c>
      <c r="D2469" t="b">
        <f t="shared" si="343"/>
        <v>0</v>
      </c>
      <c r="E2469" t="b">
        <f t="shared" si="344"/>
        <v>0</v>
      </c>
      <c r="F2469" t="b">
        <f t="shared" si="345"/>
        <v>0</v>
      </c>
    </row>
    <row r="2470" spans="1:6">
      <c r="A2470" s="112"/>
      <c r="B2470" t="b">
        <f t="shared" si="341"/>
        <v>0</v>
      </c>
      <c r="C2470" t="b">
        <f t="shared" si="342"/>
        <v>0</v>
      </c>
      <c r="D2470" t="b">
        <f t="shared" si="343"/>
        <v>0</v>
      </c>
      <c r="E2470" t="b">
        <f t="shared" si="344"/>
        <v>0</v>
      </c>
      <c r="F2470" t="b">
        <f t="shared" si="345"/>
        <v>0</v>
      </c>
    </row>
    <row r="2471" spans="1:6">
      <c r="A2471" s="27"/>
      <c r="B2471" t="b">
        <f t="shared" si="341"/>
        <v>0</v>
      </c>
      <c r="C2471" t="b">
        <f t="shared" si="342"/>
        <v>0</v>
      </c>
      <c r="D2471" t="b">
        <f t="shared" si="343"/>
        <v>0</v>
      </c>
      <c r="E2471" t="b">
        <f t="shared" si="344"/>
        <v>0</v>
      </c>
      <c r="F2471" t="b">
        <f t="shared" si="345"/>
        <v>0</v>
      </c>
    </row>
    <row r="2472" spans="1:6">
      <c r="A2472" s="112"/>
      <c r="B2472" t="b">
        <f t="shared" si="341"/>
        <v>0</v>
      </c>
      <c r="C2472" t="b">
        <f t="shared" si="342"/>
        <v>0</v>
      </c>
      <c r="D2472" t="b">
        <f t="shared" si="343"/>
        <v>0</v>
      </c>
      <c r="E2472" t="b">
        <f t="shared" si="344"/>
        <v>0</v>
      </c>
      <c r="F2472" t="b">
        <f t="shared" si="345"/>
        <v>0</v>
      </c>
    </row>
    <row r="2473" spans="1:6">
      <c r="A2473" s="27"/>
      <c r="B2473" t="b">
        <f t="shared" si="341"/>
        <v>0</v>
      </c>
      <c r="C2473" t="b">
        <f t="shared" si="342"/>
        <v>0</v>
      </c>
      <c r="D2473" t="b">
        <f t="shared" si="343"/>
        <v>0</v>
      </c>
      <c r="E2473" t="b">
        <f t="shared" si="344"/>
        <v>0</v>
      </c>
      <c r="F2473" t="b">
        <f t="shared" si="345"/>
        <v>0</v>
      </c>
    </row>
    <row r="2474" spans="1:6">
      <c r="A2474" s="112"/>
      <c r="B2474" t="b">
        <f t="shared" si="341"/>
        <v>0</v>
      </c>
      <c r="C2474" t="b">
        <f t="shared" si="342"/>
        <v>0</v>
      </c>
      <c r="D2474" t="b">
        <f t="shared" si="343"/>
        <v>0</v>
      </c>
      <c r="E2474" t="b">
        <f t="shared" si="344"/>
        <v>0</v>
      </c>
      <c r="F2474" t="b">
        <f t="shared" si="345"/>
        <v>0</v>
      </c>
    </row>
    <row r="2475" spans="1:6">
      <c r="A2475" s="27"/>
      <c r="B2475" t="b">
        <f t="shared" si="341"/>
        <v>0</v>
      </c>
      <c r="C2475" t="b">
        <f t="shared" si="342"/>
        <v>0</v>
      </c>
      <c r="D2475" t="b">
        <f t="shared" si="343"/>
        <v>0</v>
      </c>
      <c r="E2475" t="b">
        <f t="shared" si="344"/>
        <v>0</v>
      </c>
      <c r="F2475" t="b">
        <f t="shared" si="345"/>
        <v>0</v>
      </c>
    </row>
    <row r="2476" spans="1:6">
      <c r="A2476" s="112"/>
      <c r="B2476" t="b">
        <f t="shared" si="341"/>
        <v>0</v>
      </c>
      <c r="C2476" t="b">
        <f t="shared" si="342"/>
        <v>0</v>
      </c>
      <c r="D2476" t="b">
        <f t="shared" si="343"/>
        <v>0</v>
      </c>
      <c r="E2476" t="b">
        <f t="shared" si="344"/>
        <v>0</v>
      </c>
      <c r="F2476" t="b">
        <f t="shared" si="345"/>
        <v>0</v>
      </c>
    </row>
    <row r="2477" spans="1:6">
      <c r="A2477" s="27"/>
      <c r="B2477" t="b">
        <f t="shared" si="341"/>
        <v>0</v>
      </c>
      <c r="C2477" t="b">
        <f t="shared" si="342"/>
        <v>0</v>
      </c>
      <c r="D2477" t="b">
        <f t="shared" si="343"/>
        <v>0</v>
      </c>
      <c r="E2477" t="b">
        <f t="shared" si="344"/>
        <v>0</v>
      </c>
      <c r="F2477" t="b">
        <f t="shared" si="345"/>
        <v>0</v>
      </c>
    </row>
    <row r="2478" spans="1:6">
      <c r="A2478" s="112"/>
      <c r="B2478" t="b">
        <f t="shared" si="341"/>
        <v>0</v>
      </c>
      <c r="C2478" t="b">
        <f t="shared" si="342"/>
        <v>0</v>
      </c>
      <c r="D2478" t="b">
        <f t="shared" si="343"/>
        <v>0</v>
      </c>
      <c r="E2478" t="b">
        <f t="shared" si="344"/>
        <v>0</v>
      </c>
      <c r="F2478" t="b">
        <f t="shared" si="345"/>
        <v>0</v>
      </c>
    </row>
    <row r="2479" spans="1:6">
      <c r="A2479" s="27"/>
      <c r="B2479" t="b">
        <f t="shared" si="341"/>
        <v>0</v>
      </c>
      <c r="C2479" t="b">
        <f t="shared" si="342"/>
        <v>0</v>
      </c>
      <c r="D2479" t="b">
        <f t="shared" si="343"/>
        <v>0</v>
      </c>
      <c r="E2479" t="b">
        <f t="shared" si="344"/>
        <v>0</v>
      </c>
      <c r="F2479" t="b">
        <f t="shared" si="345"/>
        <v>0</v>
      </c>
    </row>
    <row r="2480" spans="1:6">
      <c r="A2480" s="112"/>
      <c r="B2480" t="b">
        <f t="shared" si="341"/>
        <v>0</v>
      </c>
      <c r="C2480" t="b">
        <f t="shared" si="342"/>
        <v>0</v>
      </c>
      <c r="D2480" t="b">
        <f t="shared" si="343"/>
        <v>0</v>
      </c>
      <c r="E2480" t="b">
        <f t="shared" si="344"/>
        <v>0</v>
      </c>
      <c r="F2480" t="b">
        <f t="shared" si="345"/>
        <v>0</v>
      </c>
    </row>
    <row r="2481" spans="1:6">
      <c r="A2481" s="27"/>
      <c r="B2481" t="b">
        <f t="shared" si="341"/>
        <v>0</v>
      </c>
      <c r="C2481" t="b">
        <f t="shared" si="342"/>
        <v>0</v>
      </c>
      <c r="D2481" t="b">
        <f t="shared" si="343"/>
        <v>0</v>
      </c>
      <c r="E2481" t="b">
        <f t="shared" si="344"/>
        <v>0</v>
      </c>
      <c r="F2481" t="b">
        <f t="shared" si="345"/>
        <v>0</v>
      </c>
    </row>
    <row r="2482" spans="1:6">
      <c r="A2482" s="112"/>
      <c r="B2482" t="b">
        <f t="shared" si="341"/>
        <v>0</v>
      </c>
      <c r="C2482" t="b">
        <f t="shared" si="342"/>
        <v>0</v>
      </c>
      <c r="D2482" t="b">
        <f t="shared" si="343"/>
        <v>0</v>
      </c>
      <c r="E2482" t="b">
        <f t="shared" si="344"/>
        <v>0</v>
      </c>
      <c r="F2482" t="b">
        <f t="shared" si="345"/>
        <v>0</v>
      </c>
    </row>
    <row r="2483" spans="1:6">
      <c r="A2483" s="27"/>
      <c r="B2483" t="b">
        <f t="shared" si="341"/>
        <v>0</v>
      </c>
      <c r="C2483" t="b">
        <f t="shared" si="342"/>
        <v>0</v>
      </c>
      <c r="D2483" t="b">
        <f t="shared" si="343"/>
        <v>0</v>
      </c>
      <c r="E2483" t="b">
        <f t="shared" si="344"/>
        <v>0</v>
      </c>
      <c r="F2483" t="b">
        <f t="shared" si="345"/>
        <v>0</v>
      </c>
    </row>
    <row r="2484" spans="1:6">
      <c r="A2484" s="112"/>
      <c r="B2484" t="b">
        <f t="shared" si="341"/>
        <v>0</v>
      </c>
      <c r="C2484" t="b">
        <f t="shared" si="342"/>
        <v>0</v>
      </c>
      <c r="D2484" t="b">
        <f t="shared" si="343"/>
        <v>0</v>
      </c>
      <c r="E2484" t="b">
        <f t="shared" si="344"/>
        <v>0</v>
      </c>
      <c r="F2484" t="b">
        <f t="shared" si="345"/>
        <v>0</v>
      </c>
    </row>
    <row r="2485" spans="1:6">
      <c r="A2485" s="27"/>
      <c r="B2485" t="b">
        <f t="shared" si="341"/>
        <v>0</v>
      </c>
      <c r="C2485" t="b">
        <f t="shared" si="342"/>
        <v>0</v>
      </c>
      <c r="D2485" t="b">
        <f t="shared" si="343"/>
        <v>0</v>
      </c>
      <c r="E2485" t="b">
        <f t="shared" si="344"/>
        <v>0</v>
      </c>
      <c r="F2485" t="b">
        <f t="shared" si="345"/>
        <v>0</v>
      </c>
    </row>
    <row r="2486" spans="1:6">
      <c r="A2486" s="112"/>
      <c r="B2486" t="b">
        <f t="shared" si="341"/>
        <v>0</v>
      </c>
      <c r="C2486" t="b">
        <f t="shared" si="342"/>
        <v>0</v>
      </c>
      <c r="D2486" t="b">
        <f t="shared" si="343"/>
        <v>0</v>
      </c>
      <c r="E2486" t="b">
        <f t="shared" si="344"/>
        <v>0</v>
      </c>
      <c r="F2486" t="b">
        <f t="shared" si="345"/>
        <v>0</v>
      </c>
    </row>
    <row r="2487" spans="1:6">
      <c r="A2487" s="27"/>
      <c r="B2487" t="b">
        <f t="shared" si="341"/>
        <v>0</v>
      </c>
      <c r="C2487" t="b">
        <f t="shared" si="342"/>
        <v>0</v>
      </c>
      <c r="D2487" t="b">
        <f t="shared" si="343"/>
        <v>0</v>
      </c>
      <c r="E2487" t="b">
        <f t="shared" si="344"/>
        <v>0</v>
      </c>
      <c r="F2487" t="b">
        <f t="shared" si="345"/>
        <v>0</v>
      </c>
    </row>
    <row r="2488" spans="1:6">
      <c r="A2488" s="112"/>
      <c r="B2488" t="b">
        <f t="shared" si="341"/>
        <v>0</v>
      </c>
      <c r="C2488" t="b">
        <f t="shared" si="342"/>
        <v>0</v>
      </c>
      <c r="D2488" t="b">
        <f t="shared" si="343"/>
        <v>0</v>
      </c>
      <c r="E2488" t="b">
        <f t="shared" si="344"/>
        <v>0</v>
      </c>
      <c r="F2488" t="b">
        <f t="shared" si="345"/>
        <v>0</v>
      </c>
    </row>
    <row r="2489" spans="1:6">
      <c r="A2489" s="27"/>
      <c r="B2489" t="b">
        <f t="shared" si="341"/>
        <v>0</v>
      </c>
      <c r="C2489" t="b">
        <f t="shared" si="342"/>
        <v>0</v>
      </c>
      <c r="D2489" t="b">
        <f t="shared" si="343"/>
        <v>0</v>
      </c>
      <c r="E2489" t="b">
        <f t="shared" si="344"/>
        <v>0</v>
      </c>
      <c r="F2489" t="b">
        <f t="shared" si="345"/>
        <v>0</v>
      </c>
    </row>
    <row r="2490" spans="1:6">
      <c r="A2490" s="112"/>
      <c r="B2490" t="b">
        <f t="shared" si="341"/>
        <v>0</v>
      </c>
      <c r="C2490" t="b">
        <f t="shared" si="342"/>
        <v>0</v>
      </c>
      <c r="D2490" t="b">
        <f t="shared" si="343"/>
        <v>0</v>
      </c>
      <c r="E2490" t="b">
        <f t="shared" si="344"/>
        <v>0</v>
      </c>
      <c r="F2490" t="b">
        <f t="shared" si="345"/>
        <v>0</v>
      </c>
    </row>
    <row r="2491" spans="1:6">
      <c r="A2491" s="27"/>
      <c r="B2491" t="b">
        <f t="shared" si="341"/>
        <v>0</v>
      </c>
      <c r="C2491" t="b">
        <f t="shared" si="342"/>
        <v>0</v>
      </c>
      <c r="D2491" t="b">
        <f t="shared" si="343"/>
        <v>0</v>
      </c>
      <c r="E2491" t="b">
        <f t="shared" si="344"/>
        <v>0</v>
      </c>
      <c r="F2491" t="b">
        <f t="shared" si="345"/>
        <v>0</v>
      </c>
    </row>
    <row r="2492" spans="1:6">
      <c r="A2492" s="112"/>
      <c r="B2492" t="b">
        <f t="shared" si="341"/>
        <v>0</v>
      </c>
      <c r="C2492" t="b">
        <f t="shared" si="342"/>
        <v>0</v>
      </c>
      <c r="D2492" t="b">
        <f t="shared" si="343"/>
        <v>0</v>
      </c>
      <c r="E2492" t="b">
        <f t="shared" si="344"/>
        <v>0</v>
      </c>
      <c r="F2492" t="b">
        <f t="shared" si="345"/>
        <v>0</v>
      </c>
    </row>
    <row r="2493" spans="1:6">
      <c r="A2493" s="27"/>
      <c r="B2493" t="b">
        <f t="shared" si="341"/>
        <v>0</v>
      </c>
      <c r="C2493" t="b">
        <f t="shared" si="342"/>
        <v>0</v>
      </c>
      <c r="D2493" t="b">
        <f t="shared" si="343"/>
        <v>0</v>
      </c>
      <c r="E2493" t="b">
        <f t="shared" si="344"/>
        <v>0</v>
      </c>
      <c r="F2493" t="b">
        <f t="shared" si="345"/>
        <v>0</v>
      </c>
    </row>
    <row r="2494" spans="1:6">
      <c r="A2494" s="112"/>
      <c r="B2494" t="b">
        <f t="shared" si="341"/>
        <v>0</v>
      </c>
      <c r="C2494" t="b">
        <f t="shared" si="342"/>
        <v>0</v>
      </c>
      <c r="D2494" t="b">
        <f t="shared" si="343"/>
        <v>0</v>
      </c>
      <c r="E2494" t="b">
        <f t="shared" si="344"/>
        <v>0</v>
      </c>
      <c r="F2494" t="b">
        <f t="shared" si="345"/>
        <v>0</v>
      </c>
    </row>
    <row r="2495" spans="1:6">
      <c r="A2495" s="27"/>
      <c r="B2495" t="b">
        <f t="shared" si="341"/>
        <v>0</v>
      </c>
      <c r="C2495" t="b">
        <f t="shared" si="342"/>
        <v>0</v>
      </c>
      <c r="D2495" t="b">
        <f t="shared" si="343"/>
        <v>0</v>
      </c>
      <c r="E2495" t="b">
        <f t="shared" si="344"/>
        <v>0</v>
      </c>
      <c r="F2495" t="b">
        <f t="shared" si="345"/>
        <v>0</v>
      </c>
    </row>
    <row r="2496" spans="1:6">
      <c r="A2496" s="112"/>
      <c r="B2496" t="b">
        <f t="shared" si="341"/>
        <v>0</v>
      </c>
      <c r="C2496" t="b">
        <f t="shared" si="342"/>
        <v>0</v>
      </c>
      <c r="D2496" t="b">
        <f t="shared" si="343"/>
        <v>0</v>
      </c>
      <c r="E2496" t="b">
        <f t="shared" si="344"/>
        <v>0</v>
      </c>
      <c r="F2496" t="b">
        <f t="shared" si="345"/>
        <v>0</v>
      </c>
    </row>
    <row r="2497" spans="1:6">
      <c r="A2497" s="27"/>
      <c r="B2497" t="b">
        <f t="shared" si="341"/>
        <v>0</v>
      </c>
      <c r="C2497" t="b">
        <f t="shared" si="342"/>
        <v>0</v>
      </c>
      <c r="D2497" t="b">
        <f t="shared" si="343"/>
        <v>0</v>
      </c>
      <c r="E2497" t="b">
        <f t="shared" si="344"/>
        <v>0</v>
      </c>
      <c r="F2497" t="b">
        <f t="shared" si="345"/>
        <v>0</v>
      </c>
    </row>
    <row r="2498" spans="1:6">
      <c r="A2498" s="112"/>
      <c r="B2498" t="b">
        <f t="shared" si="341"/>
        <v>0</v>
      </c>
      <c r="C2498" t="b">
        <f t="shared" si="342"/>
        <v>0</v>
      </c>
      <c r="D2498" t="b">
        <f t="shared" si="343"/>
        <v>0</v>
      </c>
      <c r="E2498" t="b">
        <f t="shared" si="344"/>
        <v>0</v>
      </c>
      <c r="F2498" t="b">
        <f t="shared" si="345"/>
        <v>0</v>
      </c>
    </row>
    <row r="2499" spans="1:6">
      <c r="A2499" s="27"/>
      <c r="B2499" t="b">
        <f t="shared" ref="B2499:B2562" si="346">+RIGHT(A2499,1)="0"</f>
        <v>0</v>
      </c>
      <c r="C2499" t="b">
        <f t="shared" ref="C2499:C2562" si="347">+RIGHT(A2499,1)="1"</f>
        <v>0</v>
      </c>
      <c r="D2499" t="b">
        <f t="shared" ref="D2499:D2562" si="348">+RIGHT(A2499,1)="2"</f>
        <v>0</v>
      </c>
      <c r="E2499" t="b">
        <f t="shared" ref="E2499:E2562" si="349">+RIGHT(A2499,1)="3"</f>
        <v>0</v>
      </c>
      <c r="F2499" t="b">
        <f t="shared" ref="F2499:F2562" si="350">+RIGHT(A2499,1)="4"</f>
        <v>0</v>
      </c>
    </row>
    <row r="2500" spans="1:6">
      <c r="A2500" s="112"/>
      <c r="B2500" t="b">
        <f t="shared" si="346"/>
        <v>0</v>
      </c>
      <c r="C2500" t="b">
        <f t="shared" si="347"/>
        <v>0</v>
      </c>
      <c r="D2500" t="b">
        <f t="shared" si="348"/>
        <v>0</v>
      </c>
      <c r="E2500" t="b">
        <f t="shared" si="349"/>
        <v>0</v>
      </c>
      <c r="F2500" t="b">
        <f t="shared" si="350"/>
        <v>0</v>
      </c>
    </row>
    <row r="2501" spans="1:6">
      <c r="A2501" s="27"/>
      <c r="B2501" t="b">
        <f t="shared" si="346"/>
        <v>0</v>
      </c>
      <c r="C2501" t="b">
        <f t="shared" si="347"/>
        <v>0</v>
      </c>
      <c r="D2501" t="b">
        <f t="shared" si="348"/>
        <v>0</v>
      </c>
      <c r="E2501" t="b">
        <f t="shared" si="349"/>
        <v>0</v>
      </c>
      <c r="F2501" t="b">
        <f t="shared" si="350"/>
        <v>0</v>
      </c>
    </row>
    <row r="2502" spans="1:6">
      <c r="A2502" s="112"/>
      <c r="B2502" t="b">
        <f t="shared" si="346"/>
        <v>0</v>
      </c>
      <c r="C2502" t="b">
        <f t="shared" si="347"/>
        <v>0</v>
      </c>
      <c r="D2502" t="b">
        <f t="shared" si="348"/>
        <v>0</v>
      </c>
      <c r="E2502" t="b">
        <f t="shared" si="349"/>
        <v>0</v>
      </c>
      <c r="F2502" t="b">
        <f t="shared" si="350"/>
        <v>0</v>
      </c>
    </row>
    <row r="2503" spans="1:6">
      <c r="A2503" s="27"/>
      <c r="B2503" t="b">
        <f t="shared" si="346"/>
        <v>0</v>
      </c>
      <c r="C2503" t="b">
        <f t="shared" si="347"/>
        <v>0</v>
      </c>
      <c r="D2503" t="b">
        <f t="shared" si="348"/>
        <v>0</v>
      </c>
      <c r="E2503" t="b">
        <f t="shared" si="349"/>
        <v>0</v>
      </c>
      <c r="F2503" t="b">
        <f t="shared" si="350"/>
        <v>0</v>
      </c>
    </row>
    <row r="2504" spans="1:6">
      <c r="A2504" s="112"/>
      <c r="B2504" t="b">
        <f t="shared" si="346"/>
        <v>0</v>
      </c>
      <c r="C2504" t="b">
        <f t="shared" si="347"/>
        <v>0</v>
      </c>
      <c r="D2504" t="b">
        <f t="shared" si="348"/>
        <v>0</v>
      </c>
      <c r="E2504" t="b">
        <f t="shared" si="349"/>
        <v>0</v>
      </c>
      <c r="F2504" t="b">
        <f t="shared" si="350"/>
        <v>0</v>
      </c>
    </row>
    <row r="2505" spans="1:6">
      <c r="A2505" s="27"/>
      <c r="B2505" t="b">
        <f t="shared" si="346"/>
        <v>0</v>
      </c>
      <c r="C2505" t="b">
        <f t="shared" si="347"/>
        <v>0</v>
      </c>
      <c r="D2505" t="b">
        <f t="shared" si="348"/>
        <v>0</v>
      </c>
      <c r="E2505" t="b">
        <f t="shared" si="349"/>
        <v>0</v>
      </c>
      <c r="F2505" t="b">
        <f t="shared" si="350"/>
        <v>0</v>
      </c>
    </row>
    <row r="2506" spans="1:6">
      <c r="A2506" s="112"/>
      <c r="B2506" t="b">
        <f t="shared" si="346"/>
        <v>0</v>
      </c>
      <c r="C2506" t="b">
        <f t="shared" si="347"/>
        <v>0</v>
      </c>
      <c r="D2506" t="b">
        <f t="shared" si="348"/>
        <v>0</v>
      </c>
      <c r="E2506" t="b">
        <f t="shared" si="349"/>
        <v>0</v>
      </c>
      <c r="F2506" t="b">
        <f t="shared" si="350"/>
        <v>0</v>
      </c>
    </row>
    <row r="2507" spans="1:6">
      <c r="A2507" s="27"/>
      <c r="B2507" t="b">
        <f t="shared" si="346"/>
        <v>0</v>
      </c>
      <c r="C2507" t="b">
        <f t="shared" si="347"/>
        <v>0</v>
      </c>
      <c r="D2507" t="b">
        <f t="shared" si="348"/>
        <v>0</v>
      </c>
      <c r="E2507" t="b">
        <f t="shared" si="349"/>
        <v>0</v>
      </c>
      <c r="F2507" t="b">
        <f t="shared" si="350"/>
        <v>0</v>
      </c>
    </row>
    <row r="2508" spans="1:6">
      <c r="A2508" s="112"/>
      <c r="B2508" t="b">
        <f t="shared" si="346"/>
        <v>0</v>
      </c>
      <c r="C2508" t="b">
        <f t="shared" si="347"/>
        <v>0</v>
      </c>
      <c r="D2508" t="b">
        <f t="shared" si="348"/>
        <v>0</v>
      </c>
      <c r="E2508" t="b">
        <f t="shared" si="349"/>
        <v>0</v>
      </c>
      <c r="F2508" t="b">
        <f t="shared" si="350"/>
        <v>0</v>
      </c>
    </row>
    <row r="2509" spans="1:6">
      <c r="A2509" s="27"/>
      <c r="B2509" t="b">
        <f t="shared" si="346"/>
        <v>0</v>
      </c>
      <c r="C2509" t="b">
        <f t="shared" si="347"/>
        <v>0</v>
      </c>
      <c r="D2509" t="b">
        <f t="shared" si="348"/>
        <v>0</v>
      </c>
      <c r="E2509" t="b">
        <f t="shared" si="349"/>
        <v>0</v>
      </c>
      <c r="F2509" t="b">
        <f t="shared" si="350"/>
        <v>0</v>
      </c>
    </row>
    <row r="2510" spans="1:6">
      <c r="A2510" s="112"/>
      <c r="B2510" t="b">
        <f t="shared" si="346"/>
        <v>0</v>
      </c>
      <c r="C2510" t="b">
        <f t="shared" si="347"/>
        <v>0</v>
      </c>
      <c r="D2510" t="b">
        <f t="shared" si="348"/>
        <v>0</v>
      </c>
      <c r="E2510" t="b">
        <f t="shared" si="349"/>
        <v>0</v>
      </c>
      <c r="F2510" t="b">
        <f t="shared" si="350"/>
        <v>0</v>
      </c>
    </row>
    <row r="2511" spans="1:6">
      <c r="A2511" s="27"/>
      <c r="B2511" t="b">
        <f t="shared" si="346"/>
        <v>0</v>
      </c>
      <c r="C2511" t="b">
        <f t="shared" si="347"/>
        <v>0</v>
      </c>
      <c r="D2511" t="b">
        <f t="shared" si="348"/>
        <v>0</v>
      </c>
      <c r="E2511" t="b">
        <f t="shared" si="349"/>
        <v>0</v>
      </c>
      <c r="F2511" t="b">
        <f t="shared" si="350"/>
        <v>0</v>
      </c>
    </row>
    <row r="2512" spans="1:6">
      <c r="A2512" s="112"/>
      <c r="B2512" t="b">
        <f t="shared" si="346"/>
        <v>0</v>
      </c>
      <c r="C2512" t="b">
        <f t="shared" si="347"/>
        <v>0</v>
      </c>
      <c r="D2512" t="b">
        <f t="shared" si="348"/>
        <v>0</v>
      </c>
      <c r="E2512" t="b">
        <f t="shared" si="349"/>
        <v>0</v>
      </c>
      <c r="F2512" t="b">
        <f t="shared" si="350"/>
        <v>0</v>
      </c>
    </row>
    <row r="2513" spans="1:6">
      <c r="A2513" s="27"/>
      <c r="B2513" t="b">
        <f t="shared" si="346"/>
        <v>0</v>
      </c>
      <c r="C2513" t="b">
        <f t="shared" si="347"/>
        <v>0</v>
      </c>
      <c r="D2513" t="b">
        <f t="shared" si="348"/>
        <v>0</v>
      </c>
      <c r="E2513" t="b">
        <f t="shared" si="349"/>
        <v>0</v>
      </c>
      <c r="F2513" t="b">
        <f t="shared" si="350"/>
        <v>0</v>
      </c>
    </row>
    <row r="2514" spans="1:6">
      <c r="A2514" s="112"/>
      <c r="B2514" t="b">
        <f t="shared" si="346"/>
        <v>0</v>
      </c>
      <c r="C2514" t="b">
        <f t="shared" si="347"/>
        <v>0</v>
      </c>
      <c r="D2514" t="b">
        <f t="shared" si="348"/>
        <v>0</v>
      </c>
      <c r="E2514" t="b">
        <f t="shared" si="349"/>
        <v>0</v>
      </c>
      <c r="F2514" t="b">
        <f t="shared" si="350"/>
        <v>0</v>
      </c>
    </row>
    <row r="2515" spans="1:6">
      <c r="A2515" s="27"/>
      <c r="B2515" t="b">
        <f t="shared" si="346"/>
        <v>0</v>
      </c>
      <c r="C2515" t="b">
        <f t="shared" si="347"/>
        <v>0</v>
      </c>
      <c r="D2515" t="b">
        <f t="shared" si="348"/>
        <v>0</v>
      </c>
      <c r="E2515" t="b">
        <f t="shared" si="349"/>
        <v>0</v>
      </c>
      <c r="F2515" t="b">
        <f t="shared" si="350"/>
        <v>0</v>
      </c>
    </row>
    <row r="2516" spans="1:6">
      <c r="A2516" s="112"/>
      <c r="B2516" t="b">
        <f t="shared" si="346"/>
        <v>0</v>
      </c>
      <c r="C2516" t="b">
        <f t="shared" si="347"/>
        <v>0</v>
      </c>
      <c r="D2516" t="b">
        <f t="shared" si="348"/>
        <v>0</v>
      </c>
      <c r="E2516" t="b">
        <f t="shared" si="349"/>
        <v>0</v>
      </c>
      <c r="F2516" t="b">
        <f t="shared" si="350"/>
        <v>0</v>
      </c>
    </row>
    <row r="2517" spans="1:6">
      <c r="A2517" s="27"/>
      <c r="B2517" t="b">
        <f t="shared" si="346"/>
        <v>0</v>
      </c>
      <c r="C2517" t="b">
        <f t="shared" si="347"/>
        <v>0</v>
      </c>
      <c r="D2517" t="b">
        <f t="shared" si="348"/>
        <v>0</v>
      </c>
      <c r="E2517" t="b">
        <f t="shared" si="349"/>
        <v>0</v>
      </c>
      <c r="F2517" t="b">
        <f t="shared" si="350"/>
        <v>0</v>
      </c>
    </row>
    <row r="2518" spans="1:6">
      <c r="A2518" s="112"/>
      <c r="B2518" t="b">
        <f t="shared" si="346"/>
        <v>0</v>
      </c>
      <c r="C2518" t="b">
        <f t="shared" si="347"/>
        <v>0</v>
      </c>
      <c r="D2518" t="b">
        <f t="shared" si="348"/>
        <v>0</v>
      </c>
      <c r="E2518" t="b">
        <f t="shared" si="349"/>
        <v>0</v>
      </c>
      <c r="F2518" t="b">
        <f t="shared" si="350"/>
        <v>0</v>
      </c>
    </row>
    <row r="2519" spans="1:6">
      <c r="A2519" s="27"/>
      <c r="B2519" t="b">
        <f t="shared" si="346"/>
        <v>0</v>
      </c>
      <c r="C2519" t="b">
        <f t="shared" si="347"/>
        <v>0</v>
      </c>
      <c r="D2519" t="b">
        <f t="shared" si="348"/>
        <v>0</v>
      </c>
      <c r="E2519" t="b">
        <f t="shared" si="349"/>
        <v>0</v>
      </c>
      <c r="F2519" t="b">
        <f t="shared" si="350"/>
        <v>0</v>
      </c>
    </row>
    <row r="2520" spans="1:6">
      <c r="A2520" s="112"/>
      <c r="B2520" t="b">
        <f t="shared" si="346"/>
        <v>0</v>
      </c>
      <c r="C2520" t="b">
        <f t="shared" si="347"/>
        <v>0</v>
      </c>
      <c r="D2520" t="b">
        <f t="shared" si="348"/>
        <v>0</v>
      </c>
      <c r="E2520" t="b">
        <f t="shared" si="349"/>
        <v>0</v>
      </c>
      <c r="F2520" t="b">
        <f t="shared" si="350"/>
        <v>0</v>
      </c>
    </row>
    <row r="2521" spans="1:6">
      <c r="A2521" s="27"/>
      <c r="B2521" t="b">
        <f t="shared" si="346"/>
        <v>0</v>
      </c>
      <c r="C2521" t="b">
        <f t="shared" si="347"/>
        <v>0</v>
      </c>
      <c r="D2521" t="b">
        <f t="shared" si="348"/>
        <v>0</v>
      </c>
      <c r="E2521" t="b">
        <f t="shared" si="349"/>
        <v>0</v>
      </c>
      <c r="F2521" t="b">
        <f t="shared" si="350"/>
        <v>0</v>
      </c>
    </row>
    <row r="2522" spans="1:6">
      <c r="A2522" s="112"/>
      <c r="B2522" t="b">
        <f t="shared" si="346"/>
        <v>0</v>
      </c>
      <c r="C2522" t="b">
        <f t="shared" si="347"/>
        <v>0</v>
      </c>
      <c r="D2522" t="b">
        <f t="shared" si="348"/>
        <v>0</v>
      </c>
      <c r="E2522" t="b">
        <f t="shared" si="349"/>
        <v>0</v>
      </c>
      <c r="F2522" t="b">
        <f t="shared" si="350"/>
        <v>0</v>
      </c>
    </row>
    <row r="2523" spans="1:6">
      <c r="A2523" s="27"/>
      <c r="B2523" t="b">
        <f t="shared" si="346"/>
        <v>0</v>
      </c>
      <c r="C2523" t="b">
        <f t="shared" si="347"/>
        <v>0</v>
      </c>
      <c r="D2523" t="b">
        <f t="shared" si="348"/>
        <v>0</v>
      </c>
      <c r="E2523" t="b">
        <f t="shared" si="349"/>
        <v>0</v>
      </c>
      <c r="F2523" t="b">
        <f t="shared" si="350"/>
        <v>0</v>
      </c>
    </row>
    <row r="2524" spans="1:6">
      <c r="A2524" s="112"/>
      <c r="B2524" t="b">
        <f t="shared" si="346"/>
        <v>0</v>
      </c>
      <c r="C2524" t="b">
        <f t="shared" si="347"/>
        <v>0</v>
      </c>
      <c r="D2524" t="b">
        <f t="shared" si="348"/>
        <v>0</v>
      </c>
      <c r="E2524" t="b">
        <f t="shared" si="349"/>
        <v>0</v>
      </c>
      <c r="F2524" t="b">
        <f t="shared" si="350"/>
        <v>0</v>
      </c>
    </row>
    <row r="2525" spans="1:6">
      <c r="A2525" s="27"/>
      <c r="B2525" t="b">
        <f t="shared" si="346"/>
        <v>0</v>
      </c>
      <c r="C2525" t="b">
        <f t="shared" si="347"/>
        <v>0</v>
      </c>
      <c r="D2525" t="b">
        <f t="shared" si="348"/>
        <v>0</v>
      </c>
      <c r="E2525" t="b">
        <f t="shared" si="349"/>
        <v>0</v>
      </c>
      <c r="F2525" t="b">
        <f t="shared" si="350"/>
        <v>0</v>
      </c>
    </row>
    <row r="2526" spans="1:6">
      <c r="A2526" s="112"/>
      <c r="B2526" t="b">
        <f t="shared" si="346"/>
        <v>0</v>
      </c>
      <c r="C2526" t="b">
        <f t="shared" si="347"/>
        <v>0</v>
      </c>
      <c r="D2526" t="b">
        <f t="shared" si="348"/>
        <v>0</v>
      </c>
      <c r="E2526" t="b">
        <f t="shared" si="349"/>
        <v>0</v>
      </c>
      <c r="F2526" t="b">
        <f t="shared" si="350"/>
        <v>0</v>
      </c>
    </row>
    <row r="2527" spans="1:6">
      <c r="A2527" s="27"/>
      <c r="B2527" t="b">
        <f t="shared" si="346"/>
        <v>0</v>
      </c>
      <c r="C2527" t="b">
        <f t="shared" si="347"/>
        <v>0</v>
      </c>
      <c r="D2527" t="b">
        <f t="shared" si="348"/>
        <v>0</v>
      </c>
      <c r="E2527" t="b">
        <f t="shared" si="349"/>
        <v>0</v>
      </c>
      <c r="F2527" t="b">
        <f t="shared" si="350"/>
        <v>0</v>
      </c>
    </row>
    <row r="2528" spans="1:6">
      <c r="A2528" s="112"/>
      <c r="B2528" t="b">
        <f t="shared" si="346"/>
        <v>0</v>
      </c>
      <c r="C2528" t="b">
        <f t="shared" si="347"/>
        <v>0</v>
      </c>
      <c r="D2528" t="b">
        <f t="shared" si="348"/>
        <v>0</v>
      </c>
      <c r="E2528" t="b">
        <f t="shared" si="349"/>
        <v>0</v>
      </c>
      <c r="F2528" t="b">
        <f t="shared" si="350"/>
        <v>0</v>
      </c>
    </row>
    <row r="2529" spans="1:6">
      <c r="A2529" s="27"/>
      <c r="B2529" t="b">
        <f t="shared" si="346"/>
        <v>0</v>
      </c>
      <c r="C2529" t="b">
        <f t="shared" si="347"/>
        <v>0</v>
      </c>
      <c r="D2529" t="b">
        <f t="shared" si="348"/>
        <v>0</v>
      </c>
      <c r="E2529" t="b">
        <f t="shared" si="349"/>
        <v>0</v>
      </c>
      <c r="F2529" t="b">
        <f t="shared" si="350"/>
        <v>0</v>
      </c>
    </row>
    <row r="2530" spans="1:6">
      <c r="A2530" s="112"/>
      <c r="B2530" t="b">
        <f t="shared" si="346"/>
        <v>0</v>
      </c>
      <c r="C2530" t="b">
        <f t="shared" si="347"/>
        <v>0</v>
      </c>
      <c r="D2530" t="b">
        <f t="shared" si="348"/>
        <v>0</v>
      </c>
      <c r="E2530" t="b">
        <f t="shared" si="349"/>
        <v>0</v>
      </c>
      <c r="F2530" t="b">
        <f t="shared" si="350"/>
        <v>0</v>
      </c>
    </row>
    <row r="2531" spans="1:6">
      <c r="A2531" s="27"/>
      <c r="B2531" t="b">
        <f t="shared" si="346"/>
        <v>0</v>
      </c>
      <c r="C2531" t="b">
        <f t="shared" si="347"/>
        <v>0</v>
      </c>
      <c r="D2531" t="b">
        <f t="shared" si="348"/>
        <v>0</v>
      </c>
      <c r="E2531" t="b">
        <f t="shared" si="349"/>
        <v>0</v>
      </c>
      <c r="F2531" t="b">
        <f t="shared" si="350"/>
        <v>0</v>
      </c>
    </row>
    <row r="2532" spans="1:6">
      <c r="A2532" s="112"/>
      <c r="B2532" t="b">
        <f t="shared" si="346"/>
        <v>0</v>
      </c>
      <c r="C2532" t="b">
        <f t="shared" si="347"/>
        <v>0</v>
      </c>
      <c r="D2532" t="b">
        <f t="shared" si="348"/>
        <v>0</v>
      </c>
      <c r="E2532" t="b">
        <f t="shared" si="349"/>
        <v>0</v>
      </c>
      <c r="F2532" t="b">
        <f t="shared" si="350"/>
        <v>0</v>
      </c>
    </row>
    <row r="2533" spans="1:6">
      <c r="A2533" s="27"/>
      <c r="B2533" t="b">
        <f t="shared" si="346"/>
        <v>0</v>
      </c>
      <c r="C2533" t="b">
        <f t="shared" si="347"/>
        <v>0</v>
      </c>
      <c r="D2533" t="b">
        <f t="shared" si="348"/>
        <v>0</v>
      </c>
      <c r="E2533" t="b">
        <f t="shared" si="349"/>
        <v>0</v>
      </c>
      <c r="F2533" t="b">
        <f t="shared" si="350"/>
        <v>0</v>
      </c>
    </row>
    <row r="2534" spans="1:6">
      <c r="A2534" s="112"/>
      <c r="B2534" t="b">
        <f t="shared" si="346"/>
        <v>0</v>
      </c>
      <c r="C2534" t="b">
        <f t="shared" si="347"/>
        <v>0</v>
      </c>
      <c r="D2534" t="b">
        <f t="shared" si="348"/>
        <v>0</v>
      </c>
      <c r="E2534" t="b">
        <f t="shared" si="349"/>
        <v>0</v>
      </c>
      <c r="F2534" t="b">
        <f t="shared" si="350"/>
        <v>0</v>
      </c>
    </row>
    <row r="2535" spans="1:6">
      <c r="A2535" s="27"/>
      <c r="B2535" t="b">
        <f t="shared" si="346"/>
        <v>0</v>
      </c>
      <c r="C2535" t="b">
        <f t="shared" si="347"/>
        <v>0</v>
      </c>
      <c r="D2535" t="b">
        <f t="shared" si="348"/>
        <v>0</v>
      </c>
      <c r="E2535" t="b">
        <f t="shared" si="349"/>
        <v>0</v>
      </c>
      <c r="F2535" t="b">
        <f t="shared" si="350"/>
        <v>0</v>
      </c>
    </row>
    <row r="2536" spans="1:6">
      <c r="A2536" s="112"/>
      <c r="B2536" t="b">
        <f t="shared" si="346"/>
        <v>0</v>
      </c>
      <c r="C2536" t="b">
        <f t="shared" si="347"/>
        <v>0</v>
      </c>
      <c r="D2536" t="b">
        <f t="shared" si="348"/>
        <v>0</v>
      </c>
      <c r="E2536" t="b">
        <f t="shared" si="349"/>
        <v>0</v>
      </c>
      <c r="F2536" t="b">
        <f t="shared" si="350"/>
        <v>0</v>
      </c>
    </row>
    <row r="2537" spans="1:6">
      <c r="A2537" s="27"/>
      <c r="B2537" t="b">
        <f t="shared" si="346"/>
        <v>0</v>
      </c>
      <c r="C2537" t="b">
        <f t="shared" si="347"/>
        <v>0</v>
      </c>
      <c r="D2537" t="b">
        <f t="shared" si="348"/>
        <v>0</v>
      </c>
      <c r="E2537" t="b">
        <f t="shared" si="349"/>
        <v>0</v>
      </c>
      <c r="F2537" t="b">
        <f t="shared" si="350"/>
        <v>0</v>
      </c>
    </row>
    <row r="2538" spans="1:6">
      <c r="A2538" s="112"/>
      <c r="B2538" t="b">
        <f t="shared" si="346"/>
        <v>0</v>
      </c>
      <c r="C2538" t="b">
        <f t="shared" si="347"/>
        <v>0</v>
      </c>
      <c r="D2538" t="b">
        <f t="shared" si="348"/>
        <v>0</v>
      </c>
      <c r="E2538" t="b">
        <f t="shared" si="349"/>
        <v>0</v>
      </c>
      <c r="F2538" t="b">
        <f t="shared" si="350"/>
        <v>0</v>
      </c>
    </row>
    <row r="2539" spans="1:6">
      <c r="A2539" s="27"/>
      <c r="B2539" t="b">
        <f t="shared" si="346"/>
        <v>0</v>
      </c>
      <c r="C2539" t="b">
        <f t="shared" si="347"/>
        <v>0</v>
      </c>
      <c r="D2539" t="b">
        <f t="shared" si="348"/>
        <v>0</v>
      </c>
      <c r="E2539" t="b">
        <f t="shared" si="349"/>
        <v>0</v>
      </c>
      <c r="F2539" t="b">
        <f t="shared" si="350"/>
        <v>0</v>
      </c>
    </row>
    <row r="2540" spans="1:6">
      <c r="A2540" s="112"/>
      <c r="B2540" t="b">
        <f t="shared" si="346"/>
        <v>0</v>
      </c>
      <c r="C2540" t="b">
        <f t="shared" si="347"/>
        <v>0</v>
      </c>
      <c r="D2540" t="b">
        <f t="shared" si="348"/>
        <v>0</v>
      </c>
      <c r="E2540" t="b">
        <f t="shared" si="349"/>
        <v>0</v>
      </c>
      <c r="F2540" t="b">
        <f t="shared" si="350"/>
        <v>0</v>
      </c>
    </row>
    <row r="2541" spans="1:6">
      <c r="A2541" s="27"/>
      <c r="B2541" t="b">
        <f t="shared" si="346"/>
        <v>0</v>
      </c>
      <c r="C2541" t="b">
        <f t="shared" si="347"/>
        <v>0</v>
      </c>
      <c r="D2541" t="b">
        <f t="shared" si="348"/>
        <v>0</v>
      </c>
      <c r="E2541" t="b">
        <f t="shared" si="349"/>
        <v>0</v>
      </c>
      <c r="F2541" t="b">
        <f t="shared" si="350"/>
        <v>0</v>
      </c>
    </row>
    <row r="2542" spans="1:6">
      <c r="A2542" s="112"/>
      <c r="B2542" t="b">
        <f t="shared" si="346"/>
        <v>0</v>
      </c>
      <c r="C2542" t="b">
        <f t="shared" si="347"/>
        <v>0</v>
      </c>
      <c r="D2542" t="b">
        <f t="shared" si="348"/>
        <v>0</v>
      </c>
      <c r="E2542" t="b">
        <f t="shared" si="349"/>
        <v>0</v>
      </c>
      <c r="F2542" t="b">
        <f t="shared" si="350"/>
        <v>0</v>
      </c>
    </row>
    <row r="2543" spans="1:6">
      <c r="A2543" s="27"/>
      <c r="B2543" t="b">
        <f t="shared" si="346"/>
        <v>0</v>
      </c>
      <c r="C2543" t="b">
        <f t="shared" si="347"/>
        <v>0</v>
      </c>
      <c r="D2543" t="b">
        <f t="shared" si="348"/>
        <v>0</v>
      </c>
      <c r="E2543" t="b">
        <f t="shared" si="349"/>
        <v>0</v>
      </c>
      <c r="F2543" t="b">
        <f t="shared" si="350"/>
        <v>0</v>
      </c>
    </row>
    <row r="2544" spans="1:6">
      <c r="A2544" s="112"/>
      <c r="B2544" t="b">
        <f t="shared" si="346"/>
        <v>0</v>
      </c>
      <c r="C2544" t="b">
        <f t="shared" si="347"/>
        <v>0</v>
      </c>
      <c r="D2544" t="b">
        <f t="shared" si="348"/>
        <v>0</v>
      </c>
      <c r="E2544" t="b">
        <f t="shared" si="349"/>
        <v>0</v>
      </c>
      <c r="F2544" t="b">
        <f t="shared" si="350"/>
        <v>0</v>
      </c>
    </row>
    <row r="2545" spans="1:6">
      <c r="A2545" s="27"/>
      <c r="B2545" t="b">
        <f t="shared" si="346"/>
        <v>0</v>
      </c>
      <c r="C2545" t="b">
        <f t="shared" si="347"/>
        <v>0</v>
      </c>
      <c r="D2545" t="b">
        <f t="shared" si="348"/>
        <v>0</v>
      </c>
      <c r="E2545" t="b">
        <f t="shared" si="349"/>
        <v>0</v>
      </c>
      <c r="F2545" t="b">
        <f t="shared" si="350"/>
        <v>0</v>
      </c>
    </row>
    <row r="2546" spans="1:6">
      <c r="A2546" s="112"/>
      <c r="B2546" t="b">
        <f t="shared" si="346"/>
        <v>0</v>
      </c>
      <c r="C2546" t="b">
        <f t="shared" si="347"/>
        <v>0</v>
      </c>
      <c r="D2546" t="b">
        <f t="shared" si="348"/>
        <v>0</v>
      </c>
      <c r="E2546" t="b">
        <f t="shared" si="349"/>
        <v>0</v>
      </c>
      <c r="F2546" t="b">
        <f t="shared" si="350"/>
        <v>0</v>
      </c>
    </row>
    <row r="2547" spans="1:6">
      <c r="A2547" s="27"/>
      <c r="B2547" t="b">
        <f t="shared" si="346"/>
        <v>0</v>
      </c>
      <c r="C2547" t="b">
        <f t="shared" si="347"/>
        <v>0</v>
      </c>
      <c r="D2547" t="b">
        <f t="shared" si="348"/>
        <v>0</v>
      </c>
      <c r="E2547" t="b">
        <f t="shared" si="349"/>
        <v>0</v>
      </c>
      <c r="F2547" t="b">
        <f t="shared" si="350"/>
        <v>0</v>
      </c>
    </row>
    <row r="2548" spans="1:6">
      <c r="A2548" s="112"/>
      <c r="B2548" t="b">
        <f t="shared" si="346"/>
        <v>0</v>
      </c>
      <c r="C2548" t="b">
        <f t="shared" si="347"/>
        <v>0</v>
      </c>
      <c r="D2548" t="b">
        <f t="shared" si="348"/>
        <v>0</v>
      </c>
      <c r="E2548" t="b">
        <f t="shared" si="349"/>
        <v>0</v>
      </c>
      <c r="F2548" t="b">
        <f t="shared" si="350"/>
        <v>0</v>
      </c>
    </row>
    <row r="2549" spans="1:6">
      <c r="A2549" s="27"/>
      <c r="B2549" t="b">
        <f t="shared" si="346"/>
        <v>0</v>
      </c>
      <c r="C2549" t="b">
        <f t="shared" si="347"/>
        <v>0</v>
      </c>
      <c r="D2549" t="b">
        <f t="shared" si="348"/>
        <v>0</v>
      </c>
      <c r="E2549" t="b">
        <f t="shared" si="349"/>
        <v>0</v>
      </c>
      <c r="F2549" t="b">
        <f t="shared" si="350"/>
        <v>0</v>
      </c>
    </row>
    <row r="2550" spans="1:6">
      <c r="A2550" s="112"/>
      <c r="B2550" t="b">
        <f t="shared" si="346"/>
        <v>0</v>
      </c>
      <c r="C2550" t="b">
        <f t="shared" si="347"/>
        <v>0</v>
      </c>
      <c r="D2550" t="b">
        <f t="shared" si="348"/>
        <v>0</v>
      </c>
      <c r="E2550" t="b">
        <f t="shared" si="349"/>
        <v>0</v>
      </c>
      <c r="F2550" t="b">
        <f t="shared" si="350"/>
        <v>0</v>
      </c>
    </row>
    <row r="2551" spans="1:6">
      <c r="A2551" s="27"/>
      <c r="B2551" t="b">
        <f t="shared" si="346"/>
        <v>0</v>
      </c>
      <c r="C2551" t="b">
        <f t="shared" si="347"/>
        <v>0</v>
      </c>
      <c r="D2551" t="b">
        <f t="shared" si="348"/>
        <v>0</v>
      </c>
      <c r="E2551" t="b">
        <f t="shared" si="349"/>
        <v>0</v>
      </c>
      <c r="F2551" t="b">
        <f t="shared" si="350"/>
        <v>0</v>
      </c>
    </row>
    <row r="2552" spans="1:6">
      <c r="A2552" s="112"/>
      <c r="B2552" t="b">
        <f t="shared" si="346"/>
        <v>0</v>
      </c>
      <c r="C2552" t="b">
        <f t="shared" si="347"/>
        <v>0</v>
      </c>
      <c r="D2552" t="b">
        <f t="shared" si="348"/>
        <v>0</v>
      </c>
      <c r="E2552" t="b">
        <f t="shared" si="349"/>
        <v>0</v>
      </c>
      <c r="F2552" t="b">
        <f t="shared" si="350"/>
        <v>0</v>
      </c>
    </row>
    <row r="2553" spans="1:6">
      <c r="A2553" s="27"/>
      <c r="B2553" t="b">
        <f t="shared" si="346"/>
        <v>0</v>
      </c>
      <c r="C2553" t="b">
        <f t="shared" si="347"/>
        <v>0</v>
      </c>
      <c r="D2553" t="b">
        <f t="shared" si="348"/>
        <v>0</v>
      </c>
      <c r="E2553" t="b">
        <f t="shared" si="349"/>
        <v>0</v>
      </c>
      <c r="F2553" t="b">
        <f t="shared" si="350"/>
        <v>0</v>
      </c>
    </row>
    <row r="2554" spans="1:6">
      <c r="A2554" s="112"/>
      <c r="B2554" t="b">
        <f t="shared" si="346"/>
        <v>0</v>
      </c>
      <c r="C2554" t="b">
        <f t="shared" si="347"/>
        <v>0</v>
      </c>
      <c r="D2554" t="b">
        <f t="shared" si="348"/>
        <v>0</v>
      </c>
      <c r="E2554" t="b">
        <f t="shared" si="349"/>
        <v>0</v>
      </c>
      <c r="F2554" t="b">
        <f t="shared" si="350"/>
        <v>0</v>
      </c>
    </row>
    <row r="2555" spans="1:6">
      <c r="A2555" s="27"/>
      <c r="B2555" t="b">
        <f t="shared" si="346"/>
        <v>0</v>
      </c>
      <c r="C2555" t="b">
        <f t="shared" si="347"/>
        <v>0</v>
      </c>
      <c r="D2555" t="b">
        <f t="shared" si="348"/>
        <v>0</v>
      </c>
      <c r="E2555" t="b">
        <f t="shared" si="349"/>
        <v>0</v>
      </c>
      <c r="F2555" t="b">
        <f t="shared" si="350"/>
        <v>0</v>
      </c>
    </row>
    <row r="2556" spans="1:6">
      <c r="A2556" s="112"/>
      <c r="B2556" t="b">
        <f t="shared" si="346"/>
        <v>0</v>
      </c>
      <c r="C2556" t="b">
        <f t="shared" si="347"/>
        <v>0</v>
      </c>
      <c r="D2556" t="b">
        <f t="shared" si="348"/>
        <v>0</v>
      </c>
      <c r="E2556" t="b">
        <f t="shared" si="349"/>
        <v>0</v>
      </c>
      <c r="F2556" t="b">
        <f t="shared" si="350"/>
        <v>0</v>
      </c>
    </row>
    <row r="2557" spans="1:6">
      <c r="A2557" s="27"/>
      <c r="B2557" t="b">
        <f t="shared" si="346"/>
        <v>0</v>
      </c>
      <c r="C2557" t="b">
        <f t="shared" si="347"/>
        <v>0</v>
      </c>
      <c r="D2557" t="b">
        <f t="shared" si="348"/>
        <v>0</v>
      </c>
      <c r="E2557" t="b">
        <f t="shared" si="349"/>
        <v>0</v>
      </c>
      <c r="F2557" t="b">
        <f t="shared" si="350"/>
        <v>0</v>
      </c>
    </row>
    <row r="2558" spans="1:6">
      <c r="A2558" s="112"/>
      <c r="B2558" t="b">
        <f t="shared" si="346"/>
        <v>0</v>
      </c>
      <c r="C2558" t="b">
        <f t="shared" si="347"/>
        <v>0</v>
      </c>
      <c r="D2558" t="b">
        <f t="shared" si="348"/>
        <v>0</v>
      </c>
      <c r="E2558" t="b">
        <f t="shared" si="349"/>
        <v>0</v>
      </c>
      <c r="F2558" t="b">
        <f t="shared" si="350"/>
        <v>0</v>
      </c>
    </row>
    <row r="2559" spans="1:6">
      <c r="A2559" s="27"/>
      <c r="B2559" t="b">
        <f t="shared" si="346"/>
        <v>0</v>
      </c>
      <c r="C2559" t="b">
        <f t="shared" si="347"/>
        <v>0</v>
      </c>
      <c r="D2559" t="b">
        <f t="shared" si="348"/>
        <v>0</v>
      </c>
      <c r="E2559" t="b">
        <f t="shared" si="349"/>
        <v>0</v>
      </c>
      <c r="F2559" t="b">
        <f t="shared" si="350"/>
        <v>0</v>
      </c>
    </row>
    <row r="2560" spans="1:6">
      <c r="A2560" s="112"/>
      <c r="B2560" t="b">
        <f t="shared" si="346"/>
        <v>0</v>
      </c>
      <c r="C2560" t="b">
        <f t="shared" si="347"/>
        <v>0</v>
      </c>
      <c r="D2560" t="b">
        <f t="shared" si="348"/>
        <v>0</v>
      </c>
      <c r="E2560" t="b">
        <f t="shared" si="349"/>
        <v>0</v>
      </c>
      <c r="F2560" t="b">
        <f t="shared" si="350"/>
        <v>0</v>
      </c>
    </row>
    <row r="2561" spans="1:6">
      <c r="A2561" s="27"/>
      <c r="B2561" t="b">
        <f t="shared" si="346"/>
        <v>0</v>
      </c>
      <c r="C2561" t="b">
        <f t="shared" si="347"/>
        <v>0</v>
      </c>
      <c r="D2561" t="b">
        <f t="shared" si="348"/>
        <v>0</v>
      </c>
      <c r="E2561" t="b">
        <f t="shared" si="349"/>
        <v>0</v>
      </c>
      <c r="F2561" t="b">
        <f t="shared" si="350"/>
        <v>0</v>
      </c>
    </row>
    <row r="2562" spans="1:6">
      <c r="A2562" s="112"/>
      <c r="B2562" t="b">
        <f t="shared" si="346"/>
        <v>0</v>
      </c>
      <c r="C2562" t="b">
        <f t="shared" si="347"/>
        <v>0</v>
      </c>
      <c r="D2562" t="b">
        <f t="shared" si="348"/>
        <v>0</v>
      </c>
      <c r="E2562" t="b">
        <f t="shared" si="349"/>
        <v>0</v>
      </c>
      <c r="F2562" t="b">
        <f t="shared" si="350"/>
        <v>0</v>
      </c>
    </row>
    <row r="2563" spans="1:6">
      <c r="A2563" s="27"/>
      <c r="B2563" t="b">
        <f t="shared" ref="B2563:B2626" si="351">+RIGHT(A2563,1)="0"</f>
        <v>0</v>
      </c>
      <c r="C2563" t="b">
        <f t="shared" ref="C2563:C2626" si="352">+RIGHT(A2563,1)="1"</f>
        <v>0</v>
      </c>
      <c r="D2563" t="b">
        <f t="shared" ref="D2563:D2626" si="353">+RIGHT(A2563,1)="2"</f>
        <v>0</v>
      </c>
      <c r="E2563" t="b">
        <f t="shared" ref="E2563:E2626" si="354">+RIGHT(A2563,1)="3"</f>
        <v>0</v>
      </c>
      <c r="F2563" t="b">
        <f t="shared" ref="F2563:F2626" si="355">+RIGHT(A2563,1)="4"</f>
        <v>0</v>
      </c>
    </row>
    <row r="2564" spans="1:6">
      <c r="A2564" s="112"/>
      <c r="B2564" t="b">
        <f t="shared" si="351"/>
        <v>0</v>
      </c>
      <c r="C2564" t="b">
        <f t="shared" si="352"/>
        <v>0</v>
      </c>
      <c r="D2564" t="b">
        <f t="shared" si="353"/>
        <v>0</v>
      </c>
      <c r="E2564" t="b">
        <f t="shared" si="354"/>
        <v>0</v>
      </c>
      <c r="F2564" t="b">
        <f t="shared" si="355"/>
        <v>0</v>
      </c>
    </row>
    <row r="2565" spans="1:6">
      <c r="A2565" s="27"/>
      <c r="B2565" t="b">
        <f t="shared" si="351"/>
        <v>0</v>
      </c>
      <c r="C2565" t="b">
        <f t="shared" si="352"/>
        <v>0</v>
      </c>
      <c r="D2565" t="b">
        <f t="shared" si="353"/>
        <v>0</v>
      </c>
      <c r="E2565" t="b">
        <f t="shared" si="354"/>
        <v>0</v>
      </c>
      <c r="F2565" t="b">
        <f t="shared" si="355"/>
        <v>0</v>
      </c>
    </row>
    <row r="2566" spans="1:6">
      <c r="A2566" s="112"/>
      <c r="B2566" t="b">
        <f t="shared" si="351"/>
        <v>0</v>
      </c>
      <c r="C2566" t="b">
        <f t="shared" si="352"/>
        <v>0</v>
      </c>
      <c r="D2566" t="b">
        <f t="shared" si="353"/>
        <v>0</v>
      </c>
      <c r="E2566" t="b">
        <f t="shared" si="354"/>
        <v>0</v>
      </c>
      <c r="F2566" t="b">
        <f t="shared" si="355"/>
        <v>0</v>
      </c>
    </row>
    <row r="2567" spans="1:6">
      <c r="A2567" s="27"/>
      <c r="B2567" t="b">
        <f t="shared" si="351"/>
        <v>0</v>
      </c>
      <c r="C2567" t="b">
        <f t="shared" si="352"/>
        <v>0</v>
      </c>
      <c r="D2567" t="b">
        <f t="shared" si="353"/>
        <v>0</v>
      </c>
      <c r="E2567" t="b">
        <f t="shared" si="354"/>
        <v>0</v>
      </c>
      <c r="F2567" t="b">
        <f t="shared" si="355"/>
        <v>0</v>
      </c>
    </row>
    <row r="2568" spans="1:6">
      <c r="A2568" s="112"/>
      <c r="B2568" t="b">
        <f t="shared" si="351"/>
        <v>0</v>
      </c>
      <c r="C2568" t="b">
        <f t="shared" si="352"/>
        <v>0</v>
      </c>
      <c r="D2568" t="b">
        <f t="shared" si="353"/>
        <v>0</v>
      </c>
      <c r="E2568" t="b">
        <f t="shared" si="354"/>
        <v>0</v>
      </c>
      <c r="F2568" t="b">
        <f t="shared" si="355"/>
        <v>0</v>
      </c>
    </row>
    <row r="2569" spans="1:6">
      <c r="A2569" s="27"/>
      <c r="B2569" t="b">
        <f t="shared" si="351"/>
        <v>0</v>
      </c>
      <c r="C2569" t="b">
        <f t="shared" si="352"/>
        <v>0</v>
      </c>
      <c r="D2569" t="b">
        <f t="shared" si="353"/>
        <v>0</v>
      </c>
      <c r="E2569" t="b">
        <f t="shared" si="354"/>
        <v>0</v>
      </c>
      <c r="F2569" t="b">
        <f t="shared" si="355"/>
        <v>0</v>
      </c>
    </row>
    <row r="2570" spans="1:6">
      <c r="A2570" s="112"/>
      <c r="B2570" t="b">
        <f t="shared" si="351"/>
        <v>0</v>
      </c>
      <c r="C2570" t="b">
        <f t="shared" si="352"/>
        <v>0</v>
      </c>
      <c r="D2570" t="b">
        <f t="shared" si="353"/>
        <v>0</v>
      </c>
      <c r="E2570" t="b">
        <f t="shared" si="354"/>
        <v>0</v>
      </c>
      <c r="F2570" t="b">
        <f t="shared" si="355"/>
        <v>0</v>
      </c>
    </row>
    <row r="2571" spans="1:6">
      <c r="A2571" s="27"/>
      <c r="B2571" t="b">
        <f t="shared" si="351"/>
        <v>0</v>
      </c>
      <c r="C2571" t="b">
        <f t="shared" si="352"/>
        <v>0</v>
      </c>
      <c r="D2571" t="b">
        <f t="shared" si="353"/>
        <v>0</v>
      </c>
      <c r="E2571" t="b">
        <f t="shared" si="354"/>
        <v>0</v>
      </c>
      <c r="F2571" t="b">
        <f t="shared" si="355"/>
        <v>0</v>
      </c>
    </row>
    <row r="2572" spans="1:6">
      <c r="A2572" s="112"/>
      <c r="B2572" t="b">
        <f t="shared" si="351"/>
        <v>0</v>
      </c>
      <c r="C2572" t="b">
        <f t="shared" si="352"/>
        <v>0</v>
      </c>
      <c r="D2572" t="b">
        <f t="shared" si="353"/>
        <v>0</v>
      </c>
      <c r="E2572" t="b">
        <f t="shared" si="354"/>
        <v>0</v>
      </c>
      <c r="F2572" t="b">
        <f t="shared" si="355"/>
        <v>0</v>
      </c>
    </row>
    <row r="2573" spans="1:6">
      <c r="A2573" s="27"/>
      <c r="B2573" t="b">
        <f t="shared" si="351"/>
        <v>0</v>
      </c>
      <c r="C2573" t="b">
        <f t="shared" si="352"/>
        <v>0</v>
      </c>
      <c r="D2573" t="b">
        <f t="shared" si="353"/>
        <v>0</v>
      </c>
      <c r="E2573" t="b">
        <f t="shared" si="354"/>
        <v>0</v>
      </c>
      <c r="F2573" t="b">
        <f t="shared" si="355"/>
        <v>0</v>
      </c>
    </row>
    <row r="2574" spans="1:6">
      <c r="A2574" s="112"/>
      <c r="B2574" t="b">
        <f t="shared" si="351"/>
        <v>0</v>
      </c>
      <c r="C2574" t="b">
        <f t="shared" si="352"/>
        <v>0</v>
      </c>
      <c r="D2574" t="b">
        <f t="shared" si="353"/>
        <v>0</v>
      </c>
      <c r="E2574" t="b">
        <f t="shared" si="354"/>
        <v>0</v>
      </c>
      <c r="F2574" t="b">
        <f t="shared" si="355"/>
        <v>0</v>
      </c>
    </row>
    <row r="2575" spans="1:6">
      <c r="A2575" s="27"/>
      <c r="B2575" t="b">
        <f t="shared" si="351"/>
        <v>0</v>
      </c>
      <c r="C2575" t="b">
        <f t="shared" si="352"/>
        <v>0</v>
      </c>
      <c r="D2575" t="b">
        <f t="shared" si="353"/>
        <v>0</v>
      </c>
      <c r="E2575" t="b">
        <f t="shared" si="354"/>
        <v>0</v>
      </c>
      <c r="F2575" t="b">
        <f t="shared" si="355"/>
        <v>0</v>
      </c>
    </row>
    <row r="2576" spans="1:6">
      <c r="A2576" s="112"/>
      <c r="B2576" t="b">
        <f t="shared" si="351"/>
        <v>0</v>
      </c>
      <c r="C2576" t="b">
        <f t="shared" si="352"/>
        <v>0</v>
      </c>
      <c r="D2576" t="b">
        <f t="shared" si="353"/>
        <v>0</v>
      </c>
      <c r="E2576" t="b">
        <f t="shared" si="354"/>
        <v>0</v>
      </c>
      <c r="F2576" t="b">
        <f t="shared" si="355"/>
        <v>0</v>
      </c>
    </row>
    <row r="2577" spans="1:6">
      <c r="A2577" s="27"/>
      <c r="B2577" t="b">
        <f t="shared" si="351"/>
        <v>0</v>
      </c>
      <c r="C2577" t="b">
        <f t="shared" si="352"/>
        <v>0</v>
      </c>
      <c r="D2577" t="b">
        <f t="shared" si="353"/>
        <v>0</v>
      </c>
      <c r="E2577" t="b">
        <f t="shared" si="354"/>
        <v>0</v>
      </c>
      <c r="F2577" t="b">
        <f t="shared" si="355"/>
        <v>0</v>
      </c>
    </row>
    <row r="2578" spans="1:6">
      <c r="A2578" s="112"/>
      <c r="B2578" t="b">
        <f t="shared" si="351"/>
        <v>0</v>
      </c>
      <c r="C2578" t="b">
        <f t="shared" si="352"/>
        <v>0</v>
      </c>
      <c r="D2578" t="b">
        <f t="shared" si="353"/>
        <v>0</v>
      </c>
      <c r="E2578" t="b">
        <f t="shared" si="354"/>
        <v>0</v>
      </c>
      <c r="F2578" t="b">
        <f t="shared" si="355"/>
        <v>0</v>
      </c>
    </row>
    <row r="2579" spans="1:6">
      <c r="A2579" s="27"/>
      <c r="B2579" t="b">
        <f t="shared" si="351"/>
        <v>0</v>
      </c>
      <c r="C2579" t="b">
        <f t="shared" si="352"/>
        <v>0</v>
      </c>
      <c r="D2579" t="b">
        <f t="shared" si="353"/>
        <v>0</v>
      </c>
      <c r="E2579" t="b">
        <f t="shared" si="354"/>
        <v>0</v>
      </c>
      <c r="F2579" t="b">
        <f t="shared" si="355"/>
        <v>0</v>
      </c>
    </row>
    <row r="2580" spans="1:6">
      <c r="A2580" s="112"/>
      <c r="B2580" t="b">
        <f t="shared" si="351"/>
        <v>0</v>
      </c>
      <c r="C2580" t="b">
        <f t="shared" si="352"/>
        <v>0</v>
      </c>
      <c r="D2580" t="b">
        <f t="shared" si="353"/>
        <v>0</v>
      </c>
      <c r="E2580" t="b">
        <f t="shared" si="354"/>
        <v>0</v>
      </c>
      <c r="F2580" t="b">
        <f t="shared" si="355"/>
        <v>0</v>
      </c>
    </row>
    <row r="2581" spans="1:6">
      <c r="A2581" s="27"/>
      <c r="B2581" t="b">
        <f t="shared" si="351"/>
        <v>0</v>
      </c>
      <c r="C2581" t="b">
        <f t="shared" si="352"/>
        <v>0</v>
      </c>
      <c r="D2581" t="b">
        <f t="shared" si="353"/>
        <v>0</v>
      </c>
      <c r="E2581" t="b">
        <f t="shared" si="354"/>
        <v>0</v>
      </c>
      <c r="F2581" t="b">
        <f t="shared" si="355"/>
        <v>0</v>
      </c>
    </row>
    <row r="2582" spans="1:6">
      <c r="A2582" s="112"/>
      <c r="B2582" t="b">
        <f t="shared" si="351"/>
        <v>0</v>
      </c>
      <c r="C2582" t="b">
        <f t="shared" si="352"/>
        <v>0</v>
      </c>
      <c r="D2582" t="b">
        <f t="shared" si="353"/>
        <v>0</v>
      </c>
      <c r="E2582" t="b">
        <f t="shared" si="354"/>
        <v>0</v>
      </c>
      <c r="F2582" t="b">
        <f t="shared" si="355"/>
        <v>0</v>
      </c>
    </row>
    <row r="2583" spans="1:6">
      <c r="A2583" s="27"/>
      <c r="B2583" t="b">
        <f t="shared" si="351"/>
        <v>0</v>
      </c>
      <c r="C2583" t="b">
        <f t="shared" si="352"/>
        <v>0</v>
      </c>
      <c r="D2583" t="b">
        <f t="shared" si="353"/>
        <v>0</v>
      </c>
      <c r="E2583" t="b">
        <f t="shared" si="354"/>
        <v>0</v>
      </c>
      <c r="F2583" t="b">
        <f t="shared" si="355"/>
        <v>0</v>
      </c>
    </row>
    <row r="2584" spans="1:6">
      <c r="A2584" s="112"/>
      <c r="B2584" t="b">
        <f t="shared" si="351"/>
        <v>0</v>
      </c>
      <c r="C2584" t="b">
        <f t="shared" si="352"/>
        <v>0</v>
      </c>
      <c r="D2584" t="b">
        <f t="shared" si="353"/>
        <v>0</v>
      </c>
      <c r="E2584" t="b">
        <f t="shared" si="354"/>
        <v>0</v>
      </c>
      <c r="F2584" t="b">
        <f t="shared" si="355"/>
        <v>0</v>
      </c>
    </row>
    <row r="2585" spans="1:6">
      <c r="A2585" s="27"/>
      <c r="B2585" t="b">
        <f t="shared" si="351"/>
        <v>0</v>
      </c>
      <c r="C2585" t="b">
        <f t="shared" si="352"/>
        <v>0</v>
      </c>
      <c r="D2585" t="b">
        <f t="shared" si="353"/>
        <v>0</v>
      </c>
      <c r="E2585" t="b">
        <f t="shared" si="354"/>
        <v>0</v>
      </c>
      <c r="F2585" t="b">
        <f t="shared" si="355"/>
        <v>0</v>
      </c>
    </row>
    <row r="2586" spans="1:6">
      <c r="A2586" s="112"/>
      <c r="B2586" t="b">
        <f t="shared" si="351"/>
        <v>0</v>
      </c>
      <c r="C2586" t="b">
        <f t="shared" si="352"/>
        <v>0</v>
      </c>
      <c r="D2586" t="b">
        <f t="shared" si="353"/>
        <v>0</v>
      </c>
      <c r="E2586" t="b">
        <f t="shared" si="354"/>
        <v>0</v>
      </c>
      <c r="F2586" t="b">
        <f t="shared" si="355"/>
        <v>0</v>
      </c>
    </row>
    <row r="2587" spans="1:6">
      <c r="A2587" s="27"/>
      <c r="B2587" t="b">
        <f t="shared" si="351"/>
        <v>0</v>
      </c>
      <c r="C2587" t="b">
        <f t="shared" si="352"/>
        <v>0</v>
      </c>
      <c r="D2587" t="b">
        <f t="shared" si="353"/>
        <v>0</v>
      </c>
      <c r="E2587" t="b">
        <f t="shared" si="354"/>
        <v>0</v>
      </c>
      <c r="F2587" t="b">
        <f t="shared" si="355"/>
        <v>0</v>
      </c>
    </row>
    <row r="2588" spans="1:6">
      <c r="A2588" s="112"/>
      <c r="B2588" t="b">
        <f t="shared" si="351"/>
        <v>0</v>
      </c>
      <c r="C2588" t="b">
        <f t="shared" si="352"/>
        <v>0</v>
      </c>
      <c r="D2588" t="b">
        <f t="shared" si="353"/>
        <v>0</v>
      </c>
      <c r="E2588" t="b">
        <f t="shared" si="354"/>
        <v>0</v>
      </c>
      <c r="F2588" t="b">
        <f t="shared" si="355"/>
        <v>0</v>
      </c>
    </row>
    <row r="2589" spans="1:6">
      <c r="A2589" s="27"/>
      <c r="B2589" t="b">
        <f t="shared" si="351"/>
        <v>0</v>
      </c>
      <c r="C2589" t="b">
        <f t="shared" si="352"/>
        <v>0</v>
      </c>
      <c r="D2589" t="b">
        <f t="shared" si="353"/>
        <v>0</v>
      </c>
      <c r="E2589" t="b">
        <f t="shared" si="354"/>
        <v>0</v>
      </c>
      <c r="F2589" t="b">
        <f t="shared" si="355"/>
        <v>0</v>
      </c>
    </row>
    <row r="2590" spans="1:6">
      <c r="A2590" s="112"/>
      <c r="B2590" t="b">
        <f t="shared" si="351"/>
        <v>0</v>
      </c>
      <c r="C2590" t="b">
        <f t="shared" si="352"/>
        <v>0</v>
      </c>
      <c r="D2590" t="b">
        <f t="shared" si="353"/>
        <v>0</v>
      </c>
      <c r="E2590" t="b">
        <f t="shared" si="354"/>
        <v>0</v>
      </c>
      <c r="F2590" t="b">
        <f t="shared" si="355"/>
        <v>0</v>
      </c>
    </row>
    <row r="2591" spans="1:6">
      <c r="A2591" s="27"/>
      <c r="B2591" t="b">
        <f t="shared" si="351"/>
        <v>0</v>
      </c>
      <c r="C2591" t="b">
        <f t="shared" si="352"/>
        <v>0</v>
      </c>
      <c r="D2591" t="b">
        <f t="shared" si="353"/>
        <v>0</v>
      </c>
      <c r="E2591" t="b">
        <f t="shared" si="354"/>
        <v>0</v>
      </c>
      <c r="F2591" t="b">
        <f t="shared" si="355"/>
        <v>0</v>
      </c>
    </row>
    <row r="2592" spans="1:6">
      <c r="A2592" s="112"/>
      <c r="B2592" t="b">
        <f t="shared" si="351"/>
        <v>0</v>
      </c>
      <c r="C2592" t="b">
        <f t="shared" si="352"/>
        <v>0</v>
      </c>
      <c r="D2592" t="b">
        <f t="shared" si="353"/>
        <v>0</v>
      </c>
      <c r="E2592" t="b">
        <f t="shared" si="354"/>
        <v>0</v>
      </c>
      <c r="F2592" t="b">
        <f t="shared" si="355"/>
        <v>0</v>
      </c>
    </row>
    <row r="2593" spans="1:6">
      <c r="A2593" s="27"/>
      <c r="B2593" t="b">
        <f t="shared" si="351"/>
        <v>0</v>
      </c>
      <c r="C2593" t="b">
        <f t="shared" si="352"/>
        <v>0</v>
      </c>
      <c r="D2593" t="b">
        <f t="shared" si="353"/>
        <v>0</v>
      </c>
      <c r="E2593" t="b">
        <f t="shared" si="354"/>
        <v>0</v>
      </c>
      <c r="F2593" t="b">
        <f t="shared" si="355"/>
        <v>0</v>
      </c>
    </row>
    <row r="2594" spans="1:6">
      <c r="A2594" s="112"/>
      <c r="B2594" t="b">
        <f t="shared" si="351"/>
        <v>0</v>
      </c>
      <c r="C2594" t="b">
        <f t="shared" si="352"/>
        <v>0</v>
      </c>
      <c r="D2594" t="b">
        <f t="shared" si="353"/>
        <v>0</v>
      </c>
      <c r="E2594" t="b">
        <f t="shared" si="354"/>
        <v>0</v>
      </c>
      <c r="F2594" t="b">
        <f t="shared" si="355"/>
        <v>0</v>
      </c>
    </row>
    <row r="2595" spans="1:6">
      <c r="A2595" s="27"/>
      <c r="B2595" t="b">
        <f t="shared" si="351"/>
        <v>0</v>
      </c>
      <c r="C2595" t="b">
        <f t="shared" si="352"/>
        <v>0</v>
      </c>
      <c r="D2595" t="b">
        <f t="shared" si="353"/>
        <v>0</v>
      </c>
      <c r="E2595" t="b">
        <f t="shared" si="354"/>
        <v>0</v>
      </c>
      <c r="F2595" t="b">
        <f t="shared" si="355"/>
        <v>0</v>
      </c>
    </row>
    <row r="2596" spans="1:6">
      <c r="A2596" s="112"/>
      <c r="B2596" t="b">
        <f t="shared" si="351"/>
        <v>0</v>
      </c>
      <c r="C2596" t="b">
        <f t="shared" si="352"/>
        <v>0</v>
      </c>
      <c r="D2596" t="b">
        <f t="shared" si="353"/>
        <v>0</v>
      </c>
      <c r="E2596" t="b">
        <f t="shared" si="354"/>
        <v>0</v>
      </c>
      <c r="F2596" t="b">
        <f t="shared" si="355"/>
        <v>0</v>
      </c>
    </row>
    <row r="2597" spans="1:6">
      <c r="A2597" s="27"/>
      <c r="B2597" t="b">
        <f t="shared" si="351"/>
        <v>0</v>
      </c>
      <c r="C2597" t="b">
        <f t="shared" si="352"/>
        <v>0</v>
      </c>
      <c r="D2597" t="b">
        <f t="shared" si="353"/>
        <v>0</v>
      </c>
      <c r="E2597" t="b">
        <f t="shared" si="354"/>
        <v>0</v>
      </c>
      <c r="F2597" t="b">
        <f t="shared" si="355"/>
        <v>0</v>
      </c>
    </row>
    <row r="2598" spans="1:6">
      <c r="A2598" s="112"/>
      <c r="B2598" t="b">
        <f t="shared" si="351"/>
        <v>0</v>
      </c>
      <c r="C2598" t="b">
        <f t="shared" si="352"/>
        <v>0</v>
      </c>
      <c r="D2598" t="b">
        <f t="shared" si="353"/>
        <v>0</v>
      </c>
      <c r="E2598" t="b">
        <f t="shared" si="354"/>
        <v>0</v>
      </c>
      <c r="F2598" t="b">
        <f t="shared" si="355"/>
        <v>0</v>
      </c>
    </row>
    <row r="2599" spans="1:6">
      <c r="A2599" s="27"/>
      <c r="B2599" t="b">
        <f t="shared" si="351"/>
        <v>0</v>
      </c>
      <c r="C2599" t="b">
        <f t="shared" si="352"/>
        <v>0</v>
      </c>
      <c r="D2599" t="b">
        <f t="shared" si="353"/>
        <v>0</v>
      </c>
      <c r="E2599" t="b">
        <f t="shared" si="354"/>
        <v>0</v>
      </c>
      <c r="F2599" t="b">
        <f t="shared" si="355"/>
        <v>0</v>
      </c>
    </row>
    <row r="2600" spans="1:6">
      <c r="A2600" s="112"/>
      <c r="B2600" t="b">
        <f t="shared" si="351"/>
        <v>0</v>
      </c>
      <c r="C2600" t="b">
        <f t="shared" si="352"/>
        <v>0</v>
      </c>
      <c r="D2600" t="b">
        <f t="shared" si="353"/>
        <v>0</v>
      </c>
      <c r="E2600" t="b">
        <f t="shared" si="354"/>
        <v>0</v>
      </c>
      <c r="F2600" t="b">
        <f t="shared" si="355"/>
        <v>0</v>
      </c>
    </row>
    <row r="2601" spans="1:6">
      <c r="A2601" s="27"/>
      <c r="B2601" t="b">
        <f t="shared" si="351"/>
        <v>0</v>
      </c>
      <c r="C2601" t="b">
        <f t="shared" si="352"/>
        <v>0</v>
      </c>
      <c r="D2601" t="b">
        <f t="shared" si="353"/>
        <v>0</v>
      </c>
      <c r="E2601" t="b">
        <f t="shared" si="354"/>
        <v>0</v>
      </c>
      <c r="F2601" t="b">
        <f t="shared" si="355"/>
        <v>0</v>
      </c>
    </row>
    <row r="2602" spans="1:6">
      <c r="A2602" s="112"/>
      <c r="B2602" t="b">
        <f t="shared" si="351"/>
        <v>0</v>
      </c>
      <c r="C2602" t="b">
        <f t="shared" si="352"/>
        <v>0</v>
      </c>
      <c r="D2602" t="b">
        <f t="shared" si="353"/>
        <v>0</v>
      </c>
      <c r="E2602" t="b">
        <f t="shared" si="354"/>
        <v>0</v>
      </c>
      <c r="F2602" t="b">
        <f t="shared" si="355"/>
        <v>0</v>
      </c>
    </row>
    <row r="2603" spans="1:6">
      <c r="A2603" s="27"/>
      <c r="B2603" t="b">
        <f t="shared" si="351"/>
        <v>0</v>
      </c>
      <c r="C2603" t="b">
        <f t="shared" si="352"/>
        <v>0</v>
      </c>
      <c r="D2603" t="b">
        <f t="shared" si="353"/>
        <v>0</v>
      </c>
      <c r="E2603" t="b">
        <f t="shared" si="354"/>
        <v>0</v>
      </c>
      <c r="F2603" t="b">
        <f t="shared" si="355"/>
        <v>0</v>
      </c>
    </row>
    <row r="2604" spans="1:6">
      <c r="A2604" s="112"/>
      <c r="B2604" t="b">
        <f t="shared" si="351"/>
        <v>0</v>
      </c>
      <c r="C2604" t="b">
        <f t="shared" si="352"/>
        <v>0</v>
      </c>
      <c r="D2604" t="b">
        <f t="shared" si="353"/>
        <v>0</v>
      </c>
      <c r="E2604" t="b">
        <f t="shared" si="354"/>
        <v>0</v>
      </c>
      <c r="F2604" t="b">
        <f t="shared" si="355"/>
        <v>0</v>
      </c>
    </row>
    <row r="2605" spans="1:6">
      <c r="A2605" s="27"/>
      <c r="B2605" t="b">
        <f t="shared" si="351"/>
        <v>0</v>
      </c>
      <c r="C2605" t="b">
        <f t="shared" si="352"/>
        <v>0</v>
      </c>
      <c r="D2605" t="b">
        <f t="shared" si="353"/>
        <v>0</v>
      </c>
      <c r="E2605" t="b">
        <f t="shared" si="354"/>
        <v>0</v>
      </c>
      <c r="F2605" t="b">
        <f t="shared" si="355"/>
        <v>0</v>
      </c>
    </row>
    <row r="2606" spans="1:6">
      <c r="A2606" s="112"/>
      <c r="B2606" t="b">
        <f t="shared" si="351"/>
        <v>0</v>
      </c>
      <c r="C2606" t="b">
        <f t="shared" si="352"/>
        <v>0</v>
      </c>
      <c r="D2606" t="b">
        <f t="shared" si="353"/>
        <v>0</v>
      </c>
      <c r="E2606" t="b">
        <f t="shared" si="354"/>
        <v>0</v>
      </c>
      <c r="F2606" t="b">
        <f t="shared" si="355"/>
        <v>0</v>
      </c>
    </row>
    <row r="2607" spans="1:6">
      <c r="A2607" s="27"/>
      <c r="B2607" t="b">
        <f t="shared" si="351"/>
        <v>0</v>
      </c>
      <c r="C2607" t="b">
        <f t="shared" si="352"/>
        <v>0</v>
      </c>
      <c r="D2607" t="b">
        <f t="shared" si="353"/>
        <v>0</v>
      </c>
      <c r="E2607" t="b">
        <f t="shared" si="354"/>
        <v>0</v>
      </c>
      <c r="F2607" t="b">
        <f t="shared" si="355"/>
        <v>0</v>
      </c>
    </row>
    <row r="2608" spans="1:6">
      <c r="A2608" s="112"/>
      <c r="B2608" t="b">
        <f t="shared" si="351"/>
        <v>0</v>
      </c>
      <c r="C2608" t="b">
        <f t="shared" si="352"/>
        <v>0</v>
      </c>
      <c r="D2608" t="b">
        <f t="shared" si="353"/>
        <v>0</v>
      </c>
      <c r="E2608" t="b">
        <f t="shared" si="354"/>
        <v>0</v>
      </c>
      <c r="F2608" t="b">
        <f t="shared" si="355"/>
        <v>0</v>
      </c>
    </row>
    <row r="2609" spans="1:6">
      <c r="A2609" s="27"/>
      <c r="B2609" t="b">
        <f t="shared" si="351"/>
        <v>0</v>
      </c>
      <c r="C2609" t="b">
        <f t="shared" si="352"/>
        <v>0</v>
      </c>
      <c r="D2609" t="b">
        <f t="shared" si="353"/>
        <v>0</v>
      </c>
      <c r="E2609" t="b">
        <f t="shared" si="354"/>
        <v>0</v>
      </c>
      <c r="F2609" t="b">
        <f t="shared" si="355"/>
        <v>0</v>
      </c>
    </row>
    <row r="2610" spans="1:6">
      <c r="A2610" s="112"/>
      <c r="B2610" t="b">
        <f t="shared" si="351"/>
        <v>0</v>
      </c>
      <c r="C2610" t="b">
        <f t="shared" si="352"/>
        <v>0</v>
      </c>
      <c r="D2610" t="b">
        <f t="shared" si="353"/>
        <v>0</v>
      </c>
      <c r="E2610" t="b">
        <f t="shared" si="354"/>
        <v>0</v>
      </c>
      <c r="F2610" t="b">
        <f t="shared" si="355"/>
        <v>0</v>
      </c>
    </row>
    <row r="2611" spans="1:6">
      <c r="A2611" s="27"/>
      <c r="B2611" t="b">
        <f t="shared" si="351"/>
        <v>0</v>
      </c>
      <c r="C2611" t="b">
        <f t="shared" si="352"/>
        <v>0</v>
      </c>
      <c r="D2611" t="b">
        <f t="shared" si="353"/>
        <v>0</v>
      </c>
      <c r="E2611" t="b">
        <f t="shared" si="354"/>
        <v>0</v>
      </c>
      <c r="F2611" t="b">
        <f t="shared" si="355"/>
        <v>0</v>
      </c>
    </row>
    <row r="2612" spans="1:6">
      <c r="A2612" s="112"/>
      <c r="B2612" t="b">
        <f t="shared" si="351"/>
        <v>0</v>
      </c>
      <c r="C2612" t="b">
        <f t="shared" si="352"/>
        <v>0</v>
      </c>
      <c r="D2612" t="b">
        <f t="shared" si="353"/>
        <v>0</v>
      </c>
      <c r="E2612" t="b">
        <f t="shared" si="354"/>
        <v>0</v>
      </c>
      <c r="F2612" t="b">
        <f t="shared" si="355"/>
        <v>0</v>
      </c>
    </row>
    <row r="2613" spans="1:6">
      <c r="A2613" s="27"/>
      <c r="B2613" t="b">
        <f t="shared" si="351"/>
        <v>0</v>
      </c>
      <c r="C2613" t="b">
        <f t="shared" si="352"/>
        <v>0</v>
      </c>
      <c r="D2613" t="b">
        <f t="shared" si="353"/>
        <v>0</v>
      </c>
      <c r="E2613" t="b">
        <f t="shared" si="354"/>
        <v>0</v>
      </c>
      <c r="F2613" t="b">
        <f t="shared" si="355"/>
        <v>0</v>
      </c>
    </row>
    <row r="2614" spans="1:6">
      <c r="A2614" s="112"/>
      <c r="B2614" t="b">
        <f t="shared" si="351"/>
        <v>0</v>
      </c>
      <c r="C2614" t="b">
        <f t="shared" si="352"/>
        <v>0</v>
      </c>
      <c r="D2614" t="b">
        <f t="shared" si="353"/>
        <v>0</v>
      </c>
      <c r="E2614" t="b">
        <f t="shared" si="354"/>
        <v>0</v>
      </c>
      <c r="F2614" t="b">
        <f t="shared" si="355"/>
        <v>0</v>
      </c>
    </row>
    <row r="2615" spans="1:6">
      <c r="A2615" s="27"/>
      <c r="B2615" t="b">
        <f t="shared" si="351"/>
        <v>0</v>
      </c>
      <c r="C2615" t="b">
        <f t="shared" si="352"/>
        <v>0</v>
      </c>
      <c r="D2615" t="b">
        <f t="shared" si="353"/>
        <v>0</v>
      </c>
      <c r="E2615" t="b">
        <f t="shared" si="354"/>
        <v>0</v>
      </c>
      <c r="F2615" t="b">
        <f t="shared" si="355"/>
        <v>0</v>
      </c>
    </row>
    <row r="2616" spans="1:6">
      <c r="A2616" s="112"/>
      <c r="B2616" t="b">
        <f t="shared" si="351"/>
        <v>0</v>
      </c>
      <c r="C2616" t="b">
        <f t="shared" si="352"/>
        <v>0</v>
      </c>
      <c r="D2616" t="b">
        <f t="shared" si="353"/>
        <v>0</v>
      </c>
      <c r="E2616" t="b">
        <f t="shared" si="354"/>
        <v>0</v>
      </c>
      <c r="F2616" t="b">
        <f t="shared" si="355"/>
        <v>0</v>
      </c>
    </row>
    <row r="2617" spans="1:6">
      <c r="A2617" s="27"/>
      <c r="B2617" t="b">
        <f t="shared" si="351"/>
        <v>0</v>
      </c>
      <c r="C2617" t="b">
        <f t="shared" si="352"/>
        <v>0</v>
      </c>
      <c r="D2617" t="b">
        <f t="shared" si="353"/>
        <v>0</v>
      </c>
      <c r="E2617" t="b">
        <f t="shared" si="354"/>
        <v>0</v>
      </c>
      <c r="F2617" t="b">
        <f t="shared" si="355"/>
        <v>0</v>
      </c>
    </row>
    <row r="2618" spans="1:6">
      <c r="A2618" s="112"/>
      <c r="B2618" t="b">
        <f t="shared" si="351"/>
        <v>0</v>
      </c>
      <c r="C2618" t="b">
        <f t="shared" si="352"/>
        <v>0</v>
      </c>
      <c r="D2618" t="b">
        <f t="shared" si="353"/>
        <v>0</v>
      </c>
      <c r="E2618" t="b">
        <f t="shared" si="354"/>
        <v>0</v>
      </c>
      <c r="F2618" t="b">
        <f t="shared" si="355"/>
        <v>0</v>
      </c>
    </row>
    <row r="2619" spans="1:6">
      <c r="A2619" s="27"/>
      <c r="B2619" t="b">
        <f t="shared" si="351"/>
        <v>0</v>
      </c>
      <c r="C2619" t="b">
        <f t="shared" si="352"/>
        <v>0</v>
      </c>
      <c r="D2619" t="b">
        <f t="shared" si="353"/>
        <v>0</v>
      </c>
      <c r="E2619" t="b">
        <f t="shared" si="354"/>
        <v>0</v>
      </c>
      <c r="F2619" t="b">
        <f t="shared" si="355"/>
        <v>0</v>
      </c>
    </row>
    <row r="2620" spans="1:6">
      <c r="A2620" s="112"/>
      <c r="B2620" t="b">
        <f t="shared" si="351"/>
        <v>0</v>
      </c>
      <c r="C2620" t="b">
        <f t="shared" si="352"/>
        <v>0</v>
      </c>
      <c r="D2620" t="b">
        <f t="shared" si="353"/>
        <v>0</v>
      </c>
      <c r="E2620" t="b">
        <f t="shared" si="354"/>
        <v>0</v>
      </c>
      <c r="F2620" t="b">
        <f t="shared" si="355"/>
        <v>0</v>
      </c>
    </row>
    <row r="2621" spans="1:6">
      <c r="A2621" s="27"/>
      <c r="B2621" t="b">
        <f t="shared" si="351"/>
        <v>0</v>
      </c>
      <c r="C2621" t="b">
        <f t="shared" si="352"/>
        <v>0</v>
      </c>
      <c r="D2621" t="b">
        <f t="shared" si="353"/>
        <v>0</v>
      </c>
      <c r="E2621" t="b">
        <f t="shared" si="354"/>
        <v>0</v>
      </c>
      <c r="F2621" t="b">
        <f t="shared" si="355"/>
        <v>0</v>
      </c>
    </row>
    <row r="2622" spans="1:6">
      <c r="A2622" s="112"/>
      <c r="B2622" t="b">
        <f t="shared" si="351"/>
        <v>0</v>
      </c>
      <c r="C2622" t="b">
        <f t="shared" si="352"/>
        <v>0</v>
      </c>
      <c r="D2622" t="b">
        <f t="shared" si="353"/>
        <v>0</v>
      </c>
      <c r="E2622" t="b">
        <f t="shared" si="354"/>
        <v>0</v>
      </c>
      <c r="F2622" t="b">
        <f t="shared" si="355"/>
        <v>0</v>
      </c>
    </row>
    <row r="2623" spans="1:6">
      <c r="A2623" s="27"/>
      <c r="B2623" t="b">
        <f t="shared" si="351"/>
        <v>0</v>
      </c>
      <c r="C2623" t="b">
        <f t="shared" si="352"/>
        <v>0</v>
      </c>
      <c r="D2623" t="b">
        <f t="shared" si="353"/>
        <v>0</v>
      </c>
      <c r="E2623" t="b">
        <f t="shared" si="354"/>
        <v>0</v>
      </c>
      <c r="F2623" t="b">
        <f t="shared" si="355"/>
        <v>0</v>
      </c>
    </row>
    <row r="2624" spans="1:6">
      <c r="A2624" s="112"/>
      <c r="B2624" t="b">
        <f t="shared" si="351"/>
        <v>0</v>
      </c>
      <c r="C2624" t="b">
        <f t="shared" si="352"/>
        <v>0</v>
      </c>
      <c r="D2624" t="b">
        <f t="shared" si="353"/>
        <v>0</v>
      </c>
      <c r="E2624" t="b">
        <f t="shared" si="354"/>
        <v>0</v>
      </c>
      <c r="F2624" t="b">
        <f t="shared" si="355"/>
        <v>0</v>
      </c>
    </row>
    <row r="2625" spans="1:6">
      <c r="A2625" s="27"/>
      <c r="B2625" t="b">
        <f t="shared" si="351"/>
        <v>0</v>
      </c>
      <c r="C2625" t="b">
        <f t="shared" si="352"/>
        <v>0</v>
      </c>
      <c r="D2625" t="b">
        <f t="shared" si="353"/>
        <v>0</v>
      </c>
      <c r="E2625" t="b">
        <f t="shared" si="354"/>
        <v>0</v>
      </c>
      <c r="F2625" t="b">
        <f t="shared" si="355"/>
        <v>0</v>
      </c>
    </row>
    <row r="2626" spans="1:6">
      <c r="A2626" s="112"/>
      <c r="B2626" t="b">
        <f t="shared" si="351"/>
        <v>0</v>
      </c>
      <c r="C2626" t="b">
        <f t="shared" si="352"/>
        <v>0</v>
      </c>
      <c r="D2626" t="b">
        <f t="shared" si="353"/>
        <v>0</v>
      </c>
      <c r="E2626" t="b">
        <f t="shared" si="354"/>
        <v>0</v>
      </c>
      <c r="F2626" t="b">
        <f t="shared" si="355"/>
        <v>0</v>
      </c>
    </row>
    <row r="2627" spans="1:6">
      <c r="A2627" s="27"/>
      <c r="B2627" t="b">
        <f t="shared" ref="B2627:B2690" si="356">+RIGHT(A2627,1)="0"</f>
        <v>0</v>
      </c>
      <c r="C2627" t="b">
        <f t="shared" ref="C2627:C2690" si="357">+RIGHT(A2627,1)="1"</f>
        <v>0</v>
      </c>
      <c r="D2627" t="b">
        <f t="shared" ref="D2627:D2690" si="358">+RIGHT(A2627,1)="2"</f>
        <v>0</v>
      </c>
      <c r="E2627" t="b">
        <f t="shared" ref="E2627:E2690" si="359">+RIGHT(A2627,1)="3"</f>
        <v>0</v>
      </c>
      <c r="F2627" t="b">
        <f t="shared" ref="F2627:F2690" si="360">+RIGHT(A2627,1)="4"</f>
        <v>0</v>
      </c>
    </row>
    <row r="2628" spans="1:6">
      <c r="A2628" s="112"/>
      <c r="B2628" t="b">
        <f t="shared" si="356"/>
        <v>0</v>
      </c>
      <c r="C2628" t="b">
        <f t="shared" si="357"/>
        <v>0</v>
      </c>
      <c r="D2628" t="b">
        <f t="shared" si="358"/>
        <v>0</v>
      </c>
      <c r="E2628" t="b">
        <f t="shared" si="359"/>
        <v>0</v>
      </c>
      <c r="F2628" t="b">
        <f t="shared" si="360"/>
        <v>0</v>
      </c>
    </row>
    <row r="2629" spans="1:6">
      <c r="A2629" s="27"/>
      <c r="B2629" t="b">
        <f t="shared" si="356"/>
        <v>0</v>
      </c>
      <c r="C2629" t="b">
        <f t="shared" si="357"/>
        <v>0</v>
      </c>
      <c r="D2629" t="b">
        <f t="shared" si="358"/>
        <v>0</v>
      </c>
      <c r="E2629" t="b">
        <f t="shared" si="359"/>
        <v>0</v>
      </c>
      <c r="F2629" t="b">
        <f t="shared" si="360"/>
        <v>0</v>
      </c>
    </row>
    <row r="2630" spans="1:6">
      <c r="A2630" s="112"/>
      <c r="B2630" t="b">
        <f t="shared" si="356"/>
        <v>0</v>
      </c>
      <c r="C2630" t="b">
        <f t="shared" si="357"/>
        <v>0</v>
      </c>
      <c r="D2630" t="b">
        <f t="shared" si="358"/>
        <v>0</v>
      </c>
      <c r="E2630" t="b">
        <f t="shared" si="359"/>
        <v>0</v>
      </c>
      <c r="F2630" t="b">
        <f t="shared" si="360"/>
        <v>0</v>
      </c>
    </row>
    <row r="2631" spans="1:6">
      <c r="A2631" s="27"/>
      <c r="B2631" t="b">
        <f t="shared" si="356"/>
        <v>0</v>
      </c>
      <c r="C2631" t="b">
        <f t="shared" si="357"/>
        <v>0</v>
      </c>
      <c r="D2631" t="b">
        <f t="shared" si="358"/>
        <v>0</v>
      </c>
      <c r="E2631" t="b">
        <f t="shared" si="359"/>
        <v>0</v>
      </c>
      <c r="F2631" t="b">
        <f t="shared" si="360"/>
        <v>0</v>
      </c>
    </row>
    <row r="2632" spans="1:6">
      <c r="A2632" s="112"/>
      <c r="B2632" t="b">
        <f t="shared" si="356"/>
        <v>0</v>
      </c>
      <c r="C2632" t="b">
        <f t="shared" si="357"/>
        <v>0</v>
      </c>
      <c r="D2632" t="b">
        <f t="shared" si="358"/>
        <v>0</v>
      </c>
      <c r="E2632" t="b">
        <f t="shared" si="359"/>
        <v>0</v>
      </c>
      <c r="F2632" t="b">
        <f t="shared" si="360"/>
        <v>0</v>
      </c>
    </row>
    <row r="2633" spans="1:6">
      <c r="A2633" s="27"/>
      <c r="B2633" t="b">
        <f t="shared" si="356"/>
        <v>0</v>
      </c>
      <c r="C2633" t="b">
        <f t="shared" si="357"/>
        <v>0</v>
      </c>
      <c r="D2633" t="b">
        <f t="shared" si="358"/>
        <v>0</v>
      </c>
      <c r="E2633" t="b">
        <f t="shared" si="359"/>
        <v>0</v>
      </c>
      <c r="F2633" t="b">
        <f t="shared" si="360"/>
        <v>0</v>
      </c>
    </row>
    <row r="2634" spans="1:6">
      <c r="A2634" s="112"/>
      <c r="B2634" t="b">
        <f t="shared" si="356"/>
        <v>0</v>
      </c>
      <c r="C2634" t="b">
        <f t="shared" si="357"/>
        <v>0</v>
      </c>
      <c r="D2634" t="b">
        <f t="shared" si="358"/>
        <v>0</v>
      </c>
      <c r="E2634" t="b">
        <f t="shared" si="359"/>
        <v>0</v>
      </c>
      <c r="F2634" t="b">
        <f t="shared" si="360"/>
        <v>0</v>
      </c>
    </row>
    <row r="2635" spans="1:6">
      <c r="A2635" s="27"/>
      <c r="B2635" t="b">
        <f t="shared" si="356"/>
        <v>0</v>
      </c>
      <c r="C2635" t="b">
        <f t="shared" si="357"/>
        <v>0</v>
      </c>
      <c r="D2635" t="b">
        <f t="shared" si="358"/>
        <v>0</v>
      </c>
      <c r="E2635" t="b">
        <f t="shared" si="359"/>
        <v>0</v>
      </c>
      <c r="F2635" t="b">
        <f t="shared" si="360"/>
        <v>0</v>
      </c>
    </row>
    <row r="2636" spans="1:6">
      <c r="A2636" s="112"/>
      <c r="B2636" t="b">
        <f t="shared" si="356"/>
        <v>0</v>
      </c>
      <c r="C2636" t="b">
        <f t="shared" si="357"/>
        <v>0</v>
      </c>
      <c r="D2636" t="b">
        <f t="shared" si="358"/>
        <v>0</v>
      </c>
      <c r="E2636" t="b">
        <f t="shared" si="359"/>
        <v>0</v>
      </c>
      <c r="F2636" t="b">
        <f t="shared" si="360"/>
        <v>0</v>
      </c>
    </row>
    <row r="2637" spans="1:6">
      <c r="A2637" s="27"/>
      <c r="B2637" t="b">
        <f t="shared" si="356"/>
        <v>0</v>
      </c>
      <c r="C2637" t="b">
        <f t="shared" si="357"/>
        <v>0</v>
      </c>
      <c r="D2637" t="b">
        <f t="shared" si="358"/>
        <v>0</v>
      </c>
      <c r="E2637" t="b">
        <f t="shared" si="359"/>
        <v>0</v>
      </c>
      <c r="F2637" t="b">
        <f t="shared" si="360"/>
        <v>0</v>
      </c>
    </row>
    <row r="2638" spans="1:6">
      <c r="A2638" s="112"/>
      <c r="B2638" t="b">
        <f t="shared" si="356"/>
        <v>0</v>
      </c>
      <c r="C2638" t="b">
        <f t="shared" si="357"/>
        <v>0</v>
      </c>
      <c r="D2638" t="b">
        <f t="shared" si="358"/>
        <v>0</v>
      </c>
      <c r="E2638" t="b">
        <f t="shared" si="359"/>
        <v>0</v>
      </c>
      <c r="F2638" t="b">
        <f t="shared" si="360"/>
        <v>0</v>
      </c>
    </row>
    <row r="2639" spans="1:6">
      <c r="A2639" s="27"/>
      <c r="B2639" t="b">
        <f t="shared" si="356"/>
        <v>0</v>
      </c>
      <c r="C2639" t="b">
        <f t="shared" si="357"/>
        <v>0</v>
      </c>
      <c r="D2639" t="b">
        <f t="shared" si="358"/>
        <v>0</v>
      </c>
      <c r="E2639" t="b">
        <f t="shared" si="359"/>
        <v>0</v>
      </c>
      <c r="F2639" t="b">
        <f t="shared" si="360"/>
        <v>0</v>
      </c>
    </row>
    <row r="2640" spans="1:6">
      <c r="A2640" s="112"/>
      <c r="B2640" t="b">
        <f t="shared" si="356"/>
        <v>0</v>
      </c>
      <c r="C2640" t="b">
        <f t="shared" si="357"/>
        <v>0</v>
      </c>
      <c r="D2640" t="b">
        <f t="shared" si="358"/>
        <v>0</v>
      </c>
      <c r="E2640" t="b">
        <f t="shared" si="359"/>
        <v>0</v>
      </c>
      <c r="F2640" t="b">
        <f t="shared" si="360"/>
        <v>0</v>
      </c>
    </row>
    <row r="2641" spans="1:6">
      <c r="A2641" s="27"/>
      <c r="B2641" t="b">
        <f t="shared" si="356"/>
        <v>0</v>
      </c>
      <c r="C2641" t="b">
        <f t="shared" si="357"/>
        <v>0</v>
      </c>
      <c r="D2641" t="b">
        <f t="shared" si="358"/>
        <v>0</v>
      </c>
      <c r="E2641" t="b">
        <f t="shared" si="359"/>
        <v>0</v>
      </c>
      <c r="F2641" t="b">
        <f t="shared" si="360"/>
        <v>0</v>
      </c>
    </row>
    <row r="2642" spans="1:6">
      <c r="A2642" s="112"/>
      <c r="B2642" t="b">
        <f t="shared" si="356"/>
        <v>0</v>
      </c>
      <c r="C2642" t="b">
        <f t="shared" si="357"/>
        <v>0</v>
      </c>
      <c r="D2642" t="b">
        <f t="shared" si="358"/>
        <v>0</v>
      </c>
      <c r="E2642" t="b">
        <f t="shared" si="359"/>
        <v>0</v>
      </c>
      <c r="F2642" t="b">
        <f t="shared" si="360"/>
        <v>0</v>
      </c>
    </row>
    <row r="2643" spans="1:6">
      <c r="A2643" s="27"/>
      <c r="B2643" t="b">
        <f t="shared" si="356"/>
        <v>0</v>
      </c>
      <c r="C2643" t="b">
        <f t="shared" si="357"/>
        <v>0</v>
      </c>
      <c r="D2643" t="b">
        <f t="shared" si="358"/>
        <v>0</v>
      </c>
      <c r="E2643" t="b">
        <f t="shared" si="359"/>
        <v>0</v>
      </c>
      <c r="F2643" t="b">
        <f t="shared" si="360"/>
        <v>0</v>
      </c>
    </row>
    <row r="2644" spans="1:6">
      <c r="A2644" s="112"/>
      <c r="B2644" t="b">
        <f t="shared" si="356"/>
        <v>0</v>
      </c>
      <c r="C2644" t="b">
        <f t="shared" si="357"/>
        <v>0</v>
      </c>
      <c r="D2644" t="b">
        <f t="shared" si="358"/>
        <v>0</v>
      </c>
      <c r="E2644" t="b">
        <f t="shared" si="359"/>
        <v>0</v>
      </c>
      <c r="F2644" t="b">
        <f t="shared" si="360"/>
        <v>0</v>
      </c>
    </row>
    <row r="2645" spans="1:6">
      <c r="A2645" s="27"/>
      <c r="B2645" t="b">
        <f t="shared" si="356"/>
        <v>0</v>
      </c>
      <c r="C2645" t="b">
        <f t="shared" si="357"/>
        <v>0</v>
      </c>
      <c r="D2645" t="b">
        <f t="shared" si="358"/>
        <v>0</v>
      </c>
      <c r="E2645" t="b">
        <f t="shared" si="359"/>
        <v>0</v>
      </c>
      <c r="F2645" t="b">
        <f t="shared" si="360"/>
        <v>0</v>
      </c>
    </row>
    <row r="2646" spans="1:6">
      <c r="A2646" s="112"/>
      <c r="B2646" t="b">
        <f t="shared" si="356"/>
        <v>0</v>
      </c>
      <c r="C2646" t="b">
        <f t="shared" si="357"/>
        <v>0</v>
      </c>
      <c r="D2646" t="b">
        <f t="shared" si="358"/>
        <v>0</v>
      </c>
      <c r="E2646" t="b">
        <f t="shared" si="359"/>
        <v>0</v>
      </c>
      <c r="F2646" t="b">
        <f t="shared" si="360"/>
        <v>0</v>
      </c>
    </row>
    <row r="2647" spans="1:6">
      <c r="A2647" s="27"/>
      <c r="B2647" t="b">
        <f t="shared" si="356"/>
        <v>0</v>
      </c>
      <c r="C2647" t="b">
        <f t="shared" si="357"/>
        <v>0</v>
      </c>
      <c r="D2647" t="b">
        <f t="shared" si="358"/>
        <v>0</v>
      </c>
      <c r="E2647" t="b">
        <f t="shared" si="359"/>
        <v>0</v>
      </c>
      <c r="F2647" t="b">
        <f t="shared" si="360"/>
        <v>0</v>
      </c>
    </row>
    <row r="2648" spans="1:6">
      <c r="A2648" s="112"/>
      <c r="B2648" t="b">
        <f t="shared" si="356"/>
        <v>0</v>
      </c>
      <c r="C2648" t="b">
        <f t="shared" si="357"/>
        <v>0</v>
      </c>
      <c r="D2648" t="b">
        <f t="shared" si="358"/>
        <v>0</v>
      </c>
      <c r="E2648" t="b">
        <f t="shared" si="359"/>
        <v>0</v>
      </c>
      <c r="F2648" t="b">
        <f t="shared" si="360"/>
        <v>0</v>
      </c>
    </row>
    <row r="2649" spans="1:6">
      <c r="A2649" s="27"/>
      <c r="B2649" t="b">
        <f t="shared" si="356"/>
        <v>0</v>
      </c>
      <c r="C2649" t="b">
        <f t="shared" si="357"/>
        <v>0</v>
      </c>
      <c r="D2649" t="b">
        <f t="shared" si="358"/>
        <v>0</v>
      </c>
      <c r="E2649" t="b">
        <f t="shared" si="359"/>
        <v>0</v>
      </c>
      <c r="F2649" t="b">
        <f t="shared" si="360"/>
        <v>0</v>
      </c>
    </row>
    <row r="2650" spans="1:6">
      <c r="A2650" s="112"/>
      <c r="B2650" t="b">
        <f t="shared" si="356"/>
        <v>0</v>
      </c>
      <c r="C2650" t="b">
        <f t="shared" si="357"/>
        <v>0</v>
      </c>
      <c r="D2650" t="b">
        <f t="shared" si="358"/>
        <v>0</v>
      </c>
      <c r="E2650" t="b">
        <f t="shared" si="359"/>
        <v>0</v>
      </c>
      <c r="F2650" t="b">
        <f t="shared" si="360"/>
        <v>0</v>
      </c>
    </row>
    <row r="2651" spans="1:6">
      <c r="A2651" s="27"/>
      <c r="B2651" t="b">
        <f t="shared" si="356"/>
        <v>0</v>
      </c>
      <c r="C2651" t="b">
        <f t="shared" si="357"/>
        <v>0</v>
      </c>
      <c r="D2651" t="b">
        <f t="shared" si="358"/>
        <v>0</v>
      </c>
      <c r="E2651" t="b">
        <f t="shared" si="359"/>
        <v>0</v>
      </c>
      <c r="F2651" t="b">
        <f t="shared" si="360"/>
        <v>0</v>
      </c>
    </row>
    <row r="2652" spans="1:6">
      <c r="A2652" s="112"/>
      <c r="B2652" t="b">
        <f t="shared" si="356"/>
        <v>0</v>
      </c>
      <c r="C2652" t="b">
        <f t="shared" si="357"/>
        <v>0</v>
      </c>
      <c r="D2652" t="b">
        <f t="shared" si="358"/>
        <v>0</v>
      </c>
      <c r="E2652" t="b">
        <f t="shared" si="359"/>
        <v>0</v>
      </c>
      <c r="F2652" t="b">
        <f t="shared" si="360"/>
        <v>0</v>
      </c>
    </row>
    <row r="2653" spans="1:6">
      <c r="A2653" s="27"/>
      <c r="B2653" t="b">
        <f t="shared" si="356"/>
        <v>0</v>
      </c>
      <c r="C2653" t="b">
        <f t="shared" si="357"/>
        <v>0</v>
      </c>
      <c r="D2653" t="b">
        <f t="shared" si="358"/>
        <v>0</v>
      </c>
      <c r="E2653" t="b">
        <f t="shared" si="359"/>
        <v>0</v>
      </c>
      <c r="F2653" t="b">
        <f t="shared" si="360"/>
        <v>0</v>
      </c>
    </row>
    <row r="2654" spans="1:6">
      <c r="A2654" s="112"/>
      <c r="B2654" t="b">
        <f t="shared" si="356"/>
        <v>0</v>
      </c>
      <c r="C2654" t="b">
        <f t="shared" si="357"/>
        <v>0</v>
      </c>
      <c r="D2654" t="b">
        <f t="shared" si="358"/>
        <v>0</v>
      </c>
      <c r="E2654" t="b">
        <f t="shared" si="359"/>
        <v>0</v>
      </c>
      <c r="F2654" t="b">
        <f t="shared" si="360"/>
        <v>0</v>
      </c>
    </row>
    <row r="2655" spans="1:6">
      <c r="A2655" s="27"/>
      <c r="B2655" t="b">
        <f t="shared" si="356"/>
        <v>0</v>
      </c>
      <c r="C2655" t="b">
        <f t="shared" si="357"/>
        <v>0</v>
      </c>
      <c r="D2655" t="b">
        <f t="shared" si="358"/>
        <v>0</v>
      </c>
      <c r="E2655" t="b">
        <f t="shared" si="359"/>
        <v>0</v>
      </c>
      <c r="F2655" t="b">
        <f t="shared" si="360"/>
        <v>0</v>
      </c>
    </row>
    <row r="2656" spans="1:6">
      <c r="A2656" s="112"/>
      <c r="B2656" t="b">
        <f t="shared" si="356"/>
        <v>0</v>
      </c>
      <c r="C2656" t="b">
        <f t="shared" si="357"/>
        <v>0</v>
      </c>
      <c r="D2656" t="b">
        <f t="shared" si="358"/>
        <v>0</v>
      </c>
      <c r="E2656" t="b">
        <f t="shared" si="359"/>
        <v>0</v>
      </c>
      <c r="F2656" t="b">
        <f t="shared" si="360"/>
        <v>0</v>
      </c>
    </row>
    <row r="2657" spans="1:6">
      <c r="A2657" s="27"/>
      <c r="B2657" t="b">
        <f t="shared" si="356"/>
        <v>0</v>
      </c>
      <c r="C2657" t="b">
        <f t="shared" si="357"/>
        <v>0</v>
      </c>
      <c r="D2657" t="b">
        <f t="shared" si="358"/>
        <v>0</v>
      </c>
      <c r="E2657" t="b">
        <f t="shared" si="359"/>
        <v>0</v>
      </c>
      <c r="F2657" t="b">
        <f t="shared" si="360"/>
        <v>0</v>
      </c>
    </row>
    <row r="2658" spans="1:6">
      <c r="A2658" s="112"/>
      <c r="B2658" t="b">
        <f t="shared" si="356"/>
        <v>0</v>
      </c>
      <c r="C2658" t="b">
        <f t="shared" si="357"/>
        <v>0</v>
      </c>
      <c r="D2658" t="b">
        <f t="shared" si="358"/>
        <v>0</v>
      </c>
      <c r="E2658" t="b">
        <f t="shared" si="359"/>
        <v>0</v>
      </c>
      <c r="F2658" t="b">
        <f t="shared" si="360"/>
        <v>0</v>
      </c>
    </row>
    <row r="2659" spans="1:6">
      <c r="A2659" s="27"/>
      <c r="B2659" t="b">
        <f t="shared" si="356"/>
        <v>0</v>
      </c>
      <c r="C2659" t="b">
        <f t="shared" si="357"/>
        <v>0</v>
      </c>
      <c r="D2659" t="b">
        <f t="shared" si="358"/>
        <v>0</v>
      </c>
      <c r="E2659" t="b">
        <f t="shared" si="359"/>
        <v>0</v>
      </c>
      <c r="F2659" t="b">
        <f t="shared" si="360"/>
        <v>0</v>
      </c>
    </row>
    <row r="2660" spans="1:6">
      <c r="A2660" s="112"/>
      <c r="B2660" t="b">
        <f t="shared" si="356"/>
        <v>0</v>
      </c>
      <c r="C2660" t="b">
        <f t="shared" si="357"/>
        <v>0</v>
      </c>
      <c r="D2660" t="b">
        <f t="shared" si="358"/>
        <v>0</v>
      </c>
      <c r="E2660" t="b">
        <f t="shared" si="359"/>
        <v>0</v>
      </c>
      <c r="F2660" t="b">
        <f t="shared" si="360"/>
        <v>0</v>
      </c>
    </row>
    <row r="2661" spans="1:6">
      <c r="A2661" s="27"/>
      <c r="B2661" t="b">
        <f t="shared" si="356"/>
        <v>0</v>
      </c>
      <c r="C2661" t="b">
        <f t="shared" si="357"/>
        <v>0</v>
      </c>
      <c r="D2661" t="b">
        <f t="shared" si="358"/>
        <v>0</v>
      </c>
      <c r="E2661" t="b">
        <f t="shared" si="359"/>
        <v>0</v>
      </c>
      <c r="F2661" t="b">
        <f t="shared" si="360"/>
        <v>0</v>
      </c>
    </row>
    <row r="2662" spans="1:6">
      <c r="A2662" s="112"/>
      <c r="B2662" t="b">
        <f t="shared" si="356"/>
        <v>0</v>
      </c>
      <c r="C2662" t="b">
        <f t="shared" si="357"/>
        <v>0</v>
      </c>
      <c r="D2662" t="b">
        <f t="shared" si="358"/>
        <v>0</v>
      </c>
      <c r="E2662" t="b">
        <f t="shared" si="359"/>
        <v>0</v>
      </c>
      <c r="F2662" t="b">
        <f t="shared" si="360"/>
        <v>0</v>
      </c>
    </row>
    <row r="2663" spans="1:6">
      <c r="A2663" s="27"/>
      <c r="B2663" t="b">
        <f t="shared" si="356"/>
        <v>0</v>
      </c>
      <c r="C2663" t="b">
        <f t="shared" si="357"/>
        <v>0</v>
      </c>
      <c r="D2663" t="b">
        <f t="shared" si="358"/>
        <v>0</v>
      </c>
      <c r="E2663" t="b">
        <f t="shared" si="359"/>
        <v>0</v>
      </c>
      <c r="F2663" t="b">
        <f t="shared" si="360"/>
        <v>0</v>
      </c>
    </row>
    <row r="2664" spans="1:6">
      <c r="A2664" s="112"/>
      <c r="B2664" t="b">
        <f t="shared" si="356"/>
        <v>0</v>
      </c>
      <c r="C2664" t="b">
        <f t="shared" si="357"/>
        <v>0</v>
      </c>
      <c r="D2664" t="b">
        <f t="shared" si="358"/>
        <v>0</v>
      </c>
      <c r="E2664" t="b">
        <f t="shared" si="359"/>
        <v>0</v>
      </c>
      <c r="F2664" t="b">
        <f t="shared" si="360"/>
        <v>0</v>
      </c>
    </row>
    <row r="2665" spans="1:6">
      <c r="A2665" s="27"/>
      <c r="B2665" t="b">
        <f t="shared" si="356"/>
        <v>0</v>
      </c>
      <c r="C2665" t="b">
        <f t="shared" si="357"/>
        <v>0</v>
      </c>
      <c r="D2665" t="b">
        <f t="shared" si="358"/>
        <v>0</v>
      </c>
      <c r="E2665" t="b">
        <f t="shared" si="359"/>
        <v>0</v>
      </c>
      <c r="F2665" t="b">
        <f t="shared" si="360"/>
        <v>0</v>
      </c>
    </row>
    <row r="2666" spans="1:6">
      <c r="A2666" s="112"/>
      <c r="B2666" t="b">
        <f t="shared" si="356"/>
        <v>0</v>
      </c>
      <c r="C2666" t="b">
        <f t="shared" si="357"/>
        <v>0</v>
      </c>
      <c r="D2666" t="b">
        <f t="shared" si="358"/>
        <v>0</v>
      </c>
      <c r="E2666" t="b">
        <f t="shared" si="359"/>
        <v>0</v>
      </c>
      <c r="F2666" t="b">
        <f t="shared" si="360"/>
        <v>0</v>
      </c>
    </row>
    <row r="2667" spans="1:6">
      <c r="A2667" s="27"/>
      <c r="B2667" t="b">
        <f t="shared" si="356"/>
        <v>0</v>
      </c>
      <c r="C2667" t="b">
        <f t="shared" si="357"/>
        <v>0</v>
      </c>
      <c r="D2667" t="b">
        <f t="shared" si="358"/>
        <v>0</v>
      </c>
      <c r="E2667" t="b">
        <f t="shared" si="359"/>
        <v>0</v>
      </c>
      <c r="F2667" t="b">
        <f t="shared" si="360"/>
        <v>0</v>
      </c>
    </row>
    <row r="2668" spans="1:6">
      <c r="A2668" s="112"/>
      <c r="B2668" t="b">
        <f t="shared" si="356"/>
        <v>0</v>
      </c>
      <c r="C2668" t="b">
        <f t="shared" si="357"/>
        <v>0</v>
      </c>
      <c r="D2668" t="b">
        <f t="shared" si="358"/>
        <v>0</v>
      </c>
      <c r="E2668" t="b">
        <f t="shared" si="359"/>
        <v>0</v>
      </c>
      <c r="F2668" t="b">
        <f t="shared" si="360"/>
        <v>0</v>
      </c>
    </row>
    <row r="2669" spans="1:6">
      <c r="A2669" s="27"/>
      <c r="B2669" t="b">
        <f t="shared" si="356"/>
        <v>0</v>
      </c>
      <c r="C2669" t="b">
        <f t="shared" si="357"/>
        <v>0</v>
      </c>
      <c r="D2669" t="b">
        <f t="shared" si="358"/>
        <v>0</v>
      </c>
      <c r="E2669" t="b">
        <f t="shared" si="359"/>
        <v>0</v>
      </c>
      <c r="F2669" t="b">
        <f t="shared" si="360"/>
        <v>0</v>
      </c>
    </row>
    <row r="2670" spans="1:6">
      <c r="A2670" s="112"/>
      <c r="B2670" t="b">
        <f t="shared" si="356"/>
        <v>0</v>
      </c>
      <c r="C2670" t="b">
        <f t="shared" si="357"/>
        <v>0</v>
      </c>
      <c r="D2670" t="b">
        <f t="shared" si="358"/>
        <v>0</v>
      </c>
      <c r="E2670" t="b">
        <f t="shared" si="359"/>
        <v>0</v>
      </c>
      <c r="F2670" t="b">
        <f t="shared" si="360"/>
        <v>0</v>
      </c>
    </row>
    <row r="2671" spans="1:6">
      <c r="A2671" s="27"/>
      <c r="B2671" t="b">
        <f t="shared" si="356"/>
        <v>0</v>
      </c>
      <c r="C2671" t="b">
        <f t="shared" si="357"/>
        <v>0</v>
      </c>
      <c r="D2671" t="b">
        <f t="shared" si="358"/>
        <v>0</v>
      </c>
      <c r="E2671" t="b">
        <f t="shared" si="359"/>
        <v>0</v>
      </c>
      <c r="F2671" t="b">
        <f t="shared" si="360"/>
        <v>0</v>
      </c>
    </row>
    <row r="2672" spans="1:6">
      <c r="A2672" s="112"/>
      <c r="B2672" t="b">
        <f t="shared" si="356"/>
        <v>0</v>
      </c>
      <c r="C2672" t="b">
        <f t="shared" si="357"/>
        <v>0</v>
      </c>
      <c r="D2672" t="b">
        <f t="shared" si="358"/>
        <v>0</v>
      </c>
      <c r="E2672" t="b">
        <f t="shared" si="359"/>
        <v>0</v>
      </c>
      <c r="F2672" t="b">
        <f t="shared" si="360"/>
        <v>0</v>
      </c>
    </row>
    <row r="2673" spans="1:6">
      <c r="A2673" s="27"/>
      <c r="B2673" t="b">
        <f t="shared" si="356"/>
        <v>0</v>
      </c>
      <c r="C2673" t="b">
        <f t="shared" si="357"/>
        <v>0</v>
      </c>
      <c r="D2673" t="b">
        <f t="shared" si="358"/>
        <v>0</v>
      </c>
      <c r="E2673" t="b">
        <f t="shared" si="359"/>
        <v>0</v>
      </c>
      <c r="F2673" t="b">
        <f t="shared" si="360"/>
        <v>0</v>
      </c>
    </row>
    <row r="2674" spans="1:6">
      <c r="A2674" s="112"/>
      <c r="B2674" t="b">
        <f t="shared" si="356"/>
        <v>0</v>
      </c>
      <c r="C2674" t="b">
        <f t="shared" si="357"/>
        <v>0</v>
      </c>
      <c r="D2674" t="b">
        <f t="shared" si="358"/>
        <v>0</v>
      </c>
      <c r="E2674" t="b">
        <f t="shared" si="359"/>
        <v>0</v>
      </c>
      <c r="F2674" t="b">
        <f t="shared" si="360"/>
        <v>0</v>
      </c>
    </row>
    <row r="2675" spans="1:6">
      <c r="A2675" s="27"/>
      <c r="B2675" t="b">
        <f t="shared" si="356"/>
        <v>0</v>
      </c>
      <c r="C2675" t="b">
        <f t="shared" si="357"/>
        <v>0</v>
      </c>
      <c r="D2675" t="b">
        <f t="shared" si="358"/>
        <v>0</v>
      </c>
      <c r="E2675" t="b">
        <f t="shared" si="359"/>
        <v>0</v>
      </c>
      <c r="F2675" t="b">
        <f t="shared" si="360"/>
        <v>0</v>
      </c>
    </row>
    <row r="2676" spans="1:6">
      <c r="A2676" s="112"/>
      <c r="B2676" t="b">
        <f t="shared" si="356"/>
        <v>0</v>
      </c>
      <c r="C2676" t="b">
        <f t="shared" si="357"/>
        <v>0</v>
      </c>
      <c r="D2676" t="b">
        <f t="shared" si="358"/>
        <v>0</v>
      </c>
      <c r="E2676" t="b">
        <f t="shared" si="359"/>
        <v>0</v>
      </c>
      <c r="F2676" t="b">
        <f t="shared" si="360"/>
        <v>0</v>
      </c>
    </row>
    <row r="2677" spans="1:6">
      <c r="A2677" s="27"/>
      <c r="B2677" t="b">
        <f t="shared" si="356"/>
        <v>0</v>
      </c>
      <c r="C2677" t="b">
        <f t="shared" si="357"/>
        <v>0</v>
      </c>
      <c r="D2677" t="b">
        <f t="shared" si="358"/>
        <v>0</v>
      </c>
      <c r="E2677" t="b">
        <f t="shared" si="359"/>
        <v>0</v>
      </c>
      <c r="F2677" t="b">
        <f t="shared" si="360"/>
        <v>0</v>
      </c>
    </row>
    <row r="2678" spans="1:6">
      <c r="A2678" s="112"/>
      <c r="B2678" t="b">
        <f t="shared" si="356"/>
        <v>0</v>
      </c>
      <c r="C2678" t="b">
        <f t="shared" si="357"/>
        <v>0</v>
      </c>
      <c r="D2678" t="b">
        <f t="shared" si="358"/>
        <v>0</v>
      </c>
      <c r="E2678" t="b">
        <f t="shared" si="359"/>
        <v>0</v>
      </c>
      <c r="F2678" t="b">
        <f t="shared" si="360"/>
        <v>0</v>
      </c>
    </row>
    <row r="2679" spans="1:6">
      <c r="A2679" s="27"/>
      <c r="B2679" t="b">
        <f t="shared" si="356"/>
        <v>0</v>
      </c>
      <c r="C2679" t="b">
        <f t="shared" si="357"/>
        <v>0</v>
      </c>
      <c r="D2679" t="b">
        <f t="shared" si="358"/>
        <v>0</v>
      </c>
      <c r="E2679" t="b">
        <f t="shared" si="359"/>
        <v>0</v>
      </c>
      <c r="F2679" t="b">
        <f t="shared" si="360"/>
        <v>0</v>
      </c>
    </row>
    <row r="2680" spans="1:6">
      <c r="A2680" s="112"/>
      <c r="B2680" t="b">
        <f t="shared" si="356"/>
        <v>0</v>
      </c>
      <c r="C2680" t="b">
        <f t="shared" si="357"/>
        <v>0</v>
      </c>
      <c r="D2680" t="b">
        <f t="shared" si="358"/>
        <v>0</v>
      </c>
      <c r="E2680" t="b">
        <f t="shared" si="359"/>
        <v>0</v>
      </c>
      <c r="F2680" t="b">
        <f t="shared" si="360"/>
        <v>0</v>
      </c>
    </row>
    <row r="2681" spans="1:6">
      <c r="A2681" s="27"/>
      <c r="B2681" t="b">
        <f t="shared" si="356"/>
        <v>0</v>
      </c>
      <c r="C2681" t="b">
        <f t="shared" si="357"/>
        <v>0</v>
      </c>
      <c r="D2681" t="b">
        <f t="shared" si="358"/>
        <v>0</v>
      </c>
      <c r="E2681" t="b">
        <f t="shared" si="359"/>
        <v>0</v>
      </c>
      <c r="F2681" t="b">
        <f t="shared" si="360"/>
        <v>0</v>
      </c>
    </row>
    <row r="2682" spans="1:6">
      <c r="A2682" s="112"/>
      <c r="B2682" t="b">
        <f t="shared" si="356"/>
        <v>0</v>
      </c>
      <c r="C2682" t="b">
        <f t="shared" si="357"/>
        <v>0</v>
      </c>
      <c r="D2682" t="b">
        <f t="shared" si="358"/>
        <v>0</v>
      </c>
      <c r="E2682" t="b">
        <f t="shared" si="359"/>
        <v>0</v>
      </c>
      <c r="F2682" t="b">
        <f t="shared" si="360"/>
        <v>0</v>
      </c>
    </row>
    <row r="2683" spans="1:6">
      <c r="A2683" s="27"/>
      <c r="B2683" t="b">
        <f t="shared" si="356"/>
        <v>0</v>
      </c>
      <c r="C2683" t="b">
        <f t="shared" si="357"/>
        <v>0</v>
      </c>
      <c r="D2683" t="b">
        <f t="shared" si="358"/>
        <v>0</v>
      </c>
      <c r="E2683" t="b">
        <f t="shared" si="359"/>
        <v>0</v>
      </c>
      <c r="F2683" t="b">
        <f t="shared" si="360"/>
        <v>0</v>
      </c>
    </row>
    <row r="2684" spans="1:6">
      <c r="A2684" s="112"/>
      <c r="B2684" t="b">
        <f t="shared" si="356"/>
        <v>0</v>
      </c>
      <c r="C2684" t="b">
        <f t="shared" si="357"/>
        <v>0</v>
      </c>
      <c r="D2684" t="b">
        <f t="shared" si="358"/>
        <v>0</v>
      </c>
      <c r="E2684" t="b">
        <f t="shared" si="359"/>
        <v>0</v>
      </c>
      <c r="F2684" t="b">
        <f t="shared" si="360"/>
        <v>0</v>
      </c>
    </row>
    <row r="2685" spans="1:6">
      <c r="A2685" s="27"/>
      <c r="B2685" t="b">
        <f t="shared" si="356"/>
        <v>0</v>
      </c>
      <c r="C2685" t="b">
        <f t="shared" si="357"/>
        <v>0</v>
      </c>
      <c r="D2685" t="b">
        <f t="shared" si="358"/>
        <v>0</v>
      </c>
      <c r="E2685" t="b">
        <f t="shared" si="359"/>
        <v>0</v>
      </c>
      <c r="F2685" t="b">
        <f t="shared" si="360"/>
        <v>0</v>
      </c>
    </row>
    <row r="2686" spans="1:6">
      <c r="A2686" s="112"/>
      <c r="B2686" t="b">
        <f t="shared" si="356"/>
        <v>0</v>
      </c>
      <c r="C2686" t="b">
        <f t="shared" si="357"/>
        <v>0</v>
      </c>
      <c r="D2686" t="b">
        <f t="shared" si="358"/>
        <v>0</v>
      </c>
      <c r="E2686" t="b">
        <f t="shared" si="359"/>
        <v>0</v>
      </c>
      <c r="F2686" t="b">
        <f t="shared" si="360"/>
        <v>0</v>
      </c>
    </row>
    <row r="2687" spans="1:6">
      <c r="A2687" s="27"/>
      <c r="B2687" t="b">
        <f t="shared" si="356"/>
        <v>0</v>
      </c>
      <c r="C2687" t="b">
        <f t="shared" si="357"/>
        <v>0</v>
      </c>
      <c r="D2687" t="b">
        <f t="shared" si="358"/>
        <v>0</v>
      </c>
      <c r="E2687" t="b">
        <f t="shared" si="359"/>
        <v>0</v>
      </c>
      <c r="F2687" t="b">
        <f t="shared" si="360"/>
        <v>0</v>
      </c>
    </row>
    <row r="2688" spans="1:6">
      <c r="A2688" s="112"/>
      <c r="B2688" t="b">
        <f t="shared" si="356"/>
        <v>0</v>
      </c>
      <c r="C2688" t="b">
        <f t="shared" si="357"/>
        <v>0</v>
      </c>
      <c r="D2688" t="b">
        <f t="shared" si="358"/>
        <v>0</v>
      </c>
      <c r="E2688" t="b">
        <f t="shared" si="359"/>
        <v>0</v>
      </c>
      <c r="F2688" t="b">
        <f t="shared" si="360"/>
        <v>0</v>
      </c>
    </row>
    <row r="2689" spans="1:6">
      <c r="A2689" s="27"/>
      <c r="B2689" t="b">
        <f t="shared" si="356"/>
        <v>0</v>
      </c>
      <c r="C2689" t="b">
        <f t="shared" si="357"/>
        <v>0</v>
      </c>
      <c r="D2689" t="b">
        <f t="shared" si="358"/>
        <v>0</v>
      </c>
      <c r="E2689" t="b">
        <f t="shared" si="359"/>
        <v>0</v>
      </c>
      <c r="F2689" t="b">
        <f t="shared" si="360"/>
        <v>0</v>
      </c>
    </row>
    <row r="2690" spans="1:6">
      <c r="A2690" s="112"/>
      <c r="B2690" t="b">
        <f t="shared" si="356"/>
        <v>0</v>
      </c>
      <c r="C2690" t="b">
        <f t="shared" si="357"/>
        <v>0</v>
      </c>
      <c r="D2690" t="b">
        <f t="shared" si="358"/>
        <v>0</v>
      </c>
      <c r="E2690" t="b">
        <f t="shared" si="359"/>
        <v>0</v>
      </c>
      <c r="F2690" t="b">
        <f t="shared" si="360"/>
        <v>0</v>
      </c>
    </row>
    <row r="2691" spans="1:6">
      <c r="A2691" s="27"/>
      <c r="B2691" t="b">
        <f t="shared" ref="B2691:B2754" si="361">+RIGHT(A2691,1)="0"</f>
        <v>0</v>
      </c>
      <c r="C2691" t="b">
        <f t="shared" ref="C2691:C2754" si="362">+RIGHT(A2691,1)="1"</f>
        <v>0</v>
      </c>
      <c r="D2691" t="b">
        <f t="shared" ref="D2691:D2754" si="363">+RIGHT(A2691,1)="2"</f>
        <v>0</v>
      </c>
      <c r="E2691" t="b">
        <f t="shared" ref="E2691:E2754" si="364">+RIGHT(A2691,1)="3"</f>
        <v>0</v>
      </c>
      <c r="F2691" t="b">
        <f t="shared" ref="F2691:F2754" si="365">+RIGHT(A2691,1)="4"</f>
        <v>0</v>
      </c>
    </row>
    <row r="2692" spans="1:6">
      <c r="A2692" s="112"/>
      <c r="B2692" t="b">
        <f t="shared" si="361"/>
        <v>0</v>
      </c>
      <c r="C2692" t="b">
        <f t="shared" si="362"/>
        <v>0</v>
      </c>
      <c r="D2692" t="b">
        <f t="shared" si="363"/>
        <v>0</v>
      </c>
      <c r="E2692" t="b">
        <f t="shared" si="364"/>
        <v>0</v>
      </c>
      <c r="F2692" t="b">
        <f t="shared" si="365"/>
        <v>0</v>
      </c>
    </row>
    <row r="2693" spans="1:6">
      <c r="A2693" s="27"/>
      <c r="B2693" t="b">
        <f t="shared" si="361"/>
        <v>0</v>
      </c>
      <c r="C2693" t="b">
        <f t="shared" si="362"/>
        <v>0</v>
      </c>
      <c r="D2693" t="b">
        <f t="shared" si="363"/>
        <v>0</v>
      </c>
      <c r="E2693" t="b">
        <f t="shared" si="364"/>
        <v>0</v>
      </c>
      <c r="F2693" t="b">
        <f t="shared" si="365"/>
        <v>0</v>
      </c>
    </row>
    <row r="2694" spans="1:6">
      <c r="A2694" s="112"/>
      <c r="B2694" t="b">
        <f t="shared" si="361"/>
        <v>0</v>
      </c>
      <c r="C2694" t="b">
        <f t="shared" si="362"/>
        <v>0</v>
      </c>
      <c r="D2694" t="b">
        <f t="shared" si="363"/>
        <v>0</v>
      </c>
      <c r="E2694" t="b">
        <f t="shared" si="364"/>
        <v>0</v>
      </c>
      <c r="F2694" t="b">
        <f t="shared" si="365"/>
        <v>0</v>
      </c>
    </row>
    <row r="2695" spans="1:6">
      <c r="A2695" s="27"/>
      <c r="B2695" t="b">
        <f t="shared" si="361"/>
        <v>0</v>
      </c>
      <c r="C2695" t="b">
        <f t="shared" si="362"/>
        <v>0</v>
      </c>
      <c r="D2695" t="b">
        <f t="shared" si="363"/>
        <v>0</v>
      </c>
      <c r="E2695" t="b">
        <f t="shared" si="364"/>
        <v>0</v>
      </c>
      <c r="F2695" t="b">
        <f t="shared" si="365"/>
        <v>0</v>
      </c>
    </row>
    <row r="2696" spans="1:6">
      <c r="A2696" s="112"/>
      <c r="B2696" t="b">
        <f t="shared" si="361"/>
        <v>0</v>
      </c>
      <c r="C2696" t="b">
        <f t="shared" si="362"/>
        <v>0</v>
      </c>
      <c r="D2696" t="b">
        <f t="shared" si="363"/>
        <v>0</v>
      </c>
      <c r="E2696" t="b">
        <f t="shared" si="364"/>
        <v>0</v>
      </c>
      <c r="F2696" t="b">
        <f t="shared" si="365"/>
        <v>0</v>
      </c>
    </row>
    <row r="2697" spans="1:6">
      <c r="A2697" s="27"/>
      <c r="B2697" t="b">
        <f t="shared" si="361"/>
        <v>0</v>
      </c>
      <c r="C2697" t="b">
        <f t="shared" si="362"/>
        <v>0</v>
      </c>
      <c r="D2697" t="b">
        <f t="shared" si="363"/>
        <v>0</v>
      </c>
      <c r="E2697" t="b">
        <f t="shared" si="364"/>
        <v>0</v>
      </c>
      <c r="F2697" t="b">
        <f t="shared" si="365"/>
        <v>0</v>
      </c>
    </row>
    <row r="2698" spans="1:6">
      <c r="A2698" s="112"/>
      <c r="B2698" t="b">
        <f t="shared" si="361"/>
        <v>0</v>
      </c>
      <c r="C2698" t="b">
        <f t="shared" si="362"/>
        <v>0</v>
      </c>
      <c r="D2698" t="b">
        <f t="shared" si="363"/>
        <v>0</v>
      </c>
      <c r="E2698" t="b">
        <f t="shared" si="364"/>
        <v>0</v>
      </c>
      <c r="F2698" t="b">
        <f t="shared" si="365"/>
        <v>0</v>
      </c>
    </row>
    <row r="2699" spans="1:6">
      <c r="A2699" s="27"/>
      <c r="B2699" t="b">
        <f t="shared" si="361"/>
        <v>0</v>
      </c>
      <c r="C2699" t="b">
        <f t="shared" si="362"/>
        <v>0</v>
      </c>
      <c r="D2699" t="b">
        <f t="shared" si="363"/>
        <v>0</v>
      </c>
      <c r="E2699" t="b">
        <f t="shared" si="364"/>
        <v>0</v>
      </c>
      <c r="F2699" t="b">
        <f t="shared" si="365"/>
        <v>0</v>
      </c>
    </row>
    <row r="2700" spans="1:6">
      <c r="A2700" s="112"/>
      <c r="B2700" t="b">
        <f t="shared" si="361"/>
        <v>0</v>
      </c>
      <c r="C2700" t="b">
        <f t="shared" si="362"/>
        <v>0</v>
      </c>
      <c r="D2700" t="b">
        <f t="shared" si="363"/>
        <v>0</v>
      </c>
      <c r="E2700" t="b">
        <f t="shared" si="364"/>
        <v>0</v>
      </c>
      <c r="F2700" t="b">
        <f t="shared" si="365"/>
        <v>0</v>
      </c>
    </row>
    <row r="2701" spans="1:6">
      <c r="A2701" s="27"/>
      <c r="B2701" t="b">
        <f t="shared" si="361"/>
        <v>0</v>
      </c>
      <c r="C2701" t="b">
        <f t="shared" si="362"/>
        <v>0</v>
      </c>
      <c r="D2701" t="b">
        <f t="shared" si="363"/>
        <v>0</v>
      </c>
      <c r="E2701" t="b">
        <f t="shared" si="364"/>
        <v>0</v>
      </c>
      <c r="F2701" t="b">
        <f t="shared" si="365"/>
        <v>0</v>
      </c>
    </row>
    <row r="2702" spans="1:6">
      <c r="A2702" s="112"/>
      <c r="B2702" t="b">
        <f t="shared" si="361"/>
        <v>0</v>
      </c>
      <c r="C2702" t="b">
        <f t="shared" si="362"/>
        <v>0</v>
      </c>
      <c r="D2702" t="b">
        <f t="shared" si="363"/>
        <v>0</v>
      </c>
      <c r="E2702" t="b">
        <f t="shared" si="364"/>
        <v>0</v>
      </c>
      <c r="F2702" t="b">
        <f t="shared" si="365"/>
        <v>0</v>
      </c>
    </row>
    <row r="2703" spans="1:6">
      <c r="A2703" s="27"/>
      <c r="B2703" t="b">
        <f t="shared" si="361"/>
        <v>0</v>
      </c>
      <c r="C2703" t="b">
        <f t="shared" si="362"/>
        <v>0</v>
      </c>
      <c r="D2703" t="b">
        <f t="shared" si="363"/>
        <v>0</v>
      </c>
      <c r="E2703" t="b">
        <f t="shared" si="364"/>
        <v>0</v>
      </c>
      <c r="F2703" t="b">
        <f t="shared" si="365"/>
        <v>0</v>
      </c>
    </row>
    <row r="2704" spans="1:6">
      <c r="A2704" s="112"/>
      <c r="B2704" t="b">
        <f t="shared" si="361"/>
        <v>0</v>
      </c>
      <c r="C2704" t="b">
        <f t="shared" si="362"/>
        <v>0</v>
      </c>
      <c r="D2704" t="b">
        <f t="shared" si="363"/>
        <v>0</v>
      </c>
      <c r="E2704" t="b">
        <f t="shared" si="364"/>
        <v>0</v>
      </c>
      <c r="F2704" t="b">
        <f t="shared" si="365"/>
        <v>0</v>
      </c>
    </row>
    <row r="2705" spans="1:6">
      <c r="A2705" s="27"/>
      <c r="B2705" t="b">
        <f t="shared" si="361"/>
        <v>0</v>
      </c>
      <c r="C2705" t="b">
        <f t="shared" si="362"/>
        <v>0</v>
      </c>
      <c r="D2705" t="b">
        <f t="shared" si="363"/>
        <v>0</v>
      </c>
      <c r="E2705" t="b">
        <f t="shared" si="364"/>
        <v>0</v>
      </c>
      <c r="F2705" t="b">
        <f t="shared" si="365"/>
        <v>0</v>
      </c>
    </row>
    <row r="2706" spans="1:6">
      <c r="A2706" s="112"/>
      <c r="B2706" t="b">
        <f t="shared" si="361"/>
        <v>0</v>
      </c>
      <c r="C2706" t="b">
        <f t="shared" si="362"/>
        <v>0</v>
      </c>
      <c r="D2706" t="b">
        <f t="shared" si="363"/>
        <v>0</v>
      </c>
      <c r="E2706" t="b">
        <f t="shared" si="364"/>
        <v>0</v>
      </c>
      <c r="F2706" t="b">
        <f t="shared" si="365"/>
        <v>0</v>
      </c>
    </row>
    <row r="2707" spans="1:6">
      <c r="A2707" s="27"/>
      <c r="B2707" t="b">
        <f t="shared" si="361"/>
        <v>0</v>
      </c>
      <c r="C2707" t="b">
        <f t="shared" si="362"/>
        <v>0</v>
      </c>
      <c r="D2707" t="b">
        <f t="shared" si="363"/>
        <v>0</v>
      </c>
      <c r="E2707" t="b">
        <f t="shared" si="364"/>
        <v>0</v>
      </c>
      <c r="F2707" t="b">
        <f t="shared" si="365"/>
        <v>0</v>
      </c>
    </row>
    <row r="2708" spans="1:6">
      <c r="A2708" s="112"/>
      <c r="B2708" t="b">
        <f t="shared" si="361"/>
        <v>0</v>
      </c>
      <c r="C2708" t="b">
        <f t="shared" si="362"/>
        <v>0</v>
      </c>
      <c r="D2708" t="b">
        <f t="shared" si="363"/>
        <v>0</v>
      </c>
      <c r="E2708" t="b">
        <f t="shared" si="364"/>
        <v>0</v>
      </c>
      <c r="F2708" t="b">
        <f t="shared" si="365"/>
        <v>0</v>
      </c>
    </row>
    <row r="2709" spans="1:6">
      <c r="A2709" s="27"/>
      <c r="B2709" t="b">
        <f t="shared" si="361"/>
        <v>0</v>
      </c>
      <c r="C2709" t="b">
        <f t="shared" si="362"/>
        <v>0</v>
      </c>
      <c r="D2709" t="b">
        <f t="shared" si="363"/>
        <v>0</v>
      </c>
      <c r="E2709" t="b">
        <f t="shared" si="364"/>
        <v>0</v>
      </c>
      <c r="F2709" t="b">
        <f t="shared" si="365"/>
        <v>0</v>
      </c>
    </row>
    <row r="2710" spans="1:6">
      <c r="A2710" s="112"/>
      <c r="B2710" t="b">
        <f t="shared" si="361"/>
        <v>0</v>
      </c>
      <c r="C2710" t="b">
        <f t="shared" si="362"/>
        <v>0</v>
      </c>
      <c r="D2710" t="b">
        <f t="shared" si="363"/>
        <v>0</v>
      </c>
      <c r="E2710" t="b">
        <f t="shared" si="364"/>
        <v>0</v>
      </c>
      <c r="F2710" t="b">
        <f t="shared" si="365"/>
        <v>0</v>
      </c>
    </row>
    <row r="2711" spans="1:6">
      <c r="A2711" s="27"/>
      <c r="B2711" t="b">
        <f t="shared" si="361"/>
        <v>0</v>
      </c>
      <c r="C2711" t="b">
        <f t="shared" si="362"/>
        <v>0</v>
      </c>
      <c r="D2711" t="b">
        <f t="shared" si="363"/>
        <v>0</v>
      </c>
      <c r="E2711" t="b">
        <f t="shared" si="364"/>
        <v>0</v>
      </c>
      <c r="F2711" t="b">
        <f t="shared" si="365"/>
        <v>0</v>
      </c>
    </row>
    <row r="2712" spans="1:6">
      <c r="A2712" s="112"/>
      <c r="B2712" t="b">
        <f t="shared" si="361"/>
        <v>0</v>
      </c>
      <c r="C2712" t="b">
        <f t="shared" si="362"/>
        <v>0</v>
      </c>
      <c r="D2712" t="b">
        <f t="shared" si="363"/>
        <v>0</v>
      </c>
      <c r="E2712" t="b">
        <f t="shared" si="364"/>
        <v>0</v>
      </c>
      <c r="F2712" t="b">
        <f t="shared" si="365"/>
        <v>0</v>
      </c>
    </row>
    <row r="2713" spans="1:6">
      <c r="A2713" s="27"/>
      <c r="B2713" t="b">
        <f t="shared" si="361"/>
        <v>0</v>
      </c>
      <c r="C2713" t="b">
        <f t="shared" si="362"/>
        <v>0</v>
      </c>
      <c r="D2713" t="b">
        <f t="shared" si="363"/>
        <v>0</v>
      </c>
      <c r="E2713" t="b">
        <f t="shared" si="364"/>
        <v>0</v>
      </c>
      <c r="F2713" t="b">
        <f t="shared" si="365"/>
        <v>0</v>
      </c>
    </row>
    <row r="2714" spans="1:6">
      <c r="A2714" s="112"/>
      <c r="B2714" t="b">
        <f t="shared" si="361"/>
        <v>0</v>
      </c>
      <c r="C2714" t="b">
        <f t="shared" si="362"/>
        <v>0</v>
      </c>
      <c r="D2714" t="b">
        <f t="shared" si="363"/>
        <v>0</v>
      </c>
      <c r="E2714" t="b">
        <f t="shared" si="364"/>
        <v>0</v>
      </c>
      <c r="F2714" t="b">
        <f t="shared" si="365"/>
        <v>0</v>
      </c>
    </row>
    <row r="2715" spans="1:6">
      <c r="A2715" s="27"/>
      <c r="B2715" t="b">
        <f t="shared" si="361"/>
        <v>0</v>
      </c>
      <c r="C2715" t="b">
        <f t="shared" si="362"/>
        <v>0</v>
      </c>
      <c r="D2715" t="b">
        <f t="shared" si="363"/>
        <v>0</v>
      </c>
      <c r="E2715" t="b">
        <f t="shared" si="364"/>
        <v>0</v>
      </c>
      <c r="F2715" t="b">
        <f t="shared" si="365"/>
        <v>0</v>
      </c>
    </row>
    <row r="2716" spans="1:6">
      <c r="A2716" s="112"/>
      <c r="B2716" t="b">
        <f t="shared" si="361"/>
        <v>0</v>
      </c>
      <c r="C2716" t="b">
        <f t="shared" si="362"/>
        <v>0</v>
      </c>
      <c r="D2716" t="b">
        <f t="shared" si="363"/>
        <v>0</v>
      </c>
      <c r="E2716" t="b">
        <f t="shared" si="364"/>
        <v>0</v>
      </c>
      <c r="F2716" t="b">
        <f t="shared" si="365"/>
        <v>0</v>
      </c>
    </row>
    <row r="2717" spans="1:6">
      <c r="A2717" s="27"/>
      <c r="B2717" t="b">
        <f t="shared" si="361"/>
        <v>0</v>
      </c>
      <c r="C2717" t="b">
        <f t="shared" si="362"/>
        <v>0</v>
      </c>
      <c r="D2717" t="b">
        <f t="shared" si="363"/>
        <v>0</v>
      </c>
      <c r="E2717" t="b">
        <f t="shared" si="364"/>
        <v>0</v>
      </c>
      <c r="F2717" t="b">
        <f t="shared" si="365"/>
        <v>0</v>
      </c>
    </row>
    <row r="2718" spans="1:6">
      <c r="A2718" s="112"/>
      <c r="B2718" t="b">
        <f t="shared" si="361"/>
        <v>0</v>
      </c>
      <c r="C2718" t="b">
        <f t="shared" si="362"/>
        <v>0</v>
      </c>
      <c r="D2718" t="b">
        <f t="shared" si="363"/>
        <v>0</v>
      </c>
      <c r="E2718" t="b">
        <f t="shared" si="364"/>
        <v>0</v>
      </c>
      <c r="F2718" t="b">
        <f t="shared" si="365"/>
        <v>0</v>
      </c>
    </row>
    <row r="2719" spans="1:6">
      <c r="A2719" s="27"/>
      <c r="B2719" t="b">
        <f t="shared" si="361"/>
        <v>0</v>
      </c>
      <c r="C2719" t="b">
        <f t="shared" si="362"/>
        <v>0</v>
      </c>
      <c r="D2719" t="b">
        <f t="shared" si="363"/>
        <v>0</v>
      </c>
      <c r="E2719" t="b">
        <f t="shared" si="364"/>
        <v>0</v>
      </c>
      <c r="F2719" t="b">
        <f t="shared" si="365"/>
        <v>0</v>
      </c>
    </row>
    <row r="2720" spans="1:6">
      <c r="A2720" s="112"/>
      <c r="B2720" t="b">
        <f t="shared" si="361"/>
        <v>0</v>
      </c>
      <c r="C2720" t="b">
        <f t="shared" si="362"/>
        <v>0</v>
      </c>
      <c r="D2720" t="b">
        <f t="shared" si="363"/>
        <v>0</v>
      </c>
      <c r="E2720" t="b">
        <f t="shared" si="364"/>
        <v>0</v>
      </c>
      <c r="F2720" t="b">
        <f t="shared" si="365"/>
        <v>0</v>
      </c>
    </row>
    <row r="2721" spans="1:6">
      <c r="A2721" s="27"/>
      <c r="B2721" t="b">
        <f t="shared" si="361"/>
        <v>0</v>
      </c>
      <c r="C2721" t="b">
        <f t="shared" si="362"/>
        <v>0</v>
      </c>
      <c r="D2721" t="b">
        <f t="shared" si="363"/>
        <v>0</v>
      </c>
      <c r="E2721" t="b">
        <f t="shared" si="364"/>
        <v>0</v>
      </c>
      <c r="F2721" t="b">
        <f t="shared" si="365"/>
        <v>0</v>
      </c>
    </row>
    <row r="2722" spans="1:6">
      <c r="A2722" s="112"/>
      <c r="B2722" t="b">
        <f t="shared" si="361"/>
        <v>0</v>
      </c>
      <c r="C2722" t="b">
        <f t="shared" si="362"/>
        <v>0</v>
      </c>
      <c r="D2722" t="b">
        <f t="shared" si="363"/>
        <v>0</v>
      </c>
      <c r="E2722" t="b">
        <f t="shared" si="364"/>
        <v>0</v>
      </c>
      <c r="F2722" t="b">
        <f t="shared" si="365"/>
        <v>0</v>
      </c>
    </row>
    <row r="2723" spans="1:6">
      <c r="A2723" s="27"/>
      <c r="B2723" t="b">
        <f t="shared" si="361"/>
        <v>0</v>
      </c>
      <c r="C2723" t="b">
        <f t="shared" si="362"/>
        <v>0</v>
      </c>
      <c r="D2723" t="b">
        <f t="shared" si="363"/>
        <v>0</v>
      </c>
      <c r="E2723" t="b">
        <f t="shared" si="364"/>
        <v>0</v>
      </c>
      <c r="F2723" t="b">
        <f t="shared" si="365"/>
        <v>0</v>
      </c>
    </row>
    <row r="2724" spans="1:6">
      <c r="A2724" s="112"/>
      <c r="B2724" t="b">
        <f t="shared" si="361"/>
        <v>0</v>
      </c>
      <c r="C2724" t="b">
        <f t="shared" si="362"/>
        <v>0</v>
      </c>
      <c r="D2724" t="b">
        <f t="shared" si="363"/>
        <v>0</v>
      </c>
      <c r="E2724" t="b">
        <f t="shared" si="364"/>
        <v>0</v>
      </c>
      <c r="F2724" t="b">
        <f t="shared" si="365"/>
        <v>0</v>
      </c>
    </row>
    <row r="2725" spans="1:6">
      <c r="A2725" s="27"/>
      <c r="B2725" t="b">
        <f t="shared" si="361"/>
        <v>0</v>
      </c>
      <c r="C2725" t="b">
        <f t="shared" si="362"/>
        <v>0</v>
      </c>
      <c r="D2725" t="b">
        <f t="shared" si="363"/>
        <v>0</v>
      </c>
      <c r="E2725" t="b">
        <f t="shared" si="364"/>
        <v>0</v>
      </c>
      <c r="F2725" t="b">
        <f t="shared" si="365"/>
        <v>0</v>
      </c>
    </row>
    <row r="2726" spans="1:6">
      <c r="A2726" s="112"/>
      <c r="B2726" t="b">
        <f t="shared" si="361"/>
        <v>0</v>
      </c>
      <c r="C2726" t="b">
        <f t="shared" si="362"/>
        <v>0</v>
      </c>
      <c r="D2726" t="b">
        <f t="shared" si="363"/>
        <v>0</v>
      </c>
      <c r="E2726" t="b">
        <f t="shared" si="364"/>
        <v>0</v>
      </c>
      <c r="F2726" t="b">
        <f t="shared" si="365"/>
        <v>0</v>
      </c>
    </row>
    <row r="2727" spans="1:6">
      <c r="A2727" s="27"/>
      <c r="B2727" t="b">
        <f t="shared" si="361"/>
        <v>0</v>
      </c>
      <c r="C2727" t="b">
        <f t="shared" si="362"/>
        <v>0</v>
      </c>
      <c r="D2727" t="b">
        <f t="shared" si="363"/>
        <v>0</v>
      </c>
      <c r="E2727" t="b">
        <f t="shared" si="364"/>
        <v>0</v>
      </c>
      <c r="F2727" t="b">
        <f t="shared" si="365"/>
        <v>0</v>
      </c>
    </row>
    <row r="2728" spans="1:6">
      <c r="A2728" s="112"/>
      <c r="B2728" t="b">
        <f t="shared" si="361"/>
        <v>0</v>
      </c>
      <c r="C2728" t="b">
        <f t="shared" si="362"/>
        <v>0</v>
      </c>
      <c r="D2728" t="b">
        <f t="shared" si="363"/>
        <v>0</v>
      </c>
      <c r="E2728" t="b">
        <f t="shared" si="364"/>
        <v>0</v>
      </c>
      <c r="F2728" t="b">
        <f t="shared" si="365"/>
        <v>0</v>
      </c>
    </row>
    <row r="2729" spans="1:6">
      <c r="A2729" s="27"/>
      <c r="B2729" t="b">
        <f t="shared" si="361"/>
        <v>0</v>
      </c>
      <c r="C2729" t="b">
        <f t="shared" si="362"/>
        <v>0</v>
      </c>
      <c r="D2729" t="b">
        <f t="shared" si="363"/>
        <v>0</v>
      </c>
      <c r="E2729" t="b">
        <f t="shared" si="364"/>
        <v>0</v>
      </c>
      <c r="F2729" t="b">
        <f t="shared" si="365"/>
        <v>0</v>
      </c>
    </row>
    <row r="2730" spans="1:6">
      <c r="A2730" s="112"/>
      <c r="B2730" t="b">
        <f t="shared" si="361"/>
        <v>0</v>
      </c>
      <c r="C2730" t="b">
        <f t="shared" si="362"/>
        <v>0</v>
      </c>
      <c r="D2730" t="b">
        <f t="shared" si="363"/>
        <v>0</v>
      </c>
      <c r="E2730" t="b">
        <f t="shared" si="364"/>
        <v>0</v>
      </c>
      <c r="F2730" t="b">
        <f t="shared" si="365"/>
        <v>0</v>
      </c>
    </row>
    <row r="2731" spans="1:6">
      <c r="A2731" s="27"/>
      <c r="B2731" t="b">
        <f t="shared" si="361"/>
        <v>0</v>
      </c>
      <c r="C2731" t="b">
        <f t="shared" si="362"/>
        <v>0</v>
      </c>
      <c r="D2731" t="b">
        <f t="shared" si="363"/>
        <v>0</v>
      </c>
      <c r="E2731" t="b">
        <f t="shared" si="364"/>
        <v>0</v>
      </c>
      <c r="F2731" t="b">
        <f t="shared" si="365"/>
        <v>0</v>
      </c>
    </row>
    <row r="2732" spans="1:6">
      <c r="A2732" s="112"/>
      <c r="B2732" t="b">
        <f t="shared" si="361"/>
        <v>0</v>
      </c>
      <c r="C2732" t="b">
        <f t="shared" si="362"/>
        <v>0</v>
      </c>
      <c r="D2732" t="b">
        <f t="shared" si="363"/>
        <v>0</v>
      </c>
      <c r="E2732" t="b">
        <f t="shared" si="364"/>
        <v>0</v>
      </c>
      <c r="F2732" t="b">
        <f t="shared" si="365"/>
        <v>0</v>
      </c>
    </row>
    <row r="2733" spans="1:6">
      <c r="A2733" s="27"/>
      <c r="B2733" t="b">
        <f t="shared" si="361"/>
        <v>0</v>
      </c>
      <c r="C2733" t="b">
        <f t="shared" si="362"/>
        <v>0</v>
      </c>
      <c r="D2733" t="b">
        <f t="shared" si="363"/>
        <v>0</v>
      </c>
      <c r="E2733" t="b">
        <f t="shared" si="364"/>
        <v>0</v>
      </c>
      <c r="F2733" t="b">
        <f t="shared" si="365"/>
        <v>0</v>
      </c>
    </row>
    <row r="2734" spans="1:6">
      <c r="A2734" s="112"/>
      <c r="B2734" t="b">
        <f t="shared" si="361"/>
        <v>0</v>
      </c>
      <c r="C2734" t="b">
        <f t="shared" si="362"/>
        <v>0</v>
      </c>
      <c r="D2734" t="b">
        <f t="shared" si="363"/>
        <v>0</v>
      </c>
      <c r="E2734" t="b">
        <f t="shared" si="364"/>
        <v>0</v>
      </c>
      <c r="F2734" t="b">
        <f t="shared" si="365"/>
        <v>0</v>
      </c>
    </row>
    <row r="2735" spans="1:6">
      <c r="A2735" s="27"/>
      <c r="B2735" t="b">
        <f t="shared" si="361"/>
        <v>0</v>
      </c>
      <c r="C2735" t="b">
        <f t="shared" si="362"/>
        <v>0</v>
      </c>
      <c r="D2735" t="b">
        <f t="shared" si="363"/>
        <v>0</v>
      </c>
      <c r="E2735" t="b">
        <f t="shared" si="364"/>
        <v>0</v>
      </c>
      <c r="F2735" t="b">
        <f t="shared" si="365"/>
        <v>0</v>
      </c>
    </row>
    <row r="2736" spans="1:6">
      <c r="A2736" s="112"/>
      <c r="B2736" t="b">
        <f t="shared" si="361"/>
        <v>0</v>
      </c>
      <c r="C2736" t="b">
        <f t="shared" si="362"/>
        <v>0</v>
      </c>
      <c r="D2736" t="b">
        <f t="shared" si="363"/>
        <v>0</v>
      </c>
      <c r="E2736" t="b">
        <f t="shared" si="364"/>
        <v>0</v>
      </c>
      <c r="F2736" t="b">
        <f t="shared" si="365"/>
        <v>0</v>
      </c>
    </row>
    <row r="2737" spans="1:6">
      <c r="A2737" s="27"/>
      <c r="B2737" t="b">
        <f t="shared" si="361"/>
        <v>0</v>
      </c>
      <c r="C2737" t="b">
        <f t="shared" si="362"/>
        <v>0</v>
      </c>
      <c r="D2737" t="b">
        <f t="shared" si="363"/>
        <v>0</v>
      </c>
      <c r="E2737" t="b">
        <f t="shared" si="364"/>
        <v>0</v>
      </c>
      <c r="F2737" t="b">
        <f t="shared" si="365"/>
        <v>0</v>
      </c>
    </row>
    <row r="2738" spans="1:6">
      <c r="A2738" s="112"/>
      <c r="B2738" t="b">
        <f t="shared" si="361"/>
        <v>0</v>
      </c>
      <c r="C2738" t="b">
        <f t="shared" si="362"/>
        <v>0</v>
      </c>
      <c r="D2738" t="b">
        <f t="shared" si="363"/>
        <v>0</v>
      </c>
      <c r="E2738" t="b">
        <f t="shared" si="364"/>
        <v>0</v>
      </c>
      <c r="F2738" t="b">
        <f t="shared" si="365"/>
        <v>0</v>
      </c>
    </row>
    <row r="2739" spans="1:6">
      <c r="A2739" s="27"/>
      <c r="B2739" t="b">
        <f t="shared" si="361"/>
        <v>0</v>
      </c>
      <c r="C2739" t="b">
        <f t="shared" si="362"/>
        <v>0</v>
      </c>
      <c r="D2739" t="b">
        <f t="shared" si="363"/>
        <v>0</v>
      </c>
      <c r="E2739" t="b">
        <f t="shared" si="364"/>
        <v>0</v>
      </c>
      <c r="F2739" t="b">
        <f t="shared" si="365"/>
        <v>0</v>
      </c>
    </row>
    <row r="2740" spans="1:6">
      <c r="A2740" s="112"/>
      <c r="B2740" t="b">
        <f t="shared" si="361"/>
        <v>0</v>
      </c>
      <c r="C2740" t="b">
        <f t="shared" si="362"/>
        <v>0</v>
      </c>
      <c r="D2740" t="b">
        <f t="shared" si="363"/>
        <v>0</v>
      </c>
      <c r="E2740" t="b">
        <f t="shared" si="364"/>
        <v>0</v>
      </c>
      <c r="F2740" t="b">
        <f t="shared" si="365"/>
        <v>0</v>
      </c>
    </row>
    <row r="2741" spans="1:6">
      <c r="A2741" s="27"/>
      <c r="B2741" t="b">
        <f t="shared" si="361"/>
        <v>0</v>
      </c>
      <c r="C2741" t="b">
        <f t="shared" si="362"/>
        <v>0</v>
      </c>
      <c r="D2741" t="b">
        <f t="shared" si="363"/>
        <v>0</v>
      </c>
      <c r="E2741" t="b">
        <f t="shared" si="364"/>
        <v>0</v>
      </c>
      <c r="F2741" t="b">
        <f t="shared" si="365"/>
        <v>0</v>
      </c>
    </row>
    <row r="2742" spans="1:6">
      <c r="A2742" s="112"/>
      <c r="B2742" t="b">
        <f t="shared" si="361"/>
        <v>0</v>
      </c>
      <c r="C2742" t="b">
        <f t="shared" si="362"/>
        <v>0</v>
      </c>
      <c r="D2742" t="b">
        <f t="shared" si="363"/>
        <v>0</v>
      </c>
      <c r="E2742" t="b">
        <f t="shared" si="364"/>
        <v>0</v>
      </c>
      <c r="F2742" t="b">
        <f t="shared" si="365"/>
        <v>0</v>
      </c>
    </row>
    <row r="2743" spans="1:6">
      <c r="A2743" s="27"/>
      <c r="B2743" t="b">
        <f t="shared" si="361"/>
        <v>0</v>
      </c>
      <c r="C2743" t="b">
        <f t="shared" si="362"/>
        <v>0</v>
      </c>
      <c r="D2743" t="b">
        <f t="shared" si="363"/>
        <v>0</v>
      </c>
      <c r="E2743" t="b">
        <f t="shared" si="364"/>
        <v>0</v>
      </c>
      <c r="F2743" t="b">
        <f t="shared" si="365"/>
        <v>0</v>
      </c>
    </row>
    <row r="2744" spans="1:6">
      <c r="A2744" s="112"/>
      <c r="B2744" t="b">
        <f t="shared" si="361"/>
        <v>0</v>
      </c>
      <c r="C2744" t="b">
        <f t="shared" si="362"/>
        <v>0</v>
      </c>
      <c r="D2744" t="b">
        <f t="shared" si="363"/>
        <v>0</v>
      </c>
      <c r="E2744" t="b">
        <f t="shared" si="364"/>
        <v>0</v>
      </c>
      <c r="F2744" t="b">
        <f t="shared" si="365"/>
        <v>0</v>
      </c>
    </row>
    <row r="2745" spans="1:6">
      <c r="A2745" s="27"/>
      <c r="B2745" t="b">
        <f t="shared" si="361"/>
        <v>0</v>
      </c>
      <c r="C2745" t="b">
        <f t="shared" si="362"/>
        <v>0</v>
      </c>
      <c r="D2745" t="b">
        <f t="shared" si="363"/>
        <v>0</v>
      </c>
      <c r="E2745" t="b">
        <f t="shared" si="364"/>
        <v>0</v>
      </c>
      <c r="F2745" t="b">
        <f t="shared" si="365"/>
        <v>0</v>
      </c>
    </row>
    <row r="2746" spans="1:6">
      <c r="A2746" s="112"/>
      <c r="B2746" t="b">
        <f t="shared" si="361"/>
        <v>0</v>
      </c>
      <c r="C2746" t="b">
        <f t="shared" si="362"/>
        <v>0</v>
      </c>
      <c r="D2746" t="b">
        <f t="shared" si="363"/>
        <v>0</v>
      </c>
      <c r="E2746" t="b">
        <f t="shared" si="364"/>
        <v>0</v>
      </c>
      <c r="F2746" t="b">
        <f t="shared" si="365"/>
        <v>0</v>
      </c>
    </row>
    <row r="2747" spans="1:6">
      <c r="A2747" s="27"/>
      <c r="B2747" t="b">
        <f t="shared" si="361"/>
        <v>0</v>
      </c>
      <c r="C2747" t="b">
        <f t="shared" si="362"/>
        <v>0</v>
      </c>
      <c r="D2747" t="b">
        <f t="shared" si="363"/>
        <v>0</v>
      </c>
      <c r="E2747" t="b">
        <f t="shared" si="364"/>
        <v>0</v>
      </c>
      <c r="F2747" t="b">
        <f t="shared" si="365"/>
        <v>0</v>
      </c>
    </row>
    <row r="2748" spans="1:6">
      <c r="A2748" s="112"/>
      <c r="B2748" t="b">
        <f t="shared" si="361"/>
        <v>0</v>
      </c>
      <c r="C2748" t="b">
        <f t="shared" si="362"/>
        <v>0</v>
      </c>
      <c r="D2748" t="b">
        <f t="shared" si="363"/>
        <v>0</v>
      </c>
      <c r="E2748" t="b">
        <f t="shared" si="364"/>
        <v>0</v>
      </c>
      <c r="F2748" t="b">
        <f t="shared" si="365"/>
        <v>0</v>
      </c>
    </row>
    <row r="2749" spans="1:6">
      <c r="A2749" s="27"/>
      <c r="B2749" t="b">
        <f t="shared" si="361"/>
        <v>0</v>
      </c>
      <c r="C2749" t="b">
        <f t="shared" si="362"/>
        <v>0</v>
      </c>
      <c r="D2749" t="b">
        <f t="shared" si="363"/>
        <v>0</v>
      </c>
      <c r="E2749" t="b">
        <f t="shared" si="364"/>
        <v>0</v>
      </c>
      <c r="F2749" t="b">
        <f t="shared" si="365"/>
        <v>0</v>
      </c>
    </row>
    <row r="2750" spans="1:6">
      <c r="A2750" s="112"/>
      <c r="B2750" t="b">
        <f t="shared" si="361"/>
        <v>0</v>
      </c>
      <c r="C2750" t="b">
        <f t="shared" si="362"/>
        <v>0</v>
      </c>
      <c r="D2750" t="b">
        <f t="shared" si="363"/>
        <v>0</v>
      </c>
      <c r="E2750" t="b">
        <f t="shared" si="364"/>
        <v>0</v>
      </c>
      <c r="F2750" t="b">
        <f t="shared" si="365"/>
        <v>0</v>
      </c>
    </row>
    <row r="2751" spans="1:6">
      <c r="A2751" s="27"/>
      <c r="B2751" t="b">
        <f t="shared" si="361"/>
        <v>0</v>
      </c>
      <c r="C2751" t="b">
        <f t="shared" si="362"/>
        <v>0</v>
      </c>
      <c r="D2751" t="b">
        <f t="shared" si="363"/>
        <v>0</v>
      </c>
      <c r="E2751" t="b">
        <f t="shared" si="364"/>
        <v>0</v>
      </c>
      <c r="F2751" t="b">
        <f t="shared" si="365"/>
        <v>0</v>
      </c>
    </row>
    <row r="2752" spans="1:6">
      <c r="A2752" s="112"/>
      <c r="B2752" t="b">
        <f t="shared" si="361"/>
        <v>0</v>
      </c>
      <c r="C2752" t="b">
        <f t="shared" si="362"/>
        <v>0</v>
      </c>
      <c r="D2752" t="b">
        <f t="shared" si="363"/>
        <v>0</v>
      </c>
      <c r="E2752" t="b">
        <f t="shared" si="364"/>
        <v>0</v>
      </c>
      <c r="F2752" t="b">
        <f t="shared" si="365"/>
        <v>0</v>
      </c>
    </row>
    <row r="2753" spans="1:6">
      <c r="A2753" s="27"/>
      <c r="B2753" t="b">
        <f t="shared" si="361"/>
        <v>0</v>
      </c>
      <c r="C2753" t="b">
        <f t="shared" si="362"/>
        <v>0</v>
      </c>
      <c r="D2753" t="b">
        <f t="shared" si="363"/>
        <v>0</v>
      </c>
      <c r="E2753" t="b">
        <f t="shared" si="364"/>
        <v>0</v>
      </c>
      <c r="F2753" t="b">
        <f t="shared" si="365"/>
        <v>0</v>
      </c>
    </row>
    <row r="2754" spans="1:6">
      <c r="A2754" s="112"/>
      <c r="B2754" t="b">
        <f t="shared" si="361"/>
        <v>0</v>
      </c>
      <c r="C2754" t="b">
        <f t="shared" si="362"/>
        <v>0</v>
      </c>
      <c r="D2754" t="b">
        <f t="shared" si="363"/>
        <v>0</v>
      </c>
      <c r="E2754" t="b">
        <f t="shared" si="364"/>
        <v>0</v>
      </c>
      <c r="F2754" t="b">
        <f t="shared" si="365"/>
        <v>0</v>
      </c>
    </row>
    <row r="2755" spans="1:6">
      <c r="A2755" s="27"/>
      <c r="B2755" t="b">
        <f t="shared" ref="B2755:B2818" si="366">+RIGHT(A2755,1)="0"</f>
        <v>0</v>
      </c>
      <c r="C2755" t="b">
        <f t="shared" ref="C2755:C2818" si="367">+RIGHT(A2755,1)="1"</f>
        <v>0</v>
      </c>
      <c r="D2755" t="b">
        <f t="shared" ref="D2755:D2818" si="368">+RIGHT(A2755,1)="2"</f>
        <v>0</v>
      </c>
      <c r="E2755" t="b">
        <f t="shared" ref="E2755:E2818" si="369">+RIGHT(A2755,1)="3"</f>
        <v>0</v>
      </c>
      <c r="F2755" t="b">
        <f t="shared" ref="F2755:F2818" si="370">+RIGHT(A2755,1)="4"</f>
        <v>0</v>
      </c>
    </row>
    <row r="2756" spans="1:6">
      <c r="A2756" s="112"/>
      <c r="B2756" t="b">
        <f t="shared" si="366"/>
        <v>0</v>
      </c>
      <c r="C2756" t="b">
        <f t="shared" si="367"/>
        <v>0</v>
      </c>
      <c r="D2756" t="b">
        <f t="shared" si="368"/>
        <v>0</v>
      </c>
      <c r="E2756" t="b">
        <f t="shared" si="369"/>
        <v>0</v>
      </c>
      <c r="F2756" t="b">
        <f t="shared" si="370"/>
        <v>0</v>
      </c>
    </row>
    <row r="2757" spans="1:6">
      <c r="A2757" s="27"/>
      <c r="B2757" t="b">
        <f t="shared" si="366"/>
        <v>0</v>
      </c>
      <c r="C2757" t="b">
        <f t="shared" si="367"/>
        <v>0</v>
      </c>
      <c r="D2757" t="b">
        <f t="shared" si="368"/>
        <v>0</v>
      </c>
      <c r="E2757" t="b">
        <f t="shared" si="369"/>
        <v>0</v>
      </c>
      <c r="F2757" t="b">
        <f t="shared" si="370"/>
        <v>0</v>
      </c>
    </row>
    <row r="2758" spans="1:6">
      <c r="A2758" s="112"/>
      <c r="B2758" t="b">
        <f t="shared" si="366"/>
        <v>0</v>
      </c>
      <c r="C2758" t="b">
        <f t="shared" si="367"/>
        <v>0</v>
      </c>
      <c r="D2758" t="b">
        <f t="shared" si="368"/>
        <v>0</v>
      </c>
      <c r="E2758" t="b">
        <f t="shared" si="369"/>
        <v>0</v>
      </c>
      <c r="F2758" t="b">
        <f t="shared" si="370"/>
        <v>0</v>
      </c>
    </row>
    <row r="2759" spans="1:6">
      <c r="A2759" s="27"/>
      <c r="B2759" t="b">
        <f t="shared" si="366"/>
        <v>0</v>
      </c>
      <c r="C2759" t="b">
        <f t="shared" si="367"/>
        <v>0</v>
      </c>
      <c r="D2759" t="b">
        <f t="shared" si="368"/>
        <v>0</v>
      </c>
      <c r="E2759" t="b">
        <f t="shared" si="369"/>
        <v>0</v>
      </c>
      <c r="F2759" t="b">
        <f t="shared" si="370"/>
        <v>0</v>
      </c>
    </row>
    <row r="2760" spans="1:6">
      <c r="A2760" s="112"/>
      <c r="B2760" t="b">
        <f t="shared" si="366"/>
        <v>0</v>
      </c>
      <c r="C2760" t="b">
        <f t="shared" si="367"/>
        <v>0</v>
      </c>
      <c r="D2760" t="b">
        <f t="shared" si="368"/>
        <v>0</v>
      </c>
      <c r="E2760" t="b">
        <f t="shared" si="369"/>
        <v>0</v>
      </c>
      <c r="F2760" t="b">
        <f t="shared" si="370"/>
        <v>0</v>
      </c>
    </row>
    <row r="2761" spans="1:6">
      <c r="A2761" s="27"/>
      <c r="B2761" t="b">
        <f t="shared" si="366"/>
        <v>0</v>
      </c>
      <c r="C2761" t="b">
        <f t="shared" si="367"/>
        <v>0</v>
      </c>
      <c r="D2761" t="b">
        <f t="shared" si="368"/>
        <v>0</v>
      </c>
      <c r="E2761" t="b">
        <f t="shared" si="369"/>
        <v>0</v>
      </c>
      <c r="F2761" t="b">
        <f t="shared" si="370"/>
        <v>0</v>
      </c>
    </row>
    <row r="2762" spans="1:6">
      <c r="A2762" s="112"/>
      <c r="B2762" t="b">
        <f t="shared" si="366"/>
        <v>0</v>
      </c>
      <c r="C2762" t="b">
        <f t="shared" si="367"/>
        <v>0</v>
      </c>
      <c r="D2762" t="b">
        <f t="shared" si="368"/>
        <v>0</v>
      </c>
      <c r="E2762" t="b">
        <f t="shared" si="369"/>
        <v>0</v>
      </c>
      <c r="F2762" t="b">
        <f t="shared" si="370"/>
        <v>0</v>
      </c>
    </row>
    <row r="2763" spans="1:6">
      <c r="A2763" s="27"/>
      <c r="B2763" t="b">
        <f t="shared" si="366"/>
        <v>0</v>
      </c>
      <c r="C2763" t="b">
        <f t="shared" si="367"/>
        <v>0</v>
      </c>
      <c r="D2763" t="b">
        <f t="shared" si="368"/>
        <v>0</v>
      </c>
      <c r="E2763" t="b">
        <f t="shared" si="369"/>
        <v>0</v>
      </c>
      <c r="F2763" t="b">
        <f t="shared" si="370"/>
        <v>0</v>
      </c>
    </row>
    <row r="2764" spans="1:6">
      <c r="A2764" s="112"/>
      <c r="B2764" t="b">
        <f t="shared" si="366"/>
        <v>0</v>
      </c>
      <c r="C2764" t="b">
        <f t="shared" si="367"/>
        <v>0</v>
      </c>
      <c r="D2764" t="b">
        <f t="shared" si="368"/>
        <v>0</v>
      </c>
      <c r="E2764" t="b">
        <f t="shared" si="369"/>
        <v>0</v>
      </c>
      <c r="F2764" t="b">
        <f t="shared" si="370"/>
        <v>0</v>
      </c>
    </row>
    <row r="2765" spans="1:6">
      <c r="A2765" s="27"/>
      <c r="B2765" t="b">
        <f t="shared" si="366"/>
        <v>0</v>
      </c>
      <c r="C2765" t="b">
        <f t="shared" si="367"/>
        <v>0</v>
      </c>
      <c r="D2765" t="b">
        <f t="shared" si="368"/>
        <v>0</v>
      </c>
      <c r="E2765" t="b">
        <f t="shared" si="369"/>
        <v>0</v>
      </c>
      <c r="F2765" t="b">
        <f t="shared" si="370"/>
        <v>0</v>
      </c>
    </row>
    <row r="2766" spans="1:6">
      <c r="A2766" s="112"/>
      <c r="B2766" t="b">
        <f t="shared" si="366"/>
        <v>0</v>
      </c>
      <c r="C2766" t="b">
        <f t="shared" si="367"/>
        <v>0</v>
      </c>
      <c r="D2766" t="b">
        <f t="shared" si="368"/>
        <v>0</v>
      </c>
      <c r="E2766" t="b">
        <f t="shared" si="369"/>
        <v>0</v>
      </c>
      <c r="F2766" t="b">
        <f t="shared" si="370"/>
        <v>0</v>
      </c>
    </row>
    <row r="2767" spans="1:6">
      <c r="A2767" s="27"/>
      <c r="B2767" t="b">
        <f t="shared" si="366"/>
        <v>0</v>
      </c>
      <c r="C2767" t="b">
        <f t="shared" si="367"/>
        <v>0</v>
      </c>
      <c r="D2767" t="b">
        <f t="shared" si="368"/>
        <v>0</v>
      </c>
      <c r="E2767" t="b">
        <f t="shared" si="369"/>
        <v>0</v>
      </c>
      <c r="F2767" t="b">
        <f t="shared" si="370"/>
        <v>0</v>
      </c>
    </row>
    <row r="2768" spans="1:6">
      <c r="A2768" s="112"/>
      <c r="B2768" t="b">
        <f t="shared" si="366"/>
        <v>0</v>
      </c>
      <c r="C2768" t="b">
        <f t="shared" si="367"/>
        <v>0</v>
      </c>
      <c r="D2768" t="b">
        <f t="shared" si="368"/>
        <v>0</v>
      </c>
      <c r="E2768" t="b">
        <f t="shared" si="369"/>
        <v>0</v>
      </c>
      <c r="F2768" t="b">
        <f t="shared" si="370"/>
        <v>0</v>
      </c>
    </row>
    <row r="2769" spans="1:6">
      <c r="A2769" s="27"/>
      <c r="B2769" t="b">
        <f t="shared" si="366"/>
        <v>0</v>
      </c>
      <c r="C2769" t="b">
        <f t="shared" si="367"/>
        <v>0</v>
      </c>
      <c r="D2769" t="b">
        <f t="shared" si="368"/>
        <v>0</v>
      </c>
      <c r="E2769" t="b">
        <f t="shared" si="369"/>
        <v>0</v>
      </c>
      <c r="F2769" t="b">
        <f t="shared" si="370"/>
        <v>0</v>
      </c>
    </row>
    <row r="2770" spans="1:6">
      <c r="A2770" s="112"/>
      <c r="B2770" t="b">
        <f t="shared" si="366"/>
        <v>0</v>
      </c>
      <c r="C2770" t="b">
        <f t="shared" si="367"/>
        <v>0</v>
      </c>
      <c r="D2770" t="b">
        <f t="shared" si="368"/>
        <v>0</v>
      </c>
      <c r="E2770" t="b">
        <f t="shared" si="369"/>
        <v>0</v>
      </c>
      <c r="F2770" t="b">
        <f t="shared" si="370"/>
        <v>0</v>
      </c>
    </row>
    <row r="2771" spans="1:6">
      <c r="A2771" s="27"/>
      <c r="B2771" t="b">
        <f t="shared" si="366"/>
        <v>0</v>
      </c>
      <c r="C2771" t="b">
        <f t="shared" si="367"/>
        <v>0</v>
      </c>
      <c r="D2771" t="b">
        <f t="shared" si="368"/>
        <v>0</v>
      </c>
      <c r="E2771" t="b">
        <f t="shared" si="369"/>
        <v>0</v>
      </c>
      <c r="F2771" t="b">
        <f t="shared" si="370"/>
        <v>0</v>
      </c>
    </row>
    <row r="2772" spans="1:6">
      <c r="A2772" s="112"/>
      <c r="B2772" t="b">
        <f t="shared" si="366"/>
        <v>0</v>
      </c>
      <c r="C2772" t="b">
        <f t="shared" si="367"/>
        <v>0</v>
      </c>
      <c r="D2772" t="b">
        <f t="shared" si="368"/>
        <v>0</v>
      </c>
      <c r="E2772" t="b">
        <f t="shared" si="369"/>
        <v>0</v>
      </c>
      <c r="F2772" t="b">
        <f t="shared" si="370"/>
        <v>0</v>
      </c>
    </row>
    <row r="2773" spans="1:6">
      <c r="A2773" s="27"/>
      <c r="B2773" t="b">
        <f t="shared" si="366"/>
        <v>0</v>
      </c>
      <c r="C2773" t="b">
        <f t="shared" si="367"/>
        <v>0</v>
      </c>
      <c r="D2773" t="b">
        <f t="shared" si="368"/>
        <v>0</v>
      </c>
      <c r="E2773" t="b">
        <f t="shared" si="369"/>
        <v>0</v>
      </c>
      <c r="F2773" t="b">
        <f t="shared" si="370"/>
        <v>0</v>
      </c>
    </row>
    <row r="2774" spans="1:6">
      <c r="A2774" s="112"/>
      <c r="B2774" t="b">
        <f t="shared" si="366"/>
        <v>0</v>
      </c>
      <c r="C2774" t="b">
        <f t="shared" si="367"/>
        <v>0</v>
      </c>
      <c r="D2774" t="b">
        <f t="shared" si="368"/>
        <v>0</v>
      </c>
      <c r="E2774" t="b">
        <f t="shared" si="369"/>
        <v>0</v>
      </c>
      <c r="F2774" t="b">
        <f t="shared" si="370"/>
        <v>0</v>
      </c>
    </row>
    <row r="2775" spans="1:6">
      <c r="A2775" s="27"/>
      <c r="B2775" t="b">
        <f t="shared" si="366"/>
        <v>0</v>
      </c>
      <c r="C2775" t="b">
        <f t="shared" si="367"/>
        <v>0</v>
      </c>
      <c r="D2775" t="b">
        <f t="shared" si="368"/>
        <v>0</v>
      </c>
      <c r="E2775" t="b">
        <f t="shared" si="369"/>
        <v>0</v>
      </c>
      <c r="F2775" t="b">
        <f t="shared" si="370"/>
        <v>0</v>
      </c>
    </row>
    <row r="2776" spans="1:6">
      <c r="A2776" s="112"/>
      <c r="B2776" t="b">
        <f t="shared" si="366"/>
        <v>0</v>
      </c>
      <c r="C2776" t="b">
        <f t="shared" si="367"/>
        <v>0</v>
      </c>
      <c r="D2776" t="b">
        <f t="shared" si="368"/>
        <v>0</v>
      </c>
      <c r="E2776" t="b">
        <f t="shared" si="369"/>
        <v>0</v>
      </c>
      <c r="F2776" t="b">
        <f t="shared" si="370"/>
        <v>0</v>
      </c>
    </row>
    <row r="2777" spans="1:6">
      <c r="A2777" s="27"/>
      <c r="B2777" t="b">
        <f t="shared" si="366"/>
        <v>0</v>
      </c>
      <c r="C2777" t="b">
        <f t="shared" si="367"/>
        <v>0</v>
      </c>
      <c r="D2777" t="b">
        <f t="shared" si="368"/>
        <v>0</v>
      </c>
      <c r="E2777" t="b">
        <f t="shared" si="369"/>
        <v>0</v>
      </c>
      <c r="F2777" t="b">
        <f t="shared" si="370"/>
        <v>0</v>
      </c>
    </row>
    <row r="2778" spans="1:6">
      <c r="A2778" s="112"/>
      <c r="B2778" t="b">
        <f t="shared" si="366"/>
        <v>0</v>
      </c>
      <c r="C2778" t="b">
        <f t="shared" si="367"/>
        <v>0</v>
      </c>
      <c r="D2778" t="b">
        <f t="shared" si="368"/>
        <v>0</v>
      </c>
      <c r="E2778" t="b">
        <f t="shared" si="369"/>
        <v>0</v>
      </c>
      <c r="F2778" t="b">
        <f t="shared" si="370"/>
        <v>0</v>
      </c>
    </row>
    <row r="2779" spans="1:6">
      <c r="A2779" s="27"/>
      <c r="B2779" t="b">
        <f t="shared" si="366"/>
        <v>0</v>
      </c>
      <c r="C2779" t="b">
        <f t="shared" si="367"/>
        <v>0</v>
      </c>
      <c r="D2779" t="b">
        <f t="shared" si="368"/>
        <v>0</v>
      </c>
      <c r="E2779" t="b">
        <f t="shared" si="369"/>
        <v>0</v>
      </c>
      <c r="F2779" t="b">
        <f t="shared" si="370"/>
        <v>0</v>
      </c>
    </row>
    <row r="2780" spans="1:6">
      <c r="A2780" s="112"/>
      <c r="B2780" t="b">
        <f t="shared" si="366"/>
        <v>0</v>
      </c>
      <c r="C2780" t="b">
        <f t="shared" si="367"/>
        <v>0</v>
      </c>
      <c r="D2780" t="b">
        <f t="shared" si="368"/>
        <v>0</v>
      </c>
      <c r="E2780" t="b">
        <f t="shared" si="369"/>
        <v>0</v>
      </c>
      <c r="F2780" t="b">
        <f t="shared" si="370"/>
        <v>0</v>
      </c>
    </row>
    <row r="2781" spans="1:6">
      <c r="A2781" s="27"/>
      <c r="B2781" t="b">
        <f t="shared" si="366"/>
        <v>0</v>
      </c>
      <c r="C2781" t="b">
        <f t="shared" si="367"/>
        <v>0</v>
      </c>
      <c r="D2781" t="b">
        <f t="shared" si="368"/>
        <v>0</v>
      </c>
      <c r="E2781" t="b">
        <f t="shared" si="369"/>
        <v>0</v>
      </c>
      <c r="F2781" t="b">
        <f t="shared" si="370"/>
        <v>0</v>
      </c>
    </row>
    <row r="2782" spans="1:6">
      <c r="A2782" s="112"/>
      <c r="B2782" t="b">
        <f t="shared" si="366"/>
        <v>0</v>
      </c>
      <c r="C2782" t="b">
        <f t="shared" si="367"/>
        <v>0</v>
      </c>
      <c r="D2782" t="b">
        <f t="shared" si="368"/>
        <v>0</v>
      </c>
      <c r="E2782" t="b">
        <f t="shared" si="369"/>
        <v>0</v>
      </c>
      <c r="F2782" t="b">
        <f t="shared" si="370"/>
        <v>0</v>
      </c>
    </row>
    <row r="2783" spans="1:6">
      <c r="A2783" s="27"/>
      <c r="B2783" t="b">
        <f t="shared" si="366"/>
        <v>0</v>
      </c>
      <c r="C2783" t="b">
        <f t="shared" si="367"/>
        <v>0</v>
      </c>
      <c r="D2783" t="b">
        <f t="shared" si="368"/>
        <v>0</v>
      </c>
      <c r="E2783" t="b">
        <f t="shared" si="369"/>
        <v>0</v>
      </c>
      <c r="F2783" t="b">
        <f t="shared" si="370"/>
        <v>0</v>
      </c>
    </row>
    <row r="2784" spans="1:6">
      <c r="A2784" s="112"/>
      <c r="B2784" t="b">
        <f t="shared" si="366"/>
        <v>0</v>
      </c>
      <c r="C2784" t="b">
        <f t="shared" si="367"/>
        <v>0</v>
      </c>
      <c r="D2784" t="b">
        <f t="shared" si="368"/>
        <v>0</v>
      </c>
      <c r="E2784" t="b">
        <f t="shared" si="369"/>
        <v>0</v>
      </c>
      <c r="F2784" t="b">
        <f t="shared" si="370"/>
        <v>0</v>
      </c>
    </row>
    <row r="2785" spans="1:6">
      <c r="A2785" s="27"/>
      <c r="B2785" t="b">
        <f t="shared" si="366"/>
        <v>0</v>
      </c>
      <c r="C2785" t="b">
        <f t="shared" si="367"/>
        <v>0</v>
      </c>
      <c r="D2785" t="b">
        <f t="shared" si="368"/>
        <v>0</v>
      </c>
      <c r="E2785" t="b">
        <f t="shared" si="369"/>
        <v>0</v>
      </c>
      <c r="F2785" t="b">
        <f t="shared" si="370"/>
        <v>0</v>
      </c>
    </row>
    <row r="2786" spans="1:6">
      <c r="A2786" s="112"/>
      <c r="B2786" t="b">
        <f t="shared" si="366"/>
        <v>0</v>
      </c>
      <c r="C2786" t="b">
        <f t="shared" si="367"/>
        <v>0</v>
      </c>
      <c r="D2786" t="b">
        <f t="shared" si="368"/>
        <v>0</v>
      </c>
      <c r="E2786" t="b">
        <f t="shared" si="369"/>
        <v>0</v>
      </c>
      <c r="F2786" t="b">
        <f t="shared" si="370"/>
        <v>0</v>
      </c>
    </row>
    <row r="2787" spans="1:6">
      <c r="A2787" s="27"/>
      <c r="B2787" t="b">
        <f t="shared" si="366"/>
        <v>0</v>
      </c>
      <c r="C2787" t="b">
        <f t="shared" si="367"/>
        <v>0</v>
      </c>
      <c r="D2787" t="b">
        <f t="shared" si="368"/>
        <v>0</v>
      </c>
      <c r="E2787" t="b">
        <f t="shared" si="369"/>
        <v>0</v>
      </c>
      <c r="F2787" t="b">
        <f t="shared" si="370"/>
        <v>0</v>
      </c>
    </row>
    <row r="2788" spans="1:6">
      <c r="A2788" s="112"/>
      <c r="B2788" t="b">
        <f t="shared" si="366"/>
        <v>0</v>
      </c>
      <c r="C2788" t="b">
        <f t="shared" si="367"/>
        <v>0</v>
      </c>
      <c r="D2788" t="b">
        <f t="shared" si="368"/>
        <v>0</v>
      </c>
      <c r="E2788" t="b">
        <f t="shared" si="369"/>
        <v>0</v>
      </c>
      <c r="F2788" t="b">
        <f t="shared" si="370"/>
        <v>0</v>
      </c>
    </row>
    <row r="2789" spans="1:6">
      <c r="A2789" s="27"/>
      <c r="B2789" t="b">
        <f t="shared" si="366"/>
        <v>0</v>
      </c>
      <c r="C2789" t="b">
        <f t="shared" si="367"/>
        <v>0</v>
      </c>
      <c r="D2789" t="b">
        <f t="shared" si="368"/>
        <v>0</v>
      </c>
      <c r="E2789" t="b">
        <f t="shared" si="369"/>
        <v>0</v>
      </c>
      <c r="F2789" t="b">
        <f t="shared" si="370"/>
        <v>0</v>
      </c>
    </row>
    <row r="2790" spans="1:6">
      <c r="A2790" s="112"/>
      <c r="B2790" t="b">
        <f t="shared" si="366"/>
        <v>0</v>
      </c>
      <c r="C2790" t="b">
        <f t="shared" si="367"/>
        <v>0</v>
      </c>
      <c r="D2790" t="b">
        <f t="shared" si="368"/>
        <v>0</v>
      </c>
      <c r="E2790" t="b">
        <f t="shared" si="369"/>
        <v>0</v>
      </c>
      <c r="F2790" t="b">
        <f t="shared" si="370"/>
        <v>0</v>
      </c>
    </row>
    <row r="2791" spans="1:6">
      <c r="A2791" s="27"/>
      <c r="B2791" t="b">
        <f t="shared" si="366"/>
        <v>0</v>
      </c>
      <c r="C2791" t="b">
        <f t="shared" si="367"/>
        <v>0</v>
      </c>
      <c r="D2791" t="b">
        <f t="shared" si="368"/>
        <v>0</v>
      </c>
      <c r="E2791" t="b">
        <f t="shared" si="369"/>
        <v>0</v>
      </c>
      <c r="F2791" t="b">
        <f t="shared" si="370"/>
        <v>0</v>
      </c>
    </row>
    <row r="2792" spans="1:6">
      <c r="A2792" s="112"/>
      <c r="B2792" t="b">
        <f t="shared" si="366"/>
        <v>0</v>
      </c>
      <c r="C2792" t="b">
        <f t="shared" si="367"/>
        <v>0</v>
      </c>
      <c r="D2792" t="b">
        <f t="shared" si="368"/>
        <v>0</v>
      </c>
      <c r="E2792" t="b">
        <f t="shared" si="369"/>
        <v>0</v>
      </c>
      <c r="F2792" t="b">
        <f t="shared" si="370"/>
        <v>0</v>
      </c>
    </row>
    <row r="2793" spans="1:6">
      <c r="A2793" s="27"/>
      <c r="B2793" t="b">
        <f t="shared" si="366"/>
        <v>0</v>
      </c>
      <c r="C2793" t="b">
        <f t="shared" si="367"/>
        <v>0</v>
      </c>
      <c r="D2793" t="b">
        <f t="shared" si="368"/>
        <v>0</v>
      </c>
      <c r="E2793" t="b">
        <f t="shared" si="369"/>
        <v>0</v>
      </c>
      <c r="F2793" t="b">
        <f t="shared" si="370"/>
        <v>0</v>
      </c>
    </row>
    <row r="2794" spans="1:6">
      <c r="A2794" s="112"/>
      <c r="B2794" t="b">
        <f t="shared" si="366"/>
        <v>0</v>
      </c>
      <c r="C2794" t="b">
        <f t="shared" si="367"/>
        <v>0</v>
      </c>
      <c r="D2794" t="b">
        <f t="shared" si="368"/>
        <v>0</v>
      </c>
      <c r="E2794" t="b">
        <f t="shared" si="369"/>
        <v>0</v>
      </c>
      <c r="F2794" t="b">
        <f t="shared" si="370"/>
        <v>0</v>
      </c>
    </row>
    <row r="2795" spans="1:6">
      <c r="A2795" s="27"/>
      <c r="B2795" t="b">
        <f t="shared" si="366"/>
        <v>0</v>
      </c>
      <c r="C2795" t="b">
        <f t="shared" si="367"/>
        <v>0</v>
      </c>
      <c r="D2795" t="b">
        <f t="shared" si="368"/>
        <v>0</v>
      </c>
      <c r="E2795" t="b">
        <f t="shared" si="369"/>
        <v>0</v>
      </c>
      <c r="F2795" t="b">
        <f t="shared" si="370"/>
        <v>0</v>
      </c>
    </row>
    <row r="2796" spans="1:6">
      <c r="A2796" s="112"/>
      <c r="B2796" t="b">
        <f t="shared" si="366"/>
        <v>0</v>
      </c>
      <c r="C2796" t="b">
        <f t="shared" si="367"/>
        <v>0</v>
      </c>
      <c r="D2796" t="b">
        <f t="shared" si="368"/>
        <v>0</v>
      </c>
      <c r="E2796" t="b">
        <f t="shared" si="369"/>
        <v>0</v>
      </c>
      <c r="F2796" t="b">
        <f t="shared" si="370"/>
        <v>0</v>
      </c>
    </row>
    <row r="2797" spans="1:6">
      <c r="A2797" s="27"/>
      <c r="B2797" t="b">
        <f t="shared" si="366"/>
        <v>0</v>
      </c>
      <c r="C2797" t="b">
        <f t="shared" si="367"/>
        <v>0</v>
      </c>
      <c r="D2797" t="b">
        <f t="shared" si="368"/>
        <v>0</v>
      </c>
      <c r="E2797" t="b">
        <f t="shared" si="369"/>
        <v>0</v>
      </c>
      <c r="F2797" t="b">
        <f t="shared" si="370"/>
        <v>0</v>
      </c>
    </row>
    <row r="2798" spans="1:6">
      <c r="A2798" s="112"/>
      <c r="B2798" t="b">
        <f t="shared" si="366"/>
        <v>0</v>
      </c>
      <c r="C2798" t="b">
        <f t="shared" si="367"/>
        <v>0</v>
      </c>
      <c r="D2798" t="b">
        <f t="shared" si="368"/>
        <v>0</v>
      </c>
      <c r="E2798" t="b">
        <f t="shared" si="369"/>
        <v>0</v>
      </c>
      <c r="F2798" t="b">
        <f t="shared" si="370"/>
        <v>0</v>
      </c>
    </row>
    <row r="2799" spans="1:6">
      <c r="A2799" s="27"/>
      <c r="B2799" t="b">
        <f t="shared" si="366"/>
        <v>0</v>
      </c>
      <c r="C2799" t="b">
        <f t="shared" si="367"/>
        <v>0</v>
      </c>
      <c r="D2799" t="b">
        <f t="shared" si="368"/>
        <v>0</v>
      </c>
      <c r="E2799" t="b">
        <f t="shared" si="369"/>
        <v>0</v>
      </c>
      <c r="F2799" t="b">
        <f t="shared" si="370"/>
        <v>0</v>
      </c>
    </row>
    <row r="2800" spans="1:6">
      <c r="A2800" s="112"/>
      <c r="B2800" t="b">
        <f t="shared" si="366"/>
        <v>0</v>
      </c>
      <c r="C2800" t="b">
        <f t="shared" si="367"/>
        <v>0</v>
      </c>
      <c r="D2800" t="b">
        <f t="shared" si="368"/>
        <v>0</v>
      </c>
      <c r="E2800" t="b">
        <f t="shared" si="369"/>
        <v>0</v>
      </c>
      <c r="F2800" t="b">
        <f t="shared" si="370"/>
        <v>0</v>
      </c>
    </row>
    <row r="2801" spans="1:6">
      <c r="A2801" s="27"/>
      <c r="B2801" t="b">
        <f t="shared" si="366"/>
        <v>0</v>
      </c>
      <c r="C2801" t="b">
        <f t="shared" si="367"/>
        <v>0</v>
      </c>
      <c r="D2801" t="b">
        <f t="shared" si="368"/>
        <v>0</v>
      </c>
      <c r="E2801" t="b">
        <f t="shared" si="369"/>
        <v>0</v>
      </c>
      <c r="F2801" t="b">
        <f t="shared" si="370"/>
        <v>0</v>
      </c>
    </row>
    <row r="2802" spans="1:6">
      <c r="A2802" s="112"/>
      <c r="B2802" t="b">
        <f t="shared" si="366"/>
        <v>0</v>
      </c>
      <c r="C2802" t="b">
        <f t="shared" si="367"/>
        <v>0</v>
      </c>
      <c r="D2802" t="b">
        <f t="shared" si="368"/>
        <v>0</v>
      </c>
      <c r="E2802" t="b">
        <f t="shared" si="369"/>
        <v>0</v>
      </c>
      <c r="F2802" t="b">
        <f t="shared" si="370"/>
        <v>0</v>
      </c>
    </row>
    <row r="2803" spans="1:6">
      <c r="A2803" s="27"/>
      <c r="B2803" t="b">
        <f t="shared" si="366"/>
        <v>0</v>
      </c>
      <c r="C2803" t="b">
        <f t="shared" si="367"/>
        <v>0</v>
      </c>
      <c r="D2803" t="b">
        <f t="shared" si="368"/>
        <v>0</v>
      </c>
      <c r="E2803" t="b">
        <f t="shared" si="369"/>
        <v>0</v>
      </c>
      <c r="F2803" t="b">
        <f t="shared" si="370"/>
        <v>0</v>
      </c>
    </row>
    <row r="2804" spans="1:6">
      <c r="A2804" s="112"/>
      <c r="B2804" t="b">
        <f t="shared" si="366"/>
        <v>0</v>
      </c>
      <c r="C2804" t="b">
        <f t="shared" si="367"/>
        <v>0</v>
      </c>
      <c r="D2804" t="b">
        <f t="shared" si="368"/>
        <v>0</v>
      </c>
      <c r="E2804" t="b">
        <f t="shared" si="369"/>
        <v>0</v>
      </c>
      <c r="F2804" t="b">
        <f t="shared" si="370"/>
        <v>0</v>
      </c>
    </row>
    <row r="2805" spans="1:6">
      <c r="A2805" s="27"/>
      <c r="B2805" t="b">
        <f t="shared" si="366"/>
        <v>0</v>
      </c>
      <c r="C2805" t="b">
        <f t="shared" si="367"/>
        <v>0</v>
      </c>
      <c r="D2805" t="b">
        <f t="shared" si="368"/>
        <v>0</v>
      </c>
      <c r="E2805" t="b">
        <f t="shared" si="369"/>
        <v>0</v>
      </c>
      <c r="F2805" t="b">
        <f t="shared" si="370"/>
        <v>0</v>
      </c>
    </row>
    <row r="2806" spans="1:6">
      <c r="A2806" s="112"/>
      <c r="B2806" t="b">
        <f t="shared" si="366"/>
        <v>0</v>
      </c>
      <c r="C2806" t="b">
        <f t="shared" si="367"/>
        <v>0</v>
      </c>
      <c r="D2806" t="b">
        <f t="shared" si="368"/>
        <v>0</v>
      </c>
      <c r="E2806" t="b">
        <f t="shared" si="369"/>
        <v>0</v>
      </c>
      <c r="F2806" t="b">
        <f t="shared" si="370"/>
        <v>0</v>
      </c>
    </row>
    <row r="2807" spans="1:6">
      <c r="A2807" s="27"/>
      <c r="B2807" t="b">
        <f t="shared" si="366"/>
        <v>0</v>
      </c>
      <c r="C2807" t="b">
        <f t="shared" si="367"/>
        <v>0</v>
      </c>
      <c r="D2807" t="b">
        <f t="shared" si="368"/>
        <v>0</v>
      </c>
      <c r="E2807" t="b">
        <f t="shared" si="369"/>
        <v>0</v>
      </c>
      <c r="F2807" t="b">
        <f t="shared" si="370"/>
        <v>0</v>
      </c>
    </row>
    <row r="2808" spans="1:6">
      <c r="A2808" s="112"/>
      <c r="B2808" t="b">
        <f t="shared" si="366"/>
        <v>0</v>
      </c>
      <c r="C2808" t="b">
        <f t="shared" si="367"/>
        <v>0</v>
      </c>
      <c r="D2808" t="b">
        <f t="shared" si="368"/>
        <v>0</v>
      </c>
      <c r="E2808" t="b">
        <f t="shared" si="369"/>
        <v>0</v>
      </c>
      <c r="F2808" t="b">
        <f t="shared" si="370"/>
        <v>0</v>
      </c>
    </row>
    <row r="2809" spans="1:6">
      <c r="A2809" s="27"/>
      <c r="B2809" t="b">
        <f t="shared" si="366"/>
        <v>0</v>
      </c>
      <c r="C2809" t="b">
        <f t="shared" si="367"/>
        <v>0</v>
      </c>
      <c r="D2809" t="b">
        <f t="shared" si="368"/>
        <v>0</v>
      </c>
      <c r="E2809" t="b">
        <f t="shared" si="369"/>
        <v>0</v>
      </c>
      <c r="F2809" t="b">
        <f t="shared" si="370"/>
        <v>0</v>
      </c>
    </row>
    <row r="2810" spans="1:6">
      <c r="A2810" s="112"/>
      <c r="B2810" t="b">
        <f t="shared" si="366"/>
        <v>0</v>
      </c>
      <c r="C2810" t="b">
        <f t="shared" si="367"/>
        <v>0</v>
      </c>
      <c r="D2810" t="b">
        <f t="shared" si="368"/>
        <v>0</v>
      </c>
      <c r="E2810" t="b">
        <f t="shared" si="369"/>
        <v>0</v>
      </c>
      <c r="F2810" t="b">
        <f t="shared" si="370"/>
        <v>0</v>
      </c>
    </row>
    <row r="2811" spans="1:6">
      <c r="A2811" s="27"/>
      <c r="B2811" t="b">
        <f t="shared" si="366"/>
        <v>0</v>
      </c>
      <c r="C2811" t="b">
        <f t="shared" si="367"/>
        <v>0</v>
      </c>
      <c r="D2811" t="b">
        <f t="shared" si="368"/>
        <v>0</v>
      </c>
      <c r="E2811" t="b">
        <f t="shared" si="369"/>
        <v>0</v>
      </c>
      <c r="F2811" t="b">
        <f t="shared" si="370"/>
        <v>0</v>
      </c>
    </row>
    <row r="2812" spans="1:6">
      <c r="A2812" s="112"/>
      <c r="B2812" t="b">
        <f t="shared" si="366"/>
        <v>0</v>
      </c>
      <c r="C2812" t="b">
        <f t="shared" si="367"/>
        <v>0</v>
      </c>
      <c r="D2812" t="b">
        <f t="shared" si="368"/>
        <v>0</v>
      </c>
      <c r="E2812" t="b">
        <f t="shared" si="369"/>
        <v>0</v>
      </c>
      <c r="F2812" t="b">
        <f t="shared" si="370"/>
        <v>0</v>
      </c>
    </row>
    <row r="2813" spans="1:6">
      <c r="A2813" s="27"/>
      <c r="B2813" t="b">
        <f t="shared" si="366"/>
        <v>0</v>
      </c>
      <c r="C2813" t="b">
        <f t="shared" si="367"/>
        <v>0</v>
      </c>
      <c r="D2813" t="b">
        <f t="shared" si="368"/>
        <v>0</v>
      </c>
      <c r="E2813" t="b">
        <f t="shared" si="369"/>
        <v>0</v>
      </c>
      <c r="F2813" t="b">
        <f t="shared" si="370"/>
        <v>0</v>
      </c>
    </row>
    <row r="2814" spans="1:6">
      <c r="A2814" s="112"/>
      <c r="B2814" t="b">
        <f t="shared" si="366"/>
        <v>0</v>
      </c>
      <c r="C2814" t="b">
        <f t="shared" si="367"/>
        <v>0</v>
      </c>
      <c r="D2814" t="b">
        <f t="shared" si="368"/>
        <v>0</v>
      </c>
      <c r="E2814" t="b">
        <f t="shared" si="369"/>
        <v>0</v>
      </c>
      <c r="F2814" t="b">
        <f t="shared" si="370"/>
        <v>0</v>
      </c>
    </row>
    <row r="2815" spans="1:6">
      <c r="A2815" s="27"/>
      <c r="B2815" t="b">
        <f t="shared" si="366"/>
        <v>0</v>
      </c>
      <c r="C2815" t="b">
        <f t="shared" si="367"/>
        <v>0</v>
      </c>
      <c r="D2815" t="b">
        <f t="shared" si="368"/>
        <v>0</v>
      </c>
      <c r="E2815" t="b">
        <f t="shared" si="369"/>
        <v>0</v>
      </c>
      <c r="F2815" t="b">
        <f t="shared" si="370"/>
        <v>0</v>
      </c>
    </row>
    <row r="2816" spans="1:6">
      <c r="A2816" s="112"/>
      <c r="B2816" t="b">
        <f t="shared" si="366"/>
        <v>0</v>
      </c>
      <c r="C2816" t="b">
        <f t="shared" si="367"/>
        <v>0</v>
      </c>
      <c r="D2816" t="b">
        <f t="shared" si="368"/>
        <v>0</v>
      </c>
      <c r="E2816" t="b">
        <f t="shared" si="369"/>
        <v>0</v>
      </c>
      <c r="F2816" t="b">
        <f t="shared" si="370"/>
        <v>0</v>
      </c>
    </row>
    <row r="2817" spans="1:6">
      <c r="A2817" s="27"/>
      <c r="B2817" t="b">
        <f t="shared" si="366"/>
        <v>0</v>
      </c>
      <c r="C2817" t="b">
        <f t="shared" si="367"/>
        <v>0</v>
      </c>
      <c r="D2817" t="b">
        <f t="shared" si="368"/>
        <v>0</v>
      </c>
      <c r="E2817" t="b">
        <f t="shared" si="369"/>
        <v>0</v>
      </c>
      <c r="F2817" t="b">
        <f t="shared" si="370"/>
        <v>0</v>
      </c>
    </row>
    <row r="2818" spans="1:6">
      <c r="A2818" s="112"/>
      <c r="B2818" t="b">
        <f t="shared" si="366"/>
        <v>0</v>
      </c>
      <c r="C2818" t="b">
        <f t="shared" si="367"/>
        <v>0</v>
      </c>
      <c r="D2818" t="b">
        <f t="shared" si="368"/>
        <v>0</v>
      </c>
      <c r="E2818" t="b">
        <f t="shared" si="369"/>
        <v>0</v>
      </c>
      <c r="F2818" t="b">
        <f t="shared" si="370"/>
        <v>0</v>
      </c>
    </row>
    <row r="2819" spans="1:6">
      <c r="A2819" s="27"/>
      <c r="B2819" t="b">
        <f t="shared" ref="B2819:B2882" si="371">+RIGHT(A2819,1)="0"</f>
        <v>0</v>
      </c>
      <c r="C2819" t="b">
        <f t="shared" ref="C2819:C2882" si="372">+RIGHT(A2819,1)="1"</f>
        <v>0</v>
      </c>
      <c r="D2819" t="b">
        <f t="shared" ref="D2819:D2882" si="373">+RIGHT(A2819,1)="2"</f>
        <v>0</v>
      </c>
      <c r="E2819" t="b">
        <f t="shared" ref="E2819:E2882" si="374">+RIGHT(A2819,1)="3"</f>
        <v>0</v>
      </c>
      <c r="F2819" t="b">
        <f t="shared" ref="F2819:F2882" si="375">+RIGHT(A2819,1)="4"</f>
        <v>0</v>
      </c>
    </row>
    <row r="2820" spans="1:6">
      <c r="A2820" s="112"/>
      <c r="B2820" t="b">
        <f t="shared" si="371"/>
        <v>0</v>
      </c>
      <c r="C2820" t="b">
        <f t="shared" si="372"/>
        <v>0</v>
      </c>
      <c r="D2820" t="b">
        <f t="shared" si="373"/>
        <v>0</v>
      </c>
      <c r="E2820" t="b">
        <f t="shared" si="374"/>
        <v>0</v>
      </c>
      <c r="F2820" t="b">
        <f t="shared" si="375"/>
        <v>0</v>
      </c>
    </row>
    <row r="2821" spans="1:6">
      <c r="A2821" s="27"/>
      <c r="B2821" t="b">
        <f t="shared" si="371"/>
        <v>0</v>
      </c>
      <c r="C2821" t="b">
        <f t="shared" si="372"/>
        <v>0</v>
      </c>
      <c r="D2821" t="b">
        <f t="shared" si="373"/>
        <v>0</v>
      </c>
      <c r="E2821" t="b">
        <f t="shared" si="374"/>
        <v>0</v>
      </c>
      <c r="F2821" t="b">
        <f t="shared" si="375"/>
        <v>0</v>
      </c>
    </row>
    <row r="2822" spans="1:6">
      <c r="A2822" s="112"/>
      <c r="B2822" t="b">
        <f t="shared" si="371"/>
        <v>0</v>
      </c>
      <c r="C2822" t="b">
        <f t="shared" si="372"/>
        <v>0</v>
      </c>
      <c r="D2822" t="b">
        <f t="shared" si="373"/>
        <v>0</v>
      </c>
      <c r="E2822" t="b">
        <f t="shared" si="374"/>
        <v>0</v>
      </c>
      <c r="F2822" t="b">
        <f t="shared" si="375"/>
        <v>0</v>
      </c>
    </row>
    <row r="2823" spans="1:6">
      <c r="A2823" s="27"/>
      <c r="B2823" t="b">
        <f t="shared" si="371"/>
        <v>0</v>
      </c>
      <c r="C2823" t="b">
        <f t="shared" si="372"/>
        <v>0</v>
      </c>
      <c r="D2823" t="b">
        <f t="shared" si="373"/>
        <v>0</v>
      </c>
      <c r="E2823" t="b">
        <f t="shared" si="374"/>
        <v>0</v>
      </c>
      <c r="F2823" t="b">
        <f t="shared" si="375"/>
        <v>0</v>
      </c>
    </row>
    <row r="2824" spans="1:6">
      <c r="A2824" s="112"/>
      <c r="B2824" t="b">
        <f t="shared" si="371"/>
        <v>0</v>
      </c>
      <c r="C2824" t="b">
        <f t="shared" si="372"/>
        <v>0</v>
      </c>
      <c r="D2824" t="b">
        <f t="shared" si="373"/>
        <v>0</v>
      </c>
      <c r="E2824" t="b">
        <f t="shared" si="374"/>
        <v>0</v>
      </c>
      <c r="F2824" t="b">
        <f t="shared" si="375"/>
        <v>0</v>
      </c>
    </row>
    <row r="2825" spans="1:6">
      <c r="A2825" s="27"/>
      <c r="B2825" t="b">
        <f t="shared" si="371"/>
        <v>0</v>
      </c>
      <c r="C2825" t="b">
        <f t="shared" si="372"/>
        <v>0</v>
      </c>
      <c r="D2825" t="b">
        <f t="shared" si="373"/>
        <v>0</v>
      </c>
      <c r="E2825" t="b">
        <f t="shared" si="374"/>
        <v>0</v>
      </c>
      <c r="F2825" t="b">
        <f t="shared" si="375"/>
        <v>0</v>
      </c>
    </row>
    <row r="2826" spans="1:6">
      <c r="A2826" s="112"/>
      <c r="B2826" t="b">
        <f t="shared" si="371"/>
        <v>0</v>
      </c>
      <c r="C2826" t="b">
        <f t="shared" si="372"/>
        <v>0</v>
      </c>
      <c r="D2826" t="b">
        <f t="shared" si="373"/>
        <v>0</v>
      </c>
      <c r="E2826" t="b">
        <f t="shared" si="374"/>
        <v>0</v>
      </c>
      <c r="F2826" t="b">
        <f t="shared" si="375"/>
        <v>0</v>
      </c>
    </row>
    <row r="2827" spans="1:6">
      <c r="A2827" s="27"/>
      <c r="B2827" t="b">
        <f t="shared" si="371"/>
        <v>0</v>
      </c>
      <c r="C2827" t="b">
        <f t="shared" si="372"/>
        <v>0</v>
      </c>
      <c r="D2827" t="b">
        <f t="shared" si="373"/>
        <v>0</v>
      </c>
      <c r="E2827" t="b">
        <f t="shared" si="374"/>
        <v>0</v>
      </c>
      <c r="F2827" t="b">
        <f t="shared" si="375"/>
        <v>0</v>
      </c>
    </row>
    <row r="2828" spans="1:6">
      <c r="A2828" s="112"/>
      <c r="B2828" t="b">
        <f t="shared" si="371"/>
        <v>0</v>
      </c>
      <c r="C2828" t="b">
        <f t="shared" si="372"/>
        <v>0</v>
      </c>
      <c r="D2828" t="b">
        <f t="shared" si="373"/>
        <v>0</v>
      </c>
      <c r="E2828" t="b">
        <f t="shared" si="374"/>
        <v>0</v>
      </c>
      <c r="F2828" t="b">
        <f t="shared" si="375"/>
        <v>0</v>
      </c>
    </row>
    <row r="2829" spans="1:6">
      <c r="A2829" s="27"/>
      <c r="B2829" t="b">
        <f t="shared" si="371"/>
        <v>0</v>
      </c>
      <c r="C2829" t="b">
        <f t="shared" si="372"/>
        <v>0</v>
      </c>
      <c r="D2829" t="b">
        <f t="shared" si="373"/>
        <v>0</v>
      </c>
      <c r="E2829" t="b">
        <f t="shared" si="374"/>
        <v>0</v>
      </c>
      <c r="F2829" t="b">
        <f t="shared" si="375"/>
        <v>0</v>
      </c>
    </row>
    <row r="2830" spans="1:6">
      <c r="A2830" s="112"/>
      <c r="B2830" t="b">
        <f t="shared" si="371"/>
        <v>0</v>
      </c>
      <c r="C2830" t="b">
        <f t="shared" si="372"/>
        <v>0</v>
      </c>
      <c r="D2830" t="b">
        <f t="shared" si="373"/>
        <v>0</v>
      </c>
      <c r="E2830" t="b">
        <f t="shared" si="374"/>
        <v>0</v>
      </c>
      <c r="F2830" t="b">
        <f t="shared" si="375"/>
        <v>0</v>
      </c>
    </row>
    <row r="2831" spans="1:6">
      <c r="A2831" s="27"/>
      <c r="B2831" t="b">
        <f t="shared" si="371"/>
        <v>0</v>
      </c>
      <c r="C2831" t="b">
        <f t="shared" si="372"/>
        <v>0</v>
      </c>
      <c r="D2831" t="b">
        <f t="shared" si="373"/>
        <v>0</v>
      </c>
      <c r="E2831" t="b">
        <f t="shared" si="374"/>
        <v>0</v>
      </c>
      <c r="F2831" t="b">
        <f t="shared" si="375"/>
        <v>0</v>
      </c>
    </row>
    <row r="2832" spans="1:6">
      <c r="A2832" s="112"/>
      <c r="B2832" t="b">
        <f t="shared" si="371"/>
        <v>0</v>
      </c>
      <c r="C2832" t="b">
        <f t="shared" si="372"/>
        <v>0</v>
      </c>
      <c r="D2832" t="b">
        <f t="shared" si="373"/>
        <v>0</v>
      </c>
      <c r="E2832" t="b">
        <f t="shared" si="374"/>
        <v>0</v>
      </c>
      <c r="F2832" t="b">
        <f t="shared" si="375"/>
        <v>0</v>
      </c>
    </row>
    <row r="2833" spans="1:6">
      <c r="A2833" s="27"/>
      <c r="B2833" t="b">
        <f t="shared" si="371"/>
        <v>0</v>
      </c>
      <c r="C2833" t="b">
        <f t="shared" si="372"/>
        <v>0</v>
      </c>
      <c r="D2833" t="b">
        <f t="shared" si="373"/>
        <v>0</v>
      </c>
      <c r="E2833" t="b">
        <f t="shared" si="374"/>
        <v>0</v>
      </c>
      <c r="F2833" t="b">
        <f t="shared" si="375"/>
        <v>0</v>
      </c>
    </row>
    <row r="2834" spans="1:6">
      <c r="A2834" s="112"/>
      <c r="B2834" t="b">
        <f t="shared" si="371"/>
        <v>0</v>
      </c>
      <c r="C2834" t="b">
        <f t="shared" si="372"/>
        <v>0</v>
      </c>
      <c r="D2834" t="b">
        <f t="shared" si="373"/>
        <v>0</v>
      </c>
      <c r="E2834" t="b">
        <f t="shared" si="374"/>
        <v>0</v>
      </c>
      <c r="F2834" t="b">
        <f t="shared" si="375"/>
        <v>0</v>
      </c>
    </row>
    <row r="2835" spans="1:6">
      <c r="A2835" s="27"/>
      <c r="B2835" t="b">
        <f t="shared" si="371"/>
        <v>0</v>
      </c>
      <c r="C2835" t="b">
        <f t="shared" si="372"/>
        <v>0</v>
      </c>
      <c r="D2835" t="b">
        <f t="shared" si="373"/>
        <v>0</v>
      </c>
      <c r="E2835" t="b">
        <f t="shared" si="374"/>
        <v>0</v>
      </c>
      <c r="F2835" t="b">
        <f t="shared" si="375"/>
        <v>0</v>
      </c>
    </row>
    <row r="2836" spans="1:6">
      <c r="A2836" s="112"/>
      <c r="B2836" t="b">
        <f t="shared" si="371"/>
        <v>0</v>
      </c>
      <c r="C2836" t="b">
        <f t="shared" si="372"/>
        <v>0</v>
      </c>
      <c r="D2836" t="b">
        <f t="shared" si="373"/>
        <v>0</v>
      </c>
      <c r="E2836" t="b">
        <f t="shared" si="374"/>
        <v>0</v>
      </c>
      <c r="F2836" t="b">
        <f t="shared" si="375"/>
        <v>0</v>
      </c>
    </row>
    <row r="2837" spans="1:6">
      <c r="A2837" s="27"/>
      <c r="B2837" t="b">
        <f t="shared" si="371"/>
        <v>0</v>
      </c>
      <c r="C2837" t="b">
        <f t="shared" si="372"/>
        <v>0</v>
      </c>
      <c r="D2837" t="b">
        <f t="shared" si="373"/>
        <v>0</v>
      </c>
      <c r="E2837" t="b">
        <f t="shared" si="374"/>
        <v>0</v>
      </c>
      <c r="F2837" t="b">
        <f t="shared" si="375"/>
        <v>0</v>
      </c>
    </row>
    <row r="2838" spans="1:6">
      <c r="A2838" s="112"/>
      <c r="B2838" t="b">
        <f t="shared" si="371"/>
        <v>0</v>
      </c>
      <c r="C2838" t="b">
        <f t="shared" si="372"/>
        <v>0</v>
      </c>
      <c r="D2838" t="b">
        <f t="shared" si="373"/>
        <v>0</v>
      </c>
      <c r="E2838" t="b">
        <f t="shared" si="374"/>
        <v>0</v>
      </c>
      <c r="F2838" t="b">
        <f t="shared" si="375"/>
        <v>0</v>
      </c>
    </row>
    <row r="2839" spans="1:6">
      <c r="A2839" s="27"/>
      <c r="B2839" t="b">
        <f t="shared" si="371"/>
        <v>0</v>
      </c>
      <c r="C2839" t="b">
        <f t="shared" si="372"/>
        <v>0</v>
      </c>
      <c r="D2839" t="b">
        <f t="shared" si="373"/>
        <v>0</v>
      </c>
      <c r="E2839" t="b">
        <f t="shared" si="374"/>
        <v>0</v>
      </c>
      <c r="F2839" t="b">
        <f t="shared" si="375"/>
        <v>0</v>
      </c>
    </row>
    <row r="2840" spans="1:6">
      <c r="A2840" s="112"/>
      <c r="B2840" t="b">
        <f t="shared" si="371"/>
        <v>0</v>
      </c>
      <c r="C2840" t="b">
        <f t="shared" si="372"/>
        <v>0</v>
      </c>
      <c r="D2840" t="b">
        <f t="shared" si="373"/>
        <v>0</v>
      </c>
      <c r="E2840" t="b">
        <f t="shared" si="374"/>
        <v>0</v>
      </c>
      <c r="F2840" t="b">
        <f t="shared" si="375"/>
        <v>0</v>
      </c>
    </row>
    <row r="2841" spans="1:6">
      <c r="A2841" s="27"/>
      <c r="B2841" t="b">
        <f t="shared" si="371"/>
        <v>0</v>
      </c>
      <c r="C2841" t="b">
        <f t="shared" si="372"/>
        <v>0</v>
      </c>
      <c r="D2841" t="b">
        <f t="shared" si="373"/>
        <v>0</v>
      </c>
      <c r="E2841" t="b">
        <f t="shared" si="374"/>
        <v>0</v>
      </c>
      <c r="F2841" t="b">
        <f t="shared" si="375"/>
        <v>0</v>
      </c>
    </row>
    <row r="2842" spans="1:6">
      <c r="A2842" s="112"/>
      <c r="B2842" t="b">
        <f t="shared" si="371"/>
        <v>0</v>
      </c>
      <c r="C2842" t="b">
        <f t="shared" si="372"/>
        <v>0</v>
      </c>
      <c r="D2842" t="b">
        <f t="shared" si="373"/>
        <v>0</v>
      </c>
      <c r="E2842" t="b">
        <f t="shared" si="374"/>
        <v>0</v>
      </c>
      <c r="F2842" t="b">
        <f t="shared" si="375"/>
        <v>0</v>
      </c>
    </row>
    <row r="2843" spans="1:6">
      <c r="A2843" s="27"/>
      <c r="B2843" t="b">
        <f t="shared" si="371"/>
        <v>0</v>
      </c>
      <c r="C2843" t="b">
        <f t="shared" si="372"/>
        <v>0</v>
      </c>
      <c r="D2843" t="b">
        <f t="shared" si="373"/>
        <v>0</v>
      </c>
      <c r="E2843" t="b">
        <f t="shared" si="374"/>
        <v>0</v>
      </c>
      <c r="F2843" t="b">
        <f t="shared" si="375"/>
        <v>0</v>
      </c>
    </row>
    <row r="2844" spans="1:6">
      <c r="A2844" s="112"/>
      <c r="B2844" t="b">
        <f t="shared" si="371"/>
        <v>0</v>
      </c>
      <c r="C2844" t="b">
        <f t="shared" si="372"/>
        <v>0</v>
      </c>
      <c r="D2844" t="b">
        <f t="shared" si="373"/>
        <v>0</v>
      </c>
      <c r="E2844" t="b">
        <f t="shared" si="374"/>
        <v>0</v>
      </c>
      <c r="F2844" t="b">
        <f t="shared" si="375"/>
        <v>0</v>
      </c>
    </row>
    <row r="2845" spans="1:6">
      <c r="A2845" s="27"/>
      <c r="B2845" t="b">
        <f t="shared" si="371"/>
        <v>0</v>
      </c>
      <c r="C2845" t="b">
        <f t="shared" si="372"/>
        <v>0</v>
      </c>
      <c r="D2845" t="b">
        <f t="shared" si="373"/>
        <v>0</v>
      </c>
      <c r="E2845" t="b">
        <f t="shared" si="374"/>
        <v>0</v>
      </c>
      <c r="F2845" t="b">
        <f t="shared" si="375"/>
        <v>0</v>
      </c>
    </row>
    <row r="2846" spans="1:6">
      <c r="A2846" s="112"/>
      <c r="B2846" t="b">
        <f t="shared" si="371"/>
        <v>0</v>
      </c>
      <c r="C2846" t="b">
        <f t="shared" si="372"/>
        <v>0</v>
      </c>
      <c r="D2846" t="b">
        <f t="shared" si="373"/>
        <v>0</v>
      </c>
      <c r="E2846" t="b">
        <f t="shared" si="374"/>
        <v>0</v>
      </c>
      <c r="F2846" t="b">
        <f t="shared" si="375"/>
        <v>0</v>
      </c>
    </row>
    <row r="2847" spans="1:6">
      <c r="A2847" s="27"/>
      <c r="B2847" t="b">
        <f t="shared" si="371"/>
        <v>0</v>
      </c>
      <c r="C2847" t="b">
        <f t="shared" si="372"/>
        <v>0</v>
      </c>
      <c r="D2847" t="b">
        <f t="shared" si="373"/>
        <v>0</v>
      </c>
      <c r="E2847" t="b">
        <f t="shared" si="374"/>
        <v>0</v>
      </c>
      <c r="F2847" t="b">
        <f t="shared" si="375"/>
        <v>0</v>
      </c>
    </row>
    <row r="2848" spans="1:6">
      <c r="A2848" s="112"/>
      <c r="B2848" t="b">
        <f t="shared" si="371"/>
        <v>0</v>
      </c>
      <c r="C2848" t="b">
        <f t="shared" si="372"/>
        <v>0</v>
      </c>
      <c r="D2848" t="b">
        <f t="shared" si="373"/>
        <v>0</v>
      </c>
      <c r="E2848" t="b">
        <f t="shared" si="374"/>
        <v>0</v>
      </c>
      <c r="F2848" t="b">
        <f t="shared" si="375"/>
        <v>0</v>
      </c>
    </row>
    <row r="2849" spans="1:6">
      <c r="A2849" s="27"/>
      <c r="B2849" t="b">
        <f t="shared" si="371"/>
        <v>0</v>
      </c>
      <c r="C2849" t="b">
        <f t="shared" si="372"/>
        <v>0</v>
      </c>
      <c r="D2849" t="b">
        <f t="shared" si="373"/>
        <v>0</v>
      </c>
      <c r="E2849" t="b">
        <f t="shared" si="374"/>
        <v>0</v>
      </c>
      <c r="F2849" t="b">
        <f t="shared" si="375"/>
        <v>0</v>
      </c>
    </row>
    <row r="2850" spans="1:6">
      <c r="A2850" s="112"/>
      <c r="B2850" t="b">
        <f t="shared" si="371"/>
        <v>0</v>
      </c>
      <c r="C2850" t="b">
        <f t="shared" si="372"/>
        <v>0</v>
      </c>
      <c r="D2850" t="b">
        <f t="shared" si="373"/>
        <v>0</v>
      </c>
      <c r="E2850" t="b">
        <f t="shared" si="374"/>
        <v>0</v>
      </c>
      <c r="F2850" t="b">
        <f t="shared" si="375"/>
        <v>0</v>
      </c>
    </row>
    <row r="2851" spans="1:6">
      <c r="A2851" s="27"/>
      <c r="B2851" t="b">
        <f t="shared" si="371"/>
        <v>0</v>
      </c>
      <c r="C2851" t="b">
        <f t="shared" si="372"/>
        <v>0</v>
      </c>
      <c r="D2851" t="b">
        <f t="shared" si="373"/>
        <v>0</v>
      </c>
      <c r="E2851" t="b">
        <f t="shared" si="374"/>
        <v>0</v>
      </c>
      <c r="F2851" t="b">
        <f t="shared" si="375"/>
        <v>0</v>
      </c>
    </row>
    <row r="2852" spans="1:6">
      <c r="A2852" s="112"/>
      <c r="B2852" t="b">
        <f t="shared" si="371"/>
        <v>0</v>
      </c>
      <c r="C2852" t="b">
        <f t="shared" si="372"/>
        <v>0</v>
      </c>
      <c r="D2852" t="b">
        <f t="shared" si="373"/>
        <v>0</v>
      </c>
      <c r="E2852" t="b">
        <f t="shared" si="374"/>
        <v>0</v>
      </c>
      <c r="F2852" t="b">
        <f t="shared" si="375"/>
        <v>0</v>
      </c>
    </row>
    <row r="2853" spans="1:6">
      <c r="A2853" s="27"/>
      <c r="B2853" t="b">
        <f t="shared" si="371"/>
        <v>0</v>
      </c>
      <c r="C2853" t="b">
        <f t="shared" si="372"/>
        <v>0</v>
      </c>
      <c r="D2853" t="b">
        <f t="shared" si="373"/>
        <v>0</v>
      </c>
      <c r="E2853" t="b">
        <f t="shared" si="374"/>
        <v>0</v>
      </c>
      <c r="F2853" t="b">
        <f t="shared" si="375"/>
        <v>0</v>
      </c>
    </row>
    <row r="2854" spans="1:6">
      <c r="A2854" s="112"/>
      <c r="B2854" t="b">
        <f t="shared" si="371"/>
        <v>0</v>
      </c>
      <c r="C2854" t="b">
        <f t="shared" si="372"/>
        <v>0</v>
      </c>
      <c r="D2854" t="b">
        <f t="shared" si="373"/>
        <v>0</v>
      </c>
      <c r="E2854" t="b">
        <f t="shared" si="374"/>
        <v>0</v>
      </c>
      <c r="F2854" t="b">
        <f t="shared" si="375"/>
        <v>0</v>
      </c>
    </row>
    <row r="2855" spans="1:6">
      <c r="A2855" s="27"/>
      <c r="B2855" t="b">
        <f t="shared" si="371"/>
        <v>0</v>
      </c>
      <c r="C2855" t="b">
        <f t="shared" si="372"/>
        <v>0</v>
      </c>
      <c r="D2855" t="b">
        <f t="shared" si="373"/>
        <v>0</v>
      </c>
      <c r="E2855" t="b">
        <f t="shared" si="374"/>
        <v>0</v>
      </c>
      <c r="F2855" t="b">
        <f t="shared" si="375"/>
        <v>0</v>
      </c>
    </row>
    <row r="2856" spans="1:6">
      <c r="A2856" s="112"/>
      <c r="B2856" t="b">
        <f t="shared" si="371"/>
        <v>0</v>
      </c>
      <c r="C2856" t="b">
        <f t="shared" si="372"/>
        <v>0</v>
      </c>
      <c r="D2856" t="b">
        <f t="shared" si="373"/>
        <v>0</v>
      </c>
      <c r="E2856" t="b">
        <f t="shared" si="374"/>
        <v>0</v>
      </c>
      <c r="F2856" t="b">
        <f t="shared" si="375"/>
        <v>0</v>
      </c>
    </row>
    <row r="2857" spans="1:6">
      <c r="A2857" s="27"/>
      <c r="B2857" t="b">
        <f t="shared" si="371"/>
        <v>0</v>
      </c>
      <c r="C2857" t="b">
        <f t="shared" si="372"/>
        <v>0</v>
      </c>
      <c r="D2857" t="b">
        <f t="shared" si="373"/>
        <v>0</v>
      </c>
      <c r="E2857" t="b">
        <f t="shared" si="374"/>
        <v>0</v>
      </c>
      <c r="F2857" t="b">
        <f t="shared" si="375"/>
        <v>0</v>
      </c>
    </row>
    <row r="2858" spans="1:6">
      <c r="A2858" s="112"/>
      <c r="B2858" t="b">
        <f t="shared" si="371"/>
        <v>0</v>
      </c>
      <c r="C2858" t="b">
        <f t="shared" si="372"/>
        <v>0</v>
      </c>
      <c r="D2858" t="b">
        <f t="shared" si="373"/>
        <v>0</v>
      </c>
      <c r="E2858" t="b">
        <f t="shared" si="374"/>
        <v>0</v>
      </c>
      <c r="F2858" t="b">
        <f t="shared" si="375"/>
        <v>0</v>
      </c>
    </row>
    <row r="2859" spans="1:6">
      <c r="A2859" s="27"/>
      <c r="B2859" t="b">
        <f t="shared" si="371"/>
        <v>0</v>
      </c>
      <c r="C2859" t="b">
        <f t="shared" si="372"/>
        <v>0</v>
      </c>
      <c r="D2859" t="b">
        <f t="shared" si="373"/>
        <v>0</v>
      </c>
      <c r="E2859" t="b">
        <f t="shared" si="374"/>
        <v>0</v>
      </c>
      <c r="F2859" t="b">
        <f t="shared" si="375"/>
        <v>0</v>
      </c>
    </row>
    <row r="2860" spans="1:6">
      <c r="A2860" s="112"/>
      <c r="B2860" t="b">
        <f t="shared" si="371"/>
        <v>0</v>
      </c>
      <c r="C2860" t="b">
        <f t="shared" si="372"/>
        <v>0</v>
      </c>
      <c r="D2860" t="b">
        <f t="shared" si="373"/>
        <v>0</v>
      </c>
      <c r="E2860" t="b">
        <f t="shared" si="374"/>
        <v>0</v>
      </c>
      <c r="F2860" t="b">
        <f t="shared" si="375"/>
        <v>0</v>
      </c>
    </row>
    <row r="2861" spans="1:6">
      <c r="A2861" s="27"/>
      <c r="B2861" t="b">
        <f t="shared" si="371"/>
        <v>0</v>
      </c>
      <c r="C2861" t="b">
        <f t="shared" si="372"/>
        <v>0</v>
      </c>
      <c r="D2861" t="b">
        <f t="shared" si="373"/>
        <v>0</v>
      </c>
      <c r="E2861" t="b">
        <f t="shared" si="374"/>
        <v>0</v>
      </c>
      <c r="F2861" t="b">
        <f t="shared" si="375"/>
        <v>0</v>
      </c>
    </row>
    <row r="2862" spans="1:6">
      <c r="A2862" s="112"/>
      <c r="B2862" t="b">
        <f t="shared" si="371"/>
        <v>0</v>
      </c>
      <c r="C2862" t="b">
        <f t="shared" si="372"/>
        <v>0</v>
      </c>
      <c r="D2862" t="b">
        <f t="shared" si="373"/>
        <v>0</v>
      </c>
      <c r="E2862" t="b">
        <f t="shared" si="374"/>
        <v>0</v>
      </c>
      <c r="F2862" t="b">
        <f t="shared" si="375"/>
        <v>0</v>
      </c>
    </row>
    <row r="2863" spans="1:6">
      <c r="A2863" s="27"/>
      <c r="B2863" t="b">
        <f t="shared" si="371"/>
        <v>0</v>
      </c>
      <c r="C2863" t="b">
        <f t="shared" si="372"/>
        <v>0</v>
      </c>
      <c r="D2863" t="b">
        <f t="shared" si="373"/>
        <v>0</v>
      </c>
      <c r="E2863" t="b">
        <f t="shared" si="374"/>
        <v>0</v>
      </c>
      <c r="F2863" t="b">
        <f t="shared" si="375"/>
        <v>0</v>
      </c>
    </row>
    <row r="2864" spans="1:6">
      <c r="A2864" s="112"/>
      <c r="B2864" t="b">
        <f t="shared" si="371"/>
        <v>0</v>
      </c>
      <c r="C2864" t="b">
        <f t="shared" si="372"/>
        <v>0</v>
      </c>
      <c r="D2864" t="b">
        <f t="shared" si="373"/>
        <v>0</v>
      </c>
      <c r="E2864" t="b">
        <f t="shared" si="374"/>
        <v>0</v>
      </c>
      <c r="F2864" t="b">
        <f t="shared" si="375"/>
        <v>0</v>
      </c>
    </row>
    <row r="2865" spans="1:6">
      <c r="A2865" s="27"/>
      <c r="B2865" t="b">
        <f t="shared" si="371"/>
        <v>0</v>
      </c>
      <c r="C2865" t="b">
        <f t="shared" si="372"/>
        <v>0</v>
      </c>
      <c r="D2865" t="b">
        <f t="shared" si="373"/>
        <v>0</v>
      </c>
      <c r="E2865" t="b">
        <f t="shared" si="374"/>
        <v>0</v>
      </c>
      <c r="F2865" t="b">
        <f t="shared" si="375"/>
        <v>0</v>
      </c>
    </row>
    <row r="2866" spans="1:6">
      <c r="A2866" s="112"/>
      <c r="B2866" t="b">
        <f t="shared" si="371"/>
        <v>0</v>
      </c>
      <c r="C2866" t="b">
        <f t="shared" si="372"/>
        <v>0</v>
      </c>
      <c r="D2866" t="b">
        <f t="shared" si="373"/>
        <v>0</v>
      </c>
      <c r="E2866" t="b">
        <f t="shared" si="374"/>
        <v>0</v>
      </c>
      <c r="F2866" t="b">
        <f t="shared" si="375"/>
        <v>0</v>
      </c>
    </row>
    <row r="2867" spans="1:6">
      <c r="A2867" s="27"/>
      <c r="B2867" t="b">
        <f t="shared" si="371"/>
        <v>0</v>
      </c>
      <c r="C2867" t="b">
        <f t="shared" si="372"/>
        <v>0</v>
      </c>
      <c r="D2867" t="b">
        <f t="shared" si="373"/>
        <v>0</v>
      </c>
      <c r="E2867" t="b">
        <f t="shared" si="374"/>
        <v>0</v>
      </c>
      <c r="F2867" t="b">
        <f t="shared" si="375"/>
        <v>0</v>
      </c>
    </row>
    <row r="2868" spans="1:6">
      <c r="A2868" s="112"/>
      <c r="B2868" t="b">
        <f t="shared" si="371"/>
        <v>0</v>
      </c>
      <c r="C2868" t="b">
        <f t="shared" si="372"/>
        <v>0</v>
      </c>
      <c r="D2868" t="b">
        <f t="shared" si="373"/>
        <v>0</v>
      </c>
      <c r="E2868" t="b">
        <f t="shared" si="374"/>
        <v>0</v>
      </c>
      <c r="F2868" t="b">
        <f t="shared" si="375"/>
        <v>0</v>
      </c>
    </row>
    <row r="2869" spans="1:6">
      <c r="A2869" s="27"/>
      <c r="B2869" t="b">
        <f t="shared" si="371"/>
        <v>0</v>
      </c>
      <c r="C2869" t="b">
        <f t="shared" si="372"/>
        <v>0</v>
      </c>
      <c r="D2869" t="b">
        <f t="shared" si="373"/>
        <v>0</v>
      </c>
      <c r="E2869" t="b">
        <f t="shared" si="374"/>
        <v>0</v>
      </c>
      <c r="F2869" t="b">
        <f t="shared" si="375"/>
        <v>0</v>
      </c>
    </row>
    <row r="2870" spans="1:6">
      <c r="A2870" s="112"/>
      <c r="B2870" t="b">
        <f t="shared" si="371"/>
        <v>0</v>
      </c>
      <c r="C2870" t="b">
        <f t="shared" si="372"/>
        <v>0</v>
      </c>
      <c r="D2870" t="b">
        <f t="shared" si="373"/>
        <v>0</v>
      </c>
      <c r="E2870" t="b">
        <f t="shared" si="374"/>
        <v>0</v>
      </c>
      <c r="F2870" t="b">
        <f t="shared" si="375"/>
        <v>0</v>
      </c>
    </row>
    <row r="2871" spans="1:6">
      <c r="A2871" s="27"/>
      <c r="B2871" t="b">
        <f t="shared" si="371"/>
        <v>0</v>
      </c>
      <c r="C2871" t="b">
        <f t="shared" si="372"/>
        <v>0</v>
      </c>
      <c r="D2871" t="b">
        <f t="shared" si="373"/>
        <v>0</v>
      </c>
      <c r="E2871" t="b">
        <f t="shared" si="374"/>
        <v>0</v>
      </c>
      <c r="F2871" t="b">
        <f t="shared" si="375"/>
        <v>0</v>
      </c>
    </row>
    <row r="2872" spans="1:6">
      <c r="A2872" s="112"/>
      <c r="B2872" t="b">
        <f t="shared" si="371"/>
        <v>0</v>
      </c>
      <c r="C2872" t="b">
        <f t="shared" si="372"/>
        <v>0</v>
      </c>
      <c r="D2872" t="b">
        <f t="shared" si="373"/>
        <v>0</v>
      </c>
      <c r="E2872" t="b">
        <f t="shared" si="374"/>
        <v>0</v>
      </c>
      <c r="F2872" t="b">
        <f t="shared" si="375"/>
        <v>0</v>
      </c>
    </row>
    <row r="2873" spans="1:6">
      <c r="A2873" s="27"/>
      <c r="B2873" t="b">
        <f t="shared" si="371"/>
        <v>0</v>
      </c>
      <c r="C2873" t="b">
        <f t="shared" si="372"/>
        <v>0</v>
      </c>
      <c r="D2873" t="b">
        <f t="shared" si="373"/>
        <v>0</v>
      </c>
      <c r="E2873" t="b">
        <f t="shared" si="374"/>
        <v>0</v>
      </c>
      <c r="F2873" t="b">
        <f t="shared" si="375"/>
        <v>0</v>
      </c>
    </row>
    <row r="2874" spans="1:6">
      <c r="A2874" s="112"/>
      <c r="B2874" t="b">
        <f t="shared" si="371"/>
        <v>0</v>
      </c>
      <c r="C2874" t="b">
        <f t="shared" si="372"/>
        <v>0</v>
      </c>
      <c r="D2874" t="b">
        <f t="shared" si="373"/>
        <v>0</v>
      </c>
      <c r="E2874" t="b">
        <f t="shared" si="374"/>
        <v>0</v>
      </c>
      <c r="F2874" t="b">
        <f t="shared" si="375"/>
        <v>0</v>
      </c>
    </row>
    <row r="2875" spans="1:6">
      <c r="A2875" s="27"/>
      <c r="B2875" t="b">
        <f t="shared" si="371"/>
        <v>0</v>
      </c>
      <c r="C2875" t="b">
        <f t="shared" si="372"/>
        <v>0</v>
      </c>
      <c r="D2875" t="b">
        <f t="shared" si="373"/>
        <v>0</v>
      </c>
      <c r="E2875" t="b">
        <f t="shared" si="374"/>
        <v>0</v>
      </c>
      <c r="F2875" t="b">
        <f t="shared" si="375"/>
        <v>0</v>
      </c>
    </row>
    <row r="2876" spans="1:6">
      <c r="A2876" s="112"/>
      <c r="B2876" t="b">
        <f t="shared" si="371"/>
        <v>0</v>
      </c>
      <c r="C2876" t="b">
        <f t="shared" si="372"/>
        <v>0</v>
      </c>
      <c r="D2876" t="b">
        <f t="shared" si="373"/>
        <v>0</v>
      </c>
      <c r="E2876" t="b">
        <f t="shared" si="374"/>
        <v>0</v>
      </c>
      <c r="F2876" t="b">
        <f t="shared" si="375"/>
        <v>0</v>
      </c>
    </row>
    <row r="2877" spans="1:6">
      <c r="A2877" s="27"/>
      <c r="B2877" t="b">
        <f t="shared" si="371"/>
        <v>0</v>
      </c>
      <c r="C2877" t="b">
        <f t="shared" si="372"/>
        <v>0</v>
      </c>
      <c r="D2877" t="b">
        <f t="shared" si="373"/>
        <v>0</v>
      </c>
      <c r="E2877" t="b">
        <f t="shared" si="374"/>
        <v>0</v>
      </c>
      <c r="F2877" t="b">
        <f t="shared" si="375"/>
        <v>0</v>
      </c>
    </row>
    <row r="2878" spans="1:6">
      <c r="A2878" s="112"/>
      <c r="B2878" t="b">
        <f t="shared" si="371"/>
        <v>0</v>
      </c>
      <c r="C2878" t="b">
        <f t="shared" si="372"/>
        <v>0</v>
      </c>
      <c r="D2878" t="b">
        <f t="shared" si="373"/>
        <v>0</v>
      </c>
      <c r="E2878" t="b">
        <f t="shared" si="374"/>
        <v>0</v>
      </c>
      <c r="F2878" t="b">
        <f t="shared" si="375"/>
        <v>0</v>
      </c>
    </row>
    <row r="2879" spans="1:6">
      <c r="A2879" s="27"/>
      <c r="B2879" t="b">
        <f t="shared" si="371"/>
        <v>0</v>
      </c>
      <c r="C2879" t="b">
        <f t="shared" si="372"/>
        <v>0</v>
      </c>
      <c r="D2879" t="b">
        <f t="shared" si="373"/>
        <v>0</v>
      </c>
      <c r="E2879" t="b">
        <f t="shared" si="374"/>
        <v>0</v>
      </c>
      <c r="F2879" t="b">
        <f t="shared" si="375"/>
        <v>0</v>
      </c>
    </row>
    <row r="2880" spans="1:6">
      <c r="A2880" s="112"/>
      <c r="B2880" t="b">
        <f t="shared" si="371"/>
        <v>0</v>
      </c>
      <c r="C2880" t="b">
        <f t="shared" si="372"/>
        <v>0</v>
      </c>
      <c r="D2880" t="b">
        <f t="shared" si="373"/>
        <v>0</v>
      </c>
      <c r="E2880" t="b">
        <f t="shared" si="374"/>
        <v>0</v>
      </c>
      <c r="F2880" t="b">
        <f t="shared" si="375"/>
        <v>0</v>
      </c>
    </row>
    <row r="2881" spans="1:6">
      <c r="A2881" s="27"/>
      <c r="B2881" t="b">
        <f t="shared" si="371"/>
        <v>0</v>
      </c>
      <c r="C2881" t="b">
        <f t="shared" si="372"/>
        <v>0</v>
      </c>
      <c r="D2881" t="b">
        <f t="shared" si="373"/>
        <v>0</v>
      </c>
      <c r="E2881" t="b">
        <f t="shared" si="374"/>
        <v>0</v>
      </c>
      <c r="F2881" t="b">
        <f t="shared" si="375"/>
        <v>0</v>
      </c>
    </row>
    <row r="2882" spans="1:6">
      <c r="A2882" s="112"/>
      <c r="B2882" t="b">
        <f t="shared" si="371"/>
        <v>0</v>
      </c>
      <c r="C2882" t="b">
        <f t="shared" si="372"/>
        <v>0</v>
      </c>
      <c r="D2882" t="b">
        <f t="shared" si="373"/>
        <v>0</v>
      </c>
      <c r="E2882" t="b">
        <f t="shared" si="374"/>
        <v>0</v>
      </c>
      <c r="F2882" t="b">
        <f t="shared" si="375"/>
        <v>0</v>
      </c>
    </row>
    <row r="2883" spans="1:6">
      <c r="A2883" s="27"/>
      <c r="B2883" t="b">
        <f t="shared" ref="B2883:B2946" si="376">+RIGHT(A2883,1)="0"</f>
        <v>0</v>
      </c>
      <c r="C2883" t="b">
        <f t="shared" ref="C2883:C2946" si="377">+RIGHT(A2883,1)="1"</f>
        <v>0</v>
      </c>
      <c r="D2883" t="b">
        <f t="shared" ref="D2883:D2946" si="378">+RIGHT(A2883,1)="2"</f>
        <v>0</v>
      </c>
      <c r="E2883" t="b">
        <f t="shared" ref="E2883:E2946" si="379">+RIGHT(A2883,1)="3"</f>
        <v>0</v>
      </c>
      <c r="F2883" t="b">
        <f t="shared" ref="F2883:F2946" si="380">+RIGHT(A2883,1)="4"</f>
        <v>0</v>
      </c>
    </row>
    <row r="2884" spans="1:6">
      <c r="A2884" s="112"/>
      <c r="B2884" t="b">
        <f t="shared" si="376"/>
        <v>0</v>
      </c>
      <c r="C2884" t="b">
        <f t="shared" si="377"/>
        <v>0</v>
      </c>
      <c r="D2884" t="b">
        <f t="shared" si="378"/>
        <v>0</v>
      </c>
      <c r="E2884" t="b">
        <f t="shared" si="379"/>
        <v>0</v>
      </c>
      <c r="F2884" t="b">
        <f t="shared" si="380"/>
        <v>0</v>
      </c>
    </row>
    <row r="2885" spans="1:6">
      <c r="A2885" s="27"/>
      <c r="B2885" t="b">
        <f t="shared" si="376"/>
        <v>0</v>
      </c>
      <c r="C2885" t="b">
        <f t="shared" si="377"/>
        <v>0</v>
      </c>
      <c r="D2885" t="b">
        <f t="shared" si="378"/>
        <v>0</v>
      </c>
      <c r="E2885" t="b">
        <f t="shared" si="379"/>
        <v>0</v>
      </c>
      <c r="F2885" t="b">
        <f t="shared" si="380"/>
        <v>0</v>
      </c>
    </row>
    <row r="2886" spans="1:6">
      <c r="A2886" s="112"/>
      <c r="B2886" t="b">
        <f t="shared" si="376"/>
        <v>0</v>
      </c>
      <c r="C2886" t="b">
        <f t="shared" si="377"/>
        <v>0</v>
      </c>
      <c r="D2886" t="b">
        <f t="shared" si="378"/>
        <v>0</v>
      </c>
      <c r="E2886" t="b">
        <f t="shared" si="379"/>
        <v>0</v>
      </c>
      <c r="F2886" t="b">
        <f t="shared" si="380"/>
        <v>0</v>
      </c>
    </row>
    <row r="2887" spans="1:6">
      <c r="A2887" s="27"/>
      <c r="B2887" t="b">
        <f t="shared" si="376"/>
        <v>0</v>
      </c>
      <c r="C2887" t="b">
        <f t="shared" si="377"/>
        <v>0</v>
      </c>
      <c r="D2887" t="b">
        <f t="shared" si="378"/>
        <v>0</v>
      </c>
      <c r="E2887" t="b">
        <f t="shared" si="379"/>
        <v>0</v>
      </c>
      <c r="F2887" t="b">
        <f t="shared" si="380"/>
        <v>0</v>
      </c>
    </row>
    <row r="2888" spans="1:6">
      <c r="A2888" s="112"/>
      <c r="B2888" t="b">
        <f t="shared" si="376"/>
        <v>0</v>
      </c>
      <c r="C2888" t="b">
        <f t="shared" si="377"/>
        <v>0</v>
      </c>
      <c r="D2888" t="b">
        <f t="shared" si="378"/>
        <v>0</v>
      </c>
      <c r="E2888" t="b">
        <f t="shared" si="379"/>
        <v>0</v>
      </c>
      <c r="F2888" t="b">
        <f t="shared" si="380"/>
        <v>0</v>
      </c>
    </row>
    <row r="2889" spans="1:6">
      <c r="A2889" s="27"/>
      <c r="B2889" t="b">
        <f t="shared" si="376"/>
        <v>0</v>
      </c>
      <c r="C2889" t="b">
        <f t="shared" si="377"/>
        <v>0</v>
      </c>
      <c r="D2889" t="b">
        <f t="shared" si="378"/>
        <v>0</v>
      </c>
      <c r="E2889" t="b">
        <f t="shared" si="379"/>
        <v>0</v>
      </c>
      <c r="F2889" t="b">
        <f t="shared" si="380"/>
        <v>0</v>
      </c>
    </row>
    <row r="2890" spans="1:6">
      <c r="A2890" s="112"/>
      <c r="B2890" t="b">
        <f t="shared" si="376"/>
        <v>0</v>
      </c>
      <c r="C2890" t="b">
        <f t="shared" si="377"/>
        <v>0</v>
      </c>
      <c r="D2890" t="b">
        <f t="shared" si="378"/>
        <v>0</v>
      </c>
      <c r="E2890" t="b">
        <f t="shared" si="379"/>
        <v>0</v>
      </c>
      <c r="F2890" t="b">
        <f t="shared" si="380"/>
        <v>0</v>
      </c>
    </row>
    <row r="2891" spans="1:6">
      <c r="A2891" s="27"/>
      <c r="B2891" t="b">
        <f t="shared" si="376"/>
        <v>0</v>
      </c>
      <c r="C2891" t="b">
        <f t="shared" si="377"/>
        <v>0</v>
      </c>
      <c r="D2891" t="b">
        <f t="shared" si="378"/>
        <v>0</v>
      </c>
      <c r="E2891" t="b">
        <f t="shared" si="379"/>
        <v>0</v>
      </c>
      <c r="F2891" t="b">
        <f t="shared" si="380"/>
        <v>0</v>
      </c>
    </row>
    <row r="2892" spans="1:6">
      <c r="A2892" s="112"/>
      <c r="B2892" t="b">
        <f t="shared" si="376"/>
        <v>0</v>
      </c>
      <c r="C2892" t="b">
        <f t="shared" si="377"/>
        <v>0</v>
      </c>
      <c r="D2892" t="b">
        <f t="shared" si="378"/>
        <v>0</v>
      </c>
      <c r="E2892" t="b">
        <f t="shared" si="379"/>
        <v>0</v>
      </c>
      <c r="F2892" t="b">
        <f t="shared" si="380"/>
        <v>0</v>
      </c>
    </row>
    <row r="2893" spans="1:6">
      <c r="A2893" s="27"/>
      <c r="B2893" t="b">
        <f t="shared" si="376"/>
        <v>0</v>
      </c>
      <c r="C2893" t="b">
        <f t="shared" si="377"/>
        <v>0</v>
      </c>
      <c r="D2893" t="b">
        <f t="shared" si="378"/>
        <v>0</v>
      </c>
      <c r="E2893" t="b">
        <f t="shared" si="379"/>
        <v>0</v>
      </c>
      <c r="F2893" t="b">
        <f t="shared" si="380"/>
        <v>0</v>
      </c>
    </row>
    <row r="2894" spans="1:6">
      <c r="A2894" s="112"/>
      <c r="B2894" t="b">
        <f t="shared" si="376"/>
        <v>0</v>
      </c>
      <c r="C2894" t="b">
        <f t="shared" si="377"/>
        <v>0</v>
      </c>
      <c r="D2894" t="b">
        <f t="shared" si="378"/>
        <v>0</v>
      </c>
      <c r="E2894" t="b">
        <f t="shared" si="379"/>
        <v>0</v>
      </c>
      <c r="F2894" t="b">
        <f t="shared" si="380"/>
        <v>0</v>
      </c>
    </row>
    <row r="2895" spans="1:6">
      <c r="A2895" s="27"/>
      <c r="B2895" t="b">
        <f t="shared" si="376"/>
        <v>0</v>
      </c>
      <c r="C2895" t="b">
        <f t="shared" si="377"/>
        <v>0</v>
      </c>
      <c r="D2895" t="b">
        <f t="shared" si="378"/>
        <v>0</v>
      </c>
      <c r="E2895" t="b">
        <f t="shared" si="379"/>
        <v>0</v>
      </c>
      <c r="F2895" t="b">
        <f t="shared" si="380"/>
        <v>0</v>
      </c>
    </row>
    <row r="2896" spans="1:6">
      <c r="A2896" s="112"/>
      <c r="B2896" t="b">
        <f t="shared" si="376"/>
        <v>0</v>
      </c>
      <c r="C2896" t="b">
        <f t="shared" si="377"/>
        <v>0</v>
      </c>
      <c r="D2896" t="b">
        <f t="shared" si="378"/>
        <v>0</v>
      </c>
      <c r="E2896" t="b">
        <f t="shared" si="379"/>
        <v>0</v>
      </c>
      <c r="F2896" t="b">
        <f t="shared" si="380"/>
        <v>0</v>
      </c>
    </row>
    <row r="2897" spans="1:6">
      <c r="A2897" s="27"/>
      <c r="B2897" t="b">
        <f t="shared" si="376"/>
        <v>0</v>
      </c>
      <c r="C2897" t="b">
        <f t="shared" si="377"/>
        <v>0</v>
      </c>
      <c r="D2897" t="b">
        <f t="shared" si="378"/>
        <v>0</v>
      </c>
      <c r="E2897" t="b">
        <f t="shared" si="379"/>
        <v>0</v>
      </c>
      <c r="F2897" t="b">
        <f t="shared" si="380"/>
        <v>0</v>
      </c>
    </row>
    <row r="2898" spans="1:6">
      <c r="A2898" s="112"/>
      <c r="B2898" t="b">
        <f t="shared" si="376"/>
        <v>0</v>
      </c>
      <c r="C2898" t="b">
        <f t="shared" si="377"/>
        <v>0</v>
      </c>
      <c r="D2898" t="b">
        <f t="shared" si="378"/>
        <v>0</v>
      </c>
      <c r="E2898" t="b">
        <f t="shared" si="379"/>
        <v>0</v>
      </c>
      <c r="F2898" t="b">
        <f t="shared" si="380"/>
        <v>0</v>
      </c>
    </row>
    <row r="2899" spans="1:6">
      <c r="A2899" s="27"/>
      <c r="B2899" t="b">
        <f t="shared" si="376"/>
        <v>0</v>
      </c>
      <c r="C2899" t="b">
        <f t="shared" si="377"/>
        <v>0</v>
      </c>
      <c r="D2899" t="b">
        <f t="shared" si="378"/>
        <v>0</v>
      </c>
      <c r="E2899" t="b">
        <f t="shared" si="379"/>
        <v>0</v>
      </c>
      <c r="F2899" t="b">
        <f t="shared" si="380"/>
        <v>0</v>
      </c>
    </row>
    <row r="2900" spans="1:6">
      <c r="A2900" s="112"/>
      <c r="B2900" t="b">
        <f t="shared" si="376"/>
        <v>0</v>
      </c>
      <c r="C2900" t="b">
        <f t="shared" si="377"/>
        <v>0</v>
      </c>
      <c r="D2900" t="b">
        <f t="shared" si="378"/>
        <v>0</v>
      </c>
      <c r="E2900" t="b">
        <f t="shared" si="379"/>
        <v>0</v>
      </c>
      <c r="F2900" t="b">
        <f t="shared" si="380"/>
        <v>0</v>
      </c>
    </row>
    <row r="2901" spans="1:6">
      <c r="A2901" s="27"/>
      <c r="B2901" t="b">
        <f t="shared" si="376"/>
        <v>0</v>
      </c>
      <c r="C2901" t="b">
        <f t="shared" si="377"/>
        <v>0</v>
      </c>
      <c r="D2901" t="b">
        <f t="shared" si="378"/>
        <v>0</v>
      </c>
      <c r="E2901" t="b">
        <f t="shared" si="379"/>
        <v>0</v>
      </c>
      <c r="F2901" t="b">
        <f t="shared" si="380"/>
        <v>0</v>
      </c>
    </row>
    <row r="2902" spans="1:6">
      <c r="A2902" s="112"/>
      <c r="B2902" t="b">
        <f t="shared" si="376"/>
        <v>0</v>
      </c>
      <c r="C2902" t="b">
        <f t="shared" si="377"/>
        <v>0</v>
      </c>
      <c r="D2902" t="b">
        <f t="shared" si="378"/>
        <v>0</v>
      </c>
      <c r="E2902" t="b">
        <f t="shared" si="379"/>
        <v>0</v>
      </c>
      <c r="F2902" t="b">
        <f t="shared" si="380"/>
        <v>0</v>
      </c>
    </row>
    <row r="2903" spans="1:6">
      <c r="A2903" s="27"/>
      <c r="B2903" t="b">
        <f t="shared" si="376"/>
        <v>0</v>
      </c>
      <c r="C2903" t="b">
        <f t="shared" si="377"/>
        <v>0</v>
      </c>
      <c r="D2903" t="b">
        <f t="shared" si="378"/>
        <v>0</v>
      </c>
      <c r="E2903" t="b">
        <f t="shared" si="379"/>
        <v>0</v>
      </c>
      <c r="F2903" t="b">
        <f t="shared" si="380"/>
        <v>0</v>
      </c>
    </row>
    <row r="2904" spans="1:6">
      <c r="A2904" s="112"/>
      <c r="B2904" t="b">
        <f t="shared" si="376"/>
        <v>0</v>
      </c>
      <c r="C2904" t="b">
        <f t="shared" si="377"/>
        <v>0</v>
      </c>
      <c r="D2904" t="b">
        <f t="shared" si="378"/>
        <v>0</v>
      </c>
      <c r="E2904" t="b">
        <f t="shared" si="379"/>
        <v>0</v>
      </c>
      <c r="F2904" t="b">
        <f t="shared" si="380"/>
        <v>0</v>
      </c>
    </row>
    <row r="2905" spans="1:6">
      <c r="A2905" s="27"/>
      <c r="B2905" t="b">
        <f t="shared" si="376"/>
        <v>0</v>
      </c>
      <c r="C2905" t="b">
        <f t="shared" si="377"/>
        <v>0</v>
      </c>
      <c r="D2905" t="b">
        <f t="shared" si="378"/>
        <v>0</v>
      </c>
      <c r="E2905" t="b">
        <f t="shared" si="379"/>
        <v>0</v>
      </c>
      <c r="F2905" t="b">
        <f t="shared" si="380"/>
        <v>0</v>
      </c>
    </row>
    <row r="2906" spans="1:6">
      <c r="A2906" s="112"/>
      <c r="B2906" t="b">
        <f t="shared" si="376"/>
        <v>0</v>
      </c>
      <c r="C2906" t="b">
        <f t="shared" si="377"/>
        <v>0</v>
      </c>
      <c r="D2906" t="b">
        <f t="shared" si="378"/>
        <v>0</v>
      </c>
      <c r="E2906" t="b">
        <f t="shared" si="379"/>
        <v>0</v>
      </c>
      <c r="F2906" t="b">
        <f t="shared" si="380"/>
        <v>0</v>
      </c>
    </row>
    <row r="2907" spans="1:6">
      <c r="A2907" s="27"/>
      <c r="B2907" t="b">
        <f t="shared" si="376"/>
        <v>0</v>
      </c>
      <c r="C2907" t="b">
        <f t="shared" si="377"/>
        <v>0</v>
      </c>
      <c r="D2907" t="b">
        <f t="shared" si="378"/>
        <v>0</v>
      </c>
      <c r="E2907" t="b">
        <f t="shared" si="379"/>
        <v>0</v>
      </c>
      <c r="F2907" t="b">
        <f t="shared" si="380"/>
        <v>0</v>
      </c>
    </row>
    <row r="2908" spans="1:6">
      <c r="A2908" s="112"/>
      <c r="B2908" t="b">
        <f t="shared" si="376"/>
        <v>0</v>
      </c>
      <c r="C2908" t="b">
        <f t="shared" si="377"/>
        <v>0</v>
      </c>
      <c r="D2908" t="b">
        <f t="shared" si="378"/>
        <v>0</v>
      </c>
      <c r="E2908" t="b">
        <f t="shared" si="379"/>
        <v>0</v>
      </c>
      <c r="F2908" t="b">
        <f t="shared" si="380"/>
        <v>0</v>
      </c>
    </row>
    <row r="2909" spans="1:6">
      <c r="A2909" s="27"/>
      <c r="B2909" t="b">
        <f t="shared" si="376"/>
        <v>0</v>
      </c>
      <c r="C2909" t="b">
        <f t="shared" si="377"/>
        <v>0</v>
      </c>
      <c r="D2909" t="b">
        <f t="shared" si="378"/>
        <v>0</v>
      </c>
      <c r="E2909" t="b">
        <f t="shared" si="379"/>
        <v>0</v>
      </c>
      <c r="F2909" t="b">
        <f t="shared" si="380"/>
        <v>0</v>
      </c>
    </row>
    <row r="2910" spans="1:6">
      <c r="A2910" s="112"/>
      <c r="B2910" t="b">
        <f t="shared" si="376"/>
        <v>0</v>
      </c>
      <c r="C2910" t="b">
        <f t="shared" si="377"/>
        <v>0</v>
      </c>
      <c r="D2910" t="b">
        <f t="shared" si="378"/>
        <v>0</v>
      </c>
      <c r="E2910" t="b">
        <f t="shared" si="379"/>
        <v>0</v>
      </c>
      <c r="F2910" t="b">
        <f t="shared" si="380"/>
        <v>0</v>
      </c>
    </row>
    <row r="2911" spans="1:6">
      <c r="A2911" s="27"/>
      <c r="B2911" t="b">
        <f t="shared" si="376"/>
        <v>0</v>
      </c>
      <c r="C2911" t="b">
        <f t="shared" si="377"/>
        <v>0</v>
      </c>
      <c r="D2911" t="b">
        <f t="shared" si="378"/>
        <v>0</v>
      </c>
      <c r="E2911" t="b">
        <f t="shared" si="379"/>
        <v>0</v>
      </c>
      <c r="F2911" t="b">
        <f t="shared" si="380"/>
        <v>0</v>
      </c>
    </row>
    <row r="2912" spans="1:6">
      <c r="A2912" s="112"/>
      <c r="B2912" t="b">
        <f t="shared" si="376"/>
        <v>0</v>
      </c>
      <c r="C2912" t="b">
        <f t="shared" si="377"/>
        <v>0</v>
      </c>
      <c r="D2912" t="b">
        <f t="shared" si="378"/>
        <v>0</v>
      </c>
      <c r="E2912" t="b">
        <f t="shared" si="379"/>
        <v>0</v>
      </c>
      <c r="F2912" t="b">
        <f t="shared" si="380"/>
        <v>0</v>
      </c>
    </row>
    <row r="2913" spans="1:6">
      <c r="A2913" s="27"/>
      <c r="B2913" t="b">
        <f t="shared" si="376"/>
        <v>0</v>
      </c>
      <c r="C2913" t="b">
        <f t="shared" si="377"/>
        <v>0</v>
      </c>
      <c r="D2913" t="b">
        <f t="shared" si="378"/>
        <v>0</v>
      </c>
      <c r="E2913" t="b">
        <f t="shared" si="379"/>
        <v>0</v>
      </c>
      <c r="F2913" t="b">
        <f t="shared" si="380"/>
        <v>0</v>
      </c>
    </row>
    <row r="2914" spans="1:6">
      <c r="A2914" s="112"/>
      <c r="B2914" t="b">
        <f t="shared" si="376"/>
        <v>0</v>
      </c>
      <c r="C2914" t="b">
        <f t="shared" si="377"/>
        <v>0</v>
      </c>
      <c r="D2914" t="b">
        <f t="shared" si="378"/>
        <v>0</v>
      </c>
      <c r="E2914" t="b">
        <f t="shared" si="379"/>
        <v>0</v>
      </c>
      <c r="F2914" t="b">
        <f t="shared" si="380"/>
        <v>0</v>
      </c>
    </row>
    <row r="2915" spans="1:6">
      <c r="A2915" s="27"/>
      <c r="B2915" t="b">
        <f t="shared" si="376"/>
        <v>0</v>
      </c>
      <c r="C2915" t="b">
        <f t="shared" si="377"/>
        <v>0</v>
      </c>
      <c r="D2915" t="b">
        <f t="shared" si="378"/>
        <v>0</v>
      </c>
      <c r="E2915" t="b">
        <f t="shared" si="379"/>
        <v>0</v>
      </c>
      <c r="F2915" t="b">
        <f t="shared" si="380"/>
        <v>0</v>
      </c>
    </row>
    <row r="2916" spans="1:6">
      <c r="A2916" s="112"/>
      <c r="B2916" t="b">
        <f t="shared" si="376"/>
        <v>0</v>
      </c>
      <c r="C2916" t="b">
        <f t="shared" si="377"/>
        <v>0</v>
      </c>
      <c r="D2916" t="b">
        <f t="shared" si="378"/>
        <v>0</v>
      </c>
      <c r="E2916" t="b">
        <f t="shared" si="379"/>
        <v>0</v>
      </c>
      <c r="F2916" t="b">
        <f t="shared" si="380"/>
        <v>0</v>
      </c>
    </row>
    <row r="2917" spans="1:6">
      <c r="A2917" s="27"/>
      <c r="B2917" t="b">
        <f t="shared" si="376"/>
        <v>0</v>
      </c>
      <c r="C2917" t="b">
        <f t="shared" si="377"/>
        <v>0</v>
      </c>
      <c r="D2917" t="b">
        <f t="shared" si="378"/>
        <v>0</v>
      </c>
      <c r="E2917" t="b">
        <f t="shared" si="379"/>
        <v>0</v>
      </c>
      <c r="F2917" t="b">
        <f t="shared" si="380"/>
        <v>0</v>
      </c>
    </row>
    <row r="2918" spans="1:6">
      <c r="A2918" s="112"/>
      <c r="B2918" t="b">
        <f t="shared" si="376"/>
        <v>0</v>
      </c>
      <c r="C2918" t="b">
        <f t="shared" si="377"/>
        <v>0</v>
      </c>
      <c r="D2918" t="b">
        <f t="shared" si="378"/>
        <v>0</v>
      </c>
      <c r="E2918" t="b">
        <f t="shared" si="379"/>
        <v>0</v>
      </c>
      <c r="F2918" t="b">
        <f t="shared" si="380"/>
        <v>0</v>
      </c>
    </row>
    <row r="2919" spans="1:6">
      <c r="A2919" s="27"/>
      <c r="B2919" t="b">
        <f t="shared" si="376"/>
        <v>0</v>
      </c>
      <c r="C2919" t="b">
        <f t="shared" si="377"/>
        <v>0</v>
      </c>
      <c r="D2919" t="b">
        <f t="shared" si="378"/>
        <v>0</v>
      </c>
      <c r="E2919" t="b">
        <f t="shared" si="379"/>
        <v>0</v>
      </c>
      <c r="F2919" t="b">
        <f t="shared" si="380"/>
        <v>0</v>
      </c>
    </row>
    <row r="2920" spans="1:6">
      <c r="A2920" s="112"/>
      <c r="B2920" t="b">
        <f t="shared" si="376"/>
        <v>0</v>
      </c>
      <c r="C2920" t="b">
        <f t="shared" si="377"/>
        <v>0</v>
      </c>
      <c r="D2920" t="b">
        <f t="shared" si="378"/>
        <v>0</v>
      </c>
      <c r="E2920" t="b">
        <f t="shared" si="379"/>
        <v>0</v>
      </c>
      <c r="F2920" t="b">
        <f t="shared" si="380"/>
        <v>0</v>
      </c>
    </row>
    <row r="2921" spans="1:6">
      <c r="A2921" s="27"/>
      <c r="B2921" t="b">
        <f t="shared" si="376"/>
        <v>0</v>
      </c>
      <c r="C2921" t="b">
        <f t="shared" si="377"/>
        <v>0</v>
      </c>
      <c r="D2921" t="b">
        <f t="shared" si="378"/>
        <v>0</v>
      </c>
      <c r="E2921" t="b">
        <f t="shared" si="379"/>
        <v>0</v>
      </c>
      <c r="F2921" t="b">
        <f t="shared" si="380"/>
        <v>0</v>
      </c>
    </row>
    <row r="2922" spans="1:6">
      <c r="A2922" s="112"/>
      <c r="B2922" t="b">
        <f t="shared" si="376"/>
        <v>0</v>
      </c>
      <c r="C2922" t="b">
        <f t="shared" si="377"/>
        <v>0</v>
      </c>
      <c r="D2922" t="b">
        <f t="shared" si="378"/>
        <v>0</v>
      </c>
      <c r="E2922" t="b">
        <f t="shared" si="379"/>
        <v>0</v>
      </c>
      <c r="F2922" t="b">
        <f t="shared" si="380"/>
        <v>0</v>
      </c>
    </row>
    <row r="2923" spans="1:6">
      <c r="A2923" s="27"/>
      <c r="B2923" t="b">
        <f t="shared" si="376"/>
        <v>0</v>
      </c>
      <c r="C2923" t="b">
        <f t="shared" si="377"/>
        <v>0</v>
      </c>
      <c r="D2923" t="b">
        <f t="shared" si="378"/>
        <v>0</v>
      </c>
      <c r="E2923" t="b">
        <f t="shared" si="379"/>
        <v>0</v>
      </c>
      <c r="F2923" t="b">
        <f t="shared" si="380"/>
        <v>0</v>
      </c>
    </row>
    <row r="2924" spans="1:6">
      <c r="A2924" s="112"/>
      <c r="B2924" t="b">
        <f t="shared" si="376"/>
        <v>0</v>
      </c>
      <c r="C2924" t="b">
        <f t="shared" si="377"/>
        <v>0</v>
      </c>
      <c r="D2924" t="b">
        <f t="shared" si="378"/>
        <v>0</v>
      </c>
      <c r="E2924" t="b">
        <f t="shared" si="379"/>
        <v>0</v>
      </c>
      <c r="F2924" t="b">
        <f t="shared" si="380"/>
        <v>0</v>
      </c>
    </row>
    <row r="2925" spans="1:6">
      <c r="A2925" s="27"/>
      <c r="B2925" t="b">
        <f t="shared" si="376"/>
        <v>0</v>
      </c>
      <c r="C2925" t="b">
        <f t="shared" si="377"/>
        <v>0</v>
      </c>
      <c r="D2925" t="b">
        <f t="shared" si="378"/>
        <v>0</v>
      </c>
      <c r="E2925" t="b">
        <f t="shared" si="379"/>
        <v>0</v>
      </c>
      <c r="F2925" t="b">
        <f t="shared" si="380"/>
        <v>0</v>
      </c>
    </row>
    <row r="2926" spans="1:6">
      <c r="A2926" s="112"/>
      <c r="B2926" t="b">
        <f t="shared" si="376"/>
        <v>0</v>
      </c>
      <c r="C2926" t="b">
        <f t="shared" si="377"/>
        <v>0</v>
      </c>
      <c r="D2926" t="b">
        <f t="shared" si="378"/>
        <v>0</v>
      </c>
      <c r="E2926" t="b">
        <f t="shared" si="379"/>
        <v>0</v>
      </c>
      <c r="F2926" t="b">
        <f t="shared" si="380"/>
        <v>0</v>
      </c>
    </row>
    <row r="2927" spans="1:6">
      <c r="A2927" s="27"/>
      <c r="B2927" t="b">
        <f t="shared" si="376"/>
        <v>0</v>
      </c>
      <c r="C2927" t="b">
        <f t="shared" si="377"/>
        <v>0</v>
      </c>
      <c r="D2927" t="b">
        <f t="shared" si="378"/>
        <v>0</v>
      </c>
      <c r="E2927" t="b">
        <f t="shared" si="379"/>
        <v>0</v>
      </c>
      <c r="F2927" t="b">
        <f t="shared" si="380"/>
        <v>0</v>
      </c>
    </row>
    <row r="2928" spans="1:6">
      <c r="A2928" s="112"/>
      <c r="B2928" t="b">
        <f t="shared" si="376"/>
        <v>0</v>
      </c>
      <c r="C2928" t="b">
        <f t="shared" si="377"/>
        <v>0</v>
      </c>
      <c r="D2928" t="b">
        <f t="shared" si="378"/>
        <v>0</v>
      </c>
      <c r="E2928" t="b">
        <f t="shared" si="379"/>
        <v>0</v>
      </c>
      <c r="F2928" t="b">
        <f t="shared" si="380"/>
        <v>0</v>
      </c>
    </row>
    <row r="2929" spans="1:6">
      <c r="A2929" s="27"/>
      <c r="B2929" t="b">
        <f t="shared" si="376"/>
        <v>0</v>
      </c>
      <c r="C2929" t="b">
        <f t="shared" si="377"/>
        <v>0</v>
      </c>
      <c r="D2929" t="b">
        <f t="shared" si="378"/>
        <v>0</v>
      </c>
      <c r="E2929" t="b">
        <f t="shared" si="379"/>
        <v>0</v>
      </c>
      <c r="F2929" t="b">
        <f t="shared" si="380"/>
        <v>0</v>
      </c>
    </row>
    <row r="2930" spans="1:6">
      <c r="A2930" s="112"/>
      <c r="B2930" t="b">
        <f t="shared" si="376"/>
        <v>0</v>
      </c>
      <c r="C2930" t="b">
        <f t="shared" si="377"/>
        <v>0</v>
      </c>
      <c r="D2930" t="b">
        <f t="shared" si="378"/>
        <v>0</v>
      </c>
      <c r="E2930" t="b">
        <f t="shared" si="379"/>
        <v>0</v>
      </c>
      <c r="F2930" t="b">
        <f t="shared" si="380"/>
        <v>0</v>
      </c>
    </row>
    <row r="2931" spans="1:6">
      <c r="A2931" s="27"/>
      <c r="B2931" t="b">
        <f t="shared" si="376"/>
        <v>0</v>
      </c>
      <c r="C2931" t="b">
        <f t="shared" si="377"/>
        <v>0</v>
      </c>
      <c r="D2931" t="b">
        <f t="shared" si="378"/>
        <v>0</v>
      </c>
      <c r="E2931" t="b">
        <f t="shared" si="379"/>
        <v>0</v>
      </c>
      <c r="F2931" t="b">
        <f t="shared" si="380"/>
        <v>0</v>
      </c>
    </row>
    <row r="2932" spans="1:6">
      <c r="A2932" s="112"/>
      <c r="B2932" t="b">
        <f t="shared" si="376"/>
        <v>0</v>
      </c>
      <c r="C2932" t="b">
        <f t="shared" si="377"/>
        <v>0</v>
      </c>
      <c r="D2932" t="b">
        <f t="shared" si="378"/>
        <v>0</v>
      </c>
      <c r="E2932" t="b">
        <f t="shared" si="379"/>
        <v>0</v>
      </c>
      <c r="F2932" t="b">
        <f t="shared" si="380"/>
        <v>0</v>
      </c>
    </row>
    <row r="2933" spans="1:6">
      <c r="A2933" s="27"/>
      <c r="B2933" t="b">
        <f t="shared" si="376"/>
        <v>0</v>
      </c>
      <c r="C2933" t="b">
        <f t="shared" si="377"/>
        <v>0</v>
      </c>
      <c r="D2933" t="b">
        <f t="shared" si="378"/>
        <v>0</v>
      </c>
      <c r="E2933" t="b">
        <f t="shared" si="379"/>
        <v>0</v>
      </c>
      <c r="F2933" t="b">
        <f t="shared" si="380"/>
        <v>0</v>
      </c>
    </row>
    <row r="2934" spans="1:6">
      <c r="A2934" s="112"/>
      <c r="B2934" t="b">
        <f t="shared" si="376"/>
        <v>0</v>
      </c>
      <c r="C2934" t="b">
        <f t="shared" si="377"/>
        <v>0</v>
      </c>
      <c r="D2934" t="b">
        <f t="shared" si="378"/>
        <v>0</v>
      </c>
      <c r="E2934" t="b">
        <f t="shared" si="379"/>
        <v>0</v>
      </c>
      <c r="F2934" t="b">
        <f t="shared" si="380"/>
        <v>0</v>
      </c>
    </row>
    <row r="2935" spans="1:6">
      <c r="A2935" s="27"/>
      <c r="B2935" t="b">
        <f t="shared" si="376"/>
        <v>0</v>
      </c>
      <c r="C2935" t="b">
        <f t="shared" si="377"/>
        <v>0</v>
      </c>
      <c r="D2935" t="b">
        <f t="shared" si="378"/>
        <v>0</v>
      </c>
      <c r="E2935" t="b">
        <f t="shared" si="379"/>
        <v>0</v>
      </c>
      <c r="F2935" t="b">
        <f t="shared" si="380"/>
        <v>0</v>
      </c>
    </row>
    <row r="2936" spans="1:6">
      <c r="A2936" s="112"/>
      <c r="B2936" t="b">
        <f t="shared" si="376"/>
        <v>0</v>
      </c>
      <c r="C2936" t="b">
        <f t="shared" si="377"/>
        <v>0</v>
      </c>
      <c r="D2936" t="b">
        <f t="shared" si="378"/>
        <v>0</v>
      </c>
      <c r="E2936" t="b">
        <f t="shared" si="379"/>
        <v>0</v>
      </c>
      <c r="F2936" t="b">
        <f t="shared" si="380"/>
        <v>0</v>
      </c>
    </row>
    <row r="2937" spans="1:6">
      <c r="A2937" s="27"/>
      <c r="B2937" t="b">
        <f t="shared" si="376"/>
        <v>0</v>
      </c>
      <c r="C2937" t="b">
        <f t="shared" si="377"/>
        <v>0</v>
      </c>
      <c r="D2937" t="b">
        <f t="shared" si="378"/>
        <v>0</v>
      </c>
      <c r="E2937" t="b">
        <f t="shared" si="379"/>
        <v>0</v>
      </c>
      <c r="F2937" t="b">
        <f t="shared" si="380"/>
        <v>0</v>
      </c>
    </row>
    <row r="2938" spans="1:6">
      <c r="A2938" s="112"/>
      <c r="B2938" t="b">
        <f t="shared" si="376"/>
        <v>0</v>
      </c>
      <c r="C2938" t="b">
        <f t="shared" si="377"/>
        <v>0</v>
      </c>
      <c r="D2938" t="b">
        <f t="shared" si="378"/>
        <v>0</v>
      </c>
      <c r="E2938" t="b">
        <f t="shared" si="379"/>
        <v>0</v>
      </c>
      <c r="F2938" t="b">
        <f t="shared" si="380"/>
        <v>0</v>
      </c>
    </row>
    <row r="2939" spans="1:6">
      <c r="A2939" s="27"/>
      <c r="B2939" t="b">
        <f t="shared" si="376"/>
        <v>0</v>
      </c>
      <c r="C2939" t="b">
        <f t="shared" si="377"/>
        <v>0</v>
      </c>
      <c r="D2939" t="b">
        <f t="shared" si="378"/>
        <v>0</v>
      </c>
      <c r="E2939" t="b">
        <f t="shared" si="379"/>
        <v>0</v>
      </c>
      <c r="F2939" t="b">
        <f t="shared" si="380"/>
        <v>0</v>
      </c>
    </row>
    <row r="2940" spans="1:6">
      <c r="A2940" s="112"/>
      <c r="B2940" t="b">
        <f t="shared" si="376"/>
        <v>0</v>
      </c>
      <c r="C2940" t="b">
        <f t="shared" si="377"/>
        <v>0</v>
      </c>
      <c r="D2940" t="b">
        <f t="shared" si="378"/>
        <v>0</v>
      </c>
      <c r="E2940" t="b">
        <f t="shared" si="379"/>
        <v>0</v>
      </c>
      <c r="F2940" t="b">
        <f t="shared" si="380"/>
        <v>0</v>
      </c>
    </row>
    <row r="2941" spans="1:6">
      <c r="A2941" s="27"/>
      <c r="B2941" t="b">
        <f t="shared" si="376"/>
        <v>0</v>
      </c>
      <c r="C2941" t="b">
        <f t="shared" si="377"/>
        <v>0</v>
      </c>
      <c r="D2941" t="b">
        <f t="shared" si="378"/>
        <v>0</v>
      </c>
      <c r="E2941" t="b">
        <f t="shared" si="379"/>
        <v>0</v>
      </c>
      <c r="F2941" t="b">
        <f t="shared" si="380"/>
        <v>0</v>
      </c>
    </row>
    <row r="2942" spans="1:6">
      <c r="A2942" s="112"/>
      <c r="B2942" t="b">
        <f t="shared" si="376"/>
        <v>0</v>
      </c>
      <c r="C2942" t="b">
        <f t="shared" si="377"/>
        <v>0</v>
      </c>
      <c r="D2942" t="b">
        <f t="shared" si="378"/>
        <v>0</v>
      </c>
      <c r="E2942" t="b">
        <f t="shared" si="379"/>
        <v>0</v>
      </c>
      <c r="F2942" t="b">
        <f t="shared" si="380"/>
        <v>0</v>
      </c>
    </row>
    <row r="2943" spans="1:6">
      <c r="A2943" s="27"/>
      <c r="B2943" t="b">
        <f t="shared" si="376"/>
        <v>0</v>
      </c>
      <c r="C2943" t="b">
        <f t="shared" si="377"/>
        <v>0</v>
      </c>
      <c r="D2943" t="b">
        <f t="shared" si="378"/>
        <v>0</v>
      </c>
      <c r="E2943" t="b">
        <f t="shared" si="379"/>
        <v>0</v>
      </c>
      <c r="F2943" t="b">
        <f t="shared" si="380"/>
        <v>0</v>
      </c>
    </row>
    <row r="2944" spans="1:6">
      <c r="A2944" s="112"/>
      <c r="B2944" t="b">
        <f t="shared" si="376"/>
        <v>0</v>
      </c>
      <c r="C2944" t="b">
        <f t="shared" si="377"/>
        <v>0</v>
      </c>
      <c r="D2944" t="b">
        <f t="shared" si="378"/>
        <v>0</v>
      </c>
      <c r="E2944" t="b">
        <f t="shared" si="379"/>
        <v>0</v>
      </c>
      <c r="F2944" t="b">
        <f t="shared" si="380"/>
        <v>0</v>
      </c>
    </row>
    <row r="2945" spans="1:6">
      <c r="A2945" s="27"/>
      <c r="B2945" t="b">
        <f t="shared" si="376"/>
        <v>0</v>
      </c>
      <c r="C2945" t="b">
        <f t="shared" si="377"/>
        <v>0</v>
      </c>
      <c r="D2945" t="b">
        <f t="shared" si="378"/>
        <v>0</v>
      </c>
      <c r="E2945" t="b">
        <f t="shared" si="379"/>
        <v>0</v>
      </c>
      <c r="F2945" t="b">
        <f t="shared" si="380"/>
        <v>0</v>
      </c>
    </row>
    <row r="2946" spans="1:6">
      <c r="A2946" s="112"/>
      <c r="B2946" t="b">
        <f t="shared" si="376"/>
        <v>0</v>
      </c>
      <c r="C2946" t="b">
        <f t="shared" si="377"/>
        <v>0</v>
      </c>
      <c r="D2946" t="b">
        <f t="shared" si="378"/>
        <v>0</v>
      </c>
      <c r="E2946" t="b">
        <f t="shared" si="379"/>
        <v>0</v>
      </c>
      <c r="F2946" t="b">
        <f t="shared" si="380"/>
        <v>0</v>
      </c>
    </row>
    <row r="2947" spans="1:6">
      <c r="A2947" s="27"/>
      <c r="B2947" t="b">
        <f t="shared" ref="B2947:B3010" si="381">+RIGHT(A2947,1)="0"</f>
        <v>0</v>
      </c>
      <c r="C2947" t="b">
        <f t="shared" ref="C2947:C3010" si="382">+RIGHT(A2947,1)="1"</f>
        <v>0</v>
      </c>
      <c r="D2947" t="b">
        <f t="shared" ref="D2947:D3010" si="383">+RIGHT(A2947,1)="2"</f>
        <v>0</v>
      </c>
      <c r="E2947" t="b">
        <f t="shared" ref="E2947:E3010" si="384">+RIGHT(A2947,1)="3"</f>
        <v>0</v>
      </c>
      <c r="F2947" t="b">
        <f t="shared" ref="F2947:F3010" si="385">+RIGHT(A2947,1)="4"</f>
        <v>0</v>
      </c>
    </row>
    <row r="2948" spans="1:6">
      <c r="A2948" s="112"/>
      <c r="B2948" t="b">
        <f t="shared" si="381"/>
        <v>0</v>
      </c>
      <c r="C2948" t="b">
        <f t="shared" si="382"/>
        <v>0</v>
      </c>
      <c r="D2948" t="b">
        <f t="shared" si="383"/>
        <v>0</v>
      </c>
      <c r="E2948" t="b">
        <f t="shared" si="384"/>
        <v>0</v>
      </c>
      <c r="F2948" t="b">
        <f t="shared" si="385"/>
        <v>0</v>
      </c>
    </row>
    <row r="2949" spans="1:6">
      <c r="A2949" s="27"/>
      <c r="B2949" t="b">
        <f t="shared" si="381"/>
        <v>0</v>
      </c>
      <c r="C2949" t="b">
        <f t="shared" si="382"/>
        <v>0</v>
      </c>
      <c r="D2949" t="b">
        <f t="shared" si="383"/>
        <v>0</v>
      </c>
      <c r="E2949" t="b">
        <f t="shared" si="384"/>
        <v>0</v>
      </c>
      <c r="F2949" t="b">
        <f t="shared" si="385"/>
        <v>0</v>
      </c>
    </row>
    <row r="2950" spans="1:6">
      <c r="A2950" s="112"/>
      <c r="B2950" t="b">
        <f t="shared" si="381"/>
        <v>0</v>
      </c>
      <c r="C2950" t="b">
        <f t="shared" si="382"/>
        <v>0</v>
      </c>
      <c r="D2950" t="b">
        <f t="shared" si="383"/>
        <v>0</v>
      </c>
      <c r="E2950" t="b">
        <f t="shared" si="384"/>
        <v>0</v>
      </c>
      <c r="F2950" t="b">
        <f t="shared" si="385"/>
        <v>0</v>
      </c>
    </row>
    <row r="2951" spans="1:6">
      <c r="A2951" s="27"/>
      <c r="B2951" t="b">
        <f t="shared" si="381"/>
        <v>0</v>
      </c>
      <c r="C2951" t="b">
        <f t="shared" si="382"/>
        <v>0</v>
      </c>
      <c r="D2951" t="b">
        <f t="shared" si="383"/>
        <v>0</v>
      </c>
      <c r="E2951" t="b">
        <f t="shared" si="384"/>
        <v>0</v>
      </c>
      <c r="F2951" t="b">
        <f t="shared" si="385"/>
        <v>0</v>
      </c>
    </row>
    <row r="2952" spans="1:6">
      <c r="A2952" s="112"/>
      <c r="B2952" t="b">
        <f t="shared" si="381"/>
        <v>0</v>
      </c>
      <c r="C2952" t="b">
        <f t="shared" si="382"/>
        <v>0</v>
      </c>
      <c r="D2952" t="b">
        <f t="shared" si="383"/>
        <v>0</v>
      </c>
      <c r="E2952" t="b">
        <f t="shared" si="384"/>
        <v>0</v>
      </c>
      <c r="F2952" t="b">
        <f t="shared" si="385"/>
        <v>0</v>
      </c>
    </row>
    <row r="2953" spans="1:6">
      <c r="A2953" s="27"/>
      <c r="B2953" t="b">
        <f t="shared" si="381"/>
        <v>0</v>
      </c>
      <c r="C2953" t="b">
        <f t="shared" si="382"/>
        <v>0</v>
      </c>
      <c r="D2953" t="b">
        <f t="shared" si="383"/>
        <v>0</v>
      </c>
      <c r="E2953" t="b">
        <f t="shared" si="384"/>
        <v>0</v>
      </c>
      <c r="F2953" t="b">
        <f t="shared" si="385"/>
        <v>0</v>
      </c>
    </row>
    <row r="2954" spans="1:6">
      <c r="A2954" s="112"/>
      <c r="B2954" t="b">
        <f t="shared" si="381"/>
        <v>0</v>
      </c>
      <c r="C2954" t="b">
        <f t="shared" si="382"/>
        <v>0</v>
      </c>
      <c r="D2954" t="b">
        <f t="shared" si="383"/>
        <v>0</v>
      </c>
      <c r="E2954" t="b">
        <f t="shared" si="384"/>
        <v>0</v>
      </c>
      <c r="F2954" t="b">
        <f t="shared" si="385"/>
        <v>0</v>
      </c>
    </row>
    <row r="2955" spans="1:6">
      <c r="A2955" s="27"/>
      <c r="B2955" t="b">
        <f t="shared" si="381"/>
        <v>0</v>
      </c>
      <c r="C2955" t="b">
        <f t="shared" si="382"/>
        <v>0</v>
      </c>
      <c r="D2955" t="b">
        <f t="shared" si="383"/>
        <v>0</v>
      </c>
      <c r="E2955" t="b">
        <f t="shared" si="384"/>
        <v>0</v>
      </c>
      <c r="F2955" t="b">
        <f t="shared" si="385"/>
        <v>0</v>
      </c>
    </row>
    <row r="2956" spans="1:6">
      <c r="A2956" s="112"/>
      <c r="B2956" t="b">
        <f t="shared" si="381"/>
        <v>0</v>
      </c>
      <c r="C2956" t="b">
        <f t="shared" si="382"/>
        <v>0</v>
      </c>
      <c r="D2956" t="b">
        <f t="shared" si="383"/>
        <v>0</v>
      </c>
      <c r="E2956" t="b">
        <f t="shared" si="384"/>
        <v>0</v>
      </c>
      <c r="F2956" t="b">
        <f t="shared" si="385"/>
        <v>0</v>
      </c>
    </row>
    <row r="2957" spans="1:6">
      <c r="A2957" s="27"/>
      <c r="B2957" t="b">
        <f t="shared" si="381"/>
        <v>0</v>
      </c>
      <c r="C2957" t="b">
        <f t="shared" si="382"/>
        <v>0</v>
      </c>
      <c r="D2957" t="b">
        <f t="shared" si="383"/>
        <v>0</v>
      </c>
      <c r="E2957" t="b">
        <f t="shared" si="384"/>
        <v>0</v>
      </c>
      <c r="F2957" t="b">
        <f t="shared" si="385"/>
        <v>0</v>
      </c>
    </row>
    <row r="2958" spans="1:6">
      <c r="A2958" s="112"/>
      <c r="B2958" t="b">
        <f t="shared" si="381"/>
        <v>0</v>
      </c>
      <c r="C2958" t="b">
        <f t="shared" si="382"/>
        <v>0</v>
      </c>
      <c r="D2958" t="b">
        <f t="shared" si="383"/>
        <v>0</v>
      </c>
      <c r="E2958" t="b">
        <f t="shared" si="384"/>
        <v>0</v>
      </c>
      <c r="F2958" t="b">
        <f t="shared" si="385"/>
        <v>0</v>
      </c>
    </row>
    <row r="2959" spans="1:6">
      <c r="A2959" s="27"/>
      <c r="B2959" t="b">
        <f t="shared" si="381"/>
        <v>0</v>
      </c>
      <c r="C2959" t="b">
        <f t="shared" si="382"/>
        <v>0</v>
      </c>
      <c r="D2959" t="b">
        <f t="shared" si="383"/>
        <v>0</v>
      </c>
      <c r="E2959" t="b">
        <f t="shared" si="384"/>
        <v>0</v>
      </c>
      <c r="F2959" t="b">
        <f t="shared" si="385"/>
        <v>0</v>
      </c>
    </row>
    <row r="2960" spans="1:6">
      <c r="A2960" s="112"/>
      <c r="B2960" t="b">
        <f t="shared" si="381"/>
        <v>0</v>
      </c>
      <c r="C2960" t="b">
        <f t="shared" si="382"/>
        <v>0</v>
      </c>
      <c r="D2960" t="b">
        <f t="shared" si="383"/>
        <v>0</v>
      </c>
      <c r="E2960" t="b">
        <f t="shared" si="384"/>
        <v>0</v>
      </c>
      <c r="F2960" t="b">
        <f t="shared" si="385"/>
        <v>0</v>
      </c>
    </row>
    <row r="2961" spans="1:6">
      <c r="A2961" s="27"/>
      <c r="B2961" t="b">
        <f t="shared" si="381"/>
        <v>0</v>
      </c>
      <c r="C2961" t="b">
        <f t="shared" si="382"/>
        <v>0</v>
      </c>
      <c r="D2961" t="b">
        <f t="shared" si="383"/>
        <v>0</v>
      </c>
      <c r="E2961" t="b">
        <f t="shared" si="384"/>
        <v>0</v>
      </c>
      <c r="F2961" t="b">
        <f t="shared" si="385"/>
        <v>0</v>
      </c>
    </row>
    <row r="2962" spans="1:6">
      <c r="A2962" s="112"/>
      <c r="B2962" t="b">
        <f t="shared" si="381"/>
        <v>0</v>
      </c>
      <c r="C2962" t="b">
        <f t="shared" si="382"/>
        <v>0</v>
      </c>
      <c r="D2962" t="b">
        <f t="shared" si="383"/>
        <v>0</v>
      </c>
      <c r="E2962" t="b">
        <f t="shared" si="384"/>
        <v>0</v>
      </c>
      <c r="F2962" t="b">
        <f t="shared" si="385"/>
        <v>0</v>
      </c>
    </row>
    <row r="2963" spans="1:6">
      <c r="A2963" s="27"/>
      <c r="B2963" t="b">
        <f t="shared" si="381"/>
        <v>0</v>
      </c>
      <c r="C2963" t="b">
        <f t="shared" si="382"/>
        <v>0</v>
      </c>
      <c r="D2963" t="b">
        <f t="shared" si="383"/>
        <v>0</v>
      </c>
      <c r="E2963" t="b">
        <f t="shared" si="384"/>
        <v>0</v>
      </c>
      <c r="F2963" t="b">
        <f t="shared" si="385"/>
        <v>0</v>
      </c>
    </row>
    <row r="2964" spans="1:6">
      <c r="A2964" s="112"/>
      <c r="B2964" t="b">
        <f t="shared" si="381"/>
        <v>0</v>
      </c>
      <c r="C2964" t="b">
        <f t="shared" si="382"/>
        <v>0</v>
      </c>
      <c r="D2964" t="b">
        <f t="shared" si="383"/>
        <v>0</v>
      </c>
      <c r="E2964" t="b">
        <f t="shared" si="384"/>
        <v>0</v>
      </c>
      <c r="F2964" t="b">
        <f t="shared" si="385"/>
        <v>0</v>
      </c>
    </row>
    <row r="2965" spans="1:6">
      <c r="A2965" s="27"/>
      <c r="B2965" t="b">
        <f t="shared" si="381"/>
        <v>0</v>
      </c>
      <c r="C2965" t="b">
        <f t="shared" si="382"/>
        <v>0</v>
      </c>
      <c r="D2965" t="b">
        <f t="shared" si="383"/>
        <v>0</v>
      </c>
      <c r="E2965" t="b">
        <f t="shared" si="384"/>
        <v>0</v>
      </c>
      <c r="F2965" t="b">
        <f t="shared" si="385"/>
        <v>0</v>
      </c>
    </row>
    <row r="2966" spans="1:6">
      <c r="A2966" s="112"/>
      <c r="B2966" t="b">
        <f t="shared" si="381"/>
        <v>0</v>
      </c>
      <c r="C2966" t="b">
        <f t="shared" si="382"/>
        <v>0</v>
      </c>
      <c r="D2966" t="b">
        <f t="shared" si="383"/>
        <v>0</v>
      </c>
      <c r="E2966" t="b">
        <f t="shared" si="384"/>
        <v>0</v>
      </c>
      <c r="F2966" t="b">
        <f t="shared" si="385"/>
        <v>0</v>
      </c>
    </row>
    <row r="2967" spans="1:6">
      <c r="A2967" s="27"/>
      <c r="B2967" t="b">
        <f t="shared" si="381"/>
        <v>0</v>
      </c>
      <c r="C2967" t="b">
        <f t="shared" si="382"/>
        <v>0</v>
      </c>
      <c r="D2967" t="b">
        <f t="shared" si="383"/>
        <v>0</v>
      </c>
      <c r="E2967" t="b">
        <f t="shared" si="384"/>
        <v>0</v>
      </c>
      <c r="F2967" t="b">
        <f t="shared" si="385"/>
        <v>0</v>
      </c>
    </row>
    <row r="2968" spans="1:6">
      <c r="A2968" s="112"/>
      <c r="B2968" t="b">
        <f t="shared" si="381"/>
        <v>0</v>
      </c>
      <c r="C2968" t="b">
        <f t="shared" si="382"/>
        <v>0</v>
      </c>
      <c r="D2968" t="b">
        <f t="shared" si="383"/>
        <v>0</v>
      </c>
      <c r="E2968" t="b">
        <f t="shared" si="384"/>
        <v>0</v>
      </c>
      <c r="F2968" t="b">
        <f t="shared" si="385"/>
        <v>0</v>
      </c>
    </row>
    <row r="2969" spans="1:6">
      <c r="A2969" s="27"/>
      <c r="B2969" t="b">
        <f t="shared" si="381"/>
        <v>0</v>
      </c>
      <c r="C2969" t="b">
        <f t="shared" si="382"/>
        <v>0</v>
      </c>
      <c r="D2969" t="b">
        <f t="shared" si="383"/>
        <v>0</v>
      </c>
      <c r="E2969" t="b">
        <f t="shared" si="384"/>
        <v>0</v>
      </c>
      <c r="F2969" t="b">
        <f t="shared" si="385"/>
        <v>0</v>
      </c>
    </row>
    <row r="2970" spans="1:6">
      <c r="A2970" s="112"/>
      <c r="B2970" t="b">
        <f t="shared" si="381"/>
        <v>0</v>
      </c>
      <c r="C2970" t="b">
        <f t="shared" si="382"/>
        <v>0</v>
      </c>
      <c r="D2970" t="b">
        <f t="shared" si="383"/>
        <v>0</v>
      </c>
      <c r="E2970" t="b">
        <f t="shared" si="384"/>
        <v>0</v>
      </c>
      <c r="F2970" t="b">
        <f t="shared" si="385"/>
        <v>0</v>
      </c>
    </row>
    <row r="2971" spans="1:6">
      <c r="A2971" s="27"/>
      <c r="B2971" t="b">
        <f t="shared" si="381"/>
        <v>0</v>
      </c>
      <c r="C2971" t="b">
        <f t="shared" si="382"/>
        <v>0</v>
      </c>
      <c r="D2971" t="b">
        <f t="shared" si="383"/>
        <v>0</v>
      </c>
      <c r="E2971" t="b">
        <f t="shared" si="384"/>
        <v>0</v>
      </c>
      <c r="F2971" t="b">
        <f t="shared" si="385"/>
        <v>0</v>
      </c>
    </row>
    <row r="2972" spans="1:6">
      <c r="A2972" s="112"/>
      <c r="B2972" t="b">
        <f t="shared" si="381"/>
        <v>0</v>
      </c>
      <c r="C2972" t="b">
        <f t="shared" si="382"/>
        <v>0</v>
      </c>
      <c r="D2972" t="b">
        <f t="shared" si="383"/>
        <v>0</v>
      </c>
      <c r="E2972" t="b">
        <f t="shared" si="384"/>
        <v>0</v>
      </c>
      <c r="F2972" t="b">
        <f t="shared" si="385"/>
        <v>0</v>
      </c>
    </row>
    <row r="2973" spans="1:6">
      <c r="A2973" s="27"/>
      <c r="B2973" t="b">
        <f t="shared" si="381"/>
        <v>0</v>
      </c>
      <c r="C2973" t="b">
        <f t="shared" si="382"/>
        <v>0</v>
      </c>
      <c r="D2973" t="b">
        <f t="shared" si="383"/>
        <v>0</v>
      </c>
      <c r="E2973" t="b">
        <f t="shared" si="384"/>
        <v>0</v>
      </c>
      <c r="F2973" t="b">
        <f t="shared" si="385"/>
        <v>0</v>
      </c>
    </row>
    <row r="2974" spans="1:6">
      <c r="A2974" s="112"/>
      <c r="B2974" t="b">
        <f t="shared" si="381"/>
        <v>0</v>
      </c>
      <c r="C2974" t="b">
        <f t="shared" si="382"/>
        <v>0</v>
      </c>
      <c r="D2974" t="b">
        <f t="shared" si="383"/>
        <v>0</v>
      </c>
      <c r="E2974" t="b">
        <f t="shared" si="384"/>
        <v>0</v>
      </c>
      <c r="F2974" t="b">
        <f t="shared" si="385"/>
        <v>0</v>
      </c>
    </row>
    <row r="2975" spans="1:6">
      <c r="A2975" s="27"/>
      <c r="B2975" t="b">
        <f t="shared" si="381"/>
        <v>0</v>
      </c>
      <c r="C2975" t="b">
        <f t="shared" si="382"/>
        <v>0</v>
      </c>
      <c r="D2975" t="b">
        <f t="shared" si="383"/>
        <v>0</v>
      </c>
      <c r="E2975" t="b">
        <f t="shared" si="384"/>
        <v>0</v>
      </c>
      <c r="F2975" t="b">
        <f t="shared" si="385"/>
        <v>0</v>
      </c>
    </row>
    <row r="2976" spans="1:6">
      <c r="A2976" s="112"/>
      <c r="B2976" t="b">
        <f t="shared" si="381"/>
        <v>0</v>
      </c>
      <c r="C2976" t="b">
        <f t="shared" si="382"/>
        <v>0</v>
      </c>
      <c r="D2976" t="b">
        <f t="shared" si="383"/>
        <v>0</v>
      </c>
      <c r="E2976" t="b">
        <f t="shared" si="384"/>
        <v>0</v>
      </c>
      <c r="F2976" t="b">
        <f t="shared" si="385"/>
        <v>0</v>
      </c>
    </row>
    <row r="2977" spans="1:6">
      <c r="A2977" s="27"/>
      <c r="B2977" t="b">
        <f t="shared" si="381"/>
        <v>0</v>
      </c>
      <c r="C2977" t="b">
        <f t="shared" si="382"/>
        <v>0</v>
      </c>
      <c r="D2977" t="b">
        <f t="shared" si="383"/>
        <v>0</v>
      </c>
      <c r="E2977" t="b">
        <f t="shared" si="384"/>
        <v>0</v>
      </c>
      <c r="F2977" t="b">
        <f t="shared" si="385"/>
        <v>0</v>
      </c>
    </row>
    <row r="2978" spans="1:6">
      <c r="A2978" s="112"/>
      <c r="B2978" t="b">
        <f t="shared" si="381"/>
        <v>0</v>
      </c>
      <c r="C2978" t="b">
        <f t="shared" si="382"/>
        <v>0</v>
      </c>
      <c r="D2978" t="b">
        <f t="shared" si="383"/>
        <v>0</v>
      </c>
      <c r="E2978" t="b">
        <f t="shared" si="384"/>
        <v>0</v>
      </c>
      <c r="F2978" t="b">
        <f t="shared" si="385"/>
        <v>0</v>
      </c>
    </row>
    <row r="2979" spans="1:6">
      <c r="A2979" s="27"/>
      <c r="B2979" t="b">
        <f t="shared" si="381"/>
        <v>0</v>
      </c>
      <c r="C2979" t="b">
        <f t="shared" si="382"/>
        <v>0</v>
      </c>
      <c r="D2979" t="b">
        <f t="shared" si="383"/>
        <v>0</v>
      </c>
      <c r="E2979" t="b">
        <f t="shared" si="384"/>
        <v>0</v>
      </c>
      <c r="F2979" t="b">
        <f t="shared" si="385"/>
        <v>0</v>
      </c>
    </row>
    <row r="2980" spans="1:6">
      <c r="A2980" s="112"/>
      <c r="B2980" t="b">
        <f t="shared" si="381"/>
        <v>0</v>
      </c>
      <c r="C2980" t="b">
        <f t="shared" si="382"/>
        <v>0</v>
      </c>
      <c r="D2980" t="b">
        <f t="shared" si="383"/>
        <v>0</v>
      </c>
      <c r="E2980" t="b">
        <f t="shared" si="384"/>
        <v>0</v>
      </c>
      <c r="F2980" t="b">
        <f t="shared" si="385"/>
        <v>0</v>
      </c>
    </row>
    <row r="2981" spans="1:6">
      <c r="A2981" s="27"/>
      <c r="B2981" t="b">
        <f t="shared" si="381"/>
        <v>0</v>
      </c>
      <c r="C2981" t="b">
        <f t="shared" si="382"/>
        <v>0</v>
      </c>
      <c r="D2981" t="b">
        <f t="shared" si="383"/>
        <v>0</v>
      </c>
      <c r="E2981" t="b">
        <f t="shared" si="384"/>
        <v>0</v>
      </c>
      <c r="F2981" t="b">
        <f t="shared" si="385"/>
        <v>0</v>
      </c>
    </row>
    <row r="2982" spans="1:6">
      <c r="A2982" s="112"/>
      <c r="B2982" t="b">
        <f t="shared" si="381"/>
        <v>0</v>
      </c>
      <c r="C2982" t="b">
        <f t="shared" si="382"/>
        <v>0</v>
      </c>
      <c r="D2982" t="b">
        <f t="shared" si="383"/>
        <v>0</v>
      </c>
      <c r="E2982" t="b">
        <f t="shared" si="384"/>
        <v>0</v>
      </c>
      <c r="F2982" t="b">
        <f t="shared" si="385"/>
        <v>0</v>
      </c>
    </row>
    <row r="2983" spans="1:6">
      <c r="A2983" s="27"/>
      <c r="B2983" t="b">
        <f t="shared" si="381"/>
        <v>0</v>
      </c>
      <c r="C2983" t="b">
        <f t="shared" si="382"/>
        <v>0</v>
      </c>
      <c r="D2983" t="b">
        <f t="shared" si="383"/>
        <v>0</v>
      </c>
      <c r="E2983" t="b">
        <f t="shared" si="384"/>
        <v>0</v>
      </c>
      <c r="F2983" t="b">
        <f t="shared" si="385"/>
        <v>0</v>
      </c>
    </row>
    <row r="2984" spans="1:6">
      <c r="A2984" s="112"/>
      <c r="B2984" t="b">
        <f t="shared" si="381"/>
        <v>0</v>
      </c>
      <c r="C2984" t="b">
        <f t="shared" si="382"/>
        <v>0</v>
      </c>
      <c r="D2984" t="b">
        <f t="shared" si="383"/>
        <v>0</v>
      </c>
      <c r="E2984" t="b">
        <f t="shared" si="384"/>
        <v>0</v>
      </c>
      <c r="F2984" t="b">
        <f t="shared" si="385"/>
        <v>0</v>
      </c>
    </row>
    <row r="2985" spans="1:6">
      <c r="A2985" s="27"/>
      <c r="B2985" t="b">
        <f t="shared" si="381"/>
        <v>0</v>
      </c>
      <c r="C2985" t="b">
        <f t="shared" si="382"/>
        <v>0</v>
      </c>
      <c r="D2985" t="b">
        <f t="shared" si="383"/>
        <v>0</v>
      </c>
      <c r="E2985" t="b">
        <f t="shared" si="384"/>
        <v>0</v>
      </c>
      <c r="F2985" t="b">
        <f t="shared" si="385"/>
        <v>0</v>
      </c>
    </row>
    <row r="2986" spans="1:6">
      <c r="A2986" s="112"/>
      <c r="B2986" t="b">
        <f t="shared" si="381"/>
        <v>0</v>
      </c>
      <c r="C2986" t="b">
        <f t="shared" si="382"/>
        <v>0</v>
      </c>
      <c r="D2986" t="b">
        <f t="shared" si="383"/>
        <v>0</v>
      </c>
      <c r="E2986" t="b">
        <f t="shared" si="384"/>
        <v>0</v>
      </c>
      <c r="F2986" t="b">
        <f t="shared" si="385"/>
        <v>0</v>
      </c>
    </row>
    <row r="2987" spans="1:6">
      <c r="A2987" s="27"/>
      <c r="B2987" t="b">
        <f t="shared" si="381"/>
        <v>0</v>
      </c>
      <c r="C2987" t="b">
        <f t="shared" si="382"/>
        <v>0</v>
      </c>
      <c r="D2987" t="b">
        <f t="shared" si="383"/>
        <v>0</v>
      </c>
      <c r="E2987" t="b">
        <f t="shared" si="384"/>
        <v>0</v>
      </c>
      <c r="F2987" t="b">
        <f t="shared" si="385"/>
        <v>0</v>
      </c>
    </row>
    <row r="2988" spans="1:6">
      <c r="A2988" s="112"/>
      <c r="B2988" t="b">
        <f t="shared" si="381"/>
        <v>0</v>
      </c>
      <c r="C2988" t="b">
        <f t="shared" si="382"/>
        <v>0</v>
      </c>
      <c r="D2988" t="b">
        <f t="shared" si="383"/>
        <v>0</v>
      </c>
      <c r="E2988" t="b">
        <f t="shared" si="384"/>
        <v>0</v>
      </c>
      <c r="F2988" t="b">
        <f t="shared" si="385"/>
        <v>0</v>
      </c>
    </row>
    <row r="2989" spans="1:6">
      <c r="A2989" s="27"/>
      <c r="B2989" t="b">
        <f t="shared" si="381"/>
        <v>0</v>
      </c>
      <c r="C2989" t="b">
        <f t="shared" si="382"/>
        <v>0</v>
      </c>
      <c r="D2989" t="b">
        <f t="shared" si="383"/>
        <v>0</v>
      </c>
      <c r="E2989" t="b">
        <f t="shared" si="384"/>
        <v>0</v>
      </c>
      <c r="F2989" t="b">
        <f t="shared" si="385"/>
        <v>0</v>
      </c>
    </row>
    <row r="2990" spans="1:6">
      <c r="A2990" s="112"/>
      <c r="B2990" t="b">
        <f t="shared" si="381"/>
        <v>0</v>
      </c>
      <c r="C2990" t="b">
        <f t="shared" si="382"/>
        <v>0</v>
      </c>
      <c r="D2990" t="b">
        <f t="shared" si="383"/>
        <v>0</v>
      </c>
      <c r="E2990" t="b">
        <f t="shared" si="384"/>
        <v>0</v>
      </c>
      <c r="F2990" t="b">
        <f t="shared" si="385"/>
        <v>0</v>
      </c>
    </row>
    <row r="2991" spans="1:6">
      <c r="A2991" s="27"/>
      <c r="B2991" t="b">
        <f t="shared" si="381"/>
        <v>0</v>
      </c>
      <c r="C2991" t="b">
        <f t="shared" si="382"/>
        <v>0</v>
      </c>
      <c r="D2991" t="b">
        <f t="shared" si="383"/>
        <v>0</v>
      </c>
      <c r="E2991" t="b">
        <f t="shared" si="384"/>
        <v>0</v>
      </c>
      <c r="F2991" t="b">
        <f t="shared" si="385"/>
        <v>0</v>
      </c>
    </row>
    <row r="2992" spans="1:6">
      <c r="A2992" s="112"/>
      <c r="B2992" t="b">
        <f t="shared" si="381"/>
        <v>0</v>
      </c>
      <c r="C2992" t="b">
        <f t="shared" si="382"/>
        <v>0</v>
      </c>
      <c r="D2992" t="b">
        <f t="shared" si="383"/>
        <v>0</v>
      </c>
      <c r="E2992" t="b">
        <f t="shared" si="384"/>
        <v>0</v>
      </c>
      <c r="F2992" t="b">
        <f t="shared" si="385"/>
        <v>0</v>
      </c>
    </row>
    <row r="2993" spans="1:6">
      <c r="A2993" s="27"/>
      <c r="B2993" t="b">
        <f t="shared" si="381"/>
        <v>0</v>
      </c>
      <c r="C2993" t="b">
        <f t="shared" si="382"/>
        <v>0</v>
      </c>
      <c r="D2993" t="b">
        <f t="shared" si="383"/>
        <v>0</v>
      </c>
      <c r="E2993" t="b">
        <f t="shared" si="384"/>
        <v>0</v>
      </c>
      <c r="F2993" t="b">
        <f t="shared" si="385"/>
        <v>0</v>
      </c>
    </row>
    <row r="2994" spans="1:6">
      <c r="A2994" s="112"/>
      <c r="B2994" t="b">
        <f t="shared" si="381"/>
        <v>0</v>
      </c>
      <c r="C2994" t="b">
        <f t="shared" si="382"/>
        <v>0</v>
      </c>
      <c r="D2994" t="b">
        <f t="shared" si="383"/>
        <v>0</v>
      </c>
      <c r="E2994" t="b">
        <f t="shared" si="384"/>
        <v>0</v>
      </c>
      <c r="F2994" t="b">
        <f t="shared" si="385"/>
        <v>0</v>
      </c>
    </row>
    <row r="2995" spans="1:6">
      <c r="A2995" s="27"/>
      <c r="B2995" t="b">
        <f t="shared" si="381"/>
        <v>0</v>
      </c>
      <c r="C2995" t="b">
        <f t="shared" si="382"/>
        <v>0</v>
      </c>
      <c r="D2995" t="b">
        <f t="shared" si="383"/>
        <v>0</v>
      </c>
      <c r="E2995" t="b">
        <f t="shared" si="384"/>
        <v>0</v>
      </c>
      <c r="F2995" t="b">
        <f t="shared" si="385"/>
        <v>0</v>
      </c>
    </row>
    <row r="2996" spans="1:6">
      <c r="A2996" s="112"/>
      <c r="B2996" t="b">
        <f t="shared" si="381"/>
        <v>0</v>
      </c>
      <c r="C2996" t="b">
        <f t="shared" si="382"/>
        <v>0</v>
      </c>
      <c r="D2996" t="b">
        <f t="shared" si="383"/>
        <v>0</v>
      </c>
      <c r="E2996" t="b">
        <f t="shared" si="384"/>
        <v>0</v>
      </c>
      <c r="F2996" t="b">
        <f t="shared" si="385"/>
        <v>0</v>
      </c>
    </row>
    <row r="2997" spans="1:6">
      <c r="A2997" s="27"/>
      <c r="B2997" t="b">
        <f t="shared" si="381"/>
        <v>0</v>
      </c>
      <c r="C2997" t="b">
        <f t="shared" si="382"/>
        <v>0</v>
      </c>
      <c r="D2997" t="b">
        <f t="shared" si="383"/>
        <v>0</v>
      </c>
      <c r="E2997" t="b">
        <f t="shared" si="384"/>
        <v>0</v>
      </c>
      <c r="F2997" t="b">
        <f t="shared" si="385"/>
        <v>0</v>
      </c>
    </row>
    <row r="2998" spans="1:6">
      <c r="A2998" s="112"/>
      <c r="B2998" t="b">
        <f t="shared" si="381"/>
        <v>0</v>
      </c>
      <c r="C2998" t="b">
        <f t="shared" si="382"/>
        <v>0</v>
      </c>
      <c r="D2998" t="b">
        <f t="shared" si="383"/>
        <v>0</v>
      </c>
      <c r="E2998" t="b">
        <f t="shared" si="384"/>
        <v>0</v>
      </c>
      <c r="F2998" t="b">
        <f t="shared" si="385"/>
        <v>0</v>
      </c>
    </row>
    <row r="2999" spans="1:6">
      <c r="A2999" s="27"/>
      <c r="B2999" t="b">
        <f t="shared" si="381"/>
        <v>0</v>
      </c>
      <c r="C2999" t="b">
        <f t="shared" si="382"/>
        <v>0</v>
      </c>
      <c r="D2999" t="b">
        <f t="shared" si="383"/>
        <v>0</v>
      </c>
      <c r="E2999" t="b">
        <f t="shared" si="384"/>
        <v>0</v>
      </c>
      <c r="F2999" t="b">
        <f t="shared" si="385"/>
        <v>0</v>
      </c>
    </row>
    <row r="3000" spans="1:6">
      <c r="A3000" s="112"/>
      <c r="B3000" t="b">
        <f t="shared" si="381"/>
        <v>0</v>
      </c>
      <c r="C3000" t="b">
        <f t="shared" si="382"/>
        <v>0</v>
      </c>
      <c r="D3000" t="b">
        <f t="shared" si="383"/>
        <v>0</v>
      </c>
      <c r="E3000" t="b">
        <f t="shared" si="384"/>
        <v>0</v>
      </c>
      <c r="F3000" t="b">
        <f t="shared" si="385"/>
        <v>0</v>
      </c>
    </row>
    <row r="3001" spans="1:6">
      <c r="A3001" s="27"/>
      <c r="B3001" t="b">
        <f t="shared" si="381"/>
        <v>0</v>
      </c>
      <c r="C3001" t="b">
        <f t="shared" si="382"/>
        <v>0</v>
      </c>
      <c r="D3001" t="b">
        <f t="shared" si="383"/>
        <v>0</v>
      </c>
      <c r="E3001" t="b">
        <f t="shared" si="384"/>
        <v>0</v>
      </c>
      <c r="F3001" t="b">
        <f t="shared" si="385"/>
        <v>0</v>
      </c>
    </row>
    <row r="3002" spans="1:6">
      <c r="A3002" s="112"/>
      <c r="B3002" t="b">
        <f t="shared" si="381"/>
        <v>0</v>
      </c>
      <c r="C3002" t="b">
        <f t="shared" si="382"/>
        <v>0</v>
      </c>
      <c r="D3002" t="b">
        <f t="shared" si="383"/>
        <v>0</v>
      </c>
      <c r="E3002" t="b">
        <f t="shared" si="384"/>
        <v>0</v>
      </c>
      <c r="F3002" t="b">
        <f t="shared" si="385"/>
        <v>0</v>
      </c>
    </row>
    <row r="3003" spans="1:6">
      <c r="A3003" s="27"/>
      <c r="B3003" t="b">
        <f t="shared" si="381"/>
        <v>0</v>
      </c>
      <c r="C3003" t="b">
        <f t="shared" si="382"/>
        <v>0</v>
      </c>
      <c r="D3003" t="b">
        <f t="shared" si="383"/>
        <v>0</v>
      </c>
      <c r="E3003" t="b">
        <f t="shared" si="384"/>
        <v>0</v>
      </c>
      <c r="F3003" t="b">
        <f t="shared" si="385"/>
        <v>0</v>
      </c>
    </row>
    <row r="3004" spans="1:6">
      <c r="A3004" s="112"/>
      <c r="B3004" t="b">
        <f t="shared" si="381"/>
        <v>0</v>
      </c>
      <c r="C3004" t="b">
        <f t="shared" si="382"/>
        <v>0</v>
      </c>
      <c r="D3004" t="b">
        <f t="shared" si="383"/>
        <v>0</v>
      </c>
      <c r="E3004" t="b">
        <f t="shared" si="384"/>
        <v>0</v>
      </c>
      <c r="F3004" t="b">
        <f t="shared" si="385"/>
        <v>0</v>
      </c>
    </row>
    <row r="3005" spans="1:6">
      <c r="A3005" s="27"/>
      <c r="B3005" t="b">
        <f t="shared" si="381"/>
        <v>0</v>
      </c>
      <c r="C3005" t="b">
        <f t="shared" si="382"/>
        <v>0</v>
      </c>
      <c r="D3005" t="b">
        <f t="shared" si="383"/>
        <v>0</v>
      </c>
      <c r="E3005" t="b">
        <f t="shared" si="384"/>
        <v>0</v>
      </c>
      <c r="F3005" t="b">
        <f t="shared" si="385"/>
        <v>0</v>
      </c>
    </row>
    <row r="3006" spans="1:6">
      <c r="A3006" s="112"/>
      <c r="B3006" t="b">
        <f t="shared" si="381"/>
        <v>0</v>
      </c>
      <c r="C3006" t="b">
        <f t="shared" si="382"/>
        <v>0</v>
      </c>
      <c r="D3006" t="b">
        <f t="shared" si="383"/>
        <v>0</v>
      </c>
      <c r="E3006" t="b">
        <f t="shared" si="384"/>
        <v>0</v>
      </c>
      <c r="F3006" t="b">
        <f t="shared" si="385"/>
        <v>0</v>
      </c>
    </row>
    <row r="3007" spans="1:6">
      <c r="A3007" s="27"/>
      <c r="B3007" t="b">
        <f t="shared" si="381"/>
        <v>0</v>
      </c>
      <c r="C3007" t="b">
        <f t="shared" si="382"/>
        <v>0</v>
      </c>
      <c r="D3007" t="b">
        <f t="shared" si="383"/>
        <v>0</v>
      </c>
      <c r="E3007" t="b">
        <f t="shared" si="384"/>
        <v>0</v>
      </c>
      <c r="F3007" t="b">
        <f t="shared" si="385"/>
        <v>0</v>
      </c>
    </row>
    <row r="3008" spans="1:6">
      <c r="A3008" s="112"/>
      <c r="B3008" t="b">
        <f t="shared" si="381"/>
        <v>0</v>
      </c>
      <c r="C3008" t="b">
        <f t="shared" si="382"/>
        <v>0</v>
      </c>
      <c r="D3008" t="b">
        <f t="shared" si="383"/>
        <v>0</v>
      </c>
      <c r="E3008" t="b">
        <f t="shared" si="384"/>
        <v>0</v>
      </c>
      <c r="F3008" t="b">
        <f t="shared" si="385"/>
        <v>0</v>
      </c>
    </row>
    <row r="3009" spans="1:6">
      <c r="A3009" s="27"/>
      <c r="B3009" t="b">
        <f t="shared" si="381"/>
        <v>0</v>
      </c>
      <c r="C3009" t="b">
        <f t="shared" si="382"/>
        <v>0</v>
      </c>
      <c r="D3009" t="b">
        <f t="shared" si="383"/>
        <v>0</v>
      </c>
      <c r="E3009" t="b">
        <f t="shared" si="384"/>
        <v>0</v>
      </c>
      <c r="F3009" t="b">
        <f t="shared" si="385"/>
        <v>0</v>
      </c>
    </row>
    <row r="3010" spans="1:6">
      <c r="A3010" s="112"/>
      <c r="B3010" t="b">
        <f t="shared" si="381"/>
        <v>0</v>
      </c>
      <c r="C3010" t="b">
        <f t="shared" si="382"/>
        <v>0</v>
      </c>
      <c r="D3010" t="b">
        <f t="shared" si="383"/>
        <v>0</v>
      </c>
      <c r="E3010" t="b">
        <f t="shared" si="384"/>
        <v>0</v>
      </c>
      <c r="F3010" t="b">
        <f t="shared" si="385"/>
        <v>0</v>
      </c>
    </row>
    <row r="3011" spans="1:6">
      <c r="A3011" s="27"/>
      <c r="B3011" t="b">
        <f t="shared" ref="B3011:B3074" si="386">+RIGHT(A3011,1)="0"</f>
        <v>0</v>
      </c>
      <c r="C3011" t="b">
        <f t="shared" ref="C3011:C3074" si="387">+RIGHT(A3011,1)="1"</f>
        <v>0</v>
      </c>
      <c r="D3011" t="b">
        <f t="shared" ref="D3011:D3074" si="388">+RIGHT(A3011,1)="2"</f>
        <v>0</v>
      </c>
      <c r="E3011" t="b">
        <f t="shared" ref="E3011:E3074" si="389">+RIGHT(A3011,1)="3"</f>
        <v>0</v>
      </c>
      <c r="F3011" t="b">
        <f t="shared" ref="F3011:F3074" si="390">+RIGHT(A3011,1)="4"</f>
        <v>0</v>
      </c>
    </row>
    <row r="3012" spans="1:6">
      <c r="A3012" s="112"/>
      <c r="B3012" t="b">
        <f t="shared" si="386"/>
        <v>0</v>
      </c>
      <c r="C3012" t="b">
        <f t="shared" si="387"/>
        <v>0</v>
      </c>
      <c r="D3012" t="b">
        <f t="shared" si="388"/>
        <v>0</v>
      </c>
      <c r="E3012" t="b">
        <f t="shared" si="389"/>
        <v>0</v>
      </c>
      <c r="F3012" t="b">
        <f t="shared" si="390"/>
        <v>0</v>
      </c>
    </row>
    <row r="3013" spans="1:6">
      <c r="A3013" s="27"/>
      <c r="B3013" t="b">
        <f t="shared" si="386"/>
        <v>0</v>
      </c>
      <c r="C3013" t="b">
        <f t="shared" si="387"/>
        <v>0</v>
      </c>
      <c r="D3013" t="b">
        <f t="shared" si="388"/>
        <v>0</v>
      </c>
      <c r="E3013" t="b">
        <f t="shared" si="389"/>
        <v>0</v>
      </c>
      <c r="F3013" t="b">
        <f t="shared" si="390"/>
        <v>0</v>
      </c>
    </row>
    <row r="3014" spans="1:6">
      <c r="A3014" s="112"/>
      <c r="B3014" t="b">
        <f t="shared" si="386"/>
        <v>0</v>
      </c>
      <c r="C3014" t="b">
        <f t="shared" si="387"/>
        <v>0</v>
      </c>
      <c r="D3014" t="b">
        <f t="shared" si="388"/>
        <v>0</v>
      </c>
      <c r="E3014" t="b">
        <f t="shared" si="389"/>
        <v>0</v>
      </c>
      <c r="F3014" t="b">
        <f t="shared" si="390"/>
        <v>0</v>
      </c>
    </row>
    <row r="3015" spans="1:6">
      <c r="A3015" s="27"/>
      <c r="B3015" t="b">
        <f t="shared" si="386"/>
        <v>0</v>
      </c>
      <c r="C3015" t="b">
        <f t="shared" si="387"/>
        <v>0</v>
      </c>
      <c r="D3015" t="b">
        <f t="shared" si="388"/>
        <v>0</v>
      </c>
      <c r="E3015" t="b">
        <f t="shared" si="389"/>
        <v>0</v>
      </c>
      <c r="F3015" t="b">
        <f t="shared" si="390"/>
        <v>0</v>
      </c>
    </row>
    <row r="3016" spans="1:6">
      <c r="A3016" s="112"/>
      <c r="B3016" t="b">
        <f t="shared" si="386"/>
        <v>0</v>
      </c>
      <c r="C3016" t="b">
        <f t="shared" si="387"/>
        <v>0</v>
      </c>
      <c r="D3016" t="b">
        <f t="shared" si="388"/>
        <v>0</v>
      </c>
      <c r="E3016" t="b">
        <f t="shared" si="389"/>
        <v>0</v>
      </c>
      <c r="F3016" t="b">
        <f t="shared" si="390"/>
        <v>0</v>
      </c>
    </row>
    <row r="3017" spans="1:6">
      <c r="A3017" s="27"/>
      <c r="B3017" t="b">
        <f t="shared" si="386"/>
        <v>0</v>
      </c>
      <c r="C3017" t="b">
        <f t="shared" si="387"/>
        <v>0</v>
      </c>
      <c r="D3017" t="b">
        <f t="shared" si="388"/>
        <v>0</v>
      </c>
      <c r="E3017" t="b">
        <f t="shared" si="389"/>
        <v>0</v>
      </c>
      <c r="F3017" t="b">
        <f t="shared" si="390"/>
        <v>0</v>
      </c>
    </row>
    <row r="3018" spans="1:6">
      <c r="A3018" s="112"/>
      <c r="B3018" t="b">
        <f t="shared" si="386"/>
        <v>0</v>
      </c>
      <c r="C3018" t="b">
        <f t="shared" si="387"/>
        <v>0</v>
      </c>
      <c r="D3018" t="b">
        <f t="shared" si="388"/>
        <v>0</v>
      </c>
      <c r="E3018" t="b">
        <f t="shared" si="389"/>
        <v>0</v>
      </c>
      <c r="F3018" t="b">
        <f t="shared" si="390"/>
        <v>0</v>
      </c>
    </row>
    <row r="3019" spans="1:6">
      <c r="A3019" s="27"/>
      <c r="B3019" t="b">
        <f t="shared" si="386"/>
        <v>0</v>
      </c>
      <c r="C3019" t="b">
        <f t="shared" si="387"/>
        <v>0</v>
      </c>
      <c r="D3019" t="b">
        <f t="shared" si="388"/>
        <v>0</v>
      </c>
      <c r="E3019" t="b">
        <f t="shared" si="389"/>
        <v>0</v>
      </c>
      <c r="F3019" t="b">
        <f t="shared" si="390"/>
        <v>0</v>
      </c>
    </row>
    <row r="3020" spans="1:6">
      <c r="A3020" s="112"/>
      <c r="B3020" t="b">
        <f t="shared" si="386"/>
        <v>0</v>
      </c>
      <c r="C3020" t="b">
        <f t="shared" si="387"/>
        <v>0</v>
      </c>
      <c r="D3020" t="b">
        <f t="shared" si="388"/>
        <v>0</v>
      </c>
      <c r="E3020" t="b">
        <f t="shared" si="389"/>
        <v>0</v>
      </c>
      <c r="F3020" t="b">
        <f t="shared" si="390"/>
        <v>0</v>
      </c>
    </row>
    <row r="3021" spans="1:6">
      <c r="A3021" s="27"/>
      <c r="B3021" t="b">
        <f t="shared" si="386"/>
        <v>0</v>
      </c>
      <c r="C3021" t="b">
        <f t="shared" si="387"/>
        <v>0</v>
      </c>
      <c r="D3021" t="b">
        <f t="shared" si="388"/>
        <v>0</v>
      </c>
      <c r="E3021" t="b">
        <f t="shared" si="389"/>
        <v>0</v>
      </c>
      <c r="F3021" t="b">
        <f t="shared" si="390"/>
        <v>0</v>
      </c>
    </row>
    <row r="3022" spans="1:6">
      <c r="A3022" s="112"/>
      <c r="B3022" t="b">
        <f t="shared" si="386"/>
        <v>0</v>
      </c>
      <c r="C3022" t="b">
        <f t="shared" si="387"/>
        <v>0</v>
      </c>
      <c r="D3022" t="b">
        <f t="shared" si="388"/>
        <v>0</v>
      </c>
      <c r="E3022" t="b">
        <f t="shared" si="389"/>
        <v>0</v>
      </c>
      <c r="F3022" t="b">
        <f t="shared" si="390"/>
        <v>0</v>
      </c>
    </row>
    <row r="3023" spans="1:6">
      <c r="A3023" s="27"/>
      <c r="B3023" t="b">
        <f t="shared" si="386"/>
        <v>0</v>
      </c>
      <c r="C3023" t="b">
        <f t="shared" si="387"/>
        <v>0</v>
      </c>
      <c r="D3023" t="b">
        <f t="shared" si="388"/>
        <v>0</v>
      </c>
      <c r="E3023" t="b">
        <f t="shared" si="389"/>
        <v>0</v>
      </c>
      <c r="F3023" t="b">
        <f t="shared" si="390"/>
        <v>0</v>
      </c>
    </row>
    <row r="3024" spans="1:6">
      <c r="A3024" s="112"/>
      <c r="B3024" t="b">
        <f t="shared" si="386"/>
        <v>0</v>
      </c>
      <c r="C3024" t="b">
        <f t="shared" si="387"/>
        <v>0</v>
      </c>
      <c r="D3024" t="b">
        <f t="shared" si="388"/>
        <v>0</v>
      </c>
      <c r="E3024" t="b">
        <f t="shared" si="389"/>
        <v>0</v>
      </c>
      <c r="F3024" t="b">
        <f t="shared" si="390"/>
        <v>0</v>
      </c>
    </row>
    <row r="3025" spans="1:6">
      <c r="A3025" s="27"/>
      <c r="B3025" t="b">
        <f t="shared" si="386"/>
        <v>0</v>
      </c>
      <c r="C3025" t="b">
        <f t="shared" si="387"/>
        <v>0</v>
      </c>
      <c r="D3025" t="b">
        <f t="shared" si="388"/>
        <v>0</v>
      </c>
      <c r="E3025" t="b">
        <f t="shared" si="389"/>
        <v>0</v>
      </c>
      <c r="F3025" t="b">
        <f t="shared" si="390"/>
        <v>0</v>
      </c>
    </row>
    <row r="3026" spans="1:6">
      <c r="A3026" s="112"/>
      <c r="B3026" t="b">
        <f t="shared" si="386"/>
        <v>0</v>
      </c>
      <c r="C3026" t="b">
        <f t="shared" si="387"/>
        <v>0</v>
      </c>
      <c r="D3026" t="b">
        <f t="shared" si="388"/>
        <v>0</v>
      </c>
      <c r="E3026" t="b">
        <f t="shared" si="389"/>
        <v>0</v>
      </c>
      <c r="F3026" t="b">
        <f t="shared" si="390"/>
        <v>0</v>
      </c>
    </row>
    <row r="3027" spans="1:6">
      <c r="A3027" s="27"/>
      <c r="B3027" t="b">
        <f t="shared" si="386"/>
        <v>0</v>
      </c>
      <c r="C3027" t="b">
        <f t="shared" si="387"/>
        <v>0</v>
      </c>
      <c r="D3027" t="b">
        <f t="shared" si="388"/>
        <v>0</v>
      </c>
      <c r="E3027" t="b">
        <f t="shared" si="389"/>
        <v>0</v>
      </c>
      <c r="F3027" t="b">
        <f t="shared" si="390"/>
        <v>0</v>
      </c>
    </row>
    <row r="3028" spans="1:6">
      <c r="A3028" s="112"/>
      <c r="B3028" t="b">
        <f t="shared" si="386"/>
        <v>0</v>
      </c>
      <c r="C3028" t="b">
        <f t="shared" si="387"/>
        <v>0</v>
      </c>
      <c r="D3028" t="b">
        <f t="shared" si="388"/>
        <v>0</v>
      </c>
      <c r="E3028" t="b">
        <f t="shared" si="389"/>
        <v>0</v>
      </c>
      <c r="F3028" t="b">
        <f t="shared" si="390"/>
        <v>0</v>
      </c>
    </row>
    <row r="3029" spans="1:6">
      <c r="A3029" s="27"/>
      <c r="B3029" t="b">
        <f t="shared" si="386"/>
        <v>0</v>
      </c>
      <c r="C3029" t="b">
        <f t="shared" si="387"/>
        <v>0</v>
      </c>
      <c r="D3029" t="b">
        <f t="shared" si="388"/>
        <v>0</v>
      </c>
      <c r="E3029" t="b">
        <f t="shared" si="389"/>
        <v>0</v>
      </c>
      <c r="F3029" t="b">
        <f t="shared" si="390"/>
        <v>0</v>
      </c>
    </row>
    <row r="3030" spans="1:6">
      <c r="A3030" s="112"/>
      <c r="B3030" t="b">
        <f t="shared" si="386"/>
        <v>0</v>
      </c>
      <c r="C3030" t="b">
        <f t="shared" si="387"/>
        <v>0</v>
      </c>
      <c r="D3030" t="b">
        <f t="shared" si="388"/>
        <v>0</v>
      </c>
      <c r="E3030" t="b">
        <f t="shared" si="389"/>
        <v>0</v>
      </c>
      <c r="F3030" t="b">
        <f t="shared" si="390"/>
        <v>0</v>
      </c>
    </row>
    <row r="3031" spans="1:6">
      <c r="A3031" s="27"/>
      <c r="B3031" t="b">
        <f t="shared" si="386"/>
        <v>0</v>
      </c>
      <c r="C3031" t="b">
        <f t="shared" si="387"/>
        <v>0</v>
      </c>
      <c r="D3031" t="b">
        <f t="shared" si="388"/>
        <v>0</v>
      </c>
      <c r="E3031" t="b">
        <f t="shared" si="389"/>
        <v>0</v>
      </c>
      <c r="F3031" t="b">
        <f t="shared" si="390"/>
        <v>0</v>
      </c>
    </row>
    <row r="3032" spans="1:6">
      <c r="A3032" s="112"/>
      <c r="B3032" t="b">
        <f t="shared" si="386"/>
        <v>0</v>
      </c>
      <c r="C3032" t="b">
        <f t="shared" si="387"/>
        <v>0</v>
      </c>
      <c r="D3032" t="b">
        <f t="shared" si="388"/>
        <v>0</v>
      </c>
      <c r="E3032" t="b">
        <f t="shared" si="389"/>
        <v>0</v>
      </c>
      <c r="F3032" t="b">
        <f t="shared" si="390"/>
        <v>0</v>
      </c>
    </row>
    <row r="3033" spans="1:6">
      <c r="A3033" s="27"/>
      <c r="B3033" t="b">
        <f t="shared" si="386"/>
        <v>0</v>
      </c>
      <c r="C3033" t="b">
        <f t="shared" si="387"/>
        <v>0</v>
      </c>
      <c r="D3033" t="b">
        <f t="shared" si="388"/>
        <v>0</v>
      </c>
      <c r="E3033" t="b">
        <f t="shared" si="389"/>
        <v>0</v>
      </c>
      <c r="F3033" t="b">
        <f t="shared" si="390"/>
        <v>0</v>
      </c>
    </row>
    <row r="3034" spans="1:6">
      <c r="A3034" s="112"/>
      <c r="B3034" t="b">
        <f t="shared" si="386"/>
        <v>0</v>
      </c>
      <c r="C3034" t="b">
        <f t="shared" si="387"/>
        <v>0</v>
      </c>
      <c r="D3034" t="b">
        <f t="shared" si="388"/>
        <v>0</v>
      </c>
      <c r="E3034" t="b">
        <f t="shared" si="389"/>
        <v>0</v>
      </c>
      <c r="F3034" t="b">
        <f t="shared" si="390"/>
        <v>0</v>
      </c>
    </row>
    <row r="3035" spans="1:6">
      <c r="A3035" s="27"/>
      <c r="B3035" t="b">
        <f t="shared" si="386"/>
        <v>0</v>
      </c>
      <c r="C3035" t="b">
        <f t="shared" si="387"/>
        <v>0</v>
      </c>
      <c r="D3035" t="b">
        <f t="shared" si="388"/>
        <v>0</v>
      </c>
      <c r="E3035" t="b">
        <f t="shared" si="389"/>
        <v>0</v>
      </c>
      <c r="F3035" t="b">
        <f t="shared" si="390"/>
        <v>0</v>
      </c>
    </row>
    <row r="3036" spans="1:6">
      <c r="A3036" s="112"/>
      <c r="B3036" t="b">
        <f t="shared" si="386"/>
        <v>0</v>
      </c>
      <c r="C3036" t="b">
        <f t="shared" si="387"/>
        <v>0</v>
      </c>
      <c r="D3036" t="b">
        <f t="shared" si="388"/>
        <v>0</v>
      </c>
      <c r="E3036" t="b">
        <f t="shared" si="389"/>
        <v>0</v>
      </c>
      <c r="F3036" t="b">
        <f t="shared" si="390"/>
        <v>0</v>
      </c>
    </row>
    <row r="3037" spans="1:6">
      <c r="A3037" s="27"/>
      <c r="B3037" t="b">
        <f t="shared" si="386"/>
        <v>0</v>
      </c>
      <c r="C3037" t="b">
        <f t="shared" si="387"/>
        <v>0</v>
      </c>
      <c r="D3037" t="b">
        <f t="shared" si="388"/>
        <v>0</v>
      </c>
      <c r="E3037" t="b">
        <f t="shared" si="389"/>
        <v>0</v>
      </c>
      <c r="F3037" t="b">
        <f t="shared" si="390"/>
        <v>0</v>
      </c>
    </row>
    <row r="3038" spans="1:6">
      <c r="A3038" s="112"/>
      <c r="B3038" t="b">
        <f t="shared" si="386"/>
        <v>0</v>
      </c>
      <c r="C3038" t="b">
        <f t="shared" si="387"/>
        <v>0</v>
      </c>
      <c r="D3038" t="b">
        <f t="shared" si="388"/>
        <v>0</v>
      </c>
      <c r="E3038" t="b">
        <f t="shared" si="389"/>
        <v>0</v>
      </c>
      <c r="F3038" t="b">
        <f t="shared" si="390"/>
        <v>0</v>
      </c>
    </row>
    <row r="3039" spans="1:6">
      <c r="A3039" s="27"/>
      <c r="B3039" t="b">
        <f t="shared" si="386"/>
        <v>0</v>
      </c>
      <c r="C3039" t="b">
        <f t="shared" si="387"/>
        <v>0</v>
      </c>
      <c r="D3039" t="b">
        <f t="shared" si="388"/>
        <v>0</v>
      </c>
      <c r="E3039" t="b">
        <f t="shared" si="389"/>
        <v>0</v>
      </c>
      <c r="F3039" t="b">
        <f t="shared" si="390"/>
        <v>0</v>
      </c>
    </row>
    <row r="3040" spans="1:6">
      <c r="A3040" s="112"/>
      <c r="B3040" t="b">
        <f t="shared" si="386"/>
        <v>0</v>
      </c>
      <c r="C3040" t="b">
        <f t="shared" si="387"/>
        <v>0</v>
      </c>
      <c r="D3040" t="b">
        <f t="shared" si="388"/>
        <v>0</v>
      </c>
      <c r="E3040" t="b">
        <f t="shared" si="389"/>
        <v>0</v>
      </c>
      <c r="F3040" t="b">
        <f t="shared" si="390"/>
        <v>0</v>
      </c>
    </row>
    <row r="3041" spans="1:6">
      <c r="A3041" s="27"/>
      <c r="B3041" t="b">
        <f t="shared" si="386"/>
        <v>0</v>
      </c>
      <c r="C3041" t="b">
        <f t="shared" si="387"/>
        <v>0</v>
      </c>
      <c r="D3041" t="b">
        <f t="shared" si="388"/>
        <v>0</v>
      </c>
      <c r="E3041" t="b">
        <f t="shared" si="389"/>
        <v>0</v>
      </c>
      <c r="F3041" t="b">
        <f t="shared" si="390"/>
        <v>0</v>
      </c>
    </row>
    <row r="3042" spans="1:6">
      <c r="A3042" s="112"/>
      <c r="B3042" t="b">
        <f t="shared" si="386"/>
        <v>0</v>
      </c>
      <c r="C3042" t="b">
        <f t="shared" si="387"/>
        <v>0</v>
      </c>
      <c r="D3042" t="b">
        <f t="shared" si="388"/>
        <v>0</v>
      </c>
      <c r="E3042" t="b">
        <f t="shared" si="389"/>
        <v>0</v>
      </c>
      <c r="F3042" t="b">
        <f t="shared" si="390"/>
        <v>0</v>
      </c>
    </row>
    <row r="3043" spans="1:6">
      <c r="A3043" s="27"/>
      <c r="B3043" t="b">
        <f t="shared" si="386"/>
        <v>0</v>
      </c>
      <c r="C3043" t="b">
        <f t="shared" si="387"/>
        <v>0</v>
      </c>
      <c r="D3043" t="b">
        <f t="shared" si="388"/>
        <v>0</v>
      </c>
      <c r="E3043" t="b">
        <f t="shared" si="389"/>
        <v>0</v>
      </c>
      <c r="F3043" t="b">
        <f t="shared" si="390"/>
        <v>0</v>
      </c>
    </row>
    <row r="3044" spans="1:6">
      <c r="A3044" s="112"/>
      <c r="B3044" t="b">
        <f t="shared" si="386"/>
        <v>0</v>
      </c>
      <c r="C3044" t="b">
        <f t="shared" si="387"/>
        <v>0</v>
      </c>
      <c r="D3044" t="b">
        <f t="shared" si="388"/>
        <v>0</v>
      </c>
      <c r="E3044" t="b">
        <f t="shared" si="389"/>
        <v>0</v>
      </c>
      <c r="F3044" t="b">
        <f t="shared" si="390"/>
        <v>0</v>
      </c>
    </row>
    <row r="3045" spans="1:6">
      <c r="A3045" s="27"/>
      <c r="B3045" t="b">
        <f t="shared" si="386"/>
        <v>0</v>
      </c>
      <c r="C3045" t="b">
        <f t="shared" si="387"/>
        <v>0</v>
      </c>
      <c r="D3045" t="b">
        <f t="shared" si="388"/>
        <v>0</v>
      </c>
      <c r="E3045" t="b">
        <f t="shared" si="389"/>
        <v>0</v>
      </c>
      <c r="F3045" t="b">
        <f t="shared" si="390"/>
        <v>0</v>
      </c>
    </row>
    <row r="3046" spans="1:6">
      <c r="A3046" s="112"/>
      <c r="B3046" t="b">
        <f t="shared" si="386"/>
        <v>0</v>
      </c>
      <c r="C3046" t="b">
        <f t="shared" si="387"/>
        <v>0</v>
      </c>
      <c r="D3046" t="b">
        <f t="shared" si="388"/>
        <v>0</v>
      </c>
      <c r="E3046" t="b">
        <f t="shared" si="389"/>
        <v>0</v>
      </c>
      <c r="F3046" t="b">
        <f t="shared" si="390"/>
        <v>0</v>
      </c>
    </row>
    <row r="3047" spans="1:6">
      <c r="A3047" s="27"/>
      <c r="B3047" t="b">
        <f t="shared" si="386"/>
        <v>0</v>
      </c>
      <c r="C3047" t="b">
        <f t="shared" si="387"/>
        <v>0</v>
      </c>
      <c r="D3047" t="b">
        <f t="shared" si="388"/>
        <v>0</v>
      </c>
      <c r="E3047" t="b">
        <f t="shared" si="389"/>
        <v>0</v>
      </c>
      <c r="F3047" t="b">
        <f t="shared" si="390"/>
        <v>0</v>
      </c>
    </row>
    <row r="3048" spans="1:6">
      <c r="A3048" s="112"/>
      <c r="B3048" t="b">
        <f t="shared" si="386"/>
        <v>0</v>
      </c>
      <c r="C3048" t="b">
        <f t="shared" si="387"/>
        <v>0</v>
      </c>
      <c r="D3048" t="b">
        <f t="shared" si="388"/>
        <v>0</v>
      </c>
      <c r="E3048" t="b">
        <f t="shared" si="389"/>
        <v>0</v>
      </c>
      <c r="F3048" t="b">
        <f t="shared" si="390"/>
        <v>0</v>
      </c>
    </row>
    <row r="3049" spans="1:6">
      <c r="A3049" s="27"/>
      <c r="B3049" t="b">
        <f t="shared" si="386"/>
        <v>0</v>
      </c>
      <c r="C3049" t="b">
        <f t="shared" si="387"/>
        <v>0</v>
      </c>
      <c r="D3049" t="b">
        <f t="shared" si="388"/>
        <v>0</v>
      </c>
      <c r="E3049" t="b">
        <f t="shared" si="389"/>
        <v>0</v>
      </c>
      <c r="F3049" t="b">
        <f t="shared" si="390"/>
        <v>0</v>
      </c>
    </row>
    <row r="3050" spans="1:6">
      <c r="A3050" s="112"/>
      <c r="B3050" t="b">
        <f t="shared" si="386"/>
        <v>0</v>
      </c>
      <c r="C3050" t="b">
        <f t="shared" si="387"/>
        <v>0</v>
      </c>
      <c r="D3050" t="b">
        <f t="shared" si="388"/>
        <v>0</v>
      </c>
      <c r="E3050" t="b">
        <f t="shared" si="389"/>
        <v>0</v>
      </c>
      <c r="F3050" t="b">
        <f t="shared" si="390"/>
        <v>0</v>
      </c>
    </row>
    <row r="3051" spans="1:6">
      <c r="A3051" s="27"/>
      <c r="B3051" t="b">
        <f t="shared" si="386"/>
        <v>0</v>
      </c>
      <c r="C3051" t="b">
        <f t="shared" si="387"/>
        <v>0</v>
      </c>
      <c r="D3051" t="b">
        <f t="shared" si="388"/>
        <v>0</v>
      </c>
      <c r="E3051" t="b">
        <f t="shared" si="389"/>
        <v>0</v>
      </c>
      <c r="F3051" t="b">
        <f t="shared" si="390"/>
        <v>0</v>
      </c>
    </row>
    <row r="3052" spans="1:6">
      <c r="A3052" s="112"/>
      <c r="B3052" t="b">
        <f t="shared" si="386"/>
        <v>0</v>
      </c>
      <c r="C3052" t="b">
        <f t="shared" si="387"/>
        <v>0</v>
      </c>
      <c r="D3052" t="b">
        <f t="shared" si="388"/>
        <v>0</v>
      </c>
      <c r="E3052" t="b">
        <f t="shared" si="389"/>
        <v>0</v>
      </c>
      <c r="F3052" t="b">
        <f t="shared" si="390"/>
        <v>0</v>
      </c>
    </row>
    <row r="3053" spans="1:6">
      <c r="A3053" s="27"/>
      <c r="B3053" t="b">
        <f t="shared" si="386"/>
        <v>0</v>
      </c>
      <c r="C3053" t="b">
        <f t="shared" si="387"/>
        <v>0</v>
      </c>
      <c r="D3053" t="b">
        <f t="shared" si="388"/>
        <v>0</v>
      </c>
      <c r="E3053" t="b">
        <f t="shared" si="389"/>
        <v>0</v>
      </c>
      <c r="F3053" t="b">
        <f t="shared" si="390"/>
        <v>0</v>
      </c>
    </row>
    <row r="3054" spans="1:6">
      <c r="A3054" s="112"/>
      <c r="B3054" t="b">
        <f t="shared" si="386"/>
        <v>0</v>
      </c>
      <c r="C3054" t="b">
        <f t="shared" si="387"/>
        <v>0</v>
      </c>
      <c r="D3054" t="b">
        <f t="shared" si="388"/>
        <v>0</v>
      </c>
      <c r="E3054" t="b">
        <f t="shared" si="389"/>
        <v>0</v>
      </c>
      <c r="F3054" t="b">
        <f t="shared" si="390"/>
        <v>0</v>
      </c>
    </row>
    <row r="3055" spans="1:6">
      <c r="A3055" s="27"/>
      <c r="B3055" t="b">
        <f t="shared" si="386"/>
        <v>0</v>
      </c>
      <c r="C3055" t="b">
        <f t="shared" si="387"/>
        <v>0</v>
      </c>
      <c r="D3055" t="b">
        <f t="shared" si="388"/>
        <v>0</v>
      </c>
      <c r="E3055" t="b">
        <f t="shared" si="389"/>
        <v>0</v>
      </c>
      <c r="F3055" t="b">
        <f t="shared" si="390"/>
        <v>0</v>
      </c>
    </row>
    <row r="3056" spans="1:6">
      <c r="A3056" s="112"/>
      <c r="B3056" t="b">
        <f t="shared" si="386"/>
        <v>0</v>
      </c>
      <c r="C3056" t="b">
        <f t="shared" si="387"/>
        <v>0</v>
      </c>
      <c r="D3056" t="b">
        <f t="shared" si="388"/>
        <v>0</v>
      </c>
      <c r="E3056" t="b">
        <f t="shared" si="389"/>
        <v>0</v>
      </c>
      <c r="F3056" t="b">
        <f t="shared" si="390"/>
        <v>0</v>
      </c>
    </row>
    <row r="3057" spans="1:6">
      <c r="A3057" s="27"/>
      <c r="B3057" t="b">
        <f t="shared" si="386"/>
        <v>0</v>
      </c>
      <c r="C3057" t="b">
        <f t="shared" si="387"/>
        <v>0</v>
      </c>
      <c r="D3057" t="b">
        <f t="shared" si="388"/>
        <v>0</v>
      </c>
      <c r="E3057" t="b">
        <f t="shared" si="389"/>
        <v>0</v>
      </c>
      <c r="F3057" t="b">
        <f t="shared" si="390"/>
        <v>0</v>
      </c>
    </row>
    <row r="3058" spans="1:6">
      <c r="A3058" s="112"/>
      <c r="B3058" t="b">
        <f t="shared" si="386"/>
        <v>0</v>
      </c>
      <c r="C3058" t="b">
        <f t="shared" si="387"/>
        <v>0</v>
      </c>
      <c r="D3058" t="b">
        <f t="shared" si="388"/>
        <v>0</v>
      </c>
      <c r="E3058" t="b">
        <f t="shared" si="389"/>
        <v>0</v>
      </c>
      <c r="F3058" t="b">
        <f t="shared" si="390"/>
        <v>0</v>
      </c>
    </row>
    <row r="3059" spans="1:6">
      <c r="A3059" s="27"/>
      <c r="B3059" t="b">
        <f t="shared" si="386"/>
        <v>0</v>
      </c>
      <c r="C3059" t="b">
        <f t="shared" si="387"/>
        <v>0</v>
      </c>
      <c r="D3059" t="b">
        <f t="shared" si="388"/>
        <v>0</v>
      </c>
      <c r="E3059" t="b">
        <f t="shared" si="389"/>
        <v>0</v>
      </c>
      <c r="F3059" t="b">
        <f t="shared" si="390"/>
        <v>0</v>
      </c>
    </row>
    <row r="3060" spans="1:6">
      <c r="A3060" s="112"/>
      <c r="B3060" t="b">
        <f t="shared" si="386"/>
        <v>0</v>
      </c>
      <c r="C3060" t="b">
        <f t="shared" si="387"/>
        <v>0</v>
      </c>
      <c r="D3060" t="b">
        <f t="shared" si="388"/>
        <v>0</v>
      </c>
      <c r="E3060" t="b">
        <f t="shared" si="389"/>
        <v>0</v>
      </c>
      <c r="F3060" t="b">
        <f t="shared" si="390"/>
        <v>0</v>
      </c>
    </row>
    <row r="3061" spans="1:6">
      <c r="A3061" s="27"/>
      <c r="B3061" t="b">
        <f t="shared" si="386"/>
        <v>0</v>
      </c>
      <c r="C3061" t="b">
        <f t="shared" si="387"/>
        <v>0</v>
      </c>
      <c r="D3061" t="b">
        <f t="shared" si="388"/>
        <v>0</v>
      </c>
      <c r="E3061" t="b">
        <f t="shared" si="389"/>
        <v>0</v>
      </c>
      <c r="F3061" t="b">
        <f t="shared" si="390"/>
        <v>0</v>
      </c>
    </row>
    <row r="3062" spans="1:6">
      <c r="A3062" s="112"/>
      <c r="B3062" t="b">
        <f t="shared" si="386"/>
        <v>0</v>
      </c>
      <c r="C3062" t="b">
        <f t="shared" si="387"/>
        <v>0</v>
      </c>
      <c r="D3062" t="b">
        <f t="shared" si="388"/>
        <v>0</v>
      </c>
      <c r="E3062" t="b">
        <f t="shared" si="389"/>
        <v>0</v>
      </c>
      <c r="F3062" t="b">
        <f t="shared" si="390"/>
        <v>0</v>
      </c>
    </row>
    <row r="3063" spans="1:6">
      <c r="A3063" s="27"/>
      <c r="B3063" t="b">
        <f t="shared" si="386"/>
        <v>0</v>
      </c>
      <c r="C3063" t="b">
        <f t="shared" si="387"/>
        <v>0</v>
      </c>
      <c r="D3063" t="b">
        <f t="shared" si="388"/>
        <v>0</v>
      </c>
      <c r="E3063" t="b">
        <f t="shared" si="389"/>
        <v>0</v>
      </c>
      <c r="F3063" t="b">
        <f t="shared" si="390"/>
        <v>0</v>
      </c>
    </row>
    <row r="3064" spans="1:6">
      <c r="A3064" s="112"/>
      <c r="B3064" t="b">
        <f t="shared" si="386"/>
        <v>0</v>
      </c>
      <c r="C3064" t="b">
        <f t="shared" si="387"/>
        <v>0</v>
      </c>
      <c r="D3064" t="b">
        <f t="shared" si="388"/>
        <v>0</v>
      </c>
      <c r="E3064" t="b">
        <f t="shared" si="389"/>
        <v>0</v>
      </c>
      <c r="F3064" t="b">
        <f t="shared" si="390"/>
        <v>0</v>
      </c>
    </row>
    <row r="3065" spans="1:6">
      <c r="A3065" s="27"/>
      <c r="B3065" t="b">
        <f t="shared" si="386"/>
        <v>0</v>
      </c>
      <c r="C3065" t="b">
        <f t="shared" si="387"/>
        <v>0</v>
      </c>
      <c r="D3065" t="b">
        <f t="shared" si="388"/>
        <v>0</v>
      </c>
      <c r="E3065" t="b">
        <f t="shared" si="389"/>
        <v>0</v>
      </c>
      <c r="F3065" t="b">
        <f t="shared" si="390"/>
        <v>0</v>
      </c>
    </row>
    <row r="3066" spans="1:6">
      <c r="A3066" s="112"/>
      <c r="B3066" t="b">
        <f t="shared" si="386"/>
        <v>0</v>
      </c>
      <c r="C3066" t="b">
        <f t="shared" si="387"/>
        <v>0</v>
      </c>
      <c r="D3066" t="b">
        <f t="shared" si="388"/>
        <v>0</v>
      </c>
      <c r="E3066" t="b">
        <f t="shared" si="389"/>
        <v>0</v>
      </c>
      <c r="F3066" t="b">
        <f t="shared" si="390"/>
        <v>0</v>
      </c>
    </row>
    <row r="3067" spans="1:6">
      <c r="A3067" s="27"/>
      <c r="B3067" t="b">
        <f t="shared" si="386"/>
        <v>0</v>
      </c>
      <c r="C3067" t="b">
        <f t="shared" si="387"/>
        <v>0</v>
      </c>
      <c r="D3067" t="b">
        <f t="shared" si="388"/>
        <v>0</v>
      </c>
      <c r="E3067" t="b">
        <f t="shared" si="389"/>
        <v>0</v>
      </c>
      <c r="F3067" t="b">
        <f t="shared" si="390"/>
        <v>0</v>
      </c>
    </row>
    <row r="3068" spans="1:6">
      <c r="A3068" s="112"/>
      <c r="B3068" t="b">
        <f t="shared" si="386"/>
        <v>0</v>
      </c>
      <c r="C3068" t="b">
        <f t="shared" si="387"/>
        <v>0</v>
      </c>
      <c r="D3068" t="b">
        <f t="shared" si="388"/>
        <v>0</v>
      </c>
      <c r="E3068" t="b">
        <f t="shared" si="389"/>
        <v>0</v>
      </c>
      <c r="F3068" t="b">
        <f t="shared" si="390"/>
        <v>0</v>
      </c>
    </row>
    <row r="3069" spans="1:6">
      <c r="A3069" s="27"/>
      <c r="B3069" t="b">
        <f t="shared" si="386"/>
        <v>0</v>
      </c>
      <c r="C3069" t="b">
        <f t="shared" si="387"/>
        <v>0</v>
      </c>
      <c r="D3069" t="b">
        <f t="shared" si="388"/>
        <v>0</v>
      </c>
      <c r="E3069" t="b">
        <f t="shared" si="389"/>
        <v>0</v>
      </c>
      <c r="F3069" t="b">
        <f t="shared" si="390"/>
        <v>0</v>
      </c>
    </row>
    <row r="3070" spans="1:6">
      <c r="A3070" s="112"/>
      <c r="B3070" t="b">
        <f t="shared" si="386"/>
        <v>0</v>
      </c>
      <c r="C3070" t="b">
        <f t="shared" si="387"/>
        <v>0</v>
      </c>
      <c r="D3070" t="b">
        <f t="shared" si="388"/>
        <v>0</v>
      </c>
      <c r="E3070" t="b">
        <f t="shared" si="389"/>
        <v>0</v>
      </c>
      <c r="F3070" t="b">
        <f t="shared" si="390"/>
        <v>0</v>
      </c>
    </row>
    <row r="3071" spans="1:6">
      <c r="A3071" s="27"/>
      <c r="B3071" t="b">
        <f t="shared" si="386"/>
        <v>0</v>
      </c>
      <c r="C3071" t="b">
        <f t="shared" si="387"/>
        <v>0</v>
      </c>
      <c r="D3071" t="b">
        <f t="shared" si="388"/>
        <v>0</v>
      </c>
      <c r="E3071" t="b">
        <f t="shared" si="389"/>
        <v>0</v>
      </c>
      <c r="F3071" t="b">
        <f t="shared" si="390"/>
        <v>0</v>
      </c>
    </row>
    <row r="3072" spans="1:6">
      <c r="A3072" s="112"/>
      <c r="B3072" t="b">
        <f t="shared" si="386"/>
        <v>0</v>
      </c>
      <c r="C3072" t="b">
        <f t="shared" si="387"/>
        <v>0</v>
      </c>
      <c r="D3072" t="b">
        <f t="shared" si="388"/>
        <v>0</v>
      </c>
      <c r="E3072" t="b">
        <f t="shared" si="389"/>
        <v>0</v>
      </c>
      <c r="F3072" t="b">
        <f t="shared" si="390"/>
        <v>0</v>
      </c>
    </row>
    <row r="3073" spans="1:6">
      <c r="A3073" s="27"/>
      <c r="B3073" t="b">
        <f t="shared" si="386"/>
        <v>0</v>
      </c>
      <c r="C3073" t="b">
        <f t="shared" si="387"/>
        <v>0</v>
      </c>
      <c r="D3073" t="b">
        <f t="shared" si="388"/>
        <v>0</v>
      </c>
      <c r="E3073" t="b">
        <f t="shared" si="389"/>
        <v>0</v>
      </c>
      <c r="F3073" t="b">
        <f t="shared" si="390"/>
        <v>0</v>
      </c>
    </row>
    <row r="3074" spans="1:6">
      <c r="A3074" s="112"/>
      <c r="B3074" t="b">
        <f t="shared" si="386"/>
        <v>0</v>
      </c>
      <c r="C3074" t="b">
        <f t="shared" si="387"/>
        <v>0</v>
      </c>
      <c r="D3074" t="b">
        <f t="shared" si="388"/>
        <v>0</v>
      </c>
      <c r="E3074" t="b">
        <f t="shared" si="389"/>
        <v>0</v>
      </c>
      <c r="F3074" t="b">
        <f t="shared" si="390"/>
        <v>0</v>
      </c>
    </row>
    <row r="3075" spans="1:6">
      <c r="A3075" s="27"/>
      <c r="B3075" t="b">
        <f t="shared" ref="B3075:B3138" si="391">+RIGHT(A3075,1)="0"</f>
        <v>0</v>
      </c>
      <c r="C3075" t="b">
        <f t="shared" ref="C3075:C3138" si="392">+RIGHT(A3075,1)="1"</f>
        <v>0</v>
      </c>
      <c r="D3075" t="b">
        <f t="shared" ref="D3075:D3138" si="393">+RIGHT(A3075,1)="2"</f>
        <v>0</v>
      </c>
      <c r="E3075" t="b">
        <f t="shared" ref="E3075:E3138" si="394">+RIGHT(A3075,1)="3"</f>
        <v>0</v>
      </c>
      <c r="F3075" t="b">
        <f t="shared" ref="F3075:F3138" si="395">+RIGHT(A3075,1)="4"</f>
        <v>0</v>
      </c>
    </row>
    <row r="3076" spans="1:6">
      <c r="A3076" s="112"/>
      <c r="B3076" t="b">
        <f t="shared" si="391"/>
        <v>0</v>
      </c>
      <c r="C3076" t="b">
        <f t="shared" si="392"/>
        <v>0</v>
      </c>
      <c r="D3076" t="b">
        <f t="shared" si="393"/>
        <v>0</v>
      </c>
      <c r="E3076" t="b">
        <f t="shared" si="394"/>
        <v>0</v>
      </c>
      <c r="F3076" t="b">
        <f t="shared" si="395"/>
        <v>0</v>
      </c>
    </row>
    <row r="3077" spans="1:6">
      <c r="A3077" s="27"/>
      <c r="B3077" t="b">
        <f t="shared" si="391"/>
        <v>0</v>
      </c>
      <c r="C3077" t="b">
        <f t="shared" si="392"/>
        <v>0</v>
      </c>
      <c r="D3077" t="b">
        <f t="shared" si="393"/>
        <v>0</v>
      </c>
      <c r="E3077" t="b">
        <f t="shared" si="394"/>
        <v>0</v>
      </c>
      <c r="F3077" t="b">
        <f t="shared" si="395"/>
        <v>0</v>
      </c>
    </row>
    <row r="3078" spans="1:6">
      <c r="A3078" s="112"/>
      <c r="B3078" t="b">
        <f t="shared" si="391"/>
        <v>0</v>
      </c>
      <c r="C3078" t="b">
        <f t="shared" si="392"/>
        <v>0</v>
      </c>
      <c r="D3078" t="b">
        <f t="shared" si="393"/>
        <v>0</v>
      </c>
      <c r="E3078" t="b">
        <f t="shared" si="394"/>
        <v>0</v>
      </c>
      <c r="F3078" t="b">
        <f t="shared" si="395"/>
        <v>0</v>
      </c>
    </row>
    <row r="3079" spans="1:6">
      <c r="A3079" s="27"/>
      <c r="B3079" t="b">
        <f t="shared" si="391"/>
        <v>0</v>
      </c>
      <c r="C3079" t="b">
        <f t="shared" si="392"/>
        <v>0</v>
      </c>
      <c r="D3079" t="b">
        <f t="shared" si="393"/>
        <v>0</v>
      </c>
      <c r="E3079" t="b">
        <f t="shared" si="394"/>
        <v>0</v>
      </c>
      <c r="F3079" t="b">
        <f t="shared" si="395"/>
        <v>0</v>
      </c>
    </row>
    <row r="3080" spans="1:6">
      <c r="A3080" s="112"/>
      <c r="B3080" t="b">
        <f t="shared" si="391"/>
        <v>0</v>
      </c>
      <c r="C3080" t="b">
        <f t="shared" si="392"/>
        <v>0</v>
      </c>
      <c r="D3080" t="b">
        <f t="shared" si="393"/>
        <v>0</v>
      </c>
      <c r="E3080" t="b">
        <f t="shared" si="394"/>
        <v>0</v>
      </c>
      <c r="F3080" t="b">
        <f t="shared" si="395"/>
        <v>0</v>
      </c>
    </row>
    <row r="3081" spans="1:6">
      <c r="A3081" s="27"/>
      <c r="B3081" t="b">
        <f t="shared" si="391"/>
        <v>0</v>
      </c>
      <c r="C3081" t="b">
        <f t="shared" si="392"/>
        <v>0</v>
      </c>
      <c r="D3081" t="b">
        <f t="shared" si="393"/>
        <v>0</v>
      </c>
      <c r="E3081" t="b">
        <f t="shared" si="394"/>
        <v>0</v>
      </c>
      <c r="F3081" t="b">
        <f t="shared" si="395"/>
        <v>0</v>
      </c>
    </row>
    <row r="3082" spans="1:6">
      <c r="A3082" s="112"/>
      <c r="B3082" t="b">
        <f t="shared" si="391"/>
        <v>0</v>
      </c>
      <c r="C3082" t="b">
        <f t="shared" si="392"/>
        <v>0</v>
      </c>
      <c r="D3082" t="b">
        <f t="shared" si="393"/>
        <v>0</v>
      </c>
      <c r="E3082" t="b">
        <f t="shared" si="394"/>
        <v>0</v>
      </c>
      <c r="F3082" t="b">
        <f t="shared" si="395"/>
        <v>0</v>
      </c>
    </row>
    <row r="3083" spans="1:6">
      <c r="A3083" s="27"/>
      <c r="B3083" t="b">
        <f t="shared" si="391"/>
        <v>0</v>
      </c>
      <c r="C3083" t="b">
        <f t="shared" si="392"/>
        <v>0</v>
      </c>
      <c r="D3083" t="b">
        <f t="shared" si="393"/>
        <v>0</v>
      </c>
      <c r="E3083" t="b">
        <f t="shared" si="394"/>
        <v>0</v>
      </c>
      <c r="F3083" t="b">
        <f t="shared" si="395"/>
        <v>0</v>
      </c>
    </row>
    <row r="3084" spans="1:6">
      <c r="A3084" s="112"/>
      <c r="B3084" t="b">
        <f t="shared" si="391"/>
        <v>0</v>
      </c>
      <c r="C3084" t="b">
        <f t="shared" si="392"/>
        <v>0</v>
      </c>
      <c r="D3084" t="b">
        <f t="shared" si="393"/>
        <v>0</v>
      </c>
      <c r="E3084" t="b">
        <f t="shared" si="394"/>
        <v>0</v>
      </c>
      <c r="F3084" t="b">
        <f t="shared" si="395"/>
        <v>0</v>
      </c>
    </row>
    <row r="3085" spans="1:6">
      <c r="A3085" s="27"/>
      <c r="B3085" t="b">
        <f t="shared" si="391"/>
        <v>0</v>
      </c>
      <c r="C3085" t="b">
        <f t="shared" si="392"/>
        <v>0</v>
      </c>
      <c r="D3085" t="b">
        <f t="shared" si="393"/>
        <v>0</v>
      </c>
      <c r="E3085" t="b">
        <f t="shared" si="394"/>
        <v>0</v>
      </c>
      <c r="F3085" t="b">
        <f t="shared" si="395"/>
        <v>0</v>
      </c>
    </row>
    <row r="3086" spans="1:6">
      <c r="A3086" s="112"/>
      <c r="B3086" t="b">
        <f t="shared" si="391"/>
        <v>0</v>
      </c>
      <c r="C3086" t="b">
        <f t="shared" si="392"/>
        <v>0</v>
      </c>
      <c r="D3086" t="b">
        <f t="shared" si="393"/>
        <v>0</v>
      </c>
      <c r="E3086" t="b">
        <f t="shared" si="394"/>
        <v>0</v>
      </c>
      <c r="F3086" t="b">
        <f t="shared" si="395"/>
        <v>0</v>
      </c>
    </row>
    <row r="3087" spans="1:6">
      <c r="A3087" s="27"/>
      <c r="B3087" t="b">
        <f t="shared" si="391"/>
        <v>0</v>
      </c>
      <c r="C3087" t="b">
        <f t="shared" si="392"/>
        <v>0</v>
      </c>
      <c r="D3087" t="b">
        <f t="shared" si="393"/>
        <v>0</v>
      </c>
      <c r="E3087" t="b">
        <f t="shared" si="394"/>
        <v>0</v>
      </c>
      <c r="F3087" t="b">
        <f t="shared" si="395"/>
        <v>0</v>
      </c>
    </row>
    <row r="3088" spans="1:6">
      <c r="A3088" s="112"/>
      <c r="B3088" t="b">
        <f t="shared" si="391"/>
        <v>0</v>
      </c>
      <c r="C3088" t="b">
        <f t="shared" si="392"/>
        <v>0</v>
      </c>
      <c r="D3088" t="b">
        <f t="shared" si="393"/>
        <v>0</v>
      </c>
      <c r="E3088" t="b">
        <f t="shared" si="394"/>
        <v>0</v>
      </c>
      <c r="F3088" t="b">
        <f t="shared" si="395"/>
        <v>0</v>
      </c>
    </row>
    <row r="3089" spans="1:6">
      <c r="A3089" s="27"/>
      <c r="B3089" t="b">
        <f t="shared" si="391"/>
        <v>0</v>
      </c>
      <c r="C3089" t="b">
        <f t="shared" si="392"/>
        <v>0</v>
      </c>
      <c r="D3089" t="b">
        <f t="shared" si="393"/>
        <v>0</v>
      </c>
      <c r="E3089" t="b">
        <f t="shared" si="394"/>
        <v>0</v>
      </c>
      <c r="F3089" t="b">
        <f t="shared" si="395"/>
        <v>0</v>
      </c>
    </row>
    <row r="3090" spans="1:6">
      <c r="A3090" s="112"/>
      <c r="B3090" t="b">
        <f t="shared" si="391"/>
        <v>0</v>
      </c>
      <c r="C3090" t="b">
        <f t="shared" si="392"/>
        <v>0</v>
      </c>
      <c r="D3090" t="b">
        <f t="shared" si="393"/>
        <v>0</v>
      </c>
      <c r="E3090" t="b">
        <f t="shared" si="394"/>
        <v>0</v>
      </c>
      <c r="F3090" t="b">
        <f t="shared" si="395"/>
        <v>0</v>
      </c>
    </row>
    <row r="3091" spans="1:6">
      <c r="A3091" s="27"/>
      <c r="B3091" t="b">
        <f t="shared" si="391"/>
        <v>0</v>
      </c>
      <c r="C3091" t="b">
        <f t="shared" si="392"/>
        <v>0</v>
      </c>
      <c r="D3091" t="b">
        <f t="shared" si="393"/>
        <v>0</v>
      </c>
      <c r="E3091" t="b">
        <f t="shared" si="394"/>
        <v>0</v>
      </c>
      <c r="F3091" t="b">
        <f t="shared" si="395"/>
        <v>0</v>
      </c>
    </row>
    <row r="3092" spans="1:6">
      <c r="A3092" s="112"/>
      <c r="B3092" t="b">
        <f t="shared" si="391"/>
        <v>0</v>
      </c>
      <c r="C3092" t="b">
        <f t="shared" si="392"/>
        <v>0</v>
      </c>
      <c r="D3092" t="b">
        <f t="shared" si="393"/>
        <v>0</v>
      </c>
      <c r="E3092" t="b">
        <f t="shared" si="394"/>
        <v>0</v>
      </c>
      <c r="F3092" t="b">
        <f t="shared" si="395"/>
        <v>0</v>
      </c>
    </row>
    <row r="3093" spans="1:6">
      <c r="A3093" s="27"/>
      <c r="B3093" t="b">
        <f t="shared" si="391"/>
        <v>0</v>
      </c>
      <c r="C3093" t="b">
        <f t="shared" si="392"/>
        <v>0</v>
      </c>
      <c r="D3093" t="b">
        <f t="shared" si="393"/>
        <v>0</v>
      </c>
      <c r="E3093" t="b">
        <f t="shared" si="394"/>
        <v>0</v>
      </c>
      <c r="F3093" t="b">
        <f t="shared" si="395"/>
        <v>0</v>
      </c>
    </row>
    <row r="3094" spans="1:6">
      <c r="A3094" s="112"/>
      <c r="B3094" t="b">
        <f t="shared" si="391"/>
        <v>0</v>
      </c>
      <c r="C3094" t="b">
        <f t="shared" si="392"/>
        <v>0</v>
      </c>
      <c r="D3094" t="b">
        <f t="shared" si="393"/>
        <v>0</v>
      </c>
      <c r="E3094" t="b">
        <f t="shared" si="394"/>
        <v>0</v>
      </c>
      <c r="F3094" t="b">
        <f t="shared" si="395"/>
        <v>0</v>
      </c>
    </row>
    <row r="3095" spans="1:6">
      <c r="A3095" s="27"/>
      <c r="B3095" t="b">
        <f t="shared" si="391"/>
        <v>0</v>
      </c>
      <c r="C3095" t="b">
        <f t="shared" si="392"/>
        <v>0</v>
      </c>
      <c r="D3095" t="b">
        <f t="shared" si="393"/>
        <v>0</v>
      </c>
      <c r="E3095" t="b">
        <f t="shared" si="394"/>
        <v>0</v>
      </c>
      <c r="F3095" t="b">
        <f t="shared" si="395"/>
        <v>0</v>
      </c>
    </row>
    <row r="3096" spans="1:6">
      <c r="A3096" s="112"/>
      <c r="B3096" t="b">
        <f t="shared" si="391"/>
        <v>0</v>
      </c>
      <c r="C3096" t="b">
        <f t="shared" si="392"/>
        <v>0</v>
      </c>
      <c r="D3096" t="b">
        <f t="shared" si="393"/>
        <v>0</v>
      </c>
      <c r="E3096" t="b">
        <f t="shared" si="394"/>
        <v>0</v>
      </c>
      <c r="F3096" t="b">
        <f t="shared" si="395"/>
        <v>0</v>
      </c>
    </row>
    <row r="3097" spans="1:6">
      <c r="A3097" s="27"/>
      <c r="B3097" t="b">
        <f t="shared" si="391"/>
        <v>0</v>
      </c>
      <c r="C3097" t="b">
        <f t="shared" si="392"/>
        <v>0</v>
      </c>
      <c r="D3097" t="b">
        <f t="shared" si="393"/>
        <v>0</v>
      </c>
      <c r="E3097" t="b">
        <f t="shared" si="394"/>
        <v>0</v>
      </c>
      <c r="F3097" t="b">
        <f t="shared" si="395"/>
        <v>0</v>
      </c>
    </row>
    <row r="3098" spans="1:6">
      <c r="A3098" s="112"/>
      <c r="B3098" t="b">
        <f t="shared" si="391"/>
        <v>0</v>
      </c>
      <c r="C3098" t="b">
        <f t="shared" si="392"/>
        <v>0</v>
      </c>
      <c r="D3098" t="b">
        <f t="shared" si="393"/>
        <v>0</v>
      </c>
      <c r="E3098" t="b">
        <f t="shared" si="394"/>
        <v>0</v>
      </c>
      <c r="F3098" t="b">
        <f t="shared" si="395"/>
        <v>0</v>
      </c>
    </row>
    <row r="3099" spans="1:6">
      <c r="A3099" s="27"/>
      <c r="B3099" t="b">
        <f t="shared" si="391"/>
        <v>0</v>
      </c>
      <c r="C3099" t="b">
        <f t="shared" si="392"/>
        <v>0</v>
      </c>
      <c r="D3099" t="b">
        <f t="shared" si="393"/>
        <v>0</v>
      </c>
      <c r="E3099" t="b">
        <f t="shared" si="394"/>
        <v>0</v>
      </c>
      <c r="F3099" t="b">
        <f t="shared" si="395"/>
        <v>0</v>
      </c>
    </row>
    <row r="3100" spans="1:6">
      <c r="A3100" s="112"/>
      <c r="B3100" t="b">
        <f t="shared" si="391"/>
        <v>0</v>
      </c>
      <c r="C3100" t="b">
        <f t="shared" si="392"/>
        <v>0</v>
      </c>
      <c r="D3100" t="b">
        <f t="shared" si="393"/>
        <v>0</v>
      </c>
      <c r="E3100" t="b">
        <f t="shared" si="394"/>
        <v>0</v>
      </c>
      <c r="F3100" t="b">
        <f t="shared" si="395"/>
        <v>0</v>
      </c>
    </row>
    <row r="3101" spans="1:6">
      <c r="A3101" s="27"/>
      <c r="B3101" t="b">
        <f t="shared" si="391"/>
        <v>0</v>
      </c>
      <c r="C3101" t="b">
        <f t="shared" si="392"/>
        <v>0</v>
      </c>
      <c r="D3101" t="b">
        <f t="shared" si="393"/>
        <v>0</v>
      </c>
      <c r="E3101" t="b">
        <f t="shared" si="394"/>
        <v>0</v>
      </c>
      <c r="F3101" t="b">
        <f t="shared" si="395"/>
        <v>0</v>
      </c>
    </row>
    <row r="3102" spans="1:6">
      <c r="A3102" s="112"/>
      <c r="B3102" t="b">
        <f t="shared" si="391"/>
        <v>0</v>
      </c>
      <c r="C3102" t="b">
        <f t="shared" si="392"/>
        <v>0</v>
      </c>
      <c r="D3102" t="b">
        <f t="shared" si="393"/>
        <v>0</v>
      </c>
      <c r="E3102" t="b">
        <f t="shared" si="394"/>
        <v>0</v>
      </c>
      <c r="F3102" t="b">
        <f t="shared" si="395"/>
        <v>0</v>
      </c>
    </row>
    <row r="3103" spans="1:6">
      <c r="A3103" s="27"/>
      <c r="B3103" t="b">
        <f t="shared" si="391"/>
        <v>0</v>
      </c>
      <c r="C3103" t="b">
        <f t="shared" si="392"/>
        <v>0</v>
      </c>
      <c r="D3103" t="b">
        <f t="shared" si="393"/>
        <v>0</v>
      </c>
      <c r="E3103" t="b">
        <f t="shared" si="394"/>
        <v>0</v>
      </c>
      <c r="F3103" t="b">
        <f t="shared" si="395"/>
        <v>0</v>
      </c>
    </row>
    <row r="3104" spans="1:6">
      <c r="A3104" s="112"/>
      <c r="B3104" t="b">
        <f t="shared" si="391"/>
        <v>0</v>
      </c>
      <c r="C3104" t="b">
        <f t="shared" si="392"/>
        <v>0</v>
      </c>
      <c r="D3104" t="b">
        <f t="shared" si="393"/>
        <v>0</v>
      </c>
      <c r="E3104" t="b">
        <f t="shared" si="394"/>
        <v>0</v>
      </c>
      <c r="F3104" t="b">
        <f t="shared" si="395"/>
        <v>0</v>
      </c>
    </row>
    <row r="3105" spans="1:6">
      <c r="A3105" s="27"/>
      <c r="B3105" t="b">
        <f t="shared" si="391"/>
        <v>0</v>
      </c>
      <c r="C3105" t="b">
        <f t="shared" si="392"/>
        <v>0</v>
      </c>
      <c r="D3105" t="b">
        <f t="shared" si="393"/>
        <v>0</v>
      </c>
      <c r="E3105" t="b">
        <f t="shared" si="394"/>
        <v>0</v>
      </c>
      <c r="F3105" t="b">
        <f t="shared" si="395"/>
        <v>0</v>
      </c>
    </row>
    <row r="3106" spans="1:6">
      <c r="A3106" s="112"/>
      <c r="B3106" t="b">
        <f t="shared" si="391"/>
        <v>0</v>
      </c>
      <c r="C3106" t="b">
        <f t="shared" si="392"/>
        <v>0</v>
      </c>
      <c r="D3106" t="b">
        <f t="shared" si="393"/>
        <v>0</v>
      </c>
      <c r="E3106" t="b">
        <f t="shared" si="394"/>
        <v>0</v>
      </c>
      <c r="F3106" t="b">
        <f t="shared" si="395"/>
        <v>0</v>
      </c>
    </row>
    <row r="3107" spans="1:6">
      <c r="A3107" s="27"/>
      <c r="B3107" t="b">
        <f t="shared" si="391"/>
        <v>0</v>
      </c>
      <c r="C3107" t="b">
        <f t="shared" si="392"/>
        <v>0</v>
      </c>
      <c r="D3107" t="b">
        <f t="shared" si="393"/>
        <v>0</v>
      </c>
      <c r="E3107" t="b">
        <f t="shared" si="394"/>
        <v>0</v>
      </c>
      <c r="F3107" t="b">
        <f t="shared" si="395"/>
        <v>0</v>
      </c>
    </row>
    <row r="3108" spans="1:6">
      <c r="A3108" s="112"/>
      <c r="B3108" t="b">
        <f t="shared" si="391"/>
        <v>0</v>
      </c>
      <c r="C3108" t="b">
        <f t="shared" si="392"/>
        <v>0</v>
      </c>
      <c r="D3108" t="b">
        <f t="shared" si="393"/>
        <v>0</v>
      </c>
      <c r="E3108" t="b">
        <f t="shared" si="394"/>
        <v>0</v>
      </c>
      <c r="F3108" t="b">
        <f t="shared" si="395"/>
        <v>0</v>
      </c>
    </row>
    <row r="3109" spans="1:6">
      <c r="A3109" s="27"/>
      <c r="B3109" t="b">
        <f t="shared" si="391"/>
        <v>0</v>
      </c>
      <c r="C3109" t="b">
        <f t="shared" si="392"/>
        <v>0</v>
      </c>
      <c r="D3109" t="b">
        <f t="shared" si="393"/>
        <v>0</v>
      </c>
      <c r="E3109" t="b">
        <f t="shared" si="394"/>
        <v>0</v>
      </c>
      <c r="F3109" t="b">
        <f t="shared" si="395"/>
        <v>0</v>
      </c>
    </row>
    <row r="3110" spans="1:6">
      <c r="A3110" s="112"/>
      <c r="B3110" t="b">
        <f t="shared" si="391"/>
        <v>0</v>
      </c>
      <c r="C3110" t="b">
        <f t="shared" si="392"/>
        <v>0</v>
      </c>
      <c r="D3110" t="b">
        <f t="shared" si="393"/>
        <v>0</v>
      </c>
      <c r="E3110" t="b">
        <f t="shared" si="394"/>
        <v>0</v>
      </c>
      <c r="F3110" t="b">
        <f t="shared" si="395"/>
        <v>0</v>
      </c>
    </row>
    <row r="3111" spans="1:6">
      <c r="A3111" s="27"/>
      <c r="B3111" t="b">
        <f t="shared" si="391"/>
        <v>0</v>
      </c>
      <c r="C3111" t="b">
        <f t="shared" si="392"/>
        <v>0</v>
      </c>
      <c r="D3111" t="b">
        <f t="shared" si="393"/>
        <v>0</v>
      </c>
      <c r="E3111" t="b">
        <f t="shared" si="394"/>
        <v>0</v>
      </c>
      <c r="F3111" t="b">
        <f t="shared" si="395"/>
        <v>0</v>
      </c>
    </row>
    <row r="3112" spans="1:6">
      <c r="A3112" s="112"/>
      <c r="B3112" t="b">
        <f t="shared" si="391"/>
        <v>0</v>
      </c>
      <c r="C3112" t="b">
        <f t="shared" si="392"/>
        <v>0</v>
      </c>
      <c r="D3112" t="b">
        <f t="shared" si="393"/>
        <v>0</v>
      </c>
      <c r="E3112" t="b">
        <f t="shared" si="394"/>
        <v>0</v>
      </c>
      <c r="F3112" t="b">
        <f t="shared" si="395"/>
        <v>0</v>
      </c>
    </row>
    <row r="3113" spans="1:6">
      <c r="A3113" s="27"/>
      <c r="B3113" t="b">
        <f t="shared" si="391"/>
        <v>0</v>
      </c>
      <c r="C3113" t="b">
        <f t="shared" si="392"/>
        <v>0</v>
      </c>
      <c r="D3113" t="b">
        <f t="shared" si="393"/>
        <v>0</v>
      </c>
      <c r="E3113" t="b">
        <f t="shared" si="394"/>
        <v>0</v>
      </c>
      <c r="F3113" t="b">
        <f t="shared" si="395"/>
        <v>0</v>
      </c>
    </row>
    <row r="3114" spans="1:6">
      <c r="A3114" s="112"/>
      <c r="B3114" t="b">
        <f t="shared" si="391"/>
        <v>0</v>
      </c>
      <c r="C3114" t="b">
        <f t="shared" si="392"/>
        <v>0</v>
      </c>
      <c r="D3114" t="b">
        <f t="shared" si="393"/>
        <v>0</v>
      </c>
      <c r="E3114" t="b">
        <f t="shared" si="394"/>
        <v>0</v>
      </c>
      <c r="F3114" t="b">
        <f t="shared" si="395"/>
        <v>0</v>
      </c>
    </row>
    <row r="3115" spans="1:6">
      <c r="A3115" s="27"/>
      <c r="B3115" t="b">
        <f t="shared" si="391"/>
        <v>0</v>
      </c>
      <c r="C3115" t="b">
        <f t="shared" si="392"/>
        <v>0</v>
      </c>
      <c r="D3115" t="b">
        <f t="shared" si="393"/>
        <v>0</v>
      </c>
      <c r="E3115" t="b">
        <f t="shared" si="394"/>
        <v>0</v>
      </c>
      <c r="F3115" t="b">
        <f t="shared" si="395"/>
        <v>0</v>
      </c>
    </row>
    <row r="3116" spans="1:6">
      <c r="A3116" s="112"/>
      <c r="B3116" t="b">
        <f t="shared" si="391"/>
        <v>0</v>
      </c>
      <c r="C3116" t="b">
        <f t="shared" si="392"/>
        <v>0</v>
      </c>
      <c r="D3116" t="b">
        <f t="shared" si="393"/>
        <v>0</v>
      </c>
      <c r="E3116" t="b">
        <f t="shared" si="394"/>
        <v>0</v>
      </c>
      <c r="F3116" t="b">
        <f t="shared" si="395"/>
        <v>0</v>
      </c>
    </row>
    <row r="3117" spans="1:6">
      <c r="A3117" s="27"/>
      <c r="B3117" t="b">
        <f t="shared" si="391"/>
        <v>0</v>
      </c>
      <c r="C3117" t="b">
        <f t="shared" si="392"/>
        <v>0</v>
      </c>
      <c r="D3117" t="b">
        <f t="shared" si="393"/>
        <v>0</v>
      </c>
      <c r="E3117" t="b">
        <f t="shared" si="394"/>
        <v>0</v>
      </c>
      <c r="F3117" t="b">
        <f t="shared" si="395"/>
        <v>0</v>
      </c>
    </row>
    <row r="3118" spans="1:6">
      <c r="A3118" s="112"/>
      <c r="B3118" t="b">
        <f t="shared" si="391"/>
        <v>0</v>
      </c>
      <c r="C3118" t="b">
        <f t="shared" si="392"/>
        <v>0</v>
      </c>
      <c r="D3118" t="b">
        <f t="shared" si="393"/>
        <v>0</v>
      </c>
      <c r="E3118" t="b">
        <f t="shared" si="394"/>
        <v>0</v>
      </c>
      <c r="F3118" t="b">
        <f t="shared" si="395"/>
        <v>0</v>
      </c>
    </row>
    <row r="3119" spans="1:6">
      <c r="A3119" s="27"/>
      <c r="B3119" t="b">
        <f t="shared" si="391"/>
        <v>0</v>
      </c>
      <c r="C3119" t="b">
        <f t="shared" si="392"/>
        <v>0</v>
      </c>
      <c r="D3119" t="b">
        <f t="shared" si="393"/>
        <v>0</v>
      </c>
      <c r="E3119" t="b">
        <f t="shared" si="394"/>
        <v>0</v>
      </c>
      <c r="F3119" t="b">
        <f t="shared" si="395"/>
        <v>0</v>
      </c>
    </row>
    <row r="3120" spans="1:6">
      <c r="A3120" s="112"/>
      <c r="B3120" t="b">
        <f t="shared" si="391"/>
        <v>0</v>
      </c>
      <c r="C3120" t="b">
        <f t="shared" si="392"/>
        <v>0</v>
      </c>
      <c r="D3120" t="b">
        <f t="shared" si="393"/>
        <v>0</v>
      </c>
      <c r="E3120" t="b">
        <f t="shared" si="394"/>
        <v>0</v>
      </c>
      <c r="F3120" t="b">
        <f t="shared" si="395"/>
        <v>0</v>
      </c>
    </row>
    <row r="3121" spans="1:6">
      <c r="A3121" s="27"/>
      <c r="B3121" t="b">
        <f t="shared" si="391"/>
        <v>0</v>
      </c>
      <c r="C3121" t="b">
        <f t="shared" si="392"/>
        <v>0</v>
      </c>
      <c r="D3121" t="b">
        <f t="shared" si="393"/>
        <v>0</v>
      </c>
      <c r="E3121" t="b">
        <f t="shared" si="394"/>
        <v>0</v>
      </c>
      <c r="F3121" t="b">
        <f t="shared" si="395"/>
        <v>0</v>
      </c>
    </row>
    <row r="3122" spans="1:6">
      <c r="A3122" s="112"/>
      <c r="B3122" t="b">
        <f t="shared" si="391"/>
        <v>0</v>
      </c>
      <c r="C3122" t="b">
        <f t="shared" si="392"/>
        <v>0</v>
      </c>
      <c r="D3122" t="b">
        <f t="shared" si="393"/>
        <v>0</v>
      </c>
      <c r="E3122" t="b">
        <f t="shared" si="394"/>
        <v>0</v>
      </c>
      <c r="F3122" t="b">
        <f t="shared" si="395"/>
        <v>0</v>
      </c>
    </row>
    <row r="3123" spans="1:6">
      <c r="A3123" s="27"/>
      <c r="B3123" t="b">
        <f t="shared" si="391"/>
        <v>0</v>
      </c>
      <c r="C3123" t="b">
        <f t="shared" si="392"/>
        <v>0</v>
      </c>
      <c r="D3123" t="b">
        <f t="shared" si="393"/>
        <v>0</v>
      </c>
      <c r="E3123" t="b">
        <f t="shared" si="394"/>
        <v>0</v>
      </c>
      <c r="F3123" t="b">
        <f t="shared" si="395"/>
        <v>0</v>
      </c>
    </row>
    <row r="3124" spans="1:6">
      <c r="A3124" s="112"/>
      <c r="B3124" t="b">
        <f t="shared" si="391"/>
        <v>0</v>
      </c>
      <c r="C3124" t="b">
        <f t="shared" si="392"/>
        <v>0</v>
      </c>
      <c r="D3124" t="b">
        <f t="shared" si="393"/>
        <v>0</v>
      </c>
      <c r="E3124" t="b">
        <f t="shared" si="394"/>
        <v>0</v>
      </c>
      <c r="F3124" t="b">
        <f t="shared" si="395"/>
        <v>0</v>
      </c>
    </row>
    <row r="3125" spans="1:6">
      <c r="A3125" s="27"/>
      <c r="B3125" t="b">
        <f t="shared" si="391"/>
        <v>0</v>
      </c>
      <c r="C3125" t="b">
        <f t="shared" si="392"/>
        <v>0</v>
      </c>
      <c r="D3125" t="b">
        <f t="shared" si="393"/>
        <v>0</v>
      </c>
      <c r="E3125" t="b">
        <f t="shared" si="394"/>
        <v>0</v>
      </c>
      <c r="F3125" t="b">
        <f t="shared" si="395"/>
        <v>0</v>
      </c>
    </row>
    <row r="3126" spans="1:6">
      <c r="A3126" s="112"/>
      <c r="B3126" t="b">
        <f t="shared" si="391"/>
        <v>0</v>
      </c>
      <c r="C3126" t="b">
        <f t="shared" si="392"/>
        <v>0</v>
      </c>
      <c r="D3126" t="b">
        <f t="shared" si="393"/>
        <v>0</v>
      </c>
      <c r="E3126" t="b">
        <f t="shared" si="394"/>
        <v>0</v>
      </c>
      <c r="F3126" t="b">
        <f t="shared" si="395"/>
        <v>0</v>
      </c>
    </row>
    <row r="3127" spans="1:6">
      <c r="A3127" s="27"/>
      <c r="B3127" t="b">
        <f t="shared" si="391"/>
        <v>0</v>
      </c>
      <c r="C3127" t="b">
        <f t="shared" si="392"/>
        <v>0</v>
      </c>
      <c r="D3127" t="b">
        <f t="shared" si="393"/>
        <v>0</v>
      </c>
      <c r="E3127" t="b">
        <f t="shared" si="394"/>
        <v>0</v>
      </c>
      <c r="F3127" t="b">
        <f t="shared" si="395"/>
        <v>0</v>
      </c>
    </row>
    <row r="3128" spans="1:6">
      <c r="A3128" s="112"/>
      <c r="B3128" t="b">
        <f t="shared" si="391"/>
        <v>0</v>
      </c>
      <c r="C3128" t="b">
        <f t="shared" si="392"/>
        <v>0</v>
      </c>
      <c r="D3128" t="b">
        <f t="shared" si="393"/>
        <v>0</v>
      </c>
      <c r="E3128" t="b">
        <f t="shared" si="394"/>
        <v>0</v>
      </c>
      <c r="F3128" t="b">
        <f t="shared" si="395"/>
        <v>0</v>
      </c>
    </row>
    <row r="3129" spans="1:6">
      <c r="A3129" s="27"/>
      <c r="B3129" t="b">
        <f t="shared" si="391"/>
        <v>0</v>
      </c>
      <c r="C3129" t="b">
        <f t="shared" si="392"/>
        <v>0</v>
      </c>
      <c r="D3129" t="b">
        <f t="shared" si="393"/>
        <v>0</v>
      </c>
      <c r="E3129" t="b">
        <f t="shared" si="394"/>
        <v>0</v>
      </c>
      <c r="F3129" t="b">
        <f t="shared" si="395"/>
        <v>0</v>
      </c>
    </row>
    <row r="3130" spans="1:6">
      <c r="A3130" s="112"/>
      <c r="B3130" t="b">
        <f t="shared" si="391"/>
        <v>0</v>
      </c>
      <c r="C3130" t="b">
        <f t="shared" si="392"/>
        <v>0</v>
      </c>
      <c r="D3130" t="b">
        <f t="shared" si="393"/>
        <v>0</v>
      </c>
      <c r="E3130" t="b">
        <f t="shared" si="394"/>
        <v>0</v>
      </c>
      <c r="F3130" t="b">
        <f t="shared" si="395"/>
        <v>0</v>
      </c>
    </row>
    <row r="3131" spans="1:6">
      <c r="A3131" s="27"/>
      <c r="B3131" t="b">
        <f t="shared" si="391"/>
        <v>0</v>
      </c>
      <c r="C3131" t="b">
        <f t="shared" si="392"/>
        <v>0</v>
      </c>
      <c r="D3131" t="b">
        <f t="shared" si="393"/>
        <v>0</v>
      </c>
      <c r="E3131" t="b">
        <f t="shared" si="394"/>
        <v>0</v>
      </c>
      <c r="F3131" t="b">
        <f t="shared" si="395"/>
        <v>0</v>
      </c>
    </row>
    <row r="3132" spans="1:6">
      <c r="A3132" s="112"/>
      <c r="B3132" t="b">
        <f t="shared" si="391"/>
        <v>0</v>
      </c>
      <c r="C3132" t="b">
        <f t="shared" si="392"/>
        <v>0</v>
      </c>
      <c r="D3132" t="b">
        <f t="shared" si="393"/>
        <v>0</v>
      </c>
      <c r="E3132" t="b">
        <f t="shared" si="394"/>
        <v>0</v>
      </c>
      <c r="F3132" t="b">
        <f t="shared" si="395"/>
        <v>0</v>
      </c>
    </row>
    <row r="3133" spans="1:6">
      <c r="A3133" s="27"/>
      <c r="B3133" t="b">
        <f t="shared" si="391"/>
        <v>0</v>
      </c>
      <c r="C3133" t="b">
        <f t="shared" si="392"/>
        <v>0</v>
      </c>
      <c r="D3133" t="b">
        <f t="shared" si="393"/>
        <v>0</v>
      </c>
      <c r="E3133" t="b">
        <f t="shared" si="394"/>
        <v>0</v>
      </c>
      <c r="F3133" t="b">
        <f t="shared" si="395"/>
        <v>0</v>
      </c>
    </row>
    <row r="3134" spans="1:6">
      <c r="A3134" s="112"/>
      <c r="B3134" t="b">
        <f t="shared" si="391"/>
        <v>0</v>
      </c>
      <c r="C3134" t="b">
        <f t="shared" si="392"/>
        <v>0</v>
      </c>
      <c r="D3134" t="b">
        <f t="shared" si="393"/>
        <v>0</v>
      </c>
      <c r="E3134" t="b">
        <f t="shared" si="394"/>
        <v>0</v>
      </c>
      <c r="F3134" t="b">
        <f t="shared" si="395"/>
        <v>0</v>
      </c>
    </row>
    <row r="3135" spans="1:6">
      <c r="A3135" s="27"/>
      <c r="B3135" t="b">
        <f t="shared" si="391"/>
        <v>0</v>
      </c>
      <c r="C3135" t="b">
        <f t="shared" si="392"/>
        <v>0</v>
      </c>
      <c r="D3135" t="b">
        <f t="shared" si="393"/>
        <v>0</v>
      </c>
      <c r="E3135" t="b">
        <f t="shared" si="394"/>
        <v>0</v>
      </c>
      <c r="F3135" t="b">
        <f t="shared" si="395"/>
        <v>0</v>
      </c>
    </row>
    <row r="3136" spans="1:6">
      <c r="A3136" s="112"/>
      <c r="B3136" t="b">
        <f t="shared" si="391"/>
        <v>0</v>
      </c>
      <c r="C3136" t="b">
        <f t="shared" si="392"/>
        <v>0</v>
      </c>
      <c r="D3136" t="b">
        <f t="shared" si="393"/>
        <v>0</v>
      </c>
      <c r="E3136" t="b">
        <f t="shared" si="394"/>
        <v>0</v>
      </c>
      <c r="F3136" t="b">
        <f t="shared" si="395"/>
        <v>0</v>
      </c>
    </row>
    <row r="3137" spans="1:6">
      <c r="A3137" s="27"/>
      <c r="B3137" t="b">
        <f t="shared" si="391"/>
        <v>0</v>
      </c>
      <c r="C3137" t="b">
        <f t="shared" si="392"/>
        <v>0</v>
      </c>
      <c r="D3137" t="b">
        <f t="shared" si="393"/>
        <v>0</v>
      </c>
      <c r="E3137" t="b">
        <f t="shared" si="394"/>
        <v>0</v>
      </c>
      <c r="F3137" t="b">
        <f t="shared" si="395"/>
        <v>0</v>
      </c>
    </row>
    <row r="3138" spans="1:6">
      <c r="A3138" s="112"/>
      <c r="B3138" t="b">
        <f t="shared" si="391"/>
        <v>0</v>
      </c>
      <c r="C3138" t="b">
        <f t="shared" si="392"/>
        <v>0</v>
      </c>
      <c r="D3138" t="b">
        <f t="shared" si="393"/>
        <v>0</v>
      </c>
      <c r="E3138" t="b">
        <f t="shared" si="394"/>
        <v>0</v>
      </c>
      <c r="F3138" t="b">
        <f t="shared" si="395"/>
        <v>0</v>
      </c>
    </row>
    <row r="3139" spans="1:6">
      <c r="A3139" s="27"/>
      <c r="B3139" t="b">
        <f t="shared" ref="B3139:B3202" si="396">+RIGHT(A3139,1)="0"</f>
        <v>0</v>
      </c>
      <c r="C3139" t="b">
        <f t="shared" ref="C3139:C3202" si="397">+RIGHT(A3139,1)="1"</f>
        <v>0</v>
      </c>
      <c r="D3139" t="b">
        <f t="shared" ref="D3139:D3202" si="398">+RIGHT(A3139,1)="2"</f>
        <v>0</v>
      </c>
      <c r="E3139" t="b">
        <f t="shared" ref="E3139:E3202" si="399">+RIGHT(A3139,1)="3"</f>
        <v>0</v>
      </c>
      <c r="F3139" t="b">
        <f t="shared" ref="F3139:F3202" si="400">+RIGHT(A3139,1)="4"</f>
        <v>0</v>
      </c>
    </row>
    <row r="3140" spans="1:6">
      <c r="A3140" s="112"/>
      <c r="B3140" t="b">
        <f t="shared" si="396"/>
        <v>0</v>
      </c>
      <c r="C3140" t="b">
        <f t="shared" si="397"/>
        <v>0</v>
      </c>
      <c r="D3140" t="b">
        <f t="shared" si="398"/>
        <v>0</v>
      </c>
      <c r="E3140" t="b">
        <f t="shared" si="399"/>
        <v>0</v>
      </c>
      <c r="F3140" t="b">
        <f t="shared" si="400"/>
        <v>0</v>
      </c>
    </row>
    <row r="3141" spans="1:6">
      <c r="A3141" s="27"/>
      <c r="B3141" t="b">
        <f t="shared" si="396"/>
        <v>0</v>
      </c>
      <c r="C3141" t="b">
        <f t="shared" si="397"/>
        <v>0</v>
      </c>
      <c r="D3141" t="b">
        <f t="shared" si="398"/>
        <v>0</v>
      </c>
      <c r="E3141" t="b">
        <f t="shared" si="399"/>
        <v>0</v>
      </c>
      <c r="F3141" t="b">
        <f t="shared" si="400"/>
        <v>0</v>
      </c>
    </row>
    <row r="3142" spans="1:6">
      <c r="A3142" s="112"/>
      <c r="B3142" t="b">
        <f t="shared" si="396"/>
        <v>0</v>
      </c>
      <c r="C3142" t="b">
        <f t="shared" si="397"/>
        <v>0</v>
      </c>
      <c r="D3142" t="b">
        <f t="shared" si="398"/>
        <v>0</v>
      </c>
      <c r="E3142" t="b">
        <f t="shared" si="399"/>
        <v>0</v>
      </c>
      <c r="F3142" t="b">
        <f t="shared" si="400"/>
        <v>0</v>
      </c>
    </row>
    <row r="3143" spans="1:6">
      <c r="A3143" s="27"/>
      <c r="B3143" t="b">
        <f t="shared" si="396"/>
        <v>0</v>
      </c>
      <c r="C3143" t="b">
        <f t="shared" si="397"/>
        <v>0</v>
      </c>
      <c r="D3143" t="b">
        <f t="shared" si="398"/>
        <v>0</v>
      </c>
      <c r="E3143" t="b">
        <f t="shared" si="399"/>
        <v>0</v>
      </c>
      <c r="F3143" t="b">
        <f t="shared" si="400"/>
        <v>0</v>
      </c>
    </row>
    <row r="3144" spans="1:6">
      <c r="A3144" s="112"/>
      <c r="B3144" t="b">
        <f t="shared" si="396"/>
        <v>0</v>
      </c>
      <c r="C3144" t="b">
        <f t="shared" si="397"/>
        <v>0</v>
      </c>
      <c r="D3144" t="b">
        <f t="shared" si="398"/>
        <v>0</v>
      </c>
      <c r="E3144" t="b">
        <f t="shared" si="399"/>
        <v>0</v>
      </c>
      <c r="F3144" t="b">
        <f t="shared" si="400"/>
        <v>0</v>
      </c>
    </row>
    <row r="3145" spans="1:6">
      <c r="A3145" s="27"/>
      <c r="B3145" t="b">
        <f t="shared" si="396"/>
        <v>0</v>
      </c>
      <c r="C3145" t="b">
        <f t="shared" si="397"/>
        <v>0</v>
      </c>
      <c r="D3145" t="b">
        <f t="shared" si="398"/>
        <v>0</v>
      </c>
      <c r="E3145" t="b">
        <f t="shared" si="399"/>
        <v>0</v>
      </c>
      <c r="F3145" t="b">
        <f t="shared" si="400"/>
        <v>0</v>
      </c>
    </row>
    <row r="3146" spans="1:6">
      <c r="A3146" s="112"/>
      <c r="B3146" t="b">
        <f t="shared" si="396"/>
        <v>0</v>
      </c>
      <c r="C3146" t="b">
        <f t="shared" si="397"/>
        <v>0</v>
      </c>
      <c r="D3146" t="b">
        <f t="shared" si="398"/>
        <v>0</v>
      </c>
      <c r="E3146" t="b">
        <f t="shared" si="399"/>
        <v>0</v>
      </c>
      <c r="F3146" t="b">
        <f t="shared" si="400"/>
        <v>0</v>
      </c>
    </row>
    <row r="3147" spans="1:6">
      <c r="A3147" s="27"/>
      <c r="B3147" t="b">
        <f t="shared" si="396"/>
        <v>0</v>
      </c>
      <c r="C3147" t="b">
        <f t="shared" si="397"/>
        <v>0</v>
      </c>
      <c r="D3147" t="b">
        <f t="shared" si="398"/>
        <v>0</v>
      </c>
      <c r="E3147" t="b">
        <f t="shared" si="399"/>
        <v>0</v>
      </c>
      <c r="F3147" t="b">
        <f t="shared" si="400"/>
        <v>0</v>
      </c>
    </row>
    <row r="3148" spans="1:6">
      <c r="A3148" s="112"/>
      <c r="B3148" t="b">
        <f t="shared" si="396"/>
        <v>0</v>
      </c>
      <c r="C3148" t="b">
        <f t="shared" si="397"/>
        <v>0</v>
      </c>
      <c r="D3148" t="b">
        <f t="shared" si="398"/>
        <v>0</v>
      </c>
      <c r="E3148" t="b">
        <f t="shared" si="399"/>
        <v>0</v>
      </c>
      <c r="F3148" t="b">
        <f t="shared" si="400"/>
        <v>0</v>
      </c>
    </row>
    <row r="3149" spans="1:6">
      <c r="A3149" s="27"/>
      <c r="B3149" t="b">
        <f t="shared" si="396"/>
        <v>0</v>
      </c>
      <c r="C3149" t="b">
        <f t="shared" si="397"/>
        <v>0</v>
      </c>
      <c r="D3149" t="b">
        <f t="shared" si="398"/>
        <v>0</v>
      </c>
      <c r="E3149" t="b">
        <f t="shared" si="399"/>
        <v>0</v>
      </c>
      <c r="F3149" t="b">
        <f t="shared" si="400"/>
        <v>0</v>
      </c>
    </row>
    <row r="3150" spans="1:6">
      <c r="A3150" s="112"/>
      <c r="B3150" t="b">
        <f t="shared" si="396"/>
        <v>0</v>
      </c>
      <c r="C3150" t="b">
        <f t="shared" si="397"/>
        <v>0</v>
      </c>
      <c r="D3150" t="b">
        <f t="shared" si="398"/>
        <v>0</v>
      </c>
      <c r="E3150" t="b">
        <f t="shared" si="399"/>
        <v>0</v>
      </c>
      <c r="F3150" t="b">
        <f t="shared" si="400"/>
        <v>0</v>
      </c>
    </row>
    <row r="3151" spans="1:6">
      <c r="A3151" s="27"/>
      <c r="B3151" t="b">
        <f t="shared" si="396"/>
        <v>0</v>
      </c>
      <c r="C3151" t="b">
        <f t="shared" si="397"/>
        <v>0</v>
      </c>
      <c r="D3151" t="b">
        <f t="shared" si="398"/>
        <v>0</v>
      </c>
      <c r="E3151" t="b">
        <f t="shared" si="399"/>
        <v>0</v>
      </c>
      <c r="F3151" t="b">
        <f t="shared" si="400"/>
        <v>0</v>
      </c>
    </row>
    <row r="3152" spans="1:6">
      <c r="A3152" s="112"/>
      <c r="B3152" t="b">
        <f t="shared" si="396"/>
        <v>0</v>
      </c>
      <c r="C3152" t="b">
        <f t="shared" si="397"/>
        <v>0</v>
      </c>
      <c r="D3152" t="b">
        <f t="shared" si="398"/>
        <v>0</v>
      </c>
      <c r="E3152" t="b">
        <f t="shared" si="399"/>
        <v>0</v>
      </c>
      <c r="F3152" t="b">
        <f t="shared" si="400"/>
        <v>0</v>
      </c>
    </row>
    <row r="3153" spans="1:6">
      <c r="A3153" s="27"/>
      <c r="B3153" t="b">
        <f t="shared" si="396"/>
        <v>0</v>
      </c>
      <c r="C3153" t="b">
        <f t="shared" si="397"/>
        <v>0</v>
      </c>
      <c r="D3153" t="b">
        <f t="shared" si="398"/>
        <v>0</v>
      </c>
      <c r="E3153" t="b">
        <f t="shared" si="399"/>
        <v>0</v>
      </c>
      <c r="F3153" t="b">
        <f t="shared" si="400"/>
        <v>0</v>
      </c>
    </row>
    <row r="3154" spans="1:6">
      <c r="A3154" s="112"/>
      <c r="B3154" t="b">
        <f t="shared" si="396"/>
        <v>0</v>
      </c>
      <c r="C3154" t="b">
        <f t="shared" si="397"/>
        <v>0</v>
      </c>
      <c r="D3154" t="b">
        <f t="shared" si="398"/>
        <v>0</v>
      </c>
      <c r="E3154" t="b">
        <f t="shared" si="399"/>
        <v>0</v>
      </c>
      <c r="F3154" t="b">
        <f t="shared" si="400"/>
        <v>0</v>
      </c>
    </row>
    <row r="3155" spans="1:6">
      <c r="A3155" s="27"/>
      <c r="B3155" t="b">
        <f t="shared" si="396"/>
        <v>0</v>
      </c>
      <c r="C3155" t="b">
        <f t="shared" si="397"/>
        <v>0</v>
      </c>
      <c r="D3155" t="b">
        <f t="shared" si="398"/>
        <v>0</v>
      </c>
      <c r="E3155" t="b">
        <f t="shared" si="399"/>
        <v>0</v>
      </c>
      <c r="F3155" t="b">
        <f t="shared" si="400"/>
        <v>0</v>
      </c>
    </row>
    <row r="3156" spans="1:6">
      <c r="A3156" s="112"/>
      <c r="B3156" t="b">
        <f t="shared" si="396"/>
        <v>0</v>
      </c>
      <c r="C3156" t="b">
        <f t="shared" si="397"/>
        <v>0</v>
      </c>
      <c r="D3156" t="b">
        <f t="shared" si="398"/>
        <v>0</v>
      </c>
      <c r="E3156" t="b">
        <f t="shared" si="399"/>
        <v>0</v>
      </c>
      <c r="F3156" t="b">
        <f t="shared" si="400"/>
        <v>0</v>
      </c>
    </row>
    <row r="3157" spans="1:6">
      <c r="A3157" s="27"/>
      <c r="B3157" t="b">
        <f t="shared" si="396"/>
        <v>0</v>
      </c>
      <c r="C3157" t="b">
        <f t="shared" si="397"/>
        <v>0</v>
      </c>
      <c r="D3157" t="b">
        <f t="shared" si="398"/>
        <v>0</v>
      </c>
      <c r="E3157" t="b">
        <f t="shared" si="399"/>
        <v>0</v>
      </c>
      <c r="F3157" t="b">
        <f t="shared" si="400"/>
        <v>0</v>
      </c>
    </row>
    <row r="3158" spans="1:6">
      <c r="A3158" s="112"/>
      <c r="B3158" t="b">
        <f t="shared" si="396"/>
        <v>0</v>
      </c>
      <c r="C3158" t="b">
        <f t="shared" si="397"/>
        <v>0</v>
      </c>
      <c r="D3158" t="b">
        <f t="shared" si="398"/>
        <v>0</v>
      </c>
      <c r="E3158" t="b">
        <f t="shared" si="399"/>
        <v>0</v>
      </c>
      <c r="F3158" t="b">
        <f t="shared" si="400"/>
        <v>0</v>
      </c>
    </row>
    <row r="3159" spans="1:6">
      <c r="A3159" s="27"/>
      <c r="B3159" t="b">
        <f t="shared" si="396"/>
        <v>0</v>
      </c>
      <c r="C3159" t="b">
        <f t="shared" si="397"/>
        <v>0</v>
      </c>
      <c r="D3159" t="b">
        <f t="shared" si="398"/>
        <v>0</v>
      </c>
      <c r="E3159" t="b">
        <f t="shared" si="399"/>
        <v>0</v>
      </c>
      <c r="F3159" t="b">
        <f t="shared" si="400"/>
        <v>0</v>
      </c>
    </row>
    <row r="3160" spans="1:6">
      <c r="A3160" s="112"/>
      <c r="B3160" t="b">
        <f t="shared" si="396"/>
        <v>0</v>
      </c>
      <c r="C3160" t="b">
        <f t="shared" si="397"/>
        <v>0</v>
      </c>
      <c r="D3160" t="b">
        <f t="shared" si="398"/>
        <v>0</v>
      </c>
      <c r="E3160" t="b">
        <f t="shared" si="399"/>
        <v>0</v>
      </c>
      <c r="F3160" t="b">
        <f t="shared" si="400"/>
        <v>0</v>
      </c>
    </row>
    <row r="3161" spans="1:6">
      <c r="A3161" s="27"/>
      <c r="B3161" t="b">
        <f t="shared" si="396"/>
        <v>0</v>
      </c>
      <c r="C3161" t="b">
        <f t="shared" si="397"/>
        <v>0</v>
      </c>
      <c r="D3161" t="b">
        <f t="shared" si="398"/>
        <v>0</v>
      </c>
      <c r="E3161" t="b">
        <f t="shared" si="399"/>
        <v>0</v>
      </c>
      <c r="F3161" t="b">
        <f t="shared" si="400"/>
        <v>0</v>
      </c>
    </row>
    <row r="3162" spans="1:6">
      <c r="A3162" s="112"/>
      <c r="B3162" t="b">
        <f t="shared" si="396"/>
        <v>0</v>
      </c>
      <c r="C3162" t="b">
        <f t="shared" si="397"/>
        <v>0</v>
      </c>
      <c r="D3162" t="b">
        <f t="shared" si="398"/>
        <v>0</v>
      </c>
      <c r="E3162" t="b">
        <f t="shared" si="399"/>
        <v>0</v>
      </c>
      <c r="F3162" t="b">
        <f t="shared" si="400"/>
        <v>0</v>
      </c>
    </row>
    <row r="3163" spans="1:6">
      <c r="A3163" s="27"/>
      <c r="B3163" t="b">
        <f t="shared" si="396"/>
        <v>0</v>
      </c>
      <c r="C3163" t="b">
        <f t="shared" si="397"/>
        <v>0</v>
      </c>
      <c r="D3163" t="b">
        <f t="shared" si="398"/>
        <v>0</v>
      </c>
      <c r="E3163" t="b">
        <f t="shared" si="399"/>
        <v>0</v>
      </c>
      <c r="F3163" t="b">
        <f t="shared" si="400"/>
        <v>0</v>
      </c>
    </row>
    <row r="3164" spans="1:6">
      <c r="A3164" s="112"/>
      <c r="B3164" t="b">
        <f t="shared" si="396"/>
        <v>0</v>
      </c>
      <c r="C3164" t="b">
        <f t="shared" si="397"/>
        <v>0</v>
      </c>
      <c r="D3164" t="b">
        <f t="shared" si="398"/>
        <v>0</v>
      </c>
      <c r="E3164" t="b">
        <f t="shared" si="399"/>
        <v>0</v>
      </c>
      <c r="F3164" t="b">
        <f t="shared" si="400"/>
        <v>0</v>
      </c>
    </row>
    <row r="3165" spans="1:6">
      <c r="A3165" s="27"/>
      <c r="B3165" t="b">
        <f t="shared" si="396"/>
        <v>0</v>
      </c>
      <c r="C3165" t="b">
        <f t="shared" si="397"/>
        <v>0</v>
      </c>
      <c r="D3165" t="b">
        <f t="shared" si="398"/>
        <v>0</v>
      </c>
      <c r="E3165" t="b">
        <f t="shared" si="399"/>
        <v>0</v>
      </c>
      <c r="F3165" t="b">
        <f t="shared" si="400"/>
        <v>0</v>
      </c>
    </row>
    <row r="3166" spans="1:6">
      <c r="A3166" s="112"/>
      <c r="B3166" t="b">
        <f t="shared" si="396"/>
        <v>0</v>
      </c>
      <c r="C3166" t="b">
        <f t="shared" si="397"/>
        <v>0</v>
      </c>
      <c r="D3166" t="b">
        <f t="shared" si="398"/>
        <v>0</v>
      </c>
      <c r="E3166" t="b">
        <f t="shared" si="399"/>
        <v>0</v>
      </c>
      <c r="F3166" t="b">
        <f t="shared" si="400"/>
        <v>0</v>
      </c>
    </row>
    <row r="3167" spans="1:6">
      <c r="A3167" s="27"/>
      <c r="B3167" t="b">
        <f t="shared" si="396"/>
        <v>0</v>
      </c>
      <c r="C3167" t="b">
        <f t="shared" si="397"/>
        <v>0</v>
      </c>
      <c r="D3167" t="b">
        <f t="shared" si="398"/>
        <v>0</v>
      </c>
      <c r="E3167" t="b">
        <f t="shared" si="399"/>
        <v>0</v>
      </c>
      <c r="F3167" t="b">
        <f t="shared" si="400"/>
        <v>0</v>
      </c>
    </row>
    <row r="3168" spans="1:6">
      <c r="A3168" s="112"/>
      <c r="B3168" t="b">
        <f t="shared" si="396"/>
        <v>0</v>
      </c>
      <c r="C3168" t="b">
        <f t="shared" si="397"/>
        <v>0</v>
      </c>
      <c r="D3168" t="b">
        <f t="shared" si="398"/>
        <v>0</v>
      </c>
      <c r="E3168" t="b">
        <f t="shared" si="399"/>
        <v>0</v>
      </c>
      <c r="F3168" t="b">
        <f t="shared" si="400"/>
        <v>0</v>
      </c>
    </row>
    <row r="3169" spans="1:6">
      <c r="A3169" s="27"/>
      <c r="B3169" t="b">
        <f t="shared" si="396"/>
        <v>0</v>
      </c>
      <c r="C3169" t="b">
        <f t="shared" si="397"/>
        <v>0</v>
      </c>
      <c r="D3169" t="b">
        <f t="shared" si="398"/>
        <v>0</v>
      </c>
      <c r="E3169" t="b">
        <f t="shared" si="399"/>
        <v>0</v>
      </c>
      <c r="F3169" t="b">
        <f t="shared" si="400"/>
        <v>0</v>
      </c>
    </row>
    <row r="3170" spans="1:6">
      <c r="A3170" s="112"/>
      <c r="B3170" t="b">
        <f t="shared" si="396"/>
        <v>0</v>
      </c>
      <c r="C3170" t="b">
        <f t="shared" si="397"/>
        <v>0</v>
      </c>
      <c r="D3170" t="b">
        <f t="shared" si="398"/>
        <v>0</v>
      </c>
      <c r="E3170" t="b">
        <f t="shared" si="399"/>
        <v>0</v>
      </c>
      <c r="F3170" t="b">
        <f t="shared" si="400"/>
        <v>0</v>
      </c>
    </row>
    <row r="3171" spans="1:6">
      <c r="A3171" s="27"/>
      <c r="B3171" t="b">
        <f t="shared" si="396"/>
        <v>0</v>
      </c>
      <c r="C3171" t="b">
        <f t="shared" si="397"/>
        <v>0</v>
      </c>
      <c r="D3171" t="b">
        <f t="shared" si="398"/>
        <v>0</v>
      </c>
      <c r="E3171" t="b">
        <f t="shared" si="399"/>
        <v>0</v>
      </c>
      <c r="F3171" t="b">
        <f t="shared" si="400"/>
        <v>0</v>
      </c>
    </row>
    <row r="3172" spans="1:6">
      <c r="A3172" s="112"/>
      <c r="B3172" t="b">
        <f t="shared" si="396"/>
        <v>0</v>
      </c>
      <c r="C3172" t="b">
        <f t="shared" si="397"/>
        <v>0</v>
      </c>
      <c r="D3172" t="b">
        <f t="shared" si="398"/>
        <v>0</v>
      </c>
      <c r="E3172" t="b">
        <f t="shared" si="399"/>
        <v>0</v>
      </c>
      <c r="F3172" t="b">
        <f t="shared" si="400"/>
        <v>0</v>
      </c>
    </row>
    <row r="3173" spans="1:6">
      <c r="A3173" s="27"/>
      <c r="B3173" t="b">
        <f t="shared" si="396"/>
        <v>0</v>
      </c>
      <c r="C3173" t="b">
        <f t="shared" si="397"/>
        <v>0</v>
      </c>
      <c r="D3173" t="b">
        <f t="shared" si="398"/>
        <v>0</v>
      </c>
      <c r="E3173" t="b">
        <f t="shared" si="399"/>
        <v>0</v>
      </c>
      <c r="F3173" t="b">
        <f t="shared" si="400"/>
        <v>0</v>
      </c>
    </row>
    <row r="3174" spans="1:6">
      <c r="A3174" s="112"/>
      <c r="B3174" t="b">
        <f t="shared" si="396"/>
        <v>0</v>
      </c>
      <c r="C3174" t="b">
        <f t="shared" si="397"/>
        <v>0</v>
      </c>
      <c r="D3174" t="b">
        <f t="shared" si="398"/>
        <v>0</v>
      </c>
      <c r="E3174" t="b">
        <f t="shared" si="399"/>
        <v>0</v>
      </c>
      <c r="F3174" t="b">
        <f t="shared" si="400"/>
        <v>0</v>
      </c>
    </row>
    <row r="3175" spans="1:6">
      <c r="A3175" s="27"/>
      <c r="B3175" t="b">
        <f t="shared" si="396"/>
        <v>0</v>
      </c>
      <c r="C3175" t="b">
        <f t="shared" si="397"/>
        <v>0</v>
      </c>
      <c r="D3175" t="b">
        <f t="shared" si="398"/>
        <v>0</v>
      </c>
      <c r="E3175" t="b">
        <f t="shared" si="399"/>
        <v>0</v>
      </c>
      <c r="F3175" t="b">
        <f t="shared" si="400"/>
        <v>0</v>
      </c>
    </row>
    <row r="3176" spans="1:6">
      <c r="A3176" s="112"/>
      <c r="B3176" t="b">
        <f t="shared" si="396"/>
        <v>0</v>
      </c>
      <c r="C3176" t="b">
        <f t="shared" si="397"/>
        <v>0</v>
      </c>
      <c r="D3176" t="b">
        <f t="shared" si="398"/>
        <v>0</v>
      </c>
      <c r="E3176" t="b">
        <f t="shared" si="399"/>
        <v>0</v>
      </c>
      <c r="F3176" t="b">
        <f t="shared" si="400"/>
        <v>0</v>
      </c>
    </row>
    <row r="3177" spans="1:6">
      <c r="A3177" s="27"/>
      <c r="B3177" t="b">
        <f t="shared" si="396"/>
        <v>0</v>
      </c>
      <c r="C3177" t="b">
        <f t="shared" si="397"/>
        <v>0</v>
      </c>
      <c r="D3177" t="b">
        <f t="shared" si="398"/>
        <v>0</v>
      </c>
      <c r="E3177" t="b">
        <f t="shared" si="399"/>
        <v>0</v>
      </c>
      <c r="F3177" t="b">
        <f t="shared" si="400"/>
        <v>0</v>
      </c>
    </row>
    <row r="3178" spans="1:6">
      <c r="A3178" s="112"/>
      <c r="B3178" t="b">
        <f t="shared" si="396"/>
        <v>0</v>
      </c>
      <c r="C3178" t="b">
        <f t="shared" si="397"/>
        <v>0</v>
      </c>
      <c r="D3178" t="b">
        <f t="shared" si="398"/>
        <v>0</v>
      </c>
      <c r="E3178" t="b">
        <f t="shared" si="399"/>
        <v>0</v>
      </c>
      <c r="F3178" t="b">
        <f t="shared" si="400"/>
        <v>0</v>
      </c>
    </row>
    <row r="3179" spans="1:6">
      <c r="A3179" s="27"/>
      <c r="B3179" t="b">
        <f t="shared" si="396"/>
        <v>0</v>
      </c>
      <c r="C3179" t="b">
        <f t="shared" si="397"/>
        <v>0</v>
      </c>
      <c r="D3179" t="b">
        <f t="shared" si="398"/>
        <v>0</v>
      </c>
      <c r="E3179" t="b">
        <f t="shared" si="399"/>
        <v>0</v>
      </c>
      <c r="F3179" t="b">
        <f t="shared" si="400"/>
        <v>0</v>
      </c>
    </row>
    <row r="3180" spans="1:6">
      <c r="A3180" s="112"/>
      <c r="B3180" t="b">
        <f t="shared" si="396"/>
        <v>0</v>
      </c>
      <c r="C3180" t="b">
        <f t="shared" si="397"/>
        <v>0</v>
      </c>
      <c r="D3180" t="b">
        <f t="shared" si="398"/>
        <v>0</v>
      </c>
      <c r="E3180" t="b">
        <f t="shared" si="399"/>
        <v>0</v>
      </c>
      <c r="F3180" t="b">
        <f t="shared" si="400"/>
        <v>0</v>
      </c>
    </row>
    <row r="3181" spans="1:6">
      <c r="A3181" s="27"/>
      <c r="B3181" t="b">
        <f t="shared" si="396"/>
        <v>0</v>
      </c>
      <c r="C3181" t="b">
        <f t="shared" si="397"/>
        <v>0</v>
      </c>
      <c r="D3181" t="b">
        <f t="shared" si="398"/>
        <v>0</v>
      </c>
      <c r="E3181" t="b">
        <f t="shared" si="399"/>
        <v>0</v>
      </c>
      <c r="F3181" t="b">
        <f t="shared" si="400"/>
        <v>0</v>
      </c>
    </row>
    <row r="3182" spans="1:6">
      <c r="A3182" s="112"/>
      <c r="B3182" t="b">
        <f t="shared" si="396"/>
        <v>0</v>
      </c>
      <c r="C3182" t="b">
        <f t="shared" si="397"/>
        <v>0</v>
      </c>
      <c r="D3182" t="b">
        <f t="shared" si="398"/>
        <v>0</v>
      </c>
      <c r="E3182" t="b">
        <f t="shared" si="399"/>
        <v>0</v>
      </c>
      <c r="F3182" t="b">
        <f t="shared" si="400"/>
        <v>0</v>
      </c>
    </row>
    <row r="3183" spans="1:6">
      <c r="A3183" s="27"/>
      <c r="B3183" t="b">
        <f t="shared" si="396"/>
        <v>0</v>
      </c>
      <c r="C3183" t="b">
        <f t="shared" si="397"/>
        <v>0</v>
      </c>
      <c r="D3183" t="b">
        <f t="shared" si="398"/>
        <v>0</v>
      </c>
      <c r="E3183" t="b">
        <f t="shared" si="399"/>
        <v>0</v>
      </c>
      <c r="F3183" t="b">
        <f t="shared" si="400"/>
        <v>0</v>
      </c>
    </row>
    <row r="3184" spans="1:6">
      <c r="A3184" s="112"/>
      <c r="B3184" t="b">
        <f t="shared" si="396"/>
        <v>0</v>
      </c>
      <c r="C3184" t="b">
        <f t="shared" si="397"/>
        <v>0</v>
      </c>
      <c r="D3184" t="b">
        <f t="shared" si="398"/>
        <v>0</v>
      </c>
      <c r="E3184" t="b">
        <f t="shared" si="399"/>
        <v>0</v>
      </c>
      <c r="F3184" t="b">
        <f t="shared" si="400"/>
        <v>0</v>
      </c>
    </row>
    <row r="3185" spans="1:6">
      <c r="A3185" s="27"/>
      <c r="B3185" t="b">
        <f t="shared" si="396"/>
        <v>0</v>
      </c>
      <c r="C3185" t="b">
        <f t="shared" si="397"/>
        <v>0</v>
      </c>
      <c r="D3185" t="b">
        <f t="shared" si="398"/>
        <v>0</v>
      </c>
      <c r="E3185" t="b">
        <f t="shared" si="399"/>
        <v>0</v>
      </c>
      <c r="F3185" t="b">
        <f t="shared" si="400"/>
        <v>0</v>
      </c>
    </row>
    <row r="3186" spans="1:6">
      <c r="A3186" s="112"/>
      <c r="B3186" t="b">
        <f t="shared" si="396"/>
        <v>0</v>
      </c>
      <c r="C3186" t="b">
        <f t="shared" si="397"/>
        <v>0</v>
      </c>
      <c r="D3186" t="b">
        <f t="shared" si="398"/>
        <v>0</v>
      </c>
      <c r="E3186" t="b">
        <f t="shared" si="399"/>
        <v>0</v>
      </c>
      <c r="F3186" t="b">
        <f t="shared" si="400"/>
        <v>0</v>
      </c>
    </row>
    <row r="3187" spans="1:6">
      <c r="A3187" s="27"/>
      <c r="B3187" t="b">
        <f t="shared" si="396"/>
        <v>0</v>
      </c>
      <c r="C3187" t="b">
        <f t="shared" si="397"/>
        <v>0</v>
      </c>
      <c r="D3187" t="b">
        <f t="shared" si="398"/>
        <v>0</v>
      </c>
      <c r="E3187" t="b">
        <f t="shared" si="399"/>
        <v>0</v>
      </c>
      <c r="F3187" t="b">
        <f t="shared" si="400"/>
        <v>0</v>
      </c>
    </row>
    <row r="3188" spans="1:6">
      <c r="A3188" s="112"/>
      <c r="B3188" t="b">
        <f t="shared" si="396"/>
        <v>0</v>
      </c>
      <c r="C3188" t="b">
        <f t="shared" si="397"/>
        <v>0</v>
      </c>
      <c r="D3188" t="b">
        <f t="shared" si="398"/>
        <v>0</v>
      </c>
      <c r="E3188" t="b">
        <f t="shared" si="399"/>
        <v>0</v>
      </c>
      <c r="F3188" t="b">
        <f t="shared" si="400"/>
        <v>0</v>
      </c>
    </row>
    <row r="3189" spans="1:6">
      <c r="A3189" s="27"/>
      <c r="B3189" t="b">
        <f t="shared" si="396"/>
        <v>0</v>
      </c>
      <c r="C3189" t="b">
        <f t="shared" si="397"/>
        <v>0</v>
      </c>
      <c r="D3189" t="b">
        <f t="shared" si="398"/>
        <v>0</v>
      </c>
      <c r="E3189" t="b">
        <f t="shared" si="399"/>
        <v>0</v>
      </c>
      <c r="F3189" t="b">
        <f t="shared" si="400"/>
        <v>0</v>
      </c>
    </row>
    <row r="3190" spans="1:6">
      <c r="A3190" s="112"/>
      <c r="B3190" t="b">
        <f t="shared" si="396"/>
        <v>0</v>
      </c>
      <c r="C3190" t="b">
        <f t="shared" si="397"/>
        <v>0</v>
      </c>
      <c r="D3190" t="b">
        <f t="shared" si="398"/>
        <v>0</v>
      </c>
      <c r="E3190" t="b">
        <f t="shared" si="399"/>
        <v>0</v>
      </c>
      <c r="F3190" t="b">
        <f t="shared" si="400"/>
        <v>0</v>
      </c>
    </row>
    <row r="3191" spans="1:6">
      <c r="A3191" s="27"/>
      <c r="B3191" t="b">
        <f t="shared" si="396"/>
        <v>0</v>
      </c>
      <c r="C3191" t="b">
        <f t="shared" si="397"/>
        <v>0</v>
      </c>
      <c r="D3191" t="b">
        <f t="shared" si="398"/>
        <v>0</v>
      </c>
      <c r="E3191" t="b">
        <f t="shared" si="399"/>
        <v>0</v>
      </c>
      <c r="F3191" t="b">
        <f t="shared" si="400"/>
        <v>0</v>
      </c>
    </row>
    <row r="3192" spans="1:6">
      <c r="A3192" s="112"/>
      <c r="B3192" t="b">
        <f t="shared" si="396"/>
        <v>0</v>
      </c>
      <c r="C3192" t="b">
        <f t="shared" si="397"/>
        <v>0</v>
      </c>
      <c r="D3192" t="b">
        <f t="shared" si="398"/>
        <v>0</v>
      </c>
      <c r="E3192" t="b">
        <f t="shared" si="399"/>
        <v>0</v>
      </c>
      <c r="F3192" t="b">
        <f t="shared" si="400"/>
        <v>0</v>
      </c>
    </row>
    <row r="3193" spans="1:6">
      <c r="A3193" s="27"/>
      <c r="B3193" t="b">
        <f t="shared" si="396"/>
        <v>0</v>
      </c>
      <c r="C3193" t="b">
        <f t="shared" si="397"/>
        <v>0</v>
      </c>
      <c r="D3193" t="b">
        <f t="shared" si="398"/>
        <v>0</v>
      </c>
      <c r="E3193" t="b">
        <f t="shared" si="399"/>
        <v>0</v>
      </c>
      <c r="F3193" t="b">
        <f t="shared" si="400"/>
        <v>0</v>
      </c>
    </row>
    <row r="3194" spans="1:6">
      <c r="A3194" s="112"/>
      <c r="B3194" t="b">
        <f t="shared" si="396"/>
        <v>0</v>
      </c>
      <c r="C3194" t="b">
        <f t="shared" si="397"/>
        <v>0</v>
      </c>
      <c r="D3194" t="b">
        <f t="shared" si="398"/>
        <v>0</v>
      </c>
      <c r="E3194" t="b">
        <f t="shared" si="399"/>
        <v>0</v>
      </c>
      <c r="F3194" t="b">
        <f t="shared" si="400"/>
        <v>0</v>
      </c>
    </row>
    <row r="3195" spans="1:6">
      <c r="A3195" s="27"/>
      <c r="B3195" t="b">
        <f t="shared" si="396"/>
        <v>0</v>
      </c>
      <c r="C3195" t="b">
        <f t="shared" si="397"/>
        <v>0</v>
      </c>
      <c r="D3195" t="b">
        <f t="shared" si="398"/>
        <v>0</v>
      </c>
      <c r="E3195" t="b">
        <f t="shared" si="399"/>
        <v>0</v>
      </c>
      <c r="F3195" t="b">
        <f t="shared" si="400"/>
        <v>0</v>
      </c>
    </row>
    <row r="3196" spans="1:6">
      <c r="A3196" s="112"/>
      <c r="B3196" t="b">
        <f t="shared" si="396"/>
        <v>0</v>
      </c>
      <c r="C3196" t="b">
        <f t="shared" si="397"/>
        <v>0</v>
      </c>
      <c r="D3196" t="b">
        <f t="shared" si="398"/>
        <v>0</v>
      </c>
      <c r="E3196" t="b">
        <f t="shared" si="399"/>
        <v>0</v>
      </c>
      <c r="F3196" t="b">
        <f t="shared" si="400"/>
        <v>0</v>
      </c>
    </row>
    <row r="3197" spans="1:6">
      <c r="A3197" s="27"/>
      <c r="B3197" t="b">
        <f t="shared" si="396"/>
        <v>0</v>
      </c>
      <c r="C3197" t="b">
        <f t="shared" si="397"/>
        <v>0</v>
      </c>
      <c r="D3197" t="b">
        <f t="shared" si="398"/>
        <v>0</v>
      </c>
      <c r="E3197" t="b">
        <f t="shared" si="399"/>
        <v>0</v>
      </c>
      <c r="F3197" t="b">
        <f t="shared" si="400"/>
        <v>0</v>
      </c>
    </row>
    <row r="3198" spans="1:6">
      <c r="A3198" s="112"/>
      <c r="B3198" t="b">
        <f t="shared" si="396"/>
        <v>0</v>
      </c>
      <c r="C3198" t="b">
        <f t="shared" si="397"/>
        <v>0</v>
      </c>
      <c r="D3198" t="b">
        <f t="shared" si="398"/>
        <v>0</v>
      </c>
      <c r="E3198" t="b">
        <f t="shared" si="399"/>
        <v>0</v>
      </c>
      <c r="F3198" t="b">
        <f t="shared" si="400"/>
        <v>0</v>
      </c>
    </row>
    <row r="3199" spans="1:6">
      <c r="A3199" s="27"/>
      <c r="B3199" t="b">
        <f t="shared" si="396"/>
        <v>0</v>
      </c>
      <c r="C3199" t="b">
        <f t="shared" si="397"/>
        <v>0</v>
      </c>
      <c r="D3199" t="b">
        <f t="shared" si="398"/>
        <v>0</v>
      </c>
      <c r="E3199" t="b">
        <f t="shared" si="399"/>
        <v>0</v>
      </c>
      <c r="F3199" t="b">
        <f t="shared" si="400"/>
        <v>0</v>
      </c>
    </row>
    <row r="3200" spans="1:6">
      <c r="A3200" s="112"/>
      <c r="B3200" t="b">
        <f t="shared" si="396"/>
        <v>0</v>
      </c>
      <c r="C3200" t="b">
        <f t="shared" si="397"/>
        <v>0</v>
      </c>
      <c r="D3200" t="b">
        <f t="shared" si="398"/>
        <v>0</v>
      </c>
      <c r="E3200" t="b">
        <f t="shared" si="399"/>
        <v>0</v>
      </c>
      <c r="F3200" t="b">
        <f t="shared" si="400"/>
        <v>0</v>
      </c>
    </row>
    <row r="3201" spans="1:6">
      <c r="A3201" s="27"/>
      <c r="B3201" t="b">
        <f t="shared" si="396"/>
        <v>0</v>
      </c>
      <c r="C3201" t="b">
        <f t="shared" si="397"/>
        <v>0</v>
      </c>
      <c r="D3201" t="b">
        <f t="shared" si="398"/>
        <v>0</v>
      </c>
      <c r="E3201" t="b">
        <f t="shared" si="399"/>
        <v>0</v>
      </c>
      <c r="F3201" t="b">
        <f t="shared" si="400"/>
        <v>0</v>
      </c>
    </row>
    <row r="3202" spans="1:6">
      <c r="A3202" s="112"/>
      <c r="B3202" t="b">
        <f t="shared" si="396"/>
        <v>0</v>
      </c>
      <c r="C3202" t="b">
        <f t="shared" si="397"/>
        <v>0</v>
      </c>
      <c r="D3202" t="b">
        <f t="shared" si="398"/>
        <v>0</v>
      </c>
      <c r="E3202" t="b">
        <f t="shared" si="399"/>
        <v>0</v>
      </c>
      <c r="F3202" t="b">
        <f t="shared" si="400"/>
        <v>0</v>
      </c>
    </row>
    <row r="3203" spans="1:6">
      <c r="A3203" s="27"/>
      <c r="B3203" t="b">
        <f t="shared" ref="B3203:B3266" si="401">+RIGHT(A3203,1)="0"</f>
        <v>0</v>
      </c>
      <c r="C3203" t="b">
        <f t="shared" ref="C3203:C3266" si="402">+RIGHT(A3203,1)="1"</f>
        <v>0</v>
      </c>
      <c r="D3203" t="b">
        <f t="shared" ref="D3203:D3266" si="403">+RIGHT(A3203,1)="2"</f>
        <v>0</v>
      </c>
      <c r="E3203" t="b">
        <f t="shared" ref="E3203:E3266" si="404">+RIGHT(A3203,1)="3"</f>
        <v>0</v>
      </c>
      <c r="F3203" t="b">
        <f t="shared" ref="F3203:F3266" si="405">+RIGHT(A3203,1)="4"</f>
        <v>0</v>
      </c>
    </row>
    <row r="3204" spans="1:6">
      <c r="A3204" s="112"/>
      <c r="B3204" t="b">
        <f t="shared" si="401"/>
        <v>0</v>
      </c>
      <c r="C3204" t="b">
        <f t="shared" si="402"/>
        <v>0</v>
      </c>
      <c r="D3204" t="b">
        <f t="shared" si="403"/>
        <v>0</v>
      </c>
      <c r="E3204" t="b">
        <f t="shared" si="404"/>
        <v>0</v>
      </c>
      <c r="F3204" t="b">
        <f t="shared" si="405"/>
        <v>0</v>
      </c>
    </row>
    <row r="3205" spans="1:6">
      <c r="A3205" s="27"/>
      <c r="B3205" t="b">
        <f t="shared" si="401"/>
        <v>0</v>
      </c>
      <c r="C3205" t="b">
        <f t="shared" si="402"/>
        <v>0</v>
      </c>
      <c r="D3205" t="b">
        <f t="shared" si="403"/>
        <v>0</v>
      </c>
      <c r="E3205" t="b">
        <f t="shared" si="404"/>
        <v>0</v>
      </c>
      <c r="F3205" t="b">
        <f t="shared" si="405"/>
        <v>0</v>
      </c>
    </row>
    <row r="3206" spans="1:6">
      <c r="A3206" s="112"/>
      <c r="B3206" t="b">
        <f t="shared" si="401"/>
        <v>0</v>
      </c>
      <c r="C3206" t="b">
        <f t="shared" si="402"/>
        <v>0</v>
      </c>
      <c r="D3206" t="b">
        <f t="shared" si="403"/>
        <v>0</v>
      </c>
      <c r="E3206" t="b">
        <f t="shared" si="404"/>
        <v>0</v>
      </c>
      <c r="F3206" t="b">
        <f t="shared" si="405"/>
        <v>0</v>
      </c>
    </row>
    <row r="3207" spans="1:6">
      <c r="A3207" s="27"/>
      <c r="B3207" t="b">
        <f t="shared" si="401"/>
        <v>0</v>
      </c>
      <c r="C3207" t="b">
        <f t="shared" si="402"/>
        <v>0</v>
      </c>
      <c r="D3207" t="b">
        <f t="shared" si="403"/>
        <v>0</v>
      </c>
      <c r="E3207" t="b">
        <f t="shared" si="404"/>
        <v>0</v>
      </c>
      <c r="F3207" t="b">
        <f t="shared" si="405"/>
        <v>0</v>
      </c>
    </row>
    <row r="3208" spans="1:6">
      <c r="A3208" s="112"/>
      <c r="B3208" t="b">
        <f t="shared" si="401"/>
        <v>0</v>
      </c>
      <c r="C3208" t="b">
        <f t="shared" si="402"/>
        <v>0</v>
      </c>
      <c r="D3208" t="b">
        <f t="shared" si="403"/>
        <v>0</v>
      </c>
      <c r="E3208" t="b">
        <f t="shared" si="404"/>
        <v>0</v>
      </c>
      <c r="F3208" t="b">
        <f t="shared" si="405"/>
        <v>0</v>
      </c>
    </row>
    <row r="3209" spans="1:6">
      <c r="A3209" s="27"/>
      <c r="B3209" t="b">
        <f t="shared" si="401"/>
        <v>0</v>
      </c>
      <c r="C3209" t="b">
        <f t="shared" si="402"/>
        <v>0</v>
      </c>
      <c r="D3209" t="b">
        <f t="shared" si="403"/>
        <v>0</v>
      </c>
      <c r="E3209" t="b">
        <f t="shared" si="404"/>
        <v>0</v>
      </c>
      <c r="F3209" t="b">
        <f t="shared" si="405"/>
        <v>0</v>
      </c>
    </row>
    <row r="3210" spans="1:6">
      <c r="A3210" s="112"/>
      <c r="B3210" t="b">
        <f t="shared" si="401"/>
        <v>0</v>
      </c>
      <c r="C3210" t="b">
        <f t="shared" si="402"/>
        <v>0</v>
      </c>
      <c r="D3210" t="b">
        <f t="shared" si="403"/>
        <v>0</v>
      </c>
      <c r="E3210" t="b">
        <f t="shared" si="404"/>
        <v>0</v>
      </c>
      <c r="F3210" t="b">
        <f t="shared" si="405"/>
        <v>0</v>
      </c>
    </row>
    <row r="3211" spans="1:6">
      <c r="A3211" s="27"/>
      <c r="B3211" t="b">
        <f t="shared" si="401"/>
        <v>0</v>
      </c>
      <c r="C3211" t="b">
        <f t="shared" si="402"/>
        <v>0</v>
      </c>
      <c r="D3211" t="b">
        <f t="shared" si="403"/>
        <v>0</v>
      </c>
      <c r="E3211" t="b">
        <f t="shared" si="404"/>
        <v>0</v>
      </c>
      <c r="F3211" t="b">
        <f t="shared" si="405"/>
        <v>0</v>
      </c>
    </row>
    <row r="3212" spans="1:6">
      <c r="A3212" s="112"/>
      <c r="B3212" t="b">
        <f t="shared" si="401"/>
        <v>0</v>
      </c>
      <c r="C3212" t="b">
        <f t="shared" si="402"/>
        <v>0</v>
      </c>
      <c r="D3212" t="b">
        <f t="shared" si="403"/>
        <v>0</v>
      </c>
      <c r="E3212" t="b">
        <f t="shared" si="404"/>
        <v>0</v>
      </c>
      <c r="F3212" t="b">
        <f t="shared" si="405"/>
        <v>0</v>
      </c>
    </row>
    <row r="3213" spans="1:6">
      <c r="A3213" s="27"/>
      <c r="B3213" t="b">
        <f t="shared" si="401"/>
        <v>0</v>
      </c>
      <c r="C3213" t="b">
        <f t="shared" si="402"/>
        <v>0</v>
      </c>
      <c r="D3213" t="b">
        <f t="shared" si="403"/>
        <v>0</v>
      </c>
      <c r="E3213" t="b">
        <f t="shared" si="404"/>
        <v>0</v>
      </c>
      <c r="F3213" t="b">
        <f t="shared" si="405"/>
        <v>0</v>
      </c>
    </row>
    <row r="3214" spans="1:6">
      <c r="A3214" s="112"/>
      <c r="B3214" t="b">
        <f t="shared" si="401"/>
        <v>0</v>
      </c>
      <c r="C3214" t="b">
        <f t="shared" si="402"/>
        <v>0</v>
      </c>
      <c r="D3214" t="b">
        <f t="shared" si="403"/>
        <v>0</v>
      </c>
      <c r="E3214" t="b">
        <f t="shared" si="404"/>
        <v>0</v>
      </c>
      <c r="F3214" t="b">
        <f t="shared" si="405"/>
        <v>0</v>
      </c>
    </row>
    <row r="3215" spans="1:6">
      <c r="A3215" s="27"/>
      <c r="B3215" t="b">
        <f t="shared" si="401"/>
        <v>0</v>
      </c>
      <c r="C3215" t="b">
        <f t="shared" si="402"/>
        <v>0</v>
      </c>
      <c r="D3215" t="b">
        <f t="shared" si="403"/>
        <v>0</v>
      </c>
      <c r="E3215" t="b">
        <f t="shared" si="404"/>
        <v>0</v>
      </c>
      <c r="F3215" t="b">
        <f t="shared" si="405"/>
        <v>0</v>
      </c>
    </row>
    <row r="3216" spans="1:6">
      <c r="A3216" s="112"/>
      <c r="B3216" t="b">
        <f t="shared" si="401"/>
        <v>0</v>
      </c>
      <c r="C3216" t="b">
        <f t="shared" si="402"/>
        <v>0</v>
      </c>
      <c r="D3216" t="b">
        <f t="shared" si="403"/>
        <v>0</v>
      </c>
      <c r="E3216" t="b">
        <f t="shared" si="404"/>
        <v>0</v>
      </c>
      <c r="F3216" t="b">
        <f t="shared" si="405"/>
        <v>0</v>
      </c>
    </row>
    <row r="3217" spans="1:6">
      <c r="A3217" s="27"/>
      <c r="B3217" t="b">
        <f t="shared" si="401"/>
        <v>0</v>
      </c>
      <c r="C3217" t="b">
        <f t="shared" si="402"/>
        <v>0</v>
      </c>
      <c r="D3217" t="b">
        <f t="shared" si="403"/>
        <v>0</v>
      </c>
      <c r="E3217" t="b">
        <f t="shared" si="404"/>
        <v>0</v>
      </c>
      <c r="F3217" t="b">
        <f t="shared" si="405"/>
        <v>0</v>
      </c>
    </row>
    <row r="3218" spans="1:6">
      <c r="A3218" s="112"/>
      <c r="B3218" t="b">
        <f t="shared" si="401"/>
        <v>0</v>
      </c>
      <c r="C3218" t="b">
        <f t="shared" si="402"/>
        <v>0</v>
      </c>
      <c r="D3218" t="b">
        <f t="shared" si="403"/>
        <v>0</v>
      </c>
      <c r="E3218" t="b">
        <f t="shared" si="404"/>
        <v>0</v>
      </c>
      <c r="F3218" t="b">
        <f t="shared" si="405"/>
        <v>0</v>
      </c>
    </row>
    <row r="3219" spans="1:6">
      <c r="A3219" s="27"/>
      <c r="B3219" t="b">
        <f t="shared" si="401"/>
        <v>0</v>
      </c>
      <c r="C3219" t="b">
        <f t="shared" si="402"/>
        <v>0</v>
      </c>
      <c r="D3219" t="b">
        <f t="shared" si="403"/>
        <v>0</v>
      </c>
      <c r="E3219" t="b">
        <f t="shared" si="404"/>
        <v>0</v>
      </c>
      <c r="F3219" t="b">
        <f t="shared" si="405"/>
        <v>0</v>
      </c>
    </row>
    <row r="3220" spans="1:6">
      <c r="A3220" s="112"/>
      <c r="B3220" t="b">
        <f t="shared" si="401"/>
        <v>0</v>
      </c>
      <c r="C3220" t="b">
        <f t="shared" si="402"/>
        <v>0</v>
      </c>
      <c r="D3220" t="b">
        <f t="shared" si="403"/>
        <v>0</v>
      </c>
      <c r="E3220" t="b">
        <f t="shared" si="404"/>
        <v>0</v>
      </c>
      <c r="F3220" t="b">
        <f t="shared" si="405"/>
        <v>0</v>
      </c>
    </row>
    <row r="3221" spans="1:6">
      <c r="A3221" s="27"/>
      <c r="B3221" t="b">
        <f t="shared" si="401"/>
        <v>0</v>
      </c>
      <c r="C3221" t="b">
        <f t="shared" si="402"/>
        <v>0</v>
      </c>
      <c r="D3221" t="b">
        <f t="shared" si="403"/>
        <v>0</v>
      </c>
      <c r="E3221" t="b">
        <f t="shared" si="404"/>
        <v>0</v>
      </c>
      <c r="F3221" t="b">
        <f t="shared" si="405"/>
        <v>0</v>
      </c>
    </row>
    <row r="3222" spans="1:6">
      <c r="A3222" s="112"/>
      <c r="B3222" t="b">
        <f t="shared" si="401"/>
        <v>0</v>
      </c>
      <c r="C3222" t="b">
        <f t="shared" si="402"/>
        <v>0</v>
      </c>
      <c r="D3222" t="b">
        <f t="shared" si="403"/>
        <v>0</v>
      </c>
      <c r="E3222" t="b">
        <f t="shared" si="404"/>
        <v>0</v>
      </c>
      <c r="F3222" t="b">
        <f t="shared" si="405"/>
        <v>0</v>
      </c>
    </row>
    <row r="3223" spans="1:6">
      <c r="A3223" s="27"/>
      <c r="B3223" t="b">
        <f t="shared" si="401"/>
        <v>0</v>
      </c>
      <c r="C3223" t="b">
        <f t="shared" si="402"/>
        <v>0</v>
      </c>
      <c r="D3223" t="b">
        <f t="shared" si="403"/>
        <v>0</v>
      </c>
      <c r="E3223" t="b">
        <f t="shared" si="404"/>
        <v>0</v>
      </c>
      <c r="F3223" t="b">
        <f t="shared" si="405"/>
        <v>0</v>
      </c>
    </row>
    <row r="3224" spans="1:6">
      <c r="A3224" s="112"/>
      <c r="B3224" t="b">
        <f t="shared" si="401"/>
        <v>0</v>
      </c>
      <c r="C3224" t="b">
        <f t="shared" si="402"/>
        <v>0</v>
      </c>
      <c r="D3224" t="b">
        <f t="shared" si="403"/>
        <v>0</v>
      </c>
      <c r="E3224" t="b">
        <f t="shared" si="404"/>
        <v>0</v>
      </c>
      <c r="F3224" t="b">
        <f t="shared" si="405"/>
        <v>0</v>
      </c>
    </row>
    <row r="3225" spans="1:6">
      <c r="A3225" s="27"/>
      <c r="B3225" t="b">
        <f t="shared" si="401"/>
        <v>0</v>
      </c>
      <c r="C3225" t="b">
        <f t="shared" si="402"/>
        <v>0</v>
      </c>
      <c r="D3225" t="b">
        <f t="shared" si="403"/>
        <v>0</v>
      </c>
      <c r="E3225" t="b">
        <f t="shared" si="404"/>
        <v>0</v>
      </c>
      <c r="F3225" t="b">
        <f t="shared" si="405"/>
        <v>0</v>
      </c>
    </row>
    <row r="3226" spans="1:6">
      <c r="A3226" s="112"/>
      <c r="B3226" t="b">
        <f t="shared" si="401"/>
        <v>0</v>
      </c>
      <c r="C3226" t="b">
        <f t="shared" si="402"/>
        <v>0</v>
      </c>
      <c r="D3226" t="b">
        <f t="shared" si="403"/>
        <v>0</v>
      </c>
      <c r="E3226" t="b">
        <f t="shared" si="404"/>
        <v>0</v>
      </c>
      <c r="F3226" t="b">
        <f t="shared" si="405"/>
        <v>0</v>
      </c>
    </row>
    <row r="3227" spans="1:6">
      <c r="A3227" s="27"/>
      <c r="B3227" t="b">
        <f t="shared" si="401"/>
        <v>0</v>
      </c>
      <c r="C3227" t="b">
        <f t="shared" si="402"/>
        <v>0</v>
      </c>
      <c r="D3227" t="b">
        <f t="shared" si="403"/>
        <v>0</v>
      </c>
      <c r="E3227" t="b">
        <f t="shared" si="404"/>
        <v>0</v>
      </c>
      <c r="F3227" t="b">
        <f t="shared" si="405"/>
        <v>0</v>
      </c>
    </row>
    <row r="3228" spans="1:6">
      <c r="A3228" s="112"/>
      <c r="B3228" t="b">
        <f t="shared" si="401"/>
        <v>0</v>
      </c>
      <c r="C3228" t="b">
        <f t="shared" si="402"/>
        <v>0</v>
      </c>
      <c r="D3228" t="b">
        <f t="shared" si="403"/>
        <v>0</v>
      </c>
      <c r="E3228" t="b">
        <f t="shared" si="404"/>
        <v>0</v>
      </c>
      <c r="F3228" t="b">
        <f t="shared" si="405"/>
        <v>0</v>
      </c>
    </row>
    <row r="3229" spans="1:6">
      <c r="A3229" s="27"/>
      <c r="B3229" t="b">
        <f t="shared" si="401"/>
        <v>0</v>
      </c>
      <c r="C3229" t="b">
        <f t="shared" si="402"/>
        <v>0</v>
      </c>
      <c r="D3229" t="b">
        <f t="shared" si="403"/>
        <v>0</v>
      </c>
      <c r="E3229" t="b">
        <f t="shared" si="404"/>
        <v>0</v>
      </c>
      <c r="F3229" t="b">
        <f t="shared" si="405"/>
        <v>0</v>
      </c>
    </row>
    <row r="3230" spans="1:6">
      <c r="A3230" s="112"/>
      <c r="B3230" t="b">
        <f t="shared" si="401"/>
        <v>0</v>
      </c>
      <c r="C3230" t="b">
        <f t="shared" si="402"/>
        <v>0</v>
      </c>
      <c r="D3230" t="b">
        <f t="shared" si="403"/>
        <v>0</v>
      </c>
      <c r="E3230" t="b">
        <f t="shared" si="404"/>
        <v>0</v>
      </c>
      <c r="F3230" t="b">
        <f t="shared" si="405"/>
        <v>0</v>
      </c>
    </row>
    <row r="3231" spans="1:6">
      <c r="A3231" s="27"/>
      <c r="B3231" t="b">
        <f t="shared" si="401"/>
        <v>0</v>
      </c>
      <c r="C3231" t="b">
        <f t="shared" si="402"/>
        <v>0</v>
      </c>
      <c r="D3231" t="b">
        <f t="shared" si="403"/>
        <v>0</v>
      </c>
      <c r="E3231" t="b">
        <f t="shared" si="404"/>
        <v>0</v>
      </c>
      <c r="F3231" t="b">
        <f t="shared" si="405"/>
        <v>0</v>
      </c>
    </row>
    <row r="3232" spans="1:6">
      <c r="A3232" s="112"/>
      <c r="B3232" t="b">
        <f t="shared" si="401"/>
        <v>0</v>
      </c>
      <c r="C3232" t="b">
        <f t="shared" si="402"/>
        <v>0</v>
      </c>
      <c r="D3232" t="b">
        <f t="shared" si="403"/>
        <v>0</v>
      </c>
      <c r="E3232" t="b">
        <f t="shared" si="404"/>
        <v>0</v>
      </c>
      <c r="F3232" t="b">
        <f t="shared" si="405"/>
        <v>0</v>
      </c>
    </row>
    <row r="3233" spans="1:6">
      <c r="A3233" s="27"/>
      <c r="B3233" t="b">
        <f t="shared" si="401"/>
        <v>0</v>
      </c>
      <c r="C3233" t="b">
        <f t="shared" si="402"/>
        <v>0</v>
      </c>
      <c r="D3233" t="b">
        <f t="shared" si="403"/>
        <v>0</v>
      </c>
      <c r="E3233" t="b">
        <f t="shared" si="404"/>
        <v>0</v>
      </c>
      <c r="F3233" t="b">
        <f t="shared" si="405"/>
        <v>0</v>
      </c>
    </row>
    <row r="3234" spans="1:6">
      <c r="A3234" s="112"/>
      <c r="B3234" t="b">
        <f t="shared" si="401"/>
        <v>0</v>
      </c>
      <c r="C3234" t="b">
        <f t="shared" si="402"/>
        <v>0</v>
      </c>
      <c r="D3234" t="b">
        <f t="shared" si="403"/>
        <v>0</v>
      </c>
      <c r="E3234" t="b">
        <f t="shared" si="404"/>
        <v>0</v>
      </c>
      <c r="F3234" t="b">
        <f t="shared" si="405"/>
        <v>0</v>
      </c>
    </row>
    <row r="3235" spans="1:6">
      <c r="A3235" s="27"/>
      <c r="B3235" t="b">
        <f t="shared" si="401"/>
        <v>0</v>
      </c>
      <c r="C3235" t="b">
        <f t="shared" si="402"/>
        <v>0</v>
      </c>
      <c r="D3235" t="b">
        <f t="shared" si="403"/>
        <v>0</v>
      </c>
      <c r="E3235" t="b">
        <f t="shared" si="404"/>
        <v>0</v>
      </c>
      <c r="F3235" t="b">
        <f t="shared" si="405"/>
        <v>0</v>
      </c>
    </row>
    <row r="3236" spans="1:6">
      <c r="A3236" s="112"/>
      <c r="B3236" t="b">
        <f t="shared" si="401"/>
        <v>0</v>
      </c>
      <c r="C3236" t="b">
        <f t="shared" si="402"/>
        <v>0</v>
      </c>
      <c r="D3236" t="b">
        <f t="shared" si="403"/>
        <v>0</v>
      </c>
      <c r="E3236" t="b">
        <f t="shared" si="404"/>
        <v>0</v>
      </c>
      <c r="F3236" t="b">
        <f t="shared" si="405"/>
        <v>0</v>
      </c>
    </row>
    <row r="3237" spans="1:6">
      <c r="A3237" s="27"/>
      <c r="B3237" t="b">
        <f t="shared" si="401"/>
        <v>0</v>
      </c>
      <c r="C3237" t="b">
        <f t="shared" si="402"/>
        <v>0</v>
      </c>
      <c r="D3237" t="b">
        <f t="shared" si="403"/>
        <v>0</v>
      </c>
      <c r="E3237" t="b">
        <f t="shared" si="404"/>
        <v>0</v>
      </c>
      <c r="F3237" t="b">
        <f t="shared" si="405"/>
        <v>0</v>
      </c>
    </row>
    <row r="3238" spans="1:6">
      <c r="A3238" s="112"/>
      <c r="B3238" t="b">
        <f t="shared" si="401"/>
        <v>0</v>
      </c>
      <c r="C3238" t="b">
        <f t="shared" si="402"/>
        <v>0</v>
      </c>
      <c r="D3238" t="b">
        <f t="shared" si="403"/>
        <v>0</v>
      </c>
      <c r="E3238" t="b">
        <f t="shared" si="404"/>
        <v>0</v>
      </c>
      <c r="F3238" t="b">
        <f t="shared" si="405"/>
        <v>0</v>
      </c>
    </row>
    <row r="3239" spans="1:6">
      <c r="A3239" s="27"/>
      <c r="B3239" t="b">
        <f t="shared" si="401"/>
        <v>0</v>
      </c>
      <c r="C3239" t="b">
        <f t="shared" si="402"/>
        <v>0</v>
      </c>
      <c r="D3239" t="b">
        <f t="shared" si="403"/>
        <v>0</v>
      </c>
      <c r="E3239" t="b">
        <f t="shared" si="404"/>
        <v>0</v>
      </c>
      <c r="F3239" t="b">
        <f t="shared" si="405"/>
        <v>0</v>
      </c>
    </row>
    <row r="3240" spans="1:6">
      <c r="A3240" s="112"/>
      <c r="B3240" t="b">
        <f t="shared" si="401"/>
        <v>0</v>
      </c>
      <c r="C3240" t="b">
        <f t="shared" si="402"/>
        <v>0</v>
      </c>
      <c r="D3240" t="b">
        <f t="shared" si="403"/>
        <v>0</v>
      </c>
      <c r="E3240" t="b">
        <f t="shared" si="404"/>
        <v>0</v>
      </c>
      <c r="F3240" t="b">
        <f t="shared" si="405"/>
        <v>0</v>
      </c>
    </row>
    <row r="3241" spans="1:6">
      <c r="A3241" s="27"/>
      <c r="B3241" t="b">
        <f t="shared" si="401"/>
        <v>0</v>
      </c>
      <c r="C3241" t="b">
        <f t="shared" si="402"/>
        <v>0</v>
      </c>
      <c r="D3241" t="b">
        <f t="shared" si="403"/>
        <v>0</v>
      </c>
      <c r="E3241" t="b">
        <f t="shared" si="404"/>
        <v>0</v>
      </c>
      <c r="F3241" t="b">
        <f t="shared" si="405"/>
        <v>0</v>
      </c>
    </row>
    <row r="3242" spans="1:6">
      <c r="A3242" s="112"/>
      <c r="B3242" t="b">
        <f t="shared" si="401"/>
        <v>0</v>
      </c>
      <c r="C3242" t="b">
        <f t="shared" si="402"/>
        <v>0</v>
      </c>
      <c r="D3242" t="b">
        <f t="shared" si="403"/>
        <v>0</v>
      </c>
      <c r="E3242" t="b">
        <f t="shared" si="404"/>
        <v>0</v>
      </c>
      <c r="F3242" t="b">
        <f t="shared" si="405"/>
        <v>0</v>
      </c>
    </row>
    <row r="3243" spans="1:6">
      <c r="A3243" s="27"/>
      <c r="B3243" t="b">
        <f t="shared" si="401"/>
        <v>0</v>
      </c>
      <c r="C3243" t="b">
        <f t="shared" si="402"/>
        <v>0</v>
      </c>
      <c r="D3243" t="b">
        <f t="shared" si="403"/>
        <v>0</v>
      </c>
      <c r="E3243" t="b">
        <f t="shared" si="404"/>
        <v>0</v>
      </c>
      <c r="F3243" t="b">
        <f t="shared" si="405"/>
        <v>0</v>
      </c>
    </row>
    <row r="3244" spans="1:6">
      <c r="A3244" s="112"/>
      <c r="B3244" t="b">
        <f t="shared" si="401"/>
        <v>0</v>
      </c>
      <c r="C3244" t="b">
        <f t="shared" si="402"/>
        <v>0</v>
      </c>
      <c r="D3244" t="b">
        <f t="shared" si="403"/>
        <v>0</v>
      </c>
      <c r="E3244" t="b">
        <f t="shared" si="404"/>
        <v>0</v>
      </c>
      <c r="F3244" t="b">
        <f t="shared" si="405"/>
        <v>0</v>
      </c>
    </row>
    <row r="3245" spans="1:6">
      <c r="A3245" s="27"/>
      <c r="B3245" t="b">
        <f t="shared" si="401"/>
        <v>0</v>
      </c>
      <c r="C3245" t="b">
        <f t="shared" si="402"/>
        <v>0</v>
      </c>
      <c r="D3245" t="b">
        <f t="shared" si="403"/>
        <v>0</v>
      </c>
      <c r="E3245" t="b">
        <f t="shared" si="404"/>
        <v>0</v>
      </c>
      <c r="F3245" t="b">
        <f t="shared" si="405"/>
        <v>0</v>
      </c>
    </row>
    <row r="3246" spans="1:6">
      <c r="A3246" s="112"/>
      <c r="B3246" t="b">
        <f t="shared" si="401"/>
        <v>0</v>
      </c>
      <c r="C3246" t="b">
        <f t="shared" si="402"/>
        <v>0</v>
      </c>
      <c r="D3246" t="b">
        <f t="shared" si="403"/>
        <v>0</v>
      </c>
      <c r="E3246" t="b">
        <f t="shared" si="404"/>
        <v>0</v>
      </c>
      <c r="F3246" t="b">
        <f t="shared" si="405"/>
        <v>0</v>
      </c>
    </row>
    <row r="3247" spans="1:6">
      <c r="A3247" s="27"/>
      <c r="B3247" t="b">
        <f t="shared" si="401"/>
        <v>0</v>
      </c>
      <c r="C3247" t="b">
        <f t="shared" si="402"/>
        <v>0</v>
      </c>
      <c r="D3247" t="b">
        <f t="shared" si="403"/>
        <v>0</v>
      </c>
      <c r="E3247" t="b">
        <f t="shared" si="404"/>
        <v>0</v>
      </c>
      <c r="F3247" t="b">
        <f t="shared" si="405"/>
        <v>0</v>
      </c>
    </row>
    <row r="3248" spans="1:6">
      <c r="A3248" s="112"/>
      <c r="B3248" t="b">
        <f t="shared" si="401"/>
        <v>0</v>
      </c>
      <c r="C3248" t="b">
        <f t="shared" si="402"/>
        <v>0</v>
      </c>
      <c r="D3248" t="b">
        <f t="shared" si="403"/>
        <v>0</v>
      </c>
      <c r="E3248" t="b">
        <f t="shared" si="404"/>
        <v>0</v>
      </c>
      <c r="F3248" t="b">
        <f t="shared" si="405"/>
        <v>0</v>
      </c>
    </row>
    <row r="3249" spans="1:6">
      <c r="A3249" s="27"/>
      <c r="B3249" t="b">
        <f t="shared" si="401"/>
        <v>0</v>
      </c>
      <c r="C3249" t="b">
        <f t="shared" si="402"/>
        <v>0</v>
      </c>
      <c r="D3249" t="b">
        <f t="shared" si="403"/>
        <v>0</v>
      </c>
      <c r="E3249" t="b">
        <f t="shared" si="404"/>
        <v>0</v>
      </c>
      <c r="F3249" t="b">
        <f t="shared" si="405"/>
        <v>0</v>
      </c>
    </row>
    <row r="3250" spans="1:6">
      <c r="A3250" s="112"/>
      <c r="B3250" t="b">
        <f t="shared" si="401"/>
        <v>0</v>
      </c>
      <c r="C3250" t="b">
        <f t="shared" si="402"/>
        <v>0</v>
      </c>
      <c r="D3250" t="b">
        <f t="shared" si="403"/>
        <v>0</v>
      </c>
      <c r="E3250" t="b">
        <f t="shared" si="404"/>
        <v>0</v>
      </c>
      <c r="F3250" t="b">
        <f t="shared" si="405"/>
        <v>0</v>
      </c>
    </row>
    <row r="3251" spans="1:6">
      <c r="A3251" s="27"/>
      <c r="B3251" t="b">
        <f t="shared" si="401"/>
        <v>0</v>
      </c>
      <c r="C3251" t="b">
        <f t="shared" si="402"/>
        <v>0</v>
      </c>
      <c r="D3251" t="b">
        <f t="shared" si="403"/>
        <v>0</v>
      </c>
      <c r="E3251" t="b">
        <f t="shared" si="404"/>
        <v>0</v>
      </c>
      <c r="F3251" t="b">
        <f t="shared" si="405"/>
        <v>0</v>
      </c>
    </row>
    <row r="3252" spans="1:6">
      <c r="A3252" s="112"/>
      <c r="B3252" t="b">
        <f t="shared" si="401"/>
        <v>0</v>
      </c>
      <c r="C3252" t="b">
        <f t="shared" si="402"/>
        <v>0</v>
      </c>
      <c r="D3252" t="b">
        <f t="shared" si="403"/>
        <v>0</v>
      </c>
      <c r="E3252" t="b">
        <f t="shared" si="404"/>
        <v>0</v>
      </c>
      <c r="F3252" t="b">
        <f t="shared" si="405"/>
        <v>0</v>
      </c>
    </row>
    <row r="3253" spans="1:6">
      <c r="A3253" s="27"/>
      <c r="B3253" t="b">
        <f t="shared" si="401"/>
        <v>0</v>
      </c>
      <c r="C3253" t="b">
        <f t="shared" si="402"/>
        <v>0</v>
      </c>
      <c r="D3253" t="b">
        <f t="shared" si="403"/>
        <v>0</v>
      </c>
      <c r="E3253" t="b">
        <f t="shared" si="404"/>
        <v>0</v>
      </c>
      <c r="F3253" t="b">
        <f t="shared" si="405"/>
        <v>0</v>
      </c>
    </row>
    <row r="3254" spans="1:6">
      <c r="A3254" s="112"/>
      <c r="B3254" t="b">
        <f t="shared" si="401"/>
        <v>0</v>
      </c>
      <c r="C3254" t="b">
        <f t="shared" si="402"/>
        <v>0</v>
      </c>
      <c r="D3254" t="b">
        <f t="shared" si="403"/>
        <v>0</v>
      </c>
      <c r="E3254" t="b">
        <f t="shared" si="404"/>
        <v>0</v>
      </c>
      <c r="F3254" t="b">
        <f t="shared" si="405"/>
        <v>0</v>
      </c>
    </row>
    <row r="3255" spans="1:6">
      <c r="A3255" s="27"/>
      <c r="B3255" t="b">
        <f t="shared" si="401"/>
        <v>0</v>
      </c>
      <c r="C3255" t="b">
        <f t="shared" si="402"/>
        <v>0</v>
      </c>
      <c r="D3255" t="b">
        <f t="shared" si="403"/>
        <v>0</v>
      </c>
      <c r="E3255" t="b">
        <f t="shared" si="404"/>
        <v>0</v>
      </c>
      <c r="F3255" t="b">
        <f t="shared" si="405"/>
        <v>0</v>
      </c>
    </row>
    <row r="3256" spans="1:6">
      <c r="A3256" s="112"/>
      <c r="B3256" t="b">
        <f t="shared" si="401"/>
        <v>0</v>
      </c>
      <c r="C3256" t="b">
        <f t="shared" si="402"/>
        <v>0</v>
      </c>
      <c r="D3256" t="b">
        <f t="shared" si="403"/>
        <v>0</v>
      </c>
      <c r="E3256" t="b">
        <f t="shared" si="404"/>
        <v>0</v>
      </c>
      <c r="F3256" t="b">
        <f t="shared" si="405"/>
        <v>0</v>
      </c>
    </row>
    <row r="3257" spans="1:6">
      <c r="A3257" s="27"/>
      <c r="B3257" t="b">
        <f t="shared" si="401"/>
        <v>0</v>
      </c>
      <c r="C3257" t="b">
        <f t="shared" si="402"/>
        <v>0</v>
      </c>
      <c r="D3257" t="b">
        <f t="shared" si="403"/>
        <v>0</v>
      </c>
      <c r="E3257" t="b">
        <f t="shared" si="404"/>
        <v>0</v>
      </c>
      <c r="F3257" t="b">
        <f t="shared" si="405"/>
        <v>0</v>
      </c>
    </row>
    <row r="3258" spans="1:6">
      <c r="A3258" s="112"/>
      <c r="B3258" t="b">
        <f t="shared" si="401"/>
        <v>0</v>
      </c>
      <c r="C3258" t="b">
        <f t="shared" si="402"/>
        <v>0</v>
      </c>
      <c r="D3258" t="b">
        <f t="shared" si="403"/>
        <v>0</v>
      </c>
      <c r="E3258" t="b">
        <f t="shared" si="404"/>
        <v>0</v>
      </c>
      <c r="F3258" t="b">
        <f t="shared" si="405"/>
        <v>0</v>
      </c>
    </row>
    <row r="3259" spans="1:6">
      <c r="A3259" s="27"/>
      <c r="B3259" t="b">
        <f t="shared" si="401"/>
        <v>0</v>
      </c>
      <c r="C3259" t="b">
        <f t="shared" si="402"/>
        <v>0</v>
      </c>
      <c r="D3259" t="b">
        <f t="shared" si="403"/>
        <v>0</v>
      </c>
      <c r="E3259" t="b">
        <f t="shared" si="404"/>
        <v>0</v>
      </c>
      <c r="F3259" t="b">
        <f t="shared" si="405"/>
        <v>0</v>
      </c>
    </row>
    <row r="3260" spans="1:6">
      <c r="A3260" s="112"/>
      <c r="B3260" t="b">
        <f t="shared" si="401"/>
        <v>0</v>
      </c>
      <c r="C3260" t="b">
        <f t="shared" si="402"/>
        <v>0</v>
      </c>
      <c r="D3260" t="b">
        <f t="shared" si="403"/>
        <v>0</v>
      </c>
      <c r="E3260" t="b">
        <f t="shared" si="404"/>
        <v>0</v>
      </c>
      <c r="F3260" t="b">
        <f t="shared" si="405"/>
        <v>0</v>
      </c>
    </row>
    <row r="3261" spans="1:6">
      <c r="A3261" s="27"/>
      <c r="B3261" t="b">
        <f t="shared" si="401"/>
        <v>0</v>
      </c>
      <c r="C3261" t="b">
        <f t="shared" si="402"/>
        <v>0</v>
      </c>
      <c r="D3261" t="b">
        <f t="shared" si="403"/>
        <v>0</v>
      </c>
      <c r="E3261" t="b">
        <f t="shared" si="404"/>
        <v>0</v>
      </c>
      <c r="F3261" t="b">
        <f t="shared" si="405"/>
        <v>0</v>
      </c>
    </row>
    <row r="3262" spans="1:6">
      <c r="A3262" s="112"/>
      <c r="B3262" t="b">
        <f t="shared" si="401"/>
        <v>0</v>
      </c>
      <c r="C3262" t="b">
        <f t="shared" si="402"/>
        <v>0</v>
      </c>
      <c r="D3262" t="b">
        <f t="shared" si="403"/>
        <v>0</v>
      </c>
      <c r="E3262" t="b">
        <f t="shared" si="404"/>
        <v>0</v>
      </c>
      <c r="F3262" t="b">
        <f t="shared" si="405"/>
        <v>0</v>
      </c>
    </row>
    <row r="3263" spans="1:6">
      <c r="A3263" s="27"/>
      <c r="B3263" t="b">
        <f t="shared" si="401"/>
        <v>0</v>
      </c>
      <c r="C3263" t="b">
        <f t="shared" si="402"/>
        <v>0</v>
      </c>
      <c r="D3263" t="b">
        <f t="shared" si="403"/>
        <v>0</v>
      </c>
      <c r="E3263" t="b">
        <f t="shared" si="404"/>
        <v>0</v>
      </c>
      <c r="F3263" t="b">
        <f t="shared" si="405"/>
        <v>0</v>
      </c>
    </row>
    <row r="3264" spans="1:6">
      <c r="A3264" s="112"/>
      <c r="B3264" t="b">
        <f t="shared" si="401"/>
        <v>0</v>
      </c>
      <c r="C3264" t="b">
        <f t="shared" si="402"/>
        <v>0</v>
      </c>
      <c r="D3264" t="b">
        <f t="shared" si="403"/>
        <v>0</v>
      </c>
      <c r="E3264" t="b">
        <f t="shared" si="404"/>
        <v>0</v>
      </c>
      <c r="F3264" t="b">
        <f t="shared" si="405"/>
        <v>0</v>
      </c>
    </row>
    <row r="3265" spans="1:6">
      <c r="A3265" s="27"/>
      <c r="B3265" t="b">
        <f t="shared" si="401"/>
        <v>0</v>
      </c>
      <c r="C3265" t="b">
        <f t="shared" si="402"/>
        <v>0</v>
      </c>
      <c r="D3265" t="b">
        <f t="shared" si="403"/>
        <v>0</v>
      </c>
      <c r="E3265" t="b">
        <f t="shared" si="404"/>
        <v>0</v>
      </c>
      <c r="F3265" t="b">
        <f t="shared" si="405"/>
        <v>0</v>
      </c>
    </row>
    <row r="3266" spans="1:6">
      <c r="A3266" s="112"/>
      <c r="B3266" t="b">
        <f t="shared" si="401"/>
        <v>0</v>
      </c>
      <c r="C3266" t="b">
        <f t="shared" si="402"/>
        <v>0</v>
      </c>
      <c r="D3266" t="b">
        <f t="shared" si="403"/>
        <v>0</v>
      </c>
      <c r="E3266" t="b">
        <f t="shared" si="404"/>
        <v>0</v>
      </c>
      <c r="F3266" t="b">
        <f t="shared" si="405"/>
        <v>0</v>
      </c>
    </row>
    <row r="3267" spans="1:6">
      <c r="A3267" s="27"/>
      <c r="B3267" t="b">
        <f t="shared" ref="B3267:B3330" si="406">+RIGHT(A3267,1)="0"</f>
        <v>0</v>
      </c>
      <c r="C3267" t="b">
        <f t="shared" ref="C3267:C3330" si="407">+RIGHT(A3267,1)="1"</f>
        <v>0</v>
      </c>
      <c r="D3267" t="b">
        <f t="shared" ref="D3267:D3330" si="408">+RIGHT(A3267,1)="2"</f>
        <v>0</v>
      </c>
      <c r="E3267" t="b">
        <f t="shared" ref="E3267:E3330" si="409">+RIGHT(A3267,1)="3"</f>
        <v>0</v>
      </c>
      <c r="F3267" t="b">
        <f t="shared" ref="F3267:F3330" si="410">+RIGHT(A3267,1)="4"</f>
        <v>0</v>
      </c>
    </row>
    <row r="3268" spans="1:6">
      <c r="A3268" s="112"/>
      <c r="B3268" t="b">
        <f t="shared" si="406"/>
        <v>0</v>
      </c>
      <c r="C3268" t="b">
        <f t="shared" si="407"/>
        <v>0</v>
      </c>
      <c r="D3268" t="b">
        <f t="shared" si="408"/>
        <v>0</v>
      </c>
      <c r="E3268" t="b">
        <f t="shared" si="409"/>
        <v>0</v>
      </c>
      <c r="F3268" t="b">
        <f t="shared" si="410"/>
        <v>0</v>
      </c>
    </row>
    <row r="3269" spans="1:6">
      <c r="A3269" s="27"/>
      <c r="B3269" t="b">
        <f t="shared" si="406"/>
        <v>0</v>
      </c>
      <c r="C3269" t="b">
        <f t="shared" si="407"/>
        <v>0</v>
      </c>
      <c r="D3269" t="b">
        <f t="shared" si="408"/>
        <v>0</v>
      </c>
      <c r="E3269" t="b">
        <f t="shared" si="409"/>
        <v>0</v>
      </c>
      <c r="F3269" t="b">
        <f t="shared" si="410"/>
        <v>0</v>
      </c>
    </row>
    <row r="3270" spans="1:6">
      <c r="A3270" s="112"/>
      <c r="B3270" t="b">
        <f t="shared" si="406"/>
        <v>0</v>
      </c>
      <c r="C3270" t="b">
        <f t="shared" si="407"/>
        <v>0</v>
      </c>
      <c r="D3270" t="b">
        <f t="shared" si="408"/>
        <v>0</v>
      </c>
      <c r="E3270" t="b">
        <f t="shared" si="409"/>
        <v>0</v>
      </c>
      <c r="F3270" t="b">
        <f t="shared" si="410"/>
        <v>0</v>
      </c>
    </row>
    <row r="3271" spans="1:6">
      <c r="A3271" s="27"/>
      <c r="B3271" t="b">
        <f t="shared" si="406"/>
        <v>0</v>
      </c>
      <c r="C3271" t="b">
        <f t="shared" si="407"/>
        <v>0</v>
      </c>
      <c r="D3271" t="b">
        <f t="shared" si="408"/>
        <v>0</v>
      </c>
      <c r="E3271" t="b">
        <f t="shared" si="409"/>
        <v>0</v>
      </c>
      <c r="F3271" t="b">
        <f t="shared" si="410"/>
        <v>0</v>
      </c>
    </row>
    <row r="3272" spans="1:6">
      <c r="A3272" s="112"/>
      <c r="B3272" t="b">
        <f t="shared" si="406"/>
        <v>0</v>
      </c>
      <c r="C3272" t="b">
        <f t="shared" si="407"/>
        <v>0</v>
      </c>
      <c r="D3272" t="b">
        <f t="shared" si="408"/>
        <v>0</v>
      </c>
      <c r="E3272" t="b">
        <f t="shared" si="409"/>
        <v>0</v>
      </c>
      <c r="F3272" t="b">
        <f t="shared" si="410"/>
        <v>0</v>
      </c>
    </row>
    <row r="3273" spans="1:6">
      <c r="A3273" s="27"/>
      <c r="B3273" t="b">
        <f t="shared" si="406"/>
        <v>0</v>
      </c>
      <c r="C3273" t="b">
        <f t="shared" si="407"/>
        <v>0</v>
      </c>
      <c r="D3273" t="b">
        <f t="shared" si="408"/>
        <v>0</v>
      </c>
      <c r="E3273" t="b">
        <f t="shared" si="409"/>
        <v>0</v>
      </c>
      <c r="F3273" t="b">
        <f t="shared" si="410"/>
        <v>0</v>
      </c>
    </row>
    <row r="3274" spans="1:6">
      <c r="A3274" s="112"/>
      <c r="B3274" t="b">
        <f t="shared" si="406"/>
        <v>0</v>
      </c>
      <c r="C3274" t="b">
        <f t="shared" si="407"/>
        <v>0</v>
      </c>
      <c r="D3274" t="b">
        <f t="shared" si="408"/>
        <v>0</v>
      </c>
      <c r="E3274" t="b">
        <f t="shared" si="409"/>
        <v>0</v>
      </c>
      <c r="F3274" t="b">
        <f t="shared" si="410"/>
        <v>0</v>
      </c>
    </row>
    <row r="3275" spans="1:6">
      <c r="A3275" s="27"/>
      <c r="B3275" t="b">
        <f t="shared" si="406"/>
        <v>0</v>
      </c>
      <c r="C3275" t="b">
        <f t="shared" si="407"/>
        <v>0</v>
      </c>
      <c r="D3275" t="b">
        <f t="shared" si="408"/>
        <v>0</v>
      </c>
      <c r="E3275" t="b">
        <f t="shared" si="409"/>
        <v>0</v>
      </c>
      <c r="F3275" t="b">
        <f t="shared" si="410"/>
        <v>0</v>
      </c>
    </row>
    <row r="3276" spans="1:6">
      <c r="A3276" s="112"/>
      <c r="B3276" t="b">
        <f t="shared" si="406"/>
        <v>0</v>
      </c>
      <c r="C3276" t="b">
        <f t="shared" si="407"/>
        <v>0</v>
      </c>
      <c r="D3276" t="b">
        <f t="shared" si="408"/>
        <v>0</v>
      </c>
      <c r="E3276" t="b">
        <f t="shared" si="409"/>
        <v>0</v>
      </c>
      <c r="F3276" t="b">
        <f t="shared" si="410"/>
        <v>0</v>
      </c>
    </row>
    <row r="3277" spans="1:6">
      <c r="A3277" s="27"/>
      <c r="B3277" t="b">
        <f t="shared" si="406"/>
        <v>0</v>
      </c>
      <c r="C3277" t="b">
        <f t="shared" si="407"/>
        <v>0</v>
      </c>
      <c r="D3277" t="b">
        <f t="shared" si="408"/>
        <v>0</v>
      </c>
      <c r="E3277" t="b">
        <f t="shared" si="409"/>
        <v>0</v>
      </c>
      <c r="F3277" t="b">
        <f t="shared" si="410"/>
        <v>0</v>
      </c>
    </row>
    <row r="3278" spans="1:6">
      <c r="A3278" s="112"/>
      <c r="B3278" t="b">
        <f t="shared" si="406"/>
        <v>0</v>
      </c>
      <c r="C3278" t="b">
        <f t="shared" si="407"/>
        <v>0</v>
      </c>
      <c r="D3278" t="b">
        <f t="shared" si="408"/>
        <v>0</v>
      </c>
      <c r="E3278" t="b">
        <f t="shared" si="409"/>
        <v>0</v>
      </c>
      <c r="F3278" t="b">
        <f t="shared" si="410"/>
        <v>0</v>
      </c>
    </row>
    <row r="3279" spans="1:6">
      <c r="A3279" s="27"/>
      <c r="B3279" t="b">
        <f t="shared" si="406"/>
        <v>0</v>
      </c>
      <c r="C3279" t="b">
        <f t="shared" si="407"/>
        <v>0</v>
      </c>
      <c r="D3279" t="b">
        <f t="shared" si="408"/>
        <v>0</v>
      </c>
      <c r="E3279" t="b">
        <f t="shared" si="409"/>
        <v>0</v>
      </c>
      <c r="F3279" t="b">
        <f t="shared" si="410"/>
        <v>0</v>
      </c>
    </row>
    <row r="3280" spans="1:6">
      <c r="A3280" s="112"/>
      <c r="B3280" t="b">
        <f t="shared" si="406"/>
        <v>0</v>
      </c>
      <c r="C3280" t="b">
        <f t="shared" si="407"/>
        <v>0</v>
      </c>
      <c r="D3280" t="b">
        <f t="shared" si="408"/>
        <v>0</v>
      </c>
      <c r="E3280" t="b">
        <f t="shared" si="409"/>
        <v>0</v>
      </c>
      <c r="F3280" t="b">
        <f t="shared" si="410"/>
        <v>0</v>
      </c>
    </row>
    <row r="3281" spans="1:6">
      <c r="A3281" s="27"/>
      <c r="B3281" t="b">
        <f t="shared" si="406"/>
        <v>0</v>
      </c>
      <c r="C3281" t="b">
        <f t="shared" si="407"/>
        <v>0</v>
      </c>
      <c r="D3281" t="b">
        <f t="shared" si="408"/>
        <v>0</v>
      </c>
      <c r="E3281" t="b">
        <f t="shared" si="409"/>
        <v>0</v>
      </c>
      <c r="F3281" t="b">
        <f t="shared" si="410"/>
        <v>0</v>
      </c>
    </row>
    <row r="3282" spans="1:6">
      <c r="A3282" s="112"/>
      <c r="B3282" t="b">
        <f t="shared" si="406"/>
        <v>0</v>
      </c>
      <c r="C3282" t="b">
        <f t="shared" si="407"/>
        <v>0</v>
      </c>
      <c r="D3282" t="b">
        <f t="shared" si="408"/>
        <v>0</v>
      </c>
      <c r="E3282" t="b">
        <f t="shared" si="409"/>
        <v>0</v>
      </c>
      <c r="F3282" t="b">
        <f t="shared" si="410"/>
        <v>0</v>
      </c>
    </row>
    <row r="3283" spans="1:6">
      <c r="A3283" s="27"/>
      <c r="B3283" t="b">
        <f t="shared" si="406"/>
        <v>0</v>
      </c>
      <c r="C3283" t="b">
        <f t="shared" si="407"/>
        <v>0</v>
      </c>
      <c r="D3283" t="b">
        <f t="shared" si="408"/>
        <v>0</v>
      </c>
      <c r="E3283" t="b">
        <f t="shared" si="409"/>
        <v>0</v>
      </c>
      <c r="F3283" t="b">
        <f t="shared" si="410"/>
        <v>0</v>
      </c>
    </row>
    <row r="3284" spans="1:6">
      <c r="A3284" s="112"/>
      <c r="B3284" t="b">
        <f t="shared" si="406"/>
        <v>0</v>
      </c>
      <c r="C3284" t="b">
        <f t="shared" si="407"/>
        <v>0</v>
      </c>
      <c r="D3284" t="b">
        <f t="shared" si="408"/>
        <v>0</v>
      </c>
      <c r="E3284" t="b">
        <f t="shared" si="409"/>
        <v>0</v>
      </c>
      <c r="F3284" t="b">
        <f t="shared" si="410"/>
        <v>0</v>
      </c>
    </row>
    <row r="3285" spans="1:6">
      <c r="A3285" s="27"/>
      <c r="B3285" t="b">
        <f t="shared" si="406"/>
        <v>0</v>
      </c>
      <c r="C3285" t="b">
        <f t="shared" si="407"/>
        <v>0</v>
      </c>
      <c r="D3285" t="b">
        <f t="shared" si="408"/>
        <v>0</v>
      </c>
      <c r="E3285" t="b">
        <f t="shared" si="409"/>
        <v>0</v>
      </c>
      <c r="F3285" t="b">
        <f t="shared" si="410"/>
        <v>0</v>
      </c>
    </row>
    <row r="3286" spans="1:6">
      <c r="A3286" s="112"/>
      <c r="B3286" t="b">
        <f t="shared" si="406"/>
        <v>0</v>
      </c>
      <c r="C3286" t="b">
        <f t="shared" si="407"/>
        <v>0</v>
      </c>
      <c r="D3286" t="b">
        <f t="shared" si="408"/>
        <v>0</v>
      </c>
      <c r="E3286" t="b">
        <f t="shared" si="409"/>
        <v>0</v>
      </c>
      <c r="F3286" t="b">
        <f t="shared" si="410"/>
        <v>0</v>
      </c>
    </row>
    <row r="3287" spans="1:6">
      <c r="A3287" s="27"/>
      <c r="B3287" t="b">
        <f t="shared" si="406"/>
        <v>0</v>
      </c>
      <c r="C3287" t="b">
        <f t="shared" si="407"/>
        <v>0</v>
      </c>
      <c r="D3287" t="b">
        <f t="shared" si="408"/>
        <v>0</v>
      </c>
      <c r="E3287" t="b">
        <f t="shared" si="409"/>
        <v>0</v>
      </c>
      <c r="F3287" t="b">
        <f t="shared" si="410"/>
        <v>0</v>
      </c>
    </row>
    <row r="3288" spans="1:6">
      <c r="A3288" s="112"/>
      <c r="B3288" t="b">
        <f t="shared" si="406"/>
        <v>0</v>
      </c>
      <c r="C3288" t="b">
        <f t="shared" si="407"/>
        <v>0</v>
      </c>
      <c r="D3288" t="b">
        <f t="shared" si="408"/>
        <v>0</v>
      </c>
      <c r="E3288" t="b">
        <f t="shared" si="409"/>
        <v>0</v>
      </c>
      <c r="F3288" t="b">
        <f t="shared" si="410"/>
        <v>0</v>
      </c>
    </row>
    <row r="3289" spans="1:6">
      <c r="A3289" s="27"/>
      <c r="B3289" t="b">
        <f t="shared" si="406"/>
        <v>0</v>
      </c>
      <c r="C3289" t="b">
        <f t="shared" si="407"/>
        <v>0</v>
      </c>
      <c r="D3289" t="b">
        <f t="shared" si="408"/>
        <v>0</v>
      </c>
      <c r="E3289" t="b">
        <f t="shared" si="409"/>
        <v>0</v>
      </c>
      <c r="F3289" t="b">
        <f t="shared" si="410"/>
        <v>0</v>
      </c>
    </row>
    <row r="3290" spans="1:6">
      <c r="A3290" s="112"/>
      <c r="B3290" t="b">
        <f t="shared" si="406"/>
        <v>0</v>
      </c>
      <c r="C3290" t="b">
        <f t="shared" si="407"/>
        <v>0</v>
      </c>
      <c r="D3290" t="b">
        <f t="shared" si="408"/>
        <v>0</v>
      </c>
      <c r="E3290" t="b">
        <f t="shared" si="409"/>
        <v>0</v>
      </c>
      <c r="F3290" t="b">
        <f t="shared" si="410"/>
        <v>0</v>
      </c>
    </row>
    <row r="3291" spans="1:6">
      <c r="A3291" s="27"/>
      <c r="B3291" t="b">
        <f t="shared" si="406"/>
        <v>0</v>
      </c>
      <c r="C3291" t="b">
        <f t="shared" si="407"/>
        <v>0</v>
      </c>
      <c r="D3291" t="b">
        <f t="shared" si="408"/>
        <v>0</v>
      </c>
      <c r="E3291" t="b">
        <f t="shared" si="409"/>
        <v>0</v>
      </c>
      <c r="F3291" t="b">
        <f t="shared" si="410"/>
        <v>0</v>
      </c>
    </row>
    <row r="3292" spans="1:6">
      <c r="A3292" s="112"/>
      <c r="B3292" t="b">
        <f t="shared" si="406"/>
        <v>0</v>
      </c>
      <c r="C3292" t="b">
        <f t="shared" si="407"/>
        <v>0</v>
      </c>
      <c r="D3292" t="b">
        <f t="shared" si="408"/>
        <v>0</v>
      </c>
      <c r="E3292" t="b">
        <f t="shared" si="409"/>
        <v>0</v>
      </c>
      <c r="F3292" t="b">
        <f t="shared" si="410"/>
        <v>0</v>
      </c>
    </row>
    <row r="3293" spans="1:6">
      <c r="A3293" s="27"/>
      <c r="B3293" t="b">
        <f t="shared" si="406"/>
        <v>0</v>
      </c>
      <c r="C3293" t="b">
        <f t="shared" si="407"/>
        <v>0</v>
      </c>
      <c r="D3293" t="b">
        <f t="shared" si="408"/>
        <v>0</v>
      </c>
      <c r="E3293" t="b">
        <f t="shared" si="409"/>
        <v>0</v>
      </c>
      <c r="F3293" t="b">
        <f t="shared" si="410"/>
        <v>0</v>
      </c>
    </row>
    <row r="3294" spans="1:6">
      <c r="A3294" s="112"/>
      <c r="B3294" t="b">
        <f t="shared" si="406"/>
        <v>0</v>
      </c>
      <c r="C3294" t="b">
        <f t="shared" si="407"/>
        <v>0</v>
      </c>
      <c r="D3294" t="b">
        <f t="shared" si="408"/>
        <v>0</v>
      </c>
      <c r="E3294" t="b">
        <f t="shared" si="409"/>
        <v>0</v>
      </c>
      <c r="F3294" t="b">
        <f t="shared" si="410"/>
        <v>0</v>
      </c>
    </row>
    <row r="3295" spans="1:6">
      <c r="A3295" s="27"/>
      <c r="B3295" t="b">
        <f t="shared" si="406"/>
        <v>0</v>
      </c>
      <c r="C3295" t="b">
        <f t="shared" si="407"/>
        <v>0</v>
      </c>
      <c r="D3295" t="b">
        <f t="shared" si="408"/>
        <v>0</v>
      </c>
      <c r="E3295" t="b">
        <f t="shared" si="409"/>
        <v>0</v>
      </c>
      <c r="F3295" t="b">
        <f t="shared" si="410"/>
        <v>0</v>
      </c>
    </row>
    <row r="3296" spans="1:6">
      <c r="A3296" s="112"/>
      <c r="B3296" t="b">
        <f t="shared" si="406"/>
        <v>0</v>
      </c>
      <c r="C3296" t="b">
        <f t="shared" si="407"/>
        <v>0</v>
      </c>
      <c r="D3296" t="b">
        <f t="shared" si="408"/>
        <v>0</v>
      </c>
      <c r="E3296" t="b">
        <f t="shared" si="409"/>
        <v>0</v>
      </c>
      <c r="F3296" t="b">
        <f t="shared" si="410"/>
        <v>0</v>
      </c>
    </row>
    <row r="3297" spans="1:6">
      <c r="A3297" s="27"/>
      <c r="B3297" t="b">
        <f t="shared" si="406"/>
        <v>0</v>
      </c>
      <c r="C3297" t="b">
        <f t="shared" si="407"/>
        <v>0</v>
      </c>
      <c r="D3297" t="b">
        <f t="shared" si="408"/>
        <v>0</v>
      </c>
      <c r="E3297" t="b">
        <f t="shared" si="409"/>
        <v>0</v>
      </c>
      <c r="F3297" t="b">
        <f t="shared" si="410"/>
        <v>0</v>
      </c>
    </row>
    <row r="3298" spans="1:6">
      <c r="A3298" s="112"/>
      <c r="B3298" t="b">
        <f t="shared" si="406"/>
        <v>0</v>
      </c>
      <c r="C3298" t="b">
        <f t="shared" si="407"/>
        <v>0</v>
      </c>
      <c r="D3298" t="b">
        <f t="shared" si="408"/>
        <v>0</v>
      </c>
      <c r="E3298" t="b">
        <f t="shared" si="409"/>
        <v>0</v>
      </c>
      <c r="F3298" t="b">
        <f t="shared" si="410"/>
        <v>0</v>
      </c>
    </row>
    <row r="3299" spans="1:6">
      <c r="A3299" s="27"/>
      <c r="B3299" t="b">
        <f t="shared" si="406"/>
        <v>0</v>
      </c>
      <c r="C3299" t="b">
        <f t="shared" si="407"/>
        <v>0</v>
      </c>
      <c r="D3299" t="b">
        <f t="shared" si="408"/>
        <v>0</v>
      </c>
      <c r="E3299" t="b">
        <f t="shared" si="409"/>
        <v>0</v>
      </c>
      <c r="F3299" t="b">
        <f t="shared" si="410"/>
        <v>0</v>
      </c>
    </row>
    <row r="3300" spans="1:6">
      <c r="A3300" s="112"/>
      <c r="B3300" t="b">
        <f t="shared" si="406"/>
        <v>0</v>
      </c>
      <c r="C3300" t="b">
        <f t="shared" si="407"/>
        <v>0</v>
      </c>
      <c r="D3300" t="b">
        <f t="shared" si="408"/>
        <v>0</v>
      </c>
      <c r="E3300" t="b">
        <f t="shared" si="409"/>
        <v>0</v>
      </c>
      <c r="F3300" t="b">
        <f t="shared" si="410"/>
        <v>0</v>
      </c>
    </row>
    <row r="3301" spans="1:6">
      <c r="A3301" s="27"/>
      <c r="B3301" t="b">
        <f t="shared" si="406"/>
        <v>0</v>
      </c>
      <c r="C3301" t="b">
        <f t="shared" si="407"/>
        <v>0</v>
      </c>
      <c r="D3301" t="b">
        <f t="shared" si="408"/>
        <v>0</v>
      </c>
      <c r="E3301" t="b">
        <f t="shared" si="409"/>
        <v>0</v>
      </c>
      <c r="F3301" t="b">
        <f t="shared" si="410"/>
        <v>0</v>
      </c>
    </row>
    <row r="3302" spans="1:6">
      <c r="A3302" s="112"/>
      <c r="B3302" t="b">
        <f t="shared" si="406"/>
        <v>0</v>
      </c>
      <c r="C3302" t="b">
        <f t="shared" si="407"/>
        <v>0</v>
      </c>
      <c r="D3302" t="b">
        <f t="shared" si="408"/>
        <v>0</v>
      </c>
      <c r="E3302" t="b">
        <f t="shared" si="409"/>
        <v>0</v>
      </c>
      <c r="F3302" t="b">
        <f t="shared" si="410"/>
        <v>0</v>
      </c>
    </row>
    <row r="3303" spans="1:6">
      <c r="A3303" s="27"/>
      <c r="B3303" t="b">
        <f t="shared" si="406"/>
        <v>0</v>
      </c>
      <c r="C3303" t="b">
        <f t="shared" si="407"/>
        <v>0</v>
      </c>
      <c r="D3303" t="b">
        <f t="shared" si="408"/>
        <v>0</v>
      </c>
      <c r="E3303" t="b">
        <f t="shared" si="409"/>
        <v>0</v>
      </c>
      <c r="F3303" t="b">
        <f t="shared" si="410"/>
        <v>0</v>
      </c>
    </row>
    <row r="3304" spans="1:6">
      <c r="A3304" s="112"/>
      <c r="B3304" t="b">
        <f t="shared" si="406"/>
        <v>0</v>
      </c>
      <c r="C3304" t="b">
        <f t="shared" si="407"/>
        <v>0</v>
      </c>
      <c r="D3304" t="b">
        <f t="shared" si="408"/>
        <v>0</v>
      </c>
      <c r="E3304" t="b">
        <f t="shared" si="409"/>
        <v>0</v>
      </c>
      <c r="F3304" t="b">
        <f t="shared" si="410"/>
        <v>0</v>
      </c>
    </row>
    <row r="3305" spans="1:6">
      <c r="A3305" s="27"/>
      <c r="B3305" t="b">
        <f t="shared" si="406"/>
        <v>0</v>
      </c>
      <c r="C3305" t="b">
        <f t="shared" si="407"/>
        <v>0</v>
      </c>
      <c r="D3305" t="b">
        <f t="shared" si="408"/>
        <v>0</v>
      </c>
      <c r="E3305" t="b">
        <f t="shared" si="409"/>
        <v>0</v>
      </c>
      <c r="F3305" t="b">
        <f t="shared" si="410"/>
        <v>0</v>
      </c>
    </row>
    <row r="3306" spans="1:6">
      <c r="A3306" s="112"/>
      <c r="B3306" t="b">
        <f t="shared" si="406"/>
        <v>0</v>
      </c>
      <c r="C3306" t="b">
        <f t="shared" si="407"/>
        <v>0</v>
      </c>
      <c r="D3306" t="b">
        <f t="shared" si="408"/>
        <v>0</v>
      </c>
      <c r="E3306" t="b">
        <f t="shared" si="409"/>
        <v>0</v>
      </c>
      <c r="F3306" t="b">
        <f t="shared" si="410"/>
        <v>0</v>
      </c>
    </row>
    <row r="3307" spans="1:6">
      <c r="A3307" s="27"/>
      <c r="B3307" t="b">
        <f t="shared" si="406"/>
        <v>0</v>
      </c>
      <c r="C3307" t="b">
        <f t="shared" si="407"/>
        <v>0</v>
      </c>
      <c r="D3307" t="b">
        <f t="shared" si="408"/>
        <v>0</v>
      </c>
      <c r="E3307" t="b">
        <f t="shared" si="409"/>
        <v>0</v>
      </c>
      <c r="F3307" t="b">
        <f t="shared" si="410"/>
        <v>0</v>
      </c>
    </row>
    <row r="3308" spans="1:6">
      <c r="A3308" s="112"/>
      <c r="B3308" t="b">
        <f t="shared" si="406"/>
        <v>0</v>
      </c>
      <c r="C3308" t="b">
        <f t="shared" si="407"/>
        <v>0</v>
      </c>
      <c r="D3308" t="b">
        <f t="shared" si="408"/>
        <v>0</v>
      </c>
      <c r="E3308" t="b">
        <f t="shared" si="409"/>
        <v>0</v>
      </c>
      <c r="F3308" t="b">
        <f t="shared" si="410"/>
        <v>0</v>
      </c>
    </row>
    <row r="3309" spans="1:6">
      <c r="A3309" s="27"/>
      <c r="B3309" t="b">
        <f t="shared" si="406"/>
        <v>0</v>
      </c>
      <c r="C3309" t="b">
        <f t="shared" si="407"/>
        <v>0</v>
      </c>
      <c r="D3309" t="b">
        <f t="shared" si="408"/>
        <v>0</v>
      </c>
      <c r="E3309" t="b">
        <f t="shared" si="409"/>
        <v>0</v>
      </c>
      <c r="F3309" t="b">
        <f t="shared" si="410"/>
        <v>0</v>
      </c>
    </row>
    <row r="3310" spans="1:6">
      <c r="A3310" s="112"/>
      <c r="B3310" t="b">
        <f t="shared" si="406"/>
        <v>0</v>
      </c>
      <c r="C3310" t="b">
        <f t="shared" si="407"/>
        <v>0</v>
      </c>
      <c r="D3310" t="b">
        <f t="shared" si="408"/>
        <v>0</v>
      </c>
      <c r="E3310" t="b">
        <f t="shared" si="409"/>
        <v>0</v>
      </c>
      <c r="F3310" t="b">
        <f t="shared" si="410"/>
        <v>0</v>
      </c>
    </row>
    <row r="3311" spans="1:6">
      <c r="A3311" s="27"/>
      <c r="B3311" t="b">
        <f t="shared" si="406"/>
        <v>0</v>
      </c>
      <c r="C3311" t="b">
        <f t="shared" si="407"/>
        <v>0</v>
      </c>
      <c r="D3311" t="b">
        <f t="shared" si="408"/>
        <v>0</v>
      </c>
      <c r="E3311" t="b">
        <f t="shared" si="409"/>
        <v>0</v>
      </c>
      <c r="F3311" t="b">
        <f t="shared" si="410"/>
        <v>0</v>
      </c>
    </row>
    <row r="3312" spans="1:6">
      <c r="A3312" s="112"/>
      <c r="B3312" t="b">
        <f t="shared" si="406"/>
        <v>0</v>
      </c>
      <c r="C3312" t="b">
        <f t="shared" si="407"/>
        <v>0</v>
      </c>
      <c r="D3312" t="b">
        <f t="shared" si="408"/>
        <v>0</v>
      </c>
      <c r="E3312" t="b">
        <f t="shared" si="409"/>
        <v>0</v>
      </c>
      <c r="F3312" t="b">
        <f t="shared" si="410"/>
        <v>0</v>
      </c>
    </row>
    <row r="3313" spans="1:6">
      <c r="A3313" s="27"/>
      <c r="B3313" t="b">
        <f t="shared" si="406"/>
        <v>0</v>
      </c>
      <c r="C3313" t="b">
        <f t="shared" si="407"/>
        <v>0</v>
      </c>
      <c r="D3313" t="b">
        <f t="shared" si="408"/>
        <v>0</v>
      </c>
      <c r="E3313" t="b">
        <f t="shared" si="409"/>
        <v>0</v>
      </c>
      <c r="F3313" t="b">
        <f t="shared" si="410"/>
        <v>0</v>
      </c>
    </row>
    <row r="3314" spans="1:6">
      <c r="A3314" s="112"/>
      <c r="B3314" t="b">
        <f t="shared" si="406"/>
        <v>0</v>
      </c>
      <c r="C3314" t="b">
        <f t="shared" si="407"/>
        <v>0</v>
      </c>
      <c r="D3314" t="b">
        <f t="shared" si="408"/>
        <v>0</v>
      </c>
      <c r="E3314" t="b">
        <f t="shared" si="409"/>
        <v>0</v>
      </c>
      <c r="F3314" t="b">
        <f t="shared" si="410"/>
        <v>0</v>
      </c>
    </row>
    <row r="3315" spans="1:6">
      <c r="A3315" s="27"/>
      <c r="B3315" t="b">
        <f t="shared" si="406"/>
        <v>0</v>
      </c>
      <c r="C3315" t="b">
        <f t="shared" si="407"/>
        <v>0</v>
      </c>
      <c r="D3315" t="b">
        <f t="shared" si="408"/>
        <v>0</v>
      </c>
      <c r="E3315" t="b">
        <f t="shared" si="409"/>
        <v>0</v>
      </c>
      <c r="F3315" t="b">
        <f t="shared" si="410"/>
        <v>0</v>
      </c>
    </row>
    <row r="3316" spans="1:6">
      <c r="A3316" s="112"/>
      <c r="B3316" t="b">
        <f t="shared" si="406"/>
        <v>0</v>
      </c>
      <c r="C3316" t="b">
        <f t="shared" si="407"/>
        <v>0</v>
      </c>
      <c r="D3316" t="b">
        <f t="shared" si="408"/>
        <v>0</v>
      </c>
      <c r="E3316" t="b">
        <f t="shared" si="409"/>
        <v>0</v>
      </c>
      <c r="F3316" t="b">
        <f t="shared" si="410"/>
        <v>0</v>
      </c>
    </row>
    <row r="3317" spans="1:6">
      <c r="A3317" s="27"/>
      <c r="B3317" t="b">
        <f t="shared" si="406"/>
        <v>0</v>
      </c>
      <c r="C3317" t="b">
        <f t="shared" si="407"/>
        <v>0</v>
      </c>
      <c r="D3317" t="b">
        <f t="shared" si="408"/>
        <v>0</v>
      </c>
      <c r="E3317" t="b">
        <f t="shared" si="409"/>
        <v>0</v>
      </c>
      <c r="F3317" t="b">
        <f t="shared" si="410"/>
        <v>0</v>
      </c>
    </row>
    <row r="3318" spans="1:6">
      <c r="A3318" s="112"/>
      <c r="B3318" t="b">
        <f t="shared" si="406"/>
        <v>0</v>
      </c>
      <c r="C3318" t="b">
        <f t="shared" si="407"/>
        <v>0</v>
      </c>
      <c r="D3318" t="b">
        <f t="shared" si="408"/>
        <v>0</v>
      </c>
      <c r="E3318" t="b">
        <f t="shared" si="409"/>
        <v>0</v>
      </c>
      <c r="F3318" t="b">
        <f t="shared" si="410"/>
        <v>0</v>
      </c>
    </row>
    <row r="3319" spans="1:6">
      <c r="A3319" s="27"/>
      <c r="B3319" t="b">
        <f t="shared" si="406"/>
        <v>0</v>
      </c>
      <c r="C3319" t="b">
        <f t="shared" si="407"/>
        <v>0</v>
      </c>
      <c r="D3319" t="b">
        <f t="shared" si="408"/>
        <v>0</v>
      </c>
      <c r="E3319" t="b">
        <f t="shared" si="409"/>
        <v>0</v>
      </c>
      <c r="F3319" t="b">
        <f t="shared" si="410"/>
        <v>0</v>
      </c>
    </row>
    <row r="3320" spans="1:6">
      <c r="A3320" s="112"/>
      <c r="B3320" t="b">
        <f t="shared" si="406"/>
        <v>0</v>
      </c>
      <c r="C3320" t="b">
        <f t="shared" si="407"/>
        <v>0</v>
      </c>
      <c r="D3320" t="b">
        <f t="shared" si="408"/>
        <v>0</v>
      </c>
      <c r="E3320" t="b">
        <f t="shared" si="409"/>
        <v>0</v>
      </c>
      <c r="F3320" t="b">
        <f t="shared" si="410"/>
        <v>0</v>
      </c>
    </row>
    <row r="3321" spans="1:6">
      <c r="A3321" s="27"/>
      <c r="B3321" t="b">
        <f t="shared" si="406"/>
        <v>0</v>
      </c>
      <c r="C3321" t="b">
        <f t="shared" si="407"/>
        <v>0</v>
      </c>
      <c r="D3321" t="b">
        <f t="shared" si="408"/>
        <v>0</v>
      </c>
      <c r="E3321" t="b">
        <f t="shared" si="409"/>
        <v>0</v>
      </c>
      <c r="F3321" t="b">
        <f t="shared" si="410"/>
        <v>0</v>
      </c>
    </row>
    <row r="3322" spans="1:6">
      <c r="A3322" s="112"/>
      <c r="B3322" t="b">
        <f t="shared" si="406"/>
        <v>0</v>
      </c>
      <c r="C3322" t="b">
        <f t="shared" si="407"/>
        <v>0</v>
      </c>
      <c r="D3322" t="b">
        <f t="shared" si="408"/>
        <v>0</v>
      </c>
      <c r="E3322" t="b">
        <f t="shared" si="409"/>
        <v>0</v>
      </c>
      <c r="F3322" t="b">
        <f t="shared" si="410"/>
        <v>0</v>
      </c>
    </row>
    <row r="3323" spans="1:6">
      <c r="A3323" s="27"/>
      <c r="B3323" t="b">
        <f t="shared" si="406"/>
        <v>0</v>
      </c>
      <c r="C3323" t="b">
        <f t="shared" si="407"/>
        <v>0</v>
      </c>
      <c r="D3323" t="b">
        <f t="shared" si="408"/>
        <v>0</v>
      </c>
      <c r="E3323" t="b">
        <f t="shared" si="409"/>
        <v>0</v>
      </c>
      <c r="F3323" t="b">
        <f t="shared" si="410"/>
        <v>0</v>
      </c>
    </row>
    <row r="3324" spans="1:6">
      <c r="A3324" s="112"/>
      <c r="B3324" t="b">
        <f t="shared" si="406"/>
        <v>0</v>
      </c>
      <c r="C3324" t="b">
        <f t="shared" si="407"/>
        <v>0</v>
      </c>
      <c r="D3324" t="b">
        <f t="shared" si="408"/>
        <v>0</v>
      </c>
      <c r="E3324" t="b">
        <f t="shared" si="409"/>
        <v>0</v>
      </c>
      <c r="F3324" t="b">
        <f t="shared" si="410"/>
        <v>0</v>
      </c>
    </row>
    <row r="3325" spans="1:6">
      <c r="A3325" s="27"/>
      <c r="B3325" t="b">
        <f t="shared" si="406"/>
        <v>0</v>
      </c>
      <c r="C3325" t="b">
        <f t="shared" si="407"/>
        <v>0</v>
      </c>
      <c r="D3325" t="b">
        <f t="shared" si="408"/>
        <v>0</v>
      </c>
      <c r="E3325" t="b">
        <f t="shared" si="409"/>
        <v>0</v>
      </c>
      <c r="F3325" t="b">
        <f t="shared" si="410"/>
        <v>0</v>
      </c>
    </row>
    <row r="3326" spans="1:6">
      <c r="A3326" s="112"/>
      <c r="B3326" t="b">
        <f t="shared" si="406"/>
        <v>0</v>
      </c>
      <c r="C3326" t="b">
        <f t="shared" si="407"/>
        <v>0</v>
      </c>
      <c r="D3326" t="b">
        <f t="shared" si="408"/>
        <v>0</v>
      </c>
      <c r="E3326" t="b">
        <f t="shared" si="409"/>
        <v>0</v>
      </c>
      <c r="F3326" t="b">
        <f t="shared" si="410"/>
        <v>0</v>
      </c>
    </row>
    <row r="3327" spans="1:6">
      <c r="A3327" s="27"/>
      <c r="B3327" t="b">
        <f t="shared" si="406"/>
        <v>0</v>
      </c>
      <c r="C3327" t="b">
        <f t="shared" si="407"/>
        <v>0</v>
      </c>
      <c r="D3327" t="b">
        <f t="shared" si="408"/>
        <v>0</v>
      </c>
      <c r="E3327" t="b">
        <f t="shared" si="409"/>
        <v>0</v>
      </c>
      <c r="F3327" t="b">
        <f t="shared" si="410"/>
        <v>0</v>
      </c>
    </row>
    <row r="3328" spans="1:6">
      <c r="A3328" s="112"/>
      <c r="B3328" t="b">
        <f t="shared" si="406"/>
        <v>0</v>
      </c>
      <c r="C3328" t="b">
        <f t="shared" si="407"/>
        <v>0</v>
      </c>
      <c r="D3328" t="b">
        <f t="shared" si="408"/>
        <v>0</v>
      </c>
      <c r="E3328" t="b">
        <f t="shared" si="409"/>
        <v>0</v>
      </c>
      <c r="F3328" t="b">
        <f t="shared" si="410"/>
        <v>0</v>
      </c>
    </row>
    <row r="3329" spans="1:6">
      <c r="A3329" s="27"/>
      <c r="B3329" t="b">
        <f t="shared" si="406"/>
        <v>0</v>
      </c>
      <c r="C3329" t="b">
        <f t="shared" si="407"/>
        <v>0</v>
      </c>
      <c r="D3329" t="b">
        <f t="shared" si="408"/>
        <v>0</v>
      </c>
      <c r="E3329" t="b">
        <f t="shared" si="409"/>
        <v>0</v>
      </c>
      <c r="F3329" t="b">
        <f t="shared" si="410"/>
        <v>0</v>
      </c>
    </row>
    <row r="3330" spans="1:6">
      <c r="A3330" s="112"/>
      <c r="B3330" t="b">
        <f t="shared" si="406"/>
        <v>0</v>
      </c>
      <c r="C3330" t="b">
        <f t="shared" si="407"/>
        <v>0</v>
      </c>
      <c r="D3330" t="b">
        <f t="shared" si="408"/>
        <v>0</v>
      </c>
      <c r="E3330" t="b">
        <f t="shared" si="409"/>
        <v>0</v>
      </c>
      <c r="F3330" t="b">
        <f t="shared" si="410"/>
        <v>0</v>
      </c>
    </row>
    <row r="3331" spans="1:6">
      <c r="A3331" s="27"/>
      <c r="B3331" t="b">
        <f t="shared" ref="B3331:B3394" si="411">+RIGHT(A3331,1)="0"</f>
        <v>0</v>
      </c>
      <c r="C3331" t="b">
        <f t="shared" ref="C3331:C3394" si="412">+RIGHT(A3331,1)="1"</f>
        <v>0</v>
      </c>
      <c r="D3331" t="b">
        <f t="shared" ref="D3331:D3394" si="413">+RIGHT(A3331,1)="2"</f>
        <v>0</v>
      </c>
      <c r="E3331" t="b">
        <f t="shared" ref="E3331:E3394" si="414">+RIGHT(A3331,1)="3"</f>
        <v>0</v>
      </c>
      <c r="F3331" t="b">
        <f t="shared" ref="F3331:F3394" si="415">+RIGHT(A3331,1)="4"</f>
        <v>0</v>
      </c>
    </row>
    <row r="3332" spans="1:6">
      <c r="A3332" s="112"/>
      <c r="B3332" t="b">
        <f t="shared" si="411"/>
        <v>0</v>
      </c>
      <c r="C3332" t="b">
        <f t="shared" si="412"/>
        <v>0</v>
      </c>
      <c r="D3332" t="b">
        <f t="shared" si="413"/>
        <v>0</v>
      </c>
      <c r="E3332" t="b">
        <f t="shared" si="414"/>
        <v>0</v>
      </c>
      <c r="F3332" t="b">
        <f t="shared" si="415"/>
        <v>0</v>
      </c>
    </row>
    <row r="3333" spans="1:6">
      <c r="A3333" s="27"/>
      <c r="B3333" t="b">
        <f t="shared" si="411"/>
        <v>0</v>
      </c>
      <c r="C3333" t="b">
        <f t="shared" si="412"/>
        <v>0</v>
      </c>
      <c r="D3333" t="b">
        <f t="shared" si="413"/>
        <v>0</v>
      </c>
      <c r="E3333" t="b">
        <f t="shared" si="414"/>
        <v>0</v>
      </c>
      <c r="F3333" t="b">
        <f t="shared" si="415"/>
        <v>0</v>
      </c>
    </row>
    <row r="3334" spans="1:6">
      <c r="A3334" s="112"/>
      <c r="B3334" t="b">
        <f t="shared" si="411"/>
        <v>0</v>
      </c>
      <c r="C3334" t="b">
        <f t="shared" si="412"/>
        <v>0</v>
      </c>
      <c r="D3334" t="b">
        <f t="shared" si="413"/>
        <v>0</v>
      </c>
      <c r="E3334" t="b">
        <f t="shared" si="414"/>
        <v>0</v>
      </c>
      <c r="F3334" t="b">
        <f t="shared" si="415"/>
        <v>0</v>
      </c>
    </row>
    <row r="3335" spans="1:6">
      <c r="A3335" s="27"/>
      <c r="B3335" t="b">
        <f t="shared" si="411"/>
        <v>0</v>
      </c>
      <c r="C3335" t="b">
        <f t="shared" si="412"/>
        <v>0</v>
      </c>
      <c r="D3335" t="b">
        <f t="shared" si="413"/>
        <v>0</v>
      </c>
      <c r="E3335" t="b">
        <f t="shared" si="414"/>
        <v>0</v>
      </c>
      <c r="F3335" t="b">
        <f t="shared" si="415"/>
        <v>0</v>
      </c>
    </row>
    <row r="3336" spans="1:6">
      <c r="A3336" s="112"/>
      <c r="B3336" t="b">
        <f t="shared" si="411"/>
        <v>0</v>
      </c>
      <c r="C3336" t="b">
        <f t="shared" si="412"/>
        <v>0</v>
      </c>
      <c r="D3336" t="b">
        <f t="shared" si="413"/>
        <v>0</v>
      </c>
      <c r="E3336" t="b">
        <f t="shared" si="414"/>
        <v>0</v>
      </c>
      <c r="F3336" t="b">
        <f t="shared" si="415"/>
        <v>0</v>
      </c>
    </row>
    <row r="3337" spans="1:6">
      <c r="A3337" s="27"/>
      <c r="B3337" t="b">
        <f t="shared" si="411"/>
        <v>0</v>
      </c>
      <c r="C3337" t="b">
        <f t="shared" si="412"/>
        <v>0</v>
      </c>
      <c r="D3337" t="b">
        <f t="shared" si="413"/>
        <v>0</v>
      </c>
      <c r="E3337" t="b">
        <f t="shared" si="414"/>
        <v>0</v>
      </c>
      <c r="F3337" t="b">
        <f t="shared" si="415"/>
        <v>0</v>
      </c>
    </row>
    <row r="3338" spans="1:6">
      <c r="A3338" s="112"/>
      <c r="B3338" t="b">
        <f t="shared" si="411"/>
        <v>0</v>
      </c>
      <c r="C3338" t="b">
        <f t="shared" si="412"/>
        <v>0</v>
      </c>
      <c r="D3338" t="b">
        <f t="shared" si="413"/>
        <v>0</v>
      </c>
      <c r="E3338" t="b">
        <f t="shared" si="414"/>
        <v>0</v>
      </c>
      <c r="F3338" t="b">
        <f t="shared" si="415"/>
        <v>0</v>
      </c>
    </row>
    <row r="3339" spans="1:6">
      <c r="A3339" s="27"/>
      <c r="B3339" t="b">
        <f t="shared" si="411"/>
        <v>0</v>
      </c>
      <c r="C3339" t="b">
        <f t="shared" si="412"/>
        <v>0</v>
      </c>
      <c r="D3339" t="b">
        <f t="shared" si="413"/>
        <v>0</v>
      </c>
      <c r="E3339" t="b">
        <f t="shared" si="414"/>
        <v>0</v>
      </c>
      <c r="F3339" t="b">
        <f t="shared" si="415"/>
        <v>0</v>
      </c>
    </row>
    <row r="3340" spans="1:6">
      <c r="A3340" s="112"/>
      <c r="B3340" t="b">
        <f t="shared" si="411"/>
        <v>0</v>
      </c>
      <c r="C3340" t="b">
        <f t="shared" si="412"/>
        <v>0</v>
      </c>
      <c r="D3340" t="b">
        <f t="shared" si="413"/>
        <v>0</v>
      </c>
      <c r="E3340" t="b">
        <f t="shared" si="414"/>
        <v>0</v>
      </c>
      <c r="F3340" t="b">
        <f t="shared" si="415"/>
        <v>0</v>
      </c>
    </row>
    <row r="3341" spans="1:6">
      <c r="A3341" s="27"/>
      <c r="B3341" t="b">
        <f t="shared" si="411"/>
        <v>0</v>
      </c>
      <c r="C3341" t="b">
        <f t="shared" si="412"/>
        <v>0</v>
      </c>
      <c r="D3341" t="b">
        <f t="shared" si="413"/>
        <v>0</v>
      </c>
      <c r="E3341" t="b">
        <f t="shared" si="414"/>
        <v>0</v>
      </c>
      <c r="F3341" t="b">
        <f t="shared" si="415"/>
        <v>0</v>
      </c>
    </row>
    <row r="3342" spans="1:6">
      <c r="A3342" s="112"/>
      <c r="B3342" t="b">
        <f t="shared" si="411"/>
        <v>0</v>
      </c>
      <c r="C3342" t="b">
        <f t="shared" si="412"/>
        <v>0</v>
      </c>
      <c r="D3342" t="b">
        <f t="shared" si="413"/>
        <v>0</v>
      </c>
      <c r="E3342" t="b">
        <f t="shared" si="414"/>
        <v>0</v>
      </c>
      <c r="F3342" t="b">
        <f t="shared" si="415"/>
        <v>0</v>
      </c>
    </row>
    <row r="3343" spans="1:6">
      <c r="A3343" s="27"/>
      <c r="B3343" t="b">
        <f t="shared" si="411"/>
        <v>0</v>
      </c>
      <c r="C3343" t="b">
        <f t="shared" si="412"/>
        <v>0</v>
      </c>
      <c r="D3343" t="b">
        <f t="shared" si="413"/>
        <v>0</v>
      </c>
      <c r="E3343" t="b">
        <f t="shared" si="414"/>
        <v>0</v>
      </c>
      <c r="F3343" t="b">
        <f t="shared" si="415"/>
        <v>0</v>
      </c>
    </row>
    <row r="3344" spans="1:6">
      <c r="A3344" s="112"/>
      <c r="B3344" t="b">
        <f t="shared" si="411"/>
        <v>0</v>
      </c>
      <c r="C3344" t="b">
        <f t="shared" si="412"/>
        <v>0</v>
      </c>
      <c r="D3344" t="b">
        <f t="shared" si="413"/>
        <v>0</v>
      </c>
      <c r="E3344" t="b">
        <f t="shared" si="414"/>
        <v>0</v>
      </c>
      <c r="F3344" t="b">
        <f t="shared" si="415"/>
        <v>0</v>
      </c>
    </row>
    <row r="3345" spans="1:6">
      <c r="A3345" s="27"/>
      <c r="B3345" t="b">
        <f t="shared" si="411"/>
        <v>0</v>
      </c>
      <c r="C3345" t="b">
        <f t="shared" si="412"/>
        <v>0</v>
      </c>
      <c r="D3345" t="b">
        <f t="shared" si="413"/>
        <v>0</v>
      </c>
      <c r="E3345" t="b">
        <f t="shared" si="414"/>
        <v>0</v>
      </c>
      <c r="F3345" t="b">
        <f t="shared" si="415"/>
        <v>0</v>
      </c>
    </row>
    <row r="3346" spans="1:6">
      <c r="A3346" s="112"/>
      <c r="B3346" t="b">
        <f t="shared" si="411"/>
        <v>0</v>
      </c>
      <c r="C3346" t="b">
        <f t="shared" si="412"/>
        <v>0</v>
      </c>
      <c r="D3346" t="b">
        <f t="shared" si="413"/>
        <v>0</v>
      </c>
      <c r="E3346" t="b">
        <f t="shared" si="414"/>
        <v>0</v>
      </c>
      <c r="F3346" t="b">
        <f t="shared" si="415"/>
        <v>0</v>
      </c>
    </row>
    <row r="3347" spans="1:6">
      <c r="A3347" s="27"/>
      <c r="B3347" t="b">
        <f t="shared" si="411"/>
        <v>0</v>
      </c>
      <c r="C3347" t="b">
        <f t="shared" si="412"/>
        <v>0</v>
      </c>
      <c r="D3347" t="b">
        <f t="shared" si="413"/>
        <v>0</v>
      </c>
      <c r="E3347" t="b">
        <f t="shared" si="414"/>
        <v>0</v>
      </c>
      <c r="F3347" t="b">
        <f t="shared" si="415"/>
        <v>0</v>
      </c>
    </row>
    <row r="3348" spans="1:6">
      <c r="A3348" s="112"/>
      <c r="B3348" t="b">
        <f t="shared" si="411"/>
        <v>0</v>
      </c>
      <c r="C3348" t="b">
        <f t="shared" si="412"/>
        <v>0</v>
      </c>
      <c r="D3348" t="b">
        <f t="shared" si="413"/>
        <v>0</v>
      </c>
      <c r="E3348" t="b">
        <f t="shared" si="414"/>
        <v>0</v>
      </c>
      <c r="F3348" t="b">
        <f t="shared" si="415"/>
        <v>0</v>
      </c>
    </row>
    <row r="3349" spans="1:6">
      <c r="A3349" s="27"/>
      <c r="B3349" t="b">
        <f t="shared" si="411"/>
        <v>0</v>
      </c>
      <c r="C3349" t="b">
        <f t="shared" si="412"/>
        <v>0</v>
      </c>
      <c r="D3349" t="b">
        <f t="shared" si="413"/>
        <v>0</v>
      </c>
      <c r="E3349" t="b">
        <f t="shared" si="414"/>
        <v>0</v>
      </c>
      <c r="F3349" t="b">
        <f t="shared" si="415"/>
        <v>0</v>
      </c>
    </row>
    <row r="3350" spans="1:6">
      <c r="A3350" s="112"/>
      <c r="B3350" t="b">
        <f t="shared" si="411"/>
        <v>0</v>
      </c>
      <c r="C3350" t="b">
        <f t="shared" si="412"/>
        <v>0</v>
      </c>
      <c r="D3350" t="b">
        <f t="shared" si="413"/>
        <v>0</v>
      </c>
      <c r="E3350" t="b">
        <f t="shared" si="414"/>
        <v>0</v>
      </c>
      <c r="F3350" t="b">
        <f t="shared" si="415"/>
        <v>0</v>
      </c>
    </row>
    <row r="3351" spans="1:6">
      <c r="A3351" s="27"/>
      <c r="B3351" t="b">
        <f t="shared" si="411"/>
        <v>0</v>
      </c>
      <c r="C3351" t="b">
        <f t="shared" si="412"/>
        <v>0</v>
      </c>
      <c r="D3351" t="b">
        <f t="shared" si="413"/>
        <v>0</v>
      </c>
      <c r="E3351" t="b">
        <f t="shared" si="414"/>
        <v>0</v>
      </c>
      <c r="F3351" t="b">
        <f t="shared" si="415"/>
        <v>0</v>
      </c>
    </row>
    <row r="3352" spans="1:6">
      <c r="A3352" s="112"/>
      <c r="B3352" t="b">
        <f t="shared" si="411"/>
        <v>0</v>
      </c>
      <c r="C3352" t="b">
        <f t="shared" si="412"/>
        <v>0</v>
      </c>
      <c r="D3352" t="b">
        <f t="shared" si="413"/>
        <v>0</v>
      </c>
      <c r="E3352" t="b">
        <f t="shared" si="414"/>
        <v>0</v>
      </c>
      <c r="F3352" t="b">
        <f t="shared" si="415"/>
        <v>0</v>
      </c>
    </row>
    <row r="3353" spans="1:6">
      <c r="A3353" s="27"/>
      <c r="B3353" t="b">
        <f t="shared" si="411"/>
        <v>0</v>
      </c>
      <c r="C3353" t="b">
        <f t="shared" si="412"/>
        <v>0</v>
      </c>
      <c r="D3353" t="b">
        <f t="shared" si="413"/>
        <v>0</v>
      </c>
      <c r="E3353" t="b">
        <f t="shared" si="414"/>
        <v>0</v>
      </c>
      <c r="F3353" t="b">
        <f t="shared" si="415"/>
        <v>0</v>
      </c>
    </row>
    <row r="3354" spans="1:6">
      <c r="A3354" s="112"/>
      <c r="B3354" t="b">
        <f t="shared" si="411"/>
        <v>0</v>
      </c>
      <c r="C3354" t="b">
        <f t="shared" si="412"/>
        <v>0</v>
      </c>
      <c r="D3354" t="b">
        <f t="shared" si="413"/>
        <v>0</v>
      </c>
      <c r="E3354" t="b">
        <f t="shared" si="414"/>
        <v>0</v>
      </c>
      <c r="F3354" t="b">
        <f t="shared" si="415"/>
        <v>0</v>
      </c>
    </row>
    <row r="3355" spans="1:6">
      <c r="A3355" s="27"/>
      <c r="B3355" t="b">
        <f t="shared" si="411"/>
        <v>0</v>
      </c>
      <c r="C3355" t="b">
        <f t="shared" si="412"/>
        <v>0</v>
      </c>
      <c r="D3355" t="b">
        <f t="shared" si="413"/>
        <v>0</v>
      </c>
      <c r="E3355" t="b">
        <f t="shared" si="414"/>
        <v>0</v>
      </c>
      <c r="F3355" t="b">
        <f t="shared" si="415"/>
        <v>0</v>
      </c>
    </row>
    <row r="3356" spans="1:6">
      <c r="A3356" s="112"/>
      <c r="B3356" t="b">
        <f t="shared" si="411"/>
        <v>0</v>
      </c>
      <c r="C3356" t="b">
        <f t="shared" si="412"/>
        <v>0</v>
      </c>
      <c r="D3356" t="b">
        <f t="shared" si="413"/>
        <v>0</v>
      </c>
      <c r="E3356" t="b">
        <f t="shared" si="414"/>
        <v>0</v>
      </c>
      <c r="F3356" t="b">
        <f t="shared" si="415"/>
        <v>0</v>
      </c>
    </row>
    <row r="3357" spans="1:6">
      <c r="A3357" s="27"/>
      <c r="B3357" t="b">
        <f t="shared" si="411"/>
        <v>0</v>
      </c>
      <c r="C3357" t="b">
        <f t="shared" si="412"/>
        <v>0</v>
      </c>
      <c r="D3357" t="b">
        <f t="shared" si="413"/>
        <v>0</v>
      </c>
      <c r="E3357" t="b">
        <f t="shared" si="414"/>
        <v>0</v>
      </c>
      <c r="F3357" t="b">
        <f t="shared" si="415"/>
        <v>0</v>
      </c>
    </row>
    <row r="3358" spans="1:6">
      <c r="A3358" s="112"/>
      <c r="B3358" t="b">
        <f t="shared" si="411"/>
        <v>0</v>
      </c>
      <c r="C3358" t="b">
        <f t="shared" si="412"/>
        <v>0</v>
      </c>
      <c r="D3358" t="b">
        <f t="shared" si="413"/>
        <v>0</v>
      </c>
      <c r="E3358" t="b">
        <f t="shared" si="414"/>
        <v>0</v>
      </c>
      <c r="F3358" t="b">
        <f t="shared" si="415"/>
        <v>0</v>
      </c>
    </row>
    <row r="3359" spans="1:6">
      <c r="A3359" s="27"/>
      <c r="B3359" t="b">
        <f t="shared" si="411"/>
        <v>0</v>
      </c>
      <c r="C3359" t="b">
        <f t="shared" si="412"/>
        <v>0</v>
      </c>
      <c r="D3359" t="b">
        <f t="shared" si="413"/>
        <v>0</v>
      </c>
      <c r="E3359" t="b">
        <f t="shared" si="414"/>
        <v>0</v>
      </c>
      <c r="F3359" t="b">
        <f t="shared" si="415"/>
        <v>0</v>
      </c>
    </row>
    <row r="3360" spans="1:6">
      <c r="A3360" s="112"/>
      <c r="B3360" t="b">
        <f t="shared" si="411"/>
        <v>0</v>
      </c>
      <c r="C3360" t="b">
        <f t="shared" si="412"/>
        <v>0</v>
      </c>
      <c r="D3360" t="b">
        <f t="shared" si="413"/>
        <v>0</v>
      </c>
      <c r="E3360" t="b">
        <f t="shared" si="414"/>
        <v>0</v>
      </c>
      <c r="F3360" t="b">
        <f t="shared" si="415"/>
        <v>0</v>
      </c>
    </row>
    <row r="3361" spans="1:6">
      <c r="A3361" s="27"/>
      <c r="B3361" t="b">
        <f t="shared" si="411"/>
        <v>0</v>
      </c>
      <c r="C3361" t="b">
        <f t="shared" si="412"/>
        <v>0</v>
      </c>
      <c r="D3361" t="b">
        <f t="shared" si="413"/>
        <v>0</v>
      </c>
      <c r="E3361" t="b">
        <f t="shared" si="414"/>
        <v>0</v>
      </c>
      <c r="F3361" t="b">
        <f t="shared" si="415"/>
        <v>0</v>
      </c>
    </row>
    <row r="3362" spans="1:6">
      <c r="A3362" s="112"/>
      <c r="B3362" t="b">
        <f t="shared" si="411"/>
        <v>0</v>
      </c>
      <c r="C3362" t="b">
        <f t="shared" si="412"/>
        <v>0</v>
      </c>
      <c r="D3362" t="b">
        <f t="shared" si="413"/>
        <v>0</v>
      </c>
      <c r="E3362" t="b">
        <f t="shared" si="414"/>
        <v>0</v>
      </c>
      <c r="F3362" t="b">
        <f t="shared" si="415"/>
        <v>0</v>
      </c>
    </row>
    <row r="3363" spans="1:6">
      <c r="A3363" s="27"/>
      <c r="B3363" t="b">
        <f t="shared" si="411"/>
        <v>0</v>
      </c>
      <c r="C3363" t="b">
        <f t="shared" si="412"/>
        <v>0</v>
      </c>
      <c r="D3363" t="b">
        <f t="shared" si="413"/>
        <v>0</v>
      </c>
      <c r="E3363" t="b">
        <f t="shared" si="414"/>
        <v>0</v>
      </c>
      <c r="F3363" t="b">
        <f t="shared" si="415"/>
        <v>0</v>
      </c>
    </row>
    <row r="3364" spans="1:6">
      <c r="A3364" s="112"/>
      <c r="B3364" t="b">
        <f t="shared" si="411"/>
        <v>0</v>
      </c>
      <c r="C3364" t="b">
        <f t="shared" si="412"/>
        <v>0</v>
      </c>
      <c r="D3364" t="b">
        <f t="shared" si="413"/>
        <v>0</v>
      </c>
      <c r="E3364" t="b">
        <f t="shared" si="414"/>
        <v>0</v>
      </c>
      <c r="F3364" t="b">
        <f t="shared" si="415"/>
        <v>0</v>
      </c>
    </row>
    <row r="3365" spans="1:6">
      <c r="A3365" s="27"/>
      <c r="B3365" t="b">
        <f t="shared" si="411"/>
        <v>0</v>
      </c>
      <c r="C3365" t="b">
        <f t="shared" si="412"/>
        <v>0</v>
      </c>
      <c r="D3365" t="b">
        <f t="shared" si="413"/>
        <v>0</v>
      </c>
      <c r="E3365" t="b">
        <f t="shared" si="414"/>
        <v>0</v>
      </c>
      <c r="F3365" t="b">
        <f t="shared" si="415"/>
        <v>0</v>
      </c>
    </row>
    <row r="3366" spans="1:6">
      <c r="A3366" s="112"/>
      <c r="B3366" t="b">
        <f t="shared" si="411"/>
        <v>0</v>
      </c>
      <c r="C3366" t="b">
        <f t="shared" si="412"/>
        <v>0</v>
      </c>
      <c r="D3366" t="b">
        <f t="shared" si="413"/>
        <v>0</v>
      </c>
      <c r="E3366" t="b">
        <f t="shared" si="414"/>
        <v>0</v>
      </c>
      <c r="F3366" t="b">
        <f t="shared" si="415"/>
        <v>0</v>
      </c>
    </row>
    <row r="3367" spans="1:6">
      <c r="A3367" s="27"/>
      <c r="B3367" t="b">
        <f t="shared" si="411"/>
        <v>0</v>
      </c>
      <c r="C3367" t="b">
        <f t="shared" si="412"/>
        <v>0</v>
      </c>
      <c r="D3367" t="b">
        <f t="shared" si="413"/>
        <v>0</v>
      </c>
      <c r="E3367" t="b">
        <f t="shared" si="414"/>
        <v>0</v>
      </c>
      <c r="F3367" t="b">
        <f t="shared" si="415"/>
        <v>0</v>
      </c>
    </row>
    <row r="3368" spans="1:6">
      <c r="A3368" s="112"/>
      <c r="B3368" t="b">
        <f t="shared" si="411"/>
        <v>0</v>
      </c>
      <c r="C3368" t="b">
        <f t="shared" si="412"/>
        <v>0</v>
      </c>
      <c r="D3368" t="b">
        <f t="shared" si="413"/>
        <v>0</v>
      </c>
      <c r="E3368" t="b">
        <f t="shared" si="414"/>
        <v>0</v>
      </c>
      <c r="F3368" t="b">
        <f t="shared" si="415"/>
        <v>0</v>
      </c>
    </row>
    <row r="3369" spans="1:6">
      <c r="A3369" s="27"/>
      <c r="B3369" t="b">
        <f t="shared" si="411"/>
        <v>0</v>
      </c>
      <c r="C3369" t="b">
        <f t="shared" si="412"/>
        <v>0</v>
      </c>
      <c r="D3369" t="b">
        <f t="shared" si="413"/>
        <v>0</v>
      </c>
      <c r="E3369" t="b">
        <f t="shared" si="414"/>
        <v>0</v>
      </c>
      <c r="F3369" t="b">
        <f t="shared" si="415"/>
        <v>0</v>
      </c>
    </row>
    <row r="3370" spans="1:6">
      <c r="A3370" s="112"/>
      <c r="B3370" t="b">
        <f t="shared" si="411"/>
        <v>0</v>
      </c>
      <c r="C3370" t="b">
        <f t="shared" si="412"/>
        <v>0</v>
      </c>
      <c r="D3370" t="b">
        <f t="shared" si="413"/>
        <v>0</v>
      </c>
      <c r="E3370" t="b">
        <f t="shared" si="414"/>
        <v>0</v>
      </c>
      <c r="F3370" t="b">
        <f t="shared" si="415"/>
        <v>0</v>
      </c>
    </row>
    <row r="3371" spans="1:6">
      <c r="A3371" s="27"/>
      <c r="B3371" t="b">
        <f t="shared" si="411"/>
        <v>0</v>
      </c>
      <c r="C3371" t="b">
        <f t="shared" si="412"/>
        <v>0</v>
      </c>
      <c r="D3371" t="b">
        <f t="shared" si="413"/>
        <v>0</v>
      </c>
      <c r="E3371" t="b">
        <f t="shared" si="414"/>
        <v>0</v>
      </c>
      <c r="F3371" t="b">
        <f t="shared" si="415"/>
        <v>0</v>
      </c>
    </row>
    <row r="3372" spans="1:6">
      <c r="A3372" s="112"/>
      <c r="B3372" t="b">
        <f t="shared" si="411"/>
        <v>0</v>
      </c>
      <c r="C3372" t="b">
        <f t="shared" si="412"/>
        <v>0</v>
      </c>
      <c r="D3372" t="b">
        <f t="shared" si="413"/>
        <v>0</v>
      </c>
      <c r="E3372" t="b">
        <f t="shared" si="414"/>
        <v>0</v>
      </c>
      <c r="F3372" t="b">
        <f t="shared" si="415"/>
        <v>0</v>
      </c>
    </row>
    <row r="3373" spans="1:6">
      <c r="A3373" s="27"/>
      <c r="B3373" t="b">
        <f t="shared" si="411"/>
        <v>0</v>
      </c>
      <c r="C3373" t="b">
        <f t="shared" si="412"/>
        <v>0</v>
      </c>
      <c r="D3373" t="b">
        <f t="shared" si="413"/>
        <v>0</v>
      </c>
      <c r="E3373" t="b">
        <f t="shared" si="414"/>
        <v>0</v>
      </c>
      <c r="F3373" t="b">
        <f t="shared" si="415"/>
        <v>0</v>
      </c>
    </row>
    <row r="3374" spans="1:6">
      <c r="A3374" s="112"/>
      <c r="B3374" t="b">
        <f t="shared" si="411"/>
        <v>0</v>
      </c>
      <c r="C3374" t="b">
        <f t="shared" si="412"/>
        <v>0</v>
      </c>
      <c r="D3374" t="b">
        <f t="shared" si="413"/>
        <v>0</v>
      </c>
      <c r="E3374" t="b">
        <f t="shared" si="414"/>
        <v>0</v>
      </c>
      <c r="F3374" t="b">
        <f t="shared" si="415"/>
        <v>0</v>
      </c>
    </row>
    <row r="3375" spans="1:6">
      <c r="A3375" s="27"/>
      <c r="B3375" t="b">
        <f t="shared" si="411"/>
        <v>0</v>
      </c>
      <c r="C3375" t="b">
        <f t="shared" si="412"/>
        <v>0</v>
      </c>
      <c r="D3375" t="b">
        <f t="shared" si="413"/>
        <v>0</v>
      </c>
      <c r="E3375" t="b">
        <f t="shared" si="414"/>
        <v>0</v>
      </c>
      <c r="F3375" t="b">
        <f t="shared" si="415"/>
        <v>0</v>
      </c>
    </row>
    <row r="3376" spans="1:6">
      <c r="A3376" s="112"/>
      <c r="B3376" t="b">
        <f t="shared" si="411"/>
        <v>0</v>
      </c>
      <c r="C3376" t="b">
        <f t="shared" si="412"/>
        <v>0</v>
      </c>
      <c r="D3376" t="b">
        <f t="shared" si="413"/>
        <v>0</v>
      </c>
      <c r="E3376" t="b">
        <f t="shared" si="414"/>
        <v>0</v>
      </c>
      <c r="F3376" t="b">
        <f t="shared" si="415"/>
        <v>0</v>
      </c>
    </row>
    <row r="3377" spans="1:6">
      <c r="A3377" s="27"/>
      <c r="B3377" t="b">
        <f t="shared" si="411"/>
        <v>0</v>
      </c>
      <c r="C3377" t="b">
        <f t="shared" si="412"/>
        <v>0</v>
      </c>
      <c r="D3377" t="b">
        <f t="shared" si="413"/>
        <v>0</v>
      </c>
      <c r="E3377" t="b">
        <f t="shared" si="414"/>
        <v>0</v>
      </c>
      <c r="F3377" t="b">
        <f t="shared" si="415"/>
        <v>0</v>
      </c>
    </row>
    <row r="3378" spans="1:6">
      <c r="A3378" s="112"/>
      <c r="B3378" t="b">
        <f t="shared" si="411"/>
        <v>0</v>
      </c>
      <c r="C3378" t="b">
        <f t="shared" si="412"/>
        <v>0</v>
      </c>
      <c r="D3378" t="b">
        <f t="shared" si="413"/>
        <v>0</v>
      </c>
      <c r="E3378" t="b">
        <f t="shared" si="414"/>
        <v>0</v>
      </c>
      <c r="F3378" t="b">
        <f t="shared" si="415"/>
        <v>0</v>
      </c>
    </row>
    <row r="3379" spans="1:6">
      <c r="A3379" s="27"/>
      <c r="B3379" t="b">
        <f t="shared" si="411"/>
        <v>0</v>
      </c>
      <c r="C3379" t="b">
        <f t="shared" si="412"/>
        <v>0</v>
      </c>
      <c r="D3379" t="b">
        <f t="shared" si="413"/>
        <v>0</v>
      </c>
      <c r="E3379" t="b">
        <f t="shared" si="414"/>
        <v>0</v>
      </c>
      <c r="F3379" t="b">
        <f t="shared" si="415"/>
        <v>0</v>
      </c>
    </row>
    <row r="3380" spans="1:6">
      <c r="A3380" s="112"/>
      <c r="B3380" t="b">
        <f t="shared" si="411"/>
        <v>0</v>
      </c>
      <c r="C3380" t="b">
        <f t="shared" si="412"/>
        <v>0</v>
      </c>
      <c r="D3380" t="b">
        <f t="shared" si="413"/>
        <v>0</v>
      </c>
      <c r="E3380" t="b">
        <f t="shared" si="414"/>
        <v>0</v>
      </c>
      <c r="F3380" t="b">
        <f t="shared" si="415"/>
        <v>0</v>
      </c>
    </row>
    <row r="3381" spans="1:6">
      <c r="A3381" s="27"/>
      <c r="B3381" t="b">
        <f t="shared" si="411"/>
        <v>0</v>
      </c>
      <c r="C3381" t="b">
        <f t="shared" si="412"/>
        <v>0</v>
      </c>
      <c r="D3381" t="b">
        <f t="shared" si="413"/>
        <v>0</v>
      </c>
      <c r="E3381" t="b">
        <f t="shared" si="414"/>
        <v>0</v>
      </c>
      <c r="F3381" t="b">
        <f t="shared" si="415"/>
        <v>0</v>
      </c>
    </row>
    <row r="3382" spans="1:6">
      <c r="A3382" s="112"/>
      <c r="B3382" t="b">
        <f t="shared" si="411"/>
        <v>0</v>
      </c>
      <c r="C3382" t="b">
        <f t="shared" si="412"/>
        <v>0</v>
      </c>
      <c r="D3382" t="b">
        <f t="shared" si="413"/>
        <v>0</v>
      </c>
      <c r="E3382" t="b">
        <f t="shared" si="414"/>
        <v>0</v>
      </c>
      <c r="F3382" t="b">
        <f t="shared" si="415"/>
        <v>0</v>
      </c>
    </row>
    <row r="3383" spans="1:6">
      <c r="A3383" s="27"/>
      <c r="B3383" t="b">
        <f t="shared" si="411"/>
        <v>0</v>
      </c>
      <c r="C3383" t="b">
        <f t="shared" si="412"/>
        <v>0</v>
      </c>
      <c r="D3383" t="b">
        <f t="shared" si="413"/>
        <v>0</v>
      </c>
      <c r="E3383" t="b">
        <f t="shared" si="414"/>
        <v>0</v>
      </c>
      <c r="F3383" t="b">
        <f t="shared" si="415"/>
        <v>0</v>
      </c>
    </row>
    <row r="3384" spans="1:6">
      <c r="A3384" s="112"/>
      <c r="B3384" t="b">
        <f t="shared" si="411"/>
        <v>0</v>
      </c>
      <c r="C3384" t="b">
        <f t="shared" si="412"/>
        <v>0</v>
      </c>
      <c r="D3384" t="b">
        <f t="shared" si="413"/>
        <v>0</v>
      </c>
      <c r="E3384" t="b">
        <f t="shared" si="414"/>
        <v>0</v>
      </c>
      <c r="F3384" t="b">
        <f t="shared" si="415"/>
        <v>0</v>
      </c>
    </row>
    <row r="3385" spans="1:6">
      <c r="A3385" s="27"/>
      <c r="B3385" t="b">
        <f t="shared" si="411"/>
        <v>0</v>
      </c>
      <c r="C3385" t="b">
        <f t="shared" si="412"/>
        <v>0</v>
      </c>
      <c r="D3385" t="b">
        <f t="shared" si="413"/>
        <v>0</v>
      </c>
      <c r="E3385" t="b">
        <f t="shared" si="414"/>
        <v>0</v>
      </c>
      <c r="F3385" t="b">
        <f t="shared" si="415"/>
        <v>0</v>
      </c>
    </row>
    <row r="3386" spans="1:6">
      <c r="A3386" s="112"/>
      <c r="B3386" t="b">
        <f t="shared" si="411"/>
        <v>0</v>
      </c>
      <c r="C3386" t="b">
        <f t="shared" si="412"/>
        <v>0</v>
      </c>
      <c r="D3386" t="b">
        <f t="shared" si="413"/>
        <v>0</v>
      </c>
      <c r="E3386" t="b">
        <f t="shared" si="414"/>
        <v>0</v>
      </c>
      <c r="F3386" t="b">
        <f t="shared" si="415"/>
        <v>0</v>
      </c>
    </row>
    <row r="3387" spans="1:6">
      <c r="A3387" s="27"/>
      <c r="B3387" t="b">
        <f t="shared" si="411"/>
        <v>0</v>
      </c>
      <c r="C3387" t="b">
        <f t="shared" si="412"/>
        <v>0</v>
      </c>
      <c r="D3387" t="b">
        <f t="shared" si="413"/>
        <v>0</v>
      </c>
      <c r="E3387" t="b">
        <f t="shared" si="414"/>
        <v>0</v>
      </c>
      <c r="F3387" t="b">
        <f t="shared" si="415"/>
        <v>0</v>
      </c>
    </row>
    <row r="3388" spans="1:6">
      <c r="A3388" s="112"/>
      <c r="B3388" t="b">
        <f t="shared" si="411"/>
        <v>0</v>
      </c>
      <c r="C3388" t="b">
        <f t="shared" si="412"/>
        <v>0</v>
      </c>
      <c r="D3388" t="b">
        <f t="shared" si="413"/>
        <v>0</v>
      </c>
      <c r="E3388" t="b">
        <f t="shared" si="414"/>
        <v>0</v>
      </c>
      <c r="F3388" t="b">
        <f t="shared" si="415"/>
        <v>0</v>
      </c>
    </row>
    <row r="3389" spans="1:6">
      <c r="A3389" s="27"/>
      <c r="B3389" t="b">
        <f t="shared" si="411"/>
        <v>0</v>
      </c>
      <c r="C3389" t="b">
        <f t="shared" si="412"/>
        <v>0</v>
      </c>
      <c r="D3389" t="b">
        <f t="shared" si="413"/>
        <v>0</v>
      </c>
      <c r="E3389" t="b">
        <f t="shared" si="414"/>
        <v>0</v>
      </c>
      <c r="F3389" t="b">
        <f t="shared" si="415"/>
        <v>0</v>
      </c>
    </row>
    <row r="3390" spans="1:6">
      <c r="A3390" s="112"/>
      <c r="B3390" t="b">
        <f t="shared" si="411"/>
        <v>0</v>
      </c>
      <c r="C3390" t="b">
        <f t="shared" si="412"/>
        <v>0</v>
      </c>
      <c r="D3390" t="b">
        <f t="shared" si="413"/>
        <v>0</v>
      </c>
      <c r="E3390" t="b">
        <f t="shared" si="414"/>
        <v>0</v>
      </c>
      <c r="F3390" t="b">
        <f t="shared" si="415"/>
        <v>0</v>
      </c>
    </row>
    <row r="3391" spans="1:6">
      <c r="A3391" s="27"/>
      <c r="B3391" t="b">
        <f t="shared" si="411"/>
        <v>0</v>
      </c>
      <c r="C3391" t="b">
        <f t="shared" si="412"/>
        <v>0</v>
      </c>
      <c r="D3391" t="b">
        <f t="shared" si="413"/>
        <v>0</v>
      </c>
      <c r="E3391" t="b">
        <f t="shared" si="414"/>
        <v>0</v>
      </c>
      <c r="F3391" t="b">
        <f t="shared" si="415"/>
        <v>0</v>
      </c>
    </row>
    <row r="3392" spans="1:6">
      <c r="A3392" s="112"/>
      <c r="B3392" t="b">
        <f t="shared" si="411"/>
        <v>0</v>
      </c>
      <c r="C3392" t="b">
        <f t="shared" si="412"/>
        <v>0</v>
      </c>
      <c r="D3392" t="b">
        <f t="shared" si="413"/>
        <v>0</v>
      </c>
      <c r="E3392" t="b">
        <f t="shared" si="414"/>
        <v>0</v>
      </c>
      <c r="F3392" t="b">
        <f t="shared" si="415"/>
        <v>0</v>
      </c>
    </row>
    <row r="3393" spans="1:6">
      <c r="A3393" s="27"/>
      <c r="B3393" t="b">
        <f t="shared" si="411"/>
        <v>0</v>
      </c>
      <c r="C3393" t="b">
        <f t="shared" si="412"/>
        <v>0</v>
      </c>
      <c r="D3393" t="b">
        <f t="shared" si="413"/>
        <v>0</v>
      </c>
      <c r="E3393" t="b">
        <f t="shared" si="414"/>
        <v>0</v>
      </c>
      <c r="F3393" t="b">
        <f t="shared" si="415"/>
        <v>0</v>
      </c>
    </row>
    <row r="3394" spans="1:6">
      <c r="A3394" s="112"/>
      <c r="B3394" t="b">
        <f t="shared" si="411"/>
        <v>0</v>
      </c>
      <c r="C3394" t="b">
        <f t="shared" si="412"/>
        <v>0</v>
      </c>
      <c r="D3394" t="b">
        <f t="shared" si="413"/>
        <v>0</v>
      </c>
      <c r="E3394" t="b">
        <f t="shared" si="414"/>
        <v>0</v>
      </c>
      <c r="F3394" t="b">
        <f t="shared" si="415"/>
        <v>0</v>
      </c>
    </row>
    <row r="3395" spans="1:6">
      <c r="A3395" s="27"/>
      <c r="B3395" t="b">
        <f t="shared" ref="B3395:B3458" si="416">+RIGHT(A3395,1)="0"</f>
        <v>0</v>
      </c>
      <c r="C3395" t="b">
        <f t="shared" ref="C3395:C3458" si="417">+RIGHT(A3395,1)="1"</f>
        <v>0</v>
      </c>
      <c r="D3395" t="b">
        <f t="shared" ref="D3395:D3458" si="418">+RIGHT(A3395,1)="2"</f>
        <v>0</v>
      </c>
      <c r="E3395" t="b">
        <f t="shared" ref="E3395:E3458" si="419">+RIGHT(A3395,1)="3"</f>
        <v>0</v>
      </c>
      <c r="F3395" t="b">
        <f t="shared" ref="F3395:F3458" si="420">+RIGHT(A3395,1)="4"</f>
        <v>0</v>
      </c>
    </row>
    <row r="3396" spans="1:6">
      <c r="A3396" s="112"/>
      <c r="B3396" t="b">
        <f t="shared" si="416"/>
        <v>0</v>
      </c>
      <c r="C3396" t="b">
        <f t="shared" si="417"/>
        <v>0</v>
      </c>
      <c r="D3396" t="b">
        <f t="shared" si="418"/>
        <v>0</v>
      </c>
      <c r="E3396" t="b">
        <f t="shared" si="419"/>
        <v>0</v>
      </c>
      <c r="F3396" t="b">
        <f t="shared" si="420"/>
        <v>0</v>
      </c>
    </row>
    <row r="3397" spans="1:6">
      <c r="A3397" s="27"/>
      <c r="B3397" t="b">
        <f t="shared" si="416"/>
        <v>0</v>
      </c>
      <c r="C3397" t="b">
        <f t="shared" si="417"/>
        <v>0</v>
      </c>
      <c r="D3397" t="b">
        <f t="shared" si="418"/>
        <v>0</v>
      </c>
      <c r="E3397" t="b">
        <f t="shared" si="419"/>
        <v>0</v>
      </c>
      <c r="F3397" t="b">
        <f t="shared" si="420"/>
        <v>0</v>
      </c>
    </row>
    <row r="3398" spans="1:6">
      <c r="A3398" s="112"/>
      <c r="B3398" t="b">
        <f t="shared" si="416"/>
        <v>0</v>
      </c>
      <c r="C3398" t="b">
        <f t="shared" si="417"/>
        <v>0</v>
      </c>
      <c r="D3398" t="b">
        <f t="shared" si="418"/>
        <v>0</v>
      </c>
      <c r="E3398" t="b">
        <f t="shared" si="419"/>
        <v>0</v>
      </c>
      <c r="F3398" t="b">
        <f t="shared" si="420"/>
        <v>0</v>
      </c>
    </row>
    <row r="3399" spans="1:6">
      <c r="A3399" s="27"/>
      <c r="B3399" t="b">
        <f t="shared" si="416"/>
        <v>0</v>
      </c>
      <c r="C3399" t="b">
        <f t="shared" si="417"/>
        <v>0</v>
      </c>
      <c r="D3399" t="b">
        <f t="shared" si="418"/>
        <v>0</v>
      </c>
      <c r="E3399" t="b">
        <f t="shared" si="419"/>
        <v>0</v>
      </c>
      <c r="F3399" t="b">
        <f t="shared" si="420"/>
        <v>0</v>
      </c>
    </row>
    <row r="3400" spans="1:6">
      <c r="A3400" s="112"/>
      <c r="B3400" t="b">
        <f t="shared" si="416"/>
        <v>0</v>
      </c>
      <c r="C3400" t="b">
        <f t="shared" si="417"/>
        <v>0</v>
      </c>
      <c r="D3400" t="b">
        <f t="shared" si="418"/>
        <v>0</v>
      </c>
      <c r="E3400" t="b">
        <f t="shared" si="419"/>
        <v>0</v>
      </c>
      <c r="F3400" t="b">
        <f t="shared" si="420"/>
        <v>0</v>
      </c>
    </row>
    <row r="3401" spans="1:6">
      <c r="A3401" s="27"/>
      <c r="B3401" t="b">
        <f t="shared" si="416"/>
        <v>0</v>
      </c>
      <c r="C3401" t="b">
        <f t="shared" si="417"/>
        <v>0</v>
      </c>
      <c r="D3401" t="b">
        <f t="shared" si="418"/>
        <v>0</v>
      </c>
      <c r="E3401" t="b">
        <f t="shared" si="419"/>
        <v>0</v>
      </c>
      <c r="F3401" t="b">
        <f t="shared" si="420"/>
        <v>0</v>
      </c>
    </row>
    <row r="3402" spans="1:6">
      <c r="A3402" s="112"/>
      <c r="B3402" t="b">
        <f t="shared" si="416"/>
        <v>0</v>
      </c>
      <c r="C3402" t="b">
        <f t="shared" si="417"/>
        <v>0</v>
      </c>
      <c r="D3402" t="b">
        <f t="shared" si="418"/>
        <v>0</v>
      </c>
      <c r="E3402" t="b">
        <f t="shared" si="419"/>
        <v>0</v>
      </c>
      <c r="F3402" t="b">
        <f t="shared" si="420"/>
        <v>0</v>
      </c>
    </row>
    <row r="3403" spans="1:6">
      <c r="A3403" s="27"/>
      <c r="B3403" t="b">
        <f t="shared" si="416"/>
        <v>0</v>
      </c>
      <c r="C3403" t="b">
        <f t="shared" si="417"/>
        <v>0</v>
      </c>
      <c r="D3403" t="b">
        <f t="shared" si="418"/>
        <v>0</v>
      </c>
      <c r="E3403" t="b">
        <f t="shared" si="419"/>
        <v>0</v>
      </c>
      <c r="F3403" t="b">
        <f t="shared" si="420"/>
        <v>0</v>
      </c>
    </row>
    <row r="3404" spans="1:6">
      <c r="A3404" s="112"/>
      <c r="B3404" t="b">
        <f t="shared" si="416"/>
        <v>0</v>
      </c>
      <c r="C3404" t="b">
        <f t="shared" si="417"/>
        <v>0</v>
      </c>
      <c r="D3404" t="b">
        <f t="shared" si="418"/>
        <v>0</v>
      </c>
      <c r="E3404" t="b">
        <f t="shared" si="419"/>
        <v>0</v>
      </c>
      <c r="F3404" t="b">
        <f t="shared" si="420"/>
        <v>0</v>
      </c>
    </row>
    <row r="3405" spans="1:6">
      <c r="A3405" s="27"/>
      <c r="B3405" t="b">
        <f t="shared" si="416"/>
        <v>0</v>
      </c>
      <c r="C3405" t="b">
        <f t="shared" si="417"/>
        <v>0</v>
      </c>
      <c r="D3405" t="b">
        <f t="shared" si="418"/>
        <v>0</v>
      </c>
      <c r="E3405" t="b">
        <f t="shared" si="419"/>
        <v>0</v>
      </c>
      <c r="F3405" t="b">
        <f t="shared" si="420"/>
        <v>0</v>
      </c>
    </row>
    <row r="3406" spans="1:6">
      <c r="A3406" s="112"/>
      <c r="B3406" t="b">
        <f t="shared" si="416"/>
        <v>0</v>
      </c>
      <c r="C3406" t="b">
        <f t="shared" si="417"/>
        <v>0</v>
      </c>
      <c r="D3406" t="b">
        <f t="shared" si="418"/>
        <v>0</v>
      </c>
      <c r="E3406" t="b">
        <f t="shared" si="419"/>
        <v>0</v>
      </c>
      <c r="F3406" t="b">
        <f t="shared" si="420"/>
        <v>0</v>
      </c>
    </row>
    <row r="3407" spans="1:6">
      <c r="A3407" s="27"/>
      <c r="B3407" t="b">
        <f t="shared" si="416"/>
        <v>0</v>
      </c>
      <c r="C3407" t="b">
        <f t="shared" si="417"/>
        <v>0</v>
      </c>
      <c r="D3407" t="b">
        <f t="shared" si="418"/>
        <v>0</v>
      </c>
      <c r="E3407" t="b">
        <f t="shared" si="419"/>
        <v>0</v>
      </c>
      <c r="F3407" t="b">
        <f t="shared" si="420"/>
        <v>0</v>
      </c>
    </row>
    <row r="3408" spans="1:6">
      <c r="A3408" s="112"/>
      <c r="B3408" t="b">
        <f t="shared" si="416"/>
        <v>0</v>
      </c>
      <c r="C3408" t="b">
        <f t="shared" si="417"/>
        <v>0</v>
      </c>
      <c r="D3408" t="b">
        <f t="shared" si="418"/>
        <v>0</v>
      </c>
      <c r="E3408" t="b">
        <f t="shared" si="419"/>
        <v>0</v>
      </c>
      <c r="F3408" t="b">
        <f t="shared" si="420"/>
        <v>0</v>
      </c>
    </row>
    <row r="3409" spans="1:6">
      <c r="A3409" s="27"/>
      <c r="B3409" t="b">
        <f t="shared" si="416"/>
        <v>0</v>
      </c>
      <c r="C3409" t="b">
        <f t="shared" si="417"/>
        <v>0</v>
      </c>
      <c r="D3409" t="b">
        <f t="shared" si="418"/>
        <v>0</v>
      </c>
      <c r="E3409" t="b">
        <f t="shared" si="419"/>
        <v>0</v>
      </c>
      <c r="F3409" t="b">
        <f t="shared" si="420"/>
        <v>0</v>
      </c>
    </row>
    <row r="3410" spans="1:6">
      <c r="A3410" s="112"/>
      <c r="B3410" t="b">
        <f t="shared" si="416"/>
        <v>0</v>
      </c>
      <c r="C3410" t="b">
        <f t="shared" si="417"/>
        <v>0</v>
      </c>
      <c r="D3410" t="b">
        <f t="shared" si="418"/>
        <v>0</v>
      </c>
      <c r="E3410" t="b">
        <f t="shared" si="419"/>
        <v>0</v>
      </c>
      <c r="F3410" t="b">
        <f t="shared" si="420"/>
        <v>0</v>
      </c>
    </row>
    <row r="3411" spans="1:6">
      <c r="A3411" s="27"/>
      <c r="B3411" t="b">
        <f t="shared" si="416"/>
        <v>0</v>
      </c>
      <c r="C3411" t="b">
        <f t="shared" si="417"/>
        <v>0</v>
      </c>
      <c r="D3411" t="b">
        <f t="shared" si="418"/>
        <v>0</v>
      </c>
      <c r="E3411" t="b">
        <f t="shared" si="419"/>
        <v>0</v>
      </c>
      <c r="F3411" t="b">
        <f t="shared" si="420"/>
        <v>0</v>
      </c>
    </row>
    <row r="3412" spans="1:6">
      <c r="A3412" s="112"/>
      <c r="B3412" t="b">
        <f t="shared" si="416"/>
        <v>0</v>
      </c>
      <c r="C3412" t="b">
        <f t="shared" si="417"/>
        <v>0</v>
      </c>
      <c r="D3412" t="b">
        <f t="shared" si="418"/>
        <v>0</v>
      </c>
      <c r="E3412" t="b">
        <f t="shared" si="419"/>
        <v>0</v>
      </c>
      <c r="F3412" t="b">
        <f t="shared" si="420"/>
        <v>0</v>
      </c>
    </row>
    <row r="3413" spans="1:6">
      <c r="A3413" s="27"/>
      <c r="B3413" t="b">
        <f t="shared" si="416"/>
        <v>0</v>
      </c>
      <c r="C3413" t="b">
        <f t="shared" si="417"/>
        <v>0</v>
      </c>
      <c r="D3413" t="b">
        <f t="shared" si="418"/>
        <v>0</v>
      </c>
      <c r="E3413" t="b">
        <f t="shared" si="419"/>
        <v>0</v>
      </c>
      <c r="F3413" t="b">
        <f t="shared" si="420"/>
        <v>0</v>
      </c>
    </row>
    <row r="3414" spans="1:6">
      <c r="A3414" s="112"/>
      <c r="B3414" t="b">
        <f t="shared" si="416"/>
        <v>0</v>
      </c>
      <c r="C3414" t="b">
        <f t="shared" si="417"/>
        <v>0</v>
      </c>
      <c r="D3414" t="b">
        <f t="shared" si="418"/>
        <v>0</v>
      </c>
      <c r="E3414" t="b">
        <f t="shared" si="419"/>
        <v>0</v>
      </c>
      <c r="F3414" t="b">
        <f t="shared" si="420"/>
        <v>0</v>
      </c>
    </row>
    <row r="3415" spans="1:6">
      <c r="A3415" s="27"/>
      <c r="B3415" t="b">
        <f t="shared" si="416"/>
        <v>0</v>
      </c>
      <c r="C3415" t="b">
        <f t="shared" si="417"/>
        <v>0</v>
      </c>
      <c r="D3415" t="b">
        <f t="shared" si="418"/>
        <v>0</v>
      </c>
      <c r="E3415" t="b">
        <f t="shared" si="419"/>
        <v>0</v>
      </c>
      <c r="F3415" t="b">
        <f t="shared" si="420"/>
        <v>0</v>
      </c>
    </row>
    <row r="3416" spans="1:6">
      <c r="A3416" s="112"/>
      <c r="B3416" t="b">
        <f t="shared" si="416"/>
        <v>0</v>
      </c>
      <c r="C3416" t="b">
        <f t="shared" si="417"/>
        <v>0</v>
      </c>
      <c r="D3416" t="b">
        <f t="shared" si="418"/>
        <v>0</v>
      </c>
      <c r="E3416" t="b">
        <f t="shared" si="419"/>
        <v>0</v>
      </c>
      <c r="F3416" t="b">
        <f t="shared" si="420"/>
        <v>0</v>
      </c>
    </row>
    <row r="3417" spans="1:6">
      <c r="A3417" s="27"/>
      <c r="B3417" t="b">
        <f t="shared" si="416"/>
        <v>0</v>
      </c>
      <c r="C3417" t="b">
        <f t="shared" si="417"/>
        <v>0</v>
      </c>
      <c r="D3417" t="b">
        <f t="shared" si="418"/>
        <v>0</v>
      </c>
      <c r="E3417" t="b">
        <f t="shared" si="419"/>
        <v>0</v>
      </c>
      <c r="F3417" t="b">
        <f t="shared" si="420"/>
        <v>0</v>
      </c>
    </row>
    <row r="3418" spans="1:6">
      <c r="A3418" s="112"/>
      <c r="B3418" t="b">
        <f t="shared" si="416"/>
        <v>0</v>
      </c>
      <c r="C3418" t="b">
        <f t="shared" si="417"/>
        <v>0</v>
      </c>
      <c r="D3418" t="b">
        <f t="shared" si="418"/>
        <v>0</v>
      </c>
      <c r="E3418" t="b">
        <f t="shared" si="419"/>
        <v>0</v>
      </c>
      <c r="F3418" t="b">
        <f t="shared" si="420"/>
        <v>0</v>
      </c>
    </row>
    <row r="3419" spans="1:6">
      <c r="A3419" s="27"/>
      <c r="B3419" t="b">
        <f t="shared" si="416"/>
        <v>0</v>
      </c>
      <c r="C3419" t="b">
        <f t="shared" si="417"/>
        <v>0</v>
      </c>
      <c r="D3419" t="b">
        <f t="shared" si="418"/>
        <v>0</v>
      </c>
      <c r="E3419" t="b">
        <f t="shared" si="419"/>
        <v>0</v>
      </c>
      <c r="F3419" t="b">
        <f t="shared" si="420"/>
        <v>0</v>
      </c>
    </row>
    <row r="3420" spans="1:6">
      <c r="A3420" s="112"/>
      <c r="B3420" t="b">
        <f t="shared" si="416"/>
        <v>0</v>
      </c>
      <c r="C3420" t="b">
        <f t="shared" si="417"/>
        <v>0</v>
      </c>
      <c r="D3420" t="b">
        <f t="shared" si="418"/>
        <v>0</v>
      </c>
      <c r="E3420" t="b">
        <f t="shared" si="419"/>
        <v>0</v>
      </c>
      <c r="F3420" t="b">
        <f t="shared" si="420"/>
        <v>0</v>
      </c>
    </row>
    <row r="3421" spans="1:6">
      <c r="A3421" s="27"/>
      <c r="B3421" t="b">
        <f t="shared" si="416"/>
        <v>0</v>
      </c>
      <c r="C3421" t="b">
        <f t="shared" si="417"/>
        <v>0</v>
      </c>
      <c r="D3421" t="b">
        <f t="shared" si="418"/>
        <v>0</v>
      </c>
      <c r="E3421" t="b">
        <f t="shared" si="419"/>
        <v>0</v>
      </c>
      <c r="F3421" t="b">
        <f t="shared" si="420"/>
        <v>0</v>
      </c>
    </row>
    <row r="3422" spans="1:6">
      <c r="A3422" s="112"/>
      <c r="B3422" t="b">
        <f t="shared" si="416"/>
        <v>0</v>
      </c>
      <c r="C3422" t="b">
        <f t="shared" si="417"/>
        <v>0</v>
      </c>
      <c r="D3422" t="b">
        <f t="shared" si="418"/>
        <v>0</v>
      </c>
      <c r="E3422" t="b">
        <f t="shared" si="419"/>
        <v>0</v>
      </c>
      <c r="F3422" t="b">
        <f t="shared" si="420"/>
        <v>0</v>
      </c>
    </row>
    <row r="3423" spans="1:6">
      <c r="A3423" s="27"/>
      <c r="B3423" t="b">
        <f t="shared" si="416"/>
        <v>0</v>
      </c>
      <c r="C3423" t="b">
        <f t="shared" si="417"/>
        <v>0</v>
      </c>
      <c r="D3423" t="b">
        <f t="shared" si="418"/>
        <v>0</v>
      </c>
      <c r="E3423" t="b">
        <f t="shared" si="419"/>
        <v>0</v>
      </c>
      <c r="F3423" t="b">
        <f t="shared" si="420"/>
        <v>0</v>
      </c>
    </row>
    <row r="3424" spans="1:6">
      <c r="A3424" s="112"/>
      <c r="B3424" t="b">
        <f t="shared" si="416"/>
        <v>0</v>
      </c>
      <c r="C3424" t="b">
        <f t="shared" si="417"/>
        <v>0</v>
      </c>
      <c r="D3424" t="b">
        <f t="shared" si="418"/>
        <v>0</v>
      </c>
      <c r="E3424" t="b">
        <f t="shared" si="419"/>
        <v>0</v>
      </c>
      <c r="F3424" t="b">
        <f t="shared" si="420"/>
        <v>0</v>
      </c>
    </row>
    <row r="3425" spans="1:6">
      <c r="A3425" s="27"/>
      <c r="B3425" t="b">
        <f t="shared" si="416"/>
        <v>0</v>
      </c>
      <c r="C3425" t="b">
        <f t="shared" si="417"/>
        <v>0</v>
      </c>
      <c r="D3425" t="b">
        <f t="shared" si="418"/>
        <v>0</v>
      </c>
      <c r="E3425" t="b">
        <f t="shared" si="419"/>
        <v>0</v>
      </c>
      <c r="F3425" t="b">
        <f t="shared" si="420"/>
        <v>0</v>
      </c>
    </row>
    <row r="3426" spans="1:6">
      <c r="A3426" s="112"/>
      <c r="B3426" t="b">
        <f t="shared" si="416"/>
        <v>0</v>
      </c>
      <c r="C3426" t="b">
        <f t="shared" si="417"/>
        <v>0</v>
      </c>
      <c r="D3426" t="b">
        <f t="shared" si="418"/>
        <v>0</v>
      </c>
      <c r="E3426" t="b">
        <f t="shared" si="419"/>
        <v>0</v>
      </c>
      <c r="F3426" t="b">
        <f t="shared" si="420"/>
        <v>0</v>
      </c>
    </row>
    <row r="3427" spans="1:6">
      <c r="A3427" s="27"/>
      <c r="B3427" t="b">
        <f t="shared" si="416"/>
        <v>0</v>
      </c>
      <c r="C3427" t="b">
        <f t="shared" si="417"/>
        <v>0</v>
      </c>
      <c r="D3427" t="b">
        <f t="shared" si="418"/>
        <v>0</v>
      </c>
      <c r="E3427" t="b">
        <f t="shared" si="419"/>
        <v>0</v>
      </c>
      <c r="F3427" t="b">
        <f t="shared" si="420"/>
        <v>0</v>
      </c>
    </row>
    <row r="3428" spans="1:6">
      <c r="A3428" s="112"/>
      <c r="B3428" t="b">
        <f t="shared" si="416"/>
        <v>0</v>
      </c>
      <c r="C3428" t="b">
        <f t="shared" si="417"/>
        <v>0</v>
      </c>
      <c r="D3428" t="b">
        <f t="shared" si="418"/>
        <v>0</v>
      </c>
      <c r="E3428" t="b">
        <f t="shared" si="419"/>
        <v>0</v>
      </c>
      <c r="F3428" t="b">
        <f t="shared" si="420"/>
        <v>0</v>
      </c>
    </row>
    <row r="3429" spans="1:6">
      <c r="A3429" s="27"/>
      <c r="B3429" t="b">
        <f t="shared" si="416"/>
        <v>0</v>
      </c>
      <c r="C3429" t="b">
        <f t="shared" si="417"/>
        <v>0</v>
      </c>
      <c r="D3429" t="b">
        <f t="shared" si="418"/>
        <v>0</v>
      </c>
      <c r="E3429" t="b">
        <f t="shared" si="419"/>
        <v>0</v>
      </c>
      <c r="F3429" t="b">
        <f t="shared" si="420"/>
        <v>0</v>
      </c>
    </row>
    <row r="3430" spans="1:6">
      <c r="A3430" s="112"/>
      <c r="B3430" t="b">
        <f t="shared" si="416"/>
        <v>0</v>
      </c>
      <c r="C3430" t="b">
        <f t="shared" si="417"/>
        <v>0</v>
      </c>
      <c r="D3430" t="b">
        <f t="shared" si="418"/>
        <v>0</v>
      </c>
      <c r="E3430" t="b">
        <f t="shared" si="419"/>
        <v>0</v>
      </c>
      <c r="F3430" t="b">
        <f t="shared" si="420"/>
        <v>0</v>
      </c>
    </row>
    <row r="3431" spans="1:6">
      <c r="A3431" s="27"/>
      <c r="B3431" t="b">
        <f t="shared" si="416"/>
        <v>0</v>
      </c>
      <c r="C3431" t="b">
        <f t="shared" si="417"/>
        <v>0</v>
      </c>
      <c r="D3431" t="b">
        <f t="shared" si="418"/>
        <v>0</v>
      </c>
      <c r="E3431" t="b">
        <f t="shared" si="419"/>
        <v>0</v>
      </c>
      <c r="F3431" t="b">
        <f t="shared" si="420"/>
        <v>0</v>
      </c>
    </row>
    <row r="3432" spans="1:6">
      <c r="A3432" s="112"/>
      <c r="B3432" t="b">
        <f t="shared" si="416"/>
        <v>0</v>
      </c>
      <c r="C3432" t="b">
        <f t="shared" si="417"/>
        <v>0</v>
      </c>
      <c r="D3432" t="b">
        <f t="shared" si="418"/>
        <v>0</v>
      </c>
      <c r="E3432" t="b">
        <f t="shared" si="419"/>
        <v>0</v>
      </c>
      <c r="F3432" t="b">
        <f t="shared" si="420"/>
        <v>0</v>
      </c>
    </row>
    <row r="3433" spans="1:6">
      <c r="A3433" s="27"/>
      <c r="B3433" t="b">
        <f t="shared" si="416"/>
        <v>0</v>
      </c>
      <c r="C3433" t="b">
        <f t="shared" si="417"/>
        <v>0</v>
      </c>
      <c r="D3433" t="b">
        <f t="shared" si="418"/>
        <v>0</v>
      </c>
      <c r="E3433" t="b">
        <f t="shared" si="419"/>
        <v>0</v>
      </c>
      <c r="F3433" t="b">
        <f t="shared" si="420"/>
        <v>0</v>
      </c>
    </row>
    <row r="3434" spans="1:6">
      <c r="A3434" s="112"/>
      <c r="B3434" t="b">
        <f t="shared" si="416"/>
        <v>0</v>
      </c>
      <c r="C3434" t="b">
        <f t="shared" si="417"/>
        <v>0</v>
      </c>
      <c r="D3434" t="b">
        <f t="shared" si="418"/>
        <v>0</v>
      </c>
      <c r="E3434" t="b">
        <f t="shared" si="419"/>
        <v>0</v>
      </c>
      <c r="F3434" t="b">
        <f t="shared" si="420"/>
        <v>0</v>
      </c>
    </row>
    <row r="3435" spans="1:6">
      <c r="A3435" s="27"/>
      <c r="B3435" t="b">
        <f t="shared" si="416"/>
        <v>0</v>
      </c>
      <c r="C3435" t="b">
        <f t="shared" si="417"/>
        <v>0</v>
      </c>
      <c r="D3435" t="b">
        <f t="shared" si="418"/>
        <v>0</v>
      </c>
      <c r="E3435" t="b">
        <f t="shared" si="419"/>
        <v>0</v>
      </c>
      <c r="F3435" t="b">
        <f t="shared" si="420"/>
        <v>0</v>
      </c>
    </row>
    <row r="3436" spans="1:6">
      <c r="A3436" s="112"/>
      <c r="B3436" t="b">
        <f t="shared" si="416"/>
        <v>0</v>
      </c>
      <c r="C3436" t="b">
        <f t="shared" si="417"/>
        <v>0</v>
      </c>
      <c r="D3436" t="b">
        <f t="shared" si="418"/>
        <v>0</v>
      </c>
      <c r="E3436" t="b">
        <f t="shared" si="419"/>
        <v>0</v>
      </c>
      <c r="F3436" t="b">
        <f t="shared" si="420"/>
        <v>0</v>
      </c>
    </row>
    <row r="3437" spans="1:6">
      <c r="A3437" s="27"/>
      <c r="B3437" t="b">
        <f t="shared" si="416"/>
        <v>0</v>
      </c>
      <c r="C3437" t="b">
        <f t="shared" si="417"/>
        <v>0</v>
      </c>
      <c r="D3437" t="b">
        <f t="shared" si="418"/>
        <v>0</v>
      </c>
      <c r="E3437" t="b">
        <f t="shared" si="419"/>
        <v>0</v>
      </c>
      <c r="F3437" t="b">
        <f t="shared" si="420"/>
        <v>0</v>
      </c>
    </row>
    <row r="3438" spans="1:6">
      <c r="A3438" s="112"/>
      <c r="B3438" t="b">
        <f t="shared" si="416"/>
        <v>0</v>
      </c>
      <c r="C3438" t="b">
        <f t="shared" si="417"/>
        <v>0</v>
      </c>
      <c r="D3438" t="b">
        <f t="shared" si="418"/>
        <v>0</v>
      </c>
      <c r="E3438" t="b">
        <f t="shared" si="419"/>
        <v>0</v>
      </c>
      <c r="F3438" t="b">
        <f t="shared" si="420"/>
        <v>0</v>
      </c>
    </row>
    <row r="3439" spans="1:6">
      <c r="A3439" s="27"/>
      <c r="B3439" t="b">
        <f t="shared" si="416"/>
        <v>0</v>
      </c>
      <c r="C3439" t="b">
        <f t="shared" si="417"/>
        <v>0</v>
      </c>
      <c r="D3439" t="b">
        <f t="shared" si="418"/>
        <v>0</v>
      </c>
      <c r="E3439" t="b">
        <f t="shared" si="419"/>
        <v>0</v>
      </c>
      <c r="F3439" t="b">
        <f t="shared" si="420"/>
        <v>0</v>
      </c>
    </row>
    <row r="3440" spans="1:6">
      <c r="A3440" s="112"/>
      <c r="B3440" t="b">
        <f t="shared" si="416"/>
        <v>0</v>
      </c>
      <c r="C3440" t="b">
        <f t="shared" si="417"/>
        <v>0</v>
      </c>
      <c r="D3440" t="b">
        <f t="shared" si="418"/>
        <v>0</v>
      </c>
      <c r="E3440" t="b">
        <f t="shared" si="419"/>
        <v>0</v>
      </c>
      <c r="F3440" t="b">
        <f t="shared" si="420"/>
        <v>0</v>
      </c>
    </row>
    <row r="3441" spans="1:6">
      <c r="A3441" s="27"/>
      <c r="B3441" t="b">
        <f t="shared" si="416"/>
        <v>0</v>
      </c>
      <c r="C3441" t="b">
        <f t="shared" si="417"/>
        <v>0</v>
      </c>
      <c r="D3441" t="b">
        <f t="shared" si="418"/>
        <v>0</v>
      </c>
      <c r="E3441" t="b">
        <f t="shared" si="419"/>
        <v>0</v>
      </c>
      <c r="F3441" t="b">
        <f t="shared" si="420"/>
        <v>0</v>
      </c>
    </row>
    <row r="3442" spans="1:6">
      <c r="A3442" s="112"/>
      <c r="B3442" t="b">
        <f t="shared" si="416"/>
        <v>0</v>
      </c>
      <c r="C3442" t="b">
        <f t="shared" si="417"/>
        <v>0</v>
      </c>
      <c r="D3442" t="b">
        <f t="shared" si="418"/>
        <v>0</v>
      </c>
      <c r="E3442" t="b">
        <f t="shared" si="419"/>
        <v>0</v>
      </c>
      <c r="F3442" t="b">
        <f t="shared" si="420"/>
        <v>0</v>
      </c>
    </row>
    <row r="3443" spans="1:6">
      <c r="A3443" s="27"/>
      <c r="B3443" t="b">
        <f t="shared" si="416"/>
        <v>0</v>
      </c>
      <c r="C3443" t="b">
        <f t="shared" si="417"/>
        <v>0</v>
      </c>
      <c r="D3443" t="b">
        <f t="shared" si="418"/>
        <v>0</v>
      </c>
      <c r="E3443" t="b">
        <f t="shared" si="419"/>
        <v>0</v>
      </c>
      <c r="F3443" t="b">
        <f t="shared" si="420"/>
        <v>0</v>
      </c>
    </row>
    <row r="3444" spans="1:6">
      <c r="A3444" s="112"/>
      <c r="B3444" t="b">
        <f t="shared" si="416"/>
        <v>0</v>
      </c>
      <c r="C3444" t="b">
        <f t="shared" si="417"/>
        <v>0</v>
      </c>
      <c r="D3444" t="b">
        <f t="shared" si="418"/>
        <v>0</v>
      </c>
      <c r="E3444" t="b">
        <f t="shared" si="419"/>
        <v>0</v>
      </c>
      <c r="F3444" t="b">
        <f t="shared" si="420"/>
        <v>0</v>
      </c>
    </row>
    <row r="3445" spans="1:6">
      <c r="A3445" s="27"/>
      <c r="B3445" t="b">
        <f t="shared" si="416"/>
        <v>0</v>
      </c>
      <c r="C3445" t="b">
        <f t="shared" si="417"/>
        <v>0</v>
      </c>
      <c r="D3445" t="b">
        <f t="shared" si="418"/>
        <v>0</v>
      </c>
      <c r="E3445" t="b">
        <f t="shared" si="419"/>
        <v>0</v>
      </c>
      <c r="F3445" t="b">
        <f t="shared" si="420"/>
        <v>0</v>
      </c>
    </row>
    <row r="3446" spans="1:6">
      <c r="A3446" s="112"/>
      <c r="B3446" t="b">
        <f t="shared" si="416"/>
        <v>0</v>
      </c>
      <c r="C3446" t="b">
        <f t="shared" si="417"/>
        <v>0</v>
      </c>
      <c r="D3446" t="b">
        <f t="shared" si="418"/>
        <v>0</v>
      </c>
      <c r="E3446" t="b">
        <f t="shared" si="419"/>
        <v>0</v>
      </c>
      <c r="F3446" t="b">
        <f t="shared" si="420"/>
        <v>0</v>
      </c>
    </row>
    <row r="3447" spans="1:6">
      <c r="A3447" s="27"/>
      <c r="B3447" t="b">
        <f t="shared" si="416"/>
        <v>0</v>
      </c>
      <c r="C3447" t="b">
        <f t="shared" si="417"/>
        <v>0</v>
      </c>
      <c r="D3447" t="b">
        <f t="shared" si="418"/>
        <v>0</v>
      </c>
      <c r="E3447" t="b">
        <f t="shared" si="419"/>
        <v>0</v>
      </c>
      <c r="F3447" t="b">
        <f t="shared" si="420"/>
        <v>0</v>
      </c>
    </row>
    <row r="3448" spans="1:6">
      <c r="A3448" s="112"/>
      <c r="B3448" t="b">
        <f t="shared" si="416"/>
        <v>0</v>
      </c>
      <c r="C3448" t="b">
        <f t="shared" si="417"/>
        <v>0</v>
      </c>
      <c r="D3448" t="b">
        <f t="shared" si="418"/>
        <v>0</v>
      </c>
      <c r="E3448" t="b">
        <f t="shared" si="419"/>
        <v>0</v>
      </c>
      <c r="F3448" t="b">
        <f t="shared" si="420"/>
        <v>0</v>
      </c>
    </row>
    <row r="3449" spans="1:6">
      <c r="A3449" s="27"/>
      <c r="B3449" t="b">
        <f t="shared" si="416"/>
        <v>0</v>
      </c>
      <c r="C3449" t="b">
        <f t="shared" si="417"/>
        <v>0</v>
      </c>
      <c r="D3449" t="b">
        <f t="shared" si="418"/>
        <v>0</v>
      </c>
      <c r="E3449" t="b">
        <f t="shared" si="419"/>
        <v>0</v>
      </c>
      <c r="F3449" t="b">
        <f t="shared" si="420"/>
        <v>0</v>
      </c>
    </row>
    <row r="3450" spans="1:6">
      <c r="A3450" s="112"/>
      <c r="B3450" t="b">
        <f t="shared" si="416"/>
        <v>0</v>
      </c>
      <c r="C3450" t="b">
        <f t="shared" si="417"/>
        <v>0</v>
      </c>
      <c r="D3450" t="b">
        <f t="shared" si="418"/>
        <v>0</v>
      </c>
      <c r="E3450" t="b">
        <f t="shared" si="419"/>
        <v>0</v>
      </c>
      <c r="F3450" t="b">
        <f t="shared" si="420"/>
        <v>0</v>
      </c>
    </row>
    <row r="3451" spans="1:6">
      <c r="A3451" s="27"/>
      <c r="B3451" t="b">
        <f t="shared" si="416"/>
        <v>0</v>
      </c>
      <c r="C3451" t="b">
        <f t="shared" si="417"/>
        <v>0</v>
      </c>
      <c r="D3451" t="b">
        <f t="shared" si="418"/>
        <v>0</v>
      </c>
      <c r="E3451" t="b">
        <f t="shared" si="419"/>
        <v>0</v>
      </c>
      <c r="F3451" t="b">
        <f t="shared" si="420"/>
        <v>0</v>
      </c>
    </row>
    <row r="3452" spans="1:6">
      <c r="A3452" s="112"/>
      <c r="B3452" t="b">
        <f t="shared" si="416"/>
        <v>0</v>
      </c>
      <c r="C3452" t="b">
        <f t="shared" si="417"/>
        <v>0</v>
      </c>
      <c r="D3452" t="b">
        <f t="shared" si="418"/>
        <v>0</v>
      </c>
      <c r="E3452" t="b">
        <f t="shared" si="419"/>
        <v>0</v>
      </c>
      <c r="F3452" t="b">
        <f t="shared" si="420"/>
        <v>0</v>
      </c>
    </row>
    <row r="3453" spans="1:6">
      <c r="A3453" s="27"/>
      <c r="B3453" t="b">
        <f t="shared" si="416"/>
        <v>0</v>
      </c>
      <c r="C3453" t="b">
        <f t="shared" si="417"/>
        <v>0</v>
      </c>
      <c r="D3453" t="b">
        <f t="shared" si="418"/>
        <v>0</v>
      </c>
      <c r="E3453" t="b">
        <f t="shared" si="419"/>
        <v>0</v>
      </c>
      <c r="F3453" t="b">
        <f t="shared" si="420"/>
        <v>0</v>
      </c>
    </row>
    <row r="3454" spans="1:6">
      <c r="A3454" s="112"/>
      <c r="B3454" t="b">
        <f t="shared" si="416"/>
        <v>0</v>
      </c>
      <c r="C3454" t="b">
        <f t="shared" si="417"/>
        <v>0</v>
      </c>
      <c r="D3454" t="b">
        <f t="shared" si="418"/>
        <v>0</v>
      </c>
      <c r="E3454" t="b">
        <f t="shared" si="419"/>
        <v>0</v>
      </c>
      <c r="F3454" t="b">
        <f t="shared" si="420"/>
        <v>0</v>
      </c>
    </row>
    <row r="3455" spans="1:6">
      <c r="A3455" s="27"/>
      <c r="B3455" t="b">
        <f t="shared" si="416"/>
        <v>0</v>
      </c>
      <c r="C3455" t="b">
        <f t="shared" si="417"/>
        <v>0</v>
      </c>
      <c r="D3455" t="b">
        <f t="shared" si="418"/>
        <v>0</v>
      </c>
      <c r="E3455" t="b">
        <f t="shared" si="419"/>
        <v>0</v>
      </c>
      <c r="F3455" t="b">
        <f t="shared" si="420"/>
        <v>0</v>
      </c>
    </row>
    <row r="3456" spans="1:6">
      <c r="A3456" s="112"/>
      <c r="B3456" t="b">
        <f t="shared" si="416"/>
        <v>0</v>
      </c>
      <c r="C3456" t="b">
        <f t="shared" si="417"/>
        <v>0</v>
      </c>
      <c r="D3456" t="b">
        <f t="shared" si="418"/>
        <v>0</v>
      </c>
      <c r="E3456" t="b">
        <f t="shared" si="419"/>
        <v>0</v>
      </c>
      <c r="F3456" t="b">
        <f t="shared" si="420"/>
        <v>0</v>
      </c>
    </row>
    <row r="3457" spans="1:6">
      <c r="A3457" s="27"/>
      <c r="B3457" t="b">
        <f t="shared" si="416"/>
        <v>0</v>
      </c>
      <c r="C3457" t="b">
        <f t="shared" si="417"/>
        <v>0</v>
      </c>
      <c r="D3457" t="b">
        <f t="shared" si="418"/>
        <v>0</v>
      </c>
      <c r="E3457" t="b">
        <f t="shared" si="419"/>
        <v>0</v>
      </c>
      <c r="F3457" t="b">
        <f t="shared" si="420"/>
        <v>0</v>
      </c>
    </row>
    <row r="3458" spans="1:6">
      <c r="A3458" s="112"/>
      <c r="B3458" t="b">
        <f t="shared" si="416"/>
        <v>0</v>
      </c>
      <c r="C3458" t="b">
        <f t="shared" si="417"/>
        <v>0</v>
      </c>
      <c r="D3458" t="b">
        <f t="shared" si="418"/>
        <v>0</v>
      </c>
      <c r="E3458" t="b">
        <f t="shared" si="419"/>
        <v>0</v>
      </c>
      <c r="F3458" t="b">
        <f t="shared" si="420"/>
        <v>0</v>
      </c>
    </row>
    <row r="3459" spans="1:6">
      <c r="A3459" s="27"/>
      <c r="B3459" t="b">
        <f t="shared" ref="B3459:B3522" si="421">+RIGHT(A3459,1)="0"</f>
        <v>0</v>
      </c>
      <c r="C3459" t="b">
        <f t="shared" ref="C3459:C3522" si="422">+RIGHT(A3459,1)="1"</f>
        <v>0</v>
      </c>
      <c r="D3459" t="b">
        <f t="shared" ref="D3459:D3522" si="423">+RIGHT(A3459,1)="2"</f>
        <v>0</v>
      </c>
      <c r="E3459" t="b">
        <f t="shared" ref="E3459:E3522" si="424">+RIGHT(A3459,1)="3"</f>
        <v>0</v>
      </c>
      <c r="F3459" t="b">
        <f t="shared" ref="F3459:F3522" si="425">+RIGHT(A3459,1)="4"</f>
        <v>0</v>
      </c>
    </row>
    <row r="3460" spans="1:6">
      <c r="A3460" s="112"/>
      <c r="B3460" t="b">
        <f t="shared" si="421"/>
        <v>0</v>
      </c>
      <c r="C3460" t="b">
        <f t="shared" si="422"/>
        <v>0</v>
      </c>
      <c r="D3460" t="b">
        <f t="shared" si="423"/>
        <v>0</v>
      </c>
      <c r="E3460" t="b">
        <f t="shared" si="424"/>
        <v>0</v>
      </c>
      <c r="F3460" t="b">
        <f t="shared" si="425"/>
        <v>0</v>
      </c>
    </row>
    <row r="3461" spans="1:6">
      <c r="A3461" s="27"/>
      <c r="B3461" t="b">
        <f t="shared" si="421"/>
        <v>0</v>
      </c>
      <c r="C3461" t="b">
        <f t="shared" si="422"/>
        <v>0</v>
      </c>
      <c r="D3461" t="b">
        <f t="shared" si="423"/>
        <v>0</v>
      </c>
      <c r="E3461" t="b">
        <f t="shared" si="424"/>
        <v>0</v>
      </c>
      <c r="F3461" t="b">
        <f t="shared" si="425"/>
        <v>0</v>
      </c>
    </row>
    <row r="3462" spans="1:6">
      <c r="A3462" s="112"/>
      <c r="B3462" t="b">
        <f t="shared" si="421"/>
        <v>0</v>
      </c>
      <c r="C3462" t="b">
        <f t="shared" si="422"/>
        <v>0</v>
      </c>
      <c r="D3462" t="b">
        <f t="shared" si="423"/>
        <v>0</v>
      </c>
      <c r="E3462" t="b">
        <f t="shared" si="424"/>
        <v>0</v>
      </c>
      <c r="F3462" t="b">
        <f t="shared" si="425"/>
        <v>0</v>
      </c>
    </row>
    <row r="3463" spans="1:6">
      <c r="A3463" s="27"/>
      <c r="B3463" t="b">
        <f t="shared" si="421"/>
        <v>0</v>
      </c>
      <c r="C3463" t="b">
        <f t="shared" si="422"/>
        <v>0</v>
      </c>
      <c r="D3463" t="b">
        <f t="shared" si="423"/>
        <v>0</v>
      </c>
      <c r="E3463" t="b">
        <f t="shared" si="424"/>
        <v>0</v>
      </c>
      <c r="F3463" t="b">
        <f t="shared" si="425"/>
        <v>0</v>
      </c>
    </row>
    <row r="3464" spans="1:6">
      <c r="A3464" s="112"/>
      <c r="B3464" t="b">
        <f t="shared" si="421"/>
        <v>0</v>
      </c>
      <c r="C3464" t="b">
        <f t="shared" si="422"/>
        <v>0</v>
      </c>
      <c r="D3464" t="b">
        <f t="shared" si="423"/>
        <v>0</v>
      </c>
      <c r="E3464" t="b">
        <f t="shared" si="424"/>
        <v>0</v>
      </c>
      <c r="F3464" t="b">
        <f t="shared" si="425"/>
        <v>0</v>
      </c>
    </row>
    <row r="3465" spans="1:6">
      <c r="A3465" s="27"/>
      <c r="B3465" t="b">
        <f t="shared" si="421"/>
        <v>0</v>
      </c>
      <c r="C3465" t="b">
        <f t="shared" si="422"/>
        <v>0</v>
      </c>
      <c r="D3465" t="b">
        <f t="shared" si="423"/>
        <v>0</v>
      </c>
      <c r="E3465" t="b">
        <f t="shared" si="424"/>
        <v>0</v>
      </c>
      <c r="F3465" t="b">
        <f t="shared" si="425"/>
        <v>0</v>
      </c>
    </row>
    <row r="3466" spans="1:6">
      <c r="A3466" s="112"/>
      <c r="B3466" t="b">
        <f t="shared" si="421"/>
        <v>0</v>
      </c>
      <c r="C3466" t="b">
        <f t="shared" si="422"/>
        <v>0</v>
      </c>
      <c r="D3466" t="b">
        <f t="shared" si="423"/>
        <v>0</v>
      </c>
      <c r="E3466" t="b">
        <f t="shared" si="424"/>
        <v>0</v>
      </c>
      <c r="F3466" t="b">
        <f t="shared" si="425"/>
        <v>0</v>
      </c>
    </row>
    <row r="3467" spans="1:6">
      <c r="A3467" s="27"/>
      <c r="B3467" t="b">
        <f t="shared" si="421"/>
        <v>0</v>
      </c>
      <c r="C3467" t="b">
        <f t="shared" si="422"/>
        <v>0</v>
      </c>
      <c r="D3467" t="b">
        <f t="shared" si="423"/>
        <v>0</v>
      </c>
      <c r="E3467" t="b">
        <f t="shared" si="424"/>
        <v>0</v>
      </c>
      <c r="F3467" t="b">
        <f t="shared" si="425"/>
        <v>0</v>
      </c>
    </row>
    <row r="3468" spans="1:6">
      <c r="A3468" s="112"/>
      <c r="B3468" t="b">
        <f t="shared" si="421"/>
        <v>0</v>
      </c>
      <c r="C3468" t="b">
        <f t="shared" si="422"/>
        <v>0</v>
      </c>
      <c r="D3468" t="b">
        <f t="shared" si="423"/>
        <v>0</v>
      </c>
      <c r="E3468" t="b">
        <f t="shared" si="424"/>
        <v>0</v>
      </c>
      <c r="F3468" t="b">
        <f t="shared" si="425"/>
        <v>0</v>
      </c>
    </row>
    <row r="3469" spans="1:6">
      <c r="A3469" s="27"/>
      <c r="B3469" t="b">
        <f t="shared" si="421"/>
        <v>0</v>
      </c>
      <c r="C3469" t="b">
        <f t="shared" si="422"/>
        <v>0</v>
      </c>
      <c r="D3469" t="b">
        <f t="shared" si="423"/>
        <v>0</v>
      </c>
      <c r="E3469" t="b">
        <f t="shared" si="424"/>
        <v>0</v>
      </c>
      <c r="F3469" t="b">
        <f t="shared" si="425"/>
        <v>0</v>
      </c>
    </row>
    <row r="3470" spans="1:6">
      <c r="A3470" s="112"/>
      <c r="B3470" t="b">
        <f t="shared" si="421"/>
        <v>0</v>
      </c>
      <c r="C3470" t="b">
        <f t="shared" si="422"/>
        <v>0</v>
      </c>
      <c r="D3470" t="b">
        <f t="shared" si="423"/>
        <v>0</v>
      </c>
      <c r="E3470" t="b">
        <f t="shared" si="424"/>
        <v>0</v>
      </c>
      <c r="F3470" t="b">
        <f t="shared" si="425"/>
        <v>0</v>
      </c>
    </row>
    <row r="3471" spans="1:6">
      <c r="A3471" s="27"/>
      <c r="B3471" t="b">
        <f t="shared" si="421"/>
        <v>0</v>
      </c>
      <c r="C3471" t="b">
        <f t="shared" si="422"/>
        <v>0</v>
      </c>
      <c r="D3471" t="b">
        <f t="shared" si="423"/>
        <v>0</v>
      </c>
      <c r="E3471" t="b">
        <f t="shared" si="424"/>
        <v>0</v>
      </c>
      <c r="F3471" t="b">
        <f t="shared" si="425"/>
        <v>0</v>
      </c>
    </row>
    <row r="3472" spans="1:6">
      <c r="A3472" s="112"/>
      <c r="B3472" t="b">
        <f t="shared" si="421"/>
        <v>0</v>
      </c>
      <c r="C3472" t="b">
        <f t="shared" si="422"/>
        <v>0</v>
      </c>
      <c r="D3472" t="b">
        <f t="shared" si="423"/>
        <v>0</v>
      </c>
      <c r="E3472" t="b">
        <f t="shared" si="424"/>
        <v>0</v>
      </c>
      <c r="F3472" t="b">
        <f t="shared" si="425"/>
        <v>0</v>
      </c>
    </row>
    <row r="3473" spans="1:6">
      <c r="A3473" s="27"/>
      <c r="B3473" t="b">
        <f t="shared" si="421"/>
        <v>0</v>
      </c>
      <c r="C3473" t="b">
        <f t="shared" si="422"/>
        <v>0</v>
      </c>
      <c r="D3473" t="b">
        <f t="shared" si="423"/>
        <v>0</v>
      </c>
      <c r="E3473" t="b">
        <f t="shared" si="424"/>
        <v>0</v>
      </c>
      <c r="F3473" t="b">
        <f t="shared" si="425"/>
        <v>0</v>
      </c>
    </row>
    <row r="3474" spans="1:6">
      <c r="A3474" s="112"/>
      <c r="B3474" t="b">
        <f t="shared" si="421"/>
        <v>0</v>
      </c>
      <c r="C3474" t="b">
        <f t="shared" si="422"/>
        <v>0</v>
      </c>
      <c r="D3474" t="b">
        <f t="shared" si="423"/>
        <v>0</v>
      </c>
      <c r="E3474" t="b">
        <f t="shared" si="424"/>
        <v>0</v>
      </c>
      <c r="F3474" t="b">
        <f t="shared" si="425"/>
        <v>0</v>
      </c>
    </row>
    <row r="3475" spans="1:6">
      <c r="A3475" s="27"/>
      <c r="B3475" t="b">
        <f t="shared" si="421"/>
        <v>0</v>
      </c>
      <c r="C3475" t="b">
        <f t="shared" si="422"/>
        <v>0</v>
      </c>
      <c r="D3475" t="b">
        <f t="shared" si="423"/>
        <v>0</v>
      </c>
      <c r="E3475" t="b">
        <f t="shared" si="424"/>
        <v>0</v>
      </c>
      <c r="F3475" t="b">
        <f t="shared" si="425"/>
        <v>0</v>
      </c>
    </row>
    <row r="3476" spans="1:6">
      <c r="A3476" s="112"/>
      <c r="B3476" t="b">
        <f t="shared" si="421"/>
        <v>0</v>
      </c>
      <c r="C3476" t="b">
        <f t="shared" si="422"/>
        <v>0</v>
      </c>
      <c r="D3476" t="b">
        <f t="shared" si="423"/>
        <v>0</v>
      </c>
      <c r="E3476" t="b">
        <f t="shared" si="424"/>
        <v>0</v>
      </c>
      <c r="F3476" t="b">
        <f t="shared" si="425"/>
        <v>0</v>
      </c>
    </row>
    <row r="3477" spans="1:6">
      <c r="A3477" s="27"/>
      <c r="B3477" t="b">
        <f t="shared" si="421"/>
        <v>0</v>
      </c>
      <c r="C3477" t="b">
        <f t="shared" si="422"/>
        <v>0</v>
      </c>
      <c r="D3477" t="b">
        <f t="shared" si="423"/>
        <v>0</v>
      </c>
      <c r="E3477" t="b">
        <f t="shared" si="424"/>
        <v>0</v>
      </c>
      <c r="F3477" t="b">
        <f t="shared" si="425"/>
        <v>0</v>
      </c>
    </row>
    <row r="3478" spans="1:6">
      <c r="A3478" s="112"/>
      <c r="B3478" t="b">
        <f t="shared" si="421"/>
        <v>0</v>
      </c>
      <c r="C3478" t="b">
        <f t="shared" si="422"/>
        <v>0</v>
      </c>
      <c r="D3478" t="b">
        <f t="shared" si="423"/>
        <v>0</v>
      </c>
      <c r="E3478" t="b">
        <f t="shared" si="424"/>
        <v>0</v>
      </c>
      <c r="F3478" t="b">
        <f t="shared" si="425"/>
        <v>0</v>
      </c>
    </row>
    <row r="3479" spans="1:6">
      <c r="A3479" s="27"/>
      <c r="B3479" t="b">
        <f t="shared" si="421"/>
        <v>0</v>
      </c>
      <c r="C3479" t="b">
        <f t="shared" si="422"/>
        <v>0</v>
      </c>
      <c r="D3479" t="b">
        <f t="shared" si="423"/>
        <v>0</v>
      </c>
      <c r="E3479" t="b">
        <f t="shared" si="424"/>
        <v>0</v>
      </c>
      <c r="F3479" t="b">
        <f t="shared" si="425"/>
        <v>0</v>
      </c>
    </row>
    <row r="3480" spans="1:6">
      <c r="A3480" s="112"/>
      <c r="B3480" t="b">
        <f t="shared" si="421"/>
        <v>0</v>
      </c>
      <c r="C3480" t="b">
        <f t="shared" si="422"/>
        <v>0</v>
      </c>
      <c r="D3480" t="b">
        <f t="shared" si="423"/>
        <v>0</v>
      </c>
      <c r="E3480" t="b">
        <f t="shared" si="424"/>
        <v>0</v>
      </c>
      <c r="F3480" t="b">
        <f t="shared" si="425"/>
        <v>0</v>
      </c>
    </row>
    <row r="3481" spans="1:6">
      <c r="A3481" s="27"/>
      <c r="B3481" t="b">
        <f t="shared" si="421"/>
        <v>0</v>
      </c>
      <c r="C3481" t="b">
        <f t="shared" si="422"/>
        <v>0</v>
      </c>
      <c r="D3481" t="b">
        <f t="shared" si="423"/>
        <v>0</v>
      </c>
      <c r="E3481" t="b">
        <f t="shared" si="424"/>
        <v>0</v>
      </c>
      <c r="F3481" t="b">
        <f t="shared" si="425"/>
        <v>0</v>
      </c>
    </row>
    <row r="3482" spans="1:6">
      <c r="A3482" s="112"/>
      <c r="B3482" t="b">
        <f t="shared" si="421"/>
        <v>0</v>
      </c>
      <c r="C3482" t="b">
        <f t="shared" si="422"/>
        <v>0</v>
      </c>
      <c r="D3482" t="b">
        <f t="shared" si="423"/>
        <v>0</v>
      </c>
      <c r="E3482" t="b">
        <f t="shared" si="424"/>
        <v>0</v>
      </c>
      <c r="F3482" t="b">
        <f t="shared" si="425"/>
        <v>0</v>
      </c>
    </row>
    <row r="3483" spans="1:6">
      <c r="A3483" s="27"/>
      <c r="B3483" t="b">
        <f t="shared" si="421"/>
        <v>0</v>
      </c>
      <c r="C3483" t="b">
        <f t="shared" si="422"/>
        <v>0</v>
      </c>
      <c r="D3483" t="b">
        <f t="shared" si="423"/>
        <v>0</v>
      </c>
      <c r="E3483" t="b">
        <f t="shared" si="424"/>
        <v>0</v>
      </c>
      <c r="F3483" t="b">
        <f t="shared" si="425"/>
        <v>0</v>
      </c>
    </row>
    <row r="3484" spans="1:6">
      <c r="A3484" s="112"/>
      <c r="B3484" t="b">
        <f t="shared" si="421"/>
        <v>0</v>
      </c>
      <c r="C3484" t="b">
        <f t="shared" si="422"/>
        <v>0</v>
      </c>
      <c r="D3484" t="b">
        <f t="shared" si="423"/>
        <v>0</v>
      </c>
      <c r="E3484" t="b">
        <f t="shared" si="424"/>
        <v>0</v>
      </c>
      <c r="F3484" t="b">
        <f t="shared" si="425"/>
        <v>0</v>
      </c>
    </row>
    <row r="3485" spans="1:6">
      <c r="A3485" s="27"/>
      <c r="B3485" t="b">
        <f t="shared" si="421"/>
        <v>0</v>
      </c>
      <c r="C3485" t="b">
        <f t="shared" si="422"/>
        <v>0</v>
      </c>
      <c r="D3485" t="b">
        <f t="shared" si="423"/>
        <v>0</v>
      </c>
      <c r="E3485" t="b">
        <f t="shared" si="424"/>
        <v>0</v>
      </c>
      <c r="F3485" t="b">
        <f t="shared" si="425"/>
        <v>0</v>
      </c>
    </row>
    <row r="3486" spans="1:6">
      <c r="A3486" s="112"/>
      <c r="B3486" t="b">
        <f t="shared" si="421"/>
        <v>0</v>
      </c>
      <c r="C3486" t="b">
        <f t="shared" si="422"/>
        <v>0</v>
      </c>
      <c r="D3486" t="b">
        <f t="shared" si="423"/>
        <v>0</v>
      </c>
      <c r="E3486" t="b">
        <f t="shared" si="424"/>
        <v>0</v>
      </c>
      <c r="F3486" t="b">
        <f t="shared" si="425"/>
        <v>0</v>
      </c>
    </row>
    <row r="3487" spans="1:6">
      <c r="A3487" s="27"/>
      <c r="B3487" t="b">
        <f t="shared" si="421"/>
        <v>0</v>
      </c>
      <c r="C3487" t="b">
        <f t="shared" si="422"/>
        <v>0</v>
      </c>
      <c r="D3487" t="b">
        <f t="shared" si="423"/>
        <v>0</v>
      </c>
      <c r="E3487" t="b">
        <f t="shared" si="424"/>
        <v>0</v>
      </c>
      <c r="F3487" t="b">
        <f t="shared" si="425"/>
        <v>0</v>
      </c>
    </row>
    <row r="3488" spans="1:6">
      <c r="A3488" s="112"/>
      <c r="B3488" t="b">
        <f t="shared" si="421"/>
        <v>0</v>
      </c>
      <c r="C3488" t="b">
        <f t="shared" si="422"/>
        <v>0</v>
      </c>
      <c r="D3488" t="b">
        <f t="shared" si="423"/>
        <v>0</v>
      </c>
      <c r="E3488" t="b">
        <f t="shared" si="424"/>
        <v>0</v>
      </c>
      <c r="F3488" t="b">
        <f t="shared" si="425"/>
        <v>0</v>
      </c>
    </row>
    <row r="3489" spans="1:6">
      <c r="A3489" s="27"/>
      <c r="B3489" t="b">
        <f t="shared" si="421"/>
        <v>0</v>
      </c>
      <c r="C3489" t="b">
        <f t="shared" si="422"/>
        <v>0</v>
      </c>
      <c r="D3489" t="b">
        <f t="shared" si="423"/>
        <v>0</v>
      </c>
      <c r="E3489" t="b">
        <f t="shared" si="424"/>
        <v>0</v>
      </c>
      <c r="F3489" t="b">
        <f t="shared" si="425"/>
        <v>0</v>
      </c>
    </row>
    <row r="3490" spans="1:6">
      <c r="A3490" s="112"/>
      <c r="B3490" t="b">
        <f t="shared" si="421"/>
        <v>0</v>
      </c>
      <c r="C3490" t="b">
        <f t="shared" si="422"/>
        <v>0</v>
      </c>
      <c r="D3490" t="b">
        <f t="shared" si="423"/>
        <v>0</v>
      </c>
      <c r="E3490" t="b">
        <f t="shared" si="424"/>
        <v>0</v>
      </c>
      <c r="F3490" t="b">
        <f t="shared" si="425"/>
        <v>0</v>
      </c>
    </row>
    <row r="3491" spans="1:6">
      <c r="A3491" s="27"/>
      <c r="B3491" t="b">
        <f t="shared" si="421"/>
        <v>0</v>
      </c>
      <c r="C3491" t="b">
        <f t="shared" si="422"/>
        <v>0</v>
      </c>
      <c r="D3491" t="b">
        <f t="shared" si="423"/>
        <v>0</v>
      </c>
      <c r="E3491" t="b">
        <f t="shared" si="424"/>
        <v>0</v>
      </c>
      <c r="F3491" t="b">
        <f t="shared" si="425"/>
        <v>0</v>
      </c>
    </row>
    <row r="3492" spans="1:6">
      <c r="A3492" s="112"/>
      <c r="B3492" t="b">
        <f t="shared" si="421"/>
        <v>0</v>
      </c>
      <c r="C3492" t="b">
        <f t="shared" si="422"/>
        <v>0</v>
      </c>
      <c r="D3492" t="b">
        <f t="shared" si="423"/>
        <v>0</v>
      </c>
      <c r="E3492" t="b">
        <f t="shared" si="424"/>
        <v>0</v>
      </c>
      <c r="F3492" t="b">
        <f t="shared" si="425"/>
        <v>0</v>
      </c>
    </row>
    <row r="3493" spans="1:6">
      <c r="A3493" s="27"/>
      <c r="B3493" t="b">
        <f t="shared" si="421"/>
        <v>0</v>
      </c>
      <c r="C3493" t="b">
        <f t="shared" si="422"/>
        <v>0</v>
      </c>
      <c r="D3493" t="b">
        <f t="shared" si="423"/>
        <v>0</v>
      </c>
      <c r="E3493" t="b">
        <f t="shared" si="424"/>
        <v>0</v>
      </c>
      <c r="F3493" t="b">
        <f t="shared" si="425"/>
        <v>0</v>
      </c>
    </row>
    <row r="3494" spans="1:6">
      <c r="A3494" s="112"/>
      <c r="B3494" t="b">
        <f t="shared" si="421"/>
        <v>0</v>
      </c>
      <c r="C3494" t="b">
        <f t="shared" si="422"/>
        <v>0</v>
      </c>
      <c r="D3494" t="b">
        <f t="shared" si="423"/>
        <v>0</v>
      </c>
      <c r="E3494" t="b">
        <f t="shared" si="424"/>
        <v>0</v>
      </c>
      <c r="F3494" t="b">
        <f t="shared" si="425"/>
        <v>0</v>
      </c>
    </row>
    <row r="3495" spans="1:6">
      <c r="A3495" s="27"/>
      <c r="B3495" t="b">
        <f t="shared" si="421"/>
        <v>0</v>
      </c>
      <c r="C3495" t="b">
        <f t="shared" si="422"/>
        <v>0</v>
      </c>
      <c r="D3495" t="b">
        <f t="shared" si="423"/>
        <v>0</v>
      </c>
      <c r="E3495" t="b">
        <f t="shared" si="424"/>
        <v>0</v>
      </c>
      <c r="F3495" t="b">
        <f t="shared" si="425"/>
        <v>0</v>
      </c>
    </row>
    <row r="3496" spans="1:6">
      <c r="A3496" s="112"/>
      <c r="B3496" t="b">
        <f t="shared" si="421"/>
        <v>0</v>
      </c>
      <c r="C3496" t="b">
        <f t="shared" si="422"/>
        <v>0</v>
      </c>
      <c r="D3496" t="b">
        <f t="shared" si="423"/>
        <v>0</v>
      </c>
      <c r="E3496" t="b">
        <f t="shared" si="424"/>
        <v>0</v>
      </c>
      <c r="F3496" t="b">
        <f t="shared" si="425"/>
        <v>0</v>
      </c>
    </row>
    <row r="3497" spans="1:6">
      <c r="A3497" s="27"/>
      <c r="B3497" t="b">
        <f t="shared" si="421"/>
        <v>0</v>
      </c>
      <c r="C3497" t="b">
        <f t="shared" si="422"/>
        <v>0</v>
      </c>
      <c r="D3497" t="b">
        <f t="shared" si="423"/>
        <v>0</v>
      </c>
      <c r="E3497" t="b">
        <f t="shared" si="424"/>
        <v>0</v>
      </c>
      <c r="F3497" t="b">
        <f t="shared" si="425"/>
        <v>0</v>
      </c>
    </row>
    <row r="3498" spans="1:6">
      <c r="A3498" s="112"/>
      <c r="B3498" t="b">
        <f t="shared" si="421"/>
        <v>0</v>
      </c>
      <c r="C3498" t="b">
        <f t="shared" si="422"/>
        <v>0</v>
      </c>
      <c r="D3498" t="b">
        <f t="shared" si="423"/>
        <v>0</v>
      </c>
      <c r="E3498" t="b">
        <f t="shared" si="424"/>
        <v>0</v>
      </c>
      <c r="F3498" t="b">
        <f t="shared" si="425"/>
        <v>0</v>
      </c>
    </row>
    <row r="3499" spans="1:6">
      <c r="A3499" s="27"/>
      <c r="B3499" t="b">
        <f t="shared" si="421"/>
        <v>0</v>
      </c>
      <c r="C3499" t="b">
        <f t="shared" si="422"/>
        <v>0</v>
      </c>
      <c r="D3499" t="b">
        <f t="shared" si="423"/>
        <v>0</v>
      </c>
      <c r="E3499" t="b">
        <f t="shared" si="424"/>
        <v>0</v>
      </c>
      <c r="F3499" t="b">
        <f t="shared" si="425"/>
        <v>0</v>
      </c>
    </row>
    <row r="3500" spans="1:6">
      <c r="A3500" s="112"/>
      <c r="B3500" t="b">
        <f t="shared" si="421"/>
        <v>0</v>
      </c>
      <c r="C3500" t="b">
        <f t="shared" si="422"/>
        <v>0</v>
      </c>
      <c r="D3500" t="b">
        <f t="shared" si="423"/>
        <v>0</v>
      </c>
      <c r="E3500" t="b">
        <f t="shared" si="424"/>
        <v>0</v>
      </c>
      <c r="F3500" t="b">
        <f t="shared" si="425"/>
        <v>0</v>
      </c>
    </row>
    <row r="3501" spans="1:6">
      <c r="A3501" s="27"/>
      <c r="B3501" t="b">
        <f t="shared" si="421"/>
        <v>0</v>
      </c>
      <c r="C3501" t="b">
        <f t="shared" si="422"/>
        <v>0</v>
      </c>
      <c r="D3501" t="b">
        <f t="shared" si="423"/>
        <v>0</v>
      </c>
      <c r="E3501" t="b">
        <f t="shared" si="424"/>
        <v>0</v>
      </c>
      <c r="F3501" t="b">
        <f t="shared" si="425"/>
        <v>0</v>
      </c>
    </row>
    <row r="3502" spans="1:6">
      <c r="A3502" s="112"/>
      <c r="B3502" t="b">
        <f t="shared" si="421"/>
        <v>0</v>
      </c>
      <c r="C3502" t="b">
        <f t="shared" si="422"/>
        <v>0</v>
      </c>
      <c r="D3502" t="b">
        <f t="shared" si="423"/>
        <v>0</v>
      </c>
      <c r="E3502" t="b">
        <f t="shared" si="424"/>
        <v>0</v>
      </c>
      <c r="F3502" t="b">
        <f t="shared" si="425"/>
        <v>0</v>
      </c>
    </row>
    <row r="3503" spans="1:6">
      <c r="A3503" s="27"/>
      <c r="B3503" t="b">
        <f t="shared" si="421"/>
        <v>0</v>
      </c>
      <c r="C3503" t="b">
        <f t="shared" si="422"/>
        <v>0</v>
      </c>
      <c r="D3503" t="b">
        <f t="shared" si="423"/>
        <v>0</v>
      </c>
      <c r="E3503" t="b">
        <f t="shared" si="424"/>
        <v>0</v>
      </c>
      <c r="F3503" t="b">
        <f t="shared" si="425"/>
        <v>0</v>
      </c>
    </row>
    <row r="3504" spans="1:6">
      <c r="A3504" s="112"/>
      <c r="B3504" t="b">
        <f t="shared" si="421"/>
        <v>0</v>
      </c>
      <c r="C3504" t="b">
        <f t="shared" si="422"/>
        <v>0</v>
      </c>
      <c r="D3504" t="b">
        <f t="shared" si="423"/>
        <v>0</v>
      </c>
      <c r="E3504" t="b">
        <f t="shared" si="424"/>
        <v>0</v>
      </c>
      <c r="F3504" t="b">
        <f t="shared" si="425"/>
        <v>0</v>
      </c>
    </row>
    <row r="3505" spans="1:6">
      <c r="A3505" s="27"/>
      <c r="B3505" t="b">
        <f t="shared" si="421"/>
        <v>0</v>
      </c>
      <c r="C3505" t="b">
        <f t="shared" si="422"/>
        <v>0</v>
      </c>
      <c r="D3505" t="b">
        <f t="shared" si="423"/>
        <v>0</v>
      </c>
      <c r="E3505" t="b">
        <f t="shared" si="424"/>
        <v>0</v>
      </c>
      <c r="F3505" t="b">
        <f t="shared" si="425"/>
        <v>0</v>
      </c>
    </row>
    <row r="3506" spans="1:6">
      <c r="A3506" s="112"/>
      <c r="B3506" t="b">
        <f t="shared" si="421"/>
        <v>0</v>
      </c>
      <c r="C3506" t="b">
        <f t="shared" si="422"/>
        <v>0</v>
      </c>
      <c r="D3506" t="b">
        <f t="shared" si="423"/>
        <v>0</v>
      </c>
      <c r="E3506" t="b">
        <f t="shared" si="424"/>
        <v>0</v>
      </c>
      <c r="F3506" t="b">
        <f t="shared" si="425"/>
        <v>0</v>
      </c>
    </row>
    <row r="3507" spans="1:6">
      <c r="A3507" s="27"/>
      <c r="B3507" t="b">
        <f t="shared" si="421"/>
        <v>0</v>
      </c>
      <c r="C3507" t="b">
        <f t="shared" si="422"/>
        <v>0</v>
      </c>
      <c r="D3507" t="b">
        <f t="shared" si="423"/>
        <v>0</v>
      </c>
      <c r="E3507" t="b">
        <f t="shared" si="424"/>
        <v>0</v>
      </c>
      <c r="F3507" t="b">
        <f t="shared" si="425"/>
        <v>0</v>
      </c>
    </row>
    <row r="3508" spans="1:6">
      <c r="A3508" s="112"/>
      <c r="B3508" t="b">
        <f t="shared" si="421"/>
        <v>0</v>
      </c>
      <c r="C3508" t="b">
        <f t="shared" si="422"/>
        <v>0</v>
      </c>
      <c r="D3508" t="b">
        <f t="shared" si="423"/>
        <v>0</v>
      </c>
      <c r="E3508" t="b">
        <f t="shared" si="424"/>
        <v>0</v>
      </c>
      <c r="F3508" t="b">
        <f t="shared" si="425"/>
        <v>0</v>
      </c>
    </row>
    <row r="3509" spans="1:6">
      <c r="A3509" s="27"/>
      <c r="B3509" t="b">
        <f t="shared" si="421"/>
        <v>0</v>
      </c>
      <c r="C3509" t="b">
        <f t="shared" si="422"/>
        <v>0</v>
      </c>
      <c r="D3509" t="b">
        <f t="shared" si="423"/>
        <v>0</v>
      </c>
      <c r="E3509" t="b">
        <f t="shared" si="424"/>
        <v>0</v>
      </c>
      <c r="F3509" t="b">
        <f t="shared" si="425"/>
        <v>0</v>
      </c>
    </row>
    <row r="3510" spans="1:6">
      <c r="A3510" s="112"/>
      <c r="B3510" t="b">
        <f t="shared" si="421"/>
        <v>0</v>
      </c>
      <c r="C3510" t="b">
        <f t="shared" si="422"/>
        <v>0</v>
      </c>
      <c r="D3510" t="b">
        <f t="shared" si="423"/>
        <v>0</v>
      </c>
      <c r="E3510" t="b">
        <f t="shared" si="424"/>
        <v>0</v>
      </c>
      <c r="F3510" t="b">
        <f t="shared" si="425"/>
        <v>0</v>
      </c>
    </row>
    <row r="3511" spans="1:6">
      <c r="A3511" s="27"/>
      <c r="B3511" t="b">
        <f t="shared" si="421"/>
        <v>0</v>
      </c>
      <c r="C3511" t="b">
        <f t="shared" si="422"/>
        <v>0</v>
      </c>
      <c r="D3511" t="b">
        <f t="shared" si="423"/>
        <v>0</v>
      </c>
      <c r="E3511" t="b">
        <f t="shared" si="424"/>
        <v>0</v>
      </c>
      <c r="F3511" t="b">
        <f t="shared" si="425"/>
        <v>0</v>
      </c>
    </row>
    <row r="3512" spans="1:6">
      <c r="A3512" s="112"/>
      <c r="B3512" t="b">
        <f t="shared" si="421"/>
        <v>0</v>
      </c>
      <c r="C3512" t="b">
        <f t="shared" si="422"/>
        <v>0</v>
      </c>
      <c r="D3512" t="b">
        <f t="shared" si="423"/>
        <v>0</v>
      </c>
      <c r="E3512" t="b">
        <f t="shared" si="424"/>
        <v>0</v>
      </c>
      <c r="F3512" t="b">
        <f t="shared" si="425"/>
        <v>0</v>
      </c>
    </row>
    <row r="3513" spans="1:6">
      <c r="A3513" s="27"/>
      <c r="B3513" t="b">
        <f t="shared" si="421"/>
        <v>0</v>
      </c>
      <c r="C3513" t="b">
        <f t="shared" si="422"/>
        <v>0</v>
      </c>
      <c r="D3513" t="b">
        <f t="shared" si="423"/>
        <v>0</v>
      </c>
      <c r="E3513" t="b">
        <f t="shared" si="424"/>
        <v>0</v>
      </c>
      <c r="F3513" t="b">
        <f t="shared" si="425"/>
        <v>0</v>
      </c>
    </row>
    <row r="3514" spans="1:6">
      <c r="A3514" s="112"/>
      <c r="B3514" t="b">
        <f t="shared" si="421"/>
        <v>0</v>
      </c>
      <c r="C3514" t="b">
        <f t="shared" si="422"/>
        <v>0</v>
      </c>
      <c r="D3514" t="b">
        <f t="shared" si="423"/>
        <v>0</v>
      </c>
      <c r="E3514" t="b">
        <f t="shared" si="424"/>
        <v>0</v>
      </c>
      <c r="F3514" t="b">
        <f t="shared" si="425"/>
        <v>0</v>
      </c>
    </row>
    <row r="3515" spans="1:6">
      <c r="A3515" s="27"/>
      <c r="B3515" t="b">
        <f t="shared" si="421"/>
        <v>0</v>
      </c>
      <c r="C3515" t="b">
        <f t="shared" si="422"/>
        <v>0</v>
      </c>
      <c r="D3515" t="b">
        <f t="shared" si="423"/>
        <v>0</v>
      </c>
      <c r="E3515" t="b">
        <f t="shared" si="424"/>
        <v>0</v>
      </c>
      <c r="F3515" t="b">
        <f t="shared" si="425"/>
        <v>0</v>
      </c>
    </row>
    <row r="3516" spans="1:6">
      <c r="A3516" s="112"/>
      <c r="B3516" t="b">
        <f t="shared" si="421"/>
        <v>0</v>
      </c>
      <c r="C3516" t="b">
        <f t="shared" si="422"/>
        <v>0</v>
      </c>
      <c r="D3516" t="b">
        <f t="shared" si="423"/>
        <v>0</v>
      </c>
      <c r="E3516" t="b">
        <f t="shared" si="424"/>
        <v>0</v>
      </c>
      <c r="F3516" t="b">
        <f t="shared" si="425"/>
        <v>0</v>
      </c>
    </row>
    <row r="3517" spans="1:6">
      <c r="A3517" s="27"/>
      <c r="B3517" t="b">
        <f t="shared" si="421"/>
        <v>0</v>
      </c>
      <c r="C3517" t="b">
        <f t="shared" si="422"/>
        <v>0</v>
      </c>
      <c r="D3517" t="b">
        <f t="shared" si="423"/>
        <v>0</v>
      </c>
      <c r="E3517" t="b">
        <f t="shared" si="424"/>
        <v>0</v>
      </c>
      <c r="F3517" t="b">
        <f t="shared" si="425"/>
        <v>0</v>
      </c>
    </row>
    <row r="3518" spans="1:6">
      <c r="A3518" s="112"/>
      <c r="B3518" t="b">
        <f t="shared" si="421"/>
        <v>0</v>
      </c>
      <c r="C3518" t="b">
        <f t="shared" si="422"/>
        <v>0</v>
      </c>
      <c r="D3518" t="b">
        <f t="shared" si="423"/>
        <v>0</v>
      </c>
      <c r="E3518" t="b">
        <f t="shared" si="424"/>
        <v>0</v>
      </c>
      <c r="F3518" t="b">
        <f t="shared" si="425"/>
        <v>0</v>
      </c>
    </row>
    <row r="3519" spans="1:6">
      <c r="A3519" s="27"/>
      <c r="B3519" t="b">
        <f t="shared" si="421"/>
        <v>0</v>
      </c>
      <c r="C3519" t="b">
        <f t="shared" si="422"/>
        <v>0</v>
      </c>
      <c r="D3519" t="b">
        <f t="shared" si="423"/>
        <v>0</v>
      </c>
      <c r="E3519" t="b">
        <f t="shared" si="424"/>
        <v>0</v>
      </c>
      <c r="F3519" t="b">
        <f t="shared" si="425"/>
        <v>0</v>
      </c>
    </row>
    <row r="3520" spans="1:6">
      <c r="A3520" s="112"/>
      <c r="B3520" t="b">
        <f t="shared" si="421"/>
        <v>0</v>
      </c>
      <c r="C3520" t="b">
        <f t="shared" si="422"/>
        <v>0</v>
      </c>
      <c r="D3520" t="b">
        <f t="shared" si="423"/>
        <v>0</v>
      </c>
      <c r="E3520" t="b">
        <f t="shared" si="424"/>
        <v>0</v>
      </c>
      <c r="F3520" t="b">
        <f t="shared" si="425"/>
        <v>0</v>
      </c>
    </row>
    <row r="3521" spans="1:6">
      <c r="A3521" s="27"/>
      <c r="B3521" t="b">
        <f t="shared" si="421"/>
        <v>0</v>
      </c>
      <c r="C3521" t="b">
        <f t="shared" si="422"/>
        <v>0</v>
      </c>
      <c r="D3521" t="b">
        <f t="shared" si="423"/>
        <v>0</v>
      </c>
      <c r="E3521" t="b">
        <f t="shared" si="424"/>
        <v>0</v>
      </c>
      <c r="F3521" t="b">
        <f t="shared" si="425"/>
        <v>0</v>
      </c>
    </row>
    <row r="3522" spans="1:6">
      <c r="A3522" s="112"/>
      <c r="B3522" t="b">
        <f t="shared" si="421"/>
        <v>0</v>
      </c>
      <c r="C3522" t="b">
        <f t="shared" si="422"/>
        <v>0</v>
      </c>
      <c r="D3522" t="b">
        <f t="shared" si="423"/>
        <v>0</v>
      </c>
      <c r="E3522" t="b">
        <f t="shared" si="424"/>
        <v>0</v>
      </c>
      <c r="F3522" t="b">
        <f t="shared" si="425"/>
        <v>0</v>
      </c>
    </row>
    <row r="3523" spans="1:6">
      <c r="A3523" s="27"/>
      <c r="B3523" t="b">
        <f t="shared" ref="B3523:B3586" si="426">+RIGHT(A3523,1)="0"</f>
        <v>0</v>
      </c>
      <c r="C3523" t="b">
        <f t="shared" ref="C3523:C3586" si="427">+RIGHT(A3523,1)="1"</f>
        <v>0</v>
      </c>
      <c r="D3523" t="b">
        <f t="shared" ref="D3523:D3586" si="428">+RIGHT(A3523,1)="2"</f>
        <v>0</v>
      </c>
      <c r="E3523" t="b">
        <f t="shared" ref="E3523:E3586" si="429">+RIGHT(A3523,1)="3"</f>
        <v>0</v>
      </c>
      <c r="F3523" t="b">
        <f t="shared" ref="F3523:F3586" si="430">+RIGHT(A3523,1)="4"</f>
        <v>0</v>
      </c>
    </row>
    <row r="3524" spans="1:6">
      <c r="A3524" s="112"/>
      <c r="B3524" t="b">
        <f t="shared" si="426"/>
        <v>0</v>
      </c>
      <c r="C3524" t="b">
        <f t="shared" si="427"/>
        <v>0</v>
      </c>
      <c r="D3524" t="b">
        <f t="shared" si="428"/>
        <v>0</v>
      </c>
      <c r="E3524" t="b">
        <f t="shared" si="429"/>
        <v>0</v>
      </c>
      <c r="F3524" t="b">
        <f t="shared" si="430"/>
        <v>0</v>
      </c>
    </row>
    <row r="3525" spans="1:6">
      <c r="A3525" s="27"/>
      <c r="B3525" t="b">
        <f t="shared" si="426"/>
        <v>0</v>
      </c>
      <c r="C3525" t="b">
        <f t="shared" si="427"/>
        <v>0</v>
      </c>
      <c r="D3525" t="b">
        <f t="shared" si="428"/>
        <v>0</v>
      </c>
      <c r="E3525" t="b">
        <f t="shared" si="429"/>
        <v>0</v>
      </c>
      <c r="F3525" t="b">
        <f t="shared" si="430"/>
        <v>0</v>
      </c>
    </row>
    <row r="3526" spans="1:6">
      <c r="A3526" s="112"/>
      <c r="B3526" t="b">
        <f t="shared" si="426"/>
        <v>0</v>
      </c>
      <c r="C3526" t="b">
        <f t="shared" si="427"/>
        <v>0</v>
      </c>
      <c r="D3526" t="b">
        <f t="shared" si="428"/>
        <v>0</v>
      </c>
      <c r="E3526" t="b">
        <f t="shared" si="429"/>
        <v>0</v>
      </c>
      <c r="F3526" t="b">
        <f t="shared" si="430"/>
        <v>0</v>
      </c>
    </row>
    <row r="3527" spans="1:6">
      <c r="A3527" s="27"/>
      <c r="B3527" t="b">
        <f t="shared" si="426"/>
        <v>0</v>
      </c>
      <c r="C3527" t="b">
        <f t="shared" si="427"/>
        <v>0</v>
      </c>
      <c r="D3527" t="b">
        <f t="shared" si="428"/>
        <v>0</v>
      </c>
      <c r="E3527" t="b">
        <f t="shared" si="429"/>
        <v>0</v>
      </c>
      <c r="F3527" t="b">
        <f t="shared" si="430"/>
        <v>0</v>
      </c>
    </row>
    <row r="3528" spans="1:6">
      <c r="A3528" s="112"/>
      <c r="B3528" t="b">
        <f t="shared" si="426"/>
        <v>0</v>
      </c>
      <c r="C3528" t="b">
        <f t="shared" si="427"/>
        <v>0</v>
      </c>
      <c r="D3528" t="b">
        <f t="shared" si="428"/>
        <v>0</v>
      </c>
      <c r="E3528" t="b">
        <f t="shared" si="429"/>
        <v>0</v>
      </c>
      <c r="F3528" t="b">
        <f t="shared" si="430"/>
        <v>0</v>
      </c>
    </row>
    <row r="3529" spans="1:6">
      <c r="A3529" s="27"/>
      <c r="B3529" t="b">
        <f t="shared" si="426"/>
        <v>0</v>
      </c>
      <c r="C3529" t="b">
        <f t="shared" si="427"/>
        <v>0</v>
      </c>
      <c r="D3529" t="b">
        <f t="shared" si="428"/>
        <v>0</v>
      </c>
      <c r="E3529" t="b">
        <f t="shared" si="429"/>
        <v>0</v>
      </c>
      <c r="F3529" t="b">
        <f t="shared" si="430"/>
        <v>0</v>
      </c>
    </row>
    <row r="3530" spans="1:6">
      <c r="A3530" s="112"/>
      <c r="B3530" t="b">
        <f t="shared" si="426"/>
        <v>0</v>
      </c>
      <c r="C3530" t="b">
        <f t="shared" si="427"/>
        <v>0</v>
      </c>
      <c r="D3530" t="b">
        <f t="shared" si="428"/>
        <v>0</v>
      </c>
      <c r="E3530" t="b">
        <f t="shared" si="429"/>
        <v>0</v>
      </c>
      <c r="F3530" t="b">
        <f t="shared" si="430"/>
        <v>0</v>
      </c>
    </row>
    <row r="3531" spans="1:6">
      <c r="A3531" s="27"/>
      <c r="B3531" t="b">
        <f t="shared" si="426"/>
        <v>0</v>
      </c>
      <c r="C3531" t="b">
        <f t="shared" si="427"/>
        <v>0</v>
      </c>
      <c r="D3531" t="b">
        <f t="shared" si="428"/>
        <v>0</v>
      </c>
      <c r="E3531" t="b">
        <f t="shared" si="429"/>
        <v>0</v>
      </c>
      <c r="F3531" t="b">
        <f t="shared" si="430"/>
        <v>0</v>
      </c>
    </row>
    <row r="3532" spans="1:6">
      <c r="A3532" s="112"/>
      <c r="B3532" t="b">
        <f t="shared" si="426"/>
        <v>0</v>
      </c>
      <c r="C3532" t="b">
        <f t="shared" si="427"/>
        <v>0</v>
      </c>
      <c r="D3532" t="b">
        <f t="shared" si="428"/>
        <v>0</v>
      </c>
      <c r="E3532" t="b">
        <f t="shared" si="429"/>
        <v>0</v>
      </c>
      <c r="F3532" t="b">
        <f t="shared" si="430"/>
        <v>0</v>
      </c>
    </row>
    <row r="3533" spans="1:6">
      <c r="A3533" s="27"/>
      <c r="B3533" t="b">
        <f t="shared" si="426"/>
        <v>0</v>
      </c>
      <c r="C3533" t="b">
        <f t="shared" si="427"/>
        <v>0</v>
      </c>
      <c r="D3533" t="b">
        <f t="shared" si="428"/>
        <v>0</v>
      </c>
      <c r="E3533" t="b">
        <f t="shared" si="429"/>
        <v>0</v>
      </c>
      <c r="F3533" t="b">
        <f t="shared" si="430"/>
        <v>0</v>
      </c>
    </row>
    <row r="3534" spans="1:6">
      <c r="A3534" s="112"/>
      <c r="B3534" t="b">
        <f t="shared" si="426"/>
        <v>0</v>
      </c>
      <c r="C3534" t="b">
        <f t="shared" si="427"/>
        <v>0</v>
      </c>
      <c r="D3534" t="b">
        <f t="shared" si="428"/>
        <v>0</v>
      </c>
      <c r="E3534" t="b">
        <f t="shared" si="429"/>
        <v>0</v>
      </c>
      <c r="F3534" t="b">
        <f t="shared" si="430"/>
        <v>0</v>
      </c>
    </row>
    <row r="3535" spans="1:6">
      <c r="A3535" s="27"/>
      <c r="B3535" t="b">
        <f t="shared" si="426"/>
        <v>0</v>
      </c>
      <c r="C3535" t="b">
        <f t="shared" si="427"/>
        <v>0</v>
      </c>
      <c r="D3535" t="b">
        <f t="shared" si="428"/>
        <v>0</v>
      </c>
      <c r="E3535" t="b">
        <f t="shared" si="429"/>
        <v>0</v>
      </c>
      <c r="F3535" t="b">
        <f t="shared" si="430"/>
        <v>0</v>
      </c>
    </row>
    <row r="3536" spans="1:6">
      <c r="A3536" s="112"/>
      <c r="B3536" t="b">
        <f t="shared" si="426"/>
        <v>0</v>
      </c>
      <c r="C3536" t="b">
        <f t="shared" si="427"/>
        <v>0</v>
      </c>
      <c r="D3536" t="b">
        <f t="shared" si="428"/>
        <v>0</v>
      </c>
      <c r="E3536" t="b">
        <f t="shared" si="429"/>
        <v>0</v>
      </c>
      <c r="F3536" t="b">
        <f t="shared" si="430"/>
        <v>0</v>
      </c>
    </row>
    <row r="3537" spans="1:6">
      <c r="A3537" s="27"/>
      <c r="B3537" t="b">
        <f t="shared" si="426"/>
        <v>0</v>
      </c>
      <c r="C3537" t="b">
        <f t="shared" si="427"/>
        <v>0</v>
      </c>
      <c r="D3537" t="b">
        <f t="shared" si="428"/>
        <v>0</v>
      </c>
      <c r="E3537" t="b">
        <f t="shared" si="429"/>
        <v>0</v>
      </c>
      <c r="F3537" t="b">
        <f t="shared" si="430"/>
        <v>0</v>
      </c>
    </row>
    <row r="3538" spans="1:6">
      <c r="A3538" s="112"/>
      <c r="B3538" t="b">
        <f t="shared" si="426"/>
        <v>0</v>
      </c>
      <c r="C3538" t="b">
        <f t="shared" si="427"/>
        <v>0</v>
      </c>
      <c r="D3538" t="b">
        <f t="shared" si="428"/>
        <v>0</v>
      </c>
      <c r="E3538" t="b">
        <f t="shared" si="429"/>
        <v>0</v>
      </c>
      <c r="F3538" t="b">
        <f t="shared" si="430"/>
        <v>0</v>
      </c>
    </row>
    <row r="3539" spans="1:6">
      <c r="A3539" s="27"/>
      <c r="B3539" t="b">
        <f t="shared" si="426"/>
        <v>0</v>
      </c>
      <c r="C3539" t="b">
        <f t="shared" si="427"/>
        <v>0</v>
      </c>
      <c r="D3539" t="b">
        <f t="shared" si="428"/>
        <v>0</v>
      </c>
      <c r="E3539" t="b">
        <f t="shared" si="429"/>
        <v>0</v>
      </c>
      <c r="F3539" t="b">
        <f t="shared" si="430"/>
        <v>0</v>
      </c>
    </row>
    <row r="3540" spans="1:6">
      <c r="A3540" s="112"/>
      <c r="B3540" t="b">
        <f t="shared" si="426"/>
        <v>0</v>
      </c>
      <c r="C3540" t="b">
        <f t="shared" si="427"/>
        <v>0</v>
      </c>
      <c r="D3540" t="b">
        <f t="shared" si="428"/>
        <v>0</v>
      </c>
      <c r="E3540" t="b">
        <f t="shared" si="429"/>
        <v>0</v>
      </c>
      <c r="F3540" t="b">
        <f t="shared" si="430"/>
        <v>0</v>
      </c>
    </row>
    <row r="3541" spans="1:6">
      <c r="A3541" s="27"/>
      <c r="B3541" t="b">
        <f t="shared" si="426"/>
        <v>0</v>
      </c>
      <c r="C3541" t="b">
        <f t="shared" si="427"/>
        <v>0</v>
      </c>
      <c r="D3541" t="b">
        <f t="shared" si="428"/>
        <v>0</v>
      </c>
      <c r="E3541" t="b">
        <f t="shared" si="429"/>
        <v>0</v>
      </c>
      <c r="F3541" t="b">
        <f t="shared" si="430"/>
        <v>0</v>
      </c>
    </row>
    <row r="3542" spans="1:6">
      <c r="A3542" s="112"/>
      <c r="B3542" t="b">
        <f t="shared" si="426"/>
        <v>0</v>
      </c>
      <c r="C3542" t="b">
        <f t="shared" si="427"/>
        <v>0</v>
      </c>
      <c r="D3542" t="b">
        <f t="shared" si="428"/>
        <v>0</v>
      </c>
      <c r="E3542" t="b">
        <f t="shared" si="429"/>
        <v>0</v>
      </c>
      <c r="F3542" t="b">
        <f t="shared" si="430"/>
        <v>0</v>
      </c>
    </row>
    <row r="3543" spans="1:6">
      <c r="A3543" s="27"/>
      <c r="B3543" t="b">
        <f t="shared" si="426"/>
        <v>0</v>
      </c>
      <c r="C3543" t="b">
        <f t="shared" si="427"/>
        <v>0</v>
      </c>
      <c r="D3543" t="b">
        <f t="shared" si="428"/>
        <v>0</v>
      </c>
      <c r="E3543" t="b">
        <f t="shared" si="429"/>
        <v>0</v>
      </c>
      <c r="F3543" t="b">
        <f t="shared" si="430"/>
        <v>0</v>
      </c>
    </row>
    <row r="3544" spans="1:6">
      <c r="A3544" s="112"/>
      <c r="B3544" t="b">
        <f t="shared" si="426"/>
        <v>0</v>
      </c>
      <c r="C3544" t="b">
        <f t="shared" si="427"/>
        <v>0</v>
      </c>
      <c r="D3544" t="b">
        <f t="shared" si="428"/>
        <v>0</v>
      </c>
      <c r="E3544" t="b">
        <f t="shared" si="429"/>
        <v>0</v>
      </c>
      <c r="F3544" t="b">
        <f t="shared" si="430"/>
        <v>0</v>
      </c>
    </row>
    <row r="3545" spans="1:6">
      <c r="A3545" s="27"/>
      <c r="B3545" t="b">
        <f t="shared" si="426"/>
        <v>0</v>
      </c>
      <c r="C3545" t="b">
        <f t="shared" si="427"/>
        <v>0</v>
      </c>
      <c r="D3545" t="b">
        <f t="shared" si="428"/>
        <v>0</v>
      </c>
      <c r="E3545" t="b">
        <f t="shared" si="429"/>
        <v>0</v>
      </c>
      <c r="F3545" t="b">
        <f t="shared" si="430"/>
        <v>0</v>
      </c>
    </row>
    <row r="3546" spans="1:6">
      <c r="A3546" s="112"/>
      <c r="B3546" t="b">
        <f t="shared" si="426"/>
        <v>0</v>
      </c>
      <c r="C3546" t="b">
        <f t="shared" si="427"/>
        <v>0</v>
      </c>
      <c r="D3546" t="b">
        <f t="shared" si="428"/>
        <v>0</v>
      </c>
      <c r="E3546" t="b">
        <f t="shared" si="429"/>
        <v>0</v>
      </c>
      <c r="F3546" t="b">
        <f t="shared" si="430"/>
        <v>0</v>
      </c>
    </row>
    <row r="3547" spans="1:6">
      <c r="A3547" s="27"/>
      <c r="B3547" t="b">
        <f t="shared" si="426"/>
        <v>0</v>
      </c>
      <c r="C3547" t="b">
        <f t="shared" si="427"/>
        <v>0</v>
      </c>
      <c r="D3547" t="b">
        <f t="shared" si="428"/>
        <v>0</v>
      </c>
      <c r="E3547" t="b">
        <f t="shared" si="429"/>
        <v>0</v>
      </c>
      <c r="F3547" t="b">
        <f t="shared" si="430"/>
        <v>0</v>
      </c>
    </row>
    <row r="3548" spans="1:6">
      <c r="A3548" s="112"/>
      <c r="B3548" t="b">
        <f t="shared" si="426"/>
        <v>0</v>
      </c>
      <c r="C3548" t="b">
        <f t="shared" si="427"/>
        <v>0</v>
      </c>
      <c r="D3548" t="b">
        <f t="shared" si="428"/>
        <v>0</v>
      </c>
      <c r="E3548" t="b">
        <f t="shared" si="429"/>
        <v>0</v>
      </c>
      <c r="F3548" t="b">
        <f t="shared" si="430"/>
        <v>0</v>
      </c>
    </row>
    <row r="3549" spans="1:6">
      <c r="A3549" s="27"/>
      <c r="B3549" t="b">
        <f t="shared" si="426"/>
        <v>0</v>
      </c>
      <c r="C3549" t="b">
        <f t="shared" si="427"/>
        <v>0</v>
      </c>
      <c r="D3549" t="b">
        <f t="shared" si="428"/>
        <v>0</v>
      </c>
      <c r="E3549" t="b">
        <f t="shared" si="429"/>
        <v>0</v>
      </c>
      <c r="F3549" t="b">
        <f t="shared" si="430"/>
        <v>0</v>
      </c>
    </row>
    <row r="3550" spans="1:6">
      <c r="A3550" s="112"/>
      <c r="B3550" t="b">
        <f t="shared" si="426"/>
        <v>0</v>
      </c>
      <c r="C3550" t="b">
        <f t="shared" si="427"/>
        <v>0</v>
      </c>
      <c r="D3550" t="b">
        <f t="shared" si="428"/>
        <v>0</v>
      </c>
      <c r="E3550" t="b">
        <f t="shared" si="429"/>
        <v>0</v>
      </c>
      <c r="F3550" t="b">
        <f t="shared" si="430"/>
        <v>0</v>
      </c>
    </row>
    <row r="3551" spans="1:6">
      <c r="A3551" s="27"/>
      <c r="B3551" t="b">
        <f t="shared" si="426"/>
        <v>0</v>
      </c>
      <c r="C3551" t="b">
        <f t="shared" si="427"/>
        <v>0</v>
      </c>
      <c r="D3551" t="b">
        <f t="shared" si="428"/>
        <v>0</v>
      </c>
      <c r="E3551" t="b">
        <f t="shared" si="429"/>
        <v>0</v>
      </c>
      <c r="F3551" t="b">
        <f t="shared" si="430"/>
        <v>0</v>
      </c>
    </row>
    <row r="3552" spans="1:6">
      <c r="A3552" s="112"/>
      <c r="B3552" t="b">
        <f t="shared" si="426"/>
        <v>0</v>
      </c>
      <c r="C3552" t="b">
        <f t="shared" si="427"/>
        <v>0</v>
      </c>
      <c r="D3552" t="b">
        <f t="shared" si="428"/>
        <v>0</v>
      </c>
      <c r="E3552" t="b">
        <f t="shared" si="429"/>
        <v>0</v>
      </c>
      <c r="F3552" t="b">
        <f t="shared" si="430"/>
        <v>0</v>
      </c>
    </row>
    <row r="3553" spans="1:6">
      <c r="A3553" s="27"/>
      <c r="B3553" t="b">
        <f t="shared" si="426"/>
        <v>0</v>
      </c>
      <c r="C3553" t="b">
        <f t="shared" si="427"/>
        <v>0</v>
      </c>
      <c r="D3553" t="b">
        <f t="shared" si="428"/>
        <v>0</v>
      </c>
      <c r="E3553" t="b">
        <f t="shared" si="429"/>
        <v>0</v>
      </c>
      <c r="F3553" t="b">
        <f t="shared" si="430"/>
        <v>0</v>
      </c>
    </row>
    <row r="3554" spans="1:6">
      <c r="A3554" s="112"/>
      <c r="B3554" t="b">
        <f t="shared" si="426"/>
        <v>0</v>
      </c>
      <c r="C3554" t="b">
        <f t="shared" si="427"/>
        <v>0</v>
      </c>
      <c r="D3554" t="b">
        <f t="shared" si="428"/>
        <v>0</v>
      </c>
      <c r="E3554" t="b">
        <f t="shared" si="429"/>
        <v>0</v>
      </c>
      <c r="F3554" t="b">
        <f t="shared" si="430"/>
        <v>0</v>
      </c>
    </row>
    <row r="3555" spans="1:6">
      <c r="A3555" s="27"/>
      <c r="B3555" t="b">
        <f t="shared" si="426"/>
        <v>0</v>
      </c>
      <c r="C3555" t="b">
        <f t="shared" si="427"/>
        <v>0</v>
      </c>
      <c r="D3555" t="b">
        <f t="shared" si="428"/>
        <v>0</v>
      </c>
      <c r="E3555" t="b">
        <f t="shared" si="429"/>
        <v>0</v>
      </c>
      <c r="F3555" t="b">
        <f t="shared" si="430"/>
        <v>0</v>
      </c>
    </row>
    <row r="3556" spans="1:6">
      <c r="A3556" s="112"/>
      <c r="B3556" t="b">
        <f t="shared" si="426"/>
        <v>0</v>
      </c>
      <c r="C3556" t="b">
        <f t="shared" si="427"/>
        <v>0</v>
      </c>
      <c r="D3556" t="b">
        <f t="shared" si="428"/>
        <v>0</v>
      </c>
      <c r="E3556" t="b">
        <f t="shared" si="429"/>
        <v>0</v>
      </c>
      <c r="F3556" t="b">
        <f t="shared" si="430"/>
        <v>0</v>
      </c>
    </row>
    <row r="3557" spans="1:6">
      <c r="A3557" s="27"/>
      <c r="B3557" t="b">
        <f t="shared" si="426"/>
        <v>0</v>
      </c>
      <c r="C3557" t="b">
        <f t="shared" si="427"/>
        <v>0</v>
      </c>
      <c r="D3557" t="b">
        <f t="shared" si="428"/>
        <v>0</v>
      </c>
      <c r="E3557" t="b">
        <f t="shared" si="429"/>
        <v>0</v>
      </c>
      <c r="F3557" t="b">
        <f t="shared" si="430"/>
        <v>0</v>
      </c>
    </row>
    <row r="3558" spans="1:6">
      <c r="A3558" s="112"/>
      <c r="B3558" t="b">
        <f t="shared" si="426"/>
        <v>0</v>
      </c>
      <c r="C3558" t="b">
        <f t="shared" si="427"/>
        <v>0</v>
      </c>
      <c r="D3558" t="b">
        <f t="shared" si="428"/>
        <v>0</v>
      </c>
      <c r="E3558" t="b">
        <f t="shared" si="429"/>
        <v>0</v>
      </c>
      <c r="F3558" t="b">
        <f t="shared" si="430"/>
        <v>0</v>
      </c>
    </row>
    <row r="3559" spans="1:6">
      <c r="A3559" s="27"/>
      <c r="B3559" t="b">
        <f t="shared" si="426"/>
        <v>0</v>
      </c>
      <c r="C3559" t="b">
        <f t="shared" si="427"/>
        <v>0</v>
      </c>
      <c r="D3559" t="b">
        <f t="shared" si="428"/>
        <v>0</v>
      </c>
      <c r="E3559" t="b">
        <f t="shared" si="429"/>
        <v>0</v>
      </c>
      <c r="F3559" t="b">
        <f t="shared" si="430"/>
        <v>0</v>
      </c>
    </row>
    <row r="3560" spans="1:6">
      <c r="A3560" s="112"/>
      <c r="B3560" t="b">
        <f t="shared" si="426"/>
        <v>0</v>
      </c>
      <c r="C3560" t="b">
        <f t="shared" si="427"/>
        <v>0</v>
      </c>
      <c r="D3560" t="b">
        <f t="shared" si="428"/>
        <v>0</v>
      </c>
      <c r="E3560" t="b">
        <f t="shared" si="429"/>
        <v>0</v>
      </c>
      <c r="F3560" t="b">
        <f t="shared" si="430"/>
        <v>0</v>
      </c>
    </row>
    <row r="3561" spans="1:6">
      <c r="A3561" s="27"/>
      <c r="B3561" t="b">
        <f t="shared" si="426"/>
        <v>0</v>
      </c>
      <c r="C3561" t="b">
        <f t="shared" si="427"/>
        <v>0</v>
      </c>
      <c r="D3561" t="b">
        <f t="shared" si="428"/>
        <v>0</v>
      </c>
      <c r="E3561" t="b">
        <f t="shared" si="429"/>
        <v>0</v>
      </c>
      <c r="F3561" t="b">
        <f t="shared" si="430"/>
        <v>0</v>
      </c>
    </row>
    <row r="3562" spans="1:6">
      <c r="A3562" s="112"/>
      <c r="B3562" t="b">
        <f t="shared" si="426"/>
        <v>0</v>
      </c>
      <c r="C3562" t="b">
        <f t="shared" si="427"/>
        <v>0</v>
      </c>
      <c r="D3562" t="b">
        <f t="shared" si="428"/>
        <v>0</v>
      </c>
      <c r="E3562" t="b">
        <f t="shared" si="429"/>
        <v>0</v>
      </c>
      <c r="F3562" t="b">
        <f t="shared" si="430"/>
        <v>0</v>
      </c>
    </row>
    <row r="3563" spans="1:6">
      <c r="A3563" s="27"/>
      <c r="B3563" t="b">
        <f t="shared" si="426"/>
        <v>0</v>
      </c>
      <c r="C3563" t="b">
        <f t="shared" si="427"/>
        <v>0</v>
      </c>
      <c r="D3563" t="b">
        <f t="shared" si="428"/>
        <v>0</v>
      </c>
      <c r="E3563" t="b">
        <f t="shared" si="429"/>
        <v>0</v>
      </c>
      <c r="F3563" t="b">
        <f t="shared" si="430"/>
        <v>0</v>
      </c>
    </row>
    <row r="3564" spans="1:6">
      <c r="A3564" s="112"/>
      <c r="B3564" t="b">
        <f t="shared" si="426"/>
        <v>0</v>
      </c>
      <c r="C3564" t="b">
        <f t="shared" si="427"/>
        <v>0</v>
      </c>
      <c r="D3564" t="b">
        <f t="shared" si="428"/>
        <v>0</v>
      </c>
      <c r="E3564" t="b">
        <f t="shared" si="429"/>
        <v>0</v>
      </c>
      <c r="F3564" t="b">
        <f t="shared" si="430"/>
        <v>0</v>
      </c>
    </row>
    <row r="3565" spans="1:6">
      <c r="A3565" s="27"/>
      <c r="B3565" t="b">
        <f t="shared" si="426"/>
        <v>0</v>
      </c>
      <c r="C3565" t="b">
        <f t="shared" si="427"/>
        <v>0</v>
      </c>
      <c r="D3565" t="b">
        <f t="shared" si="428"/>
        <v>0</v>
      </c>
      <c r="E3565" t="b">
        <f t="shared" si="429"/>
        <v>0</v>
      </c>
      <c r="F3565" t="b">
        <f t="shared" si="430"/>
        <v>0</v>
      </c>
    </row>
    <row r="3566" spans="1:6">
      <c r="A3566" s="112"/>
      <c r="B3566" t="b">
        <f t="shared" si="426"/>
        <v>0</v>
      </c>
      <c r="C3566" t="b">
        <f t="shared" si="427"/>
        <v>0</v>
      </c>
      <c r="D3566" t="b">
        <f t="shared" si="428"/>
        <v>0</v>
      </c>
      <c r="E3566" t="b">
        <f t="shared" si="429"/>
        <v>0</v>
      </c>
      <c r="F3566" t="b">
        <f t="shared" si="430"/>
        <v>0</v>
      </c>
    </row>
    <row r="3567" spans="1:6">
      <c r="A3567" s="27"/>
      <c r="B3567" t="b">
        <f t="shared" si="426"/>
        <v>0</v>
      </c>
      <c r="C3567" t="b">
        <f t="shared" si="427"/>
        <v>0</v>
      </c>
      <c r="D3567" t="b">
        <f t="shared" si="428"/>
        <v>0</v>
      </c>
      <c r="E3567" t="b">
        <f t="shared" si="429"/>
        <v>0</v>
      </c>
      <c r="F3567" t="b">
        <f t="shared" si="430"/>
        <v>0</v>
      </c>
    </row>
    <row r="3568" spans="1:6">
      <c r="A3568" s="112"/>
      <c r="B3568" t="b">
        <f t="shared" si="426"/>
        <v>0</v>
      </c>
      <c r="C3568" t="b">
        <f t="shared" si="427"/>
        <v>0</v>
      </c>
      <c r="D3568" t="b">
        <f t="shared" si="428"/>
        <v>0</v>
      </c>
      <c r="E3568" t="b">
        <f t="shared" si="429"/>
        <v>0</v>
      </c>
      <c r="F3568" t="b">
        <f t="shared" si="430"/>
        <v>0</v>
      </c>
    </row>
    <row r="3569" spans="1:6">
      <c r="A3569" s="27"/>
      <c r="B3569" t="b">
        <f t="shared" si="426"/>
        <v>0</v>
      </c>
      <c r="C3569" t="b">
        <f t="shared" si="427"/>
        <v>0</v>
      </c>
      <c r="D3569" t="b">
        <f t="shared" si="428"/>
        <v>0</v>
      </c>
      <c r="E3569" t="b">
        <f t="shared" si="429"/>
        <v>0</v>
      </c>
      <c r="F3569" t="b">
        <f t="shared" si="430"/>
        <v>0</v>
      </c>
    </row>
    <row r="3570" spans="1:6">
      <c r="A3570" s="112"/>
      <c r="B3570" t="b">
        <f t="shared" si="426"/>
        <v>0</v>
      </c>
      <c r="C3570" t="b">
        <f t="shared" si="427"/>
        <v>0</v>
      </c>
      <c r="D3570" t="b">
        <f t="shared" si="428"/>
        <v>0</v>
      </c>
      <c r="E3570" t="b">
        <f t="shared" si="429"/>
        <v>0</v>
      </c>
      <c r="F3570" t="b">
        <f t="shared" si="430"/>
        <v>0</v>
      </c>
    </row>
    <row r="3571" spans="1:6">
      <c r="A3571" s="27"/>
      <c r="B3571" t="b">
        <f t="shared" si="426"/>
        <v>0</v>
      </c>
      <c r="C3571" t="b">
        <f t="shared" si="427"/>
        <v>0</v>
      </c>
      <c r="D3571" t="b">
        <f t="shared" si="428"/>
        <v>0</v>
      </c>
      <c r="E3571" t="b">
        <f t="shared" si="429"/>
        <v>0</v>
      </c>
      <c r="F3571" t="b">
        <f t="shared" si="430"/>
        <v>0</v>
      </c>
    </row>
    <row r="3572" spans="1:6">
      <c r="A3572" s="112"/>
      <c r="B3572" t="b">
        <f t="shared" si="426"/>
        <v>0</v>
      </c>
      <c r="C3572" t="b">
        <f t="shared" si="427"/>
        <v>0</v>
      </c>
      <c r="D3572" t="b">
        <f t="shared" si="428"/>
        <v>0</v>
      </c>
      <c r="E3572" t="b">
        <f t="shared" si="429"/>
        <v>0</v>
      </c>
      <c r="F3572" t="b">
        <f t="shared" si="430"/>
        <v>0</v>
      </c>
    </row>
    <row r="3573" spans="1:6">
      <c r="A3573" s="27"/>
      <c r="B3573" t="b">
        <f t="shared" si="426"/>
        <v>0</v>
      </c>
      <c r="C3573" t="b">
        <f t="shared" si="427"/>
        <v>0</v>
      </c>
      <c r="D3573" t="b">
        <f t="shared" si="428"/>
        <v>0</v>
      </c>
      <c r="E3573" t="b">
        <f t="shared" si="429"/>
        <v>0</v>
      </c>
      <c r="F3573" t="b">
        <f t="shared" si="430"/>
        <v>0</v>
      </c>
    </row>
    <row r="3574" spans="1:6">
      <c r="A3574" s="112"/>
      <c r="B3574" t="b">
        <f t="shared" si="426"/>
        <v>0</v>
      </c>
      <c r="C3574" t="b">
        <f t="shared" si="427"/>
        <v>0</v>
      </c>
      <c r="D3574" t="b">
        <f t="shared" si="428"/>
        <v>0</v>
      </c>
      <c r="E3574" t="b">
        <f t="shared" si="429"/>
        <v>0</v>
      </c>
      <c r="F3574" t="b">
        <f t="shared" si="430"/>
        <v>0</v>
      </c>
    </row>
    <row r="3575" spans="1:6">
      <c r="A3575" s="27"/>
      <c r="B3575" t="b">
        <f t="shared" si="426"/>
        <v>0</v>
      </c>
      <c r="C3575" t="b">
        <f t="shared" si="427"/>
        <v>0</v>
      </c>
      <c r="D3575" t="b">
        <f t="shared" si="428"/>
        <v>0</v>
      </c>
      <c r="E3575" t="b">
        <f t="shared" si="429"/>
        <v>0</v>
      </c>
      <c r="F3575" t="b">
        <f t="shared" si="430"/>
        <v>0</v>
      </c>
    </row>
    <row r="3576" spans="1:6">
      <c r="A3576" s="112"/>
      <c r="B3576" t="b">
        <f t="shared" si="426"/>
        <v>0</v>
      </c>
      <c r="C3576" t="b">
        <f t="shared" si="427"/>
        <v>0</v>
      </c>
      <c r="D3576" t="b">
        <f t="shared" si="428"/>
        <v>0</v>
      </c>
      <c r="E3576" t="b">
        <f t="shared" si="429"/>
        <v>0</v>
      </c>
      <c r="F3576" t="b">
        <f t="shared" si="430"/>
        <v>0</v>
      </c>
    </row>
    <row r="3577" spans="1:6">
      <c r="A3577" s="27"/>
      <c r="B3577" t="b">
        <f t="shared" si="426"/>
        <v>0</v>
      </c>
      <c r="C3577" t="b">
        <f t="shared" si="427"/>
        <v>0</v>
      </c>
      <c r="D3577" t="b">
        <f t="shared" si="428"/>
        <v>0</v>
      </c>
      <c r="E3577" t="b">
        <f t="shared" si="429"/>
        <v>0</v>
      </c>
      <c r="F3577" t="b">
        <f t="shared" si="430"/>
        <v>0</v>
      </c>
    </row>
    <row r="3578" spans="1:6">
      <c r="A3578" s="112"/>
      <c r="B3578" t="b">
        <f t="shared" si="426"/>
        <v>0</v>
      </c>
      <c r="C3578" t="b">
        <f t="shared" si="427"/>
        <v>0</v>
      </c>
      <c r="D3578" t="b">
        <f t="shared" si="428"/>
        <v>0</v>
      </c>
      <c r="E3578" t="b">
        <f t="shared" si="429"/>
        <v>0</v>
      </c>
      <c r="F3578" t="b">
        <f t="shared" si="430"/>
        <v>0</v>
      </c>
    </row>
    <row r="3579" spans="1:6">
      <c r="A3579" s="27"/>
      <c r="B3579" t="b">
        <f t="shared" si="426"/>
        <v>0</v>
      </c>
      <c r="C3579" t="b">
        <f t="shared" si="427"/>
        <v>0</v>
      </c>
      <c r="D3579" t="b">
        <f t="shared" si="428"/>
        <v>0</v>
      </c>
      <c r="E3579" t="b">
        <f t="shared" si="429"/>
        <v>0</v>
      </c>
      <c r="F3579" t="b">
        <f t="shared" si="430"/>
        <v>0</v>
      </c>
    </row>
    <row r="3580" spans="1:6">
      <c r="A3580" s="112"/>
      <c r="B3580" t="b">
        <f t="shared" si="426"/>
        <v>0</v>
      </c>
      <c r="C3580" t="b">
        <f t="shared" si="427"/>
        <v>0</v>
      </c>
      <c r="D3580" t="b">
        <f t="shared" si="428"/>
        <v>0</v>
      </c>
      <c r="E3580" t="b">
        <f t="shared" si="429"/>
        <v>0</v>
      </c>
      <c r="F3580" t="b">
        <f t="shared" si="430"/>
        <v>0</v>
      </c>
    </row>
    <row r="3581" spans="1:6">
      <c r="A3581" s="27"/>
      <c r="B3581" t="b">
        <f t="shared" si="426"/>
        <v>0</v>
      </c>
      <c r="C3581" t="b">
        <f t="shared" si="427"/>
        <v>0</v>
      </c>
      <c r="D3581" t="b">
        <f t="shared" si="428"/>
        <v>0</v>
      </c>
      <c r="E3581" t="b">
        <f t="shared" si="429"/>
        <v>0</v>
      </c>
      <c r="F3581" t="b">
        <f t="shared" si="430"/>
        <v>0</v>
      </c>
    </row>
    <row r="3582" spans="1:6">
      <c r="A3582" s="112"/>
      <c r="B3582" t="b">
        <f t="shared" si="426"/>
        <v>0</v>
      </c>
      <c r="C3582" t="b">
        <f t="shared" si="427"/>
        <v>0</v>
      </c>
      <c r="D3582" t="b">
        <f t="shared" si="428"/>
        <v>0</v>
      </c>
      <c r="E3582" t="b">
        <f t="shared" si="429"/>
        <v>0</v>
      </c>
      <c r="F3582" t="b">
        <f t="shared" si="430"/>
        <v>0</v>
      </c>
    </row>
    <row r="3583" spans="1:6">
      <c r="A3583" s="27"/>
      <c r="B3583" t="b">
        <f t="shared" si="426"/>
        <v>0</v>
      </c>
      <c r="C3583" t="b">
        <f t="shared" si="427"/>
        <v>0</v>
      </c>
      <c r="D3583" t="b">
        <f t="shared" si="428"/>
        <v>0</v>
      </c>
      <c r="E3583" t="b">
        <f t="shared" si="429"/>
        <v>0</v>
      </c>
      <c r="F3583" t="b">
        <f t="shared" si="430"/>
        <v>0</v>
      </c>
    </row>
    <row r="3584" spans="1:6">
      <c r="A3584" s="112"/>
      <c r="B3584" t="b">
        <f t="shared" si="426"/>
        <v>0</v>
      </c>
      <c r="C3584" t="b">
        <f t="shared" si="427"/>
        <v>0</v>
      </c>
      <c r="D3584" t="b">
        <f t="shared" si="428"/>
        <v>0</v>
      </c>
      <c r="E3584" t="b">
        <f t="shared" si="429"/>
        <v>0</v>
      </c>
      <c r="F3584" t="b">
        <f t="shared" si="430"/>
        <v>0</v>
      </c>
    </row>
    <row r="3585" spans="1:6">
      <c r="A3585" s="27"/>
      <c r="B3585" t="b">
        <f t="shared" si="426"/>
        <v>0</v>
      </c>
      <c r="C3585" t="b">
        <f t="shared" si="427"/>
        <v>0</v>
      </c>
      <c r="D3585" t="b">
        <f t="shared" si="428"/>
        <v>0</v>
      </c>
      <c r="E3585" t="b">
        <f t="shared" si="429"/>
        <v>0</v>
      </c>
      <c r="F3585" t="b">
        <f t="shared" si="430"/>
        <v>0</v>
      </c>
    </row>
    <row r="3586" spans="1:6">
      <c r="A3586" s="112"/>
      <c r="B3586" t="b">
        <f t="shared" si="426"/>
        <v>0</v>
      </c>
      <c r="C3586" t="b">
        <f t="shared" si="427"/>
        <v>0</v>
      </c>
      <c r="D3586" t="b">
        <f t="shared" si="428"/>
        <v>0</v>
      </c>
      <c r="E3586" t="b">
        <f t="shared" si="429"/>
        <v>0</v>
      </c>
      <c r="F3586" t="b">
        <f t="shared" si="430"/>
        <v>0</v>
      </c>
    </row>
    <row r="3587" spans="1:6">
      <c r="A3587" s="27"/>
      <c r="B3587" t="b">
        <f t="shared" ref="B3587:B3650" si="431">+RIGHT(A3587,1)="0"</f>
        <v>0</v>
      </c>
      <c r="C3587" t="b">
        <f t="shared" ref="C3587:C3650" si="432">+RIGHT(A3587,1)="1"</f>
        <v>0</v>
      </c>
      <c r="D3587" t="b">
        <f t="shared" ref="D3587:D3650" si="433">+RIGHT(A3587,1)="2"</f>
        <v>0</v>
      </c>
      <c r="E3587" t="b">
        <f t="shared" ref="E3587:E3650" si="434">+RIGHT(A3587,1)="3"</f>
        <v>0</v>
      </c>
      <c r="F3587" t="b">
        <f t="shared" ref="F3587:F3650" si="435">+RIGHT(A3587,1)="4"</f>
        <v>0</v>
      </c>
    </row>
    <row r="3588" spans="1:6">
      <c r="A3588" s="112"/>
      <c r="B3588" t="b">
        <f t="shared" si="431"/>
        <v>0</v>
      </c>
      <c r="C3588" t="b">
        <f t="shared" si="432"/>
        <v>0</v>
      </c>
      <c r="D3588" t="b">
        <f t="shared" si="433"/>
        <v>0</v>
      </c>
      <c r="E3588" t="b">
        <f t="shared" si="434"/>
        <v>0</v>
      </c>
      <c r="F3588" t="b">
        <f t="shared" si="435"/>
        <v>0</v>
      </c>
    </row>
    <row r="3589" spans="1:6">
      <c r="A3589" s="27"/>
      <c r="B3589" t="b">
        <f t="shared" si="431"/>
        <v>0</v>
      </c>
      <c r="C3589" t="b">
        <f t="shared" si="432"/>
        <v>0</v>
      </c>
      <c r="D3589" t="b">
        <f t="shared" si="433"/>
        <v>0</v>
      </c>
      <c r="E3589" t="b">
        <f t="shared" si="434"/>
        <v>0</v>
      </c>
      <c r="F3589" t="b">
        <f t="shared" si="435"/>
        <v>0</v>
      </c>
    </row>
    <row r="3590" spans="1:6">
      <c r="A3590" s="112"/>
      <c r="B3590" t="b">
        <f t="shared" si="431"/>
        <v>0</v>
      </c>
      <c r="C3590" t="b">
        <f t="shared" si="432"/>
        <v>0</v>
      </c>
      <c r="D3590" t="b">
        <f t="shared" si="433"/>
        <v>0</v>
      </c>
      <c r="E3590" t="b">
        <f t="shared" si="434"/>
        <v>0</v>
      </c>
      <c r="F3590" t="b">
        <f t="shared" si="435"/>
        <v>0</v>
      </c>
    </row>
    <row r="3591" spans="1:6">
      <c r="A3591" s="27"/>
      <c r="B3591" t="b">
        <f t="shared" si="431"/>
        <v>0</v>
      </c>
      <c r="C3591" t="b">
        <f t="shared" si="432"/>
        <v>0</v>
      </c>
      <c r="D3591" t="b">
        <f t="shared" si="433"/>
        <v>0</v>
      </c>
      <c r="E3591" t="b">
        <f t="shared" si="434"/>
        <v>0</v>
      </c>
      <c r="F3591" t="b">
        <f t="shared" si="435"/>
        <v>0</v>
      </c>
    </row>
    <row r="3592" spans="1:6">
      <c r="A3592" s="112"/>
      <c r="B3592" t="b">
        <f t="shared" si="431"/>
        <v>0</v>
      </c>
      <c r="C3592" t="b">
        <f t="shared" si="432"/>
        <v>0</v>
      </c>
      <c r="D3592" t="b">
        <f t="shared" si="433"/>
        <v>0</v>
      </c>
      <c r="E3592" t="b">
        <f t="shared" si="434"/>
        <v>0</v>
      </c>
      <c r="F3592" t="b">
        <f t="shared" si="435"/>
        <v>0</v>
      </c>
    </row>
    <row r="3593" spans="1:6">
      <c r="A3593" s="27"/>
      <c r="B3593" t="b">
        <f t="shared" si="431"/>
        <v>0</v>
      </c>
      <c r="C3593" t="b">
        <f t="shared" si="432"/>
        <v>0</v>
      </c>
      <c r="D3593" t="b">
        <f t="shared" si="433"/>
        <v>0</v>
      </c>
      <c r="E3593" t="b">
        <f t="shared" si="434"/>
        <v>0</v>
      </c>
      <c r="F3593" t="b">
        <f t="shared" si="435"/>
        <v>0</v>
      </c>
    </row>
    <row r="3594" spans="1:6">
      <c r="A3594" s="112"/>
      <c r="B3594" t="b">
        <f t="shared" si="431"/>
        <v>0</v>
      </c>
      <c r="C3594" t="b">
        <f t="shared" si="432"/>
        <v>0</v>
      </c>
      <c r="D3594" t="b">
        <f t="shared" si="433"/>
        <v>0</v>
      </c>
      <c r="E3594" t="b">
        <f t="shared" si="434"/>
        <v>0</v>
      </c>
      <c r="F3594" t="b">
        <f t="shared" si="435"/>
        <v>0</v>
      </c>
    </row>
    <row r="3595" spans="1:6">
      <c r="A3595" s="27"/>
      <c r="B3595" t="b">
        <f t="shared" si="431"/>
        <v>0</v>
      </c>
      <c r="C3595" t="b">
        <f t="shared" si="432"/>
        <v>0</v>
      </c>
      <c r="D3595" t="b">
        <f t="shared" si="433"/>
        <v>0</v>
      </c>
      <c r="E3595" t="b">
        <f t="shared" si="434"/>
        <v>0</v>
      </c>
      <c r="F3595" t="b">
        <f t="shared" si="435"/>
        <v>0</v>
      </c>
    </row>
    <row r="3596" spans="1:6">
      <c r="A3596" s="112"/>
      <c r="B3596" t="b">
        <f t="shared" si="431"/>
        <v>0</v>
      </c>
      <c r="C3596" t="b">
        <f t="shared" si="432"/>
        <v>0</v>
      </c>
      <c r="D3596" t="b">
        <f t="shared" si="433"/>
        <v>0</v>
      </c>
      <c r="E3596" t="b">
        <f t="shared" si="434"/>
        <v>0</v>
      </c>
      <c r="F3596" t="b">
        <f t="shared" si="435"/>
        <v>0</v>
      </c>
    </row>
    <row r="3597" spans="1:6">
      <c r="A3597" s="27"/>
      <c r="B3597" t="b">
        <f t="shared" si="431"/>
        <v>0</v>
      </c>
      <c r="C3597" t="b">
        <f t="shared" si="432"/>
        <v>0</v>
      </c>
      <c r="D3597" t="b">
        <f t="shared" si="433"/>
        <v>0</v>
      </c>
      <c r="E3597" t="b">
        <f t="shared" si="434"/>
        <v>0</v>
      </c>
      <c r="F3597" t="b">
        <f t="shared" si="435"/>
        <v>0</v>
      </c>
    </row>
    <row r="3598" spans="1:6">
      <c r="A3598" s="112"/>
      <c r="B3598" t="b">
        <f t="shared" si="431"/>
        <v>0</v>
      </c>
      <c r="C3598" t="b">
        <f t="shared" si="432"/>
        <v>0</v>
      </c>
      <c r="D3598" t="b">
        <f t="shared" si="433"/>
        <v>0</v>
      </c>
      <c r="E3598" t="b">
        <f t="shared" si="434"/>
        <v>0</v>
      </c>
      <c r="F3598" t="b">
        <f t="shared" si="435"/>
        <v>0</v>
      </c>
    </row>
    <row r="3599" spans="1:6">
      <c r="A3599" s="27"/>
      <c r="B3599" t="b">
        <f t="shared" si="431"/>
        <v>0</v>
      </c>
      <c r="C3599" t="b">
        <f t="shared" si="432"/>
        <v>0</v>
      </c>
      <c r="D3599" t="b">
        <f t="shared" si="433"/>
        <v>0</v>
      </c>
      <c r="E3599" t="b">
        <f t="shared" si="434"/>
        <v>0</v>
      </c>
      <c r="F3599" t="b">
        <f t="shared" si="435"/>
        <v>0</v>
      </c>
    </row>
    <row r="3600" spans="1:6">
      <c r="A3600" s="112"/>
      <c r="B3600" t="b">
        <f t="shared" si="431"/>
        <v>0</v>
      </c>
      <c r="C3600" t="b">
        <f t="shared" si="432"/>
        <v>0</v>
      </c>
      <c r="D3600" t="b">
        <f t="shared" si="433"/>
        <v>0</v>
      </c>
      <c r="E3600" t="b">
        <f t="shared" si="434"/>
        <v>0</v>
      </c>
      <c r="F3600" t="b">
        <f t="shared" si="435"/>
        <v>0</v>
      </c>
    </row>
    <row r="3601" spans="1:6">
      <c r="A3601" s="27"/>
      <c r="B3601" t="b">
        <f t="shared" si="431"/>
        <v>0</v>
      </c>
      <c r="C3601" t="b">
        <f t="shared" si="432"/>
        <v>0</v>
      </c>
      <c r="D3601" t="b">
        <f t="shared" si="433"/>
        <v>0</v>
      </c>
      <c r="E3601" t="b">
        <f t="shared" si="434"/>
        <v>0</v>
      </c>
      <c r="F3601" t="b">
        <f t="shared" si="435"/>
        <v>0</v>
      </c>
    </row>
    <row r="3602" spans="1:6">
      <c r="A3602" s="112"/>
      <c r="B3602" t="b">
        <f t="shared" si="431"/>
        <v>0</v>
      </c>
      <c r="C3602" t="b">
        <f t="shared" si="432"/>
        <v>0</v>
      </c>
      <c r="D3602" t="b">
        <f t="shared" si="433"/>
        <v>0</v>
      </c>
      <c r="E3602" t="b">
        <f t="shared" si="434"/>
        <v>0</v>
      </c>
      <c r="F3602" t="b">
        <f t="shared" si="435"/>
        <v>0</v>
      </c>
    </row>
    <row r="3603" spans="1:6">
      <c r="A3603" s="27"/>
      <c r="B3603" t="b">
        <f t="shared" si="431"/>
        <v>0</v>
      </c>
      <c r="C3603" t="b">
        <f t="shared" si="432"/>
        <v>0</v>
      </c>
      <c r="D3603" t="b">
        <f t="shared" si="433"/>
        <v>0</v>
      </c>
      <c r="E3603" t="b">
        <f t="shared" si="434"/>
        <v>0</v>
      </c>
      <c r="F3603" t="b">
        <f t="shared" si="435"/>
        <v>0</v>
      </c>
    </row>
    <row r="3604" spans="1:6">
      <c r="A3604" s="112"/>
      <c r="B3604" t="b">
        <f t="shared" si="431"/>
        <v>0</v>
      </c>
      <c r="C3604" t="b">
        <f t="shared" si="432"/>
        <v>0</v>
      </c>
      <c r="D3604" t="b">
        <f t="shared" si="433"/>
        <v>0</v>
      </c>
      <c r="E3604" t="b">
        <f t="shared" si="434"/>
        <v>0</v>
      </c>
      <c r="F3604" t="b">
        <f t="shared" si="435"/>
        <v>0</v>
      </c>
    </row>
    <row r="3605" spans="1:6">
      <c r="A3605" s="27"/>
      <c r="B3605" t="b">
        <f t="shared" si="431"/>
        <v>0</v>
      </c>
      <c r="C3605" t="b">
        <f t="shared" si="432"/>
        <v>0</v>
      </c>
      <c r="D3605" t="b">
        <f t="shared" si="433"/>
        <v>0</v>
      </c>
      <c r="E3605" t="b">
        <f t="shared" si="434"/>
        <v>0</v>
      </c>
      <c r="F3605" t="b">
        <f t="shared" si="435"/>
        <v>0</v>
      </c>
    </row>
    <row r="3606" spans="1:6">
      <c r="A3606" s="112"/>
      <c r="B3606" t="b">
        <f t="shared" si="431"/>
        <v>0</v>
      </c>
      <c r="C3606" t="b">
        <f t="shared" si="432"/>
        <v>0</v>
      </c>
      <c r="D3606" t="b">
        <f t="shared" si="433"/>
        <v>0</v>
      </c>
      <c r="E3606" t="b">
        <f t="shared" si="434"/>
        <v>0</v>
      </c>
      <c r="F3606" t="b">
        <f t="shared" si="435"/>
        <v>0</v>
      </c>
    </row>
    <row r="3607" spans="1:6">
      <c r="A3607" s="27"/>
      <c r="B3607" t="b">
        <f t="shared" si="431"/>
        <v>0</v>
      </c>
      <c r="C3607" t="b">
        <f t="shared" si="432"/>
        <v>0</v>
      </c>
      <c r="D3607" t="b">
        <f t="shared" si="433"/>
        <v>0</v>
      </c>
      <c r="E3607" t="b">
        <f t="shared" si="434"/>
        <v>0</v>
      </c>
      <c r="F3607" t="b">
        <f t="shared" si="435"/>
        <v>0</v>
      </c>
    </row>
    <row r="3608" spans="1:6">
      <c r="A3608" s="112"/>
      <c r="B3608" t="b">
        <f t="shared" si="431"/>
        <v>0</v>
      </c>
      <c r="C3608" t="b">
        <f t="shared" si="432"/>
        <v>0</v>
      </c>
      <c r="D3608" t="b">
        <f t="shared" si="433"/>
        <v>0</v>
      </c>
      <c r="E3608" t="b">
        <f t="shared" si="434"/>
        <v>0</v>
      </c>
      <c r="F3608" t="b">
        <f t="shared" si="435"/>
        <v>0</v>
      </c>
    </row>
    <row r="3609" spans="1:6">
      <c r="A3609" s="27"/>
      <c r="B3609" t="b">
        <f t="shared" si="431"/>
        <v>0</v>
      </c>
      <c r="C3609" t="b">
        <f t="shared" si="432"/>
        <v>0</v>
      </c>
      <c r="D3609" t="b">
        <f t="shared" si="433"/>
        <v>0</v>
      </c>
      <c r="E3609" t="b">
        <f t="shared" si="434"/>
        <v>0</v>
      </c>
      <c r="F3609" t="b">
        <f t="shared" si="435"/>
        <v>0</v>
      </c>
    </row>
    <row r="3610" spans="1:6">
      <c r="A3610" s="112"/>
      <c r="B3610" t="b">
        <f t="shared" si="431"/>
        <v>0</v>
      </c>
      <c r="C3610" t="b">
        <f t="shared" si="432"/>
        <v>0</v>
      </c>
      <c r="D3610" t="b">
        <f t="shared" si="433"/>
        <v>0</v>
      </c>
      <c r="E3610" t="b">
        <f t="shared" si="434"/>
        <v>0</v>
      </c>
      <c r="F3610" t="b">
        <f t="shared" si="435"/>
        <v>0</v>
      </c>
    </row>
    <row r="3611" spans="1:6">
      <c r="A3611" s="27"/>
      <c r="B3611" t="b">
        <f t="shared" si="431"/>
        <v>0</v>
      </c>
      <c r="C3611" t="b">
        <f t="shared" si="432"/>
        <v>0</v>
      </c>
      <c r="D3611" t="b">
        <f t="shared" si="433"/>
        <v>0</v>
      </c>
      <c r="E3611" t="b">
        <f t="shared" si="434"/>
        <v>0</v>
      </c>
      <c r="F3611" t="b">
        <f t="shared" si="435"/>
        <v>0</v>
      </c>
    </row>
    <row r="3612" spans="1:6">
      <c r="A3612" s="112"/>
      <c r="B3612" t="b">
        <f t="shared" si="431"/>
        <v>0</v>
      </c>
      <c r="C3612" t="b">
        <f t="shared" si="432"/>
        <v>0</v>
      </c>
      <c r="D3612" t="b">
        <f t="shared" si="433"/>
        <v>0</v>
      </c>
      <c r="E3612" t="b">
        <f t="shared" si="434"/>
        <v>0</v>
      </c>
      <c r="F3612" t="b">
        <f t="shared" si="435"/>
        <v>0</v>
      </c>
    </row>
    <row r="3613" spans="1:6">
      <c r="A3613" s="27"/>
      <c r="B3613" t="b">
        <f t="shared" si="431"/>
        <v>0</v>
      </c>
      <c r="C3613" t="b">
        <f t="shared" si="432"/>
        <v>0</v>
      </c>
      <c r="D3613" t="b">
        <f t="shared" si="433"/>
        <v>0</v>
      </c>
      <c r="E3613" t="b">
        <f t="shared" si="434"/>
        <v>0</v>
      </c>
      <c r="F3613" t="b">
        <f t="shared" si="435"/>
        <v>0</v>
      </c>
    </row>
    <row r="3614" spans="1:6">
      <c r="A3614" s="112"/>
      <c r="B3614" t="b">
        <f t="shared" si="431"/>
        <v>0</v>
      </c>
      <c r="C3614" t="b">
        <f t="shared" si="432"/>
        <v>0</v>
      </c>
      <c r="D3614" t="b">
        <f t="shared" si="433"/>
        <v>0</v>
      </c>
      <c r="E3614" t="b">
        <f t="shared" si="434"/>
        <v>0</v>
      </c>
      <c r="F3614" t="b">
        <f t="shared" si="435"/>
        <v>0</v>
      </c>
    </row>
    <row r="3615" spans="1:6">
      <c r="A3615" s="27"/>
      <c r="B3615" t="b">
        <f t="shared" si="431"/>
        <v>0</v>
      </c>
      <c r="C3615" t="b">
        <f t="shared" si="432"/>
        <v>0</v>
      </c>
      <c r="D3615" t="b">
        <f t="shared" si="433"/>
        <v>0</v>
      </c>
      <c r="E3615" t="b">
        <f t="shared" si="434"/>
        <v>0</v>
      </c>
      <c r="F3615" t="b">
        <f t="shared" si="435"/>
        <v>0</v>
      </c>
    </row>
    <row r="3616" spans="1:6">
      <c r="A3616" s="112"/>
      <c r="B3616" t="b">
        <f t="shared" si="431"/>
        <v>0</v>
      </c>
      <c r="C3616" t="b">
        <f t="shared" si="432"/>
        <v>0</v>
      </c>
      <c r="D3616" t="b">
        <f t="shared" si="433"/>
        <v>0</v>
      </c>
      <c r="E3616" t="b">
        <f t="shared" si="434"/>
        <v>0</v>
      </c>
      <c r="F3616" t="b">
        <f t="shared" si="435"/>
        <v>0</v>
      </c>
    </row>
    <row r="3617" spans="1:6">
      <c r="A3617" s="27"/>
      <c r="B3617" t="b">
        <f t="shared" si="431"/>
        <v>0</v>
      </c>
      <c r="C3617" t="b">
        <f t="shared" si="432"/>
        <v>0</v>
      </c>
      <c r="D3617" t="b">
        <f t="shared" si="433"/>
        <v>0</v>
      </c>
      <c r="E3617" t="b">
        <f t="shared" si="434"/>
        <v>0</v>
      </c>
      <c r="F3617" t="b">
        <f t="shared" si="435"/>
        <v>0</v>
      </c>
    </row>
    <row r="3618" spans="1:6">
      <c r="A3618" s="112"/>
      <c r="B3618" t="b">
        <f t="shared" si="431"/>
        <v>0</v>
      </c>
      <c r="C3618" t="b">
        <f t="shared" si="432"/>
        <v>0</v>
      </c>
      <c r="D3618" t="b">
        <f t="shared" si="433"/>
        <v>0</v>
      </c>
      <c r="E3618" t="b">
        <f t="shared" si="434"/>
        <v>0</v>
      </c>
      <c r="F3618" t="b">
        <f t="shared" si="435"/>
        <v>0</v>
      </c>
    </row>
    <row r="3619" spans="1:6">
      <c r="A3619" s="27"/>
      <c r="B3619" t="b">
        <f t="shared" si="431"/>
        <v>0</v>
      </c>
      <c r="C3619" t="b">
        <f t="shared" si="432"/>
        <v>0</v>
      </c>
      <c r="D3619" t="b">
        <f t="shared" si="433"/>
        <v>0</v>
      </c>
      <c r="E3619" t="b">
        <f t="shared" si="434"/>
        <v>0</v>
      </c>
      <c r="F3619" t="b">
        <f t="shared" si="435"/>
        <v>0</v>
      </c>
    </row>
    <row r="3620" spans="1:6">
      <c r="A3620" s="112"/>
      <c r="B3620" t="b">
        <f t="shared" si="431"/>
        <v>0</v>
      </c>
      <c r="C3620" t="b">
        <f t="shared" si="432"/>
        <v>0</v>
      </c>
      <c r="D3620" t="b">
        <f t="shared" si="433"/>
        <v>0</v>
      </c>
      <c r="E3620" t="b">
        <f t="shared" si="434"/>
        <v>0</v>
      </c>
      <c r="F3620" t="b">
        <f t="shared" si="435"/>
        <v>0</v>
      </c>
    </row>
    <row r="3621" spans="1:6">
      <c r="A3621" s="27"/>
      <c r="B3621" t="b">
        <f t="shared" si="431"/>
        <v>0</v>
      </c>
      <c r="C3621" t="b">
        <f t="shared" si="432"/>
        <v>0</v>
      </c>
      <c r="D3621" t="b">
        <f t="shared" si="433"/>
        <v>0</v>
      </c>
      <c r="E3621" t="b">
        <f t="shared" si="434"/>
        <v>0</v>
      </c>
      <c r="F3621" t="b">
        <f t="shared" si="435"/>
        <v>0</v>
      </c>
    </row>
    <row r="3622" spans="1:6">
      <c r="A3622" s="112"/>
      <c r="B3622" t="b">
        <f t="shared" si="431"/>
        <v>0</v>
      </c>
      <c r="C3622" t="b">
        <f t="shared" si="432"/>
        <v>0</v>
      </c>
      <c r="D3622" t="b">
        <f t="shared" si="433"/>
        <v>0</v>
      </c>
      <c r="E3622" t="b">
        <f t="shared" si="434"/>
        <v>0</v>
      </c>
      <c r="F3622" t="b">
        <f t="shared" si="435"/>
        <v>0</v>
      </c>
    </row>
    <row r="3623" spans="1:6">
      <c r="A3623" s="27"/>
      <c r="B3623" t="b">
        <f t="shared" si="431"/>
        <v>0</v>
      </c>
      <c r="C3623" t="b">
        <f t="shared" si="432"/>
        <v>0</v>
      </c>
      <c r="D3623" t="b">
        <f t="shared" si="433"/>
        <v>0</v>
      </c>
      <c r="E3623" t="b">
        <f t="shared" si="434"/>
        <v>0</v>
      </c>
      <c r="F3623" t="b">
        <f t="shared" si="435"/>
        <v>0</v>
      </c>
    </row>
    <row r="3624" spans="1:6">
      <c r="A3624" s="112"/>
      <c r="B3624" t="b">
        <f t="shared" si="431"/>
        <v>0</v>
      </c>
      <c r="C3624" t="b">
        <f t="shared" si="432"/>
        <v>0</v>
      </c>
      <c r="D3624" t="b">
        <f t="shared" si="433"/>
        <v>0</v>
      </c>
      <c r="E3624" t="b">
        <f t="shared" si="434"/>
        <v>0</v>
      </c>
      <c r="F3624" t="b">
        <f t="shared" si="435"/>
        <v>0</v>
      </c>
    </row>
    <row r="3625" spans="1:6">
      <c r="A3625" s="27"/>
      <c r="B3625" t="b">
        <f t="shared" si="431"/>
        <v>0</v>
      </c>
      <c r="C3625" t="b">
        <f t="shared" si="432"/>
        <v>0</v>
      </c>
      <c r="D3625" t="b">
        <f t="shared" si="433"/>
        <v>0</v>
      </c>
      <c r="E3625" t="b">
        <f t="shared" si="434"/>
        <v>0</v>
      </c>
      <c r="F3625" t="b">
        <f t="shared" si="435"/>
        <v>0</v>
      </c>
    </row>
    <row r="3626" spans="1:6">
      <c r="A3626" s="112"/>
      <c r="B3626" t="b">
        <f t="shared" si="431"/>
        <v>0</v>
      </c>
      <c r="C3626" t="b">
        <f t="shared" si="432"/>
        <v>0</v>
      </c>
      <c r="D3626" t="b">
        <f t="shared" si="433"/>
        <v>0</v>
      </c>
      <c r="E3626" t="b">
        <f t="shared" si="434"/>
        <v>0</v>
      </c>
      <c r="F3626" t="b">
        <f t="shared" si="435"/>
        <v>0</v>
      </c>
    </row>
    <row r="3627" spans="1:6">
      <c r="A3627" s="27"/>
      <c r="B3627" t="b">
        <f t="shared" si="431"/>
        <v>0</v>
      </c>
      <c r="C3627" t="b">
        <f t="shared" si="432"/>
        <v>0</v>
      </c>
      <c r="D3627" t="b">
        <f t="shared" si="433"/>
        <v>0</v>
      </c>
      <c r="E3627" t="b">
        <f t="shared" si="434"/>
        <v>0</v>
      </c>
      <c r="F3627" t="b">
        <f t="shared" si="435"/>
        <v>0</v>
      </c>
    </row>
    <row r="3628" spans="1:6">
      <c r="A3628" s="112"/>
      <c r="B3628" t="b">
        <f t="shared" si="431"/>
        <v>0</v>
      </c>
      <c r="C3628" t="b">
        <f t="shared" si="432"/>
        <v>0</v>
      </c>
      <c r="D3628" t="b">
        <f t="shared" si="433"/>
        <v>0</v>
      </c>
      <c r="E3628" t="b">
        <f t="shared" si="434"/>
        <v>0</v>
      </c>
      <c r="F3628" t="b">
        <f t="shared" si="435"/>
        <v>0</v>
      </c>
    </row>
    <row r="3629" spans="1:6">
      <c r="A3629" s="27"/>
      <c r="B3629" t="b">
        <f t="shared" si="431"/>
        <v>0</v>
      </c>
      <c r="C3629" t="b">
        <f t="shared" si="432"/>
        <v>0</v>
      </c>
      <c r="D3629" t="b">
        <f t="shared" si="433"/>
        <v>0</v>
      </c>
      <c r="E3629" t="b">
        <f t="shared" si="434"/>
        <v>0</v>
      </c>
      <c r="F3629" t="b">
        <f t="shared" si="435"/>
        <v>0</v>
      </c>
    </row>
    <row r="3630" spans="1:6">
      <c r="A3630" s="112"/>
      <c r="B3630" t="b">
        <f t="shared" si="431"/>
        <v>0</v>
      </c>
      <c r="C3630" t="b">
        <f t="shared" si="432"/>
        <v>0</v>
      </c>
      <c r="D3630" t="b">
        <f t="shared" si="433"/>
        <v>0</v>
      </c>
      <c r="E3630" t="b">
        <f t="shared" si="434"/>
        <v>0</v>
      </c>
      <c r="F3630" t="b">
        <f t="shared" si="435"/>
        <v>0</v>
      </c>
    </row>
    <row r="3631" spans="1:6">
      <c r="A3631" s="27"/>
      <c r="B3631" t="b">
        <f t="shared" si="431"/>
        <v>0</v>
      </c>
      <c r="C3631" t="b">
        <f t="shared" si="432"/>
        <v>0</v>
      </c>
      <c r="D3631" t="b">
        <f t="shared" si="433"/>
        <v>0</v>
      </c>
      <c r="E3631" t="b">
        <f t="shared" si="434"/>
        <v>0</v>
      </c>
      <c r="F3631" t="b">
        <f t="shared" si="435"/>
        <v>0</v>
      </c>
    </row>
    <row r="3632" spans="1:6">
      <c r="A3632" s="112"/>
      <c r="B3632" t="b">
        <f t="shared" si="431"/>
        <v>0</v>
      </c>
      <c r="C3632" t="b">
        <f t="shared" si="432"/>
        <v>0</v>
      </c>
      <c r="D3632" t="b">
        <f t="shared" si="433"/>
        <v>0</v>
      </c>
      <c r="E3632" t="b">
        <f t="shared" si="434"/>
        <v>0</v>
      </c>
      <c r="F3632" t="b">
        <f t="shared" si="435"/>
        <v>0</v>
      </c>
    </row>
    <row r="3633" spans="1:6">
      <c r="A3633" s="27"/>
      <c r="B3633" t="b">
        <f t="shared" si="431"/>
        <v>0</v>
      </c>
      <c r="C3633" t="b">
        <f t="shared" si="432"/>
        <v>0</v>
      </c>
      <c r="D3633" t="b">
        <f t="shared" si="433"/>
        <v>0</v>
      </c>
      <c r="E3633" t="b">
        <f t="shared" si="434"/>
        <v>0</v>
      </c>
      <c r="F3633" t="b">
        <f t="shared" si="435"/>
        <v>0</v>
      </c>
    </row>
    <row r="3634" spans="1:6">
      <c r="A3634" s="112"/>
      <c r="B3634" t="b">
        <f t="shared" si="431"/>
        <v>0</v>
      </c>
      <c r="C3634" t="b">
        <f t="shared" si="432"/>
        <v>0</v>
      </c>
      <c r="D3634" t="b">
        <f t="shared" si="433"/>
        <v>0</v>
      </c>
      <c r="E3634" t="b">
        <f t="shared" si="434"/>
        <v>0</v>
      </c>
      <c r="F3634" t="b">
        <f t="shared" si="435"/>
        <v>0</v>
      </c>
    </row>
    <row r="3635" spans="1:6">
      <c r="A3635" s="27"/>
      <c r="B3635" t="b">
        <f t="shared" si="431"/>
        <v>0</v>
      </c>
      <c r="C3635" t="b">
        <f t="shared" si="432"/>
        <v>0</v>
      </c>
      <c r="D3635" t="b">
        <f t="shared" si="433"/>
        <v>0</v>
      </c>
      <c r="E3635" t="b">
        <f t="shared" si="434"/>
        <v>0</v>
      </c>
      <c r="F3635" t="b">
        <f t="shared" si="435"/>
        <v>0</v>
      </c>
    </row>
    <row r="3636" spans="1:6">
      <c r="A3636" s="112"/>
      <c r="B3636" t="b">
        <f t="shared" si="431"/>
        <v>0</v>
      </c>
      <c r="C3636" t="b">
        <f t="shared" si="432"/>
        <v>0</v>
      </c>
      <c r="D3636" t="b">
        <f t="shared" si="433"/>
        <v>0</v>
      </c>
      <c r="E3636" t="b">
        <f t="shared" si="434"/>
        <v>0</v>
      </c>
      <c r="F3636" t="b">
        <f t="shared" si="435"/>
        <v>0</v>
      </c>
    </row>
    <row r="3637" spans="1:6">
      <c r="A3637" s="27"/>
      <c r="B3637" t="b">
        <f t="shared" si="431"/>
        <v>0</v>
      </c>
      <c r="C3637" t="b">
        <f t="shared" si="432"/>
        <v>0</v>
      </c>
      <c r="D3637" t="b">
        <f t="shared" si="433"/>
        <v>0</v>
      </c>
      <c r="E3637" t="b">
        <f t="shared" si="434"/>
        <v>0</v>
      </c>
      <c r="F3637" t="b">
        <f t="shared" si="435"/>
        <v>0</v>
      </c>
    </row>
    <row r="3638" spans="1:6">
      <c r="A3638" s="112"/>
      <c r="B3638" t="b">
        <f t="shared" si="431"/>
        <v>0</v>
      </c>
      <c r="C3638" t="b">
        <f t="shared" si="432"/>
        <v>0</v>
      </c>
      <c r="D3638" t="b">
        <f t="shared" si="433"/>
        <v>0</v>
      </c>
      <c r="E3638" t="b">
        <f t="shared" si="434"/>
        <v>0</v>
      </c>
      <c r="F3638" t="b">
        <f t="shared" si="435"/>
        <v>0</v>
      </c>
    </row>
    <row r="3639" spans="1:6">
      <c r="A3639" s="27"/>
      <c r="B3639" t="b">
        <f t="shared" si="431"/>
        <v>0</v>
      </c>
      <c r="C3639" t="b">
        <f t="shared" si="432"/>
        <v>0</v>
      </c>
      <c r="D3639" t="b">
        <f t="shared" si="433"/>
        <v>0</v>
      </c>
      <c r="E3639" t="b">
        <f t="shared" si="434"/>
        <v>0</v>
      </c>
      <c r="F3639" t="b">
        <f t="shared" si="435"/>
        <v>0</v>
      </c>
    </row>
    <row r="3640" spans="1:6">
      <c r="A3640" s="112"/>
      <c r="B3640" t="b">
        <f t="shared" si="431"/>
        <v>0</v>
      </c>
      <c r="C3640" t="b">
        <f t="shared" si="432"/>
        <v>0</v>
      </c>
      <c r="D3640" t="b">
        <f t="shared" si="433"/>
        <v>0</v>
      </c>
      <c r="E3640" t="b">
        <f t="shared" si="434"/>
        <v>0</v>
      </c>
      <c r="F3640" t="b">
        <f t="shared" si="435"/>
        <v>0</v>
      </c>
    </row>
    <row r="3641" spans="1:6">
      <c r="A3641" s="27"/>
      <c r="B3641" t="b">
        <f t="shared" si="431"/>
        <v>0</v>
      </c>
      <c r="C3641" t="b">
        <f t="shared" si="432"/>
        <v>0</v>
      </c>
      <c r="D3641" t="b">
        <f t="shared" si="433"/>
        <v>0</v>
      </c>
      <c r="E3641" t="b">
        <f t="shared" si="434"/>
        <v>0</v>
      </c>
      <c r="F3641" t="b">
        <f t="shared" si="435"/>
        <v>0</v>
      </c>
    </row>
    <row r="3642" spans="1:6">
      <c r="A3642" s="112"/>
      <c r="B3642" t="b">
        <f t="shared" si="431"/>
        <v>0</v>
      </c>
      <c r="C3642" t="b">
        <f t="shared" si="432"/>
        <v>0</v>
      </c>
      <c r="D3642" t="b">
        <f t="shared" si="433"/>
        <v>0</v>
      </c>
      <c r="E3642" t="b">
        <f t="shared" si="434"/>
        <v>0</v>
      </c>
      <c r="F3642" t="b">
        <f t="shared" si="435"/>
        <v>0</v>
      </c>
    </row>
    <row r="3643" spans="1:6">
      <c r="A3643" s="27"/>
      <c r="B3643" t="b">
        <f t="shared" si="431"/>
        <v>0</v>
      </c>
      <c r="C3643" t="b">
        <f t="shared" si="432"/>
        <v>0</v>
      </c>
      <c r="D3643" t="b">
        <f t="shared" si="433"/>
        <v>0</v>
      </c>
      <c r="E3643" t="b">
        <f t="shared" si="434"/>
        <v>0</v>
      </c>
      <c r="F3643" t="b">
        <f t="shared" si="435"/>
        <v>0</v>
      </c>
    </row>
    <row r="3644" spans="1:6">
      <c r="A3644" s="112"/>
      <c r="B3644" t="b">
        <f t="shared" si="431"/>
        <v>0</v>
      </c>
      <c r="C3644" t="b">
        <f t="shared" si="432"/>
        <v>0</v>
      </c>
      <c r="D3644" t="b">
        <f t="shared" si="433"/>
        <v>0</v>
      </c>
      <c r="E3644" t="b">
        <f t="shared" si="434"/>
        <v>0</v>
      </c>
      <c r="F3644" t="b">
        <f t="shared" si="435"/>
        <v>0</v>
      </c>
    </row>
    <row r="3645" spans="1:6">
      <c r="A3645" s="27"/>
      <c r="B3645" t="b">
        <f t="shared" si="431"/>
        <v>0</v>
      </c>
      <c r="C3645" t="b">
        <f t="shared" si="432"/>
        <v>0</v>
      </c>
      <c r="D3645" t="b">
        <f t="shared" si="433"/>
        <v>0</v>
      </c>
      <c r="E3645" t="b">
        <f t="shared" si="434"/>
        <v>0</v>
      </c>
      <c r="F3645" t="b">
        <f t="shared" si="435"/>
        <v>0</v>
      </c>
    </row>
    <row r="3646" spans="1:6">
      <c r="A3646" s="112"/>
      <c r="B3646" t="b">
        <f t="shared" si="431"/>
        <v>0</v>
      </c>
      <c r="C3646" t="b">
        <f t="shared" si="432"/>
        <v>0</v>
      </c>
      <c r="D3646" t="b">
        <f t="shared" si="433"/>
        <v>0</v>
      </c>
      <c r="E3646" t="b">
        <f t="shared" si="434"/>
        <v>0</v>
      </c>
      <c r="F3646" t="b">
        <f t="shared" si="435"/>
        <v>0</v>
      </c>
    </row>
    <row r="3647" spans="1:6">
      <c r="A3647" s="27"/>
      <c r="B3647" t="b">
        <f t="shared" si="431"/>
        <v>0</v>
      </c>
      <c r="C3647" t="b">
        <f t="shared" si="432"/>
        <v>0</v>
      </c>
      <c r="D3647" t="b">
        <f t="shared" si="433"/>
        <v>0</v>
      </c>
      <c r="E3647" t="b">
        <f t="shared" si="434"/>
        <v>0</v>
      </c>
      <c r="F3647" t="b">
        <f t="shared" si="435"/>
        <v>0</v>
      </c>
    </row>
    <row r="3648" spans="1:6">
      <c r="A3648" s="112"/>
      <c r="B3648" t="b">
        <f t="shared" si="431"/>
        <v>0</v>
      </c>
      <c r="C3648" t="b">
        <f t="shared" si="432"/>
        <v>0</v>
      </c>
      <c r="D3648" t="b">
        <f t="shared" si="433"/>
        <v>0</v>
      </c>
      <c r="E3648" t="b">
        <f t="shared" si="434"/>
        <v>0</v>
      </c>
      <c r="F3648" t="b">
        <f t="shared" si="435"/>
        <v>0</v>
      </c>
    </row>
    <row r="3649" spans="1:6">
      <c r="A3649" s="27"/>
      <c r="B3649" t="b">
        <f t="shared" si="431"/>
        <v>0</v>
      </c>
      <c r="C3649" t="b">
        <f t="shared" si="432"/>
        <v>0</v>
      </c>
      <c r="D3649" t="b">
        <f t="shared" si="433"/>
        <v>0</v>
      </c>
      <c r="E3649" t="b">
        <f t="shared" si="434"/>
        <v>0</v>
      </c>
      <c r="F3649" t="b">
        <f t="shared" si="435"/>
        <v>0</v>
      </c>
    </row>
    <row r="3650" spans="1:6">
      <c r="A3650" s="112"/>
      <c r="B3650" t="b">
        <f t="shared" si="431"/>
        <v>0</v>
      </c>
      <c r="C3650" t="b">
        <f t="shared" si="432"/>
        <v>0</v>
      </c>
      <c r="D3650" t="b">
        <f t="shared" si="433"/>
        <v>0</v>
      </c>
      <c r="E3650" t="b">
        <f t="shared" si="434"/>
        <v>0</v>
      </c>
      <c r="F3650" t="b">
        <f t="shared" si="435"/>
        <v>0</v>
      </c>
    </row>
    <row r="3651" spans="1:6">
      <c r="A3651" s="27"/>
      <c r="B3651" t="b">
        <f t="shared" ref="B3651:B3714" si="436">+RIGHT(A3651,1)="0"</f>
        <v>0</v>
      </c>
      <c r="C3651" t="b">
        <f t="shared" ref="C3651:C3714" si="437">+RIGHT(A3651,1)="1"</f>
        <v>0</v>
      </c>
      <c r="D3651" t="b">
        <f t="shared" ref="D3651:D3714" si="438">+RIGHT(A3651,1)="2"</f>
        <v>0</v>
      </c>
      <c r="E3651" t="b">
        <f t="shared" ref="E3651:E3714" si="439">+RIGHT(A3651,1)="3"</f>
        <v>0</v>
      </c>
      <c r="F3651" t="b">
        <f t="shared" ref="F3651:F3714" si="440">+RIGHT(A3651,1)="4"</f>
        <v>0</v>
      </c>
    </row>
    <row r="3652" spans="1:6">
      <c r="A3652" s="112"/>
      <c r="B3652" t="b">
        <f t="shared" si="436"/>
        <v>0</v>
      </c>
      <c r="C3652" t="b">
        <f t="shared" si="437"/>
        <v>0</v>
      </c>
      <c r="D3652" t="b">
        <f t="shared" si="438"/>
        <v>0</v>
      </c>
      <c r="E3652" t="b">
        <f t="shared" si="439"/>
        <v>0</v>
      </c>
      <c r="F3652" t="b">
        <f t="shared" si="440"/>
        <v>0</v>
      </c>
    </row>
    <row r="3653" spans="1:6">
      <c r="A3653" s="27"/>
      <c r="B3653" t="b">
        <f t="shared" si="436"/>
        <v>0</v>
      </c>
      <c r="C3653" t="b">
        <f t="shared" si="437"/>
        <v>0</v>
      </c>
      <c r="D3653" t="b">
        <f t="shared" si="438"/>
        <v>0</v>
      </c>
      <c r="E3653" t="b">
        <f t="shared" si="439"/>
        <v>0</v>
      </c>
      <c r="F3653" t="b">
        <f t="shared" si="440"/>
        <v>0</v>
      </c>
    </row>
    <row r="3654" spans="1:6">
      <c r="A3654" s="112"/>
      <c r="B3654" t="b">
        <f t="shared" si="436"/>
        <v>0</v>
      </c>
      <c r="C3654" t="b">
        <f t="shared" si="437"/>
        <v>0</v>
      </c>
      <c r="D3654" t="b">
        <f t="shared" si="438"/>
        <v>0</v>
      </c>
      <c r="E3654" t="b">
        <f t="shared" si="439"/>
        <v>0</v>
      </c>
      <c r="F3654" t="b">
        <f t="shared" si="440"/>
        <v>0</v>
      </c>
    </row>
    <row r="3655" spans="1:6">
      <c r="A3655" s="27"/>
      <c r="B3655" t="b">
        <f t="shared" si="436"/>
        <v>0</v>
      </c>
      <c r="C3655" t="b">
        <f t="shared" si="437"/>
        <v>0</v>
      </c>
      <c r="D3655" t="b">
        <f t="shared" si="438"/>
        <v>0</v>
      </c>
      <c r="E3655" t="b">
        <f t="shared" si="439"/>
        <v>0</v>
      </c>
      <c r="F3655" t="b">
        <f t="shared" si="440"/>
        <v>0</v>
      </c>
    </row>
    <row r="3656" spans="1:6">
      <c r="A3656" s="112"/>
      <c r="B3656" t="b">
        <f t="shared" si="436"/>
        <v>0</v>
      </c>
      <c r="C3656" t="b">
        <f t="shared" si="437"/>
        <v>0</v>
      </c>
      <c r="D3656" t="b">
        <f t="shared" si="438"/>
        <v>0</v>
      </c>
      <c r="E3656" t="b">
        <f t="shared" si="439"/>
        <v>0</v>
      </c>
      <c r="F3656" t="b">
        <f t="shared" si="440"/>
        <v>0</v>
      </c>
    </row>
    <row r="3657" spans="1:6">
      <c r="A3657" s="27"/>
      <c r="B3657" t="b">
        <f t="shared" si="436"/>
        <v>0</v>
      </c>
      <c r="C3657" t="b">
        <f t="shared" si="437"/>
        <v>0</v>
      </c>
      <c r="D3657" t="b">
        <f t="shared" si="438"/>
        <v>0</v>
      </c>
      <c r="E3657" t="b">
        <f t="shared" si="439"/>
        <v>0</v>
      </c>
      <c r="F3657" t="b">
        <f t="shared" si="440"/>
        <v>0</v>
      </c>
    </row>
    <row r="3658" spans="1:6">
      <c r="A3658" s="112"/>
      <c r="B3658" t="b">
        <f t="shared" si="436"/>
        <v>0</v>
      </c>
      <c r="C3658" t="b">
        <f t="shared" si="437"/>
        <v>0</v>
      </c>
      <c r="D3658" t="b">
        <f t="shared" si="438"/>
        <v>0</v>
      </c>
      <c r="E3658" t="b">
        <f t="shared" si="439"/>
        <v>0</v>
      </c>
      <c r="F3658" t="b">
        <f t="shared" si="440"/>
        <v>0</v>
      </c>
    </row>
    <row r="3659" spans="1:6">
      <c r="A3659" s="27"/>
      <c r="B3659" t="b">
        <f t="shared" si="436"/>
        <v>0</v>
      </c>
      <c r="C3659" t="b">
        <f t="shared" si="437"/>
        <v>0</v>
      </c>
      <c r="D3659" t="b">
        <f t="shared" si="438"/>
        <v>0</v>
      </c>
      <c r="E3659" t="b">
        <f t="shared" si="439"/>
        <v>0</v>
      </c>
      <c r="F3659" t="b">
        <f t="shared" si="440"/>
        <v>0</v>
      </c>
    </row>
    <row r="3660" spans="1:6">
      <c r="A3660" s="112"/>
      <c r="B3660" t="b">
        <f t="shared" si="436"/>
        <v>0</v>
      </c>
      <c r="C3660" t="b">
        <f t="shared" si="437"/>
        <v>0</v>
      </c>
      <c r="D3660" t="b">
        <f t="shared" si="438"/>
        <v>0</v>
      </c>
      <c r="E3660" t="b">
        <f t="shared" si="439"/>
        <v>0</v>
      </c>
      <c r="F3660" t="b">
        <f t="shared" si="440"/>
        <v>0</v>
      </c>
    </row>
    <row r="3661" spans="1:6">
      <c r="A3661" s="27"/>
      <c r="B3661" t="b">
        <f t="shared" si="436"/>
        <v>0</v>
      </c>
      <c r="C3661" t="b">
        <f t="shared" si="437"/>
        <v>0</v>
      </c>
      <c r="D3661" t="b">
        <f t="shared" si="438"/>
        <v>0</v>
      </c>
      <c r="E3661" t="b">
        <f t="shared" si="439"/>
        <v>0</v>
      </c>
      <c r="F3661" t="b">
        <f t="shared" si="440"/>
        <v>0</v>
      </c>
    </row>
    <row r="3662" spans="1:6">
      <c r="A3662" s="112"/>
      <c r="B3662" t="b">
        <f t="shared" si="436"/>
        <v>0</v>
      </c>
      <c r="C3662" t="b">
        <f t="shared" si="437"/>
        <v>0</v>
      </c>
      <c r="D3662" t="b">
        <f t="shared" si="438"/>
        <v>0</v>
      </c>
      <c r="E3662" t="b">
        <f t="shared" si="439"/>
        <v>0</v>
      </c>
      <c r="F3662" t="b">
        <f t="shared" si="440"/>
        <v>0</v>
      </c>
    </row>
    <row r="3663" spans="1:6">
      <c r="A3663" s="27"/>
      <c r="B3663" t="b">
        <f t="shared" si="436"/>
        <v>0</v>
      </c>
      <c r="C3663" t="b">
        <f t="shared" si="437"/>
        <v>0</v>
      </c>
      <c r="D3663" t="b">
        <f t="shared" si="438"/>
        <v>0</v>
      </c>
      <c r="E3663" t="b">
        <f t="shared" si="439"/>
        <v>0</v>
      </c>
      <c r="F3663" t="b">
        <f t="shared" si="440"/>
        <v>0</v>
      </c>
    </row>
    <row r="3664" spans="1:6">
      <c r="A3664" s="112"/>
      <c r="B3664" t="b">
        <f t="shared" si="436"/>
        <v>0</v>
      </c>
      <c r="C3664" t="b">
        <f t="shared" si="437"/>
        <v>0</v>
      </c>
      <c r="D3664" t="b">
        <f t="shared" si="438"/>
        <v>0</v>
      </c>
      <c r="E3664" t="b">
        <f t="shared" si="439"/>
        <v>0</v>
      </c>
      <c r="F3664" t="b">
        <f t="shared" si="440"/>
        <v>0</v>
      </c>
    </row>
    <row r="3665" spans="1:6">
      <c r="A3665" s="27"/>
      <c r="B3665" t="b">
        <f t="shared" si="436"/>
        <v>0</v>
      </c>
      <c r="C3665" t="b">
        <f t="shared" si="437"/>
        <v>0</v>
      </c>
      <c r="D3665" t="b">
        <f t="shared" si="438"/>
        <v>0</v>
      </c>
      <c r="E3665" t="b">
        <f t="shared" si="439"/>
        <v>0</v>
      </c>
      <c r="F3665" t="b">
        <f t="shared" si="440"/>
        <v>0</v>
      </c>
    </row>
    <row r="3666" spans="1:6">
      <c r="A3666" s="112"/>
      <c r="B3666" t="b">
        <f t="shared" si="436"/>
        <v>0</v>
      </c>
      <c r="C3666" t="b">
        <f t="shared" si="437"/>
        <v>0</v>
      </c>
      <c r="D3666" t="b">
        <f t="shared" si="438"/>
        <v>0</v>
      </c>
      <c r="E3666" t="b">
        <f t="shared" si="439"/>
        <v>0</v>
      </c>
      <c r="F3666" t="b">
        <f t="shared" si="440"/>
        <v>0</v>
      </c>
    </row>
    <row r="3667" spans="1:6">
      <c r="A3667" s="27"/>
      <c r="B3667" t="b">
        <f t="shared" si="436"/>
        <v>0</v>
      </c>
      <c r="C3667" t="b">
        <f t="shared" si="437"/>
        <v>0</v>
      </c>
      <c r="D3667" t="b">
        <f t="shared" si="438"/>
        <v>0</v>
      </c>
      <c r="E3667" t="b">
        <f t="shared" si="439"/>
        <v>0</v>
      </c>
      <c r="F3667" t="b">
        <f t="shared" si="440"/>
        <v>0</v>
      </c>
    </row>
    <row r="3668" spans="1:6">
      <c r="A3668" s="112"/>
      <c r="B3668" t="b">
        <f t="shared" si="436"/>
        <v>0</v>
      </c>
      <c r="C3668" t="b">
        <f t="shared" si="437"/>
        <v>0</v>
      </c>
      <c r="D3668" t="b">
        <f t="shared" si="438"/>
        <v>0</v>
      </c>
      <c r="E3668" t="b">
        <f t="shared" si="439"/>
        <v>0</v>
      </c>
      <c r="F3668" t="b">
        <f t="shared" si="440"/>
        <v>0</v>
      </c>
    </row>
    <row r="3669" spans="1:6">
      <c r="A3669" s="27"/>
      <c r="B3669" t="b">
        <f t="shared" si="436"/>
        <v>0</v>
      </c>
      <c r="C3669" t="b">
        <f t="shared" si="437"/>
        <v>0</v>
      </c>
      <c r="D3669" t="b">
        <f t="shared" si="438"/>
        <v>0</v>
      </c>
      <c r="E3669" t="b">
        <f t="shared" si="439"/>
        <v>0</v>
      </c>
      <c r="F3669" t="b">
        <f t="shared" si="440"/>
        <v>0</v>
      </c>
    </row>
    <row r="3670" spans="1:6">
      <c r="A3670" s="112"/>
      <c r="B3670" t="b">
        <f t="shared" si="436"/>
        <v>0</v>
      </c>
      <c r="C3670" t="b">
        <f t="shared" si="437"/>
        <v>0</v>
      </c>
      <c r="D3670" t="b">
        <f t="shared" si="438"/>
        <v>0</v>
      </c>
      <c r="E3670" t="b">
        <f t="shared" si="439"/>
        <v>0</v>
      </c>
      <c r="F3670" t="b">
        <f t="shared" si="440"/>
        <v>0</v>
      </c>
    </row>
    <row r="3671" spans="1:6">
      <c r="A3671" s="27"/>
      <c r="B3671" t="b">
        <f t="shared" si="436"/>
        <v>0</v>
      </c>
      <c r="C3671" t="b">
        <f t="shared" si="437"/>
        <v>0</v>
      </c>
      <c r="D3671" t="b">
        <f t="shared" si="438"/>
        <v>0</v>
      </c>
      <c r="E3671" t="b">
        <f t="shared" si="439"/>
        <v>0</v>
      </c>
      <c r="F3671" t="b">
        <f t="shared" si="440"/>
        <v>0</v>
      </c>
    </row>
    <row r="3672" spans="1:6">
      <c r="A3672" s="112"/>
      <c r="B3672" t="b">
        <f t="shared" si="436"/>
        <v>0</v>
      </c>
      <c r="C3672" t="b">
        <f t="shared" si="437"/>
        <v>0</v>
      </c>
      <c r="D3672" t="b">
        <f t="shared" si="438"/>
        <v>0</v>
      </c>
      <c r="E3672" t="b">
        <f t="shared" si="439"/>
        <v>0</v>
      </c>
      <c r="F3672" t="b">
        <f t="shared" si="440"/>
        <v>0</v>
      </c>
    </row>
    <row r="3673" spans="1:6">
      <c r="A3673" s="27"/>
      <c r="B3673" t="b">
        <f t="shared" si="436"/>
        <v>0</v>
      </c>
      <c r="C3673" t="b">
        <f t="shared" si="437"/>
        <v>0</v>
      </c>
      <c r="D3673" t="b">
        <f t="shared" si="438"/>
        <v>0</v>
      </c>
      <c r="E3673" t="b">
        <f t="shared" si="439"/>
        <v>0</v>
      </c>
      <c r="F3673" t="b">
        <f t="shared" si="440"/>
        <v>0</v>
      </c>
    </row>
    <row r="3674" spans="1:6">
      <c r="A3674" s="112"/>
      <c r="B3674" t="b">
        <f t="shared" si="436"/>
        <v>0</v>
      </c>
      <c r="C3674" t="b">
        <f t="shared" si="437"/>
        <v>0</v>
      </c>
      <c r="D3674" t="b">
        <f t="shared" si="438"/>
        <v>0</v>
      </c>
      <c r="E3674" t="b">
        <f t="shared" si="439"/>
        <v>0</v>
      </c>
      <c r="F3674" t="b">
        <f t="shared" si="440"/>
        <v>0</v>
      </c>
    </row>
    <row r="3675" spans="1:6">
      <c r="A3675" s="27"/>
      <c r="B3675" t="b">
        <f t="shared" si="436"/>
        <v>0</v>
      </c>
      <c r="C3675" t="b">
        <f t="shared" si="437"/>
        <v>0</v>
      </c>
      <c r="D3675" t="b">
        <f t="shared" si="438"/>
        <v>0</v>
      </c>
      <c r="E3675" t="b">
        <f t="shared" si="439"/>
        <v>0</v>
      </c>
      <c r="F3675" t="b">
        <f t="shared" si="440"/>
        <v>0</v>
      </c>
    </row>
    <row r="3676" spans="1:6">
      <c r="A3676" s="112"/>
      <c r="B3676" t="b">
        <f t="shared" si="436"/>
        <v>0</v>
      </c>
      <c r="C3676" t="b">
        <f t="shared" si="437"/>
        <v>0</v>
      </c>
      <c r="D3676" t="b">
        <f t="shared" si="438"/>
        <v>0</v>
      </c>
      <c r="E3676" t="b">
        <f t="shared" si="439"/>
        <v>0</v>
      </c>
      <c r="F3676" t="b">
        <f t="shared" si="440"/>
        <v>0</v>
      </c>
    </row>
    <row r="3677" spans="1:6">
      <c r="A3677" s="27"/>
      <c r="B3677" t="b">
        <f t="shared" si="436"/>
        <v>0</v>
      </c>
      <c r="C3677" t="b">
        <f t="shared" si="437"/>
        <v>0</v>
      </c>
      <c r="D3677" t="b">
        <f t="shared" si="438"/>
        <v>0</v>
      </c>
      <c r="E3677" t="b">
        <f t="shared" si="439"/>
        <v>0</v>
      </c>
      <c r="F3677" t="b">
        <f t="shared" si="440"/>
        <v>0</v>
      </c>
    </row>
    <row r="3678" spans="1:6">
      <c r="A3678" s="112"/>
      <c r="B3678" t="b">
        <f t="shared" si="436"/>
        <v>0</v>
      </c>
      <c r="C3678" t="b">
        <f t="shared" si="437"/>
        <v>0</v>
      </c>
      <c r="D3678" t="b">
        <f t="shared" si="438"/>
        <v>0</v>
      </c>
      <c r="E3678" t="b">
        <f t="shared" si="439"/>
        <v>0</v>
      </c>
      <c r="F3678" t="b">
        <f t="shared" si="440"/>
        <v>0</v>
      </c>
    </row>
    <row r="3679" spans="1:6">
      <c r="A3679" s="27"/>
      <c r="B3679" t="b">
        <f t="shared" si="436"/>
        <v>0</v>
      </c>
      <c r="C3679" t="b">
        <f t="shared" si="437"/>
        <v>0</v>
      </c>
      <c r="D3679" t="b">
        <f t="shared" si="438"/>
        <v>0</v>
      </c>
      <c r="E3679" t="b">
        <f t="shared" si="439"/>
        <v>0</v>
      </c>
      <c r="F3679" t="b">
        <f t="shared" si="440"/>
        <v>0</v>
      </c>
    </row>
    <row r="3680" spans="1:6">
      <c r="A3680" s="112"/>
      <c r="B3680" t="b">
        <f t="shared" si="436"/>
        <v>0</v>
      </c>
      <c r="C3680" t="b">
        <f t="shared" si="437"/>
        <v>0</v>
      </c>
      <c r="D3680" t="b">
        <f t="shared" si="438"/>
        <v>0</v>
      </c>
      <c r="E3680" t="b">
        <f t="shared" si="439"/>
        <v>0</v>
      </c>
      <c r="F3680" t="b">
        <f t="shared" si="440"/>
        <v>0</v>
      </c>
    </row>
    <row r="3681" spans="1:6">
      <c r="A3681" s="27"/>
      <c r="B3681" t="b">
        <f t="shared" si="436"/>
        <v>0</v>
      </c>
      <c r="C3681" t="b">
        <f t="shared" si="437"/>
        <v>0</v>
      </c>
      <c r="D3681" t="b">
        <f t="shared" si="438"/>
        <v>0</v>
      </c>
      <c r="E3681" t="b">
        <f t="shared" si="439"/>
        <v>0</v>
      </c>
      <c r="F3681" t="b">
        <f t="shared" si="440"/>
        <v>0</v>
      </c>
    </row>
    <row r="3682" spans="1:6">
      <c r="A3682" s="112"/>
      <c r="B3682" t="b">
        <f t="shared" si="436"/>
        <v>0</v>
      </c>
      <c r="C3682" t="b">
        <f t="shared" si="437"/>
        <v>0</v>
      </c>
      <c r="D3682" t="b">
        <f t="shared" si="438"/>
        <v>0</v>
      </c>
      <c r="E3682" t="b">
        <f t="shared" si="439"/>
        <v>0</v>
      </c>
      <c r="F3682" t="b">
        <f t="shared" si="440"/>
        <v>0</v>
      </c>
    </row>
    <row r="3683" spans="1:6">
      <c r="A3683" s="27"/>
      <c r="B3683" t="b">
        <f t="shared" si="436"/>
        <v>0</v>
      </c>
      <c r="C3683" t="b">
        <f t="shared" si="437"/>
        <v>0</v>
      </c>
      <c r="D3683" t="b">
        <f t="shared" si="438"/>
        <v>0</v>
      </c>
      <c r="E3683" t="b">
        <f t="shared" si="439"/>
        <v>0</v>
      </c>
      <c r="F3683" t="b">
        <f t="shared" si="440"/>
        <v>0</v>
      </c>
    </row>
    <row r="3684" spans="1:6">
      <c r="A3684" s="112"/>
      <c r="B3684" t="b">
        <f t="shared" si="436"/>
        <v>0</v>
      </c>
      <c r="C3684" t="b">
        <f t="shared" si="437"/>
        <v>0</v>
      </c>
      <c r="D3684" t="b">
        <f t="shared" si="438"/>
        <v>0</v>
      </c>
      <c r="E3684" t="b">
        <f t="shared" si="439"/>
        <v>0</v>
      </c>
      <c r="F3684" t="b">
        <f t="shared" si="440"/>
        <v>0</v>
      </c>
    </row>
    <row r="3685" spans="1:6">
      <c r="A3685" s="27"/>
      <c r="B3685" t="b">
        <f t="shared" si="436"/>
        <v>0</v>
      </c>
      <c r="C3685" t="b">
        <f t="shared" si="437"/>
        <v>0</v>
      </c>
      <c r="D3685" t="b">
        <f t="shared" si="438"/>
        <v>0</v>
      </c>
      <c r="E3685" t="b">
        <f t="shared" si="439"/>
        <v>0</v>
      </c>
      <c r="F3685" t="b">
        <f t="shared" si="440"/>
        <v>0</v>
      </c>
    </row>
    <row r="3686" spans="1:6">
      <c r="A3686" s="112"/>
      <c r="B3686" t="b">
        <f t="shared" si="436"/>
        <v>0</v>
      </c>
      <c r="C3686" t="b">
        <f t="shared" si="437"/>
        <v>0</v>
      </c>
      <c r="D3686" t="b">
        <f t="shared" si="438"/>
        <v>0</v>
      </c>
      <c r="E3686" t="b">
        <f t="shared" si="439"/>
        <v>0</v>
      </c>
      <c r="F3686" t="b">
        <f t="shared" si="440"/>
        <v>0</v>
      </c>
    </row>
    <row r="3687" spans="1:6">
      <c r="A3687" s="27"/>
      <c r="B3687" t="b">
        <f t="shared" si="436"/>
        <v>0</v>
      </c>
      <c r="C3687" t="b">
        <f t="shared" si="437"/>
        <v>0</v>
      </c>
      <c r="D3687" t="b">
        <f t="shared" si="438"/>
        <v>0</v>
      </c>
      <c r="E3687" t="b">
        <f t="shared" si="439"/>
        <v>0</v>
      </c>
      <c r="F3687" t="b">
        <f t="shared" si="440"/>
        <v>0</v>
      </c>
    </row>
    <row r="3688" spans="1:6">
      <c r="A3688" s="112"/>
      <c r="B3688" t="b">
        <f t="shared" si="436"/>
        <v>0</v>
      </c>
      <c r="C3688" t="b">
        <f t="shared" si="437"/>
        <v>0</v>
      </c>
      <c r="D3688" t="b">
        <f t="shared" si="438"/>
        <v>0</v>
      </c>
      <c r="E3688" t="b">
        <f t="shared" si="439"/>
        <v>0</v>
      </c>
      <c r="F3688" t="b">
        <f t="shared" si="440"/>
        <v>0</v>
      </c>
    </row>
    <row r="3689" spans="1:6">
      <c r="A3689" s="27"/>
      <c r="B3689" t="b">
        <f t="shared" si="436"/>
        <v>0</v>
      </c>
      <c r="C3689" t="b">
        <f t="shared" si="437"/>
        <v>0</v>
      </c>
      <c r="D3689" t="b">
        <f t="shared" si="438"/>
        <v>0</v>
      </c>
      <c r="E3689" t="b">
        <f t="shared" si="439"/>
        <v>0</v>
      </c>
      <c r="F3689" t="b">
        <f t="shared" si="440"/>
        <v>0</v>
      </c>
    </row>
    <row r="3690" spans="1:6">
      <c r="A3690" s="112"/>
      <c r="B3690" t="b">
        <f t="shared" si="436"/>
        <v>0</v>
      </c>
      <c r="C3690" t="b">
        <f t="shared" si="437"/>
        <v>0</v>
      </c>
      <c r="D3690" t="b">
        <f t="shared" si="438"/>
        <v>0</v>
      </c>
      <c r="E3690" t="b">
        <f t="shared" si="439"/>
        <v>0</v>
      </c>
      <c r="F3690" t="b">
        <f t="shared" si="440"/>
        <v>0</v>
      </c>
    </row>
    <row r="3691" spans="1:6">
      <c r="A3691" s="27"/>
      <c r="B3691" t="b">
        <f t="shared" si="436"/>
        <v>0</v>
      </c>
      <c r="C3691" t="b">
        <f t="shared" si="437"/>
        <v>0</v>
      </c>
      <c r="D3691" t="b">
        <f t="shared" si="438"/>
        <v>0</v>
      </c>
      <c r="E3691" t="b">
        <f t="shared" si="439"/>
        <v>0</v>
      </c>
      <c r="F3691" t="b">
        <f t="shared" si="440"/>
        <v>0</v>
      </c>
    </row>
    <row r="3692" spans="1:6">
      <c r="A3692" s="112"/>
      <c r="B3692" t="b">
        <f t="shared" si="436"/>
        <v>0</v>
      </c>
      <c r="C3692" t="b">
        <f t="shared" si="437"/>
        <v>0</v>
      </c>
      <c r="D3692" t="b">
        <f t="shared" si="438"/>
        <v>0</v>
      </c>
      <c r="E3692" t="b">
        <f t="shared" si="439"/>
        <v>0</v>
      </c>
      <c r="F3692" t="b">
        <f t="shared" si="440"/>
        <v>0</v>
      </c>
    </row>
    <row r="3693" spans="1:6">
      <c r="A3693" s="27"/>
      <c r="B3693" t="b">
        <f t="shared" si="436"/>
        <v>0</v>
      </c>
      <c r="C3693" t="b">
        <f t="shared" si="437"/>
        <v>0</v>
      </c>
      <c r="D3693" t="b">
        <f t="shared" si="438"/>
        <v>0</v>
      </c>
      <c r="E3693" t="b">
        <f t="shared" si="439"/>
        <v>0</v>
      </c>
      <c r="F3693" t="b">
        <f t="shared" si="440"/>
        <v>0</v>
      </c>
    </row>
    <row r="3694" spans="1:6">
      <c r="A3694" s="112"/>
      <c r="B3694" t="b">
        <f t="shared" si="436"/>
        <v>0</v>
      </c>
      <c r="C3694" t="b">
        <f t="shared" si="437"/>
        <v>0</v>
      </c>
      <c r="D3694" t="b">
        <f t="shared" si="438"/>
        <v>0</v>
      </c>
      <c r="E3694" t="b">
        <f t="shared" si="439"/>
        <v>0</v>
      </c>
      <c r="F3694" t="b">
        <f t="shared" si="440"/>
        <v>0</v>
      </c>
    </row>
    <row r="3695" spans="1:6">
      <c r="A3695" s="27"/>
      <c r="B3695" t="b">
        <f t="shared" si="436"/>
        <v>0</v>
      </c>
      <c r="C3695" t="b">
        <f t="shared" si="437"/>
        <v>0</v>
      </c>
      <c r="D3695" t="b">
        <f t="shared" si="438"/>
        <v>0</v>
      </c>
      <c r="E3695" t="b">
        <f t="shared" si="439"/>
        <v>0</v>
      </c>
      <c r="F3695" t="b">
        <f t="shared" si="440"/>
        <v>0</v>
      </c>
    </row>
    <row r="3696" spans="1:6">
      <c r="A3696" s="112"/>
      <c r="B3696" t="b">
        <f t="shared" si="436"/>
        <v>0</v>
      </c>
      <c r="C3696" t="b">
        <f t="shared" si="437"/>
        <v>0</v>
      </c>
      <c r="D3696" t="b">
        <f t="shared" si="438"/>
        <v>0</v>
      </c>
      <c r="E3696" t="b">
        <f t="shared" si="439"/>
        <v>0</v>
      </c>
      <c r="F3696" t="b">
        <f t="shared" si="440"/>
        <v>0</v>
      </c>
    </row>
    <row r="3697" spans="1:6">
      <c r="A3697" s="27"/>
      <c r="B3697" t="b">
        <f t="shared" si="436"/>
        <v>0</v>
      </c>
      <c r="C3697" t="b">
        <f t="shared" si="437"/>
        <v>0</v>
      </c>
      <c r="D3697" t="b">
        <f t="shared" si="438"/>
        <v>0</v>
      </c>
      <c r="E3697" t="b">
        <f t="shared" si="439"/>
        <v>0</v>
      </c>
      <c r="F3697" t="b">
        <f t="shared" si="440"/>
        <v>0</v>
      </c>
    </row>
    <row r="3698" spans="1:6">
      <c r="A3698" s="112"/>
      <c r="B3698" t="b">
        <f t="shared" si="436"/>
        <v>0</v>
      </c>
      <c r="C3698" t="b">
        <f t="shared" si="437"/>
        <v>0</v>
      </c>
      <c r="D3698" t="b">
        <f t="shared" si="438"/>
        <v>0</v>
      </c>
      <c r="E3698" t="b">
        <f t="shared" si="439"/>
        <v>0</v>
      </c>
      <c r="F3698" t="b">
        <f t="shared" si="440"/>
        <v>0</v>
      </c>
    </row>
    <row r="3699" spans="1:6">
      <c r="A3699" s="27"/>
      <c r="B3699" t="b">
        <f t="shared" si="436"/>
        <v>0</v>
      </c>
      <c r="C3699" t="b">
        <f t="shared" si="437"/>
        <v>0</v>
      </c>
      <c r="D3699" t="b">
        <f t="shared" si="438"/>
        <v>0</v>
      </c>
      <c r="E3699" t="b">
        <f t="shared" si="439"/>
        <v>0</v>
      </c>
      <c r="F3699" t="b">
        <f t="shared" si="440"/>
        <v>0</v>
      </c>
    </row>
    <row r="3700" spans="1:6">
      <c r="A3700" s="112"/>
      <c r="B3700" t="b">
        <f t="shared" si="436"/>
        <v>0</v>
      </c>
      <c r="C3700" t="b">
        <f t="shared" si="437"/>
        <v>0</v>
      </c>
      <c r="D3700" t="b">
        <f t="shared" si="438"/>
        <v>0</v>
      </c>
      <c r="E3700" t="b">
        <f t="shared" si="439"/>
        <v>0</v>
      </c>
      <c r="F3700" t="b">
        <f t="shared" si="440"/>
        <v>0</v>
      </c>
    </row>
    <row r="3701" spans="1:6">
      <c r="A3701" s="27"/>
      <c r="B3701" t="b">
        <f t="shared" si="436"/>
        <v>0</v>
      </c>
      <c r="C3701" t="b">
        <f t="shared" si="437"/>
        <v>0</v>
      </c>
      <c r="D3701" t="b">
        <f t="shared" si="438"/>
        <v>0</v>
      </c>
      <c r="E3701" t="b">
        <f t="shared" si="439"/>
        <v>0</v>
      </c>
      <c r="F3701" t="b">
        <f t="shared" si="440"/>
        <v>0</v>
      </c>
    </row>
    <row r="3702" spans="1:6">
      <c r="A3702" s="112"/>
      <c r="B3702" t="b">
        <f t="shared" si="436"/>
        <v>0</v>
      </c>
      <c r="C3702" t="b">
        <f t="shared" si="437"/>
        <v>0</v>
      </c>
      <c r="D3702" t="b">
        <f t="shared" si="438"/>
        <v>0</v>
      </c>
      <c r="E3702" t="b">
        <f t="shared" si="439"/>
        <v>0</v>
      </c>
      <c r="F3702" t="b">
        <f t="shared" si="440"/>
        <v>0</v>
      </c>
    </row>
    <row r="3703" spans="1:6">
      <c r="A3703" s="27"/>
      <c r="B3703" t="b">
        <f t="shared" si="436"/>
        <v>0</v>
      </c>
      <c r="C3703" t="b">
        <f t="shared" si="437"/>
        <v>0</v>
      </c>
      <c r="D3703" t="b">
        <f t="shared" si="438"/>
        <v>0</v>
      </c>
      <c r="E3703" t="b">
        <f t="shared" si="439"/>
        <v>0</v>
      </c>
      <c r="F3703" t="b">
        <f t="shared" si="440"/>
        <v>0</v>
      </c>
    </row>
    <row r="3704" spans="1:6">
      <c r="A3704" s="112"/>
      <c r="B3704" t="b">
        <f t="shared" si="436"/>
        <v>0</v>
      </c>
      <c r="C3704" t="b">
        <f t="shared" si="437"/>
        <v>0</v>
      </c>
      <c r="D3704" t="b">
        <f t="shared" si="438"/>
        <v>0</v>
      </c>
      <c r="E3704" t="b">
        <f t="shared" si="439"/>
        <v>0</v>
      </c>
      <c r="F3704" t="b">
        <f t="shared" si="440"/>
        <v>0</v>
      </c>
    </row>
    <row r="3705" spans="1:6">
      <c r="A3705" s="27"/>
      <c r="B3705" t="b">
        <f t="shared" si="436"/>
        <v>0</v>
      </c>
      <c r="C3705" t="b">
        <f t="shared" si="437"/>
        <v>0</v>
      </c>
      <c r="D3705" t="b">
        <f t="shared" si="438"/>
        <v>0</v>
      </c>
      <c r="E3705" t="b">
        <f t="shared" si="439"/>
        <v>0</v>
      </c>
      <c r="F3705" t="b">
        <f t="shared" si="440"/>
        <v>0</v>
      </c>
    </row>
    <row r="3706" spans="1:6">
      <c r="A3706" s="112"/>
      <c r="B3706" t="b">
        <f t="shared" si="436"/>
        <v>0</v>
      </c>
      <c r="C3706" t="b">
        <f t="shared" si="437"/>
        <v>0</v>
      </c>
      <c r="D3706" t="b">
        <f t="shared" si="438"/>
        <v>0</v>
      </c>
      <c r="E3706" t="b">
        <f t="shared" si="439"/>
        <v>0</v>
      </c>
      <c r="F3706" t="b">
        <f t="shared" si="440"/>
        <v>0</v>
      </c>
    </row>
    <row r="3707" spans="1:6">
      <c r="A3707" s="27"/>
      <c r="B3707" t="b">
        <f t="shared" si="436"/>
        <v>0</v>
      </c>
      <c r="C3707" t="b">
        <f t="shared" si="437"/>
        <v>0</v>
      </c>
      <c r="D3707" t="b">
        <f t="shared" si="438"/>
        <v>0</v>
      </c>
      <c r="E3707" t="b">
        <f t="shared" si="439"/>
        <v>0</v>
      </c>
      <c r="F3707" t="b">
        <f t="shared" si="440"/>
        <v>0</v>
      </c>
    </row>
    <row r="3708" spans="1:6">
      <c r="A3708" s="112"/>
      <c r="B3708" t="b">
        <f t="shared" si="436"/>
        <v>0</v>
      </c>
      <c r="C3708" t="b">
        <f t="shared" si="437"/>
        <v>0</v>
      </c>
      <c r="D3708" t="b">
        <f t="shared" si="438"/>
        <v>0</v>
      </c>
      <c r="E3708" t="b">
        <f t="shared" si="439"/>
        <v>0</v>
      </c>
      <c r="F3708" t="b">
        <f t="shared" si="440"/>
        <v>0</v>
      </c>
    </row>
    <row r="3709" spans="1:6">
      <c r="A3709" s="27"/>
      <c r="B3709" t="b">
        <f t="shared" si="436"/>
        <v>0</v>
      </c>
      <c r="C3709" t="b">
        <f t="shared" si="437"/>
        <v>0</v>
      </c>
      <c r="D3709" t="b">
        <f t="shared" si="438"/>
        <v>0</v>
      </c>
      <c r="E3709" t="b">
        <f t="shared" si="439"/>
        <v>0</v>
      </c>
      <c r="F3709" t="b">
        <f t="shared" si="440"/>
        <v>0</v>
      </c>
    </row>
    <row r="3710" spans="1:6">
      <c r="A3710" s="112"/>
      <c r="B3710" t="b">
        <f t="shared" si="436"/>
        <v>0</v>
      </c>
      <c r="C3710" t="b">
        <f t="shared" si="437"/>
        <v>0</v>
      </c>
      <c r="D3710" t="b">
        <f t="shared" si="438"/>
        <v>0</v>
      </c>
      <c r="E3710" t="b">
        <f t="shared" si="439"/>
        <v>0</v>
      </c>
      <c r="F3710" t="b">
        <f t="shared" si="440"/>
        <v>0</v>
      </c>
    </row>
    <row r="3711" spans="1:6">
      <c r="A3711" s="27"/>
      <c r="B3711" t="b">
        <f t="shared" si="436"/>
        <v>0</v>
      </c>
      <c r="C3711" t="b">
        <f t="shared" si="437"/>
        <v>0</v>
      </c>
      <c r="D3711" t="b">
        <f t="shared" si="438"/>
        <v>0</v>
      </c>
      <c r="E3711" t="b">
        <f t="shared" si="439"/>
        <v>0</v>
      </c>
      <c r="F3711" t="b">
        <f t="shared" si="440"/>
        <v>0</v>
      </c>
    </row>
    <row r="3712" spans="1:6">
      <c r="A3712" s="112"/>
      <c r="B3712" t="b">
        <f t="shared" si="436"/>
        <v>0</v>
      </c>
      <c r="C3712" t="b">
        <f t="shared" si="437"/>
        <v>0</v>
      </c>
      <c r="D3712" t="b">
        <f t="shared" si="438"/>
        <v>0</v>
      </c>
      <c r="E3712" t="b">
        <f t="shared" si="439"/>
        <v>0</v>
      </c>
      <c r="F3712" t="b">
        <f t="shared" si="440"/>
        <v>0</v>
      </c>
    </row>
    <row r="3713" spans="1:6">
      <c r="A3713" s="27"/>
      <c r="B3713" t="b">
        <f t="shared" si="436"/>
        <v>0</v>
      </c>
      <c r="C3713" t="b">
        <f t="shared" si="437"/>
        <v>0</v>
      </c>
      <c r="D3713" t="b">
        <f t="shared" si="438"/>
        <v>0</v>
      </c>
      <c r="E3713" t="b">
        <f t="shared" si="439"/>
        <v>0</v>
      </c>
      <c r="F3713" t="b">
        <f t="shared" si="440"/>
        <v>0</v>
      </c>
    </row>
    <row r="3714" spans="1:6">
      <c r="A3714" s="112"/>
      <c r="B3714" t="b">
        <f t="shared" si="436"/>
        <v>0</v>
      </c>
      <c r="C3714" t="b">
        <f t="shared" si="437"/>
        <v>0</v>
      </c>
      <c r="D3714" t="b">
        <f t="shared" si="438"/>
        <v>0</v>
      </c>
      <c r="E3714" t="b">
        <f t="shared" si="439"/>
        <v>0</v>
      </c>
      <c r="F3714" t="b">
        <f t="shared" si="440"/>
        <v>0</v>
      </c>
    </row>
    <row r="3715" spans="1:6">
      <c r="A3715" s="27"/>
      <c r="B3715" t="b">
        <f t="shared" ref="B3715:B3778" si="441">+RIGHT(A3715,1)="0"</f>
        <v>0</v>
      </c>
      <c r="C3715" t="b">
        <f t="shared" ref="C3715:C3778" si="442">+RIGHT(A3715,1)="1"</f>
        <v>0</v>
      </c>
      <c r="D3715" t="b">
        <f t="shared" ref="D3715:D3778" si="443">+RIGHT(A3715,1)="2"</f>
        <v>0</v>
      </c>
      <c r="E3715" t="b">
        <f t="shared" ref="E3715:E3778" si="444">+RIGHT(A3715,1)="3"</f>
        <v>0</v>
      </c>
      <c r="F3715" t="b">
        <f t="shared" ref="F3715:F3778" si="445">+RIGHT(A3715,1)="4"</f>
        <v>0</v>
      </c>
    </row>
    <row r="3716" spans="1:6">
      <c r="A3716" s="112"/>
      <c r="B3716" t="b">
        <f t="shared" si="441"/>
        <v>0</v>
      </c>
      <c r="C3716" t="b">
        <f t="shared" si="442"/>
        <v>0</v>
      </c>
      <c r="D3716" t="b">
        <f t="shared" si="443"/>
        <v>0</v>
      </c>
      <c r="E3716" t="b">
        <f t="shared" si="444"/>
        <v>0</v>
      </c>
      <c r="F3716" t="b">
        <f t="shared" si="445"/>
        <v>0</v>
      </c>
    </row>
    <row r="3717" spans="1:6">
      <c r="A3717" s="27"/>
      <c r="B3717" t="b">
        <f t="shared" si="441"/>
        <v>0</v>
      </c>
      <c r="C3717" t="b">
        <f t="shared" si="442"/>
        <v>0</v>
      </c>
      <c r="D3717" t="b">
        <f t="shared" si="443"/>
        <v>0</v>
      </c>
      <c r="E3717" t="b">
        <f t="shared" si="444"/>
        <v>0</v>
      </c>
      <c r="F3717" t="b">
        <f t="shared" si="445"/>
        <v>0</v>
      </c>
    </row>
    <row r="3718" spans="1:6">
      <c r="A3718" s="112"/>
      <c r="B3718" t="b">
        <f t="shared" si="441"/>
        <v>0</v>
      </c>
      <c r="C3718" t="b">
        <f t="shared" si="442"/>
        <v>0</v>
      </c>
      <c r="D3718" t="b">
        <f t="shared" si="443"/>
        <v>0</v>
      </c>
      <c r="E3718" t="b">
        <f t="shared" si="444"/>
        <v>0</v>
      </c>
      <c r="F3718" t="b">
        <f t="shared" si="445"/>
        <v>0</v>
      </c>
    </row>
    <row r="3719" spans="1:6">
      <c r="A3719" s="27"/>
      <c r="B3719" t="b">
        <f t="shared" si="441"/>
        <v>0</v>
      </c>
      <c r="C3719" t="b">
        <f t="shared" si="442"/>
        <v>0</v>
      </c>
      <c r="D3719" t="b">
        <f t="shared" si="443"/>
        <v>0</v>
      </c>
      <c r="E3719" t="b">
        <f t="shared" si="444"/>
        <v>0</v>
      </c>
      <c r="F3719" t="b">
        <f t="shared" si="445"/>
        <v>0</v>
      </c>
    </row>
    <row r="3720" spans="1:6">
      <c r="A3720" s="112"/>
      <c r="B3720" t="b">
        <f t="shared" si="441"/>
        <v>0</v>
      </c>
      <c r="C3720" t="b">
        <f t="shared" si="442"/>
        <v>0</v>
      </c>
      <c r="D3720" t="b">
        <f t="shared" si="443"/>
        <v>0</v>
      </c>
      <c r="E3720" t="b">
        <f t="shared" si="444"/>
        <v>0</v>
      </c>
      <c r="F3720" t="b">
        <f t="shared" si="445"/>
        <v>0</v>
      </c>
    </row>
    <row r="3721" spans="1:6">
      <c r="A3721" s="27"/>
      <c r="B3721" t="b">
        <f t="shared" si="441"/>
        <v>0</v>
      </c>
      <c r="C3721" t="b">
        <f t="shared" si="442"/>
        <v>0</v>
      </c>
      <c r="D3721" t="b">
        <f t="shared" si="443"/>
        <v>0</v>
      </c>
      <c r="E3721" t="b">
        <f t="shared" si="444"/>
        <v>0</v>
      </c>
      <c r="F3721" t="b">
        <f t="shared" si="445"/>
        <v>0</v>
      </c>
    </row>
    <row r="3722" spans="1:6">
      <c r="A3722" s="112"/>
      <c r="B3722" t="b">
        <f t="shared" si="441"/>
        <v>0</v>
      </c>
      <c r="C3722" t="b">
        <f t="shared" si="442"/>
        <v>0</v>
      </c>
      <c r="D3722" t="b">
        <f t="shared" si="443"/>
        <v>0</v>
      </c>
      <c r="E3722" t="b">
        <f t="shared" si="444"/>
        <v>0</v>
      </c>
      <c r="F3722" t="b">
        <f t="shared" si="445"/>
        <v>0</v>
      </c>
    </row>
    <row r="3723" spans="1:6">
      <c r="A3723" s="27"/>
      <c r="B3723" t="b">
        <f t="shared" si="441"/>
        <v>0</v>
      </c>
      <c r="C3723" t="b">
        <f t="shared" si="442"/>
        <v>0</v>
      </c>
      <c r="D3723" t="b">
        <f t="shared" si="443"/>
        <v>0</v>
      </c>
      <c r="E3723" t="b">
        <f t="shared" si="444"/>
        <v>0</v>
      </c>
      <c r="F3723" t="b">
        <f t="shared" si="445"/>
        <v>0</v>
      </c>
    </row>
    <row r="3724" spans="1:6">
      <c r="A3724" s="112"/>
      <c r="B3724" t="b">
        <f t="shared" si="441"/>
        <v>0</v>
      </c>
      <c r="C3724" t="b">
        <f t="shared" si="442"/>
        <v>0</v>
      </c>
      <c r="D3724" t="b">
        <f t="shared" si="443"/>
        <v>0</v>
      </c>
      <c r="E3724" t="b">
        <f t="shared" si="444"/>
        <v>0</v>
      </c>
      <c r="F3724" t="b">
        <f t="shared" si="445"/>
        <v>0</v>
      </c>
    </row>
    <row r="3725" spans="1:6">
      <c r="A3725" s="27"/>
      <c r="B3725" t="b">
        <f t="shared" si="441"/>
        <v>0</v>
      </c>
      <c r="C3725" t="b">
        <f t="shared" si="442"/>
        <v>0</v>
      </c>
      <c r="D3725" t="b">
        <f t="shared" si="443"/>
        <v>0</v>
      </c>
      <c r="E3725" t="b">
        <f t="shared" si="444"/>
        <v>0</v>
      </c>
      <c r="F3725" t="b">
        <f t="shared" si="445"/>
        <v>0</v>
      </c>
    </row>
    <row r="3726" spans="1:6">
      <c r="A3726" s="112"/>
      <c r="B3726" t="b">
        <f t="shared" si="441"/>
        <v>0</v>
      </c>
      <c r="C3726" t="b">
        <f t="shared" si="442"/>
        <v>0</v>
      </c>
      <c r="D3726" t="b">
        <f t="shared" si="443"/>
        <v>0</v>
      </c>
      <c r="E3726" t="b">
        <f t="shared" si="444"/>
        <v>0</v>
      </c>
      <c r="F3726" t="b">
        <f t="shared" si="445"/>
        <v>0</v>
      </c>
    </row>
    <row r="3727" spans="1:6">
      <c r="A3727" s="27"/>
      <c r="B3727" t="b">
        <f t="shared" si="441"/>
        <v>0</v>
      </c>
      <c r="C3727" t="b">
        <f t="shared" si="442"/>
        <v>0</v>
      </c>
      <c r="D3727" t="b">
        <f t="shared" si="443"/>
        <v>0</v>
      </c>
      <c r="E3727" t="b">
        <f t="shared" si="444"/>
        <v>0</v>
      </c>
      <c r="F3727" t="b">
        <f t="shared" si="445"/>
        <v>0</v>
      </c>
    </row>
    <row r="3728" spans="1:6">
      <c r="A3728" s="112"/>
      <c r="B3728" t="b">
        <f t="shared" si="441"/>
        <v>0</v>
      </c>
      <c r="C3728" t="b">
        <f t="shared" si="442"/>
        <v>0</v>
      </c>
      <c r="D3728" t="b">
        <f t="shared" si="443"/>
        <v>0</v>
      </c>
      <c r="E3728" t="b">
        <f t="shared" si="444"/>
        <v>0</v>
      </c>
      <c r="F3728" t="b">
        <f t="shared" si="445"/>
        <v>0</v>
      </c>
    </row>
    <row r="3729" spans="1:6">
      <c r="A3729" s="27"/>
      <c r="B3729" t="b">
        <f t="shared" si="441"/>
        <v>0</v>
      </c>
      <c r="C3729" t="b">
        <f t="shared" si="442"/>
        <v>0</v>
      </c>
      <c r="D3729" t="b">
        <f t="shared" si="443"/>
        <v>0</v>
      </c>
      <c r="E3729" t="b">
        <f t="shared" si="444"/>
        <v>0</v>
      </c>
      <c r="F3729" t="b">
        <f t="shared" si="445"/>
        <v>0</v>
      </c>
    </row>
    <row r="3730" spans="1:6">
      <c r="A3730" s="112"/>
      <c r="B3730" t="b">
        <f t="shared" si="441"/>
        <v>0</v>
      </c>
      <c r="C3730" t="b">
        <f t="shared" si="442"/>
        <v>0</v>
      </c>
      <c r="D3730" t="b">
        <f t="shared" si="443"/>
        <v>0</v>
      </c>
      <c r="E3730" t="b">
        <f t="shared" si="444"/>
        <v>0</v>
      </c>
      <c r="F3730" t="b">
        <f t="shared" si="445"/>
        <v>0</v>
      </c>
    </row>
    <row r="3731" spans="1:6">
      <c r="A3731" s="27"/>
      <c r="B3731" t="b">
        <f t="shared" si="441"/>
        <v>0</v>
      </c>
      <c r="C3731" t="b">
        <f t="shared" si="442"/>
        <v>0</v>
      </c>
      <c r="D3731" t="b">
        <f t="shared" si="443"/>
        <v>0</v>
      </c>
      <c r="E3731" t="b">
        <f t="shared" si="444"/>
        <v>0</v>
      </c>
      <c r="F3731" t="b">
        <f t="shared" si="445"/>
        <v>0</v>
      </c>
    </row>
    <row r="3732" spans="1:6">
      <c r="A3732" s="112"/>
      <c r="B3732" t="b">
        <f t="shared" si="441"/>
        <v>0</v>
      </c>
      <c r="C3732" t="b">
        <f t="shared" si="442"/>
        <v>0</v>
      </c>
      <c r="D3732" t="b">
        <f t="shared" si="443"/>
        <v>0</v>
      </c>
      <c r="E3732" t="b">
        <f t="shared" si="444"/>
        <v>0</v>
      </c>
      <c r="F3732" t="b">
        <f t="shared" si="445"/>
        <v>0</v>
      </c>
    </row>
    <row r="3733" spans="1:6">
      <c r="A3733" s="27"/>
      <c r="B3733" t="b">
        <f t="shared" si="441"/>
        <v>0</v>
      </c>
      <c r="C3733" t="b">
        <f t="shared" si="442"/>
        <v>0</v>
      </c>
      <c r="D3733" t="b">
        <f t="shared" si="443"/>
        <v>0</v>
      </c>
      <c r="E3733" t="b">
        <f t="shared" si="444"/>
        <v>0</v>
      </c>
      <c r="F3733" t="b">
        <f t="shared" si="445"/>
        <v>0</v>
      </c>
    </row>
    <row r="3734" spans="1:6">
      <c r="A3734" s="112"/>
      <c r="B3734" t="b">
        <f t="shared" si="441"/>
        <v>0</v>
      </c>
      <c r="C3734" t="b">
        <f t="shared" si="442"/>
        <v>0</v>
      </c>
      <c r="D3734" t="b">
        <f t="shared" si="443"/>
        <v>0</v>
      </c>
      <c r="E3734" t="b">
        <f t="shared" si="444"/>
        <v>0</v>
      </c>
      <c r="F3734" t="b">
        <f t="shared" si="445"/>
        <v>0</v>
      </c>
    </row>
    <row r="3735" spans="1:6">
      <c r="A3735" s="27"/>
      <c r="B3735" t="b">
        <f t="shared" si="441"/>
        <v>0</v>
      </c>
      <c r="C3735" t="b">
        <f t="shared" si="442"/>
        <v>0</v>
      </c>
      <c r="D3735" t="b">
        <f t="shared" si="443"/>
        <v>0</v>
      </c>
      <c r="E3735" t="b">
        <f t="shared" si="444"/>
        <v>0</v>
      </c>
      <c r="F3735" t="b">
        <f t="shared" si="445"/>
        <v>0</v>
      </c>
    </row>
    <row r="3736" spans="1:6">
      <c r="A3736" s="112"/>
      <c r="B3736" t="b">
        <f t="shared" si="441"/>
        <v>0</v>
      </c>
      <c r="C3736" t="b">
        <f t="shared" si="442"/>
        <v>0</v>
      </c>
      <c r="D3736" t="b">
        <f t="shared" si="443"/>
        <v>0</v>
      </c>
      <c r="E3736" t="b">
        <f t="shared" si="444"/>
        <v>0</v>
      </c>
      <c r="F3736" t="b">
        <f t="shared" si="445"/>
        <v>0</v>
      </c>
    </row>
    <row r="3737" spans="1:6">
      <c r="A3737" s="27"/>
      <c r="B3737" t="b">
        <f t="shared" si="441"/>
        <v>0</v>
      </c>
      <c r="C3737" t="b">
        <f t="shared" si="442"/>
        <v>0</v>
      </c>
      <c r="D3737" t="b">
        <f t="shared" si="443"/>
        <v>0</v>
      </c>
      <c r="E3737" t="b">
        <f t="shared" si="444"/>
        <v>0</v>
      </c>
      <c r="F3737" t="b">
        <f t="shared" si="445"/>
        <v>0</v>
      </c>
    </row>
    <row r="3738" spans="1:6">
      <c r="A3738" s="112"/>
      <c r="B3738" t="b">
        <f t="shared" si="441"/>
        <v>0</v>
      </c>
      <c r="C3738" t="b">
        <f t="shared" si="442"/>
        <v>0</v>
      </c>
      <c r="D3738" t="b">
        <f t="shared" si="443"/>
        <v>0</v>
      </c>
      <c r="E3738" t="b">
        <f t="shared" si="444"/>
        <v>0</v>
      </c>
      <c r="F3738" t="b">
        <f t="shared" si="445"/>
        <v>0</v>
      </c>
    </row>
    <row r="3739" spans="1:6">
      <c r="A3739" s="27"/>
      <c r="B3739" t="b">
        <f t="shared" si="441"/>
        <v>0</v>
      </c>
      <c r="C3739" t="b">
        <f t="shared" si="442"/>
        <v>0</v>
      </c>
      <c r="D3739" t="b">
        <f t="shared" si="443"/>
        <v>0</v>
      </c>
      <c r="E3739" t="b">
        <f t="shared" si="444"/>
        <v>0</v>
      </c>
      <c r="F3739" t="b">
        <f t="shared" si="445"/>
        <v>0</v>
      </c>
    </row>
    <row r="3740" spans="1:6">
      <c r="A3740" s="112"/>
      <c r="B3740" t="b">
        <f t="shared" si="441"/>
        <v>0</v>
      </c>
      <c r="C3740" t="b">
        <f t="shared" si="442"/>
        <v>0</v>
      </c>
      <c r="D3740" t="b">
        <f t="shared" si="443"/>
        <v>0</v>
      </c>
      <c r="E3740" t="b">
        <f t="shared" si="444"/>
        <v>0</v>
      </c>
      <c r="F3740" t="b">
        <f t="shared" si="445"/>
        <v>0</v>
      </c>
    </row>
    <row r="3741" spans="1:6">
      <c r="A3741" s="27"/>
      <c r="B3741" t="b">
        <f t="shared" si="441"/>
        <v>0</v>
      </c>
      <c r="C3741" t="b">
        <f t="shared" si="442"/>
        <v>0</v>
      </c>
      <c r="D3741" t="b">
        <f t="shared" si="443"/>
        <v>0</v>
      </c>
      <c r="E3741" t="b">
        <f t="shared" si="444"/>
        <v>0</v>
      </c>
      <c r="F3741" t="b">
        <f t="shared" si="445"/>
        <v>0</v>
      </c>
    </row>
    <row r="3742" spans="1:6">
      <c r="A3742" s="112"/>
      <c r="B3742" t="b">
        <f t="shared" si="441"/>
        <v>0</v>
      </c>
      <c r="C3742" t="b">
        <f t="shared" si="442"/>
        <v>0</v>
      </c>
      <c r="D3742" t="b">
        <f t="shared" si="443"/>
        <v>0</v>
      </c>
      <c r="E3742" t="b">
        <f t="shared" si="444"/>
        <v>0</v>
      </c>
      <c r="F3742" t="b">
        <f t="shared" si="445"/>
        <v>0</v>
      </c>
    </row>
    <row r="3743" spans="1:6">
      <c r="A3743" s="27"/>
      <c r="B3743" t="b">
        <f t="shared" si="441"/>
        <v>0</v>
      </c>
      <c r="C3743" t="b">
        <f t="shared" si="442"/>
        <v>0</v>
      </c>
      <c r="D3743" t="b">
        <f t="shared" si="443"/>
        <v>0</v>
      </c>
      <c r="E3743" t="b">
        <f t="shared" si="444"/>
        <v>0</v>
      </c>
      <c r="F3743" t="b">
        <f t="shared" si="445"/>
        <v>0</v>
      </c>
    </row>
    <row r="3744" spans="1:6">
      <c r="A3744" s="112"/>
      <c r="B3744" t="b">
        <f t="shared" si="441"/>
        <v>0</v>
      </c>
      <c r="C3744" t="b">
        <f t="shared" si="442"/>
        <v>0</v>
      </c>
      <c r="D3744" t="b">
        <f t="shared" si="443"/>
        <v>0</v>
      </c>
      <c r="E3744" t="b">
        <f t="shared" si="444"/>
        <v>0</v>
      </c>
      <c r="F3744" t="b">
        <f t="shared" si="445"/>
        <v>0</v>
      </c>
    </row>
    <row r="3745" spans="1:6">
      <c r="A3745" s="27"/>
      <c r="B3745" t="b">
        <f t="shared" si="441"/>
        <v>0</v>
      </c>
      <c r="C3745" t="b">
        <f t="shared" si="442"/>
        <v>0</v>
      </c>
      <c r="D3745" t="b">
        <f t="shared" si="443"/>
        <v>0</v>
      </c>
      <c r="E3745" t="b">
        <f t="shared" si="444"/>
        <v>0</v>
      </c>
      <c r="F3745" t="b">
        <f t="shared" si="445"/>
        <v>0</v>
      </c>
    </row>
    <row r="3746" spans="1:6">
      <c r="A3746" s="112"/>
      <c r="B3746" t="b">
        <f t="shared" si="441"/>
        <v>0</v>
      </c>
      <c r="C3746" t="b">
        <f t="shared" si="442"/>
        <v>0</v>
      </c>
      <c r="D3746" t="b">
        <f t="shared" si="443"/>
        <v>0</v>
      </c>
      <c r="E3746" t="b">
        <f t="shared" si="444"/>
        <v>0</v>
      </c>
      <c r="F3746" t="b">
        <f t="shared" si="445"/>
        <v>0</v>
      </c>
    </row>
    <row r="3747" spans="1:6">
      <c r="A3747" s="27"/>
      <c r="B3747" t="b">
        <f t="shared" si="441"/>
        <v>0</v>
      </c>
      <c r="C3747" t="b">
        <f t="shared" si="442"/>
        <v>0</v>
      </c>
      <c r="D3747" t="b">
        <f t="shared" si="443"/>
        <v>0</v>
      </c>
      <c r="E3747" t="b">
        <f t="shared" si="444"/>
        <v>0</v>
      </c>
      <c r="F3747" t="b">
        <f t="shared" si="445"/>
        <v>0</v>
      </c>
    </row>
    <row r="3748" spans="1:6">
      <c r="A3748" s="112"/>
      <c r="B3748" t="b">
        <f t="shared" si="441"/>
        <v>0</v>
      </c>
      <c r="C3748" t="b">
        <f t="shared" si="442"/>
        <v>0</v>
      </c>
      <c r="D3748" t="b">
        <f t="shared" si="443"/>
        <v>0</v>
      </c>
      <c r="E3748" t="b">
        <f t="shared" si="444"/>
        <v>0</v>
      </c>
      <c r="F3748" t="b">
        <f t="shared" si="445"/>
        <v>0</v>
      </c>
    </row>
    <row r="3749" spans="1:6">
      <c r="A3749" s="27"/>
      <c r="B3749" t="b">
        <f t="shared" si="441"/>
        <v>0</v>
      </c>
      <c r="C3749" t="b">
        <f t="shared" si="442"/>
        <v>0</v>
      </c>
      <c r="D3749" t="b">
        <f t="shared" si="443"/>
        <v>0</v>
      </c>
      <c r="E3749" t="b">
        <f t="shared" si="444"/>
        <v>0</v>
      </c>
      <c r="F3749" t="b">
        <f t="shared" si="445"/>
        <v>0</v>
      </c>
    </row>
    <row r="3750" spans="1:6">
      <c r="A3750" s="112"/>
      <c r="B3750" t="b">
        <f t="shared" si="441"/>
        <v>0</v>
      </c>
      <c r="C3750" t="b">
        <f t="shared" si="442"/>
        <v>0</v>
      </c>
      <c r="D3750" t="b">
        <f t="shared" si="443"/>
        <v>0</v>
      </c>
      <c r="E3750" t="b">
        <f t="shared" si="444"/>
        <v>0</v>
      </c>
      <c r="F3750" t="b">
        <f t="shared" si="445"/>
        <v>0</v>
      </c>
    </row>
    <row r="3751" spans="1:6">
      <c r="A3751" s="27"/>
      <c r="B3751" t="b">
        <f t="shared" si="441"/>
        <v>0</v>
      </c>
      <c r="C3751" t="b">
        <f t="shared" si="442"/>
        <v>0</v>
      </c>
      <c r="D3751" t="b">
        <f t="shared" si="443"/>
        <v>0</v>
      </c>
      <c r="E3751" t="b">
        <f t="shared" si="444"/>
        <v>0</v>
      </c>
      <c r="F3751" t="b">
        <f t="shared" si="445"/>
        <v>0</v>
      </c>
    </row>
    <row r="3752" spans="1:6">
      <c r="A3752" s="112"/>
      <c r="B3752" t="b">
        <f t="shared" si="441"/>
        <v>0</v>
      </c>
      <c r="C3752" t="b">
        <f t="shared" si="442"/>
        <v>0</v>
      </c>
      <c r="D3752" t="b">
        <f t="shared" si="443"/>
        <v>0</v>
      </c>
      <c r="E3752" t="b">
        <f t="shared" si="444"/>
        <v>0</v>
      </c>
      <c r="F3752" t="b">
        <f t="shared" si="445"/>
        <v>0</v>
      </c>
    </row>
    <row r="3753" spans="1:6">
      <c r="A3753" s="27"/>
      <c r="B3753" t="b">
        <f t="shared" si="441"/>
        <v>0</v>
      </c>
      <c r="C3753" t="b">
        <f t="shared" si="442"/>
        <v>0</v>
      </c>
      <c r="D3753" t="b">
        <f t="shared" si="443"/>
        <v>0</v>
      </c>
      <c r="E3753" t="b">
        <f t="shared" si="444"/>
        <v>0</v>
      </c>
      <c r="F3753" t="b">
        <f t="shared" si="445"/>
        <v>0</v>
      </c>
    </row>
    <row r="3754" spans="1:6">
      <c r="A3754" s="112"/>
      <c r="B3754" t="b">
        <f t="shared" si="441"/>
        <v>0</v>
      </c>
      <c r="C3754" t="b">
        <f t="shared" si="442"/>
        <v>0</v>
      </c>
      <c r="D3754" t="b">
        <f t="shared" si="443"/>
        <v>0</v>
      </c>
      <c r="E3754" t="b">
        <f t="shared" si="444"/>
        <v>0</v>
      </c>
      <c r="F3754" t="b">
        <f t="shared" si="445"/>
        <v>0</v>
      </c>
    </row>
    <row r="3755" spans="1:6">
      <c r="A3755" s="27"/>
      <c r="B3755" t="b">
        <f t="shared" si="441"/>
        <v>0</v>
      </c>
      <c r="C3755" t="b">
        <f t="shared" si="442"/>
        <v>0</v>
      </c>
      <c r="D3755" t="b">
        <f t="shared" si="443"/>
        <v>0</v>
      </c>
      <c r="E3755" t="b">
        <f t="shared" si="444"/>
        <v>0</v>
      </c>
      <c r="F3755" t="b">
        <f t="shared" si="445"/>
        <v>0</v>
      </c>
    </row>
    <row r="3756" spans="1:6">
      <c r="A3756" s="112"/>
      <c r="B3756" t="b">
        <f t="shared" si="441"/>
        <v>0</v>
      </c>
      <c r="C3756" t="b">
        <f t="shared" si="442"/>
        <v>0</v>
      </c>
      <c r="D3756" t="b">
        <f t="shared" si="443"/>
        <v>0</v>
      </c>
      <c r="E3756" t="b">
        <f t="shared" si="444"/>
        <v>0</v>
      </c>
      <c r="F3756" t="b">
        <f t="shared" si="445"/>
        <v>0</v>
      </c>
    </row>
    <row r="3757" spans="1:6">
      <c r="A3757" s="27"/>
      <c r="B3757" t="b">
        <f t="shared" si="441"/>
        <v>0</v>
      </c>
      <c r="C3757" t="b">
        <f t="shared" si="442"/>
        <v>0</v>
      </c>
      <c r="D3757" t="b">
        <f t="shared" si="443"/>
        <v>0</v>
      </c>
      <c r="E3757" t="b">
        <f t="shared" si="444"/>
        <v>0</v>
      </c>
      <c r="F3757" t="b">
        <f t="shared" si="445"/>
        <v>0</v>
      </c>
    </row>
    <row r="3758" spans="1:6">
      <c r="A3758" s="112"/>
      <c r="B3758" t="b">
        <f t="shared" si="441"/>
        <v>0</v>
      </c>
      <c r="C3758" t="b">
        <f t="shared" si="442"/>
        <v>0</v>
      </c>
      <c r="D3758" t="b">
        <f t="shared" si="443"/>
        <v>0</v>
      </c>
      <c r="E3758" t="b">
        <f t="shared" si="444"/>
        <v>0</v>
      </c>
      <c r="F3758" t="b">
        <f t="shared" si="445"/>
        <v>0</v>
      </c>
    </row>
    <row r="3759" spans="1:6">
      <c r="A3759" s="27"/>
      <c r="B3759" t="b">
        <f t="shared" si="441"/>
        <v>0</v>
      </c>
      <c r="C3759" t="b">
        <f t="shared" si="442"/>
        <v>0</v>
      </c>
      <c r="D3759" t="b">
        <f t="shared" si="443"/>
        <v>0</v>
      </c>
      <c r="E3759" t="b">
        <f t="shared" si="444"/>
        <v>0</v>
      </c>
      <c r="F3759" t="b">
        <f t="shared" si="445"/>
        <v>0</v>
      </c>
    </row>
    <row r="3760" spans="1:6">
      <c r="A3760" s="112"/>
      <c r="B3760" t="b">
        <f t="shared" si="441"/>
        <v>0</v>
      </c>
      <c r="C3760" t="b">
        <f t="shared" si="442"/>
        <v>0</v>
      </c>
      <c r="D3760" t="b">
        <f t="shared" si="443"/>
        <v>0</v>
      </c>
      <c r="E3760" t="b">
        <f t="shared" si="444"/>
        <v>0</v>
      </c>
      <c r="F3760" t="b">
        <f t="shared" si="445"/>
        <v>0</v>
      </c>
    </row>
    <row r="3761" spans="1:6">
      <c r="A3761" s="27"/>
      <c r="B3761" t="b">
        <f t="shared" si="441"/>
        <v>0</v>
      </c>
      <c r="C3761" t="b">
        <f t="shared" si="442"/>
        <v>0</v>
      </c>
      <c r="D3761" t="b">
        <f t="shared" si="443"/>
        <v>0</v>
      </c>
      <c r="E3761" t="b">
        <f t="shared" si="444"/>
        <v>0</v>
      </c>
      <c r="F3761" t="b">
        <f t="shared" si="445"/>
        <v>0</v>
      </c>
    </row>
    <row r="3762" spans="1:6">
      <c r="A3762" s="112"/>
      <c r="B3762" t="b">
        <f t="shared" si="441"/>
        <v>0</v>
      </c>
      <c r="C3762" t="b">
        <f t="shared" si="442"/>
        <v>0</v>
      </c>
      <c r="D3762" t="b">
        <f t="shared" si="443"/>
        <v>0</v>
      </c>
      <c r="E3762" t="b">
        <f t="shared" si="444"/>
        <v>0</v>
      </c>
      <c r="F3762" t="b">
        <f t="shared" si="445"/>
        <v>0</v>
      </c>
    </row>
    <row r="3763" spans="1:6">
      <c r="A3763" s="27"/>
      <c r="B3763" t="b">
        <f t="shared" si="441"/>
        <v>0</v>
      </c>
      <c r="C3763" t="b">
        <f t="shared" si="442"/>
        <v>0</v>
      </c>
      <c r="D3763" t="b">
        <f t="shared" si="443"/>
        <v>0</v>
      </c>
      <c r="E3763" t="b">
        <f t="shared" si="444"/>
        <v>0</v>
      </c>
      <c r="F3763" t="b">
        <f t="shared" si="445"/>
        <v>0</v>
      </c>
    </row>
    <row r="3764" spans="1:6">
      <c r="A3764" s="112"/>
      <c r="B3764" t="b">
        <f t="shared" si="441"/>
        <v>0</v>
      </c>
      <c r="C3764" t="b">
        <f t="shared" si="442"/>
        <v>0</v>
      </c>
      <c r="D3764" t="b">
        <f t="shared" si="443"/>
        <v>0</v>
      </c>
      <c r="E3764" t="b">
        <f t="shared" si="444"/>
        <v>0</v>
      </c>
      <c r="F3764" t="b">
        <f t="shared" si="445"/>
        <v>0</v>
      </c>
    </row>
    <row r="3765" spans="1:6">
      <c r="A3765" s="27"/>
      <c r="B3765" t="b">
        <f t="shared" si="441"/>
        <v>0</v>
      </c>
      <c r="C3765" t="b">
        <f t="shared" si="442"/>
        <v>0</v>
      </c>
      <c r="D3765" t="b">
        <f t="shared" si="443"/>
        <v>0</v>
      </c>
      <c r="E3765" t="b">
        <f t="shared" si="444"/>
        <v>0</v>
      </c>
      <c r="F3765" t="b">
        <f t="shared" si="445"/>
        <v>0</v>
      </c>
    </row>
    <row r="3766" spans="1:6">
      <c r="A3766" s="112"/>
      <c r="B3766" t="b">
        <f t="shared" si="441"/>
        <v>0</v>
      </c>
      <c r="C3766" t="b">
        <f t="shared" si="442"/>
        <v>0</v>
      </c>
      <c r="D3766" t="b">
        <f t="shared" si="443"/>
        <v>0</v>
      </c>
      <c r="E3766" t="b">
        <f t="shared" si="444"/>
        <v>0</v>
      </c>
      <c r="F3766" t="b">
        <f t="shared" si="445"/>
        <v>0</v>
      </c>
    </row>
    <row r="3767" spans="1:6">
      <c r="A3767" s="27"/>
      <c r="B3767" t="b">
        <f t="shared" si="441"/>
        <v>0</v>
      </c>
      <c r="C3767" t="b">
        <f t="shared" si="442"/>
        <v>0</v>
      </c>
      <c r="D3767" t="b">
        <f t="shared" si="443"/>
        <v>0</v>
      </c>
      <c r="E3767" t="b">
        <f t="shared" si="444"/>
        <v>0</v>
      </c>
      <c r="F3767" t="b">
        <f t="shared" si="445"/>
        <v>0</v>
      </c>
    </row>
    <row r="3768" spans="1:6">
      <c r="A3768" s="112"/>
      <c r="B3768" t="b">
        <f t="shared" si="441"/>
        <v>0</v>
      </c>
      <c r="C3768" t="b">
        <f t="shared" si="442"/>
        <v>0</v>
      </c>
      <c r="D3768" t="b">
        <f t="shared" si="443"/>
        <v>0</v>
      </c>
      <c r="E3768" t="b">
        <f t="shared" si="444"/>
        <v>0</v>
      </c>
      <c r="F3768" t="b">
        <f t="shared" si="445"/>
        <v>0</v>
      </c>
    </row>
    <row r="3769" spans="1:6">
      <c r="A3769" s="27"/>
      <c r="B3769" t="b">
        <f t="shared" si="441"/>
        <v>0</v>
      </c>
      <c r="C3769" t="b">
        <f t="shared" si="442"/>
        <v>0</v>
      </c>
      <c r="D3769" t="b">
        <f t="shared" si="443"/>
        <v>0</v>
      </c>
      <c r="E3769" t="b">
        <f t="shared" si="444"/>
        <v>0</v>
      </c>
      <c r="F3769" t="b">
        <f t="shared" si="445"/>
        <v>0</v>
      </c>
    </row>
    <row r="3770" spans="1:6">
      <c r="A3770" s="112"/>
      <c r="B3770" t="b">
        <f t="shared" si="441"/>
        <v>0</v>
      </c>
      <c r="C3770" t="b">
        <f t="shared" si="442"/>
        <v>0</v>
      </c>
      <c r="D3770" t="b">
        <f t="shared" si="443"/>
        <v>0</v>
      </c>
      <c r="E3770" t="b">
        <f t="shared" si="444"/>
        <v>0</v>
      </c>
      <c r="F3770" t="b">
        <f t="shared" si="445"/>
        <v>0</v>
      </c>
    </row>
    <row r="3771" spans="1:6">
      <c r="A3771" s="27"/>
      <c r="B3771" t="b">
        <f t="shared" si="441"/>
        <v>0</v>
      </c>
      <c r="C3771" t="b">
        <f t="shared" si="442"/>
        <v>0</v>
      </c>
      <c r="D3771" t="b">
        <f t="shared" si="443"/>
        <v>0</v>
      </c>
      <c r="E3771" t="b">
        <f t="shared" si="444"/>
        <v>0</v>
      </c>
      <c r="F3771" t="b">
        <f t="shared" si="445"/>
        <v>0</v>
      </c>
    </row>
    <row r="3772" spans="1:6">
      <c r="A3772" s="112"/>
      <c r="B3772" t="b">
        <f t="shared" si="441"/>
        <v>0</v>
      </c>
      <c r="C3772" t="b">
        <f t="shared" si="442"/>
        <v>0</v>
      </c>
      <c r="D3772" t="b">
        <f t="shared" si="443"/>
        <v>0</v>
      </c>
      <c r="E3772" t="b">
        <f t="shared" si="444"/>
        <v>0</v>
      </c>
      <c r="F3772" t="b">
        <f t="shared" si="445"/>
        <v>0</v>
      </c>
    </row>
    <row r="3773" spans="1:6">
      <c r="A3773" s="27"/>
      <c r="B3773" t="b">
        <f t="shared" si="441"/>
        <v>0</v>
      </c>
      <c r="C3773" t="b">
        <f t="shared" si="442"/>
        <v>0</v>
      </c>
      <c r="D3773" t="b">
        <f t="shared" si="443"/>
        <v>0</v>
      </c>
      <c r="E3773" t="b">
        <f t="shared" si="444"/>
        <v>0</v>
      </c>
      <c r="F3773" t="b">
        <f t="shared" si="445"/>
        <v>0</v>
      </c>
    </row>
    <row r="3774" spans="1:6">
      <c r="A3774" s="112"/>
      <c r="B3774" t="b">
        <f t="shared" si="441"/>
        <v>0</v>
      </c>
      <c r="C3774" t="b">
        <f t="shared" si="442"/>
        <v>0</v>
      </c>
      <c r="D3774" t="b">
        <f t="shared" si="443"/>
        <v>0</v>
      </c>
      <c r="E3774" t="b">
        <f t="shared" si="444"/>
        <v>0</v>
      </c>
      <c r="F3774" t="b">
        <f t="shared" si="445"/>
        <v>0</v>
      </c>
    </row>
    <row r="3775" spans="1:6">
      <c r="A3775" s="27"/>
      <c r="B3775" t="b">
        <f t="shared" si="441"/>
        <v>0</v>
      </c>
      <c r="C3775" t="b">
        <f t="shared" si="442"/>
        <v>0</v>
      </c>
      <c r="D3775" t="b">
        <f t="shared" si="443"/>
        <v>0</v>
      </c>
      <c r="E3775" t="b">
        <f t="shared" si="444"/>
        <v>0</v>
      </c>
      <c r="F3775" t="b">
        <f t="shared" si="445"/>
        <v>0</v>
      </c>
    </row>
    <row r="3776" spans="1:6">
      <c r="A3776" s="112"/>
      <c r="B3776" t="b">
        <f t="shared" si="441"/>
        <v>0</v>
      </c>
      <c r="C3776" t="b">
        <f t="shared" si="442"/>
        <v>0</v>
      </c>
      <c r="D3776" t="b">
        <f t="shared" si="443"/>
        <v>0</v>
      </c>
      <c r="E3776" t="b">
        <f t="shared" si="444"/>
        <v>0</v>
      </c>
      <c r="F3776" t="b">
        <f t="shared" si="445"/>
        <v>0</v>
      </c>
    </row>
    <row r="3777" spans="1:6">
      <c r="A3777" s="27"/>
      <c r="B3777" t="b">
        <f t="shared" si="441"/>
        <v>0</v>
      </c>
      <c r="C3777" t="b">
        <f t="shared" si="442"/>
        <v>0</v>
      </c>
      <c r="D3777" t="b">
        <f t="shared" si="443"/>
        <v>0</v>
      </c>
      <c r="E3777" t="b">
        <f t="shared" si="444"/>
        <v>0</v>
      </c>
      <c r="F3777" t="b">
        <f t="shared" si="445"/>
        <v>0</v>
      </c>
    </row>
    <row r="3778" spans="1:6">
      <c r="A3778" s="112"/>
      <c r="B3778" t="b">
        <f t="shared" si="441"/>
        <v>0</v>
      </c>
      <c r="C3778" t="b">
        <f t="shared" si="442"/>
        <v>0</v>
      </c>
      <c r="D3778" t="b">
        <f t="shared" si="443"/>
        <v>0</v>
      </c>
      <c r="E3778" t="b">
        <f t="shared" si="444"/>
        <v>0</v>
      </c>
      <c r="F3778" t="b">
        <f t="shared" si="445"/>
        <v>0</v>
      </c>
    </row>
    <row r="3779" spans="1:6">
      <c r="A3779" s="27"/>
      <c r="B3779" t="b">
        <f t="shared" ref="B3779:B3842" si="446">+RIGHT(A3779,1)="0"</f>
        <v>0</v>
      </c>
      <c r="C3779" t="b">
        <f t="shared" ref="C3779:C3842" si="447">+RIGHT(A3779,1)="1"</f>
        <v>0</v>
      </c>
      <c r="D3779" t="b">
        <f t="shared" ref="D3779:D3842" si="448">+RIGHT(A3779,1)="2"</f>
        <v>0</v>
      </c>
      <c r="E3779" t="b">
        <f t="shared" ref="E3779:E3842" si="449">+RIGHT(A3779,1)="3"</f>
        <v>0</v>
      </c>
      <c r="F3779" t="b">
        <f t="shared" ref="F3779:F3842" si="450">+RIGHT(A3779,1)="4"</f>
        <v>0</v>
      </c>
    </row>
    <row r="3780" spans="1:6">
      <c r="A3780" s="112"/>
      <c r="B3780" t="b">
        <f t="shared" si="446"/>
        <v>0</v>
      </c>
      <c r="C3780" t="b">
        <f t="shared" si="447"/>
        <v>0</v>
      </c>
      <c r="D3780" t="b">
        <f t="shared" si="448"/>
        <v>0</v>
      </c>
      <c r="E3780" t="b">
        <f t="shared" si="449"/>
        <v>0</v>
      </c>
      <c r="F3780" t="b">
        <f t="shared" si="450"/>
        <v>0</v>
      </c>
    </row>
    <row r="3781" spans="1:6">
      <c r="A3781" s="27"/>
      <c r="B3781" t="b">
        <f t="shared" si="446"/>
        <v>0</v>
      </c>
      <c r="C3781" t="b">
        <f t="shared" si="447"/>
        <v>0</v>
      </c>
      <c r="D3781" t="b">
        <f t="shared" si="448"/>
        <v>0</v>
      </c>
      <c r="E3781" t="b">
        <f t="shared" si="449"/>
        <v>0</v>
      </c>
      <c r="F3781" t="b">
        <f t="shared" si="450"/>
        <v>0</v>
      </c>
    </row>
    <row r="3782" spans="1:6">
      <c r="A3782" s="112"/>
      <c r="B3782" t="b">
        <f t="shared" si="446"/>
        <v>0</v>
      </c>
      <c r="C3782" t="b">
        <f t="shared" si="447"/>
        <v>0</v>
      </c>
      <c r="D3782" t="b">
        <f t="shared" si="448"/>
        <v>0</v>
      </c>
      <c r="E3782" t="b">
        <f t="shared" si="449"/>
        <v>0</v>
      </c>
      <c r="F3782" t="b">
        <f t="shared" si="450"/>
        <v>0</v>
      </c>
    </row>
    <row r="3783" spans="1:6">
      <c r="A3783" s="27"/>
      <c r="B3783" t="b">
        <f t="shared" si="446"/>
        <v>0</v>
      </c>
      <c r="C3783" t="b">
        <f t="shared" si="447"/>
        <v>0</v>
      </c>
      <c r="D3783" t="b">
        <f t="shared" si="448"/>
        <v>0</v>
      </c>
      <c r="E3783" t="b">
        <f t="shared" si="449"/>
        <v>0</v>
      </c>
      <c r="F3783" t="b">
        <f t="shared" si="450"/>
        <v>0</v>
      </c>
    </row>
    <row r="3784" spans="1:6">
      <c r="A3784" s="112"/>
      <c r="B3784" t="b">
        <f t="shared" si="446"/>
        <v>0</v>
      </c>
      <c r="C3784" t="b">
        <f t="shared" si="447"/>
        <v>0</v>
      </c>
      <c r="D3784" t="b">
        <f t="shared" si="448"/>
        <v>0</v>
      </c>
      <c r="E3784" t="b">
        <f t="shared" si="449"/>
        <v>0</v>
      </c>
      <c r="F3784" t="b">
        <f t="shared" si="450"/>
        <v>0</v>
      </c>
    </row>
    <row r="3785" spans="1:6">
      <c r="A3785" s="27"/>
      <c r="B3785" t="b">
        <f t="shared" si="446"/>
        <v>0</v>
      </c>
      <c r="C3785" t="b">
        <f t="shared" si="447"/>
        <v>0</v>
      </c>
      <c r="D3785" t="b">
        <f t="shared" si="448"/>
        <v>0</v>
      </c>
      <c r="E3785" t="b">
        <f t="shared" si="449"/>
        <v>0</v>
      </c>
      <c r="F3785" t="b">
        <f t="shared" si="450"/>
        <v>0</v>
      </c>
    </row>
    <row r="3786" spans="1:6">
      <c r="A3786" s="112"/>
      <c r="B3786" t="b">
        <f t="shared" si="446"/>
        <v>0</v>
      </c>
      <c r="C3786" t="b">
        <f t="shared" si="447"/>
        <v>0</v>
      </c>
      <c r="D3786" t="b">
        <f t="shared" si="448"/>
        <v>0</v>
      </c>
      <c r="E3786" t="b">
        <f t="shared" si="449"/>
        <v>0</v>
      </c>
      <c r="F3786" t="b">
        <f t="shared" si="450"/>
        <v>0</v>
      </c>
    </row>
    <row r="3787" spans="1:6">
      <c r="A3787" s="27"/>
      <c r="B3787" t="b">
        <f t="shared" si="446"/>
        <v>0</v>
      </c>
      <c r="C3787" t="b">
        <f t="shared" si="447"/>
        <v>0</v>
      </c>
      <c r="D3787" t="b">
        <f t="shared" si="448"/>
        <v>0</v>
      </c>
      <c r="E3787" t="b">
        <f t="shared" si="449"/>
        <v>0</v>
      </c>
      <c r="F3787" t="b">
        <f t="shared" si="450"/>
        <v>0</v>
      </c>
    </row>
    <row r="3788" spans="1:6">
      <c r="A3788" s="112"/>
      <c r="B3788" t="b">
        <f t="shared" si="446"/>
        <v>0</v>
      </c>
      <c r="C3788" t="b">
        <f t="shared" si="447"/>
        <v>0</v>
      </c>
      <c r="D3788" t="b">
        <f t="shared" si="448"/>
        <v>0</v>
      </c>
      <c r="E3788" t="b">
        <f t="shared" si="449"/>
        <v>0</v>
      </c>
      <c r="F3788" t="b">
        <f t="shared" si="450"/>
        <v>0</v>
      </c>
    </row>
    <row r="3789" spans="1:6">
      <c r="A3789" s="27"/>
      <c r="B3789" t="b">
        <f t="shared" si="446"/>
        <v>0</v>
      </c>
      <c r="C3789" t="b">
        <f t="shared" si="447"/>
        <v>0</v>
      </c>
      <c r="D3789" t="b">
        <f t="shared" si="448"/>
        <v>0</v>
      </c>
      <c r="E3789" t="b">
        <f t="shared" si="449"/>
        <v>0</v>
      </c>
      <c r="F3789" t="b">
        <f t="shared" si="450"/>
        <v>0</v>
      </c>
    </row>
    <row r="3790" spans="1:6">
      <c r="A3790" s="112"/>
      <c r="B3790" t="b">
        <f t="shared" si="446"/>
        <v>0</v>
      </c>
      <c r="C3790" t="b">
        <f t="shared" si="447"/>
        <v>0</v>
      </c>
      <c r="D3790" t="b">
        <f t="shared" si="448"/>
        <v>0</v>
      </c>
      <c r="E3790" t="b">
        <f t="shared" si="449"/>
        <v>0</v>
      </c>
      <c r="F3790" t="b">
        <f t="shared" si="450"/>
        <v>0</v>
      </c>
    </row>
    <row r="3791" spans="1:6">
      <c r="A3791" s="27"/>
      <c r="B3791" t="b">
        <f t="shared" si="446"/>
        <v>0</v>
      </c>
      <c r="C3791" t="b">
        <f t="shared" si="447"/>
        <v>0</v>
      </c>
      <c r="D3791" t="b">
        <f t="shared" si="448"/>
        <v>0</v>
      </c>
      <c r="E3791" t="b">
        <f t="shared" si="449"/>
        <v>0</v>
      </c>
      <c r="F3791" t="b">
        <f t="shared" si="450"/>
        <v>0</v>
      </c>
    </row>
    <row r="3792" spans="1:6">
      <c r="A3792" s="112"/>
      <c r="B3792" t="b">
        <f t="shared" si="446"/>
        <v>0</v>
      </c>
      <c r="C3792" t="b">
        <f t="shared" si="447"/>
        <v>0</v>
      </c>
      <c r="D3792" t="b">
        <f t="shared" si="448"/>
        <v>0</v>
      </c>
      <c r="E3792" t="b">
        <f t="shared" si="449"/>
        <v>0</v>
      </c>
      <c r="F3792" t="b">
        <f t="shared" si="450"/>
        <v>0</v>
      </c>
    </row>
    <row r="3793" spans="1:6">
      <c r="A3793" s="27"/>
      <c r="B3793" t="b">
        <f t="shared" si="446"/>
        <v>0</v>
      </c>
      <c r="C3793" t="b">
        <f t="shared" si="447"/>
        <v>0</v>
      </c>
      <c r="D3793" t="b">
        <f t="shared" si="448"/>
        <v>0</v>
      </c>
      <c r="E3793" t="b">
        <f t="shared" si="449"/>
        <v>0</v>
      </c>
      <c r="F3793" t="b">
        <f t="shared" si="450"/>
        <v>0</v>
      </c>
    </row>
    <row r="3794" spans="1:6">
      <c r="A3794" s="112"/>
      <c r="B3794" t="b">
        <f t="shared" si="446"/>
        <v>0</v>
      </c>
      <c r="C3794" t="b">
        <f t="shared" si="447"/>
        <v>0</v>
      </c>
      <c r="D3794" t="b">
        <f t="shared" si="448"/>
        <v>0</v>
      </c>
      <c r="E3794" t="b">
        <f t="shared" si="449"/>
        <v>0</v>
      </c>
      <c r="F3794" t="b">
        <f t="shared" si="450"/>
        <v>0</v>
      </c>
    </row>
    <row r="3795" spans="1:6">
      <c r="A3795" s="27"/>
      <c r="B3795" t="b">
        <f t="shared" si="446"/>
        <v>0</v>
      </c>
      <c r="C3795" t="b">
        <f t="shared" si="447"/>
        <v>0</v>
      </c>
      <c r="D3795" t="b">
        <f t="shared" si="448"/>
        <v>0</v>
      </c>
      <c r="E3795" t="b">
        <f t="shared" si="449"/>
        <v>0</v>
      </c>
      <c r="F3795" t="b">
        <f t="shared" si="450"/>
        <v>0</v>
      </c>
    </row>
    <row r="3796" spans="1:6">
      <c r="A3796" s="112"/>
      <c r="B3796" t="b">
        <f t="shared" si="446"/>
        <v>0</v>
      </c>
      <c r="C3796" t="b">
        <f t="shared" si="447"/>
        <v>0</v>
      </c>
      <c r="D3796" t="b">
        <f t="shared" si="448"/>
        <v>0</v>
      </c>
      <c r="E3796" t="b">
        <f t="shared" si="449"/>
        <v>0</v>
      </c>
      <c r="F3796" t="b">
        <f t="shared" si="450"/>
        <v>0</v>
      </c>
    </row>
    <row r="3797" spans="1:6">
      <c r="A3797" s="27"/>
      <c r="B3797" t="b">
        <f t="shared" si="446"/>
        <v>0</v>
      </c>
      <c r="C3797" t="b">
        <f t="shared" si="447"/>
        <v>0</v>
      </c>
      <c r="D3797" t="b">
        <f t="shared" si="448"/>
        <v>0</v>
      </c>
      <c r="E3797" t="b">
        <f t="shared" si="449"/>
        <v>0</v>
      </c>
      <c r="F3797" t="b">
        <f t="shared" si="450"/>
        <v>0</v>
      </c>
    </row>
    <row r="3798" spans="1:6">
      <c r="A3798" s="112"/>
      <c r="B3798" t="b">
        <f t="shared" si="446"/>
        <v>0</v>
      </c>
      <c r="C3798" t="b">
        <f t="shared" si="447"/>
        <v>0</v>
      </c>
      <c r="D3798" t="b">
        <f t="shared" si="448"/>
        <v>0</v>
      </c>
      <c r="E3798" t="b">
        <f t="shared" si="449"/>
        <v>0</v>
      </c>
      <c r="F3798" t="b">
        <f t="shared" si="450"/>
        <v>0</v>
      </c>
    </row>
    <row r="3799" spans="1:6">
      <c r="A3799" s="27"/>
      <c r="B3799" t="b">
        <f t="shared" si="446"/>
        <v>0</v>
      </c>
      <c r="C3799" t="b">
        <f t="shared" si="447"/>
        <v>0</v>
      </c>
      <c r="D3799" t="b">
        <f t="shared" si="448"/>
        <v>0</v>
      </c>
      <c r="E3799" t="b">
        <f t="shared" si="449"/>
        <v>0</v>
      </c>
      <c r="F3799" t="b">
        <f t="shared" si="450"/>
        <v>0</v>
      </c>
    </row>
    <row r="3800" spans="1:6">
      <c r="A3800" s="112"/>
      <c r="B3800" t="b">
        <f t="shared" si="446"/>
        <v>0</v>
      </c>
      <c r="C3800" t="b">
        <f t="shared" si="447"/>
        <v>0</v>
      </c>
      <c r="D3800" t="b">
        <f t="shared" si="448"/>
        <v>0</v>
      </c>
      <c r="E3800" t="b">
        <f t="shared" si="449"/>
        <v>0</v>
      </c>
      <c r="F3800" t="b">
        <f t="shared" si="450"/>
        <v>0</v>
      </c>
    </row>
    <row r="3801" spans="1:6">
      <c r="A3801" s="27"/>
      <c r="B3801" t="b">
        <f t="shared" si="446"/>
        <v>0</v>
      </c>
      <c r="C3801" t="b">
        <f t="shared" si="447"/>
        <v>0</v>
      </c>
      <c r="D3801" t="b">
        <f t="shared" si="448"/>
        <v>0</v>
      </c>
      <c r="E3801" t="b">
        <f t="shared" si="449"/>
        <v>0</v>
      </c>
      <c r="F3801" t="b">
        <f t="shared" si="450"/>
        <v>0</v>
      </c>
    </row>
    <row r="3802" spans="1:6">
      <c r="A3802" s="112"/>
      <c r="B3802" t="b">
        <f t="shared" si="446"/>
        <v>0</v>
      </c>
      <c r="C3802" t="b">
        <f t="shared" si="447"/>
        <v>0</v>
      </c>
      <c r="D3802" t="b">
        <f t="shared" si="448"/>
        <v>0</v>
      </c>
      <c r="E3802" t="b">
        <f t="shared" si="449"/>
        <v>0</v>
      </c>
      <c r="F3802" t="b">
        <f t="shared" si="450"/>
        <v>0</v>
      </c>
    </row>
    <row r="3803" spans="1:6">
      <c r="A3803" s="27"/>
      <c r="B3803" t="b">
        <f t="shared" si="446"/>
        <v>0</v>
      </c>
      <c r="C3803" t="b">
        <f t="shared" si="447"/>
        <v>0</v>
      </c>
      <c r="D3803" t="b">
        <f t="shared" si="448"/>
        <v>0</v>
      </c>
      <c r="E3803" t="b">
        <f t="shared" si="449"/>
        <v>0</v>
      </c>
      <c r="F3803" t="b">
        <f t="shared" si="450"/>
        <v>0</v>
      </c>
    </row>
    <row r="3804" spans="1:6">
      <c r="A3804" s="112"/>
      <c r="B3804" t="b">
        <f t="shared" si="446"/>
        <v>0</v>
      </c>
      <c r="C3804" t="b">
        <f t="shared" si="447"/>
        <v>0</v>
      </c>
      <c r="D3804" t="b">
        <f t="shared" si="448"/>
        <v>0</v>
      </c>
      <c r="E3804" t="b">
        <f t="shared" si="449"/>
        <v>0</v>
      </c>
      <c r="F3804" t="b">
        <f t="shared" si="450"/>
        <v>0</v>
      </c>
    </row>
    <row r="3805" spans="1:6">
      <c r="A3805" s="27"/>
      <c r="B3805" t="b">
        <f t="shared" si="446"/>
        <v>0</v>
      </c>
      <c r="C3805" t="b">
        <f t="shared" si="447"/>
        <v>0</v>
      </c>
      <c r="D3805" t="b">
        <f t="shared" si="448"/>
        <v>0</v>
      </c>
      <c r="E3805" t="b">
        <f t="shared" si="449"/>
        <v>0</v>
      </c>
      <c r="F3805" t="b">
        <f t="shared" si="450"/>
        <v>0</v>
      </c>
    </row>
    <row r="3806" spans="1:6">
      <c r="A3806" s="112"/>
      <c r="B3806" t="b">
        <f t="shared" si="446"/>
        <v>0</v>
      </c>
      <c r="C3806" t="b">
        <f t="shared" si="447"/>
        <v>0</v>
      </c>
      <c r="D3806" t="b">
        <f t="shared" si="448"/>
        <v>0</v>
      </c>
      <c r="E3806" t="b">
        <f t="shared" si="449"/>
        <v>0</v>
      </c>
      <c r="F3806" t="b">
        <f t="shared" si="450"/>
        <v>0</v>
      </c>
    </row>
    <row r="3807" spans="1:6">
      <c r="A3807" s="27"/>
      <c r="B3807" t="b">
        <f t="shared" si="446"/>
        <v>0</v>
      </c>
      <c r="C3807" t="b">
        <f t="shared" si="447"/>
        <v>0</v>
      </c>
      <c r="D3807" t="b">
        <f t="shared" si="448"/>
        <v>0</v>
      </c>
      <c r="E3807" t="b">
        <f t="shared" si="449"/>
        <v>0</v>
      </c>
      <c r="F3807" t="b">
        <f t="shared" si="450"/>
        <v>0</v>
      </c>
    </row>
    <row r="3808" spans="1:6">
      <c r="A3808" s="112"/>
      <c r="B3808" t="b">
        <f t="shared" si="446"/>
        <v>0</v>
      </c>
      <c r="C3808" t="b">
        <f t="shared" si="447"/>
        <v>0</v>
      </c>
      <c r="D3808" t="b">
        <f t="shared" si="448"/>
        <v>0</v>
      </c>
      <c r="E3808" t="b">
        <f t="shared" si="449"/>
        <v>0</v>
      </c>
      <c r="F3808" t="b">
        <f t="shared" si="450"/>
        <v>0</v>
      </c>
    </row>
    <row r="3809" spans="1:6">
      <c r="A3809" s="27"/>
      <c r="B3809" t="b">
        <f t="shared" si="446"/>
        <v>0</v>
      </c>
      <c r="C3809" t="b">
        <f t="shared" si="447"/>
        <v>0</v>
      </c>
      <c r="D3809" t="b">
        <f t="shared" si="448"/>
        <v>0</v>
      </c>
      <c r="E3809" t="b">
        <f t="shared" si="449"/>
        <v>0</v>
      </c>
      <c r="F3809" t="b">
        <f t="shared" si="450"/>
        <v>0</v>
      </c>
    </row>
    <row r="3810" spans="1:6">
      <c r="A3810" s="112"/>
      <c r="B3810" t="b">
        <f t="shared" si="446"/>
        <v>0</v>
      </c>
      <c r="C3810" t="b">
        <f t="shared" si="447"/>
        <v>0</v>
      </c>
      <c r="D3810" t="b">
        <f t="shared" si="448"/>
        <v>0</v>
      </c>
      <c r="E3810" t="b">
        <f t="shared" si="449"/>
        <v>0</v>
      </c>
      <c r="F3810" t="b">
        <f t="shared" si="450"/>
        <v>0</v>
      </c>
    </row>
    <row r="3811" spans="1:6">
      <c r="A3811" s="27"/>
      <c r="B3811" t="b">
        <f t="shared" si="446"/>
        <v>0</v>
      </c>
      <c r="C3811" t="b">
        <f t="shared" si="447"/>
        <v>0</v>
      </c>
      <c r="D3811" t="b">
        <f t="shared" si="448"/>
        <v>0</v>
      </c>
      <c r="E3811" t="b">
        <f t="shared" si="449"/>
        <v>0</v>
      </c>
      <c r="F3811" t="b">
        <f t="shared" si="450"/>
        <v>0</v>
      </c>
    </row>
    <row r="3812" spans="1:6">
      <c r="A3812" s="112"/>
      <c r="B3812" t="b">
        <f t="shared" si="446"/>
        <v>0</v>
      </c>
      <c r="C3812" t="b">
        <f t="shared" si="447"/>
        <v>0</v>
      </c>
      <c r="D3812" t="b">
        <f t="shared" si="448"/>
        <v>0</v>
      </c>
      <c r="E3812" t="b">
        <f t="shared" si="449"/>
        <v>0</v>
      </c>
      <c r="F3812" t="b">
        <f t="shared" si="450"/>
        <v>0</v>
      </c>
    </row>
    <row r="3813" spans="1:6">
      <c r="A3813" s="27"/>
      <c r="B3813" t="b">
        <f t="shared" si="446"/>
        <v>0</v>
      </c>
      <c r="C3813" t="b">
        <f t="shared" si="447"/>
        <v>0</v>
      </c>
      <c r="D3813" t="b">
        <f t="shared" si="448"/>
        <v>0</v>
      </c>
      <c r="E3813" t="b">
        <f t="shared" si="449"/>
        <v>0</v>
      </c>
      <c r="F3813" t="b">
        <f t="shared" si="450"/>
        <v>0</v>
      </c>
    </row>
    <row r="3814" spans="1:6">
      <c r="A3814" s="112"/>
      <c r="B3814" t="b">
        <f t="shared" si="446"/>
        <v>0</v>
      </c>
      <c r="C3814" t="b">
        <f t="shared" si="447"/>
        <v>0</v>
      </c>
      <c r="D3814" t="b">
        <f t="shared" si="448"/>
        <v>0</v>
      </c>
      <c r="E3814" t="b">
        <f t="shared" si="449"/>
        <v>0</v>
      </c>
      <c r="F3814" t="b">
        <f t="shared" si="450"/>
        <v>0</v>
      </c>
    </row>
    <row r="3815" spans="1:6">
      <c r="A3815" s="27"/>
      <c r="B3815" t="b">
        <f t="shared" si="446"/>
        <v>0</v>
      </c>
      <c r="C3815" t="b">
        <f t="shared" si="447"/>
        <v>0</v>
      </c>
      <c r="D3815" t="b">
        <f t="shared" si="448"/>
        <v>0</v>
      </c>
      <c r="E3815" t="b">
        <f t="shared" si="449"/>
        <v>0</v>
      </c>
      <c r="F3815" t="b">
        <f t="shared" si="450"/>
        <v>0</v>
      </c>
    </row>
    <row r="3816" spans="1:6">
      <c r="A3816" s="112"/>
      <c r="B3816" t="b">
        <f t="shared" si="446"/>
        <v>0</v>
      </c>
      <c r="C3816" t="b">
        <f t="shared" si="447"/>
        <v>0</v>
      </c>
      <c r="D3816" t="b">
        <f t="shared" si="448"/>
        <v>0</v>
      </c>
      <c r="E3816" t="b">
        <f t="shared" si="449"/>
        <v>0</v>
      </c>
      <c r="F3816" t="b">
        <f t="shared" si="450"/>
        <v>0</v>
      </c>
    </row>
    <row r="3817" spans="1:6">
      <c r="A3817" s="27"/>
      <c r="B3817" t="b">
        <f t="shared" si="446"/>
        <v>0</v>
      </c>
      <c r="C3817" t="b">
        <f t="shared" si="447"/>
        <v>0</v>
      </c>
      <c r="D3817" t="b">
        <f t="shared" si="448"/>
        <v>0</v>
      </c>
      <c r="E3817" t="b">
        <f t="shared" si="449"/>
        <v>0</v>
      </c>
      <c r="F3817" t="b">
        <f t="shared" si="450"/>
        <v>0</v>
      </c>
    </row>
    <row r="3818" spans="1:6">
      <c r="A3818" s="112"/>
      <c r="B3818" t="b">
        <f t="shared" si="446"/>
        <v>0</v>
      </c>
      <c r="C3818" t="b">
        <f t="shared" si="447"/>
        <v>0</v>
      </c>
      <c r="D3818" t="b">
        <f t="shared" si="448"/>
        <v>0</v>
      </c>
      <c r="E3818" t="b">
        <f t="shared" si="449"/>
        <v>0</v>
      </c>
      <c r="F3818" t="b">
        <f t="shared" si="450"/>
        <v>0</v>
      </c>
    </row>
    <row r="3819" spans="1:6">
      <c r="A3819" s="27"/>
      <c r="B3819" t="b">
        <f t="shared" si="446"/>
        <v>0</v>
      </c>
      <c r="C3819" t="b">
        <f t="shared" si="447"/>
        <v>0</v>
      </c>
      <c r="D3819" t="b">
        <f t="shared" si="448"/>
        <v>0</v>
      </c>
      <c r="E3819" t="b">
        <f t="shared" si="449"/>
        <v>0</v>
      </c>
      <c r="F3819" t="b">
        <f t="shared" si="450"/>
        <v>0</v>
      </c>
    </row>
    <row r="3820" spans="1:6">
      <c r="A3820" s="112"/>
      <c r="B3820" t="b">
        <f t="shared" si="446"/>
        <v>0</v>
      </c>
      <c r="C3820" t="b">
        <f t="shared" si="447"/>
        <v>0</v>
      </c>
      <c r="D3820" t="b">
        <f t="shared" si="448"/>
        <v>0</v>
      </c>
      <c r="E3820" t="b">
        <f t="shared" si="449"/>
        <v>0</v>
      </c>
      <c r="F3820" t="b">
        <f t="shared" si="450"/>
        <v>0</v>
      </c>
    </row>
    <row r="3821" spans="1:6">
      <c r="A3821" s="27"/>
      <c r="B3821" t="b">
        <f t="shared" si="446"/>
        <v>0</v>
      </c>
      <c r="C3821" t="b">
        <f t="shared" si="447"/>
        <v>0</v>
      </c>
      <c r="D3821" t="b">
        <f t="shared" si="448"/>
        <v>0</v>
      </c>
      <c r="E3821" t="b">
        <f t="shared" si="449"/>
        <v>0</v>
      </c>
      <c r="F3821" t="b">
        <f t="shared" si="450"/>
        <v>0</v>
      </c>
    </row>
    <row r="3822" spans="1:6">
      <c r="A3822" s="112"/>
      <c r="B3822" t="b">
        <f t="shared" si="446"/>
        <v>0</v>
      </c>
      <c r="C3822" t="b">
        <f t="shared" si="447"/>
        <v>0</v>
      </c>
      <c r="D3822" t="b">
        <f t="shared" si="448"/>
        <v>0</v>
      </c>
      <c r="E3822" t="b">
        <f t="shared" si="449"/>
        <v>0</v>
      </c>
      <c r="F3822" t="b">
        <f t="shared" si="450"/>
        <v>0</v>
      </c>
    </row>
    <row r="3823" spans="1:6">
      <c r="A3823" s="27"/>
      <c r="B3823" t="b">
        <f t="shared" si="446"/>
        <v>0</v>
      </c>
      <c r="C3823" t="b">
        <f t="shared" si="447"/>
        <v>0</v>
      </c>
      <c r="D3823" t="b">
        <f t="shared" si="448"/>
        <v>0</v>
      </c>
      <c r="E3823" t="b">
        <f t="shared" si="449"/>
        <v>0</v>
      </c>
      <c r="F3823" t="b">
        <f t="shared" si="450"/>
        <v>0</v>
      </c>
    </row>
    <row r="3824" spans="1:6">
      <c r="A3824" s="112"/>
      <c r="B3824" t="b">
        <f t="shared" si="446"/>
        <v>0</v>
      </c>
      <c r="C3824" t="b">
        <f t="shared" si="447"/>
        <v>0</v>
      </c>
      <c r="D3824" t="b">
        <f t="shared" si="448"/>
        <v>0</v>
      </c>
      <c r="E3824" t="b">
        <f t="shared" si="449"/>
        <v>0</v>
      </c>
      <c r="F3824" t="b">
        <f t="shared" si="450"/>
        <v>0</v>
      </c>
    </row>
    <row r="3825" spans="1:6">
      <c r="A3825" s="27"/>
      <c r="B3825" t="b">
        <f t="shared" si="446"/>
        <v>0</v>
      </c>
      <c r="C3825" t="b">
        <f t="shared" si="447"/>
        <v>0</v>
      </c>
      <c r="D3825" t="b">
        <f t="shared" si="448"/>
        <v>0</v>
      </c>
      <c r="E3825" t="b">
        <f t="shared" si="449"/>
        <v>0</v>
      </c>
      <c r="F3825" t="b">
        <f t="shared" si="450"/>
        <v>0</v>
      </c>
    </row>
    <row r="3826" spans="1:6">
      <c r="A3826" s="112"/>
      <c r="B3826" t="b">
        <f t="shared" si="446"/>
        <v>0</v>
      </c>
      <c r="C3826" t="b">
        <f t="shared" si="447"/>
        <v>0</v>
      </c>
      <c r="D3826" t="b">
        <f t="shared" si="448"/>
        <v>0</v>
      </c>
      <c r="E3826" t="b">
        <f t="shared" si="449"/>
        <v>0</v>
      </c>
      <c r="F3826" t="b">
        <f t="shared" si="450"/>
        <v>0</v>
      </c>
    </row>
    <row r="3827" spans="1:6">
      <c r="A3827" s="27"/>
      <c r="B3827" t="b">
        <f t="shared" si="446"/>
        <v>0</v>
      </c>
      <c r="C3827" t="b">
        <f t="shared" si="447"/>
        <v>0</v>
      </c>
      <c r="D3827" t="b">
        <f t="shared" si="448"/>
        <v>0</v>
      </c>
      <c r="E3827" t="b">
        <f t="shared" si="449"/>
        <v>0</v>
      </c>
      <c r="F3827" t="b">
        <f t="shared" si="450"/>
        <v>0</v>
      </c>
    </row>
    <row r="3828" spans="1:6">
      <c r="A3828" s="112"/>
      <c r="B3828" t="b">
        <f t="shared" si="446"/>
        <v>0</v>
      </c>
      <c r="C3828" t="b">
        <f t="shared" si="447"/>
        <v>0</v>
      </c>
      <c r="D3828" t="b">
        <f t="shared" si="448"/>
        <v>0</v>
      </c>
      <c r="E3828" t="b">
        <f t="shared" si="449"/>
        <v>0</v>
      </c>
      <c r="F3828" t="b">
        <f t="shared" si="450"/>
        <v>0</v>
      </c>
    </row>
    <row r="3829" spans="1:6">
      <c r="A3829" s="27"/>
      <c r="B3829" t="b">
        <f t="shared" si="446"/>
        <v>0</v>
      </c>
      <c r="C3829" t="b">
        <f t="shared" si="447"/>
        <v>0</v>
      </c>
      <c r="D3829" t="b">
        <f t="shared" si="448"/>
        <v>0</v>
      </c>
      <c r="E3829" t="b">
        <f t="shared" si="449"/>
        <v>0</v>
      </c>
      <c r="F3829" t="b">
        <f t="shared" si="450"/>
        <v>0</v>
      </c>
    </row>
    <row r="3830" spans="1:6">
      <c r="A3830" s="112"/>
      <c r="B3830" t="b">
        <f t="shared" si="446"/>
        <v>0</v>
      </c>
      <c r="C3830" t="b">
        <f t="shared" si="447"/>
        <v>0</v>
      </c>
      <c r="D3830" t="b">
        <f t="shared" si="448"/>
        <v>0</v>
      </c>
      <c r="E3830" t="b">
        <f t="shared" si="449"/>
        <v>0</v>
      </c>
      <c r="F3830" t="b">
        <f t="shared" si="450"/>
        <v>0</v>
      </c>
    </row>
    <row r="3831" spans="1:6">
      <c r="A3831" s="27"/>
      <c r="B3831" t="b">
        <f t="shared" si="446"/>
        <v>0</v>
      </c>
      <c r="C3831" t="b">
        <f t="shared" si="447"/>
        <v>0</v>
      </c>
      <c r="D3831" t="b">
        <f t="shared" si="448"/>
        <v>0</v>
      </c>
      <c r="E3831" t="b">
        <f t="shared" si="449"/>
        <v>0</v>
      </c>
      <c r="F3831" t="b">
        <f t="shared" si="450"/>
        <v>0</v>
      </c>
    </row>
    <row r="3832" spans="1:6">
      <c r="A3832" s="112"/>
      <c r="B3832" t="b">
        <f t="shared" si="446"/>
        <v>0</v>
      </c>
      <c r="C3832" t="b">
        <f t="shared" si="447"/>
        <v>0</v>
      </c>
      <c r="D3832" t="b">
        <f t="shared" si="448"/>
        <v>0</v>
      </c>
      <c r="E3832" t="b">
        <f t="shared" si="449"/>
        <v>0</v>
      </c>
      <c r="F3832" t="b">
        <f t="shared" si="450"/>
        <v>0</v>
      </c>
    </row>
    <row r="3833" spans="1:6">
      <c r="A3833" s="27"/>
      <c r="B3833" t="b">
        <f t="shared" si="446"/>
        <v>0</v>
      </c>
      <c r="C3833" t="b">
        <f t="shared" si="447"/>
        <v>0</v>
      </c>
      <c r="D3833" t="b">
        <f t="shared" si="448"/>
        <v>0</v>
      </c>
      <c r="E3833" t="b">
        <f t="shared" si="449"/>
        <v>0</v>
      </c>
      <c r="F3833" t="b">
        <f t="shared" si="450"/>
        <v>0</v>
      </c>
    </row>
    <row r="3834" spans="1:6">
      <c r="A3834" s="112"/>
      <c r="B3834" t="b">
        <f t="shared" si="446"/>
        <v>0</v>
      </c>
      <c r="C3834" t="b">
        <f t="shared" si="447"/>
        <v>0</v>
      </c>
      <c r="D3834" t="b">
        <f t="shared" si="448"/>
        <v>0</v>
      </c>
      <c r="E3834" t="b">
        <f t="shared" si="449"/>
        <v>0</v>
      </c>
      <c r="F3834" t="b">
        <f t="shared" si="450"/>
        <v>0</v>
      </c>
    </row>
    <row r="3835" spans="1:6">
      <c r="A3835" s="27"/>
      <c r="B3835" t="b">
        <f t="shared" si="446"/>
        <v>0</v>
      </c>
      <c r="C3835" t="b">
        <f t="shared" si="447"/>
        <v>0</v>
      </c>
      <c r="D3835" t="b">
        <f t="shared" si="448"/>
        <v>0</v>
      </c>
      <c r="E3835" t="b">
        <f t="shared" si="449"/>
        <v>0</v>
      </c>
      <c r="F3835" t="b">
        <f t="shared" si="450"/>
        <v>0</v>
      </c>
    </row>
    <row r="3836" spans="1:6">
      <c r="A3836" s="112"/>
      <c r="B3836" t="b">
        <f t="shared" si="446"/>
        <v>0</v>
      </c>
      <c r="C3836" t="b">
        <f t="shared" si="447"/>
        <v>0</v>
      </c>
      <c r="D3836" t="b">
        <f t="shared" si="448"/>
        <v>0</v>
      </c>
      <c r="E3836" t="b">
        <f t="shared" si="449"/>
        <v>0</v>
      </c>
      <c r="F3836" t="b">
        <f t="shared" si="450"/>
        <v>0</v>
      </c>
    </row>
    <row r="3837" spans="1:6">
      <c r="A3837" s="27"/>
      <c r="B3837" t="b">
        <f t="shared" si="446"/>
        <v>0</v>
      </c>
      <c r="C3837" t="b">
        <f t="shared" si="447"/>
        <v>0</v>
      </c>
      <c r="D3837" t="b">
        <f t="shared" si="448"/>
        <v>0</v>
      </c>
      <c r="E3837" t="b">
        <f t="shared" si="449"/>
        <v>0</v>
      </c>
      <c r="F3837" t="b">
        <f t="shared" si="450"/>
        <v>0</v>
      </c>
    </row>
    <row r="3838" spans="1:6">
      <c r="A3838" s="112"/>
      <c r="B3838" t="b">
        <f t="shared" si="446"/>
        <v>0</v>
      </c>
      <c r="C3838" t="b">
        <f t="shared" si="447"/>
        <v>0</v>
      </c>
      <c r="D3838" t="b">
        <f t="shared" si="448"/>
        <v>0</v>
      </c>
      <c r="E3838" t="b">
        <f t="shared" si="449"/>
        <v>0</v>
      </c>
      <c r="F3838" t="b">
        <f t="shared" si="450"/>
        <v>0</v>
      </c>
    </row>
    <row r="3839" spans="1:6">
      <c r="A3839" s="27"/>
      <c r="B3839" t="b">
        <f t="shared" si="446"/>
        <v>0</v>
      </c>
      <c r="C3839" t="b">
        <f t="shared" si="447"/>
        <v>0</v>
      </c>
      <c r="D3839" t="b">
        <f t="shared" si="448"/>
        <v>0</v>
      </c>
      <c r="E3839" t="b">
        <f t="shared" si="449"/>
        <v>0</v>
      </c>
      <c r="F3839" t="b">
        <f t="shared" si="450"/>
        <v>0</v>
      </c>
    </row>
    <row r="3840" spans="1:6">
      <c r="A3840" s="112"/>
      <c r="B3840" t="b">
        <f t="shared" si="446"/>
        <v>0</v>
      </c>
      <c r="C3840" t="b">
        <f t="shared" si="447"/>
        <v>0</v>
      </c>
      <c r="D3840" t="b">
        <f t="shared" si="448"/>
        <v>0</v>
      </c>
      <c r="E3840" t="b">
        <f t="shared" si="449"/>
        <v>0</v>
      </c>
      <c r="F3840" t="b">
        <f t="shared" si="450"/>
        <v>0</v>
      </c>
    </row>
    <row r="3841" spans="1:6">
      <c r="A3841" s="27"/>
      <c r="B3841" t="b">
        <f t="shared" si="446"/>
        <v>0</v>
      </c>
      <c r="C3841" t="b">
        <f t="shared" si="447"/>
        <v>0</v>
      </c>
      <c r="D3841" t="b">
        <f t="shared" si="448"/>
        <v>0</v>
      </c>
      <c r="E3841" t="b">
        <f t="shared" si="449"/>
        <v>0</v>
      </c>
      <c r="F3841" t="b">
        <f t="shared" si="450"/>
        <v>0</v>
      </c>
    </row>
    <row r="3842" spans="1:6">
      <c r="A3842" s="112"/>
      <c r="B3842" t="b">
        <f t="shared" si="446"/>
        <v>0</v>
      </c>
      <c r="C3842" t="b">
        <f t="shared" si="447"/>
        <v>0</v>
      </c>
      <c r="D3842" t="b">
        <f t="shared" si="448"/>
        <v>0</v>
      </c>
      <c r="E3842" t="b">
        <f t="shared" si="449"/>
        <v>0</v>
      </c>
      <c r="F3842" t="b">
        <f t="shared" si="450"/>
        <v>0</v>
      </c>
    </row>
    <row r="3843" spans="1:6">
      <c r="A3843" s="27"/>
      <c r="B3843" t="b">
        <f t="shared" ref="B3843:B3906" si="451">+RIGHT(A3843,1)="0"</f>
        <v>0</v>
      </c>
      <c r="C3843" t="b">
        <f t="shared" ref="C3843:C3906" si="452">+RIGHT(A3843,1)="1"</f>
        <v>0</v>
      </c>
      <c r="D3843" t="b">
        <f t="shared" ref="D3843:D3906" si="453">+RIGHT(A3843,1)="2"</f>
        <v>0</v>
      </c>
      <c r="E3843" t="b">
        <f t="shared" ref="E3843:E3906" si="454">+RIGHT(A3843,1)="3"</f>
        <v>0</v>
      </c>
      <c r="F3843" t="b">
        <f t="shared" ref="F3843:F3906" si="455">+RIGHT(A3843,1)="4"</f>
        <v>0</v>
      </c>
    </row>
    <row r="3844" spans="1:6">
      <c r="A3844" s="112"/>
      <c r="B3844" t="b">
        <f t="shared" si="451"/>
        <v>0</v>
      </c>
      <c r="C3844" t="b">
        <f t="shared" si="452"/>
        <v>0</v>
      </c>
      <c r="D3844" t="b">
        <f t="shared" si="453"/>
        <v>0</v>
      </c>
      <c r="E3844" t="b">
        <f t="shared" si="454"/>
        <v>0</v>
      </c>
      <c r="F3844" t="b">
        <f t="shared" si="455"/>
        <v>0</v>
      </c>
    </row>
    <row r="3845" spans="1:6">
      <c r="A3845" s="27"/>
      <c r="B3845" t="b">
        <f t="shared" si="451"/>
        <v>0</v>
      </c>
      <c r="C3845" t="b">
        <f t="shared" si="452"/>
        <v>0</v>
      </c>
      <c r="D3845" t="b">
        <f t="shared" si="453"/>
        <v>0</v>
      </c>
      <c r="E3845" t="b">
        <f t="shared" si="454"/>
        <v>0</v>
      </c>
      <c r="F3845" t="b">
        <f t="shared" si="455"/>
        <v>0</v>
      </c>
    </row>
    <row r="3846" spans="1:6">
      <c r="A3846" s="112"/>
      <c r="B3846" t="b">
        <f t="shared" si="451"/>
        <v>0</v>
      </c>
      <c r="C3846" t="b">
        <f t="shared" si="452"/>
        <v>0</v>
      </c>
      <c r="D3846" t="b">
        <f t="shared" si="453"/>
        <v>0</v>
      </c>
      <c r="E3846" t="b">
        <f t="shared" si="454"/>
        <v>0</v>
      </c>
      <c r="F3846" t="b">
        <f t="shared" si="455"/>
        <v>0</v>
      </c>
    </row>
    <row r="3847" spans="1:6">
      <c r="A3847" s="27"/>
      <c r="B3847" t="b">
        <f t="shared" si="451"/>
        <v>0</v>
      </c>
      <c r="C3847" t="b">
        <f t="shared" si="452"/>
        <v>0</v>
      </c>
      <c r="D3847" t="b">
        <f t="shared" si="453"/>
        <v>0</v>
      </c>
      <c r="E3847" t="b">
        <f t="shared" si="454"/>
        <v>0</v>
      </c>
      <c r="F3847" t="b">
        <f t="shared" si="455"/>
        <v>0</v>
      </c>
    </row>
    <row r="3848" spans="1:6">
      <c r="A3848" s="112"/>
      <c r="B3848" t="b">
        <f t="shared" si="451"/>
        <v>0</v>
      </c>
      <c r="C3848" t="b">
        <f t="shared" si="452"/>
        <v>0</v>
      </c>
      <c r="D3848" t="b">
        <f t="shared" si="453"/>
        <v>0</v>
      </c>
      <c r="E3848" t="b">
        <f t="shared" si="454"/>
        <v>0</v>
      </c>
      <c r="F3848" t="b">
        <f t="shared" si="455"/>
        <v>0</v>
      </c>
    </row>
    <row r="3849" spans="1:6">
      <c r="A3849" s="27"/>
      <c r="B3849" t="b">
        <f t="shared" si="451"/>
        <v>0</v>
      </c>
      <c r="C3849" t="b">
        <f t="shared" si="452"/>
        <v>0</v>
      </c>
      <c r="D3849" t="b">
        <f t="shared" si="453"/>
        <v>0</v>
      </c>
      <c r="E3849" t="b">
        <f t="shared" si="454"/>
        <v>0</v>
      </c>
      <c r="F3849" t="b">
        <f t="shared" si="455"/>
        <v>0</v>
      </c>
    </row>
    <row r="3850" spans="1:6">
      <c r="A3850" s="112"/>
      <c r="B3850" t="b">
        <f t="shared" si="451"/>
        <v>0</v>
      </c>
      <c r="C3850" t="b">
        <f t="shared" si="452"/>
        <v>0</v>
      </c>
      <c r="D3850" t="b">
        <f t="shared" si="453"/>
        <v>0</v>
      </c>
      <c r="E3850" t="b">
        <f t="shared" si="454"/>
        <v>0</v>
      </c>
      <c r="F3850" t="b">
        <f t="shared" si="455"/>
        <v>0</v>
      </c>
    </row>
    <row r="3851" spans="1:6">
      <c r="A3851" s="27"/>
      <c r="B3851" t="b">
        <f t="shared" si="451"/>
        <v>0</v>
      </c>
      <c r="C3851" t="b">
        <f t="shared" si="452"/>
        <v>0</v>
      </c>
      <c r="D3851" t="b">
        <f t="shared" si="453"/>
        <v>0</v>
      </c>
      <c r="E3851" t="b">
        <f t="shared" si="454"/>
        <v>0</v>
      </c>
      <c r="F3851" t="b">
        <f t="shared" si="455"/>
        <v>0</v>
      </c>
    </row>
    <row r="3852" spans="1:6">
      <c r="A3852" s="112"/>
      <c r="B3852" t="b">
        <f t="shared" si="451"/>
        <v>0</v>
      </c>
      <c r="C3852" t="b">
        <f t="shared" si="452"/>
        <v>0</v>
      </c>
      <c r="D3852" t="b">
        <f t="shared" si="453"/>
        <v>0</v>
      </c>
      <c r="E3852" t="b">
        <f t="shared" si="454"/>
        <v>0</v>
      </c>
      <c r="F3852" t="b">
        <f t="shared" si="455"/>
        <v>0</v>
      </c>
    </row>
    <row r="3853" spans="1:6">
      <c r="A3853" s="27"/>
      <c r="B3853" t="b">
        <f t="shared" si="451"/>
        <v>0</v>
      </c>
      <c r="C3853" t="b">
        <f t="shared" si="452"/>
        <v>0</v>
      </c>
      <c r="D3853" t="b">
        <f t="shared" si="453"/>
        <v>0</v>
      </c>
      <c r="E3853" t="b">
        <f t="shared" si="454"/>
        <v>0</v>
      </c>
      <c r="F3853" t="b">
        <f t="shared" si="455"/>
        <v>0</v>
      </c>
    </row>
    <row r="3854" spans="1:6">
      <c r="A3854" s="112"/>
      <c r="B3854" t="b">
        <f t="shared" si="451"/>
        <v>0</v>
      </c>
      <c r="C3854" t="b">
        <f t="shared" si="452"/>
        <v>0</v>
      </c>
      <c r="D3854" t="b">
        <f t="shared" si="453"/>
        <v>0</v>
      </c>
      <c r="E3854" t="b">
        <f t="shared" si="454"/>
        <v>0</v>
      </c>
      <c r="F3854" t="b">
        <f t="shared" si="455"/>
        <v>0</v>
      </c>
    </row>
    <row r="3855" spans="1:6">
      <c r="A3855" s="27"/>
      <c r="B3855" t="b">
        <f t="shared" si="451"/>
        <v>0</v>
      </c>
      <c r="C3855" t="b">
        <f t="shared" si="452"/>
        <v>0</v>
      </c>
      <c r="D3855" t="b">
        <f t="shared" si="453"/>
        <v>0</v>
      </c>
      <c r="E3855" t="b">
        <f t="shared" si="454"/>
        <v>0</v>
      </c>
      <c r="F3855" t="b">
        <f t="shared" si="455"/>
        <v>0</v>
      </c>
    </row>
    <row r="3856" spans="1:6">
      <c r="A3856" s="112"/>
      <c r="B3856" t="b">
        <f t="shared" si="451"/>
        <v>0</v>
      </c>
      <c r="C3856" t="b">
        <f t="shared" si="452"/>
        <v>0</v>
      </c>
      <c r="D3856" t="b">
        <f t="shared" si="453"/>
        <v>0</v>
      </c>
      <c r="E3856" t="b">
        <f t="shared" si="454"/>
        <v>0</v>
      </c>
      <c r="F3856" t="b">
        <f t="shared" si="455"/>
        <v>0</v>
      </c>
    </row>
    <row r="3857" spans="1:6">
      <c r="A3857" s="27"/>
      <c r="B3857" t="b">
        <f t="shared" si="451"/>
        <v>0</v>
      </c>
      <c r="C3857" t="b">
        <f t="shared" si="452"/>
        <v>0</v>
      </c>
      <c r="D3857" t="b">
        <f t="shared" si="453"/>
        <v>0</v>
      </c>
      <c r="E3857" t="b">
        <f t="shared" si="454"/>
        <v>0</v>
      </c>
      <c r="F3857" t="b">
        <f t="shared" si="455"/>
        <v>0</v>
      </c>
    </row>
    <row r="3858" spans="1:6">
      <c r="A3858" s="112"/>
      <c r="B3858" t="b">
        <f t="shared" si="451"/>
        <v>0</v>
      </c>
      <c r="C3858" t="b">
        <f t="shared" si="452"/>
        <v>0</v>
      </c>
      <c r="D3858" t="b">
        <f t="shared" si="453"/>
        <v>0</v>
      </c>
      <c r="E3858" t="b">
        <f t="shared" si="454"/>
        <v>0</v>
      </c>
      <c r="F3858" t="b">
        <f t="shared" si="455"/>
        <v>0</v>
      </c>
    </row>
    <row r="3859" spans="1:6">
      <c r="A3859" s="27"/>
      <c r="B3859" t="b">
        <f t="shared" si="451"/>
        <v>0</v>
      </c>
      <c r="C3859" t="b">
        <f t="shared" si="452"/>
        <v>0</v>
      </c>
      <c r="D3859" t="b">
        <f t="shared" si="453"/>
        <v>0</v>
      </c>
      <c r="E3859" t="b">
        <f t="shared" si="454"/>
        <v>0</v>
      </c>
      <c r="F3859" t="b">
        <f t="shared" si="455"/>
        <v>0</v>
      </c>
    </row>
    <row r="3860" spans="1:6">
      <c r="A3860" s="112"/>
      <c r="B3860" t="b">
        <f t="shared" si="451"/>
        <v>0</v>
      </c>
      <c r="C3860" t="b">
        <f t="shared" si="452"/>
        <v>0</v>
      </c>
      <c r="D3860" t="b">
        <f t="shared" si="453"/>
        <v>0</v>
      </c>
      <c r="E3860" t="b">
        <f t="shared" si="454"/>
        <v>0</v>
      </c>
      <c r="F3860" t="b">
        <f t="shared" si="455"/>
        <v>0</v>
      </c>
    </row>
    <row r="3861" spans="1:6">
      <c r="A3861" s="27"/>
      <c r="B3861" t="b">
        <f t="shared" si="451"/>
        <v>0</v>
      </c>
      <c r="C3861" t="b">
        <f t="shared" si="452"/>
        <v>0</v>
      </c>
      <c r="D3861" t="b">
        <f t="shared" si="453"/>
        <v>0</v>
      </c>
      <c r="E3861" t="b">
        <f t="shared" si="454"/>
        <v>0</v>
      </c>
      <c r="F3861" t="b">
        <f t="shared" si="455"/>
        <v>0</v>
      </c>
    </row>
    <row r="3862" spans="1:6">
      <c r="A3862" s="112"/>
      <c r="B3862" t="b">
        <f t="shared" si="451"/>
        <v>0</v>
      </c>
      <c r="C3862" t="b">
        <f t="shared" si="452"/>
        <v>0</v>
      </c>
      <c r="D3862" t="b">
        <f t="shared" si="453"/>
        <v>0</v>
      </c>
      <c r="E3862" t="b">
        <f t="shared" si="454"/>
        <v>0</v>
      </c>
      <c r="F3862" t="b">
        <f t="shared" si="455"/>
        <v>0</v>
      </c>
    </row>
    <row r="3863" spans="1:6">
      <c r="A3863" s="27"/>
      <c r="B3863" t="b">
        <f t="shared" si="451"/>
        <v>0</v>
      </c>
      <c r="C3863" t="b">
        <f t="shared" si="452"/>
        <v>0</v>
      </c>
      <c r="D3863" t="b">
        <f t="shared" si="453"/>
        <v>0</v>
      </c>
      <c r="E3863" t="b">
        <f t="shared" si="454"/>
        <v>0</v>
      </c>
      <c r="F3863" t="b">
        <f t="shared" si="455"/>
        <v>0</v>
      </c>
    </row>
    <row r="3864" spans="1:6">
      <c r="A3864" s="112"/>
      <c r="B3864" t="b">
        <f t="shared" si="451"/>
        <v>0</v>
      </c>
      <c r="C3864" t="b">
        <f t="shared" si="452"/>
        <v>0</v>
      </c>
      <c r="D3864" t="b">
        <f t="shared" si="453"/>
        <v>0</v>
      </c>
      <c r="E3864" t="b">
        <f t="shared" si="454"/>
        <v>0</v>
      </c>
      <c r="F3864" t="b">
        <f t="shared" si="455"/>
        <v>0</v>
      </c>
    </row>
    <row r="3865" spans="1:6">
      <c r="A3865" s="27"/>
      <c r="B3865" t="b">
        <f t="shared" si="451"/>
        <v>0</v>
      </c>
      <c r="C3865" t="b">
        <f t="shared" si="452"/>
        <v>0</v>
      </c>
      <c r="D3865" t="b">
        <f t="shared" si="453"/>
        <v>0</v>
      </c>
      <c r="E3865" t="b">
        <f t="shared" si="454"/>
        <v>0</v>
      </c>
      <c r="F3865" t="b">
        <f t="shared" si="455"/>
        <v>0</v>
      </c>
    </row>
    <row r="3866" spans="1:6">
      <c r="A3866" s="112"/>
      <c r="B3866" t="b">
        <f t="shared" si="451"/>
        <v>0</v>
      </c>
      <c r="C3866" t="b">
        <f t="shared" si="452"/>
        <v>0</v>
      </c>
      <c r="D3866" t="b">
        <f t="shared" si="453"/>
        <v>0</v>
      </c>
      <c r="E3866" t="b">
        <f t="shared" si="454"/>
        <v>0</v>
      </c>
      <c r="F3866" t="b">
        <f t="shared" si="455"/>
        <v>0</v>
      </c>
    </row>
    <row r="3867" spans="1:6">
      <c r="A3867" s="27"/>
      <c r="B3867" t="b">
        <f t="shared" si="451"/>
        <v>0</v>
      </c>
      <c r="C3867" t="b">
        <f t="shared" si="452"/>
        <v>0</v>
      </c>
      <c r="D3867" t="b">
        <f t="shared" si="453"/>
        <v>0</v>
      </c>
      <c r="E3867" t="b">
        <f t="shared" si="454"/>
        <v>0</v>
      </c>
      <c r="F3867" t="b">
        <f t="shared" si="455"/>
        <v>0</v>
      </c>
    </row>
    <row r="3868" spans="1:6">
      <c r="A3868" s="112"/>
      <c r="B3868" t="b">
        <f t="shared" si="451"/>
        <v>0</v>
      </c>
      <c r="C3868" t="b">
        <f t="shared" si="452"/>
        <v>0</v>
      </c>
      <c r="D3868" t="b">
        <f t="shared" si="453"/>
        <v>0</v>
      </c>
      <c r="E3868" t="b">
        <f t="shared" si="454"/>
        <v>0</v>
      </c>
      <c r="F3868" t="b">
        <f t="shared" si="455"/>
        <v>0</v>
      </c>
    </row>
    <row r="3869" spans="1:6">
      <c r="A3869" s="27"/>
      <c r="B3869" t="b">
        <f t="shared" si="451"/>
        <v>0</v>
      </c>
      <c r="C3869" t="b">
        <f t="shared" si="452"/>
        <v>0</v>
      </c>
      <c r="D3869" t="b">
        <f t="shared" si="453"/>
        <v>0</v>
      </c>
      <c r="E3869" t="b">
        <f t="shared" si="454"/>
        <v>0</v>
      </c>
      <c r="F3869" t="b">
        <f t="shared" si="455"/>
        <v>0</v>
      </c>
    </row>
    <row r="3870" spans="1:6">
      <c r="A3870" s="112"/>
      <c r="B3870" t="b">
        <f t="shared" si="451"/>
        <v>0</v>
      </c>
      <c r="C3870" t="b">
        <f t="shared" si="452"/>
        <v>0</v>
      </c>
      <c r="D3870" t="b">
        <f t="shared" si="453"/>
        <v>0</v>
      </c>
      <c r="E3870" t="b">
        <f t="shared" si="454"/>
        <v>0</v>
      </c>
      <c r="F3870" t="b">
        <f t="shared" si="455"/>
        <v>0</v>
      </c>
    </row>
    <row r="3871" spans="1:6">
      <c r="A3871" s="27"/>
      <c r="B3871" t="b">
        <f t="shared" si="451"/>
        <v>0</v>
      </c>
      <c r="C3871" t="b">
        <f t="shared" si="452"/>
        <v>0</v>
      </c>
      <c r="D3871" t="b">
        <f t="shared" si="453"/>
        <v>0</v>
      </c>
      <c r="E3871" t="b">
        <f t="shared" si="454"/>
        <v>0</v>
      </c>
      <c r="F3871" t="b">
        <f t="shared" si="455"/>
        <v>0</v>
      </c>
    </row>
    <row r="3872" spans="1:6">
      <c r="A3872" s="112"/>
      <c r="B3872" t="b">
        <f t="shared" si="451"/>
        <v>0</v>
      </c>
      <c r="C3872" t="b">
        <f t="shared" si="452"/>
        <v>0</v>
      </c>
      <c r="D3872" t="b">
        <f t="shared" si="453"/>
        <v>0</v>
      </c>
      <c r="E3872" t="b">
        <f t="shared" si="454"/>
        <v>0</v>
      </c>
      <c r="F3872" t="b">
        <f t="shared" si="455"/>
        <v>0</v>
      </c>
    </row>
    <row r="3873" spans="1:6">
      <c r="A3873" s="27"/>
      <c r="B3873" t="b">
        <f t="shared" si="451"/>
        <v>0</v>
      </c>
      <c r="C3873" t="b">
        <f t="shared" si="452"/>
        <v>0</v>
      </c>
      <c r="D3873" t="b">
        <f t="shared" si="453"/>
        <v>0</v>
      </c>
      <c r="E3873" t="b">
        <f t="shared" si="454"/>
        <v>0</v>
      </c>
      <c r="F3873" t="b">
        <f t="shared" si="455"/>
        <v>0</v>
      </c>
    </row>
    <row r="3874" spans="1:6">
      <c r="A3874" s="112"/>
      <c r="B3874" t="b">
        <f t="shared" si="451"/>
        <v>0</v>
      </c>
      <c r="C3874" t="b">
        <f t="shared" si="452"/>
        <v>0</v>
      </c>
      <c r="D3874" t="b">
        <f t="shared" si="453"/>
        <v>0</v>
      </c>
      <c r="E3874" t="b">
        <f t="shared" si="454"/>
        <v>0</v>
      </c>
      <c r="F3874" t="b">
        <f t="shared" si="455"/>
        <v>0</v>
      </c>
    </row>
    <row r="3875" spans="1:6">
      <c r="A3875" s="27"/>
      <c r="B3875" t="b">
        <f t="shared" si="451"/>
        <v>0</v>
      </c>
      <c r="C3875" t="b">
        <f t="shared" si="452"/>
        <v>0</v>
      </c>
      <c r="D3875" t="b">
        <f t="shared" si="453"/>
        <v>0</v>
      </c>
      <c r="E3875" t="b">
        <f t="shared" si="454"/>
        <v>0</v>
      </c>
      <c r="F3875" t="b">
        <f t="shared" si="455"/>
        <v>0</v>
      </c>
    </row>
    <row r="3876" spans="1:6">
      <c r="A3876" s="112"/>
      <c r="B3876" t="b">
        <f t="shared" si="451"/>
        <v>0</v>
      </c>
      <c r="C3876" t="b">
        <f t="shared" si="452"/>
        <v>0</v>
      </c>
      <c r="D3876" t="b">
        <f t="shared" si="453"/>
        <v>0</v>
      </c>
      <c r="E3876" t="b">
        <f t="shared" si="454"/>
        <v>0</v>
      </c>
      <c r="F3876" t="b">
        <f t="shared" si="455"/>
        <v>0</v>
      </c>
    </row>
    <row r="3877" spans="1:6">
      <c r="A3877" s="27"/>
      <c r="B3877" t="b">
        <f t="shared" si="451"/>
        <v>0</v>
      </c>
      <c r="C3877" t="b">
        <f t="shared" si="452"/>
        <v>0</v>
      </c>
      <c r="D3877" t="b">
        <f t="shared" si="453"/>
        <v>0</v>
      </c>
      <c r="E3877" t="b">
        <f t="shared" si="454"/>
        <v>0</v>
      </c>
      <c r="F3877" t="b">
        <f t="shared" si="455"/>
        <v>0</v>
      </c>
    </row>
    <row r="3878" spans="1:6">
      <c r="A3878" s="112"/>
      <c r="B3878" t="b">
        <f t="shared" si="451"/>
        <v>0</v>
      </c>
      <c r="C3878" t="b">
        <f t="shared" si="452"/>
        <v>0</v>
      </c>
      <c r="D3878" t="b">
        <f t="shared" si="453"/>
        <v>0</v>
      </c>
      <c r="E3878" t="b">
        <f t="shared" si="454"/>
        <v>0</v>
      </c>
      <c r="F3878" t="b">
        <f t="shared" si="455"/>
        <v>0</v>
      </c>
    </row>
    <row r="3879" spans="1:6">
      <c r="A3879" s="27"/>
      <c r="B3879" t="b">
        <f t="shared" si="451"/>
        <v>0</v>
      </c>
      <c r="C3879" t="b">
        <f t="shared" si="452"/>
        <v>0</v>
      </c>
      <c r="D3879" t="b">
        <f t="shared" si="453"/>
        <v>0</v>
      </c>
      <c r="E3879" t="b">
        <f t="shared" si="454"/>
        <v>0</v>
      </c>
      <c r="F3879" t="b">
        <f t="shared" si="455"/>
        <v>0</v>
      </c>
    </row>
    <row r="3880" spans="1:6">
      <c r="A3880" s="112"/>
      <c r="B3880" t="b">
        <f t="shared" si="451"/>
        <v>0</v>
      </c>
      <c r="C3880" t="b">
        <f t="shared" si="452"/>
        <v>0</v>
      </c>
      <c r="D3880" t="b">
        <f t="shared" si="453"/>
        <v>0</v>
      </c>
      <c r="E3880" t="b">
        <f t="shared" si="454"/>
        <v>0</v>
      </c>
      <c r="F3880" t="b">
        <f t="shared" si="455"/>
        <v>0</v>
      </c>
    </row>
    <row r="3881" spans="1:6">
      <c r="A3881" s="27"/>
      <c r="B3881" t="b">
        <f t="shared" si="451"/>
        <v>0</v>
      </c>
      <c r="C3881" t="b">
        <f t="shared" si="452"/>
        <v>0</v>
      </c>
      <c r="D3881" t="b">
        <f t="shared" si="453"/>
        <v>0</v>
      </c>
      <c r="E3881" t="b">
        <f t="shared" si="454"/>
        <v>0</v>
      </c>
      <c r="F3881" t="b">
        <f t="shared" si="455"/>
        <v>0</v>
      </c>
    </row>
    <row r="3882" spans="1:6">
      <c r="A3882" s="112"/>
      <c r="B3882" t="b">
        <f t="shared" si="451"/>
        <v>0</v>
      </c>
      <c r="C3882" t="b">
        <f t="shared" si="452"/>
        <v>0</v>
      </c>
      <c r="D3882" t="b">
        <f t="shared" si="453"/>
        <v>0</v>
      </c>
      <c r="E3882" t="b">
        <f t="shared" si="454"/>
        <v>0</v>
      </c>
      <c r="F3882" t="b">
        <f t="shared" si="455"/>
        <v>0</v>
      </c>
    </row>
    <row r="3883" spans="1:6">
      <c r="A3883" s="27"/>
      <c r="B3883" t="b">
        <f t="shared" si="451"/>
        <v>0</v>
      </c>
      <c r="C3883" t="b">
        <f t="shared" si="452"/>
        <v>0</v>
      </c>
      <c r="D3883" t="b">
        <f t="shared" si="453"/>
        <v>0</v>
      </c>
      <c r="E3883" t="b">
        <f t="shared" si="454"/>
        <v>0</v>
      </c>
      <c r="F3883" t="b">
        <f t="shared" si="455"/>
        <v>0</v>
      </c>
    </row>
    <row r="3884" spans="1:6">
      <c r="A3884" s="112"/>
      <c r="B3884" t="b">
        <f t="shared" si="451"/>
        <v>0</v>
      </c>
      <c r="C3884" t="b">
        <f t="shared" si="452"/>
        <v>0</v>
      </c>
      <c r="D3884" t="b">
        <f t="shared" si="453"/>
        <v>0</v>
      </c>
      <c r="E3884" t="b">
        <f t="shared" si="454"/>
        <v>0</v>
      </c>
      <c r="F3884" t="b">
        <f t="shared" si="455"/>
        <v>0</v>
      </c>
    </row>
    <row r="3885" spans="1:6">
      <c r="A3885" s="27"/>
      <c r="B3885" t="b">
        <f t="shared" si="451"/>
        <v>0</v>
      </c>
      <c r="C3885" t="b">
        <f t="shared" si="452"/>
        <v>0</v>
      </c>
      <c r="D3885" t="b">
        <f t="shared" si="453"/>
        <v>0</v>
      </c>
      <c r="E3885" t="b">
        <f t="shared" si="454"/>
        <v>0</v>
      </c>
      <c r="F3885" t="b">
        <f t="shared" si="455"/>
        <v>0</v>
      </c>
    </row>
    <row r="3886" spans="1:6">
      <c r="A3886" s="112"/>
      <c r="B3886" t="b">
        <f t="shared" si="451"/>
        <v>0</v>
      </c>
      <c r="C3886" t="b">
        <f t="shared" si="452"/>
        <v>0</v>
      </c>
      <c r="D3886" t="b">
        <f t="shared" si="453"/>
        <v>0</v>
      </c>
      <c r="E3886" t="b">
        <f t="shared" si="454"/>
        <v>0</v>
      </c>
      <c r="F3886" t="b">
        <f t="shared" si="455"/>
        <v>0</v>
      </c>
    </row>
    <row r="3887" spans="1:6">
      <c r="A3887" s="27"/>
      <c r="B3887" t="b">
        <f t="shared" si="451"/>
        <v>0</v>
      </c>
      <c r="C3887" t="b">
        <f t="shared" si="452"/>
        <v>0</v>
      </c>
      <c r="D3887" t="b">
        <f t="shared" si="453"/>
        <v>0</v>
      </c>
      <c r="E3887" t="b">
        <f t="shared" si="454"/>
        <v>0</v>
      </c>
      <c r="F3887" t="b">
        <f t="shared" si="455"/>
        <v>0</v>
      </c>
    </row>
    <row r="3888" spans="1:6">
      <c r="A3888" s="112"/>
      <c r="B3888" t="b">
        <f t="shared" si="451"/>
        <v>0</v>
      </c>
      <c r="C3888" t="b">
        <f t="shared" si="452"/>
        <v>0</v>
      </c>
      <c r="D3888" t="b">
        <f t="shared" si="453"/>
        <v>0</v>
      </c>
      <c r="E3888" t="b">
        <f t="shared" si="454"/>
        <v>0</v>
      </c>
      <c r="F3888" t="b">
        <f t="shared" si="455"/>
        <v>0</v>
      </c>
    </row>
    <row r="3889" spans="1:6">
      <c r="A3889" s="27"/>
      <c r="B3889" t="b">
        <f t="shared" si="451"/>
        <v>0</v>
      </c>
      <c r="C3889" t="b">
        <f t="shared" si="452"/>
        <v>0</v>
      </c>
      <c r="D3889" t="b">
        <f t="shared" si="453"/>
        <v>0</v>
      </c>
      <c r="E3889" t="b">
        <f t="shared" si="454"/>
        <v>0</v>
      </c>
      <c r="F3889" t="b">
        <f t="shared" si="455"/>
        <v>0</v>
      </c>
    </row>
    <row r="3890" spans="1:6">
      <c r="A3890" s="112"/>
      <c r="B3890" t="b">
        <f t="shared" si="451"/>
        <v>0</v>
      </c>
      <c r="C3890" t="b">
        <f t="shared" si="452"/>
        <v>0</v>
      </c>
      <c r="D3890" t="b">
        <f t="shared" si="453"/>
        <v>0</v>
      </c>
      <c r="E3890" t="b">
        <f t="shared" si="454"/>
        <v>0</v>
      </c>
      <c r="F3890" t="b">
        <f t="shared" si="455"/>
        <v>0</v>
      </c>
    </row>
    <row r="3891" spans="1:6">
      <c r="A3891" s="27"/>
      <c r="B3891" t="b">
        <f t="shared" si="451"/>
        <v>0</v>
      </c>
      <c r="C3891" t="b">
        <f t="shared" si="452"/>
        <v>0</v>
      </c>
      <c r="D3891" t="b">
        <f t="shared" si="453"/>
        <v>0</v>
      </c>
      <c r="E3891" t="b">
        <f t="shared" si="454"/>
        <v>0</v>
      </c>
      <c r="F3891" t="b">
        <f t="shared" si="455"/>
        <v>0</v>
      </c>
    </row>
    <row r="3892" spans="1:6">
      <c r="A3892" s="112"/>
      <c r="B3892" t="b">
        <f t="shared" si="451"/>
        <v>0</v>
      </c>
      <c r="C3892" t="b">
        <f t="shared" si="452"/>
        <v>0</v>
      </c>
      <c r="D3892" t="b">
        <f t="shared" si="453"/>
        <v>0</v>
      </c>
      <c r="E3892" t="b">
        <f t="shared" si="454"/>
        <v>0</v>
      </c>
      <c r="F3892" t="b">
        <f t="shared" si="455"/>
        <v>0</v>
      </c>
    </row>
    <row r="3893" spans="1:6">
      <c r="A3893" s="27"/>
      <c r="B3893" t="b">
        <f t="shared" si="451"/>
        <v>0</v>
      </c>
      <c r="C3893" t="b">
        <f t="shared" si="452"/>
        <v>0</v>
      </c>
      <c r="D3893" t="b">
        <f t="shared" si="453"/>
        <v>0</v>
      </c>
      <c r="E3893" t="b">
        <f t="shared" si="454"/>
        <v>0</v>
      </c>
      <c r="F3893" t="b">
        <f t="shared" si="455"/>
        <v>0</v>
      </c>
    </row>
    <row r="3894" spans="1:6">
      <c r="A3894" s="112"/>
      <c r="B3894" t="b">
        <f t="shared" si="451"/>
        <v>0</v>
      </c>
      <c r="C3894" t="b">
        <f t="shared" si="452"/>
        <v>0</v>
      </c>
      <c r="D3894" t="b">
        <f t="shared" si="453"/>
        <v>0</v>
      </c>
      <c r="E3894" t="b">
        <f t="shared" si="454"/>
        <v>0</v>
      </c>
      <c r="F3894" t="b">
        <f t="shared" si="455"/>
        <v>0</v>
      </c>
    </row>
    <row r="3895" spans="1:6">
      <c r="A3895" s="27"/>
      <c r="B3895" t="b">
        <f t="shared" si="451"/>
        <v>0</v>
      </c>
      <c r="C3895" t="b">
        <f t="shared" si="452"/>
        <v>0</v>
      </c>
      <c r="D3895" t="b">
        <f t="shared" si="453"/>
        <v>0</v>
      </c>
      <c r="E3895" t="b">
        <f t="shared" si="454"/>
        <v>0</v>
      </c>
      <c r="F3895" t="b">
        <f t="shared" si="455"/>
        <v>0</v>
      </c>
    </row>
    <row r="3896" spans="1:6">
      <c r="A3896" s="112"/>
      <c r="B3896" t="b">
        <f t="shared" si="451"/>
        <v>0</v>
      </c>
      <c r="C3896" t="b">
        <f t="shared" si="452"/>
        <v>0</v>
      </c>
      <c r="D3896" t="b">
        <f t="shared" si="453"/>
        <v>0</v>
      </c>
      <c r="E3896" t="b">
        <f t="shared" si="454"/>
        <v>0</v>
      </c>
      <c r="F3896" t="b">
        <f t="shared" si="455"/>
        <v>0</v>
      </c>
    </row>
    <row r="3897" spans="1:6">
      <c r="A3897" s="27"/>
      <c r="B3897" t="b">
        <f t="shared" si="451"/>
        <v>0</v>
      </c>
      <c r="C3897" t="b">
        <f t="shared" si="452"/>
        <v>0</v>
      </c>
      <c r="D3897" t="b">
        <f t="shared" si="453"/>
        <v>0</v>
      </c>
      <c r="E3897" t="b">
        <f t="shared" si="454"/>
        <v>0</v>
      </c>
      <c r="F3897" t="b">
        <f t="shared" si="455"/>
        <v>0</v>
      </c>
    </row>
    <row r="3898" spans="1:6">
      <c r="A3898" s="112"/>
      <c r="B3898" t="b">
        <f t="shared" si="451"/>
        <v>0</v>
      </c>
      <c r="C3898" t="b">
        <f t="shared" si="452"/>
        <v>0</v>
      </c>
      <c r="D3898" t="b">
        <f t="shared" si="453"/>
        <v>0</v>
      </c>
      <c r="E3898" t="b">
        <f t="shared" si="454"/>
        <v>0</v>
      </c>
      <c r="F3898" t="b">
        <f t="shared" si="455"/>
        <v>0</v>
      </c>
    </row>
    <row r="3899" spans="1:6">
      <c r="A3899" s="27"/>
      <c r="B3899" t="b">
        <f t="shared" si="451"/>
        <v>0</v>
      </c>
      <c r="C3899" t="b">
        <f t="shared" si="452"/>
        <v>0</v>
      </c>
      <c r="D3899" t="b">
        <f t="shared" si="453"/>
        <v>0</v>
      </c>
      <c r="E3899" t="b">
        <f t="shared" si="454"/>
        <v>0</v>
      </c>
      <c r="F3899" t="b">
        <f t="shared" si="455"/>
        <v>0</v>
      </c>
    </row>
    <row r="3900" spans="1:6">
      <c r="A3900" s="112"/>
      <c r="B3900" t="b">
        <f t="shared" si="451"/>
        <v>0</v>
      </c>
      <c r="C3900" t="b">
        <f t="shared" si="452"/>
        <v>0</v>
      </c>
      <c r="D3900" t="b">
        <f t="shared" si="453"/>
        <v>0</v>
      </c>
      <c r="E3900" t="b">
        <f t="shared" si="454"/>
        <v>0</v>
      </c>
      <c r="F3900" t="b">
        <f t="shared" si="455"/>
        <v>0</v>
      </c>
    </row>
    <row r="3901" spans="1:6">
      <c r="A3901" s="27"/>
      <c r="B3901" t="b">
        <f t="shared" si="451"/>
        <v>0</v>
      </c>
      <c r="C3901" t="b">
        <f t="shared" si="452"/>
        <v>0</v>
      </c>
      <c r="D3901" t="b">
        <f t="shared" si="453"/>
        <v>0</v>
      </c>
      <c r="E3901" t="b">
        <f t="shared" si="454"/>
        <v>0</v>
      </c>
      <c r="F3901" t="b">
        <f t="shared" si="455"/>
        <v>0</v>
      </c>
    </row>
    <row r="3902" spans="1:6">
      <c r="A3902" s="112"/>
      <c r="B3902" t="b">
        <f t="shared" si="451"/>
        <v>0</v>
      </c>
      <c r="C3902" t="b">
        <f t="shared" si="452"/>
        <v>0</v>
      </c>
      <c r="D3902" t="b">
        <f t="shared" si="453"/>
        <v>0</v>
      </c>
      <c r="E3902" t="b">
        <f t="shared" si="454"/>
        <v>0</v>
      </c>
      <c r="F3902" t="b">
        <f t="shared" si="455"/>
        <v>0</v>
      </c>
    </row>
    <row r="3903" spans="1:6">
      <c r="A3903" s="27"/>
      <c r="B3903" t="b">
        <f t="shared" si="451"/>
        <v>0</v>
      </c>
      <c r="C3903" t="b">
        <f t="shared" si="452"/>
        <v>0</v>
      </c>
      <c r="D3903" t="b">
        <f t="shared" si="453"/>
        <v>0</v>
      </c>
      <c r="E3903" t="b">
        <f t="shared" si="454"/>
        <v>0</v>
      </c>
      <c r="F3903" t="b">
        <f t="shared" si="455"/>
        <v>0</v>
      </c>
    </row>
    <row r="3904" spans="1:6">
      <c r="A3904" s="112"/>
      <c r="B3904" t="b">
        <f t="shared" si="451"/>
        <v>0</v>
      </c>
      <c r="C3904" t="b">
        <f t="shared" si="452"/>
        <v>0</v>
      </c>
      <c r="D3904" t="b">
        <f t="shared" si="453"/>
        <v>0</v>
      </c>
      <c r="E3904" t="b">
        <f t="shared" si="454"/>
        <v>0</v>
      </c>
      <c r="F3904" t="b">
        <f t="shared" si="455"/>
        <v>0</v>
      </c>
    </row>
    <row r="3905" spans="1:6">
      <c r="A3905" s="27"/>
      <c r="B3905" t="b">
        <f t="shared" si="451"/>
        <v>0</v>
      </c>
      <c r="C3905" t="b">
        <f t="shared" si="452"/>
        <v>0</v>
      </c>
      <c r="D3905" t="b">
        <f t="shared" si="453"/>
        <v>0</v>
      </c>
      <c r="E3905" t="b">
        <f t="shared" si="454"/>
        <v>0</v>
      </c>
      <c r="F3905" t="b">
        <f t="shared" si="455"/>
        <v>0</v>
      </c>
    </row>
    <row r="3906" spans="1:6">
      <c r="A3906" s="112"/>
      <c r="B3906" t="b">
        <f t="shared" si="451"/>
        <v>0</v>
      </c>
      <c r="C3906" t="b">
        <f t="shared" si="452"/>
        <v>0</v>
      </c>
      <c r="D3906" t="b">
        <f t="shared" si="453"/>
        <v>0</v>
      </c>
      <c r="E3906" t="b">
        <f t="shared" si="454"/>
        <v>0</v>
      </c>
      <c r="F3906" t="b">
        <f t="shared" si="455"/>
        <v>0</v>
      </c>
    </row>
    <row r="3907" spans="1:6">
      <c r="A3907" s="27"/>
      <c r="B3907" t="b">
        <f t="shared" ref="B3907:B3970" si="456">+RIGHT(A3907,1)="0"</f>
        <v>0</v>
      </c>
      <c r="C3907" t="b">
        <f t="shared" ref="C3907:C3970" si="457">+RIGHT(A3907,1)="1"</f>
        <v>0</v>
      </c>
      <c r="D3907" t="b">
        <f t="shared" ref="D3907:D3970" si="458">+RIGHT(A3907,1)="2"</f>
        <v>0</v>
      </c>
      <c r="E3907" t="b">
        <f t="shared" ref="E3907:E3970" si="459">+RIGHT(A3907,1)="3"</f>
        <v>0</v>
      </c>
      <c r="F3907" t="b">
        <f t="shared" ref="F3907:F3970" si="460">+RIGHT(A3907,1)="4"</f>
        <v>0</v>
      </c>
    </row>
    <row r="3908" spans="1:6">
      <c r="A3908" s="112"/>
      <c r="B3908" t="b">
        <f t="shared" si="456"/>
        <v>0</v>
      </c>
      <c r="C3908" t="b">
        <f t="shared" si="457"/>
        <v>0</v>
      </c>
      <c r="D3908" t="b">
        <f t="shared" si="458"/>
        <v>0</v>
      </c>
      <c r="E3908" t="b">
        <f t="shared" si="459"/>
        <v>0</v>
      </c>
      <c r="F3908" t="b">
        <f t="shared" si="460"/>
        <v>0</v>
      </c>
    </row>
    <row r="3909" spans="1:6">
      <c r="A3909" s="27"/>
      <c r="B3909" t="b">
        <f t="shared" si="456"/>
        <v>0</v>
      </c>
      <c r="C3909" t="b">
        <f t="shared" si="457"/>
        <v>0</v>
      </c>
      <c r="D3909" t="b">
        <f t="shared" si="458"/>
        <v>0</v>
      </c>
      <c r="E3909" t="b">
        <f t="shared" si="459"/>
        <v>0</v>
      </c>
      <c r="F3909" t="b">
        <f t="shared" si="460"/>
        <v>0</v>
      </c>
    </row>
    <row r="3910" spans="1:6">
      <c r="A3910" s="112"/>
      <c r="B3910" t="b">
        <f t="shared" si="456"/>
        <v>0</v>
      </c>
      <c r="C3910" t="b">
        <f t="shared" si="457"/>
        <v>0</v>
      </c>
      <c r="D3910" t="b">
        <f t="shared" si="458"/>
        <v>0</v>
      </c>
      <c r="E3910" t="b">
        <f t="shared" si="459"/>
        <v>0</v>
      </c>
      <c r="F3910" t="b">
        <f t="shared" si="460"/>
        <v>0</v>
      </c>
    </row>
    <row r="3911" spans="1:6">
      <c r="A3911" s="27"/>
      <c r="B3911" t="b">
        <f t="shared" si="456"/>
        <v>0</v>
      </c>
      <c r="C3911" t="b">
        <f t="shared" si="457"/>
        <v>0</v>
      </c>
      <c r="D3911" t="b">
        <f t="shared" si="458"/>
        <v>0</v>
      </c>
      <c r="E3911" t="b">
        <f t="shared" si="459"/>
        <v>0</v>
      </c>
      <c r="F3911" t="b">
        <f t="shared" si="460"/>
        <v>0</v>
      </c>
    </row>
    <row r="3912" spans="1:6">
      <c r="A3912" s="112"/>
      <c r="B3912" t="b">
        <f t="shared" si="456"/>
        <v>0</v>
      </c>
      <c r="C3912" t="b">
        <f t="shared" si="457"/>
        <v>0</v>
      </c>
      <c r="D3912" t="b">
        <f t="shared" si="458"/>
        <v>0</v>
      </c>
      <c r="E3912" t="b">
        <f t="shared" si="459"/>
        <v>0</v>
      </c>
      <c r="F3912" t="b">
        <f t="shared" si="460"/>
        <v>0</v>
      </c>
    </row>
    <row r="3913" spans="1:6">
      <c r="A3913" s="27"/>
      <c r="B3913" t="b">
        <f t="shared" si="456"/>
        <v>0</v>
      </c>
      <c r="C3913" t="b">
        <f t="shared" si="457"/>
        <v>0</v>
      </c>
      <c r="D3913" t="b">
        <f t="shared" si="458"/>
        <v>0</v>
      </c>
      <c r="E3913" t="b">
        <f t="shared" si="459"/>
        <v>0</v>
      </c>
      <c r="F3913" t="b">
        <f t="shared" si="460"/>
        <v>0</v>
      </c>
    </row>
    <row r="3914" spans="1:6">
      <c r="A3914" s="112"/>
      <c r="B3914" t="b">
        <f t="shared" si="456"/>
        <v>0</v>
      </c>
      <c r="C3914" t="b">
        <f t="shared" si="457"/>
        <v>0</v>
      </c>
      <c r="D3914" t="b">
        <f t="shared" si="458"/>
        <v>0</v>
      </c>
      <c r="E3914" t="b">
        <f t="shared" si="459"/>
        <v>0</v>
      </c>
      <c r="F3914" t="b">
        <f t="shared" si="460"/>
        <v>0</v>
      </c>
    </row>
    <row r="3915" spans="1:6">
      <c r="A3915" s="27"/>
      <c r="B3915" t="b">
        <f t="shared" si="456"/>
        <v>0</v>
      </c>
      <c r="C3915" t="b">
        <f t="shared" si="457"/>
        <v>0</v>
      </c>
      <c r="D3915" t="b">
        <f t="shared" si="458"/>
        <v>0</v>
      </c>
      <c r="E3915" t="b">
        <f t="shared" si="459"/>
        <v>0</v>
      </c>
      <c r="F3915" t="b">
        <f t="shared" si="460"/>
        <v>0</v>
      </c>
    </row>
    <row r="3916" spans="1:6">
      <c r="A3916" s="112"/>
      <c r="B3916" t="b">
        <f t="shared" si="456"/>
        <v>0</v>
      </c>
      <c r="C3916" t="b">
        <f t="shared" si="457"/>
        <v>0</v>
      </c>
      <c r="D3916" t="b">
        <f t="shared" si="458"/>
        <v>0</v>
      </c>
      <c r="E3916" t="b">
        <f t="shared" si="459"/>
        <v>0</v>
      </c>
      <c r="F3916" t="b">
        <f t="shared" si="460"/>
        <v>0</v>
      </c>
    </row>
    <row r="3917" spans="1:6">
      <c r="A3917" s="27"/>
      <c r="B3917" t="b">
        <f t="shared" si="456"/>
        <v>0</v>
      </c>
      <c r="C3917" t="b">
        <f t="shared" si="457"/>
        <v>0</v>
      </c>
      <c r="D3917" t="b">
        <f t="shared" si="458"/>
        <v>0</v>
      </c>
      <c r="E3917" t="b">
        <f t="shared" si="459"/>
        <v>0</v>
      </c>
      <c r="F3917" t="b">
        <f t="shared" si="460"/>
        <v>0</v>
      </c>
    </row>
    <row r="3918" spans="1:6">
      <c r="A3918" s="112"/>
      <c r="B3918" t="b">
        <f t="shared" si="456"/>
        <v>0</v>
      </c>
      <c r="C3918" t="b">
        <f t="shared" si="457"/>
        <v>0</v>
      </c>
      <c r="D3918" t="b">
        <f t="shared" si="458"/>
        <v>0</v>
      </c>
      <c r="E3918" t="b">
        <f t="shared" si="459"/>
        <v>0</v>
      </c>
      <c r="F3918" t="b">
        <f t="shared" si="460"/>
        <v>0</v>
      </c>
    </row>
    <row r="3919" spans="1:6">
      <c r="A3919" s="27"/>
      <c r="B3919" t="b">
        <f t="shared" si="456"/>
        <v>0</v>
      </c>
      <c r="C3919" t="b">
        <f t="shared" si="457"/>
        <v>0</v>
      </c>
      <c r="D3919" t="b">
        <f t="shared" si="458"/>
        <v>0</v>
      </c>
      <c r="E3919" t="b">
        <f t="shared" si="459"/>
        <v>0</v>
      </c>
      <c r="F3919" t="b">
        <f t="shared" si="460"/>
        <v>0</v>
      </c>
    </row>
    <row r="3920" spans="1:6">
      <c r="A3920" s="112"/>
      <c r="B3920" t="b">
        <f t="shared" si="456"/>
        <v>0</v>
      </c>
      <c r="C3920" t="b">
        <f t="shared" si="457"/>
        <v>0</v>
      </c>
      <c r="D3920" t="b">
        <f t="shared" si="458"/>
        <v>0</v>
      </c>
      <c r="E3920" t="b">
        <f t="shared" si="459"/>
        <v>0</v>
      </c>
      <c r="F3920" t="b">
        <f t="shared" si="460"/>
        <v>0</v>
      </c>
    </row>
    <row r="3921" spans="1:6">
      <c r="A3921" s="27"/>
      <c r="B3921" t="b">
        <f t="shared" si="456"/>
        <v>0</v>
      </c>
      <c r="C3921" t="b">
        <f t="shared" si="457"/>
        <v>0</v>
      </c>
      <c r="D3921" t="b">
        <f t="shared" si="458"/>
        <v>0</v>
      </c>
      <c r="E3921" t="b">
        <f t="shared" si="459"/>
        <v>0</v>
      </c>
      <c r="F3921" t="b">
        <f t="shared" si="460"/>
        <v>0</v>
      </c>
    </row>
    <row r="3922" spans="1:6">
      <c r="A3922" s="112"/>
      <c r="B3922" t="b">
        <f t="shared" si="456"/>
        <v>0</v>
      </c>
      <c r="C3922" t="b">
        <f t="shared" si="457"/>
        <v>0</v>
      </c>
      <c r="D3922" t="b">
        <f t="shared" si="458"/>
        <v>0</v>
      </c>
      <c r="E3922" t="b">
        <f t="shared" si="459"/>
        <v>0</v>
      </c>
      <c r="F3922" t="b">
        <f t="shared" si="460"/>
        <v>0</v>
      </c>
    </row>
    <row r="3923" spans="1:6">
      <c r="A3923" s="27"/>
      <c r="B3923" t="b">
        <f t="shared" si="456"/>
        <v>0</v>
      </c>
      <c r="C3923" t="b">
        <f t="shared" si="457"/>
        <v>0</v>
      </c>
      <c r="D3923" t="b">
        <f t="shared" si="458"/>
        <v>0</v>
      </c>
      <c r="E3923" t="b">
        <f t="shared" si="459"/>
        <v>0</v>
      </c>
      <c r="F3923" t="b">
        <f t="shared" si="460"/>
        <v>0</v>
      </c>
    </row>
    <row r="3924" spans="1:6">
      <c r="A3924" s="112"/>
      <c r="B3924" t="b">
        <f t="shared" si="456"/>
        <v>0</v>
      </c>
      <c r="C3924" t="b">
        <f t="shared" si="457"/>
        <v>0</v>
      </c>
      <c r="D3924" t="b">
        <f t="shared" si="458"/>
        <v>0</v>
      </c>
      <c r="E3924" t="b">
        <f t="shared" si="459"/>
        <v>0</v>
      </c>
      <c r="F3924" t="b">
        <f t="shared" si="460"/>
        <v>0</v>
      </c>
    </row>
    <row r="3925" spans="1:6">
      <c r="A3925" s="27"/>
      <c r="B3925" t="b">
        <f t="shared" si="456"/>
        <v>0</v>
      </c>
      <c r="C3925" t="b">
        <f t="shared" si="457"/>
        <v>0</v>
      </c>
      <c r="D3925" t="b">
        <f t="shared" si="458"/>
        <v>0</v>
      </c>
      <c r="E3925" t="b">
        <f t="shared" si="459"/>
        <v>0</v>
      </c>
      <c r="F3925" t="b">
        <f t="shared" si="460"/>
        <v>0</v>
      </c>
    </row>
    <row r="3926" spans="1:6">
      <c r="A3926" s="112"/>
      <c r="B3926" t="b">
        <f t="shared" si="456"/>
        <v>0</v>
      </c>
      <c r="C3926" t="b">
        <f t="shared" si="457"/>
        <v>0</v>
      </c>
      <c r="D3926" t="b">
        <f t="shared" si="458"/>
        <v>0</v>
      </c>
      <c r="E3926" t="b">
        <f t="shared" si="459"/>
        <v>0</v>
      </c>
      <c r="F3926" t="b">
        <f t="shared" si="460"/>
        <v>0</v>
      </c>
    </row>
    <row r="3927" spans="1:6">
      <c r="A3927" s="27"/>
      <c r="B3927" t="b">
        <f t="shared" si="456"/>
        <v>0</v>
      </c>
      <c r="C3927" t="b">
        <f t="shared" si="457"/>
        <v>0</v>
      </c>
      <c r="D3927" t="b">
        <f t="shared" si="458"/>
        <v>0</v>
      </c>
      <c r="E3927" t="b">
        <f t="shared" si="459"/>
        <v>0</v>
      </c>
      <c r="F3927" t="b">
        <f t="shared" si="460"/>
        <v>0</v>
      </c>
    </row>
    <row r="3928" spans="1:6">
      <c r="A3928" s="112"/>
      <c r="B3928" t="b">
        <f t="shared" si="456"/>
        <v>0</v>
      </c>
      <c r="C3928" t="b">
        <f t="shared" si="457"/>
        <v>0</v>
      </c>
      <c r="D3928" t="b">
        <f t="shared" si="458"/>
        <v>0</v>
      </c>
      <c r="E3928" t="b">
        <f t="shared" si="459"/>
        <v>0</v>
      </c>
      <c r="F3928" t="b">
        <f t="shared" si="460"/>
        <v>0</v>
      </c>
    </row>
    <row r="3929" spans="1:6">
      <c r="A3929" s="27"/>
      <c r="B3929" t="b">
        <f t="shared" si="456"/>
        <v>0</v>
      </c>
      <c r="C3929" t="b">
        <f t="shared" si="457"/>
        <v>0</v>
      </c>
      <c r="D3929" t="b">
        <f t="shared" si="458"/>
        <v>0</v>
      </c>
      <c r="E3929" t="b">
        <f t="shared" si="459"/>
        <v>0</v>
      </c>
      <c r="F3929" t="b">
        <f t="shared" si="460"/>
        <v>0</v>
      </c>
    </row>
    <row r="3930" spans="1:6">
      <c r="A3930" s="112"/>
      <c r="B3930" t="b">
        <f t="shared" si="456"/>
        <v>0</v>
      </c>
      <c r="C3930" t="b">
        <f t="shared" si="457"/>
        <v>0</v>
      </c>
      <c r="D3930" t="b">
        <f t="shared" si="458"/>
        <v>0</v>
      </c>
      <c r="E3930" t="b">
        <f t="shared" si="459"/>
        <v>0</v>
      </c>
      <c r="F3930" t="b">
        <f t="shared" si="460"/>
        <v>0</v>
      </c>
    </row>
    <row r="3931" spans="1:6">
      <c r="A3931" s="27"/>
      <c r="B3931" t="b">
        <f t="shared" si="456"/>
        <v>0</v>
      </c>
      <c r="C3931" t="b">
        <f t="shared" si="457"/>
        <v>0</v>
      </c>
      <c r="D3931" t="b">
        <f t="shared" si="458"/>
        <v>0</v>
      </c>
      <c r="E3931" t="b">
        <f t="shared" si="459"/>
        <v>0</v>
      </c>
      <c r="F3931" t="b">
        <f t="shared" si="460"/>
        <v>0</v>
      </c>
    </row>
    <row r="3932" spans="1:6">
      <c r="A3932" s="112"/>
      <c r="B3932" t="b">
        <f t="shared" si="456"/>
        <v>0</v>
      </c>
      <c r="C3932" t="b">
        <f t="shared" si="457"/>
        <v>0</v>
      </c>
      <c r="D3932" t="b">
        <f t="shared" si="458"/>
        <v>0</v>
      </c>
      <c r="E3932" t="b">
        <f t="shared" si="459"/>
        <v>0</v>
      </c>
      <c r="F3932" t="b">
        <f t="shared" si="460"/>
        <v>0</v>
      </c>
    </row>
    <row r="3933" spans="1:6">
      <c r="A3933" s="27"/>
      <c r="B3933" t="b">
        <f t="shared" si="456"/>
        <v>0</v>
      </c>
      <c r="C3933" t="b">
        <f t="shared" si="457"/>
        <v>0</v>
      </c>
      <c r="D3933" t="b">
        <f t="shared" si="458"/>
        <v>0</v>
      </c>
      <c r="E3933" t="b">
        <f t="shared" si="459"/>
        <v>0</v>
      </c>
      <c r="F3933" t="b">
        <f t="shared" si="460"/>
        <v>0</v>
      </c>
    </row>
    <row r="3934" spans="1:6">
      <c r="A3934" s="112"/>
      <c r="B3934" t="b">
        <f t="shared" si="456"/>
        <v>0</v>
      </c>
      <c r="C3934" t="b">
        <f t="shared" si="457"/>
        <v>0</v>
      </c>
      <c r="D3934" t="b">
        <f t="shared" si="458"/>
        <v>0</v>
      </c>
      <c r="E3934" t="b">
        <f t="shared" si="459"/>
        <v>0</v>
      </c>
      <c r="F3934" t="b">
        <f t="shared" si="460"/>
        <v>0</v>
      </c>
    </row>
    <row r="3935" spans="1:6">
      <c r="A3935" s="27"/>
      <c r="B3935" t="b">
        <f t="shared" si="456"/>
        <v>0</v>
      </c>
      <c r="C3935" t="b">
        <f t="shared" si="457"/>
        <v>0</v>
      </c>
      <c r="D3935" t="b">
        <f t="shared" si="458"/>
        <v>0</v>
      </c>
      <c r="E3935" t="b">
        <f t="shared" si="459"/>
        <v>0</v>
      </c>
      <c r="F3935" t="b">
        <f t="shared" si="460"/>
        <v>0</v>
      </c>
    </row>
    <row r="3936" spans="1:6">
      <c r="A3936" s="112"/>
      <c r="B3936" t="b">
        <f t="shared" si="456"/>
        <v>0</v>
      </c>
      <c r="C3936" t="b">
        <f t="shared" si="457"/>
        <v>0</v>
      </c>
      <c r="D3936" t="b">
        <f t="shared" si="458"/>
        <v>0</v>
      </c>
      <c r="E3936" t="b">
        <f t="shared" si="459"/>
        <v>0</v>
      </c>
      <c r="F3936" t="b">
        <f t="shared" si="460"/>
        <v>0</v>
      </c>
    </row>
    <row r="3937" spans="1:6">
      <c r="A3937" s="27"/>
      <c r="B3937" t="b">
        <f t="shared" si="456"/>
        <v>0</v>
      </c>
      <c r="C3937" t="b">
        <f t="shared" si="457"/>
        <v>0</v>
      </c>
      <c r="D3937" t="b">
        <f t="shared" si="458"/>
        <v>0</v>
      </c>
      <c r="E3937" t="b">
        <f t="shared" si="459"/>
        <v>0</v>
      </c>
      <c r="F3937" t="b">
        <f t="shared" si="460"/>
        <v>0</v>
      </c>
    </row>
    <row r="3938" spans="1:6">
      <c r="A3938" s="112"/>
      <c r="B3938" t="b">
        <f t="shared" si="456"/>
        <v>0</v>
      </c>
      <c r="C3938" t="b">
        <f t="shared" si="457"/>
        <v>0</v>
      </c>
      <c r="D3938" t="b">
        <f t="shared" si="458"/>
        <v>0</v>
      </c>
      <c r="E3938" t="b">
        <f t="shared" si="459"/>
        <v>0</v>
      </c>
      <c r="F3938" t="b">
        <f t="shared" si="460"/>
        <v>0</v>
      </c>
    </row>
    <row r="3939" spans="1:6">
      <c r="A3939" s="27"/>
      <c r="B3939" t="b">
        <f t="shared" si="456"/>
        <v>0</v>
      </c>
      <c r="C3939" t="b">
        <f t="shared" si="457"/>
        <v>0</v>
      </c>
      <c r="D3939" t="b">
        <f t="shared" si="458"/>
        <v>0</v>
      </c>
      <c r="E3939" t="b">
        <f t="shared" si="459"/>
        <v>0</v>
      </c>
      <c r="F3939" t="b">
        <f t="shared" si="460"/>
        <v>0</v>
      </c>
    </row>
    <row r="3940" spans="1:6">
      <c r="A3940" s="112"/>
      <c r="B3940" t="b">
        <f t="shared" si="456"/>
        <v>0</v>
      </c>
      <c r="C3940" t="b">
        <f t="shared" si="457"/>
        <v>0</v>
      </c>
      <c r="D3940" t="b">
        <f t="shared" si="458"/>
        <v>0</v>
      </c>
      <c r="E3940" t="b">
        <f t="shared" si="459"/>
        <v>0</v>
      </c>
      <c r="F3940" t="b">
        <f t="shared" si="460"/>
        <v>0</v>
      </c>
    </row>
    <row r="3941" spans="1:6">
      <c r="A3941" s="27"/>
      <c r="B3941" t="b">
        <f t="shared" si="456"/>
        <v>0</v>
      </c>
      <c r="C3941" t="b">
        <f t="shared" si="457"/>
        <v>0</v>
      </c>
      <c r="D3941" t="b">
        <f t="shared" si="458"/>
        <v>0</v>
      </c>
      <c r="E3941" t="b">
        <f t="shared" si="459"/>
        <v>0</v>
      </c>
      <c r="F3941" t="b">
        <f t="shared" si="460"/>
        <v>0</v>
      </c>
    </row>
    <row r="3942" spans="1:6">
      <c r="A3942" s="112"/>
      <c r="B3942" t="b">
        <f t="shared" si="456"/>
        <v>0</v>
      </c>
      <c r="C3942" t="b">
        <f t="shared" si="457"/>
        <v>0</v>
      </c>
      <c r="D3942" t="b">
        <f t="shared" si="458"/>
        <v>0</v>
      </c>
      <c r="E3942" t="b">
        <f t="shared" si="459"/>
        <v>0</v>
      </c>
      <c r="F3942" t="b">
        <f t="shared" si="460"/>
        <v>0</v>
      </c>
    </row>
    <row r="3943" spans="1:6">
      <c r="A3943" s="27"/>
      <c r="B3943" t="b">
        <f t="shared" si="456"/>
        <v>0</v>
      </c>
      <c r="C3943" t="b">
        <f t="shared" si="457"/>
        <v>0</v>
      </c>
      <c r="D3943" t="b">
        <f t="shared" si="458"/>
        <v>0</v>
      </c>
      <c r="E3943" t="b">
        <f t="shared" si="459"/>
        <v>0</v>
      </c>
      <c r="F3943" t="b">
        <f t="shared" si="460"/>
        <v>0</v>
      </c>
    </row>
    <row r="3944" spans="1:6">
      <c r="A3944" s="112"/>
      <c r="B3944" t="b">
        <f t="shared" si="456"/>
        <v>0</v>
      </c>
      <c r="C3944" t="b">
        <f t="shared" si="457"/>
        <v>0</v>
      </c>
      <c r="D3944" t="b">
        <f t="shared" si="458"/>
        <v>0</v>
      </c>
      <c r="E3944" t="b">
        <f t="shared" si="459"/>
        <v>0</v>
      </c>
      <c r="F3944" t="b">
        <f t="shared" si="460"/>
        <v>0</v>
      </c>
    </row>
    <row r="3945" spans="1:6">
      <c r="A3945" s="27"/>
      <c r="B3945" t="b">
        <f t="shared" si="456"/>
        <v>0</v>
      </c>
      <c r="C3945" t="b">
        <f t="shared" si="457"/>
        <v>0</v>
      </c>
      <c r="D3945" t="b">
        <f t="shared" si="458"/>
        <v>0</v>
      </c>
      <c r="E3945" t="b">
        <f t="shared" si="459"/>
        <v>0</v>
      </c>
      <c r="F3945" t="b">
        <f t="shared" si="460"/>
        <v>0</v>
      </c>
    </row>
    <row r="3946" spans="1:6">
      <c r="A3946" s="112"/>
      <c r="B3946" t="b">
        <f t="shared" si="456"/>
        <v>0</v>
      </c>
      <c r="C3946" t="b">
        <f t="shared" si="457"/>
        <v>0</v>
      </c>
      <c r="D3946" t="b">
        <f t="shared" si="458"/>
        <v>0</v>
      </c>
      <c r="E3946" t="b">
        <f t="shared" si="459"/>
        <v>0</v>
      </c>
      <c r="F3946" t="b">
        <f t="shared" si="460"/>
        <v>0</v>
      </c>
    </row>
    <row r="3947" spans="1:6">
      <c r="A3947" s="27"/>
      <c r="B3947" t="b">
        <f t="shared" si="456"/>
        <v>0</v>
      </c>
      <c r="C3947" t="b">
        <f t="shared" si="457"/>
        <v>0</v>
      </c>
      <c r="D3947" t="b">
        <f t="shared" si="458"/>
        <v>0</v>
      </c>
      <c r="E3947" t="b">
        <f t="shared" si="459"/>
        <v>0</v>
      </c>
      <c r="F3947" t="b">
        <f t="shared" si="460"/>
        <v>0</v>
      </c>
    </row>
    <row r="3948" spans="1:6">
      <c r="A3948" s="112"/>
      <c r="B3948" t="b">
        <f t="shared" si="456"/>
        <v>0</v>
      </c>
      <c r="C3948" t="b">
        <f t="shared" si="457"/>
        <v>0</v>
      </c>
      <c r="D3948" t="b">
        <f t="shared" si="458"/>
        <v>0</v>
      </c>
      <c r="E3948" t="b">
        <f t="shared" si="459"/>
        <v>0</v>
      </c>
      <c r="F3948" t="b">
        <f t="shared" si="460"/>
        <v>0</v>
      </c>
    </row>
    <row r="3949" spans="1:6">
      <c r="A3949" s="27"/>
      <c r="B3949" t="b">
        <f t="shared" si="456"/>
        <v>0</v>
      </c>
      <c r="C3949" t="b">
        <f t="shared" si="457"/>
        <v>0</v>
      </c>
      <c r="D3949" t="b">
        <f t="shared" si="458"/>
        <v>0</v>
      </c>
      <c r="E3949" t="b">
        <f t="shared" si="459"/>
        <v>0</v>
      </c>
      <c r="F3949" t="b">
        <f t="shared" si="460"/>
        <v>0</v>
      </c>
    </row>
    <row r="3950" spans="1:6">
      <c r="A3950" s="112"/>
      <c r="B3950" t="b">
        <f t="shared" si="456"/>
        <v>0</v>
      </c>
      <c r="C3950" t="b">
        <f t="shared" si="457"/>
        <v>0</v>
      </c>
      <c r="D3950" t="b">
        <f t="shared" si="458"/>
        <v>0</v>
      </c>
      <c r="E3950" t="b">
        <f t="shared" si="459"/>
        <v>0</v>
      </c>
      <c r="F3950" t="b">
        <f t="shared" si="460"/>
        <v>0</v>
      </c>
    </row>
    <row r="3951" spans="1:6">
      <c r="A3951" s="27"/>
      <c r="B3951" t="b">
        <f t="shared" si="456"/>
        <v>0</v>
      </c>
      <c r="C3951" t="b">
        <f t="shared" si="457"/>
        <v>0</v>
      </c>
      <c r="D3951" t="b">
        <f t="shared" si="458"/>
        <v>0</v>
      </c>
      <c r="E3951" t="b">
        <f t="shared" si="459"/>
        <v>0</v>
      </c>
      <c r="F3951" t="b">
        <f t="shared" si="460"/>
        <v>0</v>
      </c>
    </row>
    <row r="3952" spans="1:6">
      <c r="A3952" s="112"/>
      <c r="B3952" t="b">
        <f t="shared" si="456"/>
        <v>0</v>
      </c>
      <c r="C3952" t="b">
        <f t="shared" si="457"/>
        <v>0</v>
      </c>
      <c r="D3952" t="b">
        <f t="shared" si="458"/>
        <v>0</v>
      </c>
      <c r="E3952" t="b">
        <f t="shared" si="459"/>
        <v>0</v>
      </c>
      <c r="F3952" t="b">
        <f t="shared" si="460"/>
        <v>0</v>
      </c>
    </row>
    <row r="3953" spans="1:6">
      <c r="A3953" s="27"/>
      <c r="B3953" t="b">
        <f t="shared" si="456"/>
        <v>0</v>
      </c>
      <c r="C3953" t="b">
        <f t="shared" si="457"/>
        <v>0</v>
      </c>
      <c r="D3953" t="b">
        <f t="shared" si="458"/>
        <v>0</v>
      </c>
      <c r="E3953" t="b">
        <f t="shared" si="459"/>
        <v>0</v>
      </c>
      <c r="F3953" t="b">
        <f t="shared" si="460"/>
        <v>0</v>
      </c>
    </row>
    <row r="3954" spans="1:6">
      <c r="A3954" s="112"/>
      <c r="B3954" t="b">
        <f t="shared" si="456"/>
        <v>0</v>
      </c>
      <c r="C3954" t="b">
        <f t="shared" si="457"/>
        <v>0</v>
      </c>
      <c r="D3954" t="b">
        <f t="shared" si="458"/>
        <v>0</v>
      </c>
      <c r="E3954" t="b">
        <f t="shared" si="459"/>
        <v>0</v>
      </c>
      <c r="F3954" t="b">
        <f t="shared" si="460"/>
        <v>0</v>
      </c>
    </row>
    <row r="3955" spans="1:6">
      <c r="A3955" s="27"/>
      <c r="B3955" t="b">
        <f t="shared" si="456"/>
        <v>0</v>
      </c>
      <c r="C3955" t="b">
        <f t="shared" si="457"/>
        <v>0</v>
      </c>
      <c r="D3955" t="b">
        <f t="shared" si="458"/>
        <v>0</v>
      </c>
      <c r="E3955" t="b">
        <f t="shared" si="459"/>
        <v>0</v>
      </c>
      <c r="F3955" t="b">
        <f t="shared" si="460"/>
        <v>0</v>
      </c>
    </row>
    <row r="3956" spans="1:6">
      <c r="A3956" s="112"/>
      <c r="B3956" t="b">
        <f t="shared" si="456"/>
        <v>0</v>
      </c>
      <c r="C3956" t="b">
        <f t="shared" si="457"/>
        <v>0</v>
      </c>
      <c r="D3956" t="b">
        <f t="shared" si="458"/>
        <v>0</v>
      </c>
      <c r="E3956" t="b">
        <f t="shared" si="459"/>
        <v>0</v>
      </c>
      <c r="F3956" t="b">
        <f t="shared" si="460"/>
        <v>0</v>
      </c>
    </row>
    <row r="3957" spans="1:6">
      <c r="A3957" s="27"/>
      <c r="B3957" t="b">
        <f t="shared" si="456"/>
        <v>0</v>
      </c>
      <c r="C3957" t="b">
        <f t="shared" si="457"/>
        <v>0</v>
      </c>
      <c r="D3957" t="b">
        <f t="shared" si="458"/>
        <v>0</v>
      </c>
      <c r="E3957" t="b">
        <f t="shared" si="459"/>
        <v>0</v>
      </c>
      <c r="F3957" t="b">
        <f t="shared" si="460"/>
        <v>0</v>
      </c>
    </row>
    <row r="3958" spans="1:6">
      <c r="A3958" s="112"/>
      <c r="B3958" t="b">
        <f t="shared" si="456"/>
        <v>0</v>
      </c>
      <c r="C3958" t="b">
        <f t="shared" si="457"/>
        <v>0</v>
      </c>
      <c r="D3958" t="b">
        <f t="shared" si="458"/>
        <v>0</v>
      </c>
      <c r="E3958" t="b">
        <f t="shared" si="459"/>
        <v>0</v>
      </c>
      <c r="F3958" t="b">
        <f t="shared" si="460"/>
        <v>0</v>
      </c>
    </row>
    <row r="3959" spans="1:6">
      <c r="A3959" s="27"/>
      <c r="B3959" t="b">
        <f t="shared" si="456"/>
        <v>0</v>
      </c>
      <c r="C3959" t="b">
        <f t="shared" si="457"/>
        <v>0</v>
      </c>
      <c r="D3959" t="b">
        <f t="shared" si="458"/>
        <v>0</v>
      </c>
      <c r="E3959" t="b">
        <f t="shared" si="459"/>
        <v>0</v>
      </c>
      <c r="F3959" t="b">
        <f t="shared" si="460"/>
        <v>0</v>
      </c>
    </row>
    <row r="3960" spans="1:6">
      <c r="A3960" s="112"/>
      <c r="B3960" t="b">
        <f t="shared" si="456"/>
        <v>0</v>
      </c>
      <c r="C3960" t="b">
        <f t="shared" si="457"/>
        <v>0</v>
      </c>
      <c r="D3960" t="b">
        <f t="shared" si="458"/>
        <v>0</v>
      </c>
      <c r="E3960" t="b">
        <f t="shared" si="459"/>
        <v>0</v>
      </c>
      <c r="F3960" t="b">
        <f t="shared" si="460"/>
        <v>0</v>
      </c>
    </row>
    <row r="3961" spans="1:6">
      <c r="A3961" s="27"/>
      <c r="B3961" t="b">
        <f t="shared" si="456"/>
        <v>0</v>
      </c>
      <c r="C3961" t="b">
        <f t="shared" si="457"/>
        <v>0</v>
      </c>
      <c r="D3961" t="b">
        <f t="shared" si="458"/>
        <v>0</v>
      </c>
      <c r="E3961" t="b">
        <f t="shared" si="459"/>
        <v>0</v>
      </c>
      <c r="F3961" t="b">
        <f t="shared" si="460"/>
        <v>0</v>
      </c>
    </row>
    <row r="3962" spans="1:6">
      <c r="A3962" s="112"/>
      <c r="B3962" t="b">
        <f t="shared" si="456"/>
        <v>0</v>
      </c>
      <c r="C3962" t="b">
        <f t="shared" si="457"/>
        <v>0</v>
      </c>
      <c r="D3962" t="b">
        <f t="shared" si="458"/>
        <v>0</v>
      </c>
      <c r="E3962" t="b">
        <f t="shared" si="459"/>
        <v>0</v>
      </c>
      <c r="F3962" t="b">
        <f t="shared" si="460"/>
        <v>0</v>
      </c>
    </row>
    <row r="3963" spans="1:6">
      <c r="A3963" s="27"/>
      <c r="B3963" t="b">
        <f t="shared" si="456"/>
        <v>0</v>
      </c>
      <c r="C3963" t="b">
        <f t="shared" si="457"/>
        <v>0</v>
      </c>
      <c r="D3963" t="b">
        <f t="shared" si="458"/>
        <v>0</v>
      </c>
      <c r="E3963" t="b">
        <f t="shared" si="459"/>
        <v>0</v>
      </c>
      <c r="F3963" t="b">
        <f t="shared" si="460"/>
        <v>0</v>
      </c>
    </row>
    <row r="3964" spans="1:6">
      <c r="A3964" s="112"/>
      <c r="B3964" t="b">
        <f t="shared" si="456"/>
        <v>0</v>
      </c>
      <c r="C3964" t="b">
        <f t="shared" si="457"/>
        <v>0</v>
      </c>
      <c r="D3964" t="b">
        <f t="shared" si="458"/>
        <v>0</v>
      </c>
      <c r="E3964" t="b">
        <f t="shared" si="459"/>
        <v>0</v>
      </c>
      <c r="F3964" t="b">
        <f t="shared" si="460"/>
        <v>0</v>
      </c>
    </row>
    <row r="3965" spans="1:6">
      <c r="A3965" s="27"/>
      <c r="B3965" t="b">
        <f t="shared" si="456"/>
        <v>0</v>
      </c>
      <c r="C3965" t="b">
        <f t="shared" si="457"/>
        <v>0</v>
      </c>
      <c r="D3965" t="b">
        <f t="shared" si="458"/>
        <v>0</v>
      </c>
      <c r="E3965" t="b">
        <f t="shared" si="459"/>
        <v>0</v>
      </c>
      <c r="F3965" t="b">
        <f t="shared" si="460"/>
        <v>0</v>
      </c>
    </row>
    <row r="3966" spans="1:6">
      <c r="A3966" s="112"/>
      <c r="B3966" t="b">
        <f t="shared" si="456"/>
        <v>0</v>
      </c>
      <c r="C3966" t="b">
        <f t="shared" si="457"/>
        <v>0</v>
      </c>
      <c r="D3966" t="b">
        <f t="shared" si="458"/>
        <v>0</v>
      </c>
      <c r="E3966" t="b">
        <f t="shared" si="459"/>
        <v>0</v>
      </c>
      <c r="F3966" t="b">
        <f t="shared" si="460"/>
        <v>0</v>
      </c>
    </row>
    <row r="3967" spans="1:6">
      <c r="A3967" s="27"/>
      <c r="B3967" t="b">
        <f t="shared" si="456"/>
        <v>0</v>
      </c>
      <c r="C3967" t="b">
        <f t="shared" si="457"/>
        <v>0</v>
      </c>
      <c r="D3967" t="b">
        <f t="shared" si="458"/>
        <v>0</v>
      </c>
      <c r="E3967" t="b">
        <f t="shared" si="459"/>
        <v>0</v>
      </c>
      <c r="F3967" t="b">
        <f t="shared" si="460"/>
        <v>0</v>
      </c>
    </row>
    <row r="3968" spans="1:6">
      <c r="A3968" s="112"/>
      <c r="B3968" t="b">
        <f t="shared" si="456"/>
        <v>0</v>
      </c>
      <c r="C3968" t="b">
        <f t="shared" si="457"/>
        <v>0</v>
      </c>
      <c r="D3968" t="b">
        <f t="shared" si="458"/>
        <v>0</v>
      </c>
      <c r="E3968" t="b">
        <f t="shared" si="459"/>
        <v>0</v>
      </c>
      <c r="F3968" t="b">
        <f t="shared" si="460"/>
        <v>0</v>
      </c>
    </row>
    <row r="3969" spans="1:6">
      <c r="A3969" s="27"/>
      <c r="B3969" t="b">
        <f t="shared" si="456"/>
        <v>0</v>
      </c>
      <c r="C3969" t="b">
        <f t="shared" si="457"/>
        <v>0</v>
      </c>
      <c r="D3969" t="b">
        <f t="shared" si="458"/>
        <v>0</v>
      </c>
      <c r="E3969" t="b">
        <f t="shared" si="459"/>
        <v>0</v>
      </c>
      <c r="F3969" t="b">
        <f t="shared" si="460"/>
        <v>0</v>
      </c>
    </row>
    <row r="3970" spans="1:6">
      <c r="A3970" s="112"/>
      <c r="B3970" t="b">
        <f t="shared" si="456"/>
        <v>0</v>
      </c>
      <c r="C3970" t="b">
        <f t="shared" si="457"/>
        <v>0</v>
      </c>
      <c r="D3970" t="b">
        <f t="shared" si="458"/>
        <v>0</v>
      </c>
      <c r="E3970" t="b">
        <f t="shared" si="459"/>
        <v>0</v>
      </c>
      <c r="F3970" t="b">
        <f t="shared" si="460"/>
        <v>0</v>
      </c>
    </row>
    <row r="3971" spans="1:6">
      <c r="A3971" s="27"/>
      <c r="B3971" t="b">
        <f t="shared" ref="B3971:B4034" si="461">+RIGHT(A3971,1)="0"</f>
        <v>0</v>
      </c>
      <c r="C3971" t="b">
        <f t="shared" ref="C3971:C4034" si="462">+RIGHT(A3971,1)="1"</f>
        <v>0</v>
      </c>
      <c r="D3971" t="b">
        <f t="shared" ref="D3971:D4034" si="463">+RIGHT(A3971,1)="2"</f>
        <v>0</v>
      </c>
      <c r="E3971" t="b">
        <f t="shared" ref="E3971:E4034" si="464">+RIGHT(A3971,1)="3"</f>
        <v>0</v>
      </c>
      <c r="F3971" t="b">
        <f t="shared" ref="F3971:F4034" si="465">+RIGHT(A3971,1)="4"</f>
        <v>0</v>
      </c>
    </row>
    <row r="3972" spans="1:6">
      <c r="A3972" s="112"/>
      <c r="B3972" t="b">
        <f t="shared" si="461"/>
        <v>0</v>
      </c>
      <c r="C3972" t="b">
        <f t="shared" si="462"/>
        <v>0</v>
      </c>
      <c r="D3972" t="b">
        <f t="shared" si="463"/>
        <v>0</v>
      </c>
      <c r="E3972" t="b">
        <f t="shared" si="464"/>
        <v>0</v>
      </c>
      <c r="F3972" t="b">
        <f t="shared" si="465"/>
        <v>0</v>
      </c>
    </row>
    <row r="3973" spans="1:6">
      <c r="A3973" s="27"/>
      <c r="B3973" t="b">
        <f t="shared" si="461"/>
        <v>0</v>
      </c>
      <c r="C3973" t="b">
        <f t="shared" si="462"/>
        <v>0</v>
      </c>
      <c r="D3973" t="b">
        <f t="shared" si="463"/>
        <v>0</v>
      </c>
      <c r="E3973" t="b">
        <f t="shared" si="464"/>
        <v>0</v>
      </c>
      <c r="F3973" t="b">
        <f t="shared" si="465"/>
        <v>0</v>
      </c>
    </row>
    <row r="3974" spans="1:6">
      <c r="A3974" s="112"/>
      <c r="B3974" t="b">
        <f t="shared" si="461"/>
        <v>0</v>
      </c>
      <c r="C3974" t="b">
        <f t="shared" si="462"/>
        <v>0</v>
      </c>
      <c r="D3974" t="b">
        <f t="shared" si="463"/>
        <v>0</v>
      </c>
      <c r="E3974" t="b">
        <f t="shared" si="464"/>
        <v>0</v>
      </c>
      <c r="F3974" t="b">
        <f t="shared" si="465"/>
        <v>0</v>
      </c>
    </row>
    <row r="3975" spans="1:6">
      <c r="A3975" s="27"/>
      <c r="B3975" t="b">
        <f t="shared" si="461"/>
        <v>0</v>
      </c>
      <c r="C3975" t="b">
        <f t="shared" si="462"/>
        <v>0</v>
      </c>
      <c r="D3975" t="b">
        <f t="shared" si="463"/>
        <v>0</v>
      </c>
      <c r="E3975" t="b">
        <f t="shared" si="464"/>
        <v>0</v>
      </c>
      <c r="F3975" t="b">
        <f t="shared" si="465"/>
        <v>0</v>
      </c>
    </row>
    <row r="3976" spans="1:6">
      <c r="A3976" s="112"/>
      <c r="B3976" t="b">
        <f t="shared" si="461"/>
        <v>0</v>
      </c>
      <c r="C3976" t="b">
        <f t="shared" si="462"/>
        <v>0</v>
      </c>
      <c r="D3976" t="b">
        <f t="shared" si="463"/>
        <v>0</v>
      </c>
      <c r="E3976" t="b">
        <f t="shared" si="464"/>
        <v>0</v>
      </c>
      <c r="F3976" t="b">
        <f t="shared" si="465"/>
        <v>0</v>
      </c>
    </row>
    <row r="3977" spans="1:6">
      <c r="A3977" s="27"/>
      <c r="B3977" t="b">
        <f t="shared" si="461"/>
        <v>0</v>
      </c>
      <c r="C3977" t="b">
        <f t="shared" si="462"/>
        <v>0</v>
      </c>
      <c r="D3977" t="b">
        <f t="shared" si="463"/>
        <v>0</v>
      </c>
      <c r="E3977" t="b">
        <f t="shared" si="464"/>
        <v>0</v>
      </c>
      <c r="F3977" t="b">
        <f t="shared" si="465"/>
        <v>0</v>
      </c>
    </row>
    <row r="3978" spans="1:6">
      <c r="A3978" s="112"/>
      <c r="B3978" t="b">
        <f t="shared" si="461"/>
        <v>0</v>
      </c>
      <c r="C3978" t="b">
        <f t="shared" si="462"/>
        <v>0</v>
      </c>
      <c r="D3978" t="b">
        <f t="shared" si="463"/>
        <v>0</v>
      </c>
      <c r="E3978" t="b">
        <f t="shared" si="464"/>
        <v>0</v>
      </c>
      <c r="F3978" t="b">
        <f t="shared" si="465"/>
        <v>0</v>
      </c>
    </row>
    <row r="3979" spans="1:6">
      <c r="A3979" s="27"/>
      <c r="B3979" t="b">
        <f t="shared" si="461"/>
        <v>0</v>
      </c>
      <c r="C3979" t="b">
        <f t="shared" si="462"/>
        <v>0</v>
      </c>
      <c r="D3979" t="b">
        <f t="shared" si="463"/>
        <v>0</v>
      </c>
      <c r="E3979" t="b">
        <f t="shared" si="464"/>
        <v>0</v>
      </c>
      <c r="F3979" t="b">
        <f t="shared" si="465"/>
        <v>0</v>
      </c>
    </row>
    <row r="3980" spans="1:6">
      <c r="A3980" s="112"/>
      <c r="B3980" t="b">
        <f t="shared" si="461"/>
        <v>0</v>
      </c>
      <c r="C3980" t="b">
        <f t="shared" si="462"/>
        <v>0</v>
      </c>
      <c r="D3980" t="b">
        <f t="shared" si="463"/>
        <v>0</v>
      </c>
      <c r="E3980" t="b">
        <f t="shared" si="464"/>
        <v>0</v>
      </c>
      <c r="F3980" t="b">
        <f t="shared" si="465"/>
        <v>0</v>
      </c>
    </row>
    <row r="3981" spans="1:6">
      <c r="A3981" s="27"/>
      <c r="B3981" t="b">
        <f t="shared" si="461"/>
        <v>0</v>
      </c>
      <c r="C3981" t="b">
        <f t="shared" si="462"/>
        <v>0</v>
      </c>
      <c r="D3981" t="b">
        <f t="shared" si="463"/>
        <v>0</v>
      </c>
      <c r="E3981" t="b">
        <f t="shared" si="464"/>
        <v>0</v>
      </c>
      <c r="F3981" t="b">
        <f t="shared" si="465"/>
        <v>0</v>
      </c>
    </row>
    <row r="3982" spans="1:6">
      <c r="A3982" s="112"/>
      <c r="B3982" t="b">
        <f t="shared" si="461"/>
        <v>0</v>
      </c>
      <c r="C3982" t="b">
        <f t="shared" si="462"/>
        <v>0</v>
      </c>
      <c r="D3982" t="b">
        <f t="shared" si="463"/>
        <v>0</v>
      </c>
      <c r="E3982" t="b">
        <f t="shared" si="464"/>
        <v>0</v>
      </c>
      <c r="F3982" t="b">
        <f t="shared" si="465"/>
        <v>0</v>
      </c>
    </row>
    <row r="3983" spans="1:6">
      <c r="A3983" s="27"/>
      <c r="B3983" t="b">
        <f t="shared" si="461"/>
        <v>0</v>
      </c>
      <c r="C3983" t="b">
        <f t="shared" si="462"/>
        <v>0</v>
      </c>
      <c r="D3983" t="b">
        <f t="shared" si="463"/>
        <v>0</v>
      </c>
      <c r="E3983" t="b">
        <f t="shared" si="464"/>
        <v>0</v>
      </c>
      <c r="F3983" t="b">
        <f t="shared" si="465"/>
        <v>0</v>
      </c>
    </row>
    <row r="3984" spans="1:6">
      <c r="A3984" s="112"/>
      <c r="B3984" t="b">
        <f t="shared" si="461"/>
        <v>0</v>
      </c>
      <c r="C3984" t="b">
        <f t="shared" si="462"/>
        <v>0</v>
      </c>
      <c r="D3984" t="b">
        <f t="shared" si="463"/>
        <v>0</v>
      </c>
      <c r="E3984" t="b">
        <f t="shared" si="464"/>
        <v>0</v>
      </c>
      <c r="F3984" t="b">
        <f t="shared" si="465"/>
        <v>0</v>
      </c>
    </row>
    <row r="3985" spans="1:6">
      <c r="A3985" s="27"/>
      <c r="B3985" t="b">
        <f t="shared" si="461"/>
        <v>0</v>
      </c>
      <c r="C3985" t="b">
        <f t="shared" si="462"/>
        <v>0</v>
      </c>
      <c r="D3985" t="b">
        <f t="shared" si="463"/>
        <v>0</v>
      </c>
      <c r="E3985" t="b">
        <f t="shared" si="464"/>
        <v>0</v>
      </c>
      <c r="F3985" t="b">
        <f t="shared" si="465"/>
        <v>0</v>
      </c>
    </row>
    <row r="3986" spans="1:6">
      <c r="A3986" s="112"/>
      <c r="B3986" t="b">
        <f t="shared" si="461"/>
        <v>0</v>
      </c>
      <c r="C3986" t="b">
        <f t="shared" si="462"/>
        <v>0</v>
      </c>
      <c r="D3986" t="b">
        <f t="shared" si="463"/>
        <v>0</v>
      </c>
      <c r="E3986" t="b">
        <f t="shared" si="464"/>
        <v>0</v>
      </c>
      <c r="F3986" t="b">
        <f t="shared" si="465"/>
        <v>0</v>
      </c>
    </row>
    <row r="3987" spans="1:6">
      <c r="A3987" s="27"/>
      <c r="B3987" t="b">
        <f t="shared" si="461"/>
        <v>0</v>
      </c>
      <c r="C3987" t="b">
        <f t="shared" si="462"/>
        <v>0</v>
      </c>
      <c r="D3987" t="b">
        <f t="shared" si="463"/>
        <v>0</v>
      </c>
      <c r="E3987" t="b">
        <f t="shared" si="464"/>
        <v>0</v>
      </c>
      <c r="F3987" t="b">
        <f t="shared" si="465"/>
        <v>0</v>
      </c>
    </row>
    <row r="3988" spans="1:6">
      <c r="A3988" s="112"/>
      <c r="B3988" t="b">
        <f t="shared" si="461"/>
        <v>0</v>
      </c>
      <c r="C3988" t="b">
        <f t="shared" si="462"/>
        <v>0</v>
      </c>
      <c r="D3988" t="b">
        <f t="shared" si="463"/>
        <v>0</v>
      </c>
      <c r="E3988" t="b">
        <f t="shared" si="464"/>
        <v>0</v>
      </c>
      <c r="F3988" t="b">
        <f t="shared" si="465"/>
        <v>0</v>
      </c>
    </row>
    <row r="3989" spans="1:6">
      <c r="A3989" s="27"/>
      <c r="B3989" t="b">
        <f t="shared" si="461"/>
        <v>0</v>
      </c>
      <c r="C3989" t="b">
        <f t="shared" si="462"/>
        <v>0</v>
      </c>
      <c r="D3989" t="b">
        <f t="shared" si="463"/>
        <v>0</v>
      </c>
      <c r="E3989" t="b">
        <f t="shared" si="464"/>
        <v>0</v>
      </c>
      <c r="F3989" t="b">
        <f t="shared" si="465"/>
        <v>0</v>
      </c>
    </row>
    <row r="3990" spans="1:6">
      <c r="A3990" s="112"/>
      <c r="B3990" t="b">
        <f t="shared" si="461"/>
        <v>0</v>
      </c>
      <c r="C3990" t="b">
        <f t="shared" si="462"/>
        <v>0</v>
      </c>
      <c r="D3990" t="b">
        <f t="shared" si="463"/>
        <v>0</v>
      </c>
      <c r="E3990" t="b">
        <f t="shared" si="464"/>
        <v>0</v>
      </c>
      <c r="F3990" t="b">
        <f t="shared" si="465"/>
        <v>0</v>
      </c>
    </row>
    <row r="3991" spans="1:6">
      <c r="A3991" s="27"/>
      <c r="B3991" t="b">
        <f t="shared" si="461"/>
        <v>0</v>
      </c>
      <c r="C3991" t="b">
        <f t="shared" si="462"/>
        <v>0</v>
      </c>
      <c r="D3991" t="b">
        <f t="shared" si="463"/>
        <v>0</v>
      </c>
      <c r="E3991" t="b">
        <f t="shared" si="464"/>
        <v>0</v>
      </c>
      <c r="F3991" t="b">
        <f t="shared" si="465"/>
        <v>0</v>
      </c>
    </row>
    <row r="3992" spans="1:6">
      <c r="A3992" s="112"/>
      <c r="B3992" t="b">
        <f t="shared" si="461"/>
        <v>0</v>
      </c>
      <c r="C3992" t="b">
        <f t="shared" si="462"/>
        <v>0</v>
      </c>
      <c r="D3992" t="b">
        <f t="shared" si="463"/>
        <v>0</v>
      </c>
      <c r="E3992" t="b">
        <f t="shared" si="464"/>
        <v>0</v>
      </c>
      <c r="F3992" t="b">
        <f t="shared" si="465"/>
        <v>0</v>
      </c>
    </row>
    <row r="3993" spans="1:6">
      <c r="A3993" s="27"/>
      <c r="B3993" t="b">
        <f t="shared" si="461"/>
        <v>0</v>
      </c>
      <c r="C3993" t="b">
        <f t="shared" si="462"/>
        <v>0</v>
      </c>
      <c r="D3993" t="b">
        <f t="shared" si="463"/>
        <v>0</v>
      </c>
      <c r="E3993" t="b">
        <f t="shared" si="464"/>
        <v>0</v>
      </c>
      <c r="F3993" t="b">
        <f t="shared" si="465"/>
        <v>0</v>
      </c>
    </row>
    <row r="3994" spans="1:6">
      <c r="A3994" s="112"/>
      <c r="B3994" t="b">
        <f t="shared" si="461"/>
        <v>0</v>
      </c>
      <c r="C3994" t="b">
        <f t="shared" si="462"/>
        <v>0</v>
      </c>
      <c r="D3994" t="b">
        <f t="shared" si="463"/>
        <v>0</v>
      </c>
      <c r="E3994" t="b">
        <f t="shared" si="464"/>
        <v>0</v>
      </c>
      <c r="F3994" t="b">
        <f t="shared" si="465"/>
        <v>0</v>
      </c>
    </row>
    <row r="3995" spans="1:6">
      <c r="A3995" s="27"/>
      <c r="B3995" t="b">
        <f t="shared" si="461"/>
        <v>0</v>
      </c>
      <c r="C3995" t="b">
        <f t="shared" si="462"/>
        <v>0</v>
      </c>
      <c r="D3995" t="b">
        <f t="shared" si="463"/>
        <v>0</v>
      </c>
      <c r="E3995" t="b">
        <f t="shared" si="464"/>
        <v>0</v>
      </c>
      <c r="F3995" t="b">
        <f t="shared" si="465"/>
        <v>0</v>
      </c>
    </row>
    <row r="3996" spans="1:6">
      <c r="A3996" s="112"/>
      <c r="B3996" t="b">
        <f t="shared" si="461"/>
        <v>0</v>
      </c>
      <c r="C3996" t="b">
        <f t="shared" si="462"/>
        <v>0</v>
      </c>
      <c r="D3996" t="b">
        <f t="shared" si="463"/>
        <v>0</v>
      </c>
      <c r="E3996" t="b">
        <f t="shared" si="464"/>
        <v>0</v>
      </c>
      <c r="F3996" t="b">
        <f t="shared" si="465"/>
        <v>0</v>
      </c>
    </row>
    <row r="3997" spans="1:6">
      <c r="A3997" s="27"/>
      <c r="B3997" t="b">
        <f t="shared" si="461"/>
        <v>0</v>
      </c>
      <c r="C3997" t="b">
        <f t="shared" si="462"/>
        <v>0</v>
      </c>
      <c r="D3997" t="b">
        <f t="shared" si="463"/>
        <v>0</v>
      </c>
      <c r="E3997" t="b">
        <f t="shared" si="464"/>
        <v>0</v>
      </c>
      <c r="F3997" t="b">
        <f t="shared" si="465"/>
        <v>0</v>
      </c>
    </row>
    <row r="3998" spans="1:6">
      <c r="A3998" s="112"/>
      <c r="B3998" t="b">
        <f t="shared" si="461"/>
        <v>0</v>
      </c>
      <c r="C3998" t="b">
        <f t="shared" si="462"/>
        <v>0</v>
      </c>
      <c r="D3998" t="b">
        <f t="shared" si="463"/>
        <v>0</v>
      </c>
      <c r="E3998" t="b">
        <f t="shared" si="464"/>
        <v>0</v>
      </c>
      <c r="F3998" t="b">
        <f t="shared" si="465"/>
        <v>0</v>
      </c>
    </row>
    <row r="3999" spans="1:6">
      <c r="A3999" s="27"/>
      <c r="B3999" t="b">
        <f t="shared" si="461"/>
        <v>0</v>
      </c>
      <c r="C3999" t="b">
        <f t="shared" si="462"/>
        <v>0</v>
      </c>
      <c r="D3999" t="b">
        <f t="shared" si="463"/>
        <v>0</v>
      </c>
      <c r="E3999" t="b">
        <f t="shared" si="464"/>
        <v>0</v>
      </c>
      <c r="F3999" t="b">
        <f t="shared" si="465"/>
        <v>0</v>
      </c>
    </row>
    <row r="4000" spans="1:6">
      <c r="A4000" s="112"/>
      <c r="B4000" t="b">
        <f t="shared" si="461"/>
        <v>0</v>
      </c>
      <c r="C4000" t="b">
        <f t="shared" si="462"/>
        <v>0</v>
      </c>
      <c r="D4000" t="b">
        <f t="shared" si="463"/>
        <v>0</v>
      </c>
      <c r="E4000" t="b">
        <f t="shared" si="464"/>
        <v>0</v>
      </c>
      <c r="F4000" t="b">
        <f t="shared" si="465"/>
        <v>0</v>
      </c>
    </row>
    <row r="4001" spans="1:6">
      <c r="A4001" s="27"/>
      <c r="B4001" t="b">
        <f t="shared" si="461"/>
        <v>0</v>
      </c>
      <c r="C4001" t="b">
        <f t="shared" si="462"/>
        <v>0</v>
      </c>
      <c r="D4001" t="b">
        <f t="shared" si="463"/>
        <v>0</v>
      </c>
      <c r="E4001" t="b">
        <f t="shared" si="464"/>
        <v>0</v>
      </c>
      <c r="F4001" t="b">
        <f t="shared" si="465"/>
        <v>0</v>
      </c>
    </row>
    <row r="4002" spans="1:6">
      <c r="A4002" s="112"/>
      <c r="B4002" t="b">
        <f t="shared" si="461"/>
        <v>0</v>
      </c>
      <c r="C4002" t="b">
        <f t="shared" si="462"/>
        <v>0</v>
      </c>
      <c r="D4002" t="b">
        <f t="shared" si="463"/>
        <v>0</v>
      </c>
      <c r="E4002" t="b">
        <f t="shared" si="464"/>
        <v>0</v>
      </c>
      <c r="F4002" t="b">
        <f t="shared" si="465"/>
        <v>0</v>
      </c>
    </row>
    <row r="4003" spans="1:6">
      <c r="A4003" s="27"/>
      <c r="B4003" t="b">
        <f t="shared" si="461"/>
        <v>0</v>
      </c>
      <c r="C4003" t="b">
        <f t="shared" si="462"/>
        <v>0</v>
      </c>
      <c r="D4003" t="b">
        <f t="shared" si="463"/>
        <v>0</v>
      </c>
      <c r="E4003" t="b">
        <f t="shared" si="464"/>
        <v>0</v>
      </c>
      <c r="F4003" t="b">
        <f t="shared" si="465"/>
        <v>0</v>
      </c>
    </row>
    <row r="4004" spans="1:6">
      <c r="A4004" s="112"/>
      <c r="B4004" t="b">
        <f t="shared" si="461"/>
        <v>0</v>
      </c>
      <c r="C4004" t="b">
        <f t="shared" si="462"/>
        <v>0</v>
      </c>
      <c r="D4004" t="b">
        <f t="shared" si="463"/>
        <v>0</v>
      </c>
      <c r="E4004" t="b">
        <f t="shared" si="464"/>
        <v>0</v>
      </c>
      <c r="F4004" t="b">
        <f t="shared" si="465"/>
        <v>0</v>
      </c>
    </row>
    <row r="4005" spans="1:6">
      <c r="A4005" s="27"/>
      <c r="B4005" t="b">
        <f t="shared" si="461"/>
        <v>0</v>
      </c>
      <c r="C4005" t="b">
        <f t="shared" si="462"/>
        <v>0</v>
      </c>
      <c r="D4005" t="b">
        <f t="shared" si="463"/>
        <v>0</v>
      </c>
      <c r="E4005" t="b">
        <f t="shared" si="464"/>
        <v>0</v>
      </c>
      <c r="F4005" t="b">
        <f t="shared" si="465"/>
        <v>0</v>
      </c>
    </row>
    <row r="4006" spans="1:6">
      <c r="A4006" s="112"/>
      <c r="B4006" t="b">
        <f t="shared" si="461"/>
        <v>0</v>
      </c>
      <c r="C4006" t="b">
        <f t="shared" si="462"/>
        <v>0</v>
      </c>
      <c r="D4006" t="b">
        <f t="shared" si="463"/>
        <v>0</v>
      </c>
      <c r="E4006" t="b">
        <f t="shared" si="464"/>
        <v>0</v>
      </c>
      <c r="F4006" t="b">
        <f t="shared" si="465"/>
        <v>0</v>
      </c>
    </row>
    <row r="4007" spans="1:6">
      <c r="A4007" s="27"/>
      <c r="B4007" t="b">
        <f t="shared" si="461"/>
        <v>0</v>
      </c>
      <c r="C4007" t="b">
        <f t="shared" si="462"/>
        <v>0</v>
      </c>
      <c r="D4007" t="b">
        <f t="shared" si="463"/>
        <v>0</v>
      </c>
      <c r="E4007" t="b">
        <f t="shared" si="464"/>
        <v>0</v>
      </c>
      <c r="F4007" t="b">
        <f t="shared" si="465"/>
        <v>0</v>
      </c>
    </row>
    <row r="4008" spans="1:6">
      <c r="A4008" s="112"/>
      <c r="B4008" t="b">
        <f t="shared" si="461"/>
        <v>0</v>
      </c>
      <c r="C4008" t="b">
        <f t="shared" si="462"/>
        <v>0</v>
      </c>
      <c r="D4008" t="b">
        <f t="shared" si="463"/>
        <v>0</v>
      </c>
      <c r="E4008" t="b">
        <f t="shared" si="464"/>
        <v>0</v>
      </c>
      <c r="F4008" t="b">
        <f t="shared" si="465"/>
        <v>0</v>
      </c>
    </row>
    <row r="4009" spans="1:6">
      <c r="A4009" s="27"/>
      <c r="B4009" t="b">
        <f t="shared" si="461"/>
        <v>0</v>
      </c>
      <c r="C4009" t="b">
        <f t="shared" si="462"/>
        <v>0</v>
      </c>
      <c r="D4009" t="b">
        <f t="shared" si="463"/>
        <v>0</v>
      </c>
      <c r="E4009" t="b">
        <f t="shared" si="464"/>
        <v>0</v>
      </c>
      <c r="F4009" t="b">
        <f t="shared" si="465"/>
        <v>0</v>
      </c>
    </row>
    <row r="4010" spans="1:6">
      <c r="A4010" s="112"/>
      <c r="B4010" t="b">
        <f t="shared" si="461"/>
        <v>0</v>
      </c>
      <c r="C4010" t="b">
        <f t="shared" si="462"/>
        <v>0</v>
      </c>
      <c r="D4010" t="b">
        <f t="shared" si="463"/>
        <v>0</v>
      </c>
      <c r="E4010" t="b">
        <f t="shared" si="464"/>
        <v>0</v>
      </c>
      <c r="F4010" t="b">
        <f t="shared" si="465"/>
        <v>0</v>
      </c>
    </row>
    <row r="4011" spans="1:6">
      <c r="A4011" s="27"/>
      <c r="B4011" t="b">
        <f t="shared" si="461"/>
        <v>0</v>
      </c>
      <c r="C4011" t="b">
        <f t="shared" si="462"/>
        <v>0</v>
      </c>
      <c r="D4011" t="b">
        <f t="shared" si="463"/>
        <v>0</v>
      </c>
      <c r="E4011" t="b">
        <f t="shared" si="464"/>
        <v>0</v>
      </c>
      <c r="F4011" t="b">
        <f t="shared" si="465"/>
        <v>0</v>
      </c>
    </row>
    <row r="4012" spans="1:6">
      <c r="A4012" s="112"/>
      <c r="B4012" t="b">
        <f t="shared" si="461"/>
        <v>0</v>
      </c>
      <c r="C4012" t="b">
        <f t="shared" si="462"/>
        <v>0</v>
      </c>
      <c r="D4012" t="b">
        <f t="shared" si="463"/>
        <v>0</v>
      </c>
      <c r="E4012" t="b">
        <f t="shared" si="464"/>
        <v>0</v>
      </c>
      <c r="F4012" t="b">
        <f t="shared" si="465"/>
        <v>0</v>
      </c>
    </row>
    <row r="4013" spans="1:6">
      <c r="A4013" s="27"/>
      <c r="B4013" t="b">
        <f t="shared" si="461"/>
        <v>0</v>
      </c>
      <c r="C4013" t="b">
        <f t="shared" si="462"/>
        <v>0</v>
      </c>
      <c r="D4013" t="b">
        <f t="shared" si="463"/>
        <v>0</v>
      </c>
      <c r="E4013" t="b">
        <f t="shared" si="464"/>
        <v>0</v>
      </c>
      <c r="F4013" t="b">
        <f t="shared" si="465"/>
        <v>0</v>
      </c>
    </row>
    <row r="4014" spans="1:6">
      <c r="A4014" s="112"/>
      <c r="B4014" t="b">
        <f t="shared" si="461"/>
        <v>0</v>
      </c>
      <c r="C4014" t="b">
        <f t="shared" si="462"/>
        <v>0</v>
      </c>
      <c r="D4014" t="b">
        <f t="shared" si="463"/>
        <v>0</v>
      </c>
      <c r="E4014" t="b">
        <f t="shared" si="464"/>
        <v>0</v>
      </c>
      <c r="F4014" t="b">
        <f t="shared" si="465"/>
        <v>0</v>
      </c>
    </row>
    <row r="4015" spans="1:6">
      <c r="A4015" s="27"/>
      <c r="B4015" t="b">
        <f t="shared" si="461"/>
        <v>0</v>
      </c>
      <c r="C4015" t="b">
        <f t="shared" si="462"/>
        <v>0</v>
      </c>
      <c r="D4015" t="b">
        <f t="shared" si="463"/>
        <v>0</v>
      </c>
      <c r="E4015" t="b">
        <f t="shared" si="464"/>
        <v>0</v>
      </c>
      <c r="F4015" t="b">
        <f t="shared" si="465"/>
        <v>0</v>
      </c>
    </row>
    <row r="4016" spans="1:6">
      <c r="A4016" s="112"/>
      <c r="B4016" t="b">
        <f t="shared" si="461"/>
        <v>0</v>
      </c>
      <c r="C4016" t="b">
        <f t="shared" si="462"/>
        <v>0</v>
      </c>
      <c r="D4016" t="b">
        <f t="shared" si="463"/>
        <v>0</v>
      </c>
      <c r="E4016" t="b">
        <f t="shared" si="464"/>
        <v>0</v>
      </c>
      <c r="F4016" t="b">
        <f t="shared" si="465"/>
        <v>0</v>
      </c>
    </row>
    <row r="4017" spans="1:6">
      <c r="A4017" s="27"/>
      <c r="B4017" t="b">
        <f t="shared" si="461"/>
        <v>0</v>
      </c>
      <c r="C4017" t="b">
        <f t="shared" si="462"/>
        <v>0</v>
      </c>
      <c r="D4017" t="b">
        <f t="shared" si="463"/>
        <v>0</v>
      </c>
      <c r="E4017" t="b">
        <f t="shared" si="464"/>
        <v>0</v>
      </c>
      <c r="F4017" t="b">
        <f t="shared" si="465"/>
        <v>0</v>
      </c>
    </row>
    <row r="4018" spans="1:6">
      <c r="A4018" s="112"/>
      <c r="B4018" t="b">
        <f t="shared" si="461"/>
        <v>0</v>
      </c>
      <c r="C4018" t="b">
        <f t="shared" si="462"/>
        <v>0</v>
      </c>
      <c r="D4018" t="b">
        <f t="shared" si="463"/>
        <v>0</v>
      </c>
      <c r="E4018" t="b">
        <f t="shared" si="464"/>
        <v>0</v>
      </c>
      <c r="F4018" t="b">
        <f t="shared" si="465"/>
        <v>0</v>
      </c>
    </row>
    <row r="4019" spans="1:6">
      <c r="A4019" s="27"/>
      <c r="B4019" t="b">
        <f t="shared" si="461"/>
        <v>0</v>
      </c>
      <c r="C4019" t="b">
        <f t="shared" si="462"/>
        <v>0</v>
      </c>
      <c r="D4019" t="b">
        <f t="shared" si="463"/>
        <v>0</v>
      </c>
      <c r="E4019" t="b">
        <f t="shared" si="464"/>
        <v>0</v>
      </c>
      <c r="F4019" t="b">
        <f t="shared" si="465"/>
        <v>0</v>
      </c>
    </row>
    <row r="4020" spans="1:6">
      <c r="A4020" s="112"/>
      <c r="B4020" t="b">
        <f t="shared" si="461"/>
        <v>0</v>
      </c>
      <c r="C4020" t="b">
        <f t="shared" si="462"/>
        <v>0</v>
      </c>
      <c r="D4020" t="b">
        <f t="shared" si="463"/>
        <v>0</v>
      </c>
      <c r="E4020" t="b">
        <f t="shared" si="464"/>
        <v>0</v>
      </c>
      <c r="F4020" t="b">
        <f t="shared" si="465"/>
        <v>0</v>
      </c>
    </row>
    <row r="4021" spans="1:6">
      <c r="A4021" s="27"/>
      <c r="B4021" t="b">
        <f t="shared" si="461"/>
        <v>0</v>
      </c>
      <c r="C4021" t="b">
        <f t="shared" si="462"/>
        <v>0</v>
      </c>
      <c r="D4021" t="b">
        <f t="shared" si="463"/>
        <v>0</v>
      </c>
      <c r="E4021" t="b">
        <f t="shared" si="464"/>
        <v>0</v>
      </c>
      <c r="F4021" t="b">
        <f t="shared" si="465"/>
        <v>0</v>
      </c>
    </row>
    <row r="4022" spans="1:6">
      <c r="A4022" s="112"/>
      <c r="B4022" t="b">
        <f t="shared" si="461"/>
        <v>0</v>
      </c>
      <c r="C4022" t="b">
        <f t="shared" si="462"/>
        <v>0</v>
      </c>
      <c r="D4022" t="b">
        <f t="shared" si="463"/>
        <v>0</v>
      </c>
      <c r="E4022" t="b">
        <f t="shared" si="464"/>
        <v>0</v>
      </c>
      <c r="F4022" t="b">
        <f t="shared" si="465"/>
        <v>0</v>
      </c>
    </row>
    <row r="4023" spans="1:6">
      <c r="A4023" s="27"/>
      <c r="B4023" t="b">
        <f t="shared" si="461"/>
        <v>0</v>
      </c>
      <c r="C4023" t="b">
        <f t="shared" si="462"/>
        <v>0</v>
      </c>
      <c r="D4023" t="b">
        <f t="shared" si="463"/>
        <v>0</v>
      </c>
      <c r="E4023" t="b">
        <f t="shared" si="464"/>
        <v>0</v>
      </c>
      <c r="F4023" t="b">
        <f t="shared" si="465"/>
        <v>0</v>
      </c>
    </row>
    <row r="4024" spans="1:6">
      <c r="A4024" s="112"/>
      <c r="B4024" t="b">
        <f t="shared" si="461"/>
        <v>0</v>
      </c>
      <c r="C4024" t="b">
        <f t="shared" si="462"/>
        <v>0</v>
      </c>
      <c r="D4024" t="b">
        <f t="shared" si="463"/>
        <v>0</v>
      </c>
      <c r="E4024" t="b">
        <f t="shared" si="464"/>
        <v>0</v>
      </c>
      <c r="F4024" t="b">
        <f t="shared" si="465"/>
        <v>0</v>
      </c>
    </row>
    <row r="4025" spans="1:6">
      <c r="A4025" s="27"/>
      <c r="B4025" t="b">
        <f t="shared" si="461"/>
        <v>0</v>
      </c>
      <c r="C4025" t="b">
        <f t="shared" si="462"/>
        <v>0</v>
      </c>
      <c r="D4025" t="b">
        <f t="shared" si="463"/>
        <v>0</v>
      </c>
      <c r="E4025" t="b">
        <f t="shared" si="464"/>
        <v>0</v>
      </c>
      <c r="F4025" t="b">
        <f t="shared" si="465"/>
        <v>0</v>
      </c>
    </row>
    <row r="4026" spans="1:6">
      <c r="A4026" s="112"/>
      <c r="B4026" t="b">
        <f t="shared" si="461"/>
        <v>0</v>
      </c>
      <c r="C4026" t="b">
        <f t="shared" si="462"/>
        <v>0</v>
      </c>
      <c r="D4026" t="b">
        <f t="shared" si="463"/>
        <v>0</v>
      </c>
      <c r="E4026" t="b">
        <f t="shared" si="464"/>
        <v>0</v>
      </c>
      <c r="F4026" t="b">
        <f t="shared" si="465"/>
        <v>0</v>
      </c>
    </row>
    <row r="4027" spans="1:6">
      <c r="A4027" s="27"/>
      <c r="B4027" t="b">
        <f t="shared" si="461"/>
        <v>0</v>
      </c>
      <c r="C4027" t="b">
        <f t="shared" si="462"/>
        <v>0</v>
      </c>
      <c r="D4027" t="b">
        <f t="shared" si="463"/>
        <v>0</v>
      </c>
      <c r="E4027" t="b">
        <f t="shared" si="464"/>
        <v>0</v>
      </c>
      <c r="F4027" t="b">
        <f t="shared" si="465"/>
        <v>0</v>
      </c>
    </row>
    <row r="4028" spans="1:6">
      <c r="A4028" s="112"/>
      <c r="B4028" t="b">
        <f t="shared" si="461"/>
        <v>0</v>
      </c>
      <c r="C4028" t="b">
        <f t="shared" si="462"/>
        <v>0</v>
      </c>
      <c r="D4028" t="b">
        <f t="shared" si="463"/>
        <v>0</v>
      </c>
      <c r="E4028" t="b">
        <f t="shared" si="464"/>
        <v>0</v>
      </c>
      <c r="F4028" t="b">
        <f t="shared" si="465"/>
        <v>0</v>
      </c>
    </row>
    <row r="4029" spans="1:6">
      <c r="A4029" s="27"/>
      <c r="B4029" t="b">
        <f t="shared" si="461"/>
        <v>0</v>
      </c>
      <c r="C4029" t="b">
        <f t="shared" si="462"/>
        <v>0</v>
      </c>
      <c r="D4029" t="b">
        <f t="shared" si="463"/>
        <v>0</v>
      </c>
      <c r="E4029" t="b">
        <f t="shared" si="464"/>
        <v>0</v>
      </c>
      <c r="F4029" t="b">
        <f t="shared" si="465"/>
        <v>0</v>
      </c>
    </row>
    <row r="4030" spans="1:6">
      <c r="A4030" s="112"/>
      <c r="B4030" t="b">
        <f t="shared" si="461"/>
        <v>0</v>
      </c>
      <c r="C4030" t="b">
        <f t="shared" si="462"/>
        <v>0</v>
      </c>
      <c r="D4030" t="b">
        <f t="shared" si="463"/>
        <v>0</v>
      </c>
      <c r="E4030" t="b">
        <f t="shared" si="464"/>
        <v>0</v>
      </c>
      <c r="F4030" t="b">
        <f t="shared" si="465"/>
        <v>0</v>
      </c>
    </row>
    <row r="4031" spans="1:6">
      <c r="A4031" s="27"/>
      <c r="B4031" t="b">
        <f t="shared" si="461"/>
        <v>0</v>
      </c>
      <c r="C4031" t="b">
        <f t="shared" si="462"/>
        <v>0</v>
      </c>
      <c r="D4031" t="b">
        <f t="shared" si="463"/>
        <v>0</v>
      </c>
      <c r="E4031" t="b">
        <f t="shared" si="464"/>
        <v>0</v>
      </c>
      <c r="F4031" t="b">
        <f t="shared" si="465"/>
        <v>0</v>
      </c>
    </row>
    <row r="4032" spans="1:6">
      <c r="A4032" s="112"/>
      <c r="B4032" t="b">
        <f t="shared" si="461"/>
        <v>0</v>
      </c>
      <c r="C4032" t="b">
        <f t="shared" si="462"/>
        <v>0</v>
      </c>
      <c r="D4032" t="b">
        <f t="shared" si="463"/>
        <v>0</v>
      </c>
      <c r="E4032" t="b">
        <f t="shared" si="464"/>
        <v>0</v>
      </c>
      <c r="F4032" t="b">
        <f t="shared" si="465"/>
        <v>0</v>
      </c>
    </row>
    <row r="4033" spans="1:6">
      <c r="A4033" s="27"/>
      <c r="B4033" t="b">
        <f t="shared" si="461"/>
        <v>0</v>
      </c>
      <c r="C4033" t="b">
        <f t="shared" si="462"/>
        <v>0</v>
      </c>
      <c r="D4033" t="b">
        <f t="shared" si="463"/>
        <v>0</v>
      </c>
      <c r="E4033" t="b">
        <f t="shared" si="464"/>
        <v>0</v>
      </c>
      <c r="F4033" t="b">
        <f t="shared" si="465"/>
        <v>0</v>
      </c>
    </row>
    <row r="4034" spans="1:6">
      <c r="A4034" s="112"/>
      <c r="B4034" t="b">
        <f t="shared" si="461"/>
        <v>0</v>
      </c>
      <c r="C4034" t="b">
        <f t="shared" si="462"/>
        <v>0</v>
      </c>
      <c r="D4034" t="b">
        <f t="shared" si="463"/>
        <v>0</v>
      </c>
      <c r="E4034" t="b">
        <f t="shared" si="464"/>
        <v>0</v>
      </c>
      <c r="F4034" t="b">
        <f t="shared" si="465"/>
        <v>0</v>
      </c>
    </row>
    <row r="4035" spans="1:6">
      <c r="A4035" s="27"/>
      <c r="B4035" t="b">
        <f t="shared" ref="B4035:B4098" si="466">+RIGHT(A4035,1)="0"</f>
        <v>0</v>
      </c>
      <c r="C4035" t="b">
        <f t="shared" ref="C4035:C4098" si="467">+RIGHT(A4035,1)="1"</f>
        <v>0</v>
      </c>
      <c r="D4035" t="b">
        <f t="shared" ref="D4035:D4098" si="468">+RIGHT(A4035,1)="2"</f>
        <v>0</v>
      </c>
      <c r="E4035" t="b">
        <f t="shared" ref="E4035:E4098" si="469">+RIGHT(A4035,1)="3"</f>
        <v>0</v>
      </c>
      <c r="F4035" t="b">
        <f t="shared" ref="F4035:F4098" si="470">+RIGHT(A4035,1)="4"</f>
        <v>0</v>
      </c>
    </row>
    <row r="4036" spans="1:6">
      <c r="A4036" s="112"/>
      <c r="B4036" t="b">
        <f t="shared" si="466"/>
        <v>0</v>
      </c>
      <c r="C4036" t="b">
        <f t="shared" si="467"/>
        <v>0</v>
      </c>
      <c r="D4036" t="b">
        <f t="shared" si="468"/>
        <v>0</v>
      </c>
      <c r="E4036" t="b">
        <f t="shared" si="469"/>
        <v>0</v>
      </c>
      <c r="F4036" t="b">
        <f t="shared" si="470"/>
        <v>0</v>
      </c>
    </row>
    <row r="4037" spans="1:6">
      <c r="A4037" s="27"/>
      <c r="B4037" t="b">
        <f t="shared" si="466"/>
        <v>0</v>
      </c>
      <c r="C4037" t="b">
        <f t="shared" si="467"/>
        <v>0</v>
      </c>
      <c r="D4037" t="b">
        <f t="shared" si="468"/>
        <v>0</v>
      </c>
      <c r="E4037" t="b">
        <f t="shared" si="469"/>
        <v>0</v>
      </c>
      <c r="F4037" t="b">
        <f t="shared" si="470"/>
        <v>0</v>
      </c>
    </row>
    <row r="4038" spans="1:6">
      <c r="A4038" s="112"/>
      <c r="B4038" t="b">
        <f t="shared" si="466"/>
        <v>0</v>
      </c>
      <c r="C4038" t="b">
        <f t="shared" si="467"/>
        <v>0</v>
      </c>
      <c r="D4038" t="b">
        <f t="shared" si="468"/>
        <v>0</v>
      </c>
      <c r="E4038" t="b">
        <f t="shared" si="469"/>
        <v>0</v>
      </c>
      <c r="F4038" t="b">
        <f t="shared" si="470"/>
        <v>0</v>
      </c>
    </row>
    <row r="4039" spans="1:6">
      <c r="A4039" s="27"/>
      <c r="B4039" t="b">
        <f t="shared" si="466"/>
        <v>0</v>
      </c>
      <c r="C4039" t="b">
        <f t="shared" si="467"/>
        <v>0</v>
      </c>
      <c r="D4039" t="b">
        <f t="shared" si="468"/>
        <v>0</v>
      </c>
      <c r="E4039" t="b">
        <f t="shared" si="469"/>
        <v>0</v>
      </c>
      <c r="F4039" t="b">
        <f t="shared" si="470"/>
        <v>0</v>
      </c>
    </row>
    <row r="4040" spans="1:6">
      <c r="A4040" s="112"/>
      <c r="B4040" t="b">
        <f t="shared" si="466"/>
        <v>0</v>
      </c>
      <c r="C4040" t="b">
        <f t="shared" si="467"/>
        <v>0</v>
      </c>
      <c r="D4040" t="b">
        <f t="shared" si="468"/>
        <v>0</v>
      </c>
      <c r="E4040" t="b">
        <f t="shared" si="469"/>
        <v>0</v>
      </c>
      <c r="F4040" t="b">
        <f t="shared" si="470"/>
        <v>0</v>
      </c>
    </row>
    <row r="4041" spans="1:6">
      <c r="A4041" s="27"/>
      <c r="B4041" t="b">
        <f t="shared" si="466"/>
        <v>0</v>
      </c>
      <c r="C4041" t="b">
        <f t="shared" si="467"/>
        <v>0</v>
      </c>
      <c r="D4041" t="b">
        <f t="shared" si="468"/>
        <v>0</v>
      </c>
      <c r="E4041" t="b">
        <f t="shared" si="469"/>
        <v>0</v>
      </c>
      <c r="F4041" t="b">
        <f t="shared" si="470"/>
        <v>0</v>
      </c>
    </row>
    <row r="4042" spans="1:6">
      <c r="A4042" s="112"/>
      <c r="B4042" t="b">
        <f t="shared" si="466"/>
        <v>0</v>
      </c>
      <c r="C4042" t="b">
        <f t="shared" si="467"/>
        <v>0</v>
      </c>
      <c r="D4042" t="b">
        <f t="shared" si="468"/>
        <v>0</v>
      </c>
      <c r="E4042" t="b">
        <f t="shared" si="469"/>
        <v>0</v>
      </c>
      <c r="F4042" t="b">
        <f t="shared" si="470"/>
        <v>0</v>
      </c>
    </row>
    <row r="4043" spans="1:6">
      <c r="A4043" s="27"/>
      <c r="B4043" t="b">
        <f t="shared" si="466"/>
        <v>0</v>
      </c>
      <c r="C4043" t="b">
        <f t="shared" si="467"/>
        <v>0</v>
      </c>
      <c r="D4043" t="b">
        <f t="shared" si="468"/>
        <v>0</v>
      </c>
      <c r="E4043" t="b">
        <f t="shared" si="469"/>
        <v>0</v>
      </c>
      <c r="F4043" t="b">
        <f t="shared" si="470"/>
        <v>0</v>
      </c>
    </row>
    <row r="4044" spans="1:6">
      <c r="A4044" s="112"/>
      <c r="B4044" t="b">
        <f t="shared" si="466"/>
        <v>0</v>
      </c>
      <c r="C4044" t="b">
        <f t="shared" si="467"/>
        <v>0</v>
      </c>
      <c r="D4044" t="b">
        <f t="shared" si="468"/>
        <v>0</v>
      </c>
      <c r="E4044" t="b">
        <f t="shared" si="469"/>
        <v>0</v>
      </c>
      <c r="F4044" t="b">
        <f t="shared" si="470"/>
        <v>0</v>
      </c>
    </row>
    <row r="4045" spans="1:6">
      <c r="A4045" s="27"/>
      <c r="B4045" t="b">
        <f t="shared" si="466"/>
        <v>0</v>
      </c>
      <c r="C4045" t="b">
        <f t="shared" si="467"/>
        <v>0</v>
      </c>
      <c r="D4045" t="b">
        <f t="shared" si="468"/>
        <v>0</v>
      </c>
      <c r="E4045" t="b">
        <f t="shared" si="469"/>
        <v>0</v>
      </c>
      <c r="F4045" t="b">
        <f t="shared" si="470"/>
        <v>0</v>
      </c>
    </row>
    <row r="4046" spans="1:6">
      <c r="A4046" s="112"/>
      <c r="B4046" t="b">
        <f t="shared" si="466"/>
        <v>0</v>
      </c>
      <c r="C4046" t="b">
        <f t="shared" si="467"/>
        <v>0</v>
      </c>
      <c r="D4046" t="b">
        <f t="shared" si="468"/>
        <v>0</v>
      </c>
      <c r="E4046" t="b">
        <f t="shared" si="469"/>
        <v>0</v>
      </c>
      <c r="F4046" t="b">
        <f t="shared" si="470"/>
        <v>0</v>
      </c>
    </row>
    <row r="4047" spans="1:6">
      <c r="A4047" s="27"/>
      <c r="B4047" t="b">
        <f t="shared" si="466"/>
        <v>0</v>
      </c>
      <c r="C4047" t="b">
        <f t="shared" si="467"/>
        <v>0</v>
      </c>
      <c r="D4047" t="b">
        <f t="shared" si="468"/>
        <v>0</v>
      </c>
      <c r="E4047" t="b">
        <f t="shared" si="469"/>
        <v>0</v>
      </c>
      <c r="F4047" t="b">
        <f t="shared" si="470"/>
        <v>0</v>
      </c>
    </row>
    <row r="4048" spans="1:6">
      <c r="A4048" s="112"/>
      <c r="B4048" t="b">
        <f t="shared" si="466"/>
        <v>0</v>
      </c>
      <c r="C4048" t="b">
        <f t="shared" si="467"/>
        <v>0</v>
      </c>
      <c r="D4048" t="b">
        <f t="shared" si="468"/>
        <v>0</v>
      </c>
      <c r="E4048" t="b">
        <f t="shared" si="469"/>
        <v>0</v>
      </c>
      <c r="F4048" t="b">
        <f t="shared" si="470"/>
        <v>0</v>
      </c>
    </row>
    <row r="4049" spans="1:6">
      <c r="A4049" s="27"/>
      <c r="B4049" t="b">
        <f t="shared" si="466"/>
        <v>0</v>
      </c>
      <c r="C4049" t="b">
        <f t="shared" si="467"/>
        <v>0</v>
      </c>
      <c r="D4049" t="b">
        <f t="shared" si="468"/>
        <v>0</v>
      </c>
      <c r="E4049" t="b">
        <f t="shared" si="469"/>
        <v>0</v>
      </c>
      <c r="F4049" t="b">
        <f t="shared" si="470"/>
        <v>0</v>
      </c>
    </row>
    <row r="4050" spans="1:6">
      <c r="A4050" s="112"/>
      <c r="B4050" t="b">
        <f t="shared" si="466"/>
        <v>0</v>
      </c>
      <c r="C4050" t="b">
        <f t="shared" si="467"/>
        <v>0</v>
      </c>
      <c r="D4050" t="b">
        <f t="shared" si="468"/>
        <v>0</v>
      </c>
      <c r="E4050" t="b">
        <f t="shared" si="469"/>
        <v>0</v>
      </c>
      <c r="F4050" t="b">
        <f t="shared" si="470"/>
        <v>0</v>
      </c>
    </row>
    <row r="4051" spans="1:6">
      <c r="A4051" s="27"/>
      <c r="B4051" t="b">
        <f t="shared" si="466"/>
        <v>0</v>
      </c>
      <c r="C4051" t="b">
        <f t="shared" si="467"/>
        <v>0</v>
      </c>
      <c r="D4051" t="b">
        <f t="shared" si="468"/>
        <v>0</v>
      </c>
      <c r="E4051" t="b">
        <f t="shared" si="469"/>
        <v>0</v>
      </c>
      <c r="F4051" t="b">
        <f t="shared" si="470"/>
        <v>0</v>
      </c>
    </row>
    <row r="4052" spans="1:6">
      <c r="A4052" s="112"/>
      <c r="B4052" t="b">
        <f t="shared" si="466"/>
        <v>0</v>
      </c>
      <c r="C4052" t="b">
        <f t="shared" si="467"/>
        <v>0</v>
      </c>
      <c r="D4052" t="b">
        <f t="shared" si="468"/>
        <v>0</v>
      </c>
      <c r="E4052" t="b">
        <f t="shared" si="469"/>
        <v>0</v>
      </c>
      <c r="F4052" t="b">
        <f t="shared" si="470"/>
        <v>0</v>
      </c>
    </row>
    <row r="4053" spans="1:6">
      <c r="A4053" s="27"/>
      <c r="B4053" t="b">
        <f t="shared" si="466"/>
        <v>0</v>
      </c>
      <c r="C4053" t="b">
        <f t="shared" si="467"/>
        <v>0</v>
      </c>
      <c r="D4053" t="b">
        <f t="shared" si="468"/>
        <v>0</v>
      </c>
      <c r="E4053" t="b">
        <f t="shared" si="469"/>
        <v>0</v>
      </c>
      <c r="F4053" t="b">
        <f t="shared" si="470"/>
        <v>0</v>
      </c>
    </row>
    <row r="4054" spans="1:6">
      <c r="A4054" s="112"/>
      <c r="B4054" t="b">
        <f t="shared" si="466"/>
        <v>0</v>
      </c>
      <c r="C4054" t="b">
        <f t="shared" si="467"/>
        <v>0</v>
      </c>
      <c r="D4054" t="b">
        <f t="shared" si="468"/>
        <v>0</v>
      </c>
      <c r="E4054" t="b">
        <f t="shared" si="469"/>
        <v>0</v>
      </c>
      <c r="F4054" t="b">
        <f t="shared" si="470"/>
        <v>0</v>
      </c>
    </row>
    <row r="4055" spans="1:6">
      <c r="A4055" s="27"/>
      <c r="B4055" t="b">
        <f t="shared" si="466"/>
        <v>0</v>
      </c>
      <c r="C4055" t="b">
        <f t="shared" si="467"/>
        <v>0</v>
      </c>
      <c r="D4055" t="b">
        <f t="shared" si="468"/>
        <v>0</v>
      </c>
      <c r="E4055" t="b">
        <f t="shared" si="469"/>
        <v>0</v>
      </c>
      <c r="F4055" t="b">
        <f t="shared" si="470"/>
        <v>0</v>
      </c>
    </row>
    <row r="4056" spans="1:6">
      <c r="A4056" s="112"/>
      <c r="B4056" t="b">
        <f t="shared" si="466"/>
        <v>0</v>
      </c>
      <c r="C4056" t="b">
        <f t="shared" si="467"/>
        <v>0</v>
      </c>
      <c r="D4056" t="b">
        <f t="shared" si="468"/>
        <v>0</v>
      </c>
      <c r="E4056" t="b">
        <f t="shared" si="469"/>
        <v>0</v>
      </c>
      <c r="F4056" t="b">
        <f t="shared" si="470"/>
        <v>0</v>
      </c>
    </row>
    <row r="4057" spans="1:6">
      <c r="A4057" s="27"/>
      <c r="B4057" t="b">
        <f t="shared" si="466"/>
        <v>0</v>
      </c>
      <c r="C4057" t="b">
        <f t="shared" si="467"/>
        <v>0</v>
      </c>
      <c r="D4057" t="b">
        <f t="shared" si="468"/>
        <v>0</v>
      </c>
      <c r="E4057" t="b">
        <f t="shared" si="469"/>
        <v>0</v>
      </c>
      <c r="F4057" t="b">
        <f t="shared" si="470"/>
        <v>0</v>
      </c>
    </row>
    <row r="4058" spans="1:6">
      <c r="A4058" s="112"/>
      <c r="B4058" t="b">
        <f t="shared" si="466"/>
        <v>0</v>
      </c>
      <c r="C4058" t="b">
        <f t="shared" si="467"/>
        <v>0</v>
      </c>
      <c r="D4058" t="b">
        <f t="shared" si="468"/>
        <v>0</v>
      </c>
      <c r="E4058" t="b">
        <f t="shared" si="469"/>
        <v>0</v>
      </c>
      <c r="F4058" t="b">
        <f t="shared" si="470"/>
        <v>0</v>
      </c>
    </row>
    <row r="4059" spans="1:6">
      <c r="A4059" s="27"/>
      <c r="B4059" t="b">
        <f t="shared" si="466"/>
        <v>0</v>
      </c>
      <c r="C4059" t="b">
        <f t="shared" si="467"/>
        <v>0</v>
      </c>
      <c r="D4059" t="b">
        <f t="shared" si="468"/>
        <v>0</v>
      </c>
      <c r="E4059" t="b">
        <f t="shared" si="469"/>
        <v>0</v>
      </c>
      <c r="F4059" t="b">
        <f t="shared" si="470"/>
        <v>0</v>
      </c>
    </row>
    <row r="4060" spans="1:6">
      <c r="A4060" s="112"/>
      <c r="B4060" t="b">
        <f t="shared" si="466"/>
        <v>0</v>
      </c>
      <c r="C4060" t="b">
        <f t="shared" si="467"/>
        <v>0</v>
      </c>
      <c r="D4060" t="b">
        <f t="shared" si="468"/>
        <v>0</v>
      </c>
      <c r="E4060" t="b">
        <f t="shared" si="469"/>
        <v>0</v>
      </c>
      <c r="F4060" t="b">
        <f t="shared" si="470"/>
        <v>0</v>
      </c>
    </row>
    <row r="4061" spans="1:6">
      <c r="A4061" s="27"/>
      <c r="B4061" t="b">
        <f t="shared" si="466"/>
        <v>0</v>
      </c>
      <c r="C4061" t="b">
        <f t="shared" si="467"/>
        <v>0</v>
      </c>
      <c r="D4061" t="b">
        <f t="shared" si="468"/>
        <v>0</v>
      </c>
      <c r="E4061" t="b">
        <f t="shared" si="469"/>
        <v>0</v>
      </c>
      <c r="F4061" t="b">
        <f t="shared" si="470"/>
        <v>0</v>
      </c>
    </row>
    <row r="4062" spans="1:6">
      <c r="A4062" s="112"/>
      <c r="B4062" t="b">
        <f t="shared" si="466"/>
        <v>0</v>
      </c>
      <c r="C4062" t="b">
        <f t="shared" si="467"/>
        <v>0</v>
      </c>
      <c r="D4062" t="b">
        <f t="shared" si="468"/>
        <v>0</v>
      </c>
      <c r="E4062" t="b">
        <f t="shared" si="469"/>
        <v>0</v>
      </c>
      <c r="F4062" t="b">
        <f t="shared" si="470"/>
        <v>0</v>
      </c>
    </row>
    <row r="4063" spans="1:6">
      <c r="A4063" s="27"/>
      <c r="B4063" t="b">
        <f t="shared" si="466"/>
        <v>0</v>
      </c>
      <c r="C4063" t="b">
        <f t="shared" si="467"/>
        <v>0</v>
      </c>
      <c r="D4063" t="b">
        <f t="shared" si="468"/>
        <v>0</v>
      </c>
      <c r="E4063" t="b">
        <f t="shared" si="469"/>
        <v>0</v>
      </c>
      <c r="F4063" t="b">
        <f t="shared" si="470"/>
        <v>0</v>
      </c>
    </row>
    <row r="4064" spans="1:6">
      <c r="A4064" s="112"/>
      <c r="B4064" t="b">
        <f t="shared" si="466"/>
        <v>0</v>
      </c>
      <c r="C4064" t="b">
        <f t="shared" si="467"/>
        <v>0</v>
      </c>
      <c r="D4064" t="b">
        <f t="shared" si="468"/>
        <v>0</v>
      </c>
      <c r="E4064" t="b">
        <f t="shared" si="469"/>
        <v>0</v>
      </c>
      <c r="F4064" t="b">
        <f t="shared" si="470"/>
        <v>0</v>
      </c>
    </row>
    <row r="4065" spans="1:6">
      <c r="A4065" s="27"/>
      <c r="B4065" t="b">
        <f t="shared" si="466"/>
        <v>0</v>
      </c>
      <c r="C4065" t="b">
        <f t="shared" si="467"/>
        <v>0</v>
      </c>
      <c r="D4065" t="b">
        <f t="shared" si="468"/>
        <v>0</v>
      </c>
      <c r="E4065" t="b">
        <f t="shared" si="469"/>
        <v>0</v>
      </c>
      <c r="F4065" t="b">
        <f t="shared" si="470"/>
        <v>0</v>
      </c>
    </row>
    <row r="4066" spans="1:6">
      <c r="A4066" s="112"/>
      <c r="B4066" t="b">
        <f t="shared" si="466"/>
        <v>0</v>
      </c>
      <c r="C4066" t="b">
        <f t="shared" si="467"/>
        <v>0</v>
      </c>
      <c r="D4066" t="b">
        <f t="shared" si="468"/>
        <v>0</v>
      </c>
      <c r="E4066" t="b">
        <f t="shared" si="469"/>
        <v>0</v>
      </c>
      <c r="F4066" t="b">
        <f t="shared" si="470"/>
        <v>0</v>
      </c>
    </row>
    <row r="4067" spans="1:6">
      <c r="A4067" s="27"/>
      <c r="B4067" t="b">
        <f t="shared" si="466"/>
        <v>0</v>
      </c>
      <c r="C4067" t="b">
        <f t="shared" si="467"/>
        <v>0</v>
      </c>
      <c r="D4067" t="b">
        <f t="shared" si="468"/>
        <v>0</v>
      </c>
      <c r="E4067" t="b">
        <f t="shared" si="469"/>
        <v>0</v>
      </c>
      <c r="F4067" t="b">
        <f t="shared" si="470"/>
        <v>0</v>
      </c>
    </row>
    <row r="4068" spans="1:6">
      <c r="A4068" s="112"/>
      <c r="B4068" t="b">
        <f t="shared" si="466"/>
        <v>0</v>
      </c>
      <c r="C4068" t="b">
        <f t="shared" si="467"/>
        <v>0</v>
      </c>
      <c r="D4068" t="b">
        <f t="shared" si="468"/>
        <v>0</v>
      </c>
      <c r="E4068" t="b">
        <f t="shared" si="469"/>
        <v>0</v>
      </c>
      <c r="F4068" t="b">
        <f t="shared" si="470"/>
        <v>0</v>
      </c>
    </row>
    <row r="4069" spans="1:6">
      <c r="A4069" s="27"/>
      <c r="B4069" t="b">
        <f t="shared" si="466"/>
        <v>0</v>
      </c>
      <c r="C4069" t="b">
        <f t="shared" si="467"/>
        <v>0</v>
      </c>
      <c r="D4069" t="b">
        <f t="shared" si="468"/>
        <v>0</v>
      </c>
      <c r="E4069" t="b">
        <f t="shared" si="469"/>
        <v>0</v>
      </c>
      <c r="F4069" t="b">
        <f t="shared" si="470"/>
        <v>0</v>
      </c>
    </row>
    <row r="4070" spans="1:6">
      <c r="A4070" s="112"/>
      <c r="B4070" t="b">
        <f t="shared" si="466"/>
        <v>0</v>
      </c>
      <c r="C4070" t="b">
        <f t="shared" si="467"/>
        <v>0</v>
      </c>
      <c r="D4070" t="b">
        <f t="shared" si="468"/>
        <v>0</v>
      </c>
      <c r="E4070" t="b">
        <f t="shared" si="469"/>
        <v>0</v>
      </c>
      <c r="F4070" t="b">
        <f t="shared" si="470"/>
        <v>0</v>
      </c>
    </row>
    <row r="4071" spans="1:6">
      <c r="A4071" s="27"/>
      <c r="B4071" t="b">
        <f t="shared" si="466"/>
        <v>0</v>
      </c>
      <c r="C4071" t="b">
        <f t="shared" si="467"/>
        <v>0</v>
      </c>
      <c r="D4071" t="b">
        <f t="shared" si="468"/>
        <v>0</v>
      </c>
      <c r="E4071" t="b">
        <f t="shared" si="469"/>
        <v>0</v>
      </c>
      <c r="F4071" t="b">
        <f t="shared" si="470"/>
        <v>0</v>
      </c>
    </row>
    <row r="4072" spans="1:6">
      <c r="A4072" s="112"/>
      <c r="B4072" t="b">
        <f t="shared" si="466"/>
        <v>0</v>
      </c>
      <c r="C4072" t="b">
        <f t="shared" si="467"/>
        <v>0</v>
      </c>
      <c r="D4072" t="b">
        <f t="shared" si="468"/>
        <v>0</v>
      </c>
      <c r="E4072" t="b">
        <f t="shared" si="469"/>
        <v>0</v>
      </c>
      <c r="F4072" t="b">
        <f t="shared" si="470"/>
        <v>0</v>
      </c>
    </row>
    <row r="4073" spans="1:6">
      <c r="A4073" s="27"/>
      <c r="B4073" t="b">
        <f t="shared" si="466"/>
        <v>0</v>
      </c>
      <c r="C4073" t="b">
        <f t="shared" si="467"/>
        <v>0</v>
      </c>
      <c r="D4073" t="b">
        <f t="shared" si="468"/>
        <v>0</v>
      </c>
      <c r="E4073" t="b">
        <f t="shared" si="469"/>
        <v>0</v>
      </c>
      <c r="F4073" t="b">
        <f t="shared" si="470"/>
        <v>0</v>
      </c>
    </row>
    <row r="4074" spans="1:6">
      <c r="A4074" s="112"/>
      <c r="B4074" t="b">
        <f t="shared" si="466"/>
        <v>0</v>
      </c>
      <c r="C4074" t="b">
        <f t="shared" si="467"/>
        <v>0</v>
      </c>
      <c r="D4074" t="b">
        <f t="shared" si="468"/>
        <v>0</v>
      </c>
      <c r="E4074" t="b">
        <f t="shared" si="469"/>
        <v>0</v>
      </c>
      <c r="F4074" t="b">
        <f t="shared" si="470"/>
        <v>0</v>
      </c>
    </row>
    <row r="4075" spans="1:6">
      <c r="A4075" s="27"/>
      <c r="B4075" t="b">
        <f t="shared" si="466"/>
        <v>0</v>
      </c>
      <c r="C4075" t="b">
        <f t="shared" si="467"/>
        <v>0</v>
      </c>
      <c r="D4075" t="b">
        <f t="shared" si="468"/>
        <v>0</v>
      </c>
      <c r="E4075" t="b">
        <f t="shared" si="469"/>
        <v>0</v>
      </c>
      <c r="F4075" t="b">
        <f t="shared" si="470"/>
        <v>0</v>
      </c>
    </row>
    <row r="4076" spans="1:6">
      <c r="A4076" s="112"/>
      <c r="B4076" t="b">
        <f t="shared" si="466"/>
        <v>0</v>
      </c>
      <c r="C4076" t="b">
        <f t="shared" si="467"/>
        <v>0</v>
      </c>
      <c r="D4076" t="b">
        <f t="shared" si="468"/>
        <v>0</v>
      </c>
      <c r="E4076" t="b">
        <f t="shared" si="469"/>
        <v>0</v>
      </c>
      <c r="F4076" t="b">
        <f t="shared" si="470"/>
        <v>0</v>
      </c>
    </row>
    <row r="4077" spans="1:6">
      <c r="A4077" s="27"/>
      <c r="B4077" t="b">
        <f t="shared" si="466"/>
        <v>0</v>
      </c>
      <c r="C4077" t="b">
        <f t="shared" si="467"/>
        <v>0</v>
      </c>
      <c r="D4077" t="b">
        <f t="shared" si="468"/>
        <v>0</v>
      </c>
      <c r="E4077" t="b">
        <f t="shared" si="469"/>
        <v>0</v>
      </c>
      <c r="F4077" t="b">
        <f t="shared" si="470"/>
        <v>0</v>
      </c>
    </row>
    <row r="4078" spans="1:6">
      <c r="A4078" s="112"/>
      <c r="B4078" t="b">
        <f t="shared" si="466"/>
        <v>0</v>
      </c>
      <c r="C4078" t="b">
        <f t="shared" si="467"/>
        <v>0</v>
      </c>
      <c r="D4078" t="b">
        <f t="shared" si="468"/>
        <v>0</v>
      </c>
      <c r="E4078" t="b">
        <f t="shared" si="469"/>
        <v>0</v>
      </c>
      <c r="F4078" t="b">
        <f t="shared" si="470"/>
        <v>0</v>
      </c>
    </row>
    <row r="4079" spans="1:6">
      <c r="A4079" s="27"/>
      <c r="B4079" t="b">
        <f t="shared" si="466"/>
        <v>0</v>
      </c>
      <c r="C4079" t="b">
        <f t="shared" si="467"/>
        <v>0</v>
      </c>
      <c r="D4079" t="b">
        <f t="shared" si="468"/>
        <v>0</v>
      </c>
      <c r="E4079" t="b">
        <f t="shared" si="469"/>
        <v>0</v>
      </c>
      <c r="F4079" t="b">
        <f t="shared" si="470"/>
        <v>0</v>
      </c>
    </row>
    <row r="4080" spans="1:6">
      <c r="A4080" s="112"/>
      <c r="B4080" t="b">
        <f t="shared" si="466"/>
        <v>0</v>
      </c>
      <c r="C4080" t="b">
        <f t="shared" si="467"/>
        <v>0</v>
      </c>
      <c r="D4080" t="b">
        <f t="shared" si="468"/>
        <v>0</v>
      </c>
      <c r="E4080" t="b">
        <f t="shared" si="469"/>
        <v>0</v>
      </c>
      <c r="F4080" t="b">
        <f t="shared" si="470"/>
        <v>0</v>
      </c>
    </row>
    <row r="4081" spans="1:6">
      <c r="A4081" s="27"/>
      <c r="B4081" t="b">
        <f t="shared" si="466"/>
        <v>0</v>
      </c>
      <c r="C4081" t="b">
        <f t="shared" si="467"/>
        <v>0</v>
      </c>
      <c r="D4081" t="b">
        <f t="shared" si="468"/>
        <v>0</v>
      </c>
      <c r="E4081" t="b">
        <f t="shared" si="469"/>
        <v>0</v>
      </c>
      <c r="F4081" t="b">
        <f t="shared" si="470"/>
        <v>0</v>
      </c>
    </row>
    <row r="4082" spans="1:6">
      <c r="A4082" s="112"/>
      <c r="B4082" t="b">
        <f t="shared" si="466"/>
        <v>0</v>
      </c>
      <c r="C4082" t="b">
        <f t="shared" si="467"/>
        <v>0</v>
      </c>
      <c r="D4082" t="b">
        <f t="shared" si="468"/>
        <v>0</v>
      </c>
      <c r="E4082" t="b">
        <f t="shared" si="469"/>
        <v>0</v>
      </c>
      <c r="F4082" t="b">
        <f t="shared" si="470"/>
        <v>0</v>
      </c>
    </row>
    <row r="4083" spans="1:6">
      <c r="A4083" s="27"/>
      <c r="B4083" t="b">
        <f t="shared" si="466"/>
        <v>0</v>
      </c>
      <c r="C4083" t="b">
        <f t="shared" si="467"/>
        <v>0</v>
      </c>
      <c r="D4083" t="b">
        <f t="shared" si="468"/>
        <v>0</v>
      </c>
      <c r="E4083" t="b">
        <f t="shared" si="469"/>
        <v>0</v>
      </c>
      <c r="F4083" t="b">
        <f t="shared" si="470"/>
        <v>0</v>
      </c>
    </row>
    <row r="4084" spans="1:6">
      <c r="A4084" s="112"/>
      <c r="B4084" t="b">
        <f t="shared" si="466"/>
        <v>0</v>
      </c>
      <c r="C4084" t="b">
        <f t="shared" si="467"/>
        <v>0</v>
      </c>
      <c r="D4084" t="b">
        <f t="shared" si="468"/>
        <v>0</v>
      </c>
      <c r="E4084" t="b">
        <f t="shared" si="469"/>
        <v>0</v>
      </c>
      <c r="F4084" t="b">
        <f t="shared" si="470"/>
        <v>0</v>
      </c>
    </row>
    <row r="4085" spans="1:6">
      <c r="A4085" s="27"/>
      <c r="B4085" t="b">
        <f t="shared" si="466"/>
        <v>0</v>
      </c>
      <c r="C4085" t="b">
        <f t="shared" si="467"/>
        <v>0</v>
      </c>
      <c r="D4085" t="b">
        <f t="shared" si="468"/>
        <v>0</v>
      </c>
      <c r="E4085" t="b">
        <f t="shared" si="469"/>
        <v>0</v>
      </c>
      <c r="F4085" t="b">
        <f t="shared" si="470"/>
        <v>0</v>
      </c>
    </row>
    <row r="4086" spans="1:6">
      <c r="A4086" s="112"/>
      <c r="B4086" t="b">
        <f t="shared" si="466"/>
        <v>0</v>
      </c>
      <c r="C4086" t="b">
        <f t="shared" si="467"/>
        <v>0</v>
      </c>
      <c r="D4086" t="b">
        <f t="shared" si="468"/>
        <v>0</v>
      </c>
      <c r="E4086" t="b">
        <f t="shared" si="469"/>
        <v>0</v>
      </c>
      <c r="F4086" t="b">
        <f t="shared" si="470"/>
        <v>0</v>
      </c>
    </row>
    <row r="4087" spans="1:6">
      <c r="A4087" s="27"/>
      <c r="B4087" t="b">
        <f t="shared" si="466"/>
        <v>0</v>
      </c>
      <c r="C4087" t="b">
        <f t="shared" si="467"/>
        <v>0</v>
      </c>
      <c r="D4087" t="b">
        <f t="shared" si="468"/>
        <v>0</v>
      </c>
      <c r="E4087" t="b">
        <f t="shared" si="469"/>
        <v>0</v>
      </c>
      <c r="F4087" t="b">
        <f t="shared" si="470"/>
        <v>0</v>
      </c>
    </row>
    <row r="4088" spans="1:6">
      <c r="A4088" s="112"/>
      <c r="B4088" t="b">
        <f t="shared" si="466"/>
        <v>0</v>
      </c>
      <c r="C4088" t="b">
        <f t="shared" si="467"/>
        <v>0</v>
      </c>
      <c r="D4088" t="b">
        <f t="shared" si="468"/>
        <v>0</v>
      </c>
      <c r="E4088" t="b">
        <f t="shared" si="469"/>
        <v>0</v>
      </c>
      <c r="F4088" t="b">
        <f t="shared" si="470"/>
        <v>0</v>
      </c>
    </row>
    <row r="4089" spans="1:6">
      <c r="A4089" s="27"/>
      <c r="B4089" t="b">
        <f t="shared" si="466"/>
        <v>0</v>
      </c>
      <c r="C4089" t="b">
        <f t="shared" si="467"/>
        <v>0</v>
      </c>
      <c r="D4089" t="b">
        <f t="shared" si="468"/>
        <v>0</v>
      </c>
      <c r="E4089" t="b">
        <f t="shared" si="469"/>
        <v>0</v>
      </c>
      <c r="F4089" t="b">
        <f t="shared" si="470"/>
        <v>0</v>
      </c>
    </row>
    <row r="4090" spans="1:6">
      <c r="A4090" s="112"/>
      <c r="B4090" t="b">
        <f t="shared" si="466"/>
        <v>0</v>
      </c>
      <c r="C4090" t="b">
        <f t="shared" si="467"/>
        <v>0</v>
      </c>
      <c r="D4090" t="b">
        <f t="shared" si="468"/>
        <v>0</v>
      </c>
      <c r="E4090" t="b">
        <f t="shared" si="469"/>
        <v>0</v>
      </c>
      <c r="F4090" t="b">
        <f t="shared" si="470"/>
        <v>0</v>
      </c>
    </row>
    <row r="4091" spans="1:6">
      <c r="A4091" s="27"/>
      <c r="B4091" t="b">
        <f t="shared" si="466"/>
        <v>0</v>
      </c>
      <c r="C4091" t="b">
        <f t="shared" si="467"/>
        <v>0</v>
      </c>
      <c r="D4091" t="b">
        <f t="shared" si="468"/>
        <v>0</v>
      </c>
      <c r="E4091" t="b">
        <f t="shared" si="469"/>
        <v>0</v>
      </c>
      <c r="F4091" t="b">
        <f t="shared" si="470"/>
        <v>0</v>
      </c>
    </row>
    <row r="4092" spans="1:6">
      <c r="A4092" s="112"/>
      <c r="B4092" t="b">
        <f t="shared" si="466"/>
        <v>0</v>
      </c>
      <c r="C4092" t="b">
        <f t="shared" si="467"/>
        <v>0</v>
      </c>
      <c r="D4092" t="b">
        <f t="shared" si="468"/>
        <v>0</v>
      </c>
      <c r="E4092" t="b">
        <f t="shared" si="469"/>
        <v>0</v>
      </c>
      <c r="F4092" t="b">
        <f t="shared" si="470"/>
        <v>0</v>
      </c>
    </row>
    <row r="4093" spans="1:6">
      <c r="A4093" s="27"/>
      <c r="B4093" t="b">
        <f t="shared" si="466"/>
        <v>0</v>
      </c>
      <c r="C4093" t="b">
        <f t="shared" si="467"/>
        <v>0</v>
      </c>
      <c r="D4093" t="b">
        <f t="shared" si="468"/>
        <v>0</v>
      </c>
      <c r="E4093" t="b">
        <f t="shared" si="469"/>
        <v>0</v>
      </c>
      <c r="F4093" t="b">
        <f t="shared" si="470"/>
        <v>0</v>
      </c>
    </row>
    <row r="4094" spans="1:6">
      <c r="A4094" s="112"/>
      <c r="B4094" t="b">
        <f t="shared" si="466"/>
        <v>0</v>
      </c>
      <c r="C4094" t="b">
        <f t="shared" si="467"/>
        <v>0</v>
      </c>
      <c r="D4094" t="b">
        <f t="shared" si="468"/>
        <v>0</v>
      </c>
      <c r="E4094" t="b">
        <f t="shared" si="469"/>
        <v>0</v>
      </c>
      <c r="F4094" t="b">
        <f t="shared" si="470"/>
        <v>0</v>
      </c>
    </row>
    <row r="4095" spans="1:6">
      <c r="A4095" s="27"/>
      <c r="B4095" t="b">
        <f t="shared" si="466"/>
        <v>0</v>
      </c>
      <c r="C4095" t="b">
        <f t="shared" si="467"/>
        <v>0</v>
      </c>
      <c r="D4095" t="b">
        <f t="shared" si="468"/>
        <v>0</v>
      </c>
      <c r="E4095" t="b">
        <f t="shared" si="469"/>
        <v>0</v>
      </c>
      <c r="F4095" t="b">
        <f t="shared" si="470"/>
        <v>0</v>
      </c>
    </row>
    <row r="4096" spans="1:6">
      <c r="A4096" s="112"/>
      <c r="B4096" t="b">
        <f t="shared" si="466"/>
        <v>0</v>
      </c>
      <c r="C4096" t="b">
        <f t="shared" si="467"/>
        <v>0</v>
      </c>
      <c r="D4096" t="b">
        <f t="shared" si="468"/>
        <v>0</v>
      </c>
      <c r="E4096" t="b">
        <f t="shared" si="469"/>
        <v>0</v>
      </c>
      <c r="F4096" t="b">
        <f t="shared" si="470"/>
        <v>0</v>
      </c>
    </row>
    <row r="4097" spans="1:6">
      <c r="A4097" s="27"/>
      <c r="B4097" t="b">
        <f t="shared" si="466"/>
        <v>0</v>
      </c>
      <c r="C4097" t="b">
        <f t="shared" si="467"/>
        <v>0</v>
      </c>
      <c r="D4097" t="b">
        <f t="shared" si="468"/>
        <v>0</v>
      </c>
      <c r="E4097" t="b">
        <f t="shared" si="469"/>
        <v>0</v>
      </c>
      <c r="F4097" t="b">
        <f t="shared" si="470"/>
        <v>0</v>
      </c>
    </row>
    <row r="4098" spans="1:6">
      <c r="A4098" s="112"/>
      <c r="B4098" t="b">
        <f t="shared" si="466"/>
        <v>0</v>
      </c>
      <c r="C4098" t="b">
        <f t="shared" si="467"/>
        <v>0</v>
      </c>
      <c r="D4098" t="b">
        <f t="shared" si="468"/>
        <v>0</v>
      </c>
      <c r="E4098" t="b">
        <f t="shared" si="469"/>
        <v>0</v>
      </c>
      <c r="F4098" t="b">
        <f t="shared" si="470"/>
        <v>0</v>
      </c>
    </row>
    <row r="4099" spans="1:6">
      <c r="A4099" s="27"/>
      <c r="B4099" t="b">
        <f t="shared" ref="B4099:B4162" si="471">+RIGHT(A4099,1)="0"</f>
        <v>0</v>
      </c>
      <c r="C4099" t="b">
        <f t="shared" ref="C4099:C4162" si="472">+RIGHT(A4099,1)="1"</f>
        <v>0</v>
      </c>
      <c r="D4099" t="b">
        <f t="shared" ref="D4099:D4162" si="473">+RIGHT(A4099,1)="2"</f>
        <v>0</v>
      </c>
      <c r="E4099" t="b">
        <f t="shared" ref="E4099:E4162" si="474">+RIGHT(A4099,1)="3"</f>
        <v>0</v>
      </c>
      <c r="F4099" t="b">
        <f t="shared" ref="F4099:F4162" si="475">+RIGHT(A4099,1)="4"</f>
        <v>0</v>
      </c>
    </row>
    <row r="4100" spans="1:6">
      <c r="A4100" s="112"/>
      <c r="B4100" t="b">
        <f t="shared" si="471"/>
        <v>0</v>
      </c>
      <c r="C4100" t="b">
        <f t="shared" si="472"/>
        <v>0</v>
      </c>
      <c r="D4100" t="b">
        <f t="shared" si="473"/>
        <v>0</v>
      </c>
      <c r="E4100" t="b">
        <f t="shared" si="474"/>
        <v>0</v>
      </c>
      <c r="F4100" t="b">
        <f t="shared" si="475"/>
        <v>0</v>
      </c>
    </row>
    <row r="4101" spans="1:6">
      <c r="A4101" s="27"/>
      <c r="B4101" t="b">
        <f t="shared" si="471"/>
        <v>0</v>
      </c>
      <c r="C4101" t="b">
        <f t="shared" si="472"/>
        <v>0</v>
      </c>
      <c r="D4101" t="b">
        <f t="shared" si="473"/>
        <v>0</v>
      </c>
      <c r="E4101" t="b">
        <f t="shared" si="474"/>
        <v>0</v>
      </c>
      <c r="F4101" t="b">
        <f t="shared" si="475"/>
        <v>0</v>
      </c>
    </row>
    <row r="4102" spans="1:6">
      <c r="A4102" s="112"/>
      <c r="B4102" t="b">
        <f t="shared" si="471"/>
        <v>0</v>
      </c>
      <c r="C4102" t="b">
        <f t="shared" si="472"/>
        <v>0</v>
      </c>
      <c r="D4102" t="b">
        <f t="shared" si="473"/>
        <v>0</v>
      </c>
      <c r="E4102" t="b">
        <f t="shared" si="474"/>
        <v>0</v>
      </c>
      <c r="F4102" t="b">
        <f t="shared" si="475"/>
        <v>0</v>
      </c>
    </row>
    <row r="4103" spans="1:6">
      <c r="A4103" s="27"/>
      <c r="B4103" t="b">
        <f t="shared" si="471"/>
        <v>0</v>
      </c>
      <c r="C4103" t="b">
        <f t="shared" si="472"/>
        <v>0</v>
      </c>
      <c r="D4103" t="b">
        <f t="shared" si="473"/>
        <v>0</v>
      </c>
      <c r="E4103" t="b">
        <f t="shared" si="474"/>
        <v>0</v>
      </c>
      <c r="F4103" t="b">
        <f t="shared" si="475"/>
        <v>0</v>
      </c>
    </row>
    <row r="4104" spans="1:6">
      <c r="A4104" s="112"/>
      <c r="B4104" t="b">
        <f t="shared" si="471"/>
        <v>0</v>
      </c>
      <c r="C4104" t="b">
        <f t="shared" si="472"/>
        <v>0</v>
      </c>
      <c r="D4104" t="b">
        <f t="shared" si="473"/>
        <v>0</v>
      </c>
      <c r="E4104" t="b">
        <f t="shared" si="474"/>
        <v>0</v>
      </c>
      <c r="F4104" t="b">
        <f t="shared" si="475"/>
        <v>0</v>
      </c>
    </row>
    <row r="4105" spans="1:6">
      <c r="A4105" s="27"/>
      <c r="B4105" t="b">
        <f t="shared" si="471"/>
        <v>0</v>
      </c>
      <c r="C4105" t="b">
        <f t="shared" si="472"/>
        <v>0</v>
      </c>
      <c r="D4105" t="b">
        <f t="shared" si="473"/>
        <v>0</v>
      </c>
      <c r="E4105" t="b">
        <f t="shared" si="474"/>
        <v>0</v>
      </c>
      <c r="F4105" t="b">
        <f t="shared" si="475"/>
        <v>0</v>
      </c>
    </row>
    <row r="4106" spans="1:6">
      <c r="A4106" s="112"/>
      <c r="B4106" t="b">
        <f t="shared" si="471"/>
        <v>0</v>
      </c>
      <c r="C4106" t="b">
        <f t="shared" si="472"/>
        <v>0</v>
      </c>
      <c r="D4106" t="b">
        <f t="shared" si="473"/>
        <v>0</v>
      </c>
      <c r="E4106" t="b">
        <f t="shared" si="474"/>
        <v>0</v>
      </c>
      <c r="F4106" t="b">
        <f t="shared" si="475"/>
        <v>0</v>
      </c>
    </row>
    <row r="4107" spans="1:6">
      <c r="A4107" s="27"/>
      <c r="B4107" t="b">
        <f t="shared" si="471"/>
        <v>0</v>
      </c>
      <c r="C4107" t="b">
        <f t="shared" si="472"/>
        <v>0</v>
      </c>
      <c r="D4107" t="b">
        <f t="shared" si="473"/>
        <v>0</v>
      </c>
      <c r="E4107" t="b">
        <f t="shared" si="474"/>
        <v>0</v>
      </c>
      <c r="F4107" t="b">
        <f t="shared" si="475"/>
        <v>0</v>
      </c>
    </row>
    <row r="4108" spans="1:6">
      <c r="A4108" s="112"/>
      <c r="B4108" t="b">
        <f t="shared" si="471"/>
        <v>0</v>
      </c>
      <c r="C4108" t="b">
        <f t="shared" si="472"/>
        <v>0</v>
      </c>
      <c r="D4108" t="b">
        <f t="shared" si="473"/>
        <v>0</v>
      </c>
      <c r="E4108" t="b">
        <f t="shared" si="474"/>
        <v>0</v>
      </c>
      <c r="F4108" t="b">
        <f t="shared" si="475"/>
        <v>0</v>
      </c>
    </row>
    <row r="4109" spans="1:6">
      <c r="A4109" s="27"/>
      <c r="B4109" t="b">
        <f t="shared" si="471"/>
        <v>0</v>
      </c>
      <c r="C4109" t="b">
        <f t="shared" si="472"/>
        <v>0</v>
      </c>
      <c r="D4109" t="b">
        <f t="shared" si="473"/>
        <v>0</v>
      </c>
      <c r="E4109" t="b">
        <f t="shared" si="474"/>
        <v>0</v>
      </c>
      <c r="F4109" t="b">
        <f t="shared" si="475"/>
        <v>0</v>
      </c>
    </row>
    <row r="4110" spans="1:6">
      <c r="A4110" s="112"/>
      <c r="B4110" t="b">
        <f t="shared" si="471"/>
        <v>0</v>
      </c>
      <c r="C4110" t="b">
        <f t="shared" si="472"/>
        <v>0</v>
      </c>
      <c r="D4110" t="b">
        <f t="shared" si="473"/>
        <v>0</v>
      </c>
      <c r="E4110" t="b">
        <f t="shared" si="474"/>
        <v>0</v>
      </c>
      <c r="F4110" t="b">
        <f t="shared" si="475"/>
        <v>0</v>
      </c>
    </row>
    <row r="4111" spans="1:6">
      <c r="A4111" s="27"/>
      <c r="B4111" t="b">
        <f t="shared" si="471"/>
        <v>0</v>
      </c>
      <c r="C4111" t="b">
        <f t="shared" si="472"/>
        <v>0</v>
      </c>
      <c r="D4111" t="b">
        <f t="shared" si="473"/>
        <v>0</v>
      </c>
      <c r="E4111" t="b">
        <f t="shared" si="474"/>
        <v>0</v>
      </c>
      <c r="F4111" t="b">
        <f t="shared" si="475"/>
        <v>0</v>
      </c>
    </row>
    <row r="4112" spans="1:6">
      <c r="A4112" s="112"/>
      <c r="B4112" t="b">
        <f t="shared" si="471"/>
        <v>0</v>
      </c>
      <c r="C4112" t="b">
        <f t="shared" si="472"/>
        <v>0</v>
      </c>
      <c r="D4112" t="b">
        <f t="shared" si="473"/>
        <v>0</v>
      </c>
      <c r="E4112" t="b">
        <f t="shared" si="474"/>
        <v>0</v>
      </c>
      <c r="F4112" t="b">
        <f t="shared" si="475"/>
        <v>0</v>
      </c>
    </row>
    <row r="4113" spans="1:6">
      <c r="A4113" s="27"/>
      <c r="B4113" t="b">
        <f t="shared" si="471"/>
        <v>0</v>
      </c>
      <c r="C4113" t="b">
        <f t="shared" si="472"/>
        <v>0</v>
      </c>
      <c r="D4113" t="b">
        <f t="shared" si="473"/>
        <v>0</v>
      </c>
      <c r="E4113" t="b">
        <f t="shared" si="474"/>
        <v>0</v>
      </c>
      <c r="F4113" t="b">
        <f t="shared" si="475"/>
        <v>0</v>
      </c>
    </row>
    <row r="4114" spans="1:6">
      <c r="A4114" s="112"/>
      <c r="B4114" t="b">
        <f t="shared" si="471"/>
        <v>0</v>
      </c>
      <c r="C4114" t="b">
        <f t="shared" si="472"/>
        <v>0</v>
      </c>
      <c r="D4114" t="b">
        <f t="shared" si="473"/>
        <v>0</v>
      </c>
      <c r="E4114" t="b">
        <f t="shared" si="474"/>
        <v>0</v>
      </c>
      <c r="F4114" t="b">
        <f t="shared" si="475"/>
        <v>0</v>
      </c>
    </row>
    <row r="4115" spans="1:6">
      <c r="A4115" s="27"/>
      <c r="B4115" t="b">
        <f t="shared" si="471"/>
        <v>0</v>
      </c>
      <c r="C4115" t="b">
        <f t="shared" si="472"/>
        <v>0</v>
      </c>
      <c r="D4115" t="b">
        <f t="shared" si="473"/>
        <v>0</v>
      </c>
      <c r="E4115" t="b">
        <f t="shared" si="474"/>
        <v>0</v>
      </c>
      <c r="F4115" t="b">
        <f t="shared" si="475"/>
        <v>0</v>
      </c>
    </row>
    <row r="4116" spans="1:6">
      <c r="A4116" s="112"/>
      <c r="B4116" t="b">
        <f t="shared" si="471"/>
        <v>0</v>
      </c>
      <c r="C4116" t="b">
        <f t="shared" si="472"/>
        <v>0</v>
      </c>
      <c r="D4116" t="b">
        <f t="shared" si="473"/>
        <v>0</v>
      </c>
      <c r="E4116" t="b">
        <f t="shared" si="474"/>
        <v>0</v>
      </c>
      <c r="F4116" t="b">
        <f t="shared" si="475"/>
        <v>0</v>
      </c>
    </row>
    <row r="4117" spans="1:6">
      <c r="A4117" s="27"/>
      <c r="B4117" t="b">
        <f t="shared" si="471"/>
        <v>0</v>
      </c>
      <c r="C4117" t="b">
        <f t="shared" si="472"/>
        <v>0</v>
      </c>
      <c r="D4117" t="b">
        <f t="shared" si="473"/>
        <v>0</v>
      </c>
      <c r="E4117" t="b">
        <f t="shared" si="474"/>
        <v>0</v>
      </c>
      <c r="F4117" t="b">
        <f t="shared" si="475"/>
        <v>0</v>
      </c>
    </row>
    <row r="4118" spans="1:6">
      <c r="A4118" s="112"/>
      <c r="B4118" t="b">
        <f t="shared" si="471"/>
        <v>0</v>
      </c>
      <c r="C4118" t="b">
        <f t="shared" si="472"/>
        <v>0</v>
      </c>
      <c r="D4118" t="b">
        <f t="shared" si="473"/>
        <v>0</v>
      </c>
      <c r="E4118" t="b">
        <f t="shared" si="474"/>
        <v>0</v>
      </c>
      <c r="F4118" t="b">
        <f t="shared" si="475"/>
        <v>0</v>
      </c>
    </row>
    <row r="4119" spans="1:6">
      <c r="A4119" s="27"/>
      <c r="B4119" t="b">
        <f t="shared" si="471"/>
        <v>0</v>
      </c>
      <c r="C4119" t="b">
        <f t="shared" si="472"/>
        <v>0</v>
      </c>
      <c r="D4119" t="b">
        <f t="shared" si="473"/>
        <v>0</v>
      </c>
      <c r="E4119" t="b">
        <f t="shared" si="474"/>
        <v>0</v>
      </c>
      <c r="F4119" t="b">
        <f t="shared" si="475"/>
        <v>0</v>
      </c>
    </row>
    <row r="4120" spans="1:6">
      <c r="A4120" s="112"/>
      <c r="B4120" t="b">
        <f t="shared" si="471"/>
        <v>0</v>
      </c>
      <c r="C4120" t="b">
        <f t="shared" si="472"/>
        <v>0</v>
      </c>
      <c r="D4120" t="b">
        <f t="shared" si="473"/>
        <v>0</v>
      </c>
      <c r="E4120" t="b">
        <f t="shared" si="474"/>
        <v>0</v>
      </c>
      <c r="F4120" t="b">
        <f t="shared" si="475"/>
        <v>0</v>
      </c>
    </row>
    <row r="4121" spans="1:6">
      <c r="A4121" s="27"/>
      <c r="B4121" t="b">
        <f t="shared" si="471"/>
        <v>0</v>
      </c>
      <c r="C4121" t="b">
        <f t="shared" si="472"/>
        <v>0</v>
      </c>
      <c r="D4121" t="b">
        <f t="shared" si="473"/>
        <v>0</v>
      </c>
      <c r="E4121" t="b">
        <f t="shared" si="474"/>
        <v>0</v>
      </c>
      <c r="F4121" t="b">
        <f t="shared" si="475"/>
        <v>0</v>
      </c>
    </row>
    <row r="4122" spans="1:6">
      <c r="A4122" s="112"/>
      <c r="B4122" t="b">
        <f t="shared" si="471"/>
        <v>0</v>
      </c>
      <c r="C4122" t="b">
        <f t="shared" si="472"/>
        <v>0</v>
      </c>
      <c r="D4122" t="b">
        <f t="shared" si="473"/>
        <v>0</v>
      </c>
      <c r="E4122" t="b">
        <f t="shared" si="474"/>
        <v>0</v>
      </c>
      <c r="F4122" t="b">
        <f t="shared" si="475"/>
        <v>0</v>
      </c>
    </row>
    <row r="4123" spans="1:6">
      <c r="A4123" s="27"/>
      <c r="B4123" t="b">
        <f t="shared" si="471"/>
        <v>0</v>
      </c>
      <c r="C4123" t="b">
        <f t="shared" si="472"/>
        <v>0</v>
      </c>
      <c r="D4123" t="b">
        <f t="shared" si="473"/>
        <v>0</v>
      </c>
      <c r="E4123" t="b">
        <f t="shared" si="474"/>
        <v>0</v>
      </c>
      <c r="F4123" t="b">
        <f t="shared" si="475"/>
        <v>0</v>
      </c>
    </row>
    <row r="4124" spans="1:6">
      <c r="A4124" s="112"/>
      <c r="B4124" t="b">
        <f t="shared" si="471"/>
        <v>0</v>
      </c>
      <c r="C4124" t="b">
        <f t="shared" si="472"/>
        <v>0</v>
      </c>
      <c r="D4124" t="b">
        <f t="shared" si="473"/>
        <v>0</v>
      </c>
      <c r="E4124" t="b">
        <f t="shared" si="474"/>
        <v>0</v>
      </c>
      <c r="F4124" t="b">
        <f t="shared" si="475"/>
        <v>0</v>
      </c>
    </row>
    <row r="4125" spans="1:6">
      <c r="A4125" s="27"/>
      <c r="B4125" t="b">
        <f t="shared" si="471"/>
        <v>0</v>
      </c>
      <c r="C4125" t="b">
        <f t="shared" si="472"/>
        <v>0</v>
      </c>
      <c r="D4125" t="b">
        <f t="shared" si="473"/>
        <v>0</v>
      </c>
      <c r="E4125" t="b">
        <f t="shared" si="474"/>
        <v>0</v>
      </c>
      <c r="F4125" t="b">
        <f t="shared" si="475"/>
        <v>0</v>
      </c>
    </row>
    <row r="4126" spans="1:6">
      <c r="A4126" s="112"/>
      <c r="B4126" t="b">
        <f t="shared" si="471"/>
        <v>0</v>
      </c>
      <c r="C4126" t="b">
        <f t="shared" si="472"/>
        <v>0</v>
      </c>
      <c r="D4126" t="b">
        <f t="shared" si="473"/>
        <v>0</v>
      </c>
      <c r="E4126" t="b">
        <f t="shared" si="474"/>
        <v>0</v>
      </c>
      <c r="F4126" t="b">
        <f t="shared" si="475"/>
        <v>0</v>
      </c>
    </row>
    <row r="4127" spans="1:6">
      <c r="A4127" s="27"/>
      <c r="B4127" t="b">
        <f t="shared" si="471"/>
        <v>0</v>
      </c>
      <c r="C4127" t="b">
        <f t="shared" si="472"/>
        <v>0</v>
      </c>
      <c r="D4127" t="b">
        <f t="shared" si="473"/>
        <v>0</v>
      </c>
      <c r="E4127" t="b">
        <f t="shared" si="474"/>
        <v>0</v>
      </c>
      <c r="F4127" t="b">
        <f t="shared" si="475"/>
        <v>0</v>
      </c>
    </row>
    <row r="4128" spans="1:6">
      <c r="A4128" s="112"/>
      <c r="B4128" t="b">
        <f t="shared" si="471"/>
        <v>0</v>
      </c>
      <c r="C4128" t="b">
        <f t="shared" si="472"/>
        <v>0</v>
      </c>
      <c r="D4128" t="b">
        <f t="shared" si="473"/>
        <v>0</v>
      </c>
      <c r="E4128" t="b">
        <f t="shared" si="474"/>
        <v>0</v>
      </c>
      <c r="F4128" t="b">
        <f t="shared" si="475"/>
        <v>0</v>
      </c>
    </row>
    <row r="4129" spans="1:6">
      <c r="A4129" s="27"/>
      <c r="B4129" t="b">
        <f t="shared" si="471"/>
        <v>0</v>
      </c>
      <c r="C4129" t="b">
        <f t="shared" si="472"/>
        <v>0</v>
      </c>
      <c r="D4129" t="b">
        <f t="shared" si="473"/>
        <v>0</v>
      </c>
      <c r="E4129" t="b">
        <f t="shared" si="474"/>
        <v>0</v>
      </c>
      <c r="F4129" t="b">
        <f t="shared" si="475"/>
        <v>0</v>
      </c>
    </row>
    <row r="4130" spans="1:6">
      <c r="A4130" s="112"/>
      <c r="B4130" t="b">
        <f t="shared" si="471"/>
        <v>0</v>
      </c>
      <c r="C4130" t="b">
        <f t="shared" si="472"/>
        <v>0</v>
      </c>
      <c r="D4130" t="b">
        <f t="shared" si="473"/>
        <v>0</v>
      </c>
      <c r="E4130" t="b">
        <f t="shared" si="474"/>
        <v>0</v>
      </c>
      <c r="F4130" t="b">
        <f t="shared" si="475"/>
        <v>0</v>
      </c>
    </row>
    <row r="4131" spans="1:6">
      <c r="A4131" s="27"/>
      <c r="B4131" t="b">
        <f t="shared" si="471"/>
        <v>0</v>
      </c>
      <c r="C4131" t="b">
        <f t="shared" si="472"/>
        <v>0</v>
      </c>
      <c r="D4131" t="b">
        <f t="shared" si="473"/>
        <v>0</v>
      </c>
      <c r="E4131" t="b">
        <f t="shared" si="474"/>
        <v>0</v>
      </c>
      <c r="F4131" t="b">
        <f t="shared" si="475"/>
        <v>0</v>
      </c>
    </row>
    <row r="4132" spans="1:6">
      <c r="A4132" s="112"/>
      <c r="B4132" t="b">
        <f t="shared" si="471"/>
        <v>0</v>
      </c>
      <c r="C4132" t="b">
        <f t="shared" si="472"/>
        <v>0</v>
      </c>
      <c r="D4132" t="b">
        <f t="shared" si="473"/>
        <v>0</v>
      </c>
      <c r="E4132" t="b">
        <f t="shared" si="474"/>
        <v>0</v>
      </c>
      <c r="F4132" t="b">
        <f t="shared" si="475"/>
        <v>0</v>
      </c>
    </row>
    <row r="4133" spans="1:6">
      <c r="A4133" s="27"/>
      <c r="B4133" t="b">
        <f t="shared" si="471"/>
        <v>0</v>
      </c>
      <c r="C4133" t="b">
        <f t="shared" si="472"/>
        <v>0</v>
      </c>
      <c r="D4133" t="b">
        <f t="shared" si="473"/>
        <v>0</v>
      </c>
      <c r="E4133" t="b">
        <f t="shared" si="474"/>
        <v>0</v>
      </c>
      <c r="F4133" t="b">
        <f t="shared" si="475"/>
        <v>0</v>
      </c>
    </row>
    <row r="4134" spans="1:6">
      <c r="A4134" s="112"/>
      <c r="B4134" t="b">
        <f t="shared" si="471"/>
        <v>0</v>
      </c>
      <c r="C4134" t="b">
        <f t="shared" si="472"/>
        <v>0</v>
      </c>
      <c r="D4134" t="b">
        <f t="shared" si="473"/>
        <v>0</v>
      </c>
      <c r="E4134" t="b">
        <f t="shared" si="474"/>
        <v>0</v>
      </c>
      <c r="F4134" t="b">
        <f t="shared" si="475"/>
        <v>0</v>
      </c>
    </row>
    <row r="4135" spans="1:6">
      <c r="A4135" s="27"/>
      <c r="B4135" t="b">
        <f t="shared" si="471"/>
        <v>0</v>
      </c>
      <c r="C4135" t="b">
        <f t="shared" si="472"/>
        <v>0</v>
      </c>
      <c r="D4135" t="b">
        <f t="shared" si="473"/>
        <v>0</v>
      </c>
      <c r="E4135" t="b">
        <f t="shared" si="474"/>
        <v>0</v>
      </c>
      <c r="F4135" t="b">
        <f t="shared" si="475"/>
        <v>0</v>
      </c>
    </row>
    <row r="4136" spans="1:6">
      <c r="A4136" s="112"/>
      <c r="B4136" t="b">
        <f t="shared" si="471"/>
        <v>0</v>
      </c>
      <c r="C4136" t="b">
        <f t="shared" si="472"/>
        <v>0</v>
      </c>
      <c r="D4136" t="b">
        <f t="shared" si="473"/>
        <v>0</v>
      </c>
      <c r="E4136" t="b">
        <f t="shared" si="474"/>
        <v>0</v>
      </c>
      <c r="F4136" t="b">
        <f t="shared" si="475"/>
        <v>0</v>
      </c>
    </row>
    <row r="4137" spans="1:6">
      <c r="A4137" s="27"/>
      <c r="B4137" t="b">
        <f t="shared" si="471"/>
        <v>0</v>
      </c>
      <c r="C4137" t="b">
        <f t="shared" si="472"/>
        <v>0</v>
      </c>
      <c r="D4137" t="b">
        <f t="shared" si="473"/>
        <v>0</v>
      </c>
      <c r="E4137" t="b">
        <f t="shared" si="474"/>
        <v>0</v>
      </c>
      <c r="F4137" t="b">
        <f t="shared" si="475"/>
        <v>0</v>
      </c>
    </row>
    <row r="4138" spans="1:6">
      <c r="A4138" s="112"/>
      <c r="B4138" t="b">
        <f t="shared" si="471"/>
        <v>0</v>
      </c>
      <c r="C4138" t="b">
        <f t="shared" si="472"/>
        <v>0</v>
      </c>
      <c r="D4138" t="b">
        <f t="shared" si="473"/>
        <v>0</v>
      </c>
      <c r="E4138" t="b">
        <f t="shared" si="474"/>
        <v>0</v>
      </c>
      <c r="F4138" t="b">
        <f t="shared" si="475"/>
        <v>0</v>
      </c>
    </row>
    <row r="4139" spans="1:6">
      <c r="A4139" s="27"/>
      <c r="B4139" t="b">
        <f t="shared" si="471"/>
        <v>0</v>
      </c>
      <c r="C4139" t="b">
        <f t="shared" si="472"/>
        <v>0</v>
      </c>
      <c r="D4139" t="b">
        <f t="shared" si="473"/>
        <v>0</v>
      </c>
      <c r="E4139" t="b">
        <f t="shared" si="474"/>
        <v>0</v>
      </c>
      <c r="F4139" t="b">
        <f t="shared" si="475"/>
        <v>0</v>
      </c>
    </row>
    <row r="4140" spans="1:6">
      <c r="A4140" s="112"/>
      <c r="B4140" t="b">
        <f t="shared" si="471"/>
        <v>0</v>
      </c>
      <c r="C4140" t="b">
        <f t="shared" si="472"/>
        <v>0</v>
      </c>
      <c r="D4140" t="b">
        <f t="shared" si="473"/>
        <v>0</v>
      </c>
      <c r="E4140" t="b">
        <f t="shared" si="474"/>
        <v>0</v>
      </c>
      <c r="F4140" t="b">
        <f t="shared" si="475"/>
        <v>0</v>
      </c>
    </row>
    <row r="4141" spans="1:6">
      <c r="A4141" s="27"/>
      <c r="B4141" t="b">
        <f t="shared" si="471"/>
        <v>0</v>
      </c>
      <c r="C4141" t="b">
        <f t="shared" si="472"/>
        <v>0</v>
      </c>
      <c r="D4141" t="b">
        <f t="shared" si="473"/>
        <v>0</v>
      </c>
      <c r="E4141" t="b">
        <f t="shared" si="474"/>
        <v>0</v>
      </c>
      <c r="F4141" t="b">
        <f t="shared" si="475"/>
        <v>0</v>
      </c>
    </row>
    <row r="4142" spans="1:6">
      <c r="A4142" s="112"/>
      <c r="B4142" t="b">
        <f t="shared" si="471"/>
        <v>0</v>
      </c>
      <c r="C4142" t="b">
        <f t="shared" si="472"/>
        <v>0</v>
      </c>
      <c r="D4142" t="b">
        <f t="shared" si="473"/>
        <v>0</v>
      </c>
      <c r="E4142" t="b">
        <f t="shared" si="474"/>
        <v>0</v>
      </c>
      <c r="F4142" t="b">
        <f t="shared" si="475"/>
        <v>0</v>
      </c>
    </row>
    <row r="4143" spans="1:6">
      <c r="A4143" s="27"/>
      <c r="B4143" t="b">
        <f t="shared" si="471"/>
        <v>0</v>
      </c>
      <c r="C4143" t="b">
        <f t="shared" si="472"/>
        <v>0</v>
      </c>
      <c r="D4143" t="b">
        <f t="shared" si="473"/>
        <v>0</v>
      </c>
      <c r="E4143" t="b">
        <f t="shared" si="474"/>
        <v>0</v>
      </c>
      <c r="F4143" t="b">
        <f t="shared" si="475"/>
        <v>0</v>
      </c>
    </row>
    <row r="4144" spans="1:6">
      <c r="A4144" s="112"/>
      <c r="B4144" t="b">
        <f t="shared" si="471"/>
        <v>0</v>
      </c>
      <c r="C4144" t="b">
        <f t="shared" si="472"/>
        <v>0</v>
      </c>
      <c r="D4144" t="b">
        <f t="shared" si="473"/>
        <v>0</v>
      </c>
      <c r="E4144" t="b">
        <f t="shared" si="474"/>
        <v>0</v>
      </c>
      <c r="F4144" t="b">
        <f t="shared" si="475"/>
        <v>0</v>
      </c>
    </row>
    <row r="4145" spans="1:6">
      <c r="A4145" s="27"/>
      <c r="B4145" t="b">
        <f t="shared" si="471"/>
        <v>0</v>
      </c>
      <c r="C4145" t="b">
        <f t="shared" si="472"/>
        <v>0</v>
      </c>
      <c r="D4145" t="b">
        <f t="shared" si="473"/>
        <v>0</v>
      </c>
      <c r="E4145" t="b">
        <f t="shared" si="474"/>
        <v>0</v>
      </c>
      <c r="F4145" t="b">
        <f t="shared" si="475"/>
        <v>0</v>
      </c>
    </row>
    <row r="4146" spans="1:6">
      <c r="A4146" s="112"/>
      <c r="B4146" t="b">
        <f t="shared" si="471"/>
        <v>0</v>
      </c>
      <c r="C4146" t="b">
        <f t="shared" si="472"/>
        <v>0</v>
      </c>
      <c r="D4146" t="b">
        <f t="shared" si="473"/>
        <v>0</v>
      </c>
      <c r="E4146" t="b">
        <f t="shared" si="474"/>
        <v>0</v>
      </c>
      <c r="F4146" t="b">
        <f t="shared" si="475"/>
        <v>0</v>
      </c>
    </row>
    <row r="4147" spans="1:6">
      <c r="A4147" s="27"/>
      <c r="B4147" t="b">
        <f t="shared" si="471"/>
        <v>0</v>
      </c>
      <c r="C4147" t="b">
        <f t="shared" si="472"/>
        <v>0</v>
      </c>
      <c r="D4147" t="b">
        <f t="shared" si="473"/>
        <v>0</v>
      </c>
      <c r="E4147" t="b">
        <f t="shared" si="474"/>
        <v>0</v>
      </c>
      <c r="F4147" t="b">
        <f t="shared" si="475"/>
        <v>0</v>
      </c>
    </row>
    <row r="4148" spans="1:6">
      <c r="A4148" s="112"/>
      <c r="B4148" t="b">
        <f t="shared" si="471"/>
        <v>0</v>
      </c>
      <c r="C4148" t="b">
        <f t="shared" si="472"/>
        <v>0</v>
      </c>
      <c r="D4148" t="b">
        <f t="shared" si="473"/>
        <v>0</v>
      </c>
      <c r="E4148" t="b">
        <f t="shared" si="474"/>
        <v>0</v>
      </c>
      <c r="F4148" t="b">
        <f t="shared" si="475"/>
        <v>0</v>
      </c>
    </row>
    <row r="4149" spans="1:6">
      <c r="A4149" s="27"/>
      <c r="B4149" t="b">
        <f t="shared" si="471"/>
        <v>0</v>
      </c>
      <c r="C4149" t="b">
        <f t="shared" si="472"/>
        <v>0</v>
      </c>
      <c r="D4149" t="b">
        <f t="shared" si="473"/>
        <v>0</v>
      </c>
      <c r="E4149" t="b">
        <f t="shared" si="474"/>
        <v>0</v>
      </c>
      <c r="F4149" t="b">
        <f t="shared" si="475"/>
        <v>0</v>
      </c>
    </row>
    <row r="4150" spans="1:6">
      <c r="A4150" s="112"/>
      <c r="B4150" t="b">
        <f t="shared" si="471"/>
        <v>0</v>
      </c>
      <c r="C4150" t="b">
        <f t="shared" si="472"/>
        <v>0</v>
      </c>
      <c r="D4150" t="b">
        <f t="shared" si="473"/>
        <v>0</v>
      </c>
      <c r="E4150" t="b">
        <f t="shared" si="474"/>
        <v>0</v>
      </c>
      <c r="F4150" t="b">
        <f t="shared" si="475"/>
        <v>0</v>
      </c>
    </row>
    <row r="4151" spans="1:6">
      <c r="A4151" s="27"/>
      <c r="B4151" t="b">
        <f t="shared" si="471"/>
        <v>0</v>
      </c>
      <c r="C4151" t="b">
        <f t="shared" si="472"/>
        <v>0</v>
      </c>
      <c r="D4151" t="b">
        <f t="shared" si="473"/>
        <v>0</v>
      </c>
      <c r="E4151" t="b">
        <f t="shared" si="474"/>
        <v>0</v>
      </c>
      <c r="F4151" t="b">
        <f t="shared" si="475"/>
        <v>0</v>
      </c>
    </row>
    <row r="4152" spans="1:6">
      <c r="A4152" s="112"/>
      <c r="B4152" t="b">
        <f t="shared" si="471"/>
        <v>0</v>
      </c>
      <c r="C4152" t="b">
        <f t="shared" si="472"/>
        <v>0</v>
      </c>
      <c r="D4152" t="b">
        <f t="shared" si="473"/>
        <v>0</v>
      </c>
      <c r="E4152" t="b">
        <f t="shared" si="474"/>
        <v>0</v>
      </c>
      <c r="F4152" t="b">
        <f t="shared" si="475"/>
        <v>0</v>
      </c>
    </row>
    <row r="4153" spans="1:6">
      <c r="A4153" s="27"/>
      <c r="B4153" t="b">
        <f t="shared" si="471"/>
        <v>0</v>
      </c>
      <c r="C4153" t="b">
        <f t="shared" si="472"/>
        <v>0</v>
      </c>
      <c r="D4153" t="b">
        <f t="shared" si="473"/>
        <v>0</v>
      </c>
      <c r="E4153" t="b">
        <f t="shared" si="474"/>
        <v>0</v>
      </c>
      <c r="F4153" t="b">
        <f t="shared" si="475"/>
        <v>0</v>
      </c>
    </row>
    <row r="4154" spans="1:6">
      <c r="A4154" s="112"/>
      <c r="B4154" t="b">
        <f t="shared" si="471"/>
        <v>0</v>
      </c>
      <c r="C4154" t="b">
        <f t="shared" si="472"/>
        <v>0</v>
      </c>
      <c r="D4154" t="b">
        <f t="shared" si="473"/>
        <v>0</v>
      </c>
      <c r="E4154" t="b">
        <f t="shared" si="474"/>
        <v>0</v>
      </c>
      <c r="F4154" t="b">
        <f t="shared" si="475"/>
        <v>0</v>
      </c>
    </row>
    <row r="4155" spans="1:6">
      <c r="A4155" s="27"/>
      <c r="B4155" t="b">
        <f t="shared" si="471"/>
        <v>0</v>
      </c>
      <c r="C4155" t="b">
        <f t="shared" si="472"/>
        <v>0</v>
      </c>
      <c r="D4155" t="b">
        <f t="shared" si="473"/>
        <v>0</v>
      </c>
      <c r="E4155" t="b">
        <f t="shared" si="474"/>
        <v>0</v>
      </c>
      <c r="F4155" t="b">
        <f t="shared" si="475"/>
        <v>0</v>
      </c>
    </row>
    <row r="4156" spans="1:6">
      <c r="A4156" s="112"/>
      <c r="B4156" t="b">
        <f t="shared" si="471"/>
        <v>0</v>
      </c>
      <c r="C4156" t="b">
        <f t="shared" si="472"/>
        <v>0</v>
      </c>
      <c r="D4156" t="b">
        <f t="shared" si="473"/>
        <v>0</v>
      </c>
      <c r="E4156" t="b">
        <f t="shared" si="474"/>
        <v>0</v>
      </c>
      <c r="F4156" t="b">
        <f t="shared" si="475"/>
        <v>0</v>
      </c>
    </row>
    <row r="4157" spans="1:6">
      <c r="A4157" s="27"/>
      <c r="B4157" t="b">
        <f t="shared" si="471"/>
        <v>0</v>
      </c>
      <c r="C4157" t="b">
        <f t="shared" si="472"/>
        <v>0</v>
      </c>
      <c r="D4157" t="b">
        <f t="shared" si="473"/>
        <v>0</v>
      </c>
      <c r="E4157" t="b">
        <f t="shared" si="474"/>
        <v>0</v>
      </c>
      <c r="F4157" t="b">
        <f t="shared" si="475"/>
        <v>0</v>
      </c>
    </row>
    <row r="4158" spans="1:6">
      <c r="A4158" s="112"/>
      <c r="B4158" t="b">
        <f t="shared" si="471"/>
        <v>0</v>
      </c>
      <c r="C4158" t="b">
        <f t="shared" si="472"/>
        <v>0</v>
      </c>
      <c r="D4158" t="b">
        <f t="shared" si="473"/>
        <v>0</v>
      </c>
      <c r="E4158" t="b">
        <f t="shared" si="474"/>
        <v>0</v>
      </c>
      <c r="F4158" t="b">
        <f t="shared" si="475"/>
        <v>0</v>
      </c>
    </row>
    <row r="4159" spans="1:6">
      <c r="A4159" s="27"/>
      <c r="B4159" t="b">
        <f t="shared" si="471"/>
        <v>0</v>
      </c>
      <c r="C4159" t="b">
        <f t="shared" si="472"/>
        <v>0</v>
      </c>
      <c r="D4159" t="b">
        <f t="shared" si="473"/>
        <v>0</v>
      </c>
      <c r="E4159" t="b">
        <f t="shared" si="474"/>
        <v>0</v>
      </c>
      <c r="F4159" t="b">
        <f t="shared" si="475"/>
        <v>0</v>
      </c>
    </row>
    <row r="4160" spans="1:6">
      <c r="A4160" s="112"/>
      <c r="B4160" t="b">
        <f t="shared" si="471"/>
        <v>0</v>
      </c>
      <c r="C4160" t="b">
        <f t="shared" si="472"/>
        <v>0</v>
      </c>
      <c r="D4160" t="b">
        <f t="shared" si="473"/>
        <v>0</v>
      </c>
      <c r="E4160" t="b">
        <f t="shared" si="474"/>
        <v>0</v>
      </c>
      <c r="F4160" t="b">
        <f t="shared" si="475"/>
        <v>0</v>
      </c>
    </row>
    <row r="4161" spans="1:6">
      <c r="A4161" s="27"/>
      <c r="B4161" t="b">
        <f t="shared" si="471"/>
        <v>0</v>
      </c>
      <c r="C4161" t="b">
        <f t="shared" si="472"/>
        <v>0</v>
      </c>
      <c r="D4161" t="b">
        <f t="shared" si="473"/>
        <v>0</v>
      </c>
      <c r="E4161" t="b">
        <f t="shared" si="474"/>
        <v>0</v>
      </c>
      <c r="F4161" t="b">
        <f t="shared" si="475"/>
        <v>0</v>
      </c>
    </row>
    <row r="4162" spans="1:6">
      <c r="A4162" s="112"/>
      <c r="B4162" t="b">
        <f t="shared" si="471"/>
        <v>0</v>
      </c>
      <c r="C4162" t="b">
        <f t="shared" si="472"/>
        <v>0</v>
      </c>
      <c r="D4162" t="b">
        <f t="shared" si="473"/>
        <v>0</v>
      </c>
      <c r="E4162" t="b">
        <f t="shared" si="474"/>
        <v>0</v>
      </c>
      <c r="F4162" t="b">
        <f t="shared" si="475"/>
        <v>0</v>
      </c>
    </row>
    <row r="4163" spans="1:6">
      <c r="A4163" s="27"/>
      <c r="B4163" t="b">
        <f t="shared" ref="B4163:B4226" si="476">+RIGHT(A4163,1)="0"</f>
        <v>0</v>
      </c>
      <c r="C4163" t="b">
        <f t="shared" ref="C4163:C4226" si="477">+RIGHT(A4163,1)="1"</f>
        <v>0</v>
      </c>
      <c r="D4163" t="b">
        <f t="shared" ref="D4163:D4226" si="478">+RIGHT(A4163,1)="2"</f>
        <v>0</v>
      </c>
      <c r="E4163" t="b">
        <f t="shared" ref="E4163:E4226" si="479">+RIGHT(A4163,1)="3"</f>
        <v>0</v>
      </c>
      <c r="F4163" t="b">
        <f t="shared" ref="F4163:F4226" si="480">+RIGHT(A4163,1)="4"</f>
        <v>0</v>
      </c>
    </row>
    <row r="4164" spans="1:6">
      <c r="A4164" s="112"/>
      <c r="B4164" t="b">
        <f t="shared" si="476"/>
        <v>0</v>
      </c>
      <c r="C4164" t="b">
        <f t="shared" si="477"/>
        <v>0</v>
      </c>
      <c r="D4164" t="b">
        <f t="shared" si="478"/>
        <v>0</v>
      </c>
      <c r="E4164" t="b">
        <f t="shared" si="479"/>
        <v>0</v>
      </c>
      <c r="F4164" t="b">
        <f t="shared" si="480"/>
        <v>0</v>
      </c>
    </row>
    <row r="4165" spans="1:6">
      <c r="A4165" s="27"/>
      <c r="B4165" t="b">
        <f t="shared" si="476"/>
        <v>0</v>
      </c>
      <c r="C4165" t="b">
        <f t="shared" si="477"/>
        <v>0</v>
      </c>
      <c r="D4165" t="b">
        <f t="shared" si="478"/>
        <v>0</v>
      </c>
      <c r="E4165" t="b">
        <f t="shared" si="479"/>
        <v>0</v>
      </c>
      <c r="F4165" t="b">
        <f t="shared" si="480"/>
        <v>0</v>
      </c>
    </row>
    <row r="4166" spans="1:6">
      <c r="A4166" s="112"/>
      <c r="B4166" t="b">
        <f t="shared" si="476"/>
        <v>0</v>
      </c>
      <c r="C4166" t="b">
        <f t="shared" si="477"/>
        <v>0</v>
      </c>
      <c r="D4166" t="b">
        <f t="shared" si="478"/>
        <v>0</v>
      </c>
      <c r="E4166" t="b">
        <f t="shared" si="479"/>
        <v>0</v>
      </c>
      <c r="F4166" t="b">
        <f t="shared" si="480"/>
        <v>0</v>
      </c>
    </row>
    <row r="4167" spans="1:6">
      <c r="A4167" s="27"/>
      <c r="B4167" t="b">
        <f t="shared" si="476"/>
        <v>0</v>
      </c>
      <c r="C4167" t="b">
        <f t="shared" si="477"/>
        <v>0</v>
      </c>
      <c r="D4167" t="b">
        <f t="shared" si="478"/>
        <v>0</v>
      </c>
      <c r="E4167" t="b">
        <f t="shared" si="479"/>
        <v>0</v>
      </c>
      <c r="F4167" t="b">
        <f t="shared" si="480"/>
        <v>0</v>
      </c>
    </row>
    <row r="4168" spans="1:6">
      <c r="A4168" s="112"/>
      <c r="B4168" t="b">
        <f t="shared" si="476"/>
        <v>0</v>
      </c>
      <c r="C4168" t="b">
        <f t="shared" si="477"/>
        <v>0</v>
      </c>
      <c r="D4168" t="b">
        <f t="shared" si="478"/>
        <v>0</v>
      </c>
      <c r="E4168" t="b">
        <f t="shared" si="479"/>
        <v>0</v>
      </c>
      <c r="F4168" t="b">
        <f t="shared" si="480"/>
        <v>0</v>
      </c>
    </row>
    <row r="4169" spans="1:6">
      <c r="A4169" s="27"/>
      <c r="B4169" t="b">
        <f t="shared" si="476"/>
        <v>0</v>
      </c>
      <c r="C4169" t="b">
        <f t="shared" si="477"/>
        <v>0</v>
      </c>
      <c r="D4169" t="b">
        <f t="shared" si="478"/>
        <v>0</v>
      </c>
      <c r="E4169" t="b">
        <f t="shared" si="479"/>
        <v>0</v>
      </c>
      <c r="F4169" t="b">
        <f t="shared" si="480"/>
        <v>0</v>
      </c>
    </row>
    <row r="4170" spans="1:6">
      <c r="A4170" s="112"/>
      <c r="B4170" t="b">
        <f t="shared" si="476"/>
        <v>0</v>
      </c>
      <c r="C4170" t="b">
        <f t="shared" si="477"/>
        <v>0</v>
      </c>
      <c r="D4170" t="b">
        <f t="shared" si="478"/>
        <v>0</v>
      </c>
      <c r="E4170" t="b">
        <f t="shared" si="479"/>
        <v>0</v>
      </c>
      <c r="F4170" t="b">
        <f t="shared" si="480"/>
        <v>0</v>
      </c>
    </row>
    <row r="4171" spans="1:6">
      <c r="A4171" s="27"/>
      <c r="B4171" t="b">
        <f t="shared" si="476"/>
        <v>0</v>
      </c>
      <c r="C4171" t="b">
        <f t="shared" si="477"/>
        <v>0</v>
      </c>
      <c r="D4171" t="b">
        <f t="shared" si="478"/>
        <v>0</v>
      </c>
      <c r="E4171" t="b">
        <f t="shared" si="479"/>
        <v>0</v>
      </c>
      <c r="F4171" t="b">
        <f t="shared" si="480"/>
        <v>0</v>
      </c>
    </row>
    <row r="4172" spans="1:6">
      <c r="A4172" s="112"/>
      <c r="B4172" t="b">
        <f t="shared" si="476"/>
        <v>0</v>
      </c>
      <c r="C4172" t="b">
        <f t="shared" si="477"/>
        <v>0</v>
      </c>
      <c r="D4172" t="b">
        <f t="shared" si="478"/>
        <v>0</v>
      </c>
      <c r="E4172" t="b">
        <f t="shared" si="479"/>
        <v>0</v>
      </c>
      <c r="F4172" t="b">
        <f t="shared" si="480"/>
        <v>0</v>
      </c>
    </row>
    <row r="4173" spans="1:6">
      <c r="A4173" s="27"/>
      <c r="B4173" t="b">
        <f t="shared" si="476"/>
        <v>0</v>
      </c>
      <c r="C4173" t="b">
        <f t="shared" si="477"/>
        <v>0</v>
      </c>
      <c r="D4173" t="b">
        <f t="shared" si="478"/>
        <v>0</v>
      </c>
      <c r="E4173" t="b">
        <f t="shared" si="479"/>
        <v>0</v>
      </c>
      <c r="F4173" t="b">
        <f t="shared" si="480"/>
        <v>0</v>
      </c>
    </row>
    <row r="4174" spans="1:6">
      <c r="A4174" s="112"/>
      <c r="B4174" t="b">
        <f t="shared" si="476"/>
        <v>0</v>
      </c>
      <c r="C4174" t="b">
        <f t="shared" si="477"/>
        <v>0</v>
      </c>
      <c r="D4174" t="b">
        <f t="shared" si="478"/>
        <v>0</v>
      </c>
      <c r="E4174" t="b">
        <f t="shared" si="479"/>
        <v>0</v>
      </c>
      <c r="F4174" t="b">
        <f t="shared" si="480"/>
        <v>0</v>
      </c>
    </row>
    <row r="4175" spans="1:6">
      <c r="A4175" s="27"/>
      <c r="B4175" t="b">
        <f t="shared" si="476"/>
        <v>0</v>
      </c>
      <c r="C4175" t="b">
        <f t="shared" si="477"/>
        <v>0</v>
      </c>
      <c r="D4175" t="b">
        <f t="shared" si="478"/>
        <v>0</v>
      </c>
      <c r="E4175" t="b">
        <f t="shared" si="479"/>
        <v>0</v>
      </c>
      <c r="F4175" t="b">
        <f t="shared" si="480"/>
        <v>0</v>
      </c>
    </row>
    <row r="4176" spans="1:6">
      <c r="A4176" s="112"/>
      <c r="B4176" t="b">
        <f t="shared" si="476"/>
        <v>0</v>
      </c>
      <c r="C4176" t="b">
        <f t="shared" si="477"/>
        <v>0</v>
      </c>
      <c r="D4176" t="b">
        <f t="shared" si="478"/>
        <v>0</v>
      </c>
      <c r="E4176" t="b">
        <f t="shared" si="479"/>
        <v>0</v>
      </c>
      <c r="F4176" t="b">
        <f t="shared" si="480"/>
        <v>0</v>
      </c>
    </row>
    <row r="4177" spans="1:6">
      <c r="A4177" s="27"/>
      <c r="B4177" t="b">
        <f t="shared" si="476"/>
        <v>0</v>
      </c>
      <c r="C4177" t="b">
        <f t="shared" si="477"/>
        <v>0</v>
      </c>
      <c r="D4177" t="b">
        <f t="shared" si="478"/>
        <v>0</v>
      </c>
      <c r="E4177" t="b">
        <f t="shared" si="479"/>
        <v>0</v>
      </c>
      <c r="F4177" t="b">
        <f t="shared" si="480"/>
        <v>0</v>
      </c>
    </row>
    <row r="4178" spans="1:6">
      <c r="A4178" s="112"/>
      <c r="B4178" t="b">
        <f t="shared" si="476"/>
        <v>0</v>
      </c>
      <c r="C4178" t="b">
        <f t="shared" si="477"/>
        <v>0</v>
      </c>
      <c r="D4178" t="b">
        <f t="shared" si="478"/>
        <v>0</v>
      </c>
      <c r="E4178" t="b">
        <f t="shared" si="479"/>
        <v>0</v>
      </c>
      <c r="F4178" t="b">
        <f t="shared" si="480"/>
        <v>0</v>
      </c>
    </row>
    <row r="4179" spans="1:6">
      <c r="A4179" s="27"/>
      <c r="B4179" t="b">
        <f t="shared" si="476"/>
        <v>0</v>
      </c>
      <c r="C4179" t="b">
        <f t="shared" si="477"/>
        <v>0</v>
      </c>
      <c r="D4179" t="b">
        <f t="shared" si="478"/>
        <v>0</v>
      </c>
      <c r="E4179" t="b">
        <f t="shared" si="479"/>
        <v>0</v>
      </c>
      <c r="F4179" t="b">
        <f t="shared" si="480"/>
        <v>0</v>
      </c>
    </row>
    <row r="4180" spans="1:6">
      <c r="A4180" s="112"/>
      <c r="B4180" t="b">
        <f t="shared" si="476"/>
        <v>0</v>
      </c>
      <c r="C4180" t="b">
        <f t="shared" si="477"/>
        <v>0</v>
      </c>
      <c r="D4180" t="b">
        <f t="shared" si="478"/>
        <v>0</v>
      </c>
      <c r="E4180" t="b">
        <f t="shared" si="479"/>
        <v>0</v>
      </c>
      <c r="F4180" t="b">
        <f t="shared" si="480"/>
        <v>0</v>
      </c>
    </row>
    <row r="4181" spans="1:6">
      <c r="A4181" s="27"/>
      <c r="B4181" t="b">
        <f t="shared" si="476"/>
        <v>0</v>
      </c>
      <c r="C4181" t="b">
        <f t="shared" si="477"/>
        <v>0</v>
      </c>
      <c r="D4181" t="b">
        <f t="shared" si="478"/>
        <v>0</v>
      </c>
      <c r="E4181" t="b">
        <f t="shared" si="479"/>
        <v>0</v>
      </c>
      <c r="F4181" t="b">
        <f t="shared" si="480"/>
        <v>0</v>
      </c>
    </row>
    <row r="4182" spans="1:6">
      <c r="A4182" s="112"/>
      <c r="B4182" t="b">
        <f t="shared" si="476"/>
        <v>0</v>
      </c>
      <c r="C4182" t="b">
        <f t="shared" si="477"/>
        <v>0</v>
      </c>
      <c r="D4182" t="b">
        <f t="shared" si="478"/>
        <v>0</v>
      </c>
      <c r="E4182" t="b">
        <f t="shared" si="479"/>
        <v>0</v>
      </c>
      <c r="F4182" t="b">
        <f t="shared" si="480"/>
        <v>0</v>
      </c>
    </row>
    <row r="4183" spans="1:6">
      <c r="A4183" s="27"/>
      <c r="B4183" t="b">
        <f t="shared" si="476"/>
        <v>0</v>
      </c>
      <c r="C4183" t="b">
        <f t="shared" si="477"/>
        <v>0</v>
      </c>
      <c r="D4183" t="b">
        <f t="shared" si="478"/>
        <v>0</v>
      </c>
      <c r="E4183" t="b">
        <f t="shared" si="479"/>
        <v>0</v>
      </c>
      <c r="F4183" t="b">
        <f t="shared" si="480"/>
        <v>0</v>
      </c>
    </row>
    <row r="4184" spans="1:6">
      <c r="A4184" s="112"/>
      <c r="B4184" t="b">
        <f t="shared" si="476"/>
        <v>0</v>
      </c>
      <c r="C4184" t="b">
        <f t="shared" si="477"/>
        <v>0</v>
      </c>
      <c r="D4184" t="b">
        <f t="shared" si="478"/>
        <v>0</v>
      </c>
      <c r="E4184" t="b">
        <f t="shared" si="479"/>
        <v>0</v>
      </c>
      <c r="F4184" t="b">
        <f t="shared" si="480"/>
        <v>0</v>
      </c>
    </row>
    <row r="4185" spans="1:6">
      <c r="A4185" s="27"/>
      <c r="B4185" t="b">
        <f t="shared" si="476"/>
        <v>0</v>
      </c>
      <c r="C4185" t="b">
        <f t="shared" si="477"/>
        <v>0</v>
      </c>
      <c r="D4185" t="b">
        <f t="shared" si="478"/>
        <v>0</v>
      </c>
      <c r="E4185" t="b">
        <f t="shared" si="479"/>
        <v>0</v>
      </c>
      <c r="F4185" t="b">
        <f t="shared" si="480"/>
        <v>0</v>
      </c>
    </row>
    <row r="4186" spans="1:6">
      <c r="A4186" s="112"/>
      <c r="B4186" t="b">
        <f t="shared" si="476"/>
        <v>0</v>
      </c>
      <c r="C4186" t="b">
        <f t="shared" si="477"/>
        <v>0</v>
      </c>
      <c r="D4186" t="b">
        <f t="shared" si="478"/>
        <v>0</v>
      </c>
      <c r="E4186" t="b">
        <f t="shared" si="479"/>
        <v>0</v>
      </c>
      <c r="F4186" t="b">
        <f t="shared" si="480"/>
        <v>0</v>
      </c>
    </row>
    <row r="4187" spans="1:6">
      <c r="A4187" s="27"/>
      <c r="B4187" t="b">
        <f t="shared" si="476"/>
        <v>0</v>
      </c>
      <c r="C4187" t="b">
        <f t="shared" si="477"/>
        <v>0</v>
      </c>
      <c r="D4187" t="b">
        <f t="shared" si="478"/>
        <v>0</v>
      </c>
      <c r="E4187" t="b">
        <f t="shared" si="479"/>
        <v>0</v>
      </c>
      <c r="F4187" t="b">
        <f t="shared" si="480"/>
        <v>0</v>
      </c>
    </row>
    <row r="4188" spans="1:6">
      <c r="A4188" s="112"/>
      <c r="B4188" t="b">
        <f t="shared" si="476"/>
        <v>0</v>
      </c>
      <c r="C4188" t="b">
        <f t="shared" si="477"/>
        <v>0</v>
      </c>
      <c r="D4188" t="b">
        <f t="shared" si="478"/>
        <v>0</v>
      </c>
      <c r="E4188" t="b">
        <f t="shared" si="479"/>
        <v>0</v>
      </c>
      <c r="F4188" t="b">
        <f t="shared" si="480"/>
        <v>0</v>
      </c>
    </row>
    <row r="4189" spans="1:6">
      <c r="A4189" s="27"/>
      <c r="B4189" t="b">
        <f t="shared" si="476"/>
        <v>0</v>
      </c>
      <c r="C4189" t="b">
        <f t="shared" si="477"/>
        <v>0</v>
      </c>
      <c r="D4189" t="b">
        <f t="shared" si="478"/>
        <v>0</v>
      </c>
      <c r="E4189" t="b">
        <f t="shared" si="479"/>
        <v>0</v>
      </c>
      <c r="F4189" t="b">
        <f t="shared" si="480"/>
        <v>0</v>
      </c>
    </row>
    <row r="4190" spans="1:6">
      <c r="A4190" s="112"/>
      <c r="B4190" t="b">
        <f t="shared" si="476"/>
        <v>0</v>
      </c>
      <c r="C4190" t="b">
        <f t="shared" si="477"/>
        <v>0</v>
      </c>
      <c r="D4190" t="b">
        <f t="shared" si="478"/>
        <v>0</v>
      </c>
      <c r="E4190" t="b">
        <f t="shared" si="479"/>
        <v>0</v>
      </c>
      <c r="F4190" t="b">
        <f t="shared" si="480"/>
        <v>0</v>
      </c>
    </row>
    <row r="4191" spans="1:6">
      <c r="A4191" s="27"/>
      <c r="B4191" t="b">
        <f t="shared" si="476"/>
        <v>0</v>
      </c>
      <c r="C4191" t="b">
        <f t="shared" si="477"/>
        <v>0</v>
      </c>
      <c r="D4191" t="b">
        <f t="shared" si="478"/>
        <v>0</v>
      </c>
      <c r="E4191" t="b">
        <f t="shared" si="479"/>
        <v>0</v>
      </c>
      <c r="F4191" t="b">
        <f t="shared" si="480"/>
        <v>0</v>
      </c>
    </row>
    <row r="4192" spans="1:6">
      <c r="A4192" s="112"/>
      <c r="B4192" t="b">
        <f t="shared" si="476"/>
        <v>0</v>
      </c>
      <c r="C4192" t="b">
        <f t="shared" si="477"/>
        <v>0</v>
      </c>
      <c r="D4192" t="b">
        <f t="shared" si="478"/>
        <v>0</v>
      </c>
      <c r="E4192" t="b">
        <f t="shared" si="479"/>
        <v>0</v>
      </c>
      <c r="F4192" t="b">
        <f t="shared" si="480"/>
        <v>0</v>
      </c>
    </row>
    <row r="4193" spans="1:6">
      <c r="A4193" s="27"/>
      <c r="B4193" t="b">
        <f t="shared" si="476"/>
        <v>0</v>
      </c>
      <c r="C4193" t="b">
        <f t="shared" si="477"/>
        <v>0</v>
      </c>
      <c r="D4193" t="b">
        <f t="shared" si="478"/>
        <v>0</v>
      </c>
      <c r="E4193" t="b">
        <f t="shared" si="479"/>
        <v>0</v>
      </c>
      <c r="F4193" t="b">
        <f t="shared" si="480"/>
        <v>0</v>
      </c>
    </row>
    <row r="4194" spans="1:6">
      <c r="A4194" s="112"/>
      <c r="B4194" t="b">
        <f t="shared" si="476"/>
        <v>0</v>
      </c>
      <c r="C4194" t="b">
        <f t="shared" si="477"/>
        <v>0</v>
      </c>
      <c r="D4194" t="b">
        <f t="shared" si="478"/>
        <v>0</v>
      </c>
      <c r="E4194" t="b">
        <f t="shared" si="479"/>
        <v>0</v>
      </c>
      <c r="F4194" t="b">
        <f t="shared" si="480"/>
        <v>0</v>
      </c>
    </row>
    <row r="4195" spans="1:6">
      <c r="A4195" s="27"/>
      <c r="B4195" t="b">
        <f t="shared" si="476"/>
        <v>0</v>
      </c>
      <c r="C4195" t="b">
        <f t="shared" si="477"/>
        <v>0</v>
      </c>
      <c r="D4195" t="b">
        <f t="shared" si="478"/>
        <v>0</v>
      </c>
      <c r="E4195" t="b">
        <f t="shared" si="479"/>
        <v>0</v>
      </c>
      <c r="F4195" t="b">
        <f t="shared" si="480"/>
        <v>0</v>
      </c>
    </row>
    <row r="4196" spans="1:6">
      <c r="A4196" s="112"/>
      <c r="B4196" t="b">
        <f t="shared" si="476"/>
        <v>0</v>
      </c>
      <c r="C4196" t="b">
        <f t="shared" si="477"/>
        <v>0</v>
      </c>
      <c r="D4196" t="b">
        <f t="shared" si="478"/>
        <v>0</v>
      </c>
      <c r="E4196" t="b">
        <f t="shared" si="479"/>
        <v>0</v>
      </c>
      <c r="F4196" t="b">
        <f t="shared" si="480"/>
        <v>0</v>
      </c>
    </row>
    <row r="4197" spans="1:6">
      <c r="A4197" s="27"/>
      <c r="B4197" t="b">
        <f t="shared" si="476"/>
        <v>0</v>
      </c>
      <c r="C4197" t="b">
        <f t="shared" si="477"/>
        <v>0</v>
      </c>
      <c r="D4197" t="b">
        <f t="shared" si="478"/>
        <v>0</v>
      </c>
      <c r="E4197" t="b">
        <f t="shared" si="479"/>
        <v>0</v>
      </c>
      <c r="F4197" t="b">
        <f t="shared" si="480"/>
        <v>0</v>
      </c>
    </row>
    <row r="4198" spans="1:6">
      <c r="A4198" s="112"/>
      <c r="B4198" t="b">
        <f t="shared" si="476"/>
        <v>0</v>
      </c>
      <c r="C4198" t="b">
        <f t="shared" si="477"/>
        <v>0</v>
      </c>
      <c r="D4198" t="b">
        <f t="shared" si="478"/>
        <v>0</v>
      </c>
      <c r="E4198" t="b">
        <f t="shared" si="479"/>
        <v>0</v>
      </c>
      <c r="F4198" t="b">
        <f t="shared" si="480"/>
        <v>0</v>
      </c>
    </row>
    <row r="4199" spans="1:6">
      <c r="A4199" s="27"/>
      <c r="B4199" t="b">
        <f t="shared" si="476"/>
        <v>0</v>
      </c>
      <c r="C4199" t="b">
        <f t="shared" si="477"/>
        <v>0</v>
      </c>
      <c r="D4199" t="b">
        <f t="shared" si="478"/>
        <v>0</v>
      </c>
      <c r="E4199" t="b">
        <f t="shared" si="479"/>
        <v>0</v>
      </c>
      <c r="F4199" t="b">
        <f t="shared" si="480"/>
        <v>0</v>
      </c>
    </row>
    <row r="4200" spans="1:6">
      <c r="A4200" s="112"/>
      <c r="B4200" t="b">
        <f t="shared" si="476"/>
        <v>0</v>
      </c>
      <c r="C4200" t="b">
        <f t="shared" si="477"/>
        <v>0</v>
      </c>
      <c r="D4200" t="b">
        <f t="shared" si="478"/>
        <v>0</v>
      </c>
      <c r="E4200" t="b">
        <f t="shared" si="479"/>
        <v>0</v>
      </c>
      <c r="F4200" t="b">
        <f t="shared" si="480"/>
        <v>0</v>
      </c>
    </row>
    <row r="4201" spans="1:6">
      <c r="A4201" s="27"/>
      <c r="B4201" t="b">
        <f t="shared" si="476"/>
        <v>0</v>
      </c>
      <c r="C4201" t="b">
        <f t="shared" si="477"/>
        <v>0</v>
      </c>
      <c r="D4201" t="b">
        <f t="shared" si="478"/>
        <v>0</v>
      </c>
      <c r="E4201" t="b">
        <f t="shared" si="479"/>
        <v>0</v>
      </c>
      <c r="F4201" t="b">
        <f t="shared" si="480"/>
        <v>0</v>
      </c>
    </row>
    <row r="4202" spans="1:6">
      <c r="A4202" s="112"/>
      <c r="B4202" t="b">
        <f t="shared" si="476"/>
        <v>0</v>
      </c>
      <c r="C4202" t="b">
        <f t="shared" si="477"/>
        <v>0</v>
      </c>
      <c r="D4202" t="b">
        <f t="shared" si="478"/>
        <v>0</v>
      </c>
      <c r="E4202" t="b">
        <f t="shared" si="479"/>
        <v>0</v>
      </c>
      <c r="F4202" t="b">
        <f t="shared" si="480"/>
        <v>0</v>
      </c>
    </row>
    <row r="4203" spans="1:6">
      <c r="A4203" s="27"/>
      <c r="B4203" t="b">
        <f t="shared" si="476"/>
        <v>0</v>
      </c>
      <c r="C4203" t="b">
        <f t="shared" si="477"/>
        <v>0</v>
      </c>
      <c r="D4203" t="b">
        <f t="shared" si="478"/>
        <v>0</v>
      </c>
      <c r="E4203" t="b">
        <f t="shared" si="479"/>
        <v>0</v>
      </c>
      <c r="F4203" t="b">
        <f t="shared" si="480"/>
        <v>0</v>
      </c>
    </row>
    <row r="4204" spans="1:6">
      <c r="A4204" s="112"/>
      <c r="B4204" t="b">
        <f t="shared" si="476"/>
        <v>0</v>
      </c>
      <c r="C4204" t="b">
        <f t="shared" si="477"/>
        <v>0</v>
      </c>
      <c r="D4204" t="b">
        <f t="shared" si="478"/>
        <v>0</v>
      </c>
      <c r="E4204" t="b">
        <f t="shared" si="479"/>
        <v>0</v>
      </c>
      <c r="F4204" t="b">
        <f t="shared" si="480"/>
        <v>0</v>
      </c>
    </row>
    <row r="4205" spans="1:6">
      <c r="A4205" s="27"/>
      <c r="B4205" t="b">
        <f t="shared" si="476"/>
        <v>0</v>
      </c>
      <c r="C4205" t="b">
        <f t="shared" si="477"/>
        <v>0</v>
      </c>
      <c r="D4205" t="b">
        <f t="shared" si="478"/>
        <v>0</v>
      </c>
      <c r="E4205" t="b">
        <f t="shared" si="479"/>
        <v>0</v>
      </c>
      <c r="F4205" t="b">
        <f t="shared" si="480"/>
        <v>0</v>
      </c>
    </row>
    <row r="4206" spans="1:6">
      <c r="A4206" s="112"/>
      <c r="B4206" t="b">
        <f t="shared" si="476"/>
        <v>0</v>
      </c>
      <c r="C4206" t="b">
        <f t="shared" si="477"/>
        <v>0</v>
      </c>
      <c r="D4206" t="b">
        <f t="shared" si="478"/>
        <v>0</v>
      </c>
      <c r="E4206" t="b">
        <f t="shared" si="479"/>
        <v>0</v>
      </c>
      <c r="F4206" t="b">
        <f t="shared" si="480"/>
        <v>0</v>
      </c>
    </row>
    <row r="4207" spans="1:6">
      <c r="A4207" s="27"/>
      <c r="B4207" t="b">
        <f t="shared" si="476"/>
        <v>0</v>
      </c>
      <c r="C4207" t="b">
        <f t="shared" si="477"/>
        <v>0</v>
      </c>
      <c r="D4207" t="b">
        <f t="shared" si="478"/>
        <v>0</v>
      </c>
      <c r="E4207" t="b">
        <f t="shared" si="479"/>
        <v>0</v>
      </c>
      <c r="F4207" t="b">
        <f t="shared" si="480"/>
        <v>0</v>
      </c>
    </row>
    <row r="4208" spans="1:6">
      <c r="A4208" s="112"/>
      <c r="B4208" t="b">
        <f t="shared" si="476"/>
        <v>0</v>
      </c>
      <c r="C4208" t="b">
        <f t="shared" si="477"/>
        <v>0</v>
      </c>
      <c r="D4208" t="b">
        <f t="shared" si="478"/>
        <v>0</v>
      </c>
      <c r="E4208" t="b">
        <f t="shared" si="479"/>
        <v>0</v>
      </c>
      <c r="F4208" t="b">
        <f t="shared" si="480"/>
        <v>0</v>
      </c>
    </row>
    <row r="4209" spans="1:6">
      <c r="A4209" s="27"/>
      <c r="B4209" t="b">
        <f t="shared" si="476"/>
        <v>0</v>
      </c>
      <c r="C4209" t="b">
        <f t="shared" si="477"/>
        <v>0</v>
      </c>
      <c r="D4209" t="b">
        <f t="shared" si="478"/>
        <v>0</v>
      </c>
      <c r="E4209" t="b">
        <f t="shared" si="479"/>
        <v>0</v>
      </c>
      <c r="F4209" t="b">
        <f t="shared" si="480"/>
        <v>0</v>
      </c>
    </row>
    <row r="4210" spans="1:6">
      <c r="A4210" s="112"/>
      <c r="B4210" t="b">
        <f t="shared" si="476"/>
        <v>0</v>
      </c>
      <c r="C4210" t="b">
        <f t="shared" si="477"/>
        <v>0</v>
      </c>
      <c r="D4210" t="b">
        <f t="shared" si="478"/>
        <v>0</v>
      </c>
      <c r="E4210" t="b">
        <f t="shared" si="479"/>
        <v>0</v>
      </c>
      <c r="F4210" t="b">
        <f t="shared" si="480"/>
        <v>0</v>
      </c>
    </row>
    <row r="4211" spans="1:6">
      <c r="A4211" s="27"/>
      <c r="B4211" t="b">
        <f t="shared" si="476"/>
        <v>0</v>
      </c>
      <c r="C4211" t="b">
        <f t="shared" si="477"/>
        <v>0</v>
      </c>
      <c r="D4211" t="b">
        <f t="shared" si="478"/>
        <v>0</v>
      </c>
      <c r="E4211" t="b">
        <f t="shared" si="479"/>
        <v>0</v>
      </c>
      <c r="F4211" t="b">
        <f t="shared" si="480"/>
        <v>0</v>
      </c>
    </row>
    <row r="4212" spans="1:6">
      <c r="A4212" s="112"/>
      <c r="B4212" t="b">
        <f t="shared" si="476"/>
        <v>0</v>
      </c>
      <c r="C4212" t="b">
        <f t="shared" si="477"/>
        <v>0</v>
      </c>
      <c r="D4212" t="b">
        <f t="shared" si="478"/>
        <v>0</v>
      </c>
      <c r="E4212" t="b">
        <f t="shared" si="479"/>
        <v>0</v>
      </c>
      <c r="F4212" t="b">
        <f t="shared" si="480"/>
        <v>0</v>
      </c>
    </row>
    <row r="4213" spans="1:6">
      <c r="A4213" s="27"/>
      <c r="B4213" t="b">
        <f t="shared" si="476"/>
        <v>0</v>
      </c>
      <c r="C4213" t="b">
        <f t="shared" si="477"/>
        <v>0</v>
      </c>
      <c r="D4213" t="b">
        <f t="shared" si="478"/>
        <v>0</v>
      </c>
      <c r="E4213" t="b">
        <f t="shared" si="479"/>
        <v>0</v>
      </c>
      <c r="F4213" t="b">
        <f t="shared" si="480"/>
        <v>0</v>
      </c>
    </row>
    <row r="4214" spans="1:6">
      <c r="A4214" s="112"/>
      <c r="B4214" t="b">
        <f t="shared" si="476"/>
        <v>0</v>
      </c>
      <c r="C4214" t="b">
        <f t="shared" si="477"/>
        <v>0</v>
      </c>
      <c r="D4214" t="b">
        <f t="shared" si="478"/>
        <v>0</v>
      </c>
      <c r="E4214" t="b">
        <f t="shared" si="479"/>
        <v>0</v>
      </c>
      <c r="F4214" t="b">
        <f t="shared" si="480"/>
        <v>0</v>
      </c>
    </row>
    <row r="4215" spans="1:6">
      <c r="A4215" s="27"/>
      <c r="B4215" t="b">
        <f t="shared" si="476"/>
        <v>0</v>
      </c>
      <c r="C4215" t="b">
        <f t="shared" si="477"/>
        <v>0</v>
      </c>
      <c r="D4215" t="b">
        <f t="shared" si="478"/>
        <v>0</v>
      </c>
      <c r="E4215" t="b">
        <f t="shared" si="479"/>
        <v>0</v>
      </c>
      <c r="F4215" t="b">
        <f t="shared" si="480"/>
        <v>0</v>
      </c>
    </row>
    <row r="4216" spans="1:6">
      <c r="A4216" s="112"/>
      <c r="B4216" t="b">
        <f t="shared" si="476"/>
        <v>0</v>
      </c>
      <c r="C4216" t="b">
        <f t="shared" si="477"/>
        <v>0</v>
      </c>
      <c r="D4216" t="b">
        <f t="shared" si="478"/>
        <v>0</v>
      </c>
      <c r="E4216" t="b">
        <f t="shared" si="479"/>
        <v>0</v>
      </c>
      <c r="F4216" t="b">
        <f t="shared" si="480"/>
        <v>0</v>
      </c>
    </row>
    <row r="4217" spans="1:6">
      <c r="A4217" s="27"/>
      <c r="B4217" t="b">
        <f t="shared" si="476"/>
        <v>0</v>
      </c>
      <c r="C4217" t="b">
        <f t="shared" si="477"/>
        <v>0</v>
      </c>
      <c r="D4217" t="b">
        <f t="shared" si="478"/>
        <v>0</v>
      </c>
      <c r="E4217" t="b">
        <f t="shared" si="479"/>
        <v>0</v>
      </c>
      <c r="F4217" t="b">
        <f t="shared" si="480"/>
        <v>0</v>
      </c>
    </row>
    <row r="4218" spans="1:6">
      <c r="A4218" s="112"/>
      <c r="B4218" t="b">
        <f t="shared" si="476"/>
        <v>0</v>
      </c>
      <c r="C4218" t="b">
        <f t="shared" si="477"/>
        <v>0</v>
      </c>
      <c r="D4218" t="b">
        <f t="shared" si="478"/>
        <v>0</v>
      </c>
      <c r="E4218" t="b">
        <f t="shared" si="479"/>
        <v>0</v>
      </c>
      <c r="F4218" t="b">
        <f t="shared" si="480"/>
        <v>0</v>
      </c>
    </row>
    <row r="4219" spans="1:6">
      <c r="A4219" s="27"/>
      <c r="B4219" t="b">
        <f t="shared" si="476"/>
        <v>0</v>
      </c>
      <c r="C4219" t="b">
        <f t="shared" si="477"/>
        <v>0</v>
      </c>
      <c r="D4219" t="b">
        <f t="shared" si="478"/>
        <v>0</v>
      </c>
      <c r="E4219" t="b">
        <f t="shared" si="479"/>
        <v>0</v>
      </c>
      <c r="F4219" t="b">
        <f t="shared" si="480"/>
        <v>0</v>
      </c>
    </row>
    <row r="4220" spans="1:6">
      <c r="A4220" s="112"/>
      <c r="B4220" t="b">
        <f t="shared" si="476"/>
        <v>0</v>
      </c>
      <c r="C4220" t="b">
        <f t="shared" si="477"/>
        <v>0</v>
      </c>
      <c r="D4220" t="b">
        <f t="shared" si="478"/>
        <v>0</v>
      </c>
      <c r="E4220" t="b">
        <f t="shared" si="479"/>
        <v>0</v>
      </c>
      <c r="F4220" t="b">
        <f t="shared" si="480"/>
        <v>0</v>
      </c>
    </row>
    <row r="4221" spans="1:6">
      <c r="A4221" s="27"/>
      <c r="B4221" t="b">
        <f t="shared" si="476"/>
        <v>0</v>
      </c>
      <c r="C4221" t="b">
        <f t="shared" si="477"/>
        <v>0</v>
      </c>
      <c r="D4221" t="b">
        <f t="shared" si="478"/>
        <v>0</v>
      </c>
      <c r="E4221" t="b">
        <f t="shared" si="479"/>
        <v>0</v>
      </c>
      <c r="F4221" t="b">
        <f t="shared" si="480"/>
        <v>0</v>
      </c>
    </row>
    <row r="4222" spans="1:6">
      <c r="A4222" s="112"/>
      <c r="B4222" t="b">
        <f t="shared" si="476"/>
        <v>0</v>
      </c>
      <c r="C4222" t="b">
        <f t="shared" si="477"/>
        <v>0</v>
      </c>
      <c r="D4222" t="b">
        <f t="shared" si="478"/>
        <v>0</v>
      </c>
      <c r="E4222" t="b">
        <f t="shared" si="479"/>
        <v>0</v>
      </c>
      <c r="F4222" t="b">
        <f t="shared" si="480"/>
        <v>0</v>
      </c>
    </row>
    <row r="4223" spans="1:6">
      <c r="A4223" s="27"/>
      <c r="B4223" t="b">
        <f t="shared" si="476"/>
        <v>0</v>
      </c>
      <c r="C4223" t="b">
        <f t="shared" si="477"/>
        <v>0</v>
      </c>
      <c r="D4223" t="b">
        <f t="shared" si="478"/>
        <v>0</v>
      </c>
      <c r="E4223" t="b">
        <f t="shared" si="479"/>
        <v>0</v>
      </c>
      <c r="F4223" t="b">
        <f t="shared" si="480"/>
        <v>0</v>
      </c>
    </row>
    <row r="4224" spans="1:6">
      <c r="A4224" s="112"/>
      <c r="B4224" t="b">
        <f t="shared" si="476"/>
        <v>0</v>
      </c>
      <c r="C4224" t="b">
        <f t="shared" si="477"/>
        <v>0</v>
      </c>
      <c r="D4224" t="b">
        <f t="shared" si="478"/>
        <v>0</v>
      </c>
      <c r="E4224" t="b">
        <f t="shared" si="479"/>
        <v>0</v>
      </c>
      <c r="F4224" t="b">
        <f t="shared" si="480"/>
        <v>0</v>
      </c>
    </row>
    <row r="4225" spans="1:6">
      <c r="A4225" s="27"/>
      <c r="B4225" t="b">
        <f t="shared" si="476"/>
        <v>0</v>
      </c>
      <c r="C4225" t="b">
        <f t="shared" si="477"/>
        <v>0</v>
      </c>
      <c r="D4225" t="b">
        <f t="shared" si="478"/>
        <v>0</v>
      </c>
      <c r="E4225" t="b">
        <f t="shared" si="479"/>
        <v>0</v>
      </c>
      <c r="F4225" t="b">
        <f t="shared" si="480"/>
        <v>0</v>
      </c>
    </row>
    <row r="4226" spans="1:6">
      <c r="A4226" s="112"/>
      <c r="B4226" t="b">
        <f t="shared" si="476"/>
        <v>0</v>
      </c>
      <c r="C4226" t="b">
        <f t="shared" si="477"/>
        <v>0</v>
      </c>
      <c r="D4226" t="b">
        <f t="shared" si="478"/>
        <v>0</v>
      </c>
      <c r="E4226" t="b">
        <f t="shared" si="479"/>
        <v>0</v>
      </c>
      <c r="F4226" t="b">
        <f t="shared" si="480"/>
        <v>0</v>
      </c>
    </row>
    <row r="4227" spans="1:6">
      <c r="A4227" s="27"/>
      <c r="B4227" t="b">
        <f t="shared" ref="B4227:B4290" si="481">+RIGHT(A4227,1)="0"</f>
        <v>0</v>
      </c>
      <c r="C4227" t="b">
        <f t="shared" ref="C4227:C4290" si="482">+RIGHT(A4227,1)="1"</f>
        <v>0</v>
      </c>
      <c r="D4227" t="b">
        <f t="shared" ref="D4227:D4290" si="483">+RIGHT(A4227,1)="2"</f>
        <v>0</v>
      </c>
      <c r="E4227" t="b">
        <f t="shared" ref="E4227:E4290" si="484">+RIGHT(A4227,1)="3"</f>
        <v>0</v>
      </c>
      <c r="F4227" t="b">
        <f t="shared" ref="F4227:F4290" si="485">+RIGHT(A4227,1)="4"</f>
        <v>0</v>
      </c>
    </row>
    <row r="4228" spans="1:6">
      <c r="A4228" s="112"/>
      <c r="B4228" t="b">
        <f t="shared" si="481"/>
        <v>0</v>
      </c>
      <c r="C4228" t="b">
        <f t="shared" si="482"/>
        <v>0</v>
      </c>
      <c r="D4228" t="b">
        <f t="shared" si="483"/>
        <v>0</v>
      </c>
      <c r="E4228" t="b">
        <f t="shared" si="484"/>
        <v>0</v>
      </c>
      <c r="F4228" t="b">
        <f t="shared" si="485"/>
        <v>0</v>
      </c>
    </row>
    <row r="4229" spans="1:6">
      <c r="A4229" s="27"/>
      <c r="B4229" t="b">
        <f t="shared" si="481"/>
        <v>0</v>
      </c>
      <c r="C4229" t="b">
        <f t="shared" si="482"/>
        <v>0</v>
      </c>
      <c r="D4229" t="b">
        <f t="shared" si="483"/>
        <v>0</v>
      </c>
      <c r="E4229" t="b">
        <f t="shared" si="484"/>
        <v>0</v>
      </c>
      <c r="F4229" t="b">
        <f t="shared" si="485"/>
        <v>0</v>
      </c>
    </row>
    <row r="4230" spans="1:6">
      <c r="A4230" s="112"/>
      <c r="B4230" t="b">
        <f t="shared" si="481"/>
        <v>0</v>
      </c>
      <c r="C4230" t="b">
        <f t="shared" si="482"/>
        <v>0</v>
      </c>
      <c r="D4230" t="b">
        <f t="shared" si="483"/>
        <v>0</v>
      </c>
      <c r="E4230" t="b">
        <f t="shared" si="484"/>
        <v>0</v>
      </c>
      <c r="F4230" t="b">
        <f t="shared" si="485"/>
        <v>0</v>
      </c>
    </row>
    <row r="4231" spans="1:6">
      <c r="A4231" s="27"/>
      <c r="B4231" t="b">
        <f t="shared" si="481"/>
        <v>0</v>
      </c>
      <c r="C4231" t="b">
        <f t="shared" si="482"/>
        <v>0</v>
      </c>
      <c r="D4231" t="b">
        <f t="shared" si="483"/>
        <v>0</v>
      </c>
      <c r="E4231" t="b">
        <f t="shared" si="484"/>
        <v>0</v>
      </c>
      <c r="F4231" t="b">
        <f t="shared" si="485"/>
        <v>0</v>
      </c>
    </row>
    <row r="4232" spans="1:6">
      <c r="A4232" s="112"/>
      <c r="B4232" t="b">
        <f t="shared" si="481"/>
        <v>0</v>
      </c>
      <c r="C4232" t="b">
        <f t="shared" si="482"/>
        <v>0</v>
      </c>
      <c r="D4232" t="b">
        <f t="shared" si="483"/>
        <v>0</v>
      </c>
      <c r="E4232" t="b">
        <f t="shared" si="484"/>
        <v>0</v>
      </c>
      <c r="F4232" t="b">
        <f t="shared" si="485"/>
        <v>0</v>
      </c>
    </row>
    <row r="4233" spans="1:6">
      <c r="A4233" s="27"/>
      <c r="B4233" t="b">
        <f t="shared" si="481"/>
        <v>0</v>
      </c>
      <c r="C4233" t="b">
        <f t="shared" si="482"/>
        <v>0</v>
      </c>
      <c r="D4233" t="b">
        <f t="shared" si="483"/>
        <v>0</v>
      </c>
      <c r="E4233" t="b">
        <f t="shared" si="484"/>
        <v>0</v>
      </c>
      <c r="F4233" t="b">
        <f t="shared" si="485"/>
        <v>0</v>
      </c>
    </row>
    <row r="4234" spans="1:6">
      <c r="A4234" s="112"/>
      <c r="B4234" t="b">
        <f t="shared" si="481"/>
        <v>0</v>
      </c>
      <c r="C4234" t="b">
        <f t="shared" si="482"/>
        <v>0</v>
      </c>
      <c r="D4234" t="b">
        <f t="shared" si="483"/>
        <v>0</v>
      </c>
      <c r="E4234" t="b">
        <f t="shared" si="484"/>
        <v>0</v>
      </c>
      <c r="F4234" t="b">
        <f t="shared" si="485"/>
        <v>0</v>
      </c>
    </row>
    <row r="4235" spans="1:6">
      <c r="A4235" s="27"/>
      <c r="B4235" t="b">
        <f t="shared" si="481"/>
        <v>0</v>
      </c>
      <c r="C4235" t="b">
        <f t="shared" si="482"/>
        <v>0</v>
      </c>
      <c r="D4235" t="b">
        <f t="shared" si="483"/>
        <v>0</v>
      </c>
      <c r="E4235" t="b">
        <f t="shared" si="484"/>
        <v>0</v>
      </c>
      <c r="F4235" t="b">
        <f t="shared" si="485"/>
        <v>0</v>
      </c>
    </row>
    <row r="4236" spans="1:6">
      <c r="A4236" s="112"/>
      <c r="B4236" t="b">
        <f t="shared" si="481"/>
        <v>0</v>
      </c>
      <c r="C4236" t="b">
        <f t="shared" si="482"/>
        <v>0</v>
      </c>
      <c r="D4236" t="b">
        <f t="shared" si="483"/>
        <v>0</v>
      </c>
      <c r="E4236" t="b">
        <f t="shared" si="484"/>
        <v>0</v>
      </c>
      <c r="F4236" t="b">
        <f t="shared" si="485"/>
        <v>0</v>
      </c>
    </row>
    <row r="4237" spans="1:6">
      <c r="A4237" s="27"/>
      <c r="B4237" t="b">
        <f t="shared" si="481"/>
        <v>0</v>
      </c>
      <c r="C4237" t="b">
        <f t="shared" si="482"/>
        <v>0</v>
      </c>
      <c r="D4237" t="b">
        <f t="shared" si="483"/>
        <v>0</v>
      </c>
      <c r="E4237" t="b">
        <f t="shared" si="484"/>
        <v>0</v>
      </c>
      <c r="F4237" t="b">
        <f t="shared" si="485"/>
        <v>0</v>
      </c>
    </row>
    <row r="4238" spans="1:6">
      <c r="A4238" s="112"/>
      <c r="B4238" t="b">
        <f t="shared" si="481"/>
        <v>0</v>
      </c>
      <c r="C4238" t="b">
        <f t="shared" si="482"/>
        <v>0</v>
      </c>
      <c r="D4238" t="b">
        <f t="shared" si="483"/>
        <v>0</v>
      </c>
      <c r="E4238" t="b">
        <f t="shared" si="484"/>
        <v>0</v>
      </c>
      <c r="F4238" t="b">
        <f t="shared" si="485"/>
        <v>0</v>
      </c>
    </row>
    <row r="4239" spans="1:6">
      <c r="A4239" s="27"/>
      <c r="B4239" t="b">
        <f t="shared" si="481"/>
        <v>0</v>
      </c>
      <c r="C4239" t="b">
        <f t="shared" si="482"/>
        <v>0</v>
      </c>
      <c r="D4239" t="b">
        <f t="shared" si="483"/>
        <v>0</v>
      </c>
      <c r="E4239" t="b">
        <f t="shared" si="484"/>
        <v>0</v>
      </c>
      <c r="F4239" t="b">
        <f t="shared" si="485"/>
        <v>0</v>
      </c>
    </row>
    <row r="4240" spans="1:6">
      <c r="A4240" s="112"/>
      <c r="B4240" t="b">
        <f t="shared" si="481"/>
        <v>0</v>
      </c>
      <c r="C4240" t="b">
        <f t="shared" si="482"/>
        <v>0</v>
      </c>
      <c r="D4240" t="b">
        <f t="shared" si="483"/>
        <v>0</v>
      </c>
      <c r="E4240" t="b">
        <f t="shared" si="484"/>
        <v>0</v>
      </c>
      <c r="F4240" t="b">
        <f t="shared" si="485"/>
        <v>0</v>
      </c>
    </row>
    <row r="4241" spans="1:6">
      <c r="A4241" s="27"/>
      <c r="B4241" t="b">
        <f t="shared" si="481"/>
        <v>0</v>
      </c>
      <c r="C4241" t="b">
        <f t="shared" si="482"/>
        <v>0</v>
      </c>
      <c r="D4241" t="b">
        <f t="shared" si="483"/>
        <v>0</v>
      </c>
      <c r="E4241" t="b">
        <f t="shared" si="484"/>
        <v>0</v>
      </c>
      <c r="F4241" t="b">
        <f t="shared" si="485"/>
        <v>0</v>
      </c>
    </row>
    <row r="4242" spans="1:6">
      <c r="A4242" s="112"/>
      <c r="B4242" t="b">
        <f t="shared" si="481"/>
        <v>0</v>
      </c>
      <c r="C4242" t="b">
        <f t="shared" si="482"/>
        <v>0</v>
      </c>
      <c r="D4242" t="b">
        <f t="shared" si="483"/>
        <v>0</v>
      </c>
      <c r="E4242" t="b">
        <f t="shared" si="484"/>
        <v>0</v>
      </c>
      <c r="F4242" t="b">
        <f t="shared" si="485"/>
        <v>0</v>
      </c>
    </row>
    <row r="4243" spans="1:6">
      <c r="A4243" s="27"/>
      <c r="B4243" t="b">
        <f t="shared" si="481"/>
        <v>0</v>
      </c>
      <c r="C4243" t="b">
        <f t="shared" si="482"/>
        <v>0</v>
      </c>
      <c r="D4243" t="b">
        <f t="shared" si="483"/>
        <v>0</v>
      </c>
      <c r="E4243" t="b">
        <f t="shared" si="484"/>
        <v>0</v>
      </c>
      <c r="F4243" t="b">
        <f t="shared" si="485"/>
        <v>0</v>
      </c>
    </row>
    <row r="4244" spans="1:6">
      <c r="A4244" s="112"/>
      <c r="B4244" t="b">
        <f t="shared" si="481"/>
        <v>0</v>
      </c>
      <c r="C4244" t="b">
        <f t="shared" si="482"/>
        <v>0</v>
      </c>
      <c r="D4244" t="b">
        <f t="shared" si="483"/>
        <v>0</v>
      </c>
      <c r="E4244" t="b">
        <f t="shared" si="484"/>
        <v>0</v>
      </c>
      <c r="F4244" t="b">
        <f t="shared" si="485"/>
        <v>0</v>
      </c>
    </row>
    <row r="4245" spans="1:6">
      <c r="A4245" s="27"/>
      <c r="B4245" t="b">
        <f t="shared" si="481"/>
        <v>0</v>
      </c>
      <c r="C4245" t="b">
        <f t="shared" si="482"/>
        <v>0</v>
      </c>
      <c r="D4245" t="b">
        <f t="shared" si="483"/>
        <v>0</v>
      </c>
      <c r="E4245" t="b">
        <f t="shared" si="484"/>
        <v>0</v>
      </c>
      <c r="F4245" t="b">
        <f t="shared" si="485"/>
        <v>0</v>
      </c>
    </row>
    <row r="4246" spans="1:6">
      <c r="A4246" s="112"/>
      <c r="B4246" t="b">
        <f t="shared" si="481"/>
        <v>0</v>
      </c>
      <c r="C4246" t="b">
        <f t="shared" si="482"/>
        <v>0</v>
      </c>
      <c r="D4246" t="b">
        <f t="shared" si="483"/>
        <v>0</v>
      </c>
      <c r="E4246" t="b">
        <f t="shared" si="484"/>
        <v>0</v>
      </c>
      <c r="F4246" t="b">
        <f t="shared" si="485"/>
        <v>0</v>
      </c>
    </row>
    <row r="4247" spans="1:6">
      <c r="A4247" s="27"/>
      <c r="B4247" t="b">
        <f t="shared" si="481"/>
        <v>0</v>
      </c>
      <c r="C4247" t="b">
        <f t="shared" si="482"/>
        <v>0</v>
      </c>
      <c r="D4247" t="b">
        <f t="shared" si="483"/>
        <v>0</v>
      </c>
      <c r="E4247" t="b">
        <f t="shared" si="484"/>
        <v>0</v>
      </c>
      <c r="F4247" t="b">
        <f t="shared" si="485"/>
        <v>0</v>
      </c>
    </row>
    <row r="4248" spans="1:6">
      <c r="A4248" s="112"/>
      <c r="B4248" t="b">
        <f t="shared" si="481"/>
        <v>0</v>
      </c>
      <c r="C4248" t="b">
        <f t="shared" si="482"/>
        <v>0</v>
      </c>
      <c r="D4248" t="b">
        <f t="shared" si="483"/>
        <v>0</v>
      </c>
      <c r="E4248" t="b">
        <f t="shared" si="484"/>
        <v>0</v>
      </c>
      <c r="F4248" t="b">
        <f t="shared" si="485"/>
        <v>0</v>
      </c>
    </row>
    <row r="4249" spans="1:6">
      <c r="A4249" s="27"/>
      <c r="B4249" t="b">
        <f t="shared" si="481"/>
        <v>0</v>
      </c>
      <c r="C4249" t="b">
        <f t="shared" si="482"/>
        <v>0</v>
      </c>
      <c r="D4249" t="b">
        <f t="shared" si="483"/>
        <v>0</v>
      </c>
      <c r="E4249" t="b">
        <f t="shared" si="484"/>
        <v>0</v>
      </c>
      <c r="F4249" t="b">
        <f t="shared" si="485"/>
        <v>0</v>
      </c>
    </row>
    <row r="4250" spans="1:6">
      <c r="A4250" s="112"/>
      <c r="B4250" t="b">
        <f t="shared" si="481"/>
        <v>0</v>
      </c>
      <c r="C4250" t="b">
        <f t="shared" si="482"/>
        <v>0</v>
      </c>
      <c r="D4250" t="b">
        <f t="shared" si="483"/>
        <v>0</v>
      </c>
      <c r="E4250" t="b">
        <f t="shared" si="484"/>
        <v>0</v>
      </c>
      <c r="F4250" t="b">
        <f t="shared" si="485"/>
        <v>0</v>
      </c>
    </row>
    <row r="4251" spans="1:6">
      <c r="A4251" s="27"/>
      <c r="B4251" t="b">
        <f t="shared" si="481"/>
        <v>0</v>
      </c>
      <c r="C4251" t="b">
        <f t="shared" si="482"/>
        <v>0</v>
      </c>
      <c r="D4251" t="b">
        <f t="shared" si="483"/>
        <v>0</v>
      </c>
      <c r="E4251" t="b">
        <f t="shared" si="484"/>
        <v>0</v>
      </c>
      <c r="F4251" t="b">
        <f t="shared" si="485"/>
        <v>0</v>
      </c>
    </row>
    <row r="4252" spans="1:6">
      <c r="A4252" s="112"/>
      <c r="B4252" t="b">
        <f t="shared" si="481"/>
        <v>0</v>
      </c>
      <c r="C4252" t="b">
        <f t="shared" si="482"/>
        <v>0</v>
      </c>
      <c r="D4252" t="b">
        <f t="shared" si="483"/>
        <v>0</v>
      </c>
      <c r="E4252" t="b">
        <f t="shared" si="484"/>
        <v>0</v>
      </c>
      <c r="F4252" t="b">
        <f t="shared" si="485"/>
        <v>0</v>
      </c>
    </row>
    <row r="4253" spans="1:6">
      <c r="A4253" s="27"/>
      <c r="B4253" t="b">
        <f t="shared" si="481"/>
        <v>0</v>
      </c>
      <c r="C4253" t="b">
        <f t="shared" si="482"/>
        <v>0</v>
      </c>
      <c r="D4253" t="b">
        <f t="shared" si="483"/>
        <v>0</v>
      </c>
      <c r="E4253" t="b">
        <f t="shared" si="484"/>
        <v>0</v>
      </c>
      <c r="F4253" t="b">
        <f t="shared" si="485"/>
        <v>0</v>
      </c>
    </row>
    <row r="4254" spans="1:6">
      <c r="A4254" s="112"/>
      <c r="B4254" t="b">
        <f t="shared" si="481"/>
        <v>0</v>
      </c>
      <c r="C4254" t="b">
        <f t="shared" si="482"/>
        <v>0</v>
      </c>
      <c r="D4254" t="b">
        <f t="shared" si="483"/>
        <v>0</v>
      </c>
      <c r="E4254" t="b">
        <f t="shared" si="484"/>
        <v>0</v>
      </c>
      <c r="F4254" t="b">
        <f t="shared" si="485"/>
        <v>0</v>
      </c>
    </row>
    <row r="4255" spans="1:6">
      <c r="A4255" s="27"/>
      <c r="B4255" t="b">
        <f t="shared" si="481"/>
        <v>0</v>
      </c>
      <c r="C4255" t="b">
        <f t="shared" si="482"/>
        <v>0</v>
      </c>
      <c r="D4255" t="b">
        <f t="shared" si="483"/>
        <v>0</v>
      </c>
      <c r="E4255" t="b">
        <f t="shared" si="484"/>
        <v>0</v>
      </c>
      <c r="F4255" t="b">
        <f t="shared" si="485"/>
        <v>0</v>
      </c>
    </row>
    <row r="4256" spans="1:6">
      <c r="A4256" s="112"/>
      <c r="B4256" t="b">
        <f t="shared" si="481"/>
        <v>0</v>
      </c>
      <c r="C4256" t="b">
        <f t="shared" si="482"/>
        <v>0</v>
      </c>
      <c r="D4256" t="b">
        <f t="shared" si="483"/>
        <v>0</v>
      </c>
      <c r="E4256" t="b">
        <f t="shared" si="484"/>
        <v>0</v>
      </c>
      <c r="F4256" t="b">
        <f t="shared" si="485"/>
        <v>0</v>
      </c>
    </row>
    <row r="4257" spans="1:6">
      <c r="A4257" s="27"/>
      <c r="B4257" t="b">
        <f t="shared" si="481"/>
        <v>0</v>
      </c>
      <c r="C4257" t="b">
        <f t="shared" si="482"/>
        <v>0</v>
      </c>
      <c r="D4257" t="b">
        <f t="shared" si="483"/>
        <v>0</v>
      </c>
      <c r="E4257" t="b">
        <f t="shared" si="484"/>
        <v>0</v>
      </c>
      <c r="F4257" t="b">
        <f t="shared" si="485"/>
        <v>0</v>
      </c>
    </row>
    <row r="4258" spans="1:6">
      <c r="A4258" s="112"/>
      <c r="B4258" t="b">
        <f t="shared" si="481"/>
        <v>0</v>
      </c>
      <c r="C4258" t="b">
        <f t="shared" si="482"/>
        <v>0</v>
      </c>
      <c r="D4258" t="b">
        <f t="shared" si="483"/>
        <v>0</v>
      </c>
      <c r="E4258" t="b">
        <f t="shared" si="484"/>
        <v>0</v>
      </c>
      <c r="F4258" t="b">
        <f t="shared" si="485"/>
        <v>0</v>
      </c>
    </row>
    <row r="4259" spans="1:6">
      <c r="A4259" s="27"/>
      <c r="B4259" t="b">
        <f t="shared" si="481"/>
        <v>0</v>
      </c>
      <c r="C4259" t="b">
        <f t="shared" si="482"/>
        <v>0</v>
      </c>
      <c r="D4259" t="b">
        <f t="shared" si="483"/>
        <v>0</v>
      </c>
      <c r="E4259" t="b">
        <f t="shared" si="484"/>
        <v>0</v>
      </c>
      <c r="F4259" t="b">
        <f t="shared" si="485"/>
        <v>0</v>
      </c>
    </row>
    <row r="4260" spans="1:6">
      <c r="A4260" s="112"/>
      <c r="B4260" t="b">
        <f t="shared" si="481"/>
        <v>0</v>
      </c>
      <c r="C4260" t="b">
        <f t="shared" si="482"/>
        <v>0</v>
      </c>
      <c r="D4260" t="b">
        <f t="shared" si="483"/>
        <v>0</v>
      </c>
      <c r="E4260" t="b">
        <f t="shared" si="484"/>
        <v>0</v>
      </c>
      <c r="F4260" t="b">
        <f t="shared" si="485"/>
        <v>0</v>
      </c>
    </row>
    <row r="4261" spans="1:6">
      <c r="A4261" s="27"/>
      <c r="B4261" t="b">
        <f t="shared" si="481"/>
        <v>0</v>
      </c>
      <c r="C4261" t="b">
        <f t="shared" si="482"/>
        <v>0</v>
      </c>
      <c r="D4261" t="b">
        <f t="shared" si="483"/>
        <v>0</v>
      </c>
      <c r="E4261" t="b">
        <f t="shared" si="484"/>
        <v>0</v>
      </c>
      <c r="F4261" t="b">
        <f t="shared" si="485"/>
        <v>0</v>
      </c>
    </row>
    <row r="4262" spans="1:6">
      <c r="A4262" s="112"/>
      <c r="B4262" t="b">
        <f t="shared" si="481"/>
        <v>0</v>
      </c>
      <c r="C4262" t="b">
        <f t="shared" si="482"/>
        <v>0</v>
      </c>
      <c r="D4262" t="b">
        <f t="shared" si="483"/>
        <v>0</v>
      </c>
      <c r="E4262" t="b">
        <f t="shared" si="484"/>
        <v>0</v>
      </c>
      <c r="F4262" t="b">
        <f t="shared" si="485"/>
        <v>0</v>
      </c>
    </row>
    <row r="4263" spans="1:6">
      <c r="A4263" s="27"/>
      <c r="B4263" t="b">
        <f t="shared" si="481"/>
        <v>0</v>
      </c>
      <c r="C4263" t="b">
        <f t="shared" si="482"/>
        <v>0</v>
      </c>
      <c r="D4263" t="b">
        <f t="shared" si="483"/>
        <v>0</v>
      </c>
      <c r="E4263" t="b">
        <f t="shared" si="484"/>
        <v>0</v>
      </c>
      <c r="F4263" t="b">
        <f t="shared" si="485"/>
        <v>0</v>
      </c>
    </row>
    <row r="4264" spans="1:6">
      <c r="A4264" s="112"/>
      <c r="B4264" t="b">
        <f t="shared" si="481"/>
        <v>0</v>
      </c>
      <c r="C4264" t="b">
        <f t="shared" si="482"/>
        <v>0</v>
      </c>
      <c r="D4264" t="b">
        <f t="shared" si="483"/>
        <v>0</v>
      </c>
      <c r="E4264" t="b">
        <f t="shared" si="484"/>
        <v>0</v>
      </c>
      <c r="F4264" t="b">
        <f t="shared" si="485"/>
        <v>0</v>
      </c>
    </row>
    <row r="4265" spans="1:6">
      <c r="A4265" s="27"/>
      <c r="B4265" t="b">
        <f t="shared" si="481"/>
        <v>0</v>
      </c>
      <c r="C4265" t="b">
        <f t="shared" si="482"/>
        <v>0</v>
      </c>
      <c r="D4265" t="b">
        <f t="shared" si="483"/>
        <v>0</v>
      </c>
      <c r="E4265" t="b">
        <f t="shared" si="484"/>
        <v>0</v>
      </c>
      <c r="F4265" t="b">
        <f t="shared" si="485"/>
        <v>0</v>
      </c>
    </row>
    <row r="4266" spans="1:6">
      <c r="A4266" s="112"/>
      <c r="B4266" t="b">
        <f t="shared" si="481"/>
        <v>0</v>
      </c>
      <c r="C4266" t="b">
        <f t="shared" si="482"/>
        <v>0</v>
      </c>
      <c r="D4266" t="b">
        <f t="shared" si="483"/>
        <v>0</v>
      </c>
      <c r="E4266" t="b">
        <f t="shared" si="484"/>
        <v>0</v>
      </c>
      <c r="F4266" t="b">
        <f t="shared" si="485"/>
        <v>0</v>
      </c>
    </row>
    <row r="4267" spans="1:6">
      <c r="A4267" s="27"/>
      <c r="B4267" t="b">
        <f t="shared" si="481"/>
        <v>0</v>
      </c>
      <c r="C4267" t="b">
        <f t="shared" si="482"/>
        <v>0</v>
      </c>
      <c r="D4267" t="b">
        <f t="shared" si="483"/>
        <v>0</v>
      </c>
      <c r="E4267" t="b">
        <f t="shared" si="484"/>
        <v>0</v>
      </c>
      <c r="F4267" t="b">
        <f t="shared" si="485"/>
        <v>0</v>
      </c>
    </row>
    <row r="4268" spans="1:6">
      <c r="A4268" s="112"/>
      <c r="B4268" t="b">
        <f t="shared" si="481"/>
        <v>0</v>
      </c>
      <c r="C4268" t="b">
        <f t="shared" si="482"/>
        <v>0</v>
      </c>
      <c r="D4268" t="b">
        <f t="shared" si="483"/>
        <v>0</v>
      </c>
      <c r="E4268" t="b">
        <f t="shared" si="484"/>
        <v>0</v>
      </c>
      <c r="F4268" t="b">
        <f t="shared" si="485"/>
        <v>0</v>
      </c>
    </row>
    <row r="4269" spans="1:6">
      <c r="A4269" s="27"/>
      <c r="B4269" t="b">
        <f t="shared" si="481"/>
        <v>0</v>
      </c>
      <c r="C4269" t="b">
        <f t="shared" si="482"/>
        <v>0</v>
      </c>
      <c r="D4269" t="b">
        <f t="shared" si="483"/>
        <v>0</v>
      </c>
      <c r="E4269" t="b">
        <f t="shared" si="484"/>
        <v>0</v>
      </c>
      <c r="F4269" t="b">
        <f t="shared" si="485"/>
        <v>0</v>
      </c>
    </row>
    <row r="4270" spans="1:6">
      <c r="A4270" s="112"/>
      <c r="B4270" t="b">
        <f t="shared" si="481"/>
        <v>0</v>
      </c>
      <c r="C4270" t="b">
        <f t="shared" si="482"/>
        <v>0</v>
      </c>
      <c r="D4270" t="b">
        <f t="shared" si="483"/>
        <v>0</v>
      </c>
      <c r="E4270" t="b">
        <f t="shared" si="484"/>
        <v>0</v>
      </c>
      <c r="F4270" t="b">
        <f t="shared" si="485"/>
        <v>0</v>
      </c>
    </row>
    <row r="4271" spans="1:6">
      <c r="A4271" s="27"/>
      <c r="B4271" t="b">
        <f t="shared" si="481"/>
        <v>0</v>
      </c>
      <c r="C4271" t="b">
        <f t="shared" si="482"/>
        <v>0</v>
      </c>
      <c r="D4271" t="b">
        <f t="shared" si="483"/>
        <v>0</v>
      </c>
      <c r="E4271" t="b">
        <f t="shared" si="484"/>
        <v>0</v>
      </c>
      <c r="F4271" t="b">
        <f t="shared" si="485"/>
        <v>0</v>
      </c>
    </row>
    <row r="4272" spans="1:6">
      <c r="A4272" s="112"/>
      <c r="B4272" t="b">
        <f t="shared" si="481"/>
        <v>0</v>
      </c>
      <c r="C4272" t="b">
        <f t="shared" si="482"/>
        <v>0</v>
      </c>
      <c r="D4272" t="b">
        <f t="shared" si="483"/>
        <v>0</v>
      </c>
      <c r="E4272" t="b">
        <f t="shared" si="484"/>
        <v>0</v>
      </c>
      <c r="F4272" t="b">
        <f t="shared" si="485"/>
        <v>0</v>
      </c>
    </row>
    <row r="4273" spans="1:6">
      <c r="A4273" s="27"/>
      <c r="B4273" t="b">
        <f t="shared" si="481"/>
        <v>0</v>
      </c>
      <c r="C4273" t="b">
        <f t="shared" si="482"/>
        <v>0</v>
      </c>
      <c r="D4273" t="b">
        <f t="shared" si="483"/>
        <v>0</v>
      </c>
      <c r="E4273" t="b">
        <f t="shared" si="484"/>
        <v>0</v>
      </c>
      <c r="F4273" t="b">
        <f t="shared" si="485"/>
        <v>0</v>
      </c>
    </row>
    <row r="4274" spans="1:6">
      <c r="A4274" s="112"/>
      <c r="B4274" t="b">
        <f t="shared" si="481"/>
        <v>0</v>
      </c>
      <c r="C4274" t="b">
        <f t="shared" si="482"/>
        <v>0</v>
      </c>
      <c r="D4274" t="b">
        <f t="shared" si="483"/>
        <v>0</v>
      </c>
      <c r="E4274" t="b">
        <f t="shared" si="484"/>
        <v>0</v>
      </c>
      <c r="F4274" t="b">
        <f t="shared" si="485"/>
        <v>0</v>
      </c>
    </row>
    <row r="4275" spans="1:6">
      <c r="A4275" s="27"/>
      <c r="B4275" t="b">
        <f t="shared" si="481"/>
        <v>0</v>
      </c>
      <c r="C4275" t="b">
        <f t="shared" si="482"/>
        <v>0</v>
      </c>
      <c r="D4275" t="b">
        <f t="shared" si="483"/>
        <v>0</v>
      </c>
      <c r="E4275" t="b">
        <f t="shared" si="484"/>
        <v>0</v>
      </c>
      <c r="F4275" t="b">
        <f t="shared" si="485"/>
        <v>0</v>
      </c>
    </row>
    <row r="4276" spans="1:6">
      <c r="A4276" s="112"/>
      <c r="B4276" t="b">
        <f t="shared" si="481"/>
        <v>0</v>
      </c>
      <c r="C4276" t="b">
        <f t="shared" si="482"/>
        <v>0</v>
      </c>
      <c r="D4276" t="b">
        <f t="shared" si="483"/>
        <v>0</v>
      </c>
      <c r="E4276" t="b">
        <f t="shared" si="484"/>
        <v>0</v>
      </c>
      <c r="F4276" t="b">
        <f t="shared" si="485"/>
        <v>0</v>
      </c>
    </row>
    <row r="4277" spans="1:6">
      <c r="A4277" s="27"/>
      <c r="B4277" t="b">
        <f t="shared" si="481"/>
        <v>0</v>
      </c>
      <c r="C4277" t="b">
        <f t="shared" si="482"/>
        <v>0</v>
      </c>
      <c r="D4277" t="b">
        <f t="shared" si="483"/>
        <v>0</v>
      </c>
      <c r="E4277" t="b">
        <f t="shared" si="484"/>
        <v>0</v>
      </c>
      <c r="F4277" t="b">
        <f t="shared" si="485"/>
        <v>0</v>
      </c>
    </row>
    <row r="4278" spans="1:6">
      <c r="A4278" s="112"/>
      <c r="B4278" t="b">
        <f t="shared" si="481"/>
        <v>0</v>
      </c>
      <c r="C4278" t="b">
        <f t="shared" si="482"/>
        <v>0</v>
      </c>
      <c r="D4278" t="b">
        <f t="shared" si="483"/>
        <v>0</v>
      </c>
      <c r="E4278" t="b">
        <f t="shared" si="484"/>
        <v>0</v>
      </c>
      <c r="F4278" t="b">
        <f t="shared" si="485"/>
        <v>0</v>
      </c>
    </row>
    <row r="4279" spans="1:6">
      <c r="A4279" s="27"/>
      <c r="B4279" t="b">
        <f t="shared" si="481"/>
        <v>0</v>
      </c>
      <c r="C4279" t="b">
        <f t="shared" si="482"/>
        <v>0</v>
      </c>
      <c r="D4279" t="b">
        <f t="shared" si="483"/>
        <v>0</v>
      </c>
      <c r="E4279" t="b">
        <f t="shared" si="484"/>
        <v>0</v>
      </c>
      <c r="F4279" t="b">
        <f t="shared" si="485"/>
        <v>0</v>
      </c>
    </row>
    <row r="4280" spans="1:6">
      <c r="A4280" s="112"/>
      <c r="B4280" t="b">
        <f t="shared" si="481"/>
        <v>0</v>
      </c>
      <c r="C4280" t="b">
        <f t="shared" si="482"/>
        <v>0</v>
      </c>
      <c r="D4280" t="b">
        <f t="shared" si="483"/>
        <v>0</v>
      </c>
      <c r="E4280" t="b">
        <f t="shared" si="484"/>
        <v>0</v>
      </c>
      <c r="F4280" t="b">
        <f t="shared" si="485"/>
        <v>0</v>
      </c>
    </row>
    <row r="4281" spans="1:6">
      <c r="A4281" s="27"/>
      <c r="B4281" t="b">
        <f t="shared" si="481"/>
        <v>0</v>
      </c>
      <c r="C4281" t="b">
        <f t="shared" si="482"/>
        <v>0</v>
      </c>
      <c r="D4281" t="b">
        <f t="shared" si="483"/>
        <v>0</v>
      </c>
      <c r="E4281" t="b">
        <f t="shared" si="484"/>
        <v>0</v>
      </c>
      <c r="F4281" t="b">
        <f t="shared" si="485"/>
        <v>0</v>
      </c>
    </row>
    <row r="4282" spans="1:6">
      <c r="A4282" s="112"/>
      <c r="B4282" t="b">
        <f t="shared" si="481"/>
        <v>0</v>
      </c>
      <c r="C4282" t="b">
        <f t="shared" si="482"/>
        <v>0</v>
      </c>
      <c r="D4282" t="b">
        <f t="shared" si="483"/>
        <v>0</v>
      </c>
      <c r="E4282" t="b">
        <f t="shared" si="484"/>
        <v>0</v>
      </c>
      <c r="F4282" t="b">
        <f t="shared" si="485"/>
        <v>0</v>
      </c>
    </row>
    <row r="4283" spans="1:6">
      <c r="A4283" s="27"/>
      <c r="B4283" t="b">
        <f t="shared" si="481"/>
        <v>0</v>
      </c>
      <c r="C4283" t="b">
        <f t="shared" si="482"/>
        <v>0</v>
      </c>
      <c r="D4283" t="b">
        <f t="shared" si="483"/>
        <v>0</v>
      </c>
      <c r="E4283" t="b">
        <f t="shared" si="484"/>
        <v>0</v>
      </c>
      <c r="F4283" t="b">
        <f t="shared" si="485"/>
        <v>0</v>
      </c>
    </row>
    <row r="4284" spans="1:6">
      <c r="A4284" s="112"/>
      <c r="B4284" t="b">
        <f t="shared" si="481"/>
        <v>0</v>
      </c>
      <c r="C4284" t="b">
        <f t="shared" si="482"/>
        <v>0</v>
      </c>
      <c r="D4284" t="b">
        <f t="shared" si="483"/>
        <v>0</v>
      </c>
      <c r="E4284" t="b">
        <f t="shared" si="484"/>
        <v>0</v>
      </c>
      <c r="F4284" t="b">
        <f t="shared" si="485"/>
        <v>0</v>
      </c>
    </row>
    <row r="4285" spans="1:6">
      <c r="A4285" s="27"/>
      <c r="B4285" t="b">
        <f t="shared" si="481"/>
        <v>0</v>
      </c>
      <c r="C4285" t="b">
        <f t="shared" si="482"/>
        <v>0</v>
      </c>
      <c r="D4285" t="b">
        <f t="shared" si="483"/>
        <v>0</v>
      </c>
      <c r="E4285" t="b">
        <f t="shared" si="484"/>
        <v>0</v>
      </c>
      <c r="F4285" t="b">
        <f t="shared" si="485"/>
        <v>0</v>
      </c>
    </row>
    <row r="4286" spans="1:6">
      <c r="A4286" s="112"/>
      <c r="B4286" t="b">
        <f t="shared" si="481"/>
        <v>0</v>
      </c>
      <c r="C4286" t="b">
        <f t="shared" si="482"/>
        <v>0</v>
      </c>
      <c r="D4286" t="b">
        <f t="shared" si="483"/>
        <v>0</v>
      </c>
      <c r="E4286" t="b">
        <f t="shared" si="484"/>
        <v>0</v>
      </c>
      <c r="F4286" t="b">
        <f t="shared" si="485"/>
        <v>0</v>
      </c>
    </row>
    <row r="4287" spans="1:6">
      <c r="A4287" s="27"/>
      <c r="B4287" t="b">
        <f t="shared" si="481"/>
        <v>0</v>
      </c>
      <c r="C4287" t="b">
        <f t="shared" si="482"/>
        <v>0</v>
      </c>
      <c r="D4287" t="b">
        <f t="shared" si="483"/>
        <v>0</v>
      </c>
      <c r="E4287" t="b">
        <f t="shared" si="484"/>
        <v>0</v>
      </c>
      <c r="F4287" t="b">
        <f t="shared" si="485"/>
        <v>0</v>
      </c>
    </row>
    <row r="4288" spans="1:6">
      <c r="A4288" s="112"/>
      <c r="B4288" t="b">
        <f t="shared" si="481"/>
        <v>0</v>
      </c>
      <c r="C4288" t="b">
        <f t="shared" si="482"/>
        <v>0</v>
      </c>
      <c r="D4288" t="b">
        <f t="shared" si="483"/>
        <v>0</v>
      </c>
      <c r="E4288" t="b">
        <f t="shared" si="484"/>
        <v>0</v>
      </c>
      <c r="F4288" t="b">
        <f t="shared" si="485"/>
        <v>0</v>
      </c>
    </row>
    <row r="4289" spans="1:6">
      <c r="A4289" s="27"/>
      <c r="B4289" t="b">
        <f t="shared" si="481"/>
        <v>0</v>
      </c>
      <c r="C4289" t="b">
        <f t="shared" si="482"/>
        <v>0</v>
      </c>
      <c r="D4289" t="b">
        <f t="shared" si="483"/>
        <v>0</v>
      </c>
      <c r="E4289" t="b">
        <f t="shared" si="484"/>
        <v>0</v>
      </c>
      <c r="F4289" t="b">
        <f t="shared" si="485"/>
        <v>0</v>
      </c>
    </row>
    <row r="4290" spans="1:6">
      <c r="A4290" s="112"/>
      <c r="B4290" t="b">
        <f t="shared" si="481"/>
        <v>0</v>
      </c>
      <c r="C4290" t="b">
        <f t="shared" si="482"/>
        <v>0</v>
      </c>
      <c r="D4290" t="b">
        <f t="shared" si="483"/>
        <v>0</v>
      </c>
      <c r="E4290" t="b">
        <f t="shared" si="484"/>
        <v>0</v>
      </c>
      <c r="F4290" t="b">
        <f t="shared" si="485"/>
        <v>0</v>
      </c>
    </row>
    <row r="4291" spans="1:6">
      <c r="A4291" s="27"/>
      <c r="B4291" t="b">
        <f t="shared" ref="B4291:B4354" si="486">+RIGHT(A4291,1)="0"</f>
        <v>0</v>
      </c>
      <c r="C4291" t="b">
        <f t="shared" ref="C4291:C4354" si="487">+RIGHT(A4291,1)="1"</f>
        <v>0</v>
      </c>
      <c r="D4291" t="b">
        <f t="shared" ref="D4291:D4354" si="488">+RIGHT(A4291,1)="2"</f>
        <v>0</v>
      </c>
      <c r="E4291" t="b">
        <f t="shared" ref="E4291:E4354" si="489">+RIGHT(A4291,1)="3"</f>
        <v>0</v>
      </c>
      <c r="F4291" t="b">
        <f t="shared" ref="F4291:F4354" si="490">+RIGHT(A4291,1)="4"</f>
        <v>0</v>
      </c>
    </row>
    <row r="4292" spans="1:6">
      <c r="A4292" s="112"/>
      <c r="B4292" t="b">
        <f t="shared" si="486"/>
        <v>0</v>
      </c>
      <c r="C4292" t="b">
        <f t="shared" si="487"/>
        <v>0</v>
      </c>
      <c r="D4292" t="b">
        <f t="shared" si="488"/>
        <v>0</v>
      </c>
      <c r="E4292" t="b">
        <f t="shared" si="489"/>
        <v>0</v>
      </c>
      <c r="F4292" t="b">
        <f t="shared" si="490"/>
        <v>0</v>
      </c>
    </row>
    <row r="4293" spans="1:6">
      <c r="A4293" s="27"/>
      <c r="B4293" t="b">
        <f t="shared" si="486"/>
        <v>0</v>
      </c>
      <c r="C4293" t="b">
        <f t="shared" si="487"/>
        <v>0</v>
      </c>
      <c r="D4293" t="b">
        <f t="shared" si="488"/>
        <v>0</v>
      </c>
      <c r="E4293" t="b">
        <f t="shared" si="489"/>
        <v>0</v>
      </c>
      <c r="F4293" t="b">
        <f t="shared" si="490"/>
        <v>0</v>
      </c>
    </row>
    <row r="4294" spans="1:6">
      <c r="A4294" s="112"/>
      <c r="B4294" t="b">
        <f t="shared" si="486"/>
        <v>0</v>
      </c>
      <c r="C4294" t="b">
        <f t="shared" si="487"/>
        <v>0</v>
      </c>
      <c r="D4294" t="b">
        <f t="shared" si="488"/>
        <v>0</v>
      </c>
      <c r="E4294" t="b">
        <f t="shared" si="489"/>
        <v>0</v>
      </c>
      <c r="F4294" t="b">
        <f t="shared" si="490"/>
        <v>0</v>
      </c>
    </row>
    <row r="4295" spans="1:6">
      <c r="A4295" s="27"/>
      <c r="B4295" t="b">
        <f t="shared" si="486"/>
        <v>0</v>
      </c>
      <c r="C4295" t="b">
        <f t="shared" si="487"/>
        <v>0</v>
      </c>
      <c r="D4295" t="b">
        <f t="shared" si="488"/>
        <v>0</v>
      </c>
      <c r="E4295" t="b">
        <f t="shared" si="489"/>
        <v>0</v>
      </c>
      <c r="F4295" t="b">
        <f t="shared" si="490"/>
        <v>0</v>
      </c>
    </row>
    <row r="4296" spans="1:6">
      <c r="A4296" s="112"/>
      <c r="B4296" t="b">
        <f t="shared" si="486"/>
        <v>0</v>
      </c>
      <c r="C4296" t="b">
        <f t="shared" si="487"/>
        <v>0</v>
      </c>
      <c r="D4296" t="b">
        <f t="shared" si="488"/>
        <v>0</v>
      </c>
      <c r="E4296" t="b">
        <f t="shared" si="489"/>
        <v>0</v>
      </c>
      <c r="F4296" t="b">
        <f t="shared" si="490"/>
        <v>0</v>
      </c>
    </row>
    <row r="4297" spans="1:6">
      <c r="A4297" s="27"/>
      <c r="B4297" t="b">
        <f t="shared" si="486"/>
        <v>0</v>
      </c>
      <c r="C4297" t="b">
        <f t="shared" si="487"/>
        <v>0</v>
      </c>
      <c r="D4297" t="b">
        <f t="shared" si="488"/>
        <v>0</v>
      </c>
      <c r="E4297" t="b">
        <f t="shared" si="489"/>
        <v>0</v>
      </c>
      <c r="F4297" t="b">
        <f t="shared" si="490"/>
        <v>0</v>
      </c>
    </row>
    <row r="4298" spans="1:6">
      <c r="A4298" s="112"/>
      <c r="B4298" t="b">
        <f t="shared" si="486"/>
        <v>0</v>
      </c>
      <c r="C4298" t="b">
        <f t="shared" si="487"/>
        <v>0</v>
      </c>
      <c r="D4298" t="b">
        <f t="shared" si="488"/>
        <v>0</v>
      </c>
      <c r="E4298" t="b">
        <f t="shared" si="489"/>
        <v>0</v>
      </c>
      <c r="F4298" t="b">
        <f t="shared" si="490"/>
        <v>0</v>
      </c>
    </row>
    <row r="4299" spans="1:6">
      <c r="A4299" s="27"/>
      <c r="B4299" t="b">
        <f t="shared" si="486"/>
        <v>0</v>
      </c>
      <c r="C4299" t="b">
        <f t="shared" si="487"/>
        <v>0</v>
      </c>
      <c r="D4299" t="b">
        <f t="shared" si="488"/>
        <v>0</v>
      </c>
      <c r="E4299" t="b">
        <f t="shared" si="489"/>
        <v>0</v>
      </c>
      <c r="F4299" t="b">
        <f t="shared" si="490"/>
        <v>0</v>
      </c>
    </row>
    <row r="4300" spans="1:6">
      <c r="A4300" s="112"/>
      <c r="B4300" t="b">
        <f t="shared" si="486"/>
        <v>0</v>
      </c>
      <c r="C4300" t="b">
        <f t="shared" si="487"/>
        <v>0</v>
      </c>
      <c r="D4300" t="b">
        <f t="shared" si="488"/>
        <v>0</v>
      </c>
      <c r="E4300" t="b">
        <f t="shared" si="489"/>
        <v>0</v>
      </c>
      <c r="F4300" t="b">
        <f t="shared" si="490"/>
        <v>0</v>
      </c>
    </row>
    <row r="4301" spans="1:6">
      <c r="A4301" s="27"/>
      <c r="B4301" t="b">
        <f t="shared" si="486"/>
        <v>0</v>
      </c>
      <c r="C4301" t="b">
        <f t="shared" si="487"/>
        <v>0</v>
      </c>
      <c r="D4301" t="b">
        <f t="shared" si="488"/>
        <v>0</v>
      </c>
      <c r="E4301" t="b">
        <f t="shared" si="489"/>
        <v>0</v>
      </c>
      <c r="F4301" t="b">
        <f t="shared" si="490"/>
        <v>0</v>
      </c>
    </row>
    <row r="4302" spans="1:6">
      <c r="A4302" s="112"/>
      <c r="B4302" t="b">
        <f t="shared" si="486"/>
        <v>0</v>
      </c>
      <c r="C4302" t="b">
        <f t="shared" si="487"/>
        <v>0</v>
      </c>
      <c r="D4302" t="b">
        <f t="shared" si="488"/>
        <v>0</v>
      </c>
      <c r="E4302" t="b">
        <f t="shared" si="489"/>
        <v>0</v>
      </c>
      <c r="F4302" t="b">
        <f t="shared" si="490"/>
        <v>0</v>
      </c>
    </row>
    <row r="4303" spans="1:6">
      <c r="A4303" s="27"/>
      <c r="B4303" t="b">
        <f t="shared" si="486"/>
        <v>0</v>
      </c>
      <c r="C4303" t="b">
        <f t="shared" si="487"/>
        <v>0</v>
      </c>
      <c r="D4303" t="b">
        <f t="shared" si="488"/>
        <v>0</v>
      </c>
      <c r="E4303" t="b">
        <f t="shared" si="489"/>
        <v>0</v>
      </c>
      <c r="F4303" t="b">
        <f t="shared" si="490"/>
        <v>0</v>
      </c>
    </row>
    <row r="4304" spans="1:6">
      <c r="A4304" s="112"/>
      <c r="B4304" t="b">
        <f t="shared" si="486"/>
        <v>0</v>
      </c>
      <c r="C4304" t="b">
        <f t="shared" si="487"/>
        <v>0</v>
      </c>
      <c r="D4304" t="b">
        <f t="shared" si="488"/>
        <v>0</v>
      </c>
      <c r="E4304" t="b">
        <f t="shared" si="489"/>
        <v>0</v>
      </c>
      <c r="F4304" t="b">
        <f t="shared" si="490"/>
        <v>0</v>
      </c>
    </row>
    <row r="4305" spans="1:6">
      <c r="A4305" s="27"/>
      <c r="B4305" t="b">
        <f t="shared" si="486"/>
        <v>0</v>
      </c>
      <c r="C4305" t="b">
        <f t="shared" si="487"/>
        <v>0</v>
      </c>
      <c r="D4305" t="b">
        <f t="shared" si="488"/>
        <v>0</v>
      </c>
      <c r="E4305" t="b">
        <f t="shared" si="489"/>
        <v>0</v>
      </c>
      <c r="F4305" t="b">
        <f t="shared" si="490"/>
        <v>0</v>
      </c>
    </row>
    <row r="4306" spans="1:6">
      <c r="A4306" s="112"/>
      <c r="B4306" t="b">
        <f t="shared" si="486"/>
        <v>0</v>
      </c>
      <c r="C4306" t="b">
        <f t="shared" si="487"/>
        <v>0</v>
      </c>
      <c r="D4306" t="b">
        <f t="shared" si="488"/>
        <v>0</v>
      </c>
      <c r="E4306" t="b">
        <f t="shared" si="489"/>
        <v>0</v>
      </c>
      <c r="F4306" t="b">
        <f t="shared" si="490"/>
        <v>0</v>
      </c>
    </row>
    <row r="4307" spans="1:6">
      <c r="A4307" s="27"/>
      <c r="B4307" t="b">
        <f t="shared" si="486"/>
        <v>0</v>
      </c>
      <c r="C4307" t="b">
        <f t="shared" si="487"/>
        <v>0</v>
      </c>
      <c r="D4307" t="b">
        <f t="shared" si="488"/>
        <v>0</v>
      </c>
      <c r="E4307" t="b">
        <f t="shared" si="489"/>
        <v>0</v>
      </c>
      <c r="F4307" t="b">
        <f t="shared" si="490"/>
        <v>0</v>
      </c>
    </row>
    <row r="4308" spans="1:6">
      <c r="A4308" s="112"/>
      <c r="B4308" t="b">
        <f t="shared" si="486"/>
        <v>0</v>
      </c>
      <c r="C4308" t="b">
        <f t="shared" si="487"/>
        <v>0</v>
      </c>
      <c r="D4308" t="b">
        <f t="shared" si="488"/>
        <v>0</v>
      </c>
      <c r="E4308" t="b">
        <f t="shared" si="489"/>
        <v>0</v>
      </c>
      <c r="F4308" t="b">
        <f t="shared" si="490"/>
        <v>0</v>
      </c>
    </row>
    <row r="4309" spans="1:6">
      <c r="A4309" s="27"/>
      <c r="B4309" t="b">
        <f t="shared" si="486"/>
        <v>0</v>
      </c>
      <c r="C4309" t="b">
        <f t="shared" si="487"/>
        <v>0</v>
      </c>
      <c r="D4309" t="b">
        <f t="shared" si="488"/>
        <v>0</v>
      </c>
      <c r="E4309" t="b">
        <f t="shared" si="489"/>
        <v>0</v>
      </c>
      <c r="F4309" t="b">
        <f t="shared" si="490"/>
        <v>0</v>
      </c>
    </row>
    <row r="4310" spans="1:6">
      <c r="A4310" s="112"/>
      <c r="B4310" t="b">
        <f t="shared" si="486"/>
        <v>0</v>
      </c>
      <c r="C4310" t="b">
        <f t="shared" si="487"/>
        <v>0</v>
      </c>
      <c r="D4310" t="b">
        <f t="shared" si="488"/>
        <v>0</v>
      </c>
      <c r="E4310" t="b">
        <f t="shared" si="489"/>
        <v>0</v>
      </c>
      <c r="F4310" t="b">
        <f t="shared" si="490"/>
        <v>0</v>
      </c>
    </row>
    <row r="4311" spans="1:6">
      <c r="A4311" s="27"/>
      <c r="B4311" t="b">
        <f t="shared" si="486"/>
        <v>0</v>
      </c>
      <c r="C4311" t="b">
        <f t="shared" si="487"/>
        <v>0</v>
      </c>
      <c r="D4311" t="b">
        <f t="shared" si="488"/>
        <v>0</v>
      </c>
      <c r="E4311" t="b">
        <f t="shared" si="489"/>
        <v>0</v>
      </c>
      <c r="F4311" t="b">
        <f t="shared" si="490"/>
        <v>0</v>
      </c>
    </row>
    <row r="4312" spans="1:6">
      <c r="A4312" s="112"/>
      <c r="B4312" t="b">
        <f t="shared" si="486"/>
        <v>0</v>
      </c>
      <c r="C4312" t="b">
        <f t="shared" si="487"/>
        <v>0</v>
      </c>
      <c r="D4312" t="b">
        <f t="shared" si="488"/>
        <v>0</v>
      </c>
      <c r="E4312" t="b">
        <f t="shared" si="489"/>
        <v>0</v>
      </c>
      <c r="F4312" t="b">
        <f t="shared" si="490"/>
        <v>0</v>
      </c>
    </row>
    <row r="4313" spans="1:6">
      <c r="A4313" s="27"/>
      <c r="B4313" t="b">
        <f t="shared" si="486"/>
        <v>0</v>
      </c>
      <c r="C4313" t="b">
        <f t="shared" si="487"/>
        <v>0</v>
      </c>
      <c r="D4313" t="b">
        <f t="shared" si="488"/>
        <v>0</v>
      </c>
      <c r="E4313" t="b">
        <f t="shared" si="489"/>
        <v>0</v>
      </c>
      <c r="F4313" t="b">
        <f t="shared" si="490"/>
        <v>0</v>
      </c>
    </row>
    <row r="4314" spans="1:6">
      <c r="A4314" s="112"/>
      <c r="B4314" t="b">
        <f t="shared" si="486"/>
        <v>0</v>
      </c>
      <c r="C4314" t="b">
        <f t="shared" si="487"/>
        <v>0</v>
      </c>
      <c r="D4314" t="b">
        <f t="shared" si="488"/>
        <v>0</v>
      </c>
      <c r="E4314" t="b">
        <f t="shared" si="489"/>
        <v>0</v>
      </c>
      <c r="F4314" t="b">
        <f t="shared" si="490"/>
        <v>0</v>
      </c>
    </row>
    <row r="4315" spans="1:6">
      <c r="A4315" s="27"/>
      <c r="B4315" t="b">
        <f t="shared" si="486"/>
        <v>0</v>
      </c>
      <c r="C4315" t="b">
        <f t="shared" si="487"/>
        <v>0</v>
      </c>
      <c r="D4315" t="b">
        <f t="shared" si="488"/>
        <v>0</v>
      </c>
      <c r="E4315" t="b">
        <f t="shared" si="489"/>
        <v>0</v>
      </c>
      <c r="F4315" t="b">
        <f t="shared" si="490"/>
        <v>0</v>
      </c>
    </row>
    <row r="4316" spans="1:6">
      <c r="A4316" s="112"/>
      <c r="B4316" t="b">
        <f t="shared" si="486"/>
        <v>0</v>
      </c>
      <c r="C4316" t="b">
        <f t="shared" si="487"/>
        <v>0</v>
      </c>
      <c r="D4316" t="b">
        <f t="shared" si="488"/>
        <v>0</v>
      </c>
      <c r="E4316" t="b">
        <f t="shared" si="489"/>
        <v>0</v>
      </c>
      <c r="F4316" t="b">
        <f t="shared" si="490"/>
        <v>0</v>
      </c>
    </row>
    <row r="4317" spans="1:6">
      <c r="A4317" s="27"/>
      <c r="B4317" t="b">
        <f t="shared" si="486"/>
        <v>0</v>
      </c>
      <c r="C4317" t="b">
        <f t="shared" si="487"/>
        <v>0</v>
      </c>
      <c r="D4317" t="b">
        <f t="shared" si="488"/>
        <v>0</v>
      </c>
      <c r="E4317" t="b">
        <f t="shared" si="489"/>
        <v>0</v>
      </c>
      <c r="F4317" t="b">
        <f t="shared" si="490"/>
        <v>0</v>
      </c>
    </row>
    <row r="4318" spans="1:6">
      <c r="A4318" s="112"/>
      <c r="B4318" t="b">
        <f t="shared" si="486"/>
        <v>0</v>
      </c>
      <c r="C4318" t="b">
        <f t="shared" si="487"/>
        <v>0</v>
      </c>
      <c r="D4318" t="b">
        <f t="shared" si="488"/>
        <v>0</v>
      </c>
      <c r="E4318" t="b">
        <f t="shared" si="489"/>
        <v>0</v>
      </c>
      <c r="F4318" t="b">
        <f t="shared" si="490"/>
        <v>0</v>
      </c>
    </row>
    <row r="4319" spans="1:6">
      <c r="A4319" s="27"/>
      <c r="B4319" t="b">
        <f t="shared" si="486"/>
        <v>0</v>
      </c>
      <c r="C4319" t="b">
        <f t="shared" si="487"/>
        <v>0</v>
      </c>
      <c r="D4319" t="b">
        <f t="shared" si="488"/>
        <v>0</v>
      </c>
      <c r="E4319" t="b">
        <f t="shared" si="489"/>
        <v>0</v>
      </c>
      <c r="F4319" t="b">
        <f t="shared" si="490"/>
        <v>0</v>
      </c>
    </row>
    <row r="4320" spans="1:6">
      <c r="A4320" s="112"/>
      <c r="B4320" t="b">
        <f t="shared" si="486"/>
        <v>0</v>
      </c>
      <c r="C4320" t="b">
        <f t="shared" si="487"/>
        <v>0</v>
      </c>
      <c r="D4320" t="b">
        <f t="shared" si="488"/>
        <v>0</v>
      </c>
      <c r="E4320" t="b">
        <f t="shared" si="489"/>
        <v>0</v>
      </c>
      <c r="F4320" t="b">
        <f t="shared" si="490"/>
        <v>0</v>
      </c>
    </row>
    <row r="4321" spans="1:6">
      <c r="A4321" s="27"/>
      <c r="B4321" t="b">
        <f t="shared" si="486"/>
        <v>0</v>
      </c>
      <c r="C4321" t="b">
        <f t="shared" si="487"/>
        <v>0</v>
      </c>
      <c r="D4321" t="b">
        <f t="shared" si="488"/>
        <v>0</v>
      </c>
      <c r="E4321" t="b">
        <f t="shared" si="489"/>
        <v>0</v>
      </c>
      <c r="F4321" t="b">
        <f t="shared" si="490"/>
        <v>0</v>
      </c>
    </row>
    <row r="4322" spans="1:6">
      <c r="A4322" s="112"/>
      <c r="B4322" t="b">
        <f t="shared" si="486"/>
        <v>0</v>
      </c>
      <c r="C4322" t="b">
        <f t="shared" si="487"/>
        <v>0</v>
      </c>
      <c r="D4322" t="b">
        <f t="shared" si="488"/>
        <v>0</v>
      </c>
      <c r="E4322" t="b">
        <f t="shared" si="489"/>
        <v>0</v>
      </c>
      <c r="F4322" t="b">
        <f t="shared" si="490"/>
        <v>0</v>
      </c>
    </row>
    <row r="4323" spans="1:6">
      <c r="A4323" s="27"/>
      <c r="B4323" t="b">
        <f t="shared" si="486"/>
        <v>0</v>
      </c>
      <c r="C4323" t="b">
        <f t="shared" si="487"/>
        <v>0</v>
      </c>
      <c r="D4323" t="b">
        <f t="shared" si="488"/>
        <v>0</v>
      </c>
      <c r="E4323" t="b">
        <f t="shared" si="489"/>
        <v>0</v>
      </c>
      <c r="F4323" t="b">
        <f t="shared" si="490"/>
        <v>0</v>
      </c>
    </row>
    <row r="4324" spans="1:6">
      <c r="A4324" s="112"/>
      <c r="B4324" t="b">
        <f t="shared" si="486"/>
        <v>0</v>
      </c>
      <c r="C4324" t="b">
        <f t="shared" si="487"/>
        <v>0</v>
      </c>
      <c r="D4324" t="b">
        <f t="shared" si="488"/>
        <v>0</v>
      </c>
      <c r="E4324" t="b">
        <f t="shared" si="489"/>
        <v>0</v>
      </c>
      <c r="F4324" t="b">
        <f t="shared" si="490"/>
        <v>0</v>
      </c>
    </row>
    <row r="4325" spans="1:6">
      <c r="A4325" s="27"/>
      <c r="B4325" t="b">
        <f t="shared" si="486"/>
        <v>0</v>
      </c>
      <c r="C4325" t="b">
        <f t="shared" si="487"/>
        <v>0</v>
      </c>
      <c r="D4325" t="b">
        <f t="shared" si="488"/>
        <v>0</v>
      </c>
      <c r="E4325" t="b">
        <f t="shared" si="489"/>
        <v>0</v>
      </c>
      <c r="F4325" t="b">
        <f t="shared" si="490"/>
        <v>0</v>
      </c>
    </row>
    <row r="4326" spans="1:6">
      <c r="A4326" s="112"/>
      <c r="B4326" t="b">
        <f t="shared" si="486"/>
        <v>0</v>
      </c>
      <c r="C4326" t="b">
        <f t="shared" si="487"/>
        <v>0</v>
      </c>
      <c r="D4326" t="b">
        <f t="shared" si="488"/>
        <v>0</v>
      </c>
      <c r="E4326" t="b">
        <f t="shared" si="489"/>
        <v>0</v>
      </c>
      <c r="F4326" t="b">
        <f t="shared" si="490"/>
        <v>0</v>
      </c>
    </row>
    <row r="4327" spans="1:6">
      <c r="A4327" s="27"/>
      <c r="B4327" t="b">
        <f t="shared" si="486"/>
        <v>0</v>
      </c>
      <c r="C4327" t="b">
        <f t="shared" si="487"/>
        <v>0</v>
      </c>
      <c r="D4327" t="b">
        <f t="shared" si="488"/>
        <v>0</v>
      </c>
      <c r="E4327" t="b">
        <f t="shared" si="489"/>
        <v>0</v>
      </c>
      <c r="F4327" t="b">
        <f t="shared" si="490"/>
        <v>0</v>
      </c>
    </row>
    <row r="4328" spans="1:6">
      <c r="A4328" s="112"/>
      <c r="B4328" t="b">
        <f t="shared" si="486"/>
        <v>0</v>
      </c>
      <c r="C4328" t="b">
        <f t="shared" si="487"/>
        <v>0</v>
      </c>
      <c r="D4328" t="b">
        <f t="shared" si="488"/>
        <v>0</v>
      </c>
      <c r="E4328" t="b">
        <f t="shared" si="489"/>
        <v>0</v>
      </c>
      <c r="F4328" t="b">
        <f t="shared" si="490"/>
        <v>0</v>
      </c>
    </row>
    <row r="4329" spans="1:6">
      <c r="A4329" s="27"/>
      <c r="B4329" t="b">
        <f t="shared" si="486"/>
        <v>0</v>
      </c>
      <c r="C4329" t="b">
        <f t="shared" si="487"/>
        <v>0</v>
      </c>
      <c r="D4329" t="b">
        <f t="shared" si="488"/>
        <v>0</v>
      </c>
      <c r="E4329" t="b">
        <f t="shared" si="489"/>
        <v>0</v>
      </c>
      <c r="F4329" t="b">
        <f t="shared" si="490"/>
        <v>0</v>
      </c>
    </row>
    <row r="4330" spans="1:6">
      <c r="A4330" s="112"/>
      <c r="B4330" t="b">
        <f t="shared" si="486"/>
        <v>0</v>
      </c>
      <c r="C4330" t="b">
        <f t="shared" si="487"/>
        <v>0</v>
      </c>
      <c r="D4330" t="b">
        <f t="shared" si="488"/>
        <v>0</v>
      </c>
      <c r="E4330" t="b">
        <f t="shared" si="489"/>
        <v>0</v>
      </c>
      <c r="F4330" t="b">
        <f t="shared" si="490"/>
        <v>0</v>
      </c>
    </row>
    <row r="4331" spans="1:6">
      <c r="A4331" s="27"/>
      <c r="B4331" t="b">
        <f t="shared" si="486"/>
        <v>0</v>
      </c>
      <c r="C4331" t="b">
        <f t="shared" si="487"/>
        <v>0</v>
      </c>
      <c r="D4331" t="b">
        <f t="shared" si="488"/>
        <v>0</v>
      </c>
      <c r="E4331" t="b">
        <f t="shared" si="489"/>
        <v>0</v>
      </c>
      <c r="F4331" t="b">
        <f t="shared" si="490"/>
        <v>0</v>
      </c>
    </row>
    <row r="4332" spans="1:6">
      <c r="A4332" s="112"/>
      <c r="B4332" t="b">
        <f t="shared" si="486"/>
        <v>0</v>
      </c>
      <c r="C4332" t="b">
        <f t="shared" si="487"/>
        <v>0</v>
      </c>
      <c r="D4332" t="b">
        <f t="shared" si="488"/>
        <v>0</v>
      </c>
      <c r="E4332" t="b">
        <f t="shared" si="489"/>
        <v>0</v>
      </c>
      <c r="F4332" t="b">
        <f t="shared" si="490"/>
        <v>0</v>
      </c>
    </row>
    <row r="4333" spans="1:6">
      <c r="A4333" s="27"/>
      <c r="B4333" t="b">
        <f t="shared" si="486"/>
        <v>0</v>
      </c>
      <c r="C4333" t="b">
        <f t="shared" si="487"/>
        <v>0</v>
      </c>
      <c r="D4333" t="b">
        <f t="shared" si="488"/>
        <v>0</v>
      </c>
      <c r="E4333" t="b">
        <f t="shared" si="489"/>
        <v>0</v>
      </c>
      <c r="F4333" t="b">
        <f t="shared" si="490"/>
        <v>0</v>
      </c>
    </row>
    <row r="4334" spans="1:6">
      <c r="A4334" s="112"/>
      <c r="B4334" t="b">
        <f t="shared" si="486"/>
        <v>0</v>
      </c>
      <c r="C4334" t="b">
        <f t="shared" si="487"/>
        <v>0</v>
      </c>
      <c r="D4334" t="b">
        <f t="shared" si="488"/>
        <v>0</v>
      </c>
      <c r="E4334" t="b">
        <f t="shared" si="489"/>
        <v>0</v>
      </c>
      <c r="F4334" t="b">
        <f t="shared" si="490"/>
        <v>0</v>
      </c>
    </row>
    <row r="4335" spans="1:6">
      <c r="A4335" s="27"/>
      <c r="B4335" t="b">
        <f t="shared" si="486"/>
        <v>0</v>
      </c>
      <c r="C4335" t="b">
        <f t="shared" si="487"/>
        <v>0</v>
      </c>
      <c r="D4335" t="b">
        <f t="shared" si="488"/>
        <v>0</v>
      </c>
      <c r="E4335" t="b">
        <f t="shared" si="489"/>
        <v>0</v>
      </c>
      <c r="F4335" t="b">
        <f t="shared" si="490"/>
        <v>0</v>
      </c>
    </row>
    <row r="4336" spans="1:6">
      <c r="A4336" s="112"/>
      <c r="B4336" t="b">
        <f t="shared" si="486"/>
        <v>0</v>
      </c>
      <c r="C4336" t="b">
        <f t="shared" si="487"/>
        <v>0</v>
      </c>
      <c r="D4336" t="b">
        <f t="shared" si="488"/>
        <v>0</v>
      </c>
      <c r="E4336" t="b">
        <f t="shared" si="489"/>
        <v>0</v>
      </c>
      <c r="F4336" t="b">
        <f t="shared" si="490"/>
        <v>0</v>
      </c>
    </row>
    <row r="4337" spans="1:6">
      <c r="A4337" s="27"/>
      <c r="B4337" t="b">
        <f t="shared" si="486"/>
        <v>0</v>
      </c>
      <c r="C4337" t="b">
        <f t="shared" si="487"/>
        <v>0</v>
      </c>
      <c r="D4337" t="b">
        <f t="shared" si="488"/>
        <v>0</v>
      </c>
      <c r="E4337" t="b">
        <f t="shared" si="489"/>
        <v>0</v>
      </c>
      <c r="F4337" t="b">
        <f t="shared" si="490"/>
        <v>0</v>
      </c>
    </row>
    <row r="4338" spans="1:6">
      <c r="A4338" s="112"/>
      <c r="B4338" t="b">
        <f t="shared" si="486"/>
        <v>0</v>
      </c>
      <c r="C4338" t="b">
        <f t="shared" si="487"/>
        <v>0</v>
      </c>
      <c r="D4338" t="b">
        <f t="shared" si="488"/>
        <v>0</v>
      </c>
      <c r="E4338" t="b">
        <f t="shared" si="489"/>
        <v>0</v>
      </c>
      <c r="F4338" t="b">
        <f t="shared" si="490"/>
        <v>0</v>
      </c>
    </row>
    <row r="4339" spans="1:6">
      <c r="A4339" s="27"/>
      <c r="B4339" t="b">
        <f t="shared" si="486"/>
        <v>0</v>
      </c>
      <c r="C4339" t="b">
        <f t="shared" si="487"/>
        <v>0</v>
      </c>
      <c r="D4339" t="b">
        <f t="shared" si="488"/>
        <v>0</v>
      </c>
      <c r="E4339" t="b">
        <f t="shared" si="489"/>
        <v>0</v>
      </c>
      <c r="F4339" t="b">
        <f t="shared" si="490"/>
        <v>0</v>
      </c>
    </row>
    <row r="4340" spans="1:6">
      <c r="A4340" s="112"/>
      <c r="B4340" t="b">
        <f t="shared" si="486"/>
        <v>0</v>
      </c>
      <c r="C4340" t="b">
        <f t="shared" si="487"/>
        <v>0</v>
      </c>
      <c r="D4340" t="b">
        <f t="shared" si="488"/>
        <v>0</v>
      </c>
      <c r="E4340" t="b">
        <f t="shared" si="489"/>
        <v>0</v>
      </c>
      <c r="F4340" t="b">
        <f t="shared" si="490"/>
        <v>0</v>
      </c>
    </row>
    <row r="4341" spans="1:6">
      <c r="A4341" s="27"/>
      <c r="B4341" t="b">
        <f t="shared" si="486"/>
        <v>0</v>
      </c>
      <c r="C4341" t="b">
        <f t="shared" si="487"/>
        <v>0</v>
      </c>
      <c r="D4341" t="b">
        <f t="shared" si="488"/>
        <v>0</v>
      </c>
      <c r="E4341" t="b">
        <f t="shared" si="489"/>
        <v>0</v>
      </c>
      <c r="F4341" t="b">
        <f t="shared" si="490"/>
        <v>0</v>
      </c>
    </row>
    <row r="4342" spans="1:6">
      <c r="A4342" s="112"/>
      <c r="B4342" t="b">
        <f t="shared" si="486"/>
        <v>0</v>
      </c>
      <c r="C4342" t="b">
        <f t="shared" si="487"/>
        <v>0</v>
      </c>
      <c r="D4342" t="b">
        <f t="shared" si="488"/>
        <v>0</v>
      </c>
      <c r="E4342" t="b">
        <f t="shared" si="489"/>
        <v>0</v>
      </c>
      <c r="F4342" t="b">
        <f t="shared" si="490"/>
        <v>0</v>
      </c>
    </row>
    <row r="4343" spans="1:6">
      <c r="A4343" s="27"/>
      <c r="B4343" t="b">
        <f t="shared" si="486"/>
        <v>0</v>
      </c>
      <c r="C4343" t="b">
        <f t="shared" si="487"/>
        <v>0</v>
      </c>
      <c r="D4343" t="b">
        <f t="shared" si="488"/>
        <v>0</v>
      </c>
      <c r="E4343" t="b">
        <f t="shared" si="489"/>
        <v>0</v>
      </c>
      <c r="F4343" t="b">
        <f t="shared" si="490"/>
        <v>0</v>
      </c>
    </row>
    <row r="4344" spans="1:6">
      <c r="A4344" s="112"/>
      <c r="B4344" t="b">
        <f t="shared" si="486"/>
        <v>0</v>
      </c>
      <c r="C4344" t="b">
        <f t="shared" si="487"/>
        <v>0</v>
      </c>
      <c r="D4344" t="b">
        <f t="shared" si="488"/>
        <v>0</v>
      </c>
      <c r="E4344" t="b">
        <f t="shared" si="489"/>
        <v>0</v>
      </c>
      <c r="F4344" t="b">
        <f t="shared" si="490"/>
        <v>0</v>
      </c>
    </row>
    <row r="4345" spans="1:6">
      <c r="A4345" s="27"/>
      <c r="B4345" t="b">
        <f t="shared" si="486"/>
        <v>0</v>
      </c>
      <c r="C4345" t="b">
        <f t="shared" si="487"/>
        <v>0</v>
      </c>
      <c r="D4345" t="b">
        <f t="shared" si="488"/>
        <v>0</v>
      </c>
      <c r="E4345" t="b">
        <f t="shared" si="489"/>
        <v>0</v>
      </c>
      <c r="F4345" t="b">
        <f t="shared" si="490"/>
        <v>0</v>
      </c>
    </row>
    <row r="4346" spans="1:6">
      <c r="A4346" s="112"/>
      <c r="B4346" t="b">
        <f t="shared" si="486"/>
        <v>0</v>
      </c>
      <c r="C4346" t="b">
        <f t="shared" si="487"/>
        <v>0</v>
      </c>
      <c r="D4346" t="b">
        <f t="shared" si="488"/>
        <v>0</v>
      </c>
      <c r="E4346" t="b">
        <f t="shared" si="489"/>
        <v>0</v>
      </c>
      <c r="F4346" t="b">
        <f t="shared" si="490"/>
        <v>0</v>
      </c>
    </row>
    <row r="4347" spans="1:6">
      <c r="A4347" s="27"/>
      <c r="B4347" t="b">
        <f t="shared" si="486"/>
        <v>0</v>
      </c>
      <c r="C4347" t="b">
        <f t="shared" si="487"/>
        <v>0</v>
      </c>
      <c r="D4347" t="b">
        <f t="shared" si="488"/>
        <v>0</v>
      </c>
      <c r="E4347" t="b">
        <f t="shared" si="489"/>
        <v>0</v>
      </c>
      <c r="F4347" t="b">
        <f t="shared" si="490"/>
        <v>0</v>
      </c>
    </row>
    <row r="4348" spans="1:6">
      <c r="A4348" s="112"/>
      <c r="B4348" t="b">
        <f t="shared" si="486"/>
        <v>0</v>
      </c>
      <c r="C4348" t="b">
        <f t="shared" si="487"/>
        <v>0</v>
      </c>
      <c r="D4348" t="b">
        <f t="shared" si="488"/>
        <v>0</v>
      </c>
      <c r="E4348" t="b">
        <f t="shared" si="489"/>
        <v>0</v>
      </c>
      <c r="F4348" t="b">
        <f t="shared" si="490"/>
        <v>0</v>
      </c>
    </row>
    <row r="4349" spans="1:6">
      <c r="A4349" s="27"/>
      <c r="B4349" t="b">
        <f t="shared" si="486"/>
        <v>0</v>
      </c>
      <c r="C4349" t="b">
        <f t="shared" si="487"/>
        <v>0</v>
      </c>
      <c r="D4349" t="b">
        <f t="shared" si="488"/>
        <v>0</v>
      </c>
      <c r="E4349" t="b">
        <f t="shared" si="489"/>
        <v>0</v>
      </c>
      <c r="F4349" t="b">
        <f t="shared" si="490"/>
        <v>0</v>
      </c>
    </row>
    <row r="4350" spans="1:6">
      <c r="A4350" s="112"/>
      <c r="B4350" t="b">
        <f t="shared" si="486"/>
        <v>0</v>
      </c>
      <c r="C4350" t="b">
        <f t="shared" si="487"/>
        <v>0</v>
      </c>
      <c r="D4350" t="b">
        <f t="shared" si="488"/>
        <v>0</v>
      </c>
      <c r="E4350" t="b">
        <f t="shared" si="489"/>
        <v>0</v>
      </c>
      <c r="F4350" t="b">
        <f t="shared" si="490"/>
        <v>0</v>
      </c>
    </row>
    <row r="4351" spans="1:6">
      <c r="A4351" s="27"/>
      <c r="B4351" t="b">
        <f t="shared" si="486"/>
        <v>0</v>
      </c>
      <c r="C4351" t="b">
        <f t="shared" si="487"/>
        <v>0</v>
      </c>
      <c r="D4351" t="b">
        <f t="shared" si="488"/>
        <v>0</v>
      </c>
      <c r="E4351" t="b">
        <f t="shared" si="489"/>
        <v>0</v>
      </c>
      <c r="F4351" t="b">
        <f t="shared" si="490"/>
        <v>0</v>
      </c>
    </row>
    <row r="4352" spans="1:6">
      <c r="A4352" s="112"/>
      <c r="B4352" t="b">
        <f t="shared" si="486"/>
        <v>0</v>
      </c>
      <c r="C4352" t="b">
        <f t="shared" si="487"/>
        <v>0</v>
      </c>
      <c r="D4352" t="b">
        <f t="shared" si="488"/>
        <v>0</v>
      </c>
      <c r="E4352" t="b">
        <f t="shared" si="489"/>
        <v>0</v>
      </c>
      <c r="F4352" t="b">
        <f t="shared" si="490"/>
        <v>0</v>
      </c>
    </row>
    <row r="4353" spans="1:6">
      <c r="A4353" s="27"/>
      <c r="B4353" t="b">
        <f t="shared" si="486"/>
        <v>0</v>
      </c>
      <c r="C4353" t="b">
        <f t="shared" si="487"/>
        <v>0</v>
      </c>
      <c r="D4353" t="b">
        <f t="shared" si="488"/>
        <v>0</v>
      </c>
      <c r="E4353" t="b">
        <f t="shared" si="489"/>
        <v>0</v>
      </c>
      <c r="F4353" t="b">
        <f t="shared" si="490"/>
        <v>0</v>
      </c>
    </row>
    <row r="4354" spans="1:6">
      <c r="A4354" s="112"/>
      <c r="B4354" t="b">
        <f t="shared" si="486"/>
        <v>0</v>
      </c>
      <c r="C4354" t="b">
        <f t="shared" si="487"/>
        <v>0</v>
      </c>
      <c r="D4354" t="b">
        <f t="shared" si="488"/>
        <v>0</v>
      </c>
      <c r="E4354" t="b">
        <f t="shared" si="489"/>
        <v>0</v>
      </c>
      <c r="F4354" t="b">
        <f t="shared" si="490"/>
        <v>0</v>
      </c>
    </row>
    <row r="4355" spans="1:6">
      <c r="A4355" s="27"/>
      <c r="B4355" t="b">
        <f t="shared" ref="B4355:B4418" si="491">+RIGHT(A4355,1)="0"</f>
        <v>0</v>
      </c>
      <c r="C4355" t="b">
        <f t="shared" ref="C4355:C4418" si="492">+RIGHT(A4355,1)="1"</f>
        <v>0</v>
      </c>
      <c r="D4355" t="b">
        <f t="shared" ref="D4355:D4418" si="493">+RIGHT(A4355,1)="2"</f>
        <v>0</v>
      </c>
      <c r="E4355" t="b">
        <f t="shared" ref="E4355:E4418" si="494">+RIGHT(A4355,1)="3"</f>
        <v>0</v>
      </c>
      <c r="F4355" t="b">
        <f t="shared" ref="F4355:F4418" si="495">+RIGHT(A4355,1)="4"</f>
        <v>0</v>
      </c>
    </row>
    <row r="4356" spans="1:6">
      <c r="A4356" s="112"/>
      <c r="B4356" t="b">
        <f t="shared" si="491"/>
        <v>0</v>
      </c>
      <c r="C4356" t="b">
        <f t="shared" si="492"/>
        <v>0</v>
      </c>
      <c r="D4356" t="b">
        <f t="shared" si="493"/>
        <v>0</v>
      </c>
      <c r="E4356" t="b">
        <f t="shared" si="494"/>
        <v>0</v>
      </c>
      <c r="F4356" t="b">
        <f t="shared" si="495"/>
        <v>0</v>
      </c>
    </row>
    <row r="4357" spans="1:6">
      <c r="A4357" s="27"/>
      <c r="B4357" t="b">
        <f t="shared" si="491"/>
        <v>0</v>
      </c>
      <c r="C4357" t="b">
        <f t="shared" si="492"/>
        <v>0</v>
      </c>
      <c r="D4357" t="b">
        <f t="shared" si="493"/>
        <v>0</v>
      </c>
      <c r="E4357" t="b">
        <f t="shared" si="494"/>
        <v>0</v>
      </c>
      <c r="F4357" t="b">
        <f t="shared" si="495"/>
        <v>0</v>
      </c>
    </row>
    <row r="4358" spans="1:6">
      <c r="A4358" s="112"/>
      <c r="B4358" t="b">
        <f t="shared" si="491"/>
        <v>0</v>
      </c>
      <c r="C4358" t="b">
        <f t="shared" si="492"/>
        <v>0</v>
      </c>
      <c r="D4358" t="b">
        <f t="shared" si="493"/>
        <v>0</v>
      </c>
      <c r="E4358" t="b">
        <f t="shared" si="494"/>
        <v>0</v>
      </c>
      <c r="F4358" t="b">
        <f t="shared" si="495"/>
        <v>0</v>
      </c>
    </row>
    <row r="4359" spans="1:6">
      <c r="A4359" s="27"/>
      <c r="B4359" t="b">
        <f t="shared" si="491"/>
        <v>0</v>
      </c>
      <c r="C4359" t="b">
        <f t="shared" si="492"/>
        <v>0</v>
      </c>
      <c r="D4359" t="b">
        <f t="shared" si="493"/>
        <v>0</v>
      </c>
      <c r="E4359" t="b">
        <f t="shared" si="494"/>
        <v>0</v>
      </c>
      <c r="F4359" t="b">
        <f t="shared" si="495"/>
        <v>0</v>
      </c>
    </row>
    <row r="4360" spans="1:6">
      <c r="A4360" s="112"/>
      <c r="B4360" t="b">
        <f t="shared" si="491"/>
        <v>0</v>
      </c>
      <c r="C4360" t="b">
        <f t="shared" si="492"/>
        <v>0</v>
      </c>
      <c r="D4360" t="b">
        <f t="shared" si="493"/>
        <v>0</v>
      </c>
      <c r="E4360" t="b">
        <f t="shared" si="494"/>
        <v>0</v>
      </c>
      <c r="F4360" t="b">
        <f t="shared" si="495"/>
        <v>0</v>
      </c>
    </row>
    <row r="4361" spans="1:6">
      <c r="A4361" s="27"/>
      <c r="B4361" t="b">
        <f t="shared" si="491"/>
        <v>0</v>
      </c>
      <c r="C4361" t="b">
        <f t="shared" si="492"/>
        <v>0</v>
      </c>
      <c r="D4361" t="b">
        <f t="shared" si="493"/>
        <v>0</v>
      </c>
      <c r="E4361" t="b">
        <f t="shared" si="494"/>
        <v>0</v>
      </c>
      <c r="F4361" t="b">
        <f t="shared" si="495"/>
        <v>0</v>
      </c>
    </row>
    <row r="4362" spans="1:6">
      <c r="A4362" s="112"/>
      <c r="B4362" t="b">
        <f t="shared" si="491"/>
        <v>0</v>
      </c>
      <c r="C4362" t="b">
        <f t="shared" si="492"/>
        <v>0</v>
      </c>
      <c r="D4362" t="b">
        <f t="shared" si="493"/>
        <v>0</v>
      </c>
      <c r="E4362" t="b">
        <f t="shared" si="494"/>
        <v>0</v>
      </c>
      <c r="F4362" t="b">
        <f t="shared" si="495"/>
        <v>0</v>
      </c>
    </row>
    <row r="4363" spans="1:6">
      <c r="A4363" s="27"/>
      <c r="B4363" t="b">
        <f t="shared" si="491"/>
        <v>0</v>
      </c>
      <c r="C4363" t="b">
        <f t="shared" si="492"/>
        <v>0</v>
      </c>
      <c r="D4363" t="b">
        <f t="shared" si="493"/>
        <v>0</v>
      </c>
      <c r="E4363" t="b">
        <f t="shared" si="494"/>
        <v>0</v>
      </c>
      <c r="F4363" t="b">
        <f t="shared" si="495"/>
        <v>0</v>
      </c>
    </row>
    <row r="4364" spans="1:6">
      <c r="A4364" s="112"/>
      <c r="B4364" t="b">
        <f t="shared" si="491"/>
        <v>0</v>
      </c>
      <c r="C4364" t="b">
        <f t="shared" si="492"/>
        <v>0</v>
      </c>
      <c r="D4364" t="b">
        <f t="shared" si="493"/>
        <v>0</v>
      </c>
      <c r="E4364" t="b">
        <f t="shared" si="494"/>
        <v>0</v>
      </c>
      <c r="F4364" t="b">
        <f t="shared" si="495"/>
        <v>0</v>
      </c>
    </row>
    <row r="4365" spans="1:6">
      <c r="A4365" s="27"/>
      <c r="B4365" t="b">
        <f t="shared" si="491"/>
        <v>0</v>
      </c>
      <c r="C4365" t="b">
        <f t="shared" si="492"/>
        <v>0</v>
      </c>
      <c r="D4365" t="b">
        <f t="shared" si="493"/>
        <v>0</v>
      </c>
      <c r="E4365" t="b">
        <f t="shared" si="494"/>
        <v>0</v>
      </c>
      <c r="F4365" t="b">
        <f t="shared" si="495"/>
        <v>0</v>
      </c>
    </row>
    <row r="4366" spans="1:6">
      <c r="A4366" s="112"/>
      <c r="B4366" t="b">
        <f t="shared" si="491"/>
        <v>0</v>
      </c>
      <c r="C4366" t="b">
        <f t="shared" si="492"/>
        <v>0</v>
      </c>
      <c r="D4366" t="b">
        <f t="shared" si="493"/>
        <v>0</v>
      </c>
      <c r="E4366" t="b">
        <f t="shared" si="494"/>
        <v>0</v>
      </c>
      <c r="F4366" t="b">
        <f t="shared" si="495"/>
        <v>0</v>
      </c>
    </row>
    <row r="4367" spans="1:6">
      <c r="A4367" s="27"/>
      <c r="B4367" t="b">
        <f t="shared" si="491"/>
        <v>0</v>
      </c>
      <c r="C4367" t="b">
        <f t="shared" si="492"/>
        <v>0</v>
      </c>
      <c r="D4367" t="b">
        <f t="shared" si="493"/>
        <v>0</v>
      </c>
      <c r="E4367" t="b">
        <f t="shared" si="494"/>
        <v>0</v>
      </c>
      <c r="F4367" t="b">
        <f t="shared" si="495"/>
        <v>0</v>
      </c>
    </row>
    <row r="4368" spans="1:6">
      <c r="A4368" s="112"/>
      <c r="B4368" t="b">
        <f t="shared" si="491"/>
        <v>0</v>
      </c>
      <c r="C4368" t="b">
        <f t="shared" si="492"/>
        <v>0</v>
      </c>
      <c r="D4368" t="b">
        <f t="shared" si="493"/>
        <v>0</v>
      </c>
      <c r="E4368" t="b">
        <f t="shared" si="494"/>
        <v>0</v>
      </c>
      <c r="F4368" t="b">
        <f t="shared" si="495"/>
        <v>0</v>
      </c>
    </row>
    <row r="4369" spans="1:6">
      <c r="A4369" s="27"/>
      <c r="B4369" t="b">
        <f t="shared" si="491"/>
        <v>0</v>
      </c>
      <c r="C4369" t="b">
        <f t="shared" si="492"/>
        <v>0</v>
      </c>
      <c r="D4369" t="b">
        <f t="shared" si="493"/>
        <v>0</v>
      </c>
      <c r="E4369" t="b">
        <f t="shared" si="494"/>
        <v>0</v>
      </c>
      <c r="F4369" t="b">
        <f t="shared" si="495"/>
        <v>0</v>
      </c>
    </row>
    <row r="4370" spans="1:6">
      <c r="A4370" s="112"/>
      <c r="B4370" t="b">
        <f t="shared" si="491"/>
        <v>0</v>
      </c>
      <c r="C4370" t="b">
        <f t="shared" si="492"/>
        <v>0</v>
      </c>
      <c r="D4370" t="b">
        <f t="shared" si="493"/>
        <v>0</v>
      </c>
      <c r="E4370" t="b">
        <f t="shared" si="494"/>
        <v>0</v>
      </c>
      <c r="F4370" t="b">
        <f t="shared" si="495"/>
        <v>0</v>
      </c>
    </row>
    <row r="4371" spans="1:6">
      <c r="A4371" s="27"/>
      <c r="B4371" t="b">
        <f t="shared" si="491"/>
        <v>0</v>
      </c>
      <c r="C4371" t="b">
        <f t="shared" si="492"/>
        <v>0</v>
      </c>
      <c r="D4371" t="b">
        <f t="shared" si="493"/>
        <v>0</v>
      </c>
      <c r="E4371" t="b">
        <f t="shared" si="494"/>
        <v>0</v>
      </c>
      <c r="F4371" t="b">
        <f t="shared" si="495"/>
        <v>0</v>
      </c>
    </row>
    <row r="4372" spans="1:6">
      <c r="A4372" s="112"/>
      <c r="B4372" t="b">
        <f t="shared" si="491"/>
        <v>0</v>
      </c>
      <c r="C4372" t="b">
        <f t="shared" si="492"/>
        <v>0</v>
      </c>
      <c r="D4372" t="b">
        <f t="shared" si="493"/>
        <v>0</v>
      </c>
      <c r="E4372" t="b">
        <f t="shared" si="494"/>
        <v>0</v>
      </c>
      <c r="F4372" t="b">
        <f t="shared" si="495"/>
        <v>0</v>
      </c>
    </row>
    <row r="4373" spans="1:6">
      <c r="A4373" s="27"/>
      <c r="B4373" t="b">
        <f t="shared" si="491"/>
        <v>0</v>
      </c>
      <c r="C4373" t="b">
        <f t="shared" si="492"/>
        <v>0</v>
      </c>
      <c r="D4373" t="b">
        <f t="shared" si="493"/>
        <v>0</v>
      </c>
      <c r="E4373" t="b">
        <f t="shared" si="494"/>
        <v>0</v>
      </c>
      <c r="F4373" t="b">
        <f t="shared" si="495"/>
        <v>0</v>
      </c>
    </row>
    <row r="4374" spans="1:6">
      <c r="A4374" s="112"/>
      <c r="B4374" t="b">
        <f t="shared" si="491"/>
        <v>0</v>
      </c>
      <c r="C4374" t="b">
        <f t="shared" si="492"/>
        <v>0</v>
      </c>
      <c r="D4374" t="b">
        <f t="shared" si="493"/>
        <v>0</v>
      </c>
      <c r="E4374" t="b">
        <f t="shared" si="494"/>
        <v>0</v>
      </c>
      <c r="F4374" t="b">
        <f t="shared" si="495"/>
        <v>0</v>
      </c>
    </row>
    <row r="4375" spans="1:6">
      <c r="A4375" s="27"/>
      <c r="B4375" t="b">
        <f t="shared" si="491"/>
        <v>0</v>
      </c>
      <c r="C4375" t="b">
        <f t="shared" si="492"/>
        <v>0</v>
      </c>
      <c r="D4375" t="b">
        <f t="shared" si="493"/>
        <v>0</v>
      </c>
      <c r="E4375" t="b">
        <f t="shared" si="494"/>
        <v>0</v>
      </c>
      <c r="F4375" t="b">
        <f t="shared" si="495"/>
        <v>0</v>
      </c>
    </row>
    <row r="4376" spans="1:6">
      <c r="A4376" s="112"/>
      <c r="B4376" t="b">
        <f t="shared" si="491"/>
        <v>0</v>
      </c>
      <c r="C4376" t="b">
        <f t="shared" si="492"/>
        <v>0</v>
      </c>
      <c r="D4376" t="b">
        <f t="shared" si="493"/>
        <v>0</v>
      </c>
      <c r="E4376" t="b">
        <f t="shared" si="494"/>
        <v>0</v>
      </c>
      <c r="F4376" t="b">
        <f t="shared" si="495"/>
        <v>0</v>
      </c>
    </row>
    <row r="4377" spans="1:6">
      <c r="A4377" s="27"/>
      <c r="B4377" t="b">
        <f t="shared" si="491"/>
        <v>0</v>
      </c>
      <c r="C4377" t="b">
        <f t="shared" si="492"/>
        <v>0</v>
      </c>
      <c r="D4377" t="b">
        <f t="shared" si="493"/>
        <v>0</v>
      </c>
      <c r="E4377" t="b">
        <f t="shared" si="494"/>
        <v>0</v>
      </c>
      <c r="F4377" t="b">
        <f t="shared" si="495"/>
        <v>0</v>
      </c>
    </row>
    <row r="4378" spans="1:6">
      <c r="A4378" s="112"/>
      <c r="B4378" t="b">
        <f t="shared" si="491"/>
        <v>0</v>
      </c>
      <c r="C4378" t="b">
        <f t="shared" si="492"/>
        <v>0</v>
      </c>
      <c r="D4378" t="b">
        <f t="shared" si="493"/>
        <v>0</v>
      </c>
      <c r="E4378" t="b">
        <f t="shared" si="494"/>
        <v>0</v>
      </c>
      <c r="F4378" t="b">
        <f t="shared" si="495"/>
        <v>0</v>
      </c>
    </row>
    <row r="4379" spans="1:6">
      <c r="A4379" s="27"/>
      <c r="B4379" t="b">
        <f t="shared" si="491"/>
        <v>0</v>
      </c>
      <c r="C4379" t="b">
        <f t="shared" si="492"/>
        <v>0</v>
      </c>
      <c r="D4379" t="b">
        <f t="shared" si="493"/>
        <v>0</v>
      </c>
      <c r="E4379" t="b">
        <f t="shared" si="494"/>
        <v>0</v>
      </c>
      <c r="F4379" t="b">
        <f t="shared" si="495"/>
        <v>0</v>
      </c>
    </row>
    <row r="4380" spans="1:6">
      <c r="A4380" s="112"/>
      <c r="B4380" t="b">
        <f t="shared" si="491"/>
        <v>0</v>
      </c>
      <c r="C4380" t="b">
        <f t="shared" si="492"/>
        <v>0</v>
      </c>
      <c r="D4380" t="b">
        <f t="shared" si="493"/>
        <v>0</v>
      </c>
      <c r="E4380" t="b">
        <f t="shared" si="494"/>
        <v>0</v>
      </c>
      <c r="F4380" t="b">
        <f t="shared" si="495"/>
        <v>0</v>
      </c>
    </row>
    <row r="4381" spans="1:6">
      <c r="A4381" s="27"/>
      <c r="B4381" t="b">
        <f t="shared" si="491"/>
        <v>0</v>
      </c>
      <c r="C4381" t="b">
        <f t="shared" si="492"/>
        <v>0</v>
      </c>
      <c r="D4381" t="b">
        <f t="shared" si="493"/>
        <v>0</v>
      </c>
      <c r="E4381" t="b">
        <f t="shared" si="494"/>
        <v>0</v>
      </c>
      <c r="F4381" t="b">
        <f t="shared" si="495"/>
        <v>0</v>
      </c>
    </row>
    <row r="4382" spans="1:6">
      <c r="A4382" s="112"/>
      <c r="B4382" t="b">
        <f t="shared" si="491"/>
        <v>0</v>
      </c>
      <c r="C4382" t="b">
        <f t="shared" si="492"/>
        <v>0</v>
      </c>
      <c r="D4382" t="b">
        <f t="shared" si="493"/>
        <v>0</v>
      </c>
      <c r="E4382" t="b">
        <f t="shared" si="494"/>
        <v>0</v>
      </c>
      <c r="F4382" t="b">
        <f t="shared" si="495"/>
        <v>0</v>
      </c>
    </row>
    <row r="4383" spans="1:6">
      <c r="A4383" s="27"/>
      <c r="B4383" t="b">
        <f t="shared" si="491"/>
        <v>0</v>
      </c>
      <c r="C4383" t="b">
        <f t="shared" si="492"/>
        <v>0</v>
      </c>
      <c r="D4383" t="b">
        <f t="shared" si="493"/>
        <v>0</v>
      </c>
      <c r="E4383" t="b">
        <f t="shared" si="494"/>
        <v>0</v>
      </c>
      <c r="F4383" t="b">
        <f t="shared" si="495"/>
        <v>0</v>
      </c>
    </row>
    <row r="4384" spans="1:6">
      <c r="A4384" s="112"/>
      <c r="B4384" t="b">
        <f t="shared" si="491"/>
        <v>0</v>
      </c>
      <c r="C4384" t="b">
        <f t="shared" si="492"/>
        <v>0</v>
      </c>
      <c r="D4384" t="b">
        <f t="shared" si="493"/>
        <v>0</v>
      </c>
      <c r="E4384" t="b">
        <f t="shared" si="494"/>
        <v>0</v>
      </c>
      <c r="F4384" t="b">
        <f t="shared" si="495"/>
        <v>0</v>
      </c>
    </row>
    <row r="4385" spans="1:6">
      <c r="A4385" s="27"/>
      <c r="B4385" t="b">
        <f t="shared" si="491"/>
        <v>0</v>
      </c>
      <c r="C4385" t="b">
        <f t="shared" si="492"/>
        <v>0</v>
      </c>
      <c r="D4385" t="b">
        <f t="shared" si="493"/>
        <v>0</v>
      </c>
      <c r="E4385" t="b">
        <f t="shared" si="494"/>
        <v>0</v>
      </c>
      <c r="F4385" t="b">
        <f t="shared" si="495"/>
        <v>0</v>
      </c>
    </row>
    <row r="4386" spans="1:6">
      <c r="A4386" s="112"/>
      <c r="B4386" t="b">
        <f t="shared" si="491"/>
        <v>0</v>
      </c>
      <c r="C4386" t="b">
        <f t="shared" si="492"/>
        <v>0</v>
      </c>
      <c r="D4386" t="b">
        <f t="shared" si="493"/>
        <v>0</v>
      </c>
      <c r="E4386" t="b">
        <f t="shared" si="494"/>
        <v>0</v>
      </c>
      <c r="F4386" t="b">
        <f t="shared" si="495"/>
        <v>0</v>
      </c>
    </row>
    <row r="4387" spans="1:6">
      <c r="A4387" s="27"/>
      <c r="B4387" t="b">
        <f t="shared" si="491"/>
        <v>0</v>
      </c>
      <c r="C4387" t="b">
        <f t="shared" si="492"/>
        <v>0</v>
      </c>
      <c r="D4387" t="b">
        <f t="shared" si="493"/>
        <v>0</v>
      </c>
      <c r="E4387" t="b">
        <f t="shared" si="494"/>
        <v>0</v>
      </c>
      <c r="F4387" t="b">
        <f t="shared" si="495"/>
        <v>0</v>
      </c>
    </row>
    <row r="4388" spans="1:6">
      <c r="A4388" s="112"/>
      <c r="B4388" t="b">
        <f t="shared" si="491"/>
        <v>0</v>
      </c>
      <c r="C4388" t="b">
        <f t="shared" si="492"/>
        <v>0</v>
      </c>
      <c r="D4388" t="b">
        <f t="shared" si="493"/>
        <v>0</v>
      </c>
      <c r="E4388" t="b">
        <f t="shared" si="494"/>
        <v>0</v>
      </c>
      <c r="F4388" t="b">
        <f t="shared" si="495"/>
        <v>0</v>
      </c>
    </row>
    <row r="4389" spans="1:6">
      <c r="A4389" s="27"/>
      <c r="B4389" t="b">
        <f t="shared" si="491"/>
        <v>0</v>
      </c>
      <c r="C4389" t="b">
        <f t="shared" si="492"/>
        <v>0</v>
      </c>
      <c r="D4389" t="b">
        <f t="shared" si="493"/>
        <v>0</v>
      </c>
      <c r="E4389" t="b">
        <f t="shared" si="494"/>
        <v>0</v>
      </c>
      <c r="F4389" t="b">
        <f t="shared" si="495"/>
        <v>0</v>
      </c>
    </row>
    <row r="4390" spans="1:6">
      <c r="A4390" s="112"/>
      <c r="B4390" t="b">
        <f t="shared" si="491"/>
        <v>0</v>
      </c>
      <c r="C4390" t="b">
        <f t="shared" si="492"/>
        <v>0</v>
      </c>
      <c r="D4390" t="b">
        <f t="shared" si="493"/>
        <v>0</v>
      </c>
      <c r="E4390" t="b">
        <f t="shared" si="494"/>
        <v>0</v>
      </c>
      <c r="F4390" t="b">
        <f t="shared" si="495"/>
        <v>0</v>
      </c>
    </row>
    <row r="4391" spans="1:6">
      <c r="A4391" s="27"/>
      <c r="B4391" t="b">
        <f t="shared" si="491"/>
        <v>0</v>
      </c>
      <c r="C4391" t="b">
        <f t="shared" si="492"/>
        <v>0</v>
      </c>
      <c r="D4391" t="b">
        <f t="shared" si="493"/>
        <v>0</v>
      </c>
      <c r="E4391" t="b">
        <f t="shared" si="494"/>
        <v>0</v>
      </c>
      <c r="F4391" t="b">
        <f t="shared" si="495"/>
        <v>0</v>
      </c>
    </row>
    <row r="4392" spans="1:6">
      <c r="A4392" s="112"/>
      <c r="B4392" t="b">
        <f t="shared" si="491"/>
        <v>0</v>
      </c>
      <c r="C4392" t="b">
        <f t="shared" si="492"/>
        <v>0</v>
      </c>
      <c r="D4392" t="b">
        <f t="shared" si="493"/>
        <v>0</v>
      </c>
      <c r="E4392" t="b">
        <f t="shared" si="494"/>
        <v>0</v>
      </c>
      <c r="F4392" t="b">
        <f t="shared" si="495"/>
        <v>0</v>
      </c>
    </row>
    <row r="4393" spans="1:6">
      <c r="A4393" s="27"/>
      <c r="B4393" t="b">
        <f t="shared" si="491"/>
        <v>0</v>
      </c>
      <c r="C4393" t="b">
        <f t="shared" si="492"/>
        <v>0</v>
      </c>
      <c r="D4393" t="b">
        <f t="shared" si="493"/>
        <v>0</v>
      </c>
      <c r="E4393" t="b">
        <f t="shared" si="494"/>
        <v>0</v>
      </c>
      <c r="F4393" t="b">
        <f t="shared" si="495"/>
        <v>0</v>
      </c>
    </row>
    <row r="4394" spans="1:6">
      <c r="A4394" s="112"/>
      <c r="B4394" t="b">
        <f t="shared" si="491"/>
        <v>0</v>
      </c>
      <c r="C4394" t="b">
        <f t="shared" si="492"/>
        <v>0</v>
      </c>
      <c r="D4394" t="b">
        <f t="shared" si="493"/>
        <v>0</v>
      </c>
      <c r="E4394" t="b">
        <f t="shared" si="494"/>
        <v>0</v>
      </c>
      <c r="F4394" t="b">
        <f t="shared" si="495"/>
        <v>0</v>
      </c>
    </row>
    <row r="4395" spans="1:6">
      <c r="A4395" s="27"/>
      <c r="B4395" t="b">
        <f t="shared" si="491"/>
        <v>0</v>
      </c>
      <c r="C4395" t="b">
        <f t="shared" si="492"/>
        <v>0</v>
      </c>
      <c r="D4395" t="b">
        <f t="shared" si="493"/>
        <v>0</v>
      </c>
      <c r="E4395" t="b">
        <f t="shared" si="494"/>
        <v>0</v>
      </c>
      <c r="F4395" t="b">
        <f t="shared" si="495"/>
        <v>0</v>
      </c>
    </row>
    <row r="4396" spans="1:6">
      <c r="A4396" s="112"/>
      <c r="B4396" t="b">
        <f t="shared" si="491"/>
        <v>0</v>
      </c>
      <c r="C4396" t="b">
        <f t="shared" si="492"/>
        <v>0</v>
      </c>
      <c r="D4396" t="b">
        <f t="shared" si="493"/>
        <v>0</v>
      </c>
      <c r="E4396" t="b">
        <f t="shared" si="494"/>
        <v>0</v>
      </c>
      <c r="F4396" t="b">
        <f t="shared" si="495"/>
        <v>0</v>
      </c>
    </row>
    <row r="4397" spans="1:6">
      <c r="A4397" s="27"/>
      <c r="B4397" t="b">
        <f t="shared" si="491"/>
        <v>0</v>
      </c>
      <c r="C4397" t="b">
        <f t="shared" si="492"/>
        <v>0</v>
      </c>
      <c r="D4397" t="b">
        <f t="shared" si="493"/>
        <v>0</v>
      </c>
      <c r="E4397" t="b">
        <f t="shared" si="494"/>
        <v>0</v>
      </c>
      <c r="F4397" t="b">
        <f t="shared" si="495"/>
        <v>0</v>
      </c>
    </row>
    <row r="4398" spans="1:6">
      <c r="A4398" s="112"/>
      <c r="B4398" t="b">
        <f t="shared" si="491"/>
        <v>0</v>
      </c>
      <c r="C4398" t="b">
        <f t="shared" si="492"/>
        <v>0</v>
      </c>
      <c r="D4398" t="b">
        <f t="shared" si="493"/>
        <v>0</v>
      </c>
      <c r="E4398" t="b">
        <f t="shared" si="494"/>
        <v>0</v>
      </c>
      <c r="F4398" t="b">
        <f t="shared" si="495"/>
        <v>0</v>
      </c>
    </row>
    <row r="4399" spans="1:6">
      <c r="A4399" s="27"/>
      <c r="B4399" t="b">
        <f t="shared" si="491"/>
        <v>0</v>
      </c>
      <c r="C4399" t="b">
        <f t="shared" si="492"/>
        <v>0</v>
      </c>
      <c r="D4399" t="b">
        <f t="shared" si="493"/>
        <v>0</v>
      </c>
      <c r="E4399" t="b">
        <f t="shared" si="494"/>
        <v>0</v>
      </c>
      <c r="F4399" t="b">
        <f t="shared" si="495"/>
        <v>0</v>
      </c>
    </row>
    <row r="4400" spans="1:6">
      <c r="A4400" s="112"/>
      <c r="B4400" t="b">
        <f t="shared" si="491"/>
        <v>0</v>
      </c>
      <c r="C4400" t="b">
        <f t="shared" si="492"/>
        <v>0</v>
      </c>
      <c r="D4400" t="b">
        <f t="shared" si="493"/>
        <v>0</v>
      </c>
      <c r="E4400" t="b">
        <f t="shared" si="494"/>
        <v>0</v>
      </c>
      <c r="F4400" t="b">
        <f t="shared" si="495"/>
        <v>0</v>
      </c>
    </row>
    <row r="4401" spans="1:6">
      <c r="A4401" s="27"/>
      <c r="B4401" t="b">
        <f t="shared" si="491"/>
        <v>0</v>
      </c>
      <c r="C4401" t="b">
        <f t="shared" si="492"/>
        <v>0</v>
      </c>
      <c r="D4401" t="b">
        <f t="shared" si="493"/>
        <v>0</v>
      </c>
      <c r="E4401" t="b">
        <f t="shared" si="494"/>
        <v>0</v>
      </c>
      <c r="F4401" t="b">
        <f t="shared" si="495"/>
        <v>0</v>
      </c>
    </row>
    <row r="4402" spans="1:6">
      <c r="A4402" s="112"/>
      <c r="B4402" t="b">
        <f t="shared" si="491"/>
        <v>0</v>
      </c>
      <c r="C4402" t="b">
        <f t="shared" si="492"/>
        <v>0</v>
      </c>
      <c r="D4402" t="b">
        <f t="shared" si="493"/>
        <v>0</v>
      </c>
      <c r="E4402" t="b">
        <f t="shared" si="494"/>
        <v>0</v>
      </c>
      <c r="F4402" t="b">
        <f t="shared" si="495"/>
        <v>0</v>
      </c>
    </row>
    <row r="4403" spans="1:6">
      <c r="A4403" s="27"/>
      <c r="B4403" t="b">
        <f t="shared" si="491"/>
        <v>0</v>
      </c>
      <c r="C4403" t="b">
        <f t="shared" si="492"/>
        <v>0</v>
      </c>
      <c r="D4403" t="b">
        <f t="shared" si="493"/>
        <v>0</v>
      </c>
      <c r="E4403" t="b">
        <f t="shared" si="494"/>
        <v>0</v>
      </c>
      <c r="F4403" t="b">
        <f t="shared" si="495"/>
        <v>0</v>
      </c>
    </row>
    <row r="4404" spans="1:6">
      <c r="A4404" s="112"/>
      <c r="B4404" t="b">
        <f t="shared" si="491"/>
        <v>0</v>
      </c>
      <c r="C4404" t="b">
        <f t="shared" si="492"/>
        <v>0</v>
      </c>
      <c r="D4404" t="b">
        <f t="shared" si="493"/>
        <v>0</v>
      </c>
      <c r="E4404" t="b">
        <f t="shared" si="494"/>
        <v>0</v>
      </c>
      <c r="F4404" t="b">
        <f t="shared" si="495"/>
        <v>0</v>
      </c>
    </row>
    <row r="4405" spans="1:6">
      <c r="A4405" s="27"/>
      <c r="B4405" t="b">
        <f t="shared" si="491"/>
        <v>0</v>
      </c>
      <c r="C4405" t="b">
        <f t="shared" si="492"/>
        <v>0</v>
      </c>
      <c r="D4405" t="b">
        <f t="shared" si="493"/>
        <v>0</v>
      </c>
      <c r="E4405" t="b">
        <f t="shared" si="494"/>
        <v>0</v>
      </c>
      <c r="F4405" t="b">
        <f t="shared" si="495"/>
        <v>0</v>
      </c>
    </row>
    <row r="4406" spans="1:6">
      <c r="A4406" s="112"/>
      <c r="B4406" t="b">
        <f t="shared" si="491"/>
        <v>0</v>
      </c>
      <c r="C4406" t="b">
        <f t="shared" si="492"/>
        <v>0</v>
      </c>
      <c r="D4406" t="b">
        <f t="shared" si="493"/>
        <v>0</v>
      </c>
      <c r="E4406" t="b">
        <f t="shared" si="494"/>
        <v>0</v>
      </c>
      <c r="F4406" t="b">
        <f t="shared" si="495"/>
        <v>0</v>
      </c>
    </row>
    <row r="4407" spans="1:6">
      <c r="A4407" s="27"/>
      <c r="B4407" t="b">
        <f t="shared" si="491"/>
        <v>0</v>
      </c>
      <c r="C4407" t="b">
        <f t="shared" si="492"/>
        <v>0</v>
      </c>
      <c r="D4407" t="b">
        <f t="shared" si="493"/>
        <v>0</v>
      </c>
      <c r="E4407" t="b">
        <f t="shared" si="494"/>
        <v>0</v>
      </c>
      <c r="F4407" t="b">
        <f t="shared" si="495"/>
        <v>0</v>
      </c>
    </row>
    <row r="4408" spans="1:6">
      <c r="A4408" s="112"/>
      <c r="B4408" t="b">
        <f t="shared" si="491"/>
        <v>0</v>
      </c>
      <c r="C4408" t="b">
        <f t="shared" si="492"/>
        <v>0</v>
      </c>
      <c r="D4408" t="b">
        <f t="shared" si="493"/>
        <v>0</v>
      </c>
      <c r="E4408" t="b">
        <f t="shared" si="494"/>
        <v>0</v>
      </c>
      <c r="F4408" t="b">
        <f t="shared" si="495"/>
        <v>0</v>
      </c>
    </row>
    <row r="4409" spans="1:6">
      <c r="A4409" s="27"/>
      <c r="B4409" t="b">
        <f t="shared" si="491"/>
        <v>0</v>
      </c>
      <c r="C4409" t="b">
        <f t="shared" si="492"/>
        <v>0</v>
      </c>
      <c r="D4409" t="b">
        <f t="shared" si="493"/>
        <v>0</v>
      </c>
      <c r="E4409" t="b">
        <f t="shared" si="494"/>
        <v>0</v>
      </c>
      <c r="F4409" t="b">
        <f t="shared" si="495"/>
        <v>0</v>
      </c>
    </row>
    <row r="4410" spans="1:6">
      <c r="A4410" s="112"/>
      <c r="B4410" t="b">
        <f t="shared" si="491"/>
        <v>0</v>
      </c>
      <c r="C4410" t="b">
        <f t="shared" si="492"/>
        <v>0</v>
      </c>
      <c r="D4410" t="b">
        <f t="shared" si="493"/>
        <v>0</v>
      </c>
      <c r="E4410" t="b">
        <f t="shared" si="494"/>
        <v>0</v>
      </c>
      <c r="F4410" t="b">
        <f t="shared" si="495"/>
        <v>0</v>
      </c>
    </row>
    <row r="4411" spans="1:6">
      <c r="A4411" s="27"/>
      <c r="B4411" t="b">
        <f t="shared" si="491"/>
        <v>0</v>
      </c>
      <c r="C4411" t="b">
        <f t="shared" si="492"/>
        <v>0</v>
      </c>
      <c r="D4411" t="b">
        <f t="shared" si="493"/>
        <v>0</v>
      </c>
      <c r="E4411" t="b">
        <f t="shared" si="494"/>
        <v>0</v>
      </c>
      <c r="F4411" t="b">
        <f t="shared" si="495"/>
        <v>0</v>
      </c>
    </row>
    <row r="4412" spans="1:6">
      <c r="A4412" s="112"/>
      <c r="B4412" t="b">
        <f t="shared" si="491"/>
        <v>0</v>
      </c>
      <c r="C4412" t="b">
        <f t="shared" si="492"/>
        <v>0</v>
      </c>
      <c r="D4412" t="b">
        <f t="shared" si="493"/>
        <v>0</v>
      </c>
      <c r="E4412" t="b">
        <f t="shared" si="494"/>
        <v>0</v>
      </c>
      <c r="F4412" t="b">
        <f t="shared" si="495"/>
        <v>0</v>
      </c>
    </row>
    <row r="4413" spans="1:6">
      <c r="A4413" s="27"/>
      <c r="B4413" t="b">
        <f t="shared" si="491"/>
        <v>0</v>
      </c>
      <c r="C4413" t="b">
        <f t="shared" si="492"/>
        <v>0</v>
      </c>
      <c r="D4413" t="b">
        <f t="shared" si="493"/>
        <v>0</v>
      </c>
      <c r="E4413" t="b">
        <f t="shared" si="494"/>
        <v>0</v>
      </c>
      <c r="F4413" t="b">
        <f t="shared" si="495"/>
        <v>0</v>
      </c>
    </row>
    <row r="4414" spans="1:6">
      <c r="A4414" s="112"/>
      <c r="B4414" t="b">
        <f t="shared" si="491"/>
        <v>0</v>
      </c>
      <c r="C4414" t="b">
        <f t="shared" si="492"/>
        <v>0</v>
      </c>
      <c r="D4414" t="b">
        <f t="shared" si="493"/>
        <v>0</v>
      </c>
      <c r="E4414" t="b">
        <f t="shared" si="494"/>
        <v>0</v>
      </c>
      <c r="F4414" t="b">
        <f t="shared" si="495"/>
        <v>0</v>
      </c>
    </row>
    <row r="4415" spans="1:6">
      <c r="A4415" s="27"/>
      <c r="B4415" t="b">
        <f t="shared" si="491"/>
        <v>0</v>
      </c>
      <c r="C4415" t="b">
        <f t="shared" si="492"/>
        <v>0</v>
      </c>
      <c r="D4415" t="b">
        <f t="shared" si="493"/>
        <v>0</v>
      </c>
      <c r="E4415" t="b">
        <f t="shared" si="494"/>
        <v>0</v>
      </c>
      <c r="F4415" t="b">
        <f t="shared" si="495"/>
        <v>0</v>
      </c>
    </row>
    <row r="4416" spans="1:6">
      <c r="A4416" s="112"/>
      <c r="B4416" t="b">
        <f t="shared" si="491"/>
        <v>0</v>
      </c>
      <c r="C4416" t="b">
        <f t="shared" si="492"/>
        <v>0</v>
      </c>
      <c r="D4416" t="b">
        <f t="shared" si="493"/>
        <v>0</v>
      </c>
      <c r="E4416" t="b">
        <f t="shared" si="494"/>
        <v>0</v>
      </c>
      <c r="F4416" t="b">
        <f t="shared" si="495"/>
        <v>0</v>
      </c>
    </row>
    <row r="4417" spans="1:6">
      <c r="A4417" s="27"/>
      <c r="B4417" t="b">
        <f t="shared" si="491"/>
        <v>0</v>
      </c>
      <c r="C4417" t="b">
        <f t="shared" si="492"/>
        <v>0</v>
      </c>
      <c r="D4417" t="b">
        <f t="shared" si="493"/>
        <v>0</v>
      </c>
      <c r="E4417" t="b">
        <f t="shared" si="494"/>
        <v>0</v>
      </c>
      <c r="F4417" t="b">
        <f t="shared" si="495"/>
        <v>0</v>
      </c>
    </row>
    <row r="4418" spans="1:6">
      <c r="A4418" s="112"/>
      <c r="B4418" t="b">
        <f t="shared" si="491"/>
        <v>0</v>
      </c>
      <c r="C4418" t="b">
        <f t="shared" si="492"/>
        <v>0</v>
      </c>
      <c r="D4418" t="b">
        <f t="shared" si="493"/>
        <v>0</v>
      </c>
      <c r="E4418" t="b">
        <f t="shared" si="494"/>
        <v>0</v>
      </c>
      <c r="F4418" t="b">
        <f t="shared" si="495"/>
        <v>0</v>
      </c>
    </row>
    <row r="4419" spans="1:6">
      <c r="A4419" s="27"/>
      <c r="B4419" t="b">
        <f t="shared" ref="B4419:B4482" si="496">+RIGHT(A4419,1)="0"</f>
        <v>0</v>
      </c>
      <c r="C4419" t="b">
        <f t="shared" ref="C4419:C4482" si="497">+RIGHT(A4419,1)="1"</f>
        <v>0</v>
      </c>
      <c r="D4419" t="b">
        <f t="shared" ref="D4419:D4482" si="498">+RIGHT(A4419,1)="2"</f>
        <v>0</v>
      </c>
      <c r="E4419" t="b">
        <f t="shared" ref="E4419:E4482" si="499">+RIGHT(A4419,1)="3"</f>
        <v>0</v>
      </c>
      <c r="F4419" t="b">
        <f t="shared" ref="F4419:F4482" si="500">+RIGHT(A4419,1)="4"</f>
        <v>0</v>
      </c>
    </row>
    <row r="4420" spans="1:6">
      <c r="A4420" s="112"/>
      <c r="B4420" t="b">
        <f t="shared" si="496"/>
        <v>0</v>
      </c>
      <c r="C4420" t="b">
        <f t="shared" si="497"/>
        <v>0</v>
      </c>
      <c r="D4420" t="b">
        <f t="shared" si="498"/>
        <v>0</v>
      </c>
      <c r="E4420" t="b">
        <f t="shared" si="499"/>
        <v>0</v>
      </c>
      <c r="F4420" t="b">
        <f t="shared" si="500"/>
        <v>0</v>
      </c>
    </row>
    <row r="4421" spans="1:6">
      <c r="A4421" s="27"/>
      <c r="B4421" t="b">
        <f t="shared" si="496"/>
        <v>0</v>
      </c>
      <c r="C4421" t="b">
        <f t="shared" si="497"/>
        <v>0</v>
      </c>
      <c r="D4421" t="b">
        <f t="shared" si="498"/>
        <v>0</v>
      </c>
      <c r="E4421" t="b">
        <f t="shared" si="499"/>
        <v>0</v>
      </c>
      <c r="F4421" t="b">
        <f t="shared" si="500"/>
        <v>0</v>
      </c>
    </row>
    <row r="4422" spans="1:6">
      <c r="A4422" s="112"/>
      <c r="B4422" t="b">
        <f t="shared" si="496"/>
        <v>0</v>
      </c>
      <c r="C4422" t="b">
        <f t="shared" si="497"/>
        <v>0</v>
      </c>
      <c r="D4422" t="b">
        <f t="shared" si="498"/>
        <v>0</v>
      </c>
      <c r="E4422" t="b">
        <f t="shared" si="499"/>
        <v>0</v>
      </c>
      <c r="F4422" t="b">
        <f t="shared" si="500"/>
        <v>0</v>
      </c>
    </row>
    <row r="4423" spans="1:6">
      <c r="A4423" s="27"/>
      <c r="B4423" t="b">
        <f t="shared" si="496"/>
        <v>0</v>
      </c>
      <c r="C4423" t="b">
        <f t="shared" si="497"/>
        <v>0</v>
      </c>
      <c r="D4423" t="b">
        <f t="shared" si="498"/>
        <v>0</v>
      </c>
      <c r="E4423" t="b">
        <f t="shared" si="499"/>
        <v>0</v>
      </c>
      <c r="F4423" t="b">
        <f t="shared" si="500"/>
        <v>0</v>
      </c>
    </row>
    <row r="4424" spans="1:6">
      <c r="A4424" s="112"/>
      <c r="B4424" t="b">
        <f t="shared" si="496"/>
        <v>0</v>
      </c>
      <c r="C4424" t="b">
        <f t="shared" si="497"/>
        <v>0</v>
      </c>
      <c r="D4424" t="b">
        <f t="shared" si="498"/>
        <v>0</v>
      </c>
      <c r="E4424" t="b">
        <f t="shared" si="499"/>
        <v>0</v>
      </c>
      <c r="F4424" t="b">
        <f t="shared" si="500"/>
        <v>0</v>
      </c>
    </row>
    <row r="4425" spans="1:6">
      <c r="A4425" s="27"/>
      <c r="B4425" t="b">
        <f t="shared" si="496"/>
        <v>0</v>
      </c>
      <c r="C4425" t="b">
        <f t="shared" si="497"/>
        <v>0</v>
      </c>
      <c r="D4425" t="b">
        <f t="shared" si="498"/>
        <v>0</v>
      </c>
      <c r="E4425" t="b">
        <f t="shared" si="499"/>
        <v>0</v>
      </c>
      <c r="F4425" t="b">
        <f t="shared" si="500"/>
        <v>0</v>
      </c>
    </row>
    <row r="4426" spans="1:6">
      <c r="A4426" s="112"/>
      <c r="B4426" t="b">
        <f t="shared" si="496"/>
        <v>0</v>
      </c>
      <c r="C4426" t="b">
        <f t="shared" si="497"/>
        <v>0</v>
      </c>
      <c r="D4426" t="b">
        <f t="shared" si="498"/>
        <v>0</v>
      </c>
      <c r="E4426" t="b">
        <f t="shared" si="499"/>
        <v>0</v>
      </c>
      <c r="F4426" t="b">
        <f t="shared" si="500"/>
        <v>0</v>
      </c>
    </row>
    <row r="4427" spans="1:6">
      <c r="A4427" s="27"/>
      <c r="B4427" t="b">
        <f t="shared" si="496"/>
        <v>0</v>
      </c>
      <c r="C4427" t="b">
        <f t="shared" si="497"/>
        <v>0</v>
      </c>
      <c r="D4427" t="b">
        <f t="shared" si="498"/>
        <v>0</v>
      </c>
      <c r="E4427" t="b">
        <f t="shared" si="499"/>
        <v>0</v>
      </c>
      <c r="F4427" t="b">
        <f t="shared" si="500"/>
        <v>0</v>
      </c>
    </row>
    <row r="4428" spans="1:6">
      <c r="A4428" s="112"/>
      <c r="B4428" t="b">
        <f t="shared" si="496"/>
        <v>0</v>
      </c>
      <c r="C4428" t="b">
        <f t="shared" si="497"/>
        <v>0</v>
      </c>
      <c r="D4428" t="b">
        <f t="shared" si="498"/>
        <v>0</v>
      </c>
      <c r="E4428" t="b">
        <f t="shared" si="499"/>
        <v>0</v>
      </c>
      <c r="F4428" t="b">
        <f t="shared" si="500"/>
        <v>0</v>
      </c>
    </row>
    <row r="4429" spans="1:6">
      <c r="A4429" s="27"/>
      <c r="B4429" t="b">
        <f t="shared" si="496"/>
        <v>0</v>
      </c>
      <c r="C4429" t="b">
        <f t="shared" si="497"/>
        <v>0</v>
      </c>
      <c r="D4429" t="b">
        <f t="shared" si="498"/>
        <v>0</v>
      </c>
      <c r="E4429" t="b">
        <f t="shared" si="499"/>
        <v>0</v>
      </c>
      <c r="F4429" t="b">
        <f t="shared" si="500"/>
        <v>0</v>
      </c>
    </row>
    <row r="4430" spans="1:6">
      <c r="A4430" s="112"/>
      <c r="B4430" t="b">
        <f t="shared" si="496"/>
        <v>0</v>
      </c>
      <c r="C4430" t="b">
        <f t="shared" si="497"/>
        <v>0</v>
      </c>
      <c r="D4430" t="b">
        <f t="shared" si="498"/>
        <v>0</v>
      </c>
      <c r="E4430" t="b">
        <f t="shared" si="499"/>
        <v>0</v>
      </c>
      <c r="F4430" t="b">
        <f t="shared" si="500"/>
        <v>0</v>
      </c>
    </row>
    <row r="4431" spans="1:6">
      <c r="A4431" s="27"/>
      <c r="B4431" t="b">
        <f t="shared" si="496"/>
        <v>0</v>
      </c>
      <c r="C4431" t="b">
        <f t="shared" si="497"/>
        <v>0</v>
      </c>
      <c r="D4431" t="b">
        <f t="shared" si="498"/>
        <v>0</v>
      </c>
      <c r="E4431" t="b">
        <f t="shared" si="499"/>
        <v>0</v>
      </c>
      <c r="F4431" t="b">
        <f t="shared" si="500"/>
        <v>0</v>
      </c>
    </row>
    <row r="4432" spans="1:6">
      <c r="A4432" s="112"/>
      <c r="B4432" t="b">
        <f t="shared" si="496"/>
        <v>0</v>
      </c>
      <c r="C4432" t="b">
        <f t="shared" si="497"/>
        <v>0</v>
      </c>
      <c r="D4432" t="b">
        <f t="shared" si="498"/>
        <v>0</v>
      </c>
      <c r="E4432" t="b">
        <f t="shared" si="499"/>
        <v>0</v>
      </c>
      <c r="F4432" t="b">
        <f t="shared" si="500"/>
        <v>0</v>
      </c>
    </row>
    <row r="4433" spans="1:6">
      <c r="A4433" s="27"/>
      <c r="B4433" t="b">
        <f t="shared" si="496"/>
        <v>0</v>
      </c>
      <c r="C4433" t="b">
        <f t="shared" si="497"/>
        <v>0</v>
      </c>
      <c r="D4433" t="b">
        <f t="shared" si="498"/>
        <v>0</v>
      </c>
      <c r="E4433" t="b">
        <f t="shared" si="499"/>
        <v>0</v>
      </c>
      <c r="F4433" t="b">
        <f t="shared" si="500"/>
        <v>0</v>
      </c>
    </row>
    <row r="4434" spans="1:6">
      <c r="A4434" s="112"/>
      <c r="B4434" t="b">
        <f t="shared" si="496"/>
        <v>0</v>
      </c>
      <c r="C4434" t="b">
        <f t="shared" si="497"/>
        <v>0</v>
      </c>
      <c r="D4434" t="b">
        <f t="shared" si="498"/>
        <v>0</v>
      </c>
      <c r="E4434" t="b">
        <f t="shared" si="499"/>
        <v>0</v>
      </c>
      <c r="F4434" t="b">
        <f t="shared" si="500"/>
        <v>0</v>
      </c>
    </row>
    <row r="4435" spans="1:6">
      <c r="A4435" s="27"/>
      <c r="B4435" t="b">
        <f t="shared" si="496"/>
        <v>0</v>
      </c>
      <c r="C4435" t="b">
        <f t="shared" si="497"/>
        <v>0</v>
      </c>
      <c r="D4435" t="b">
        <f t="shared" si="498"/>
        <v>0</v>
      </c>
      <c r="E4435" t="b">
        <f t="shared" si="499"/>
        <v>0</v>
      </c>
      <c r="F4435" t="b">
        <f t="shared" si="500"/>
        <v>0</v>
      </c>
    </row>
    <row r="4436" spans="1:6">
      <c r="A4436" s="112"/>
      <c r="B4436" t="b">
        <f t="shared" si="496"/>
        <v>0</v>
      </c>
      <c r="C4436" t="b">
        <f t="shared" si="497"/>
        <v>0</v>
      </c>
      <c r="D4436" t="b">
        <f t="shared" si="498"/>
        <v>0</v>
      </c>
      <c r="E4436" t="b">
        <f t="shared" si="499"/>
        <v>0</v>
      </c>
      <c r="F4436" t="b">
        <f t="shared" si="500"/>
        <v>0</v>
      </c>
    </row>
    <row r="4437" spans="1:6">
      <c r="A4437" s="27"/>
      <c r="B4437" t="b">
        <f t="shared" si="496"/>
        <v>0</v>
      </c>
      <c r="C4437" t="b">
        <f t="shared" si="497"/>
        <v>0</v>
      </c>
      <c r="D4437" t="b">
        <f t="shared" si="498"/>
        <v>0</v>
      </c>
      <c r="E4437" t="b">
        <f t="shared" si="499"/>
        <v>0</v>
      </c>
      <c r="F4437" t="b">
        <f t="shared" si="500"/>
        <v>0</v>
      </c>
    </row>
    <row r="4438" spans="1:6">
      <c r="A4438" s="112"/>
      <c r="B4438" t="b">
        <f t="shared" si="496"/>
        <v>0</v>
      </c>
      <c r="C4438" t="b">
        <f t="shared" si="497"/>
        <v>0</v>
      </c>
      <c r="D4438" t="b">
        <f t="shared" si="498"/>
        <v>0</v>
      </c>
      <c r="E4438" t="b">
        <f t="shared" si="499"/>
        <v>0</v>
      </c>
      <c r="F4438" t="b">
        <f t="shared" si="500"/>
        <v>0</v>
      </c>
    </row>
    <row r="4439" spans="1:6">
      <c r="A4439" s="27"/>
      <c r="B4439" t="b">
        <f t="shared" si="496"/>
        <v>0</v>
      </c>
      <c r="C4439" t="b">
        <f t="shared" si="497"/>
        <v>0</v>
      </c>
      <c r="D4439" t="b">
        <f t="shared" si="498"/>
        <v>0</v>
      </c>
      <c r="E4439" t="b">
        <f t="shared" si="499"/>
        <v>0</v>
      </c>
      <c r="F4439" t="b">
        <f t="shared" si="500"/>
        <v>0</v>
      </c>
    </row>
    <row r="4440" spans="1:6">
      <c r="A4440" s="112"/>
      <c r="B4440" t="b">
        <f t="shared" si="496"/>
        <v>0</v>
      </c>
      <c r="C4440" t="b">
        <f t="shared" si="497"/>
        <v>0</v>
      </c>
      <c r="D4440" t="b">
        <f t="shared" si="498"/>
        <v>0</v>
      </c>
      <c r="E4440" t="b">
        <f t="shared" si="499"/>
        <v>0</v>
      </c>
      <c r="F4440" t="b">
        <f t="shared" si="500"/>
        <v>0</v>
      </c>
    </row>
    <row r="4441" spans="1:6">
      <c r="A4441" s="27"/>
      <c r="B4441" t="b">
        <f t="shared" si="496"/>
        <v>0</v>
      </c>
      <c r="C4441" t="b">
        <f t="shared" si="497"/>
        <v>0</v>
      </c>
      <c r="D4441" t="b">
        <f t="shared" si="498"/>
        <v>0</v>
      </c>
      <c r="E4441" t="b">
        <f t="shared" si="499"/>
        <v>0</v>
      </c>
      <c r="F4441" t="b">
        <f t="shared" si="500"/>
        <v>0</v>
      </c>
    </row>
    <row r="4442" spans="1:6">
      <c r="A4442" s="112"/>
      <c r="B4442" t="b">
        <f t="shared" si="496"/>
        <v>0</v>
      </c>
      <c r="C4442" t="b">
        <f t="shared" si="497"/>
        <v>0</v>
      </c>
      <c r="D4442" t="b">
        <f t="shared" si="498"/>
        <v>0</v>
      </c>
      <c r="E4442" t="b">
        <f t="shared" si="499"/>
        <v>0</v>
      </c>
      <c r="F4442" t="b">
        <f t="shared" si="500"/>
        <v>0</v>
      </c>
    </row>
    <row r="4443" spans="1:6">
      <c r="A4443" s="27"/>
      <c r="B4443" t="b">
        <f t="shared" si="496"/>
        <v>0</v>
      </c>
      <c r="C4443" t="b">
        <f t="shared" si="497"/>
        <v>0</v>
      </c>
      <c r="D4443" t="b">
        <f t="shared" si="498"/>
        <v>0</v>
      </c>
      <c r="E4443" t="b">
        <f t="shared" si="499"/>
        <v>0</v>
      </c>
      <c r="F4443" t="b">
        <f t="shared" si="500"/>
        <v>0</v>
      </c>
    </row>
    <row r="4444" spans="1:6">
      <c r="A4444" s="112"/>
      <c r="B4444" t="b">
        <f t="shared" si="496"/>
        <v>0</v>
      </c>
      <c r="C4444" t="b">
        <f t="shared" si="497"/>
        <v>0</v>
      </c>
      <c r="D4444" t="b">
        <f t="shared" si="498"/>
        <v>0</v>
      </c>
      <c r="E4444" t="b">
        <f t="shared" si="499"/>
        <v>0</v>
      </c>
      <c r="F4444" t="b">
        <f t="shared" si="500"/>
        <v>0</v>
      </c>
    </row>
    <row r="4445" spans="1:6">
      <c r="A4445" s="27"/>
      <c r="B4445" t="b">
        <f t="shared" si="496"/>
        <v>0</v>
      </c>
      <c r="C4445" t="b">
        <f t="shared" si="497"/>
        <v>0</v>
      </c>
      <c r="D4445" t="b">
        <f t="shared" si="498"/>
        <v>0</v>
      </c>
      <c r="E4445" t="b">
        <f t="shared" si="499"/>
        <v>0</v>
      </c>
      <c r="F4445" t="b">
        <f t="shared" si="500"/>
        <v>0</v>
      </c>
    </row>
    <row r="4446" spans="1:6">
      <c r="A4446" s="112"/>
      <c r="B4446" t="b">
        <f t="shared" si="496"/>
        <v>0</v>
      </c>
      <c r="C4446" t="b">
        <f t="shared" si="497"/>
        <v>0</v>
      </c>
      <c r="D4446" t="b">
        <f t="shared" si="498"/>
        <v>0</v>
      </c>
      <c r="E4446" t="b">
        <f t="shared" si="499"/>
        <v>0</v>
      </c>
      <c r="F4446" t="b">
        <f t="shared" si="500"/>
        <v>0</v>
      </c>
    </row>
    <row r="4447" spans="1:6">
      <c r="A4447" s="27"/>
      <c r="B4447" t="b">
        <f t="shared" si="496"/>
        <v>0</v>
      </c>
      <c r="C4447" t="b">
        <f t="shared" si="497"/>
        <v>0</v>
      </c>
      <c r="D4447" t="b">
        <f t="shared" si="498"/>
        <v>0</v>
      </c>
      <c r="E4447" t="b">
        <f t="shared" si="499"/>
        <v>0</v>
      </c>
      <c r="F4447" t="b">
        <f t="shared" si="500"/>
        <v>0</v>
      </c>
    </row>
    <row r="4448" spans="1:6">
      <c r="A4448" s="112"/>
      <c r="B4448" t="b">
        <f t="shared" si="496"/>
        <v>0</v>
      </c>
      <c r="C4448" t="b">
        <f t="shared" si="497"/>
        <v>0</v>
      </c>
      <c r="D4448" t="b">
        <f t="shared" si="498"/>
        <v>0</v>
      </c>
      <c r="E4448" t="b">
        <f t="shared" si="499"/>
        <v>0</v>
      </c>
      <c r="F4448" t="b">
        <f t="shared" si="500"/>
        <v>0</v>
      </c>
    </row>
    <row r="4449" spans="1:6">
      <c r="A4449" s="27"/>
      <c r="B4449" t="b">
        <f t="shared" si="496"/>
        <v>0</v>
      </c>
      <c r="C4449" t="b">
        <f t="shared" si="497"/>
        <v>0</v>
      </c>
      <c r="D4449" t="b">
        <f t="shared" si="498"/>
        <v>0</v>
      </c>
      <c r="E4449" t="b">
        <f t="shared" si="499"/>
        <v>0</v>
      </c>
      <c r="F4449" t="b">
        <f t="shared" si="500"/>
        <v>0</v>
      </c>
    </row>
    <row r="4450" spans="1:6">
      <c r="A4450" s="112"/>
      <c r="B4450" t="b">
        <f t="shared" si="496"/>
        <v>0</v>
      </c>
      <c r="C4450" t="b">
        <f t="shared" si="497"/>
        <v>0</v>
      </c>
      <c r="D4450" t="b">
        <f t="shared" si="498"/>
        <v>0</v>
      </c>
      <c r="E4450" t="b">
        <f t="shared" si="499"/>
        <v>0</v>
      </c>
      <c r="F4450" t="b">
        <f t="shared" si="500"/>
        <v>0</v>
      </c>
    </row>
    <row r="4451" spans="1:6">
      <c r="A4451" s="27"/>
      <c r="B4451" t="b">
        <f t="shared" si="496"/>
        <v>0</v>
      </c>
      <c r="C4451" t="b">
        <f t="shared" si="497"/>
        <v>0</v>
      </c>
      <c r="D4451" t="b">
        <f t="shared" si="498"/>
        <v>0</v>
      </c>
      <c r="E4451" t="b">
        <f t="shared" si="499"/>
        <v>0</v>
      </c>
      <c r="F4451" t="b">
        <f t="shared" si="500"/>
        <v>0</v>
      </c>
    </row>
    <row r="4452" spans="1:6">
      <c r="A4452" s="112"/>
      <c r="B4452" t="b">
        <f t="shared" si="496"/>
        <v>0</v>
      </c>
      <c r="C4452" t="b">
        <f t="shared" si="497"/>
        <v>0</v>
      </c>
      <c r="D4452" t="b">
        <f t="shared" si="498"/>
        <v>0</v>
      </c>
      <c r="E4452" t="b">
        <f t="shared" si="499"/>
        <v>0</v>
      </c>
      <c r="F4452" t="b">
        <f t="shared" si="500"/>
        <v>0</v>
      </c>
    </row>
    <row r="4453" spans="1:6">
      <c r="A4453" s="27"/>
      <c r="B4453" t="b">
        <f t="shared" si="496"/>
        <v>0</v>
      </c>
      <c r="C4453" t="b">
        <f t="shared" si="497"/>
        <v>0</v>
      </c>
      <c r="D4453" t="b">
        <f t="shared" si="498"/>
        <v>0</v>
      </c>
      <c r="E4453" t="b">
        <f t="shared" si="499"/>
        <v>0</v>
      </c>
      <c r="F4453" t="b">
        <f t="shared" si="500"/>
        <v>0</v>
      </c>
    </row>
    <row r="4454" spans="1:6">
      <c r="A4454" s="112"/>
      <c r="B4454" t="b">
        <f t="shared" si="496"/>
        <v>0</v>
      </c>
      <c r="C4454" t="b">
        <f t="shared" si="497"/>
        <v>0</v>
      </c>
      <c r="D4454" t="b">
        <f t="shared" si="498"/>
        <v>0</v>
      </c>
      <c r="E4454" t="b">
        <f t="shared" si="499"/>
        <v>0</v>
      </c>
      <c r="F4454" t="b">
        <f t="shared" si="500"/>
        <v>0</v>
      </c>
    </row>
    <row r="4455" spans="1:6">
      <c r="A4455" s="27"/>
      <c r="B4455" t="b">
        <f t="shared" si="496"/>
        <v>0</v>
      </c>
      <c r="C4455" t="b">
        <f t="shared" si="497"/>
        <v>0</v>
      </c>
      <c r="D4455" t="b">
        <f t="shared" si="498"/>
        <v>0</v>
      </c>
      <c r="E4455" t="b">
        <f t="shared" si="499"/>
        <v>0</v>
      </c>
      <c r="F4455" t="b">
        <f t="shared" si="500"/>
        <v>0</v>
      </c>
    </row>
    <row r="4456" spans="1:6">
      <c r="A4456" s="112"/>
      <c r="B4456" t="b">
        <f t="shared" si="496"/>
        <v>0</v>
      </c>
      <c r="C4456" t="b">
        <f t="shared" si="497"/>
        <v>0</v>
      </c>
      <c r="D4456" t="b">
        <f t="shared" si="498"/>
        <v>0</v>
      </c>
      <c r="E4456" t="b">
        <f t="shared" si="499"/>
        <v>0</v>
      </c>
      <c r="F4456" t="b">
        <f t="shared" si="500"/>
        <v>0</v>
      </c>
    </row>
    <row r="4457" spans="1:6">
      <c r="A4457" s="27"/>
      <c r="B4457" t="b">
        <f t="shared" si="496"/>
        <v>0</v>
      </c>
      <c r="C4457" t="b">
        <f t="shared" si="497"/>
        <v>0</v>
      </c>
      <c r="D4457" t="b">
        <f t="shared" si="498"/>
        <v>0</v>
      </c>
      <c r="E4457" t="b">
        <f t="shared" si="499"/>
        <v>0</v>
      </c>
      <c r="F4457" t="b">
        <f t="shared" si="500"/>
        <v>0</v>
      </c>
    </row>
    <row r="4458" spans="1:6">
      <c r="A4458" s="112"/>
      <c r="B4458" t="b">
        <f t="shared" si="496"/>
        <v>0</v>
      </c>
      <c r="C4458" t="b">
        <f t="shared" si="497"/>
        <v>0</v>
      </c>
      <c r="D4458" t="b">
        <f t="shared" si="498"/>
        <v>0</v>
      </c>
      <c r="E4458" t="b">
        <f t="shared" si="499"/>
        <v>0</v>
      </c>
      <c r="F4458" t="b">
        <f t="shared" si="500"/>
        <v>0</v>
      </c>
    </row>
    <row r="4459" spans="1:6">
      <c r="A4459" s="27"/>
      <c r="B4459" t="b">
        <f t="shared" si="496"/>
        <v>0</v>
      </c>
      <c r="C4459" t="b">
        <f t="shared" si="497"/>
        <v>0</v>
      </c>
      <c r="D4459" t="b">
        <f t="shared" si="498"/>
        <v>0</v>
      </c>
      <c r="E4459" t="b">
        <f t="shared" si="499"/>
        <v>0</v>
      </c>
      <c r="F4459" t="b">
        <f t="shared" si="500"/>
        <v>0</v>
      </c>
    </row>
    <row r="4460" spans="1:6">
      <c r="A4460" s="112"/>
      <c r="B4460" t="b">
        <f t="shared" si="496"/>
        <v>0</v>
      </c>
      <c r="C4460" t="b">
        <f t="shared" si="497"/>
        <v>0</v>
      </c>
      <c r="D4460" t="b">
        <f t="shared" si="498"/>
        <v>0</v>
      </c>
      <c r="E4460" t="b">
        <f t="shared" si="499"/>
        <v>0</v>
      </c>
      <c r="F4460" t="b">
        <f t="shared" si="500"/>
        <v>0</v>
      </c>
    </row>
    <row r="4461" spans="1:6">
      <c r="A4461" s="27"/>
      <c r="B4461" t="b">
        <f t="shared" si="496"/>
        <v>0</v>
      </c>
      <c r="C4461" t="b">
        <f t="shared" si="497"/>
        <v>0</v>
      </c>
      <c r="D4461" t="b">
        <f t="shared" si="498"/>
        <v>0</v>
      </c>
      <c r="E4461" t="b">
        <f t="shared" si="499"/>
        <v>0</v>
      </c>
      <c r="F4461" t="b">
        <f t="shared" si="500"/>
        <v>0</v>
      </c>
    </row>
    <row r="4462" spans="1:6">
      <c r="A4462" s="112"/>
      <c r="B4462" t="b">
        <f t="shared" si="496"/>
        <v>0</v>
      </c>
      <c r="C4462" t="b">
        <f t="shared" si="497"/>
        <v>0</v>
      </c>
      <c r="D4462" t="b">
        <f t="shared" si="498"/>
        <v>0</v>
      </c>
      <c r="E4462" t="b">
        <f t="shared" si="499"/>
        <v>0</v>
      </c>
      <c r="F4462" t="b">
        <f t="shared" si="500"/>
        <v>0</v>
      </c>
    </row>
    <row r="4463" spans="1:6">
      <c r="A4463" s="27"/>
      <c r="B4463" t="b">
        <f t="shared" si="496"/>
        <v>0</v>
      </c>
      <c r="C4463" t="b">
        <f t="shared" si="497"/>
        <v>0</v>
      </c>
      <c r="D4463" t="b">
        <f t="shared" si="498"/>
        <v>0</v>
      </c>
      <c r="E4463" t="b">
        <f t="shared" si="499"/>
        <v>0</v>
      </c>
      <c r="F4463" t="b">
        <f t="shared" si="500"/>
        <v>0</v>
      </c>
    </row>
    <row r="4464" spans="1:6">
      <c r="A4464" s="112"/>
      <c r="B4464" t="b">
        <f t="shared" si="496"/>
        <v>0</v>
      </c>
      <c r="C4464" t="b">
        <f t="shared" si="497"/>
        <v>0</v>
      </c>
      <c r="D4464" t="b">
        <f t="shared" si="498"/>
        <v>0</v>
      </c>
      <c r="E4464" t="b">
        <f t="shared" si="499"/>
        <v>0</v>
      </c>
      <c r="F4464" t="b">
        <f t="shared" si="500"/>
        <v>0</v>
      </c>
    </row>
    <row r="4465" spans="1:6">
      <c r="A4465" s="27"/>
      <c r="B4465" t="b">
        <f t="shared" si="496"/>
        <v>0</v>
      </c>
      <c r="C4465" t="b">
        <f t="shared" si="497"/>
        <v>0</v>
      </c>
      <c r="D4465" t="b">
        <f t="shared" si="498"/>
        <v>0</v>
      </c>
      <c r="E4465" t="b">
        <f t="shared" si="499"/>
        <v>0</v>
      </c>
      <c r="F4465" t="b">
        <f t="shared" si="500"/>
        <v>0</v>
      </c>
    </row>
    <row r="4466" spans="1:6">
      <c r="A4466" s="112"/>
      <c r="B4466" t="b">
        <f t="shared" si="496"/>
        <v>0</v>
      </c>
      <c r="C4466" t="b">
        <f t="shared" si="497"/>
        <v>0</v>
      </c>
      <c r="D4466" t="b">
        <f t="shared" si="498"/>
        <v>0</v>
      </c>
      <c r="E4466" t="b">
        <f t="shared" si="499"/>
        <v>0</v>
      </c>
      <c r="F4466" t="b">
        <f t="shared" si="500"/>
        <v>0</v>
      </c>
    </row>
    <row r="4467" spans="1:6">
      <c r="A4467" s="27"/>
      <c r="B4467" t="b">
        <f t="shared" si="496"/>
        <v>0</v>
      </c>
      <c r="C4467" t="b">
        <f t="shared" si="497"/>
        <v>0</v>
      </c>
      <c r="D4467" t="b">
        <f t="shared" si="498"/>
        <v>0</v>
      </c>
      <c r="E4467" t="b">
        <f t="shared" si="499"/>
        <v>0</v>
      </c>
      <c r="F4467" t="b">
        <f t="shared" si="500"/>
        <v>0</v>
      </c>
    </row>
    <row r="4468" spans="1:6">
      <c r="A4468" s="112"/>
      <c r="B4468" t="b">
        <f t="shared" si="496"/>
        <v>0</v>
      </c>
      <c r="C4468" t="b">
        <f t="shared" si="497"/>
        <v>0</v>
      </c>
      <c r="D4468" t="b">
        <f t="shared" si="498"/>
        <v>0</v>
      </c>
      <c r="E4468" t="b">
        <f t="shared" si="499"/>
        <v>0</v>
      </c>
      <c r="F4468" t="b">
        <f t="shared" si="500"/>
        <v>0</v>
      </c>
    </row>
    <row r="4469" spans="1:6">
      <c r="A4469" s="27"/>
      <c r="B4469" t="b">
        <f t="shared" si="496"/>
        <v>0</v>
      </c>
      <c r="C4469" t="b">
        <f t="shared" si="497"/>
        <v>0</v>
      </c>
      <c r="D4469" t="b">
        <f t="shared" si="498"/>
        <v>0</v>
      </c>
      <c r="E4469" t="b">
        <f t="shared" si="499"/>
        <v>0</v>
      </c>
      <c r="F4469" t="b">
        <f t="shared" si="500"/>
        <v>0</v>
      </c>
    </row>
    <row r="4470" spans="1:6">
      <c r="A4470" s="112"/>
      <c r="B4470" t="b">
        <f t="shared" si="496"/>
        <v>0</v>
      </c>
      <c r="C4470" t="b">
        <f t="shared" si="497"/>
        <v>0</v>
      </c>
      <c r="D4470" t="b">
        <f t="shared" si="498"/>
        <v>0</v>
      </c>
      <c r="E4470" t="b">
        <f t="shared" si="499"/>
        <v>0</v>
      </c>
      <c r="F4470" t="b">
        <f t="shared" si="500"/>
        <v>0</v>
      </c>
    </row>
    <row r="4471" spans="1:6">
      <c r="A4471" s="27"/>
      <c r="B4471" t="b">
        <f t="shared" si="496"/>
        <v>0</v>
      </c>
      <c r="C4471" t="b">
        <f t="shared" si="497"/>
        <v>0</v>
      </c>
      <c r="D4471" t="b">
        <f t="shared" si="498"/>
        <v>0</v>
      </c>
      <c r="E4471" t="b">
        <f t="shared" si="499"/>
        <v>0</v>
      </c>
      <c r="F4471" t="b">
        <f t="shared" si="500"/>
        <v>0</v>
      </c>
    </row>
    <row r="4472" spans="1:6">
      <c r="A4472" s="112"/>
      <c r="B4472" t="b">
        <f t="shared" si="496"/>
        <v>0</v>
      </c>
      <c r="C4472" t="b">
        <f t="shared" si="497"/>
        <v>0</v>
      </c>
      <c r="D4472" t="b">
        <f t="shared" si="498"/>
        <v>0</v>
      </c>
      <c r="E4472" t="b">
        <f t="shared" si="499"/>
        <v>0</v>
      </c>
      <c r="F4472" t="b">
        <f t="shared" si="500"/>
        <v>0</v>
      </c>
    </row>
    <row r="4473" spans="1:6">
      <c r="A4473" s="27"/>
      <c r="B4473" t="b">
        <f t="shared" si="496"/>
        <v>0</v>
      </c>
      <c r="C4473" t="b">
        <f t="shared" si="497"/>
        <v>0</v>
      </c>
      <c r="D4473" t="b">
        <f t="shared" si="498"/>
        <v>0</v>
      </c>
      <c r="E4473" t="b">
        <f t="shared" si="499"/>
        <v>0</v>
      </c>
      <c r="F4473" t="b">
        <f t="shared" si="500"/>
        <v>0</v>
      </c>
    </row>
    <row r="4474" spans="1:6">
      <c r="A4474" s="112"/>
      <c r="B4474" t="b">
        <f t="shared" si="496"/>
        <v>0</v>
      </c>
      <c r="C4474" t="b">
        <f t="shared" si="497"/>
        <v>0</v>
      </c>
      <c r="D4474" t="b">
        <f t="shared" si="498"/>
        <v>0</v>
      </c>
      <c r="E4474" t="b">
        <f t="shared" si="499"/>
        <v>0</v>
      </c>
      <c r="F4474" t="b">
        <f t="shared" si="500"/>
        <v>0</v>
      </c>
    </row>
    <row r="4475" spans="1:6">
      <c r="A4475" s="27"/>
      <c r="B4475" t="b">
        <f t="shared" si="496"/>
        <v>0</v>
      </c>
      <c r="C4475" t="b">
        <f t="shared" si="497"/>
        <v>0</v>
      </c>
      <c r="D4475" t="b">
        <f t="shared" si="498"/>
        <v>0</v>
      </c>
      <c r="E4475" t="b">
        <f t="shared" si="499"/>
        <v>0</v>
      </c>
      <c r="F4475" t="b">
        <f t="shared" si="500"/>
        <v>0</v>
      </c>
    </row>
    <row r="4476" spans="1:6">
      <c r="A4476" s="112"/>
      <c r="B4476" t="b">
        <f t="shared" si="496"/>
        <v>0</v>
      </c>
      <c r="C4476" t="b">
        <f t="shared" si="497"/>
        <v>0</v>
      </c>
      <c r="D4476" t="b">
        <f t="shared" si="498"/>
        <v>0</v>
      </c>
      <c r="E4476" t="b">
        <f t="shared" si="499"/>
        <v>0</v>
      </c>
      <c r="F4476" t="b">
        <f t="shared" si="500"/>
        <v>0</v>
      </c>
    </row>
    <row r="4477" spans="1:6">
      <c r="A4477" s="27"/>
      <c r="B4477" t="b">
        <f t="shared" si="496"/>
        <v>0</v>
      </c>
      <c r="C4477" t="b">
        <f t="shared" si="497"/>
        <v>0</v>
      </c>
      <c r="D4477" t="b">
        <f t="shared" si="498"/>
        <v>0</v>
      </c>
      <c r="E4477" t="b">
        <f t="shared" si="499"/>
        <v>0</v>
      </c>
      <c r="F4477" t="b">
        <f t="shared" si="500"/>
        <v>0</v>
      </c>
    </row>
    <row r="4478" spans="1:6">
      <c r="A4478" s="112"/>
      <c r="B4478" t="b">
        <f t="shared" si="496"/>
        <v>0</v>
      </c>
      <c r="C4478" t="b">
        <f t="shared" si="497"/>
        <v>0</v>
      </c>
      <c r="D4478" t="b">
        <f t="shared" si="498"/>
        <v>0</v>
      </c>
      <c r="E4478" t="b">
        <f t="shared" si="499"/>
        <v>0</v>
      </c>
      <c r="F4478" t="b">
        <f t="shared" si="500"/>
        <v>0</v>
      </c>
    </row>
    <row r="4479" spans="1:6">
      <c r="A4479" s="27"/>
      <c r="B4479" t="b">
        <f t="shared" si="496"/>
        <v>0</v>
      </c>
      <c r="C4479" t="b">
        <f t="shared" si="497"/>
        <v>0</v>
      </c>
      <c r="D4479" t="b">
        <f t="shared" si="498"/>
        <v>0</v>
      </c>
      <c r="E4479" t="b">
        <f t="shared" si="499"/>
        <v>0</v>
      </c>
      <c r="F4479" t="b">
        <f t="shared" si="500"/>
        <v>0</v>
      </c>
    </row>
    <row r="4480" spans="1:6">
      <c r="A4480" s="112"/>
      <c r="B4480" t="b">
        <f t="shared" si="496"/>
        <v>0</v>
      </c>
      <c r="C4480" t="b">
        <f t="shared" si="497"/>
        <v>0</v>
      </c>
      <c r="D4480" t="b">
        <f t="shared" si="498"/>
        <v>0</v>
      </c>
      <c r="E4480" t="b">
        <f t="shared" si="499"/>
        <v>0</v>
      </c>
      <c r="F4480" t="b">
        <f t="shared" si="500"/>
        <v>0</v>
      </c>
    </row>
    <row r="4481" spans="1:6">
      <c r="A4481" s="27"/>
      <c r="B4481" t="b">
        <f t="shared" si="496"/>
        <v>0</v>
      </c>
      <c r="C4481" t="b">
        <f t="shared" si="497"/>
        <v>0</v>
      </c>
      <c r="D4481" t="b">
        <f t="shared" si="498"/>
        <v>0</v>
      </c>
      <c r="E4481" t="b">
        <f t="shared" si="499"/>
        <v>0</v>
      </c>
      <c r="F4481" t="b">
        <f t="shared" si="500"/>
        <v>0</v>
      </c>
    </row>
    <row r="4482" spans="1:6">
      <c r="A4482" s="112"/>
      <c r="B4482" t="b">
        <f t="shared" si="496"/>
        <v>0</v>
      </c>
      <c r="C4482" t="b">
        <f t="shared" si="497"/>
        <v>0</v>
      </c>
      <c r="D4482" t="b">
        <f t="shared" si="498"/>
        <v>0</v>
      </c>
      <c r="E4482" t="b">
        <f t="shared" si="499"/>
        <v>0</v>
      </c>
      <c r="F4482" t="b">
        <f t="shared" si="500"/>
        <v>0</v>
      </c>
    </row>
    <row r="4483" spans="1:6">
      <c r="A4483" s="27"/>
      <c r="B4483" t="b">
        <f t="shared" ref="B4483:B4546" si="501">+RIGHT(A4483,1)="0"</f>
        <v>0</v>
      </c>
      <c r="C4483" t="b">
        <f t="shared" ref="C4483:C4546" si="502">+RIGHT(A4483,1)="1"</f>
        <v>0</v>
      </c>
      <c r="D4483" t="b">
        <f t="shared" ref="D4483:D4546" si="503">+RIGHT(A4483,1)="2"</f>
        <v>0</v>
      </c>
      <c r="E4483" t="b">
        <f t="shared" ref="E4483:E4546" si="504">+RIGHT(A4483,1)="3"</f>
        <v>0</v>
      </c>
      <c r="F4483" t="b">
        <f t="shared" ref="F4483:F4546" si="505">+RIGHT(A4483,1)="4"</f>
        <v>0</v>
      </c>
    </row>
    <row r="4484" spans="1:6">
      <c r="A4484" s="112"/>
      <c r="B4484" t="b">
        <f t="shared" si="501"/>
        <v>0</v>
      </c>
      <c r="C4484" t="b">
        <f t="shared" si="502"/>
        <v>0</v>
      </c>
      <c r="D4484" t="b">
        <f t="shared" si="503"/>
        <v>0</v>
      </c>
      <c r="E4484" t="b">
        <f t="shared" si="504"/>
        <v>0</v>
      </c>
      <c r="F4484" t="b">
        <f t="shared" si="505"/>
        <v>0</v>
      </c>
    </row>
    <row r="4485" spans="1:6">
      <c r="A4485" s="27"/>
      <c r="B4485" t="b">
        <f t="shared" si="501"/>
        <v>0</v>
      </c>
      <c r="C4485" t="b">
        <f t="shared" si="502"/>
        <v>0</v>
      </c>
      <c r="D4485" t="b">
        <f t="shared" si="503"/>
        <v>0</v>
      </c>
      <c r="E4485" t="b">
        <f t="shared" si="504"/>
        <v>0</v>
      </c>
      <c r="F4485" t="b">
        <f t="shared" si="505"/>
        <v>0</v>
      </c>
    </row>
    <row r="4486" spans="1:6">
      <c r="A4486" s="112"/>
      <c r="B4486" t="b">
        <f t="shared" si="501"/>
        <v>0</v>
      </c>
      <c r="C4486" t="b">
        <f t="shared" si="502"/>
        <v>0</v>
      </c>
      <c r="D4486" t="b">
        <f t="shared" si="503"/>
        <v>0</v>
      </c>
      <c r="E4486" t="b">
        <f t="shared" si="504"/>
        <v>0</v>
      </c>
      <c r="F4486" t="b">
        <f t="shared" si="505"/>
        <v>0</v>
      </c>
    </row>
    <row r="4487" spans="1:6">
      <c r="A4487" s="27"/>
      <c r="B4487" t="b">
        <f t="shared" si="501"/>
        <v>0</v>
      </c>
      <c r="C4487" t="b">
        <f t="shared" si="502"/>
        <v>0</v>
      </c>
      <c r="D4487" t="b">
        <f t="shared" si="503"/>
        <v>0</v>
      </c>
      <c r="E4487" t="b">
        <f t="shared" si="504"/>
        <v>0</v>
      </c>
      <c r="F4487" t="b">
        <f t="shared" si="505"/>
        <v>0</v>
      </c>
    </row>
    <row r="4488" spans="1:6">
      <c r="A4488" s="112"/>
      <c r="B4488" t="b">
        <f t="shared" si="501"/>
        <v>0</v>
      </c>
      <c r="C4488" t="b">
        <f t="shared" si="502"/>
        <v>0</v>
      </c>
      <c r="D4488" t="b">
        <f t="shared" si="503"/>
        <v>0</v>
      </c>
      <c r="E4488" t="b">
        <f t="shared" si="504"/>
        <v>0</v>
      </c>
      <c r="F4488" t="b">
        <f t="shared" si="505"/>
        <v>0</v>
      </c>
    </row>
    <row r="4489" spans="1:6">
      <c r="A4489" s="27"/>
      <c r="B4489" t="b">
        <f t="shared" si="501"/>
        <v>0</v>
      </c>
      <c r="C4489" t="b">
        <f t="shared" si="502"/>
        <v>0</v>
      </c>
      <c r="D4489" t="b">
        <f t="shared" si="503"/>
        <v>0</v>
      </c>
      <c r="E4489" t="b">
        <f t="shared" si="504"/>
        <v>0</v>
      </c>
      <c r="F4489" t="b">
        <f t="shared" si="505"/>
        <v>0</v>
      </c>
    </row>
    <row r="4490" spans="1:6">
      <c r="A4490" s="112"/>
      <c r="B4490" t="b">
        <f t="shared" si="501"/>
        <v>0</v>
      </c>
      <c r="C4490" t="b">
        <f t="shared" si="502"/>
        <v>0</v>
      </c>
      <c r="D4490" t="b">
        <f t="shared" si="503"/>
        <v>0</v>
      </c>
      <c r="E4490" t="b">
        <f t="shared" si="504"/>
        <v>0</v>
      </c>
      <c r="F4490" t="b">
        <f t="shared" si="505"/>
        <v>0</v>
      </c>
    </row>
    <row r="4491" spans="1:6">
      <c r="A4491" s="27"/>
      <c r="B4491" t="b">
        <f t="shared" si="501"/>
        <v>0</v>
      </c>
      <c r="C4491" t="b">
        <f t="shared" si="502"/>
        <v>0</v>
      </c>
      <c r="D4491" t="b">
        <f t="shared" si="503"/>
        <v>0</v>
      </c>
      <c r="E4491" t="b">
        <f t="shared" si="504"/>
        <v>0</v>
      </c>
      <c r="F4491" t="b">
        <f t="shared" si="505"/>
        <v>0</v>
      </c>
    </row>
    <row r="4492" spans="1:6">
      <c r="A4492" s="112"/>
      <c r="B4492" t="b">
        <f t="shared" si="501"/>
        <v>0</v>
      </c>
      <c r="C4492" t="b">
        <f t="shared" si="502"/>
        <v>0</v>
      </c>
      <c r="D4492" t="b">
        <f t="shared" si="503"/>
        <v>0</v>
      </c>
      <c r="E4492" t="b">
        <f t="shared" si="504"/>
        <v>0</v>
      </c>
      <c r="F4492" t="b">
        <f t="shared" si="505"/>
        <v>0</v>
      </c>
    </row>
    <row r="4493" spans="1:6">
      <c r="A4493" s="27"/>
      <c r="B4493" t="b">
        <f t="shared" si="501"/>
        <v>0</v>
      </c>
      <c r="C4493" t="b">
        <f t="shared" si="502"/>
        <v>0</v>
      </c>
      <c r="D4493" t="b">
        <f t="shared" si="503"/>
        <v>0</v>
      </c>
      <c r="E4493" t="b">
        <f t="shared" si="504"/>
        <v>0</v>
      </c>
      <c r="F4493" t="b">
        <f t="shared" si="505"/>
        <v>0</v>
      </c>
    </row>
    <row r="4494" spans="1:6">
      <c r="A4494" s="112"/>
      <c r="B4494" t="b">
        <f t="shared" si="501"/>
        <v>0</v>
      </c>
      <c r="C4494" t="b">
        <f t="shared" si="502"/>
        <v>0</v>
      </c>
      <c r="D4494" t="b">
        <f t="shared" si="503"/>
        <v>0</v>
      </c>
      <c r="E4494" t="b">
        <f t="shared" si="504"/>
        <v>0</v>
      </c>
      <c r="F4494" t="b">
        <f t="shared" si="505"/>
        <v>0</v>
      </c>
    </row>
    <row r="4495" spans="1:6">
      <c r="A4495" s="27"/>
      <c r="B4495" t="b">
        <f t="shared" si="501"/>
        <v>0</v>
      </c>
      <c r="C4495" t="b">
        <f t="shared" si="502"/>
        <v>0</v>
      </c>
      <c r="D4495" t="b">
        <f t="shared" si="503"/>
        <v>0</v>
      </c>
      <c r="E4495" t="b">
        <f t="shared" si="504"/>
        <v>0</v>
      </c>
      <c r="F4495" t="b">
        <f t="shared" si="505"/>
        <v>0</v>
      </c>
    </row>
    <row r="4496" spans="1:6">
      <c r="A4496" s="112"/>
      <c r="B4496" t="b">
        <f t="shared" si="501"/>
        <v>0</v>
      </c>
      <c r="C4496" t="b">
        <f t="shared" si="502"/>
        <v>0</v>
      </c>
      <c r="D4496" t="b">
        <f t="shared" si="503"/>
        <v>0</v>
      </c>
      <c r="E4496" t="b">
        <f t="shared" si="504"/>
        <v>0</v>
      </c>
      <c r="F4496" t="b">
        <f t="shared" si="505"/>
        <v>0</v>
      </c>
    </row>
    <row r="4497" spans="1:6">
      <c r="A4497" s="27"/>
      <c r="B4497" t="b">
        <f t="shared" si="501"/>
        <v>0</v>
      </c>
      <c r="C4497" t="b">
        <f t="shared" si="502"/>
        <v>0</v>
      </c>
      <c r="D4497" t="b">
        <f t="shared" si="503"/>
        <v>0</v>
      </c>
      <c r="E4497" t="b">
        <f t="shared" si="504"/>
        <v>0</v>
      </c>
      <c r="F4497" t="b">
        <f t="shared" si="505"/>
        <v>0</v>
      </c>
    </row>
    <row r="4498" spans="1:6">
      <c r="A4498" s="112"/>
      <c r="B4498" t="b">
        <f t="shared" si="501"/>
        <v>0</v>
      </c>
      <c r="C4498" t="b">
        <f t="shared" si="502"/>
        <v>0</v>
      </c>
      <c r="D4498" t="b">
        <f t="shared" si="503"/>
        <v>0</v>
      </c>
      <c r="E4498" t="b">
        <f t="shared" si="504"/>
        <v>0</v>
      </c>
      <c r="F4498" t="b">
        <f t="shared" si="505"/>
        <v>0</v>
      </c>
    </row>
    <row r="4499" spans="1:6">
      <c r="A4499" s="27"/>
      <c r="B4499" t="b">
        <f t="shared" si="501"/>
        <v>0</v>
      </c>
      <c r="C4499" t="b">
        <f t="shared" si="502"/>
        <v>0</v>
      </c>
      <c r="D4499" t="b">
        <f t="shared" si="503"/>
        <v>0</v>
      </c>
      <c r="E4499" t="b">
        <f t="shared" si="504"/>
        <v>0</v>
      </c>
      <c r="F4499" t="b">
        <f t="shared" si="505"/>
        <v>0</v>
      </c>
    </row>
    <row r="4500" spans="1:6">
      <c r="A4500" s="112"/>
      <c r="B4500" t="b">
        <f t="shared" si="501"/>
        <v>0</v>
      </c>
      <c r="C4500" t="b">
        <f t="shared" si="502"/>
        <v>0</v>
      </c>
      <c r="D4500" t="b">
        <f t="shared" si="503"/>
        <v>0</v>
      </c>
      <c r="E4500" t="b">
        <f t="shared" si="504"/>
        <v>0</v>
      </c>
      <c r="F4500" t="b">
        <f t="shared" si="505"/>
        <v>0</v>
      </c>
    </row>
    <row r="4501" spans="1:6">
      <c r="A4501" s="27"/>
      <c r="B4501" t="b">
        <f t="shared" si="501"/>
        <v>0</v>
      </c>
      <c r="C4501" t="b">
        <f t="shared" si="502"/>
        <v>0</v>
      </c>
      <c r="D4501" t="b">
        <f t="shared" si="503"/>
        <v>0</v>
      </c>
      <c r="E4501" t="b">
        <f t="shared" si="504"/>
        <v>0</v>
      </c>
      <c r="F4501" t="b">
        <f t="shared" si="505"/>
        <v>0</v>
      </c>
    </row>
    <row r="4502" spans="1:6">
      <c r="A4502" s="112"/>
      <c r="B4502" t="b">
        <f t="shared" si="501"/>
        <v>0</v>
      </c>
      <c r="C4502" t="b">
        <f t="shared" si="502"/>
        <v>0</v>
      </c>
      <c r="D4502" t="b">
        <f t="shared" si="503"/>
        <v>0</v>
      </c>
      <c r="E4502" t="b">
        <f t="shared" si="504"/>
        <v>0</v>
      </c>
      <c r="F4502" t="b">
        <f t="shared" si="505"/>
        <v>0</v>
      </c>
    </row>
    <row r="4503" spans="1:6">
      <c r="A4503" s="27"/>
      <c r="B4503" t="b">
        <f t="shared" si="501"/>
        <v>0</v>
      </c>
      <c r="C4503" t="b">
        <f t="shared" si="502"/>
        <v>0</v>
      </c>
      <c r="D4503" t="b">
        <f t="shared" si="503"/>
        <v>0</v>
      </c>
      <c r="E4503" t="b">
        <f t="shared" si="504"/>
        <v>0</v>
      </c>
      <c r="F4503" t="b">
        <f t="shared" si="505"/>
        <v>0</v>
      </c>
    </row>
    <row r="4504" spans="1:6">
      <c r="A4504" s="112"/>
      <c r="B4504" t="b">
        <f t="shared" si="501"/>
        <v>0</v>
      </c>
      <c r="C4504" t="b">
        <f t="shared" si="502"/>
        <v>0</v>
      </c>
      <c r="D4504" t="b">
        <f t="shared" si="503"/>
        <v>0</v>
      </c>
      <c r="E4504" t="b">
        <f t="shared" si="504"/>
        <v>0</v>
      </c>
      <c r="F4504" t="b">
        <f t="shared" si="505"/>
        <v>0</v>
      </c>
    </row>
    <row r="4505" spans="1:6">
      <c r="A4505" s="27"/>
      <c r="B4505" t="b">
        <f t="shared" si="501"/>
        <v>0</v>
      </c>
      <c r="C4505" t="b">
        <f t="shared" si="502"/>
        <v>0</v>
      </c>
      <c r="D4505" t="b">
        <f t="shared" si="503"/>
        <v>0</v>
      </c>
      <c r="E4505" t="b">
        <f t="shared" si="504"/>
        <v>0</v>
      </c>
      <c r="F4505" t="b">
        <f t="shared" si="505"/>
        <v>0</v>
      </c>
    </row>
    <row r="4506" spans="1:6">
      <c r="A4506" s="112"/>
      <c r="B4506" t="b">
        <f t="shared" si="501"/>
        <v>0</v>
      </c>
      <c r="C4506" t="b">
        <f t="shared" si="502"/>
        <v>0</v>
      </c>
      <c r="D4506" t="b">
        <f t="shared" si="503"/>
        <v>0</v>
      </c>
      <c r="E4506" t="b">
        <f t="shared" si="504"/>
        <v>0</v>
      </c>
      <c r="F4506" t="b">
        <f t="shared" si="505"/>
        <v>0</v>
      </c>
    </row>
    <row r="4507" spans="1:6">
      <c r="A4507" s="27"/>
      <c r="B4507" t="b">
        <f t="shared" si="501"/>
        <v>0</v>
      </c>
      <c r="C4507" t="b">
        <f t="shared" si="502"/>
        <v>0</v>
      </c>
      <c r="D4507" t="b">
        <f t="shared" si="503"/>
        <v>0</v>
      </c>
      <c r="E4507" t="b">
        <f t="shared" si="504"/>
        <v>0</v>
      </c>
      <c r="F4507" t="b">
        <f t="shared" si="505"/>
        <v>0</v>
      </c>
    </row>
    <row r="4508" spans="1:6">
      <c r="A4508" s="112"/>
      <c r="B4508" t="b">
        <f t="shared" si="501"/>
        <v>0</v>
      </c>
      <c r="C4508" t="b">
        <f t="shared" si="502"/>
        <v>0</v>
      </c>
      <c r="D4508" t="b">
        <f t="shared" si="503"/>
        <v>0</v>
      </c>
      <c r="E4508" t="b">
        <f t="shared" si="504"/>
        <v>0</v>
      </c>
      <c r="F4508" t="b">
        <f t="shared" si="505"/>
        <v>0</v>
      </c>
    </row>
    <row r="4509" spans="1:6">
      <c r="A4509" s="27"/>
      <c r="B4509" t="b">
        <f t="shared" si="501"/>
        <v>0</v>
      </c>
      <c r="C4509" t="b">
        <f t="shared" si="502"/>
        <v>0</v>
      </c>
      <c r="D4509" t="b">
        <f t="shared" si="503"/>
        <v>0</v>
      </c>
      <c r="E4509" t="b">
        <f t="shared" si="504"/>
        <v>0</v>
      </c>
      <c r="F4509" t="b">
        <f t="shared" si="505"/>
        <v>0</v>
      </c>
    </row>
    <row r="4510" spans="1:6">
      <c r="A4510" s="112"/>
      <c r="B4510" t="b">
        <f t="shared" si="501"/>
        <v>0</v>
      </c>
      <c r="C4510" t="b">
        <f t="shared" si="502"/>
        <v>0</v>
      </c>
      <c r="D4510" t="b">
        <f t="shared" si="503"/>
        <v>0</v>
      </c>
      <c r="E4510" t="b">
        <f t="shared" si="504"/>
        <v>0</v>
      </c>
      <c r="F4510" t="b">
        <f t="shared" si="505"/>
        <v>0</v>
      </c>
    </row>
    <row r="4511" spans="1:6">
      <c r="A4511" s="27"/>
      <c r="B4511" t="b">
        <f t="shared" si="501"/>
        <v>0</v>
      </c>
      <c r="C4511" t="b">
        <f t="shared" si="502"/>
        <v>0</v>
      </c>
      <c r="D4511" t="b">
        <f t="shared" si="503"/>
        <v>0</v>
      </c>
      <c r="E4511" t="b">
        <f t="shared" si="504"/>
        <v>0</v>
      </c>
      <c r="F4511" t="b">
        <f t="shared" si="505"/>
        <v>0</v>
      </c>
    </row>
    <row r="4512" spans="1:6">
      <c r="A4512" s="112"/>
      <c r="B4512" t="b">
        <f t="shared" si="501"/>
        <v>0</v>
      </c>
      <c r="C4512" t="b">
        <f t="shared" si="502"/>
        <v>0</v>
      </c>
      <c r="D4512" t="b">
        <f t="shared" si="503"/>
        <v>0</v>
      </c>
      <c r="E4512" t="b">
        <f t="shared" si="504"/>
        <v>0</v>
      </c>
      <c r="F4512" t="b">
        <f t="shared" si="505"/>
        <v>0</v>
      </c>
    </row>
    <row r="4513" spans="1:6">
      <c r="A4513" s="27"/>
      <c r="B4513" t="b">
        <f t="shared" si="501"/>
        <v>0</v>
      </c>
      <c r="C4513" t="b">
        <f t="shared" si="502"/>
        <v>0</v>
      </c>
      <c r="D4513" t="b">
        <f t="shared" si="503"/>
        <v>0</v>
      </c>
      <c r="E4513" t="b">
        <f t="shared" si="504"/>
        <v>0</v>
      </c>
      <c r="F4513" t="b">
        <f t="shared" si="505"/>
        <v>0</v>
      </c>
    </row>
    <row r="4514" spans="1:6">
      <c r="A4514" s="112"/>
      <c r="B4514" t="b">
        <f t="shared" si="501"/>
        <v>0</v>
      </c>
      <c r="C4514" t="b">
        <f t="shared" si="502"/>
        <v>0</v>
      </c>
      <c r="D4514" t="b">
        <f t="shared" si="503"/>
        <v>0</v>
      </c>
      <c r="E4514" t="b">
        <f t="shared" si="504"/>
        <v>0</v>
      </c>
      <c r="F4514" t="b">
        <f t="shared" si="505"/>
        <v>0</v>
      </c>
    </row>
    <row r="4515" spans="1:6">
      <c r="A4515" s="27"/>
      <c r="B4515" t="b">
        <f t="shared" si="501"/>
        <v>0</v>
      </c>
      <c r="C4515" t="b">
        <f t="shared" si="502"/>
        <v>0</v>
      </c>
      <c r="D4515" t="b">
        <f t="shared" si="503"/>
        <v>0</v>
      </c>
      <c r="E4515" t="b">
        <f t="shared" si="504"/>
        <v>0</v>
      </c>
      <c r="F4515" t="b">
        <f t="shared" si="505"/>
        <v>0</v>
      </c>
    </row>
    <row r="4516" spans="1:6">
      <c r="A4516" s="112"/>
      <c r="B4516" t="b">
        <f t="shared" si="501"/>
        <v>0</v>
      </c>
      <c r="C4516" t="b">
        <f t="shared" si="502"/>
        <v>0</v>
      </c>
      <c r="D4516" t="b">
        <f t="shared" si="503"/>
        <v>0</v>
      </c>
      <c r="E4516" t="b">
        <f t="shared" si="504"/>
        <v>0</v>
      </c>
      <c r="F4516" t="b">
        <f t="shared" si="505"/>
        <v>0</v>
      </c>
    </row>
    <row r="4517" spans="1:6">
      <c r="A4517" s="27"/>
      <c r="B4517" t="b">
        <f t="shared" si="501"/>
        <v>0</v>
      </c>
      <c r="C4517" t="b">
        <f t="shared" si="502"/>
        <v>0</v>
      </c>
      <c r="D4517" t="b">
        <f t="shared" si="503"/>
        <v>0</v>
      </c>
      <c r="E4517" t="b">
        <f t="shared" si="504"/>
        <v>0</v>
      </c>
      <c r="F4517" t="b">
        <f t="shared" si="505"/>
        <v>0</v>
      </c>
    </row>
    <row r="4518" spans="1:6">
      <c r="A4518" s="112"/>
      <c r="B4518" t="b">
        <f t="shared" si="501"/>
        <v>0</v>
      </c>
      <c r="C4518" t="b">
        <f t="shared" si="502"/>
        <v>0</v>
      </c>
      <c r="D4518" t="b">
        <f t="shared" si="503"/>
        <v>0</v>
      </c>
      <c r="E4518" t="b">
        <f t="shared" si="504"/>
        <v>0</v>
      </c>
      <c r="F4518" t="b">
        <f t="shared" si="505"/>
        <v>0</v>
      </c>
    </row>
    <row r="4519" spans="1:6">
      <c r="A4519" s="27"/>
      <c r="B4519" t="b">
        <f t="shared" si="501"/>
        <v>0</v>
      </c>
      <c r="C4519" t="b">
        <f t="shared" si="502"/>
        <v>0</v>
      </c>
      <c r="D4519" t="b">
        <f t="shared" si="503"/>
        <v>0</v>
      </c>
      <c r="E4519" t="b">
        <f t="shared" si="504"/>
        <v>0</v>
      </c>
      <c r="F4519" t="b">
        <f t="shared" si="505"/>
        <v>0</v>
      </c>
    </row>
    <row r="4520" spans="1:6">
      <c r="A4520" s="112"/>
      <c r="B4520" t="b">
        <f t="shared" si="501"/>
        <v>0</v>
      </c>
      <c r="C4520" t="b">
        <f t="shared" si="502"/>
        <v>0</v>
      </c>
      <c r="D4520" t="b">
        <f t="shared" si="503"/>
        <v>0</v>
      </c>
      <c r="E4520" t="b">
        <f t="shared" si="504"/>
        <v>0</v>
      </c>
      <c r="F4520" t="b">
        <f t="shared" si="505"/>
        <v>0</v>
      </c>
    </row>
    <row r="4521" spans="1:6">
      <c r="A4521" s="27"/>
      <c r="B4521" t="b">
        <f t="shared" si="501"/>
        <v>0</v>
      </c>
      <c r="C4521" t="b">
        <f t="shared" si="502"/>
        <v>0</v>
      </c>
      <c r="D4521" t="b">
        <f t="shared" si="503"/>
        <v>0</v>
      </c>
      <c r="E4521" t="b">
        <f t="shared" si="504"/>
        <v>0</v>
      </c>
      <c r="F4521" t="b">
        <f t="shared" si="505"/>
        <v>0</v>
      </c>
    </row>
    <row r="4522" spans="1:6">
      <c r="A4522" s="112"/>
      <c r="B4522" t="b">
        <f t="shared" si="501"/>
        <v>0</v>
      </c>
      <c r="C4522" t="b">
        <f t="shared" si="502"/>
        <v>0</v>
      </c>
      <c r="D4522" t="b">
        <f t="shared" si="503"/>
        <v>0</v>
      </c>
      <c r="E4522" t="b">
        <f t="shared" si="504"/>
        <v>0</v>
      </c>
      <c r="F4522" t="b">
        <f t="shared" si="505"/>
        <v>0</v>
      </c>
    </row>
    <row r="4523" spans="1:6">
      <c r="A4523" s="27"/>
      <c r="B4523" t="b">
        <f t="shared" si="501"/>
        <v>0</v>
      </c>
      <c r="C4523" t="b">
        <f t="shared" si="502"/>
        <v>0</v>
      </c>
      <c r="D4523" t="b">
        <f t="shared" si="503"/>
        <v>0</v>
      </c>
      <c r="E4523" t="b">
        <f t="shared" si="504"/>
        <v>0</v>
      </c>
      <c r="F4523" t="b">
        <f t="shared" si="505"/>
        <v>0</v>
      </c>
    </row>
    <row r="4524" spans="1:6">
      <c r="A4524" s="112"/>
      <c r="B4524" t="b">
        <f t="shared" si="501"/>
        <v>0</v>
      </c>
      <c r="C4524" t="b">
        <f t="shared" si="502"/>
        <v>0</v>
      </c>
      <c r="D4524" t="b">
        <f t="shared" si="503"/>
        <v>0</v>
      </c>
      <c r="E4524" t="b">
        <f t="shared" si="504"/>
        <v>0</v>
      </c>
      <c r="F4524" t="b">
        <f t="shared" si="505"/>
        <v>0</v>
      </c>
    </row>
    <row r="4525" spans="1:6">
      <c r="A4525" s="27"/>
      <c r="B4525" t="b">
        <f t="shared" si="501"/>
        <v>0</v>
      </c>
      <c r="C4525" t="b">
        <f t="shared" si="502"/>
        <v>0</v>
      </c>
      <c r="D4525" t="b">
        <f t="shared" si="503"/>
        <v>0</v>
      </c>
      <c r="E4525" t="b">
        <f t="shared" si="504"/>
        <v>0</v>
      </c>
      <c r="F4525" t="b">
        <f t="shared" si="505"/>
        <v>0</v>
      </c>
    </row>
    <row r="4526" spans="1:6">
      <c r="A4526" s="112"/>
      <c r="B4526" t="b">
        <f t="shared" si="501"/>
        <v>0</v>
      </c>
      <c r="C4526" t="b">
        <f t="shared" si="502"/>
        <v>0</v>
      </c>
      <c r="D4526" t="b">
        <f t="shared" si="503"/>
        <v>0</v>
      </c>
      <c r="E4526" t="b">
        <f t="shared" si="504"/>
        <v>0</v>
      </c>
      <c r="F4526" t="b">
        <f t="shared" si="505"/>
        <v>0</v>
      </c>
    </row>
    <row r="4527" spans="1:6">
      <c r="A4527" s="27"/>
      <c r="B4527" t="b">
        <f t="shared" si="501"/>
        <v>0</v>
      </c>
      <c r="C4527" t="b">
        <f t="shared" si="502"/>
        <v>0</v>
      </c>
      <c r="D4527" t="b">
        <f t="shared" si="503"/>
        <v>0</v>
      </c>
      <c r="E4527" t="b">
        <f t="shared" si="504"/>
        <v>0</v>
      </c>
      <c r="F4527" t="b">
        <f t="shared" si="505"/>
        <v>0</v>
      </c>
    </row>
    <row r="4528" spans="1:6">
      <c r="A4528" s="112"/>
      <c r="B4528" t="b">
        <f t="shared" si="501"/>
        <v>0</v>
      </c>
      <c r="C4528" t="b">
        <f t="shared" si="502"/>
        <v>0</v>
      </c>
      <c r="D4528" t="b">
        <f t="shared" si="503"/>
        <v>0</v>
      </c>
      <c r="E4528" t="b">
        <f t="shared" si="504"/>
        <v>0</v>
      </c>
      <c r="F4528" t="b">
        <f t="shared" si="505"/>
        <v>0</v>
      </c>
    </row>
    <row r="4529" spans="1:6">
      <c r="A4529" s="27"/>
      <c r="B4529" t="b">
        <f t="shared" si="501"/>
        <v>0</v>
      </c>
      <c r="C4529" t="b">
        <f t="shared" si="502"/>
        <v>0</v>
      </c>
      <c r="D4529" t="b">
        <f t="shared" si="503"/>
        <v>0</v>
      </c>
      <c r="E4529" t="b">
        <f t="shared" si="504"/>
        <v>0</v>
      </c>
      <c r="F4529" t="b">
        <f t="shared" si="505"/>
        <v>0</v>
      </c>
    </row>
    <row r="4530" spans="1:6">
      <c r="A4530" s="112"/>
      <c r="B4530" t="b">
        <f t="shared" si="501"/>
        <v>0</v>
      </c>
      <c r="C4530" t="b">
        <f t="shared" si="502"/>
        <v>0</v>
      </c>
      <c r="D4530" t="b">
        <f t="shared" si="503"/>
        <v>0</v>
      </c>
      <c r="E4530" t="b">
        <f t="shared" si="504"/>
        <v>0</v>
      </c>
      <c r="F4530" t="b">
        <f t="shared" si="505"/>
        <v>0</v>
      </c>
    </row>
    <row r="4531" spans="1:6">
      <c r="A4531" s="27"/>
      <c r="B4531" t="b">
        <f t="shared" si="501"/>
        <v>0</v>
      </c>
      <c r="C4531" t="b">
        <f t="shared" si="502"/>
        <v>0</v>
      </c>
      <c r="D4531" t="b">
        <f t="shared" si="503"/>
        <v>0</v>
      </c>
      <c r="E4531" t="b">
        <f t="shared" si="504"/>
        <v>0</v>
      </c>
      <c r="F4531" t="b">
        <f t="shared" si="505"/>
        <v>0</v>
      </c>
    </row>
    <row r="4532" spans="1:6">
      <c r="A4532" s="112"/>
      <c r="B4532" t="b">
        <f t="shared" si="501"/>
        <v>0</v>
      </c>
      <c r="C4532" t="b">
        <f t="shared" si="502"/>
        <v>0</v>
      </c>
      <c r="D4532" t="b">
        <f t="shared" si="503"/>
        <v>0</v>
      </c>
      <c r="E4532" t="b">
        <f t="shared" si="504"/>
        <v>0</v>
      </c>
      <c r="F4532" t="b">
        <f t="shared" si="505"/>
        <v>0</v>
      </c>
    </row>
    <row r="4533" spans="1:6">
      <c r="A4533" s="27"/>
      <c r="B4533" t="b">
        <f t="shared" si="501"/>
        <v>0</v>
      </c>
      <c r="C4533" t="b">
        <f t="shared" si="502"/>
        <v>0</v>
      </c>
      <c r="D4533" t="b">
        <f t="shared" si="503"/>
        <v>0</v>
      </c>
      <c r="E4533" t="b">
        <f t="shared" si="504"/>
        <v>0</v>
      </c>
      <c r="F4533" t="b">
        <f t="shared" si="505"/>
        <v>0</v>
      </c>
    </row>
    <row r="4534" spans="1:6">
      <c r="A4534" s="112"/>
      <c r="B4534" t="b">
        <f t="shared" si="501"/>
        <v>0</v>
      </c>
      <c r="C4534" t="b">
        <f t="shared" si="502"/>
        <v>0</v>
      </c>
      <c r="D4534" t="b">
        <f t="shared" si="503"/>
        <v>0</v>
      </c>
      <c r="E4534" t="b">
        <f t="shared" si="504"/>
        <v>0</v>
      </c>
      <c r="F4534" t="b">
        <f t="shared" si="505"/>
        <v>0</v>
      </c>
    </row>
    <row r="4535" spans="1:6">
      <c r="A4535" s="27"/>
      <c r="B4535" t="b">
        <f t="shared" si="501"/>
        <v>0</v>
      </c>
      <c r="C4535" t="b">
        <f t="shared" si="502"/>
        <v>0</v>
      </c>
      <c r="D4535" t="b">
        <f t="shared" si="503"/>
        <v>0</v>
      </c>
      <c r="E4535" t="b">
        <f t="shared" si="504"/>
        <v>0</v>
      </c>
      <c r="F4535" t="b">
        <f t="shared" si="505"/>
        <v>0</v>
      </c>
    </row>
    <row r="4536" spans="1:6">
      <c r="A4536" s="112"/>
      <c r="B4536" t="b">
        <f t="shared" si="501"/>
        <v>0</v>
      </c>
      <c r="C4536" t="b">
        <f t="shared" si="502"/>
        <v>0</v>
      </c>
      <c r="D4536" t="b">
        <f t="shared" si="503"/>
        <v>0</v>
      </c>
      <c r="E4536" t="b">
        <f t="shared" si="504"/>
        <v>0</v>
      </c>
      <c r="F4536" t="b">
        <f t="shared" si="505"/>
        <v>0</v>
      </c>
    </row>
    <row r="4537" spans="1:6">
      <c r="A4537" s="27"/>
      <c r="B4537" t="b">
        <f t="shared" si="501"/>
        <v>0</v>
      </c>
      <c r="C4537" t="b">
        <f t="shared" si="502"/>
        <v>0</v>
      </c>
      <c r="D4537" t="b">
        <f t="shared" si="503"/>
        <v>0</v>
      </c>
      <c r="E4537" t="b">
        <f t="shared" si="504"/>
        <v>0</v>
      </c>
      <c r="F4537" t="b">
        <f t="shared" si="505"/>
        <v>0</v>
      </c>
    </row>
    <row r="4538" spans="1:6">
      <c r="A4538" s="112"/>
      <c r="B4538" t="b">
        <f t="shared" si="501"/>
        <v>0</v>
      </c>
      <c r="C4538" t="b">
        <f t="shared" si="502"/>
        <v>0</v>
      </c>
      <c r="D4538" t="b">
        <f t="shared" si="503"/>
        <v>0</v>
      </c>
      <c r="E4538" t="b">
        <f t="shared" si="504"/>
        <v>0</v>
      </c>
      <c r="F4538" t="b">
        <f t="shared" si="505"/>
        <v>0</v>
      </c>
    </row>
    <row r="4539" spans="1:6">
      <c r="A4539" s="27"/>
      <c r="B4539" t="b">
        <f t="shared" si="501"/>
        <v>0</v>
      </c>
      <c r="C4539" t="b">
        <f t="shared" si="502"/>
        <v>0</v>
      </c>
      <c r="D4539" t="b">
        <f t="shared" si="503"/>
        <v>0</v>
      </c>
      <c r="E4539" t="b">
        <f t="shared" si="504"/>
        <v>0</v>
      </c>
      <c r="F4539" t="b">
        <f t="shared" si="505"/>
        <v>0</v>
      </c>
    </row>
    <row r="4540" spans="1:6">
      <c r="A4540" s="112"/>
      <c r="B4540" t="b">
        <f t="shared" si="501"/>
        <v>0</v>
      </c>
      <c r="C4540" t="b">
        <f t="shared" si="502"/>
        <v>0</v>
      </c>
      <c r="D4540" t="b">
        <f t="shared" si="503"/>
        <v>0</v>
      </c>
      <c r="E4540" t="b">
        <f t="shared" si="504"/>
        <v>0</v>
      </c>
      <c r="F4540" t="b">
        <f t="shared" si="505"/>
        <v>0</v>
      </c>
    </row>
    <row r="4541" spans="1:6">
      <c r="A4541" s="27"/>
      <c r="B4541" t="b">
        <f t="shared" si="501"/>
        <v>0</v>
      </c>
      <c r="C4541" t="b">
        <f t="shared" si="502"/>
        <v>0</v>
      </c>
      <c r="D4541" t="b">
        <f t="shared" si="503"/>
        <v>0</v>
      </c>
      <c r="E4541" t="b">
        <f t="shared" si="504"/>
        <v>0</v>
      </c>
      <c r="F4541" t="b">
        <f t="shared" si="505"/>
        <v>0</v>
      </c>
    </row>
    <row r="4542" spans="1:6">
      <c r="A4542" s="112"/>
      <c r="B4542" t="b">
        <f t="shared" si="501"/>
        <v>0</v>
      </c>
      <c r="C4542" t="b">
        <f t="shared" si="502"/>
        <v>0</v>
      </c>
      <c r="D4542" t="b">
        <f t="shared" si="503"/>
        <v>0</v>
      </c>
      <c r="E4542" t="b">
        <f t="shared" si="504"/>
        <v>0</v>
      </c>
      <c r="F4542" t="b">
        <f t="shared" si="505"/>
        <v>0</v>
      </c>
    </row>
    <row r="4543" spans="1:6">
      <c r="A4543" s="27"/>
      <c r="B4543" t="b">
        <f t="shared" si="501"/>
        <v>0</v>
      </c>
      <c r="C4543" t="b">
        <f t="shared" si="502"/>
        <v>0</v>
      </c>
      <c r="D4543" t="b">
        <f t="shared" si="503"/>
        <v>0</v>
      </c>
      <c r="E4543" t="b">
        <f t="shared" si="504"/>
        <v>0</v>
      </c>
      <c r="F4543" t="b">
        <f t="shared" si="505"/>
        <v>0</v>
      </c>
    </row>
    <row r="4544" spans="1:6">
      <c r="A4544" s="112"/>
      <c r="B4544" t="b">
        <f t="shared" si="501"/>
        <v>0</v>
      </c>
      <c r="C4544" t="b">
        <f t="shared" si="502"/>
        <v>0</v>
      </c>
      <c r="D4544" t="b">
        <f t="shared" si="503"/>
        <v>0</v>
      </c>
      <c r="E4544" t="b">
        <f t="shared" si="504"/>
        <v>0</v>
      </c>
      <c r="F4544" t="b">
        <f t="shared" si="505"/>
        <v>0</v>
      </c>
    </row>
    <row r="4545" spans="1:6">
      <c r="A4545" s="27"/>
      <c r="B4545" t="b">
        <f t="shared" si="501"/>
        <v>0</v>
      </c>
      <c r="C4545" t="b">
        <f t="shared" si="502"/>
        <v>0</v>
      </c>
      <c r="D4545" t="b">
        <f t="shared" si="503"/>
        <v>0</v>
      </c>
      <c r="E4545" t="b">
        <f t="shared" si="504"/>
        <v>0</v>
      </c>
      <c r="F4545" t="b">
        <f t="shared" si="505"/>
        <v>0</v>
      </c>
    </row>
    <row r="4546" spans="1:6">
      <c r="A4546" s="112"/>
      <c r="B4546" t="b">
        <f t="shared" si="501"/>
        <v>0</v>
      </c>
      <c r="C4546" t="b">
        <f t="shared" si="502"/>
        <v>0</v>
      </c>
      <c r="D4546" t="b">
        <f t="shared" si="503"/>
        <v>0</v>
      </c>
      <c r="E4546" t="b">
        <f t="shared" si="504"/>
        <v>0</v>
      </c>
      <c r="F4546" t="b">
        <f t="shared" si="505"/>
        <v>0</v>
      </c>
    </row>
    <row r="4547" spans="1:6">
      <c r="A4547" s="27"/>
      <c r="B4547" t="b">
        <f t="shared" ref="B4547:B4610" si="506">+RIGHT(A4547,1)="0"</f>
        <v>0</v>
      </c>
      <c r="C4547" t="b">
        <f t="shared" ref="C4547:C4610" si="507">+RIGHT(A4547,1)="1"</f>
        <v>0</v>
      </c>
      <c r="D4547" t="b">
        <f t="shared" ref="D4547:D4610" si="508">+RIGHT(A4547,1)="2"</f>
        <v>0</v>
      </c>
      <c r="E4547" t="b">
        <f t="shared" ref="E4547:E4610" si="509">+RIGHT(A4547,1)="3"</f>
        <v>0</v>
      </c>
      <c r="F4547" t="b">
        <f t="shared" ref="F4547:F4610" si="510">+RIGHT(A4547,1)="4"</f>
        <v>0</v>
      </c>
    </row>
    <row r="4548" spans="1:6">
      <c r="A4548" s="112"/>
      <c r="B4548" t="b">
        <f t="shared" si="506"/>
        <v>0</v>
      </c>
      <c r="C4548" t="b">
        <f t="shared" si="507"/>
        <v>0</v>
      </c>
      <c r="D4548" t="b">
        <f t="shared" si="508"/>
        <v>0</v>
      </c>
      <c r="E4548" t="b">
        <f t="shared" si="509"/>
        <v>0</v>
      </c>
      <c r="F4548" t="b">
        <f t="shared" si="510"/>
        <v>0</v>
      </c>
    </row>
    <row r="4549" spans="1:6">
      <c r="A4549" s="27"/>
      <c r="B4549" t="b">
        <f t="shared" si="506"/>
        <v>0</v>
      </c>
      <c r="C4549" t="b">
        <f t="shared" si="507"/>
        <v>0</v>
      </c>
      <c r="D4549" t="b">
        <f t="shared" si="508"/>
        <v>0</v>
      </c>
      <c r="E4549" t="b">
        <f t="shared" si="509"/>
        <v>0</v>
      </c>
      <c r="F4549" t="b">
        <f t="shared" si="510"/>
        <v>0</v>
      </c>
    </row>
    <row r="4550" spans="1:6">
      <c r="A4550" s="112"/>
      <c r="B4550" t="b">
        <f t="shared" si="506"/>
        <v>0</v>
      </c>
      <c r="C4550" t="b">
        <f t="shared" si="507"/>
        <v>0</v>
      </c>
      <c r="D4550" t="b">
        <f t="shared" si="508"/>
        <v>0</v>
      </c>
      <c r="E4550" t="b">
        <f t="shared" si="509"/>
        <v>0</v>
      </c>
      <c r="F4550" t="b">
        <f t="shared" si="510"/>
        <v>0</v>
      </c>
    </row>
    <row r="4551" spans="1:6">
      <c r="A4551" s="27"/>
      <c r="B4551" t="b">
        <f t="shared" si="506"/>
        <v>0</v>
      </c>
      <c r="C4551" t="b">
        <f t="shared" si="507"/>
        <v>0</v>
      </c>
      <c r="D4551" t="b">
        <f t="shared" si="508"/>
        <v>0</v>
      </c>
      <c r="E4551" t="b">
        <f t="shared" si="509"/>
        <v>0</v>
      </c>
      <c r="F4551" t="b">
        <f t="shared" si="510"/>
        <v>0</v>
      </c>
    </row>
    <row r="4552" spans="1:6">
      <c r="A4552" s="112"/>
      <c r="B4552" t="b">
        <f t="shared" si="506"/>
        <v>0</v>
      </c>
      <c r="C4552" t="b">
        <f t="shared" si="507"/>
        <v>0</v>
      </c>
      <c r="D4552" t="b">
        <f t="shared" si="508"/>
        <v>0</v>
      </c>
      <c r="E4552" t="b">
        <f t="shared" si="509"/>
        <v>0</v>
      </c>
      <c r="F4552" t="b">
        <f t="shared" si="510"/>
        <v>0</v>
      </c>
    </row>
    <row r="4553" spans="1:6">
      <c r="A4553" s="27"/>
      <c r="B4553" t="b">
        <f t="shared" si="506"/>
        <v>0</v>
      </c>
      <c r="C4553" t="b">
        <f t="shared" si="507"/>
        <v>0</v>
      </c>
      <c r="D4553" t="b">
        <f t="shared" si="508"/>
        <v>0</v>
      </c>
      <c r="E4553" t="b">
        <f t="shared" si="509"/>
        <v>0</v>
      </c>
      <c r="F4553" t="b">
        <f t="shared" si="510"/>
        <v>0</v>
      </c>
    </row>
    <row r="4554" spans="1:6">
      <c r="A4554" s="112"/>
      <c r="B4554" t="b">
        <f t="shared" si="506"/>
        <v>0</v>
      </c>
      <c r="C4554" t="b">
        <f t="shared" si="507"/>
        <v>0</v>
      </c>
      <c r="D4554" t="b">
        <f t="shared" si="508"/>
        <v>0</v>
      </c>
      <c r="E4554" t="b">
        <f t="shared" si="509"/>
        <v>0</v>
      </c>
      <c r="F4554" t="b">
        <f t="shared" si="510"/>
        <v>0</v>
      </c>
    </row>
    <row r="4555" spans="1:6">
      <c r="A4555" s="27"/>
      <c r="B4555" t="b">
        <f t="shared" si="506"/>
        <v>0</v>
      </c>
      <c r="C4555" t="b">
        <f t="shared" si="507"/>
        <v>0</v>
      </c>
      <c r="D4555" t="b">
        <f t="shared" si="508"/>
        <v>0</v>
      </c>
      <c r="E4555" t="b">
        <f t="shared" si="509"/>
        <v>0</v>
      </c>
      <c r="F4555" t="b">
        <f t="shared" si="510"/>
        <v>0</v>
      </c>
    </row>
    <row r="4556" spans="1:6">
      <c r="A4556" s="112"/>
      <c r="B4556" t="b">
        <f t="shared" si="506"/>
        <v>0</v>
      </c>
      <c r="C4556" t="b">
        <f t="shared" si="507"/>
        <v>0</v>
      </c>
      <c r="D4556" t="b">
        <f t="shared" si="508"/>
        <v>0</v>
      </c>
      <c r="E4556" t="b">
        <f t="shared" si="509"/>
        <v>0</v>
      </c>
      <c r="F4556" t="b">
        <f t="shared" si="510"/>
        <v>0</v>
      </c>
    </row>
    <row r="4557" spans="1:6">
      <c r="A4557" s="27"/>
      <c r="B4557" t="b">
        <f t="shared" si="506"/>
        <v>0</v>
      </c>
      <c r="C4557" t="b">
        <f t="shared" si="507"/>
        <v>0</v>
      </c>
      <c r="D4557" t="b">
        <f t="shared" si="508"/>
        <v>0</v>
      </c>
      <c r="E4557" t="b">
        <f t="shared" si="509"/>
        <v>0</v>
      </c>
      <c r="F4557" t="b">
        <f t="shared" si="510"/>
        <v>0</v>
      </c>
    </row>
    <row r="4558" spans="1:6">
      <c r="A4558" s="112"/>
      <c r="B4558" t="b">
        <f t="shared" si="506"/>
        <v>0</v>
      </c>
      <c r="C4558" t="b">
        <f t="shared" si="507"/>
        <v>0</v>
      </c>
      <c r="D4558" t="b">
        <f t="shared" si="508"/>
        <v>0</v>
      </c>
      <c r="E4558" t="b">
        <f t="shared" si="509"/>
        <v>0</v>
      </c>
      <c r="F4558" t="b">
        <f t="shared" si="510"/>
        <v>0</v>
      </c>
    </row>
    <row r="4559" spans="1:6">
      <c r="A4559" s="27"/>
      <c r="B4559" t="b">
        <f t="shared" si="506"/>
        <v>0</v>
      </c>
      <c r="C4559" t="b">
        <f t="shared" si="507"/>
        <v>0</v>
      </c>
      <c r="D4559" t="b">
        <f t="shared" si="508"/>
        <v>0</v>
      </c>
      <c r="E4559" t="b">
        <f t="shared" si="509"/>
        <v>0</v>
      </c>
      <c r="F4559" t="b">
        <f t="shared" si="510"/>
        <v>0</v>
      </c>
    </row>
    <row r="4560" spans="1:6">
      <c r="A4560" s="112"/>
      <c r="B4560" t="b">
        <f t="shared" si="506"/>
        <v>0</v>
      </c>
      <c r="C4560" t="b">
        <f t="shared" si="507"/>
        <v>0</v>
      </c>
      <c r="D4560" t="b">
        <f t="shared" si="508"/>
        <v>0</v>
      </c>
      <c r="E4560" t="b">
        <f t="shared" si="509"/>
        <v>0</v>
      </c>
      <c r="F4560" t="b">
        <f t="shared" si="510"/>
        <v>0</v>
      </c>
    </row>
    <row r="4561" spans="1:6">
      <c r="A4561" s="27"/>
      <c r="B4561" t="b">
        <f t="shared" si="506"/>
        <v>0</v>
      </c>
      <c r="C4561" t="b">
        <f t="shared" si="507"/>
        <v>0</v>
      </c>
      <c r="D4561" t="b">
        <f t="shared" si="508"/>
        <v>0</v>
      </c>
      <c r="E4561" t="b">
        <f t="shared" si="509"/>
        <v>0</v>
      </c>
      <c r="F4561" t="b">
        <f t="shared" si="510"/>
        <v>0</v>
      </c>
    </row>
    <row r="4562" spans="1:6">
      <c r="A4562" s="112"/>
      <c r="B4562" t="b">
        <f t="shared" si="506"/>
        <v>0</v>
      </c>
      <c r="C4562" t="b">
        <f t="shared" si="507"/>
        <v>0</v>
      </c>
      <c r="D4562" t="b">
        <f t="shared" si="508"/>
        <v>0</v>
      </c>
      <c r="E4562" t="b">
        <f t="shared" si="509"/>
        <v>0</v>
      </c>
      <c r="F4562" t="b">
        <f t="shared" si="510"/>
        <v>0</v>
      </c>
    </row>
    <row r="4563" spans="1:6">
      <c r="A4563" s="27"/>
      <c r="B4563" t="b">
        <f t="shared" si="506"/>
        <v>0</v>
      </c>
      <c r="C4563" t="b">
        <f t="shared" si="507"/>
        <v>0</v>
      </c>
      <c r="D4563" t="b">
        <f t="shared" si="508"/>
        <v>0</v>
      </c>
      <c r="E4563" t="b">
        <f t="shared" si="509"/>
        <v>0</v>
      </c>
      <c r="F4563" t="b">
        <f t="shared" si="510"/>
        <v>0</v>
      </c>
    </row>
    <row r="4564" spans="1:6">
      <c r="A4564" s="112"/>
      <c r="B4564" t="b">
        <f t="shared" si="506"/>
        <v>0</v>
      </c>
      <c r="C4564" t="b">
        <f t="shared" si="507"/>
        <v>0</v>
      </c>
      <c r="D4564" t="b">
        <f t="shared" si="508"/>
        <v>0</v>
      </c>
      <c r="E4564" t="b">
        <f t="shared" si="509"/>
        <v>0</v>
      </c>
      <c r="F4564" t="b">
        <f t="shared" si="510"/>
        <v>0</v>
      </c>
    </row>
    <row r="4565" spans="1:6">
      <c r="A4565" s="27"/>
      <c r="B4565" t="b">
        <f t="shared" si="506"/>
        <v>0</v>
      </c>
      <c r="C4565" t="b">
        <f t="shared" si="507"/>
        <v>0</v>
      </c>
      <c r="D4565" t="b">
        <f t="shared" si="508"/>
        <v>0</v>
      </c>
      <c r="E4565" t="b">
        <f t="shared" si="509"/>
        <v>0</v>
      </c>
      <c r="F4565" t="b">
        <f t="shared" si="510"/>
        <v>0</v>
      </c>
    </row>
    <row r="4566" spans="1:6">
      <c r="A4566" s="112"/>
      <c r="B4566" t="b">
        <f t="shared" si="506"/>
        <v>0</v>
      </c>
      <c r="C4566" t="b">
        <f t="shared" si="507"/>
        <v>0</v>
      </c>
      <c r="D4566" t="b">
        <f t="shared" si="508"/>
        <v>0</v>
      </c>
      <c r="E4566" t="b">
        <f t="shared" si="509"/>
        <v>0</v>
      </c>
      <c r="F4566" t="b">
        <f t="shared" si="510"/>
        <v>0</v>
      </c>
    </row>
    <row r="4567" spans="1:6">
      <c r="A4567" s="27"/>
      <c r="B4567" t="b">
        <f t="shared" si="506"/>
        <v>0</v>
      </c>
      <c r="C4567" t="b">
        <f t="shared" si="507"/>
        <v>0</v>
      </c>
      <c r="D4567" t="b">
        <f t="shared" si="508"/>
        <v>0</v>
      </c>
      <c r="E4567" t="b">
        <f t="shared" si="509"/>
        <v>0</v>
      </c>
      <c r="F4567" t="b">
        <f t="shared" si="510"/>
        <v>0</v>
      </c>
    </row>
    <row r="4568" spans="1:6">
      <c r="A4568" s="112"/>
      <c r="B4568" t="b">
        <f t="shared" si="506"/>
        <v>0</v>
      </c>
      <c r="C4568" t="b">
        <f t="shared" si="507"/>
        <v>0</v>
      </c>
      <c r="D4568" t="b">
        <f t="shared" si="508"/>
        <v>0</v>
      </c>
      <c r="E4568" t="b">
        <f t="shared" si="509"/>
        <v>0</v>
      </c>
      <c r="F4568" t="b">
        <f t="shared" si="510"/>
        <v>0</v>
      </c>
    </row>
    <row r="4569" spans="1:6">
      <c r="A4569" s="27"/>
      <c r="B4569" t="b">
        <f t="shared" si="506"/>
        <v>0</v>
      </c>
      <c r="C4569" t="b">
        <f t="shared" si="507"/>
        <v>0</v>
      </c>
      <c r="D4569" t="b">
        <f t="shared" si="508"/>
        <v>0</v>
      </c>
      <c r="E4569" t="b">
        <f t="shared" si="509"/>
        <v>0</v>
      </c>
      <c r="F4569" t="b">
        <f t="shared" si="510"/>
        <v>0</v>
      </c>
    </row>
    <row r="4570" spans="1:6">
      <c r="A4570" s="112"/>
      <c r="B4570" t="b">
        <f t="shared" si="506"/>
        <v>0</v>
      </c>
      <c r="C4570" t="b">
        <f t="shared" si="507"/>
        <v>0</v>
      </c>
      <c r="D4570" t="b">
        <f t="shared" si="508"/>
        <v>0</v>
      </c>
      <c r="E4570" t="b">
        <f t="shared" si="509"/>
        <v>0</v>
      </c>
      <c r="F4570" t="b">
        <f t="shared" si="510"/>
        <v>0</v>
      </c>
    </row>
    <row r="4571" spans="1:6">
      <c r="A4571" s="27"/>
      <c r="B4571" t="b">
        <f t="shared" si="506"/>
        <v>0</v>
      </c>
      <c r="C4571" t="b">
        <f t="shared" si="507"/>
        <v>0</v>
      </c>
      <c r="D4571" t="b">
        <f t="shared" si="508"/>
        <v>0</v>
      </c>
      <c r="E4571" t="b">
        <f t="shared" si="509"/>
        <v>0</v>
      </c>
      <c r="F4571" t="b">
        <f t="shared" si="510"/>
        <v>0</v>
      </c>
    </row>
    <row r="4572" spans="1:6">
      <c r="A4572" s="112"/>
      <c r="B4572" t="b">
        <f t="shared" si="506"/>
        <v>0</v>
      </c>
      <c r="C4572" t="b">
        <f t="shared" si="507"/>
        <v>0</v>
      </c>
      <c r="D4572" t="b">
        <f t="shared" si="508"/>
        <v>0</v>
      </c>
      <c r="E4572" t="b">
        <f t="shared" si="509"/>
        <v>0</v>
      </c>
      <c r="F4572" t="b">
        <f t="shared" si="510"/>
        <v>0</v>
      </c>
    </row>
    <row r="4573" spans="1:6">
      <c r="A4573" s="27"/>
      <c r="B4573" t="b">
        <f t="shared" si="506"/>
        <v>0</v>
      </c>
      <c r="C4573" t="b">
        <f t="shared" si="507"/>
        <v>0</v>
      </c>
      <c r="D4573" t="b">
        <f t="shared" si="508"/>
        <v>0</v>
      </c>
      <c r="E4573" t="b">
        <f t="shared" si="509"/>
        <v>0</v>
      </c>
      <c r="F4573" t="b">
        <f t="shared" si="510"/>
        <v>0</v>
      </c>
    </row>
    <row r="4574" spans="1:6">
      <c r="A4574" s="112"/>
      <c r="B4574" t="b">
        <f t="shared" si="506"/>
        <v>0</v>
      </c>
      <c r="C4574" t="b">
        <f t="shared" si="507"/>
        <v>0</v>
      </c>
      <c r="D4574" t="b">
        <f t="shared" si="508"/>
        <v>0</v>
      </c>
      <c r="E4574" t="b">
        <f t="shared" si="509"/>
        <v>0</v>
      </c>
      <c r="F4574" t="b">
        <f t="shared" si="510"/>
        <v>0</v>
      </c>
    </row>
    <row r="4575" spans="1:6">
      <c r="A4575" s="27"/>
      <c r="B4575" t="b">
        <f t="shared" si="506"/>
        <v>0</v>
      </c>
      <c r="C4575" t="b">
        <f t="shared" si="507"/>
        <v>0</v>
      </c>
      <c r="D4575" t="b">
        <f t="shared" si="508"/>
        <v>0</v>
      </c>
      <c r="E4575" t="b">
        <f t="shared" si="509"/>
        <v>0</v>
      </c>
      <c r="F4575" t="b">
        <f t="shared" si="510"/>
        <v>0</v>
      </c>
    </row>
    <row r="4576" spans="1:6">
      <c r="A4576" s="112"/>
      <c r="B4576" t="b">
        <f t="shared" si="506"/>
        <v>0</v>
      </c>
      <c r="C4576" t="b">
        <f t="shared" si="507"/>
        <v>0</v>
      </c>
      <c r="D4576" t="b">
        <f t="shared" si="508"/>
        <v>0</v>
      </c>
      <c r="E4576" t="b">
        <f t="shared" si="509"/>
        <v>0</v>
      </c>
      <c r="F4576" t="b">
        <f t="shared" si="510"/>
        <v>0</v>
      </c>
    </row>
    <row r="4577" spans="1:6">
      <c r="A4577" s="27"/>
      <c r="B4577" t="b">
        <f t="shared" si="506"/>
        <v>0</v>
      </c>
      <c r="C4577" t="b">
        <f t="shared" si="507"/>
        <v>0</v>
      </c>
      <c r="D4577" t="b">
        <f t="shared" si="508"/>
        <v>0</v>
      </c>
      <c r="E4577" t="b">
        <f t="shared" si="509"/>
        <v>0</v>
      </c>
      <c r="F4577" t="b">
        <f t="shared" si="510"/>
        <v>0</v>
      </c>
    </row>
    <row r="4578" spans="1:6">
      <c r="A4578" s="112"/>
      <c r="B4578" t="b">
        <f t="shared" si="506"/>
        <v>0</v>
      </c>
      <c r="C4578" t="b">
        <f t="shared" si="507"/>
        <v>0</v>
      </c>
      <c r="D4578" t="b">
        <f t="shared" si="508"/>
        <v>0</v>
      </c>
      <c r="E4578" t="b">
        <f t="shared" si="509"/>
        <v>0</v>
      </c>
      <c r="F4578" t="b">
        <f t="shared" si="510"/>
        <v>0</v>
      </c>
    </row>
    <row r="4579" spans="1:6">
      <c r="A4579" s="27"/>
      <c r="B4579" t="b">
        <f t="shared" si="506"/>
        <v>0</v>
      </c>
      <c r="C4579" t="b">
        <f t="shared" si="507"/>
        <v>0</v>
      </c>
      <c r="D4579" t="b">
        <f t="shared" si="508"/>
        <v>0</v>
      </c>
      <c r="E4579" t="b">
        <f t="shared" si="509"/>
        <v>0</v>
      </c>
      <c r="F4579" t="b">
        <f t="shared" si="510"/>
        <v>0</v>
      </c>
    </row>
    <row r="4580" spans="1:6">
      <c r="A4580" s="112"/>
      <c r="B4580" t="b">
        <f t="shared" si="506"/>
        <v>0</v>
      </c>
      <c r="C4580" t="b">
        <f t="shared" si="507"/>
        <v>0</v>
      </c>
      <c r="D4580" t="b">
        <f t="shared" si="508"/>
        <v>0</v>
      </c>
      <c r="E4580" t="b">
        <f t="shared" si="509"/>
        <v>0</v>
      </c>
      <c r="F4580" t="b">
        <f t="shared" si="510"/>
        <v>0</v>
      </c>
    </row>
    <row r="4581" spans="1:6">
      <c r="A4581" s="27"/>
      <c r="B4581" t="b">
        <f t="shared" si="506"/>
        <v>0</v>
      </c>
      <c r="C4581" t="b">
        <f t="shared" si="507"/>
        <v>0</v>
      </c>
      <c r="D4581" t="b">
        <f t="shared" si="508"/>
        <v>0</v>
      </c>
      <c r="E4581" t="b">
        <f t="shared" si="509"/>
        <v>0</v>
      </c>
      <c r="F4581" t="b">
        <f t="shared" si="510"/>
        <v>0</v>
      </c>
    </row>
    <row r="4582" spans="1:6">
      <c r="A4582" s="112"/>
      <c r="B4582" t="b">
        <f t="shared" si="506"/>
        <v>0</v>
      </c>
      <c r="C4582" t="b">
        <f t="shared" si="507"/>
        <v>0</v>
      </c>
      <c r="D4582" t="b">
        <f t="shared" si="508"/>
        <v>0</v>
      </c>
      <c r="E4582" t="b">
        <f t="shared" si="509"/>
        <v>0</v>
      </c>
      <c r="F4582" t="b">
        <f t="shared" si="510"/>
        <v>0</v>
      </c>
    </row>
    <row r="4583" spans="1:6">
      <c r="A4583" s="27"/>
      <c r="B4583" t="b">
        <f t="shared" si="506"/>
        <v>0</v>
      </c>
      <c r="C4583" t="b">
        <f t="shared" si="507"/>
        <v>0</v>
      </c>
      <c r="D4583" t="b">
        <f t="shared" si="508"/>
        <v>0</v>
      </c>
      <c r="E4583" t="b">
        <f t="shared" si="509"/>
        <v>0</v>
      </c>
      <c r="F4583" t="b">
        <f t="shared" si="510"/>
        <v>0</v>
      </c>
    </row>
    <row r="4584" spans="1:6">
      <c r="A4584" s="112"/>
      <c r="B4584" t="b">
        <f t="shared" si="506"/>
        <v>0</v>
      </c>
      <c r="C4584" t="b">
        <f t="shared" si="507"/>
        <v>0</v>
      </c>
      <c r="D4584" t="b">
        <f t="shared" si="508"/>
        <v>0</v>
      </c>
      <c r="E4584" t="b">
        <f t="shared" si="509"/>
        <v>0</v>
      </c>
      <c r="F4584" t="b">
        <f t="shared" si="510"/>
        <v>0</v>
      </c>
    </row>
    <row r="4585" spans="1:6">
      <c r="A4585" s="27"/>
      <c r="B4585" t="b">
        <f t="shared" si="506"/>
        <v>0</v>
      </c>
      <c r="C4585" t="b">
        <f t="shared" si="507"/>
        <v>0</v>
      </c>
      <c r="D4585" t="b">
        <f t="shared" si="508"/>
        <v>0</v>
      </c>
      <c r="E4585" t="b">
        <f t="shared" si="509"/>
        <v>0</v>
      </c>
      <c r="F4585" t="b">
        <f t="shared" si="510"/>
        <v>0</v>
      </c>
    </row>
    <row r="4586" spans="1:6">
      <c r="A4586" s="112"/>
      <c r="B4586" t="b">
        <f t="shared" si="506"/>
        <v>0</v>
      </c>
      <c r="C4586" t="b">
        <f t="shared" si="507"/>
        <v>0</v>
      </c>
      <c r="D4586" t="b">
        <f t="shared" si="508"/>
        <v>0</v>
      </c>
      <c r="E4586" t="b">
        <f t="shared" si="509"/>
        <v>0</v>
      </c>
      <c r="F4586" t="b">
        <f t="shared" si="510"/>
        <v>0</v>
      </c>
    </row>
    <row r="4587" spans="1:6">
      <c r="A4587" s="27"/>
      <c r="B4587" t="b">
        <f t="shared" si="506"/>
        <v>0</v>
      </c>
      <c r="C4587" t="b">
        <f t="shared" si="507"/>
        <v>0</v>
      </c>
      <c r="D4587" t="b">
        <f t="shared" si="508"/>
        <v>0</v>
      </c>
      <c r="E4587" t="b">
        <f t="shared" si="509"/>
        <v>0</v>
      </c>
      <c r="F4587" t="b">
        <f t="shared" si="510"/>
        <v>0</v>
      </c>
    </row>
    <row r="4588" spans="1:6">
      <c r="A4588" s="112"/>
      <c r="B4588" t="b">
        <f t="shared" si="506"/>
        <v>0</v>
      </c>
      <c r="C4588" t="b">
        <f t="shared" si="507"/>
        <v>0</v>
      </c>
      <c r="D4588" t="b">
        <f t="shared" si="508"/>
        <v>0</v>
      </c>
      <c r="E4588" t="b">
        <f t="shared" si="509"/>
        <v>0</v>
      </c>
      <c r="F4588" t="b">
        <f t="shared" si="510"/>
        <v>0</v>
      </c>
    </row>
    <row r="4589" spans="1:6">
      <c r="A4589" s="27"/>
      <c r="B4589" t="b">
        <f t="shared" si="506"/>
        <v>0</v>
      </c>
      <c r="C4589" t="b">
        <f t="shared" si="507"/>
        <v>0</v>
      </c>
      <c r="D4589" t="b">
        <f t="shared" si="508"/>
        <v>0</v>
      </c>
      <c r="E4589" t="b">
        <f t="shared" si="509"/>
        <v>0</v>
      </c>
      <c r="F4589" t="b">
        <f t="shared" si="510"/>
        <v>0</v>
      </c>
    </row>
    <row r="4590" spans="1:6">
      <c r="A4590" s="112"/>
      <c r="B4590" t="b">
        <f t="shared" si="506"/>
        <v>0</v>
      </c>
      <c r="C4590" t="b">
        <f t="shared" si="507"/>
        <v>0</v>
      </c>
      <c r="D4590" t="b">
        <f t="shared" si="508"/>
        <v>0</v>
      </c>
      <c r="E4590" t="b">
        <f t="shared" si="509"/>
        <v>0</v>
      </c>
      <c r="F4590" t="b">
        <f t="shared" si="510"/>
        <v>0</v>
      </c>
    </row>
    <row r="4591" spans="1:6">
      <c r="A4591" s="27"/>
      <c r="B4591" t="b">
        <f t="shared" si="506"/>
        <v>0</v>
      </c>
      <c r="C4591" t="b">
        <f t="shared" si="507"/>
        <v>0</v>
      </c>
      <c r="D4591" t="b">
        <f t="shared" si="508"/>
        <v>0</v>
      </c>
      <c r="E4591" t="b">
        <f t="shared" si="509"/>
        <v>0</v>
      </c>
      <c r="F4591" t="b">
        <f t="shared" si="510"/>
        <v>0</v>
      </c>
    </row>
    <row r="4592" spans="1:6">
      <c r="A4592" s="112"/>
      <c r="B4592" t="b">
        <f t="shared" si="506"/>
        <v>0</v>
      </c>
      <c r="C4592" t="b">
        <f t="shared" si="507"/>
        <v>0</v>
      </c>
      <c r="D4592" t="b">
        <f t="shared" si="508"/>
        <v>0</v>
      </c>
      <c r="E4592" t="b">
        <f t="shared" si="509"/>
        <v>0</v>
      </c>
      <c r="F4592" t="b">
        <f t="shared" si="510"/>
        <v>0</v>
      </c>
    </row>
    <row r="4593" spans="1:6">
      <c r="A4593" s="27"/>
      <c r="B4593" t="b">
        <f t="shared" si="506"/>
        <v>0</v>
      </c>
      <c r="C4593" t="b">
        <f t="shared" si="507"/>
        <v>0</v>
      </c>
      <c r="D4593" t="b">
        <f t="shared" si="508"/>
        <v>0</v>
      </c>
      <c r="E4593" t="b">
        <f t="shared" si="509"/>
        <v>0</v>
      </c>
      <c r="F4593" t="b">
        <f t="shared" si="510"/>
        <v>0</v>
      </c>
    </row>
    <row r="4594" spans="1:6">
      <c r="A4594" s="112"/>
      <c r="B4594" t="b">
        <f t="shared" si="506"/>
        <v>0</v>
      </c>
      <c r="C4594" t="b">
        <f t="shared" si="507"/>
        <v>0</v>
      </c>
      <c r="D4594" t="b">
        <f t="shared" si="508"/>
        <v>0</v>
      </c>
      <c r="E4594" t="b">
        <f t="shared" si="509"/>
        <v>0</v>
      </c>
      <c r="F4594" t="b">
        <f t="shared" si="510"/>
        <v>0</v>
      </c>
    </row>
    <row r="4595" spans="1:6">
      <c r="A4595" s="27"/>
      <c r="B4595" t="b">
        <f t="shared" si="506"/>
        <v>0</v>
      </c>
      <c r="C4595" t="b">
        <f t="shared" si="507"/>
        <v>0</v>
      </c>
      <c r="D4595" t="b">
        <f t="shared" si="508"/>
        <v>0</v>
      </c>
      <c r="E4595" t="b">
        <f t="shared" si="509"/>
        <v>0</v>
      </c>
      <c r="F4595" t="b">
        <f t="shared" si="510"/>
        <v>0</v>
      </c>
    </row>
    <row r="4596" spans="1:6">
      <c r="A4596" s="112"/>
      <c r="B4596" t="b">
        <f t="shared" si="506"/>
        <v>0</v>
      </c>
      <c r="C4596" t="b">
        <f t="shared" si="507"/>
        <v>0</v>
      </c>
      <c r="D4596" t="b">
        <f t="shared" si="508"/>
        <v>0</v>
      </c>
      <c r="E4596" t="b">
        <f t="shared" si="509"/>
        <v>0</v>
      </c>
      <c r="F4596" t="b">
        <f t="shared" si="510"/>
        <v>0</v>
      </c>
    </row>
    <row r="4597" spans="1:6">
      <c r="A4597" s="27"/>
      <c r="B4597" t="b">
        <f t="shared" si="506"/>
        <v>0</v>
      </c>
      <c r="C4597" t="b">
        <f t="shared" si="507"/>
        <v>0</v>
      </c>
      <c r="D4597" t="b">
        <f t="shared" si="508"/>
        <v>0</v>
      </c>
      <c r="E4597" t="b">
        <f t="shared" si="509"/>
        <v>0</v>
      </c>
      <c r="F4597" t="b">
        <f t="shared" si="510"/>
        <v>0</v>
      </c>
    </row>
    <row r="4598" spans="1:6">
      <c r="A4598" s="112"/>
      <c r="B4598" t="b">
        <f t="shared" si="506"/>
        <v>0</v>
      </c>
      <c r="C4598" t="b">
        <f t="shared" si="507"/>
        <v>0</v>
      </c>
      <c r="D4598" t="b">
        <f t="shared" si="508"/>
        <v>0</v>
      </c>
      <c r="E4598" t="b">
        <f t="shared" si="509"/>
        <v>0</v>
      </c>
      <c r="F4598" t="b">
        <f t="shared" si="510"/>
        <v>0</v>
      </c>
    </row>
    <row r="4599" spans="1:6">
      <c r="A4599" s="27"/>
      <c r="B4599" t="b">
        <f t="shared" si="506"/>
        <v>0</v>
      </c>
      <c r="C4599" t="b">
        <f t="shared" si="507"/>
        <v>0</v>
      </c>
      <c r="D4599" t="b">
        <f t="shared" si="508"/>
        <v>0</v>
      </c>
      <c r="E4599" t="b">
        <f t="shared" si="509"/>
        <v>0</v>
      </c>
      <c r="F4599" t="b">
        <f t="shared" si="510"/>
        <v>0</v>
      </c>
    </row>
    <row r="4600" spans="1:6">
      <c r="A4600" s="112"/>
      <c r="B4600" t="b">
        <f t="shared" si="506"/>
        <v>0</v>
      </c>
      <c r="C4600" t="b">
        <f t="shared" si="507"/>
        <v>0</v>
      </c>
      <c r="D4600" t="b">
        <f t="shared" si="508"/>
        <v>0</v>
      </c>
      <c r="E4600" t="b">
        <f t="shared" si="509"/>
        <v>0</v>
      </c>
      <c r="F4600" t="b">
        <f t="shared" si="510"/>
        <v>0</v>
      </c>
    </row>
    <row r="4601" spans="1:6">
      <c r="A4601" s="27"/>
      <c r="B4601" t="b">
        <f t="shared" si="506"/>
        <v>0</v>
      </c>
      <c r="C4601" t="b">
        <f t="shared" si="507"/>
        <v>0</v>
      </c>
      <c r="D4601" t="b">
        <f t="shared" si="508"/>
        <v>0</v>
      </c>
      <c r="E4601" t="b">
        <f t="shared" si="509"/>
        <v>0</v>
      </c>
      <c r="F4601" t="b">
        <f t="shared" si="510"/>
        <v>0</v>
      </c>
    </row>
    <row r="4602" spans="1:6">
      <c r="A4602" s="112"/>
      <c r="B4602" t="b">
        <f t="shared" si="506"/>
        <v>0</v>
      </c>
      <c r="C4602" t="b">
        <f t="shared" si="507"/>
        <v>0</v>
      </c>
      <c r="D4602" t="b">
        <f t="shared" si="508"/>
        <v>0</v>
      </c>
      <c r="E4602" t="b">
        <f t="shared" si="509"/>
        <v>0</v>
      </c>
      <c r="F4602" t="b">
        <f t="shared" si="510"/>
        <v>0</v>
      </c>
    </row>
    <row r="4603" spans="1:6">
      <c r="A4603" s="27"/>
      <c r="B4603" t="b">
        <f t="shared" si="506"/>
        <v>0</v>
      </c>
      <c r="C4603" t="b">
        <f t="shared" si="507"/>
        <v>0</v>
      </c>
      <c r="D4603" t="b">
        <f t="shared" si="508"/>
        <v>0</v>
      </c>
      <c r="E4603" t="b">
        <f t="shared" si="509"/>
        <v>0</v>
      </c>
      <c r="F4603" t="b">
        <f t="shared" si="510"/>
        <v>0</v>
      </c>
    </row>
    <row r="4604" spans="1:6">
      <c r="A4604" s="112"/>
      <c r="B4604" t="b">
        <f t="shared" si="506"/>
        <v>0</v>
      </c>
      <c r="C4604" t="b">
        <f t="shared" si="507"/>
        <v>0</v>
      </c>
      <c r="D4604" t="b">
        <f t="shared" si="508"/>
        <v>0</v>
      </c>
      <c r="E4604" t="b">
        <f t="shared" si="509"/>
        <v>0</v>
      </c>
      <c r="F4604" t="b">
        <f t="shared" si="510"/>
        <v>0</v>
      </c>
    </row>
    <row r="4605" spans="1:6">
      <c r="A4605" s="27"/>
      <c r="B4605" t="b">
        <f t="shared" si="506"/>
        <v>0</v>
      </c>
      <c r="C4605" t="b">
        <f t="shared" si="507"/>
        <v>0</v>
      </c>
      <c r="D4605" t="b">
        <f t="shared" si="508"/>
        <v>0</v>
      </c>
      <c r="E4605" t="b">
        <f t="shared" si="509"/>
        <v>0</v>
      </c>
      <c r="F4605" t="b">
        <f t="shared" si="510"/>
        <v>0</v>
      </c>
    </row>
    <row r="4606" spans="1:6">
      <c r="A4606" s="112"/>
      <c r="B4606" t="b">
        <f t="shared" si="506"/>
        <v>0</v>
      </c>
      <c r="C4606" t="b">
        <f t="shared" si="507"/>
        <v>0</v>
      </c>
      <c r="D4606" t="b">
        <f t="shared" si="508"/>
        <v>0</v>
      </c>
      <c r="E4606" t="b">
        <f t="shared" si="509"/>
        <v>0</v>
      </c>
      <c r="F4606" t="b">
        <f t="shared" si="510"/>
        <v>0</v>
      </c>
    </row>
    <row r="4607" spans="1:6">
      <c r="A4607" s="27"/>
      <c r="B4607" t="b">
        <f t="shared" si="506"/>
        <v>0</v>
      </c>
      <c r="C4607" t="b">
        <f t="shared" si="507"/>
        <v>0</v>
      </c>
      <c r="D4607" t="b">
        <f t="shared" si="508"/>
        <v>0</v>
      </c>
      <c r="E4607" t="b">
        <f t="shared" si="509"/>
        <v>0</v>
      </c>
      <c r="F4607" t="b">
        <f t="shared" si="510"/>
        <v>0</v>
      </c>
    </row>
    <row r="4608" spans="1:6">
      <c r="A4608" s="112"/>
      <c r="B4608" t="b">
        <f t="shared" si="506"/>
        <v>0</v>
      </c>
      <c r="C4608" t="b">
        <f t="shared" si="507"/>
        <v>0</v>
      </c>
      <c r="D4608" t="b">
        <f t="shared" si="508"/>
        <v>0</v>
      </c>
      <c r="E4608" t="b">
        <f t="shared" si="509"/>
        <v>0</v>
      </c>
      <c r="F4608" t="b">
        <f t="shared" si="510"/>
        <v>0</v>
      </c>
    </row>
    <row r="4609" spans="1:6">
      <c r="A4609" s="27"/>
      <c r="B4609" t="b">
        <f t="shared" si="506"/>
        <v>0</v>
      </c>
      <c r="C4609" t="b">
        <f t="shared" si="507"/>
        <v>0</v>
      </c>
      <c r="D4609" t="b">
        <f t="shared" si="508"/>
        <v>0</v>
      </c>
      <c r="E4609" t="b">
        <f t="shared" si="509"/>
        <v>0</v>
      </c>
      <c r="F4609" t="b">
        <f t="shared" si="510"/>
        <v>0</v>
      </c>
    </row>
    <row r="4610" spans="1:6">
      <c r="A4610" s="112"/>
      <c r="B4610" t="b">
        <f t="shared" si="506"/>
        <v>0</v>
      </c>
      <c r="C4610" t="b">
        <f t="shared" si="507"/>
        <v>0</v>
      </c>
      <c r="D4610" t="b">
        <f t="shared" si="508"/>
        <v>0</v>
      </c>
      <c r="E4610" t="b">
        <f t="shared" si="509"/>
        <v>0</v>
      </c>
      <c r="F4610" t="b">
        <f t="shared" si="510"/>
        <v>0</v>
      </c>
    </row>
    <row r="4611" spans="1:6">
      <c r="A4611" s="27"/>
      <c r="B4611" t="b">
        <f t="shared" ref="B4611:B4674" si="511">+RIGHT(A4611,1)="0"</f>
        <v>0</v>
      </c>
      <c r="C4611" t="b">
        <f t="shared" ref="C4611:C4674" si="512">+RIGHT(A4611,1)="1"</f>
        <v>0</v>
      </c>
      <c r="D4611" t="b">
        <f t="shared" ref="D4611:D4674" si="513">+RIGHT(A4611,1)="2"</f>
        <v>0</v>
      </c>
      <c r="E4611" t="b">
        <f t="shared" ref="E4611:E4674" si="514">+RIGHT(A4611,1)="3"</f>
        <v>0</v>
      </c>
      <c r="F4611" t="b">
        <f t="shared" ref="F4611:F4674" si="515">+RIGHT(A4611,1)="4"</f>
        <v>0</v>
      </c>
    </row>
    <row r="4612" spans="1:6">
      <c r="A4612" s="112"/>
      <c r="B4612" t="b">
        <f t="shared" si="511"/>
        <v>0</v>
      </c>
      <c r="C4612" t="b">
        <f t="shared" si="512"/>
        <v>0</v>
      </c>
      <c r="D4612" t="b">
        <f t="shared" si="513"/>
        <v>0</v>
      </c>
      <c r="E4612" t="b">
        <f t="shared" si="514"/>
        <v>0</v>
      </c>
      <c r="F4612" t="b">
        <f t="shared" si="515"/>
        <v>0</v>
      </c>
    </row>
    <row r="4613" spans="1:6">
      <c r="A4613" s="27"/>
      <c r="B4613" t="b">
        <f t="shared" si="511"/>
        <v>0</v>
      </c>
      <c r="C4613" t="b">
        <f t="shared" si="512"/>
        <v>0</v>
      </c>
      <c r="D4613" t="b">
        <f t="shared" si="513"/>
        <v>0</v>
      </c>
      <c r="E4613" t="b">
        <f t="shared" si="514"/>
        <v>0</v>
      </c>
      <c r="F4613" t="b">
        <f t="shared" si="515"/>
        <v>0</v>
      </c>
    </row>
    <row r="4614" spans="1:6">
      <c r="A4614" s="112"/>
      <c r="B4614" t="b">
        <f t="shared" si="511"/>
        <v>0</v>
      </c>
      <c r="C4614" t="b">
        <f t="shared" si="512"/>
        <v>0</v>
      </c>
      <c r="D4614" t="b">
        <f t="shared" si="513"/>
        <v>0</v>
      </c>
      <c r="E4614" t="b">
        <f t="shared" si="514"/>
        <v>0</v>
      </c>
      <c r="F4614" t="b">
        <f t="shared" si="515"/>
        <v>0</v>
      </c>
    </row>
    <row r="4615" spans="1:6">
      <c r="A4615" s="27"/>
      <c r="B4615" t="b">
        <f t="shared" si="511"/>
        <v>0</v>
      </c>
      <c r="C4615" t="b">
        <f t="shared" si="512"/>
        <v>0</v>
      </c>
      <c r="D4615" t="b">
        <f t="shared" si="513"/>
        <v>0</v>
      </c>
      <c r="E4615" t="b">
        <f t="shared" si="514"/>
        <v>0</v>
      </c>
      <c r="F4615" t="b">
        <f t="shared" si="515"/>
        <v>0</v>
      </c>
    </row>
    <row r="4616" spans="1:6">
      <c r="A4616" s="112"/>
      <c r="B4616" t="b">
        <f t="shared" si="511"/>
        <v>0</v>
      </c>
      <c r="C4616" t="b">
        <f t="shared" si="512"/>
        <v>0</v>
      </c>
      <c r="D4616" t="b">
        <f t="shared" si="513"/>
        <v>0</v>
      </c>
      <c r="E4616" t="b">
        <f t="shared" si="514"/>
        <v>0</v>
      </c>
      <c r="F4616" t="b">
        <f t="shared" si="515"/>
        <v>0</v>
      </c>
    </row>
    <row r="4617" spans="1:6">
      <c r="A4617" s="27"/>
      <c r="B4617" t="b">
        <f t="shared" si="511"/>
        <v>0</v>
      </c>
      <c r="C4617" t="b">
        <f t="shared" si="512"/>
        <v>0</v>
      </c>
      <c r="D4617" t="b">
        <f t="shared" si="513"/>
        <v>0</v>
      </c>
      <c r="E4617" t="b">
        <f t="shared" si="514"/>
        <v>0</v>
      </c>
      <c r="F4617" t="b">
        <f t="shared" si="515"/>
        <v>0</v>
      </c>
    </row>
    <row r="4618" spans="1:6">
      <c r="A4618" s="112"/>
      <c r="B4618" t="b">
        <f t="shared" si="511"/>
        <v>0</v>
      </c>
      <c r="C4618" t="b">
        <f t="shared" si="512"/>
        <v>0</v>
      </c>
      <c r="D4618" t="b">
        <f t="shared" si="513"/>
        <v>0</v>
      </c>
      <c r="E4618" t="b">
        <f t="shared" si="514"/>
        <v>0</v>
      </c>
      <c r="F4618" t="b">
        <f t="shared" si="515"/>
        <v>0</v>
      </c>
    </row>
    <row r="4619" spans="1:6">
      <c r="A4619" s="27"/>
      <c r="B4619" t="b">
        <f t="shared" si="511"/>
        <v>0</v>
      </c>
      <c r="C4619" t="b">
        <f t="shared" si="512"/>
        <v>0</v>
      </c>
      <c r="D4619" t="b">
        <f t="shared" si="513"/>
        <v>0</v>
      </c>
      <c r="E4619" t="b">
        <f t="shared" si="514"/>
        <v>0</v>
      </c>
      <c r="F4619" t="b">
        <f t="shared" si="515"/>
        <v>0</v>
      </c>
    </row>
    <row r="4620" spans="1:6">
      <c r="A4620" s="112"/>
      <c r="B4620" t="b">
        <f t="shared" si="511"/>
        <v>0</v>
      </c>
      <c r="C4620" t="b">
        <f t="shared" si="512"/>
        <v>0</v>
      </c>
      <c r="D4620" t="b">
        <f t="shared" si="513"/>
        <v>0</v>
      </c>
      <c r="E4620" t="b">
        <f t="shared" si="514"/>
        <v>0</v>
      </c>
      <c r="F4620" t="b">
        <f t="shared" si="515"/>
        <v>0</v>
      </c>
    </row>
    <row r="4621" spans="1:6">
      <c r="A4621" s="27"/>
      <c r="B4621" t="b">
        <f t="shared" si="511"/>
        <v>0</v>
      </c>
      <c r="C4621" t="b">
        <f t="shared" si="512"/>
        <v>0</v>
      </c>
      <c r="D4621" t="b">
        <f t="shared" si="513"/>
        <v>0</v>
      </c>
      <c r="E4621" t="b">
        <f t="shared" si="514"/>
        <v>0</v>
      </c>
      <c r="F4621" t="b">
        <f t="shared" si="515"/>
        <v>0</v>
      </c>
    </row>
    <row r="4622" spans="1:6">
      <c r="A4622" s="112"/>
      <c r="B4622" t="b">
        <f t="shared" si="511"/>
        <v>0</v>
      </c>
      <c r="C4622" t="b">
        <f t="shared" si="512"/>
        <v>0</v>
      </c>
      <c r="D4622" t="b">
        <f t="shared" si="513"/>
        <v>0</v>
      </c>
      <c r="E4622" t="b">
        <f t="shared" si="514"/>
        <v>0</v>
      </c>
      <c r="F4622" t="b">
        <f t="shared" si="515"/>
        <v>0</v>
      </c>
    </row>
    <row r="4623" spans="1:6">
      <c r="A4623" s="27"/>
      <c r="B4623" t="b">
        <f t="shared" si="511"/>
        <v>0</v>
      </c>
      <c r="C4623" t="b">
        <f t="shared" si="512"/>
        <v>0</v>
      </c>
      <c r="D4623" t="b">
        <f t="shared" si="513"/>
        <v>0</v>
      </c>
      <c r="E4623" t="b">
        <f t="shared" si="514"/>
        <v>0</v>
      </c>
      <c r="F4623" t="b">
        <f t="shared" si="515"/>
        <v>0</v>
      </c>
    </row>
    <row r="4624" spans="1:6">
      <c r="A4624" s="112"/>
      <c r="B4624" t="b">
        <f t="shared" si="511"/>
        <v>0</v>
      </c>
      <c r="C4624" t="b">
        <f t="shared" si="512"/>
        <v>0</v>
      </c>
      <c r="D4624" t="b">
        <f t="shared" si="513"/>
        <v>0</v>
      </c>
      <c r="E4624" t="b">
        <f t="shared" si="514"/>
        <v>0</v>
      </c>
      <c r="F4624" t="b">
        <f t="shared" si="515"/>
        <v>0</v>
      </c>
    </row>
    <row r="4625" spans="1:6">
      <c r="A4625" s="27"/>
      <c r="B4625" t="b">
        <f t="shared" si="511"/>
        <v>0</v>
      </c>
      <c r="C4625" t="b">
        <f t="shared" si="512"/>
        <v>0</v>
      </c>
      <c r="D4625" t="b">
        <f t="shared" si="513"/>
        <v>0</v>
      </c>
      <c r="E4625" t="b">
        <f t="shared" si="514"/>
        <v>0</v>
      </c>
      <c r="F4625" t="b">
        <f t="shared" si="515"/>
        <v>0</v>
      </c>
    </row>
    <row r="4626" spans="1:6">
      <c r="A4626" s="112"/>
      <c r="B4626" t="b">
        <f t="shared" si="511"/>
        <v>0</v>
      </c>
      <c r="C4626" t="b">
        <f t="shared" si="512"/>
        <v>0</v>
      </c>
      <c r="D4626" t="b">
        <f t="shared" si="513"/>
        <v>0</v>
      </c>
      <c r="E4626" t="b">
        <f t="shared" si="514"/>
        <v>0</v>
      </c>
      <c r="F4626" t="b">
        <f t="shared" si="515"/>
        <v>0</v>
      </c>
    </row>
    <row r="4627" spans="1:6">
      <c r="A4627" s="27"/>
      <c r="B4627" t="b">
        <f t="shared" si="511"/>
        <v>0</v>
      </c>
      <c r="C4627" t="b">
        <f t="shared" si="512"/>
        <v>0</v>
      </c>
      <c r="D4627" t="b">
        <f t="shared" si="513"/>
        <v>0</v>
      </c>
      <c r="E4627" t="b">
        <f t="shared" si="514"/>
        <v>0</v>
      </c>
      <c r="F4627" t="b">
        <f t="shared" si="515"/>
        <v>0</v>
      </c>
    </row>
    <row r="4628" spans="1:6">
      <c r="A4628" s="112"/>
      <c r="B4628" t="b">
        <f t="shared" si="511"/>
        <v>0</v>
      </c>
      <c r="C4628" t="b">
        <f t="shared" si="512"/>
        <v>0</v>
      </c>
      <c r="D4628" t="b">
        <f t="shared" si="513"/>
        <v>0</v>
      </c>
      <c r="E4628" t="b">
        <f t="shared" si="514"/>
        <v>0</v>
      </c>
      <c r="F4628" t="b">
        <f t="shared" si="515"/>
        <v>0</v>
      </c>
    </row>
    <row r="4629" spans="1:6">
      <c r="A4629" s="27"/>
      <c r="B4629" t="b">
        <f t="shared" si="511"/>
        <v>0</v>
      </c>
      <c r="C4629" t="b">
        <f t="shared" si="512"/>
        <v>0</v>
      </c>
      <c r="D4629" t="b">
        <f t="shared" si="513"/>
        <v>0</v>
      </c>
      <c r="E4629" t="b">
        <f t="shared" si="514"/>
        <v>0</v>
      </c>
      <c r="F4629" t="b">
        <f t="shared" si="515"/>
        <v>0</v>
      </c>
    </row>
    <row r="4630" spans="1:6">
      <c r="A4630" s="112"/>
      <c r="B4630" t="b">
        <f t="shared" si="511"/>
        <v>0</v>
      </c>
      <c r="C4630" t="b">
        <f t="shared" si="512"/>
        <v>0</v>
      </c>
      <c r="D4630" t="b">
        <f t="shared" si="513"/>
        <v>0</v>
      </c>
      <c r="E4630" t="b">
        <f t="shared" si="514"/>
        <v>0</v>
      </c>
      <c r="F4630" t="b">
        <f t="shared" si="515"/>
        <v>0</v>
      </c>
    </row>
    <row r="4631" spans="1:6">
      <c r="A4631" s="27"/>
      <c r="B4631" t="b">
        <f t="shared" si="511"/>
        <v>0</v>
      </c>
      <c r="C4631" t="b">
        <f t="shared" si="512"/>
        <v>0</v>
      </c>
      <c r="D4631" t="b">
        <f t="shared" si="513"/>
        <v>0</v>
      </c>
      <c r="E4631" t="b">
        <f t="shared" si="514"/>
        <v>0</v>
      </c>
      <c r="F4631" t="b">
        <f t="shared" si="515"/>
        <v>0</v>
      </c>
    </row>
    <row r="4632" spans="1:6">
      <c r="A4632" s="112"/>
      <c r="B4632" t="b">
        <f t="shared" si="511"/>
        <v>0</v>
      </c>
      <c r="C4632" t="b">
        <f t="shared" si="512"/>
        <v>0</v>
      </c>
      <c r="D4632" t="b">
        <f t="shared" si="513"/>
        <v>0</v>
      </c>
      <c r="E4632" t="b">
        <f t="shared" si="514"/>
        <v>0</v>
      </c>
      <c r="F4632" t="b">
        <f t="shared" si="515"/>
        <v>0</v>
      </c>
    </row>
    <row r="4633" spans="1:6">
      <c r="A4633" s="27"/>
      <c r="B4633" t="b">
        <f t="shared" si="511"/>
        <v>0</v>
      </c>
      <c r="C4633" t="b">
        <f t="shared" si="512"/>
        <v>0</v>
      </c>
      <c r="D4633" t="b">
        <f t="shared" si="513"/>
        <v>0</v>
      </c>
      <c r="E4633" t="b">
        <f t="shared" si="514"/>
        <v>0</v>
      </c>
      <c r="F4633" t="b">
        <f t="shared" si="515"/>
        <v>0</v>
      </c>
    </row>
    <row r="4634" spans="1:6">
      <c r="A4634" s="112"/>
      <c r="B4634" t="b">
        <f t="shared" si="511"/>
        <v>0</v>
      </c>
      <c r="C4634" t="b">
        <f t="shared" si="512"/>
        <v>0</v>
      </c>
      <c r="D4634" t="b">
        <f t="shared" si="513"/>
        <v>0</v>
      </c>
      <c r="E4634" t="b">
        <f t="shared" si="514"/>
        <v>0</v>
      </c>
      <c r="F4634" t="b">
        <f t="shared" si="515"/>
        <v>0</v>
      </c>
    </row>
    <row r="4635" spans="1:6">
      <c r="A4635" s="27"/>
      <c r="B4635" t="b">
        <f t="shared" si="511"/>
        <v>0</v>
      </c>
      <c r="C4635" t="b">
        <f t="shared" si="512"/>
        <v>0</v>
      </c>
      <c r="D4635" t="b">
        <f t="shared" si="513"/>
        <v>0</v>
      </c>
      <c r="E4635" t="b">
        <f t="shared" si="514"/>
        <v>0</v>
      </c>
      <c r="F4635" t="b">
        <f t="shared" si="515"/>
        <v>0</v>
      </c>
    </row>
    <row r="4636" spans="1:6">
      <c r="A4636" s="112"/>
      <c r="B4636" t="b">
        <f t="shared" si="511"/>
        <v>0</v>
      </c>
      <c r="C4636" t="b">
        <f t="shared" si="512"/>
        <v>0</v>
      </c>
      <c r="D4636" t="b">
        <f t="shared" si="513"/>
        <v>0</v>
      </c>
      <c r="E4636" t="b">
        <f t="shared" si="514"/>
        <v>0</v>
      </c>
      <c r="F4636" t="b">
        <f t="shared" si="515"/>
        <v>0</v>
      </c>
    </row>
    <row r="4637" spans="1:6">
      <c r="A4637" s="27"/>
      <c r="B4637" t="b">
        <f t="shared" si="511"/>
        <v>0</v>
      </c>
      <c r="C4637" t="b">
        <f t="shared" si="512"/>
        <v>0</v>
      </c>
      <c r="D4637" t="b">
        <f t="shared" si="513"/>
        <v>0</v>
      </c>
      <c r="E4637" t="b">
        <f t="shared" si="514"/>
        <v>0</v>
      </c>
      <c r="F4637" t="b">
        <f t="shared" si="515"/>
        <v>0</v>
      </c>
    </row>
    <row r="4638" spans="1:6">
      <c r="A4638" s="112"/>
      <c r="B4638" t="b">
        <f t="shared" si="511"/>
        <v>0</v>
      </c>
      <c r="C4638" t="b">
        <f t="shared" si="512"/>
        <v>0</v>
      </c>
      <c r="D4638" t="b">
        <f t="shared" si="513"/>
        <v>0</v>
      </c>
      <c r="E4638" t="b">
        <f t="shared" si="514"/>
        <v>0</v>
      </c>
      <c r="F4638" t="b">
        <f t="shared" si="515"/>
        <v>0</v>
      </c>
    </row>
    <row r="4639" spans="1:6">
      <c r="A4639" s="27"/>
      <c r="B4639" t="b">
        <f t="shared" si="511"/>
        <v>0</v>
      </c>
      <c r="C4639" t="b">
        <f t="shared" si="512"/>
        <v>0</v>
      </c>
      <c r="D4639" t="b">
        <f t="shared" si="513"/>
        <v>0</v>
      </c>
      <c r="E4639" t="b">
        <f t="shared" si="514"/>
        <v>0</v>
      </c>
      <c r="F4639" t="b">
        <f t="shared" si="515"/>
        <v>0</v>
      </c>
    </row>
    <row r="4640" spans="1:6">
      <c r="A4640" s="112"/>
      <c r="B4640" t="b">
        <f t="shared" si="511"/>
        <v>0</v>
      </c>
      <c r="C4640" t="b">
        <f t="shared" si="512"/>
        <v>0</v>
      </c>
      <c r="D4640" t="b">
        <f t="shared" si="513"/>
        <v>0</v>
      </c>
      <c r="E4640" t="b">
        <f t="shared" si="514"/>
        <v>0</v>
      </c>
      <c r="F4640" t="b">
        <f t="shared" si="515"/>
        <v>0</v>
      </c>
    </row>
    <row r="4641" spans="1:6">
      <c r="A4641" s="27"/>
      <c r="B4641" t="b">
        <f t="shared" si="511"/>
        <v>0</v>
      </c>
      <c r="C4641" t="b">
        <f t="shared" si="512"/>
        <v>0</v>
      </c>
      <c r="D4641" t="b">
        <f t="shared" si="513"/>
        <v>0</v>
      </c>
      <c r="E4641" t="b">
        <f t="shared" si="514"/>
        <v>0</v>
      </c>
      <c r="F4641" t="b">
        <f t="shared" si="515"/>
        <v>0</v>
      </c>
    </row>
    <row r="4642" spans="1:6">
      <c r="A4642" s="112"/>
      <c r="B4642" t="b">
        <f t="shared" si="511"/>
        <v>0</v>
      </c>
      <c r="C4642" t="b">
        <f t="shared" si="512"/>
        <v>0</v>
      </c>
      <c r="D4642" t="b">
        <f t="shared" si="513"/>
        <v>0</v>
      </c>
      <c r="E4642" t="b">
        <f t="shared" si="514"/>
        <v>0</v>
      </c>
      <c r="F4642" t="b">
        <f t="shared" si="515"/>
        <v>0</v>
      </c>
    </row>
    <row r="4643" spans="1:6">
      <c r="A4643" s="27"/>
      <c r="B4643" t="b">
        <f t="shared" si="511"/>
        <v>0</v>
      </c>
      <c r="C4643" t="b">
        <f t="shared" si="512"/>
        <v>0</v>
      </c>
      <c r="D4643" t="b">
        <f t="shared" si="513"/>
        <v>0</v>
      </c>
      <c r="E4643" t="b">
        <f t="shared" si="514"/>
        <v>0</v>
      </c>
      <c r="F4643" t="b">
        <f t="shared" si="515"/>
        <v>0</v>
      </c>
    </row>
    <row r="4644" spans="1:6">
      <c r="A4644" s="112"/>
      <c r="B4644" t="b">
        <f t="shared" si="511"/>
        <v>0</v>
      </c>
      <c r="C4644" t="b">
        <f t="shared" si="512"/>
        <v>0</v>
      </c>
      <c r="D4644" t="b">
        <f t="shared" si="513"/>
        <v>0</v>
      </c>
      <c r="E4644" t="b">
        <f t="shared" si="514"/>
        <v>0</v>
      </c>
      <c r="F4644" t="b">
        <f t="shared" si="515"/>
        <v>0</v>
      </c>
    </row>
    <row r="4645" spans="1:6">
      <c r="A4645" s="27"/>
      <c r="B4645" t="b">
        <f t="shared" si="511"/>
        <v>0</v>
      </c>
      <c r="C4645" t="b">
        <f t="shared" si="512"/>
        <v>0</v>
      </c>
      <c r="D4645" t="b">
        <f t="shared" si="513"/>
        <v>0</v>
      </c>
      <c r="E4645" t="b">
        <f t="shared" si="514"/>
        <v>0</v>
      </c>
      <c r="F4645" t="b">
        <f t="shared" si="515"/>
        <v>0</v>
      </c>
    </row>
    <row r="4646" spans="1:6">
      <c r="A4646" s="112"/>
      <c r="B4646" t="b">
        <f t="shared" si="511"/>
        <v>0</v>
      </c>
      <c r="C4646" t="b">
        <f t="shared" si="512"/>
        <v>0</v>
      </c>
      <c r="D4646" t="b">
        <f t="shared" si="513"/>
        <v>0</v>
      </c>
      <c r="E4646" t="b">
        <f t="shared" si="514"/>
        <v>0</v>
      </c>
      <c r="F4646" t="b">
        <f t="shared" si="515"/>
        <v>0</v>
      </c>
    </row>
    <row r="4647" spans="1:6">
      <c r="A4647" s="27"/>
      <c r="B4647" t="b">
        <f t="shared" si="511"/>
        <v>0</v>
      </c>
      <c r="C4647" t="b">
        <f t="shared" si="512"/>
        <v>0</v>
      </c>
      <c r="D4647" t="b">
        <f t="shared" si="513"/>
        <v>0</v>
      </c>
      <c r="E4647" t="b">
        <f t="shared" si="514"/>
        <v>0</v>
      </c>
      <c r="F4647" t="b">
        <f t="shared" si="515"/>
        <v>0</v>
      </c>
    </row>
    <row r="4648" spans="1:6">
      <c r="A4648" s="112"/>
      <c r="B4648" t="b">
        <f t="shared" si="511"/>
        <v>0</v>
      </c>
      <c r="C4648" t="b">
        <f t="shared" si="512"/>
        <v>0</v>
      </c>
      <c r="D4648" t="b">
        <f t="shared" si="513"/>
        <v>0</v>
      </c>
      <c r="E4648" t="b">
        <f t="shared" si="514"/>
        <v>0</v>
      </c>
      <c r="F4648" t="b">
        <f t="shared" si="515"/>
        <v>0</v>
      </c>
    </row>
    <row r="4649" spans="1:6">
      <c r="A4649" s="27"/>
      <c r="B4649" t="b">
        <f t="shared" si="511"/>
        <v>0</v>
      </c>
      <c r="C4649" t="b">
        <f t="shared" si="512"/>
        <v>0</v>
      </c>
      <c r="D4649" t="b">
        <f t="shared" si="513"/>
        <v>0</v>
      </c>
      <c r="E4649" t="b">
        <f t="shared" si="514"/>
        <v>0</v>
      </c>
      <c r="F4649" t="b">
        <f t="shared" si="515"/>
        <v>0</v>
      </c>
    </row>
    <row r="4650" spans="1:6">
      <c r="A4650" s="112"/>
      <c r="B4650" t="b">
        <f t="shared" si="511"/>
        <v>0</v>
      </c>
      <c r="C4650" t="b">
        <f t="shared" si="512"/>
        <v>0</v>
      </c>
      <c r="D4650" t="b">
        <f t="shared" si="513"/>
        <v>0</v>
      </c>
      <c r="E4650" t="b">
        <f t="shared" si="514"/>
        <v>0</v>
      </c>
      <c r="F4650" t="b">
        <f t="shared" si="515"/>
        <v>0</v>
      </c>
    </row>
    <row r="4651" spans="1:6">
      <c r="A4651" s="27"/>
      <c r="B4651" t="b">
        <f t="shared" si="511"/>
        <v>0</v>
      </c>
      <c r="C4651" t="b">
        <f t="shared" si="512"/>
        <v>0</v>
      </c>
      <c r="D4651" t="b">
        <f t="shared" si="513"/>
        <v>0</v>
      </c>
      <c r="E4651" t="b">
        <f t="shared" si="514"/>
        <v>0</v>
      </c>
      <c r="F4651" t="b">
        <f t="shared" si="515"/>
        <v>0</v>
      </c>
    </row>
    <row r="4652" spans="1:6">
      <c r="A4652" s="112"/>
      <c r="B4652" t="b">
        <f t="shared" si="511"/>
        <v>0</v>
      </c>
      <c r="C4652" t="b">
        <f t="shared" si="512"/>
        <v>0</v>
      </c>
      <c r="D4652" t="b">
        <f t="shared" si="513"/>
        <v>0</v>
      </c>
      <c r="E4652" t="b">
        <f t="shared" si="514"/>
        <v>0</v>
      </c>
      <c r="F4652" t="b">
        <f t="shared" si="515"/>
        <v>0</v>
      </c>
    </row>
    <row r="4653" spans="1:6">
      <c r="A4653" s="27"/>
      <c r="B4653" t="b">
        <f t="shared" si="511"/>
        <v>0</v>
      </c>
      <c r="C4653" t="b">
        <f t="shared" si="512"/>
        <v>0</v>
      </c>
      <c r="D4653" t="b">
        <f t="shared" si="513"/>
        <v>0</v>
      </c>
      <c r="E4653" t="b">
        <f t="shared" si="514"/>
        <v>0</v>
      </c>
      <c r="F4653" t="b">
        <f t="shared" si="515"/>
        <v>0</v>
      </c>
    </row>
    <row r="4654" spans="1:6">
      <c r="A4654" s="112"/>
      <c r="B4654" t="b">
        <f t="shared" si="511"/>
        <v>0</v>
      </c>
      <c r="C4654" t="b">
        <f t="shared" si="512"/>
        <v>0</v>
      </c>
      <c r="D4654" t="b">
        <f t="shared" si="513"/>
        <v>0</v>
      </c>
      <c r="E4654" t="b">
        <f t="shared" si="514"/>
        <v>0</v>
      </c>
      <c r="F4654" t="b">
        <f t="shared" si="515"/>
        <v>0</v>
      </c>
    </row>
    <row r="4655" spans="1:6">
      <c r="A4655" s="27"/>
      <c r="B4655" t="b">
        <f t="shared" si="511"/>
        <v>0</v>
      </c>
      <c r="C4655" t="b">
        <f t="shared" si="512"/>
        <v>0</v>
      </c>
      <c r="D4655" t="b">
        <f t="shared" si="513"/>
        <v>0</v>
      </c>
      <c r="E4655" t="b">
        <f t="shared" si="514"/>
        <v>0</v>
      </c>
      <c r="F4655" t="b">
        <f t="shared" si="515"/>
        <v>0</v>
      </c>
    </row>
    <row r="4656" spans="1:6">
      <c r="A4656" s="112"/>
      <c r="B4656" t="b">
        <f t="shared" si="511"/>
        <v>0</v>
      </c>
      <c r="C4656" t="b">
        <f t="shared" si="512"/>
        <v>0</v>
      </c>
      <c r="D4656" t="b">
        <f t="shared" si="513"/>
        <v>0</v>
      </c>
      <c r="E4656" t="b">
        <f t="shared" si="514"/>
        <v>0</v>
      </c>
      <c r="F4656" t="b">
        <f t="shared" si="515"/>
        <v>0</v>
      </c>
    </row>
    <row r="4657" spans="1:6">
      <c r="A4657" s="27"/>
      <c r="B4657" t="b">
        <f t="shared" si="511"/>
        <v>0</v>
      </c>
      <c r="C4657" t="b">
        <f t="shared" si="512"/>
        <v>0</v>
      </c>
      <c r="D4657" t="b">
        <f t="shared" si="513"/>
        <v>0</v>
      </c>
      <c r="E4657" t="b">
        <f t="shared" si="514"/>
        <v>0</v>
      </c>
      <c r="F4657" t="b">
        <f t="shared" si="515"/>
        <v>0</v>
      </c>
    </row>
    <row r="4658" spans="1:6">
      <c r="A4658" s="112"/>
      <c r="B4658" t="b">
        <f t="shared" si="511"/>
        <v>0</v>
      </c>
      <c r="C4658" t="b">
        <f t="shared" si="512"/>
        <v>0</v>
      </c>
      <c r="D4658" t="b">
        <f t="shared" si="513"/>
        <v>0</v>
      </c>
      <c r="E4658" t="b">
        <f t="shared" si="514"/>
        <v>0</v>
      </c>
      <c r="F4658" t="b">
        <f t="shared" si="515"/>
        <v>0</v>
      </c>
    </row>
    <row r="4659" spans="1:6">
      <c r="A4659" s="27"/>
      <c r="B4659" t="b">
        <f t="shared" si="511"/>
        <v>0</v>
      </c>
      <c r="C4659" t="b">
        <f t="shared" si="512"/>
        <v>0</v>
      </c>
      <c r="D4659" t="b">
        <f t="shared" si="513"/>
        <v>0</v>
      </c>
      <c r="E4659" t="b">
        <f t="shared" si="514"/>
        <v>0</v>
      </c>
      <c r="F4659" t="b">
        <f t="shared" si="515"/>
        <v>0</v>
      </c>
    </row>
    <row r="4660" spans="1:6">
      <c r="A4660" s="112"/>
      <c r="B4660" t="b">
        <f t="shared" si="511"/>
        <v>0</v>
      </c>
      <c r="C4660" t="b">
        <f t="shared" si="512"/>
        <v>0</v>
      </c>
      <c r="D4660" t="b">
        <f t="shared" si="513"/>
        <v>0</v>
      </c>
      <c r="E4660" t="b">
        <f t="shared" si="514"/>
        <v>0</v>
      </c>
      <c r="F4660" t="b">
        <f t="shared" si="515"/>
        <v>0</v>
      </c>
    </row>
    <row r="4661" spans="1:6">
      <c r="A4661" s="27"/>
      <c r="B4661" t="b">
        <f t="shared" si="511"/>
        <v>0</v>
      </c>
      <c r="C4661" t="b">
        <f t="shared" si="512"/>
        <v>0</v>
      </c>
      <c r="D4661" t="b">
        <f t="shared" si="513"/>
        <v>0</v>
      </c>
      <c r="E4661" t="b">
        <f t="shared" si="514"/>
        <v>0</v>
      </c>
      <c r="F4661" t="b">
        <f t="shared" si="515"/>
        <v>0</v>
      </c>
    </row>
    <row r="4662" spans="1:6">
      <c r="A4662" s="112"/>
      <c r="B4662" t="b">
        <f t="shared" si="511"/>
        <v>0</v>
      </c>
      <c r="C4662" t="b">
        <f t="shared" si="512"/>
        <v>0</v>
      </c>
      <c r="D4662" t="b">
        <f t="shared" si="513"/>
        <v>0</v>
      </c>
      <c r="E4662" t="b">
        <f t="shared" si="514"/>
        <v>0</v>
      </c>
      <c r="F4662" t="b">
        <f t="shared" si="515"/>
        <v>0</v>
      </c>
    </row>
    <row r="4663" spans="1:6">
      <c r="A4663" s="27"/>
      <c r="B4663" t="b">
        <f t="shared" si="511"/>
        <v>0</v>
      </c>
      <c r="C4663" t="b">
        <f t="shared" si="512"/>
        <v>0</v>
      </c>
      <c r="D4663" t="b">
        <f t="shared" si="513"/>
        <v>0</v>
      </c>
      <c r="E4663" t="b">
        <f t="shared" si="514"/>
        <v>0</v>
      </c>
      <c r="F4663" t="b">
        <f t="shared" si="515"/>
        <v>0</v>
      </c>
    </row>
    <row r="4664" spans="1:6">
      <c r="A4664" s="112"/>
      <c r="B4664" t="b">
        <f t="shared" si="511"/>
        <v>0</v>
      </c>
      <c r="C4664" t="b">
        <f t="shared" si="512"/>
        <v>0</v>
      </c>
      <c r="D4664" t="b">
        <f t="shared" si="513"/>
        <v>0</v>
      </c>
      <c r="E4664" t="b">
        <f t="shared" si="514"/>
        <v>0</v>
      </c>
      <c r="F4664" t="b">
        <f t="shared" si="515"/>
        <v>0</v>
      </c>
    </row>
    <row r="4665" spans="1:6">
      <c r="A4665" s="27"/>
      <c r="B4665" t="b">
        <f t="shared" si="511"/>
        <v>0</v>
      </c>
      <c r="C4665" t="b">
        <f t="shared" si="512"/>
        <v>0</v>
      </c>
      <c r="D4665" t="b">
        <f t="shared" si="513"/>
        <v>0</v>
      </c>
      <c r="E4665" t="b">
        <f t="shared" si="514"/>
        <v>0</v>
      </c>
      <c r="F4665" t="b">
        <f t="shared" si="515"/>
        <v>0</v>
      </c>
    </row>
    <row r="4666" spans="1:6">
      <c r="A4666" s="112"/>
      <c r="B4666" t="b">
        <f t="shared" si="511"/>
        <v>0</v>
      </c>
      <c r="C4666" t="b">
        <f t="shared" si="512"/>
        <v>0</v>
      </c>
      <c r="D4666" t="b">
        <f t="shared" si="513"/>
        <v>0</v>
      </c>
      <c r="E4666" t="b">
        <f t="shared" si="514"/>
        <v>0</v>
      </c>
      <c r="F4666" t="b">
        <f t="shared" si="515"/>
        <v>0</v>
      </c>
    </row>
    <row r="4667" spans="1:6">
      <c r="A4667" s="27"/>
      <c r="B4667" t="b">
        <f t="shared" si="511"/>
        <v>0</v>
      </c>
      <c r="C4667" t="b">
        <f t="shared" si="512"/>
        <v>0</v>
      </c>
      <c r="D4667" t="b">
        <f t="shared" si="513"/>
        <v>0</v>
      </c>
      <c r="E4667" t="b">
        <f t="shared" si="514"/>
        <v>0</v>
      </c>
      <c r="F4667" t="b">
        <f t="shared" si="515"/>
        <v>0</v>
      </c>
    </row>
    <row r="4668" spans="1:6">
      <c r="A4668" s="112"/>
      <c r="B4668" t="b">
        <f t="shared" si="511"/>
        <v>0</v>
      </c>
      <c r="C4668" t="b">
        <f t="shared" si="512"/>
        <v>0</v>
      </c>
      <c r="D4668" t="b">
        <f t="shared" si="513"/>
        <v>0</v>
      </c>
      <c r="E4668" t="b">
        <f t="shared" si="514"/>
        <v>0</v>
      </c>
      <c r="F4668" t="b">
        <f t="shared" si="515"/>
        <v>0</v>
      </c>
    </row>
    <row r="4669" spans="1:6">
      <c r="A4669" s="27"/>
      <c r="B4669" t="b">
        <f t="shared" si="511"/>
        <v>0</v>
      </c>
      <c r="C4669" t="b">
        <f t="shared" si="512"/>
        <v>0</v>
      </c>
      <c r="D4669" t="b">
        <f t="shared" si="513"/>
        <v>0</v>
      </c>
      <c r="E4669" t="b">
        <f t="shared" si="514"/>
        <v>0</v>
      </c>
      <c r="F4669" t="b">
        <f t="shared" si="515"/>
        <v>0</v>
      </c>
    </row>
    <row r="4670" spans="1:6">
      <c r="A4670" s="112"/>
      <c r="B4670" t="b">
        <f t="shared" si="511"/>
        <v>0</v>
      </c>
      <c r="C4670" t="b">
        <f t="shared" si="512"/>
        <v>0</v>
      </c>
      <c r="D4670" t="b">
        <f t="shared" si="513"/>
        <v>0</v>
      </c>
      <c r="E4670" t="b">
        <f t="shared" si="514"/>
        <v>0</v>
      </c>
      <c r="F4670" t="b">
        <f t="shared" si="515"/>
        <v>0</v>
      </c>
    </row>
    <row r="4671" spans="1:6">
      <c r="A4671" s="113"/>
      <c r="B4671" t="b">
        <f t="shared" si="511"/>
        <v>0</v>
      </c>
      <c r="C4671" t="b">
        <f t="shared" si="512"/>
        <v>0</v>
      </c>
      <c r="D4671" t="b">
        <f t="shared" si="513"/>
        <v>0</v>
      </c>
      <c r="E4671" t="b">
        <f t="shared" si="514"/>
        <v>0</v>
      </c>
      <c r="F4671" t="b">
        <f t="shared" si="515"/>
        <v>0</v>
      </c>
    </row>
    <row r="4672" spans="1:6">
      <c r="A4672" s="114"/>
      <c r="B4672" t="b">
        <f t="shared" si="511"/>
        <v>0</v>
      </c>
      <c r="C4672" t="b">
        <f t="shared" si="512"/>
        <v>0</v>
      </c>
      <c r="D4672" t="b">
        <f t="shared" si="513"/>
        <v>0</v>
      </c>
      <c r="E4672" t="b">
        <f t="shared" si="514"/>
        <v>0</v>
      </c>
      <c r="F4672" t="b">
        <f t="shared" si="515"/>
        <v>0</v>
      </c>
    </row>
    <row r="4673" spans="1:6">
      <c r="A4673" s="113"/>
      <c r="B4673" t="b">
        <f t="shared" si="511"/>
        <v>0</v>
      </c>
      <c r="C4673" t="b">
        <f t="shared" si="512"/>
        <v>0</v>
      </c>
      <c r="D4673" t="b">
        <f t="shared" si="513"/>
        <v>0</v>
      </c>
      <c r="E4673" t="b">
        <f t="shared" si="514"/>
        <v>0</v>
      </c>
      <c r="F4673" t="b">
        <f t="shared" si="515"/>
        <v>0</v>
      </c>
    </row>
    <row r="4674" spans="1:6">
      <c r="A4674" s="114"/>
      <c r="B4674" t="b">
        <f t="shared" si="511"/>
        <v>0</v>
      </c>
      <c r="C4674" t="b">
        <f t="shared" si="512"/>
        <v>0</v>
      </c>
      <c r="D4674" t="b">
        <f t="shared" si="513"/>
        <v>0</v>
      </c>
      <c r="E4674" t="b">
        <f t="shared" si="514"/>
        <v>0</v>
      </c>
      <c r="F4674" t="b">
        <f t="shared" si="515"/>
        <v>0</v>
      </c>
    </row>
    <row r="4675" spans="1:6">
      <c r="A4675" s="113"/>
      <c r="B4675" t="b">
        <f t="shared" ref="B4675:B4738" si="516">+RIGHT(A4675,1)="0"</f>
        <v>0</v>
      </c>
      <c r="C4675" t="b">
        <f t="shared" ref="C4675:C4738" si="517">+RIGHT(A4675,1)="1"</f>
        <v>0</v>
      </c>
      <c r="D4675" t="b">
        <f t="shared" ref="D4675:D4738" si="518">+RIGHT(A4675,1)="2"</f>
        <v>0</v>
      </c>
      <c r="E4675" t="b">
        <f t="shared" ref="E4675:E4738" si="519">+RIGHT(A4675,1)="3"</f>
        <v>0</v>
      </c>
      <c r="F4675" t="b">
        <f t="shared" ref="F4675:F4738" si="520">+RIGHT(A4675,1)="4"</f>
        <v>0</v>
      </c>
    </row>
    <row r="4676" spans="1:6">
      <c r="A4676" s="114"/>
      <c r="B4676" t="b">
        <f t="shared" si="516"/>
        <v>0</v>
      </c>
      <c r="C4676" t="b">
        <f t="shared" si="517"/>
        <v>0</v>
      </c>
      <c r="D4676" t="b">
        <f t="shared" si="518"/>
        <v>0</v>
      </c>
      <c r="E4676" t="b">
        <f t="shared" si="519"/>
        <v>0</v>
      </c>
      <c r="F4676" t="b">
        <f t="shared" si="520"/>
        <v>0</v>
      </c>
    </row>
    <row r="4677" spans="1:6">
      <c r="A4677" s="113"/>
      <c r="B4677" t="b">
        <f t="shared" si="516"/>
        <v>0</v>
      </c>
      <c r="C4677" t="b">
        <f t="shared" si="517"/>
        <v>0</v>
      </c>
      <c r="D4677" t="b">
        <f t="shared" si="518"/>
        <v>0</v>
      </c>
      <c r="E4677" t="b">
        <f t="shared" si="519"/>
        <v>0</v>
      </c>
      <c r="F4677" t="b">
        <f t="shared" si="520"/>
        <v>0</v>
      </c>
    </row>
    <row r="4678" spans="1:6">
      <c r="A4678" s="114"/>
      <c r="B4678" t="b">
        <f t="shared" si="516"/>
        <v>0</v>
      </c>
      <c r="C4678" t="b">
        <f t="shared" si="517"/>
        <v>0</v>
      </c>
      <c r="D4678" t="b">
        <f t="shared" si="518"/>
        <v>0</v>
      </c>
      <c r="E4678" t="b">
        <f t="shared" si="519"/>
        <v>0</v>
      </c>
      <c r="F4678" t="b">
        <f t="shared" si="520"/>
        <v>0</v>
      </c>
    </row>
    <row r="4679" spans="1:6">
      <c r="A4679" s="113"/>
      <c r="B4679" t="b">
        <f t="shared" si="516"/>
        <v>0</v>
      </c>
      <c r="C4679" t="b">
        <f t="shared" si="517"/>
        <v>0</v>
      </c>
      <c r="D4679" t="b">
        <f t="shared" si="518"/>
        <v>0</v>
      </c>
      <c r="E4679" t="b">
        <f t="shared" si="519"/>
        <v>0</v>
      </c>
      <c r="F4679" t="b">
        <f t="shared" si="520"/>
        <v>0</v>
      </c>
    </row>
    <row r="4680" spans="1:6">
      <c r="A4680" s="115"/>
      <c r="B4680" t="b">
        <f t="shared" si="516"/>
        <v>0</v>
      </c>
      <c r="C4680" t="b">
        <f t="shared" si="517"/>
        <v>0</v>
      </c>
      <c r="D4680" t="b">
        <f t="shared" si="518"/>
        <v>0</v>
      </c>
      <c r="E4680" t="b">
        <f t="shared" si="519"/>
        <v>0</v>
      </c>
      <c r="F4680" t="b">
        <f t="shared" si="520"/>
        <v>0</v>
      </c>
    </row>
    <row r="4681" spans="1:6">
      <c r="A4681" s="113"/>
      <c r="B4681" t="b">
        <f t="shared" si="516"/>
        <v>0</v>
      </c>
      <c r="C4681" t="b">
        <f t="shared" si="517"/>
        <v>0</v>
      </c>
      <c r="D4681" t="b">
        <f t="shared" si="518"/>
        <v>0</v>
      </c>
      <c r="E4681" t="b">
        <f t="shared" si="519"/>
        <v>0</v>
      </c>
      <c r="F4681" t="b">
        <f t="shared" si="520"/>
        <v>0</v>
      </c>
    </row>
    <row r="4682" spans="1:6">
      <c r="A4682" s="114"/>
      <c r="B4682" t="b">
        <f t="shared" si="516"/>
        <v>0</v>
      </c>
      <c r="C4682" t="b">
        <f t="shared" si="517"/>
        <v>0</v>
      </c>
      <c r="D4682" t="b">
        <f t="shared" si="518"/>
        <v>0</v>
      </c>
      <c r="E4682" t="b">
        <f t="shared" si="519"/>
        <v>0</v>
      </c>
      <c r="F4682" t="b">
        <f t="shared" si="520"/>
        <v>0</v>
      </c>
    </row>
    <row r="4683" spans="1:6">
      <c r="A4683" s="113"/>
      <c r="B4683" t="b">
        <f t="shared" si="516"/>
        <v>0</v>
      </c>
      <c r="C4683" t="b">
        <f t="shared" si="517"/>
        <v>0</v>
      </c>
      <c r="D4683" t="b">
        <f t="shared" si="518"/>
        <v>0</v>
      </c>
      <c r="E4683" t="b">
        <f t="shared" si="519"/>
        <v>0</v>
      </c>
      <c r="F4683" t="b">
        <f t="shared" si="520"/>
        <v>0</v>
      </c>
    </row>
    <row r="4684" spans="1:6">
      <c r="A4684" s="114"/>
      <c r="B4684" t="b">
        <f t="shared" si="516"/>
        <v>0</v>
      </c>
      <c r="C4684" t="b">
        <f t="shared" si="517"/>
        <v>0</v>
      </c>
      <c r="D4684" t="b">
        <f t="shared" si="518"/>
        <v>0</v>
      </c>
      <c r="E4684" t="b">
        <f t="shared" si="519"/>
        <v>0</v>
      </c>
      <c r="F4684" t="b">
        <f t="shared" si="520"/>
        <v>0</v>
      </c>
    </row>
    <row r="4685" spans="1:6">
      <c r="A4685" s="113"/>
      <c r="B4685" t="b">
        <f t="shared" si="516"/>
        <v>0</v>
      </c>
      <c r="C4685" t="b">
        <f t="shared" si="517"/>
        <v>0</v>
      </c>
      <c r="D4685" t="b">
        <f t="shared" si="518"/>
        <v>0</v>
      </c>
      <c r="E4685" t="b">
        <f t="shared" si="519"/>
        <v>0</v>
      </c>
      <c r="F4685" t="b">
        <f t="shared" si="520"/>
        <v>0</v>
      </c>
    </row>
    <row r="4686" spans="1:6">
      <c r="A4686" s="114"/>
      <c r="B4686" t="b">
        <f t="shared" si="516"/>
        <v>0</v>
      </c>
      <c r="C4686" t="b">
        <f t="shared" si="517"/>
        <v>0</v>
      </c>
      <c r="D4686" t="b">
        <f t="shared" si="518"/>
        <v>0</v>
      </c>
      <c r="E4686" t="b">
        <f t="shared" si="519"/>
        <v>0</v>
      </c>
      <c r="F4686" t="b">
        <f t="shared" si="520"/>
        <v>0</v>
      </c>
    </row>
    <row r="4687" spans="1:6">
      <c r="A4687" s="116"/>
      <c r="B4687" t="b">
        <f t="shared" si="516"/>
        <v>0</v>
      </c>
      <c r="C4687" t="b">
        <f t="shared" si="517"/>
        <v>0</v>
      </c>
      <c r="D4687" t="b">
        <f t="shared" si="518"/>
        <v>0</v>
      </c>
      <c r="E4687" t="b">
        <f t="shared" si="519"/>
        <v>0</v>
      </c>
      <c r="F4687" t="b">
        <f t="shared" si="520"/>
        <v>0</v>
      </c>
    </row>
    <row r="4688" spans="1:6">
      <c r="A4688" s="114"/>
      <c r="B4688" t="b">
        <f t="shared" si="516"/>
        <v>0</v>
      </c>
      <c r="C4688" t="b">
        <f t="shared" si="517"/>
        <v>0</v>
      </c>
      <c r="D4688" t="b">
        <f t="shared" si="518"/>
        <v>0</v>
      </c>
      <c r="E4688" t="b">
        <f t="shared" si="519"/>
        <v>0</v>
      </c>
      <c r="F4688" t="b">
        <f t="shared" si="520"/>
        <v>0</v>
      </c>
    </row>
    <row r="4689" spans="1:6">
      <c r="A4689" s="113"/>
      <c r="B4689" t="b">
        <f t="shared" si="516"/>
        <v>0</v>
      </c>
      <c r="C4689" t="b">
        <f t="shared" si="517"/>
        <v>0</v>
      </c>
      <c r="D4689" t="b">
        <f t="shared" si="518"/>
        <v>0</v>
      </c>
      <c r="E4689" t="b">
        <f t="shared" si="519"/>
        <v>0</v>
      </c>
      <c r="F4689" t="b">
        <f t="shared" si="520"/>
        <v>0</v>
      </c>
    </row>
    <row r="4690" spans="1:6">
      <c r="A4690" s="114"/>
      <c r="B4690" t="b">
        <f t="shared" si="516"/>
        <v>0</v>
      </c>
      <c r="C4690" t="b">
        <f t="shared" si="517"/>
        <v>0</v>
      </c>
      <c r="D4690" t="b">
        <f t="shared" si="518"/>
        <v>0</v>
      </c>
      <c r="E4690" t="b">
        <f t="shared" si="519"/>
        <v>0</v>
      </c>
      <c r="F4690" t="b">
        <f t="shared" si="520"/>
        <v>0</v>
      </c>
    </row>
    <row r="4691" spans="1:6">
      <c r="A4691" s="113"/>
      <c r="B4691" t="b">
        <f t="shared" si="516"/>
        <v>0</v>
      </c>
      <c r="C4691" t="b">
        <f t="shared" si="517"/>
        <v>0</v>
      </c>
      <c r="D4691" t="b">
        <f t="shared" si="518"/>
        <v>0</v>
      </c>
      <c r="E4691" t="b">
        <f t="shared" si="519"/>
        <v>0</v>
      </c>
      <c r="F4691" t="b">
        <f t="shared" si="520"/>
        <v>0</v>
      </c>
    </row>
    <row r="4692" spans="1:6">
      <c r="A4692" s="114"/>
      <c r="B4692" t="b">
        <f t="shared" si="516"/>
        <v>0</v>
      </c>
      <c r="C4692" t="b">
        <f t="shared" si="517"/>
        <v>0</v>
      </c>
      <c r="D4692" t="b">
        <f t="shared" si="518"/>
        <v>0</v>
      </c>
      <c r="E4692" t="b">
        <f t="shared" si="519"/>
        <v>0</v>
      </c>
      <c r="F4692" t="b">
        <f t="shared" si="520"/>
        <v>0</v>
      </c>
    </row>
    <row r="4693" spans="1:6">
      <c r="A4693" s="113"/>
      <c r="B4693" t="b">
        <f t="shared" si="516"/>
        <v>0</v>
      </c>
      <c r="C4693" t="b">
        <f t="shared" si="517"/>
        <v>0</v>
      </c>
      <c r="D4693" t="b">
        <f t="shared" si="518"/>
        <v>0</v>
      </c>
      <c r="E4693" t="b">
        <f t="shared" si="519"/>
        <v>0</v>
      </c>
      <c r="F4693" t="b">
        <f t="shared" si="520"/>
        <v>0</v>
      </c>
    </row>
    <row r="4694" spans="1:6">
      <c r="A4694" s="114"/>
      <c r="B4694" t="b">
        <f t="shared" si="516"/>
        <v>0</v>
      </c>
      <c r="C4694" t="b">
        <f t="shared" si="517"/>
        <v>0</v>
      </c>
      <c r="D4694" t="b">
        <f t="shared" si="518"/>
        <v>0</v>
      </c>
      <c r="E4694" t="b">
        <f t="shared" si="519"/>
        <v>0</v>
      </c>
      <c r="F4694" t="b">
        <f t="shared" si="520"/>
        <v>0</v>
      </c>
    </row>
    <row r="4695" spans="1:6">
      <c r="A4695" s="113"/>
      <c r="B4695" t="b">
        <f t="shared" si="516"/>
        <v>0</v>
      </c>
      <c r="C4695" t="b">
        <f t="shared" si="517"/>
        <v>0</v>
      </c>
      <c r="D4695" t="b">
        <f t="shared" si="518"/>
        <v>0</v>
      </c>
      <c r="E4695" t="b">
        <f t="shared" si="519"/>
        <v>0</v>
      </c>
      <c r="F4695" t="b">
        <f t="shared" si="520"/>
        <v>0</v>
      </c>
    </row>
    <row r="4696" spans="1:6">
      <c r="A4696" s="114"/>
      <c r="B4696" t="b">
        <f t="shared" si="516"/>
        <v>0</v>
      </c>
      <c r="C4696" t="b">
        <f t="shared" si="517"/>
        <v>0</v>
      </c>
      <c r="D4696" t="b">
        <f t="shared" si="518"/>
        <v>0</v>
      </c>
      <c r="E4696" t="b">
        <f t="shared" si="519"/>
        <v>0</v>
      </c>
      <c r="F4696" t="b">
        <f t="shared" si="520"/>
        <v>0</v>
      </c>
    </row>
    <row r="4697" spans="1:6">
      <c r="A4697" s="113"/>
      <c r="B4697" t="b">
        <f t="shared" si="516"/>
        <v>0</v>
      </c>
      <c r="C4697" t="b">
        <f t="shared" si="517"/>
        <v>0</v>
      </c>
      <c r="D4697" t="b">
        <f t="shared" si="518"/>
        <v>0</v>
      </c>
      <c r="E4697" t="b">
        <f t="shared" si="519"/>
        <v>0</v>
      </c>
      <c r="F4697" t="b">
        <f t="shared" si="520"/>
        <v>0</v>
      </c>
    </row>
    <row r="4698" spans="1:6">
      <c r="A4698" s="114"/>
      <c r="B4698" t="b">
        <f t="shared" si="516"/>
        <v>0</v>
      </c>
      <c r="C4698" t="b">
        <f t="shared" si="517"/>
        <v>0</v>
      </c>
      <c r="D4698" t="b">
        <f t="shared" si="518"/>
        <v>0</v>
      </c>
      <c r="E4698" t="b">
        <f t="shared" si="519"/>
        <v>0</v>
      </c>
      <c r="F4698" t="b">
        <f t="shared" si="520"/>
        <v>0</v>
      </c>
    </row>
    <row r="4699" spans="1:6">
      <c r="A4699" s="113"/>
      <c r="B4699" t="b">
        <f t="shared" si="516"/>
        <v>0</v>
      </c>
      <c r="C4699" t="b">
        <f t="shared" si="517"/>
        <v>0</v>
      </c>
      <c r="D4699" t="b">
        <f t="shared" si="518"/>
        <v>0</v>
      </c>
      <c r="E4699" t="b">
        <f t="shared" si="519"/>
        <v>0</v>
      </c>
      <c r="F4699" t="b">
        <f t="shared" si="520"/>
        <v>0</v>
      </c>
    </row>
    <row r="4700" spans="1:6">
      <c r="A4700" s="114"/>
      <c r="B4700" t="b">
        <f t="shared" si="516"/>
        <v>0</v>
      </c>
      <c r="C4700" t="b">
        <f t="shared" si="517"/>
        <v>0</v>
      </c>
      <c r="D4700" t="b">
        <f t="shared" si="518"/>
        <v>0</v>
      </c>
      <c r="E4700" t="b">
        <f t="shared" si="519"/>
        <v>0</v>
      </c>
      <c r="F4700" t="b">
        <f t="shared" si="520"/>
        <v>0</v>
      </c>
    </row>
    <row r="4701" spans="1:6">
      <c r="A4701" s="113"/>
      <c r="B4701" t="b">
        <f t="shared" si="516"/>
        <v>0</v>
      </c>
      <c r="C4701" t="b">
        <f t="shared" si="517"/>
        <v>0</v>
      </c>
      <c r="D4701" t="b">
        <f t="shared" si="518"/>
        <v>0</v>
      </c>
      <c r="E4701" t="b">
        <f t="shared" si="519"/>
        <v>0</v>
      </c>
      <c r="F4701" t="b">
        <f t="shared" si="520"/>
        <v>0</v>
      </c>
    </row>
    <row r="4702" spans="1:6">
      <c r="A4702" s="114"/>
      <c r="B4702" t="b">
        <f t="shared" si="516"/>
        <v>0</v>
      </c>
      <c r="C4702" t="b">
        <f t="shared" si="517"/>
        <v>0</v>
      </c>
      <c r="D4702" t="b">
        <f t="shared" si="518"/>
        <v>0</v>
      </c>
      <c r="E4702" t="b">
        <f t="shared" si="519"/>
        <v>0</v>
      </c>
      <c r="F4702" t="b">
        <f t="shared" si="520"/>
        <v>0</v>
      </c>
    </row>
    <row r="4703" spans="1:6">
      <c r="A4703" s="113"/>
      <c r="B4703" t="b">
        <f t="shared" si="516"/>
        <v>0</v>
      </c>
      <c r="C4703" t="b">
        <f t="shared" si="517"/>
        <v>0</v>
      </c>
      <c r="D4703" t="b">
        <f t="shared" si="518"/>
        <v>0</v>
      </c>
      <c r="E4703" t="b">
        <f t="shared" si="519"/>
        <v>0</v>
      </c>
      <c r="F4703" t="b">
        <f t="shared" si="520"/>
        <v>0</v>
      </c>
    </row>
    <row r="4704" spans="1:6">
      <c r="A4704" s="114"/>
      <c r="B4704" t="b">
        <f t="shared" si="516"/>
        <v>0</v>
      </c>
      <c r="C4704" t="b">
        <f t="shared" si="517"/>
        <v>0</v>
      </c>
      <c r="D4704" t="b">
        <f t="shared" si="518"/>
        <v>0</v>
      </c>
      <c r="E4704" t="b">
        <f t="shared" si="519"/>
        <v>0</v>
      </c>
      <c r="F4704" t="b">
        <f t="shared" si="520"/>
        <v>0</v>
      </c>
    </row>
    <row r="4705" spans="1:6">
      <c r="A4705" s="116"/>
      <c r="B4705" t="b">
        <f t="shared" si="516"/>
        <v>0</v>
      </c>
      <c r="C4705" t="b">
        <f t="shared" si="517"/>
        <v>0</v>
      </c>
      <c r="D4705" t="b">
        <f t="shared" si="518"/>
        <v>0</v>
      </c>
      <c r="E4705" t="b">
        <f t="shared" si="519"/>
        <v>0</v>
      </c>
      <c r="F4705" t="b">
        <f t="shared" si="520"/>
        <v>0</v>
      </c>
    </row>
    <row r="4706" spans="1:6">
      <c r="A4706" s="114"/>
      <c r="B4706" t="b">
        <f t="shared" si="516"/>
        <v>0</v>
      </c>
      <c r="C4706" t="b">
        <f t="shared" si="517"/>
        <v>0</v>
      </c>
      <c r="D4706" t="b">
        <f t="shared" si="518"/>
        <v>0</v>
      </c>
      <c r="E4706" t="b">
        <f t="shared" si="519"/>
        <v>0</v>
      </c>
      <c r="F4706" t="b">
        <f t="shared" si="520"/>
        <v>0</v>
      </c>
    </row>
    <row r="4707" spans="1:6">
      <c r="A4707" s="113"/>
      <c r="B4707" t="b">
        <f t="shared" si="516"/>
        <v>0</v>
      </c>
      <c r="C4707" t="b">
        <f t="shared" si="517"/>
        <v>0</v>
      </c>
      <c r="D4707" t="b">
        <f t="shared" si="518"/>
        <v>0</v>
      </c>
      <c r="E4707" t="b">
        <f t="shared" si="519"/>
        <v>0</v>
      </c>
      <c r="F4707" t="b">
        <f t="shared" si="520"/>
        <v>0</v>
      </c>
    </row>
    <row r="4708" spans="1:6">
      <c r="A4708" s="114"/>
      <c r="B4708" t="b">
        <f t="shared" si="516"/>
        <v>0</v>
      </c>
      <c r="C4708" t="b">
        <f t="shared" si="517"/>
        <v>0</v>
      </c>
      <c r="D4708" t="b">
        <f t="shared" si="518"/>
        <v>0</v>
      </c>
      <c r="E4708" t="b">
        <f t="shared" si="519"/>
        <v>0</v>
      </c>
      <c r="F4708" t="b">
        <f t="shared" si="520"/>
        <v>0</v>
      </c>
    </row>
    <row r="4709" spans="1:6">
      <c r="A4709" s="113"/>
      <c r="B4709" t="b">
        <f t="shared" si="516"/>
        <v>0</v>
      </c>
      <c r="C4709" t="b">
        <f t="shared" si="517"/>
        <v>0</v>
      </c>
      <c r="D4709" t="b">
        <f t="shared" si="518"/>
        <v>0</v>
      </c>
      <c r="E4709" t="b">
        <f t="shared" si="519"/>
        <v>0</v>
      </c>
      <c r="F4709" t="b">
        <f t="shared" si="520"/>
        <v>0</v>
      </c>
    </row>
    <row r="4710" spans="1:6">
      <c r="A4710" s="114"/>
      <c r="B4710" t="b">
        <f t="shared" si="516"/>
        <v>0</v>
      </c>
      <c r="C4710" t="b">
        <f t="shared" si="517"/>
        <v>0</v>
      </c>
      <c r="D4710" t="b">
        <f t="shared" si="518"/>
        <v>0</v>
      </c>
      <c r="E4710" t="b">
        <f t="shared" si="519"/>
        <v>0</v>
      </c>
      <c r="F4710" t="b">
        <f t="shared" si="520"/>
        <v>0</v>
      </c>
    </row>
    <row r="4711" spans="1:6">
      <c r="A4711" s="113"/>
      <c r="B4711" t="b">
        <f t="shared" si="516"/>
        <v>0</v>
      </c>
      <c r="C4711" t="b">
        <f t="shared" si="517"/>
        <v>0</v>
      </c>
      <c r="D4711" t="b">
        <f t="shared" si="518"/>
        <v>0</v>
      </c>
      <c r="E4711" t="b">
        <f t="shared" si="519"/>
        <v>0</v>
      </c>
      <c r="F4711" t="b">
        <f t="shared" si="520"/>
        <v>0</v>
      </c>
    </row>
    <row r="4712" spans="1:6">
      <c r="A4712" s="114"/>
      <c r="B4712" t="b">
        <f t="shared" si="516"/>
        <v>0</v>
      </c>
      <c r="C4712" t="b">
        <f t="shared" si="517"/>
        <v>0</v>
      </c>
      <c r="D4712" t="b">
        <f t="shared" si="518"/>
        <v>0</v>
      </c>
      <c r="E4712" t="b">
        <f t="shared" si="519"/>
        <v>0</v>
      </c>
      <c r="F4712" t="b">
        <f t="shared" si="520"/>
        <v>0</v>
      </c>
    </row>
    <row r="4713" spans="1:6">
      <c r="A4713" s="113"/>
      <c r="B4713" t="b">
        <f t="shared" si="516"/>
        <v>0</v>
      </c>
      <c r="C4713" t="b">
        <f t="shared" si="517"/>
        <v>0</v>
      </c>
      <c r="D4713" t="b">
        <f t="shared" si="518"/>
        <v>0</v>
      </c>
      <c r="E4713" t="b">
        <f t="shared" si="519"/>
        <v>0</v>
      </c>
      <c r="F4713" t="b">
        <f t="shared" si="520"/>
        <v>0</v>
      </c>
    </row>
    <row r="4714" spans="1:6">
      <c r="A4714" s="114"/>
      <c r="B4714" t="b">
        <f t="shared" si="516"/>
        <v>0</v>
      </c>
      <c r="C4714" t="b">
        <f t="shared" si="517"/>
        <v>0</v>
      </c>
      <c r="D4714" t="b">
        <f t="shared" si="518"/>
        <v>0</v>
      </c>
      <c r="E4714" t="b">
        <f t="shared" si="519"/>
        <v>0</v>
      </c>
      <c r="F4714" t="b">
        <f t="shared" si="520"/>
        <v>0</v>
      </c>
    </row>
    <row r="4715" spans="1:6">
      <c r="A4715" s="113"/>
      <c r="B4715" t="b">
        <f t="shared" si="516"/>
        <v>0</v>
      </c>
      <c r="C4715" t="b">
        <f t="shared" si="517"/>
        <v>0</v>
      </c>
      <c r="D4715" t="b">
        <f t="shared" si="518"/>
        <v>0</v>
      </c>
      <c r="E4715" t="b">
        <f t="shared" si="519"/>
        <v>0</v>
      </c>
      <c r="F4715" t="b">
        <f t="shared" si="520"/>
        <v>0</v>
      </c>
    </row>
    <row r="4716" spans="1:6">
      <c r="A4716" s="114"/>
      <c r="B4716" t="b">
        <f t="shared" si="516"/>
        <v>0</v>
      </c>
      <c r="C4716" t="b">
        <f t="shared" si="517"/>
        <v>0</v>
      </c>
      <c r="D4716" t="b">
        <f t="shared" si="518"/>
        <v>0</v>
      </c>
      <c r="E4716" t="b">
        <f t="shared" si="519"/>
        <v>0</v>
      </c>
      <c r="F4716" t="b">
        <f t="shared" si="520"/>
        <v>0</v>
      </c>
    </row>
    <row r="4717" spans="1:6">
      <c r="A4717" s="113"/>
      <c r="B4717" t="b">
        <f t="shared" si="516"/>
        <v>0</v>
      </c>
      <c r="C4717" t="b">
        <f t="shared" si="517"/>
        <v>0</v>
      </c>
      <c r="D4717" t="b">
        <f t="shared" si="518"/>
        <v>0</v>
      </c>
      <c r="E4717" t="b">
        <f t="shared" si="519"/>
        <v>0</v>
      </c>
      <c r="F4717" t="b">
        <f t="shared" si="520"/>
        <v>0</v>
      </c>
    </row>
    <row r="4718" spans="1:6">
      <c r="A4718" s="114"/>
      <c r="B4718" t="b">
        <f t="shared" si="516"/>
        <v>0</v>
      </c>
      <c r="C4718" t="b">
        <f t="shared" si="517"/>
        <v>0</v>
      </c>
      <c r="D4718" t="b">
        <f t="shared" si="518"/>
        <v>0</v>
      </c>
      <c r="E4718" t="b">
        <f t="shared" si="519"/>
        <v>0</v>
      </c>
      <c r="F4718" t="b">
        <f t="shared" si="520"/>
        <v>0</v>
      </c>
    </row>
    <row r="4719" spans="1:6">
      <c r="A4719" s="113"/>
      <c r="B4719" t="b">
        <f t="shared" si="516"/>
        <v>0</v>
      </c>
      <c r="C4719" t="b">
        <f t="shared" si="517"/>
        <v>0</v>
      </c>
      <c r="D4719" t="b">
        <f t="shared" si="518"/>
        <v>0</v>
      </c>
      <c r="E4719" t="b">
        <f t="shared" si="519"/>
        <v>0</v>
      </c>
      <c r="F4719" t="b">
        <f t="shared" si="520"/>
        <v>0</v>
      </c>
    </row>
    <row r="4720" spans="1:6">
      <c r="A4720" s="114"/>
      <c r="B4720" t="b">
        <f t="shared" si="516"/>
        <v>0</v>
      </c>
      <c r="C4720" t="b">
        <f t="shared" si="517"/>
        <v>0</v>
      </c>
      <c r="D4720" t="b">
        <f t="shared" si="518"/>
        <v>0</v>
      </c>
      <c r="E4720" t="b">
        <f t="shared" si="519"/>
        <v>0</v>
      </c>
      <c r="F4720" t="b">
        <f t="shared" si="520"/>
        <v>0</v>
      </c>
    </row>
    <row r="4721" spans="1:6">
      <c r="A4721" s="113"/>
      <c r="B4721" t="b">
        <f t="shared" si="516"/>
        <v>0</v>
      </c>
      <c r="C4721" t="b">
        <f t="shared" si="517"/>
        <v>0</v>
      </c>
      <c r="D4721" t="b">
        <f t="shared" si="518"/>
        <v>0</v>
      </c>
      <c r="E4721" t="b">
        <f t="shared" si="519"/>
        <v>0</v>
      </c>
      <c r="F4721" t="b">
        <f t="shared" si="520"/>
        <v>0</v>
      </c>
    </row>
    <row r="4722" spans="1:6">
      <c r="A4722" s="114"/>
      <c r="B4722" t="b">
        <f t="shared" si="516"/>
        <v>0</v>
      </c>
      <c r="C4722" t="b">
        <f t="shared" si="517"/>
        <v>0</v>
      </c>
      <c r="D4722" t="b">
        <f t="shared" si="518"/>
        <v>0</v>
      </c>
      <c r="E4722" t="b">
        <f t="shared" si="519"/>
        <v>0</v>
      </c>
      <c r="F4722" t="b">
        <f t="shared" si="520"/>
        <v>0</v>
      </c>
    </row>
    <row r="4723" spans="1:6">
      <c r="A4723" s="113"/>
      <c r="B4723" t="b">
        <f t="shared" si="516"/>
        <v>0</v>
      </c>
      <c r="C4723" t="b">
        <f t="shared" si="517"/>
        <v>0</v>
      </c>
      <c r="D4723" t="b">
        <f t="shared" si="518"/>
        <v>0</v>
      </c>
      <c r="E4723" t="b">
        <f t="shared" si="519"/>
        <v>0</v>
      </c>
      <c r="F4723" t="b">
        <f t="shared" si="520"/>
        <v>0</v>
      </c>
    </row>
    <row r="4724" spans="1:6">
      <c r="A4724" s="114"/>
      <c r="B4724" t="b">
        <f t="shared" si="516"/>
        <v>0</v>
      </c>
      <c r="C4724" t="b">
        <f t="shared" si="517"/>
        <v>0</v>
      </c>
      <c r="D4724" t="b">
        <f t="shared" si="518"/>
        <v>0</v>
      </c>
      <c r="E4724" t="b">
        <f t="shared" si="519"/>
        <v>0</v>
      </c>
      <c r="F4724" t="b">
        <f t="shared" si="520"/>
        <v>0</v>
      </c>
    </row>
    <row r="4725" spans="1:6">
      <c r="A4725" s="113"/>
      <c r="B4725" t="b">
        <f t="shared" si="516"/>
        <v>0</v>
      </c>
      <c r="C4725" t="b">
        <f t="shared" si="517"/>
        <v>0</v>
      </c>
      <c r="D4725" t="b">
        <f t="shared" si="518"/>
        <v>0</v>
      </c>
      <c r="E4725" t="b">
        <f t="shared" si="519"/>
        <v>0</v>
      </c>
      <c r="F4725" t="b">
        <f t="shared" si="520"/>
        <v>0</v>
      </c>
    </row>
    <row r="4726" spans="1:6">
      <c r="A4726" s="114"/>
      <c r="B4726" t="b">
        <f t="shared" si="516"/>
        <v>0</v>
      </c>
      <c r="C4726" t="b">
        <f t="shared" si="517"/>
        <v>0</v>
      </c>
      <c r="D4726" t="b">
        <f t="shared" si="518"/>
        <v>0</v>
      </c>
      <c r="E4726" t="b">
        <f t="shared" si="519"/>
        <v>0</v>
      </c>
      <c r="F4726" t="b">
        <f t="shared" si="520"/>
        <v>0</v>
      </c>
    </row>
    <row r="4727" spans="1:6">
      <c r="A4727" s="116"/>
      <c r="B4727" t="b">
        <f t="shared" si="516"/>
        <v>0</v>
      </c>
      <c r="C4727" t="b">
        <f t="shared" si="517"/>
        <v>0</v>
      </c>
      <c r="D4727" t="b">
        <f t="shared" si="518"/>
        <v>0</v>
      </c>
      <c r="E4727" t="b">
        <f t="shared" si="519"/>
        <v>0</v>
      </c>
      <c r="F4727" t="b">
        <f t="shared" si="520"/>
        <v>0</v>
      </c>
    </row>
    <row r="4728" spans="1:6">
      <c r="A4728" s="114"/>
      <c r="B4728" t="b">
        <f t="shared" si="516"/>
        <v>0</v>
      </c>
      <c r="C4728" t="b">
        <f t="shared" si="517"/>
        <v>0</v>
      </c>
      <c r="D4728" t="b">
        <f t="shared" si="518"/>
        <v>0</v>
      </c>
      <c r="E4728" t="b">
        <f t="shared" si="519"/>
        <v>0</v>
      </c>
      <c r="F4728" t="b">
        <f t="shared" si="520"/>
        <v>0</v>
      </c>
    </row>
    <row r="4729" spans="1:6">
      <c r="A4729" s="113"/>
      <c r="B4729" t="b">
        <f t="shared" si="516"/>
        <v>0</v>
      </c>
      <c r="C4729" t="b">
        <f t="shared" si="517"/>
        <v>0</v>
      </c>
      <c r="D4729" t="b">
        <f t="shared" si="518"/>
        <v>0</v>
      </c>
      <c r="E4729" t="b">
        <f t="shared" si="519"/>
        <v>0</v>
      </c>
      <c r="F4729" t="b">
        <f t="shared" si="520"/>
        <v>0</v>
      </c>
    </row>
    <row r="4730" spans="1:6">
      <c r="A4730" s="115"/>
      <c r="B4730" t="b">
        <f t="shared" si="516"/>
        <v>0</v>
      </c>
      <c r="C4730" t="b">
        <f t="shared" si="517"/>
        <v>0</v>
      </c>
      <c r="D4730" t="b">
        <f t="shared" si="518"/>
        <v>0</v>
      </c>
      <c r="E4730" t="b">
        <f t="shared" si="519"/>
        <v>0</v>
      </c>
      <c r="F4730" t="b">
        <f t="shared" si="520"/>
        <v>0</v>
      </c>
    </row>
    <row r="4731" spans="1:6">
      <c r="A4731" s="113"/>
      <c r="B4731" t="b">
        <f t="shared" si="516"/>
        <v>0</v>
      </c>
      <c r="C4731" t="b">
        <f t="shared" si="517"/>
        <v>0</v>
      </c>
      <c r="D4731" t="b">
        <f t="shared" si="518"/>
        <v>0</v>
      </c>
      <c r="E4731" t="b">
        <f t="shared" si="519"/>
        <v>0</v>
      </c>
      <c r="F4731" t="b">
        <f t="shared" si="520"/>
        <v>0</v>
      </c>
    </row>
    <row r="4732" spans="1:6">
      <c r="A4732" s="114"/>
      <c r="B4732" t="b">
        <f t="shared" si="516"/>
        <v>0</v>
      </c>
      <c r="C4732" t="b">
        <f t="shared" si="517"/>
        <v>0</v>
      </c>
      <c r="D4732" t="b">
        <f t="shared" si="518"/>
        <v>0</v>
      </c>
      <c r="E4732" t="b">
        <f t="shared" si="519"/>
        <v>0</v>
      </c>
      <c r="F4732" t="b">
        <f t="shared" si="520"/>
        <v>0</v>
      </c>
    </row>
    <row r="4733" spans="1:6">
      <c r="A4733" s="113"/>
      <c r="B4733" t="b">
        <f t="shared" si="516"/>
        <v>0</v>
      </c>
      <c r="C4733" t="b">
        <f t="shared" si="517"/>
        <v>0</v>
      </c>
      <c r="D4733" t="b">
        <f t="shared" si="518"/>
        <v>0</v>
      </c>
      <c r="E4733" t="b">
        <f t="shared" si="519"/>
        <v>0</v>
      </c>
      <c r="F4733" t="b">
        <f t="shared" si="520"/>
        <v>0</v>
      </c>
    </row>
    <row r="4734" spans="1:6">
      <c r="A4734" s="114"/>
      <c r="B4734" t="b">
        <f t="shared" si="516"/>
        <v>0</v>
      </c>
      <c r="C4734" t="b">
        <f t="shared" si="517"/>
        <v>0</v>
      </c>
      <c r="D4734" t="b">
        <f t="shared" si="518"/>
        <v>0</v>
      </c>
      <c r="E4734" t="b">
        <f t="shared" si="519"/>
        <v>0</v>
      </c>
      <c r="F4734" t="b">
        <f t="shared" si="520"/>
        <v>0</v>
      </c>
    </row>
    <row r="4735" spans="1:6">
      <c r="A4735" s="113"/>
      <c r="B4735" t="b">
        <f t="shared" si="516"/>
        <v>0</v>
      </c>
      <c r="C4735" t="b">
        <f t="shared" si="517"/>
        <v>0</v>
      </c>
      <c r="D4735" t="b">
        <f t="shared" si="518"/>
        <v>0</v>
      </c>
      <c r="E4735" t="b">
        <f t="shared" si="519"/>
        <v>0</v>
      </c>
      <c r="F4735" t="b">
        <f t="shared" si="520"/>
        <v>0</v>
      </c>
    </row>
    <row r="4736" spans="1:6">
      <c r="A4736" s="114"/>
      <c r="B4736" t="b">
        <f t="shared" si="516"/>
        <v>0</v>
      </c>
      <c r="C4736" t="b">
        <f t="shared" si="517"/>
        <v>0</v>
      </c>
      <c r="D4736" t="b">
        <f t="shared" si="518"/>
        <v>0</v>
      </c>
      <c r="E4736" t="b">
        <f t="shared" si="519"/>
        <v>0</v>
      </c>
      <c r="F4736" t="b">
        <f t="shared" si="520"/>
        <v>0</v>
      </c>
    </row>
    <row r="4737" spans="1:6">
      <c r="A4737" s="113"/>
      <c r="B4737" t="b">
        <f t="shared" si="516"/>
        <v>0</v>
      </c>
      <c r="C4737" t="b">
        <f t="shared" si="517"/>
        <v>0</v>
      </c>
      <c r="D4737" t="b">
        <f t="shared" si="518"/>
        <v>0</v>
      </c>
      <c r="E4737" t="b">
        <f t="shared" si="519"/>
        <v>0</v>
      </c>
      <c r="F4737" t="b">
        <f t="shared" si="520"/>
        <v>0</v>
      </c>
    </row>
    <row r="4738" spans="1:6">
      <c r="A4738" s="114"/>
      <c r="B4738" t="b">
        <f t="shared" si="516"/>
        <v>0</v>
      </c>
      <c r="C4738" t="b">
        <f t="shared" si="517"/>
        <v>0</v>
      </c>
      <c r="D4738" t="b">
        <f t="shared" si="518"/>
        <v>0</v>
      </c>
      <c r="E4738" t="b">
        <f t="shared" si="519"/>
        <v>0</v>
      </c>
      <c r="F4738" t="b">
        <f t="shared" si="520"/>
        <v>0</v>
      </c>
    </row>
    <row r="4739" spans="1:6">
      <c r="A4739" s="113"/>
      <c r="B4739" t="b">
        <f t="shared" ref="B4739:B4758" si="521">+RIGHT(A4739,1)="0"</f>
        <v>0</v>
      </c>
      <c r="C4739" t="b">
        <f t="shared" ref="C4739:C4758" si="522">+RIGHT(A4739,1)="1"</f>
        <v>0</v>
      </c>
      <c r="D4739" t="b">
        <f t="shared" ref="D4739:D4758" si="523">+RIGHT(A4739,1)="2"</f>
        <v>0</v>
      </c>
      <c r="E4739" t="b">
        <f t="shared" ref="E4739:E4758" si="524">+RIGHT(A4739,1)="3"</f>
        <v>0</v>
      </c>
      <c r="F4739" t="b">
        <f t="shared" ref="F4739:F4758" si="525">+RIGHT(A4739,1)="4"</f>
        <v>0</v>
      </c>
    </row>
    <row r="4740" spans="1:6">
      <c r="A4740" s="114"/>
      <c r="B4740" t="b">
        <f t="shared" si="521"/>
        <v>0</v>
      </c>
      <c r="C4740" t="b">
        <f t="shared" si="522"/>
        <v>0</v>
      </c>
      <c r="D4740" t="b">
        <f t="shared" si="523"/>
        <v>0</v>
      </c>
      <c r="E4740" t="b">
        <f t="shared" si="524"/>
        <v>0</v>
      </c>
      <c r="F4740" t="b">
        <f t="shared" si="525"/>
        <v>0</v>
      </c>
    </row>
    <row r="4741" spans="1:6">
      <c r="A4741" s="113"/>
      <c r="B4741" t="b">
        <f t="shared" si="521"/>
        <v>0</v>
      </c>
      <c r="C4741" t="b">
        <f t="shared" si="522"/>
        <v>0</v>
      </c>
      <c r="D4741" t="b">
        <f t="shared" si="523"/>
        <v>0</v>
      </c>
      <c r="E4741" t="b">
        <f t="shared" si="524"/>
        <v>0</v>
      </c>
      <c r="F4741" t="b">
        <f t="shared" si="525"/>
        <v>0</v>
      </c>
    </row>
    <row r="4742" spans="1:6">
      <c r="A4742" s="114"/>
      <c r="B4742" t="b">
        <f t="shared" si="521"/>
        <v>0</v>
      </c>
      <c r="C4742" t="b">
        <f t="shared" si="522"/>
        <v>0</v>
      </c>
      <c r="D4742" t="b">
        <f t="shared" si="523"/>
        <v>0</v>
      </c>
      <c r="E4742" t="b">
        <f t="shared" si="524"/>
        <v>0</v>
      </c>
      <c r="F4742" t="b">
        <f t="shared" si="525"/>
        <v>0</v>
      </c>
    </row>
    <row r="4743" spans="1:6">
      <c r="A4743" s="113"/>
      <c r="B4743" t="b">
        <f t="shared" si="521"/>
        <v>0</v>
      </c>
      <c r="C4743" t="b">
        <f t="shared" si="522"/>
        <v>0</v>
      </c>
      <c r="D4743" t="b">
        <f t="shared" si="523"/>
        <v>0</v>
      </c>
      <c r="E4743" t="b">
        <f t="shared" si="524"/>
        <v>0</v>
      </c>
      <c r="F4743" t="b">
        <f t="shared" si="525"/>
        <v>0</v>
      </c>
    </row>
    <row r="4744" spans="1:6">
      <c r="A4744" s="114"/>
      <c r="B4744" t="b">
        <f t="shared" si="521"/>
        <v>0</v>
      </c>
      <c r="C4744" t="b">
        <f t="shared" si="522"/>
        <v>0</v>
      </c>
      <c r="D4744" t="b">
        <f t="shared" si="523"/>
        <v>0</v>
      </c>
      <c r="E4744" t="b">
        <f t="shared" si="524"/>
        <v>0</v>
      </c>
      <c r="F4744" t="b">
        <f t="shared" si="525"/>
        <v>0</v>
      </c>
    </row>
    <row r="4745" spans="1:6">
      <c r="A4745" s="113"/>
      <c r="B4745" t="b">
        <f t="shared" si="521"/>
        <v>0</v>
      </c>
      <c r="C4745" t="b">
        <f t="shared" si="522"/>
        <v>0</v>
      </c>
      <c r="D4745" t="b">
        <f t="shared" si="523"/>
        <v>0</v>
      </c>
      <c r="E4745" t="b">
        <f t="shared" si="524"/>
        <v>0</v>
      </c>
      <c r="F4745" t="b">
        <f t="shared" si="525"/>
        <v>0</v>
      </c>
    </row>
    <row r="4746" spans="1:6">
      <c r="A4746" s="114"/>
      <c r="B4746" t="b">
        <f t="shared" si="521"/>
        <v>0</v>
      </c>
      <c r="C4746" t="b">
        <f t="shared" si="522"/>
        <v>0</v>
      </c>
      <c r="D4746" t="b">
        <f t="shared" si="523"/>
        <v>0</v>
      </c>
      <c r="E4746" t="b">
        <f t="shared" si="524"/>
        <v>0</v>
      </c>
      <c r="F4746" t="b">
        <f t="shared" si="525"/>
        <v>0</v>
      </c>
    </row>
    <row r="4747" spans="1:6">
      <c r="A4747" s="113"/>
      <c r="B4747" t="b">
        <f t="shared" si="521"/>
        <v>0</v>
      </c>
      <c r="C4747" t="b">
        <f t="shared" si="522"/>
        <v>0</v>
      </c>
      <c r="D4747" t="b">
        <f t="shared" si="523"/>
        <v>0</v>
      </c>
      <c r="E4747" t="b">
        <f t="shared" si="524"/>
        <v>0</v>
      </c>
      <c r="F4747" t="b">
        <f t="shared" si="525"/>
        <v>0</v>
      </c>
    </row>
    <row r="4748" spans="1:6">
      <c r="A4748" s="114"/>
      <c r="B4748" t="b">
        <f t="shared" si="521"/>
        <v>0</v>
      </c>
      <c r="C4748" t="b">
        <f t="shared" si="522"/>
        <v>0</v>
      </c>
      <c r="D4748" t="b">
        <f t="shared" si="523"/>
        <v>0</v>
      </c>
      <c r="E4748" t="b">
        <f t="shared" si="524"/>
        <v>0</v>
      </c>
      <c r="F4748" t="b">
        <f t="shared" si="525"/>
        <v>0</v>
      </c>
    </row>
    <row r="4749" spans="1:6">
      <c r="A4749" s="113"/>
      <c r="B4749" t="b">
        <f t="shared" si="521"/>
        <v>0</v>
      </c>
      <c r="C4749" t="b">
        <f t="shared" si="522"/>
        <v>0</v>
      </c>
      <c r="D4749" t="b">
        <f t="shared" si="523"/>
        <v>0</v>
      </c>
      <c r="E4749" t="b">
        <f t="shared" si="524"/>
        <v>0</v>
      </c>
      <c r="F4749" t="b">
        <f t="shared" si="525"/>
        <v>0</v>
      </c>
    </row>
    <row r="4750" spans="1:6">
      <c r="A4750" s="114"/>
      <c r="B4750" t="b">
        <f t="shared" si="521"/>
        <v>0</v>
      </c>
      <c r="C4750" t="b">
        <f t="shared" si="522"/>
        <v>0</v>
      </c>
      <c r="D4750" t="b">
        <f t="shared" si="523"/>
        <v>0</v>
      </c>
      <c r="E4750" t="b">
        <f t="shared" si="524"/>
        <v>0</v>
      </c>
      <c r="F4750" t="b">
        <f t="shared" si="525"/>
        <v>0</v>
      </c>
    </row>
    <row r="4751" spans="1:6">
      <c r="A4751" s="113"/>
      <c r="B4751" t="b">
        <f t="shared" si="521"/>
        <v>0</v>
      </c>
      <c r="C4751" t="b">
        <f t="shared" si="522"/>
        <v>0</v>
      </c>
      <c r="D4751" t="b">
        <f t="shared" si="523"/>
        <v>0</v>
      </c>
      <c r="E4751" t="b">
        <f t="shared" si="524"/>
        <v>0</v>
      </c>
      <c r="F4751" t="b">
        <f t="shared" si="525"/>
        <v>0</v>
      </c>
    </row>
    <row r="4752" spans="1:6">
      <c r="A4752" s="114"/>
      <c r="B4752" t="b">
        <f t="shared" si="521"/>
        <v>0</v>
      </c>
      <c r="C4752" t="b">
        <f t="shared" si="522"/>
        <v>0</v>
      </c>
      <c r="D4752" t="b">
        <f t="shared" si="523"/>
        <v>0</v>
      </c>
      <c r="E4752" t="b">
        <f t="shared" si="524"/>
        <v>0</v>
      </c>
      <c r="F4752" t="b">
        <f t="shared" si="525"/>
        <v>0</v>
      </c>
    </row>
    <row r="4753" spans="1:6">
      <c r="A4753" s="113"/>
      <c r="B4753" t="b">
        <f t="shared" si="521"/>
        <v>0</v>
      </c>
      <c r="C4753" t="b">
        <f t="shared" si="522"/>
        <v>0</v>
      </c>
      <c r="D4753" t="b">
        <f t="shared" si="523"/>
        <v>0</v>
      </c>
      <c r="E4753" t="b">
        <f t="shared" si="524"/>
        <v>0</v>
      </c>
      <c r="F4753" t="b">
        <f t="shared" si="525"/>
        <v>0</v>
      </c>
    </row>
    <row r="4754" spans="1:6">
      <c r="A4754" s="114"/>
      <c r="B4754" t="b">
        <f t="shared" si="521"/>
        <v>0</v>
      </c>
      <c r="C4754" t="b">
        <f t="shared" si="522"/>
        <v>0</v>
      </c>
      <c r="D4754" t="b">
        <f t="shared" si="523"/>
        <v>0</v>
      </c>
      <c r="E4754" t="b">
        <f t="shared" si="524"/>
        <v>0</v>
      </c>
      <c r="F4754" t="b">
        <f t="shared" si="525"/>
        <v>0</v>
      </c>
    </row>
    <row r="4755" spans="1:6">
      <c r="A4755" s="113"/>
      <c r="B4755" t="b">
        <f t="shared" si="521"/>
        <v>0</v>
      </c>
      <c r="C4755" t="b">
        <f t="shared" si="522"/>
        <v>0</v>
      </c>
      <c r="D4755" t="b">
        <f t="shared" si="523"/>
        <v>0</v>
      </c>
      <c r="E4755" t="b">
        <f t="shared" si="524"/>
        <v>0</v>
      </c>
      <c r="F4755" t="b">
        <f t="shared" si="525"/>
        <v>0</v>
      </c>
    </row>
    <row r="4756" spans="1:6">
      <c r="A4756" s="114"/>
      <c r="B4756" t="b">
        <f t="shared" si="521"/>
        <v>0</v>
      </c>
      <c r="C4756" t="b">
        <f t="shared" si="522"/>
        <v>0</v>
      </c>
      <c r="D4756" t="b">
        <f t="shared" si="523"/>
        <v>0</v>
      </c>
      <c r="E4756" t="b">
        <f t="shared" si="524"/>
        <v>0</v>
      </c>
      <c r="F4756" t="b">
        <f t="shared" si="525"/>
        <v>0</v>
      </c>
    </row>
    <row r="4757" spans="1:6">
      <c r="A4757" s="113"/>
      <c r="B4757" t="b">
        <f t="shared" si="521"/>
        <v>0</v>
      </c>
      <c r="C4757" t="b">
        <f t="shared" si="522"/>
        <v>0</v>
      </c>
      <c r="D4757" t="b">
        <f t="shared" si="523"/>
        <v>0</v>
      </c>
      <c r="E4757" t="b">
        <f t="shared" si="524"/>
        <v>0</v>
      </c>
      <c r="F4757" t="b">
        <f t="shared" si="525"/>
        <v>0</v>
      </c>
    </row>
    <row r="4758" spans="1:6">
      <c r="A4758" s="114"/>
      <c r="B4758" t="b">
        <f t="shared" si="521"/>
        <v>0</v>
      </c>
      <c r="C4758" t="b">
        <f t="shared" si="522"/>
        <v>0</v>
      </c>
      <c r="D4758" t="b">
        <f t="shared" si="523"/>
        <v>0</v>
      </c>
      <c r="E4758" t="b">
        <f t="shared" si="524"/>
        <v>0</v>
      </c>
      <c r="F4758" t="b">
        <f t="shared" si="525"/>
        <v>0</v>
      </c>
    </row>
    <row r="4759" spans="1:6">
      <c r="A4759" s="116"/>
      <c r="B4759" t="b">
        <f>+RIGHT(A4759,1)="0"</f>
        <v>0</v>
      </c>
      <c r="C4759" t="b">
        <f>+RIGHT(A4759,1)="1"</f>
        <v>0</v>
      </c>
      <c r="D4759" t="b">
        <f>+RIGHT(A4759,1)="2"</f>
        <v>0</v>
      </c>
      <c r="E4759" t="b">
        <f>+RIGHT(A4759,1)="3"</f>
        <v>0</v>
      </c>
      <c r="F4759" t="b">
        <f>+RIGHT(A4759,1)="4"</f>
        <v>0</v>
      </c>
    </row>
    <row r="4760" spans="1:6"/>
    <row r="4761" spans="1:6"/>
    <row r="4762" spans="1:6"/>
    <row r="4763" spans="1:6"/>
    <row r="4764" spans="1:6"/>
    <row r="4765" spans="1:6"/>
    <row r="4766" spans="1:6"/>
    <row r="4767" spans="1:6"/>
    <row r="4768" spans="1:6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autoFilter ref="M1:Q1887">
    <filterColumn colId="4">
      <filters>
        <filter val="VERDADERO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5"/>
  <sheetViews>
    <sheetView topLeftCell="A500" workbookViewId="0">
      <selection activeCell="F534" sqref="F534"/>
    </sheetView>
  </sheetViews>
  <sheetFormatPr baseColWidth="10" defaultRowHeight="15"/>
  <cols>
    <col min="2" max="2" width="12" customWidth="1"/>
    <col min="3" max="3" width="11.5703125" customWidth="1"/>
    <col min="4" max="4" width="21.5703125" customWidth="1"/>
    <col min="5" max="5" width="16.5703125" customWidth="1"/>
    <col min="6" max="6" width="15.7109375" customWidth="1"/>
    <col min="7" max="7" width="22.5703125" customWidth="1"/>
    <col min="8" max="8" width="18.140625" customWidth="1"/>
    <col min="9" max="9" width="16" customWidth="1"/>
    <col min="10" max="10" width="12.140625" customWidth="1"/>
    <col min="11" max="11" width="16.140625" customWidth="1"/>
    <col min="12" max="12" width="17.140625" customWidth="1"/>
  </cols>
  <sheetData>
    <row r="1" spans="1:13">
      <c r="A1" t="s">
        <v>0</v>
      </c>
      <c r="B1" t="s">
        <v>3714</v>
      </c>
      <c r="C1" t="s">
        <v>1</v>
      </c>
      <c r="D1" t="s">
        <v>2</v>
      </c>
      <c r="E1" t="s">
        <v>3</v>
      </c>
      <c r="F1" t="s">
        <v>3580</v>
      </c>
      <c r="G1" t="s">
        <v>5</v>
      </c>
      <c r="H1" t="s">
        <v>4</v>
      </c>
      <c r="I1" t="s">
        <v>6</v>
      </c>
      <c r="J1" t="s">
        <v>7</v>
      </c>
      <c r="K1" t="s">
        <v>8</v>
      </c>
      <c r="L1" t="s">
        <v>3574</v>
      </c>
      <c r="M1" t="s">
        <v>3575</v>
      </c>
    </row>
    <row r="2" spans="1:13">
      <c r="A2">
        <v>20553</v>
      </c>
      <c r="B2" t="s">
        <v>3723</v>
      </c>
      <c r="C2" t="s">
        <v>1166</v>
      </c>
      <c r="D2" t="s">
        <v>13</v>
      </c>
      <c r="E2" t="s">
        <v>14</v>
      </c>
      <c r="F2" t="s">
        <v>3581</v>
      </c>
      <c r="G2" t="s">
        <v>16</v>
      </c>
      <c r="H2" t="s">
        <v>32</v>
      </c>
      <c r="I2" t="s">
        <v>43</v>
      </c>
      <c r="J2" t="s">
        <v>1167</v>
      </c>
      <c r="K2" t="s">
        <v>19</v>
      </c>
      <c r="L2" s="3">
        <v>44606</v>
      </c>
      <c r="M2" t="s">
        <v>9</v>
      </c>
    </row>
    <row r="3" spans="1:13">
      <c r="A3">
        <v>47484</v>
      </c>
      <c r="B3" t="s">
        <v>3715</v>
      </c>
      <c r="C3" t="s">
        <v>3070</v>
      </c>
      <c r="D3" t="s">
        <v>13</v>
      </c>
      <c r="E3" t="s">
        <v>38</v>
      </c>
      <c r="F3" t="s">
        <v>3581</v>
      </c>
      <c r="G3" t="s">
        <v>16</v>
      </c>
      <c r="H3" t="s">
        <v>32</v>
      </c>
      <c r="I3" t="s">
        <v>151</v>
      </c>
      <c r="J3" t="s">
        <v>1258</v>
      </c>
      <c r="K3" t="s">
        <v>113</v>
      </c>
      <c r="L3" s="3">
        <v>44005</v>
      </c>
      <c r="M3" t="s">
        <v>9</v>
      </c>
    </row>
    <row r="4" spans="1:13">
      <c r="A4">
        <v>38016</v>
      </c>
      <c r="B4" t="s">
        <v>3722</v>
      </c>
      <c r="C4" t="s">
        <v>2665</v>
      </c>
      <c r="D4" t="s">
        <v>13</v>
      </c>
      <c r="E4" t="s">
        <v>38</v>
      </c>
      <c r="F4" t="s">
        <v>3581</v>
      </c>
      <c r="G4" t="s">
        <v>16</v>
      </c>
      <c r="H4" t="s">
        <v>32</v>
      </c>
      <c r="I4" t="s">
        <v>43</v>
      </c>
      <c r="J4" t="s">
        <v>794</v>
      </c>
      <c r="K4" t="s">
        <v>19</v>
      </c>
      <c r="L4" s="3">
        <v>44791</v>
      </c>
      <c r="M4" t="s">
        <v>9</v>
      </c>
    </row>
    <row r="5" spans="1:13">
      <c r="A5">
        <v>21888</v>
      </c>
      <c r="B5" t="s">
        <v>3718</v>
      </c>
      <c r="C5" t="s">
        <v>3589</v>
      </c>
      <c r="D5" t="s">
        <v>85</v>
      </c>
      <c r="E5" t="s">
        <v>14</v>
      </c>
      <c r="F5" t="s">
        <v>3581</v>
      </c>
      <c r="G5" t="s">
        <v>16</v>
      </c>
      <c r="H5" t="s">
        <v>32</v>
      </c>
      <c r="I5" t="s">
        <v>47</v>
      </c>
      <c r="J5" t="s">
        <v>47</v>
      </c>
      <c r="K5" t="s">
        <v>19</v>
      </c>
      <c r="L5" s="3">
        <v>44245</v>
      </c>
      <c r="M5" t="s">
        <v>9</v>
      </c>
    </row>
    <row r="6" spans="1:13">
      <c r="A6">
        <v>20275</v>
      </c>
      <c r="B6" t="s">
        <v>3717</v>
      </c>
      <c r="C6" t="s">
        <v>1078</v>
      </c>
      <c r="D6" t="s">
        <v>13</v>
      </c>
      <c r="E6" t="s">
        <v>14</v>
      </c>
      <c r="F6" t="s">
        <v>3581</v>
      </c>
      <c r="G6" t="s">
        <v>16</v>
      </c>
      <c r="H6" t="s">
        <v>32</v>
      </c>
      <c r="I6" t="s">
        <v>43</v>
      </c>
      <c r="J6" t="s">
        <v>1079</v>
      </c>
      <c r="K6" t="s">
        <v>19</v>
      </c>
      <c r="L6" s="3">
        <v>44650</v>
      </c>
      <c r="M6" t="s">
        <v>9</v>
      </c>
    </row>
    <row r="7" spans="1:13">
      <c r="A7">
        <v>20132</v>
      </c>
      <c r="B7" t="s">
        <v>3720</v>
      </c>
      <c r="C7" t="s">
        <v>1048</v>
      </c>
      <c r="D7" t="s">
        <v>13</v>
      </c>
      <c r="E7" t="s">
        <v>14</v>
      </c>
      <c r="F7" t="s">
        <v>3581</v>
      </c>
      <c r="G7" t="s">
        <v>16</v>
      </c>
      <c r="H7" t="s">
        <v>32</v>
      </c>
      <c r="I7" t="s">
        <v>43</v>
      </c>
      <c r="J7" t="s">
        <v>1049</v>
      </c>
      <c r="K7" t="s">
        <v>19</v>
      </c>
      <c r="L7" s="3">
        <v>44650</v>
      </c>
      <c r="M7" t="s">
        <v>9</v>
      </c>
    </row>
    <row r="8" spans="1:13">
      <c r="A8">
        <v>3065</v>
      </c>
      <c r="B8" t="s">
        <v>3717</v>
      </c>
      <c r="C8" t="s">
        <v>3626</v>
      </c>
      <c r="D8" t="s">
        <v>13</v>
      </c>
      <c r="E8" t="s">
        <v>38</v>
      </c>
      <c r="F8" t="s">
        <v>3581</v>
      </c>
      <c r="G8" t="s">
        <v>16</v>
      </c>
      <c r="H8" t="s">
        <v>32</v>
      </c>
      <c r="I8" t="s">
        <v>43</v>
      </c>
      <c r="J8" t="s">
        <v>902</v>
      </c>
      <c r="K8" t="s">
        <v>19</v>
      </c>
      <c r="L8" s="3">
        <v>40372</v>
      </c>
      <c r="M8" t="s">
        <v>9</v>
      </c>
    </row>
    <row r="9" spans="1:13">
      <c r="A9">
        <v>2362</v>
      </c>
      <c r="B9" t="s">
        <v>3720</v>
      </c>
      <c r="C9" t="s">
        <v>682</v>
      </c>
      <c r="D9" t="s">
        <v>13</v>
      </c>
      <c r="E9" t="s">
        <v>38</v>
      </c>
      <c r="F9" t="s">
        <v>3581</v>
      </c>
      <c r="G9" t="s">
        <v>16</v>
      </c>
      <c r="H9" t="s">
        <v>32</v>
      </c>
      <c r="I9" t="s">
        <v>48</v>
      </c>
      <c r="J9" t="s">
        <v>59</v>
      </c>
      <c r="K9" t="s">
        <v>19</v>
      </c>
      <c r="L9" s="3">
        <v>43967</v>
      </c>
      <c r="M9" t="s">
        <v>9</v>
      </c>
    </row>
    <row r="10" spans="1:13">
      <c r="A10">
        <v>10</v>
      </c>
      <c r="B10" t="s">
        <v>3719</v>
      </c>
      <c r="C10" t="s">
        <v>31</v>
      </c>
      <c r="D10" t="s">
        <v>13</v>
      </c>
      <c r="E10" t="s">
        <v>14</v>
      </c>
      <c r="F10" t="s">
        <v>3581</v>
      </c>
      <c r="G10" t="s">
        <v>16</v>
      </c>
      <c r="H10" t="s">
        <v>32</v>
      </c>
      <c r="I10" t="s">
        <v>17</v>
      </c>
      <c r="J10" t="s">
        <v>33</v>
      </c>
      <c r="K10" t="s">
        <v>19</v>
      </c>
      <c r="L10" s="3">
        <v>44620</v>
      </c>
      <c r="M10" t="s">
        <v>3579</v>
      </c>
    </row>
    <row r="11" spans="1:13">
      <c r="A11">
        <v>54827</v>
      </c>
      <c r="B11" t="s">
        <v>3716</v>
      </c>
      <c r="C11" t="s">
        <v>3380</v>
      </c>
      <c r="D11" t="s">
        <v>13</v>
      </c>
      <c r="E11" t="s">
        <v>38</v>
      </c>
      <c r="F11" t="s">
        <v>3581</v>
      </c>
      <c r="G11" t="s">
        <v>16</v>
      </c>
      <c r="H11" t="s">
        <v>32</v>
      </c>
      <c r="I11" t="s">
        <v>283</v>
      </c>
      <c r="J11" t="s">
        <v>2816</v>
      </c>
      <c r="K11" t="s">
        <v>19</v>
      </c>
      <c r="L11" s="3">
        <v>44684</v>
      </c>
      <c r="M11" t="s">
        <v>3579</v>
      </c>
    </row>
    <row r="12" spans="1:13">
      <c r="A12">
        <v>40</v>
      </c>
      <c r="B12" t="s">
        <v>3719</v>
      </c>
      <c r="C12" t="s">
        <v>40</v>
      </c>
      <c r="D12" t="s">
        <v>13</v>
      </c>
      <c r="E12" t="s">
        <v>14</v>
      </c>
      <c r="F12" t="s">
        <v>3581</v>
      </c>
      <c r="G12" t="s">
        <v>16</v>
      </c>
      <c r="H12" t="s">
        <v>32</v>
      </c>
      <c r="I12" t="s">
        <v>26</v>
      </c>
      <c r="J12" t="s">
        <v>30</v>
      </c>
      <c r="K12" t="s">
        <v>19</v>
      </c>
      <c r="L12" s="3">
        <v>44886</v>
      </c>
      <c r="M12" t="s">
        <v>3579</v>
      </c>
    </row>
    <row r="13" spans="1:13">
      <c r="A13">
        <v>56</v>
      </c>
      <c r="B13" t="s">
        <v>3722</v>
      </c>
      <c r="C13" t="s">
        <v>42</v>
      </c>
      <c r="D13" t="s">
        <v>13</v>
      </c>
      <c r="E13" t="s">
        <v>14</v>
      </c>
      <c r="F13" t="s">
        <v>3581</v>
      </c>
      <c r="G13" t="s">
        <v>16</v>
      </c>
      <c r="H13" t="s">
        <v>32</v>
      </c>
      <c r="I13" t="s">
        <v>43</v>
      </c>
      <c r="J13" t="s">
        <v>44</v>
      </c>
      <c r="K13" t="s">
        <v>19</v>
      </c>
      <c r="L13" s="3">
        <v>44859</v>
      </c>
      <c r="M13" t="s">
        <v>3579</v>
      </c>
    </row>
    <row r="14" spans="1:13">
      <c r="A14">
        <v>70</v>
      </c>
      <c r="B14" t="s">
        <v>3719</v>
      </c>
      <c r="C14" t="s">
        <v>46</v>
      </c>
      <c r="D14" t="s">
        <v>13</v>
      </c>
      <c r="E14" t="s">
        <v>14</v>
      </c>
      <c r="F14" t="s">
        <v>3581</v>
      </c>
      <c r="G14" t="s">
        <v>16</v>
      </c>
      <c r="H14" t="s">
        <v>15</v>
      </c>
      <c r="I14" t="s">
        <v>47</v>
      </c>
      <c r="J14" t="s">
        <v>47</v>
      </c>
      <c r="K14" t="s">
        <v>19</v>
      </c>
      <c r="L14" s="3">
        <v>44754</v>
      </c>
      <c r="M14" t="s">
        <v>3579</v>
      </c>
    </row>
    <row r="15" spans="1:13">
      <c r="A15">
        <v>116</v>
      </c>
      <c r="B15" t="s">
        <v>3722</v>
      </c>
      <c r="C15" t="s">
        <v>79</v>
      </c>
      <c r="D15" t="s">
        <v>13</v>
      </c>
      <c r="E15" t="s">
        <v>14</v>
      </c>
      <c r="F15" t="s">
        <v>3581</v>
      </c>
      <c r="G15" t="s">
        <v>16</v>
      </c>
      <c r="H15" t="s">
        <v>32</v>
      </c>
      <c r="I15" t="s">
        <v>70</v>
      </c>
      <c r="J15" t="s">
        <v>71</v>
      </c>
      <c r="K15" t="s">
        <v>19</v>
      </c>
      <c r="L15" s="3">
        <v>44651</v>
      </c>
      <c r="M15" t="s">
        <v>3579</v>
      </c>
    </row>
    <row r="16" spans="1:13">
      <c r="A16">
        <v>121</v>
      </c>
      <c r="B16" t="s">
        <v>3724</v>
      </c>
      <c r="C16" t="s">
        <v>80</v>
      </c>
      <c r="D16" t="s">
        <v>13</v>
      </c>
      <c r="E16" t="s">
        <v>14</v>
      </c>
      <c r="F16" t="s">
        <v>3581</v>
      </c>
      <c r="G16" t="s">
        <v>16</v>
      </c>
      <c r="H16" t="s">
        <v>32</v>
      </c>
      <c r="I16" t="s">
        <v>81</v>
      </c>
      <c r="J16" t="s">
        <v>1101</v>
      </c>
      <c r="K16" t="s">
        <v>19</v>
      </c>
      <c r="L16" s="3">
        <v>44799</v>
      </c>
      <c r="M16" t="s">
        <v>3579</v>
      </c>
    </row>
    <row r="17" spans="1:13">
      <c r="A17">
        <v>125</v>
      </c>
      <c r="B17" t="s">
        <v>3717</v>
      </c>
      <c r="C17" t="s">
        <v>84</v>
      </c>
      <c r="D17" t="s">
        <v>85</v>
      </c>
      <c r="E17" t="s">
        <v>14</v>
      </c>
      <c r="F17" t="s">
        <v>3581</v>
      </c>
      <c r="G17" t="s">
        <v>16</v>
      </c>
      <c r="H17" t="s">
        <v>32</v>
      </c>
      <c r="I17" t="s">
        <v>81</v>
      </c>
      <c r="J17" t="s">
        <v>86</v>
      </c>
      <c r="K17" t="s">
        <v>19</v>
      </c>
      <c r="L17" s="3">
        <v>44610</v>
      </c>
      <c r="M17" t="s">
        <v>3579</v>
      </c>
    </row>
    <row r="18" spans="1:13">
      <c r="A18">
        <v>129</v>
      </c>
      <c r="B18" t="s">
        <v>3721</v>
      </c>
      <c r="C18" t="s">
        <v>89</v>
      </c>
      <c r="D18" t="s">
        <v>13</v>
      </c>
      <c r="E18" t="s">
        <v>14</v>
      </c>
      <c r="F18" t="s">
        <v>3581</v>
      </c>
      <c r="G18" t="s">
        <v>16</v>
      </c>
      <c r="H18" t="s">
        <v>32</v>
      </c>
      <c r="I18" t="s">
        <v>90</v>
      </c>
      <c r="J18" t="s">
        <v>91</v>
      </c>
      <c r="K18" t="s">
        <v>19</v>
      </c>
      <c r="L18" s="3">
        <v>44725</v>
      </c>
      <c r="M18" t="s">
        <v>3579</v>
      </c>
    </row>
    <row r="19" spans="1:13">
      <c r="A19">
        <v>130</v>
      </c>
      <c r="B19" t="s">
        <v>3719</v>
      </c>
      <c r="C19" t="s">
        <v>92</v>
      </c>
      <c r="D19" t="s">
        <v>13</v>
      </c>
      <c r="E19" t="s">
        <v>14</v>
      </c>
      <c r="F19" t="s">
        <v>3581</v>
      </c>
      <c r="G19" t="s">
        <v>16</v>
      </c>
      <c r="H19" t="s">
        <v>15</v>
      </c>
      <c r="I19" t="s">
        <v>90</v>
      </c>
      <c r="J19" t="s">
        <v>93</v>
      </c>
      <c r="K19" t="s">
        <v>19</v>
      </c>
      <c r="L19" s="3">
        <v>44609</v>
      </c>
      <c r="M19" t="s">
        <v>3579</v>
      </c>
    </row>
    <row r="20" spans="1:13">
      <c r="A20">
        <v>131</v>
      </c>
      <c r="B20" t="s">
        <v>3724</v>
      </c>
      <c r="C20" t="s">
        <v>94</v>
      </c>
      <c r="D20" t="s">
        <v>13</v>
      </c>
      <c r="E20" t="s">
        <v>14</v>
      </c>
      <c r="F20" t="s">
        <v>3581</v>
      </c>
      <c r="G20" t="s">
        <v>16</v>
      </c>
      <c r="H20" t="s">
        <v>15</v>
      </c>
      <c r="I20" t="s">
        <v>90</v>
      </c>
      <c r="J20" t="s">
        <v>95</v>
      </c>
      <c r="K20" t="s">
        <v>19</v>
      </c>
      <c r="L20" s="3">
        <v>44659</v>
      </c>
      <c r="M20" t="s">
        <v>3579</v>
      </c>
    </row>
    <row r="21" spans="1:13">
      <c r="A21">
        <v>140</v>
      </c>
      <c r="B21" t="s">
        <v>3719</v>
      </c>
      <c r="C21" t="s">
        <v>97</v>
      </c>
      <c r="D21" t="s">
        <v>13</v>
      </c>
      <c r="E21" t="s">
        <v>38</v>
      </c>
      <c r="F21" t="s">
        <v>3581</v>
      </c>
      <c r="G21" t="s">
        <v>16</v>
      </c>
      <c r="H21" t="s">
        <v>15</v>
      </c>
      <c r="I21" t="s">
        <v>90</v>
      </c>
      <c r="J21" t="s">
        <v>98</v>
      </c>
      <c r="K21" t="s">
        <v>19</v>
      </c>
      <c r="L21" s="3">
        <v>44600</v>
      </c>
      <c r="M21" t="s">
        <v>3579</v>
      </c>
    </row>
    <row r="22" spans="1:13">
      <c r="A22">
        <v>141</v>
      </c>
      <c r="B22" t="s">
        <v>3724</v>
      </c>
      <c r="C22" t="s">
        <v>99</v>
      </c>
      <c r="D22" t="s">
        <v>13</v>
      </c>
      <c r="E22" t="s">
        <v>38</v>
      </c>
      <c r="F22" t="s">
        <v>3581</v>
      </c>
      <c r="G22" t="s">
        <v>16</v>
      </c>
      <c r="H22" t="s">
        <v>15</v>
      </c>
      <c r="I22" t="s">
        <v>90</v>
      </c>
      <c r="J22" t="s">
        <v>100</v>
      </c>
      <c r="K22" t="s">
        <v>19</v>
      </c>
      <c r="L22" s="3">
        <v>44713</v>
      </c>
      <c r="M22" t="s">
        <v>3579</v>
      </c>
    </row>
    <row r="23" spans="1:13">
      <c r="A23">
        <v>49446</v>
      </c>
      <c r="B23" t="s">
        <v>3722</v>
      </c>
      <c r="C23" t="s">
        <v>3176</v>
      </c>
      <c r="D23" t="s">
        <v>13</v>
      </c>
      <c r="E23" t="s">
        <v>38</v>
      </c>
      <c r="F23" t="s">
        <v>3581</v>
      </c>
      <c r="G23" t="s">
        <v>16</v>
      </c>
      <c r="H23" t="s">
        <v>32</v>
      </c>
      <c r="I23" t="s">
        <v>147</v>
      </c>
      <c r="J23" t="s">
        <v>271</v>
      </c>
      <c r="K23" t="s">
        <v>19</v>
      </c>
      <c r="L23" s="3">
        <v>44634</v>
      </c>
      <c r="M23" t="s">
        <v>3579</v>
      </c>
    </row>
    <row r="24" spans="1:13">
      <c r="A24">
        <v>48244</v>
      </c>
      <c r="B24" t="s">
        <v>3715</v>
      </c>
      <c r="C24" t="s">
        <v>3103</v>
      </c>
      <c r="D24" t="s">
        <v>13</v>
      </c>
      <c r="E24" t="s">
        <v>14</v>
      </c>
      <c r="F24" t="s">
        <v>3581</v>
      </c>
      <c r="G24" t="s">
        <v>16</v>
      </c>
      <c r="H24" t="s">
        <v>32</v>
      </c>
      <c r="I24" t="s">
        <v>102</v>
      </c>
      <c r="J24" t="s">
        <v>1021</v>
      </c>
      <c r="K24" t="s">
        <v>19</v>
      </c>
      <c r="L24" s="3">
        <v>44616</v>
      </c>
      <c r="M24" t="s">
        <v>3579</v>
      </c>
    </row>
    <row r="25" spans="1:13">
      <c r="A25">
        <v>178</v>
      </c>
      <c r="B25" t="s">
        <v>3718</v>
      </c>
      <c r="C25" t="s">
        <v>119</v>
      </c>
      <c r="D25" t="s">
        <v>13</v>
      </c>
      <c r="E25" t="s">
        <v>14</v>
      </c>
      <c r="F25" t="s">
        <v>3581</v>
      </c>
      <c r="G25" t="s">
        <v>16</v>
      </c>
      <c r="H25" t="s">
        <v>32</v>
      </c>
      <c r="I25" t="s">
        <v>104</v>
      </c>
      <c r="J25" t="s">
        <v>120</v>
      </c>
      <c r="K25" t="s">
        <v>19</v>
      </c>
      <c r="L25" s="3">
        <v>44652</v>
      </c>
      <c r="M25" t="s">
        <v>3579</v>
      </c>
    </row>
    <row r="26" spans="1:13">
      <c r="A26">
        <v>48243</v>
      </c>
      <c r="B26" t="s">
        <v>3723</v>
      </c>
      <c r="C26" t="s">
        <v>3102</v>
      </c>
      <c r="D26" t="s">
        <v>13</v>
      </c>
      <c r="E26" t="s">
        <v>14</v>
      </c>
      <c r="F26" t="s">
        <v>3581</v>
      </c>
      <c r="G26" t="s">
        <v>16</v>
      </c>
      <c r="H26" t="s">
        <v>32</v>
      </c>
      <c r="I26" t="s">
        <v>165</v>
      </c>
      <c r="J26" t="s">
        <v>559</v>
      </c>
      <c r="K26" t="s">
        <v>19</v>
      </c>
      <c r="L26" s="3">
        <v>44680</v>
      </c>
      <c r="M26" t="s">
        <v>3579</v>
      </c>
    </row>
    <row r="27" spans="1:13">
      <c r="A27">
        <v>46476</v>
      </c>
      <c r="B27" t="s">
        <v>3722</v>
      </c>
      <c r="C27" t="s">
        <v>3033</v>
      </c>
      <c r="D27" t="s">
        <v>13</v>
      </c>
      <c r="E27" t="s">
        <v>38</v>
      </c>
      <c r="F27" t="s">
        <v>3581</v>
      </c>
      <c r="G27" t="s">
        <v>16</v>
      </c>
      <c r="H27" t="s">
        <v>32</v>
      </c>
      <c r="I27" t="s">
        <v>102</v>
      </c>
      <c r="J27" t="s">
        <v>3034</v>
      </c>
      <c r="K27" t="s">
        <v>19</v>
      </c>
      <c r="L27" s="3">
        <v>44593</v>
      </c>
      <c r="M27" t="s">
        <v>3579</v>
      </c>
    </row>
    <row r="28" spans="1:13">
      <c r="A28">
        <v>199</v>
      </c>
      <c r="B28" t="s">
        <v>3721</v>
      </c>
      <c r="C28" t="s">
        <v>131</v>
      </c>
      <c r="D28" t="s">
        <v>13</v>
      </c>
      <c r="E28" t="s">
        <v>14</v>
      </c>
      <c r="F28" t="s">
        <v>3581</v>
      </c>
      <c r="G28" t="s">
        <v>16</v>
      </c>
      <c r="H28" t="s">
        <v>32</v>
      </c>
      <c r="I28" t="s">
        <v>104</v>
      </c>
      <c r="J28" t="s">
        <v>132</v>
      </c>
      <c r="K28" t="s">
        <v>19</v>
      </c>
      <c r="L28" s="3">
        <v>44579</v>
      </c>
      <c r="M28" t="s">
        <v>3579</v>
      </c>
    </row>
    <row r="29" spans="1:13">
      <c r="A29">
        <v>216</v>
      </c>
      <c r="B29" t="s">
        <v>3722</v>
      </c>
      <c r="C29" t="s">
        <v>135</v>
      </c>
      <c r="D29" t="s">
        <v>13</v>
      </c>
      <c r="E29" t="s">
        <v>14</v>
      </c>
      <c r="F29" t="s">
        <v>3581</v>
      </c>
      <c r="G29" t="s">
        <v>16</v>
      </c>
      <c r="H29" t="s">
        <v>15</v>
      </c>
      <c r="I29" t="s">
        <v>136</v>
      </c>
      <c r="J29" t="s">
        <v>137</v>
      </c>
      <c r="K29" t="s">
        <v>19</v>
      </c>
      <c r="L29" s="3">
        <v>44644</v>
      </c>
      <c r="M29" t="s">
        <v>3579</v>
      </c>
    </row>
    <row r="30" spans="1:13">
      <c r="A30">
        <v>260</v>
      </c>
      <c r="B30" t="s">
        <v>3719</v>
      </c>
      <c r="C30" t="s">
        <v>150</v>
      </c>
      <c r="D30" t="s">
        <v>13</v>
      </c>
      <c r="E30" t="s">
        <v>14</v>
      </c>
      <c r="F30" t="s">
        <v>3581</v>
      </c>
      <c r="G30" t="s">
        <v>16</v>
      </c>
      <c r="H30" t="s">
        <v>32</v>
      </c>
      <c r="I30" t="s">
        <v>151</v>
      </c>
      <c r="J30" t="s">
        <v>152</v>
      </c>
      <c r="K30" t="s">
        <v>19</v>
      </c>
      <c r="L30" s="3">
        <v>44691</v>
      </c>
      <c r="M30" t="s">
        <v>3579</v>
      </c>
    </row>
    <row r="31" spans="1:13">
      <c r="A31">
        <v>330</v>
      </c>
      <c r="B31" t="s">
        <v>3719</v>
      </c>
      <c r="C31" t="s">
        <v>172</v>
      </c>
      <c r="D31" t="s">
        <v>13</v>
      </c>
      <c r="E31" t="s">
        <v>14</v>
      </c>
      <c r="F31" t="s">
        <v>3581</v>
      </c>
      <c r="G31" t="s">
        <v>16</v>
      </c>
      <c r="H31" t="s">
        <v>32</v>
      </c>
      <c r="I31" t="s">
        <v>173</v>
      </c>
      <c r="J31" t="s">
        <v>174</v>
      </c>
      <c r="K31" t="s">
        <v>19</v>
      </c>
      <c r="L31" s="3">
        <v>44809</v>
      </c>
      <c r="M31" t="s">
        <v>3579</v>
      </c>
    </row>
    <row r="32" spans="1:13">
      <c r="A32">
        <v>341</v>
      </c>
      <c r="B32" t="s">
        <v>3724</v>
      </c>
      <c r="C32" t="s">
        <v>182</v>
      </c>
      <c r="D32" t="s">
        <v>13</v>
      </c>
      <c r="E32" t="s">
        <v>14</v>
      </c>
      <c r="F32" t="s">
        <v>3581</v>
      </c>
      <c r="G32" t="s">
        <v>16</v>
      </c>
      <c r="H32" t="s">
        <v>32</v>
      </c>
      <c r="I32" t="s">
        <v>183</v>
      </c>
      <c r="J32" t="s">
        <v>184</v>
      </c>
      <c r="K32" t="s">
        <v>19</v>
      </c>
      <c r="L32" s="3">
        <v>44889</v>
      </c>
      <c r="M32" t="s">
        <v>3579</v>
      </c>
    </row>
    <row r="33" spans="1:13">
      <c r="A33">
        <v>40497</v>
      </c>
      <c r="B33" t="s">
        <v>3716</v>
      </c>
      <c r="C33" t="s">
        <v>2787</v>
      </c>
      <c r="D33" t="s">
        <v>13</v>
      </c>
      <c r="E33" t="s">
        <v>38</v>
      </c>
      <c r="F33" t="s">
        <v>3581</v>
      </c>
      <c r="G33" t="s">
        <v>16</v>
      </c>
      <c r="H33" t="s">
        <v>32</v>
      </c>
      <c r="I33" t="s">
        <v>48</v>
      </c>
      <c r="J33" t="s">
        <v>59</v>
      </c>
      <c r="K33" t="s">
        <v>19</v>
      </c>
      <c r="L33" s="3">
        <v>44650</v>
      </c>
      <c r="M33" t="s">
        <v>3579</v>
      </c>
    </row>
    <row r="34" spans="1:13">
      <c r="A34">
        <v>426</v>
      </c>
      <c r="B34" t="s">
        <v>3722</v>
      </c>
      <c r="C34" t="s">
        <v>198</v>
      </c>
      <c r="D34" t="s">
        <v>13</v>
      </c>
      <c r="E34" t="s">
        <v>14</v>
      </c>
      <c r="F34" t="s">
        <v>3581</v>
      </c>
      <c r="G34" t="s">
        <v>16</v>
      </c>
      <c r="H34" t="s">
        <v>15</v>
      </c>
      <c r="I34" t="s">
        <v>70</v>
      </c>
      <c r="J34" t="s">
        <v>199</v>
      </c>
      <c r="K34" t="s">
        <v>19</v>
      </c>
      <c r="L34" s="3">
        <v>44648</v>
      </c>
      <c r="M34" t="s">
        <v>3579</v>
      </c>
    </row>
    <row r="35" spans="1:13">
      <c r="A35">
        <v>431</v>
      </c>
      <c r="B35" t="s">
        <v>3724</v>
      </c>
      <c r="C35" t="s">
        <v>202</v>
      </c>
      <c r="D35" t="s">
        <v>13</v>
      </c>
      <c r="E35" t="s">
        <v>14</v>
      </c>
      <c r="F35" t="s">
        <v>3581</v>
      </c>
      <c r="G35" t="s">
        <v>16</v>
      </c>
      <c r="H35" t="s">
        <v>15</v>
      </c>
      <c r="I35" t="s">
        <v>70</v>
      </c>
      <c r="J35" t="s">
        <v>203</v>
      </c>
      <c r="K35" t="s">
        <v>19</v>
      </c>
      <c r="L35" s="3">
        <v>44629</v>
      </c>
      <c r="M35" t="s">
        <v>3579</v>
      </c>
    </row>
    <row r="36" spans="1:13">
      <c r="A36">
        <v>443</v>
      </c>
      <c r="B36" t="s">
        <v>3723</v>
      </c>
      <c r="C36" t="s">
        <v>208</v>
      </c>
      <c r="D36" t="s">
        <v>13</v>
      </c>
      <c r="E36" t="s">
        <v>14</v>
      </c>
      <c r="F36" t="s">
        <v>3581</v>
      </c>
      <c r="G36" t="s">
        <v>16</v>
      </c>
      <c r="H36" t="s">
        <v>32</v>
      </c>
      <c r="I36" t="s">
        <v>209</v>
      </c>
      <c r="J36" t="s">
        <v>210</v>
      </c>
      <c r="K36" t="s">
        <v>19</v>
      </c>
      <c r="L36" s="3">
        <v>44621</v>
      </c>
      <c r="M36" t="s">
        <v>3579</v>
      </c>
    </row>
    <row r="37" spans="1:13">
      <c r="A37">
        <v>564</v>
      </c>
      <c r="B37" t="s">
        <v>3715</v>
      </c>
      <c r="C37" t="s">
        <v>221</v>
      </c>
      <c r="D37" t="s">
        <v>13</v>
      </c>
      <c r="E37" t="s">
        <v>14</v>
      </c>
      <c r="F37" t="s">
        <v>3581</v>
      </c>
      <c r="G37" t="s">
        <v>16</v>
      </c>
      <c r="H37" t="s">
        <v>15</v>
      </c>
      <c r="I37" t="s">
        <v>49</v>
      </c>
      <c r="J37" t="s">
        <v>57</v>
      </c>
      <c r="K37" t="s">
        <v>19</v>
      </c>
      <c r="L37" s="3">
        <v>44847</v>
      </c>
      <c r="M37" t="s">
        <v>3579</v>
      </c>
    </row>
    <row r="38" spans="1:13">
      <c r="A38">
        <v>617</v>
      </c>
      <c r="B38" t="s">
        <v>3716</v>
      </c>
      <c r="C38" t="s">
        <v>232</v>
      </c>
      <c r="D38" t="s">
        <v>13</v>
      </c>
      <c r="E38" t="s">
        <v>14</v>
      </c>
      <c r="F38" t="s">
        <v>3581</v>
      </c>
      <c r="G38" t="s">
        <v>16</v>
      </c>
      <c r="H38" t="s">
        <v>32</v>
      </c>
      <c r="I38" t="s">
        <v>209</v>
      </c>
      <c r="J38" t="s">
        <v>233</v>
      </c>
      <c r="K38" t="s">
        <v>19</v>
      </c>
      <c r="L38" s="3">
        <v>44866</v>
      </c>
      <c r="M38" t="s">
        <v>3579</v>
      </c>
    </row>
    <row r="39" spans="1:13">
      <c r="A39">
        <v>36534</v>
      </c>
      <c r="B39" t="s">
        <v>3715</v>
      </c>
      <c r="C39" t="s">
        <v>2582</v>
      </c>
      <c r="D39" t="s">
        <v>13</v>
      </c>
      <c r="E39" t="s">
        <v>38</v>
      </c>
      <c r="F39" t="s">
        <v>3581</v>
      </c>
      <c r="G39" t="s">
        <v>16</v>
      </c>
      <c r="H39" t="s">
        <v>32</v>
      </c>
      <c r="I39" t="s">
        <v>298</v>
      </c>
      <c r="J39" t="s">
        <v>521</v>
      </c>
      <c r="K39" t="s">
        <v>19</v>
      </c>
      <c r="L39" s="3">
        <v>44721</v>
      </c>
      <c r="M39" t="s">
        <v>3579</v>
      </c>
    </row>
    <row r="40" spans="1:13">
      <c r="A40">
        <v>634</v>
      </c>
      <c r="B40" t="s">
        <v>3715</v>
      </c>
      <c r="C40" t="s">
        <v>237</v>
      </c>
      <c r="D40" t="s">
        <v>13</v>
      </c>
      <c r="E40" t="s">
        <v>14</v>
      </c>
      <c r="F40" t="s">
        <v>3581</v>
      </c>
      <c r="G40" t="s">
        <v>16</v>
      </c>
      <c r="H40" t="s">
        <v>32</v>
      </c>
      <c r="I40" t="s">
        <v>224</v>
      </c>
      <c r="J40" t="s">
        <v>238</v>
      </c>
      <c r="K40" t="s">
        <v>19</v>
      </c>
      <c r="L40" s="3">
        <v>44585</v>
      </c>
      <c r="M40" t="s">
        <v>3579</v>
      </c>
    </row>
    <row r="41" spans="1:13">
      <c r="A41">
        <v>652</v>
      </c>
      <c r="B41" t="s">
        <v>3720</v>
      </c>
      <c r="C41" t="s">
        <v>256</v>
      </c>
      <c r="D41" t="s">
        <v>13</v>
      </c>
      <c r="E41" t="s">
        <v>14</v>
      </c>
      <c r="F41" t="s">
        <v>3581</v>
      </c>
      <c r="G41" t="s">
        <v>16</v>
      </c>
      <c r="H41" t="s">
        <v>15</v>
      </c>
      <c r="I41" t="s">
        <v>90</v>
      </c>
      <c r="J41" t="s">
        <v>257</v>
      </c>
      <c r="K41" t="s">
        <v>19</v>
      </c>
      <c r="L41" s="3">
        <v>44655</v>
      </c>
      <c r="M41" t="s">
        <v>3579</v>
      </c>
    </row>
    <row r="42" spans="1:13">
      <c r="A42">
        <v>654</v>
      </c>
      <c r="B42" t="s">
        <v>3715</v>
      </c>
      <c r="C42" t="s">
        <v>258</v>
      </c>
      <c r="D42" t="s">
        <v>13</v>
      </c>
      <c r="E42" t="s">
        <v>38</v>
      </c>
      <c r="F42" t="s">
        <v>3581</v>
      </c>
      <c r="G42" t="s">
        <v>16</v>
      </c>
      <c r="H42" t="s">
        <v>15</v>
      </c>
      <c r="I42" t="s">
        <v>90</v>
      </c>
      <c r="J42" t="s">
        <v>259</v>
      </c>
      <c r="K42" t="s">
        <v>19</v>
      </c>
      <c r="L42" s="3">
        <v>44593</v>
      </c>
      <c r="M42" t="s">
        <v>3579</v>
      </c>
    </row>
    <row r="43" spans="1:13">
      <c r="A43">
        <v>34913</v>
      </c>
      <c r="B43" t="s">
        <v>3723</v>
      </c>
      <c r="C43" t="s">
        <v>2542</v>
      </c>
      <c r="D43" t="s">
        <v>13</v>
      </c>
      <c r="E43" t="s">
        <v>14</v>
      </c>
      <c r="F43" t="s">
        <v>3581</v>
      </c>
      <c r="G43" t="s">
        <v>16</v>
      </c>
      <c r="H43" t="s">
        <v>32</v>
      </c>
      <c r="I43" t="s">
        <v>70</v>
      </c>
      <c r="J43" t="s">
        <v>2543</v>
      </c>
      <c r="K43" t="s">
        <v>19</v>
      </c>
      <c r="L43" s="3">
        <v>44622</v>
      </c>
      <c r="M43" t="s">
        <v>3579</v>
      </c>
    </row>
    <row r="44" spans="1:13">
      <c r="A44">
        <v>666</v>
      </c>
      <c r="B44" t="s">
        <v>3722</v>
      </c>
      <c r="C44" t="s">
        <v>262</v>
      </c>
      <c r="D44" t="s">
        <v>13</v>
      </c>
      <c r="E44" t="s">
        <v>38</v>
      </c>
      <c r="F44" t="s">
        <v>3581</v>
      </c>
      <c r="G44" t="s">
        <v>16</v>
      </c>
      <c r="H44" t="s">
        <v>15</v>
      </c>
      <c r="I44" t="s">
        <v>102</v>
      </c>
      <c r="J44" t="s">
        <v>263</v>
      </c>
      <c r="K44" t="s">
        <v>19</v>
      </c>
      <c r="L44" s="3">
        <v>44643</v>
      </c>
      <c r="M44" t="s">
        <v>3579</v>
      </c>
    </row>
    <row r="45" spans="1:13">
      <c r="A45">
        <v>677</v>
      </c>
      <c r="B45" t="s">
        <v>3716</v>
      </c>
      <c r="C45" t="s">
        <v>266</v>
      </c>
      <c r="D45" t="s">
        <v>13</v>
      </c>
      <c r="E45" t="s">
        <v>14</v>
      </c>
      <c r="F45" t="s">
        <v>3581</v>
      </c>
      <c r="G45" t="s">
        <v>16</v>
      </c>
      <c r="H45" t="s">
        <v>32</v>
      </c>
      <c r="I45" t="s">
        <v>104</v>
      </c>
      <c r="J45" t="s">
        <v>267</v>
      </c>
      <c r="K45" t="s">
        <v>19</v>
      </c>
      <c r="L45" s="3">
        <v>44757</v>
      </c>
      <c r="M45" t="s">
        <v>3579</v>
      </c>
    </row>
    <row r="46" spans="1:13">
      <c r="A46">
        <v>680</v>
      </c>
      <c r="B46" t="s">
        <v>3719</v>
      </c>
      <c r="C46" t="s">
        <v>270</v>
      </c>
      <c r="D46" t="s">
        <v>13</v>
      </c>
      <c r="E46" t="s">
        <v>14</v>
      </c>
      <c r="F46" t="s">
        <v>3581</v>
      </c>
      <c r="G46" t="s">
        <v>16</v>
      </c>
      <c r="H46" t="s">
        <v>15</v>
      </c>
      <c r="I46" t="s">
        <v>147</v>
      </c>
      <c r="J46" t="s">
        <v>271</v>
      </c>
      <c r="K46" t="s">
        <v>19</v>
      </c>
      <c r="L46" s="3">
        <v>44720</v>
      </c>
      <c r="M46" t="s">
        <v>3579</v>
      </c>
    </row>
    <row r="47" spans="1:13">
      <c r="A47">
        <v>32053</v>
      </c>
      <c r="B47" t="s">
        <v>3723</v>
      </c>
      <c r="C47" t="s">
        <v>2496</v>
      </c>
      <c r="D47" t="s">
        <v>13</v>
      </c>
      <c r="E47" t="s">
        <v>38</v>
      </c>
      <c r="F47" t="s">
        <v>3581</v>
      </c>
      <c r="G47" t="s">
        <v>16</v>
      </c>
      <c r="H47" t="s">
        <v>32</v>
      </c>
      <c r="I47" t="s">
        <v>283</v>
      </c>
      <c r="J47" t="s">
        <v>2290</v>
      </c>
      <c r="K47" t="s">
        <v>113</v>
      </c>
      <c r="L47" s="3">
        <v>42481</v>
      </c>
      <c r="M47" t="s">
        <v>3579</v>
      </c>
    </row>
    <row r="48" spans="1:13">
      <c r="A48">
        <v>31613</v>
      </c>
      <c r="B48" t="s">
        <v>3723</v>
      </c>
      <c r="C48" t="s">
        <v>2485</v>
      </c>
      <c r="D48" t="s">
        <v>13</v>
      </c>
      <c r="E48" t="s">
        <v>14</v>
      </c>
      <c r="F48" t="s">
        <v>3581</v>
      </c>
      <c r="G48" t="s">
        <v>16</v>
      </c>
      <c r="H48" t="s">
        <v>32</v>
      </c>
      <c r="I48" t="s">
        <v>144</v>
      </c>
      <c r="J48" t="s">
        <v>1336</v>
      </c>
      <c r="K48" t="s">
        <v>19</v>
      </c>
      <c r="L48" s="3">
        <v>44729</v>
      </c>
      <c r="M48" t="s">
        <v>3579</v>
      </c>
    </row>
    <row r="49" spans="1:13">
      <c r="A49">
        <v>31593</v>
      </c>
      <c r="B49" t="s">
        <v>3723</v>
      </c>
      <c r="C49" t="s">
        <v>2484</v>
      </c>
      <c r="D49" t="s">
        <v>13</v>
      </c>
      <c r="E49" t="s">
        <v>38</v>
      </c>
      <c r="F49" t="s">
        <v>3581</v>
      </c>
      <c r="G49" t="s">
        <v>16</v>
      </c>
      <c r="H49" t="s">
        <v>32</v>
      </c>
      <c r="I49" t="s">
        <v>283</v>
      </c>
      <c r="J49" t="s">
        <v>1035</v>
      </c>
      <c r="K49" t="s">
        <v>19</v>
      </c>
      <c r="L49" s="3">
        <v>44725</v>
      </c>
      <c r="M49" t="s">
        <v>3579</v>
      </c>
    </row>
    <row r="50" spans="1:13">
      <c r="A50">
        <v>29931</v>
      </c>
      <c r="B50" t="s">
        <v>3724</v>
      </c>
      <c r="C50" t="s">
        <v>2454</v>
      </c>
      <c r="D50" t="s">
        <v>13</v>
      </c>
      <c r="E50" t="s">
        <v>14</v>
      </c>
      <c r="F50" t="s">
        <v>3581</v>
      </c>
      <c r="G50" t="s">
        <v>16</v>
      </c>
      <c r="H50" t="s">
        <v>32</v>
      </c>
      <c r="I50" t="s">
        <v>144</v>
      </c>
      <c r="J50" t="s">
        <v>1525</v>
      </c>
      <c r="K50" t="s">
        <v>19</v>
      </c>
      <c r="L50" s="3">
        <v>44777</v>
      </c>
      <c r="M50" t="s">
        <v>3579</v>
      </c>
    </row>
    <row r="51" spans="1:13">
      <c r="A51">
        <v>758</v>
      </c>
      <c r="B51" t="s">
        <v>3718</v>
      </c>
      <c r="C51" t="s">
        <v>311</v>
      </c>
      <c r="D51" t="s">
        <v>13</v>
      </c>
      <c r="E51" t="s">
        <v>14</v>
      </c>
      <c r="F51" t="s">
        <v>3581</v>
      </c>
      <c r="G51" t="s">
        <v>16</v>
      </c>
      <c r="H51" t="s">
        <v>15</v>
      </c>
      <c r="I51" t="s">
        <v>70</v>
      </c>
      <c r="J51" t="s">
        <v>312</v>
      </c>
      <c r="K51" t="s">
        <v>19</v>
      </c>
      <c r="L51" s="3">
        <v>44672</v>
      </c>
      <c r="M51" t="s">
        <v>3579</v>
      </c>
    </row>
    <row r="52" spans="1:13">
      <c r="A52">
        <v>28592</v>
      </c>
      <c r="B52" t="s">
        <v>3720</v>
      </c>
      <c r="C52" t="s">
        <v>2435</v>
      </c>
      <c r="D52" t="s">
        <v>13</v>
      </c>
      <c r="E52" t="s">
        <v>38</v>
      </c>
      <c r="F52" t="s">
        <v>3581</v>
      </c>
      <c r="G52" t="s">
        <v>16</v>
      </c>
      <c r="H52" t="s">
        <v>32</v>
      </c>
      <c r="I52" t="s">
        <v>365</v>
      </c>
      <c r="J52" t="s">
        <v>1412</v>
      </c>
      <c r="K52" t="s">
        <v>19</v>
      </c>
      <c r="L52" s="3">
        <v>44471</v>
      </c>
      <c r="M52" t="s">
        <v>3579</v>
      </c>
    </row>
    <row r="53" spans="1:13">
      <c r="A53">
        <v>28531</v>
      </c>
      <c r="B53" t="s">
        <v>3724</v>
      </c>
      <c r="C53" t="s">
        <v>2432</v>
      </c>
      <c r="D53" t="s">
        <v>13</v>
      </c>
      <c r="E53" t="s">
        <v>14</v>
      </c>
      <c r="F53" t="s">
        <v>3581</v>
      </c>
      <c r="G53" t="s">
        <v>16</v>
      </c>
      <c r="H53" t="s">
        <v>32</v>
      </c>
      <c r="I53" t="s">
        <v>49</v>
      </c>
      <c r="J53" t="s">
        <v>57</v>
      </c>
      <c r="K53" t="s">
        <v>19</v>
      </c>
      <c r="L53" s="3">
        <v>44845</v>
      </c>
      <c r="M53" t="s">
        <v>3579</v>
      </c>
    </row>
    <row r="54" spans="1:13">
      <c r="A54">
        <v>766</v>
      </c>
      <c r="B54" t="s">
        <v>3722</v>
      </c>
      <c r="C54" t="s">
        <v>313</v>
      </c>
      <c r="D54" t="s">
        <v>13</v>
      </c>
      <c r="E54" t="s">
        <v>38</v>
      </c>
      <c r="F54" t="s">
        <v>3581</v>
      </c>
      <c r="G54" t="s">
        <v>16</v>
      </c>
      <c r="H54" t="s">
        <v>15</v>
      </c>
      <c r="I54" t="s">
        <v>70</v>
      </c>
      <c r="J54" t="s">
        <v>205</v>
      </c>
      <c r="K54" t="s">
        <v>19</v>
      </c>
      <c r="L54" s="3">
        <v>44629</v>
      </c>
      <c r="M54" t="s">
        <v>3579</v>
      </c>
    </row>
    <row r="55" spans="1:13">
      <c r="A55">
        <v>28431</v>
      </c>
      <c r="B55" t="s">
        <v>3724</v>
      </c>
      <c r="C55" t="s">
        <v>2427</v>
      </c>
      <c r="D55" t="s">
        <v>13</v>
      </c>
      <c r="E55" t="s">
        <v>14</v>
      </c>
      <c r="F55" t="s">
        <v>3581</v>
      </c>
      <c r="G55" t="s">
        <v>16</v>
      </c>
      <c r="H55" t="s">
        <v>32</v>
      </c>
      <c r="I55" t="s">
        <v>90</v>
      </c>
      <c r="J55" t="s">
        <v>2428</v>
      </c>
      <c r="K55" t="s">
        <v>19</v>
      </c>
      <c r="L55" s="3">
        <v>44574</v>
      </c>
      <c r="M55" t="s">
        <v>3579</v>
      </c>
    </row>
    <row r="56" spans="1:13">
      <c r="A56">
        <v>26770</v>
      </c>
      <c r="B56" t="s">
        <v>3719</v>
      </c>
      <c r="C56" t="s">
        <v>2370</v>
      </c>
      <c r="D56" t="s">
        <v>13</v>
      </c>
      <c r="E56" t="s">
        <v>14</v>
      </c>
      <c r="F56" t="s">
        <v>3581</v>
      </c>
      <c r="G56" t="s">
        <v>16</v>
      </c>
      <c r="H56" t="s">
        <v>32</v>
      </c>
      <c r="I56" t="s">
        <v>81</v>
      </c>
      <c r="J56" t="s">
        <v>1075</v>
      </c>
      <c r="K56" t="s">
        <v>19</v>
      </c>
      <c r="L56" s="3">
        <v>44617</v>
      </c>
      <c r="M56" t="s">
        <v>3579</v>
      </c>
    </row>
    <row r="57" spans="1:13">
      <c r="A57">
        <v>26743</v>
      </c>
      <c r="B57" t="s">
        <v>3723</v>
      </c>
      <c r="C57" t="s">
        <v>2365</v>
      </c>
      <c r="D57" t="s">
        <v>13</v>
      </c>
      <c r="E57" t="s">
        <v>38</v>
      </c>
      <c r="F57" t="s">
        <v>3581</v>
      </c>
      <c r="G57" t="s">
        <v>16</v>
      </c>
      <c r="H57" t="s">
        <v>32</v>
      </c>
      <c r="I57" t="s">
        <v>151</v>
      </c>
      <c r="J57" t="s">
        <v>1068</v>
      </c>
      <c r="K57" t="s">
        <v>19</v>
      </c>
      <c r="L57" s="3">
        <v>43924</v>
      </c>
      <c r="M57" t="s">
        <v>3579</v>
      </c>
    </row>
    <row r="58" spans="1:13">
      <c r="A58">
        <v>26722</v>
      </c>
      <c r="B58" t="s">
        <v>3720</v>
      </c>
      <c r="C58" t="s">
        <v>2361</v>
      </c>
      <c r="D58" t="s">
        <v>13</v>
      </c>
      <c r="E58" t="s">
        <v>14</v>
      </c>
      <c r="F58" t="s">
        <v>3581</v>
      </c>
      <c r="G58" t="s">
        <v>16</v>
      </c>
      <c r="H58" t="s">
        <v>32</v>
      </c>
      <c r="I58" t="s">
        <v>209</v>
      </c>
      <c r="J58" t="s">
        <v>568</v>
      </c>
      <c r="K58" t="s">
        <v>19</v>
      </c>
      <c r="L58" s="3">
        <v>44889</v>
      </c>
      <c r="M58" t="s">
        <v>3579</v>
      </c>
    </row>
    <row r="59" spans="1:13">
      <c r="A59">
        <v>837</v>
      </c>
      <c r="B59" t="s">
        <v>3716</v>
      </c>
      <c r="C59" t="s">
        <v>339</v>
      </c>
      <c r="D59" t="s">
        <v>13</v>
      </c>
      <c r="E59" t="s">
        <v>14</v>
      </c>
      <c r="F59" t="s">
        <v>3581</v>
      </c>
      <c r="G59" t="s">
        <v>16</v>
      </c>
      <c r="H59" t="s">
        <v>32</v>
      </c>
      <c r="I59" t="s">
        <v>209</v>
      </c>
      <c r="J59" t="s">
        <v>340</v>
      </c>
      <c r="K59" t="s">
        <v>19</v>
      </c>
      <c r="L59" s="3">
        <v>44685</v>
      </c>
      <c r="M59" t="s">
        <v>3579</v>
      </c>
    </row>
    <row r="60" spans="1:13">
      <c r="A60">
        <v>26684</v>
      </c>
      <c r="B60" t="s">
        <v>3715</v>
      </c>
      <c r="C60" t="s">
        <v>2347</v>
      </c>
      <c r="D60" t="s">
        <v>13</v>
      </c>
      <c r="E60" t="s">
        <v>14</v>
      </c>
      <c r="F60" t="s">
        <v>3581</v>
      </c>
      <c r="G60" t="s">
        <v>16</v>
      </c>
      <c r="H60" t="s">
        <v>32</v>
      </c>
      <c r="I60" t="s">
        <v>183</v>
      </c>
      <c r="J60" t="s">
        <v>1152</v>
      </c>
      <c r="K60" t="s">
        <v>19</v>
      </c>
      <c r="L60" s="3">
        <v>44691</v>
      </c>
      <c r="M60" t="s">
        <v>3579</v>
      </c>
    </row>
    <row r="61" spans="1:13">
      <c r="A61">
        <v>860</v>
      </c>
      <c r="B61" t="s">
        <v>3719</v>
      </c>
      <c r="C61" t="s">
        <v>350</v>
      </c>
      <c r="D61" t="s">
        <v>13</v>
      </c>
      <c r="E61" t="s">
        <v>38</v>
      </c>
      <c r="F61" t="s">
        <v>3581</v>
      </c>
      <c r="G61" t="s">
        <v>16</v>
      </c>
      <c r="H61" t="s">
        <v>32</v>
      </c>
      <c r="I61" t="s">
        <v>104</v>
      </c>
      <c r="J61" t="s">
        <v>132</v>
      </c>
      <c r="K61" t="s">
        <v>19</v>
      </c>
      <c r="L61" s="3">
        <v>44592</v>
      </c>
      <c r="M61" t="s">
        <v>3579</v>
      </c>
    </row>
    <row r="62" spans="1:13">
      <c r="A62">
        <v>26544</v>
      </c>
      <c r="B62" t="s">
        <v>3715</v>
      </c>
      <c r="C62" t="s">
        <v>2319</v>
      </c>
      <c r="D62" t="s">
        <v>13</v>
      </c>
      <c r="E62" t="s">
        <v>14</v>
      </c>
      <c r="F62" t="s">
        <v>3581</v>
      </c>
      <c r="G62" t="s">
        <v>16</v>
      </c>
      <c r="H62" t="s">
        <v>32</v>
      </c>
      <c r="I62" t="s">
        <v>298</v>
      </c>
      <c r="J62" t="s">
        <v>926</v>
      </c>
      <c r="K62" t="s">
        <v>19</v>
      </c>
      <c r="L62" s="3">
        <v>44610</v>
      </c>
      <c r="M62" t="s">
        <v>3579</v>
      </c>
    </row>
    <row r="63" spans="1:13">
      <c r="A63">
        <v>26169</v>
      </c>
      <c r="B63" t="s">
        <v>3721</v>
      </c>
      <c r="C63" t="s">
        <v>2297</v>
      </c>
      <c r="D63" t="s">
        <v>13</v>
      </c>
      <c r="E63" t="s">
        <v>14</v>
      </c>
      <c r="F63" t="s">
        <v>3581</v>
      </c>
      <c r="G63" t="s">
        <v>16</v>
      </c>
      <c r="H63" t="s">
        <v>32</v>
      </c>
      <c r="I63" t="s">
        <v>104</v>
      </c>
      <c r="J63" t="s">
        <v>1217</v>
      </c>
      <c r="K63" t="s">
        <v>19</v>
      </c>
      <c r="L63" s="3">
        <v>44650</v>
      </c>
      <c r="M63" t="s">
        <v>3579</v>
      </c>
    </row>
    <row r="64" spans="1:13">
      <c r="A64">
        <v>902</v>
      </c>
      <c r="B64" t="s">
        <v>3720</v>
      </c>
      <c r="C64" t="s">
        <v>362</v>
      </c>
      <c r="D64" t="s">
        <v>13</v>
      </c>
      <c r="E64" t="s">
        <v>14</v>
      </c>
      <c r="F64" t="s">
        <v>3581</v>
      </c>
      <c r="G64" t="s">
        <v>16</v>
      </c>
      <c r="H64" t="s">
        <v>15</v>
      </c>
      <c r="I64" t="s">
        <v>151</v>
      </c>
      <c r="J64" t="s">
        <v>286</v>
      </c>
      <c r="K64" t="s">
        <v>19</v>
      </c>
      <c r="L64" s="3">
        <v>44572</v>
      </c>
      <c r="M64" t="s">
        <v>3579</v>
      </c>
    </row>
    <row r="65" spans="1:13">
      <c r="A65">
        <v>905</v>
      </c>
      <c r="B65" t="s">
        <v>3717</v>
      </c>
      <c r="C65" t="s">
        <v>364</v>
      </c>
      <c r="D65" t="s">
        <v>13</v>
      </c>
      <c r="E65" t="s">
        <v>38</v>
      </c>
      <c r="F65" t="s">
        <v>3581</v>
      </c>
      <c r="G65" t="s">
        <v>16</v>
      </c>
      <c r="H65" t="s">
        <v>15</v>
      </c>
      <c r="I65" t="s">
        <v>365</v>
      </c>
      <c r="J65" t="s">
        <v>366</v>
      </c>
      <c r="K65" t="s">
        <v>19</v>
      </c>
      <c r="L65" s="3">
        <v>44257</v>
      </c>
      <c r="M65" t="s">
        <v>3579</v>
      </c>
    </row>
    <row r="66" spans="1:13">
      <c r="A66">
        <v>24971</v>
      </c>
      <c r="B66" t="s">
        <v>3724</v>
      </c>
      <c r="C66" t="s">
        <v>2130</v>
      </c>
      <c r="D66" t="s">
        <v>13</v>
      </c>
      <c r="E66" t="s">
        <v>14</v>
      </c>
      <c r="F66" t="s">
        <v>3581</v>
      </c>
      <c r="G66" t="s">
        <v>16</v>
      </c>
      <c r="H66" t="s">
        <v>32</v>
      </c>
      <c r="I66" t="s">
        <v>48</v>
      </c>
      <c r="J66" t="s">
        <v>542</v>
      </c>
      <c r="K66" t="s">
        <v>19</v>
      </c>
      <c r="L66" s="3">
        <v>44799</v>
      </c>
      <c r="M66" t="s">
        <v>3579</v>
      </c>
    </row>
    <row r="67" spans="1:13">
      <c r="A67">
        <v>984</v>
      </c>
      <c r="B67" t="s">
        <v>3715</v>
      </c>
      <c r="C67" t="s">
        <v>377</v>
      </c>
      <c r="D67" t="s">
        <v>13</v>
      </c>
      <c r="E67" t="s">
        <v>14</v>
      </c>
      <c r="F67" t="s">
        <v>3581</v>
      </c>
      <c r="G67" t="s">
        <v>16</v>
      </c>
      <c r="H67" t="s">
        <v>15</v>
      </c>
      <c r="I67" t="s">
        <v>90</v>
      </c>
      <c r="J67" t="s">
        <v>378</v>
      </c>
      <c r="K67" t="s">
        <v>19</v>
      </c>
      <c r="L67" s="3">
        <v>44463</v>
      </c>
      <c r="M67" t="s">
        <v>3579</v>
      </c>
    </row>
    <row r="68" spans="1:13">
      <c r="A68">
        <v>986</v>
      </c>
      <c r="B68" t="s">
        <v>3722</v>
      </c>
      <c r="C68" t="s">
        <v>379</v>
      </c>
      <c r="D68" t="s">
        <v>13</v>
      </c>
      <c r="E68" t="s">
        <v>14</v>
      </c>
      <c r="F68" t="s">
        <v>3581</v>
      </c>
      <c r="G68" t="s">
        <v>16</v>
      </c>
      <c r="H68" t="s">
        <v>32</v>
      </c>
      <c r="I68" t="s">
        <v>90</v>
      </c>
      <c r="J68" t="s">
        <v>380</v>
      </c>
      <c r="K68" t="s">
        <v>19</v>
      </c>
      <c r="L68" s="3">
        <v>44690</v>
      </c>
      <c r="M68" t="s">
        <v>3579</v>
      </c>
    </row>
    <row r="69" spans="1:13">
      <c r="A69">
        <v>1107</v>
      </c>
      <c r="B69" t="s">
        <v>3716</v>
      </c>
      <c r="C69" t="s">
        <v>405</v>
      </c>
      <c r="D69" t="s">
        <v>13</v>
      </c>
      <c r="E69" t="s">
        <v>14</v>
      </c>
      <c r="F69" t="s">
        <v>3581</v>
      </c>
      <c r="G69" t="s">
        <v>16</v>
      </c>
      <c r="H69" t="s">
        <v>15</v>
      </c>
      <c r="I69" t="s">
        <v>144</v>
      </c>
      <c r="J69" t="s">
        <v>406</v>
      </c>
      <c r="K69" t="s">
        <v>19</v>
      </c>
      <c r="L69" s="3">
        <v>44867</v>
      </c>
      <c r="M69" t="s">
        <v>3579</v>
      </c>
    </row>
    <row r="70" spans="1:13">
      <c r="A70">
        <v>1161</v>
      </c>
      <c r="B70" t="s">
        <v>3724</v>
      </c>
      <c r="C70" t="s">
        <v>420</v>
      </c>
      <c r="D70" t="s">
        <v>13</v>
      </c>
      <c r="E70" t="s">
        <v>38</v>
      </c>
      <c r="F70" t="s">
        <v>3581</v>
      </c>
      <c r="G70" t="s">
        <v>16</v>
      </c>
      <c r="H70" t="s">
        <v>15</v>
      </c>
      <c r="I70" t="s">
        <v>90</v>
      </c>
      <c r="J70" t="s">
        <v>421</v>
      </c>
      <c r="K70" t="s">
        <v>19</v>
      </c>
      <c r="L70" s="3">
        <v>44706</v>
      </c>
      <c r="M70" t="s">
        <v>3579</v>
      </c>
    </row>
    <row r="71" spans="1:13">
      <c r="A71">
        <v>1164</v>
      </c>
      <c r="B71" t="s">
        <v>3715</v>
      </c>
      <c r="C71" t="s">
        <v>423</v>
      </c>
      <c r="D71" t="s">
        <v>13</v>
      </c>
      <c r="E71" t="s">
        <v>14</v>
      </c>
      <c r="F71" t="s">
        <v>3581</v>
      </c>
      <c r="G71" t="s">
        <v>16</v>
      </c>
      <c r="H71" t="s">
        <v>15</v>
      </c>
      <c r="I71" t="s">
        <v>136</v>
      </c>
      <c r="J71" t="s">
        <v>424</v>
      </c>
      <c r="K71" t="s">
        <v>19</v>
      </c>
      <c r="L71" s="3">
        <v>44651</v>
      </c>
      <c r="M71" t="s">
        <v>3579</v>
      </c>
    </row>
    <row r="72" spans="1:13">
      <c r="A72">
        <v>22562</v>
      </c>
      <c r="B72" t="s">
        <v>3720</v>
      </c>
      <c r="C72" t="s">
        <v>1619</v>
      </c>
      <c r="D72" t="s">
        <v>13</v>
      </c>
      <c r="E72" t="s">
        <v>14</v>
      </c>
      <c r="F72" t="s">
        <v>3581</v>
      </c>
      <c r="G72" t="s">
        <v>16</v>
      </c>
      <c r="H72" t="s">
        <v>32</v>
      </c>
      <c r="I72" t="s">
        <v>102</v>
      </c>
      <c r="J72" t="s">
        <v>668</v>
      </c>
      <c r="K72" t="s">
        <v>19</v>
      </c>
      <c r="L72" s="3">
        <v>44643</v>
      </c>
      <c r="M72" t="s">
        <v>3579</v>
      </c>
    </row>
    <row r="73" spans="1:13">
      <c r="A73">
        <v>22405</v>
      </c>
      <c r="B73" t="s">
        <v>3717</v>
      </c>
      <c r="C73" t="s">
        <v>1567</v>
      </c>
      <c r="D73" t="s">
        <v>13</v>
      </c>
      <c r="E73" t="s">
        <v>14</v>
      </c>
      <c r="F73" t="s">
        <v>3581</v>
      </c>
      <c r="G73" t="s">
        <v>16</v>
      </c>
      <c r="H73" t="s">
        <v>32</v>
      </c>
      <c r="I73" t="s">
        <v>48</v>
      </c>
      <c r="J73" t="s">
        <v>1568</v>
      </c>
      <c r="K73" t="s">
        <v>19</v>
      </c>
      <c r="L73" s="3">
        <v>44840</v>
      </c>
      <c r="M73" t="s">
        <v>3579</v>
      </c>
    </row>
    <row r="74" spans="1:13">
      <c r="A74">
        <v>22111</v>
      </c>
      <c r="B74" t="s">
        <v>3724</v>
      </c>
      <c r="C74" t="s">
        <v>1497</v>
      </c>
      <c r="D74" t="s">
        <v>13</v>
      </c>
      <c r="E74" t="s">
        <v>14</v>
      </c>
      <c r="F74" t="s">
        <v>3581</v>
      </c>
      <c r="G74" t="s">
        <v>16</v>
      </c>
      <c r="H74" t="s">
        <v>32</v>
      </c>
      <c r="I74" t="s">
        <v>49</v>
      </c>
      <c r="J74" t="s">
        <v>745</v>
      </c>
      <c r="K74" t="s">
        <v>19</v>
      </c>
      <c r="L74" s="3">
        <v>44600</v>
      </c>
      <c r="M74" t="s">
        <v>3579</v>
      </c>
    </row>
    <row r="75" spans="1:13">
      <c r="A75">
        <v>21886</v>
      </c>
      <c r="B75" t="s">
        <v>3722</v>
      </c>
      <c r="C75" t="s">
        <v>1466</v>
      </c>
      <c r="D75" t="s">
        <v>13</v>
      </c>
      <c r="E75" t="s">
        <v>38</v>
      </c>
      <c r="F75" t="s">
        <v>3581</v>
      </c>
      <c r="G75" t="s">
        <v>16</v>
      </c>
      <c r="H75" t="s">
        <v>32</v>
      </c>
      <c r="I75" t="s">
        <v>136</v>
      </c>
      <c r="J75" t="s">
        <v>140</v>
      </c>
      <c r="K75" t="s">
        <v>19</v>
      </c>
      <c r="L75" s="3">
        <v>44587</v>
      </c>
      <c r="M75" t="s">
        <v>3579</v>
      </c>
    </row>
    <row r="76" spans="1:13">
      <c r="A76">
        <v>1380</v>
      </c>
      <c r="B76" t="s">
        <v>3719</v>
      </c>
      <c r="C76" t="s">
        <v>485</v>
      </c>
      <c r="D76" t="s">
        <v>13</v>
      </c>
      <c r="E76" t="s">
        <v>38</v>
      </c>
      <c r="F76" t="s">
        <v>3581</v>
      </c>
      <c r="G76" t="s">
        <v>16</v>
      </c>
      <c r="H76" t="s">
        <v>15</v>
      </c>
      <c r="I76" t="s">
        <v>90</v>
      </c>
      <c r="J76" t="s">
        <v>486</v>
      </c>
      <c r="K76" t="s">
        <v>19</v>
      </c>
      <c r="L76" s="3">
        <v>44217</v>
      </c>
      <c r="M76" t="s">
        <v>3579</v>
      </c>
    </row>
    <row r="77" spans="1:13">
      <c r="A77">
        <v>21818</v>
      </c>
      <c r="B77" t="s">
        <v>3718</v>
      </c>
      <c r="C77" t="s">
        <v>1449</v>
      </c>
      <c r="D77" t="s">
        <v>13</v>
      </c>
      <c r="E77" t="s">
        <v>14</v>
      </c>
      <c r="F77" t="s">
        <v>3581</v>
      </c>
      <c r="G77" t="s">
        <v>16</v>
      </c>
      <c r="H77" t="s">
        <v>32</v>
      </c>
      <c r="I77" t="s">
        <v>165</v>
      </c>
      <c r="J77" t="s">
        <v>167</v>
      </c>
      <c r="K77" t="s">
        <v>19</v>
      </c>
      <c r="L77" s="3">
        <v>44684</v>
      </c>
      <c r="M77" t="s">
        <v>3579</v>
      </c>
    </row>
    <row r="78" spans="1:13">
      <c r="A78">
        <v>1438</v>
      </c>
      <c r="B78" t="s">
        <v>3718</v>
      </c>
      <c r="C78" t="s">
        <v>495</v>
      </c>
      <c r="D78" t="s">
        <v>13</v>
      </c>
      <c r="E78" t="s">
        <v>14</v>
      </c>
      <c r="F78" t="s">
        <v>3581</v>
      </c>
      <c r="G78" t="s">
        <v>16</v>
      </c>
      <c r="H78" t="s">
        <v>15</v>
      </c>
      <c r="I78" t="s">
        <v>104</v>
      </c>
      <c r="J78" t="s">
        <v>496</v>
      </c>
      <c r="K78" t="s">
        <v>19</v>
      </c>
      <c r="L78" s="3">
        <v>44590</v>
      </c>
      <c r="M78" t="s">
        <v>3579</v>
      </c>
    </row>
    <row r="79" spans="1:13">
      <c r="A79">
        <v>20806</v>
      </c>
      <c r="B79" t="s">
        <v>3722</v>
      </c>
      <c r="C79" t="s">
        <v>1239</v>
      </c>
      <c r="D79" t="s">
        <v>13</v>
      </c>
      <c r="E79" t="s">
        <v>14</v>
      </c>
      <c r="F79" t="s">
        <v>3581</v>
      </c>
      <c r="G79" t="s">
        <v>16</v>
      </c>
      <c r="H79" t="s">
        <v>32</v>
      </c>
      <c r="I79" t="s">
        <v>165</v>
      </c>
      <c r="J79" t="s">
        <v>636</v>
      </c>
      <c r="K79" t="s">
        <v>19</v>
      </c>
      <c r="L79" s="3">
        <v>44435</v>
      </c>
      <c r="M79" t="s">
        <v>3579</v>
      </c>
    </row>
    <row r="80" spans="1:13">
      <c r="A80">
        <v>20549</v>
      </c>
      <c r="B80" t="s">
        <v>3721</v>
      </c>
      <c r="C80" t="s">
        <v>1163</v>
      </c>
      <c r="D80" t="s">
        <v>13</v>
      </c>
      <c r="E80" t="s">
        <v>38</v>
      </c>
      <c r="F80" t="s">
        <v>3581</v>
      </c>
      <c r="G80" t="s">
        <v>16</v>
      </c>
      <c r="H80" t="s">
        <v>32</v>
      </c>
      <c r="I80" t="s">
        <v>47</v>
      </c>
      <c r="J80" t="s">
        <v>47</v>
      </c>
      <c r="K80" t="s">
        <v>19</v>
      </c>
      <c r="L80" s="3">
        <v>43164</v>
      </c>
      <c r="M80" t="s">
        <v>3579</v>
      </c>
    </row>
    <row r="81" spans="1:13">
      <c r="A81">
        <v>20530</v>
      </c>
      <c r="B81" t="s">
        <v>3719</v>
      </c>
      <c r="C81" t="s">
        <v>1155</v>
      </c>
      <c r="D81" t="s">
        <v>13</v>
      </c>
      <c r="E81" t="s">
        <v>14</v>
      </c>
      <c r="F81" t="s">
        <v>3581</v>
      </c>
      <c r="G81" t="s">
        <v>16</v>
      </c>
      <c r="H81" t="s">
        <v>32</v>
      </c>
      <c r="I81" t="s">
        <v>183</v>
      </c>
      <c r="J81" t="s">
        <v>942</v>
      </c>
      <c r="K81" t="s">
        <v>19</v>
      </c>
      <c r="L81" s="3">
        <v>44596</v>
      </c>
      <c r="M81" t="s">
        <v>3579</v>
      </c>
    </row>
    <row r="82" spans="1:13">
      <c r="A82">
        <v>20511</v>
      </c>
      <c r="B82" t="s">
        <v>3724</v>
      </c>
      <c r="C82" t="s">
        <v>1146</v>
      </c>
      <c r="D82" t="s">
        <v>13</v>
      </c>
      <c r="E82" t="s">
        <v>14</v>
      </c>
      <c r="F82" t="s">
        <v>3581</v>
      </c>
      <c r="G82" t="s">
        <v>16</v>
      </c>
      <c r="H82" t="s">
        <v>32</v>
      </c>
      <c r="I82" t="s">
        <v>571</v>
      </c>
      <c r="J82" t="s">
        <v>426</v>
      </c>
      <c r="K82" t="s">
        <v>19</v>
      </c>
      <c r="L82" s="3">
        <v>44726</v>
      </c>
      <c r="M82" t="s">
        <v>3579</v>
      </c>
    </row>
    <row r="83" spans="1:13">
      <c r="A83">
        <v>20212</v>
      </c>
      <c r="B83" t="s">
        <v>3720</v>
      </c>
      <c r="C83" t="s">
        <v>1066</v>
      </c>
      <c r="D83" t="s">
        <v>13</v>
      </c>
      <c r="E83" t="s">
        <v>14</v>
      </c>
      <c r="F83" t="s">
        <v>3581</v>
      </c>
      <c r="G83" t="s">
        <v>16</v>
      </c>
      <c r="H83" t="s">
        <v>32</v>
      </c>
      <c r="I83" t="s">
        <v>49</v>
      </c>
      <c r="J83" t="s">
        <v>57</v>
      </c>
      <c r="K83" t="s">
        <v>19</v>
      </c>
      <c r="L83" s="3">
        <v>44643</v>
      </c>
      <c r="M83" t="s">
        <v>3579</v>
      </c>
    </row>
    <row r="84" spans="1:13">
      <c r="A84">
        <v>20028</v>
      </c>
      <c r="B84" t="s">
        <v>3718</v>
      </c>
      <c r="C84" t="s">
        <v>1020</v>
      </c>
      <c r="D84" t="s">
        <v>13</v>
      </c>
      <c r="E84" t="s">
        <v>14</v>
      </c>
      <c r="F84" t="s">
        <v>3581</v>
      </c>
      <c r="G84" t="s">
        <v>16</v>
      </c>
      <c r="H84" t="s">
        <v>32</v>
      </c>
      <c r="I84" t="s">
        <v>102</v>
      </c>
      <c r="J84" t="s">
        <v>1021</v>
      </c>
      <c r="K84" t="s">
        <v>19</v>
      </c>
      <c r="L84" s="3">
        <v>43502</v>
      </c>
      <c r="M84" t="s">
        <v>3579</v>
      </c>
    </row>
    <row r="85" spans="1:13">
      <c r="A85">
        <v>1743</v>
      </c>
      <c r="B85" t="s">
        <v>3723</v>
      </c>
      <c r="C85" t="s">
        <v>538</v>
      </c>
      <c r="D85" t="s">
        <v>13</v>
      </c>
      <c r="E85" t="s">
        <v>38</v>
      </c>
      <c r="F85" t="s">
        <v>3581</v>
      </c>
      <c r="G85" t="s">
        <v>16</v>
      </c>
      <c r="H85" t="s">
        <v>15</v>
      </c>
      <c r="I85" t="s">
        <v>209</v>
      </c>
      <c r="J85" t="s">
        <v>539</v>
      </c>
      <c r="K85" t="s">
        <v>19</v>
      </c>
      <c r="L85" s="3">
        <v>44686</v>
      </c>
      <c r="M85" t="s">
        <v>3579</v>
      </c>
    </row>
    <row r="86" spans="1:13">
      <c r="A86">
        <v>1746</v>
      </c>
      <c r="B86" t="s">
        <v>3722</v>
      </c>
      <c r="C86" t="s">
        <v>540</v>
      </c>
      <c r="D86" t="s">
        <v>13</v>
      </c>
      <c r="E86" t="s">
        <v>38</v>
      </c>
      <c r="F86" t="s">
        <v>3581</v>
      </c>
      <c r="G86" t="s">
        <v>16</v>
      </c>
      <c r="H86" t="s">
        <v>32</v>
      </c>
      <c r="I86" t="s">
        <v>209</v>
      </c>
      <c r="J86" t="s">
        <v>398</v>
      </c>
      <c r="K86" t="s">
        <v>19</v>
      </c>
      <c r="L86" s="3">
        <v>44684</v>
      </c>
      <c r="M86" t="s">
        <v>3579</v>
      </c>
    </row>
    <row r="87" spans="1:13">
      <c r="A87">
        <v>1781</v>
      </c>
      <c r="B87" t="s">
        <v>3724</v>
      </c>
      <c r="C87" t="s">
        <v>3625</v>
      </c>
      <c r="D87" t="s">
        <v>13</v>
      </c>
      <c r="E87" t="s">
        <v>14</v>
      </c>
      <c r="F87" t="s">
        <v>3581</v>
      </c>
      <c r="G87" t="s">
        <v>16</v>
      </c>
      <c r="H87" t="s">
        <v>32</v>
      </c>
      <c r="I87" t="s">
        <v>17</v>
      </c>
      <c r="J87" t="s">
        <v>33</v>
      </c>
      <c r="K87" t="s">
        <v>19</v>
      </c>
      <c r="L87" s="3">
        <v>44861</v>
      </c>
      <c r="M87" t="s">
        <v>3579</v>
      </c>
    </row>
    <row r="88" spans="1:13">
      <c r="A88">
        <v>3255</v>
      </c>
      <c r="B88" t="s">
        <v>3717</v>
      </c>
      <c r="C88" t="s">
        <v>956</v>
      </c>
      <c r="D88" t="s">
        <v>13</v>
      </c>
      <c r="E88" t="s">
        <v>14</v>
      </c>
      <c r="F88" t="s">
        <v>3581</v>
      </c>
      <c r="G88" t="s">
        <v>16</v>
      </c>
      <c r="H88" t="s">
        <v>32</v>
      </c>
      <c r="I88" t="s">
        <v>365</v>
      </c>
      <c r="J88" t="s">
        <v>957</v>
      </c>
      <c r="K88" t="s">
        <v>19</v>
      </c>
      <c r="L88" s="3">
        <v>44735</v>
      </c>
      <c r="M88" t="s">
        <v>3579</v>
      </c>
    </row>
    <row r="89" spans="1:13">
      <c r="A89">
        <v>1827</v>
      </c>
      <c r="B89" t="s">
        <v>3716</v>
      </c>
      <c r="C89" t="s">
        <v>3588</v>
      </c>
      <c r="D89" t="s">
        <v>13</v>
      </c>
      <c r="E89" t="s">
        <v>14</v>
      </c>
      <c r="F89" t="s">
        <v>3581</v>
      </c>
      <c r="G89" t="s">
        <v>16</v>
      </c>
      <c r="H89" t="s">
        <v>15</v>
      </c>
      <c r="I89" t="s">
        <v>165</v>
      </c>
      <c r="J89" t="s">
        <v>559</v>
      </c>
      <c r="K89" t="s">
        <v>19</v>
      </c>
      <c r="L89" s="3">
        <v>44845</v>
      </c>
      <c r="M89" t="s">
        <v>3579</v>
      </c>
    </row>
    <row r="90" spans="1:13">
      <c r="A90">
        <v>1847</v>
      </c>
      <c r="B90" t="s">
        <v>3716</v>
      </c>
      <c r="C90" t="s">
        <v>562</v>
      </c>
      <c r="D90" t="s">
        <v>13</v>
      </c>
      <c r="E90" t="s">
        <v>14</v>
      </c>
      <c r="F90" t="s">
        <v>3581</v>
      </c>
      <c r="G90" t="s">
        <v>16</v>
      </c>
      <c r="H90" t="s">
        <v>32</v>
      </c>
      <c r="I90" t="s">
        <v>26</v>
      </c>
      <c r="J90" t="s">
        <v>563</v>
      </c>
      <c r="K90" t="s">
        <v>19</v>
      </c>
      <c r="L90" s="3">
        <v>44652</v>
      </c>
      <c r="M90" t="s">
        <v>3579</v>
      </c>
    </row>
    <row r="91" spans="1:13">
      <c r="A91">
        <v>1875</v>
      </c>
      <c r="B91" t="s">
        <v>3717</v>
      </c>
      <c r="C91" t="s">
        <v>575</v>
      </c>
      <c r="D91" t="s">
        <v>13</v>
      </c>
      <c r="E91" t="s">
        <v>14</v>
      </c>
      <c r="F91" t="s">
        <v>3581</v>
      </c>
      <c r="G91" t="s">
        <v>16</v>
      </c>
      <c r="H91" t="s">
        <v>15</v>
      </c>
      <c r="I91" t="s">
        <v>183</v>
      </c>
      <c r="J91" t="s">
        <v>576</v>
      </c>
      <c r="K91" t="s">
        <v>19</v>
      </c>
      <c r="L91" s="3">
        <v>44686</v>
      </c>
      <c r="M91" t="s">
        <v>3579</v>
      </c>
    </row>
    <row r="92" spans="1:13">
      <c r="A92">
        <v>3190</v>
      </c>
      <c r="B92" t="s">
        <v>3719</v>
      </c>
      <c r="C92" t="s">
        <v>935</v>
      </c>
      <c r="D92" t="s">
        <v>13</v>
      </c>
      <c r="E92" t="s">
        <v>14</v>
      </c>
      <c r="F92" t="s">
        <v>3581</v>
      </c>
      <c r="G92" t="s">
        <v>16</v>
      </c>
      <c r="H92" t="s">
        <v>32</v>
      </c>
      <c r="I92" t="s">
        <v>209</v>
      </c>
      <c r="J92" t="s">
        <v>936</v>
      </c>
      <c r="K92" t="s">
        <v>19</v>
      </c>
      <c r="L92" s="3">
        <v>44592</v>
      </c>
      <c r="M92" t="s">
        <v>3579</v>
      </c>
    </row>
    <row r="93" spans="1:13">
      <c r="A93">
        <v>3137</v>
      </c>
      <c r="B93" t="s">
        <v>3716</v>
      </c>
      <c r="C93" t="s">
        <v>922</v>
      </c>
      <c r="D93" t="s">
        <v>13</v>
      </c>
      <c r="E93" t="s">
        <v>14</v>
      </c>
      <c r="F93" t="s">
        <v>3581</v>
      </c>
      <c r="G93" t="s">
        <v>16</v>
      </c>
      <c r="H93" t="s">
        <v>32</v>
      </c>
      <c r="I93" t="s">
        <v>283</v>
      </c>
      <c r="J93" t="s">
        <v>923</v>
      </c>
      <c r="K93" t="s">
        <v>19</v>
      </c>
      <c r="L93" s="3">
        <v>44799</v>
      </c>
      <c r="M93" t="s">
        <v>3579</v>
      </c>
    </row>
    <row r="94" spans="1:13">
      <c r="A94">
        <v>3081</v>
      </c>
      <c r="B94" t="s">
        <v>3724</v>
      </c>
      <c r="C94" t="s">
        <v>906</v>
      </c>
      <c r="D94" t="s">
        <v>13</v>
      </c>
      <c r="E94" t="s">
        <v>38</v>
      </c>
      <c r="F94" t="s">
        <v>3581</v>
      </c>
      <c r="G94" t="s">
        <v>16</v>
      </c>
      <c r="H94" t="s">
        <v>15</v>
      </c>
      <c r="I94" t="s">
        <v>90</v>
      </c>
      <c r="J94" t="s">
        <v>907</v>
      </c>
      <c r="K94" t="s">
        <v>19</v>
      </c>
      <c r="L94" s="3">
        <v>44699</v>
      </c>
      <c r="M94" t="s">
        <v>3579</v>
      </c>
    </row>
    <row r="95" spans="1:13">
      <c r="A95">
        <v>2033</v>
      </c>
      <c r="B95" t="s">
        <v>3723</v>
      </c>
      <c r="C95" t="s">
        <v>588</v>
      </c>
      <c r="D95" t="s">
        <v>13</v>
      </c>
      <c r="E95" t="s">
        <v>38</v>
      </c>
      <c r="F95" t="s">
        <v>3581</v>
      </c>
      <c r="G95" t="s">
        <v>16</v>
      </c>
      <c r="H95" t="s">
        <v>32</v>
      </c>
      <c r="I95" t="s">
        <v>49</v>
      </c>
      <c r="J95" t="s">
        <v>57</v>
      </c>
      <c r="K95" t="s">
        <v>19</v>
      </c>
      <c r="L95" s="3">
        <v>44620</v>
      </c>
      <c r="M95" t="s">
        <v>3579</v>
      </c>
    </row>
    <row r="96" spans="1:13">
      <c r="A96">
        <v>2046</v>
      </c>
      <c r="B96" t="s">
        <v>3722</v>
      </c>
      <c r="C96" t="s">
        <v>593</v>
      </c>
      <c r="D96" t="s">
        <v>13</v>
      </c>
      <c r="E96" t="s">
        <v>38</v>
      </c>
      <c r="F96" t="s">
        <v>3581</v>
      </c>
      <c r="G96" t="s">
        <v>16</v>
      </c>
      <c r="H96" t="s">
        <v>32</v>
      </c>
      <c r="I96" t="s">
        <v>49</v>
      </c>
      <c r="J96" t="s">
        <v>57</v>
      </c>
      <c r="K96" t="s">
        <v>19</v>
      </c>
      <c r="L96" s="3">
        <v>44893</v>
      </c>
      <c r="M96" t="s">
        <v>3579</v>
      </c>
    </row>
    <row r="97" spans="1:13">
      <c r="A97">
        <v>2056</v>
      </c>
      <c r="B97" t="s">
        <v>3722</v>
      </c>
      <c r="C97" t="s">
        <v>594</v>
      </c>
      <c r="D97" t="s">
        <v>13</v>
      </c>
      <c r="E97" t="s">
        <v>14</v>
      </c>
      <c r="F97" t="s">
        <v>3581</v>
      </c>
      <c r="G97" t="s">
        <v>16</v>
      </c>
      <c r="H97" t="s">
        <v>32</v>
      </c>
      <c r="I97" t="s">
        <v>49</v>
      </c>
      <c r="J97" t="s">
        <v>57</v>
      </c>
      <c r="K97" t="s">
        <v>19</v>
      </c>
      <c r="L97" s="3">
        <v>44712</v>
      </c>
      <c r="M97" t="s">
        <v>3579</v>
      </c>
    </row>
    <row r="98" spans="1:13">
      <c r="A98">
        <v>2950</v>
      </c>
      <c r="B98" t="s">
        <v>3719</v>
      </c>
      <c r="C98" t="s">
        <v>876</v>
      </c>
      <c r="D98" t="s">
        <v>13</v>
      </c>
      <c r="E98" t="s">
        <v>14</v>
      </c>
      <c r="F98" t="s">
        <v>3581</v>
      </c>
      <c r="G98" t="s">
        <v>16</v>
      </c>
      <c r="H98" t="s">
        <v>32</v>
      </c>
      <c r="I98" t="s">
        <v>283</v>
      </c>
      <c r="J98" t="s">
        <v>877</v>
      </c>
      <c r="K98" t="s">
        <v>19</v>
      </c>
      <c r="L98" s="3">
        <v>44725</v>
      </c>
      <c r="M98" t="s">
        <v>3579</v>
      </c>
    </row>
    <row r="99" spans="1:13">
      <c r="A99">
        <v>2075</v>
      </c>
      <c r="B99" t="s">
        <v>3717</v>
      </c>
      <c r="C99" t="s">
        <v>598</v>
      </c>
      <c r="D99" t="s">
        <v>13</v>
      </c>
      <c r="E99" t="s">
        <v>14</v>
      </c>
      <c r="F99" t="s">
        <v>3581</v>
      </c>
      <c r="G99" t="s">
        <v>16</v>
      </c>
      <c r="H99" t="s">
        <v>32</v>
      </c>
      <c r="I99" t="s">
        <v>21</v>
      </c>
      <c r="J99" t="s">
        <v>331</v>
      </c>
      <c r="K99" t="s">
        <v>19</v>
      </c>
      <c r="L99" s="3">
        <v>44620</v>
      </c>
      <c r="M99" t="s">
        <v>3579</v>
      </c>
    </row>
    <row r="100" spans="1:13">
      <c r="A100">
        <v>2852</v>
      </c>
      <c r="B100" t="s">
        <v>3720</v>
      </c>
      <c r="C100" t="s">
        <v>842</v>
      </c>
      <c r="D100" t="s">
        <v>13</v>
      </c>
      <c r="E100" t="s">
        <v>14</v>
      </c>
      <c r="F100" t="s">
        <v>3581</v>
      </c>
      <c r="G100" t="s">
        <v>16</v>
      </c>
      <c r="H100" t="s">
        <v>32</v>
      </c>
      <c r="I100" t="s">
        <v>209</v>
      </c>
      <c r="J100" t="s">
        <v>214</v>
      </c>
      <c r="K100" t="s">
        <v>19</v>
      </c>
      <c r="L100" s="3">
        <v>44601</v>
      </c>
      <c r="M100" t="s">
        <v>3579</v>
      </c>
    </row>
    <row r="101" spans="1:13">
      <c r="A101">
        <v>2092</v>
      </c>
      <c r="B101" t="s">
        <v>3720</v>
      </c>
      <c r="C101" t="s">
        <v>603</v>
      </c>
      <c r="D101" t="s">
        <v>13</v>
      </c>
      <c r="E101" t="s">
        <v>14</v>
      </c>
      <c r="F101" t="s">
        <v>3581</v>
      </c>
      <c r="G101" t="s">
        <v>16</v>
      </c>
      <c r="H101" t="s">
        <v>15</v>
      </c>
      <c r="I101" t="s">
        <v>136</v>
      </c>
      <c r="J101" t="s">
        <v>604</v>
      </c>
      <c r="K101" t="s">
        <v>19</v>
      </c>
      <c r="L101" s="3">
        <v>43845</v>
      </c>
      <c r="M101" t="s">
        <v>3579</v>
      </c>
    </row>
    <row r="102" spans="1:13">
      <c r="A102">
        <v>2706</v>
      </c>
      <c r="B102" t="s">
        <v>3722</v>
      </c>
      <c r="C102" t="s">
        <v>798</v>
      </c>
      <c r="D102" t="s">
        <v>13</v>
      </c>
      <c r="E102" t="s">
        <v>38</v>
      </c>
      <c r="F102" t="s">
        <v>3581</v>
      </c>
      <c r="G102" t="s">
        <v>16</v>
      </c>
      <c r="H102" t="s">
        <v>32</v>
      </c>
      <c r="I102" t="s">
        <v>49</v>
      </c>
      <c r="J102" t="s">
        <v>53</v>
      </c>
      <c r="K102" t="s">
        <v>19</v>
      </c>
      <c r="L102" s="3">
        <v>44645</v>
      </c>
      <c r="M102" t="s">
        <v>3579</v>
      </c>
    </row>
    <row r="103" spans="1:13">
      <c r="A103">
        <v>2658</v>
      </c>
      <c r="B103" t="s">
        <v>3718</v>
      </c>
      <c r="C103" t="s">
        <v>781</v>
      </c>
      <c r="D103" t="s">
        <v>13</v>
      </c>
      <c r="E103" t="s">
        <v>14</v>
      </c>
      <c r="F103" t="s">
        <v>3581</v>
      </c>
      <c r="G103" t="s">
        <v>16</v>
      </c>
      <c r="H103" t="s">
        <v>32</v>
      </c>
      <c r="I103" t="s">
        <v>102</v>
      </c>
      <c r="J103" t="s">
        <v>782</v>
      </c>
      <c r="K103" t="s">
        <v>19</v>
      </c>
      <c r="L103" s="3">
        <v>44650</v>
      </c>
      <c r="M103" t="s">
        <v>3579</v>
      </c>
    </row>
    <row r="104" spans="1:13">
      <c r="A104">
        <v>2151</v>
      </c>
      <c r="B104" t="s">
        <v>3724</v>
      </c>
      <c r="C104" t="s">
        <v>618</v>
      </c>
      <c r="D104" t="s">
        <v>13</v>
      </c>
      <c r="E104" t="s">
        <v>14</v>
      </c>
      <c r="F104" t="s">
        <v>3581</v>
      </c>
      <c r="G104" t="s">
        <v>16</v>
      </c>
      <c r="H104" t="s">
        <v>32</v>
      </c>
      <c r="I104" t="s">
        <v>49</v>
      </c>
      <c r="J104" t="s">
        <v>57</v>
      </c>
      <c r="K104" t="s">
        <v>19</v>
      </c>
      <c r="L104" s="3">
        <v>44630</v>
      </c>
      <c r="M104" t="s">
        <v>3579</v>
      </c>
    </row>
    <row r="105" spans="1:13">
      <c r="A105">
        <v>2484</v>
      </c>
      <c r="B105" t="s">
        <v>3715</v>
      </c>
      <c r="C105" t="s">
        <v>722</v>
      </c>
      <c r="D105" t="s">
        <v>13</v>
      </c>
      <c r="E105" t="s">
        <v>14</v>
      </c>
      <c r="F105" t="s">
        <v>3581</v>
      </c>
      <c r="G105" t="s">
        <v>16</v>
      </c>
      <c r="H105" t="s">
        <v>15</v>
      </c>
      <c r="I105" t="s">
        <v>102</v>
      </c>
      <c r="J105" t="s">
        <v>723</v>
      </c>
      <c r="K105" t="s">
        <v>19</v>
      </c>
      <c r="L105" s="3">
        <v>44812</v>
      </c>
      <c r="M105" t="s">
        <v>3579</v>
      </c>
    </row>
    <row r="106" spans="1:13">
      <c r="A106">
        <v>2438</v>
      </c>
      <c r="B106" t="s">
        <v>3718</v>
      </c>
      <c r="C106" t="s">
        <v>710</v>
      </c>
      <c r="D106" t="s">
        <v>13</v>
      </c>
      <c r="E106" t="s">
        <v>14</v>
      </c>
      <c r="F106" t="s">
        <v>3581</v>
      </c>
      <c r="G106" t="s">
        <v>16</v>
      </c>
      <c r="H106" t="s">
        <v>15</v>
      </c>
      <c r="I106" t="s">
        <v>209</v>
      </c>
      <c r="J106" t="s">
        <v>210</v>
      </c>
      <c r="K106" t="s">
        <v>19</v>
      </c>
      <c r="L106" s="3">
        <v>44897</v>
      </c>
      <c r="M106" t="s">
        <v>3579</v>
      </c>
    </row>
    <row r="107" spans="1:13">
      <c r="A107">
        <v>2375</v>
      </c>
      <c r="B107" t="s">
        <v>3717</v>
      </c>
      <c r="C107" t="s">
        <v>688</v>
      </c>
      <c r="D107" t="s">
        <v>13</v>
      </c>
      <c r="E107" t="s">
        <v>38</v>
      </c>
      <c r="F107" t="s">
        <v>3581</v>
      </c>
      <c r="G107" t="s">
        <v>16</v>
      </c>
      <c r="H107" t="s">
        <v>32</v>
      </c>
      <c r="I107" t="s">
        <v>151</v>
      </c>
      <c r="J107" t="s">
        <v>689</v>
      </c>
      <c r="K107" t="s">
        <v>19</v>
      </c>
      <c r="L107" s="3">
        <v>44693</v>
      </c>
      <c r="M107" t="s">
        <v>3579</v>
      </c>
    </row>
    <row r="108" spans="1:13">
      <c r="A108">
        <v>2206</v>
      </c>
      <c r="B108" t="s">
        <v>3722</v>
      </c>
      <c r="C108" t="s">
        <v>641</v>
      </c>
      <c r="D108" t="s">
        <v>13</v>
      </c>
      <c r="E108" t="s">
        <v>14</v>
      </c>
      <c r="F108" t="s">
        <v>3581</v>
      </c>
      <c r="G108" t="s">
        <v>16</v>
      </c>
      <c r="H108" t="s">
        <v>15</v>
      </c>
      <c r="I108" t="s">
        <v>573</v>
      </c>
      <c r="J108" t="s">
        <v>574</v>
      </c>
      <c r="K108" t="s">
        <v>19</v>
      </c>
      <c r="L108" s="3">
        <v>44685</v>
      </c>
      <c r="M108" t="s">
        <v>3579</v>
      </c>
    </row>
    <row r="109" spans="1:13">
      <c r="A109">
        <v>2323</v>
      </c>
      <c r="B109" t="s">
        <v>3723</v>
      </c>
      <c r="C109" t="s">
        <v>669</v>
      </c>
      <c r="D109" t="s">
        <v>13</v>
      </c>
      <c r="E109" t="s">
        <v>14</v>
      </c>
      <c r="F109" t="s">
        <v>3581</v>
      </c>
      <c r="G109" t="s">
        <v>16</v>
      </c>
      <c r="H109" t="s">
        <v>32</v>
      </c>
      <c r="I109" t="s">
        <v>209</v>
      </c>
      <c r="J109" t="s">
        <v>670</v>
      </c>
      <c r="K109" t="s">
        <v>19</v>
      </c>
      <c r="L109" s="3">
        <v>44631</v>
      </c>
      <c r="M109" t="s">
        <v>3579</v>
      </c>
    </row>
    <row r="110" spans="1:13">
      <c r="A110">
        <v>2242</v>
      </c>
      <c r="B110" t="s">
        <v>3720</v>
      </c>
      <c r="C110" t="s">
        <v>653</v>
      </c>
      <c r="D110" t="s">
        <v>13</v>
      </c>
      <c r="E110" t="s">
        <v>14</v>
      </c>
      <c r="F110" t="s">
        <v>3581</v>
      </c>
      <c r="G110" t="s">
        <v>16</v>
      </c>
      <c r="H110" t="s">
        <v>32</v>
      </c>
      <c r="I110" t="s">
        <v>102</v>
      </c>
      <c r="J110" t="s">
        <v>654</v>
      </c>
      <c r="K110" t="s">
        <v>19</v>
      </c>
      <c r="L110" s="3">
        <v>43612</v>
      </c>
      <c r="M110" t="s">
        <v>3579</v>
      </c>
    </row>
    <row r="111" spans="1:13">
      <c r="A111">
        <v>4</v>
      </c>
      <c r="B111" t="s">
        <v>3715</v>
      </c>
      <c r="C111" t="s">
        <v>22</v>
      </c>
      <c r="D111" t="s">
        <v>13</v>
      </c>
      <c r="E111" t="s">
        <v>14</v>
      </c>
      <c r="F111" t="s">
        <v>3581</v>
      </c>
      <c r="G111" t="s">
        <v>16</v>
      </c>
      <c r="H111" t="s">
        <v>15</v>
      </c>
      <c r="I111" t="s">
        <v>17</v>
      </c>
      <c r="J111" t="s">
        <v>23</v>
      </c>
      <c r="K111" t="s">
        <v>19</v>
      </c>
      <c r="L111" s="3">
        <v>44841</v>
      </c>
      <c r="M111" t="s">
        <v>3576</v>
      </c>
    </row>
    <row r="112" spans="1:13">
      <c r="A112">
        <v>77</v>
      </c>
      <c r="B112" t="s">
        <v>3716</v>
      </c>
      <c r="C112" t="s">
        <v>50</v>
      </c>
      <c r="D112" t="s">
        <v>13</v>
      </c>
      <c r="E112" t="s">
        <v>38</v>
      </c>
      <c r="F112" t="s">
        <v>3581</v>
      </c>
      <c r="G112" t="s">
        <v>16</v>
      </c>
      <c r="H112" t="s">
        <v>15</v>
      </c>
      <c r="I112" t="s">
        <v>49</v>
      </c>
      <c r="J112" t="s">
        <v>51</v>
      </c>
      <c r="K112" t="s">
        <v>19</v>
      </c>
      <c r="L112" s="3">
        <v>44833</v>
      </c>
      <c r="M112" t="s">
        <v>3576</v>
      </c>
    </row>
    <row r="113" spans="1:13">
      <c r="A113">
        <v>82</v>
      </c>
      <c r="B113" t="s">
        <v>3720</v>
      </c>
      <c r="C113" t="s">
        <v>58</v>
      </c>
      <c r="D113" t="s">
        <v>13</v>
      </c>
      <c r="E113" t="s">
        <v>14</v>
      </c>
      <c r="F113" t="s">
        <v>3581</v>
      </c>
      <c r="G113" t="s">
        <v>16</v>
      </c>
      <c r="H113" t="s">
        <v>32</v>
      </c>
      <c r="I113" t="s">
        <v>48</v>
      </c>
      <c r="J113" t="s">
        <v>59</v>
      </c>
      <c r="K113" t="s">
        <v>19</v>
      </c>
      <c r="L113" s="3">
        <v>44817</v>
      </c>
      <c r="M113" t="s">
        <v>3576</v>
      </c>
    </row>
    <row r="114" spans="1:13">
      <c r="A114">
        <v>52906</v>
      </c>
      <c r="B114" t="s">
        <v>3722</v>
      </c>
      <c r="C114" t="s">
        <v>3318</v>
      </c>
      <c r="D114" t="s">
        <v>13</v>
      </c>
      <c r="E114" t="s">
        <v>38</v>
      </c>
      <c r="F114" t="s">
        <v>3581</v>
      </c>
      <c r="G114" t="s">
        <v>16</v>
      </c>
      <c r="H114" t="s">
        <v>32</v>
      </c>
      <c r="I114" t="s">
        <v>183</v>
      </c>
      <c r="J114" t="s">
        <v>3319</v>
      </c>
      <c r="K114" t="s">
        <v>113</v>
      </c>
      <c r="L114" s="3">
        <v>44708</v>
      </c>
      <c r="M114" t="s">
        <v>3576</v>
      </c>
    </row>
    <row r="115" spans="1:13">
      <c r="A115">
        <v>91</v>
      </c>
      <c r="B115" t="s">
        <v>3724</v>
      </c>
      <c r="C115" t="s">
        <v>65</v>
      </c>
      <c r="D115" t="s">
        <v>13</v>
      </c>
      <c r="E115" t="s">
        <v>38</v>
      </c>
      <c r="F115" t="s">
        <v>3581</v>
      </c>
      <c r="G115" t="s">
        <v>16</v>
      </c>
      <c r="H115" t="s">
        <v>32</v>
      </c>
      <c r="I115" t="s">
        <v>49</v>
      </c>
      <c r="J115" t="s">
        <v>66</v>
      </c>
      <c r="K115" t="s">
        <v>19</v>
      </c>
      <c r="L115" s="3">
        <v>44588</v>
      </c>
      <c r="M115" t="s">
        <v>3576</v>
      </c>
    </row>
    <row r="116" spans="1:13">
      <c r="A116">
        <v>96</v>
      </c>
      <c r="B116" t="s">
        <v>3722</v>
      </c>
      <c r="C116" t="s">
        <v>67</v>
      </c>
      <c r="D116" t="s">
        <v>13</v>
      </c>
      <c r="E116" t="s">
        <v>14</v>
      </c>
      <c r="F116" t="s">
        <v>3581</v>
      </c>
      <c r="G116" t="s">
        <v>16</v>
      </c>
      <c r="H116" t="s">
        <v>15</v>
      </c>
      <c r="I116" t="s">
        <v>49</v>
      </c>
      <c r="J116" t="s">
        <v>68</v>
      </c>
      <c r="K116" t="s">
        <v>19</v>
      </c>
      <c r="L116" s="3">
        <v>44811</v>
      </c>
      <c r="M116" t="s">
        <v>3576</v>
      </c>
    </row>
    <row r="117" spans="1:13">
      <c r="A117">
        <v>124</v>
      </c>
      <c r="B117" t="s">
        <v>3715</v>
      </c>
      <c r="C117" t="s">
        <v>82</v>
      </c>
      <c r="D117" t="s">
        <v>13</v>
      </c>
      <c r="E117" t="s">
        <v>14</v>
      </c>
      <c r="F117" t="s">
        <v>3581</v>
      </c>
      <c r="G117" t="s">
        <v>16</v>
      </c>
      <c r="H117" t="s">
        <v>15</v>
      </c>
      <c r="I117" t="s">
        <v>81</v>
      </c>
      <c r="J117" t="s">
        <v>83</v>
      </c>
      <c r="K117" t="s">
        <v>19</v>
      </c>
      <c r="L117" s="3">
        <v>44804</v>
      </c>
      <c r="M117" t="s">
        <v>3576</v>
      </c>
    </row>
    <row r="118" spans="1:13">
      <c r="A118">
        <v>128</v>
      </c>
      <c r="B118" t="s">
        <v>3718</v>
      </c>
      <c r="C118" t="s">
        <v>87</v>
      </c>
      <c r="D118" t="s">
        <v>13</v>
      </c>
      <c r="E118" t="s">
        <v>14</v>
      </c>
      <c r="F118" t="s">
        <v>3581</v>
      </c>
      <c r="G118" t="s">
        <v>16</v>
      </c>
      <c r="H118" t="s">
        <v>15</v>
      </c>
      <c r="I118" t="s">
        <v>81</v>
      </c>
      <c r="J118" t="s">
        <v>88</v>
      </c>
      <c r="K118" t="s">
        <v>19</v>
      </c>
      <c r="L118" s="3">
        <v>44687</v>
      </c>
      <c r="M118" t="s">
        <v>3576</v>
      </c>
    </row>
    <row r="119" spans="1:13">
      <c r="A119">
        <v>166</v>
      </c>
      <c r="B119" t="s">
        <v>3722</v>
      </c>
      <c r="C119" t="s">
        <v>106</v>
      </c>
      <c r="D119" t="s">
        <v>13</v>
      </c>
      <c r="E119" t="s">
        <v>14</v>
      </c>
      <c r="F119" t="s">
        <v>3581</v>
      </c>
      <c r="G119" t="s">
        <v>16</v>
      </c>
      <c r="H119" t="s">
        <v>15</v>
      </c>
      <c r="I119" t="s">
        <v>104</v>
      </c>
      <c r="J119" t="s">
        <v>607</v>
      </c>
      <c r="K119" t="s">
        <v>19</v>
      </c>
      <c r="L119" s="3">
        <v>44649</v>
      </c>
      <c r="M119" t="s">
        <v>3576</v>
      </c>
    </row>
    <row r="120" spans="1:13">
      <c r="A120">
        <v>170</v>
      </c>
      <c r="B120" t="s">
        <v>3719</v>
      </c>
      <c r="C120" t="s">
        <v>110</v>
      </c>
      <c r="D120" t="s">
        <v>13</v>
      </c>
      <c r="E120" t="s">
        <v>38</v>
      </c>
      <c r="F120" t="s">
        <v>3581</v>
      </c>
      <c r="G120" t="s">
        <v>16</v>
      </c>
      <c r="H120" t="s">
        <v>15</v>
      </c>
      <c r="I120" t="s">
        <v>104</v>
      </c>
      <c r="J120" t="s">
        <v>111</v>
      </c>
      <c r="K120" t="s">
        <v>19</v>
      </c>
      <c r="L120" s="3">
        <v>44782</v>
      </c>
      <c r="M120" t="s">
        <v>3576</v>
      </c>
    </row>
    <row r="121" spans="1:13">
      <c r="A121">
        <v>175</v>
      </c>
      <c r="B121" t="s">
        <v>3717</v>
      </c>
      <c r="C121" t="s">
        <v>115</v>
      </c>
      <c r="D121" t="s">
        <v>13</v>
      </c>
      <c r="E121" t="s">
        <v>14</v>
      </c>
      <c r="F121" t="s">
        <v>3581</v>
      </c>
      <c r="G121" t="s">
        <v>16</v>
      </c>
      <c r="H121" t="s">
        <v>15</v>
      </c>
      <c r="I121" t="s">
        <v>104</v>
      </c>
      <c r="J121" t="s">
        <v>116</v>
      </c>
      <c r="K121" t="s">
        <v>19</v>
      </c>
      <c r="L121" s="3">
        <v>44607</v>
      </c>
      <c r="M121" t="s">
        <v>3576</v>
      </c>
    </row>
    <row r="122" spans="1:13">
      <c r="A122">
        <v>185</v>
      </c>
      <c r="B122" t="s">
        <v>3717</v>
      </c>
      <c r="C122" t="s">
        <v>124</v>
      </c>
      <c r="D122" t="s">
        <v>13</v>
      </c>
      <c r="E122" t="s">
        <v>14</v>
      </c>
      <c r="F122" t="s">
        <v>3581</v>
      </c>
      <c r="G122" t="s">
        <v>16</v>
      </c>
      <c r="H122" t="s">
        <v>15</v>
      </c>
      <c r="I122" t="s">
        <v>104</v>
      </c>
      <c r="J122" t="s">
        <v>125</v>
      </c>
      <c r="K122" t="s">
        <v>19</v>
      </c>
      <c r="L122" s="3">
        <v>44588</v>
      </c>
      <c r="M122" t="s">
        <v>3576</v>
      </c>
    </row>
    <row r="123" spans="1:13">
      <c r="A123">
        <v>45836</v>
      </c>
      <c r="B123" t="s">
        <v>3722</v>
      </c>
      <c r="C123" t="s">
        <v>3004</v>
      </c>
      <c r="D123" t="s">
        <v>13</v>
      </c>
      <c r="E123" t="s">
        <v>38</v>
      </c>
      <c r="F123" t="s">
        <v>3581</v>
      </c>
      <c r="G123" t="s">
        <v>16</v>
      </c>
      <c r="H123" t="s">
        <v>32</v>
      </c>
      <c r="I123" t="s">
        <v>183</v>
      </c>
      <c r="J123" t="s">
        <v>3005</v>
      </c>
      <c r="K123" t="s">
        <v>19</v>
      </c>
      <c r="L123" s="3">
        <v>44900</v>
      </c>
      <c r="M123" t="s">
        <v>3576</v>
      </c>
    </row>
    <row r="124" spans="1:13">
      <c r="A124">
        <v>245</v>
      </c>
      <c r="B124" t="s">
        <v>3717</v>
      </c>
      <c r="C124" t="s">
        <v>143</v>
      </c>
      <c r="D124" t="s">
        <v>13</v>
      </c>
      <c r="E124" t="s">
        <v>38</v>
      </c>
      <c r="F124" t="s">
        <v>3581</v>
      </c>
      <c r="G124" t="s">
        <v>16</v>
      </c>
      <c r="H124" t="s">
        <v>15</v>
      </c>
      <c r="I124" t="s">
        <v>144</v>
      </c>
      <c r="J124" t="s">
        <v>145</v>
      </c>
      <c r="K124" t="s">
        <v>19</v>
      </c>
      <c r="L124" s="3">
        <v>44637</v>
      </c>
      <c r="M124" t="s">
        <v>3576</v>
      </c>
    </row>
    <row r="125" spans="1:13">
      <c r="A125">
        <v>251</v>
      </c>
      <c r="B125" t="s">
        <v>3724</v>
      </c>
      <c r="C125" t="s">
        <v>148</v>
      </c>
      <c r="D125" t="s">
        <v>13</v>
      </c>
      <c r="E125" t="s">
        <v>14</v>
      </c>
      <c r="F125" t="s">
        <v>3581</v>
      </c>
      <c r="G125" t="s">
        <v>16</v>
      </c>
      <c r="H125" t="s">
        <v>15</v>
      </c>
      <c r="I125" t="s">
        <v>147</v>
      </c>
      <c r="J125" t="s">
        <v>149</v>
      </c>
      <c r="K125" t="s">
        <v>19</v>
      </c>
      <c r="L125" s="3">
        <v>44564</v>
      </c>
      <c r="M125" t="s">
        <v>3576</v>
      </c>
    </row>
    <row r="126" spans="1:13">
      <c r="A126">
        <v>43576</v>
      </c>
      <c r="B126" t="s">
        <v>3722</v>
      </c>
      <c r="C126" t="s">
        <v>2902</v>
      </c>
      <c r="D126" t="s">
        <v>13</v>
      </c>
      <c r="E126" t="s">
        <v>14</v>
      </c>
      <c r="F126" t="s">
        <v>3581</v>
      </c>
      <c r="G126" t="s">
        <v>16</v>
      </c>
      <c r="H126" t="s">
        <v>32</v>
      </c>
      <c r="I126" t="s">
        <v>48</v>
      </c>
      <c r="J126" t="s">
        <v>2850</v>
      </c>
      <c r="K126" t="s">
        <v>19</v>
      </c>
      <c r="L126" s="3">
        <v>44540</v>
      </c>
      <c r="M126" t="s">
        <v>3576</v>
      </c>
    </row>
    <row r="127" spans="1:13">
      <c r="A127">
        <v>290</v>
      </c>
      <c r="B127" t="s">
        <v>3719</v>
      </c>
      <c r="C127" t="s">
        <v>157</v>
      </c>
      <c r="D127" t="s">
        <v>13</v>
      </c>
      <c r="E127" t="s">
        <v>38</v>
      </c>
      <c r="F127" t="s">
        <v>3581</v>
      </c>
      <c r="G127" t="s">
        <v>16</v>
      </c>
      <c r="H127" t="s">
        <v>15</v>
      </c>
      <c r="I127" t="s">
        <v>21</v>
      </c>
      <c r="J127" t="s">
        <v>158</v>
      </c>
      <c r="K127" t="s">
        <v>19</v>
      </c>
      <c r="L127" s="3">
        <v>44602</v>
      </c>
      <c r="M127" t="s">
        <v>3576</v>
      </c>
    </row>
    <row r="128" spans="1:13">
      <c r="A128">
        <v>315</v>
      </c>
      <c r="B128" t="s">
        <v>3717</v>
      </c>
      <c r="C128" t="s">
        <v>163</v>
      </c>
      <c r="D128" t="s">
        <v>13</v>
      </c>
      <c r="E128" t="s">
        <v>38</v>
      </c>
      <c r="F128" t="s">
        <v>3581</v>
      </c>
      <c r="G128" t="s">
        <v>16</v>
      </c>
      <c r="H128" t="s">
        <v>15</v>
      </c>
      <c r="I128" t="s">
        <v>151</v>
      </c>
      <c r="J128" t="s">
        <v>164</v>
      </c>
      <c r="K128" t="s">
        <v>19</v>
      </c>
      <c r="L128" s="3">
        <v>44719</v>
      </c>
      <c r="M128" t="s">
        <v>3576</v>
      </c>
    </row>
    <row r="129" spans="1:13">
      <c r="A129">
        <v>328</v>
      </c>
      <c r="B129" t="s">
        <v>3718</v>
      </c>
      <c r="C129" t="s">
        <v>169</v>
      </c>
      <c r="D129" t="s">
        <v>13</v>
      </c>
      <c r="E129" t="s">
        <v>14</v>
      </c>
      <c r="F129" t="s">
        <v>3581</v>
      </c>
      <c r="G129" t="s">
        <v>16</v>
      </c>
      <c r="H129" t="s">
        <v>15</v>
      </c>
      <c r="I129" t="s">
        <v>165</v>
      </c>
      <c r="J129" t="s">
        <v>170</v>
      </c>
      <c r="K129" t="s">
        <v>19</v>
      </c>
      <c r="L129" s="3">
        <v>44715</v>
      </c>
      <c r="M129" t="s">
        <v>3576</v>
      </c>
    </row>
    <row r="130" spans="1:13">
      <c r="A130">
        <v>41340</v>
      </c>
      <c r="B130" t="s">
        <v>3719</v>
      </c>
      <c r="C130" t="s">
        <v>2814</v>
      </c>
      <c r="D130" t="s">
        <v>13</v>
      </c>
      <c r="E130" t="s">
        <v>14</v>
      </c>
      <c r="F130" t="s">
        <v>3581</v>
      </c>
      <c r="G130" t="s">
        <v>16</v>
      </c>
      <c r="H130" t="s">
        <v>32</v>
      </c>
      <c r="I130" t="s">
        <v>104</v>
      </c>
      <c r="J130" t="s">
        <v>125</v>
      </c>
      <c r="K130" t="s">
        <v>19</v>
      </c>
      <c r="L130" s="3">
        <v>44686</v>
      </c>
      <c r="M130" t="s">
        <v>3576</v>
      </c>
    </row>
    <row r="131" spans="1:13">
      <c r="A131">
        <v>333</v>
      </c>
      <c r="B131" t="s">
        <v>3723</v>
      </c>
      <c r="C131" t="s">
        <v>176</v>
      </c>
      <c r="D131" t="s">
        <v>13</v>
      </c>
      <c r="E131" t="s">
        <v>14</v>
      </c>
      <c r="F131" t="s">
        <v>3581</v>
      </c>
      <c r="G131" t="s">
        <v>16</v>
      </c>
      <c r="H131" t="s">
        <v>32</v>
      </c>
      <c r="I131" t="s">
        <v>21</v>
      </c>
      <c r="J131" t="s">
        <v>177</v>
      </c>
      <c r="K131" t="s">
        <v>19</v>
      </c>
      <c r="L131" s="3">
        <v>44880</v>
      </c>
      <c r="M131" t="s">
        <v>3576</v>
      </c>
    </row>
    <row r="132" spans="1:13">
      <c r="A132">
        <v>41219</v>
      </c>
      <c r="B132" t="s">
        <v>3721</v>
      </c>
      <c r="C132" t="s">
        <v>2808</v>
      </c>
      <c r="D132" t="s">
        <v>13</v>
      </c>
      <c r="E132" t="s">
        <v>38</v>
      </c>
      <c r="F132" t="s">
        <v>3581</v>
      </c>
      <c r="G132" t="s">
        <v>16</v>
      </c>
      <c r="H132" t="s">
        <v>32</v>
      </c>
      <c r="I132" t="s">
        <v>49</v>
      </c>
      <c r="J132" t="s">
        <v>1459</v>
      </c>
      <c r="K132" t="s">
        <v>19</v>
      </c>
      <c r="L132" s="3">
        <v>44644</v>
      </c>
      <c r="M132" t="s">
        <v>3576</v>
      </c>
    </row>
    <row r="133" spans="1:13">
      <c r="A133">
        <v>338</v>
      </c>
      <c r="B133" t="s">
        <v>3718</v>
      </c>
      <c r="C133" t="s">
        <v>180</v>
      </c>
      <c r="D133" t="s">
        <v>13</v>
      </c>
      <c r="E133" t="s">
        <v>38</v>
      </c>
      <c r="F133" t="s">
        <v>3581</v>
      </c>
      <c r="G133" t="s">
        <v>16</v>
      </c>
      <c r="H133" t="s">
        <v>15</v>
      </c>
      <c r="I133" t="s">
        <v>21</v>
      </c>
      <c r="J133" t="s">
        <v>181</v>
      </c>
      <c r="K133" t="s">
        <v>19</v>
      </c>
      <c r="L133" s="3">
        <v>44844</v>
      </c>
      <c r="M133" t="s">
        <v>3576</v>
      </c>
    </row>
    <row r="134" spans="1:13">
      <c r="A134">
        <v>40036</v>
      </c>
      <c r="B134" t="s">
        <v>3722</v>
      </c>
      <c r="C134" t="s">
        <v>2770</v>
      </c>
      <c r="D134" t="s">
        <v>13</v>
      </c>
      <c r="E134" t="s">
        <v>38</v>
      </c>
      <c r="F134" t="s">
        <v>3581</v>
      </c>
      <c r="G134" t="s">
        <v>16</v>
      </c>
      <c r="H134" t="s">
        <v>32</v>
      </c>
      <c r="I134" t="s">
        <v>81</v>
      </c>
      <c r="J134" t="s">
        <v>2771</v>
      </c>
      <c r="K134" t="s">
        <v>19</v>
      </c>
      <c r="L134" s="3">
        <v>44728</v>
      </c>
      <c r="M134" t="s">
        <v>3576</v>
      </c>
    </row>
    <row r="135" spans="1:13">
      <c r="A135">
        <v>403</v>
      </c>
      <c r="B135" t="s">
        <v>3723</v>
      </c>
      <c r="C135" t="s">
        <v>189</v>
      </c>
      <c r="D135" t="s">
        <v>13</v>
      </c>
      <c r="E135" t="s">
        <v>14</v>
      </c>
      <c r="F135" t="s">
        <v>3581</v>
      </c>
      <c r="G135" t="s">
        <v>16</v>
      </c>
      <c r="H135" t="s">
        <v>15</v>
      </c>
      <c r="I135" t="s">
        <v>104</v>
      </c>
      <c r="J135" t="s">
        <v>118</v>
      </c>
      <c r="K135" t="s">
        <v>19</v>
      </c>
      <c r="L135" s="3">
        <v>44651</v>
      </c>
      <c r="M135" t="s">
        <v>3576</v>
      </c>
    </row>
    <row r="136" spans="1:13">
      <c r="A136">
        <v>424</v>
      </c>
      <c r="B136" t="s">
        <v>3715</v>
      </c>
      <c r="C136" t="s">
        <v>194</v>
      </c>
      <c r="D136" t="s">
        <v>13</v>
      </c>
      <c r="E136" t="s">
        <v>14</v>
      </c>
      <c r="F136" t="s">
        <v>3581</v>
      </c>
      <c r="G136" t="s">
        <v>16</v>
      </c>
      <c r="H136" t="s">
        <v>15</v>
      </c>
      <c r="I136" t="s">
        <v>70</v>
      </c>
      <c r="J136" t="s">
        <v>195</v>
      </c>
      <c r="K136" t="s">
        <v>19</v>
      </c>
      <c r="L136" s="3">
        <v>44880</v>
      </c>
      <c r="M136" t="s">
        <v>3576</v>
      </c>
    </row>
    <row r="137" spans="1:13">
      <c r="A137">
        <v>425</v>
      </c>
      <c r="B137" t="s">
        <v>3717</v>
      </c>
      <c r="C137" t="s">
        <v>196</v>
      </c>
      <c r="D137" t="s">
        <v>13</v>
      </c>
      <c r="E137" t="s">
        <v>38</v>
      </c>
      <c r="F137" t="s">
        <v>3581</v>
      </c>
      <c r="G137" t="s">
        <v>16</v>
      </c>
      <c r="H137" t="s">
        <v>15</v>
      </c>
      <c r="I137" t="s">
        <v>70</v>
      </c>
      <c r="J137" t="s">
        <v>197</v>
      </c>
      <c r="K137" t="s">
        <v>19</v>
      </c>
      <c r="L137" s="3">
        <v>44658</v>
      </c>
      <c r="M137" t="s">
        <v>3576</v>
      </c>
    </row>
    <row r="138" spans="1:13">
      <c r="A138">
        <v>429</v>
      </c>
      <c r="B138" t="s">
        <v>3721</v>
      </c>
      <c r="C138" t="s">
        <v>200</v>
      </c>
      <c r="D138" t="s">
        <v>13</v>
      </c>
      <c r="E138" t="s">
        <v>14</v>
      </c>
      <c r="F138" t="s">
        <v>3581</v>
      </c>
      <c r="G138" t="s">
        <v>16</v>
      </c>
      <c r="H138" t="s">
        <v>15</v>
      </c>
      <c r="I138" t="s">
        <v>70</v>
      </c>
      <c r="J138" t="s">
        <v>201</v>
      </c>
      <c r="K138" t="s">
        <v>19</v>
      </c>
      <c r="L138" s="3">
        <v>44840</v>
      </c>
      <c r="M138" t="s">
        <v>3576</v>
      </c>
    </row>
    <row r="139" spans="1:13">
      <c r="A139">
        <v>434</v>
      </c>
      <c r="B139" t="s">
        <v>3715</v>
      </c>
      <c r="C139" t="s">
        <v>206</v>
      </c>
      <c r="D139" t="s">
        <v>13</v>
      </c>
      <c r="E139" t="s">
        <v>14</v>
      </c>
      <c r="F139" t="s">
        <v>3581</v>
      </c>
      <c r="G139" t="s">
        <v>16</v>
      </c>
      <c r="H139" t="s">
        <v>15</v>
      </c>
      <c r="I139" t="s">
        <v>70</v>
      </c>
      <c r="J139" t="s">
        <v>207</v>
      </c>
      <c r="K139" t="s">
        <v>19</v>
      </c>
      <c r="L139" s="3">
        <v>44616</v>
      </c>
      <c r="M139" t="s">
        <v>3576</v>
      </c>
    </row>
    <row r="140" spans="1:13">
      <c r="A140">
        <v>465</v>
      </c>
      <c r="B140" t="s">
        <v>3717</v>
      </c>
      <c r="C140" t="s">
        <v>215</v>
      </c>
      <c r="D140" t="s">
        <v>13</v>
      </c>
      <c r="E140" t="s">
        <v>14</v>
      </c>
      <c r="F140" t="s">
        <v>3581</v>
      </c>
      <c r="G140" t="s">
        <v>16</v>
      </c>
      <c r="H140" t="s">
        <v>15</v>
      </c>
      <c r="I140" t="s">
        <v>216</v>
      </c>
      <c r="J140" t="s">
        <v>216</v>
      </c>
      <c r="K140" t="s">
        <v>19</v>
      </c>
      <c r="L140" s="3">
        <v>44694</v>
      </c>
      <c r="M140" t="s">
        <v>3576</v>
      </c>
    </row>
    <row r="141" spans="1:13">
      <c r="A141">
        <v>469</v>
      </c>
      <c r="B141" t="s">
        <v>3721</v>
      </c>
      <c r="C141" t="s">
        <v>217</v>
      </c>
      <c r="D141" t="s">
        <v>13</v>
      </c>
      <c r="E141" t="s">
        <v>14</v>
      </c>
      <c r="F141" t="s">
        <v>3581</v>
      </c>
      <c r="G141" t="s">
        <v>16</v>
      </c>
      <c r="H141" t="s">
        <v>15</v>
      </c>
      <c r="I141" t="s">
        <v>216</v>
      </c>
      <c r="J141" t="s">
        <v>218</v>
      </c>
      <c r="K141" t="s">
        <v>19</v>
      </c>
      <c r="L141" s="3">
        <v>44858</v>
      </c>
      <c r="M141" t="s">
        <v>3576</v>
      </c>
    </row>
    <row r="142" spans="1:13">
      <c r="A142">
        <v>569</v>
      </c>
      <c r="B142" t="s">
        <v>3721</v>
      </c>
      <c r="C142" t="s">
        <v>223</v>
      </c>
      <c r="D142" t="s">
        <v>13</v>
      </c>
      <c r="E142" t="s">
        <v>38</v>
      </c>
      <c r="F142" t="s">
        <v>3581</v>
      </c>
      <c r="G142" t="s">
        <v>16</v>
      </c>
      <c r="H142" t="s">
        <v>15</v>
      </c>
      <c r="I142" t="s">
        <v>224</v>
      </c>
      <c r="J142" t="s">
        <v>225</v>
      </c>
      <c r="K142" t="s">
        <v>19</v>
      </c>
      <c r="L142" s="3">
        <v>44592</v>
      </c>
      <c r="M142" t="s">
        <v>3576</v>
      </c>
    </row>
    <row r="143" spans="1:13">
      <c r="A143">
        <v>571</v>
      </c>
      <c r="B143" t="s">
        <v>3724</v>
      </c>
      <c r="C143" t="s">
        <v>226</v>
      </c>
      <c r="D143" t="s">
        <v>13</v>
      </c>
      <c r="E143" t="s">
        <v>38</v>
      </c>
      <c r="F143" t="s">
        <v>3581</v>
      </c>
      <c r="G143" t="s">
        <v>16</v>
      </c>
      <c r="H143" t="s">
        <v>15</v>
      </c>
      <c r="I143" t="s">
        <v>136</v>
      </c>
      <c r="J143" t="s">
        <v>227</v>
      </c>
      <c r="K143" t="s">
        <v>19</v>
      </c>
      <c r="L143" s="3">
        <v>44588</v>
      </c>
      <c r="M143" t="s">
        <v>3576</v>
      </c>
    </row>
    <row r="144" spans="1:13">
      <c r="A144">
        <v>582</v>
      </c>
      <c r="B144" t="s">
        <v>3720</v>
      </c>
      <c r="C144" t="s">
        <v>230</v>
      </c>
      <c r="D144" t="s">
        <v>13</v>
      </c>
      <c r="E144" t="s">
        <v>14</v>
      </c>
      <c r="F144" t="s">
        <v>3581</v>
      </c>
      <c r="G144" t="s">
        <v>16</v>
      </c>
      <c r="H144" t="s">
        <v>15</v>
      </c>
      <c r="I144" t="s">
        <v>49</v>
      </c>
      <c r="J144" t="s">
        <v>231</v>
      </c>
      <c r="K144" t="s">
        <v>19</v>
      </c>
      <c r="L144" s="3">
        <v>44796</v>
      </c>
      <c r="M144" t="s">
        <v>3576</v>
      </c>
    </row>
    <row r="145" spans="1:13">
      <c r="A145">
        <v>635</v>
      </c>
      <c r="B145" t="s">
        <v>3717</v>
      </c>
      <c r="C145" t="s">
        <v>239</v>
      </c>
      <c r="D145" t="s">
        <v>13</v>
      </c>
      <c r="E145" t="s">
        <v>14</v>
      </c>
      <c r="F145" t="s">
        <v>3581</v>
      </c>
      <c r="G145" t="s">
        <v>16</v>
      </c>
      <c r="H145" t="s">
        <v>15</v>
      </c>
      <c r="I145" t="s">
        <v>26</v>
      </c>
      <c r="J145" t="s">
        <v>240</v>
      </c>
      <c r="K145" t="s">
        <v>19</v>
      </c>
      <c r="L145" s="3">
        <v>44586</v>
      </c>
      <c r="M145" t="s">
        <v>3576</v>
      </c>
    </row>
    <row r="146" spans="1:13">
      <c r="A146">
        <v>639</v>
      </c>
      <c r="B146" t="s">
        <v>3721</v>
      </c>
      <c r="C146" t="s">
        <v>241</v>
      </c>
      <c r="D146" t="s">
        <v>13</v>
      </c>
      <c r="E146" t="s">
        <v>14</v>
      </c>
      <c r="F146" t="s">
        <v>3581</v>
      </c>
      <c r="G146" t="s">
        <v>16</v>
      </c>
      <c r="H146" t="s">
        <v>32</v>
      </c>
      <c r="I146" t="s">
        <v>220</v>
      </c>
      <c r="J146" t="s">
        <v>242</v>
      </c>
      <c r="K146" t="s">
        <v>19</v>
      </c>
      <c r="L146" s="3">
        <v>44834</v>
      </c>
      <c r="M146" t="s">
        <v>3576</v>
      </c>
    </row>
    <row r="147" spans="1:13">
      <c r="A147">
        <v>640</v>
      </c>
      <c r="B147" t="s">
        <v>3719</v>
      </c>
      <c r="C147" t="s">
        <v>243</v>
      </c>
      <c r="D147" t="s">
        <v>13</v>
      </c>
      <c r="E147" t="s">
        <v>14</v>
      </c>
      <c r="F147" t="s">
        <v>3581</v>
      </c>
      <c r="G147" t="s">
        <v>16</v>
      </c>
      <c r="H147" t="s">
        <v>32</v>
      </c>
      <c r="I147" t="s">
        <v>26</v>
      </c>
      <c r="J147" t="s">
        <v>244</v>
      </c>
      <c r="K147" t="s">
        <v>19</v>
      </c>
      <c r="L147" s="3">
        <v>44690</v>
      </c>
      <c r="M147" t="s">
        <v>3576</v>
      </c>
    </row>
    <row r="148" spans="1:13">
      <c r="A148">
        <v>641</v>
      </c>
      <c r="B148" t="s">
        <v>3724</v>
      </c>
      <c r="C148" t="s">
        <v>245</v>
      </c>
      <c r="D148" t="s">
        <v>13</v>
      </c>
      <c r="E148" t="s">
        <v>38</v>
      </c>
      <c r="F148" t="s">
        <v>3581</v>
      </c>
      <c r="G148" t="s">
        <v>16</v>
      </c>
      <c r="H148" t="s">
        <v>32</v>
      </c>
      <c r="I148" t="s">
        <v>220</v>
      </c>
      <c r="J148" t="s">
        <v>246</v>
      </c>
      <c r="K148" t="s">
        <v>19</v>
      </c>
      <c r="L148" s="3">
        <v>44719</v>
      </c>
      <c r="M148" t="s">
        <v>3576</v>
      </c>
    </row>
    <row r="149" spans="1:13">
      <c r="A149">
        <v>643</v>
      </c>
      <c r="B149" t="s">
        <v>3723</v>
      </c>
      <c r="C149" t="s">
        <v>247</v>
      </c>
      <c r="D149" t="s">
        <v>13</v>
      </c>
      <c r="E149" t="s">
        <v>38</v>
      </c>
      <c r="F149" t="s">
        <v>3581</v>
      </c>
      <c r="G149" t="s">
        <v>16</v>
      </c>
      <c r="H149" t="s">
        <v>15</v>
      </c>
      <c r="I149" t="s">
        <v>81</v>
      </c>
      <c r="J149" t="s">
        <v>248</v>
      </c>
      <c r="K149" t="s">
        <v>19</v>
      </c>
      <c r="L149" s="3">
        <v>44837</v>
      </c>
      <c r="M149" t="s">
        <v>3576</v>
      </c>
    </row>
    <row r="150" spans="1:13">
      <c r="A150">
        <v>646</v>
      </c>
      <c r="B150" t="s">
        <v>3722</v>
      </c>
      <c r="C150" t="s">
        <v>249</v>
      </c>
      <c r="D150" t="s">
        <v>13</v>
      </c>
      <c r="E150" t="s">
        <v>38</v>
      </c>
      <c r="F150" t="s">
        <v>3581</v>
      </c>
      <c r="G150" t="s">
        <v>16</v>
      </c>
      <c r="H150" t="s">
        <v>15</v>
      </c>
      <c r="I150" t="s">
        <v>81</v>
      </c>
      <c r="J150" t="s">
        <v>250</v>
      </c>
      <c r="K150" t="s">
        <v>19</v>
      </c>
      <c r="L150" s="3">
        <v>44643</v>
      </c>
      <c r="M150" t="s">
        <v>3576</v>
      </c>
    </row>
    <row r="151" spans="1:13">
      <c r="A151">
        <v>649</v>
      </c>
      <c r="B151" t="s">
        <v>3721</v>
      </c>
      <c r="C151" t="s">
        <v>251</v>
      </c>
      <c r="D151" t="s">
        <v>13</v>
      </c>
      <c r="E151" t="s">
        <v>38</v>
      </c>
      <c r="F151" t="s">
        <v>3581</v>
      </c>
      <c r="G151" t="s">
        <v>16</v>
      </c>
      <c r="H151" t="s">
        <v>15</v>
      </c>
      <c r="I151" t="s">
        <v>26</v>
      </c>
      <c r="J151" t="s">
        <v>252</v>
      </c>
      <c r="K151" t="s">
        <v>19</v>
      </c>
      <c r="L151" s="3">
        <v>44595</v>
      </c>
      <c r="M151" t="s">
        <v>3576</v>
      </c>
    </row>
    <row r="152" spans="1:13">
      <c r="A152">
        <v>650</v>
      </c>
      <c r="B152" t="s">
        <v>3719</v>
      </c>
      <c r="C152" t="s">
        <v>253</v>
      </c>
      <c r="D152" t="s">
        <v>13</v>
      </c>
      <c r="E152" t="s">
        <v>14</v>
      </c>
      <c r="F152" t="s">
        <v>3581</v>
      </c>
      <c r="G152" t="s">
        <v>16</v>
      </c>
      <c r="H152" t="s">
        <v>15</v>
      </c>
      <c r="I152" t="s">
        <v>26</v>
      </c>
      <c r="J152" t="s">
        <v>254</v>
      </c>
      <c r="K152" t="s">
        <v>19</v>
      </c>
      <c r="L152" s="3">
        <v>44655</v>
      </c>
      <c r="M152" t="s">
        <v>3576</v>
      </c>
    </row>
    <row r="153" spans="1:13">
      <c r="A153">
        <v>676</v>
      </c>
      <c r="B153" t="s">
        <v>3722</v>
      </c>
      <c r="C153" t="s">
        <v>264</v>
      </c>
      <c r="D153" t="s">
        <v>13</v>
      </c>
      <c r="E153" t="s">
        <v>38</v>
      </c>
      <c r="F153" t="s">
        <v>3581</v>
      </c>
      <c r="G153" t="s">
        <v>16</v>
      </c>
      <c r="H153" t="s">
        <v>15</v>
      </c>
      <c r="I153" t="s">
        <v>104</v>
      </c>
      <c r="J153" t="s">
        <v>265</v>
      </c>
      <c r="K153" t="s">
        <v>19</v>
      </c>
      <c r="L153" s="3">
        <v>44812</v>
      </c>
      <c r="M153" t="s">
        <v>3576</v>
      </c>
    </row>
    <row r="154" spans="1:13">
      <c r="A154">
        <v>679</v>
      </c>
      <c r="B154" t="s">
        <v>3721</v>
      </c>
      <c r="C154" t="s">
        <v>268</v>
      </c>
      <c r="D154" t="s">
        <v>13</v>
      </c>
      <c r="E154" t="s">
        <v>38</v>
      </c>
      <c r="F154" t="s">
        <v>3581</v>
      </c>
      <c r="G154" t="s">
        <v>16</v>
      </c>
      <c r="H154" t="s">
        <v>15</v>
      </c>
      <c r="I154" t="s">
        <v>104</v>
      </c>
      <c r="J154" t="s">
        <v>269</v>
      </c>
      <c r="K154" t="s">
        <v>19</v>
      </c>
      <c r="L154" s="3">
        <v>44580</v>
      </c>
      <c r="M154" t="s">
        <v>3576</v>
      </c>
    </row>
    <row r="155" spans="1:13">
      <c r="A155">
        <v>704</v>
      </c>
      <c r="B155" t="s">
        <v>3715</v>
      </c>
      <c r="C155" t="s">
        <v>274</v>
      </c>
      <c r="D155" t="s">
        <v>13</v>
      </c>
      <c r="E155" t="s">
        <v>14</v>
      </c>
      <c r="F155" t="s">
        <v>3581</v>
      </c>
      <c r="G155" t="s">
        <v>16</v>
      </c>
      <c r="H155" t="s">
        <v>15</v>
      </c>
      <c r="I155" t="s">
        <v>49</v>
      </c>
      <c r="J155" t="s">
        <v>275</v>
      </c>
      <c r="K155" t="s">
        <v>19</v>
      </c>
      <c r="L155" s="3">
        <v>44610</v>
      </c>
      <c r="M155" t="s">
        <v>3576</v>
      </c>
    </row>
    <row r="156" spans="1:13">
      <c r="A156">
        <v>711</v>
      </c>
      <c r="B156" t="s">
        <v>3724</v>
      </c>
      <c r="C156" t="s">
        <v>280</v>
      </c>
      <c r="D156" t="s">
        <v>13</v>
      </c>
      <c r="E156" t="s">
        <v>38</v>
      </c>
      <c r="F156" t="s">
        <v>3581</v>
      </c>
      <c r="G156" t="s">
        <v>16</v>
      </c>
      <c r="H156" t="s">
        <v>15</v>
      </c>
      <c r="I156" t="s">
        <v>136</v>
      </c>
      <c r="J156" t="s">
        <v>142</v>
      </c>
      <c r="K156" t="s">
        <v>19</v>
      </c>
      <c r="L156" s="3">
        <v>44796</v>
      </c>
      <c r="M156" t="s">
        <v>3576</v>
      </c>
    </row>
    <row r="157" spans="1:13">
      <c r="A157">
        <v>714</v>
      </c>
      <c r="B157" t="s">
        <v>3715</v>
      </c>
      <c r="C157" t="s">
        <v>281</v>
      </c>
      <c r="D157" t="s">
        <v>13</v>
      </c>
      <c r="E157" t="s">
        <v>14</v>
      </c>
      <c r="F157" t="s">
        <v>3581</v>
      </c>
      <c r="G157" t="s">
        <v>16</v>
      </c>
      <c r="H157" t="s">
        <v>15</v>
      </c>
      <c r="I157" t="s">
        <v>151</v>
      </c>
      <c r="J157" t="s">
        <v>282</v>
      </c>
      <c r="K157" t="s">
        <v>19</v>
      </c>
      <c r="L157" s="3">
        <v>44637</v>
      </c>
      <c r="M157" t="s">
        <v>3576</v>
      </c>
    </row>
    <row r="158" spans="1:13">
      <c r="A158">
        <v>721</v>
      </c>
      <c r="B158" t="s">
        <v>3724</v>
      </c>
      <c r="C158" t="s">
        <v>287</v>
      </c>
      <c r="D158" t="s">
        <v>13</v>
      </c>
      <c r="E158" t="s">
        <v>14</v>
      </c>
      <c r="F158" t="s">
        <v>3581</v>
      </c>
      <c r="G158" t="s">
        <v>16</v>
      </c>
      <c r="H158" t="s">
        <v>15</v>
      </c>
      <c r="I158" t="s">
        <v>183</v>
      </c>
      <c r="J158" t="s">
        <v>288</v>
      </c>
      <c r="K158" t="s">
        <v>19</v>
      </c>
      <c r="L158" s="3">
        <v>44642</v>
      </c>
      <c r="M158" t="s">
        <v>3576</v>
      </c>
    </row>
    <row r="159" spans="1:13">
      <c r="A159">
        <v>722</v>
      </c>
      <c r="B159" t="s">
        <v>3720</v>
      </c>
      <c r="C159" t="s">
        <v>289</v>
      </c>
      <c r="D159" t="s">
        <v>13</v>
      </c>
      <c r="E159" t="s">
        <v>14</v>
      </c>
      <c r="F159" t="s">
        <v>3581</v>
      </c>
      <c r="G159" t="s">
        <v>16</v>
      </c>
      <c r="H159" t="s">
        <v>15</v>
      </c>
      <c r="I159" t="s">
        <v>183</v>
      </c>
      <c r="J159" t="s">
        <v>290</v>
      </c>
      <c r="K159" t="s">
        <v>19</v>
      </c>
      <c r="L159" s="3">
        <v>44826</v>
      </c>
      <c r="M159" t="s">
        <v>3576</v>
      </c>
    </row>
    <row r="160" spans="1:13">
      <c r="A160">
        <v>729</v>
      </c>
      <c r="B160" t="s">
        <v>3721</v>
      </c>
      <c r="C160" t="s">
        <v>291</v>
      </c>
      <c r="D160" t="s">
        <v>13</v>
      </c>
      <c r="E160" t="s">
        <v>14</v>
      </c>
      <c r="F160" t="s">
        <v>3581</v>
      </c>
      <c r="G160" t="s">
        <v>16</v>
      </c>
      <c r="H160" t="s">
        <v>15</v>
      </c>
      <c r="I160" t="s">
        <v>21</v>
      </c>
      <c r="J160" t="s">
        <v>292</v>
      </c>
      <c r="K160" t="s">
        <v>19</v>
      </c>
      <c r="L160" s="3">
        <v>44686</v>
      </c>
      <c r="M160" t="s">
        <v>3576</v>
      </c>
    </row>
    <row r="161" spans="1:13">
      <c r="A161">
        <v>730</v>
      </c>
      <c r="B161" t="s">
        <v>3719</v>
      </c>
      <c r="C161" t="s">
        <v>293</v>
      </c>
      <c r="D161" t="s">
        <v>13</v>
      </c>
      <c r="E161" t="s">
        <v>14</v>
      </c>
      <c r="F161" t="s">
        <v>3581</v>
      </c>
      <c r="G161" t="s">
        <v>16</v>
      </c>
      <c r="H161" t="s">
        <v>15</v>
      </c>
      <c r="I161" t="s">
        <v>21</v>
      </c>
      <c r="J161" t="s">
        <v>177</v>
      </c>
      <c r="K161" t="s">
        <v>19</v>
      </c>
      <c r="L161" s="3">
        <v>44620</v>
      </c>
      <c r="M161" t="s">
        <v>3576</v>
      </c>
    </row>
    <row r="162" spans="1:13">
      <c r="A162">
        <v>731</v>
      </c>
      <c r="B162" t="s">
        <v>3724</v>
      </c>
      <c r="C162" t="s">
        <v>294</v>
      </c>
      <c r="D162" t="s">
        <v>13</v>
      </c>
      <c r="E162" t="s">
        <v>14</v>
      </c>
      <c r="F162" t="s">
        <v>3581</v>
      </c>
      <c r="G162" t="s">
        <v>16</v>
      </c>
      <c r="H162" t="s">
        <v>15</v>
      </c>
      <c r="I162" t="s">
        <v>21</v>
      </c>
      <c r="J162" t="s">
        <v>295</v>
      </c>
      <c r="K162" t="s">
        <v>19</v>
      </c>
      <c r="L162" s="3">
        <v>44680</v>
      </c>
      <c r="M162" t="s">
        <v>3576</v>
      </c>
    </row>
    <row r="163" spans="1:13">
      <c r="A163">
        <v>732</v>
      </c>
      <c r="B163" t="s">
        <v>3720</v>
      </c>
      <c r="C163" t="s">
        <v>296</v>
      </c>
      <c r="D163" t="s">
        <v>13</v>
      </c>
      <c r="E163" t="s">
        <v>14</v>
      </c>
      <c r="F163" t="s">
        <v>3581</v>
      </c>
      <c r="G163" t="s">
        <v>16</v>
      </c>
      <c r="H163" t="s">
        <v>15</v>
      </c>
      <c r="I163" t="s">
        <v>173</v>
      </c>
      <c r="J163" t="s">
        <v>174</v>
      </c>
      <c r="K163" t="s">
        <v>19</v>
      </c>
      <c r="L163" s="3">
        <v>44635</v>
      </c>
      <c r="M163" t="s">
        <v>3576</v>
      </c>
    </row>
    <row r="164" spans="1:13">
      <c r="A164">
        <v>734</v>
      </c>
      <c r="B164" t="s">
        <v>3715</v>
      </c>
      <c r="C164" t="s">
        <v>297</v>
      </c>
      <c r="D164" t="s">
        <v>13</v>
      </c>
      <c r="E164" t="s">
        <v>14</v>
      </c>
      <c r="F164" t="s">
        <v>3581</v>
      </c>
      <c r="G164" t="s">
        <v>16</v>
      </c>
      <c r="H164" t="s">
        <v>15</v>
      </c>
      <c r="I164" t="s">
        <v>298</v>
      </c>
      <c r="J164" t="s">
        <v>299</v>
      </c>
      <c r="K164" t="s">
        <v>19</v>
      </c>
      <c r="L164" s="3">
        <v>44704</v>
      </c>
      <c r="M164" t="s">
        <v>3576</v>
      </c>
    </row>
    <row r="165" spans="1:13">
      <c r="A165">
        <v>735</v>
      </c>
      <c r="B165" t="s">
        <v>3717</v>
      </c>
      <c r="C165" t="s">
        <v>300</v>
      </c>
      <c r="D165" t="s">
        <v>13</v>
      </c>
      <c r="E165" t="s">
        <v>38</v>
      </c>
      <c r="F165" t="s">
        <v>3581</v>
      </c>
      <c r="G165" t="s">
        <v>16</v>
      </c>
      <c r="H165" t="s">
        <v>15</v>
      </c>
      <c r="I165" t="s">
        <v>165</v>
      </c>
      <c r="J165" t="s">
        <v>301</v>
      </c>
      <c r="K165" t="s">
        <v>19</v>
      </c>
      <c r="L165" s="3">
        <v>44687</v>
      </c>
      <c r="M165" t="s">
        <v>3576</v>
      </c>
    </row>
    <row r="166" spans="1:13">
      <c r="A166">
        <v>30011</v>
      </c>
      <c r="B166" t="s">
        <v>3724</v>
      </c>
      <c r="C166" t="s">
        <v>2456</v>
      </c>
      <c r="D166" t="s">
        <v>13</v>
      </c>
      <c r="E166" t="s">
        <v>38</v>
      </c>
      <c r="F166" t="s">
        <v>3581</v>
      </c>
      <c r="G166" t="s">
        <v>16</v>
      </c>
      <c r="H166" t="s">
        <v>32</v>
      </c>
      <c r="I166" t="s">
        <v>49</v>
      </c>
      <c r="J166" t="s">
        <v>57</v>
      </c>
      <c r="K166" t="s">
        <v>19</v>
      </c>
      <c r="L166" s="3">
        <v>44838</v>
      </c>
      <c r="M166" t="s">
        <v>3576</v>
      </c>
    </row>
    <row r="167" spans="1:13">
      <c r="A167">
        <v>738</v>
      </c>
      <c r="B167" t="s">
        <v>3718</v>
      </c>
      <c r="C167" t="s">
        <v>303</v>
      </c>
      <c r="D167" t="s">
        <v>13</v>
      </c>
      <c r="E167" t="s">
        <v>14</v>
      </c>
      <c r="F167" t="s">
        <v>3581</v>
      </c>
      <c r="G167" t="s">
        <v>16</v>
      </c>
      <c r="H167" t="s">
        <v>32</v>
      </c>
      <c r="I167" t="s">
        <v>165</v>
      </c>
      <c r="J167" t="s">
        <v>304</v>
      </c>
      <c r="K167" t="s">
        <v>19</v>
      </c>
      <c r="L167" s="3">
        <v>44720</v>
      </c>
      <c r="M167" t="s">
        <v>3576</v>
      </c>
    </row>
    <row r="168" spans="1:13">
      <c r="A168">
        <v>739</v>
      </c>
      <c r="B168" t="s">
        <v>3721</v>
      </c>
      <c r="C168" t="s">
        <v>305</v>
      </c>
      <c r="D168" t="s">
        <v>13</v>
      </c>
      <c r="E168" t="s">
        <v>14</v>
      </c>
      <c r="F168" t="s">
        <v>3581</v>
      </c>
      <c r="G168" t="s">
        <v>16</v>
      </c>
      <c r="H168" t="s">
        <v>32</v>
      </c>
      <c r="I168" t="s">
        <v>165</v>
      </c>
      <c r="J168" t="s">
        <v>306</v>
      </c>
      <c r="K168" t="s">
        <v>19</v>
      </c>
      <c r="L168" s="3">
        <v>44697</v>
      </c>
      <c r="M168" t="s">
        <v>3576</v>
      </c>
    </row>
    <row r="169" spans="1:13">
      <c r="A169">
        <v>29531</v>
      </c>
      <c r="B169" t="s">
        <v>3724</v>
      </c>
      <c r="C169" t="s">
        <v>2447</v>
      </c>
      <c r="D169" t="s">
        <v>13</v>
      </c>
      <c r="E169" t="s">
        <v>14</v>
      </c>
      <c r="F169" t="s">
        <v>3581</v>
      </c>
      <c r="G169" t="s">
        <v>16</v>
      </c>
      <c r="H169" t="s">
        <v>32</v>
      </c>
      <c r="I169" t="s">
        <v>49</v>
      </c>
      <c r="J169" t="s">
        <v>278</v>
      </c>
      <c r="K169" t="s">
        <v>19</v>
      </c>
      <c r="L169" s="3">
        <v>44635</v>
      </c>
      <c r="M169" t="s">
        <v>3576</v>
      </c>
    </row>
    <row r="170" spans="1:13">
      <c r="A170">
        <v>754</v>
      </c>
      <c r="B170" t="s">
        <v>3715</v>
      </c>
      <c r="C170" t="s">
        <v>309</v>
      </c>
      <c r="D170" t="s">
        <v>13</v>
      </c>
      <c r="E170" t="s">
        <v>14</v>
      </c>
      <c r="F170" t="s">
        <v>3581</v>
      </c>
      <c r="G170" t="s">
        <v>16</v>
      </c>
      <c r="H170" t="s">
        <v>15</v>
      </c>
      <c r="I170" t="s">
        <v>104</v>
      </c>
      <c r="J170" t="s">
        <v>310</v>
      </c>
      <c r="K170" t="s">
        <v>19</v>
      </c>
      <c r="L170" s="3">
        <v>44607</v>
      </c>
      <c r="M170" t="s">
        <v>3576</v>
      </c>
    </row>
    <row r="171" spans="1:13">
      <c r="A171">
        <v>767</v>
      </c>
      <c r="B171" t="s">
        <v>3716</v>
      </c>
      <c r="C171" t="s">
        <v>314</v>
      </c>
      <c r="D171" t="s">
        <v>13</v>
      </c>
      <c r="E171" t="s">
        <v>14</v>
      </c>
      <c r="F171" t="s">
        <v>3581</v>
      </c>
      <c r="G171" t="s">
        <v>16</v>
      </c>
      <c r="H171" t="s">
        <v>15</v>
      </c>
      <c r="I171" t="s">
        <v>70</v>
      </c>
      <c r="J171" t="s">
        <v>315</v>
      </c>
      <c r="K171" t="s">
        <v>19</v>
      </c>
      <c r="L171" s="3">
        <v>44650</v>
      </c>
      <c r="M171" t="s">
        <v>3576</v>
      </c>
    </row>
    <row r="172" spans="1:13">
      <c r="A172">
        <v>770</v>
      </c>
      <c r="B172" t="s">
        <v>3719</v>
      </c>
      <c r="C172" t="s">
        <v>317</v>
      </c>
      <c r="D172" t="s">
        <v>13</v>
      </c>
      <c r="E172" t="s">
        <v>38</v>
      </c>
      <c r="F172" t="s">
        <v>3581</v>
      </c>
      <c r="G172" t="s">
        <v>16</v>
      </c>
      <c r="H172" t="s">
        <v>32</v>
      </c>
      <c r="I172" t="s">
        <v>104</v>
      </c>
      <c r="J172" t="s">
        <v>318</v>
      </c>
      <c r="K172" t="s">
        <v>19</v>
      </c>
      <c r="L172" s="3">
        <v>44853</v>
      </c>
      <c r="M172" t="s">
        <v>3576</v>
      </c>
    </row>
    <row r="173" spans="1:13">
      <c r="A173">
        <v>28331</v>
      </c>
      <c r="B173" t="s">
        <v>3724</v>
      </c>
      <c r="C173" t="s">
        <v>2424</v>
      </c>
      <c r="D173" t="s">
        <v>13</v>
      </c>
      <c r="E173" t="s">
        <v>14</v>
      </c>
      <c r="F173" t="s">
        <v>3581</v>
      </c>
      <c r="G173" t="s">
        <v>16</v>
      </c>
      <c r="H173" t="s">
        <v>32</v>
      </c>
      <c r="I173" t="s">
        <v>104</v>
      </c>
      <c r="J173" t="s">
        <v>349</v>
      </c>
      <c r="K173" t="s">
        <v>19</v>
      </c>
      <c r="L173" s="3">
        <v>44900</v>
      </c>
      <c r="M173" t="s">
        <v>3576</v>
      </c>
    </row>
    <row r="174" spans="1:13">
      <c r="A174">
        <v>792</v>
      </c>
      <c r="B174" t="s">
        <v>3720</v>
      </c>
      <c r="C174" t="s">
        <v>321</v>
      </c>
      <c r="D174" t="s">
        <v>13</v>
      </c>
      <c r="E174" t="s">
        <v>38</v>
      </c>
      <c r="F174" t="s">
        <v>3581</v>
      </c>
      <c r="G174" t="s">
        <v>16</v>
      </c>
      <c r="H174" t="s">
        <v>32</v>
      </c>
      <c r="I174" t="s">
        <v>70</v>
      </c>
      <c r="J174" t="s">
        <v>322</v>
      </c>
      <c r="K174" t="s">
        <v>19</v>
      </c>
      <c r="L174" s="3">
        <v>44684</v>
      </c>
      <c r="M174" t="s">
        <v>3576</v>
      </c>
    </row>
    <row r="175" spans="1:13">
      <c r="A175">
        <v>793</v>
      </c>
      <c r="B175" t="s">
        <v>3723</v>
      </c>
      <c r="C175" t="s">
        <v>323</v>
      </c>
      <c r="D175" t="s">
        <v>13</v>
      </c>
      <c r="E175" t="s">
        <v>38</v>
      </c>
      <c r="F175" t="s">
        <v>3581</v>
      </c>
      <c r="G175" t="s">
        <v>16</v>
      </c>
      <c r="H175" t="s">
        <v>15</v>
      </c>
      <c r="I175" t="s">
        <v>49</v>
      </c>
      <c r="J175" t="s">
        <v>324</v>
      </c>
      <c r="K175" t="s">
        <v>19</v>
      </c>
      <c r="L175" s="3">
        <v>44635</v>
      </c>
      <c r="M175" t="s">
        <v>3576</v>
      </c>
    </row>
    <row r="176" spans="1:13">
      <c r="A176">
        <v>794</v>
      </c>
      <c r="B176" t="s">
        <v>3715</v>
      </c>
      <c r="C176" t="s">
        <v>325</v>
      </c>
      <c r="D176" t="s">
        <v>13</v>
      </c>
      <c r="E176" t="s">
        <v>38</v>
      </c>
      <c r="F176" t="s">
        <v>3581</v>
      </c>
      <c r="G176" t="s">
        <v>16</v>
      </c>
      <c r="H176" t="s">
        <v>15</v>
      </c>
      <c r="I176" t="s">
        <v>49</v>
      </c>
      <c r="J176" t="s">
        <v>326</v>
      </c>
      <c r="K176" t="s">
        <v>19</v>
      </c>
      <c r="L176" s="3">
        <v>44648</v>
      </c>
      <c r="M176" t="s">
        <v>3576</v>
      </c>
    </row>
    <row r="177" spans="1:13">
      <c r="A177">
        <v>26991</v>
      </c>
      <c r="B177" t="s">
        <v>3724</v>
      </c>
      <c r="C177" t="s">
        <v>2401</v>
      </c>
      <c r="D177" t="s">
        <v>13</v>
      </c>
      <c r="E177" t="s">
        <v>14</v>
      </c>
      <c r="F177" t="s">
        <v>3581</v>
      </c>
      <c r="G177" t="s">
        <v>16</v>
      </c>
      <c r="H177" t="s">
        <v>32</v>
      </c>
      <c r="I177" t="s">
        <v>49</v>
      </c>
      <c r="J177" t="s">
        <v>1721</v>
      </c>
      <c r="K177" t="s">
        <v>19</v>
      </c>
      <c r="L177" s="3">
        <v>44685</v>
      </c>
      <c r="M177" t="s">
        <v>3576</v>
      </c>
    </row>
    <row r="178" spans="1:13">
      <c r="A178">
        <v>26842</v>
      </c>
      <c r="B178" t="s">
        <v>3720</v>
      </c>
      <c r="C178" t="s">
        <v>2393</v>
      </c>
      <c r="D178" t="s">
        <v>13</v>
      </c>
      <c r="E178" t="s">
        <v>38</v>
      </c>
      <c r="F178" t="s">
        <v>3581</v>
      </c>
      <c r="G178" t="s">
        <v>16</v>
      </c>
      <c r="H178" t="s">
        <v>32</v>
      </c>
      <c r="I178" t="s">
        <v>49</v>
      </c>
      <c r="J178" t="s">
        <v>846</v>
      </c>
      <c r="K178" t="s">
        <v>19</v>
      </c>
      <c r="L178" s="3">
        <v>44671</v>
      </c>
      <c r="M178" t="s">
        <v>3576</v>
      </c>
    </row>
    <row r="179" spans="1:13">
      <c r="A179">
        <v>814</v>
      </c>
      <c r="B179" t="s">
        <v>3715</v>
      </c>
      <c r="C179" t="s">
        <v>333</v>
      </c>
      <c r="D179" t="s">
        <v>13</v>
      </c>
      <c r="E179" t="s">
        <v>38</v>
      </c>
      <c r="F179" t="s">
        <v>3581</v>
      </c>
      <c r="G179" t="s">
        <v>16</v>
      </c>
      <c r="H179" t="s">
        <v>15</v>
      </c>
      <c r="I179" t="s">
        <v>104</v>
      </c>
      <c r="J179" t="s">
        <v>334</v>
      </c>
      <c r="K179" t="s">
        <v>19</v>
      </c>
      <c r="L179" s="3">
        <v>44594</v>
      </c>
      <c r="M179" t="s">
        <v>3576</v>
      </c>
    </row>
    <row r="180" spans="1:13">
      <c r="A180">
        <v>26741</v>
      </c>
      <c r="B180" t="s">
        <v>3724</v>
      </c>
      <c r="C180" t="s">
        <v>2363</v>
      </c>
      <c r="D180" t="s">
        <v>13</v>
      </c>
      <c r="E180" t="s">
        <v>14</v>
      </c>
      <c r="F180" t="s">
        <v>3581</v>
      </c>
      <c r="G180" t="s">
        <v>16</v>
      </c>
      <c r="H180" t="s">
        <v>32</v>
      </c>
      <c r="I180" t="s">
        <v>49</v>
      </c>
      <c r="J180" t="s">
        <v>1235</v>
      </c>
      <c r="K180" t="s">
        <v>19</v>
      </c>
      <c r="L180" s="3">
        <v>44589</v>
      </c>
      <c r="M180" t="s">
        <v>3576</v>
      </c>
    </row>
    <row r="181" spans="1:13">
      <c r="A181">
        <v>26721</v>
      </c>
      <c r="B181" t="s">
        <v>3724</v>
      </c>
      <c r="C181" t="s">
        <v>2359</v>
      </c>
      <c r="D181" t="s">
        <v>13</v>
      </c>
      <c r="E181" t="s">
        <v>14</v>
      </c>
      <c r="F181" t="s">
        <v>3581</v>
      </c>
      <c r="G181" t="s">
        <v>16</v>
      </c>
      <c r="H181" t="s">
        <v>32</v>
      </c>
      <c r="I181" t="s">
        <v>49</v>
      </c>
      <c r="J181" t="s">
        <v>2360</v>
      </c>
      <c r="K181" t="s">
        <v>19</v>
      </c>
      <c r="L181" s="3">
        <v>44688</v>
      </c>
      <c r="M181" t="s">
        <v>3576</v>
      </c>
    </row>
    <row r="182" spans="1:13">
      <c r="A182">
        <v>849</v>
      </c>
      <c r="B182" t="s">
        <v>3721</v>
      </c>
      <c r="C182" t="s">
        <v>343</v>
      </c>
      <c r="D182" t="s">
        <v>13</v>
      </c>
      <c r="E182" t="s">
        <v>38</v>
      </c>
      <c r="F182" t="s">
        <v>3581</v>
      </c>
      <c r="G182" t="s">
        <v>16</v>
      </c>
      <c r="H182" t="s">
        <v>15</v>
      </c>
      <c r="I182" t="s">
        <v>81</v>
      </c>
      <c r="J182" t="s">
        <v>344</v>
      </c>
      <c r="K182" t="s">
        <v>19</v>
      </c>
      <c r="L182" s="3">
        <v>44867</v>
      </c>
      <c r="M182" t="s">
        <v>3576</v>
      </c>
    </row>
    <row r="183" spans="1:13">
      <c r="A183">
        <v>26667</v>
      </c>
      <c r="B183" t="s">
        <v>3716</v>
      </c>
      <c r="C183" t="s">
        <v>2345</v>
      </c>
      <c r="D183" t="s">
        <v>13</v>
      </c>
      <c r="E183" t="s">
        <v>14</v>
      </c>
      <c r="F183" t="s">
        <v>3581</v>
      </c>
      <c r="G183" t="s">
        <v>16</v>
      </c>
      <c r="H183" t="s">
        <v>32</v>
      </c>
      <c r="I183" t="s">
        <v>147</v>
      </c>
      <c r="J183" t="s">
        <v>1086</v>
      </c>
      <c r="K183" t="s">
        <v>19</v>
      </c>
      <c r="L183" s="3">
        <v>44586</v>
      </c>
      <c r="M183" t="s">
        <v>3576</v>
      </c>
    </row>
    <row r="184" spans="1:13">
      <c r="A184">
        <v>26649</v>
      </c>
      <c r="B184" t="s">
        <v>3721</v>
      </c>
      <c r="C184" t="s">
        <v>2340</v>
      </c>
      <c r="D184" t="s">
        <v>13</v>
      </c>
      <c r="E184" t="s">
        <v>38</v>
      </c>
      <c r="F184" t="s">
        <v>3581</v>
      </c>
      <c r="G184" t="s">
        <v>16</v>
      </c>
      <c r="H184" t="s">
        <v>32</v>
      </c>
      <c r="I184" t="s">
        <v>49</v>
      </c>
      <c r="J184" t="s">
        <v>1587</v>
      </c>
      <c r="K184" t="s">
        <v>19</v>
      </c>
      <c r="L184" s="3">
        <v>44607</v>
      </c>
      <c r="M184" t="s">
        <v>3576</v>
      </c>
    </row>
    <row r="185" spans="1:13">
      <c r="A185">
        <v>866</v>
      </c>
      <c r="B185" t="s">
        <v>3722</v>
      </c>
      <c r="C185" t="s">
        <v>354</v>
      </c>
      <c r="D185" t="s">
        <v>13</v>
      </c>
      <c r="E185" t="s">
        <v>14</v>
      </c>
      <c r="F185" t="s">
        <v>3581</v>
      </c>
      <c r="G185" t="s">
        <v>16</v>
      </c>
      <c r="H185" t="s">
        <v>32</v>
      </c>
      <c r="I185" t="s">
        <v>220</v>
      </c>
      <c r="J185" t="s">
        <v>355</v>
      </c>
      <c r="K185" t="s">
        <v>19</v>
      </c>
      <c r="L185" s="3">
        <v>44782</v>
      </c>
      <c r="M185" t="s">
        <v>3576</v>
      </c>
    </row>
    <row r="186" spans="1:13">
      <c r="A186">
        <v>26562</v>
      </c>
      <c r="B186" t="s">
        <v>3720</v>
      </c>
      <c r="C186" t="s">
        <v>2325</v>
      </c>
      <c r="D186" t="s">
        <v>13</v>
      </c>
      <c r="E186" t="s">
        <v>14</v>
      </c>
      <c r="F186" t="s">
        <v>3581</v>
      </c>
      <c r="G186" t="s">
        <v>16</v>
      </c>
      <c r="H186" t="s">
        <v>32</v>
      </c>
      <c r="I186" t="s">
        <v>43</v>
      </c>
      <c r="J186" t="s">
        <v>415</v>
      </c>
      <c r="K186" t="s">
        <v>19</v>
      </c>
      <c r="L186" s="3">
        <v>44648</v>
      </c>
      <c r="M186" t="s">
        <v>3576</v>
      </c>
    </row>
    <row r="187" spans="1:13">
      <c r="A187">
        <v>26072</v>
      </c>
      <c r="B187" t="s">
        <v>3720</v>
      </c>
      <c r="C187" t="s">
        <v>2279</v>
      </c>
      <c r="D187" t="s">
        <v>13</v>
      </c>
      <c r="E187" t="s">
        <v>25</v>
      </c>
      <c r="F187" t="s">
        <v>3581</v>
      </c>
      <c r="G187" t="s">
        <v>16</v>
      </c>
      <c r="H187" t="s">
        <v>32</v>
      </c>
      <c r="I187" t="s">
        <v>49</v>
      </c>
      <c r="J187" t="s">
        <v>491</v>
      </c>
      <c r="K187" t="s">
        <v>19</v>
      </c>
      <c r="L187" s="3">
        <v>44803</v>
      </c>
      <c r="M187" t="s">
        <v>3576</v>
      </c>
    </row>
    <row r="188" spans="1:13">
      <c r="A188">
        <v>25966</v>
      </c>
      <c r="B188" t="s">
        <v>3722</v>
      </c>
      <c r="C188" t="s">
        <v>2260</v>
      </c>
      <c r="D188" t="s">
        <v>13</v>
      </c>
      <c r="E188" t="s">
        <v>38</v>
      </c>
      <c r="F188" t="s">
        <v>3581</v>
      </c>
      <c r="G188" t="s">
        <v>16</v>
      </c>
      <c r="H188" t="s">
        <v>32</v>
      </c>
      <c r="I188" t="s">
        <v>224</v>
      </c>
      <c r="J188" t="s">
        <v>2082</v>
      </c>
      <c r="K188" t="s">
        <v>19</v>
      </c>
      <c r="L188" s="3">
        <v>44620</v>
      </c>
      <c r="M188" t="s">
        <v>3576</v>
      </c>
    </row>
    <row r="189" spans="1:13">
      <c r="A189">
        <v>25674</v>
      </c>
      <c r="B189" t="s">
        <v>3715</v>
      </c>
      <c r="C189" t="s">
        <v>2215</v>
      </c>
      <c r="D189" t="s">
        <v>13</v>
      </c>
      <c r="E189" t="s">
        <v>38</v>
      </c>
      <c r="F189" t="s">
        <v>3581</v>
      </c>
      <c r="G189" t="s">
        <v>16</v>
      </c>
      <c r="H189" t="s">
        <v>32</v>
      </c>
      <c r="I189" t="s">
        <v>49</v>
      </c>
      <c r="J189" t="s">
        <v>2216</v>
      </c>
      <c r="K189" t="s">
        <v>19</v>
      </c>
      <c r="L189" s="3">
        <v>44602</v>
      </c>
      <c r="M189" t="s">
        <v>3576</v>
      </c>
    </row>
    <row r="190" spans="1:13">
      <c r="A190">
        <v>25515</v>
      </c>
      <c r="B190" t="s">
        <v>3717</v>
      </c>
      <c r="C190" t="s">
        <v>2194</v>
      </c>
      <c r="D190" t="s">
        <v>13</v>
      </c>
      <c r="E190" t="s">
        <v>14</v>
      </c>
      <c r="F190" t="s">
        <v>3581</v>
      </c>
      <c r="G190" t="s">
        <v>16</v>
      </c>
      <c r="H190" t="s">
        <v>32</v>
      </c>
      <c r="I190" t="s">
        <v>104</v>
      </c>
      <c r="J190" t="s">
        <v>121</v>
      </c>
      <c r="K190" t="s">
        <v>19</v>
      </c>
      <c r="L190" s="3">
        <v>44602</v>
      </c>
      <c r="M190" t="s">
        <v>3576</v>
      </c>
    </row>
    <row r="191" spans="1:13">
      <c r="A191">
        <v>24973</v>
      </c>
      <c r="B191" t="s">
        <v>3723</v>
      </c>
      <c r="C191" t="s">
        <v>2131</v>
      </c>
      <c r="D191" t="s">
        <v>13</v>
      </c>
      <c r="E191" t="s">
        <v>38</v>
      </c>
      <c r="F191" t="s">
        <v>3581</v>
      </c>
      <c r="G191" t="s">
        <v>16</v>
      </c>
      <c r="H191" t="s">
        <v>32</v>
      </c>
      <c r="I191" t="s">
        <v>283</v>
      </c>
      <c r="J191" t="s">
        <v>791</v>
      </c>
      <c r="K191" t="s">
        <v>19</v>
      </c>
      <c r="L191" s="3">
        <v>44616</v>
      </c>
      <c r="M191" t="s">
        <v>3576</v>
      </c>
    </row>
    <row r="192" spans="1:13">
      <c r="A192">
        <v>995</v>
      </c>
      <c r="B192" t="s">
        <v>3717</v>
      </c>
      <c r="C192" t="s">
        <v>382</v>
      </c>
      <c r="D192" t="s">
        <v>13</v>
      </c>
      <c r="E192" t="s">
        <v>14</v>
      </c>
      <c r="F192" t="s">
        <v>3581</v>
      </c>
      <c r="G192" t="s">
        <v>16</v>
      </c>
      <c r="H192" t="s">
        <v>32</v>
      </c>
      <c r="I192" t="s">
        <v>147</v>
      </c>
      <c r="J192" t="s">
        <v>383</v>
      </c>
      <c r="K192" t="s">
        <v>19</v>
      </c>
      <c r="L192" s="3">
        <v>44589</v>
      </c>
      <c r="M192" t="s">
        <v>3576</v>
      </c>
    </row>
    <row r="193" spans="1:13">
      <c r="A193">
        <v>1001</v>
      </c>
      <c r="B193" t="s">
        <v>3724</v>
      </c>
      <c r="C193" t="s">
        <v>385</v>
      </c>
      <c r="D193" t="s">
        <v>13</v>
      </c>
      <c r="E193" t="s">
        <v>14</v>
      </c>
      <c r="F193" t="s">
        <v>3581</v>
      </c>
      <c r="G193" t="s">
        <v>16</v>
      </c>
      <c r="H193" t="s">
        <v>15</v>
      </c>
      <c r="I193" t="s">
        <v>183</v>
      </c>
      <c r="J193" t="s">
        <v>386</v>
      </c>
      <c r="K193" t="s">
        <v>19</v>
      </c>
      <c r="L193" s="3">
        <v>44874</v>
      </c>
      <c r="M193" t="s">
        <v>3576</v>
      </c>
    </row>
    <row r="194" spans="1:13">
      <c r="A194">
        <v>23479</v>
      </c>
      <c r="B194" t="s">
        <v>3721</v>
      </c>
      <c r="C194" t="s">
        <v>1884</v>
      </c>
      <c r="D194" t="s">
        <v>13</v>
      </c>
      <c r="E194" t="s">
        <v>38</v>
      </c>
      <c r="F194" t="s">
        <v>3581</v>
      </c>
      <c r="G194" t="s">
        <v>16</v>
      </c>
      <c r="H194" t="s">
        <v>32</v>
      </c>
      <c r="I194" t="s">
        <v>26</v>
      </c>
      <c r="J194" t="s">
        <v>1885</v>
      </c>
      <c r="K194" t="s">
        <v>19</v>
      </c>
      <c r="L194" s="3">
        <v>44685</v>
      </c>
      <c r="M194" t="s">
        <v>3576</v>
      </c>
    </row>
    <row r="195" spans="1:13">
      <c r="A195">
        <v>23443</v>
      </c>
      <c r="B195" t="s">
        <v>3723</v>
      </c>
      <c r="C195" t="s">
        <v>1864</v>
      </c>
      <c r="D195" t="s">
        <v>13</v>
      </c>
      <c r="E195" t="s">
        <v>38</v>
      </c>
      <c r="F195" t="s">
        <v>3581</v>
      </c>
      <c r="G195" t="s">
        <v>16</v>
      </c>
      <c r="H195" t="s">
        <v>32</v>
      </c>
      <c r="I195" t="s">
        <v>26</v>
      </c>
      <c r="J195" t="s">
        <v>1865</v>
      </c>
      <c r="K195" t="s">
        <v>19</v>
      </c>
      <c r="L195" s="3">
        <v>44615</v>
      </c>
      <c r="M195" t="s">
        <v>3576</v>
      </c>
    </row>
    <row r="196" spans="1:13">
      <c r="A196">
        <v>23434</v>
      </c>
      <c r="B196" t="s">
        <v>3715</v>
      </c>
      <c r="C196" t="s">
        <v>1860</v>
      </c>
      <c r="D196" t="s">
        <v>13</v>
      </c>
      <c r="E196" t="s">
        <v>14</v>
      </c>
      <c r="F196" t="s">
        <v>3581</v>
      </c>
      <c r="G196" t="s">
        <v>16</v>
      </c>
      <c r="H196" t="s">
        <v>32</v>
      </c>
      <c r="I196" t="s">
        <v>43</v>
      </c>
      <c r="J196" t="s">
        <v>732</v>
      </c>
      <c r="K196" t="s">
        <v>19</v>
      </c>
      <c r="L196" s="3">
        <v>44687</v>
      </c>
      <c r="M196" t="s">
        <v>3576</v>
      </c>
    </row>
    <row r="197" spans="1:13">
      <c r="A197">
        <v>23428</v>
      </c>
      <c r="B197" t="s">
        <v>3718</v>
      </c>
      <c r="C197" t="s">
        <v>1857</v>
      </c>
      <c r="D197" t="s">
        <v>13</v>
      </c>
      <c r="E197" t="s">
        <v>14</v>
      </c>
      <c r="F197" t="s">
        <v>3581</v>
      </c>
      <c r="G197" t="s">
        <v>16</v>
      </c>
      <c r="H197" t="s">
        <v>32</v>
      </c>
      <c r="I197" t="s">
        <v>183</v>
      </c>
      <c r="J197" t="s">
        <v>1858</v>
      </c>
      <c r="K197" t="s">
        <v>19</v>
      </c>
      <c r="L197" s="3">
        <v>44610</v>
      </c>
      <c r="M197" t="s">
        <v>3576</v>
      </c>
    </row>
    <row r="198" spans="1:13">
      <c r="A198">
        <v>23421</v>
      </c>
      <c r="B198" t="s">
        <v>3724</v>
      </c>
      <c r="C198" t="s">
        <v>1855</v>
      </c>
      <c r="D198" t="s">
        <v>13</v>
      </c>
      <c r="E198" t="s">
        <v>38</v>
      </c>
      <c r="F198" t="s">
        <v>3581</v>
      </c>
      <c r="G198" t="s">
        <v>16</v>
      </c>
      <c r="H198" t="s">
        <v>32</v>
      </c>
      <c r="I198" t="s">
        <v>49</v>
      </c>
      <c r="J198" t="s">
        <v>1162</v>
      </c>
      <c r="K198" t="s">
        <v>19</v>
      </c>
      <c r="L198" s="3">
        <v>44795</v>
      </c>
      <c r="M198" t="s">
        <v>3576</v>
      </c>
    </row>
    <row r="199" spans="1:13">
      <c r="A199">
        <v>1055</v>
      </c>
      <c r="B199" t="s">
        <v>3717</v>
      </c>
      <c r="C199" t="s">
        <v>394</v>
      </c>
      <c r="D199" t="s">
        <v>13</v>
      </c>
      <c r="E199" t="s">
        <v>38</v>
      </c>
      <c r="F199" t="s">
        <v>3581</v>
      </c>
      <c r="G199" t="s">
        <v>16</v>
      </c>
      <c r="H199" t="s">
        <v>32</v>
      </c>
      <c r="I199" t="s">
        <v>17</v>
      </c>
      <c r="J199" t="s">
        <v>395</v>
      </c>
      <c r="K199" t="s">
        <v>19</v>
      </c>
      <c r="L199" s="3">
        <v>44673</v>
      </c>
      <c r="M199" t="s">
        <v>3576</v>
      </c>
    </row>
    <row r="200" spans="1:13">
      <c r="A200">
        <v>23360</v>
      </c>
      <c r="B200" t="s">
        <v>3719</v>
      </c>
      <c r="C200" t="s">
        <v>1831</v>
      </c>
      <c r="D200" t="s">
        <v>13</v>
      </c>
      <c r="E200" t="s">
        <v>38</v>
      </c>
      <c r="F200" t="s">
        <v>3581</v>
      </c>
      <c r="G200" t="s">
        <v>16</v>
      </c>
      <c r="H200" t="s">
        <v>32</v>
      </c>
      <c r="I200" t="s">
        <v>224</v>
      </c>
      <c r="J200" t="s">
        <v>1832</v>
      </c>
      <c r="K200" t="s">
        <v>19</v>
      </c>
      <c r="L200" s="3">
        <v>44692</v>
      </c>
      <c r="M200" t="s">
        <v>3576</v>
      </c>
    </row>
    <row r="201" spans="1:13">
      <c r="A201">
        <v>23310</v>
      </c>
      <c r="B201" t="s">
        <v>3719</v>
      </c>
      <c r="C201" t="s">
        <v>1822</v>
      </c>
      <c r="D201" t="s">
        <v>13</v>
      </c>
      <c r="E201" t="s">
        <v>38</v>
      </c>
      <c r="F201" t="s">
        <v>3581</v>
      </c>
      <c r="G201" t="s">
        <v>16</v>
      </c>
      <c r="H201" t="s">
        <v>32</v>
      </c>
      <c r="I201" t="s">
        <v>49</v>
      </c>
      <c r="J201" t="s">
        <v>61</v>
      </c>
      <c r="K201" t="s">
        <v>19</v>
      </c>
      <c r="L201" s="3">
        <v>44650</v>
      </c>
      <c r="M201" t="s">
        <v>3576</v>
      </c>
    </row>
    <row r="202" spans="1:13">
      <c r="A202">
        <v>23301</v>
      </c>
      <c r="B202" t="s">
        <v>3724</v>
      </c>
      <c r="C202" t="s">
        <v>1820</v>
      </c>
      <c r="D202" t="s">
        <v>13</v>
      </c>
      <c r="E202" t="s">
        <v>38</v>
      </c>
      <c r="F202" t="s">
        <v>3581</v>
      </c>
      <c r="G202" t="s">
        <v>16</v>
      </c>
      <c r="H202" t="s">
        <v>32</v>
      </c>
      <c r="I202" t="s">
        <v>104</v>
      </c>
      <c r="J202" t="s">
        <v>673</v>
      </c>
      <c r="K202" t="s">
        <v>19</v>
      </c>
      <c r="L202" s="3">
        <v>44684</v>
      </c>
      <c r="M202" t="s">
        <v>3576</v>
      </c>
    </row>
    <row r="203" spans="1:13">
      <c r="A203">
        <v>1106</v>
      </c>
      <c r="B203" t="s">
        <v>3722</v>
      </c>
      <c r="C203" t="s">
        <v>403</v>
      </c>
      <c r="D203" t="s">
        <v>13</v>
      </c>
      <c r="E203" t="s">
        <v>38</v>
      </c>
      <c r="F203" t="s">
        <v>3581</v>
      </c>
      <c r="G203" t="s">
        <v>16</v>
      </c>
      <c r="H203" t="s">
        <v>15</v>
      </c>
      <c r="I203" t="s">
        <v>147</v>
      </c>
      <c r="J203" t="s">
        <v>404</v>
      </c>
      <c r="K203" t="s">
        <v>19</v>
      </c>
      <c r="L203" s="3">
        <v>44884</v>
      </c>
      <c r="M203" t="s">
        <v>3576</v>
      </c>
    </row>
    <row r="204" spans="1:13">
      <c r="A204">
        <v>23143</v>
      </c>
      <c r="B204" t="s">
        <v>3723</v>
      </c>
      <c r="C204" t="s">
        <v>1783</v>
      </c>
      <c r="D204" t="s">
        <v>13</v>
      </c>
      <c r="E204" t="s">
        <v>38</v>
      </c>
      <c r="F204" t="s">
        <v>3581</v>
      </c>
      <c r="G204" t="s">
        <v>16</v>
      </c>
      <c r="H204" t="s">
        <v>32</v>
      </c>
      <c r="I204" t="s">
        <v>136</v>
      </c>
      <c r="J204" t="s">
        <v>1784</v>
      </c>
      <c r="K204" t="s">
        <v>19</v>
      </c>
      <c r="L204" s="3">
        <v>44867</v>
      </c>
      <c r="M204" t="s">
        <v>3576</v>
      </c>
    </row>
    <row r="205" spans="1:13">
      <c r="A205">
        <v>23138</v>
      </c>
      <c r="B205" t="s">
        <v>3718</v>
      </c>
      <c r="C205" t="s">
        <v>1778</v>
      </c>
      <c r="D205" t="s">
        <v>13</v>
      </c>
      <c r="E205" t="s">
        <v>38</v>
      </c>
      <c r="F205" t="s">
        <v>3581</v>
      </c>
      <c r="G205" t="s">
        <v>16</v>
      </c>
      <c r="H205" t="s">
        <v>32</v>
      </c>
      <c r="I205" t="s">
        <v>298</v>
      </c>
      <c r="J205" t="s">
        <v>1779</v>
      </c>
      <c r="K205" t="s">
        <v>19</v>
      </c>
      <c r="L205" s="3">
        <v>44648</v>
      </c>
      <c r="M205" t="s">
        <v>3576</v>
      </c>
    </row>
    <row r="206" spans="1:13">
      <c r="A206">
        <v>23104</v>
      </c>
      <c r="B206" t="s">
        <v>3715</v>
      </c>
      <c r="C206" t="s">
        <v>1763</v>
      </c>
      <c r="D206" t="s">
        <v>13</v>
      </c>
      <c r="E206" t="s">
        <v>38</v>
      </c>
      <c r="F206" t="s">
        <v>3581</v>
      </c>
      <c r="G206" t="s">
        <v>16</v>
      </c>
      <c r="H206" t="s">
        <v>32</v>
      </c>
      <c r="I206" t="s">
        <v>298</v>
      </c>
      <c r="J206" t="s">
        <v>1764</v>
      </c>
      <c r="K206" t="s">
        <v>19</v>
      </c>
      <c r="L206" s="3">
        <v>44830</v>
      </c>
      <c r="M206" t="s">
        <v>3576</v>
      </c>
    </row>
    <row r="207" spans="1:13">
      <c r="A207">
        <v>23098</v>
      </c>
      <c r="B207" t="s">
        <v>3718</v>
      </c>
      <c r="C207" t="s">
        <v>1761</v>
      </c>
      <c r="D207" t="s">
        <v>13</v>
      </c>
      <c r="E207" t="s">
        <v>14</v>
      </c>
      <c r="F207" t="s">
        <v>3581</v>
      </c>
      <c r="G207" t="s">
        <v>16</v>
      </c>
      <c r="H207" t="s">
        <v>32</v>
      </c>
      <c r="I207" t="s">
        <v>104</v>
      </c>
      <c r="J207" t="s">
        <v>580</v>
      </c>
      <c r="K207" t="s">
        <v>19</v>
      </c>
      <c r="L207" s="3">
        <v>44628</v>
      </c>
      <c r="M207" t="s">
        <v>3576</v>
      </c>
    </row>
    <row r="208" spans="1:13">
      <c r="A208">
        <v>23079</v>
      </c>
      <c r="B208" t="s">
        <v>3721</v>
      </c>
      <c r="C208" t="s">
        <v>1752</v>
      </c>
      <c r="D208" t="s">
        <v>13</v>
      </c>
      <c r="E208" t="s">
        <v>38</v>
      </c>
      <c r="F208" t="s">
        <v>3581</v>
      </c>
      <c r="G208" t="s">
        <v>16</v>
      </c>
      <c r="H208" t="s">
        <v>32</v>
      </c>
      <c r="I208" t="s">
        <v>136</v>
      </c>
      <c r="J208" t="s">
        <v>1753</v>
      </c>
      <c r="K208" t="s">
        <v>19</v>
      </c>
      <c r="L208" s="3">
        <v>44572</v>
      </c>
      <c r="M208" t="s">
        <v>3576</v>
      </c>
    </row>
    <row r="209" spans="1:13">
      <c r="A209">
        <v>23075</v>
      </c>
      <c r="B209" t="s">
        <v>3717</v>
      </c>
      <c r="C209" t="s">
        <v>1750</v>
      </c>
      <c r="D209" t="s">
        <v>13</v>
      </c>
      <c r="E209" t="s">
        <v>38</v>
      </c>
      <c r="F209" t="s">
        <v>3581</v>
      </c>
      <c r="G209" t="s">
        <v>16</v>
      </c>
      <c r="H209" t="s">
        <v>32</v>
      </c>
      <c r="I209" t="s">
        <v>104</v>
      </c>
      <c r="J209" t="s">
        <v>1751</v>
      </c>
      <c r="K209" t="s">
        <v>19</v>
      </c>
      <c r="L209" s="3">
        <v>44609</v>
      </c>
      <c r="M209" t="s">
        <v>3576</v>
      </c>
    </row>
    <row r="210" spans="1:13">
      <c r="A210">
        <v>1149</v>
      </c>
      <c r="B210" t="s">
        <v>3721</v>
      </c>
      <c r="C210" t="s">
        <v>416</v>
      </c>
      <c r="D210" t="s">
        <v>13</v>
      </c>
      <c r="E210" t="s">
        <v>38</v>
      </c>
      <c r="F210" t="s">
        <v>3581</v>
      </c>
      <c r="G210" t="s">
        <v>16</v>
      </c>
      <c r="H210" t="s">
        <v>32</v>
      </c>
      <c r="I210" t="s">
        <v>49</v>
      </c>
      <c r="J210" t="s">
        <v>417</v>
      </c>
      <c r="K210" t="s">
        <v>19</v>
      </c>
      <c r="L210" s="3">
        <v>44599</v>
      </c>
      <c r="M210" t="s">
        <v>3576</v>
      </c>
    </row>
    <row r="211" spans="1:13">
      <c r="A211">
        <v>23064</v>
      </c>
      <c r="B211" t="s">
        <v>3715</v>
      </c>
      <c r="C211" t="s">
        <v>1748</v>
      </c>
      <c r="D211" t="s">
        <v>13</v>
      </c>
      <c r="E211" t="s">
        <v>25</v>
      </c>
      <c r="F211" t="s">
        <v>3581</v>
      </c>
      <c r="G211" t="s">
        <v>16</v>
      </c>
      <c r="H211" t="s">
        <v>32</v>
      </c>
      <c r="I211" t="s">
        <v>104</v>
      </c>
      <c r="J211" t="s">
        <v>440</v>
      </c>
      <c r="K211" t="s">
        <v>19</v>
      </c>
      <c r="L211" s="3">
        <v>44617</v>
      </c>
      <c r="M211" t="s">
        <v>3576</v>
      </c>
    </row>
    <row r="212" spans="1:13">
      <c r="A212">
        <v>23007</v>
      </c>
      <c r="B212" t="s">
        <v>3716</v>
      </c>
      <c r="C212" t="s">
        <v>1731</v>
      </c>
      <c r="D212" t="s">
        <v>13</v>
      </c>
      <c r="E212" t="s">
        <v>38</v>
      </c>
      <c r="F212" t="s">
        <v>3581</v>
      </c>
      <c r="G212" t="s">
        <v>16</v>
      </c>
      <c r="H212" t="s">
        <v>32</v>
      </c>
      <c r="I212" t="s">
        <v>70</v>
      </c>
      <c r="J212" t="s">
        <v>1433</v>
      </c>
      <c r="K212" t="s">
        <v>19</v>
      </c>
      <c r="L212" s="3">
        <v>44607</v>
      </c>
      <c r="M212" t="s">
        <v>3576</v>
      </c>
    </row>
    <row r="213" spans="1:13">
      <c r="A213">
        <v>22964</v>
      </c>
      <c r="B213" t="s">
        <v>3715</v>
      </c>
      <c r="C213" t="s">
        <v>1718</v>
      </c>
      <c r="D213" t="s">
        <v>13</v>
      </c>
      <c r="E213" t="s">
        <v>38</v>
      </c>
      <c r="F213" t="s">
        <v>3581</v>
      </c>
      <c r="G213" t="s">
        <v>16</v>
      </c>
      <c r="H213" t="s">
        <v>32</v>
      </c>
      <c r="I213" t="s">
        <v>70</v>
      </c>
      <c r="J213" t="s">
        <v>536</v>
      </c>
      <c r="K213" t="s">
        <v>19</v>
      </c>
      <c r="L213" s="3">
        <v>44614</v>
      </c>
      <c r="M213" t="s">
        <v>3576</v>
      </c>
    </row>
    <row r="214" spans="1:13">
      <c r="A214">
        <v>22903</v>
      </c>
      <c r="B214" t="s">
        <v>3723</v>
      </c>
      <c r="C214" t="s">
        <v>1702</v>
      </c>
      <c r="D214" t="s">
        <v>13</v>
      </c>
      <c r="E214" t="s">
        <v>38</v>
      </c>
      <c r="F214" t="s">
        <v>3581</v>
      </c>
      <c r="G214" t="s">
        <v>16</v>
      </c>
      <c r="H214" t="s">
        <v>32</v>
      </c>
      <c r="I214" t="s">
        <v>365</v>
      </c>
      <c r="J214" t="s">
        <v>1374</v>
      </c>
      <c r="K214" t="s">
        <v>19</v>
      </c>
      <c r="L214" s="3">
        <v>44656</v>
      </c>
      <c r="M214" t="s">
        <v>3576</v>
      </c>
    </row>
    <row r="215" spans="1:13">
      <c r="A215">
        <v>22855</v>
      </c>
      <c r="B215" t="s">
        <v>3717</v>
      </c>
      <c r="C215" t="s">
        <v>1684</v>
      </c>
      <c r="D215" t="s">
        <v>13</v>
      </c>
      <c r="E215" t="s">
        <v>38</v>
      </c>
      <c r="F215" t="s">
        <v>3581</v>
      </c>
      <c r="G215" t="s">
        <v>16</v>
      </c>
      <c r="H215" t="s">
        <v>32</v>
      </c>
      <c r="I215" t="s">
        <v>104</v>
      </c>
      <c r="J215" t="s">
        <v>473</v>
      </c>
      <c r="K215" t="s">
        <v>19</v>
      </c>
      <c r="L215" s="3">
        <v>44620</v>
      </c>
      <c r="M215" t="s">
        <v>3576</v>
      </c>
    </row>
    <row r="216" spans="1:13">
      <c r="A216">
        <v>22819</v>
      </c>
      <c r="B216" t="s">
        <v>3721</v>
      </c>
      <c r="C216" t="s">
        <v>1677</v>
      </c>
      <c r="D216" t="s">
        <v>13</v>
      </c>
      <c r="E216" t="s">
        <v>14</v>
      </c>
      <c r="F216" t="s">
        <v>3581</v>
      </c>
      <c r="G216" t="s">
        <v>16</v>
      </c>
      <c r="H216" t="s">
        <v>32</v>
      </c>
      <c r="I216" t="s">
        <v>26</v>
      </c>
      <c r="J216" t="s">
        <v>442</v>
      </c>
      <c r="K216" t="s">
        <v>19</v>
      </c>
      <c r="L216" s="3">
        <v>44616</v>
      </c>
      <c r="M216" t="s">
        <v>3576</v>
      </c>
    </row>
    <row r="217" spans="1:13">
      <c r="A217">
        <v>1211</v>
      </c>
      <c r="B217" t="s">
        <v>3724</v>
      </c>
      <c r="C217" t="s">
        <v>432</v>
      </c>
      <c r="D217" t="s">
        <v>13</v>
      </c>
      <c r="E217" t="s">
        <v>14</v>
      </c>
      <c r="F217" t="s">
        <v>3581</v>
      </c>
      <c r="G217" t="s">
        <v>16</v>
      </c>
      <c r="H217" t="s">
        <v>15</v>
      </c>
      <c r="I217" t="s">
        <v>136</v>
      </c>
      <c r="J217" t="s">
        <v>433</v>
      </c>
      <c r="K217" t="s">
        <v>19</v>
      </c>
      <c r="L217" s="3">
        <v>44792</v>
      </c>
      <c r="M217" t="s">
        <v>3576</v>
      </c>
    </row>
    <row r="218" spans="1:13">
      <c r="A218">
        <v>1213</v>
      </c>
      <c r="B218" t="s">
        <v>3723</v>
      </c>
      <c r="C218" t="s">
        <v>3624</v>
      </c>
      <c r="D218" t="s">
        <v>13</v>
      </c>
      <c r="E218" t="s">
        <v>14</v>
      </c>
      <c r="F218" t="s">
        <v>3581</v>
      </c>
      <c r="G218" t="s">
        <v>16</v>
      </c>
      <c r="H218" t="s">
        <v>15</v>
      </c>
      <c r="I218" t="s">
        <v>104</v>
      </c>
      <c r="J218" t="s">
        <v>434</v>
      </c>
      <c r="K218" t="s">
        <v>19</v>
      </c>
      <c r="L218" s="3">
        <v>44844</v>
      </c>
      <c r="M218" t="s">
        <v>3576</v>
      </c>
    </row>
    <row r="219" spans="1:13">
      <c r="A219">
        <v>22710</v>
      </c>
      <c r="B219" t="s">
        <v>3719</v>
      </c>
      <c r="C219" t="s">
        <v>1654</v>
      </c>
      <c r="D219" t="s">
        <v>13</v>
      </c>
      <c r="E219" t="s">
        <v>38</v>
      </c>
      <c r="F219" t="s">
        <v>3581</v>
      </c>
      <c r="G219" t="s">
        <v>16</v>
      </c>
      <c r="H219" t="s">
        <v>32</v>
      </c>
      <c r="I219" t="s">
        <v>365</v>
      </c>
      <c r="J219" t="s">
        <v>1655</v>
      </c>
      <c r="K219" t="s">
        <v>19</v>
      </c>
      <c r="L219" s="3">
        <v>44860</v>
      </c>
      <c r="M219" t="s">
        <v>3576</v>
      </c>
    </row>
    <row r="220" spans="1:13">
      <c r="A220">
        <v>22669</v>
      </c>
      <c r="B220" t="s">
        <v>3721</v>
      </c>
      <c r="C220" t="s">
        <v>1645</v>
      </c>
      <c r="D220" t="s">
        <v>13</v>
      </c>
      <c r="E220" t="s">
        <v>14</v>
      </c>
      <c r="F220" t="s">
        <v>3581</v>
      </c>
      <c r="G220" t="s">
        <v>16</v>
      </c>
      <c r="H220" t="s">
        <v>32</v>
      </c>
      <c r="I220" t="s">
        <v>220</v>
      </c>
      <c r="J220" t="s">
        <v>1031</v>
      </c>
      <c r="K220" t="s">
        <v>19</v>
      </c>
      <c r="L220" s="3">
        <v>44617</v>
      </c>
      <c r="M220" t="s">
        <v>3576</v>
      </c>
    </row>
    <row r="221" spans="1:13">
      <c r="A221">
        <v>22646</v>
      </c>
      <c r="B221" t="s">
        <v>3722</v>
      </c>
      <c r="C221" t="s">
        <v>1639</v>
      </c>
      <c r="D221" t="s">
        <v>13</v>
      </c>
      <c r="E221" t="s">
        <v>38</v>
      </c>
      <c r="F221" t="s">
        <v>3581</v>
      </c>
      <c r="G221" t="s">
        <v>16</v>
      </c>
      <c r="H221" t="s">
        <v>32</v>
      </c>
      <c r="I221" t="s">
        <v>136</v>
      </c>
      <c r="J221" t="s">
        <v>356</v>
      </c>
      <c r="K221" t="s">
        <v>19</v>
      </c>
      <c r="L221" s="3">
        <v>44889</v>
      </c>
      <c r="M221" t="s">
        <v>3576</v>
      </c>
    </row>
    <row r="222" spans="1:13">
      <c r="A222">
        <v>22566</v>
      </c>
      <c r="B222" t="s">
        <v>3722</v>
      </c>
      <c r="C222" t="s">
        <v>1621</v>
      </c>
      <c r="D222" t="s">
        <v>13</v>
      </c>
      <c r="E222" t="s">
        <v>38</v>
      </c>
      <c r="F222" t="s">
        <v>3581</v>
      </c>
      <c r="G222" t="s">
        <v>16</v>
      </c>
      <c r="H222" t="s">
        <v>32</v>
      </c>
      <c r="I222" t="s">
        <v>147</v>
      </c>
      <c r="J222" t="s">
        <v>1622</v>
      </c>
      <c r="K222" t="s">
        <v>19</v>
      </c>
      <c r="L222" s="3">
        <v>44594</v>
      </c>
      <c r="M222" t="s">
        <v>3576</v>
      </c>
    </row>
    <row r="223" spans="1:13">
      <c r="A223">
        <v>22541</v>
      </c>
      <c r="B223" t="s">
        <v>3724</v>
      </c>
      <c r="C223" t="s">
        <v>1608</v>
      </c>
      <c r="D223" t="s">
        <v>13</v>
      </c>
      <c r="E223" t="s">
        <v>38</v>
      </c>
      <c r="F223" t="s">
        <v>3581</v>
      </c>
      <c r="G223" t="s">
        <v>16</v>
      </c>
      <c r="H223" t="s">
        <v>32</v>
      </c>
      <c r="I223" t="s">
        <v>136</v>
      </c>
      <c r="J223" t="s">
        <v>1315</v>
      </c>
      <c r="K223" t="s">
        <v>19</v>
      </c>
      <c r="L223" s="3">
        <v>44796</v>
      </c>
      <c r="M223" t="s">
        <v>3576</v>
      </c>
    </row>
    <row r="224" spans="1:13">
      <c r="A224">
        <v>22353</v>
      </c>
      <c r="B224" t="s">
        <v>3723</v>
      </c>
      <c r="C224" t="s">
        <v>1549</v>
      </c>
      <c r="D224" t="s">
        <v>13</v>
      </c>
      <c r="E224" t="s">
        <v>14</v>
      </c>
      <c r="F224" t="s">
        <v>3581</v>
      </c>
      <c r="G224" t="s">
        <v>16</v>
      </c>
      <c r="H224" t="s">
        <v>32</v>
      </c>
      <c r="I224" t="s">
        <v>147</v>
      </c>
      <c r="J224" t="s">
        <v>1201</v>
      </c>
      <c r="K224" t="s">
        <v>19</v>
      </c>
      <c r="L224" s="3">
        <v>44620</v>
      </c>
      <c r="M224" t="s">
        <v>3576</v>
      </c>
    </row>
    <row r="225" spans="1:13">
      <c r="A225">
        <v>22327</v>
      </c>
      <c r="B225" t="s">
        <v>3716</v>
      </c>
      <c r="C225" t="s">
        <v>1542</v>
      </c>
      <c r="D225" t="s">
        <v>13</v>
      </c>
      <c r="E225" t="s">
        <v>38</v>
      </c>
      <c r="F225" t="s">
        <v>3581</v>
      </c>
      <c r="G225" t="s">
        <v>16</v>
      </c>
      <c r="H225" t="s">
        <v>32</v>
      </c>
      <c r="I225" t="s">
        <v>365</v>
      </c>
      <c r="J225" t="s">
        <v>1232</v>
      </c>
      <c r="K225" t="s">
        <v>19</v>
      </c>
      <c r="L225" s="3">
        <v>44701</v>
      </c>
      <c r="M225" t="s">
        <v>3576</v>
      </c>
    </row>
    <row r="226" spans="1:13">
      <c r="A226">
        <v>22322</v>
      </c>
      <c r="B226" t="s">
        <v>3720</v>
      </c>
      <c r="C226" t="s">
        <v>1541</v>
      </c>
      <c r="D226" t="s">
        <v>13</v>
      </c>
      <c r="E226" t="s">
        <v>14</v>
      </c>
      <c r="F226" t="s">
        <v>3581</v>
      </c>
      <c r="G226" t="s">
        <v>16</v>
      </c>
      <c r="H226" t="s">
        <v>32</v>
      </c>
      <c r="I226" t="s">
        <v>49</v>
      </c>
      <c r="J226" t="s">
        <v>871</v>
      </c>
      <c r="K226" t="s">
        <v>19</v>
      </c>
      <c r="L226" s="3">
        <v>44606</v>
      </c>
      <c r="M226" t="s">
        <v>3576</v>
      </c>
    </row>
    <row r="227" spans="1:13">
      <c r="A227">
        <v>22303</v>
      </c>
      <c r="B227" t="s">
        <v>3723</v>
      </c>
      <c r="C227" t="s">
        <v>1537</v>
      </c>
      <c r="D227" t="s">
        <v>13</v>
      </c>
      <c r="E227" t="s">
        <v>14</v>
      </c>
      <c r="F227" t="s">
        <v>3581</v>
      </c>
      <c r="G227" t="s">
        <v>16</v>
      </c>
      <c r="H227" t="s">
        <v>32</v>
      </c>
      <c r="I227" t="s">
        <v>104</v>
      </c>
      <c r="J227" t="s">
        <v>1538</v>
      </c>
      <c r="K227" t="s">
        <v>19</v>
      </c>
      <c r="L227" s="3">
        <v>44692</v>
      </c>
      <c r="M227" t="s">
        <v>3576</v>
      </c>
    </row>
    <row r="228" spans="1:13">
      <c r="A228">
        <v>22297</v>
      </c>
      <c r="B228" t="s">
        <v>3716</v>
      </c>
      <c r="C228" t="s">
        <v>1535</v>
      </c>
      <c r="D228" t="s">
        <v>13</v>
      </c>
      <c r="E228" t="s">
        <v>38</v>
      </c>
      <c r="F228" t="s">
        <v>3581</v>
      </c>
      <c r="G228" t="s">
        <v>16</v>
      </c>
      <c r="H228" t="s">
        <v>32</v>
      </c>
      <c r="I228" t="s">
        <v>365</v>
      </c>
      <c r="J228" t="s">
        <v>1482</v>
      </c>
      <c r="K228" t="s">
        <v>19</v>
      </c>
      <c r="L228" s="3">
        <v>44428</v>
      </c>
      <c r="M228" t="s">
        <v>3576</v>
      </c>
    </row>
    <row r="229" spans="1:13">
      <c r="A229">
        <v>22281</v>
      </c>
      <c r="B229" t="s">
        <v>3724</v>
      </c>
      <c r="C229" t="s">
        <v>1533</v>
      </c>
      <c r="D229" t="s">
        <v>13</v>
      </c>
      <c r="E229" t="s">
        <v>25</v>
      </c>
      <c r="F229" t="s">
        <v>3581</v>
      </c>
      <c r="G229" t="s">
        <v>16</v>
      </c>
      <c r="H229" t="s">
        <v>32</v>
      </c>
      <c r="I229" t="s">
        <v>411</v>
      </c>
      <c r="J229" t="s">
        <v>1534</v>
      </c>
      <c r="K229" t="s">
        <v>19</v>
      </c>
      <c r="L229" s="3">
        <v>44365</v>
      </c>
      <c r="M229" t="s">
        <v>3576</v>
      </c>
    </row>
    <row r="230" spans="1:13">
      <c r="A230">
        <v>22145</v>
      </c>
      <c r="B230" t="s">
        <v>3717</v>
      </c>
      <c r="C230" t="s">
        <v>1506</v>
      </c>
      <c r="D230" t="s">
        <v>13</v>
      </c>
      <c r="E230" t="s">
        <v>14</v>
      </c>
      <c r="F230" t="s">
        <v>3581</v>
      </c>
      <c r="G230" t="s">
        <v>16</v>
      </c>
      <c r="H230" t="s">
        <v>32</v>
      </c>
      <c r="I230" t="s">
        <v>49</v>
      </c>
      <c r="J230" t="s">
        <v>76</v>
      </c>
      <c r="K230" t="s">
        <v>19</v>
      </c>
      <c r="L230" s="3">
        <v>44692</v>
      </c>
      <c r="M230" t="s">
        <v>3576</v>
      </c>
    </row>
    <row r="231" spans="1:13">
      <c r="A231">
        <v>22128</v>
      </c>
      <c r="B231" t="s">
        <v>3718</v>
      </c>
      <c r="C231" t="s">
        <v>1499</v>
      </c>
      <c r="D231" t="s">
        <v>13</v>
      </c>
      <c r="E231" t="s">
        <v>38</v>
      </c>
      <c r="F231" t="s">
        <v>3581</v>
      </c>
      <c r="G231" t="s">
        <v>16</v>
      </c>
      <c r="H231" t="s">
        <v>32</v>
      </c>
      <c r="I231" t="s">
        <v>70</v>
      </c>
      <c r="J231" t="s">
        <v>373</v>
      </c>
      <c r="K231" t="s">
        <v>19</v>
      </c>
      <c r="L231" s="3">
        <v>44685</v>
      </c>
      <c r="M231" t="s">
        <v>3576</v>
      </c>
    </row>
    <row r="232" spans="1:13">
      <c r="A232">
        <v>22074</v>
      </c>
      <c r="B232" t="s">
        <v>3715</v>
      </c>
      <c r="C232" t="s">
        <v>1491</v>
      </c>
      <c r="D232" t="s">
        <v>13</v>
      </c>
      <c r="E232" t="s">
        <v>25</v>
      </c>
      <c r="F232" t="s">
        <v>3581</v>
      </c>
      <c r="G232" t="s">
        <v>16</v>
      </c>
      <c r="H232" t="s">
        <v>32</v>
      </c>
      <c r="I232" t="s">
        <v>49</v>
      </c>
      <c r="J232" t="s">
        <v>1492</v>
      </c>
      <c r="K232" t="s">
        <v>19</v>
      </c>
      <c r="L232" s="3">
        <v>44650</v>
      </c>
      <c r="M232" t="s">
        <v>3576</v>
      </c>
    </row>
    <row r="233" spans="1:13">
      <c r="A233">
        <v>21900</v>
      </c>
      <c r="B233" t="s">
        <v>3719</v>
      </c>
      <c r="C233" t="s">
        <v>1467</v>
      </c>
      <c r="D233" t="s">
        <v>13</v>
      </c>
      <c r="E233" t="s">
        <v>38</v>
      </c>
      <c r="F233" t="s">
        <v>3581</v>
      </c>
      <c r="G233" t="s">
        <v>16</v>
      </c>
      <c r="H233" t="s">
        <v>32</v>
      </c>
      <c r="I233" t="s">
        <v>224</v>
      </c>
      <c r="J233" t="s">
        <v>766</v>
      </c>
      <c r="K233" t="s">
        <v>19</v>
      </c>
      <c r="L233" s="3">
        <v>44617</v>
      </c>
      <c r="M233" t="s">
        <v>3576</v>
      </c>
    </row>
    <row r="234" spans="1:13">
      <c r="A234">
        <v>21875</v>
      </c>
      <c r="B234" t="s">
        <v>3717</v>
      </c>
      <c r="C234" t="s">
        <v>1463</v>
      </c>
      <c r="D234" t="s">
        <v>13</v>
      </c>
      <c r="E234" t="s">
        <v>14</v>
      </c>
      <c r="F234" t="s">
        <v>3581</v>
      </c>
      <c r="G234" t="s">
        <v>16</v>
      </c>
      <c r="H234" t="s">
        <v>32</v>
      </c>
      <c r="I234" t="s">
        <v>136</v>
      </c>
      <c r="J234" t="s">
        <v>1464</v>
      </c>
      <c r="K234" t="s">
        <v>19</v>
      </c>
      <c r="L234" s="3">
        <v>44617</v>
      </c>
      <c r="M234" t="s">
        <v>3576</v>
      </c>
    </row>
    <row r="235" spans="1:13">
      <c r="A235">
        <v>21872</v>
      </c>
      <c r="B235" t="s">
        <v>3720</v>
      </c>
      <c r="C235" t="s">
        <v>1462</v>
      </c>
      <c r="D235" t="s">
        <v>13</v>
      </c>
      <c r="E235" t="s">
        <v>14</v>
      </c>
      <c r="F235" t="s">
        <v>3581</v>
      </c>
      <c r="G235" t="s">
        <v>16</v>
      </c>
      <c r="H235" t="s">
        <v>32</v>
      </c>
      <c r="I235" t="s">
        <v>104</v>
      </c>
      <c r="J235" t="s">
        <v>500</v>
      </c>
      <c r="K235" t="s">
        <v>19</v>
      </c>
      <c r="L235" s="3">
        <v>44624</v>
      </c>
      <c r="M235" t="s">
        <v>3576</v>
      </c>
    </row>
    <row r="236" spans="1:13">
      <c r="A236">
        <v>21843</v>
      </c>
      <c r="B236" t="s">
        <v>3723</v>
      </c>
      <c r="C236" t="s">
        <v>1455</v>
      </c>
      <c r="D236" t="s">
        <v>13</v>
      </c>
      <c r="E236" t="s">
        <v>14</v>
      </c>
      <c r="F236" t="s">
        <v>3581</v>
      </c>
      <c r="G236" t="s">
        <v>16</v>
      </c>
      <c r="H236" t="s">
        <v>32</v>
      </c>
      <c r="I236" t="s">
        <v>104</v>
      </c>
      <c r="J236" t="s">
        <v>467</v>
      </c>
      <c r="K236" t="s">
        <v>19</v>
      </c>
      <c r="L236" s="3">
        <v>44664</v>
      </c>
      <c r="M236" t="s">
        <v>3576</v>
      </c>
    </row>
    <row r="237" spans="1:13">
      <c r="A237">
        <v>1375</v>
      </c>
      <c r="B237" t="s">
        <v>3717</v>
      </c>
      <c r="C237" t="s">
        <v>480</v>
      </c>
      <c r="D237" t="s">
        <v>13</v>
      </c>
      <c r="E237" t="s">
        <v>38</v>
      </c>
      <c r="F237" t="s">
        <v>3581</v>
      </c>
      <c r="G237" t="s">
        <v>16</v>
      </c>
      <c r="H237" t="s">
        <v>15</v>
      </c>
      <c r="I237" t="s">
        <v>49</v>
      </c>
      <c r="J237" t="s">
        <v>481</v>
      </c>
      <c r="K237" t="s">
        <v>19</v>
      </c>
      <c r="L237" s="3">
        <v>44594</v>
      </c>
      <c r="M237" t="s">
        <v>3576</v>
      </c>
    </row>
    <row r="238" spans="1:13">
      <c r="A238">
        <v>21784</v>
      </c>
      <c r="B238" t="s">
        <v>3715</v>
      </c>
      <c r="C238" t="s">
        <v>1439</v>
      </c>
      <c r="D238" t="s">
        <v>13</v>
      </c>
      <c r="E238" t="s">
        <v>38</v>
      </c>
      <c r="F238" t="s">
        <v>3581</v>
      </c>
      <c r="G238" t="s">
        <v>16</v>
      </c>
      <c r="H238" t="s">
        <v>32</v>
      </c>
      <c r="I238" t="s">
        <v>220</v>
      </c>
      <c r="J238" t="s">
        <v>1440</v>
      </c>
      <c r="K238" t="s">
        <v>19</v>
      </c>
      <c r="L238" s="3">
        <v>44255</v>
      </c>
      <c r="M238" t="s">
        <v>3576</v>
      </c>
    </row>
    <row r="239" spans="1:13">
      <c r="A239">
        <v>21767</v>
      </c>
      <c r="B239" t="s">
        <v>3716</v>
      </c>
      <c r="C239" t="s">
        <v>1430</v>
      </c>
      <c r="D239" t="s">
        <v>13</v>
      </c>
      <c r="E239" t="s">
        <v>38</v>
      </c>
      <c r="F239" t="s">
        <v>3581</v>
      </c>
      <c r="G239" t="s">
        <v>16</v>
      </c>
      <c r="H239" t="s">
        <v>32</v>
      </c>
      <c r="I239" t="s">
        <v>49</v>
      </c>
      <c r="J239" t="s">
        <v>1431</v>
      </c>
      <c r="K239" t="s">
        <v>19</v>
      </c>
      <c r="L239" s="3">
        <v>44718</v>
      </c>
      <c r="M239" t="s">
        <v>3576</v>
      </c>
    </row>
    <row r="240" spans="1:13">
      <c r="A240">
        <v>21748</v>
      </c>
      <c r="B240" t="s">
        <v>3718</v>
      </c>
      <c r="C240" t="s">
        <v>1424</v>
      </c>
      <c r="D240" t="s">
        <v>13</v>
      </c>
      <c r="E240" t="s">
        <v>38</v>
      </c>
      <c r="F240" t="s">
        <v>3581</v>
      </c>
      <c r="G240" t="s">
        <v>16</v>
      </c>
      <c r="H240" t="s">
        <v>32</v>
      </c>
      <c r="I240" t="s">
        <v>49</v>
      </c>
      <c r="J240" t="s">
        <v>1425</v>
      </c>
      <c r="K240" t="s">
        <v>19</v>
      </c>
      <c r="L240" s="3">
        <v>44615</v>
      </c>
      <c r="M240" t="s">
        <v>3576</v>
      </c>
    </row>
    <row r="241" spans="1:13">
      <c r="A241">
        <v>21697</v>
      </c>
      <c r="B241" t="s">
        <v>3716</v>
      </c>
      <c r="C241" t="s">
        <v>1410</v>
      </c>
      <c r="D241" t="s">
        <v>13</v>
      </c>
      <c r="E241" t="s">
        <v>25</v>
      </c>
      <c r="F241" t="s">
        <v>3581</v>
      </c>
      <c r="G241" t="s">
        <v>16</v>
      </c>
      <c r="H241" t="s">
        <v>32</v>
      </c>
      <c r="I241" t="s">
        <v>411</v>
      </c>
      <c r="J241" t="s">
        <v>1142</v>
      </c>
      <c r="K241" t="s">
        <v>19</v>
      </c>
      <c r="L241" s="3">
        <v>43596</v>
      </c>
      <c r="M241" t="s">
        <v>3576</v>
      </c>
    </row>
    <row r="242" spans="1:13">
      <c r="A242">
        <v>21566</v>
      </c>
      <c r="B242" t="s">
        <v>3722</v>
      </c>
      <c r="C242" t="s">
        <v>1390</v>
      </c>
      <c r="D242" t="s">
        <v>13</v>
      </c>
      <c r="E242" t="s">
        <v>14</v>
      </c>
      <c r="F242" t="s">
        <v>3581</v>
      </c>
      <c r="G242" t="s">
        <v>16</v>
      </c>
      <c r="H242" t="s">
        <v>32</v>
      </c>
      <c r="I242" t="s">
        <v>224</v>
      </c>
      <c r="J242" t="s">
        <v>1391</v>
      </c>
      <c r="K242" t="s">
        <v>19</v>
      </c>
      <c r="L242" s="3">
        <v>44686</v>
      </c>
      <c r="M242" t="s">
        <v>3576</v>
      </c>
    </row>
    <row r="243" spans="1:13">
      <c r="A243">
        <v>21525</v>
      </c>
      <c r="B243" t="s">
        <v>3717</v>
      </c>
      <c r="C243" t="s">
        <v>1379</v>
      </c>
      <c r="D243" t="s">
        <v>13</v>
      </c>
      <c r="E243" t="s">
        <v>14</v>
      </c>
      <c r="F243" t="s">
        <v>3581</v>
      </c>
      <c r="G243" t="s">
        <v>16</v>
      </c>
      <c r="H243" t="s">
        <v>32</v>
      </c>
      <c r="I243" t="s">
        <v>104</v>
      </c>
      <c r="J243" t="s">
        <v>484</v>
      </c>
      <c r="K243" t="s">
        <v>19</v>
      </c>
      <c r="L243" s="3">
        <v>44586</v>
      </c>
      <c r="M243" t="s">
        <v>3576</v>
      </c>
    </row>
    <row r="244" spans="1:13">
      <c r="A244">
        <v>1460</v>
      </c>
      <c r="B244" t="s">
        <v>3719</v>
      </c>
      <c r="C244" t="s">
        <v>498</v>
      </c>
      <c r="D244" t="s">
        <v>13</v>
      </c>
      <c r="E244" t="s">
        <v>38</v>
      </c>
      <c r="F244" t="s">
        <v>3581</v>
      </c>
      <c r="G244" t="s">
        <v>16</v>
      </c>
      <c r="H244" t="s">
        <v>15</v>
      </c>
      <c r="I244" t="s">
        <v>70</v>
      </c>
      <c r="J244" t="s">
        <v>499</v>
      </c>
      <c r="K244" t="s">
        <v>19</v>
      </c>
      <c r="L244" s="3">
        <v>44620</v>
      </c>
      <c r="M244" t="s">
        <v>3576</v>
      </c>
    </row>
    <row r="245" spans="1:13">
      <c r="A245">
        <v>1473</v>
      </c>
      <c r="B245" t="s">
        <v>3723</v>
      </c>
      <c r="C245" t="s">
        <v>503</v>
      </c>
      <c r="D245" t="s">
        <v>13</v>
      </c>
      <c r="E245" t="s">
        <v>38</v>
      </c>
      <c r="F245" t="s">
        <v>3581</v>
      </c>
      <c r="G245" t="s">
        <v>16</v>
      </c>
      <c r="H245" t="s">
        <v>32</v>
      </c>
      <c r="I245" t="s">
        <v>70</v>
      </c>
      <c r="J245" t="s">
        <v>504</v>
      </c>
      <c r="K245" t="s">
        <v>19</v>
      </c>
      <c r="L245" s="3">
        <v>44691</v>
      </c>
      <c r="M245" t="s">
        <v>3576</v>
      </c>
    </row>
    <row r="246" spans="1:13">
      <c r="A246">
        <v>20679</v>
      </c>
      <c r="B246" t="s">
        <v>3721</v>
      </c>
      <c r="C246" t="s">
        <v>1206</v>
      </c>
      <c r="D246" t="s">
        <v>13</v>
      </c>
      <c r="E246" t="s">
        <v>38</v>
      </c>
      <c r="F246" t="s">
        <v>3581</v>
      </c>
      <c r="G246" t="s">
        <v>16</v>
      </c>
      <c r="H246" t="s">
        <v>32</v>
      </c>
      <c r="I246" t="s">
        <v>365</v>
      </c>
      <c r="J246" t="s">
        <v>1207</v>
      </c>
      <c r="K246" t="s">
        <v>19</v>
      </c>
      <c r="L246" s="3">
        <v>44238</v>
      </c>
      <c r="M246" t="s">
        <v>3576</v>
      </c>
    </row>
    <row r="247" spans="1:13">
      <c r="A247">
        <v>20557</v>
      </c>
      <c r="B247" t="s">
        <v>3716</v>
      </c>
      <c r="C247" t="s">
        <v>1170</v>
      </c>
      <c r="D247" t="s">
        <v>13</v>
      </c>
      <c r="E247" t="s">
        <v>38</v>
      </c>
      <c r="F247" t="s">
        <v>3581</v>
      </c>
      <c r="G247" t="s">
        <v>16</v>
      </c>
      <c r="H247" t="s">
        <v>32</v>
      </c>
      <c r="I247" t="s">
        <v>224</v>
      </c>
      <c r="J247" t="s">
        <v>1171</v>
      </c>
      <c r="K247" t="s">
        <v>19</v>
      </c>
      <c r="L247" s="3">
        <v>44599</v>
      </c>
      <c r="M247" t="s">
        <v>3576</v>
      </c>
    </row>
    <row r="248" spans="1:13">
      <c r="A248">
        <v>20526</v>
      </c>
      <c r="B248" t="s">
        <v>3722</v>
      </c>
      <c r="C248" t="s">
        <v>1154</v>
      </c>
      <c r="D248" t="s">
        <v>13</v>
      </c>
      <c r="E248" t="s">
        <v>25</v>
      </c>
      <c r="F248" t="s">
        <v>3581</v>
      </c>
      <c r="G248" t="s">
        <v>16</v>
      </c>
      <c r="H248" t="s">
        <v>32</v>
      </c>
      <c r="I248" t="s">
        <v>136</v>
      </c>
      <c r="J248" t="s">
        <v>604</v>
      </c>
      <c r="K248" t="s">
        <v>19</v>
      </c>
      <c r="L248" s="3">
        <v>44855</v>
      </c>
      <c r="M248" t="s">
        <v>3576</v>
      </c>
    </row>
    <row r="249" spans="1:13">
      <c r="A249">
        <v>20386</v>
      </c>
      <c r="B249" t="s">
        <v>3722</v>
      </c>
      <c r="C249" t="s">
        <v>1112</v>
      </c>
      <c r="D249" t="s">
        <v>13</v>
      </c>
      <c r="E249" t="s">
        <v>38</v>
      </c>
      <c r="F249" t="s">
        <v>3581</v>
      </c>
      <c r="G249" t="s">
        <v>16</v>
      </c>
      <c r="H249" t="s">
        <v>32</v>
      </c>
      <c r="I249" t="s">
        <v>220</v>
      </c>
      <c r="J249" t="s">
        <v>1113</v>
      </c>
      <c r="K249" t="s">
        <v>19</v>
      </c>
      <c r="L249" s="3">
        <v>44637</v>
      </c>
      <c r="M249" t="s">
        <v>3576</v>
      </c>
    </row>
    <row r="250" spans="1:13">
      <c r="A250">
        <v>20359</v>
      </c>
      <c r="B250" t="s">
        <v>3721</v>
      </c>
      <c r="C250" t="s">
        <v>1105</v>
      </c>
      <c r="D250" t="s">
        <v>13</v>
      </c>
      <c r="E250" t="s">
        <v>38</v>
      </c>
      <c r="F250" t="s">
        <v>3581</v>
      </c>
      <c r="G250" t="s">
        <v>16</v>
      </c>
      <c r="H250" t="s">
        <v>32</v>
      </c>
      <c r="I250" t="s">
        <v>26</v>
      </c>
      <c r="J250" t="s">
        <v>1106</v>
      </c>
      <c r="K250" t="s">
        <v>19</v>
      </c>
      <c r="L250" s="3">
        <v>44823</v>
      </c>
      <c r="M250" t="s">
        <v>3576</v>
      </c>
    </row>
    <row r="251" spans="1:13">
      <c r="A251">
        <v>1644</v>
      </c>
      <c r="B251" t="s">
        <v>3715</v>
      </c>
      <c r="C251" t="s">
        <v>526</v>
      </c>
      <c r="D251" t="s">
        <v>13</v>
      </c>
      <c r="E251" t="s">
        <v>14</v>
      </c>
      <c r="F251" t="s">
        <v>3581</v>
      </c>
      <c r="G251" t="s">
        <v>16</v>
      </c>
      <c r="H251" t="s">
        <v>15</v>
      </c>
      <c r="I251" t="s">
        <v>183</v>
      </c>
      <c r="J251" t="s">
        <v>527</v>
      </c>
      <c r="K251" t="s">
        <v>19</v>
      </c>
      <c r="L251" s="3">
        <v>44839</v>
      </c>
      <c r="M251" t="s">
        <v>3576</v>
      </c>
    </row>
    <row r="252" spans="1:13">
      <c r="A252">
        <v>20034</v>
      </c>
      <c r="B252" t="s">
        <v>3715</v>
      </c>
      <c r="C252" t="s">
        <v>1022</v>
      </c>
      <c r="D252" t="s">
        <v>13</v>
      </c>
      <c r="E252" t="s">
        <v>38</v>
      </c>
      <c r="F252" t="s">
        <v>3581</v>
      </c>
      <c r="G252" t="s">
        <v>16</v>
      </c>
      <c r="H252" t="s">
        <v>15</v>
      </c>
      <c r="I252" t="s">
        <v>283</v>
      </c>
      <c r="J252" t="s">
        <v>1023</v>
      </c>
      <c r="K252" t="s">
        <v>19</v>
      </c>
      <c r="L252" s="3">
        <v>44634</v>
      </c>
      <c r="M252" t="s">
        <v>3576</v>
      </c>
    </row>
    <row r="253" spans="1:13">
      <c r="A253">
        <v>20013</v>
      </c>
      <c r="B253" t="s">
        <v>3723</v>
      </c>
      <c r="C253" t="s">
        <v>1016</v>
      </c>
      <c r="D253" t="s">
        <v>13</v>
      </c>
      <c r="E253" t="s">
        <v>14</v>
      </c>
      <c r="F253" t="s">
        <v>3581</v>
      </c>
      <c r="G253" t="s">
        <v>16</v>
      </c>
      <c r="H253" t="s">
        <v>32</v>
      </c>
      <c r="I253" t="s">
        <v>147</v>
      </c>
      <c r="J253" t="s">
        <v>271</v>
      </c>
      <c r="K253" t="s">
        <v>19</v>
      </c>
      <c r="L253" s="3">
        <v>44403</v>
      </c>
      <c r="M253" t="s">
        <v>3576</v>
      </c>
    </row>
    <row r="254" spans="1:13">
      <c r="A254">
        <v>1737</v>
      </c>
      <c r="B254" t="s">
        <v>3716</v>
      </c>
      <c r="C254" t="s">
        <v>537</v>
      </c>
      <c r="D254" t="s">
        <v>13</v>
      </c>
      <c r="E254" t="s">
        <v>38</v>
      </c>
      <c r="F254" t="s">
        <v>3581</v>
      </c>
      <c r="G254" t="s">
        <v>16</v>
      </c>
      <c r="H254" t="s">
        <v>32</v>
      </c>
      <c r="I254" t="s">
        <v>183</v>
      </c>
      <c r="J254" t="s">
        <v>397</v>
      </c>
      <c r="K254" t="s">
        <v>19</v>
      </c>
      <c r="L254" s="3">
        <v>44844</v>
      </c>
      <c r="M254" t="s">
        <v>3576</v>
      </c>
    </row>
    <row r="255" spans="1:13">
      <c r="A255">
        <v>3364</v>
      </c>
      <c r="B255" t="s">
        <v>3715</v>
      </c>
      <c r="C255" t="s">
        <v>995</v>
      </c>
      <c r="D255" t="s">
        <v>13</v>
      </c>
      <c r="E255" t="s">
        <v>14</v>
      </c>
      <c r="F255" t="s">
        <v>3581</v>
      </c>
      <c r="G255" t="s">
        <v>16</v>
      </c>
      <c r="H255" t="s">
        <v>32</v>
      </c>
      <c r="I255" t="s">
        <v>209</v>
      </c>
      <c r="J255" t="s">
        <v>398</v>
      </c>
      <c r="K255" t="s">
        <v>19</v>
      </c>
      <c r="L255" s="3">
        <v>44817</v>
      </c>
      <c r="M255" t="s">
        <v>3576</v>
      </c>
    </row>
    <row r="256" spans="1:13">
      <c r="A256">
        <v>1759</v>
      </c>
      <c r="B256" t="s">
        <v>3721</v>
      </c>
      <c r="C256" t="s">
        <v>544</v>
      </c>
      <c r="D256" t="s">
        <v>13</v>
      </c>
      <c r="E256" t="s">
        <v>38</v>
      </c>
      <c r="F256" t="s">
        <v>3581</v>
      </c>
      <c r="G256" t="s">
        <v>16</v>
      </c>
      <c r="H256" t="s">
        <v>15</v>
      </c>
      <c r="I256" t="s">
        <v>298</v>
      </c>
      <c r="J256" t="s">
        <v>545</v>
      </c>
      <c r="K256" t="s">
        <v>19</v>
      </c>
      <c r="L256" s="3">
        <v>44825</v>
      </c>
      <c r="M256" t="s">
        <v>3576</v>
      </c>
    </row>
    <row r="257" spans="1:13">
      <c r="A257">
        <v>1780</v>
      </c>
      <c r="B257" t="s">
        <v>3719</v>
      </c>
      <c r="C257" t="s">
        <v>552</v>
      </c>
      <c r="D257" t="s">
        <v>13</v>
      </c>
      <c r="E257" t="s">
        <v>14</v>
      </c>
      <c r="F257" t="s">
        <v>3581</v>
      </c>
      <c r="G257" t="s">
        <v>16</v>
      </c>
      <c r="H257" t="s">
        <v>15</v>
      </c>
      <c r="I257" t="s">
        <v>70</v>
      </c>
      <c r="J257" t="s">
        <v>553</v>
      </c>
      <c r="K257" t="s">
        <v>19</v>
      </c>
      <c r="L257" s="3">
        <v>44608</v>
      </c>
      <c r="M257" t="s">
        <v>3576</v>
      </c>
    </row>
    <row r="258" spans="1:13">
      <c r="A258">
        <v>1804</v>
      </c>
      <c r="B258" t="s">
        <v>3715</v>
      </c>
      <c r="C258" t="s">
        <v>555</v>
      </c>
      <c r="D258" t="s">
        <v>13</v>
      </c>
      <c r="E258" t="s">
        <v>38</v>
      </c>
      <c r="F258" t="s">
        <v>3581</v>
      </c>
      <c r="G258" t="s">
        <v>16</v>
      </c>
      <c r="H258" t="s">
        <v>15</v>
      </c>
      <c r="I258" t="s">
        <v>81</v>
      </c>
      <c r="J258" t="s">
        <v>476</v>
      </c>
      <c r="K258" t="s">
        <v>19</v>
      </c>
      <c r="L258" s="3">
        <v>44858</v>
      </c>
      <c r="M258" t="s">
        <v>3576</v>
      </c>
    </row>
    <row r="259" spans="1:13">
      <c r="A259">
        <v>3280</v>
      </c>
      <c r="B259" t="s">
        <v>3719</v>
      </c>
      <c r="C259" t="s">
        <v>966</v>
      </c>
      <c r="D259" t="s">
        <v>13</v>
      </c>
      <c r="E259" t="s">
        <v>14</v>
      </c>
      <c r="F259" t="s">
        <v>3581</v>
      </c>
      <c r="G259" t="s">
        <v>16</v>
      </c>
      <c r="H259" t="s">
        <v>32</v>
      </c>
      <c r="I259" t="s">
        <v>49</v>
      </c>
      <c r="J259" t="s">
        <v>57</v>
      </c>
      <c r="K259" t="s">
        <v>19</v>
      </c>
      <c r="L259" s="3">
        <v>44824</v>
      </c>
      <c r="M259" t="s">
        <v>3576</v>
      </c>
    </row>
    <row r="260" spans="1:13">
      <c r="A260">
        <v>1826</v>
      </c>
      <c r="B260" t="s">
        <v>3722</v>
      </c>
      <c r="C260" t="s">
        <v>558</v>
      </c>
      <c r="D260" t="s">
        <v>13</v>
      </c>
      <c r="E260" t="s">
        <v>38</v>
      </c>
      <c r="F260" t="s">
        <v>3581</v>
      </c>
      <c r="G260" t="s">
        <v>16</v>
      </c>
      <c r="H260" t="s">
        <v>15</v>
      </c>
      <c r="I260" t="s">
        <v>165</v>
      </c>
      <c r="J260" t="s">
        <v>530</v>
      </c>
      <c r="K260" t="s">
        <v>19</v>
      </c>
      <c r="L260" s="3">
        <v>44651</v>
      </c>
      <c r="M260" t="s">
        <v>3576</v>
      </c>
    </row>
    <row r="261" spans="1:13">
      <c r="A261">
        <v>3211</v>
      </c>
      <c r="B261" t="s">
        <v>3724</v>
      </c>
      <c r="C261" t="s">
        <v>944</v>
      </c>
      <c r="D261" t="s">
        <v>13</v>
      </c>
      <c r="E261" t="s">
        <v>14</v>
      </c>
      <c r="F261" t="s">
        <v>3581</v>
      </c>
      <c r="G261" t="s">
        <v>16</v>
      </c>
      <c r="H261" t="s">
        <v>32</v>
      </c>
      <c r="I261" t="s">
        <v>365</v>
      </c>
      <c r="J261" t="s">
        <v>827</v>
      </c>
      <c r="K261" t="s">
        <v>19</v>
      </c>
      <c r="L261" s="3">
        <v>44119</v>
      </c>
      <c r="M261" t="s">
        <v>3576</v>
      </c>
    </row>
    <row r="262" spans="1:13">
      <c r="A262">
        <v>1863</v>
      </c>
      <c r="B262" t="s">
        <v>3723</v>
      </c>
      <c r="C262" t="s">
        <v>566</v>
      </c>
      <c r="D262" t="s">
        <v>13</v>
      </c>
      <c r="E262" t="s">
        <v>38</v>
      </c>
      <c r="F262" t="s">
        <v>3581</v>
      </c>
      <c r="G262" t="s">
        <v>16</v>
      </c>
      <c r="H262" t="s">
        <v>15</v>
      </c>
      <c r="I262" t="s">
        <v>49</v>
      </c>
      <c r="J262" t="s">
        <v>512</v>
      </c>
      <c r="K262" t="s">
        <v>19</v>
      </c>
      <c r="L262" s="3">
        <v>44599</v>
      </c>
      <c r="M262" t="s">
        <v>3576</v>
      </c>
    </row>
    <row r="263" spans="1:13">
      <c r="A263">
        <v>3108</v>
      </c>
      <c r="B263" t="s">
        <v>3718</v>
      </c>
      <c r="C263" t="s">
        <v>911</v>
      </c>
      <c r="D263" t="s">
        <v>13</v>
      </c>
      <c r="E263" t="s">
        <v>38</v>
      </c>
      <c r="F263" t="s">
        <v>3581</v>
      </c>
      <c r="G263" t="s">
        <v>16</v>
      </c>
      <c r="H263" t="s">
        <v>32</v>
      </c>
      <c r="I263" t="s">
        <v>136</v>
      </c>
      <c r="J263" t="s">
        <v>912</v>
      </c>
      <c r="K263" t="s">
        <v>19</v>
      </c>
      <c r="L263" s="3">
        <v>44623</v>
      </c>
      <c r="M263" t="s">
        <v>3576</v>
      </c>
    </row>
    <row r="264" spans="1:13">
      <c r="A264">
        <v>2005</v>
      </c>
      <c r="B264" t="s">
        <v>3717</v>
      </c>
      <c r="C264" t="s">
        <v>586</v>
      </c>
      <c r="D264" t="s">
        <v>13</v>
      </c>
      <c r="E264" t="s">
        <v>14</v>
      </c>
      <c r="F264" t="s">
        <v>3581</v>
      </c>
      <c r="G264" t="s">
        <v>16</v>
      </c>
      <c r="H264" t="s">
        <v>15</v>
      </c>
      <c r="I264" t="s">
        <v>49</v>
      </c>
      <c r="J264" t="s">
        <v>63</v>
      </c>
      <c r="K264" t="s">
        <v>19</v>
      </c>
      <c r="L264" s="3">
        <v>44614</v>
      </c>
      <c r="M264" t="s">
        <v>3576</v>
      </c>
    </row>
    <row r="265" spans="1:13">
      <c r="A265">
        <v>2989</v>
      </c>
      <c r="B265" t="s">
        <v>3721</v>
      </c>
      <c r="C265" t="s">
        <v>890</v>
      </c>
      <c r="D265" t="s">
        <v>13</v>
      </c>
      <c r="E265" t="s">
        <v>14</v>
      </c>
      <c r="F265" t="s">
        <v>3581</v>
      </c>
      <c r="G265" t="s">
        <v>16</v>
      </c>
      <c r="H265" t="s">
        <v>32</v>
      </c>
      <c r="I265" t="s">
        <v>49</v>
      </c>
      <c r="J265" t="s">
        <v>57</v>
      </c>
      <c r="K265" t="s">
        <v>19</v>
      </c>
      <c r="L265" s="3">
        <v>44628</v>
      </c>
      <c r="M265" t="s">
        <v>3576</v>
      </c>
    </row>
    <row r="266" spans="1:13">
      <c r="A266">
        <v>2979</v>
      </c>
      <c r="B266" t="s">
        <v>3721</v>
      </c>
      <c r="C266" t="s">
        <v>888</v>
      </c>
      <c r="D266" t="s">
        <v>13</v>
      </c>
      <c r="E266" t="s">
        <v>14</v>
      </c>
      <c r="F266" t="s">
        <v>3581</v>
      </c>
      <c r="G266" t="s">
        <v>16</v>
      </c>
      <c r="H266" t="s">
        <v>32</v>
      </c>
      <c r="I266" t="s">
        <v>70</v>
      </c>
      <c r="J266" t="s">
        <v>71</v>
      </c>
      <c r="K266" t="s">
        <v>19</v>
      </c>
      <c r="L266" s="3">
        <v>44690</v>
      </c>
      <c r="M266" t="s">
        <v>3576</v>
      </c>
    </row>
    <row r="267" spans="1:13">
      <c r="A267">
        <v>2086</v>
      </c>
      <c r="B267" t="s">
        <v>3722</v>
      </c>
      <c r="C267" t="s">
        <v>600</v>
      </c>
      <c r="D267" t="s">
        <v>13</v>
      </c>
      <c r="E267" t="s">
        <v>14</v>
      </c>
      <c r="F267" t="s">
        <v>3581</v>
      </c>
      <c r="G267" t="s">
        <v>16</v>
      </c>
      <c r="H267" t="s">
        <v>15</v>
      </c>
      <c r="I267" t="s">
        <v>220</v>
      </c>
      <c r="J267" t="s">
        <v>601</v>
      </c>
      <c r="K267" t="s">
        <v>19</v>
      </c>
      <c r="L267" s="3">
        <v>44741</v>
      </c>
      <c r="M267" t="s">
        <v>3576</v>
      </c>
    </row>
    <row r="268" spans="1:13">
      <c r="A268">
        <v>2639</v>
      </c>
      <c r="B268" t="s">
        <v>3721</v>
      </c>
      <c r="C268" t="s">
        <v>775</v>
      </c>
      <c r="D268" t="s">
        <v>13</v>
      </c>
      <c r="E268" t="s">
        <v>25</v>
      </c>
      <c r="F268" t="s">
        <v>3581</v>
      </c>
      <c r="G268" t="s">
        <v>16</v>
      </c>
      <c r="H268" t="s">
        <v>32</v>
      </c>
      <c r="I268" t="s">
        <v>49</v>
      </c>
      <c r="J268" t="s">
        <v>776</v>
      </c>
      <c r="K268" t="s">
        <v>19</v>
      </c>
      <c r="L268" s="3">
        <v>44803</v>
      </c>
      <c r="M268" t="s">
        <v>3576</v>
      </c>
    </row>
    <row r="269" spans="1:13">
      <c r="A269">
        <v>2514</v>
      </c>
      <c r="B269" t="s">
        <v>3715</v>
      </c>
      <c r="C269" t="s">
        <v>733</v>
      </c>
      <c r="D269" t="s">
        <v>13</v>
      </c>
      <c r="E269" t="s">
        <v>38</v>
      </c>
      <c r="F269" t="s">
        <v>3581</v>
      </c>
      <c r="G269" t="s">
        <v>16</v>
      </c>
      <c r="H269" t="s">
        <v>15</v>
      </c>
      <c r="I269" t="s">
        <v>49</v>
      </c>
      <c r="J269" t="s">
        <v>525</v>
      </c>
      <c r="K269" t="s">
        <v>19</v>
      </c>
      <c r="L269" s="3">
        <v>44327</v>
      </c>
      <c r="M269" t="s">
        <v>3576</v>
      </c>
    </row>
    <row r="270" spans="1:13">
      <c r="A270">
        <v>2150</v>
      </c>
      <c r="B270" t="s">
        <v>3719</v>
      </c>
      <c r="C270" t="s">
        <v>616</v>
      </c>
      <c r="D270" t="s">
        <v>13</v>
      </c>
      <c r="E270" t="s">
        <v>14</v>
      </c>
      <c r="F270" t="s">
        <v>3581</v>
      </c>
      <c r="G270" t="s">
        <v>16</v>
      </c>
      <c r="H270" t="s">
        <v>32</v>
      </c>
      <c r="I270" t="s">
        <v>49</v>
      </c>
      <c r="J270" t="s">
        <v>617</v>
      </c>
      <c r="K270" t="s">
        <v>19</v>
      </c>
      <c r="L270" s="3">
        <v>44686</v>
      </c>
      <c r="M270" t="s">
        <v>3576</v>
      </c>
    </row>
    <row r="271" spans="1:13">
      <c r="A271">
        <v>2154</v>
      </c>
      <c r="B271" t="s">
        <v>3715</v>
      </c>
      <c r="C271" t="s">
        <v>620</v>
      </c>
      <c r="D271" t="s">
        <v>13</v>
      </c>
      <c r="E271" t="s">
        <v>14</v>
      </c>
      <c r="F271" t="s">
        <v>3581</v>
      </c>
      <c r="G271" t="s">
        <v>16</v>
      </c>
      <c r="H271" t="s">
        <v>15</v>
      </c>
      <c r="I271" t="s">
        <v>104</v>
      </c>
      <c r="J271" t="s">
        <v>134</v>
      </c>
      <c r="K271" t="s">
        <v>19</v>
      </c>
      <c r="L271" s="3">
        <v>44601</v>
      </c>
      <c r="M271" t="s">
        <v>3576</v>
      </c>
    </row>
    <row r="272" spans="1:13">
      <c r="A272">
        <v>2163</v>
      </c>
      <c r="B272" t="s">
        <v>3723</v>
      </c>
      <c r="C272" t="s">
        <v>623</v>
      </c>
      <c r="D272" t="s">
        <v>13</v>
      </c>
      <c r="E272" t="s">
        <v>14</v>
      </c>
      <c r="F272" t="s">
        <v>3581</v>
      </c>
      <c r="G272" t="s">
        <v>16</v>
      </c>
      <c r="H272" t="s">
        <v>15</v>
      </c>
      <c r="I272" t="s">
        <v>147</v>
      </c>
      <c r="J272" t="s">
        <v>565</v>
      </c>
      <c r="K272" t="s">
        <v>19</v>
      </c>
      <c r="L272" s="3">
        <v>44594</v>
      </c>
      <c r="M272" t="s">
        <v>3576</v>
      </c>
    </row>
    <row r="273" spans="1:13">
      <c r="A273">
        <v>2184</v>
      </c>
      <c r="B273" t="s">
        <v>3715</v>
      </c>
      <c r="C273" t="s">
        <v>632</v>
      </c>
      <c r="D273" t="s">
        <v>13</v>
      </c>
      <c r="E273" t="s">
        <v>38</v>
      </c>
      <c r="F273" t="s">
        <v>3581</v>
      </c>
      <c r="G273" t="s">
        <v>16</v>
      </c>
      <c r="H273" t="s">
        <v>15</v>
      </c>
      <c r="I273" t="s">
        <v>183</v>
      </c>
      <c r="J273" t="s">
        <v>633</v>
      </c>
      <c r="K273" t="s">
        <v>19</v>
      </c>
      <c r="L273" s="3">
        <v>44848</v>
      </c>
      <c r="M273" t="s">
        <v>3576</v>
      </c>
    </row>
    <row r="274" spans="1:13">
      <c r="A274">
        <v>2374</v>
      </c>
      <c r="B274" t="s">
        <v>3715</v>
      </c>
      <c r="C274" t="s">
        <v>686</v>
      </c>
      <c r="D274" t="s">
        <v>13</v>
      </c>
      <c r="E274" t="s">
        <v>14</v>
      </c>
      <c r="F274" t="s">
        <v>3581</v>
      </c>
      <c r="G274" t="s">
        <v>16</v>
      </c>
      <c r="H274" t="s">
        <v>32</v>
      </c>
      <c r="I274" t="s">
        <v>21</v>
      </c>
      <c r="J274" t="s">
        <v>687</v>
      </c>
      <c r="K274" t="s">
        <v>19</v>
      </c>
      <c r="L274" s="3">
        <v>44631</v>
      </c>
      <c r="M274" t="s">
        <v>3576</v>
      </c>
    </row>
    <row r="275" spans="1:13">
      <c r="A275">
        <v>2202</v>
      </c>
      <c r="B275" t="s">
        <v>3720</v>
      </c>
      <c r="C275" t="s">
        <v>638</v>
      </c>
      <c r="D275" t="s">
        <v>13</v>
      </c>
      <c r="E275" t="s">
        <v>14</v>
      </c>
      <c r="F275" t="s">
        <v>3581</v>
      </c>
      <c r="G275" t="s">
        <v>16</v>
      </c>
      <c r="H275" t="s">
        <v>32</v>
      </c>
      <c r="I275" t="s">
        <v>104</v>
      </c>
      <c r="J275" t="s">
        <v>639</v>
      </c>
      <c r="K275" t="s">
        <v>19</v>
      </c>
      <c r="L275" s="3">
        <v>44602</v>
      </c>
      <c r="M275" t="s">
        <v>3576</v>
      </c>
    </row>
    <row r="276" spans="1:13">
      <c r="A276">
        <v>2356</v>
      </c>
      <c r="B276" t="s">
        <v>3722</v>
      </c>
      <c r="C276" t="s">
        <v>680</v>
      </c>
      <c r="D276" t="s">
        <v>13</v>
      </c>
      <c r="E276" t="s">
        <v>38</v>
      </c>
      <c r="F276" t="s">
        <v>3581</v>
      </c>
      <c r="G276" t="s">
        <v>16</v>
      </c>
      <c r="H276" t="s">
        <v>15</v>
      </c>
      <c r="I276" t="s">
        <v>49</v>
      </c>
      <c r="J276" t="s">
        <v>149</v>
      </c>
      <c r="K276" t="s">
        <v>19</v>
      </c>
      <c r="L276" s="3">
        <v>44646</v>
      </c>
      <c r="M276" t="s">
        <v>3576</v>
      </c>
    </row>
    <row r="277" spans="1:13">
      <c r="A277">
        <v>2214</v>
      </c>
      <c r="B277" t="s">
        <v>3715</v>
      </c>
      <c r="C277" t="s">
        <v>645</v>
      </c>
      <c r="D277" t="s">
        <v>13</v>
      </c>
      <c r="E277" t="s">
        <v>14</v>
      </c>
      <c r="F277" t="s">
        <v>3581</v>
      </c>
      <c r="G277" t="s">
        <v>16</v>
      </c>
      <c r="H277" t="s">
        <v>15</v>
      </c>
      <c r="I277" t="s">
        <v>298</v>
      </c>
      <c r="J277" t="s">
        <v>646</v>
      </c>
      <c r="K277" t="s">
        <v>19</v>
      </c>
      <c r="L277" s="3">
        <v>44664</v>
      </c>
      <c r="M277" t="s">
        <v>3576</v>
      </c>
    </row>
    <row r="278" spans="1:13">
      <c r="A278">
        <v>2303</v>
      </c>
      <c r="B278" t="s">
        <v>3723</v>
      </c>
      <c r="C278" t="s">
        <v>664</v>
      </c>
      <c r="D278" t="s">
        <v>13</v>
      </c>
      <c r="E278" t="s">
        <v>14</v>
      </c>
      <c r="F278" t="s">
        <v>3581</v>
      </c>
      <c r="G278" t="s">
        <v>16</v>
      </c>
      <c r="H278" t="s">
        <v>15</v>
      </c>
      <c r="I278" t="s">
        <v>49</v>
      </c>
      <c r="J278" t="s">
        <v>414</v>
      </c>
      <c r="K278" t="s">
        <v>19</v>
      </c>
      <c r="L278" s="3">
        <v>44767</v>
      </c>
      <c r="M278" t="s">
        <v>3576</v>
      </c>
    </row>
    <row r="279" spans="1:13">
      <c r="A279">
        <v>2271</v>
      </c>
      <c r="B279" t="s">
        <v>3724</v>
      </c>
      <c r="C279" t="s">
        <v>658</v>
      </c>
      <c r="D279" t="s">
        <v>13</v>
      </c>
      <c r="E279" t="s">
        <v>14</v>
      </c>
      <c r="F279" t="s">
        <v>3581</v>
      </c>
      <c r="G279" t="s">
        <v>16</v>
      </c>
      <c r="H279" t="s">
        <v>15</v>
      </c>
      <c r="I279" t="s">
        <v>183</v>
      </c>
      <c r="J279" t="s">
        <v>659</v>
      </c>
      <c r="K279" t="s">
        <v>19</v>
      </c>
      <c r="L279" s="3">
        <v>44624</v>
      </c>
      <c r="M279" t="s">
        <v>3576</v>
      </c>
    </row>
    <row r="280" spans="1:13">
      <c r="A280">
        <v>2268</v>
      </c>
      <c r="B280" t="s">
        <v>3718</v>
      </c>
      <c r="C280" t="s">
        <v>656</v>
      </c>
      <c r="D280" t="s">
        <v>13</v>
      </c>
      <c r="E280" t="s">
        <v>14</v>
      </c>
      <c r="F280" t="s">
        <v>3581</v>
      </c>
      <c r="G280" t="s">
        <v>16</v>
      </c>
      <c r="H280" t="s">
        <v>15</v>
      </c>
      <c r="I280" t="s">
        <v>49</v>
      </c>
      <c r="J280" t="s">
        <v>657</v>
      </c>
      <c r="K280" t="s">
        <v>19</v>
      </c>
      <c r="L280" s="3">
        <v>44681</v>
      </c>
      <c r="M280" t="s">
        <v>3576</v>
      </c>
    </row>
    <row r="281" spans="1:13">
      <c r="A281">
        <v>78</v>
      </c>
      <c r="B281" t="s">
        <v>3718</v>
      </c>
      <c r="C281" t="s">
        <v>52</v>
      </c>
      <c r="D281" t="s">
        <v>13</v>
      </c>
      <c r="E281" t="s">
        <v>38</v>
      </c>
      <c r="F281" t="s">
        <v>3581</v>
      </c>
      <c r="G281" t="s">
        <v>16</v>
      </c>
      <c r="H281" t="s">
        <v>32</v>
      </c>
      <c r="I281" t="s">
        <v>49</v>
      </c>
      <c r="J281" t="s">
        <v>53</v>
      </c>
      <c r="K281" t="s">
        <v>19</v>
      </c>
      <c r="L281" s="3">
        <v>44614</v>
      </c>
      <c r="M281" t="s">
        <v>3578</v>
      </c>
    </row>
    <row r="282" spans="1:13">
      <c r="A282">
        <v>36697</v>
      </c>
      <c r="B282" t="s">
        <v>3716</v>
      </c>
      <c r="C282" t="s">
        <v>3634</v>
      </c>
      <c r="D282" t="s">
        <v>13</v>
      </c>
      <c r="E282" t="s">
        <v>38</v>
      </c>
      <c r="F282" t="s">
        <v>3581</v>
      </c>
      <c r="G282" t="s">
        <v>16</v>
      </c>
      <c r="H282" t="s">
        <v>32</v>
      </c>
      <c r="I282" t="s">
        <v>626</v>
      </c>
      <c r="J282" t="s">
        <v>2593</v>
      </c>
      <c r="K282" t="s">
        <v>19</v>
      </c>
      <c r="L282" s="3">
        <v>44817</v>
      </c>
      <c r="M282" t="s">
        <v>3578</v>
      </c>
    </row>
    <row r="283" spans="1:13">
      <c r="A283">
        <v>25959</v>
      </c>
      <c r="B283" t="s">
        <v>3721</v>
      </c>
      <c r="C283" t="s">
        <v>2257</v>
      </c>
      <c r="D283" t="s">
        <v>13</v>
      </c>
      <c r="E283" t="s">
        <v>38</v>
      </c>
      <c r="F283" t="s">
        <v>3581</v>
      </c>
      <c r="G283" t="s">
        <v>16</v>
      </c>
      <c r="H283" t="s">
        <v>32</v>
      </c>
      <c r="I283" t="s">
        <v>43</v>
      </c>
      <c r="J283" t="s">
        <v>1460</v>
      </c>
      <c r="K283" t="s">
        <v>19</v>
      </c>
      <c r="L283" s="3">
        <v>44727</v>
      </c>
      <c r="M283" t="s">
        <v>3578</v>
      </c>
    </row>
    <row r="284" spans="1:13">
      <c r="A284">
        <v>25694</v>
      </c>
      <c r="B284" t="s">
        <v>3715</v>
      </c>
      <c r="C284" t="s">
        <v>2221</v>
      </c>
      <c r="D284" t="s">
        <v>13</v>
      </c>
      <c r="E284" t="s">
        <v>14</v>
      </c>
      <c r="F284" t="s">
        <v>3581</v>
      </c>
      <c r="G284" t="s">
        <v>16</v>
      </c>
      <c r="H284" t="s">
        <v>32</v>
      </c>
      <c r="I284" t="s">
        <v>151</v>
      </c>
      <c r="J284" t="s">
        <v>2222</v>
      </c>
      <c r="K284" t="s">
        <v>19</v>
      </c>
      <c r="L284" s="3">
        <v>44802</v>
      </c>
      <c r="M284" t="s">
        <v>3578</v>
      </c>
    </row>
    <row r="285" spans="1:13">
      <c r="A285">
        <v>1174</v>
      </c>
      <c r="B285" t="s">
        <v>3715</v>
      </c>
      <c r="C285" t="s">
        <v>427</v>
      </c>
      <c r="D285" t="s">
        <v>13</v>
      </c>
      <c r="E285" t="s">
        <v>38</v>
      </c>
      <c r="F285" t="s">
        <v>3581</v>
      </c>
      <c r="G285" t="s">
        <v>16</v>
      </c>
      <c r="H285" t="s">
        <v>15</v>
      </c>
      <c r="I285" t="s">
        <v>49</v>
      </c>
      <c r="J285" t="s">
        <v>428</v>
      </c>
      <c r="K285" t="s">
        <v>19</v>
      </c>
      <c r="L285" s="3">
        <v>44596</v>
      </c>
      <c r="M285" t="s">
        <v>3578</v>
      </c>
    </row>
    <row r="286" spans="1:13">
      <c r="A286">
        <v>43696</v>
      </c>
      <c r="B286" t="s">
        <v>3722</v>
      </c>
      <c r="C286" t="s">
        <v>2905</v>
      </c>
      <c r="D286" t="s">
        <v>13</v>
      </c>
      <c r="E286" t="s">
        <v>14</v>
      </c>
      <c r="F286" t="s">
        <v>3581</v>
      </c>
      <c r="G286" t="s">
        <v>16</v>
      </c>
      <c r="H286" t="s">
        <v>32</v>
      </c>
      <c r="I286" t="s">
        <v>183</v>
      </c>
      <c r="J286" t="s">
        <v>1706</v>
      </c>
      <c r="K286" t="s">
        <v>19</v>
      </c>
      <c r="L286" s="3">
        <v>44845</v>
      </c>
      <c r="M286" t="s">
        <v>10</v>
      </c>
    </row>
    <row r="287" spans="1:13">
      <c r="A287">
        <v>26703</v>
      </c>
      <c r="B287" t="s">
        <v>3723</v>
      </c>
      <c r="C287" t="s">
        <v>2353</v>
      </c>
      <c r="D287" t="s">
        <v>13</v>
      </c>
      <c r="E287" t="s">
        <v>14</v>
      </c>
      <c r="F287" t="s">
        <v>3581</v>
      </c>
      <c r="G287" t="s">
        <v>16</v>
      </c>
      <c r="H287" t="s">
        <v>32</v>
      </c>
      <c r="I287" t="s">
        <v>104</v>
      </c>
      <c r="J287" t="s">
        <v>1695</v>
      </c>
      <c r="K287" t="s">
        <v>19</v>
      </c>
      <c r="L287" s="3">
        <v>44826</v>
      </c>
      <c r="M287" t="s">
        <v>10</v>
      </c>
    </row>
    <row r="288" spans="1:13">
      <c r="A288">
        <v>22641</v>
      </c>
      <c r="B288" t="s">
        <v>3724</v>
      </c>
      <c r="C288" t="s">
        <v>1638</v>
      </c>
      <c r="D288" t="s">
        <v>13</v>
      </c>
      <c r="E288" t="s">
        <v>38</v>
      </c>
      <c r="F288" t="s">
        <v>3581</v>
      </c>
      <c r="G288" t="s">
        <v>16</v>
      </c>
      <c r="H288" t="s">
        <v>32</v>
      </c>
      <c r="I288" t="s">
        <v>209</v>
      </c>
      <c r="J288" t="s">
        <v>383</v>
      </c>
      <c r="K288" t="s">
        <v>19</v>
      </c>
      <c r="L288" s="3">
        <v>44685</v>
      </c>
      <c r="M288" t="s">
        <v>10</v>
      </c>
    </row>
    <row r="289" spans="1:13">
      <c r="A289">
        <v>21446</v>
      </c>
      <c r="B289" t="s">
        <v>3722</v>
      </c>
      <c r="C289" t="s">
        <v>1361</v>
      </c>
      <c r="D289" t="s">
        <v>13</v>
      </c>
      <c r="E289" t="s">
        <v>14</v>
      </c>
      <c r="F289" t="s">
        <v>3581</v>
      </c>
      <c r="G289" t="s">
        <v>16</v>
      </c>
      <c r="H289" t="s">
        <v>32</v>
      </c>
      <c r="I289" t="s">
        <v>183</v>
      </c>
      <c r="J289" t="s">
        <v>184</v>
      </c>
      <c r="K289" t="s">
        <v>19</v>
      </c>
      <c r="L289" s="3">
        <v>44617</v>
      </c>
      <c r="M289" t="s">
        <v>10</v>
      </c>
    </row>
    <row r="290" spans="1:13">
      <c r="A290">
        <v>2403</v>
      </c>
      <c r="B290" t="s">
        <v>3723</v>
      </c>
      <c r="C290" t="s">
        <v>700</v>
      </c>
      <c r="D290" t="s">
        <v>13</v>
      </c>
      <c r="E290" t="s">
        <v>14</v>
      </c>
      <c r="F290" t="s">
        <v>3581</v>
      </c>
      <c r="G290" t="s">
        <v>16</v>
      </c>
      <c r="H290" t="s">
        <v>15</v>
      </c>
      <c r="I290" t="s">
        <v>209</v>
      </c>
      <c r="J290" t="s">
        <v>701</v>
      </c>
      <c r="K290" t="s">
        <v>19</v>
      </c>
      <c r="L290" s="3">
        <v>44609</v>
      </c>
      <c r="M290" t="s">
        <v>3577</v>
      </c>
    </row>
    <row r="291" spans="1:13">
      <c r="A291">
        <v>1</v>
      </c>
      <c r="B291" t="s">
        <v>3724</v>
      </c>
      <c r="C291" t="s">
        <v>12</v>
      </c>
      <c r="D291" t="s">
        <v>13</v>
      </c>
      <c r="E291" t="s">
        <v>14</v>
      </c>
      <c r="F291" t="s">
        <v>3581</v>
      </c>
      <c r="G291" t="s">
        <v>16</v>
      </c>
      <c r="H291" t="s">
        <v>15</v>
      </c>
      <c r="I291" t="s">
        <v>17</v>
      </c>
      <c r="J291" t="s">
        <v>18</v>
      </c>
      <c r="K291" t="s">
        <v>19</v>
      </c>
      <c r="L291" s="3">
        <v>44750</v>
      </c>
      <c r="M291" t="s">
        <v>11</v>
      </c>
    </row>
    <row r="292" spans="1:13">
      <c r="A292">
        <v>63635</v>
      </c>
      <c r="B292" t="s">
        <v>3717</v>
      </c>
      <c r="C292" t="s">
        <v>3682</v>
      </c>
      <c r="D292" t="s">
        <v>13</v>
      </c>
      <c r="E292" t="s">
        <v>14</v>
      </c>
      <c r="F292" t="s">
        <v>3581</v>
      </c>
      <c r="G292" t="s">
        <v>16</v>
      </c>
      <c r="H292" t="s">
        <v>32</v>
      </c>
      <c r="I292" t="s">
        <v>47</v>
      </c>
      <c r="J292" t="s">
        <v>47</v>
      </c>
      <c r="K292" t="s">
        <v>113</v>
      </c>
      <c r="L292" s="3">
        <v>44818</v>
      </c>
      <c r="M292" t="s">
        <v>11</v>
      </c>
    </row>
    <row r="293" spans="1:13">
      <c r="A293">
        <v>58550</v>
      </c>
      <c r="B293" t="s">
        <v>3719</v>
      </c>
      <c r="C293" t="s">
        <v>3499</v>
      </c>
      <c r="D293" t="s">
        <v>13</v>
      </c>
      <c r="E293" t="s">
        <v>25</v>
      </c>
      <c r="F293" t="s">
        <v>3581</v>
      </c>
      <c r="G293" t="s">
        <v>16</v>
      </c>
      <c r="H293" t="s">
        <v>32</v>
      </c>
      <c r="I293" t="s">
        <v>104</v>
      </c>
      <c r="J293" t="s">
        <v>132</v>
      </c>
      <c r="K293" t="s">
        <v>19</v>
      </c>
      <c r="L293" s="3">
        <v>44683</v>
      </c>
      <c r="M293" t="s">
        <v>11</v>
      </c>
    </row>
    <row r="294" spans="1:13">
      <c r="A294">
        <v>58370</v>
      </c>
      <c r="B294" t="s">
        <v>3719</v>
      </c>
      <c r="C294" t="s">
        <v>3652</v>
      </c>
      <c r="D294" t="s">
        <v>13</v>
      </c>
      <c r="E294" t="s">
        <v>38</v>
      </c>
      <c r="F294" t="s">
        <v>3581</v>
      </c>
      <c r="G294" t="s">
        <v>16</v>
      </c>
      <c r="H294" t="s">
        <v>32</v>
      </c>
      <c r="I294" t="s">
        <v>17</v>
      </c>
      <c r="J294" t="s">
        <v>2961</v>
      </c>
      <c r="K294" t="s">
        <v>113</v>
      </c>
      <c r="L294" s="3">
        <v>44782</v>
      </c>
      <c r="M294" t="s">
        <v>11</v>
      </c>
    </row>
    <row r="295" spans="1:13">
      <c r="A295">
        <v>57970</v>
      </c>
      <c r="B295" t="s">
        <v>3719</v>
      </c>
      <c r="C295" t="s">
        <v>3479</v>
      </c>
      <c r="D295" t="s">
        <v>13</v>
      </c>
      <c r="E295" t="s">
        <v>14</v>
      </c>
      <c r="F295" t="s">
        <v>3581</v>
      </c>
      <c r="G295" t="s">
        <v>16</v>
      </c>
      <c r="H295" t="s">
        <v>32</v>
      </c>
      <c r="I295" t="s">
        <v>104</v>
      </c>
      <c r="J295" t="s">
        <v>3480</v>
      </c>
      <c r="K295" t="s">
        <v>113</v>
      </c>
      <c r="L295" s="3">
        <v>44469</v>
      </c>
      <c r="M295" t="s">
        <v>11</v>
      </c>
    </row>
    <row r="296" spans="1:13">
      <c r="A296">
        <v>57591</v>
      </c>
      <c r="B296" t="s">
        <v>3724</v>
      </c>
      <c r="C296" t="s">
        <v>3471</v>
      </c>
      <c r="D296" t="s">
        <v>13</v>
      </c>
      <c r="E296" t="s">
        <v>14</v>
      </c>
      <c r="F296" t="s">
        <v>3581</v>
      </c>
      <c r="G296" t="s">
        <v>16</v>
      </c>
      <c r="H296" t="s">
        <v>32</v>
      </c>
      <c r="I296" t="s">
        <v>104</v>
      </c>
      <c r="J296" t="s">
        <v>120</v>
      </c>
      <c r="K296" t="s">
        <v>19</v>
      </c>
      <c r="L296" s="3">
        <v>44798</v>
      </c>
      <c r="M296" t="s">
        <v>11</v>
      </c>
    </row>
    <row r="297" spans="1:13">
      <c r="A297">
        <v>55346</v>
      </c>
      <c r="B297" t="s">
        <v>3722</v>
      </c>
      <c r="C297" t="s">
        <v>3393</v>
      </c>
      <c r="D297" t="s">
        <v>13</v>
      </c>
      <c r="E297" t="s">
        <v>14</v>
      </c>
      <c r="F297" t="s">
        <v>3581</v>
      </c>
      <c r="G297" t="s">
        <v>16</v>
      </c>
      <c r="H297" t="s">
        <v>32</v>
      </c>
      <c r="I297" t="s">
        <v>49</v>
      </c>
      <c r="J297" t="s">
        <v>76</v>
      </c>
      <c r="K297" t="s">
        <v>19</v>
      </c>
      <c r="L297" s="3">
        <v>44697</v>
      </c>
      <c r="M297" t="s">
        <v>11</v>
      </c>
    </row>
    <row r="298" spans="1:13">
      <c r="A298">
        <v>54686</v>
      </c>
      <c r="B298" t="s">
        <v>3722</v>
      </c>
      <c r="C298" t="s">
        <v>3377</v>
      </c>
      <c r="D298" t="s">
        <v>13</v>
      </c>
      <c r="E298" t="s">
        <v>14</v>
      </c>
      <c r="F298" t="s">
        <v>3581</v>
      </c>
      <c r="G298" t="s">
        <v>16</v>
      </c>
      <c r="H298" t="s">
        <v>32</v>
      </c>
      <c r="I298" t="s">
        <v>102</v>
      </c>
      <c r="J298" t="s">
        <v>782</v>
      </c>
      <c r="K298" t="s">
        <v>19</v>
      </c>
      <c r="L298" s="3">
        <v>44620</v>
      </c>
      <c r="M298" t="s">
        <v>11</v>
      </c>
    </row>
    <row r="299" spans="1:13">
      <c r="A299">
        <v>54588</v>
      </c>
      <c r="B299" t="s">
        <v>3718</v>
      </c>
      <c r="C299" t="s">
        <v>3374</v>
      </c>
      <c r="D299" t="s">
        <v>13</v>
      </c>
      <c r="E299" t="s">
        <v>14</v>
      </c>
      <c r="F299" t="s">
        <v>3581</v>
      </c>
      <c r="G299" t="s">
        <v>16</v>
      </c>
      <c r="H299" t="s">
        <v>32</v>
      </c>
      <c r="I299" t="s">
        <v>209</v>
      </c>
      <c r="J299" t="s">
        <v>340</v>
      </c>
      <c r="K299" t="s">
        <v>19</v>
      </c>
      <c r="L299" s="3">
        <v>44600</v>
      </c>
      <c r="M299" t="s">
        <v>11</v>
      </c>
    </row>
    <row r="300" spans="1:13">
      <c r="A300">
        <v>54547</v>
      </c>
      <c r="B300" t="s">
        <v>3716</v>
      </c>
      <c r="C300" t="s">
        <v>3371</v>
      </c>
      <c r="D300" t="s">
        <v>13</v>
      </c>
      <c r="E300" t="s">
        <v>14</v>
      </c>
      <c r="F300" t="s">
        <v>3581</v>
      </c>
      <c r="G300" t="s">
        <v>16</v>
      </c>
      <c r="H300" t="s">
        <v>32</v>
      </c>
      <c r="I300" t="s">
        <v>43</v>
      </c>
      <c r="J300" t="s">
        <v>1055</v>
      </c>
      <c r="K300" t="s">
        <v>19</v>
      </c>
      <c r="L300" s="3">
        <v>44547</v>
      </c>
      <c r="M300" t="s">
        <v>11</v>
      </c>
    </row>
    <row r="301" spans="1:13">
      <c r="A301">
        <v>53828</v>
      </c>
      <c r="B301" t="s">
        <v>3718</v>
      </c>
      <c r="C301" t="s">
        <v>3341</v>
      </c>
      <c r="D301" t="s">
        <v>13</v>
      </c>
      <c r="E301" t="s">
        <v>38</v>
      </c>
      <c r="F301" t="s">
        <v>3581</v>
      </c>
      <c r="G301" t="s">
        <v>16</v>
      </c>
      <c r="H301" t="s">
        <v>32</v>
      </c>
      <c r="I301" t="s">
        <v>136</v>
      </c>
      <c r="J301" t="s">
        <v>137</v>
      </c>
      <c r="K301" t="s">
        <v>19</v>
      </c>
      <c r="L301" s="3">
        <v>44684</v>
      </c>
      <c r="M301" t="s">
        <v>11</v>
      </c>
    </row>
    <row r="302" spans="1:13">
      <c r="A302">
        <v>53366</v>
      </c>
      <c r="B302" t="s">
        <v>3722</v>
      </c>
      <c r="C302" t="s">
        <v>3327</v>
      </c>
      <c r="D302" t="s">
        <v>13</v>
      </c>
      <c r="E302" t="s">
        <v>38</v>
      </c>
      <c r="F302" t="s">
        <v>3581</v>
      </c>
      <c r="G302" t="s">
        <v>16</v>
      </c>
      <c r="H302" t="s">
        <v>32</v>
      </c>
      <c r="I302" t="s">
        <v>136</v>
      </c>
      <c r="J302" t="s">
        <v>912</v>
      </c>
      <c r="K302" t="s">
        <v>113</v>
      </c>
      <c r="L302" s="3">
        <v>44347</v>
      </c>
      <c r="M302" t="s">
        <v>11</v>
      </c>
    </row>
    <row r="303" spans="1:13">
      <c r="A303">
        <v>81</v>
      </c>
      <c r="B303" t="s">
        <v>3724</v>
      </c>
      <c r="C303" t="s">
        <v>56</v>
      </c>
      <c r="D303" t="s">
        <v>13</v>
      </c>
      <c r="E303" t="s">
        <v>14</v>
      </c>
      <c r="F303" t="s">
        <v>3581</v>
      </c>
      <c r="G303" t="s">
        <v>16</v>
      </c>
      <c r="H303" t="s">
        <v>32</v>
      </c>
      <c r="I303" t="s">
        <v>49</v>
      </c>
      <c r="J303" t="s">
        <v>57</v>
      </c>
      <c r="K303" t="s">
        <v>19</v>
      </c>
      <c r="L303" s="3">
        <v>44607</v>
      </c>
      <c r="M303" t="s">
        <v>11</v>
      </c>
    </row>
    <row r="304" spans="1:13">
      <c r="A304">
        <v>52747</v>
      </c>
      <c r="B304" t="s">
        <v>3716</v>
      </c>
      <c r="C304" t="s">
        <v>3316</v>
      </c>
      <c r="D304" t="s">
        <v>13</v>
      </c>
      <c r="E304" t="s">
        <v>25</v>
      </c>
      <c r="F304" t="s">
        <v>3581</v>
      </c>
      <c r="G304" t="s">
        <v>16</v>
      </c>
      <c r="H304" t="s">
        <v>32</v>
      </c>
      <c r="I304" t="s">
        <v>183</v>
      </c>
      <c r="J304" t="s">
        <v>184</v>
      </c>
      <c r="K304" t="s">
        <v>19</v>
      </c>
      <c r="L304" s="3">
        <v>44739</v>
      </c>
      <c r="M304" t="s">
        <v>11</v>
      </c>
    </row>
    <row r="305" spans="1:13">
      <c r="A305">
        <v>52226</v>
      </c>
      <c r="B305" t="s">
        <v>3722</v>
      </c>
      <c r="C305" t="s">
        <v>3305</v>
      </c>
      <c r="D305" t="s">
        <v>13</v>
      </c>
      <c r="E305" t="s">
        <v>14</v>
      </c>
      <c r="F305" t="s">
        <v>3581</v>
      </c>
      <c r="G305" t="s">
        <v>16</v>
      </c>
      <c r="H305" t="s">
        <v>32</v>
      </c>
      <c r="I305" t="s">
        <v>173</v>
      </c>
      <c r="J305" t="s">
        <v>174</v>
      </c>
      <c r="K305" t="s">
        <v>19</v>
      </c>
      <c r="L305" s="3">
        <v>44506</v>
      </c>
      <c r="M305" t="s">
        <v>11</v>
      </c>
    </row>
    <row r="306" spans="1:13">
      <c r="A306">
        <v>51506</v>
      </c>
      <c r="B306" t="s">
        <v>3722</v>
      </c>
      <c r="C306" t="s">
        <v>3289</v>
      </c>
      <c r="D306" t="s">
        <v>13</v>
      </c>
      <c r="E306" t="s">
        <v>25</v>
      </c>
      <c r="F306" t="s">
        <v>3581</v>
      </c>
      <c r="G306" t="s">
        <v>16</v>
      </c>
      <c r="H306" t="s">
        <v>32</v>
      </c>
      <c r="I306" t="s">
        <v>209</v>
      </c>
      <c r="J306" t="s">
        <v>568</v>
      </c>
      <c r="K306" t="s">
        <v>19</v>
      </c>
      <c r="L306" s="3">
        <v>44287</v>
      </c>
      <c r="M306" t="s">
        <v>11</v>
      </c>
    </row>
    <row r="307" spans="1:13">
      <c r="A307">
        <v>50926</v>
      </c>
      <c r="B307" t="s">
        <v>3722</v>
      </c>
      <c r="C307" t="s">
        <v>3271</v>
      </c>
      <c r="D307" t="s">
        <v>13</v>
      </c>
      <c r="E307" t="s">
        <v>14</v>
      </c>
      <c r="F307" t="s">
        <v>3581</v>
      </c>
      <c r="G307" t="s">
        <v>16</v>
      </c>
      <c r="H307" t="s">
        <v>32</v>
      </c>
      <c r="I307" t="s">
        <v>47</v>
      </c>
      <c r="J307" t="s">
        <v>47</v>
      </c>
      <c r="K307" t="s">
        <v>19</v>
      </c>
      <c r="L307" s="3">
        <v>44773</v>
      </c>
      <c r="M307" t="s">
        <v>11</v>
      </c>
    </row>
    <row r="308" spans="1:13">
      <c r="A308">
        <v>50663</v>
      </c>
      <c r="B308" t="s">
        <v>3723</v>
      </c>
      <c r="C308" t="s">
        <v>3251</v>
      </c>
      <c r="D308" t="s">
        <v>13</v>
      </c>
      <c r="E308" t="s">
        <v>14</v>
      </c>
      <c r="F308" t="s">
        <v>3581</v>
      </c>
      <c r="G308" t="s">
        <v>16</v>
      </c>
      <c r="H308" t="s">
        <v>32</v>
      </c>
      <c r="I308" t="s">
        <v>104</v>
      </c>
      <c r="J308" t="s">
        <v>120</v>
      </c>
      <c r="K308" t="s">
        <v>113</v>
      </c>
      <c r="L308" s="3">
        <v>44144</v>
      </c>
      <c r="M308" t="s">
        <v>11</v>
      </c>
    </row>
    <row r="309" spans="1:13">
      <c r="A309">
        <v>50465</v>
      </c>
      <c r="B309" t="s">
        <v>3717</v>
      </c>
      <c r="C309" t="s">
        <v>3241</v>
      </c>
      <c r="D309" t="s">
        <v>13</v>
      </c>
      <c r="E309" t="s">
        <v>14</v>
      </c>
      <c r="F309" t="s">
        <v>3581</v>
      </c>
      <c r="G309" t="s">
        <v>16</v>
      </c>
      <c r="H309" t="s">
        <v>32</v>
      </c>
      <c r="I309" t="s">
        <v>173</v>
      </c>
      <c r="J309" t="s">
        <v>346</v>
      </c>
      <c r="K309" t="s">
        <v>113</v>
      </c>
      <c r="L309" s="3">
        <v>44286</v>
      </c>
      <c r="M309" t="s">
        <v>11</v>
      </c>
    </row>
    <row r="310" spans="1:13">
      <c r="A310">
        <v>111</v>
      </c>
      <c r="B310" t="s">
        <v>3724</v>
      </c>
      <c r="C310" t="s">
        <v>75</v>
      </c>
      <c r="D310" t="s">
        <v>13</v>
      </c>
      <c r="E310" t="s">
        <v>14</v>
      </c>
      <c r="F310" t="s">
        <v>3581</v>
      </c>
      <c r="G310" t="s">
        <v>16</v>
      </c>
      <c r="H310" t="s">
        <v>32</v>
      </c>
      <c r="I310" t="s">
        <v>49</v>
      </c>
      <c r="J310" t="s">
        <v>57</v>
      </c>
      <c r="K310" t="s">
        <v>19</v>
      </c>
      <c r="L310" s="3">
        <v>44610</v>
      </c>
      <c r="M310" t="s">
        <v>11</v>
      </c>
    </row>
    <row r="311" spans="1:13">
      <c r="A311">
        <v>50383</v>
      </c>
      <c r="B311" t="s">
        <v>3723</v>
      </c>
      <c r="C311" t="s">
        <v>3233</v>
      </c>
      <c r="D311" t="s">
        <v>13</v>
      </c>
      <c r="E311" t="s">
        <v>14</v>
      </c>
      <c r="F311" t="s">
        <v>3581</v>
      </c>
      <c r="G311" t="s">
        <v>16</v>
      </c>
      <c r="H311" t="s">
        <v>32</v>
      </c>
      <c r="I311" t="s">
        <v>47</v>
      </c>
      <c r="J311" t="s">
        <v>47</v>
      </c>
      <c r="K311" t="s">
        <v>19</v>
      </c>
      <c r="L311" s="3">
        <v>44254</v>
      </c>
      <c r="M311" t="s">
        <v>11</v>
      </c>
    </row>
    <row r="312" spans="1:13">
      <c r="A312">
        <v>50285</v>
      </c>
      <c r="B312" t="s">
        <v>3717</v>
      </c>
      <c r="C312" t="s">
        <v>3230</v>
      </c>
      <c r="D312" t="s">
        <v>13</v>
      </c>
      <c r="E312" t="s">
        <v>14</v>
      </c>
      <c r="F312" t="s">
        <v>3581</v>
      </c>
      <c r="G312" t="s">
        <v>16</v>
      </c>
      <c r="H312" t="s">
        <v>32</v>
      </c>
      <c r="I312" t="s">
        <v>104</v>
      </c>
      <c r="J312" t="s">
        <v>125</v>
      </c>
      <c r="K312" t="s">
        <v>19</v>
      </c>
      <c r="L312" s="3">
        <v>44287</v>
      </c>
      <c r="M312" t="s">
        <v>11</v>
      </c>
    </row>
    <row r="313" spans="1:13">
      <c r="A313">
        <v>50264</v>
      </c>
      <c r="B313" t="s">
        <v>3715</v>
      </c>
      <c r="C313" t="s">
        <v>3228</v>
      </c>
      <c r="D313" t="s">
        <v>13</v>
      </c>
      <c r="E313" t="s">
        <v>38</v>
      </c>
      <c r="F313" t="s">
        <v>3581</v>
      </c>
      <c r="G313" t="s">
        <v>16</v>
      </c>
      <c r="H313" t="s">
        <v>32</v>
      </c>
      <c r="I313" t="s">
        <v>365</v>
      </c>
      <c r="J313" t="s">
        <v>1766</v>
      </c>
      <c r="K313" t="s">
        <v>113</v>
      </c>
      <c r="L313" s="3">
        <v>44433</v>
      </c>
      <c r="M313" t="s">
        <v>11</v>
      </c>
    </row>
    <row r="314" spans="1:13">
      <c r="A314">
        <v>49903</v>
      </c>
      <c r="B314" t="s">
        <v>3723</v>
      </c>
      <c r="C314" t="s">
        <v>3212</v>
      </c>
      <c r="D314" t="s">
        <v>13</v>
      </c>
      <c r="E314" t="s">
        <v>25</v>
      </c>
      <c r="F314" t="s">
        <v>3581</v>
      </c>
      <c r="G314" t="s">
        <v>16</v>
      </c>
      <c r="H314" t="s">
        <v>32</v>
      </c>
      <c r="I314" t="s">
        <v>209</v>
      </c>
      <c r="J314" t="s">
        <v>340</v>
      </c>
      <c r="K314" t="s">
        <v>19</v>
      </c>
      <c r="L314" s="3">
        <v>44615</v>
      </c>
      <c r="M314" t="s">
        <v>11</v>
      </c>
    </row>
    <row r="315" spans="1:13">
      <c r="A315">
        <v>49883</v>
      </c>
      <c r="B315" t="s">
        <v>3723</v>
      </c>
      <c r="C315" t="s">
        <v>3210</v>
      </c>
      <c r="D315" t="s">
        <v>13</v>
      </c>
      <c r="E315" t="s">
        <v>14</v>
      </c>
      <c r="F315" t="s">
        <v>3581</v>
      </c>
      <c r="G315" t="s">
        <v>16</v>
      </c>
      <c r="H315" t="s">
        <v>32</v>
      </c>
      <c r="I315" t="s">
        <v>220</v>
      </c>
      <c r="J315" t="s">
        <v>601</v>
      </c>
      <c r="K315" t="s">
        <v>19</v>
      </c>
      <c r="L315" s="3">
        <v>44321</v>
      </c>
      <c r="M315" t="s">
        <v>11</v>
      </c>
    </row>
    <row r="316" spans="1:13">
      <c r="A316">
        <v>49863</v>
      </c>
      <c r="B316" t="s">
        <v>3723</v>
      </c>
      <c r="C316" t="s">
        <v>3208</v>
      </c>
      <c r="D316" t="s">
        <v>13</v>
      </c>
      <c r="E316" t="s">
        <v>25</v>
      </c>
      <c r="F316" t="s">
        <v>3581</v>
      </c>
      <c r="G316" t="s">
        <v>16</v>
      </c>
      <c r="H316" t="s">
        <v>32</v>
      </c>
      <c r="I316" t="s">
        <v>209</v>
      </c>
      <c r="J316" t="s">
        <v>568</v>
      </c>
      <c r="K316" t="s">
        <v>19</v>
      </c>
      <c r="L316" s="3">
        <v>44820</v>
      </c>
      <c r="M316" t="s">
        <v>11</v>
      </c>
    </row>
    <row r="317" spans="1:13">
      <c r="A317">
        <v>49523</v>
      </c>
      <c r="B317" t="s">
        <v>3723</v>
      </c>
      <c r="C317" t="s">
        <v>3184</v>
      </c>
      <c r="D317" t="s">
        <v>13</v>
      </c>
      <c r="E317" t="s">
        <v>14</v>
      </c>
      <c r="F317" t="s">
        <v>3581</v>
      </c>
      <c r="G317" t="s">
        <v>16</v>
      </c>
      <c r="H317" t="s">
        <v>32</v>
      </c>
      <c r="I317" t="s">
        <v>47</v>
      </c>
      <c r="J317" t="s">
        <v>47</v>
      </c>
      <c r="K317" t="s">
        <v>19</v>
      </c>
      <c r="L317" s="3">
        <v>44773</v>
      </c>
      <c r="M317" t="s">
        <v>11</v>
      </c>
    </row>
    <row r="318" spans="1:13">
      <c r="A318">
        <v>49304</v>
      </c>
      <c r="B318" t="s">
        <v>3715</v>
      </c>
      <c r="C318" t="s">
        <v>3160</v>
      </c>
      <c r="D318" t="s">
        <v>13</v>
      </c>
      <c r="E318" t="s">
        <v>38</v>
      </c>
      <c r="F318" t="s">
        <v>3581</v>
      </c>
      <c r="G318" t="s">
        <v>16</v>
      </c>
      <c r="H318" t="s">
        <v>32</v>
      </c>
      <c r="I318" t="s">
        <v>48</v>
      </c>
      <c r="J318" t="s">
        <v>2850</v>
      </c>
      <c r="K318" t="s">
        <v>19</v>
      </c>
      <c r="L318" s="3">
        <v>44685</v>
      </c>
      <c r="M318" t="s">
        <v>11</v>
      </c>
    </row>
    <row r="319" spans="1:13">
      <c r="A319">
        <v>49223</v>
      </c>
      <c r="B319" t="s">
        <v>3723</v>
      </c>
      <c r="C319" t="s">
        <v>3150</v>
      </c>
      <c r="D319" t="s">
        <v>13</v>
      </c>
      <c r="E319" t="s">
        <v>14</v>
      </c>
      <c r="F319" t="s">
        <v>3581</v>
      </c>
      <c r="G319" t="s">
        <v>16</v>
      </c>
      <c r="H319" t="s">
        <v>32</v>
      </c>
      <c r="I319" t="s">
        <v>165</v>
      </c>
      <c r="J319" t="s">
        <v>636</v>
      </c>
      <c r="K319" t="s">
        <v>19</v>
      </c>
      <c r="L319" s="3">
        <v>44672</v>
      </c>
      <c r="M319" t="s">
        <v>11</v>
      </c>
    </row>
    <row r="320" spans="1:13">
      <c r="A320">
        <v>49046</v>
      </c>
      <c r="B320" t="s">
        <v>3722</v>
      </c>
      <c r="C320" t="s">
        <v>3137</v>
      </c>
      <c r="D320" t="s">
        <v>13</v>
      </c>
      <c r="E320" t="s">
        <v>14</v>
      </c>
      <c r="F320" t="s">
        <v>3581</v>
      </c>
      <c r="G320" t="s">
        <v>16</v>
      </c>
      <c r="H320" t="s">
        <v>32</v>
      </c>
      <c r="I320" t="s">
        <v>216</v>
      </c>
      <c r="J320" t="s">
        <v>216</v>
      </c>
      <c r="K320" t="s">
        <v>19</v>
      </c>
      <c r="L320" s="3">
        <v>44587</v>
      </c>
      <c r="M320" t="s">
        <v>11</v>
      </c>
    </row>
    <row r="321" spans="1:13">
      <c r="A321">
        <v>49024</v>
      </c>
      <c r="B321" t="s">
        <v>3715</v>
      </c>
      <c r="C321" t="s">
        <v>3132</v>
      </c>
      <c r="D321" t="s">
        <v>13</v>
      </c>
      <c r="E321" t="s">
        <v>14</v>
      </c>
      <c r="F321" t="s">
        <v>3581</v>
      </c>
      <c r="G321" t="s">
        <v>16</v>
      </c>
      <c r="H321" t="s">
        <v>32</v>
      </c>
      <c r="I321" t="s">
        <v>49</v>
      </c>
      <c r="J321" t="s">
        <v>55</v>
      </c>
      <c r="K321" t="s">
        <v>19</v>
      </c>
      <c r="L321" s="3">
        <v>44765</v>
      </c>
      <c r="M321" t="s">
        <v>11</v>
      </c>
    </row>
    <row r="322" spans="1:13">
      <c r="A322">
        <v>48743</v>
      </c>
      <c r="B322" t="s">
        <v>3723</v>
      </c>
      <c r="C322" t="s">
        <v>3115</v>
      </c>
      <c r="D322" t="s">
        <v>13</v>
      </c>
      <c r="E322" t="s">
        <v>25</v>
      </c>
      <c r="F322" t="s">
        <v>3581</v>
      </c>
      <c r="G322" t="s">
        <v>16</v>
      </c>
      <c r="H322" t="s">
        <v>32</v>
      </c>
      <c r="I322" t="s">
        <v>90</v>
      </c>
      <c r="J322" t="s">
        <v>380</v>
      </c>
      <c r="K322" t="s">
        <v>19</v>
      </c>
      <c r="L322" s="3">
        <v>44804</v>
      </c>
      <c r="M322" t="s">
        <v>11</v>
      </c>
    </row>
    <row r="323" spans="1:13">
      <c r="A323">
        <v>48123</v>
      </c>
      <c r="B323" t="s">
        <v>3723</v>
      </c>
      <c r="C323" t="s">
        <v>3099</v>
      </c>
      <c r="D323" t="s">
        <v>13</v>
      </c>
      <c r="E323" t="s">
        <v>25</v>
      </c>
      <c r="F323" t="s">
        <v>3581</v>
      </c>
      <c r="G323" t="s">
        <v>16</v>
      </c>
      <c r="H323" t="s">
        <v>32</v>
      </c>
      <c r="I323" t="s">
        <v>173</v>
      </c>
      <c r="J323" t="s">
        <v>1092</v>
      </c>
      <c r="K323" t="s">
        <v>19</v>
      </c>
      <c r="L323" s="3">
        <v>44773</v>
      </c>
      <c r="M323" t="s">
        <v>11</v>
      </c>
    </row>
    <row r="324" spans="1:13">
      <c r="A324">
        <v>48083</v>
      </c>
      <c r="B324" t="s">
        <v>3723</v>
      </c>
      <c r="C324" t="s">
        <v>3097</v>
      </c>
      <c r="D324" t="s">
        <v>13</v>
      </c>
      <c r="E324" t="s">
        <v>25</v>
      </c>
      <c r="F324" t="s">
        <v>3581</v>
      </c>
      <c r="G324" t="s">
        <v>16</v>
      </c>
      <c r="H324" t="s">
        <v>32</v>
      </c>
      <c r="I324" t="s">
        <v>165</v>
      </c>
      <c r="J324" t="s">
        <v>636</v>
      </c>
      <c r="K324" t="s">
        <v>113</v>
      </c>
      <c r="L324" s="3">
        <v>43963</v>
      </c>
      <c r="M324" t="s">
        <v>11</v>
      </c>
    </row>
    <row r="325" spans="1:13">
      <c r="A325">
        <v>47943</v>
      </c>
      <c r="B325" t="s">
        <v>3723</v>
      </c>
      <c r="C325" t="s">
        <v>3095</v>
      </c>
      <c r="D325" t="s">
        <v>13</v>
      </c>
      <c r="E325" t="s">
        <v>25</v>
      </c>
      <c r="F325" t="s">
        <v>3581</v>
      </c>
      <c r="G325" t="s">
        <v>16</v>
      </c>
      <c r="H325" t="s">
        <v>32</v>
      </c>
      <c r="I325" t="s">
        <v>104</v>
      </c>
      <c r="J325" t="s">
        <v>134</v>
      </c>
      <c r="K325" t="s">
        <v>19</v>
      </c>
      <c r="L325" s="3">
        <v>44594</v>
      </c>
      <c r="M325" t="s">
        <v>11</v>
      </c>
    </row>
    <row r="326" spans="1:13">
      <c r="A326">
        <v>47505</v>
      </c>
      <c r="B326" t="s">
        <v>3717</v>
      </c>
      <c r="C326" t="s">
        <v>3072</v>
      </c>
      <c r="D326" t="s">
        <v>13</v>
      </c>
      <c r="E326" t="s">
        <v>14</v>
      </c>
      <c r="F326" t="s">
        <v>3581</v>
      </c>
      <c r="G326" t="s">
        <v>16</v>
      </c>
      <c r="H326" t="s">
        <v>32</v>
      </c>
      <c r="I326" t="s">
        <v>104</v>
      </c>
      <c r="J326" t="s">
        <v>120</v>
      </c>
      <c r="K326" t="s">
        <v>113</v>
      </c>
      <c r="L326" s="3">
        <v>43906</v>
      </c>
      <c r="M326" t="s">
        <v>11</v>
      </c>
    </row>
    <row r="327" spans="1:13">
      <c r="A327">
        <v>47184</v>
      </c>
      <c r="B327" t="s">
        <v>3715</v>
      </c>
      <c r="C327" t="s">
        <v>3062</v>
      </c>
      <c r="D327" t="s">
        <v>13</v>
      </c>
      <c r="E327" t="s">
        <v>14</v>
      </c>
      <c r="F327" t="s">
        <v>3581</v>
      </c>
      <c r="G327" t="s">
        <v>16</v>
      </c>
      <c r="H327" t="s">
        <v>32</v>
      </c>
      <c r="I327" t="s">
        <v>48</v>
      </c>
      <c r="J327" t="s">
        <v>542</v>
      </c>
      <c r="K327" t="s">
        <v>19</v>
      </c>
      <c r="L327" s="3">
        <v>44689</v>
      </c>
      <c r="M327" t="s">
        <v>11</v>
      </c>
    </row>
    <row r="328" spans="1:13">
      <c r="A328">
        <v>46796</v>
      </c>
      <c r="B328" t="s">
        <v>3722</v>
      </c>
      <c r="C328" t="s">
        <v>3044</v>
      </c>
      <c r="D328" t="s">
        <v>13</v>
      </c>
      <c r="E328" t="s">
        <v>14</v>
      </c>
      <c r="F328" t="s">
        <v>3581</v>
      </c>
      <c r="G328" t="s">
        <v>16</v>
      </c>
      <c r="H328" t="s">
        <v>32</v>
      </c>
      <c r="I328" t="s">
        <v>104</v>
      </c>
      <c r="J328" t="s">
        <v>496</v>
      </c>
      <c r="K328" t="s">
        <v>19</v>
      </c>
      <c r="L328" s="3">
        <v>44728</v>
      </c>
      <c r="M328" t="s">
        <v>11</v>
      </c>
    </row>
    <row r="329" spans="1:13">
      <c r="A329">
        <v>46277</v>
      </c>
      <c r="B329" t="s">
        <v>3716</v>
      </c>
      <c r="C329" t="s">
        <v>3024</v>
      </c>
      <c r="D329" t="s">
        <v>13</v>
      </c>
      <c r="E329" t="s">
        <v>14</v>
      </c>
      <c r="F329" t="s">
        <v>3581</v>
      </c>
      <c r="G329" t="s">
        <v>16</v>
      </c>
      <c r="H329" t="s">
        <v>32</v>
      </c>
      <c r="I329" t="s">
        <v>209</v>
      </c>
      <c r="J329" t="s">
        <v>340</v>
      </c>
      <c r="K329" t="s">
        <v>19</v>
      </c>
      <c r="L329" s="3">
        <v>44606</v>
      </c>
      <c r="M329" t="s">
        <v>11</v>
      </c>
    </row>
    <row r="330" spans="1:13">
      <c r="A330">
        <v>45937</v>
      </c>
      <c r="B330" t="s">
        <v>3716</v>
      </c>
      <c r="C330" t="s">
        <v>3014</v>
      </c>
      <c r="D330" t="s">
        <v>13</v>
      </c>
      <c r="E330" t="s">
        <v>38</v>
      </c>
      <c r="F330" t="s">
        <v>3581</v>
      </c>
      <c r="G330" t="s">
        <v>16</v>
      </c>
      <c r="H330" t="s">
        <v>32</v>
      </c>
      <c r="I330" t="s">
        <v>47</v>
      </c>
      <c r="J330" t="s">
        <v>47</v>
      </c>
      <c r="K330" t="s">
        <v>19</v>
      </c>
      <c r="L330" s="3">
        <v>44424</v>
      </c>
      <c r="M330" t="s">
        <v>11</v>
      </c>
    </row>
    <row r="331" spans="1:13">
      <c r="A331">
        <v>45917</v>
      </c>
      <c r="B331" t="s">
        <v>3716</v>
      </c>
      <c r="C331" t="s">
        <v>3013</v>
      </c>
      <c r="D331" t="s">
        <v>13</v>
      </c>
      <c r="E331" t="s">
        <v>14</v>
      </c>
      <c r="F331" t="s">
        <v>3581</v>
      </c>
      <c r="G331" t="s">
        <v>16</v>
      </c>
      <c r="H331" t="s">
        <v>32</v>
      </c>
      <c r="I331" t="s">
        <v>209</v>
      </c>
      <c r="J331" t="s">
        <v>340</v>
      </c>
      <c r="K331" t="s">
        <v>19</v>
      </c>
      <c r="L331" s="3">
        <v>44893</v>
      </c>
      <c r="M331" t="s">
        <v>11</v>
      </c>
    </row>
    <row r="332" spans="1:13">
      <c r="A332">
        <v>45876</v>
      </c>
      <c r="B332" t="s">
        <v>3722</v>
      </c>
      <c r="C332" t="s">
        <v>3011</v>
      </c>
      <c r="D332" t="s">
        <v>13</v>
      </c>
      <c r="E332" t="s">
        <v>14</v>
      </c>
      <c r="F332" t="s">
        <v>3581</v>
      </c>
      <c r="G332" t="s">
        <v>16</v>
      </c>
      <c r="H332" t="s">
        <v>32</v>
      </c>
      <c r="I332" t="s">
        <v>104</v>
      </c>
      <c r="J332" t="s">
        <v>496</v>
      </c>
      <c r="K332" t="s">
        <v>19</v>
      </c>
      <c r="L332" s="3">
        <v>44587</v>
      </c>
      <c r="M332" t="s">
        <v>11</v>
      </c>
    </row>
    <row r="333" spans="1:13">
      <c r="A333">
        <v>45816</v>
      </c>
      <c r="B333" t="s">
        <v>3722</v>
      </c>
      <c r="C333" t="s">
        <v>3003</v>
      </c>
      <c r="D333" t="s">
        <v>13</v>
      </c>
      <c r="E333" t="s">
        <v>38</v>
      </c>
      <c r="F333" t="s">
        <v>3581</v>
      </c>
      <c r="G333" t="s">
        <v>16</v>
      </c>
      <c r="H333" t="s">
        <v>32</v>
      </c>
      <c r="I333" t="s">
        <v>47</v>
      </c>
      <c r="J333" t="s">
        <v>47</v>
      </c>
      <c r="K333" t="s">
        <v>19</v>
      </c>
      <c r="L333" s="3">
        <v>44686</v>
      </c>
      <c r="M333" t="s">
        <v>11</v>
      </c>
    </row>
    <row r="334" spans="1:13">
      <c r="A334">
        <v>45776</v>
      </c>
      <c r="B334" t="s">
        <v>3722</v>
      </c>
      <c r="C334" t="s">
        <v>2999</v>
      </c>
      <c r="D334" t="s">
        <v>13</v>
      </c>
      <c r="E334" t="s">
        <v>38</v>
      </c>
      <c r="F334" t="s">
        <v>3581</v>
      </c>
      <c r="G334" t="s">
        <v>16</v>
      </c>
      <c r="H334" t="s">
        <v>32</v>
      </c>
      <c r="I334" t="s">
        <v>26</v>
      </c>
      <c r="J334" t="s">
        <v>244</v>
      </c>
      <c r="K334" t="s">
        <v>19</v>
      </c>
      <c r="L334" s="3">
        <v>44620</v>
      </c>
      <c r="M334" t="s">
        <v>11</v>
      </c>
    </row>
    <row r="335" spans="1:13">
      <c r="A335">
        <v>45718</v>
      </c>
      <c r="B335" t="s">
        <v>3718</v>
      </c>
      <c r="C335" t="s">
        <v>2996</v>
      </c>
      <c r="D335" t="s">
        <v>13</v>
      </c>
      <c r="E335" t="s">
        <v>14</v>
      </c>
      <c r="F335" t="s">
        <v>3581</v>
      </c>
      <c r="G335" t="s">
        <v>16</v>
      </c>
      <c r="H335" t="s">
        <v>32</v>
      </c>
      <c r="I335" t="s">
        <v>47</v>
      </c>
      <c r="J335" t="s">
        <v>47</v>
      </c>
      <c r="K335" t="s">
        <v>19</v>
      </c>
      <c r="L335" s="3">
        <v>44867</v>
      </c>
      <c r="M335" t="s">
        <v>11</v>
      </c>
    </row>
    <row r="336" spans="1:13">
      <c r="A336">
        <v>45319</v>
      </c>
      <c r="B336" t="s">
        <v>3721</v>
      </c>
      <c r="C336" t="s">
        <v>2979</v>
      </c>
      <c r="D336" t="s">
        <v>13</v>
      </c>
      <c r="E336" t="s">
        <v>25</v>
      </c>
      <c r="F336" t="s">
        <v>3581</v>
      </c>
      <c r="G336" t="s">
        <v>16</v>
      </c>
      <c r="H336" t="s">
        <v>32</v>
      </c>
      <c r="I336" t="s">
        <v>47</v>
      </c>
      <c r="J336" t="s">
        <v>47</v>
      </c>
      <c r="K336" t="s">
        <v>19</v>
      </c>
      <c r="L336" s="3">
        <v>44813</v>
      </c>
      <c r="M336" t="s">
        <v>11</v>
      </c>
    </row>
    <row r="337" spans="1:13">
      <c r="A337">
        <v>45136</v>
      </c>
      <c r="B337" t="s">
        <v>3722</v>
      </c>
      <c r="C337" t="s">
        <v>2969</v>
      </c>
      <c r="D337" t="s">
        <v>13</v>
      </c>
      <c r="E337" t="s">
        <v>14</v>
      </c>
      <c r="F337" t="s">
        <v>3581</v>
      </c>
      <c r="G337" t="s">
        <v>16</v>
      </c>
      <c r="H337" t="s">
        <v>32</v>
      </c>
      <c r="I337" t="s">
        <v>49</v>
      </c>
      <c r="J337" t="s">
        <v>745</v>
      </c>
      <c r="K337" t="s">
        <v>19</v>
      </c>
      <c r="L337" s="3">
        <v>44663</v>
      </c>
      <c r="M337" t="s">
        <v>11</v>
      </c>
    </row>
    <row r="338" spans="1:13">
      <c r="A338">
        <v>44816</v>
      </c>
      <c r="B338" t="s">
        <v>3722</v>
      </c>
      <c r="C338" t="s">
        <v>2957</v>
      </c>
      <c r="D338" t="s">
        <v>13</v>
      </c>
      <c r="E338" t="s">
        <v>14</v>
      </c>
      <c r="F338" t="s">
        <v>3581</v>
      </c>
      <c r="G338" t="s">
        <v>16</v>
      </c>
      <c r="H338" t="s">
        <v>32</v>
      </c>
      <c r="I338" t="s">
        <v>136</v>
      </c>
      <c r="J338" t="s">
        <v>604</v>
      </c>
      <c r="K338" t="s">
        <v>19</v>
      </c>
      <c r="L338" s="3">
        <v>44616</v>
      </c>
      <c r="M338" t="s">
        <v>11</v>
      </c>
    </row>
    <row r="339" spans="1:13">
      <c r="A339">
        <v>44157</v>
      </c>
      <c r="B339" t="s">
        <v>3716</v>
      </c>
      <c r="C339" t="s">
        <v>2930</v>
      </c>
      <c r="D339" t="s">
        <v>13</v>
      </c>
      <c r="E339" t="s">
        <v>38</v>
      </c>
      <c r="F339" t="s">
        <v>3581</v>
      </c>
      <c r="G339" t="s">
        <v>16</v>
      </c>
      <c r="H339" t="s">
        <v>32</v>
      </c>
      <c r="I339" t="s">
        <v>209</v>
      </c>
      <c r="J339" t="s">
        <v>628</v>
      </c>
      <c r="K339" t="s">
        <v>19</v>
      </c>
      <c r="L339" s="3">
        <v>44844</v>
      </c>
      <c r="M339" t="s">
        <v>11</v>
      </c>
    </row>
    <row r="340" spans="1:13">
      <c r="A340">
        <v>44099</v>
      </c>
      <c r="B340" t="s">
        <v>3721</v>
      </c>
      <c r="C340" t="s">
        <v>2926</v>
      </c>
      <c r="D340" t="s">
        <v>13</v>
      </c>
      <c r="E340" t="s">
        <v>14</v>
      </c>
      <c r="F340" t="s">
        <v>3581</v>
      </c>
      <c r="G340" t="s">
        <v>16</v>
      </c>
      <c r="H340" t="s">
        <v>32</v>
      </c>
      <c r="I340" t="s">
        <v>220</v>
      </c>
      <c r="J340" t="s">
        <v>601</v>
      </c>
      <c r="K340" t="s">
        <v>19</v>
      </c>
      <c r="L340" s="3">
        <v>44167</v>
      </c>
      <c r="M340" t="s">
        <v>11</v>
      </c>
    </row>
    <row r="341" spans="1:13">
      <c r="A341">
        <v>44041</v>
      </c>
      <c r="B341" t="s">
        <v>3724</v>
      </c>
      <c r="C341" t="s">
        <v>2921</v>
      </c>
      <c r="D341" t="s">
        <v>13</v>
      </c>
      <c r="E341" t="s">
        <v>14</v>
      </c>
      <c r="F341" t="s">
        <v>3581</v>
      </c>
      <c r="G341" t="s">
        <v>16</v>
      </c>
      <c r="H341" t="s">
        <v>32</v>
      </c>
      <c r="I341" t="s">
        <v>90</v>
      </c>
      <c r="J341" t="s">
        <v>1086</v>
      </c>
      <c r="K341" t="s">
        <v>19</v>
      </c>
      <c r="L341" s="3">
        <v>44647</v>
      </c>
      <c r="M341" t="s">
        <v>11</v>
      </c>
    </row>
    <row r="342" spans="1:13">
      <c r="A342">
        <v>43419</v>
      </c>
      <c r="B342" t="s">
        <v>3721</v>
      </c>
      <c r="C342" t="s">
        <v>2892</v>
      </c>
      <c r="D342" t="s">
        <v>13</v>
      </c>
      <c r="E342" t="s">
        <v>14</v>
      </c>
      <c r="F342" t="s">
        <v>3581</v>
      </c>
      <c r="G342" t="s">
        <v>16</v>
      </c>
      <c r="H342" t="s">
        <v>32</v>
      </c>
      <c r="I342" t="s">
        <v>209</v>
      </c>
      <c r="J342" t="s">
        <v>340</v>
      </c>
      <c r="K342" t="s">
        <v>19</v>
      </c>
      <c r="L342" s="3">
        <v>44608</v>
      </c>
      <c r="M342" t="s">
        <v>11</v>
      </c>
    </row>
    <row r="343" spans="1:13">
      <c r="A343">
        <v>43180</v>
      </c>
      <c r="B343" t="s">
        <v>3719</v>
      </c>
      <c r="C343" t="s">
        <v>2884</v>
      </c>
      <c r="D343" t="s">
        <v>13</v>
      </c>
      <c r="E343" t="s">
        <v>14</v>
      </c>
      <c r="F343" t="s">
        <v>3581</v>
      </c>
      <c r="G343" t="s">
        <v>16</v>
      </c>
      <c r="H343" t="s">
        <v>32</v>
      </c>
      <c r="I343" t="s">
        <v>209</v>
      </c>
      <c r="J343" t="s">
        <v>210</v>
      </c>
      <c r="K343" t="s">
        <v>19</v>
      </c>
      <c r="L343" s="3">
        <v>44582</v>
      </c>
      <c r="M343" t="s">
        <v>11</v>
      </c>
    </row>
    <row r="344" spans="1:13">
      <c r="A344">
        <v>42856</v>
      </c>
      <c r="B344" t="s">
        <v>3722</v>
      </c>
      <c r="C344" t="s">
        <v>2876</v>
      </c>
      <c r="D344" t="s">
        <v>13</v>
      </c>
      <c r="E344" t="s">
        <v>25</v>
      </c>
      <c r="F344" t="s">
        <v>3581</v>
      </c>
      <c r="G344" t="s">
        <v>16</v>
      </c>
      <c r="H344" t="s">
        <v>32</v>
      </c>
      <c r="I344" t="s">
        <v>209</v>
      </c>
      <c r="J344" t="s">
        <v>210</v>
      </c>
      <c r="K344" t="s">
        <v>19</v>
      </c>
      <c r="L344" s="3">
        <v>44488</v>
      </c>
      <c r="M344" t="s">
        <v>11</v>
      </c>
    </row>
    <row r="345" spans="1:13">
      <c r="A345">
        <v>42698</v>
      </c>
      <c r="B345" t="s">
        <v>3718</v>
      </c>
      <c r="C345" t="s">
        <v>2867</v>
      </c>
      <c r="D345" t="s">
        <v>13</v>
      </c>
      <c r="E345" t="s">
        <v>14</v>
      </c>
      <c r="F345" t="s">
        <v>3581</v>
      </c>
      <c r="G345" t="s">
        <v>16</v>
      </c>
      <c r="H345" t="s">
        <v>32</v>
      </c>
      <c r="I345" t="s">
        <v>43</v>
      </c>
      <c r="J345" t="s">
        <v>1157</v>
      </c>
      <c r="K345" t="s">
        <v>19</v>
      </c>
      <c r="L345" s="3">
        <v>44496</v>
      </c>
      <c r="M345" t="s">
        <v>11</v>
      </c>
    </row>
    <row r="346" spans="1:13">
      <c r="A346">
        <v>42696</v>
      </c>
      <c r="B346" t="s">
        <v>3722</v>
      </c>
      <c r="C346" t="s">
        <v>2866</v>
      </c>
      <c r="D346" t="s">
        <v>13</v>
      </c>
      <c r="E346" t="s">
        <v>38</v>
      </c>
      <c r="F346" t="s">
        <v>3581</v>
      </c>
      <c r="G346" t="s">
        <v>16</v>
      </c>
      <c r="H346" t="s">
        <v>32</v>
      </c>
      <c r="I346" t="s">
        <v>90</v>
      </c>
      <c r="J346" t="s">
        <v>257</v>
      </c>
      <c r="K346" t="s">
        <v>19</v>
      </c>
      <c r="L346" s="3">
        <v>44870</v>
      </c>
      <c r="M346" t="s">
        <v>11</v>
      </c>
    </row>
    <row r="347" spans="1:13">
      <c r="A347">
        <v>42656</v>
      </c>
      <c r="B347" t="s">
        <v>3722</v>
      </c>
      <c r="C347" t="s">
        <v>2863</v>
      </c>
      <c r="D347" t="s">
        <v>13</v>
      </c>
      <c r="E347" t="s">
        <v>14</v>
      </c>
      <c r="F347" t="s">
        <v>3581</v>
      </c>
      <c r="G347" t="s">
        <v>16</v>
      </c>
      <c r="H347" t="s">
        <v>32</v>
      </c>
      <c r="I347" t="s">
        <v>21</v>
      </c>
      <c r="J347" t="s">
        <v>177</v>
      </c>
      <c r="K347" t="s">
        <v>19</v>
      </c>
      <c r="L347" s="3">
        <v>44314</v>
      </c>
      <c r="M347" t="s">
        <v>11</v>
      </c>
    </row>
    <row r="348" spans="1:13">
      <c r="A348">
        <v>42421</v>
      </c>
      <c r="B348" t="s">
        <v>3724</v>
      </c>
      <c r="C348" t="s">
        <v>2847</v>
      </c>
      <c r="D348" t="s">
        <v>13</v>
      </c>
      <c r="E348" t="s">
        <v>25</v>
      </c>
      <c r="F348" t="s">
        <v>3581</v>
      </c>
      <c r="G348" t="s">
        <v>16</v>
      </c>
      <c r="H348" t="s">
        <v>32</v>
      </c>
      <c r="I348" t="s">
        <v>183</v>
      </c>
      <c r="J348" t="s">
        <v>184</v>
      </c>
      <c r="K348" t="s">
        <v>19</v>
      </c>
      <c r="L348" s="3">
        <v>44566</v>
      </c>
      <c r="M348" t="s">
        <v>11</v>
      </c>
    </row>
    <row r="349" spans="1:13">
      <c r="A349">
        <v>42360</v>
      </c>
      <c r="B349" t="s">
        <v>3719</v>
      </c>
      <c r="C349" t="s">
        <v>2844</v>
      </c>
      <c r="D349" t="s">
        <v>13</v>
      </c>
      <c r="E349" t="s">
        <v>38</v>
      </c>
      <c r="F349" t="s">
        <v>3581</v>
      </c>
      <c r="G349" t="s">
        <v>16</v>
      </c>
      <c r="H349" t="s">
        <v>32</v>
      </c>
      <c r="I349" t="s">
        <v>70</v>
      </c>
      <c r="J349" t="s">
        <v>373</v>
      </c>
      <c r="K349" t="s">
        <v>19</v>
      </c>
      <c r="L349" s="3">
        <v>44623</v>
      </c>
      <c r="M349" t="s">
        <v>11</v>
      </c>
    </row>
    <row r="350" spans="1:13">
      <c r="A350">
        <v>42359</v>
      </c>
      <c r="B350" t="s">
        <v>3721</v>
      </c>
      <c r="C350" t="s">
        <v>2843</v>
      </c>
      <c r="D350" t="s">
        <v>13</v>
      </c>
      <c r="E350" t="s">
        <v>14</v>
      </c>
      <c r="F350" t="s">
        <v>3581</v>
      </c>
      <c r="G350" t="s">
        <v>16</v>
      </c>
      <c r="H350" t="s">
        <v>32</v>
      </c>
      <c r="I350" t="s">
        <v>26</v>
      </c>
      <c r="J350" t="s">
        <v>254</v>
      </c>
      <c r="K350" t="s">
        <v>19</v>
      </c>
      <c r="L350" s="3">
        <v>43956</v>
      </c>
      <c r="M350" t="s">
        <v>11</v>
      </c>
    </row>
    <row r="351" spans="1:13">
      <c r="A351">
        <v>42236</v>
      </c>
      <c r="B351" t="s">
        <v>3722</v>
      </c>
      <c r="C351" t="s">
        <v>2839</v>
      </c>
      <c r="D351" t="s">
        <v>13</v>
      </c>
      <c r="E351" t="s">
        <v>25</v>
      </c>
      <c r="F351" t="s">
        <v>3581</v>
      </c>
      <c r="G351" t="s">
        <v>16</v>
      </c>
      <c r="H351" t="s">
        <v>32</v>
      </c>
      <c r="I351" t="s">
        <v>209</v>
      </c>
      <c r="J351" t="s">
        <v>210</v>
      </c>
      <c r="K351" t="s">
        <v>113</v>
      </c>
      <c r="L351" s="3">
        <v>43441</v>
      </c>
      <c r="M351" t="s">
        <v>11</v>
      </c>
    </row>
    <row r="352" spans="1:13">
      <c r="A352">
        <v>42116</v>
      </c>
      <c r="B352" t="s">
        <v>3722</v>
      </c>
      <c r="C352" t="s">
        <v>2834</v>
      </c>
      <c r="D352" t="s">
        <v>13</v>
      </c>
      <c r="E352" t="s">
        <v>14</v>
      </c>
      <c r="F352" t="s">
        <v>3581</v>
      </c>
      <c r="G352" t="s">
        <v>16</v>
      </c>
      <c r="H352" t="s">
        <v>32</v>
      </c>
      <c r="I352" t="s">
        <v>165</v>
      </c>
      <c r="J352" t="s">
        <v>636</v>
      </c>
      <c r="K352" t="s">
        <v>19</v>
      </c>
      <c r="L352" s="3">
        <v>44700</v>
      </c>
      <c r="M352" t="s">
        <v>11</v>
      </c>
    </row>
    <row r="353" spans="1:13">
      <c r="A353">
        <v>40716</v>
      </c>
      <c r="B353" t="s">
        <v>3722</v>
      </c>
      <c r="C353" t="s">
        <v>2797</v>
      </c>
      <c r="D353" t="s">
        <v>13</v>
      </c>
      <c r="E353" t="s">
        <v>14</v>
      </c>
      <c r="F353" t="s">
        <v>3581</v>
      </c>
      <c r="G353" t="s">
        <v>16</v>
      </c>
      <c r="H353" t="s">
        <v>32</v>
      </c>
      <c r="I353" t="s">
        <v>209</v>
      </c>
      <c r="J353" t="s">
        <v>670</v>
      </c>
      <c r="K353" t="s">
        <v>19</v>
      </c>
      <c r="L353" s="3">
        <v>44630</v>
      </c>
      <c r="M353" t="s">
        <v>11</v>
      </c>
    </row>
    <row r="354" spans="1:13">
      <c r="A354">
        <v>40575</v>
      </c>
      <c r="B354" t="s">
        <v>3717</v>
      </c>
      <c r="C354" t="s">
        <v>2790</v>
      </c>
      <c r="D354" t="s">
        <v>13</v>
      </c>
      <c r="E354" t="s">
        <v>14</v>
      </c>
      <c r="F354" t="s">
        <v>3581</v>
      </c>
      <c r="G354" t="s">
        <v>16</v>
      </c>
      <c r="H354" t="s">
        <v>32</v>
      </c>
      <c r="I354" t="s">
        <v>49</v>
      </c>
      <c r="J354" t="s">
        <v>576</v>
      </c>
      <c r="K354" t="s">
        <v>113</v>
      </c>
      <c r="L354" s="3">
        <v>43429</v>
      </c>
      <c r="M354" t="s">
        <v>11</v>
      </c>
    </row>
    <row r="355" spans="1:13">
      <c r="A355">
        <v>40018</v>
      </c>
      <c r="B355" t="s">
        <v>3718</v>
      </c>
      <c r="C355" t="s">
        <v>2768</v>
      </c>
      <c r="D355" t="s">
        <v>13</v>
      </c>
      <c r="E355" t="s">
        <v>14</v>
      </c>
      <c r="F355" t="s">
        <v>3581</v>
      </c>
      <c r="G355" t="s">
        <v>16</v>
      </c>
      <c r="H355" t="s">
        <v>32</v>
      </c>
      <c r="I355" t="s">
        <v>47</v>
      </c>
      <c r="J355" t="s">
        <v>47</v>
      </c>
      <c r="K355" t="s">
        <v>19</v>
      </c>
      <c r="L355" s="3">
        <v>44615</v>
      </c>
      <c r="M355" t="s">
        <v>11</v>
      </c>
    </row>
    <row r="356" spans="1:13">
      <c r="A356">
        <v>39935</v>
      </c>
      <c r="B356" t="s">
        <v>3717</v>
      </c>
      <c r="C356" t="s">
        <v>2764</v>
      </c>
      <c r="D356" t="s">
        <v>13</v>
      </c>
      <c r="E356" t="s">
        <v>14</v>
      </c>
      <c r="F356" t="s">
        <v>3581</v>
      </c>
      <c r="G356" t="s">
        <v>16</v>
      </c>
      <c r="H356" t="s">
        <v>32</v>
      </c>
      <c r="I356" t="s">
        <v>220</v>
      </c>
      <c r="J356" t="s">
        <v>601</v>
      </c>
      <c r="K356" t="s">
        <v>19</v>
      </c>
      <c r="L356" s="3">
        <v>44713</v>
      </c>
      <c r="M356" t="s">
        <v>11</v>
      </c>
    </row>
    <row r="357" spans="1:13">
      <c r="A357">
        <v>39894</v>
      </c>
      <c r="B357" t="s">
        <v>3715</v>
      </c>
      <c r="C357" t="s">
        <v>2761</v>
      </c>
      <c r="D357" t="s">
        <v>13</v>
      </c>
      <c r="E357" t="s">
        <v>25</v>
      </c>
      <c r="F357" t="s">
        <v>3581</v>
      </c>
      <c r="G357" t="s">
        <v>16</v>
      </c>
      <c r="H357" t="s">
        <v>32</v>
      </c>
      <c r="I357" t="s">
        <v>47</v>
      </c>
      <c r="J357" t="s">
        <v>47</v>
      </c>
      <c r="K357" t="s">
        <v>19</v>
      </c>
      <c r="L357" s="3">
        <v>44063</v>
      </c>
      <c r="M357" t="s">
        <v>11</v>
      </c>
    </row>
    <row r="358" spans="1:13">
      <c r="A358">
        <v>39837</v>
      </c>
      <c r="B358" t="s">
        <v>3716</v>
      </c>
      <c r="C358" t="s">
        <v>2760</v>
      </c>
      <c r="D358" t="s">
        <v>13</v>
      </c>
      <c r="E358" t="s">
        <v>14</v>
      </c>
      <c r="F358" t="s">
        <v>3581</v>
      </c>
      <c r="G358" t="s">
        <v>16</v>
      </c>
      <c r="H358" t="s">
        <v>32</v>
      </c>
      <c r="I358" t="s">
        <v>47</v>
      </c>
      <c r="J358" t="s">
        <v>47</v>
      </c>
      <c r="K358" t="s">
        <v>19</v>
      </c>
      <c r="L358" s="3">
        <v>44708</v>
      </c>
      <c r="M358" t="s">
        <v>11</v>
      </c>
    </row>
    <row r="359" spans="1:13">
      <c r="A359">
        <v>39834</v>
      </c>
      <c r="B359" t="s">
        <v>3715</v>
      </c>
      <c r="C359" t="s">
        <v>2758</v>
      </c>
      <c r="D359" t="s">
        <v>13</v>
      </c>
      <c r="E359" t="s">
        <v>14</v>
      </c>
      <c r="F359" t="s">
        <v>3581</v>
      </c>
      <c r="G359" t="s">
        <v>16</v>
      </c>
      <c r="H359" t="s">
        <v>32</v>
      </c>
      <c r="I359" t="s">
        <v>47</v>
      </c>
      <c r="J359" t="s">
        <v>47</v>
      </c>
      <c r="K359" t="s">
        <v>19</v>
      </c>
      <c r="L359" s="3">
        <v>44839</v>
      </c>
      <c r="M359" t="s">
        <v>11</v>
      </c>
    </row>
    <row r="360" spans="1:13">
      <c r="A360">
        <v>39814</v>
      </c>
      <c r="B360" t="s">
        <v>3715</v>
      </c>
      <c r="C360" t="s">
        <v>2756</v>
      </c>
      <c r="D360" t="s">
        <v>13</v>
      </c>
      <c r="E360" t="s">
        <v>25</v>
      </c>
      <c r="F360" t="s">
        <v>3581</v>
      </c>
      <c r="G360" t="s">
        <v>16</v>
      </c>
      <c r="H360" t="s">
        <v>32</v>
      </c>
      <c r="I360" t="s">
        <v>283</v>
      </c>
      <c r="J360" t="s">
        <v>284</v>
      </c>
      <c r="K360" t="s">
        <v>19</v>
      </c>
      <c r="L360" s="3">
        <v>44705</v>
      </c>
      <c r="M360" t="s">
        <v>11</v>
      </c>
    </row>
    <row r="361" spans="1:13">
      <c r="A361">
        <v>39652</v>
      </c>
      <c r="B361" t="s">
        <v>3720</v>
      </c>
      <c r="C361" t="s">
        <v>2751</v>
      </c>
      <c r="D361" t="s">
        <v>13</v>
      </c>
      <c r="E361" t="s">
        <v>14</v>
      </c>
      <c r="F361" t="s">
        <v>3581</v>
      </c>
      <c r="G361" t="s">
        <v>16</v>
      </c>
      <c r="H361" t="s">
        <v>32</v>
      </c>
      <c r="I361" t="s">
        <v>47</v>
      </c>
      <c r="J361" t="s">
        <v>47</v>
      </c>
      <c r="K361" t="s">
        <v>19</v>
      </c>
      <c r="L361" s="3">
        <v>44865</v>
      </c>
      <c r="M361" t="s">
        <v>11</v>
      </c>
    </row>
    <row r="362" spans="1:13">
      <c r="A362">
        <v>39632</v>
      </c>
      <c r="B362" t="s">
        <v>3720</v>
      </c>
      <c r="C362" t="s">
        <v>2748</v>
      </c>
      <c r="D362" t="s">
        <v>13</v>
      </c>
      <c r="E362" t="s">
        <v>38</v>
      </c>
      <c r="F362" t="s">
        <v>3581</v>
      </c>
      <c r="G362" t="s">
        <v>16</v>
      </c>
      <c r="H362" t="s">
        <v>32</v>
      </c>
      <c r="I362" t="s">
        <v>26</v>
      </c>
      <c r="J362" t="s">
        <v>244</v>
      </c>
      <c r="K362" t="s">
        <v>19</v>
      </c>
      <c r="L362" s="3">
        <v>44620</v>
      </c>
      <c r="M362" t="s">
        <v>11</v>
      </c>
    </row>
    <row r="363" spans="1:13">
      <c r="A363">
        <v>39574</v>
      </c>
      <c r="B363" t="s">
        <v>3715</v>
      </c>
      <c r="C363" t="s">
        <v>2746</v>
      </c>
      <c r="D363" t="s">
        <v>13</v>
      </c>
      <c r="E363" t="s">
        <v>14</v>
      </c>
      <c r="F363" t="s">
        <v>3581</v>
      </c>
      <c r="G363" t="s">
        <v>16</v>
      </c>
      <c r="H363" t="s">
        <v>32</v>
      </c>
      <c r="I363" t="s">
        <v>183</v>
      </c>
      <c r="J363" t="s">
        <v>184</v>
      </c>
      <c r="K363" t="s">
        <v>19</v>
      </c>
      <c r="L363" s="3">
        <v>44757</v>
      </c>
      <c r="M363" t="s">
        <v>11</v>
      </c>
    </row>
    <row r="364" spans="1:13">
      <c r="A364">
        <v>39510</v>
      </c>
      <c r="B364" t="s">
        <v>3719</v>
      </c>
      <c r="C364" t="s">
        <v>2744</v>
      </c>
      <c r="D364" t="s">
        <v>13</v>
      </c>
      <c r="E364" t="s">
        <v>14</v>
      </c>
      <c r="F364" t="s">
        <v>3581</v>
      </c>
      <c r="G364" t="s">
        <v>16</v>
      </c>
      <c r="H364" t="s">
        <v>32</v>
      </c>
      <c r="I364" t="s">
        <v>165</v>
      </c>
      <c r="J364" t="s">
        <v>559</v>
      </c>
      <c r="K364" t="s">
        <v>19</v>
      </c>
      <c r="L364" s="3">
        <v>44462</v>
      </c>
      <c r="M364" t="s">
        <v>11</v>
      </c>
    </row>
    <row r="365" spans="1:13">
      <c r="A365">
        <v>39056</v>
      </c>
      <c r="B365" t="s">
        <v>3722</v>
      </c>
      <c r="C365" t="s">
        <v>2727</v>
      </c>
      <c r="D365" t="s">
        <v>13</v>
      </c>
      <c r="E365" t="s">
        <v>14</v>
      </c>
      <c r="F365" t="s">
        <v>3581</v>
      </c>
      <c r="G365" t="s">
        <v>16</v>
      </c>
      <c r="H365" t="s">
        <v>32</v>
      </c>
      <c r="I365" t="s">
        <v>49</v>
      </c>
      <c r="J365" t="s">
        <v>57</v>
      </c>
      <c r="K365" t="s">
        <v>19</v>
      </c>
      <c r="L365" s="3">
        <v>44607</v>
      </c>
      <c r="M365" t="s">
        <v>11</v>
      </c>
    </row>
    <row r="366" spans="1:13">
      <c r="A366">
        <v>39053</v>
      </c>
      <c r="B366" t="s">
        <v>3723</v>
      </c>
      <c r="C366" t="s">
        <v>2725</v>
      </c>
      <c r="D366" t="s">
        <v>13</v>
      </c>
      <c r="E366" t="s">
        <v>25</v>
      </c>
      <c r="F366" t="s">
        <v>3581</v>
      </c>
      <c r="G366" t="s">
        <v>16</v>
      </c>
      <c r="H366" t="s">
        <v>32</v>
      </c>
      <c r="I366" t="s">
        <v>43</v>
      </c>
      <c r="J366" t="s">
        <v>2472</v>
      </c>
      <c r="K366" t="s">
        <v>19</v>
      </c>
      <c r="L366" s="3">
        <v>44651</v>
      </c>
      <c r="M366" t="s">
        <v>11</v>
      </c>
    </row>
    <row r="367" spans="1:13">
      <c r="A367">
        <v>38461</v>
      </c>
      <c r="B367" t="s">
        <v>3724</v>
      </c>
      <c r="C367" t="s">
        <v>3635</v>
      </c>
      <c r="D367" t="s">
        <v>13</v>
      </c>
      <c r="E367" t="s">
        <v>14</v>
      </c>
      <c r="F367" t="s">
        <v>3581</v>
      </c>
      <c r="G367" t="s">
        <v>16</v>
      </c>
      <c r="H367" t="s">
        <v>32</v>
      </c>
      <c r="I367" t="s">
        <v>49</v>
      </c>
      <c r="J367" t="s">
        <v>57</v>
      </c>
      <c r="K367" t="s">
        <v>113</v>
      </c>
      <c r="L367" s="3">
        <v>44854</v>
      </c>
      <c r="M367" t="s">
        <v>11</v>
      </c>
    </row>
    <row r="368" spans="1:13">
      <c r="A368">
        <v>38423</v>
      </c>
      <c r="B368" t="s">
        <v>3723</v>
      </c>
      <c r="C368" t="s">
        <v>2683</v>
      </c>
      <c r="D368" t="s">
        <v>13</v>
      </c>
      <c r="E368" t="s">
        <v>14</v>
      </c>
      <c r="F368" t="s">
        <v>3581</v>
      </c>
      <c r="G368" t="s">
        <v>16</v>
      </c>
      <c r="H368" t="s">
        <v>32</v>
      </c>
      <c r="I368" t="s">
        <v>47</v>
      </c>
      <c r="J368" t="s">
        <v>47</v>
      </c>
      <c r="K368" t="s">
        <v>19</v>
      </c>
      <c r="L368" s="3">
        <v>44722</v>
      </c>
      <c r="M368" t="s">
        <v>11</v>
      </c>
    </row>
    <row r="369" spans="1:13">
      <c r="A369">
        <v>38095</v>
      </c>
      <c r="B369" t="s">
        <v>3717</v>
      </c>
      <c r="C369" t="s">
        <v>2668</v>
      </c>
      <c r="D369" t="s">
        <v>13</v>
      </c>
      <c r="E369" t="s">
        <v>25</v>
      </c>
      <c r="F369" t="s">
        <v>3581</v>
      </c>
      <c r="G369" t="s">
        <v>16</v>
      </c>
      <c r="H369" t="s">
        <v>32</v>
      </c>
      <c r="I369" t="s">
        <v>173</v>
      </c>
      <c r="J369" t="s">
        <v>174</v>
      </c>
      <c r="K369" t="s">
        <v>19</v>
      </c>
      <c r="L369" s="3">
        <v>43073</v>
      </c>
      <c r="M369" t="s">
        <v>11</v>
      </c>
    </row>
    <row r="370" spans="1:13">
      <c r="A370">
        <v>38093</v>
      </c>
      <c r="B370" t="s">
        <v>3723</v>
      </c>
      <c r="C370" t="s">
        <v>2667</v>
      </c>
      <c r="D370" t="s">
        <v>13</v>
      </c>
      <c r="E370" t="s">
        <v>25</v>
      </c>
      <c r="F370" t="s">
        <v>3581</v>
      </c>
      <c r="G370" t="s">
        <v>16</v>
      </c>
      <c r="H370" t="s">
        <v>32</v>
      </c>
      <c r="I370" t="s">
        <v>136</v>
      </c>
      <c r="J370" t="s">
        <v>604</v>
      </c>
      <c r="K370" t="s">
        <v>19</v>
      </c>
      <c r="L370" s="3">
        <v>44817</v>
      </c>
      <c r="M370" t="s">
        <v>11</v>
      </c>
    </row>
    <row r="371" spans="1:13">
      <c r="A371">
        <v>37713</v>
      </c>
      <c r="B371" t="s">
        <v>3723</v>
      </c>
      <c r="C371" t="s">
        <v>2657</v>
      </c>
      <c r="D371" t="s">
        <v>13</v>
      </c>
      <c r="E371" t="s">
        <v>25</v>
      </c>
      <c r="F371" t="s">
        <v>3581</v>
      </c>
      <c r="G371" t="s">
        <v>16</v>
      </c>
      <c r="H371" t="s">
        <v>32</v>
      </c>
      <c r="I371" t="s">
        <v>47</v>
      </c>
      <c r="J371" t="s">
        <v>47</v>
      </c>
      <c r="K371" t="s">
        <v>113</v>
      </c>
      <c r="L371" s="3">
        <v>42898</v>
      </c>
      <c r="M371" t="s">
        <v>11</v>
      </c>
    </row>
    <row r="372" spans="1:13">
      <c r="A372">
        <v>37494</v>
      </c>
      <c r="B372" t="s">
        <v>3715</v>
      </c>
      <c r="C372" t="s">
        <v>2647</v>
      </c>
      <c r="D372" t="s">
        <v>13</v>
      </c>
      <c r="E372" t="s">
        <v>14</v>
      </c>
      <c r="F372" t="s">
        <v>3581</v>
      </c>
      <c r="G372" t="s">
        <v>16</v>
      </c>
      <c r="H372" t="s">
        <v>32</v>
      </c>
      <c r="I372" t="s">
        <v>21</v>
      </c>
      <c r="J372" t="s">
        <v>177</v>
      </c>
      <c r="K372" t="s">
        <v>19</v>
      </c>
      <c r="L372" s="3">
        <v>44246</v>
      </c>
      <c r="M372" t="s">
        <v>11</v>
      </c>
    </row>
    <row r="373" spans="1:13">
      <c r="A373">
        <v>36814</v>
      </c>
      <c r="B373" t="s">
        <v>3715</v>
      </c>
      <c r="C373" t="s">
        <v>2599</v>
      </c>
      <c r="D373" t="s">
        <v>13</v>
      </c>
      <c r="E373" t="s">
        <v>14</v>
      </c>
      <c r="F373" t="s">
        <v>3581</v>
      </c>
      <c r="G373" t="s">
        <v>16</v>
      </c>
      <c r="H373" t="s">
        <v>32</v>
      </c>
      <c r="I373" t="s">
        <v>136</v>
      </c>
      <c r="J373" t="s">
        <v>604</v>
      </c>
      <c r="K373" t="s">
        <v>19</v>
      </c>
      <c r="L373" s="3">
        <v>44860</v>
      </c>
      <c r="M373" t="s">
        <v>11</v>
      </c>
    </row>
    <row r="374" spans="1:13">
      <c r="A374">
        <v>36657</v>
      </c>
      <c r="B374" t="s">
        <v>3716</v>
      </c>
      <c r="C374" t="s">
        <v>2589</v>
      </c>
      <c r="D374" t="s">
        <v>13</v>
      </c>
      <c r="E374" t="s">
        <v>14</v>
      </c>
      <c r="F374" t="s">
        <v>3581</v>
      </c>
      <c r="G374" t="s">
        <v>16</v>
      </c>
      <c r="H374" t="s">
        <v>32</v>
      </c>
      <c r="I374" t="s">
        <v>209</v>
      </c>
      <c r="J374" t="s">
        <v>340</v>
      </c>
      <c r="K374" t="s">
        <v>19</v>
      </c>
      <c r="L374" s="3">
        <v>44858</v>
      </c>
      <c r="M374" t="s">
        <v>11</v>
      </c>
    </row>
    <row r="375" spans="1:13">
      <c r="A375">
        <v>626</v>
      </c>
      <c r="B375" t="s">
        <v>3722</v>
      </c>
      <c r="C375" t="s">
        <v>235</v>
      </c>
      <c r="D375" t="s">
        <v>13</v>
      </c>
      <c r="E375" t="s">
        <v>14</v>
      </c>
      <c r="F375" t="s">
        <v>3581</v>
      </c>
      <c r="G375" t="s">
        <v>16</v>
      </c>
      <c r="H375" t="s">
        <v>32</v>
      </c>
      <c r="I375" t="s">
        <v>17</v>
      </c>
      <c r="J375" t="s">
        <v>33</v>
      </c>
      <c r="K375" t="s">
        <v>19</v>
      </c>
      <c r="L375" s="3">
        <v>44572</v>
      </c>
      <c r="M375" t="s">
        <v>11</v>
      </c>
    </row>
    <row r="376" spans="1:13">
      <c r="A376">
        <v>36394</v>
      </c>
      <c r="B376" t="s">
        <v>3715</v>
      </c>
      <c r="C376" t="s">
        <v>2576</v>
      </c>
      <c r="D376" t="s">
        <v>13</v>
      </c>
      <c r="E376" t="s">
        <v>14</v>
      </c>
      <c r="F376" t="s">
        <v>3581</v>
      </c>
      <c r="G376" t="s">
        <v>16</v>
      </c>
      <c r="H376" t="s">
        <v>32</v>
      </c>
      <c r="I376" t="s">
        <v>49</v>
      </c>
      <c r="J376" t="s">
        <v>951</v>
      </c>
      <c r="K376" t="s">
        <v>19</v>
      </c>
      <c r="L376" s="3">
        <v>44795</v>
      </c>
      <c r="M376" t="s">
        <v>11</v>
      </c>
    </row>
    <row r="377" spans="1:13">
      <c r="A377">
        <v>36097</v>
      </c>
      <c r="B377" t="s">
        <v>3716</v>
      </c>
      <c r="C377" t="s">
        <v>2566</v>
      </c>
      <c r="D377" t="s">
        <v>13</v>
      </c>
      <c r="E377" t="s">
        <v>14</v>
      </c>
      <c r="F377" t="s">
        <v>3581</v>
      </c>
      <c r="G377" t="s">
        <v>16</v>
      </c>
      <c r="H377" t="s">
        <v>32</v>
      </c>
      <c r="I377" t="s">
        <v>224</v>
      </c>
      <c r="J377" t="s">
        <v>238</v>
      </c>
      <c r="K377" t="s">
        <v>19</v>
      </c>
      <c r="L377" s="3">
        <v>44620</v>
      </c>
      <c r="M377" t="s">
        <v>11</v>
      </c>
    </row>
    <row r="378" spans="1:13">
      <c r="A378">
        <v>35593</v>
      </c>
      <c r="B378" t="s">
        <v>3723</v>
      </c>
      <c r="C378" t="s">
        <v>2555</v>
      </c>
      <c r="D378" t="s">
        <v>13</v>
      </c>
      <c r="E378" t="s">
        <v>14</v>
      </c>
      <c r="F378" t="s">
        <v>3581</v>
      </c>
      <c r="G378" t="s">
        <v>16</v>
      </c>
      <c r="H378" t="s">
        <v>32</v>
      </c>
      <c r="I378" t="s">
        <v>49</v>
      </c>
      <c r="J378" t="s">
        <v>414</v>
      </c>
      <c r="K378" t="s">
        <v>19</v>
      </c>
      <c r="L378" s="3">
        <v>44876</v>
      </c>
      <c r="M378" t="s">
        <v>11</v>
      </c>
    </row>
    <row r="379" spans="1:13">
      <c r="A379">
        <v>34554</v>
      </c>
      <c r="B379" t="s">
        <v>3715</v>
      </c>
      <c r="C379" t="s">
        <v>2535</v>
      </c>
      <c r="D379" t="s">
        <v>13</v>
      </c>
      <c r="E379" t="s">
        <v>14</v>
      </c>
      <c r="F379" t="s">
        <v>3581</v>
      </c>
      <c r="G379" t="s">
        <v>16</v>
      </c>
      <c r="H379" t="s">
        <v>32</v>
      </c>
      <c r="I379" t="s">
        <v>173</v>
      </c>
      <c r="J379" t="s">
        <v>174</v>
      </c>
      <c r="K379" t="s">
        <v>19</v>
      </c>
      <c r="L379" s="3">
        <v>44600</v>
      </c>
      <c r="M379" t="s">
        <v>11</v>
      </c>
    </row>
    <row r="380" spans="1:13">
      <c r="A380">
        <v>33733</v>
      </c>
      <c r="B380" t="s">
        <v>3723</v>
      </c>
      <c r="C380" t="s">
        <v>2521</v>
      </c>
      <c r="D380" t="s">
        <v>13</v>
      </c>
      <c r="E380" t="s">
        <v>14</v>
      </c>
      <c r="F380" t="s">
        <v>3581</v>
      </c>
      <c r="G380" t="s">
        <v>16</v>
      </c>
      <c r="H380" t="s">
        <v>32</v>
      </c>
      <c r="I380" t="s">
        <v>43</v>
      </c>
      <c r="J380" t="s">
        <v>44</v>
      </c>
      <c r="K380" t="s">
        <v>19</v>
      </c>
      <c r="L380" s="3">
        <v>44408</v>
      </c>
      <c r="M380" t="s">
        <v>11</v>
      </c>
    </row>
    <row r="381" spans="1:13">
      <c r="A381">
        <v>33474</v>
      </c>
      <c r="B381" t="s">
        <v>3715</v>
      </c>
      <c r="C381" t="s">
        <v>2517</v>
      </c>
      <c r="D381" t="s">
        <v>13</v>
      </c>
      <c r="E381" t="s">
        <v>25</v>
      </c>
      <c r="F381" t="s">
        <v>3581</v>
      </c>
      <c r="G381" t="s">
        <v>16</v>
      </c>
      <c r="H381" t="s">
        <v>32</v>
      </c>
      <c r="I381" t="s">
        <v>43</v>
      </c>
      <c r="J381" t="s">
        <v>44</v>
      </c>
      <c r="K381" t="s">
        <v>19</v>
      </c>
      <c r="L381" s="3">
        <v>44257</v>
      </c>
      <c r="M381" t="s">
        <v>11</v>
      </c>
    </row>
    <row r="382" spans="1:13">
      <c r="A382">
        <v>31893</v>
      </c>
      <c r="B382" t="s">
        <v>3723</v>
      </c>
      <c r="C382" t="s">
        <v>2492</v>
      </c>
      <c r="D382" t="s">
        <v>13</v>
      </c>
      <c r="E382" t="s">
        <v>14</v>
      </c>
      <c r="F382" t="s">
        <v>3581</v>
      </c>
      <c r="G382" t="s">
        <v>16</v>
      </c>
      <c r="H382" t="s">
        <v>32</v>
      </c>
      <c r="I382" t="s">
        <v>224</v>
      </c>
      <c r="J382" t="s">
        <v>238</v>
      </c>
      <c r="K382" t="s">
        <v>19</v>
      </c>
      <c r="L382" s="3">
        <v>44638</v>
      </c>
      <c r="M382" t="s">
        <v>11</v>
      </c>
    </row>
    <row r="383" spans="1:13">
      <c r="A383">
        <v>30831</v>
      </c>
      <c r="B383" t="s">
        <v>3724</v>
      </c>
      <c r="C383" t="s">
        <v>2465</v>
      </c>
      <c r="D383" t="s">
        <v>13</v>
      </c>
      <c r="E383" t="s">
        <v>25</v>
      </c>
      <c r="F383" t="s">
        <v>3581</v>
      </c>
      <c r="G383" t="s">
        <v>16</v>
      </c>
      <c r="H383" t="s">
        <v>32</v>
      </c>
      <c r="I383" t="s">
        <v>47</v>
      </c>
      <c r="J383" t="s">
        <v>47</v>
      </c>
      <c r="K383" t="s">
        <v>113</v>
      </c>
      <c r="L383" s="3">
        <v>42534</v>
      </c>
      <c r="M383" t="s">
        <v>11</v>
      </c>
    </row>
    <row r="384" spans="1:13">
      <c r="A384">
        <v>30331</v>
      </c>
      <c r="B384" t="s">
        <v>3724</v>
      </c>
      <c r="C384" t="s">
        <v>2459</v>
      </c>
      <c r="D384" t="s">
        <v>13</v>
      </c>
      <c r="E384" t="s">
        <v>14</v>
      </c>
      <c r="F384" t="s">
        <v>3581</v>
      </c>
      <c r="G384" t="s">
        <v>16</v>
      </c>
      <c r="H384" t="s">
        <v>32</v>
      </c>
      <c r="I384" t="s">
        <v>209</v>
      </c>
      <c r="J384" t="s">
        <v>568</v>
      </c>
      <c r="K384" t="s">
        <v>19</v>
      </c>
      <c r="L384" s="3">
        <v>44727</v>
      </c>
      <c r="M384" t="s">
        <v>11</v>
      </c>
    </row>
    <row r="385" spans="1:13">
      <c r="A385">
        <v>30031</v>
      </c>
      <c r="B385" t="s">
        <v>3724</v>
      </c>
      <c r="C385" t="s">
        <v>2457</v>
      </c>
      <c r="D385" t="s">
        <v>13</v>
      </c>
      <c r="E385" t="s">
        <v>25</v>
      </c>
      <c r="F385" t="s">
        <v>3581</v>
      </c>
      <c r="G385" t="s">
        <v>16</v>
      </c>
      <c r="H385" t="s">
        <v>32</v>
      </c>
      <c r="I385" t="s">
        <v>183</v>
      </c>
      <c r="J385" t="s">
        <v>184</v>
      </c>
      <c r="K385" t="s">
        <v>19</v>
      </c>
      <c r="L385" s="3">
        <v>43577</v>
      </c>
      <c r="M385" t="s">
        <v>11</v>
      </c>
    </row>
    <row r="386" spans="1:13">
      <c r="A386">
        <v>716</v>
      </c>
      <c r="B386" t="s">
        <v>3722</v>
      </c>
      <c r="C386" t="s">
        <v>285</v>
      </c>
      <c r="D386" t="s">
        <v>13</v>
      </c>
      <c r="E386" t="s">
        <v>14</v>
      </c>
      <c r="F386" t="s">
        <v>3581</v>
      </c>
      <c r="G386" t="s">
        <v>16</v>
      </c>
      <c r="H386" t="s">
        <v>15</v>
      </c>
      <c r="I386" t="s">
        <v>151</v>
      </c>
      <c r="J386" t="s">
        <v>286</v>
      </c>
      <c r="K386" t="s">
        <v>19</v>
      </c>
      <c r="L386" s="3">
        <v>44650</v>
      </c>
      <c r="M386" t="s">
        <v>11</v>
      </c>
    </row>
    <row r="387" spans="1:13">
      <c r="A387">
        <v>29951</v>
      </c>
      <c r="B387" t="s">
        <v>3724</v>
      </c>
      <c r="C387" t="s">
        <v>2455</v>
      </c>
      <c r="D387" t="s">
        <v>13</v>
      </c>
      <c r="E387" t="s">
        <v>38</v>
      </c>
      <c r="F387" t="s">
        <v>3581</v>
      </c>
      <c r="G387" t="s">
        <v>16</v>
      </c>
      <c r="H387" t="s">
        <v>32</v>
      </c>
      <c r="I387" t="s">
        <v>209</v>
      </c>
      <c r="J387" t="s">
        <v>340</v>
      </c>
      <c r="K387" t="s">
        <v>19</v>
      </c>
      <c r="L387" s="3">
        <v>44508</v>
      </c>
      <c r="M387" t="s">
        <v>11</v>
      </c>
    </row>
    <row r="388" spans="1:13">
      <c r="A388">
        <v>28811</v>
      </c>
      <c r="B388" t="s">
        <v>3724</v>
      </c>
      <c r="C388" t="s">
        <v>2438</v>
      </c>
      <c r="D388" t="s">
        <v>13</v>
      </c>
      <c r="E388" t="s">
        <v>38</v>
      </c>
      <c r="F388" t="s">
        <v>3581</v>
      </c>
      <c r="G388" t="s">
        <v>16</v>
      </c>
      <c r="H388" t="s">
        <v>32</v>
      </c>
      <c r="I388" t="s">
        <v>43</v>
      </c>
      <c r="J388" t="s">
        <v>794</v>
      </c>
      <c r="K388" t="s">
        <v>19</v>
      </c>
      <c r="L388" s="3">
        <v>44621</v>
      </c>
      <c r="M388" t="s">
        <v>11</v>
      </c>
    </row>
    <row r="389" spans="1:13">
      <c r="A389">
        <v>28611</v>
      </c>
      <c r="B389" t="s">
        <v>3724</v>
      </c>
      <c r="C389" t="s">
        <v>2436</v>
      </c>
      <c r="D389" t="s">
        <v>13</v>
      </c>
      <c r="E389" t="s">
        <v>25</v>
      </c>
      <c r="F389" t="s">
        <v>3581</v>
      </c>
      <c r="G389" t="s">
        <v>16</v>
      </c>
      <c r="H389" t="s">
        <v>32</v>
      </c>
      <c r="I389" t="s">
        <v>209</v>
      </c>
      <c r="J389" t="s">
        <v>210</v>
      </c>
      <c r="K389" t="s">
        <v>19</v>
      </c>
      <c r="L389" s="3">
        <v>44141</v>
      </c>
      <c r="M389" t="s">
        <v>11</v>
      </c>
    </row>
    <row r="390" spans="1:13">
      <c r="A390">
        <v>28511</v>
      </c>
      <c r="B390" t="s">
        <v>3724</v>
      </c>
      <c r="C390" t="s">
        <v>2430</v>
      </c>
      <c r="D390" t="s">
        <v>13</v>
      </c>
      <c r="E390" t="s">
        <v>14</v>
      </c>
      <c r="F390" t="s">
        <v>3581</v>
      </c>
      <c r="G390" t="s">
        <v>16</v>
      </c>
      <c r="H390" t="s">
        <v>32</v>
      </c>
      <c r="I390" t="s">
        <v>298</v>
      </c>
      <c r="J390" t="s">
        <v>926</v>
      </c>
      <c r="K390" t="s">
        <v>19</v>
      </c>
      <c r="L390" s="3">
        <v>44701</v>
      </c>
      <c r="M390" t="s">
        <v>11</v>
      </c>
    </row>
    <row r="391" spans="1:13">
      <c r="A391">
        <v>27772</v>
      </c>
      <c r="B391" t="s">
        <v>3720</v>
      </c>
      <c r="C391" t="s">
        <v>2415</v>
      </c>
      <c r="D391" t="s">
        <v>13</v>
      </c>
      <c r="E391" t="s">
        <v>14</v>
      </c>
      <c r="F391" t="s">
        <v>3581</v>
      </c>
      <c r="G391" t="s">
        <v>16</v>
      </c>
      <c r="H391" t="s">
        <v>32</v>
      </c>
      <c r="I391" t="s">
        <v>104</v>
      </c>
      <c r="J391" t="s">
        <v>267</v>
      </c>
      <c r="K391" t="s">
        <v>19</v>
      </c>
      <c r="L391" s="3">
        <v>44620</v>
      </c>
      <c r="M391" t="s">
        <v>11</v>
      </c>
    </row>
    <row r="392" spans="1:13">
      <c r="A392">
        <v>806</v>
      </c>
      <c r="B392" t="s">
        <v>3722</v>
      </c>
      <c r="C392" t="s">
        <v>328</v>
      </c>
      <c r="D392" t="s">
        <v>13</v>
      </c>
      <c r="E392" t="s">
        <v>14</v>
      </c>
      <c r="F392" t="s">
        <v>3581</v>
      </c>
      <c r="G392" t="s">
        <v>16</v>
      </c>
      <c r="H392" t="s">
        <v>32</v>
      </c>
      <c r="I392" t="s">
        <v>147</v>
      </c>
      <c r="J392" t="s">
        <v>271</v>
      </c>
      <c r="K392" t="s">
        <v>19</v>
      </c>
      <c r="L392" s="3">
        <v>44900</v>
      </c>
      <c r="M392" t="s">
        <v>11</v>
      </c>
    </row>
    <row r="393" spans="1:13">
      <c r="A393">
        <v>26821</v>
      </c>
      <c r="B393" t="s">
        <v>3724</v>
      </c>
      <c r="C393" t="s">
        <v>2389</v>
      </c>
      <c r="D393" t="s">
        <v>13</v>
      </c>
      <c r="E393" t="s">
        <v>14</v>
      </c>
      <c r="F393" t="s">
        <v>3581</v>
      </c>
      <c r="G393" t="s">
        <v>16</v>
      </c>
      <c r="H393" t="s">
        <v>32</v>
      </c>
      <c r="I393" t="s">
        <v>209</v>
      </c>
      <c r="J393" t="s">
        <v>340</v>
      </c>
      <c r="K393" t="s">
        <v>19</v>
      </c>
      <c r="L393" s="3">
        <v>44608</v>
      </c>
      <c r="M393" t="s">
        <v>11</v>
      </c>
    </row>
    <row r="394" spans="1:13">
      <c r="A394">
        <v>26785</v>
      </c>
      <c r="B394" t="s">
        <v>3717</v>
      </c>
      <c r="C394" t="s">
        <v>2378</v>
      </c>
      <c r="D394" t="s">
        <v>13</v>
      </c>
      <c r="E394" t="s">
        <v>14</v>
      </c>
      <c r="F394" t="s">
        <v>3581</v>
      </c>
      <c r="G394" t="s">
        <v>16</v>
      </c>
      <c r="H394" t="s">
        <v>32</v>
      </c>
      <c r="I394" t="s">
        <v>47</v>
      </c>
      <c r="J394" t="s">
        <v>47</v>
      </c>
      <c r="K394" t="s">
        <v>19</v>
      </c>
      <c r="L394" s="3">
        <v>44837</v>
      </c>
      <c r="M394" t="s">
        <v>11</v>
      </c>
    </row>
    <row r="395" spans="1:13">
      <c r="A395">
        <v>26778</v>
      </c>
      <c r="B395" t="s">
        <v>3718</v>
      </c>
      <c r="C395" t="s">
        <v>2375</v>
      </c>
      <c r="D395" t="s">
        <v>13</v>
      </c>
      <c r="E395" t="s">
        <v>25</v>
      </c>
      <c r="F395" t="s">
        <v>3581</v>
      </c>
      <c r="G395" t="s">
        <v>16</v>
      </c>
      <c r="H395" t="s">
        <v>32</v>
      </c>
      <c r="I395" t="s">
        <v>183</v>
      </c>
      <c r="J395" t="s">
        <v>184</v>
      </c>
      <c r="K395" t="s">
        <v>19</v>
      </c>
      <c r="L395" s="3">
        <v>44651</v>
      </c>
      <c r="M395" t="s">
        <v>11</v>
      </c>
    </row>
    <row r="396" spans="1:13">
      <c r="A396">
        <v>26714</v>
      </c>
      <c r="B396" t="s">
        <v>3715</v>
      </c>
      <c r="C396" t="s">
        <v>2357</v>
      </c>
      <c r="D396" t="s">
        <v>13</v>
      </c>
      <c r="E396" t="s">
        <v>14</v>
      </c>
      <c r="F396" t="s">
        <v>3581</v>
      </c>
      <c r="G396" t="s">
        <v>16</v>
      </c>
      <c r="H396" t="s">
        <v>32</v>
      </c>
      <c r="I396" t="s">
        <v>209</v>
      </c>
      <c r="J396" t="s">
        <v>340</v>
      </c>
      <c r="K396" t="s">
        <v>19</v>
      </c>
      <c r="L396" s="3">
        <v>44608</v>
      </c>
      <c r="M396" t="s">
        <v>11</v>
      </c>
    </row>
    <row r="397" spans="1:13">
      <c r="A397">
        <v>26694</v>
      </c>
      <c r="B397" t="s">
        <v>3715</v>
      </c>
      <c r="C397" t="s">
        <v>2350</v>
      </c>
      <c r="D397" t="s">
        <v>13</v>
      </c>
      <c r="E397" t="s">
        <v>38</v>
      </c>
      <c r="F397" t="s">
        <v>3581</v>
      </c>
      <c r="G397" t="s">
        <v>16</v>
      </c>
      <c r="H397" t="s">
        <v>32</v>
      </c>
      <c r="I397" t="s">
        <v>283</v>
      </c>
      <c r="J397" t="s">
        <v>1035</v>
      </c>
      <c r="K397" t="s">
        <v>19</v>
      </c>
      <c r="L397" s="3">
        <v>44582</v>
      </c>
      <c r="M397" t="s">
        <v>11</v>
      </c>
    </row>
    <row r="398" spans="1:13">
      <c r="A398">
        <v>26569</v>
      </c>
      <c r="B398" t="s">
        <v>3721</v>
      </c>
      <c r="C398" t="s">
        <v>2327</v>
      </c>
      <c r="D398" t="s">
        <v>13</v>
      </c>
      <c r="E398" t="s">
        <v>38</v>
      </c>
      <c r="F398" t="s">
        <v>3581</v>
      </c>
      <c r="G398" t="s">
        <v>16</v>
      </c>
      <c r="H398" t="s">
        <v>32</v>
      </c>
      <c r="I398" t="s">
        <v>48</v>
      </c>
      <c r="J398" t="s">
        <v>542</v>
      </c>
      <c r="K398" t="s">
        <v>19</v>
      </c>
      <c r="L398" s="3">
        <v>41962</v>
      </c>
      <c r="M398" t="s">
        <v>11</v>
      </c>
    </row>
    <row r="399" spans="1:13">
      <c r="A399">
        <v>26567</v>
      </c>
      <c r="B399" t="s">
        <v>3716</v>
      </c>
      <c r="C399" t="s">
        <v>2326</v>
      </c>
      <c r="D399" t="s">
        <v>13</v>
      </c>
      <c r="E399" t="s">
        <v>14</v>
      </c>
      <c r="F399" t="s">
        <v>3581</v>
      </c>
      <c r="G399" t="s">
        <v>16</v>
      </c>
      <c r="H399" t="s">
        <v>32</v>
      </c>
      <c r="I399" t="s">
        <v>216</v>
      </c>
      <c r="J399" t="s">
        <v>216</v>
      </c>
      <c r="K399" t="s">
        <v>19</v>
      </c>
      <c r="L399" s="3">
        <v>44656</v>
      </c>
      <c r="M399" t="s">
        <v>11</v>
      </c>
    </row>
    <row r="400" spans="1:13">
      <c r="A400">
        <v>26549</v>
      </c>
      <c r="B400" t="s">
        <v>3721</v>
      </c>
      <c r="C400" t="s">
        <v>2322</v>
      </c>
      <c r="D400" t="s">
        <v>13</v>
      </c>
      <c r="E400" t="s">
        <v>25</v>
      </c>
      <c r="F400" t="s">
        <v>3581</v>
      </c>
      <c r="G400" t="s">
        <v>16</v>
      </c>
      <c r="H400" t="s">
        <v>32</v>
      </c>
      <c r="I400" t="s">
        <v>47</v>
      </c>
      <c r="J400" t="s">
        <v>47</v>
      </c>
      <c r="K400" t="s">
        <v>19</v>
      </c>
      <c r="L400" s="3">
        <v>44617</v>
      </c>
      <c r="M400" t="s">
        <v>11</v>
      </c>
    </row>
    <row r="401" spans="1:13">
      <c r="A401">
        <v>26115</v>
      </c>
      <c r="B401" t="s">
        <v>3717</v>
      </c>
      <c r="C401" t="s">
        <v>2288</v>
      </c>
      <c r="D401" t="s">
        <v>13</v>
      </c>
      <c r="E401" t="s">
        <v>25</v>
      </c>
      <c r="F401" t="s">
        <v>3581</v>
      </c>
      <c r="G401" t="s">
        <v>16</v>
      </c>
      <c r="H401" t="s">
        <v>32</v>
      </c>
      <c r="I401" t="s">
        <v>183</v>
      </c>
      <c r="J401" t="s">
        <v>1152</v>
      </c>
      <c r="K401" t="s">
        <v>19</v>
      </c>
      <c r="L401" s="3">
        <v>44623</v>
      </c>
      <c r="M401" t="s">
        <v>11</v>
      </c>
    </row>
    <row r="402" spans="1:13">
      <c r="A402">
        <v>26104</v>
      </c>
      <c r="B402" t="s">
        <v>3715</v>
      </c>
      <c r="C402" t="s">
        <v>2286</v>
      </c>
      <c r="D402" t="s">
        <v>13</v>
      </c>
      <c r="E402" t="s">
        <v>14</v>
      </c>
      <c r="F402" t="s">
        <v>3581</v>
      </c>
      <c r="G402" t="s">
        <v>16</v>
      </c>
      <c r="H402" t="s">
        <v>32</v>
      </c>
      <c r="I402" t="s">
        <v>17</v>
      </c>
      <c r="J402" t="s">
        <v>1801</v>
      </c>
      <c r="K402" t="s">
        <v>19</v>
      </c>
      <c r="L402" s="3">
        <v>44614</v>
      </c>
      <c r="M402" t="s">
        <v>11</v>
      </c>
    </row>
    <row r="403" spans="1:13">
      <c r="A403">
        <v>25994</v>
      </c>
      <c r="B403" t="s">
        <v>3715</v>
      </c>
      <c r="C403" t="s">
        <v>2268</v>
      </c>
      <c r="D403" t="s">
        <v>13</v>
      </c>
      <c r="E403" t="s">
        <v>14</v>
      </c>
      <c r="F403" t="s">
        <v>3581</v>
      </c>
      <c r="G403" t="s">
        <v>16</v>
      </c>
      <c r="H403" t="s">
        <v>32</v>
      </c>
      <c r="I403" t="s">
        <v>209</v>
      </c>
      <c r="J403" t="s">
        <v>340</v>
      </c>
      <c r="K403" t="s">
        <v>19</v>
      </c>
      <c r="L403" s="3">
        <v>44617</v>
      </c>
      <c r="M403" t="s">
        <v>11</v>
      </c>
    </row>
    <row r="404" spans="1:13">
      <c r="A404">
        <v>25971</v>
      </c>
      <c r="B404" t="s">
        <v>3724</v>
      </c>
      <c r="C404" t="s">
        <v>2262</v>
      </c>
      <c r="D404" t="s">
        <v>13</v>
      </c>
      <c r="E404" t="s">
        <v>25</v>
      </c>
      <c r="F404" t="s">
        <v>3581</v>
      </c>
      <c r="G404" t="s">
        <v>16</v>
      </c>
      <c r="H404" t="s">
        <v>32</v>
      </c>
      <c r="I404" t="s">
        <v>104</v>
      </c>
      <c r="J404" t="s">
        <v>319</v>
      </c>
      <c r="K404" t="s">
        <v>19</v>
      </c>
      <c r="L404" s="3">
        <v>41299</v>
      </c>
      <c r="M404" t="s">
        <v>11</v>
      </c>
    </row>
    <row r="405" spans="1:13">
      <c r="A405">
        <v>25699</v>
      </c>
      <c r="B405" t="s">
        <v>3721</v>
      </c>
      <c r="C405" t="s">
        <v>2223</v>
      </c>
      <c r="D405" t="s">
        <v>13</v>
      </c>
      <c r="E405" t="s">
        <v>25</v>
      </c>
      <c r="F405" t="s">
        <v>3581</v>
      </c>
      <c r="G405" t="s">
        <v>16</v>
      </c>
      <c r="H405" t="s">
        <v>32</v>
      </c>
      <c r="I405" t="s">
        <v>224</v>
      </c>
      <c r="J405" t="s">
        <v>238</v>
      </c>
      <c r="K405" t="s">
        <v>19</v>
      </c>
      <c r="L405" s="3">
        <v>44531</v>
      </c>
      <c r="M405" t="s">
        <v>11</v>
      </c>
    </row>
    <row r="406" spans="1:13">
      <c r="A406">
        <v>25692</v>
      </c>
      <c r="B406" t="s">
        <v>3720</v>
      </c>
      <c r="C406" t="s">
        <v>2220</v>
      </c>
      <c r="D406" t="s">
        <v>13</v>
      </c>
      <c r="E406" t="s">
        <v>14</v>
      </c>
      <c r="F406" t="s">
        <v>3581</v>
      </c>
      <c r="G406" t="s">
        <v>16</v>
      </c>
      <c r="H406" t="s">
        <v>32</v>
      </c>
      <c r="I406" t="s">
        <v>26</v>
      </c>
      <c r="J406" t="s">
        <v>254</v>
      </c>
      <c r="K406" t="s">
        <v>19</v>
      </c>
      <c r="L406" s="3">
        <v>44866</v>
      </c>
      <c r="M406" t="s">
        <v>11</v>
      </c>
    </row>
    <row r="407" spans="1:13">
      <c r="A407">
        <v>25663</v>
      </c>
      <c r="B407" t="s">
        <v>3723</v>
      </c>
      <c r="C407" t="s">
        <v>2211</v>
      </c>
      <c r="D407" t="s">
        <v>13</v>
      </c>
      <c r="E407" t="s">
        <v>14</v>
      </c>
      <c r="F407" t="s">
        <v>3581</v>
      </c>
      <c r="G407" t="s">
        <v>16</v>
      </c>
      <c r="H407" t="s">
        <v>32</v>
      </c>
      <c r="I407" t="s">
        <v>209</v>
      </c>
      <c r="J407" t="s">
        <v>340</v>
      </c>
      <c r="K407" t="s">
        <v>19</v>
      </c>
      <c r="L407" s="3">
        <v>44627</v>
      </c>
      <c r="M407" t="s">
        <v>11</v>
      </c>
    </row>
    <row r="408" spans="1:13">
      <c r="A408">
        <v>25659</v>
      </c>
      <c r="B408" t="s">
        <v>3721</v>
      </c>
      <c r="C408" t="s">
        <v>2208</v>
      </c>
      <c r="D408" t="s">
        <v>13</v>
      </c>
      <c r="E408" t="s">
        <v>14</v>
      </c>
      <c r="F408" t="s">
        <v>3581</v>
      </c>
      <c r="G408" t="s">
        <v>16</v>
      </c>
      <c r="H408" t="s">
        <v>32</v>
      </c>
      <c r="I408" t="s">
        <v>81</v>
      </c>
      <c r="J408" t="s">
        <v>1101</v>
      </c>
      <c r="K408" t="s">
        <v>19</v>
      </c>
      <c r="L408" s="3">
        <v>44707</v>
      </c>
      <c r="M408" t="s">
        <v>11</v>
      </c>
    </row>
    <row r="409" spans="1:13">
      <c r="A409">
        <v>24970</v>
      </c>
      <c r="B409" t="s">
        <v>3719</v>
      </c>
      <c r="C409" t="s">
        <v>2128</v>
      </c>
      <c r="D409" t="s">
        <v>13</v>
      </c>
      <c r="E409" t="s">
        <v>38</v>
      </c>
      <c r="F409" t="s">
        <v>3581</v>
      </c>
      <c r="G409" t="s">
        <v>16</v>
      </c>
      <c r="H409" t="s">
        <v>32</v>
      </c>
      <c r="I409" t="s">
        <v>209</v>
      </c>
      <c r="J409" t="s">
        <v>2129</v>
      </c>
      <c r="K409" t="s">
        <v>19</v>
      </c>
      <c r="L409" s="3">
        <v>44594</v>
      </c>
      <c r="M409" t="s">
        <v>11</v>
      </c>
    </row>
    <row r="410" spans="1:13">
      <c r="A410">
        <v>24949</v>
      </c>
      <c r="B410" t="s">
        <v>3721</v>
      </c>
      <c r="C410" t="s">
        <v>2123</v>
      </c>
      <c r="D410" t="s">
        <v>13</v>
      </c>
      <c r="E410" t="s">
        <v>38</v>
      </c>
      <c r="F410" t="s">
        <v>3581</v>
      </c>
      <c r="G410" t="s">
        <v>16</v>
      </c>
      <c r="H410" t="s">
        <v>32</v>
      </c>
      <c r="I410" t="s">
        <v>209</v>
      </c>
      <c r="J410" t="s">
        <v>212</v>
      </c>
      <c r="K410" t="s">
        <v>19</v>
      </c>
      <c r="L410" s="3">
        <v>44686</v>
      </c>
      <c r="M410" t="s">
        <v>11</v>
      </c>
    </row>
    <row r="411" spans="1:13">
      <c r="A411">
        <v>24811</v>
      </c>
      <c r="B411" t="s">
        <v>3724</v>
      </c>
      <c r="C411" t="s">
        <v>2058</v>
      </c>
      <c r="D411" t="s">
        <v>13</v>
      </c>
      <c r="E411" t="s">
        <v>38</v>
      </c>
      <c r="F411" t="s">
        <v>3581</v>
      </c>
      <c r="G411" t="s">
        <v>16</v>
      </c>
      <c r="H411" t="s">
        <v>32</v>
      </c>
      <c r="I411" t="s">
        <v>411</v>
      </c>
      <c r="J411" t="s">
        <v>2059</v>
      </c>
      <c r="K411" t="s">
        <v>19</v>
      </c>
      <c r="L411" s="3">
        <v>44592</v>
      </c>
      <c r="M411" t="s">
        <v>11</v>
      </c>
    </row>
    <row r="412" spans="1:13">
      <c r="A412">
        <v>24533</v>
      </c>
      <c r="B412" t="s">
        <v>3723</v>
      </c>
      <c r="C412" t="s">
        <v>1995</v>
      </c>
      <c r="D412" t="s">
        <v>13</v>
      </c>
      <c r="E412" t="s">
        <v>14</v>
      </c>
      <c r="F412" t="s">
        <v>3581</v>
      </c>
      <c r="G412" t="s">
        <v>16</v>
      </c>
      <c r="H412" t="s">
        <v>32</v>
      </c>
      <c r="I412" t="s">
        <v>47</v>
      </c>
      <c r="J412" t="s">
        <v>47</v>
      </c>
      <c r="K412" t="s">
        <v>19</v>
      </c>
      <c r="L412" s="3">
        <v>44792</v>
      </c>
      <c r="M412" t="s">
        <v>11</v>
      </c>
    </row>
    <row r="413" spans="1:13">
      <c r="A413">
        <v>24516</v>
      </c>
      <c r="B413" t="s">
        <v>3722</v>
      </c>
      <c r="C413" t="s">
        <v>1993</v>
      </c>
      <c r="D413" t="s">
        <v>13</v>
      </c>
      <c r="E413" t="s">
        <v>38</v>
      </c>
      <c r="F413" t="s">
        <v>3581</v>
      </c>
      <c r="G413" t="s">
        <v>16</v>
      </c>
      <c r="H413" t="s">
        <v>32</v>
      </c>
      <c r="I413" t="s">
        <v>209</v>
      </c>
      <c r="J413" t="s">
        <v>340</v>
      </c>
      <c r="K413" t="s">
        <v>19</v>
      </c>
      <c r="L413" s="3">
        <v>44617</v>
      </c>
      <c r="M413" t="s">
        <v>11</v>
      </c>
    </row>
    <row r="414" spans="1:13">
      <c r="A414">
        <v>23529</v>
      </c>
      <c r="B414" t="s">
        <v>3721</v>
      </c>
      <c r="C414" t="s">
        <v>1900</v>
      </c>
      <c r="D414" t="s">
        <v>13</v>
      </c>
      <c r="E414" t="s">
        <v>25</v>
      </c>
      <c r="F414" t="s">
        <v>3581</v>
      </c>
      <c r="G414" t="s">
        <v>16</v>
      </c>
      <c r="H414" t="s">
        <v>32</v>
      </c>
      <c r="I414" t="s">
        <v>104</v>
      </c>
      <c r="J414" t="s">
        <v>607</v>
      </c>
      <c r="K414" t="s">
        <v>19</v>
      </c>
      <c r="L414" s="3">
        <v>40892</v>
      </c>
      <c r="M414" t="s">
        <v>11</v>
      </c>
    </row>
    <row r="415" spans="1:13">
      <c r="A415">
        <v>23450</v>
      </c>
      <c r="B415" t="s">
        <v>3719</v>
      </c>
      <c r="C415" t="s">
        <v>1868</v>
      </c>
      <c r="D415" t="s">
        <v>13</v>
      </c>
      <c r="E415" t="s">
        <v>14</v>
      </c>
      <c r="F415" t="s">
        <v>3581</v>
      </c>
      <c r="G415" t="s">
        <v>16</v>
      </c>
      <c r="H415" t="s">
        <v>32</v>
      </c>
      <c r="I415" t="s">
        <v>173</v>
      </c>
      <c r="J415" t="s">
        <v>1869</v>
      </c>
      <c r="K415" t="s">
        <v>19</v>
      </c>
      <c r="L415" s="3">
        <v>44764</v>
      </c>
      <c r="M415" t="s">
        <v>11</v>
      </c>
    </row>
    <row r="416" spans="1:13">
      <c r="A416">
        <v>23420</v>
      </c>
      <c r="B416" t="s">
        <v>3719</v>
      </c>
      <c r="C416" t="s">
        <v>1854</v>
      </c>
      <c r="D416" t="s">
        <v>13</v>
      </c>
      <c r="E416" t="s">
        <v>38</v>
      </c>
      <c r="F416" t="s">
        <v>3581</v>
      </c>
      <c r="G416" t="s">
        <v>16</v>
      </c>
      <c r="H416" t="s">
        <v>32</v>
      </c>
      <c r="I416" t="s">
        <v>173</v>
      </c>
      <c r="J416" t="s">
        <v>1561</v>
      </c>
      <c r="K416" t="s">
        <v>19</v>
      </c>
      <c r="L416" s="3">
        <v>44690</v>
      </c>
      <c r="M416" t="s">
        <v>11</v>
      </c>
    </row>
    <row r="417" spans="1:13">
      <c r="A417">
        <v>23387</v>
      </c>
      <c r="B417" t="s">
        <v>3716</v>
      </c>
      <c r="C417" t="s">
        <v>1841</v>
      </c>
      <c r="D417" t="s">
        <v>13</v>
      </c>
      <c r="E417" t="s">
        <v>25</v>
      </c>
      <c r="F417" t="s">
        <v>3581</v>
      </c>
      <c r="G417" t="s">
        <v>16</v>
      </c>
      <c r="H417" t="s">
        <v>32</v>
      </c>
      <c r="I417" t="s">
        <v>183</v>
      </c>
      <c r="J417" t="s">
        <v>290</v>
      </c>
      <c r="K417" t="s">
        <v>19</v>
      </c>
      <c r="L417" s="3">
        <v>44882</v>
      </c>
      <c r="M417" t="s">
        <v>11</v>
      </c>
    </row>
    <row r="418" spans="1:13">
      <c r="A418">
        <v>23365</v>
      </c>
      <c r="B418" t="s">
        <v>3717</v>
      </c>
      <c r="C418" t="s">
        <v>1835</v>
      </c>
      <c r="D418" t="s">
        <v>13</v>
      </c>
      <c r="E418" t="s">
        <v>14</v>
      </c>
      <c r="F418" t="s">
        <v>3581</v>
      </c>
      <c r="G418" t="s">
        <v>16</v>
      </c>
      <c r="H418" t="s">
        <v>32</v>
      </c>
      <c r="I418" t="s">
        <v>209</v>
      </c>
      <c r="J418" t="s">
        <v>210</v>
      </c>
      <c r="K418" t="s">
        <v>19</v>
      </c>
      <c r="L418" s="3">
        <v>44651</v>
      </c>
      <c r="M418" t="s">
        <v>11</v>
      </c>
    </row>
    <row r="419" spans="1:13">
      <c r="A419">
        <v>1056</v>
      </c>
      <c r="B419" t="s">
        <v>3722</v>
      </c>
      <c r="C419" t="s">
        <v>396</v>
      </c>
      <c r="D419" t="s">
        <v>13</v>
      </c>
      <c r="E419" t="s">
        <v>14</v>
      </c>
      <c r="F419" t="s">
        <v>3581</v>
      </c>
      <c r="G419" t="s">
        <v>16</v>
      </c>
      <c r="H419" t="s">
        <v>15</v>
      </c>
      <c r="I419" t="s">
        <v>183</v>
      </c>
      <c r="J419" t="s">
        <v>397</v>
      </c>
      <c r="K419" t="s">
        <v>19</v>
      </c>
      <c r="L419" s="3">
        <v>44691</v>
      </c>
      <c r="M419" t="s">
        <v>11</v>
      </c>
    </row>
    <row r="420" spans="1:13">
      <c r="A420">
        <v>23311</v>
      </c>
      <c r="B420" t="s">
        <v>3724</v>
      </c>
      <c r="C420" t="s">
        <v>1823</v>
      </c>
      <c r="D420" t="s">
        <v>13</v>
      </c>
      <c r="E420" t="s">
        <v>14</v>
      </c>
      <c r="F420" t="s">
        <v>3581</v>
      </c>
      <c r="G420" t="s">
        <v>16</v>
      </c>
      <c r="H420" t="s">
        <v>32</v>
      </c>
      <c r="I420" t="s">
        <v>173</v>
      </c>
      <c r="J420" t="s">
        <v>346</v>
      </c>
      <c r="K420" t="s">
        <v>19</v>
      </c>
      <c r="L420" s="3">
        <v>44846</v>
      </c>
      <c r="M420" t="s">
        <v>11</v>
      </c>
    </row>
    <row r="421" spans="1:13">
      <c r="A421">
        <v>23300</v>
      </c>
      <c r="B421" t="s">
        <v>3719</v>
      </c>
      <c r="C421" t="s">
        <v>1819</v>
      </c>
      <c r="D421" t="s">
        <v>13</v>
      </c>
      <c r="E421" t="s">
        <v>14</v>
      </c>
      <c r="F421" t="s">
        <v>3581</v>
      </c>
      <c r="G421" t="s">
        <v>16</v>
      </c>
      <c r="H421" t="s">
        <v>32</v>
      </c>
      <c r="I421" t="s">
        <v>209</v>
      </c>
      <c r="J421" t="s">
        <v>340</v>
      </c>
      <c r="K421" t="s">
        <v>19</v>
      </c>
      <c r="L421" s="3">
        <v>44617</v>
      </c>
      <c r="M421" t="s">
        <v>11</v>
      </c>
    </row>
    <row r="422" spans="1:13">
      <c r="A422">
        <v>23139</v>
      </c>
      <c r="B422" t="s">
        <v>3721</v>
      </c>
      <c r="C422" t="s">
        <v>1780</v>
      </c>
      <c r="D422" t="s">
        <v>13</v>
      </c>
      <c r="E422" t="s">
        <v>14</v>
      </c>
      <c r="F422" t="s">
        <v>3581</v>
      </c>
      <c r="G422" t="s">
        <v>16</v>
      </c>
      <c r="H422" t="s">
        <v>32</v>
      </c>
      <c r="I422" t="s">
        <v>49</v>
      </c>
      <c r="J422" t="s">
        <v>697</v>
      </c>
      <c r="K422" t="s">
        <v>19</v>
      </c>
      <c r="L422" s="3">
        <v>44592</v>
      </c>
      <c r="M422" t="s">
        <v>11</v>
      </c>
    </row>
    <row r="423" spans="1:13">
      <c r="A423">
        <v>23033</v>
      </c>
      <c r="B423" t="s">
        <v>3723</v>
      </c>
      <c r="C423" t="s">
        <v>1738</v>
      </c>
      <c r="D423" t="s">
        <v>13</v>
      </c>
      <c r="E423" t="s">
        <v>25</v>
      </c>
      <c r="F423" t="s">
        <v>3581</v>
      </c>
      <c r="G423" t="s">
        <v>16</v>
      </c>
      <c r="H423" t="s">
        <v>32</v>
      </c>
      <c r="I423" t="s">
        <v>49</v>
      </c>
      <c r="J423" t="s">
        <v>694</v>
      </c>
      <c r="K423" t="s">
        <v>113</v>
      </c>
      <c r="L423" s="3">
        <v>40263</v>
      </c>
      <c r="M423" t="s">
        <v>11</v>
      </c>
    </row>
    <row r="424" spans="1:13">
      <c r="A424">
        <v>23018</v>
      </c>
      <c r="B424" t="s">
        <v>3718</v>
      </c>
      <c r="C424" t="s">
        <v>1733</v>
      </c>
      <c r="D424" t="s">
        <v>13</v>
      </c>
      <c r="E424" t="s">
        <v>38</v>
      </c>
      <c r="F424" t="s">
        <v>3581</v>
      </c>
      <c r="G424" t="s">
        <v>16</v>
      </c>
      <c r="H424" t="s">
        <v>32</v>
      </c>
      <c r="I424" t="s">
        <v>209</v>
      </c>
      <c r="J424" t="s">
        <v>1352</v>
      </c>
      <c r="K424" t="s">
        <v>19</v>
      </c>
      <c r="L424" s="3">
        <v>44684</v>
      </c>
      <c r="M424" t="s">
        <v>11</v>
      </c>
    </row>
    <row r="425" spans="1:13">
      <c r="A425">
        <v>22911</v>
      </c>
      <c r="B425" t="s">
        <v>3724</v>
      </c>
      <c r="C425" t="s">
        <v>1705</v>
      </c>
      <c r="D425" t="s">
        <v>13</v>
      </c>
      <c r="E425" t="s">
        <v>14</v>
      </c>
      <c r="F425" t="s">
        <v>3581</v>
      </c>
      <c r="G425" t="s">
        <v>16</v>
      </c>
      <c r="H425" t="s">
        <v>32</v>
      </c>
      <c r="I425" t="s">
        <v>183</v>
      </c>
      <c r="J425" t="s">
        <v>1706</v>
      </c>
      <c r="K425" t="s">
        <v>19</v>
      </c>
      <c r="L425" s="3">
        <v>44620</v>
      </c>
      <c r="M425" t="s">
        <v>11</v>
      </c>
    </row>
    <row r="426" spans="1:13">
      <c r="A426">
        <v>22872</v>
      </c>
      <c r="B426" t="s">
        <v>3720</v>
      </c>
      <c r="C426" t="s">
        <v>1690</v>
      </c>
      <c r="D426" t="s">
        <v>13</v>
      </c>
      <c r="E426" t="s">
        <v>14</v>
      </c>
      <c r="F426" t="s">
        <v>3581</v>
      </c>
      <c r="G426" t="s">
        <v>16</v>
      </c>
      <c r="H426" t="s">
        <v>32</v>
      </c>
      <c r="I426" t="s">
        <v>209</v>
      </c>
      <c r="J426" t="s">
        <v>999</v>
      </c>
      <c r="K426" t="s">
        <v>19</v>
      </c>
      <c r="L426" s="3">
        <v>44707</v>
      </c>
      <c r="M426" t="s">
        <v>11</v>
      </c>
    </row>
    <row r="427" spans="1:13">
      <c r="A427">
        <v>22803</v>
      </c>
      <c r="B427" t="s">
        <v>3723</v>
      </c>
      <c r="C427" t="s">
        <v>1675</v>
      </c>
      <c r="D427" t="s">
        <v>13</v>
      </c>
      <c r="E427" t="s">
        <v>38</v>
      </c>
      <c r="F427" t="s">
        <v>3581</v>
      </c>
      <c r="G427" t="s">
        <v>16</v>
      </c>
      <c r="H427" t="s">
        <v>32</v>
      </c>
      <c r="I427" t="s">
        <v>209</v>
      </c>
      <c r="J427" t="s">
        <v>340</v>
      </c>
      <c r="K427" t="s">
        <v>19</v>
      </c>
      <c r="L427" s="3">
        <v>44606</v>
      </c>
      <c r="M427" t="s">
        <v>11</v>
      </c>
    </row>
    <row r="428" spans="1:13">
      <c r="A428">
        <v>22800</v>
      </c>
      <c r="B428" t="s">
        <v>3719</v>
      </c>
      <c r="C428" t="s">
        <v>1674</v>
      </c>
      <c r="D428" t="s">
        <v>13</v>
      </c>
      <c r="E428" t="s">
        <v>38</v>
      </c>
      <c r="F428" t="s">
        <v>3581</v>
      </c>
      <c r="G428" t="s">
        <v>16</v>
      </c>
      <c r="H428" t="s">
        <v>32</v>
      </c>
      <c r="I428" t="s">
        <v>209</v>
      </c>
      <c r="J428" t="s">
        <v>340</v>
      </c>
      <c r="K428" t="s">
        <v>19</v>
      </c>
      <c r="L428" s="3">
        <v>44617</v>
      </c>
      <c r="M428" t="s">
        <v>11</v>
      </c>
    </row>
    <row r="429" spans="1:13">
      <c r="A429">
        <v>22715</v>
      </c>
      <c r="B429" t="s">
        <v>3717</v>
      </c>
      <c r="C429" t="s">
        <v>1658</v>
      </c>
      <c r="D429" t="s">
        <v>13</v>
      </c>
      <c r="E429" t="s">
        <v>14</v>
      </c>
      <c r="F429" t="s">
        <v>3581</v>
      </c>
      <c r="G429" t="s">
        <v>16</v>
      </c>
      <c r="H429" t="s">
        <v>32</v>
      </c>
      <c r="I429" t="s">
        <v>104</v>
      </c>
      <c r="J429" t="s">
        <v>132</v>
      </c>
      <c r="K429" t="s">
        <v>19</v>
      </c>
      <c r="L429" s="3">
        <v>44736</v>
      </c>
      <c r="M429" t="s">
        <v>11</v>
      </c>
    </row>
    <row r="430" spans="1:13">
      <c r="A430">
        <v>22714</v>
      </c>
      <c r="B430" t="s">
        <v>3715</v>
      </c>
      <c r="C430" t="s">
        <v>1657</v>
      </c>
      <c r="D430" t="s">
        <v>13</v>
      </c>
      <c r="E430" t="s">
        <v>14</v>
      </c>
      <c r="F430" t="s">
        <v>3581</v>
      </c>
      <c r="G430" t="s">
        <v>16</v>
      </c>
      <c r="H430" t="s">
        <v>32</v>
      </c>
      <c r="I430" t="s">
        <v>26</v>
      </c>
      <c r="J430" t="s">
        <v>30</v>
      </c>
      <c r="K430" t="s">
        <v>19</v>
      </c>
      <c r="L430" s="3">
        <v>44791</v>
      </c>
      <c r="M430" t="s">
        <v>11</v>
      </c>
    </row>
    <row r="431" spans="1:13">
      <c r="A431">
        <v>22711</v>
      </c>
      <c r="B431" t="s">
        <v>3724</v>
      </c>
      <c r="C431" t="s">
        <v>1656</v>
      </c>
      <c r="D431" t="s">
        <v>13</v>
      </c>
      <c r="E431" t="s">
        <v>14</v>
      </c>
      <c r="F431" t="s">
        <v>3581</v>
      </c>
      <c r="G431" t="s">
        <v>16</v>
      </c>
      <c r="H431" t="s">
        <v>32</v>
      </c>
      <c r="I431" t="s">
        <v>209</v>
      </c>
      <c r="J431" t="s">
        <v>519</v>
      </c>
      <c r="K431" t="s">
        <v>19</v>
      </c>
      <c r="L431" s="3">
        <v>44825</v>
      </c>
      <c r="M431" t="s">
        <v>11</v>
      </c>
    </row>
    <row r="432" spans="1:13">
      <c r="A432">
        <v>22661</v>
      </c>
      <c r="B432" t="s">
        <v>3724</v>
      </c>
      <c r="C432" t="s">
        <v>1643</v>
      </c>
      <c r="D432" t="s">
        <v>13</v>
      </c>
      <c r="E432" t="s">
        <v>38</v>
      </c>
      <c r="F432" t="s">
        <v>3581</v>
      </c>
      <c r="G432" t="s">
        <v>16</v>
      </c>
      <c r="H432" t="s">
        <v>32</v>
      </c>
      <c r="I432" t="s">
        <v>209</v>
      </c>
      <c r="J432" t="s">
        <v>1554</v>
      </c>
      <c r="K432" t="s">
        <v>19</v>
      </c>
      <c r="L432" s="3">
        <v>44620</v>
      </c>
      <c r="M432" t="s">
        <v>11</v>
      </c>
    </row>
    <row r="433" spans="1:13">
      <c r="A433">
        <v>22643</v>
      </c>
      <c r="B433" t="s">
        <v>3723</v>
      </c>
      <c r="C433" t="s">
        <v>3590</v>
      </c>
      <c r="D433" t="s">
        <v>85</v>
      </c>
      <c r="E433" t="s">
        <v>38</v>
      </c>
      <c r="F433" t="s">
        <v>3581</v>
      </c>
      <c r="G433" t="s">
        <v>16</v>
      </c>
      <c r="H433" t="s">
        <v>32</v>
      </c>
      <c r="I433" t="s">
        <v>49</v>
      </c>
      <c r="J433" t="s">
        <v>523</v>
      </c>
      <c r="K433" t="s">
        <v>19</v>
      </c>
      <c r="L433" s="3">
        <v>43920</v>
      </c>
      <c r="M433" t="s">
        <v>11</v>
      </c>
    </row>
    <row r="434" spans="1:13">
      <c r="A434">
        <v>1252</v>
      </c>
      <c r="B434" t="s">
        <v>3720</v>
      </c>
      <c r="C434" t="s">
        <v>444</v>
      </c>
      <c r="D434" t="s">
        <v>13</v>
      </c>
      <c r="E434" t="s">
        <v>14</v>
      </c>
      <c r="F434" t="s">
        <v>3581</v>
      </c>
      <c r="G434" t="s">
        <v>16</v>
      </c>
      <c r="H434" t="s">
        <v>32</v>
      </c>
      <c r="I434" t="s">
        <v>17</v>
      </c>
      <c r="J434" t="s">
        <v>445</v>
      </c>
      <c r="K434" t="s">
        <v>19</v>
      </c>
      <c r="L434" s="3">
        <v>44620</v>
      </c>
      <c r="M434" t="s">
        <v>11</v>
      </c>
    </row>
    <row r="435" spans="1:13">
      <c r="A435">
        <v>22625</v>
      </c>
      <c r="B435" t="s">
        <v>3717</v>
      </c>
      <c r="C435" t="s">
        <v>1634</v>
      </c>
      <c r="D435" t="s">
        <v>13</v>
      </c>
      <c r="E435" t="s">
        <v>14</v>
      </c>
      <c r="F435" t="s">
        <v>3581</v>
      </c>
      <c r="G435" t="s">
        <v>16</v>
      </c>
      <c r="H435" t="s">
        <v>32</v>
      </c>
      <c r="I435" t="s">
        <v>49</v>
      </c>
      <c r="J435" t="s">
        <v>1459</v>
      </c>
      <c r="K435" t="s">
        <v>19</v>
      </c>
      <c r="L435" s="3">
        <v>44645</v>
      </c>
      <c r="M435" t="s">
        <v>11</v>
      </c>
    </row>
    <row r="436" spans="1:13">
      <c r="A436">
        <v>22584</v>
      </c>
      <c r="B436" t="s">
        <v>3715</v>
      </c>
      <c r="C436" t="s">
        <v>1627</v>
      </c>
      <c r="D436" t="s">
        <v>13</v>
      </c>
      <c r="E436" t="s">
        <v>14</v>
      </c>
      <c r="F436" t="s">
        <v>3581</v>
      </c>
      <c r="G436" t="s">
        <v>16</v>
      </c>
      <c r="H436" t="s">
        <v>32</v>
      </c>
      <c r="I436" t="s">
        <v>209</v>
      </c>
      <c r="J436" t="s">
        <v>340</v>
      </c>
      <c r="K436" t="s">
        <v>19</v>
      </c>
      <c r="L436" s="3">
        <v>44618</v>
      </c>
      <c r="M436" t="s">
        <v>11</v>
      </c>
    </row>
    <row r="437" spans="1:13">
      <c r="A437">
        <v>22581</v>
      </c>
      <c r="B437" t="s">
        <v>3724</v>
      </c>
      <c r="C437" t="s">
        <v>1626</v>
      </c>
      <c r="D437" t="s">
        <v>13</v>
      </c>
      <c r="E437" t="s">
        <v>14</v>
      </c>
      <c r="F437" t="s">
        <v>3581</v>
      </c>
      <c r="G437" t="s">
        <v>16</v>
      </c>
      <c r="H437" t="s">
        <v>32</v>
      </c>
      <c r="I437" t="s">
        <v>209</v>
      </c>
      <c r="J437" t="s">
        <v>340</v>
      </c>
      <c r="K437" t="s">
        <v>19</v>
      </c>
      <c r="L437" s="3">
        <v>44791</v>
      </c>
      <c r="M437" t="s">
        <v>11</v>
      </c>
    </row>
    <row r="438" spans="1:13">
      <c r="A438">
        <v>22545</v>
      </c>
      <c r="B438" t="s">
        <v>3717</v>
      </c>
      <c r="C438" t="s">
        <v>1610</v>
      </c>
      <c r="D438" t="s">
        <v>13</v>
      </c>
      <c r="E438" t="s">
        <v>38</v>
      </c>
      <c r="F438" t="s">
        <v>3581</v>
      </c>
      <c r="G438" t="s">
        <v>16</v>
      </c>
      <c r="H438" t="s">
        <v>32</v>
      </c>
      <c r="I438" t="s">
        <v>48</v>
      </c>
      <c r="J438" t="s">
        <v>1611</v>
      </c>
      <c r="K438" t="s">
        <v>19</v>
      </c>
      <c r="L438" s="3">
        <v>40280</v>
      </c>
      <c r="M438" t="s">
        <v>11</v>
      </c>
    </row>
    <row r="439" spans="1:13">
      <c r="A439">
        <v>22403</v>
      </c>
      <c r="B439" t="s">
        <v>3723</v>
      </c>
      <c r="C439" t="s">
        <v>1566</v>
      </c>
      <c r="D439" t="s">
        <v>13</v>
      </c>
      <c r="E439" t="s">
        <v>14</v>
      </c>
      <c r="F439" t="s">
        <v>3581</v>
      </c>
      <c r="G439" t="s">
        <v>16</v>
      </c>
      <c r="H439" t="s">
        <v>32</v>
      </c>
      <c r="I439" t="s">
        <v>102</v>
      </c>
      <c r="J439" t="s">
        <v>782</v>
      </c>
      <c r="K439" t="s">
        <v>19</v>
      </c>
      <c r="L439" s="3">
        <v>44830</v>
      </c>
      <c r="M439" t="s">
        <v>11</v>
      </c>
    </row>
    <row r="440" spans="1:13">
      <c r="A440">
        <v>22341</v>
      </c>
      <c r="B440" t="s">
        <v>3724</v>
      </c>
      <c r="C440" t="s">
        <v>1546</v>
      </c>
      <c r="D440" t="s">
        <v>13</v>
      </c>
      <c r="E440" t="s">
        <v>14</v>
      </c>
      <c r="F440" t="s">
        <v>3581</v>
      </c>
      <c r="G440" t="s">
        <v>16</v>
      </c>
      <c r="H440" t="s">
        <v>32</v>
      </c>
      <c r="I440" t="s">
        <v>209</v>
      </c>
      <c r="J440" t="s">
        <v>210</v>
      </c>
      <c r="K440" t="s">
        <v>19</v>
      </c>
      <c r="L440" s="3">
        <v>44650</v>
      </c>
      <c r="M440" t="s">
        <v>11</v>
      </c>
    </row>
    <row r="441" spans="1:13">
      <c r="A441">
        <v>22333</v>
      </c>
      <c r="B441" t="s">
        <v>3723</v>
      </c>
      <c r="C441" t="s">
        <v>1544</v>
      </c>
      <c r="D441" t="s">
        <v>13</v>
      </c>
      <c r="E441" t="s">
        <v>14</v>
      </c>
      <c r="F441" t="s">
        <v>3581</v>
      </c>
      <c r="G441" t="s">
        <v>16</v>
      </c>
      <c r="H441" t="s">
        <v>32</v>
      </c>
      <c r="I441" t="s">
        <v>209</v>
      </c>
      <c r="J441" t="s">
        <v>340</v>
      </c>
      <c r="K441" t="s">
        <v>19</v>
      </c>
      <c r="L441" s="3">
        <v>44620</v>
      </c>
      <c r="M441" t="s">
        <v>11</v>
      </c>
    </row>
    <row r="442" spans="1:13">
      <c r="A442">
        <v>1292</v>
      </c>
      <c r="B442" t="s">
        <v>3720</v>
      </c>
      <c r="C442" t="s">
        <v>457</v>
      </c>
      <c r="D442" t="s">
        <v>13</v>
      </c>
      <c r="E442" t="s">
        <v>38</v>
      </c>
      <c r="F442" t="s">
        <v>3581</v>
      </c>
      <c r="G442" t="s">
        <v>16</v>
      </c>
      <c r="H442" t="s">
        <v>32</v>
      </c>
      <c r="I442" t="s">
        <v>49</v>
      </c>
      <c r="J442" t="s">
        <v>127</v>
      </c>
      <c r="K442" t="s">
        <v>19</v>
      </c>
      <c r="L442" s="3">
        <v>44622</v>
      </c>
      <c r="M442" t="s">
        <v>11</v>
      </c>
    </row>
    <row r="443" spans="1:13">
      <c r="A443">
        <v>22274</v>
      </c>
      <c r="B443" t="s">
        <v>3715</v>
      </c>
      <c r="C443" t="s">
        <v>1531</v>
      </c>
      <c r="D443" t="s">
        <v>13</v>
      </c>
      <c r="E443" t="s">
        <v>14</v>
      </c>
      <c r="F443" t="s">
        <v>3581</v>
      </c>
      <c r="G443" t="s">
        <v>16</v>
      </c>
      <c r="H443" t="s">
        <v>32</v>
      </c>
      <c r="I443" t="s">
        <v>49</v>
      </c>
      <c r="J443" t="s">
        <v>919</v>
      </c>
      <c r="K443" t="s">
        <v>19</v>
      </c>
      <c r="L443" s="3">
        <v>44690</v>
      </c>
      <c r="M443" t="s">
        <v>11</v>
      </c>
    </row>
    <row r="444" spans="1:13">
      <c r="A444">
        <v>22265</v>
      </c>
      <c r="B444" t="s">
        <v>3717</v>
      </c>
      <c r="C444" t="s">
        <v>1530</v>
      </c>
      <c r="D444" t="s">
        <v>13</v>
      </c>
      <c r="E444" t="s">
        <v>14</v>
      </c>
      <c r="F444" t="s">
        <v>3581</v>
      </c>
      <c r="G444" t="s">
        <v>16</v>
      </c>
      <c r="H444" t="s">
        <v>32</v>
      </c>
      <c r="I444" t="s">
        <v>209</v>
      </c>
      <c r="J444" t="s">
        <v>210</v>
      </c>
      <c r="K444" t="s">
        <v>19</v>
      </c>
      <c r="L444" s="3">
        <v>44600</v>
      </c>
      <c r="M444" t="s">
        <v>11</v>
      </c>
    </row>
    <row r="445" spans="1:13">
      <c r="A445">
        <v>22175</v>
      </c>
      <c r="B445" t="s">
        <v>3717</v>
      </c>
      <c r="C445" t="s">
        <v>1512</v>
      </c>
      <c r="D445" t="s">
        <v>13</v>
      </c>
      <c r="E445" t="s">
        <v>14</v>
      </c>
      <c r="F445" t="s">
        <v>3581</v>
      </c>
      <c r="G445" t="s">
        <v>16</v>
      </c>
      <c r="H445" t="s">
        <v>32</v>
      </c>
      <c r="I445" t="s">
        <v>49</v>
      </c>
      <c r="J445" t="s">
        <v>57</v>
      </c>
      <c r="K445" t="s">
        <v>19</v>
      </c>
      <c r="L445" s="3">
        <v>44602</v>
      </c>
      <c r="M445" t="s">
        <v>11</v>
      </c>
    </row>
    <row r="446" spans="1:13">
      <c r="A446">
        <v>22137</v>
      </c>
      <c r="B446" t="s">
        <v>3716</v>
      </c>
      <c r="C446" t="s">
        <v>1502</v>
      </c>
      <c r="D446" t="s">
        <v>13</v>
      </c>
      <c r="E446" t="s">
        <v>38</v>
      </c>
      <c r="F446" t="s">
        <v>3581</v>
      </c>
      <c r="G446" t="s">
        <v>16</v>
      </c>
      <c r="H446" t="s">
        <v>32</v>
      </c>
      <c r="I446" t="s">
        <v>17</v>
      </c>
      <c r="J446" t="s">
        <v>1503</v>
      </c>
      <c r="K446" t="s">
        <v>19</v>
      </c>
      <c r="L446" s="3">
        <v>44614</v>
      </c>
      <c r="M446" t="s">
        <v>11</v>
      </c>
    </row>
    <row r="447" spans="1:13">
      <c r="A447">
        <v>22087</v>
      </c>
      <c r="B447" t="s">
        <v>3716</v>
      </c>
      <c r="C447" t="s">
        <v>1493</v>
      </c>
      <c r="D447" t="s">
        <v>13</v>
      </c>
      <c r="E447" t="s">
        <v>14</v>
      </c>
      <c r="F447" t="s">
        <v>3581</v>
      </c>
      <c r="G447" t="s">
        <v>16</v>
      </c>
      <c r="H447" t="s">
        <v>32</v>
      </c>
      <c r="I447" t="s">
        <v>49</v>
      </c>
      <c r="J447" t="s">
        <v>745</v>
      </c>
      <c r="K447" t="s">
        <v>19</v>
      </c>
      <c r="L447" s="3">
        <v>44617</v>
      </c>
      <c r="M447" t="s">
        <v>11</v>
      </c>
    </row>
    <row r="448" spans="1:13">
      <c r="A448">
        <v>21910</v>
      </c>
      <c r="B448" t="s">
        <v>3719</v>
      </c>
      <c r="C448" t="s">
        <v>1471</v>
      </c>
      <c r="D448" t="s">
        <v>13</v>
      </c>
      <c r="E448" t="s">
        <v>38</v>
      </c>
      <c r="F448" t="s">
        <v>3581</v>
      </c>
      <c r="G448" t="s">
        <v>16</v>
      </c>
      <c r="H448" t="s">
        <v>32</v>
      </c>
      <c r="I448" t="s">
        <v>17</v>
      </c>
      <c r="J448" t="s">
        <v>449</v>
      </c>
      <c r="K448" t="s">
        <v>19</v>
      </c>
      <c r="L448" s="3">
        <v>44686</v>
      </c>
      <c r="M448" t="s">
        <v>11</v>
      </c>
    </row>
    <row r="449" spans="1:13">
      <c r="A449">
        <v>21907</v>
      </c>
      <c r="B449" t="s">
        <v>3716</v>
      </c>
      <c r="C449" t="s">
        <v>1469</v>
      </c>
      <c r="D449" t="s">
        <v>13</v>
      </c>
      <c r="E449" t="s">
        <v>38</v>
      </c>
      <c r="F449" t="s">
        <v>3581</v>
      </c>
      <c r="G449" t="s">
        <v>16</v>
      </c>
      <c r="H449" t="s">
        <v>32</v>
      </c>
      <c r="I449" t="s">
        <v>17</v>
      </c>
      <c r="J449" t="s">
        <v>1470</v>
      </c>
      <c r="K449" t="s">
        <v>19</v>
      </c>
      <c r="L449" s="3">
        <v>44818</v>
      </c>
      <c r="M449" t="s">
        <v>11</v>
      </c>
    </row>
    <row r="450" spans="1:13">
      <c r="A450">
        <v>21902</v>
      </c>
      <c r="B450" t="s">
        <v>3720</v>
      </c>
      <c r="C450" t="s">
        <v>1468</v>
      </c>
      <c r="D450" t="s">
        <v>13</v>
      </c>
      <c r="E450" t="s">
        <v>38</v>
      </c>
      <c r="F450" t="s">
        <v>3581</v>
      </c>
      <c r="G450" t="s">
        <v>16</v>
      </c>
      <c r="H450" t="s">
        <v>32</v>
      </c>
      <c r="I450" t="s">
        <v>47</v>
      </c>
      <c r="J450" t="s">
        <v>47</v>
      </c>
      <c r="K450" t="s">
        <v>19</v>
      </c>
      <c r="L450" s="3">
        <v>44834</v>
      </c>
      <c r="M450" t="s">
        <v>11</v>
      </c>
    </row>
    <row r="451" spans="1:13">
      <c r="A451">
        <v>21861</v>
      </c>
      <c r="B451" t="s">
        <v>3724</v>
      </c>
      <c r="C451" t="s">
        <v>1458</v>
      </c>
      <c r="D451" t="s">
        <v>13</v>
      </c>
      <c r="E451" t="s">
        <v>14</v>
      </c>
      <c r="F451" t="s">
        <v>3581</v>
      </c>
      <c r="G451" t="s">
        <v>16</v>
      </c>
      <c r="H451" t="s">
        <v>32</v>
      </c>
      <c r="I451" t="s">
        <v>49</v>
      </c>
      <c r="J451" t="s">
        <v>1459</v>
      </c>
      <c r="K451" t="s">
        <v>19</v>
      </c>
      <c r="L451" s="3">
        <v>44686</v>
      </c>
      <c r="M451" t="s">
        <v>11</v>
      </c>
    </row>
    <row r="452" spans="1:13">
      <c r="A452">
        <v>21840</v>
      </c>
      <c r="B452" t="s">
        <v>3719</v>
      </c>
      <c r="C452" t="s">
        <v>1454</v>
      </c>
      <c r="D452" t="s">
        <v>13</v>
      </c>
      <c r="E452" t="s">
        <v>14</v>
      </c>
      <c r="F452" t="s">
        <v>3581</v>
      </c>
      <c r="G452" t="s">
        <v>16</v>
      </c>
      <c r="H452" t="s">
        <v>32</v>
      </c>
      <c r="I452" t="s">
        <v>49</v>
      </c>
      <c r="J452" t="s">
        <v>583</v>
      </c>
      <c r="K452" t="s">
        <v>19</v>
      </c>
      <c r="L452" s="3">
        <v>44627</v>
      </c>
      <c r="M452" t="s">
        <v>11</v>
      </c>
    </row>
    <row r="453" spans="1:13">
      <c r="A453">
        <v>21828</v>
      </c>
      <c r="B453" t="s">
        <v>3718</v>
      </c>
      <c r="C453" t="s">
        <v>1451</v>
      </c>
      <c r="D453" t="s">
        <v>13</v>
      </c>
      <c r="E453" t="s">
        <v>38</v>
      </c>
      <c r="F453" t="s">
        <v>3581</v>
      </c>
      <c r="G453" t="s">
        <v>16</v>
      </c>
      <c r="H453" t="s">
        <v>32</v>
      </c>
      <c r="I453" t="s">
        <v>183</v>
      </c>
      <c r="J453" t="s">
        <v>1452</v>
      </c>
      <c r="K453" t="s">
        <v>19</v>
      </c>
      <c r="L453" s="3">
        <v>44609</v>
      </c>
      <c r="M453" t="s">
        <v>11</v>
      </c>
    </row>
    <row r="454" spans="1:13">
      <c r="A454">
        <v>21815</v>
      </c>
      <c r="B454" t="s">
        <v>3717</v>
      </c>
      <c r="C454" t="s">
        <v>1445</v>
      </c>
      <c r="D454" t="s">
        <v>13</v>
      </c>
      <c r="E454" t="s">
        <v>38</v>
      </c>
      <c r="F454" t="s">
        <v>3581</v>
      </c>
      <c r="G454" t="s">
        <v>16</v>
      </c>
      <c r="H454" t="s">
        <v>32</v>
      </c>
      <c r="I454" t="s">
        <v>17</v>
      </c>
      <c r="J454" t="s">
        <v>1446</v>
      </c>
      <c r="K454" t="s">
        <v>19</v>
      </c>
      <c r="L454" s="3">
        <v>44637</v>
      </c>
      <c r="M454" t="s">
        <v>11</v>
      </c>
    </row>
    <row r="455" spans="1:13">
      <c r="A455">
        <v>21785</v>
      </c>
      <c r="B455" t="s">
        <v>3717</v>
      </c>
      <c r="C455" t="s">
        <v>1441</v>
      </c>
      <c r="D455" t="s">
        <v>13</v>
      </c>
      <c r="E455" t="s">
        <v>14</v>
      </c>
      <c r="F455" t="s">
        <v>3581</v>
      </c>
      <c r="G455" t="s">
        <v>16</v>
      </c>
      <c r="H455" t="s">
        <v>32</v>
      </c>
      <c r="I455" t="s">
        <v>26</v>
      </c>
      <c r="J455" t="s">
        <v>563</v>
      </c>
      <c r="K455" t="s">
        <v>19</v>
      </c>
      <c r="L455" s="3">
        <v>44734</v>
      </c>
      <c r="M455" t="s">
        <v>11</v>
      </c>
    </row>
    <row r="456" spans="1:13">
      <c r="A456">
        <v>21707</v>
      </c>
      <c r="B456" t="s">
        <v>3716</v>
      </c>
      <c r="C456" t="s">
        <v>1413</v>
      </c>
      <c r="D456" t="s">
        <v>13</v>
      </c>
      <c r="E456" t="s">
        <v>14</v>
      </c>
      <c r="F456" t="s">
        <v>3581</v>
      </c>
      <c r="G456" t="s">
        <v>16</v>
      </c>
      <c r="H456" t="s">
        <v>32</v>
      </c>
      <c r="I456" t="s">
        <v>209</v>
      </c>
      <c r="J456" t="s">
        <v>1414</v>
      </c>
      <c r="K456" t="s">
        <v>19</v>
      </c>
      <c r="L456" s="3">
        <v>44631</v>
      </c>
      <c r="M456" t="s">
        <v>11</v>
      </c>
    </row>
    <row r="457" spans="1:13">
      <c r="A457">
        <v>21700</v>
      </c>
      <c r="B457" t="s">
        <v>3719</v>
      </c>
      <c r="C457" t="s">
        <v>1411</v>
      </c>
      <c r="D457" t="s">
        <v>13</v>
      </c>
      <c r="E457" t="s">
        <v>14</v>
      </c>
      <c r="F457" t="s">
        <v>3581</v>
      </c>
      <c r="G457" t="s">
        <v>16</v>
      </c>
      <c r="H457" t="s">
        <v>32</v>
      </c>
      <c r="I457" t="s">
        <v>21</v>
      </c>
      <c r="J457" t="s">
        <v>331</v>
      </c>
      <c r="K457" t="s">
        <v>19</v>
      </c>
      <c r="L457" s="3">
        <v>44753</v>
      </c>
      <c r="M457" t="s">
        <v>11</v>
      </c>
    </row>
    <row r="458" spans="1:13">
      <c r="A458">
        <v>21682</v>
      </c>
      <c r="B458" t="s">
        <v>3720</v>
      </c>
      <c r="C458" t="s">
        <v>1408</v>
      </c>
      <c r="D458" t="s">
        <v>13</v>
      </c>
      <c r="E458" t="s">
        <v>25</v>
      </c>
      <c r="F458" t="s">
        <v>3581</v>
      </c>
      <c r="G458" t="s">
        <v>16</v>
      </c>
      <c r="H458" t="s">
        <v>32</v>
      </c>
      <c r="I458" t="s">
        <v>104</v>
      </c>
      <c r="J458" t="s">
        <v>496</v>
      </c>
      <c r="K458" t="s">
        <v>19</v>
      </c>
      <c r="L458" s="3">
        <v>44774</v>
      </c>
      <c r="M458" t="s">
        <v>11</v>
      </c>
    </row>
    <row r="459" spans="1:13">
      <c r="A459">
        <v>21670</v>
      </c>
      <c r="B459" t="s">
        <v>3719</v>
      </c>
      <c r="C459" t="s">
        <v>1407</v>
      </c>
      <c r="D459" t="s">
        <v>13</v>
      </c>
      <c r="E459" t="s">
        <v>14</v>
      </c>
      <c r="F459" t="s">
        <v>3581</v>
      </c>
      <c r="G459" t="s">
        <v>16</v>
      </c>
      <c r="H459" t="s">
        <v>32</v>
      </c>
      <c r="I459" t="s">
        <v>49</v>
      </c>
      <c r="J459" t="s">
        <v>57</v>
      </c>
      <c r="K459" t="s">
        <v>19</v>
      </c>
      <c r="L459" s="3">
        <v>44607</v>
      </c>
      <c r="M459" t="s">
        <v>11</v>
      </c>
    </row>
    <row r="460" spans="1:13">
      <c r="A460">
        <v>21604</v>
      </c>
      <c r="B460" t="s">
        <v>3715</v>
      </c>
      <c r="C460" t="s">
        <v>1398</v>
      </c>
      <c r="D460" t="s">
        <v>13</v>
      </c>
      <c r="E460" t="s">
        <v>25</v>
      </c>
      <c r="F460" t="s">
        <v>3581</v>
      </c>
      <c r="G460" t="s">
        <v>16</v>
      </c>
      <c r="H460" t="s">
        <v>32</v>
      </c>
      <c r="I460" t="s">
        <v>165</v>
      </c>
      <c r="J460" t="s">
        <v>559</v>
      </c>
      <c r="K460" t="s">
        <v>19</v>
      </c>
      <c r="L460" s="3">
        <v>44862</v>
      </c>
      <c r="M460" t="s">
        <v>11</v>
      </c>
    </row>
    <row r="461" spans="1:13">
      <c r="A461">
        <v>21413</v>
      </c>
      <c r="B461" t="s">
        <v>3723</v>
      </c>
      <c r="C461" t="s">
        <v>1353</v>
      </c>
      <c r="D461" t="s">
        <v>13</v>
      </c>
      <c r="E461" t="s">
        <v>14</v>
      </c>
      <c r="F461" t="s">
        <v>3581</v>
      </c>
      <c r="G461" t="s">
        <v>16</v>
      </c>
      <c r="H461" t="s">
        <v>32</v>
      </c>
      <c r="I461" t="s">
        <v>104</v>
      </c>
      <c r="J461" t="s">
        <v>496</v>
      </c>
      <c r="K461" t="s">
        <v>19</v>
      </c>
      <c r="L461" s="3">
        <v>44684</v>
      </c>
      <c r="M461" t="s">
        <v>11</v>
      </c>
    </row>
    <row r="462" spans="1:13">
      <c r="A462">
        <v>20848</v>
      </c>
      <c r="B462" t="s">
        <v>3718</v>
      </c>
      <c r="C462" t="s">
        <v>1251</v>
      </c>
      <c r="D462" t="s">
        <v>13</v>
      </c>
      <c r="E462" t="s">
        <v>38</v>
      </c>
      <c r="F462" t="s">
        <v>3581</v>
      </c>
      <c r="G462" t="s">
        <v>16</v>
      </c>
      <c r="H462" t="s">
        <v>32</v>
      </c>
      <c r="I462" t="s">
        <v>283</v>
      </c>
      <c r="J462" t="s">
        <v>1252</v>
      </c>
      <c r="K462" t="s">
        <v>19</v>
      </c>
      <c r="L462" s="3">
        <v>44491</v>
      </c>
      <c r="M462" t="s">
        <v>11</v>
      </c>
    </row>
    <row r="463" spans="1:13">
      <c r="A463">
        <v>20681</v>
      </c>
      <c r="B463" t="s">
        <v>3724</v>
      </c>
      <c r="C463" t="s">
        <v>1208</v>
      </c>
      <c r="D463" t="s">
        <v>13</v>
      </c>
      <c r="E463" t="s">
        <v>14</v>
      </c>
      <c r="F463" t="s">
        <v>3581</v>
      </c>
      <c r="G463" t="s">
        <v>16</v>
      </c>
      <c r="H463" t="s">
        <v>32</v>
      </c>
      <c r="I463" t="s">
        <v>49</v>
      </c>
      <c r="J463" t="s">
        <v>1209</v>
      </c>
      <c r="K463" t="s">
        <v>19</v>
      </c>
      <c r="L463" s="3">
        <v>44617</v>
      </c>
      <c r="M463" t="s">
        <v>11</v>
      </c>
    </row>
    <row r="464" spans="1:13">
      <c r="A464">
        <v>20593</v>
      </c>
      <c r="B464" t="s">
        <v>3723</v>
      </c>
      <c r="C464" t="s">
        <v>1182</v>
      </c>
      <c r="D464" t="s">
        <v>13</v>
      </c>
      <c r="E464" t="s">
        <v>14</v>
      </c>
      <c r="F464" t="s">
        <v>3581</v>
      </c>
      <c r="G464" t="s">
        <v>16</v>
      </c>
      <c r="H464" t="s">
        <v>32</v>
      </c>
      <c r="I464" t="s">
        <v>43</v>
      </c>
      <c r="J464" t="s">
        <v>44</v>
      </c>
      <c r="K464" t="s">
        <v>19</v>
      </c>
      <c r="L464" s="3">
        <v>44628</v>
      </c>
      <c r="M464" t="s">
        <v>11</v>
      </c>
    </row>
    <row r="465" spans="1:13">
      <c r="A465">
        <v>20592</v>
      </c>
      <c r="B465" t="s">
        <v>3720</v>
      </c>
      <c r="C465" t="s">
        <v>1181</v>
      </c>
      <c r="D465" t="s">
        <v>13</v>
      </c>
      <c r="E465" t="s">
        <v>14</v>
      </c>
      <c r="F465" t="s">
        <v>3581</v>
      </c>
      <c r="G465" t="s">
        <v>16</v>
      </c>
      <c r="H465" t="s">
        <v>32</v>
      </c>
      <c r="I465" t="s">
        <v>102</v>
      </c>
      <c r="J465" t="s">
        <v>782</v>
      </c>
      <c r="K465" t="s">
        <v>19</v>
      </c>
      <c r="L465" s="3">
        <v>44620</v>
      </c>
      <c r="M465" t="s">
        <v>11</v>
      </c>
    </row>
    <row r="466" spans="1:13">
      <c r="A466">
        <v>20579</v>
      </c>
      <c r="B466" t="s">
        <v>3721</v>
      </c>
      <c r="C466" t="s">
        <v>1177</v>
      </c>
      <c r="D466" t="s">
        <v>13</v>
      </c>
      <c r="E466" t="s">
        <v>14</v>
      </c>
      <c r="F466" t="s">
        <v>3581</v>
      </c>
      <c r="G466" t="s">
        <v>16</v>
      </c>
      <c r="H466" t="s">
        <v>32</v>
      </c>
      <c r="I466" t="s">
        <v>49</v>
      </c>
      <c r="J466" t="s">
        <v>1178</v>
      </c>
      <c r="K466" t="s">
        <v>19</v>
      </c>
      <c r="L466" s="3">
        <v>44613</v>
      </c>
      <c r="M466" t="s">
        <v>11</v>
      </c>
    </row>
    <row r="467" spans="1:13">
      <c r="A467">
        <v>20550</v>
      </c>
      <c r="B467" t="s">
        <v>3719</v>
      </c>
      <c r="C467" t="s">
        <v>1164</v>
      </c>
      <c r="D467" t="s">
        <v>13</v>
      </c>
      <c r="E467" t="s">
        <v>14</v>
      </c>
      <c r="F467" t="s">
        <v>3581</v>
      </c>
      <c r="G467" t="s">
        <v>16</v>
      </c>
      <c r="H467" t="s">
        <v>32</v>
      </c>
      <c r="I467" t="s">
        <v>104</v>
      </c>
      <c r="J467" t="s">
        <v>496</v>
      </c>
      <c r="K467" t="s">
        <v>19</v>
      </c>
      <c r="L467" s="3">
        <v>44833</v>
      </c>
      <c r="M467" t="s">
        <v>11</v>
      </c>
    </row>
    <row r="468" spans="1:13">
      <c r="A468">
        <v>20524</v>
      </c>
      <c r="B468" t="s">
        <v>3715</v>
      </c>
      <c r="C468" t="s">
        <v>1151</v>
      </c>
      <c r="D468" t="s">
        <v>13</v>
      </c>
      <c r="E468" t="s">
        <v>14</v>
      </c>
      <c r="F468" t="s">
        <v>3581</v>
      </c>
      <c r="G468" t="s">
        <v>16</v>
      </c>
      <c r="H468" t="s">
        <v>32</v>
      </c>
      <c r="I468" t="s">
        <v>183</v>
      </c>
      <c r="J468" t="s">
        <v>1152</v>
      </c>
      <c r="K468" t="s">
        <v>19</v>
      </c>
      <c r="L468" s="3">
        <v>44617</v>
      </c>
      <c r="M468" t="s">
        <v>11</v>
      </c>
    </row>
    <row r="469" spans="1:13">
      <c r="A469">
        <v>20521</v>
      </c>
      <c r="B469" t="s">
        <v>3724</v>
      </c>
      <c r="C469" t="s">
        <v>1150</v>
      </c>
      <c r="D469" t="s">
        <v>13</v>
      </c>
      <c r="E469" t="s">
        <v>38</v>
      </c>
      <c r="F469" t="s">
        <v>3581</v>
      </c>
      <c r="G469" t="s">
        <v>16</v>
      </c>
      <c r="H469" t="s">
        <v>32</v>
      </c>
      <c r="I469" t="s">
        <v>49</v>
      </c>
      <c r="J469" t="s">
        <v>60</v>
      </c>
      <c r="K469" t="s">
        <v>19</v>
      </c>
      <c r="L469" s="3">
        <v>44676</v>
      </c>
      <c r="M469" t="s">
        <v>11</v>
      </c>
    </row>
    <row r="470" spans="1:13">
      <c r="A470">
        <v>20387</v>
      </c>
      <c r="B470" t="s">
        <v>3716</v>
      </c>
      <c r="C470" t="s">
        <v>1114</v>
      </c>
      <c r="D470" t="s">
        <v>13</v>
      </c>
      <c r="E470" t="s">
        <v>14</v>
      </c>
      <c r="F470" t="s">
        <v>3581</v>
      </c>
      <c r="G470" t="s">
        <v>16</v>
      </c>
      <c r="H470" t="s">
        <v>32</v>
      </c>
      <c r="I470" t="s">
        <v>183</v>
      </c>
      <c r="J470" t="s">
        <v>184</v>
      </c>
      <c r="K470" t="s">
        <v>19</v>
      </c>
      <c r="L470" s="3">
        <v>44649</v>
      </c>
      <c r="M470" t="s">
        <v>11</v>
      </c>
    </row>
    <row r="471" spans="1:13">
      <c r="A471">
        <v>20352</v>
      </c>
      <c r="B471" t="s">
        <v>3720</v>
      </c>
      <c r="C471" t="s">
        <v>1103</v>
      </c>
      <c r="D471" t="s">
        <v>13</v>
      </c>
      <c r="E471" t="s">
        <v>14</v>
      </c>
      <c r="F471" t="s">
        <v>3581</v>
      </c>
      <c r="G471" t="s">
        <v>16</v>
      </c>
      <c r="H471" t="s">
        <v>32</v>
      </c>
      <c r="I471" t="s">
        <v>43</v>
      </c>
      <c r="J471" t="s">
        <v>1104</v>
      </c>
      <c r="K471" t="s">
        <v>19</v>
      </c>
      <c r="L471" s="3">
        <v>44676</v>
      </c>
      <c r="M471" t="s">
        <v>11</v>
      </c>
    </row>
    <row r="472" spans="1:13">
      <c r="A472">
        <v>20318</v>
      </c>
      <c r="B472" t="s">
        <v>3718</v>
      </c>
      <c r="C472" t="s">
        <v>1098</v>
      </c>
      <c r="D472" t="s">
        <v>13</v>
      </c>
      <c r="E472" t="s">
        <v>14</v>
      </c>
      <c r="F472" t="s">
        <v>3581</v>
      </c>
      <c r="G472" t="s">
        <v>16</v>
      </c>
      <c r="H472" t="s">
        <v>32</v>
      </c>
      <c r="I472" t="s">
        <v>49</v>
      </c>
      <c r="J472" t="s">
        <v>57</v>
      </c>
      <c r="K472" t="s">
        <v>19</v>
      </c>
      <c r="L472" s="3">
        <v>44613</v>
      </c>
      <c r="M472" t="s">
        <v>11</v>
      </c>
    </row>
    <row r="473" spans="1:13">
      <c r="A473">
        <v>20314</v>
      </c>
      <c r="B473" t="s">
        <v>3715</v>
      </c>
      <c r="C473" t="s">
        <v>1096</v>
      </c>
      <c r="D473" t="s">
        <v>13</v>
      </c>
      <c r="E473" t="s">
        <v>38</v>
      </c>
      <c r="F473" t="s">
        <v>3581</v>
      </c>
      <c r="G473" t="s">
        <v>16</v>
      </c>
      <c r="H473" t="s">
        <v>32</v>
      </c>
      <c r="I473" t="s">
        <v>49</v>
      </c>
      <c r="J473" t="s">
        <v>1097</v>
      </c>
      <c r="K473" t="s">
        <v>19</v>
      </c>
      <c r="L473" s="3">
        <v>42123</v>
      </c>
      <c r="M473" t="s">
        <v>11</v>
      </c>
    </row>
    <row r="474" spans="1:13">
      <c r="A474">
        <v>20300</v>
      </c>
      <c r="B474" t="s">
        <v>3719</v>
      </c>
      <c r="C474" t="s">
        <v>1088</v>
      </c>
      <c r="D474" t="s">
        <v>13</v>
      </c>
      <c r="E474" t="s">
        <v>14</v>
      </c>
      <c r="F474" t="s">
        <v>3581</v>
      </c>
      <c r="G474" t="s">
        <v>16</v>
      </c>
      <c r="H474" t="s">
        <v>32</v>
      </c>
      <c r="I474" t="s">
        <v>173</v>
      </c>
      <c r="J474" t="s">
        <v>1089</v>
      </c>
      <c r="K474" t="s">
        <v>19</v>
      </c>
      <c r="L474" s="3">
        <v>44760</v>
      </c>
      <c r="M474" t="s">
        <v>11</v>
      </c>
    </row>
    <row r="475" spans="1:13">
      <c r="A475">
        <v>20286</v>
      </c>
      <c r="B475" t="s">
        <v>3722</v>
      </c>
      <c r="C475" t="s">
        <v>1083</v>
      </c>
      <c r="D475" t="s">
        <v>13</v>
      </c>
      <c r="E475" t="s">
        <v>14</v>
      </c>
      <c r="F475" t="s">
        <v>3581</v>
      </c>
      <c r="G475" t="s">
        <v>16</v>
      </c>
      <c r="H475" t="s">
        <v>32</v>
      </c>
      <c r="I475" t="s">
        <v>209</v>
      </c>
      <c r="J475" t="s">
        <v>210</v>
      </c>
      <c r="K475" t="s">
        <v>19</v>
      </c>
      <c r="L475" s="3">
        <v>44594</v>
      </c>
      <c r="M475" t="s">
        <v>11</v>
      </c>
    </row>
    <row r="476" spans="1:13">
      <c r="A476">
        <v>20249</v>
      </c>
      <c r="B476" t="s">
        <v>3721</v>
      </c>
      <c r="C476" t="s">
        <v>1071</v>
      </c>
      <c r="D476" t="s">
        <v>13</v>
      </c>
      <c r="E476" t="s">
        <v>25</v>
      </c>
      <c r="F476" t="s">
        <v>3581</v>
      </c>
      <c r="G476" t="s">
        <v>16</v>
      </c>
      <c r="H476" t="s">
        <v>32</v>
      </c>
      <c r="I476" t="s">
        <v>136</v>
      </c>
      <c r="J476" t="s">
        <v>604</v>
      </c>
      <c r="K476" t="s">
        <v>19</v>
      </c>
      <c r="L476" s="3">
        <v>44608</v>
      </c>
      <c r="M476" t="s">
        <v>11</v>
      </c>
    </row>
    <row r="477" spans="1:13">
      <c r="A477">
        <v>20145</v>
      </c>
      <c r="B477" t="s">
        <v>3717</v>
      </c>
      <c r="C477" t="s">
        <v>1054</v>
      </c>
      <c r="D477" t="s">
        <v>13</v>
      </c>
      <c r="E477" t="s">
        <v>14</v>
      </c>
      <c r="F477" t="s">
        <v>3581</v>
      </c>
      <c r="G477" t="s">
        <v>16</v>
      </c>
      <c r="H477" t="s">
        <v>32</v>
      </c>
      <c r="I477" t="s">
        <v>43</v>
      </c>
      <c r="J477" t="s">
        <v>1055</v>
      </c>
      <c r="K477" t="s">
        <v>19</v>
      </c>
      <c r="L477" s="3">
        <v>44369</v>
      </c>
      <c r="M477" t="s">
        <v>11</v>
      </c>
    </row>
    <row r="478" spans="1:13">
      <c r="A478">
        <v>20108</v>
      </c>
      <c r="B478" t="s">
        <v>3718</v>
      </c>
      <c r="C478" t="s">
        <v>1041</v>
      </c>
      <c r="D478" t="s">
        <v>13</v>
      </c>
      <c r="E478" t="s">
        <v>14</v>
      </c>
      <c r="F478" t="s">
        <v>3581</v>
      </c>
      <c r="G478" t="s">
        <v>16</v>
      </c>
      <c r="H478" t="s">
        <v>32</v>
      </c>
      <c r="I478" t="s">
        <v>209</v>
      </c>
      <c r="J478" t="s">
        <v>210</v>
      </c>
      <c r="K478" t="s">
        <v>19</v>
      </c>
      <c r="L478" s="3">
        <v>44603</v>
      </c>
      <c r="M478" t="s">
        <v>11</v>
      </c>
    </row>
    <row r="479" spans="1:13">
      <c r="A479">
        <v>3383</v>
      </c>
      <c r="B479" t="s">
        <v>3723</v>
      </c>
      <c r="C479" t="s">
        <v>1002</v>
      </c>
      <c r="D479" t="s">
        <v>13</v>
      </c>
      <c r="E479" t="s">
        <v>14</v>
      </c>
      <c r="F479" t="s">
        <v>3581</v>
      </c>
      <c r="G479" t="s">
        <v>16</v>
      </c>
      <c r="H479" t="s">
        <v>32</v>
      </c>
      <c r="I479" t="s">
        <v>104</v>
      </c>
      <c r="J479" t="s">
        <v>120</v>
      </c>
      <c r="K479" t="s">
        <v>19</v>
      </c>
      <c r="L479" s="3">
        <v>44837</v>
      </c>
      <c r="M479" t="s">
        <v>11</v>
      </c>
    </row>
    <row r="480" spans="1:13">
      <c r="A480">
        <v>3355</v>
      </c>
      <c r="B480" t="s">
        <v>3717</v>
      </c>
      <c r="C480" t="s">
        <v>992</v>
      </c>
      <c r="D480" t="s">
        <v>13</v>
      </c>
      <c r="E480" t="s">
        <v>38</v>
      </c>
      <c r="F480" t="s">
        <v>3581</v>
      </c>
      <c r="G480" t="s">
        <v>16</v>
      </c>
      <c r="H480" t="s">
        <v>32</v>
      </c>
      <c r="I480" t="s">
        <v>298</v>
      </c>
      <c r="J480" t="s">
        <v>521</v>
      </c>
      <c r="K480" t="s">
        <v>19</v>
      </c>
      <c r="L480" s="3">
        <v>44635</v>
      </c>
      <c r="M480" t="s">
        <v>11</v>
      </c>
    </row>
    <row r="481" spans="1:13">
      <c r="A481">
        <v>3343</v>
      </c>
      <c r="B481" t="s">
        <v>3723</v>
      </c>
      <c r="C481" t="s">
        <v>3627</v>
      </c>
      <c r="D481" t="s">
        <v>13</v>
      </c>
      <c r="E481" t="s">
        <v>14</v>
      </c>
      <c r="F481" t="s">
        <v>3581</v>
      </c>
      <c r="G481" t="s">
        <v>16</v>
      </c>
      <c r="H481" t="s">
        <v>32</v>
      </c>
      <c r="I481" t="s">
        <v>144</v>
      </c>
      <c r="J481" t="s">
        <v>406</v>
      </c>
      <c r="K481" t="s">
        <v>19</v>
      </c>
      <c r="L481" s="3">
        <v>44818</v>
      </c>
      <c r="M481" t="s">
        <v>11</v>
      </c>
    </row>
    <row r="482" spans="1:13">
      <c r="A482">
        <v>3339</v>
      </c>
      <c r="B482" t="s">
        <v>3721</v>
      </c>
      <c r="C482" t="s">
        <v>984</v>
      </c>
      <c r="D482" t="s">
        <v>13</v>
      </c>
      <c r="E482" t="s">
        <v>14</v>
      </c>
      <c r="F482" t="s">
        <v>3581</v>
      </c>
      <c r="G482" t="s">
        <v>16</v>
      </c>
      <c r="H482" t="s">
        <v>32</v>
      </c>
      <c r="I482" t="s">
        <v>47</v>
      </c>
      <c r="J482" t="s">
        <v>47</v>
      </c>
      <c r="K482" t="s">
        <v>19</v>
      </c>
      <c r="L482" s="3">
        <v>44650</v>
      </c>
      <c r="M482" t="s">
        <v>11</v>
      </c>
    </row>
    <row r="483" spans="1:13">
      <c r="A483">
        <v>1770</v>
      </c>
      <c r="B483" t="s">
        <v>3719</v>
      </c>
      <c r="C483" t="s">
        <v>549</v>
      </c>
      <c r="D483" t="s">
        <v>13</v>
      </c>
      <c r="E483" t="s">
        <v>14</v>
      </c>
      <c r="F483" t="s">
        <v>3581</v>
      </c>
      <c r="G483" t="s">
        <v>16</v>
      </c>
      <c r="H483" t="s">
        <v>32</v>
      </c>
      <c r="I483" t="s">
        <v>209</v>
      </c>
      <c r="J483" t="s">
        <v>233</v>
      </c>
      <c r="K483" t="s">
        <v>19</v>
      </c>
      <c r="L483" s="3">
        <v>44687</v>
      </c>
      <c r="M483" t="s">
        <v>11</v>
      </c>
    </row>
    <row r="484" spans="1:13">
      <c r="A484">
        <v>3328</v>
      </c>
      <c r="B484" t="s">
        <v>3718</v>
      </c>
      <c r="C484" t="s">
        <v>980</v>
      </c>
      <c r="D484" t="s">
        <v>13</v>
      </c>
      <c r="E484" t="s">
        <v>14</v>
      </c>
      <c r="F484" t="s">
        <v>3581</v>
      </c>
      <c r="G484" t="s">
        <v>16</v>
      </c>
      <c r="H484" t="s">
        <v>32</v>
      </c>
      <c r="I484" t="s">
        <v>224</v>
      </c>
      <c r="J484" t="s">
        <v>238</v>
      </c>
      <c r="K484" t="s">
        <v>19</v>
      </c>
      <c r="L484" s="3">
        <v>44819</v>
      </c>
      <c r="M484" t="s">
        <v>11</v>
      </c>
    </row>
    <row r="485" spans="1:13">
      <c r="A485">
        <v>3304</v>
      </c>
      <c r="B485" t="s">
        <v>3715</v>
      </c>
      <c r="C485" t="s">
        <v>974</v>
      </c>
      <c r="D485" t="s">
        <v>13</v>
      </c>
      <c r="E485" t="s">
        <v>25</v>
      </c>
      <c r="F485" t="s">
        <v>3581</v>
      </c>
      <c r="G485" t="s">
        <v>16</v>
      </c>
      <c r="H485" t="s">
        <v>32</v>
      </c>
      <c r="I485" t="s">
        <v>365</v>
      </c>
      <c r="J485" t="s">
        <v>975</v>
      </c>
      <c r="K485" t="s">
        <v>19</v>
      </c>
      <c r="L485" s="3">
        <v>44809</v>
      </c>
      <c r="M485" t="s">
        <v>11</v>
      </c>
    </row>
    <row r="486" spans="1:13">
      <c r="A486">
        <v>3283</v>
      </c>
      <c r="B486" t="s">
        <v>3723</v>
      </c>
      <c r="C486" t="s">
        <v>967</v>
      </c>
      <c r="D486" t="s">
        <v>13</v>
      </c>
      <c r="E486" t="s">
        <v>25</v>
      </c>
      <c r="F486" t="s">
        <v>3581</v>
      </c>
      <c r="G486" t="s">
        <v>16</v>
      </c>
      <c r="H486" t="s">
        <v>32</v>
      </c>
      <c r="I486" t="s">
        <v>209</v>
      </c>
      <c r="J486" t="s">
        <v>210</v>
      </c>
      <c r="K486" t="s">
        <v>19</v>
      </c>
      <c r="L486" s="3">
        <v>44706</v>
      </c>
      <c r="M486" t="s">
        <v>11</v>
      </c>
    </row>
    <row r="487" spans="1:13">
      <c r="A487">
        <v>1830</v>
      </c>
      <c r="B487" t="s">
        <v>3719</v>
      </c>
      <c r="C487" t="s">
        <v>560</v>
      </c>
      <c r="D487" t="s">
        <v>13</v>
      </c>
      <c r="E487" t="s">
        <v>14</v>
      </c>
      <c r="F487" t="s">
        <v>3581</v>
      </c>
      <c r="G487" t="s">
        <v>16</v>
      </c>
      <c r="H487" t="s">
        <v>32</v>
      </c>
      <c r="I487" t="s">
        <v>49</v>
      </c>
      <c r="J487" t="s">
        <v>55</v>
      </c>
      <c r="K487" t="s">
        <v>19</v>
      </c>
      <c r="L487" s="3">
        <v>44686</v>
      </c>
      <c r="M487" t="s">
        <v>11</v>
      </c>
    </row>
    <row r="488" spans="1:13">
      <c r="A488">
        <v>3213</v>
      </c>
      <c r="B488" t="s">
        <v>3723</v>
      </c>
      <c r="C488" t="s">
        <v>945</v>
      </c>
      <c r="D488" t="s">
        <v>13</v>
      </c>
      <c r="E488" t="s">
        <v>14</v>
      </c>
      <c r="F488" t="s">
        <v>3581</v>
      </c>
      <c r="G488" t="s">
        <v>16</v>
      </c>
      <c r="H488" t="s">
        <v>32</v>
      </c>
      <c r="I488" t="s">
        <v>209</v>
      </c>
      <c r="J488" t="s">
        <v>340</v>
      </c>
      <c r="K488" t="s">
        <v>19</v>
      </c>
      <c r="L488" s="3">
        <v>44811</v>
      </c>
      <c r="M488" t="s">
        <v>11</v>
      </c>
    </row>
    <row r="489" spans="1:13">
      <c r="A489">
        <v>1845</v>
      </c>
      <c r="B489" t="s">
        <v>3717</v>
      </c>
      <c r="C489" t="s">
        <v>561</v>
      </c>
      <c r="D489" t="s">
        <v>13</v>
      </c>
      <c r="E489" t="s">
        <v>14</v>
      </c>
      <c r="F489" t="s">
        <v>3581</v>
      </c>
      <c r="G489" t="s">
        <v>16</v>
      </c>
      <c r="H489" t="s">
        <v>32</v>
      </c>
      <c r="I489" t="s">
        <v>47</v>
      </c>
      <c r="J489" t="s">
        <v>47</v>
      </c>
      <c r="K489" t="s">
        <v>19</v>
      </c>
      <c r="L489" s="3">
        <v>44848</v>
      </c>
      <c r="M489" t="s">
        <v>11</v>
      </c>
    </row>
    <row r="490" spans="1:13">
      <c r="A490">
        <v>1868</v>
      </c>
      <c r="B490" t="s">
        <v>3718</v>
      </c>
      <c r="C490" t="s">
        <v>567</v>
      </c>
      <c r="D490" t="s">
        <v>13</v>
      </c>
      <c r="E490" t="s">
        <v>14</v>
      </c>
      <c r="F490" t="s">
        <v>3581</v>
      </c>
      <c r="G490" t="s">
        <v>16</v>
      </c>
      <c r="H490" t="s">
        <v>32</v>
      </c>
      <c r="I490" t="s">
        <v>209</v>
      </c>
      <c r="J490" t="s">
        <v>568</v>
      </c>
      <c r="K490" t="s">
        <v>19</v>
      </c>
      <c r="L490" s="3">
        <v>44650</v>
      </c>
      <c r="M490" t="s">
        <v>11</v>
      </c>
    </row>
    <row r="491" spans="1:13">
      <c r="A491">
        <v>1869</v>
      </c>
      <c r="B491" t="s">
        <v>3721</v>
      </c>
      <c r="C491" t="s">
        <v>569</v>
      </c>
      <c r="D491" t="s">
        <v>13</v>
      </c>
      <c r="E491" t="s">
        <v>14</v>
      </c>
      <c r="F491" t="s">
        <v>3581</v>
      </c>
      <c r="G491" t="s">
        <v>16</v>
      </c>
      <c r="H491" t="s">
        <v>32</v>
      </c>
      <c r="I491" t="s">
        <v>209</v>
      </c>
      <c r="J491" t="s">
        <v>568</v>
      </c>
      <c r="K491" t="s">
        <v>19</v>
      </c>
      <c r="L491" s="3">
        <v>44651</v>
      </c>
      <c r="M491" t="s">
        <v>11</v>
      </c>
    </row>
    <row r="492" spans="1:13">
      <c r="A492">
        <v>1873</v>
      </c>
      <c r="B492" t="s">
        <v>3723</v>
      </c>
      <c r="C492" t="s">
        <v>570</v>
      </c>
      <c r="D492" t="s">
        <v>13</v>
      </c>
      <c r="E492" t="s">
        <v>14</v>
      </c>
      <c r="F492" t="s">
        <v>3581</v>
      </c>
      <c r="G492" t="s">
        <v>16</v>
      </c>
      <c r="H492" t="s">
        <v>32</v>
      </c>
      <c r="I492" t="s">
        <v>571</v>
      </c>
      <c r="J492" t="s">
        <v>426</v>
      </c>
      <c r="K492" t="s">
        <v>19</v>
      </c>
      <c r="L492" s="3">
        <v>44823</v>
      </c>
      <c r="M492" t="s">
        <v>11</v>
      </c>
    </row>
    <row r="493" spans="1:13">
      <c r="A493">
        <v>1874</v>
      </c>
      <c r="B493" t="s">
        <v>3715</v>
      </c>
      <c r="C493" t="s">
        <v>572</v>
      </c>
      <c r="D493" t="s">
        <v>13</v>
      </c>
      <c r="E493" t="s">
        <v>14</v>
      </c>
      <c r="F493" t="s">
        <v>3581</v>
      </c>
      <c r="G493" t="s">
        <v>16</v>
      </c>
      <c r="H493" t="s">
        <v>32</v>
      </c>
      <c r="I493" t="s">
        <v>573</v>
      </c>
      <c r="J493" t="s">
        <v>574</v>
      </c>
      <c r="K493" t="s">
        <v>19</v>
      </c>
      <c r="L493" s="3">
        <v>44755</v>
      </c>
      <c r="M493" t="s">
        <v>11</v>
      </c>
    </row>
    <row r="494" spans="1:13">
      <c r="A494">
        <v>1876</v>
      </c>
      <c r="B494" t="s">
        <v>3722</v>
      </c>
      <c r="C494" t="s">
        <v>577</v>
      </c>
      <c r="D494" t="s">
        <v>13</v>
      </c>
      <c r="E494" t="s">
        <v>14</v>
      </c>
      <c r="F494" t="s">
        <v>3581</v>
      </c>
      <c r="G494" t="s">
        <v>16</v>
      </c>
      <c r="H494" t="s">
        <v>32</v>
      </c>
      <c r="I494" t="s">
        <v>151</v>
      </c>
      <c r="J494" t="s">
        <v>152</v>
      </c>
      <c r="K494" t="s">
        <v>19</v>
      </c>
      <c r="L494" s="3">
        <v>44776</v>
      </c>
      <c r="M494" t="s">
        <v>11</v>
      </c>
    </row>
    <row r="495" spans="1:13">
      <c r="A495">
        <v>1896</v>
      </c>
      <c r="B495" t="s">
        <v>3722</v>
      </c>
      <c r="C495" t="s">
        <v>578</v>
      </c>
      <c r="D495" t="s">
        <v>13</v>
      </c>
      <c r="E495" t="s">
        <v>14</v>
      </c>
      <c r="F495" t="s">
        <v>3581</v>
      </c>
      <c r="G495" t="s">
        <v>16</v>
      </c>
      <c r="H495" t="s">
        <v>32</v>
      </c>
      <c r="I495" t="s">
        <v>209</v>
      </c>
      <c r="J495" t="s">
        <v>568</v>
      </c>
      <c r="K495" t="s">
        <v>19</v>
      </c>
      <c r="L495" s="3">
        <v>44650</v>
      </c>
      <c r="M495" t="s">
        <v>11</v>
      </c>
    </row>
    <row r="496" spans="1:13">
      <c r="A496">
        <v>3159</v>
      </c>
      <c r="B496" t="s">
        <v>3721</v>
      </c>
      <c r="C496" t="s">
        <v>927</v>
      </c>
      <c r="D496" t="s">
        <v>13</v>
      </c>
      <c r="E496" t="s">
        <v>14</v>
      </c>
      <c r="F496" t="s">
        <v>3581</v>
      </c>
      <c r="G496" t="s">
        <v>16</v>
      </c>
      <c r="H496" t="s">
        <v>32</v>
      </c>
      <c r="I496" t="s">
        <v>165</v>
      </c>
      <c r="J496" t="s">
        <v>167</v>
      </c>
      <c r="K496" t="s">
        <v>19</v>
      </c>
      <c r="L496" s="3">
        <v>44649</v>
      </c>
      <c r="M496" t="s">
        <v>11</v>
      </c>
    </row>
    <row r="497" spans="1:13">
      <c r="A497">
        <v>1917</v>
      </c>
      <c r="B497" t="s">
        <v>3716</v>
      </c>
      <c r="C497" t="s">
        <v>582</v>
      </c>
      <c r="D497" t="s">
        <v>13</v>
      </c>
      <c r="E497" t="s">
        <v>14</v>
      </c>
      <c r="F497" t="s">
        <v>3581</v>
      </c>
      <c r="G497" t="s">
        <v>16</v>
      </c>
      <c r="H497" t="s">
        <v>32</v>
      </c>
      <c r="I497" t="s">
        <v>49</v>
      </c>
      <c r="J497" t="s">
        <v>583</v>
      </c>
      <c r="K497" t="s">
        <v>19</v>
      </c>
      <c r="L497" s="3">
        <v>44643</v>
      </c>
      <c r="M497" t="s">
        <v>11</v>
      </c>
    </row>
    <row r="498" spans="1:13">
      <c r="A498">
        <v>1967</v>
      </c>
      <c r="B498" t="s">
        <v>3716</v>
      </c>
      <c r="C498" t="s">
        <v>584</v>
      </c>
      <c r="D498" t="s">
        <v>13</v>
      </c>
      <c r="E498" t="s">
        <v>14</v>
      </c>
      <c r="F498" t="s">
        <v>3581</v>
      </c>
      <c r="G498" t="s">
        <v>16</v>
      </c>
      <c r="H498" t="s">
        <v>32</v>
      </c>
      <c r="I498" t="s">
        <v>49</v>
      </c>
      <c r="J498" t="s">
        <v>583</v>
      </c>
      <c r="K498" t="s">
        <v>19</v>
      </c>
      <c r="L498" s="3">
        <v>44644</v>
      </c>
      <c r="M498" t="s">
        <v>11</v>
      </c>
    </row>
    <row r="499" spans="1:13">
      <c r="A499">
        <v>2018</v>
      </c>
      <c r="B499" t="s">
        <v>3718</v>
      </c>
      <c r="C499" t="s">
        <v>587</v>
      </c>
      <c r="D499" t="s">
        <v>13</v>
      </c>
      <c r="E499" t="s">
        <v>14</v>
      </c>
      <c r="F499" t="s">
        <v>3581</v>
      </c>
      <c r="G499" t="s">
        <v>16</v>
      </c>
      <c r="H499" t="s">
        <v>32</v>
      </c>
      <c r="I499" t="s">
        <v>209</v>
      </c>
      <c r="J499" t="s">
        <v>568</v>
      </c>
      <c r="K499" t="s">
        <v>19</v>
      </c>
      <c r="L499" s="3">
        <v>44650</v>
      </c>
      <c r="M499" t="s">
        <v>11</v>
      </c>
    </row>
    <row r="500" spans="1:13">
      <c r="A500">
        <v>2043</v>
      </c>
      <c r="B500" t="s">
        <v>3723</v>
      </c>
      <c r="C500" t="s">
        <v>589</v>
      </c>
      <c r="D500" t="s">
        <v>13</v>
      </c>
      <c r="E500" t="s">
        <v>14</v>
      </c>
      <c r="F500" t="s">
        <v>3581</v>
      </c>
      <c r="G500" t="s">
        <v>16</v>
      </c>
      <c r="H500" t="s">
        <v>15</v>
      </c>
      <c r="I500" t="s">
        <v>49</v>
      </c>
      <c r="J500" t="s">
        <v>590</v>
      </c>
      <c r="K500" t="s">
        <v>19</v>
      </c>
      <c r="L500" s="3">
        <v>44650</v>
      </c>
      <c r="M500" t="s">
        <v>11</v>
      </c>
    </row>
    <row r="501" spans="1:13">
      <c r="A501">
        <v>2044</v>
      </c>
      <c r="B501" t="s">
        <v>3715</v>
      </c>
      <c r="C501" t="s">
        <v>591</v>
      </c>
      <c r="D501" t="s">
        <v>13</v>
      </c>
      <c r="E501" t="s">
        <v>14</v>
      </c>
      <c r="F501" t="s">
        <v>3581</v>
      </c>
      <c r="G501" t="s">
        <v>16</v>
      </c>
      <c r="H501" t="s">
        <v>32</v>
      </c>
      <c r="I501" t="s">
        <v>49</v>
      </c>
      <c r="J501" t="s">
        <v>57</v>
      </c>
      <c r="K501" t="s">
        <v>19</v>
      </c>
      <c r="L501" s="3">
        <v>44817</v>
      </c>
      <c r="M501" t="s">
        <v>11</v>
      </c>
    </row>
    <row r="502" spans="1:13">
      <c r="A502">
        <v>3052</v>
      </c>
      <c r="B502" t="s">
        <v>3720</v>
      </c>
      <c r="C502" t="s">
        <v>900</v>
      </c>
      <c r="D502" t="s">
        <v>13</v>
      </c>
      <c r="E502" t="s">
        <v>14</v>
      </c>
      <c r="F502" t="s">
        <v>3581</v>
      </c>
      <c r="G502" t="s">
        <v>16</v>
      </c>
      <c r="H502" t="s">
        <v>32</v>
      </c>
      <c r="I502" t="s">
        <v>43</v>
      </c>
      <c r="J502" t="s">
        <v>44</v>
      </c>
      <c r="K502" t="s">
        <v>19</v>
      </c>
      <c r="L502" s="3">
        <v>44620</v>
      </c>
      <c r="M502" t="s">
        <v>11</v>
      </c>
    </row>
    <row r="503" spans="1:13">
      <c r="A503">
        <v>3021</v>
      </c>
      <c r="B503" t="s">
        <v>3724</v>
      </c>
      <c r="C503" t="s">
        <v>893</v>
      </c>
      <c r="D503" t="s">
        <v>13</v>
      </c>
      <c r="E503" t="s">
        <v>14</v>
      </c>
      <c r="F503" t="s">
        <v>3581</v>
      </c>
      <c r="G503" t="s">
        <v>16</v>
      </c>
      <c r="H503" t="s">
        <v>15</v>
      </c>
      <c r="I503" t="s">
        <v>17</v>
      </c>
      <c r="J503" t="s">
        <v>894</v>
      </c>
      <c r="K503" t="s">
        <v>19</v>
      </c>
      <c r="L503" s="3">
        <v>44780</v>
      </c>
      <c r="M503" t="s">
        <v>11</v>
      </c>
    </row>
    <row r="504" spans="1:13">
      <c r="A504">
        <v>2954</v>
      </c>
      <c r="B504" t="s">
        <v>3715</v>
      </c>
      <c r="C504" t="s">
        <v>879</v>
      </c>
      <c r="D504" t="s">
        <v>13</v>
      </c>
      <c r="E504" t="s">
        <v>14</v>
      </c>
      <c r="F504" t="s">
        <v>3581</v>
      </c>
      <c r="G504" t="s">
        <v>16</v>
      </c>
      <c r="H504" t="s">
        <v>32</v>
      </c>
      <c r="I504" t="s">
        <v>49</v>
      </c>
      <c r="J504" t="s">
        <v>57</v>
      </c>
      <c r="K504" t="s">
        <v>19</v>
      </c>
      <c r="L504" s="3">
        <v>44613</v>
      </c>
      <c r="M504" t="s">
        <v>11</v>
      </c>
    </row>
    <row r="505" spans="1:13">
      <c r="A505">
        <v>2866</v>
      </c>
      <c r="B505" t="s">
        <v>3722</v>
      </c>
      <c r="C505" t="s">
        <v>849</v>
      </c>
      <c r="D505" t="s">
        <v>13</v>
      </c>
      <c r="E505" t="s">
        <v>14</v>
      </c>
      <c r="F505" t="s">
        <v>3581</v>
      </c>
      <c r="G505" t="s">
        <v>16</v>
      </c>
      <c r="H505" t="s">
        <v>32</v>
      </c>
      <c r="I505" t="s">
        <v>165</v>
      </c>
      <c r="J505" t="s">
        <v>636</v>
      </c>
      <c r="K505" t="s">
        <v>19</v>
      </c>
      <c r="L505" s="3">
        <v>44685</v>
      </c>
      <c r="M505" t="s">
        <v>11</v>
      </c>
    </row>
    <row r="506" spans="1:13">
      <c r="A506">
        <v>2811</v>
      </c>
      <c r="B506" t="s">
        <v>3724</v>
      </c>
      <c r="C506" t="s">
        <v>826</v>
      </c>
      <c r="D506" t="s">
        <v>13</v>
      </c>
      <c r="E506" t="s">
        <v>38</v>
      </c>
      <c r="F506" t="s">
        <v>3581</v>
      </c>
      <c r="G506" t="s">
        <v>16</v>
      </c>
      <c r="H506" t="s">
        <v>15</v>
      </c>
      <c r="I506" t="s">
        <v>365</v>
      </c>
      <c r="J506" t="s">
        <v>827</v>
      </c>
      <c r="K506" t="s">
        <v>19</v>
      </c>
      <c r="L506" s="3">
        <v>41905</v>
      </c>
      <c r="M506" t="s">
        <v>11</v>
      </c>
    </row>
    <row r="507" spans="1:13">
      <c r="A507">
        <v>2711</v>
      </c>
      <c r="B507" t="s">
        <v>3724</v>
      </c>
      <c r="C507" t="s">
        <v>801</v>
      </c>
      <c r="D507" t="s">
        <v>13</v>
      </c>
      <c r="E507" t="s">
        <v>14</v>
      </c>
      <c r="F507" t="s">
        <v>3581</v>
      </c>
      <c r="G507" t="s">
        <v>16</v>
      </c>
      <c r="H507" t="s">
        <v>32</v>
      </c>
      <c r="I507" t="s">
        <v>49</v>
      </c>
      <c r="J507" t="s">
        <v>57</v>
      </c>
      <c r="K507" t="s">
        <v>19</v>
      </c>
      <c r="L507" s="3">
        <v>44681</v>
      </c>
      <c r="M507" t="s">
        <v>11</v>
      </c>
    </row>
    <row r="508" spans="1:13">
      <c r="A508">
        <v>2696</v>
      </c>
      <c r="B508" t="s">
        <v>3722</v>
      </c>
      <c r="C508" t="s">
        <v>795</v>
      </c>
      <c r="D508" t="s">
        <v>13</v>
      </c>
      <c r="E508" t="s">
        <v>14</v>
      </c>
      <c r="F508" t="s">
        <v>3581</v>
      </c>
      <c r="G508" t="s">
        <v>16</v>
      </c>
      <c r="H508" t="s">
        <v>15</v>
      </c>
      <c r="I508" t="s">
        <v>49</v>
      </c>
      <c r="J508" t="s">
        <v>796</v>
      </c>
      <c r="K508" t="s">
        <v>19</v>
      </c>
      <c r="L508" s="3">
        <v>44809</v>
      </c>
      <c r="M508" t="s">
        <v>11</v>
      </c>
    </row>
    <row r="509" spans="1:13">
      <c r="A509">
        <v>2690</v>
      </c>
      <c r="B509" t="s">
        <v>3719</v>
      </c>
      <c r="C509" t="s">
        <v>793</v>
      </c>
      <c r="D509" t="s">
        <v>13</v>
      </c>
      <c r="E509" t="s">
        <v>14</v>
      </c>
      <c r="F509" t="s">
        <v>3581</v>
      </c>
      <c r="G509" t="s">
        <v>16</v>
      </c>
      <c r="H509" t="s">
        <v>32</v>
      </c>
      <c r="I509" t="s">
        <v>43</v>
      </c>
      <c r="J509" t="s">
        <v>794</v>
      </c>
      <c r="K509" t="s">
        <v>19</v>
      </c>
      <c r="L509" s="3">
        <v>44622</v>
      </c>
      <c r="M509" t="s">
        <v>11</v>
      </c>
    </row>
    <row r="510" spans="1:13">
      <c r="A510">
        <v>2682</v>
      </c>
      <c r="B510" t="s">
        <v>3720</v>
      </c>
      <c r="C510" t="s">
        <v>790</v>
      </c>
      <c r="D510" t="s">
        <v>13</v>
      </c>
      <c r="E510" t="s">
        <v>14</v>
      </c>
      <c r="F510" t="s">
        <v>3581</v>
      </c>
      <c r="G510" t="s">
        <v>16</v>
      </c>
      <c r="H510" t="s">
        <v>32</v>
      </c>
      <c r="I510" t="s">
        <v>209</v>
      </c>
      <c r="J510" t="s">
        <v>568</v>
      </c>
      <c r="K510" t="s">
        <v>19</v>
      </c>
      <c r="L510" s="3">
        <v>44620</v>
      </c>
      <c r="M510" t="s">
        <v>11</v>
      </c>
    </row>
    <row r="511" spans="1:13">
      <c r="A511">
        <v>2614</v>
      </c>
      <c r="B511" t="s">
        <v>3715</v>
      </c>
      <c r="C511" t="s">
        <v>768</v>
      </c>
      <c r="D511" t="s">
        <v>13</v>
      </c>
      <c r="E511" t="s">
        <v>14</v>
      </c>
      <c r="F511" t="s">
        <v>3581</v>
      </c>
      <c r="G511" t="s">
        <v>16</v>
      </c>
      <c r="H511" t="s">
        <v>32</v>
      </c>
      <c r="I511" t="s">
        <v>47</v>
      </c>
      <c r="J511" t="s">
        <v>47</v>
      </c>
      <c r="K511" t="s">
        <v>19</v>
      </c>
      <c r="L511" s="3">
        <v>44834</v>
      </c>
      <c r="M511" t="s">
        <v>11</v>
      </c>
    </row>
    <row r="512" spans="1:13">
      <c r="A512">
        <v>2147</v>
      </c>
      <c r="B512" t="s">
        <v>3716</v>
      </c>
      <c r="C512" t="s">
        <v>615</v>
      </c>
      <c r="D512" t="s">
        <v>13</v>
      </c>
      <c r="E512" t="s">
        <v>25</v>
      </c>
      <c r="F512" t="s">
        <v>3581</v>
      </c>
      <c r="G512" t="s">
        <v>16</v>
      </c>
      <c r="H512" t="s">
        <v>32</v>
      </c>
      <c r="I512" t="s">
        <v>136</v>
      </c>
      <c r="J512" t="s">
        <v>424</v>
      </c>
      <c r="K512" t="s">
        <v>19</v>
      </c>
      <c r="L512" s="3">
        <v>44708</v>
      </c>
      <c r="M512" t="s">
        <v>11</v>
      </c>
    </row>
    <row r="513" spans="1:13">
      <c r="A513">
        <v>2460</v>
      </c>
      <c r="B513" t="s">
        <v>3719</v>
      </c>
      <c r="C513" t="s">
        <v>716</v>
      </c>
      <c r="D513" t="s">
        <v>13</v>
      </c>
      <c r="E513" t="s">
        <v>25</v>
      </c>
      <c r="F513" t="s">
        <v>3581</v>
      </c>
      <c r="G513" t="s">
        <v>16</v>
      </c>
      <c r="H513" t="s">
        <v>32</v>
      </c>
      <c r="I513" t="s">
        <v>209</v>
      </c>
      <c r="J513" t="s">
        <v>210</v>
      </c>
      <c r="K513" t="s">
        <v>19</v>
      </c>
      <c r="L513" s="3">
        <v>44583</v>
      </c>
      <c r="M513" t="s">
        <v>11</v>
      </c>
    </row>
    <row r="514" spans="1:13">
      <c r="A514">
        <v>2405</v>
      </c>
      <c r="B514" t="s">
        <v>3717</v>
      </c>
      <c r="C514" t="s">
        <v>702</v>
      </c>
      <c r="D514" t="s">
        <v>13</v>
      </c>
      <c r="E514" t="s">
        <v>14</v>
      </c>
      <c r="F514" t="s">
        <v>3581</v>
      </c>
      <c r="G514" t="s">
        <v>16</v>
      </c>
      <c r="H514" t="s">
        <v>32</v>
      </c>
      <c r="I514" t="s">
        <v>17</v>
      </c>
      <c r="J514" t="s">
        <v>703</v>
      </c>
      <c r="K514" t="s">
        <v>19</v>
      </c>
      <c r="L514" s="3">
        <v>44637</v>
      </c>
      <c r="M514" t="s">
        <v>11</v>
      </c>
    </row>
    <row r="515" spans="1:13">
      <c r="A515">
        <v>2389</v>
      </c>
      <c r="B515" t="s">
        <v>3721</v>
      </c>
      <c r="C515" t="s">
        <v>693</v>
      </c>
      <c r="D515" t="s">
        <v>13</v>
      </c>
      <c r="E515" t="s">
        <v>14</v>
      </c>
      <c r="F515" t="s">
        <v>3581</v>
      </c>
      <c r="G515" t="s">
        <v>16</v>
      </c>
      <c r="H515" t="s">
        <v>15</v>
      </c>
      <c r="I515" t="s">
        <v>49</v>
      </c>
      <c r="J515" t="s">
        <v>694</v>
      </c>
      <c r="K515" t="s">
        <v>19</v>
      </c>
      <c r="L515" s="3">
        <v>44693</v>
      </c>
      <c r="M515" t="s">
        <v>11</v>
      </c>
    </row>
    <row r="516" spans="1:13">
      <c r="A516">
        <v>2173</v>
      </c>
      <c r="B516" t="s">
        <v>3723</v>
      </c>
      <c r="C516" t="s">
        <v>629</v>
      </c>
      <c r="D516" t="s">
        <v>13</v>
      </c>
      <c r="E516" t="s">
        <v>14</v>
      </c>
      <c r="F516" t="s">
        <v>3581</v>
      </c>
      <c r="G516" t="s">
        <v>16</v>
      </c>
      <c r="H516" t="s">
        <v>32</v>
      </c>
      <c r="I516" t="s">
        <v>49</v>
      </c>
      <c r="J516" t="s">
        <v>583</v>
      </c>
      <c r="K516" t="s">
        <v>19</v>
      </c>
      <c r="L516" s="3">
        <v>44616</v>
      </c>
      <c r="M516" t="s">
        <v>11</v>
      </c>
    </row>
    <row r="517" spans="1:13">
      <c r="A517">
        <v>2377</v>
      </c>
      <c r="B517" t="s">
        <v>3716</v>
      </c>
      <c r="C517" t="s">
        <v>691</v>
      </c>
      <c r="D517" t="s">
        <v>13</v>
      </c>
      <c r="E517" t="s">
        <v>14</v>
      </c>
      <c r="F517" t="s">
        <v>3581</v>
      </c>
      <c r="G517" t="s">
        <v>16</v>
      </c>
      <c r="H517" t="s">
        <v>15</v>
      </c>
      <c r="I517" t="s">
        <v>49</v>
      </c>
      <c r="J517" t="s">
        <v>692</v>
      </c>
      <c r="K517" t="s">
        <v>19</v>
      </c>
      <c r="L517" s="3">
        <v>44607</v>
      </c>
      <c r="M517" t="s">
        <v>11</v>
      </c>
    </row>
    <row r="518" spans="1:13">
      <c r="A518">
        <v>2372</v>
      </c>
      <c r="B518" t="s">
        <v>3720</v>
      </c>
      <c r="C518" t="s">
        <v>684</v>
      </c>
      <c r="D518" t="s">
        <v>13</v>
      </c>
      <c r="E518" t="s">
        <v>14</v>
      </c>
      <c r="F518" t="s">
        <v>3581</v>
      </c>
      <c r="G518" t="s">
        <v>16</v>
      </c>
      <c r="H518" t="s">
        <v>32</v>
      </c>
      <c r="I518" t="s">
        <v>183</v>
      </c>
      <c r="J518" t="s">
        <v>184</v>
      </c>
      <c r="K518" t="s">
        <v>19</v>
      </c>
      <c r="L518" s="3">
        <v>44859</v>
      </c>
      <c r="M518" t="s">
        <v>11</v>
      </c>
    </row>
    <row r="519" spans="1:13">
      <c r="A519">
        <v>2199</v>
      </c>
      <c r="B519" t="s">
        <v>3721</v>
      </c>
      <c r="C519" t="s">
        <v>637</v>
      </c>
      <c r="D519" t="s">
        <v>13</v>
      </c>
      <c r="E519" t="s">
        <v>14</v>
      </c>
      <c r="F519" t="s">
        <v>3581</v>
      </c>
      <c r="G519" t="s">
        <v>16</v>
      </c>
      <c r="H519" t="s">
        <v>32</v>
      </c>
      <c r="I519" t="s">
        <v>49</v>
      </c>
      <c r="J519" t="s">
        <v>583</v>
      </c>
      <c r="K519" t="s">
        <v>19</v>
      </c>
      <c r="L519" s="3">
        <v>44685</v>
      </c>
      <c r="M519" t="s">
        <v>11</v>
      </c>
    </row>
    <row r="520" spans="1:13">
      <c r="A520">
        <v>2361</v>
      </c>
      <c r="B520" t="s">
        <v>3724</v>
      </c>
      <c r="C520" t="s">
        <v>681</v>
      </c>
      <c r="D520" t="s">
        <v>13</v>
      </c>
      <c r="E520" t="s">
        <v>14</v>
      </c>
      <c r="F520" t="s">
        <v>3581</v>
      </c>
      <c r="G520" t="s">
        <v>16</v>
      </c>
      <c r="H520" t="s">
        <v>32</v>
      </c>
      <c r="I520" t="s">
        <v>49</v>
      </c>
      <c r="J520" t="s">
        <v>583</v>
      </c>
      <c r="K520" t="s">
        <v>19</v>
      </c>
      <c r="L520" s="3">
        <v>44616</v>
      </c>
      <c r="M520" t="s">
        <v>11</v>
      </c>
    </row>
    <row r="521" spans="1:13">
      <c r="A521">
        <v>2209</v>
      </c>
      <c r="B521" t="s">
        <v>3721</v>
      </c>
      <c r="C521" t="s">
        <v>642</v>
      </c>
      <c r="D521" t="s">
        <v>13</v>
      </c>
      <c r="E521" t="s">
        <v>38</v>
      </c>
      <c r="F521" t="s">
        <v>3581</v>
      </c>
      <c r="G521" t="s">
        <v>16</v>
      </c>
      <c r="H521" t="s">
        <v>15</v>
      </c>
      <c r="I521" t="s">
        <v>209</v>
      </c>
      <c r="J521" t="s">
        <v>643</v>
      </c>
      <c r="K521" t="s">
        <v>19</v>
      </c>
      <c r="L521" s="3">
        <v>44285</v>
      </c>
      <c r="M521" t="s">
        <v>11</v>
      </c>
    </row>
    <row r="522" spans="1:13">
      <c r="A522">
        <v>2311</v>
      </c>
      <c r="B522" t="s">
        <v>3724</v>
      </c>
      <c r="C522" t="s">
        <v>667</v>
      </c>
      <c r="D522" t="s">
        <v>13</v>
      </c>
      <c r="E522" t="s">
        <v>38</v>
      </c>
      <c r="F522" t="s">
        <v>3581</v>
      </c>
      <c r="G522" t="s">
        <v>16</v>
      </c>
      <c r="H522" t="s">
        <v>32</v>
      </c>
      <c r="I522" t="s">
        <v>102</v>
      </c>
      <c r="J522" t="s">
        <v>668</v>
      </c>
      <c r="K522" t="s">
        <v>19</v>
      </c>
      <c r="L522" s="3">
        <v>44658</v>
      </c>
      <c r="M522" t="s">
        <v>11</v>
      </c>
    </row>
    <row r="523" spans="1:13">
      <c r="A523">
        <v>2238</v>
      </c>
      <c r="B523" t="s">
        <v>3718</v>
      </c>
      <c r="C523" t="s">
        <v>650</v>
      </c>
      <c r="D523" t="s">
        <v>13</v>
      </c>
      <c r="E523" t="s">
        <v>14</v>
      </c>
      <c r="F523" t="s">
        <v>3581</v>
      </c>
      <c r="G523" t="s">
        <v>16</v>
      </c>
      <c r="H523" t="s">
        <v>32</v>
      </c>
      <c r="I523" t="s">
        <v>49</v>
      </c>
      <c r="J523" t="s">
        <v>583</v>
      </c>
      <c r="K523" t="s">
        <v>19</v>
      </c>
      <c r="L523" s="3">
        <v>44684</v>
      </c>
      <c r="M523" t="s">
        <v>11</v>
      </c>
    </row>
    <row r="524" spans="1:13">
      <c r="A524">
        <v>2240</v>
      </c>
      <c r="B524" t="s">
        <v>3719</v>
      </c>
      <c r="C524" t="s">
        <v>652</v>
      </c>
      <c r="D524" t="s">
        <v>13</v>
      </c>
      <c r="E524" t="s">
        <v>14</v>
      </c>
      <c r="F524" t="s">
        <v>3581</v>
      </c>
      <c r="G524" t="s">
        <v>16</v>
      </c>
      <c r="H524" t="s">
        <v>32</v>
      </c>
      <c r="I524" t="s">
        <v>49</v>
      </c>
      <c r="J524" t="s">
        <v>583</v>
      </c>
      <c r="K524" t="s">
        <v>19</v>
      </c>
      <c r="L524" s="3">
        <v>44614</v>
      </c>
      <c r="M524" t="s">
        <v>11</v>
      </c>
    </row>
    <row r="525" spans="1:13">
      <c r="A525">
        <v>2256</v>
      </c>
      <c r="B525" t="s">
        <v>3722</v>
      </c>
      <c r="C525" t="s">
        <v>655</v>
      </c>
      <c r="D525" t="s">
        <v>13</v>
      </c>
      <c r="E525" t="s">
        <v>14</v>
      </c>
      <c r="F525" t="s">
        <v>3581</v>
      </c>
      <c r="G525" t="s">
        <v>16</v>
      </c>
      <c r="H525" t="s">
        <v>32</v>
      </c>
      <c r="I525" t="s">
        <v>49</v>
      </c>
      <c r="J525" t="s">
        <v>57</v>
      </c>
      <c r="K525" t="s">
        <v>19</v>
      </c>
      <c r="L525" s="3">
        <v>44607</v>
      </c>
      <c r="M525" t="s">
        <v>11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40"/>
  <sheetViews>
    <sheetView topLeftCell="A20" zoomScale="70" zoomScaleNormal="70" workbookViewId="0">
      <selection activeCell="A50" sqref="A50"/>
    </sheetView>
  </sheetViews>
  <sheetFormatPr baseColWidth="10" defaultRowHeight="15"/>
  <cols>
    <col min="1" max="1" width="68.85546875" bestFit="1" customWidth="1"/>
    <col min="2" max="2" width="16.28515625" bestFit="1" customWidth="1"/>
    <col min="4" max="4" width="8.5703125" bestFit="1" customWidth="1"/>
    <col min="5" max="5" width="60.42578125" bestFit="1" customWidth="1"/>
    <col min="6" max="6" width="11" bestFit="1" customWidth="1"/>
    <col min="7" max="7" width="13.28515625" bestFit="1" customWidth="1"/>
    <col min="8" max="8" width="8.7109375" bestFit="1" customWidth="1"/>
    <col min="9" max="9" width="8.42578125" bestFit="1" customWidth="1"/>
    <col min="10" max="10" width="7.85546875" bestFit="1" customWidth="1"/>
    <col min="11" max="11" width="9.5703125" bestFit="1" customWidth="1"/>
    <col min="12" max="12" width="10.5703125" bestFit="1" customWidth="1"/>
    <col min="13" max="13" width="7.28515625" bestFit="1" customWidth="1"/>
    <col min="14" max="14" width="6.5703125" bestFit="1" customWidth="1"/>
    <col min="15" max="15" width="7.42578125" bestFit="1" customWidth="1"/>
    <col min="16" max="16" width="9.85546875" bestFit="1" customWidth="1"/>
    <col min="17" max="17" width="16.42578125" bestFit="1" customWidth="1"/>
    <col min="18" max="18" width="9" bestFit="1" customWidth="1"/>
    <col min="19" max="19" width="10.42578125" bestFit="1" customWidth="1"/>
    <col min="20" max="20" width="6.42578125" bestFit="1" customWidth="1"/>
    <col min="22" max="22" width="12.7109375" bestFit="1" customWidth="1"/>
    <col min="23" max="23" width="6.140625" bestFit="1" customWidth="1"/>
    <col min="24" max="24" width="8.28515625" bestFit="1" customWidth="1"/>
    <col min="25" max="25" width="21.28515625" bestFit="1" customWidth="1"/>
    <col min="26" max="26" width="11.7109375" bestFit="1" customWidth="1"/>
    <col min="27" max="27" width="9.140625" bestFit="1" customWidth="1"/>
    <col min="28" max="28" width="10.85546875" bestFit="1" customWidth="1"/>
    <col min="29" max="29" width="11.85546875" bestFit="1" customWidth="1"/>
    <col min="30" max="30" width="10.42578125" bestFit="1" customWidth="1"/>
    <col min="31" max="31" width="6.7109375" bestFit="1" customWidth="1"/>
    <col min="32" max="32" width="8" bestFit="1" customWidth="1"/>
    <col min="33" max="33" width="16.7109375" bestFit="1" customWidth="1"/>
    <col min="34" max="34" width="8.140625" bestFit="1" customWidth="1"/>
    <col min="35" max="35" width="9.140625" bestFit="1" customWidth="1"/>
    <col min="36" max="36" width="12.5703125" bestFit="1" customWidth="1"/>
  </cols>
  <sheetData>
    <row r="4" spans="1:2">
      <c r="A4" s="1" t="s">
        <v>3584</v>
      </c>
      <c r="B4" t="s">
        <v>3585</v>
      </c>
    </row>
    <row r="5" spans="1:2">
      <c r="A5" s="2" t="s">
        <v>5245</v>
      </c>
      <c r="B5">
        <v>1</v>
      </c>
    </row>
    <row r="6" spans="1:2">
      <c r="A6" s="2" t="s">
        <v>5246</v>
      </c>
      <c r="B6">
        <v>1</v>
      </c>
    </row>
    <row r="7" spans="1:2">
      <c r="A7" s="2" t="s">
        <v>4863</v>
      </c>
      <c r="B7">
        <v>2</v>
      </c>
    </row>
    <row r="8" spans="1:2">
      <c r="A8" s="2" t="s">
        <v>374</v>
      </c>
      <c r="B8">
        <v>3</v>
      </c>
    </row>
    <row r="9" spans="1:2">
      <c r="A9" s="2" t="s">
        <v>4862</v>
      </c>
      <c r="B9">
        <v>3</v>
      </c>
    </row>
    <row r="10" spans="1:2">
      <c r="A10" s="2" t="s">
        <v>626</v>
      </c>
      <c r="B10">
        <v>6</v>
      </c>
    </row>
    <row r="11" spans="1:2">
      <c r="A11" s="2" t="s">
        <v>4861</v>
      </c>
      <c r="B11">
        <v>6</v>
      </c>
    </row>
    <row r="12" spans="1:2">
      <c r="A12" s="2" t="s">
        <v>573</v>
      </c>
      <c r="B12">
        <v>10</v>
      </c>
    </row>
    <row r="13" spans="1:2">
      <c r="A13" s="2" t="s">
        <v>216</v>
      </c>
      <c r="B13">
        <v>28</v>
      </c>
    </row>
    <row r="14" spans="1:2">
      <c r="A14" s="2" t="s">
        <v>283</v>
      </c>
      <c r="B14">
        <v>28</v>
      </c>
    </row>
    <row r="15" spans="1:2">
      <c r="A15" s="2" t="s">
        <v>298</v>
      </c>
      <c r="B15">
        <v>30</v>
      </c>
    </row>
    <row r="16" spans="1:2">
      <c r="A16" s="2" t="s">
        <v>4858</v>
      </c>
      <c r="B16">
        <v>36</v>
      </c>
    </row>
    <row r="17" spans="1:2">
      <c r="A17" s="2" t="s">
        <v>220</v>
      </c>
      <c r="B17">
        <v>38</v>
      </c>
    </row>
    <row r="18" spans="1:2">
      <c r="A18" s="2" t="s">
        <v>4859</v>
      </c>
      <c r="B18">
        <v>39</v>
      </c>
    </row>
    <row r="19" spans="1:2">
      <c r="A19" s="2" t="s">
        <v>4860</v>
      </c>
      <c r="B19">
        <v>45</v>
      </c>
    </row>
    <row r="20" spans="1:2">
      <c r="A20" s="2" t="s">
        <v>144</v>
      </c>
      <c r="B20">
        <v>64</v>
      </c>
    </row>
    <row r="21" spans="1:2">
      <c r="A21" s="2" t="s">
        <v>90</v>
      </c>
      <c r="B21">
        <v>77</v>
      </c>
    </row>
    <row r="22" spans="1:2">
      <c r="A22" s="2" t="s">
        <v>17</v>
      </c>
      <c r="B22">
        <v>81</v>
      </c>
    </row>
    <row r="23" spans="1:2">
      <c r="A23" s="2" t="s">
        <v>165</v>
      </c>
      <c r="B23">
        <v>85</v>
      </c>
    </row>
    <row r="24" spans="1:2">
      <c r="A24" s="2" t="s">
        <v>365</v>
      </c>
      <c r="B24">
        <v>88</v>
      </c>
    </row>
    <row r="25" spans="1:2">
      <c r="A25" s="2" t="s">
        <v>4856</v>
      </c>
      <c r="B25">
        <v>95</v>
      </c>
    </row>
    <row r="26" spans="1:2">
      <c r="A26" s="2" t="s">
        <v>81</v>
      </c>
      <c r="B26">
        <v>109</v>
      </c>
    </row>
    <row r="27" spans="1:2">
      <c r="A27" s="2" t="s">
        <v>147</v>
      </c>
      <c r="B27">
        <v>122</v>
      </c>
    </row>
    <row r="28" spans="1:2">
      <c r="A28" s="2" t="s">
        <v>4853</v>
      </c>
      <c r="B28">
        <v>135</v>
      </c>
    </row>
    <row r="29" spans="1:2">
      <c r="A29" s="2" t="s">
        <v>21</v>
      </c>
      <c r="B29">
        <v>137</v>
      </c>
    </row>
    <row r="30" spans="1:2">
      <c r="A30" s="2" t="s">
        <v>4855</v>
      </c>
      <c r="B30">
        <v>139</v>
      </c>
    </row>
    <row r="31" spans="1:2">
      <c r="A31" s="2" t="s">
        <v>136</v>
      </c>
      <c r="B31">
        <v>161</v>
      </c>
    </row>
    <row r="32" spans="1:2">
      <c r="A32" s="2" t="s">
        <v>70</v>
      </c>
      <c r="B32">
        <v>210</v>
      </c>
    </row>
    <row r="33" spans="1:2">
      <c r="A33" s="2" t="s">
        <v>183</v>
      </c>
      <c r="B33">
        <v>210</v>
      </c>
    </row>
    <row r="34" spans="1:2">
      <c r="A34" s="2" t="s">
        <v>4857</v>
      </c>
      <c r="B34">
        <v>256</v>
      </c>
    </row>
    <row r="35" spans="1:2">
      <c r="A35" s="2" t="s">
        <v>209</v>
      </c>
      <c r="B35">
        <v>299</v>
      </c>
    </row>
    <row r="36" spans="1:2">
      <c r="A36" s="2" t="s">
        <v>4852</v>
      </c>
      <c r="B36">
        <v>428</v>
      </c>
    </row>
    <row r="37" spans="1:2">
      <c r="A37" s="2" t="s">
        <v>104</v>
      </c>
      <c r="B37">
        <v>547</v>
      </c>
    </row>
    <row r="38" spans="1:2">
      <c r="A38" s="2" t="s">
        <v>49</v>
      </c>
      <c r="B38">
        <v>585</v>
      </c>
    </row>
    <row r="39" spans="1:2">
      <c r="A39" s="2" t="s">
        <v>4854</v>
      </c>
      <c r="B39">
        <v>654</v>
      </c>
    </row>
    <row r="40" spans="1:2">
      <c r="A40" s="2" t="s">
        <v>3586</v>
      </c>
      <c r="B40">
        <v>4758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64"/>
  <sheetViews>
    <sheetView showGridLines="0" tabSelected="1" zoomScaleNormal="100" workbookViewId="0">
      <selection activeCell="A2" sqref="A2"/>
    </sheetView>
  </sheetViews>
  <sheetFormatPr baseColWidth="10" defaultRowHeight="12.75"/>
  <cols>
    <col min="1" max="1" width="11.42578125" style="123"/>
    <col min="2" max="2" width="31.7109375" style="124" customWidth="1"/>
    <col min="3" max="3" width="36.28515625" style="123" customWidth="1"/>
    <col min="4" max="4" width="27.42578125" style="125" customWidth="1"/>
    <col min="5" max="5" width="25.140625" style="126" customWidth="1"/>
    <col min="6" max="6" width="23.7109375" style="123" customWidth="1"/>
    <col min="7" max="7" width="38.140625" style="123" customWidth="1"/>
    <col min="8" max="8" width="20" style="123" customWidth="1"/>
    <col min="9" max="9" width="18.5703125" style="123" bestFit="1" customWidth="1"/>
    <col min="10" max="10" width="19.7109375" style="123" customWidth="1"/>
    <col min="11" max="11" width="29" style="127" bestFit="1" customWidth="1"/>
    <col min="12" max="12" width="38.5703125" style="123" customWidth="1"/>
    <col min="13" max="16384" width="11.42578125" style="123"/>
  </cols>
  <sheetData>
    <row r="1" spans="1:12" s="26" customFormat="1" ht="14.25" customHeight="1">
      <c r="A1" s="26" t="s">
        <v>0</v>
      </c>
      <c r="B1" s="26" t="s">
        <v>1</v>
      </c>
      <c r="C1" s="26" t="s">
        <v>3874</v>
      </c>
      <c r="D1" s="26" t="s">
        <v>3875</v>
      </c>
      <c r="E1" s="26" t="s">
        <v>3830</v>
      </c>
      <c r="F1" s="26" t="s">
        <v>4720</v>
      </c>
      <c r="G1" s="26" t="s">
        <v>4</v>
      </c>
      <c r="H1" s="26" t="s">
        <v>5013</v>
      </c>
      <c r="I1" s="26" t="s">
        <v>5014</v>
      </c>
      <c r="J1" s="26" t="s">
        <v>3876</v>
      </c>
      <c r="K1" s="128" t="s">
        <v>3574</v>
      </c>
      <c r="L1" s="26" t="s">
        <v>3575</v>
      </c>
    </row>
    <row r="2" spans="1:12" customFormat="1" ht="15">
      <c r="A2">
        <v>1</v>
      </c>
      <c r="B2" t="s">
        <v>12</v>
      </c>
      <c r="C2" t="s">
        <v>13</v>
      </c>
      <c r="D2" t="s">
        <v>14</v>
      </c>
      <c r="E2" t="s">
        <v>5291</v>
      </c>
      <c r="F2" t="s">
        <v>5249</v>
      </c>
      <c r="G2" t="s">
        <v>15</v>
      </c>
      <c r="H2" t="s">
        <v>17</v>
      </c>
      <c r="I2" t="s">
        <v>18</v>
      </c>
      <c r="J2" t="s">
        <v>19</v>
      </c>
      <c r="K2" s="3">
        <v>45713</v>
      </c>
      <c r="L2" t="s">
        <v>11</v>
      </c>
    </row>
    <row r="3" spans="1:12" customFormat="1" ht="15">
      <c r="A3">
        <v>2</v>
      </c>
      <c r="B3" t="s">
        <v>4648</v>
      </c>
      <c r="C3" t="s">
        <v>5283</v>
      </c>
      <c r="D3" t="s">
        <v>3827</v>
      </c>
      <c r="E3" t="s">
        <v>5291</v>
      </c>
      <c r="F3" t="s">
        <v>36</v>
      </c>
      <c r="G3" t="s">
        <v>20</v>
      </c>
      <c r="H3" t="s">
        <v>17</v>
      </c>
      <c r="I3" t="s">
        <v>21</v>
      </c>
      <c r="J3" t="s">
        <v>19</v>
      </c>
      <c r="K3" s="3">
        <v>40892</v>
      </c>
      <c r="L3" t="s">
        <v>11</v>
      </c>
    </row>
    <row r="4" spans="1:12" customFormat="1" ht="15">
      <c r="A4">
        <v>4</v>
      </c>
      <c r="B4" t="s">
        <v>22</v>
      </c>
      <c r="C4" t="s">
        <v>13</v>
      </c>
      <c r="D4" t="s">
        <v>14</v>
      </c>
      <c r="E4" t="s">
        <v>5292</v>
      </c>
      <c r="F4" t="s">
        <v>16</v>
      </c>
      <c r="G4" t="s">
        <v>15</v>
      </c>
      <c r="H4" t="s">
        <v>17</v>
      </c>
      <c r="I4" t="s">
        <v>23</v>
      </c>
      <c r="J4" t="s">
        <v>19</v>
      </c>
      <c r="K4" s="3">
        <v>45702</v>
      </c>
      <c r="L4" t="s">
        <v>5293</v>
      </c>
    </row>
    <row r="5" spans="1:12" customFormat="1" ht="15">
      <c r="A5">
        <v>6</v>
      </c>
      <c r="B5" t="s">
        <v>24</v>
      </c>
      <c r="C5" t="s">
        <v>13</v>
      </c>
      <c r="D5" t="s">
        <v>25</v>
      </c>
      <c r="E5" t="s">
        <v>5291</v>
      </c>
      <c r="F5" t="s">
        <v>16</v>
      </c>
      <c r="G5" t="s">
        <v>15</v>
      </c>
      <c r="H5" t="s">
        <v>4852</v>
      </c>
      <c r="I5" t="s">
        <v>5294</v>
      </c>
      <c r="J5" t="s">
        <v>19</v>
      </c>
      <c r="K5" s="3">
        <v>45719</v>
      </c>
      <c r="L5" t="s">
        <v>5293</v>
      </c>
    </row>
    <row r="6" spans="1:12" customFormat="1" ht="15">
      <c r="A6">
        <v>7</v>
      </c>
      <c r="B6" t="s">
        <v>27</v>
      </c>
      <c r="C6" t="s">
        <v>13</v>
      </c>
      <c r="D6" t="s">
        <v>25</v>
      </c>
      <c r="E6" t="s">
        <v>5291</v>
      </c>
      <c r="F6" t="s">
        <v>16</v>
      </c>
      <c r="G6" t="s">
        <v>20</v>
      </c>
      <c r="H6" t="s">
        <v>4852</v>
      </c>
      <c r="I6" t="s">
        <v>5295</v>
      </c>
      <c r="J6" t="s">
        <v>19</v>
      </c>
      <c r="K6" s="3">
        <v>45699</v>
      </c>
      <c r="L6" t="s">
        <v>5296</v>
      </c>
    </row>
    <row r="7" spans="1:12" customFormat="1" ht="15">
      <c r="A7">
        <v>8</v>
      </c>
      <c r="B7" t="s">
        <v>28</v>
      </c>
      <c r="C7" t="s">
        <v>13</v>
      </c>
      <c r="D7" t="s">
        <v>25</v>
      </c>
      <c r="E7" t="s">
        <v>5291</v>
      </c>
      <c r="F7" t="s">
        <v>36</v>
      </c>
      <c r="G7" t="s">
        <v>29</v>
      </c>
      <c r="H7" t="s">
        <v>4852</v>
      </c>
      <c r="I7" t="s">
        <v>30</v>
      </c>
      <c r="J7" t="s">
        <v>19</v>
      </c>
      <c r="K7" s="3">
        <v>45706</v>
      </c>
      <c r="L7" t="s">
        <v>5297</v>
      </c>
    </row>
    <row r="8" spans="1:12" customFormat="1" ht="15">
      <c r="A8">
        <v>9</v>
      </c>
      <c r="B8" t="s">
        <v>3877</v>
      </c>
      <c r="C8" t="s">
        <v>13</v>
      </c>
      <c r="D8" t="s">
        <v>25</v>
      </c>
      <c r="E8" t="s">
        <v>5291</v>
      </c>
      <c r="F8" t="s">
        <v>5249</v>
      </c>
      <c r="G8" t="s">
        <v>29</v>
      </c>
      <c r="H8" t="s">
        <v>4852</v>
      </c>
      <c r="I8" t="s">
        <v>5298</v>
      </c>
      <c r="J8" t="s">
        <v>19</v>
      </c>
      <c r="K8" s="3">
        <v>45713</v>
      </c>
      <c r="L8" t="s">
        <v>5297</v>
      </c>
    </row>
    <row r="9" spans="1:12" customFormat="1" ht="15">
      <c r="A9">
        <v>10</v>
      </c>
      <c r="B9" t="s">
        <v>31</v>
      </c>
      <c r="C9" t="s">
        <v>13</v>
      </c>
      <c r="D9" t="s">
        <v>14</v>
      </c>
      <c r="E9" t="s">
        <v>5292</v>
      </c>
      <c r="F9" t="s">
        <v>16</v>
      </c>
      <c r="G9" t="s">
        <v>32</v>
      </c>
      <c r="H9" t="s">
        <v>17</v>
      </c>
      <c r="I9" t="s">
        <v>33</v>
      </c>
      <c r="J9" t="s">
        <v>19</v>
      </c>
      <c r="K9" s="3">
        <v>45714</v>
      </c>
      <c r="L9" t="s">
        <v>5299</v>
      </c>
    </row>
    <row r="10" spans="1:12" customFormat="1" ht="15">
      <c r="A10">
        <v>20</v>
      </c>
      <c r="B10" t="s">
        <v>34</v>
      </c>
      <c r="C10" t="s">
        <v>13</v>
      </c>
      <c r="D10" t="s">
        <v>25</v>
      </c>
      <c r="E10" t="s">
        <v>5291</v>
      </c>
      <c r="F10" t="s">
        <v>5249</v>
      </c>
      <c r="G10" t="s">
        <v>20</v>
      </c>
      <c r="H10" t="s">
        <v>4852</v>
      </c>
      <c r="I10" t="s">
        <v>5300</v>
      </c>
      <c r="J10" t="s">
        <v>19</v>
      </c>
      <c r="K10" s="3">
        <v>45378</v>
      </c>
      <c r="L10" t="s">
        <v>5293</v>
      </c>
    </row>
    <row r="11" spans="1:12" customFormat="1" ht="15">
      <c r="A11">
        <v>27</v>
      </c>
      <c r="B11" t="s">
        <v>35</v>
      </c>
      <c r="C11" t="s">
        <v>13</v>
      </c>
      <c r="D11" t="s">
        <v>25</v>
      </c>
      <c r="E11" t="s">
        <v>5291</v>
      </c>
      <c r="F11" t="s">
        <v>36</v>
      </c>
      <c r="G11" t="s">
        <v>29</v>
      </c>
      <c r="H11" t="s">
        <v>4852</v>
      </c>
      <c r="I11" t="s">
        <v>5301</v>
      </c>
      <c r="J11" t="s">
        <v>19</v>
      </c>
      <c r="K11" s="3">
        <v>44296</v>
      </c>
      <c r="L11" t="s">
        <v>5297</v>
      </c>
    </row>
    <row r="12" spans="1:12" customFormat="1" ht="15">
      <c r="A12">
        <v>28</v>
      </c>
      <c r="B12" t="s">
        <v>37</v>
      </c>
      <c r="C12" t="s">
        <v>13</v>
      </c>
      <c r="D12" t="s">
        <v>38</v>
      </c>
      <c r="E12" t="s">
        <v>5291</v>
      </c>
      <c r="F12" t="s">
        <v>16</v>
      </c>
      <c r="G12" t="s">
        <v>20</v>
      </c>
      <c r="H12" t="s">
        <v>4852</v>
      </c>
      <c r="I12" t="s">
        <v>5302</v>
      </c>
      <c r="J12" t="s">
        <v>19</v>
      </c>
      <c r="K12" s="3">
        <v>45673</v>
      </c>
      <c r="L12" t="s">
        <v>5293</v>
      </c>
    </row>
    <row r="13" spans="1:12" customFormat="1" ht="15">
      <c r="A13">
        <v>39</v>
      </c>
      <c r="B13" t="s">
        <v>39</v>
      </c>
      <c r="C13" t="s">
        <v>13</v>
      </c>
      <c r="D13" t="s">
        <v>25</v>
      </c>
      <c r="E13" t="s">
        <v>5291</v>
      </c>
      <c r="F13" t="s">
        <v>16</v>
      </c>
      <c r="G13" t="s">
        <v>20</v>
      </c>
      <c r="H13" t="s">
        <v>4852</v>
      </c>
      <c r="I13" t="s">
        <v>5303</v>
      </c>
      <c r="J13" t="s">
        <v>19</v>
      </c>
      <c r="K13" s="3">
        <v>45720</v>
      </c>
      <c r="L13" t="s">
        <v>5293</v>
      </c>
    </row>
    <row r="14" spans="1:12" customFormat="1" ht="15">
      <c r="A14">
        <v>40</v>
      </c>
      <c r="B14" t="s">
        <v>40</v>
      </c>
      <c r="C14" t="s">
        <v>13</v>
      </c>
      <c r="D14" t="s">
        <v>14</v>
      </c>
      <c r="E14" t="s">
        <v>5292</v>
      </c>
      <c r="F14" t="s">
        <v>16</v>
      </c>
      <c r="G14" t="s">
        <v>32</v>
      </c>
      <c r="H14" t="s">
        <v>4852</v>
      </c>
      <c r="I14" t="s">
        <v>30</v>
      </c>
      <c r="J14" t="s">
        <v>19</v>
      </c>
      <c r="K14" s="3">
        <v>45730</v>
      </c>
      <c r="L14" t="s">
        <v>5299</v>
      </c>
    </row>
    <row r="15" spans="1:12" customFormat="1" ht="15">
      <c r="A15">
        <v>51</v>
      </c>
      <c r="B15" t="s">
        <v>41</v>
      </c>
      <c r="C15" t="s">
        <v>13</v>
      </c>
      <c r="D15" t="s">
        <v>25</v>
      </c>
      <c r="E15" t="s">
        <v>5291</v>
      </c>
      <c r="F15" t="s">
        <v>16</v>
      </c>
      <c r="G15" t="s">
        <v>20</v>
      </c>
      <c r="H15" t="s">
        <v>4852</v>
      </c>
      <c r="I15" t="s">
        <v>5304</v>
      </c>
      <c r="J15" t="s">
        <v>19</v>
      </c>
      <c r="K15" s="3">
        <v>45295</v>
      </c>
      <c r="L15" t="s">
        <v>5293</v>
      </c>
    </row>
    <row r="16" spans="1:12" customFormat="1" ht="15">
      <c r="A16">
        <v>56</v>
      </c>
      <c r="B16" t="s">
        <v>42</v>
      </c>
      <c r="C16" t="s">
        <v>13</v>
      </c>
      <c r="D16" t="s">
        <v>14</v>
      </c>
      <c r="E16" t="s">
        <v>5292</v>
      </c>
      <c r="F16" t="s">
        <v>16</v>
      </c>
      <c r="G16" t="s">
        <v>32</v>
      </c>
      <c r="H16" t="s">
        <v>4853</v>
      </c>
      <c r="I16" t="s">
        <v>44</v>
      </c>
      <c r="J16" t="s">
        <v>19</v>
      </c>
      <c r="K16" s="3">
        <v>45728</v>
      </c>
      <c r="L16" t="s">
        <v>5299</v>
      </c>
    </row>
    <row r="17" spans="1:12" customFormat="1" ht="15">
      <c r="A17">
        <v>62</v>
      </c>
      <c r="B17" t="s">
        <v>45</v>
      </c>
      <c r="C17" t="s">
        <v>13</v>
      </c>
      <c r="D17" t="s">
        <v>25</v>
      </c>
      <c r="E17" t="s">
        <v>5291</v>
      </c>
      <c r="F17" t="s">
        <v>5249</v>
      </c>
      <c r="G17" t="s">
        <v>15</v>
      </c>
      <c r="H17" t="s">
        <v>4853</v>
      </c>
      <c r="I17" t="s">
        <v>5305</v>
      </c>
      <c r="J17" t="s">
        <v>19</v>
      </c>
      <c r="K17" s="3">
        <v>44699</v>
      </c>
      <c r="L17" t="s">
        <v>5293</v>
      </c>
    </row>
    <row r="18" spans="1:12" customFormat="1" ht="15">
      <c r="A18">
        <v>70</v>
      </c>
      <c r="B18" t="s">
        <v>46</v>
      </c>
      <c r="C18" t="s">
        <v>13</v>
      </c>
      <c r="D18" t="s">
        <v>14</v>
      </c>
      <c r="E18" t="s">
        <v>5292</v>
      </c>
      <c r="F18" t="s">
        <v>16</v>
      </c>
      <c r="G18" t="s">
        <v>15</v>
      </c>
      <c r="H18" t="s">
        <v>4854</v>
      </c>
      <c r="I18" t="s">
        <v>47</v>
      </c>
      <c r="J18" t="s">
        <v>19</v>
      </c>
      <c r="K18" s="3">
        <v>45713</v>
      </c>
      <c r="L18" t="s">
        <v>5299</v>
      </c>
    </row>
    <row r="19" spans="1:12" customFormat="1" ht="15">
      <c r="A19">
        <v>75</v>
      </c>
      <c r="B19" t="s">
        <v>3878</v>
      </c>
      <c r="C19" t="s">
        <v>5283</v>
      </c>
      <c r="D19" t="s">
        <v>3827</v>
      </c>
      <c r="E19" t="s">
        <v>5291</v>
      </c>
      <c r="F19" t="s">
        <v>36</v>
      </c>
      <c r="G19" t="s">
        <v>15</v>
      </c>
      <c r="H19" t="s">
        <v>4855</v>
      </c>
      <c r="I19" t="s">
        <v>5306</v>
      </c>
      <c r="J19" t="s">
        <v>19</v>
      </c>
      <c r="K19" s="3">
        <v>42121</v>
      </c>
      <c r="L19" t="s">
        <v>5307</v>
      </c>
    </row>
    <row r="20" spans="1:12" customFormat="1" ht="15">
      <c r="A20">
        <v>76</v>
      </c>
      <c r="B20" t="s">
        <v>3879</v>
      </c>
      <c r="C20" t="s">
        <v>13</v>
      </c>
      <c r="D20" t="s">
        <v>25</v>
      </c>
      <c r="E20" t="s">
        <v>5291</v>
      </c>
      <c r="F20" t="s">
        <v>16</v>
      </c>
      <c r="G20" t="s">
        <v>20</v>
      </c>
      <c r="H20" t="s">
        <v>49</v>
      </c>
      <c r="I20" t="s">
        <v>5308</v>
      </c>
      <c r="J20" t="s">
        <v>19</v>
      </c>
      <c r="K20" s="3">
        <v>45743</v>
      </c>
      <c r="L20" t="s">
        <v>5293</v>
      </c>
    </row>
    <row r="21" spans="1:12" customFormat="1" ht="15">
      <c r="A21">
        <v>77</v>
      </c>
      <c r="B21" t="s">
        <v>50</v>
      </c>
      <c r="C21" t="s">
        <v>13</v>
      </c>
      <c r="D21" t="s">
        <v>38</v>
      </c>
      <c r="E21" t="s">
        <v>5292</v>
      </c>
      <c r="F21" t="s">
        <v>5249</v>
      </c>
      <c r="G21" t="s">
        <v>15</v>
      </c>
      <c r="H21" t="s">
        <v>49</v>
      </c>
      <c r="I21" t="s">
        <v>51</v>
      </c>
      <c r="J21" t="s">
        <v>19</v>
      </c>
      <c r="K21" s="3">
        <v>45007</v>
      </c>
      <c r="L21" t="s">
        <v>5293</v>
      </c>
    </row>
    <row r="22" spans="1:12" customFormat="1" ht="15">
      <c r="A22">
        <v>78</v>
      </c>
      <c r="B22" t="s">
        <v>52</v>
      </c>
      <c r="C22" t="s">
        <v>13</v>
      </c>
      <c r="D22" t="s">
        <v>14</v>
      </c>
      <c r="E22" t="s">
        <v>5292</v>
      </c>
      <c r="F22" t="s">
        <v>5249</v>
      </c>
      <c r="G22" t="s">
        <v>32</v>
      </c>
      <c r="H22" t="s">
        <v>49</v>
      </c>
      <c r="I22" t="s">
        <v>53</v>
      </c>
      <c r="J22" t="s">
        <v>19</v>
      </c>
      <c r="K22" s="3">
        <v>45745</v>
      </c>
      <c r="L22" t="s">
        <v>5307</v>
      </c>
    </row>
    <row r="23" spans="1:12" customFormat="1" ht="15">
      <c r="A23">
        <v>79</v>
      </c>
      <c r="B23" t="s">
        <v>54</v>
      </c>
      <c r="C23" t="s">
        <v>13</v>
      </c>
      <c r="D23" t="s">
        <v>25</v>
      </c>
      <c r="E23" t="s">
        <v>5291</v>
      </c>
      <c r="F23" t="s">
        <v>36</v>
      </c>
      <c r="G23" t="s">
        <v>29</v>
      </c>
      <c r="H23" t="s">
        <v>49</v>
      </c>
      <c r="I23" t="s">
        <v>55</v>
      </c>
      <c r="J23" t="s">
        <v>19</v>
      </c>
      <c r="K23" s="3">
        <v>45701</v>
      </c>
      <c r="L23" t="s">
        <v>5299</v>
      </c>
    </row>
    <row r="24" spans="1:12" customFormat="1" ht="15">
      <c r="A24">
        <v>81</v>
      </c>
      <c r="B24" t="s">
        <v>56</v>
      </c>
      <c r="C24" t="s">
        <v>13</v>
      </c>
      <c r="D24" t="s">
        <v>14</v>
      </c>
      <c r="E24" t="s">
        <v>5292</v>
      </c>
      <c r="F24" t="s">
        <v>16</v>
      </c>
      <c r="G24" t="s">
        <v>32</v>
      </c>
      <c r="H24" t="s">
        <v>49</v>
      </c>
      <c r="I24" t="s">
        <v>5309</v>
      </c>
      <c r="J24" t="s">
        <v>19</v>
      </c>
      <c r="K24" s="3">
        <v>45709</v>
      </c>
      <c r="L24" t="s">
        <v>11</v>
      </c>
    </row>
    <row r="25" spans="1:12" customFormat="1" ht="15">
      <c r="A25">
        <v>82</v>
      </c>
      <c r="B25" t="s">
        <v>58</v>
      </c>
      <c r="C25" t="s">
        <v>13</v>
      </c>
      <c r="D25" t="s">
        <v>14</v>
      </c>
      <c r="E25" t="s">
        <v>5292</v>
      </c>
      <c r="F25" t="s">
        <v>5249</v>
      </c>
      <c r="G25" t="s">
        <v>32</v>
      </c>
      <c r="H25" t="s">
        <v>4855</v>
      </c>
      <c r="I25" t="s">
        <v>59</v>
      </c>
      <c r="J25" t="s">
        <v>19</v>
      </c>
      <c r="K25" s="3">
        <v>45715</v>
      </c>
      <c r="L25" t="s">
        <v>5293</v>
      </c>
    </row>
    <row r="26" spans="1:12" customFormat="1" ht="15">
      <c r="A26">
        <v>85</v>
      </c>
      <c r="B26" t="s">
        <v>3880</v>
      </c>
      <c r="C26" t="s">
        <v>13</v>
      </c>
      <c r="D26" t="s">
        <v>25</v>
      </c>
      <c r="E26" t="s">
        <v>5291</v>
      </c>
      <c r="F26" t="s">
        <v>36</v>
      </c>
      <c r="G26" t="s">
        <v>29</v>
      </c>
      <c r="H26" t="s">
        <v>49</v>
      </c>
      <c r="I26" t="s">
        <v>60</v>
      </c>
      <c r="J26" t="s">
        <v>19</v>
      </c>
      <c r="K26" s="3">
        <v>45741</v>
      </c>
      <c r="L26" t="s">
        <v>5297</v>
      </c>
    </row>
    <row r="27" spans="1:12" customFormat="1" ht="15">
      <c r="A27">
        <v>86</v>
      </c>
      <c r="B27" t="s">
        <v>5053</v>
      </c>
      <c r="C27" t="s">
        <v>5283</v>
      </c>
      <c r="D27" t="s">
        <v>3827</v>
      </c>
      <c r="E27" t="s">
        <v>5291</v>
      </c>
      <c r="F27" t="s">
        <v>36</v>
      </c>
      <c r="G27" t="s">
        <v>20</v>
      </c>
      <c r="H27" t="s">
        <v>49</v>
      </c>
      <c r="I27" t="s">
        <v>61</v>
      </c>
      <c r="J27" t="s">
        <v>19</v>
      </c>
      <c r="K27" s="3">
        <v>40030</v>
      </c>
      <c r="L27" t="s">
        <v>5293</v>
      </c>
    </row>
    <row r="28" spans="1:12" customFormat="1" ht="15">
      <c r="A28">
        <v>87</v>
      </c>
      <c r="B28" t="s">
        <v>62</v>
      </c>
      <c r="C28" t="s">
        <v>13</v>
      </c>
      <c r="D28" t="s">
        <v>25</v>
      </c>
      <c r="E28" t="s">
        <v>5291</v>
      </c>
      <c r="F28" t="s">
        <v>36</v>
      </c>
      <c r="G28" t="s">
        <v>29</v>
      </c>
      <c r="H28" t="s">
        <v>49</v>
      </c>
      <c r="I28" t="s">
        <v>63</v>
      </c>
      <c r="J28" t="s">
        <v>19</v>
      </c>
      <c r="K28" s="3">
        <v>43945</v>
      </c>
      <c r="L28" t="s">
        <v>5297</v>
      </c>
    </row>
    <row r="29" spans="1:12" customFormat="1" ht="15">
      <c r="A29">
        <v>88</v>
      </c>
      <c r="B29" t="s">
        <v>64</v>
      </c>
      <c r="C29" t="s">
        <v>13</v>
      </c>
      <c r="D29" t="s">
        <v>25</v>
      </c>
      <c r="E29" t="s">
        <v>5291</v>
      </c>
      <c r="F29" t="s">
        <v>36</v>
      </c>
      <c r="G29" t="s">
        <v>29</v>
      </c>
      <c r="H29" t="s">
        <v>49</v>
      </c>
      <c r="I29" t="s">
        <v>63</v>
      </c>
      <c r="J29" t="s">
        <v>19</v>
      </c>
      <c r="K29" s="3">
        <v>44481</v>
      </c>
      <c r="L29" t="s">
        <v>5297</v>
      </c>
    </row>
    <row r="30" spans="1:12" customFormat="1" ht="15">
      <c r="A30">
        <v>91</v>
      </c>
      <c r="B30" t="s">
        <v>65</v>
      </c>
      <c r="C30" t="s">
        <v>13</v>
      </c>
      <c r="D30" t="s">
        <v>14</v>
      </c>
      <c r="E30" t="s">
        <v>5292</v>
      </c>
      <c r="F30" t="s">
        <v>5249</v>
      </c>
      <c r="G30" t="s">
        <v>32</v>
      </c>
      <c r="H30" t="s">
        <v>49</v>
      </c>
      <c r="I30" t="s">
        <v>66</v>
      </c>
      <c r="J30" t="s">
        <v>19</v>
      </c>
      <c r="K30" s="3">
        <v>45679</v>
      </c>
      <c r="L30" t="s">
        <v>5293</v>
      </c>
    </row>
    <row r="31" spans="1:12" customFormat="1" ht="15">
      <c r="A31">
        <v>96</v>
      </c>
      <c r="B31" t="s">
        <v>67</v>
      </c>
      <c r="C31" t="s">
        <v>13</v>
      </c>
      <c r="D31" t="s">
        <v>14</v>
      </c>
      <c r="E31" t="s">
        <v>5292</v>
      </c>
      <c r="F31" t="s">
        <v>5249</v>
      </c>
      <c r="G31" t="s">
        <v>15</v>
      </c>
      <c r="H31" t="s">
        <v>49</v>
      </c>
      <c r="I31" t="s">
        <v>68</v>
      </c>
      <c r="J31" t="s">
        <v>19</v>
      </c>
      <c r="K31" s="3">
        <v>45727</v>
      </c>
      <c r="L31" t="s">
        <v>5293</v>
      </c>
    </row>
    <row r="32" spans="1:12" customFormat="1" ht="15">
      <c r="A32">
        <v>104</v>
      </c>
      <c r="B32" t="s">
        <v>69</v>
      </c>
      <c r="C32" t="s">
        <v>13</v>
      </c>
      <c r="D32" t="s">
        <v>25</v>
      </c>
      <c r="E32" t="s">
        <v>5291</v>
      </c>
      <c r="F32" t="s">
        <v>5249</v>
      </c>
      <c r="G32" t="s">
        <v>29</v>
      </c>
      <c r="H32" t="s">
        <v>70</v>
      </c>
      <c r="I32" t="s">
        <v>71</v>
      </c>
      <c r="J32" t="s">
        <v>19</v>
      </c>
      <c r="K32" s="3">
        <v>45742</v>
      </c>
      <c r="L32" t="s">
        <v>5297</v>
      </c>
    </row>
    <row r="33" spans="1:12" customFormat="1" ht="15">
      <c r="A33">
        <v>106</v>
      </c>
      <c r="B33" t="s">
        <v>72</v>
      </c>
      <c r="C33" t="s">
        <v>13</v>
      </c>
      <c r="D33" t="s">
        <v>25</v>
      </c>
      <c r="E33" t="s">
        <v>5291</v>
      </c>
      <c r="F33" t="s">
        <v>5249</v>
      </c>
      <c r="G33" t="s">
        <v>29</v>
      </c>
      <c r="H33" t="s">
        <v>70</v>
      </c>
      <c r="I33" t="s">
        <v>71</v>
      </c>
      <c r="J33" t="s">
        <v>19</v>
      </c>
      <c r="K33" s="3">
        <v>45697</v>
      </c>
      <c r="L33" t="s">
        <v>5299</v>
      </c>
    </row>
    <row r="34" spans="1:12" customFormat="1" ht="15">
      <c r="A34">
        <v>108</v>
      </c>
      <c r="B34" t="s">
        <v>73</v>
      </c>
      <c r="C34" t="s">
        <v>13</v>
      </c>
      <c r="D34" t="s">
        <v>25</v>
      </c>
      <c r="E34" t="s">
        <v>5291</v>
      </c>
      <c r="F34" t="s">
        <v>16</v>
      </c>
      <c r="G34" t="s">
        <v>29</v>
      </c>
      <c r="H34" t="s">
        <v>70</v>
      </c>
      <c r="I34" t="s">
        <v>71</v>
      </c>
      <c r="J34" t="s">
        <v>19</v>
      </c>
      <c r="K34" s="3">
        <v>45352</v>
      </c>
      <c r="L34" t="s">
        <v>5297</v>
      </c>
    </row>
    <row r="35" spans="1:12" customFormat="1" ht="15">
      <c r="A35">
        <v>110</v>
      </c>
      <c r="B35" t="s">
        <v>74</v>
      </c>
      <c r="C35" t="s">
        <v>13</v>
      </c>
      <c r="D35" t="s">
        <v>25</v>
      </c>
      <c r="E35" t="s">
        <v>5291</v>
      </c>
      <c r="F35" t="s">
        <v>5249</v>
      </c>
      <c r="G35" t="s">
        <v>29</v>
      </c>
      <c r="H35" t="s">
        <v>49</v>
      </c>
      <c r="I35" t="s">
        <v>5309</v>
      </c>
      <c r="J35" t="s">
        <v>19</v>
      </c>
      <c r="K35" s="3">
        <v>45699</v>
      </c>
      <c r="L35" t="s">
        <v>5299</v>
      </c>
    </row>
    <row r="36" spans="1:12" customFormat="1" ht="15">
      <c r="A36">
        <v>111</v>
      </c>
      <c r="B36" t="s">
        <v>75</v>
      </c>
      <c r="C36" t="s">
        <v>13</v>
      </c>
      <c r="D36" t="s">
        <v>14</v>
      </c>
      <c r="E36" t="s">
        <v>5292</v>
      </c>
      <c r="F36" t="s">
        <v>5249</v>
      </c>
      <c r="G36" t="s">
        <v>32</v>
      </c>
      <c r="H36" t="s">
        <v>49</v>
      </c>
      <c r="I36" t="s">
        <v>5309</v>
      </c>
      <c r="J36" t="s">
        <v>19</v>
      </c>
      <c r="K36" s="3">
        <v>45714</v>
      </c>
      <c r="L36" t="s">
        <v>11</v>
      </c>
    </row>
    <row r="37" spans="1:12" customFormat="1" ht="15">
      <c r="A37">
        <v>112</v>
      </c>
      <c r="B37" t="s">
        <v>4728</v>
      </c>
      <c r="C37" t="s">
        <v>13</v>
      </c>
      <c r="D37" t="s">
        <v>25</v>
      </c>
      <c r="E37" t="s">
        <v>5291</v>
      </c>
      <c r="F37" t="s">
        <v>36</v>
      </c>
      <c r="G37" t="s">
        <v>29</v>
      </c>
      <c r="H37" t="s">
        <v>49</v>
      </c>
      <c r="I37" t="s">
        <v>5310</v>
      </c>
      <c r="J37" t="s">
        <v>19</v>
      </c>
      <c r="K37" s="3">
        <v>45717</v>
      </c>
      <c r="L37" t="s">
        <v>5297</v>
      </c>
    </row>
    <row r="38" spans="1:12" customFormat="1" ht="15">
      <c r="A38">
        <v>113</v>
      </c>
      <c r="B38" t="s">
        <v>77</v>
      </c>
      <c r="C38" t="s">
        <v>13</v>
      </c>
      <c r="D38" t="s">
        <v>25</v>
      </c>
      <c r="E38" t="s">
        <v>5291</v>
      </c>
      <c r="F38" t="s">
        <v>5249</v>
      </c>
      <c r="G38" t="s">
        <v>29</v>
      </c>
      <c r="H38" t="s">
        <v>70</v>
      </c>
      <c r="I38" t="s">
        <v>71</v>
      </c>
      <c r="J38" t="s">
        <v>19</v>
      </c>
      <c r="K38" s="3">
        <v>45687</v>
      </c>
      <c r="L38" t="s">
        <v>5299</v>
      </c>
    </row>
    <row r="39" spans="1:12" customFormat="1" ht="15">
      <c r="A39">
        <v>114</v>
      </c>
      <c r="B39" t="s">
        <v>78</v>
      </c>
      <c r="C39" t="s">
        <v>13</v>
      </c>
      <c r="D39" t="s">
        <v>25</v>
      </c>
      <c r="E39" t="s">
        <v>5291</v>
      </c>
      <c r="F39" t="s">
        <v>5249</v>
      </c>
      <c r="G39" t="s">
        <v>29</v>
      </c>
      <c r="H39" t="s">
        <v>70</v>
      </c>
      <c r="I39" t="s">
        <v>71</v>
      </c>
      <c r="J39" t="s">
        <v>19</v>
      </c>
      <c r="K39" s="3">
        <v>45707</v>
      </c>
      <c r="L39" t="s">
        <v>5299</v>
      </c>
    </row>
    <row r="40" spans="1:12" customFormat="1" ht="15">
      <c r="A40">
        <v>116</v>
      </c>
      <c r="B40" t="s">
        <v>79</v>
      </c>
      <c r="C40" t="s">
        <v>13</v>
      </c>
      <c r="D40" t="s">
        <v>14</v>
      </c>
      <c r="E40" t="s">
        <v>5292</v>
      </c>
      <c r="F40" t="s">
        <v>16</v>
      </c>
      <c r="G40" t="s">
        <v>32</v>
      </c>
      <c r="H40" t="s">
        <v>70</v>
      </c>
      <c r="I40" t="s">
        <v>71</v>
      </c>
      <c r="J40" t="s">
        <v>19</v>
      </c>
      <c r="K40" s="3">
        <v>45742</v>
      </c>
      <c r="L40" t="s">
        <v>5299</v>
      </c>
    </row>
    <row r="41" spans="1:12" customFormat="1" ht="15">
      <c r="A41">
        <v>121</v>
      </c>
      <c r="B41" t="s">
        <v>80</v>
      </c>
      <c r="C41" t="s">
        <v>13</v>
      </c>
      <c r="D41" t="s">
        <v>14</v>
      </c>
      <c r="E41" t="s">
        <v>5292</v>
      </c>
      <c r="F41" t="s">
        <v>16</v>
      </c>
      <c r="G41" t="s">
        <v>32</v>
      </c>
      <c r="H41" t="s">
        <v>81</v>
      </c>
      <c r="I41" t="s">
        <v>1101</v>
      </c>
      <c r="J41" t="s">
        <v>19</v>
      </c>
      <c r="K41" s="3">
        <v>45686</v>
      </c>
      <c r="L41" t="s">
        <v>5299</v>
      </c>
    </row>
    <row r="42" spans="1:12" customFormat="1" ht="15">
      <c r="A42">
        <v>122</v>
      </c>
      <c r="B42" t="s">
        <v>5054</v>
      </c>
      <c r="C42" t="s">
        <v>13</v>
      </c>
      <c r="D42" t="s">
        <v>3827</v>
      </c>
      <c r="E42" t="s">
        <v>5291</v>
      </c>
      <c r="F42" t="s">
        <v>36</v>
      </c>
      <c r="G42" t="s">
        <v>20</v>
      </c>
      <c r="H42" t="s">
        <v>81</v>
      </c>
      <c r="I42" t="s">
        <v>5311</v>
      </c>
      <c r="J42" t="s">
        <v>19</v>
      </c>
      <c r="K42" s="3">
        <v>40466</v>
      </c>
      <c r="L42" t="s">
        <v>5293</v>
      </c>
    </row>
    <row r="43" spans="1:12" customFormat="1" ht="15">
      <c r="A43">
        <v>123</v>
      </c>
      <c r="B43" t="s">
        <v>3881</v>
      </c>
      <c r="C43" t="s">
        <v>13</v>
      </c>
      <c r="D43" t="s">
        <v>25</v>
      </c>
      <c r="E43" t="s">
        <v>5291</v>
      </c>
      <c r="F43" t="s">
        <v>16</v>
      </c>
      <c r="G43" t="s">
        <v>15</v>
      </c>
      <c r="H43" t="s">
        <v>81</v>
      </c>
      <c r="I43" t="s">
        <v>5312</v>
      </c>
      <c r="J43" t="s">
        <v>19</v>
      </c>
      <c r="K43" s="3">
        <v>45729</v>
      </c>
      <c r="L43" t="s">
        <v>5299</v>
      </c>
    </row>
    <row r="44" spans="1:12" customFormat="1" ht="15">
      <c r="A44">
        <v>124</v>
      </c>
      <c r="B44" t="s">
        <v>82</v>
      </c>
      <c r="C44" t="s">
        <v>13</v>
      </c>
      <c r="D44" t="s">
        <v>14</v>
      </c>
      <c r="E44" t="s">
        <v>5292</v>
      </c>
      <c r="F44" t="s">
        <v>5249</v>
      </c>
      <c r="G44" t="s">
        <v>15</v>
      </c>
      <c r="H44" t="s">
        <v>81</v>
      </c>
      <c r="I44" t="s">
        <v>83</v>
      </c>
      <c r="J44" t="s">
        <v>19</v>
      </c>
      <c r="K44" s="3">
        <v>45677</v>
      </c>
      <c r="L44" t="s">
        <v>5293</v>
      </c>
    </row>
    <row r="45" spans="1:12" customFormat="1" ht="15">
      <c r="A45">
        <v>125</v>
      </c>
      <c r="B45" t="s">
        <v>3835</v>
      </c>
      <c r="C45" t="s">
        <v>13</v>
      </c>
      <c r="D45" t="s">
        <v>14</v>
      </c>
      <c r="E45" t="s">
        <v>5292</v>
      </c>
      <c r="F45" t="s">
        <v>5249</v>
      </c>
      <c r="G45" t="s">
        <v>32</v>
      </c>
      <c r="H45" t="s">
        <v>81</v>
      </c>
      <c r="I45" t="s">
        <v>1075</v>
      </c>
      <c r="J45" t="s">
        <v>19</v>
      </c>
      <c r="K45" s="3">
        <v>45715</v>
      </c>
      <c r="L45" t="s">
        <v>5299</v>
      </c>
    </row>
    <row r="46" spans="1:12" customFormat="1" ht="15">
      <c r="A46">
        <v>126</v>
      </c>
      <c r="B46" t="s">
        <v>5055</v>
      </c>
      <c r="C46" t="s">
        <v>5283</v>
      </c>
      <c r="D46" t="s">
        <v>3827</v>
      </c>
      <c r="E46" t="s">
        <v>5291</v>
      </c>
      <c r="F46" t="s">
        <v>36</v>
      </c>
      <c r="G46" t="s">
        <v>20</v>
      </c>
      <c r="H46" t="s">
        <v>81</v>
      </c>
      <c r="I46" t="s">
        <v>5313</v>
      </c>
      <c r="J46" t="s">
        <v>19</v>
      </c>
      <c r="K46" s="3">
        <v>41474</v>
      </c>
      <c r="L46" t="s">
        <v>5293</v>
      </c>
    </row>
    <row r="47" spans="1:12" customFormat="1" ht="15">
      <c r="A47">
        <v>128</v>
      </c>
      <c r="B47" t="s">
        <v>87</v>
      </c>
      <c r="C47" t="s">
        <v>13</v>
      </c>
      <c r="D47" t="s">
        <v>14</v>
      </c>
      <c r="E47" t="s">
        <v>5292</v>
      </c>
      <c r="F47" t="s">
        <v>16</v>
      </c>
      <c r="G47" t="s">
        <v>15</v>
      </c>
      <c r="H47" t="s">
        <v>81</v>
      </c>
      <c r="I47" t="s">
        <v>88</v>
      </c>
      <c r="J47" t="s">
        <v>19</v>
      </c>
      <c r="K47" s="3">
        <v>45296</v>
      </c>
      <c r="L47" t="s">
        <v>5293</v>
      </c>
    </row>
    <row r="48" spans="1:12" customFormat="1" ht="15">
      <c r="A48">
        <v>129</v>
      </c>
      <c r="B48" t="s">
        <v>89</v>
      </c>
      <c r="C48" t="s">
        <v>3882</v>
      </c>
      <c r="D48" t="s">
        <v>14</v>
      </c>
      <c r="E48" t="s">
        <v>5292</v>
      </c>
      <c r="F48" t="s">
        <v>16</v>
      </c>
      <c r="G48" t="s">
        <v>32</v>
      </c>
      <c r="H48" t="s">
        <v>90</v>
      </c>
      <c r="I48" t="s">
        <v>91</v>
      </c>
      <c r="J48" t="s">
        <v>19</v>
      </c>
      <c r="K48" s="3">
        <v>45692</v>
      </c>
      <c r="L48" t="s">
        <v>5299</v>
      </c>
    </row>
    <row r="49" spans="1:12" customFormat="1" ht="15">
      <c r="A49">
        <v>130</v>
      </c>
      <c r="B49" t="s">
        <v>92</v>
      </c>
      <c r="C49" t="s">
        <v>13</v>
      </c>
      <c r="D49" t="s">
        <v>14</v>
      </c>
      <c r="E49" t="s">
        <v>5292</v>
      </c>
      <c r="F49" t="s">
        <v>16</v>
      </c>
      <c r="G49" t="s">
        <v>15</v>
      </c>
      <c r="H49" t="s">
        <v>90</v>
      </c>
      <c r="I49" t="s">
        <v>93</v>
      </c>
      <c r="J49" t="s">
        <v>19</v>
      </c>
      <c r="K49" s="3">
        <v>45721</v>
      </c>
      <c r="L49" t="s">
        <v>5299</v>
      </c>
    </row>
    <row r="50" spans="1:12" customFormat="1" ht="15">
      <c r="A50">
        <v>131</v>
      </c>
      <c r="B50" t="s">
        <v>94</v>
      </c>
      <c r="C50" t="s">
        <v>13</v>
      </c>
      <c r="D50" t="s">
        <v>14</v>
      </c>
      <c r="E50" t="s">
        <v>5292</v>
      </c>
      <c r="F50" t="s">
        <v>16</v>
      </c>
      <c r="G50" t="s">
        <v>15</v>
      </c>
      <c r="H50" t="s">
        <v>90</v>
      </c>
      <c r="I50" t="s">
        <v>95</v>
      </c>
      <c r="J50" t="s">
        <v>19</v>
      </c>
      <c r="K50" s="3">
        <v>45728</v>
      </c>
      <c r="L50" t="s">
        <v>5299</v>
      </c>
    </row>
    <row r="51" spans="1:12" customFormat="1" ht="15">
      <c r="A51">
        <v>132</v>
      </c>
      <c r="B51" t="s">
        <v>96</v>
      </c>
      <c r="C51" t="s">
        <v>13</v>
      </c>
      <c r="D51" t="s">
        <v>38</v>
      </c>
      <c r="E51" t="s">
        <v>5292</v>
      </c>
      <c r="F51" t="s">
        <v>16</v>
      </c>
      <c r="G51" t="s">
        <v>15</v>
      </c>
      <c r="H51" t="s">
        <v>90</v>
      </c>
      <c r="I51" t="s">
        <v>5314</v>
      </c>
      <c r="J51" t="s">
        <v>19</v>
      </c>
      <c r="K51" s="3">
        <v>45735</v>
      </c>
      <c r="L51" t="s">
        <v>5293</v>
      </c>
    </row>
    <row r="52" spans="1:12" customFormat="1" ht="15">
      <c r="A52">
        <v>140</v>
      </c>
      <c r="B52" t="s">
        <v>97</v>
      </c>
      <c r="C52" t="s">
        <v>13</v>
      </c>
      <c r="D52" t="s">
        <v>38</v>
      </c>
      <c r="E52" t="s">
        <v>5292</v>
      </c>
      <c r="F52" t="s">
        <v>16</v>
      </c>
      <c r="G52" t="s">
        <v>15</v>
      </c>
      <c r="H52" t="s">
        <v>90</v>
      </c>
      <c r="I52" t="s">
        <v>98</v>
      </c>
      <c r="J52" t="s">
        <v>19</v>
      </c>
      <c r="K52" s="3">
        <v>45715</v>
      </c>
      <c r="L52" t="s">
        <v>5299</v>
      </c>
    </row>
    <row r="53" spans="1:12" customFormat="1" ht="15">
      <c r="A53">
        <v>142</v>
      </c>
      <c r="B53" t="s">
        <v>3883</v>
      </c>
      <c r="C53" t="s">
        <v>5283</v>
      </c>
      <c r="D53" t="s">
        <v>3827</v>
      </c>
      <c r="E53" t="s">
        <v>5291</v>
      </c>
      <c r="F53" t="s">
        <v>36</v>
      </c>
      <c r="G53" t="s">
        <v>101</v>
      </c>
      <c r="H53" t="s">
        <v>4856</v>
      </c>
      <c r="I53" t="s">
        <v>5315</v>
      </c>
      <c r="J53" t="s">
        <v>19</v>
      </c>
      <c r="K53" s="3">
        <v>40892</v>
      </c>
      <c r="L53" t="s">
        <v>5299</v>
      </c>
    </row>
    <row r="54" spans="1:12" customFormat="1" ht="15">
      <c r="A54">
        <v>152</v>
      </c>
      <c r="B54" t="s">
        <v>103</v>
      </c>
      <c r="C54" t="s">
        <v>13</v>
      </c>
      <c r="D54" t="s">
        <v>25</v>
      </c>
      <c r="E54" t="s">
        <v>5291</v>
      </c>
      <c r="F54" t="s">
        <v>36</v>
      </c>
      <c r="G54" t="s">
        <v>29</v>
      </c>
      <c r="H54" t="s">
        <v>104</v>
      </c>
      <c r="I54" t="s">
        <v>5316</v>
      </c>
      <c r="J54" t="s">
        <v>19</v>
      </c>
      <c r="K54" s="3">
        <v>45482</v>
      </c>
      <c r="L54" t="s">
        <v>5297</v>
      </c>
    </row>
    <row r="55" spans="1:12" customFormat="1" ht="15">
      <c r="A55">
        <v>159</v>
      </c>
      <c r="B55" t="s">
        <v>105</v>
      </c>
      <c r="C55" t="s">
        <v>13</v>
      </c>
      <c r="D55" t="s">
        <v>25</v>
      </c>
      <c r="E55" t="s">
        <v>5291</v>
      </c>
      <c r="F55" t="s">
        <v>36</v>
      </c>
      <c r="G55" t="s">
        <v>29</v>
      </c>
      <c r="H55" t="s">
        <v>104</v>
      </c>
      <c r="I55" t="s">
        <v>5317</v>
      </c>
      <c r="J55" t="s">
        <v>19</v>
      </c>
      <c r="K55" s="3">
        <v>44279</v>
      </c>
      <c r="L55" t="s">
        <v>5297</v>
      </c>
    </row>
    <row r="56" spans="1:12" customFormat="1" ht="15">
      <c r="A56">
        <v>166</v>
      </c>
      <c r="B56" t="s">
        <v>106</v>
      </c>
      <c r="C56" t="s">
        <v>13</v>
      </c>
      <c r="D56" t="s">
        <v>14</v>
      </c>
      <c r="E56" t="s">
        <v>5292</v>
      </c>
      <c r="F56" t="s">
        <v>5249</v>
      </c>
      <c r="G56" t="s">
        <v>15</v>
      </c>
      <c r="H56" t="s">
        <v>104</v>
      </c>
      <c r="I56" t="s">
        <v>607</v>
      </c>
      <c r="J56" t="s">
        <v>19</v>
      </c>
      <c r="K56" s="3">
        <v>45741</v>
      </c>
      <c r="L56" t="s">
        <v>5293</v>
      </c>
    </row>
    <row r="57" spans="1:12" customFormat="1" ht="15">
      <c r="A57">
        <v>167</v>
      </c>
      <c r="B57" t="s">
        <v>107</v>
      </c>
      <c r="C57" t="s">
        <v>13</v>
      </c>
      <c r="D57" t="s">
        <v>25</v>
      </c>
      <c r="E57" t="s">
        <v>5291</v>
      </c>
      <c r="F57" t="s">
        <v>5249</v>
      </c>
      <c r="G57" t="s">
        <v>20</v>
      </c>
      <c r="H57" t="s">
        <v>104</v>
      </c>
      <c r="I57" t="s">
        <v>5318</v>
      </c>
      <c r="J57" t="s">
        <v>19</v>
      </c>
      <c r="K57" s="3">
        <v>45705</v>
      </c>
      <c r="L57" t="s">
        <v>5293</v>
      </c>
    </row>
    <row r="58" spans="1:12" customFormat="1" ht="15">
      <c r="A58">
        <v>168</v>
      </c>
      <c r="B58" t="s">
        <v>108</v>
      </c>
      <c r="C58" t="s">
        <v>13</v>
      </c>
      <c r="D58" t="s">
        <v>25</v>
      </c>
      <c r="E58" t="s">
        <v>5291</v>
      </c>
      <c r="F58" t="s">
        <v>36</v>
      </c>
      <c r="G58" t="s">
        <v>29</v>
      </c>
      <c r="H58" t="s">
        <v>104</v>
      </c>
      <c r="I58" t="s">
        <v>5318</v>
      </c>
      <c r="J58" t="s">
        <v>19</v>
      </c>
      <c r="K58" s="3">
        <v>45674</v>
      </c>
      <c r="L58" t="s">
        <v>5297</v>
      </c>
    </row>
    <row r="59" spans="1:12" customFormat="1" ht="15">
      <c r="A59">
        <v>169</v>
      </c>
      <c r="B59" t="s">
        <v>109</v>
      </c>
      <c r="C59" t="s">
        <v>13</v>
      </c>
      <c r="D59" t="s">
        <v>25</v>
      </c>
      <c r="E59" t="s">
        <v>5291</v>
      </c>
      <c r="F59" t="s">
        <v>16</v>
      </c>
      <c r="G59" t="s">
        <v>15</v>
      </c>
      <c r="H59" t="s">
        <v>104</v>
      </c>
      <c r="I59" t="s">
        <v>5319</v>
      </c>
      <c r="J59" t="s">
        <v>19</v>
      </c>
      <c r="K59" s="3">
        <v>45708</v>
      </c>
      <c r="L59" t="s">
        <v>5293</v>
      </c>
    </row>
    <row r="60" spans="1:12" customFormat="1" ht="15">
      <c r="A60">
        <v>170</v>
      </c>
      <c r="B60" t="s">
        <v>110</v>
      </c>
      <c r="C60" t="s">
        <v>13</v>
      </c>
      <c r="D60" t="s">
        <v>38</v>
      </c>
      <c r="E60" t="s">
        <v>5292</v>
      </c>
      <c r="F60" t="s">
        <v>5249</v>
      </c>
      <c r="G60" t="s">
        <v>15</v>
      </c>
      <c r="H60" t="s">
        <v>104</v>
      </c>
      <c r="I60" t="s">
        <v>111</v>
      </c>
      <c r="J60" t="s">
        <v>19</v>
      </c>
      <c r="K60" s="3">
        <v>45709</v>
      </c>
      <c r="L60" t="s">
        <v>5293</v>
      </c>
    </row>
    <row r="61" spans="1:12" customFormat="1" ht="15">
      <c r="A61">
        <v>171</v>
      </c>
      <c r="B61" t="s">
        <v>112</v>
      </c>
      <c r="C61" t="s">
        <v>13</v>
      </c>
      <c r="D61" t="s">
        <v>25</v>
      </c>
      <c r="E61" t="s">
        <v>5291</v>
      </c>
      <c r="F61" t="s">
        <v>5249</v>
      </c>
      <c r="G61" t="s">
        <v>20</v>
      </c>
      <c r="H61" t="s">
        <v>104</v>
      </c>
      <c r="I61" t="s">
        <v>5320</v>
      </c>
      <c r="J61" t="s">
        <v>19</v>
      </c>
      <c r="K61" s="3">
        <v>45411</v>
      </c>
      <c r="L61" t="s">
        <v>5293</v>
      </c>
    </row>
    <row r="62" spans="1:12" customFormat="1" ht="15">
      <c r="A62">
        <v>172</v>
      </c>
      <c r="B62" t="s">
        <v>3884</v>
      </c>
      <c r="C62" t="s">
        <v>13</v>
      </c>
      <c r="D62" t="s">
        <v>3827</v>
      </c>
      <c r="E62" t="s">
        <v>5291</v>
      </c>
      <c r="F62" t="s">
        <v>36</v>
      </c>
      <c r="G62" t="s">
        <v>29</v>
      </c>
      <c r="H62" t="s">
        <v>104</v>
      </c>
      <c r="I62" t="s">
        <v>5321</v>
      </c>
      <c r="J62" t="s">
        <v>113</v>
      </c>
      <c r="K62" s="3">
        <v>38946</v>
      </c>
      <c r="L62" t="s">
        <v>5297</v>
      </c>
    </row>
    <row r="63" spans="1:12" customFormat="1" ht="15">
      <c r="A63">
        <v>174</v>
      </c>
      <c r="B63" t="s">
        <v>114</v>
      </c>
      <c r="C63" t="s">
        <v>13</v>
      </c>
      <c r="D63" t="s">
        <v>25</v>
      </c>
      <c r="E63" t="s">
        <v>5291</v>
      </c>
      <c r="F63" t="s">
        <v>5249</v>
      </c>
      <c r="G63" t="s">
        <v>20</v>
      </c>
      <c r="H63" t="s">
        <v>104</v>
      </c>
      <c r="I63" t="s">
        <v>5322</v>
      </c>
      <c r="J63" t="s">
        <v>19</v>
      </c>
      <c r="K63" s="3">
        <v>45397</v>
      </c>
      <c r="L63" t="s">
        <v>5293</v>
      </c>
    </row>
    <row r="64" spans="1:12" customFormat="1" ht="15">
      <c r="A64">
        <v>175</v>
      </c>
      <c r="B64" t="s">
        <v>115</v>
      </c>
      <c r="C64" t="s">
        <v>13</v>
      </c>
      <c r="D64" t="s">
        <v>14</v>
      </c>
      <c r="E64" t="s">
        <v>5292</v>
      </c>
      <c r="F64" t="s">
        <v>5249</v>
      </c>
      <c r="G64" t="s">
        <v>15</v>
      </c>
      <c r="H64" t="s">
        <v>104</v>
      </c>
      <c r="I64" t="s">
        <v>116</v>
      </c>
      <c r="J64" t="s">
        <v>19</v>
      </c>
      <c r="K64" s="3">
        <v>45715</v>
      </c>
      <c r="L64" t="s">
        <v>5293</v>
      </c>
    </row>
    <row r="65" spans="1:12" customFormat="1" ht="15">
      <c r="A65">
        <v>176</v>
      </c>
      <c r="B65" t="s">
        <v>117</v>
      </c>
      <c r="C65" t="s">
        <v>13</v>
      </c>
      <c r="D65" t="s">
        <v>25</v>
      </c>
      <c r="E65" t="s">
        <v>5291</v>
      </c>
      <c r="F65" t="s">
        <v>36</v>
      </c>
      <c r="G65" t="s">
        <v>29</v>
      </c>
      <c r="H65" t="s">
        <v>104</v>
      </c>
      <c r="I65" t="s">
        <v>118</v>
      </c>
      <c r="J65" t="s">
        <v>19</v>
      </c>
      <c r="K65" s="3">
        <v>45679</v>
      </c>
      <c r="L65" t="s">
        <v>5297</v>
      </c>
    </row>
    <row r="66" spans="1:12" customFormat="1" ht="15">
      <c r="A66">
        <v>178</v>
      </c>
      <c r="B66" t="s">
        <v>119</v>
      </c>
      <c r="C66" t="s">
        <v>13</v>
      </c>
      <c r="D66" t="s">
        <v>14</v>
      </c>
      <c r="E66" t="s">
        <v>5292</v>
      </c>
      <c r="F66" t="s">
        <v>5249</v>
      </c>
      <c r="G66" t="s">
        <v>32</v>
      </c>
      <c r="H66" t="s">
        <v>104</v>
      </c>
      <c r="I66" t="s">
        <v>120</v>
      </c>
      <c r="J66" t="s">
        <v>19</v>
      </c>
      <c r="K66" s="3">
        <v>45744</v>
      </c>
      <c r="L66" t="s">
        <v>5299</v>
      </c>
    </row>
    <row r="67" spans="1:12" customFormat="1" ht="15">
      <c r="A67">
        <v>179</v>
      </c>
      <c r="B67" t="s">
        <v>5056</v>
      </c>
      <c r="C67" t="s">
        <v>5283</v>
      </c>
      <c r="D67" t="s">
        <v>3828</v>
      </c>
      <c r="E67" t="s">
        <v>5291</v>
      </c>
      <c r="F67" t="s">
        <v>36</v>
      </c>
      <c r="G67" t="s">
        <v>20</v>
      </c>
      <c r="H67" t="s">
        <v>104</v>
      </c>
      <c r="I67" t="s">
        <v>121</v>
      </c>
      <c r="J67" t="s">
        <v>19</v>
      </c>
      <c r="K67" s="3">
        <v>40151</v>
      </c>
      <c r="L67" t="s">
        <v>5293</v>
      </c>
    </row>
    <row r="68" spans="1:12" customFormat="1" ht="15">
      <c r="A68">
        <v>180</v>
      </c>
      <c r="B68" t="s">
        <v>122</v>
      </c>
      <c r="C68" t="s">
        <v>13</v>
      </c>
      <c r="D68" t="s">
        <v>25</v>
      </c>
      <c r="E68" t="s">
        <v>5291</v>
      </c>
      <c r="F68" t="s">
        <v>5249</v>
      </c>
      <c r="G68" t="s">
        <v>20</v>
      </c>
      <c r="H68" t="s">
        <v>104</v>
      </c>
      <c r="I68" t="s">
        <v>5323</v>
      </c>
      <c r="J68" t="s">
        <v>19</v>
      </c>
      <c r="K68" s="3">
        <v>45411</v>
      </c>
      <c r="L68" t="s">
        <v>5293</v>
      </c>
    </row>
    <row r="69" spans="1:12" customFormat="1" ht="15">
      <c r="A69">
        <v>181</v>
      </c>
      <c r="B69" t="s">
        <v>3728</v>
      </c>
      <c r="C69" t="s">
        <v>13</v>
      </c>
      <c r="D69" t="s">
        <v>25</v>
      </c>
      <c r="E69" t="s">
        <v>5291</v>
      </c>
      <c r="F69" t="s">
        <v>5249</v>
      </c>
      <c r="G69" t="s">
        <v>20</v>
      </c>
      <c r="H69" t="s">
        <v>104</v>
      </c>
      <c r="I69" t="s">
        <v>5324</v>
      </c>
      <c r="J69" t="s">
        <v>19</v>
      </c>
      <c r="K69" s="3">
        <v>45699</v>
      </c>
      <c r="L69" t="s">
        <v>5293</v>
      </c>
    </row>
    <row r="70" spans="1:12" customFormat="1" ht="15">
      <c r="A70">
        <v>184</v>
      </c>
      <c r="B70" t="s">
        <v>123</v>
      </c>
      <c r="C70" t="s">
        <v>13</v>
      </c>
      <c r="D70" t="s">
        <v>25</v>
      </c>
      <c r="E70" t="s">
        <v>5291</v>
      </c>
      <c r="F70" t="s">
        <v>5249</v>
      </c>
      <c r="G70" t="s">
        <v>20</v>
      </c>
      <c r="H70" t="s">
        <v>104</v>
      </c>
      <c r="I70" t="s">
        <v>5325</v>
      </c>
      <c r="J70" t="s">
        <v>19</v>
      </c>
      <c r="K70" s="3">
        <v>45741</v>
      </c>
      <c r="L70" t="s">
        <v>5293</v>
      </c>
    </row>
    <row r="71" spans="1:12" customFormat="1" ht="15">
      <c r="A71">
        <v>185</v>
      </c>
      <c r="B71" t="s">
        <v>124</v>
      </c>
      <c r="C71" t="s">
        <v>13</v>
      </c>
      <c r="D71" t="s">
        <v>14</v>
      </c>
      <c r="E71" t="s">
        <v>5292</v>
      </c>
      <c r="F71" t="s">
        <v>5249</v>
      </c>
      <c r="G71" t="s">
        <v>15</v>
      </c>
      <c r="H71" t="s">
        <v>104</v>
      </c>
      <c r="I71" t="s">
        <v>125</v>
      </c>
      <c r="J71" t="s">
        <v>19</v>
      </c>
      <c r="K71" s="3">
        <v>45712</v>
      </c>
      <c r="L71" t="s">
        <v>5293</v>
      </c>
    </row>
    <row r="72" spans="1:12" customFormat="1" ht="15">
      <c r="A72">
        <v>187</v>
      </c>
      <c r="B72" t="s">
        <v>126</v>
      </c>
      <c r="C72" t="s">
        <v>13</v>
      </c>
      <c r="D72" t="s">
        <v>25</v>
      </c>
      <c r="E72" t="s">
        <v>5291</v>
      </c>
      <c r="F72" t="s">
        <v>16</v>
      </c>
      <c r="G72" t="s">
        <v>20</v>
      </c>
      <c r="H72" t="s">
        <v>104</v>
      </c>
      <c r="I72" t="s">
        <v>127</v>
      </c>
      <c r="J72" t="s">
        <v>19</v>
      </c>
      <c r="K72" s="3">
        <v>45713</v>
      </c>
      <c r="L72" t="s">
        <v>5293</v>
      </c>
    </row>
    <row r="73" spans="1:12" customFormat="1" ht="15">
      <c r="A73">
        <v>193</v>
      </c>
      <c r="B73" t="s">
        <v>3885</v>
      </c>
      <c r="C73" t="s">
        <v>13</v>
      </c>
      <c r="D73" t="s">
        <v>3827</v>
      </c>
      <c r="E73" t="s">
        <v>5291</v>
      </c>
      <c r="F73" t="s">
        <v>36</v>
      </c>
      <c r="G73" t="s">
        <v>29</v>
      </c>
      <c r="H73" t="s">
        <v>104</v>
      </c>
      <c r="I73" t="s">
        <v>5326</v>
      </c>
      <c r="J73" t="s">
        <v>113</v>
      </c>
      <c r="K73" s="3">
        <v>40892</v>
      </c>
      <c r="L73" t="s">
        <v>5297</v>
      </c>
    </row>
    <row r="74" spans="1:12" customFormat="1" ht="15">
      <c r="A74">
        <v>195</v>
      </c>
      <c r="B74" t="s">
        <v>128</v>
      </c>
      <c r="C74" t="s">
        <v>13</v>
      </c>
      <c r="D74" t="s">
        <v>3827</v>
      </c>
      <c r="E74" t="s">
        <v>5291</v>
      </c>
      <c r="F74" t="s">
        <v>36</v>
      </c>
      <c r="G74" t="s">
        <v>29</v>
      </c>
      <c r="H74" t="s">
        <v>104</v>
      </c>
      <c r="I74" t="s">
        <v>5327</v>
      </c>
      <c r="J74" t="s">
        <v>19</v>
      </c>
      <c r="K74" s="3">
        <v>41218</v>
      </c>
      <c r="L74" t="s">
        <v>5297</v>
      </c>
    </row>
    <row r="75" spans="1:12" customFormat="1" ht="15">
      <c r="A75">
        <v>196</v>
      </c>
      <c r="B75" t="s">
        <v>129</v>
      </c>
      <c r="C75" t="s">
        <v>13</v>
      </c>
      <c r="D75" t="s">
        <v>25</v>
      </c>
      <c r="E75" t="s">
        <v>5291</v>
      </c>
      <c r="F75" t="s">
        <v>36</v>
      </c>
      <c r="G75" t="s">
        <v>29</v>
      </c>
      <c r="H75" t="s">
        <v>104</v>
      </c>
      <c r="I75" t="s">
        <v>5328</v>
      </c>
      <c r="J75" t="s">
        <v>19</v>
      </c>
      <c r="K75" s="3">
        <v>45721</v>
      </c>
      <c r="L75" t="s">
        <v>5297</v>
      </c>
    </row>
    <row r="76" spans="1:12" customFormat="1" ht="15">
      <c r="A76">
        <v>197</v>
      </c>
      <c r="B76" t="s">
        <v>3886</v>
      </c>
      <c r="C76" t="s">
        <v>13</v>
      </c>
      <c r="D76" t="s">
        <v>25</v>
      </c>
      <c r="E76" t="s">
        <v>5291</v>
      </c>
      <c r="F76" t="s">
        <v>5249</v>
      </c>
      <c r="G76" t="s">
        <v>29</v>
      </c>
      <c r="H76" t="s">
        <v>104</v>
      </c>
      <c r="I76" t="s">
        <v>5328</v>
      </c>
      <c r="J76" t="s">
        <v>19</v>
      </c>
      <c r="K76" s="3">
        <v>45700</v>
      </c>
      <c r="L76" t="s">
        <v>5297</v>
      </c>
    </row>
    <row r="77" spans="1:12" customFormat="1" ht="15">
      <c r="A77">
        <v>198</v>
      </c>
      <c r="B77" t="s">
        <v>130</v>
      </c>
      <c r="C77" t="s">
        <v>13</v>
      </c>
      <c r="D77" t="s">
        <v>25</v>
      </c>
      <c r="E77" t="s">
        <v>5291</v>
      </c>
      <c r="F77" t="s">
        <v>36</v>
      </c>
      <c r="G77" t="s">
        <v>29</v>
      </c>
      <c r="H77" t="s">
        <v>104</v>
      </c>
      <c r="I77" t="s">
        <v>5328</v>
      </c>
      <c r="J77" t="s">
        <v>19</v>
      </c>
      <c r="K77" s="3">
        <v>45407</v>
      </c>
      <c r="L77" t="s">
        <v>5297</v>
      </c>
    </row>
    <row r="78" spans="1:12" customFormat="1" ht="15">
      <c r="A78">
        <v>199</v>
      </c>
      <c r="B78" t="s">
        <v>131</v>
      </c>
      <c r="C78" t="s">
        <v>13</v>
      </c>
      <c r="D78" t="s">
        <v>14</v>
      </c>
      <c r="E78" t="s">
        <v>5292</v>
      </c>
      <c r="F78" t="s">
        <v>16</v>
      </c>
      <c r="G78" t="s">
        <v>32</v>
      </c>
      <c r="H78" t="s">
        <v>104</v>
      </c>
      <c r="I78" t="s">
        <v>132</v>
      </c>
      <c r="J78" t="s">
        <v>19</v>
      </c>
      <c r="K78" s="3">
        <v>45714</v>
      </c>
      <c r="L78" t="s">
        <v>5299</v>
      </c>
    </row>
    <row r="79" spans="1:12" customFormat="1" ht="15">
      <c r="A79">
        <v>201</v>
      </c>
      <c r="B79" t="s">
        <v>133</v>
      </c>
      <c r="C79" t="s">
        <v>13</v>
      </c>
      <c r="D79" t="s">
        <v>25</v>
      </c>
      <c r="E79" t="s">
        <v>5291</v>
      </c>
      <c r="F79" t="s">
        <v>5249</v>
      </c>
      <c r="G79" t="s">
        <v>20</v>
      </c>
      <c r="H79" t="s">
        <v>104</v>
      </c>
      <c r="I79" t="s">
        <v>5329</v>
      </c>
      <c r="J79" t="s">
        <v>19</v>
      </c>
      <c r="K79" s="3">
        <v>45720</v>
      </c>
      <c r="L79" t="s">
        <v>5293</v>
      </c>
    </row>
    <row r="80" spans="1:12" customFormat="1" ht="15">
      <c r="A80">
        <v>202</v>
      </c>
      <c r="B80" t="s">
        <v>3887</v>
      </c>
      <c r="C80" t="s">
        <v>13</v>
      </c>
      <c r="D80" t="s">
        <v>25</v>
      </c>
      <c r="E80" t="s">
        <v>5291</v>
      </c>
      <c r="F80" t="s">
        <v>36</v>
      </c>
      <c r="G80" t="s">
        <v>29</v>
      </c>
      <c r="H80" t="s">
        <v>104</v>
      </c>
      <c r="I80" t="s">
        <v>5329</v>
      </c>
      <c r="J80" t="s">
        <v>19</v>
      </c>
      <c r="K80" s="3">
        <v>45490</v>
      </c>
      <c r="L80" t="s">
        <v>5297</v>
      </c>
    </row>
    <row r="81" spans="1:12" customFormat="1" ht="15">
      <c r="A81">
        <v>204</v>
      </c>
      <c r="B81" t="s">
        <v>3888</v>
      </c>
      <c r="C81" t="s">
        <v>13</v>
      </c>
      <c r="D81" t="s">
        <v>25</v>
      </c>
      <c r="E81" t="s">
        <v>5291</v>
      </c>
      <c r="F81" t="s">
        <v>5249</v>
      </c>
      <c r="G81" t="s">
        <v>20</v>
      </c>
      <c r="H81" t="s">
        <v>104</v>
      </c>
      <c r="I81" t="s">
        <v>5330</v>
      </c>
      <c r="J81" t="s">
        <v>19</v>
      </c>
      <c r="K81" s="3">
        <v>45714</v>
      </c>
      <c r="L81" t="s">
        <v>5293</v>
      </c>
    </row>
    <row r="82" spans="1:12" customFormat="1" ht="15">
      <c r="A82">
        <v>207</v>
      </c>
      <c r="B82" t="s">
        <v>5057</v>
      </c>
      <c r="C82" t="s">
        <v>5283</v>
      </c>
      <c r="D82" t="s">
        <v>3827</v>
      </c>
      <c r="E82" t="s">
        <v>5291</v>
      </c>
      <c r="F82" t="s">
        <v>36</v>
      </c>
      <c r="G82" t="s">
        <v>20</v>
      </c>
      <c r="H82" t="s">
        <v>104</v>
      </c>
      <c r="I82" t="s">
        <v>5331</v>
      </c>
      <c r="J82" t="s">
        <v>19</v>
      </c>
      <c r="K82" s="3">
        <v>39618</v>
      </c>
      <c r="L82" t="s">
        <v>5293</v>
      </c>
    </row>
    <row r="83" spans="1:12" customFormat="1" ht="15">
      <c r="A83">
        <v>209</v>
      </c>
      <c r="B83" t="s">
        <v>3889</v>
      </c>
      <c r="C83" t="s">
        <v>13</v>
      </c>
      <c r="D83" t="s">
        <v>25</v>
      </c>
      <c r="E83" t="s">
        <v>5291</v>
      </c>
      <c r="F83" t="s">
        <v>5249</v>
      </c>
      <c r="G83" t="s">
        <v>29</v>
      </c>
      <c r="H83" t="s">
        <v>104</v>
      </c>
      <c r="I83" t="s">
        <v>134</v>
      </c>
      <c r="J83" t="s">
        <v>19</v>
      </c>
      <c r="K83" s="3">
        <v>45709</v>
      </c>
      <c r="L83" t="s">
        <v>5297</v>
      </c>
    </row>
    <row r="84" spans="1:12" customFormat="1" ht="15">
      <c r="A84">
        <v>216</v>
      </c>
      <c r="B84" t="s">
        <v>135</v>
      </c>
      <c r="C84" t="s">
        <v>13</v>
      </c>
      <c r="D84" t="s">
        <v>14</v>
      </c>
      <c r="E84" t="s">
        <v>5292</v>
      </c>
      <c r="F84" t="s">
        <v>16</v>
      </c>
      <c r="G84" t="s">
        <v>15</v>
      </c>
      <c r="H84" t="s">
        <v>136</v>
      </c>
      <c r="I84" t="s">
        <v>137</v>
      </c>
      <c r="J84" t="s">
        <v>19</v>
      </c>
      <c r="K84" s="3">
        <v>45722</v>
      </c>
      <c r="L84" t="s">
        <v>5299</v>
      </c>
    </row>
    <row r="85" spans="1:12" customFormat="1" ht="15">
      <c r="A85">
        <v>218</v>
      </c>
      <c r="B85" t="s">
        <v>138</v>
      </c>
      <c r="C85" t="s">
        <v>13</v>
      </c>
      <c r="D85" t="s">
        <v>25</v>
      </c>
      <c r="E85" t="s">
        <v>5291</v>
      </c>
      <c r="F85" t="s">
        <v>36</v>
      </c>
      <c r="G85" t="s">
        <v>29</v>
      </c>
      <c r="H85" t="s">
        <v>136</v>
      </c>
      <c r="I85" t="s">
        <v>5332</v>
      </c>
      <c r="J85" t="s">
        <v>19</v>
      </c>
      <c r="K85" s="3">
        <v>45708</v>
      </c>
      <c r="L85" t="s">
        <v>5297</v>
      </c>
    </row>
    <row r="86" spans="1:12" customFormat="1" ht="15">
      <c r="A86">
        <v>219</v>
      </c>
      <c r="B86" t="s">
        <v>139</v>
      </c>
      <c r="C86" t="s">
        <v>13</v>
      </c>
      <c r="D86" t="s">
        <v>25</v>
      </c>
      <c r="E86" t="s">
        <v>5291</v>
      </c>
      <c r="F86" t="s">
        <v>5249</v>
      </c>
      <c r="G86" t="s">
        <v>29</v>
      </c>
      <c r="H86" t="s">
        <v>136</v>
      </c>
      <c r="I86" t="s">
        <v>5332</v>
      </c>
      <c r="J86" t="s">
        <v>19</v>
      </c>
      <c r="K86" s="3">
        <v>45737</v>
      </c>
      <c r="L86" t="s">
        <v>5297</v>
      </c>
    </row>
    <row r="87" spans="1:12" customFormat="1" ht="15">
      <c r="A87">
        <v>221</v>
      </c>
      <c r="B87" t="s">
        <v>3890</v>
      </c>
      <c r="C87" t="s">
        <v>5283</v>
      </c>
      <c r="D87" t="s">
        <v>25</v>
      </c>
      <c r="E87" t="s">
        <v>5291</v>
      </c>
      <c r="F87" t="s">
        <v>16</v>
      </c>
      <c r="G87" t="s">
        <v>20</v>
      </c>
      <c r="H87" t="s">
        <v>136</v>
      </c>
      <c r="I87" t="s">
        <v>5333</v>
      </c>
      <c r="J87" t="s">
        <v>113</v>
      </c>
      <c r="K87" s="3">
        <v>43592</v>
      </c>
      <c r="L87" t="s">
        <v>11</v>
      </c>
    </row>
    <row r="88" spans="1:12" customFormat="1" ht="15">
      <c r="A88">
        <v>222</v>
      </c>
      <c r="B88" t="s">
        <v>3891</v>
      </c>
      <c r="C88" t="s">
        <v>13</v>
      </c>
      <c r="D88" t="s">
        <v>3827</v>
      </c>
      <c r="E88" t="s">
        <v>5291</v>
      </c>
      <c r="F88" t="s">
        <v>36</v>
      </c>
      <c r="G88" t="s">
        <v>20</v>
      </c>
      <c r="H88" t="s">
        <v>136</v>
      </c>
      <c r="I88" t="s">
        <v>5334</v>
      </c>
      <c r="J88" t="s">
        <v>19</v>
      </c>
      <c r="K88" s="3">
        <v>39603</v>
      </c>
      <c r="L88" t="s">
        <v>5293</v>
      </c>
    </row>
    <row r="89" spans="1:12" customFormat="1" ht="15">
      <c r="A89">
        <v>225</v>
      </c>
      <c r="B89" t="s">
        <v>3892</v>
      </c>
      <c r="C89" t="s">
        <v>13</v>
      </c>
      <c r="D89" t="s">
        <v>25</v>
      </c>
      <c r="E89" t="s">
        <v>5292</v>
      </c>
      <c r="F89" t="s">
        <v>36</v>
      </c>
      <c r="G89" t="s">
        <v>29</v>
      </c>
      <c r="H89" t="s">
        <v>136</v>
      </c>
      <c r="I89" t="s">
        <v>140</v>
      </c>
      <c r="J89" t="s">
        <v>19</v>
      </c>
      <c r="K89" s="3">
        <v>45744</v>
      </c>
      <c r="L89" t="s">
        <v>5293</v>
      </c>
    </row>
    <row r="90" spans="1:12" customFormat="1" ht="15">
      <c r="A90">
        <v>233</v>
      </c>
      <c r="B90" t="s">
        <v>141</v>
      </c>
      <c r="C90" t="s">
        <v>13</v>
      </c>
      <c r="D90" t="s">
        <v>3827</v>
      </c>
      <c r="E90" t="s">
        <v>5291</v>
      </c>
      <c r="F90" t="s">
        <v>36</v>
      </c>
      <c r="G90" t="s">
        <v>29</v>
      </c>
      <c r="H90" t="s">
        <v>136</v>
      </c>
      <c r="I90" t="s">
        <v>142</v>
      </c>
      <c r="J90" t="s">
        <v>113</v>
      </c>
      <c r="K90" s="3">
        <v>41269</v>
      </c>
      <c r="L90" t="s">
        <v>5297</v>
      </c>
    </row>
    <row r="91" spans="1:12" customFormat="1" ht="15">
      <c r="A91">
        <v>245</v>
      </c>
      <c r="B91" t="s">
        <v>143</v>
      </c>
      <c r="C91" t="s">
        <v>13</v>
      </c>
      <c r="D91" t="s">
        <v>38</v>
      </c>
      <c r="E91" t="s">
        <v>5292</v>
      </c>
      <c r="F91" t="s">
        <v>16</v>
      </c>
      <c r="G91" t="s">
        <v>15</v>
      </c>
      <c r="H91" t="s">
        <v>144</v>
      </c>
      <c r="I91" t="s">
        <v>145</v>
      </c>
      <c r="J91" t="s">
        <v>19</v>
      </c>
      <c r="K91" s="3">
        <v>45477</v>
      </c>
      <c r="L91" t="s">
        <v>5299</v>
      </c>
    </row>
    <row r="92" spans="1:12" customFormat="1" ht="15">
      <c r="A92">
        <v>248</v>
      </c>
      <c r="B92" t="s">
        <v>146</v>
      </c>
      <c r="C92" t="s">
        <v>13</v>
      </c>
      <c r="D92" t="s">
        <v>25</v>
      </c>
      <c r="E92" t="s">
        <v>5291</v>
      </c>
      <c r="F92" t="s">
        <v>16</v>
      </c>
      <c r="G92" t="s">
        <v>20</v>
      </c>
      <c r="H92" t="s">
        <v>147</v>
      </c>
      <c r="I92" t="s">
        <v>5335</v>
      </c>
      <c r="J92" t="s">
        <v>19</v>
      </c>
      <c r="K92" s="3">
        <v>45394</v>
      </c>
      <c r="L92" t="s">
        <v>5293</v>
      </c>
    </row>
    <row r="93" spans="1:12" customFormat="1" ht="15">
      <c r="A93">
        <v>251</v>
      </c>
      <c r="B93" t="s">
        <v>148</v>
      </c>
      <c r="C93" t="s">
        <v>13</v>
      </c>
      <c r="D93" t="s">
        <v>14</v>
      </c>
      <c r="E93" t="s">
        <v>5292</v>
      </c>
      <c r="F93" t="s">
        <v>5249</v>
      </c>
      <c r="G93" t="s">
        <v>15</v>
      </c>
      <c r="H93" t="s">
        <v>147</v>
      </c>
      <c r="I93" t="s">
        <v>149</v>
      </c>
      <c r="J93" t="s">
        <v>19</v>
      </c>
      <c r="K93" s="3">
        <v>45720</v>
      </c>
      <c r="L93" t="s">
        <v>5293</v>
      </c>
    </row>
    <row r="94" spans="1:12" customFormat="1" ht="15">
      <c r="A94">
        <v>260</v>
      </c>
      <c r="B94" t="s">
        <v>150</v>
      </c>
      <c r="C94" t="s">
        <v>13</v>
      </c>
      <c r="D94" t="s">
        <v>14</v>
      </c>
      <c r="E94" t="s">
        <v>5292</v>
      </c>
      <c r="F94" t="s">
        <v>16</v>
      </c>
      <c r="G94" t="s">
        <v>32</v>
      </c>
      <c r="H94" t="s">
        <v>4857</v>
      </c>
      <c r="I94" t="s">
        <v>152</v>
      </c>
      <c r="J94" t="s">
        <v>19</v>
      </c>
      <c r="K94" s="3">
        <v>45716</v>
      </c>
      <c r="L94" t="s">
        <v>5299</v>
      </c>
    </row>
    <row r="95" spans="1:12" customFormat="1" ht="15">
      <c r="A95">
        <v>261</v>
      </c>
      <c r="B95" t="s">
        <v>153</v>
      </c>
      <c r="C95" t="s">
        <v>13</v>
      </c>
      <c r="D95" t="s">
        <v>25</v>
      </c>
      <c r="E95" t="s">
        <v>5291</v>
      </c>
      <c r="F95" t="s">
        <v>36</v>
      </c>
      <c r="G95" t="s">
        <v>29</v>
      </c>
      <c r="H95" t="s">
        <v>4857</v>
      </c>
      <c r="I95" t="s">
        <v>102</v>
      </c>
      <c r="J95" t="s">
        <v>19</v>
      </c>
      <c r="K95" s="3">
        <v>45742</v>
      </c>
      <c r="L95" t="s">
        <v>5297</v>
      </c>
    </row>
    <row r="96" spans="1:12" customFormat="1" ht="15">
      <c r="A96">
        <v>263</v>
      </c>
      <c r="B96" t="s">
        <v>3893</v>
      </c>
      <c r="C96" t="s">
        <v>5283</v>
      </c>
      <c r="D96" t="s">
        <v>3827</v>
      </c>
      <c r="E96" t="s">
        <v>5291</v>
      </c>
      <c r="F96" t="s">
        <v>36</v>
      </c>
      <c r="G96" t="s">
        <v>15</v>
      </c>
      <c r="H96" t="s">
        <v>4857</v>
      </c>
      <c r="I96" t="s">
        <v>102</v>
      </c>
      <c r="J96" t="s">
        <v>19</v>
      </c>
      <c r="K96" s="3">
        <v>39650</v>
      </c>
      <c r="L96" t="s">
        <v>5293</v>
      </c>
    </row>
    <row r="97" spans="1:12" customFormat="1" ht="15">
      <c r="A97">
        <v>269</v>
      </c>
      <c r="B97" t="s">
        <v>154</v>
      </c>
      <c r="C97" t="s">
        <v>13</v>
      </c>
      <c r="D97" t="s">
        <v>25</v>
      </c>
      <c r="E97" t="s">
        <v>5291</v>
      </c>
      <c r="F97" t="s">
        <v>36</v>
      </c>
      <c r="G97" t="s">
        <v>29</v>
      </c>
      <c r="H97" t="s">
        <v>4857</v>
      </c>
      <c r="I97" t="s">
        <v>5336</v>
      </c>
      <c r="J97" t="s">
        <v>19</v>
      </c>
      <c r="K97" s="3">
        <v>45685</v>
      </c>
      <c r="L97" t="s">
        <v>5297</v>
      </c>
    </row>
    <row r="98" spans="1:12" customFormat="1" ht="15">
      <c r="A98">
        <v>279</v>
      </c>
      <c r="B98" t="s">
        <v>155</v>
      </c>
      <c r="C98" t="s">
        <v>13</v>
      </c>
      <c r="D98" t="s">
        <v>25</v>
      </c>
      <c r="E98" t="s">
        <v>5291</v>
      </c>
      <c r="F98" t="s">
        <v>36</v>
      </c>
      <c r="G98" t="s">
        <v>29</v>
      </c>
      <c r="H98" t="s">
        <v>4857</v>
      </c>
      <c r="I98" t="s">
        <v>5336</v>
      </c>
      <c r="J98" t="s">
        <v>19</v>
      </c>
      <c r="K98" s="3">
        <v>45470</v>
      </c>
      <c r="L98" t="s">
        <v>5297</v>
      </c>
    </row>
    <row r="99" spans="1:12" customFormat="1" ht="15">
      <c r="A99">
        <v>286</v>
      </c>
      <c r="B99" t="s">
        <v>156</v>
      </c>
      <c r="C99" t="s">
        <v>13</v>
      </c>
      <c r="D99" t="s">
        <v>25</v>
      </c>
      <c r="E99" t="s">
        <v>5291</v>
      </c>
      <c r="F99" t="s">
        <v>36</v>
      </c>
      <c r="G99" t="s">
        <v>29</v>
      </c>
      <c r="H99" t="s">
        <v>4857</v>
      </c>
      <c r="I99" t="s">
        <v>5336</v>
      </c>
      <c r="J99" t="s">
        <v>19</v>
      </c>
      <c r="K99" s="3">
        <v>45699</v>
      </c>
      <c r="L99" t="s">
        <v>5297</v>
      </c>
    </row>
    <row r="100" spans="1:12" customFormat="1" ht="15">
      <c r="A100">
        <v>287</v>
      </c>
      <c r="B100" t="s">
        <v>3894</v>
      </c>
      <c r="C100" t="s">
        <v>5283</v>
      </c>
      <c r="D100" t="s">
        <v>3827</v>
      </c>
      <c r="E100" t="s">
        <v>5291</v>
      </c>
      <c r="F100" t="s">
        <v>36</v>
      </c>
      <c r="G100" t="s">
        <v>29</v>
      </c>
      <c r="H100" t="s">
        <v>4857</v>
      </c>
      <c r="I100" t="s">
        <v>5336</v>
      </c>
      <c r="J100" t="s">
        <v>113</v>
      </c>
      <c r="K100" s="3">
        <v>40892</v>
      </c>
      <c r="L100" t="s">
        <v>5297</v>
      </c>
    </row>
    <row r="101" spans="1:12" customFormat="1" ht="15">
      <c r="A101">
        <v>288</v>
      </c>
      <c r="B101" t="s">
        <v>1573</v>
      </c>
      <c r="C101" t="s">
        <v>13</v>
      </c>
      <c r="D101" t="s">
        <v>25</v>
      </c>
      <c r="E101" t="s">
        <v>5291</v>
      </c>
      <c r="F101" t="s">
        <v>36</v>
      </c>
      <c r="G101" t="s">
        <v>29</v>
      </c>
      <c r="H101" t="s">
        <v>4857</v>
      </c>
      <c r="I101" t="s">
        <v>5336</v>
      </c>
      <c r="J101" t="s">
        <v>19</v>
      </c>
      <c r="K101" s="3">
        <v>45703</v>
      </c>
      <c r="L101" t="s">
        <v>5297</v>
      </c>
    </row>
    <row r="102" spans="1:12" customFormat="1" ht="15">
      <c r="A102">
        <v>290</v>
      </c>
      <c r="B102" t="s">
        <v>157</v>
      </c>
      <c r="C102" t="s">
        <v>13</v>
      </c>
      <c r="D102" t="s">
        <v>38</v>
      </c>
      <c r="E102" t="s">
        <v>5292</v>
      </c>
      <c r="F102" t="s">
        <v>5249</v>
      </c>
      <c r="G102" t="s">
        <v>15</v>
      </c>
      <c r="H102" t="s">
        <v>21</v>
      </c>
      <c r="I102" t="s">
        <v>158</v>
      </c>
      <c r="J102" t="s">
        <v>19</v>
      </c>
      <c r="K102" s="3">
        <v>45717</v>
      </c>
      <c r="L102" t="s">
        <v>5293</v>
      </c>
    </row>
    <row r="103" spans="1:12" customFormat="1" ht="15">
      <c r="A103">
        <v>291</v>
      </c>
      <c r="B103" t="s">
        <v>159</v>
      </c>
      <c r="C103" t="s">
        <v>5264</v>
      </c>
      <c r="D103" t="s">
        <v>3827</v>
      </c>
      <c r="E103" t="s">
        <v>5291</v>
      </c>
      <c r="F103" t="s">
        <v>36</v>
      </c>
      <c r="G103" t="s">
        <v>29</v>
      </c>
      <c r="H103" t="s">
        <v>70</v>
      </c>
      <c r="I103" t="s">
        <v>71</v>
      </c>
      <c r="J103" t="s">
        <v>19</v>
      </c>
      <c r="K103" s="3">
        <v>41127</v>
      </c>
      <c r="L103" t="s">
        <v>5297</v>
      </c>
    </row>
    <row r="104" spans="1:12" customFormat="1" ht="15">
      <c r="A104">
        <v>295</v>
      </c>
      <c r="B104" t="s">
        <v>160</v>
      </c>
      <c r="C104" t="s">
        <v>13</v>
      </c>
      <c r="D104" t="s">
        <v>25</v>
      </c>
      <c r="E104" t="s">
        <v>5291</v>
      </c>
      <c r="F104" t="s">
        <v>16</v>
      </c>
      <c r="G104" t="s">
        <v>29</v>
      </c>
      <c r="H104" t="s">
        <v>70</v>
      </c>
      <c r="I104" t="s">
        <v>71</v>
      </c>
      <c r="J104" t="s">
        <v>19</v>
      </c>
      <c r="K104" s="3">
        <v>45688</v>
      </c>
      <c r="L104" t="s">
        <v>5297</v>
      </c>
    </row>
    <row r="105" spans="1:12" customFormat="1" ht="15">
      <c r="A105">
        <v>298</v>
      </c>
      <c r="B105" t="s">
        <v>161</v>
      </c>
      <c r="C105" t="s">
        <v>13</v>
      </c>
      <c r="D105" t="s">
        <v>3827</v>
      </c>
      <c r="E105" t="s">
        <v>5291</v>
      </c>
      <c r="F105" t="s">
        <v>36</v>
      </c>
      <c r="G105" t="s">
        <v>29</v>
      </c>
      <c r="H105" t="s">
        <v>70</v>
      </c>
      <c r="I105" t="s">
        <v>71</v>
      </c>
      <c r="J105" t="s">
        <v>19</v>
      </c>
      <c r="K105" s="3">
        <v>40611</v>
      </c>
      <c r="L105" t="s">
        <v>5297</v>
      </c>
    </row>
    <row r="106" spans="1:12" customFormat="1" ht="15">
      <c r="A106">
        <v>312</v>
      </c>
      <c r="B106" t="s">
        <v>3895</v>
      </c>
      <c r="C106" t="s">
        <v>13</v>
      </c>
      <c r="D106" t="s">
        <v>38</v>
      </c>
      <c r="E106" t="s">
        <v>5292</v>
      </c>
      <c r="F106" t="s">
        <v>16</v>
      </c>
      <c r="G106" t="s">
        <v>15</v>
      </c>
      <c r="H106" t="s">
        <v>4857</v>
      </c>
      <c r="I106" t="s">
        <v>66</v>
      </c>
      <c r="J106" t="s">
        <v>19</v>
      </c>
      <c r="K106" s="3">
        <v>45295</v>
      </c>
      <c r="L106" t="s">
        <v>5293</v>
      </c>
    </row>
    <row r="107" spans="1:12" customFormat="1" ht="15">
      <c r="A107">
        <v>313</v>
      </c>
      <c r="B107" t="s">
        <v>162</v>
      </c>
      <c r="C107" t="s">
        <v>13</v>
      </c>
      <c r="D107" t="s">
        <v>25</v>
      </c>
      <c r="E107" t="s">
        <v>5291</v>
      </c>
      <c r="F107" t="s">
        <v>5249</v>
      </c>
      <c r="G107" t="s">
        <v>15</v>
      </c>
      <c r="H107" t="s">
        <v>4857</v>
      </c>
      <c r="I107" t="s">
        <v>5337</v>
      </c>
      <c r="J107" t="s">
        <v>19</v>
      </c>
      <c r="K107" s="3">
        <v>45583</v>
      </c>
      <c r="L107" t="s">
        <v>5293</v>
      </c>
    </row>
    <row r="108" spans="1:12" customFormat="1" ht="15">
      <c r="A108">
        <v>315</v>
      </c>
      <c r="B108" t="s">
        <v>163</v>
      </c>
      <c r="C108" t="s">
        <v>13</v>
      </c>
      <c r="D108" t="s">
        <v>38</v>
      </c>
      <c r="E108" t="s">
        <v>5292</v>
      </c>
      <c r="F108" t="s">
        <v>16</v>
      </c>
      <c r="G108" t="s">
        <v>15</v>
      </c>
      <c r="H108" t="s">
        <v>4857</v>
      </c>
      <c r="I108" t="s">
        <v>164</v>
      </c>
      <c r="J108" t="s">
        <v>19</v>
      </c>
      <c r="K108" s="3">
        <v>45694</v>
      </c>
      <c r="L108" t="s">
        <v>5293</v>
      </c>
    </row>
    <row r="109" spans="1:12" customFormat="1" ht="15">
      <c r="A109">
        <v>320</v>
      </c>
      <c r="B109" t="s">
        <v>3896</v>
      </c>
      <c r="C109" t="s">
        <v>13</v>
      </c>
      <c r="D109" t="s">
        <v>38</v>
      </c>
      <c r="E109" t="s">
        <v>5291</v>
      </c>
      <c r="F109" t="s">
        <v>5249</v>
      </c>
      <c r="G109" t="s">
        <v>20</v>
      </c>
      <c r="H109" t="s">
        <v>165</v>
      </c>
      <c r="I109" t="s">
        <v>5338</v>
      </c>
      <c r="J109" t="s">
        <v>19</v>
      </c>
      <c r="K109" s="3">
        <v>45684</v>
      </c>
      <c r="L109" t="s">
        <v>5293</v>
      </c>
    </row>
    <row r="110" spans="1:12" customFormat="1" ht="15">
      <c r="A110">
        <v>322</v>
      </c>
      <c r="B110" t="s">
        <v>3897</v>
      </c>
      <c r="C110" t="s">
        <v>13</v>
      </c>
      <c r="D110" t="s">
        <v>25</v>
      </c>
      <c r="E110" t="s">
        <v>5291</v>
      </c>
      <c r="F110" t="s">
        <v>16</v>
      </c>
      <c r="G110" t="s">
        <v>20</v>
      </c>
      <c r="H110" t="s">
        <v>165</v>
      </c>
      <c r="I110" t="s">
        <v>5339</v>
      </c>
      <c r="J110" t="s">
        <v>19</v>
      </c>
      <c r="K110" s="3">
        <v>45498</v>
      </c>
      <c r="L110" t="s">
        <v>5293</v>
      </c>
    </row>
    <row r="111" spans="1:12" customFormat="1" ht="15">
      <c r="A111">
        <v>324</v>
      </c>
      <c r="B111" t="s">
        <v>166</v>
      </c>
      <c r="C111" t="s">
        <v>13</v>
      </c>
      <c r="D111" t="s">
        <v>25</v>
      </c>
      <c r="E111" t="s">
        <v>5291</v>
      </c>
      <c r="F111" t="s">
        <v>16</v>
      </c>
      <c r="G111" t="s">
        <v>32</v>
      </c>
      <c r="H111" t="s">
        <v>165</v>
      </c>
      <c r="I111" t="s">
        <v>167</v>
      </c>
      <c r="J111" t="s">
        <v>19</v>
      </c>
      <c r="K111" s="3">
        <v>45685</v>
      </c>
      <c r="L111" t="s">
        <v>5299</v>
      </c>
    </row>
    <row r="112" spans="1:12" customFormat="1" ht="15">
      <c r="A112">
        <v>326</v>
      </c>
      <c r="B112" t="s">
        <v>168</v>
      </c>
      <c r="C112" t="s">
        <v>13</v>
      </c>
      <c r="D112" t="s">
        <v>25</v>
      </c>
      <c r="E112" t="s">
        <v>5291</v>
      </c>
      <c r="F112" t="s">
        <v>16</v>
      </c>
      <c r="G112" t="s">
        <v>29</v>
      </c>
      <c r="H112" t="s">
        <v>165</v>
      </c>
      <c r="I112" t="s">
        <v>167</v>
      </c>
      <c r="J112" t="s">
        <v>19</v>
      </c>
      <c r="K112" s="3">
        <v>45719</v>
      </c>
      <c r="L112" t="s">
        <v>5299</v>
      </c>
    </row>
    <row r="113" spans="1:12" customFormat="1" ht="15">
      <c r="A113">
        <v>328</v>
      </c>
      <c r="B113" t="s">
        <v>169</v>
      </c>
      <c r="C113" t="s">
        <v>13</v>
      </c>
      <c r="D113" t="s">
        <v>38</v>
      </c>
      <c r="E113" t="s">
        <v>5292</v>
      </c>
      <c r="F113" t="s">
        <v>16</v>
      </c>
      <c r="G113" t="s">
        <v>15</v>
      </c>
      <c r="H113" t="s">
        <v>165</v>
      </c>
      <c r="I113" t="s">
        <v>170</v>
      </c>
      <c r="J113" t="s">
        <v>19</v>
      </c>
      <c r="K113" s="3">
        <v>45316</v>
      </c>
      <c r="L113" t="s">
        <v>5293</v>
      </c>
    </row>
    <row r="114" spans="1:12" customFormat="1" ht="15">
      <c r="A114">
        <v>329</v>
      </c>
      <c r="B114" t="s">
        <v>171</v>
      </c>
      <c r="C114" t="s">
        <v>13</v>
      </c>
      <c r="D114" t="s">
        <v>25</v>
      </c>
      <c r="E114" t="s">
        <v>5291</v>
      </c>
      <c r="F114" t="s">
        <v>16</v>
      </c>
      <c r="G114" t="s">
        <v>20</v>
      </c>
      <c r="H114" t="s">
        <v>165</v>
      </c>
      <c r="I114" t="s">
        <v>5340</v>
      </c>
      <c r="J114" t="s">
        <v>19</v>
      </c>
      <c r="K114" s="3">
        <v>45709</v>
      </c>
      <c r="L114" t="s">
        <v>5293</v>
      </c>
    </row>
    <row r="115" spans="1:12" customFormat="1" ht="15">
      <c r="A115">
        <v>330</v>
      </c>
      <c r="B115" t="s">
        <v>172</v>
      </c>
      <c r="C115" t="s">
        <v>13</v>
      </c>
      <c r="D115" t="s">
        <v>14</v>
      </c>
      <c r="E115" t="s">
        <v>5292</v>
      </c>
      <c r="F115" t="s">
        <v>5249</v>
      </c>
      <c r="G115" t="s">
        <v>32</v>
      </c>
      <c r="H115" t="s">
        <v>4858</v>
      </c>
      <c r="I115" t="s">
        <v>174</v>
      </c>
      <c r="J115" t="s">
        <v>19</v>
      </c>
      <c r="K115" s="3">
        <v>45687</v>
      </c>
      <c r="L115" t="s">
        <v>5299</v>
      </c>
    </row>
    <row r="116" spans="1:12" customFormat="1" ht="15">
      <c r="A116">
        <v>332</v>
      </c>
      <c r="B116" t="s">
        <v>175</v>
      </c>
      <c r="C116" t="s">
        <v>13</v>
      </c>
      <c r="D116" t="s">
        <v>25</v>
      </c>
      <c r="E116" t="s">
        <v>5291</v>
      </c>
      <c r="F116" t="s">
        <v>16</v>
      </c>
      <c r="G116" t="s">
        <v>15</v>
      </c>
      <c r="H116" t="s">
        <v>21</v>
      </c>
      <c r="I116" t="s">
        <v>5341</v>
      </c>
      <c r="J116" t="s">
        <v>19</v>
      </c>
      <c r="K116" s="3">
        <v>45709</v>
      </c>
      <c r="L116" t="s">
        <v>5293</v>
      </c>
    </row>
    <row r="117" spans="1:12" customFormat="1" ht="15">
      <c r="A117">
        <v>333</v>
      </c>
      <c r="B117" t="s">
        <v>176</v>
      </c>
      <c r="C117" t="s">
        <v>13</v>
      </c>
      <c r="D117" t="s">
        <v>14</v>
      </c>
      <c r="E117" t="s">
        <v>5292</v>
      </c>
      <c r="F117" t="s">
        <v>16</v>
      </c>
      <c r="G117" t="s">
        <v>32</v>
      </c>
      <c r="H117" t="s">
        <v>21</v>
      </c>
      <c r="I117" t="s">
        <v>177</v>
      </c>
      <c r="J117" t="s">
        <v>19</v>
      </c>
      <c r="K117" s="3">
        <v>45716</v>
      </c>
      <c r="L117" t="s">
        <v>5293</v>
      </c>
    </row>
    <row r="118" spans="1:12" customFormat="1" ht="15">
      <c r="A118">
        <v>334</v>
      </c>
      <c r="B118" t="s">
        <v>3898</v>
      </c>
      <c r="C118" t="s">
        <v>13</v>
      </c>
      <c r="D118" t="s">
        <v>25</v>
      </c>
      <c r="E118" t="s">
        <v>5291</v>
      </c>
      <c r="F118" t="s">
        <v>16</v>
      </c>
      <c r="G118" t="s">
        <v>15</v>
      </c>
      <c r="H118" t="s">
        <v>21</v>
      </c>
      <c r="I118" t="s">
        <v>5342</v>
      </c>
      <c r="J118" t="s">
        <v>19</v>
      </c>
      <c r="K118" s="3">
        <v>45691</v>
      </c>
      <c r="L118" t="s">
        <v>5293</v>
      </c>
    </row>
    <row r="119" spans="1:12" customFormat="1" ht="15">
      <c r="A119">
        <v>335</v>
      </c>
      <c r="B119" t="s">
        <v>178</v>
      </c>
      <c r="C119" t="s">
        <v>13</v>
      </c>
      <c r="D119" t="s">
        <v>25</v>
      </c>
      <c r="E119" t="s">
        <v>5291</v>
      </c>
      <c r="F119" t="s">
        <v>16</v>
      </c>
      <c r="G119" t="s">
        <v>32</v>
      </c>
      <c r="H119" t="s">
        <v>21</v>
      </c>
      <c r="I119" t="s">
        <v>5343</v>
      </c>
      <c r="J119" t="s">
        <v>19</v>
      </c>
      <c r="K119" s="3">
        <v>45303</v>
      </c>
      <c r="L119" t="s">
        <v>5293</v>
      </c>
    </row>
    <row r="120" spans="1:12" customFormat="1" ht="15">
      <c r="A120">
        <v>337</v>
      </c>
      <c r="B120" t="s">
        <v>179</v>
      </c>
      <c r="C120" t="s">
        <v>13</v>
      </c>
      <c r="D120" t="s">
        <v>25</v>
      </c>
      <c r="E120" t="s">
        <v>5291</v>
      </c>
      <c r="F120" t="s">
        <v>16</v>
      </c>
      <c r="G120" t="s">
        <v>15</v>
      </c>
      <c r="H120" t="s">
        <v>21</v>
      </c>
      <c r="I120" t="s">
        <v>5344</v>
      </c>
      <c r="J120" t="s">
        <v>19</v>
      </c>
      <c r="K120" s="3">
        <v>45706</v>
      </c>
      <c r="L120" t="s">
        <v>5293</v>
      </c>
    </row>
    <row r="121" spans="1:12" customFormat="1" ht="15">
      <c r="A121">
        <v>338</v>
      </c>
      <c r="B121" t="s">
        <v>180</v>
      </c>
      <c r="C121" t="s">
        <v>13</v>
      </c>
      <c r="D121" t="s">
        <v>38</v>
      </c>
      <c r="E121" t="s">
        <v>5292</v>
      </c>
      <c r="F121" t="s">
        <v>16</v>
      </c>
      <c r="G121" t="s">
        <v>15</v>
      </c>
      <c r="H121" t="s">
        <v>21</v>
      </c>
      <c r="I121" t="s">
        <v>181</v>
      </c>
      <c r="J121" t="s">
        <v>19</v>
      </c>
      <c r="K121" s="3">
        <v>45694</v>
      </c>
      <c r="L121" t="s">
        <v>5293</v>
      </c>
    </row>
    <row r="122" spans="1:12" customFormat="1" ht="15">
      <c r="A122">
        <v>341</v>
      </c>
      <c r="B122" t="s">
        <v>182</v>
      </c>
      <c r="C122" t="s">
        <v>13</v>
      </c>
      <c r="D122" t="s">
        <v>14</v>
      </c>
      <c r="E122" t="s">
        <v>5292</v>
      </c>
      <c r="F122" t="s">
        <v>16</v>
      </c>
      <c r="G122" t="s">
        <v>32</v>
      </c>
      <c r="H122" t="s">
        <v>183</v>
      </c>
      <c r="I122" t="s">
        <v>184</v>
      </c>
      <c r="J122" t="s">
        <v>19</v>
      </c>
      <c r="K122" s="3">
        <v>45660</v>
      </c>
      <c r="L122" t="s">
        <v>5299</v>
      </c>
    </row>
    <row r="123" spans="1:12" customFormat="1" ht="15">
      <c r="A123">
        <v>346</v>
      </c>
      <c r="B123" t="s">
        <v>185</v>
      </c>
      <c r="C123" t="s">
        <v>13</v>
      </c>
      <c r="D123" t="s">
        <v>25</v>
      </c>
      <c r="E123" t="s">
        <v>5291</v>
      </c>
      <c r="F123" t="s">
        <v>5249</v>
      </c>
      <c r="G123" t="s">
        <v>20</v>
      </c>
      <c r="H123" t="s">
        <v>183</v>
      </c>
      <c r="I123" t="s">
        <v>5345</v>
      </c>
      <c r="J123" t="s">
        <v>19</v>
      </c>
      <c r="K123" s="3">
        <v>45734</v>
      </c>
      <c r="L123" t="s">
        <v>5293</v>
      </c>
    </row>
    <row r="124" spans="1:12" customFormat="1" ht="15">
      <c r="A124">
        <v>347</v>
      </c>
      <c r="B124" t="s">
        <v>3863</v>
      </c>
      <c r="C124" t="s">
        <v>13</v>
      </c>
      <c r="D124" t="s">
        <v>25</v>
      </c>
      <c r="E124" t="s">
        <v>5291</v>
      </c>
      <c r="F124" t="s">
        <v>16</v>
      </c>
      <c r="G124" t="s">
        <v>20</v>
      </c>
      <c r="H124" t="s">
        <v>183</v>
      </c>
      <c r="I124" t="s">
        <v>5346</v>
      </c>
      <c r="J124" t="s">
        <v>19</v>
      </c>
      <c r="K124" s="3">
        <v>45722</v>
      </c>
      <c r="L124" t="s">
        <v>5293</v>
      </c>
    </row>
    <row r="125" spans="1:12" customFormat="1" ht="15">
      <c r="A125">
        <v>348</v>
      </c>
      <c r="B125" t="s">
        <v>186</v>
      </c>
      <c r="C125" t="s">
        <v>13</v>
      </c>
      <c r="D125" t="s">
        <v>25</v>
      </c>
      <c r="E125" t="s">
        <v>5291</v>
      </c>
      <c r="F125" t="s">
        <v>16</v>
      </c>
      <c r="G125" t="s">
        <v>20</v>
      </c>
      <c r="H125" t="s">
        <v>183</v>
      </c>
      <c r="I125" t="s">
        <v>5347</v>
      </c>
      <c r="J125" t="s">
        <v>19</v>
      </c>
      <c r="K125" s="3">
        <v>45727</v>
      </c>
      <c r="L125" t="s">
        <v>5293</v>
      </c>
    </row>
    <row r="126" spans="1:12" customFormat="1" ht="15">
      <c r="A126">
        <v>350</v>
      </c>
      <c r="B126" t="s">
        <v>3729</v>
      </c>
      <c r="C126" t="s">
        <v>13</v>
      </c>
      <c r="D126" t="s">
        <v>25</v>
      </c>
      <c r="E126" t="s">
        <v>5291</v>
      </c>
      <c r="F126" t="s">
        <v>5249</v>
      </c>
      <c r="G126" t="s">
        <v>29</v>
      </c>
      <c r="H126" t="s">
        <v>183</v>
      </c>
      <c r="I126" t="s">
        <v>5348</v>
      </c>
      <c r="J126" t="s">
        <v>19</v>
      </c>
      <c r="K126" s="3">
        <v>45728</v>
      </c>
      <c r="L126" t="s">
        <v>5293</v>
      </c>
    </row>
    <row r="127" spans="1:12" customFormat="1" ht="15">
      <c r="A127">
        <v>352</v>
      </c>
      <c r="B127" t="s">
        <v>3864</v>
      </c>
      <c r="C127" t="s">
        <v>13</v>
      </c>
      <c r="D127" t="s">
        <v>25</v>
      </c>
      <c r="E127" t="s">
        <v>5291</v>
      </c>
      <c r="F127" t="s">
        <v>16</v>
      </c>
      <c r="G127" t="s">
        <v>20</v>
      </c>
      <c r="H127" t="s">
        <v>183</v>
      </c>
      <c r="I127" t="s">
        <v>5349</v>
      </c>
      <c r="J127" t="s">
        <v>19</v>
      </c>
      <c r="K127" s="3">
        <v>45691</v>
      </c>
      <c r="L127" t="s">
        <v>5293</v>
      </c>
    </row>
    <row r="128" spans="1:12" customFormat="1" ht="15">
      <c r="A128">
        <v>354</v>
      </c>
      <c r="B128" t="s">
        <v>5109</v>
      </c>
      <c r="C128" t="s">
        <v>13</v>
      </c>
      <c r="D128" t="s">
        <v>25</v>
      </c>
      <c r="E128" t="s">
        <v>5291</v>
      </c>
      <c r="F128" t="s">
        <v>5249</v>
      </c>
      <c r="G128" t="s">
        <v>15</v>
      </c>
      <c r="H128" t="s">
        <v>183</v>
      </c>
      <c r="I128" t="s">
        <v>55</v>
      </c>
      <c r="J128" t="s">
        <v>19</v>
      </c>
      <c r="K128" s="3">
        <v>45705</v>
      </c>
      <c r="L128" t="s">
        <v>5293</v>
      </c>
    </row>
    <row r="129" spans="1:12" customFormat="1" ht="15">
      <c r="A129">
        <v>369</v>
      </c>
      <c r="B129" t="s">
        <v>187</v>
      </c>
      <c r="C129" t="s">
        <v>13</v>
      </c>
      <c r="D129" t="s">
        <v>25</v>
      </c>
      <c r="E129" t="s">
        <v>5291</v>
      </c>
      <c r="F129" t="s">
        <v>16</v>
      </c>
      <c r="G129" t="s">
        <v>29</v>
      </c>
      <c r="H129" t="s">
        <v>70</v>
      </c>
      <c r="I129" t="s">
        <v>71</v>
      </c>
      <c r="J129" t="s">
        <v>19</v>
      </c>
      <c r="K129" s="3">
        <v>45744</v>
      </c>
      <c r="L129" t="s">
        <v>5297</v>
      </c>
    </row>
    <row r="130" spans="1:12" customFormat="1" ht="15">
      <c r="A130">
        <v>400</v>
      </c>
      <c r="B130" t="s">
        <v>188</v>
      </c>
      <c r="C130" t="s">
        <v>13</v>
      </c>
      <c r="D130" t="s">
        <v>25</v>
      </c>
      <c r="E130" t="s">
        <v>5291</v>
      </c>
      <c r="F130" t="s">
        <v>5249</v>
      </c>
      <c r="G130" t="s">
        <v>20</v>
      </c>
      <c r="H130" t="s">
        <v>104</v>
      </c>
      <c r="I130" t="s">
        <v>5350</v>
      </c>
      <c r="J130" t="s">
        <v>19</v>
      </c>
      <c r="K130" s="3">
        <v>45726</v>
      </c>
      <c r="L130" t="s">
        <v>5293</v>
      </c>
    </row>
    <row r="131" spans="1:12" customFormat="1" ht="15">
      <c r="A131">
        <v>403</v>
      </c>
      <c r="B131" t="s">
        <v>189</v>
      </c>
      <c r="C131" t="s">
        <v>13</v>
      </c>
      <c r="D131" t="s">
        <v>14</v>
      </c>
      <c r="E131" t="s">
        <v>5292</v>
      </c>
      <c r="F131" t="s">
        <v>5249</v>
      </c>
      <c r="G131" t="s">
        <v>15</v>
      </c>
      <c r="H131" t="s">
        <v>104</v>
      </c>
      <c r="I131" t="s">
        <v>118</v>
      </c>
      <c r="J131" t="s">
        <v>19</v>
      </c>
      <c r="K131" s="3">
        <v>45715</v>
      </c>
      <c r="L131" t="s">
        <v>5293</v>
      </c>
    </row>
    <row r="132" spans="1:12" customFormat="1" ht="15">
      <c r="A132">
        <v>408</v>
      </c>
      <c r="B132" t="s">
        <v>190</v>
      </c>
      <c r="C132" t="s">
        <v>5283</v>
      </c>
      <c r="D132" t="s">
        <v>3827</v>
      </c>
      <c r="E132" t="s">
        <v>5291</v>
      </c>
      <c r="F132" t="s">
        <v>36</v>
      </c>
      <c r="G132" t="s">
        <v>29</v>
      </c>
      <c r="H132" t="s">
        <v>17</v>
      </c>
      <c r="I132" t="s">
        <v>33</v>
      </c>
      <c r="J132" t="s">
        <v>113</v>
      </c>
      <c r="K132" s="3">
        <v>40892</v>
      </c>
      <c r="L132" t="s">
        <v>5297</v>
      </c>
    </row>
    <row r="133" spans="1:12" customFormat="1" ht="15">
      <c r="A133">
        <v>412</v>
      </c>
      <c r="B133" t="s">
        <v>191</v>
      </c>
      <c r="C133" t="s">
        <v>13</v>
      </c>
      <c r="D133" t="s">
        <v>38</v>
      </c>
      <c r="E133" t="s">
        <v>5292</v>
      </c>
      <c r="F133" t="s">
        <v>16</v>
      </c>
      <c r="G133" t="s">
        <v>15</v>
      </c>
      <c r="H133" t="s">
        <v>17</v>
      </c>
      <c r="I133" t="s">
        <v>5351</v>
      </c>
      <c r="J133" t="s">
        <v>19</v>
      </c>
      <c r="K133" s="3">
        <v>45710</v>
      </c>
      <c r="L133" t="s">
        <v>5299</v>
      </c>
    </row>
    <row r="134" spans="1:12" customFormat="1" ht="15">
      <c r="A134">
        <v>414</v>
      </c>
      <c r="B134" t="s">
        <v>192</v>
      </c>
      <c r="C134" t="s">
        <v>13</v>
      </c>
      <c r="D134" t="s">
        <v>25</v>
      </c>
      <c r="E134" t="s">
        <v>5291</v>
      </c>
      <c r="F134" t="s">
        <v>36</v>
      </c>
      <c r="G134" t="s">
        <v>29</v>
      </c>
      <c r="H134" t="s">
        <v>17</v>
      </c>
      <c r="I134" t="s">
        <v>5351</v>
      </c>
      <c r="J134" t="s">
        <v>19</v>
      </c>
      <c r="K134" s="3">
        <v>45709</v>
      </c>
      <c r="L134" t="s">
        <v>5297</v>
      </c>
    </row>
    <row r="135" spans="1:12" customFormat="1" ht="15">
      <c r="A135">
        <v>415</v>
      </c>
      <c r="B135" t="s">
        <v>193</v>
      </c>
      <c r="C135" t="s">
        <v>13</v>
      </c>
      <c r="D135" t="s">
        <v>25</v>
      </c>
      <c r="E135" t="s">
        <v>5291</v>
      </c>
      <c r="F135" t="s">
        <v>16</v>
      </c>
      <c r="G135" t="s">
        <v>29</v>
      </c>
      <c r="H135" t="s">
        <v>70</v>
      </c>
      <c r="I135" t="s">
        <v>5352</v>
      </c>
      <c r="J135" t="s">
        <v>19</v>
      </c>
      <c r="K135" s="3">
        <v>45191</v>
      </c>
      <c r="L135" t="s">
        <v>5297</v>
      </c>
    </row>
    <row r="136" spans="1:12" customFormat="1" ht="15">
      <c r="A136">
        <v>417</v>
      </c>
      <c r="B136" t="s">
        <v>3899</v>
      </c>
      <c r="C136" t="s">
        <v>13</v>
      </c>
      <c r="D136" t="s">
        <v>25</v>
      </c>
      <c r="E136" t="s">
        <v>5291</v>
      </c>
      <c r="F136" t="s">
        <v>5249</v>
      </c>
      <c r="G136" t="s">
        <v>15</v>
      </c>
      <c r="H136" t="s">
        <v>70</v>
      </c>
      <c r="I136" t="s">
        <v>5353</v>
      </c>
      <c r="J136" t="s">
        <v>19</v>
      </c>
      <c r="K136" s="3">
        <v>45483</v>
      </c>
      <c r="L136" t="s">
        <v>5293</v>
      </c>
    </row>
    <row r="137" spans="1:12" customFormat="1" ht="15">
      <c r="A137">
        <v>422</v>
      </c>
      <c r="B137" t="s">
        <v>5058</v>
      </c>
      <c r="C137" t="s">
        <v>5283</v>
      </c>
      <c r="D137" t="s">
        <v>3827</v>
      </c>
      <c r="E137" t="s">
        <v>5291</v>
      </c>
      <c r="F137" t="s">
        <v>36</v>
      </c>
      <c r="G137" t="s">
        <v>20</v>
      </c>
      <c r="H137" t="s">
        <v>70</v>
      </c>
      <c r="I137" t="s">
        <v>5354</v>
      </c>
      <c r="J137" t="s">
        <v>19</v>
      </c>
      <c r="K137" s="3">
        <v>39972</v>
      </c>
      <c r="L137" t="s">
        <v>5293</v>
      </c>
    </row>
    <row r="138" spans="1:12" customFormat="1" ht="15">
      <c r="A138">
        <v>424</v>
      </c>
      <c r="B138" t="s">
        <v>194</v>
      </c>
      <c r="C138" t="s">
        <v>13</v>
      </c>
      <c r="D138" t="s">
        <v>14</v>
      </c>
      <c r="E138" t="s">
        <v>5292</v>
      </c>
      <c r="F138" t="s">
        <v>16</v>
      </c>
      <c r="G138" t="s">
        <v>15</v>
      </c>
      <c r="H138" t="s">
        <v>70</v>
      </c>
      <c r="I138" t="s">
        <v>195</v>
      </c>
      <c r="J138" t="s">
        <v>19</v>
      </c>
      <c r="K138" s="3">
        <v>45517</v>
      </c>
      <c r="L138" t="s">
        <v>11</v>
      </c>
    </row>
    <row r="139" spans="1:12" customFormat="1" ht="15">
      <c r="A139">
        <v>425</v>
      </c>
      <c r="B139" t="s">
        <v>196</v>
      </c>
      <c r="C139" t="s">
        <v>13</v>
      </c>
      <c r="D139" t="s">
        <v>38</v>
      </c>
      <c r="E139" t="s">
        <v>5292</v>
      </c>
      <c r="F139" t="s">
        <v>16</v>
      </c>
      <c r="G139" t="s">
        <v>15</v>
      </c>
      <c r="H139" t="s">
        <v>70</v>
      </c>
      <c r="I139" t="s">
        <v>197</v>
      </c>
      <c r="J139" t="s">
        <v>19</v>
      </c>
      <c r="K139" s="3">
        <v>45744</v>
      </c>
      <c r="L139" t="s">
        <v>5293</v>
      </c>
    </row>
    <row r="140" spans="1:12" customFormat="1" ht="15">
      <c r="A140">
        <v>426</v>
      </c>
      <c r="B140" t="s">
        <v>198</v>
      </c>
      <c r="C140" t="s">
        <v>13</v>
      </c>
      <c r="D140" t="s">
        <v>14</v>
      </c>
      <c r="E140" t="s">
        <v>5292</v>
      </c>
      <c r="F140" t="s">
        <v>16</v>
      </c>
      <c r="G140" t="s">
        <v>15</v>
      </c>
      <c r="H140" t="s">
        <v>70</v>
      </c>
      <c r="I140" t="s">
        <v>199</v>
      </c>
      <c r="J140" t="s">
        <v>19</v>
      </c>
      <c r="K140" s="3">
        <v>45666</v>
      </c>
      <c r="L140" t="s">
        <v>5293</v>
      </c>
    </row>
    <row r="141" spans="1:12" customFormat="1" ht="15">
      <c r="A141">
        <v>429</v>
      </c>
      <c r="B141" t="s">
        <v>200</v>
      </c>
      <c r="C141" t="s">
        <v>13</v>
      </c>
      <c r="D141" t="s">
        <v>14</v>
      </c>
      <c r="E141" t="s">
        <v>5292</v>
      </c>
      <c r="F141" t="s">
        <v>16</v>
      </c>
      <c r="G141" t="s">
        <v>15</v>
      </c>
      <c r="H141" t="s">
        <v>70</v>
      </c>
      <c r="I141" t="s">
        <v>201</v>
      </c>
      <c r="J141" t="s">
        <v>19</v>
      </c>
      <c r="K141" s="3">
        <v>45741</v>
      </c>
      <c r="L141" t="s">
        <v>5293</v>
      </c>
    </row>
    <row r="142" spans="1:12" customFormat="1" ht="15">
      <c r="A142">
        <v>431</v>
      </c>
      <c r="B142" t="s">
        <v>202</v>
      </c>
      <c r="C142" t="s">
        <v>13</v>
      </c>
      <c r="D142" t="s">
        <v>14</v>
      </c>
      <c r="E142" t="s">
        <v>5292</v>
      </c>
      <c r="F142" t="s">
        <v>16</v>
      </c>
      <c r="G142" t="s">
        <v>15</v>
      </c>
      <c r="H142" t="s">
        <v>70</v>
      </c>
      <c r="I142" t="s">
        <v>203</v>
      </c>
      <c r="J142" t="s">
        <v>19</v>
      </c>
      <c r="K142" s="3">
        <v>45714</v>
      </c>
      <c r="L142" t="s">
        <v>5299</v>
      </c>
    </row>
    <row r="143" spans="1:12" customFormat="1" ht="15">
      <c r="A143">
        <v>432</v>
      </c>
      <c r="B143" t="s">
        <v>204</v>
      </c>
      <c r="C143" t="s">
        <v>13</v>
      </c>
      <c r="D143" t="s">
        <v>25</v>
      </c>
      <c r="E143" t="s">
        <v>5291</v>
      </c>
      <c r="F143" t="s">
        <v>36</v>
      </c>
      <c r="G143" t="s">
        <v>29</v>
      </c>
      <c r="H143" t="s">
        <v>70</v>
      </c>
      <c r="I143" t="s">
        <v>205</v>
      </c>
      <c r="J143" t="s">
        <v>19</v>
      </c>
      <c r="K143" s="3">
        <v>45726</v>
      </c>
      <c r="L143" t="s">
        <v>5297</v>
      </c>
    </row>
    <row r="144" spans="1:12" customFormat="1" ht="15">
      <c r="A144">
        <v>434</v>
      </c>
      <c r="B144" t="s">
        <v>206</v>
      </c>
      <c r="C144" t="s">
        <v>13</v>
      </c>
      <c r="D144" t="s">
        <v>14</v>
      </c>
      <c r="E144" t="s">
        <v>5292</v>
      </c>
      <c r="F144" t="s">
        <v>16</v>
      </c>
      <c r="G144" t="s">
        <v>15</v>
      </c>
      <c r="H144" t="s">
        <v>70</v>
      </c>
      <c r="I144" t="s">
        <v>207</v>
      </c>
      <c r="J144" t="s">
        <v>19</v>
      </c>
      <c r="K144" s="3">
        <v>45715</v>
      </c>
      <c r="L144" t="s">
        <v>5293</v>
      </c>
    </row>
    <row r="145" spans="1:12" customFormat="1" ht="15">
      <c r="A145">
        <v>443</v>
      </c>
      <c r="B145" t="s">
        <v>208</v>
      </c>
      <c r="C145" t="s">
        <v>13</v>
      </c>
      <c r="D145" t="s">
        <v>14</v>
      </c>
      <c r="E145" t="s">
        <v>5292</v>
      </c>
      <c r="F145" t="s">
        <v>16</v>
      </c>
      <c r="G145" t="s">
        <v>32</v>
      </c>
      <c r="H145" t="s">
        <v>209</v>
      </c>
      <c r="I145" t="s">
        <v>210</v>
      </c>
      <c r="J145" t="s">
        <v>19</v>
      </c>
      <c r="K145" s="3">
        <v>45716</v>
      </c>
      <c r="L145" t="s">
        <v>5299</v>
      </c>
    </row>
    <row r="146" spans="1:12" customFormat="1" ht="15">
      <c r="A146">
        <v>448</v>
      </c>
      <c r="B146" t="s">
        <v>3900</v>
      </c>
      <c r="C146" t="s">
        <v>13</v>
      </c>
      <c r="D146" t="s">
        <v>3827</v>
      </c>
      <c r="E146" t="s">
        <v>5291</v>
      </c>
      <c r="F146" t="s">
        <v>36</v>
      </c>
      <c r="G146" t="s">
        <v>29</v>
      </c>
      <c r="H146" t="s">
        <v>209</v>
      </c>
      <c r="I146" t="s">
        <v>5355</v>
      </c>
      <c r="J146" t="s">
        <v>113</v>
      </c>
      <c r="K146" s="3">
        <v>41269</v>
      </c>
      <c r="L146" t="s">
        <v>5297</v>
      </c>
    </row>
    <row r="147" spans="1:12" customFormat="1" ht="15">
      <c r="A147">
        <v>456</v>
      </c>
      <c r="B147" t="s">
        <v>211</v>
      </c>
      <c r="C147" t="s">
        <v>13</v>
      </c>
      <c r="D147" t="s">
        <v>3827</v>
      </c>
      <c r="E147" t="s">
        <v>5291</v>
      </c>
      <c r="F147" t="s">
        <v>36</v>
      </c>
      <c r="G147" t="s">
        <v>29</v>
      </c>
      <c r="H147" t="s">
        <v>209</v>
      </c>
      <c r="I147" t="s">
        <v>212</v>
      </c>
      <c r="J147" t="s">
        <v>113</v>
      </c>
      <c r="K147" s="3">
        <v>41323</v>
      </c>
      <c r="L147" t="s">
        <v>5297</v>
      </c>
    </row>
    <row r="148" spans="1:12" customFormat="1" ht="15">
      <c r="A148">
        <v>462</v>
      </c>
      <c r="B148" t="s">
        <v>213</v>
      </c>
      <c r="C148" t="s">
        <v>13</v>
      </c>
      <c r="D148" t="s">
        <v>25</v>
      </c>
      <c r="E148" t="s">
        <v>5291</v>
      </c>
      <c r="F148" t="s">
        <v>36</v>
      </c>
      <c r="G148" t="s">
        <v>29</v>
      </c>
      <c r="H148" t="s">
        <v>209</v>
      </c>
      <c r="I148" t="s">
        <v>214</v>
      </c>
      <c r="J148" t="s">
        <v>19</v>
      </c>
      <c r="K148" s="3">
        <v>45499</v>
      </c>
      <c r="L148" t="s">
        <v>5299</v>
      </c>
    </row>
    <row r="149" spans="1:12" customFormat="1" ht="15">
      <c r="A149">
        <v>465</v>
      </c>
      <c r="B149" t="s">
        <v>4729</v>
      </c>
      <c r="C149" t="s">
        <v>13</v>
      </c>
      <c r="D149" t="s">
        <v>14</v>
      </c>
      <c r="E149" t="s">
        <v>5292</v>
      </c>
      <c r="F149" t="s">
        <v>16</v>
      </c>
      <c r="G149" t="s">
        <v>15</v>
      </c>
      <c r="H149" t="s">
        <v>216</v>
      </c>
      <c r="I149" t="s">
        <v>216</v>
      </c>
      <c r="J149" t="s">
        <v>19</v>
      </c>
      <c r="K149" s="3">
        <v>45336</v>
      </c>
      <c r="L149" t="s">
        <v>5299</v>
      </c>
    </row>
    <row r="150" spans="1:12" customFormat="1" ht="15">
      <c r="A150">
        <v>467</v>
      </c>
      <c r="B150" t="s">
        <v>5059</v>
      </c>
      <c r="C150" t="s">
        <v>5283</v>
      </c>
      <c r="D150" t="s">
        <v>3827</v>
      </c>
      <c r="E150" t="s">
        <v>5291</v>
      </c>
      <c r="F150" t="s">
        <v>36</v>
      </c>
      <c r="G150" t="s">
        <v>20</v>
      </c>
      <c r="H150" t="s">
        <v>216</v>
      </c>
      <c r="I150" t="s">
        <v>5356</v>
      </c>
      <c r="J150" t="s">
        <v>19</v>
      </c>
      <c r="K150" s="3">
        <v>39549</v>
      </c>
      <c r="L150" t="s">
        <v>5293</v>
      </c>
    </row>
    <row r="151" spans="1:12" customFormat="1" ht="15">
      <c r="A151">
        <v>469</v>
      </c>
      <c r="B151" t="s">
        <v>217</v>
      </c>
      <c r="C151" t="s">
        <v>13</v>
      </c>
      <c r="D151" t="s">
        <v>14</v>
      </c>
      <c r="E151" t="s">
        <v>5292</v>
      </c>
      <c r="F151" t="s">
        <v>16</v>
      </c>
      <c r="G151" t="s">
        <v>15</v>
      </c>
      <c r="H151" t="s">
        <v>216</v>
      </c>
      <c r="I151" t="s">
        <v>218</v>
      </c>
      <c r="J151" t="s">
        <v>19</v>
      </c>
      <c r="K151" s="3">
        <v>45700</v>
      </c>
      <c r="L151" t="s">
        <v>5293</v>
      </c>
    </row>
    <row r="152" spans="1:12" customFormat="1" ht="15">
      <c r="A152">
        <v>472</v>
      </c>
      <c r="B152" t="s">
        <v>219</v>
      </c>
      <c r="C152" t="s">
        <v>13</v>
      </c>
      <c r="D152" t="s">
        <v>38</v>
      </c>
      <c r="E152" t="s">
        <v>5292</v>
      </c>
      <c r="F152" t="s">
        <v>5249</v>
      </c>
      <c r="G152" t="s">
        <v>32</v>
      </c>
      <c r="H152" t="s">
        <v>220</v>
      </c>
      <c r="I152" t="s">
        <v>5357</v>
      </c>
      <c r="J152" t="s">
        <v>19</v>
      </c>
      <c r="K152" s="3">
        <v>45513</v>
      </c>
      <c r="L152" t="s">
        <v>5293</v>
      </c>
    </row>
    <row r="153" spans="1:12" customFormat="1" ht="15">
      <c r="A153">
        <v>564</v>
      </c>
      <c r="B153" t="s">
        <v>221</v>
      </c>
      <c r="C153" t="s">
        <v>13</v>
      </c>
      <c r="D153" t="s">
        <v>14</v>
      </c>
      <c r="E153" t="s">
        <v>5292</v>
      </c>
      <c r="F153" t="s">
        <v>5249</v>
      </c>
      <c r="G153" t="s">
        <v>15</v>
      </c>
      <c r="H153" t="s">
        <v>49</v>
      </c>
      <c r="I153" t="s">
        <v>5309</v>
      </c>
      <c r="J153" t="s">
        <v>19</v>
      </c>
      <c r="K153" s="3">
        <v>45687</v>
      </c>
      <c r="L153" t="s">
        <v>5299</v>
      </c>
    </row>
    <row r="154" spans="1:12" customFormat="1" ht="15">
      <c r="A154">
        <v>565</v>
      </c>
      <c r="B154" t="s">
        <v>222</v>
      </c>
      <c r="C154" t="s">
        <v>13</v>
      </c>
      <c r="D154" t="s">
        <v>25</v>
      </c>
      <c r="E154" t="s">
        <v>5291</v>
      </c>
      <c r="F154" t="s">
        <v>5249</v>
      </c>
      <c r="G154" t="s">
        <v>20</v>
      </c>
      <c r="H154" t="s">
        <v>49</v>
      </c>
      <c r="I154" t="s">
        <v>5358</v>
      </c>
      <c r="J154" t="s">
        <v>19</v>
      </c>
      <c r="K154" s="3">
        <v>45372</v>
      </c>
      <c r="L154" t="s">
        <v>5293</v>
      </c>
    </row>
    <row r="155" spans="1:12" customFormat="1" ht="15">
      <c r="A155">
        <v>569</v>
      </c>
      <c r="B155" t="s">
        <v>223</v>
      </c>
      <c r="C155" t="s">
        <v>13</v>
      </c>
      <c r="D155" t="s">
        <v>38</v>
      </c>
      <c r="E155" t="s">
        <v>5292</v>
      </c>
      <c r="F155" t="s">
        <v>16</v>
      </c>
      <c r="G155" t="s">
        <v>15</v>
      </c>
      <c r="H155" t="s">
        <v>4859</v>
      </c>
      <c r="I155" t="s">
        <v>225</v>
      </c>
      <c r="J155" t="s">
        <v>19</v>
      </c>
      <c r="K155" s="3">
        <v>45729</v>
      </c>
      <c r="L155" t="s">
        <v>5293</v>
      </c>
    </row>
    <row r="156" spans="1:12" customFormat="1" ht="15">
      <c r="A156">
        <v>571</v>
      </c>
      <c r="B156" t="s">
        <v>226</v>
      </c>
      <c r="C156" t="s">
        <v>13</v>
      </c>
      <c r="D156" t="s">
        <v>38</v>
      </c>
      <c r="E156" t="s">
        <v>5292</v>
      </c>
      <c r="F156" t="s">
        <v>5249</v>
      </c>
      <c r="G156" t="s">
        <v>15</v>
      </c>
      <c r="H156" t="s">
        <v>136</v>
      </c>
      <c r="I156" t="s">
        <v>227</v>
      </c>
      <c r="J156" t="s">
        <v>19</v>
      </c>
      <c r="K156" s="3">
        <v>45716</v>
      </c>
      <c r="L156" t="s">
        <v>5293</v>
      </c>
    </row>
    <row r="157" spans="1:12" customFormat="1" ht="15">
      <c r="A157">
        <v>574</v>
      </c>
      <c r="B157" t="s">
        <v>228</v>
      </c>
      <c r="C157" t="s">
        <v>13</v>
      </c>
      <c r="D157" t="s">
        <v>38</v>
      </c>
      <c r="E157" t="s">
        <v>5291</v>
      </c>
      <c r="F157" t="s">
        <v>5249</v>
      </c>
      <c r="G157" t="s">
        <v>20</v>
      </c>
      <c r="H157" t="s">
        <v>147</v>
      </c>
      <c r="I157" t="s">
        <v>5359</v>
      </c>
      <c r="J157" t="s">
        <v>19</v>
      </c>
      <c r="K157" s="3">
        <v>45367</v>
      </c>
      <c r="L157" t="s">
        <v>11</v>
      </c>
    </row>
    <row r="158" spans="1:12" customFormat="1" ht="15">
      <c r="A158">
        <v>575</v>
      </c>
      <c r="B158" t="s">
        <v>229</v>
      </c>
      <c r="C158" t="s">
        <v>13</v>
      </c>
      <c r="D158" t="s">
        <v>25</v>
      </c>
      <c r="E158" t="s">
        <v>5291</v>
      </c>
      <c r="F158" t="s">
        <v>5249</v>
      </c>
      <c r="G158" t="s">
        <v>20</v>
      </c>
      <c r="H158" t="s">
        <v>4857</v>
      </c>
      <c r="I158" t="s">
        <v>5336</v>
      </c>
      <c r="J158" t="s">
        <v>19</v>
      </c>
      <c r="K158" s="3">
        <v>45722</v>
      </c>
      <c r="L158" t="s">
        <v>5293</v>
      </c>
    </row>
    <row r="159" spans="1:12" customFormat="1" ht="15">
      <c r="A159">
        <v>582</v>
      </c>
      <c r="B159" t="s">
        <v>230</v>
      </c>
      <c r="C159" t="s">
        <v>13</v>
      </c>
      <c r="D159" t="s">
        <v>14</v>
      </c>
      <c r="E159" t="s">
        <v>5292</v>
      </c>
      <c r="F159" t="s">
        <v>16</v>
      </c>
      <c r="G159" t="s">
        <v>15</v>
      </c>
      <c r="H159" t="s">
        <v>49</v>
      </c>
      <c r="I159" t="s">
        <v>231</v>
      </c>
      <c r="J159" t="s">
        <v>19</v>
      </c>
      <c r="K159" s="3">
        <v>45358</v>
      </c>
      <c r="L159" t="s">
        <v>5293</v>
      </c>
    </row>
    <row r="160" spans="1:12" customFormat="1" ht="15">
      <c r="A160">
        <v>586</v>
      </c>
      <c r="B160" t="s">
        <v>3865</v>
      </c>
      <c r="C160" t="s">
        <v>13</v>
      </c>
      <c r="D160" t="s">
        <v>25</v>
      </c>
      <c r="E160" t="s">
        <v>5291</v>
      </c>
      <c r="F160" t="s">
        <v>5249</v>
      </c>
      <c r="G160" t="s">
        <v>20</v>
      </c>
      <c r="H160" t="s">
        <v>220</v>
      </c>
      <c r="I160" t="s">
        <v>5360</v>
      </c>
      <c r="J160" t="s">
        <v>19</v>
      </c>
      <c r="K160" s="3">
        <v>45356</v>
      </c>
      <c r="L160" t="s">
        <v>5293</v>
      </c>
    </row>
    <row r="161" spans="1:12" customFormat="1" ht="15">
      <c r="A161">
        <v>617</v>
      </c>
      <c r="B161" t="s">
        <v>4730</v>
      </c>
      <c r="C161" t="s">
        <v>13</v>
      </c>
      <c r="D161" t="s">
        <v>14</v>
      </c>
      <c r="E161" t="s">
        <v>5292</v>
      </c>
      <c r="F161" t="s">
        <v>5249</v>
      </c>
      <c r="G161" t="s">
        <v>32</v>
      </c>
      <c r="H161" t="s">
        <v>209</v>
      </c>
      <c r="I161" t="s">
        <v>233</v>
      </c>
      <c r="J161" t="s">
        <v>19</v>
      </c>
      <c r="K161" s="3">
        <v>45670</v>
      </c>
      <c r="L161" t="s">
        <v>5299</v>
      </c>
    </row>
    <row r="162" spans="1:12" customFormat="1" ht="15">
      <c r="A162">
        <v>622</v>
      </c>
      <c r="B162" t="s">
        <v>234</v>
      </c>
      <c r="C162" t="s">
        <v>13</v>
      </c>
      <c r="D162" t="s">
        <v>14</v>
      </c>
      <c r="E162" t="s">
        <v>5291</v>
      </c>
      <c r="F162" t="s">
        <v>16</v>
      </c>
      <c r="G162" t="s">
        <v>29</v>
      </c>
      <c r="H162" t="s">
        <v>216</v>
      </c>
      <c r="I162" t="s">
        <v>5361</v>
      </c>
      <c r="J162" t="s">
        <v>19</v>
      </c>
      <c r="K162" s="3">
        <v>45715</v>
      </c>
      <c r="L162" t="s">
        <v>5293</v>
      </c>
    </row>
    <row r="163" spans="1:12" customFormat="1" ht="15">
      <c r="A163">
        <v>626</v>
      </c>
      <c r="B163" t="s">
        <v>3730</v>
      </c>
      <c r="C163" t="s">
        <v>13</v>
      </c>
      <c r="D163" t="s">
        <v>14</v>
      </c>
      <c r="E163" t="s">
        <v>5292</v>
      </c>
      <c r="F163" t="s">
        <v>16</v>
      </c>
      <c r="G163" t="s">
        <v>32</v>
      </c>
      <c r="H163" t="s">
        <v>17</v>
      </c>
      <c r="I163" t="s">
        <v>33</v>
      </c>
      <c r="J163" t="s">
        <v>19</v>
      </c>
      <c r="K163" s="3">
        <v>45744</v>
      </c>
      <c r="L163" t="s">
        <v>11</v>
      </c>
    </row>
    <row r="164" spans="1:12" customFormat="1" ht="15">
      <c r="A164">
        <v>631</v>
      </c>
      <c r="B164" t="s">
        <v>236</v>
      </c>
      <c r="C164" t="s">
        <v>13</v>
      </c>
      <c r="D164" t="s">
        <v>3827</v>
      </c>
      <c r="E164" t="s">
        <v>5291</v>
      </c>
      <c r="F164" t="s">
        <v>36</v>
      </c>
      <c r="G164" t="s">
        <v>15</v>
      </c>
      <c r="H164" t="s">
        <v>4853</v>
      </c>
      <c r="I164" t="s">
        <v>5362</v>
      </c>
      <c r="J164" t="s">
        <v>19</v>
      </c>
      <c r="K164" s="3">
        <v>41368</v>
      </c>
      <c r="L164" t="s">
        <v>5293</v>
      </c>
    </row>
    <row r="165" spans="1:12" customFormat="1" ht="15">
      <c r="A165">
        <v>634</v>
      </c>
      <c r="B165" t="s">
        <v>237</v>
      </c>
      <c r="C165" t="s">
        <v>13</v>
      </c>
      <c r="D165" t="s">
        <v>14</v>
      </c>
      <c r="E165" t="s">
        <v>5292</v>
      </c>
      <c r="F165" t="s">
        <v>5249</v>
      </c>
      <c r="G165" t="s">
        <v>32</v>
      </c>
      <c r="H165" t="s">
        <v>4859</v>
      </c>
      <c r="I165" t="s">
        <v>238</v>
      </c>
      <c r="J165" t="s">
        <v>19</v>
      </c>
      <c r="K165" s="3">
        <v>45615</v>
      </c>
      <c r="L165" t="s">
        <v>5299</v>
      </c>
    </row>
    <row r="166" spans="1:12" customFormat="1" ht="15">
      <c r="A166">
        <v>635</v>
      </c>
      <c r="B166" t="s">
        <v>239</v>
      </c>
      <c r="C166" t="s">
        <v>13</v>
      </c>
      <c r="D166" t="s">
        <v>14</v>
      </c>
      <c r="E166" t="s">
        <v>5292</v>
      </c>
      <c r="F166" t="s">
        <v>16</v>
      </c>
      <c r="G166" t="s">
        <v>15</v>
      </c>
      <c r="H166" t="s">
        <v>4852</v>
      </c>
      <c r="I166" t="s">
        <v>240</v>
      </c>
      <c r="J166" t="s">
        <v>19</v>
      </c>
      <c r="K166" s="3">
        <v>45666</v>
      </c>
      <c r="L166" t="s">
        <v>5293</v>
      </c>
    </row>
    <row r="167" spans="1:12" customFormat="1" ht="15">
      <c r="A167">
        <v>639</v>
      </c>
      <c r="B167" t="s">
        <v>241</v>
      </c>
      <c r="C167" t="s">
        <v>13</v>
      </c>
      <c r="D167" t="s">
        <v>14</v>
      </c>
      <c r="E167" t="s">
        <v>5292</v>
      </c>
      <c r="F167" t="s">
        <v>16</v>
      </c>
      <c r="G167" t="s">
        <v>32</v>
      </c>
      <c r="H167" t="s">
        <v>220</v>
      </c>
      <c r="I167" t="s">
        <v>242</v>
      </c>
      <c r="J167" t="s">
        <v>19</v>
      </c>
      <c r="K167" s="3">
        <v>45726</v>
      </c>
      <c r="L167" t="s">
        <v>5293</v>
      </c>
    </row>
    <row r="168" spans="1:12" customFormat="1" ht="15">
      <c r="A168">
        <v>640</v>
      </c>
      <c r="B168" t="s">
        <v>243</v>
      </c>
      <c r="C168" t="s">
        <v>13</v>
      </c>
      <c r="D168" t="s">
        <v>14</v>
      </c>
      <c r="E168" t="s">
        <v>5292</v>
      </c>
      <c r="F168" t="s">
        <v>5249</v>
      </c>
      <c r="G168" t="s">
        <v>32</v>
      </c>
      <c r="H168" t="s">
        <v>4852</v>
      </c>
      <c r="I168" t="s">
        <v>244</v>
      </c>
      <c r="J168" t="s">
        <v>19</v>
      </c>
      <c r="K168" s="3">
        <v>45348</v>
      </c>
      <c r="L168" t="s">
        <v>5293</v>
      </c>
    </row>
    <row r="169" spans="1:12" customFormat="1" ht="15">
      <c r="A169">
        <v>641</v>
      </c>
      <c r="B169" t="s">
        <v>245</v>
      </c>
      <c r="C169" t="s">
        <v>13</v>
      </c>
      <c r="D169" t="s">
        <v>14</v>
      </c>
      <c r="E169" t="s">
        <v>5292</v>
      </c>
      <c r="F169" t="s">
        <v>16</v>
      </c>
      <c r="G169" t="s">
        <v>32</v>
      </c>
      <c r="H169" t="s">
        <v>220</v>
      </c>
      <c r="I169" t="s">
        <v>246</v>
      </c>
      <c r="J169" t="s">
        <v>19</v>
      </c>
      <c r="K169" s="3">
        <v>45730</v>
      </c>
      <c r="L169" t="s">
        <v>5293</v>
      </c>
    </row>
    <row r="170" spans="1:12" customFormat="1" ht="15">
      <c r="A170">
        <v>643</v>
      </c>
      <c r="B170" t="s">
        <v>247</v>
      </c>
      <c r="C170" t="s">
        <v>13</v>
      </c>
      <c r="D170" t="s">
        <v>38</v>
      </c>
      <c r="E170" t="s">
        <v>5292</v>
      </c>
      <c r="F170" t="s">
        <v>5249</v>
      </c>
      <c r="G170" t="s">
        <v>15</v>
      </c>
      <c r="H170" t="s">
        <v>81</v>
      </c>
      <c r="I170" t="s">
        <v>248</v>
      </c>
      <c r="J170" t="s">
        <v>19</v>
      </c>
      <c r="K170" s="3">
        <v>45680</v>
      </c>
      <c r="L170" t="s">
        <v>5293</v>
      </c>
    </row>
    <row r="171" spans="1:12" customFormat="1" ht="15">
      <c r="A171">
        <v>646</v>
      </c>
      <c r="B171" t="s">
        <v>249</v>
      </c>
      <c r="C171" t="s">
        <v>13</v>
      </c>
      <c r="D171" t="s">
        <v>14</v>
      </c>
      <c r="E171" t="s">
        <v>5292</v>
      </c>
      <c r="F171" t="s">
        <v>16</v>
      </c>
      <c r="G171" t="s">
        <v>15</v>
      </c>
      <c r="H171" t="s">
        <v>81</v>
      </c>
      <c r="I171" t="s">
        <v>250</v>
      </c>
      <c r="J171" t="s">
        <v>19</v>
      </c>
      <c r="K171" s="3">
        <v>45716</v>
      </c>
      <c r="L171" t="s">
        <v>5293</v>
      </c>
    </row>
    <row r="172" spans="1:12" customFormat="1" ht="15">
      <c r="A172">
        <v>649</v>
      </c>
      <c r="B172" t="s">
        <v>251</v>
      </c>
      <c r="C172" t="s">
        <v>13</v>
      </c>
      <c r="D172" t="s">
        <v>38</v>
      </c>
      <c r="E172" t="s">
        <v>5292</v>
      </c>
      <c r="F172" t="s">
        <v>5249</v>
      </c>
      <c r="G172" t="s">
        <v>15</v>
      </c>
      <c r="H172" t="s">
        <v>4852</v>
      </c>
      <c r="I172" t="s">
        <v>252</v>
      </c>
      <c r="J172" t="s">
        <v>19</v>
      </c>
      <c r="K172" s="3">
        <v>45702</v>
      </c>
      <c r="L172" t="s">
        <v>5293</v>
      </c>
    </row>
    <row r="173" spans="1:12" customFormat="1" ht="15">
      <c r="A173">
        <v>650</v>
      </c>
      <c r="B173" t="s">
        <v>253</v>
      </c>
      <c r="C173" t="s">
        <v>13</v>
      </c>
      <c r="D173" t="s">
        <v>14</v>
      </c>
      <c r="E173" t="s">
        <v>5292</v>
      </c>
      <c r="F173" t="s">
        <v>16</v>
      </c>
      <c r="G173" t="s">
        <v>15</v>
      </c>
      <c r="H173" t="s">
        <v>4852</v>
      </c>
      <c r="I173" t="s">
        <v>254</v>
      </c>
      <c r="J173" t="s">
        <v>19</v>
      </c>
      <c r="K173" s="3">
        <v>45694</v>
      </c>
      <c r="L173" t="s">
        <v>5299</v>
      </c>
    </row>
    <row r="174" spans="1:12" customFormat="1" ht="15">
      <c r="A174">
        <v>651</v>
      </c>
      <c r="B174" t="s">
        <v>255</v>
      </c>
      <c r="C174" t="s">
        <v>13</v>
      </c>
      <c r="D174" t="s">
        <v>25</v>
      </c>
      <c r="E174" t="s">
        <v>5291</v>
      </c>
      <c r="F174" t="s">
        <v>16</v>
      </c>
      <c r="G174" t="s">
        <v>20</v>
      </c>
      <c r="H174" t="s">
        <v>4852</v>
      </c>
      <c r="I174" t="s">
        <v>5363</v>
      </c>
      <c r="J174" t="s">
        <v>19</v>
      </c>
      <c r="K174" s="3">
        <v>45715</v>
      </c>
      <c r="L174" t="s">
        <v>5293</v>
      </c>
    </row>
    <row r="175" spans="1:12" customFormat="1" ht="15">
      <c r="A175">
        <v>652</v>
      </c>
      <c r="B175" t="s">
        <v>256</v>
      </c>
      <c r="C175" t="s">
        <v>13</v>
      </c>
      <c r="D175" t="s">
        <v>14</v>
      </c>
      <c r="E175" t="s">
        <v>5292</v>
      </c>
      <c r="F175" t="s">
        <v>16</v>
      </c>
      <c r="G175" t="s">
        <v>15</v>
      </c>
      <c r="H175" t="s">
        <v>90</v>
      </c>
      <c r="I175" t="s">
        <v>257</v>
      </c>
      <c r="J175" t="s">
        <v>19</v>
      </c>
      <c r="K175" s="3">
        <v>45741</v>
      </c>
      <c r="L175" t="s">
        <v>5299</v>
      </c>
    </row>
    <row r="176" spans="1:12" customFormat="1" ht="15">
      <c r="A176">
        <v>654</v>
      </c>
      <c r="B176" t="s">
        <v>258</v>
      </c>
      <c r="C176" t="s">
        <v>13</v>
      </c>
      <c r="D176" t="s">
        <v>38</v>
      </c>
      <c r="E176" t="s">
        <v>5292</v>
      </c>
      <c r="F176" t="s">
        <v>5249</v>
      </c>
      <c r="G176" t="s">
        <v>15</v>
      </c>
      <c r="H176" t="s">
        <v>90</v>
      </c>
      <c r="I176" t="s">
        <v>259</v>
      </c>
      <c r="J176" t="s">
        <v>19</v>
      </c>
      <c r="K176" s="3">
        <v>45401</v>
      </c>
      <c r="L176" t="s">
        <v>5299</v>
      </c>
    </row>
    <row r="177" spans="1:12" customFormat="1" ht="15">
      <c r="A177">
        <v>655</v>
      </c>
      <c r="B177" t="s">
        <v>260</v>
      </c>
      <c r="C177" t="s">
        <v>13</v>
      </c>
      <c r="D177" t="s">
        <v>3827</v>
      </c>
      <c r="E177" t="s">
        <v>5291</v>
      </c>
      <c r="F177" t="s">
        <v>36</v>
      </c>
      <c r="G177" t="s">
        <v>29</v>
      </c>
      <c r="H177" t="s">
        <v>4852</v>
      </c>
      <c r="I177" t="s">
        <v>5301</v>
      </c>
      <c r="J177" t="s">
        <v>19</v>
      </c>
      <c r="K177" s="3">
        <v>41031</v>
      </c>
      <c r="L177" t="s">
        <v>5297</v>
      </c>
    </row>
    <row r="178" spans="1:12" customFormat="1" ht="15">
      <c r="A178">
        <v>661</v>
      </c>
      <c r="B178" t="s">
        <v>3901</v>
      </c>
      <c r="C178" t="s">
        <v>13</v>
      </c>
      <c r="D178" t="s">
        <v>25</v>
      </c>
      <c r="E178" t="s">
        <v>5291</v>
      </c>
      <c r="F178" t="s">
        <v>16</v>
      </c>
      <c r="G178" t="s">
        <v>20</v>
      </c>
      <c r="H178" t="s">
        <v>104</v>
      </c>
      <c r="I178" t="s">
        <v>5364</v>
      </c>
      <c r="J178" t="s">
        <v>19</v>
      </c>
      <c r="K178" s="3">
        <v>45729</v>
      </c>
      <c r="L178" t="s">
        <v>5293</v>
      </c>
    </row>
    <row r="179" spans="1:12" customFormat="1" ht="15">
      <c r="A179">
        <v>663</v>
      </c>
      <c r="B179" t="s">
        <v>261</v>
      </c>
      <c r="C179" t="s">
        <v>13</v>
      </c>
      <c r="D179" t="s">
        <v>25</v>
      </c>
      <c r="E179" t="s">
        <v>5291</v>
      </c>
      <c r="F179" t="s">
        <v>5249</v>
      </c>
      <c r="G179" t="s">
        <v>20</v>
      </c>
      <c r="H179" t="s">
        <v>104</v>
      </c>
      <c r="I179" t="s">
        <v>5365</v>
      </c>
      <c r="J179" t="s">
        <v>19</v>
      </c>
      <c r="K179" s="3">
        <v>45715</v>
      </c>
      <c r="L179" t="s">
        <v>5293</v>
      </c>
    </row>
    <row r="180" spans="1:12" customFormat="1" ht="15">
      <c r="A180">
        <v>666</v>
      </c>
      <c r="B180" t="s">
        <v>4731</v>
      </c>
      <c r="C180" t="s">
        <v>13</v>
      </c>
      <c r="D180" t="s">
        <v>38</v>
      </c>
      <c r="E180" t="s">
        <v>5292</v>
      </c>
      <c r="F180" t="s">
        <v>5249</v>
      </c>
      <c r="G180" t="s">
        <v>15</v>
      </c>
      <c r="H180" t="s">
        <v>4856</v>
      </c>
      <c r="I180" t="s">
        <v>263</v>
      </c>
      <c r="J180" t="s">
        <v>19</v>
      </c>
      <c r="K180" s="3">
        <v>45713</v>
      </c>
      <c r="L180" t="s">
        <v>5299</v>
      </c>
    </row>
    <row r="181" spans="1:12" customFormat="1" ht="15">
      <c r="A181">
        <v>671</v>
      </c>
      <c r="B181" t="s">
        <v>3902</v>
      </c>
      <c r="C181" t="s">
        <v>13</v>
      </c>
      <c r="D181" t="s">
        <v>25</v>
      </c>
      <c r="E181" t="s">
        <v>5291</v>
      </c>
      <c r="F181" t="s">
        <v>16</v>
      </c>
      <c r="G181" t="s">
        <v>20</v>
      </c>
      <c r="H181" t="s">
        <v>4852</v>
      </c>
      <c r="I181" t="s">
        <v>5366</v>
      </c>
      <c r="J181" t="s">
        <v>19</v>
      </c>
      <c r="K181" s="3">
        <v>45742</v>
      </c>
      <c r="L181" t="s">
        <v>5293</v>
      </c>
    </row>
    <row r="182" spans="1:12" customFormat="1" ht="15">
      <c r="A182">
        <v>672</v>
      </c>
      <c r="B182" t="s">
        <v>3903</v>
      </c>
      <c r="C182" t="s">
        <v>13</v>
      </c>
      <c r="D182" t="s">
        <v>25</v>
      </c>
      <c r="E182" t="s">
        <v>5291</v>
      </c>
      <c r="F182" t="s">
        <v>5249</v>
      </c>
      <c r="G182" t="s">
        <v>29</v>
      </c>
      <c r="H182" t="s">
        <v>49</v>
      </c>
      <c r="I182" t="s">
        <v>55</v>
      </c>
      <c r="J182" t="s">
        <v>19</v>
      </c>
      <c r="K182" s="3">
        <v>45687</v>
      </c>
      <c r="L182" t="s">
        <v>5297</v>
      </c>
    </row>
    <row r="183" spans="1:12" customFormat="1" ht="15">
      <c r="A183">
        <v>676</v>
      </c>
      <c r="B183" t="s">
        <v>264</v>
      </c>
      <c r="C183" t="s">
        <v>13</v>
      </c>
      <c r="D183" t="s">
        <v>38</v>
      </c>
      <c r="E183" t="s">
        <v>5292</v>
      </c>
      <c r="F183" t="s">
        <v>5249</v>
      </c>
      <c r="G183" t="s">
        <v>15</v>
      </c>
      <c r="H183" t="s">
        <v>104</v>
      </c>
      <c r="I183" t="s">
        <v>265</v>
      </c>
      <c r="J183" t="s">
        <v>19</v>
      </c>
      <c r="K183" s="3">
        <v>45726</v>
      </c>
      <c r="L183" t="s">
        <v>5293</v>
      </c>
    </row>
    <row r="184" spans="1:12" customFormat="1" ht="15">
      <c r="A184">
        <v>677</v>
      </c>
      <c r="B184" t="s">
        <v>266</v>
      </c>
      <c r="C184" t="s">
        <v>13</v>
      </c>
      <c r="D184" t="s">
        <v>14</v>
      </c>
      <c r="E184" t="s">
        <v>5292</v>
      </c>
      <c r="F184" t="s">
        <v>16</v>
      </c>
      <c r="G184" t="s">
        <v>32</v>
      </c>
      <c r="H184" t="s">
        <v>104</v>
      </c>
      <c r="I184" t="s">
        <v>267</v>
      </c>
      <c r="J184" t="s">
        <v>19</v>
      </c>
      <c r="K184" s="3">
        <v>45316</v>
      </c>
      <c r="L184" t="s">
        <v>5299</v>
      </c>
    </row>
    <row r="185" spans="1:12" customFormat="1" ht="15">
      <c r="A185">
        <v>678</v>
      </c>
      <c r="B185" t="s">
        <v>3904</v>
      </c>
      <c r="C185" t="s">
        <v>13</v>
      </c>
      <c r="D185" t="s">
        <v>25</v>
      </c>
      <c r="E185" t="s">
        <v>5291</v>
      </c>
      <c r="F185" t="s">
        <v>36</v>
      </c>
      <c r="G185" t="s">
        <v>29</v>
      </c>
      <c r="H185" t="s">
        <v>49</v>
      </c>
      <c r="I185" t="s">
        <v>5309</v>
      </c>
      <c r="J185" t="s">
        <v>19</v>
      </c>
      <c r="K185" s="3">
        <v>45736</v>
      </c>
      <c r="L185" t="s">
        <v>5297</v>
      </c>
    </row>
    <row r="186" spans="1:12" customFormat="1" ht="15">
      <c r="A186">
        <v>679</v>
      </c>
      <c r="B186" t="s">
        <v>268</v>
      </c>
      <c r="C186" t="s">
        <v>13</v>
      </c>
      <c r="D186" t="s">
        <v>38</v>
      </c>
      <c r="E186" t="s">
        <v>5292</v>
      </c>
      <c r="F186" t="s">
        <v>5249</v>
      </c>
      <c r="G186" t="s">
        <v>15</v>
      </c>
      <c r="H186" t="s">
        <v>104</v>
      </c>
      <c r="I186" t="s">
        <v>269</v>
      </c>
      <c r="J186" t="s">
        <v>19</v>
      </c>
      <c r="K186" s="3">
        <v>45712</v>
      </c>
      <c r="L186" t="s">
        <v>5293</v>
      </c>
    </row>
    <row r="187" spans="1:12" customFormat="1" ht="15">
      <c r="A187">
        <v>680</v>
      </c>
      <c r="B187" t="s">
        <v>270</v>
      </c>
      <c r="C187" t="s">
        <v>13</v>
      </c>
      <c r="D187" t="s">
        <v>14</v>
      </c>
      <c r="E187" t="s">
        <v>5292</v>
      </c>
      <c r="F187" t="s">
        <v>16</v>
      </c>
      <c r="G187" t="s">
        <v>15</v>
      </c>
      <c r="H187" t="s">
        <v>147</v>
      </c>
      <c r="I187" t="s">
        <v>271</v>
      </c>
      <c r="J187" t="s">
        <v>19</v>
      </c>
      <c r="K187" s="3">
        <v>45719</v>
      </c>
      <c r="L187" t="s">
        <v>5299</v>
      </c>
    </row>
    <row r="188" spans="1:12" customFormat="1" ht="15">
      <c r="A188">
        <v>683</v>
      </c>
      <c r="B188" t="s">
        <v>3866</v>
      </c>
      <c r="C188" t="s">
        <v>13</v>
      </c>
      <c r="D188" t="s">
        <v>25</v>
      </c>
      <c r="E188" t="s">
        <v>5291</v>
      </c>
      <c r="F188" t="s">
        <v>36</v>
      </c>
      <c r="G188" t="s">
        <v>29</v>
      </c>
      <c r="H188" t="s">
        <v>49</v>
      </c>
      <c r="I188" t="s">
        <v>17</v>
      </c>
      <c r="J188" t="s">
        <v>19</v>
      </c>
      <c r="K188" s="3">
        <v>45742</v>
      </c>
      <c r="L188" t="s">
        <v>5297</v>
      </c>
    </row>
    <row r="189" spans="1:12" customFormat="1" ht="15">
      <c r="A189">
        <v>686</v>
      </c>
      <c r="B189" t="s">
        <v>3867</v>
      </c>
      <c r="C189" t="s">
        <v>13</v>
      </c>
      <c r="D189" t="s">
        <v>25</v>
      </c>
      <c r="E189" t="s">
        <v>5291</v>
      </c>
      <c r="F189" t="s">
        <v>16</v>
      </c>
      <c r="G189" t="s">
        <v>20</v>
      </c>
      <c r="H189" t="s">
        <v>104</v>
      </c>
      <c r="I189" t="s">
        <v>5367</v>
      </c>
      <c r="J189" t="s">
        <v>19</v>
      </c>
      <c r="K189" s="3">
        <v>45700</v>
      </c>
      <c r="L189" t="s">
        <v>5293</v>
      </c>
    </row>
    <row r="190" spans="1:12" customFormat="1" ht="15">
      <c r="A190">
        <v>688</v>
      </c>
      <c r="B190" t="s">
        <v>272</v>
      </c>
      <c r="C190" t="s">
        <v>13</v>
      </c>
      <c r="D190" t="s">
        <v>25</v>
      </c>
      <c r="E190" t="s">
        <v>5291</v>
      </c>
      <c r="F190" t="s">
        <v>5249</v>
      </c>
      <c r="G190" t="s">
        <v>20</v>
      </c>
      <c r="H190" t="s">
        <v>104</v>
      </c>
      <c r="I190" t="s">
        <v>5368</v>
      </c>
      <c r="J190" t="s">
        <v>19</v>
      </c>
      <c r="K190" s="3">
        <v>45716</v>
      </c>
      <c r="L190" t="s">
        <v>5293</v>
      </c>
    </row>
    <row r="191" spans="1:12" customFormat="1" ht="15">
      <c r="A191">
        <v>697</v>
      </c>
      <c r="B191" t="s">
        <v>273</v>
      </c>
      <c r="C191" t="s">
        <v>13</v>
      </c>
      <c r="D191" t="s">
        <v>25</v>
      </c>
      <c r="E191" t="s">
        <v>5291</v>
      </c>
      <c r="F191" t="s">
        <v>16</v>
      </c>
      <c r="G191" t="s">
        <v>20</v>
      </c>
      <c r="H191" t="s">
        <v>49</v>
      </c>
      <c r="I191" t="s">
        <v>5369</v>
      </c>
      <c r="J191" t="s">
        <v>19</v>
      </c>
      <c r="K191" s="3">
        <v>45695</v>
      </c>
      <c r="L191" t="s">
        <v>5293</v>
      </c>
    </row>
    <row r="192" spans="1:12" customFormat="1" ht="15">
      <c r="A192">
        <v>704</v>
      </c>
      <c r="B192" t="s">
        <v>274</v>
      </c>
      <c r="C192" t="s">
        <v>13</v>
      </c>
      <c r="D192" t="s">
        <v>14</v>
      </c>
      <c r="E192" t="s">
        <v>5292</v>
      </c>
      <c r="F192" t="s">
        <v>5249</v>
      </c>
      <c r="G192" t="s">
        <v>15</v>
      </c>
      <c r="H192" t="s">
        <v>49</v>
      </c>
      <c r="I192" t="s">
        <v>275</v>
      </c>
      <c r="J192" t="s">
        <v>19</v>
      </c>
      <c r="K192" s="3">
        <v>45701</v>
      </c>
      <c r="L192" t="s">
        <v>5293</v>
      </c>
    </row>
    <row r="193" spans="1:12" customFormat="1" ht="15">
      <c r="A193">
        <v>705</v>
      </c>
      <c r="B193" t="s">
        <v>276</v>
      </c>
      <c r="C193" t="s">
        <v>13</v>
      </c>
      <c r="D193" t="s">
        <v>25</v>
      </c>
      <c r="E193" t="s">
        <v>5291</v>
      </c>
      <c r="F193" t="s">
        <v>5249</v>
      </c>
      <c r="G193" t="s">
        <v>20</v>
      </c>
      <c r="H193" t="s">
        <v>104</v>
      </c>
      <c r="I193" t="s">
        <v>5370</v>
      </c>
      <c r="J193" t="s">
        <v>19</v>
      </c>
      <c r="K193" s="3">
        <v>45416</v>
      </c>
      <c r="L193" t="s">
        <v>5293</v>
      </c>
    </row>
    <row r="194" spans="1:12" customFormat="1" ht="15">
      <c r="A194">
        <v>706</v>
      </c>
      <c r="B194" t="s">
        <v>277</v>
      </c>
      <c r="C194" t="s">
        <v>13</v>
      </c>
      <c r="D194" t="s">
        <v>25</v>
      </c>
      <c r="E194" t="s">
        <v>5291</v>
      </c>
      <c r="F194" t="s">
        <v>5249</v>
      </c>
      <c r="G194" t="s">
        <v>20</v>
      </c>
      <c r="H194" t="s">
        <v>49</v>
      </c>
      <c r="I194" t="s">
        <v>5371</v>
      </c>
      <c r="J194" t="s">
        <v>19</v>
      </c>
      <c r="K194" s="3">
        <v>45369</v>
      </c>
      <c r="L194" t="s">
        <v>11</v>
      </c>
    </row>
    <row r="195" spans="1:12" customFormat="1" ht="15">
      <c r="A195">
        <v>710</v>
      </c>
      <c r="B195" t="s">
        <v>279</v>
      </c>
      <c r="C195" t="s">
        <v>13</v>
      </c>
      <c r="D195" t="s">
        <v>25</v>
      </c>
      <c r="E195" t="s">
        <v>5291</v>
      </c>
      <c r="F195" t="s">
        <v>5249</v>
      </c>
      <c r="G195" t="s">
        <v>20</v>
      </c>
      <c r="H195" t="s">
        <v>104</v>
      </c>
      <c r="I195" t="s">
        <v>5317</v>
      </c>
      <c r="J195" t="s">
        <v>19</v>
      </c>
      <c r="K195" s="3">
        <v>45721</v>
      </c>
      <c r="L195" t="s">
        <v>5293</v>
      </c>
    </row>
    <row r="196" spans="1:12" customFormat="1" ht="15">
      <c r="A196">
        <v>711</v>
      </c>
      <c r="B196" t="s">
        <v>280</v>
      </c>
      <c r="C196" t="s">
        <v>13</v>
      </c>
      <c r="D196" t="s">
        <v>38</v>
      </c>
      <c r="E196" t="s">
        <v>5292</v>
      </c>
      <c r="F196" t="s">
        <v>5249</v>
      </c>
      <c r="G196" t="s">
        <v>15</v>
      </c>
      <c r="H196" t="s">
        <v>136</v>
      </c>
      <c r="I196" t="s">
        <v>142</v>
      </c>
      <c r="J196" t="s">
        <v>19</v>
      </c>
      <c r="K196" s="3">
        <v>45685</v>
      </c>
      <c r="L196" t="s">
        <v>5293</v>
      </c>
    </row>
    <row r="197" spans="1:12" customFormat="1" ht="15">
      <c r="A197">
        <v>714</v>
      </c>
      <c r="B197" t="s">
        <v>5205</v>
      </c>
      <c r="C197" t="s">
        <v>13</v>
      </c>
      <c r="D197" t="s">
        <v>14</v>
      </c>
      <c r="E197" t="s">
        <v>5292</v>
      </c>
      <c r="F197" t="s">
        <v>5249</v>
      </c>
      <c r="G197" t="s">
        <v>15</v>
      </c>
      <c r="H197" t="s">
        <v>4857</v>
      </c>
      <c r="I197" t="s">
        <v>282</v>
      </c>
      <c r="J197" t="s">
        <v>19</v>
      </c>
      <c r="K197" s="3">
        <v>45693</v>
      </c>
      <c r="L197" t="s">
        <v>5293</v>
      </c>
    </row>
    <row r="198" spans="1:12" customFormat="1" ht="15">
      <c r="A198">
        <v>715</v>
      </c>
      <c r="B198" t="s">
        <v>3905</v>
      </c>
      <c r="C198" t="s">
        <v>5283</v>
      </c>
      <c r="D198" t="s">
        <v>25</v>
      </c>
      <c r="E198" t="s">
        <v>5291</v>
      </c>
      <c r="F198" t="s">
        <v>16</v>
      </c>
      <c r="G198" t="s">
        <v>20</v>
      </c>
      <c r="H198" t="s">
        <v>283</v>
      </c>
      <c r="I198" t="s">
        <v>284</v>
      </c>
      <c r="J198" t="s">
        <v>19</v>
      </c>
      <c r="K198" s="3">
        <v>43200</v>
      </c>
      <c r="L198" t="s">
        <v>11</v>
      </c>
    </row>
    <row r="199" spans="1:12" customFormat="1" ht="15">
      <c r="A199">
        <v>716</v>
      </c>
      <c r="B199" t="s">
        <v>285</v>
      </c>
      <c r="C199" t="s">
        <v>13</v>
      </c>
      <c r="D199" t="s">
        <v>14</v>
      </c>
      <c r="E199" t="s">
        <v>5291</v>
      </c>
      <c r="F199" t="s">
        <v>5249</v>
      </c>
      <c r="G199" t="s">
        <v>15</v>
      </c>
      <c r="H199" t="s">
        <v>4857</v>
      </c>
      <c r="I199" t="s">
        <v>286</v>
      </c>
      <c r="J199" t="s">
        <v>19</v>
      </c>
      <c r="K199" s="3">
        <v>45373</v>
      </c>
      <c r="L199" t="s">
        <v>11</v>
      </c>
    </row>
    <row r="200" spans="1:12" customFormat="1" ht="15">
      <c r="A200">
        <v>721</v>
      </c>
      <c r="B200" t="s">
        <v>287</v>
      </c>
      <c r="C200" t="s">
        <v>13</v>
      </c>
      <c r="D200" t="s">
        <v>14</v>
      </c>
      <c r="E200" t="s">
        <v>5292</v>
      </c>
      <c r="F200" t="s">
        <v>16</v>
      </c>
      <c r="G200" t="s">
        <v>15</v>
      </c>
      <c r="H200" t="s">
        <v>183</v>
      </c>
      <c r="I200" t="s">
        <v>288</v>
      </c>
      <c r="J200" t="s">
        <v>19</v>
      </c>
      <c r="K200" s="3">
        <v>45700</v>
      </c>
      <c r="L200" t="s">
        <v>5293</v>
      </c>
    </row>
    <row r="201" spans="1:12" customFormat="1" ht="15">
      <c r="A201">
        <v>722</v>
      </c>
      <c r="B201" t="s">
        <v>289</v>
      </c>
      <c r="C201" t="s">
        <v>13</v>
      </c>
      <c r="D201" t="s">
        <v>14</v>
      </c>
      <c r="E201" t="s">
        <v>5292</v>
      </c>
      <c r="F201" t="s">
        <v>16</v>
      </c>
      <c r="G201" t="s">
        <v>15</v>
      </c>
      <c r="H201" t="s">
        <v>183</v>
      </c>
      <c r="I201" t="s">
        <v>290</v>
      </c>
      <c r="J201" t="s">
        <v>19</v>
      </c>
      <c r="K201" s="3">
        <v>45692</v>
      </c>
      <c r="L201" t="s">
        <v>5293</v>
      </c>
    </row>
    <row r="202" spans="1:12" customFormat="1" ht="15">
      <c r="A202">
        <v>729</v>
      </c>
      <c r="B202" t="s">
        <v>291</v>
      </c>
      <c r="C202" t="s">
        <v>13</v>
      </c>
      <c r="D202" t="s">
        <v>14</v>
      </c>
      <c r="E202" t="s">
        <v>5292</v>
      </c>
      <c r="F202" t="s">
        <v>16</v>
      </c>
      <c r="G202" t="s">
        <v>15</v>
      </c>
      <c r="H202" t="s">
        <v>21</v>
      </c>
      <c r="I202" t="s">
        <v>292</v>
      </c>
      <c r="J202" t="s">
        <v>19</v>
      </c>
      <c r="K202" s="3">
        <v>45624</v>
      </c>
      <c r="L202" t="s">
        <v>5293</v>
      </c>
    </row>
    <row r="203" spans="1:12" customFormat="1" ht="15">
      <c r="A203">
        <v>730</v>
      </c>
      <c r="B203" t="s">
        <v>5110</v>
      </c>
      <c r="C203" t="s">
        <v>13</v>
      </c>
      <c r="D203" t="s">
        <v>14</v>
      </c>
      <c r="E203" t="s">
        <v>5292</v>
      </c>
      <c r="F203" t="s">
        <v>16</v>
      </c>
      <c r="G203" t="s">
        <v>15</v>
      </c>
      <c r="H203" t="s">
        <v>21</v>
      </c>
      <c r="I203" t="s">
        <v>177</v>
      </c>
      <c r="J203" t="s">
        <v>19</v>
      </c>
      <c r="K203" s="3">
        <v>45713</v>
      </c>
      <c r="L203" t="s">
        <v>5293</v>
      </c>
    </row>
    <row r="204" spans="1:12" customFormat="1" ht="15">
      <c r="A204">
        <v>731</v>
      </c>
      <c r="B204" t="s">
        <v>294</v>
      </c>
      <c r="C204" t="s">
        <v>13</v>
      </c>
      <c r="D204" t="s">
        <v>14</v>
      </c>
      <c r="E204" t="s">
        <v>5292</v>
      </c>
      <c r="F204" t="s">
        <v>16</v>
      </c>
      <c r="G204" t="s">
        <v>15</v>
      </c>
      <c r="H204" t="s">
        <v>21</v>
      </c>
      <c r="I204" t="s">
        <v>295</v>
      </c>
      <c r="J204" t="s">
        <v>19</v>
      </c>
      <c r="K204" s="3">
        <v>45720</v>
      </c>
      <c r="L204" t="s">
        <v>5293</v>
      </c>
    </row>
    <row r="205" spans="1:12" customFormat="1" ht="15">
      <c r="A205">
        <v>732</v>
      </c>
      <c r="B205" t="s">
        <v>296</v>
      </c>
      <c r="C205" t="s">
        <v>13</v>
      </c>
      <c r="D205" t="s">
        <v>14</v>
      </c>
      <c r="E205" t="s">
        <v>5292</v>
      </c>
      <c r="F205" t="s">
        <v>5249</v>
      </c>
      <c r="G205" t="s">
        <v>15</v>
      </c>
      <c r="H205" t="s">
        <v>4858</v>
      </c>
      <c r="I205" t="s">
        <v>174</v>
      </c>
      <c r="J205" t="s">
        <v>19</v>
      </c>
      <c r="K205" s="3">
        <v>45686</v>
      </c>
      <c r="L205" t="s">
        <v>5293</v>
      </c>
    </row>
    <row r="206" spans="1:12" customFormat="1" ht="15">
      <c r="A206">
        <v>734</v>
      </c>
      <c r="B206" t="s">
        <v>297</v>
      </c>
      <c r="C206" t="s">
        <v>13</v>
      </c>
      <c r="D206" t="s">
        <v>38</v>
      </c>
      <c r="E206" t="s">
        <v>5292</v>
      </c>
      <c r="F206" t="s">
        <v>16</v>
      </c>
      <c r="G206" t="s">
        <v>15</v>
      </c>
      <c r="H206" t="s">
        <v>298</v>
      </c>
      <c r="I206" t="s">
        <v>299</v>
      </c>
      <c r="J206" t="s">
        <v>19</v>
      </c>
      <c r="K206" s="3">
        <v>45716</v>
      </c>
      <c r="L206" t="s">
        <v>5293</v>
      </c>
    </row>
    <row r="207" spans="1:12" customFormat="1" ht="15">
      <c r="A207">
        <v>735</v>
      </c>
      <c r="B207" t="s">
        <v>300</v>
      </c>
      <c r="C207" t="s">
        <v>13</v>
      </c>
      <c r="D207" t="s">
        <v>14</v>
      </c>
      <c r="E207" t="s">
        <v>5292</v>
      </c>
      <c r="F207" t="s">
        <v>16</v>
      </c>
      <c r="G207" t="s">
        <v>15</v>
      </c>
      <c r="H207" t="s">
        <v>165</v>
      </c>
      <c r="I207" t="s">
        <v>301</v>
      </c>
      <c r="J207" t="s">
        <v>19</v>
      </c>
      <c r="K207" s="3">
        <v>45714</v>
      </c>
      <c r="L207" t="s">
        <v>5293</v>
      </c>
    </row>
    <row r="208" spans="1:12" customFormat="1" ht="15">
      <c r="A208">
        <v>736</v>
      </c>
      <c r="B208" t="s">
        <v>302</v>
      </c>
      <c r="C208" t="s">
        <v>13</v>
      </c>
      <c r="D208" t="s">
        <v>3827</v>
      </c>
      <c r="E208" t="s">
        <v>5291</v>
      </c>
      <c r="F208" t="s">
        <v>36</v>
      </c>
      <c r="G208" t="s">
        <v>29</v>
      </c>
      <c r="H208" t="s">
        <v>136</v>
      </c>
      <c r="I208" t="s">
        <v>137</v>
      </c>
      <c r="J208" t="s">
        <v>19</v>
      </c>
      <c r="K208" s="3">
        <v>41269</v>
      </c>
      <c r="L208" t="s">
        <v>5297</v>
      </c>
    </row>
    <row r="209" spans="1:12" customFormat="1" ht="15">
      <c r="A209">
        <v>738</v>
      </c>
      <c r="B209" t="s">
        <v>303</v>
      </c>
      <c r="C209" t="s">
        <v>13</v>
      </c>
      <c r="D209" t="s">
        <v>14</v>
      </c>
      <c r="E209" t="s">
        <v>5292</v>
      </c>
      <c r="F209" t="s">
        <v>16</v>
      </c>
      <c r="G209" t="s">
        <v>32</v>
      </c>
      <c r="H209" t="s">
        <v>165</v>
      </c>
      <c r="I209" t="s">
        <v>304</v>
      </c>
      <c r="J209" t="s">
        <v>19</v>
      </c>
      <c r="K209" s="3">
        <v>45728</v>
      </c>
      <c r="L209" t="s">
        <v>5293</v>
      </c>
    </row>
    <row r="210" spans="1:12" customFormat="1" ht="15">
      <c r="A210">
        <v>739</v>
      </c>
      <c r="B210" t="s">
        <v>305</v>
      </c>
      <c r="C210" t="s">
        <v>13</v>
      </c>
      <c r="D210" t="s">
        <v>14</v>
      </c>
      <c r="E210" t="s">
        <v>5292</v>
      </c>
      <c r="F210" t="s">
        <v>16</v>
      </c>
      <c r="G210" t="s">
        <v>32</v>
      </c>
      <c r="H210" t="s">
        <v>165</v>
      </c>
      <c r="I210" t="s">
        <v>306</v>
      </c>
      <c r="J210" t="s">
        <v>19</v>
      </c>
      <c r="K210" s="3">
        <v>45744</v>
      </c>
      <c r="L210" t="s">
        <v>5293</v>
      </c>
    </row>
    <row r="211" spans="1:12" customFormat="1" ht="15">
      <c r="A211">
        <v>740</v>
      </c>
      <c r="B211" t="s">
        <v>3906</v>
      </c>
      <c r="C211" t="s">
        <v>13</v>
      </c>
      <c r="D211" t="s">
        <v>25</v>
      </c>
      <c r="E211" t="s">
        <v>5291</v>
      </c>
      <c r="F211" t="s">
        <v>5249</v>
      </c>
      <c r="G211" t="s">
        <v>15</v>
      </c>
      <c r="H211" t="s">
        <v>4857</v>
      </c>
      <c r="I211" t="s">
        <v>5372</v>
      </c>
      <c r="J211" t="s">
        <v>19</v>
      </c>
      <c r="K211" s="3">
        <v>45719</v>
      </c>
      <c r="L211" t="s">
        <v>5293</v>
      </c>
    </row>
    <row r="212" spans="1:12" customFormat="1" ht="15">
      <c r="A212">
        <v>741</v>
      </c>
      <c r="B212" t="s">
        <v>307</v>
      </c>
      <c r="C212" t="s">
        <v>13</v>
      </c>
      <c r="D212" t="s">
        <v>25</v>
      </c>
      <c r="E212" t="s">
        <v>5291</v>
      </c>
      <c r="F212" t="s">
        <v>36</v>
      </c>
      <c r="G212" t="s">
        <v>29</v>
      </c>
      <c r="H212" t="s">
        <v>4857</v>
      </c>
      <c r="I212" t="s">
        <v>5336</v>
      </c>
      <c r="J212" t="s">
        <v>19</v>
      </c>
      <c r="K212" s="3">
        <v>45700</v>
      </c>
      <c r="L212" t="s">
        <v>5297</v>
      </c>
    </row>
    <row r="213" spans="1:12" customFormat="1" ht="15">
      <c r="A213">
        <v>746</v>
      </c>
      <c r="B213" t="s">
        <v>308</v>
      </c>
      <c r="C213" t="s">
        <v>13</v>
      </c>
      <c r="D213" t="s">
        <v>3827</v>
      </c>
      <c r="E213" t="s">
        <v>5291</v>
      </c>
      <c r="F213" t="s">
        <v>36</v>
      </c>
      <c r="G213" t="s">
        <v>29</v>
      </c>
      <c r="H213" t="s">
        <v>209</v>
      </c>
      <c r="I213" t="s">
        <v>5355</v>
      </c>
      <c r="J213" t="s">
        <v>113</v>
      </c>
      <c r="K213" s="3">
        <v>41323</v>
      </c>
      <c r="L213" t="s">
        <v>5297</v>
      </c>
    </row>
    <row r="214" spans="1:12" customFormat="1" ht="15">
      <c r="A214">
        <v>752</v>
      </c>
      <c r="B214" t="s">
        <v>3907</v>
      </c>
      <c r="C214" t="s">
        <v>13</v>
      </c>
      <c r="D214" t="s">
        <v>25</v>
      </c>
      <c r="E214" t="s">
        <v>5291</v>
      </c>
      <c r="F214" t="s">
        <v>36</v>
      </c>
      <c r="G214" t="s">
        <v>29</v>
      </c>
      <c r="H214" t="s">
        <v>4857</v>
      </c>
      <c r="I214" t="s">
        <v>5336</v>
      </c>
      <c r="J214" t="s">
        <v>19</v>
      </c>
      <c r="K214" s="3">
        <v>45700</v>
      </c>
      <c r="L214" t="s">
        <v>5297</v>
      </c>
    </row>
    <row r="215" spans="1:12" customFormat="1" ht="15">
      <c r="A215">
        <v>754</v>
      </c>
      <c r="B215" t="s">
        <v>309</v>
      </c>
      <c r="C215" t="s">
        <v>13</v>
      </c>
      <c r="D215" t="s">
        <v>14</v>
      </c>
      <c r="E215" t="s">
        <v>5292</v>
      </c>
      <c r="F215" t="s">
        <v>5249</v>
      </c>
      <c r="G215" t="s">
        <v>15</v>
      </c>
      <c r="H215" t="s">
        <v>104</v>
      </c>
      <c r="I215" t="s">
        <v>310</v>
      </c>
      <c r="J215" t="s">
        <v>19</v>
      </c>
      <c r="K215" s="3">
        <v>45726</v>
      </c>
      <c r="L215" t="s">
        <v>5293</v>
      </c>
    </row>
    <row r="216" spans="1:12" customFormat="1" ht="15">
      <c r="A216">
        <v>756</v>
      </c>
      <c r="B216" t="s">
        <v>3868</v>
      </c>
      <c r="C216" t="s">
        <v>13</v>
      </c>
      <c r="D216" t="s">
        <v>25</v>
      </c>
      <c r="E216" t="s">
        <v>5291</v>
      </c>
      <c r="F216" t="s">
        <v>16</v>
      </c>
      <c r="G216" t="s">
        <v>32</v>
      </c>
      <c r="H216" t="s">
        <v>70</v>
      </c>
      <c r="I216" t="s">
        <v>203</v>
      </c>
      <c r="J216" t="s">
        <v>19</v>
      </c>
      <c r="K216" s="3">
        <v>45411</v>
      </c>
      <c r="L216" t="s">
        <v>5299</v>
      </c>
    </row>
    <row r="217" spans="1:12" customFormat="1" ht="15">
      <c r="A217">
        <v>758</v>
      </c>
      <c r="B217" t="s">
        <v>311</v>
      </c>
      <c r="C217" t="s">
        <v>13</v>
      </c>
      <c r="D217" t="s">
        <v>14</v>
      </c>
      <c r="E217" t="s">
        <v>5292</v>
      </c>
      <c r="F217" t="s">
        <v>5249</v>
      </c>
      <c r="G217" t="s">
        <v>15</v>
      </c>
      <c r="H217" t="s">
        <v>70</v>
      </c>
      <c r="I217" t="s">
        <v>312</v>
      </c>
      <c r="J217" t="s">
        <v>19</v>
      </c>
      <c r="K217" s="3">
        <v>45742</v>
      </c>
      <c r="L217" t="s">
        <v>5299</v>
      </c>
    </row>
    <row r="218" spans="1:12" customFormat="1" ht="15">
      <c r="A218">
        <v>762</v>
      </c>
      <c r="B218" t="s">
        <v>5111</v>
      </c>
      <c r="C218" t="s">
        <v>13</v>
      </c>
      <c r="D218" t="s">
        <v>25</v>
      </c>
      <c r="E218" t="s">
        <v>5291</v>
      </c>
      <c r="F218" t="s">
        <v>36</v>
      </c>
      <c r="G218" t="s">
        <v>29</v>
      </c>
      <c r="H218" t="s">
        <v>136</v>
      </c>
      <c r="I218" t="s">
        <v>5373</v>
      </c>
      <c r="J218" t="s">
        <v>19</v>
      </c>
      <c r="K218" s="3">
        <v>45702</v>
      </c>
      <c r="L218" t="s">
        <v>5299</v>
      </c>
    </row>
    <row r="219" spans="1:12" customFormat="1" ht="15">
      <c r="A219">
        <v>766</v>
      </c>
      <c r="B219" t="s">
        <v>313</v>
      </c>
      <c r="C219" t="s">
        <v>13</v>
      </c>
      <c r="D219" t="s">
        <v>38</v>
      </c>
      <c r="E219" t="s">
        <v>5292</v>
      </c>
      <c r="F219" t="s">
        <v>16</v>
      </c>
      <c r="G219" t="s">
        <v>15</v>
      </c>
      <c r="H219" t="s">
        <v>70</v>
      </c>
      <c r="I219" t="s">
        <v>205</v>
      </c>
      <c r="J219" t="s">
        <v>19</v>
      </c>
      <c r="K219" s="3">
        <v>45722</v>
      </c>
      <c r="L219" t="s">
        <v>5299</v>
      </c>
    </row>
    <row r="220" spans="1:12" customFormat="1" ht="15">
      <c r="A220">
        <v>767</v>
      </c>
      <c r="B220" t="s">
        <v>314</v>
      </c>
      <c r="C220" t="s">
        <v>13</v>
      </c>
      <c r="D220" t="s">
        <v>14</v>
      </c>
      <c r="E220" t="s">
        <v>5292</v>
      </c>
      <c r="F220" t="s">
        <v>16</v>
      </c>
      <c r="G220" t="s">
        <v>15</v>
      </c>
      <c r="H220" t="s">
        <v>70</v>
      </c>
      <c r="I220" t="s">
        <v>315</v>
      </c>
      <c r="J220" t="s">
        <v>19</v>
      </c>
      <c r="K220" s="3">
        <v>45741</v>
      </c>
      <c r="L220" t="s">
        <v>5293</v>
      </c>
    </row>
    <row r="221" spans="1:12" customFormat="1" ht="15">
      <c r="A221">
        <v>768</v>
      </c>
      <c r="B221" t="s">
        <v>316</v>
      </c>
      <c r="C221" t="s">
        <v>13</v>
      </c>
      <c r="D221" t="s">
        <v>25</v>
      </c>
      <c r="E221" t="s">
        <v>5291</v>
      </c>
      <c r="F221" t="s">
        <v>16</v>
      </c>
      <c r="G221" t="s">
        <v>15</v>
      </c>
      <c r="H221" t="s">
        <v>70</v>
      </c>
      <c r="I221" t="s">
        <v>5374</v>
      </c>
      <c r="J221" t="s">
        <v>19</v>
      </c>
      <c r="K221" s="3">
        <v>45373</v>
      </c>
      <c r="L221" t="s">
        <v>5293</v>
      </c>
    </row>
    <row r="222" spans="1:12" customFormat="1" ht="15">
      <c r="A222">
        <v>770</v>
      </c>
      <c r="B222" t="s">
        <v>317</v>
      </c>
      <c r="C222" t="s">
        <v>13</v>
      </c>
      <c r="D222" t="s">
        <v>14</v>
      </c>
      <c r="E222" t="s">
        <v>5292</v>
      </c>
      <c r="F222" t="s">
        <v>5249</v>
      </c>
      <c r="G222" t="s">
        <v>32</v>
      </c>
      <c r="H222" t="s">
        <v>104</v>
      </c>
      <c r="I222" t="s">
        <v>318</v>
      </c>
      <c r="J222" t="s">
        <v>19</v>
      </c>
      <c r="K222" s="3">
        <v>45726</v>
      </c>
      <c r="L222" t="s">
        <v>5293</v>
      </c>
    </row>
    <row r="223" spans="1:12" customFormat="1" ht="15">
      <c r="A223">
        <v>782</v>
      </c>
      <c r="B223" t="s">
        <v>5112</v>
      </c>
      <c r="C223" t="s">
        <v>13</v>
      </c>
      <c r="D223" t="s">
        <v>38</v>
      </c>
      <c r="E223" t="s">
        <v>5292</v>
      </c>
      <c r="F223" t="s">
        <v>5249</v>
      </c>
      <c r="G223" t="s">
        <v>20</v>
      </c>
      <c r="H223" t="s">
        <v>104</v>
      </c>
      <c r="I223" t="s">
        <v>319</v>
      </c>
      <c r="J223" t="s">
        <v>19</v>
      </c>
      <c r="K223" s="3">
        <v>45716</v>
      </c>
      <c r="L223" t="s">
        <v>5293</v>
      </c>
    </row>
    <row r="224" spans="1:12" customFormat="1" ht="15">
      <c r="A224">
        <v>786</v>
      </c>
      <c r="B224" t="s">
        <v>3869</v>
      </c>
      <c r="C224" t="s">
        <v>13</v>
      </c>
      <c r="D224" t="s">
        <v>25</v>
      </c>
      <c r="E224" t="s">
        <v>5291</v>
      </c>
      <c r="F224" t="s">
        <v>16</v>
      </c>
      <c r="G224" t="s">
        <v>15</v>
      </c>
      <c r="H224" t="s">
        <v>70</v>
      </c>
      <c r="I224" t="s">
        <v>5375</v>
      </c>
      <c r="J224" t="s">
        <v>19</v>
      </c>
      <c r="K224" s="3">
        <v>45399</v>
      </c>
      <c r="L224" t="s">
        <v>5299</v>
      </c>
    </row>
    <row r="225" spans="1:12" customFormat="1" ht="15">
      <c r="A225">
        <v>790</v>
      </c>
      <c r="B225" t="s">
        <v>320</v>
      </c>
      <c r="C225" t="s">
        <v>13</v>
      </c>
      <c r="D225" t="s">
        <v>25</v>
      </c>
      <c r="E225" t="s">
        <v>5291</v>
      </c>
      <c r="F225" t="s">
        <v>5249</v>
      </c>
      <c r="G225" t="s">
        <v>20</v>
      </c>
      <c r="H225" t="s">
        <v>70</v>
      </c>
      <c r="I225" t="s">
        <v>5376</v>
      </c>
      <c r="J225" t="s">
        <v>19</v>
      </c>
      <c r="K225" s="3">
        <v>45736</v>
      </c>
      <c r="L225" t="s">
        <v>5293</v>
      </c>
    </row>
    <row r="226" spans="1:12" customFormat="1" ht="15">
      <c r="A226">
        <v>792</v>
      </c>
      <c r="B226" t="s">
        <v>321</v>
      </c>
      <c r="C226" t="s">
        <v>13</v>
      </c>
      <c r="D226" t="s">
        <v>38</v>
      </c>
      <c r="E226" t="s">
        <v>5292</v>
      </c>
      <c r="F226" t="s">
        <v>16</v>
      </c>
      <c r="G226" t="s">
        <v>32</v>
      </c>
      <c r="H226" t="s">
        <v>70</v>
      </c>
      <c r="I226" t="s">
        <v>322</v>
      </c>
      <c r="J226" t="s">
        <v>19</v>
      </c>
      <c r="K226" s="3">
        <v>45692</v>
      </c>
      <c r="L226" t="s">
        <v>5293</v>
      </c>
    </row>
    <row r="227" spans="1:12" customFormat="1" ht="15">
      <c r="A227">
        <v>793</v>
      </c>
      <c r="B227" t="s">
        <v>323</v>
      </c>
      <c r="C227" t="s">
        <v>13</v>
      </c>
      <c r="D227" t="s">
        <v>38</v>
      </c>
      <c r="E227" t="s">
        <v>5292</v>
      </c>
      <c r="F227" t="s">
        <v>16</v>
      </c>
      <c r="G227" t="s">
        <v>15</v>
      </c>
      <c r="H227" t="s">
        <v>49</v>
      </c>
      <c r="I227" t="s">
        <v>324</v>
      </c>
      <c r="J227" t="s">
        <v>19</v>
      </c>
      <c r="K227" s="3">
        <v>45719</v>
      </c>
      <c r="L227" t="s">
        <v>5293</v>
      </c>
    </row>
    <row r="228" spans="1:12" customFormat="1" ht="15">
      <c r="A228">
        <v>794</v>
      </c>
      <c r="B228" t="s">
        <v>325</v>
      </c>
      <c r="C228" t="s">
        <v>13</v>
      </c>
      <c r="D228" t="s">
        <v>14</v>
      </c>
      <c r="E228" t="s">
        <v>5292</v>
      </c>
      <c r="F228" t="s">
        <v>16</v>
      </c>
      <c r="G228" t="s">
        <v>15</v>
      </c>
      <c r="H228" t="s">
        <v>49</v>
      </c>
      <c r="I228" t="s">
        <v>326</v>
      </c>
      <c r="J228" t="s">
        <v>19</v>
      </c>
      <c r="K228" s="3">
        <v>45679</v>
      </c>
      <c r="L228" t="s">
        <v>5293</v>
      </c>
    </row>
    <row r="229" spans="1:12" customFormat="1" ht="15">
      <c r="A229">
        <v>800</v>
      </c>
      <c r="B229" t="s">
        <v>5060</v>
      </c>
      <c r="C229" t="s">
        <v>5283</v>
      </c>
      <c r="D229" t="s">
        <v>3827</v>
      </c>
      <c r="E229" t="s">
        <v>5291</v>
      </c>
      <c r="F229" t="s">
        <v>36</v>
      </c>
      <c r="G229" t="s">
        <v>20</v>
      </c>
      <c r="H229" t="s">
        <v>4856</v>
      </c>
      <c r="I229" t="s">
        <v>5377</v>
      </c>
      <c r="J229" t="s">
        <v>113</v>
      </c>
      <c r="K229" s="3">
        <v>39556</v>
      </c>
      <c r="L229" t="s">
        <v>5293</v>
      </c>
    </row>
    <row r="230" spans="1:12" customFormat="1" ht="15">
      <c r="A230">
        <v>802</v>
      </c>
      <c r="B230" t="s">
        <v>327</v>
      </c>
      <c r="C230" t="s">
        <v>13</v>
      </c>
      <c r="D230" t="s">
        <v>25</v>
      </c>
      <c r="E230" t="s">
        <v>5291</v>
      </c>
      <c r="F230" t="s">
        <v>36</v>
      </c>
      <c r="G230" t="s">
        <v>29</v>
      </c>
      <c r="H230" t="s">
        <v>49</v>
      </c>
      <c r="I230" t="s">
        <v>275</v>
      </c>
      <c r="J230" t="s">
        <v>19</v>
      </c>
      <c r="K230" s="3">
        <v>45496</v>
      </c>
      <c r="L230" t="s">
        <v>5297</v>
      </c>
    </row>
    <row r="231" spans="1:12" customFormat="1" ht="15">
      <c r="A231">
        <v>806</v>
      </c>
      <c r="B231" t="s">
        <v>5265</v>
      </c>
      <c r="C231" t="s">
        <v>13</v>
      </c>
      <c r="D231" t="s">
        <v>14</v>
      </c>
      <c r="E231" t="s">
        <v>5291</v>
      </c>
      <c r="F231" t="s">
        <v>5249</v>
      </c>
      <c r="G231" t="s">
        <v>32</v>
      </c>
      <c r="H231" t="s">
        <v>147</v>
      </c>
      <c r="I231" t="s">
        <v>271</v>
      </c>
      <c r="J231" t="s">
        <v>19</v>
      </c>
      <c r="K231" s="3">
        <v>45742</v>
      </c>
      <c r="L231" t="s">
        <v>11</v>
      </c>
    </row>
    <row r="232" spans="1:12" customFormat="1" ht="15">
      <c r="A232">
        <v>808</v>
      </c>
      <c r="B232" t="s">
        <v>3908</v>
      </c>
      <c r="C232" t="s">
        <v>13</v>
      </c>
      <c r="D232" t="s">
        <v>25</v>
      </c>
      <c r="E232" t="s">
        <v>5291</v>
      </c>
      <c r="F232" t="s">
        <v>5249</v>
      </c>
      <c r="G232" t="s">
        <v>20</v>
      </c>
      <c r="H232" t="s">
        <v>4852</v>
      </c>
      <c r="I232" t="s">
        <v>5378</v>
      </c>
      <c r="J232" t="s">
        <v>19</v>
      </c>
      <c r="K232" s="3">
        <v>45722</v>
      </c>
      <c r="L232" t="s">
        <v>5293</v>
      </c>
    </row>
    <row r="233" spans="1:12" customFormat="1" ht="15">
      <c r="A233">
        <v>809</v>
      </c>
      <c r="B233" t="s">
        <v>329</v>
      </c>
      <c r="C233" t="s">
        <v>13</v>
      </c>
      <c r="D233" t="s">
        <v>3827</v>
      </c>
      <c r="E233" t="s">
        <v>5291</v>
      </c>
      <c r="F233" t="s">
        <v>36</v>
      </c>
      <c r="G233" t="s">
        <v>29</v>
      </c>
      <c r="H233" t="s">
        <v>4857</v>
      </c>
      <c r="I233" t="s">
        <v>5379</v>
      </c>
      <c r="J233" t="s">
        <v>113</v>
      </c>
      <c r="K233" s="3">
        <v>41269</v>
      </c>
      <c r="L233" t="s">
        <v>5297</v>
      </c>
    </row>
    <row r="234" spans="1:12" customFormat="1" ht="15">
      <c r="A234">
        <v>810</v>
      </c>
      <c r="B234" t="s">
        <v>330</v>
      </c>
      <c r="C234" t="s">
        <v>13</v>
      </c>
      <c r="D234" t="s">
        <v>25</v>
      </c>
      <c r="E234" t="s">
        <v>5291</v>
      </c>
      <c r="F234" t="s">
        <v>36</v>
      </c>
      <c r="G234" t="s">
        <v>29</v>
      </c>
      <c r="H234" t="s">
        <v>21</v>
      </c>
      <c r="I234" t="s">
        <v>331</v>
      </c>
      <c r="J234" t="s">
        <v>19</v>
      </c>
      <c r="K234" s="3">
        <v>45714</v>
      </c>
      <c r="L234" t="s">
        <v>5297</v>
      </c>
    </row>
    <row r="235" spans="1:12" customFormat="1" ht="15">
      <c r="A235">
        <v>812</v>
      </c>
      <c r="B235" t="s">
        <v>332</v>
      </c>
      <c r="C235" t="s">
        <v>13</v>
      </c>
      <c r="D235" t="s">
        <v>25</v>
      </c>
      <c r="E235" t="s">
        <v>5291</v>
      </c>
      <c r="F235" t="s">
        <v>16</v>
      </c>
      <c r="G235" t="s">
        <v>15</v>
      </c>
      <c r="H235" t="s">
        <v>21</v>
      </c>
      <c r="I235" t="s">
        <v>5380</v>
      </c>
      <c r="J235" t="s">
        <v>19</v>
      </c>
      <c r="K235" s="3">
        <v>45696</v>
      </c>
      <c r="L235" t="s">
        <v>5293</v>
      </c>
    </row>
    <row r="236" spans="1:12" customFormat="1" ht="15">
      <c r="A236">
        <v>814</v>
      </c>
      <c r="B236" t="s">
        <v>333</v>
      </c>
      <c r="C236" t="s">
        <v>13</v>
      </c>
      <c r="D236" t="s">
        <v>14</v>
      </c>
      <c r="E236" t="s">
        <v>5292</v>
      </c>
      <c r="F236" t="s">
        <v>5249</v>
      </c>
      <c r="G236" t="s">
        <v>15</v>
      </c>
      <c r="H236" t="s">
        <v>104</v>
      </c>
      <c r="I236" t="s">
        <v>334</v>
      </c>
      <c r="J236" t="s">
        <v>19</v>
      </c>
      <c r="K236" s="3">
        <v>45650</v>
      </c>
      <c r="L236" t="s">
        <v>5293</v>
      </c>
    </row>
    <row r="237" spans="1:12" customFormat="1" ht="15">
      <c r="A237">
        <v>815</v>
      </c>
      <c r="B237" t="s">
        <v>335</v>
      </c>
      <c r="C237" t="s">
        <v>13</v>
      </c>
      <c r="D237" t="s">
        <v>25</v>
      </c>
      <c r="E237" t="s">
        <v>5291</v>
      </c>
      <c r="F237" t="s">
        <v>16</v>
      </c>
      <c r="G237" t="s">
        <v>20</v>
      </c>
      <c r="H237" t="s">
        <v>4852</v>
      </c>
      <c r="I237" t="s">
        <v>5301</v>
      </c>
      <c r="J237" t="s">
        <v>19</v>
      </c>
      <c r="K237" s="3">
        <v>45387</v>
      </c>
      <c r="L237" t="s">
        <v>5293</v>
      </c>
    </row>
    <row r="238" spans="1:12" customFormat="1" ht="15">
      <c r="A238">
        <v>819</v>
      </c>
      <c r="B238" t="s">
        <v>336</v>
      </c>
      <c r="C238" t="s">
        <v>13</v>
      </c>
      <c r="D238" t="s">
        <v>3827</v>
      </c>
      <c r="E238" t="s">
        <v>5291</v>
      </c>
      <c r="F238" t="s">
        <v>36</v>
      </c>
      <c r="G238" t="s">
        <v>29</v>
      </c>
      <c r="H238" t="s">
        <v>4857</v>
      </c>
      <c r="I238" t="s">
        <v>5381</v>
      </c>
      <c r="J238" t="s">
        <v>113</v>
      </c>
      <c r="K238" s="3">
        <v>41323</v>
      </c>
      <c r="L238" t="s">
        <v>5297</v>
      </c>
    </row>
    <row r="239" spans="1:12" customFormat="1" ht="15">
      <c r="A239">
        <v>824</v>
      </c>
      <c r="B239" t="s">
        <v>337</v>
      </c>
      <c r="C239" t="s">
        <v>13</v>
      </c>
      <c r="D239" t="s">
        <v>25</v>
      </c>
      <c r="E239" t="s">
        <v>5291</v>
      </c>
      <c r="F239" t="s">
        <v>16</v>
      </c>
      <c r="G239" t="s">
        <v>20</v>
      </c>
      <c r="H239" t="s">
        <v>183</v>
      </c>
      <c r="I239" t="s">
        <v>5382</v>
      </c>
      <c r="J239" t="s">
        <v>19</v>
      </c>
      <c r="K239" s="3">
        <v>45695</v>
      </c>
      <c r="L239" t="s">
        <v>5293</v>
      </c>
    </row>
    <row r="240" spans="1:12" customFormat="1" ht="15">
      <c r="A240">
        <v>825</v>
      </c>
      <c r="B240" t="s">
        <v>5113</v>
      </c>
      <c r="C240" t="s">
        <v>13</v>
      </c>
      <c r="D240" t="s">
        <v>38</v>
      </c>
      <c r="E240" t="s">
        <v>5291</v>
      </c>
      <c r="F240" t="s">
        <v>16</v>
      </c>
      <c r="G240" t="s">
        <v>20</v>
      </c>
      <c r="H240" t="s">
        <v>183</v>
      </c>
      <c r="I240" t="s">
        <v>3319</v>
      </c>
      <c r="J240" t="s">
        <v>19</v>
      </c>
      <c r="K240" s="3">
        <v>45615</v>
      </c>
      <c r="L240" t="s">
        <v>5293</v>
      </c>
    </row>
    <row r="241" spans="1:12" customFormat="1" ht="15">
      <c r="A241">
        <v>836</v>
      </c>
      <c r="B241" t="s">
        <v>338</v>
      </c>
      <c r="C241" t="s">
        <v>13</v>
      </c>
      <c r="D241" t="s">
        <v>25</v>
      </c>
      <c r="E241" t="s">
        <v>5291</v>
      </c>
      <c r="F241" t="s">
        <v>5249</v>
      </c>
      <c r="G241" t="s">
        <v>20</v>
      </c>
      <c r="H241" t="s">
        <v>4852</v>
      </c>
      <c r="I241" t="s">
        <v>5383</v>
      </c>
      <c r="J241" t="s">
        <v>19</v>
      </c>
      <c r="K241" s="3">
        <v>45731</v>
      </c>
      <c r="L241" t="s">
        <v>5293</v>
      </c>
    </row>
    <row r="242" spans="1:12" customFormat="1" ht="15">
      <c r="A242">
        <v>837</v>
      </c>
      <c r="B242" t="s">
        <v>339</v>
      </c>
      <c r="C242" t="s">
        <v>13</v>
      </c>
      <c r="D242" t="s">
        <v>14</v>
      </c>
      <c r="E242" t="s">
        <v>5292</v>
      </c>
      <c r="F242" t="s">
        <v>16</v>
      </c>
      <c r="G242" t="s">
        <v>32</v>
      </c>
      <c r="H242" t="s">
        <v>209</v>
      </c>
      <c r="I242" t="s">
        <v>340</v>
      </c>
      <c r="J242" t="s">
        <v>19</v>
      </c>
      <c r="K242" s="3">
        <v>45735</v>
      </c>
      <c r="L242" t="s">
        <v>5299</v>
      </c>
    </row>
    <row r="243" spans="1:12" customFormat="1" ht="15">
      <c r="A243">
        <v>838</v>
      </c>
      <c r="B243" t="s">
        <v>341</v>
      </c>
      <c r="C243" t="s">
        <v>13</v>
      </c>
      <c r="D243" t="s">
        <v>25</v>
      </c>
      <c r="E243" t="s">
        <v>5291</v>
      </c>
      <c r="F243" t="s">
        <v>16</v>
      </c>
      <c r="G243" t="s">
        <v>20</v>
      </c>
      <c r="H243" t="s">
        <v>49</v>
      </c>
      <c r="I243" t="s">
        <v>5384</v>
      </c>
      <c r="J243" t="s">
        <v>19</v>
      </c>
      <c r="K243" s="3">
        <v>45378</v>
      </c>
      <c r="L243" t="s">
        <v>5293</v>
      </c>
    </row>
    <row r="244" spans="1:12" customFormat="1" ht="15">
      <c r="A244">
        <v>839</v>
      </c>
      <c r="B244" t="s">
        <v>342</v>
      </c>
      <c r="C244" t="s">
        <v>13</v>
      </c>
      <c r="D244" t="s">
        <v>25</v>
      </c>
      <c r="E244" t="s">
        <v>5291</v>
      </c>
      <c r="F244" t="s">
        <v>36</v>
      </c>
      <c r="G244" t="s">
        <v>29</v>
      </c>
      <c r="H244" t="s">
        <v>147</v>
      </c>
      <c r="I244" t="s">
        <v>271</v>
      </c>
      <c r="J244" t="s">
        <v>19</v>
      </c>
      <c r="K244" s="3">
        <v>45404</v>
      </c>
      <c r="L244" t="s">
        <v>5297</v>
      </c>
    </row>
    <row r="245" spans="1:12" customFormat="1" ht="15">
      <c r="A245">
        <v>844</v>
      </c>
      <c r="B245" t="s">
        <v>3909</v>
      </c>
      <c r="C245" t="s">
        <v>13</v>
      </c>
      <c r="D245" t="s">
        <v>3827</v>
      </c>
      <c r="E245" t="s">
        <v>5291</v>
      </c>
      <c r="F245" t="s">
        <v>36</v>
      </c>
      <c r="G245" t="s">
        <v>20</v>
      </c>
      <c r="H245" t="s">
        <v>81</v>
      </c>
      <c r="I245" t="s">
        <v>5385</v>
      </c>
      <c r="J245" t="s">
        <v>19</v>
      </c>
      <c r="K245" s="3">
        <v>40513</v>
      </c>
      <c r="L245" t="s">
        <v>11</v>
      </c>
    </row>
    <row r="246" spans="1:12" customFormat="1" ht="15">
      <c r="A246">
        <v>849</v>
      </c>
      <c r="B246" t="s">
        <v>343</v>
      </c>
      <c r="C246" t="s">
        <v>13</v>
      </c>
      <c r="D246" t="s">
        <v>38</v>
      </c>
      <c r="E246" t="s">
        <v>5292</v>
      </c>
      <c r="F246" t="s">
        <v>16</v>
      </c>
      <c r="G246" t="s">
        <v>15</v>
      </c>
      <c r="H246" t="s">
        <v>81</v>
      </c>
      <c r="I246" t="s">
        <v>344</v>
      </c>
      <c r="J246" t="s">
        <v>19</v>
      </c>
      <c r="K246" s="3">
        <v>45174</v>
      </c>
      <c r="L246" t="s">
        <v>5293</v>
      </c>
    </row>
    <row r="247" spans="1:12" customFormat="1" ht="15">
      <c r="A247">
        <v>850</v>
      </c>
      <c r="B247" t="s">
        <v>345</v>
      </c>
      <c r="C247" t="s">
        <v>13</v>
      </c>
      <c r="D247" t="s">
        <v>38</v>
      </c>
      <c r="E247" t="s">
        <v>5291</v>
      </c>
      <c r="F247" t="s">
        <v>36</v>
      </c>
      <c r="G247" t="s">
        <v>29</v>
      </c>
      <c r="H247" t="s">
        <v>4858</v>
      </c>
      <c r="I247" t="s">
        <v>346</v>
      </c>
      <c r="J247" t="s">
        <v>19</v>
      </c>
      <c r="K247" s="3">
        <v>45712</v>
      </c>
      <c r="L247" t="s">
        <v>5297</v>
      </c>
    </row>
    <row r="248" spans="1:12" customFormat="1" ht="15">
      <c r="A248">
        <v>855</v>
      </c>
      <c r="B248" t="s">
        <v>347</v>
      </c>
      <c r="C248" t="s">
        <v>13</v>
      </c>
      <c r="D248" t="s">
        <v>25</v>
      </c>
      <c r="E248" t="s">
        <v>5291</v>
      </c>
      <c r="F248" t="s">
        <v>16</v>
      </c>
      <c r="G248" t="s">
        <v>20</v>
      </c>
      <c r="H248" t="s">
        <v>4852</v>
      </c>
      <c r="I248" t="s">
        <v>5386</v>
      </c>
      <c r="J248" t="s">
        <v>19</v>
      </c>
      <c r="K248" s="3">
        <v>45693</v>
      </c>
      <c r="L248" t="s">
        <v>5293</v>
      </c>
    </row>
    <row r="249" spans="1:12" customFormat="1" ht="15">
      <c r="A249">
        <v>858</v>
      </c>
      <c r="B249" t="s">
        <v>3910</v>
      </c>
      <c r="C249" t="s">
        <v>13</v>
      </c>
      <c r="D249" t="s">
        <v>25</v>
      </c>
      <c r="E249" t="s">
        <v>5291</v>
      </c>
      <c r="F249" t="s">
        <v>16</v>
      </c>
      <c r="G249" t="s">
        <v>20</v>
      </c>
      <c r="H249" t="s">
        <v>183</v>
      </c>
      <c r="I249" t="s">
        <v>5387</v>
      </c>
      <c r="J249" t="s">
        <v>19</v>
      </c>
      <c r="K249" s="3">
        <v>45737</v>
      </c>
      <c r="L249" t="s">
        <v>5293</v>
      </c>
    </row>
    <row r="250" spans="1:12" customFormat="1" ht="15">
      <c r="A250">
        <v>859</v>
      </c>
      <c r="B250" t="s">
        <v>348</v>
      </c>
      <c r="C250" t="s">
        <v>13</v>
      </c>
      <c r="D250" t="s">
        <v>38</v>
      </c>
      <c r="E250" t="s">
        <v>5291</v>
      </c>
      <c r="F250" t="s">
        <v>36</v>
      </c>
      <c r="G250" t="s">
        <v>29</v>
      </c>
      <c r="H250" t="s">
        <v>104</v>
      </c>
      <c r="I250" t="s">
        <v>349</v>
      </c>
      <c r="J250" t="s">
        <v>19</v>
      </c>
      <c r="K250" s="3">
        <v>45700</v>
      </c>
      <c r="L250" t="s">
        <v>5297</v>
      </c>
    </row>
    <row r="251" spans="1:12" customFormat="1" ht="15">
      <c r="A251">
        <v>860</v>
      </c>
      <c r="B251" t="s">
        <v>350</v>
      </c>
      <c r="C251" t="s">
        <v>13</v>
      </c>
      <c r="D251" t="s">
        <v>14</v>
      </c>
      <c r="E251" t="s">
        <v>5292</v>
      </c>
      <c r="F251" t="s">
        <v>16</v>
      </c>
      <c r="G251" t="s">
        <v>32</v>
      </c>
      <c r="H251" t="s">
        <v>104</v>
      </c>
      <c r="I251" t="s">
        <v>132</v>
      </c>
      <c r="J251" t="s">
        <v>19</v>
      </c>
      <c r="K251" s="3">
        <v>45681</v>
      </c>
      <c r="L251" t="s">
        <v>5299</v>
      </c>
    </row>
    <row r="252" spans="1:12" customFormat="1" ht="15">
      <c r="A252">
        <v>861</v>
      </c>
      <c r="B252" t="s">
        <v>351</v>
      </c>
      <c r="C252" t="s">
        <v>13</v>
      </c>
      <c r="D252" t="s">
        <v>25</v>
      </c>
      <c r="E252" t="s">
        <v>5291</v>
      </c>
      <c r="F252" t="s">
        <v>16</v>
      </c>
      <c r="G252" t="s">
        <v>20</v>
      </c>
      <c r="H252" t="s">
        <v>183</v>
      </c>
      <c r="I252" t="s">
        <v>5388</v>
      </c>
      <c r="J252" t="s">
        <v>19</v>
      </c>
      <c r="K252" s="3">
        <v>45706</v>
      </c>
      <c r="L252" t="s">
        <v>5293</v>
      </c>
    </row>
    <row r="253" spans="1:12" customFormat="1" ht="15">
      <c r="A253">
        <v>863</v>
      </c>
      <c r="B253" t="s">
        <v>352</v>
      </c>
      <c r="C253" t="s">
        <v>13</v>
      </c>
      <c r="D253" t="s">
        <v>25</v>
      </c>
      <c r="E253" t="s">
        <v>5291</v>
      </c>
      <c r="F253" t="s">
        <v>16</v>
      </c>
      <c r="G253" t="s">
        <v>20</v>
      </c>
      <c r="H253" t="s">
        <v>104</v>
      </c>
      <c r="I253" t="s">
        <v>5389</v>
      </c>
      <c r="J253" t="s">
        <v>19</v>
      </c>
      <c r="K253" s="3">
        <v>45721</v>
      </c>
      <c r="L253" t="s">
        <v>5293</v>
      </c>
    </row>
    <row r="254" spans="1:12" customFormat="1" ht="15">
      <c r="A254">
        <v>864</v>
      </c>
      <c r="B254" t="s">
        <v>353</v>
      </c>
      <c r="C254" t="s">
        <v>13</v>
      </c>
      <c r="D254" t="s">
        <v>25</v>
      </c>
      <c r="E254" t="s">
        <v>5291</v>
      </c>
      <c r="F254" t="s">
        <v>16</v>
      </c>
      <c r="G254" t="s">
        <v>20</v>
      </c>
      <c r="H254" t="s">
        <v>4852</v>
      </c>
      <c r="I254" t="s">
        <v>5390</v>
      </c>
      <c r="J254" t="s">
        <v>19</v>
      </c>
      <c r="K254" s="3">
        <v>45728</v>
      </c>
      <c r="L254" t="s">
        <v>5293</v>
      </c>
    </row>
    <row r="255" spans="1:12" customFormat="1" ht="15">
      <c r="A255">
        <v>866</v>
      </c>
      <c r="B255" t="s">
        <v>354</v>
      </c>
      <c r="C255" t="s">
        <v>13</v>
      </c>
      <c r="D255" t="s">
        <v>14</v>
      </c>
      <c r="E255" t="s">
        <v>5292</v>
      </c>
      <c r="F255" t="s">
        <v>16</v>
      </c>
      <c r="G255" t="s">
        <v>32</v>
      </c>
      <c r="H255" t="s">
        <v>220</v>
      </c>
      <c r="I255" t="s">
        <v>355</v>
      </c>
      <c r="J255" t="s">
        <v>19</v>
      </c>
      <c r="K255" s="3">
        <v>45730</v>
      </c>
      <c r="L255" t="s">
        <v>5293</v>
      </c>
    </row>
    <row r="256" spans="1:12" customFormat="1" ht="15">
      <c r="A256">
        <v>871</v>
      </c>
      <c r="B256" t="s">
        <v>5061</v>
      </c>
      <c r="C256" t="s">
        <v>5283</v>
      </c>
      <c r="D256" t="s">
        <v>3827</v>
      </c>
      <c r="E256" t="s">
        <v>5291</v>
      </c>
      <c r="F256" t="s">
        <v>36</v>
      </c>
      <c r="G256" t="s">
        <v>20</v>
      </c>
      <c r="H256" t="s">
        <v>136</v>
      </c>
      <c r="I256" t="s">
        <v>356</v>
      </c>
      <c r="J256" t="s">
        <v>19</v>
      </c>
      <c r="K256" s="3">
        <v>39612</v>
      </c>
      <c r="L256" t="s">
        <v>5293</v>
      </c>
    </row>
    <row r="257" spans="1:12" customFormat="1" ht="15">
      <c r="A257">
        <v>872</v>
      </c>
      <c r="B257" t="s">
        <v>3911</v>
      </c>
      <c r="C257" t="s">
        <v>13</v>
      </c>
      <c r="D257" t="s">
        <v>25</v>
      </c>
      <c r="E257" t="s">
        <v>5291</v>
      </c>
      <c r="F257" t="s">
        <v>5249</v>
      </c>
      <c r="G257" t="s">
        <v>20</v>
      </c>
      <c r="H257" t="s">
        <v>183</v>
      </c>
      <c r="I257" t="s">
        <v>5391</v>
      </c>
      <c r="J257" t="s">
        <v>19</v>
      </c>
      <c r="K257" s="3">
        <v>45744</v>
      </c>
      <c r="L257" t="s">
        <v>5293</v>
      </c>
    </row>
    <row r="258" spans="1:12" customFormat="1" ht="15">
      <c r="A258">
        <v>875</v>
      </c>
      <c r="B258" t="s">
        <v>357</v>
      </c>
      <c r="C258" t="s">
        <v>13</v>
      </c>
      <c r="D258" t="s">
        <v>25</v>
      </c>
      <c r="E258" t="s">
        <v>5291</v>
      </c>
      <c r="F258" t="s">
        <v>36</v>
      </c>
      <c r="G258" t="s">
        <v>29</v>
      </c>
      <c r="H258" t="s">
        <v>49</v>
      </c>
      <c r="I258" t="s">
        <v>275</v>
      </c>
      <c r="J258" t="s">
        <v>19</v>
      </c>
      <c r="K258" s="3">
        <v>45720</v>
      </c>
      <c r="L258" t="s">
        <v>5297</v>
      </c>
    </row>
    <row r="259" spans="1:12" customFormat="1" ht="15">
      <c r="A259">
        <v>876</v>
      </c>
      <c r="B259" t="s">
        <v>358</v>
      </c>
      <c r="C259" t="s">
        <v>13</v>
      </c>
      <c r="D259" t="s">
        <v>25</v>
      </c>
      <c r="E259" t="s">
        <v>5291</v>
      </c>
      <c r="F259" t="s">
        <v>36</v>
      </c>
      <c r="G259" t="s">
        <v>29</v>
      </c>
      <c r="H259" t="s">
        <v>104</v>
      </c>
      <c r="I259" t="s">
        <v>111</v>
      </c>
      <c r="J259" t="s">
        <v>19</v>
      </c>
      <c r="K259" s="3">
        <v>45405</v>
      </c>
      <c r="L259" t="s">
        <v>5297</v>
      </c>
    </row>
    <row r="260" spans="1:12" customFormat="1" ht="15">
      <c r="A260">
        <v>880</v>
      </c>
      <c r="B260" t="s">
        <v>359</v>
      </c>
      <c r="C260" t="s">
        <v>13</v>
      </c>
      <c r="D260" t="s">
        <v>25</v>
      </c>
      <c r="E260" t="s">
        <v>5291</v>
      </c>
      <c r="F260" t="s">
        <v>16</v>
      </c>
      <c r="G260" t="s">
        <v>20</v>
      </c>
      <c r="H260" t="s">
        <v>183</v>
      </c>
      <c r="I260" t="s">
        <v>5392</v>
      </c>
      <c r="J260" t="s">
        <v>19</v>
      </c>
      <c r="K260" s="3">
        <v>45357</v>
      </c>
      <c r="L260" t="s">
        <v>5293</v>
      </c>
    </row>
    <row r="261" spans="1:12" customFormat="1" ht="15">
      <c r="A261">
        <v>891</v>
      </c>
      <c r="B261" t="s">
        <v>360</v>
      </c>
      <c r="C261" t="s">
        <v>13</v>
      </c>
      <c r="D261" t="s">
        <v>25</v>
      </c>
      <c r="E261" t="s">
        <v>5291</v>
      </c>
      <c r="F261" t="s">
        <v>16</v>
      </c>
      <c r="G261" t="s">
        <v>20</v>
      </c>
      <c r="H261" t="s">
        <v>136</v>
      </c>
      <c r="I261" t="s">
        <v>5393</v>
      </c>
      <c r="J261" t="s">
        <v>19</v>
      </c>
      <c r="K261" s="3">
        <v>45733</v>
      </c>
      <c r="L261" t="s">
        <v>5293</v>
      </c>
    </row>
    <row r="262" spans="1:12" customFormat="1" ht="15">
      <c r="A262">
        <v>892</v>
      </c>
      <c r="B262" t="s">
        <v>361</v>
      </c>
      <c r="C262" t="s">
        <v>13</v>
      </c>
      <c r="D262" t="s">
        <v>25</v>
      </c>
      <c r="E262" t="s">
        <v>5291</v>
      </c>
      <c r="F262" t="s">
        <v>36</v>
      </c>
      <c r="G262" t="s">
        <v>29</v>
      </c>
      <c r="H262" t="s">
        <v>49</v>
      </c>
      <c r="I262" t="s">
        <v>5394</v>
      </c>
      <c r="J262" t="s">
        <v>19</v>
      </c>
      <c r="K262" s="3">
        <v>45476</v>
      </c>
      <c r="L262" t="s">
        <v>5297</v>
      </c>
    </row>
    <row r="263" spans="1:12" customFormat="1" ht="15">
      <c r="A263">
        <v>897</v>
      </c>
      <c r="B263" t="s">
        <v>3912</v>
      </c>
      <c r="C263" t="s">
        <v>13</v>
      </c>
      <c r="D263" t="s">
        <v>25</v>
      </c>
      <c r="E263" t="s">
        <v>5291</v>
      </c>
      <c r="F263" t="s">
        <v>5249</v>
      </c>
      <c r="G263" t="s">
        <v>20</v>
      </c>
      <c r="H263" t="s">
        <v>104</v>
      </c>
      <c r="I263" t="s">
        <v>5395</v>
      </c>
      <c r="J263" t="s">
        <v>19</v>
      </c>
      <c r="K263" s="3">
        <v>45720</v>
      </c>
      <c r="L263" t="s">
        <v>5293</v>
      </c>
    </row>
    <row r="264" spans="1:12" customFormat="1" ht="15">
      <c r="A264">
        <v>898</v>
      </c>
      <c r="B264" t="s">
        <v>3913</v>
      </c>
      <c r="C264" t="s">
        <v>13</v>
      </c>
      <c r="D264" t="s">
        <v>25</v>
      </c>
      <c r="E264" t="s">
        <v>5291</v>
      </c>
      <c r="F264" t="s">
        <v>5249</v>
      </c>
      <c r="G264" t="s">
        <v>32</v>
      </c>
      <c r="H264" t="s">
        <v>49</v>
      </c>
      <c r="I264" t="s">
        <v>5396</v>
      </c>
      <c r="J264" t="s">
        <v>19</v>
      </c>
      <c r="K264" s="3">
        <v>45723</v>
      </c>
      <c r="L264" t="s">
        <v>5293</v>
      </c>
    </row>
    <row r="265" spans="1:12" customFormat="1" ht="15">
      <c r="A265">
        <v>902</v>
      </c>
      <c r="B265" t="s">
        <v>362</v>
      </c>
      <c r="C265" t="s">
        <v>13</v>
      </c>
      <c r="D265" t="s">
        <v>14</v>
      </c>
      <c r="E265" t="s">
        <v>5292</v>
      </c>
      <c r="F265" t="s">
        <v>16</v>
      </c>
      <c r="G265" t="s">
        <v>15</v>
      </c>
      <c r="H265" t="s">
        <v>4857</v>
      </c>
      <c r="I265" t="s">
        <v>286</v>
      </c>
      <c r="J265" t="s">
        <v>19</v>
      </c>
      <c r="K265" s="3">
        <v>45670</v>
      </c>
      <c r="L265" t="s">
        <v>5299</v>
      </c>
    </row>
    <row r="266" spans="1:12" customFormat="1" ht="15">
      <c r="A266">
        <v>904</v>
      </c>
      <c r="B266" t="s">
        <v>363</v>
      </c>
      <c r="C266" t="s">
        <v>13</v>
      </c>
      <c r="D266" t="s">
        <v>3827</v>
      </c>
      <c r="E266" t="s">
        <v>5291</v>
      </c>
      <c r="F266" t="s">
        <v>36</v>
      </c>
      <c r="G266" t="s">
        <v>29</v>
      </c>
      <c r="H266" t="s">
        <v>4857</v>
      </c>
      <c r="I266" t="s">
        <v>5336</v>
      </c>
      <c r="J266" t="s">
        <v>113</v>
      </c>
      <c r="K266" s="3">
        <v>41269</v>
      </c>
      <c r="L266" t="s">
        <v>5297</v>
      </c>
    </row>
    <row r="267" spans="1:12" customFormat="1" ht="15">
      <c r="A267">
        <v>905</v>
      </c>
      <c r="B267" t="s">
        <v>364</v>
      </c>
      <c r="C267" t="s">
        <v>13</v>
      </c>
      <c r="D267" t="s">
        <v>14</v>
      </c>
      <c r="E267" t="s">
        <v>5292</v>
      </c>
      <c r="F267" t="s">
        <v>5249</v>
      </c>
      <c r="G267" t="s">
        <v>15</v>
      </c>
      <c r="H267" t="s">
        <v>365</v>
      </c>
      <c r="I267" t="s">
        <v>366</v>
      </c>
      <c r="J267" t="s">
        <v>19</v>
      </c>
      <c r="K267" s="3">
        <v>45386</v>
      </c>
      <c r="L267" t="s">
        <v>5299</v>
      </c>
    </row>
    <row r="268" spans="1:12" customFormat="1" ht="15">
      <c r="A268">
        <v>931</v>
      </c>
      <c r="B268" t="s">
        <v>367</v>
      </c>
      <c r="C268" t="s">
        <v>13</v>
      </c>
      <c r="D268" t="s">
        <v>25</v>
      </c>
      <c r="E268" t="s">
        <v>5291</v>
      </c>
      <c r="F268" t="s">
        <v>36</v>
      </c>
      <c r="G268" t="s">
        <v>29</v>
      </c>
      <c r="H268" t="s">
        <v>4855</v>
      </c>
      <c r="I268" t="s">
        <v>5397</v>
      </c>
      <c r="J268" t="s">
        <v>19</v>
      </c>
      <c r="K268" s="3">
        <v>45724</v>
      </c>
      <c r="L268" t="s">
        <v>5297</v>
      </c>
    </row>
    <row r="269" spans="1:12" customFormat="1" ht="15">
      <c r="A269">
        <v>932</v>
      </c>
      <c r="B269" t="s">
        <v>368</v>
      </c>
      <c r="C269" t="s">
        <v>13</v>
      </c>
      <c r="D269" t="s">
        <v>25</v>
      </c>
      <c r="E269" t="s">
        <v>5291</v>
      </c>
      <c r="F269" t="s">
        <v>36</v>
      </c>
      <c r="G269" t="s">
        <v>29</v>
      </c>
      <c r="H269" t="s">
        <v>4855</v>
      </c>
      <c r="I269" t="s">
        <v>5397</v>
      </c>
      <c r="J269" t="s">
        <v>19</v>
      </c>
      <c r="K269" s="3">
        <v>44281</v>
      </c>
      <c r="L269" t="s">
        <v>5297</v>
      </c>
    </row>
    <row r="270" spans="1:12" customFormat="1" ht="15">
      <c r="A270">
        <v>934</v>
      </c>
      <c r="B270" t="s">
        <v>3914</v>
      </c>
      <c r="C270" t="s">
        <v>5283</v>
      </c>
      <c r="D270" t="s">
        <v>3827</v>
      </c>
      <c r="E270" t="s">
        <v>5291</v>
      </c>
      <c r="F270" t="s">
        <v>36</v>
      </c>
      <c r="G270" t="s">
        <v>29</v>
      </c>
      <c r="H270" t="s">
        <v>4855</v>
      </c>
      <c r="I270" t="s">
        <v>5398</v>
      </c>
      <c r="J270" t="s">
        <v>19</v>
      </c>
      <c r="K270" s="3">
        <v>39210</v>
      </c>
      <c r="L270" t="s">
        <v>5297</v>
      </c>
    </row>
    <row r="271" spans="1:12" customFormat="1" ht="15">
      <c r="A271">
        <v>937</v>
      </c>
      <c r="B271" t="s">
        <v>369</v>
      </c>
      <c r="C271" t="s">
        <v>13</v>
      </c>
      <c r="D271" t="s">
        <v>25</v>
      </c>
      <c r="E271" t="s">
        <v>5291</v>
      </c>
      <c r="F271" t="s">
        <v>5249</v>
      </c>
      <c r="G271" t="s">
        <v>29</v>
      </c>
      <c r="H271" t="s">
        <v>70</v>
      </c>
      <c r="I271" t="s">
        <v>71</v>
      </c>
      <c r="J271" t="s">
        <v>19</v>
      </c>
      <c r="K271" s="3">
        <v>45688</v>
      </c>
      <c r="L271" t="s">
        <v>5299</v>
      </c>
    </row>
    <row r="272" spans="1:12" customFormat="1" ht="15">
      <c r="A272">
        <v>938</v>
      </c>
      <c r="B272" t="s">
        <v>370</v>
      </c>
      <c r="C272" t="s">
        <v>13</v>
      </c>
      <c r="D272" t="s">
        <v>38</v>
      </c>
      <c r="E272" t="s">
        <v>5291</v>
      </c>
      <c r="F272" t="s">
        <v>16</v>
      </c>
      <c r="G272" t="s">
        <v>29</v>
      </c>
      <c r="H272" t="s">
        <v>70</v>
      </c>
      <c r="I272" t="s">
        <v>71</v>
      </c>
      <c r="J272" t="s">
        <v>19</v>
      </c>
      <c r="K272" s="3">
        <v>45398</v>
      </c>
      <c r="L272" t="s">
        <v>5299</v>
      </c>
    </row>
    <row r="273" spans="1:12" customFormat="1" ht="15">
      <c r="A273">
        <v>940</v>
      </c>
      <c r="B273" t="s">
        <v>3915</v>
      </c>
      <c r="C273" t="s">
        <v>5283</v>
      </c>
      <c r="D273" t="s">
        <v>3827</v>
      </c>
      <c r="E273" t="s">
        <v>5291</v>
      </c>
      <c r="F273" t="s">
        <v>36</v>
      </c>
      <c r="G273" t="s">
        <v>29</v>
      </c>
      <c r="H273" t="s">
        <v>70</v>
      </c>
      <c r="I273" t="s">
        <v>71</v>
      </c>
      <c r="J273" t="s">
        <v>19</v>
      </c>
      <c r="K273" s="3">
        <v>41435</v>
      </c>
      <c r="L273" t="s">
        <v>5297</v>
      </c>
    </row>
    <row r="274" spans="1:12" customFormat="1" ht="15">
      <c r="A274">
        <v>941</v>
      </c>
      <c r="B274" t="s">
        <v>371</v>
      </c>
      <c r="C274" t="s">
        <v>13</v>
      </c>
      <c r="D274" t="s">
        <v>25</v>
      </c>
      <c r="E274" t="s">
        <v>5291</v>
      </c>
      <c r="F274" t="s">
        <v>16</v>
      </c>
      <c r="G274" t="s">
        <v>29</v>
      </c>
      <c r="H274" t="s">
        <v>70</v>
      </c>
      <c r="I274" t="s">
        <v>71</v>
      </c>
      <c r="J274" t="s">
        <v>19</v>
      </c>
      <c r="K274" s="3">
        <v>45687</v>
      </c>
      <c r="L274" t="s">
        <v>5297</v>
      </c>
    </row>
    <row r="275" spans="1:12" customFormat="1" ht="15">
      <c r="A275">
        <v>943</v>
      </c>
      <c r="B275" t="s">
        <v>3916</v>
      </c>
      <c r="C275" t="s">
        <v>5283</v>
      </c>
      <c r="D275" t="s">
        <v>3827</v>
      </c>
      <c r="E275" t="s">
        <v>5291</v>
      </c>
      <c r="F275" t="s">
        <v>36</v>
      </c>
      <c r="G275" t="s">
        <v>29</v>
      </c>
      <c r="H275" t="s">
        <v>70</v>
      </c>
      <c r="I275" t="s">
        <v>71</v>
      </c>
      <c r="J275" t="s">
        <v>19</v>
      </c>
      <c r="K275" s="3">
        <v>41327</v>
      </c>
      <c r="L275" t="s">
        <v>5297</v>
      </c>
    </row>
    <row r="276" spans="1:12" customFormat="1" ht="15">
      <c r="A276">
        <v>946</v>
      </c>
      <c r="B276" t="s">
        <v>3917</v>
      </c>
      <c r="C276" t="s">
        <v>5283</v>
      </c>
      <c r="D276" t="s">
        <v>3827</v>
      </c>
      <c r="E276" t="s">
        <v>5291</v>
      </c>
      <c r="F276" t="s">
        <v>36</v>
      </c>
      <c r="G276" t="s">
        <v>29</v>
      </c>
      <c r="H276" t="s">
        <v>70</v>
      </c>
      <c r="I276" t="s">
        <v>71</v>
      </c>
      <c r="J276" t="s">
        <v>19</v>
      </c>
      <c r="K276" s="3">
        <v>41393</v>
      </c>
      <c r="L276" t="s">
        <v>5297</v>
      </c>
    </row>
    <row r="277" spans="1:12" customFormat="1" ht="15">
      <c r="A277">
        <v>956</v>
      </c>
      <c r="B277" t="s">
        <v>372</v>
      </c>
      <c r="C277" t="s">
        <v>13</v>
      </c>
      <c r="D277" t="s">
        <v>3827</v>
      </c>
      <c r="E277" t="s">
        <v>5291</v>
      </c>
      <c r="F277" t="s">
        <v>36</v>
      </c>
      <c r="G277" t="s">
        <v>29</v>
      </c>
      <c r="H277" t="s">
        <v>70</v>
      </c>
      <c r="I277" t="s">
        <v>71</v>
      </c>
      <c r="J277" t="s">
        <v>113</v>
      </c>
      <c r="K277" s="3">
        <v>41022</v>
      </c>
      <c r="L277" t="s">
        <v>5297</v>
      </c>
    </row>
    <row r="278" spans="1:12" customFormat="1" ht="15">
      <c r="A278">
        <v>971</v>
      </c>
      <c r="B278" t="s">
        <v>3918</v>
      </c>
      <c r="C278" t="s">
        <v>13</v>
      </c>
      <c r="D278" t="s">
        <v>25</v>
      </c>
      <c r="E278" t="s">
        <v>5291</v>
      </c>
      <c r="F278" t="s">
        <v>36</v>
      </c>
      <c r="G278" t="s">
        <v>29</v>
      </c>
      <c r="H278" t="s">
        <v>70</v>
      </c>
      <c r="I278" t="s">
        <v>373</v>
      </c>
      <c r="J278" t="s">
        <v>19</v>
      </c>
      <c r="K278" s="3">
        <v>45716</v>
      </c>
      <c r="L278" t="s">
        <v>5297</v>
      </c>
    </row>
    <row r="279" spans="1:12" customFormat="1" ht="15">
      <c r="A279">
        <v>982</v>
      </c>
      <c r="B279" t="s">
        <v>375</v>
      </c>
      <c r="C279" t="s">
        <v>13</v>
      </c>
      <c r="D279" t="s">
        <v>25</v>
      </c>
      <c r="E279" t="s">
        <v>5291</v>
      </c>
      <c r="F279" t="s">
        <v>16</v>
      </c>
      <c r="G279" t="s">
        <v>20</v>
      </c>
      <c r="H279" t="s">
        <v>4852</v>
      </c>
      <c r="I279" t="s">
        <v>5399</v>
      </c>
      <c r="J279" t="s">
        <v>19</v>
      </c>
      <c r="K279" s="3">
        <v>45727</v>
      </c>
      <c r="L279" t="s">
        <v>5293</v>
      </c>
    </row>
    <row r="280" spans="1:12" customFormat="1" ht="15">
      <c r="A280">
        <v>983</v>
      </c>
      <c r="B280" t="s">
        <v>376</v>
      </c>
      <c r="C280" t="s">
        <v>13</v>
      </c>
      <c r="D280" t="s">
        <v>25</v>
      </c>
      <c r="E280" t="s">
        <v>5291</v>
      </c>
      <c r="F280" t="s">
        <v>16</v>
      </c>
      <c r="G280" t="s">
        <v>20</v>
      </c>
      <c r="H280" t="s">
        <v>4852</v>
      </c>
      <c r="I280" t="s">
        <v>5400</v>
      </c>
      <c r="J280" t="s">
        <v>19</v>
      </c>
      <c r="K280" s="3">
        <v>45722</v>
      </c>
      <c r="L280" t="s">
        <v>5293</v>
      </c>
    </row>
    <row r="281" spans="1:12" customFormat="1" ht="15">
      <c r="A281">
        <v>984</v>
      </c>
      <c r="B281" t="s">
        <v>377</v>
      </c>
      <c r="C281" t="s">
        <v>13</v>
      </c>
      <c r="D281" t="s">
        <v>14</v>
      </c>
      <c r="E281" t="s">
        <v>5292</v>
      </c>
      <c r="F281" t="s">
        <v>16</v>
      </c>
      <c r="G281" t="s">
        <v>15</v>
      </c>
      <c r="H281" t="s">
        <v>90</v>
      </c>
      <c r="I281" t="s">
        <v>378</v>
      </c>
      <c r="J281" t="s">
        <v>19</v>
      </c>
      <c r="K281" s="3">
        <v>45518</v>
      </c>
      <c r="L281" t="s">
        <v>5299</v>
      </c>
    </row>
    <row r="282" spans="1:12" customFormat="1" ht="15">
      <c r="A282">
        <v>985</v>
      </c>
      <c r="B282" t="s">
        <v>3871</v>
      </c>
      <c r="C282" t="s">
        <v>13</v>
      </c>
      <c r="D282" t="s">
        <v>25</v>
      </c>
      <c r="E282" t="s">
        <v>5291</v>
      </c>
      <c r="F282" t="s">
        <v>16</v>
      </c>
      <c r="G282" t="s">
        <v>15</v>
      </c>
      <c r="H282" t="s">
        <v>90</v>
      </c>
      <c r="I282" t="s">
        <v>5401</v>
      </c>
      <c r="J282" t="s">
        <v>19</v>
      </c>
      <c r="K282" s="3">
        <v>45414</v>
      </c>
      <c r="L282" t="s">
        <v>5293</v>
      </c>
    </row>
    <row r="283" spans="1:12" customFormat="1" ht="15">
      <c r="A283">
        <v>986</v>
      </c>
      <c r="B283" t="s">
        <v>379</v>
      </c>
      <c r="C283" t="s">
        <v>13</v>
      </c>
      <c r="D283" t="s">
        <v>14</v>
      </c>
      <c r="E283" t="s">
        <v>5292</v>
      </c>
      <c r="F283" t="s">
        <v>5249</v>
      </c>
      <c r="G283" t="s">
        <v>32</v>
      </c>
      <c r="H283" t="s">
        <v>90</v>
      </c>
      <c r="I283" t="s">
        <v>380</v>
      </c>
      <c r="J283" t="s">
        <v>19</v>
      </c>
      <c r="K283" s="3">
        <v>45737</v>
      </c>
      <c r="L283" t="s">
        <v>5299</v>
      </c>
    </row>
    <row r="284" spans="1:12" customFormat="1" ht="15">
      <c r="A284">
        <v>987</v>
      </c>
      <c r="B284" t="s">
        <v>5206</v>
      </c>
      <c r="C284" t="s">
        <v>13</v>
      </c>
      <c r="D284" t="s">
        <v>14</v>
      </c>
      <c r="E284" t="s">
        <v>5291</v>
      </c>
      <c r="F284" t="s">
        <v>5249</v>
      </c>
      <c r="G284" t="s">
        <v>20</v>
      </c>
      <c r="H284" t="s">
        <v>104</v>
      </c>
      <c r="I284" t="s">
        <v>5316</v>
      </c>
      <c r="J284" t="s">
        <v>19</v>
      </c>
      <c r="K284" s="3">
        <v>45716</v>
      </c>
      <c r="L284" t="s">
        <v>11</v>
      </c>
    </row>
    <row r="285" spans="1:12" customFormat="1" ht="15">
      <c r="A285">
        <v>988</v>
      </c>
      <c r="B285" t="s">
        <v>381</v>
      </c>
      <c r="C285" t="s">
        <v>13</v>
      </c>
      <c r="D285" t="s">
        <v>25</v>
      </c>
      <c r="E285" t="s">
        <v>5291</v>
      </c>
      <c r="F285" t="s">
        <v>5249</v>
      </c>
      <c r="G285" t="s">
        <v>20</v>
      </c>
      <c r="H285" t="s">
        <v>104</v>
      </c>
      <c r="I285" t="s">
        <v>5402</v>
      </c>
      <c r="J285" t="s">
        <v>19</v>
      </c>
      <c r="K285" s="3">
        <v>45719</v>
      </c>
      <c r="L285" t="s">
        <v>5293</v>
      </c>
    </row>
    <row r="286" spans="1:12" customFormat="1" ht="15">
      <c r="A286">
        <v>995</v>
      </c>
      <c r="B286" t="s">
        <v>382</v>
      </c>
      <c r="C286" t="s">
        <v>13</v>
      </c>
      <c r="D286" t="s">
        <v>14</v>
      </c>
      <c r="E286" t="s">
        <v>5292</v>
      </c>
      <c r="F286" t="s">
        <v>5249</v>
      </c>
      <c r="G286" t="s">
        <v>32</v>
      </c>
      <c r="H286" t="s">
        <v>147</v>
      </c>
      <c r="I286" t="s">
        <v>383</v>
      </c>
      <c r="J286" t="s">
        <v>19</v>
      </c>
      <c r="K286" s="3">
        <v>45727</v>
      </c>
      <c r="L286" t="s">
        <v>5293</v>
      </c>
    </row>
    <row r="287" spans="1:12" customFormat="1" ht="15">
      <c r="A287">
        <v>996</v>
      </c>
      <c r="B287" t="s">
        <v>384</v>
      </c>
      <c r="C287" t="s">
        <v>13</v>
      </c>
      <c r="D287" t="s">
        <v>25</v>
      </c>
      <c r="E287" t="s">
        <v>5291</v>
      </c>
      <c r="F287" t="s">
        <v>16</v>
      </c>
      <c r="G287" t="s">
        <v>20</v>
      </c>
      <c r="H287" t="s">
        <v>165</v>
      </c>
      <c r="I287" t="s">
        <v>5403</v>
      </c>
      <c r="J287" t="s">
        <v>19</v>
      </c>
      <c r="K287" s="3">
        <v>45701</v>
      </c>
      <c r="L287" t="s">
        <v>5293</v>
      </c>
    </row>
    <row r="288" spans="1:12" customFormat="1" ht="15">
      <c r="A288">
        <v>997</v>
      </c>
      <c r="B288" t="s">
        <v>3919</v>
      </c>
      <c r="C288" t="s">
        <v>13</v>
      </c>
      <c r="D288" t="s">
        <v>14</v>
      </c>
      <c r="E288" t="s">
        <v>5292</v>
      </c>
      <c r="F288" t="s">
        <v>16</v>
      </c>
      <c r="G288" t="s">
        <v>15</v>
      </c>
      <c r="H288" t="s">
        <v>4858</v>
      </c>
      <c r="I288" t="s">
        <v>346</v>
      </c>
      <c r="J288" t="s">
        <v>19</v>
      </c>
      <c r="K288" s="3">
        <v>45686</v>
      </c>
      <c r="L288" t="s">
        <v>5293</v>
      </c>
    </row>
    <row r="289" spans="1:12" customFormat="1" ht="15">
      <c r="A289">
        <v>1000</v>
      </c>
      <c r="B289" t="s">
        <v>3920</v>
      </c>
      <c r="C289" t="s">
        <v>13</v>
      </c>
      <c r="D289" t="s">
        <v>25</v>
      </c>
      <c r="E289" t="s">
        <v>5291</v>
      </c>
      <c r="F289" t="s">
        <v>5249</v>
      </c>
      <c r="G289" t="s">
        <v>20</v>
      </c>
      <c r="H289" t="s">
        <v>183</v>
      </c>
      <c r="I289" t="s">
        <v>5404</v>
      </c>
      <c r="J289" t="s">
        <v>19</v>
      </c>
      <c r="K289" s="3">
        <v>45715</v>
      </c>
      <c r="L289" t="s">
        <v>5293</v>
      </c>
    </row>
    <row r="290" spans="1:12" customFormat="1" ht="15">
      <c r="A290">
        <v>1001</v>
      </c>
      <c r="B290" t="s">
        <v>385</v>
      </c>
      <c r="C290" t="s">
        <v>13</v>
      </c>
      <c r="D290" t="s">
        <v>14</v>
      </c>
      <c r="E290" t="s">
        <v>5292</v>
      </c>
      <c r="F290" t="s">
        <v>16</v>
      </c>
      <c r="G290" t="s">
        <v>15</v>
      </c>
      <c r="H290" t="s">
        <v>183</v>
      </c>
      <c r="I290" t="s">
        <v>386</v>
      </c>
      <c r="J290" t="s">
        <v>19</v>
      </c>
      <c r="K290" s="3">
        <v>45728</v>
      </c>
      <c r="L290" t="s">
        <v>5293</v>
      </c>
    </row>
    <row r="291" spans="1:12" customFormat="1" ht="15">
      <c r="A291">
        <v>1004</v>
      </c>
      <c r="B291" t="s">
        <v>387</v>
      </c>
      <c r="C291" t="s">
        <v>13</v>
      </c>
      <c r="D291" t="s">
        <v>25</v>
      </c>
      <c r="E291" t="s">
        <v>5291</v>
      </c>
      <c r="F291" t="s">
        <v>5249</v>
      </c>
      <c r="G291" t="s">
        <v>20</v>
      </c>
      <c r="H291" t="s">
        <v>104</v>
      </c>
      <c r="I291" t="s">
        <v>5321</v>
      </c>
      <c r="J291" t="s">
        <v>19</v>
      </c>
      <c r="K291" s="3">
        <v>45716</v>
      </c>
      <c r="L291" t="s">
        <v>5293</v>
      </c>
    </row>
    <row r="292" spans="1:12" customFormat="1" ht="15">
      <c r="A292">
        <v>1009</v>
      </c>
      <c r="B292" t="s">
        <v>388</v>
      </c>
      <c r="C292" t="s">
        <v>13</v>
      </c>
      <c r="D292" t="s">
        <v>25</v>
      </c>
      <c r="E292" t="s">
        <v>5291</v>
      </c>
      <c r="F292" t="s">
        <v>5249</v>
      </c>
      <c r="G292" t="s">
        <v>20</v>
      </c>
      <c r="H292" t="s">
        <v>104</v>
      </c>
      <c r="I292" t="s">
        <v>5405</v>
      </c>
      <c r="J292" t="s">
        <v>19</v>
      </c>
      <c r="K292" s="3">
        <v>45700</v>
      </c>
      <c r="L292" t="s">
        <v>5293</v>
      </c>
    </row>
    <row r="293" spans="1:12" customFormat="1" ht="15">
      <c r="A293">
        <v>1011</v>
      </c>
      <c r="B293" t="s">
        <v>389</v>
      </c>
      <c r="C293" t="s">
        <v>13</v>
      </c>
      <c r="D293" t="s">
        <v>25</v>
      </c>
      <c r="E293" t="s">
        <v>5291</v>
      </c>
      <c r="F293" t="s">
        <v>16</v>
      </c>
      <c r="G293" t="s">
        <v>29</v>
      </c>
      <c r="H293" t="s">
        <v>147</v>
      </c>
      <c r="I293" t="s">
        <v>271</v>
      </c>
      <c r="J293" t="s">
        <v>19</v>
      </c>
      <c r="K293" s="3">
        <v>45357</v>
      </c>
      <c r="L293" t="s">
        <v>5297</v>
      </c>
    </row>
    <row r="294" spans="1:12" customFormat="1" ht="15">
      <c r="A294">
        <v>1016</v>
      </c>
      <c r="B294" t="s">
        <v>390</v>
      </c>
      <c r="C294" t="s">
        <v>13</v>
      </c>
      <c r="D294" t="s">
        <v>3827</v>
      </c>
      <c r="E294" t="s">
        <v>5291</v>
      </c>
      <c r="F294" t="s">
        <v>36</v>
      </c>
      <c r="G294" t="s">
        <v>29</v>
      </c>
      <c r="H294" t="s">
        <v>70</v>
      </c>
      <c r="I294" t="s">
        <v>71</v>
      </c>
      <c r="J294" t="s">
        <v>113</v>
      </c>
      <c r="K294" s="3">
        <v>41269</v>
      </c>
      <c r="L294" t="s">
        <v>5297</v>
      </c>
    </row>
    <row r="295" spans="1:12" customFormat="1" ht="15">
      <c r="A295">
        <v>1024</v>
      </c>
      <c r="B295" t="s">
        <v>3921</v>
      </c>
      <c r="C295" t="s">
        <v>13</v>
      </c>
      <c r="D295" t="s">
        <v>25</v>
      </c>
      <c r="E295" t="s">
        <v>5291</v>
      </c>
      <c r="F295" t="s">
        <v>36</v>
      </c>
      <c r="G295" t="s">
        <v>29</v>
      </c>
      <c r="H295" t="s">
        <v>209</v>
      </c>
      <c r="I295" t="s">
        <v>214</v>
      </c>
      <c r="J295" t="s">
        <v>19</v>
      </c>
      <c r="K295" s="3">
        <v>45691</v>
      </c>
      <c r="L295" t="s">
        <v>5297</v>
      </c>
    </row>
    <row r="296" spans="1:12" customFormat="1" ht="15">
      <c r="A296">
        <v>1028</v>
      </c>
      <c r="B296" t="s">
        <v>391</v>
      </c>
      <c r="C296" t="s">
        <v>13</v>
      </c>
      <c r="D296" t="s">
        <v>3827</v>
      </c>
      <c r="E296" t="s">
        <v>5291</v>
      </c>
      <c r="F296" t="s">
        <v>36</v>
      </c>
      <c r="G296" t="s">
        <v>15</v>
      </c>
      <c r="H296" t="s">
        <v>49</v>
      </c>
      <c r="I296" t="s">
        <v>5406</v>
      </c>
      <c r="J296" t="s">
        <v>113</v>
      </c>
      <c r="K296" s="3">
        <v>39579</v>
      </c>
      <c r="L296" t="s">
        <v>5293</v>
      </c>
    </row>
    <row r="297" spans="1:12" customFormat="1" ht="15">
      <c r="A297">
        <v>1029</v>
      </c>
      <c r="B297" t="s">
        <v>392</v>
      </c>
      <c r="C297" t="s">
        <v>13</v>
      </c>
      <c r="D297" t="s">
        <v>25</v>
      </c>
      <c r="E297" t="s">
        <v>5291</v>
      </c>
      <c r="F297" t="s">
        <v>5249</v>
      </c>
      <c r="G297" t="s">
        <v>20</v>
      </c>
      <c r="H297" t="s">
        <v>104</v>
      </c>
      <c r="I297" t="s">
        <v>5407</v>
      </c>
      <c r="J297" t="s">
        <v>19</v>
      </c>
      <c r="K297" s="3">
        <v>45483</v>
      </c>
      <c r="L297" t="s">
        <v>5293</v>
      </c>
    </row>
    <row r="298" spans="1:12" customFormat="1" ht="15">
      <c r="A298">
        <v>1030</v>
      </c>
      <c r="B298" t="s">
        <v>3922</v>
      </c>
      <c r="C298" t="s">
        <v>13</v>
      </c>
      <c r="D298" t="s">
        <v>25</v>
      </c>
      <c r="E298" t="s">
        <v>5291</v>
      </c>
      <c r="F298" t="s">
        <v>5249</v>
      </c>
      <c r="G298" t="s">
        <v>20</v>
      </c>
      <c r="H298" t="s">
        <v>104</v>
      </c>
      <c r="I298" t="s">
        <v>5408</v>
      </c>
      <c r="J298" t="s">
        <v>19</v>
      </c>
      <c r="K298" s="3">
        <v>45744</v>
      </c>
      <c r="L298" t="s">
        <v>5293</v>
      </c>
    </row>
    <row r="299" spans="1:12" customFormat="1" ht="15">
      <c r="A299">
        <v>1034</v>
      </c>
      <c r="B299" t="s">
        <v>393</v>
      </c>
      <c r="C299" t="s">
        <v>13</v>
      </c>
      <c r="D299" t="s">
        <v>25</v>
      </c>
      <c r="E299" t="s">
        <v>5291</v>
      </c>
      <c r="F299" t="s">
        <v>16</v>
      </c>
      <c r="G299" t="s">
        <v>20</v>
      </c>
      <c r="H299" t="s">
        <v>4852</v>
      </c>
      <c r="I299" t="s">
        <v>5409</v>
      </c>
      <c r="J299" t="s">
        <v>19</v>
      </c>
      <c r="K299" s="3">
        <v>45406</v>
      </c>
      <c r="L299" t="s">
        <v>5293</v>
      </c>
    </row>
    <row r="300" spans="1:12" customFormat="1" ht="15">
      <c r="A300">
        <v>1055</v>
      </c>
      <c r="B300" t="s">
        <v>394</v>
      </c>
      <c r="C300" t="s">
        <v>13</v>
      </c>
      <c r="D300" t="s">
        <v>38</v>
      </c>
      <c r="E300" t="s">
        <v>5292</v>
      </c>
      <c r="F300" t="s">
        <v>16</v>
      </c>
      <c r="G300" t="s">
        <v>32</v>
      </c>
      <c r="H300" t="s">
        <v>17</v>
      </c>
      <c r="I300" t="s">
        <v>395</v>
      </c>
      <c r="J300" t="s">
        <v>19</v>
      </c>
      <c r="K300" s="3">
        <v>45730</v>
      </c>
      <c r="L300" t="s">
        <v>5293</v>
      </c>
    </row>
    <row r="301" spans="1:12" customFormat="1" ht="15">
      <c r="A301">
        <v>1056</v>
      </c>
      <c r="B301" t="s">
        <v>396</v>
      </c>
      <c r="C301" t="s">
        <v>13</v>
      </c>
      <c r="D301" t="s">
        <v>14</v>
      </c>
      <c r="E301" t="s">
        <v>5292</v>
      </c>
      <c r="F301" t="s">
        <v>5249</v>
      </c>
      <c r="G301" t="s">
        <v>15</v>
      </c>
      <c r="H301" t="s">
        <v>183</v>
      </c>
      <c r="I301" t="s">
        <v>397</v>
      </c>
      <c r="J301" t="s">
        <v>19</v>
      </c>
      <c r="K301" s="3">
        <v>45716</v>
      </c>
      <c r="L301" t="s">
        <v>11</v>
      </c>
    </row>
    <row r="302" spans="1:12" customFormat="1" ht="15">
      <c r="A302">
        <v>1061</v>
      </c>
      <c r="B302" t="s">
        <v>3923</v>
      </c>
      <c r="C302" t="s">
        <v>5283</v>
      </c>
      <c r="D302" t="s">
        <v>3828</v>
      </c>
      <c r="E302" t="s">
        <v>5292</v>
      </c>
      <c r="F302" t="s">
        <v>36</v>
      </c>
      <c r="G302" t="s">
        <v>15</v>
      </c>
      <c r="H302" t="s">
        <v>209</v>
      </c>
      <c r="I302" t="s">
        <v>398</v>
      </c>
      <c r="J302" t="s">
        <v>19</v>
      </c>
      <c r="K302" s="3">
        <v>39137</v>
      </c>
      <c r="L302" t="s">
        <v>11</v>
      </c>
    </row>
    <row r="303" spans="1:12" customFormat="1" ht="15">
      <c r="A303">
        <v>1065</v>
      </c>
      <c r="B303" t="s">
        <v>399</v>
      </c>
      <c r="C303" t="s">
        <v>13</v>
      </c>
      <c r="D303" t="s">
        <v>25</v>
      </c>
      <c r="E303" t="s">
        <v>5291</v>
      </c>
      <c r="F303" t="s">
        <v>16</v>
      </c>
      <c r="G303" t="s">
        <v>29</v>
      </c>
      <c r="H303" t="s">
        <v>70</v>
      </c>
      <c r="I303" t="s">
        <v>71</v>
      </c>
      <c r="J303" t="s">
        <v>19</v>
      </c>
      <c r="K303" s="3">
        <v>45696</v>
      </c>
      <c r="L303" t="s">
        <v>5299</v>
      </c>
    </row>
    <row r="304" spans="1:12" customFormat="1" ht="15">
      <c r="A304">
        <v>1068</v>
      </c>
      <c r="B304" t="s">
        <v>3924</v>
      </c>
      <c r="C304" t="s">
        <v>5283</v>
      </c>
      <c r="D304" t="s">
        <v>3827</v>
      </c>
      <c r="E304" t="s">
        <v>5291</v>
      </c>
      <c r="F304" t="s">
        <v>36</v>
      </c>
      <c r="G304" t="s">
        <v>29</v>
      </c>
      <c r="H304" t="s">
        <v>70</v>
      </c>
      <c r="I304" t="s">
        <v>71</v>
      </c>
      <c r="J304" t="s">
        <v>19</v>
      </c>
      <c r="K304" s="3">
        <v>41397</v>
      </c>
      <c r="L304" t="s">
        <v>5299</v>
      </c>
    </row>
    <row r="305" spans="1:12" customFormat="1" ht="15">
      <c r="A305">
        <v>1074</v>
      </c>
      <c r="B305" t="s">
        <v>400</v>
      </c>
      <c r="C305" t="s">
        <v>13</v>
      </c>
      <c r="D305" t="s">
        <v>25</v>
      </c>
      <c r="E305" t="s">
        <v>5291</v>
      </c>
      <c r="F305" t="s">
        <v>5249</v>
      </c>
      <c r="G305" t="s">
        <v>29</v>
      </c>
      <c r="H305" t="s">
        <v>104</v>
      </c>
      <c r="I305" t="s">
        <v>5410</v>
      </c>
      <c r="J305" t="s">
        <v>19</v>
      </c>
      <c r="K305" s="3">
        <v>45119</v>
      </c>
      <c r="L305" t="s">
        <v>5297</v>
      </c>
    </row>
    <row r="306" spans="1:12" customFormat="1" ht="15">
      <c r="A306">
        <v>1099</v>
      </c>
      <c r="B306" t="s">
        <v>401</v>
      </c>
      <c r="C306" t="s">
        <v>13</v>
      </c>
      <c r="D306" t="s">
        <v>25</v>
      </c>
      <c r="E306" t="s">
        <v>5291</v>
      </c>
      <c r="F306" t="s">
        <v>36</v>
      </c>
      <c r="G306" t="s">
        <v>29</v>
      </c>
      <c r="H306" t="s">
        <v>49</v>
      </c>
      <c r="I306" t="s">
        <v>275</v>
      </c>
      <c r="J306" t="s">
        <v>19</v>
      </c>
      <c r="K306" s="3">
        <v>45742</v>
      </c>
      <c r="L306" t="s">
        <v>5297</v>
      </c>
    </row>
    <row r="307" spans="1:12" customFormat="1" ht="15">
      <c r="A307">
        <v>1103</v>
      </c>
      <c r="B307" t="s">
        <v>402</v>
      </c>
      <c r="C307" t="s">
        <v>13</v>
      </c>
      <c r="D307" t="s">
        <v>25</v>
      </c>
      <c r="E307" t="s">
        <v>5291</v>
      </c>
      <c r="F307" t="s">
        <v>5249</v>
      </c>
      <c r="G307" t="s">
        <v>20</v>
      </c>
      <c r="H307" t="s">
        <v>104</v>
      </c>
      <c r="I307" t="s">
        <v>151</v>
      </c>
      <c r="J307" t="s">
        <v>19</v>
      </c>
      <c r="K307" s="3">
        <v>45716</v>
      </c>
      <c r="L307" t="s">
        <v>5293</v>
      </c>
    </row>
    <row r="308" spans="1:12" customFormat="1" ht="15">
      <c r="A308">
        <v>1106</v>
      </c>
      <c r="B308" t="s">
        <v>403</v>
      </c>
      <c r="C308" t="s">
        <v>13</v>
      </c>
      <c r="D308" t="s">
        <v>38</v>
      </c>
      <c r="E308" t="s">
        <v>5292</v>
      </c>
      <c r="F308" t="s">
        <v>16</v>
      </c>
      <c r="G308" t="s">
        <v>15</v>
      </c>
      <c r="H308" t="s">
        <v>147</v>
      </c>
      <c r="I308" t="s">
        <v>404</v>
      </c>
      <c r="J308" t="s">
        <v>19</v>
      </c>
      <c r="K308" s="3">
        <v>45716</v>
      </c>
      <c r="L308" t="s">
        <v>5293</v>
      </c>
    </row>
    <row r="309" spans="1:12" customFormat="1" ht="15">
      <c r="A309">
        <v>1107</v>
      </c>
      <c r="B309" t="s">
        <v>405</v>
      </c>
      <c r="C309" t="s">
        <v>13</v>
      </c>
      <c r="D309" t="s">
        <v>14</v>
      </c>
      <c r="E309" t="s">
        <v>5292</v>
      </c>
      <c r="F309" t="s">
        <v>16</v>
      </c>
      <c r="G309" t="s">
        <v>15</v>
      </c>
      <c r="H309" t="s">
        <v>144</v>
      </c>
      <c r="I309" t="s">
        <v>406</v>
      </c>
      <c r="J309" t="s">
        <v>19</v>
      </c>
      <c r="K309" s="3">
        <v>45665</v>
      </c>
      <c r="L309" t="s">
        <v>5299</v>
      </c>
    </row>
    <row r="310" spans="1:12" customFormat="1" ht="15">
      <c r="A310">
        <v>1109</v>
      </c>
      <c r="B310" t="s">
        <v>407</v>
      </c>
      <c r="C310" t="s">
        <v>13</v>
      </c>
      <c r="D310" t="s">
        <v>25</v>
      </c>
      <c r="E310" t="s">
        <v>5291</v>
      </c>
      <c r="F310" t="s">
        <v>16</v>
      </c>
      <c r="G310" t="s">
        <v>20</v>
      </c>
      <c r="H310" t="s">
        <v>4852</v>
      </c>
      <c r="I310" t="s">
        <v>5411</v>
      </c>
      <c r="J310" t="s">
        <v>19</v>
      </c>
      <c r="K310" s="3">
        <v>45745</v>
      </c>
      <c r="L310" t="s">
        <v>5293</v>
      </c>
    </row>
    <row r="311" spans="1:12" customFormat="1" ht="15">
      <c r="A311">
        <v>1111</v>
      </c>
      <c r="B311" t="s">
        <v>408</v>
      </c>
      <c r="C311" t="s">
        <v>13</v>
      </c>
      <c r="D311" t="s">
        <v>25</v>
      </c>
      <c r="E311" t="s">
        <v>5291</v>
      </c>
      <c r="F311" t="s">
        <v>16</v>
      </c>
      <c r="G311" t="s">
        <v>29</v>
      </c>
      <c r="H311" t="s">
        <v>90</v>
      </c>
      <c r="I311" t="s">
        <v>5412</v>
      </c>
      <c r="J311" t="s">
        <v>19</v>
      </c>
      <c r="K311" s="3">
        <v>45383</v>
      </c>
      <c r="L311" t="s">
        <v>5297</v>
      </c>
    </row>
    <row r="312" spans="1:12" customFormat="1" ht="15">
      <c r="A312">
        <v>1117</v>
      </c>
      <c r="B312" t="s">
        <v>409</v>
      </c>
      <c r="C312" t="s">
        <v>13</v>
      </c>
      <c r="D312" t="s">
        <v>25</v>
      </c>
      <c r="E312" t="s">
        <v>5291</v>
      </c>
      <c r="F312" t="s">
        <v>16</v>
      </c>
      <c r="G312" t="s">
        <v>20</v>
      </c>
      <c r="H312" t="s">
        <v>4852</v>
      </c>
      <c r="I312" t="s">
        <v>5413</v>
      </c>
      <c r="J312" t="s">
        <v>19</v>
      </c>
      <c r="K312" s="3">
        <v>45693</v>
      </c>
      <c r="L312" t="s">
        <v>5293</v>
      </c>
    </row>
    <row r="313" spans="1:12" customFormat="1" ht="15">
      <c r="A313">
        <v>1130</v>
      </c>
      <c r="B313" t="s">
        <v>410</v>
      </c>
      <c r="C313" t="s">
        <v>13</v>
      </c>
      <c r="D313" t="s">
        <v>3827</v>
      </c>
      <c r="E313" t="s">
        <v>5291</v>
      </c>
      <c r="F313" t="s">
        <v>36</v>
      </c>
      <c r="G313" t="s">
        <v>29</v>
      </c>
      <c r="H313" t="s">
        <v>104</v>
      </c>
      <c r="I313" t="s">
        <v>319</v>
      </c>
      <c r="J313" t="s">
        <v>19</v>
      </c>
      <c r="K313" s="3">
        <v>41414</v>
      </c>
      <c r="L313" t="s">
        <v>10</v>
      </c>
    </row>
    <row r="314" spans="1:12" customFormat="1" ht="15">
      <c r="A314">
        <v>1131</v>
      </c>
      <c r="B314" t="s">
        <v>3925</v>
      </c>
      <c r="C314" t="s">
        <v>13</v>
      </c>
      <c r="D314" t="s">
        <v>25</v>
      </c>
      <c r="E314" t="s">
        <v>5291</v>
      </c>
      <c r="F314" t="s">
        <v>16</v>
      </c>
      <c r="G314" t="s">
        <v>15</v>
      </c>
      <c r="H314" t="s">
        <v>4860</v>
      </c>
      <c r="I314" t="s">
        <v>5414</v>
      </c>
      <c r="J314" t="s">
        <v>19</v>
      </c>
      <c r="K314" s="3">
        <v>45706</v>
      </c>
      <c r="L314" t="s">
        <v>5293</v>
      </c>
    </row>
    <row r="315" spans="1:12" customFormat="1" ht="15">
      <c r="A315">
        <v>1136</v>
      </c>
      <c r="B315" t="s">
        <v>412</v>
      </c>
      <c r="C315" t="s">
        <v>13</v>
      </c>
      <c r="D315" t="s">
        <v>25</v>
      </c>
      <c r="E315" t="s">
        <v>5291</v>
      </c>
      <c r="F315" t="s">
        <v>36</v>
      </c>
      <c r="G315" t="s">
        <v>29</v>
      </c>
      <c r="H315" t="s">
        <v>104</v>
      </c>
      <c r="I315" t="s">
        <v>5395</v>
      </c>
      <c r="J315" t="s">
        <v>19</v>
      </c>
      <c r="K315" s="3">
        <v>45706</v>
      </c>
      <c r="L315" t="s">
        <v>5297</v>
      </c>
    </row>
    <row r="316" spans="1:12" customFormat="1" ht="15">
      <c r="A316">
        <v>1137</v>
      </c>
      <c r="B316" t="s">
        <v>413</v>
      </c>
      <c r="C316" t="s">
        <v>13</v>
      </c>
      <c r="D316" t="s">
        <v>25</v>
      </c>
      <c r="E316" t="s">
        <v>5291</v>
      </c>
      <c r="F316" t="s">
        <v>36</v>
      </c>
      <c r="G316" t="s">
        <v>29</v>
      </c>
      <c r="H316" t="s">
        <v>49</v>
      </c>
      <c r="I316" t="s">
        <v>414</v>
      </c>
      <c r="J316" t="s">
        <v>19</v>
      </c>
      <c r="K316" s="3">
        <v>45681</v>
      </c>
      <c r="L316" t="s">
        <v>5297</v>
      </c>
    </row>
    <row r="317" spans="1:12" customFormat="1" ht="15">
      <c r="A317">
        <v>1138</v>
      </c>
      <c r="B317" t="s">
        <v>5062</v>
      </c>
      <c r="C317" t="s">
        <v>13</v>
      </c>
      <c r="D317" t="s">
        <v>3827</v>
      </c>
      <c r="E317" t="s">
        <v>5291</v>
      </c>
      <c r="F317" t="s">
        <v>36</v>
      </c>
      <c r="G317" t="s">
        <v>20</v>
      </c>
      <c r="H317" t="s">
        <v>4853</v>
      </c>
      <c r="I317" t="s">
        <v>415</v>
      </c>
      <c r="J317" t="s">
        <v>19</v>
      </c>
      <c r="K317" s="3">
        <v>40631</v>
      </c>
      <c r="L317" t="s">
        <v>5307</v>
      </c>
    </row>
    <row r="318" spans="1:12" customFormat="1" ht="15">
      <c r="A318">
        <v>1149</v>
      </c>
      <c r="B318" t="s">
        <v>416</v>
      </c>
      <c r="C318" t="s">
        <v>13</v>
      </c>
      <c r="D318" t="s">
        <v>38</v>
      </c>
      <c r="E318" t="s">
        <v>5292</v>
      </c>
      <c r="F318" t="s">
        <v>16</v>
      </c>
      <c r="G318" t="s">
        <v>32</v>
      </c>
      <c r="H318" t="s">
        <v>49</v>
      </c>
      <c r="I318" t="s">
        <v>5415</v>
      </c>
      <c r="J318" t="s">
        <v>19</v>
      </c>
      <c r="K318" s="3">
        <v>45694</v>
      </c>
      <c r="L318" t="s">
        <v>5293</v>
      </c>
    </row>
    <row r="319" spans="1:12" customFormat="1" ht="15">
      <c r="A319">
        <v>1150</v>
      </c>
      <c r="B319" t="s">
        <v>418</v>
      </c>
      <c r="C319" t="s">
        <v>13</v>
      </c>
      <c r="D319" t="s">
        <v>25</v>
      </c>
      <c r="E319" t="s">
        <v>5291</v>
      </c>
      <c r="F319" t="s">
        <v>36</v>
      </c>
      <c r="G319" t="s">
        <v>29</v>
      </c>
      <c r="H319" t="s">
        <v>104</v>
      </c>
      <c r="I319" t="s">
        <v>5416</v>
      </c>
      <c r="J319" t="s">
        <v>19</v>
      </c>
      <c r="K319" s="3">
        <v>45702</v>
      </c>
      <c r="L319" t="s">
        <v>5297</v>
      </c>
    </row>
    <row r="320" spans="1:12" customFormat="1" ht="15">
      <c r="A320">
        <v>1151</v>
      </c>
      <c r="B320" t="s">
        <v>4732</v>
      </c>
      <c r="C320" t="s">
        <v>13</v>
      </c>
      <c r="D320" t="s">
        <v>25</v>
      </c>
      <c r="E320" t="s">
        <v>5291</v>
      </c>
      <c r="F320" t="s">
        <v>36</v>
      </c>
      <c r="G320" t="s">
        <v>29</v>
      </c>
      <c r="H320" t="s">
        <v>81</v>
      </c>
      <c r="I320" t="s">
        <v>5312</v>
      </c>
      <c r="J320" t="s">
        <v>19</v>
      </c>
      <c r="K320" s="3">
        <v>45716</v>
      </c>
      <c r="L320" t="s">
        <v>5297</v>
      </c>
    </row>
    <row r="321" spans="1:12" customFormat="1" ht="15">
      <c r="A321">
        <v>1152</v>
      </c>
      <c r="B321" t="s">
        <v>3926</v>
      </c>
      <c r="C321" t="s">
        <v>13</v>
      </c>
      <c r="D321" t="s">
        <v>25</v>
      </c>
      <c r="E321" t="s">
        <v>5291</v>
      </c>
      <c r="F321" t="s">
        <v>5249</v>
      </c>
      <c r="G321" t="s">
        <v>20</v>
      </c>
      <c r="H321" t="s">
        <v>104</v>
      </c>
      <c r="I321" t="s">
        <v>5417</v>
      </c>
      <c r="J321" t="s">
        <v>19</v>
      </c>
      <c r="K321" s="3">
        <v>45741</v>
      </c>
      <c r="L321" t="s">
        <v>5293</v>
      </c>
    </row>
    <row r="322" spans="1:12" customFormat="1" ht="15">
      <c r="A322">
        <v>1156</v>
      </c>
      <c r="B322" t="s">
        <v>419</v>
      </c>
      <c r="C322" t="s">
        <v>13</v>
      </c>
      <c r="D322" t="s">
        <v>3827</v>
      </c>
      <c r="E322" t="s">
        <v>5291</v>
      </c>
      <c r="F322" t="s">
        <v>36</v>
      </c>
      <c r="G322" t="s">
        <v>29</v>
      </c>
      <c r="H322" t="s">
        <v>4852</v>
      </c>
      <c r="I322" t="s">
        <v>5301</v>
      </c>
      <c r="J322" t="s">
        <v>113</v>
      </c>
      <c r="K322" s="3">
        <v>39104</v>
      </c>
      <c r="L322" t="s">
        <v>5297</v>
      </c>
    </row>
    <row r="323" spans="1:12" customFormat="1" ht="15">
      <c r="A323">
        <v>1161</v>
      </c>
      <c r="B323" t="s">
        <v>420</v>
      </c>
      <c r="C323" t="s">
        <v>13</v>
      </c>
      <c r="D323" t="s">
        <v>38</v>
      </c>
      <c r="E323" t="s">
        <v>5292</v>
      </c>
      <c r="F323" t="s">
        <v>5249</v>
      </c>
      <c r="G323" t="s">
        <v>15</v>
      </c>
      <c r="H323" t="s">
        <v>90</v>
      </c>
      <c r="I323" t="s">
        <v>421</v>
      </c>
      <c r="J323" t="s">
        <v>19</v>
      </c>
      <c r="K323" s="3">
        <v>45706</v>
      </c>
      <c r="L323" t="s">
        <v>5299</v>
      </c>
    </row>
    <row r="324" spans="1:12" customFormat="1" ht="15">
      <c r="A324">
        <v>1162</v>
      </c>
      <c r="B324" t="s">
        <v>422</v>
      </c>
      <c r="C324" t="s">
        <v>13</v>
      </c>
      <c r="D324" t="s">
        <v>25</v>
      </c>
      <c r="E324" t="s">
        <v>5291</v>
      </c>
      <c r="F324" t="s">
        <v>36</v>
      </c>
      <c r="G324" t="s">
        <v>29</v>
      </c>
      <c r="H324" t="s">
        <v>104</v>
      </c>
      <c r="I324" t="s">
        <v>5316</v>
      </c>
      <c r="J324" t="s">
        <v>19</v>
      </c>
      <c r="K324" s="3">
        <v>45715</v>
      </c>
      <c r="L324" t="s">
        <v>5297</v>
      </c>
    </row>
    <row r="325" spans="1:12" customFormat="1" ht="15">
      <c r="A325">
        <v>1164</v>
      </c>
      <c r="B325" t="s">
        <v>423</v>
      </c>
      <c r="C325" t="s">
        <v>13</v>
      </c>
      <c r="D325" t="s">
        <v>14</v>
      </c>
      <c r="E325" t="s">
        <v>5292</v>
      </c>
      <c r="F325" t="s">
        <v>16</v>
      </c>
      <c r="G325" t="s">
        <v>15</v>
      </c>
      <c r="H325" t="s">
        <v>136</v>
      </c>
      <c r="I325" t="s">
        <v>424</v>
      </c>
      <c r="J325" t="s">
        <v>19</v>
      </c>
      <c r="K325" s="3">
        <v>45695</v>
      </c>
      <c r="L325" t="s">
        <v>5299</v>
      </c>
    </row>
    <row r="326" spans="1:12" customFormat="1" ht="15">
      <c r="A326">
        <v>1168</v>
      </c>
      <c r="B326" t="s">
        <v>425</v>
      </c>
      <c r="C326" t="s">
        <v>13</v>
      </c>
      <c r="D326" t="s">
        <v>25</v>
      </c>
      <c r="E326" t="s">
        <v>5291</v>
      </c>
      <c r="F326" t="s">
        <v>16</v>
      </c>
      <c r="G326" t="s">
        <v>20</v>
      </c>
      <c r="H326" t="s">
        <v>183</v>
      </c>
      <c r="I326" t="s">
        <v>426</v>
      </c>
      <c r="J326" t="s">
        <v>19</v>
      </c>
      <c r="K326" s="3">
        <v>45737</v>
      </c>
      <c r="L326" t="s">
        <v>5293</v>
      </c>
    </row>
    <row r="327" spans="1:12" customFormat="1" ht="15">
      <c r="A327">
        <v>1174</v>
      </c>
      <c r="B327" t="s">
        <v>427</v>
      </c>
      <c r="C327" t="s">
        <v>13</v>
      </c>
      <c r="D327" t="s">
        <v>38</v>
      </c>
      <c r="E327" t="s">
        <v>5292</v>
      </c>
      <c r="F327" t="s">
        <v>5249</v>
      </c>
      <c r="G327" t="s">
        <v>15</v>
      </c>
      <c r="H327" t="s">
        <v>49</v>
      </c>
      <c r="I327" t="s">
        <v>428</v>
      </c>
      <c r="J327" t="s">
        <v>19</v>
      </c>
      <c r="K327" s="3">
        <v>45716</v>
      </c>
      <c r="L327" t="s">
        <v>5307</v>
      </c>
    </row>
    <row r="328" spans="1:12" customFormat="1" ht="15">
      <c r="A328">
        <v>1189</v>
      </c>
      <c r="B328" t="s">
        <v>3927</v>
      </c>
      <c r="C328" t="s">
        <v>13</v>
      </c>
      <c r="D328" t="s">
        <v>25</v>
      </c>
      <c r="E328" t="s">
        <v>5291</v>
      </c>
      <c r="F328" t="s">
        <v>16</v>
      </c>
      <c r="G328" t="s">
        <v>29</v>
      </c>
      <c r="H328" t="s">
        <v>136</v>
      </c>
      <c r="I328" t="s">
        <v>5418</v>
      </c>
      <c r="J328" t="s">
        <v>19</v>
      </c>
      <c r="K328" s="3">
        <v>45406</v>
      </c>
      <c r="L328" t="s">
        <v>5297</v>
      </c>
    </row>
    <row r="329" spans="1:12" customFormat="1" ht="15">
      <c r="A329">
        <v>1190</v>
      </c>
      <c r="B329" t="s">
        <v>429</v>
      </c>
      <c r="C329" t="s">
        <v>13</v>
      </c>
      <c r="D329" t="s">
        <v>25</v>
      </c>
      <c r="E329" t="s">
        <v>5291</v>
      </c>
      <c r="F329" t="s">
        <v>36</v>
      </c>
      <c r="G329" t="s">
        <v>20</v>
      </c>
      <c r="H329" t="s">
        <v>144</v>
      </c>
      <c r="I329" t="s">
        <v>5419</v>
      </c>
      <c r="J329" t="s">
        <v>19</v>
      </c>
      <c r="K329" s="3">
        <v>45412</v>
      </c>
      <c r="L329" t="s">
        <v>5299</v>
      </c>
    </row>
    <row r="330" spans="1:12" customFormat="1" ht="15">
      <c r="A330">
        <v>1191</v>
      </c>
      <c r="B330" t="s">
        <v>430</v>
      </c>
      <c r="C330" t="s">
        <v>13</v>
      </c>
      <c r="D330" t="s">
        <v>25</v>
      </c>
      <c r="E330" t="s">
        <v>5291</v>
      </c>
      <c r="F330" t="s">
        <v>36</v>
      </c>
      <c r="G330" t="s">
        <v>29</v>
      </c>
      <c r="H330" t="s">
        <v>4852</v>
      </c>
      <c r="I330" t="s">
        <v>5298</v>
      </c>
      <c r="J330" t="s">
        <v>19</v>
      </c>
      <c r="K330" s="3">
        <v>45135</v>
      </c>
      <c r="L330" t="s">
        <v>5297</v>
      </c>
    </row>
    <row r="331" spans="1:12" customFormat="1" ht="15">
      <c r="A331">
        <v>1196</v>
      </c>
      <c r="B331" t="s">
        <v>3928</v>
      </c>
      <c r="C331" t="s">
        <v>5283</v>
      </c>
      <c r="D331" t="s">
        <v>3827</v>
      </c>
      <c r="E331" t="s">
        <v>5291</v>
      </c>
      <c r="F331" t="s">
        <v>36</v>
      </c>
      <c r="G331" t="s">
        <v>29</v>
      </c>
      <c r="H331" t="s">
        <v>70</v>
      </c>
      <c r="I331" t="s">
        <v>205</v>
      </c>
      <c r="J331" t="s">
        <v>113</v>
      </c>
      <c r="K331" s="3">
        <v>41269</v>
      </c>
      <c r="L331" t="s">
        <v>5297</v>
      </c>
    </row>
    <row r="332" spans="1:12" customFormat="1" ht="15">
      <c r="A332">
        <v>1198</v>
      </c>
      <c r="B332" t="s">
        <v>431</v>
      </c>
      <c r="C332" t="s">
        <v>13</v>
      </c>
      <c r="D332" t="s">
        <v>25</v>
      </c>
      <c r="E332" t="s">
        <v>5291</v>
      </c>
      <c r="F332" t="s">
        <v>5249</v>
      </c>
      <c r="G332" t="s">
        <v>20</v>
      </c>
      <c r="H332" t="s">
        <v>104</v>
      </c>
      <c r="I332" t="s">
        <v>5420</v>
      </c>
      <c r="J332" t="s">
        <v>19</v>
      </c>
      <c r="K332" s="3">
        <v>45744</v>
      </c>
      <c r="L332" t="s">
        <v>5293</v>
      </c>
    </row>
    <row r="333" spans="1:12" customFormat="1" ht="15">
      <c r="A333">
        <v>1211</v>
      </c>
      <c r="B333" t="s">
        <v>5115</v>
      </c>
      <c r="C333" t="s">
        <v>13</v>
      </c>
      <c r="D333" t="s">
        <v>14</v>
      </c>
      <c r="E333" t="s">
        <v>5292</v>
      </c>
      <c r="F333" t="s">
        <v>16</v>
      </c>
      <c r="G333" t="s">
        <v>15</v>
      </c>
      <c r="H333" t="s">
        <v>136</v>
      </c>
      <c r="I333" t="s">
        <v>433</v>
      </c>
      <c r="J333" t="s">
        <v>19</v>
      </c>
      <c r="K333" s="3">
        <v>45706</v>
      </c>
      <c r="L333" t="s">
        <v>5293</v>
      </c>
    </row>
    <row r="334" spans="1:12" customFormat="1" ht="15">
      <c r="A334">
        <v>1212</v>
      </c>
      <c r="B334" t="s">
        <v>5063</v>
      </c>
      <c r="C334" t="s">
        <v>5283</v>
      </c>
      <c r="D334" t="s">
        <v>3827</v>
      </c>
      <c r="E334" t="s">
        <v>5291</v>
      </c>
      <c r="F334" t="s">
        <v>36</v>
      </c>
      <c r="G334" t="s">
        <v>20</v>
      </c>
      <c r="H334" t="s">
        <v>4859</v>
      </c>
      <c r="I334" t="s">
        <v>5421</v>
      </c>
      <c r="J334" t="s">
        <v>19</v>
      </c>
      <c r="K334" s="3">
        <v>41605</v>
      </c>
      <c r="L334" t="s">
        <v>5293</v>
      </c>
    </row>
    <row r="335" spans="1:12" customFormat="1" ht="15">
      <c r="A335">
        <v>1213</v>
      </c>
      <c r="B335" t="s">
        <v>3624</v>
      </c>
      <c r="C335" t="s">
        <v>13</v>
      </c>
      <c r="D335" t="s">
        <v>14</v>
      </c>
      <c r="E335" t="s">
        <v>5292</v>
      </c>
      <c r="F335" t="s">
        <v>16</v>
      </c>
      <c r="G335" t="s">
        <v>15</v>
      </c>
      <c r="H335" t="s">
        <v>104</v>
      </c>
      <c r="I335" t="s">
        <v>434</v>
      </c>
      <c r="J335" t="s">
        <v>19</v>
      </c>
      <c r="K335" s="3">
        <v>45699</v>
      </c>
      <c r="L335" t="s">
        <v>5293</v>
      </c>
    </row>
    <row r="336" spans="1:12" customFormat="1" ht="15">
      <c r="A336">
        <v>1217</v>
      </c>
      <c r="B336" t="s">
        <v>435</v>
      </c>
      <c r="C336" t="s">
        <v>13</v>
      </c>
      <c r="D336" t="s">
        <v>25</v>
      </c>
      <c r="E336" t="s">
        <v>5291</v>
      </c>
      <c r="F336" t="s">
        <v>5249</v>
      </c>
      <c r="G336" t="s">
        <v>20</v>
      </c>
      <c r="H336" t="s">
        <v>4852</v>
      </c>
      <c r="I336" t="s">
        <v>5422</v>
      </c>
      <c r="J336" t="s">
        <v>19</v>
      </c>
      <c r="K336" s="3">
        <v>45395</v>
      </c>
      <c r="L336" t="s">
        <v>5293</v>
      </c>
    </row>
    <row r="337" spans="1:12" customFormat="1" ht="15">
      <c r="A337">
        <v>1219</v>
      </c>
      <c r="B337" t="s">
        <v>436</v>
      </c>
      <c r="C337" t="s">
        <v>13</v>
      </c>
      <c r="D337" t="s">
        <v>3827</v>
      </c>
      <c r="E337" t="s">
        <v>5291</v>
      </c>
      <c r="F337" t="s">
        <v>36</v>
      </c>
      <c r="G337" t="s">
        <v>29</v>
      </c>
      <c r="H337" t="s">
        <v>4852</v>
      </c>
      <c r="I337" t="s">
        <v>5298</v>
      </c>
      <c r="J337" t="s">
        <v>19</v>
      </c>
      <c r="K337" s="3">
        <v>40892</v>
      </c>
      <c r="L337" t="s">
        <v>5297</v>
      </c>
    </row>
    <row r="338" spans="1:12" customFormat="1" ht="15">
      <c r="A338">
        <v>1224</v>
      </c>
      <c r="B338" t="s">
        <v>437</v>
      </c>
      <c r="C338" t="s">
        <v>13</v>
      </c>
      <c r="D338" t="s">
        <v>25</v>
      </c>
      <c r="E338" t="s">
        <v>5291</v>
      </c>
      <c r="F338" t="s">
        <v>36</v>
      </c>
      <c r="G338" t="s">
        <v>29</v>
      </c>
      <c r="H338" t="s">
        <v>4852</v>
      </c>
      <c r="I338" t="s">
        <v>5298</v>
      </c>
      <c r="J338" t="s">
        <v>19</v>
      </c>
      <c r="K338" s="3">
        <v>44363</v>
      </c>
      <c r="L338" t="s">
        <v>5297</v>
      </c>
    </row>
    <row r="339" spans="1:12" customFormat="1" ht="15">
      <c r="A339">
        <v>1225</v>
      </c>
      <c r="B339" t="s">
        <v>438</v>
      </c>
      <c r="C339" t="s">
        <v>13</v>
      </c>
      <c r="D339" t="s">
        <v>25</v>
      </c>
      <c r="E339" t="s">
        <v>5291</v>
      </c>
      <c r="F339" t="s">
        <v>36</v>
      </c>
      <c r="G339" t="s">
        <v>29</v>
      </c>
      <c r="H339" t="s">
        <v>4852</v>
      </c>
      <c r="I339" t="s">
        <v>5298</v>
      </c>
      <c r="J339" t="s">
        <v>19</v>
      </c>
      <c r="K339" s="3">
        <v>44084</v>
      </c>
      <c r="L339" t="s">
        <v>5297</v>
      </c>
    </row>
    <row r="340" spans="1:12" customFormat="1" ht="15">
      <c r="A340">
        <v>1228</v>
      </c>
      <c r="B340" t="s">
        <v>439</v>
      </c>
      <c r="C340" t="s">
        <v>13</v>
      </c>
      <c r="D340" t="s">
        <v>38</v>
      </c>
      <c r="E340" t="s">
        <v>5291</v>
      </c>
      <c r="F340" t="s">
        <v>16</v>
      </c>
      <c r="G340" t="s">
        <v>20</v>
      </c>
      <c r="H340" t="s">
        <v>104</v>
      </c>
      <c r="I340" t="s">
        <v>5423</v>
      </c>
      <c r="J340" t="s">
        <v>19</v>
      </c>
      <c r="K340" s="3">
        <v>45712</v>
      </c>
      <c r="L340" t="s">
        <v>5293</v>
      </c>
    </row>
    <row r="341" spans="1:12" customFormat="1" ht="15">
      <c r="A341">
        <v>1229</v>
      </c>
      <c r="B341" t="s">
        <v>3929</v>
      </c>
      <c r="C341" t="s">
        <v>13</v>
      </c>
      <c r="D341" t="s">
        <v>25</v>
      </c>
      <c r="E341" t="s">
        <v>5291</v>
      </c>
      <c r="F341" t="s">
        <v>36</v>
      </c>
      <c r="G341" t="s">
        <v>29</v>
      </c>
      <c r="H341" t="s">
        <v>104</v>
      </c>
      <c r="I341" t="s">
        <v>440</v>
      </c>
      <c r="J341" t="s">
        <v>19</v>
      </c>
      <c r="K341" s="3">
        <v>45678</v>
      </c>
      <c r="L341" t="s">
        <v>5297</v>
      </c>
    </row>
    <row r="342" spans="1:12" customFormat="1" ht="15">
      <c r="A342">
        <v>1232</v>
      </c>
      <c r="B342" t="s">
        <v>3930</v>
      </c>
      <c r="C342" t="s">
        <v>13</v>
      </c>
      <c r="D342" t="s">
        <v>25</v>
      </c>
      <c r="E342" t="s">
        <v>5291</v>
      </c>
      <c r="F342" t="s">
        <v>36</v>
      </c>
      <c r="G342" t="s">
        <v>29</v>
      </c>
      <c r="H342" t="s">
        <v>104</v>
      </c>
      <c r="I342" t="s">
        <v>5424</v>
      </c>
      <c r="J342" t="s">
        <v>19</v>
      </c>
      <c r="K342" s="3">
        <v>45488</v>
      </c>
      <c r="L342" t="s">
        <v>5297</v>
      </c>
    </row>
    <row r="343" spans="1:12" customFormat="1" ht="15">
      <c r="A343">
        <v>1233</v>
      </c>
      <c r="B343" t="s">
        <v>441</v>
      </c>
      <c r="C343" t="s">
        <v>13</v>
      </c>
      <c r="D343" t="s">
        <v>25</v>
      </c>
      <c r="E343" t="s">
        <v>5291</v>
      </c>
      <c r="F343" t="s">
        <v>36</v>
      </c>
      <c r="G343" t="s">
        <v>29</v>
      </c>
      <c r="H343" t="s">
        <v>4852</v>
      </c>
      <c r="I343" t="s">
        <v>442</v>
      </c>
      <c r="J343" t="s">
        <v>19</v>
      </c>
      <c r="K343" s="3">
        <v>45421</v>
      </c>
      <c r="L343" t="s">
        <v>5297</v>
      </c>
    </row>
    <row r="344" spans="1:12" customFormat="1" ht="15">
      <c r="A344">
        <v>1235</v>
      </c>
      <c r="B344" t="s">
        <v>3931</v>
      </c>
      <c r="C344" t="s">
        <v>13</v>
      </c>
      <c r="D344" t="s">
        <v>25</v>
      </c>
      <c r="E344" t="s">
        <v>5291</v>
      </c>
      <c r="F344" t="s">
        <v>5249</v>
      </c>
      <c r="G344" t="s">
        <v>20</v>
      </c>
      <c r="H344" t="s">
        <v>104</v>
      </c>
      <c r="I344" t="s">
        <v>5425</v>
      </c>
      <c r="J344" t="s">
        <v>19</v>
      </c>
      <c r="K344" s="3">
        <v>45716</v>
      </c>
      <c r="L344" t="s">
        <v>5293</v>
      </c>
    </row>
    <row r="345" spans="1:12" customFormat="1" ht="15">
      <c r="A345">
        <v>1241</v>
      </c>
      <c r="B345" t="s">
        <v>443</v>
      </c>
      <c r="C345" t="s">
        <v>13</v>
      </c>
      <c r="D345" t="s">
        <v>3827</v>
      </c>
      <c r="E345" t="s">
        <v>5291</v>
      </c>
      <c r="F345" t="s">
        <v>36</v>
      </c>
      <c r="G345" t="s">
        <v>29</v>
      </c>
      <c r="H345" t="s">
        <v>136</v>
      </c>
      <c r="I345" t="s">
        <v>5426</v>
      </c>
      <c r="J345" t="s">
        <v>113</v>
      </c>
      <c r="K345" s="3">
        <v>41269</v>
      </c>
      <c r="L345" t="s">
        <v>5297</v>
      </c>
    </row>
    <row r="346" spans="1:12" customFormat="1" ht="15">
      <c r="A346">
        <v>1252</v>
      </c>
      <c r="B346" t="s">
        <v>444</v>
      </c>
      <c r="C346" t="s">
        <v>13</v>
      </c>
      <c r="D346" t="s">
        <v>14</v>
      </c>
      <c r="E346" t="s">
        <v>5292</v>
      </c>
      <c r="F346" t="s">
        <v>16</v>
      </c>
      <c r="G346" t="s">
        <v>32</v>
      </c>
      <c r="H346" t="s">
        <v>17</v>
      </c>
      <c r="I346" t="s">
        <v>445</v>
      </c>
      <c r="J346" t="s">
        <v>19</v>
      </c>
      <c r="K346" s="3">
        <v>45716</v>
      </c>
      <c r="L346" t="s">
        <v>11</v>
      </c>
    </row>
    <row r="347" spans="1:12" customFormat="1" ht="15">
      <c r="A347">
        <v>1254</v>
      </c>
      <c r="B347" t="s">
        <v>3932</v>
      </c>
      <c r="C347" t="s">
        <v>13</v>
      </c>
      <c r="D347" t="s">
        <v>3827</v>
      </c>
      <c r="E347" t="s">
        <v>5291</v>
      </c>
      <c r="F347" t="s">
        <v>36</v>
      </c>
      <c r="G347" t="s">
        <v>29</v>
      </c>
      <c r="H347" t="s">
        <v>4852</v>
      </c>
      <c r="I347" t="s">
        <v>5427</v>
      </c>
      <c r="J347" t="s">
        <v>113</v>
      </c>
      <c r="K347" s="3">
        <v>40955</v>
      </c>
      <c r="L347" t="s">
        <v>5297</v>
      </c>
    </row>
    <row r="348" spans="1:12" customFormat="1" ht="15">
      <c r="A348">
        <v>1255</v>
      </c>
      <c r="B348" t="s">
        <v>446</v>
      </c>
      <c r="C348" t="s">
        <v>13</v>
      </c>
      <c r="D348" t="s">
        <v>25</v>
      </c>
      <c r="E348" t="s">
        <v>5291</v>
      </c>
      <c r="F348" t="s">
        <v>36</v>
      </c>
      <c r="G348" t="s">
        <v>29</v>
      </c>
      <c r="H348" t="s">
        <v>104</v>
      </c>
      <c r="I348" t="s">
        <v>5424</v>
      </c>
      <c r="J348" t="s">
        <v>19</v>
      </c>
      <c r="K348" s="3">
        <v>45497</v>
      </c>
      <c r="L348" t="s">
        <v>5297</v>
      </c>
    </row>
    <row r="349" spans="1:12" customFormat="1" ht="15">
      <c r="A349">
        <v>1256</v>
      </c>
      <c r="B349" t="s">
        <v>447</v>
      </c>
      <c r="C349" t="s">
        <v>13</v>
      </c>
      <c r="D349" t="s">
        <v>3827</v>
      </c>
      <c r="E349" t="s">
        <v>5291</v>
      </c>
      <c r="F349" t="s">
        <v>36</v>
      </c>
      <c r="G349" t="s">
        <v>29</v>
      </c>
      <c r="H349" t="s">
        <v>4852</v>
      </c>
      <c r="I349" t="s">
        <v>5428</v>
      </c>
      <c r="J349" t="s">
        <v>19</v>
      </c>
      <c r="K349" s="3">
        <v>40862</v>
      </c>
      <c r="L349" t="s">
        <v>5297</v>
      </c>
    </row>
    <row r="350" spans="1:12" customFormat="1" ht="15">
      <c r="A350">
        <v>1258</v>
      </c>
      <c r="B350" t="s">
        <v>3933</v>
      </c>
      <c r="C350" t="s">
        <v>13</v>
      </c>
      <c r="D350" t="s">
        <v>25</v>
      </c>
      <c r="E350" t="s">
        <v>5291</v>
      </c>
      <c r="F350" t="s">
        <v>36</v>
      </c>
      <c r="G350" t="s">
        <v>29</v>
      </c>
      <c r="H350" t="s">
        <v>49</v>
      </c>
      <c r="I350" t="s">
        <v>275</v>
      </c>
      <c r="J350" t="s">
        <v>19</v>
      </c>
      <c r="K350" s="3">
        <v>45404</v>
      </c>
      <c r="L350" t="s">
        <v>5297</v>
      </c>
    </row>
    <row r="351" spans="1:12" customFormat="1" ht="15">
      <c r="A351">
        <v>1269</v>
      </c>
      <c r="B351" t="s">
        <v>448</v>
      </c>
      <c r="C351" t="s">
        <v>13</v>
      </c>
      <c r="D351" t="s">
        <v>3827</v>
      </c>
      <c r="E351" t="s">
        <v>5291</v>
      </c>
      <c r="F351" t="s">
        <v>36</v>
      </c>
      <c r="G351" t="s">
        <v>29</v>
      </c>
      <c r="H351" t="s">
        <v>17</v>
      </c>
      <c r="I351" t="s">
        <v>449</v>
      </c>
      <c r="J351" t="s">
        <v>113</v>
      </c>
      <c r="K351" s="3">
        <v>41122</v>
      </c>
      <c r="L351" t="s">
        <v>5297</v>
      </c>
    </row>
    <row r="352" spans="1:12" customFormat="1" ht="15">
      <c r="A352">
        <v>1270</v>
      </c>
      <c r="B352" t="s">
        <v>450</v>
      </c>
      <c r="C352" t="s">
        <v>13</v>
      </c>
      <c r="D352" t="s">
        <v>3827</v>
      </c>
      <c r="E352" t="s">
        <v>5291</v>
      </c>
      <c r="F352" t="s">
        <v>36</v>
      </c>
      <c r="G352" t="s">
        <v>29</v>
      </c>
      <c r="H352" t="s">
        <v>17</v>
      </c>
      <c r="I352" t="s">
        <v>33</v>
      </c>
      <c r="J352" t="s">
        <v>19</v>
      </c>
      <c r="K352" s="3">
        <v>41396</v>
      </c>
      <c r="L352" t="s">
        <v>5297</v>
      </c>
    </row>
    <row r="353" spans="1:12" customFormat="1" ht="15">
      <c r="A353">
        <v>1275</v>
      </c>
      <c r="B353" t="s">
        <v>451</v>
      </c>
      <c r="C353" t="s">
        <v>13</v>
      </c>
      <c r="D353" t="s">
        <v>25</v>
      </c>
      <c r="E353" t="s">
        <v>5291</v>
      </c>
      <c r="F353" t="s">
        <v>16</v>
      </c>
      <c r="G353" t="s">
        <v>15</v>
      </c>
      <c r="H353" t="s">
        <v>90</v>
      </c>
      <c r="I353" t="s">
        <v>5429</v>
      </c>
      <c r="J353" t="s">
        <v>19</v>
      </c>
      <c r="K353" s="3">
        <v>45714</v>
      </c>
      <c r="L353" t="s">
        <v>5293</v>
      </c>
    </row>
    <row r="354" spans="1:12" customFormat="1" ht="15">
      <c r="A354">
        <v>1276</v>
      </c>
      <c r="B354" t="s">
        <v>3934</v>
      </c>
      <c r="C354" t="s">
        <v>13</v>
      </c>
      <c r="D354" t="s">
        <v>3828</v>
      </c>
      <c r="E354" t="s">
        <v>5292</v>
      </c>
      <c r="F354" t="s">
        <v>36</v>
      </c>
      <c r="G354" t="s">
        <v>29</v>
      </c>
      <c r="H354" t="s">
        <v>90</v>
      </c>
      <c r="I354" t="s">
        <v>257</v>
      </c>
      <c r="J354" t="s">
        <v>19</v>
      </c>
      <c r="K354" s="3">
        <v>39204</v>
      </c>
      <c r="L354" t="s">
        <v>11</v>
      </c>
    </row>
    <row r="355" spans="1:12" customFormat="1" ht="15">
      <c r="A355">
        <v>1277</v>
      </c>
      <c r="B355" t="s">
        <v>452</v>
      </c>
      <c r="C355" t="s">
        <v>13</v>
      </c>
      <c r="D355" t="s">
        <v>25</v>
      </c>
      <c r="E355" t="s">
        <v>5291</v>
      </c>
      <c r="F355" t="s">
        <v>16</v>
      </c>
      <c r="G355" t="s">
        <v>20</v>
      </c>
      <c r="H355" t="s">
        <v>104</v>
      </c>
      <c r="I355" t="s">
        <v>5430</v>
      </c>
      <c r="J355" t="s">
        <v>19</v>
      </c>
      <c r="K355" s="3">
        <v>45712</v>
      </c>
      <c r="L355" t="s">
        <v>5299</v>
      </c>
    </row>
    <row r="356" spans="1:12" customFormat="1" ht="15">
      <c r="A356">
        <v>1278</v>
      </c>
      <c r="B356" t="s">
        <v>3935</v>
      </c>
      <c r="C356" t="s">
        <v>13</v>
      </c>
      <c r="D356" t="s">
        <v>25</v>
      </c>
      <c r="E356" t="s">
        <v>5291</v>
      </c>
      <c r="F356" t="s">
        <v>36</v>
      </c>
      <c r="G356" t="s">
        <v>29</v>
      </c>
      <c r="H356" t="s">
        <v>104</v>
      </c>
      <c r="I356" t="s">
        <v>5430</v>
      </c>
      <c r="J356" t="s">
        <v>19</v>
      </c>
      <c r="K356" s="3">
        <v>45707</v>
      </c>
      <c r="L356" t="s">
        <v>5297</v>
      </c>
    </row>
    <row r="357" spans="1:12" customFormat="1" ht="15">
      <c r="A357">
        <v>1284</v>
      </c>
      <c r="B357" t="s">
        <v>453</v>
      </c>
      <c r="C357" t="s">
        <v>13</v>
      </c>
      <c r="D357" t="s">
        <v>3827</v>
      </c>
      <c r="E357" t="s">
        <v>5291</v>
      </c>
      <c r="F357" t="s">
        <v>36</v>
      </c>
      <c r="G357" t="s">
        <v>29</v>
      </c>
      <c r="H357" t="s">
        <v>4857</v>
      </c>
      <c r="I357" t="s">
        <v>5431</v>
      </c>
      <c r="J357" t="s">
        <v>113</v>
      </c>
      <c r="K357" s="3">
        <v>41387</v>
      </c>
      <c r="L357" t="s">
        <v>5297</v>
      </c>
    </row>
    <row r="358" spans="1:12" customFormat="1" ht="15">
      <c r="A358">
        <v>1285</v>
      </c>
      <c r="B358" t="s">
        <v>454</v>
      </c>
      <c r="C358" t="s">
        <v>13</v>
      </c>
      <c r="D358" t="s">
        <v>3827</v>
      </c>
      <c r="E358" t="s">
        <v>5291</v>
      </c>
      <c r="F358" t="s">
        <v>36</v>
      </c>
      <c r="G358" t="s">
        <v>29</v>
      </c>
      <c r="H358" t="s">
        <v>4857</v>
      </c>
      <c r="I358" t="s">
        <v>5431</v>
      </c>
      <c r="J358" t="s">
        <v>113</v>
      </c>
      <c r="K358" s="3">
        <v>40892</v>
      </c>
      <c r="L358" t="s">
        <v>5297</v>
      </c>
    </row>
    <row r="359" spans="1:12" customFormat="1" ht="15">
      <c r="A359">
        <v>1286</v>
      </c>
      <c r="B359" t="s">
        <v>455</v>
      </c>
      <c r="C359" t="s">
        <v>13</v>
      </c>
      <c r="D359" t="s">
        <v>3827</v>
      </c>
      <c r="E359" t="s">
        <v>5291</v>
      </c>
      <c r="F359" t="s">
        <v>36</v>
      </c>
      <c r="G359" t="s">
        <v>29</v>
      </c>
      <c r="H359" t="s">
        <v>4857</v>
      </c>
      <c r="I359" t="s">
        <v>5337</v>
      </c>
      <c r="J359" t="s">
        <v>113</v>
      </c>
      <c r="K359" s="3">
        <v>40892</v>
      </c>
      <c r="L359" t="s">
        <v>5297</v>
      </c>
    </row>
    <row r="360" spans="1:12" customFormat="1" ht="15">
      <c r="A360">
        <v>1290</v>
      </c>
      <c r="B360" t="s">
        <v>456</v>
      </c>
      <c r="C360" t="s">
        <v>13</v>
      </c>
      <c r="D360" t="s">
        <v>25</v>
      </c>
      <c r="E360" t="s">
        <v>5291</v>
      </c>
      <c r="F360" t="s">
        <v>5249</v>
      </c>
      <c r="G360" t="s">
        <v>29</v>
      </c>
      <c r="H360" t="s">
        <v>81</v>
      </c>
      <c r="I360" t="s">
        <v>5432</v>
      </c>
      <c r="J360" t="s">
        <v>19</v>
      </c>
      <c r="K360" s="3">
        <v>45720</v>
      </c>
      <c r="L360" t="s">
        <v>5299</v>
      </c>
    </row>
    <row r="361" spans="1:12" customFormat="1" ht="15">
      <c r="A361">
        <v>1292</v>
      </c>
      <c r="B361" t="s">
        <v>457</v>
      </c>
      <c r="C361" t="s">
        <v>13</v>
      </c>
      <c r="D361" t="s">
        <v>38</v>
      </c>
      <c r="E361" t="s">
        <v>5291</v>
      </c>
      <c r="F361" t="s">
        <v>5249</v>
      </c>
      <c r="G361" t="s">
        <v>32</v>
      </c>
      <c r="H361" t="s">
        <v>49</v>
      </c>
      <c r="I361" t="s">
        <v>127</v>
      </c>
      <c r="J361" t="s">
        <v>19</v>
      </c>
      <c r="K361" s="3">
        <v>45727</v>
      </c>
      <c r="L361" t="s">
        <v>11</v>
      </c>
    </row>
    <row r="362" spans="1:12" customFormat="1" ht="15">
      <c r="A362">
        <v>1294</v>
      </c>
      <c r="B362" t="s">
        <v>458</v>
      </c>
      <c r="C362" t="s">
        <v>13</v>
      </c>
      <c r="D362" t="s">
        <v>3827</v>
      </c>
      <c r="E362" t="s">
        <v>5291</v>
      </c>
      <c r="F362" t="s">
        <v>36</v>
      </c>
      <c r="G362" t="s">
        <v>29</v>
      </c>
      <c r="H362" t="s">
        <v>104</v>
      </c>
      <c r="I362" t="s">
        <v>5417</v>
      </c>
      <c r="J362" t="s">
        <v>113</v>
      </c>
      <c r="K362" s="3">
        <v>38932</v>
      </c>
      <c r="L362" t="s">
        <v>5297</v>
      </c>
    </row>
    <row r="363" spans="1:12" customFormat="1" ht="15">
      <c r="A363">
        <v>1296</v>
      </c>
      <c r="B363" t="s">
        <v>5207</v>
      </c>
      <c r="C363" t="s">
        <v>13</v>
      </c>
      <c r="D363" t="s">
        <v>25</v>
      </c>
      <c r="E363" t="s">
        <v>5291</v>
      </c>
      <c r="F363" t="s">
        <v>5249</v>
      </c>
      <c r="G363" t="s">
        <v>32</v>
      </c>
      <c r="H363" t="s">
        <v>4857</v>
      </c>
      <c r="I363" t="s">
        <v>5433</v>
      </c>
      <c r="J363" t="s">
        <v>19</v>
      </c>
      <c r="K363" s="3">
        <v>45680</v>
      </c>
      <c r="L363" t="s">
        <v>5293</v>
      </c>
    </row>
    <row r="364" spans="1:12" customFormat="1" ht="15">
      <c r="A364">
        <v>1300</v>
      </c>
      <c r="B364" t="s">
        <v>459</v>
      </c>
      <c r="C364" t="s">
        <v>13</v>
      </c>
      <c r="D364" t="s">
        <v>25</v>
      </c>
      <c r="E364" t="s">
        <v>5291</v>
      </c>
      <c r="F364" t="s">
        <v>16</v>
      </c>
      <c r="G364" t="s">
        <v>20</v>
      </c>
      <c r="H364" t="s">
        <v>4852</v>
      </c>
      <c r="I364" t="s">
        <v>5434</v>
      </c>
      <c r="J364" t="s">
        <v>19</v>
      </c>
      <c r="K364" s="3">
        <v>45715</v>
      </c>
      <c r="L364" t="s">
        <v>5293</v>
      </c>
    </row>
    <row r="365" spans="1:12" customFormat="1" ht="15">
      <c r="A365">
        <v>1304</v>
      </c>
      <c r="B365" t="s">
        <v>460</v>
      </c>
      <c r="C365" t="s">
        <v>13</v>
      </c>
      <c r="D365" t="s">
        <v>25</v>
      </c>
      <c r="E365" t="s">
        <v>5291</v>
      </c>
      <c r="F365" t="s">
        <v>16</v>
      </c>
      <c r="G365" t="s">
        <v>20</v>
      </c>
      <c r="H365" t="s">
        <v>4852</v>
      </c>
      <c r="I365" t="s">
        <v>5435</v>
      </c>
      <c r="J365" t="s">
        <v>19</v>
      </c>
      <c r="K365" s="3">
        <v>45716</v>
      </c>
      <c r="L365" t="s">
        <v>5293</v>
      </c>
    </row>
    <row r="366" spans="1:12" customFormat="1" ht="15">
      <c r="A366">
        <v>1311</v>
      </c>
      <c r="B366" t="s">
        <v>461</v>
      </c>
      <c r="C366" t="s">
        <v>13</v>
      </c>
      <c r="D366" t="s">
        <v>25</v>
      </c>
      <c r="E366" t="s">
        <v>5291</v>
      </c>
      <c r="F366" t="s">
        <v>5249</v>
      </c>
      <c r="G366" t="s">
        <v>29</v>
      </c>
      <c r="H366" t="s">
        <v>4857</v>
      </c>
      <c r="I366" t="s">
        <v>462</v>
      </c>
      <c r="J366" t="s">
        <v>19</v>
      </c>
      <c r="K366" s="3">
        <v>45327</v>
      </c>
      <c r="L366" t="s">
        <v>5297</v>
      </c>
    </row>
    <row r="367" spans="1:12" customFormat="1" ht="15">
      <c r="A367">
        <v>1313</v>
      </c>
      <c r="B367" t="s">
        <v>463</v>
      </c>
      <c r="C367" t="s">
        <v>13</v>
      </c>
      <c r="D367" t="s">
        <v>38</v>
      </c>
      <c r="E367" t="s">
        <v>5291</v>
      </c>
      <c r="F367" t="s">
        <v>36</v>
      </c>
      <c r="G367" t="s">
        <v>29</v>
      </c>
      <c r="H367" t="s">
        <v>104</v>
      </c>
      <c r="I367" t="s">
        <v>440</v>
      </c>
      <c r="J367" t="s">
        <v>19</v>
      </c>
      <c r="K367" s="3">
        <v>45733</v>
      </c>
      <c r="L367" t="s">
        <v>5297</v>
      </c>
    </row>
    <row r="368" spans="1:12" customFormat="1" ht="15">
      <c r="A368">
        <v>1319</v>
      </c>
      <c r="B368" t="s">
        <v>464</v>
      </c>
      <c r="C368" t="s">
        <v>13</v>
      </c>
      <c r="D368" t="s">
        <v>3827</v>
      </c>
      <c r="E368" t="s">
        <v>5291</v>
      </c>
      <c r="F368" t="s">
        <v>36</v>
      </c>
      <c r="G368" t="s">
        <v>29</v>
      </c>
      <c r="H368" t="s">
        <v>49</v>
      </c>
      <c r="I368" t="s">
        <v>5406</v>
      </c>
      <c r="J368" t="s">
        <v>19</v>
      </c>
      <c r="K368" s="3">
        <v>42426</v>
      </c>
      <c r="L368" t="s">
        <v>5297</v>
      </c>
    </row>
    <row r="369" spans="1:12" customFormat="1" ht="15">
      <c r="A369">
        <v>1321</v>
      </c>
      <c r="B369" t="s">
        <v>465</v>
      </c>
      <c r="C369" t="s">
        <v>13</v>
      </c>
      <c r="D369" t="s">
        <v>25</v>
      </c>
      <c r="E369" t="s">
        <v>5291</v>
      </c>
      <c r="F369" t="s">
        <v>16</v>
      </c>
      <c r="G369" t="s">
        <v>20</v>
      </c>
      <c r="H369" t="s">
        <v>104</v>
      </c>
      <c r="I369" t="s">
        <v>5436</v>
      </c>
      <c r="J369" t="s">
        <v>19</v>
      </c>
      <c r="K369" s="3">
        <v>45713</v>
      </c>
      <c r="L369" t="s">
        <v>5293</v>
      </c>
    </row>
    <row r="370" spans="1:12" customFormat="1" ht="15">
      <c r="A370">
        <v>1323</v>
      </c>
      <c r="B370" t="s">
        <v>466</v>
      </c>
      <c r="C370" t="s">
        <v>13</v>
      </c>
      <c r="D370" t="s">
        <v>25</v>
      </c>
      <c r="E370" t="s">
        <v>5291</v>
      </c>
      <c r="F370" t="s">
        <v>5249</v>
      </c>
      <c r="G370" t="s">
        <v>20</v>
      </c>
      <c r="H370" t="s">
        <v>165</v>
      </c>
      <c r="I370" t="s">
        <v>5437</v>
      </c>
      <c r="J370" t="s">
        <v>19</v>
      </c>
      <c r="K370" s="3">
        <v>45391</v>
      </c>
      <c r="L370" t="s">
        <v>5293</v>
      </c>
    </row>
    <row r="371" spans="1:12" customFormat="1" ht="15">
      <c r="A371">
        <v>1326</v>
      </c>
      <c r="B371" t="s">
        <v>3936</v>
      </c>
      <c r="C371" t="s">
        <v>13</v>
      </c>
      <c r="D371" t="s">
        <v>25</v>
      </c>
      <c r="E371" t="s">
        <v>5291</v>
      </c>
      <c r="F371" t="s">
        <v>36</v>
      </c>
      <c r="G371" t="s">
        <v>29</v>
      </c>
      <c r="H371" t="s">
        <v>104</v>
      </c>
      <c r="I371" t="s">
        <v>467</v>
      </c>
      <c r="J371" t="s">
        <v>19</v>
      </c>
      <c r="K371" s="3">
        <v>45721</v>
      </c>
      <c r="L371" t="s">
        <v>5297</v>
      </c>
    </row>
    <row r="372" spans="1:12" customFormat="1" ht="15">
      <c r="A372">
        <v>1334</v>
      </c>
      <c r="B372" t="s">
        <v>468</v>
      </c>
      <c r="C372" t="s">
        <v>13</v>
      </c>
      <c r="D372" t="s">
        <v>25</v>
      </c>
      <c r="E372" t="s">
        <v>5291</v>
      </c>
      <c r="F372" t="s">
        <v>36</v>
      </c>
      <c r="G372" t="s">
        <v>29</v>
      </c>
      <c r="H372" t="s">
        <v>104</v>
      </c>
      <c r="I372" t="s">
        <v>5417</v>
      </c>
      <c r="J372" t="s">
        <v>19</v>
      </c>
      <c r="K372" s="3">
        <v>45741</v>
      </c>
      <c r="L372" t="s">
        <v>5297</v>
      </c>
    </row>
    <row r="373" spans="1:12" customFormat="1" ht="15">
      <c r="A373">
        <v>1335</v>
      </c>
      <c r="B373" t="s">
        <v>469</v>
      </c>
      <c r="C373" t="s">
        <v>13</v>
      </c>
      <c r="D373" t="s">
        <v>25</v>
      </c>
      <c r="E373" t="s">
        <v>5291</v>
      </c>
      <c r="F373" t="s">
        <v>36</v>
      </c>
      <c r="G373" t="s">
        <v>29</v>
      </c>
      <c r="H373" t="s">
        <v>136</v>
      </c>
      <c r="I373" t="s">
        <v>5334</v>
      </c>
      <c r="J373" t="s">
        <v>19</v>
      </c>
      <c r="K373" s="3">
        <v>45698</v>
      </c>
      <c r="L373" t="s">
        <v>5297</v>
      </c>
    </row>
    <row r="374" spans="1:12" customFormat="1" ht="15">
      <c r="A374">
        <v>1339</v>
      </c>
      <c r="B374" t="s">
        <v>470</v>
      </c>
      <c r="C374" t="s">
        <v>13</v>
      </c>
      <c r="D374" t="s">
        <v>25</v>
      </c>
      <c r="E374" t="s">
        <v>5291</v>
      </c>
      <c r="F374" t="s">
        <v>36</v>
      </c>
      <c r="G374" t="s">
        <v>29</v>
      </c>
      <c r="H374" t="s">
        <v>49</v>
      </c>
      <c r="I374" t="s">
        <v>414</v>
      </c>
      <c r="J374" t="s">
        <v>19</v>
      </c>
      <c r="K374" s="3">
        <v>45407</v>
      </c>
      <c r="L374" t="s">
        <v>5297</v>
      </c>
    </row>
    <row r="375" spans="1:12" customFormat="1" ht="15">
      <c r="A375">
        <v>1340</v>
      </c>
      <c r="B375" t="s">
        <v>471</v>
      </c>
      <c r="C375" t="s">
        <v>13</v>
      </c>
      <c r="D375" t="s">
        <v>25</v>
      </c>
      <c r="E375" t="s">
        <v>5291</v>
      </c>
      <c r="F375" t="s">
        <v>36</v>
      </c>
      <c r="G375" t="s">
        <v>29</v>
      </c>
      <c r="H375" t="s">
        <v>49</v>
      </c>
      <c r="I375" t="s">
        <v>414</v>
      </c>
      <c r="J375" t="s">
        <v>19</v>
      </c>
      <c r="K375" s="3">
        <v>45491</v>
      </c>
      <c r="L375" t="s">
        <v>5297</v>
      </c>
    </row>
    <row r="376" spans="1:12" customFormat="1" ht="15">
      <c r="A376">
        <v>1346</v>
      </c>
      <c r="B376" t="s">
        <v>472</v>
      </c>
      <c r="C376" t="s">
        <v>13</v>
      </c>
      <c r="D376" t="s">
        <v>3827</v>
      </c>
      <c r="E376" t="s">
        <v>5291</v>
      </c>
      <c r="F376" t="s">
        <v>36</v>
      </c>
      <c r="G376" t="s">
        <v>29</v>
      </c>
      <c r="H376" t="s">
        <v>104</v>
      </c>
      <c r="I376" t="s">
        <v>473</v>
      </c>
      <c r="J376" t="s">
        <v>19</v>
      </c>
      <c r="K376" s="3">
        <v>40892</v>
      </c>
      <c r="L376" t="s">
        <v>5297</v>
      </c>
    </row>
    <row r="377" spans="1:12" customFormat="1" ht="15">
      <c r="A377">
        <v>1347</v>
      </c>
      <c r="B377" t="s">
        <v>474</v>
      </c>
      <c r="C377" t="s">
        <v>13</v>
      </c>
      <c r="D377" t="s">
        <v>3827</v>
      </c>
      <c r="E377" t="s">
        <v>5291</v>
      </c>
      <c r="F377" t="s">
        <v>36</v>
      </c>
      <c r="G377" t="s">
        <v>29</v>
      </c>
      <c r="H377" t="s">
        <v>49</v>
      </c>
      <c r="I377" t="s">
        <v>414</v>
      </c>
      <c r="J377" t="s">
        <v>113</v>
      </c>
      <c r="K377" s="3">
        <v>40892</v>
      </c>
      <c r="L377" t="s">
        <v>5297</v>
      </c>
    </row>
    <row r="378" spans="1:12" customFormat="1" ht="15">
      <c r="A378">
        <v>1350</v>
      </c>
      <c r="B378" t="s">
        <v>3937</v>
      </c>
      <c r="C378" t="s">
        <v>5283</v>
      </c>
      <c r="D378" t="s">
        <v>3827</v>
      </c>
      <c r="E378" t="s">
        <v>5291</v>
      </c>
      <c r="F378" t="s">
        <v>36</v>
      </c>
      <c r="G378" t="s">
        <v>29</v>
      </c>
      <c r="H378" t="s">
        <v>90</v>
      </c>
      <c r="I378" t="s">
        <v>5438</v>
      </c>
      <c r="J378" t="s">
        <v>19</v>
      </c>
      <c r="K378" s="3">
        <v>39252</v>
      </c>
      <c r="L378" t="s">
        <v>5297</v>
      </c>
    </row>
    <row r="379" spans="1:12" customFormat="1" ht="15">
      <c r="A379">
        <v>1358</v>
      </c>
      <c r="B379" t="s">
        <v>475</v>
      </c>
      <c r="C379" t="s">
        <v>13</v>
      </c>
      <c r="D379" t="s">
        <v>38</v>
      </c>
      <c r="E379" t="s">
        <v>5291</v>
      </c>
      <c r="F379" t="s">
        <v>36</v>
      </c>
      <c r="G379" t="s">
        <v>29</v>
      </c>
      <c r="H379" t="s">
        <v>81</v>
      </c>
      <c r="I379" t="s">
        <v>476</v>
      </c>
      <c r="J379" t="s">
        <v>19</v>
      </c>
      <c r="K379" s="3">
        <v>45688</v>
      </c>
      <c r="L379" t="s">
        <v>5297</v>
      </c>
    </row>
    <row r="380" spans="1:12" customFormat="1" ht="15">
      <c r="A380">
        <v>1359</v>
      </c>
      <c r="B380" t="s">
        <v>477</v>
      </c>
      <c r="C380" t="s">
        <v>13</v>
      </c>
      <c r="D380" t="s">
        <v>25</v>
      </c>
      <c r="E380" t="s">
        <v>5291</v>
      </c>
      <c r="F380" t="s">
        <v>36</v>
      </c>
      <c r="G380" t="s">
        <v>29</v>
      </c>
      <c r="H380" t="s">
        <v>4857</v>
      </c>
      <c r="I380" t="s">
        <v>5372</v>
      </c>
      <c r="J380" t="s">
        <v>113</v>
      </c>
      <c r="K380" s="3">
        <v>44344</v>
      </c>
      <c r="L380" t="s">
        <v>5297</v>
      </c>
    </row>
    <row r="381" spans="1:12" customFormat="1" ht="15">
      <c r="A381">
        <v>1361</v>
      </c>
      <c r="B381" t="s">
        <v>478</v>
      </c>
      <c r="C381" t="s">
        <v>13</v>
      </c>
      <c r="D381" t="s">
        <v>25</v>
      </c>
      <c r="E381" t="s">
        <v>5291</v>
      </c>
      <c r="F381" t="s">
        <v>5249</v>
      </c>
      <c r="G381" t="s">
        <v>29</v>
      </c>
      <c r="H381" t="s">
        <v>81</v>
      </c>
      <c r="I381" t="s">
        <v>476</v>
      </c>
      <c r="J381" t="s">
        <v>19</v>
      </c>
      <c r="K381" s="3">
        <v>45707</v>
      </c>
      <c r="L381" t="s">
        <v>5297</v>
      </c>
    </row>
    <row r="382" spans="1:12" customFormat="1" ht="15">
      <c r="A382">
        <v>1362</v>
      </c>
      <c r="B382" t="s">
        <v>479</v>
      </c>
      <c r="C382" t="s">
        <v>13</v>
      </c>
      <c r="D382" t="s">
        <v>25</v>
      </c>
      <c r="E382" t="s">
        <v>5291</v>
      </c>
      <c r="F382" t="s">
        <v>5249</v>
      </c>
      <c r="G382" t="s">
        <v>29</v>
      </c>
      <c r="H382" t="s">
        <v>49</v>
      </c>
      <c r="I382" t="s">
        <v>414</v>
      </c>
      <c r="J382" t="s">
        <v>19</v>
      </c>
      <c r="K382" s="3">
        <v>45735</v>
      </c>
      <c r="L382" t="s">
        <v>5299</v>
      </c>
    </row>
    <row r="383" spans="1:12" customFormat="1" ht="15">
      <c r="A383">
        <v>1366</v>
      </c>
      <c r="B383" t="s">
        <v>3938</v>
      </c>
      <c r="C383" t="s">
        <v>13</v>
      </c>
      <c r="D383" t="s">
        <v>25</v>
      </c>
      <c r="E383" t="s">
        <v>5291</v>
      </c>
      <c r="F383" t="s">
        <v>36</v>
      </c>
      <c r="G383" t="s">
        <v>29</v>
      </c>
      <c r="H383" t="s">
        <v>104</v>
      </c>
      <c r="I383" t="s">
        <v>440</v>
      </c>
      <c r="J383" t="s">
        <v>19</v>
      </c>
      <c r="K383" s="3">
        <v>45726</v>
      </c>
      <c r="L383" t="s">
        <v>5297</v>
      </c>
    </row>
    <row r="384" spans="1:12" customFormat="1" ht="15">
      <c r="A384">
        <v>1367</v>
      </c>
      <c r="B384" t="s">
        <v>3939</v>
      </c>
      <c r="C384" t="s">
        <v>13</v>
      </c>
      <c r="D384" t="s">
        <v>25</v>
      </c>
      <c r="E384" t="s">
        <v>5291</v>
      </c>
      <c r="F384" t="s">
        <v>36</v>
      </c>
      <c r="G384" t="s">
        <v>29</v>
      </c>
      <c r="H384" t="s">
        <v>104</v>
      </c>
      <c r="I384" t="s">
        <v>5395</v>
      </c>
      <c r="J384" t="s">
        <v>19</v>
      </c>
      <c r="K384" s="3">
        <v>45419</v>
      </c>
      <c r="L384" t="s">
        <v>5297</v>
      </c>
    </row>
    <row r="385" spans="1:12" customFormat="1" ht="15">
      <c r="A385">
        <v>1375</v>
      </c>
      <c r="B385" t="s">
        <v>480</v>
      </c>
      <c r="C385" t="s">
        <v>13</v>
      </c>
      <c r="D385" t="s">
        <v>38</v>
      </c>
      <c r="E385" t="s">
        <v>5292</v>
      </c>
      <c r="F385" t="s">
        <v>16</v>
      </c>
      <c r="G385" t="s">
        <v>15</v>
      </c>
      <c r="H385" t="s">
        <v>49</v>
      </c>
      <c r="I385" t="s">
        <v>481</v>
      </c>
      <c r="J385" t="s">
        <v>19</v>
      </c>
      <c r="K385" s="3">
        <v>45700</v>
      </c>
      <c r="L385" t="s">
        <v>5293</v>
      </c>
    </row>
    <row r="386" spans="1:12" customFormat="1" ht="15">
      <c r="A386">
        <v>1377</v>
      </c>
      <c r="B386" t="s">
        <v>482</v>
      </c>
      <c r="C386" t="s">
        <v>13</v>
      </c>
      <c r="D386" t="s">
        <v>25</v>
      </c>
      <c r="E386" t="s">
        <v>5291</v>
      </c>
      <c r="F386" t="s">
        <v>5249</v>
      </c>
      <c r="G386" t="s">
        <v>15</v>
      </c>
      <c r="H386" t="s">
        <v>4860</v>
      </c>
      <c r="I386" t="s">
        <v>5439</v>
      </c>
      <c r="J386" t="s">
        <v>19</v>
      </c>
      <c r="K386" s="3">
        <v>45315</v>
      </c>
      <c r="L386" t="s">
        <v>5293</v>
      </c>
    </row>
    <row r="387" spans="1:12" customFormat="1" ht="15">
      <c r="A387">
        <v>1379</v>
      </c>
      <c r="B387" t="s">
        <v>483</v>
      </c>
      <c r="C387" t="s">
        <v>13</v>
      </c>
      <c r="D387" t="s">
        <v>25</v>
      </c>
      <c r="E387" t="s">
        <v>5291</v>
      </c>
      <c r="F387" t="s">
        <v>36</v>
      </c>
      <c r="G387" t="s">
        <v>29</v>
      </c>
      <c r="H387" t="s">
        <v>104</v>
      </c>
      <c r="I387" t="s">
        <v>484</v>
      </c>
      <c r="J387" t="s">
        <v>19</v>
      </c>
      <c r="K387" s="3">
        <v>45524</v>
      </c>
      <c r="L387" t="s">
        <v>5297</v>
      </c>
    </row>
    <row r="388" spans="1:12" customFormat="1" ht="15">
      <c r="A388">
        <v>1380</v>
      </c>
      <c r="B388" t="s">
        <v>485</v>
      </c>
      <c r="C388" t="s">
        <v>13</v>
      </c>
      <c r="D388" t="s">
        <v>38</v>
      </c>
      <c r="E388" t="s">
        <v>5292</v>
      </c>
      <c r="F388" t="s">
        <v>5249</v>
      </c>
      <c r="G388" t="s">
        <v>15</v>
      </c>
      <c r="H388" t="s">
        <v>90</v>
      </c>
      <c r="I388" t="s">
        <v>486</v>
      </c>
      <c r="J388" t="s">
        <v>19</v>
      </c>
      <c r="K388" s="3">
        <v>45357</v>
      </c>
      <c r="L388" t="s">
        <v>5299</v>
      </c>
    </row>
    <row r="389" spans="1:12" customFormat="1" ht="15">
      <c r="A389">
        <v>1391</v>
      </c>
      <c r="B389" t="s">
        <v>3940</v>
      </c>
      <c r="C389" t="s">
        <v>13</v>
      </c>
      <c r="D389" t="s">
        <v>25</v>
      </c>
      <c r="E389" t="s">
        <v>5291</v>
      </c>
      <c r="F389" t="s">
        <v>36</v>
      </c>
      <c r="G389" t="s">
        <v>29</v>
      </c>
      <c r="H389" t="s">
        <v>104</v>
      </c>
      <c r="I389" t="s">
        <v>5440</v>
      </c>
      <c r="J389" t="s">
        <v>19</v>
      </c>
      <c r="K389" s="3">
        <v>45371</v>
      </c>
      <c r="L389" t="s">
        <v>5297</v>
      </c>
    </row>
    <row r="390" spans="1:12" customFormat="1" ht="15">
      <c r="A390">
        <v>1394</v>
      </c>
      <c r="B390" t="s">
        <v>3941</v>
      </c>
      <c r="C390" t="s">
        <v>13</v>
      </c>
      <c r="D390" t="s">
        <v>25</v>
      </c>
      <c r="E390" t="s">
        <v>5291</v>
      </c>
      <c r="F390" t="s">
        <v>5249</v>
      </c>
      <c r="G390" t="s">
        <v>29</v>
      </c>
      <c r="H390" t="s">
        <v>104</v>
      </c>
      <c r="I390" t="s">
        <v>149</v>
      </c>
      <c r="J390" t="s">
        <v>19</v>
      </c>
      <c r="K390" s="3">
        <v>45737</v>
      </c>
      <c r="L390" t="s">
        <v>5297</v>
      </c>
    </row>
    <row r="391" spans="1:12" customFormat="1" ht="15">
      <c r="A391">
        <v>1395</v>
      </c>
      <c r="B391" t="s">
        <v>488</v>
      </c>
      <c r="C391" t="s">
        <v>13</v>
      </c>
      <c r="D391" t="s">
        <v>25</v>
      </c>
      <c r="E391" t="s">
        <v>5291</v>
      </c>
      <c r="F391" t="s">
        <v>36</v>
      </c>
      <c r="G391" t="s">
        <v>29</v>
      </c>
      <c r="H391" t="s">
        <v>4852</v>
      </c>
      <c r="I391" t="s">
        <v>26</v>
      </c>
      <c r="J391" t="s">
        <v>19</v>
      </c>
      <c r="K391" s="3">
        <v>45408</v>
      </c>
      <c r="L391" t="s">
        <v>5297</v>
      </c>
    </row>
    <row r="392" spans="1:12" customFormat="1" ht="15">
      <c r="A392">
        <v>1405</v>
      </c>
      <c r="B392" t="s">
        <v>3942</v>
      </c>
      <c r="C392" t="s">
        <v>13</v>
      </c>
      <c r="D392" t="s">
        <v>38</v>
      </c>
      <c r="E392" t="s">
        <v>5291</v>
      </c>
      <c r="F392" t="s">
        <v>16</v>
      </c>
      <c r="G392" t="s">
        <v>20</v>
      </c>
      <c r="H392" t="s">
        <v>49</v>
      </c>
      <c r="I392" t="s">
        <v>5441</v>
      </c>
      <c r="J392" t="s">
        <v>19</v>
      </c>
      <c r="K392" s="3">
        <v>45729</v>
      </c>
      <c r="L392" t="s">
        <v>5293</v>
      </c>
    </row>
    <row r="393" spans="1:12" customFormat="1" ht="15">
      <c r="A393">
        <v>1406</v>
      </c>
      <c r="B393" t="s">
        <v>3943</v>
      </c>
      <c r="C393" t="s">
        <v>5264</v>
      </c>
      <c r="D393" t="s">
        <v>3827</v>
      </c>
      <c r="E393" t="s">
        <v>5291</v>
      </c>
      <c r="F393" t="s">
        <v>36</v>
      </c>
      <c r="G393" t="s">
        <v>29</v>
      </c>
      <c r="H393" t="s">
        <v>4852</v>
      </c>
      <c r="I393" t="s">
        <v>5298</v>
      </c>
      <c r="J393" t="s">
        <v>19</v>
      </c>
      <c r="K393" s="3">
        <v>41022</v>
      </c>
      <c r="L393" t="s">
        <v>5297</v>
      </c>
    </row>
    <row r="394" spans="1:12" customFormat="1" ht="15">
      <c r="A394">
        <v>1409</v>
      </c>
      <c r="B394" t="s">
        <v>489</v>
      </c>
      <c r="C394" t="s">
        <v>13</v>
      </c>
      <c r="D394" t="s">
        <v>25</v>
      </c>
      <c r="E394" t="s">
        <v>5291</v>
      </c>
      <c r="F394" t="s">
        <v>16</v>
      </c>
      <c r="G394" t="s">
        <v>20</v>
      </c>
      <c r="H394" t="s">
        <v>4852</v>
      </c>
      <c r="I394" t="s">
        <v>5442</v>
      </c>
      <c r="J394" t="s">
        <v>19</v>
      </c>
      <c r="K394" s="3">
        <v>45393</v>
      </c>
      <c r="L394" t="s">
        <v>5293</v>
      </c>
    </row>
    <row r="395" spans="1:12" customFormat="1" ht="15">
      <c r="A395">
        <v>1410</v>
      </c>
      <c r="B395" t="s">
        <v>490</v>
      </c>
      <c r="C395" t="s">
        <v>13</v>
      </c>
      <c r="D395" t="s">
        <v>3827</v>
      </c>
      <c r="E395" t="s">
        <v>5291</v>
      </c>
      <c r="F395" t="s">
        <v>36</v>
      </c>
      <c r="G395" t="s">
        <v>29</v>
      </c>
      <c r="H395" t="s">
        <v>49</v>
      </c>
      <c r="I395" t="s">
        <v>481</v>
      </c>
      <c r="J395" t="s">
        <v>113</v>
      </c>
      <c r="K395" s="3">
        <v>40955</v>
      </c>
      <c r="L395" t="s">
        <v>5297</v>
      </c>
    </row>
    <row r="396" spans="1:12" customFormat="1" ht="15">
      <c r="A396">
        <v>1412</v>
      </c>
      <c r="B396" t="s">
        <v>5064</v>
      </c>
      <c r="C396" t="s">
        <v>5283</v>
      </c>
      <c r="D396" t="s">
        <v>3827</v>
      </c>
      <c r="E396" t="s">
        <v>5291</v>
      </c>
      <c r="F396" t="s">
        <v>36</v>
      </c>
      <c r="G396" t="s">
        <v>20</v>
      </c>
      <c r="H396" t="s">
        <v>49</v>
      </c>
      <c r="I396" t="s">
        <v>491</v>
      </c>
      <c r="J396" t="s">
        <v>19</v>
      </c>
      <c r="K396" s="3">
        <v>39868</v>
      </c>
      <c r="L396" t="s">
        <v>5293</v>
      </c>
    </row>
    <row r="397" spans="1:12" customFormat="1" ht="15">
      <c r="A397">
        <v>1415</v>
      </c>
      <c r="B397" t="s">
        <v>5065</v>
      </c>
      <c r="C397" t="s">
        <v>5283</v>
      </c>
      <c r="D397" t="s">
        <v>3827</v>
      </c>
      <c r="E397" t="s">
        <v>5291</v>
      </c>
      <c r="F397" t="s">
        <v>36</v>
      </c>
      <c r="G397" t="s">
        <v>20</v>
      </c>
      <c r="H397" t="s">
        <v>4857</v>
      </c>
      <c r="I397" t="s">
        <v>5443</v>
      </c>
      <c r="J397" t="s">
        <v>19</v>
      </c>
      <c r="K397" s="3">
        <v>40506</v>
      </c>
      <c r="L397" t="s">
        <v>5293</v>
      </c>
    </row>
    <row r="398" spans="1:12" customFormat="1" ht="15">
      <c r="A398">
        <v>1422</v>
      </c>
      <c r="B398" t="s">
        <v>492</v>
      </c>
      <c r="C398" t="s">
        <v>13</v>
      </c>
      <c r="D398" t="s">
        <v>25</v>
      </c>
      <c r="E398" t="s">
        <v>5291</v>
      </c>
      <c r="F398" t="s">
        <v>16</v>
      </c>
      <c r="G398" t="s">
        <v>20</v>
      </c>
      <c r="H398" t="s">
        <v>104</v>
      </c>
      <c r="I398" t="s">
        <v>5444</v>
      </c>
      <c r="J398" t="s">
        <v>19</v>
      </c>
      <c r="K398" s="3">
        <v>45700</v>
      </c>
      <c r="L398" t="s">
        <v>11</v>
      </c>
    </row>
    <row r="399" spans="1:12" customFormat="1" ht="15">
      <c r="A399">
        <v>1423</v>
      </c>
      <c r="B399" t="s">
        <v>493</v>
      </c>
      <c r="C399" t="s">
        <v>13</v>
      </c>
      <c r="D399" t="s">
        <v>25</v>
      </c>
      <c r="E399" t="s">
        <v>5291</v>
      </c>
      <c r="F399" t="s">
        <v>16</v>
      </c>
      <c r="G399" t="s">
        <v>29</v>
      </c>
      <c r="H399" t="s">
        <v>4852</v>
      </c>
      <c r="I399" t="s">
        <v>442</v>
      </c>
      <c r="J399" t="s">
        <v>19</v>
      </c>
      <c r="K399" s="3">
        <v>45407</v>
      </c>
      <c r="L399" t="s">
        <v>5297</v>
      </c>
    </row>
    <row r="400" spans="1:12" customFormat="1" ht="15">
      <c r="A400">
        <v>1434</v>
      </c>
      <c r="B400" t="s">
        <v>3944</v>
      </c>
      <c r="C400" t="s">
        <v>13</v>
      </c>
      <c r="D400" t="s">
        <v>25</v>
      </c>
      <c r="E400" t="s">
        <v>5291</v>
      </c>
      <c r="F400" t="s">
        <v>16</v>
      </c>
      <c r="G400" t="s">
        <v>20</v>
      </c>
      <c r="H400" t="s">
        <v>4852</v>
      </c>
      <c r="I400" t="s">
        <v>5445</v>
      </c>
      <c r="J400" t="s">
        <v>19</v>
      </c>
      <c r="K400" s="3">
        <v>45713</v>
      </c>
      <c r="L400" t="s">
        <v>5293</v>
      </c>
    </row>
    <row r="401" spans="1:12" customFormat="1" ht="15">
      <c r="A401">
        <v>1435</v>
      </c>
      <c r="B401" t="s">
        <v>494</v>
      </c>
      <c r="C401" t="s">
        <v>13</v>
      </c>
      <c r="D401" t="s">
        <v>3827</v>
      </c>
      <c r="E401" t="s">
        <v>5291</v>
      </c>
      <c r="F401" t="s">
        <v>36</v>
      </c>
      <c r="G401" t="s">
        <v>29</v>
      </c>
      <c r="H401" t="s">
        <v>49</v>
      </c>
      <c r="I401" t="s">
        <v>5396</v>
      </c>
      <c r="J401" t="s">
        <v>113</v>
      </c>
      <c r="K401" s="3">
        <v>40892</v>
      </c>
      <c r="L401" t="s">
        <v>5297</v>
      </c>
    </row>
    <row r="402" spans="1:12" customFormat="1" ht="15">
      <c r="A402">
        <v>1436</v>
      </c>
      <c r="B402" t="s">
        <v>5066</v>
      </c>
      <c r="C402" t="s">
        <v>5283</v>
      </c>
      <c r="D402" t="s">
        <v>3827</v>
      </c>
      <c r="E402" t="s">
        <v>5291</v>
      </c>
      <c r="F402" t="s">
        <v>36</v>
      </c>
      <c r="G402" t="s">
        <v>20</v>
      </c>
      <c r="H402" t="s">
        <v>49</v>
      </c>
      <c r="I402" t="s">
        <v>5446</v>
      </c>
      <c r="J402" t="s">
        <v>19</v>
      </c>
      <c r="K402" s="3">
        <v>38879</v>
      </c>
      <c r="L402" t="s">
        <v>5293</v>
      </c>
    </row>
    <row r="403" spans="1:12" customFormat="1" ht="15">
      <c r="A403">
        <v>1438</v>
      </c>
      <c r="B403" t="s">
        <v>495</v>
      </c>
      <c r="C403" t="s">
        <v>13</v>
      </c>
      <c r="D403" t="s">
        <v>14</v>
      </c>
      <c r="E403" t="s">
        <v>5292</v>
      </c>
      <c r="F403" t="s">
        <v>16</v>
      </c>
      <c r="G403" t="s">
        <v>15</v>
      </c>
      <c r="H403" t="s">
        <v>104</v>
      </c>
      <c r="I403" t="s">
        <v>496</v>
      </c>
      <c r="J403" t="s">
        <v>19</v>
      </c>
      <c r="K403" s="3">
        <v>45697</v>
      </c>
      <c r="L403" t="s">
        <v>5299</v>
      </c>
    </row>
    <row r="404" spans="1:12" customFormat="1" ht="15">
      <c r="A404">
        <v>1439</v>
      </c>
      <c r="B404" t="s">
        <v>3945</v>
      </c>
      <c r="C404" t="s">
        <v>13</v>
      </c>
      <c r="D404" t="s">
        <v>3827</v>
      </c>
      <c r="E404" t="s">
        <v>5291</v>
      </c>
      <c r="F404" t="s">
        <v>36</v>
      </c>
      <c r="G404" t="s">
        <v>29</v>
      </c>
      <c r="H404" t="s">
        <v>104</v>
      </c>
      <c r="I404" t="s">
        <v>319</v>
      </c>
      <c r="J404" t="s">
        <v>19</v>
      </c>
      <c r="K404" s="3">
        <v>41319</v>
      </c>
      <c r="L404" t="s">
        <v>5299</v>
      </c>
    </row>
    <row r="405" spans="1:12" customFormat="1" ht="15">
      <c r="A405">
        <v>1452</v>
      </c>
      <c r="B405" t="s">
        <v>497</v>
      </c>
      <c r="C405" t="s">
        <v>5283</v>
      </c>
      <c r="D405" t="s">
        <v>3827</v>
      </c>
      <c r="E405" t="s">
        <v>5291</v>
      </c>
      <c r="F405" t="s">
        <v>36</v>
      </c>
      <c r="G405" t="s">
        <v>29</v>
      </c>
      <c r="H405" t="s">
        <v>70</v>
      </c>
      <c r="I405" t="s">
        <v>491</v>
      </c>
      <c r="J405" t="s">
        <v>113</v>
      </c>
      <c r="K405" s="3">
        <v>38875</v>
      </c>
      <c r="L405" t="s">
        <v>5297</v>
      </c>
    </row>
    <row r="406" spans="1:12" customFormat="1" ht="15">
      <c r="A406">
        <v>1457</v>
      </c>
      <c r="B406" t="s">
        <v>3946</v>
      </c>
      <c r="C406" t="s">
        <v>13</v>
      </c>
      <c r="D406" t="s">
        <v>25</v>
      </c>
      <c r="E406" t="s">
        <v>5291</v>
      </c>
      <c r="F406" t="s">
        <v>5249</v>
      </c>
      <c r="G406" t="s">
        <v>29</v>
      </c>
      <c r="H406" t="s">
        <v>165</v>
      </c>
      <c r="I406" t="s">
        <v>304</v>
      </c>
      <c r="J406" t="s">
        <v>19</v>
      </c>
      <c r="K406" s="3">
        <v>45686</v>
      </c>
      <c r="L406" t="s">
        <v>5293</v>
      </c>
    </row>
    <row r="407" spans="1:12" customFormat="1" ht="15">
      <c r="A407">
        <v>1460</v>
      </c>
      <c r="B407" t="s">
        <v>498</v>
      </c>
      <c r="C407" t="s">
        <v>13</v>
      </c>
      <c r="D407" t="s">
        <v>38</v>
      </c>
      <c r="E407" t="s">
        <v>5292</v>
      </c>
      <c r="F407" t="s">
        <v>16</v>
      </c>
      <c r="G407" t="s">
        <v>15</v>
      </c>
      <c r="H407" t="s">
        <v>70</v>
      </c>
      <c r="I407" t="s">
        <v>499</v>
      </c>
      <c r="J407" t="s">
        <v>19</v>
      </c>
      <c r="K407" s="3">
        <v>45741</v>
      </c>
      <c r="L407" t="s">
        <v>5299</v>
      </c>
    </row>
    <row r="408" spans="1:12" customFormat="1" ht="15">
      <c r="A408">
        <v>1468</v>
      </c>
      <c r="B408" t="s">
        <v>3947</v>
      </c>
      <c r="C408" t="s">
        <v>13</v>
      </c>
      <c r="D408" t="s">
        <v>25</v>
      </c>
      <c r="E408" t="s">
        <v>5291</v>
      </c>
      <c r="F408" t="s">
        <v>36</v>
      </c>
      <c r="G408" t="s">
        <v>29</v>
      </c>
      <c r="H408" t="s">
        <v>104</v>
      </c>
      <c r="I408" t="s">
        <v>500</v>
      </c>
      <c r="J408" t="s">
        <v>19</v>
      </c>
      <c r="K408" s="3">
        <v>45737</v>
      </c>
      <c r="L408" t="s">
        <v>5297</v>
      </c>
    </row>
    <row r="409" spans="1:12" customFormat="1" ht="15">
      <c r="A409">
        <v>1471</v>
      </c>
      <c r="B409" t="s">
        <v>501</v>
      </c>
      <c r="C409" t="s">
        <v>13</v>
      </c>
      <c r="D409" t="s">
        <v>3827</v>
      </c>
      <c r="E409" t="s">
        <v>5291</v>
      </c>
      <c r="F409" t="s">
        <v>36</v>
      </c>
      <c r="G409" t="s">
        <v>15</v>
      </c>
      <c r="H409" t="s">
        <v>365</v>
      </c>
      <c r="I409" t="s">
        <v>5447</v>
      </c>
      <c r="J409" t="s">
        <v>19</v>
      </c>
      <c r="K409" s="3">
        <v>40271</v>
      </c>
      <c r="L409" t="s">
        <v>5293</v>
      </c>
    </row>
    <row r="410" spans="1:12" customFormat="1" ht="15">
      <c r="A410">
        <v>1472</v>
      </c>
      <c r="B410" t="s">
        <v>502</v>
      </c>
      <c r="C410" t="s">
        <v>13</v>
      </c>
      <c r="D410" t="s">
        <v>25</v>
      </c>
      <c r="E410" t="s">
        <v>5291</v>
      </c>
      <c r="F410" t="s">
        <v>5249</v>
      </c>
      <c r="G410" t="s">
        <v>20</v>
      </c>
      <c r="H410" t="s">
        <v>104</v>
      </c>
      <c r="I410" t="s">
        <v>5448</v>
      </c>
      <c r="J410" t="s">
        <v>19</v>
      </c>
      <c r="K410" s="3">
        <v>45712</v>
      </c>
      <c r="L410" t="s">
        <v>5293</v>
      </c>
    </row>
    <row r="411" spans="1:12" customFormat="1" ht="15">
      <c r="A411">
        <v>1473</v>
      </c>
      <c r="B411" t="s">
        <v>503</v>
      </c>
      <c r="C411" t="s">
        <v>13</v>
      </c>
      <c r="D411" t="s">
        <v>38</v>
      </c>
      <c r="E411" t="s">
        <v>5292</v>
      </c>
      <c r="F411" t="s">
        <v>5249</v>
      </c>
      <c r="G411" t="s">
        <v>32</v>
      </c>
      <c r="H411" t="s">
        <v>70</v>
      </c>
      <c r="I411" t="s">
        <v>504</v>
      </c>
      <c r="J411" t="s">
        <v>19</v>
      </c>
      <c r="K411" s="3">
        <v>45733</v>
      </c>
      <c r="L411" t="s">
        <v>5293</v>
      </c>
    </row>
    <row r="412" spans="1:12" customFormat="1" ht="15">
      <c r="A412">
        <v>1476</v>
      </c>
      <c r="B412" t="s">
        <v>505</v>
      </c>
      <c r="C412" t="s">
        <v>13</v>
      </c>
      <c r="D412" t="s">
        <v>3827</v>
      </c>
      <c r="E412" t="s">
        <v>5291</v>
      </c>
      <c r="F412" t="s">
        <v>36</v>
      </c>
      <c r="G412" t="s">
        <v>15</v>
      </c>
      <c r="H412" t="s">
        <v>70</v>
      </c>
      <c r="I412" t="s">
        <v>5449</v>
      </c>
      <c r="J412" t="s">
        <v>113</v>
      </c>
      <c r="K412" s="3">
        <v>39335</v>
      </c>
      <c r="L412" t="s">
        <v>5293</v>
      </c>
    </row>
    <row r="413" spans="1:12" customFormat="1" ht="15">
      <c r="A413">
        <v>1477</v>
      </c>
      <c r="B413" t="s">
        <v>506</v>
      </c>
      <c r="C413" t="s">
        <v>13</v>
      </c>
      <c r="D413" t="s">
        <v>25</v>
      </c>
      <c r="E413" t="s">
        <v>5291</v>
      </c>
      <c r="F413" t="s">
        <v>5249</v>
      </c>
      <c r="G413" t="s">
        <v>20</v>
      </c>
      <c r="H413" t="s">
        <v>70</v>
      </c>
      <c r="I413" t="s">
        <v>5450</v>
      </c>
      <c r="J413" t="s">
        <v>19</v>
      </c>
      <c r="K413" s="3">
        <v>45745</v>
      </c>
      <c r="L413" t="s">
        <v>5293</v>
      </c>
    </row>
    <row r="414" spans="1:12" customFormat="1" ht="15">
      <c r="A414">
        <v>1479</v>
      </c>
      <c r="B414" t="s">
        <v>3948</v>
      </c>
      <c r="C414" t="s">
        <v>5283</v>
      </c>
      <c r="D414" t="s">
        <v>3828</v>
      </c>
      <c r="E414" t="s">
        <v>5291</v>
      </c>
      <c r="F414" t="s">
        <v>36</v>
      </c>
      <c r="G414" t="s">
        <v>32</v>
      </c>
      <c r="H414" t="s">
        <v>4854</v>
      </c>
      <c r="I414" t="s">
        <v>47</v>
      </c>
      <c r="J414" t="s">
        <v>19</v>
      </c>
      <c r="K414" s="3">
        <v>38713</v>
      </c>
      <c r="L414" t="s">
        <v>11</v>
      </c>
    </row>
    <row r="415" spans="1:12" customFormat="1" ht="15">
      <c r="A415">
        <v>1483</v>
      </c>
      <c r="B415" t="s">
        <v>5067</v>
      </c>
      <c r="C415" t="s">
        <v>5283</v>
      </c>
      <c r="D415" t="s">
        <v>3827</v>
      </c>
      <c r="E415" t="s">
        <v>5291</v>
      </c>
      <c r="F415" t="s">
        <v>36</v>
      </c>
      <c r="G415" t="s">
        <v>20</v>
      </c>
      <c r="H415" t="s">
        <v>365</v>
      </c>
      <c r="I415" t="s">
        <v>5451</v>
      </c>
      <c r="J415" t="s">
        <v>19</v>
      </c>
      <c r="K415" s="3">
        <v>40734</v>
      </c>
      <c r="L415" t="s">
        <v>5297</v>
      </c>
    </row>
    <row r="416" spans="1:12" customFormat="1" ht="15">
      <c r="A416">
        <v>1494</v>
      </c>
      <c r="B416" t="s">
        <v>507</v>
      </c>
      <c r="C416" t="s">
        <v>13</v>
      </c>
      <c r="D416" t="s">
        <v>25</v>
      </c>
      <c r="E416" t="s">
        <v>5291</v>
      </c>
      <c r="F416" t="s">
        <v>16</v>
      </c>
      <c r="G416" t="s">
        <v>20</v>
      </c>
      <c r="H416" t="s">
        <v>104</v>
      </c>
      <c r="I416" t="s">
        <v>5452</v>
      </c>
      <c r="J416" t="s">
        <v>19</v>
      </c>
      <c r="K416" s="3">
        <v>45408</v>
      </c>
      <c r="L416" t="s">
        <v>5293</v>
      </c>
    </row>
    <row r="417" spans="1:12" customFormat="1" ht="15">
      <c r="A417">
        <v>1496</v>
      </c>
      <c r="B417" t="s">
        <v>508</v>
      </c>
      <c r="C417" t="s">
        <v>13</v>
      </c>
      <c r="D417" t="s">
        <v>25</v>
      </c>
      <c r="E417" t="s">
        <v>5291</v>
      </c>
      <c r="F417" t="s">
        <v>16</v>
      </c>
      <c r="G417" t="s">
        <v>20</v>
      </c>
      <c r="H417" t="s">
        <v>70</v>
      </c>
      <c r="I417" t="s">
        <v>5453</v>
      </c>
      <c r="J417" t="s">
        <v>19</v>
      </c>
      <c r="K417" s="3">
        <v>45404</v>
      </c>
      <c r="L417" t="s">
        <v>5293</v>
      </c>
    </row>
    <row r="418" spans="1:12" customFormat="1" ht="15">
      <c r="A418">
        <v>1498</v>
      </c>
      <c r="B418" t="s">
        <v>509</v>
      </c>
      <c r="C418" t="s">
        <v>13</v>
      </c>
      <c r="D418" t="s">
        <v>25</v>
      </c>
      <c r="E418" t="s">
        <v>5291</v>
      </c>
      <c r="F418" t="s">
        <v>5249</v>
      </c>
      <c r="G418" t="s">
        <v>20</v>
      </c>
      <c r="H418" t="s">
        <v>183</v>
      </c>
      <c r="I418" t="s">
        <v>5454</v>
      </c>
      <c r="J418" t="s">
        <v>19</v>
      </c>
      <c r="K418" s="3">
        <v>45701</v>
      </c>
      <c r="L418" t="s">
        <v>5293</v>
      </c>
    </row>
    <row r="419" spans="1:12" customFormat="1" ht="15">
      <c r="A419">
        <v>1504</v>
      </c>
      <c r="B419" t="s">
        <v>3949</v>
      </c>
      <c r="C419" t="s">
        <v>13</v>
      </c>
      <c r="D419" t="s">
        <v>25</v>
      </c>
      <c r="E419" t="s">
        <v>5291</v>
      </c>
      <c r="F419" t="s">
        <v>5249</v>
      </c>
      <c r="G419" t="s">
        <v>20</v>
      </c>
      <c r="H419" t="s">
        <v>183</v>
      </c>
      <c r="I419" t="s">
        <v>5455</v>
      </c>
      <c r="J419" t="s">
        <v>19</v>
      </c>
      <c r="K419" s="3">
        <v>45712</v>
      </c>
      <c r="L419" t="s">
        <v>5293</v>
      </c>
    </row>
    <row r="420" spans="1:12" customFormat="1" ht="15">
      <c r="A420">
        <v>1506</v>
      </c>
      <c r="B420" t="s">
        <v>5068</v>
      </c>
      <c r="C420" t="s">
        <v>5283</v>
      </c>
      <c r="D420" t="s">
        <v>3827</v>
      </c>
      <c r="E420" t="s">
        <v>5291</v>
      </c>
      <c r="F420" t="s">
        <v>36</v>
      </c>
      <c r="G420" t="s">
        <v>20</v>
      </c>
      <c r="H420" t="s">
        <v>70</v>
      </c>
      <c r="I420" t="s">
        <v>5456</v>
      </c>
      <c r="J420" t="s">
        <v>19</v>
      </c>
      <c r="K420" s="3">
        <v>39556</v>
      </c>
      <c r="L420" t="s">
        <v>5307</v>
      </c>
    </row>
    <row r="421" spans="1:12" customFormat="1" ht="15">
      <c r="A421">
        <v>1511</v>
      </c>
      <c r="B421" t="s">
        <v>510</v>
      </c>
      <c r="C421" t="s">
        <v>13</v>
      </c>
      <c r="D421" t="s">
        <v>25</v>
      </c>
      <c r="E421" t="s">
        <v>5291</v>
      </c>
      <c r="F421" t="s">
        <v>16</v>
      </c>
      <c r="G421" t="s">
        <v>20</v>
      </c>
      <c r="H421" t="s">
        <v>183</v>
      </c>
      <c r="I421" t="s">
        <v>5457</v>
      </c>
      <c r="J421" t="s">
        <v>19</v>
      </c>
      <c r="K421" s="3">
        <v>45712</v>
      </c>
      <c r="L421" t="s">
        <v>5299</v>
      </c>
    </row>
    <row r="422" spans="1:12" customFormat="1" ht="15">
      <c r="A422">
        <v>1519</v>
      </c>
      <c r="B422" t="s">
        <v>511</v>
      </c>
      <c r="C422" t="s">
        <v>13</v>
      </c>
      <c r="D422" t="s">
        <v>3827</v>
      </c>
      <c r="E422" t="s">
        <v>5291</v>
      </c>
      <c r="F422" t="s">
        <v>36</v>
      </c>
      <c r="G422" t="s">
        <v>29</v>
      </c>
      <c r="H422" t="s">
        <v>49</v>
      </c>
      <c r="I422" t="s">
        <v>512</v>
      </c>
      <c r="J422" t="s">
        <v>113</v>
      </c>
      <c r="K422" s="3">
        <v>40892</v>
      </c>
      <c r="L422" t="s">
        <v>5297</v>
      </c>
    </row>
    <row r="423" spans="1:12" customFormat="1" ht="15">
      <c r="A423">
        <v>1523</v>
      </c>
      <c r="B423" t="s">
        <v>513</v>
      </c>
      <c r="C423" t="s">
        <v>13</v>
      </c>
      <c r="D423" t="s">
        <v>25</v>
      </c>
      <c r="E423" t="s">
        <v>5291</v>
      </c>
      <c r="F423" t="s">
        <v>36</v>
      </c>
      <c r="G423" t="s">
        <v>29</v>
      </c>
      <c r="H423" t="s">
        <v>4857</v>
      </c>
      <c r="I423" t="s">
        <v>5372</v>
      </c>
      <c r="J423" t="s">
        <v>19</v>
      </c>
      <c r="K423" s="3">
        <v>45644</v>
      </c>
      <c r="L423" t="s">
        <v>5297</v>
      </c>
    </row>
    <row r="424" spans="1:12" customFormat="1" ht="15">
      <c r="A424">
        <v>1526</v>
      </c>
      <c r="B424" t="s">
        <v>514</v>
      </c>
      <c r="C424" t="s">
        <v>13</v>
      </c>
      <c r="D424" t="s">
        <v>25</v>
      </c>
      <c r="E424" t="s">
        <v>5291</v>
      </c>
      <c r="F424" t="s">
        <v>16</v>
      </c>
      <c r="G424" t="s">
        <v>20</v>
      </c>
      <c r="H424" t="s">
        <v>104</v>
      </c>
      <c r="I424" t="s">
        <v>5458</v>
      </c>
      <c r="J424" t="s">
        <v>19</v>
      </c>
      <c r="K424" s="3">
        <v>45736</v>
      </c>
      <c r="L424" t="s">
        <v>5293</v>
      </c>
    </row>
    <row r="425" spans="1:12" customFormat="1" ht="15">
      <c r="A425">
        <v>1528</v>
      </c>
      <c r="B425" t="s">
        <v>515</v>
      </c>
      <c r="C425" t="s">
        <v>13</v>
      </c>
      <c r="D425" t="s">
        <v>25</v>
      </c>
      <c r="E425" t="s">
        <v>5291</v>
      </c>
      <c r="F425" t="s">
        <v>5249</v>
      </c>
      <c r="G425" t="s">
        <v>20</v>
      </c>
      <c r="H425" t="s">
        <v>104</v>
      </c>
      <c r="I425" t="s">
        <v>5459</v>
      </c>
      <c r="J425" t="s">
        <v>19</v>
      </c>
      <c r="K425" s="3">
        <v>45728</v>
      </c>
      <c r="L425" t="s">
        <v>5293</v>
      </c>
    </row>
    <row r="426" spans="1:12" customFormat="1" ht="15">
      <c r="A426">
        <v>1534</v>
      </c>
      <c r="B426" t="s">
        <v>3950</v>
      </c>
      <c r="C426" t="s">
        <v>13</v>
      </c>
      <c r="D426" t="s">
        <v>25</v>
      </c>
      <c r="E426" t="s">
        <v>5291</v>
      </c>
      <c r="F426" t="s">
        <v>16</v>
      </c>
      <c r="G426" t="s">
        <v>20</v>
      </c>
      <c r="H426" t="s">
        <v>4852</v>
      </c>
      <c r="I426" t="s">
        <v>5460</v>
      </c>
      <c r="J426" t="s">
        <v>19</v>
      </c>
      <c r="K426" s="3">
        <v>45132</v>
      </c>
      <c r="L426" t="s">
        <v>5293</v>
      </c>
    </row>
    <row r="427" spans="1:12" customFormat="1" ht="15">
      <c r="A427">
        <v>1537</v>
      </c>
      <c r="B427" t="s">
        <v>516</v>
      </c>
      <c r="C427" t="s">
        <v>13</v>
      </c>
      <c r="D427" t="s">
        <v>3827</v>
      </c>
      <c r="E427" t="s">
        <v>5291</v>
      </c>
      <c r="F427" t="s">
        <v>36</v>
      </c>
      <c r="G427" t="s">
        <v>29</v>
      </c>
      <c r="H427" t="s">
        <v>49</v>
      </c>
      <c r="I427" t="s">
        <v>512</v>
      </c>
      <c r="J427" t="s">
        <v>113</v>
      </c>
      <c r="K427" s="3">
        <v>41323</v>
      </c>
      <c r="L427" t="s">
        <v>5297</v>
      </c>
    </row>
    <row r="428" spans="1:12" customFormat="1" ht="15">
      <c r="A428">
        <v>1548</v>
      </c>
      <c r="B428" t="s">
        <v>517</v>
      </c>
      <c r="C428" t="s">
        <v>13</v>
      </c>
      <c r="D428" t="s">
        <v>3827</v>
      </c>
      <c r="E428" t="s">
        <v>5291</v>
      </c>
      <c r="F428" t="s">
        <v>36</v>
      </c>
      <c r="G428" t="s">
        <v>29</v>
      </c>
      <c r="H428" t="s">
        <v>4857</v>
      </c>
      <c r="I428" t="s">
        <v>5461</v>
      </c>
      <c r="J428" t="s">
        <v>113</v>
      </c>
      <c r="K428" s="3">
        <v>39402</v>
      </c>
      <c r="L428" t="s">
        <v>5297</v>
      </c>
    </row>
    <row r="429" spans="1:12" customFormat="1" ht="15">
      <c r="A429">
        <v>1568</v>
      </c>
      <c r="B429" t="s">
        <v>518</v>
      </c>
      <c r="C429" t="s">
        <v>13</v>
      </c>
      <c r="D429" t="s">
        <v>25</v>
      </c>
      <c r="E429" t="s">
        <v>5291</v>
      </c>
      <c r="F429" t="s">
        <v>16</v>
      </c>
      <c r="G429" t="s">
        <v>20</v>
      </c>
      <c r="H429" t="s">
        <v>183</v>
      </c>
      <c r="I429" t="s">
        <v>5462</v>
      </c>
      <c r="J429" t="s">
        <v>19</v>
      </c>
      <c r="K429" s="3">
        <v>45685</v>
      </c>
      <c r="L429" t="s">
        <v>5293</v>
      </c>
    </row>
    <row r="430" spans="1:12" customFormat="1" ht="15">
      <c r="A430">
        <v>1572</v>
      </c>
      <c r="B430" t="s">
        <v>3951</v>
      </c>
      <c r="C430" t="s">
        <v>13</v>
      </c>
      <c r="D430" t="s">
        <v>14</v>
      </c>
      <c r="E430" t="s">
        <v>5292</v>
      </c>
      <c r="F430" t="s">
        <v>5249</v>
      </c>
      <c r="G430" t="s">
        <v>32</v>
      </c>
      <c r="H430" t="s">
        <v>209</v>
      </c>
      <c r="I430" t="s">
        <v>519</v>
      </c>
      <c r="J430" t="s">
        <v>19</v>
      </c>
      <c r="K430" s="3">
        <v>45726</v>
      </c>
      <c r="L430" t="s">
        <v>5299</v>
      </c>
    </row>
    <row r="431" spans="1:12" customFormat="1" ht="15">
      <c r="A431">
        <v>1573</v>
      </c>
      <c r="B431" t="s">
        <v>520</v>
      </c>
      <c r="C431" t="s">
        <v>13</v>
      </c>
      <c r="D431" t="s">
        <v>25</v>
      </c>
      <c r="E431" t="s">
        <v>5291</v>
      </c>
      <c r="F431" t="s">
        <v>16</v>
      </c>
      <c r="G431" t="s">
        <v>20</v>
      </c>
      <c r="H431" t="s">
        <v>183</v>
      </c>
      <c r="I431" t="s">
        <v>365</v>
      </c>
      <c r="J431" t="s">
        <v>19</v>
      </c>
      <c r="K431" s="3">
        <v>45741</v>
      </c>
      <c r="L431" t="s">
        <v>5293</v>
      </c>
    </row>
    <row r="432" spans="1:12" customFormat="1" ht="15">
      <c r="A432">
        <v>1579</v>
      </c>
      <c r="B432" t="s">
        <v>5069</v>
      </c>
      <c r="C432" t="s">
        <v>5283</v>
      </c>
      <c r="D432" t="s">
        <v>3827</v>
      </c>
      <c r="E432" t="s">
        <v>5291</v>
      </c>
      <c r="F432" t="s">
        <v>36</v>
      </c>
      <c r="G432" t="s">
        <v>20</v>
      </c>
      <c r="H432" t="s">
        <v>298</v>
      </c>
      <c r="I432" t="s">
        <v>521</v>
      </c>
      <c r="J432" t="s">
        <v>19</v>
      </c>
      <c r="K432" s="3">
        <v>40871</v>
      </c>
      <c r="L432" t="s">
        <v>5299</v>
      </c>
    </row>
    <row r="433" spans="1:12" customFormat="1" ht="15">
      <c r="A433">
        <v>1580</v>
      </c>
      <c r="B433" t="s">
        <v>522</v>
      </c>
      <c r="C433" t="s">
        <v>13</v>
      </c>
      <c r="D433" t="s">
        <v>25</v>
      </c>
      <c r="E433" t="s">
        <v>5291</v>
      </c>
      <c r="F433" t="s">
        <v>36</v>
      </c>
      <c r="G433" t="s">
        <v>29</v>
      </c>
      <c r="H433" t="s">
        <v>49</v>
      </c>
      <c r="I433" t="s">
        <v>275</v>
      </c>
      <c r="J433" t="s">
        <v>19</v>
      </c>
      <c r="K433" s="3">
        <v>45399</v>
      </c>
      <c r="L433" t="s">
        <v>5297</v>
      </c>
    </row>
    <row r="434" spans="1:12" customFormat="1" ht="15">
      <c r="A434">
        <v>1613</v>
      </c>
      <c r="B434" t="s">
        <v>3952</v>
      </c>
      <c r="C434" t="s">
        <v>13</v>
      </c>
      <c r="D434" t="s">
        <v>25</v>
      </c>
      <c r="E434" t="s">
        <v>5291</v>
      </c>
      <c r="F434" t="s">
        <v>36</v>
      </c>
      <c r="G434" t="s">
        <v>29</v>
      </c>
      <c r="H434" t="s">
        <v>49</v>
      </c>
      <c r="I434" t="s">
        <v>523</v>
      </c>
      <c r="J434" t="s">
        <v>19</v>
      </c>
      <c r="K434" s="3">
        <v>45722</v>
      </c>
      <c r="L434" t="s">
        <v>5297</v>
      </c>
    </row>
    <row r="435" spans="1:12" customFormat="1" ht="15">
      <c r="A435">
        <v>1631</v>
      </c>
      <c r="B435" t="s">
        <v>524</v>
      </c>
      <c r="C435" t="s">
        <v>13</v>
      </c>
      <c r="D435" t="s">
        <v>3827</v>
      </c>
      <c r="E435" t="s">
        <v>5291</v>
      </c>
      <c r="F435" t="s">
        <v>36</v>
      </c>
      <c r="G435" t="s">
        <v>29</v>
      </c>
      <c r="H435" t="s">
        <v>49</v>
      </c>
      <c r="I435" t="s">
        <v>5463</v>
      </c>
      <c r="J435" t="s">
        <v>113</v>
      </c>
      <c r="K435" s="3">
        <v>41269</v>
      </c>
      <c r="L435" t="s">
        <v>5297</v>
      </c>
    </row>
    <row r="436" spans="1:12" customFormat="1" ht="15">
      <c r="A436">
        <v>1644</v>
      </c>
      <c r="B436" t="s">
        <v>526</v>
      </c>
      <c r="C436" t="s">
        <v>13</v>
      </c>
      <c r="D436" t="s">
        <v>14</v>
      </c>
      <c r="E436" t="s">
        <v>5292</v>
      </c>
      <c r="F436" t="s">
        <v>5249</v>
      </c>
      <c r="G436" t="s">
        <v>15</v>
      </c>
      <c r="H436" t="s">
        <v>183</v>
      </c>
      <c r="I436" t="s">
        <v>527</v>
      </c>
      <c r="J436" t="s">
        <v>19</v>
      </c>
      <c r="K436" s="3">
        <v>45693</v>
      </c>
      <c r="L436" t="s">
        <v>5293</v>
      </c>
    </row>
    <row r="437" spans="1:12" customFormat="1" ht="15">
      <c r="A437">
        <v>1652</v>
      </c>
      <c r="B437" t="s">
        <v>528</v>
      </c>
      <c r="C437" t="s">
        <v>13</v>
      </c>
      <c r="D437" t="s">
        <v>25</v>
      </c>
      <c r="E437" t="s">
        <v>5291</v>
      </c>
      <c r="F437" t="s">
        <v>16</v>
      </c>
      <c r="G437" t="s">
        <v>20</v>
      </c>
      <c r="H437" t="s">
        <v>183</v>
      </c>
      <c r="I437" t="s">
        <v>5464</v>
      </c>
      <c r="J437" t="s">
        <v>19</v>
      </c>
      <c r="K437" s="3">
        <v>45730</v>
      </c>
      <c r="L437" t="s">
        <v>5293</v>
      </c>
    </row>
    <row r="438" spans="1:12" customFormat="1" ht="15">
      <c r="A438">
        <v>1668</v>
      </c>
      <c r="B438" t="s">
        <v>529</v>
      </c>
      <c r="C438" t="s">
        <v>13</v>
      </c>
      <c r="D438" t="s">
        <v>25</v>
      </c>
      <c r="E438" t="s">
        <v>5291</v>
      </c>
      <c r="F438" t="s">
        <v>5249</v>
      </c>
      <c r="G438" t="s">
        <v>15</v>
      </c>
      <c r="H438" t="s">
        <v>81</v>
      </c>
      <c r="I438" t="s">
        <v>5465</v>
      </c>
      <c r="J438" t="s">
        <v>19</v>
      </c>
      <c r="K438" s="3">
        <v>45671</v>
      </c>
      <c r="L438" t="s">
        <v>5293</v>
      </c>
    </row>
    <row r="439" spans="1:12" customFormat="1" ht="15">
      <c r="A439">
        <v>1680</v>
      </c>
      <c r="B439" t="s">
        <v>3953</v>
      </c>
      <c r="C439" t="s">
        <v>13</v>
      </c>
      <c r="D439" t="s">
        <v>25</v>
      </c>
      <c r="E439" t="s">
        <v>5291</v>
      </c>
      <c r="F439" t="s">
        <v>36</v>
      </c>
      <c r="G439" t="s">
        <v>29</v>
      </c>
      <c r="H439" t="s">
        <v>183</v>
      </c>
      <c r="I439" t="s">
        <v>5466</v>
      </c>
      <c r="J439" t="s">
        <v>19</v>
      </c>
      <c r="K439" s="3">
        <v>45388</v>
      </c>
      <c r="L439" t="s">
        <v>5297</v>
      </c>
    </row>
    <row r="440" spans="1:12" customFormat="1" ht="15">
      <c r="A440">
        <v>1684</v>
      </c>
      <c r="B440" t="s">
        <v>3954</v>
      </c>
      <c r="C440" t="s">
        <v>13</v>
      </c>
      <c r="D440" t="s">
        <v>25</v>
      </c>
      <c r="E440" t="s">
        <v>5291</v>
      </c>
      <c r="F440" t="s">
        <v>16</v>
      </c>
      <c r="G440" t="s">
        <v>20</v>
      </c>
      <c r="H440" t="s">
        <v>104</v>
      </c>
      <c r="I440" t="s">
        <v>5467</v>
      </c>
      <c r="J440" t="s">
        <v>19</v>
      </c>
      <c r="K440" s="3">
        <v>45716</v>
      </c>
      <c r="L440" t="s">
        <v>5293</v>
      </c>
    </row>
    <row r="441" spans="1:12" customFormat="1" ht="15">
      <c r="A441">
        <v>1703</v>
      </c>
      <c r="B441" t="s">
        <v>531</v>
      </c>
      <c r="C441" t="s">
        <v>13</v>
      </c>
      <c r="D441" t="s">
        <v>25</v>
      </c>
      <c r="E441" t="s">
        <v>5291</v>
      </c>
      <c r="F441" t="s">
        <v>16</v>
      </c>
      <c r="G441" t="s">
        <v>20</v>
      </c>
      <c r="H441" t="s">
        <v>183</v>
      </c>
      <c r="I441" t="s">
        <v>5468</v>
      </c>
      <c r="J441" t="s">
        <v>19</v>
      </c>
      <c r="K441" s="3">
        <v>45385</v>
      </c>
      <c r="L441" t="s">
        <v>5293</v>
      </c>
    </row>
    <row r="442" spans="1:12" customFormat="1" ht="15">
      <c r="A442">
        <v>1712</v>
      </c>
      <c r="B442" t="s">
        <v>532</v>
      </c>
      <c r="C442" t="s">
        <v>13</v>
      </c>
      <c r="D442" t="s">
        <v>25</v>
      </c>
      <c r="E442" t="s">
        <v>5291</v>
      </c>
      <c r="F442" t="s">
        <v>36</v>
      </c>
      <c r="G442" t="s">
        <v>29</v>
      </c>
      <c r="H442" t="s">
        <v>104</v>
      </c>
      <c r="I442" t="s">
        <v>334</v>
      </c>
      <c r="J442" t="s">
        <v>19</v>
      </c>
      <c r="K442" s="3">
        <v>45335</v>
      </c>
      <c r="L442" t="s">
        <v>5297</v>
      </c>
    </row>
    <row r="443" spans="1:12" customFormat="1" ht="15">
      <c r="A443">
        <v>1717</v>
      </c>
      <c r="B443" t="s">
        <v>533</v>
      </c>
      <c r="C443" t="s">
        <v>13</v>
      </c>
      <c r="D443" t="s">
        <v>25</v>
      </c>
      <c r="E443" t="s">
        <v>5291</v>
      </c>
      <c r="F443" t="s">
        <v>5249</v>
      </c>
      <c r="G443" t="s">
        <v>29</v>
      </c>
      <c r="H443" t="s">
        <v>183</v>
      </c>
      <c r="I443" t="s">
        <v>5466</v>
      </c>
      <c r="J443" t="s">
        <v>19</v>
      </c>
      <c r="K443" s="3">
        <v>45141</v>
      </c>
      <c r="L443" t="s">
        <v>5299</v>
      </c>
    </row>
    <row r="444" spans="1:12" customFormat="1" ht="15">
      <c r="A444">
        <v>1724</v>
      </c>
      <c r="B444" t="s">
        <v>534</v>
      </c>
      <c r="C444" t="s">
        <v>13</v>
      </c>
      <c r="D444" t="s">
        <v>25</v>
      </c>
      <c r="E444" t="s">
        <v>5291</v>
      </c>
      <c r="F444" t="s">
        <v>36</v>
      </c>
      <c r="G444" t="s">
        <v>29</v>
      </c>
      <c r="H444" t="s">
        <v>49</v>
      </c>
      <c r="I444" t="s">
        <v>5469</v>
      </c>
      <c r="J444" t="s">
        <v>19</v>
      </c>
      <c r="K444" s="3">
        <v>45727</v>
      </c>
      <c r="L444" t="s">
        <v>5297</v>
      </c>
    </row>
    <row r="445" spans="1:12" customFormat="1" ht="15">
      <c r="A445">
        <v>1729</v>
      </c>
      <c r="B445" t="s">
        <v>535</v>
      </c>
      <c r="C445" t="s">
        <v>13</v>
      </c>
      <c r="D445" t="s">
        <v>25</v>
      </c>
      <c r="E445" t="s">
        <v>5291</v>
      </c>
      <c r="F445" t="s">
        <v>36</v>
      </c>
      <c r="G445" t="s">
        <v>32</v>
      </c>
      <c r="H445" t="s">
        <v>70</v>
      </c>
      <c r="I445" t="s">
        <v>536</v>
      </c>
      <c r="J445" t="s">
        <v>19</v>
      </c>
      <c r="K445" s="3">
        <v>45478</v>
      </c>
      <c r="L445" t="s">
        <v>5297</v>
      </c>
    </row>
    <row r="446" spans="1:12" customFormat="1" ht="15">
      <c r="A446">
        <v>1733</v>
      </c>
      <c r="B446" t="s">
        <v>3955</v>
      </c>
      <c r="C446" t="s">
        <v>13</v>
      </c>
      <c r="D446" t="s">
        <v>3827</v>
      </c>
      <c r="E446" t="s">
        <v>5291</v>
      </c>
      <c r="F446" t="s">
        <v>36</v>
      </c>
      <c r="G446" t="s">
        <v>29</v>
      </c>
      <c r="H446" t="s">
        <v>104</v>
      </c>
      <c r="I446" t="s">
        <v>5470</v>
      </c>
      <c r="J446" t="s">
        <v>19</v>
      </c>
      <c r="K446" s="3">
        <v>40890</v>
      </c>
      <c r="L446" t="s">
        <v>5297</v>
      </c>
    </row>
    <row r="447" spans="1:12" customFormat="1" ht="15">
      <c r="A447">
        <v>1743</v>
      </c>
      <c r="B447" t="s">
        <v>5116</v>
      </c>
      <c r="C447" t="s">
        <v>13</v>
      </c>
      <c r="D447" t="s">
        <v>38</v>
      </c>
      <c r="E447" t="s">
        <v>5292</v>
      </c>
      <c r="F447" t="s">
        <v>16</v>
      </c>
      <c r="G447" t="s">
        <v>15</v>
      </c>
      <c r="H447" t="s">
        <v>209</v>
      </c>
      <c r="I447" t="s">
        <v>539</v>
      </c>
      <c r="J447" t="s">
        <v>19</v>
      </c>
      <c r="K447" s="3">
        <v>45713</v>
      </c>
      <c r="L447" t="s">
        <v>5299</v>
      </c>
    </row>
    <row r="448" spans="1:12" customFormat="1" ht="15">
      <c r="A448">
        <v>1746</v>
      </c>
      <c r="B448" t="s">
        <v>540</v>
      </c>
      <c r="C448" t="s">
        <v>13</v>
      </c>
      <c r="D448" t="s">
        <v>38</v>
      </c>
      <c r="E448" t="s">
        <v>5292</v>
      </c>
      <c r="F448" t="s">
        <v>16</v>
      </c>
      <c r="G448" t="s">
        <v>32</v>
      </c>
      <c r="H448" t="s">
        <v>209</v>
      </c>
      <c r="I448" t="s">
        <v>398</v>
      </c>
      <c r="J448" t="s">
        <v>19</v>
      </c>
      <c r="K448" s="3">
        <v>45553</v>
      </c>
      <c r="L448" t="s">
        <v>5299</v>
      </c>
    </row>
    <row r="449" spans="1:12" customFormat="1" ht="15">
      <c r="A449">
        <v>1749</v>
      </c>
      <c r="B449" t="s">
        <v>541</v>
      </c>
      <c r="C449" t="s">
        <v>13</v>
      </c>
      <c r="D449" t="s">
        <v>25</v>
      </c>
      <c r="E449" t="s">
        <v>5291</v>
      </c>
      <c r="F449" t="s">
        <v>36</v>
      </c>
      <c r="G449" t="s">
        <v>29</v>
      </c>
      <c r="H449" t="s">
        <v>4855</v>
      </c>
      <c r="I449" t="s">
        <v>542</v>
      </c>
      <c r="J449" t="s">
        <v>19</v>
      </c>
      <c r="K449" s="3">
        <v>45028</v>
      </c>
      <c r="L449" t="s">
        <v>5297</v>
      </c>
    </row>
    <row r="450" spans="1:12" customFormat="1" ht="15">
      <c r="A450">
        <v>1754</v>
      </c>
      <c r="B450" t="s">
        <v>543</v>
      </c>
      <c r="C450" t="s">
        <v>13</v>
      </c>
      <c r="D450" t="s">
        <v>25</v>
      </c>
      <c r="E450" t="s">
        <v>5291</v>
      </c>
      <c r="F450" t="s">
        <v>36</v>
      </c>
      <c r="G450" t="s">
        <v>29</v>
      </c>
      <c r="H450" t="s">
        <v>104</v>
      </c>
      <c r="I450" t="s">
        <v>111</v>
      </c>
      <c r="J450" t="s">
        <v>19</v>
      </c>
      <c r="K450" s="3">
        <v>45716</v>
      </c>
      <c r="L450" t="s">
        <v>5297</v>
      </c>
    </row>
    <row r="451" spans="1:12" customFormat="1" ht="15">
      <c r="A451">
        <v>1759</v>
      </c>
      <c r="B451" t="s">
        <v>5117</v>
      </c>
      <c r="C451" t="s">
        <v>13</v>
      </c>
      <c r="D451" t="s">
        <v>38</v>
      </c>
      <c r="E451" t="s">
        <v>5292</v>
      </c>
      <c r="F451" t="s">
        <v>5249</v>
      </c>
      <c r="G451" t="s">
        <v>15</v>
      </c>
      <c r="H451" t="s">
        <v>298</v>
      </c>
      <c r="I451" t="s">
        <v>545</v>
      </c>
      <c r="J451" t="s">
        <v>19</v>
      </c>
      <c r="K451" s="3">
        <v>45576</v>
      </c>
      <c r="L451" t="s">
        <v>5293</v>
      </c>
    </row>
    <row r="452" spans="1:12" customFormat="1" ht="15">
      <c r="A452">
        <v>1762</v>
      </c>
      <c r="B452" t="s">
        <v>546</v>
      </c>
      <c r="C452" t="s">
        <v>13</v>
      </c>
      <c r="D452" t="s">
        <v>25</v>
      </c>
      <c r="E452" t="s">
        <v>5291</v>
      </c>
      <c r="F452" t="s">
        <v>36</v>
      </c>
      <c r="G452" t="s">
        <v>29</v>
      </c>
      <c r="H452" t="s">
        <v>104</v>
      </c>
      <c r="I452" t="s">
        <v>5430</v>
      </c>
      <c r="J452" t="s">
        <v>19</v>
      </c>
      <c r="K452" s="3">
        <v>45560</v>
      </c>
      <c r="L452" t="s">
        <v>5297</v>
      </c>
    </row>
    <row r="453" spans="1:12" customFormat="1" ht="15">
      <c r="A453">
        <v>1766</v>
      </c>
      <c r="B453" t="s">
        <v>547</v>
      </c>
      <c r="C453" t="s">
        <v>13</v>
      </c>
      <c r="D453" t="s">
        <v>38</v>
      </c>
      <c r="E453" t="s">
        <v>5291</v>
      </c>
      <c r="F453" t="s">
        <v>5249</v>
      </c>
      <c r="G453" t="s">
        <v>29</v>
      </c>
      <c r="H453" t="s">
        <v>104</v>
      </c>
      <c r="I453" t="s">
        <v>5471</v>
      </c>
      <c r="J453" t="s">
        <v>19</v>
      </c>
      <c r="K453" s="3">
        <v>45684</v>
      </c>
      <c r="L453" t="s">
        <v>5297</v>
      </c>
    </row>
    <row r="454" spans="1:12" customFormat="1" ht="15">
      <c r="A454">
        <v>1767</v>
      </c>
      <c r="B454" t="s">
        <v>548</v>
      </c>
      <c r="C454" t="s">
        <v>13</v>
      </c>
      <c r="D454" t="s">
        <v>25</v>
      </c>
      <c r="E454" t="s">
        <v>5291</v>
      </c>
      <c r="F454" t="s">
        <v>36</v>
      </c>
      <c r="G454" t="s">
        <v>29</v>
      </c>
      <c r="H454" t="s">
        <v>104</v>
      </c>
      <c r="I454" t="s">
        <v>5395</v>
      </c>
      <c r="J454" t="s">
        <v>19</v>
      </c>
      <c r="K454" s="3">
        <v>45447</v>
      </c>
      <c r="L454" t="s">
        <v>5297</v>
      </c>
    </row>
    <row r="455" spans="1:12" customFormat="1" ht="15">
      <c r="A455">
        <v>1775</v>
      </c>
      <c r="B455" t="s">
        <v>550</v>
      </c>
      <c r="C455" t="s">
        <v>13</v>
      </c>
      <c r="D455" t="s">
        <v>25</v>
      </c>
      <c r="E455" t="s">
        <v>5291</v>
      </c>
      <c r="F455" t="s">
        <v>36</v>
      </c>
      <c r="G455" t="s">
        <v>29</v>
      </c>
      <c r="H455" t="s">
        <v>4852</v>
      </c>
      <c r="I455" t="s">
        <v>5300</v>
      </c>
      <c r="J455" t="s">
        <v>19</v>
      </c>
      <c r="K455" s="3">
        <v>45555</v>
      </c>
      <c r="L455" t="s">
        <v>5297</v>
      </c>
    </row>
    <row r="456" spans="1:12" customFormat="1" ht="15">
      <c r="A456">
        <v>1779</v>
      </c>
      <c r="B456" t="s">
        <v>551</v>
      </c>
      <c r="C456" t="s">
        <v>13</v>
      </c>
      <c r="D456" t="s">
        <v>25</v>
      </c>
      <c r="E456" t="s">
        <v>5291</v>
      </c>
      <c r="F456" t="s">
        <v>16</v>
      </c>
      <c r="G456" t="s">
        <v>20</v>
      </c>
      <c r="H456" t="s">
        <v>4852</v>
      </c>
      <c r="I456" t="s">
        <v>5472</v>
      </c>
      <c r="J456" t="s">
        <v>19</v>
      </c>
      <c r="K456" s="3">
        <v>45713</v>
      </c>
      <c r="L456" t="s">
        <v>5293</v>
      </c>
    </row>
    <row r="457" spans="1:12" customFormat="1" ht="15">
      <c r="A457">
        <v>1780</v>
      </c>
      <c r="B457" t="s">
        <v>552</v>
      </c>
      <c r="C457" t="s">
        <v>13</v>
      </c>
      <c r="D457" t="s">
        <v>14</v>
      </c>
      <c r="E457" t="s">
        <v>5292</v>
      </c>
      <c r="F457" t="s">
        <v>16</v>
      </c>
      <c r="G457" t="s">
        <v>15</v>
      </c>
      <c r="H457" t="s">
        <v>70</v>
      </c>
      <c r="I457" t="s">
        <v>553</v>
      </c>
      <c r="J457" t="s">
        <v>19</v>
      </c>
      <c r="K457" s="3">
        <v>45721</v>
      </c>
      <c r="L457" t="s">
        <v>5293</v>
      </c>
    </row>
    <row r="458" spans="1:12" customFormat="1" ht="15">
      <c r="A458">
        <v>1781</v>
      </c>
      <c r="B458" t="s">
        <v>3625</v>
      </c>
      <c r="C458" t="s">
        <v>13</v>
      </c>
      <c r="D458" t="s">
        <v>14</v>
      </c>
      <c r="E458" t="s">
        <v>5292</v>
      </c>
      <c r="F458" t="s">
        <v>5249</v>
      </c>
      <c r="G458" t="s">
        <v>32</v>
      </c>
      <c r="H458" t="s">
        <v>17</v>
      </c>
      <c r="I458" t="s">
        <v>33</v>
      </c>
      <c r="J458" t="s">
        <v>19</v>
      </c>
      <c r="K458" s="3">
        <v>45699</v>
      </c>
      <c r="L458" t="s">
        <v>5299</v>
      </c>
    </row>
    <row r="459" spans="1:12" customFormat="1" ht="15">
      <c r="A459">
        <v>1802</v>
      </c>
      <c r="B459" t="s">
        <v>554</v>
      </c>
      <c r="C459" t="s">
        <v>13</v>
      </c>
      <c r="D459" t="s">
        <v>25</v>
      </c>
      <c r="E459" t="s">
        <v>5291</v>
      </c>
      <c r="F459" t="s">
        <v>5249</v>
      </c>
      <c r="G459" t="s">
        <v>29</v>
      </c>
      <c r="H459" t="s">
        <v>70</v>
      </c>
      <c r="I459" t="s">
        <v>71</v>
      </c>
      <c r="J459" t="s">
        <v>19</v>
      </c>
      <c r="K459" s="3">
        <v>45713</v>
      </c>
      <c r="L459" t="s">
        <v>5297</v>
      </c>
    </row>
    <row r="460" spans="1:12" customFormat="1" ht="15">
      <c r="A460">
        <v>1804</v>
      </c>
      <c r="B460" t="s">
        <v>555</v>
      </c>
      <c r="C460" t="s">
        <v>13</v>
      </c>
      <c r="D460" t="s">
        <v>38</v>
      </c>
      <c r="E460" t="s">
        <v>5292</v>
      </c>
      <c r="F460" t="s">
        <v>16</v>
      </c>
      <c r="G460" t="s">
        <v>15</v>
      </c>
      <c r="H460" t="s">
        <v>81</v>
      </c>
      <c r="I460" t="s">
        <v>476</v>
      </c>
      <c r="J460" t="s">
        <v>19</v>
      </c>
      <c r="K460" s="3">
        <v>45345</v>
      </c>
      <c r="L460" t="s">
        <v>5293</v>
      </c>
    </row>
    <row r="461" spans="1:12" customFormat="1" ht="15">
      <c r="A461">
        <v>1819</v>
      </c>
      <c r="B461" t="s">
        <v>556</v>
      </c>
      <c r="C461" t="s">
        <v>13</v>
      </c>
      <c r="D461" t="s">
        <v>25</v>
      </c>
      <c r="E461" t="s">
        <v>5291</v>
      </c>
      <c r="F461" t="s">
        <v>36</v>
      </c>
      <c r="G461" t="s">
        <v>29</v>
      </c>
      <c r="H461" t="s">
        <v>104</v>
      </c>
      <c r="I461" t="s">
        <v>5473</v>
      </c>
      <c r="J461" t="s">
        <v>19</v>
      </c>
      <c r="K461" s="3">
        <v>45496</v>
      </c>
      <c r="L461" t="s">
        <v>5297</v>
      </c>
    </row>
    <row r="462" spans="1:12" customFormat="1" ht="15">
      <c r="A462">
        <v>1821</v>
      </c>
      <c r="B462" t="s">
        <v>557</v>
      </c>
      <c r="C462" t="s">
        <v>13</v>
      </c>
      <c r="D462" t="s">
        <v>38</v>
      </c>
      <c r="E462" t="s">
        <v>5291</v>
      </c>
      <c r="F462" t="s">
        <v>16</v>
      </c>
      <c r="G462" t="s">
        <v>20</v>
      </c>
      <c r="H462" t="s">
        <v>183</v>
      </c>
      <c r="I462" t="s">
        <v>5474</v>
      </c>
      <c r="J462" t="s">
        <v>19</v>
      </c>
      <c r="K462" s="3">
        <v>45692</v>
      </c>
      <c r="L462" t="s">
        <v>5293</v>
      </c>
    </row>
    <row r="463" spans="1:12" customFormat="1" ht="15">
      <c r="A463">
        <v>1826</v>
      </c>
      <c r="B463" t="s">
        <v>558</v>
      </c>
      <c r="C463" t="s">
        <v>13</v>
      </c>
      <c r="D463" t="s">
        <v>14</v>
      </c>
      <c r="E463" t="s">
        <v>5292</v>
      </c>
      <c r="F463" t="s">
        <v>5249</v>
      </c>
      <c r="G463" t="s">
        <v>15</v>
      </c>
      <c r="H463" t="s">
        <v>165</v>
      </c>
      <c r="I463" t="s">
        <v>530</v>
      </c>
      <c r="J463" t="s">
        <v>19</v>
      </c>
      <c r="K463" s="3">
        <v>45702</v>
      </c>
      <c r="L463" t="s">
        <v>5293</v>
      </c>
    </row>
    <row r="464" spans="1:12" customFormat="1" ht="15">
      <c r="A464">
        <v>1838</v>
      </c>
      <c r="B464" t="s">
        <v>3956</v>
      </c>
      <c r="C464" t="s">
        <v>13</v>
      </c>
      <c r="D464" t="s">
        <v>25</v>
      </c>
      <c r="E464" t="s">
        <v>5291</v>
      </c>
      <c r="F464" t="s">
        <v>16</v>
      </c>
      <c r="G464" t="s">
        <v>29</v>
      </c>
      <c r="H464" t="s">
        <v>104</v>
      </c>
      <c r="I464" t="s">
        <v>5444</v>
      </c>
      <c r="J464" t="s">
        <v>19</v>
      </c>
      <c r="K464" s="3">
        <v>45702</v>
      </c>
      <c r="L464" t="s">
        <v>5299</v>
      </c>
    </row>
    <row r="465" spans="1:12" customFormat="1" ht="15">
      <c r="A465">
        <v>1845</v>
      </c>
      <c r="B465" t="s">
        <v>561</v>
      </c>
      <c r="C465" t="s">
        <v>13</v>
      </c>
      <c r="D465" t="s">
        <v>14</v>
      </c>
      <c r="E465" t="s">
        <v>5292</v>
      </c>
      <c r="F465" t="s">
        <v>5249</v>
      </c>
      <c r="G465" t="s">
        <v>32</v>
      </c>
      <c r="H465" t="s">
        <v>4854</v>
      </c>
      <c r="I465" t="s">
        <v>47</v>
      </c>
      <c r="J465" t="s">
        <v>19</v>
      </c>
      <c r="K465" s="3">
        <v>45735</v>
      </c>
      <c r="L465" t="s">
        <v>11</v>
      </c>
    </row>
    <row r="466" spans="1:12" customFormat="1" ht="15">
      <c r="A466">
        <v>1847</v>
      </c>
      <c r="B466" t="s">
        <v>562</v>
      </c>
      <c r="C466" t="s">
        <v>13</v>
      </c>
      <c r="D466" t="s">
        <v>14</v>
      </c>
      <c r="E466" t="s">
        <v>5292</v>
      </c>
      <c r="F466" t="s">
        <v>16</v>
      </c>
      <c r="G466" t="s">
        <v>32</v>
      </c>
      <c r="H466" t="s">
        <v>4852</v>
      </c>
      <c r="I466" t="s">
        <v>563</v>
      </c>
      <c r="J466" t="s">
        <v>19</v>
      </c>
      <c r="K466" s="3">
        <v>45743</v>
      </c>
      <c r="L466" t="s">
        <v>5299</v>
      </c>
    </row>
    <row r="467" spans="1:12" customFormat="1" ht="15">
      <c r="A467">
        <v>1856</v>
      </c>
      <c r="B467" t="s">
        <v>564</v>
      </c>
      <c r="C467" t="s">
        <v>13</v>
      </c>
      <c r="D467" t="s">
        <v>25</v>
      </c>
      <c r="E467" t="s">
        <v>5291</v>
      </c>
      <c r="F467" t="s">
        <v>36</v>
      </c>
      <c r="G467" t="s">
        <v>29</v>
      </c>
      <c r="H467" t="s">
        <v>147</v>
      </c>
      <c r="I467" t="s">
        <v>565</v>
      </c>
      <c r="J467" t="s">
        <v>19</v>
      </c>
      <c r="K467" s="3">
        <v>45737</v>
      </c>
      <c r="L467" t="s">
        <v>5297</v>
      </c>
    </row>
    <row r="468" spans="1:12" customFormat="1" ht="15">
      <c r="A468">
        <v>1863</v>
      </c>
      <c r="B468" t="s">
        <v>566</v>
      </c>
      <c r="C468" t="s">
        <v>13</v>
      </c>
      <c r="D468" t="s">
        <v>38</v>
      </c>
      <c r="E468" t="s">
        <v>5292</v>
      </c>
      <c r="F468" t="s">
        <v>16</v>
      </c>
      <c r="G468" t="s">
        <v>15</v>
      </c>
      <c r="H468" t="s">
        <v>49</v>
      </c>
      <c r="I468" t="s">
        <v>512</v>
      </c>
      <c r="J468" t="s">
        <v>19</v>
      </c>
      <c r="K468" s="3">
        <v>45712</v>
      </c>
      <c r="L468" t="s">
        <v>5293</v>
      </c>
    </row>
    <row r="469" spans="1:12" customFormat="1" ht="15">
      <c r="A469">
        <v>1868</v>
      </c>
      <c r="B469" t="s">
        <v>567</v>
      </c>
      <c r="C469" t="s">
        <v>13</v>
      </c>
      <c r="D469" t="s">
        <v>14</v>
      </c>
      <c r="E469" t="s">
        <v>5292</v>
      </c>
      <c r="F469" t="s">
        <v>5249</v>
      </c>
      <c r="G469" t="s">
        <v>32</v>
      </c>
      <c r="H469" t="s">
        <v>209</v>
      </c>
      <c r="I469" t="s">
        <v>568</v>
      </c>
      <c r="J469" t="s">
        <v>19</v>
      </c>
      <c r="K469" s="3">
        <v>45735</v>
      </c>
      <c r="L469" t="s">
        <v>11</v>
      </c>
    </row>
    <row r="470" spans="1:12" customFormat="1" ht="15">
      <c r="A470">
        <v>1869</v>
      </c>
      <c r="B470" t="s">
        <v>569</v>
      </c>
      <c r="C470" t="s">
        <v>13</v>
      </c>
      <c r="D470" t="s">
        <v>14</v>
      </c>
      <c r="E470" t="s">
        <v>5292</v>
      </c>
      <c r="F470" t="s">
        <v>5249</v>
      </c>
      <c r="G470" t="s">
        <v>32</v>
      </c>
      <c r="H470" t="s">
        <v>209</v>
      </c>
      <c r="I470" t="s">
        <v>568</v>
      </c>
      <c r="J470" t="s">
        <v>19</v>
      </c>
      <c r="K470" s="3">
        <v>45735</v>
      </c>
      <c r="L470" t="s">
        <v>11</v>
      </c>
    </row>
    <row r="471" spans="1:12" customFormat="1" ht="15">
      <c r="A471">
        <v>1873</v>
      </c>
      <c r="B471" t="s">
        <v>570</v>
      </c>
      <c r="C471" t="s">
        <v>13</v>
      </c>
      <c r="D471" t="s">
        <v>14</v>
      </c>
      <c r="E471" t="s">
        <v>5291</v>
      </c>
      <c r="F471" t="s">
        <v>5249</v>
      </c>
      <c r="G471" t="s">
        <v>32</v>
      </c>
      <c r="H471" t="s">
        <v>4861</v>
      </c>
      <c r="I471" t="s">
        <v>426</v>
      </c>
      <c r="J471" t="s">
        <v>19</v>
      </c>
      <c r="K471" s="3">
        <v>45723</v>
      </c>
      <c r="L471" t="s">
        <v>11</v>
      </c>
    </row>
    <row r="472" spans="1:12" customFormat="1" ht="15">
      <c r="A472">
        <v>1874</v>
      </c>
      <c r="B472" t="s">
        <v>572</v>
      </c>
      <c r="C472" t="s">
        <v>13</v>
      </c>
      <c r="D472" t="s">
        <v>14</v>
      </c>
      <c r="E472" t="s">
        <v>5291</v>
      </c>
      <c r="F472" t="s">
        <v>16</v>
      </c>
      <c r="G472" t="s">
        <v>32</v>
      </c>
      <c r="H472" t="s">
        <v>573</v>
      </c>
      <c r="I472" t="s">
        <v>574</v>
      </c>
      <c r="J472" t="s">
        <v>19</v>
      </c>
      <c r="K472" s="3">
        <v>45728</v>
      </c>
      <c r="L472" t="s">
        <v>11</v>
      </c>
    </row>
    <row r="473" spans="1:12" customFormat="1" ht="15">
      <c r="A473">
        <v>1875</v>
      </c>
      <c r="B473" t="s">
        <v>575</v>
      </c>
      <c r="C473" t="s">
        <v>13</v>
      </c>
      <c r="D473" t="s">
        <v>14</v>
      </c>
      <c r="E473" t="s">
        <v>5292</v>
      </c>
      <c r="F473" t="s">
        <v>5249</v>
      </c>
      <c r="G473" t="s">
        <v>15</v>
      </c>
      <c r="H473" t="s">
        <v>183</v>
      </c>
      <c r="I473" t="s">
        <v>576</v>
      </c>
      <c r="J473" t="s">
        <v>19</v>
      </c>
      <c r="K473" s="3">
        <v>45553</v>
      </c>
      <c r="L473" t="s">
        <v>5299</v>
      </c>
    </row>
    <row r="474" spans="1:12" customFormat="1" ht="15">
      <c r="A474">
        <v>1876</v>
      </c>
      <c r="B474" t="s">
        <v>577</v>
      </c>
      <c r="C474" t="s">
        <v>13</v>
      </c>
      <c r="D474" t="s">
        <v>14</v>
      </c>
      <c r="E474" t="s">
        <v>5292</v>
      </c>
      <c r="F474" t="s">
        <v>5249</v>
      </c>
      <c r="G474" t="s">
        <v>32</v>
      </c>
      <c r="H474" t="s">
        <v>4857</v>
      </c>
      <c r="I474" t="s">
        <v>152</v>
      </c>
      <c r="J474" t="s">
        <v>19</v>
      </c>
      <c r="K474" s="3">
        <v>45373</v>
      </c>
      <c r="L474" t="s">
        <v>11</v>
      </c>
    </row>
    <row r="475" spans="1:12" customFormat="1" ht="15">
      <c r="A475">
        <v>1895</v>
      </c>
      <c r="B475" t="s">
        <v>5266</v>
      </c>
      <c r="C475" t="s">
        <v>5283</v>
      </c>
      <c r="D475" t="s">
        <v>38</v>
      </c>
      <c r="E475" t="s">
        <v>5291</v>
      </c>
      <c r="F475" t="s">
        <v>16</v>
      </c>
      <c r="G475" t="s">
        <v>32</v>
      </c>
      <c r="H475" t="s">
        <v>4860</v>
      </c>
      <c r="I475" t="s">
        <v>5475</v>
      </c>
      <c r="J475" t="s">
        <v>19</v>
      </c>
      <c r="K475" s="3">
        <v>45608</v>
      </c>
      <c r="L475" t="s">
        <v>5293</v>
      </c>
    </row>
    <row r="476" spans="1:12" customFormat="1" ht="15">
      <c r="A476">
        <v>1896</v>
      </c>
      <c r="B476" t="s">
        <v>578</v>
      </c>
      <c r="C476" t="s">
        <v>13</v>
      </c>
      <c r="D476" t="s">
        <v>14</v>
      </c>
      <c r="E476" t="s">
        <v>5292</v>
      </c>
      <c r="F476" t="s">
        <v>5249</v>
      </c>
      <c r="G476" t="s">
        <v>32</v>
      </c>
      <c r="H476" t="s">
        <v>209</v>
      </c>
      <c r="I476" t="s">
        <v>568</v>
      </c>
      <c r="J476" t="s">
        <v>19</v>
      </c>
      <c r="K476" s="3">
        <v>45736</v>
      </c>
      <c r="L476" t="s">
        <v>11</v>
      </c>
    </row>
    <row r="477" spans="1:12" customFormat="1" ht="15">
      <c r="A477">
        <v>1908</v>
      </c>
      <c r="B477" t="s">
        <v>3957</v>
      </c>
      <c r="C477" t="s">
        <v>13</v>
      </c>
      <c r="D477" t="s">
        <v>25</v>
      </c>
      <c r="E477" t="s">
        <v>5291</v>
      </c>
      <c r="F477" t="s">
        <v>5249</v>
      </c>
      <c r="G477" t="s">
        <v>20</v>
      </c>
      <c r="H477" t="s">
        <v>104</v>
      </c>
      <c r="I477" t="s">
        <v>5440</v>
      </c>
      <c r="J477" t="s">
        <v>19</v>
      </c>
      <c r="K477" s="3">
        <v>45702</v>
      </c>
      <c r="L477" t="s">
        <v>5293</v>
      </c>
    </row>
    <row r="478" spans="1:12" customFormat="1" ht="15">
      <c r="A478">
        <v>1910</v>
      </c>
      <c r="B478" t="s">
        <v>579</v>
      </c>
      <c r="C478" t="s">
        <v>13</v>
      </c>
      <c r="D478" t="s">
        <v>25</v>
      </c>
      <c r="E478" t="s">
        <v>5291</v>
      </c>
      <c r="F478" t="s">
        <v>36</v>
      </c>
      <c r="G478" t="s">
        <v>29</v>
      </c>
      <c r="H478" t="s">
        <v>104</v>
      </c>
      <c r="I478" t="s">
        <v>580</v>
      </c>
      <c r="J478" t="s">
        <v>19</v>
      </c>
      <c r="K478" s="3">
        <v>45688</v>
      </c>
      <c r="L478" t="s">
        <v>5297</v>
      </c>
    </row>
    <row r="479" spans="1:12" customFormat="1" ht="15">
      <c r="A479">
        <v>1911</v>
      </c>
      <c r="B479" t="s">
        <v>581</v>
      </c>
      <c r="C479" t="s">
        <v>13</v>
      </c>
      <c r="D479" t="s">
        <v>38</v>
      </c>
      <c r="E479" t="s">
        <v>5292</v>
      </c>
      <c r="F479" t="s">
        <v>36</v>
      </c>
      <c r="G479" t="s">
        <v>32</v>
      </c>
      <c r="H479" t="s">
        <v>209</v>
      </c>
      <c r="I479" t="s">
        <v>210</v>
      </c>
      <c r="J479" t="s">
        <v>19</v>
      </c>
      <c r="K479" s="3">
        <v>45716</v>
      </c>
      <c r="L479" t="s">
        <v>5299</v>
      </c>
    </row>
    <row r="480" spans="1:12" customFormat="1" ht="15">
      <c r="A480">
        <v>1917</v>
      </c>
      <c r="B480" t="s">
        <v>582</v>
      </c>
      <c r="C480" t="s">
        <v>13</v>
      </c>
      <c r="D480" t="s">
        <v>14</v>
      </c>
      <c r="E480" t="s">
        <v>5292</v>
      </c>
      <c r="F480" t="s">
        <v>5249</v>
      </c>
      <c r="G480" t="s">
        <v>32</v>
      </c>
      <c r="H480" t="s">
        <v>49</v>
      </c>
      <c r="I480" t="s">
        <v>583</v>
      </c>
      <c r="J480" t="s">
        <v>19</v>
      </c>
      <c r="K480" s="3">
        <v>45735</v>
      </c>
      <c r="L480" t="s">
        <v>11</v>
      </c>
    </row>
    <row r="481" spans="1:12" customFormat="1" ht="15">
      <c r="A481">
        <v>1922</v>
      </c>
      <c r="B481" t="s">
        <v>3958</v>
      </c>
      <c r="C481" t="s">
        <v>13</v>
      </c>
      <c r="D481" t="s">
        <v>25</v>
      </c>
      <c r="E481" t="s">
        <v>5291</v>
      </c>
      <c r="F481" t="s">
        <v>36</v>
      </c>
      <c r="G481" t="s">
        <v>29</v>
      </c>
      <c r="H481" t="s">
        <v>4854</v>
      </c>
      <c r="I481" t="s">
        <v>47</v>
      </c>
      <c r="J481" t="s">
        <v>19</v>
      </c>
      <c r="K481" s="3">
        <v>45721</v>
      </c>
      <c r="L481" t="s">
        <v>5299</v>
      </c>
    </row>
    <row r="482" spans="1:12" customFormat="1" ht="15">
      <c r="A482">
        <v>1967</v>
      </c>
      <c r="B482" t="s">
        <v>584</v>
      </c>
      <c r="C482" t="s">
        <v>13</v>
      </c>
      <c r="D482" t="s">
        <v>14</v>
      </c>
      <c r="E482" t="s">
        <v>5292</v>
      </c>
      <c r="F482" t="s">
        <v>16</v>
      </c>
      <c r="G482" t="s">
        <v>32</v>
      </c>
      <c r="H482" t="s">
        <v>49</v>
      </c>
      <c r="I482" t="s">
        <v>583</v>
      </c>
      <c r="J482" t="s">
        <v>19</v>
      </c>
      <c r="K482" s="3">
        <v>45735</v>
      </c>
      <c r="L482" t="s">
        <v>11</v>
      </c>
    </row>
    <row r="483" spans="1:12" customFormat="1" ht="15">
      <c r="A483">
        <v>1970</v>
      </c>
      <c r="B483" t="s">
        <v>585</v>
      </c>
      <c r="C483" t="s">
        <v>13</v>
      </c>
      <c r="D483" t="s">
        <v>38</v>
      </c>
      <c r="E483" t="s">
        <v>5291</v>
      </c>
      <c r="F483" t="s">
        <v>5249</v>
      </c>
      <c r="G483" t="s">
        <v>20</v>
      </c>
      <c r="H483" t="s">
        <v>104</v>
      </c>
      <c r="I483" t="s">
        <v>5476</v>
      </c>
      <c r="J483" t="s">
        <v>19</v>
      </c>
      <c r="K483" s="3">
        <v>45702</v>
      </c>
      <c r="L483" t="s">
        <v>5293</v>
      </c>
    </row>
    <row r="484" spans="1:12" customFormat="1" ht="15">
      <c r="A484">
        <v>2005</v>
      </c>
      <c r="B484" t="s">
        <v>586</v>
      </c>
      <c r="C484" t="s">
        <v>13</v>
      </c>
      <c r="D484" t="s">
        <v>14</v>
      </c>
      <c r="E484" t="s">
        <v>5292</v>
      </c>
      <c r="F484" t="s">
        <v>5249</v>
      </c>
      <c r="G484" t="s">
        <v>15</v>
      </c>
      <c r="H484" t="s">
        <v>49</v>
      </c>
      <c r="I484" t="s">
        <v>63</v>
      </c>
      <c r="J484" t="s">
        <v>19</v>
      </c>
      <c r="K484" s="3">
        <v>45699</v>
      </c>
      <c r="L484" t="s">
        <v>5293</v>
      </c>
    </row>
    <row r="485" spans="1:12" customFormat="1" ht="15">
      <c r="A485">
        <v>2018</v>
      </c>
      <c r="B485" t="s">
        <v>587</v>
      </c>
      <c r="C485" t="s">
        <v>13</v>
      </c>
      <c r="D485" t="s">
        <v>14</v>
      </c>
      <c r="E485" t="s">
        <v>5292</v>
      </c>
      <c r="F485" t="s">
        <v>5249</v>
      </c>
      <c r="G485" t="s">
        <v>32</v>
      </c>
      <c r="H485" t="s">
        <v>209</v>
      </c>
      <c r="I485" t="s">
        <v>568</v>
      </c>
      <c r="J485" t="s">
        <v>19</v>
      </c>
      <c r="K485" s="3">
        <v>45736</v>
      </c>
      <c r="L485" t="s">
        <v>11</v>
      </c>
    </row>
    <row r="486" spans="1:12" customFormat="1" ht="15">
      <c r="A486">
        <v>2031</v>
      </c>
      <c r="B486" t="s">
        <v>3959</v>
      </c>
      <c r="C486" t="s">
        <v>13</v>
      </c>
      <c r="D486" t="s">
        <v>25</v>
      </c>
      <c r="E486" t="s">
        <v>5291</v>
      </c>
      <c r="F486" t="s">
        <v>36</v>
      </c>
      <c r="G486" t="s">
        <v>29</v>
      </c>
      <c r="H486" t="s">
        <v>49</v>
      </c>
      <c r="I486" t="s">
        <v>55</v>
      </c>
      <c r="J486" t="s">
        <v>19</v>
      </c>
      <c r="K486" s="3">
        <v>45735</v>
      </c>
      <c r="L486" t="s">
        <v>5297</v>
      </c>
    </row>
    <row r="487" spans="1:12" customFormat="1" ht="15">
      <c r="A487">
        <v>2033</v>
      </c>
      <c r="B487" t="s">
        <v>588</v>
      </c>
      <c r="C487" t="s">
        <v>13</v>
      </c>
      <c r="D487" t="s">
        <v>38</v>
      </c>
      <c r="E487" t="s">
        <v>5292</v>
      </c>
      <c r="F487" t="s">
        <v>16</v>
      </c>
      <c r="G487" t="s">
        <v>32</v>
      </c>
      <c r="H487" t="s">
        <v>49</v>
      </c>
      <c r="I487" t="s">
        <v>5309</v>
      </c>
      <c r="J487" t="s">
        <v>19</v>
      </c>
      <c r="K487" s="3">
        <v>45719</v>
      </c>
      <c r="L487" t="s">
        <v>5299</v>
      </c>
    </row>
    <row r="488" spans="1:12" customFormat="1" ht="15">
      <c r="A488">
        <v>2043</v>
      </c>
      <c r="B488" t="s">
        <v>589</v>
      </c>
      <c r="C488" t="s">
        <v>13</v>
      </c>
      <c r="D488" t="s">
        <v>14</v>
      </c>
      <c r="E488" t="s">
        <v>5292</v>
      </c>
      <c r="F488" t="s">
        <v>5249</v>
      </c>
      <c r="G488" t="s">
        <v>15</v>
      </c>
      <c r="H488" t="s">
        <v>49</v>
      </c>
      <c r="I488" t="s">
        <v>590</v>
      </c>
      <c r="J488" t="s">
        <v>19</v>
      </c>
      <c r="K488" s="3">
        <v>45733</v>
      </c>
      <c r="L488" t="s">
        <v>11</v>
      </c>
    </row>
    <row r="489" spans="1:12" customFormat="1" ht="15">
      <c r="A489">
        <v>2044</v>
      </c>
      <c r="B489" t="s">
        <v>3960</v>
      </c>
      <c r="C489" t="s">
        <v>13</v>
      </c>
      <c r="D489" t="s">
        <v>14</v>
      </c>
      <c r="E489" t="s">
        <v>5292</v>
      </c>
      <c r="F489" t="s">
        <v>5249</v>
      </c>
      <c r="G489" t="s">
        <v>32</v>
      </c>
      <c r="H489" t="s">
        <v>49</v>
      </c>
      <c r="I489" t="s">
        <v>5309</v>
      </c>
      <c r="J489" t="s">
        <v>19</v>
      </c>
      <c r="K489" s="3">
        <v>45744</v>
      </c>
      <c r="L489" t="s">
        <v>11</v>
      </c>
    </row>
    <row r="490" spans="1:12" customFormat="1" ht="15">
      <c r="A490">
        <v>2045</v>
      </c>
      <c r="B490" t="s">
        <v>592</v>
      </c>
      <c r="C490" t="s">
        <v>13</v>
      </c>
      <c r="D490" t="s">
        <v>25</v>
      </c>
      <c r="E490" t="s">
        <v>5291</v>
      </c>
      <c r="F490" t="s">
        <v>36</v>
      </c>
      <c r="G490" t="s">
        <v>29</v>
      </c>
      <c r="H490" t="s">
        <v>104</v>
      </c>
      <c r="I490" t="s">
        <v>5440</v>
      </c>
      <c r="J490" t="s">
        <v>19</v>
      </c>
      <c r="K490" s="3">
        <v>44081</v>
      </c>
      <c r="L490" t="s">
        <v>5297</v>
      </c>
    </row>
    <row r="491" spans="1:12" customFormat="1" ht="15">
      <c r="A491">
        <v>2046</v>
      </c>
      <c r="B491" t="s">
        <v>593</v>
      </c>
      <c r="C491" t="s">
        <v>13</v>
      </c>
      <c r="D491" t="s">
        <v>14</v>
      </c>
      <c r="E491" t="s">
        <v>5292</v>
      </c>
      <c r="F491" t="s">
        <v>5249</v>
      </c>
      <c r="G491" t="s">
        <v>32</v>
      </c>
      <c r="H491" t="s">
        <v>49</v>
      </c>
      <c r="I491" t="s">
        <v>5309</v>
      </c>
      <c r="J491" t="s">
        <v>19</v>
      </c>
      <c r="K491" s="3">
        <v>45616</v>
      </c>
      <c r="L491" t="s">
        <v>5299</v>
      </c>
    </row>
    <row r="492" spans="1:12" customFormat="1" ht="15">
      <c r="A492">
        <v>2056</v>
      </c>
      <c r="B492" t="s">
        <v>594</v>
      </c>
      <c r="C492" t="s">
        <v>13</v>
      </c>
      <c r="D492" t="s">
        <v>14</v>
      </c>
      <c r="E492" t="s">
        <v>5292</v>
      </c>
      <c r="F492" t="s">
        <v>16</v>
      </c>
      <c r="G492" t="s">
        <v>32</v>
      </c>
      <c r="H492" t="s">
        <v>49</v>
      </c>
      <c r="I492" t="s">
        <v>5309</v>
      </c>
      <c r="J492" t="s">
        <v>19</v>
      </c>
      <c r="K492" s="3">
        <v>45398</v>
      </c>
      <c r="L492" t="s">
        <v>5299</v>
      </c>
    </row>
    <row r="493" spans="1:12" customFormat="1" ht="15">
      <c r="A493">
        <v>2060</v>
      </c>
      <c r="B493" t="s">
        <v>595</v>
      </c>
      <c r="C493" t="s">
        <v>13</v>
      </c>
      <c r="D493" t="s">
        <v>3827</v>
      </c>
      <c r="E493" t="s">
        <v>5291</v>
      </c>
      <c r="F493" t="s">
        <v>36</v>
      </c>
      <c r="G493" t="s">
        <v>29</v>
      </c>
      <c r="H493" t="s">
        <v>4852</v>
      </c>
      <c r="I493" t="s">
        <v>5427</v>
      </c>
      <c r="J493" t="s">
        <v>113</v>
      </c>
      <c r="K493" s="3">
        <v>41180</v>
      </c>
      <c r="L493" t="s">
        <v>5297</v>
      </c>
    </row>
    <row r="494" spans="1:12" customFormat="1" ht="15">
      <c r="A494">
        <v>2065</v>
      </c>
      <c r="B494" t="s">
        <v>5118</v>
      </c>
      <c r="C494" t="s">
        <v>13</v>
      </c>
      <c r="D494" t="s">
        <v>25</v>
      </c>
      <c r="E494" t="s">
        <v>5291</v>
      </c>
      <c r="F494" t="s">
        <v>36</v>
      </c>
      <c r="G494" t="s">
        <v>29</v>
      </c>
      <c r="H494" t="s">
        <v>136</v>
      </c>
      <c r="I494" t="s">
        <v>137</v>
      </c>
      <c r="J494" t="s">
        <v>19</v>
      </c>
      <c r="K494" s="3">
        <v>45491</v>
      </c>
      <c r="L494" t="s">
        <v>5297</v>
      </c>
    </row>
    <row r="495" spans="1:12" customFormat="1" ht="15">
      <c r="A495">
        <v>2066</v>
      </c>
      <c r="B495" t="s">
        <v>596</v>
      </c>
      <c r="C495" t="s">
        <v>13</v>
      </c>
      <c r="D495" t="s">
        <v>25</v>
      </c>
      <c r="E495" t="s">
        <v>5291</v>
      </c>
      <c r="F495" t="s">
        <v>36</v>
      </c>
      <c r="G495" t="s">
        <v>29</v>
      </c>
      <c r="H495" t="s">
        <v>136</v>
      </c>
      <c r="I495" t="s">
        <v>137</v>
      </c>
      <c r="J495" t="s">
        <v>19</v>
      </c>
      <c r="K495" s="3">
        <v>45702</v>
      </c>
      <c r="L495" t="s">
        <v>5297</v>
      </c>
    </row>
    <row r="496" spans="1:12" customFormat="1" ht="15">
      <c r="A496">
        <v>2068</v>
      </c>
      <c r="B496" t="s">
        <v>3961</v>
      </c>
      <c r="C496" t="s">
        <v>13</v>
      </c>
      <c r="D496" t="s">
        <v>25</v>
      </c>
      <c r="E496" t="s">
        <v>5291</v>
      </c>
      <c r="F496" t="s">
        <v>36</v>
      </c>
      <c r="G496" t="s">
        <v>29</v>
      </c>
      <c r="H496" t="s">
        <v>104</v>
      </c>
      <c r="I496" t="s">
        <v>5477</v>
      </c>
      <c r="J496" t="s">
        <v>19</v>
      </c>
      <c r="K496" s="3">
        <v>45722</v>
      </c>
      <c r="L496" t="s">
        <v>5297</v>
      </c>
    </row>
    <row r="497" spans="1:12" customFormat="1" ht="15">
      <c r="A497">
        <v>2071</v>
      </c>
      <c r="B497" t="s">
        <v>597</v>
      </c>
      <c r="C497" t="s">
        <v>13</v>
      </c>
      <c r="D497" t="s">
        <v>25</v>
      </c>
      <c r="E497" t="s">
        <v>5291</v>
      </c>
      <c r="F497" t="s">
        <v>36</v>
      </c>
      <c r="G497" t="s">
        <v>29</v>
      </c>
      <c r="H497" t="s">
        <v>49</v>
      </c>
      <c r="I497" t="s">
        <v>523</v>
      </c>
      <c r="J497" t="s">
        <v>19</v>
      </c>
      <c r="K497" s="3">
        <v>45349</v>
      </c>
      <c r="L497" t="s">
        <v>5297</v>
      </c>
    </row>
    <row r="498" spans="1:12" customFormat="1" ht="15">
      <c r="A498">
        <v>2075</v>
      </c>
      <c r="B498" t="s">
        <v>598</v>
      </c>
      <c r="C498" t="s">
        <v>13</v>
      </c>
      <c r="D498" t="s">
        <v>14</v>
      </c>
      <c r="E498" t="s">
        <v>5292</v>
      </c>
      <c r="F498" t="s">
        <v>5249</v>
      </c>
      <c r="G498" t="s">
        <v>32</v>
      </c>
      <c r="H498" t="s">
        <v>21</v>
      </c>
      <c r="I498" t="s">
        <v>331</v>
      </c>
      <c r="J498" t="s">
        <v>19</v>
      </c>
      <c r="K498" s="3">
        <v>45722</v>
      </c>
      <c r="L498" t="s">
        <v>5299</v>
      </c>
    </row>
    <row r="499" spans="1:12" customFormat="1" ht="15">
      <c r="A499">
        <v>2084</v>
      </c>
      <c r="B499" t="s">
        <v>599</v>
      </c>
      <c r="C499" t="s">
        <v>13</v>
      </c>
      <c r="D499" t="s">
        <v>25</v>
      </c>
      <c r="E499" t="s">
        <v>5291</v>
      </c>
      <c r="F499" t="s">
        <v>5249</v>
      </c>
      <c r="G499" t="s">
        <v>20</v>
      </c>
      <c r="H499" t="s">
        <v>49</v>
      </c>
      <c r="I499" t="s">
        <v>5478</v>
      </c>
      <c r="J499" t="s">
        <v>19</v>
      </c>
      <c r="K499" s="3">
        <v>45404</v>
      </c>
      <c r="L499" t="s">
        <v>5293</v>
      </c>
    </row>
    <row r="500" spans="1:12" customFormat="1" ht="15">
      <c r="A500">
        <v>2086</v>
      </c>
      <c r="B500" t="s">
        <v>600</v>
      </c>
      <c r="C500" t="s">
        <v>3882</v>
      </c>
      <c r="D500" t="s">
        <v>14</v>
      </c>
      <c r="E500" t="s">
        <v>5292</v>
      </c>
      <c r="F500" t="s">
        <v>16</v>
      </c>
      <c r="G500" t="s">
        <v>15</v>
      </c>
      <c r="H500" t="s">
        <v>220</v>
      </c>
      <c r="I500" t="s">
        <v>601</v>
      </c>
      <c r="J500" t="s">
        <v>19</v>
      </c>
      <c r="K500" s="3">
        <v>45735</v>
      </c>
      <c r="L500" t="s">
        <v>5293</v>
      </c>
    </row>
    <row r="501" spans="1:12" customFormat="1" ht="15">
      <c r="A501">
        <v>2087</v>
      </c>
      <c r="B501" t="s">
        <v>602</v>
      </c>
      <c r="C501" t="s">
        <v>13</v>
      </c>
      <c r="D501" t="s">
        <v>25</v>
      </c>
      <c r="E501" t="s">
        <v>5291</v>
      </c>
      <c r="F501" t="s">
        <v>36</v>
      </c>
      <c r="G501" t="s">
        <v>29</v>
      </c>
      <c r="H501" t="s">
        <v>49</v>
      </c>
      <c r="I501" t="s">
        <v>590</v>
      </c>
      <c r="J501" t="s">
        <v>19</v>
      </c>
      <c r="K501" s="3">
        <v>45719</v>
      </c>
      <c r="L501" t="s">
        <v>5297</v>
      </c>
    </row>
    <row r="502" spans="1:12" customFormat="1" ht="15">
      <c r="A502">
        <v>2088</v>
      </c>
      <c r="B502" t="s">
        <v>4649</v>
      </c>
      <c r="C502" t="s">
        <v>13</v>
      </c>
      <c r="D502" t="s">
        <v>25</v>
      </c>
      <c r="E502" t="s">
        <v>5291</v>
      </c>
      <c r="F502" t="s">
        <v>16</v>
      </c>
      <c r="G502" t="s">
        <v>32</v>
      </c>
      <c r="H502" t="s">
        <v>49</v>
      </c>
      <c r="I502" t="s">
        <v>5309</v>
      </c>
      <c r="J502" t="s">
        <v>19</v>
      </c>
      <c r="K502" s="3">
        <v>45420</v>
      </c>
      <c r="L502" t="s">
        <v>5297</v>
      </c>
    </row>
    <row r="503" spans="1:12" customFormat="1" ht="15">
      <c r="A503">
        <v>2092</v>
      </c>
      <c r="B503" t="s">
        <v>603</v>
      </c>
      <c r="C503" t="s">
        <v>13</v>
      </c>
      <c r="D503" t="s">
        <v>14</v>
      </c>
      <c r="E503" t="s">
        <v>5292</v>
      </c>
      <c r="F503" t="s">
        <v>16</v>
      </c>
      <c r="G503" t="s">
        <v>15</v>
      </c>
      <c r="H503" t="s">
        <v>136</v>
      </c>
      <c r="I503" t="s">
        <v>604</v>
      </c>
      <c r="J503" t="s">
        <v>19</v>
      </c>
      <c r="K503" s="3">
        <v>45485</v>
      </c>
      <c r="L503" t="s">
        <v>5299</v>
      </c>
    </row>
    <row r="504" spans="1:12" customFormat="1" ht="15">
      <c r="A504">
        <v>2095</v>
      </c>
      <c r="B504" t="s">
        <v>605</v>
      </c>
      <c r="C504" t="s">
        <v>13</v>
      </c>
      <c r="D504" t="s">
        <v>25</v>
      </c>
      <c r="E504" t="s">
        <v>5291</v>
      </c>
      <c r="F504" t="s">
        <v>5249</v>
      </c>
      <c r="G504" t="s">
        <v>20</v>
      </c>
      <c r="H504" t="s">
        <v>4852</v>
      </c>
      <c r="I504" t="s">
        <v>5479</v>
      </c>
      <c r="J504" t="s">
        <v>19</v>
      </c>
      <c r="K504" s="3">
        <v>45315</v>
      </c>
      <c r="L504" t="s">
        <v>5293</v>
      </c>
    </row>
    <row r="505" spans="1:12" customFormat="1" ht="15">
      <c r="A505">
        <v>2102</v>
      </c>
      <c r="B505" t="s">
        <v>3962</v>
      </c>
      <c r="C505" t="s">
        <v>13</v>
      </c>
      <c r="D505" t="s">
        <v>25</v>
      </c>
      <c r="E505" t="s">
        <v>5291</v>
      </c>
      <c r="F505" t="s">
        <v>36</v>
      </c>
      <c r="G505" t="s">
        <v>29</v>
      </c>
      <c r="H505" t="s">
        <v>104</v>
      </c>
      <c r="I505" t="s">
        <v>5480</v>
      </c>
      <c r="J505" t="s">
        <v>19</v>
      </c>
      <c r="K505" s="3">
        <v>44907</v>
      </c>
      <c r="L505" t="s">
        <v>5297</v>
      </c>
    </row>
    <row r="506" spans="1:12" customFormat="1" ht="15">
      <c r="A506">
        <v>2106</v>
      </c>
      <c r="B506" t="s">
        <v>606</v>
      </c>
      <c r="C506" t="s">
        <v>13</v>
      </c>
      <c r="D506" t="s">
        <v>25</v>
      </c>
      <c r="E506" t="s">
        <v>5291</v>
      </c>
      <c r="F506" t="s">
        <v>36</v>
      </c>
      <c r="G506" t="s">
        <v>29</v>
      </c>
      <c r="H506" t="s">
        <v>104</v>
      </c>
      <c r="I506" t="s">
        <v>607</v>
      </c>
      <c r="J506" t="s">
        <v>19</v>
      </c>
      <c r="K506" s="3">
        <v>45726</v>
      </c>
      <c r="L506" t="s">
        <v>5297</v>
      </c>
    </row>
    <row r="507" spans="1:12" customFormat="1" ht="15">
      <c r="A507">
        <v>2122</v>
      </c>
      <c r="B507" t="s">
        <v>608</v>
      </c>
      <c r="C507" t="s">
        <v>13</v>
      </c>
      <c r="D507" t="s">
        <v>25</v>
      </c>
      <c r="E507" t="s">
        <v>5291</v>
      </c>
      <c r="F507" t="s">
        <v>36</v>
      </c>
      <c r="G507" t="s">
        <v>29</v>
      </c>
      <c r="H507" t="s">
        <v>104</v>
      </c>
      <c r="I507" t="s">
        <v>440</v>
      </c>
      <c r="J507" t="s">
        <v>19</v>
      </c>
      <c r="K507" s="3">
        <v>45673</v>
      </c>
      <c r="L507" t="s">
        <v>5297</v>
      </c>
    </row>
    <row r="508" spans="1:12" customFormat="1" ht="15">
      <c r="A508">
        <v>2129</v>
      </c>
      <c r="B508" t="s">
        <v>609</v>
      </c>
      <c r="C508" t="s">
        <v>13</v>
      </c>
      <c r="D508" t="s">
        <v>25</v>
      </c>
      <c r="E508" t="s">
        <v>5291</v>
      </c>
      <c r="F508" t="s">
        <v>36</v>
      </c>
      <c r="G508" t="s">
        <v>32</v>
      </c>
      <c r="H508" t="s">
        <v>4854</v>
      </c>
      <c r="I508" t="s">
        <v>47</v>
      </c>
      <c r="J508" t="s">
        <v>19</v>
      </c>
      <c r="K508" s="3">
        <v>45712</v>
      </c>
      <c r="L508" t="s">
        <v>5297</v>
      </c>
    </row>
    <row r="509" spans="1:12" customFormat="1" ht="15">
      <c r="A509">
        <v>2130</v>
      </c>
      <c r="B509" t="s">
        <v>610</v>
      </c>
      <c r="C509" t="s">
        <v>13</v>
      </c>
      <c r="D509" t="s">
        <v>25</v>
      </c>
      <c r="E509" t="s">
        <v>5291</v>
      </c>
      <c r="F509" t="s">
        <v>36</v>
      </c>
      <c r="G509" t="s">
        <v>5481</v>
      </c>
      <c r="H509" t="s">
        <v>49</v>
      </c>
      <c r="I509" t="s">
        <v>55</v>
      </c>
      <c r="J509" t="s">
        <v>19</v>
      </c>
      <c r="K509" s="3">
        <v>45538</v>
      </c>
      <c r="L509" t="s">
        <v>5299</v>
      </c>
    </row>
    <row r="510" spans="1:12" customFormat="1" ht="15">
      <c r="A510">
        <v>2135</v>
      </c>
      <c r="B510" t="s">
        <v>3963</v>
      </c>
      <c r="C510" t="s">
        <v>5283</v>
      </c>
      <c r="D510" t="s">
        <v>3827</v>
      </c>
      <c r="E510" t="s">
        <v>5291</v>
      </c>
      <c r="F510" t="s">
        <v>36</v>
      </c>
      <c r="G510" t="s">
        <v>32</v>
      </c>
      <c r="H510" t="s">
        <v>4854</v>
      </c>
      <c r="I510" t="s">
        <v>47</v>
      </c>
      <c r="J510" t="s">
        <v>19</v>
      </c>
      <c r="K510" s="3">
        <v>41764</v>
      </c>
      <c r="L510" t="s">
        <v>11</v>
      </c>
    </row>
    <row r="511" spans="1:12" customFormat="1" ht="15">
      <c r="A511">
        <v>2137</v>
      </c>
      <c r="B511" t="s">
        <v>611</v>
      </c>
      <c r="C511" t="s">
        <v>13</v>
      </c>
      <c r="D511" t="s">
        <v>25</v>
      </c>
      <c r="E511" t="s">
        <v>5291</v>
      </c>
      <c r="F511" t="s">
        <v>5249</v>
      </c>
      <c r="G511" t="s">
        <v>20</v>
      </c>
      <c r="H511" t="s">
        <v>4852</v>
      </c>
      <c r="I511" t="s">
        <v>5482</v>
      </c>
      <c r="J511" t="s">
        <v>19</v>
      </c>
      <c r="K511" s="3">
        <v>45728</v>
      </c>
      <c r="L511" t="s">
        <v>5293</v>
      </c>
    </row>
    <row r="512" spans="1:12" customFormat="1" ht="15">
      <c r="A512">
        <v>2138</v>
      </c>
      <c r="B512" t="s">
        <v>612</v>
      </c>
      <c r="C512" t="s">
        <v>13</v>
      </c>
      <c r="D512" t="s">
        <v>25</v>
      </c>
      <c r="E512" t="s">
        <v>5291</v>
      </c>
      <c r="F512" t="s">
        <v>36</v>
      </c>
      <c r="G512" t="s">
        <v>29</v>
      </c>
      <c r="H512" t="s">
        <v>209</v>
      </c>
      <c r="I512" t="s">
        <v>519</v>
      </c>
      <c r="J512" t="s">
        <v>19</v>
      </c>
      <c r="K512" s="3">
        <v>45411</v>
      </c>
      <c r="L512" t="s">
        <v>5299</v>
      </c>
    </row>
    <row r="513" spans="1:12" customFormat="1" ht="15">
      <c r="A513">
        <v>2142</v>
      </c>
      <c r="B513" t="s">
        <v>613</v>
      </c>
      <c r="C513" t="s">
        <v>13</v>
      </c>
      <c r="D513" t="s">
        <v>25</v>
      </c>
      <c r="E513" t="s">
        <v>5291</v>
      </c>
      <c r="F513" t="s">
        <v>36</v>
      </c>
      <c r="G513" t="s">
        <v>29</v>
      </c>
      <c r="H513" t="s">
        <v>4855</v>
      </c>
      <c r="I513" t="s">
        <v>5483</v>
      </c>
      <c r="J513" t="s">
        <v>19</v>
      </c>
      <c r="K513" s="3">
        <v>45371</v>
      </c>
      <c r="L513" t="s">
        <v>5297</v>
      </c>
    </row>
    <row r="514" spans="1:12" customFormat="1" ht="15">
      <c r="A514">
        <v>2145</v>
      </c>
      <c r="B514" t="s">
        <v>614</v>
      </c>
      <c r="C514" t="s">
        <v>13</v>
      </c>
      <c r="D514" t="s">
        <v>3827</v>
      </c>
      <c r="E514" t="s">
        <v>5291</v>
      </c>
      <c r="F514" t="s">
        <v>36</v>
      </c>
      <c r="G514" t="s">
        <v>29</v>
      </c>
      <c r="H514" t="s">
        <v>70</v>
      </c>
      <c r="I514" t="s">
        <v>5484</v>
      </c>
      <c r="J514" t="s">
        <v>19</v>
      </c>
      <c r="K514" s="3">
        <v>41295</v>
      </c>
      <c r="L514" t="s">
        <v>5293</v>
      </c>
    </row>
    <row r="515" spans="1:12" customFormat="1" ht="15">
      <c r="A515">
        <v>2147</v>
      </c>
      <c r="B515" t="s">
        <v>615</v>
      </c>
      <c r="C515" t="s">
        <v>13</v>
      </c>
      <c r="D515" t="s">
        <v>25</v>
      </c>
      <c r="E515" t="s">
        <v>5291</v>
      </c>
      <c r="F515" t="s">
        <v>5249</v>
      </c>
      <c r="G515" t="s">
        <v>32</v>
      </c>
      <c r="H515" t="s">
        <v>136</v>
      </c>
      <c r="I515" t="s">
        <v>424</v>
      </c>
      <c r="J515" t="s">
        <v>19</v>
      </c>
      <c r="K515" s="3">
        <v>45539</v>
      </c>
      <c r="L515" t="s">
        <v>11</v>
      </c>
    </row>
    <row r="516" spans="1:12" customFormat="1" ht="15">
      <c r="A516">
        <v>2150</v>
      </c>
      <c r="B516" t="s">
        <v>616</v>
      </c>
      <c r="C516" t="s">
        <v>13</v>
      </c>
      <c r="D516" t="s">
        <v>14</v>
      </c>
      <c r="E516" t="s">
        <v>5292</v>
      </c>
      <c r="F516" t="s">
        <v>16</v>
      </c>
      <c r="G516" t="s">
        <v>32</v>
      </c>
      <c r="H516" t="s">
        <v>49</v>
      </c>
      <c r="I516" t="s">
        <v>617</v>
      </c>
      <c r="J516" t="s">
        <v>19</v>
      </c>
      <c r="K516" s="3">
        <v>45415</v>
      </c>
      <c r="L516" t="s">
        <v>5293</v>
      </c>
    </row>
    <row r="517" spans="1:12" customFormat="1" ht="15">
      <c r="A517">
        <v>2151</v>
      </c>
      <c r="B517" t="s">
        <v>618</v>
      </c>
      <c r="C517" t="s">
        <v>13</v>
      </c>
      <c r="D517" t="s">
        <v>14</v>
      </c>
      <c r="E517" t="s">
        <v>5292</v>
      </c>
      <c r="F517" t="s">
        <v>5249</v>
      </c>
      <c r="G517" t="s">
        <v>32</v>
      </c>
      <c r="H517" t="s">
        <v>49</v>
      </c>
      <c r="I517" t="s">
        <v>5309</v>
      </c>
      <c r="J517" t="s">
        <v>19</v>
      </c>
      <c r="K517" s="3">
        <v>45716</v>
      </c>
      <c r="L517" t="s">
        <v>5299</v>
      </c>
    </row>
    <row r="518" spans="1:12" customFormat="1" ht="15">
      <c r="A518">
        <v>2153</v>
      </c>
      <c r="B518" t="s">
        <v>619</v>
      </c>
      <c r="C518" t="s">
        <v>13</v>
      </c>
      <c r="D518" t="s">
        <v>25</v>
      </c>
      <c r="E518" t="s">
        <v>5291</v>
      </c>
      <c r="F518" t="s">
        <v>5249</v>
      </c>
      <c r="G518" t="s">
        <v>20</v>
      </c>
      <c r="H518" t="s">
        <v>104</v>
      </c>
      <c r="I518" t="s">
        <v>5424</v>
      </c>
      <c r="J518" t="s">
        <v>19</v>
      </c>
      <c r="K518" s="3">
        <v>45385</v>
      </c>
      <c r="L518" t="s">
        <v>5293</v>
      </c>
    </row>
    <row r="519" spans="1:12" customFormat="1" ht="15">
      <c r="A519">
        <v>2154</v>
      </c>
      <c r="B519" t="s">
        <v>620</v>
      </c>
      <c r="C519" t="s">
        <v>13</v>
      </c>
      <c r="D519" t="s">
        <v>14</v>
      </c>
      <c r="E519" t="s">
        <v>5292</v>
      </c>
      <c r="F519" t="s">
        <v>5249</v>
      </c>
      <c r="G519" t="s">
        <v>15</v>
      </c>
      <c r="H519" t="s">
        <v>104</v>
      </c>
      <c r="I519" t="s">
        <v>134</v>
      </c>
      <c r="J519" t="s">
        <v>19</v>
      </c>
      <c r="K519" s="3">
        <v>45688</v>
      </c>
      <c r="L519" t="s">
        <v>5293</v>
      </c>
    </row>
    <row r="520" spans="1:12" customFormat="1" ht="15">
      <c r="A520">
        <v>2155</v>
      </c>
      <c r="B520" t="s">
        <v>621</v>
      </c>
      <c r="C520" t="s">
        <v>13</v>
      </c>
      <c r="D520" t="s">
        <v>25</v>
      </c>
      <c r="E520" t="s">
        <v>5291</v>
      </c>
      <c r="F520" t="s">
        <v>36</v>
      </c>
      <c r="G520" t="s">
        <v>29</v>
      </c>
      <c r="H520" t="s">
        <v>209</v>
      </c>
      <c r="I520" t="s">
        <v>5485</v>
      </c>
      <c r="J520" t="s">
        <v>19</v>
      </c>
      <c r="K520" s="3">
        <v>45734</v>
      </c>
      <c r="L520" t="s">
        <v>5297</v>
      </c>
    </row>
    <row r="521" spans="1:12" customFormat="1" ht="15">
      <c r="A521">
        <v>2161</v>
      </c>
      <c r="B521" t="s">
        <v>622</v>
      </c>
      <c r="C521" t="s">
        <v>13</v>
      </c>
      <c r="D521" t="s">
        <v>3827</v>
      </c>
      <c r="E521" t="s">
        <v>5291</v>
      </c>
      <c r="F521" t="s">
        <v>36</v>
      </c>
      <c r="G521" t="s">
        <v>15</v>
      </c>
      <c r="H521" t="s">
        <v>4857</v>
      </c>
      <c r="I521" t="s">
        <v>5486</v>
      </c>
      <c r="J521" t="s">
        <v>19</v>
      </c>
      <c r="K521" s="3">
        <v>42209</v>
      </c>
      <c r="L521" t="s">
        <v>5293</v>
      </c>
    </row>
    <row r="522" spans="1:12" customFormat="1" ht="15">
      <c r="A522">
        <v>2163</v>
      </c>
      <c r="B522" t="s">
        <v>623</v>
      </c>
      <c r="C522" t="s">
        <v>13</v>
      </c>
      <c r="D522" t="s">
        <v>14</v>
      </c>
      <c r="E522" t="s">
        <v>5292</v>
      </c>
      <c r="F522" t="s">
        <v>5249</v>
      </c>
      <c r="G522" t="s">
        <v>15</v>
      </c>
      <c r="H522" t="s">
        <v>147</v>
      </c>
      <c r="I522" t="s">
        <v>565</v>
      </c>
      <c r="J522" t="s">
        <v>19</v>
      </c>
      <c r="K522" s="3">
        <v>45716</v>
      </c>
      <c r="L522" t="s">
        <v>5293</v>
      </c>
    </row>
    <row r="523" spans="1:12" customFormat="1" ht="15">
      <c r="A523">
        <v>2166</v>
      </c>
      <c r="B523" t="s">
        <v>624</v>
      </c>
      <c r="C523" t="s">
        <v>13</v>
      </c>
      <c r="D523" t="s">
        <v>25</v>
      </c>
      <c r="E523" t="s">
        <v>5291</v>
      </c>
      <c r="F523" t="s">
        <v>36</v>
      </c>
      <c r="G523" t="s">
        <v>29</v>
      </c>
      <c r="H523" t="s">
        <v>209</v>
      </c>
      <c r="I523" t="s">
        <v>210</v>
      </c>
      <c r="J523" t="s">
        <v>19</v>
      </c>
      <c r="K523" s="3">
        <v>43970</v>
      </c>
      <c r="L523" t="s">
        <v>5297</v>
      </c>
    </row>
    <row r="524" spans="1:12" customFormat="1" ht="15">
      <c r="A524">
        <v>2170</v>
      </c>
      <c r="B524" t="s">
        <v>625</v>
      </c>
      <c r="C524" t="s">
        <v>13</v>
      </c>
      <c r="D524" t="s">
        <v>25</v>
      </c>
      <c r="E524" t="s">
        <v>5291</v>
      </c>
      <c r="F524" t="s">
        <v>16</v>
      </c>
      <c r="G524" t="s">
        <v>15</v>
      </c>
      <c r="H524" t="s">
        <v>626</v>
      </c>
      <c r="I524" t="s">
        <v>5487</v>
      </c>
      <c r="J524" t="s">
        <v>19</v>
      </c>
      <c r="K524" s="3">
        <v>45692</v>
      </c>
      <c r="L524" t="s">
        <v>5307</v>
      </c>
    </row>
    <row r="525" spans="1:12" customFormat="1" ht="15">
      <c r="A525">
        <v>2171</v>
      </c>
      <c r="B525" t="s">
        <v>627</v>
      </c>
      <c r="C525" t="s">
        <v>13</v>
      </c>
      <c r="D525" t="s">
        <v>25</v>
      </c>
      <c r="E525" t="s">
        <v>5291</v>
      </c>
      <c r="F525" t="s">
        <v>36</v>
      </c>
      <c r="G525" t="s">
        <v>29</v>
      </c>
      <c r="H525" t="s">
        <v>209</v>
      </c>
      <c r="I525" t="s">
        <v>628</v>
      </c>
      <c r="J525" t="s">
        <v>19</v>
      </c>
      <c r="K525" s="3">
        <v>45733</v>
      </c>
      <c r="L525" t="s">
        <v>5299</v>
      </c>
    </row>
    <row r="526" spans="1:12" customFormat="1" ht="15">
      <c r="A526">
        <v>2173</v>
      </c>
      <c r="B526" t="s">
        <v>629</v>
      </c>
      <c r="C526" t="s">
        <v>13</v>
      </c>
      <c r="D526" t="s">
        <v>14</v>
      </c>
      <c r="E526" t="s">
        <v>5292</v>
      </c>
      <c r="F526" t="s">
        <v>16</v>
      </c>
      <c r="G526" t="s">
        <v>32</v>
      </c>
      <c r="H526" t="s">
        <v>49</v>
      </c>
      <c r="I526" t="s">
        <v>583</v>
      </c>
      <c r="J526" t="s">
        <v>19</v>
      </c>
      <c r="K526" s="3">
        <v>45709</v>
      </c>
      <c r="L526" t="s">
        <v>11</v>
      </c>
    </row>
    <row r="527" spans="1:12" customFormat="1" ht="15">
      <c r="A527">
        <v>2179</v>
      </c>
      <c r="B527" t="s">
        <v>630</v>
      </c>
      <c r="C527" t="s">
        <v>13</v>
      </c>
      <c r="D527" t="s">
        <v>25</v>
      </c>
      <c r="E527" t="s">
        <v>5291</v>
      </c>
      <c r="F527" t="s">
        <v>36</v>
      </c>
      <c r="G527" t="s">
        <v>29</v>
      </c>
      <c r="H527" t="s">
        <v>49</v>
      </c>
      <c r="I527" t="s">
        <v>590</v>
      </c>
      <c r="J527" t="s">
        <v>19</v>
      </c>
      <c r="K527" s="3">
        <v>45742</v>
      </c>
      <c r="L527" t="s">
        <v>5297</v>
      </c>
    </row>
    <row r="528" spans="1:12" customFormat="1" ht="15">
      <c r="A528">
        <v>2182</v>
      </c>
      <c r="B528" t="s">
        <v>631</v>
      </c>
      <c r="C528" t="s">
        <v>13</v>
      </c>
      <c r="D528" t="s">
        <v>38</v>
      </c>
      <c r="E528" t="s">
        <v>5291</v>
      </c>
      <c r="F528" t="s">
        <v>5249</v>
      </c>
      <c r="G528" t="s">
        <v>29</v>
      </c>
      <c r="H528" t="s">
        <v>216</v>
      </c>
      <c r="I528" t="s">
        <v>5488</v>
      </c>
      <c r="J528" t="s">
        <v>19</v>
      </c>
      <c r="K528" s="3">
        <v>45684</v>
      </c>
      <c r="L528" t="s">
        <v>5293</v>
      </c>
    </row>
    <row r="529" spans="1:12" customFormat="1" ht="15">
      <c r="A529">
        <v>2184</v>
      </c>
      <c r="B529" t="s">
        <v>632</v>
      </c>
      <c r="C529" t="s">
        <v>13</v>
      </c>
      <c r="D529" t="s">
        <v>38</v>
      </c>
      <c r="E529" t="s">
        <v>5292</v>
      </c>
      <c r="F529" t="s">
        <v>5249</v>
      </c>
      <c r="G529" t="s">
        <v>15</v>
      </c>
      <c r="H529" t="s">
        <v>183</v>
      </c>
      <c r="I529" t="s">
        <v>633</v>
      </c>
      <c r="J529" t="s">
        <v>19</v>
      </c>
      <c r="K529" s="3">
        <v>45419</v>
      </c>
      <c r="L529" t="s">
        <v>5293</v>
      </c>
    </row>
    <row r="530" spans="1:12" customFormat="1" ht="15">
      <c r="A530">
        <v>2187</v>
      </c>
      <c r="B530" t="s">
        <v>634</v>
      </c>
      <c r="C530" t="s">
        <v>13</v>
      </c>
      <c r="D530" t="s">
        <v>25</v>
      </c>
      <c r="E530" t="s">
        <v>5291</v>
      </c>
      <c r="F530" t="s">
        <v>5249</v>
      </c>
      <c r="G530" t="s">
        <v>29</v>
      </c>
      <c r="H530" t="s">
        <v>104</v>
      </c>
      <c r="I530" t="s">
        <v>134</v>
      </c>
      <c r="J530" t="s">
        <v>19</v>
      </c>
      <c r="K530" s="3">
        <v>45722</v>
      </c>
      <c r="L530" t="s">
        <v>5299</v>
      </c>
    </row>
    <row r="531" spans="1:12" customFormat="1" ht="15">
      <c r="A531">
        <v>2189</v>
      </c>
      <c r="B531" t="s">
        <v>635</v>
      </c>
      <c r="C531" t="s">
        <v>13</v>
      </c>
      <c r="D531" t="s">
        <v>25</v>
      </c>
      <c r="E531" t="s">
        <v>5291</v>
      </c>
      <c r="F531" t="s">
        <v>16</v>
      </c>
      <c r="G531" t="s">
        <v>20</v>
      </c>
      <c r="H531" t="s">
        <v>165</v>
      </c>
      <c r="I531" t="s">
        <v>5489</v>
      </c>
      <c r="J531" t="s">
        <v>19</v>
      </c>
      <c r="K531" s="3">
        <v>45706</v>
      </c>
      <c r="L531" t="s">
        <v>5293</v>
      </c>
    </row>
    <row r="532" spans="1:12" customFormat="1" ht="15">
      <c r="A532">
        <v>2192</v>
      </c>
      <c r="B532" t="s">
        <v>3964</v>
      </c>
      <c r="C532" t="s">
        <v>13</v>
      </c>
      <c r="D532" t="s">
        <v>25</v>
      </c>
      <c r="E532" t="s">
        <v>5291</v>
      </c>
      <c r="F532" t="s">
        <v>16</v>
      </c>
      <c r="G532" t="s">
        <v>29</v>
      </c>
      <c r="H532" t="s">
        <v>147</v>
      </c>
      <c r="I532" t="s">
        <v>271</v>
      </c>
      <c r="J532" t="s">
        <v>19</v>
      </c>
      <c r="K532" s="3">
        <v>45359</v>
      </c>
      <c r="L532" t="s">
        <v>5299</v>
      </c>
    </row>
    <row r="533" spans="1:12" customFormat="1" ht="15">
      <c r="A533">
        <v>2198</v>
      </c>
      <c r="B533" t="s">
        <v>3965</v>
      </c>
      <c r="C533" t="s">
        <v>5283</v>
      </c>
      <c r="D533" t="s">
        <v>3827</v>
      </c>
      <c r="E533" t="s">
        <v>5291</v>
      </c>
      <c r="F533" t="s">
        <v>36</v>
      </c>
      <c r="G533" t="s">
        <v>32</v>
      </c>
      <c r="H533" t="s">
        <v>165</v>
      </c>
      <c r="I533" t="s">
        <v>636</v>
      </c>
      <c r="J533" t="s">
        <v>19</v>
      </c>
      <c r="K533" s="3">
        <v>39196</v>
      </c>
      <c r="L533" t="s">
        <v>11</v>
      </c>
    </row>
    <row r="534" spans="1:12" customFormat="1" ht="15">
      <c r="A534">
        <v>2199</v>
      </c>
      <c r="B534" t="s">
        <v>637</v>
      </c>
      <c r="C534" t="s">
        <v>13</v>
      </c>
      <c r="D534" t="s">
        <v>14</v>
      </c>
      <c r="E534" t="s">
        <v>5292</v>
      </c>
      <c r="F534" t="s">
        <v>5249</v>
      </c>
      <c r="G534" t="s">
        <v>32</v>
      </c>
      <c r="H534" t="s">
        <v>49</v>
      </c>
      <c r="I534" t="s">
        <v>583</v>
      </c>
      <c r="J534" t="s">
        <v>19</v>
      </c>
      <c r="K534" s="3">
        <v>45735</v>
      </c>
      <c r="L534" t="s">
        <v>11</v>
      </c>
    </row>
    <row r="535" spans="1:12" customFormat="1" ht="15">
      <c r="A535">
        <v>2200</v>
      </c>
      <c r="B535" t="s">
        <v>5070</v>
      </c>
      <c r="C535" t="s">
        <v>5283</v>
      </c>
      <c r="D535" t="s">
        <v>3827</v>
      </c>
      <c r="E535" t="s">
        <v>5291</v>
      </c>
      <c r="F535" t="s">
        <v>36</v>
      </c>
      <c r="G535" t="s">
        <v>20</v>
      </c>
      <c r="H535" t="s">
        <v>147</v>
      </c>
      <c r="I535" t="s">
        <v>5490</v>
      </c>
      <c r="J535" t="s">
        <v>19</v>
      </c>
      <c r="K535" s="3">
        <v>39555</v>
      </c>
      <c r="L535" t="s">
        <v>5293</v>
      </c>
    </row>
    <row r="536" spans="1:12" customFormat="1" ht="15">
      <c r="A536">
        <v>2202</v>
      </c>
      <c r="B536" t="s">
        <v>638</v>
      </c>
      <c r="C536" t="s">
        <v>13</v>
      </c>
      <c r="D536" t="s">
        <v>14</v>
      </c>
      <c r="E536" t="s">
        <v>5292</v>
      </c>
      <c r="F536" t="s">
        <v>5249</v>
      </c>
      <c r="G536" t="s">
        <v>32</v>
      </c>
      <c r="H536" t="s">
        <v>104</v>
      </c>
      <c r="I536" t="s">
        <v>639</v>
      </c>
      <c r="J536" t="s">
        <v>19</v>
      </c>
      <c r="K536" s="3">
        <v>45715</v>
      </c>
      <c r="L536" t="s">
        <v>5293</v>
      </c>
    </row>
    <row r="537" spans="1:12" customFormat="1" ht="15">
      <c r="A537">
        <v>2204</v>
      </c>
      <c r="B537" t="s">
        <v>640</v>
      </c>
      <c r="C537" t="s">
        <v>13</v>
      </c>
      <c r="D537" t="s">
        <v>25</v>
      </c>
      <c r="E537" t="s">
        <v>5291</v>
      </c>
      <c r="F537" t="s">
        <v>36</v>
      </c>
      <c r="G537" t="s">
        <v>29</v>
      </c>
      <c r="H537" t="s">
        <v>70</v>
      </c>
      <c r="I537" t="s">
        <v>199</v>
      </c>
      <c r="J537" t="s">
        <v>19</v>
      </c>
      <c r="K537" s="3">
        <v>45535</v>
      </c>
      <c r="L537" t="s">
        <v>5297</v>
      </c>
    </row>
    <row r="538" spans="1:12" customFormat="1" ht="15">
      <c r="A538">
        <v>2206</v>
      </c>
      <c r="B538" t="s">
        <v>4733</v>
      </c>
      <c r="C538" t="s">
        <v>13</v>
      </c>
      <c r="D538" t="s">
        <v>14</v>
      </c>
      <c r="E538" t="s">
        <v>5292</v>
      </c>
      <c r="F538" t="s">
        <v>16</v>
      </c>
      <c r="G538" t="s">
        <v>15</v>
      </c>
      <c r="H538" t="s">
        <v>573</v>
      </c>
      <c r="I538" t="s">
        <v>574</v>
      </c>
      <c r="J538" t="s">
        <v>19</v>
      </c>
      <c r="K538" s="3">
        <v>45666</v>
      </c>
      <c r="L538" t="s">
        <v>5299</v>
      </c>
    </row>
    <row r="539" spans="1:12" customFormat="1" ht="15">
      <c r="A539">
        <v>2209</v>
      </c>
      <c r="B539" t="s">
        <v>642</v>
      </c>
      <c r="C539" t="s">
        <v>13</v>
      </c>
      <c r="D539" t="s">
        <v>38</v>
      </c>
      <c r="E539" t="s">
        <v>5291</v>
      </c>
      <c r="F539" t="s">
        <v>16</v>
      </c>
      <c r="G539" t="s">
        <v>15</v>
      </c>
      <c r="H539" t="s">
        <v>209</v>
      </c>
      <c r="I539" t="s">
        <v>643</v>
      </c>
      <c r="J539" t="s">
        <v>19</v>
      </c>
      <c r="K539" s="3">
        <v>45719</v>
      </c>
      <c r="L539" t="s">
        <v>11</v>
      </c>
    </row>
    <row r="540" spans="1:12" customFormat="1" ht="15">
      <c r="A540">
        <v>2213</v>
      </c>
      <c r="B540" t="s">
        <v>644</v>
      </c>
      <c r="C540" t="s">
        <v>13</v>
      </c>
      <c r="D540" t="s">
        <v>25</v>
      </c>
      <c r="E540" t="s">
        <v>5291</v>
      </c>
      <c r="F540" t="s">
        <v>36</v>
      </c>
      <c r="G540" t="s">
        <v>29</v>
      </c>
      <c r="H540" t="s">
        <v>104</v>
      </c>
      <c r="I540" t="s">
        <v>484</v>
      </c>
      <c r="J540" t="s">
        <v>19</v>
      </c>
      <c r="K540" s="3">
        <v>45702</v>
      </c>
      <c r="L540" t="s">
        <v>5297</v>
      </c>
    </row>
    <row r="541" spans="1:12" customFormat="1" ht="15">
      <c r="A541">
        <v>2214</v>
      </c>
      <c r="B541" t="s">
        <v>645</v>
      </c>
      <c r="C541" t="s">
        <v>13</v>
      </c>
      <c r="D541" t="s">
        <v>14</v>
      </c>
      <c r="E541" t="s">
        <v>5292</v>
      </c>
      <c r="F541" t="s">
        <v>16</v>
      </c>
      <c r="G541" t="s">
        <v>15</v>
      </c>
      <c r="H541" t="s">
        <v>298</v>
      </c>
      <c r="I541" t="s">
        <v>646</v>
      </c>
      <c r="J541" t="s">
        <v>19</v>
      </c>
      <c r="K541" s="3">
        <v>45735</v>
      </c>
      <c r="L541" t="s">
        <v>5293</v>
      </c>
    </row>
    <row r="542" spans="1:12" customFormat="1" ht="15">
      <c r="A542">
        <v>2219</v>
      </c>
      <c r="B542" t="s">
        <v>647</v>
      </c>
      <c r="C542" t="s">
        <v>13</v>
      </c>
      <c r="D542" t="s">
        <v>3827</v>
      </c>
      <c r="E542" t="s">
        <v>5291</v>
      </c>
      <c r="F542" t="s">
        <v>36</v>
      </c>
      <c r="G542" t="s">
        <v>29</v>
      </c>
      <c r="H542" t="s">
        <v>4854</v>
      </c>
      <c r="I542" t="s">
        <v>47</v>
      </c>
      <c r="J542" t="s">
        <v>19</v>
      </c>
      <c r="K542" s="3">
        <v>40955</v>
      </c>
      <c r="L542" t="s">
        <v>5297</v>
      </c>
    </row>
    <row r="543" spans="1:12" customFormat="1" ht="15">
      <c r="A543">
        <v>2224</v>
      </c>
      <c r="B543" t="s">
        <v>648</v>
      </c>
      <c r="C543" t="s">
        <v>13</v>
      </c>
      <c r="D543" t="s">
        <v>25</v>
      </c>
      <c r="E543" t="s">
        <v>5291</v>
      </c>
      <c r="F543" t="s">
        <v>36</v>
      </c>
      <c r="G543" t="s">
        <v>29</v>
      </c>
      <c r="H543" t="s">
        <v>4852</v>
      </c>
      <c r="I543" t="s">
        <v>254</v>
      </c>
      <c r="J543" t="s">
        <v>19</v>
      </c>
      <c r="K543" s="3">
        <v>44622</v>
      </c>
      <c r="L543" t="s">
        <v>5297</v>
      </c>
    </row>
    <row r="544" spans="1:12" customFormat="1" ht="15">
      <c r="A544">
        <v>2233</v>
      </c>
      <c r="B544" t="s">
        <v>649</v>
      </c>
      <c r="C544" t="s">
        <v>13</v>
      </c>
      <c r="D544" t="s">
        <v>38</v>
      </c>
      <c r="E544" t="s">
        <v>5291</v>
      </c>
      <c r="F544" t="s">
        <v>16</v>
      </c>
      <c r="G544" t="s">
        <v>20</v>
      </c>
      <c r="H544" t="s">
        <v>49</v>
      </c>
      <c r="I544" t="s">
        <v>5491</v>
      </c>
      <c r="J544" t="s">
        <v>19</v>
      </c>
      <c r="K544" s="3">
        <v>45731</v>
      </c>
      <c r="L544" t="s">
        <v>5299</v>
      </c>
    </row>
    <row r="545" spans="1:12" customFormat="1" ht="15">
      <c r="A545">
        <v>2238</v>
      </c>
      <c r="B545" t="s">
        <v>650</v>
      </c>
      <c r="C545" t="s">
        <v>13</v>
      </c>
      <c r="D545" t="s">
        <v>14</v>
      </c>
      <c r="E545" t="s">
        <v>5292</v>
      </c>
      <c r="F545" t="s">
        <v>16</v>
      </c>
      <c r="G545" t="s">
        <v>32</v>
      </c>
      <c r="H545" t="s">
        <v>49</v>
      </c>
      <c r="I545" t="s">
        <v>583</v>
      </c>
      <c r="J545" t="s">
        <v>19</v>
      </c>
      <c r="K545" s="3">
        <v>45735</v>
      </c>
      <c r="L545" t="s">
        <v>11</v>
      </c>
    </row>
    <row r="546" spans="1:12" customFormat="1" ht="15">
      <c r="A546">
        <v>2239</v>
      </c>
      <c r="B546" t="s">
        <v>651</v>
      </c>
      <c r="C546" t="s">
        <v>13</v>
      </c>
      <c r="D546" t="s">
        <v>14</v>
      </c>
      <c r="E546" t="s">
        <v>5292</v>
      </c>
      <c r="F546" t="s">
        <v>16</v>
      </c>
      <c r="G546" t="s">
        <v>29</v>
      </c>
      <c r="H546" t="s">
        <v>104</v>
      </c>
      <c r="I546" t="s">
        <v>267</v>
      </c>
      <c r="J546" t="s">
        <v>19</v>
      </c>
      <c r="K546" s="3">
        <v>45727</v>
      </c>
      <c r="L546" t="s">
        <v>5293</v>
      </c>
    </row>
    <row r="547" spans="1:12" customFormat="1" ht="15">
      <c r="A547">
        <v>2240</v>
      </c>
      <c r="B547" t="s">
        <v>652</v>
      </c>
      <c r="C547" t="s">
        <v>13</v>
      </c>
      <c r="D547" t="s">
        <v>14</v>
      </c>
      <c r="E547" t="s">
        <v>5292</v>
      </c>
      <c r="F547" t="s">
        <v>5249</v>
      </c>
      <c r="G547" t="s">
        <v>32</v>
      </c>
      <c r="H547" t="s">
        <v>49</v>
      </c>
      <c r="I547" t="s">
        <v>583</v>
      </c>
      <c r="J547" t="s">
        <v>19</v>
      </c>
      <c r="K547" s="3">
        <v>45712</v>
      </c>
      <c r="L547" t="s">
        <v>11</v>
      </c>
    </row>
    <row r="548" spans="1:12" customFormat="1" ht="15">
      <c r="A548">
        <v>2241</v>
      </c>
      <c r="B548" t="s">
        <v>3966</v>
      </c>
      <c r="C548" t="s">
        <v>13</v>
      </c>
      <c r="D548" t="s">
        <v>3827</v>
      </c>
      <c r="E548" t="s">
        <v>5291</v>
      </c>
      <c r="F548" t="s">
        <v>36</v>
      </c>
      <c r="G548" t="s">
        <v>29</v>
      </c>
      <c r="H548" t="s">
        <v>49</v>
      </c>
      <c r="I548" t="s">
        <v>481</v>
      </c>
      <c r="J548" t="s">
        <v>113</v>
      </c>
      <c r="K548" s="3">
        <v>41323</v>
      </c>
      <c r="L548" t="s">
        <v>5297</v>
      </c>
    </row>
    <row r="549" spans="1:12" customFormat="1" ht="15">
      <c r="A549">
        <v>2242</v>
      </c>
      <c r="B549" t="s">
        <v>653</v>
      </c>
      <c r="C549" t="s">
        <v>5283</v>
      </c>
      <c r="D549" t="s">
        <v>14</v>
      </c>
      <c r="E549" t="s">
        <v>5292</v>
      </c>
      <c r="F549" t="s">
        <v>5249</v>
      </c>
      <c r="G549" t="s">
        <v>32</v>
      </c>
      <c r="H549" t="s">
        <v>4856</v>
      </c>
      <c r="I549" t="s">
        <v>654</v>
      </c>
      <c r="J549" t="s">
        <v>19</v>
      </c>
      <c r="K549" s="3">
        <v>43612</v>
      </c>
      <c r="L549" t="s">
        <v>5299</v>
      </c>
    </row>
    <row r="550" spans="1:12" customFormat="1" ht="15">
      <c r="A550">
        <v>2245</v>
      </c>
      <c r="B550" t="s">
        <v>5247</v>
      </c>
      <c r="C550" t="s">
        <v>5283</v>
      </c>
      <c r="D550" t="s">
        <v>3827</v>
      </c>
      <c r="E550" t="s">
        <v>5291</v>
      </c>
      <c r="F550" t="s">
        <v>36</v>
      </c>
      <c r="G550" t="s">
        <v>32</v>
      </c>
      <c r="H550" t="s">
        <v>165</v>
      </c>
      <c r="I550" t="s">
        <v>636</v>
      </c>
      <c r="J550" t="s">
        <v>19</v>
      </c>
      <c r="K550" s="3">
        <v>40907</v>
      </c>
      <c r="L550" t="s">
        <v>11</v>
      </c>
    </row>
    <row r="551" spans="1:12" customFormat="1" ht="15">
      <c r="A551">
        <v>2256</v>
      </c>
      <c r="B551" t="s">
        <v>655</v>
      </c>
      <c r="C551" t="s">
        <v>13</v>
      </c>
      <c r="D551" t="s">
        <v>14</v>
      </c>
      <c r="E551" t="s">
        <v>5292</v>
      </c>
      <c r="F551" t="s">
        <v>5249</v>
      </c>
      <c r="G551" t="s">
        <v>32</v>
      </c>
      <c r="H551" t="s">
        <v>49</v>
      </c>
      <c r="I551" t="s">
        <v>5309</v>
      </c>
      <c r="J551" t="s">
        <v>19</v>
      </c>
      <c r="K551" s="3">
        <v>45735</v>
      </c>
      <c r="L551" t="s">
        <v>11</v>
      </c>
    </row>
    <row r="552" spans="1:12" customFormat="1" ht="15">
      <c r="A552">
        <v>2257</v>
      </c>
      <c r="B552" t="s">
        <v>3967</v>
      </c>
      <c r="C552" t="s">
        <v>13</v>
      </c>
      <c r="D552" t="s">
        <v>38</v>
      </c>
      <c r="E552" t="s">
        <v>5291</v>
      </c>
      <c r="F552" t="s">
        <v>16</v>
      </c>
      <c r="G552" t="s">
        <v>32</v>
      </c>
      <c r="H552" t="s">
        <v>209</v>
      </c>
      <c r="I552" t="s">
        <v>210</v>
      </c>
      <c r="J552" t="s">
        <v>19</v>
      </c>
      <c r="K552" s="3">
        <v>45725</v>
      </c>
      <c r="L552" t="s">
        <v>10</v>
      </c>
    </row>
    <row r="553" spans="1:12" customFormat="1" ht="15">
      <c r="A553">
        <v>2268</v>
      </c>
      <c r="B553" t="s">
        <v>656</v>
      </c>
      <c r="C553" t="s">
        <v>13</v>
      </c>
      <c r="D553" t="s">
        <v>14</v>
      </c>
      <c r="E553" t="s">
        <v>5292</v>
      </c>
      <c r="F553" t="s">
        <v>5249</v>
      </c>
      <c r="G553" t="s">
        <v>15</v>
      </c>
      <c r="H553" t="s">
        <v>49</v>
      </c>
      <c r="I553" t="s">
        <v>657</v>
      </c>
      <c r="J553" t="s">
        <v>19</v>
      </c>
      <c r="K553" s="3">
        <v>45695</v>
      </c>
      <c r="L553" t="s">
        <v>5293</v>
      </c>
    </row>
    <row r="554" spans="1:12" customFormat="1" ht="15">
      <c r="A554">
        <v>2269</v>
      </c>
      <c r="B554" t="s">
        <v>3968</v>
      </c>
      <c r="C554" t="s">
        <v>13</v>
      </c>
      <c r="D554" t="s">
        <v>25</v>
      </c>
      <c r="E554" t="s">
        <v>5291</v>
      </c>
      <c r="F554" t="s">
        <v>36</v>
      </c>
      <c r="G554" t="s">
        <v>29</v>
      </c>
      <c r="H554" t="s">
        <v>209</v>
      </c>
      <c r="I554" t="s">
        <v>210</v>
      </c>
      <c r="J554" t="s">
        <v>19</v>
      </c>
      <c r="K554" s="3">
        <v>45355</v>
      </c>
      <c r="L554" t="s">
        <v>5299</v>
      </c>
    </row>
    <row r="555" spans="1:12" customFormat="1" ht="15">
      <c r="A555">
        <v>2271</v>
      </c>
      <c r="B555" t="s">
        <v>658</v>
      </c>
      <c r="C555" t="s">
        <v>13</v>
      </c>
      <c r="D555" t="s">
        <v>14</v>
      </c>
      <c r="E555" t="s">
        <v>5292</v>
      </c>
      <c r="F555" t="s">
        <v>5249</v>
      </c>
      <c r="G555" t="s">
        <v>15</v>
      </c>
      <c r="H555" t="s">
        <v>183</v>
      </c>
      <c r="I555" t="s">
        <v>659</v>
      </c>
      <c r="J555" t="s">
        <v>19</v>
      </c>
      <c r="K555" s="3">
        <v>45691</v>
      </c>
      <c r="L555" t="s">
        <v>5293</v>
      </c>
    </row>
    <row r="556" spans="1:12" customFormat="1" ht="15">
      <c r="A556">
        <v>2274</v>
      </c>
      <c r="B556" t="s">
        <v>660</v>
      </c>
      <c r="C556" t="s">
        <v>13</v>
      </c>
      <c r="D556" t="s">
        <v>25</v>
      </c>
      <c r="E556" t="s">
        <v>5291</v>
      </c>
      <c r="F556" t="s">
        <v>16</v>
      </c>
      <c r="G556" t="s">
        <v>29</v>
      </c>
      <c r="H556" t="s">
        <v>209</v>
      </c>
      <c r="I556" t="s">
        <v>210</v>
      </c>
      <c r="J556" t="s">
        <v>19</v>
      </c>
      <c r="K556" s="3">
        <v>45040</v>
      </c>
      <c r="L556" t="s">
        <v>5297</v>
      </c>
    </row>
    <row r="557" spans="1:12" customFormat="1" ht="15">
      <c r="A557">
        <v>2283</v>
      </c>
      <c r="B557" t="s">
        <v>3969</v>
      </c>
      <c r="C557" t="s">
        <v>5283</v>
      </c>
      <c r="D557" t="s">
        <v>3827</v>
      </c>
      <c r="E557" t="s">
        <v>5291</v>
      </c>
      <c r="F557" t="s">
        <v>36</v>
      </c>
      <c r="G557" t="s">
        <v>29</v>
      </c>
      <c r="H557" t="s">
        <v>209</v>
      </c>
      <c r="I557" t="s">
        <v>519</v>
      </c>
      <c r="J557" t="s">
        <v>19</v>
      </c>
      <c r="K557" s="3">
        <v>41253</v>
      </c>
      <c r="L557" t="s">
        <v>5297</v>
      </c>
    </row>
    <row r="558" spans="1:12" customFormat="1" ht="15">
      <c r="A558">
        <v>2289</v>
      </c>
      <c r="B558" t="s">
        <v>3970</v>
      </c>
      <c r="C558" t="s">
        <v>13</v>
      </c>
      <c r="D558" t="s">
        <v>25</v>
      </c>
      <c r="E558" t="s">
        <v>5291</v>
      </c>
      <c r="F558" t="s">
        <v>36</v>
      </c>
      <c r="G558" t="s">
        <v>29</v>
      </c>
      <c r="H558" t="s">
        <v>104</v>
      </c>
      <c r="I558" t="s">
        <v>5410</v>
      </c>
      <c r="J558" t="s">
        <v>19</v>
      </c>
      <c r="K558" s="3">
        <v>45489</v>
      </c>
      <c r="L558" t="s">
        <v>5297</v>
      </c>
    </row>
    <row r="559" spans="1:12" customFormat="1" ht="15">
      <c r="A559">
        <v>2298</v>
      </c>
      <c r="B559" t="s">
        <v>661</v>
      </c>
      <c r="C559" t="s">
        <v>13</v>
      </c>
      <c r="D559" t="s">
        <v>38</v>
      </c>
      <c r="E559" t="s">
        <v>5292</v>
      </c>
      <c r="F559" t="s">
        <v>16</v>
      </c>
      <c r="G559" t="s">
        <v>15</v>
      </c>
      <c r="H559" t="s">
        <v>49</v>
      </c>
      <c r="I559" t="s">
        <v>5492</v>
      </c>
      <c r="J559" t="s">
        <v>19</v>
      </c>
      <c r="K559" s="3">
        <v>45742</v>
      </c>
      <c r="L559" t="s">
        <v>5293</v>
      </c>
    </row>
    <row r="560" spans="1:12" customFormat="1" ht="15">
      <c r="A560">
        <v>2299</v>
      </c>
      <c r="B560" t="s">
        <v>662</v>
      </c>
      <c r="C560" t="s">
        <v>13</v>
      </c>
      <c r="D560" t="s">
        <v>25</v>
      </c>
      <c r="E560" t="s">
        <v>5291</v>
      </c>
      <c r="F560" t="s">
        <v>16</v>
      </c>
      <c r="G560" t="s">
        <v>20</v>
      </c>
      <c r="H560" t="s">
        <v>49</v>
      </c>
      <c r="I560" t="s">
        <v>5493</v>
      </c>
      <c r="J560" t="s">
        <v>19</v>
      </c>
      <c r="K560" s="3">
        <v>45406</v>
      </c>
      <c r="L560" t="s">
        <v>5293</v>
      </c>
    </row>
    <row r="561" spans="1:12" customFormat="1" ht="15">
      <c r="A561">
        <v>2300</v>
      </c>
      <c r="B561" t="s">
        <v>663</v>
      </c>
      <c r="C561" t="s">
        <v>13</v>
      </c>
      <c r="D561" t="s">
        <v>25</v>
      </c>
      <c r="E561" t="s">
        <v>5291</v>
      </c>
      <c r="F561" t="s">
        <v>16</v>
      </c>
      <c r="G561" t="s">
        <v>29</v>
      </c>
      <c r="H561" t="s">
        <v>183</v>
      </c>
      <c r="I561" t="s">
        <v>5494</v>
      </c>
      <c r="J561" t="s">
        <v>19</v>
      </c>
      <c r="K561" s="3">
        <v>45684</v>
      </c>
      <c r="L561" t="s">
        <v>5297</v>
      </c>
    </row>
    <row r="562" spans="1:12" customFormat="1" ht="15">
      <c r="A562">
        <v>2301</v>
      </c>
      <c r="B562" t="s">
        <v>4874</v>
      </c>
      <c r="C562" t="s">
        <v>13</v>
      </c>
      <c r="D562" t="s">
        <v>25</v>
      </c>
      <c r="E562" t="s">
        <v>5291</v>
      </c>
      <c r="F562" t="s">
        <v>36</v>
      </c>
      <c r="G562" t="s">
        <v>29</v>
      </c>
      <c r="H562" t="s">
        <v>104</v>
      </c>
      <c r="I562" t="s">
        <v>434</v>
      </c>
      <c r="J562" t="s">
        <v>113</v>
      </c>
      <c r="K562" s="3">
        <v>45421</v>
      </c>
      <c r="L562" t="s">
        <v>5297</v>
      </c>
    </row>
    <row r="563" spans="1:12" customFormat="1" ht="15">
      <c r="A563">
        <v>2303</v>
      </c>
      <c r="B563" t="s">
        <v>664</v>
      </c>
      <c r="C563" t="s">
        <v>13</v>
      </c>
      <c r="D563" t="s">
        <v>14</v>
      </c>
      <c r="E563" t="s">
        <v>5292</v>
      </c>
      <c r="F563" t="s">
        <v>5249</v>
      </c>
      <c r="G563" t="s">
        <v>15</v>
      </c>
      <c r="H563" t="s">
        <v>49</v>
      </c>
      <c r="I563" t="s">
        <v>414</v>
      </c>
      <c r="J563" t="s">
        <v>19</v>
      </c>
      <c r="K563" s="3">
        <v>45716</v>
      </c>
      <c r="L563" t="s">
        <v>5293</v>
      </c>
    </row>
    <row r="564" spans="1:12" customFormat="1" ht="15">
      <c r="A564">
        <v>2306</v>
      </c>
      <c r="B564" t="s">
        <v>665</v>
      </c>
      <c r="C564" t="s">
        <v>13</v>
      </c>
      <c r="D564" t="s">
        <v>25</v>
      </c>
      <c r="E564" t="s">
        <v>5291</v>
      </c>
      <c r="F564" t="s">
        <v>5249</v>
      </c>
      <c r="G564" t="s">
        <v>29</v>
      </c>
      <c r="H564" t="s">
        <v>70</v>
      </c>
      <c r="I564" t="s">
        <v>71</v>
      </c>
      <c r="J564" t="s">
        <v>19</v>
      </c>
      <c r="K564" s="3">
        <v>45678</v>
      </c>
      <c r="L564" t="s">
        <v>5299</v>
      </c>
    </row>
    <row r="565" spans="1:12" customFormat="1" ht="15">
      <c r="A565">
        <v>2310</v>
      </c>
      <c r="B565" t="s">
        <v>666</v>
      </c>
      <c r="C565" t="s">
        <v>13</v>
      </c>
      <c r="D565" t="s">
        <v>25</v>
      </c>
      <c r="E565" t="s">
        <v>5291</v>
      </c>
      <c r="F565" t="s">
        <v>5249</v>
      </c>
      <c r="G565" t="s">
        <v>15</v>
      </c>
      <c r="H565" t="s">
        <v>81</v>
      </c>
      <c r="I565" t="s">
        <v>5336</v>
      </c>
      <c r="J565" t="s">
        <v>19</v>
      </c>
      <c r="K565" s="3">
        <v>45469</v>
      </c>
      <c r="L565" t="s">
        <v>5293</v>
      </c>
    </row>
    <row r="566" spans="1:12" customFormat="1" ht="15">
      <c r="A566">
        <v>2311</v>
      </c>
      <c r="B566" t="s">
        <v>5119</v>
      </c>
      <c r="C566" t="s">
        <v>13</v>
      </c>
      <c r="D566" t="s">
        <v>14</v>
      </c>
      <c r="E566" t="s">
        <v>5292</v>
      </c>
      <c r="F566" t="s">
        <v>16</v>
      </c>
      <c r="G566" t="s">
        <v>32</v>
      </c>
      <c r="H566" t="s">
        <v>4856</v>
      </c>
      <c r="I566" t="s">
        <v>668</v>
      </c>
      <c r="J566" t="s">
        <v>19</v>
      </c>
      <c r="K566" s="3">
        <v>45720</v>
      </c>
      <c r="L566" t="s">
        <v>11</v>
      </c>
    </row>
    <row r="567" spans="1:12" customFormat="1" ht="15">
      <c r="A567">
        <v>2323</v>
      </c>
      <c r="B567" t="s">
        <v>669</v>
      </c>
      <c r="C567" t="s">
        <v>13</v>
      </c>
      <c r="D567" t="s">
        <v>14</v>
      </c>
      <c r="E567" t="s">
        <v>5292</v>
      </c>
      <c r="F567" t="s">
        <v>5249</v>
      </c>
      <c r="G567" t="s">
        <v>32</v>
      </c>
      <c r="H567" t="s">
        <v>209</v>
      </c>
      <c r="I567" t="s">
        <v>670</v>
      </c>
      <c r="J567" t="s">
        <v>19</v>
      </c>
      <c r="K567" s="3">
        <v>45447</v>
      </c>
      <c r="L567" t="s">
        <v>5299</v>
      </c>
    </row>
    <row r="568" spans="1:12" customFormat="1" ht="15">
      <c r="A568">
        <v>2324</v>
      </c>
      <c r="B568" t="s">
        <v>671</v>
      </c>
      <c r="C568" t="s">
        <v>13</v>
      </c>
      <c r="D568" t="s">
        <v>25</v>
      </c>
      <c r="E568" t="s">
        <v>5291</v>
      </c>
      <c r="F568" t="s">
        <v>36</v>
      </c>
      <c r="G568" t="s">
        <v>29</v>
      </c>
      <c r="H568" t="s">
        <v>209</v>
      </c>
      <c r="I568" t="s">
        <v>340</v>
      </c>
      <c r="J568" t="s">
        <v>19</v>
      </c>
      <c r="K568" s="3">
        <v>45432</v>
      </c>
      <c r="L568" t="s">
        <v>5297</v>
      </c>
    </row>
    <row r="569" spans="1:12" customFormat="1" ht="15">
      <c r="A569">
        <v>2329</v>
      </c>
      <c r="B569" t="s">
        <v>672</v>
      </c>
      <c r="C569" t="s">
        <v>13</v>
      </c>
      <c r="D569" t="s">
        <v>3827</v>
      </c>
      <c r="E569" t="s">
        <v>5291</v>
      </c>
      <c r="F569" t="s">
        <v>36</v>
      </c>
      <c r="G569" t="s">
        <v>29</v>
      </c>
      <c r="H569" t="s">
        <v>104</v>
      </c>
      <c r="I569" t="s">
        <v>673</v>
      </c>
      <c r="J569" t="s">
        <v>19</v>
      </c>
      <c r="K569" s="3">
        <v>40892</v>
      </c>
      <c r="L569" t="s">
        <v>5297</v>
      </c>
    </row>
    <row r="570" spans="1:12" customFormat="1" ht="15">
      <c r="A570">
        <v>2335</v>
      </c>
      <c r="B570" t="s">
        <v>674</v>
      </c>
      <c r="C570" t="s">
        <v>13</v>
      </c>
      <c r="D570" t="s">
        <v>25</v>
      </c>
      <c r="E570" t="s">
        <v>5291</v>
      </c>
      <c r="F570" t="s">
        <v>5249</v>
      </c>
      <c r="G570" t="s">
        <v>32</v>
      </c>
      <c r="H570" t="s">
        <v>4857</v>
      </c>
      <c r="I570" t="s">
        <v>5495</v>
      </c>
      <c r="J570" t="s">
        <v>19</v>
      </c>
      <c r="K570" s="3">
        <v>45715</v>
      </c>
      <c r="L570" t="s">
        <v>5299</v>
      </c>
    </row>
    <row r="571" spans="1:12" customFormat="1" ht="15">
      <c r="A571">
        <v>2336</v>
      </c>
      <c r="B571" t="s">
        <v>675</v>
      </c>
      <c r="C571" t="s">
        <v>13</v>
      </c>
      <c r="D571" t="s">
        <v>3827</v>
      </c>
      <c r="E571" t="s">
        <v>5291</v>
      </c>
      <c r="F571" t="s">
        <v>36</v>
      </c>
      <c r="G571" t="s">
        <v>29</v>
      </c>
      <c r="H571" t="s">
        <v>49</v>
      </c>
      <c r="I571" t="s">
        <v>275</v>
      </c>
      <c r="J571" t="s">
        <v>113</v>
      </c>
      <c r="K571" s="3">
        <v>40955</v>
      </c>
      <c r="L571" t="s">
        <v>5297</v>
      </c>
    </row>
    <row r="572" spans="1:12" customFormat="1" ht="15">
      <c r="A572">
        <v>2338</v>
      </c>
      <c r="B572" t="s">
        <v>676</v>
      </c>
      <c r="C572" t="s">
        <v>13</v>
      </c>
      <c r="D572" t="s">
        <v>38</v>
      </c>
      <c r="E572" t="s">
        <v>5291</v>
      </c>
      <c r="F572" t="s">
        <v>36</v>
      </c>
      <c r="G572" t="s">
        <v>29</v>
      </c>
      <c r="H572" t="s">
        <v>49</v>
      </c>
      <c r="I572" t="s">
        <v>55</v>
      </c>
      <c r="J572" t="s">
        <v>19</v>
      </c>
      <c r="K572" s="3">
        <v>45721</v>
      </c>
      <c r="L572" t="s">
        <v>5297</v>
      </c>
    </row>
    <row r="573" spans="1:12" customFormat="1" ht="15">
      <c r="A573">
        <v>2340</v>
      </c>
      <c r="B573" t="s">
        <v>677</v>
      </c>
      <c r="C573" t="s">
        <v>13</v>
      </c>
      <c r="D573" t="s">
        <v>25</v>
      </c>
      <c r="E573" t="s">
        <v>5291</v>
      </c>
      <c r="F573" t="s">
        <v>5249</v>
      </c>
      <c r="G573" t="s">
        <v>15</v>
      </c>
      <c r="H573" t="s">
        <v>183</v>
      </c>
      <c r="I573" t="s">
        <v>5496</v>
      </c>
      <c r="J573" t="s">
        <v>19</v>
      </c>
      <c r="K573" s="3">
        <v>45513</v>
      </c>
      <c r="L573" t="s">
        <v>5293</v>
      </c>
    </row>
    <row r="574" spans="1:12" customFormat="1" ht="15">
      <c r="A574">
        <v>2353</v>
      </c>
      <c r="B574" t="s">
        <v>678</v>
      </c>
      <c r="C574" t="s">
        <v>13</v>
      </c>
      <c r="D574" t="s">
        <v>3827</v>
      </c>
      <c r="E574" t="s">
        <v>5291</v>
      </c>
      <c r="F574" t="s">
        <v>36</v>
      </c>
      <c r="G574" t="s">
        <v>29</v>
      </c>
      <c r="H574" t="s">
        <v>209</v>
      </c>
      <c r="I574" t="s">
        <v>5497</v>
      </c>
      <c r="J574" t="s">
        <v>19</v>
      </c>
      <c r="K574" s="3">
        <v>40606</v>
      </c>
      <c r="L574" t="s">
        <v>5297</v>
      </c>
    </row>
    <row r="575" spans="1:12" customFormat="1" ht="15">
      <c r="A575">
        <v>2355</v>
      </c>
      <c r="B575" t="s">
        <v>679</v>
      </c>
      <c r="C575" t="s">
        <v>13</v>
      </c>
      <c r="D575" t="s">
        <v>25</v>
      </c>
      <c r="E575" t="s">
        <v>5291</v>
      </c>
      <c r="F575" t="s">
        <v>36</v>
      </c>
      <c r="G575" t="s">
        <v>29</v>
      </c>
      <c r="H575" t="s">
        <v>4852</v>
      </c>
      <c r="I575" t="s">
        <v>5428</v>
      </c>
      <c r="J575" t="s">
        <v>19</v>
      </c>
      <c r="K575" s="3">
        <v>45721</v>
      </c>
      <c r="L575" t="s">
        <v>5297</v>
      </c>
    </row>
    <row r="576" spans="1:12" customFormat="1" ht="15">
      <c r="A576">
        <v>2356</v>
      </c>
      <c r="B576" t="s">
        <v>680</v>
      </c>
      <c r="C576" t="s">
        <v>13</v>
      </c>
      <c r="D576" t="s">
        <v>38</v>
      </c>
      <c r="E576" t="s">
        <v>5292</v>
      </c>
      <c r="F576" t="s">
        <v>16</v>
      </c>
      <c r="G576" t="s">
        <v>15</v>
      </c>
      <c r="H576" t="s">
        <v>49</v>
      </c>
      <c r="I576" t="s">
        <v>149</v>
      </c>
      <c r="J576" t="s">
        <v>19</v>
      </c>
      <c r="K576" s="3">
        <v>45433</v>
      </c>
      <c r="L576" t="s">
        <v>5293</v>
      </c>
    </row>
    <row r="577" spans="1:12" customFormat="1" ht="15">
      <c r="A577">
        <v>2360</v>
      </c>
      <c r="B577" t="s">
        <v>3971</v>
      </c>
      <c r="C577" t="s">
        <v>5283</v>
      </c>
      <c r="D577" t="s">
        <v>3827</v>
      </c>
      <c r="E577" t="s">
        <v>5291</v>
      </c>
      <c r="F577" t="s">
        <v>36</v>
      </c>
      <c r="G577" t="s">
        <v>29</v>
      </c>
      <c r="H577" t="s">
        <v>4855</v>
      </c>
      <c r="I577" t="s">
        <v>5398</v>
      </c>
      <c r="J577" t="s">
        <v>19</v>
      </c>
      <c r="K577" s="3">
        <v>39554</v>
      </c>
      <c r="L577" t="s">
        <v>5297</v>
      </c>
    </row>
    <row r="578" spans="1:12" customFormat="1" ht="15">
      <c r="A578">
        <v>2361</v>
      </c>
      <c r="B578" t="s">
        <v>681</v>
      </c>
      <c r="C578" t="s">
        <v>13</v>
      </c>
      <c r="D578" t="s">
        <v>14</v>
      </c>
      <c r="E578" t="s">
        <v>5292</v>
      </c>
      <c r="F578" t="s">
        <v>5249</v>
      </c>
      <c r="G578" t="s">
        <v>32</v>
      </c>
      <c r="H578" t="s">
        <v>49</v>
      </c>
      <c r="I578" t="s">
        <v>583</v>
      </c>
      <c r="J578" t="s">
        <v>19</v>
      </c>
      <c r="K578" s="3">
        <v>45709</v>
      </c>
      <c r="L578" t="s">
        <v>11</v>
      </c>
    </row>
    <row r="579" spans="1:12" customFormat="1" ht="15">
      <c r="A579">
        <v>2362</v>
      </c>
      <c r="B579" t="s">
        <v>682</v>
      </c>
      <c r="C579" t="s">
        <v>5283</v>
      </c>
      <c r="D579" t="s">
        <v>38</v>
      </c>
      <c r="E579" t="s">
        <v>5292</v>
      </c>
      <c r="F579" t="s">
        <v>16</v>
      </c>
      <c r="G579" t="s">
        <v>32</v>
      </c>
      <c r="H579" t="s">
        <v>4855</v>
      </c>
      <c r="I579" t="s">
        <v>59</v>
      </c>
      <c r="J579" t="s">
        <v>19</v>
      </c>
      <c r="K579" s="3">
        <v>43967</v>
      </c>
      <c r="L579" t="s">
        <v>5297</v>
      </c>
    </row>
    <row r="580" spans="1:12" customFormat="1" ht="15">
      <c r="A580">
        <v>2363</v>
      </c>
      <c r="B580" t="s">
        <v>683</v>
      </c>
      <c r="C580" t="s">
        <v>13</v>
      </c>
      <c r="D580" t="s">
        <v>25</v>
      </c>
      <c r="E580" t="s">
        <v>5291</v>
      </c>
      <c r="F580" t="s">
        <v>36</v>
      </c>
      <c r="G580" t="s">
        <v>29</v>
      </c>
      <c r="H580" t="s">
        <v>4852</v>
      </c>
      <c r="I580" t="s">
        <v>5498</v>
      </c>
      <c r="J580" t="s">
        <v>19</v>
      </c>
      <c r="K580" s="3">
        <v>45331</v>
      </c>
      <c r="L580" t="s">
        <v>5297</v>
      </c>
    </row>
    <row r="581" spans="1:12" customFormat="1" ht="15">
      <c r="A581">
        <v>2372</v>
      </c>
      <c r="B581" t="s">
        <v>684</v>
      </c>
      <c r="C581" t="s">
        <v>13</v>
      </c>
      <c r="D581" t="s">
        <v>14</v>
      </c>
      <c r="E581" t="s">
        <v>5292</v>
      </c>
      <c r="F581" t="s">
        <v>16</v>
      </c>
      <c r="G581" t="s">
        <v>32</v>
      </c>
      <c r="H581" t="s">
        <v>183</v>
      </c>
      <c r="I581" t="s">
        <v>184</v>
      </c>
      <c r="J581" t="s">
        <v>19</v>
      </c>
      <c r="K581" s="3">
        <v>45716</v>
      </c>
      <c r="L581" t="s">
        <v>11</v>
      </c>
    </row>
    <row r="582" spans="1:12" customFormat="1" ht="15">
      <c r="A582">
        <v>2373</v>
      </c>
      <c r="B582" t="s">
        <v>685</v>
      </c>
      <c r="C582" t="s">
        <v>13</v>
      </c>
      <c r="D582" t="s">
        <v>3827</v>
      </c>
      <c r="E582" t="s">
        <v>5291</v>
      </c>
      <c r="F582" t="s">
        <v>36</v>
      </c>
      <c r="G582" t="s">
        <v>29</v>
      </c>
      <c r="H582" t="s">
        <v>70</v>
      </c>
      <c r="I582" t="s">
        <v>5499</v>
      </c>
      <c r="J582" t="s">
        <v>113</v>
      </c>
      <c r="K582" s="3">
        <v>41323</v>
      </c>
      <c r="L582" t="s">
        <v>5299</v>
      </c>
    </row>
    <row r="583" spans="1:12" customFormat="1" ht="15">
      <c r="A583">
        <v>2374</v>
      </c>
      <c r="B583" t="s">
        <v>686</v>
      </c>
      <c r="C583" t="s">
        <v>13</v>
      </c>
      <c r="D583" t="s">
        <v>38</v>
      </c>
      <c r="E583" t="s">
        <v>5292</v>
      </c>
      <c r="F583" t="s">
        <v>16</v>
      </c>
      <c r="G583" t="s">
        <v>32</v>
      </c>
      <c r="H583" t="s">
        <v>21</v>
      </c>
      <c r="I583" t="s">
        <v>687</v>
      </c>
      <c r="J583" t="s">
        <v>19</v>
      </c>
      <c r="K583" s="3">
        <v>45432</v>
      </c>
      <c r="L583" t="s">
        <v>5293</v>
      </c>
    </row>
    <row r="584" spans="1:12" customFormat="1" ht="15">
      <c r="A584">
        <v>2375</v>
      </c>
      <c r="B584" t="s">
        <v>688</v>
      </c>
      <c r="C584" t="s">
        <v>13</v>
      </c>
      <c r="D584" t="s">
        <v>38</v>
      </c>
      <c r="E584" t="s">
        <v>5292</v>
      </c>
      <c r="F584" t="s">
        <v>5249</v>
      </c>
      <c r="G584" t="s">
        <v>32</v>
      </c>
      <c r="H584" t="s">
        <v>4857</v>
      </c>
      <c r="I584" t="s">
        <v>689</v>
      </c>
      <c r="J584" t="s">
        <v>19</v>
      </c>
      <c r="K584" s="3">
        <v>45736</v>
      </c>
      <c r="L584" t="s">
        <v>5299</v>
      </c>
    </row>
    <row r="585" spans="1:12" customFormat="1" ht="15">
      <c r="A585">
        <v>2376</v>
      </c>
      <c r="B585" t="s">
        <v>690</v>
      </c>
      <c r="C585" t="s">
        <v>13</v>
      </c>
      <c r="D585" t="s">
        <v>25</v>
      </c>
      <c r="E585" t="s">
        <v>5291</v>
      </c>
      <c r="F585" t="s">
        <v>36</v>
      </c>
      <c r="G585" t="s">
        <v>29</v>
      </c>
      <c r="H585" t="s">
        <v>49</v>
      </c>
      <c r="I585" t="s">
        <v>55</v>
      </c>
      <c r="J585" t="s">
        <v>19</v>
      </c>
      <c r="K585" s="3">
        <v>45716</v>
      </c>
      <c r="L585" t="s">
        <v>5297</v>
      </c>
    </row>
    <row r="586" spans="1:12" customFormat="1" ht="15">
      <c r="A586">
        <v>2377</v>
      </c>
      <c r="B586" t="s">
        <v>691</v>
      </c>
      <c r="C586" t="s">
        <v>13</v>
      </c>
      <c r="D586" t="s">
        <v>14</v>
      </c>
      <c r="E586" t="s">
        <v>5291</v>
      </c>
      <c r="F586" t="s">
        <v>5249</v>
      </c>
      <c r="G586" t="s">
        <v>15</v>
      </c>
      <c r="H586" t="s">
        <v>49</v>
      </c>
      <c r="I586" t="s">
        <v>5500</v>
      </c>
      <c r="J586" t="s">
        <v>19</v>
      </c>
      <c r="K586" s="3">
        <v>45744</v>
      </c>
      <c r="L586" t="s">
        <v>11</v>
      </c>
    </row>
    <row r="587" spans="1:12" customFormat="1" ht="15">
      <c r="A587">
        <v>2380</v>
      </c>
      <c r="B587" t="s">
        <v>3972</v>
      </c>
      <c r="C587" t="s">
        <v>13</v>
      </c>
      <c r="D587" t="s">
        <v>25</v>
      </c>
      <c r="E587" t="s">
        <v>5291</v>
      </c>
      <c r="F587" t="s">
        <v>16</v>
      </c>
      <c r="G587" t="s">
        <v>20</v>
      </c>
      <c r="H587" t="s">
        <v>165</v>
      </c>
      <c r="I587" t="s">
        <v>5501</v>
      </c>
      <c r="J587" t="s">
        <v>19</v>
      </c>
      <c r="K587" s="3">
        <v>45478</v>
      </c>
      <c r="L587" t="s">
        <v>5293</v>
      </c>
    </row>
    <row r="588" spans="1:12" customFormat="1" ht="15">
      <c r="A588">
        <v>2381</v>
      </c>
      <c r="B588" t="s">
        <v>3973</v>
      </c>
      <c r="C588" t="s">
        <v>13</v>
      </c>
      <c r="D588" t="s">
        <v>25</v>
      </c>
      <c r="E588" t="s">
        <v>5291</v>
      </c>
      <c r="F588" t="s">
        <v>5249</v>
      </c>
      <c r="G588" t="s">
        <v>15</v>
      </c>
      <c r="H588" t="s">
        <v>4852</v>
      </c>
      <c r="I588" t="s">
        <v>5428</v>
      </c>
      <c r="J588" t="s">
        <v>19</v>
      </c>
      <c r="K588" s="3">
        <v>45667</v>
      </c>
      <c r="L588" t="s">
        <v>5293</v>
      </c>
    </row>
    <row r="589" spans="1:12" customFormat="1" ht="15">
      <c r="A589">
        <v>2388</v>
      </c>
      <c r="B589" t="s">
        <v>5248</v>
      </c>
      <c r="C589" t="s">
        <v>5284</v>
      </c>
      <c r="D589" t="s">
        <v>3827</v>
      </c>
      <c r="E589" t="s">
        <v>5291</v>
      </c>
      <c r="F589" t="s">
        <v>36</v>
      </c>
      <c r="G589" t="s">
        <v>20</v>
      </c>
      <c r="H589" t="s">
        <v>104</v>
      </c>
      <c r="I589" t="s">
        <v>5471</v>
      </c>
      <c r="J589" t="s">
        <v>19</v>
      </c>
      <c r="K589" s="3">
        <v>42193</v>
      </c>
      <c r="L589" t="s">
        <v>5293</v>
      </c>
    </row>
    <row r="590" spans="1:12" customFormat="1" ht="15">
      <c r="A590">
        <v>2389</v>
      </c>
      <c r="B590" t="s">
        <v>693</v>
      </c>
      <c r="C590" t="s">
        <v>13</v>
      </c>
      <c r="D590" t="s">
        <v>38</v>
      </c>
      <c r="E590" t="s">
        <v>5291</v>
      </c>
      <c r="F590" t="s">
        <v>5249</v>
      </c>
      <c r="G590" t="s">
        <v>15</v>
      </c>
      <c r="H590" t="s">
        <v>49</v>
      </c>
      <c r="I590" t="s">
        <v>694</v>
      </c>
      <c r="J590" t="s">
        <v>19</v>
      </c>
      <c r="K590" s="3">
        <v>45702</v>
      </c>
      <c r="L590" t="s">
        <v>11</v>
      </c>
    </row>
    <row r="591" spans="1:12" customFormat="1" ht="15">
      <c r="A591">
        <v>2390</v>
      </c>
      <c r="B591" t="s">
        <v>5018</v>
      </c>
      <c r="C591" t="s">
        <v>13</v>
      </c>
      <c r="D591" t="s">
        <v>25</v>
      </c>
      <c r="E591" t="s">
        <v>5291</v>
      </c>
      <c r="F591" t="s">
        <v>36</v>
      </c>
      <c r="G591" t="s">
        <v>32</v>
      </c>
      <c r="H591" t="s">
        <v>209</v>
      </c>
      <c r="I591" t="s">
        <v>210</v>
      </c>
      <c r="J591" t="s">
        <v>19</v>
      </c>
      <c r="K591" s="3">
        <v>45695</v>
      </c>
      <c r="L591" t="s">
        <v>5299</v>
      </c>
    </row>
    <row r="592" spans="1:12" customFormat="1" ht="15">
      <c r="A592">
        <v>2391</v>
      </c>
      <c r="B592" t="s">
        <v>695</v>
      </c>
      <c r="C592" t="s">
        <v>13</v>
      </c>
      <c r="D592" t="s">
        <v>3827</v>
      </c>
      <c r="E592" t="s">
        <v>5291</v>
      </c>
      <c r="F592" t="s">
        <v>36</v>
      </c>
      <c r="G592" t="s">
        <v>29</v>
      </c>
      <c r="H592" t="s">
        <v>70</v>
      </c>
      <c r="I592" t="s">
        <v>71</v>
      </c>
      <c r="J592" t="s">
        <v>19</v>
      </c>
      <c r="K592" s="3">
        <v>41253</v>
      </c>
      <c r="L592" t="s">
        <v>5297</v>
      </c>
    </row>
    <row r="593" spans="1:12" customFormat="1" ht="15">
      <c r="A593">
        <v>2392</v>
      </c>
      <c r="B593" t="s">
        <v>696</v>
      </c>
      <c r="C593" t="s">
        <v>13</v>
      </c>
      <c r="D593" t="s">
        <v>25</v>
      </c>
      <c r="E593" t="s">
        <v>5291</v>
      </c>
      <c r="F593" t="s">
        <v>36</v>
      </c>
      <c r="G593" t="s">
        <v>29</v>
      </c>
      <c r="H593" t="s">
        <v>49</v>
      </c>
      <c r="I593" t="s">
        <v>697</v>
      </c>
      <c r="J593" t="s">
        <v>19</v>
      </c>
      <c r="K593" s="3">
        <v>45705</v>
      </c>
      <c r="L593" t="s">
        <v>5299</v>
      </c>
    </row>
    <row r="594" spans="1:12" customFormat="1" ht="15">
      <c r="A594">
        <v>2400</v>
      </c>
      <c r="B594" t="s">
        <v>698</v>
      </c>
      <c r="C594" t="s">
        <v>13</v>
      </c>
      <c r="D594" t="s">
        <v>25</v>
      </c>
      <c r="E594" t="s">
        <v>5291</v>
      </c>
      <c r="F594" t="s">
        <v>5249</v>
      </c>
      <c r="G594" t="s">
        <v>29</v>
      </c>
      <c r="H594" t="s">
        <v>104</v>
      </c>
      <c r="I594" t="s">
        <v>111</v>
      </c>
      <c r="J594" t="s">
        <v>19</v>
      </c>
      <c r="K594" s="3">
        <v>45696</v>
      </c>
      <c r="L594" t="s">
        <v>5297</v>
      </c>
    </row>
    <row r="595" spans="1:12" customFormat="1" ht="15">
      <c r="A595">
        <v>2402</v>
      </c>
      <c r="B595" t="s">
        <v>699</v>
      </c>
      <c r="C595" t="s">
        <v>13</v>
      </c>
      <c r="D595" t="s">
        <v>25</v>
      </c>
      <c r="E595" t="s">
        <v>5291</v>
      </c>
      <c r="F595" t="s">
        <v>36</v>
      </c>
      <c r="G595" t="s">
        <v>29</v>
      </c>
      <c r="H595" t="s">
        <v>104</v>
      </c>
      <c r="I595" t="s">
        <v>310</v>
      </c>
      <c r="J595" t="s">
        <v>19</v>
      </c>
      <c r="K595" s="3">
        <v>45497</v>
      </c>
      <c r="L595" t="s">
        <v>5297</v>
      </c>
    </row>
    <row r="596" spans="1:12" customFormat="1" ht="15">
      <c r="A596">
        <v>2403</v>
      </c>
      <c r="B596" t="s">
        <v>700</v>
      </c>
      <c r="C596" t="s">
        <v>13</v>
      </c>
      <c r="D596" t="s">
        <v>14</v>
      </c>
      <c r="E596" t="s">
        <v>5292</v>
      </c>
      <c r="F596" t="s">
        <v>16</v>
      </c>
      <c r="G596" t="s">
        <v>15</v>
      </c>
      <c r="H596" t="s">
        <v>209</v>
      </c>
      <c r="I596" t="s">
        <v>701</v>
      </c>
      <c r="J596" t="s">
        <v>19</v>
      </c>
      <c r="K596" s="3">
        <v>45716</v>
      </c>
      <c r="L596" t="s">
        <v>5296</v>
      </c>
    </row>
    <row r="597" spans="1:12" customFormat="1" ht="15">
      <c r="A597">
        <v>2405</v>
      </c>
      <c r="B597" t="s">
        <v>3974</v>
      </c>
      <c r="C597" t="s">
        <v>13</v>
      </c>
      <c r="D597" t="s">
        <v>14</v>
      </c>
      <c r="E597" t="s">
        <v>5292</v>
      </c>
      <c r="F597" t="s">
        <v>16</v>
      </c>
      <c r="G597" t="s">
        <v>32</v>
      </c>
      <c r="H597" t="s">
        <v>17</v>
      </c>
      <c r="I597" t="s">
        <v>703</v>
      </c>
      <c r="J597" t="s">
        <v>19</v>
      </c>
      <c r="K597" s="3">
        <v>45744</v>
      </c>
      <c r="L597" t="s">
        <v>11</v>
      </c>
    </row>
    <row r="598" spans="1:12" customFormat="1" ht="15">
      <c r="A598">
        <v>2416</v>
      </c>
      <c r="B598" t="s">
        <v>704</v>
      </c>
      <c r="C598" t="s">
        <v>13</v>
      </c>
      <c r="D598" t="s">
        <v>25</v>
      </c>
      <c r="E598" t="s">
        <v>5291</v>
      </c>
      <c r="F598" t="s">
        <v>36</v>
      </c>
      <c r="G598" t="s">
        <v>29</v>
      </c>
      <c r="H598" t="s">
        <v>209</v>
      </c>
      <c r="I598" t="s">
        <v>5355</v>
      </c>
      <c r="J598" t="s">
        <v>19</v>
      </c>
      <c r="K598" s="3">
        <v>45590</v>
      </c>
      <c r="L598" t="s">
        <v>5297</v>
      </c>
    </row>
    <row r="599" spans="1:12" customFormat="1" ht="15">
      <c r="A599">
        <v>2417</v>
      </c>
      <c r="B599" t="s">
        <v>705</v>
      </c>
      <c r="C599" t="s">
        <v>13</v>
      </c>
      <c r="D599" t="s">
        <v>25</v>
      </c>
      <c r="E599" t="s">
        <v>5291</v>
      </c>
      <c r="F599" t="s">
        <v>5249</v>
      </c>
      <c r="G599" t="s">
        <v>20</v>
      </c>
      <c r="H599" t="s">
        <v>104</v>
      </c>
      <c r="I599" t="s">
        <v>5502</v>
      </c>
      <c r="J599" t="s">
        <v>19</v>
      </c>
      <c r="K599" s="3">
        <v>45708</v>
      </c>
      <c r="L599" t="s">
        <v>5293</v>
      </c>
    </row>
    <row r="600" spans="1:12" customFormat="1" ht="15">
      <c r="A600">
        <v>2419</v>
      </c>
      <c r="B600" t="s">
        <v>5029</v>
      </c>
      <c r="C600" t="s">
        <v>5283</v>
      </c>
      <c r="D600" t="s">
        <v>3827</v>
      </c>
      <c r="E600" t="s">
        <v>5291</v>
      </c>
      <c r="F600" t="s">
        <v>36</v>
      </c>
      <c r="G600" t="s">
        <v>101</v>
      </c>
      <c r="H600" t="s">
        <v>4854</v>
      </c>
      <c r="I600" t="s">
        <v>47</v>
      </c>
      <c r="J600" t="s">
        <v>19</v>
      </c>
      <c r="K600" s="3">
        <v>39903</v>
      </c>
      <c r="L600" t="s">
        <v>5297</v>
      </c>
    </row>
    <row r="601" spans="1:12" customFormat="1" ht="15">
      <c r="A601">
        <v>2420</v>
      </c>
      <c r="B601" t="s">
        <v>706</v>
      </c>
      <c r="C601" t="s">
        <v>13</v>
      </c>
      <c r="D601" t="s">
        <v>25</v>
      </c>
      <c r="E601" t="s">
        <v>5291</v>
      </c>
      <c r="F601" t="s">
        <v>16</v>
      </c>
      <c r="G601" t="s">
        <v>32</v>
      </c>
      <c r="H601" t="s">
        <v>147</v>
      </c>
      <c r="I601" t="s">
        <v>271</v>
      </c>
      <c r="J601" t="s">
        <v>19</v>
      </c>
      <c r="K601" s="3">
        <v>45350</v>
      </c>
      <c r="L601" t="s">
        <v>5299</v>
      </c>
    </row>
    <row r="602" spans="1:12" customFormat="1" ht="15">
      <c r="A602">
        <v>2426</v>
      </c>
      <c r="B602" t="s">
        <v>707</v>
      </c>
      <c r="C602" t="s">
        <v>13</v>
      </c>
      <c r="D602" t="s">
        <v>25</v>
      </c>
      <c r="E602" t="s">
        <v>5291</v>
      </c>
      <c r="F602" t="s">
        <v>5249</v>
      </c>
      <c r="G602" t="s">
        <v>20</v>
      </c>
      <c r="H602" t="s">
        <v>626</v>
      </c>
      <c r="I602" t="s">
        <v>5503</v>
      </c>
      <c r="J602" t="s">
        <v>19</v>
      </c>
      <c r="K602" s="3">
        <v>45372</v>
      </c>
      <c r="L602" t="s">
        <v>5293</v>
      </c>
    </row>
    <row r="603" spans="1:12" customFormat="1" ht="15">
      <c r="A603">
        <v>2431</v>
      </c>
      <c r="B603" t="s">
        <v>708</v>
      </c>
      <c r="C603" t="s">
        <v>13</v>
      </c>
      <c r="D603" t="s">
        <v>25</v>
      </c>
      <c r="E603" t="s">
        <v>5291</v>
      </c>
      <c r="F603" t="s">
        <v>36</v>
      </c>
      <c r="G603" t="s">
        <v>29</v>
      </c>
      <c r="H603" t="s">
        <v>209</v>
      </c>
      <c r="I603" t="s">
        <v>210</v>
      </c>
      <c r="J603" t="s">
        <v>19</v>
      </c>
      <c r="K603" s="3">
        <v>45406</v>
      </c>
      <c r="L603" t="s">
        <v>5299</v>
      </c>
    </row>
    <row r="604" spans="1:12" customFormat="1" ht="15">
      <c r="A604">
        <v>2433</v>
      </c>
      <c r="B604" t="s">
        <v>3975</v>
      </c>
      <c r="C604" t="s">
        <v>13</v>
      </c>
      <c r="D604" t="s">
        <v>25</v>
      </c>
      <c r="E604" t="s">
        <v>5291</v>
      </c>
      <c r="F604" t="s">
        <v>16</v>
      </c>
      <c r="G604" t="s">
        <v>20</v>
      </c>
      <c r="H604" t="s">
        <v>104</v>
      </c>
      <c r="I604" t="s">
        <v>5504</v>
      </c>
      <c r="J604" t="s">
        <v>19</v>
      </c>
      <c r="K604" s="3">
        <v>45708</v>
      </c>
      <c r="L604" t="s">
        <v>5293</v>
      </c>
    </row>
    <row r="605" spans="1:12" customFormat="1" ht="15">
      <c r="A605">
        <v>2434</v>
      </c>
      <c r="B605" t="s">
        <v>709</v>
      </c>
      <c r="C605" t="s">
        <v>13</v>
      </c>
      <c r="D605" t="s">
        <v>25</v>
      </c>
      <c r="E605" t="s">
        <v>5291</v>
      </c>
      <c r="F605" t="s">
        <v>16</v>
      </c>
      <c r="G605" t="s">
        <v>15</v>
      </c>
      <c r="H605" t="s">
        <v>104</v>
      </c>
      <c r="I605" t="s">
        <v>5505</v>
      </c>
      <c r="J605" t="s">
        <v>19</v>
      </c>
      <c r="K605" s="3">
        <v>45450</v>
      </c>
      <c r="L605" t="s">
        <v>5293</v>
      </c>
    </row>
    <row r="606" spans="1:12" customFormat="1" ht="15">
      <c r="A606">
        <v>2438</v>
      </c>
      <c r="B606" t="s">
        <v>710</v>
      </c>
      <c r="C606" t="s">
        <v>13</v>
      </c>
      <c r="D606" t="s">
        <v>14</v>
      </c>
      <c r="E606" t="s">
        <v>5292</v>
      </c>
      <c r="F606" t="s">
        <v>16</v>
      </c>
      <c r="G606" t="s">
        <v>15</v>
      </c>
      <c r="H606" t="s">
        <v>209</v>
      </c>
      <c r="I606" t="s">
        <v>210</v>
      </c>
      <c r="J606" t="s">
        <v>19</v>
      </c>
      <c r="K606" s="3">
        <v>45713</v>
      </c>
      <c r="L606" t="s">
        <v>5293</v>
      </c>
    </row>
    <row r="607" spans="1:12" customFormat="1" ht="15">
      <c r="A607">
        <v>2440</v>
      </c>
      <c r="B607" t="s">
        <v>3976</v>
      </c>
      <c r="C607" t="s">
        <v>13</v>
      </c>
      <c r="D607" t="s">
        <v>25</v>
      </c>
      <c r="E607" t="s">
        <v>5291</v>
      </c>
      <c r="F607" t="s">
        <v>36</v>
      </c>
      <c r="G607" t="s">
        <v>29</v>
      </c>
      <c r="H607" t="s">
        <v>21</v>
      </c>
      <c r="I607" t="s">
        <v>331</v>
      </c>
      <c r="J607" t="s">
        <v>19</v>
      </c>
      <c r="K607" s="3">
        <v>45042</v>
      </c>
      <c r="L607" t="s">
        <v>5297</v>
      </c>
    </row>
    <row r="608" spans="1:12" customFormat="1" ht="15">
      <c r="A608">
        <v>2441</v>
      </c>
      <c r="B608" t="s">
        <v>711</v>
      </c>
      <c r="C608" t="s">
        <v>13</v>
      </c>
      <c r="D608" t="s">
        <v>25</v>
      </c>
      <c r="E608" t="s">
        <v>5291</v>
      </c>
      <c r="F608" t="s">
        <v>36</v>
      </c>
      <c r="G608" t="s">
        <v>29</v>
      </c>
      <c r="H608" t="s">
        <v>21</v>
      </c>
      <c r="I608" t="s">
        <v>331</v>
      </c>
      <c r="J608" t="s">
        <v>19</v>
      </c>
      <c r="K608" s="3">
        <v>44063</v>
      </c>
      <c r="L608" t="s">
        <v>5297</v>
      </c>
    </row>
    <row r="609" spans="1:12" customFormat="1" ht="15">
      <c r="A609">
        <v>2445</v>
      </c>
      <c r="B609" t="s">
        <v>3977</v>
      </c>
      <c r="C609" t="s">
        <v>13</v>
      </c>
      <c r="D609" t="s">
        <v>25</v>
      </c>
      <c r="E609" t="s">
        <v>5291</v>
      </c>
      <c r="F609" t="s">
        <v>5249</v>
      </c>
      <c r="G609" t="s">
        <v>20</v>
      </c>
      <c r="H609" t="s">
        <v>104</v>
      </c>
      <c r="I609" t="s">
        <v>5506</v>
      </c>
      <c r="J609" t="s">
        <v>19</v>
      </c>
      <c r="K609" s="3">
        <v>45686</v>
      </c>
      <c r="L609" t="s">
        <v>5293</v>
      </c>
    </row>
    <row r="610" spans="1:12" customFormat="1" ht="15">
      <c r="A610">
        <v>2446</v>
      </c>
      <c r="B610" t="s">
        <v>712</v>
      </c>
      <c r="C610" t="s">
        <v>13</v>
      </c>
      <c r="D610" t="s">
        <v>25</v>
      </c>
      <c r="E610" t="s">
        <v>5291</v>
      </c>
      <c r="F610" t="s">
        <v>16</v>
      </c>
      <c r="G610" t="s">
        <v>29</v>
      </c>
      <c r="H610" t="s">
        <v>104</v>
      </c>
      <c r="I610" t="s">
        <v>5470</v>
      </c>
      <c r="J610" t="s">
        <v>19</v>
      </c>
      <c r="K610" s="3">
        <v>45698</v>
      </c>
      <c r="L610" t="s">
        <v>5297</v>
      </c>
    </row>
    <row r="611" spans="1:12" customFormat="1" ht="15">
      <c r="A611">
        <v>2448</v>
      </c>
      <c r="B611" t="s">
        <v>713</v>
      </c>
      <c r="C611" t="s">
        <v>13</v>
      </c>
      <c r="D611" t="s">
        <v>25</v>
      </c>
      <c r="E611" t="s">
        <v>5291</v>
      </c>
      <c r="F611" t="s">
        <v>5249</v>
      </c>
      <c r="G611" t="s">
        <v>20</v>
      </c>
      <c r="H611" t="s">
        <v>4852</v>
      </c>
      <c r="I611" t="s">
        <v>5507</v>
      </c>
      <c r="J611" t="s">
        <v>19</v>
      </c>
      <c r="K611" s="3">
        <v>45722</v>
      </c>
      <c r="L611" t="s">
        <v>5293</v>
      </c>
    </row>
    <row r="612" spans="1:12" customFormat="1" ht="15">
      <c r="A612">
        <v>2449</v>
      </c>
      <c r="B612" t="s">
        <v>5071</v>
      </c>
      <c r="C612" t="s">
        <v>5283</v>
      </c>
      <c r="D612" t="s">
        <v>3827</v>
      </c>
      <c r="E612" t="s">
        <v>5291</v>
      </c>
      <c r="F612" t="s">
        <v>36</v>
      </c>
      <c r="G612" t="s">
        <v>20</v>
      </c>
      <c r="H612" t="s">
        <v>49</v>
      </c>
      <c r="I612" t="s">
        <v>5508</v>
      </c>
      <c r="J612" t="s">
        <v>19</v>
      </c>
      <c r="K612" s="3">
        <v>40758</v>
      </c>
      <c r="L612" t="s">
        <v>5293</v>
      </c>
    </row>
    <row r="613" spans="1:12" customFormat="1" ht="15">
      <c r="A613">
        <v>2453</v>
      </c>
      <c r="B613" t="s">
        <v>714</v>
      </c>
      <c r="C613" t="s">
        <v>13</v>
      </c>
      <c r="D613" t="s">
        <v>25</v>
      </c>
      <c r="E613" t="s">
        <v>5291</v>
      </c>
      <c r="F613" t="s">
        <v>36</v>
      </c>
      <c r="G613" t="s">
        <v>29</v>
      </c>
      <c r="H613" t="s">
        <v>104</v>
      </c>
      <c r="I613" t="s">
        <v>500</v>
      </c>
      <c r="J613" t="s">
        <v>19</v>
      </c>
      <c r="K613" s="3">
        <v>45335</v>
      </c>
      <c r="L613" t="s">
        <v>5297</v>
      </c>
    </row>
    <row r="614" spans="1:12" customFormat="1" ht="15">
      <c r="A614">
        <v>2459</v>
      </c>
      <c r="B614" t="s">
        <v>715</v>
      </c>
      <c r="C614" t="s">
        <v>13</v>
      </c>
      <c r="D614" t="s">
        <v>25</v>
      </c>
      <c r="E614" t="s">
        <v>5291</v>
      </c>
      <c r="F614" t="s">
        <v>16</v>
      </c>
      <c r="G614" t="s">
        <v>29</v>
      </c>
      <c r="H614" t="s">
        <v>165</v>
      </c>
      <c r="I614" t="s">
        <v>5509</v>
      </c>
      <c r="J614" t="s">
        <v>19</v>
      </c>
      <c r="K614" s="3">
        <v>45733</v>
      </c>
      <c r="L614" t="s">
        <v>5297</v>
      </c>
    </row>
    <row r="615" spans="1:12" customFormat="1" ht="15">
      <c r="A615">
        <v>2460</v>
      </c>
      <c r="B615" t="s">
        <v>5208</v>
      </c>
      <c r="C615" t="s">
        <v>13</v>
      </c>
      <c r="D615" t="s">
        <v>25</v>
      </c>
      <c r="E615" t="s">
        <v>5292</v>
      </c>
      <c r="F615" t="s">
        <v>16</v>
      </c>
      <c r="G615" t="s">
        <v>32</v>
      </c>
      <c r="H615" t="s">
        <v>209</v>
      </c>
      <c r="I615" t="s">
        <v>210</v>
      </c>
      <c r="J615" t="s">
        <v>19</v>
      </c>
      <c r="K615" s="3">
        <v>45695</v>
      </c>
      <c r="L615" t="s">
        <v>11</v>
      </c>
    </row>
    <row r="616" spans="1:12" customFormat="1" ht="15">
      <c r="A616">
        <v>2462</v>
      </c>
      <c r="B616" t="s">
        <v>717</v>
      </c>
      <c r="C616" t="s">
        <v>13</v>
      </c>
      <c r="D616" t="s">
        <v>25</v>
      </c>
      <c r="E616" t="s">
        <v>5291</v>
      </c>
      <c r="F616" t="s">
        <v>5249</v>
      </c>
      <c r="G616" t="s">
        <v>15</v>
      </c>
      <c r="H616" t="s">
        <v>4857</v>
      </c>
      <c r="I616" t="s">
        <v>5440</v>
      </c>
      <c r="J616" t="s">
        <v>19</v>
      </c>
      <c r="K616" s="3">
        <v>45399</v>
      </c>
      <c r="L616" t="s">
        <v>5293</v>
      </c>
    </row>
    <row r="617" spans="1:12" customFormat="1" ht="15">
      <c r="A617">
        <v>2463</v>
      </c>
      <c r="B617" t="s">
        <v>5120</v>
      </c>
      <c r="C617" t="s">
        <v>13</v>
      </c>
      <c r="D617" t="s">
        <v>25</v>
      </c>
      <c r="E617" t="s">
        <v>5291</v>
      </c>
      <c r="F617" t="s">
        <v>5249</v>
      </c>
      <c r="G617" t="s">
        <v>32</v>
      </c>
      <c r="H617" t="s">
        <v>4857</v>
      </c>
      <c r="I617" t="s">
        <v>5470</v>
      </c>
      <c r="J617" t="s">
        <v>19</v>
      </c>
      <c r="K617" s="3">
        <v>45638</v>
      </c>
      <c r="L617" t="s">
        <v>5293</v>
      </c>
    </row>
    <row r="618" spans="1:12" customFormat="1" ht="15">
      <c r="A618">
        <v>2465</v>
      </c>
      <c r="B618" t="s">
        <v>718</v>
      </c>
      <c r="C618" t="s">
        <v>13</v>
      </c>
      <c r="D618" t="s">
        <v>25</v>
      </c>
      <c r="E618" t="s">
        <v>5291</v>
      </c>
      <c r="F618" t="s">
        <v>36</v>
      </c>
      <c r="G618" t="s">
        <v>29</v>
      </c>
      <c r="H618" t="s">
        <v>49</v>
      </c>
      <c r="I618" t="s">
        <v>697</v>
      </c>
      <c r="J618" t="s">
        <v>19</v>
      </c>
      <c r="K618" s="3">
        <v>45674</v>
      </c>
      <c r="L618" t="s">
        <v>5299</v>
      </c>
    </row>
    <row r="619" spans="1:12" customFormat="1" ht="15">
      <c r="A619">
        <v>2470</v>
      </c>
      <c r="B619" t="s">
        <v>719</v>
      </c>
      <c r="C619" t="s">
        <v>13</v>
      </c>
      <c r="D619" t="s">
        <v>3827</v>
      </c>
      <c r="E619" t="s">
        <v>5291</v>
      </c>
      <c r="F619" t="s">
        <v>36</v>
      </c>
      <c r="G619" t="s">
        <v>29</v>
      </c>
      <c r="H619" t="s">
        <v>81</v>
      </c>
      <c r="I619" t="s">
        <v>720</v>
      </c>
      <c r="J619" t="s">
        <v>19</v>
      </c>
      <c r="K619" s="3">
        <v>41269</v>
      </c>
      <c r="L619" t="s">
        <v>5299</v>
      </c>
    </row>
    <row r="620" spans="1:12" customFormat="1" ht="15">
      <c r="A620">
        <v>2479</v>
      </c>
      <c r="B620" t="s">
        <v>721</v>
      </c>
      <c r="C620" t="s">
        <v>13</v>
      </c>
      <c r="D620" t="s">
        <v>25</v>
      </c>
      <c r="E620" t="s">
        <v>5291</v>
      </c>
      <c r="F620" t="s">
        <v>36</v>
      </c>
      <c r="G620" t="s">
        <v>29</v>
      </c>
      <c r="H620" t="s">
        <v>209</v>
      </c>
      <c r="I620" t="s">
        <v>519</v>
      </c>
      <c r="J620" t="s">
        <v>19</v>
      </c>
      <c r="K620" s="3">
        <v>45677</v>
      </c>
      <c r="L620" t="s">
        <v>5299</v>
      </c>
    </row>
    <row r="621" spans="1:12" customFormat="1" ht="15">
      <c r="A621">
        <v>2482</v>
      </c>
      <c r="B621" t="s">
        <v>3978</v>
      </c>
      <c r="C621" t="s">
        <v>13</v>
      </c>
      <c r="D621" t="s">
        <v>25</v>
      </c>
      <c r="E621" t="s">
        <v>5291</v>
      </c>
      <c r="F621" t="s">
        <v>36</v>
      </c>
      <c r="G621" t="s">
        <v>29</v>
      </c>
      <c r="H621" t="s">
        <v>49</v>
      </c>
      <c r="I621" t="s">
        <v>17</v>
      </c>
      <c r="J621" t="s">
        <v>19</v>
      </c>
      <c r="K621" s="3">
        <v>45694</v>
      </c>
      <c r="L621" t="s">
        <v>5297</v>
      </c>
    </row>
    <row r="622" spans="1:12" customFormat="1" ht="15">
      <c r="A622">
        <v>2484</v>
      </c>
      <c r="B622" t="s">
        <v>722</v>
      </c>
      <c r="C622" t="s">
        <v>13</v>
      </c>
      <c r="D622" t="s">
        <v>14</v>
      </c>
      <c r="E622" t="s">
        <v>5292</v>
      </c>
      <c r="F622" t="s">
        <v>16</v>
      </c>
      <c r="G622" t="s">
        <v>15</v>
      </c>
      <c r="H622" t="s">
        <v>4856</v>
      </c>
      <c r="I622" t="s">
        <v>723</v>
      </c>
      <c r="J622" t="s">
        <v>19</v>
      </c>
      <c r="K622" s="3">
        <v>45350</v>
      </c>
      <c r="L622" t="s">
        <v>5299</v>
      </c>
    </row>
    <row r="623" spans="1:12" customFormat="1" ht="15">
      <c r="A623">
        <v>2486</v>
      </c>
      <c r="B623" t="s">
        <v>724</v>
      </c>
      <c r="C623" t="s">
        <v>13</v>
      </c>
      <c r="D623" t="s">
        <v>25</v>
      </c>
      <c r="E623" t="s">
        <v>5291</v>
      </c>
      <c r="F623" t="s">
        <v>5249</v>
      </c>
      <c r="G623" t="s">
        <v>20</v>
      </c>
      <c r="H623" t="s">
        <v>4852</v>
      </c>
      <c r="I623" t="s">
        <v>5510</v>
      </c>
      <c r="J623" t="s">
        <v>19</v>
      </c>
      <c r="K623" s="3">
        <v>45720</v>
      </c>
      <c r="L623" t="s">
        <v>5293</v>
      </c>
    </row>
    <row r="624" spans="1:12" customFormat="1" ht="15">
      <c r="A624">
        <v>2489</v>
      </c>
      <c r="B624" t="s">
        <v>725</v>
      </c>
      <c r="C624" t="s">
        <v>13</v>
      </c>
      <c r="D624" t="s">
        <v>25</v>
      </c>
      <c r="E624" t="s">
        <v>5291</v>
      </c>
      <c r="F624" t="s">
        <v>16</v>
      </c>
      <c r="G624" t="s">
        <v>20</v>
      </c>
      <c r="H624" t="s">
        <v>4852</v>
      </c>
      <c r="I624" t="s">
        <v>5511</v>
      </c>
      <c r="J624" t="s">
        <v>19</v>
      </c>
      <c r="K624" s="3">
        <v>45610</v>
      </c>
      <c r="L624" t="s">
        <v>5293</v>
      </c>
    </row>
    <row r="625" spans="1:12" customFormat="1" ht="15">
      <c r="A625">
        <v>2492</v>
      </c>
      <c r="B625" t="s">
        <v>3979</v>
      </c>
      <c r="C625" t="s">
        <v>5283</v>
      </c>
      <c r="D625" t="s">
        <v>3827</v>
      </c>
      <c r="E625" t="s">
        <v>5291</v>
      </c>
      <c r="F625" t="s">
        <v>36</v>
      </c>
      <c r="G625" t="s">
        <v>29</v>
      </c>
      <c r="H625" t="s">
        <v>49</v>
      </c>
      <c r="I625" t="s">
        <v>5512</v>
      </c>
      <c r="J625" t="s">
        <v>113</v>
      </c>
      <c r="K625" s="3">
        <v>38879</v>
      </c>
      <c r="L625" t="s">
        <v>5297</v>
      </c>
    </row>
    <row r="626" spans="1:12" customFormat="1" ht="15">
      <c r="A626">
        <v>2493</v>
      </c>
      <c r="B626" t="s">
        <v>726</v>
      </c>
      <c r="C626" t="s">
        <v>13</v>
      </c>
      <c r="D626" t="s">
        <v>25</v>
      </c>
      <c r="E626" t="s">
        <v>5291</v>
      </c>
      <c r="F626" t="s">
        <v>36</v>
      </c>
      <c r="G626" t="s">
        <v>29</v>
      </c>
      <c r="H626" t="s">
        <v>209</v>
      </c>
      <c r="I626" t="s">
        <v>210</v>
      </c>
      <c r="J626" t="s">
        <v>19</v>
      </c>
      <c r="K626" s="3">
        <v>45701</v>
      </c>
      <c r="L626" t="s">
        <v>5297</v>
      </c>
    </row>
    <row r="627" spans="1:12" customFormat="1" ht="15">
      <c r="A627">
        <v>2495</v>
      </c>
      <c r="B627" t="s">
        <v>727</v>
      </c>
      <c r="C627" t="s">
        <v>13</v>
      </c>
      <c r="D627" t="s">
        <v>25</v>
      </c>
      <c r="E627" t="s">
        <v>5291</v>
      </c>
      <c r="F627" t="s">
        <v>5249</v>
      </c>
      <c r="G627" t="s">
        <v>15</v>
      </c>
      <c r="H627" t="s">
        <v>81</v>
      </c>
      <c r="I627" t="s">
        <v>5513</v>
      </c>
      <c r="J627" t="s">
        <v>19</v>
      </c>
      <c r="K627" s="3">
        <v>45727</v>
      </c>
      <c r="L627" t="s">
        <v>5293</v>
      </c>
    </row>
    <row r="628" spans="1:12" customFormat="1" ht="15">
      <c r="A628">
        <v>2497</v>
      </c>
      <c r="B628" t="s">
        <v>728</v>
      </c>
      <c r="C628" t="s">
        <v>13</v>
      </c>
      <c r="D628" t="s">
        <v>3827</v>
      </c>
      <c r="E628" t="s">
        <v>5291</v>
      </c>
      <c r="F628" t="s">
        <v>36</v>
      </c>
      <c r="G628" t="s">
        <v>29</v>
      </c>
      <c r="H628" t="s">
        <v>49</v>
      </c>
      <c r="I628" t="s">
        <v>583</v>
      </c>
      <c r="J628" t="s">
        <v>19</v>
      </c>
      <c r="K628" s="3">
        <v>39149</v>
      </c>
      <c r="L628" t="s">
        <v>5297</v>
      </c>
    </row>
    <row r="629" spans="1:12" customFormat="1" ht="15">
      <c r="A629">
        <v>2498</v>
      </c>
      <c r="B629" t="s">
        <v>729</v>
      </c>
      <c r="C629" t="s">
        <v>13</v>
      </c>
      <c r="D629" t="s">
        <v>25</v>
      </c>
      <c r="E629" t="s">
        <v>5291</v>
      </c>
      <c r="F629" t="s">
        <v>36</v>
      </c>
      <c r="G629" t="s">
        <v>29</v>
      </c>
      <c r="H629" t="s">
        <v>49</v>
      </c>
      <c r="I629" t="s">
        <v>5309</v>
      </c>
      <c r="J629" t="s">
        <v>19</v>
      </c>
      <c r="K629" s="3">
        <v>45687</v>
      </c>
      <c r="L629" t="s">
        <v>5299</v>
      </c>
    </row>
    <row r="630" spans="1:12" customFormat="1" ht="15">
      <c r="A630">
        <v>2510</v>
      </c>
      <c r="B630" t="s">
        <v>730</v>
      </c>
      <c r="C630" t="s">
        <v>13</v>
      </c>
      <c r="D630" t="s">
        <v>25</v>
      </c>
      <c r="E630" t="s">
        <v>5291</v>
      </c>
      <c r="F630" t="s">
        <v>5249</v>
      </c>
      <c r="G630" t="s">
        <v>20</v>
      </c>
      <c r="H630" t="s">
        <v>4852</v>
      </c>
      <c r="I630" t="s">
        <v>5514</v>
      </c>
      <c r="J630" t="s">
        <v>19</v>
      </c>
      <c r="K630" s="3">
        <v>45324</v>
      </c>
      <c r="L630" t="s">
        <v>5293</v>
      </c>
    </row>
    <row r="631" spans="1:12" customFormat="1" ht="15">
      <c r="A631">
        <v>2512</v>
      </c>
      <c r="B631" t="s">
        <v>731</v>
      </c>
      <c r="C631" t="s">
        <v>13</v>
      </c>
      <c r="D631" t="s">
        <v>25</v>
      </c>
      <c r="E631" t="s">
        <v>5291</v>
      </c>
      <c r="F631" t="s">
        <v>16</v>
      </c>
      <c r="G631" t="s">
        <v>32</v>
      </c>
      <c r="H631" t="s">
        <v>17</v>
      </c>
      <c r="I631" t="s">
        <v>5515</v>
      </c>
      <c r="J631" t="s">
        <v>19</v>
      </c>
      <c r="K631" s="3">
        <v>45403</v>
      </c>
      <c r="L631" t="s">
        <v>5293</v>
      </c>
    </row>
    <row r="632" spans="1:12" customFormat="1" ht="15">
      <c r="A632">
        <v>2513</v>
      </c>
      <c r="B632" t="s">
        <v>5121</v>
      </c>
      <c r="C632" t="s">
        <v>13</v>
      </c>
      <c r="D632" t="s">
        <v>25</v>
      </c>
      <c r="E632" t="s">
        <v>5291</v>
      </c>
      <c r="F632" t="s">
        <v>5249</v>
      </c>
      <c r="G632" t="s">
        <v>32</v>
      </c>
      <c r="H632" t="s">
        <v>4857</v>
      </c>
      <c r="I632" t="s">
        <v>732</v>
      </c>
      <c r="J632" t="s">
        <v>19</v>
      </c>
      <c r="K632" s="3">
        <v>45629</v>
      </c>
      <c r="L632" t="s">
        <v>5293</v>
      </c>
    </row>
    <row r="633" spans="1:12" customFormat="1" ht="15">
      <c r="A633">
        <v>2514</v>
      </c>
      <c r="B633" t="s">
        <v>733</v>
      </c>
      <c r="C633" t="s">
        <v>13</v>
      </c>
      <c r="D633" t="s">
        <v>38</v>
      </c>
      <c r="E633" t="s">
        <v>5292</v>
      </c>
      <c r="F633" t="s">
        <v>5249</v>
      </c>
      <c r="G633" t="s">
        <v>15</v>
      </c>
      <c r="H633" t="s">
        <v>49</v>
      </c>
      <c r="I633" t="s">
        <v>5463</v>
      </c>
      <c r="J633" t="s">
        <v>19</v>
      </c>
      <c r="K633" s="3">
        <v>45702</v>
      </c>
      <c r="L633" t="s">
        <v>5293</v>
      </c>
    </row>
    <row r="634" spans="1:12" customFormat="1" ht="15">
      <c r="A634">
        <v>2516</v>
      </c>
      <c r="B634" t="s">
        <v>734</v>
      </c>
      <c r="C634" t="s">
        <v>13</v>
      </c>
      <c r="D634" t="s">
        <v>25</v>
      </c>
      <c r="E634" t="s">
        <v>5291</v>
      </c>
      <c r="F634" t="s">
        <v>5249</v>
      </c>
      <c r="G634" t="s">
        <v>20</v>
      </c>
      <c r="H634" t="s">
        <v>165</v>
      </c>
      <c r="I634" t="s">
        <v>5516</v>
      </c>
      <c r="J634" t="s">
        <v>19</v>
      </c>
      <c r="K634" s="3">
        <v>45720</v>
      </c>
      <c r="L634" t="s">
        <v>5293</v>
      </c>
    </row>
    <row r="635" spans="1:12" customFormat="1" ht="15">
      <c r="A635">
        <v>2518</v>
      </c>
      <c r="B635" t="s">
        <v>3980</v>
      </c>
      <c r="C635" t="s">
        <v>13</v>
      </c>
      <c r="D635" t="s">
        <v>25</v>
      </c>
      <c r="E635" t="s">
        <v>5291</v>
      </c>
      <c r="F635" t="s">
        <v>5249</v>
      </c>
      <c r="G635" t="s">
        <v>20</v>
      </c>
      <c r="H635" t="s">
        <v>144</v>
      </c>
      <c r="I635" t="s">
        <v>5517</v>
      </c>
      <c r="J635" t="s">
        <v>19</v>
      </c>
      <c r="K635" s="3">
        <v>44299</v>
      </c>
      <c r="L635" t="s">
        <v>5293</v>
      </c>
    </row>
    <row r="636" spans="1:12" customFormat="1" ht="15">
      <c r="A636">
        <v>2520</v>
      </c>
      <c r="B636" t="s">
        <v>735</v>
      </c>
      <c r="C636" t="s">
        <v>13</v>
      </c>
      <c r="D636" t="s">
        <v>25</v>
      </c>
      <c r="E636" t="s">
        <v>5291</v>
      </c>
      <c r="F636" t="s">
        <v>36</v>
      </c>
      <c r="G636" t="s">
        <v>29</v>
      </c>
      <c r="H636" t="s">
        <v>49</v>
      </c>
      <c r="I636" t="s">
        <v>5309</v>
      </c>
      <c r="J636" t="s">
        <v>19</v>
      </c>
      <c r="K636" s="3">
        <v>45709</v>
      </c>
      <c r="L636" t="s">
        <v>5297</v>
      </c>
    </row>
    <row r="637" spans="1:12" customFormat="1" ht="15">
      <c r="A637">
        <v>2522</v>
      </c>
      <c r="B637" t="s">
        <v>5209</v>
      </c>
      <c r="C637" t="s">
        <v>13</v>
      </c>
      <c r="D637" t="s">
        <v>25</v>
      </c>
      <c r="E637" t="s">
        <v>5291</v>
      </c>
      <c r="F637" t="s">
        <v>16</v>
      </c>
      <c r="G637" t="s">
        <v>20</v>
      </c>
      <c r="H637" t="s">
        <v>70</v>
      </c>
      <c r="I637" t="s">
        <v>5518</v>
      </c>
      <c r="J637" t="s">
        <v>19</v>
      </c>
      <c r="K637" s="3">
        <v>45699</v>
      </c>
      <c r="L637" t="s">
        <v>5293</v>
      </c>
    </row>
    <row r="638" spans="1:12" customFormat="1" ht="15">
      <c r="A638">
        <v>2523</v>
      </c>
      <c r="B638" t="s">
        <v>3981</v>
      </c>
      <c r="C638" t="s">
        <v>5283</v>
      </c>
      <c r="D638" t="s">
        <v>3827</v>
      </c>
      <c r="E638" t="s">
        <v>5291</v>
      </c>
      <c r="F638" t="s">
        <v>36</v>
      </c>
      <c r="G638" t="s">
        <v>20</v>
      </c>
      <c r="H638" t="s">
        <v>81</v>
      </c>
      <c r="I638" t="s">
        <v>238</v>
      </c>
      <c r="J638" t="s">
        <v>19</v>
      </c>
      <c r="K638" s="3">
        <v>39611</v>
      </c>
      <c r="L638" t="s">
        <v>11</v>
      </c>
    </row>
    <row r="639" spans="1:12" customFormat="1" ht="15">
      <c r="A639">
        <v>2525</v>
      </c>
      <c r="B639" t="s">
        <v>736</v>
      </c>
      <c r="C639" t="s">
        <v>13</v>
      </c>
      <c r="D639" t="s">
        <v>25</v>
      </c>
      <c r="E639" t="s">
        <v>5291</v>
      </c>
      <c r="F639" t="s">
        <v>16</v>
      </c>
      <c r="G639" t="s">
        <v>20</v>
      </c>
      <c r="H639" t="s">
        <v>165</v>
      </c>
      <c r="I639" t="s">
        <v>5519</v>
      </c>
      <c r="J639" t="s">
        <v>19</v>
      </c>
      <c r="K639" s="3">
        <v>45705</v>
      </c>
      <c r="L639" t="s">
        <v>5293</v>
      </c>
    </row>
    <row r="640" spans="1:12" customFormat="1" ht="15">
      <c r="A640">
        <v>2526</v>
      </c>
      <c r="B640" t="s">
        <v>737</v>
      </c>
      <c r="C640" t="s">
        <v>13</v>
      </c>
      <c r="D640" t="s">
        <v>25</v>
      </c>
      <c r="E640" t="s">
        <v>5291</v>
      </c>
      <c r="F640" t="s">
        <v>16</v>
      </c>
      <c r="G640" t="s">
        <v>20</v>
      </c>
      <c r="H640" t="s">
        <v>165</v>
      </c>
      <c r="I640" t="s">
        <v>5520</v>
      </c>
      <c r="J640" t="s">
        <v>19</v>
      </c>
      <c r="K640" s="3">
        <v>45710</v>
      </c>
      <c r="L640" t="s">
        <v>5293</v>
      </c>
    </row>
    <row r="641" spans="1:12" customFormat="1" ht="15">
      <c r="A641">
        <v>2527</v>
      </c>
      <c r="B641" t="s">
        <v>738</v>
      </c>
      <c r="C641" t="s">
        <v>13</v>
      </c>
      <c r="D641" t="s">
        <v>25</v>
      </c>
      <c r="E641" t="s">
        <v>5291</v>
      </c>
      <c r="F641" t="s">
        <v>16</v>
      </c>
      <c r="G641" t="s">
        <v>20</v>
      </c>
      <c r="H641" t="s">
        <v>104</v>
      </c>
      <c r="I641" t="s">
        <v>5521</v>
      </c>
      <c r="J641" t="s">
        <v>19</v>
      </c>
      <c r="K641" s="3">
        <v>45348</v>
      </c>
      <c r="L641" t="s">
        <v>5293</v>
      </c>
    </row>
    <row r="642" spans="1:12" customFormat="1" ht="15">
      <c r="A642">
        <v>2528</v>
      </c>
      <c r="B642" t="s">
        <v>739</v>
      </c>
      <c r="C642" t="s">
        <v>13</v>
      </c>
      <c r="D642" t="s">
        <v>25</v>
      </c>
      <c r="E642" t="s">
        <v>5291</v>
      </c>
      <c r="F642" t="s">
        <v>5249</v>
      </c>
      <c r="G642" t="s">
        <v>29</v>
      </c>
      <c r="H642" t="s">
        <v>70</v>
      </c>
      <c r="I642" t="s">
        <v>71</v>
      </c>
      <c r="J642" t="s">
        <v>19</v>
      </c>
      <c r="K642" s="3">
        <v>45727</v>
      </c>
      <c r="L642" t="s">
        <v>5297</v>
      </c>
    </row>
    <row r="643" spans="1:12" customFormat="1" ht="15">
      <c r="A643">
        <v>2529</v>
      </c>
      <c r="B643" t="s">
        <v>740</v>
      </c>
      <c r="C643" t="s">
        <v>13</v>
      </c>
      <c r="D643" t="s">
        <v>25</v>
      </c>
      <c r="E643" t="s">
        <v>5291</v>
      </c>
      <c r="F643" t="s">
        <v>16</v>
      </c>
      <c r="G643" t="s">
        <v>20</v>
      </c>
      <c r="H643" t="s">
        <v>4852</v>
      </c>
      <c r="I643" t="s">
        <v>61</v>
      </c>
      <c r="J643" t="s">
        <v>19</v>
      </c>
      <c r="K643" s="3">
        <v>45623</v>
      </c>
      <c r="L643" t="s">
        <v>5293</v>
      </c>
    </row>
    <row r="644" spans="1:12" customFormat="1" ht="15">
      <c r="A644">
        <v>2530</v>
      </c>
      <c r="B644" t="s">
        <v>3982</v>
      </c>
      <c r="C644" t="s">
        <v>13</v>
      </c>
      <c r="D644" t="s">
        <v>25</v>
      </c>
      <c r="E644" t="s">
        <v>5291</v>
      </c>
      <c r="F644" t="s">
        <v>5249</v>
      </c>
      <c r="G644" t="s">
        <v>32</v>
      </c>
      <c r="H644" t="s">
        <v>4858</v>
      </c>
      <c r="I644" t="s">
        <v>102</v>
      </c>
      <c r="J644" t="s">
        <v>19</v>
      </c>
      <c r="K644" s="3">
        <v>45678</v>
      </c>
      <c r="L644" t="s">
        <v>5293</v>
      </c>
    </row>
    <row r="645" spans="1:12" customFormat="1" ht="15">
      <c r="A645">
        <v>2536</v>
      </c>
      <c r="B645" t="s">
        <v>741</v>
      </c>
      <c r="C645" t="s">
        <v>13</v>
      </c>
      <c r="D645" t="s">
        <v>38</v>
      </c>
      <c r="E645" t="s">
        <v>5291</v>
      </c>
      <c r="F645" t="s">
        <v>16</v>
      </c>
      <c r="G645" t="s">
        <v>32</v>
      </c>
      <c r="H645" t="s">
        <v>17</v>
      </c>
      <c r="I645" t="s">
        <v>5522</v>
      </c>
      <c r="J645" t="s">
        <v>19</v>
      </c>
      <c r="K645" s="3">
        <v>45713</v>
      </c>
      <c r="L645" t="s">
        <v>11</v>
      </c>
    </row>
    <row r="646" spans="1:12" customFormat="1" ht="15">
      <c r="A646">
        <v>2537</v>
      </c>
      <c r="B646" t="s">
        <v>742</v>
      </c>
      <c r="C646" t="s">
        <v>13</v>
      </c>
      <c r="D646" t="s">
        <v>25</v>
      </c>
      <c r="E646" t="s">
        <v>5291</v>
      </c>
      <c r="F646" t="s">
        <v>16</v>
      </c>
      <c r="G646" t="s">
        <v>20</v>
      </c>
      <c r="H646" t="s">
        <v>104</v>
      </c>
      <c r="I646" t="s">
        <v>5523</v>
      </c>
      <c r="J646" t="s">
        <v>19</v>
      </c>
      <c r="K646" s="3">
        <v>45687</v>
      </c>
      <c r="L646" t="s">
        <v>5293</v>
      </c>
    </row>
    <row r="647" spans="1:12" customFormat="1" ht="15">
      <c r="A647">
        <v>2541</v>
      </c>
      <c r="B647" t="s">
        <v>743</v>
      </c>
      <c r="C647" t="s">
        <v>13</v>
      </c>
      <c r="D647" t="s">
        <v>25</v>
      </c>
      <c r="E647" t="s">
        <v>5291</v>
      </c>
      <c r="F647" t="s">
        <v>16</v>
      </c>
      <c r="G647" t="s">
        <v>20</v>
      </c>
      <c r="H647" t="s">
        <v>165</v>
      </c>
      <c r="I647" t="s">
        <v>5524</v>
      </c>
      <c r="J647" t="s">
        <v>19</v>
      </c>
      <c r="K647" s="3">
        <v>45725</v>
      </c>
      <c r="L647" t="s">
        <v>5293</v>
      </c>
    </row>
    <row r="648" spans="1:12" customFormat="1" ht="15">
      <c r="A648">
        <v>2542</v>
      </c>
      <c r="B648" t="s">
        <v>744</v>
      </c>
      <c r="C648" t="s">
        <v>13</v>
      </c>
      <c r="D648" t="s">
        <v>3827</v>
      </c>
      <c r="E648" t="s">
        <v>5291</v>
      </c>
      <c r="F648" t="s">
        <v>36</v>
      </c>
      <c r="G648" t="s">
        <v>29</v>
      </c>
      <c r="H648" t="s">
        <v>4857</v>
      </c>
      <c r="I648" t="s">
        <v>286</v>
      </c>
      <c r="J648" t="s">
        <v>19</v>
      </c>
      <c r="K648" s="3">
        <v>40487</v>
      </c>
      <c r="L648" t="s">
        <v>5297</v>
      </c>
    </row>
    <row r="649" spans="1:12" customFormat="1" ht="15">
      <c r="A649">
        <v>2543</v>
      </c>
      <c r="B649" t="s">
        <v>3983</v>
      </c>
      <c r="C649" t="s">
        <v>13</v>
      </c>
      <c r="D649" t="s">
        <v>25</v>
      </c>
      <c r="E649" t="s">
        <v>5291</v>
      </c>
      <c r="F649" t="s">
        <v>36</v>
      </c>
      <c r="G649" t="s">
        <v>29</v>
      </c>
      <c r="H649" t="s">
        <v>49</v>
      </c>
      <c r="I649" t="s">
        <v>5525</v>
      </c>
      <c r="J649" t="s">
        <v>19</v>
      </c>
      <c r="K649" s="3">
        <v>45416</v>
      </c>
      <c r="L649" t="s">
        <v>5297</v>
      </c>
    </row>
    <row r="650" spans="1:12" customFormat="1" ht="15">
      <c r="A650">
        <v>2545</v>
      </c>
      <c r="B650" t="s">
        <v>3984</v>
      </c>
      <c r="C650" t="s">
        <v>5283</v>
      </c>
      <c r="D650" t="s">
        <v>3827</v>
      </c>
      <c r="E650" t="s">
        <v>5291</v>
      </c>
      <c r="F650" t="s">
        <v>36</v>
      </c>
      <c r="G650" t="s">
        <v>32</v>
      </c>
      <c r="H650" t="s">
        <v>49</v>
      </c>
      <c r="I650" t="s">
        <v>5526</v>
      </c>
      <c r="J650" t="s">
        <v>19</v>
      </c>
      <c r="K650" s="3">
        <v>39098</v>
      </c>
      <c r="L650" t="s">
        <v>11</v>
      </c>
    </row>
    <row r="651" spans="1:12" customFormat="1" ht="15">
      <c r="A651">
        <v>2547</v>
      </c>
      <c r="B651" t="s">
        <v>746</v>
      </c>
      <c r="C651" t="s">
        <v>13</v>
      </c>
      <c r="D651" t="s">
        <v>25</v>
      </c>
      <c r="E651" t="s">
        <v>5291</v>
      </c>
      <c r="F651" t="s">
        <v>36</v>
      </c>
      <c r="G651" t="s">
        <v>29</v>
      </c>
      <c r="H651" t="s">
        <v>104</v>
      </c>
      <c r="I651" t="s">
        <v>580</v>
      </c>
      <c r="J651" t="s">
        <v>19</v>
      </c>
      <c r="K651" s="3">
        <v>45737</v>
      </c>
      <c r="L651" t="s">
        <v>5297</v>
      </c>
    </row>
    <row r="652" spans="1:12" customFormat="1" ht="15">
      <c r="A652">
        <v>2550</v>
      </c>
      <c r="B652" t="s">
        <v>747</v>
      </c>
      <c r="C652" t="s">
        <v>13</v>
      </c>
      <c r="D652" t="s">
        <v>25</v>
      </c>
      <c r="E652" t="s">
        <v>5291</v>
      </c>
      <c r="F652" t="s">
        <v>36</v>
      </c>
      <c r="G652" t="s">
        <v>29</v>
      </c>
      <c r="H652" t="s">
        <v>49</v>
      </c>
      <c r="I652" t="s">
        <v>5508</v>
      </c>
      <c r="J652" t="s">
        <v>19</v>
      </c>
      <c r="K652" s="3">
        <v>45743</v>
      </c>
      <c r="L652" t="s">
        <v>5297</v>
      </c>
    </row>
    <row r="653" spans="1:12" customFormat="1" ht="15">
      <c r="A653">
        <v>2553</v>
      </c>
      <c r="B653" t="s">
        <v>748</v>
      </c>
      <c r="C653" t="s">
        <v>13</v>
      </c>
      <c r="D653" t="s">
        <v>25</v>
      </c>
      <c r="E653" t="s">
        <v>5291</v>
      </c>
      <c r="F653" t="s">
        <v>16</v>
      </c>
      <c r="G653" t="s">
        <v>20</v>
      </c>
      <c r="H653" t="s">
        <v>104</v>
      </c>
      <c r="I653" t="s">
        <v>5527</v>
      </c>
      <c r="J653" t="s">
        <v>19</v>
      </c>
      <c r="K653" s="3">
        <v>45670</v>
      </c>
      <c r="L653" t="s">
        <v>5293</v>
      </c>
    </row>
    <row r="654" spans="1:12" customFormat="1" ht="15">
      <c r="A654">
        <v>2554</v>
      </c>
      <c r="B654" t="s">
        <v>749</v>
      </c>
      <c r="C654" t="s">
        <v>13</v>
      </c>
      <c r="D654" t="s">
        <v>25</v>
      </c>
      <c r="E654" t="s">
        <v>5291</v>
      </c>
      <c r="F654" t="s">
        <v>16</v>
      </c>
      <c r="G654" t="s">
        <v>20</v>
      </c>
      <c r="H654" t="s">
        <v>4862</v>
      </c>
      <c r="I654" t="s">
        <v>5528</v>
      </c>
      <c r="J654" t="s">
        <v>19</v>
      </c>
      <c r="K654" s="3">
        <v>45342</v>
      </c>
      <c r="L654" t="s">
        <v>5293</v>
      </c>
    </row>
    <row r="655" spans="1:12" customFormat="1" ht="15">
      <c r="A655">
        <v>2555</v>
      </c>
      <c r="B655" t="s">
        <v>750</v>
      </c>
      <c r="C655" t="s">
        <v>13</v>
      </c>
      <c r="D655" t="s">
        <v>25</v>
      </c>
      <c r="E655" t="s">
        <v>5291</v>
      </c>
      <c r="F655" t="s">
        <v>36</v>
      </c>
      <c r="G655" t="s">
        <v>29</v>
      </c>
      <c r="H655" t="s">
        <v>49</v>
      </c>
      <c r="I655" t="s">
        <v>583</v>
      </c>
      <c r="J655" t="s">
        <v>19</v>
      </c>
      <c r="K655" s="3">
        <v>45335</v>
      </c>
      <c r="L655" t="s">
        <v>5297</v>
      </c>
    </row>
    <row r="656" spans="1:12" customFormat="1" ht="15">
      <c r="A656">
        <v>2561</v>
      </c>
      <c r="B656" t="s">
        <v>3985</v>
      </c>
      <c r="C656" t="s">
        <v>13</v>
      </c>
      <c r="D656" t="s">
        <v>25</v>
      </c>
      <c r="E656" t="s">
        <v>5291</v>
      </c>
      <c r="F656" t="s">
        <v>5249</v>
      </c>
      <c r="G656" t="s">
        <v>29</v>
      </c>
      <c r="H656" t="s">
        <v>49</v>
      </c>
      <c r="I656" t="s">
        <v>5529</v>
      </c>
      <c r="J656" t="s">
        <v>19</v>
      </c>
      <c r="K656" s="3">
        <v>45313</v>
      </c>
      <c r="L656" t="s">
        <v>5297</v>
      </c>
    </row>
    <row r="657" spans="1:12" customFormat="1" ht="15">
      <c r="A657">
        <v>2565</v>
      </c>
      <c r="B657" t="s">
        <v>751</v>
      </c>
      <c r="C657" t="s">
        <v>13</v>
      </c>
      <c r="D657" t="s">
        <v>25</v>
      </c>
      <c r="E657" t="s">
        <v>5291</v>
      </c>
      <c r="F657" t="s">
        <v>16</v>
      </c>
      <c r="G657" t="s">
        <v>29</v>
      </c>
      <c r="H657" t="s">
        <v>49</v>
      </c>
      <c r="I657" t="s">
        <v>5530</v>
      </c>
      <c r="J657" t="s">
        <v>19</v>
      </c>
      <c r="K657" s="3">
        <v>45083</v>
      </c>
      <c r="L657" t="s">
        <v>5297</v>
      </c>
    </row>
    <row r="658" spans="1:12" customFormat="1" ht="15">
      <c r="A658">
        <v>2568</v>
      </c>
      <c r="B658" t="s">
        <v>752</v>
      </c>
      <c r="C658" t="s">
        <v>13</v>
      </c>
      <c r="D658" t="s">
        <v>3827</v>
      </c>
      <c r="E658" t="s">
        <v>5291</v>
      </c>
      <c r="F658" t="s">
        <v>36</v>
      </c>
      <c r="G658" t="s">
        <v>29</v>
      </c>
      <c r="H658" t="s">
        <v>49</v>
      </c>
      <c r="I658" t="s">
        <v>5531</v>
      </c>
      <c r="J658" t="s">
        <v>19</v>
      </c>
      <c r="K658" s="3">
        <v>41469</v>
      </c>
      <c r="L658" t="s">
        <v>5297</v>
      </c>
    </row>
    <row r="659" spans="1:12" customFormat="1" ht="15">
      <c r="A659">
        <v>2569</v>
      </c>
      <c r="B659" t="s">
        <v>753</v>
      </c>
      <c r="C659" t="s">
        <v>13</v>
      </c>
      <c r="D659" t="s">
        <v>25</v>
      </c>
      <c r="E659" t="s">
        <v>5291</v>
      </c>
      <c r="F659" t="s">
        <v>36</v>
      </c>
      <c r="G659" t="s">
        <v>29</v>
      </c>
      <c r="H659" t="s">
        <v>104</v>
      </c>
      <c r="I659" t="s">
        <v>580</v>
      </c>
      <c r="J659" t="s">
        <v>19</v>
      </c>
      <c r="K659" s="3">
        <v>45426</v>
      </c>
      <c r="L659" t="s">
        <v>5297</v>
      </c>
    </row>
    <row r="660" spans="1:12" customFormat="1" ht="15">
      <c r="A660">
        <v>2570</v>
      </c>
      <c r="B660" t="s">
        <v>754</v>
      </c>
      <c r="C660" t="s">
        <v>13</v>
      </c>
      <c r="D660" t="s">
        <v>25</v>
      </c>
      <c r="E660" t="s">
        <v>5291</v>
      </c>
      <c r="F660" t="s">
        <v>36</v>
      </c>
      <c r="G660" t="s">
        <v>29</v>
      </c>
      <c r="H660" t="s">
        <v>49</v>
      </c>
      <c r="I660" t="s">
        <v>63</v>
      </c>
      <c r="J660" t="s">
        <v>19</v>
      </c>
      <c r="K660" s="3">
        <v>45421</v>
      </c>
      <c r="L660" t="s">
        <v>5297</v>
      </c>
    </row>
    <row r="661" spans="1:12" customFormat="1" ht="15">
      <c r="A661">
        <v>2571</v>
      </c>
      <c r="B661" t="s">
        <v>755</v>
      </c>
      <c r="C661" t="s">
        <v>13</v>
      </c>
      <c r="D661" t="s">
        <v>25</v>
      </c>
      <c r="E661" t="s">
        <v>5291</v>
      </c>
      <c r="F661" t="s">
        <v>16</v>
      </c>
      <c r="G661" t="s">
        <v>29</v>
      </c>
      <c r="H661" t="s">
        <v>183</v>
      </c>
      <c r="I661" t="s">
        <v>100</v>
      </c>
      <c r="J661" t="s">
        <v>19</v>
      </c>
      <c r="K661" s="3">
        <v>45694</v>
      </c>
      <c r="L661" t="s">
        <v>5299</v>
      </c>
    </row>
    <row r="662" spans="1:12" customFormat="1" ht="15">
      <c r="A662">
        <v>2573</v>
      </c>
      <c r="B662" t="s">
        <v>756</v>
      </c>
      <c r="C662" t="s">
        <v>13</v>
      </c>
      <c r="D662" t="s">
        <v>25</v>
      </c>
      <c r="E662" t="s">
        <v>5291</v>
      </c>
      <c r="F662" t="s">
        <v>16</v>
      </c>
      <c r="G662" t="s">
        <v>20</v>
      </c>
      <c r="H662" t="s">
        <v>49</v>
      </c>
      <c r="I662" t="s">
        <v>5532</v>
      </c>
      <c r="J662" t="s">
        <v>19</v>
      </c>
      <c r="K662" s="3">
        <v>45716</v>
      </c>
      <c r="L662" t="s">
        <v>5293</v>
      </c>
    </row>
    <row r="663" spans="1:12" customFormat="1" ht="15">
      <c r="A663">
        <v>2574</v>
      </c>
      <c r="B663" t="s">
        <v>757</v>
      </c>
      <c r="C663" t="s">
        <v>13</v>
      </c>
      <c r="D663" t="s">
        <v>25</v>
      </c>
      <c r="E663" t="s">
        <v>5291</v>
      </c>
      <c r="F663" t="s">
        <v>16</v>
      </c>
      <c r="G663" t="s">
        <v>20</v>
      </c>
      <c r="H663" t="s">
        <v>183</v>
      </c>
      <c r="I663" t="s">
        <v>5494</v>
      </c>
      <c r="J663" t="s">
        <v>19</v>
      </c>
      <c r="K663" s="3">
        <v>45694</v>
      </c>
      <c r="L663" t="s">
        <v>5296</v>
      </c>
    </row>
    <row r="664" spans="1:12" customFormat="1" ht="15">
      <c r="A664">
        <v>2575</v>
      </c>
      <c r="B664" t="s">
        <v>758</v>
      </c>
      <c r="C664" t="s">
        <v>13</v>
      </c>
      <c r="D664" t="s">
        <v>25</v>
      </c>
      <c r="E664" t="s">
        <v>5291</v>
      </c>
      <c r="F664" t="s">
        <v>16</v>
      </c>
      <c r="G664" t="s">
        <v>15</v>
      </c>
      <c r="H664" t="s">
        <v>21</v>
      </c>
      <c r="I664" t="s">
        <v>5533</v>
      </c>
      <c r="J664" t="s">
        <v>19</v>
      </c>
      <c r="K664" s="3">
        <v>45736</v>
      </c>
      <c r="L664" t="s">
        <v>5293</v>
      </c>
    </row>
    <row r="665" spans="1:12" customFormat="1" ht="15">
      <c r="A665">
        <v>2577</v>
      </c>
      <c r="B665" t="s">
        <v>759</v>
      </c>
      <c r="C665" t="s">
        <v>13</v>
      </c>
      <c r="D665" t="s">
        <v>25</v>
      </c>
      <c r="E665" t="s">
        <v>5291</v>
      </c>
      <c r="F665" t="s">
        <v>36</v>
      </c>
      <c r="G665" t="s">
        <v>29</v>
      </c>
      <c r="H665" t="s">
        <v>4852</v>
      </c>
      <c r="I665" t="s">
        <v>442</v>
      </c>
      <c r="J665" t="s">
        <v>19</v>
      </c>
      <c r="K665" s="3">
        <v>45737</v>
      </c>
      <c r="L665" t="s">
        <v>5297</v>
      </c>
    </row>
    <row r="666" spans="1:12" customFormat="1" ht="15">
      <c r="A666">
        <v>2585</v>
      </c>
      <c r="B666" t="s">
        <v>3986</v>
      </c>
      <c r="C666" t="s">
        <v>85</v>
      </c>
      <c r="D666" t="s">
        <v>14</v>
      </c>
      <c r="E666" t="s">
        <v>5292</v>
      </c>
      <c r="F666" t="s">
        <v>16</v>
      </c>
      <c r="G666" t="s">
        <v>15</v>
      </c>
      <c r="H666" t="s">
        <v>4860</v>
      </c>
      <c r="I666" t="s">
        <v>5534</v>
      </c>
      <c r="J666" t="s">
        <v>19</v>
      </c>
      <c r="K666" s="3">
        <v>45496</v>
      </c>
      <c r="L666" t="s">
        <v>5293</v>
      </c>
    </row>
    <row r="667" spans="1:12" customFormat="1" ht="15">
      <c r="A667">
        <v>2588</v>
      </c>
      <c r="B667" t="s">
        <v>5031</v>
      </c>
      <c r="C667" t="s">
        <v>13</v>
      </c>
      <c r="D667" t="s">
        <v>25</v>
      </c>
      <c r="E667" t="s">
        <v>5291</v>
      </c>
      <c r="F667" t="s">
        <v>5249</v>
      </c>
      <c r="G667" t="s">
        <v>29</v>
      </c>
      <c r="H667" t="s">
        <v>81</v>
      </c>
      <c r="I667" t="s">
        <v>5535</v>
      </c>
      <c r="J667" t="s">
        <v>19</v>
      </c>
      <c r="K667" s="3">
        <v>43085</v>
      </c>
      <c r="L667" t="s">
        <v>5293</v>
      </c>
    </row>
    <row r="668" spans="1:12" customFormat="1" ht="15">
      <c r="A668">
        <v>2591</v>
      </c>
      <c r="B668" t="s">
        <v>760</v>
      </c>
      <c r="C668" t="s">
        <v>13</v>
      </c>
      <c r="D668" t="s">
        <v>25</v>
      </c>
      <c r="E668" t="s">
        <v>5291</v>
      </c>
      <c r="F668" t="s">
        <v>16</v>
      </c>
      <c r="G668" t="s">
        <v>15</v>
      </c>
      <c r="H668" t="s">
        <v>4857</v>
      </c>
      <c r="I668" t="s">
        <v>5536</v>
      </c>
      <c r="J668" t="s">
        <v>19</v>
      </c>
      <c r="K668" s="3">
        <v>45352</v>
      </c>
      <c r="L668" t="s">
        <v>5293</v>
      </c>
    </row>
    <row r="669" spans="1:12" customFormat="1" ht="15">
      <c r="A669">
        <v>2593</v>
      </c>
      <c r="B669" t="s">
        <v>3987</v>
      </c>
      <c r="C669" t="s">
        <v>13</v>
      </c>
      <c r="D669" t="s">
        <v>25</v>
      </c>
      <c r="E669" t="s">
        <v>5291</v>
      </c>
      <c r="F669" t="s">
        <v>16</v>
      </c>
      <c r="G669" t="s">
        <v>20</v>
      </c>
      <c r="H669" t="s">
        <v>4852</v>
      </c>
      <c r="I669" t="s">
        <v>5537</v>
      </c>
      <c r="J669" t="s">
        <v>19</v>
      </c>
      <c r="K669" s="3">
        <v>45404</v>
      </c>
      <c r="L669" t="s">
        <v>5293</v>
      </c>
    </row>
    <row r="670" spans="1:12" customFormat="1" ht="15">
      <c r="A670">
        <v>2595</v>
      </c>
      <c r="B670" t="s">
        <v>761</v>
      </c>
      <c r="C670" t="s">
        <v>13</v>
      </c>
      <c r="D670" t="s">
        <v>25</v>
      </c>
      <c r="E670" t="s">
        <v>5291</v>
      </c>
      <c r="F670" t="s">
        <v>16</v>
      </c>
      <c r="G670" t="s">
        <v>32</v>
      </c>
      <c r="H670" t="s">
        <v>4854</v>
      </c>
      <c r="I670" t="s">
        <v>47</v>
      </c>
      <c r="J670" t="s">
        <v>19</v>
      </c>
      <c r="K670" s="3">
        <v>45737</v>
      </c>
      <c r="L670" t="s">
        <v>5297</v>
      </c>
    </row>
    <row r="671" spans="1:12" customFormat="1" ht="15">
      <c r="A671">
        <v>2597</v>
      </c>
      <c r="B671" t="s">
        <v>762</v>
      </c>
      <c r="C671" t="s">
        <v>13</v>
      </c>
      <c r="D671" t="s">
        <v>25</v>
      </c>
      <c r="E671" t="s">
        <v>5291</v>
      </c>
      <c r="F671" t="s">
        <v>5249</v>
      </c>
      <c r="G671" t="s">
        <v>32</v>
      </c>
      <c r="H671" t="s">
        <v>21</v>
      </c>
      <c r="I671" t="s">
        <v>5385</v>
      </c>
      <c r="J671" t="s">
        <v>19</v>
      </c>
      <c r="K671" s="3">
        <v>45743</v>
      </c>
      <c r="L671" t="s">
        <v>5293</v>
      </c>
    </row>
    <row r="672" spans="1:12" customFormat="1" ht="15">
      <c r="A672">
        <v>2601</v>
      </c>
      <c r="B672" t="s">
        <v>763</v>
      </c>
      <c r="C672" t="s">
        <v>13</v>
      </c>
      <c r="D672" t="s">
        <v>25</v>
      </c>
      <c r="E672" t="s">
        <v>5291</v>
      </c>
      <c r="F672" t="s">
        <v>16</v>
      </c>
      <c r="G672" t="s">
        <v>20</v>
      </c>
      <c r="H672" t="s">
        <v>183</v>
      </c>
      <c r="I672" t="s">
        <v>5538</v>
      </c>
      <c r="J672" t="s">
        <v>19</v>
      </c>
      <c r="K672" s="3">
        <v>45716</v>
      </c>
      <c r="L672" t="s">
        <v>5293</v>
      </c>
    </row>
    <row r="673" spans="1:12" customFormat="1" ht="15">
      <c r="A673">
        <v>2602</v>
      </c>
      <c r="B673" t="s">
        <v>764</v>
      </c>
      <c r="C673" t="s">
        <v>13</v>
      </c>
      <c r="D673" t="s">
        <v>25</v>
      </c>
      <c r="E673" t="s">
        <v>5291</v>
      </c>
      <c r="F673" t="s">
        <v>16</v>
      </c>
      <c r="G673" t="s">
        <v>20</v>
      </c>
      <c r="H673" t="s">
        <v>104</v>
      </c>
      <c r="I673" t="s">
        <v>5539</v>
      </c>
      <c r="J673" t="s">
        <v>19</v>
      </c>
      <c r="K673" s="3">
        <v>45692</v>
      </c>
      <c r="L673" t="s">
        <v>5293</v>
      </c>
    </row>
    <row r="674" spans="1:12" customFormat="1" ht="15">
      <c r="A674">
        <v>2604</v>
      </c>
      <c r="B674" t="s">
        <v>765</v>
      </c>
      <c r="C674" t="s">
        <v>13</v>
      </c>
      <c r="D674" t="s">
        <v>25</v>
      </c>
      <c r="E674" t="s">
        <v>5291</v>
      </c>
      <c r="F674" t="s">
        <v>5249</v>
      </c>
      <c r="G674" t="s">
        <v>20</v>
      </c>
      <c r="H674" t="s">
        <v>165</v>
      </c>
      <c r="I674" t="s">
        <v>5389</v>
      </c>
      <c r="J674" t="s">
        <v>19</v>
      </c>
      <c r="K674" s="3">
        <v>45685</v>
      </c>
      <c r="L674" t="s">
        <v>5293</v>
      </c>
    </row>
    <row r="675" spans="1:12" customFormat="1" ht="15">
      <c r="A675">
        <v>2610</v>
      </c>
      <c r="B675" t="s">
        <v>5072</v>
      </c>
      <c r="C675" t="s">
        <v>5283</v>
      </c>
      <c r="D675" t="s">
        <v>3827</v>
      </c>
      <c r="E675" t="s">
        <v>5291</v>
      </c>
      <c r="F675" t="s">
        <v>36</v>
      </c>
      <c r="G675" t="s">
        <v>20</v>
      </c>
      <c r="H675" t="s">
        <v>4859</v>
      </c>
      <c r="I675" t="s">
        <v>766</v>
      </c>
      <c r="J675" t="s">
        <v>19</v>
      </c>
      <c r="K675" s="3">
        <v>39337</v>
      </c>
      <c r="L675" t="s">
        <v>5293</v>
      </c>
    </row>
    <row r="676" spans="1:12" customFormat="1" ht="15">
      <c r="A676">
        <v>2612</v>
      </c>
      <c r="B676" t="s">
        <v>767</v>
      </c>
      <c r="C676" t="s">
        <v>13</v>
      </c>
      <c r="D676" t="s">
        <v>25</v>
      </c>
      <c r="E676" t="s">
        <v>5291</v>
      </c>
      <c r="F676" t="s">
        <v>5249</v>
      </c>
      <c r="G676" t="s">
        <v>20</v>
      </c>
      <c r="H676" t="s">
        <v>104</v>
      </c>
      <c r="I676" t="s">
        <v>5540</v>
      </c>
      <c r="J676" t="s">
        <v>19</v>
      </c>
      <c r="K676" s="3">
        <v>45722</v>
      </c>
      <c r="L676" t="s">
        <v>5293</v>
      </c>
    </row>
    <row r="677" spans="1:12" customFormat="1" ht="15">
      <c r="A677">
        <v>2613</v>
      </c>
      <c r="B677" t="s">
        <v>3988</v>
      </c>
      <c r="C677" t="s">
        <v>13</v>
      </c>
      <c r="D677" t="s">
        <v>25</v>
      </c>
      <c r="E677" t="s">
        <v>5291</v>
      </c>
      <c r="F677" t="s">
        <v>16</v>
      </c>
      <c r="G677" t="s">
        <v>29</v>
      </c>
      <c r="H677" t="s">
        <v>209</v>
      </c>
      <c r="I677" t="s">
        <v>210</v>
      </c>
      <c r="J677" t="s">
        <v>19</v>
      </c>
      <c r="K677" s="3">
        <v>45040</v>
      </c>
      <c r="L677" t="s">
        <v>5297</v>
      </c>
    </row>
    <row r="678" spans="1:12" customFormat="1" ht="15">
      <c r="A678">
        <v>2614</v>
      </c>
      <c r="B678" t="s">
        <v>768</v>
      </c>
      <c r="C678" t="s">
        <v>13</v>
      </c>
      <c r="D678" t="s">
        <v>14</v>
      </c>
      <c r="E678" t="s">
        <v>5292</v>
      </c>
      <c r="F678" t="s">
        <v>5249</v>
      </c>
      <c r="G678" t="s">
        <v>32</v>
      </c>
      <c r="H678" t="s">
        <v>4854</v>
      </c>
      <c r="I678" t="s">
        <v>47</v>
      </c>
      <c r="J678" t="s">
        <v>19</v>
      </c>
      <c r="K678" s="3">
        <v>45719</v>
      </c>
      <c r="L678" t="s">
        <v>11</v>
      </c>
    </row>
    <row r="679" spans="1:12" customFormat="1" ht="15">
      <c r="A679">
        <v>2618</v>
      </c>
      <c r="B679" t="s">
        <v>769</v>
      </c>
      <c r="C679" t="s">
        <v>13</v>
      </c>
      <c r="D679" t="s">
        <v>25</v>
      </c>
      <c r="E679" t="s">
        <v>5291</v>
      </c>
      <c r="F679" t="s">
        <v>5249</v>
      </c>
      <c r="G679" t="s">
        <v>20</v>
      </c>
      <c r="H679" t="s">
        <v>165</v>
      </c>
      <c r="I679" t="s">
        <v>5541</v>
      </c>
      <c r="J679" t="s">
        <v>19</v>
      </c>
      <c r="K679" s="3">
        <v>45744</v>
      </c>
      <c r="L679" t="s">
        <v>5293</v>
      </c>
    </row>
    <row r="680" spans="1:12" customFormat="1" ht="15">
      <c r="A680">
        <v>2622</v>
      </c>
      <c r="B680" t="s">
        <v>770</v>
      </c>
      <c r="C680" t="s">
        <v>13</v>
      </c>
      <c r="D680" t="s">
        <v>3827</v>
      </c>
      <c r="E680" t="s">
        <v>5291</v>
      </c>
      <c r="F680" t="s">
        <v>36</v>
      </c>
      <c r="G680" t="s">
        <v>29</v>
      </c>
      <c r="H680" t="s">
        <v>70</v>
      </c>
      <c r="I680" t="s">
        <v>5354</v>
      </c>
      <c r="J680" t="s">
        <v>113</v>
      </c>
      <c r="K680" s="3">
        <v>41269</v>
      </c>
      <c r="L680" t="s">
        <v>5297</v>
      </c>
    </row>
    <row r="681" spans="1:12" customFormat="1" ht="15">
      <c r="A681">
        <v>2623</v>
      </c>
      <c r="B681" t="s">
        <v>771</v>
      </c>
      <c r="C681" t="s">
        <v>13</v>
      </c>
      <c r="D681" t="s">
        <v>14</v>
      </c>
      <c r="E681" t="s">
        <v>4870</v>
      </c>
      <c r="F681" t="s">
        <v>16</v>
      </c>
      <c r="G681" t="s">
        <v>29</v>
      </c>
      <c r="H681" t="s">
        <v>4854</v>
      </c>
      <c r="I681" t="s">
        <v>47</v>
      </c>
      <c r="J681" t="s">
        <v>19</v>
      </c>
      <c r="K681" s="3">
        <v>45666</v>
      </c>
      <c r="L681" t="s">
        <v>5542</v>
      </c>
    </row>
    <row r="682" spans="1:12" customFormat="1" ht="15">
      <c r="A682">
        <v>2624</v>
      </c>
      <c r="B682" t="s">
        <v>3989</v>
      </c>
      <c r="C682" t="s">
        <v>13</v>
      </c>
      <c r="D682" t="s">
        <v>3827</v>
      </c>
      <c r="E682" t="s">
        <v>5291</v>
      </c>
      <c r="F682" t="s">
        <v>36</v>
      </c>
      <c r="G682" t="s">
        <v>29</v>
      </c>
      <c r="H682" t="s">
        <v>104</v>
      </c>
      <c r="I682" t="s">
        <v>440</v>
      </c>
      <c r="J682" t="s">
        <v>19</v>
      </c>
      <c r="K682" s="3">
        <v>41323</v>
      </c>
      <c r="L682" t="s">
        <v>5297</v>
      </c>
    </row>
    <row r="683" spans="1:12" customFormat="1" ht="15">
      <c r="A683">
        <v>2627</v>
      </c>
      <c r="B683" t="s">
        <v>772</v>
      </c>
      <c r="C683" t="s">
        <v>13</v>
      </c>
      <c r="D683" t="s">
        <v>25</v>
      </c>
      <c r="E683" t="s">
        <v>5291</v>
      </c>
      <c r="F683" t="s">
        <v>5249</v>
      </c>
      <c r="G683" t="s">
        <v>15</v>
      </c>
      <c r="H683" t="s">
        <v>4856</v>
      </c>
      <c r="I683" t="s">
        <v>5543</v>
      </c>
      <c r="J683" t="s">
        <v>19</v>
      </c>
      <c r="K683" s="3">
        <v>45433</v>
      </c>
      <c r="L683" t="s">
        <v>5293</v>
      </c>
    </row>
    <row r="684" spans="1:12" customFormat="1" ht="15">
      <c r="A684">
        <v>2628</v>
      </c>
      <c r="B684" t="s">
        <v>773</v>
      </c>
      <c r="C684" t="s">
        <v>13</v>
      </c>
      <c r="D684" t="s">
        <v>25</v>
      </c>
      <c r="E684" t="s">
        <v>5291</v>
      </c>
      <c r="F684" t="s">
        <v>16</v>
      </c>
      <c r="G684" t="s">
        <v>20</v>
      </c>
      <c r="H684" t="s">
        <v>49</v>
      </c>
      <c r="I684" t="s">
        <v>5544</v>
      </c>
      <c r="J684" t="s">
        <v>19</v>
      </c>
      <c r="K684" s="3">
        <v>45441</v>
      </c>
      <c r="L684" t="s">
        <v>5293</v>
      </c>
    </row>
    <row r="685" spans="1:12" customFormat="1" ht="15">
      <c r="A685">
        <v>2638</v>
      </c>
      <c r="B685" t="s">
        <v>774</v>
      </c>
      <c r="C685" t="s">
        <v>13</v>
      </c>
      <c r="D685" t="s">
        <v>25</v>
      </c>
      <c r="E685" t="s">
        <v>5291</v>
      </c>
      <c r="F685" t="s">
        <v>5249</v>
      </c>
      <c r="G685" t="s">
        <v>20</v>
      </c>
      <c r="H685" t="s">
        <v>165</v>
      </c>
      <c r="I685" t="s">
        <v>5545</v>
      </c>
      <c r="J685" t="s">
        <v>19</v>
      </c>
      <c r="K685" s="3">
        <v>45723</v>
      </c>
      <c r="L685" t="s">
        <v>5293</v>
      </c>
    </row>
    <row r="686" spans="1:12" customFormat="1" ht="15">
      <c r="A686">
        <v>2639</v>
      </c>
      <c r="B686" t="s">
        <v>775</v>
      </c>
      <c r="C686" t="s">
        <v>13</v>
      </c>
      <c r="D686" t="s">
        <v>25</v>
      </c>
      <c r="E686" t="s">
        <v>5292</v>
      </c>
      <c r="F686" t="s">
        <v>5249</v>
      </c>
      <c r="G686" t="s">
        <v>32</v>
      </c>
      <c r="H686" t="s">
        <v>49</v>
      </c>
      <c r="I686" t="s">
        <v>776</v>
      </c>
      <c r="J686" t="s">
        <v>19</v>
      </c>
      <c r="K686" s="3">
        <v>45405</v>
      </c>
      <c r="L686" t="s">
        <v>5293</v>
      </c>
    </row>
    <row r="687" spans="1:12" customFormat="1" ht="15">
      <c r="A687">
        <v>2644</v>
      </c>
      <c r="B687" t="s">
        <v>3990</v>
      </c>
      <c r="C687" t="s">
        <v>13</v>
      </c>
      <c r="D687" t="s">
        <v>3827</v>
      </c>
      <c r="E687" t="s">
        <v>5292</v>
      </c>
      <c r="F687" t="s">
        <v>36</v>
      </c>
      <c r="G687" t="s">
        <v>32</v>
      </c>
      <c r="H687" t="s">
        <v>4854</v>
      </c>
      <c r="I687" t="s">
        <v>47</v>
      </c>
      <c r="J687" t="s">
        <v>19</v>
      </c>
      <c r="K687" s="3">
        <v>40892</v>
      </c>
      <c r="L687" t="s">
        <v>11</v>
      </c>
    </row>
    <row r="688" spans="1:12" customFormat="1" ht="15">
      <c r="A688">
        <v>2646</v>
      </c>
      <c r="B688" t="s">
        <v>5073</v>
      </c>
      <c r="C688" t="s">
        <v>5283</v>
      </c>
      <c r="D688" t="s">
        <v>3827</v>
      </c>
      <c r="E688" t="s">
        <v>5291</v>
      </c>
      <c r="F688" t="s">
        <v>36</v>
      </c>
      <c r="G688" t="s">
        <v>20</v>
      </c>
      <c r="H688" t="s">
        <v>4857</v>
      </c>
      <c r="I688" t="s">
        <v>5546</v>
      </c>
      <c r="J688" t="s">
        <v>113</v>
      </c>
      <c r="K688" s="3">
        <v>39559</v>
      </c>
      <c r="L688" t="s">
        <v>5293</v>
      </c>
    </row>
    <row r="689" spans="1:12" customFormat="1" ht="15">
      <c r="A689">
        <v>2647</v>
      </c>
      <c r="B689" t="s">
        <v>777</v>
      </c>
      <c r="C689" t="s">
        <v>13</v>
      </c>
      <c r="D689" t="s">
        <v>25</v>
      </c>
      <c r="E689" t="s">
        <v>5291</v>
      </c>
      <c r="F689" t="s">
        <v>16</v>
      </c>
      <c r="G689" t="s">
        <v>20</v>
      </c>
      <c r="H689" t="s">
        <v>4859</v>
      </c>
      <c r="I689" t="s">
        <v>5547</v>
      </c>
      <c r="J689" t="s">
        <v>19</v>
      </c>
      <c r="K689" s="3">
        <v>45418</v>
      </c>
      <c r="L689" t="s">
        <v>5293</v>
      </c>
    </row>
    <row r="690" spans="1:12" customFormat="1" ht="15">
      <c r="A690">
        <v>2649</v>
      </c>
      <c r="B690" t="s">
        <v>3991</v>
      </c>
      <c r="C690" t="s">
        <v>13</v>
      </c>
      <c r="D690" t="s">
        <v>14</v>
      </c>
      <c r="E690" t="s">
        <v>5291</v>
      </c>
      <c r="F690" t="s">
        <v>36</v>
      </c>
      <c r="G690" t="s">
        <v>29</v>
      </c>
      <c r="H690" t="s">
        <v>49</v>
      </c>
      <c r="I690" t="s">
        <v>5309</v>
      </c>
      <c r="J690" t="s">
        <v>19</v>
      </c>
      <c r="K690" s="3">
        <v>45713</v>
      </c>
      <c r="L690" t="s">
        <v>5297</v>
      </c>
    </row>
    <row r="691" spans="1:12" customFormat="1" ht="15">
      <c r="A691">
        <v>2651</v>
      </c>
      <c r="B691" t="s">
        <v>778</v>
      </c>
      <c r="C691" t="s">
        <v>13</v>
      </c>
      <c r="D691" t="s">
        <v>25</v>
      </c>
      <c r="E691" t="s">
        <v>5291</v>
      </c>
      <c r="F691" t="s">
        <v>36</v>
      </c>
      <c r="G691" t="s">
        <v>29</v>
      </c>
      <c r="H691" t="s">
        <v>49</v>
      </c>
      <c r="I691" t="s">
        <v>5309</v>
      </c>
      <c r="J691" t="s">
        <v>19</v>
      </c>
      <c r="K691" s="3">
        <v>45716</v>
      </c>
      <c r="L691" t="s">
        <v>5299</v>
      </c>
    </row>
    <row r="692" spans="1:12" customFormat="1" ht="15">
      <c r="A692">
        <v>2653</v>
      </c>
      <c r="B692" t="s">
        <v>779</v>
      </c>
      <c r="C692" t="s">
        <v>13</v>
      </c>
      <c r="D692" t="s">
        <v>25</v>
      </c>
      <c r="E692" t="s">
        <v>5291</v>
      </c>
      <c r="F692" t="s">
        <v>16</v>
      </c>
      <c r="G692" t="s">
        <v>20</v>
      </c>
      <c r="H692" t="s">
        <v>183</v>
      </c>
      <c r="I692" t="s">
        <v>5548</v>
      </c>
      <c r="J692" t="s">
        <v>19</v>
      </c>
      <c r="K692" s="3">
        <v>45391</v>
      </c>
      <c r="L692" t="s">
        <v>5293</v>
      </c>
    </row>
    <row r="693" spans="1:12" customFormat="1" ht="15">
      <c r="A693">
        <v>2654</v>
      </c>
      <c r="B693" t="s">
        <v>5122</v>
      </c>
      <c r="C693" t="s">
        <v>13</v>
      </c>
      <c r="D693" t="s">
        <v>25</v>
      </c>
      <c r="E693" t="s">
        <v>5291</v>
      </c>
      <c r="F693" t="s">
        <v>5249</v>
      </c>
      <c r="G693" t="s">
        <v>20</v>
      </c>
      <c r="H693" t="s">
        <v>4852</v>
      </c>
      <c r="I693" t="s">
        <v>5549</v>
      </c>
      <c r="J693" t="s">
        <v>19</v>
      </c>
      <c r="K693" s="3">
        <v>45363</v>
      </c>
      <c r="L693" t="s">
        <v>5293</v>
      </c>
    </row>
    <row r="694" spans="1:12" customFormat="1" ht="15">
      <c r="A694">
        <v>2655</v>
      </c>
      <c r="B694" t="s">
        <v>780</v>
      </c>
      <c r="C694" t="s">
        <v>13</v>
      </c>
      <c r="D694" t="s">
        <v>25</v>
      </c>
      <c r="E694" t="s">
        <v>5291</v>
      </c>
      <c r="F694" t="s">
        <v>36</v>
      </c>
      <c r="G694" t="s">
        <v>29</v>
      </c>
      <c r="H694" t="s">
        <v>49</v>
      </c>
      <c r="I694" t="s">
        <v>55</v>
      </c>
      <c r="J694" t="s">
        <v>19</v>
      </c>
      <c r="K694" s="3">
        <v>45714</v>
      </c>
      <c r="L694" t="s">
        <v>5297</v>
      </c>
    </row>
    <row r="695" spans="1:12" customFormat="1" ht="15">
      <c r="A695">
        <v>2658</v>
      </c>
      <c r="B695" t="s">
        <v>781</v>
      </c>
      <c r="C695" t="s">
        <v>13</v>
      </c>
      <c r="D695" t="s">
        <v>14</v>
      </c>
      <c r="E695" t="s">
        <v>5292</v>
      </c>
      <c r="F695" t="s">
        <v>5249</v>
      </c>
      <c r="G695" t="s">
        <v>32</v>
      </c>
      <c r="H695" t="s">
        <v>4856</v>
      </c>
      <c r="I695" t="s">
        <v>782</v>
      </c>
      <c r="J695" t="s">
        <v>19</v>
      </c>
      <c r="K695" s="3">
        <v>45715</v>
      </c>
      <c r="L695" t="s">
        <v>5299</v>
      </c>
    </row>
    <row r="696" spans="1:12" customFormat="1" ht="15">
      <c r="A696">
        <v>2660</v>
      </c>
      <c r="B696" t="s">
        <v>3992</v>
      </c>
      <c r="C696" t="s">
        <v>13</v>
      </c>
      <c r="D696" t="s">
        <v>25</v>
      </c>
      <c r="E696" t="s">
        <v>5291</v>
      </c>
      <c r="F696" t="s">
        <v>16</v>
      </c>
      <c r="G696" t="s">
        <v>20</v>
      </c>
      <c r="H696" t="s">
        <v>70</v>
      </c>
      <c r="I696" t="s">
        <v>5550</v>
      </c>
      <c r="J696" t="s">
        <v>19</v>
      </c>
      <c r="K696" s="3">
        <v>45695</v>
      </c>
      <c r="L696" t="s">
        <v>5293</v>
      </c>
    </row>
    <row r="697" spans="1:12" customFormat="1" ht="15">
      <c r="A697">
        <v>2661</v>
      </c>
      <c r="B697" t="s">
        <v>783</v>
      </c>
      <c r="C697" t="s">
        <v>13</v>
      </c>
      <c r="D697" t="s">
        <v>25</v>
      </c>
      <c r="E697" t="s">
        <v>5291</v>
      </c>
      <c r="F697" t="s">
        <v>36</v>
      </c>
      <c r="G697" t="s">
        <v>29</v>
      </c>
      <c r="H697" t="s">
        <v>209</v>
      </c>
      <c r="I697" t="s">
        <v>340</v>
      </c>
      <c r="J697" t="s">
        <v>19</v>
      </c>
      <c r="K697" s="3">
        <v>45346</v>
      </c>
      <c r="L697" t="s">
        <v>5297</v>
      </c>
    </row>
    <row r="698" spans="1:12" customFormat="1" ht="15">
      <c r="A698">
        <v>2662</v>
      </c>
      <c r="B698" t="s">
        <v>784</v>
      </c>
      <c r="C698" t="s">
        <v>13</v>
      </c>
      <c r="D698" t="s">
        <v>25</v>
      </c>
      <c r="E698" t="s">
        <v>5291</v>
      </c>
      <c r="F698" t="s">
        <v>16</v>
      </c>
      <c r="G698" t="s">
        <v>20</v>
      </c>
      <c r="H698" t="s">
        <v>4852</v>
      </c>
      <c r="I698" t="s">
        <v>5551</v>
      </c>
      <c r="J698" t="s">
        <v>19</v>
      </c>
      <c r="K698" s="3">
        <v>45406</v>
      </c>
      <c r="L698" t="s">
        <v>5293</v>
      </c>
    </row>
    <row r="699" spans="1:12" customFormat="1" ht="15">
      <c r="A699">
        <v>2663</v>
      </c>
      <c r="B699" t="s">
        <v>785</v>
      </c>
      <c r="C699" t="s">
        <v>13</v>
      </c>
      <c r="D699" t="s">
        <v>25</v>
      </c>
      <c r="E699" t="s">
        <v>5291</v>
      </c>
      <c r="F699" t="s">
        <v>36</v>
      </c>
      <c r="G699" t="s">
        <v>29</v>
      </c>
      <c r="H699" t="s">
        <v>49</v>
      </c>
      <c r="I699" t="s">
        <v>5309</v>
      </c>
      <c r="J699" t="s">
        <v>19</v>
      </c>
      <c r="K699" s="3">
        <v>45745</v>
      </c>
      <c r="L699" t="s">
        <v>5297</v>
      </c>
    </row>
    <row r="700" spans="1:12" customFormat="1" ht="15">
      <c r="A700">
        <v>2665</v>
      </c>
      <c r="B700" t="s">
        <v>786</v>
      </c>
      <c r="C700" t="s">
        <v>13</v>
      </c>
      <c r="D700" t="s">
        <v>3827</v>
      </c>
      <c r="E700" t="s">
        <v>5291</v>
      </c>
      <c r="F700" t="s">
        <v>36</v>
      </c>
      <c r="G700" t="s">
        <v>29</v>
      </c>
      <c r="H700" t="s">
        <v>49</v>
      </c>
      <c r="I700" t="s">
        <v>583</v>
      </c>
      <c r="J700" t="s">
        <v>113</v>
      </c>
      <c r="K700" s="3">
        <v>40892</v>
      </c>
      <c r="L700" t="s">
        <v>5297</v>
      </c>
    </row>
    <row r="701" spans="1:12" customFormat="1" ht="15">
      <c r="A701">
        <v>2668</v>
      </c>
      <c r="B701" t="s">
        <v>787</v>
      </c>
      <c r="C701" t="s">
        <v>13</v>
      </c>
      <c r="D701" t="s">
        <v>25</v>
      </c>
      <c r="E701" t="s">
        <v>5291</v>
      </c>
      <c r="F701" t="s">
        <v>36</v>
      </c>
      <c r="G701" t="s">
        <v>29</v>
      </c>
      <c r="H701" t="s">
        <v>49</v>
      </c>
      <c r="I701" t="s">
        <v>68</v>
      </c>
      <c r="J701" t="s">
        <v>19</v>
      </c>
      <c r="K701" s="3">
        <v>45701</v>
      </c>
      <c r="L701" t="s">
        <v>5299</v>
      </c>
    </row>
    <row r="702" spans="1:12" customFormat="1" ht="15">
      <c r="A702">
        <v>2669</v>
      </c>
      <c r="B702" t="s">
        <v>5210</v>
      </c>
      <c r="C702" t="s">
        <v>13</v>
      </c>
      <c r="D702" t="s">
        <v>25</v>
      </c>
      <c r="E702" t="s">
        <v>5291</v>
      </c>
      <c r="F702" t="s">
        <v>36</v>
      </c>
      <c r="G702" t="s">
        <v>29</v>
      </c>
      <c r="H702" t="s">
        <v>49</v>
      </c>
      <c r="I702" t="s">
        <v>5309</v>
      </c>
      <c r="J702" t="s">
        <v>19</v>
      </c>
      <c r="K702" s="3">
        <v>45707</v>
      </c>
      <c r="L702" t="s">
        <v>5297</v>
      </c>
    </row>
    <row r="703" spans="1:12" customFormat="1" ht="15">
      <c r="A703">
        <v>2670</v>
      </c>
      <c r="B703" t="s">
        <v>788</v>
      </c>
      <c r="C703" t="s">
        <v>13</v>
      </c>
      <c r="D703" t="s">
        <v>25</v>
      </c>
      <c r="E703" t="s">
        <v>5291</v>
      </c>
      <c r="F703" t="s">
        <v>36</v>
      </c>
      <c r="G703" t="s">
        <v>29</v>
      </c>
      <c r="H703" t="s">
        <v>49</v>
      </c>
      <c r="I703" t="s">
        <v>68</v>
      </c>
      <c r="J703" t="s">
        <v>19</v>
      </c>
      <c r="K703" s="3">
        <v>45420</v>
      </c>
      <c r="L703" t="s">
        <v>5297</v>
      </c>
    </row>
    <row r="704" spans="1:12" customFormat="1" ht="15">
      <c r="A704">
        <v>2671</v>
      </c>
      <c r="B704" t="s">
        <v>3993</v>
      </c>
      <c r="C704" t="s">
        <v>13</v>
      </c>
      <c r="D704" t="s">
        <v>25</v>
      </c>
      <c r="E704" t="s">
        <v>5291</v>
      </c>
      <c r="F704" t="s">
        <v>5249</v>
      </c>
      <c r="G704" t="s">
        <v>29</v>
      </c>
      <c r="H704" t="s">
        <v>49</v>
      </c>
      <c r="I704" t="s">
        <v>5309</v>
      </c>
      <c r="J704" t="s">
        <v>19</v>
      </c>
      <c r="K704" s="3">
        <v>45707</v>
      </c>
      <c r="L704" t="s">
        <v>5297</v>
      </c>
    </row>
    <row r="705" spans="1:12" customFormat="1" ht="15">
      <c r="A705">
        <v>2674</v>
      </c>
      <c r="B705" t="s">
        <v>789</v>
      </c>
      <c r="C705" t="s">
        <v>13</v>
      </c>
      <c r="D705" t="s">
        <v>25</v>
      </c>
      <c r="E705" t="s">
        <v>5291</v>
      </c>
      <c r="F705" t="s">
        <v>36</v>
      </c>
      <c r="G705" t="s">
        <v>29</v>
      </c>
      <c r="H705" t="s">
        <v>49</v>
      </c>
      <c r="I705" t="s">
        <v>5309</v>
      </c>
      <c r="J705" t="s">
        <v>19</v>
      </c>
      <c r="K705" s="3">
        <v>45715</v>
      </c>
      <c r="L705" t="s">
        <v>5297</v>
      </c>
    </row>
    <row r="706" spans="1:12" customFormat="1" ht="15">
      <c r="A706">
        <v>2675</v>
      </c>
      <c r="B706" t="s">
        <v>3994</v>
      </c>
      <c r="C706" t="s">
        <v>13</v>
      </c>
      <c r="D706" t="s">
        <v>3827</v>
      </c>
      <c r="E706" t="s">
        <v>5291</v>
      </c>
      <c r="F706" t="s">
        <v>36</v>
      </c>
      <c r="G706" t="s">
        <v>32</v>
      </c>
      <c r="H706" t="s">
        <v>17</v>
      </c>
      <c r="I706" t="s">
        <v>5552</v>
      </c>
      <c r="J706" t="s">
        <v>19</v>
      </c>
      <c r="K706" s="3">
        <v>40795</v>
      </c>
      <c r="L706" t="s">
        <v>11</v>
      </c>
    </row>
    <row r="707" spans="1:12" customFormat="1" ht="15">
      <c r="A707">
        <v>2682</v>
      </c>
      <c r="B707" t="s">
        <v>3995</v>
      </c>
      <c r="C707" t="s">
        <v>13</v>
      </c>
      <c r="D707" t="s">
        <v>14</v>
      </c>
      <c r="E707" t="s">
        <v>5292</v>
      </c>
      <c r="F707" t="s">
        <v>5249</v>
      </c>
      <c r="G707" t="s">
        <v>32</v>
      </c>
      <c r="H707" t="s">
        <v>209</v>
      </c>
      <c r="I707" t="s">
        <v>568</v>
      </c>
      <c r="J707" t="s">
        <v>19</v>
      </c>
      <c r="K707" s="3">
        <v>45735</v>
      </c>
      <c r="L707" t="s">
        <v>11</v>
      </c>
    </row>
    <row r="708" spans="1:12" customFormat="1" ht="15">
      <c r="A708">
        <v>2683</v>
      </c>
      <c r="B708" t="s">
        <v>3836</v>
      </c>
      <c r="C708" t="s">
        <v>13</v>
      </c>
      <c r="D708" t="s">
        <v>3827</v>
      </c>
      <c r="E708" t="s">
        <v>5291</v>
      </c>
      <c r="F708" t="s">
        <v>36</v>
      </c>
      <c r="G708" t="s">
        <v>15</v>
      </c>
      <c r="H708" t="s">
        <v>283</v>
      </c>
      <c r="I708" t="s">
        <v>791</v>
      </c>
      <c r="J708" t="s">
        <v>19</v>
      </c>
      <c r="K708" s="3">
        <v>40298</v>
      </c>
      <c r="L708" t="s">
        <v>5293</v>
      </c>
    </row>
    <row r="709" spans="1:12" customFormat="1" ht="15">
      <c r="A709">
        <v>2687</v>
      </c>
      <c r="B709" t="s">
        <v>792</v>
      </c>
      <c r="C709" t="s">
        <v>13</v>
      </c>
      <c r="D709" t="s">
        <v>25</v>
      </c>
      <c r="E709" t="s">
        <v>5291</v>
      </c>
      <c r="F709" t="s">
        <v>16</v>
      </c>
      <c r="G709" t="s">
        <v>15</v>
      </c>
      <c r="H709" t="s">
        <v>4855</v>
      </c>
      <c r="I709" t="s">
        <v>5553</v>
      </c>
      <c r="J709" t="s">
        <v>19</v>
      </c>
      <c r="K709" s="3">
        <v>45418</v>
      </c>
      <c r="L709" t="s">
        <v>5299</v>
      </c>
    </row>
    <row r="710" spans="1:12" customFormat="1" ht="15">
      <c r="A710">
        <v>2690</v>
      </c>
      <c r="B710" t="s">
        <v>793</v>
      </c>
      <c r="C710" t="s">
        <v>13</v>
      </c>
      <c r="D710" t="s">
        <v>14</v>
      </c>
      <c r="E710" t="s">
        <v>5291</v>
      </c>
      <c r="F710" t="s">
        <v>5249</v>
      </c>
      <c r="G710" t="s">
        <v>32</v>
      </c>
      <c r="H710" t="s">
        <v>4853</v>
      </c>
      <c r="I710" t="s">
        <v>794</v>
      </c>
      <c r="J710" t="s">
        <v>19</v>
      </c>
      <c r="K710" s="3">
        <v>45687</v>
      </c>
      <c r="L710" t="s">
        <v>11</v>
      </c>
    </row>
    <row r="711" spans="1:12" customFormat="1" ht="15">
      <c r="A711">
        <v>2696</v>
      </c>
      <c r="B711" t="s">
        <v>795</v>
      </c>
      <c r="C711" t="s">
        <v>13</v>
      </c>
      <c r="D711" t="s">
        <v>14</v>
      </c>
      <c r="E711" t="s">
        <v>5291</v>
      </c>
      <c r="F711" t="s">
        <v>5249</v>
      </c>
      <c r="G711" t="s">
        <v>15</v>
      </c>
      <c r="H711" t="s">
        <v>49</v>
      </c>
      <c r="I711" t="s">
        <v>5554</v>
      </c>
      <c r="J711" t="s">
        <v>19</v>
      </c>
      <c r="K711" s="3">
        <v>45552</v>
      </c>
      <c r="L711" t="s">
        <v>11</v>
      </c>
    </row>
    <row r="712" spans="1:12" customFormat="1" ht="15">
      <c r="A712">
        <v>2702</v>
      </c>
      <c r="B712" t="s">
        <v>797</v>
      </c>
      <c r="C712" t="s">
        <v>13</v>
      </c>
      <c r="D712" t="s">
        <v>25</v>
      </c>
      <c r="E712" t="s">
        <v>5291</v>
      </c>
      <c r="F712" t="s">
        <v>5249</v>
      </c>
      <c r="G712" t="s">
        <v>20</v>
      </c>
      <c r="H712" t="s">
        <v>209</v>
      </c>
      <c r="I712" t="s">
        <v>5555</v>
      </c>
      <c r="J712" t="s">
        <v>19</v>
      </c>
      <c r="K712" s="3">
        <v>45363</v>
      </c>
      <c r="L712" t="s">
        <v>11</v>
      </c>
    </row>
    <row r="713" spans="1:12" customFormat="1" ht="15">
      <c r="A713">
        <v>2706</v>
      </c>
      <c r="B713" t="s">
        <v>798</v>
      </c>
      <c r="C713" t="s">
        <v>13</v>
      </c>
      <c r="D713" t="s">
        <v>14</v>
      </c>
      <c r="E713" t="s">
        <v>5292</v>
      </c>
      <c r="F713" t="s">
        <v>5249</v>
      </c>
      <c r="G713" t="s">
        <v>32</v>
      </c>
      <c r="H713" t="s">
        <v>49</v>
      </c>
      <c r="I713" t="s">
        <v>53</v>
      </c>
      <c r="J713" t="s">
        <v>19</v>
      </c>
      <c r="K713" s="3">
        <v>45734</v>
      </c>
      <c r="L713" t="s">
        <v>5299</v>
      </c>
    </row>
    <row r="714" spans="1:12" customFormat="1" ht="15">
      <c r="A714">
        <v>2707</v>
      </c>
      <c r="B714" t="s">
        <v>799</v>
      </c>
      <c r="C714" t="s">
        <v>13</v>
      </c>
      <c r="D714" t="s">
        <v>3827</v>
      </c>
      <c r="E714" t="s">
        <v>5291</v>
      </c>
      <c r="F714" t="s">
        <v>36</v>
      </c>
      <c r="G714" t="s">
        <v>29</v>
      </c>
      <c r="H714" t="s">
        <v>49</v>
      </c>
      <c r="I714" t="s">
        <v>583</v>
      </c>
      <c r="J714" t="s">
        <v>19</v>
      </c>
      <c r="K714" s="3">
        <v>40955</v>
      </c>
      <c r="L714" t="s">
        <v>5297</v>
      </c>
    </row>
    <row r="715" spans="1:12" customFormat="1" ht="15">
      <c r="A715">
        <v>2708</v>
      </c>
      <c r="B715" t="s">
        <v>800</v>
      </c>
      <c r="C715" t="s">
        <v>13</v>
      </c>
      <c r="D715" t="s">
        <v>25</v>
      </c>
      <c r="E715" t="s">
        <v>5291</v>
      </c>
      <c r="F715" t="s">
        <v>36</v>
      </c>
      <c r="G715" t="s">
        <v>29</v>
      </c>
      <c r="H715" t="s">
        <v>209</v>
      </c>
      <c r="I715" t="s">
        <v>210</v>
      </c>
      <c r="J715" t="s">
        <v>19</v>
      </c>
      <c r="K715" s="3">
        <v>45699</v>
      </c>
      <c r="L715" t="s">
        <v>5299</v>
      </c>
    </row>
    <row r="716" spans="1:12" customFormat="1" ht="15">
      <c r="A716">
        <v>2711</v>
      </c>
      <c r="B716" t="s">
        <v>801</v>
      </c>
      <c r="C716" t="s">
        <v>13</v>
      </c>
      <c r="D716" t="s">
        <v>14</v>
      </c>
      <c r="E716" t="s">
        <v>5292</v>
      </c>
      <c r="F716" t="s">
        <v>5249</v>
      </c>
      <c r="G716" t="s">
        <v>32</v>
      </c>
      <c r="H716" t="s">
        <v>49</v>
      </c>
      <c r="I716" t="s">
        <v>5309</v>
      </c>
      <c r="J716" t="s">
        <v>19</v>
      </c>
      <c r="K716" s="3">
        <v>45715</v>
      </c>
      <c r="L716" t="s">
        <v>11</v>
      </c>
    </row>
    <row r="717" spans="1:12" customFormat="1" ht="15">
      <c r="A717">
        <v>2714</v>
      </c>
      <c r="B717" t="s">
        <v>802</v>
      </c>
      <c r="C717" t="s">
        <v>13</v>
      </c>
      <c r="D717" t="s">
        <v>3827</v>
      </c>
      <c r="E717" t="s">
        <v>5291</v>
      </c>
      <c r="F717" t="s">
        <v>36</v>
      </c>
      <c r="G717" t="s">
        <v>29</v>
      </c>
      <c r="H717" t="s">
        <v>49</v>
      </c>
      <c r="I717" t="s">
        <v>428</v>
      </c>
      <c r="J717" t="s">
        <v>19</v>
      </c>
      <c r="K717" s="3">
        <v>40955</v>
      </c>
      <c r="L717" t="s">
        <v>5297</v>
      </c>
    </row>
    <row r="718" spans="1:12" customFormat="1" ht="15">
      <c r="A718">
        <v>2715</v>
      </c>
      <c r="B718" t="s">
        <v>803</v>
      </c>
      <c r="C718" t="s">
        <v>13</v>
      </c>
      <c r="D718" t="s">
        <v>3827</v>
      </c>
      <c r="E718" t="s">
        <v>5291</v>
      </c>
      <c r="F718" t="s">
        <v>36</v>
      </c>
      <c r="G718" t="s">
        <v>29</v>
      </c>
      <c r="H718" t="s">
        <v>49</v>
      </c>
      <c r="I718" t="s">
        <v>55</v>
      </c>
      <c r="J718" t="s">
        <v>19</v>
      </c>
      <c r="K718" s="3">
        <v>40892</v>
      </c>
      <c r="L718" t="s">
        <v>5297</v>
      </c>
    </row>
    <row r="719" spans="1:12" customFormat="1" ht="15">
      <c r="A719">
        <v>2717</v>
      </c>
      <c r="B719" t="s">
        <v>3837</v>
      </c>
      <c r="C719" t="s">
        <v>5283</v>
      </c>
      <c r="D719" t="s">
        <v>3827</v>
      </c>
      <c r="E719" t="s">
        <v>5291</v>
      </c>
      <c r="F719" t="s">
        <v>36</v>
      </c>
      <c r="G719" t="s">
        <v>5481</v>
      </c>
      <c r="H719" t="s">
        <v>49</v>
      </c>
      <c r="I719" t="s">
        <v>5556</v>
      </c>
      <c r="J719" t="s">
        <v>113</v>
      </c>
      <c r="K719" s="3">
        <v>38878</v>
      </c>
      <c r="L719" t="s">
        <v>5297</v>
      </c>
    </row>
    <row r="720" spans="1:12" customFormat="1" ht="15">
      <c r="A720">
        <v>2718</v>
      </c>
      <c r="B720" t="s">
        <v>804</v>
      </c>
      <c r="C720" t="s">
        <v>13</v>
      </c>
      <c r="D720" t="s">
        <v>25</v>
      </c>
      <c r="E720" t="s">
        <v>5291</v>
      </c>
      <c r="F720" t="s">
        <v>5249</v>
      </c>
      <c r="G720" t="s">
        <v>20</v>
      </c>
      <c r="H720" t="s">
        <v>4852</v>
      </c>
      <c r="I720" t="s">
        <v>5557</v>
      </c>
      <c r="J720" t="s">
        <v>19</v>
      </c>
      <c r="K720" s="3">
        <v>45540</v>
      </c>
      <c r="L720" t="s">
        <v>5293</v>
      </c>
    </row>
    <row r="721" spans="1:12" customFormat="1" ht="15">
      <c r="A721">
        <v>2720</v>
      </c>
      <c r="B721" t="s">
        <v>805</v>
      </c>
      <c r="C721" t="s">
        <v>13</v>
      </c>
      <c r="D721" t="s">
        <v>3827</v>
      </c>
      <c r="E721" t="s">
        <v>5291</v>
      </c>
      <c r="F721" t="s">
        <v>36</v>
      </c>
      <c r="G721" t="s">
        <v>29</v>
      </c>
      <c r="H721" t="s">
        <v>49</v>
      </c>
      <c r="I721" t="s">
        <v>17</v>
      </c>
      <c r="J721" t="s">
        <v>19</v>
      </c>
      <c r="K721" s="3">
        <v>41172</v>
      </c>
      <c r="L721" t="s">
        <v>5299</v>
      </c>
    </row>
    <row r="722" spans="1:12" customFormat="1" ht="15">
      <c r="A722">
        <v>2722</v>
      </c>
      <c r="B722" t="s">
        <v>806</v>
      </c>
      <c r="C722" t="s">
        <v>13</v>
      </c>
      <c r="D722" t="s">
        <v>25</v>
      </c>
      <c r="E722" t="s">
        <v>5291</v>
      </c>
      <c r="F722" t="s">
        <v>5249</v>
      </c>
      <c r="G722" t="s">
        <v>20</v>
      </c>
      <c r="H722" t="s">
        <v>147</v>
      </c>
      <c r="I722" t="s">
        <v>5558</v>
      </c>
      <c r="J722" t="s">
        <v>19</v>
      </c>
      <c r="K722" s="3">
        <v>45706</v>
      </c>
      <c r="L722" t="s">
        <v>5293</v>
      </c>
    </row>
    <row r="723" spans="1:12" customFormat="1" ht="15">
      <c r="A723">
        <v>2727</v>
      </c>
      <c r="B723" t="s">
        <v>807</v>
      </c>
      <c r="C723" t="s">
        <v>13</v>
      </c>
      <c r="D723" t="s">
        <v>25</v>
      </c>
      <c r="E723" t="s">
        <v>5291</v>
      </c>
      <c r="F723" t="s">
        <v>36</v>
      </c>
      <c r="G723" t="s">
        <v>29</v>
      </c>
      <c r="H723" t="s">
        <v>209</v>
      </c>
      <c r="I723" t="s">
        <v>210</v>
      </c>
      <c r="J723" t="s">
        <v>19</v>
      </c>
      <c r="K723" s="3">
        <v>44152</v>
      </c>
      <c r="L723" t="s">
        <v>5299</v>
      </c>
    </row>
    <row r="724" spans="1:12" customFormat="1" ht="15">
      <c r="A724">
        <v>2728</v>
      </c>
      <c r="B724" t="s">
        <v>808</v>
      </c>
      <c r="C724" t="s">
        <v>13</v>
      </c>
      <c r="D724" t="s">
        <v>3827</v>
      </c>
      <c r="E724" t="s">
        <v>5291</v>
      </c>
      <c r="F724" t="s">
        <v>36</v>
      </c>
      <c r="G724" t="s">
        <v>29</v>
      </c>
      <c r="H724" t="s">
        <v>49</v>
      </c>
      <c r="I724" t="s">
        <v>5559</v>
      </c>
      <c r="J724" t="s">
        <v>19</v>
      </c>
      <c r="K724" s="3">
        <v>41253</v>
      </c>
      <c r="L724" t="s">
        <v>5297</v>
      </c>
    </row>
    <row r="725" spans="1:12" customFormat="1" ht="15">
      <c r="A725">
        <v>2729</v>
      </c>
      <c r="B725" t="s">
        <v>3996</v>
      </c>
      <c r="C725" t="s">
        <v>13</v>
      </c>
      <c r="D725" t="s">
        <v>25</v>
      </c>
      <c r="E725" t="s">
        <v>5291</v>
      </c>
      <c r="F725" t="s">
        <v>36</v>
      </c>
      <c r="G725" t="s">
        <v>29</v>
      </c>
      <c r="H725" t="s">
        <v>183</v>
      </c>
      <c r="I725" t="s">
        <v>5560</v>
      </c>
      <c r="J725" t="s">
        <v>19</v>
      </c>
      <c r="K725" s="3">
        <v>45705</v>
      </c>
      <c r="L725" t="s">
        <v>5297</v>
      </c>
    </row>
    <row r="726" spans="1:12" customFormat="1" ht="15">
      <c r="A726">
        <v>2730</v>
      </c>
      <c r="B726" t="s">
        <v>809</v>
      </c>
      <c r="C726" t="s">
        <v>13</v>
      </c>
      <c r="D726" t="s">
        <v>25</v>
      </c>
      <c r="E726" t="s">
        <v>5291</v>
      </c>
      <c r="F726" t="s">
        <v>16</v>
      </c>
      <c r="G726" t="s">
        <v>20</v>
      </c>
      <c r="H726" t="s">
        <v>104</v>
      </c>
      <c r="I726" t="s">
        <v>5561</v>
      </c>
      <c r="J726" t="s">
        <v>19</v>
      </c>
      <c r="K726" s="3">
        <v>45730</v>
      </c>
      <c r="L726" t="s">
        <v>5293</v>
      </c>
    </row>
    <row r="727" spans="1:12" customFormat="1" ht="15">
      <c r="A727">
        <v>2732</v>
      </c>
      <c r="B727" t="s">
        <v>5074</v>
      </c>
      <c r="C727" t="s">
        <v>5283</v>
      </c>
      <c r="D727" t="s">
        <v>25</v>
      </c>
      <c r="E727" t="s">
        <v>5291</v>
      </c>
      <c r="F727" t="s">
        <v>16</v>
      </c>
      <c r="G727" t="s">
        <v>20</v>
      </c>
      <c r="H727" t="s">
        <v>220</v>
      </c>
      <c r="I727" t="s">
        <v>5562</v>
      </c>
      <c r="J727" t="s">
        <v>19</v>
      </c>
      <c r="K727" s="3">
        <v>43300</v>
      </c>
      <c r="L727" t="s">
        <v>5293</v>
      </c>
    </row>
    <row r="728" spans="1:12" customFormat="1" ht="15">
      <c r="A728">
        <v>2733</v>
      </c>
      <c r="B728" t="s">
        <v>810</v>
      </c>
      <c r="C728" t="s">
        <v>13</v>
      </c>
      <c r="D728" t="s">
        <v>25</v>
      </c>
      <c r="E728" t="s">
        <v>5291</v>
      </c>
      <c r="F728" t="s">
        <v>36</v>
      </c>
      <c r="G728" t="s">
        <v>29</v>
      </c>
      <c r="H728" t="s">
        <v>49</v>
      </c>
      <c r="I728" t="s">
        <v>17</v>
      </c>
      <c r="J728" t="s">
        <v>19</v>
      </c>
      <c r="K728" s="3">
        <v>45567</v>
      </c>
      <c r="L728" t="s">
        <v>5297</v>
      </c>
    </row>
    <row r="729" spans="1:12" customFormat="1" ht="15">
      <c r="A729">
        <v>2739</v>
      </c>
      <c r="B729" t="s">
        <v>811</v>
      </c>
      <c r="C729" t="s">
        <v>13</v>
      </c>
      <c r="D729" t="s">
        <v>25</v>
      </c>
      <c r="E729" t="s">
        <v>5291</v>
      </c>
      <c r="F729" t="s">
        <v>36</v>
      </c>
      <c r="G729" t="s">
        <v>29</v>
      </c>
      <c r="H729" t="s">
        <v>49</v>
      </c>
      <c r="I729" t="s">
        <v>428</v>
      </c>
      <c r="J729" t="s">
        <v>19</v>
      </c>
      <c r="K729" s="3">
        <v>45413</v>
      </c>
      <c r="L729" t="s">
        <v>5297</v>
      </c>
    </row>
    <row r="730" spans="1:12" customFormat="1" ht="15">
      <c r="A730">
        <v>2749</v>
      </c>
      <c r="B730" t="s">
        <v>812</v>
      </c>
      <c r="C730" t="s">
        <v>13</v>
      </c>
      <c r="D730" t="s">
        <v>25</v>
      </c>
      <c r="E730" t="s">
        <v>5291</v>
      </c>
      <c r="F730" t="s">
        <v>36</v>
      </c>
      <c r="G730" t="s">
        <v>29</v>
      </c>
      <c r="H730" t="s">
        <v>49</v>
      </c>
      <c r="I730" t="s">
        <v>55</v>
      </c>
      <c r="J730" t="s">
        <v>19</v>
      </c>
      <c r="K730" s="3">
        <v>45407</v>
      </c>
      <c r="L730" t="s">
        <v>5297</v>
      </c>
    </row>
    <row r="731" spans="1:12" customFormat="1" ht="15">
      <c r="A731">
        <v>2750</v>
      </c>
      <c r="B731" t="s">
        <v>813</v>
      </c>
      <c r="C731" t="s">
        <v>13</v>
      </c>
      <c r="D731" t="s">
        <v>25</v>
      </c>
      <c r="E731" t="s">
        <v>5291</v>
      </c>
      <c r="F731" t="s">
        <v>36</v>
      </c>
      <c r="G731" t="s">
        <v>29</v>
      </c>
      <c r="H731" t="s">
        <v>49</v>
      </c>
      <c r="I731" t="s">
        <v>5556</v>
      </c>
      <c r="J731" t="s">
        <v>19</v>
      </c>
      <c r="K731" s="3">
        <v>45705</v>
      </c>
      <c r="L731" t="s">
        <v>5297</v>
      </c>
    </row>
    <row r="732" spans="1:12" customFormat="1" ht="15">
      <c r="A732">
        <v>2751</v>
      </c>
      <c r="B732" t="s">
        <v>814</v>
      </c>
      <c r="C732" t="s">
        <v>13</v>
      </c>
      <c r="D732" t="s">
        <v>25</v>
      </c>
      <c r="E732" t="s">
        <v>5291</v>
      </c>
      <c r="F732" t="s">
        <v>36</v>
      </c>
      <c r="G732" t="s">
        <v>29</v>
      </c>
      <c r="H732" t="s">
        <v>49</v>
      </c>
      <c r="I732" t="s">
        <v>590</v>
      </c>
      <c r="J732" t="s">
        <v>19</v>
      </c>
      <c r="K732" s="3">
        <v>45700</v>
      </c>
      <c r="L732" t="s">
        <v>5297</v>
      </c>
    </row>
    <row r="733" spans="1:12" customFormat="1" ht="15">
      <c r="A733">
        <v>2754</v>
      </c>
      <c r="B733" t="s">
        <v>815</v>
      </c>
      <c r="C733" t="s">
        <v>13</v>
      </c>
      <c r="D733" t="s">
        <v>25</v>
      </c>
      <c r="E733" t="s">
        <v>5291</v>
      </c>
      <c r="F733" t="s">
        <v>16</v>
      </c>
      <c r="G733" t="s">
        <v>29</v>
      </c>
      <c r="H733" t="s">
        <v>49</v>
      </c>
      <c r="I733" t="s">
        <v>53</v>
      </c>
      <c r="J733" t="s">
        <v>19</v>
      </c>
      <c r="K733" s="3">
        <v>45715</v>
      </c>
      <c r="L733" t="s">
        <v>5297</v>
      </c>
    </row>
    <row r="734" spans="1:12" customFormat="1" ht="15">
      <c r="A734">
        <v>2756</v>
      </c>
      <c r="B734" t="s">
        <v>816</v>
      </c>
      <c r="C734" t="s">
        <v>13</v>
      </c>
      <c r="D734" t="s">
        <v>25</v>
      </c>
      <c r="E734" t="s">
        <v>5291</v>
      </c>
      <c r="F734" t="s">
        <v>5249</v>
      </c>
      <c r="G734" t="s">
        <v>20</v>
      </c>
      <c r="H734" t="s">
        <v>104</v>
      </c>
      <c r="I734" t="s">
        <v>5563</v>
      </c>
      <c r="J734" t="s">
        <v>19</v>
      </c>
      <c r="K734" s="3">
        <v>45716</v>
      </c>
      <c r="L734" t="s">
        <v>5293</v>
      </c>
    </row>
    <row r="735" spans="1:12" customFormat="1" ht="15">
      <c r="A735">
        <v>2763</v>
      </c>
      <c r="B735" t="s">
        <v>817</v>
      </c>
      <c r="C735" t="s">
        <v>13</v>
      </c>
      <c r="D735" t="s">
        <v>25</v>
      </c>
      <c r="E735" t="s">
        <v>5291</v>
      </c>
      <c r="F735" t="s">
        <v>5249</v>
      </c>
      <c r="G735" t="s">
        <v>20</v>
      </c>
      <c r="H735" t="s">
        <v>49</v>
      </c>
      <c r="I735" t="s">
        <v>5516</v>
      </c>
      <c r="J735" t="s">
        <v>19</v>
      </c>
      <c r="K735" s="3">
        <v>45716</v>
      </c>
      <c r="L735" t="s">
        <v>5293</v>
      </c>
    </row>
    <row r="736" spans="1:12" customFormat="1" ht="15">
      <c r="A736">
        <v>2766</v>
      </c>
      <c r="B736" t="s">
        <v>3997</v>
      </c>
      <c r="C736" t="s">
        <v>13</v>
      </c>
      <c r="D736" t="s">
        <v>25</v>
      </c>
      <c r="E736" t="s">
        <v>5291</v>
      </c>
      <c r="F736" t="s">
        <v>36</v>
      </c>
      <c r="G736" t="s">
        <v>29</v>
      </c>
      <c r="H736" t="s">
        <v>49</v>
      </c>
      <c r="I736" t="s">
        <v>5556</v>
      </c>
      <c r="J736" t="s">
        <v>19</v>
      </c>
      <c r="K736" s="3">
        <v>45708</v>
      </c>
      <c r="L736" t="s">
        <v>5297</v>
      </c>
    </row>
    <row r="737" spans="1:12" customFormat="1" ht="15">
      <c r="A737">
        <v>2771</v>
      </c>
      <c r="B737" t="s">
        <v>818</v>
      </c>
      <c r="C737" t="s">
        <v>13</v>
      </c>
      <c r="D737" t="s">
        <v>25</v>
      </c>
      <c r="E737" t="s">
        <v>5291</v>
      </c>
      <c r="F737" t="s">
        <v>36</v>
      </c>
      <c r="G737" t="s">
        <v>29</v>
      </c>
      <c r="H737" t="s">
        <v>4860</v>
      </c>
      <c r="I737" t="s">
        <v>5564</v>
      </c>
      <c r="J737" t="s">
        <v>19</v>
      </c>
      <c r="K737" s="3">
        <v>45336</v>
      </c>
      <c r="L737" t="s">
        <v>5307</v>
      </c>
    </row>
    <row r="738" spans="1:12" customFormat="1" ht="15">
      <c r="A738">
        <v>2775</v>
      </c>
      <c r="B738" t="s">
        <v>819</v>
      </c>
      <c r="C738" t="s">
        <v>13</v>
      </c>
      <c r="D738" t="s">
        <v>25</v>
      </c>
      <c r="E738" t="s">
        <v>5291</v>
      </c>
      <c r="F738" t="s">
        <v>5249</v>
      </c>
      <c r="G738" t="s">
        <v>29</v>
      </c>
      <c r="H738" t="s">
        <v>70</v>
      </c>
      <c r="I738" t="s">
        <v>71</v>
      </c>
      <c r="J738" t="s">
        <v>19</v>
      </c>
      <c r="K738" s="3">
        <v>45691</v>
      </c>
      <c r="L738" t="s">
        <v>5299</v>
      </c>
    </row>
    <row r="739" spans="1:12" customFormat="1" ht="15">
      <c r="A739">
        <v>2783</v>
      </c>
      <c r="B739" t="s">
        <v>3998</v>
      </c>
      <c r="C739" t="s">
        <v>5283</v>
      </c>
      <c r="D739" t="s">
        <v>3828</v>
      </c>
      <c r="E739" t="s">
        <v>5292</v>
      </c>
      <c r="F739" t="s">
        <v>36</v>
      </c>
      <c r="G739" t="s">
        <v>20</v>
      </c>
      <c r="H739" t="s">
        <v>49</v>
      </c>
      <c r="I739" t="s">
        <v>697</v>
      </c>
      <c r="J739" t="s">
        <v>19</v>
      </c>
      <c r="K739" s="3">
        <v>40080</v>
      </c>
      <c r="L739" t="s">
        <v>11</v>
      </c>
    </row>
    <row r="740" spans="1:12" customFormat="1" ht="15">
      <c r="A740">
        <v>2784</v>
      </c>
      <c r="B740" t="s">
        <v>820</v>
      </c>
      <c r="C740" t="s">
        <v>13</v>
      </c>
      <c r="D740" t="s">
        <v>3827</v>
      </c>
      <c r="E740" t="s">
        <v>5291</v>
      </c>
      <c r="F740" t="s">
        <v>36</v>
      </c>
      <c r="G740" t="s">
        <v>29</v>
      </c>
      <c r="H740" t="s">
        <v>4854</v>
      </c>
      <c r="I740" t="s">
        <v>47</v>
      </c>
      <c r="J740" t="s">
        <v>19</v>
      </c>
      <c r="K740" s="3">
        <v>39505</v>
      </c>
      <c r="L740" t="s">
        <v>5297</v>
      </c>
    </row>
    <row r="741" spans="1:12" customFormat="1" ht="15">
      <c r="A741">
        <v>2787</v>
      </c>
      <c r="B741" t="s">
        <v>3999</v>
      </c>
      <c r="C741" t="s">
        <v>13</v>
      </c>
      <c r="D741" t="s">
        <v>25</v>
      </c>
      <c r="E741" t="s">
        <v>5291</v>
      </c>
      <c r="F741" t="s">
        <v>16</v>
      </c>
      <c r="G741" t="s">
        <v>32</v>
      </c>
      <c r="H741" t="s">
        <v>4859</v>
      </c>
      <c r="I741" t="s">
        <v>5565</v>
      </c>
      <c r="J741" t="s">
        <v>19</v>
      </c>
      <c r="K741" s="3">
        <v>45677</v>
      </c>
      <c r="L741" t="s">
        <v>5293</v>
      </c>
    </row>
    <row r="742" spans="1:12" customFormat="1" ht="15">
      <c r="A742">
        <v>2789</v>
      </c>
      <c r="B742" t="s">
        <v>821</v>
      </c>
      <c r="C742" t="s">
        <v>13</v>
      </c>
      <c r="D742" t="s">
        <v>25</v>
      </c>
      <c r="E742" t="s">
        <v>5291</v>
      </c>
      <c r="F742" t="s">
        <v>36</v>
      </c>
      <c r="G742" t="s">
        <v>29</v>
      </c>
      <c r="H742" t="s">
        <v>209</v>
      </c>
      <c r="I742" t="s">
        <v>210</v>
      </c>
      <c r="J742" t="s">
        <v>19</v>
      </c>
      <c r="K742" s="3">
        <v>45418</v>
      </c>
      <c r="L742" t="s">
        <v>5297</v>
      </c>
    </row>
    <row r="743" spans="1:12" customFormat="1" ht="15">
      <c r="A743">
        <v>2794</v>
      </c>
      <c r="B743" t="s">
        <v>822</v>
      </c>
      <c r="C743" t="s">
        <v>13</v>
      </c>
      <c r="D743" t="s">
        <v>25</v>
      </c>
      <c r="E743" t="s">
        <v>5291</v>
      </c>
      <c r="F743" t="s">
        <v>36</v>
      </c>
      <c r="G743" t="s">
        <v>29</v>
      </c>
      <c r="H743" t="s">
        <v>49</v>
      </c>
      <c r="I743" t="s">
        <v>275</v>
      </c>
      <c r="J743" t="s">
        <v>19</v>
      </c>
      <c r="K743" s="3">
        <v>45430</v>
      </c>
      <c r="L743" t="s">
        <v>5297</v>
      </c>
    </row>
    <row r="744" spans="1:12" customFormat="1" ht="15">
      <c r="A744">
        <v>2797</v>
      </c>
      <c r="B744" t="s">
        <v>823</v>
      </c>
      <c r="C744" t="s">
        <v>13</v>
      </c>
      <c r="D744" t="s">
        <v>25</v>
      </c>
      <c r="E744" t="s">
        <v>5291</v>
      </c>
      <c r="F744" t="s">
        <v>36</v>
      </c>
      <c r="G744" t="s">
        <v>29</v>
      </c>
      <c r="H744" t="s">
        <v>209</v>
      </c>
      <c r="I744" t="s">
        <v>340</v>
      </c>
      <c r="J744" t="s">
        <v>19</v>
      </c>
      <c r="K744" s="3">
        <v>45673</v>
      </c>
      <c r="L744" t="s">
        <v>5297</v>
      </c>
    </row>
    <row r="745" spans="1:12" customFormat="1" ht="15">
      <c r="A745">
        <v>2799</v>
      </c>
      <c r="B745" t="s">
        <v>4000</v>
      </c>
      <c r="C745" t="s">
        <v>13</v>
      </c>
      <c r="D745" t="s">
        <v>3827</v>
      </c>
      <c r="E745" t="s">
        <v>5291</v>
      </c>
      <c r="F745" t="s">
        <v>36</v>
      </c>
      <c r="G745" t="s">
        <v>29</v>
      </c>
      <c r="H745" t="s">
        <v>49</v>
      </c>
      <c r="I745" t="s">
        <v>5556</v>
      </c>
      <c r="J745" t="s">
        <v>19</v>
      </c>
      <c r="K745" s="3">
        <v>40955</v>
      </c>
      <c r="L745" t="s">
        <v>5297</v>
      </c>
    </row>
    <row r="746" spans="1:12" customFormat="1" ht="15">
      <c r="A746">
        <v>2800</v>
      </c>
      <c r="B746" t="s">
        <v>4001</v>
      </c>
      <c r="C746" t="s">
        <v>13</v>
      </c>
      <c r="D746" t="s">
        <v>25</v>
      </c>
      <c r="E746" t="s">
        <v>5291</v>
      </c>
      <c r="F746" t="s">
        <v>36</v>
      </c>
      <c r="G746" t="s">
        <v>29</v>
      </c>
      <c r="H746" t="s">
        <v>209</v>
      </c>
      <c r="I746" t="s">
        <v>210</v>
      </c>
      <c r="J746" t="s">
        <v>19</v>
      </c>
      <c r="K746" s="3">
        <v>45735</v>
      </c>
      <c r="L746" t="s">
        <v>5297</v>
      </c>
    </row>
    <row r="747" spans="1:12" customFormat="1" ht="15">
      <c r="A747">
        <v>2807</v>
      </c>
      <c r="B747" t="s">
        <v>4002</v>
      </c>
      <c r="C747" t="s">
        <v>13</v>
      </c>
      <c r="D747" t="s">
        <v>25</v>
      </c>
      <c r="E747" t="s">
        <v>5291</v>
      </c>
      <c r="F747" t="s">
        <v>5249</v>
      </c>
      <c r="G747" t="s">
        <v>20</v>
      </c>
      <c r="H747" t="s">
        <v>49</v>
      </c>
      <c r="I747" t="s">
        <v>174</v>
      </c>
      <c r="J747" t="s">
        <v>19</v>
      </c>
      <c r="K747" s="3">
        <v>45412</v>
      </c>
      <c r="L747" t="s">
        <v>11</v>
      </c>
    </row>
    <row r="748" spans="1:12" customFormat="1" ht="15">
      <c r="A748">
        <v>2808</v>
      </c>
      <c r="B748" t="s">
        <v>824</v>
      </c>
      <c r="C748" t="s">
        <v>13</v>
      </c>
      <c r="D748" t="s">
        <v>3827</v>
      </c>
      <c r="E748" t="s">
        <v>5291</v>
      </c>
      <c r="F748" t="s">
        <v>36</v>
      </c>
      <c r="G748" t="s">
        <v>29</v>
      </c>
      <c r="H748" t="s">
        <v>49</v>
      </c>
      <c r="I748" t="s">
        <v>5559</v>
      </c>
      <c r="J748" t="s">
        <v>113</v>
      </c>
      <c r="K748" s="3">
        <v>40955</v>
      </c>
      <c r="L748" t="s">
        <v>5297</v>
      </c>
    </row>
    <row r="749" spans="1:12" customFormat="1" ht="15">
      <c r="A749">
        <v>2809</v>
      </c>
      <c r="B749" t="s">
        <v>825</v>
      </c>
      <c r="C749" t="s">
        <v>13</v>
      </c>
      <c r="D749" t="s">
        <v>25</v>
      </c>
      <c r="E749" t="s">
        <v>5291</v>
      </c>
      <c r="F749" t="s">
        <v>16</v>
      </c>
      <c r="G749" t="s">
        <v>20</v>
      </c>
      <c r="H749" t="s">
        <v>104</v>
      </c>
      <c r="I749" t="s">
        <v>5566</v>
      </c>
      <c r="J749" t="s">
        <v>19</v>
      </c>
      <c r="K749" s="3">
        <v>45714</v>
      </c>
      <c r="L749" t="s">
        <v>5293</v>
      </c>
    </row>
    <row r="750" spans="1:12" customFormat="1" ht="15">
      <c r="A750">
        <v>2810</v>
      </c>
      <c r="B750" t="s">
        <v>4003</v>
      </c>
      <c r="C750" t="s">
        <v>13</v>
      </c>
      <c r="D750" t="s">
        <v>3827</v>
      </c>
      <c r="E750" t="s">
        <v>5291</v>
      </c>
      <c r="F750" t="s">
        <v>36</v>
      </c>
      <c r="G750" t="s">
        <v>29</v>
      </c>
      <c r="H750" t="s">
        <v>104</v>
      </c>
      <c r="I750" t="s">
        <v>111</v>
      </c>
      <c r="J750" t="s">
        <v>19</v>
      </c>
      <c r="K750" s="3">
        <v>40892</v>
      </c>
      <c r="L750" t="s">
        <v>5297</v>
      </c>
    </row>
    <row r="751" spans="1:12" customFormat="1" ht="15">
      <c r="A751">
        <v>2811</v>
      </c>
      <c r="B751" t="s">
        <v>826</v>
      </c>
      <c r="C751" t="s">
        <v>5283</v>
      </c>
      <c r="D751" t="s">
        <v>3828</v>
      </c>
      <c r="E751" t="s">
        <v>5292</v>
      </c>
      <c r="F751" t="s">
        <v>36</v>
      </c>
      <c r="G751" t="s">
        <v>15</v>
      </c>
      <c r="H751" t="s">
        <v>365</v>
      </c>
      <c r="I751" t="s">
        <v>827</v>
      </c>
      <c r="J751" t="s">
        <v>19</v>
      </c>
      <c r="K751" s="3">
        <v>41905</v>
      </c>
      <c r="L751" t="s">
        <v>11</v>
      </c>
    </row>
    <row r="752" spans="1:12" customFormat="1" ht="15">
      <c r="A752">
        <v>2821</v>
      </c>
      <c r="B752" t="s">
        <v>4004</v>
      </c>
      <c r="C752" t="s">
        <v>13</v>
      </c>
      <c r="D752" t="s">
        <v>25</v>
      </c>
      <c r="E752" t="s">
        <v>5291</v>
      </c>
      <c r="F752" t="s">
        <v>36</v>
      </c>
      <c r="G752" t="s">
        <v>29</v>
      </c>
      <c r="H752" t="s">
        <v>209</v>
      </c>
      <c r="I752" t="s">
        <v>210</v>
      </c>
      <c r="J752" t="s">
        <v>19</v>
      </c>
      <c r="K752" s="3">
        <v>45566</v>
      </c>
      <c r="L752" t="s">
        <v>5299</v>
      </c>
    </row>
    <row r="753" spans="1:12" customFormat="1" ht="15">
      <c r="A753">
        <v>2825</v>
      </c>
      <c r="B753" t="s">
        <v>828</v>
      </c>
      <c r="C753" t="s">
        <v>13</v>
      </c>
      <c r="D753" t="s">
        <v>25</v>
      </c>
      <c r="E753" t="s">
        <v>5291</v>
      </c>
      <c r="F753" t="s">
        <v>36</v>
      </c>
      <c r="G753" t="s">
        <v>29</v>
      </c>
      <c r="H753" t="s">
        <v>49</v>
      </c>
      <c r="I753" t="s">
        <v>5394</v>
      </c>
      <c r="J753" t="s">
        <v>19</v>
      </c>
      <c r="K753" s="3">
        <v>45681</v>
      </c>
      <c r="L753" t="s">
        <v>5297</v>
      </c>
    </row>
    <row r="754" spans="1:12" customFormat="1" ht="15">
      <c r="A754">
        <v>2827</v>
      </c>
      <c r="B754" t="s">
        <v>829</v>
      </c>
      <c r="C754" t="s">
        <v>13</v>
      </c>
      <c r="D754" t="s">
        <v>25</v>
      </c>
      <c r="E754" t="s">
        <v>5291</v>
      </c>
      <c r="F754" t="s">
        <v>36</v>
      </c>
      <c r="G754" t="s">
        <v>29</v>
      </c>
      <c r="H754" t="s">
        <v>49</v>
      </c>
      <c r="I754" t="s">
        <v>5309</v>
      </c>
      <c r="J754" t="s">
        <v>19</v>
      </c>
      <c r="K754" s="3">
        <v>45741</v>
      </c>
      <c r="L754" t="s">
        <v>5297</v>
      </c>
    </row>
    <row r="755" spans="1:12" customFormat="1" ht="15">
      <c r="A755">
        <v>2828</v>
      </c>
      <c r="B755" t="s">
        <v>830</v>
      </c>
      <c r="C755" t="s">
        <v>13</v>
      </c>
      <c r="D755" t="s">
        <v>25</v>
      </c>
      <c r="E755" t="s">
        <v>5291</v>
      </c>
      <c r="F755" t="s">
        <v>36</v>
      </c>
      <c r="G755" t="s">
        <v>29</v>
      </c>
      <c r="H755" t="s">
        <v>49</v>
      </c>
      <c r="I755" t="s">
        <v>5309</v>
      </c>
      <c r="J755" t="s">
        <v>19</v>
      </c>
      <c r="K755" s="3">
        <v>45341</v>
      </c>
      <c r="L755" t="s">
        <v>5297</v>
      </c>
    </row>
    <row r="756" spans="1:12" customFormat="1" ht="15">
      <c r="A756">
        <v>2829</v>
      </c>
      <c r="B756" t="s">
        <v>831</v>
      </c>
      <c r="C756" t="s">
        <v>13</v>
      </c>
      <c r="D756" t="s">
        <v>3827</v>
      </c>
      <c r="E756" t="s">
        <v>5291</v>
      </c>
      <c r="F756" t="s">
        <v>36</v>
      </c>
      <c r="G756" t="s">
        <v>29</v>
      </c>
      <c r="H756" t="s">
        <v>49</v>
      </c>
      <c r="I756" t="s">
        <v>428</v>
      </c>
      <c r="J756" t="s">
        <v>19</v>
      </c>
      <c r="K756" s="3">
        <v>41409</v>
      </c>
      <c r="L756" t="s">
        <v>5297</v>
      </c>
    </row>
    <row r="757" spans="1:12" customFormat="1" ht="15">
      <c r="A757">
        <v>2830</v>
      </c>
      <c r="B757" t="s">
        <v>832</v>
      </c>
      <c r="C757" t="s">
        <v>13</v>
      </c>
      <c r="D757" t="s">
        <v>25</v>
      </c>
      <c r="E757" t="s">
        <v>5291</v>
      </c>
      <c r="F757" t="s">
        <v>36</v>
      </c>
      <c r="G757" t="s">
        <v>29</v>
      </c>
      <c r="H757" t="s">
        <v>209</v>
      </c>
      <c r="I757" t="s">
        <v>210</v>
      </c>
      <c r="J757" t="s">
        <v>19</v>
      </c>
      <c r="K757" s="3">
        <v>44062</v>
      </c>
      <c r="L757" t="s">
        <v>5297</v>
      </c>
    </row>
    <row r="758" spans="1:12" customFormat="1" ht="15">
      <c r="A758">
        <v>2832</v>
      </c>
      <c r="B758" t="s">
        <v>4005</v>
      </c>
      <c r="C758" t="s">
        <v>13</v>
      </c>
      <c r="D758" t="s">
        <v>25</v>
      </c>
      <c r="E758" t="s">
        <v>5291</v>
      </c>
      <c r="F758" t="s">
        <v>36</v>
      </c>
      <c r="G758" t="s">
        <v>29</v>
      </c>
      <c r="H758" t="s">
        <v>209</v>
      </c>
      <c r="I758" t="s">
        <v>210</v>
      </c>
      <c r="J758" t="s">
        <v>19</v>
      </c>
      <c r="K758" s="3">
        <v>45717</v>
      </c>
      <c r="L758" t="s">
        <v>5299</v>
      </c>
    </row>
    <row r="759" spans="1:12" customFormat="1" ht="15">
      <c r="A759">
        <v>2834</v>
      </c>
      <c r="B759" t="s">
        <v>833</v>
      </c>
      <c r="C759" t="s">
        <v>13</v>
      </c>
      <c r="D759" t="s">
        <v>3827</v>
      </c>
      <c r="E759" t="s">
        <v>5291</v>
      </c>
      <c r="F759" t="s">
        <v>36</v>
      </c>
      <c r="G759" t="s">
        <v>29</v>
      </c>
      <c r="H759" t="s">
        <v>49</v>
      </c>
      <c r="I759" t="s">
        <v>68</v>
      </c>
      <c r="J759" t="s">
        <v>113</v>
      </c>
      <c r="K759" s="3">
        <v>38814</v>
      </c>
      <c r="L759" t="s">
        <v>5297</v>
      </c>
    </row>
    <row r="760" spans="1:12" customFormat="1" ht="15">
      <c r="A760">
        <v>2835</v>
      </c>
      <c r="B760" t="s">
        <v>834</v>
      </c>
      <c r="C760" t="s">
        <v>13</v>
      </c>
      <c r="D760" t="s">
        <v>25</v>
      </c>
      <c r="E760" t="s">
        <v>5291</v>
      </c>
      <c r="F760" t="s">
        <v>36</v>
      </c>
      <c r="G760" t="s">
        <v>29</v>
      </c>
      <c r="H760" t="s">
        <v>49</v>
      </c>
      <c r="I760" t="s">
        <v>68</v>
      </c>
      <c r="J760" t="s">
        <v>19</v>
      </c>
      <c r="K760" s="3">
        <v>45434</v>
      </c>
      <c r="L760" t="s">
        <v>5297</v>
      </c>
    </row>
    <row r="761" spans="1:12" customFormat="1" ht="15">
      <c r="A761">
        <v>2836</v>
      </c>
      <c r="B761" t="s">
        <v>835</v>
      </c>
      <c r="C761" t="s">
        <v>13</v>
      </c>
      <c r="D761" t="s">
        <v>25</v>
      </c>
      <c r="E761" t="s">
        <v>5291</v>
      </c>
      <c r="F761" t="s">
        <v>36</v>
      </c>
      <c r="G761" t="s">
        <v>29</v>
      </c>
      <c r="H761" t="s">
        <v>49</v>
      </c>
      <c r="I761" t="s">
        <v>68</v>
      </c>
      <c r="J761" t="s">
        <v>19</v>
      </c>
      <c r="K761" s="3">
        <v>45726</v>
      </c>
      <c r="L761" t="s">
        <v>5297</v>
      </c>
    </row>
    <row r="762" spans="1:12" customFormat="1" ht="15">
      <c r="A762">
        <v>2837</v>
      </c>
      <c r="B762" t="s">
        <v>836</v>
      </c>
      <c r="C762" t="s">
        <v>13</v>
      </c>
      <c r="D762" t="s">
        <v>25</v>
      </c>
      <c r="E762" t="s">
        <v>5291</v>
      </c>
      <c r="F762" t="s">
        <v>36</v>
      </c>
      <c r="G762" t="s">
        <v>29</v>
      </c>
      <c r="H762" t="s">
        <v>49</v>
      </c>
      <c r="I762" t="s">
        <v>68</v>
      </c>
      <c r="J762" t="s">
        <v>19</v>
      </c>
      <c r="K762" s="3">
        <v>45420</v>
      </c>
      <c r="L762" t="s">
        <v>5297</v>
      </c>
    </row>
    <row r="763" spans="1:12" customFormat="1" ht="15">
      <c r="A763">
        <v>2838</v>
      </c>
      <c r="B763" t="s">
        <v>4006</v>
      </c>
      <c r="C763" t="s">
        <v>13</v>
      </c>
      <c r="D763" t="s">
        <v>25</v>
      </c>
      <c r="E763" t="s">
        <v>5291</v>
      </c>
      <c r="F763" t="s">
        <v>36</v>
      </c>
      <c r="G763" t="s">
        <v>29</v>
      </c>
      <c r="H763" t="s">
        <v>49</v>
      </c>
      <c r="I763" t="s">
        <v>68</v>
      </c>
      <c r="J763" t="s">
        <v>19</v>
      </c>
      <c r="K763" s="3">
        <v>45700</v>
      </c>
      <c r="L763" t="s">
        <v>5297</v>
      </c>
    </row>
    <row r="764" spans="1:12" customFormat="1" ht="15">
      <c r="A764">
        <v>2839</v>
      </c>
      <c r="B764" t="s">
        <v>837</v>
      </c>
      <c r="C764" t="s">
        <v>13</v>
      </c>
      <c r="D764" t="s">
        <v>25</v>
      </c>
      <c r="E764" t="s">
        <v>5291</v>
      </c>
      <c r="F764" t="s">
        <v>36</v>
      </c>
      <c r="G764" t="s">
        <v>29</v>
      </c>
      <c r="H764" t="s">
        <v>49</v>
      </c>
      <c r="I764" t="s">
        <v>5394</v>
      </c>
      <c r="J764" t="s">
        <v>19</v>
      </c>
      <c r="K764" s="3">
        <v>45680</v>
      </c>
      <c r="L764" t="s">
        <v>5297</v>
      </c>
    </row>
    <row r="765" spans="1:12" customFormat="1" ht="15">
      <c r="A765">
        <v>2840</v>
      </c>
      <c r="B765" t="s">
        <v>838</v>
      </c>
      <c r="C765" t="s">
        <v>13</v>
      </c>
      <c r="D765" t="s">
        <v>3827</v>
      </c>
      <c r="E765" t="s">
        <v>5291</v>
      </c>
      <c r="F765" t="s">
        <v>36</v>
      </c>
      <c r="G765" t="s">
        <v>29</v>
      </c>
      <c r="H765" t="s">
        <v>49</v>
      </c>
      <c r="I765" t="s">
        <v>428</v>
      </c>
      <c r="J765" t="s">
        <v>19</v>
      </c>
      <c r="K765" s="3">
        <v>40724</v>
      </c>
      <c r="L765" t="s">
        <v>5297</v>
      </c>
    </row>
    <row r="766" spans="1:12" customFormat="1" ht="15">
      <c r="A766">
        <v>2842</v>
      </c>
      <c r="B766" t="s">
        <v>839</v>
      </c>
      <c r="C766" t="s">
        <v>13</v>
      </c>
      <c r="D766" t="s">
        <v>25</v>
      </c>
      <c r="E766" t="s">
        <v>5291</v>
      </c>
      <c r="F766" t="s">
        <v>36</v>
      </c>
      <c r="G766" t="s">
        <v>29</v>
      </c>
      <c r="H766" t="s">
        <v>49</v>
      </c>
      <c r="I766" t="s">
        <v>5529</v>
      </c>
      <c r="J766" t="s">
        <v>19</v>
      </c>
      <c r="K766" s="3">
        <v>45637</v>
      </c>
      <c r="L766" t="s">
        <v>5297</v>
      </c>
    </row>
    <row r="767" spans="1:12" customFormat="1" ht="15">
      <c r="A767">
        <v>2843</v>
      </c>
      <c r="B767" t="s">
        <v>840</v>
      </c>
      <c r="C767" t="s">
        <v>13</v>
      </c>
      <c r="D767" t="s">
        <v>25</v>
      </c>
      <c r="E767" t="s">
        <v>5291</v>
      </c>
      <c r="F767" t="s">
        <v>36</v>
      </c>
      <c r="G767" t="s">
        <v>29</v>
      </c>
      <c r="H767" t="s">
        <v>49</v>
      </c>
      <c r="I767" t="s">
        <v>590</v>
      </c>
      <c r="J767" t="s">
        <v>19</v>
      </c>
      <c r="K767" s="3">
        <v>45455</v>
      </c>
      <c r="L767" t="s">
        <v>5297</v>
      </c>
    </row>
    <row r="768" spans="1:12" customFormat="1" ht="15">
      <c r="A768">
        <v>2844</v>
      </c>
      <c r="B768" t="s">
        <v>4007</v>
      </c>
      <c r="C768" t="s">
        <v>13</v>
      </c>
      <c r="D768" t="s">
        <v>25</v>
      </c>
      <c r="E768" t="s">
        <v>5291</v>
      </c>
      <c r="F768" t="s">
        <v>16</v>
      </c>
      <c r="G768" t="s">
        <v>20</v>
      </c>
      <c r="H768" t="s">
        <v>183</v>
      </c>
      <c r="I768" t="s">
        <v>5567</v>
      </c>
      <c r="J768" t="s">
        <v>19</v>
      </c>
      <c r="K768" s="3">
        <v>45701</v>
      </c>
      <c r="L768" t="s">
        <v>5293</v>
      </c>
    </row>
    <row r="769" spans="1:12" customFormat="1" ht="15">
      <c r="A769">
        <v>2845</v>
      </c>
      <c r="B769" t="s">
        <v>841</v>
      </c>
      <c r="C769" t="s">
        <v>13</v>
      </c>
      <c r="D769" t="s">
        <v>25</v>
      </c>
      <c r="E769" t="s">
        <v>5291</v>
      </c>
      <c r="F769" t="s">
        <v>36</v>
      </c>
      <c r="G769" t="s">
        <v>29</v>
      </c>
      <c r="H769" t="s">
        <v>49</v>
      </c>
      <c r="I769" t="s">
        <v>55</v>
      </c>
      <c r="J769" t="s">
        <v>19</v>
      </c>
      <c r="K769" s="3">
        <v>45707</v>
      </c>
      <c r="L769" t="s">
        <v>5299</v>
      </c>
    </row>
    <row r="770" spans="1:12" customFormat="1" ht="15">
      <c r="A770">
        <v>2846</v>
      </c>
      <c r="B770" t="s">
        <v>4008</v>
      </c>
      <c r="C770" t="s">
        <v>13</v>
      </c>
      <c r="D770" t="s">
        <v>25</v>
      </c>
      <c r="E770" t="s">
        <v>5291</v>
      </c>
      <c r="F770" t="s">
        <v>36</v>
      </c>
      <c r="G770" t="s">
        <v>29</v>
      </c>
      <c r="H770" t="s">
        <v>104</v>
      </c>
      <c r="I770" t="s">
        <v>5440</v>
      </c>
      <c r="J770" t="s">
        <v>19</v>
      </c>
      <c r="K770" s="3">
        <v>45526</v>
      </c>
      <c r="L770" t="s">
        <v>5297</v>
      </c>
    </row>
    <row r="771" spans="1:12" customFormat="1" ht="15">
      <c r="A771">
        <v>2852</v>
      </c>
      <c r="B771" t="s">
        <v>842</v>
      </c>
      <c r="C771" t="s">
        <v>13</v>
      </c>
      <c r="D771" t="s">
        <v>14</v>
      </c>
      <c r="E771" t="s">
        <v>5292</v>
      </c>
      <c r="F771" t="s">
        <v>5249</v>
      </c>
      <c r="G771" t="s">
        <v>32</v>
      </c>
      <c r="H771" t="s">
        <v>209</v>
      </c>
      <c r="I771" t="s">
        <v>214</v>
      </c>
      <c r="J771" t="s">
        <v>19</v>
      </c>
      <c r="K771" s="3">
        <v>45709</v>
      </c>
      <c r="L771" t="s">
        <v>5299</v>
      </c>
    </row>
    <row r="772" spans="1:12" customFormat="1" ht="15">
      <c r="A772">
        <v>2857</v>
      </c>
      <c r="B772" t="s">
        <v>843</v>
      </c>
      <c r="C772" t="s">
        <v>13</v>
      </c>
      <c r="D772" t="s">
        <v>25</v>
      </c>
      <c r="E772" t="s">
        <v>5291</v>
      </c>
      <c r="F772" t="s">
        <v>36</v>
      </c>
      <c r="G772" t="s">
        <v>29</v>
      </c>
      <c r="H772" t="s">
        <v>104</v>
      </c>
      <c r="I772" t="s">
        <v>5477</v>
      </c>
      <c r="J772" t="s">
        <v>19</v>
      </c>
      <c r="K772" s="3">
        <v>45581</v>
      </c>
      <c r="L772" t="s">
        <v>5297</v>
      </c>
    </row>
    <row r="773" spans="1:12" customFormat="1" ht="15">
      <c r="A773">
        <v>2860</v>
      </c>
      <c r="B773" t="s">
        <v>844</v>
      </c>
      <c r="C773" t="s">
        <v>13</v>
      </c>
      <c r="D773" t="s">
        <v>25</v>
      </c>
      <c r="E773" t="s">
        <v>5291</v>
      </c>
      <c r="F773" t="s">
        <v>36</v>
      </c>
      <c r="G773" t="s">
        <v>29</v>
      </c>
      <c r="H773" t="s">
        <v>49</v>
      </c>
      <c r="I773" t="s">
        <v>5309</v>
      </c>
      <c r="J773" t="s">
        <v>19</v>
      </c>
      <c r="K773" s="3">
        <v>45715</v>
      </c>
      <c r="L773" t="s">
        <v>5297</v>
      </c>
    </row>
    <row r="774" spans="1:12" customFormat="1" ht="15">
      <c r="A774">
        <v>2861</v>
      </c>
      <c r="B774" t="s">
        <v>845</v>
      </c>
      <c r="C774" t="s">
        <v>13</v>
      </c>
      <c r="D774" t="s">
        <v>25</v>
      </c>
      <c r="E774" t="s">
        <v>5291</v>
      </c>
      <c r="F774" t="s">
        <v>36</v>
      </c>
      <c r="G774" t="s">
        <v>29</v>
      </c>
      <c r="H774" t="s">
        <v>49</v>
      </c>
      <c r="I774" t="s">
        <v>846</v>
      </c>
      <c r="J774" t="s">
        <v>19</v>
      </c>
      <c r="K774" s="3">
        <v>45502</v>
      </c>
      <c r="L774" t="s">
        <v>5297</v>
      </c>
    </row>
    <row r="775" spans="1:12" customFormat="1" ht="15">
      <c r="A775">
        <v>2864</v>
      </c>
      <c r="B775" t="s">
        <v>847</v>
      </c>
      <c r="C775" t="s">
        <v>13</v>
      </c>
      <c r="D775" t="s">
        <v>25</v>
      </c>
      <c r="E775" t="s">
        <v>5291</v>
      </c>
      <c r="F775" t="s">
        <v>36</v>
      </c>
      <c r="G775" t="s">
        <v>29</v>
      </c>
      <c r="H775" t="s">
        <v>49</v>
      </c>
      <c r="I775" t="s">
        <v>5531</v>
      </c>
      <c r="J775" t="s">
        <v>19</v>
      </c>
      <c r="K775" s="3">
        <v>45727</v>
      </c>
      <c r="L775" t="s">
        <v>5297</v>
      </c>
    </row>
    <row r="776" spans="1:12" customFormat="1" ht="15">
      <c r="A776">
        <v>2865</v>
      </c>
      <c r="B776" t="s">
        <v>848</v>
      </c>
      <c r="C776" t="s">
        <v>13</v>
      </c>
      <c r="D776" t="s">
        <v>25</v>
      </c>
      <c r="E776" t="s">
        <v>5291</v>
      </c>
      <c r="F776" t="s">
        <v>16</v>
      </c>
      <c r="G776" t="s">
        <v>29</v>
      </c>
      <c r="H776" t="s">
        <v>4852</v>
      </c>
      <c r="I776" t="s">
        <v>5568</v>
      </c>
      <c r="J776" t="s">
        <v>19</v>
      </c>
      <c r="K776" s="3">
        <v>45509</v>
      </c>
      <c r="L776" t="s">
        <v>5293</v>
      </c>
    </row>
    <row r="777" spans="1:12" customFormat="1" ht="15">
      <c r="A777">
        <v>2866</v>
      </c>
      <c r="B777" t="s">
        <v>5123</v>
      </c>
      <c r="C777" t="s">
        <v>13</v>
      </c>
      <c r="D777" t="s">
        <v>14</v>
      </c>
      <c r="E777" t="s">
        <v>5292</v>
      </c>
      <c r="F777" t="s">
        <v>5249</v>
      </c>
      <c r="G777" t="s">
        <v>32</v>
      </c>
      <c r="H777" t="s">
        <v>165</v>
      </c>
      <c r="I777" t="s">
        <v>636</v>
      </c>
      <c r="J777" t="s">
        <v>19</v>
      </c>
      <c r="K777" s="3">
        <v>45589</v>
      </c>
      <c r="L777" t="s">
        <v>11</v>
      </c>
    </row>
    <row r="778" spans="1:12" customFormat="1" ht="15">
      <c r="A778">
        <v>2867</v>
      </c>
      <c r="B778" t="s">
        <v>850</v>
      </c>
      <c r="C778" t="s">
        <v>13</v>
      </c>
      <c r="D778" t="s">
        <v>25</v>
      </c>
      <c r="E778" t="s">
        <v>5291</v>
      </c>
      <c r="F778" t="s">
        <v>36</v>
      </c>
      <c r="G778" t="s">
        <v>29</v>
      </c>
      <c r="H778" t="s">
        <v>49</v>
      </c>
      <c r="I778" t="s">
        <v>5531</v>
      </c>
      <c r="J778" t="s">
        <v>19</v>
      </c>
      <c r="K778" s="3">
        <v>45399</v>
      </c>
      <c r="L778" t="s">
        <v>5297</v>
      </c>
    </row>
    <row r="779" spans="1:12" customFormat="1" ht="15">
      <c r="A779">
        <v>2869</v>
      </c>
      <c r="B779" t="s">
        <v>851</v>
      </c>
      <c r="C779" t="s">
        <v>13</v>
      </c>
      <c r="D779" t="s">
        <v>38</v>
      </c>
      <c r="E779" t="s">
        <v>5291</v>
      </c>
      <c r="F779" t="s">
        <v>16</v>
      </c>
      <c r="G779" t="s">
        <v>20</v>
      </c>
      <c r="H779" t="s">
        <v>90</v>
      </c>
      <c r="I779" t="s">
        <v>5569</v>
      </c>
      <c r="J779" t="s">
        <v>19</v>
      </c>
      <c r="K779" s="3">
        <v>45046</v>
      </c>
      <c r="L779" t="s">
        <v>5299</v>
      </c>
    </row>
    <row r="780" spans="1:12" customFormat="1" ht="15">
      <c r="A780">
        <v>2871</v>
      </c>
      <c r="B780" t="s">
        <v>852</v>
      </c>
      <c r="C780" t="s">
        <v>13</v>
      </c>
      <c r="D780" t="s">
        <v>3827</v>
      </c>
      <c r="E780" t="s">
        <v>5291</v>
      </c>
      <c r="F780" t="s">
        <v>36</v>
      </c>
      <c r="G780" t="s">
        <v>29</v>
      </c>
      <c r="H780" t="s">
        <v>49</v>
      </c>
      <c r="I780" t="s">
        <v>583</v>
      </c>
      <c r="J780" t="s">
        <v>113</v>
      </c>
      <c r="K780" s="3">
        <v>40892</v>
      </c>
      <c r="L780" t="s">
        <v>5297</v>
      </c>
    </row>
    <row r="781" spans="1:12" customFormat="1" ht="15">
      <c r="A781">
        <v>2872</v>
      </c>
      <c r="B781" t="s">
        <v>853</v>
      </c>
      <c r="C781" t="s">
        <v>13</v>
      </c>
      <c r="D781" t="s">
        <v>25</v>
      </c>
      <c r="E781" t="s">
        <v>5291</v>
      </c>
      <c r="F781" t="s">
        <v>36</v>
      </c>
      <c r="G781" t="s">
        <v>29</v>
      </c>
      <c r="H781" t="s">
        <v>49</v>
      </c>
      <c r="I781" t="s">
        <v>5309</v>
      </c>
      <c r="J781" t="s">
        <v>19</v>
      </c>
      <c r="K781" s="3">
        <v>45425</v>
      </c>
      <c r="L781" t="s">
        <v>5297</v>
      </c>
    </row>
    <row r="782" spans="1:12" customFormat="1" ht="15">
      <c r="A782">
        <v>2876</v>
      </c>
      <c r="B782" t="s">
        <v>854</v>
      </c>
      <c r="C782" t="s">
        <v>13</v>
      </c>
      <c r="D782" t="s">
        <v>3827</v>
      </c>
      <c r="E782" t="s">
        <v>5291</v>
      </c>
      <c r="F782" t="s">
        <v>36</v>
      </c>
      <c r="G782" t="s">
        <v>15</v>
      </c>
      <c r="H782" t="s">
        <v>17</v>
      </c>
      <c r="I782" t="s">
        <v>5570</v>
      </c>
      <c r="J782" t="s">
        <v>19</v>
      </c>
      <c r="K782" s="3">
        <v>40892</v>
      </c>
      <c r="L782" t="s">
        <v>5293</v>
      </c>
    </row>
    <row r="783" spans="1:12" customFormat="1" ht="15">
      <c r="A783">
        <v>2877</v>
      </c>
      <c r="B783" t="s">
        <v>5075</v>
      </c>
      <c r="C783" t="s">
        <v>5283</v>
      </c>
      <c r="D783" t="s">
        <v>3827</v>
      </c>
      <c r="E783" t="s">
        <v>5291</v>
      </c>
      <c r="F783" t="s">
        <v>36</v>
      </c>
      <c r="G783" t="s">
        <v>20</v>
      </c>
      <c r="H783" t="s">
        <v>216</v>
      </c>
      <c r="I783" t="s">
        <v>5571</v>
      </c>
      <c r="J783" t="s">
        <v>19</v>
      </c>
      <c r="K783" s="3">
        <v>39549</v>
      </c>
      <c r="L783" t="s">
        <v>5293</v>
      </c>
    </row>
    <row r="784" spans="1:12" customFormat="1" ht="15">
      <c r="A784">
        <v>2879</v>
      </c>
      <c r="B784" t="s">
        <v>855</v>
      </c>
      <c r="C784" t="s">
        <v>13</v>
      </c>
      <c r="D784" t="s">
        <v>25</v>
      </c>
      <c r="E784" t="s">
        <v>5291</v>
      </c>
      <c r="F784" t="s">
        <v>36</v>
      </c>
      <c r="G784" t="s">
        <v>29</v>
      </c>
      <c r="H784" t="s">
        <v>209</v>
      </c>
      <c r="I784" t="s">
        <v>210</v>
      </c>
      <c r="J784" t="s">
        <v>19</v>
      </c>
      <c r="K784" s="3">
        <v>45736</v>
      </c>
      <c r="L784" t="s">
        <v>5297</v>
      </c>
    </row>
    <row r="785" spans="1:12" customFormat="1" ht="15">
      <c r="A785">
        <v>2882</v>
      </c>
      <c r="B785" t="s">
        <v>856</v>
      </c>
      <c r="C785" t="s">
        <v>13</v>
      </c>
      <c r="D785" t="s">
        <v>25</v>
      </c>
      <c r="E785" t="s">
        <v>5291</v>
      </c>
      <c r="F785" t="s">
        <v>36</v>
      </c>
      <c r="G785" t="s">
        <v>29</v>
      </c>
      <c r="H785" t="s">
        <v>209</v>
      </c>
      <c r="I785" t="s">
        <v>210</v>
      </c>
      <c r="J785" t="s">
        <v>19</v>
      </c>
      <c r="K785" s="3">
        <v>44097</v>
      </c>
      <c r="L785" t="s">
        <v>5297</v>
      </c>
    </row>
    <row r="786" spans="1:12" customFormat="1" ht="15">
      <c r="A786">
        <v>2885</v>
      </c>
      <c r="B786" t="s">
        <v>857</v>
      </c>
      <c r="C786" t="s">
        <v>13</v>
      </c>
      <c r="D786" t="s">
        <v>25</v>
      </c>
      <c r="E786" t="s">
        <v>5291</v>
      </c>
      <c r="F786" t="s">
        <v>36</v>
      </c>
      <c r="G786" t="s">
        <v>29</v>
      </c>
      <c r="H786" t="s">
        <v>49</v>
      </c>
      <c r="I786" t="s">
        <v>53</v>
      </c>
      <c r="J786" t="s">
        <v>19</v>
      </c>
      <c r="K786" s="3">
        <v>45686</v>
      </c>
      <c r="L786" t="s">
        <v>5297</v>
      </c>
    </row>
    <row r="787" spans="1:12" customFormat="1" ht="15">
      <c r="A787">
        <v>2887</v>
      </c>
      <c r="B787" t="s">
        <v>5076</v>
      </c>
      <c r="C787" t="s">
        <v>5283</v>
      </c>
      <c r="D787" t="s">
        <v>3827</v>
      </c>
      <c r="E787" t="s">
        <v>5291</v>
      </c>
      <c r="F787" t="s">
        <v>36</v>
      </c>
      <c r="G787" t="s">
        <v>20</v>
      </c>
      <c r="H787" t="s">
        <v>104</v>
      </c>
      <c r="I787" t="s">
        <v>5572</v>
      </c>
      <c r="J787" t="s">
        <v>19</v>
      </c>
      <c r="K787" s="3">
        <v>39309</v>
      </c>
      <c r="L787" t="s">
        <v>5293</v>
      </c>
    </row>
    <row r="788" spans="1:12" customFormat="1" ht="15">
      <c r="A788">
        <v>2888</v>
      </c>
      <c r="B788" t="s">
        <v>858</v>
      </c>
      <c r="C788" t="s">
        <v>13</v>
      </c>
      <c r="D788" t="s">
        <v>25</v>
      </c>
      <c r="E788" t="s">
        <v>5291</v>
      </c>
      <c r="F788" t="s">
        <v>5249</v>
      </c>
      <c r="G788" t="s">
        <v>20</v>
      </c>
      <c r="H788" t="s">
        <v>4852</v>
      </c>
      <c r="I788" t="s">
        <v>5573</v>
      </c>
      <c r="J788" t="s">
        <v>19</v>
      </c>
      <c r="K788" s="3">
        <v>45729</v>
      </c>
      <c r="L788" t="s">
        <v>5293</v>
      </c>
    </row>
    <row r="789" spans="1:12" customFormat="1" ht="15">
      <c r="A789">
        <v>2889</v>
      </c>
      <c r="B789" t="s">
        <v>4009</v>
      </c>
      <c r="C789" t="s">
        <v>13</v>
      </c>
      <c r="D789" t="s">
        <v>25</v>
      </c>
      <c r="E789" t="s">
        <v>5291</v>
      </c>
      <c r="F789" t="s">
        <v>5249</v>
      </c>
      <c r="G789" t="s">
        <v>20</v>
      </c>
      <c r="H789" t="s">
        <v>4852</v>
      </c>
      <c r="I789" t="s">
        <v>5574</v>
      </c>
      <c r="J789" t="s">
        <v>19</v>
      </c>
      <c r="K789" s="3">
        <v>45736</v>
      </c>
      <c r="L789" t="s">
        <v>5293</v>
      </c>
    </row>
    <row r="790" spans="1:12" customFormat="1" ht="15">
      <c r="A790">
        <v>2891</v>
      </c>
      <c r="B790" t="s">
        <v>4010</v>
      </c>
      <c r="C790" t="s">
        <v>13</v>
      </c>
      <c r="D790" t="s">
        <v>25</v>
      </c>
      <c r="E790" t="s">
        <v>5291</v>
      </c>
      <c r="F790" t="s">
        <v>16</v>
      </c>
      <c r="G790" t="s">
        <v>20</v>
      </c>
      <c r="H790" t="s">
        <v>4852</v>
      </c>
      <c r="I790" t="s">
        <v>5575</v>
      </c>
      <c r="J790" t="s">
        <v>19</v>
      </c>
      <c r="K790" s="3">
        <v>45420</v>
      </c>
      <c r="L790" t="s">
        <v>5293</v>
      </c>
    </row>
    <row r="791" spans="1:12" customFormat="1" ht="15">
      <c r="A791">
        <v>2892</v>
      </c>
      <c r="B791" t="s">
        <v>859</v>
      </c>
      <c r="C791" t="s">
        <v>13</v>
      </c>
      <c r="D791" t="s">
        <v>3827</v>
      </c>
      <c r="E791" t="s">
        <v>5291</v>
      </c>
      <c r="F791" t="s">
        <v>36</v>
      </c>
      <c r="G791" t="s">
        <v>29</v>
      </c>
      <c r="H791" t="s">
        <v>4852</v>
      </c>
      <c r="I791" t="s">
        <v>442</v>
      </c>
      <c r="J791" t="s">
        <v>19</v>
      </c>
      <c r="K791" s="3">
        <v>41253</v>
      </c>
      <c r="L791" t="s">
        <v>5297</v>
      </c>
    </row>
    <row r="792" spans="1:12" customFormat="1" ht="15">
      <c r="A792">
        <v>2896</v>
      </c>
      <c r="B792" t="s">
        <v>4011</v>
      </c>
      <c r="C792" t="s">
        <v>13</v>
      </c>
      <c r="D792" t="s">
        <v>25</v>
      </c>
      <c r="E792" t="s">
        <v>5291</v>
      </c>
      <c r="F792" t="s">
        <v>5249</v>
      </c>
      <c r="G792" t="s">
        <v>20</v>
      </c>
      <c r="H792" t="s">
        <v>183</v>
      </c>
      <c r="I792" t="s">
        <v>5576</v>
      </c>
      <c r="J792" t="s">
        <v>19</v>
      </c>
      <c r="K792" s="3">
        <v>45743</v>
      </c>
      <c r="L792" t="s">
        <v>5293</v>
      </c>
    </row>
    <row r="793" spans="1:12" customFormat="1" ht="15">
      <c r="A793">
        <v>2897</v>
      </c>
      <c r="B793" t="s">
        <v>860</v>
      </c>
      <c r="C793" t="s">
        <v>13</v>
      </c>
      <c r="D793" t="s">
        <v>25</v>
      </c>
      <c r="E793" t="s">
        <v>5291</v>
      </c>
      <c r="F793" t="s">
        <v>5249</v>
      </c>
      <c r="G793" t="s">
        <v>15</v>
      </c>
      <c r="H793" t="s">
        <v>81</v>
      </c>
      <c r="I793" t="s">
        <v>5577</v>
      </c>
      <c r="J793" t="s">
        <v>19</v>
      </c>
      <c r="K793" s="3">
        <v>45726</v>
      </c>
      <c r="L793" t="s">
        <v>5293</v>
      </c>
    </row>
    <row r="794" spans="1:12" customFormat="1" ht="15">
      <c r="A794">
        <v>2898</v>
      </c>
      <c r="B794" t="s">
        <v>4650</v>
      </c>
      <c r="C794" t="s">
        <v>13</v>
      </c>
      <c r="D794" t="s">
        <v>25</v>
      </c>
      <c r="E794" t="s">
        <v>5291</v>
      </c>
      <c r="F794" t="s">
        <v>36</v>
      </c>
      <c r="G794" t="s">
        <v>29</v>
      </c>
      <c r="H794" t="s">
        <v>49</v>
      </c>
      <c r="I794" t="s">
        <v>17</v>
      </c>
      <c r="J794" t="s">
        <v>19</v>
      </c>
      <c r="K794" s="3">
        <v>45728</v>
      </c>
      <c r="L794" t="s">
        <v>5297</v>
      </c>
    </row>
    <row r="795" spans="1:12" customFormat="1" ht="15">
      <c r="A795">
        <v>2899</v>
      </c>
      <c r="B795" t="s">
        <v>861</v>
      </c>
      <c r="C795" t="s">
        <v>13</v>
      </c>
      <c r="D795" t="s">
        <v>25</v>
      </c>
      <c r="E795" t="s">
        <v>5291</v>
      </c>
      <c r="F795" t="s">
        <v>36</v>
      </c>
      <c r="G795" t="s">
        <v>29</v>
      </c>
      <c r="H795" t="s">
        <v>49</v>
      </c>
      <c r="I795" t="s">
        <v>53</v>
      </c>
      <c r="J795" t="s">
        <v>19</v>
      </c>
      <c r="K795" s="3">
        <v>45301</v>
      </c>
      <c r="L795" t="s">
        <v>5297</v>
      </c>
    </row>
    <row r="796" spans="1:12" customFormat="1" ht="15">
      <c r="A796">
        <v>2900</v>
      </c>
      <c r="B796" t="s">
        <v>862</v>
      </c>
      <c r="C796" t="s">
        <v>13</v>
      </c>
      <c r="D796" t="s">
        <v>25</v>
      </c>
      <c r="E796" t="s">
        <v>5291</v>
      </c>
      <c r="F796" t="s">
        <v>16</v>
      </c>
      <c r="G796" t="s">
        <v>20</v>
      </c>
      <c r="H796" t="s">
        <v>81</v>
      </c>
      <c r="I796" t="s">
        <v>5578</v>
      </c>
      <c r="J796" t="s">
        <v>19</v>
      </c>
      <c r="K796" s="3">
        <v>45407</v>
      </c>
      <c r="L796" t="s">
        <v>5293</v>
      </c>
    </row>
    <row r="797" spans="1:12" customFormat="1" ht="15">
      <c r="A797">
        <v>2904</v>
      </c>
      <c r="B797" t="s">
        <v>863</v>
      </c>
      <c r="C797" t="s">
        <v>13</v>
      </c>
      <c r="D797" t="s">
        <v>25</v>
      </c>
      <c r="E797" t="s">
        <v>5291</v>
      </c>
      <c r="F797" t="s">
        <v>36</v>
      </c>
      <c r="G797" t="s">
        <v>29</v>
      </c>
      <c r="H797" t="s">
        <v>209</v>
      </c>
      <c r="I797" t="s">
        <v>210</v>
      </c>
      <c r="J797" t="s">
        <v>19</v>
      </c>
      <c r="K797" s="3">
        <v>45462</v>
      </c>
      <c r="L797" t="s">
        <v>5299</v>
      </c>
    </row>
    <row r="798" spans="1:12" customFormat="1" ht="15">
      <c r="A798">
        <v>2907</v>
      </c>
      <c r="B798" t="s">
        <v>4012</v>
      </c>
      <c r="C798" t="s">
        <v>13</v>
      </c>
      <c r="D798" t="s">
        <v>25</v>
      </c>
      <c r="E798" t="s">
        <v>5291</v>
      </c>
      <c r="F798" t="s">
        <v>5249</v>
      </c>
      <c r="G798" t="s">
        <v>20</v>
      </c>
      <c r="H798" t="s">
        <v>4852</v>
      </c>
      <c r="I798" t="s">
        <v>5579</v>
      </c>
      <c r="J798" t="s">
        <v>19</v>
      </c>
      <c r="K798" s="3">
        <v>45427</v>
      </c>
      <c r="L798" t="s">
        <v>5293</v>
      </c>
    </row>
    <row r="799" spans="1:12" customFormat="1" ht="15">
      <c r="A799">
        <v>2909</v>
      </c>
      <c r="B799" t="s">
        <v>864</v>
      </c>
      <c r="C799" t="s">
        <v>13</v>
      </c>
      <c r="D799" t="s">
        <v>25</v>
      </c>
      <c r="E799" t="s">
        <v>5291</v>
      </c>
      <c r="F799" t="s">
        <v>5249</v>
      </c>
      <c r="G799" t="s">
        <v>20</v>
      </c>
      <c r="H799" t="s">
        <v>4852</v>
      </c>
      <c r="I799" t="s">
        <v>5580</v>
      </c>
      <c r="J799" t="s">
        <v>19</v>
      </c>
      <c r="K799" s="3">
        <v>45314</v>
      </c>
      <c r="L799" t="s">
        <v>5293</v>
      </c>
    </row>
    <row r="800" spans="1:12" customFormat="1" ht="15">
      <c r="A800">
        <v>2910</v>
      </c>
      <c r="B800" t="s">
        <v>865</v>
      </c>
      <c r="C800" t="s">
        <v>13</v>
      </c>
      <c r="D800" t="s">
        <v>25</v>
      </c>
      <c r="E800" t="s">
        <v>5291</v>
      </c>
      <c r="F800" t="s">
        <v>5249</v>
      </c>
      <c r="G800" t="s">
        <v>32</v>
      </c>
      <c r="H800" t="s">
        <v>183</v>
      </c>
      <c r="I800" t="s">
        <v>5581</v>
      </c>
      <c r="J800" t="s">
        <v>19</v>
      </c>
      <c r="K800" s="3">
        <v>45729</v>
      </c>
      <c r="L800" t="s">
        <v>5293</v>
      </c>
    </row>
    <row r="801" spans="1:12" customFormat="1" ht="15">
      <c r="A801">
        <v>2913</v>
      </c>
      <c r="B801" t="s">
        <v>5211</v>
      </c>
      <c r="C801" t="s">
        <v>13</v>
      </c>
      <c r="D801" t="s">
        <v>25</v>
      </c>
      <c r="E801" t="s">
        <v>5291</v>
      </c>
      <c r="F801" t="s">
        <v>36</v>
      </c>
      <c r="G801" t="s">
        <v>29</v>
      </c>
      <c r="H801" t="s">
        <v>49</v>
      </c>
      <c r="I801" t="s">
        <v>5531</v>
      </c>
      <c r="J801" t="s">
        <v>19</v>
      </c>
      <c r="K801" s="3">
        <v>45679</v>
      </c>
      <c r="L801" t="s">
        <v>5297</v>
      </c>
    </row>
    <row r="802" spans="1:12" customFormat="1" ht="15">
      <c r="A802">
        <v>2917</v>
      </c>
      <c r="B802" t="s">
        <v>866</v>
      </c>
      <c r="C802" t="s">
        <v>13</v>
      </c>
      <c r="D802" t="s">
        <v>3827</v>
      </c>
      <c r="E802" t="s">
        <v>5291</v>
      </c>
      <c r="F802" t="s">
        <v>36</v>
      </c>
      <c r="G802" t="s">
        <v>29</v>
      </c>
      <c r="H802" t="s">
        <v>104</v>
      </c>
      <c r="I802" t="s">
        <v>440</v>
      </c>
      <c r="J802" t="s">
        <v>19</v>
      </c>
      <c r="K802" s="3">
        <v>40892</v>
      </c>
      <c r="L802" t="s">
        <v>5297</v>
      </c>
    </row>
    <row r="803" spans="1:12" customFormat="1" ht="15">
      <c r="A803">
        <v>2919</v>
      </c>
      <c r="B803" t="s">
        <v>867</v>
      </c>
      <c r="C803" t="s">
        <v>13</v>
      </c>
      <c r="D803" t="s">
        <v>25</v>
      </c>
      <c r="E803" t="s">
        <v>5291</v>
      </c>
      <c r="F803" t="s">
        <v>36</v>
      </c>
      <c r="G803" t="s">
        <v>29</v>
      </c>
      <c r="H803" t="s">
        <v>209</v>
      </c>
      <c r="I803" t="s">
        <v>214</v>
      </c>
      <c r="J803" t="s">
        <v>19</v>
      </c>
      <c r="K803" s="3">
        <v>45695</v>
      </c>
      <c r="L803" t="s">
        <v>5299</v>
      </c>
    </row>
    <row r="804" spans="1:12" customFormat="1" ht="15">
      <c r="A804">
        <v>2921</v>
      </c>
      <c r="B804" t="s">
        <v>868</v>
      </c>
      <c r="C804" t="s">
        <v>13</v>
      </c>
      <c r="D804" t="s">
        <v>3827</v>
      </c>
      <c r="E804" t="s">
        <v>5291</v>
      </c>
      <c r="F804" t="s">
        <v>36</v>
      </c>
      <c r="G804" t="s">
        <v>29</v>
      </c>
      <c r="H804" t="s">
        <v>209</v>
      </c>
      <c r="I804" t="s">
        <v>210</v>
      </c>
      <c r="J804" t="s">
        <v>19</v>
      </c>
      <c r="K804" s="3">
        <v>40606</v>
      </c>
      <c r="L804" t="s">
        <v>5297</v>
      </c>
    </row>
    <row r="805" spans="1:12" customFormat="1" ht="15">
      <c r="A805">
        <v>2922</v>
      </c>
      <c r="B805" t="s">
        <v>869</v>
      </c>
      <c r="C805" t="s">
        <v>13</v>
      </c>
      <c r="D805" t="s">
        <v>3827</v>
      </c>
      <c r="E805" t="s">
        <v>5291</v>
      </c>
      <c r="F805" t="s">
        <v>36</v>
      </c>
      <c r="G805" t="s">
        <v>29</v>
      </c>
      <c r="H805" t="s">
        <v>209</v>
      </c>
      <c r="I805" t="s">
        <v>210</v>
      </c>
      <c r="J805" t="s">
        <v>113</v>
      </c>
      <c r="K805" s="3">
        <v>41092</v>
      </c>
      <c r="L805" t="s">
        <v>5297</v>
      </c>
    </row>
    <row r="806" spans="1:12" customFormat="1" ht="15">
      <c r="A806">
        <v>2926</v>
      </c>
      <c r="B806" t="s">
        <v>4013</v>
      </c>
      <c r="C806" t="s">
        <v>13</v>
      </c>
      <c r="D806" t="s">
        <v>25</v>
      </c>
      <c r="E806" t="s">
        <v>5291</v>
      </c>
      <c r="F806" t="s">
        <v>16</v>
      </c>
      <c r="G806" t="s">
        <v>20</v>
      </c>
      <c r="H806" t="s">
        <v>183</v>
      </c>
      <c r="I806" t="s">
        <v>5582</v>
      </c>
      <c r="J806" t="s">
        <v>19</v>
      </c>
      <c r="K806" s="3">
        <v>45399</v>
      </c>
      <c r="L806" t="s">
        <v>5293</v>
      </c>
    </row>
    <row r="807" spans="1:12" customFormat="1" ht="15">
      <c r="A807">
        <v>2934</v>
      </c>
      <c r="B807" t="s">
        <v>870</v>
      </c>
      <c r="C807" t="s">
        <v>13</v>
      </c>
      <c r="D807" t="s">
        <v>25</v>
      </c>
      <c r="E807" t="s">
        <v>5291</v>
      </c>
      <c r="F807" t="s">
        <v>36</v>
      </c>
      <c r="G807" t="s">
        <v>29</v>
      </c>
      <c r="H807" t="s">
        <v>49</v>
      </c>
      <c r="I807" t="s">
        <v>871</v>
      </c>
      <c r="J807" t="s">
        <v>19</v>
      </c>
      <c r="K807" s="3">
        <v>45463</v>
      </c>
      <c r="L807" t="s">
        <v>5307</v>
      </c>
    </row>
    <row r="808" spans="1:12" customFormat="1" ht="15">
      <c r="A808">
        <v>2935</v>
      </c>
      <c r="B808" t="s">
        <v>872</v>
      </c>
      <c r="C808" t="s">
        <v>13</v>
      </c>
      <c r="D808" t="s">
        <v>25</v>
      </c>
      <c r="E808" t="s">
        <v>5291</v>
      </c>
      <c r="F808" t="s">
        <v>36</v>
      </c>
      <c r="G808" t="s">
        <v>29</v>
      </c>
      <c r="H808" t="s">
        <v>49</v>
      </c>
      <c r="I808" t="s">
        <v>5309</v>
      </c>
      <c r="J808" t="s">
        <v>19</v>
      </c>
      <c r="K808" s="3">
        <v>45336</v>
      </c>
      <c r="L808" t="s">
        <v>5297</v>
      </c>
    </row>
    <row r="809" spans="1:12" customFormat="1" ht="15">
      <c r="A809">
        <v>2936</v>
      </c>
      <c r="B809" t="s">
        <v>4014</v>
      </c>
      <c r="C809" t="s">
        <v>5283</v>
      </c>
      <c r="D809" t="s">
        <v>3827</v>
      </c>
      <c r="E809" t="s">
        <v>5291</v>
      </c>
      <c r="F809" t="s">
        <v>36</v>
      </c>
      <c r="G809" t="s">
        <v>32</v>
      </c>
      <c r="H809" t="s">
        <v>4853</v>
      </c>
      <c r="I809" t="s">
        <v>44</v>
      </c>
      <c r="J809" t="s">
        <v>19</v>
      </c>
      <c r="K809" s="3">
        <v>39108</v>
      </c>
      <c r="L809" t="s">
        <v>11</v>
      </c>
    </row>
    <row r="810" spans="1:12" customFormat="1" ht="15">
      <c r="A810">
        <v>2938</v>
      </c>
      <c r="B810" t="s">
        <v>4015</v>
      </c>
      <c r="C810" t="s">
        <v>13</v>
      </c>
      <c r="D810" t="s">
        <v>25</v>
      </c>
      <c r="E810" t="s">
        <v>5291</v>
      </c>
      <c r="F810" t="s">
        <v>36</v>
      </c>
      <c r="G810" t="s">
        <v>29</v>
      </c>
      <c r="H810" t="s">
        <v>209</v>
      </c>
      <c r="I810" t="s">
        <v>210</v>
      </c>
      <c r="J810" t="s">
        <v>19</v>
      </c>
      <c r="K810" s="3">
        <v>45694</v>
      </c>
      <c r="L810" t="s">
        <v>5299</v>
      </c>
    </row>
    <row r="811" spans="1:12" customFormat="1" ht="15">
      <c r="A811">
        <v>2941</v>
      </c>
      <c r="B811" t="s">
        <v>4016</v>
      </c>
      <c r="C811" t="s">
        <v>13</v>
      </c>
      <c r="D811" t="s">
        <v>25</v>
      </c>
      <c r="E811" t="s">
        <v>5291</v>
      </c>
      <c r="F811" t="s">
        <v>36</v>
      </c>
      <c r="G811" t="s">
        <v>29</v>
      </c>
      <c r="H811" t="s">
        <v>49</v>
      </c>
      <c r="I811" t="s">
        <v>5556</v>
      </c>
      <c r="J811" t="s">
        <v>19</v>
      </c>
      <c r="K811" s="3">
        <v>45720</v>
      </c>
      <c r="L811" t="s">
        <v>5297</v>
      </c>
    </row>
    <row r="812" spans="1:12" customFormat="1" ht="15">
      <c r="A812">
        <v>2942</v>
      </c>
      <c r="B812" t="s">
        <v>4017</v>
      </c>
      <c r="C812" t="s">
        <v>13</v>
      </c>
      <c r="D812" t="s">
        <v>25</v>
      </c>
      <c r="E812" t="s">
        <v>5291</v>
      </c>
      <c r="F812" t="s">
        <v>36</v>
      </c>
      <c r="G812" t="s">
        <v>29</v>
      </c>
      <c r="H812" t="s">
        <v>49</v>
      </c>
      <c r="I812" t="s">
        <v>590</v>
      </c>
      <c r="J812" t="s">
        <v>19</v>
      </c>
      <c r="K812" s="3">
        <v>44048</v>
      </c>
      <c r="L812" t="s">
        <v>5297</v>
      </c>
    </row>
    <row r="813" spans="1:12" customFormat="1" ht="15">
      <c r="A813">
        <v>2943</v>
      </c>
      <c r="B813" t="s">
        <v>873</v>
      </c>
      <c r="C813" t="s">
        <v>13</v>
      </c>
      <c r="D813" t="s">
        <v>25</v>
      </c>
      <c r="E813" t="s">
        <v>5291</v>
      </c>
      <c r="F813" t="s">
        <v>16</v>
      </c>
      <c r="G813" t="s">
        <v>20</v>
      </c>
      <c r="H813" t="s">
        <v>4852</v>
      </c>
      <c r="I813" t="s">
        <v>5583</v>
      </c>
      <c r="J813" t="s">
        <v>19</v>
      </c>
      <c r="K813" s="3">
        <v>45400</v>
      </c>
      <c r="L813" t="s">
        <v>5293</v>
      </c>
    </row>
    <row r="814" spans="1:12" customFormat="1" ht="15">
      <c r="A814">
        <v>2945</v>
      </c>
      <c r="B814" t="s">
        <v>874</v>
      </c>
      <c r="C814" t="s">
        <v>13</v>
      </c>
      <c r="D814" t="s">
        <v>25</v>
      </c>
      <c r="E814" t="s">
        <v>5291</v>
      </c>
      <c r="F814" t="s">
        <v>5249</v>
      </c>
      <c r="G814" t="s">
        <v>20</v>
      </c>
      <c r="H814" t="s">
        <v>183</v>
      </c>
      <c r="I814" t="s">
        <v>5584</v>
      </c>
      <c r="J814" t="s">
        <v>19</v>
      </c>
      <c r="K814" s="3">
        <v>45733</v>
      </c>
      <c r="L814" t="s">
        <v>5293</v>
      </c>
    </row>
    <row r="815" spans="1:12" customFormat="1" ht="15">
      <c r="A815">
        <v>2949</v>
      </c>
      <c r="B815" t="s">
        <v>875</v>
      </c>
      <c r="C815" t="s">
        <v>13</v>
      </c>
      <c r="D815" t="s">
        <v>25</v>
      </c>
      <c r="E815" t="s">
        <v>5291</v>
      </c>
      <c r="F815" t="s">
        <v>36</v>
      </c>
      <c r="G815" t="s">
        <v>29</v>
      </c>
      <c r="H815" t="s">
        <v>136</v>
      </c>
      <c r="I815" t="s">
        <v>604</v>
      </c>
      <c r="J815" t="s">
        <v>19</v>
      </c>
      <c r="K815" s="3">
        <v>45070</v>
      </c>
      <c r="L815" t="s">
        <v>5297</v>
      </c>
    </row>
    <row r="816" spans="1:12" customFormat="1" ht="15">
      <c r="A816">
        <v>2950</v>
      </c>
      <c r="B816" t="s">
        <v>876</v>
      </c>
      <c r="C816" t="s">
        <v>13</v>
      </c>
      <c r="D816" t="s">
        <v>14</v>
      </c>
      <c r="E816" t="s">
        <v>5292</v>
      </c>
      <c r="F816" t="s">
        <v>5249</v>
      </c>
      <c r="G816" t="s">
        <v>32</v>
      </c>
      <c r="H816" t="s">
        <v>283</v>
      </c>
      <c r="I816" t="s">
        <v>877</v>
      </c>
      <c r="J816" t="s">
        <v>19</v>
      </c>
      <c r="K816" s="3">
        <v>45664</v>
      </c>
      <c r="L816" t="s">
        <v>5299</v>
      </c>
    </row>
    <row r="817" spans="1:12" customFormat="1" ht="15">
      <c r="A817">
        <v>2952</v>
      </c>
      <c r="B817" t="s">
        <v>878</v>
      </c>
      <c r="C817" t="s">
        <v>13</v>
      </c>
      <c r="D817" t="s">
        <v>25</v>
      </c>
      <c r="E817" t="s">
        <v>5291</v>
      </c>
      <c r="F817" t="s">
        <v>16</v>
      </c>
      <c r="G817" t="s">
        <v>20</v>
      </c>
      <c r="H817" t="s">
        <v>165</v>
      </c>
      <c r="I817" t="s">
        <v>5585</v>
      </c>
      <c r="J817" t="s">
        <v>19</v>
      </c>
      <c r="K817" s="3">
        <v>45344</v>
      </c>
      <c r="L817" t="s">
        <v>5293</v>
      </c>
    </row>
    <row r="818" spans="1:12" customFormat="1" ht="15">
      <c r="A818">
        <v>2954</v>
      </c>
      <c r="B818" t="s">
        <v>879</v>
      </c>
      <c r="C818" t="s">
        <v>13</v>
      </c>
      <c r="D818" t="s">
        <v>14</v>
      </c>
      <c r="E818" t="s">
        <v>5292</v>
      </c>
      <c r="F818" t="s">
        <v>16</v>
      </c>
      <c r="G818" t="s">
        <v>32</v>
      </c>
      <c r="H818" t="s">
        <v>49</v>
      </c>
      <c r="I818" t="s">
        <v>5309</v>
      </c>
      <c r="J818" t="s">
        <v>19</v>
      </c>
      <c r="K818" s="3">
        <v>45720</v>
      </c>
      <c r="L818" t="s">
        <v>11</v>
      </c>
    </row>
    <row r="819" spans="1:12" customFormat="1" ht="15">
      <c r="A819">
        <v>2955</v>
      </c>
      <c r="B819" t="s">
        <v>4018</v>
      </c>
      <c r="C819" t="s">
        <v>13</v>
      </c>
      <c r="D819" t="s">
        <v>25</v>
      </c>
      <c r="E819" t="s">
        <v>5291</v>
      </c>
      <c r="F819" t="s">
        <v>36</v>
      </c>
      <c r="G819" t="s">
        <v>29</v>
      </c>
      <c r="H819" t="s">
        <v>49</v>
      </c>
      <c r="I819" t="s">
        <v>5556</v>
      </c>
      <c r="J819" t="s">
        <v>19</v>
      </c>
      <c r="K819" s="3">
        <v>45488</v>
      </c>
      <c r="L819" t="s">
        <v>5297</v>
      </c>
    </row>
    <row r="820" spans="1:12" customFormat="1" ht="15">
      <c r="A820">
        <v>2958</v>
      </c>
      <c r="B820" t="s">
        <v>880</v>
      </c>
      <c r="C820" t="s">
        <v>13</v>
      </c>
      <c r="D820" t="s">
        <v>25</v>
      </c>
      <c r="E820" t="s">
        <v>5291</v>
      </c>
      <c r="F820" t="s">
        <v>36</v>
      </c>
      <c r="G820" t="s">
        <v>29</v>
      </c>
      <c r="H820" t="s">
        <v>49</v>
      </c>
      <c r="I820" t="s">
        <v>5415</v>
      </c>
      <c r="J820" t="s">
        <v>19</v>
      </c>
      <c r="K820" s="3">
        <v>45734</v>
      </c>
      <c r="L820" t="s">
        <v>5297</v>
      </c>
    </row>
    <row r="821" spans="1:12" customFormat="1" ht="15">
      <c r="A821">
        <v>2961</v>
      </c>
      <c r="B821" t="s">
        <v>881</v>
      </c>
      <c r="C821" t="s">
        <v>13</v>
      </c>
      <c r="D821" t="s">
        <v>25</v>
      </c>
      <c r="E821" t="s">
        <v>5291</v>
      </c>
      <c r="F821" t="s">
        <v>36</v>
      </c>
      <c r="G821" t="s">
        <v>29</v>
      </c>
      <c r="H821" t="s">
        <v>49</v>
      </c>
      <c r="I821" t="s">
        <v>55</v>
      </c>
      <c r="J821" t="s">
        <v>19</v>
      </c>
      <c r="K821" s="3">
        <v>45729</v>
      </c>
      <c r="L821" t="s">
        <v>5297</v>
      </c>
    </row>
    <row r="822" spans="1:12" customFormat="1" ht="15">
      <c r="A822">
        <v>2962</v>
      </c>
      <c r="B822" t="s">
        <v>882</v>
      </c>
      <c r="C822" t="s">
        <v>13</v>
      </c>
      <c r="D822" t="s">
        <v>25</v>
      </c>
      <c r="E822" t="s">
        <v>5291</v>
      </c>
      <c r="F822" t="s">
        <v>5249</v>
      </c>
      <c r="G822" t="s">
        <v>20</v>
      </c>
      <c r="H822" t="s">
        <v>4852</v>
      </c>
      <c r="I822" t="s">
        <v>5586</v>
      </c>
      <c r="J822" t="s">
        <v>19</v>
      </c>
      <c r="K822" s="3">
        <v>45716</v>
      </c>
      <c r="L822" t="s">
        <v>5293</v>
      </c>
    </row>
    <row r="823" spans="1:12" customFormat="1" ht="15">
      <c r="A823">
        <v>2963</v>
      </c>
      <c r="B823" t="s">
        <v>883</v>
      </c>
      <c r="C823" t="s">
        <v>13</v>
      </c>
      <c r="D823" t="s">
        <v>25</v>
      </c>
      <c r="E823" t="s">
        <v>5291</v>
      </c>
      <c r="F823" t="s">
        <v>5249</v>
      </c>
      <c r="G823" t="s">
        <v>20</v>
      </c>
      <c r="H823" t="s">
        <v>183</v>
      </c>
      <c r="I823" t="s">
        <v>5587</v>
      </c>
      <c r="J823" t="s">
        <v>19</v>
      </c>
      <c r="K823" s="3">
        <v>45574</v>
      </c>
      <c r="L823" t="s">
        <v>5293</v>
      </c>
    </row>
    <row r="824" spans="1:12" customFormat="1" ht="15">
      <c r="A824">
        <v>2965</v>
      </c>
      <c r="B824" t="s">
        <v>884</v>
      </c>
      <c r="C824" t="s">
        <v>13</v>
      </c>
      <c r="D824" t="s">
        <v>25</v>
      </c>
      <c r="E824" t="s">
        <v>5291</v>
      </c>
      <c r="F824" t="s">
        <v>36</v>
      </c>
      <c r="G824" t="s">
        <v>29</v>
      </c>
      <c r="H824" t="s">
        <v>49</v>
      </c>
      <c r="I824" t="s">
        <v>55</v>
      </c>
      <c r="J824" t="s">
        <v>19</v>
      </c>
      <c r="K824" s="3">
        <v>45721</v>
      </c>
      <c r="L824" t="s">
        <v>5297</v>
      </c>
    </row>
    <row r="825" spans="1:12" customFormat="1" ht="15">
      <c r="A825">
        <v>2966</v>
      </c>
      <c r="B825" t="s">
        <v>885</v>
      </c>
      <c r="C825" t="s">
        <v>13</v>
      </c>
      <c r="D825" t="s">
        <v>25</v>
      </c>
      <c r="E825" t="s">
        <v>5291</v>
      </c>
      <c r="F825" t="s">
        <v>36</v>
      </c>
      <c r="G825" t="s">
        <v>29</v>
      </c>
      <c r="H825" t="s">
        <v>49</v>
      </c>
      <c r="I825" t="s">
        <v>55</v>
      </c>
      <c r="J825" t="s">
        <v>19</v>
      </c>
      <c r="K825" s="3">
        <v>45589</v>
      </c>
      <c r="L825" t="s">
        <v>5297</v>
      </c>
    </row>
    <row r="826" spans="1:12" customFormat="1" ht="15">
      <c r="A826">
        <v>2968</v>
      </c>
      <c r="B826" t="s">
        <v>4019</v>
      </c>
      <c r="C826" t="s">
        <v>13</v>
      </c>
      <c r="D826" t="s">
        <v>25</v>
      </c>
      <c r="E826" t="s">
        <v>5291</v>
      </c>
      <c r="F826" t="s">
        <v>36</v>
      </c>
      <c r="G826" t="s">
        <v>29</v>
      </c>
      <c r="H826" t="s">
        <v>104</v>
      </c>
      <c r="I826" t="s">
        <v>440</v>
      </c>
      <c r="J826" t="s">
        <v>19</v>
      </c>
      <c r="K826" s="3">
        <v>45391</v>
      </c>
      <c r="L826" t="s">
        <v>5297</v>
      </c>
    </row>
    <row r="827" spans="1:12" customFormat="1" ht="15">
      <c r="A827">
        <v>2970</v>
      </c>
      <c r="B827" t="s">
        <v>886</v>
      </c>
      <c r="C827" t="s">
        <v>13</v>
      </c>
      <c r="D827" t="s">
        <v>25</v>
      </c>
      <c r="E827" t="s">
        <v>5291</v>
      </c>
      <c r="F827" t="s">
        <v>36</v>
      </c>
      <c r="G827" t="s">
        <v>29</v>
      </c>
      <c r="H827" t="s">
        <v>49</v>
      </c>
      <c r="I827" t="s">
        <v>5529</v>
      </c>
      <c r="J827" t="s">
        <v>19</v>
      </c>
      <c r="K827" s="3">
        <v>45314</v>
      </c>
      <c r="L827" t="s">
        <v>5297</v>
      </c>
    </row>
    <row r="828" spans="1:12" customFormat="1" ht="15">
      <c r="A828">
        <v>2977</v>
      </c>
      <c r="B828" t="s">
        <v>887</v>
      </c>
      <c r="C828" t="s">
        <v>13</v>
      </c>
      <c r="D828" t="s">
        <v>25</v>
      </c>
      <c r="E828" t="s">
        <v>5291</v>
      </c>
      <c r="F828" t="s">
        <v>36</v>
      </c>
      <c r="G828" t="s">
        <v>29</v>
      </c>
      <c r="H828" t="s">
        <v>104</v>
      </c>
      <c r="I828" t="s">
        <v>5471</v>
      </c>
      <c r="J828" t="s">
        <v>19</v>
      </c>
      <c r="K828" s="3">
        <v>45428</v>
      </c>
      <c r="L828" t="s">
        <v>5297</v>
      </c>
    </row>
    <row r="829" spans="1:12" customFormat="1" ht="15">
      <c r="A829">
        <v>2979</v>
      </c>
      <c r="B829" t="s">
        <v>888</v>
      </c>
      <c r="C829" t="s">
        <v>13</v>
      </c>
      <c r="D829" t="s">
        <v>14</v>
      </c>
      <c r="E829" t="s">
        <v>5292</v>
      </c>
      <c r="F829" t="s">
        <v>16</v>
      </c>
      <c r="G829" t="s">
        <v>32</v>
      </c>
      <c r="H829" t="s">
        <v>70</v>
      </c>
      <c r="I829" t="s">
        <v>71</v>
      </c>
      <c r="J829" t="s">
        <v>19</v>
      </c>
      <c r="K829" s="3">
        <v>45406</v>
      </c>
      <c r="L829" t="s">
        <v>5293</v>
      </c>
    </row>
    <row r="830" spans="1:12" customFormat="1" ht="15">
      <c r="A830">
        <v>2982</v>
      </c>
      <c r="B830" t="s">
        <v>4734</v>
      </c>
      <c r="C830" t="s">
        <v>13</v>
      </c>
      <c r="D830" t="s">
        <v>25</v>
      </c>
      <c r="E830" t="s">
        <v>5291</v>
      </c>
      <c r="F830" t="s">
        <v>36</v>
      </c>
      <c r="G830" t="s">
        <v>29</v>
      </c>
      <c r="H830" t="s">
        <v>49</v>
      </c>
      <c r="I830" t="s">
        <v>5310</v>
      </c>
      <c r="J830" t="s">
        <v>19</v>
      </c>
      <c r="K830" s="3">
        <v>45715</v>
      </c>
      <c r="L830" t="s">
        <v>5299</v>
      </c>
    </row>
    <row r="831" spans="1:12" customFormat="1" ht="15">
      <c r="A831">
        <v>2984</v>
      </c>
      <c r="B831" t="s">
        <v>4020</v>
      </c>
      <c r="C831" t="s">
        <v>13</v>
      </c>
      <c r="D831" t="s">
        <v>3827</v>
      </c>
      <c r="E831" t="s">
        <v>5291</v>
      </c>
      <c r="F831" t="s">
        <v>36</v>
      </c>
      <c r="G831" t="s">
        <v>29</v>
      </c>
      <c r="H831" t="s">
        <v>4852</v>
      </c>
      <c r="I831" t="s">
        <v>5295</v>
      </c>
      <c r="J831" t="s">
        <v>19</v>
      </c>
      <c r="K831" s="3">
        <v>40955</v>
      </c>
      <c r="L831" t="s">
        <v>5297</v>
      </c>
    </row>
    <row r="832" spans="1:12" customFormat="1" ht="15">
      <c r="A832">
        <v>2985</v>
      </c>
      <c r="B832" t="s">
        <v>889</v>
      </c>
      <c r="C832" t="s">
        <v>13</v>
      </c>
      <c r="D832" t="s">
        <v>25</v>
      </c>
      <c r="E832" t="s">
        <v>5291</v>
      </c>
      <c r="F832" t="s">
        <v>5249</v>
      </c>
      <c r="G832" t="s">
        <v>20</v>
      </c>
      <c r="H832" t="s">
        <v>104</v>
      </c>
      <c r="I832" t="s">
        <v>5588</v>
      </c>
      <c r="J832" t="s">
        <v>19</v>
      </c>
      <c r="K832" s="3">
        <v>45723</v>
      </c>
      <c r="L832" t="s">
        <v>5293</v>
      </c>
    </row>
    <row r="833" spans="1:12" customFormat="1" ht="15">
      <c r="A833">
        <v>2989</v>
      </c>
      <c r="B833" t="s">
        <v>890</v>
      </c>
      <c r="C833" t="s">
        <v>13</v>
      </c>
      <c r="D833" t="s">
        <v>14</v>
      </c>
      <c r="E833" t="s">
        <v>5292</v>
      </c>
      <c r="F833" t="s">
        <v>5249</v>
      </c>
      <c r="G833" t="s">
        <v>32</v>
      </c>
      <c r="H833" t="s">
        <v>49</v>
      </c>
      <c r="I833" t="s">
        <v>5309</v>
      </c>
      <c r="J833" t="s">
        <v>19</v>
      </c>
      <c r="K833" s="3">
        <v>45744</v>
      </c>
      <c r="L833" t="s">
        <v>5293</v>
      </c>
    </row>
    <row r="834" spans="1:12" customFormat="1" ht="15">
      <c r="A834">
        <v>2992</v>
      </c>
      <c r="B834" t="s">
        <v>4021</v>
      </c>
      <c r="C834" t="s">
        <v>13</v>
      </c>
      <c r="D834" t="s">
        <v>25</v>
      </c>
      <c r="E834" t="s">
        <v>5291</v>
      </c>
      <c r="F834" t="s">
        <v>16</v>
      </c>
      <c r="G834" t="s">
        <v>20</v>
      </c>
      <c r="H834" t="s">
        <v>165</v>
      </c>
      <c r="I834" t="s">
        <v>5589</v>
      </c>
      <c r="J834" t="s">
        <v>19</v>
      </c>
      <c r="K834" s="3">
        <v>45467</v>
      </c>
      <c r="L834" t="s">
        <v>5293</v>
      </c>
    </row>
    <row r="835" spans="1:12" customFormat="1" ht="15">
      <c r="A835">
        <v>2994</v>
      </c>
      <c r="B835" t="s">
        <v>891</v>
      </c>
      <c r="C835" t="s">
        <v>13</v>
      </c>
      <c r="D835" t="s">
        <v>25</v>
      </c>
      <c r="E835" t="s">
        <v>5291</v>
      </c>
      <c r="F835" t="s">
        <v>16</v>
      </c>
      <c r="G835" t="s">
        <v>20</v>
      </c>
      <c r="H835" t="s">
        <v>573</v>
      </c>
      <c r="I835" t="s">
        <v>5590</v>
      </c>
      <c r="J835" t="s">
        <v>19</v>
      </c>
      <c r="K835" s="3">
        <v>45727</v>
      </c>
      <c r="L835" t="s">
        <v>5307</v>
      </c>
    </row>
    <row r="836" spans="1:12" customFormat="1" ht="15">
      <c r="A836">
        <v>2996</v>
      </c>
      <c r="B836" t="s">
        <v>4735</v>
      </c>
      <c r="C836" t="s">
        <v>13</v>
      </c>
      <c r="D836" t="s">
        <v>25</v>
      </c>
      <c r="E836" t="s">
        <v>5291</v>
      </c>
      <c r="F836" t="s">
        <v>5249</v>
      </c>
      <c r="G836" t="s">
        <v>20</v>
      </c>
      <c r="H836" t="s">
        <v>4857</v>
      </c>
      <c r="I836" t="s">
        <v>5591</v>
      </c>
      <c r="J836" t="s">
        <v>19</v>
      </c>
      <c r="K836" s="3">
        <v>45329</v>
      </c>
      <c r="L836" t="s">
        <v>5293</v>
      </c>
    </row>
    <row r="837" spans="1:12" customFormat="1" ht="15">
      <c r="A837">
        <v>2997</v>
      </c>
      <c r="B837" t="s">
        <v>4022</v>
      </c>
      <c r="C837" t="s">
        <v>13</v>
      </c>
      <c r="D837" t="s">
        <v>25</v>
      </c>
      <c r="E837" t="s">
        <v>5291</v>
      </c>
      <c r="F837" t="s">
        <v>36</v>
      </c>
      <c r="G837" t="s">
        <v>29</v>
      </c>
      <c r="H837" t="s">
        <v>49</v>
      </c>
      <c r="I837" t="s">
        <v>5309</v>
      </c>
      <c r="J837" t="s">
        <v>19</v>
      </c>
      <c r="K837" s="3">
        <v>45712</v>
      </c>
      <c r="L837" t="s">
        <v>5297</v>
      </c>
    </row>
    <row r="838" spans="1:12" customFormat="1" ht="15">
      <c r="A838">
        <v>3000</v>
      </c>
      <c r="B838" t="s">
        <v>3838</v>
      </c>
      <c r="C838" t="s">
        <v>13</v>
      </c>
      <c r="D838" t="s">
        <v>3827</v>
      </c>
      <c r="E838" t="s">
        <v>5291</v>
      </c>
      <c r="F838" t="s">
        <v>36</v>
      </c>
      <c r="G838" t="s">
        <v>32</v>
      </c>
      <c r="H838" t="s">
        <v>4859</v>
      </c>
      <c r="I838" t="s">
        <v>5592</v>
      </c>
      <c r="J838" t="s">
        <v>19</v>
      </c>
      <c r="K838" s="3">
        <v>40135</v>
      </c>
      <c r="L838" t="s">
        <v>5293</v>
      </c>
    </row>
    <row r="839" spans="1:12" customFormat="1" ht="15">
      <c r="A839">
        <v>3001</v>
      </c>
      <c r="B839" t="s">
        <v>4023</v>
      </c>
      <c r="C839" t="s">
        <v>5283</v>
      </c>
      <c r="D839" t="s">
        <v>3827</v>
      </c>
      <c r="E839" t="s">
        <v>5291</v>
      </c>
      <c r="F839" t="s">
        <v>36</v>
      </c>
      <c r="G839" t="s">
        <v>32</v>
      </c>
      <c r="H839" t="s">
        <v>4854</v>
      </c>
      <c r="I839" t="s">
        <v>47</v>
      </c>
      <c r="J839" t="s">
        <v>19</v>
      </c>
      <c r="K839" s="3">
        <v>40284</v>
      </c>
      <c r="L839" t="s">
        <v>11</v>
      </c>
    </row>
    <row r="840" spans="1:12" customFormat="1" ht="15">
      <c r="A840">
        <v>3010</v>
      </c>
      <c r="B840" t="s">
        <v>892</v>
      </c>
      <c r="C840" t="s">
        <v>13</v>
      </c>
      <c r="D840" t="s">
        <v>25</v>
      </c>
      <c r="E840" t="s">
        <v>5291</v>
      </c>
      <c r="F840" t="s">
        <v>36</v>
      </c>
      <c r="G840" t="s">
        <v>29</v>
      </c>
      <c r="H840" t="s">
        <v>104</v>
      </c>
      <c r="I840" t="s">
        <v>440</v>
      </c>
      <c r="J840" t="s">
        <v>19</v>
      </c>
      <c r="K840" s="3">
        <v>45706</v>
      </c>
      <c r="L840" t="s">
        <v>5297</v>
      </c>
    </row>
    <row r="841" spans="1:12" customFormat="1" ht="15">
      <c r="A841">
        <v>3011</v>
      </c>
      <c r="B841" t="s">
        <v>4024</v>
      </c>
      <c r="C841" t="s">
        <v>13</v>
      </c>
      <c r="D841" t="s">
        <v>25</v>
      </c>
      <c r="E841" t="s">
        <v>5291</v>
      </c>
      <c r="F841" t="s">
        <v>36</v>
      </c>
      <c r="G841" t="s">
        <v>29</v>
      </c>
      <c r="H841" t="s">
        <v>104</v>
      </c>
      <c r="I841" t="s">
        <v>440</v>
      </c>
      <c r="J841" t="s">
        <v>19</v>
      </c>
      <c r="K841" s="3">
        <v>45678</v>
      </c>
      <c r="L841" t="s">
        <v>5297</v>
      </c>
    </row>
    <row r="842" spans="1:12" customFormat="1" ht="15">
      <c r="A842">
        <v>3013</v>
      </c>
      <c r="B842" t="s">
        <v>4025</v>
      </c>
      <c r="C842" t="s">
        <v>13</v>
      </c>
      <c r="D842" t="s">
        <v>25</v>
      </c>
      <c r="E842" t="s">
        <v>5291</v>
      </c>
      <c r="F842" t="s">
        <v>36</v>
      </c>
      <c r="G842" t="s">
        <v>29</v>
      </c>
      <c r="H842" t="s">
        <v>21</v>
      </c>
      <c r="I842" t="s">
        <v>331</v>
      </c>
      <c r="J842" t="s">
        <v>19</v>
      </c>
      <c r="K842" s="3">
        <v>45719</v>
      </c>
      <c r="L842" t="s">
        <v>5293</v>
      </c>
    </row>
    <row r="843" spans="1:12" customFormat="1" ht="15">
      <c r="A843">
        <v>3021</v>
      </c>
      <c r="B843" t="s">
        <v>893</v>
      </c>
      <c r="C843" t="s">
        <v>13</v>
      </c>
      <c r="D843" t="s">
        <v>14</v>
      </c>
      <c r="E843" t="s">
        <v>5291</v>
      </c>
      <c r="F843" t="s">
        <v>5249</v>
      </c>
      <c r="G843" t="s">
        <v>15</v>
      </c>
      <c r="H843" t="s">
        <v>17</v>
      </c>
      <c r="I843" t="s">
        <v>894</v>
      </c>
      <c r="J843" t="s">
        <v>19</v>
      </c>
      <c r="K843" s="3">
        <v>45422</v>
      </c>
      <c r="L843" t="s">
        <v>11</v>
      </c>
    </row>
    <row r="844" spans="1:12" customFormat="1" ht="15">
      <c r="A844">
        <v>3023</v>
      </c>
      <c r="B844" t="s">
        <v>895</v>
      </c>
      <c r="C844" t="s">
        <v>13</v>
      </c>
      <c r="D844" t="s">
        <v>25</v>
      </c>
      <c r="E844" t="s">
        <v>5291</v>
      </c>
      <c r="F844" t="s">
        <v>36</v>
      </c>
      <c r="G844" t="s">
        <v>29</v>
      </c>
      <c r="H844" t="s">
        <v>209</v>
      </c>
      <c r="I844" t="s">
        <v>5593</v>
      </c>
      <c r="J844" t="s">
        <v>19</v>
      </c>
      <c r="K844" s="3">
        <v>45680</v>
      </c>
      <c r="L844" t="s">
        <v>5299</v>
      </c>
    </row>
    <row r="845" spans="1:12" customFormat="1" ht="15">
      <c r="A845">
        <v>3025</v>
      </c>
      <c r="B845" t="s">
        <v>896</v>
      </c>
      <c r="C845" t="s">
        <v>13</v>
      </c>
      <c r="D845" t="s">
        <v>25</v>
      </c>
      <c r="E845" t="s">
        <v>5291</v>
      </c>
      <c r="F845" t="s">
        <v>16</v>
      </c>
      <c r="G845" t="s">
        <v>29</v>
      </c>
      <c r="H845" t="s">
        <v>49</v>
      </c>
      <c r="I845" t="s">
        <v>17</v>
      </c>
      <c r="J845" t="s">
        <v>19</v>
      </c>
      <c r="K845" s="3">
        <v>45714</v>
      </c>
      <c r="L845" t="s">
        <v>5299</v>
      </c>
    </row>
    <row r="846" spans="1:12" customFormat="1" ht="15">
      <c r="A846">
        <v>3029</v>
      </c>
      <c r="B846" t="s">
        <v>4026</v>
      </c>
      <c r="C846" t="s">
        <v>13</v>
      </c>
      <c r="D846" t="s">
        <v>3827</v>
      </c>
      <c r="E846" t="s">
        <v>5291</v>
      </c>
      <c r="F846" t="s">
        <v>36</v>
      </c>
      <c r="G846" t="s">
        <v>29</v>
      </c>
      <c r="H846" t="s">
        <v>104</v>
      </c>
      <c r="I846" t="s">
        <v>310</v>
      </c>
      <c r="J846" t="s">
        <v>19</v>
      </c>
      <c r="K846" s="3">
        <v>40828</v>
      </c>
      <c r="L846" t="s">
        <v>5297</v>
      </c>
    </row>
    <row r="847" spans="1:12" customFormat="1" ht="15">
      <c r="A847">
        <v>3034</v>
      </c>
      <c r="B847" t="s">
        <v>897</v>
      </c>
      <c r="C847" t="s">
        <v>13</v>
      </c>
      <c r="D847" t="s">
        <v>25</v>
      </c>
      <c r="E847" t="s">
        <v>5291</v>
      </c>
      <c r="F847" t="s">
        <v>36</v>
      </c>
      <c r="G847" t="s">
        <v>29</v>
      </c>
      <c r="H847" t="s">
        <v>49</v>
      </c>
      <c r="I847" t="s">
        <v>5394</v>
      </c>
      <c r="J847" t="s">
        <v>19</v>
      </c>
      <c r="K847" s="3">
        <v>45696</v>
      </c>
      <c r="L847" t="s">
        <v>5297</v>
      </c>
    </row>
    <row r="848" spans="1:12" customFormat="1" ht="15">
      <c r="A848">
        <v>3039</v>
      </c>
      <c r="B848" t="s">
        <v>898</v>
      </c>
      <c r="C848" t="s">
        <v>13</v>
      </c>
      <c r="D848" t="s">
        <v>25</v>
      </c>
      <c r="E848" t="s">
        <v>5291</v>
      </c>
      <c r="F848" t="s">
        <v>36</v>
      </c>
      <c r="G848" t="s">
        <v>29</v>
      </c>
      <c r="H848" t="s">
        <v>49</v>
      </c>
      <c r="I848" t="s">
        <v>5531</v>
      </c>
      <c r="J848" t="s">
        <v>19</v>
      </c>
      <c r="K848" s="3">
        <v>45729</v>
      </c>
      <c r="L848" t="s">
        <v>5297</v>
      </c>
    </row>
    <row r="849" spans="1:12" customFormat="1" ht="15">
      <c r="A849">
        <v>3043</v>
      </c>
      <c r="B849" t="s">
        <v>4027</v>
      </c>
      <c r="C849" t="s">
        <v>13</v>
      </c>
      <c r="D849" t="s">
        <v>3827</v>
      </c>
      <c r="E849" t="s">
        <v>5291</v>
      </c>
      <c r="F849" t="s">
        <v>36</v>
      </c>
      <c r="G849" t="s">
        <v>29</v>
      </c>
      <c r="H849" t="s">
        <v>70</v>
      </c>
      <c r="I849" t="s">
        <v>5594</v>
      </c>
      <c r="J849" t="s">
        <v>19</v>
      </c>
      <c r="K849" s="3">
        <v>41627</v>
      </c>
      <c r="L849" t="s">
        <v>5297</v>
      </c>
    </row>
    <row r="850" spans="1:12" customFormat="1" ht="15">
      <c r="A850">
        <v>3045</v>
      </c>
      <c r="B850" t="s">
        <v>4028</v>
      </c>
      <c r="C850" t="s">
        <v>13</v>
      </c>
      <c r="D850" t="s">
        <v>3827</v>
      </c>
      <c r="E850" t="s">
        <v>5291</v>
      </c>
      <c r="F850" t="s">
        <v>36</v>
      </c>
      <c r="G850" t="s">
        <v>29</v>
      </c>
      <c r="H850" t="s">
        <v>4854</v>
      </c>
      <c r="I850" t="s">
        <v>47</v>
      </c>
      <c r="J850" t="s">
        <v>113</v>
      </c>
      <c r="K850" s="3">
        <v>39259</v>
      </c>
      <c r="L850" t="s">
        <v>5297</v>
      </c>
    </row>
    <row r="851" spans="1:12" customFormat="1" ht="15">
      <c r="A851">
        <v>3047</v>
      </c>
      <c r="B851" t="s">
        <v>899</v>
      </c>
      <c r="C851" t="s">
        <v>13</v>
      </c>
      <c r="D851" t="s">
        <v>38</v>
      </c>
      <c r="E851" t="s">
        <v>5291</v>
      </c>
      <c r="F851" t="s">
        <v>36</v>
      </c>
      <c r="G851" t="s">
        <v>29</v>
      </c>
      <c r="H851" t="s">
        <v>209</v>
      </c>
      <c r="I851" t="s">
        <v>398</v>
      </c>
      <c r="J851" t="s">
        <v>19</v>
      </c>
      <c r="K851" s="3">
        <v>45454</v>
      </c>
      <c r="L851" t="s">
        <v>5297</v>
      </c>
    </row>
    <row r="852" spans="1:12" customFormat="1" ht="15">
      <c r="A852">
        <v>3052</v>
      </c>
      <c r="B852" t="s">
        <v>900</v>
      </c>
      <c r="C852" t="s">
        <v>13</v>
      </c>
      <c r="D852" t="s">
        <v>14</v>
      </c>
      <c r="E852" t="s">
        <v>5292</v>
      </c>
      <c r="F852" t="s">
        <v>16</v>
      </c>
      <c r="G852" t="s">
        <v>32</v>
      </c>
      <c r="H852" t="s">
        <v>4853</v>
      </c>
      <c r="I852" t="s">
        <v>44</v>
      </c>
      <c r="J852" t="s">
        <v>19</v>
      </c>
      <c r="K852" s="3">
        <v>45734</v>
      </c>
      <c r="L852" t="s">
        <v>11</v>
      </c>
    </row>
    <row r="853" spans="1:12" customFormat="1" ht="15">
      <c r="A853">
        <v>3054</v>
      </c>
      <c r="B853" t="s">
        <v>901</v>
      </c>
      <c r="C853" t="s">
        <v>13</v>
      </c>
      <c r="D853" t="s">
        <v>25</v>
      </c>
      <c r="E853" t="s">
        <v>5291</v>
      </c>
      <c r="F853" t="s">
        <v>36</v>
      </c>
      <c r="G853" t="s">
        <v>29</v>
      </c>
      <c r="H853" t="s">
        <v>49</v>
      </c>
      <c r="I853" t="s">
        <v>5309</v>
      </c>
      <c r="J853" t="s">
        <v>19</v>
      </c>
      <c r="K853" s="3">
        <v>45428</v>
      </c>
      <c r="L853" t="s">
        <v>5297</v>
      </c>
    </row>
    <row r="854" spans="1:12" customFormat="1" ht="15">
      <c r="A854">
        <v>3059</v>
      </c>
      <c r="B854" t="s">
        <v>4029</v>
      </c>
      <c r="C854" t="s">
        <v>13</v>
      </c>
      <c r="D854" t="s">
        <v>25</v>
      </c>
      <c r="E854" t="s">
        <v>5291</v>
      </c>
      <c r="F854" t="s">
        <v>36</v>
      </c>
      <c r="G854" t="s">
        <v>29</v>
      </c>
      <c r="H854" t="s">
        <v>104</v>
      </c>
      <c r="I854" t="s">
        <v>440</v>
      </c>
      <c r="J854" t="s">
        <v>19</v>
      </c>
      <c r="K854" s="3">
        <v>45324</v>
      </c>
      <c r="L854" t="s">
        <v>5297</v>
      </c>
    </row>
    <row r="855" spans="1:12" customFormat="1" ht="15">
      <c r="A855">
        <v>3061</v>
      </c>
      <c r="B855" t="s">
        <v>4030</v>
      </c>
      <c r="C855" t="s">
        <v>13</v>
      </c>
      <c r="D855" t="s">
        <v>3827</v>
      </c>
      <c r="E855" t="s">
        <v>5291</v>
      </c>
      <c r="F855" t="s">
        <v>36</v>
      </c>
      <c r="G855" t="s">
        <v>29</v>
      </c>
      <c r="H855" t="s">
        <v>49</v>
      </c>
      <c r="I855" t="s">
        <v>583</v>
      </c>
      <c r="J855" t="s">
        <v>113</v>
      </c>
      <c r="K855" s="3">
        <v>40892</v>
      </c>
      <c r="L855" t="s">
        <v>5297</v>
      </c>
    </row>
    <row r="856" spans="1:12" customFormat="1" ht="15">
      <c r="A856">
        <v>3065</v>
      </c>
      <c r="B856" t="s">
        <v>3626</v>
      </c>
      <c r="C856" t="s">
        <v>5283</v>
      </c>
      <c r="D856" t="s">
        <v>3828</v>
      </c>
      <c r="E856" t="s">
        <v>5292</v>
      </c>
      <c r="F856" t="s">
        <v>36</v>
      </c>
      <c r="G856" t="s">
        <v>32</v>
      </c>
      <c r="H856" t="s">
        <v>4853</v>
      </c>
      <c r="I856" t="s">
        <v>902</v>
      </c>
      <c r="J856" t="s">
        <v>19</v>
      </c>
      <c r="K856" s="3">
        <v>40372</v>
      </c>
      <c r="L856" t="s">
        <v>5297</v>
      </c>
    </row>
    <row r="857" spans="1:12" customFormat="1" ht="15">
      <c r="A857">
        <v>3067</v>
      </c>
      <c r="B857" t="s">
        <v>4031</v>
      </c>
      <c r="C857" t="s">
        <v>13</v>
      </c>
      <c r="D857" t="s">
        <v>25</v>
      </c>
      <c r="E857" t="s">
        <v>5291</v>
      </c>
      <c r="F857" t="s">
        <v>36</v>
      </c>
      <c r="G857" t="s">
        <v>29</v>
      </c>
      <c r="H857" t="s">
        <v>49</v>
      </c>
      <c r="I857" t="s">
        <v>5406</v>
      </c>
      <c r="J857" t="s">
        <v>19</v>
      </c>
      <c r="K857" s="3">
        <v>45674</v>
      </c>
      <c r="L857" t="s">
        <v>5297</v>
      </c>
    </row>
    <row r="858" spans="1:12" customFormat="1" ht="15">
      <c r="A858">
        <v>3071</v>
      </c>
      <c r="B858" t="s">
        <v>903</v>
      </c>
      <c r="C858" t="s">
        <v>13</v>
      </c>
      <c r="D858" t="s">
        <v>25</v>
      </c>
      <c r="E858" t="s">
        <v>5291</v>
      </c>
      <c r="F858" t="s">
        <v>36</v>
      </c>
      <c r="G858" t="s">
        <v>29</v>
      </c>
      <c r="H858" t="s">
        <v>49</v>
      </c>
      <c r="I858" t="s">
        <v>5309</v>
      </c>
      <c r="J858" t="s">
        <v>19</v>
      </c>
      <c r="K858" s="3">
        <v>45687</v>
      </c>
      <c r="L858" t="s">
        <v>5297</v>
      </c>
    </row>
    <row r="859" spans="1:12" customFormat="1" ht="15">
      <c r="A859">
        <v>3074</v>
      </c>
      <c r="B859" t="s">
        <v>4032</v>
      </c>
      <c r="C859" t="s">
        <v>5283</v>
      </c>
      <c r="D859" t="s">
        <v>3828</v>
      </c>
      <c r="E859" t="s">
        <v>5292</v>
      </c>
      <c r="F859" t="s">
        <v>36</v>
      </c>
      <c r="G859" t="s">
        <v>32</v>
      </c>
      <c r="H859" t="s">
        <v>209</v>
      </c>
      <c r="I859" t="s">
        <v>210</v>
      </c>
      <c r="J859" t="s">
        <v>19</v>
      </c>
      <c r="K859" s="3">
        <v>41905</v>
      </c>
      <c r="L859" t="s">
        <v>11</v>
      </c>
    </row>
    <row r="860" spans="1:12" customFormat="1" ht="15">
      <c r="A860">
        <v>3075</v>
      </c>
      <c r="B860" t="s">
        <v>904</v>
      </c>
      <c r="C860" t="s">
        <v>13</v>
      </c>
      <c r="D860" t="s">
        <v>25</v>
      </c>
      <c r="E860" t="s">
        <v>5291</v>
      </c>
      <c r="F860" t="s">
        <v>36</v>
      </c>
      <c r="G860" t="s">
        <v>29</v>
      </c>
      <c r="H860" t="s">
        <v>209</v>
      </c>
      <c r="I860" t="s">
        <v>210</v>
      </c>
      <c r="J860" t="s">
        <v>19</v>
      </c>
      <c r="K860" s="3">
        <v>45674</v>
      </c>
      <c r="L860" t="s">
        <v>5297</v>
      </c>
    </row>
    <row r="861" spans="1:12" customFormat="1" ht="15">
      <c r="A861">
        <v>3077</v>
      </c>
      <c r="B861" t="s">
        <v>905</v>
      </c>
      <c r="C861" t="s">
        <v>13</v>
      </c>
      <c r="D861" t="s">
        <v>38</v>
      </c>
      <c r="E861" t="s">
        <v>5291</v>
      </c>
      <c r="F861" t="s">
        <v>36</v>
      </c>
      <c r="G861" t="s">
        <v>29</v>
      </c>
      <c r="H861" t="s">
        <v>104</v>
      </c>
      <c r="I861" t="s">
        <v>118</v>
      </c>
      <c r="J861" t="s">
        <v>19</v>
      </c>
      <c r="K861" s="3">
        <v>45729</v>
      </c>
      <c r="L861" t="s">
        <v>11</v>
      </c>
    </row>
    <row r="862" spans="1:12" customFormat="1" ht="15">
      <c r="A862">
        <v>3081</v>
      </c>
      <c r="B862" t="s">
        <v>906</v>
      </c>
      <c r="C862" t="s">
        <v>13</v>
      </c>
      <c r="D862" t="s">
        <v>38</v>
      </c>
      <c r="E862" t="s">
        <v>5292</v>
      </c>
      <c r="F862" t="s">
        <v>5249</v>
      </c>
      <c r="G862" t="s">
        <v>15</v>
      </c>
      <c r="H862" t="s">
        <v>90</v>
      </c>
      <c r="I862" t="s">
        <v>907</v>
      </c>
      <c r="J862" t="s">
        <v>19</v>
      </c>
      <c r="K862" s="3">
        <v>45684</v>
      </c>
      <c r="L862" t="s">
        <v>5299</v>
      </c>
    </row>
    <row r="863" spans="1:12" customFormat="1" ht="15">
      <c r="A863">
        <v>3090</v>
      </c>
      <c r="B863" t="s">
        <v>4033</v>
      </c>
      <c r="C863" t="s">
        <v>13</v>
      </c>
      <c r="D863" t="s">
        <v>25</v>
      </c>
      <c r="E863" t="s">
        <v>5291</v>
      </c>
      <c r="F863" t="s">
        <v>36</v>
      </c>
      <c r="G863" t="s">
        <v>29</v>
      </c>
      <c r="H863" t="s">
        <v>209</v>
      </c>
      <c r="I863" t="s">
        <v>643</v>
      </c>
      <c r="J863" t="s">
        <v>19</v>
      </c>
      <c r="K863" s="3">
        <v>44125</v>
      </c>
      <c r="L863" t="s">
        <v>5297</v>
      </c>
    </row>
    <row r="864" spans="1:12" customFormat="1" ht="15">
      <c r="A864">
        <v>3094</v>
      </c>
      <c r="B864" t="s">
        <v>908</v>
      </c>
      <c r="C864" t="s">
        <v>13</v>
      </c>
      <c r="D864" t="s">
        <v>25</v>
      </c>
      <c r="E864" t="s">
        <v>5291</v>
      </c>
      <c r="F864" t="s">
        <v>16</v>
      </c>
      <c r="G864" t="s">
        <v>29</v>
      </c>
      <c r="H864" t="s">
        <v>70</v>
      </c>
      <c r="I864" t="s">
        <v>71</v>
      </c>
      <c r="J864" t="s">
        <v>19</v>
      </c>
      <c r="K864" s="3">
        <v>44795</v>
      </c>
      <c r="L864" t="s">
        <v>5299</v>
      </c>
    </row>
    <row r="865" spans="1:12" customFormat="1" ht="15">
      <c r="A865">
        <v>3096</v>
      </c>
      <c r="B865" t="s">
        <v>909</v>
      </c>
      <c r="C865" t="s">
        <v>13</v>
      </c>
      <c r="D865" t="s">
        <v>25</v>
      </c>
      <c r="E865" t="s">
        <v>5291</v>
      </c>
      <c r="F865" t="s">
        <v>36</v>
      </c>
      <c r="G865" t="s">
        <v>29</v>
      </c>
      <c r="H865" t="s">
        <v>104</v>
      </c>
      <c r="I865" t="s">
        <v>111</v>
      </c>
      <c r="J865" t="s">
        <v>19</v>
      </c>
      <c r="K865" s="3">
        <v>45692</v>
      </c>
      <c r="L865" t="s">
        <v>5297</v>
      </c>
    </row>
    <row r="866" spans="1:12" customFormat="1" ht="15">
      <c r="A866">
        <v>3097</v>
      </c>
      <c r="B866" t="s">
        <v>3731</v>
      </c>
      <c r="C866" t="s">
        <v>13</v>
      </c>
      <c r="D866" t="s">
        <v>25</v>
      </c>
      <c r="E866" t="s">
        <v>5291</v>
      </c>
      <c r="F866" t="s">
        <v>36</v>
      </c>
      <c r="G866" t="s">
        <v>29</v>
      </c>
      <c r="H866" t="s">
        <v>104</v>
      </c>
      <c r="I866" t="s">
        <v>5595</v>
      </c>
      <c r="J866" t="s">
        <v>19</v>
      </c>
      <c r="K866" s="3">
        <v>45698</v>
      </c>
      <c r="L866" t="s">
        <v>5297</v>
      </c>
    </row>
    <row r="867" spans="1:12" customFormat="1" ht="15">
      <c r="A867">
        <v>3098</v>
      </c>
      <c r="B867" t="s">
        <v>910</v>
      </c>
      <c r="C867" t="s">
        <v>13</v>
      </c>
      <c r="D867" t="s">
        <v>3827</v>
      </c>
      <c r="E867" t="s">
        <v>5291</v>
      </c>
      <c r="F867" t="s">
        <v>36</v>
      </c>
      <c r="G867" t="s">
        <v>29</v>
      </c>
      <c r="H867" t="s">
        <v>144</v>
      </c>
      <c r="I867" t="s">
        <v>5596</v>
      </c>
      <c r="J867" t="s">
        <v>113</v>
      </c>
      <c r="K867" s="3">
        <v>40907</v>
      </c>
      <c r="L867" t="s">
        <v>5297</v>
      </c>
    </row>
    <row r="868" spans="1:12" customFormat="1" ht="15">
      <c r="A868">
        <v>3108</v>
      </c>
      <c r="B868" t="s">
        <v>911</v>
      </c>
      <c r="C868" t="s">
        <v>13</v>
      </c>
      <c r="D868" t="s">
        <v>38</v>
      </c>
      <c r="E868" t="s">
        <v>5292</v>
      </c>
      <c r="F868" t="s">
        <v>16</v>
      </c>
      <c r="G868" t="s">
        <v>32</v>
      </c>
      <c r="H868" t="s">
        <v>136</v>
      </c>
      <c r="I868" t="s">
        <v>912</v>
      </c>
      <c r="J868" t="s">
        <v>19</v>
      </c>
      <c r="K868" s="3">
        <v>44986</v>
      </c>
      <c r="L868" t="s">
        <v>5293</v>
      </c>
    </row>
    <row r="869" spans="1:12" customFormat="1" ht="15">
      <c r="A869">
        <v>3112</v>
      </c>
      <c r="B869" t="s">
        <v>4034</v>
      </c>
      <c r="C869" t="s">
        <v>5283</v>
      </c>
      <c r="D869" t="s">
        <v>3827</v>
      </c>
      <c r="E869" t="s">
        <v>5291</v>
      </c>
      <c r="F869" t="s">
        <v>36</v>
      </c>
      <c r="G869" t="s">
        <v>20</v>
      </c>
      <c r="H869" t="s">
        <v>298</v>
      </c>
      <c r="I869" t="s">
        <v>5597</v>
      </c>
      <c r="J869" t="s">
        <v>19</v>
      </c>
      <c r="K869" s="3">
        <v>41366</v>
      </c>
      <c r="L869" t="s">
        <v>11</v>
      </c>
    </row>
    <row r="870" spans="1:12" customFormat="1" ht="15">
      <c r="A870">
        <v>3116</v>
      </c>
      <c r="B870" t="s">
        <v>913</v>
      </c>
      <c r="C870" t="s">
        <v>13</v>
      </c>
      <c r="D870" t="s">
        <v>3827</v>
      </c>
      <c r="E870" t="s">
        <v>5291</v>
      </c>
      <c r="F870" t="s">
        <v>36</v>
      </c>
      <c r="G870" t="s">
        <v>29</v>
      </c>
      <c r="H870" t="s">
        <v>104</v>
      </c>
      <c r="I870" t="s">
        <v>5598</v>
      </c>
      <c r="J870" t="s">
        <v>19</v>
      </c>
      <c r="K870" s="3">
        <v>41323</v>
      </c>
      <c r="L870" t="s">
        <v>5297</v>
      </c>
    </row>
    <row r="871" spans="1:12" customFormat="1" ht="15">
      <c r="A871">
        <v>3118</v>
      </c>
      <c r="B871" t="s">
        <v>914</v>
      </c>
      <c r="C871" t="s">
        <v>13</v>
      </c>
      <c r="D871" t="s">
        <v>25</v>
      </c>
      <c r="E871" t="s">
        <v>5291</v>
      </c>
      <c r="F871" t="s">
        <v>36</v>
      </c>
      <c r="G871" t="s">
        <v>29</v>
      </c>
      <c r="H871" t="s">
        <v>49</v>
      </c>
      <c r="I871" t="s">
        <v>5310</v>
      </c>
      <c r="J871" t="s">
        <v>19</v>
      </c>
      <c r="K871" s="3">
        <v>45505</v>
      </c>
      <c r="L871" t="s">
        <v>5297</v>
      </c>
    </row>
    <row r="872" spans="1:12" customFormat="1" ht="15">
      <c r="A872">
        <v>3121</v>
      </c>
      <c r="B872" t="s">
        <v>915</v>
      </c>
      <c r="C872" t="s">
        <v>13</v>
      </c>
      <c r="D872" t="s">
        <v>25</v>
      </c>
      <c r="E872" t="s">
        <v>5291</v>
      </c>
      <c r="F872" t="s">
        <v>36</v>
      </c>
      <c r="G872" t="s">
        <v>29</v>
      </c>
      <c r="H872" t="s">
        <v>49</v>
      </c>
      <c r="I872" t="s">
        <v>5310</v>
      </c>
      <c r="J872" t="s">
        <v>19</v>
      </c>
      <c r="K872" s="3">
        <v>44251</v>
      </c>
      <c r="L872" t="s">
        <v>5297</v>
      </c>
    </row>
    <row r="873" spans="1:12" customFormat="1" ht="15">
      <c r="A873">
        <v>3122</v>
      </c>
      <c r="B873" t="s">
        <v>916</v>
      </c>
      <c r="C873" t="s">
        <v>13</v>
      </c>
      <c r="D873" t="s">
        <v>25</v>
      </c>
      <c r="E873" t="s">
        <v>5291</v>
      </c>
      <c r="F873" t="s">
        <v>36</v>
      </c>
      <c r="G873" t="s">
        <v>29</v>
      </c>
      <c r="H873" t="s">
        <v>104</v>
      </c>
      <c r="I873" t="s">
        <v>440</v>
      </c>
      <c r="J873" t="s">
        <v>19</v>
      </c>
      <c r="K873" s="3">
        <v>45708</v>
      </c>
      <c r="L873" t="s">
        <v>5297</v>
      </c>
    </row>
    <row r="874" spans="1:12" customFormat="1" ht="15">
      <c r="A874">
        <v>3124</v>
      </c>
      <c r="B874" t="s">
        <v>4035</v>
      </c>
      <c r="C874" t="s">
        <v>5285</v>
      </c>
      <c r="D874" t="s">
        <v>3827</v>
      </c>
      <c r="E874" t="s">
        <v>5291</v>
      </c>
      <c r="F874" t="s">
        <v>36</v>
      </c>
      <c r="G874" t="s">
        <v>29</v>
      </c>
      <c r="H874" t="s">
        <v>49</v>
      </c>
      <c r="I874" t="s">
        <v>5310</v>
      </c>
      <c r="J874" t="s">
        <v>113</v>
      </c>
      <c r="K874" s="3">
        <v>40275</v>
      </c>
      <c r="L874" t="s">
        <v>5297</v>
      </c>
    </row>
    <row r="875" spans="1:12" customFormat="1" ht="15">
      <c r="A875">
        <v>3125</v>
      </c>
      <c r="B875" t="s">
        <v>5124</v>
      </c>
      <c r="C875" t="s">
        <v>13</v>
      </c>
      <c r="D875" t="s">
        <v>25</v>
      </c>
      <c r="E875" t="s">
        <v>5291</v>
      </c>
      <c r="F875" t="s">
        <v>36</v>
      </c>
      <c r="G875" t="s">
        <v>29</v>
      </c>
      <c r="H875" t="s">
        <v>104</v>
      </c>
      <c r="I875" t="s">
        <v>580</v>
      </c>
      <c r="J875" t="s">
        <v>19</v>
      </c>
      <c r="K875" s="3">
        <v>45499</v>
      </c>
      <c r="L875" t="s">
        <v>5297</v>
      </c>
    </row>
    <row r="876" spans="1:12" customFormat="1" ht="15">
      <c r="A876">
        <v>3126</v>
      </c>
      <c r="B876" t="s">
        <v>4036</v>
      </c>
      <c r="C876" t="s">
        <v>13</v>
      </c>
      <c r="D876" t="s">
        <v>3827</v>
      </c>
      <c r="E876" t="s">
        <v>5292</v>
      </c>
      <c r="F876" t="s">
        <v>36</v>
      </c>
      <c r="G876" t="s">
        <v>29</v>
      </c>
      <c r="H876" t="s">
        <v>165</v>
      </c>
      <c r="I876" t="s">
        <v>559</v>
      </c>
      <c r="J876" t="s">
        <v>19</v>
      </c>
      <c r="K876" s="3">
        <v>42048</v>
      </c>
      <c r="L876" t="s">
        <v>5293</v>
      </c>
    </row>
    <row r="877" spans="1:12" customFormat="1" ht="15">
      <c r="A877">
        <v>3127</v>
      </c>
      <c r="B877" t="s">
        <v>917</v>
      </c>
      <c r="C877" t="s">
        <v>13</v>
      </c>
      <c r="D877" t="s">
        <v>25</v>
      </c>
      <c r="E877" t="s">
        <v>5291</v>
      </c>
      <c r="F877" t="s">
        <v>36</v>
      </c>
      <c r="G877" t="s">
        <v>29</v>
      </c>
      <c r="H877" t="s">
        <v>49</v>
      </c>
      <c r="I877" t="s">
        <v>5310</v>
      </c>
      <c r="J877" t="s">
        <v>19</v>
      </c>
      <c r="K877" s="3">
        <v>45704</v>
      </c>
      <c r="L877" t="s">
        <v>5297</v>
      </c>
    </row>
    <row r="878" spans="1:12" customFormat="1" ht="15">
      <c r="A878">
        <v>3128</v>
      </c>
      <c r="B878" t="s">
        <v>918</v>
      </c>
      <c r="C878" t="s">
        <v>13</v>
      </c>
      <c r="D878" t="s">
        <v>3827</v>
      </c>
      <c r="E878" t="s">
        <v>5291</v>
      </c>
      <c r="F878" t="s">
        <v>36</v>
      </c>
      <c r="G878" t="s">
        <v>29</v>
      </c>
      <c r="H878" t="s">
        <v>49</v>
      </c>
      <c r="I878" t="s">
        <v>919</v>
      </c>
      <c r="J878" t="s">
        <v>19</v>
      </c>
      <c r="K878" s="3">
        <v>40892</v>
      </c>
      <c r="L878" t="s">
        <v>5297</v>
      </c>
    </row>
    <row r="879" spans="1:12" customFormat="1" ht="15">
      <c r="A879">
        <v>3130</v>
      </c>
      <c r="B879" t="s">
        <v>920</v>
      </c>
      <c r="C879" t="s">
        <v>13</v>
      </c>
      <c r="D879" t="s">
        <v>3827</v>
      </c>
      <c r="E879" t="s">
        <v>5291</v>
      </c>
      <c r="F879" t="s">
        <v>36</v>
      </c>
      <c r="G879" t="s">
        <v>29</v>
      </c>
      <c r="H879" t="s">
        <v>104</v>
      </c>
      <c r="I879" t="s">
        <v>580</v>
      </c>
      <c r="J879" t="s">
        <v>19</v>
      </c>
      <c r="K879" s="3">
        <v>41269</v>
      </c>
      <c r="L879" t="s">
        <v>5297</v>
      </c>
    </row>
    <row r="880" spans="1:12" customFormat="1" ht="15">
      <c r="A880">
        <v>3132</v>
      </c>
      <c r="B880" t="s">
        <v>921</v>
      </c>
      <c r="C880" t="s">
        <v>13</v>
      </c>
      <c r="D880" t="s">
        <v>3827</v>
      </c>
      <c r="E880" t="s">
        <v>5291</v>
      </c>
      <c r="F880" t="s">
        <v>36</v>
      </c>
      <c r="G880" t="s">
        <v>29</v>
      </c>
      <c r="H880" t="s">
        <v>49</v>
      </c>
      <c r="I880" t="s">
        <v>5310</v>
      </c>
      <c r="J880" t="s">
        <v>19</v>
      </c>
      <c r="K880" s="3">
        <v>41374</v>
      </c>
      <c r="L880" t="s">
        <v>5297</v>
      </c>
    </row>
    <row r="881" spans="1:12" customFormat="1" ht="15">
      <c r="A881">
        <v>3137</v>
      </c>
      <c r="B881" t="s">
        <v>922</v>
      </c>
      <c r="C881" t="s">
        <v>5283</v>
      </c>
      <c r="D881" t="s">
        <v>14</v>
      </c>
      <c r="E881" t="s">
        <v>5292</v>
      </c>
      <c r="F881" t="s">
        <v>16</v>
      </c>
      <c r="G881" t="s">
        <v>32</v>
      </c>
      <c r="H881" t="s">
        <v>283</v>
      </c>
      <c r="I881" t="s">
        <v>923</v>
      </c>
      <c r="J881" t="s">
        <v>19</v>
      </c>
      <c r="K881" s="3">
        <v>44985</v>
      </c>
      <c r="L881" t="s">
        <v>5299</v>
      </c>
    </row>
    <row r="882" spans="1:12" customFormat="1" ht="15">
      <c r="A882">
        <v>3142</v>
      </c>
      <c r="B882" t="s">
        <v>924</v>
      </c>
      <c r="C882" t="s">
        <v>13</v>
      </c>
      <c r="D882" t="s">
        <v>25</v>
      </c>
      <c r="E882" t="s">
        <v>5291</v>
      </c>
      <c r="F882" t="s">
        <v>36</v>
      </c>
      <c r="G882" t="s">
        <v>29</v>
      </c>
      <c r="H882" t="s">
        <v>49</v>
      </c>
      <c r="I882" t="s">
        <v>275</v>
      </c>
      <c r="J882" t="s">
        <v>19</v>
      </c>
      <c r="K882" s="3">
        <v>45399</v>
      </c>
      <c r="L882" t="s">
        <v>5297</v>
      </c>
    </row>
    <row r="883" spans="1:12" customFormat="1" ht="15">
      <c r="A883">
        <v>3145</v>
      </c>
      <c r="B883" t="s">
        <v>925</v>
      </c>
      <c r="C883" t="s">
        <v>13</v>
      </c>
      <c r="D883" t="s">
        <v>25</v>
      </c>
      <c r="E883" t="s">
        <v>5291</v>
      </c>
      <c r="F883" t="s">
        <v>36</v>
      </c>
      <c r="G883" t="s">
        <v>29</v>
      </c>
      <c r="H883" t="s">
        <v>49</v>
      </c>
      <c r="I883" t="s">
        <v>5310</v>
      </c>
      <c r="J883" t="s">
        <v>19</v>
      </c>
      <c r="K883" s="3">
        <v>45587</v>
      </c>
      <c r="L883" t="s">
        <v>5297</v>
      </c>
    </row>
    <row r="884" spans="1:12" customFormat="1" ht="15">
      <c r="A884">
        <v>3152</v>
      </c>
      <c r="B884" t="s">
        <v>4037</v>
      </c>
      <c r="C884" t="s">
        <v>13</v>
      </c>
      <c r="D884" t="s">
        <v>3827</v>
      </c>
      <c r="E884" t="s">
        <v>5291</v>
      </c>
      <c r="F884" t="s">
        <v>36</v>
      </c>
      <c r="G884" t="s">
        <v>29</v>
      </c>
      <c r="H884" t="s">
        <v>4854</v>
      </c>
      <c r="I884" t="s">
        <v>47</v>
      </c>
      <c r="J884" t="s">
        <v>19</v>
      </c>
      <c r="K884" s="3">
        <v>41212</v>
      </c>
      <c r="L884" t="s">
        <v>5297</v>
      </c>
    </row>
    <row r="885" spans="1:12" customFormat="1" ht="15">
      <c r="A885">
        <v>3156</v>
      </c>
      <c r="B885" t="s">
        <v>5125</v>
      </c>
      <c r="C885" t="s">
        <v>13</v>
      </c>
      <c r="D885" t="s">
        <v>38</v>
      </c>
      <c r="E885" t="s">
        <v>5291</v>
      </c>
      <c r="F885" t="s">
        <v>5249</v>
      </c>
      <c r="G885" t="s">
        <v>29</v>
      </c>
      <c r="H885" t="s">
        <v>298</v>
      </c>
      <c r="I885" t="s">
        <v>926</v>
      </c>
      <c r="J885" t="s">
        <v>19</v>
      </c>
      <c r="K885" s="3">
        <v>45721</v>
      </c>
      <c r="L885" t="s">
        <v>5297</v>
      </c>
    </row>
    <row r="886" spans="1:12" customFormat="1" ht="15">
      <c r="A886">
        <v>3159</v>
      </c>
      <c r="B886" t="s">
        <v>927</v>
      </c>
      <c r="C886" t="s">
        <v>13</v>
      </c>
      <c r="D886" t="s">
        <v>14</v>
      </c>
      <c r="E886" t="s">
        <v>5292</v>
      </c>
      <c r="F886" t="s">
        <v>5249</v>
      </c>
      <c r="G886" t="s">
        <v>32</v>
      </c>
      <c r="H886" t="s">
        <v>165</v>
      </c>
      <c r="I886" t="s">
        <v>167</v>
      </c>
      <c r="J886" t="s">
        <v>19</v>
      </c>
      <c r="K886" s="3">
        <v>45377</v>
      </c>
      <c r="L886" t="s">
        <v>11</v>
      </c>
    </row>
    <row r="887" spans="1:12" customFormat="1" ht="15">
      <c r="A887">
        <v>3160</v>
      </c>
      <c r="B887" t="s">
        <v>928</v>
      </c>
      <c r="C887" t="s">
        <v>13</v>
      </c>
      <c r="D887" t="s">
        <v>38</v>
      </c>
      <c r="E887" t="s">
        <v>5291</v>
      </c>
      <c r="F887" t="s">
        <v>5249</v>
      </c>
      <c r="G887" t="s">
        <v>20</v>
      </c>
      <c r="H887" t="s">
        <v>104</v>
      </c>
      <c r="I887" t="s">
        <v>5599</v>
      </c>
      <c r="J887" t="s">
        <v>19</v>
      </c>
      <c r="K887" s="3">
        <v>45723</v>
      </c>
      <c r="L887" t="s">
        <v>5293</v>
      </c>
    </row>
    <row r="888" spans="1:12" customFormat="1" ht="15">
      <c r="A888">
        <v>3163</v>
      </c>
      <c r="B888" t="s">
        <v>4038</v>
      </c>
      <c r="C888" t="s">
        <v>13</v>
      </c>
      <c r="D888" t="s">
        <v>25</v>
      </c>
      <c r="E888" t="s">
        <v>5291</v>
      </c>
      <c r="F888" t="s">
        <v>36</v>
      </c>
      <c r="G888" t="s">
        <v>29</v>
      </c>
      <c r="H888" t="s">
        <v>49</v>
      </c>
      <c r="I888" t="s">
        <v>5600</v>
      </c>
      <c r="J888" t="s">
        <v>19</v>
      </c>
      <c r="K888" s="3">
        <v>45509</v>
      </c>
      <c r="L888" t="s">
        <v>5297</v>
      </c>
    </row>
    <row r="889" spans="1:12" customFormat="1" ht="15">
      <c r="A889">
        <v>3164</v>
      </c>
      <c r="B889" t="s">
        <v>929</v>
      </c>
      <c r="C889" t="s">
        <v>13</v>
      </c>
      <c r="D889" t="s">
        <v>3827</v>
      </c>
      <c r="E889" t="s">
        <v>5291</v>
      </c>
      <c r="F889" t="s">
        <v>36</v>
      </c>
      <c r="G889" t="s">
        <v>29</v>
      </c>
      <c r="H889" t="s">
        <v>49</v>
      </c>
      <c r="I889" t="s">
        <v>5559</v>
      </c>
      <c r="J889" t="s">
        <v>113</v>
      </c>
      <c r="K889" s="3">
        <v>40892</v>
      </c>
      <c r="L889" t="s">
        <v>5297</v>
      </c>
    </row>
    <row r="890" spans="1:12" customFormat="1" ht="15">
      <c r="A890">
        <v>3168</v>
      </c>
      <c r="B890" t="s">
        <v>4736</v>
      </c>
      <c r="C890" t="s">
        <v>13</v>
      </c>
      <c r="D890" t="s">
        <v>25</v>
      </c>
      <c r="E890" t="s">
        <v>5291</v>
      </c>
      <c r="F890" t="s">
        <v>36</v>
      </c>
      <c r="G890" t="s">
        <v>29</v>
      </c>
      <c r="H890" t="s">
        <v>104</v>
      </c>
      <c r="I890" t="s">
        <v>434</v>
      </c>
      <c r="J890" t="s">
        <v>19</v>
      </c>
      <c r="K890" s="3">
        <v>45734</v>
      </c>
      <c r="L890" t="s">
        <v>5297</v>
      </c>
    </row>
    <row r="891" spans="1:12" customFormat="1" ht="15">
      <c r="A891">
        <v>3169</v>
      </c>
      <c r="B891" t="s">
        <v>4737</v>
      </c>
      <c r="C891" t="s">
        <v>13</v>
      </c>
      <c r="D891" t="s">
        <v>25</v>
      </c>
      <c r="E891" t="s">
        <v>4870</v>
      </c>
      <c r="F891" t="s">
        <v>5249</v>
      </c>
      <c r="G891" t="s">
        <v>32</v>
      </c>
      <c r="H891" t="s">
        <v>136</v>
      </c>
      <c r="I891" t="s">
        <v>604</v>
      </c>
      <c r="J891" t="s">
        <v>19</v>
      </c>
      <c r="K891" s="3">
        <v>45357</v>
      </c>
      <c r="L891" t="s">
        <v>11</v>
      </c>
    </row>
    <row r="892" spans="1:12" customFormat="1" ht="15">
      <c r="A892">
        <v>3170</v>
      </c>
      <c r="B892" t="s">
        <v>930</v>
      </c>
      <c r="C892" t="s">
        <v>13</v>
      </c>
      <c r="D892" t="s">
        <v>25</v>
      </c>
      <c r="E892" t="s">
        <v>5291</v>
      </c>
      <c r="F892" t="s">
        <v>36</v>
      </c>
      <c r="G892" t="s">
        <v>29</v>
      </c>
      <c r="H892" t="s">
        <v>183</v>
      </c>
      <c r="I892" t="s">
        <v>576</v>
      </c>
      <c r="J892" t="s">
        <v>19</v>
      </c>
      <c r="K892" s="3">
        <v>45065</v>
      </c>
      <c r="L892" t="s">
        <v>5299</v>
      </c>
    </row>
    <row r="893" spans="1:12" customFormat="1" ht="15">
      <c r="A893">
        <v>3174</v>
      </c>
      <c r="B893" t="s">
        <v>931</v>
      </c>
      <c r="C893" t="s">
        <v>13</v>
      </c>
      <c r="D893" t="s">
        <v>25</v>
      </c>
      <c r="E893" t="s">
        <v>5291</v>
      </c>
      <c r="F893" t="s">
        <v>36</v>
      </c>
      <c r="G893" t="s">
        <v>29</v>
      </c>
      <c r="H893" t="s">
        <v>49</v>
      </c>
      <c r="I893" t="s">
        <v>5310</v>
      </c>
      <c r="J893" t="s">
        <v>19</v>
      </c>
      <c r="K893" s="3">
        <v>45505</v>
      </c>
      <c r="L893" t="s">
        <v>5297</v>
      </c>
    </row>
    <row r="894" spans="1:12" customFormat="1" ht="15">
      <c r="A894">
        <v>3180</v>
      </c>
      <c r="B894" t="s">
        <v>932</v>
      </c>
      <c r="C894" t="s">
        <v>13</v>
      </c>
      <c r="D894" t="s">
        <v>25</v>
      </c>
      <c r="E894" t="s">
        <v>5291</v>
      </c>
      <c r="F894" t="s">
        <v>36</v>
      </c>
      <c r="G894" t="s">
        <v>29</v>
      </c>
      <c r="H894" t="s">
        <v>4852</v>
      </c>
      <c r="I894" t="s">
        <v>252</v>
      </c>
      <c r="J894" t="s">
        <v>19</v>
      </c>
      <c r="K894" s="3">
        <v>45435</v>
      </c>
      <c r="L894" t="s">
        <v>5297</v>
      </c>
    </row>
    <row r="895" spans="1:12" customFormat="1" ht="15">
      <c r="A895">
        <v>3182</v>
      </c>
      <c r="B895" t="s">
        <v>933</v>
      </c>
      <c r="C895" t="s">
        <v>13</v>
      </c>
      <c r="D895" t="s">
        <v>25</v>
      </c>
      <c r="E895" t="s">
        <v>5291</v>
      </c>
      <c r="F895" t="s">
        <v>36</v>
      </c>
      <c r="G895" t="s">
        <v>29</v>
      </c>
      <c r="H895" t="s">
        <v>104</v>
      </c>
      <c r="I895" t="s">
        <v>673</v>
      </c>
      <c r="J895" t="s">
        <v>19</v>
      </c>
      <c r="K895" s="3">
        <v>43518</v>
      </c>
      <c r="L895" t="s">
        <v>5297</v>
      </c>
    </row>
    <row r="896" spans="1:12" customFormat="1" ht="15">
      <c r="A896">
        <v>3183</v>
      </c>
      <c r="B896" t="s">
        <v>934</v>
      </c>
      <c r="C896" t="s">
        <v>13</v>
      </c>
      <c r="D896" t="s">
        <v>25</v>
      </c>
      <c r="E896" t="s">
        <v>5291</v>
      </c>
      <c r="F896" t="s">
        <v>36</v>
      </c>
      <c r="G896" t="s">
        <v>29</v>
      </c>
      <c r="H896" t="s">
        <v>104</v>
      </c>
      <c r="I896" t="s">
        <v>500</v>
      </c>
      <c r="J896" t="s">
        <v>19</v>
      </c>
      <c r="K896" s="3">
        <v>45694</v>
      </c>
      <c r="L896" t="s">
        <v>5299</v>
      </c>
    </row>
    <row r="897" spans="1:12" customFormat="1" ht="15">
      <c r="A897">
        <v>3190</v>
      </c>
      <c r="B897" t="s">
        <v>4738</v>
      </c>
      <c r="C897" t="s">
        <v>13</v>
      </c>
      <c r="D897" t="s">
        <v>14</v>
      </c>
      <c r="E897" t="s">
        <v>5292</v>
      </c>
      <c r="F897" t="s">
        <v>5249</v>
      </c>
      <c r="G897" t="s">
        <v>32</v>
      </c>
      <c r="H897" t="s">
        <v>209</v>
      </c>
      <c r="I897" t="s">
        <v>936</v>
      </c>
      <c r="J897" t="s">
        <v>19</v>
      </c>
      <c r="K897" s="3">
        <v>45716</v>
      </c>
      <c r="L897" t="s">
        <v>5299</v>
      </c>
    </row>
    <row r="898" spans="1:12" customFormat="1" ht="15">
      <c r="A898">
        <v>3199</v>
      </c>
      <c r="B898" t="s">
        <v>937</v>
      </c>
      <c r="C898" t="s">
        <v>13</v>
      </c>
      <c r="D898" t="s">
        <v>3827</v>
      </c>
      <c r="E898" t="s">
        <v>5291</v>
      </c>
      <c r="F898" t="s">
        <v>36</v>
      </c>
      <c r="G898" t="s">
        <v>29</v>
      </c>
      <c r="H898" t="s">
        <v>49</v>
      </c>
      <c r="I898" t="s">
        <v>5530</v>
      </c>
      <c r="J898" t="s">
        <v>19</v>
      </c>
      <c r="K898" s="3">
        <v>41927</v>
      </c>
      <c r="L898" t="s">
        <v>5299</v>
      </c>
    </row>
    <row r="899" spans="1:12" customFormat="1" ht="15">
      <c r="A899">
        <v>3201</v>
      </c>
      <c r="B899" t="s">
        <v>938</v>
      </c>
      <c r="C899" t="s">
        <v>13</v>
      </c>
      <c r="D899" t="s">
        <v>25</v>
      </c>
      <c r="E899" t="s">
        <v>5291</v>
      </c>
      <c r="F899" t="s">
        <v>36</v>
      </c>
      <c r="G899" t="s">
        <v>29</v>
      </c>
      <c r="H899" t="s">
        <v>183</v>
      </c>
      <c r="I899" t="s">
        <v>576</v>
      </c>
      <c r="J899" t="s">
        <v>19</v>
      </c>
      <c r="K899" s="3">
        <v>45404</v>
      </c>
      <c r="L899" t="s">
        <v>5297</v>
      </c>
    </row>
    <row r="900" spans="1:12" customFormat="1" ht="15">
      <c r="A900">
        <v>3203</v>
      </c>
      <c r="B900" t="s">
        <v>939</v>
      </c>
      <c r="C900" t="s">
        <v>13</v>
      </c>
      <c r="D900" t="s">
        <v>25</v>
      </c>
      <c r="E900" t="s">
        <v>5291</v>
      </c>
      <c r="F900" t="s">
        <v>16</v>
      </c>
      <c r="G900" t="s">
        <v>5481</v>
      </c>
      <c r="H900" t="s">
        <v>4855</v>
      </c>
      <c r="I900" t="s">
        <v>542</v>
      </c>
      <c r="J900" t="s">
        <v>19</v>
      </c>
      <c r="K900" s="3">
        <v>45707</v>
      </c>
      <c r="L900" t="s">
        <v>5299</v>
      </c>
    </row>
    <row r="901" spans="1:12" customFormat="1" ht="15">
      <c r="A901">
        <v>3207</v>
      </c>
      <c r="B901" t="s">
        <v>940</v>
      </c>
      <c r="C901" t="s">
        <v>13</v>
      </c>
      <c r="D901" t="s">
        <v>25</v>
      </c>
      <c r="E901" t="s">
        <v>5291</v>
      </c>
      <c r="F901" t="s">
        <v>16</v>
      </c>
      <c r="G901" t="s">
        <v>32</v>
      </c>
      <c r="H901" t="s">
        <v>49</v>
      </c>
      <c r="I901" t="s">
        <v>5601</v>
      </c>
      <c r="J901" t="s">
        <v>19</v>
      </c>
      <c r="K901" s="3">
        <v>45155</v>
      </c>
      <c r="L901" t="s">
        <v>11</v>
      </c>
    </row>
    <row r="902" spans="1:12" customFormat="1" ht="15">
      <c r="A902">
        <v>3208</v>
      </c>
      <c r="B902" t="s">
        <v>941</v>
      </c>
      <c r="C902" t="s">
        <v>13</v>
      </c>
      <c r="D902" t="s">
        <v>14</v>
      </c>
      <c r="E902" t="s">
        <v>5291</v>
      </c>
      <c r="F902" t="s">
        <v>36</v>
      </c>
      <c r="G902" t="s">
        <v>29</v>
      </c>
      <c r="H902" t="s">
        <v>183</v>
      </c>
      <c r="I902" t="s">
        <v>942</v>
      </c>
      <c r="J902" t="s">
        <v>19</v>
      </c>
      <c r="K902" s="3">
        <v>45679</v>
      </c>
      <c r="L902" t="s">
        <v>5297</v>
      </c>
    </row>
    <row r="903" spans="1:12" customFormat="1" ht="15">
      <c r="A903">
        <v>3210</v>
      </c>
      <c r="B903" t="s">
        <v>943</v>
      </c>
      <c r="C903" t="s">
        <v>13</v>
      </c>
      <c r="D903" t="s">
        <v>25</v>
      </c>
      <c r="E903" t="s">
        <v>5291</v>
      </c>
      <c r="F903" t="s">
        <v>36</v>
      </c>
      <c r="G903" t="s">
        <v>29</v>
      </c>
      <c r="H903" t="s">
        <v>4855</v>
      </c>
      <c r="I903" t="s">
        <v>5306</v>
      </c>
      <c r="J903" t="s">
        <v>19</v>
      </c>
      <c r="K903" s="3">
        <v>45478</v>
      </c>
      <c r="L903" t="s">
        <v>5297</v>
      </c>
    </row>
    <row r="904" spans="1:12" customFormat="1" ht="15">
      <c r="A904">
        <v>3211</v>
      </c>
      <c r="B904" t="s">
        <v>944</v>
      </c>
      <c r="C904" t="s">
        <v>5283</v>
      </c>
      <c r="D904" t="s">
        <v>14</v>
      </c>
      <c r="E904" t="s">
        <v>5292</v>
      </c>
      <c r="F904" t="s">
        <v>16</v>
      </c>
      <c r="G904" t="s">
        <v>32</v>
      </c>
      <c r="H904" t="s">
        <v>365</v>
      </c>
      <c r="I904" t="s">
        <v>827</v>
      </c>
      <c r="J904" t="s">
        <v>19</v>
      </c>
      <c r="K904" s="3">
        <v>44119</v>
      </c>
      <c r="L904" t="s">
        <v>5293</v>
      </c>
    </row>
    <row r="905" spans="1:12" customFormat="1" ht="15">
      <c r="A905">
        <v>3213</v>
      </c>
      <c r="B905" t="s">
        <v>945</v>
      </c>
      <c r="C905" t="s">
        <v>13</v>
      </c>
      <c r="D905" t="s">
        <v>14</v>
      </c>
      <c r="E905" t="s">
        <v>5292</v>
      </c>
      <c r="F905" t="s">
        <v>5249</v>
      </c>
      <c r="G905" t="s">
        <v>32</v>
      </c>
      <c r="H905" t="s">
        <v>209</v>
      </c>
      <c r="I905" t="s">
        <v>340</v>
      </c>
      <c r="J905" t="s">
        <v>19</v>
      </c>
      <c r="K905" s="3">
        <v>45686</v>
      </c>
      <c r="L905" t="s">
        <v>11</v>
      </c>
    </row>
    <row r="906" spans="1:12" customFormat="1" ht="15">
      <c r="A906">
        <v>3214</v>
      </c>
      <c r="B906" t="s">
        <v>946</v>
      </c>
      <c r="C906" t="s">
        <v>13</v>
      </c>
      <c r="D906" t="s">
        <v>25</v>
      </c>
      <c r="E906" t="s">
        <v>5291</v>
      </c>
      <c r="F906" t="s">
        <v>36</v>
      </c>
      <c r="G906" t="s">
        <v>29</v>
      </c>
      <c r="H906" t="s">
        <v>104</v>
      </c>
      <c r="I906" t="s">
        <v>269</v>
      </c>
      <c r="J906" t="s">
        <v>19</v>
      </c>
      <c r="K906" s="3">
        <v>45398</v>
      </c>
      <c r="L906" t="s">
        <v>5297</v>
      </c>
    </row>
    <row r="907" spans="1:12" customFormat="1" ht="15">
      <c r="A907">
        <v>3215</v>
      </c>
      <c r="B907" t="s">
        <v>947</v>
      </c>
      <c r="C907" t="s">
        <v>13</v>
      </c>
      <c r="D907" t="s">
        <v>3827</v>
      </c>
      <c r="E907" t="s">
        <v>5291</v>
      </c>
      <c r="F907" t="s">
        <v>36</v>
      </c>
      <c r="G907" t="s">
        <v>29</v>
      </c>
      <c r="H907" t="s">
        <v>104</v>
      </c>
      <c r="I907" t="s">
        <v>5316</v>
      </c>
      <c r="J907" t="s">
        <v>19</v>
      </c>
      <c r="K907" s="3">
        <v>41200</v>
      </c>
      <c r="L907" t="s">
        <v>5297</v>
      </c>
    </row>
    <row r="908" spans="1:12" customFormat="1" ht="15">
      <c r="A908">
        <v>3217</v>
      </c>
      <c r="B908" t="s">
        <v>948</v>
      </c>
      <c r="C908" t="s">
        <v>13</v>
      </c>
      <c r="D908" t="s">
        <v>25</v>
      </c>
      <c r="E908" t="s">
        <v>5291</v>
      </c>
      <c r="F908" t="s">
        <v>36</v>
      </c>
      <c r="G908" t="s">
        <v>29</v>
      </c>
      <c r="H908" t="s">
        <v>209</v>
      </c>
      <c r="I908" t="s">
        <v>340</v>
      </c>
      <c r="J908" t="s">
        <v>19</v>
      </c>
      <c r="K908" s="3">
        <v>44461</v>
      </c>
      <c r="L908" t="s">
        <v>5297</v>
      </c>
    </row>
    <row r="909" spans="1:12" customFormat="1" ht="15">
      <c r="A909">
        <v>3218</v>
      </c>
      <c r="B909" t="s">
        <v>949</v>
      </c>
      <c r="C909" t="s">
        <v>13</v>
      </c>
      <c r="D909" t="s">
        <v>25</v>
      </c>
      <c r="E909" t="s">
        <v>5291</v>
      </c>
      <c r="F909" t="s">
        <v>16</v>
      </c>
      <c r="G909" t="s">
        <v>32</v>
      </c>
      <c r="H909" t="s">
        <v>4859</v>
      </c>
      <c r="I909" t="s">
        <v>5602</v>
      </c>
      <c r="J909" t="s">
        <v>19</v>
      </c>
      <c r="K909" s="3">
        <v>45403</v>
      </c>
      <c r="L909" t="s">
        <v>5293</v>
      </c>
    </row>
    <row r="910" spans="1:12" customFormat="1" ht="15">
      <c r="A910">
        <v>3221</v>
      </c>
      <c r="B910" t="s">
        <v>5032</v>
      </c>
      <c r="C910" t="s">
        <v>5283</v>
      </c>
      <c r="D910" t="s">
        <v>3827</v>
      </c>
      <c r="E910" t="s">
        <v>5291</v>
      </c>
      <c r="F910" t="s">
        <v>36</v>
      </c>
      <c r="G910" t="s">
        <v>29</v>
      </c>
      <c r="H910" t="s">
        <v>81</v>
      </c>
      <c r="I910" t="s">
        <v>5603</v>
      </c>
      <c r="J910" t="s">
        <v>19</v>
      </c>
      <c r="K910" s="3">
        <v>41557</v>
      </c>
      <c r="L910" t="s">
        <v>5297</v>
      </c>
    </row>
    <row r="911" spans="1:12" customFormat="1" ht="15">
      <c r="A911">
        <v>3222</v>
      </c>
      <c r="B911" t="s">
        <v>950</v>
      </c>
      <c r="C911" t="s">
        <v>13</v>
      </c>
      <c r="D911" t="s">
        <v>25</v>
      </c>
      <c r="E911" t="s">
        <v>5291</v>
      </c>
      <c r="F911" t="s">
        <v>36</v>
      </c>
      <c r="G911" t="s">
        <v>29</v>
      </c>
      <c r="H911" t="s">
        <v>21</v>
      </c>
      <c r="I911" t="s">
        <v>331</v>
      </c>
      <c r="J911" t="s">
        <v>19</v>
      </c>
      <c r="K911" s="3">
        <v>45610</v>
      </c>
      <c r="L911" t="s">
        <v>5297</v>
      </c>
    </row>
    <row r="912" spans="1:12" customFormat="1" ht="15">
      <c r="A912">
        <v>3223</v>
      </c>
      <c r="B912" t="s">
        <v>4039</v>
      </c>
      <c r="C912" t="s">
        <v>13</v>
      </c>
      <c r="D912" t="s">
        <v>3827</v>
      </c>
      <c r="E912" t="s">
        <v>5291</v>
      </c>
      <c r="F912" t="s">
        <v>36</v>
      </c>
      <c r="G912" t="s">
        <v>32</v>
      </c>
      <c r="H912" t="s">
        <v>4855</v>
      </c>
      <c r="I912" t="s">
        <v>5604</v>
      </c>
      <c r="J912" t="s">
        <v>113</v>
      </c>
      <c r="K912" s="3">
        <v>38993</v>
      </c>
      <c r="L912" t="s">
        <v>5297</v>
      </c>
    </row>
    <row r="913" spans="1:12" customFormat="1" ht="15">
      <c r="A913">
        <v>3234</v>
      </c>
      <c r="B913" t="s">
        <v>4040</v>
      </c>
      <c r="C913" t="s">
        <v>13</v>
      </c>
      <c r="D913" t="s">
        <v>14</v>
      </c>
      <c r="E913" t="s">
        <v>5291</v>
      </c>
      <c r="F913" t="s">
        <v>16</v>
      </c>
      <c r="G913" t="s">
        <v>32</v>
      </c>
      <c r="H913" t="s">
        <v>49</v>
      </c>
      <c r="I913" t="s">
        <v>951</v>
      </c>
      <c r="J913" t="s">
        <v>19</v>
      </c>
      <c r="K913" s="3">
        <v>43357</v>
      </c>
      <c r="L913" t="s">
        <v>11</v>
      </c>
    </row>
    <row r="914" spans="1:12" customFormat="1" ht="15">
      <c r="A914">
        <v>3235</v>
      </c>
      <c r="B914" t="s">
        <v>4041</v>
      </c>
      <c r="C914" t="s">
        <v>13</v>
      </c>
      <c r="D914" t="s">
        <v>25</v>
      </c>
      <c r="E914" t="s">
        <v>5291</v>
      </c>
      <c r="F914" t="s">
        <v>36</v>
      </c>
      <c r="G914" t="s">
        <v>29</v>
      </c>
      <c r="H914" t="s">
        <v>209</v>
      </c>
      <c r="I914" t="s">
        <v>398</v>
      </c>
      <c r="J914" t="s">
        <v>19</v>
      </c>
      <c r="K914" s="3">
        <v>45721</v>
      </c>
      <c r="L914" t="s">
        <v>5297</v>
      </c>
    </row>
    <row r="915" spans="1:12" customFormat="1" ht="15">
      <c r="A915">
        <v>3238</v>
      </c>
      <c r="B915" t="s">
        <v>4042</v>
      </c>
      <c r="C915" t="s">
        <v>5283</v>
      </c>
      <c r="D915" t="s">
        <v>25</v>
      </c>
      <c r="E915" t="s">
        <v>5291</v>
      </c>
      <c r="F915" t="s">
        <v>16</v>
      </c>
      <c r="G915" t="s">
        <v>32</v>
      </c>
      <c r="H915" t="s">
        <v>4854</v>
      </c>
      <c r="I915" t="s">
        <v>47</v>
      </c>
      <c r="J915" t="s">
        <v>19</v>
      </c>
      <c r="K915" s="3">
        <v>42831</v>
      </c>
      <c r="L915" t="s">
        <v>11</v>
      </c>
    </row>
    <row r="916" spans="1:12" customFormat="1" ht="15">
      <c r="A916">
        <v>3239</v>
      </c>
      <c r="B916" t="s">
        <v>952</v>
      </c>
      <c r="C916" t="s">
        <v>13</v>
      </c>
      <c r="D916" t="s">
        <v>25</v>
      </c>
      <c r="E916" t="s">
        <v>5291</v>
      </c>
      <c r="F916" t="s">
        <v>36</v>
      </c>
      <c r="G916" t="s">
        <v>29</v>
      </c>
      <c r="H916" t="s">
        <v>104</v>
      </c>
      <c r="I916" t="s">
        <v>125</v>
      </c>
      <c r="J916" t="s">
        <v>19</v>
      </c>
      <c r="K916" s="3">
        <v>45677</v>
      </c>
      <c r="L916" t="s">
        <v>5297</v>
      </c>
    </row>
    <row r="917" spans="1:12" customFormat="1" ht="15">
      <c r="A917">
        <v>3241</v>
      </c>
      <c r="B917" t="s">
        <v>4043</v>
      </c>
      <c r="C917" t="s">
        <v>5283</v>
      </c>
      <c r="D917" t="s">
        <v>3827</v>
      </c>
      <c r="E917" t="s">
        <v>5291</v>
      </c>
      <c r="F917" t="s">
        <v>36</v>
      </c>
      <c r="G917" t="s">
        <v>32</v>
      </c>
      <c r="H917" t="s">
        <v>49</v>
      </c>
      <c r="I917" t="s">
        <v>5309</v>
      </c>
      <c r="J917" t="s">
        <v>19</v>
      </c>
      <c r="K917" s="3">
        <v>39415</v>
      </c>
      <c r="L917" t="s">
        <v>11</v>
      </c>
    </row>
    <row r="918" spans="1:12" customFormat="1" ht="15">
      <c r="A918">
        <v>3246</v>
      </c>
      <c r="B918" t="s">
        <v>953</v>
      </c>
      <c r="C918" t="s">
        <v>13</v>
      </c>
      <c r="D918" t="s">
        <v>25</v>
      </c>
      <c r="E918" t="s">
        <v>5291</v>
      </c>
      <c r="F918" t="s">
        <v>5249</v>
      </c>
      <c r="G918" t="s">
        <v>29</v>
      </c>
      <c r="H918" t="s">
        <v>49</v>
      </c>
      <c r="I918" t="s">
        <v>5500</v>
      </c>
      <c r="J918" t="s">
        <v>19</v>
      </c>
      <c r="K918" s="3">
        <v>45726</v>
      </c>
      <c r="L918" t="s">
        <v>5299</v>
      </c>
    </row>
    <row r="919" spans="1:12" customFormat="1" ht="15">
      <c r="A919">
        <v>3249</v>
      </c>
      <c r="B919" t="s">
        <v>4044</v>
      </c>
      <c r="C919" t="s">
        <v>13</v>
      </c>
      <c r="D919" t="s">
        <v>14</v>
      </c>
      <c r="E919" t="s">
        <v>5291</v>
      </c>
      <c r="F919" t="s">
        <v>36</v>
      </c>
      <c r="G919" t="s">
        <v>29</v>
      </c>
      <c r="H919" t="s">
        <v>21</v>
      </c>
      <c r="I919" t="s">
        <v>331</v>
      </c>
      <c r="J919" t="s">
        <v>19</v>
      </c>
      <c r="K919" s="3">
        <v>45736</v>
      </c>
      <c r="L919" t="s">
        <v>5297</v>
      </c>
    </row>
    <row r="920" spans="1:12" customFormat="1" ht="15">
      <c r="A920">
        <v>3251</v>
      </c>
      <c r="B920" t="s">
        <v>954</v>
      </c>
      <c r="C920" t="s">
        <v>13</v>
      </c>
      <c r="D920" t="s">
        <v>25</v>
      </c>
      <c r="E920" t="s">
        <v>5291</v>
      </c>
      <c r="F920" t="s">
        <v>5249</v>
      </c>
      <c r="G920" t="s">
        <v>29</v>
      </c>
      <c r="H920" t="s">
        <v>209</v>
      </c>
      <c r="I920" t="s">
        <v>340</v>
      </c>
      <c r="J920" t="s">
        <v>19</v>
      </c>
      <c r="K920" s="3">
        <v>45727</v>
      </c>
      <c r="L920" t="s">
        <v>5297</v>
      </c>
    </row>
    <row r="921" spans="1:12" customFormat="1" ht="15">
      <c r="A921">
        <v>3252</v>
      </c>
      <c r="B921" t="s">
        <v>955</v>
      </c>
      <c r="C921" t="s">
        <v>13</v>
      </c>
      <c r="D921" t="s">
        <v>25</v>
      </c>
      <c r="E921" t="s">
        <v>5291</v>
      </c>
      <c r="F921" t="s">
        <v>5249</v>
      </c>
      <c r="G921" t="s">
        <v>15</v>
      </c>
      <c r="H921" t="s">
        <v>70</v>
      </c>
      <c r="I921" t="s">
        <v>5605</v>
      </c>
      <c r="J921" t="s">
        <v>19</v>
      </c>
      <c r="K921" s="3">
        <v>45569</v>
      </c>
      <c r="L921" t="s">
        <v>5293</v>
      </c>
    </row>
    <row r="922" spans="1:12" customFormat="1" ht="15">
      <c r="A922">
        <v>3255</v>
      </c>
      <c r="B922" t="s">
        <v>956</v>
      </c>
      <c r="C922" t="s">
        <v>13</v>
      </c>
      <c r="D922" t="s">
        <v>14</v>
      </c>
      <c r="E922" t="s">
        <v>5292</v>
      </c>
      <c r="F922" t="s">
        <v>5249</v>
      </c>
      <c r="G922" t="s">
        <v>32</v>
      </c>
      <c r="H922" t="s">
        <v>365</v>
      </c>
      <c r="I922" t="s">
        <v>957</v>
      </c>
      <c r="J922" t="s">
        <v>19</v>
      </c>
      <c r="K922" s="3">
        <v>45716</v>
      </c>
      <c r="L922" t="s">
        <v>5299</v>
      </c>
    </row>
    <row r="923" spans="1:12" customFormat="1" ht="15">
      <c r="A923">
        <v>3258</v>
      </c>
      <c r="B923" t="s">
        <v>958</v>
      </c>
      <c r="C923" t="s">
        <v>13</v>
      </c>
      <c r="D923" t="s">
        <v>38</v>
      </c>
      <c r="E923" t="s">
        <v>4870</v>
      </c>
      <c r="F923" t="s">
        <v>16</v>
      </c>
      <c r="G923" t="s">
        <v>29</v>
      </c>
      <c r="H923" t="s">
        <v>49</v>
      </c>
      <c r="I923" t="s">
        <v>5394</v>
      </c>
      <c r="J923" t="s">
        <v>19</v>
      </c>
      <c r="K923" s="3">
        <v>45627</v>
      </c>
      <c r="L923" t="s">
        <v>5542</v>
      </c>
    </row>
    <row r="924" spans="1:12" customFormat="1" ht="15">
      <c r="A924">
        <v>3261</v>
      </c>
      <c r="B924" t="s">
        <v>959</v>
      </c>
      <c r="C924" t="s">
        <v>13</v>
      </c>
      <c r="D924" t="s">
        <v>3827</v>
      </c>
      <c r="E924" t="s">
        <v>5291</v>
      </c>
      <c r="F924" t="s">
        <v>36</v>
      </c>
      <c r="G924" t="s">
        <v>29</v>
      </c>
      <c r="H924" t="s">
        <v>104</v>
      </c>
      <c r="I924" t="s">
        <v>334</v>
      </c>
      <c r="J924" t="s">
        <v>113</v>
      </c>
      <c r="K924" s="3">
        <v>39989</v>
      </c>
      <c r="L924" t="s">
        <v>5297</v>
      </c>
    </row>
    <row r="925" spans="1:12" customFormat="1" ht="15">
      <c r="A925">
        <v>3270</v>
      </c>
      <c r="B925" t="s">
        <v>960</v>
      </c>
      <c r="C925" t="s">
        <v>13</v>
      </c>
      <c r="D925" t="s">
        <v>25</v>
      </c>
      <c r="E925" t="s">
        <v>5291</v>
      </c>
      <c r="F925" t="s">
        <v>36</v>
      </c>
      <c r="G925" t="s">
        <v>29</v>
      </c>
      <c r="H925" t="s">
        <v>49</v>
      </c>
      <c r="I925" t="s">
        <v>5406</v>
      </c>
      <c r="J925" t="s">
        <v>19</v>
      </c>
      <c r="K925" s="3">
        <v>45380</v>
      </c>
      <c r="L925" t="s">
        <v>5297</v>
      </c>
    </row>
    <row r="926" spans="1:12" customFormat="1" ht="15">
      <c r="A926">
        <v>3273</v>
      </c>
      <c r="B926" t="s">
        <v>961</v>
      </c>
      <c r="C926" t="s">
        <v>13</v>
      </c>
      <c r="D926" t="s">
        <v>25</v>
      </c>
      <c r="E926" t="s">
        <v>5291</v>
      </c>
      <c r="F926" t="s">
        <v>36</v>
      </c>
      <c r="G926" t="s">
        <v>29</v>
      </c>
      <c r="H926" t="s">
        <v>49</v>
      </c>
      <c r="I926" t="s">
        <v>5556</v>
      </c>
      <c r="J926" t="s">
        <v>19</v>
      </c>
      <c r="K926" s="3">
        <v>45706</v>
      </c>
      <c r="L926" t="s">
        <v>5297</v>
      </c>
    </row>
    <row r="927" spans="1:12" customFormat="1" ht="15">
      <c r="A927">
        <v>3274</v>
      </c>
      <c r="B927" t="s">
        <v>962</v>
      </c>
      <c r="C927" t="s">
        <v>13</v>
      </c>
      <c r="D927" t="s">
        <v>25</v>
      </c>
      <c r="E927" t="s">
        <v>5291</v>
      </c>
      <c r="F927" t="s">
        <v>36</v>
      </c>
      <c r="G927" t="s">
        <v>29</v>
      </c>
      <c r="H927" t="s">
        <v>70</v>
      </c>
      <c r="I927" t="s">
        <v>203</v>
      </c>
      <c r="J927" t="s">
        <v>19</v>
      </c>
      <c r="K927" s="3">
        <v>45421</v>
      </c>
      <c r="L927" t="s">
        <v>5297</v>
      </c>
    </row>
    <row r="928" spans="1:12" customFormat="1" ht="15">
      <c r="A928">
        <v>3275</v>
      </c>
      <c r="B928" t="s">
        <v>963</v>
      </c>
      <c r="C928" t="s">
        <v>13</v>
      </c>
      <c r="D928" t="s">
        <v>25</v>
      </c>
      <c r="E928" t="s">
        <v>5291</v>
      </c>
      <c r="F928" t="s">
        <v>36</v>
      </c>
      <c r="G928" t="s">
        <v>29</v>
      </c>
      <c r="H928" t="s">
        <v>49</v>
      </c>
      <c r="I928" t="s">
        <v>68</v>
      </c>
      <c r="J928" t="s">
        <v>19</v>
      </c>
      <c r="K928" s="3">
        <v>45420</v>
      </c>
      <c r="L928" t="s">
        <v>5297</v>
      </c>
    </row>
    <row r="929" spans="1:12" customFormat="1" ht="15">
      <c r="A929">
        <v>3276</v>
      </c>
      <c r="B929" t="s">
        <v>964</v>
      </c>
      <c r="C929" t="s">
        <v>13</v>
      </c>
      <c r="D929" t="s">
        <v>25</v>
      </c>
      <c r="E929" t="s">
        <v>5291</v>
      </c>
      <c r="F929" t="s">
        <v>36</v>
      </c>
      <c r="G929" t="s">
        <v>29</v>
      </c>
      <c r="H929" t="s">
        <v>49</v>
      </c>
      <c r="I929" t="s">
        <v>55</v>
      </c>
      <c r="J929" t="s">
        <v>19</v>
      </c>
      <c r="K929" s="3">
        <v>45677</v>
      </c>
      <c r="L929" t="s">
        <v>5297</v>
      </c>
    </row>
    <row r="930" spans="1:12" customFormat="1" ht="15">
      <c r="A930">
        <v>3277</v>
      </c>
      <c r="B930" t="s">
        <v>965</v>
      </c>
      <c r="C930" t="s">
        <v>13</v>
      </c>
      <c r="D930" t="s">
        <v>3827</v>
      </c>
      <c r="E930" t="s">
        <v>5291</v>
      </c>
      <c r="F930" t="s">
        <v>36</v>
      </c>
      <c r="G930" t="s">
        <v>29</v>
      </c>
      <c r="H930" t="s">
        <v>209</v>
      </c>
      <c r="I930" t="s">
        <v>5606</v>
      </c>
      <c r="J930" t="s">
        <v>19</v>
      </c>
      <c r="K930" s="3">
        <v>40279</v>
      </c>
      <c r="L930" t="s">
        <v>5297</v>
      </c>
    </row>
    <row r="931" spans="1:12" customFormat="1" ht="15">
      <c r="A931">
        <v>3280</v>
      </c>
      <c r="B931" t="s">
        <v>966</v>
      </c>
      <c r="C931" t="s">
        <v>13</v>
      </c>
      <c r="D931" t="s">
        <v>14</v>
      </c>
      <c r="E931" t="s">
        <v>5292</v>
      </c>
      <c r="F931" t="s">
        <v>16</v>
      </c>
      <c r="G931" t="s">
        <v>32</v>
      </c>
      <c r="H931" t="s">
        <v>49</v>
      </c>
      <c r="I931" t="s">
        <v>5309</v>
      </c>
      <c r="J931" t="s">
        <v>19</v>
      </c>
      <c r="K931" s="3">
        <v>45716</v>
      </c>
      <c r="L931" t="s">
        <v>10</v>
      </c>
    </row>
    <row r="932" spans="1:12" customFormat="1" ht="15">
      <c r="A932">
        <v>3282</v>
      </c>
      <c r="B932" t="s">
        <v>5033</v>
      </c>
      <c r="C932" t="s">
        <v>5283</v>
      </c>
      <c r="D932" t="s">
        <v>3827</v>
      </c>
      <c r="E932" t="s">
        <v>5291</v>
      </c>
      <c r="F932" t="s">
        <v>36</v>
      </c>
      <c r="G932" t="s">
        <v>29</v>
      </c>
      <c r="H932" t="s">
        <v>147</v>
      </c>
      <c r="I932" t="s">
        <v>271</v>
      </c>
      <c r="J932" t="s">
        <v>19</v>
      </c>
      <c r="K932" s="3">
        <v>39575</v>
      </c>
      <c r="L932" t="s">
        <v>5299</v>
      </c>
    </row>
    <row r="933" spans="1:12" customFormat="1" ht="15">
      <c r="A933">
        <v>3283</v>
      </c>
      <c r="B933" t="s">
        <v>967</v>
      </c>
      <c r="C933" t="s">
        <v>13</v>
      </c>
      <c r="D933" t="s">
        <v>25</v>
      </c>
      <c r="E933" t="s">
        <v>5292</v>
      </c>
      <c r="F933" t="s">
        <v>16</v>
      </c>
      <c r="G933" t="s">
        <v>32</v>
      </c>
      <c r="H933" t="s">
        <v>209</v>
      </c>
      <c r="I933" t="s">
        <v>210</v>
      </c>
      <c r="J933" t="s">
        <v>19</v>
      </c>
      <c r="K933" s="3">
        <v>44706</v>
      </c>
      <c r="L933" t="s">
        <v>11</v>
      </c>
    </row>
    <row r="934" spans="1:12" customFormat="1" ht="15">
      <c r="A934">
        <v>3284</v>
      </c>
      <c r="B934" t="s">
        <v>4045</v>
      </c>
      <c r="C934" t="s">
        <v>13</v>
      </c>
      <c r="D934" t="s">
        <v>3827</v>
      </c>
      <c r="E934" t="s">
        <v>5291</v>
      </c>
      <c r="F934" t="s">
        <v>36</v>
      </c>
      <c r="G934" t="s">
        <v>29</v>
      </c>
      <c r="H934" t="s">
        <v>104</v>
      </c>
      <c r="I934" t="s">
        <v>5423</v>
      </c>
      <c r="J934" t="s">
        <v>19</v>
      </c>
      <c r="K934" s="3">
        <v>40409</v>
      </c>
      <c r="L934" t="s">
        <v>5297</v>
      </c>
    </row>
    <row r="935" spans="1:12" customFormat="1" ht="15">
      <c r="A935">
        <v>3285</v>
      </c>
      <c r="B935" t="s">
        <v>4046</v>
      </c>
      <c r="C935" t="s">
        <v>13</v>
      </c>
      <c r="D935" t="s">
        <v>38</v>
      </c>
      <c r="E935" t="s">
        <v>5291</v>
      </c>
      <c r="F935" t="s">
        <v>16</v>
      </c>
      <c r="G935" t="s">
        <v>20</v>
      </c>
      <c r="H935" t="s">
        <v>165</v>
      </c>
      <c r="I935" t="s">
        <v>5607</v>
      </c>
      <c r="J935" t="s">
        <v>19</v>
      </c>
      <c r="K935" s="3">
        <v>45373</v>
      </c>
      <c r="L935" t="s">
        <v>5293</v>
      </c>
    </row>
    <row r="936" spans="1:12" customFormat="1" ht="15">
      <c r="A936">
        <v>3290</v>
      </c>
      <c r="B936" t="s">
        <v>968</v>
      </c>
      <c r="C936" t="s">
        <v>13</v>
      </c>
      <c r="D936" t="s">
        <v>25</v>
      </c>
      <c r="E936" t="s">
        <v>5291</v>
      </c>
      <c r="F936" t="s">
        <v>36</v>
      </c>
      <c r="G936" t="s">
        <v>29</v>
      </c>
      <c r="H936" t="s">
        <v>4858</v>
      </c>
      <c r="I936" t="s">
        <v>346</v>
      </c>
      <c r="J936" t="s">
        <v>19</v>
      </c>
      <c r="K936" s="3">
        <v>45414</v>
      </c>
      <c r="L936" t="s">
        <v>5299</v>
      </c>
    </row>
    <row r="937" spans="1:12" customFormat="1" ht="15">
      <c r="A937">
        <v>3291</v>
      </c>
      <c r="B937" t="s">
        <v>5034</v>
      </c>
      <c r="C937" t="s">
        <v>5283</v>
      </c>
      <c r="D937" t="s">
        <v>3827</v>
      </c>
      <c r="E937" t="s">
        <v>5291</v>
      </c>
      <c r="F937" t="s">
        <v>36</v>
      </c>
      <c r="G937" t="s">
        <v>29</v>
      </c>
      <c r="H937" t="s">
        <v>4854</v>
      </c>
      <c r="I937" t="s">
        <v>47</v>
      </c>
      <c r="J937" t="s">
        <v>19</v>
      </c>
      <c r="K937" s="3">
        <v>39969</v>
      </c>
      <c r="L937" t="s">
        <v>5297</v>
      </c>
    </row>
    <row r="938" spans="1:12" customFormat="1" ht="15">
      <c r="A938">
        <v>3294</v>
      </c>
      <c r="B938" t="s">
        <v>969</v>
      </c>
      <c r="C938" t="s">
        <v>13</v>
      </c>
      <c r="D938" t="s">
        <v>25</v>
      </c>
      <c r="E938" t="s">
        <v>5291</v>
      </c>
      <c r="F938" t="s">
        <v>5249</v>
      </c>
      <c r="G938" t="s">
        <v>29</v>
      </c>
      <c r="H938" t="s">
        <v>4853</v>
      </c>
      <c r="I938" t="s">
        <v>5608</v>
      </c>
      <c r="J938" t="s">
        <v>19</v>
      </c>
      <c r="K938" s="3">
        <v>45343</v>
      </c>
      <c r="L938" t="s">
        <v>5297</v>
      </c>
    </row>
    <row r="939" spans="1:12" customFormat="1" ht="15">
      <c r="A939">
        <v>3295</v>
      </c>
      <c r="B939" t="s">
        <v>970</v>
      </c>
      <c r="C939" t="s">
        <v>13</v>
      </c>
      <c r="D939" t="s">
        <v>3827</v>
      </c>
      <c r="E939" t="s">
        <v>5291</v>
      </c>
      <c r="F939" t="s">
        <v>36</v>
      </c>
      <c r="G939" t="s">
        <v>29</v>
      </c>
      <c r="H939" t="s">
        <v>49</v>
      </c>
      <c r="I939" t="s">
        <v>590</v>
      </c>
      <c r="J939" t="s">
        <v>19</v>
      </c>
      <c r="K939" s="3">
        <v>40630</v>
      </c>
      <c r="L939" t="s">
        <v>5297</v>
      </c>
    </row>
    <row r="940" spans="1:12" customFormat="1" ht="15">
      <c r="A940">
        <v>3296</v>
      </c>
      <c r="B940" t="s">
        <v>4047</v>
      </c>
      <c r="C940" t="s">
        <v>13</v>
      </c>
      <c r="D940" t="s">
        <v>25</v>
      </c>
      <c r="E940" t="s">
        <v>5291</v>
      </c>
      <c r="F940" t="s">
        <v>36</v>
      </c>
      <c r="G940" t="s">
        <v>29</v>
      </c>
      <c r="H940" t="s">
        <v>49</v>
      </c>
      <c r="I940" t="s">
        <v>590</v>
      </c>
      <c r="J940" t="s">
        <v>19</v>
      </c>
      <c r="K940" s="3">
        <v>45456</v>
      </c>
      <c r="L940" t="s">
        <v>5297</v>
      </c>
    </row>
    <row r="941" spans="1:12" customFormat="1" ht="15">
      <c r="A941">
        <v>3297</v>
      </c>
      <c r="B941" t="s">
        <v>971</v>
      </c>
      <c r="C941" t="s">
        <v>13</v>
      </c>
      <c r="D941" t="s">
        <v>25</v>
      </c>
      <c r="E941" t="s">
        <v>5291</v>
      </c>
      <c r="F941" t="s">
        <v>36</v>
      </c>
      <c r="G941" t="s">
        <v>32</v>
      </c>
      <c r="H941" t="s">
        <v>81</v>
      </c>
      <c r="I941" t="s">
        <v>88</v>
      </c>
      <c r="J941" t="s">
        <v>19</v>
      </c>
      <c r="K941" s="3">
        <v>45504</v>
      </c>
      <c r="L941" t="s">
        <v>5299</v>
      </c>
    </row>
    <row r="942" spans="1:12" customFormat="1" ht="15">
      <c r="A942">
        <v>3299</v>
      </c>
      <c r="B942" t="s">
        <v>972</v>
      </c>
      <c r="C942" t="s">
        <v>13</v>
      </c>
      <c r="D942" t="s">
        <v>3827</v>
      </c>
      <c r="E942" t="s">
        <v>5291</v>
      </c>
      <c r="F942" t="s">
        <v>36</v>
      </c>
      <c r="G942" t="s">
        <v>32</v>
      </c>
      <c r="H942" t="s">
        <v>70</v>
      </c>
      <c r="I942" t="s">
        <v>203</v>
      </c>
      <c r="J942" t="s">
        <v>19</v>
      </c>
      <c r="K942" s="3">
        <v>41253</v>
      </c>
      <c r="L942" t="s">
        <v>5299</v>
      </c>
    </row>
    <row r="943" spans="1:12" customFormat="1" ht="15">
      <c r="A943">
        <v>3300</v>
      </c>
      <c r="B943" t="s">
        <v>4048</v>
      </c>
      <c r="C943" t="s">
        <v>13</v>
      </c>
      <c r="D943" t="s">
        <v>3827</v>
      </c>
      <c r="E943" t="s">
        <v>5291</v>
      </c>
      <c r="F943" t="s">
        <v>36</v>
      </c>
      <c r="G943" t="s">
        <v>32</v>
      </c>
      <c r="H943" t="s">
        <v>4853</v>
      </c>
      <c r="I943" t="s">
        <v>794</v>
      </c>
      <c r="J943" t="s">
        <v>19</v>
      </c>
      <c r="K943" s="3">
        <v>41323</v>
      </c>
      <c r="L943" t="s">
        <v>5293</v>
      </c>
    </row>
    <row r="944" spans="1:12" customFormat="1" ht="15">
      <c r="A944">
        <v>3301</v>
      </c>
      <c r="B944" t="s">
        <v>973</v>
      </c>
      <c r="C944" t="s">
        <v>13</v>
      </c>
      <c r="D944" t="s">
        <v>25</v>
      </c>
      <c r="E944" t="s">
        <v>5291</v>
      </c>
      <c r="F944" t="s">
        <v>5249</v>
      </c>
      <c r="G944" t="s">
        <v>20</v>
      </c>
      <c r="H944" t="s">
        <v>144</v>
      </c>
      <c r="I944" t="s">
        <v>5609</v>
      </c>
      <c r="J944" t="s">
        <v>19</v>
      </c>
      <c r="K944" s="3">
        <v>45560</v>
      </c>
      <c r="L944" t="s">
        <v>5299</v>
      </c>
    </row>
    <row r="945" spans="1:12" customFormat="1" ht="15">
      <c r="A945">
        <v>3304</v>
      </c>
      <c r="B945" t="s">
        <v>974</v>
      </c>
      <c r="C945" t="s">
        <v>13</v>
      </c>
      <c r="D945" t="s">
        <v>14</v>
      </c>
      <c r="E945" t="s">
        <v>5292</v>
      </c>
      <c r="F945" t="s">
        <v>5249</v>
      </c>
      <c r="G945" t="s">
        <v>32</v>
      </c>
      <c r="H945" t="s">
        <v>365</v>
      </c>
      <c r="I945" t="s">
        <v>975</v>
      </c>
      <c r="J945" t="s">
        <v>19</v>
      </c>
      <c r="K945" s="3">
        <v>45723</v>
      </c>
      <c r="L945" t="s">
        <v>11</v>
      </c>
    </row>
    <row r="946" spans="1:12" customFormat="1" ht="15">
      <c r="A946">
        <v>3307</v>
      </c>
      <c r="B946" t="s">
        <v>976</v>
      </c>
      <c r="C946" t="s">
        <v>13</v>
      </c>
      <c r="D946" t="s">
        <v>25</v>
      </c>
      <c r="E946" t="s">
        <v>5291</v>
      </c>
      <c r="F946" t="s">
        <v>36</v>
      </c>
      <c r="G946" t="s">
        <v>29</v>
      </c>
      <c r="H946" t="s">
        <v>144</v>
      </c>
      <c r="I946" t="s">
        <v>406</v>
      </c>
      <c r="J946" t="s">
        <v>19</v>
      </c>
      <c r="K946" s="3">
        <v>45631</v>
      </c>
      <c r="L946" t="s">
        <v>5297</v>
      </c>
    </row>
    <row r="947" spans="1:12" customFormat="1" ht="15">
      <c r="A947">
        <v>3308</v>
      </c>
      <c r="B947" t="s">
        <v>4049</v>
      </c>
      <c r="C947" t="s">
        <v>5283</v>
      </c>
      <c r="D947" t="s">
        <v>3827</v>
      </c>
      <c r="E947" t="s">
        <v>5291</v>
      </c>
      <c r="F947" t="s">
        <v>36</v>
      </c>
      <c r="G947" t="s">
        <v>29</v>
      </c>
      <c r="H947" t="s">
        <v>4857</v>
      </c>
      <c r="I947" t="s">
        <v>5610</v>
      </c>
      <c r="J947" t="s">
        <v>113</v>
      </c>
      <c r="K947" s="3">
        <v>40892</v>
      </c>
      <c r="L947" t="s">
        <v>5299</v>
      </c>
    </row>
    <row r="948" spans="1:12" customFormat="1" ht="15">
      <c r="A948">
        <v>3310</v>
      </c>
      <c r="B948" t="s">
        <v>977</v>
      </c>
      <c r="C948" t="s">
        <v>13</v>
      </c>
      <c r="D948" t="s">
        <v>25</v>
      </c>
      <c r="E948" t="s">
        <v>5291</v>
      </c>
      <c r="F948" t="s">
        <v>36</v>
      </c>
      <c r="G948" t="s">
        <v>29</v>
      </c>
      <c r="H948" t="s">
        <v>104</v>
      </c>
      <c r="I948" t="s">
        <v>5424</v>
      </c>
      <c r="J948" t="s">
        <v>19</v>
      </c>
      <c r="K948" s="3">
        <v>45698</v>
      </c>
      <c r="L948" t="s">
        <v>5297</v>
      </c>
    </row>
    <row r="949" spans="1:12" customFormat="1" ht="15">
      <c r="A949">
        <v>3313</v>
      </c>
      <c r="B949" t="s">
        <v>5035</v>
      </c>
      <c r="C949" t="s">
        <v>5283</v>
      </c>
      <c r="D949" t="s">
        <v>3827</v>
      </c>
      <c r="E949" t="s">
        <v>5291</v>
      </c>
      <c r="F949" t="s">
        <v>36</v>
      </c>
      <c r="G949" t="s">
        <v>29</v>
      </c>
      <c r="H949" t="s">
        <v>147</v>
      </c>
      <c r="I949" t="s">
        <v>271</v>
      </c>
      <c r="J949" t="s">
        <v>19</v>
      </c>
      <c r="K949" s="3">
        <v>40617</v>
      </c>
      <c r="L949" t="s">
        <v>5299</v>
      </c>
    </row>
    <row r="950" spans="1:12" customFormat="1" ht="15">
      <c r="A950">
        <v>3314</v>
      </c>
      <c r="B950" t="s">
        <v>5019</v>
      </c>
      <c r="C950" t="s">
        <v>5283</v>
      </c>
      <c r="D950" t="s">
        <v>3828</v>
      </c>
      <c r="E950" t="s">
        <v>5291</v>
      </c>
      <c r="F950" t="s">
        <v>36</v>
      </c>
      <c r="G950" t="s">
        <v>32</v>
      </c>
      <c r="H950" t="s">
        <v>4854</v>
      </c>
      <c r="I950" t="s">
        <v>47</v>
      </c>
      <c r="J950" t="s">
        <v>19</v>
      </c>
      <c r="K950" s="3">
        <v>39947</v>
      </c>
      <c r="L950" t="s">
        <v>5297</v>
      </c>
    </row>
    <row r="951" spans="1:12" customFormat="1" ht="15">
      <c r="A951">
        <v>3316</v>
      </c>
      <c r="B951" t="s">
        <v>978</v>
      </c>
      <c r="C951" t="s">
        <v>13</v>
      </c>
      <c r="D951" t="s">
        <v>25</v>
      </c>
      <c r="E951" t="s">
        <v>5291</v>
      </c>
      <c r="F951" t="s">
        <v>36</v>
      </c>
      <c r="G951" t="s">
        <v>29</v>
      </c>
      <c r="H951" t="s">
        <v>49</v>
      </c>
      <c r="I951" t="s">
        <v>5310</v>
      </c>
      <c r="J951" t="s">
        <v>19</v>
      </c>
      <c r="K951" s="3">
        <v>45138</v>
      </c>
      <c r="L951" t="s">
        <v>5297</v>
      </c>
    </row>
    <row r="952" spans="1:12" customFormat="1" ht="15">
      <c r="A952">
        <v>3317</v>
      </c>
      <c r="B952" t="s">
        <v>5212</v>
      </c>
      <c r="C952" t="s">
        <v>13</v>
      </c>
      <c r="D952" t="s">
        <v>25</v>
      </c>
      <c r="E952" t="s">
        <v>5291</v>
      </c>
      <c r="F952" t="s">
        <v>36</v>
      </c>
      <c r="G952" t="s">
        <v>29</v>
      </c>
      <c r="H952" t="s">
        <v>49</v>
      </c>
      <c r="I952" t="s">
        <v>576</v>
      </c>
      <c r="J952" t="s">
        <v>19</v>
      </c>
      <c r="K952" s="3">
        <v>45692</v>
      </c>
      <c r="L952" t="s">
        <v>5297</v>
      </c>
    </row>
    <row r="953" spans="1:12" customFormat="1" ht="15">
      <c r="A953">
        <v>3324</v>
      </c>
      <c r="B953" t="s">
        <v>979</v>
      </c>
      <c r="C953" t="s">
        <v>13</v>
      </c>
      <c r="D953" t="s">
        <v>25</v>
      </c>
      <c r="E953" t="s">
        <v>5291</v>
      </c>
      <c r="F953" t="s">
        <v>36</v>
      </c>
      <c r="G953" t="s">
        <v>32</v>
      </c>
      <c r="H953" t="s">
        <v>17</v>
      </c>
      <c r="I953" t="s">
        <v>33</v>
      </c>
      <c r="J953" t="s">
        <v>19</v>
      </c>
      <c r="K953" s="3">
        <v>43446</v>
      </c>
      <c r="L953" t="s">
        <v>5297</v>
      </c>
    </row>
    <row r="954" spans="1:12" customFormat="1" ht="15">
      <c r="A954">
        <v>3328</v>
      </c>
      <c r="B954" t="s">
        <v>980</v>
      </c>
      <c r="C954" t="s">
        <v>13</v>
      </c>
      <c r="D954" t="s">
        <v>14</v>
      </c>
      <c r="E954" t="s">
        <v>5292</v>
      </c>
      <c r="F954" t="s">
        <v>5249</v>
      </c>
      <c r="G954" t="s">
        <v>32</v>
      </c>
      <c r="H954" t="s">
        <v>4859</v>
      </c>
      <c r="I954" t="s">
        <v>238</v>
      </c>
      <c r="J954" t="s">
        <v>19</v>
      </c>
      <c r="K954" s="3">
        <v>45714</v>
      </c>
      <c r="L954" t="s">
        <v>11</v>
      </c>
    </row>
    <row r="955" spans="1:12" customFormat="1" ht="15">
      <c r="A955">
        <v>3329</v>
      </c>
      <c r="B955" t="s">
        <v>981</v>
      </c>
      <c r="C955" t="s">
        <v>13</v>
      </c>
      <c r="D955" t="s">
        <v>25</v>
      </c>
      <c r="E955" t="s">
        <v>5291</v>
      </c>
      <c r="F955" t="s">
        <v>36</v>
      </c>
      <c r="G955" t="s">
        <v>29</v>
      </c>
      <c r="H955" t="s">
        <v>104</v>
      </c>
      <c r="I955" t="s">
        <v>118</v>
      </c>
      <c r="J955" t="s">
        <v>19</v>
      </c>
      <c r="K955" s="3">
        <v>45392</v>
      </c>
      <c r="L955" t="s">
        <v>5297</v>
      </c>
    </row>
    <row r="956" spans="1:12" customFormat="1" ht="15">
      <c r="A956">
        <v>3334</v>
      </c>
      <c r="B956" t="s">
        <v>982</v>
      </c>
      <c r="C956" t="s">
        <v>13</v>
      </c>
      <c r="D956" t="s">
        <v>25</v>
      </c>
      <c r="E956" t="s">
        <v>5291</v>
      </c>
      <c r="F956" t="s">
        <v>36</v>
      </c>
      <c r="G956" t="s">
        <v>5481</v>
      </c>
      <c r="H956" t="s">
        <v>4854</v>
      </c>
      <c r="I956" t="s">
        <v>47</v>
      </c>
      <c r="J956" t="s">
        <v>19</v>
      </c>
      <c r="K956" s="3">
        <v>44970</v>
      </c>
      <c r="L956" t="s">
        <v>5299</v>
      </c>
    </row>
    <row r="957" spans="1:12" customFormat="1" ht="15">
      <c r="A957">
        <v>3335</v>
      </c>
      <c r="B957" t="s">
        <v>983</v>
      </c>
      <c r="C957" t="s">
        <v>13</v>
      </c>
      <c r="D957" t="s">
        <v>14</v>
      </c>
      <c r="E957" t="s">
        <v>4870</v>
      </c>
      <c r="F957" t="s">
        <v>16</v>
      </c>
      <c r="G957" t="s">
        <v>29</v>
      </c>
      <c r="H957" t="s">
        <v>4854</v>
      </c>
      <c r="I957" t="s">
        <v>47</v>
      </c>
      <c r="J957" t="s">
        <v>19</v>
      </c>
      <c r="K957" s="3">
        <v>45155</v>
      </c>
      <c r="L957" t="s">
        <v>5542</v>
      </c>
    </row>
    <row r="958" spans="1:12" customFormat="1" ht="15">
      <c r="A958">
        <v>3339</v>
      </c>
      <c r="B958" t="s">
        <v>984</v>
      </c>
      <c r="C958" t="s">
        <v>13</v>
      </c>
      <c r="D958" t="s">
        <v>14</v>
      </c>
      <c r="E958" t="s">
        <v>5292</v>
      </c>
      <c r="F958" t="s">
        <v>5249</v>
      </c>
      <c r="G958" t="s">
        <v>32</v>
      </c>
      <c r="H958" t="s">
        <v>4854</v>
      </c>
      <c r="I958" t="s">
        <v>47</v>
      </c>
      <c r="J958" t="s">
        <v>19</v>
      </c>
      <c r="K958" s="3">
        <v>45736</v>
      </c>
      <c r="L958" t="s">
        <v>11</v>
      </c>
    </row>
    <row r="959" spans="1:12" customFormat="1" ht="15">
      <c r="A959">
        <v>3340</v>
      </c>
      <c r="B959" t="s">
        <v>985</v>
      </c>
      <c r="C959" t="s">
        <v>13</v>
      </c>
      <c r="D959" t="s">
        <v>25</v>
      </c>
      <c r="E959" t="s">
        <v>5291</v>
      </c>
      <c r="F959" t="s">
        <v>36</v>
      </c>
      <c r="G959" t="s">
        <v>29</v>
      </c>
      <c r="H959" t="s">
        <v>104</v>
      </c>
      <c r="I959" t="s">
        <v>5523</v>
      </c>
      <c r="J959" t="s">
        <v>19</v>
      </c>
      <c r="K959" s="3">
        <v>45726</v>
      </c>
      <c r="L959" t="s">
        <v>5297</v>
      </c>
    </row>
    <row r="960" spans="1:12" customFormat="1" ht="15">
      <c r="A960">
        <v>3343</v>
      </c>
      <c r="B960" t="s">
        <v>3627</v>
      </c>
      <c r="C960" t="s">
        <v>13</v>
      </c>
      <c r="D960" t="s">
        <v>14</v>
      </c>
      <c r="E960" t="s">
        <v>5292</v>
      </c>
      <c r="F960" t="s">
        <v>5249</v>
      </c>
      <c r="G960" t="s">
        <v>32</v>
      </c>
      <c r="H960" t="s">
        <v>144</v>
      </c>
      <c r="I960" t="s">
        <v>406</v>
      </c>
      <c r="J960" t="s">
        <v>19</v>
      </c>
      <c r="K960" s="3">
        <v>45716</v>
      </c>
      <c r="L960" t="s">
        <v>11</v>
      </c>
    </row>
    <row r="961" spans="1:12" customFormat="1" ht="15">
      <c r="A961">
        <v>3344</v>
      </c>
      <c r="B961" t="s">
        <v>986</v>
      </c>
      <c r="C961" t="s">
        <v>13</v>
      </c>
      <c r="D961" t="s">
        <v>25</v>
      </c>
      <c r="E961" t="s">
        <v>5291</v>
      </c>
      <c r="F961" t="s">
        <v>36</v>
      </c>
      <c r="G961" t="s">
        <v>29</v>
      </c>
      <c r="H961" t="s">
        <v>209</v>
      </c>
      <c r="I961" t="s">
        <v>5611</v>
      </c>
      <c r="J961" t="s">
        <v>19</v>
      </c>
      <c r="K961" s="3">
        <v>45712</v>
      </c>
      <c r="L961" t="s">
        <v>5297</v>
      </c>
    </row>
    <row r="962" spans="1:12" customFormat="1" ht="15">
      <c r="A962">
        <v>3345</v>
      </c>
      <c r="B962" t="s">
        <v>987</v>
      </c>
      <c r="C962" t="s">
        <v>13</v>
      </c>
      <c r="D962" t="s">
        <v>25</v>
      </c>
      <c r="E962" t="s">
        <v>5291</v>
      </c>
      <c r="F962" t="s">
        <v>36</v>
      </c>
      <c r="G962" t="s">
        <v>29</v>
      </c>
      <c r="H962" t="s">
        <v>209</v>
      </c>
      <c r="I962" t="s">
        <v>5606</v>
      </c>
      <c r="J962" t="s">
        <v>19</v>
      </c>
      <c r="K962" s="3">
        <v>45342</v>
      </c>
      <c r="L962" t="s">
        <v>5297</v>
      </c>
    </row>
    <row r="963" spans="1:12" customFormat="1" ht="15">
      <c r="A963">
        <v>3347</v>
      </c>
      <c r="B963" t="s">
        <v>988</v>
      </c>
      <c r="C963" t="s">
        <v>13</v>
      </c>
      <c r="D963" t="s">
        <v>25</v>
      </c>
      <c r="E963" t="s">
        <v>5291</v>
      </c>
      <c r="F963" t="s">
        <v>36</v>
      </c>
      <c r="G963" t="s">
        <v>29</v>
      </c>
      <c r="H963" t="s">
        <v>49</v>
      </c>
      <c r="I963" t="s">
        <v>275</v>
      </c>
      <c r="J963" t="s">
        <v>19</v>
      </c>
      <c r="K963" s="3">
        <v>45728</v>
      </c>
      <c r="L963" t="s">
        <v>5297</v>
      </c>
    </row>
    <row r="964" spans="1:12" customFormat="1" ht="15">
      <c r="A964">
        <v>3349</v>
      </c>
      <c r="B964" t="s">
        <v>989</v>
      </c>
      <c r="C964" t="s">
        <v>13</v>
      </c>
      <c r="D964" t="s">
        <v>25</v>
      </c>
      <c r="E964" t="s">
        <v>5291</v>
      </c>
      <c r="F964" t="s">
        <v>5249</v>
      </c>
      <c r="G964" t="s">
        <v>20</v>
      </c>
      <c r="H964" t="s">
        <v>4852</v>
      </c>
      <c r="I964" t="s">
        <v>5535</v>
      </c>
      <c r="J964" t="s">
        <v>19</v>
      </c>
      <c r="K964" s="3">
        <v>45362</v>
      </c>
      <c r="L964" t="s">
        <v>5293</v>
      </c>
    </row>
    <row r="965" spans="1:12" customFormat="1" ht="15">
      <c r="A965">
        <v>3353</v>
      </c>
      <c r="B965" t="s">
        <v>990</v>
      </c>
      <c r="C965" t="s">
        <v>13</v>
      </c>
      <c r="D965" t="s">
        <v>3827</v>
      </c>
      <c r="E965" t="s">
        <v>5291</v>
      </c>
      <c r="F965" t="s">
        <v>36</v>
      </c>
      <c r="G965" t="s">
        <v>29</v>
      </c>
      <c r="H965" t="s">
        <v>4856</v>
      </c>
      <c r="I965" t="s">
        <v>263</v>
      </c>
      <c r="J965" t="s">
        <v>19</v>
      </c>
      <c r="K965" s="3">
        <v>41269</v>
      </c>
      <c r="L965" t="s">
        <v>5297</v>
      </c>
    </row>
    <row r="966" spans="1:12" customFormat="1" ht="15">
      <c r="A966">
        <v>3354</v>
      </c>
      <c r="B966" t="s">
        <v>991</v>
      </c>
      <c r="C966" t="s">
        <v>13</v>
      </c>
      <c r="D966" t="s">
        <v>25</v>
      </c>
      <c r="E966" t="s">
        <v>5291</v>
      </c>
      <c r="F966" t="s">
        <v>36</v>
      </c>
      <c r="G966" t="s">
        <v>29</v>
      </c>
      <c r="H966" t="s">
        <v>104</v>
      </c>
      <c r="I966" t="s">
        <v>149</v>
      </c>
      <c r="J966" t="s">
        <v>19</v>
      </c>
      <c r="K966" s="3">
        <v>45504</v>
      </c>
      <c r="L966" t="s">
        <v>5297</v>
      </c>
    </row>
    <row r="967" spans="1:12" customFormat="1" ht="15">
      <c r="A967">
        <v>3355</v>
      </c>
      <c r="B967" t="s">
        <v>992</v>
      </c>
      <c r="C967" t="s">
        <v>13</v>
      </c>
      <c r="D967" t="s">
        <v>38</v>
      </c>
      <c r="E967" t="s">
        <v>5291</v>
      </c>
      <c r="F967" t="s">
        <v>16</v>
      </c>
      <c r="G967" t="s">
        <v>32</v>
      </c>
      <c r="H967" t="s">
        <v>298</v>
      </c>
      <c r="I967" t="s">
        <v>521</v>
      </c>
      <c r="J967" t="s">
        <v>19</v>
      </c>
      <c r="K967" s="3">
        <v>45426</v>
      </c>
      <c r="L967" t="s">
        <v>11</v>
      </c>
    </row>
    <row r="968" spans="1:12" customFormat="1" ht="15">
      <c r="A968">
        <v>3357</v>
      </c>
      <c r="B968" t="s">
        <v>993</v>
      </c>
      <c r="C968" t="s">
        <v>13</v>
      </c>
      <c r="D968" t="s">
        <v>25</v>
      </c>
      <c r="E968" t="s">
        <v>5291</v>
      </c>
      <c r="F968" t="s">
        <v>36</v>
      </c>
      <c r="G968" t="s">
        <v>29</v>
      </c>
      <c r="H968" t="s">
        <v>147</v>
      </c>
      <c r="I968" t="s">
        <v>565</v>
      </c>
      <c r="J968" t="s">
        <v>19</v>
      </c>
      <c r="K968" s="3">
        <v>45709</v>
      </c>
      <c r="L968" t="s">
        <v>5297</v>
      </c>
    </row>
    <row r="969" spans="1:12" customFormat="1" ht="15">
      <c r="A969">
        <v>3360</v>
      </c>
      <c r="B969" t="s">
        <v>4050</v>
      </c>
      <c r="C969" t="s">
        <v>13</v>
      </c>
      <c r="D969" t="s">
        <v>38</v>
      </c>
      <c r="E969" t="s">
        <v>5291</v>
      </c>
      <c r="F969" t="s">
        <v>36</v>
      </c>
      <c r="G969" t="s">
        <v>29</v>
      </c>
      <c r="H969" t="s">
        <v>4856</v>
      </c>
      <c r="I969" t="s">
        <v>5612</v>
      </c>
      <c r="J969" t="s">
        <v>19</v>
      </c>
      <c r="K969" s="3">
        <v>45700</v>
      </c>
      <c r="L969" t="s">
        <v>5297</v>
      </c>
    </row>
    <row r="970" spans="1:12" customFormat="1" ht="15">
      <c r="A970">
        <v>3361</v>
      </c>
      <c r="B970" t="s">
        <v>994</v>
      </c>
      <c r="C970" t="s">
        <v>13</v>
      </c>
      <c r="D970" t="s">
        <v>25</v>
      </c>
      <c r="E970" t="s">
        <v>5291</v>
      </c>
      <c r="F970" t="s">
        <v>36</v>
      </c>
      <c r="G970" t="s">
        <v>29</v>
      </c>
      <c r="H970" t="s">
        <v>49</v>
      </c>
      <c r="I970" t="s">
        <v>53</v>
      </c>
      <c r="J970" t="s">
        <v>19</v>
      </c>
      <c r="K970" s="3">
        <v>45301</v>
      </c>
      <c r="L970" t="s">
        <v>5297</v>
      </c>
    </row>
    <row r="971" spans="1:12" customFormat="1" ht="15">
      <c r="A971">
        <v>3364</v>
      </c>
      <c r="B971" t="s">
        <v>995</v>
      </c>
      <c r="C971" t="s">
        <v>13</v>
      </c>
      <c r="D971" t="s">
        <v>14</v>
      </c>
      <c r="E971" t="s">
        <v>5292</v>
      </c>
      <c r="F971" t="s">
        <v>16</v>
      </c>
      <c r="G971" t="s">
        <v>32</v>
      </c>
      <c r="H971" t="s">
        <v>209</v>
      </c>
      <c r="I971" t="s">
        <v>398</v>
      </c>
      <c r="J971" t="s">
        <v>19</v>
      </c>
      <c r="K971" s="3">
        <v>45706</v>
      </c>
      <c r="L971" t="s">
        <v>5293</v>
      </c>
    </row>
    <row r="972" spans="1:12" customFormat="1" ht="15">
      <c r="A972">
        <v>3367</v>
      </c>
      <c r="B972" t="s">
        <v>996</v>
      </c>
      <c r="C972" t="s">
        <v>13</v>
      </c>
      <c r="D972" t="s">
        <v>38</v>
      </c>
      <c r="E972" t="s">
        <v>5291</v>
      </c>
      <c r="F972" t="s">
        <v>5249</v>
      </c>
      <c r="G972" t="s">
        <v>32</v>
      </c>
      <c r="H972" t="s">
        <v>90</v>
      </c>
      <c r="I972" t="s">
        <v>5613</v>
      </c>
      <c r="J972" t="s">
        <v>19</v>
      </c>
      <c r="K972" s="3">
        <v>45719</v>
      </c>
      <c r="L972" t="s">
        <v>5299</v>
      </c>
    </row>
    <row r="973" spans="1:12" customFormat="1" ht="15">
      <c r="A973">
        <v>3371</v>
      </c>
      <c r="B973" t="s">
        <v>4051</v>
      </c>
      <c r="C973" t="s">
        <v>5283</v>
      </c>
      <c r="D973" t="s">
        <v>3827</v>
      </c>
      <c r="E973" t="s">
        <v>5291</v>
      </c>
      <c r="F973" t="s">
        <v>36</v>
      </c>
      <c r="G973" t="s">
        <v>29</v>
      </c>
      <c r="H973" t="s">
        <v>49</v>
      </c>
      <c r="I973" t="s">
        <v>63</v>
      </c>
      <c r="J973" t="s">
        <v>19</v>
      </c>
      <c r="K973" s="3">
        <v>41253</v>
      </c>
      <c r="L973" t="s">
        <v>5297</v>
      </c>
    </row>
    <row r="974" spans="1:12" customFormat="1" ht="15">
      <c r="A974">
        <v>3373</v>
      </c>
      <c r="B974" t="s">
        <v>997</v>
      </c>
      <c r="C974" t="s">
        <v>13</v>
      </c>
      <c r="D974" t="s">
        <v>25</v>
      </c>
      <c r="E974" t="s">
        <v>5291</v>
      </c>
      <c r="F974" t="s">
        <v>36</v>
      </c>
      <c r="G974" t="s">
        <v>29</v>
      </c>
      <c r="H974" t="s">
        <v>104</v>
      </c>
      <c r="I974" t="s">
        <v>334</v>
      </c>
      <c r="J974" t="s">
        <v>19</v>
      </c>
      <c r="K974" s="3">
        <v>44456</v>
      </c>
      <c r="L974" t="s">
        <v>5297</v>
      </c>
    </row>
    <row r="975" spans="1:12" customFormat="1" ht="15">
      <c r="A975">
        <v>3377</v>
      </c>
      <c r="B975" t="s">
        <v>998</v>
      </c>
      <c r="C975" t="s">
        <v>13</v>
      </c>
      <c r="D975" t="s">
        <v>25</v>
      </c>
      <c r="E975" t="s">
        <v>5291</v>
      </c>
      <c r="F975" t="s">
        <v>36</v>
      </c>
      <c r="G975" t="s">
        <v>29</v>
      </c>
      <c r="H975" t="s">
        <v>209</v>
      </c>
      <c r="I975" t="s">
        <v>999</v>
      </c>
      <c r="J975" t="s">
        <v>19</v>
      </c>
      <c r="K975" s="3">
        <v>45719</v>
      </c>
      <c r="L975" t="s">
        <v>5297</v>
      </c>
    </row>
    <row r="976" spans="1:12" customFormat="1" ht="15">
      <c r="A976">
        <v>3379</v>
      </c>
      <c r="B976" t="s">
        <v>1000</v>
      </c>
      <c r="C976" t="s">
        <v>13</v>
      </c>
      <c r="D976" t="s">
        <v>25</v>
      </c>
      <c r="E976" t="s">
        <v>5291</v>
      </c>
      <c r="F976" t="s">
        <v>5249</v>
      </c>
      <c r="G976" t="s">
        <v>32</v>
      </c>
      <c r="H976" t="s">
        <v>49</v>
      </c>
      <c r="I976" t="s">
        <v>5614</v>
      </c>
      <c r="J976" t="s">
        <v>19</v>
      </c>
      <c r="K976" s="3">
        <v>45742</v>
      </c>
      <c r="L976" t="s">
        <v>5293</v>
      </c>
    </row>
    <row r="977" spans="1:12" customFormat="1" ht="15">
      <c r="A977">
        <v>3380</v>
      </c>
      <c r="B977" t="s">
        <v>4052</v>
      </c>
      <c r="C977" t="s">
        <v>13</v>
      </c>
      <c r="D977" t="s">
        <v>25</v>
      </c>
      <c r="E977" t="s">
        <v>5291</v>
      </c>
      <c r="F977" t="s">
        <v>36</v>
      </c>
      <c r="G977" t="s">
        <v>29</v>
      </c>
      <c r="H977" t="s">
        <v>49</v>
      </c>
      <c r="I977" t="s">
        <v>5531</v>
      </c>
      <c r="J977" t="s">
        <v>19</v>
      </c>
      <c r="K977" s="3">
        <v>45677</v>
      </c>
      <c r="L977" t="s">
        <v>5297</v>
      </c>
    </row>
    <row r="978" spans="1:12" customFormat="1" ht="15">
      <c r="A978">
        <v>3381</v>
      </c>
      <c r="B978" t="s">
        <v>1001</v>
      </c>
      <c r="C978" t="s">
        <v>13</v>
      </c>
      <c r="D978" t="s">
        <v>25</v>
      </c>
      <c r="E978" t="s">
        <v>5291</v>
      </c>
      <c r="F978" t="s">
        <v>36</v>
      </c>
      <c r="G978" t="s">
        <v>29</v>
      </c>
      <c r="H978" t="s">
        <v>209</v>
      </c>
      <c r="I978" t="s">
        <v>670</v>
      </c>
      <c r="J978" t="s">
        <v>19</v>
      </c>
      <c r="K978" s="3">
        <v>45713</v>
      </c>
      <c r="L978" t="s">
        <v>5299</v>
      </c>
    </row>
    <row r="979" spans="1:12" customFormat="1" ht="15">
      <c r="A979">
        <v>3383</v>
      </c>
      <c r="B979" t="s">
        <v>3732</v>
      </c>
      <c r="C979" t="s">
        <v>13</v>
      </c>
      <c r="D979" t="s">
        <v>14</v>
      </c>
      <c r="E979" t="s">
        <v>5292</v>
      </c>
      <c r="F979" t="s">
        <v>5249</v>
      </c>
      <c r="G979" t="s">
        <v>32</v>
      </c>
      <c r="H979" t="s">
        <v>104</v>
      </c>
      <c r="I979" t="s">
        <v>120</v>
      </c>
      <c r="J979" t="s">
        <v>19</v>
      </c>
      <c r="K979" s="3">
        <v>45744</v>
      </c>
      <c r="L979" t="s">
        <v>11</v>
      </c>
    </row>
    <row r="980" spans="1:12" customFormat="1" ht="15">
      <c r="A980">
        <v>3384</v>
      </c>
      <c r="B980" t="s">
        <v>1003</v>
      </c>
      <c r="C980" t="s">
        <v>13</v>
      </c>
      <c r="D980" t="s">
        <v>3827</v>
      </c>
      <c r="E980" t="s">
        <v>5291</v>
      </c>
      <c r="F980" t="s">
        <v>36</v>
      </c>
      <c r="G980" t="s">
        <v>29</v>
      </c>
      <c r="H980" t="s">
        <v>49</v>
      </c>
      <c r="I980" t="s">
        <v>919</v>
      </c>
      <c r="J980" t="s">
        <v>113</v>
      </c>
      <c r="K980" s="3">
        <v>40892</v>
      </c>
      <c r="L980" t="s">
        <v>5297</v>
      </c>
    </row>
    <row r="981" spans="1:12" customFormat="1" ht="15">
      <c r="A981">
        <v>3386</v>
      </c>
      <c r="B981" t="s">
        <v>1004</v>
      </c>
      <c r="C981" t="s">
        <v>13</v>
      </c>
      <c r="D981" t="s">
        <v>3827</v>
      </c>
      <c r="E981" t="s">
        <v>5291</v>
      </c>
      <c r="F981" t="s">
        <v>36</v>
      </c>
      <c r="G981" t="s">
        <v>29</v>
      </c>
      <c r="H981" t="s">
        <v>49</v>
      </c>
      <c r="I981" t="s">
        <v>5500</v>
      </c>
      <c r="J981" t="s">
        <v>19</v>
      </c>
      <c r="K981" s="3">
        <v>40892</v>
      </c>
      <c r="L981" t="s">
        <v>5299</v>
      </c>
    </row>
    <row r="982" spans="1:12" customFormat="1" ht="15">
      <c r="A982">
        <v>3387</v>
      </c>
      <c r="B982" t="s">
        <v>1005</v>
      </c>
      <c r="C982" t="s">
        <v>13</v>
      </c>
      <c r="D982" t="s">
        <v>25</v>
      </c>
      <c r="E982" t="s">
        <v>5291</v>
      </c>
      <c r="F982" t="s">
        <v>36</v>
      </c>
      <c r="G982" t="s">
        <v>29</v>
      </c>
      <c r="H982" t="s">
        <v>49</v>
      </c>
      <c r="I982" t="s">
        <v>5441</v>
      </c>
      <c r="J982" t="s">
        <v>19</v>
      </c>
      <c r="K982" s="3">
        <v>45720</v>
      </c>
      <c r="L982" t="s">
        <v>5297</v>
      </c>
    </row>
    <row r="983" spans="1:12" customFormat="1" ht="15">
      <c r="A983">
        <v>3389</v>
      </c>
      <c r="B983" t="s">
        <v>1006</v>
      </c>
      <c r="C983" t="s">
        <v>13</v>
      </c>
      <c r="D983" t="s">
        <v>3827</v>
      </c>
      <c r="E983" t="s">
        <v>5291</v>
      </c>
      <c r="F983" t="s">
        <v>36</v>
      </c>
      <c r="G983" t="s">
        <v>29</v>
      </c>
      <c r="H983" t="s">
        <v>49</v>
      </c>
      <c r="I983" t="s">
        <v>590</v>
      </c>
      <c r="J983" t="s">
        <v>113</v>
      </c>
      <c r="K983" s="3">
        <v>40892</v>
      </c>
      <c r="L983" t="s">
        <v>5297</v>
      </c>
    </row>
    <row r="984" spans="1:12" customFormat="1" ht="15">
      <c r="A984">
        <v>3390</v>
      </c>
      <c r="B984" t="s">
        <v>1007</v>
      </c>
      <c r="C984" t="s">
        <v>13</v>
      </c>
      <c r="D984" t="s">
        <v>25</v>
      </c>
      <c r="E984" t="s">
        <v>5291</v>
      </c>
      <c r="F984" t="s">
        <v>36</v>
      </c>
      <c r="G984" t="s">
        <v>29</v>
      </c>
      <c r="H984" t="s">
        <v>49</v>
      </c>
      <c r="I984" t="s">
        <v>5310</v>
      </c>
      <c r="J984" t="s">
        <v>19</v>
      </c>
      <c r="K984" s="3">
        <v>45723</v>
      </c>
      <c r="L984" t="s">
        <v>5297</v>
      </c>
    </row>
    <row r="985" spans="1:12" customFormat="1" ht="15">
      <c r="A985">
        <v>3822</v>
      </c>
      <c r="B985" t="s">
        <v>4053</v>
      </c>
      <c r="C985" t="s">
        <v>13</v>
      </c>
      <c r="D985" t="s">
        <v>25</v>
      </c>
      <c r="E985" t="s">
        <v>5291</v>
      </c>
      <c r="F985" t="s">
        <v>16</v>
      </c>
      <c r="G985" t="s">
        <v>20</v>
      </c>
      <c r="H985" t="s">
        <v>183</v>
      </c>
      <c r="I985" t="s">
        <v>5615</v>
      </c>
      <c r="J985" t="s">
        <v>19</v>
      </c>
      <c r="K985" s="3">
        <v>45706</v>
      </c>
      <c r="L985" t="s">
        <v>5293</v>
      </c>
    </row>
    <row r="986" spans="1:12" customFormat="1" ht="15">
      <c r="A986">
        <v>4006</v>
      </c>
      <c r="B986" t="s">
        <v>1008</v>
      </c>
      <c r="C986" t="s">
        <v>13</v>
      </c>
      <c r="D986" t="s">
        <v>25</v>
      </c>
      <c r="E986" t="s">
        <v>5291</v>
      </c>
      <c r="F986" t="s">
        <v>16</v>
      </c>
      <c r="G986" t="s">
        <v>20</v>
      </c>
      <c r="H986" t="s">
        <v>183</v>
      </c>
      <c r="I986" t="s">
        <v>5616</v>
      </c>
      <c r="J986" t="s">
        <v>19</v>
      </c>
      <c r="K986" s="3">
        <v>45712</v>
      </c>
      <c r="L986" t="s">
        <v>5293</v>
      </c>
    </row>
    <row r="987" spans="1:12" customFormat="1" ht="15">
      <c r="A987">
        <v>4843</v>
      </c>
      <c r="B987" t="s">
        <v>4054</v>
      </c>
      <c r="C987" t="s">
        <v>13</v>
      </c>
      <c r="D987" t="s">
        <v>3827</v>
      </c>
      <c r="E987" t="s">
        <v>5291</v>
      </c>
      <c r="F987" t="s">
        <v>36</v>
      </c>
      <c r="G987" t="s">
        <v>29</v>
      </c>
      <c r="H987" t="s">
        <v>70</v>
      </c>
      <c r="I987" t="s">
        <v>71</v>
      </c>
      <c r="J987" t="s">
        <v>113</v>
      </c>
      <c r="K987" s="3">
        <v>41269</v>
      </c>
      <c r="L987" t="s">
        <v>5297</v>
      </c>
    </row>
    <row r="988" spans="1:12" customFormat="1" ht="15">
      <c r="A988">
        <v>4930</v>
      </c>
      <c r="B988" t="s">
        <v>1009</v>
      </c>
      <c r="C988" t="s">
        <v>13</v>
      </c>
      <c r="D988" t="s">
        <v>25</v>
      </c>
      <c r="E988" t="s">
        <v>5291</v>
      </c>
      <c r="F988" t="s">
        <v>5249</v>
      </c>
      <c r="G988" t="s">
        <v>20</v>
      </c>
      <c r="H988" t="s">
        <v>4852</v>
      </c>
      <c r="I988" t="s">
        <v>5617</v>
      </c>
      <c r="J988" t="s">
        <v>19</v>
      </c>
      <c r="K988" s="3">
        <v>45371</v>
      </c>
      <c r="L988" t="s">
        <v>5293</v>
      </c>
    </row>
    <row r="989" spans="1:12" customFormat="1" ht="15">
      <c r="A989">
        <v>4933</v>
      </c>
      <c r="B989" t="s">
        <v>1010</v>
      </c>
      <c r="C989" t="s">
        <v>13</v>
      </c>
      <c r="D989" t="s">
        <v>25</v>
      </c>
      <c r="E989" t="s">
        <v>5291</v>
      </c>
      <c r="F989" t="s">
        <v>16</v>
      </c>
      <c r="G989" t="s">
        <v>20</v>
      </c>
      <c r="H989" t="s">
        <v>573</v>
      </c>
      <c r="I989" t="s">
        <v>5618</v>
      </c>
      <c r="J989" t="s">
        <v>19</v>
      </c>
      <c r="K989" s="3">
        <v>45726</v>
      </c>
      <c r="L989" t="s">
        <v>5293</v>
      </c>
    </row>
    <row r="990" spans="1:12" customFormat="1" ht="15">
      <c r="A990">
        <v>5006</v>
      </c>
      <c r="B990" t="s">
        <v>1011</v>
      </c>
      <c r="C990" t="s">
        <v>13</v>
      </c>
      <c r="D990" t="s">
        <v>3827</v>
      </c>
      <c r="E990" t="s">
        <v>5291</v>
      </c>
      <c r="F990" t="s">
        <v>36</v>
      </c>
      <c r="G990" t="s">
        <v>29</v>
      </c>
      <c r="H990" t="s">
        <v>4852</v>
      </c>
      <c r="I990" t="s">
        <v>442</v>
      </c>
      <c r="J990" t="s">
        <v>19</v>
      </c>
      <c r="K990" s="3">
        <v>40955</v>
      </c>
      <c r="L990" t="s">
        <v>5297</v>
      </c>
    </row>
    <row r="991" spans="1:12" customFormat="1" ht="15">
      <c r="A991">
        <v>5126</v>
      </c>
      <c r="B991" t="s">
        <v>1012</v>
      </c>
      <c r="C991" t="s">
        <v>13</v>
      </c>
      <c r="D991" t="s">
        <v>25</v>
      </c>
      <c r="E991" t="s">
        <v>5291</v>
      </c>
      <c r="F991" t="s">
        <v>16</v>
      </c>
      <c r="G991" t="s">
        <v>15</v>
      </c>
      <c r="H991" t="s">
        <v>81</v>
      </c>
      <c r="I991" t="s">
        <v>5619</v>
      </c>
      <c r="J991" t="s">
        <v>19</v>
      </c>
      <c r="K991" s="3">
        <v>45356</v>
      </c>
      <c r="L991" t="s">
        <v>5293</v>
      </c>
    </row>
    <row r="992" spans="1:12" customFormat="1" ht="15">
      <c r="A992">
        <v>5362</v>
      </c>
      <c r="B992" t="s">
        <v>5036</v>
      </c>
      <c r="C992" t="s">
        <v>5284</v>
      </c>
      <c r="D992" t="s">
        <v>3827</v>
      </c>
      <c r="E992" t="s">
        <v>5291</v>
      </c>
      <c r="F992" t="s">
        <v>36</v>
      </c>
      <c r="G992" t="s">
        <v>29</v>
      </c>
      <c r="H992" t="s">
        <v>147</v>
      </c>
      <c r="I992" t="s">
        <v>271</v>
      </c>
      <c r="J992" t="s">
        <v>113</v>
      </c>
      <c r="K992" s="3">
        <v>40626</v>
      </c>
      <c r="L992" t="s">
        <v>5297</v>
      </c>
    </row>
    <row r="993" spans="1:12" customFormat="1" ht="15">
      <c r="A993">
        <v>7087</v>
      </c>
      <c r="B993" t="s">
        <v>1013</v>
      </c>
      <c r="C993" t="s">
        <v>13</v>
      </c>
      <c r="D993" t="s">
        <v>25</v>
      </c>
      <c r="E993" t="s">
        <v>5291</v>
      </c>
      <c r="F993" t="s">
        <v>36</v>
      </c>
      <c r="G993" t="s">
        <v>29</v>
      </c>
      <c r="H993" t="s">
        <v>81</v>
      </c>
      <c r="I993" t="s">
        <v>5336</v>
      </c>
      <c r="J993" t="s">
        <v>19</v>
      </c>
      <c r="K993" s="3">
        <v>45708</v>
      </c>
      <c r="L993" t="s">
        <v>5297</v>
      </c>
    </row>
    <row r="994" spans="1:12" customFormat="1" ht="15">
      <c r="A994">
        <v>8504</v>
      </c>
      <c r="B994" t="s">
        <v>4055</v>
      </c>
      <c r="C994" t="s">
        <v>13</v>
      </c>
      <c r="D994" t="s">
        <v>3827</v>
      </c>
      <c r="E994" t="s">
        <v>5291</v>
      </c>
      <c r="F994" t="s">
        <v>36</v>
      </c>
      <c r="G994" t="s">
        <v>29</v>
      </c>
      <c r="H994" t="s">
        <v>209</v>
      </c>
      <c r="I994" t="s">
        <v>210</v>
      </c>
      <c r="J994" t="s">
        <v>19</v>
      </c>
      <c r="K994" s="3">
        <v>40593</v>
      </c>
      <c r="L994" t="s">
        <v>5297</v>
      </c>
    </row>
    <row r="995" spans="1:12" customFormat="1" ht="15">
      <c r="A995">
        <v>8565</v>
      </c>
      <c r="B995" t="s">
        <v>1014</v>
      </c>
      <c r="C995" t="s">
        <v>13</v>
      </c>
      <c r="D995" t="s">
        <v>25</v>
      </c>
      <c r="E995" t="s">
        <v>5291</v>
      </c>
      <c r="F995" t="s">
        <v>36</v>
      </c>
      <c r="G995" t="s">
        <v>29</v>
      </c>
      <c r="H995" t="s">
        <v>49</v>
      </c>
      <c r="I995" t="s">
        <v>590</v>
      </c>
      <c r="J995" t="s">
        <v>19</v>
      </c>
      <c r="K995" s="3">
        <v>44111</v>
      </c>
      <c r="L995" t="s">
        <v>5297</v>
      </c>
    </row>
    <row r="996" spans="1:12" customFormat="1" ht="15">
      <c r="A996">
        <v>8777</v>
      </c>
      <c r="B996" t="s">
        <v>4056</v>
      </c>
      <c r="C996" t="s">
        <v>5264</v>
      </c>
      <c r="D996" t="s">
        <v>25</v>
      </c>
      <c r="E996" t="s">
        <v>5291</v>
      </c>
      <c r="F996" t="s">
        <v>36</v>
      </c>
      <c r="G996" t="s">
        <v>29</v>
      </c>
      <c r="H996" t="s">
        <v>104</v>
      </c>
      <c r="I996" t="s">
        <v>5620</v>
      </c>
      <c r="J996" t="s">
        <v>19</v>
      </c>
      <c r="K996" s="3">
        <v>44306</v>
      </c>
      <c r="L996" t="s">
        <v>5297</v>
      </c>
    </row>
    <row r="997" spans="1:12" customFormat="1" ht="15">
      <c r="A997">
        <v>20002</v>
      </c>
      <c r="B997" t="s">
        <v>1015</v>
      </c>
      <c r="C997" t="s">
        <v>13</v>
      </c>
      <c r="D997" t="s">
        <v>38</v>
      </c>
      <c r="E997" t="s">
        <v>5291</v>
      </c>
      <c r="F997" t="s">
        <v>16</v>
      </c>
      <c r="G997" t="s">
        <v>20</v>
      </c>
      <c r="H997" t="s">
        <v>49</v>
      </c>
      <c r="I997" t="s">
        <v>5621</v>
      </c>
      <c r="J997" t="s">
        <v>19</v>
      </c>
      <c r="K997" s="3">
        <v>45720</v>
      </c>
      <c r="L997" t="s">
        <v>5299</v>
      </c>
    </row>
    <row r="998" spans="1:12" customFormat="1" ht="15">
      <c r="A998">
        <v>20009</v>
      </c>
      <c r="B998" t="s">
        <v>4057</v>
      </c>
      <c r="C998" t="s">
        <v>13</v>
      </c>
      <c r="D998" t="s">
        <v>25</v>
      </c>
      <c r="E998" t="s">
        <v>5291</v>
      </c>
      <c r="F998" t="s">
        <v>5249</v>
      </c>
      <c r="G998" t="s">
        <v>29</v>
      </c>
      <c r="H998" t="s">
        <v>209</v>
      </c>
      <c r="I998" t="s">
        <v>210</v>
      </c>
      <c r="J998" t="s">
        <v>19</v>
      </c>
      <c r="K998" s="3">
        <v>44712</v>
      </c>
      <c r="L998" t="s">
        <v>5297</v>
      </c>
    </row>
    <row r="999" spans="1:12" customFormat="1" ht="15">
      <c r="A999">
        <v>20013</v>
      </c>
      <c r="B999" t="s">
        <v>1016</v>
      </c>
      <c r="C999" t="s">
        <v>13</v>
      </c>
      <c r="D999" t="s">
        <v>38</v>
      </c>
      <c r="E999" t="s">
        <v>5292</v>
      </c>
      <c r="F999" t="s">
        <v>5249</v>
      </c>
      <c r="G999" t="s">
        <v>32</v>
      </c>
      <c r="H999" t="s">
        <v>147</v>
      </c>
      <c r="I999" t="s">
        <v>271</v>
      </c>
      <c r="J999" t="s">
        <v>19</v>
      </c>
      <c r="K999" s="3">
        <v>45716</v>
      </c>
      <c r="L999" t="s">
        <v>5293</v>
      </c>
    </row>
    <row r="1000" spans="1:12" customFormat="1" ht="15">
      <c r="A1000">
        <v>20014</v>
      </c>
      <c r="B1000" t="s">
        <v>1017</v>
      </c>
      <c r="C1000" t="s">
        <v>13</v>
      </c>
      <c r="D1000" t="s">
        <v>25</v>
      </c>
      <c r="E1000" t="s">
        <v>5291</v>
      </c>
      <c r="F1000" t="s">
        <v>36</v>
      </c>
      <c r="G1000" t="s">
        <v>29</v>
      </c>
      <c r="H1000" t="s">
        <v>49</v>
      </c>
      <c r="I1000" t="s">
        <v>63</v>
      </c>
      <c r="J1000" t="s">
        <v>19</v>
      </c>
      <c r="K1000" s="3">
        <v>45274</v>
      </c>
      <c r="L1000" t="s">
        <v>5297</v>
      </c>
    </row>
    <row r="1001" spans="1:12" customFormat="1" ht="15">
      <c r="A1001">
        <v>20018</v>
      </c>
      <c r="B1001" t="s">
        <v>1018</v>
      </c>
      <c r="C1001" t="s">
        <v>13</v>
      </c>
      <c r="D1001" t="s">
        <v>25</v>
      </c>
      <c r="E1001" t="s">
        <v>5291</v>
      </c>
      <c r="F1001" t="s">
        <v>5249</v>
      </c>
      <c r="G1001" t="s">
        <v>20</v>
      </c>
      <c r="H1001" t="s">
        <v>49</v>
      </c>
      <c r="I1001" t="s">
        <v>5622</v>
      </c>
      <c r="J1001" t="s">
        <v>19</v>
      </c>
      <c r="K1001" s="3">
        <v>45415</v>
      </c>
      <c r="L1001" t="s">
        <v>5293</v>
      </c>
    </row>
    <row r="1002" spans="1:12" customFormat="1" ht="15">
      <c r="A1002">
        <v>20026</v>
      </c>
      <c r="B1002" t="s">
        <v>1019</v>
      </c>
      <c r="C1002" t="s">
        <v>13</v>
      </c>
      <c r="D1002" t="s">
        <v>25</v>
      </c>
      <c r="E1002" t="s">
        <v>5291</v>
      </c>
      <c r="F1002" t="s">
        <v>5249</v>
      </c>
      <c r="G1002" t="s">
        <v>20</v>
      </c>
      <c r="H1002" t="s">
        <v>165</v>
      </c>
      <c r="I1002" t="s">
        <v>5623</v>
      </c>
      <c r="J1002" t="s">
        <v>19</v>
      </c>
      <c r="K1002" s="3">
        <v>45741</v>
      </c>
      <c r="L1002" t="s">
        <v>5293</v>
      </c>
    </row>
    <row r="1003" spans="1:12" customFormat="1" ht="15">
      <c r="A1003">
        <v>20028</v>
      </c>
      <c r="B1003" t="s">
        <v>1020</v>
      </c>
      <c r="C1003" t="s">
        <v>5283</v>
      </c>
      <c r="D1003" t="s">
        <v>14</v>
      </c>
      <c r="E1003" t="s">
        <v>5292</v>
      </c>
      <c r="F1003" t="s">
        <v>5249</v>
      </c>
      <c r="G1003" t="s">
        <v>32</v>
      </c>
      <c r="H1003" t="s">
        <v>4856</v>
      </c>
      <c r="I1003" t="s">
        <v>1021</v>
      </c>
      <c r="J1003" t="s">
        <v>19</v>
      </c>
      <c r="K1003" s="3">
        <v>43502</v>
      </c>
      <c r="L1003" t="s">
        <v>5299</v>
      </c>
    </row>
    <row r="1004" spans="1:12" customFormat="1" ht="15">
      <c r="A1004">
        <v>20034</v>
      </c>
      <c r="B1004" t="s">
        <v>1022</v>
      </c>
      <c r="C1004" t="s">
        <v>13</v>
      </c>
      <c r="D1004" t="s">
        <v>38</v>
      </c>
      <c r="E1004" t="s">
        <v>5292</v>
      </c>
      <c r="F1004" t="s">
        <v>5249</v>
      </c>
      <c r="G1004" t="s">
        <v>15</v>
      </c>
      <c r="H1004" t="s">
        <v>283</v>
      </c>
      <c r="I1004" t="s">
        <v>1023</v>
      </c>
      <c r="J1004" t="s">
        <v>19</v>
      </c>
      <c r="K1004" s="3">
        <v>45734</v>
      </c>
      <c r="L1004" t="s">
        <v>5293</v>
      </c>
    </row>
    <row r="1005" spans="1:12" customFormat="1" ht="15">
      <c r="A1005">
        <v>20037</v>
      </c>
      <c r="B1005" t="s">
        <v>1024</v>
      </c>
      <c r="C1005" t="s">
        <v>13</v>
      </c>
      <c r="D1005" t="s">
        <v>25</v>
      </c>
      <c r="E1005" t="s">
        <v>5291</v>
      </c>
      <c r="F1005" t="s">
        <v>16</v>
      </c>
      <c r="G1005" t="s">
        <v>15</v>
      </c>
      <c r="H1005" t="s">
        <v>4857</v>
      </c>
      <c r="I1005" t="s">
        <v>5624</v>
      </c>
      <c r="J1005" t="s">
        <v>19</v>
      </c>
      <c r="K1005" s="3">
        <v>45426</v>
      </c>
      <c r="L1005" t="s">
        <v>5293</v>
      </c>
    </row>
    <row r="1006" spans="1:12" customFormat="1" ht="15">
      <c r="A1006">
        <v>20039</v>
      </c>
      <c r="B1006" t="s">
        <v>1025</v>
      </c>
      <c r="C1006" t="s">
        <v>13</v>
      </c>
      <c r="D1006" t="s">
        <v>3827</v>
      </c>
      <c r="E1006" t="s">
        <v>5291</v>
      </c>
      <c r="F1006" t="s">
        <v>36</v>
      </c>
      <c r="G1006" t="s">
        <v>29</v>
      </c>
      <c r="H1006" t="s">
        <v>104</v>
      </c>
      <c r="I1006" t="s">
        <v>5563</v>
      </c>
      <c r="J1006" t="s">
        <v>19</v>
      </c>
      <c r="K1006" s="3">
        <v>40955</v>
      </c>
      <c r="L1006" t="s">
        <v>5297</v>
      </c>
    </row>
    <row r="1007" spans="1:12" customFormat="1" ht="15">
      <c r="A1007">
        <v>20040</v>
      </c>
      <c r="B1007" t="s">
        <v>4058</v>
      </c>
      <c r="C1007" t="s">
        <v>13</v>
      </c>
      <c r="D1007" t="s">
        <v>25</v>
      </c>
      <c r="E1007" t="s">
        <v>5291</v>
      </c>
      <c r="F1007" t="s">
        <v>36</v>
      </c>
      <c r="G1007" t="s">
        <v>29</v>
      </c>
      <c r="H1007" t="s">
        <v>209</v>
      </c>
      <c r="I1007" t="s">
        <v>210</v>
      </c>
      <c r="J1007" t="s">
        <v>19</v>
      </c>
      <c r="K1007" s="3">
        <v>45140</v>
      </c>
      <c r="L1007" t="s">
        <v>5297</v>
      </c>
    </row>
    <row r="1008" spans="1:12" customFormat="1" ht="15">
      <c r="A1008">
        <v>20041</v>
      </c>
      <c r="B1008" t="s">
        <v>4059</v>
      </c>
      <c r="C1008" t="s">
        <v>13</v>
      </c>
      <c r="D1008" t="s">
        <v>25</v>
      </c>
      <c r="E1008" t="s">
        <v>5291</v>
      </c>
      <c r="F1008" t="s">
        <v>16</v>
      </c>
      <c r="G1008" t="s">
        <v>29</v>
      </c>
      <c r="H1008" t="s">
        <v>4852</v>
      </c>
      <c r="I1008" t="s">
        <v>5486</v>
      </c>
      <c r="J1008" t="s">
        <v>19</v>
      </c>
      <c r="K1008" s="3">
        <v>45411</v>
      </c>
      <c r="L1008" t="s">
        <v>5293</v>
      </c>
    </row>
    <row r="1009" spans="1:12" customFormat="1" ht="15">
      <c r="A1009">
        <v>20042</v>
      </c>
      <c r="B1009" t="s">
        <v>4060</v>
      </c>
      <c r="C1009" t="s">
        <v>13</v>
      </c>
      <c r="D1009" t="s">
        <v>25</v>
      </c>
      <c r="E1009" t="s">
        <v>5291</v>
      </c>
      <c r="F1009" t="s">
        <v>5249</v>
      </c>
      <c r="G1009" t="s">
        <v>29</v>
      </c>
      <c r="H1009" t="s">
        <v>104</v>
      </c>
      <c r="I1009" t="s">
        <v>318</v>
      </c>
      <c r="J1009" t="s">
        <v>19</v>
      </c>
      <c r="K1009" s="3">
        <v>45743</v>
      </c>
      <c r="L1009" t="s">
        <v>5297</v>
      </c>
    </row>
    <row r="1010" spans="1:12" customFormat="1" ht="15">
      <c r="A1010">
        <v>20043</v>
      </c>
      <c r="B1010" t="s">
        <v>1026</v>
      </c>
      <c r="C1010" t="s">
        <v>13</v>
      </c>
      <c r="D1010" t="s">
        <v>14</v>
      </c>
      <c r="E1010" t="s">
        <v>5291</v>
      </c>
      <c r="F1010" t="s">
        <v>5249</v>
      </c>
      <c r="G1010" t="s">
        <v>29</v>
      </c>
      <c r="H1010" t="s">
        <v>81</v>
      </c>
      <c r="I1010" t="s">
        <v>250</v>
      </c>
      <c r="J1010" t="s">
        <v>19</v>
      </c>
      <c r="K1010" s="3">
        <v>45441</v>
      </c>
      <c r="L1010" t="s">
        <v>5297</v>
      </c>
    </row>
    <row r="1011" spans="1:12" customFormat="1" ht="15">
      <c r="A1011">
        <v>20045</v>
      </c>
      <c r="B1011" t="s">
        <v>4061</v>
      </c>
      <c r="C1011" t="s">
        <v>13</v>
      </c>
      <c r="D1011" t="s">
        <v>25</v>
      </c>
      <c r="E1011" t="s">
        <v>5291</v>
      </c>
      <c r="F1011" t="s">
        <v>36</v>
      </c>
      <c r="G1011" t="s">
        <v>29</v>
      </c>
      <c r="H1011" t="s">
        <v>49</v>
      </c>
      <c r="I1011" t="s">
        <v>53</v>
      </c>
      <c r="J1011" t="s">
        <v>19</v>
      </c>
      <c r="K1011" s="3">
        <v>45301</v>
      </c>
      <c r="L1011" t="s">
        <v>5297</v>
      </c>
    </row>
    <row r="1012" spans="1:12" customFormat="1" ht="15">
      <c r="A1012">
        <v>20049</v>
      </c>
      <c r="B1012" t="s">
        <v>5077</v>
      </c>
      <c r="C1012" t="s">
        <v>5283</v>
      </c>
      <c r="D1012" t="s">
        <v>3827</v>
      </c>
      <c r="E1012" t="s">
        <v>5291</v>
      </c>
      <c r="F1012" t="s">
        <v>36</v>
      </c>
      <c r="G1012" t="s">
        <v>20</v>
      </c>
      <c r="H1012" t="s">
        <v>81</v>
      </c>
      <c r="I1012" t="s">
        <v>5625</v>
      </c>
      <c r="J1012" t="s">
        <v>19</v>
      </c>
      <c r="K1012" s="3">
        <v>39584</v>
      </c>
      <c r="L1012" t="s">
        <v>5293</v>
      </c>
    </row>
    <row r="1013" spans="1:12" customFormat="1" ht="15">
      <c r="A1013">
        <v>20050</v>
      </c>
      <c r="B1013" t="s">
        <v>1027</v>
      </c>
      <c r="C1013" t="s">
        <v>13</v>
      </c>
      <c r="D1013" t="s">
        <v>14</v>
      </c>
      <c r="E1013" t="s">
        <v>4870</v>
      </c>
      <c r="F1013" t="s">
        <v>16</v>
      </c>
      <c r="G1013" t="s">
        <v>29</v>
      </c>
      <c r="H1013" t="s">
        <v>183</v>
      </c>
      <c r="I1013" t="s">
        <v>184</v>
      </c>
      <c r="J1013" t="s">
        <v>19</v>
      </c>
      <c r="K1013" s="3">
        <v>45045</v>
      </c>
      <c r="L1013" t="s">
        <v>5542</v>
      </c>
    </row>
    <row r="1014" spans="1:12" customFormat="1" ht="15">
      <c r="A1014">
        <v>20054</v>
      </c>
      <c r="B1014" t="s">
        <v>4062</v>
      </c>
      <c r="C1014" t="s">
        <v>13</v>
      </c>
      <c r="D1014" t="s">
        <v>25</v>
      </c>
      <c r="E1014" t="s">
        <v>5291</v>
      </c>
      <c r="F1014" t="s">
        <v>36</v>
      </c>
      <c r="G1014" t="s">
        <v>29</v>
      </c>
      <c r="H1014" t="s">
        <v>49</v>
      </c>
      <c r="I1014" t="s">
        <v>5531</v>
      </c>
      <c r="J1014" t="s">
        <v>19</v>
      </c>
      <c r="K1014" s="3">
        <v>44130</v>
      </c>
      <c r="L1014" t="s">
        <v>5297</v>
      </c>
    </row>
    <row r="1015" spans="1:12" customFormat="1" ht="15">
      <c r="A1015">
        <v>20056</v>
      </c>
      <c r="B1015" t="s">
        <v>1028</v>
      </c>
      <c r="C1015" t="s">
        <v>13</v>
      </c>
      <c r="D1015" t="s">
        <v>25</v>
      </c>
      <c r="E1015" t="s">
        <v>5291</v>
      </c>
      <c r="F1015" t="s">
        <v>5249</v>
      </c>
      <c r="G1015" t="s">
        <v>15</v>
      </c>
      <c r="H1015" t="s">
        <v>4853</v>
      </c>
      <c r="I1015" t="s">
        <v>5626</v>
      </c>
      <c r="J1015" t="s">
        <v>19</v>
      </c>
      <c r="K1015" s="3">
        <v>45134</v>
      </c>
      <c r="L1015" t="s">
        <v>5297</v>
      </c>
    </row>
    <row r="1016" spans="1:12" customFormat="1" ht="15">
      <c r="A1016">
        <v>20058</v>
      </c>
      <c r="B1016" t="s">
        <v>1029</v>
      </c>
      <c r="C1016" t="s">
        <v>13</v>
      </c>
      <c r="D1016" t="s">
        <v>3827</v>
      </c>
      <c r="E1016" t="s">
        <v>5291</v>
      </c>
      <c r="F1016" t="s">
        <v>36</v>
      </c>
      <c r="G1016" t="s">
        <v>29</v>
      </c>
      <c r="H1016" t="s">
        <v>49</v>
      </c>
      <c r="I1016" t="s">
        <v>5627</v>
      </c>
      <c r="J1016" t="s">
        <v>19</v>
      </c>
      <c r="K1016" s="3">
        <v>38755</v>
      </c>
      <c r="L1016" t="s">
        <v>5297</v>
      </c>
    </row>
    <row r="1017" spans="1:12" customFormat="1" ht="15">
      <c r="A1017">
        <v>20060</v>
      </c>
      <c r="B1017" t="s">
        <v>1030</v>
      </c>
      <c r="C1017" t="s">
        <v>13</v>
      </c>
      <c r="D1017" t="s">
        <v>25</v>
      </c>
      <c r="E1017" t="s">
        <v>5291</v>
      </c>
      <c r="F1017" t="s">
        <v>16</v>
      </c>
      <c r="G1017" t="s">
        <v>20</v>
      </c>
      <c r="H1017" t="s">
        <v>183</v>
      </c>
      <c r="I1017" t="s">
        <v>1031</v>
      </c>
      <c r="J1017" t="s">
        <v>19</v>
      </c>
      <c r="K1017" s="3">
        <v>45412</v>
      </c>
      <c r="L1017" t="s">
        <v>5293</v>
      </c>
    </row>
    <row r="1018" spans="1:12" customFormat="1" ht="15">
      <c r="A1018">
        <v>20063</v>
      </c>
      <c r="B1018" t="s">
        <v>5103</v>
      </c>
      <c r="C1018" t="s">
        <v>5283</v>
      </c>
      <c r="D1018" t="s">
        <v>3827</v>
      </c>
      <c r="E1018" t="s">
        <v>5291</v>
      </c>
      <c r="F1018" t="s">
        <v>36</v>
      </c>
      <c r="G1018" t="s">
        <v>15</v>
      </c>
      <c r="H1018" t="s">
        <v>81</v>
      </c>
      <c r="I1018" t="s">
        <v>5628</v>
      </c>
      <c r="J1018" t="s">
        <v>19</v>
      </c>
      <c r="K1018" s="3">
        <v>40955</v>
      </c>
      <c r="L1018" t="s">
        <v>5293</v>
      </c>
    </row>
    <row r="1019" spans="1:12" customFormat="1" ht="15">
      <c r="A1019">
        <v>20065</v>
      </c>
      <c r="B1019" t="s">
        <v>1032</v>
      </c>
      <c r="C1019" t="s">
        <v>13</v>
      </c>
      <c r="D1019" t="s">
        <v>25</v>
      </c>
      <c r="E1019" t="s">
        <v>5291</v>
      </c>
      <c r="F1019" t="s">
        <v>5249</v>
      </c>
      <c r="G1019" t="s">
        <v>29</v>
      </c>
      <c r="H1019" t="s">
        <v>144</v>
      </c>
      <c r="I1019" t="s">
        <v>5629</v>
      </c>
      <c r="J1019" t="s">
        <v>19</v>
      </c>
      <c r="K1019" s="3">
        <v>44870</v>
      </c>
      <c r="L1019" t="s">
        <v>5297</v>
      </c>
    </row>
    <row r="1020" spans="1:12" customFormat="1" ht="15">
      <c r="A1020">
        <v>20074</v>
      </c>
      <c r="B1020" t="s">
        <v>1033</v>
      </c>
      <c r="C1020" t="s">
        <v>13</v>
      </c>
      <c r="D1020" t="s">
        <v>25</v>
      </c>
      <c r="E1020" t="s">
        <v>5291</v>
      </c>
      <c r="F1020" t="s">
        <v>5249</v>
      </c>
      <c r="G1020" t="s">
        <v>20</v>
      </c>
      <c r="H1020" t="s">
        <v>4852</v>
      </c>
      <c r="I1020" t="s">
        <v>5630</v>
      </c>
      <c r="J1020" t="s">
        <v>19</v>
      </c>
      <c r="K1020" s="3">
        <v>45390</v>
      </c>
      <c r="L1020" t="s">
        <v>5293</v>
      </c>
    </row>
    <row r="1021" spans="1:12" customFormat="1" ht="15">
      <c r="A1021">
        <v>20075</v>
      </c>
      <c r="B1021" t="s">
        <v>4063</v>
      </c>
      <c r="C1021" t="s">
        <v>5283</v>
      </c>
      <c r="D1021" t="s">
        <v>3828</v>
      </c>
      <c r="E1021" t="s">
        <v>5291</v>
      </c>
      <c r="F1021" t="s">
        <v>36</v>
      </c>
      <c r="G1021" t="s">
        <v>32</v>
      </c>
      <c r="H1021" t="s">
        <v>4854</v>
      </c>
      <c r="I1021" t="s">
        <v>47</v>
      </c>
      <c r="J1021" t="s">
        <v>19</v>
      </c>
      <c r="K1021" s="3">
        <v>39435</v>
      </c>
      <c r="L1021" t="s">
        <v>11</v>
      </c>
    </row>
    <row r="1022" spans="1:12" customFormat="1" ht="15">
      <c r="A1022">
        <v>20077</v>
      </c>
      <c r="B1022" t="s">
        <v>1034</v>
      </c>
      <c r="C1022" t="s">
        <v>13</v>
      </c>
      <c r="D1022" t="s">
        <v>25</v>
      </c>
      <c r="E1022" t="s">
        <v>5291</v>
      </c>
      <c r="F1022" t="s">
        <v>16</v>
      </c>
      <c r="G1022" t="s">
        <v>20</v>
      </c>
      <c r="H1022" t="s">
        <v>183</v>
      </c>
      <c r="I1022" t="s">
        <v>1035</v>
      </c>
      <c r="J1022" t="s">
        <v>19</v>
      </c>
      <c r="K1022" s="3">
        <v>45720</v>
      </c>
      <c r="L1022" t="s">
        <v>5293</v>
      </c>
    </row>
    <row r="1023" spans="1:12" customFormat="1" ht="15">
      <c r="A1023">
        <v>20092</v>
      </c>
      <c r="B1023" t="s">
        <v>1036</v>
      </c>
      <c r="C1023" t="s">
        <v>13</v>
      </c>
      <c r="D1023" t="s">
        <v>25</v>
      </c>
      <c r="E1023" t="s">
        <v>5291</v>
      </c>
      <c r="F1023" t="s">
        <v>5249</v>
      </c>
      <c r="G1023" t="s">
        <v>20</v>
      </c>
      <c r="H1023" t="s">
        <v>144</v>
      </c>
      <c r="I1023" t="s">
        <v>5631</v>
      </c>
      <c r="J1023" t="s">
        <v>19</v>
      </c>
      <c r="K1023" s="3">
        <v>44957</v>
      </c>
      <c r="L1023" t="s">
        <v>5307</v>
      </c>
    </row>
    <row r="1024" spans="1:12" customFormat="1" ht="15">
      <c r="A1024">
        <v>20094</v>
      </c>
      <c r="B1024" t="s">
        <v>1037</v>
      </c>
      <c r="C1024" t="s">
        <v>13</v>
      </c>
      <c r="D1024" t="s">
        <v>3827</v>
      </c>
      <c r="E1024" t="s">
        <v>5291</v>
      </c>
      <c r="F1024" t="s">
        <v>36</v>
      </c>
      <c r="G1024" t="s">
        <v>29</v>
      </c>
      <c r="H1024" t="s">
        <v>144</v>
      </c>
      <c r="I1024" t="s">
        <v>5632</v>
      </c>
      <c r="J1024" t="s">
        <v>19</v>
      </c>
      <c r="K1024" s="3">
        <v>41761</v>
      </c>
      <c r="L1024" t="s">
        <v>5293</v>
      </c>
    </row>
    <row r="1025" spans="1:12" customFormat="1" ht="15">
      <c r="A1025">
        <v>20096</v>
      </c>
      <c r="B1025" t="s">
        <v>4064</v>
      </c>
      <c r="C1025" t="s">
        <v>13</v>
      </c>
      <c r="D1025" t="s">
        <v>25</v>
      </c>
      <c r="E1025" t="s">
        <v>5291</v>
      </c>
      <c r="F1025" t="s">
        <v>36</v>
      </c>
      <c r="G1025" t="s">
        <v>29</v>
      </c>
      <c r="H1025" t="s">
        <v>104</v>
      </c>
      <c r="I1025" t="s">
        <v>5480</v>
      </c>
      <c r="J1025" t="s">
        <v>19</v>
      </c>
      <c r="K1025" s="3">
        <v>45434</v>
      </c>
      <c r="L1025" t="s">
        <v>5297</v>
      </c>
    </row>
    <row r="1026" spans="1:12" customFormat="1" ht="15">
      <c r="A1026">
        <v>20097</v>
      </c>
      <c r="B1026" t="s">
        <v>4065</v>
      </c>
      <c r="C1026" t="s">
        <v>13</v>
      </c>
      <c r="D1026" t="s">
        <v>25</v>
      </c>
      <c r="E1026" t="s">
        <v>5291</v>
      </c>
      <c r="F1026" t="s">
        <v>5249</v>
      </c>
      <c r="G1026" t="s">
        <v>20</v>
      </c>
      <c r="H1026" t="s">
        <v>104</v>
      </c>
      <c r="I1026" t="s">
        <v>5633</v>
      </c>
      <c r="J1026" t="s">
        <v>19</v>
      </c>
      <c r="K1026" s="3">
        <v>45745</v>
      </c>
      <c r="L1026" t="s">
        <v>5293</v>
      </c>
    </row>
    <row r="1027" spans="1:12" customFormat="1" ht="15">
      <c r="A1027">
        <v>20098</v>
      </c>
      <c r="B1027" t="s">
        <v>1038</v>
      </c>
      <c r="C1027" t="s">
        <v>13</v>
      </c>
      <c r="D1027" t="s">
        <v>25</v>
      </c>
      <c r="E1027" t="s">
        <v>5291</v>
      </c>
      <c r="F1027" t="s">
        <v>16</v>
      </c>
      <c r="G1027" t="s">
        <v>20</v>
      </c>
      <c r="H1027" t="s">
        <v>165</v>
      </c>
      <c r="I1027" t="s">
        <v>5634</v>
      </c>
      <c r="J1027" t="s">
        <v>19</v>
      </c>
      <c r="K1027" s="3">
        <v>45358</v>
      </c>
      <c r="L1027" t="s">
        <v>5293</v>
      </c>
    </row>
    <row r="1028" spans="1:12" customFormat="1" ht="15">
      <c r="A1028">
        <v>20099</v>
      </c>
      <c r="B1028" t="s">
        <v>4066</v>
      </c>
      <c r="C1028" t="s">
        <v>13</v>
      </c>
      <c r="D1028" t="s">
        <v>25</v>
      </c>
      <c r="E1028" t="s">
        <v>5291</v>
      </c>
      <c r="F1028" t="s">
        <v>16</v>
      </c>
      <c r="G1028" t="s">
        <v>32</v>
      </c>
      <c r="H1028" t="s">
        <v>49</v>
      </c>
      <c r="I1028" t="s">
        <v>5559</v>
      </c>
      <c r="J1028" t="s">
        <v>19</v>
      </c>
      <c r="K1028" s="3">
        <v>45429</v>
      </c>
      <c r="L1028" t="s">
        <v>5293</v>
      </c>
    </row>
    <row r="1029" spans="1:12" customFormat="1" ht="15">
      <c r="A1029">
        <v>20100</v>
      </c>
      <c r="B1029" t="s">
        <v>1039</v>
      </c>
      <c r="C1029" t="s">
        <v>13</v>
      </c>
      <c r="D1029" t="s">
        <v>25</v>
      </c>
      <c r="E1029" t="s">
        <v>5291</v>
      </c>
      <c r="F1029" t="s">
        <v>36</v>
      </c>
      <c r="G1029" t="s">
        <v>29</v>
      </c>
      <c r="H1029" t="s">
        <v>209</v>
      </c>
      <c r="I1029" t="s">
        <v>210</v>
      </c>
      <c r="J1029" t="s">
        <v>19</v>
      </c>
      <c r="K1029" s="3">
        <v>45549</v>
      </c>
      <c r="L1029" t="s">
        <v>5297</v>
      </c>
    </row>
    <row r="1030" spans="1:12" customFormat="1" ht="15">
      <c r="A1030">
        <v>20102</v>
      </c>
      <c r="B1030" t="s">
        <v>1040</v>
      </c>
      <c r="C1030" t="s">
        <v>13</v>
      </c>
      <c r="D1030" t="s">
        <v>25</v>
      </c>
      <c r="E1030" t="s">
        <v>5291</v>
      </c>
      <c r="F1030" t="s">
        <v>5249</v>
      </c>
      <c r="G1030" t="s">
        <v>20</v>
      </c>
      <c r="H1030" t="s">
        <v>49</v>
      </c>
      <c r="I1030" t="s">
        <v>5525</v>
      </c>
      <c r="J1030" t="s">
        <v>19</v>
      </c>
      <c r="K1030" s="3">
        <v>45726</v>
      </c>
      <c r="L1030" t="s">
        <v>5293</v>
      </c>
    </row>
    <row r="1031" spans="1:12" customFormat="1" ht="15">
      <c r="A1031">
        <v>20106</v>
      </c>
      <c r="B1031" t="s">
        <v>4067</v>
      </c>
      <c r="C1031" t="s">
        <v>5283</v>
      </c>
      <c r="D1031" t="s">
        <v>3827</v>
      </c>
      <c r="E1031" t="s">
        <v>5291</v>
      </c>
      <c r="F1031" t="s">
        <v>36</v>
      </c>
      <c r="G1031" t="s">
        <v>32</v>
      </c>
      <c r="H1031" t="s">
        <v>4859</v>
      </c>
      <c r="I1031" t="s">
        <v>238</v>
      </c>
      <c r="J1031" t="s">
        <v>19</v>
      </c>
      <c r="K1031" s="3">
        <v>39233</v>
      </c>
      <c r="L1031" t="s">
        <v>11</v>
      </c>
    </row>
    <row r="1032" spans="1:12" customFormat="1" ht="15">
      <c r="A1032">
        <v>20108</v>
      </c>
      <c r="B1032" t="s">
        <v>1041</v>
      </c>
      <c r="C1032" t="s">
        <v>13</v>
      </c>
      <c r="D1032" t="s">
        <v>14</v>
      </c>
      <c r="E1032" t="s">
        <v>5292</v>
      </c>
      <c r="F1032" t="s">
        <v>16</v>
      </c>
      <c r="G1032" t="s">
        <v>32</v>
      </c>
      <c r="H1032" t="s">
        <v>209</v>
      </c>
      <c r="I1032" t="s">
        <v>210</v>
      </c>
      <c r="J1032" t="s">
        <v>19</v>
      </c>
      <c r="K1032" s="3">
        <v>45744</v>
      </c>
      <c r="L1032" t="s">
        <v>11</v>
      </c>
    </row>
    <row r="1033" spans="1:12" customFormat="1" ht="15">
      <c r="A1033">
        <v>20109</v>
      </c>
      <c r="B1033" t="s">
        <v>1042</v>
      </c>
      <c r="C1033" t="s">
        <v>13</v>
      </c>
      <c r="D1033" t="s">
        <v>38</v>
      </c>
      <c r="E1033" t="s">
        <v>5291</v>
      </c>
      <c r="F1033" t="s">
        <v>5249</v>
      </c>
      <c r="G1033" t="s">
        <v>20</v>
      </c>
      <c r="H1033" t="s">
        <v>49</v>
      </c>
      <c r="I1033" t="s">
        <v>5635</v>
      </c>
      <c r="J1033" t="s">
        <v>19</v>
      </c>
      <c r="K1033" s="3">
        <v>45745</v>
      </c>
      <c r="L1033" t="s">
        <v>5293</v>
      </c>
    </row>
    <row r="1034" spans="1:12" customFormat="1" ht="15">
      <c r="A1034">
        <v>20114</v>
      </c>
      <c r="B1034" t="s">
        <v>4068</v>
      </c>
      <c r="C1034" t="s">
        <v>13</v>
      </c>
      <c r="D1034" t="s">
        <v>3827</v>
      </c>
      <c r="E1034" t="s">
        <v>5291</v>
      </c>
      <c r="F1034" t="s">
        <v>36</v>
      </c>
      <c r="G1034" t="s">
        <v>29</v>
      </c>
      <c r="H1034" t="s">
        <v>4854</v>
      </c>
      <c r="I1034" t="s">
        <v>47</v>
      </c>
      <c r="J1034" t="s">
        <v>19</v>
      </c>
      <c r="K1034" s="3">
        <v>44676</v>
      </c>
      <c r="L1034" t="s">
        <v>5297</v>
      </c>
    </row>
    <row r="1035" spans="1:12" customFormat="1" ht="15">
      <c r="A1035">
        <v>20117</v>
      </c>
      <c r="B1035" t="s">
        <v>1043</v>
      </c>
      <c r="C1035" t="s">
        <v>13</v>
      </c>
      <c r="D1035" t="s">
        <v>3827</v>
      </c>
      <c r="E1035" t="s">
        <v>5291</v>
      </c>
      <c r="F1035" t="s">
        <v>36</v>
      </c>
      <c r="G1035" t="s">
        <v>29</v>
      </c>
      <c r="H1035" t="s">
        <v>144</v>
      </c>
      <c r="I1035" t="s">
        <v>5636</v>
      </c>
      <c r="J1035" t="s">
        <v>19</v>
      </c>
      <c r="K1035" s="3">
        <v>40756</v>
      </c>
      <c r="L1035" t="s">
        <v>5293</v>
      </c>
    </row>
    <row r="1036" spans="1:12" customFormat="1" ht="15">
      <c r="A1036">
        <v>20118</v>
      </c>
      <c r="B1036" t="s">
        <v>5078</v>
      </c>
      <c r="C1036" t="s">
        <v>5283</v>
      </c>
      <c r="D1036" t="s">
        <v>3827</v>
      </c>
      <c r="E1036" t="s">
        <v>5291</v>
      </c>
      <c r="F1036" t="s">
        <v>36</v>
      </c>
      <c r="G1036" t="s">
        <v>20</v>
      </c>
      <c r="H1036" t="s">
        <v>144</v>
      </c>
      <c r="I1036" t="s">
        <v>5637</v>
      </c>
      <c r="J1036" t="s">
        <v>19</v>
      </c>
      <c r="K1036" s="3">
        <v>40052</v>
      </c>
      <c r="L1036" t="s">
        <v>5297</v>
      </c>
    </row>
    <row r="1037" spans="1:12" customFormat="1" ht="15">
      <c r="A1037">
        <v>20119</v>
      </c>
      <c r="B1037" t="s">
        <v>4069</v>
      </c>
      <c r="C1037" t="s">
        <v>13</v>
      </c>
      <c r="D1037" t="s">
        <v>25</v>
      </c>
      <c r="E1037" t="s">
        <v>5291</v>
      </c>
      <c r="F1037" t="s">
        <v>5249</v>
      </c>
      <c r="G1037" t="s">
        <v>29</v>
      </c>
      <c r="H1037" t="s">
        <v>144</v>
      </c>
      <c r="I1037" t="s">
        <v>5638</v>
      </c>
      <c r="J1037" t="s">
        <v>19</v>
      </c>
      <c r="K1037" s="3">
        <v>44974</v>
      </c>
      <c r="L1037" t="s">
        <v>5293</v>
      </c>
    </row>
    <row r="1038" spans="1:12" customFormat="1" ht="15">
      <c r="A1038">
        <v>20120</v>
      </c>
      <c r="B1038" t="s">
        <v>1044</v>
      </c>
      <c r="C1038" t="s">
        <v>13</v>
      </c>
      <c r="D1038" t="s">
        <v>25</v>
      </c>
      <c r="E1038" t="s">
        <v>5291</v>
      </c>
      <c r="F1038" t="s">
        <v>36</v>
      </c>
      <c r="G1038" t="s">
        <v>29</v>
      </c>
      <c r="H1038" t="s">
        <v>49</v>
      </c>
      <c r="I1038" t="s">
        <v>275</v>
      </c>
      <c r="J1038" t="s">
        <v>19</v>
      </c>
      <c r="K1038" s="3">
        <v>45582</v>
      </c>
      <c r="L1038" t="s">
        <v>5297</v>
      </c>
    </row>
    <row r="1039" spans="1:12" customFormat="1" ht="15">
      <c r="A1039">
        <v>20121</v>
      </c>
      <c r="B1039" t="s">
        <v>4070</v>
      </c>
      <c r="C1039" t="s">
        <v>13</v>
      </c>
      <c r="D1039" t="s">
        <v>25</v>
      </c>
      <c r="E1039" t="s">
        <v>5291</v>
      </c>
      <c r="F1039" t="s">
        <v>16</v>
      </c>
      <c r="G1039" t="s">
        <v>20</v>
      </c>
      <c r="H1039" t="s">
        <v>183</v>
      </c>
      <c r="I1039" t="s">
        <v>5639</v>
      </c>
      <c r="J1039" t="s">
        <v>19</v>
      </c>
      <c r="K1039" s="3">
        <v>45386</v>
      </c>
      <c r="L1039" t="s">
        <v>5293</v>
      </c>
    </row>
    <row r="1040" spans="1:12" customFormat="1" ht="15">
      <c r="A1040">
        <v>20124</v>
      </c>
      <c r="B1040" t="s">
        <v>1045</v>
      </c>
      <c r="C1040" t="s">
        <v>13</v>
      </c>
      <c r="D1040" t="s">
        <v>3827</v>
      </c>
      <c r="E1040" t="s">
        <v>5291</v>
      </c>
      <c r="F1040" t="s">
        <v>36</v>
      </c>
      <c r="G1040" t="s">
        <v>29</v>
      </c>
      <c r="H1040" t="s">
        <v>49</v>
      </c>
      <c r="I1040" t="s">
        <v>326</v>
      </c>
      <c r="J1040" t="s">
        <v>19</v>
      </c>
      <c r="K1040" s="3">
        <v>41269</v>
      </c>
      <c r="L1040" t="s">
        <v>5297</v>
      </c>
    </row>
    <row r="1041" spans="1:12" customFormat="1" ht="15">
      <c r="A1041">
        <v>20126</v>
      </c>
      <c r="B1041" t="s">
        <v>1046</v>
      </c>
      <c r="C1041" t="s">
        <v>13</v>
      </c>
      <c r="D1041" t="s">
        <v>25</v>
      </c>
      <c r="E1041" t="s">
        <v>5291</v>
      </c>
      <c r="F1041" t="s">
        <v>36</v>
      </c>
      <c r="G1041" t="s">
        <v>29</v>
      </c>
      <c r="H1041" t="s">
        <v>49</v>
      </c>
      <c r="I1041" t="s">
        <v>326</v>
      </c>
      <c r="J1041" t="s">
        <v>19</v>
      </c>
      <c r="K1041" s="3">
        <v>45709</v>
      </c>
      <c r="L1041" t="s">
        <v>5297</v>
      </c>
    </row>
    <row r="1042" spans="1:12" customFormat="1" ht="15">
      <c r="A1042">
        <v>20131</v>
      </c>
      <c r="B1042" t="s">
        <v>1047</v>
      </c>
      <c r="C1042" t="s">
        <v>13</v>
      </c>
      <c r="D1042" t="s">
        <v>3827</v>
      </c>
      <c r="E1042" t="s">
        <v>5291</v>
      </c>
      <c r="F1042" t="s">
        <v>36</v>
      </c>
      <c r="G1042" t="s">
        <v>29</v>
      </c>
      <c r="H1042" t="s">
        <v>49</v>
      </c>
      <c r="I1042" t="s">
        <v>583</v>
      </c>
      <c r="J1042" t="s">
        <v>19</v>
      </c>
      <c r="K1042" s="3">
        <v>40892</v>
      </c>
      <c r="L1042" t="s">
        <v>5297</v>
      </c>
    </row>
    <row r="1043" spans="1:12" customFormat="1" ht="15">
      <c r="A1043">
        <v>20132</v>
      </c>
      <c r="B1043" t="s">
        <v>3733</v>
      </c>
      <c r="C1043" t="s">
        <v>13</v>
      </c>
      <c r="D1043" t="s">
        <v>14</v>
      </c>
      <c r="E1043" t="s">
        <v>5292</v>
      </c>
      <c r="F1043" t="s">
        <v>16</v>
      </c>
      <c r="G1043" t="s">
        <v>32</v>
      </c>
      <c r="H1043" t="s">
        <v>4853</v>
      </c>
      <c r="I1043" t="s">
        <v>1049</v>
      </c>
      <c r="J1043" t="s">
        <v>19</v>
      </c>
      <c r="K1043" s="3">
        <v>45482</v>
      </c>
      <c r="L1043" t="s">
        <v>5297</v>
      </c>
    </row>
    <row r="1044" spans="1:12" customFormat="1" ht="15">
      <c r="A1044">
        <v>20134</v>
      </c>
      <c r="B1044" t="s">
        <v>1050</v>
      </c>
      <c r="C1044" t="s">
        <v>13</v>
      </c>
      <c r="D1044" t="s">
        <v>25</v>
      </c>
      <c r="E1044" t="s">
        <v>5291</v>
      </c>
      <c r="F1044" t="s">
        <v>16</v>
      </c>
      <c r="G1044" t="s">
        <v>20</v>
      </c>
      <c r="H1044" t="s">
        <v>144</v>
      </c>
      <c r="I1044" t="s">
        <v>512</v>
      </c>
      <c r="J1044" t="s">
        <v>19</v>
      </c>
      <c r="K1044" s="3">
        <v>45404</v>
      </c>
      <c r="L1044" t="s">
        <v>5293</v>
      </c>
    </row>
    <row r="1045" spans="1:12" customFormat="1" ht="15">
      <c r="A1045">
        <v>20137</v>
      </c>
      <c r="B1045" t="s">
        <v>3734</v>
      </c>
      <c r="C1045" t="s">
        <v>13</v>
      </c>
      <c r="D1045" t="s">
        <v>38</v>
      </c>
      <c r="E1045" t="s">
        <v>5291</v>
      </c>
      <c r="F1045" t="s">
        <v>36</v>
      </c>
      <c r="G1045" t="s">
        <v>29</v>
      </c>
      <c r="H1045" t="s">
        <v>209</v>
      </c>
      <c r="I1045" t="s">
        <v>5497</v>
      </c>
      <c r="J1045" t="s">
        <v>19</v>
      </c>
      <c r="K1045" s="3">
        <v>45671</v>
      </c>
      <c r="L1045" t="s">
        <v>5299</v>
      </c>
    </row>
    <row r="1046" spans="1:12" customFormat="1" ht="15">
      <c r="A1046">
        <v>20138</v>
      </c>
      <c r="B1046" t="s">
        <v>1051</v>
      </c>
      <c r="C1046" t="s">
        <v>13</v>
      </c>
      <c r="D1046" t="s">
        <v>25</v>
      </c>
      <c r="E1046" t="s">
        <v>5291</v>
      </c>
      <c r="F1046" t="s">
        <v>16</v>
      </c>
      <c r="G1046" t="s">
        <v>20</v>
      </c>
      <c r="H1046" t="s">
        <v>81</v>
      </c>
      <c r="I1046" t="s">
        <v>5362</v>
      </c>
      <c r="J1046" t="s">
        <v>19</v>
      </c>
      <c r="K1046" s="3">
        <v>45714</v>
      </c>
      <c r="L1046" t="s">
        <v>5296</v>
      </c>
    </row>
    <row r="1047" spans="1:12" customFormat="1" ht="15">
      <c r="A1047">
        <v>20140</v>
      </c>
      <c r="B1047" t="s">
        <v>1052</v>
      </c>
      <c r="C1047" t="s">
        <v>13</v>
      </c>
      <c r="D1047" t="s">
        <v>25</v>
      </c>
      <c r="E1047" t="s">
        <v>5291</v>
      </c>
      <c r="F1047" t="s">
        <v>16</v>
      </c>
      <c r="G1047" t="s">
        <v>20</v>
      </c>
      <c r="H1047" t="s">
        <v>165</v>
      </c>
      <c r="I1047" t="s">
        <v>5640</v>
      </c>
      <c r="J1047" t="s">
        <v>19</v>
      </c>
      <c r="K1047" s="3">
        <v>45712</v>
      </c>
      <c r="L1047" t="s">
        <v>5293</v>
      </c>
    </row>
    <row r="1048" spans="1:12" customFormat="1" ht="15">
      <c r="A1048">
        <v>20141</v>
      </c>
      <c r="B1048" t="s">
        <v>4071</v>
      </c>
      <c r="C1048" t="s">
        <v>13</v>
      </c>
      <c r="D1048" t="s">
        <v>25</v>
      </c>
      <c r="E1048" t="s">
        <v>5291</v>
      </c>
      <c r="F1048" t="s">
        <v>16</v>
      </c>
      <c r="G1048" t="s">
        <v>20</v>
      </c>
      <c r="H1048" t="s">
        <v>183</v>
      </c>
      <c r="I1048" t="s">
        <v>5597</v>
      </c>
      <c r="J1048" t="s">
        <v>19</v>
      </c>
      <c r="K1048" s="3">
        <v>45708</v>
      </c>
      <c r="L1048" t="s">
        <v>5293</v>
      </c>
    </row>
    <row r="1049" spans="1:12" customFormat="1" ht="15">
      <c r="A1049">
        <v>20143</v>
      </c>
      <c r="B1049" t="s">
        <v>1053</v>
      </c>
      <c r="C1049" t="s">
        <v>13</v>
      </c>
      <c r="D1049" t="s">
        <v>25</v>
      </c>
      <c r="E1049" t="s">
        <v>5291</v>
      </c>
      <c r="F1049" t="s">
        <v>36</v>
      </c>
      <c r="G1049" t="s">
        <v>29</v>
      </c>
      <c r="H1049" t="s">
        <v>49</v>
      </c>
      <c r="I1049" t="s">
        <v>326</v>
      </c>
      <c r="J1049" t="s">
        <v>19</v>
      </c>
      <c r="K1049" s="3">
        <v>45695</v>
      </c>
      <c r="L1049" t="s">
        <v>5297</v>
      </c>
    </row>
    <row r="1050" spans="1:12" customFormat="1" ht="15">
      <c r="A1050">
        <v>20145</v>
      </c>
      <c r="B1050" t="s">
        <v>1054</v>
      </c>
      <c r="C1050" t="s">
        <v>13</v>
      </c>
      <c r="D1050" t="s">
        <v>14</v>
      </c>
      <c r="E1050" t="s">
        <v>5292</v>
      </c>
      <c r="F1050" t="s">
        <v>16</v>
      </c>
      <c r="G1050" t="s">
        <v>32</v>
      </c>
      <c r="H1050" t="s">
        <v>4853</v>
      </c>
      <c r="I1050" t="s">
        <v>1055</v>
      </c>
      <c r="J1050" t="s">
        <v>19</v>
      </c>
      <c r="K1050" s="3">
        <v>44369</v>
      </c>
      <c r="L1050" t="s">
        <v>11</v>
      </c>
    </row>
    <row r="1051" spans="1:12" customFormat="1" ht="15">
      <c r="A1051">
        <v>20150</v>
      </c>
      <c r="B1051" t="s">
        <v>5102</v>
      </c>
      <c r="C1051" t="s">
        <v>5283</v>
      </c>
      <c r="D1051" t="s">
        <v>3827</v>
      </c>
      <c r="E1051" t="s">
        <v>5291</v>
      </c>
      <c r="F1051" t="s">
        <v>36</v>
      </c>
      <c r="G1051" t="s">
        <v>5641</v>
      </c>
      <c r="H1051" t="s">
        <v>4859</v>
      </c>
      <c r="I1051" t="s">
        <v>5642</v>
      </c>
      <c r="J1051" t="s">
        <v>19</v>
      </c>
      <c r="K1051" s="3">
        <v>38378</v>
      </c>
      <c r="L1051" t="s">
        <v>5293</v>
      </c>
    </row>
    <row r="1052" spans="1:12" customFormat="1" ht="15">
      <c r="A1052">
        <v>20152</v>
      </c>
      <c r="B1052" t="s">
        <v>1056</v>
      </c>
      <c r="C1052" t="s">
        <v>13</v>
      </c>
      <c r="D1052" t="s">
        <v>25</v>
      </c>
      <c r="E1052" t="s">
        <v>5291</v>
      </c>
      <c r="F1052" t="s">
        <v>5249</v>
      </c>
      <c r="G1052" t="s">
        <v>20</v>
      </c>
      <c r="H1052" t="s">
        <v>4857</v>
      </c>
      <c r="I1052" t="s">
        <v>462</v>
      </c>
      <c r="J1052" t="s">
        <v>19</v>
      </c>
      <c r="K1052" s="3">
        <v>45695</v>
      </c>
      <c r="L1052" t="s">
        <v>5296</v>
      </c>
    </row>
    <row r="1053" spans="1:12" customFormat="1" ht="15">
      <c r="A1053">
        <v>20154</v>
      </c>
      <c r="B1053" t="s">
        <v>1057</v>
      </c>
      <c r="C1053" t="s">
        <v>13</v>
      </c>
      <c r="D1053" t="s">
        <v>25</v>
      </c>
      <c r="E1053" t="s">
        <v>5291</v>
      </c>
      <c r="F1053" t="s">
        <v>16</v>
      </c>
      <c r="G1053" t="s">
        <v>20</v>
      </c>
      <c r="H1053" t="s">
        <v>4862</v>
      </c>
      <c r="I1053" t="s">
        <v>5643</v>
      </c>
      <c r="J1053" t="s">
        <v>19</v>
      </c>
      <c r="K1053" s="3">
        <v>45708</v>
      </c>
      <c r="L1053" t="s">
        <v>5293</v>
      </c>
    </row>
    <row r="1054" spans="1:12" customFormat="1" ht="15">
      <c r="A1054">
        <v>20158</v>
      </c>
      <c r="B1054" t="s">
        <v>5213</v>
      </c>
      <c r="C1054" t="s">
        <v>13</v>
      </c>
      <c r="D1054" t="s">
        <v>38</v>
      </c>
      <c r="E1054" t="s">
        <v>5291</v>
      </c>
      <c r="F1054" t="s">
        <v>16</v>
      </c>
      <c r="G1054" t="s">
        <v>20</v>
      </c>
      <c r="H1054" t="s">
        <v>4857</v>
      </c>
      <c r="I1054" t="s">
        <v>5644</v>
      </c>
      <c r="J1054" t="s">
        <v>19</v>
      </c>
      <c r="K1054" s="3">
        <v>45736</v>
      </c>
      <c r="L1054" t="s">
        <v>5293</v>
      </c>
    </row>
    <row r="1055" spans="1:12" customFormat="1" ht="15">
      <c r="A1055">
        <v>20163</v>
      </c>
      <c r="B1055" t="s">
        <v>4072</v>
      </c>
      <c r="C1055" t="s">
        <v>13</v>
      </c>
      <c r="D1055" t="s">
        <v>25</v>
      </c>
      <c r="E1055" t="s">
        <v>5291</v>
      </c>
      <c r="F1055" t="s">
        <v>36</v>
      </c>
      <c r="G1055" t="s">
        <v>29</v>
      </c>
      <c r="H1055" t="s">
        <v>4857</v>
      </c>
      <c r="I1055" t="s">
        <v>164</v>
      </c>
      <c r="J1055" t="s">
        <v>19</v>
      </c>
      <c r="K1055" s="3">
        <v>45673</v>
      </c>
      <c r="L1055" t="s">
        <v>5297</v>
      </c>
    </row>
    <row r="1056" spans="1:12" customFormat="1" ht="15">
      <c r="A1056">
        <v>20170</v>
      </c>
      <c r="B1056" t="s">
        <v>4073</v>
      </c>
      <c r="C1056" t="s">
        <v>13</v>
      </c>
      <c r="D1056" t="s">
        <v>25</v>
      </c>
      <c r="E1056" t="s">
        <v>5291</v>
      </c>
      <c r="F1056" t="s">
        <v>16</v>
      </c>
      <c r="G1056" t="s">
        <v>20</v>
      </c>
      <c r="H1056" t="s">
        <v>4860</v>
      </c>
      <c r="I1056" t="s">
        <v>5645</v>
      </c>
      <c r="J1056" t="s">
        <v>19</v>
      </c>
      <c r="K1056" s="3">
        <v>45115</v>
      </c>
      <c r="L1056" t="s">
        <v>5307</v>
      </c>
    </row>
    <row r="1057" spans="1:12" customFormat="1" ht="15">
      <c r="A1057">
        <v>20172</v>
      </c>
      <c r="B1057" t="s">
        <v>1058</v>
      </c>
      <c r="C1057" t="s">
        <v>13</v>
      </c>
      <c r="D1057" t="s">
        <v>25</v>
      </c>
      <c r="E1057" t="s">
        <v>5291</v>
      </c>
      <c r="F1057" t="s">
        <v>16</v>
      </c>
      <c r="G1057" t="s">
        <v>20</v>
      </c>
      <c r="H1057" t="s">
        <v>4860</v>
      </c>
      <c r="I1057" t="s">
        <v>5646</v>
      </c>
      <c r="J1057" t="s">
        <v>19</v>
      </c>
      <c r="K1057" s="3">
        <v>45713</v>
      </c>
      <c r="L1057" t="s">
        <v>5307</v>
      </c>
    </row>
    <row r="1058" spans="1:12" customFormat="1" ht="15">
      <c r="A1058">
        <v>20175</v>
      </c>
      <c r="B1058" t="s">
        <v>4074</v>
      </c>
      <c r="C1058" t="s">
        <v>5283</v>
      </c>
      <c r="D1058" t="s">
        <v>3827</v>
      </c>
      <c r="E1058" t="s">
        <v>5291</v>
      </c>
      <c r="F1058" t="s">
        <v>36</v>
      </c>
      <c r="G1058" t="s">
        <v>29</v>
      </c>
      <c r="H1058" t="s">
        <v>165</v>
      </c>
      <c r="I1058" t="s">
        <v>559</v>
      </c>
      <c r="J1058" t="s">
        <v>19</v>
      </c>
      <c r="K1058" s="3">
        <v>39405</v>
      </c>
      <c r="L1058" t="s">
        <v>11</v>
      </c>
    </row>
    <row r="1059" spans="1:12" customFormat="1" ht="15">
      <c r="A1059">
        <v>20177</v>
      </c>
      <c r="B1059" t="s">
        <v>5104</v>
      </c>
      <c r="C1059" t="s">
        <v>5283</v>
      </c>
      <c r="D1059" t="s">
        <v>3827</v>
      </c>
      <c r="E1059" t="s">
        <v>5291</v>
      </c>
      <c r="F1059" t="s">
        <v>36</v>
      </c>
      <c r="G1059" t="s">
        <v>5647</v>
      </c>
      <c r="H1059" t="s">
        <v>144</v>
      </c>
      <c r="I1059" t="s">
        <v>5359</v>
      </c>
      <c r="J1059" t="s">
        <v>19</v>
      </c>
      <c r="K1059" s="3">
        <v>38547</v>
      </c>
      <c r="L1059" t="s">
        <v>5293</v>
      </c>
    </row>
    <row r="1060" spans="1:12" customFormat="1" ht="15">
      <c r="A1060">
        <v>20180</v>
      </c>
      <c r="B1060" t="s">
        <v>1059</v>
      </c>
      <c r="C1060" t="s">
        <v>13</v>
      </c>
      <c r="D1060" t="s">
        <v>25</v>
      </c>
      <c r="E1060" t="s">
        <v>5291</v>
      </c>
      <c r="F1060" t="s">
        <v>5249</v>
      </c>
      <c r="G1060" t="s">
        <v>20</v>
      </c>
      <c r="H1060" t="s">
        <v>70</v>
      </c>
      <c r="I1060" t="s">
        <v>5499</v>
      </c>
      <c r="J1060" t="s">
        <v>19</v>
      </c>
      <c r="K1060" s="3">
        <v>45728</v>
      </c>
      <c r="L1060" t="s">
        <v>5293</v>
      </c>
    </row>
    <row r="1061" spans="1:12" customFormat="1" ht="15">
      <c r="A1061">
        <v>20185</v>
      </c>
      <c r="B1061" t="s">
        <v>1060</v>
      </c>
      <c r="C1061" t="s">
        <v>13</v>
      </c>
      <c r="D1061" t="s">
        <v>25</v>
      </c>
      <c r="E1061" t="s">
        <v>5291</v>
      </c>
      <c r="F1061" t="s">
        <v>5249</v>
      </c>
      <c r="G1061" t="s">
        <v>20</v>
      </c>
      <c r="H1061" t="s">
        <v>104</v>
      </c>
      <c r="I1061" t="s">
        <v>5648</v>
      </c>
      <c r="J1061" t="s">
        <v>19</v>
      </c>
      <c r="K1061" s="3">
        <v>45705</v>
      </c>
      <c r="L1061" t="s">
        <v>5293</v>
      </c>
    </row>
    <row r="1062" spans="1:12" customFormat="1" ht="15">
      <c r="A1062">
        <v>20186</v>
      </c>
      <c r="B1062" t="s">
        <v>1061</v>
      </c>
      <c r="C1062" t="s">
        <v>13</v>
      </c>
      <c r="D1062" t="s">
        <v>25</v>
      </c>
      <c r="E1062" t="s">
        <v>5291</v>
      </c>
      <c r="F1062" t="s">
        <v>16</v>
      </c>
      <c r="G1062" t="s">
        <v>32</v>
      </c>
      <c r="H1062" t="s">
        <v>17</v>
      </c>
      <c r="I1062" t="s">
        <v>5649</v>
      </c>
      <c r="J1062" t="s">
        <v>19</v>
      </c>
      <c r="K1062" s="3">
        <v>45342</v>
      </c>
      <c r="L1062" t="s">
        <v>5293</v>
      </c>
    </row>
    <row r="1063" spans="1:12" customFormat="1" ht="15">
      <c r="A1063">
        <v>20188</v>
      </c>
      <c r="B1063" t="s">
        <v>5079</v>
      </c>
      <c r="C1063" t="s">
        <v>5283</v>
      </c>
      <c r="D1063" t="s">
        <v>25</v>
      </c>
      <c r="E1063" t="s">
        <v>5291</v>
      </c>
      <c r="F1063" t="s">
        <v>16</v>
      </c>
      <c r="G1063" t="s">
        <v>20</v>
      </c>
      <c r="H1063" t="s">
        <v>4853</v>
      </c>
      <c r="I1063" t="s">
        <v>102</v>
      </c>
      <c r="J1063" t="s">
        <v>113</v>
      </c>
      <c r="K1063" s="3">
        <v>42486</v>
      </c>
      <c r="L1063" t="s">
        <v>5307</v>
      </c>
    </row>
    <row r="1064" spans="1:12" customFormat="1" ht="15">
      <c r="A1064">
        <v>20190</v>
      </c>
      <c r="B1064" t="s">
        <v>1062</v>
      </c>
      <c r="C1064" t="s">
        <v>13</v>
      </c>
      <c r="D1064" t="s">
        <v>25</v>
      </c>
      <c r="E1064" t="s">
        <v>5291</v>
      </c>
      <c r="F1064" t="s">
        <v>36</v>
      </c>
      <c r="G1064" t="s">
        <v>29</v>
      </c>
      <c r="H1064" t="s">
        <v>104</v>
      </c>
      <c r="I1064" t="s">
        <v>118</v>
      </c>
      <c r="J1064" t="s">
        <v>19</v>
      </c>
      <c r="K1064" s="3">
        <v>45412</v>
      </c>
      <c r="L1064" t="s">
        <v>5297</v>
      </c>
    </row>
    <row r="1065" spans="1:12" customFormat="1" ht="15">
      <c r="A1065">
        <v>20193</v>
      </c>
      <c r="B1065" t="s">
        <v>1063</v>
      </c>
      <c r="C1065" t="s">
        <v>13</v>
      </c>
      <c r="D1065" t="s">
        <v>25</v>
      </c>
      <c r="E1065" t="s">
        <v>5291</v>
      </c>
      <c r="F1065" t="s">
        <v>16</v>
      </c>
      <c r="G1065" t="s">
        <v>29</v>
      </c>
      <c r="H1065" t="s">
        <v>70</v>
      </c>
      <c r="I1065" t="s">
        <v>71</v>
      </c>
      <c r="J1065" t="s">
        <v>19</v>
      </c>
      <c r="K1065" s="3">
        <v>45691</v>
      </c>
      <c r="L1065" t="s">
        <v>5299</v>
      </c>
    </row>
    <row r="1066" spans="1:12" customFormat="1" ht="15">
      <c r="A1066">
        <v>20194</v>
      </c>
      <c r="B1066" t="s">
        <v>1064</v>
      </c>
      <c r="C1066" t="s">
        <v>13</v>
      </c>
      <c r="D1066" t="s">
        <v>25</v>
      </c>
      <c r="E1066" t="s">
        <v>5291</v>
      </c>
      <c r="F1066" t="s">
        <v>5249</v>
      </c>
      <c r="G1066" t="s">
        <v>29</v>
      </c>
      <c r="H1066" t="s">
        <v>144</v>
      </c>
      <c r="I1066" t="s">
        <v>5650</v>
      </c>
      <c r="J1066" t="s">
        <v>19</v>
      </c>
      <c r="K1066" s="3">
        <v>45714</v>
      </c>
      <c r="L1066" t="s">
        <v>5293</v>
      </c>
    </row>
    <row r="1067" spans="1:12" customFormat="1" ht="15">
      <c r="A1067">
        <v>20195</v>
      </c>
      <c r="B1067" t="s">
        <v>5037</v>
      </c>
      <c r="C1067" t="s">
        <v>13</v>
      </c>
      <c r="D1067" t="s">
        <v>3827</v>
      </c>
      <c r="E1067" t="s">
        <v>5291</v>
      </c>
      <c r="F1067" t="s">
        <v>36</v>
      </c>
      <c r="G1067" t="s">
        <v>29</v>
      </c>
      <c r="H1067" t="s">
        <v>144</v>
      </c>
      <c r="I1067" t="s">
        <v>5651</v>
      </c>
      <c r="J1067" t="s">
        <v>19</v>
      </c>
      <c r="K1067" s="3">
        <v>38470</v>
      </c>
      <c r="L1067" t="s">
        <v>5307</v>
      </c>
    </row>
    <row r="1068" spans="1:12" customFormat="1" ht="15">
      <c r="A1068">
        <v>20196</v>
      </c>
      <c r="B1068" t="s">
        <v>5038</v>
      </c>
      <c r="C1068" t="s">
        <v>5283</v>
      </c>
      <c r="D1068" t="s">
        <v>25</v>
      </c>
      <c r="E1068" t="s">
        <v>5291</v>
      </c>
      <c r="F1068" t="s">
        <v>36</v>
      </c>
      <c r="G1068" t="s">
        <v>5647</v>
      </c>
      <c r="H1068" t="s">
        <v>4854</v>
      </c>
      <c r="I1068" t="s">
        <v>47</v>
      </c>
      <c r="J1068" t="s">
        <v>19</v>
      </c>
      <c r="K1068" s="3">
        <v>38389</v>
      </c>
      <c r="L1068" t="s">
        <v>5297</v>
      </c>
    </row>
    <row r="1069" spans="1:12" customFormat="1" ht="15">
      <c r="A1069">
        <v>20198</v>
      </c>
      <c r="B1069" t="s">
        <v>4075</v>
      </c>
      <c r="C1069" t="s">
        <v>13</v>
      </c>
      <c r="D1069" t="s">
        <v>25</v>
      </c>
      <c r="E1069" t="s">
        <v>5291</v>
      </c>
      <c r="F1069" t="s">
        <v>36</v>
      </c>
      <c r="G1069" t="s">
        <v>29</v>
      </c>
      <c r="H1069" t="s">
        <v>49</v>
      </c>
      <c r="I1069" t="s">
        <v>61</v>
      </c>
      <c r="J1069" t="s">
        <v>19</v>
      </c>
      <c r="K1069" s="3">
        <v>43096</v>
      </c>
      <c r="L1069" t="s">
        <v>5297</v>
      </c>
    </row>
    <row r="1070" spans="1:12" customFormat="1" ht="15">
      <c r="A1070">
        <v>20199</v>
      </c>
      <c r="B1070" t="s">
        <v>3735</v>
      </c>
      <c r="C1070" t="s">
        <v>13</v>
      </c>
      <c r="D1070" t="s">
        <v>25</v>
      </c>
      <c r="E1070" t="s">
        <v>5291</v>
      </c>
      <c r="F1070" t="s">
        <v>5249</v>
      </c>
      <c r="G1070" t="s">
        <v>20</v>
      </c>
      <c r="H1070" t="s">
        <v>147</v>
      </c>
      <c r="I1070" t="s">
        <v>5652</v>
      </c>
      <c r="J1070" t="s">
        <v>19</v>
      </c>
      <c r="K1070" s="3">
        <v>45009</v>
      </c>
      <c r="L1070" t="s">
        <v>5293</v>
      </c>
    </row>
    <row r="1071" spans="1:12" customFormat="1" ht="15">
      <c r="A1071">
        <v>20200</v>
      </c>
      <c r="B1071" t="s">
        <v>4076</v>
      </c>
      <c r="C1071" t="s">
        <v>13</v>
      </c>
      <c r="D1071" t="s">
        <v>25</v>
      </c>
      <c r="E1071" t="s">
        <v>5291</v>
      </c>
      <c r="F1071" t="s">
        <v>16</v>
      </c>
      <c r="G1071" t="s">
        <v>29</v>
      </c>
      <c r="H1071" t="s">
        <v>70</v>
      </c>
      <c r="I1071" t="s">
        <v>71</v>
      </c>
      <c r="J1071" t="s">
        <v>19</v>
      </c>
      <c r="K1071" s="3">
        <v>45688</v>
      </c>
      <c r="L1071" t="s">
        <v>5299</v>
      </c>
    </row>
    <row r="1072" spans="1:12" customFormat="1" ht="15">
      <c r="A1072">
        <v>20204</v>
      </c>
      <c r="B1072" t="s">
        <v>391</v>
      </c>
      <c r="C1072" t="s">
        <v>13</v>
      </c>
      <c r="D1072" t="s">
        <v>25</v>
      </c>
      <c r="E1072" t="s">
        <v>5291</v>
      </c>
      <c r="F1072" t="s">
        <v>16</v>
      </c>
      <c r="G1072" t="s">
        <v>15</v>
      </c>
      <c r="H1072" t="s">
        <v>49</v>
      </c>
      <c r="I1072" t="s">
        <v>5406</v>
      </c>
      <c r="J1072" t="s">
        <v>19</v>
      </c>
      <c r="K1072" s="3">
        <v>45721</v>
      </c>
      <c r="L1072" t="s">
        <v>5293</v>
      </c>
    </row>
    <row r="1073" spans="1:12" customFormat="1" ht="15">
      <c r="A1073">
        <v>20209</v>
      </c>
      <c r="B1073" t="s">
        <v>1065</v>
      </c>
      <c r="C1073" t="s">
        <v>13</v>
      </c>
      <c r="D1073" t="s">
        <v>25</v>
      </c>
      <c r="E1073" t="s">
        <v>5291</v>
      </c>
      <c r="F1073" t="s">
        <v>16</v>
      </c>
      <c r="G1073" t="s">
        <v>29</v>
      </c>
      <c r="H1073" t="s">
        <v>70</v>
      </c>
      <c r="I1073" t="s">
        <v>71</v>
      </c>
      <c r="J1073" t="s">
        <v>19</v>
      </c>
      <c r="K1073" s="3">
        <v>45719</v>
      </c>
      <c r="L1073" t="s">
        <v>5299</v>
      </c>
    </row>
    <row r="1074" spans="1:12" customFormat="1" ht="15">
      <c r="A1074">
        <v>20210</v>
      </c>
      <c r="B1074" t="s">
        <v>4077</v>
      </c>
      <c r="C1074" t="s">
        <v>13</v>
      </c>
      <c r="D1074" t="s">
        <v>25</v>
      </c>
      <c r="E1074" t="s">
        <v>5291</v>
      </c>
      <c r="F1074" t="s">
        <v>36</v>
      </c>
      <c r="G1074" t="s">
        <v>29</v>
      </c>
      <c r="H1074" t="s">
        <v>70</v>
      </c>
      <c r="I1074" t="s">
        <v>5653</v>
      </c>
      <c r="J1074" t="s">
        <v>19</v>
      </c>
      <c r="K1074" s="3">
        <v>45309</v>
      </c>
      <c r="L1074" t="s">
        <v>5297</v>
      </c>
    </row>
    <row r="1075" spans="1:12" customFormat="1" ht="15">
      <c r="A1075">
        <v>20212</v>
      </c>
      <c r="B1075" t="s">
        <v>1066</v>
      </c>
      <c r="C1075" t="s">
        <v>13</v>
      </c>
      <c r="D1075" t="s">
        <v>14</v>
      </c>
      <c r="E1075" t="s">
        <v>5292</v>
      </c>
      <c r="F1075" t="s">
        <v>16</v>
      </c>
      <c r="G1075" t="s">
        <v>32</v>
      </c>
      <c r="H1075" t="s">
        <v>49</v>
      </c>
      <c r="I1075" t="s">
        <v>5309</v>
      </c>
      <c r="J1075" t="s">
        <v>19</v>
      </c>
      <c r="K1075" s="3">
        <v>45713</v>
      </c>
      <c r="L1075" t="s">
        <v>5299</v>
      </c>
    </row>
    <row r="1076" spans="1:12" customFormat="1" ht="15">
      <c r="A1076">
        <v>20213</v>
      </c>
      <c r="B1076" t="s">
        <v>1067</v>
      </c>
      <c r="C1076" t="s">
        <v>13</v>
      </c>
      <c r="D1076" t="s">
        <v>25</v>
      </c>
      <c r="E1076" t="s">
        <v>5291</v>
      </c>
      <c r="F1076" t="s">
        <v>5249</v>
      </c>
      <c r="G1076" t="s">
        <v>20</v>
      </c>
      <c r="H1076" t="s">
        <v>4857</v>
      </c>
      <c r="I1076" t="s">
        <v>1068</v>
      </c>
      <c r="J1076" t="s">
        <v>19</v>
      </c>
      <c r="K1076" s="3">
        <v>45610</v>
      </c>
      <c r="L1076" t="s">
        <v>11</v>
      </c>
    </row>
    <row r="1077" spans="1:12" customFormat="1" ht="15">
      <c r="A1077">
        <v>20217</v>
      </c>
      <c r="B1077" t="s">
        <v>1069</v>
      </c>
      <c r="C1077" t="s">
        <v>13</v>
      </c>
      <c r="D1077" t="s">
        <v>25</v>
      </c>
      <c r="E1077" t="s">
        <v>5291</v>
      </c>
      <c r="F1077" t="s">
        <v>16</v>
      </c>
      <c r="G1077" t="s">
        <v>20</v>
      </c>
      <c r="H1077" t="s">
        <v>4862</v>
      </c>
      <c r="I1077" t="s">
        <v>5654</v>
      </c>
      <c r="J1077" t="s">
        <v>19</v>
      </c>
      <c r="K1077" s="3">
        <v>45706</v>
      </c>
      <c r="L1077" t="s">
        <v>5293</v>
      </c>
    </row>
    <row r="1078" spans="1:12" customFormat="1" ht="15">
      <c r="A1078">
        <v>20222</v>
      </c>
      <c r="B1078" t="s">
        <v>1070</v>
      </c>
      <c r="C1078" t="s">
        <v>13</v>
      </c>
      <c r="D1078" t="s">
        <v>25</v>
      </c>
      <c r="E1078" t="s">
        <v>5291</v>
      </c>
      <c r="F1078" t="s">
        <v>16</v>
      </c>
      <c r="G1078" t="s">
        <v>20</v>
      </c>
      <c r="H1078" t="s">
        <v>4860</v>
      </c>
      <c r="I1078" t="s">
        <v>5655</v>
      </c>
      <c r="J1078" t="s">
        <v>19</v>
      </c>
      <c r="K1078" s="3">
        <v>45693</v>
      </c>
      <c r="L1078" t="s">
        <v>5293</v>
      </c>
    </row>
    <row r="1079" spans="1:12" customFormat="1" ht="15">
      <c r="A1079">
        <v>20235</v>
      </c>
      <c r="B1079" t="s">
        <v>5214</v>
      </c>
      <c r="C1079" t="s">
        <v>13</v>
      </c>
      <c r="D1079" t="s">
        <v>25</v>
      </c>
      <c r="E1079" t="s">
        <v>5291</v>
      </c>
      <c r="F1079" t="s">
        <v>36</v>
      </c>
      <c r="G1079" t="s">
        <v>29</v>
      </c>
      <c r="H1079" t="s">
        <v>104</v>
      </c>
      <c r="I1079" t="s">
        <v>5410</v>
      </c>
      <c r="J1079" t="s">
        <v>19</v>
      </c>
      <c r="K1079" s="3">
        <v>45698</v>
      </c>
      <c r="L1079" t="s">
        <v>5297</v>
      </c>
    </row>
    <row r="1080" spans="1:12" customFormat="1" ht="15">
      <c r="A1080">
        <v>20249</v>
      </c>
      <c r="B1080" t="s">
        <v>1071</v>
      </c>
      <c r="C1080" t="s">
        <v>13</v>
      </c>
      <c r="D1080" t="s">
        <v>25</v>
      </c>
      <c r="E1080" t="s">
        <v>5292</v>
      </c>
      <c r="F1080" t="s">
        <v>5249</v>
      </c>
      <c r="G1080" t="s">
        <v>32</v>
      </c>
      <c r="H1080" t="s">
        <v>136</v>
      </c>
      <c r="I1080" t="s">
        <v>604</v>
      </c>
      <c r="J1080" t="s">
        <v>19</v>
      </c>
      <c r="K1080" s="3">
        <v>45743</v>
      </c>
      <c r="L1080" t="s">
        <v>5296</v>
      </c>
    </row>
    <row r="1081" spans="1:12" customFormat="1" ht="15">
      <c r="A1081">
        <v>20251</v>
      </c>
      <c r="B1081" t="s">
        <v>1072</v>
      </c>
      <c r="C1081" t="s">
        <v>13</v>
      </c>
      <c r="D1081" t="s">
        <v>25</v>
      </c>
      <c r="E1081" t="s">
        <v>5291</v>
      </c>
      <c r="F1081" t="s">
        <v>16</v>
      </c>
      <c r="G1081" t="s">
        <v>20</v>
      </c>
      <c r="H1081" t="s">
        <v>183</v>
      </c>
      <c r="I1081" t="s">
        <v>5466</v>
      </c>
      <c r="J1081" t="s">
        <v>19</v>
      </c>
      <c r="K1081" s="3">
        <v>45726</v>
      </c>
      <c r="L1081" t="s">
        <v>5293</v>
      </c>
    </row>
    <row r="1082" spans="1:12" customFormat="1" ht="15">
      <c r="A1082">
        <v>20260</v>
      </c>
      <c r="B1082" t="s">
        <v>1073</v>
      </c>
      <c r="C1082" t="s">
        <v>13</v>
      </c>
      <c r="D1082" t="s">
        <v>3827</v>
      </c>
      <c r="E1082" t="s">
        <v>5291</v>
      </c>
      <c r="F1082" t="s">
        <v>36</v>
      </c>
      <c r="G1082" t="s">
        <v>15</v>
      </c>
      <c r="H1082" t="s">
        <v>70</v>
      </c>
      <c r="I1082" t="s">
        <v>5656</v>
      </c>
      <c r="J1082" t="s">
        <v>19</v>
      </c>
      <c r="K1082" s="3">
        <v>41635</v>
      </c>
      <c r="L1082" t="s">
        <v>5293</v>
      </c>
    </row>
    <row r="1083" spans="1:12" customFormat="1" ht="15">
      <c r="A1083">
        <v>20263</v>
      </c>
      <c r="B1083" t="s">
        <v>1074</v>
      </c>
      <c r="C1083" t="s">
        <v>13</v>
      </c>
      <c r="D1083" t="s">
        <v>25</v>
      </c>
      <c r="E1083" t="s">
        <v>5291</v>
      </c>
      <c r="F1083" t="s">
        <v>5249</v>
      </c>
      <c r="G1083" t="s">
        <v>20</v>
      </c>
      <c r="H1083" t="s">
        <v>104</v>
      </c>
      <c r="I1083" t="s">
        <v>5473</v>
      </c>
      <c r="J1083" t="s">
        <v>19</v>
      </c>
      <c r="K1083" s="3">
        <v>45670</v>
      </c>
      <c r="L1083" t="s">
        <v>5293</v>
      </c>
    </row>
    <row r="1084" spans="1:12" customFormat="1" ht="15">
      <c r="A1084">
        <v>20269</v>
      </c>
      <c r="B1084" t="s">
        <v>1076</v>
      </c>
      <c r="C1084" t="s">
        <v>13</v>
      </c>
      <c r="D1084" t="s">
        <v>25</v>
      </c>
      <c r="E1084" t="s">
        <v>5291</v>
      </c>
      <c r="F1084" t="s">
        <v>36</v>
      </c>
      <c r="G1084" t="s">
        <v>29</v>
      </c>
      <c r="H1084" t="s">
        <v>104</v>
      </c>
      <c r="I1084" t="s">
        <v>5321</v>
      </c>
      <c r="J1084" t="s">
        <v>19</v>
      </c>
      <c r="K1084" s="3">
        <v>45729</v>
      </c>
      <c r="L1084" t="s">
        <v>5297</v>
      </c>
    </row>
    <row r="1085" spans="1:12" customFormat="1" ht="15">
      <c r="A1085">
        <v>20270</v>
      </c>
      <c r="B1085" t="s">
        <v>1077</v>
      </c>
      <c r="C1085" t="s">
        <v>13</v>
      </c>
      <c r="D1085" t="s">
        <v>25</v>
      </c>
      <c r="E1085" t="s">
        <v>5291</v>
      </c>
      <c r="F1085" t="s">
        <v>5249</v>
      </c>
      <c r="G1085" t="s">
        <v>20</v>
      </c>
      <c r="H1085" t="s">
        <v>104</v>
      </c>
      <c r="I1085" t="s">
        <v>5657</v>
      </c>
      <c r="J1085" t="s">
        <v>19</v>
      </c>
      <c r="K1085" s="3">
        <v>45699</v>
      </c>
      <c r="L1085" t="s">
        <v>5293</v>
      </c>
    </row>
    <row r="1086" spans="1:12" customFormat="1" ht="15">
      <c r="A1086">
        <v>20275</v>
      </c>
      <c r="B1086" t="s">
        <v>1078</v>
      </c>
      <c r="C1086" t="s">
        <v>13</v>
      </c>
      <c r="D1086" t="s">
        <v>14</v>
      </c>
      <c r="E1086" t="s">
        <v>5292</v>
      </c>
      <c r="F1086" t="s">
        <v>16</v>
      </c>
      <c r="G1086" t="s">
        <v>32</v>
      </c>
      <c r="H1086" t="s">
        <v>4853</v>
      </c>
      <c r="I1086" t="s">
        <v>1079</v>
      </c>
      <c r="J1086" t="s">
        <v>19</v>
      </c>
      <c r="K1086" s="3">
        <v>45608</v>
      </c>
      <c r="L1086" t="s">
        <v>5297</v>
      </c>
    </row>
    <row r="1087" spans="1:12" customFormat="1" ht="15">
      <c r="A1087">
        <v>20278</v>
      </c>
      <c r="B1087" t="s">
        <v>1080</v>
      </c>
      <c r="C1087" t="s">
        <v>13</v>
      </c>
      <c r="D1087" t="s">
        <v>25</v>
      </c>
      <c r="E1087" t="s">
        <v>5291</v>
      </c>
      <c r="F1087" t="s">
        <v>36</v>
      </c>
      <c r="G1087" t="s">
        <v>29</v>
      </c>
      <c r="H1087" t="s">
        <v>49</v>
      </c>
      <c r="I1087" t="s">
        <v>68</v>
      </c>
      <c r="J1087" t="s">
        <v>19</v>
      </c>
      <c r="K1087" s="3">
        <v>45707</v>
      </c>
      <c r="L1087" t="s">
        <v>5297</v>
      </c>
    </row>
    <row r="1088" spans="1:12" customFormat="1" ht="15">
      <c r="A1088">
        <v>20279</v>
      </c>
      <c r="B1088" t="s">
        <v>1081</v>
      </c>
      <c r="C1088" t="s">
        <v>13</v>
      </c>
      <c r="D1088" t="s">
        <v>25</v>
      </c>
      <c r="E1088" t="s">
        <v>5291</v>
      </c>
      <c r="F1088" t="s">
        <v>36</v>
      </c>
      <c r="G1088" t="s">
        <v>29</v>
      </c>
      <c r="H1088" t="s">
        <v>49</v>
      </c>
      <c r="I1088" t="s">
        <v>68</v>
      </c>
      <c r="J1088" t="s">
        <v>19</v>
      </c>
      <c r="K1088" s="3">
        <v>45420</v>
      </c>
      <c r="L1088" t="s">
        <v>5297</v>
      </c>
    </row>
    <row r="1089" spans="1:12" customFormat="1" ht="15">
      <c r="A1089">
        <v>20280</v>
      </c>
      <c r="B1089" t="s">
        <v>4078</v>
      </c>
      <c r="C1089" t="s">
        <v>5283</v>
      </c>
      <c r="D1089" t="s">
        <v>3827</v>
      </c>
      <c r="E1089" t="s">
        <v>5291</v>
      </c>
      <c r="F1089" t="s">
        <v>36</v>
      </c>
      <c r="G1089" t="s">
        <v>32</v>
      </c>
      <c r="H1089" t="s">
        <v>21</v>
      </c>
      <c r="I1089" t="s">
        <v>331</v>
      </c>
      <c r="J1089" t="s">
        <v>19</v>
      </c>
      <c r="K1089" s="3">
        <v>40673</v>
      </c>
      <c r="L1089" t="s">
        <v>11</v>
      </c>
    </row>
    <row r="1090" spans="1:12" customFormat="1" ht="15">
      <c r="A1090">
        <v>20281</v>
      </c>
      <c r="B1090" t="s">
        <v>4079</v>
      </c>
      <c r="C1090" t="s">
        <v>5283</v>
      </c>
      <c r="D1090" t="s">
        <v>3827</v>
      </c>
      <c r="E1090" t="s">
        <v>5291</v>
      </c>
      <c r="F1090" t="s">
        <v>36</v>
      </c>
      <c r="G1090" t="s">
        <v>32</v>
      </c>
      <c r="H1090" t="s">
        <v>183</v>
      </c>
      <c r="I1090" t="s">
        <v>576</v>
      </c>
      <c r="J1090" t="s">
        <v>19</v>
      </c>
      <c r="K1090" s="3">
        <v>40517</v>
      </c>
      <c r="L1090" t="s">
        <v>11</v>
      </c>
    </row>
    <row r="1091" spans="1:12" customFormat="1" ht="15">
      <c r="A1091">
        <v>20282</v>
      </c>
      <c r="B1091" t="s">
        <v>1082</v>
      </c>
      <c r="C1091" t="s">
        <v>13</v>
      </c>
      <c r="D1091" t="s">
        <v>25</v>
      </c>
      <c r="E1091" t="s">
        <v>5291</v>
      </c>
      <c r="F1091" t="s">
        <v>16</v>
      </c>
      <c r="G1091" t="s">
        <v>29</v>
      </c>
      <c r="H1091" t="s">
        <v>4852</v>
      </c>
      <c r="I1091" t="s">
        <v>5295</v>
      </c>
      <c r="J1091" t="s">
        <v>19</v>
      </c>
      <c r="K1091" s="3">
        <v>45419</v>
      </c>
      <c r="L1091" t="s">
        <v>5297</v>
      </c>
    </row>
    <row r="1092" spans="1:12" customFormat="1" ht="15">
      <c r="A1092">
        <v>20287</v>
      </c>
      <c r="B1092" t="s">
        <v>1084</v>
      </c>
      <c r="C1092" t="s">
        <v>13</v>
      </c>
      <c r="D1092" t="s">
        <v>38</v>
      </c>
      <c r="E1092" t="s">
        <v>5291</v>
      </c>
      <c r="F1092" t="s">
        <v>16</v>
      </c>
      <c r="G1092" t="s">
        <v>29</v>
      </c>
      <c r="H1092" t="s">
        <v>90</v>
      </c>
      <c r="I1092" t="s">
        <v>5438</v>
      </c>
      <c r="J1092" t="s">
        <v>19</v>
      </c>
      <c r="K1092" s="3">
        <v>45534</v>
      </c>
      <c r="L1092" t="s">
        <v>5299</v>
      </c>
    </row>
    <row r="1093" spans="1:12" customFormat="1" ht="15">
      <c r="A1093">
        <v>20289</v>
      </c>
      <c r="B1093" t="s">
        <v>1085</v>
      </c>
      <c r="C1093" t="s">
        <v>13</v>
      </c>
      <c r="D1093" t="s">
        <v>38</v>
      </c>
      <c r="E1093" t="s">
        <v>5291</v>
      </c>
      <c r="F1093" t="s">
        <v>16</v>
      </c>
      <c r="G1093" t="s">
        <v>29</v>
      </c>
      <c r="H1093" t="s">
        <v>90</v>
      </c>
      <c r="I1093" t="s">
        <v>1086</v>
      </c>
      <c r="J1093" t="s">
        <v>19</v>
      </c>
      <c r="K1093" s="3">
        <v>45321</v>
      </c>
      <c r="L1093" t="s">
        <v>5299</v>
      </c>
    </row>
    <row r="1094" spans="1:12" customFormat="1" ht="15">
      <c r="A1094">
        <v>20296</v>
      </c>
      <c r="B1094" t="s">
        <v>1087</v>
      </c>
      <c r="C1094" t="s">
        <v>13</v>
      </c>
      <c r="D1094" t="s">
        <v>25</v>
      </c>
      <c r="E1094" t="s">
        <v>5291</v>
      </c>
      <c r="F1094" t="s">
        <v>5249</v>
      </c>
      <c r="G1094" t="s">
        <v>20</v>
      </c>
      <c r="H1094" t="s">
        <v>144</v>
      </c>
      <c r="I1094" t="s">
        <v>5658</v>
      </c>
      <c r="J1094" t="s">
        <v>19</v>
      </c>
      <c r="K1094" s="3">
        <v>45213</v>
      </c>
      <c r="L1094" t="s">
        <v>5307</v>
      </c>
    </row>
    <row r="1095" spans="1:12" customFormat="1" ht="15">
      <c r="A1095">
        <v>20300</v>
      </c>
      <c r="B1095" t="s">
        <v>1088</v>
      </c>
      <c r="C1095" t="s">
        <v>13</v>
      </c>
      <c r="D1095" t="s">
        <v>14</v>
      </c>
      <c r="E1095" t="s">
        <v>5292</v>
      </c>
      <c r="F1095" t="s">
        <v>5249</v>
      </c>
      <c r="G1095" t="s">
        <v>32</v>
      </c>
      <c r="H1095" t="s">
        <v>4858</v>
      </c>
      <c r="I1095" t="s">
        <v>1089</v>
      </c>
      <c r="J1095" t="s">
        <v>19</v>
      </c>
      <c r="K1095" s="3">
        <v>45720</v>
      </c>
      <c r="L1095" t="s">
        <v>11</v>
      </c>
    </row>
    <row r="1096" spans="1:12" customFormat="1" ht="15">
      <c r="A1096">
        <v>20301</v>
      </c>
      <c r="B1096" t="s">
        <v>1090</v>
      </c>
      <c r="C1096" t="s">
        <v>13</v>
      </c>
      <c r="D1096" t="s">
        <v>25</v>
      </c>
      <c r="E1096" t="s">
        <v>5291</v>
      </c>
      <c r="F1096" t="s">
        <v>36</v>
      </c>
      <c r="G1096" t="s">
        <v>29</v>
      </c>
      <c r="H1096" t="s">
        <v>4852</v>
      </c>
      <c r="I1096" t="s">
        <v>442</v>
      </c>
      <c r="J1096" t="s">
        <v>19</v>
      </c>
      <c r="K1096" s="3">
        <v>45737</v>
      </c>
      <c r="L1096" t="s">
        <v>5297</v>
      </c>
    </row>
    <row r="1097" spans="1:12" customFormat="1" ht="15">
      <c r="A1097">
        <v>20303</v>
      </c>
      <c r="B1097" t="s">
        <v>1091</v>
      </c>
      <c r="C1097" t="s">
        <v>13</v>
      </c>
      <c r="D1097" t="s">
        <v>25</v>
      </c>
      <c r="E1097" t="s">
        <v>5291</v>
      </c>
      <c r="F1097" t="s">
        <v>36</v>
      </c>
      <c r="G1097" t="s">
        <v>29</v>
      </c>
      <c r="H1097" t="s">
        <v>4858</v>
      </c>
      <c r="I1097" t="s">
        <v>1092</v>
      </c>
      <c r="J1097" t="s">
        <v>19</v>
      </c>
      <c r="K1097" s="3">
        <v>45433</v>
      </c>
      <c r="L1097" t="s">
        <v>5297</v>
      </c>
    </row>
    <row r="1098" spans="1:12" customFormat="1" ht="15">
      <c r="A1098">
        <v>20304</v>
      </c>
      <c r="B1098" t="s">
        <v>1093</v>
      </c>
      <c r="C1098" t="s">
        <v>13</v>
      </c>
      <c r="D1098" t="s">
        <v>25</v>
      </c>
      <c r="E1098" t="s">
        <v>5291</v>
      </c>
      <c r="F1098" t="s">
        <v>36</v>
      </c>
      <c r="G1098" t="s">
        <v>29</v>
      </c>
      <c r="H1098" t="s">
        <v>49</v>
      </c>
      <c r="I1098" t="s">
        <v>5556</v>
      </c>
      <c r="J1098" t="s">
        <v>19</v>
      </c>
      <c r="K1098" s="3">
        <v>45175</v>
      </c>
      <c r="L1098" t="s">
        <v>5297</v>
      </c>
    </row>
    <row r="1099" spans="1:12" customFormat="1" ht="15">
      <c r="A1099">
        <v>20305</v>
      </c>
      <c r="B1099" t="s">
        <v>3736</v>
      </c>
      <c r="C1099" t="s">
        <v>13</v>
      </c>
      <c r="D1099" t="s">
        <v>25</v>
      </c>
      <c r="E1099" t="s">
        <v>5291</v>
      </c>
      <c r="F1099" t="s">
        <v>36</v>
      </c>
      <c r="G1099" t="s">
        <v>29</v>
      </c>
      <c r="H1099" t="s">
        <v>49</v>
      </c>
      <c r="I1099" t="s">
        <v>5627</v>
      </c>
      <c r="J1099" t="s">
        <v>19</v>
      </c>
      <c r="K1099" s="3">
        <v>45400</v>
      </c>
      <c r="L1099" t="s">
        <v>5297</v>
      </c>
    </row>
    <row r="1100" spans="1:12" customFormat="1" ht="15">
      <c r="A1100">
        <v>20306</v>
      </c>
      <c r="B1100" t="s">
        <v>1094</v>
      </c>
      <c r="C1100" t="s">
        <v>13</v>
      </c>
      <c r="D1100" t="s">
        <v>25</v>
      </c>
      <c r="E1100" t="s">
        <v>5291</v>
      </c>
      <c r="F1100" t="s">
        <v>36</v>
      </c>
      <c r="G1100" t="s">
        <v>29</v>
      </c>
      <c r="H1100" t="s">
        <v>49</v>
      </c>
      <c r="I1100" t="s">
        <v>5310</v>
      </c>
      <c r="J1100" t="s">
        <v>19</v>
      </c>
      <c r="K1100" s="3">
        <v>45411</v>
      </c>
      <c r="L1100" t="s">
        <v>5297</v>
      </c>
    </row>
    <row r="1101" spans="1:12" customFormat="1" ht="15">
      <c r="A1101">
        <v>20307</v>
      </c>
      <c r="B1101" t="s">
        <v>4875</v>
      </c>
      <c r="C1101" t="s">
        <v>13</v>
      </c>
      <c r="D1101" t="s">
        <v>25</v>
      </c>
      <c r="E1101" t="s">
        <v>5291</v>
      </c>
      <c r="F1101" t="s">
        <v>5249</v>
      </c>
      <c r="G1101" t="s">
        <v>20</v>
      </c>
      <c r="H1101" t="s">
        <v>144</v>
      </c>
      <c r="I1101" t="s">
        <v>5659</v>
      </c>
      <c r="J1101" t="s">
        <v>19</v>
      </c>
      <c r="K1101" s="3">
        <v>45721</v>
      </c>
      <c r="L1101" t="s">
        <v>5299</v>
      </c>
    </row>
    <row r="1102" spans="1:12" customFormat="1" ht="15">
      <c r="A1102">
        <v>20308</v>
      </c>
      <c r="B1102" t="s">
        <v>1095</v>
      </c>
      <c r="C1102" t="s">
        <v>13</v>
      </c>
      <c r="D1102" t="s">
        <v>25</v>
      </c>
      <c r="E1102" t="s">
        <v>5291</v>
      </c>
      <c r="F1102" t="s">
        <v>16</v>
      </c>
      <c r="G1102" t="s">
        <v>29</v>
      </c>
      <c r="H1102" t="s">
        <v>90</v>
      </c>
      <c r="I1102" t="s">
        <v>5412</v>
      </c>
      <c r="J1102" t="s">
        <v>19</v>
      </c>
      <c r="K1102" s="3">
        <v>45643</v>
      </c>
      <c r="L1102" t="s">
        <v>5293</v>
      </c>
    </row>
    <row r="1103" spans="1:12" customFormat="1" ht="15">
      <c r="A1103">
        <v>20310</v>
      </c>
      <c r="B1103" t="s">
        <v>4080</v>
      </c>
      <c r="C1103" t="s">
        <v>13</v>
      </c>
      <c r="D1103" t="s">
        <v>3827</v>
      </c>
      <c r="E1103" t="s">
        <v>5291</v>
      </c>
      <c r="F1103" t="s">
        <v>36</v>
      </c>
      <c r="G1103" t="s">
        <v>29</v>
      </c>
      <c r="H1103" t="s">
        <v>216</v>
      </c>
      <c r="I1103" t="s">
        <v>216</v>
      </c>
      <c r="J1103" t="s">
        <v>19</v>
      </c>
      <c r="K1103" s="3">
        <v>40476</v>
      </c>
      <c r="L1103" t="s">
        <v>5297</v>
      </c>
    </row>
    <row r="1104" spans="1:12" customFormat="1" ht="15">
      <c r="A1104">
        <v>20312</v>
      </c>
      <c r="B1104" t="s">
        <v>4081</v>
      </c>
      <c r="C1104" t="s">
        <v>5283</v>
      </c>
      <c r="D1104" t="s">
        <v>3827</v>
      </c>
      <c r="E1104" t="s">
        <v>5291</v>
      </c>
      <c r="F1104" t="s">
        <v>36</v>
      </c>
      <c r="G1104" t="s">
        <v>32</v>
      </c>
      <c r="H1104" t="s">
        <v>49</v>
      </c>
      <c r="I1104" t="s">
        <v>5309</v>
      </c>
      <c r="J1104" t="s">
        <v>19</v>
      </c>
      <c r="K1104" s="3">
        <v>38859</v>
      </c>
      <c r="L1104" t="s">
        <v>11</v>
      </c>
    </row>
    <row r="1105" spans="1:12" customFormat="1" ht="15">
      <c r="A1105">
        <v>20314</v>
      </c>
      <c r="B1105" t="s">
        <v>1096</v>
      </c>
      <c r="C1105" t="s">
        <v>13</v>
      </c>
      <c r="D1105" t="s">
        <v>3828</v>
      </c>
      <c r="E1105" t="s">
        <v>5291</v>
      </c>
      <c r="F1105" t="s">
        <v>36</v>
      </c>
      <c r="G1105" t="s">
        <v>32</v>
      </c>
      <c r="H1105" t="s">
        <v>49</v>
      </c>
      <c r="I1105" t="s">
        <v>1097</v>
      </c>
      <c r="J1105" t="s">
        <v>19</v>
      </c>
      <c r="K1105" s="3">
        <v>42123</v>
      </c>
      <c r="L1105" t="s">
        <v>11</v>
      </c>
    </row>
    <row r="1106" spans="1:12" customFormat="1" ht="15">
      <c r="A1106">
        <v>20315</v>
      </c>
      <c r="B1106" t="s">
        <v>4082</v>
      </c>
      <c r="C1106" t="s">
        <v>13</v>
      </c>
      <c r="D1106" t="s">
        <v>3827</v>
      </c>
      <c r="E1106" t="s">
        <v>5291</v>
      </c>
      <c r="F1106" t="s">
        <v>36</v>
      </c>
      <c r="G1106" t="s">
        <v>29</v>
      </c>
      <c r="H1106" t="s">
        <v>104</v>
      </c>
      <c r="I1106" t="s">
        <v>319</v>
      </c>
      <c r="J1106" t="s">
        <v>19</v>
      </c>
      <c r="K1106" s="3">
        <v>41424</v>
      </c>
      <c r="L1106" t="s">
        <v>5297</v>
      </c>
    </row>
    <row r="1107" spans="1:12" customFormat="1" ht="15">
      <c r="A1107">
        <v>20317</v>
      </c>
      <c r="B1107" t="s">
        <v>4083</v>
      </c>
      <c r="C1107" t="s">
        <v>13</v>
      </c>
      <c r="D1107" t="s">
        <v>25</v>
      </c>
      <c r="E1107" t="s">
        <v>5291</v>
      </c>
      <c r="F1107" t="s">
        <v>5249</v>
      </c>
      <c r="G1107" t="s">
        <v>20</v>
      </c>
      <c r="H1107" t="s">
        <v>144</v>
      </c>
      <c r="I1107" t="s">
        <v>5660</v>
      </c>
      <c r="J1107" t="s">
        <v>19</v>
      </c>
      <c r="K1107" s="3">
        <v>45402</v>
      </c>
      <c r="L1107" t="s">
        <v>5307</v>
      </c>
    </row>
    <row r="1108" spans="1:12" customFormat="1" ht="15">
      <c r="A1108">
        <v>20318</v>
      </c>
      <c r="B1108" t="s">
        <v>4084</v>
      </c>
      <c r="C1108" t="s">
        <v>13</v>
      </c>
      <c r="D1108" t="s">
        <v>14</v>
      </c>
      <c r="E1108" t="s">
        <v>5292</v>
      </c>
      <c r="F1108" t="s">
        <v>16</v>
      </c>
      <c r="G1108" t="s">
        <v>32</v>
      </c>
      <c r="H1108" t="s">
        <v>49</v>
      </c>
      <c r="I1108" t="s">
        <v>5309</v>
      </c>
      <c r="J1108" t="s">
        <v>19</v>
      </c>
      <c r="K1108" s="3">
        <v>45726</v>
      </c>
      <c r="L1108" t="s">
        <v>11</v>
      </c>
    </row>
    <row r="1109" spans="1:12" customFormat="1" ht="15">
      <c r="A1109">
        <v>20319</v>
      </c>
      <c r="B1109" t="s">
        <v>1099</v>
      </c>
      <c r="C1109" t="s">
        <v>13</v>
      </c>
      <c r="D1109" t="s">
        <v>25</v>
      </c>
      <c r="E1109" t="s">
        <v>5291</v>
      </c>
      <c r="F1109" t="s">
        <v>16</v>
      </c>
      <c r="G1109" t="s">
        <v>20</v>
      </c>
      <c r="H1109" t="s">
        <v>4852</v>
      </c>
      <c r="I1109" t="s">
        <v>5661</v>
      </c>
      <c r="J1109" t="s">
        <v>19</v>
      </c>
      <c r="K1109" s="3">
        <v>45377</v>
      </c>
      <c r="L1109" t="s">
        <v>5293</v>
      </c>
    </row>
    <row r="1110" spans="1:12" customFormat="1" ht="15">
      <c r="A1110">
        <v>20329</v>
      </c>
      <c r="B1110" t="s">
        <v>4085</v>
      </c>
      <c r="C1110" t="s">
        <v>13</v>
      </c>
      <c r="D1110" t="s">
        <v>25</v>
      </c>
      <c r="E1110" t="s">
        <v>5291</v>
      </c>
      <c r="F1110" t="s">
        <v>16</v>
      </c>
      <c r="G1110" t="s">
        <v>15</v>
      </c>
      <c r="H1110" t="s">
        <v>136</v>
      </c>
      <c r="I1110" t="s">
        <v>5662</v>
      </c>
      <c r="J1110" t="s">
        <v>19</v>
      </c>
      <c r="K1110" s="3">
        <v>45345</v>
      </c>
      <c r="L1110" t="s">
        <v>5293</v>
      </c>
    </row>
    <row r="1111" spans="1:12" customFormat="1" ht="15">
      <c r="A1111">
        <v>20331</v>
      </c>
      <c r="B1111" t="s">
        <v>1100</v>
      </c>
      <c r="C1111" t="s">
        <v>13</v>
      </c>
      <c r="D1111" t="s">
        <v>25</v>
      </c>
      <c r="E1111" t="s">
        <v>5291</v>
      </c>
      <c r="F1111" t="s">
        <v>16</v>
      </c>
      <c r="G1111" t="s">
        <v>29</v>
      </c>
      <c r="H1111" t="s">
        <v>365</v>
      </c>
      <c r="I1111" t="s">
        <v>5663</v>
      </c>
      <c r="J1111" t="s">
        <v>19</v>
      </c>
      <c r="K1111" s="3">
        <v>45686</v>
      </c>
      <c r="L1111" t="s">
        <v>5293</v>
      </c>
    </row>
    <row r="1112" spans="1:12" customFormat="1" ht="15">
      <c r="A1112">
        <v>20341</v>
      </c>
      <c r="B1112" t="s">
        <v>4086</v>
      </c>
      <c r="C1112" t="s">
        <v>13</v>
      </c>
      <c r="D1112" t="s">
        <v>3827</v>
      </c>
      <c r="E1112" t="s">
        <v>5291</v>
      </c>
      <c r="F1112" t="s">
        <v>36</v>
      </c>
      <c r="G1112" t="s">
        <v>32</v>
      </c>
      <c r="H1112" t="s">
        <v>147</v>
      </c>
      <c r="I1112" t="s">
        <v>271</v>
      </c>
      <c r="J1112" t="s">
        <v>19</v>
      </c>
      <c r="K1112" s="3">
        <v>41835</v>
      </c>
      <c r="L1112" t="s">
        <v>11</v>
      </c>
    </row>
    <row r="1113" spans="1:12" customFormat="1" ht="15">
      <c r="A1113">
        <v>20349</v>
      </c>
      <c r="B1113" t="s">
        <v>1102</v>
      </c>
      <c r="C1113" t="s">
        <v>13</v>
      </c>
      <c r="D1113" t="s">
        <v>3827</v>
      </c>
      <c r="E1113" t="s">
        <v>5291</v>
      </c>
      <c r="F1113" t="s">
        <v>5249</v>
      </c>
      <c r="G1113" t="s">
        <v>29</v>
      </c>
      <c r="H1113" t="s">
        <v>144</v>
      </c>
      <c r="I1113" t="s">
        <v>5664</v>
      </c>
      <c r="J1113" t="s">
        <v>19</v>
      </c>
      <c r="K1113" s="3">
        <v>45327</v>
      </c>
      <c r="L1113" t="s">
        <v>5297</v>
      </c>
    </row>
    <row r="1114" spans="1:12" customFormat="1" ht="15">
      <c r="A1114">
        <v>20352</v>
      </c>
      <c r="B1114" t="s">
        <v>1103</v>
      </c>
      <c r="C1114" t="s">
        <v>13</v>
      </c>
      <c r="D1114" t="s">
        <v>14</v>
      </c>
      <c r="E1114" t="s">
        <v>5291</v>
      </c>
      <c r="F1114" t="s">
        <v>16</v>
      </c>
      <c r="G1114" t="s">
        <v>32</v>
      </c>
      <c r="H1114" t="s">
        <v>4853</v>
      </c>
      <c r="I1114" t="s">
        <v>1104</v>
      </c>
      <c r="J1114" t="s">
        <v>19</v>
      </c>
      <c r="K1114" s="3">
        <v>45744</v>
      </c>
      <c r="L1114" t="s">
        <v>11</v>
      </c>
    </row>
    <row r="1115" spans="1:12" customFormat="1" ht="15">
      <c r="A1115">
        <v>20356</v>
      </c>
      <c r="B1115" t="s">
        <v>4087</v>
      </c>
      <c r="C1115" t="s">
        <v>13</v>
      </c>
      <c r="D1115" t="s">
        <v>25</v>
      </c>
      <c r="E1115" t="s">
        <v>5291</v>
      </c>
      <c r="F1115" t="s">
        <v>5249</v>
      </c>
      <c r="G1115" t="s">
        <v>29</v>
      </c>
      <c r="H1115" t="s">
        <v>4853</v>
      </c>
      <c r="I1115" t="s">
        <v>5665</v>
      </c>
      <c r="J1115" t="s">
        <v>19</v>
      </c>
      <c r="K1115" s="3">
        <v>43468</v>
      </c>
      <c r="L1115" t="s">
        <v>11</v>
      </c>
    </row>
    <row r="1116" spans="1:12" customFormat="1" ht="15">
      <c r="A1116">
        <v>20359</v>
      </c>
      <c r="B1116" t="s">
        <v>1105</v>
      </c>
      <c r="C1116" t="s">
        <v>13</v>
      </c>
      <c r="D1116" t="s">
        <v>38</v>
      </c>
      <c r="E1116" t="s">
        <v>5292</v>
      </c>
      <c r="F1116" t="s">
        <v>16</v>
      </c>
      <c r="G1116" t="s">
        <v>32</v>
      </c>
      <c r="H1116" t="s">
        <v>4852</v>
      </c>
      <c r="I1116" t="s">
        <v>1106</v>
      </c>
      <c r="J1116" t="s">
        <v>19</v>
      </c>
      <c r="K1116" s="3">
        <v>45720</v>
      </c>
      <c r="L1116" t="s">
        <v>5293</v>
      </c>
    </row>
    <row r="1117" spans="1:12" customFormat="1" ht="15">
      <c r="A1117">
        <v>20362</v>
      </c>
      <c r="B1117" t="s">
        <v>1107</v>
      </c>
      <c r="C1117" t="s">
        <v>13</v>
      </c>
      <c r="D1117" t="s">
        <v>3827</v>
      </c>
      <c r="E1117" t="s">
        <v>5291</v>
      </c>
      <c r="F1117" t="s">
        <v>36</v>
      </c>
      <c r="G1117" t="s">
        <v>29</v>
      </c>
      <c r="H1117" t="s">
        <v>49</v>
      </c>
      <c r="I1117" t="s">
        <v>5463</v>
      </c>
      <c r="J1117" t="s">
        <v>19</v>
      </c>
      <c r="K1117" s="3">
        <v>40955</v>
      </c>
      <c r="L1117" t="s">
        <v>5297</v>
      </c>
    </row>
    <row r="1118" spans="1:12" customFormat="1" ht="15">
      <c r="A1118">
        <v>20363</v>
      </c>
      <c r="B1118" t="s">
        <v>4088</v>
      </c>
      <c r="C1118" t="s">
        <v>13</v>
      </c>
      <c r="D1118" t="s">
        <v>3827</v>
      </c>
      <c r="E1118" t="s">
        <v>5291</v>
      </c>
      <c r="F1118" t="s">
        <v>36</v>
      </c>
      <c r="G1118" t="s">
        <v>29</v>
      </c>
      <c r="H1118" t="s">
        <v>144</v>
      </c>
      <c r="I1118" t="s">
        <v>512</v>
      </c>
      <c r="J1118" t="s">
        <v>113</v>
      </c>
      <c r="K1118" s="3">
        <v>38995</v>
      </c>
      <c r="L1118" t="s">
        <v>5297</v>
      </c>
    </row>
    <row r="1119" spans="1:12" customFormat="1" ht="15">
      <c r="A1119">
        <v>20366</v>
      </c>
      <c r="B1119" t="s">
        <v>1108</v>
      </c>
      <c r="C1119" t="s">
        <v>13</v>
      </c>
      <c r="D1119" t="s">
        <v>25</v>
      </c>
      <c r="E1119" t="s">
        <v>5291</v>
      </c>
      <c r="F1119" t="s">
        <v>5249</v>
      </c>
      <c r="G1119" t="s">
        <v>29</v>
      </c>
      <c r="H1119" t="s">
        <v>4857</v>
      </c>
      <c r="I1119" t="s">
        <v>5381</v>
      </c>
      <c r="J1119" t="s">
        <v>19</v>
      </c>
      <c r="K1119" s="3">
        <v>45426</v>
      </c>
      <c r="L1119" t="s">
        <v>5293</v>
      </c>
    </row>
    <row r="1120" spans="1:12" customFormat="1" ht="15">
      <c r="A1120">
        <v>20368</v>
      </c>
      <c r="B1120" t="s">
        <v>5126</v>
      </c>
      <c r="C1120" t="s">
        <v>13</v>
      </c>
      <c r="D1120" t="s">
        <v>25</v>
      </c>
      <c r="E1120" t="s">
        <v>5291</v>
      </c>
      <c r="F1120" t="s">
        <v>5249</v>
      </c>
      <c r="G1120" t="s">
        <v>29</v>
      </c>
      <c r="H1120" t="s">
        <v>4852</v>
      </c>
      <c r="I1120" t="s">
        <v>5666</v>
      </c>
      <c r="J1120" t="s">
        <v>19</v>
      </c>
      <c r="K1120" s="3">
        <v>45551</v>
      </c>
      <c r="L1120" t="s">
        <v>5293</v>
      </c>
    </row>
    <row r="1121" spans="1:12" customFormat="1" ht="15">
      <c r="A1121">
        <v>20371</v>
      </c>
      <c r="B1121" t="s">
        <v>1109</v>
      </c>
      <c r="C1121" t="s">
        <v>13</v>
      </c>
      <c r="D1121" t="s">
        <v>25</v>
      </c>
      <c r="E1121" t="s">
        <v>5291</v>
      </c>
      <c r="F1121" t="s">
        <v>36</v>
      </c>
      <c r="G1121" t="s">
        <v>29</v>
      </c>
      <c r="H1121" t="s">
        <v>104</v>
      </c>
      <c r="I1121" t="s">
        <v>149</v>
      </c>
      <c r="J1121" t="s">
        <v>19</v>
      </c>
      <c r="K1121" s="3">
        <v>45735</v>
      </c>
      <c r="L1121" t="s">
        <v>5297</v>
      </c>
    </row>
    <row r="1122" spans="1:12" customFormat="1" ht="15">
      <c r="A1122">
        <v>20373</v>
      </c>
      <c r="B1122" t="s">
        <v>1110</v>
      </c>
      <c r="C1122" t="s">
        <v>13</v>
      </c>
      <c r="D1122" t="s">
        <v>25</v>
      </c>
      <c r="E1122" t="s">
        <v>5291</v>
      </c>
      <c r="F1122" t="s">
        <v>36</v>
      </c>
      <c r="G1122" t="s">
        <v>29</v>
      </c>
      <c r="H1122" t="s">
        <v>4852</v>
      </c>
      <c r="I1122" t="s">
        <v>252</v>
      </c>
      <c r="J1122" t="s">
        <v>19</v>
      </c>
      <c r="K1122" s="3">
        <v>45712</v>
      </c>
      <c r="L1122" t="s">
        <v>5297</v>
      </c>
    </row>
    <row r="1123" spans="1:12" customFormat="1" ht="15">
      <c r="A1123">
        <v>20374</v>
      </c>
      <c r="B1123" t="s">
        <v>4089</v>
      </c>
      <c r="C1123" t="s">
        <v>5283</v>
      </c>
      <c r="D1123" t="s">
        <v>3827</v>
      </c>
      <c r="E1123" t="s">
        <v>5291</v>
      </c>
      <c r="F1123" t="s">
        <v>36</v>
      </c>
      <c r="G1123" t="s">
        <v>5481</v>
      </c>
      <c r="H1123" t="s">
        <v>49</v>
      </c>
      <c r="I1123" t="s">
        <v>5526</v>
      </c>
      <c r="J1123" t="s">
        <v>19</v>
      </c>
      <c r="K1123" s="3">
        <v>38546</v>
      </c>
      <c r="L1123" t="s">
        <v>11</v>
      </c>
    </row>
    <row r="1124" spans="1:12" customFormat="1" ht="15">
      <c r="A1124">
        <v>20380</v>
      </c>
      <c r="B1124" t="s">
        <v>4090</v>
      </c>
      <c r="C1124" t="s">
        <v>5283</v>
      </c>
      <c r="D1124" t="s">
        <v>3827</v>
      </c>
      <c r="E1124" t="s">
        <v>5291</v>
      </c>
      <c r="F1124" t="s">
        <v>36</v>
      </c>
      <c r="G1124" t="s">
        <v>29</v>
      </c>
      <c r="H1124" t="s">
        <v>298</v>
      </c>
      <c r="I1124" t="s">
        <v>5667</v>
      </c>
      <c r="J1124" t="s">
        <v>19</v>
      </c>
      <c r="K1124" s="3">
        <v>41872</v>
      </c>
      <c r="L1124" t="s">
        <v>5293</v>
      </c>
    </row>
    <row r="1125" spans="1:12" customFormat="1" ht="15">
      <c r="A1125">
        <v>20382</v>
      </c>
      <c r="B1125" t="s">
        <v>4091</v>
      </c>
      <c r="C1125" t="s">
        <v>13</v>
      </c>
      <c r="D1125" t="s">
        <v>25</v>
      </c>
      <c r="E1125" t="s">
        <v>5291</v>
      </c>
      <c r="F1125" t="s">
        <v>36</v>
      </c>
      <c r="G1125" t="s">
        <v>29</v>
      </c>
      <c r="H1125" t="s">
        <v>104</v>
      </c>
      <c r="I1125" t="s">
        <v>5395</v>
      </c>
      <c r="J1125" t="s">
        <v>19</v>
      </c>
      <c r="K1125" s="3">
        <v>45693</v>
      </c>
      <c r="L1125" t="s">
        <v>5297</v>
      </c>
    </row>
    <row r="1126" spans="1:12" customFormat="1" ht="15">
      <c r="A1126">
        <v>20385</v>
      </c>
      <c r="B1126" t="s">
        <v>1111</v>
      </c>
      <c r="C1126" t="s">
        <v>13</v>
      </c>
      <c r="D1126" t="s">
        <v>25</v>
      </c>
      <c r="E1126" t="s">
        <v>5291</v>
      </c>
      <c r="F1126" t="s">
        <v>36</v>
      </c>
      <c r="G1126" t="s">
        <v>29</v>
      </c>
      <c r="H1126" t="s">
        <v>4858</v>
      </c>
      <c r="I1126" t="s">
        <v>1092</v>
      </c>
      <c r="J1126" t="s">
        <v>19</v>
      </c>
      <c r="K1126" s="3">
        <v>45699</v>
      </c>
      <c r="L1126" t="s">
        <v>5297</v>
      </c>
    </row>
    <row r="1127" spans="1:12" customFormat="1" ht="15">
      <c r="A1127">
        <v>20386</v>
      </c>
      <c r="B1127" t="s">
        <v>1112</v>
      </c>
      <c r="C1127" t="s">
        <v>13</v>
      </c>
      <c r="D1127" t="s">
        <v>38</v>
      </c>
      <c r="E1127" t="s">
        <v>5292</v>
      </c>
      <c r="F1127" t="s">
        <v>16</v>
      </c>
      <c r="G1127" t="s">
        <v>32</v>
      </c>
      <c r="H1127" t="s">
        <v>220</v>
      </c>
      <c r="I1127" t="s">
        <v>1113</v>
      </c>
      <c r="J1127" t="s">
        <v>19</v>
      </c>
      <c r="K1127" s="3">
        <v>45720</v>
      </c>
      <c r="L1127" t="s">
        <v>5293</v>
      </c>
    </row>
    <row r="1128" spans="1:12" customFormat="1" ht="15">
      <c r="A1128">
        <v>20387</v>
      </c>
      <c r="B1128" t="s">
        <v>5127</v>
      </c>
      <c r="C1128" t="s">
        <v>13</v>
      </c>
      <c r="D1128" t="s">
        <v>14</v>
      </c>
      <c r="E1128" t="s">
        <v>5292</v>
      </c>
      <c r="F1128" t="s">
        <v>5249</v>
      </c>
      <c r="G1128" t="s">
        <v>32</v>
      </c>
      <c r="H1128" t="s">
        <v>183</v>
      </c>
      <c r="I1128" t="s">
        <v>184</v>
      </c>
      <c r="J1128" t="s">
        <v>19</v>
      </c>
      <c r="K1128" s="3">
        <v>45744</v>
      </c>
      <c r="L1128" t="s">
        <v>11</v>
      </c>
    </row>
    <row r="1129" spans="1:12" customFormat="1" ht="15">
      <c r="A1129">
        <v>20388</v>
      </c>
      <c r="B1129" t="s">
        <v>1115</v>
      </c>
      <c r="C1129" t="s">
        <v>13</v>
      </c>
      <c r="D1129" t="s">
        <v>25</v>
      </c>
      <c r="E1129" t="s">
        <v>5291</v>
      </c>
      <c r="F1129" t="s">
        <v>5249</v>
      </c>
      <c r="G1129" t="s">
        <v>29</v>
      </c>
      <c r="H1129" t="s">
        <v>4857</v>
      </c>
      <c r="I1129" t="s">
        <v>5668</v>
      </c>
      <c r="J1129" t="s">
        <v>19</v>
      </c>
      <c r="K1129" s="3">
        <v>45078</v>
      </c>
      <c r="L1129" t="s">
        <v>5293</v>
      </c>
    </row>
    <row r="1130" spans="1:12" customFormat="1" ht="15">
      <c r="A1130">
        <v>20392</v>
      </c>
      <c r="B1130" t="s">
        <v>4092</v>
      </c>
      <c r="C1130" t="s">
        <v>13</v>
      </c>
      <c r="D1130" t="s">
        <v>25</v>
      </c>
      <c r="E1130" t="s">
        <v>5291</v>
      </c>
      <c r="F1130" t="s">
        <v>5249</v>
      </c>
      <c r="G1130" t="s">
        <v>29</v>
      </c>
      <c r="H1130" t="s">
        <v>81</v>
      </c>
      <c r="I1130" t="s">
        <v>5669</v>
      </c>
      <c r="J1130" t="s">
        <v>19</v>
      </c>
      <c r="K1130" s="3">
        <v>44320</v>
      </c>
      <c r="L1130" t="s">
        <v>5293</v>
      </c>
    </row>
    <row r="1131" spans="1:12" customFormat="1" ht="15">
      <c r="A1131">
        <v>20393</v>
      </c>
      <c r="B1131" t="s">
        <v>4093</v>
      </c>
      <c r="C1131" t="s">
        <v>5283</v>
      </c>
      <c r="D1131" t="s">
        <v>3827</v>
      </c>
      <c r="E1131" t="s">
        <v>5291</v>
      </c>
      <c r="F1131" t="s">
        <v>36</v>
      </c>
      <c r="G1131" t="s">
        <v>20</v>
      </c>
      <c r="H1131" t="s">
        <v>81</v>
      </c>
      <c r="I1131" t="s">
        <v>5670</v>
      </c>
      <c r="J1131" t="s">
        <v>19</v>
      </c>
      <c r="K1131" s="3">
        <v>40466</v>
      </c>
      <c r="L1131" t="s">
        <v>11</v>
      </c>
    </row>
    <row r="1132" spans="1:12" customFormat="1" ht="15">
      <c r="A1132">
        <v>20397</v>
      </c>
      <c r="B1132" t="s">
        <v>1116</v>
      </c>
      <c r="C1132" t="s">
        <v>13</v>
      </c>
      <c r="D1132" t="s">
        <v>25</v>
      </c>
      <c r="E1132" t="s">
        <v>5291</v>
      </c>
      <c r="F1132" t="s">
        <v>16</v>
      </c>
      <c r="G1132" t="s">
        <v>29</v>
      </c>
      <c r="H1132" t="s">
        <v>4857</v>
      </c>
      <c r="I1132" t="s">
        <v>5671</v>
      </c>
      <c r="J1132" t="s">
        <v>19</v>
      </c>
      <c r="K1132" s="3">
        <v>45400</v>
      </c>
      <c r="L1132" t="s">
        <v>5293</v>
      </c>
    </row>
    <row r="1133" spans="1:12" customFormat="1" ht="15">
      <c r="A1133">
        <v>20398</v>
      </c>
      <c r="B1133" t="s">
        <v>1117</v>
      </c>
      <c r="C1133" t="s">
        <v>13</v>
      </c>
      <c r="D1133" t="s">
        <v>25</v>
      </c>
      <c r="E1133" t="s">
        <v>5291</v>
      </c>
      <c r="F1133" t="s">
        <v>16</v>
      </c>
      <c r="G1133" t="s">
        <v>32</v>
      </c>
      <c r="H1133" t="s">
        <v>4857</v>
      </c>
      <c r="I1133" t="s">
        <v>5672</v>
      </c>
      <c r="J1133" t="s">
        <v>19</v>
      </c>
      <c r="K1133" s="3">
        <v>45733</v>
      </c>
      <c r="L1133" t="s">
        <v>5293</v>
      </c>
    </row>
    <row r="1134" spans="1:12" customFormat="1" ht="15">
      <c r="A1134">
        <v>20402</v>
      </c>
      <c r="B1134" t="s">
        <v>5080</v>
      </c>
      <c r="C1134" t="s">
        <v>5283</v>
      </c>
      <c r="D1134" t="s">
        <v>3827</v>
      </c>
      <c r="E1134" t="s">
        <v>5291</v>
      </c>
      <c r="F1134" t="s">
        <v>36</v>
      </c>
      <c r="G1134" t="s">
        <v>20</v>
      </c>
      <c r="H1134" t="s">
        <v>4857</v>
      </c>
      <c r="I1134" t="s">
        <v>5673</v>
      </c>
      <c r="J1134" t="s">
        <v>19</v>
      </c>
      <c r="K1134" s="3">
        <v>39604</v>
      </c>
      <c r="L1134" t="s">
        <v>5293</v>
      </c>
    </row>
    <row r="1135" spans="1:12" customFormat="1" ht="15">
      <c r="A1135">
        <v>20404</v>
      </c>
      <c r="B1135" t="s">
        <v>1118</v>
      </c>
      <c r="C1135" t="s">
        <v>13</v>
      </c>
      <c r="D1135" t="s">
        <v>25</v>
      </c>
      <c r="E1135" t="s">
        <v>5291</v>
      </c>
      <c r="F1135" t="s">
        <v>16</v>
      </c>
      <c r="G1135" t="s">
        <v>29</v>
      </c>
      <c r="H1135" t="s">
        <v>4857</v>
      </c>
      <c r="I1135" t="s">
        <v>5674</v>
      </c>
      <c r="J1135" t="s">
        <v>19</v>
      </c>
      <c r="K1135" s="3">
        <v>45461</v>
      </c>
      <c r="L1135" t="s">
        <v>5293</v>
      </c>
    </row>
    <row r="1136" spans="1:12" customFormat="1" ht="15">
      <c r="A1136">
        <v>20407</v>
      </c>
      <c r="B1136" t="s">
        <v>1119</v>
      </c>
      <c r="C1136" t="s">
        <v>13</v>
      </c>
      <c r="D1136" t="s">
        <v>25</v>
      </c>
      <c r="E1136" t="s">
        <v>5291</v>
      </c>
      <c r="F1136" t="s">
        <v>5249</v>
      </c>
      <c r="G1136" t="s">
        <v>20</v>
      </c>
      <c r="H1136" t="s">
        <v>4857</v>
      </c>
      <c r="I1136" t="s">
        <v>5675</v>
      </c>
      <c r="J1136" t="s">
        <v>19</v>
      </c>
      <c r="K1136" s="3">
        <v>45688</v>
      </c>
      <c r="L1136" t="s">
        <v>5293</v>
      </c>
    </row>
    <row r="1137" spans="1:12" customFormat="1" ht="15">
      <c r="A1137">
        <v>20413</v>
      </c>
      <c r="B1137" t="s">
        <v>4094</v>
      </c>
      <c r="C1137" t="s">
        <v>5283</v>
      </c>
      <c r="D1137" t="s">
        <v>3827</v>
      </c>
      <c r="E1137" t="s">
        <v>5291</v>
      </c>
      <c r="F1137" t="s">
        <v>36</v>
      </c>
      <c r="G1137" t="s">
        <v>5676</v>
      </c>
      <c r="H1137" t="s">
        <v>4854</v>
      </c>
      <c r="I1137" t="s">
        <v>47</v>
      </c>
      <c r="J1137" t="s">
        <v>19</v>
      </c>
      <c r="K1137" s="3">
        <v>38558</v>
      </c>
      <c r="L1137" t="s">
        <v>11</v>
      </c>
    </row>
    <row r="1138" spans="1:12" customFormat="1" ht="15">
      <c r="A1138">
        <v>20417</v>
      </c>
      <c r="B1138" t="s">
        <v>1120</v>
      </c>
      <c r="C1138" t="s">
        <v>13</v>
      </c>
      <c r="D1138" t="s">
        <v>25</v>
      </c>
      <c r="E1138" t="s">
        <v>5291</v>
      </c>
      <c r="F1138" t="s">
        <v>36</v>
      </c>
      <c r="G1138" t="s">
        <v>29</v>
      </c>
      <c r="H1138" t="s">
        <v>104</v>
      </c>
      <c r="I1138" t="s">
        <v>5328</v>
      </c>
      <c r="J1138" t="s">
        <v>19</v>
      </c>
      <c r="K1138" s="3">
        <v>45698</v>
      </c>
      <c r="L1138" t="s">
        <v>5297</v>
      </c>
    </row>
    <row r="1139" spans="1:12" customFormat="1" ht="15">
      <c r="A1139">
        <v>20421</v>
      </c>
      <c r="B1139" t="s">
        <v>4095</v>
      </c>
      <c r="C1139" t="s">
        <v>13</v>
      </c>
      <c r="D1139" t="s">
        <v>25</v>
      </c>
      <c r="E1139" t="s">
        <v>5291</v>
      </c>
      <c r="F1139" t="s">
        <v>16</v>
      </c>
      <c r="G1139" t="s">
        <v>29</v>
      </c>
      <c r="H1139" t="s">
        <v>4852</v>
      </c>
      <c r="I1139" t="s">
        <v>5677</v>
      </c>
      <c r="J1139" t="s">
        <v>19</v>
      </c>
      <c r="K1139" s="3">
        <v>45461</v>
      </c>
      <c r="L1139" t="s">
        <v>5293</v>
      </c>
    </row>
    <row r="1140" spans="1:12" customFormat="1" ht="15">
      <c r="A1140">
        <v>20423</v>
      </c>
      <c r="B1140" t="s">
        <v>5081</v>
      </c>
      <c r="C1140" t="s">
        <v>13</v>
      </c>
      <c r="D1140" t="s">
        <v>3827</v>
      </c>
      <c r="E1140" t="s">
        <v>5291</v>
      </c>
      <c r="F1140" t="s">
        <v>36</v>
      </c>
      <c r="G1140" t="s">
        <v>20</v>
      </c>
      <c r="H1140" t="s">
        <v>4852</v>
      </c>
      <c r="I1140" t="s">
        <v>5678</v>
      </c>
      <c r="J1140" t="s">
        <v>19</v>
      </c>
      <c r="K1140" s="3">
        <v>39548</v>
      </c>
      <c r="L1140" t="s">
        <v>5293</v>
      </c>
    </row>
    <row r="1141" spans="1:12" customFormat="1" ht="15">
      <c r="A1141">
        <v>20424</v>
      </c>
      <c r="B1141" t="s">
        <v>4096</v>
      </c>
      <c r="C1141" t="s">
        <v>5283</v>
      </c>
      <c r="D1141" t="s">
        <v>3827</v>
      </c>
      <c r="E1141" t="s">
        <v>5291</v>
      </c>
      <c r="F1141" t="s">
        <v>36</v>
      </c>
      <c r="G1141" t="s">
        <v>29</v>
      </c>
      <c r="H1141" t="s">
        <v>4855</v>
      </c>
      <c r="I1141" t="s">
        <v>59</v>
      </c>
      <c r="J1141" t="s">
        <v>19</v>
      </c>
      <c r="K1141" s="3">
        <v>39611</v>
      </c>
      <c r="L1141" t="s">
        <v>5297</v>
      </c>
    </row>
    <row r="1142" spans="1:12" customFormat="1" ht="15">
      <c r="A1142">
        <v>20425</v>
      </c>
      <c r="B1142" t="s">
        <v>1121</v>
      </c>
      <c r="C1142" t="s">
        <v>13</v>
      </c>
      <c r="D1142" t="s">
        <v>25</v>
      </c>
      <c r="E1142" t="s">
        <v>5291</v>
      </c>
      <c r="F1142" t="s">
        <v>36</v>
      </c>
      <c r="G1142" t="s">
        <v>29</v>
      </c>
      <c r="H1142" t="s">
        <v>104</v>
      </c>
      <c r="I1142" t="s">
        <v>5471</v>
      </c>
      <c r="J1142" t="s">
        <v>19</v>
      </c>
      <c r="K1142" s="3">
        <v>45421</v>
      </c>
      <c r="L1142" t="s">
        <v>5297</v>
      </c>
    </row>
    <row r="1143" spans="1:12" customFormat="1" ht="15">
      <c r="A1143">
        <v>20427</v>
      </c>
      <c r="B1143" t="s">
        <v>1122</v>
      </c>
      <c r="C1143" t="s">
        <v>13</v>
      </c>
      <c r="D1143" t="s">
        <v>25</v>
      </c>
      <c r="E1143" t="s">
        <v>5291</v>
      </c>
      <c r="F1143" t="s">
        <v>5249</v>
      </c>
      <c r="G1143" t="s">
        <v>32</v>
      </c>
      <c r="H1143" t="s">
        <v>283</v>
      </c>
      <c r="I1143" t="s">
        <v>5679</v>
      </c>
      <c r="J1143" t="s">
        <v>19</v>
      </c>
      <c r="K1143" s="3">
        <v>45737</v>
      </c>
      <c r="L1143" t="s">
        <v>5293</v>
      </c>
    </row>
    <row r="1144" spans="1:12" customFormat="1" ht="15">
      <c r="A1144">
        <v>20428</v>
      </c>
      <c r="B1144" t="s">
        <v>1123</v>
      </c>
      <c r="C1144" t="s">
        <v>13</v>
      </c>
      <c r="D1144" t="s">
        <v>25</v>
      </c>
      <c r="E1144" t="s">
        <v>5291</v>
      </c>
      <c r="F1144" t="s">
        <v>36</v>
      </c>
      <c r="G1144" t="s">
        <v>29</v>
      </c>
      <c r="H1144" t="s">
        <v>104</v>
      </c>
      <c r="I1144" t="s">
        <v>5523</v>
      </c>
      <c r="J1144" t="s">
        <v>19</v>
      </c>
      <c r="K1144" s="3">
        <v>45602</v>
      </c>
      <c r="L1144" t="s">
        <v>5299</v>
      </c>
    </row>
    <row r="1145" spans="1:12" customFormat="1" ht="15">
      <c r="A1145">
        <v>20429</v>
      </c>
      <c r="B1145" t="s">
        <v>4097</v>
      </c>
      <c r="C1145" t="s">
        <v>13</v>
      </c>
      <c r="D1145" t="s">
        <v>25</v>
      </c>
      <c r="E1145" t="s">
        <v>5291</v>
      </c>
      <c r="F1145" t="s">
        <v>36</v>
      </c>
      <c r="G1145" t="s">
        <v>29</v>
      </c>
      <c r="H1145" t="s">
        <v>49</v>
      </c>
      <c r="I1145" t="s">
        <v>5621</v>
      </c>
      <c r="J1145" t="s">
        <v>19</v>
      </c>
      <c r="K1145" s="3">
        <v>45399</v>
      </c>
      <c r="L1145" t="s">
        <v>5297</v>
      </c>
    </row>
    <row r="1146" spans="1:12" customFormat="1" ht="15">
      <c r="A1146">
        <v>20430</v>
      </c>
      <c r="B1146" t="s">
        <v>1124</v>
      </c>
      <c r="C1146" t="s">
        <v>13</v>
      </c>
      <c r="D1146" t="s">
        <v>25</v>
      </c>
      <c r="E1146" t="s">
        <v>5291</v>
      </c>
      <c r="F1146" t="s">
        <v>36</v>
      </c>
      <c r="G1146" t="s">
        <v>32</v>
      </c>
      <c r="H1146" t="s">
        <v>4853</v>
      </c>
      <c r="I1146" t="s">
        <v>44</v>
      </c>
      <c r="J1146" t="s">
        <v>19</v>
      </c>
      <c r="K1146" s="3">
        <v>45324</v>
      </c>
      <c r="L1146" t="s">
        <v>11</v>
      </c>
    </row>
    <row r="1147" spans="1:12" customFormat="1" ht="15">
      <c r="A1147">
        <v>20433</v>
      </c>
      <c r="B1147" t="s">
        <v>4098</v>
      </c>
      <c r="C1147" t="s">
        <v>13</v>
      </c>
      <c r="D1147" t="s">
        <v>25</v>
      </c>
      <c r="E1147" t="s">
        <v>5291</v>
      </c>
      <c r="F1147" t="s">
        <v>36</v>
      </c>
      <c r="G1147" t="s">
        <v>29</v>
      </c>
      <c r="H1147" t="s">
        <v>104</v>
      </c>
      <c r="I1147" t="s">
        <v>440</v>
      </c>
      <c r="J1147" t="s">
        <v>19</v>
      </c>
      <c r="K1147" s="3">
        <v>45706</v>
      </c>
      <c r="L1147" t="s">
        <v>5297</v>
      </c>
    </row>
    <row r="1148" spans="1:12" customFormat="1" ht="15">
      <c r="A1148">
        <v>20435</v>
      </c>
      <c r="B1148" t="s">
        <v>1125</v>
      </c>
      <c r="C1148" t="s">
        <v>13</v>
      </c>
      <c r="D1148" t="s">
        <v>25</v>
      </c>
      <c r="E1148" t="s">
        <v>5291</v>
      </c>
      <c r="F1148" t="s">
        <v>16</v>
      </c>
      <c r="G1148" t="s">
        <v>20</v>
      </c>
      <c r="H1148" t="s">
        <v>4852</v>
      </c>
      <c r="I1148" t="s">
        <v>5680</v>
      </c>
      <c r="J1148" t="s">
        <v>19</v>
      </c>
      <c r="K1148" s="3">
        <v>45714</v>
      </c>
      <c r="L1148" t="s">
        <v>5293</v>
      </c>
    </row>
    <row r="1149" spans="1:12" customFormat="1" ht="15">
      <c r="A1149">
        <v>20441</v>
      </c>
      <c r="B1149" t="s">
        <v>1126</v>
      </c>
      <c r="C1149" t="s">
        <v>13</v>
      </c>
      <c r="D1149" t="s">
        <v>25</v>
      </c>
      <c r="E1149" t="s">
        <v>5291</v>
      </c>
      <c r="F1149" t="s">
        <v>36</v>
      </c>
      <c r="G1149" t="s">
        <v>29</v>
      </c>
      <c r="H1149" t="s">
        <v>49</v>
      </c>
      <c r="I1149" t="s">
        <v>5544</v>
      </c>
      <c r="J1149" t="s">
        <v>19</v>
      </c>
      <c r="K1149" s="3">
        <v>43495</v>
      </c>
      <c r="L1149" t="s">
        <v>5297</v>
      </c>
    </row>
    <row r="1150" spans="1:12" customFormat="1" ht="15">
      <c r="A1150">
        <v>20444</v>
      </c>
      <c r="B1150" t="s">
        <v>1127</v>
      </c>
      <c r="C1150" t="s">
        <v>13</v>
      </c>
      <c r="D1150" t="s">
        <v>25</v>
      </c>
      <c r="E1150" t="s">
        <v>5291</v>
      </c>
      <c r="F1150" t="s">
        <v>16</v>
      </c>
      <c r="G1150" t="s">
        <v>15</v>
      </c>
      <c r="H1150" t="s">
        <v>70</v>
      </c>
      <c r="I1150" t="s">
        <v>5653</v>
      </c>
      <c r="J1150" t="s">
        <v>19</v>
      </c>
      <c r="K1150" s="3">
        <v>45490</v>
      </c>
      <c r="L1150" t="s">
        <v>5299</v>
      </c>
    </row>
    <row r="1151" spans="1:12" customFormat="1" ht="15">
      <c r="A1151">
        <v>20448</v>
      </c>
      <c r="B1151" t="s">
        <v>1128</v>
      </c>
      <c r="C1151" t="s">
        <v>13</v>
      </c>
      <c r="D1151" t="s">
        <v>25</v>
      </c>
      <c r="E1151" t="s">
        <v>5291</v>
      </c>
      <c r="F1151" t="s">
        <v>36</v>
      </c>
      <c r="G1151" t="s">
        <v>29</v>
      </c>
      <c r="H1151" t="s">
        <v>49</v>
      </c>
      <c r="I1151" t="s">
        <v>5544</v>
      </c>
      <c r="J1151" t="s">
        <v>19</v>
      </c>
      <c r="K1151" s="3">
        <v>44067</v>
      </c>
      <c r="L1151" t="s">
        <v>5297</v>
      </c>
    </row>
    <row r="1152" spans="1:12" customFormat="1" ht="15">
      <c r="A1152">
        <v>20449</v>
      </c>
      <c r="B1152" t="s">
        <v>1129</v>
      </c>
      <c r="C1152" t="s">
        <v>13</v>
      </c>
      <c r="D1152" t="s">
        <v>25</v>
      </c>
      <c r="E1152" t="s">
        <v>5291</v>
      </c>
      <c r="F1152" t="s">
        <v>16</v>
      </c>
      <c r="G1152" t="s">
        <v>20</v>
      </c>
      <c r="H1152" t="s">
        <v>165</v>
      </c>
      <c r="I1152" t="s">
        <v>5681</v>
      </c>
      <c r="J1152" t="s">
        <v>19</v>
      </c>
      <c r="K1152" s="3">
        <v>45461</v>
      </c>
      <c r="L1152" t="s">
        <v>5293</v>
      </c>
    </row>
    <row r="1153" spans="1:12" customFormat="1" ht="15">
      <c r="A1153">
        <v>20457</v>
      </c>
      <c r="B1153" t="s">
        <v>1130</v>
      </c>
      <c r="C1153" t="s">
        <v>13</v>
      </c>
      <c r="D1153" t="s">
        <v>25</v>
      </c>
      <c r="E1153" t="s">
        <v>5291</v>
      </c>
      <c r="F1153" t="s">
        <v>5249</v>
      </c>
      <c r="G1153" t="s">
        <v>20</v>
      </c>
      <c r="H1153" t="s">
        <v>165</v>
      </c>
      <c r="I1153" t="s">
        <v>5682</v>
      </c>
      <c r="J1153" t="s">
        <v>19</v>
      </c>
      <c r="K1153" s="3">
        <v>45691</v>
      </c>
      <c r="L1153" t="s">
        <v>5293</v>
      </c>
    </row>
    <row r="1154" spans="1:12" customFormat="1" ht="15">
      <c r="A1154">
        <v>20460</v>
      </c>
      <c r="B1154" t="s">
        <v>5082</v>
      </c>
      <c r="C1154" t="s">
        <v>5283</v>
      </c>
      <c r="D1154" t="s">
        <v>3827</v>
      </c>
      <c r="E1154" t="s">
        <v>5291</v>
      </c>
      <c r="F1154" t="s">
        <v>36</v>
      </c>
      <c r="G1154" t="s">
        <v>20</v>
      </c>
      <c r="H1154" t="s">
        <v>4856</v>
      </c>
      <c r="I1154" t="s">
        <v>5683</v>
      </c>
      <c r="J1154" t="s">
        <v>19</v>
      </c>
      <c r="K1154" s="3">
        <v>39576</v>
      </c>
      <c r="L1154" t="s">
        <v>5307</v>
      </c>
    </row>
    <row r="1155" spans="1:12" customFormat="1" ht="15">
      <c r="A1155">
        <v>20461</v>
      </c>
      <c r="B1155" t="s">
        <v>4099</v>
      </c>
      <c r="C1155" t="s">
        <v>5283</v>
      </c>
      <c r="D1155" t="s">
        <v>3827</v>
      </c>
      <c r="E1155" t="s">
        <v>5291</v>
      </c>
      <c r="F1155" t="s">
        <v>36</v>
      </c>
      <c r="G1155" t="s">
        <v>101</v>
      </c>
      <c r="H1155" t="s">
        <v>4855</v>
      </c>
      <c r="I1155" t="s">
        <v>519</v>
      </c>
      <c r="J1155" t="s">
        <v>19</v>
      </c>
      <c r="K1155" s="3">
        <v>40795</v>
      </c>
      <c r="L1155" t="s">
        <v>5293</v>
      </c>
    </row>
    <row r="1156" spans="1:12" customFormat="1" ht="15">
      <c r="A1156">
        <v>20462</v>
      </c>
      <c r="B1156" t="s">
        <v>1131</v>
      </c>
      <c r="C1156" t="s">
        <v>13</v>
      </c>
      <c r="D1156" t="s">
        <v>25</v>
      </c>
      <c r="E1156" t="s">
        <v>5291</v>
      </c>
      <c r="F1156" t="s">
        <v>36</v>
      </c>
      <c r="G1156" t="s">
        <v>29</v>
      </c>
      <c r="H1156" t="s">
        <v>4857</v>
      </c>
      <c r="I1156" t="s">
        <v>5461</v>
      </c>
      <c r="J1156" t="s">
        <v>19</v>
      </c>
      <c r="K1156" s="3">
        <v>43923</v>
      </c>
      <c r="L1156" t="s">
        <v>5297</v>
      </c>
    </row>
    <row r="1157" spans="1:12" customFormat="1" ht="15">
      <c r="A1157">
        <v>20472</v>
      </c>
      <c r="B1157" t="s">
        <v>5083</v>
      </c>
      <c r="C1157" t="s">
        <v>5283</v>
      </c>
      <c r="D1157" t="s">
        <v>3827</v>
      </c>
      <c r="E1157" t="s">
        <v>5291</v>
      </c>
      <c r="F1157" t="s">
        <v>36</v>
      </c>
      <c r="G1157" t="s">
        <v>20</v>
      </c>
      <c r="H1157" t="s">
        <v>626</v>
      </c>
      <c r="I1157" t="s">
        <v>5684</v>
      </c>
      <c r="J1157" t="s">
        <v>19</v>
      </c>
      <c r="K1157" s="3">
        <v>39546</v>
      </c>
      <c r="L1157" t="s">
        <v>5307</v>
      </c>
    </row>
    <row r="1158" spans="1:12" customFormat="1" ht="15">
      <c r="A1158">
        <v>20475</v>
      </c>
      <c r="B1158" t="s">
        <v>1132</v>
      </c>
      <c r="C1158" t="s">
        <v>13</v>
      </c>
      <c r="D1158" t="s">
        <v>25</v>
      </c>
      <c r="E1158" t="s">
        <v>5291</v>
      </c>
      <c r="F1158" t="s">
        <v>16</v>
      </c>
      <c r="G1158" t="s">
        <v>29</v>
      </c>
      <c r="H1158" t="s">
        <v>81</v>
      </c>
      <c r="I1158" t="s">
        <v>238</v>
      </c>
      <c r="J1158" t="s">
        <v>19</v>
      </c>
      <c r="K1158" s="3">
        <v>45191</v>
      </c>
      <c r="L1158" t="s">
        <v>5293</v>
      </c>
    </row>
    <row r="1159" spans="1:12" customFormat="1" ht="15">
      <c r="A1159">
        <v>20476</v>
      </c>
      <c r="B1159" t="s">
        <v>4739</v>
      </c>
      <c r="C1159" t="s">
        <v>13</v>
      </c>
      <c r="D1159" t="s">
        <v>25</v>
      </c>
      <c r="E1159" t="s">
        <v>5291</v>
      </c>
      <c r="F1159" t="s">
        <v>5249</v>
      </c>
      <c r="G1159" t="s">
        <v>20</v>
      </c>
      <c r="H1159" t="s">
        <v>104</v>
      </c>
      <c r="I1159" t="s">
        <v>5416</v>
      </c>
      <c r="J1159" t="s">
        <v>19</v>
      </c>
      <c r="K1159" s="3">
        <v>45687</v>
      </c>
      <c r="L1159" t="s">
        <v>5293</v>
      </c>
    </row>
    <row r="1160" spans="1:12" customFormat="1" ht="15">
      <c r="A1160">
        <v>20478</v>
      </c>
      <c r="B1160" t="s">
        <v>1133</v>
      </c>
      <c r="C1160" t="s">
        <v>13</v>
      </c>
      <c r="D1160" t="s">
        <v>25</v>
      </c>
      <c r="E1160" t="s">
        <v>5291</v>
      </c>
      <c r="F1160" t="s">
        <v>16</v>
      </c>
      <c r="G1160" t="s">
        <v>20</v>
      </c>
      <c r="H1160" t="s">
        <v>4852</v>
      </c>
      <c r="I1160" t="s">
        <v>5685</v>
      </c>
      <c r="J1160" t="s">
        <v>19</v>
      </c>
      <c r="K1160" s="3">
        <v>45376</v>
      </c>
      <c r="L1160" t="s">
        <v>5293</v>
      </c>
    </row>
    <row r="1161" spans="1:12" customFormat="1" ht="15">
      <c r="A1161">
        <v>20486</v>
      </c>
      <c r="B1161" t="s">
        <v>1134</v>
      </c>
      <c r="C1161" t="s">
        <v>13</v>
      </c>
      <c r="D1161" t="s">
        <v>25</v>
      </c>
      <c r="E1161" t="s">
        <v>5291</v>
      </c>
      <c r="F1161" t="s">
        <v>16</v>
      </c>
      <c r="G1161" t="s">
        <v>29</v>
      </c>
      <c r="H1161" t="s">
        <v>4852</v>
      </c>
      <c r="I1161" t="s">
        <v>5686</v>
      </c>
      <c r="J1161" t="s">
        <v>19</v>
      </c>
      <c r="K1161" s="3">
        <v>45572</v>
      </c>
      <c r="L1161" t="s">
        <v>5293</v>
      </c>
    </row>
    <row r="1162" spans="1:12" customFormat="1" ht="15">
      <c r="A1162">
        <v>20487</v>
      </c>
      <c r="B1162" t="s">
        <v>1135</v>
      </c>
      <c r="C1162" t="s">
        <v>13</v>
      </c>
      <c r="D1162" t="s">
        <v>25</v>
      </c>
      <c r="E1162" t="s">
        <v>5291</v>
      </c>
      <c r="F1162" t="s">
        <v>5249</v>
      </c>
      <c r="G1162" t="s">
        <v>20</v>
      </c>
      <c r="H1162" t="s">
        <v>104</v>
      </c>
      <c r="I1162" t="s">
        <v>149</v>
      </c>
      <c r="J1162" t="s">
        <v>19</v>
      </c>
      <c r="K1162" s="3">
        <v>45681</v>
      </c>
      <c r="L1162" t="s">
        <v>5296</v>
      </c>
    </row>
    <row r="1163" spans="1:12" customFormat="1" ht="15">
      <c r="A1163">
        <v>20489</v>
      </c>
      <c r="B1163" t="s">
        <v>1136</v>
      </c>
      <c r="C1163" t="s">
        <v>13</v>
      </c>
      <c r="D1163" t="s">
        <v>25</v>
      </c>
      <c r="E1163" t="s">
        <v>5291</v>
      </c>
      <c r="F1163" t="s">
        <v>36</v>
      </c>
      <c r="G1163" t="s">
        <v>29</v>
      </c>
      <c r="H1163" t="s">
        <v>4853</v>
      </c>
      <c r="I1163" t="s">
        <v>5687</v>
      </c>
      <c r="J1163" t="s">
        <v>19</v>
      </c>
      <c r="K1163" s="3">
        <v>45701</v>
      </c>
      <c r="L1163" t="s">
        <v>5297</v>
      </c>
    </row>
    <row r="1164" spans="1:12" customFormat="1" ht="15">
      <c r="A1164">
        <v>20490</v>
      </c>
      <c r="B1164" t="s">
        <v>1137</v>
      </c>
      <c r="C1164" t="s">
        <v>13</v>
      </c>
      <c r="D1164" t="s">
        <v>25</v>
      </c>
      <c r="E1164" t="s">
        <v>5291</v>
      </c>
      <c r="F1164" t="s">
        <v>5249</v>
      </c>
      <c r="G1164" t="s">
        <v>20</v>
      </c>
      <c r="H1164" t="s">
        <v>4852</v>
      </c>
      <c r="I1164" t="s">
        <v>5688</v>
      </c>
      <c r="J1164" t="s">
        <v>19</v>
      </c>
      <c r="K1164" s="3">
        <v>45542</v>
      </c>
      <c r="L1164" t="s">
        <v>5293</v>
      </c>
    </row>
    <row r="1165" spans="1:12" customFormat="1" ht="15">
      <c r="A1165">
        <v>20492</v>
      </c>
      <c r="B1165" t="s">
        <v>1138</v>
      </c>
      <c r="C1165" t="s">
        <v>13</v>
      </c>
      <c r="D1165" t="s">
        <v>25</v>
      </c>
      <c r="E1165" t="s">
        <v>5291</v>
      </c>
      <c r="F1165" t="s">
        <v>16</v>
      </c>
      <c r="G1165" t="s">
        <v>20</v>
      </c>
      <c r="H1165" t="s">
        <v>4852</v>
      </c>
      <c r="I1165" t="s">
        <v>5689</v>
      </c>
      <c r="J1165" t="s">
        <v>19</v>
      </c>
      <c r="K1165" s="3">
        <v>45686</v>
      </c>
      <c r="L1165" t="s">
        <v>5293</v>
      </c>
    </row>
    <row r="1166" spans="1:12" customFormat="1" ht="15">
      <c r="A1166">
        <v>20493</v>
      </c>
      <c r="B1166" t="s">
        <v>1139</v>
      </c>
      <c r="C1166" t="s">
        <v>13</v>
      </c>
      <c r="D1166" t="s">
        <v>25</v>
      </c>
      <c r="E1166" t="s">
        <v>5291</v>
      </c>
      <c r="F1166" t="s">
        <v>16</v>
      </c>
      <c r="G1166" t="s">
        <v>20</v>
      </c>
      <c r="H1166" t="s">
        <v>104</v>
      </c>
      <c r="I1166" t="s">
        <v>5690</v>
      </c>
      <c r="J1166" t="s">
        <v>19</v>
      </c>
      <c r="K1166" s="3">
        <v>45404</v>
      </c>
      <c r="L1166" t="s">
        <v>5293</v>
      </c>
    </row>
    <row r="1167" spans="1:12" customFormat="1" ht="15">
      <c r="A1167">
        <v>20495</v>
      </c>
      <c r="B1167" t="s">
        <v>5267</v>
      </c>
      <c r="C1167" t="s">
        <v>13</v>
      </c>
      <c r="D1167" t="s">
        <v>25</v>
      </c>
      <c r="E1167" t="s">
        <v>5291</v>
      </c>
      <c r="F1167" t="s">
        <v>36</v>
      </c>
      <c r="G1167" t="s">
        <v>29</v>
      </c>
      <c r="H1167" t="s">
        <v>365</v>
      </c>
      <c r="I1167" t="s">
        <v>957</v>
      </c>
      <c r="J1167" t="s">
        <v>19</v>
      </c>
      <c r="K1167" s="3">
        <v>45742</v>
      </c>
      <c r="L1167" t="s">
        <v>5299</v>
      </c>
    </row>
    <row r="1168" spans="1:12" customFormat="1" ht="15">
      <c r="A1168">
        <v>20501</v>
      </c>
      <c r="B1168" t="s">
        <v>1140</v>
      </c>
      <c r="C1168" t="s">
        <v>13</v>
      </c>
      <c r="D1168" t="s">
        <v>25</v>
      </c>
      <c r="E1168" t="s">
        <v>5291</v>
      </c>
      <c r="F1168" t="s">
        <v>36</v>
      </c>
      <c r="G1168" t="s">
        <v>29</v>
      </c>
      <c r="H1168" t="s">
        <v>49</v>
      </c>
      <c r="I1168" t="s">
        <v>275</v>
      </c>
      <c r="J1168" t="s">
        <v>19</v>
      </c>
      <c r="K1168" s="3">
        <v>45716</v>
      </c>
      <c r="L1168" t="s">
        <v>5297</v>
      </c>
    </row>
    <row r="1169" spans="1:12" customFormat="1" ht="15">
      <c r="A1169">
        <v>20505</v>
      </c>
      <c r="B1169" t="s">
        <v>4100</v>
      </c>
      <c r="C1169" t="s">
        <v>5283</v>
      </c>
      <c r="D1169" t="s">
        <v>3827</v>
      </c>
      <c r="E1169" t="s">
        <v>5291</v>
      </c>
      <c r="F1169" t="s">
        <v>36</v>
      </c>
      <c r="G1169" t="s">
        <v>29</v>
      </c>
      <c r="H1169" t="s">
        <v>4853</v>
      </c>
      <c r="I1169" t="s">
        <v>5608</v>
      </c>
      <c r="J1169" t="s">
        <v>19</v>
      </c>
      <c r="K1169" s="3">
        <v>39014</v>
      </c>
      <c r="L1169" t="s">
        <v>11</v>
      </c>
    </row>
    <row r="1170" spans="1:12" customFormat="1" ht="15">
      <c r="A1170">
        <v>20506</v>
      </c>
      <c r="B1170" t="s">
        <v>1143</v>
      </c>
      <c r="C1170" t="s">
        <v>13</v>
      </c>
      <c r="D1170" t="s">
        <v>25</v>
      </c>
      <c r="E1170" t="s">
        <v>5291</v>
      </c>
      <c r="F1170" t="s">
        <v>36</v>
      </c>
      <c r="G1170" t="s">
        <v>29</v>
      </c>
      <c r="H1170" t="s">
        <v>104</v>
      </c>
      <c r="I1170" t="s">
        <v>5395</v>
      </c>
      <c r="J1170" t="s">
        <v>19</v>
      </c>
      <c r="K1170" s="3">
        <v>45387</v>
      </c>
      <c r="L1170" t="s">
        <v>5297</v>
      </c>
    </row>
    <row r="1171" spans="1:12" customFormat="1" ht="15">
      <c r="A1171">
        <v>20507</v>
      </c>
      <c r="B1171" t="s">
        <v>4101</v>
      </c>
      <c r="C1171" t="s">
        <v>13</v>
      </c>
      <c r="D1171" t="s">
        <v>14</v>
      </c>
      <c r="E1171" t="s">
        <v>5291</v>
      </c>
      <c r="F1171" t="s">
        <v>16</v>
      </c>
      <c r="G1171" t="s">
        <v>29</v>
      </c>
      <c r="H1171" t="s">
        <v>4853</v>
      </c>
      <c r="I1171" t="s">
        <v>5691</v>
      </c>
      <c r="J1171" t="s">
        <v>19</v>
      </c>
      <c r="K1171" s="3">
        <v>45699</v>
      </c>
      <c r="L1171" t="s">
        <v>5293</v>
      </c>
    </row>
    <row r="1172" spans="1:12" customFormat="1" ht="15">
      <c r="A1172">
        <v>20508</v>
      </c>
      <c r="B1172" t="s">
        <v>1144</v>
      </c>
      <c r="C1172" t="s">
        <v>13</v>
      </c>
      <c r="D1172" t="s">
        <v>25</v>
      </c>
      <c r="E1172" t="s">
        <v>5291</v>
      </c>
      <c r="F1172" t="s">
        <v>16</v>
      </c>
      <c r="G1172" t="s">
        <v>32</v>
      </c>
      <c r="H1172" t="s">
        <v>4853</v>
      </c>
      <c r="I1172" t="s">
        <v>5692</v>
      </c>
      <c r="J1172" t="s">
        <v>19</v>
      </c>
      <c r="K1172" s="3">
        <v>45575</v>
      </c>
      <c r="L1172" t="s">
        <v>11</v>
      </c>
    </row>
    <row r="1173" spans="1:12" customFormat="1" ht="15">
      <c r="A1173">
        <v>20509</v>
      </c>
      <c r="B1173" t="s">
        <v>1145</v>
      </c>
      <c r="C1173" t="s">
        <v>13</v>
      </c>
      <c r="D1173" t="s">
        <v>3827</v>
      </c>
      <c r="E1173" t="s">
        <v>5291</v>
      </c>
      <c r="F1173" t="s">
        <v>36</v>
      </c>
      <c r="G1173" t="s">
        <v>29</v>
      </c>
      <c r="H1173" t="s">
        <v>70</v>
      </c>
      <c r="I1173" t="s">
        <v>5352</v>
      </c>
      <c r="J1173" t="s">
        <v>19</v>
      </c>
      <c r="K1173" s="3">
        <v>40907</v>
      </c>
      <c r="L1173" t="s">
        <v>5297</v>
      </c>
    </row>
    <row r="1174" spans="1:12" customFormat="1" ht="15">
      <c r="A1174">
        <v>20511</v>
      </c>
      <c r="B1174" t="s">
        <v>1146</v>
      </c>
      <c r="C1174" t="s">
        <v>13</v>
      </c>
      <c r="D1174" t="s">
        <v>38</v>
      </c>
      <c r="E1174" t="s">
        <v>5292</v>
      </c>
      <c r="F1174" t="s">
        <v>5249</v>
      </c>
      <c r="G1174" t="s">
        <v>32</v>
      </c>
      <c r="H1174" t="s">
        <v>4861</v>
      </c>
      <c r="I1174" t="s">
        <v>426</v>
      </c>
      <c r="J1174" t="s">
        <v>19</v>
      </c>
      <c r="K1174" s="3">
        <v>45715</v>
      </c>
      <c r="L1174" t="s">
        <v>5299</v>
      </c>
    </row>
    <row r="1175" spans="1:12" customFormat="1" ht="15">
      <c r="A1175">
        <v>20513</v>
      </c>
      <c r="B1175" t="s">
        <v>1147</v>
      </c>
      <c r="C1175" t="s">
        <v>13</v>
      </c>
      <c r="D1175" t="s">
        <v>3827</v>
      </c>
      <c r="E1175" t="s">
        <v>5291</v>
      </c>
      <c r="F1175" t="s">
        <v>36</v>
      </c>
      <c r="G1175" t="s">
        <v>29</v>
      </c>
      <c r="H1175" t="s">
        <v>70</v>
      </c>
      <c r="I1175" t="s">
        <v>203</v>
      </c>
      <c r="J1175" t="s">
        <v>19</v>
      </c>
      <c r="K1175" s="3">
        <v>41253</v>
      </c>
      <c r="L1175" t="s">
        <v>5297</v>
      </c>
    </row>
    <row r="1176" spans="1:12" customFormat="1" ht="15">
      <c r="A1176">
        <v>20515</v>
      </c>
      <c r="B1176" t="s">
        <v>4102</v>
      </c>
      <c r="C1176" t="s">
        <v>13</v>
      </c>
      <c r="D1176" t="s">
        <v>25</v>
      </c>
      <c r="E1176" t="s">
        <v>5291</v>
      </c>
      <c r="F1176" t="s">
        <v>16</v>
      </c>
      <c r="G1176" t="s">
        <v>29</v>
      </c>
      <c r="H1176" t="s">
        <v>81</v>
      </c>
      <c r="I1176" t="s">
        <v>5693</v>
      </c>
      <c r="J1176" t="s">
        <v>19</v>
      </c>
      <c r="K1176" s="3">
        <v>45448</v>
      </c>
      <c r="L1176" t="s">
        <v>5293</v>
      </c>
    </row>
    <row r="1177" spans="1:12" customFormat="1" ht="15">
      <c r="A1177">
        <v>20516</v>
      </c>
      <c r="B1177" t="s">
        <v>1148</v>
      </c>
      <c r="C1177" t="s">
        <v>13</v>
      </c>
      <c r="D1177" t="s">
        <v>3827</v>
      </c>
      <c r="E1177" t="s">
        <v>5291</v>
      </c>
      <c r="F1177" t="s">
        <v>36</v>
      </c>
      <c r="G1177" t="s">
        <v>29</v>
      </c>
      <c r="H1177" t="s">
        <v>70</v>
      </c>
      <c r="I1177" t="s">
        <v>491</v>
      </c>
      <c r="J1177" t="s">
        <v>113</v>
      </c>
      <c r="K1177" s="3">
        <v>40907</v>
      </c>
      <c r="L1177" t="s">
        <v>5297</v>
      </c>
    </row>
    <row r="1178" spans="1:12" customFormat="1" ht="15">
      <c r="A1178">
        <v>20517</v>
      </c>
      <c r="B1178" t="s">
        <v>1149</v>
      </c>
      <c r="C1178" t="s">
        <v>13</v>
      </c>
      <c r="D1178" t="s">
        <v>38</v>
      </c>
      <c r="E1178" t="s">
        <v>5291</v>
      </c>
      <c r="F1178" t="s">
        <v>5249</v>
      </c>
      <c r="G1178" t="s">
        <v>20</v>
      </c>
      <c r="H1178" t="s">
        <v>49</v>
      </c>
      <c r="I1178" t="s">
        <v>5530</v>
      </c>
      <c r="J1178" t="s">
        <v>19</v>
      </c>
      <c r="K1178" s="3">
        <v>45677</v>
      </c>
      <c r="L1178" t="s">
        <v>11</v>
      </c>
    </row>
    <row r="1179" spans="1:12" customFormat="1" ht="15">
      <c r="A1179">
        <v>20521</v>
      </c>
      <c r="B1179" t="s">
        <v>1150</v>
      </c>
      <c r="C1179" t="s">
        <v>13</v>
      </c>
      <c r="D1179" t="s">
        <v>38</v>
      </c>
      <c r="E1179" t="s">
        <v>5291</v>
      </c>
      <c r="F1179" t="s">
        <v>5249</v>
      </c>
      <c r="G1179" t="s">
        <v>32</v>
      </c>
      <c r="H1179" t="s">
        <v>49</v>
      </c>
      <c r="I1179" t="s">
        <v>60</v>
      </c>
      <c r="J1179" t="s">
        <v>19</v>
      </c>
      <c r="K1179" s="3">
        <v>45716</v>
      </c>
      <c r="L1179" t="s">
        <v>11</v>
      </c>
    </row>
    <row r="1180" spans="1:12" customFormat="1" ht="15">
      <c r="A1180">
        <v>20524</v>
      </c>
      <c r="B1180" t="s">
        <v>1151</v>
      </c>
      <c r="C1180" t="s">
        <v>13</v>
      </c>
      <c r="D1180" t="s">
        <v>14</v>
      </c>
      <c r="E1180" t="s">
        <v>5291</v>
      </c>
      <c r="F1180" t="s">
        <v>5249</v>
      </c>
      <c r="G1180" t="s">
        <v>32</v>
      </c>
      <c r="H1180" t="s">
        <v>183</v>
      </c>
      <c r="I1180" t="s">
        <v>1152</v>
      </c>
      <c r="J1180" t="s">
        <v>19</v>
      </c>
      <c r="K1180" s="3">
        <v>45324</v>
      </c>
      <c r="L1180" t="s">
        <v>11</v>
      </c>
    </row>
    <row r="1181" spans="1:12" customFormat="1" ht="15">
      <c r="A1181">
        <v>20525</v>
      </c>
      <c r="B1181" t="s">
        <v>1153</v>
      </c>
      <c r="C1181" t="s">
        <v>13</v>
      </c>
      <c r="D1181" t="s">
        <v>25</v>
      </c>
      <c r="E1181" t="s">
        <v>5291</v>
      </c>
      <c r="F1181" t="s">
        <v>36</v>
      </c>
      <c r="G1181" t="s">
        <v>29</v>
      </c>
      <c r="H1181" t="s">
        <v>81</v>
      </c>
      <c r="I1181" t="s">
        <v>5336</v>
      </c>
      <c r="J1181" t="s">
        <v>19</v>
      </c>
      <c r="K1181" s="3">
        <v>45320</v>
      </c>
      <c r="L1181" t="s">
        <v>5297</v>
      </c>
    </row>
    <row r="1182" spans="1:12" customFormat="1" ht="15">
      <c r="A1182">
        <v>20526</v>
      </c>
      <c r="B1182" t="s">
        <v>5128</v>
      </c>
      <c r="C1182" t="s">
        <v>13</v>
      </c>
      <c r="D1182" t="s">
        <v>14</v>
      </c>
      <c r="E1182" t="s">
        <v>5292</v>
      </c>
      <c r="F1182" t="s">
        <v>16</v>
      </c>
      <c r="G1182" t="s">
        <v>32</v>
      </c>
      <c r="H1182" t="s">
        <v>136</v>
      </c>
      <c r="I1182" t="s">
        <v>604</v>
      </c>
      <c r="J1182" t="s">
        <v>19</v>
      </c>
      <c r="K1182" s="3">
        <v>45734</v>
      </c>
      <c r="L1182" t="s">
        <v>5293</v>
      </c>
    </row>
    <row r="1183" spans="1:12" customFormat="1" ht="15">
      <c r="A1183">
        <v>20529</v>
      </c>
      <c r="B1183" t="s">
        <v>3628</v>
      </c>
      <c r="C1183" t="s">
        <v>13</v>
      </c>
      <c r="D1183" t="s">
        <v>38</v>
      </c>
      <c r="E1183" t="s">
        <v>5292</v>
      </c>
      <c r="F1183" t="s">
        <v>16</v>
      </c>
      <c r="G1183" t="s">
        <v>32</v>
      </c>
      <c r="H1183" t="s">
        <v>209</v>
      </c>
      <c r="I1183" t="s">
        <v>398</v>
      </c>
      <c r="J1183" t="s">
        <v>19</v>
      </c>
      <c r="K1183" s="3">
        <v>45722</v>
      </c>
      <c r="L1183" t="s">
        <v>5299</v>
      </c>
    </row>
    <row r="1184" spans="1:12" customFormat="1" ht="15">
      <c r="A1184">
        <v>20530</v>
      </c>
      <c r="B1184" t="s">
        <v>1155</v>
      </c>
      <c r="C1184" t="s">
        <v>13</v>
      </c>
      <c r="D1184" t="s">
        <v>14</v>
      </c>
      <c r="E1184" t="s">
        <v>5292</v>
      </c>
      <c r="F1184" t="s">
        <v>16</v>
      </c>
      <c r="G1184" t="s">
        <v>32</v>
      </c>
      <c r="H1184" t="s">
        <v>183</v>
      </c>
      <c r="I1184" t="s">
        <v>942</v>
      </c>
      <c r="J1184" t="s">
        <v>19</v>
      </c>
      <c r="K1184" s="3">
        <v>45706</v>
      </c>
      <c r="L1184" t="s">
        <v>5299</v>
      </c>
    </row>
    <row r="1185" spans="1:12" customFormat="1" ht="15">
      <c r="A1185">
        <v>20532</v>
      </c>
      <c r="B1185" t="s">
        <v>4103</v>
      </c>
      <c r="C1185" t="s">
        <v>13</v>
      </c>
      <c r="D1185" t="s">
        <v>25</v>
      </c>
      <c r="E1185" t="s">
        <v>5291</v>
      </c>
      <c r="F1185" t="s">
        <v>36</v>
      </c>
      <c r="G1185" t="s">
        <v>29</v>
      </c>
      <c r="H1185" t="s">
        <v>4854</v>
      </c>
      <c r="I1185" t="s">
        <v>47</v>
      </c>
      <c r="J1185" t="s">
        <v>19</v>
      </c>
      <c r="K1185" s="3">
        <v>45090</v>
      </c>
      <c r="L1185" t="s">
        <v>5297</v>
      </c>
    </row>
    <row r="1186" spans="1:12" customFormat="1" ht="15">
      <c r="A1186">
        <v>20534</v>
      </c>
      <c r="B1186" t="s">
        <v>1156</v>
      </c>
      <c r="C1186" t="s">
        <v>13</v>
      </c>
      <c r="D1186" t="s">
        <v>25</v>
      </c>
      <c r="E1186" t="s">
        <v>5291</v>
      </c>
      <c r="F1186" t="s">
        <v>5249</v>
      </c>
      <c r="G1186" t="s">
        <v>29</v>
      </c>
      <c r="H1186" t="s">
        <v>4853</v>
      </c>
      <c r="I1186" t="s">
        <v>1157</v>
      </c>
      <c r="J1186" t="s">
        <v>19</v>
      </c>
      <c r="K1186" s="3">
        <v>45356</v>
      </c>
      <c r="L1186" t="s">
        <v>5307</v>
      </c>
    </row>
    <row r="1187" spans="1:12" customFormat="1" ht="15">
      <c r="A1187">
        <v>20536</v>
      </c>
      <c r="B1187" t="s">
        <v>1158</v>
      </c>
      <c r="C1187" t="s">
        <v>13</v>
      </c>
      <c r="D1187" t="s">
        <v>25</v>
      </c>
      <c r="E1187" t="s">
        <v>5291</v>
      </c>
      <c r="F1187" t="s">
        <v>5249</v>
      </c>
      <c r="G1187" t="s">
        <v>32</v>
      </c>
      <c r="H1187" t="s">
        <v>183</v>
      </c>
      <c r="I1187" t="s">
        <v>5694</v>
      </c>
      <c r="J1187" t="s">
        <v>19</v>
      </c>
      <c r="K1187" s="3">
        <v>45427</v>
      </c>
      <c r="L1187" t="s">
        <v>5293</v>
      </c>
    </row>
    <row r="1188" spans="1:12" customFormat="1" ht="15">
      <c r="A1188">
        <v>20538</v>
      </c>
      <c r="B1188" t="s">
        <v>4104</v>
      </c>
      <c r="C1188" t="s">
        <v>13</v>
      </c>
      <c r="D1188" t="s">
        <v>25</v>
      </c>
      <c r="E1188" t="s">
        <v>5291</v>
      </c>
      <c r="F1188" t="s">
        <v>5249</v>
      </c>
      <c r="G1188" t="s">
        <v>20</v>
      </c>
      <c r="H1188" t="s">
        <v>183</v>
      </c>
      <c r="I1188" t="s">
        <v>5695</v>
      </c>
      <c r="J1188" t="s">
        <v>19</v>
      </c>
      <c r="K1188" s="3">
        <v>45363</v>
      </c>
      <c r="L1188" t="s">
        <v>5293</v>
      </c>
    </row>
    <row r="1189" spans="1:12" customFormat="1" ht="15">
      <c r="A1189">
        <v>20540</v>
      </c>
      <c r="B1189" t="s">
        <v>4105</v>
      </c>
      <c r="C1189" t="s">
        <v>5283</v>
      </c>
      <c r="D1189" t="s">
        <v>38</v>
      </c>
      <c r="E1189" t="s">
        <v>5291</v>
      </c>
      <c r="F1189" t="s">
        <v>5249</v>
      </c>
      <c r="G1189" t="s">
        <v>29</v>
      </c>
      <c r="H1189" t="s">
        <v>144</v>
      </c>
      <c r="I1189" t="s">
        <v>5696</v>
      </c>
      <c r="J1189" t="s">
        <v>19</v>
      </c>
      <c r="K1189" s="3">
        <v>44040</v>
      </c>
      <c r="L1189" t="s">
        <v>5297</v>
      </c>
    </row>
    <row r="1190" spans="1:12" customFormat="1" ht="15">
      <c r="A1190">
        <v>20542</v>
      </c>
      <c r="B1190" t="s">
        <v>1159</v>
      </c>
      <c r="C1190" t="s">
        <v>13</v>
      </c>
      <c r="D1190" t="s">
        <v>25</v>
      </c>
      <c r="E1190" t="s">
        <v>5291</v>
      </c>
      <c r="F1190" t="s">
        <v>36</v>
      </c>
      <c r="G1190" t="s">
        <v>29</v>
      </c>
      <c r="H1190" t="s">
        <v>49</v>
      </c>
      <c r="I1190" t="s">
        <v>55</v>
      </c>
      <c r="J1190" t="s">
        <v>19</v>
      </c>
      <c r="K1190" s="3">
        <v>44984</v>
      </c>
      <c r="L1190" t="s">
        <v>5297</v>
      </c>
    </row>
    <row r="1191" spans="1:12" customFormat="1" ht="15">
      <c r="A1191">
        <v>20543</v>
      </c>
      <c r="B1191" t="s">
        <v>1160</v>
      </c>
      <c r="C1191" t="s">
        <v>13</v>
      </c>
      <c r="D1191" t="s">
        <v>25</v>
      </c>
      <c r="E1191" t="s">
        <v>5291</v>
      </c>
      <c r="F1191" t="s">
        <v>36</v>
      </c>
      <c r="G1191" t="s">
        <v>29</v>
      </c>
      <c r="H1191" t="s">
        <v>49</v>
      </c>
      <c r="I1191" t="s">
        <v>55</v>
      </c>
      <c r="J1191" t="s">
        <v>19</v>
      </c>
      <c r="K1191" s="3">
        <v>45736</v>
      </c>
      <c r="L1191" t="s">
        <v>5297</v>
      </c>
    </row>
    <row r="1192" spans="1:12" customFormat="1" ht="15">
      <c r="A1192">
        <v>20547</v>
      </c>
      <c r="B1192" t="s">
        <v>1161</v>
      </c>
      <c r="C1192" t="s">
        <v>13</v>
      </c>
      <c r="D1192" t="s">
        <v>25</v>
      </c>
      <c r="E1192" t="s">
        <v>5291</v>
      </c>
      <c r="F1192" t="s">
        <v>36</v>
      </c>
      <c r="G1192" t="s">
        <v>29</v>
      </c>
      <c r="H1192" t="s">
        <v>104</v>
      </c>
      <c r="I1192" t="s">
        <v>5523</v>
      </c>
      <c r="J1192" t="s">
        <v>19</v>
      </c>
      <c r="K1192" s="3">
        <v>45703</v>
      </c>
      <c r="L1192" t="s">
        <v>5297</v>
      </c>
    </row>
    <row r="1193" spans="1:12" customFormat="1" ht="15">
      <c r="A1193">
        <v>20548</v>
      </c>
      <c r="B1193" t="s">
        <v>4106</v>
      </c>
      <c r="C1193" t="s">
        <v>5283</v>
      </c>
      <c r="D1193" t="s">
        <v>3827</v>
      </c>
      <c r="E1193" t="s">
        <v>5291</v>
      </c>
      <c r="F1193" t="s">
        <v>36</v>
      </c>
      <c r="G1193" t="s">
        <v>29</v>
      </c>
      <c r="H1193" t="s">
        <v>49</v>
      </c>
      <c r="I1193" t="s">
        <v>1162</v>
      </c>
      <c r="J1193" t="s">
        <v>113</v>
      </c>
      <c r="K1193" s="3">
        <v>38929</v>
      </c>
      <c r="L1193" t="s">
        <v>5297</v>
      </c>
    </row>
    <row r="1194" spans="1:12" customFormat="1" ht="15">
      <c r="A1194">
        <v>20550</v>
      </c>
      <c r="B1194" t="s">
        <v>1164</v>
      </c>
      <c r="C1194" t="s">
        <v>13</v>
      </c>
      <c r="D1194" t="s">
        <v>14</v>
      </c>
      <c r="E1194" t="s">
        <v>5292</v>
      </c>
      <c r="F1194" t="s">
        <v>5249</v>
      </c>
      <c r="G1194" t="s">
        <v>32</v>
      </c>
      <c r="H1194" t="s">
        <v>104</v>
      </c>
      <c r="I1194" t="s">
        <v>496</v>
      </c>
      <c r="J1194" t="s">
        <v>19</v>
      </c>
      <c r="K1194" s="3">
        <v>45701</v>
      </c>
      <c r="L1194" t="s">
        <v>11</v>
      </c>
    </row>
    <row r="1195" spans="1:12" customFormat="1" ht="15">
      <c r="A1195">
        <v>20551</v>
      </c>
      <c r="B1195" t="s">
        <v>1165</v>
      </c>
      <c r="C1195" t="s">
        <v>13</v>
      </c>
      <c r="D1195" t="s">
        <v>25</v>
      </c>
      <c r="E1195" t="s">
        <v>5291</v>
      </c>
      <c r="F1195" t="s">
        <v>36</v>
      </c>
      <c r="G1195" t="s">
        <v>29</v>
      </c>
      <c r="H1195" t="s">
        <v>104</v>
      </c>
      <c r="I1195" t="s">
        <v>5368</v>
      </c>
      <c r="J1195" t="s">
        <v>19</v>
      </c>
      <c r="K1195" s="3">
        <v>45745</v>
      </c>
      <c r="L1195" t="s">
        <v>5297</v>
      </c>
    </row>
    <row r="1196" spans="1:12" customFormat="1" ht="15">
      <c r="A1196">
        <v>20553</v>
      </c>
      <c r="B1196" t="s">
        <v>1166</v>
      </c>
      <c r="C1196" t="s">
        <v>3882</v>
      </c>
      <c r="D1196" t="s">
        <v>14</v>
      </c>
      <c r="E1196" t="s">
        <v>5292</v>
      </c>
      <c r="F1196" t="s">
        <v>16</v>
      </c>
      <c r="G1196" t="s">
        <v>32</v>
      </c>
      <c r="H1196" t="s">
        <v>4853</v>
      </c>
      <c r="I1196" t="s">
        <v>1167</v>
      </c>
      <c r="J1196" t="s">
        <v>19</v>
      </c>
      <c r="K1196" s="3">
        <v>45686</v>
      </c>
      <c r="L1196" t="s">
        <v>5297</v>
      </c>
    </row>
    <row r="1197" spans="1:12" customFormat="1" ht="15">
      <c r="A1197">
        <v>20554</v>
      </c>
      <c r="B1197" t="s">
        <v>1168</v>
      </c>
      <c r="C1197" t="s">
        <v>13</v>
      </c>
      <c r="D1197" t="s">
        <v>25</v>
      </c>
      <c r="E1197" t="s">
        <v>5291</v>
      </c>
      <c r="F1197" t="s">
        <v>36</v>
      </c>
      <c r="G1197" t="s">
        <v>29</v>
      </c>
      <c r="H1197" t="s">
        <v>49</v>
      </c>
      <c r="I1197" t="s">
        <v>17</v>
      </c>
      <c r="J1197" t="s">
        <v>19</v>
      </c>
      <c r="K1197" s="3">
        <v>44373</v>
      </c>
      <c r="L1197" t="s">
        <v>5297</v>
      </c>
    </row>
    <row r="1198" spans="1:12" customFormat="1" ht="15">
      <c r="A1198">
        <v>20556</v>
      </c>
      <c r="B1198" t="s">
        <v>1169</v>
      </c>
      <c r="C1198" t="s">
        <v>13</v>
      </c>
      <c r="D1198" t="s">
        <v>25</v>
      </c>
      <c r="E1198" t="s">
        <v>5291</v>
      </c>
      <c r="F1198" t="s">
        <v>36</v>
      </c>
      <c r="G1198" t="s">
        <v>29</v>
      </c>
      <c r="H1198" t="s">
        <v>49</v>
      </c>
      <c r="I1198" t="s">
        <v>275</v>
      </c>
      <c r="J1198" t="s">
        <v>19</v>
      </c>
      <c r="K1198" s="3">
        <v>45742</v>
      </c>
      <c r="L1198" t="s">
        <v>5297</v>
      </c>
    </row>
    <row r="1199" spans="1:12" customFormat="1" ht="15">
      <c r="A1199">
        <v>20557</v>
      </c>
      <c r="B1199" t="s">
        <v>1170</v>
      </c>
      <c r="C1199" t="s">
        <v>13</v>
      </c>
      <c r="D1199" t="s">
        <v>38</v>
      </c>
      <c r="E1199" t="s">
        <v>5292</v>
      </c>
      <c r="F1199" t="s">
        <v>16</v>
      </c>
      <c r="G1199" t="s">
        <v>32</v>
      </c>
      <c r="H1199" t="s">
        <v>4859</v>
      </c>
      <c r="I1199" t="s">
        <v>1171</v>
      </c>
      <c r="J1199" t="s">
        <v>19</v>
      </c>
      <c r="K1199" s="3">
        <v>45701</v>
      </c>
      <c r="L1199" t="s">
        <v>5293</v>
      </c>
    </row>
    <row r="1200" spans="1:12" customFormat="1" ht="15">
      <c r="A1200">
        <v>20562</v>
      </c>
      <c r="B1200" t="s">
        <v>1172</v>
      </c>
      <c r="C1200" t="s">
        <v>13</v>
      </c>
      <c r="D1200" t="s">
        <v>25</v>
      </c>
      <c r="E1200" t="s">
        <v>5291</v>
      </c>
      <c r="F1200" t="s">
        <v>16</v>
      </c>
      <c r="G1200" t="s">
        <v>20</v>
      </c>
      <c r="H1200" t="s">
        <v>183</v>
      </c>
      <c r="I1200" t="s">
        <v>5697</v>
      </c>
      <c r="J1200" t="s">
        <v>19</v>
      </c>
      <c r="K1200" s="3">
        <v>44686</v>
      </c>
      <c r="L1200" t="s">
        <v>5296</v>
      </c>
    </row>
    <row r="1201" spans="1:12" customFormat="1" ht="15">
      <c r="A1201">
        <v>20563</v>
      </c>
      <c r="B1201" t="s">
        <v>1173</v>
      </c>
      <c r="C1201" t="s">
        <v>13</v>
      </c>
      <c r="D1201" t="s">
        <v>25</v>
      </c>
      <c r="E1201" t="s">
        <v>5291</v>
      </c>
      <c r="F1201" t="s">
        <v>36</v>
      </c>
      <c r="G1201" t="s">
        <v>29</v>
      </c>
      <c r="H1201" t="s">
        <v>104</v>
      </c>
      <c r="I1201" t="s">
        <v>5321</v>
      </c>
      <c r="J1201" t="s">
        <v>19</v>
      </c>
      <c r="K1201" s="3">
        <v>45152</v>
      </c>
      <c r="L1201" t="s">
        <v>5297</v>
      </c>
    </row>
    <row r="1202" spans="1:12" customFormat="1" ht="15">
      <c r="A1202">
        <v>20565</v>
      </c>
      <c r="B1202" t="s">
        <v>3839</v>
      </c>
      <c r="C1202" t="s">
        <v>5283</v>
      </c>
      <c r="D1202" t="s">
        <v>3827</v>
      </c>
      <c r="E1202" t="s">
        <v>5291</v>
      </c>
      <c r="F1202" t="s">
        <v>36</v>
      </c>
      <c r="G1202" t="s">
        <v>15</v>
      </c>
      <c r="H1202" t="s">
        <v>365</v>
      </c>
      <c r="I1202" t="s">
        <v>365</v>
      </c>
      <c r="J1202" t="s">
        <v>19</v>
      </c>
      <c r="K1202" s="3">
        <v>40268</v>
      </c>
      <c r="L1202" t="s">
        <v>5307</v>
      </c>
    </row>
    <row r="1203" spans="1:12" customFormat="1" ht="15">
      <c r="A1203">
        <v>20566</v>
      </c>
      <c r="B1203" t="s">
        <v>4107</v>
      </c>
      <c r="C1203" t="s">
        <v>13</v>
      </c>
      <c r="D1203" t="s">
        <v>25</v>
      </c>
      <c r="E1203" t="s">
        <v>5291</v>
      </c>
      <c r="F1203" t="s">
        <v>36</v>
      </c>
      <c r="G1203" t="s">
        <v>29</v>
      </c>
      <c r="H1203" t="s">
        <v>49</v>
      </c>
      <c r="I1203" t="s">
        <v>55</v>
      </c>
      <c r="J1203" t="s">
        <v>19</v>
      </c>
      <c r="K1203" s="3">
        <v>45491</v>
      </c>
      <c r="L1203" t="s">
        <v>5297</v>
      </c>
    </row>
    <row r="1204" spans="1:12" customFormat="1" ht="15">
      <c r="A1204">
        <v>20567</v>
      </c>
      <c r="B1204" t="s">
        <v>1174</v>
      </c>
      <c r="C1204" t="s">
        <v>13</v>
      </c>
      <c r="D1204" t="s">
        <v>25</v>
      </c>
      <c r="E1204" t="s">
        <v>5291</v>
      </c>
      <c r="F1204" t="s">
        <v>16</v>
      </c>
      <c r="G1204" t="s">
        <v>29</v>
      </c>
      <c r="H1204" t="s">
        <v>298</v>
      </c>
      <c r="I1204" t="s">
        <v>5520</v>
      </c>
      <c r="J1204" t="s">
        <v>19</v>
      </c>
      <c r="K1204" s="3">
        <v>45385</v>
      </c>
      <c r="L1204" t="s">
        <v>5299</v>
      </c>
    </row>
    <row r="1205" spans="1:12" customFormat="1" ht="15">
      <c r="A1205">
        <v>20571</v>
      </c>
      <c r="B1205" t="s">
        <v>1175</v>
      </c>
      <c r="C1205" t="s">
        <v>13</v>
      </c>
      <c r="D1205" t="s">
        <v>25</v>
      </c>
      <c r="E1205" t="s">
        <v>5291</v>
      </c>
      <c r="F1205" t="s">
        <v>5249</v>
      </c>
      <c r="G1205" t="s">
        <v>20</v>
      </c>
      <c r="H1205" t="s">
        <v>4852</v>
      </c>
      <c r="I1205" t="s">
        <v>5698</v>
      </c>
      <c r="J1205" t="s">
        <v>19</v>
      </c>
      <c r="K1205" s="3">
        <v>45729</v>
      </c>
      <c r="L1205" t="s">
        <v>5293</v>
      </c>
    </row>
    <row r="1206" spans="1:12" customFormat="1" ht="15">
      <c r="A1206">
        <v>20574</v>
      </c>
      <c r="B1206" t="s">
        <v>1176</v>
      </c>
      <c r="C1206" t="s">
        <v>13</v>
      </c>
      <c r="D1206" t="s">
        <v>25</v>
      </c>
      <c r="E1206" t="s">
        <v>5291</v>
      </c>
      <c r="F1206" t="s">
        <v>5249</v>
      </c>
      <c r="G1206" t="s">
        <v>20</v>
      </c>
      <c r="H1206" t="s">
        <v>70</v>
      </c>
      <c r="I1206" t="s">
        <v>5699</v>
      </c>
      <c r="J1206" t="s">
        <v>19</v>
      </c>
      <c r="K1206" s="3">
        <v>45364</v>
      </c>
      <c r="L1206" t="s">
        <v>5293</v>
      </c>
    </row>
    <row r="1207" spans="1:12" customFormat="1" ht="15">
      <c r="A1207">
        <v>20579</v>
      </c>
      <c r="B1207" t="s">
        <v>1177</v>
      </c>
      <c r="C1207" t="s">
        <v>13</v>
      </c>
      <c r="D1207" t="s">
        <v>14</v>
      </c>
      <c r="E1207" t="s">
        <v>5291</v>
      </c>
      <c r="F1207" t="s">
        <v>5249</v>
      </c>
      <c r="G1207" t="s">
        <v>32</v>
      </c>
      <c r="H1207" t="s">
        <v>49</v>
      </c>
      <c r="I1207" t="s">
        <v>5700</v>
      </c>
      <c r="J1207" t="s">
        <v>19</v>
      </c>
      <c r="K1207" s="3">
        <v>45745</v>
      </c>
      <c r="L1207" t="s">
        <v>11</v>
      </c>
    </row>
    <row r="1208" spans="1:12" customFormat="1" ht="15">
      <c r="A1208">
        <v>20580</v>
      </c>
      <c r="B1208" t="s">
        <v>1179</v>
      </c>
      <c r="C1208" t="s">
        <v>13</v>
      </c>
      <c r="D1208" t="s">
        <v>25</v>
      </c>
      <c r="E1208" t="s">
        <v>5291</v>
      </c>
      <c r="F1208" t="s">
        <v>5249</v>
      </c>
      <c r="G1208" t="s">
        <v>20</v>
      </c>
      <c r="H1208" t="s">
        <v>4852</v>
      </c>
      <c r="I1208" t="s">
        <v>5701</v>
      </c>
      <c r="J1208" t="s">
        <v>19</v>
      </c>
      <c r="K1208" s="3">
        <v>45713</v>
      </c>
      <c r="L1208" t="s">
        <v>5293</v>
      </c>
    </row>
    <row r="1209" spans="1:12" customFormat="1" ht="15">
      <c r="A1209">
        <v>20581</v>
      </c>
      <c r="B1209" t="s">
        <v>4108</v>
      </c>
      <c r="C1209" t="s">
        <v>13</v>
      </c>
      <c r="D1209" t="s">
        <v>25</v>
      </c>
      <c r="E1209" t="s">
        <v>5291</v>
      </c>
      <c r="F1209" t="s">
        <v>36</v>
      </c>
      <c r="G1209" t="s">
        <v>29</v>
      </c>
      <c r="H1209" t="s">
        <v>49</v>
      </c>
      <c r="I1209" t="s">
        <v>68</v>
      </c>
      <c r="J1209" t="s">
        <v>19</v>
      </c>
      <c r="K1209" s="3">
        <v>45420</v>
      </c>
      <c r="L1209" t="s">
        <v>5297</v>
      </c>
    </row>
    <row r="1210" spans="1:12" customFormat="1" ht="15">
      <c r="A1210">
        <v>20588</v>
      </c>
      <c r="B1210" t="s">
        <v>5039</v>
      </c>
      <c r="C1210" t="s">
        <v>5283</v>
      </c>
      <c r="D1210" t="s">
        <v>3827</v>
      </c>
      <c r="E1210" t="s">
        <v>5291</v>
      </c>
      <c r="F1210" t="s">
        <v>36</v>
      </c>
      <c r="G1210" t="s">
        <v>29</v>
      </c>
      <c r="H1210" t="s">
        <v>4857</v>
      </c>
      <c r="I1210" t="s">
        <v>5431</v>
      </c>
      <c r="J1210" t="s">
        <v>19</v>
      </c>
      <c r="K1210" s="3">
        <v>39356</v>
      </c>
      <c r="L1210" t="s">
        <v>5299</v>
      </c>
    </row>
    <row r="1211" spans="1:12" customFormat="1" ht="15">
      <c r="A1211">
        <v>20589</v>
      </c>
      <c r="B1211" t="s">
        <v>5129</v>
      </c>
      <c r="C1211" t="s">
        <v>13</v>
      </c>
      <c r="D1211" t="s">
        <v>25</v>
      </c>
      <c r="E1211" t="s">
        <v>5291</v>
      </c>
      <c r="F1211" t="s">
        <v>36</v>
      </c>
      <c r="G1211" t="s">
        <v>29</v>
      </c>
      <c r="H1211" t="s">
        <v>183</v>
      </c>
      <c r="I1211" t="s">
        <v>184</v>
      </c>
      <c r="J1211" t="s">
        <v>19</v>
      </c>
      <c r="K1211" s="3">
        <v>45408</v>
      </c>
      <c r="L1211" t="s">
        <v>5297</v>
      </c>
    </row>
    <row r="1212" spans="1:12" customFormat="1" ht="15">
      <c r="A1212">
        <v>20590</v>
      </c>
      <c r="B1212" t="s">
        <v>1180</v>
      </c>
      <c r="C1212" t="s">
        <v>13</v>
      </c>
      <c r="D1212" t="s">
        <v>25</v>
      </c>
      <c r="E1212" t="s">
        <v>5291</v>
      </c>
      <c r="F1212" t="s">
        <v>36</v>
      </c>
      <c r="G1212" t="s">
        <v>32</v>
      </c>
      <c r="H1212" t="s">
        <v>70</v>
      </c>
      <c r="I1212" t="s">
        <v>5376</v>
      </c>
      <c r="J1212" t="s">
        <v>19</v>
      </c>
      <c r="K1212" s="3">
        <v>45154</v>
      </c>
      <c r="L1212" t="s">
        <v>5297</v>
      </c>
    </row>
    <row r="1213" spans="1:12" customFormat="1" ht="15">
      <c r="A1213">
        <v>20592</v>
      </c>
      <c r="B1213" t="s">
        <v>1181</v>
      </c>
      <c r="C1213" t="s">
        <v>13</v>
      </c>
      <c r="D1213" t="s">
        <v>14</v>
      </c>
      <c r="E1213" t="s">
        <v>5292</v>
      </c>
      <c r="F1213" t="s">
        <v>5249</v>
      </c>
      <c r="G1213" t="s">
        <v>32</v>
      </c>
      <c r="H1213" t="s">
        <v>4856</v>
      </c>
      <c r="I1213" t="s">
        <v>782</v>
      </c>
      <c r="J1213" t="s">
        <v>19</v>
      </c>
      <c r="K1213" s="3">
        <v>45675</v>
      </c>
      <c r="L1213" t="s">
        <v>11</v>
      </c>
    </row>
    <row r="1214" spans="1:12" customFormat="1" ht="15">
      <c r="A1214">
        <v>20593</v>
      </c>
      <c r="B1214" t="s">
        <v>5215</v>
      </c>
      <c r="C1214" t="s">
        <v>13</v>
      </c>
      <c r="D1214" t="s">
        <v>14</v>
      </c>
      <c r="E1214" t="s">
        <v>5292</v>
      </c>
      <c r="F1214" t="s">
        <v>5249</v>
      </c>
      <c r="G1214" t="s">
        <v>32</v>
      </c>
      <c r="H1214" t="s">
        <v>4853</v>
      </c>
      <c r="I1214" t="s">
        <v>44</v>
      </c>
      <c r="J1214" t="s">
        <v>19</v>
      </c>
      <c r="K1214" s="3">
        <v>45716</v>
      </c>
      <c r="L1214" t="s">
        <v>11</v>
      </c>
    </row>
    <row r="1215" spans="1:12" customFormat="1" ht="15">
      <c r="A1215">
        <v>20596</v>
      </c>
      <c r="B1215" t="s">
        <v>4109</v>
      </c>
      <c r="C1215" t="s">
        <v>13</v>
      </c>
      <c r="D1215" t="s">
        <v>3827</v>
      </c>
      <c r="E1215" t="s">
        <v>5291</v>
      </c>
      <c r="F1215" t="s">
        <v>36</v>
      </c>
      <c r="G1215" t="s">
        <v>29</v>
      </c>
      <c r="H1215" t="s">
        <v>49</v>
      </c>
      <c r="I1215" t="s">
        <v>5702</v>
      </c>
      <c r="J1215" t="s">
        <v>113</v>
      </c>
      <c r="K1215" s="3">
        <v>38878</v>
      </c>
      <c r="L1215" t="s">
        <v>5297</v>
      </c>
    </row>
    <row r="1216" spans="1:12" customFormat="1" ht="15">
      <c r="A1216">
        <v>20597</v>
      </c>
      <c r="B1216" t="s">
        <v>3840</v>
      </c>
      <c r="C1216" t="s">
        <v>5283</v>
      </c>
      <c r="D1216" t="s">
        <v>3827</v>
      </c>
      <c r="E1216" t="s">
        <v>5291</v>
      </c>
      <c r="F1216" t="s">
        <v>36</v>
      </c>
      <c r="G1216" t="s">
        <v>32</v>
      </c>
      <c r="H1216" t="s">
        <v>90</v>
      </c>
      <c r="I1216" t="s">
        <v>421</v>
      </c>
      <c r="J1216" t="s">
        <v>19</v>
      </c>
      <c r="K1216" s="3">
        <v>38943</v>
      </c>
      <c r="L1216" t="s">
        <v>5293</v>
      </c>
    </row>
    <row r="1217" spans="1:12" customFormat="1" ht="15">
      <c r="A1217">
        <v>20599</v>
      </c>
      <c r="B1217" t="s">
        <v>1183</v>
      </c>
      <c r="C1217" t="s">
        <v>13</v>
      </c>
      <c r="D1217" t="s">
        <v>25</v>
      </c>
      <c r="E1217" t="s">
        <v>5291</v>
      </c>
      <c r="F1217" t="s">
        <v>16</v>
      </c>
      <c r="G1217" t="s">
        <v>20</v>
      </c>
      <c r="H1217" t="s">
        <v>183</v>
      </c>
      <c r="I1217" t="s">
        <v>5703</v>
      </c>
      <c r="J1217" t="s">
        <v>19</v>
      </c>
      <c r="K1217" s="3">
        <v>45404</v>
      </c>
      <c r="L1217" t="s">
        <v>5293</v>
      </c>
    </row>
    <row r="1218" spans="1:12" customFormat="1" ht="15">
      <c r="A1218">
        <v>20606</v>
      </c>
      <c r="B1218" t="s">
        <v>1184</v>
      </c>
      <c r="C1218" t="s">
        <v>13</v>
      </c>
      <c r="D1218" t="s">
        <v>25</v>
      </c>
      <c r="E1218" t="s">
        <v>5291</v>
      </c>
      <c r="F1218" t="s">
        <v>36</v>
      </c>
      <c r="G1218" t="s">
        <v>29</v>
      </c>
      <c r="H1218" t="s">
        <v>49</v>
      </c>
      <c r="I1218" t="s">
        <v>5310</v>
      </c>
      <c r="J1218" t="s">
        <v>19</v>
      </c>
      <c r="K1218" s="3">
        <v>44108</v>
      </c>
      <c r="L1218" t="s">
        <v>5297</v>
      </c>
    </row>
    <row r="1219" spans="1:12" customFormat="1" ht="15">
      <c r="A1219">
        <v>20610</v>
      </c>
      <c r="B1219" t="s">
        <v>1185</v>
      </c>
      <c r="C1219" t="s">
        <v>13</v>
      </c>
      <c r="D1219" t="s">
        <v>3827</v>
      </c>
      <c r="E1219" t="s">
        <v>5291</v>
      </c>
      <c r="F1219" t="s">
        <v>36</v>
      </c>
      <c r="G1219" t="s">
        <v>29</v>
      </c>
      <c r="H1219" t="s">
        <v>49</v>
      </c>
      <c r="I1219" t="s">
        <v>5369</v>
      </c>
      <c r="J1219" t="s">
        <v>19</v>
      </c>
      <c r="K1219" s="3">
        <v>40844</v>
      </c>
      <c r="L1219" t="s">
        <v>5297</v>
      </c>
    </row>
    <row r="1220" spans="1:12" customFormat="1" ht="15">
      <c r="A1220">
        <v>20614</v>
      </c>
      <c r="B1220" t="s">
        <v>1186</v>
      </c>
      <c r="C1220" t="s">
        <v>13</v>
      </c>
      <c r="D1220" t="s">
        <v>25</v>
      </c>
      <c r="E1220" t="s">
        <v>5291</v>
      </c>
      <c r="F1220" t="s">
        <v>36</v>
      </c>
      <c r="G1220" t="s">
        <v>29</v>
      </c>
      <c r="H1220" t="s">
        <v>49</v>
      </c>
      <c r="I1220" t="s">
        <v>275</v>
      </c>
      <c r="J1220" t="s">
        <v>19</v>
      </c>
      <c r="K1220" s="3">
        <v>45301</v>
      </c>
      <c r="L1220" t="s">
        <v>5297</v>
      </c>
    </row>
    <row r="1221" spans="1:12" customFormat="1" ht="15">
      <c r="A1221">
        <v>20617</v>
      </c>
      <c r="B1221" t="s">
        <v>1187</v>
      </c>
      <c r="C1221" t="s">
        <v>13</v>
      </c>
      <c r="D1221" t="s">
        <v>25</v>
      </c>
      <c r="E1221" t="s">
        <v>5291</v>
      </c>
      <c r="F1221" t="s">
        <v>36</v>
      </c>
      <c r="G1221" t="s">
        <v>29</v>
      </c>
      <c r="H1221" t="s">
        <v>49</v>
      </c>
      <c r="I1221" t="s">
        <v>55</v>
      </c>
      <c r="J1221" t="s">
        <v>19</v>
      </c>
      <c r="K1221" s="3">
        <v>45714</v>
      </c>
      <c r="L1221" t="s">
        <v>5297</v>
      </c>
    </row>
    <row r="1222" spans="1:12" customFormat="1" ht="15">
      <c r="A1222">
        <v>20618</v>
      </c>
      <c r="B1222" t="s">
        <v>3872</v>
      </c>
      <c r="C1222" t="s">
        <v>13</v>
      </c>
      <c r="D1222" t="s">
        <v>3827</v>
      </c>
      <c r="E1222" t="s">
        <v>5291</v>
      </c>
      <c r="F1222" t="s">
        <v>36</v>
      </c>
      <c r="G1222" t="s">
        <v>20</v>
      </c>
      <c r="H1222" t="s">
        <v>4857</v>
      </c>
      <c r="I1222" t="s">
        <v>5704</v>
      </c>
      <c r="J1222" t="s">
        <v>19</v>
      </c>
      <c r="K1222" s="3">
        <v>42359</v>
      </c>
      <c r="L1222" t="s">
        <v>5307</v>
      </c>
    </row>
    <row r="1223" spans="1:12" customFormat="1" ht="15">
      <c r="A1223">
        <v>20620</v>
      </c>
      <c r="B1223" t="s">
        <v>1188</v>
      </c>
      <c r="C1223" t="s">
        <v>13</v>
      </c>
      <c r="D1223" t="s">
        <v>25</v>
      </c>
      <c r="E1223" t="s">
        <v>5291</v>
      </c>
      <c r="F1223" t="s">
        <v>16</v>
      </c>
      <c r="G1223" t="s">
        <v>29</v>
      </c>
      <c r="H1223" t="s">
        <v>147</v>
      </c>
      <c r="I1223" t="s">
        <v>271</v>
      </c>
      <c r="J1223" t="s">
        <v>19</v>
      </c>
      <c r="K1223" s="3">
        <v>45701</v>
      </c>
      <c r="L1223" t="s">
        <v>5297</v>
      </c>
    </row>
    <row r="1224" spans="1:12" customFormat="1" ht="15">
      <c r="A1224">
        <v>20621</v>
      </c>
      <c r="B1224" t="s">
        <v>1189</v>
      </c>
      <c r="C1224" t="s">
        <v>13</v>
      </c>
      <c r="D1224" t="s">
        <v>25</v>
      </c>
      <c r="E1224" t="s">
        <v>5291</v>
      </c>
      <c r="F1224" t="s">
        <v>5249</v>
      </c>
      <c r="G1224" t="s">
        <v>20</v>
      </c>
      <c r="H1224" t="s">
        <v>183</v>
      </c>
      <c r="I1224" t="s">
        <v>919</v>
      </c>
      <c r="J1224" t="s">
        <v>19</v>
      </c>
      <c r="K1224" s="3">
        <v>45350</v>
      </c>
      <c r="L1224" t="s">
        <v>5293</v>
      </c>
    </row>
    <row r="1225" spans="1:12" customFormat="1" ht="15">
      <c r="A1225">
        <v>20623</v>
      </c>
      <c r="B1225" t="s">
        <v>4110</v>
      </c>
      <c r="C1225" t="s">
        <v>5283</v>
      </c>
      <c r="D1225" t="s">
        <v>3827</v>
      </c>
      <c r="E1225" t="s">
        <v>5291</v>
      </c>
      <c r="F1225" t="s">
        <v>36</v>
      </c>
      <c r="G1225" t="s">
        <v>29</v>
      </c>
      <c r="H1225" t="s">
        <v>4861</v>
      </c>
      <c r="I1225" t="s">
        <v>5705</v>
      </c>
      <c r="J1225" t="s">
        <v>113</v>
      </c>
      <c r="K1225" s="3">
        <v>39280</v>
      </c>
      <c r="L1225" t="s">
        <v>5307</v>
      </c>
    </row>
    <row r="1226" spans="1:12" customFormat="1" ht="15">
      <c r="A1226">
        <v>20627</v>
      </c>
      <c r="B1226" t="s">
        <v>1190</v>
      </c>
      <c r="C1226" t="s">
        <v>13</v>
      </c>
      <c r="D1226" t="s">
        <v>3827</v>
      </c>
      <c r="E1226" t="s">
        <v>5291</v>
      </c>
      <c r="F1226" t="s">
        <v>36</v>
      </c>
      <c r="G1226" t="s">
        <v>29</v>
      </c>
      <c r="H1226" t="s">
        <v>49</v>
      </c>
      <c r="I1226" t="s">
        <v>5309</v>
      </c>
      <c r="J1226" t="s">
        <v>113</v>
      </c>
      <c r="K1226" s="3">
        <v>38940</v>
      </c>
      <c r="L1226" t="s">
        <v>5297</v>
      </c>
    </row>
    <row r="1227" spans="1:12" customFormat="1" ht="15">
      <c r="A1227">
        <v>20630</v>
      </c>
      <c r="B1227" t="s">
        <v>1191</v>
      </c>
      <c r="C1227" t="s">
        <v>13</v>
      </c>
      <c r="D1227" t="s">
        <v>25</v>
      </c>
      <c r="E1227" t="s">
        <v>5291</v>
      </c>
      <c r="F1227" t="s">
        <v>36</v>
      </c>
      <c r="G1227" t="s">
        <v>29</v>
      </c>
      <c r="H1227" t="s">
        <v>49</v>
      </c>
      <c r="I1227" t="s">
        <v>5706</v>
      </c>
      <c r="J1227" t="s">
        <v>19</v>
      </c>
      <c r="K1227" s="3">
        <v>45691</v>
      </c>
      <c r="L1227" t="s">
        <v>5297</v>
      </c>
    </row>
    <row r="1228" spans="1:12" customFormat="1" ht="15">
      <c r="A1228">
        <v>20634</v>
      </c>
      <c r="B1228" t="s">
        <v>1192</v>
      </c>
      <c r="C1228" t="s">
        <v>13</v>
      </c>
      <c r="D1228" t="s">
        <v>25</v>
      </c>
      <c r="E1228" t="s">
        <v>5291</v>
      </c>
      <c r="F1228" t="s">
        <v>36</v>
      </c>
      <c r="G1228" t="s">
        <v>29</v>
      </c>
      <c r="H1228" t="s">
        <v>209</v>
      </c>
      <c r="I1228" t="s">
        <v>5669</v>
      </c>
      <c r="J1228" t="s">
        <v>19</v>
      </c>
      <c r="K1228" s="3">
        <v>44046</v>
      </c>
      <c r="L1228" t="s">
        <v>5297</v>
      </c>
    </row>
    <row r="1229" spans="1:12" customFormat="1" ht="15">
      <c r="A1229">
        <v>20635</v>
      </c>
      <c r="B1229" t="s">
        <v>1193</v>
      </c>
      <c r="C1229" t="s">
        <v>13</v>
      </c>
      <c r="D1229" t="s">
        <v>38</v>
      </c>
      <c r="E1229" t="s">
        <v>5291</v>
      </c>
      <c r="F1229" t="s">
        <v>36</v>
      </c>
      <c r="G1229" t="s">
        <v>29</v>
      </c>
      <c r="H1229" t="s">
        <v>209</v>
      </c>
      <c r="I1229" t="s">
        <v>568</v>
      </c>
      <c r="J1229" t="s">
        <v>19</v>
      </c>
      <c r="K1229" s="3">
        <v>45695</v>
      </c>
      <c r="L1229" t="s">
        <v>10</v>
      </c>
    </row>
    <row r="1230" spans="1:12" customFormat="1" ht="15">
      <c r="A1230">
        <v>20638</v>
      </c>
      <c r="B1230" t="s">
        <v>4111</v>
      </c>
      <c r="C1230" t="s">
        <v>13</v>
      </c>
      <c r="D1230" t="s">
        <v>38</v>
      </c>
      <c r="E1230" t="s">
        <v>5291</v>
      </c>
      <c r="F1230" t="s">
        <v>16</v>
      </c>
      <c r="G1230" t="s">
        <v>20</v>
      </c>
      <c r="H1230" t="s">
        <v>216</v>
      </c>
      <c r="I1230" t="s">
        <v>5707</v>
      </c>
      <c r="J1230" t="s">
        <v>19</v>
      </c>
      <c r="K1230" s="3">
        <v>45699</v>
      </c>
      <c r="L1230" t="s">
        <v>5293</v>
      </c>
    </row>
    <row r="1231" spans="1:12" customFormat="1" ht="15">
      <c r="A1231">
        <v>20641</v>
      </c>
      <c r="B1231" t="s">
        <v>4112</v>
      </c>
      <c r="C1231" t="s">
        <v>13</v>
      </c>
      <c r="D1231" t="s">
        <v>25</v>
      </c>
      <c r="E1231" t="s">
        <v>5291</v>
      </c>
      <c r="F1231" t="s">
        <v>16</v>
      </c>
      <c r="G1231" t="s">
        <v>32</v>
      </c>
      <c r="H1231" t="s">
        <v>165</v>
      </c>
      <c r="I1231" t="s">
        <v>636</v>
      </c>
      <c r="J1231" t="s">
        <v>19</v>
      </c>
      <c r="K1231" s="3">
        <v>45726</v>
      </c>
      <c r="L1231" t="s">
        <v>5299</v>
      </c>
    </row>
    <row r="1232" spans="1:12" customFormat="1" ht="15">
      <c r="A1232">
        <v>20642</v>
      </c>
      <c r="B1232" t="s">
        <v>1194</v>
      </c>
      <c r="C1232" t="s">
        <v>13</v>
      </c>
      <c r="D1232" t="s">
        <v>3827</v>
      </c>
      <c r="E1232" t="s">
        <v>5291</v>
      </c>
      <c r="F1232" t="s">
        <v>36</v>
      </c>
      <c r="G1232" t="s">
        <v>29</v>
      </c>
      <c r="H1232" t="s">
        <v>49</v>
      </c>
      <c r="I1232" t="s">
        <v>5310</v>
      </c>
      <c r="J1232" t="s">
        <v>19</v>
      </c>
      <c r="K1232" s="3">
        <v>40892</v>
      </c>
      <c r="L1232" t="s">
        <v>5297</v>
      </c>
    </row>
    <row r="1233" spans="1:12" customFormat="1" ht="15">
      <c r="A1233">
        <v>20643</v>
      </c>
      <c r="B1233" t="s">
        <v>1195</v>
      </c>
      <c r="C1233" t="s">
        <v>13</v>
      </c>
      <c r="D1233" t="s">
        <v>25</v>
      </c>
      <c r="E1233" t="s">
        <v>5291</v>
      </c>
      <c r="F1233" t="s">
        <v>36</v>
      </c>
      <c r="G1233" t="s">
        <v>29</v>
      </c>
      <c r="H1233" t="s">
        <v>209</v>
      </c>
      <c r="I1233" t="s">
        <v>210</v>
      </c>
      <c r="J1233" t="s">
        <v>19</v>
      </c>
      <c r="K1233" s="3">
        <v>45722</v>
      </c>
      <c r="L1233" t="s">
        <v>5297</v>
      </c>
    </row>
    <row r="1234" spans="1:12" customFormat="1" ht="15">
      <c r="A1234">
        <v>20644</v>
      </c>
      <c r="B1234" t="s">
        <v>1196</v>
      </c>
      <c r="C1234" t="s">
        <v>13</v>
      </c>
      <c r="D1234" t="s">
        <v>25</v>
      </c>
      <c r="E1234" t="s">
        <v>5291</v>
      </c>
      <c r="F1234" t="s">
        <v>16</v>
      </c>
      <c r="G1234" t="s">
        <v>29</v>
      </c>
      <c r="H1234" t="s">
        <v>4856</v>
      </c>
      <c r="I1234" t="s">
        <v>5708</v>
      </c>
      <c r="J1234" t="s">
        <v>19</v>
      </c>
      <c r="K1234" s="3">
        <v>45722</v>
      </c>
      <c r="L1234" t="s">
        <v>5299</v>
      </c>
    </row>
    <row r="1235" spans="1:12" customFormat="1" ht="15">
      <c r="A1235">
        <v>20646</v>
      </c>
      <c r="B1235" t="s">
        <v>1197</v>
      </c>
      <c r="C1235" t="s">
        <v>13</v>
      </c>
      <c r="D1235" t="s">
        <v>25</v>
      </c>
      <c r="E1235" t="s">
        <v>5291</v>
      </c>
      <c r="F1235" t="s">
        <v>36</v>
      </c>
      <c r="G1235" t="s">
        <v>29</v>
      </c>
      <c r="H1235" t="s">
        <v>81</v>
      </c>
      <c r="I1235" t="s">
        <v>88</v>
      </c>
      <c r="J1235" t="s">
        <v>19</v>
      </c>
      <c r="K1235" s="3">
        <v>44059</v>
      </c>
      <c r="L1235" t="s">
        <v>5297</v>
      </c>
    </row>
    <row r="1236" spans="1:12" customFormat="1" ht="15">
      <c r="A1236">
        <v>20647</v>
      </c>
      <c r="B1236" t="s">
        <v>1198</v>
      </c>
      <c r="C1236" t="s">
        <v>13</v>
      </c>
      <c r="D1236" t="s">
        <v>25</v>
      </c>
      <c r="E1236" t="s">
        <v>5291</v>
      </c>
      <c r="F1236" t="s">
        <v>36</v>
      </c>
      <c r="G1236" t="s">
        <v>29</v>
      </c>
      <c r="H1236" t="s">
        <v>49</v>
      </c>
      <c r="I1236" t="s">
        <v>5441</v>
      </c>
      <c r="J1236" t="s">
        <v>19</v>
      </c>
      <c r="K1236" s="3">
        <v>45699</v>
      </c>
      <c r="L1236" t="s">
        <v>5297</v>
      </c>
    </row>
    <row r="1237" spans="1:12" customFormat="1" ht="15">
      <c r="A1237">
        <v>20649</v>
      </c>
      <c r="B1237" t="s">
        <v>1199</v>
      </c>
      <c r="C1237" t="s">
        <v>13</v>
      </c>
      <c r="D1237" t="s">
        <v>25</v>
      </c>
      <c r="E1237" t="s">
        <v>5291</v>
      </c>
      <c r="F1237" t="s">
        <v>36</v>
      </c>
      <c r="G1237" t="s">
        <v>29</v>
      </c>
      <c r="H1237" t="s">
        <v>49</v>
      </c>
      <c r="I1237" t="s">
        <v>5531</v>
      </c>
      <c r="J1237" t="s">
        <v>19</v>
      </c>
      <c r="K1237" s="3">
        <v>45685</v>
      </c>
      <c r="L1237" t="s">
        <v>5297</v>
      </c>
    </row>
    <row r="1238" spans="1:12" customFormat="1" ht="15">
      <c r="A1238">
        <v>20653</v>
      </c>
      <c r="B1238" t="s">
        <v>1200</v>
      </c>
      <c r="C1238" t="s">
        <v>13</v>
      </c>
      <c r="D1238" t="s">
        <v>25</v>
      </c>
      <c r="E1238" t="s">
        <v>5291</v>
      </c>
      <c r="F1238" t="s">
        <v>36</v>
      </c>
      <c r="G1238" t="s">
        <v>29</v>
      </c>
      <c r="H1238" t="s">
        <v>104</v>
      </c>
      <c r="I1238" t="s">
        <v>5368</v>
      </c>
      <c r="J1238" t="s">
        <v>19</v>
      </c>
      <c r="K1238" s="3">
        <v>45745</v>
      </c>
      <c r="L1238" t="s">
        <v>5297</v>
      </c>
    </row>
    <row r="1239" spans="1:12" customFormat="1" ht="15">
      <c r="A1239">
        <v>20654</v>
      </c>
      <c r="B1239" t="s">
        <v>5084</v>
      </c>
      <c r="C1239" t="s">
        <v>5285</v>
      </c>
      <c r="D1239" t="s">
        <v>3828</v>
      </c>
      <c r="E1239" t="s">
        <v>5291</v>
      </c>
      <c r="F1239" t="s">
        <v>36</v>
      </c>
      <c r="G1239" t="s">
        <v>20</v>
      </c>
      <c r="H1239" t="s">
        <v>147</v>
      </c>
      <c r="I1239" t="s">
        <v>1201</v>
      </c>
      <c r="J1239" t="s">
        <v>19</v>
      </c>
      <c r="K1239" s="3">
        <v>39713</v>
      </c>
      <c r="L1239" t="s">
        <v>5293</v>
      </c>
    </row>
    <row r="1240" spans="1:12" customFormat="1" ht="15">
      <c r="A1240">
        <v>20658</v>
      </c>
      <c r="B1240" t="s">
        <v>4113</v>
      </c>
      <c r="C1240" t="s">
        <v>13</v>
      </c>
      <c r="D1240" t="s">
        <v>38</v>
      </c>
      <c r="E1240" t="s">
        <v>5291</v>
      </c>
      <c r="F1240" t="s">
        <v>36</v>
      </c>
      <c r="G1240" t="s">
        <v>29</v>
      </c>
      <c r="H1240" t="s">
        <v>183</v>
      </c>
      <c r="I1240" t="s">
        <v>942</v>
      </c>
      <c r="J1240" t="s">
        <v>19</v>
      </c>
      <c r="K1240" s="3">
        <v>45736</v>
      </c>
      <c r="L1240" t="s">
        <v>11</v>
      </c>
    </row>
    <row r="1241" spans="1:12" customFormat="1" ht="15">
      <c r="A1241">
        <v>20659</v>
      </c>
      <c r="B1241" t="s">
        <v>1202</v>
      </c>
      <c r="C1241" t="s">
        <v>13</v>
      </c>
      <c r="D1241" t="s">
        <v>25</v>
      </c>
      <c r="E1241" t="s">
        <v>5291</v>
      </c>
      <c r="F1241" t="s">
        <v>36</v>
      </c>
      <c r="G1241" t="s">
        <v>29</v>
      </c>
      <c r="H1241" t="s">
        <v>70</v>
      </c>
      <c r="I1241" t="s">
        <v>207</v>
      </c>
      <c r="J1241" t="s">
        <v>19</v>
      </c>
      <c r="K1241" s="3">
        <v>45696</v>
      </c>
      <c r="L1241" t="s">
        <v>5297</v>
      </c>
    </row>
    <row r="1242" spans="1:12" customFormat="1" ht="15">
      <c r="A1242">
        <v>20663</v>
      </c>
      <c r="B1242" t="s">
        <v>1203</v>
      </c>
      <c r="C1242" t="s">
        <v>13</v>
      </c>
      <c r="D1242" t="s">
        <v>25</v>
      </c>
      <c r="E1242" t="s">
        <v>5291</v>
      </c>
      <c r="F1242" t="s">
        <v>16</v>
      </c>
      <c r="G1242" t="s">
        <v>20</v>
      </c>
      <c r="H1242" t="s">
        <v>81</v>
      </c>
      <c r="I1242" t="s">
        <v>5709</v>
      </c>
      <c r="J1242" t="s">
        <v>19</v>
      </c>
      <c r="K1242" s="3">
        <v>45381</v>
      </c>
      <c r="L1242" t="s">
        <v>5293</v>
      </c>
    </row>
    <row r="1243" spans="1:12" customFormat="1" ht="15">
      <c r="A1243">
        <v>20665</v>
      </c>
      <c r="B1243" t="s">
        <v>4114</v>
      </c>
      <c r="C1243" t="s">
        <v>5283</v>
      </c>
      <c r="D1243" t="s">
        <v>3827</v>
      </c>
      <c r="E1243" t="s">
        <v>5291</v>
      </c>
      <c r="F1243" t="s">
        <v>36</v>
      </c>
      <c r="G1243" t="s">
        <v>29</v>
      </c>
      <c r="H1243" t="s">
        <v>4852</v>
      </c>
      <c r="I1243" t="s">
        <v>563</v>
      </c>
      <c r="J1243" t="s">
        <v>113</v>
      </c>
      <c r="K1243" s="3">
        <v>40969</v>
      </c>
      <c r="L1243" t="s">
        <v>5297</v>
      </c>
    </row>
    <row r="1244" spans="1:12" customFormat="1" ht="15">
      <c r="A1244">
        <v>20666</v>
      </c>
      <c r="B1244" t="s">
        <v>1204</v>
      </c>
      <c r="C1244" t="s">
        <v>13</v>
      </c>
      <c r="D1244" t="s">
        <v>25</v>
      </c>
      <c r="E1244" t="s">
        <v>5291</v>
      </c>
      <c r="F1244" t="s">
        <v>36</v>
      </c>
      <c r="G1244" t="s">
        <v>29</v>
      </c>
      <c r="H1244" t="s">
        <v>4852</v>
      </c>
      <c r="I1244" t="s">
        <v>5378</v>
      </c>
      <c r="J1244" t="s">
        <v>19</v>
      </c>
      <c r="K1244" s="3">
        <v>45514</v>
      </c>
      <c r="L1244" t="s">
        <v>5297</v>
      </c>
    </row>
    <row r="1245" spans="1:12" customFormat="1" ht="15">
      <c r="A1245">
        <v>20669</v>
      </c>
      <c r="B1245" t="s">
        <v>5216</v>
      </c>
      <c r="C1245" t="s">
        <v>13</v>
      </c>
      <c r="D1245" t="s">
        <v>25</v>
      </c>
      <c r="E1245" t="s">
        <v>5291</v>
      </c>
      <c r="F1245" t="s">
        <v>16</v>
      </c>
      <c r="G1245" t="s">
        <v>32</v>
      </c>
      <c r="H1245" t="s">
        <v>4859</v>
      </c>
      <c r="I1245" t="s">
        <v>5710</v>
      </c>
      <c r="J1245" t="s">
        <v>19</v>
      </c>
      <c r="K1245" s="3">
        <v>45715</v>
      </c>
      <c r="L1245" t="s">
        <v>5293</v>
      </c>
    </row>
    <row r="1246" spans="1:12" customFormat="1" ht="15">
      <c r="A1246">
        <v>20670</v>
      </c>
      <c r="B1246" t="s">
        <v>4115</v>
      </c>
      <c r="C1246" t="s">
        <v>13</v>
      </c>
      <c r="D1246" t="s">
        <v>25</v>
      </c>
      <c r="E1246" t="s">
        <v>5291</v>
      </c>
      <c r="F1246" t="s">
        <v>36</v>
      </c>
      <c r="G1246" t="s">
        <v>29</v>
      </c>
      <c r="H1246" t="s">
        <v>209</v>
      </c>
      <c r="I1246" t="s">
        <v>214</v>
      </c>
      <c r="J1246" t="s">
        <v>19</v>
      </c>
      <c r="K1246" s="3">
        <v>43523</v>
      </c>
      <c r="L1246" t="s">
        <v>5297</v>
      </c>
    </row>
    <row r="1247" spans="1:12" customFormat="1" ht="15">
      <c r="A1247">
        <v>20672</v>
      </c>
      <c r="B1247" t="s">
        <v>1205</v>
      </c>
      <c r="C1247" t="s">
        <v>13</v>
      </c>
      <c r="D1247" t="s">
        <v>25</v>
      </c>
      <c r="E1247" t="s">
        <v>5291</v>
      </c>
      <c r="F1247" t="s">
        <v>36</v>
      </c>
      <c r="G1247" t="s">
        <v>29</v>
      </c>
      <c r="H1247" t="s">
        <v>49</v>
      </c>
      <c r="I1247" t="s">
        <v>5706</v>
      </c>
      <c r="J1247" t="s">
        <v>19</v>
      </c>
      <c r="K1247" s="3">
        <v>45274</v>
      </c>
      <c r="L1247" t="s">
        <v>5297</v>
      </c>
    </row>
    <row r="1248" spans="1:12" customFormat="1" ht="15">
      <c r="A1248">
        <v>20676</v>
      </c>
      <c r="B1248" t="s">
        <v>4116</v>
      </c>
      <c r="C1248" t="s">
        <v>13</v>
      </c>
      <c r="D1248" t="s">
        <v>25</v>
      </c>
      <c r="E1248" t="s">
        <v>5291</v>
      </c>
      <c r="F1248" t="s">
        <v>16</v>
      </c>
      <c r="G1248" t="s">
        <v>20</v>
      </c>
      <c r="H1248" t="s">
        <v>4852</v>
      </c>
      <c r="I1248" t="s">
        <v>5711</v>
      </c>
      <c r="J1248" t="s">
        <v>19</v>
      </c>
      <c r="K1248" s="3">
        <v>45308</v>
      </c>
      <c r="L1248" t="s">
        <v>5293</v>
      </c>
    </row>
    <row r="1249" spans="1:12" customFormat="1" ht="15">
      <c r="A1249">
        <v>20679</v>
      </c>
      <c r="B1249" t="s">
        <v>5130</v>
      </c>
      <c r="C1249" t="s">
        <v>13</v>
      </c>
      <c r="D1249" t="s">
        <v>38</v>
      </c>
      <c r="E1249" t="s">
        <v>5292</v>
      </c>
      <c r="F1249" t="s">
        <v>5249</v>
      </c>
      <c r="G1249" t="s">
        <v>32</v>
      </c>
      <c r="H1249" t="s">
        <v>365</v>
      </c>
      <c r="I1249" t="s">
        <v>1207</v>
      </c>
      <c r="J1249" t="s">
        <v>19</v>
      </c>
      <c r="K1249" s="3">
        <v>45699</v>
      </c>
      <c r="L1249" t="s">
        <v>5293</v>
      </c>
    </row>
    <row r="1250" spans="1:12" customFormat="1" ht="15">
      <c r="A1250">
        <v>20681</v>
      </c>
      <c r="B1250" t="s">
        <v>1208</v>
      </c>
      <c r="C1250" t="s">
        <v>13</v>
      </c>
      <c r="D1250" t="s">
        <v>14</v>
      </c>
      <c r="E1250" t="s">
        <v>5291</v>
      </c>
      <c r="F1250" t="s">
        <v>5249</v>
      </c>
      <c r="G1250" t="s">
        <v>32</v>
      </c>
      <c r="H1250" t="s">
        <v>49</v>
      </c>
      <c r="I1250" t="s">
        <v>1209</v>
      </c>
      <c r="J1250" t="s">
        <v>19</v>
      </c>
      <c r="K1250" s="3">
        <v>45716</v>
      </c>
      <c r="L1250" t="s">
        <v>11</v>
      </c>
    </row>
    <row r="1251" spans="1:12" customFormat="1" ht="15">
      <c r="A1251">
        <v>20685</v>
      </c>
      <c r="B1251" t="s">
        <v>1210</v>
      </c>
      <c r="C1251" t="s">
        <v>13</v>
      </c>
      <c r="D1251" t="s">
        <v>25</v>
      </c>
      <c r="E1251" t="s">
        <v>5291</v>
      </c>
      <c r="F1251" t="s">
        <v>16</v>
      </c>
      <c r="G1251" t="s">
        <v>20</v>
      </c>
      <c r="H1251" t="s">
        <v>220</v>
      </c>
      <c r="I1251" t="s">
        <v>5712</v>
      </c>
      <c r="J1251" t="s">
        <v>19</v>
      </c>
      <c r="K1251" s="3">
        <v>45741</v>
      </c>
      <c r="L1251" t="s">
        <v>5293</v>
      </c>
    </row>
    <row r="1252" spans="1:12" customFormat="1" ht="15">
      <c r="A1252">
        <v>20686</v>
      </c>
      <c r="B1252" t="s">
        <v>1211</v>
      </c>
      <c r="C1252" t="s">
        <v>5283</v>
      </c>
      <c r="D1252" t="s">
        <v>3827</v>
      </c>
      <c r="E1252" t="s">
        <v>5291</v>
      </c>
      <c r="F1252" t="s">
        <v>36</v>
      </c>
      <c r="G1252" t="s">
        <v>101</v>
      </c>
      <c r="H1252" t="s">
        <v>365</v>
      </c>
      <c r="I1252" t="s">
        <v>5713</v>
      </c>
      <c r="J1252" t="s">
        <v>19</v>
      </c>
      <c r="K1252" s="3">
        <v>40907</v>
      </c>
      <c r="L1252" t="s">
        <v>5299</v>
      </c>
    </row>
    <row r="1253" spans="1:12" customFormat="1" ht="15">
      <c r="A1253">
        <v>20687</v>
      </c>
      <c r="B1253" t="s">
        <v>1212</v>
      </c>
      <c r="C1253" t="s">
        <v>13</v>
      </c>
      <c r="D1253" t="s">
        <v>25</v>
      </c>
      <c r="E1253" t="s">
        <v>5291</v>
      </c>
      <c r="F1253" t="s">
        <v>16</v>
      </c>
      <c r="G1253" t="s">
        <v>32</v>
      </c>
      <c r="H1253" t="s">
        <v>365</v>
      </c>
      <c r="I1253" t="s">
        <v>66</v>
      </c>
      <c r="J1253" t="s">
        <v>19</v>
      </c>
      <c r="K1253" s="3">
        <v>45736</v>
      </c>
      <c r="L1253" t="s">
        <v>5293</v>
      </c>
    </row>
    <row r="1254" spans="1:12" customFormat="1" ht="15">
      <c r="A1254">
        <v>20689</v>
      </c>
      <c r="B1254" t="s">
        <v>1213</v>
      </c>
      <c r="C1254" t="s">
        <v>13</v>
      </c>
      <c r="D1254" t="s">
        <v>25</v>
      </c>
      <c r="E1254" t="s">
        <v>5291</v>
      </c>
      <c r="F1254" t="s">
        <v>36</v>
      </c>
      <c r="G1254" t="s">
        <v>29</v>
      </c>
      <c r="H1254" t="s">
        <v>49</v>
      </c>
      <c r="I1254" t="s">
        <v>5556</v>
      </c>
      <c r="J1254" t="s">
        <v>19</v>
      </c>
      <c r="K1254" s="3">
        <v>45708</v>
      </c>
      <c r="L1254" t="s">
        <v>5297</v>
      </c>
    </row>
    <row r="1255" spans="1:12" customFormat="1" ht="15">
      <c r="A1255">
        <v>20692</v>
      </c>
      <c r="B1255" t="s">
        <v>4117</v>
      </c>
      <c r="C1255" t="s">
        <v>13</v>
      </c>
      <c r="D1255" t="s">
        <v>3827</v>
      </c>
      <c r="E1255" t="s">
        <v>5291</v>
      </c>
      <c r="F1255" t="s">
        <v>36</v>
      </c>
      <c r="G1255" t="s">
        <v>29</v>
      </c>
      <c r="H1255" t="s">
        <v>104</v>
      </c>
      <c r="I1255" t="s">
        <v>5410</v>
      </c>
      <c r="J1255" t="s">
        <v>19</v>
      </c>
      <c r="K1255" s="3">
        <v>41254</v>
      </c>
      <c r="L1255" t="s">
        <v>5297</v>
      </c>
    </row>
    <row r="1256" spans="1:12" customFormat="1" ht="15">
      <c r="A1256">
        <v>20696</v>
      </c>
      <c r="B1256" t="s">
        <v>1214</v>
      </c>
      <c r="C1256" t="s">
        <v>13</v>
      </c>
      <c r="D1256" t="s">
        <v>25</v>
      </c>
      <c r="E1256" t="s">
        <v>5291</v>
      </c>
      <c r="F1256" t="s">
        <v>36</v>
      </c>
      <c r="G1256" t="s">
        <v>32</v>
      </c>
      <c r="H1256" t="s">
        <v>4859</v>
      </c>
      <c r="I1256" t="s">
        <v>5642</v>
      </c>
      <c r="J1256" t="s">
        <v>19</v>
      </c>
      <c r="K1256" s="3">
        <v>45490</v>
      </c>
      <c r="L1256" t="s">
        <v>5296</v>
      </c>
    </row>
    <row r="1257" spans="1:12" customFormat="1" ht="15">
      <c r="A1257">
        <v>20697</v>
      </c>
      <c r="B1257" t="s">
        <v>1215</v>
      </c>
      <c r="C1257" t="s">
        <v>13</v>
      </c>
      <c r="D1257" t="s">
        <v>25</v>
      </c>
      <c r="E1257" t="s">
        <v>5291</v>
      </c>
      <c r="F1257" t="s">
        <v>16</v>
      </c>
      <c r="G1257" t="s">
        <v>32</v>
      </c>
      <c r="H1257" t="s">
        <v>4859</v>
      </c>
      <c r="I1257" t="s">
        <v>5642</v>
      </c>
      <c r="J1257" t="s">
        <v>19</v>
      </c>
      <c r="K1257" s="3">
        <v>44216</v>
      </c>
      <c r="L1257" t="s">
        <v>5293</v>
      </c>
    </row>
    <row r="1258" spans="1:12" customFormat="1" ht="15">
      <c r="A1258">
        <v>20700</v>
      </c>
      <c r="B1258" t="s">
        <v>1216</v>
      </c>
      <c r="C1258" t="s">
        <v>13</v>
      </c>
      <c r="D1258" t="s">
        <v>3827</v>
      </c>
      <c r="E1258" t="s">
        <v>5291</v>
      </c>
      <c r="F1258" t="s">
        <v>36</v>
      </c>
      <c r="G1258" t="s">
        <v>29</v>
      </c>
      <c r="H1258" t="s">
        <v>104</v>
      </c>
      <c r="I1258" t="s">
        <v>1217</v>
      </c>
      <c r="J1258" t="s">
        <v>19</v>
      </c>
      <c r="K1258" s="3">
        <v>40795</v>
      </c>
      <c r="L1258" t="s">
        <v>5297</v>
      </c>
    </row>
    <row r="1259" spans="1:12" customFormat="1" ht="15">
      <c r="A1259">
        <v>20702</v>
      </c>
      <c r="B1259" t="s">
        <v>1218</v>
      </c>
      <c r="C1259" t="s">
        <v>13</v>
      </c>
      <c r="D1259" t="s">
        <v>25</v>
      </c>
      <c r="E1259" t="s">
        <v>5291</v>
      </c>
      <c r="F1259" t="s">
        <v>36</v>
      </c>
      <c r="G1259" t="s">
        <v>29</v>
      </c>
      <c r="H1259" t="s">
        <v>104</v>
      </c>
      <c r="I1259" t="s">
        <v>5714</v>
      </c>
      <c r="J1259" t="s">
        <v>19</v>
      </c>
      <c r="K1259" s="3">
        <v>44697</v>
      </c>
      <c r="L1259" t="s">
        <v>5297</v>
      </c>
    </row>
    <row r="1260" spans="1:12" customFormat="1" ht="15">
      <c r="A1260">
        <v>20705</v>
      </c>
      <c r="B1260" t="s">
        <v>4118</v>
      </c>
      <c r="C1260" t="s">
        <v>5283</v>
      </c>
      <c r="D1260" t="s">
        <v>3827</v>
      </c>
      <c r="E1260" t="s">
        <v>5291</v>
      </c>
      <c r="F1260" t="s">
        <v>36</v>
      </c>
      <c r="G1260" t="s">
        <v>20</v>
      </c>
      <c r="H1260" t="s">
        <v>49</v>
      </c>
      <c r="I1260" t="s">
        <v>5715</v>
      </c>
      <c r="J1260" t="s">
        <v>19</v>
      </c>
      <c r="K1260" s="3">
        <v>39562</v>
      </c>
      <c r="L1260" t="s">
        <v>11</v>
      </c>
    </row>
    <row r="1261" spans="1:12" customFormat="1" ht="15">
      <c r="A1261">
        <v>20708</v>
      </c>
      <c r="B1261" t="s">
        <v>4119</v>
      </c>
      <c r="C1261" t="s">
        <v>5283</v>
      </c>
      <c r="D1261" t="s">
        <v>3827</v>
      </c>
      <c r="E1261" t="s">
        <v>5291</v>
      </c>
      <c r="F1261" t="s">
        <v>36</v>
      </c>
      <c r="G1261" t="s">
        <v>20</v>
      </c>
      <c r="H1261" t="s">
        <v>49</v>
      </c>
      <c r="I1261" t="s">
        <v>5716</v>
      </c>
      <c r="J1261" t="s">
        <v>19</v>
      </c>
      <c r="K1261" s="3">
        <v>40082</v>
      </c>
      <c r="L1261" t="s">
        <v>11</v>
      </c>
    </row>
    <row r="1262" spans="1:12" customFormat="1" ht="15">
      <c r="A1262">
        <v>20714</v>
      </c>
      <c r="B1262" t="s">
        <v>4120</v>
      </c>
      <c r="C1262" t="s">
        <v>13</v>
      </c>
      <c r="D1262" t="s">
        <v>25</v>
      </c>
      <c r="E1262" t="s">
        <v>5291</v>
      </c>
      <c r="F1262" t="s">
        <v>36</v>
      </c>
      <c r="G1262" t="s">
        <v>29</v>
      </c>
      <c r="H1262" t="s">
        <v>104</v>
      </c>
      <c r="I1262" t="s">
        <v>5620</v>
      </c>
      <c r="J1262" t="s">
        <v>19</v>
      </c>
      <c r="K1262" s="3">
        <v>45674</v>
      </c>
      <c r="L1262" t="s">
        <v>5297</v>
      </c>
    </row>
    <row r="1263" spans="1:12" customFormat="1" ht="15">
      <c r="A1263">
        <v>20716</v>
      </c>
      <c r="B1263" t="s">
        <v>1219</v>
      </c>
      <c r="C1263" t="s">
        <v>13</v>
      </c>
      <c r="D1263" t="s">
        <v>3827</v>
      </c>
      <c r="E1263" t="s">
        <v>5291</v>
      </c>
      <c r="F1263" t="s">
        <v>36</v>
      </c>
      <c r="G1263" t="s">
        <v>29</v>
      </c>
      <c r="H1263" t="s">
        <v>104</v>
      </c>
      <c r="I1263" t="s">
        <v>5620</v>
      </c>
      <c r="J1263" t="s">
        <v>19</v>
      </c>
      <c r="K1263" s="3">
        <v>39253</v>
      </c>
      <c r="L1263" t="s">
        <v>5297</v>
      </c>
    </row>
    <row r="1264" spans="1:12" customFormat="1" ht="15">
      <c r="A1264">
        <v>20720</v>
      </c>
      <c r="B1264" t="s">
        <v>1220</v>
      </c>
      <c r="C1264" t="s">
        <v>13</v>
      </c>
      <c r="D1264" t="s">
        <v>3827</v>
      </c>
      <c r="E1264" t="s">
        <v>5291</v>
      </c>
      <c r="F1264" t="s">
        <v>36</v>
      </c>
      <c r="G1264" t="s">
        <v>29</v>
      </c>
      <c r="H1264" t="s">
        <v>104</v>
      </c>
      <c r="I1264" t="s">
        <v>5620</v>
      </c>
      <c r="J1264" t="s">
        <v>19</v>
      </c>
      <c r="K1264" s="3">
        <v>39241</v>
      </c>
      <c r="L1264" t="s">
        <v>5297</v>
      </c>
    </row>
    <row r="1265" spans="1:12" customFormat="1" ht="15">
      <c r="A1265">
        <v>20721</v>
      </c>
      <c r="B1265" t="s">
        <v>4121</v>
      </c>
      <c r="C1265" t="s">
        <v>5283</v>
      </c>
      <c r="D1265" t="s">
        <v>3827</v>
      </c>
      <c r="E1265" t="s">
        <v>5291</v>
      </c>
      <c r="F1265" t="s">
        <v>36</v>
      </c>
      <c r="G1265" t="s">
        <v>29</v>
      </c>
      <c r="H1265" t="s">
        <v>104</v>
      </c>
      <c r="I1265" t="s">
        <v>5620</v>
      </c>
      <c r="J1265" t="s">
        <v>19</v>
      </c>
      <c r="K1265" s="3">
        <v>39225</v>
      </c>
      <c r="L1265" t="s">
        <v>5297</v>
      </c>
    </row>
    <row r="1266" spans="1:12" customFormat="1" ht="15">
      <c r="A1266">
        <v>20722</v>
      </c>
      <c r="B1266" t="s">
        <v>4122</v>
      </c>
      <c r="C1266" t="s">
        <v>13</v>
      </c>
      <c r="D1266" t="s">
        <v>3827</v>
      </c>
      <c r="E1266" t="s">
        <v>5291</v>
      </c>
      <c r="F1266" t="s">
        <v>36</v>
      </c>
      <c r="G1266" t="s">
        <v>29</v>
      </c>
      <c r="H1266" t="s">
        <v>104</v>
      </c>
      <c r="I1266" t="s">
        <v>5620</v>
      </c>
      <c r="J1266" t="s">
        <v>19</v>
      </c>
      <c r="K1266" s="3">
        <v>39633</v>
      </c>
      <c r="L1266" t="s">
        <v>5297</v>
      </c>
    </row>
    <row r="1267" spans="1:12" customFormat="1" ht="15">
      <c r="A1267">
        <v>20725</v>
      </c>
      <c r="B1267" t="s">
        <v>1221</v>
      </c>
      <c r="C1267" t="s">
        <v>13</v>
      </c>
      <c r="D1267" t="s">
        <v>25</v>
      </c>
      <c r="E1267" t="s">
        <v>5291</v>
      </c>
      <c r="F1267" t="s">
        <v>36</v>
      </c>
      <c r="G1267" t="s">
        <v>29</v>
      </c>
      <c r="H1267" t="s">
        <v>104</v>
      </c>
      <c r="I1267" t="s">
        <v>5620</v>
      </c>
      <c r="J1267" t="s">
        <v>19</v>
      </c>
      <c r="K1267" s="3">
        <v>45742</v>
      </c>
      <c r="L1267" t="s">
        <v>5297</v>
      </c>
    </row>
    <row r="1268" spans="1:12" customFormat="1" ht="15">
      <c r="A1268">
        <v>20731</v>
      </c>
      <c r="B1268" t="s">
        <v>5040</v>
      </c>
      <c r="C1268" t="s">
        <v>5283</v>
      </c>
      <c r="D1268" t="s">
        <v>3827</v>
      </c>
      <c r="E1268" t="s">
        <v>5291</v>
      </c>
      <c r="F1268" t="s">
        <v>36</v>
      </c>
      <c r="G1268" t="s">
        <v>29</v>
      </c>
      <c r="H1268" t="s">
        <v>104</v>
      </c>
      <c r="I1268" t="s">
        <v>5620</v>
      </c>
      <c r="J1268" t="s">
        <v>19</v>
      </c>
      <c r="K1268" s="3">
        <v>39234</v>
      </c>
      <c r="L1268" t="s">
        <v>5297</v>
      </c>
    </row>
    <row r="1269" spans="1:12" customFormat="1" ht="15">
      <c r="A1269">
        <v>20734</v>
      </c>
      <c r="B1269" t="s">
        <v>1222</v>
      </c>
      <c r="C1269" t="s">
        <v>13</v>
      </c>
      <c r="D1269" t="s">
        <v>3827</v>
      </c>
      <c r="E1269" t="s">
        <v>5291</v>
      </c>
      <c r="F1269" t="s">
        <v>36</v>
      </c>
      <c r="G1269" t="s">
        <v>29</v>
      </c>
      <c r="H1269" t="s">
        <v>136</v>
      </c>
      <c r="I1269" t="s">
        <v>5418</v>
      </c>
      <c r="J1269" t="s">
        <v>113</v>
      </c>
      <c r="K1269" s="3">
        <v>40642</v>
      </c>
      <c r="L1269" t="s">
        <v>5297</v>
      </c>
    </row>
    <row r="1270" spans="1:12" customFormat="1" ht="15">
      <c r="A1270">
        <v>20736</v>
      </c>
      <c r="B1270" t="s">
        <v>1223</v>
      </c>
      <c r="C1270" t="s">
        <v>13</v>
      </c>
      <c r="D1270" t="s">
        <v>25</v>
      </c>
      <c r="E1270" t="s">
        <v>5291</v>
      </c>
      <c r="F1270" t="s">
        <v>36</v>
      </c>
      <c r="G1270" t="s">
        <v>29</v>
      </c>
      <c r="H1270" t="s">
        <v>81</v>
      </c>
      <c r="I1270" t="s">
        <v>476</v>
      </c>
      <c r="J1270" t="s">
        <v>19</v>
      </c>
      <c r="K1270" s="3">
        <v>45437</v>
      </c>
      <c r="L1270" t="s">
        <v>5297</v>
      </c>
    </row>
    <row r="1271" spans="1:12" customFormat="1" ht="15">
      <c r="A1271">
        <v>20739</v>
      </c>
      <c r="B1271" t="s">
        <v>1224</v>
      </c>
      <c r="C1271" t="s">
        <v>13</v>
      </c>
      <c r="D1271" t="s">
        <v>38</v>
      </c>
      <c r="E1271" t="s">
        <v>5291</v>
      </c>
      <c r="F1271" t="s">
        <v>5249</v>
      </c>
      <c r="G1271" t="s">
        <v>20</v>
      </c>
      <c r="H1271" t="s">
        <v>104</v>
      </c>
      <c r="I1271" t="s">
        <v>5595</v>
      </c>
      <c r="J1271" t="s">
        <v>19</v>
      </c>
      <c r="K1271" s="3">
        <v>45629</v>
      </c>
      <c r="L1271" t="s">
        <v>5296</v>
      </c>
    </row>
    <row r="1272" spans="1:12" customFormat="1" ht="15">
      <c r="A1272">
        <v>20740</v>
      </c>
      <c r="B1272" t="s">
        <v>1225</v>
      </c>
      <c r="C1272" t="s">
        <v>13</v>
      </c>
      <c r="D1272" t="s">
        <v>25</v>
      </c>
      <c r="E1272" t="s">
        <v>5291</v>
      </c>
      <c r="F1272" t="s">
        <v>36</v>
      </c>
      <c r="G1272" t="s">
        <v>29</v>
      </c>
      <c r="H1272" t="s">
        <v>183</v>
      </c>
      <c r="I1272" t="s">
        <v>1031</v>
      </c>
      <c r="J1272" t="s">
        <v>19</v>
      </c>
      <c r="K1272" s="3">
        <v>45410</v>
      </c>
      <c r="L1272" t="s">
        <v>5297</v>
      </c>
    </row>
    <row r="1273" spans="1:12" customFormat="1" ht="15">
      <c r="A1273">
        <v>20745</v>
      </c>
      <c r="B1273" t="s">
        <v>4123</v>
      </c>
      <c r="C1273" t="s">
        <v>5283</v>
      </c>
      <c r="D1273" t="s">
        <v>3827</v>
      </c>
      <c r="E1273" t="s">
        <v>5291</v>
      </c>
      <c r="F1273" t="s">
        <v>36</v>
      </c>
      <c r="G1273" t="s">
        <v>29</v>
      </c>
      <c r="H1273" t="s">
        <v>4857</v>
      </c>
      <c r="I1273" t="s">
        <v>5675</v>
      </c>
      <c r="J1273" t="s">
        <v>113</v>
      </c>
      <c r="K1273" s="3">
        <v>39351</v>
      </c>
      <c r="L1273" t="s">
        <v>5299</v>
      </c>
    </row>
    <row r="1274" spans="1:12" customFormat="1" ht="15">
      <c r="A1274">
        <v>20747</v>
      </c>
      <c r="B1274" t="s">
        <v>4124</v>
      </c>
      <c r="C1274" t="s">
        <v>13</v>
      </c>
      <c r="D1274" t="s">
        <v>3827</v>
      </c>
      <c r="E1274" t="s">
        <v>5291</v>
      </c>
      <c r="F1274" t="s">
        <v>36</v>
      </c>
      <c r="G1274" t="s">
        <v>29</v>
      </c>
      <c r="H1274" t="s">
        <v>104</v>
      </c>
      <c r="I1274" t="s">
        <v>5620</v>
      </c>
      <c r="J1274" t="s">
        <v>113</v>
      </c>
      <c r="K1274" s="3">
        <v>38922</v>
      </c>
      <c r="L1274" t="s">
        <v>5297</v>
      </c>
    </row>
    <row r="1275" spans="1:12" customFormat="1" ht="15">
      <c r="A1275">
        <v>20748</v>
      </c>
      <c r="B1275" t="s">
        <v>1226</v>
      </c>
      <c r="C1275" t="s">
        <v>13</v>
      </c>
      <c r="D1275" t="s">
        <v>25</v>
      </c>
      <c r="E1275" t="s">
        <v>5291</v>
      </c>
      <c r="F1275" t="s">
        <v>36</v>
      </c>
      <c r="G1275" t="s">
        <v>29</v>
      </c>
      <c r="H1275" t="s">
        <v>104</v>
      </c>
      <c r="I1275" t="s">
        <v>5620</v>
      </c>
      <c r="J1275" t="s">
        <v>19</v>
      </c>
      <c r="K1275" s="3">
        <v>44307</v>
      </c>
      <c r="L1275" t="s">
        <v>5297</v>
      </c>
    </row>
    <row r="1276" spans="1:12" customFormat="1" ht="15">
      <c r="A1276">
        <v>20758</v>
      </c>
      <c r="B1276" t="s">
        <v>1227</v>
      </c>
      <c r="C1276" t="s">
        <v>13</v>
      </c>
      <c r="D1276" t="s">
        <v>25</v>
      </c>
      <c r="E1276" t="s">
        <v>5291</v>
      </c>
      <c r="F1276" t="s">
        <v>36</v>
      </c>
      <c r="G1276" t="s">
        <v>29</v>
      </c>
      <c r="H1276" t="s">
        <v>104</v>
      </c>
      <c r="I1276" t="s">
        <v>473</v>
      </c>
      <c r="J1276" t="s">
        <v>19</v>
      </c>
      <c r="K1276" s="3">
        <v>45674</v>
      </c>
      <c r="L1276" t="s">
        <v>5297</v>
      </c>
    </row>
    <row r="1277" spans="1:12" customFormat="1" ht="15">
      <c r="A1277">
        <v>20763</v>
      </c>
      <c r="B1277" t="s">
        <v>1228</v>
      </c>
      <c r="C1277" t="s">
        <v>13</v>
      </c>
      <c r="D1277" t="s">
        <v>25</v>
      </c>
      <c r="E1277" t="s">
        <v>5291</v>
      </c>
      <c r="F1277" t="s">
        <v>36</v>
      </c>
      <c r="G1277" t="s">
        <v>29</v>
      </c>
      <c r="H1277" t="s">
        <v>4852</v>
      </c>
      <c r="I1277" t="s">
        <v>5294</v>
      </c>
      <c r="J1277" t="s">
        <v>19</v>
      </c>
      <c r="K1277" s="3">
        <v>45728</v>
      </c>
      <c r="L1277" t="s">
        <v>5297</v>
      </c>
    </row>
    <row r="1278" spans="1:12" customFormat="1" ht="15">
      <c r="A1278">
        <v>20766</v>
      </c>
      <c r="B1278" t="s">
        <v>4651</v>
      </c>
      <c r="C1278" t="s">
        <v>13</v>
      </c>
      <c r="D1278" t="s">
        <v>25</v>
      </c>
      <c r="E1278" t="s">
        <v>5291</v>
      </c>
      <c r="F1278" t="s">
        <v>36</v>
      </c>
      <c r="G1278" t="s">
        <v>29</v>
      </c>
      <c r="H1278" t="s">
        <v>49</v>
      </c>
      <c r="I1278" t="s">
        <v>576</v>
      </c>
      <c r="J1278" t="s">
        <v>19</v>
      </c>
      <c r="K1278" s="3">
        <v>45282</v>
      </c>
      <c r="L1278" t="s">
        <v>5297</v>
      </c>
    </row>
    <row r="1279" spans="1:12" customFormat="1" ht="15">
      <c r="A1279">
        <v>20773</v>
      </c>
      <c r="B1279" t="s">
        <v>1229</v>
      </c>
      <c r="C1279" t="s">
        <v>13</v>
      </c>
      <c r="D1279" t="s">
        <v>25</v>
      </c>
      <c r="E1279" t="s">
        <v>5291</v>
      </c>
      <c r="F1279" t="s">
        <v>16</v>
      </c>
      <c r="G1279" t="s">
        <v>20</v>
      </c>
      <c r="H1279" t="s">
        <v>183</v>
      </c>
      <c r="I1279" t="s">
        <v>5717</v>
      </c>
      <c r="J1279" t="s">
        <v>19</v>
      </c>
      <c r="K1279" s="3">
        <v>45726</v>
      </c>
      <c r="L1279" t="s">
        <v>5293</v>
      </c>
    </row>
    <row r="1280" spans="1:12" customFormat="1" ht="15">
      <c r="A1280">
        <v>20774</v>
      </c>
      <c r="B1280" t="s">
        <v>1230</v>
      </c>
      <c r="C1280" t="s">
        <v>13</v>
      </c>
      <c r="D1280" t="s">
        <v>25</v>
      </c>
      <c r="E1280" t="s">
        <v>5291</v>
      </c>
      <c r="F1280" t="s">
        <v>36</v>
      </c>
      <c r="G1280" t="s">
        <v>29</v>
      </c>
      <c r="H1280" t="s">
        <v>183</v>
      </c>
      <c r="I1280" t="s">
        <v>1031</v>
      </c>
      <c r="J1280" t="s">
        <v>19</v>
      </c>
      <c r="K1280" s="3">
        <v>45728</v>
      </c>
      <c r="L1280" t="s">
        <v>5297</v>
      </c>
    </row>
    <row r="1281" spans="1:12" customFormat="1" ht="15">
      <c r="A1281">
        <v>20775</v>
      </c>
      <c r="B1281" t="s">
        <v>1231</v>
      </c>
      <c r="C1281" t="s">
        <v>13</v>
      </c>
      <c r="D1281" t="s">
        <v>25</v>
      </c>
      <c r="E1281" t="s">
        <v>5291</v>
      </c>
      <c r="F1281" t="s">
        <v>36</v>
      </c>
      <c r="G1281" t="s">
        <v>29</v>
      </c>
      <c r="H1281" t="s">
        <v>183</v>
      </c>
      <c r="I1281" t="s">
        <v>1031</v>
      </c>
      <c r="J1281" t="s">
        <v>19</v>
      </c>
      <c r="K1281" s="3">
        <v>45250</v>
      </c>
      <c r="L1281" t="s">
        <v>5297</v>
      </c>
    </row>
    <row r="1282" spans="1:12" customFormat="1" ht="15">
      <c r="A1282">
        <v>20778</v>
      </c>
      <c r="B1282" t="s">
        <v>5085</v>
      </c>
      <c r="C1282" t="s">
        <v>13</v>
      </c>
      <c r="D1282" t="s">
        <v>3827</v>
      </c>
      <c r="E1282" t="s">
        <v>5291</v>
      </c>
      <c r="F1282" t="s">
        <v>36</v>
      </c>
      <c r="G1282" t="s">
        <v>20</v>
      </c>
      <c r="H1282" t="s">
        <v>365</v>
      </c>
      <c r="I1282" t="s">
        <v>1232</v>
      </c>
      <c r="J1282" t="s">
        <v>19</v>
      </c>
      <c r="K1282" s="3">
        <v>39613</v>
      </c>
      <c r="L1282" t="s">
        <v>5293</v>
      </c>
    </row>
    <row r="1283" spans="1:12" customFormat="1" ht="15">
      <c r="A1283">
        <v>20782</v>
      </c>
      <c r="B1283" t="s">
        <v>1233</v>
      </c>
      <c r="C1283" t="s">
        <v>13</v>
      </c>
      <c r="D1283" t="s">
        <v>25</v>
      </c>
      <c r="E1283" t="s">
        <v>5291</v>
      </c>
      <c r="F1283" t="s">
        <v>36</v>
      </c>
      <c r="G1283" t="s">
        <v>29</v>
      </c>
      <c r="H1283" t="s">
        <v>104</v>
      </c>
      <c r="I1283" t="s">
        <v>5424</v>
      </c>
      <c r="J1283" t="s">
        <v>19</v>
      </c>
      <c r="K1283" s="3">
        <v>45708</v>
      </c>
      <c r="L1283" t="s">
        <v>5297</v>
      </c>
    </row>
    <row r="1284" spans="1:12" customFormat="1" ht="15">
      <c r="A1284">
        <v>20791</v>
      </c>
      <c r="B1284" t="s">
        <v>1234</v>
      </c>
      <c r="C1284" t="s">
        <v>13</v>
      </c>
      <c r="D1284" t="s">
        <v>25</v>
      </c>
      <c r="E1284" t="s">
        <v>5291</v>
      </c>
      <c r="F1284" t="s">
        <v>36</v>
      </c>
      <c r="G1284" t="s">
        <v>29</v>
      </c>
      <c r="H1284" t="s">
        <v>49</v>
      </c>
      <c r="I1284" t="s">
        <v>1235</v>
      </c>
      <c r="J1284" t="s">
        <v>19</v>
      </c>
      <c r="K1284" s="3">
        <v>45590</v>
      </c>
      <c r="L1284" t="s">
        <v>5299</v>
      </c>
    </row>
    <row r="1285" spans="1:12" customFormat="1" ht="15">
      <c r="A1285">
        <v>20794</v>
      </c>
      <c r="B1285" t="s">
        <v>4125</v>
      </c>
      <c r="C1285" t="s">
        <v>13</v>
      </c>
      <c r="D1285" t="s">
        <v>25</v>
      </c>
      <c r="E1285" t="s">
        <v>5291</v>
      </c>
      <c r="F1285" t="s">
        <v>36</v>
      </c>
      <c r="G1285" t="s">
        <v>29</v>
      </c>
      <c r="H1285" t="s">
        <v>104</v>
      </c>
      <c r="I1285" t="s">
        <v>5620</v>
      </c>
      <c r="J1285" t="s">
        <v>19</v>
      </c>
      <c r="K1285" s="3">
        <v>45366</v>
      </c>
      <c r="L1285" t="s">
        <v>5297</v>
      </c>
    </row>
    <row r="1286" spans="1:12" customFormat="1" ht="15">
      <c r="A1286">
        <v>20795</v>
      </c>
      <c r="B1286" t="s">
        <v>5041</v>
      </c>
      <c r="C1286" t="s">
        <v>5283</v>
      </c>
      <c r="D1286" t="s">
        <v>3827</v>
      </c>
      <c r="E1286" t="s">
        <v>5291</v>
      </c>
      <c r="F1286" t="s">
        <v>36</v>
      </c>
      <c r="G1286" t="s">
        <v>29</v>
      </c>
      <c r="H1286" t="s">
        <v>104</v>
      </c>
      <c r="I1286" t="s">
        <v>5620</v>
      </c>
      <c r="J1286" t="s">
        <v>19</v>
      </c>
      <c r="K1286" s="3">
        <v>39214</v>
      </c>
      <c r="L1286" t="s">
        <v>5297</v>
      </c>
    </row>
    <row r="1287" spans="1:12" customFormat="1" ht="15">
      <c r="A1287">
        <v>20796</v>
      </c>
      <c r="B1287" t="s">
        <v>1236</v>
      </c>
      <c r="C1287" t="s">
        <v>13</v>
      </c>
      <c r="D1287" t="s">
        <v>25</v>
      </c>
      <c r="E1287" t="s">
        <v>5291</v>
      </c>
      <c r="F1287" t="s">
        <v>36</v>
      </c>
      <c r="G1287" t="s">
        <v>29</v>
      </c>
      <c r="H1287" t="s">
        <v>104</v>
      </c>
      <c r="I1287" t="s">
        <v>5321</v>
      </c>
      <c r="J1287" t="s">
        <v>19</v>
      </c>
      <c r="K1287" s="3">
        <v>45399</v>
      </c>
      <c r="L1287" t="s">
        <v>5297</v>
      </c>
    </row>
    <row r="1288" spans="1:12" customFormat="1" ht="15">
      <c r="A1288">
        <v>20797</v>
      </c>
      <c r="B1288" t="s">
        <v>4126</v>
      </c>
      <c r="C1288" t="s">
        <v>5283</v>
      </c>
      <c r="D1288" t="s">
        <v>3827</v>
      </c>
      <c r="E1288" t="s">
        <v>5291</v>
      </c>
      <c r="F1288" t="s">
        <v>36</v>
      </c>
      <c r="G1288" t="s">
        <v>29</v>
      </c>
      <c r="H1288" t="s">
        <v>4857</v>
      </c>
      <c r="I1288" t="s">
        <v>5718</v>
      </c>
      <c r="J1288" t="s">
        <v>19</v>
      </c>
      <c r="K1288" s="3">
        <v>40413</v>
      </c>
      <c r="L1288" t="s">
        <v>5293</v>
      </c>
    </row>
    <row r="1289" spans="1:12" customFormat="1" ht="15">
      <c r="A1289">
        <v>20799</v>
      </c>
      <c r="B1289" t="s">
        <v>1237</v>
      </c>
      <c r="C1289" t="s">
        <v>13</v>
      </c>
      <c r="D1289" t="s">
        <v>25</v>
      </c>
      <c r="E1289" t="s">
        <v>5291</v>
      </c>
      <c r="F1289" t="s">
        <v>16</v>
      </c>
      <c r="G1289" t="s">
        <v>20</v>
      </c>
      <c r="H1289" t="s">
        <v>104</v>
      </c>
      <c r="I1289" t="s">
        <v>5719</v>
      </c>
      <c r="J1289" t="s">
        <v>19</v>
      </c>
      <c r="K1289" s="3">
        <v>45744</v>
      </c>
      <c r="L1289" t="s">
        <v>5293</v>
      </c>
    </row>
    <row r="1290" spans="1:12" customFormat="1" ht="15">
      <c r="A1290">
        <v>20802</v>
      </c>
      <c r="B1290" t="s">
        <v>4127</v>
      </c>
      <c r="C1290" t="s">
        <v>5283</v>
      </c>
      <c r="D1290" t="s">
        <v>3827</v>
      </c>
      <c r="E1290" t="s">
        <v>5291</v>
      </c>
      <c r="F1290" t="s">
        <v>36</v>
      </c>
      <c r="G1290" t="s">
        <v>32</v>
      </c>
      <c r="H1290" t="s">
        <v>4854</v>
      </c>
      <c r="I1290" t="s">
        <v>47</v>
      </c>
      <c r="J1290" t="s">
        <v>19</v>
      </c>
      <c r="K1290" s="3">
        <v>39624</v>
      </c>
      <c r="L1290" t="s">
        <v>11</v>
      </c>
    </row>
    <row r="1291" spans="1:12" customFormat="1" ht="15">
      <c r="A1291">
        <v>20803</v>
      </c>
      <c r="B1291" t="s">
        <v>1238</v>
      </c>
      <c r="C1291" t="s">
        <v>13</v>
      </c>
      <c r="D1291" t="s">
        <v>25</v>
      </c>
      <c r="E1291" t="s">
        <v>5291</v>
      </c>
      <c r="F1291" t="s">
        <v>36</v>
      </c>
      <c r="G1291" t="s">
        <v>29</v>
      </c>
      <c r="H1291" t="s">
        <v>49</v>
      </c>
      <c r="I1291" t="s">
        <v>5310</v>
      </c>
      <c r="J1291" t="s">
        <v>19</v>
      </c>
      <c r="K1291" s="3">
        <v>45138</v>
      </c>
      <c r="L1291" t="s">
        <v>5297</v>
      </c>
    </row>
    <row r="1292" spans="1:12" customFormat="1" ht="15">
      <c r="A1292">
        <v>20806</v>
      </c>
      <c r="B1292" t="s">
        <v>1239</v>
      </c>
      <c r="C1292" t="s">
        <v>13</v>
      </c>
      <c r="D1292" t="s">
        <v>14</v>
      </c>
      <c r="E1292" t="s">
        <v>5292</v>
      </c>
      <c r="F1292" t="s">
        <v>16</v>
      </c>
      <c r="G1292" t="s">
        <v>32</v>
      </c>
      <c r="H1292" t="s">
        <v>165</v>
      </c>
      <c r="I1292" t="s">
        <v>636</v>
      </c>
      <c r="J1292" t="s">
        <v>19</v>
      </c>
      <c r="K1292" s="3">
        <v>45373</v>
      </c>
      <c r="L1292" t="s">
        <v>5299</v>
      </c>
    </row>
    <row r="1293" spans="1:12" customFormat="1" ht="15">
      <c r="A1293">
        <v>20808</v>
      </c>
      <c r="B1293" t="s">
        <v>4128</v>
      </c>
      <c r="C1293" t="s">
        <v>13</v>
      </c>
      <c r="D1293" t="s">
        <v>25</v>
      </c>
      <c r="E1293" t="s">
        <v>5291</v>
      </c>
      <c r="F1293" t="s">
        <v>5249</v>
      </c>
      <c r="G1293" t="s">
        <v>20</v>
      </c>
      <c r="H1293" t="s">
        <v>104</v>
      </c>
      <c r="I1293" t="s">
        <v>5720</v>
      </c>
      <c r="J1293" t="s">
        <v>19</v>
      </c>
      <c r="K1293" s="3">
        <v>45727</v>
      </c>
      <c r="L1293" t="s">
        <v>5293</v>
      </c>
    </row>
    <row r="1294" spans="1:12" customFormat="1" ht="15">
      <c r="A1294">
        <v>20809</v>
      </c>
      <c r="B1294" t="s">
        <v>5086</v>
      </c>
      <c r="C1294" t="s">
        <v>5283</v>
      </c>
      <c r="D1294" t="s">
        <v>3827</v>
      </c>
      <c r="E1294" t="s">
        <v>5291</v>
      </c>
      <c r="F1294" t="s">
        <v>36</v>
      </c>
      <c r="G1294" t="s">
        <v>20</v>
      </c>
      <c r="H1294" t="s">
        <v>4857</v>
      </c>
      <c r="I1294" t="s">
        <v>5705</v>
      </c>
      <c r="J1294" t="s">
        <v>19</v>
      </c>
      <c r="K1294" s="3">
        <v>39636</v>
      </c>
      <c r="L1294" t="s">
        <v>5293</v>
      </c>
    </row>
    <row r="1295" spans="1:12" customFormat="1" ht="15">
      <c r="A1295">
        <v>20810</v>
      </c>
      <c r="B1295" t="s">
        <v>1240</v>
      </c>
      <c r="C1295" t="s">
        <v>13</v>
      </c>
      <c r="D1295" t="s">
        <v>25</v>
      </c>
      <c r="E1295" t="s">
        <v>5291</v>
      </c>
      <c r="F1295" t="s">
        <v>36</v>
      </c>
      <c r="G1295" t="s">
        <v>29</v>
      </c>
      <c r="H1295" t="s">
        <v>4852</v>
      </c>
      <c r="I1295" t="s">
        <v>1106</v>
      </c>
      <c r="J1295" t="s">
        <v>19</v>
      </c>
      <c r="K1295" s="3">
        <v>45688</v>
      </c>
      <c r="L1295" t="s">
        <v>5297</v>
      </c>
    </row>
    <row r="1296" spans="1:12" customFormat="1" ht="15">
      <c r="A1296">
        <v>20818</v>
      </c>
      <c r="B1296" t="s">
        <v>1241</v>
      </c>
      <c r="C1296" t="s">
        <v>13</v>
      </c>
      <c r="D1296" t="s">
        <v>25</v>
      </c>
      <c r="E1296" t="s">
        <v>5291</v>
      </c>
      <c r="F1296" t="s">
        <v>36</v>
      </c>
      <c r="G1296" t="s">
        <v>29</v>
      </c>
      <c r="H1296" t="s">
        <v>21</v>
      </c>
      <c r="I1296" t="s">
        <v>331</v>
      </c>
      <c r="J1296" t="s">
        <v>19</v>
      </c>
      <c r="K1296" s="3">
        <v>45516</v>
      </c>
      <c r="L1296" t="s">
        <v>5297</v>
      </c>
    </row>
    <row r="1297" spans="1:12" customFormat="1" ht="15">
      <c r="A1297">
        <v>20819</v>
      </c>
      <c r="B1297" t="s">
        <v>1242</v>
      </c>
      <c r="C1297" t="s">
        <v>13</v>
      </c>
      <c r="D1297" t="s">
        <v>25</v>
      </c>
      <c r="E1297" t="s">
        <v>5291</v>
      </c>
      <c r="F1297" t="s">
        <v>36</v>
      </c>
      <c r="G1297" t="s">
        <v>29</v>
      </c>
      <c r="H1297" t="s">
        <v>21</v>
      </c>
      <c r="I1297" t="s">
        <v>331</v>
      </c>
      <c r="J1297" t="s">
        <v>19</v>
      </c>
      <c r="K1297" s="3">
        <v>45253</v>
      </c>
      <c r="L1297" t="s">
        <v>5297</v>
      </c>
    </row>
    <row r="1298" spans="1:12" customFormat="1" ht="15">
      <c r="A1298">
        <v>20821</v>
      </c>
      <c r="B1298" t="s">
        <v>4652</v>
      </c>
      <c r="C1298" t="s">
        <v>13</v>
      </c>
      <c r="D1298" t="s">
        <v>25</v>
      </c>
      <c r="E1298" t="s">
        <v>5291</v>
      </c>
      <c r="F1298" t="s">
        <v>36</v>
      </c>
      <c r="G1298" t="s">
        <v>29</v>
      </c>
      <c r="H1298" t="s">
        <v>21</v>
      </c>
      <c r="I1298" t="s">
        <v>331</v>
      </c>
      <c r="J1298" t="s">
        <v>19</v>
      </c>
      <c r="K1298" s="3">
        <v>45665</v>
      </c>
      <c r="L1298" t="s">
        <v>5297</v>
      </c>
    </row>
    <row r="1299" spans="1:12" customFormat="1" ht="15">
      <c r="A1299">
        <v>20822</v>
      </c>
      <c r="B1299" t="s">
        <v>5131</v>
      </c>
      <c r="C1299" t="s">
        <v>13</v>
      </c>
      <c r="D1299" t="s">
        <v>25</v>
      </c>
      <c r="E1299" t="s">
        <v>5291</v>
      </c>
      <c r="F1299" t="s">
        <v>36</v>
      </c>
      <c r="G1299" t="s">
        <v>29</v>
      </c>
      <c r="H1299" t="s">
        <v>21</v>
      </c>
      <c r="I1299" t="s">
        <v>331</v>
      </c>
      <c r="J1299" t="s">
        <v>19</v>
      </c>
      <c r="K1299" s="3">
        <v>45693</v>
      </c>
      <c r="L1299" t="s">
        <v>5297</v>
      </c>
    </row>
    <row r="1300" spans="1:12" customFormat="1" ht="15">
      <c r="A1300">
        <v>20825</v>
      </c>
      <c r="B1300" t="s">
        <v>4129</v>
      </c>
      <c r="C1300" t="s">
        <v>13</v>
      </c>
      <c r="D1300" t="s">
        <v>25</v>
      </c>
      <c r="E1300" t="s">
        <v>5291</v>
      </c>
      <c r="F1300" t="s">
        <v>36</v>
      </c>
      <c r="G1300" t="s">
        <v>29</v>
      </c>
      <c r="H1300" t="s">
        <v>21</v>
      </c>
      <c r="I1300" t="s">
        <v>331</v>
      </c>
      <c r="J1300" t="s">
        <v>19</v>
      </c>
      <c r="K1300" s="3">
        <v>45677</v>
      </c>
      <c r="L1300" t="s">
        <v>5297</v>
      </c>
    </row>
    <row r="1301" spans="1:12" customFormat="1" ht="15">
      <c r="A1301">
        <v>20827</v>
      </c>
      <c r="B1301" t="s">
        <v>1243</v>
      </c>
      <c r="C1301" t="s">
        <v>13</v>
      </c>
      <c r="D1301" t="s">
        <v>25</v>
      </c>
      <c r="E1301" t="s">
        <v>5291</v>
      </c>
      <c r="F1301" t="s">
        <v>36</v>
      </c>
      <c r="G1301" t="s">
        <v>29</v>
      </c>
      <c r="H1301" t="s">
        <v>21</v>
      </c>
      <c r="I1301" t="s">
        <v>331</v>
      </c>
      <c r="J1301" t="s">
        <v>19</v>
      </c>
      <c r="K1301" s="3">
        <v>45728</v>
      </c>
      <c r="L1301" t="s">
        <v>5297</v>
      </c>
    </row>
    <row r="1302" spans="1:12" customFormat="1" ht="15">
      <c r="A1302">
        <v>20828</v>
      </c>
      <c r="B1302" t="s">
        <v>1244</v>
      </c>
      <c r="C1302" t="s">
        <v>5283</v>
      </c>
      <c r="D1302" t="s">
        <v>3827</v>
      </c>
      <c r="E1302" t="s">
        <v>5291</v>
      </c>
      <c r="F1302" t="s">
        <v>36</v>
      </c>
      <c r="G1302" t="s">
        <v>29</v>
      </c>
      <c r="H1302" t="s">
        <v>21</v>
      </c>
      <c r="I1302" t="s">
        <v>331</v>
      </c>
      <c r="J1302" t="s">
        <v>113</v>
      </c>
      <c r="K1302" s="3">
        <v>38932</v>
      </c>
      <c r="L1302" t="s">
        <v>5297</v>
      </c>
    </row>
    <row r="1303" spans="1:12" customFormat="1" ht="15">
      <c r="A1303">
        <v>20829</v>
      </c>
      <c r="B1303" t="s">
        <v>1245</v>
      </c>
      <c r="C1303" t="s">
        <v>13</v>
      </c>
      <c r="D1303" t="s">
        <v>3827</v>
      </c>
      <c r="E1303" t="s">
        <v>5291</v>
      </c>
      <c r="F1303" t="s">
        <v>36</v>
      </c>
      <c r="G1303" t="s">
        <v>29</v>
      </c>
      <c r="H1303" t="s">
        <v>21</v>
      </c>
      <c r="I1303" t="s">
        <v>331</v>
      </c>
      <c r="J1303" t="s">
        <v>19</v>
      </c>
      <c r="K1303" s="3">
        <v>41209</v>
      </c>
      <c r="L1303" t="s">
        <v>5297</v>
      </c>
    </row>
    <row r="1304" spans="1:12" customFormat="1" ht="15">
      <c r="A1304">
        <v>20830</v>
      </c>
      <c r="B1304" t="s">
        <v>3737</v>
      </c>
      <c r="C1304" t="s">
        <v>13</v>
      </c>
      <c r="D1304" t="s">
        <v>25</v>
      </c>
      <c r="E1304" t="s">
        <v>5291</v>
      </c>
      <c r="F1304" t="s">
        <v>36</v>
      </c>
      <c r="G1304" t="s">
        <v>29</v>
      </c>
      <c r="H1304" t="s">
        <v>21</v>
      </c>
      <c r="I1304" t="s">
        <v>331</v>
      </c>
      <c r="J1304" t="s">
        <v>19</v>
      </c>
      <c r="K1304" s="3">
        <v>45684</v>
      </c>
      <c r="L1304" t="s">
        <v>5297</v>
      </c>
    </row>
    <row r="1305" spans="1:12" customFormat="1" ht="15">
      <c r="A1305">
        <v>20834</v>
      </c>
      <c r="B1305" t="s">
        <v>1246</v>
      </c>
      <c r="C1305" t="s">
        <v>13</v>
      </c>
      <c r="D1305" t="s">
        <v>25</v>
      </c>
      <c r="E1305" t="s">
        <v>5291</v>
      </c>
      <c r="F1305" t="s">
        <v>36</v>
      </c>
      <c r="G1305" t="s">
        <v>29</v>
      </c>
      <c r="H1305" t="s">
        <v>104</v>
      </c>
      <c r="I1305" t="s">
        <v>580</v>
      </c>
      <c r="J1305" t="s">
        <v>19</v>
      </c>
      <c r="K1305" s="3">
        <v>45201</v>
      </c>
      <c r="L1305" t="s">
        <v>5297</v>
      </c>
    </row>
    <row r="1306" spans="1:12" customFormat="1" ht="15">
      <c r="A1306">
        <v>20835</v>
      </c>
      <c r="B1306" t="s">
        <v>1247</v>
      </c>
      <c r="C1306" t="s">
        <v>13</v>
      </c>
      <c r="D1306" t="s">
        <v>25</v>
      </c>
      <c r="E1306" t="s">
        <v>5291</v>
      </c>
      <c r="F1306" t="s">
        <v>36</v>
      </c>
      <c r="G1306" t="s">
        <v>29</v>
      </c>
      <c r="H1306" t="s">
        <v>21</v>
      </c>
      <c r="I1306" t="s">
        <v>331</v>
      </c>
      <c r="J1306" t="s">
        <v>19</v>
      </c>
      <c r="K1306" s="3">
        <v>45594</v>
      </c>
      <c r="L1306" t="s">
        <v>5297</v>
      </c>
    </row>
    <row r="1307" spans="1:12" customFormat="1" ht="15">
      <c r="A1307">
        <v>20837</v>
      </c>
      <c r="B1307" t="s">
        <v>1248</v>
      </c>
      <c r="C1307" t="s">
        <v>13</v>
      </c>
      <c r="D1307" t="s">
        <v>3827</v>
      </c>
      <c r="E1307" t="s">
        <v>5291</v>
      </c>
      <c r="F1307" t="s">
        <v>36</v>
      </c>
      <c r="G1307" t="s">
        <v>29</v>
      </c>
      <c r="H1307" t="s">
        <v>70</v>
      </c>
      <c r="I1307" t="s">
        <v>203</v>
      </c>
      <c r="J1307" t="s">
        <v>113</v>
      </c>
      <c r="K1307" s="3">
        <v>38944</v>
      </c>
      <c r="L1307" t="s">
        <v>5297</v>
      </c>
    </row>
    <row r="1308" spans="1:12" customFormat="1" ht="15">
      <c r="A1308">
        <v>20838</v>
      </c>
      <c r="B1308" t="s">
        <v>4130</v>
      </c>
      <c r="C1308" t="s">
        <v>13</v>
      </c>
      <c r="D1308" t="s">
        <v>25</v>
      </c>
      <c r="E1308" t="s">
        <v>5291</v>
      </c>
      <c r="F1308" t="s">
        <v>16</v>
      </c>
      <c r="G1308" t="s">
        <v>20</v>
      </c>
      <c r="H1308" t="s">
        <v>183</v>
      </c>
      <c r="I1308" t="s">
        <v>5320</v>
      </c>
      <c r="J1308" t="s">
        <v>19</v>
      </c>
      <c r="K1308" s="3">
        <v>45727</v>
      </c>
      <c r="L1308" t="s">
        <v>5293</v>
      </c>
    </row>
    <row r="1309" spans="1:12" customFormat="1" ht="15">
      <c r="A1309">
        <v>20839</v>
      </c>
      <c r="B1309" t="s">
        <v>1249</v>
      </c>
      <c r="C1309" t="s">
        <v>13</v>
      </c>
      <c r="D1309" t="s">
        <v>25</v>
      </c>
      <c r="E1309" t="s">
        <v>5291</v>
      </c>
      <c r="F1309" t="s">
        <v>5249</v>
      </c>
      <c r="G1309" t="s">
        <v>20</v>
      </c>
      <c r="H1309" t="s">
        <v>183</v>
      </c>
      <c r="I1309" t="s">
        <v>5721</v>
      </c>
      <c r="J1309" t="s">
        <v>19</v>
      </c>
      <c r="K1309" s="3">
        <v>45394</v>
      </c>
      <c r="L1309" t="s">
        <v>5293</v>
      </c>
    </row>
    <row r="1310" spans="1:12" customFormat="1" ht="15">
      <c r="A1310">
        <v>20842</v>
      </c>
      <c r="B1310" t="s">
        <v>1250</v>
      </c>
      <c r="C1310" t="s">
        <v>13</v>
      </c>
      <c r="D1310" t="s">
        <v>3827</v>
      </c>
      <c r="E1310" t="s">
        <v>5291</v>
      </c>
      <c r="F1310" t="s">
        <v>36</v>
      </c>
      <c r="G1310" t="s">
        <v>29</v>
      </c>
      <c r="H1310" t="s">
        <v>144</v>
      </c>
      <c r="I1310" t="s">
        <v>5596</v>
      </c>
      <c r="J1310" t="s">
        <v>113</v>
      </c>
      <c r="K1310" s="3">
        <v>40277</v>
      </c>
      <c r="L1310" t="s">
        <v>5297</v>
      </c>
    </row>
    <row r="1311" spans="1:12" customFormat="1" ht="15">
      <c r="A1311">
        <v>20844</v>
      </c>
      <c r="B1311" t="s">
        <v>4131</v>
      </c>
      <c r="C1311" t="s">
        <v>13</v>
      </c>
      <c r="D1311" t="s">
        <v>3827</v>
      </c>
      <c r="E1311" t="s">
        <v>5292</v>
      </c>
      <c r="F1311" t="s">
        <v>36</v>
      </c>
      <c r="G1311" t="s">
        <v>32</v>
      </c>
      <c r="H1311" t="s">
        <v>4854</v>
      </c>
      <c r="I1311" t="s">
        <v>47</v>
      </c>
      <c r="J1311" t="s">
        <v>113</v>
      </c>
      <c r="K1311" s="3">
        <v>38975</v>
      </c>
      <c r="L1311" t="s">
        <v>11</v>
      </c>
    </row>
    <row r="1312" spans="1:12" customFormat="1" ht="15">
      <c r="A1312">
        <v>20848</v>
      </c>
      <c r="B1312" t="s">
        <v>1251</v>
      </c>
      <c r="C1312" t="s">
        <v>13</v>
      </c>
      <c r="D1312" t="s">
        <v>38</v>
      </c>
      <c r="E1312" t="s">
        <v>5291</v>
      </c>
      <c r="F1312" t="s">
        <v>16</v>
      </c>
      <c r="G1312" t="s">
        <v>32</v>
      </c>
      <c r="H1312" t="s">
        <v>283</v>
      </c>
      <c r="I1312" t="s">
        <v>1252</v>
      </c>
      <c r="J1312" t="s">
        <v>19</v>
      </c>
      <c r="K1312" s="3">
        <v>44491</v>
      </c>
      <c r="L1312" t="s">
        <v>11</v>
      </c>
    </row>
    <row r="1313" spans="1:12" customFormat="1" ht="15">
      <c r="A1313">
        <v>20852</v>
      </c>
      <c r="B1313" t="s">
        <v>5042</v>
      </c>
      <c r="C1313" t="s">
        <v>5283</v>
      </c>
      <c r="D1313" t="s">
        <v>3827</v>
      </c>
      <c r="E1313" t="s">
        <v>5291</v>
      </c>
      <c r="F1313" t="s">
        <v>36</v>
      </c>
      <c r="G1313" t="s">
        <v>29</v>
      </c>
      <c r="H1313" t="s">
        <v>81</v>
      </c>
      <c r="I1313" t="s">
        <v>5670</v>
      </c>
      <c r="J1313" t="s">
        <v>19</v>
      </c>
      <c r="K1313" s="3">
        <v>40892</v>
      </c>
      <c r="L1313" t="s">
        <v>5299</v>
      </c>
    </row>
    <row r="1314" spans="1:12" customFormat="1" ht="15">
      <c r="A1314">
        <v>20856</v>
      </c>
      <c r="B1314" t="s">
        <v>1253</v>
      </c>
      <c r="C1314" t="s">
        <v>13</v>
      </c>
      <c r="D1314" t="s">
        <v>25</v>
      </c>
      <c r="E1314" t="s">
        <v>5291</v>
      </c>
      <c r="F1314" t="s">
        <v>36</v>
      </c>
      <c r="G1314" t="s">
        <v>29</v>
      </c>
      <c r="H1314" t="s">
        <v>4858</v>
      </c>
      <c r="I1314" t="s">
        <v>1092</v>
      </c>
      <c r="J1314" t="s">
        <v>19</v>
      </c>
      <c r="K1314" s="3">
        <v>45699</v>
      </c>
      <c r="L1314" t="s">
        <v>5297</v>
      </c>
    </row>
    <row r="1315" spans="1:12" customFormat="1" ht="15">
      <c r="A1315">
        <v>20861</v>
      </c>
      <c r="B1315" t="s">
        <v>1254</v>
      </c>
      <c r="C1315" t="s">
        <v>13</v>
      </c>
      <c r="D1315" t="s">
        <v>25</v>
      </c>
      <c r="E1315" t="s">
        <v>5291</v>
      </c>
      <c r="F1315" t="s">
        <v>16</v>
      </c>
      <c r="G1315" t="s">
        <v>29</v>
      </c>
      <c r="H1315" t="s">
        <v>165</v>
      </c>
      <c r="I1315" t="s">
        <v>5722</v>
      </c>
      <c r="J1315" t="s">
        <v>19</v>
      </c>
      <c r="K1315" s="3">
        <v>45678</v>
      </c>
      <c r="L1315" t="s">
        <v>5293</v>
      </c>
    </row>
    <row r="1316" spans="1:12" customFormat="1" ht="15">
      <c r="A1316">
        <v>20862</v>
      </c>
      <c r="B1316" t="s">
        <v>1255</v>
      </c>
      <c r="C1316" t="s">
        <v>13</v>
      </c>
      <c r="D1316" t="s">
        <v>25</v>
      </c>
      <c r="E1316" t="s">
        <v>5291</v>
      </c>
      <c r="F1316" t="s">
        <v>36</v>
      </c>
      <c r="G1316" t="s">
        <v>29</v>
      </c>
      <c r="H1316" t="s">
        <v>4852</v>
      </c>
      <c r="I1316" t="s">
        <v>5568</v>
      </c>
      <c r="J1316" t="s">
        <v>19</v>
      </c>
      <c r="K1316" s="3">
        <v>45722</v>
      </c>
      <c r="L1316" t="s">
        <v>5297</v>
      </c>
    </row>
    <row r="1317" spans="1:12" customFormat="1" ht="15">
      <c r="A1317">
        <v>20870</v>
      </c>
      <c r="B1317" t="s">
        <v>1256</v>
      </c>
      <c r="C1317" t="s">
        <v>13</v>
      </c>
      <c r="D1317" t="s">
        <v>25</v>
      </c>
      <c r="E1317" t="s">
        <v>5291</v>
      </c>
      <c r="F1317" t="s">
        <v>16</v>
      </c>
      <c r="G1317" t="s">
        <v>20</v>
      </c>
      <c r="H1317" t="s">
        <v>144</v>
      </c>
      <c r="I1317" t="s">
        <v>5359</v>
      </c>
      <c r="J1317" t="s">
        <v>113</v>
      </c>
      <c r="K1317" s="3">
        <v>43985</v>
      </c>
      <c r="L1317" t="s">
        <v>5293</v>
      </c>
    </row>
    <row r="1318" spans="1:12" customFormat="1" ht="15">
      <c r="A1318">
        <v>20884</v>
      </c>
      <c r="B1318" t="s">
        <v>1257</v>
      </c>
      <c r="C1318" t="s">
        <v>13</v>
      </c>
      <c r="D1318" t="s">
        <v>3827</v>
      </c>
      <c r="E1318" t="s">
        <v>5291</v>
      </c>
      <c r="F1318" t="s">
        <v>36</v>
      </c>
      <c r="G1318" t="s">
        <v>20</v>
      </c>
      <c r="H1318" t="s">
        <v>4857</v>
      </c>
      <c r="I1318" t="s">
        <v>1258</v>
      </c>
      <c r="J1318" t="s">
        <v>19</v>
      </c>
      <c r="K1318" s="3">
        <v>41135</v>
      </c>
      <c r="L1318" t="s">
        <v>5293</v>
      </c>
    </row>
    <row r="1319" spans="1:12" customFormat="1" ht="15">
      <c r="A1319">
        <v>20885</v>
      </c>
      <c r="B1319" t="s">
        <v>1259</v>
      </c>
      <c r="C1319" t="s">
        <v>13</v>
      </c>
      <c r="D1319" t="s">
        <v>25</v>
      </c>
      <c r="E1319" t="s">
        <v>5291</v>
      </c>
      <c r="F1319" t="s">
        <v>5249</v>
      </c>
      <c r="G1319" t="s">
        <v>20</v>
      </c>
      <c r="H1319" t="s">
        <v>4857</v>
      </c>
      <c r="I1319" t="s">
        <v>919</v>
      </c>
      <c r="J1319" t="s">
        <v>19</v>
      </c>
      <c r="K1319" s="3">
        <v>44651</v>
      </c>
      <c r="L1319" t="s">
        <v>5293</v>
      </c>
    </row>
    <row r="1320" spans="1:12" customFormat="1" ht="15">
      <c r="A1320">
        <v>20892</v>
      </c>
      <c r="B1320" t="s">
        <v>1260</v>
      </c>
      <c r="C1320" t="s">
        <v>13</v>
      </c>
      <c r="D1320" t="s">
        <v>25</v>
      </c>
      <c r="E1320" t="s">
        <v>5291</v>
      </c>
      <c r="F1320" t="s">
        <v>16</v>
      </c>
      <c r="G1320" t="s">
        <v>29</v>
      </c>
      <c r="H1320" t="s">
        <v>165</v>
      </c>
      <c r="I1320" t="s">
        <v>5723</v>
      </c>
      <c r="J1320" t="s">
        <v>19</v>
      </c>
      <c r="K1320" s="3">
        <v>45722</v>
      </c>
      <c r="L1320" t="s">
        <v>5293</v>
      </c>
    </row>
    <row r="1321" spans="1:12" customFormat="1" ht="15">
      <c r="A1321">
        <v>20894</v>
      </c>
      <c r="B1321" t="s">
        <v>1261</v>
      </c>
      <c r="C1321" t="s">
        <v>13</v>
      </c>
      <c r="D1321" t="s">
        <v>25</v>
      </c>
      <c r="E1321" t="s">
        <v>5291</v>
      </c>
      <c r="F1321" t="s">
        <v>16</v>
      </c>
      <c r="G1321" t="s">
        <v>20</v>
      </c>
      <c r="H1321" t="s">
        <v>4853</v>
      </c>
      <c r="I1321" t="s">
        <v>5724</v>
      </c>
      <c r="J1321" t="s">
        <v>19</v>
      </c>
      <c r="K1321" s="3">
        <v>45407</v>
      </c>
      <c r="L1321" t="s">
        <v>5307</v>
      </c>
    </row>
    <row r="1322" spans="1:12" customFormat="1" ht="15">
      <c r="A1322">
        <v>20895</v>
      </c>
      <c r="B1322" t="s">
        <v>5217</v>
      </c>
      <c r="C1322" t="s">
        <v>13</v>
      </c>
      <c r="D1322" t="s">
        <v>25</v>
      </c>
      <c r="E1322" t="s">
        <v>5291</v>
      </c>
      <c r="F1322" t="s">
        <v>36</v>
      </c>
      <c r="G1322" t="s">
        <v>29</v>
      </c>
      <c r="H1322" t="s">
        <v>183</v>
      </c>
      <c r="I1322" t="s">
        <v>5725</v>
      </c>
      <c r="J1322" t="s">
        <v>19</v>
      </c>
      <c r="K1322" s="3">
        <v>45716</v>
      </c>
      <c r="L1322" t="s">
        <v>5293</v>
      </c>
    </row>
    <row r="1323" spans="1:12" customFormat="1" ht="15">
      <c r="A1323">
        <v>20907</v>
      </c>
      <c r="B1323" t="s">
        <v>4132</v>
      </c>
      <c r="C1323" t="s">
        <v>13</v>
      </c>
      <c r="D1323" t="s">
        <v>25</v>
      </c>
      <c r="E1323" t="s">
        <v>5291</v>
      </c>
      <c r="F1323" t="s">
        <v>36</v>
      </c>
      <c r="G1323" t="s">
        <v>29</v>
      </c>
      <c r="H1323" t="s">
        <v>49</v>
      </c>
      <c r="I1323" t="s">
        <v>5310</v>
      </c>
      <c r="J1323" t="s">
        <v>19</v>
      </c>
      <c r="K1323" s="3">
        <v>45731</v>
      </c>
      <c r="L1323" t="s">
        <v>5297</v>
      </c>
    </row>
    <row r="1324" spans="1:12" customFormat="1" ht="15">
      <c r="A1324">
        <v>20908</v>
      </c>
      <c r="B1324" t="s">
        <v>1262</v>
      </c>
      <c r="C1324" t="s">
        <v>13</v>
      </c>
      <c r="D1324" t="s">
        <v>25</v>
      </c>
      <c r="E1324" t="s">
        <v>5291</v>
      </c>
      <c r="F1324" t="s">
        <v>16</v>
      </c>
      <c r="G1324" t="s">
        <v>20</v>
      </c>
      <c r="H1324" t="s">
        <v>165</v>
      </c>
      <c r="I1324" t="s">
        <v>5509</v>
      </c>
      <c r="J1324" t="s">
        <v>19</v>
      </c>
      <c r="K1324" s="3">
        <v>45709</v>
      </c>
      <c r="L1324" t="s">
        <v>5296</v>
      </c>
    </row>
    <row r="1325" spans="1:12" customFormat="1" ht="15">
      <c r="A1325">
        <v>20914</v>
      </c>
      <c r="B1325" t="s">
        <v>5043</v>
      </c>
      <c r="C1325" t="s">
        <v>5264</v>
      </c>
      <c r="D1325" t="s">
        <v>3827</v>
      </c>
      <c r="E1325" t="s">
        <v>5291</v>
      </c>
      <c r="F1325" t="s">
        <v>36</v>
      </c>
      <c r="G1325" t="s">
        <v>29</v>
      </c>
      <c r="H1325" t="s">
        <v>104</v>
      </c>
      <c r="I1325" t="s">
        <v>5620</v>
      </c>
      <c r="J1325" t="s">
        <v>19</v>
      </c>
      <c r="K1325" s="3">
        <v>39245</v>
      </c>
      <c r="L1325" t="s">
        <v>5297</v>
      </c>
    </row>
    <row r="1326" spans="1:12" customFormat="1" ht="15">
      <c r="A1326">
        <v>20925</v>
      </c>
      <c r="B1326" t="s">
        <v>1263</v>
      </c>
      <c r="C1326" t="s">
        <v>13</v>
      </c>
      <c r="D1326" t="s">
        <v>38</v>
      </c>
      <c r="E1326" t="s">
        <v>5291</v>
      </c>
      <c r="F1326" t="s">
        <v>5249</v>
      </c>
      <c r="G1326" t="s">
        <v>20</v>
      </c>
      <c r="H1326" t="s">
        <v>4853</v>
      </c>
      <c r="I1326" t="s">
        <v>5726</v>
      </c>
      <c r="J1326" t="s">
        <v>19</v>
      </c>
      <c r="K1326" s="3">
        <v>45401</v>
      </c>
      <c r="L1326" t="s">
        <v>5297</v>
      </c>
    </row>
    <row r="1327" spans="1:12" customFormat="1" ht="15">
      <c r="A1327">
        <v>20926</v>
      </c>
      <c r="B1327" t="s">
        <v>1264</v>
      </c>
      <c r="C1327" t="s">
        <v>13</v>
      </c>
      <c r="D1327" t="s">
        <v>25</v>
      </c>
      <c r="E1327" t="s">
        <v>5291</v>
      </c>
      <c r="F1327" t="s">
        <v>16</v>
      </c>
      <c r="G1327" t="s">
        <v>20</v>
      </c>
      <c r="H1327" t="s">
        <v>183</v>
      </c>
      <c r="I1327" t="s">
        <v>100</v>
      </c>
      <c r="J1327" t="s">
        <v>19</v>
      </c>
      <c r="K1327" s="3">
        <v>45720</v>
      </c>
      <c r="L1327" t="s">
        <v>11</v>
      </c>
    </row>
    <row r="1328" spans="1:12" customFormat="1" ht="15">
      <c r="A1328">
        <v>20928</v>
      </c>
      <c r="B1328" t="s">
        <v>1265</v>
      </c>
      <c r="C1328" t="s">
        <v>13</v>
      </c>
      <c r="D1328" t="s">
        <v>3827</v>
      </c>
      <c r="E1328" t="s">
        <v>5291</v>
      </c>
      <c r="F1328" t="s">
        <v>36</v>
      </c>
      <c r="G1328" t="s">
        <v>29</v>
      </c>
      <c r="H1328" t="s">
        <v>4854</v>
      </c>
      <c r="I1328" t="s">
        <v>47</v>
      </c>
      <c r="J1328" t="s">
        <v>19</v>
      </c>
      <c r="K1328" s="3">
        <v>40955</v>
      </c>
      <c r="L1328" t="s">
        <v>5297</v>
      </c>
    </row>
    <row r="1329" spans="1:12" customFormat="1" ht="15">
      <c r="A1329">
        <v>20929</v>
      </c>
      <c r="B1329" t="s">
        <v>5044</v>
      </c>
      <c r="C1329" t="s">
        <v>5283</v>
      </c>
      <c r="D1329" t="s">
        <v>25</v>
      </c>
      <c r="E1329" t="s">
        <v>5291</v>
      </c>
      <c r="F1329" t="s">
        <v>16</v>
      </c>
      <c r="G1329" t="s">
        <v>29</v>
      </c>
      <c r="H1329" t="s">
        <v>147</v>
      </c>
      <c r="I1329" t="s">
        <v>271</v>
      </c>
      <c r="J1329" t="s">
        <v>19</v>
      </c>
      <c r="K1329" s="3">
        <v>42716</v>
      </c>
      <c r="L1329" t="s">
        <v>5297</v>
      </c>
    </row>
    <row r="1330" spans="1:12" customFormat="1" ht="15">
      <c r="A1330">
        <v>20931</v>
      </c>
      <c r="B1330" t="s">
        <v>5045</v>
      </c>
      <c r="C1330" t="s">
        <v>13</v>
      </c>
      <c r="D1330" t="s">
        <v>3827</v>
      </c>
      <c r="E1330" t="s">
        <v>5291</v>
      </c>
      <c r="F1330" t="s">
        <v>36</v>
      </c>
      <c r="G1330" t="s">
        <v>29</v>
      </c>
      <c r="H1330" t="s">
        <v>81</v>
      </c>
      <c r="I1330" t="s">
        <v>5727</v>
      </c>
      <c r="J1330" t="s">
        <v>19</v>
      </c>
      <c r="K1330" s="3">
        <v>40686</v>
      </c>
      <c r="L1330" t="s">
        <v>5293</v>
      </c>
    </row>
    <row r="1331" spans="1:12" customFormat="1" ht="15">
      <c r="A1331">
        <v>20937</v>
      </c>
      <c r="B1331" t="s">
        <v>1266</v>
      </c>
      <c r="C1331" t="s">
        <v>13</v>
      </c>
      <c r="D1331" t="s">
        <v>25</v>
      </c>
      <c r="E1331" t="s">
        <v>5291</v>
      </c>
      <c r="F1331" t="s">
        <v>36</v>
      </c>
      <c r="G1331" t="s">
        <v>29</v>
      </c>
      <c r="H1331" t="s">
        <v>104</v>
      </c>
      <c r="I1331" t="s">
        <v>319</v>
      </c>
      <c r="J1331" t="s">
        <v>19</v>
      </c>
      <c r="K1331" s="3">
        <v>45187</v>
      </c>
      <c r="L1331" t="s">
        <v>5297</v>
      </c>
    </row>
    <row r="1332" spans="1:12" customFormat="1" ht="15">
      <c r="A1332">
        <v>20938</v>
      </c>
      <c r="B1332" t="s">
        <v>1267</v>
      </c>
      <c r="C1332" t="s">
        <v>13</v>
      </c>
      <c r="D1332" t="s">
        <v>25</v>
      </c>
      <c r="E1332" t="s">
        <v>5291</v>
      </c>
      <c r="F1332" t="s">
        <v>16</v>
      </c>
      <c r="G1332" t="s">
        <v>29</v>
      </c>
      <c r="H1332" t="s">
        <v>104</v>
      </c>
      <c r="I1332" t="s">
        <v>5448</v>
      </c>
      <c r="J1332" t="s">
        <v>19</v>
      </c>
      <c r="K1332" s="3">
        <v>45040</v>
      </c>
      <c r="L1332" t="s">
        <v>5297</v>
      </c>
    </row>
    <row r="1333" spans="1:12" customFormat="1" ht="15">
      <c r="A1333">
        <v>20939</v>
      </c>
      <c r="B1333" t="s">
        <v>1268</v>
      </c>
      <c r="C1333" t="s">
        <v>13</v>
      </c>
      <c r="D1333" t="s">
        <v>25</v>
      </c>
      <c r="E1333" t="s">
        <v>5291</v>
      </c>
      <c r="F1333" t="s">
        <v>36</v>
      </c>
      <c r="G1333" t="s">
        <v>29</v>
      </c>
      <c r="H1333" t="s">
        <v>209</v>
      </c>
      <c r="I1333" t="s">
        <v>340</v>
      </c>
      <c r="J1333" t="s">
        <v>19</v>
      </c>
      <c r="K1333" s="3">
        <v>45609</v>
      </c>
      <c r="L1333" t="s">
        <v>5297</v>
      </c>
    </row>
    <row r="1334" spans="1:12" customFormat="1" ht="15">
      <c r="A1334">
        <v>20941</v>
      </c>
      <c r="B1334" t="s">
        <v>4133</v>
      </c>
      <c r="C1334" t="s">
        <v>13</v>
      </c>
      <c r="D1334" t="s">
        <v>25</v>
      </c>
      <c r="E1334" t="s">
        <v>5291</v>
      </c>
      <c r="F1334" t="s">
        <v>16</v>
      </c>
      <c r="G1334" t="s">
        <v>29</v>
      </c>
      <c r="H1334" t="s">
        <v>4852</v>
      </c>
      <c r="I1334" t="s">
        <v>5728</v>
      </c>
      <c r="J1334" t="s">
        <v>19</v>
      </c>
      <c r="K1334" s="3">
        <v>45594</v>
      </c>
      <c r="L1334" t="s">
        <v>5293</v>
      </c>
    </row>
    <row r="1335" spans="1:12" customFormat="1" ht="15">
      <c r="A1335">
        <v>20942</v>
      </c>
      <c r="B1335" t="s">
        <v>4134</v>
      </c>
      <c r="C1335" t="s">
        <v>13</v>
      </c>
      <c r="D1335" t="s">
        <v>25</v>
      </c>
      <c r="E1335" t="s">
        <v>5291</v>
      </c>
      <c r="F1335" t="s">
        <v>16</v>
      </c>
      <c r="G1335" t="s">
        <v>20</v>
      </c>
      <c r="H1335" t="s">
        <v>183</v>
      </c>
      <c r="I1335" t="s">
        <v>5729</v>
      </c>
      <c r="J1335" t="s">
        <v>19</v>
      </c>
      <c r="K1335" s="3">
        <v>45700</v>
      </c>
      <c r="L1335" t="s">
        <v>5293</v>
      </c>
    </row>
    <row r="1336" spans="1:12" customFormat="1" ht="15">
      <c r="A1336">
        <v>20949</v>
      </c>
      <c r="B1336" t="s">
        <v>1269</v>
      </c>
      <c r="C1336" t="s">
        <v>13</v>
      </c>
      <c r="D1336" t="s">
        <v>3827</v>
      </c>
      <c r="E1336" t="s">
        <v>5291</v>
      </c>
      <c r="F1336" t="s">
        <v>36</v>
      </c>
      <c r="G1336" t="s">
        <v>29</v>
      </c>
      <c r="H1336" t="s">
        <v>49</v>
      </c>
      <c r="I1336" t="s">
        <v>428</v>
      </c>
      <c r="J1336" t="s">
        <v>19</v>
      </c>
      <c r="K1336" s="3">
        <v>40275</v>
      </c>
      <c r="L1336" t="s">
        <v>5297</v>
      </c>
    </row>
    <row r="1337" spans="1:12" customFormat="1" ht="15">
      <c r="A1337">
        <v>20954</v>
      </c>
      <c r="B1337" t="s">
        <v>1270</v>
      </c>
      <c r="C1337" t="s">
        <v>13</v>
      </c>
      <c r="D1337" t="s">
        <v>25</v>
      </c>
      <c r="E1337" t="s">
        <v>5291</v>
      </c>
      <c r="F1337" t="s">
        <v>36</v>
      </c>
      <c r="G1337" t="s">
        <v>29</v>
      </c>
      <c r="H1337" t="s">
        <v>49</v>
      </c>
      <c r="I1337" t="s">
        <v>63</v>
      </c>
      <c r="J1337" t="s">
        <v>19</v>
      </c>
      <c r="K1337" s="3">
        <v>44023</v>
      </c>
      <c r="L1337" t="s">
        <v>5297</v>
      </c>
    </row>
    <row r="1338" spans="1:12" customFormat="1" ht="15">
      <c r="A1338">
        <v>20957</v>
      </c>
      <c r="B1338" t="s">
        <v>1271</v>
      </c>
      <c r="C1338" t="s">
        <v>13</v>
      </c>
      <c r="D1338" t="s">
        <v>3827</v>
      </c>
      <c r="E1338" t="s">
        <v>5291</v>
      </c>
      <c r="F1338" t="s">
        <v>36</v>
      </c>
      <c r="G1338" t="s">
        <v>29</v>
      </c>
      <c r="H1338" t="s">
        <v>49</v>
      </c>
      <c r="I1338" t="s">
        <v>576</v>
      </c>
      <c r="J1338" t="s">
        <v>113</v>
      </c>
      <c r="K1338" s="3">
        <v>40955</v>
      </c>
      <c r="L1338" t="s">
        <v>5297</v>
      </c>
    </row>
    <row r="1339" spans="1:12" customFormat="1" ht="15">
      <c r="A1339">
        <v>20975</v>
      </c>
      <c r="B1339" t="s">
        <v>4135</v>
      </c>
      <c r="C1339" t="s">
        <v>13</v>
      </c>
      <c r="D1339" t="s">
        <v>25</v>
      </c>
      <c r="E1339" t="s">
        <v>5291</v>
      </c>
      <c r="F1339" t="s">
        <v>36</v>
      </c>
      <c r="G1339" t="s">
        <v>29</v>
      </c>
      <c r="H1339" t="s">
        <v>4854</v>
      </c>
      <c r="I1339" t="s">
        <v>47</v>
      </c>
      <c r="J1339" t="s">
        <v>19</v>
      </c>
      <c r="K1339" s="3">
        <v>45439</v>
      </c>
      <c r="L1339" t="s">
        <v>5297</v>
      </c>
    </row>
    <row r="1340" spans="1:12" customFormat="1" ht="15">
      <c r="A1340">
        <v>20977</v>
      </c>
      <c r="B1340" t="s">
        <v>1272</v>
      </c>
      <c r="C1340" t="s">
        <v>13</v>
      </c>
      <c r="D1340" t="s">
        <v>25</v>
      </c>
      <c r="E1340" t="s">
        <v>5291</v>
      </c>
      <c r="F1340" t="s">
        <v>36</v>
      </c>
      <c r="G1340" t="s">
        <v>29</v>
      </c>
      <c r="H1340" t="s">
        <v>49</v>
      </c>
      <c r="I1340" t="s">
        <v>5627</v>
      </c>
      <c r="J1340" t="s">
        <v>19</v>
      </c>
      <c r="K1340" s="3">
        <v>45588</v>
      </c>
      <c r="L1340" t="s">
        <v>5297</v>
      </c>
    </row>
    <row r="1341" spans="1:12" customFormat="1" ht="15">
      <c r="A1341">
        <v>20982</v>
      </c>
      <c r="B1341" t="s">
        <v>1273</v>
      </c>
      <c r="C1341" t="s">
        <v>13</v>
      </c>
      <c r="D1341" t="s">
        <v>25</v>
      </c>
      <c r="E1341" t="s">
        <v>5291</v>
      </c>
      <c r="F1341" t="s">
        <v>16</v>
      </c>
      <c r="G1341" t="s">
        <v>29</v>
      </c>
      <c r="H1341" t="s">
        <v>4852</v>
      </c>
      <c r="I1341" t="s">
        <v>5730</v>
      </c>
      <c r="J1341" t="s">
        <v>19</v>
      </c>
      <c r="K1341" s="3">
        <v>45742</v>
      </c>
      <c r="L1341" t="s">
        <v>5293</v>
      </c>
    </row>
    <row r="1342" spans="1:12" customFormat="1" ht="15">
      <c r="A1342">
        <v>20983</v>
      </c>
      <c r="B1342" t="s">
        <v>4136</v>
      </c>
      <c r="C1342" t="s">
        <v>13</v>
      </c>
      <c r="D1342" t="s">
        <v>25</v>
      </c>
      <c r="E1342" t="s">
        <v>5291</v>
      </c>
      <c r="F1342" t="s">
        <v>36</v>
      </c>
      <c r="G1342" t="s">
        <v>29</v>
      </c>
      <c r="H1342" t="s">
        <v>4852</v>
      </c>
      <c r="I1342" t="s">
        <v>5298</v>
      </c>
      <c r="J1342" t="s">
        <v>19</v>
      </c>
      <c r="K1342" s="3">
        <v>45136</v>
      </c>
      <c r="L1342" t="s">
        <v>5297</v>
      </c>
    </row>
    <row r="1343" spans="1:12" customFormat="1" ht="15">
      <c r="A1343">
        <v>20984</v>
      </c>
      <c r="B1343" t="s">
        <v>1274</v>
      </c>
      <c r="C1343" t="s">
        <v>13</v>
      </c>
      <c r="D1343" t="s">
        <v>25</v>
      </c>
      <c r="E1343" t="s">
        <v>5291</v>
      </c>
      <c r="F1343" t="s">
        <v>36</v>
      </c>
      <c r="G1343" t="s">
        <v>29</v>
      </c>
      <c r="H1343" t="s">
        <v>4852</v>
      </c>
      <c r="I1343" t="s">
        <v>5298</v>
      </c>
      <c r="J1343" t="s">
        <v>19</v>
      </c>
      <c r="K1343" s="3">
        <v>44081</v>
      </c>
      <c r="L1343" t="s">
        <v>5297</v>
      </c>
    </row>
    <row r="1344" spans="1:12" customFormat="1" ht="15">
      <c r="A1344">
        <v>20985</v>
      </c>
      <c r="B1344" t="s">
        <v>1275</v>
      </c>
      <c r="C1344" t="s">
        <v>13</v>
      </c>
      <c r="D1344" t="s">
        <v>3827</v>
      </c>
      <c r="E1344" t="s">
        <v>5291</v>
      </c>
      <c r="F1344" t="s">
        <v>36</v>
      </c>
      <c r="G1344" t="s">
        <v>29</v>
      </c>
      <c r="H1344" t="s">
        <v>4852</v>
      </c>
      <c r="I1344" t="s">
        <v>5298</v>
      </c>
      <c r="J1344" t="s">
        <v>19</v>
      </c>
      <c r="K1344" s="3">
        <v>40892</v>
      </c>
      <c r="L1344" t="s">
        <v>5297</v>
      </c>
    </row>
    <row r="1345" spans="1:12" customFormat="1" ht="15">
      <c r="A1345">
        <v>20989</v>
      </c>
      <c r="B1345" t="s">
        <v>3873</v>
      </c>
      <c r="C1345" t="s">
        <v>13</v>
      </c>
      <c r="D1345" t="s">
        <v>25</v>
      </c>
      <c r="E1345" t="s">
        <v>5291</v>
      </c>
      <c r="F1345" t="s">
        <v>5249</v>
      </c>
      <c r="G1345" t="s">
        <v>20</v>
      </c>
      <c r="H1345" t="s">
        <v>4857</v>
      </c>
      <c r="I1345" t="s">
        <v>5731</v>
      </c>
      <c r="J1345" t="s">
        <v>19</v>
      </c>
      <c r="K1345" s="3">
        <v>45539</v>
      </c>
      <c r="L1345" t="s">
        <v>5293</v>
      </c>
    </row>
    <row r="1346" spans="1:12" customFormat="1" ht="15">
      <c r="A1346">
        <v>20990</v>
      </c>
      <c r="B1346" t="s">
        <v>1276</v>
      </c>
      <c r="C1346" t="s">
        <v>13</v>
      </c>
      <c r="D1346" t="s">
        <v>25</v>
      </c>
      <c r="E1346" t="s">
        <v>5291</v>
      </c>
      <c r="F1346" t="s">
        <v>5249</v>
      </c>
      <c r="G1346" t="s">
        <v>29</v>
      </c>
      <c r="H1346" t="s">
        <v>4857</v>
      </c>
      <c r="I1346" t="s">
        <v>5732</v>
      </c>
      <c r="J1346" t="s">
        <v>19</v>
      </c>
      <c r="K1346" s="3">
        <v>45699</v>
      </c>
      <c r="L1346" t="s">
        <v>5293</v>
      </c>
    </row>
    <row r="1347" spans="1:12" customFormat="1" ht="15">
      <c r="A1347">
        <v>20991</v>
      </c>
      <c r="B1347" t="s">
        <v>1277</v>
      </c>
      <c r="C1347" t="s">
        <v>13</v>
      </c>
      <c r="D1347" t="s">
        <v>25</v>
      </c>
      <c r="E1347" t="s">
        <v>5291</v>
      </c>
      <c r="F1347" t="s">
        <v>16</v>
      </c>
      <c r="G1347" t="s">
        <v>20</v>
      </c>
      <c r="H1347" t="s">
        <v>4857</v>
      </c>
      <c r="I1347" t="s">
        <v>5733</v>
      </c>
      <c r="J1347" t="s">
        <v>19</v>
      </c>
      <c r="K1347" s="3">
        <v>44330</v>
      </c>
      <c r="L1347" t="s">
        <v>11</v>
      </c>
    </row>
    <row r="1348" spans="1:12" customFormat="1" ht="15">
      <c r="A1348">
        <v>20993</v>
      </c>
      <c r="B1348" t="s">
        <v>1278</v>
      </c>
      <c r="C1348" t="s">
        <v>13</v>
      </c>
      <c r="D1348" t="s">
        <v>3827</v>
      </c>
      <c r="E1348" t="s">
        <v>5291</v>
      </c>
      <c r="F1348" t="s">
        <v>36</v>
      </c>
      <c r="G1348" t="s">
        <v>20</v>
      </c>
      <c r="H1348" t="s">
        <v>4857</v>
      </c>
      <c r="I1348" t="s">
        <v>496</v>
      </c>
      <c r="J1348" t="s">
        <v>19</v>
      </c>
      <c r="K1348" s="3">
        <v>41782</v>
      </c>
      <c r="L1348" t="s">
        <v>5307</v>
      </c>
    </row>
    <row r="1349" spans="1:12" customFormat="1" ht="15">
      <c r="A1349">
        <v>21001</v>
      </c>
      <c r="B1349" t="s">
        <v>4137</v>
      </c>
      <c r="C1349" t="s">
        <v>5283</v>
      </c>
      <c r="D1349" t="s">
        <v>3827</v>
      </c>
      <c r="E1349" t="s">
        <v>5291</v>
      </c>
      <c r="F1349" t="s">
        <v>36</v>
      </c>
      <c r="G1349" t="s">
        <v>5481</v>
      </c>
      <c r="H1349" t="s">
        <v>4854</v>
      </c>
      <c r="I1349" t="s">
        <v>47</v>
      </c>
      <c r="J1349" t="s">
        <v>113</v>
      </c>
      <c r="K1349" s="3">
        <v>39050</v>
      </c>
      <c r="L1349" t="s">
        <v>11</v>
      </c>
    </row>
    <row r="1350" spans="1:12" customFormat="1" ht="15">
      <c r="A1350">
        <v>21005</v>
      </c>
      <c r="B1350" t="s">
        <v>4138</v>
      </c>
      <c r="C1350" t="s">
        <v>13</v>
      </c>
      <c r="D1350" t="s">
        <v>25</v>
      </c>
      <c r="E1350" t="s">
        <v>5291</v>
      </c>
      <c r="F1350" t="s">
        <v>36</v>
      </c>
      <c r="G1350" t="s">
        <v>29</v>
      </c>
      <c r="H1350" t="s">
        <v>104</v>
      </c>
      <c r="I1350" t="s">
        <v>319</v>
      </c>
      <c r="J1350" t="s">
        <v>19</v>
      </c>
      <c r="K1350" s="3">
        <v>44078</v>
      </c>
      <c r="L1350" t="s">
        <v>5299</v>
      </c>
    </row>
    <row r="1351" spans="1:12" customFormat="1" ht="15">
      <c r="A1351">
        <v>21007</v>
      </c>
      <c r="B1351" t="s">
        <v>1279</v>
      </c>
      <c r="C1351" t="s">
        <v>13</v>
      </c>
      <c r="D1351" t="s">
        <v>3827</v>
      </c>
      <c r="E1351" t="s">
        <v>5291</v>
      </c>
      <c r="F1351" t="s">
        <v>36</v>
      </c>
      <c r="G1351" t="s">
        <v>20</v>
      </c>
      <c r="H1351" t="s">
        <v>4857</v>
      </c>
      <c r="I1351" t="s">
        <v>5495</v>
      </c>
      <c r="J1351" t="s">
        <v>19</v>
      </c>
      <c r="K1351" s="3">
        <v>40660</v>
      </c>
      <c r="L1351" t="s">
        <v>11</v>
      </c>
    </row>
    <row r="1352" spans="1:12" customFormat="1" ht="15">
      <c r="A1352">
        <v>21016</v>
      </c>
      <c r="B1352" t="s">
        <v>1280</v>
      </c>
      <c r="C1352" t="s">
        <v>13</v>
      </c>
      <c r="D1352" t="s">
        <v>25</v>
      </c>
      <c r="E1352" t="s">
        <v>5291</v>
      </c>
      <c r="F1352" t="s">
        <v>36</v>
      </c>
      <c r="G1352" t="s">
        <v>29</v>
      </c>
      <c r="H1352" t="s">
        <v>49</v>
      </c>
      <c r="I1352" t="s">
        <v>5627</v>
      </c>
      <c r="J1352" t="s">
        <v>19</v>
      </c>
      <c r="K1352" s="3">
        <v>45700</v>
      </c>
      <c r="L1352" t="s">
        <v>5297</v>
      </c>
    </row>
    <row r="1353" spans="1:12" customFormat="1" ht="15">
      <c r="A1353">
        <v>21020</v>
      </c>
      <c r="B1353" t="s">
        <v>1281</v>
      </c>
      <c r="C1353" t="s">
        <v>13</v>
      </c>
      <c r="D1353" t="s">
        <v>25</v>
      </c>
      <c r="E1353" t="s">
        <v>5291</v>
      </c>
      <c r="F1353" t="s">
        <v>16</v>
      </c>
      <c r="G1353" t="s">
        <v>20</v>
      </c>
      <c r="H1353" t="s">
        <v>4852</v>
      </c>
      <c r="I1353" t="s">
        <v>5734</v>
      </c>
      <c r="J1353" t="s">
        <v>19</v>
      </c>
      <c r="K1353" s="3">
        <v>45731</v>
      </c>
      <c r="L1353" t="s">
        <v>5293</v>
      </c>
    </row>
    <row r="1354" spans="1:12" customFormat="1" ht="15">
      <c r="A1354">
        <v>21021</v>
      </c>
      <c r="B1354" t="s">
        <v>1282</v>
      </c>
      <c r="C1354" t="s">
        <v>13</v>
      </c>
      <c r="D1354" t="s">
        <v>25</v>
      </c>
      <c r="E1354" t="s">
        <v>5291</v>
      </c>
      <c r="F1354" t="s">
        <v>36</v>
      </c>
      <c r="G1354" t="s">
        <v>29</v>
      </c>
      <c r="H1354" t="s">
        <v>4852</v>
      </c>
      <c r="I1354" t="s">
        <v>5734</v>
      </c>
      <c r="J1354" t="s">
        <v>19</v>
      </c>
      <c r="K1354" s="3">
        <v>45719</v>
      </c>
      <c r="L1354" t="s">
        <v>5297</v>
      </c>
    </row>
    <row r="1355" spans="1:12" customFormat="1" ht="15">
      <c r="A1355">
        <v>21022</v>
      </c>
      <c r="B1355" t="s">
        <v>1283</v>
      </c>
      <c r="C1355" t="s">
        <v>13</v>
      </c>
      <c r="D1355" t="s">
        <v>3827</v>
      </c>
      <c r="E1355" t="s">
        <v>5291</v>
      </c>
      <c r="F1355" t="s">
        <v>36</v>
      </c>
      <c r="G1355" t="s">
        <v>29</v>
      </c>
      <c r="H1355" t="s">
        <v>49</v>
      </c>
      <c r="I1355" t="s">
        <v>5309</v>
      </c>
      <c r="J1355" t="s">
        <v>19</v>
      </c>
      <c r="K1355" s="3">
        <v>40955</v>
      </c>
      <c r="L1355" t="s">
        <v>5297</v>
      </c>
    </row>
    <row r="1356" spans="1:12" customFormat="1" ht="15">
      <c r="A1356">
        <v>21023</v>
      </c>
      <c r="B1356" t="s">
        <v>1284</v>
      </c>
      <c r="C1356" t="s">
        <v>13</v>
      </c>
      <c r="D1356" t="s">
        <v>25</v>
      </c>
      <c r="E1356" t="s">
        <v>5291</v>
      </c>
      <c r="F1356" t="s">
        <v>36</v>
      </c>
      <c r="G1356" t="s">
        <v>29</v>
      </c>
      <c r="H1356" t="s">
        <v>104</v>
      </c>
      <c r="I1356" t="s">
        <v>134</v>
      </c>
      <c r="J1356" t="s">
        <v>19</v>
      </c>
      <c r="K1356" s="3">
        <v>43664</v>
      </c>
      <c r="L1356" t="s">
        <v>5297</v>
      </c>
    </row>
    <row r="1357" spans="1:12" customFormat="1" ht="15">
      <c r="A1357">
        <v>21027</v>
      </c>
      <c r="B1357" t="s">
        <v>1285</v>
      </c>
      <c r="C1357" t="s">
        <v>13</v>
      </c>
      <c r="D1357" t="s">
        <v>3827</v>
      </c>
      <c r="E1357" t="s">
        <v>5291</v>
      </c>
      <c r="F1357" t="s">
        <v>36</v>
      </c>
      <c r="G1357" t="s">
        <v>29</v>
      </c>
      <c r="H1357" t="s">
        <v>49</v>
      </c>
      <c r="I1357" t="s">
        <v>576</v>
      </c>
      <c r="J1357" t="s">
        <v>19</v>
      </c>
      <c r="K1357" s="3">
        <v>40955</v>
      </c>
      <c r="L1357" t="s">
        <v>5297</v>
      </c>
    </row>
    <row r="1358" spans="1:12" customFormat="1" ht="15">
      <c r="A1358">
        <v>21033</v>
      </c>
      <c r="B1358" t="s">
        <v>1286</v>
      </c>
      <c r="C1358" t="s">
        <v>13</v>
      </c>
      <c r="D1358" t="s">
        <v>3827</v>
      </c>
      <c r="E1358" t="s">
        <v>5291</v>
      </c>
      <c r="F1358" t="s">
        <v>36</v>
      </c>
      <c r="G1358" t="s">
        <v>29</v>
      </c>
      <c r="H1358" t="s">
        <v>4852</v>
      </c>
      <c r="I1358" t="s">
        <v>5734</v>
      </c>
      <c r="J1358" t="s">
        <v>113</v>
      </c>
      <c r="K1358" s="3">
        <v>41269</v>
      </c>
      <c r="L1358" t="s">
        <v>5297</v>
      </c>
    </row>
    <row r="1359" spans="1:12" customFormat="1" ht="15">
      <c r="A1359">
        <v>21034</v>
      </c>
      <c r="B1359" t="s">
        <v>1287</v>
      </c>
      <c r="C1359" t="s">
        <v>13</v>
      </c>
      <c r="D1359" t="s">
        <v>25</v>
      </c>
      <c r="E1359" t="s">
        <v>5291</v>
      </c>
      <c r="F1359" t="s">
        <v>36</v>
      </c>
      <c r="G1359" t="s">
        <v>29</v>
      </c>
      <c r="H1359" t="s">
        <v>4852</v>
      </c>
      <c r="I1359" t="s">
        <v>5295</v>
      </c>
      <c r="J1359" t="s">
        <v>19</v>
      </c>
      <c r="K1359" s="3">
        <v>44677</v>
      </c>
      <c r="L1359" t="s">
        <v>5297</v>
      </c>
    </row>
    <row r="1360" spans="1:12" customFormat="1" ht="15">
      <c r="A1360">
        <v>21035</v>
      </c>
      <c r="B1360" t="s">
        <v>4139</v>
      </c>
      <c r="C1360" t="s">
        <v>13</v>
      </c>
      <c r="D1360" t="s">
        <v>3827</v>
      </c>
      <c r="E1360" t="s">
        <v>5292</v>
      </c>
      <c r="F1360" t="s">
        <v>36</v>
      </c>
      <c r="G1360" t="s">
        <v>29</v>
      </c>
      <c r="H1360" t="s">
        <v>4855</v>
      </c>
      <c r="I1360" t="s">
        <v>5735</v>
      </c>
      <c r="J1360" t="s">
        <v>19</v>
      </c>
      <c r="K1360" s="3">
        <v>39214</v>
      </c>
      <c r="L1360" t="s">
        <v>11</v>
      </c>
    </row>
    <row r="1361" spans="1:12" customFormat="1" ht="15">
      <c r="A1361">
        <v>21038</v>
      </c>
      <c r="B1361" t="s">
        <v>1288</v>
      </c>
      <c r="C1361" t="s">
        <v>13</v>
      </c>
      <c r="D1361" t="s">
        <v>25</v>
      </c>
      <c r="E1361" t="s">
        <v>5291</v>
      </c>
      <c r="F1361" t="s">
        <v>36</v>
      </c>
      <c r="G1361" t="s">
        <v>29</v>
      </c>
      <c r="H1361" t="s">
        <v>4852</v>
      </c>
      <c r="I1361" t="s">
        <v>244</v>
      </c>
      <c r="J1361" t="s">
        <v>19</v>
      </c>
      <c r="K1361" s="3">
        <v>44679</v>
      </c>
      <c r="L1361" t="s">
        <v>5297</v>
      </c>
    </row>
    <row r="1362" spans="1:12" customFormat="1" ht="15">
      <c r="A1362">
        <v>21039</v>
      </c>
      <c r="B1362" t="s">
        <v>1289</v>
      </c>
      <c r="C1362" t="s">
        <v>13</v>
      </c>
      <c r="D1362" t="s">
        <v>3827</v>
      </c>
      <c r="E1362" t="s">
        <v>5291</v>
      </c>
      <c r="F1362" t="s">
        <v>36</v>
      </c>
      <c r="G1362" t="s">
        <v>29</v>
      </c>
      <c r="H1362" t="s">
        <v>183</v>
      </c>
      <c r="I1362" t="s">
        <v>659</v>
      </c>
      <c r="J1362" t="s">
        <v>19</v>
      </c>
      <c r="K1362" s="3">
        <v>39125</v>
      </c>
      <c r="L1362" t="s">
        <v>5297</v>
      </c>
    </row>
    <row r="1363" spans="1:12" customFormat="1" ht="15">
      <c r="A1363">
        <v>21044</v>
      </c>
      <c r="B1363" t="s">
        <v>1290</v>
      </c>
      <c r="C1363" t="s">
        <v>13</v>
      </c>
      <c r="D1363" t="s">
        <v>25</v>
      </c>
      <c r="E1363" t="s">
        <v>5291</v>
      </c>
      <c r="F1363" t="s">
        <v>36</v>
      </c>
      <c r="G1363" t="s">
        <v>29</v>
      </c>
      <c r="H1363" t="s">
        <v>49</v>
      </c>
      <c r="I1363" t="s">
        <v>275</v>
      </c>
      <c r="J1363" t="s">
        <v>19</v>
      </c>
      <c r="K1363" s="3">
        <v>45681</v>
      </c>
      <c r="L1363" t="s">
        <v>5297</v>
      </c>
    </row>
    <row r="1364" spans="1:12" customFormat="1" ht="15">
      <c r="A1364">
        <v>21046</v>
      </c>
      <c r="B1364" t="s">
        <v>1291</v>
      </c>
      <c r="C1364" t="s">
        <v>13</v>
      </c>
      <c r="D1364" t="s">
        <v>3827</v>
      </c>
      <c r="E1364" t="s">
        <v>5291</v>
      </c>
      <c r="F1364" t="s">
        <v>36</v>
      </c>
      <c r="G1364" t="s">
        <v>29</v>
      </c>
      <c r="H1364" t="s">
        <v>49</v>
      </c>
      <c r="I1364" t="s">
        <v>5736</v>
      </c>
      <c r="J1364" t="s">
        <v>113</v>
      </c>
      <c r="K1364" s="3">
        <v>39049</v>
      </c>
      <c r="L1364" t="s">
        <v>5297</v>
      </c>
    </row>
    <row r="1365" spans="1:12" customFormat="1" ht="15">
      <c r="A1365">
        <v>21048</v>
      </c>
      <c r="B1365" t="s">
        <v>1292</v>
      </c>
      <c r="C1365" t="s">
        <v>13</v>
      </c>
      <c r="D1365" t="s">
        <v>25</v>
      </c>
      <c r="E1365" t="s">
        <v>5291</v>
      </c>
      <c r="F1365" t="s">
        <v>36</v>
      </c>
      <c r="G1365" t="s">
        <v>29</v>
      </c>
      <c r="H1365" t="s">
        <v>4852</v>
      </c>
      <c r="I1365" t="s">
        <v>5737</v>
      </c>
      <c r="J1365" t="s">
        <v>19</v>
      </c>
      <c r="K1365" s="3">
        <v>44632</v>
      </c>
      <c r="L1365" t="s">
        <v>5297</v>
      </c>
    </row>
    <row r="1366" spans="1:12" customFormat="1" ht="15">
      <c r="A1366">
        <v>21049</v>
      </c>
      <c r="B1366" t="s">
        <v>1293</v>
      </c>
      <c r="C1366" t="s">
        <v>13</v>
      </c>
      <c r="D1366" t="s">
        <v>25</v>
      </c>
      <c r="E1366" t="s">
        <v>5291</v>
      </c>
      <c r="F1366" t="s">
        <v>36</v>
      </c>
      <c r="G1366" t="s">
        <v>29</v>
      </c>
      <c r="H1366" t="s">
        <v>49</v>
      </c>
      <c r="I1366" t="s">
        <v>5627</v>
      </c>
      <c r="J1366" t="s">
        <v>19</v>
      </c>
      <c r="K1366" s="3">
        <v>45694</v>
      </c>
      <c r="L1366" t="s">
        <v>5297</v>
      </c>
    </row>
    <row r="1367" spans="1:12" customFormat="1" ht="15">
      <c r="A1367">
        <v>21052</v>
      </c>
      <c r="B1367" t="s">
        <v>1294</v>
      </c>
      <c r="C1367" t="s">
        <v>13</v>
      </c>
      <c r="D1367" t="s">
        <v>25</v>
      </c>
      <c r="E1367" t="s">
        <v>5291</v>
      </c>
      <c r="F1367" t="s">
        <v>36</v>
      </c>
      <c r="G1367" t="s">
        <v>29</v>
      </c>
      <c r="H1367" t="s">
        <v>49</v>
      </c>
      <c r="I1367" t="s">
        <v>5627</v>
      </c>
      <c r="J1367" t="s">
        <v>19</v>
      </c>
      <c r="K1367" s="3">
        <v>45691</v>
      </c>
      <c r="L1367" t="s">
        <v>5299</v>
      </c>
    </row>
    <row r="1368" spans="1:12" customFormat="1" ht="15">
      <c r="A1368">
        <v>21053</v>
      </c>
      <c r="B1368" t="s">
        <v>1295</v>
      </c>
      <c r="C1368" t="s">
        <v>13</v>
      </c>
      <c r="D1368" t="s">
        <v>3827</v>
      </c>
      <c r="E1368" t="s">
        <v>5291</v>
      </c>
      <c r="F1368" t="s">
        <v>36</v>
      </c>
      <c r="G1368" t="s">
        <v>29</v>
      </c>
      <c r="H1368" t="s">
        <v>4852</v>
      </c>
      <c r="I1368" t="s">
        <v>563</v>
      </c>
      <c r="J1368" t="s">
        <v>19</v>
      </c>
      <c r="K1368" s="3">
        <v>40892</v>
      </c>
      <c r="L1368" t="s">
        <v>5297</v>
      </c>
    </row>
    <row r="1369" spans="1:12" customFormat="1" ht="15">
      <c r="A1369">
        <v>21058</v>
      </c>
      <c r="B1369" t="s">
        <v>1296</v>
      </c>
      <c r="C1369" t="s">
        <v>13</v>
      </c>
      <c r="D1369" t="s">
        <v>3827</v>
      </c>
      <c r="E1369" t="s">
        <v>5291</v>
      </c>
      <c r="F1369" t="s">
        <v>36</v>
      </c>
      <c r="G1369" t="s">
        <v>29</v>
      </c>
      <c r="H1369" t="s">
        <v>49</v>
      </c>
      <c r="I1369" t="s">
        <v>5736</v>
      </c>
      <c r="J1369" t="s">
        <v>113</v>
      </c>
      <c r="K1369" s="3">
        <v>39049</v>
      </c>
      <c r="L1369" t="s">
        <v>5297</v>
      </c>
    </row>
    <row r="1370" spans="1:12" customFormat="1" ht="15">
      <c r="A1370">
        <v>21059</v>
      </c>
      <c r="B1370" t="s">
        <v>1297</v>
      </c>
      <c r="C1370" t="s">
        <v>13</v>
      </c>
      <c r="D1370" t="s">
        <v>3827</v>
      </c>
      <c r="E1370" t="s">
        <v>5291</v>
      </c>
      <c r="F1370" t="s">
        <v>36</v>
      </c>
      <c r="G1370" t="s">
        <v>29</v>
      </c>
      <c r="H1370" t="s">
        <v>49</v>
      </c>
      <c r="I1370" t="s">
        <v>5736</v>
      </c>
      <c r="J1370" t="s">
        <v>113</v>
      </c>
      <c r="K1370" s="3">
        <v>39048</v>
      </c>
      <c r="L1370" t="s">
        <v>5297</v>
      </c>
    </row>
    <row r="1371" spans="1:12" customFormat="1" ht="15">
      <c r="A1371">
        <v>21068</v>
      </c>
      <c r="B1371" t="s">
        <v>1298</v>
      </c>
      <c r="C1371" t="s">
        <v>13</v>
      </c>
      <c r="D1371" t="s">
        <v>25</v>
      </c>
      <c r="E1371" t="s">
        <v>5291</v>
      </c>
      <c r="F1371" t="s">
        <v>36</v>
      </c>
      <c r="G1371" t="s">
        <v>29</v>
      </c>
      <c r="H1371" t="s">
        <v>209</v>
      </c>
      <c r="I1371" t="s">
        <v>66</v>
      </c>
      <c r="J1371" t="s">
        <v>19</v>
      </c>
      <c r="K1371" s="3">
        <v>45709</v>
      </c>
      <c r="L1371" t="s">
        <v>5297</v>
      </c>
    </row>
    <row r="1372" spans="1:12" customFormat="1" ht="15">
      <c r="A1372">
        <v>21071</v>
      </c>
      <c r="B1372" t="s">
        <v>1299</v>
      </c>
      <c r="C1372" t="s">
        <v>13</v>
      </c>
      <c r="D1372" t="s">
        <v>25</v>
      </c>
      <c r="E1372" t="s">
        <v>5291</v>
      </c>
      <c r="F1372" t="s">
        <v>36</v>
      </c>
      <c r="G1372" t="s">
        <v>29</v>
      </c>
      <c r="H1372" t="s">
        <v>147</v>
      </c>
      <c r="I1372" t="s">
        <v>5359</v>
      </c>
      <c r="J1372" t="s">
        <v>19</v>
      </c>
      <c r="K1372" s="3">
        <v>45311</v>
      </c>
      <c r="L1372" t="s">
        <v>5297</v>
      </c>
    </row>
    <row r="1373" spans="1:12" customFormat="1" ht="15">
      <c r="A1373">
        <v>21079</v>
      </c>
      <c r="B1373" t="s">
        <v>1300</v>
      </c>
      <c r="C1373" t="s">
        <v>13</v>
      </c>
      <c r="D1373" t="s">
        <v>25</v>
      </c>
      <c r="E1373" t="s">
        <v>5291</v>
      </c>
      <c r="F1373" t="s">
        <v>36</v>
      </c>
      <c r="G1373" t="s">
        <v>29</v>
      </c>
      <c r="H1373" t="s">
        <v>104</v>
      </c>
      <c r="I1373" t="s">
        <v>5321</v>
      </c>
      <c r="J1373" t="s">
        <v>19</v>
      </c>
      <c r="K1373" s="3">
        <v>45715</v>
      </c>
      <c r="L1373" t="s">
        <v>5297</v>
      </c>
    </row>
    <row r="1374" spans="1:12" customFormat="1" ht="15">
      <c r="A1374">
        <v>21087</v>
      </c>
      <c r="B1374" t="s">
        <v>1301</v>
      </c>
      <c r="C1374" t="s">
        <v>13</v>
      </c>
      <c r="D1374" t="s">
        <v>25</v>
      </c>
      <c r="E1374" t="s">
        <v>5291</v>
      </c>
      <c r="F1374" t="s">
        <v>36</v>
      </c>
      <c r="G1374" t="s">
        <v>29</v>
      </c>
      <c r="H1374" t="s">
        <v>104</v>
      </c>
      <c r="I1374" t="s">
        <v>5473</v>
      </c>
      <c r="J1374" t="s">
        <v>19</v>
      </c>
      <c r="K1374" s="3">
        <v>45364</v>
      </c>
      <c r="L1374" t="s">
        <v>5297</v>
      </c>
    </row>
    <row r="1375" spans="1:12" customFormat="1" ht="15">
      <c r="A1375">
        <v>21088</v>
      </c>
      <c r="B1375" t="s">
        <v>1302</v>
      </c>
      <c r="C1375" t="s">
        <v>13</v>
      </c>
      <c r="D1375" t="s">
        <v>25</v>
      </c>
      <c r="E1375" t="s">
        <v>5291</v>
      </c>
      <c r="F1375" t="s">
        <v>36</v>
      </c>
      <c r="G1375" t="s">
        <v>29</v>
      </c>
      <c r="H1375" t="s">
        <v>49</v>
      </c>
      <c r="I1375" t="s">
        <v>63</v>
      </c>
      <c r="J1375" t="s">
        <v>19</v>
      </c>
      <c r="K1375" s="3">
        <v>45371</v>
      </c>
      <c r="L1375" t="s">
        <v>5297</v>
      </c>
    </row>
    <row r="1376" spans="1:12" customFormat="1" ht="15">
      <c r="A1376">
        <v>21091</v>
      </c>
      <c r="B1376" t="s">
        <v>1303</v>
      </c>
      <c r="C1376" t="s">
        <v>13</v>
      </c>
      <c r="D1376" t="s">
        <v>25</v>
      </c>
      <c r="E1376" t="s">
        <v>5291</v>
      </c>
      <c r="F1376" t="s">
        <v>36</v>
      </c>
      <c r="G1376" t="s">
        <v>29</v>
      </c>
      <c r="H1376" t="s">
        <v>4852</v>
      </c>
      <c r="I1376" t="s">
        <v>5686</v>
      </c>
      <c r="J1376" t="s">
        <v>19</v>
      </c>
      <c r="K1376" s="3">
        <v>45693</v>
      </c>
      <c r="L1376" t="s">
        <v>5297</v>
      </c>
    </row>
    <row r="1377" spans="1:12" customFormat="1" ht="15">
      <c r="A1377">
        <v>21092</v>
      </c>
      <c r="B1377" t="s">
        <v>1304</v>
      </c>
      <c r="C1377" t="s">
        <v>13</v>
      </c>
      <c r="D1377" t="s">
        <v>3827</v>
      </c>
      <c r="E1377" t="s">
        <v>5291</v>
      </c>
      <c r="F1377" t="s">
        <v>36</v>
      </c>
      <c r="G1377" t="s">
        <v>5481</v>
      </c>
      <c r="H1377" t="s">
        <v>104</v>
      </c>
      <c r="I1377" t="s">
        <v>267</v>
      </c>
      <c r="J1377" t="s">
        <v>113</v>
      </c>
      <c r="K1377" s="3">
        <v>39080</v>
      </c>
      <c r="L1377" t="s">
        <v>5297</v>
      </c>
    </row>
    <row r="1378" spans="1:12" customFormat="1" ht="15">
      <c r="A1378">
        <v>21093</v>
      </c>
      <c r="B1378" t="s">
        <v>1305</v>
      </c>
      <c r="C1378" t="s">
        <v>13</v>
      </c>
      <c r="D1378" t="s">
        <v>3827</v>
      </c>
      <c r="E1378" t="s">
        <v>5291</v>
      </c>
      <c r="F1378" t="s">
        <v>36</v>
      </c>
      <c r="G1378" t="s">
        <v>29</v>
      </c>
      <c r="H1378" t="s">
        <v>81</v>
      </c>
      <c r="I1378" t="s">
        <v>476</v>
      </c>
      <c r="J1378" t="s">
        <v>113</v>
      </c>
      <c r="K1378" s="3">
        <v>38989</v>
      </c>
      <c r="L1378" t="s">
        <v>5297</v>
      </c>
    </row>
    <row r="1379" spans="1:12" customFormat="1" ht="15">
      <c r="A1379">
        <v>21094</v>
      </c>
      <c r="B1379" t="s">
        <v>1306</v>
      </c>
      <c r="C1379" t="s">
        <v>13</v>
      </c>
      <c r="D1379" t="s">
        <v>25</v>
      </c>
      <c r="E1379" t="s">
        <v>5291</v>
      </c>
      <c r="F1379" t="s">
        <v>36</v>
      </c>
      <c r="G1379" t="s">
        <v>29</v>
      </c>
      <c r="H1379" t="s">
        <v>81</v>
      </c>
      <c r="I1379" t="s">
        <v>476</v>
      </c>
      <c r="J1379" t="s">
        <v>19</v>
      </c>
      <c r="K1379" s="3">
        <v>44742</v>
      </c>
      <c r="L1379" t="s">
        <v>5297</v>
      </c>
    </row>
    <row r="1380" spans="1:12" customFormat="1" ht="15">
      <c r="A1380">
        <v>21095</v>
      </c>
      <c r="B1380" t="s">
        <v>1307</v>
      </c>
      <c r="C1380" t="s">
        <v>13</v>
      </c>
      <c r="D1380" t="s">
        <v>3827</v>
      </c>
      <c r="E1380" t="s">
        <v>5291</v>
      </c>
      <c r="F1380" t="s">
        <v>36</v>
      </c>
      <c r="G1380" t="s">
        <v>29</v>
      </c>
      <c r="H1380" t="s">
        <v>81</v>
      </c>
      <c r="I1380" t="s">
        <v>476</v>
      </c>
      <c r="J1380" t="s">
        <v>113</v>
      </c>
      <c r="K1380" s="3">
        <v>39154</v>
      </c>
      <c r="L1380" t="s">
        <v>5297</v>
      </c>
    </row>
    <row r="1381" spans="1:12" customFormat="1" ht="15">
      <c r="A1381">
        <v>21096</v>
      </c>
      <c r="B1381" t="s">
        <v>1308</v>
      </c>
      <c r="C1381" t="s">
        <v>13</v>
      </c>
      <c r="D1381" t="s">
        <v>25</v>
      </c>
      <c r="E1381" t="s">
        <v>5291</v>
      </c>
      <c r="F1381" t="s">
        <v>16</v>
      </c>
      <c r="G1381" t="s">
        <v>29</v>
      </c>
      <c r="H1381" t="s">
        <v>165</v>
      </c>
      <c r="I1381" t="s">
        <v>167</v>
      </c>
      <c r="J1381" t="s">
        <v>19</v>
      </c>
      <c r="K1381" s="3">
        <v>45743</v>
      </c>
      <c r="L1381" t="s">
        <v>5299</v>
      </c>
    </row>
    <row r="1382" spans="1:12" customFormat="1" ht="15">
      <c r="A1382">
        <v>21099</v>
      </c>
      <c r="B1382" t="s">
        <v>4140</v>
      </c>
      <c r="C1382" t="s">
        <v>13</v>
      </c>
      <c r="D1382" t="s">
        <v>25</v>
      </c>
      <c r="E1382" t="s">
        <v>5291</v>
      </c>
      <c r="F1382" t="s">
        <v>36</v>
      </c>
      <c r="G1382" t="s">
        <v>29</v>
      </c>
      <c r="H1382" t="s">
        <v>4852</v>
      </c>
      <c r="I1382" t="s">
        <v>244</v>
      </c>
      <c r="J1382" t="s">
        <v>19</v>
      </c>
      <c r="K1382" s="3">
        <v>45728</v>
      </c>
      <c r="L1382" t="s">
        <v>5297</v>
      </c>
    </row>
    <row r="1383" spans="1:12" customFormat="1" ht="15">
      <c r="A1383">
        <v>21103</v>
      </c>
      <c r="B1383" t="s">
        <v>4141</v>
      </c>
      <c r="C1383" t="s">
        <v>13</v>
      </c>
      <c r="D1383" t="s">
        <v>25</v>
      </c>
      <c r="E1383" t="s">
        <v>5291</v>
      </c>
      <c r="F1383" t="s">
        <v>5249</v>
      </c>
      <c r="G1383" t="s">
        <v>29</v>
      </c>
      <c r="H1383" t="s">
        <v>104</v>
      </c>
      <c r="I1383" t="s">
        <v>134</v>
      </c>
      <c r="J1383" t="s">
        <v>19</v>
      </c>
      <c r="K1383" s="3">
        <v>45709</v>
      </c>
      <c r="L1383" t="s">
        <v>5299</v>
      </c>
    </row>
    <row r="1384" spans="1:12" customFormat="1" ht="15">
      <c r="A1384">
        <v>21104</v>
      </c>
      <c r="B1384" t="s">
        <v>1309</v>
      </c>
      <c r="C1384" t="s">
        <v>13</v>
      </c>
      <c r="D1384" t="s">
        <v>25</v>
      </c>
      <c r="E1384" t="s">
        <v>5291</v>
      </c>
      <c r="F1384" t="s">
        <v>36</v>
      </c>
      <c r="G1384" t="s">
        <v>29</v>
      </c>
      <c r="H1384" t="s">
        <v>4852</v>
      </c>
      <c r="I1384" t="s">
        <v>5378</v>
      </c>
      <c r="J1384" t="s">
        <v>19</v>
      </c>
      <c r="K1384" s="3">
        <v>44757</v>
      </c>
      <c r="L1384" t="s">
        <v>5297</v>
      </c>
    </row>
    <row r="1385" spans="1:12" customFormat="1" ht="15">
      <c r="A1385">
        <v>21106</v>
      </c>
      <c r="B1385" t="s">
        <v>1310</v>
      </c>
      <c r="C1385" t="s">
        <v>13</v>
      </c>
      <c r="D1385" t="s">
        <v>25</v>
      </c>
      <c r="E1385" t="s">
        <v>5291</v>
      </c>
      <c r="F1385" t="s">
        <v>36</v>
      </c>
      <c r="G1385" t="s">
        <v>29</v>
      </c>
      <c r="H1385" t="s">
        <v>49</v>
      </c>
      <c r="I1385" t="s">
        <v>63</v>
      </c>
      <c r="J1385" t="s">
        <v>19</v>
      </c>
      <c r="K1385" s="3">
        <v>44743</v>
      </c>
      <c r="L1385" t="s">
        <v>5297</v>
      </c>
    </row>
    <row r="1386" spans="1:12" customFormat="1" ht="15">
      <c r="A1386">
        <v>21107</v>
      </c>
      <c r="B1386" t="s">
        <v>4142</v>
      </c>
      <c r="C1386" t="s">
        <v>13</v>
      </c>
      <c r="D1386" t="s">
        <v>25</v>
      </c>
      <c r="E1386" t="s">
        <v>5291</v>
      </c>
      <c r="F1386" t="s">
        <v>36</v>
      </c>
      <c r="G1386" t="s">
        <v>29</v>
      </c>
      <c r="H1386" t="s">
        <v>4852</v>
      </c>
      <c r="I1386" t="s">
        <v>244</v>
      </c>
      <c r="J1386" t="s">
        <v>19</v>
      </c>
      <c r="K1386" s="3">
        <v>45715</v>
      </c>
      <c r="L1386" t="s">
        <v>5297</v>
      </c>
    </row>
    <row r="1387" spans="1:12" customFormat="1" ht="15">
      <c r="A1387">
        <v>21110</v>
      </c>
      <c r="B1387" t="s">
        <v>1311</v>
      </c>
      <c r="C1387" t="s">
        <v>13</v>
      </c>
      <c r="D1387" t="s">
        <v>25</v>
      </c>
      <c r="E1387" t="s">
        <v>5291</v>
      </c>
      <c r="F1387" t="s">
        <v>36</v>
      </c>
      <c r="G1387" t="s">
        <v>29</v>
      </c>
      <c r="H1387" t="s">
        <v>183</v>
      </c>
      <c r="I1387" t="s">
        <v>288</v>
      </c>
      <c r="J1387" t="s">
        <v>19</v>
      </c>
      <c r="K1387" s="3">
        <v>45716</v>
      </c>
      <c r="L1387" t="s">
        <v>5297</v>
      </c>
    </row>
    <row r="1388" spans="1:12" customFormat="1" ht="15">
      <c r="A1388">
        <v>21115</v>
      </c>
      <c r="B1388" t="s">
        <v>4143</v>
      </c>
      <c r="C1388" t="s">
        <v>13</v>
      </c>
      <c r="D1388" t="s">
        <v>25</v>
      </c>
      <c r="E1388" t="s">
        <v>5291</v>
      </c>
      <c r="F1388" t="s">
        <v>36</v>
      </c>
      <c r="G1388" t="s">
        <v>29</v>
      </c>
      <c r="H1388" t="s">
        <v>4852</v>
      </c>
      <c r="I1388" t="s">
        <v>563</v>
      </c>
      <c r="J1388" t="s">
        <v>19</v>
      </c>
      <c r="K1388" s="3">
        <v>45699</v>
      </c>
      <c r="L1388" t="s">
        <v>5297</v>
      </c>
    </row>
    <row r="1389" spans="1:12" customFormat="1" ht="15">
      <c r="A1389">
        <v>21123</v>
      </c>
      <c r="B1389" t="s">
        <v>1312</v>
      </c>
      <c r="C1389" t="s">
        <v>13</v>
      </c>
      <c r="D1389" t="s">
        <v>25</v>
      </c>
      <c r="E1389" t="s">
        <v>5291</v>
      </c>
      <c r="F1389" t="s">
        <v>36</v>
      </c>
      <c r="G1389" t="s">
        <v>29</v>
      </c>
      <c r="H1389" t="s">
        <v>21</v>
      </c>
      <c r="I1389" t="s">
        <v>181</v>
      </c>
      <c r="J1389" t="s">
        <v>19</v>
      </c>
      <c r="K1389" s="3">
        <v>45741</v>
      </c>
      <c r="L1389" t="s">
        <v>5297</v>
      </c>
    </row>
    <row r="1390" spans="1:12" customFormat="1" ht="15">
      <c r="A1390">
        <v>21129</v>
      </c>
      <c r="B1390" t="s">
        <v>1313</v>
      </c>
      <c r="C1390" t="s">
        <v>13</v>
      </c>
      <c r="D1390" t="s">
        <v>25</v>
      </c>
      <c r="E1390" t="s">
        <v>5291</v>
      </c>
      <c r="F1390" t="s">
        <v>36</v>
      </c>
      <c r="G1390" t="s">
        <v>29</v>
      </c>
      <c r="H1390" t="s">
        <v>17</v>
      </c>
      <c r="I1390" t="s">
        <v>33</v>
      </c>
      <c r="J1390" t="s">
        <v>19</v>
      </c>
      <c r="K1390" s="3">
        <v>45014</v>
      </c>
      <c r="L1390" t="s">
        <v>5297</v>
      </c>
    </row>
    <row r="1391" spans="1:12" customFormat="1" ht="15">
      <c r="A1391">
        <v>21134</v>
      </c>
      <c r="B1391" t="s">
        <v>1314</v>
      </c>
      <c r="C1391" t="s">
        <v>13</v>
      </c>
      <c r="D1391" t="s">
        <v>3827</v>
      </c>
      <c r="E1391" t="s">
        <v>5291</v>
      </c>
      <c r="F1391" t="s">
        <v>36</v>
      </c>
      <c r="G1391" t="s">
        <v>29</v>
      </c>
      <c r="H1391" t="s">
        <v>136</v>
      </c>
      <c r="I1391" t="s">
        <v>1315</v>
      </c>
      <c r="J1391" t="s">
        <v>113</v>
      </c>
      <c r="K1391" s="3">
        <v>41269</v>
      </c>
      <c r="L1391" t="s">
        <v>5297</v>
      </c>
    </row>
    <row r="1392" spans="1:12" customFormat="1" ht="15">
      <c r="A1392">
        <v>21137</v>
      </c>
      <c r="B1392" t="s">
        <v>1316</v>
      </c>
      <c r="C1392" t="s">
        <v>13</v>
      </c>
      <c r="D1392" t="s">
        <v>3827</v>
      </c>
      <c r="E1392" t="s">
        <v>5291</v>
      </c>
      <c r="F1392" t="s">
        <v>36</v>
      </c>
      <c r="G1392" t="s">
        <v>29</v>
      </c>
      <c r="H1392" t="s">
        <v>70</v>
      </c>
      <c r="I1392" t="s">
        <v>5653</v>
      </c>
      <c r="J1392" t="s">
        <v>113</v>
      </c>
      <c r="K1392" s="3">
        <v>39128</v>
      </c>
      <c r="L1392" t="s">
        <v>5297</v>
      </c>
    </row>
    <row r="1393" spans="1:12" customFormat="1" ht="15">
      <c r="A1393">
        <v>21140</v>
      </c>
      <c r="B1393" t="s">
        <v>1317</v>
      </c>
      <c r="C1393" t="s">
        <v>13</v>
      </c>
      <c r="D1393" t="s">
        <v>3827</v>
      </c>
      <c r="E1393" t="s">
        <v>5291</v>
      </c>
      <c r="F1393" t="s">
        <v>36</v>
      </c>
      <c r="G1393" t="s">
        <v>29</v>
      </c>
      <c r="H1393" t="s">
        <v>136</v>
      </c>
      <c r="I1393" t="s">
        <v>356</v>
      </c>
      <c r="J1393" t="s">
        <v>113</v>
      </c>
      <c r="K1393" s="3">
        <v>41269</v>
      </c>
      <c r="L1393" t="s">
        <v>5297</v>
      </c>
    </row>
    <row r="1394" spans="1:12" customFormat="1" ht="15">
      <c r="A1394">
        <v>21141</v>
      </c>
      <c r="B1394" t="s">
        <v>4144</v>
      </c>
      <c r="C1394" t="s">
        <v>13</v>
      </c>
      <c r="D1394" t="s">
        <v>3827</v>
      </c>
      <c r="E1394" t="s">
        <v>5291</v>
      </c>
      <c r="F1394" t="s">
        <v>36</v>
      </c>
      <c r="G1394" t="s">
        <v>29</v>
      </c>
      <c r="H1394" t="s">
        <v>104</v>
      </c>
      <c r="I1394" t="s">
        <v>5423</v>
      </c>
      <c r="J1394" t="s">
        <v>19</v>
      </c>
      <c r="K1394" s="3">
        <v>40892</v>
      </c>
      <c r="L1394" t="s">
        <v>5297</v>
      </c>
    </row>
    <row r="1395" spans="1:12" customFormat="1" ht="15">
      <c r="A1395">
        <v>21145</v>
      </c>
      <c r="B1395" t="s">
        <v>1318</v>
      </c>
      <c r="C1395" t="s">
        <v>13</v>
      </c>
      <c r="D1395" t="s">
        <v>25</v>
      </c>
      <c r="E1395" t="s">
        <v>5291</v>
      </c>
      <c r="F1395" t="s">
        <v>36</v>
      </c>
      <c r="G1395" t="s">
        <v>29</v>
      </c>
      <c r="H1395" t="s">
        <v>4852</v>
      </c>
      <c r="I1395" t="s">
        <v>5298</v>
      </c>
      <c r="J1395" t="s">
        <v>113</v>
      </c>
      <c r="K1395" s="3">
        <v>44129</v>
      </c>
      <c r="L1395" t="s">
        <v>5297</v>
      </c>
    </row>
    <row r="1396" spans="1:12" customFormat="1" ht="15">
      <c r="A1396">
        <v>21149</v>
      </c>
      <c r="B1396" t="s">
        <v>1319</v>
      </c>
      <c r="C1396" t="s">
        <v>5283</v>
      </c>
      <c r="D1396" t="s">
        <v>3827</v>
      </c>
      <c r="E1396" t="s">
        <v>5291</v>
      </c>
      <c r="F1396" t="s">
        <v>36</v>
      </c>
      <c r="G1396" t="s">
        <v>29</v>
      </c>
      <c r="H1396" t="s">
        <v>81</v>
      </c>
      <c r="I1396" t="s">
        <v>5432</v>
      </c>
      <c r="J1396" t="s">
        <v>113</v>
      </c>
      <c r="K1396" s="3">
        <v>41269</v>
      </c>
      <c r="L1396" t="s">
        <v>5297</v>
      </c>
    </row>
    <row r="1397" spans="1:12" customFormat="1" ht="15">
      <c r="A1397">
        <v>21150</v>
      </c>
      <c r="B1397" t="s">
        <v>3738</v>
      </c>
      <c r="C1397" t="s">
        <v>13</v>
      </c>
      <c r="D1397" t="s">
        <v>25</v>
      </c>
      <c r="E1397" t="s">
        <v>5291</v>
      </c>
      <c r="F1397" t="s">
        <v>16</v>
      </c>
      <c r="G1397" t="s">
        <v>20</v>
      </c>
      <c r="H1397" t="s">
        <v>4852</v>
      </c>
      <c r="I1397" t="s">
        <v>5738</v>
      </c>
      <c r="J1397" t="s">
        <v>19</v>
      </c>
      <c r="K1397" s="3">
        <v>45471</v>
      </c>
      <c r="L1397" t="s">
        <v>5293</v>
      </c>
    </row>
    <row r="1398" spans="1:12" customFormat="1" ht="15">
      <c r="A1398">
        <v>21162</v>
      </c>
      <c r="B1398" t="s">
        <v>1320</v>
      </c>
      <c r="C1398" t="s">
        <v>13</v>
      </c>
      <c r="D1398" t="s">
        <v>25</v>
      </c>
      <c r="E1398" t="s">
        <v>5291</v>
      </c>
      <c r="F1398" t="s">
        <v>36</v>
      </c>
      <c r="G1398" t="s">
        <v>29</v>
      </c>
      <c r="H1398" t="s">
        <v>81</v>
      </c>
      <c r="I1398" t="s">
        <v>476</v>
      </c>
      <c r="J1398" t="s">
        <v>19</v>
      </c>
      <c r="K1398" s="3">
        <v>43889</v>
      </c>
      <c r="L1398" t="s">
        <v>5297</v>
      </c>
    </row>
    <row r="1399" spans="1:12" customFormat="1" ht="15">
      <c r="A1399">
        <v>21164</v>
      </c>
      <c r="B1399" t="s">
        <v>1321</v>
      </c>
      <c r="C1399" t="s">
        <v>13</v>
      </c>
      <c r="D1399" t="s">
        <v>3827</v>
      </c>
      <c r="E1399" t="s">
        <v>5291</v>
      </c>
      <c r="F1399" t="s">
        <v>36</v>
      </c>
      <c r="G1399" t="s">
        <v>29</v>
      </c>
      <c r="H1399" t="s">
        <v>49</v>
      </c>
      <c r="I1399" t="s">
        <v>5310</v>
      </c>
      <c r="J1399" t="s">
        <v>19</v>
      </c>
      <c r="K1399" s="3">
        <v>40892</v>
      </c>
      <c r="L1399" t="s">
        <v>5297</v>
      </c>
    </row>
    <row r="1400" spans="1:12" customFormat="1" ht="15">
      <c r="A1400">
        <v>21166</v>
      </c>
      <c r="B1400" t="s">
        <v>1322</v>
      </c>
      <c r="C1400" t="s">
        <v>13</v>
      </c>
      <c r="D1400" t="s">
        <v>25</v>
      </c>
      <c r="E1400" t="s">
        <v>5291</v>
      </c>
      <c r="F1400" t="s">
        <v>36</v>
      </c>
      <c r="G1400" t="s">
        <v>29</v>
      </c>
      <c r="H1400" t="s">
        <v>104</v>
      </c>
      <c r="I1400" t="s">
        <v>5521</v>
      </c>
      <c r="J1400" t="s">
        <v>19</v>
      </c>
      <c r="K1400" s="3">
        <v>45709</v>
      </c>
      <c r="L1400" t="s">
        <v>5297</v>
      </c>
    </row>
    <row r="1401" spans="1:12" customFormat="1" ht="15">
      <c r="A1401">
        <v>21170</v>
      </c>
      <c r="B1401" t="s">
        <v>1323</v>
      </c>
      <c r="C1401" t="s">
        <v>13</v>
      </c>
      <c r="D1401" t="s">
        <v>25</v>
      </c>
      <c r="E1401" t="s">
        <v>5291</v>
      </c>
      <c r="F1401" t="s">
        <v>16</v>
      </c>
      <c r="G1401" t="s">
        <v>29</v>
      </c>
      <c r="H1401" t="s">
        <v>165</v>
      </c>
      <c r="I1401" t="s">
        <v>5739</v>
      </c>
      <c r="J1401" t="s">
        <v>19</v>
      </c>
      <c r="K1401" s="3">
        <v>45640</v>
      </c>
      <c r="L1401" t="s">
        <v>5293</v>
      </c>
    </row>
    <row r="1402" spans="1:12" customFormat="1" ht="15">
      <c r="A1402">
        <v>21171</v>
      </c>
      <c r="B1402" t="s">
        <v>4145</v>
      </c>
      <c r="C1402" t="s">
        <v>13</v>
      </c>
      <c r="D1402" t="s">
        <v>3827</v>
      </c>
      <c r="E1402" t="s">
        <v>5291</v>
      </c>
      <c r="F1402" t="s">
        <v>36</v>
      </c>
      <c r="G1402" t="s">
        <v>29</v>
      </c>
      <c r="H1402" t="s">
        <v>49</v>
      </c>
      <c r="I1402" t="s">
        <v>428</v>
      </c>
      <c r="J1402" t="s">
        <v>19</v>
      </c>
      <c r="K1402" s="3">
        <v>39050</v>
      </c>
      <c r="L1402" t="s">
        <v>5297</v>
      </c>
    </row>
    <row r="1403" spans="1:12" customFormat="1" ht="15">
      <c r="A1403">
        <v>21172</v>
      </c>
      <c r="B1403" t="s">
        <v>4146</v>
      </c>
      <c r="C1403" t="s">
        <v>13</v>
      </c>
      <c r="D1403" t="s">
        <v>3827</v>
      </c>
      <c r="E1403" t="s">
        <v>5291</v>
      </c>
      <c r="F1403" t="s">
        <v>36</v>
      </c>
      <c r="G1403" t="s">
        <v>29</v>
      </c>
      <c r="H1403" t="s">
        <v>104</v>
      </c>
      <c r="I1403" t="s">
        <v>5620</v>
      </c>
      <c r="J1403" t="s">
        <v>19</v>
      </c>
      <c r="K1403" s="3">
        <v>39764</v>
      </c>
      <c r="L1403" t="s">
        <v>5297</v>
      </c>
    </row>
    <row r="1404" spans="1:12" customFormat="1" ht="15">
      <c r="A1404">
        <v>21173</v>
      </c>
      <c r="B1404" t="s">
        <v>1324</v>
      </c>
      <c r="C1404" t="s">
        <v>13</v>
      </c>
      <c r="D1404" t="s">
        <v>3827</v>
      </c>
      <c r="E1404" t="s">
        <v>5291</v>
      </c>
      <c r="F1404" t="s">
        <v>36</v>
      </c>
      <c r="G1404" t="s">
        <v>29</v>
      </c>
      <c r="H1404" t="s">
        <v>104</v>
      </c>
      <c r="I1404" t="s">
        <v>5480</v>
      </c>
      <c r="J1404" t="s">
        <v>113</v>
      </c>
      <c r="K1404" s="3">
        <v>40161</v>
      </c>
      <c r="L1404" t="s">
        <v>5297</v>
      </c>
    </row>
    <row r="1405" spans="1:12" customFormat="1" ht="15">
      <c r="A1405">
        <v>21180</v>
      </c>
      <c r="B1405" t="s">
        <v>1325</v>
      </c>
      <c r="C1405" t="s">
        <v>13</v>
      </c>
      <c r="D1405" t="s">
        <v>3827</v>
      </c>
      <c r="E1405" t="s">
        <v>5291</v>
      </c>
      <c r="F1405" t="s">
        <v>36</v>
      </c>
      <c r="G1405" t="s">
        <v>29</v>
      </c>
      <c r="H1405" t="s">
        <v>4854</v>
      </c>
      <c r="I1405" t="s">
        <v>47</v>
      </c>
      <c r="J1405" t="s">
        <v>113</v>
      </c>
      <c r="K1405" s="3">
        <v>41269</v>
      </c>
      <c r="L1405" t="s">
        <v>5297</v>
      </c>
    </row>
    <row r="1406" spans="1:12" customFormat="1" ht="15">
      <c r="A1406">
        <v>21182</v>
      </c>
      <c r="B1406" t="s">
        <v>1326</v>
      </c>
      <c r="C1406" t="s">
        <v>13</v>
      </c>
      <c r="D1406" t="s">
        <v>25</v>
      </c>
      <c r="E1406" t="s">
        <v>5291</v>
      </c>
      <c r="F1406" t="s">
        <v>36</v>
      </c>
      <c r="G1406" t="s">
        <v>29</v>
      </c>
      <c r="H1406" t="s">
        <v>4852</v>
      </c>
      <c r="I1406" t="s">
        <v>30</v>
      </c>
      <c r="J1406" t="s">
        <v>19</v>
      </c>
      <c r="K1406" s="3">
        <v>45593</v>
      </c>
      <c r="L1406" t="s">
        <v>5297</v>
      </c>
    </row>
    <row r="1407" spans="1:12" customFormat="1" ht="15">
      <c r="A1407">
        <v>21184</v>
      </c>
      <c r="B1407" t="s">
        <v>1327</v>
      </c>
      <c r="C1407" t="s">
        <v>13</v>
      </c>
      <c r="D1407" t="s">
        <v>25</v>
      </c>
      <c r="E1407" t="s">
        <v>5291</v>
      </c>
      <c r="F1407" t="s">
        <v>36</v>
      </c>
      <c r="G1407" t="s">
        <v>29</v>
      </c>
      <c r="H1407" t="s">
        <v>49</v>
      </c>
      <c r="I1407" t="s">
        <v>151</v>
      </c>
      <c r="J1407" t="s">
        <v>19</v>
      </c>
      <c r="K1407" s="3">
        <v>45570</v>
      </c>
      <c r="L1407" t="s">
        <v>5297</v>
      </c>
    </row>
    <row r="1408" spans="1:12" customFormat="1" ht="15">
      <c r="A1408">
        <v>21186</v>
      </c>
      <c r="B1408" t="s">
        <v>1328</v>
      </c>
      <c r="C1408" t="s">
        <v>13</v>
      </c>
      <c r="D1408" t="s">
        <v>3827</v>
      </c>
      <c r="E1408" t="s">
        <v>5291</v>
      </c>
      <c r="F1408" t="s">
        <v>36</v>
      </c>
      <c r="G1408" t="s">
        <v>29</v>
      </c>
      <c r="H1408" t="s">
        <v>81</v>
      </c>
      <c r="I1408" t="s">
        <v>5432</v>
      </c>
      <c r="J1408" t="s">
        <v>113</v>
      </c>
      <c r="K1408" s="3">
        <v>41323</v>
      </c>
      <c r="L1408" t="s">
        <v>5297</v>
      </c>
    </row>
    <row r="1409" spans="1:12" customFormat="1" ht="15">
      <c r="A1409">
        <v>21191</v>
      </c>
      <c r="B1409" t="s">
        <v>1329</v>
      </c>
      <c r="C1409" t="s">
        <v>13</v>
      </c>
      <c r="D1409" t="s">
        <v>25</v>
      </c>
      <c r="E1409" t="s">
        <v>5291</v>
      </c>
      <c r="F1409" t="s">
        <v>36</v>
      </c>
      <c r="G1409" t="s">
        <v>29</v>
      </c>
      <c r="H1409" t="s">
        <v>49</v>
      </c>
      <c r="I1409" t="s">
        <v>5310</v>
      </c>
      <c r="J1409" t="s">
        <v>19</v>
      </c>
      <c r="K1409" s="3">
        <v>45720</v>
      </c>
      <c r="L1409" t="s">
        <v>5297</v>
      </c>
    </row>
    <row r="1410" spans="1:12" customFormat="1" ht="15">
      <c r="A1410">
        <v>21194</v>
      </c>
      <c r="B1410" t="s">
        <v>1330</v>
      </c>
      <c r="C1410" t="s">
        <v>13</v>
      </c>
      <c r="D1410" t="s">
        <v>3827</v>
      </c>
      <c r="E1410" t="s">
        <v>5291</v>
      </c>
      <c r="F1410" t="s">
        <v>36</v>
      </c>
      <c r="G1410" t="s">
        <v>29</v>
      </c>
      <c r="H1410" t="s">
        <v>104</v>
      </c>
      <c r="I1410" t="s">
        <v>5620</v>
      </c>
      <c r="J1410" t="s">
        <v>113</v>
      </c>
      <c r="K1410" s="3">
        <v>39010</v>
      </c>
      <c r="L1410" t="s">
        <v>5297</v>
      </c>
    </row>
    <row r="1411" spans="1:12" customFormat="1" ht="15">
      <c r="A1411">
        <v>21202</v>
      </c>
      <c r="B1411" t="s">
        <v>1331</v>
      </c>
      <c r="C1411" t="s">
        <v>13</v>
      </c>
      <c r="D1411" t="s">
        <v>3827</v>
      </c>
      <c r="E1411" t="s">
        <v>5291</v>
      </c>
      <c r="F1411" t="s">
        <v>36</v>
      </c>
      <c r="G1411" t="s">
        <v>29</v>
      </c>
      <c r="H1411" t="s">
        <v>4852</v>
      </c>
      <c r="I1411" t="s">
        <v>5740</v>
      </c>
      <c r="J1411" t="s">
        <v>19</v>
      </c>
      <c r="K1411" s="3">
        <v>40652</v>
      </c>
      <c r="L1411" t="s">
        <v>5297</v>
      </c>
    </row>
    <row r="1412" spans="1:12" customFormat="1" ht="15">
      <c r="A1412">
        <v>21203</v>
      </c>
      <c r="B1412" t="s">
        <v>4147</v>
      </c>
      <c r="C1412" t="s">
        <v>13</v>
      </c>
      <c r="D1412" t="s">
        <v>25</v>
      </c>
      <c r="E1412" t="s">
        <v>5291</v>
      </c>
      <c r="F1412" t="s">
        <v>16</v>
      </c>
      <c r="G1412" t="s">
        <v>20</v>
      </c>
      <c r="H1412" t="s">
        <v>4852</v>
      </c>
      <c r="I1412" t="s">
        <v>5741</v>
      </c>
      <c r="J1412" t="s">
        <v>19</v>
      </c>
      <c r="K1412" s="3">
        <v>45714</v>
      </c>
      <c r="L1412" t="s">
        <v>5293</v>
      </c>
    </row>
    <row r="1413" spans="1:12" customFormat="1" ht="15">
      <c r="A1413">
        <v>21204</v>
      </c>
      <c r="B1413" t="s">
        <v>1332</v>
      </c>
      <c r="C1413" t="s">
        <v>13</v>
      </c>
      <c r="D1413" t="s">
        <v>25</v>
      </c>
      <c r="E1413" t="s">
        <v>5291</v>
      </c>
      <c r="F1413" t="s">
        <v>36</v>
      </c>
      <c r="G1413" t="s">
        <v>29</v>
      </c>
      <c r="H1413" t="s">
        <v>104</v>
      </c>
      <c r="I1413" t="s">
        <v>5368</v>
      </c>
      <c r="J1413" t="s">
        <v>19</v>
      </c>
      <c r="K1413" s="3">
        <v>45489</v>
      </c>
      <c r="L1413" t="s">
        <v>5297</v>
      </c>
    </row>
    <row r="1414" spans="1:12" customFormat="1" ht="15">
      <c r="A1414">
        <v>21205</v>
      </c>
      <c r="B1414" t="s">
        <v>1333</v>
      </c>
      <c r="C1414" t="s">
        <v>13</v>
      </c>
      <c r="D1414" t="s">
        <v>25</v>
      </c>
      <c r="E1414" t="s">
        <v>5291</v>
      </c>
      <c r="F1414" t="s">
        <v>36</v>
      </c>
      <c r="G1414" t="s">
        <v>29</v>
      </c>
      <c r="H1414" t="s">
        <v>209</v>
      </c>
      <c r="I1414" t="s">
        <v>340</v>
      </c>
      <c r="J1414" t="s">
        <v>19</v>
      </c>
      <c r="K1414" s="3">
        <v>45335</v>
      </c>
      <c r="L1414" t="s">
        <v>5297</v>
      </c>
    </row>
    <row r="1415" spans="1:12" customFormat="1" ht="15">
      <c r="A1415">
        <v>21209</v>
      </c>
      <c r="B1415" t="s">
        <v>1334</v>
      </c>
      <c r="C1415" t="s">
        <v>13</v>
      </c>
      <c r="D1415" t="s">
        <v>25</v>
      </c>
      <c r="E1415" t="s">
        <v>5291</v>
      </c>
      <c r="F1415" t="s">
        <v>36</v>
      </c>
      <c r="G1415" t="s">
        <v>29</v>
      </c>
      <c r="H1415" t="s">
        <v>104</v>
      </c>
      <c r="I1415" t="s">
        <v>5473</v>
      </c>
      <c r="J1415" t="s">
        <v>19</v>
      </c>
      <c r="K1415" s="3">
        <v>44056</v>
      </c>
      <c r="L1415" t="s">
        <v>5297</v>
      </c>
    </row>
    <row r="1416" spans="1:12" customFormat="1" ht="15">
      <c r="A1416">
        <v>21211</v>
      </c>
      <c r="B1416" t="s">
        <v>1335</v>
      </c>
      <c r="C1416" t="s">
        <v>13</v>
      </c>
      <c r="D1416" t="s">
        <v>25</v>
      </c>
      <c r="E1416" t="s">
        <v>5291</v>
      </c>
      <c r="F1416" t="s">
        <v>36</v>
      </c>
      <c r="G1416" t="s">
        <v>29</v>
      </c>
      <c r="H1416" t="s">
        <v>4852</v>
      </c>
      <c r="I1416" t="s">
        <v>5686</v>
      </c>
      <c r="J1416" t="s">
        <v>19</v>
      </c>
      <c r="K1416" s="3">
        <v>45728</v>
      </c>
      <c r="L1416" t="s">
        <v>5297</v>
      </c>
    </row>
    <row r="1417" spans="1:12" customFormat="1" ht="15">
      <c r="A1417">
        <v>21214</v>
      </c>
      <c r="B1417" t="s">
        <v>5087</v>
      </c>
      <c r="C1417" t="s">
        <v>5283</v>
      </c>
      <c r="D1417" t="s">
        <v>3828</v>
      </c>
      <c r="E1417" t="s">
        <v>5291</v>
      </c>
      <c r="F1417" t="s">
        <v>36</v>
      </c>
      <c r="G1417" t="s">
        <v>20</v>
      </c>
      <c r="H1417" t="s">
        <v>144</v>
      </c>
      <c r="I1417" t="s">
        <v>1336</v>
      </c>
      <c r="J1417" t="s">
        <v>19</v>
      </c>
      <c r="K1417" s="3">
        <v>40051</v>
      </c>
      <c r="L1417" t="s">
        <v>5296</v>
      </c>
    </row>
    <row r="1418" spans="1:12" customFormat="1" ht="15">
      <c r="A1418">
        <v>21215</v>
      </c>
      <c r="B1418" t="s">
        <v>5088</v>
      </c>
      <c r="C1418" t="s">
        <v>5283</v>
      </c>
      <c r="D1418" t="s">
        <v>3827</v>
      </c>
      <c r="E1418" t="s">
        <v>5291</v>
      </c>
      <c r="F1418" t="s">
        <v>36</v>
      </c>
      <c r="G1418" t="s">
        <v>20</v>
      </c>
      <c r="H1418" t="s">
        <v>4853</v>
      </c>
      <c r="I1418" t="s">
        <v>5742</v>
      </c>
      <c r="J1418" t="s">
        <v>113</v>
      </c>
      <c r="K1418" s="3">
        <v>39647</v>
      </c>
      <c r="L1418" t="s">
        <v>5297</v>
      </c>
    </row>
    <row r="1419" spans="1:12" customFormat="1" ht="15">
      <c r="A1419">
        <v>21224</v>
      </c>
      <c r="B1419" t="s">
        <v>4653</v>
      </c>
      <c r="C1419" t="s">
        <v>13</v>
      </c>
      <c r="D1419" t="s">
        <v>25</v>
      </c>
      <c r="E1419" t="s">
        <v>5291</v>
      </c>
      <c r="F1419" t="s">
        <v>36</v>
      </c>
      <c r="G1419" t="s">
        <v>29</v>
      </c>
      <c r="H1419" t="s">
        <v>4855</v>
      </c>
      <c r="I1419" t="s">
        <v>5483</v>
      </c>
      <c r="J1419" t="s">
        <v>19</v>
      </c>
      <c r="K1419" s="3">
        <v>43392</v>
      </c>
      <c r="L1419" t="s">
        <v>5297</v>
      </c>
    </row>
    <row r="1420" spans="1:12" customFormat="1" ht="15">
      <c r="A1420">
        <v>21225</v>
      </c>
      <c r="B1420" t="s">
        <v>4148</v>
      </c>
      <c r="C1420" t="s">
        <v>13</v>
      </c>
      <c r="D1420" t="s">
        <v>25</v>
      </c>
      <c r="E1420" t="s">
        <v>5291</v>
      </c>
      <c r="F1420" t="s">
        <v>36</v>
      </c>
      <c r="G1420" t="s">
        <v>29</v>
      </c>
      <c r="H1420" t="s">
        <v>4855</v>
      </c>
      <c r="I1420" t="s">
        <v>5483</v>
      </c>
      <c r="J1420" t="s">
        <v>19</v>
      </c>
      <c r="K1420" s="3">
        <v>45667</v>
      </c>
      <c r="L1420" t="s">
        <v>5297</v>
      </c>
    </row>
    <row r="1421" spans="1:12" customFormat="1" ht="15">
      <c r="A1421">
        <v>21226</v>
      </c>
      <c r="B1421" t="s">
        <v>1337</v>
      </c>
      <c r="C1421" t="s">
        <v>13</v>
      </c>
      <c r="D1421" t="s">
        <v>25</v>
      </c>
      <c r="E1421" t="s">
        <v>5291</v>
      </c>
      <c r="F1421" t="s">
        <v>36</v>
      </c>
      <c r="G1421" t="s">
        <v>29</v>
      </c>
      <c r="H1421" t="s">
        <v>4855</v>
      </c>
      <c r="I1421" t="s">
        <v>5743</v>
      </c>
      <c r="J1421" t="s">
        <v>19</v>
      </c>
      <c r="K1421" s="3">
        <v>45471</v>
      </c>
      <c r="L1421" t="s">
        <v>5297</v>
      </c>
    </row>
    <row r="1422" spans="1:12" customFormat="1" ht="15">
      <c r="A1422">
        <v>21227</v>
      </c>
      <c r="B1422" t="s">
        <v>5132</v>
      </c>
      <c r="C1422" t="s">
        <v>13</v>
      </c>
      <c r="D1422" t="s">
        <v>25</v>
      </c>
      <c r="E1422" t="s">
        <v>5291</v>
      </c>
      <c r="F1422" t="s">
        <v>36</v>
      </c>
      <c r="G1422" t="s">
        <v>29</v>
      </c>
      <c r="H1422" t="s">
        <v>136</v>
      </c>
      <c r="I1422" t="s">
        <v>604</v>
      </c>
      <c r="J1422" t="s">
        <v>19</v>
      </c>
      <c r="K1422" s="3">
        <v>45706</v>
      </c>
      <c r="L1422" t="s">
        <v>5299</v>
      </c>
    </row>
    <row r="1423" spans="1:12" customFormat="1" ht="15">
      <c r="A1423">
        <v>21228</v>
      </c>
      <c r="B1423" t="s">
        <v>4149</v>
      </c>
      <c r="C1423" t="s">
        <v>5283</v>
      </c>
      <c r="D1423" t="s">
        <v>3827</v>
      </c>
      <c r="E1423" t="s">
        <v>5291</v>
      </c>
      <c r="F1423" t="s">
        <v>36</v>
      </c>
      <c r="G1423" t="s">
        <v>29</v>
      </c>
      <c r="H1423" t="s">
        <v>4855</v>
      </c>
      <c r="I1423" t="s">
        <v>5744</v>
      </c>
      <c r="J1423" t="s">
        <v>19</v>
      </c>
      <c r="K1423" s="3">
        <v>40830</v>
      </c>
      <c r="L1423" t="s">
        <v>5297</v>
      </c>
    </row>
    <row r="1424" spans="1:12" customFormat="1" ht="15">
      <c r="A1424">
        <v>21230</v>
      </c>
      <c r="B1424" t="s">
        <v>4150</v>
      </c>
      <c r="C1424" t="s">
        <v>13</v>
      </c>
      <c r="D1424" t="s">
        <v>25</v>
      </c>
      <c r="E1424" t="s">
        <v>5291</v>
      </c>
      <c r="F1424" t="s">
        <v>36</v>
      </c>
      <c r="G1424" t="s">
        <v>29</v>
      </c>
      <c r="H1424" t="s">
        <v>104</v>
      </c>
      <c r="I1424" t="s">
        <v>5620</v>
      </c>
      <c r="J1424" t="s">
        <v>19</v>
      </c>
      <c r="K1424" s="3">
        <v>44303</v>
      </c>
      <c r="L1424" t="s">
        <v>5297</v>
      </c>
    </row>
    <row r="1425" spans="1:12" customFormat="1" ht="15">
      <c r="A1425">
        <v>21231</v>
      </c>
      <c r="B1425" t="s">
        <v>1338</v>
      </c>
      <c r="C1425" t="s">
        <v>13</v>
      </c>
      <c r="D1425" t="s">
        <v>25</v>
      </c>
      <c r="E1425" t="s">
        <v>5291</v>
      </c>
      <c r="F1425" t="s">
        <v>36</v>
      </c>
      <c r="G1425" t="s">
        <v>29</v>
      </c>
      <c r="H1425" t="s">
        <v>4855</v>
      </c>
      <c r="I1425" t="s">
        <v>5397</v>
      </c>
      <c r="J1425" t="s">
        <v>19</v>
      </c>
      <c r="K1425" s="3">
        <v>45596</v>
      </c>
      <c r="L1425" t="s">
        <v>5297</v>
      </c>
    </row>
    <row r="1426" spans="1:12" customFormat="1" ht="15">
      <c r="A1426">
        <v>21233</v>
      </c>
      <c r="B1426" t="s">
        <v>4151</v>
      </c>
      <c r="C1426" t="s">
        <v>5283</v>
      </c>
      <c r="D1426" t="s">
        <v>3827</v>
      </c>
      <c r="E1426" t="s">
        <v>5291</v>
      </c>
      <c r="F1426" t="s">
        <v>36</v>
      </c>
      <c r="G1426" t="s">
        <v>29</v>
      </c>
      <c r="H1426" t="s">
        <v>4855</v>
      </c>
      <c r="I1426" t="s">
        <v>5745</v>
      </c>
      <c r="J1426" t="s">
        <v>19</v>
      </c>
      <c r="K1426" s="3">
        <v>40828</v>
      </c>
      <c r="L1426" t="s">
        <v>5297</v>
      </c>
    </row>
    <row r="1427" spans="1:12" customFormat="1" ht="15">
      <c r="A1427">
        <v>21234</v>
      </c>
      <c r="B1427" t="s">
        <v>4152</v>
      </c>
      <c r="C1427" t="s">
        <v>13</v>
      </c>
      <c r="D1427" t="s">
        <v>25</v>
      </c>
      <c r="E1427" t="s">
        <v>5291</v>
      </c>
      <c r="F1427" t="s">
        <v>5249</v>
      </c>
      <c r="G1427" t="s">
        <v>29</v>
      </c>
      <c r="H1427" t="s">
        <v>4855</v>
      </c>
      <c r="I1427" t="s">
        <v>542</v>
      </c>
      <c r="J1427" t="s">
        <v>19</v>
      </c>
      <c r="K1427" s="3">
        <v>45719</v>
      </c>
      <c r="L1427" t="s">
        <v>5297</v>
      </c>
    </row>
    <row r="1428" spans="1:12" customFormat="1" ht="15">
      <c r="A1428">
        <v>21235</v>
      </c>
      <c r="B1428" t="s">
        <v>1339</v>
      </c>
      <c r="C1428" t="s">
        <v>13</v>
      </c>
      <c r="D1428" t="s">
        <v>25</v>
      </c>
      <c r="E1428" t="s">
        <v>5291</v>
      </c>
      <c r="F1428" t="s">
        <v>36</v>
      </c>
      <c r="G1428" t="s">
        <v>29</v>
      </c>
      <c r="H1428" t="s">
        <v>4855</v>
      </c>
      <c r="I1428" t="s">
        <v>5604</v>
      </c>
      <c r="J1428" t="s">
        <v>19</v>
      </c>
      <c r="K1428" s="3">
        <v>45659</v>
      </c>
      <c r="L1428" t="s">
        <v>5297</v>
      </c>
    </row>
    <row r="1429" spans="1:12" customFormat="1" ht="15">
      <c r="A1429">
        <v>21237</v>
      </c>
      <c r="B1429" t="s">
        <v>4153</v>
      </c>
      <c r="C1429" t="s">
        <v>5283</v>
      </c>
      <c r="D1429" t="s">
        <v>3827</v>
      </c>
      <c r="E1429" t="s">
        <v>5291</v>
      </c>
      <c r="F1429" t="s">
        <v>36</v>
      </c>
      <c r="G1429" t="s">
        <v>29</v>
      </c>
      <c r="H1429" t="s">
        <v>4855</v>
      </c>
      <c r="I1429" t="s">
        <v>542</v>
      </c>
      <c r="J1429" t="s">
        <v>19</v>
      </c>
      <c r="K1429" s="3">
        <v>40266</v>
      </c>
      <c r="L1429" t="s">
        <v>5297</v>
      </c>
    </row>
    <row r="1430" spans="1:12" customFormat="1" ht="15">
      <c r="A1430">
        <v>21238</v>
      </c>
      <c r="B1430" t="s">
        <v>4154</v>
      </c>
      <c r="C1430" t="s">
        <v>5283</v>
      </c>
      <c r="D1430" t="s">
        <v>3827</v>
      </c>
      <c r="E1430" t="s">
        <v>5291</v>
      </c>
      <c r="F1430" t="s">
        <v>36</v>
      </c>
      <c r="G1430" t="s">
        <v>29</v>
      </c>
      <c r="H1430" t="s">
        <v>4855</v>
      </c>
      <c r="I1430" t="s">
        <v>5745</v>
      </c>
      <c r="J1430" t="s">
        <v>19</v>
      </c>
      <c r="K1430" s="3">
        <v>39240</v>
      </c>
      <c r="L1430" t="s">
        <v>5297</v>
      </c>
    </row>
    <row r="1431" spans="1:12" customFormat="1" ht="15">
      <c r="A1431">
        <v>21239</v>
      </c>
      <c r="B1431" t="s">
        <v>4155</v>
      </c>
      <c r="C1431" t="s">
        <v>5283</v>
      </c>
      <c r="D1431" t="s">
        <v>3827</v>
      </c>
      <c r="E1431" t="s">
        <v>5291</v>
      </c>
      <c r="F1431" t="s">
        <v>36</v>
      </c>
      <c r="G1431" t="s">
        <v>29</v>
      </c>
      <c r="H1431" t="s">
        <v>4855</v>
      </c>
      <c r="I1431" t="s">
        <v>5306</v>
      </c>
      <c r="J1431" t="s">
        <v>19</v>
      </c>
      <c r="K1431" s="3">
        <v>40795</v>
      </c>
      <c r="L1431" t="s">
        <v>5297</v>
      </c>
    </row>
    <row r="1432" spans="1:12" customFormat="1" ht="15">
      <c r="A1432">
        <v>21240</v>
      </c>
      <c r="B1432" t="s">
        <v>1340</v>
      </c>
      <c r="C1432" t="s">
        <v>13</v>
      </c>
      <c r="D1432" t="s">
        <v>25</v>
      </c>
      <c r="E1432" t="s">
        <v>5291</v>
      </c>
      <c r="F1432" t="s">
        <v>36</v>
      </c>
      <c r="G1432" t="s">
        <v>29</v>
      </c>
      <c r="H1432" t="s">
        <v>4855</v>
      </c>
      <c r="I1432" t="s">
        <v>5483</v>
      </c>
      <c r="J1432" t="s">
        <v>19</v>
      </c>
      <c r="K1432" s="3">
        <v>45343</v>
      </c>
      <c r="L1432" t="s">
        <v>5297</v>
      </c>
    </row>
    <row r="1433" spans="1:12" customFormat="1" ht="15">
      <c r="A1433">
        <v>21241</v>
      </c>
      <c r="B1433" t="s">
        <v>1341</v>
      </c>
      <c r="C1433" t="s">
        <v>13</v>
      </c>
      <c r="D1433" t="s">
        <v>3827</v>
      </c>
      <c r="E1433" t="s">
        <v>5291</v>
      </c>
      <c r="F1433" t="s">
        <v>36</v>
      </c>
      <c r="G1433" t="s">
        <v>29</v>
      </c>
      <c r="H1433" t="s">
        <v>49</v>
      </c>
      <c r="I1433" t="s">
        <v>5310</v>
      </c>
      <c r="J1433" t="s">
        <v>113</v>
      </c>
      <c r="K1433" s="3">
        <v>40892</v>
      </c>
      <c r="L1433" t="s">
        <v>5297</v>
      </c>
    </row>
    <row r="1434" spans="1:12" customFormat="1" ht="15">
      <c r="A1434">
        <v>21242</v>
      </c>
      <c r="B1434" t="s">
        <v>4156</v>
      </c>
      <c r="C1434" t="s">
        <v>5283</v>
      </c>
      <c r="D1434" t="s">
        <v>3827</v>
      </c>
      <c r="E1434" t="s">
        <v>5291</v>
      </c>
      <c r="F1434" t="s">
        <v>36</v>
      </c>
      <c r="G1434" t="s">
        <v>29</v>
      </c>
      <c r="H1434" t="s">
        <v>49</v>
      </c>
      <c r="I1434" t="s">
        <v>5531</v>
      </c>
      <c r="J1434" t="s">
        <v>113</v>
      </c>
      <c r="K1434" s="3">
        <v>39028</v>
      </c>
      <c r="L1434" t="s">
        <v>5297</v>
      </c>
    </row>
    <row r="1435" spans="1:12" customFormat="1" ht="15">
      <c r="A1435">
        <v>21244</v>
      </c>
      <c r="B1435" t="s">
        <v>1342</v>
      </c>
      <c r="C1435" t="s">
        <v>13</v>
      </c>
      <c r="D1435" t="s">
        <v>25</v>
      </c>
      <c r="E1435" t="s">
        <v>5291</v>
      </c>
      <c r="F1435" t="s">
        <v>36</v>
      </c>
      <c r="G1435" t="s">
        <v>29</v>
      </c>
      <c r="H1435" t="s">
        <v>209</v>
      </c>
      <c r="I1435" t="s">
        <v>340</v>
      </c>
      <c r="J1435" t="s">
        <v>19</v>
      </c>
      <c r="K1435" s="3">
        <v>45349</v>
      </c>
      <c r="L1435" t="s">
        <v>5297</v>
      </c>
    </row>
    <row r="1436" spans="1:12" customFormat="1" ht="15">
      <c r="A1436">
        <v>21245</v>
      </c>
      <c r="B1436" t="s">
        <v>1343</v>
      </c>
      <c r="C1436" t="s">
        <v>13</v>
      </c>
      <c r="D1436" t="s">
        <v>25</v>
      </c>
      <c r="E1436" t="s">
        <v>5291</v>
      </c>
      <c r="F1436" t="s">
        <v>36</v>
      </c>
      <c r="G1436" t="s">
        <v>29</v>
      </c>
      <c r="H1436" t="s">
        <v>49</v>
      </c>
      <c r="I1436" t="s">
        <v>576</v>
      </c>
      <c r="J1436" t="s">
        <v>19</v>
      </c>
      <c r="K1436" s="3">
        <v>45706</v>
      </c>
      <c r="L1436" t="s">
        <v>5297</v>
      </c>
    </row>
    <row r="1437" spans="1:12" customFormat="1" ht="15">
      <c r="A1437">
        <v>21251</v>
      </c>
      <c r="B1437" t="s">
        <v>1344</v>
      </c>
      <c r="C1437" t="s">
        <v>13</v>
      </c>
      <c r="D1437" t="s">
        <v>25</v>
      </c>
      <c r="E1437" t="s">
        <v>5291</v>
      </c>
      <c r="F1437" t="s">
        <v>36</v>
      </c>
      <c r="G1437" t="s">
        <v>29</v>
      </c>
      <c r="H1437" t="s">
        <v>4855</v>
      </c>
      <c r="I1437" t="s">
        <v>5483</v>
      </c>
      <c r="J1437" t="s">
        <v>19</v>
      </c>
      <c r="K1437" s="3">
        <v>45506</v>
      </c>
      <c r="L1437" t="s">
        <v>5297</v>
      </c>
    </row>
    <row r="1438" spans="1:12" customFormat="1" ht="15">
      <c r="A1438">
        <v>21252</v>
      </c>
      <c r="B1438" t="s">
        <v>4157</v>
      </c>
      <c r="C1438" t="s">
        <v>5283</v>
      </c>
      <c r="D1438" t="s">
        <v>3827</v>
      </c>
      <c r="E1438" t="s">
        <v>5291</v>
      </c>
      <c r="F1438" t="s">
        <v>36</v>
      </c>
      <c r="G1438" t="s">
        <v>29</v>
      </c>
      <c r="H1438" t="s">
        <v>4855</v>
      </c>
      <c r="I1438" t="s">
        <v>5743</v>
      </c>
      <c r="J1438" t="s">
        <v>19</v>
      </c>
      <c r="K1438" s="3">
        <v>39240</v>
      </c>
      <c r="L1438" t="s">
        <v>5297</v>
      </c>
    </row>
    <row r="1439" spans="1:12" customFormat="1" ht="15">
      <c r="A1439">
        <v>21253</v>
      </c>
      <c r="B1439" t="s">
        <v>1345</v>
      </c>
      <c r="C1439" t="s">
        <v>13</v>
      </c>
      <c r="D1439" t="s">
        <v>25</v>
      </c>
      <c r="E1439" t="s">
        <v>5291</v>
      </c>
      <c r="F1439" t="s">
        <v>36</v>
      </c>
      <c r="G1439" t="s">
        <v>29</v>
      </c>
      <c r="H1439" t="s">
        <v>4855</v>
      </c>
      <c r="I1439" t="s">
        <v>5483</v>
      </c>
      <c r="J1439" t="s">
        <v>19</v>
      </c>
      <c r="K1439" s="3">
        <v>45342</v>
      </c>
      <c r="L1439" t="s">
        <v>5297</v>
      </c>
    </row>
    <row r="1440" spans="1:12" customFormat="1" ht="15">
      <c r="A1440">
        <v>21254</v>
      </c>
      <c r="B1440" t="s">
        <v>4158</v>
      </c>
      <c r="C1440" t="s">
        <v>5283</v>
      </c>
      <c r="D1440" t="s">
        <v>3827</v>
      </c>
      <c r="E1440" t="s">
        <v>5291</v>
      </c>
      <c r="F1440" t="s">
        <v>36</v>
      </c>
      <c r="G1440" t="s">
        <v>29</v>
      </c>
      <c r="H1440" t="s">
        <v>4855</v>
      </c>
      <c r="I1440" t="s">
        <v>5744</v>
      </c>
      <c r="J1440" t="s">
        <v>19</v>
      </c>
      <c r="K1440" s="3">
        <v>39233</v>
      </c>
      <c r="L1440" t="s">
        <v>5297</v>
      </c>
    </row>
    <row r="1441" spans="1:12" customFormat="1" ht="15">
      <c r="A1441">
        <v>21258</v>
      </c>
      <c r="B1441" t="s">
        <v>4159</v>
      </c>
      <c r="C1441" t="s">
        <v>13</v>
      </c>
      <c r="D1441" t="s">
        <v>25</v>
      </c>
      <c r="E1441" t="s">
        <v>5291</v>
      </c>
      <c r="F1441" t="s">
        <v>36</v>
      </c>
      <c r="G1441" t="s">
        <v>29</v>
      </c>
      <c r="H1441" t="s">
        <v>4854</v>
      </c>
      <c r="I1441" t="s">
        <v>47</v>
      </c>
      <c r="J1441" t="s">
        <v>19</v>
      </c>
      <c r="K1441" s="3">
        <v>45706</v>
      </c>
      <c r="L1441" t="s">
        <v>5297</v>
      </c>
    </row>
    <row r="1442" spans="1:12" customFormat="1" ht="15">
      <c r="A1442">
        <v>21260</v>
      </c>
      <c r="B1442" t="s">
        <v>4160</v>
      </c>
      <c r="C1442" t="s">
        <v>5283</v>
      </c>
      <c r="D1442" t="s">
        <v>25</v>
      </c>
      <c r="E1442" t="s">
        <v>5291</v>
      </c>
      <c r="F1442" t="s">
        <v>36</v>
      </c>
      <c r="G1442" t="s">
        <v>29</v>
      </c>
      <c r="H1442" t="s">
        <v>4855</v>
      </c>
      <c r="I1442" t="s">
        <v>5745</v>
      </c>
      <c r="J1442" t="s">
        <v>19</v>
      </c>
      <c r="K1442" s="3">
        <v>42873</v>
      </c>
      <c r="L1442" t="s">
        <v>5297</v>
      </c>
    </row>
    <row r="1443" spans="1:12" customFormat="1" ht="15">
      <c r="A1443">
        <v>21278</v>
      </c>
      <c r="B1443" t="s">
        <v>1346</v>
      </c>
      <c r="C1443" t="s">
        <v>13</v>
      </c>
      <c r="D1443" t="s">
        <v>25</v>
      </c>
      <c r="E1443" t="s">
        <v>5291</v>
      </c>
      <c r="F1443" t="s">
        <v>16</v>
      </c>
      <c r="G1443" t="s">
        <v>20</v>
      </c>
      <c r="H1443" t="s">
        <v>49</v>
      </c>
      <c r="I1443" t="s">
        <v>5746</v>
      </c>
      <c r="J1443" t="s">
        <v>19</v>
      </c>
      <c r="K1443" s="3">
        <v>45742</v>
      </c>
      <c r="L1443" t="s">
        <v>5307</v>
      </c>
    </row>
    <row r="1444" spans="1:12" customFormat="1" ht="15">
      <c r="A1444">
        <v>21280</v>
      </c>
      <c r="B1444" t="s">
        <v>5089</v>
      </c>
      <c r="C1444" t="s">
        <v>5283</v>
      </c>
      <c r="D1444" t="s">
        <v>3827</v>
      </c>
      <c r="E1444" t="s">
        <v>5291</v>
      </c>
      <c r="F1444" t="s">
        <v>36</v>
      </c>
      <c r="G1444" t="s">
        <v>20</v>
      </c>
      <c r="H1444" t="s">
        <v>4853</v>
      </c>
      <c r="I1444" t="s">
        <v>5747</v>
      </c>
      <c r="J1444" t="s">
        <v>19</v>
      </c>
      <c r="K1444" s="3">
        <v>40892</v>
      </c>
      <c r="L1444" t="s">
        <v>5307</v>
      </c>
    </row>
    <row r="1445" spans="1:12" customFormat="1" ht="15">
      <c r="A1445">
        <v>21284</v>
      </c>
      <c r="B1445" t="s">
        <v>1347</v>
      </c>
      <c r="C1445" t="s">
        <v>13</v>
      </c>
      <c r="D1445" t="s">
        <v>25</v>
      </c>
      <c r="E1445" t="s">
        <v>5291</v>
      </c>
      <c r="F1445" t="s">
        <v>16</v>
      </c>
      <c r="G1445" t="s">
        <v>20</v>
      </c>
      <c r="H1445" t="s">
        <v>4852</v>
      </c>
      <c r="I1445" t="s">
        <v>5748</v>
      </c>
      <c r="J1445" t="s">
        <v>19</v>
      </c>
      <c r="K1445" s="3">
        <v>45686</v>
      </c>
      <c r="L1445" t="s">
        <v>5293</v>
      </c>
    </row>
    <row r="1446" spans="1:12" customFormat="1" ht="15">
      <c r="A1446">
        <v>21285</v>
      </c>
      <c r="B1446" t="s">
        <v>1348</v>
      </c>
      <c r="C1446" t="s">
        <v>13</v>
      </c>
      <c r="D1446" t="s">
        <v>25</v>
      </c>
      <c r="E1446" t="s">
        <v>5291</v>
      </c>
      <c r="F1446" t="s">
        <v>16</v>
      </c>
      <c r="G1446" t="s">
        <v>20</v>
      </c>
      <c r="H1446" t="s">
        <v>4852</v>
      </c>
      <c r="I1446" t="s">
        <v>5749</v>
      </c>
      <c r="J1446" t="s">
        <v>19</v>
      </c>
      <c r="K1446" s="3">
        <v>45713</v>
      </c>
      <c r="L1446" t="s">
        <v>5293</v>
      </c>
    </row>
    <row r="1447" spans="1:12" customFormat="1" ht="15">
      <c r="A1447">
        <v>21297</v>
      </c>
      <c r="B1447" t="s">
        <v>4161</v>
      </c>
      <c r="C1447" t="s">
        <v>13</v>
      </c>
      <c r="D1447" t="s">
        <v>25</v>
      </c>
      <c r="E1447" t="s">
        <v>5291</v>
      </c>
      <c r="F1447" t="s">
        <v>5249</v>
      </c>
      <c r="G1447" t="s">
        <v>20</v>
      </c>
      <c r="H1447" t="s">
        <v>4852</v>
      </c>
      <c r="I1447" t="s">
        <v>5750</v>
      </c>
      <c r="J1447" t="s">
        <v>19</v>
      </c>
      <c r="K1447" s="3">
        <v>45359</v>
      </c>
      <c r="L1447" t="s">
        <v>5293</v>
      </c>
    </row>
    <row r="1448" spans="1:12" customFormat="1" ht="15">
      <c r="A1448">
        <v>21310</v>
      </c>
      <c r="B1448" t="s">
        <v>1349</v>
      </c>
      <c r="C1448" t="s">
        <v>13</v>
      </c>
      <c r="D1448" t="s">
        <v>25</v>
      </c>
      <c r="E1448" t="s">
        <v>5291</v>
      </c>
      <c r="F1448" t="s">
        <v>16</v>
      </c>
      <c r="G1448" t="s">
        <v>20</v>
      </c>
      <c r="H1448" t="s">
        <v>81</v>
      </c>
      <c r="I1448" t="s">
        <v>5312</v>
      </c>
      <c r="J1448" t="s">
        <v>19</v>
      </c>
      <c r="K1448" s="3">
        <v>45442</v>
      </c>
      <c r="L1448" t="s">
        <v>11</v>
      </c>
    </row>
    <row r="1449" spans="1:12" customFormat="1" ht="15">
      <c r="A1449">
        <v>21311</v>
      </c>
      <c r="B1449" t="s">
        <v>4162</v>
      </c>
      <c r="C1449" t="s">
        <v>13</v>
      </c>
      <c r="D1449" t="s">
        <v>3827</v>
      </c>
      <c r="E1449" t="s">
        <v>5291</v>
      </c>
      <c r="F1449" t="s">
        <v>36</v>
      </c>
      <c r="G1449" t="s">
        <v>20</v>
      </c>
      <c r="H1449" t="s">
        <v>81</v>
      </c>
      <c r="I1449" t="s">
        <v>720</v>
      </c>
      <c r="J1449" t="s">
        <v>113</v>
      </c>
      <c r="K1449" s="3">
        <v>39589</v>
      </c>
      <c r="L1449" t="s">
        <v>11</v>
      </c>
    </row>
    <row r="1450" spans="1:12" customFormat="1" ht="15">
      <c r="A1450">
        <v>21346</v>
      </c>
      <c r="B1450" t="s">
        <v>4163</v>
      </c>
      <c r="C1450" t="s">
        <v>13</v>
      </c>
      <c r="D1450" t="s">
        <v>25</v>
      </c>
      <c r="E1450" t="s">
        <v>5291</v>
      </c>
      <c r="F1450" t="s">
        <v>16</v>
      </c>
      <c r="G1450" t="s">
        <v>20</v>
      </c>
      <c r="H1450" t="s">
        <v>183</v>
      </c>
      <c r="I1450" t="s">
        <v>5751</v>
      </c>
      <c r="J1450" t="s">
        <v>19</v>
      </c>
      <c r="K1450" s="3">
        <v>45737</v>
      </c>
      <c r="L1450" t="s">
        <v>5293</v>
      </c>
    </row>
    <row r="1451" spans="1:12" customFormat="1" ht="15">
      <c r="A1451">
        <v>21353</v>
      </c>
      <c r="B1451" t="s">
        <v>1350</v>
      </c>
      <c r="C1451" t="s">
        <v>13</v>
      </c>
      <c r="D1451" t="s">
        <v>25</v>
      </c>
      <c r="E1451" t="s">
        <v>5291</v>
      </c>
      <c r="F1451" t="s">
        <v>5249</v>
      </c>
      <c r="G1451" t="s">
        <v>20</v>
      </c>
      <c r="H1451" t="s">
        <v>70</v>
      </c>
      <c r="I1451" t="s">
        <v>5352</v>
      </c>
      <c r="J1451" t="s">
        <v>19</v>
      </c>
      <c r="K1451" s="3">
        <v>45546</v>
      </c>
      <c r="L1451" t="s">
        <v>5293</v>
      </c>
    </row>
    <row r="1452" spans="1:12" customFormat="1" ht="15">
      <c r="A1452">
        <v>21376</v>
      </c>
      <c r="B1452" t="s">
        <v>5090</v>
      </c>
      <c r="C1452" t="s">
        <v>5283</v>
      </c>
      <c r="D1452" t="s">
        <v>3827</v>
      </c>
      <c r="E1452" t="s">
        <v>5291</v>
      </c>
      <c r="F1452" t="s">
        <v>36</v>
      </c>
      <c r="G1452" t="s">
        <v>20</v>
      </c>
      <c r="H1452" t="s">
        <v>144</v>
      </c>
      <c r="I1452" t="s">
        <v>5650</v>
      </c>
      <c r="J1452" t="s">
        <v>19</v>
      </c>
      <c r="K1452" s="3">
        <v>41732</v>
      </c>
      <c r="L1452" t="s">
        <v>5307</v>
      </c>
    </row>
    <row r="1453" spans="1:12" customFormat="1" ht="15">
      <c r="A1453">
        <v>21377</v>
      </c>
      <c r="B1453" t="s">
        <v>5091</v>
      </c>
      <c r="C1453" t="s">
        <v>5283</v>
      </c>
      <c r="D1453" t="s">
        <v>3827</v>
      </c>
      <c r="E1453" t="s">
        <v>5291</v>
      </c>
      <c r="F1453" t="s">
        <v>36</v>
      </c>
      <c r="G1453" t="s">
        <v>20</v>
      </c>
      <c r="H1453" t="s">
        <v>4857</v>
      </c>
      <c r="I1453" t="s">
        <v>5752</v>
      </c>
      <c r="J1453" t="s">
        <v>113</v>
      </c>
      <c r="K1453" s="3">
        <v>41542</v>
      </c>
      <c r="L1453" t="s">
        <v>5293</v>
      </c>
    </row>
    <row r="1454" spans="1:12" customFormat="1" ht="15">
      <c r="A1454">
        <v>21404</v>
      </c>
      <c r="B1454" t="s">
        <v>1351</v>
      </c>
      <c r="C1454" t="s">
        <v>13</v>
      </c>
      <c r="D1454" t="s">
        <v>25</v>
      </c>
      <c r="E1454" t="s">
        <v>5291</v>
      </c>
      <c r="F1454" t="s">
        <v>5249</v>
      </c>
      <c r="G1454" t="s">
        <v>20</v>
      </c>
      <c r="H1454" t="s">
        <v>4852</v>
      </c>
      <c r="I1454" t="s">
        <v>1352</v>
      </c>
      <c r="J1454" t="s">
        <v>19</v>
      </c>
      <c r="K1454" s="3">
        <v>45712</v>
      </c>
      <c r="L1454" t="s">
        <v>5293</v>
      </c>
    </row>
    <row r="1455" spans="1:12" customFormat="1" ht="15">
      <c r="A1455">
        <v>21413</v>
      </c>
      <c r="B1455" t="s">
        <v>1353</v>
      </c>
      <c r="C1455" t="s">
        <v>13</v>
      </c>
      <c r="D1455" t="s">
        <v>14</v>
      </c>
      <c r="E1455" t="s">
        <v>5291</v>
      </c>
      <c r="F1455" t="s">
        <v>5249</v>
      </c>
      <c r="G1455" t="s">
        <v>32</v>
      </c>
      <c r="H1455" t="s">
        <v>104</v>
      </c>
      <c r="I1455" t="s">
        <v>496</v>
      </c>
      <c r="J1455" t="s">
        <v>19</v>
      </c>
      <c r="K1455" s="3">
        <v>45400</v>
      </c>
      <c r="L1455" t="s">
        <v>11</v>
      </c>
    </row>
    <row r="1456" spans="1:12" customFormat="1" ht="15">
      <c r="A1456">
        <v>21415</v>
      </c>
      <c r="B1456" t="s">
        <v>1354</v>
      </c>
      <c r="C1456" t="s">
        <v>13</v>
      </c>
      <c r="D1456" t="s">
        <v>3827</v>
      </c>
      <c r="E1456" t="s">
        <v>5291</v>
      </c>
      <c r="F1456" t="s">
        <v>36</v>
      </c>
      <c r="G1456" t="s">
        <v>29</v>
      </c>
      <c r="H1456" t="s">
        <v>4852</v>
      </c>
      <c r="I1456" t="s">
        <v>5301</v>
      </c>
      <c r="J1456" t="s">
        <v>113</v>
      </c>
      <c r="K1456" s="3">
        <v>39104</v>
      </c>
      <c r="L1456" t="s">
        <v>5297</v>
      </c>
    </row>
    <row r="1457" spans="1:12" customFormat="1" ht="15">
      <c r="A1457">
        <v>21419</v>
      </c>
      <c r="B1457" t="s">
        <v>1355</v>
      </c>
      <c r="C1457" t="s">
        <v>5264</v>
      </c>
      <c r="D1457" t="s">
        <v>3827</v>
      </c>
      <c r="E1457" t="s">
        <v>5291</v>
      </c>
      <c r="F1457" t="s">
        <v>36</v>
      </c>
      <c r="G1457" t="s">
        <v>29</v>
      </c>
      <c r="H1457" t="s">
        <v>104</v>
      </c>
      <c r="I1457" t="s">
        <v>5502</v>
      </c>
      <c r="J1457" t="s">
        <v>19</v>
      </c>
      <c r="K1457" s="3">
        <v>41253</v>
      </c>
      <c r="L1457" t="s">
        <v>5297</v>
      </c>
    </row>
    <row r="1458" spans="1:12" customFormat="1" ht="15">
      <c r="A1458">
        <v>21422</v>
      </c>
      <c r="B1458" t="s">
        <v>1356</v>
      </c>
      <c r="C1458" t="s">
        <v>13</v>
      </c>
      <c r="D1458" t="s">
        <v>25</v>
      </c>
      <c r="E1458" t="s">
        <v>5291</v>
      </c>
      <c r="F1458" t="s">
        <v>36</v>
      </c>
      <c r="G1458" t="s">
        <v>29</v>
      </c>
      <c r="H1458" t="s">
        <v>49</v>
      </c>
      <c r="I1458" t="s">
        <v>17</v>
      </c>
      <c r="J1458" t="s">
        <v>113</v>
      </c>
      <c r="K1458" s="3">
        <v>44398</v>
      </c>
      <c r="L1458" t="s">
        <v>5297</v>
      </c>
    </row>
    <row r="1459" spans="1:12" customFormat="1" ht="15">
      <c r="A1459">
        <v>21423</v>
      </c>
      <c r="B1459" t="s">
        <v>1357</v>
      </c>
      <c r="C1459" t="s">
        <v>13</v>
      </c>
      <c r="D1459" t="s">
        <v>25</v>
      </c>
      <c r="E1459" t="s">
        <v>5291</v>
      </c>
      <c r="F1459" t="s">
        <v>5249</v>
      </c>
      <c r="G1459" t="s">
        <v>20</v>
      </c>
      <c r="H1459" t="s">
        <v>4852</v>
      </c>
      <c r="I1459" t="s">
        <v>5753</v>
      </c>
      <c r="J1459" t="s">
        <v>19</v>
      </c>
      <c r="K1459" s="3">
        <v>45716</v>
      </c>
      <c r="L1459" t="s">
        <v>5293</v>
      </c>
    </row>
    <row r="1460" spans="1:12" customFormat="1" ht="15">
      <c r="A1460">
        <v>21428</v>
      </c>
      <c r="B1460" t="s">
        <v>5092</v>
      </c>
      <c r="C1460" t="s">
        <v>5283</v>
      </c>
      <c r="D1460" t="s">
        <v>3827</v>
      </c>
      <c r="E1460" t="s">
        <v>5291</v>
      </c>
      <c r="F1460" t="s">
        <v>36</v>
      </c>
      <c r="G1460" t="s">
        <v>20</v>
      </c>
      <c r="H1460" t="s">
        <v>4852</v>
      </c>
      <c r="I1460" t="s">
        <v>5754</v>
      </c>
      <c r="J1460" t="s">
        <v>19</v>
      </c>
      <c r="K1460" s="3">
        <v>39616</v>
      </c>
      <c r="L1460" t="s">
        <v>5293</v>
      </c>
    </row>
    <row r="1461" spans="1:12" customFormat="1" ht="15">
      <c r="A1461">
        <v>21432</v>
      </c>
      <c r="B1461" t="s">
        <v>1358</v>
      </c>
      <c r="C1461" t="s">
        <v>13</v>
      </c>
      <c r="D1461" t="s">
        <v>3827</v>
      </c>
      <c r="E1461" t="s">
        <v>5291</v>
      </c>
      <c r="F1461" t="s">
        <v>36</v>
      </c>
      <c r="G1461" t="s">
        <v>29</v>
      </c>
      <c r="H1461" t="s">
        <v>49</v>
      </c>
      <c r="I1461" t="s">
        <v>5310</v>
      </c>
      <c r="J1461" t="s">
        <v>19</v>
      </c>
      <c r="K1461" s="3">
        <v>40298</v>
      </c>
      <c r="L1461" t="s">
        <v>5297</v>
      </c>
    </row>
    <row r="1462" spans="1:12" customFormat="1" ht="15">
      <c r="A1462">
        <v>21436</v>
      </c>
      <c r="B1462" t="s">
        <v>1359</v>
      </c>
      <c r="C1462" t="s">
        <v>13</v>
      </c>
      <c r="D1462" t="s">
        <v>25</v>
      </c>
      <c r="E1462" t="s">
        <v>5291</v>
      </c>
      <c r="F1462" t="s">
        <v>16</v>
      </c>
      <c r="G1462" t="s">
        <v>32</v>
      </c>
      <c r="H1462" t="s">
        <v>4859</v>
      </c>
      <c r="I1462" t="s">
        <v>1035</v>
      </c>
      <c r="J1462" t="s">
        <v>19</v>
      </c>
      <c r="K1462" s="3">
        <v>45715</v>
      </c>
      <c r="L1462" t="s">
        <v>5293</v>
      </c>
    </row>
    <row r="1463" spans="1:12" customFormat="1" ht="15">
      <c r="A1463">
        <v>21445</v>
      </c>
      <c r="B1463" t="s">
        <v>1360</v>
      </c>
      <c r="C1463" t="s">
        <v>13</v>
      </c>
      <c r="D1463" t="s">
        <v>3827</v>
      </c>
      <c r="E1463" t="s">
        <v>5291</v>
      </c>
      <c r="F1463" t="s">
        <v>36</v>
      </c>
      <c r="G1463" t="s">
        <v>29</v>
      </c>
      <c r="H1463" t="s">
        <v>4852</v>
      </c>
      <c r="I1463" t="s">
        <v>5400</v>
      </c>
      <c r="J1463" t="s">
        <v>19</v>
      </c>
      <c r="K1463" s="3">
        <v>40892</v>
      </c>
      <c r="L1463" t="s">
        <v>5297</v>
      </c>
    </row>
    <row r="1464" spans="1:12" customFormat="1" ht="15">
      <c r="A1464">
        <v>21446</v>
      </c>
      <c r="B1464" t="s">
        <v>1361</v>
      </c>
      <c r="C1464" t="s">
        <v>13</v>
      </c>
      <c r="D1464" t="s">
        <v>14</v>
      </c>
      <c r="E1464" t="s">
        <v>5292</v>
      </c>
      <c r="F1464" t="s">
        <v>16</v>
      </c>
      <c r="G1464" t="s">
        <v>32</v>
      </c>
      <c r="H1464" t="s">
        <v>183</v>
      </c>
      <c r="I1464" t="s">
        <v>184</v>
      </c>
      <c r="J1464" t="s">
        <v>19</v>
      </c>
      <c r="K1464" s="3">
        <v>45672</v>
      </c>
      <c r="L1464" t="s">
        <v>10</v>
      </c>
    </row>
    <row r="1465" spans="1:12" customFormat="1" ht="15">
      <c r="A1465">
        <v>21449</v>
      </c>
      <c r="B1465" t="s">
        <v>4164</v>
      </c>
      <c r="C1465" t="s">
        <v>13</v>
      </c>
      <c r="D1465" t="s">
        <v>25</v>
      </c>
      <c r="E1465" t="s">
        <v>5291</v>
      </c>
      <c r="F1465" t="s">
        <v>36</v>
      </c>
      <c r="G1465" t="s">
        <v>29</v>
      </c>
      <c r="H1465" t="s">
        <v>4854</v>
      </c>
      <c r="I1465" t="s">
        <v>47</v>
      </c>
      <c r="J1465" t="s">
        <v>19</v>
      </c>
      <c r="K1465" s="3">
        <v>44062</v>
      </c>
      <c r="L1465" t="s">
        <v>5297</v>
      </c>
    </row>
    <row r="1466" spans="1:12" customFormat="1" ht="15">
      <c r="A1466">
        <v>21450</v>
      </c>
      <c r="B1466" t="s">
        <v>1362</v>
      </c>
      <c r="C1466" t="s">
        <v>13</v>
      </c>
      <c r="D1466" t="s">
        <v>25</v>
      </c>
      <c r="E1466" t="s">
        <v>5291</v>
      </c>
      <c r="F1466" t="s">
        <v>36</v>
      </c>
      <c r="G1466" t="s">
        <v>29</v>
      </c>
      <c r="H1466" t="s">
        <v>4852</v>
      </c>
      <c r="I1466" t="s">
        <v>30</v>
      </c>
      <c r="J1466" t="s">
        <v>19</v>
      </c>
      <c r="K1466" s="3">
        <v>45692</v>
      </c>
      <c r="L1466" t="s">
        <v>5297</v>
      </c>
    </row>
    <row r="1467" spans="1:12" customFormat="1" ht="15">
      <c r="A1467">
        <v>21451</v>
      </c>
      <c r="B1467" t="s">
        <v>4165</v>
      </c>
      <c r="C1467" t="s">
        <v>13</v>
      </c>
      <c r="D1467" t="s">
        <v>25</v>
      </c>
      <c r="E1467" t="s">
        <v>5291</v>
      </c>
      <c r="F1467" t="s">
        <v>16</v>
      </c>
      <c r="G1467" t="s">
        <v>29</v>
      </c>
      <c r="H1467" t="s">
        <v>136</v>
      </c>
      <c r="I1467" t="s">
        <v>5399</v>
      </c>
      <c r="J1467" t="s">
        <v>19</v>
      </c>
      <c r="K1467" s="3">
        <v>45736</v>
      </c>
      <c r="L1467" t="s">
        <v>11</v>
      </c>
    </row>
    <row r="1468" spans="1:12" customFormat="1" ht="15">
      <c r="A1468">
        <v>21453</v>
      </c>
      <c r="B1468" t="s">
        <v>1363</v>
      </c>
      <c r="C1468" t="s">
        <v>13</v>
      </c>
      <c r="D1468" t="s">
        <v>14</v>
      </c>
      <c r="E1468" t="s">
        <v>4870</v>
      </c>
      <c r="F1468" t="s">
        <v>16</v>
      </c>
      <c r="G1468" t="s">
        <v>29</v>
      </c>
      <c r="H1468" t="s">
        <v>183</v>
      </c>
      <c r="I1468" t="s">
        <v>942</v>
      </c>
      <c r="J1468" t="s">
        <v>19</v>
      </c>
      <c r="K1468" s="3">
        <v>43636</v>
      </c>
      <c r="L1468" t="s">
        <v>5542</v>
      </c>
    </row>
    <row r="1469" spans="1:12" customFormat="1" ht="15">
      <c r="A1469">
        <v>21457</v>
      </c>
      <c r="B1469" t="s">
        <v>1364</v>
      </c>
      <c r="C1469" t="s">
        <v>13</v>
      </c>
      <c r="D1469" t="s">
        <v>3827</v>
      </c>
      <c r="E1469" t="s">
        <v>5291</v>
      </c>
      <c r="F1469" t="s">
        <v>36</v>
      </c>
      <c r="G1469" t="s">
        <v>29</v>
      </c>
      <c r="H1469" t="s">
        <v>4852</v>
      </c>
      <c r="I1469" t="s">
        <v>5298</v>
      </c>
      <c r="J1469" t="s">
        <v>19</v>
      </c>
      <c r="K1469" s="3">
        <v>40892</v>
      </c>
      <c r="L1469" t="s">
        <v>5297</v>
      </c>
    </row>
    <row r="1470" spans="1:12" customFormat="1" ht="15">
      <c r="A1470">
        <v>21464</v>
      </c>
      <c r="B1470" t="s">
        <v>1365</v>
      </c>
      <c r="C1470" t="s">
        <v>13</v>
      </c>
      <c r="D1470" t="s">
        <v>3827</v>
      </c>
      <c r="E1470" t="s">
        <v>5291</v>
      </c>
      <c r="F1470" t="s">
        <v>36</v>
      </c>
      <c r="G1470" t="s">
        <v>29</v>
      </c>
      <c r="H1470" t="s">
        <v>4852</v>
      </c>
      <c r="I1470" t="s">
        <v>5298</v>
      </c>
      <c r="J1470" t="s">
        <v>19</v>
      </c>
      <c r="K1470" s="3">
        <v>40892</v>
      </c>
      <c r="L1470" t="s">
        <v>5297</v>
      </c>
    </row>
    <row r="1471" spans="1:12" customFormat="1" ht="15">
      <c r="A1471">
        <v>21472</v>
      </c>
      <c r="B1471" t="s">
        <v>1366</v>
      </c>
      <c r="C1471" t="s">
        <v>13</v>
      </c>
      <c r="D1471" t="s">
        <v>25</v>
      </c>
      <c r="E1471" t="s">
        <v>5291</v>
      </c>
      <c r="F1471" t="s">
        <v>36</v>
      </c>
      <c r="G1471" t="s">
        <v>29</v>
      </c>
      <c r="H1471" t="s">
        <v>4852</v>
      </c>
      <c r="I1471" t="s">
        <v>5298</v>
      </c>
      <c r="J1471" t="s">
        <v>19</v>
      </c>
      <c r="K1471" s="3">
        <v>44124</v>
      </c>
      <c r="L1471" t="s">
        <v>5297</v>
      </c>
    </row>
    <row r="1472" spans="1:12" customFormat="1" ht="15">
      <c r="A1472">
        <v>21477</v>
      </c>
      <c r="B1472" t="s">
        <v>4166</v>
      </c>
      <c r="C1472" t="s">
        <v>13</v>
      </c>
      <c r="D1472" t="s">
        <v>25</v>
      </c>
      <c r="E1472" t="s">
        <v>5291</v>
      </c>
      <c r="F1472" t="s">
        <v>16</v>
      </c>
      <c r="G1472" t="s">
        <v>29</v>
      </c>
      <c r="H1472" t="s">
        <v>365</v>
      </c>
      <c r="I1472" t="s">
        <v>5755</v>
      </c>
      <c r="J1472" t="s">
        <v>19</v>
      </c>
      <c r="K1472" s="3">
        <v>45736</v>
      </c>
      <c r="L1472" t="s">
        <v>5293</v>
      </c>
    </row>
    <row r="1473" spans="1:12" customFormat="1" ht="15">
      <c r="A1473">
        <v>21482</v>
      </c>
      <c r="B1473" t="s">
        <v>1367</v>
      </c>
      <c r="C1473" t="s">
        <v>5264</v>
      </c>
      <c r="D1473" t="s">
        <v>25</v>
      </c>
      <c r="E1473" t="s">
        <v>5291</v>
      </c>
      <c r="F1473" t="s">
        <v>36</v>
      </c>
      <c r="G1473" t="s">
        <v>29</v>
      </c>
      <c r="H1473" t="s">
        <v>4852</v>
      </c>
      <c r="I1473" t="s">
        <v>17</v>
      </c>
      <c r="J1473" t="s">
        <v>19</v>
      </c>
      <c r="K1473" s="3">
        <v>45372</v>
      </c>
      <c r="L1473" t="s">
        <v>5297</v>
      </c>
    </row>
    <row r="1474" spans="1:12" customFormat="1" ht="15">
      <c r="A1474">
        <v>21483</v>
      </c>
      <c r="B1474" t="s">
        <v>1368</v>
      </c>
      <c r="C1474" t="s">
        <v>13</v>
      </c>
      <c r="D1474" t="s">
        <v>25</v>
      </c>
      <c r="E1474" t="s">
        <v>5291</v>
      </c>
      <c r="F1474" t="s">
        <v>16</v>
      </c>
      <c r="G1474" t="s">
        <v>20</v>
      </c>
      <c r="H1474" t="s">
        <v>4852</v>
      </c>
      <c r="I1474" t="s">
        <v>17</v>
      </c>
      <c r="J1474" t="s">
        <v>19</v>
      </c>
      <c r="K1474" s="3">
        <v>45496</v>
      </c>
      <c r="L1474" t="s">
        <v>5293</v>
      </c>
    </row>
    <row r="1475" spans="1:12" customFormat="1" ht="15">
      <c r="A1475">
        <v>21486</v>
      </c>
      <c r="B1475" t="s">
        <v>1369</v>
      </c>
      <c r="C1475" t="s">
        <v>13</v>
      </c>
      <c r="D1475" t="s">
        <v>25</v>
      </c>
      <c r="E1475" t="s">
        <v>5291</v>
      </c>
      <c r="F1475" t="s">
        <v>36</v>
      </c>
      <c r="G1475" t="s">
        <v>29</v>
      </c>
      <c r="H1475" t="s">
        <v>4852</v>
      </c>
      <c r="I1475" t="s">
        <v>442</v>
      </c>
      <c r="J1475" t="s">
        <v>19</v>
      </c>
      <c r="K1475" s="3">
        <v>45719</v>
      </c>
      <c r="L1475" t="s">
        <v>5297</v>
      </c>
    </row>
    <row r="1476" spans="1:12" customFormat="1" ht="15">
      <c r="A1476">
        <v>21487</v>
      </c>
      <c r="B1476" t="s">
        <v>4167</v>
      </c>
      <c r="C1476" t="s">
        <v>5283</v>
      </c>
      <c r="D1476" t="s">
        <v>3827</v>
      </c>
      <c r="E1476" t="s">
        <v>5291</v>
      </c>
      <c r="F1476" t="s">
        <v>36</v>
      </c>
      <c r="G1476" t="s">
        <v>15</v>
      </c>
      <c r="H1476" t="s">
        <v>4853</v>
      </c>
      <c r="I1476" t="s">
        <v>5756</v>
      </c>
      <c r="J1476" t="s">
        <v>19</v>
      </c>
      <c r="K1476" s="3">
        <v>39839</v>
      </c>
      <c r="L1476" t="s">
        <v>5297</v>
      </c>
    </row>
    <row r="1477" spans="1:12" customFormat="1" ht="15">
      <c r="A1477">
        <v>21491</v>
      </c>
      <c r="B1477" t="s">
        <v>1370</v>
      </c>
      <c r="C1477" t="s">
        <v>13</v>
      </c>
      <c r="D1477" t="s">
        <v>25</v>
      </c>
      <c r="E1477" t="s">
        <v>5291</v>
      </c>
      <c r="F1477" t="s">
        <v>36</v>
      </c>
      <c r="G1477" t="s">
        <v>29</v>
      </c>
      <c r="H1477" t="s">
        <v>4852</v>
      </c>
      <c r="I1477" t="s">
        <v>5617</v>
      </c>
      <c r="J1477" t="s">
        <v>19</v>
      </c>
      <c r="K1477" s="3">
        <v>45698</v>
      </c>
      <c r="L1477" t="s">
        <v>5297</v>
      </c>
    </row>
    <row r="1478" spans="1:12" customFormat="1" ht="15">
      <c r="A1478">
        <v>21492</v>
      </c>
      <c r="B1478" t="s">
        <v>1371</v>
      </c>
      <c r="C1478" t="s">
        <v>13</v>
      </c>
      <c r="D1478" t="s">
        <v>25</v>
      </c>
      <c r="E1478" t="s">
        <v>5291</v>
      </c>
      <c r="F1478" t="s">
        <v>36</v>
      </c>
      <c r="G1478" t="s">
        <v>29</v>
      </c>
      <c r="H1478" t="s">
        <v>104</v>
      </c>
      <c r="I1478" t="s">
        <v>111</v>
      </c>
      <c r="J1478" t="s">
        <v>19</v>
      </c>
      <c r="K1478" s="3">
        <v>45075</v>
      </c>
      <c r="L1478" t="s">
        <v>5297</v>
      </c>
    </row>
    <row r="1479" spans="1:12" customFormat="1" ht="15">
      <c r="A1479">
        <v>21493</v>
      </c>
      <c r="B1479" t="s">
        <v>1372</v>
      </c>
      <c r="C1479" t="s">
        <v>13</v>
      </c>
      <c r="D1479" t="s">
        <v>25</v>
      </c>
      <c r="E1479" t="s">
        <v>5291</v>
      </c>
      <c r="F1479" t="s">
        <v>36</v>
      </c>
      <c r="G1479" t="s">
        <v>29</v>
      </c>
      <c r="H1479" t="s">
        <v>81</v>
      </c>
      <c r="I1479" t="s">
        <v>5336</v>
      </c>
      <c r="J1479" t="s">
        <v>19</v>
      </c>
      <c r="K1479" s="3">
        <v>45689</v>
      </c>
      <c r="L1479" t="s">
        <v>5297</v>
      </c>
    </row>
    <row r="1480" spans="1:12" customFormat="1" ht="15">
      <c r="A1480">
        <v>21498</v>
      </c>
      <c r="B1480" t="s">
        <v>1373</v>
      </c>
      <c r="C1480" t="s">
        <v>13</v>
      </c>
      <c r="D1480" t="s">
        <v>25</v>
      </c>
      <c r="E1480" t="s">
        <v>5291</v>
      </c>
      <c r="F1480" t="s">
        <v>36</v>
      </c>
      <c r="G1480" t="s">
        <v>29</v>
      </c>
      <c r="H1480" t="s">
        <v>49</v>
      </c>
      <c r="I1480" t="s">
        <v>5406</v>
      </c>
      <c r="J1480" t="s">
        <v>19</v>
      </c>
      <c r="K1480" s="3">
        <v>45303</v>
      </c>
      <c r="L1480" t="s">
        <v>5297</v>
      </c>
    </row>
    <row r="1481" spans="1:12" customFormat="1" ht="15">
      <c r="A1481">
        <v>21503</v>
      </c>
      <c r="B1481" t="s">
        <v>4168</v>
      </c>
      <c r="C1481" t="s">
        <v>13</v>
      </c>
      <c r="D1481" t="s">
        <v>25</v>
      </c>
      <c r="E1481" t="s">
        <v>5291</v>
      </c>
      <c r="F1481" t="s">
        <v>36</v>
      </c>
      <c r="G1481" t="s">
        <v>29</v>
      </c>
      <c r="H1481" t="s">
        <v>104</v>
      </c>
      <c r="I1481" t="s">
        <v>5321</v>
      </c>
      <c r="J1481" t="s">
        <v>19</v>
      </c>
      <c r="K1481" s="3">
        <v>45666</v>
      </c>
      <c r="L1481" t="s">
        <v>5297</v>
      </c>
    </row>
    <row r="1482" spans="1:12" customFormat="1" ht="15">
      <c r="A1482">
        <v>21504</v>
      </c>
      <c r="B1482" t="s">
        <v>3841</v>
      </c>
      <c r="C1482" t="s">
        <v>13</v>
      </c>
      <c r="D1482" t="s">
        <v>3827</v>
      </c>
      <c r="E1482" t="s">
        <v>5291</v>
      </c>
      <c r="F1482" t="s">
        <v>36</v>
      </c>
      <c r="G1482" t="s">
        <v>29</v>
      </c>
      <c r="H1482" t="s">
        <v>4853</v>
      </c>
      <c r="I1482" t="s">
        <v>5757</v>
      </c>
      <c r="J1482" t="s">
        <v>19</v>
      </c>
      <c r="K1482" s="3">
        <v>40955</v>
      </c>
      <c r="L1482" t="s">
        <v>11</v>
      </c>
    </row>
    <row r="1483" spans="1:12" customFormat="1" ht="15">
      <c r="A1483">
        <v>21508</v>
      </c>
      <c r="B1483" t="s">
        <v>5093</v>
      </c>
      <c r="C1483" t="s">
        <v>13</v>
      </c>
      <c r="D1483" t="s">
        <v>3827</v>
      </c>
      <c r="E1483" t="s">
        <v>5291</v>
      </c>
      <c r="F1483" t="s">
        <v>36</v>
      </c>
      <c r="G1483" t="s">
        <v>20</v>
      </c>
      <c r="H1483" t="s">
        <v>365</v>
      </c>
      <c r="I1483" t="s">
        <v>1374</v>
      </c>
      <c r="J1483" t="s">
        <v>19</v>
      </c>
      <c r="K1483" s="3">
        <v>39281</v>
      </c>
      <c r="L1483" t="s">
        <v>5293</v>
      </c>
    </row>
    <row r="1484" spans="1:12" customFormat="1" ht="15">
      <c r="A1484">
        <v>21509</v>
      </c>
      <c r="B1484" t="s">
        <v>1375</v>
      </c>
      <c r="C1484" t="s">
        <v>13</v>
      </c>
      <c r="D1484" t="s">
        <v>25</v>
      </c>
      <c r="E1484" t="s">
        <v>5291</v>
      </c>
      <c r="F1484" t="s">
        <v>36</v>
      </c>
      <c r="G1484" t="s">
        <v>29</v>
      </c>
      <c r="H1484" t="s">
        <v>4852</v>
      </c>
      <c r="I1484" t="s">
        <v>5298</v>
      </c>
      <c r="J1484" t="s">
        <v>19</v>
      </c>
      <c r="K1484" s="3">
        <v>44124</v>
      </c>
      <c r="L1484" t="s">
        <v>5297</v>
      </c>
    </row>
    <row r="1485" spans="1:12" customFormat="1" ht="15">
      <c r="A1485">
        <v>21512</v>
      </c>
      <c r="B1485" t="s">
        <v>1376</v>
      </c>
      <c r="C1485" t="s">
        <v>13</v>
      </c>
      <c r="D1485" t="s">
        <v>25</v>
      </c>
      <c r="E1485" t="s">
        <v>5291</v>
      </c>
      <c r="F1485" t="s">
        <v>5249</v>
      </c>
      <c r="G1485" t="s">
        <v>20</v>
      </c>
      <c r="H1485" t="s">
        <v>4853</v>
      </c>
      <c r="I1485" t="s">
        <v>5758</v>
      </c>
      <c r="J1485" t="s">
        <v>19</v>
      </c>
      <c r="K1485" s="3">
        <v>45707</v>
      </c>
      <c r="L1485" t="s">
        <v>5293</v>
      </c>
    </row>
    <row r="1486" spans="1:12" customFormat="1" ht="15">
      <c r="A1486">
        <v>21520</v>
      </c>
      <c r="B1486" t="s">
        <v>4169</v>
      </c>
      <c r="C1486" t="s">
        <v>13</v>
      </c>
      <c r="D1486" t="s">
        <v>3827</v>
      </c>
      <c r="E1486" t="s">
        <v>5291</v>
      </c>
      <c r="F1486" t="s">
        <v>36</v>
      </c>
      <c r="G1486" t="s">
        <v>29</v>
      </c>
      <c r="H1486" t="s">
        <v>298</v>
      </c>
      <c r="I1486" t="s">
        <v>5759</v>
      </c>
      <c r="J1486" t="s">
        <v>19</v>
      </c>
      <c r="K1486" s="3">
        <v>41436</v>
      </c>
      <c r="L1486" t="s">
        <v>5293</v>
      </c>
    </row>
    <row r="1487" spans="1:12" customFormat="1" ht="15">
      <c r="A1487">
        <v>21523</v>
      </c>
      <c r="B1487" t="s">
        <v>1377</v>
      </c>
      <c r="C1487" t="s">
        <v>5264</v>
      </c>
      <c r="D1487" t="s">
        <v>25</v>
      </c>
      <c r="E1487" t="s">
        <v>5291</v>
      </c>
      <c r="F1487" t="s">
        <v>36</v>
      </c>
      <c r="G1487" t="s">
        <v>29</v>
      </c>
      <c r="H1487" t="s">
        <v>4852</v>
      </c>
      <c r="I1487" t="s">
        <v>254</v>
      </c>
      <c r="J1487" t="s">
        <v>19</v>
      </c>
      <c r="K1487" s="3">
        <v>44070</v>
      </c>
      <c r="L1487" t="s">
        <v>5297</v>
      </c>
    </row>
    <row r="1488" spans="1:12" customFormat="1" ht="15">
      <c r="A1488">
        <v>21524</v>
      </c>
      <c r="B1488" t="s">
        <v>1378</v>
      </c>
      <c r="C1488" t="s">
        <v>13</v>
      </c>
      <c r="D1488" t="s">
        <v>25</v>
      </c>
      <c r="E1488" t="s">
        <v>5291</v>
      </c>
      <c r="F1488" t="s">
        <v>5249</v>
      </c>
      <c r="G1488" t="s">
        <v>20</v>
      </c>
      <c r="H1488" t="s">
        <v>4857</v>
      </c>
      <c r="I1488" t="s">
        <v>689</v>
      </c>
      <c r="J1488" t="s">
        <v>19</v>
      </c>
      <c r="K1488" s="3">
        <v>43794</v>
      </c>
      <c r="L1488" t="s">
        <v>11</v>
      </c>
    </row>
    <row r="1489" spans="1:12" customFormat="1" ht="15">
      <c r="A1489">
        <v>21525</v>
      </c>
      <c r="B1489" t="s">
        <v>1379</v>
      </c>
      <c r="C1489" t="s">
        <v>13</v>
      </c>
      <c r="D1489" t="s">
        <v>14</v>
      </c>
      <c r="E1489" t="s">
        <v>5292</v>
      </c>
      <c r="F1489" t="s">
        <v>5249</v>
      </c>
      <c r="G1489" t="s">
        <v>32</v>
      </c>
      <c r="H1489" t="s">
        <v>104</v>
      </c>
      <c r="I1489" t="s">
        <v>484</v>
      </c>
      <c r="J1489" t="s">
        <v>19</v>
      </c>
      <c r="K1489" s="3">
        <v>45742</v>
      </c>
      <c r="L1489" t="s">
        <v>5293</v>
      </c>
    </row>
    <row r="1490" spans="1:12" customFormat="1" ht="15">
      <c r="A1490">
        <v>21529</v>
      </c>
      <c r="B1490" t="s">
        <v>4170</v>
      </c>
      <c r="C1490" t="s">
        <v>13</v>
      </c>
      <c r="D1490" t="s">
        <v>3827</v>
      </c>
      <c r="E1490" t="s">
        <v>5291</v>
      </c>
      <c r="F1490" t="s">
        <v>36</v>
      </c>
      <c r="G1490" t="s">
        <v>29</v>
      </c>
      <c r="H1490" t="s">
        <v>136</v>
      </c>
      <c r="I1490" t="s">
        <v>604</v>
      </c>
      <c r="J1490" t="s">
        <v>19</v>
      </c>
      <c r="K1490" s="3">
        <v>40873</v>
      </c>
      <c r="L1490" t="s">
        <v>5297</v>
      </c>
    </row>
    <row r="1491" spans="1:12" customFormat="1" ht="15">
      <c r="A1491">
        <v>21533</v>
      </c>
      <c r="B1491" t="s">
        <v>4171</v>
      </c>
      <c r="C1491" t="s">
        <v>13</v>
      </c>
      <c r="D1491" t="s">
        <v>25</v>
      </c>
      <c r="E1491" t="s">
        <v>5291</v>
      </c>
      <c r="F1491" t="s">
        <v>36</v>
      </c>
      <c r="G1491" t="s">
        <v>29</v>
      </c>
      <c r="H1491" t="s">
        <v>104</v>
      </c>
      <c r="I1491" t="s">
        <v>111</v>
      </c>
      <c r="J1491" t="s">
        <v>19</v>
      </c>
      <c r="K1491" s="3">
        <v>45321</v>
      </c>
      <c r="L1491" t="s">
        <v>5297</v>
      </c>
    </row>
    <row r="1492" spans="1:12" customFormat="1" ht="15">
      <c r="A1492">
        <v>21534</v>
      </c>
      <c r="B1492" t="s">
        <v>4172</v>
      </c>
      <c r="C1492" t="s">
        <v>13</v>
      </c>
      <c r="D1492" t="s">
        <v>25</v>
      </c>
      <c r="E1492" t="s">
        <v>5291</v>
      </c>
      <c r="F1492" t="s">
        <v>36</v>
      </c>
      <c r="G1492" t="s">
        <v>29</v>
      </c>
      <c r="H1492" t="s">
        <v>104</v>
      </c>
      <c r="I1492" t="s">
        <v>111</v>
      </c>
      <c r="J1492" t="s">
        <v>19</v>
      </c>
      <c r="K1492" s="3">
        <v>45714</v>
      </c>
      <c r="L1492" t="s">
        <v>5297</v>
      </c>
    </row>
    <row r="1493" spans="1:12" customFormat="1" ht="15">
      <c r="A1493">
        <v>21535</v>
      </c>
      <c r="B1493" t="s">
        <v>4173</v>
      </c>
      <c r="C1493" t="s">
        <v>13</v>
      </c>
      <c r="D1493" t="s">
        <v>3827</v>
      </c>
      <c r="E1493" t="s">
        <v>5291</v>
      </c>
      <c r="F1493" t="s">
        <v>36</v>
      </c>
      <c r="G1493" t="s">
        <v>29</v>
      </c>
      <c r="H1493" t="s">
        <v>104</v>
      </c>
      <c r="I1493" t="s">
        <v>111</v>
      </c>
      <c r="J1493" t="s">
        <v>113</v>
      </c>
      <c r="K1493" s="3">
        <v>39139</v>
      </c>
      <c r="L1493" t="s">
        <v>5297</v>
      </c>
    </row>
    <row r="1494" spans="1:12" customFormat="1" ht="15">
      <c r="A1494">
        <v>21539</v>
      </c>
      <c r="B1494" t="s">
        <v>1380</v>
      </c>
      <c r="C1494" t="s">
        <v>13</v>
      </c>
      <c r="D1494" t="s">
        <v>3827</v>
      </c>
      <c r="E1494" t="s">
        <v>5291</v>
      </c>
      <c r="F1494" t="s">
        <v>36</v>
      </c>
      <c r="G1494" t="s">
        <v>29</v>
      </c>
      <c r="H1494" t="s">
        <v>4854</v>
      </c>
      <c r="I1494" t="s">
        <v>47</v>
      </c>
      <c r="J1494" t="s">
        <v>19</v>
      </c>
      <c r="K1494" s="3">
        <v>41396</v>
      </c>
      <c r="L1494" t="s">
        <v>5297</v>
      </c>
    </row>
    <row r="1495" spans="1:12" customFormat="1" ht="15">
      <c r="A1495">
        <v>21543</v>
      </c>
      <c r="B1495" t="s">
        <v>1381</v>
      </c>
      <c r="C1495" t="s">
        <v>13</v>
      </c>
      <c r="D1495" t="s">
        <v>25</v>
      </c>
      <c r="E1495" t="s">
        <v>5291</v>
      </c>
      <c r="F1495" t="s">
        <v>36</v>
      </c>
      <c r="G1495" t="s">
        <v>29</v>
      </c>
      <c r="H1495" t="s">
        <v>104</v>
      </c>
      <c r="I1495" t="s">
        <v>134</v>
      </c>
      <c r="J1495" t="s">
        <v>19</v>
      </c>
      <c r="K1495" s="3">
        <v>45681</v>
      </c>
      <c r="L1495" t="s">
        <v>5297</v>
      </c>
    </row>
    <row r="1496" spans="1:12" customFormat="1" ht="15">
      <c r="A1496">
        <v>21548</v>
      </c>
      <c r="B1496" t="s">
        <v>1382</v>
      </c>
      <c r="C1496" t="s">
        <v>13</v>
      </c>
      <c r="D1496" t="s">
        <v>3827</v>
      </c>
      <c r="E1496" t="s">
        <v>5291</v>
      </c>
      <c r="F1496" t="s">
        <v>36</v>
      </c>
      <c r="G1496" t="s">
        <v>29</v>
      </c>
      <c r="H1496" t="s">
        <v>104</v>
      </c>
      <c r="I1496" t="s">
        <v>5410</v>
      </c>
      <c r="J1496" t="s">
        <v>19</v>
      </c>
      <c r="K1496" s="3">
        <v>39365</v>
      </c>
      <c r="L1496" t="s">
        <v>5297</v>
      </c>
    </row>
    <row r="1497" spans="1:12" customFormat="1" ht="15">
      <c r="A1497">
        <v>21549</v>
      </c>
      <c r="B1497" t="s">
        <v>4174</v>
      </c>
      <c r="C1497" t="s">
        <v>13</v>
      </c>
      <c r="D1497" t="s">
        <v>3827</v>
      </c>
      <c r="E1497" t="s">
        <v>5291</v>
      </c>
      <c r="F1497" t="s">
        <v>36</v>
      </c>
      <c r="G1497" t="s">
        <v>29</v>
      </c>
      <c r="H1497" t="s">
        <v>104</v>
      </c>
      <c r="I1497" t="s">
        <v>5410</v>
      </c>
      <c r="J1497" t="s">
        <v>19</v>
      </c>
      <c r="K1497" s="3">
        <v>39307</v>
      </c>
      <c r="L1497" t="s">
        <v>5297</v>
      </c>
    </row>
    <row r="1498" spans="1:12" customFormat="1" ht="15">
      <c r="A1498">
        <v>21550</v>
      </c>
      <c r="B1498" t="s">
        <v>1383</v>
      </c>
      <c r="C1498" t="s">
        <v>13</v>
      </c>
      <c r="D1498" t="s">
        <v>3827</v>
      </c>
      <c r="E1498" t="s">
        <v>5291</v>
      </c>
      <c r="F1498" t="s">
        <v>36</v>
      </c>
      <c r="G1498" t="s">
        <v>29</v>
      </c>
      <c r="H1498" t="s">
        <v>4852</v>
      </c>
      <c r="I1498" t="s">
        <v>5511</v>
      </c>
      <c r="J1498" t="s">
        <v>19</v>
      </c>
      <c r="K1498" s="3">
        <v>40892</v>
      </c>
      <c r="L1498" t="s">
        <v>5297</v>
      </c>
    </row>
    <row r="1499" spans="1:12" customFormat="1" ht="15">
      <c r="A1499">
        <v>21552</v>
      </c>
      <c r="B1499" t="s">
        <v>1384</v>
      </c>
      <c r="C1499" t="s">
        <v>13</v>
      </c>
      <c r="D1499" t="s">
        <v>25</v>
      </c>
      <c r="E1499" t="s">
        <v>5291</v>
      </c>
      <c r="F1499" t="s">
        <v>36</v>
      </c>
      <c r="G1499" t="s">
        <v>29</v>
      </c>
      <c r="H1499" t="s">
        <v>4852</v>
      </c>
      <c r="I1499" t="s">
        <v>5630</v>
      </c>
      <c r="J1499" t="s">
        <v>19</v>
      </c>
      <c r="K1499" s="3">
        <v>45436</v>
      </c>
      <c r="L1499" t="s">
        <v>5297</v>
      </c>
    </row>
    <row r="1500" spans="1:12" customFormat="1" ht="15">
      <c r="A1500">
        <v>21554</v>
      </c>
      <c r="B1500" t="s">
        <v>1385</v>
      </c>
      <c r="C1500" t="s">
        <v>13</v>
      </c>
      <c r="D1500" t="s">
        <v>25</v>
      </c>
      <c r="E1500" t="s">
        <v>5291</v>
      </c>
      <c r="F1500" t="s">
        <v>36</v>
      </c>
      <c r="G1500" t="s">
        <v>29</v>
      </c>
      <c r="H1500" t="s">
        <v>4852</v>
      </c>
      <c r="I1500" t="s">
        <v>30</v>
      </c>
      <c r="J1500" t="s">
        <v>19</v>
      </c>
      <c r="K1500" s="3">
        <v>45448</v>
      </c>
      <c r="L1500" t="s">
        <v>5297</v>
      </c>
    </row>
    <row r="1501" spans="1:12" customFormat="1" ht="15">
      <c r="A1501">
        <v>21558</v>
      </c>
      <c r="B1501" t="s">
        <v>1386</v>
      </c>
      <c r="C1501" t="s">
        <v>13</v>
      </c>
      <c r="D1501" t="s">
        <v>25</v>
      </c>
      <c r="E1501" t="s">
        <v>5291</v>
      </c>
      <c r="F1501" t="s">
        <v>36</v>
      </c>
      <c r="G1501" t="s">
        <v>29</v>
      </c>
      <c r="H1501" t="s">
        <v>4852</v>
      </c>
      <c r="I1501" t="s">
        <v>30</v>
      </c>
      <c r="J1501" t="s">
        <v>19</v>
      </c>
      <c r="K1501" s="3">
        <v>45401</v>
      </c>
      <c r="L1501" t="s">
        <v>5297</v>
      </c>
    </row>
    <row r="1502" spans="1:12" customFormat="1" ht="15">
      <c r="A1502">
        <v>21559</v>
      </c>
      <c r="B1502" t="s">
        <v>1387</v>
      </c>
      <c r="C1502" t="s">
        <v>13</v>
      </c>
      <c r="D1502" t="s">
        <v>25</v>
      </c>
      <c r="E1502" t="s">
        <v>5291</v>
      </c>
      <c r="F1502" t="s">
        <v>36</v>
      </c>
      <c r="G1502" t="s">
        <v>29</v>
      </c>
      <c r="H1502" t="s">
        <v>4852</v>
      </c>
      <c r="I1502" t="s">
        <v>30</v>
      </c>
      <c r="J1502" t="s">
        <v>113</v>
      </c>
      <c r="K1502" s="3">
        <v>44123</v>
      </c>
      <c r="L1502" t="s">
        <v>5297</v>
      </c>
    </row>
    <row r="1503" spans="1:12" customFormat="1" ht="15">
      <c r="A1503">
        <v>21562</v>
      </c>
      <c r="B1503" t="s">
        <v>1388</v>
      </c>
      <c r="C1503" t="s">
        <v>13</v>
      </c>
      <c r="D1503" t="s">
        <v>25</v>
      </c>
      <c r="E1503" t="s">
        <v>5291</v>
      </c>
      <c r="F1503" t="s">
        <v>36</v>
      </c>
      <c r="G1503" t="s">
        <v>29</v>
      </c>
      <c r="H1503" t="s">
        <v>104</v>
      </c>
      <c r="I1503" t="s">
        <v>5657</v>
      </c>
      <c r="J1503" t="s">
        <v>19</v>
      </c>
      <c r="K1503" s="3">
        <v>45686</v>
      </c>
      <c r="L1503" t="s">
        <v>5297</v>
      </c>
    </row>
    <row r="1504" spans="1:12" customFormat="1" ht="15">
      <c r="A1504">
        <v>21564</v>
      </c>
      <c r="B1504" t="s">
        <v>1389</v>
      </c>
      <c r="C1504" t="s">
        <v>13</v>
      </c>
      <c r="D1504" t="s">
        <v>3827</v>
      </c>
      <c r="E1504" t="s">
        <v>5291</v>
      </c>
      <c r="F1504" t="s">
        <v>36</v>
      </c>
      <c r="G1504" t="s">
        <v>29</v>
      </c>
      <c r="H1504" t="s">
        <v>104</v>
      </c>
      <c r="I1504" t="s">
        <v>111</v>
      </c>
      <c r="J1504" t="s">
        <v>113</v>
      </c>
      <c r="K1504" s="3">
        <v>39114</v>
      </c>
      <c r="L1504" t="s">
        <v>5297</v>
      </c>
    </row>
    <row r="1505" spans="1:12" customFormat="1" ht="15">
      <c r="A1505">
        <v>21566</v>
      </c>
      <c r="B1505" t="s">
        <v>5133</v>
      </c>
      <c r="C1505" t="s">
        <v>13</v>
      </c>
      <c r="D1505" t="s">
        <v>14</v>
      </c>
      <c r="E1505" t="s">
        <v>5292</v>
      </c>
      <c r="F1505" t="s">
        <v>16</v>
      </c>
      <c r="G1505" t="s">
        <v>32</v>
      </c>
      <c r="H1505" t="s">
        <v>4859</v>
      </c>
      <c r="I1505" t="s">
        <v>1391</v>
      </c>
      <c r="J1505" t="s">
        <v>19</v>
      </c>
      <c r="K1505" s="3">
        <v>45721</v>
      </c>
      <c r="L1505" t="s">
        <v>5293</v>
      </c>
    </row>
    <row r="1506" spans="1:12" customFormat="1" ht="15">
      <c r="A1506">
        <v>21572</v>
      </c>
      <c r="B1506" t="s">
        <v>5094</v>
      </c>
      <c r="C1506" t="s">
        <v>5283</v>
      </c>
      <c r="D1506" t="s">
        <v>3827</v>
      </c>
      <c r="E1506" t="s">
        <v>5291</v>
      </c>
      <c r="F1506" t="s">
        <v>36</v>
      </c>
      <c r="G1506" t="s">
        <v>20</v>
      </c>
      <c r="H1506" t="s">
        <v>4857</v>
      </c>
      <c r="I1506" t="s">
        <v>5760</v>
      </c>
      <c r="J1506" t="s">
        <v>19</v>
      </c>
      <c r="K1506" s="3">
        <v>39654</v>
      </c>
      <c r="L1506" t="s">
        <v>5293</v>
      </c>
    </row>
    <row r="1507" spans="1:12" customFormat="1" ht="15">
      <c r="A1507">
        <v>21574</v>
      </c>
      <c r="B1507" t="s">
        <v>4175</v>
      </c>
      <c r="C1507" t="s">
        <v>5283</v>
      </c>
      <c r="D1507" t="s">
        <v>3827</v>
      </c>
      <c r="E1507" t="s">
        <v>5291</v>
      </c>
      <c r="F1507" t="s">
        <v>36</v>
      </c>
      <c r="G1507" t="s">
        <v>101</v>
      </c>
      <c r="H1507" t="s">
        <v>4854</v>
      </c>
      <c r="I1507" t="s">
        <v>47</v>
      </c>
      <c r="J1507" t="s">
        <v>113</v>
      </c>
      <c r="K1507" s="3">
        <v>39114</v>
      </c>
      <c r="L1507" t="s">
        <v>11</v>
      </c>
    </row>
    <row r="1508" spans="1:12" customFormat="1" ht="15">
      <c r="A1508">
        <v>21575</v>
      </c>
      <c r="B1508" t="s">
        <v>5030</v>
      </c>
      <c r="C1508" t="s">
        <v>5283</v>
      </c>
      <c r="D1508" t="s">
        <v>3827</v>
      </c>
      <c r="E1508" t="s">
        <v>5291</v>
      </c>
      <c r="F1508" t="s">
        <v>36</v>
      </c>
      <c r="G1508" t="s">
        <v>101</v>
      </c>
      <c r="H1508" t="s">
        <v>183</v>
      </c>
      <c r="I1508" t="s">
        <v>184</v>
      </c>
      <c r="J1508" t="s">
        <v>19</v>
      </c>
      <c r="K1508" s="3">
        <v>39181</v>
      </c>
      <c r="L1508" t="s">
        <v>5299</v>
      </c>
    </row>
    <row r="1509" spans="1:12" customFormat="1" ht="15">
      <c r="A1509">
        <v>21579</v>
      </c>
      <c r="B1509" t="s">
        <v>1392</v>
      </c>
      <c r="C1509" t="s">
        <v>13</v>
      </c>
      <c r="D1509" t="s">
        <v>25</v>
      </c>
      <c r="E1509" t="s">
        <v>5291</v>
      </c>
      <c r="F1509" t="s">
        <v>16</v>
      </c>
      <c r="G1509" t="s">
        <v>20</v>
      </c>
      <c r="H1509" t="s">
        <v>4852</v>
      </c>
      <c r="I1509" t="s">
        <v>5761</v>
      </c>
      <c r="J1509" t="s">
        <v>19</v>
      </c>
      <c r="K1509" s="3">
        <v>45371</v>
      </c>
      <c r="L1509" t="s">
        <v>5293</v>
      </c>
    </row>
    <row r="1510" spans="1:12" customFormat="1" ht="15">
      <c r="A1510">
        <v>21582</v>
      </c>
      <c r="B1510" t="s">
        <v>1393</v>
      </c>
      <c r="C1510" t="s">
        <v>13</v>
      </c>
      <c r="D1510" t="s">
        <v>3827</v>
      </c>
      <c r="E1510" t="s">
        <v>5291</v>
      </c>
      <c r="F1510" t="s">
        <v>36</v>
      </c>
      <c r="G1510" t="s">
        <v>29</v>
      </c>
      <c r="H1510" t="s">
        <v>104</v>
      </c>
      <c r="I1510" t="s">
        <v>111</v>
      </c>
      <c r="J1510" t="s">
        <v>113</v>
      </c>
      <c r="K1510" s="3">
        <v>39140</v>
      </c>
      <c r="L1510" t="s">
        <v>5297</v>
      </c>
    </row>
    <row r="1511" spans="1:12" customFormat="1" ht="15">
      <c r="A1511">
        <v>21584</v>
      </c>
      <c r="B1511" t="s">
        <v>1394</v>
      </c>
      <c r="C1511" t="s">
        <v>13</v>
      </c>
      <c r="D1511" t="s">
        <v>25</v>
      </c>
      <c r="E1511" t="s">
        <v>5291</v>
      </c>
      <c r="F1511" t="s">
        <v>36</v>
      </c>
      <c r="G1511" t="s">
        <v>29</v>
      </c>
      <c r="H1511" t="s">
        <v>209</v>
      </c>
      <c r="I1511" t="s">
        <v>5485</v>
      </c>
      <c r="J1511" t="s">
        <v>19</v>
      </c>
      <c r="K1511" s="3">
        <v>45702</v>
      </c>
      <c r="L1511" t="s">
        <v>5297</v>
      </c>
    </row>
    <row r="1512" spans="1:12" customFormat="1" ht="15">
      <c r="A1512">
        <v>21588</v>
      </c>
      <c r="B1512" t="s">
        <v>1395</v>
      </c>
      <c r="C1512" t="s">
        <v>13</v>
      </c>
      <c r="D1512" t="s">
        <v>3827</v>
      </c>
      <c r="E1512" t="s">
        <v>5291</v>
      </c>
      <c r="F1512" t="s">
        <v>36</v>
      </c>
      <c r="G1512" t="s">
        <v>29</v>
      </c>
      <c r="H1512" t="s">
        <v>4852</v>
      </c>
      <c r="I1512" t="s">
        <v>5301</v>
      </c>
      <c r="J1512" t="s">
        <v>19</v>
      </c>
      <c r="K1512" s="3">
        <v>40955</v>
      </c>
      <c r="L1512" t="s">
        <v>5297</v>
      </c>
    </row>
    <row r="1513" spans="1:12" customFormat="1" ht="15">
      <c r="A1513">
        <v>21593</v>
      </c>
      <c r="B1513" t="s">
        <v>1396</v>
      </c>
      <c r="C1513" t="s">
        <v>13</v>
      </c>
      <c r="D1513" t="s">
        <v>25</v>
      </c>
      <c r="E1513" t="s">
        <v>5291</v>
      </c>
      <c r="F1513" t="s">
        <v>36</v>
      </c>
      <c r="G1513" t="s">
        <v>29</v>
      </c>
      <c r="H1513" t="s">
        <v>4852</v>
      </c>
      <c r="I1513" t="s">
        <v>17</v>
      </c>
      <c r="J1513" t="s">
        <v>19</v>
      </c>
      <c r="K1513" s="3">
        <v>45707</v>
      </c>
      <c r="L1513" t="s">
        <v>5297</v>
      </c>
    </row>
    <row r="1514" spans="1:12" customFormat="1" ht="15">
      <c r="A1514">
        <v>21602</v>
      </c>
      <c r="B1514" t="s">
        <v>1397</v>
      </c>
      <c r="C1514" t="s">
        <v>13</v>
      </c>
      <c r="D1514" t="s">
        <v>25</v>
      </c>
      <c r="E1514" t="s">
        <v>5291</v>
      </c>
      <c r="F1514" t="s">
        <v>5249</v>
      </c>
      <c r="G1514" t="s">
        <v>29</v>
      </c>
      <c r="H1514" t="s">
        <v>4857</v>
      </c>
      <c r="I1514" t="s">
        <v>151</v>
      </c>
      <c r="J1514" t="s">
        <v>19</v>
      </c>
      <c r="K1514" s="3">
        <v>45525</v>
      </c>
      <c r="L1514" t="s">
        <v>5293</v>
      </c>
    </row>
    <row r="1515" spans="1:12" customFormat="1" ht="15">
      <c r="A1515">
        <v>21604</v>
      </c>
      <c r="B1515" t="s">
        <v>1398</v>
      </c>
      <c r="C1515" t="s">
        <v>13</v>
      </c>
      <c r="D1515" t="s">
        <v>25</v>
      </c>
      <c r="E1515" t="s">
        <v>5291</v>
      </c>
      <c r="F1515" t="s">
        <v>5249</v>
      </c>
      <c r="G1515" t="s">
        <v>32</v>
      </c>
      <c r="H1515" t="s">
        <v>165</v>
      </c>
      <c r="I1515" t="s">
        <v>559</v>
      </c>
      <c r="J1515" t="s">
        <v>19</v>
      </c>
      <c r="K1515" s="3">
        <v>45737</v>
      </c>
      <c r="L1515" t="s">
        <v>11</v>
      </c>
    </row>
    <row r="1516" spans="1:12" customFormat="1" ht="15">
      <c r="A1516">
        <v>21605</v>
      </c>
      <c r="B1516" t="s">
        <v>1399</v>
      </c>
      <c r="C1516" t="s">
        <v>13</v>
      </c>
      <c r="D1516" t="s">
        <v>3827</v>
      </c>
      <c r="E1516" t="s">
        <v>5291</v>
      </c>
      <c r="F1516" t="s">
        <v>36</v>
      </c>
      <c r="G1516" t="s">
        <v>29</v>
      </c>
      <c r="H1516" t="s">
        <v>183</v>
      </c>
      <c r="I1516" t="s">
        <v>576</v>
      </c>
      <c r="J1516" t="s">
        <v>19</v>
      </c>
      <c r="K1516" s="3">
        <v>39543</v>
      </c>
      <c r="L1516" t="s">
        <v>5297</v>
      </c>
    </row>
    <row r="1517" spans="1:12" customFormat="1" ht="15">
      <c r="A1517">
        <v>21606</v>
      </c>
      <c r="B1517" t="s">
        <v>4176</v>
      </c>
      <c r="C1517" t="s">
        <v>5283</v>
      </c>
      <c r="D1517" t="s">
        <v>3827</v>
      </c>
      <c r="E1517" t="s">
        <v>5291</v>
      </c>
      <c r="F1517" t="s">
        <v>36</v>
      </c>
      <c r="G1517" t="s">
        <v>32</v>
      </c>
      <c r="H1517" t="s">
        <v>4852</v>
      </c>
      <c r="I1517" t="s">
        <v>563</v>
      </c>
      <c r="J1517" t="s">
        <v>113</v>
      </c>
      <c r="K1517" s="3">
        <v>39154</v>
      </c>
      <c r="L1517" t="s">
        <v>11</v>
      </c>
    </row>
    <row r="1518" spans="1:12" customFormat="1" ht="15">
      <c r="A1518">
        <v>21607</v>
      </c>
      <c r="B1518" t="s">
        <v>1400</v>
      </c>
      <c r="C1518" t="s">
        <v>13</v>
      </c>
      <c r="D1518" t="s">
        <v>3827</v>
      </c>
      <c r="E1518" t="s">
        <v>5291</v>
      </c>
      <c r="F1518" t="s">
        <v>36</v>
      </c>
      <c r="G1518" t="s">
        <v>29</v>
      </c>
      <c r="H1518" t="s">
        <v>49</v>
      </c>
      <c r="I1518" t="s">
        <v>5310</v>
      </c>
      <c r="J1518" t="s">
        <v>19</v>
      </c>
      <c r="K1518" s="3">
        <v>40275</v>
      </c>
      <c r="L1518" t="s">
        <v>5297</v>
      </c>
    </row>
    <row r="1519" spans="1:12" customFormat="1" ht="15">
      <c r="A1519">
        <v>21609</v>
      </c>
      <c r="B1519" t="s">
        <v>4177</v>
      </c>
      <c r="C1519" t="s">
        <v>13</v>
      </c>
      <c r="D1519" t="s">
        <v>3827</v>
      </c>
      <c r="E1519" t="s">
        <v>5291</v>
      </c>
      <c r="F1519" t="s">
        <v>36</v>
      </c>
      <c r="G1519" t="s">
        <v>29</v>
      </c>
      <c r="H1519" t="s">
        <v>4852</v>
      </c>
      <c r="I1519" t="s">
        <v>5298</v>
      </c>
      <c r="J1519" t="s">
        <v>19</v>
      </c>
      <c r="K1519" s="3">
        <v>40955</v>
      </c>
      <c r="L1519" t="s">
        <v>5297</v>
      </c>
    </row>
    <row r="1520" spans="1:12" customFormat="1" ht="15">
      <c r="A1520">
        <v>21614</v>
      </c>
      <c r="B1520" t="s">
        <v>4178</v>
      </c>
      <c r="C1520" t="s">
        <v>13</v>
      </c>
      <c r="D1520" t="s">
        <v>3827</v>
      </c>
      <c r="E1520" t="s">
        <v>5291</v>
      </c>
      <c r="F1520" t="s">
        <v>36</v>
      </c>
      <c r="G1520" t="s">
        <v>29</v>
      </c>
      <c r="H1520" t="s">
        <v>104</v>
      </c>
      <c r="I1520" t="s">
        <v>111</v>
      </c>
      <c r="J1520" t="s">
        <v>113</v>
      </c>
      <c r="K1520" s="3">
        <v>39136</v>
      </c>
      <c r="L1520" t="s">
        <v>5297</v>
      </c>
    </row>
    <row r="1521" spans="1:12" customFormat="1" ht="15">
      <c r="A1521">
        <v>21620</v>
      </c>
      <c r="B1521" t="s">
        <v>1401</v>
      </c>
      <c r="C1521" t="s">
        <v>13</v>
      </c>
      <c r="D1521" t="s">
        <v>25</v>
      </c>
      <c r="E1521" t="s">
        <v>5291</v>
      </c>
      <c r="F1521" t="s">
        <v>5249</v>
      </c>
      <c r="G1521" t="s">
        <v>29</v>
      </c>
      <c r="H1521" t="s">
        <v>104</v>
      </c>
      <c r="I1521" t="s">
        <v>5762</v>
      </c>
      <c r="J1521" t="s">
        <v>19</v>
      </c>
      <c r="K1521" s="3">
        <v>45720</v>
      </c>
      <c r="L1521" t="s">
        <v>5293</v>
      </c>
    </row>
    <row r="1522" spans="1:12" customFormat="1" ht="15">
      <c r="A1522">
        <v>21624</v>
      </c>
      <c r="B1522" t="s">
        <v>1402</v>
      </c>
      <c r="C1522" t="s">
        <v>13</v>
      </c>
      <c r="D1522" t="s">
        <v>25</v>
      </c>
      <c r="E1522" t="s">
        <v>5291</v>
      </c>
      <c r="F1522" t="s">
        <v>36</v>
      </c>
      <c r="G1522" t="s">
        <v>29</v>
      </c>
      <c r="H1522" t="s">
        <v>136</v>
      </c>
      <c r="I1522" t="s">
        <v>604</v>
      </c>
      <c r="J1522" t="s">
        <v>19</v>
      </c>
      <c r="K1522" s="3">
        <v>45715</v>
      </c>
      <c r="L1522" t="s">
        <v>5299</v>
      </c>
    </row>
    <row r="1523" spans="1:12" customFormat="1" ht="15">
      <c r="A1523">
        <v>21625</v>
      </c>
      <c r="B1523" t="s">
        <v>4179</v>
      </c>
      <c r="C1523" t="s">
        <v>5283</v>
      </c>
      <c r="D1523" t="s">
        <v>3827</v>
      </c>
      <c r="E1523" t="s">
        <v>5291</v>
      </c>
      <c r="F1523" t="s">
        <v>36</v>
      </c>
      <c r="G1523" t="s">
        <v>29</v>
      </c>
      <c r="H1523" t="s">
        <v>4855</v>
      </c>
      <c r="I1523" t="s">
        <v>5745</v>
      </c>
      <c r="J1523" t="s">
        <v>113</v>
      </c>
      <c r="K1523" s="3">
        <v>39266</v>
      </c>
      <c r="L1523" t="s">
        <v>5297</v>
      </c>
    </row>
    <row r="1524" spans="1:12" customFormat="1" ht="15">
      <c r="A1524">
        <v>21628</v>
      </c>
      <c r="B1524" t="s">
        <v>1403</v>
      </c>
      <c r="C1524" t="s">
        <v>13</v>
      </c>
      <c r="D1524" t="s">
        <v>3827</v>
      </c>
      <c r="E1524" t="s">
        <v>5291</v>
      </c>
      <c r="F1524" t="s">
        <v>36</v>
      </c>
      <c r="G1524" t="s">
        <v>29</v>
      </c>
      <c r="H1524" t="s">
        <v>104</v>
      </c>
      <c r="I1524" t="s">
        <v>673</v>
      </c>
      <c r="J1524" t="s">
        <v>19</v>
      </c>
      <c r="K1524" s="3">
        <v>40843</v>
      </c>
      <c r="L1524" t="s">
        <v>5297</v>
      </c>
    </row>
    <row r="1525" spans="1:12" customFormat="1" ht="15">
      <c r="A1525">
        <v>21629</v>
      </c>
      <c r="B1525" t="s">
        <v>5046</v>
      </c>
      <c r="C1525" t="s">
        <v>5283</v>
      </c>
      <c r="D1525" t="s">
        <v>3827</v>
      </c>
      <c r="E1525" t="s">
        <v>5291</v>
      </c>
      <c r="F1525" t="s">
        <v>36</v>
      </c>
      <c r="G1525" t="s">
        <v>29</v>
      </c>
      <c r="H1525" t="s">
        <v>147</v>
      </c>
      <c r="I1525" t="s">
        <v>271</v>
      </c>
      <c r="J1525" t="s">
        <v>113</v>
      </c>
      <c r="K1525" s="3">
        <v>39384</v>
      </c>
      <c r="L1525" t="s">
        <v>5299</v>
      </c>
    </row>
    <row r="1526" spans="1:12" customFormat="1" ht="15">
      <c r="A1526">
        <v>21630</v>
      </c>
      <c r="B1526" t="s">
        <v>4180</v>
      </c>
      <c r="C1526" t="s">
        <v>13</v>
      </c>
      <c r="D1526" t="s">
        <v>25</v>
      </c>
      <c r="E1526" t="s">
        <v>5291</v>
      </c>
      <c r="F1526" t="s">
        <v>5249</v>
      </c>
      <c r="G1526" t="s">
        <v>32</v>
      </c>
      <c r="H1526" t="s">
        <v>49</v>
      </c>
      <c r="I1526" t="s">
        <v>5394</v>
      </c>
      <c r="J1526" t="s">
        <v>19</v>
      </c>
      <c r="K1526" s="3">
        <v>45693</v>
      </c>
      <c r="L1526" t="s">
        <v>5297</v>
      </c>
    </row>
    <row r="1527" spans="1:12" customFormat="1" ht="15">
      <c r="A1527">
        <v>21633</v>
      </c>
      <c r="B1527" t="s">
        <v>4181</v>
      </c>
      <c r="C1527" t="s">
        <v>13</v>
      </c>
      <c r="D1527" t="s">
        <v>25</v>
      </c>
      <c r="E1527" t="s">
        <v>5291</v>
      </c>
      <c r="F1527" t="s">
        <v>16</v>
      </c>
      <c r="G1527" t="s">
        <v>32</v>
      </c>
      <c r="H1527" t="s">
        <v>49</v>
      </c>
      <c r="I1527" t="s">
        <v>5763</v>
      </c>
      <c r="J1527" t="s">
        <v>19</v>
      </c>
      <c r="K1527" s="3">
        <v>45073</v>
      </c>
      <c r="L1527" t="s">
        <v>5293</v>
      </c>
    </row>
    <row r="1528" spans="1:12" customFormat="1" ht="15">
      <c r="A1528">
        <v>21634</v>
      </c>
      <c r="B1528" t="s">
        <v>1404</v>
      </c>
      <c r="C1528" t="s">
        <v>13</v>
      </c>
      <c r="D1528" t="s">
        <v>25</v>
      </c>
      <c r="E1528" t="s">
        <v>5291</v>
      </c>
      <c r="F1528" t="s">
        <v>36</v>
      </c>
      <c r="G1528" t="s">
        <v>29</v>
      </c>
      <c r="H1528" t="s">
        <v>209</v>
      </c>
      <c r="I1528" t="s">
        <v>210</v>
      </c>
      <c r="J1528" t="s">
        <v>19</v>
      </c>
      <c r="K1528" s="3">
        <v>44209</v>
      </c>
      <c r="L1528" t="s">
        <v>5297</v>
      </c>
    </row>
    <row r="1529" spans="1:12" customFormat="1" ht="15">
      <c r="A1529">
        <v>21635</v>
      </c>
      <c r="B1529" t="s">
        <v>4182</v>
      </c>
      <c r="C1529" t="s">
        <v>13</v>
      </c>
      <c r="D1529" t="s">
        <v>25</v>
      </c>
      <c r="E1529" t="s">
        <v>5291</v>
      </c>
      <c r="F1529" t="s">
        <v>36</v>
      </c>
      <c r="G1529" t="s">
        <v>29</v>
      </c>
      <c r="H1529" t="s">
        <v>104</v>
      </c>
      <c r="I1529" t="s">
        <v>111</v>
      </c>
      <c r="J1529" t="s">
        <v>19</v>
      </c>
      <c r="K1529" s="3">
        <v>45702</v>
      </c>
      <c r="L1529" t="s">
        <v>5297</v>
      </c>
    </row>
    <row r="1530" spans="1:12" customFormat="1" ht="15">
      <c r="A1530">
        <v>21637</v>
      </c>
      <c r="B1530" t="s">
        <v>1405</v>
      </c>
      <c r="C1530" t="s">
        <v>13</v>
      </c>
      <c r="D1530" t="s">
        <v>25</v>
      </c>
      <c r="E1530" t="s">
        <v>5291</v>
      </c>
      <c r="F1530" t="s">
        <v>36</v>
      </c>
      <c r="G1530" t="s">
        <v>29</v>
      </c>
      <c r="H1530" t="s">
        <v>49</v>
      </c>
      <c r="I1530" t="s">
        <v>5441</v>
      </c>
      <c r="J1530" t="s">
        <v>19</v>
      </c>
      <c r="K1530" s="3">
        <v>45743</v>
      </c>
      <c r="L1530" t="s">
        <v>5297</v>
      </c>
    </row>
    <row r="1531" spans="1:12" customFormat="1" ht="15">
      <c r="A1531">
        <v>21642</v>
      </c>
      <c r="B1531" t="s">
        <v>4183</v>
      </c>
      <c r="C1531" t="s">
        <v>5283</v>
      </c>
      <c r="D1531" t="s">
        <v>3827</v>
      </c>
      <c r="E1531" t="s">
        <v>5291</v>
      </c>
      <c r="F1531" t="s">
        <v>36</v>
      </c>
      <c r="G1531" t="s">
        <v>29</v>
      </c>
      <c r="H1531" t="s">
        <v>4855</v>
      </c>
      <c r="I1531" t="s">
        <v>5398</v>
      </c>
      <c r="J1531" t="s">
        <v>19</v>
      </c>
      <c r="K1531" s="3">
        <v>39240</v>
      </c>
      <c r="L1531" t="s">
        <v>5297</v>
      </c>
    </row>
    <row r="1532" spans="1:12" customFormat="1" ht="15">
      <c r="A1532">
        <v>21654</v>
      </c>
      <c r="B1532" t="s">
        <v>4184</v>
      </c>
      <c r="C1532" t="s">
        <v>13</v>
      </c>
      <c r="D1532" t="s">
        <v>25</v>
      </c>
      <c r="E1532" t="s">
        <v>5291</v>
      </c>
      <c r="F1532" t="s">
        <v>16</v>
      </c>
      <c r="G1532" t="s">
        <v>29</v>
      </c>
      <c r="H1532" t="s">
        <v>147</v>
      </c>
      <c r="I1532" t="s">
        <v>271</v>
      </c>
      <c r="J1532" t="s">
        <v>19</v>
      </c>
      <c r="K1532" s="3">
        <v>45427</v>
      </c>
      <c r="L1532" t="s">
        <v>5297</v>
      </c>
    </row>
    <row r="1533" spans="1:12" customFormat="1" ht="15">
      <c r="A1533">
        <v>21657</v>
      </c>
      <c r="B1533" t="s">
        <v>4185</v>
      </c>
      <c r="C1533" t="s">
        <v>13</v>
      </c>
      <c r="D1533" t="s">
        <v>25</v>
      </c>
      <c r="E1533" t="s">
        <v>5291</v>
      </c>
      <c r="F1533" t="s">
        <v>36</v>
      </c>
      <c r="G1533" t="s">
        <v>29</v>
      </c>
      <c r="H1533" t="s">
        <v>4855</v>
      </c>
      <c r="I1533" t="s">
        <v>5306</v>
      </c>
      <c r="J1533" t="s">
        <v>19</v>
      </c>
      <c r="K1533" s="3">
        <v>45362</v>
      </c>
      <c r="L1533" t="s">
        <v>5297</v>
      </c>
    </row>
    <row r="1534" spans="1:12" customFormat="1" ht="15">
      <c r="A1534">
        <v>21659</v>
      </c>
      <c r="B1534" t="s">
        <v>4186</v>
      </c>
      <c r="C1534" t="s">
        <v>5283</v>
      </c>
      <c r="D1534" t="s">
        <v>3827</v>
      </c>
      <c r="E1534" t="s">
        <v>5291</v>
      </c>
      <c r="F1534" t="s">
        <v>36</v>
      </c>
      <c r="G1534" t="s">
        <v>29</v>
      </c>
      <c r="H1534" t="s">
        <v>144</v>
      </c>
      <c r="I1534" t="s">
        <v>5359</v>
      </c>
      <c r="J1534" t="s">
        <v>113</v>
      </c>
      <c r="K1534" s="3">
        <v>39336</v>
      </c>
      <c r="L1534" t="s">
        <v>5293</v>
      </c>
    </row>
    <row r="1535" spans="1:12" customFormat="1" ht="15">
      <c r="A1535">
        <v>21661</v>
      </c>
      <c r="B1535" t="s">
        <v>1406</v>
      </c>
      <c r="C1535" t="s">
        <v>13</v>
      </c>
      <c r="D1535" t="s">
        <v>25</v>
      </c>
      <c r="E1535" t="s">
        <v>5291</v>
      </c>
      <c r="F1535" t="s">
        <v>36</v>
      </c>
      <c r="G1535" t="s">
        <v>29</v>
      </c>
      <c r="H1535" t="s">
        <v>4852</v>
      </c>
      <c r="I1535" t="s">
        <v>5298</v>
      </c>
      <c r="J1535" t="s">
        <v>19</v>
      </c>
      <c r="K1535" s="3">
        <v>44081</v>
      </c>
      <c r="L1535" t="s">
        <v>5297</v>
      </c>
    </row>
    <row r="1536" spans="1:12" customFormat="1" ht="15">
      <c r="A1536">
        <v>21670</v>
      </c>
      <c r="B1536" t="s">
        <v>1407</v>
      </c>
      <c r="C1536" t="s">
        <v>13</v>
      </c>
      <c r="D1536" t="s">
        <v>14</v>
      </c>
      <c r="E1536" t="s">
        <v>5292</v>
      </c>
      <c r="F1536" t="s">
        <v>5249</v>
      </c>
      <c r="G1536" t="s">
        <v>32</v>
      </c>
      <c r="H1536" t="s">
        <v>49</v>
      </c>
      <c r="I1536" t="s">
        <v>5309</v>
      </c>
      <c r="J1536" t="s">
        <v>19</v>
      </c>
      <c r="K1536" s="3">
        <v>45716</v>
      </c>
      <c r="L1536" t="s">
        <v>11</v>
      </c>
    </row>
    <row r="1537" spans="1:12" customFormat="1" ht="15">
      <c r="A1537">
        <v>21672</v>
      </c>
      <c r="B1537" t="s">
        <v>4187</v>
      </c>
      <c r="C1537" t="s">
        <v>13</v>
      </c>
      <c r="D1537" t="s">
        <v>25</v>
      </c>
      <c r="E1537" t="s">
        <v>5291</v>
      </c>
      <c r="F1537" t="s">
        <v>36</v>
      </c>
      <c r="G1537" t="s">
        <v>29</v>
      </c>
      <c r="H1537" t="s">
        <v>49</v>
      </c>
      <c r="I1537" t="s">
        <v>55</v>
      </c>
      <c r="J1537" t="s">
        <v>19</v>
      </c>
      <c r="K1537" s="3">
        <v>45720</v>
      </c>
      <c r="L1537" t="s">
        <v>5297</v>
      </c>
    </row>
    <row r="1538" spans="1:12" customFormat="1" ht="15">
      <c r="A1538">
        <v>21681</v>
      </c>
      <c r="B1538" t="s">
        <v>5268</v>
      </c>
      <c r="C1538" t="s">
        <v>13</v>
      </c>
      <c r="D1538" t="s">
        <v>25</v>
      </c>
      <c r="E1538" t="s">
        <v>5291</v>
      </c>
      <c r="F1538" t="s">
        <v>36</v>
      </c>
      <c r="G1538" t="s">
        <v>29</v>
      </c>
      <c r="H1538" t="s">
        <v>104</v>
      </c>
      <c r="I1538" t="s">
        <v>111</v>
      </c>
      <c r="J1538" t="s">
        <v>19</v>
      </c>
      <c r="K1538" s="3">
        <v>45723</v>
      </c>
      <c r="L1538" t="s">
        <v>5297</v>
      </c>
    </row>
    <row r="1539" spans="1:12" customFormat="1" ht="15">
      <c r="A1539">
        <v>21682</v>
      </c>
      <c r="B1539" t="s">
        <v>1408</v>
      </c>
      <c r="C1539" t="s">
        <v>13</v>
      </c>
      <c r="D1539" t="s">
        <v>25</v>
      </c>
      <c r="E1539" t="s">
        <v>5292</v>
      </c>
      <c r="F1539" t="s">
        <v>5249</v>
      </c>
      <c r="G1539" t="s">
        <v>32</v>
      </c>
      <c r="H1539" t="s">
        <v>104</v>
      </c>
      <c r="I1539" t="s">
        <v>496</v>
      </c>
      <c r="J1539" t="s">
        <v>19</v>
      </c>
      <c r="K1539" s="3">
        <v>45693</v>
      </c>
      <c r="L1539" t="s">
        <v>11</v>
      </c>
    </row>
    <row r="1540" spans="1:12" customFormat="1" ht="15">
      <c r="A1540">
        <v>21683</v>
      </c>
      <c r="B1540" t="s">
        <v>4188</v>
      </c>
      <c r="C1540" t="s">
        <v>5283</v>
      </c>
      <c r="D1540" t="s">
        <v>3827</v>
      </c>
      <c r="E1540" t="s">
        <v>5291</v>
      </c>
      <c r="F1540" t="s">
        <v>36</v>
      </c>
      <c r="G1540" t="s">
        <v>29</v>
      </c>
      <c r="H1540" t="s">
        <v>4857</v>
      </c>
      <c r="I1540" t="s">
        <v>5336</v>
      </c>
      <c r="J1540" t="s">
        <v>113</v>
      </c>
      <c r="K1540" s="3">
        <v>39267</v>
      </c>
      <c r="L1540" t="s">
        <v>5299</v>
      </c>
    </row>
    <row r="1541" spans="1:12" customFormat="1" ht="15">
      <c r="A1541">
        <v>21689</v>
      </c>
      <c r="B1541" t="s">
        <v>1409</v>
      </c>
      <c r="C1541" t="s">
        <v>13</v>
      </c>
      <c r="D1541" t="s">
        <v>25</v>
      </c>
      <c r="E1541" t="s">
        <v>5291</v>
      </c>
      <c r="F1541" t="s">
        <v>36</v>
      </c>
      <c r="G1541" t="s">
        <v>29</v>
      </c>
      <c r="H1541" t="s">
        <v>147</v>
      </c>
      <c r="I1541" t="s">
        <v>5359</v>
      </c>
      <c r="J1541" t="s">
        <v>19</v>
      </c>
      <c r="K1541" s="3">
        <v>45412</v>
      </c>
      <c r="L1541" t="s">
        <v>5297</v>
      </c>
    </row>
    <row r="1542" spans="1:12" customFormat="1" ht="15">
      <c r="A1542">
        <v>21690</v>
      </c>
      <c r="B1542" t="s">
        <v>4189</v>
      </c>
      <c r="C1542" t="s">
        <v>13</v>
      </c>
      <c r="D1542" t="s">
        <v>3827</v>
      </c>
      <c r="E1542" t="s">
        <v>5291</v>
      </c>
      <c r="F1542" t="s">
        <v>36</v>
      </c>
      <c r="G1542" t="s">
        <v>29</v>
      </c>
      <c r="H1542" t="s">
        <v>104</v>
      </c>
      <c r="I1542" t="s">
        <v>111</v>
      </c>
      <c r="J1542" t="s">
        <v>113</v>
      </c>
      <c r="K1542" s="3">
        <v>39419</v>
      </c>
      <c r="L1542" t="s">
        <v>5297</v>
      </c>
    </row>
    <row r="1543" spans="1:12" customFormat="1" ht="15">
      <c r="A1543">
        <v>21691</v>
      </c>
      <c r="B1543" t="s">
        <v>4190</v>
      </c>
      <c r="C1543" t="s">
        <v>13</v>
      </c>
      <c r="D1543" t="s">
        <v>3827</v>
      </c>
      <c r="E1543" t="s">
        <v>5291</v>
      </c>
      <c r="F1543" t="s">
        <v>36</v>
      </c>
      <c r="G1543" t="s">
        <v>29</v>
      </c>
      <c r="H1543" t="s">
        <v>104</v>
      </c>
      <c r="I1543" t="s">
        <v>111</v>
      </c>
      <c r="J1543" t="s">
        <v>113</v>
      </c>
      <c r="K1543" s="3">
        <v>39226</v>
      </c>
      <c r="L1543" t="s">
        <v>5297</v>
      </c>
    </row>
    <row r="1544" spans="1:12" customFormat="1" ht="15">
      <c r="A1544">
        <v>21696</v>
      </c>
      <c r="B1544" t="s">
        <v>4191</v>
      </c>
      <c r="C1544" t="s">
        <v>13</v>
      </c>
      <c r="D1544" t="s">
        <v>3827</v>
      </c>
      <c r="E1544" t="s">
        <v>5291</v>
      </c>
      <c r="F1544" t="s">
        <v>36</v>
      </c>
      <c r="G1544" t="s">
        <v>29</v>
      </c>
      <c r="H1544" t="s">
        <v>104</v>
      </c>
      <c r="I1544" t="s">
        <v>5620</v>
      </c>
      <c r="J1544" t="s">
        <v>19</v>
      </c>
      <c r="K1544" s="3">
        <v>39329</v>
      </c>
      <c r="L1544" t="s">
        <v>5297</v>
      </c>
    </row>
    <row r="1545" spans="1:12" customFormat="1" ht="15">
      <c r="A1545">
        <v>21697</v>
      </c>
      <c r="B1545" t="s">
        <v>1410</v>
      </c>
      <c r="C1545" t="s">
        <v>13</v>
      </c>
      <c r="D1545" t="s">
        <v>38</v>
      </c>
      <c r="E1545" t="s">
        <v>5292</v>
      </c>
      <c r="F1545" t="s">
        <v>5249</v>
      </c>
      <c r="G1545" t="s">
        <v>32</v>
      </c>
      <c r="H1545" t="s">
        <v>4860</v>
      </c>
      <c r="I1545" t="s">
        <v>1142</v>
      </c>
      <c r="J1545" t="s">
        <v>19</v>
      </c>
      <c r="K1545" s="3">
        <v>45388</v>
      </c>
      <c r="L1545" t="s">
        <v>5293</v>
      </c>
    </row>
    <row r="1546" spans="1:12" customFormat="1" ht="15">
      <c r="A1546">
        <v>21700</v>
      </c>
      <c r="B1546" t="s">
        <v>5218</v>
      </c>
      <c r="C1546" t="s">
        <v>13</v>
      </c>
      <c r="D1546" t="s">
        <v>14</v>
      </c>
      <c r="E1546" t="s">
        <v>5292</v>
      </c>
      <c r="F1546" t="s">
        <v>16</v>
      </c>
      <c r="G1546" t="s">
        <v>32</v>
      </c>
      <c r="H1546" t="s">
        <v>21</v>
      </c>
      <c r="I1546" t="s">
        <v>331</v>
      </c>
      <c r="J1546" t="s">
        <v>19</v>
      </c>
      <c r="K1546" s="3">
        <v>45716</v>
      </c>
      <c r="L1546" t="s">
        <v>11</v>
      </c>
    </row>
    <row r="1547" spans="1:12" customFormat="1" ht="15">
      <c r="A1547">
        <v>21705</v>
      </c>
      <c r="B1547" t="s">
        <v>4192</v>
      </c>
      <c r="C1547" t="s">
        <v>5283</v>
      </c>
      <c r="D1547" t="s">
        <v>3827</v>
      </c>
      <c r="E1547" t="s">
        <v>5291</v>
      </c>
      <c r="F1547" t="s">
        <v>36</v>
      </c>
      <c r="G1547" t="s">
        <v>32</v>
      </c>
      <c r="H1547" t="s">
        <v>365</v>
      </c>
      <c r="I1547" t="s">
        <v>1412</v>
      </c>
      <c r="J1547" t="s">
        <v>19</v>
      </c>
      <c r="K1547" s="3">
        <v>39720</v>
      </c>
      <c r="L1547" t="s">
        <v>5307</v>
      </c>
    </row>
    <row r="1548" spans="1:12" customFormat="1" ht="15">
      <c r="A1548">
        <v>21707</v>
      </c>
      <c r="B1548" t="s">
        <v>1413</v>
      </c>
      <c r="C1548" t="s">
        <v>13</v>
      </c>
      <c r="D1548" t="s">
        <v>14</v>
      </c>
      <c r="E1548" t="s">
        <v>5291</v>
      </c>
      <c r="F1548" t="s">
        <v>5249</v>
      </c>
      <c r="G1548" t="s">
        <v>32</v>
      </c>
      <c r="H1548" t="s">
        <v>209</v>
      </c>
      <c r="I1548" t="s">
        <v>1414</v>
      </c>
      <c r="J1548" t="s">
        <v>19</v>
      </c>
      <c r="K1548" s="3">
        <v>45741</v>
      </c>
      <c r="L1548" t="s">
        <v>11</v>
      </c>
    </row>
    <row r="1549" spans="1:12" customFormat="1" ht="15">
      <c r="A1549">
        <v>21710</v>
      </c>
      <c r="B1549" t="s">
        <v>1415</v>
      </c>
      <c r="C1549" t="s">
        <v>13</v>
      </c>
      <c r="D1549" t="s">
        <v>3827</v>
      </c>
      <c r="E1549" t="s">
        <v>5291</v>
      </c>
      <c r="F1549" t="s">
        <v>36</v>
      </c>
      <c r="G1549" t="s">
        <v>29</v>
      </c>
      <c r="H1549" t="s">
        <v>4852</v>
      </c>
      <c r="I1549" t="s">
        <v>252</v>
      </c>
      <c r="J1549" t="s">
        <v>19</v>
      </c>
      <c r="K1549" s="3">
        <v>39295</v>
      </c>
      <c r="L1549" t="s">
        <v>5297</v>
      </c>
    </row>
    <row r="1550" spans="1:12" customFormat="1" ht="15">
      <c r="A1550">
        <v>21712</v>
      </c>
      <c r="B1550" t="s">
        <v>1416</v>
      </c>
      <c r="C1550" t="s">
        <v>13</v>
      </c>
      <c r="D1550" t="s">
        <v>3827</v>
      </c>
      <c r="E1550" t="s">
        <v>5291</v>
      </c>
      <c r="F1550" t="s">
        <v>36</v>
      </c>
      <c r="G1550" t="s">
        <v>29</v>
      </c>
      <c r="H1550" t="s">
        <v>81</v>
      </c>
      <c r="I1550" t="s">
        <v>5313</v>
      </c>
      <c r="J1550" t="s">
        <v>19</v>
      </c>
      <c r="K1550" s="3">
        <v>41180</v>
      </c>
      <c r="L1550" t="s">
        <v>5299</v>
      </c>
    </row>
    <row r="1551" spans="1:12" customFormat="1" ht="15">
      <c r="A1551">
        <v>21721</v>
      </c>
      <c r="B1551" t="s">
        <v>1417</v>
      </c>
      <c r="C1551" t="s">
        <v>13</v>
      </c>
      <c r="D1551" t="s">
        <v>25</v>
      </c>
      <c r="E1551" t="s">
        <v>5291</v>
      </c>
      <c r="F1551" t="s">
        <v>5249</v>
      </c>
      <c r="G1551" t="s">
        <v>32</v>
      </c>
      <c r="H1551" t="s">
        <v>4853</v>
      </c>
      <c r="I1551" t="s">
        <v>5764</v>
      </c>
      <c r="J1551" t="s">
        <v>19</v>
      </c>
      <c r="K1551" s="3">
        <v>45359</v>
      </c>
      <c r="L1551" t="s">
        <v>5299</v>
      </c>
    </row>
    <row r="1552" spans="1:12" customFormat="1" ht="15">
      <c r="A1552">
        <v>21727</v>
      </c>
      <c r="B1552" t="s">
        <v>1418</v>
      </c>
      <c r="C1552" t="s">
        <v>13</v>
      </c>
      <c r="D1552" t="s">
        <v>3827</v>
      </c>
      <c r="E1552" t="s">
        <v>5291</v>
      </c>
      <c r="F1552" t="s">
        <v>36</v>
      </c>
      <c r="G1552" t="s">
        <v>29</v>
      </c>
      <c r="H1552" t="s">
        <v>104</v>
      </c>
      <c r="I1552" t="s">
        <v>111</v>
      </c>
      <c r="J1552" t="s">
        <v>19</v>
      </c>
      <c r="K1552" s="3">
        <v>40955</v>
      </c>
      <c r="L1552" t="s">
        <v>5297</v>
      </c>
    </row>
    <row r="1553" spans="1:12" customFormat="1" ht="15">
      <c r="A1553">
        <v>21729</v>
      </c>
      <c r="B1553" t="s">
        <v>1419</v>
      </c>
      <c r="C1553" t="s">
        <v>13</v>
      </c>
      <c r="D1553" t="s">
        <v>25</v>
      </c>
      <c r="E1553" t="s">
        <v>5291</v>
      </c>
      <c r="F1553" t="s">
        <v>16</v>
      </c>
      <c r="G1553" t="s">
        <v>29</v>
      </c>
      <c r="H1553" t="s">
        <v>21</v>
      </c>
      <c r="I1553" t="s">
        <v>177</v>
      </c>
      <c r="J1553" t="s">
        <v>19</v>
      </c>
      <c r="K1553" s="3">
        <v>45733</v>
      </c>
      <c r="L1553" t="s">
        <v>5297</v>
      </c>
    </row>
    <row r="1554" spans="1:12" customFormat="1" ht="15">
      <c r="A1554">
        <v>21730</v>
      </c>
      <c r="B1554" t="s">
        <v>4193</v>
      </c>
      <c r="C1554" t="s">
        <v>13</v>
      </c>
      <c r="D1554" t="s">
        <v>3827</v>
      </c>
      <c r="E1554" t="s">
        <v>5291</v>
      </c>
      <c r="F1554" t="s">
        <v>36</v>
      </c>
      <c r="G1554" t="s">
        <v>29</v>
      </c>
      <c r="H1554" t="s">
        <v>4852</v>
      </c>
      <c r="I1554" t="s">
        <v>30</v>
      </c>
      <c r="J1554" t="s">
        <v>113</v>
      </c>
      <c r="K1554" s="3">
        <v>39233</v>
      </c>
      <c r="L1554" t="s">
        <v>5299</v>
      </c>
    </row>
    <row r="1555" spans="1:12" customFormat="1" ht="15">
      <c r="A1555">
        <v>21731</v>
      </c>
      <c r="B1555" t="s">
        <v>1420</v>
      </c>
      <c r="C1555" t="s">
        <v>13</v>
      </c>
      <c r="D1555" t="s">
        <v>25</v>
      </c>
      <c r="E1555" t="s">
        <v>5291</v>
      </c>
      <c r="F1555" t="s">
        <v>36</v>
      </c>
      <c r="G1555" t="s">
        <v>29</v>
      </c>
      <c r="H1555" t="s">
        <v>104</v>
      </c>
      <c r="I1555" t="s">
        <v>5620</v>
      </c>
      <c r="J1555" t="s">
        <v>19</v>
      </c>
      <c r="K1555" s="3">
        <v>45720</v>
      </c>
      <c r="L1555" t="s">
        <v>5297</v>
      </c>
    </row>
    <row r="1556" spans="1:12" customFormat="1" ht="15">
      <c r="A1556">
        <v>21735</v>
      </c>
      <c r="B1556" t="s">
        <v>1421</v>
      </c>
      <c r="C1556" t="s">
        <v>13</v>
      </c>
      <c r="D1556" t="s">
        <v>25</v>
      </c>
      <c r="E1556" t="s">
        <v>5291</v>
      </c>
      <c r="F1556" t="s">
        <v>16</v>
      </c>
      <c r="G1556" t="s">
        <v>29</v>
      </c>
      <c r="H1556" t="s">
        <v>4852</v>
      </c>
      <c r="I1556" t="s">
        <v>5765</v>
      </c>
      <c r="J1556" t="s">
        <v>19</v>
      </c>
      <c r="K1556" s="3">
        <v>45498</v>
      </c>
      <c r="L1556" t="s">
        <v>5293</v>
      </c>
    </row>
    <row r="1557" spans="1:12" customFormat="1" ht="15">
      <c r="A1557">
        <v>21740</v>
      </c>
      <c r="B1557" t="s">
        <v>1422</v>
      </c>
      <c r="C1557" t="s">
        <v>13</v>
      </c>
      <c r="D1557" t="s">
        <v>3827</v>
      </c>
      <c r="E1557" t="s">
        <v>5291</v>
      </c>
      <c r="F1557" t="s">
        <v>36</v>
      </c>
      <c r="G1557" t="s">
        <v>29</v>
      </c>
      <c r="H1557" t="s">
        <v>4852</v>
      </c>
      <c r="I1557" t="s">
        <v>5666</v>
      </c>
      <c r="J1557" t="s">
        <v>19</v>
      </c>
      <c r="K1557" s="3">
        <v>41253</v>
      </c>
      <c r="L1557" t="s">
        <v>5297</v>
      </c>
    </row>
    <row r="1558" spans="1:12" customFormat="1" ht="15">
      <c r="A1558">
        <v>21744</v>
      </c>
      <c r="B1558" t="s">
        <v>1423</v>
      </c>
      <c r="C1558" t="s">
        <v>13</v>
      </c>
      <c r="D1558" t="s">
        <v>25</v>
      </c>
      <c r="E1558" t="s">
        <v>5291</v>
      </c>
      <c r="F1558" t="s">
        <v>36</v>
      </c>
      <c r="G1558" t="s">
        <v>29</v>
      </c>
      <c r="H1558" t="s">
        <v>70</v>
      </c>
      <c r="I1558" t="s">
        <v>5619</v>
      </c>
      <c r="J1558" t="s">
        <v>19</v>
      </c>
      <c r="K1558" s="3">
        <v>45727</v>
      </c>
      <c r="L1558" t="s">
        <v>5297</v>
      </c>
    </row>
    <row r="1559" spans="1:12" customFormat="1" ht="15">
      <c r="A1559">
        <v>21748</v>
      </c>
      <c r="B1559" t="s">
        <v>1424</v>
      </c>
      <c r="C1559" t="s">
        <v>13</v>
      </c>
      <c r="D1559" t="s">
        <v>38</v>
      </c>
      <c r="E1559" t="s">
        <v>5292</v>
      </c>
      <c r="F1559" t="s">
        <v>16</v>
      </c>
      <c r="G1559" t="s">
        <v>32</v>
      </c>
      <c r="H1559" t="s">
        <v>49</v>
      </c>
      <c r="I1559" t="s">
        <v>1425</v>
      </c>
      <c r="J1559" t="s">
        <v>19</v>
      </c>
      <c r="K1559" s="3">
        <v>45328</v>
      </c>
      <c r="L1559" t="s">
        <v>5293</v>
      </c>
    </row>
    <row r="1560" spans="1:12" customFormat="1" ht="15">
      <c r="A1560">
        <v>21749</v>
      </c>
      <c r="B1560" t="s">
        <v>4194</v>
      </c>
      <c r="C1560" t="s">
        <v>13</v>
      </c>
      <c r="D1560" t="s">
        <v>25</v>
      </c>
      <c r="E1560" t="s">
        <v>5291</v>
      </c>
      <c r="F1560" t="s">
        <v>16</v>
      </c>
      <c r="G1560" t="s">
        <v>32</v>
      </c>
      <c r="H1560" t="s">
        <v>49</v>
      </c>
      <c r="I1560" t="s">
        <v>5766</v>
      </c>
      <c r="J1560" t="s">
        <v>19</v>
      </c>
      <c r="K1560" s="3">
        <v>45709</v>
      </c>
      <c r="L1560" t="s">
        <v>5293</v>
      </c>
    </row>
    <row r="1561" spans="1:12" customFormat="1" ht="15">
      <c r="A1561">
        <v>21752</v>
      </c>
      <c r="B1561" t="s">
        <v>4195</v>
      </c>
      <c r="C1561" t="s">
        <v>13</v>
      </c>
      <c r="D1561" t="s">
        <v>3827</v>
      </c>
      <c r="E1561" t="s">
        <v>5291</v>
      </c>
      <c r="F1561" t="s">
        <v>36</v>
      </c>
      <c r="G1561" t="s">
        <v>29</v>
      </c>
      <c r="H1561" t="s">
        <v>4853</v>
      </c>
      <c r="I1561" t="s">
        <v>902</v>
      </c>
      <c r="J1561" t="s">
        <v>113</v>
      </c>
      <c r="K1561" s="3">
        <v>39282</v>
      </c>
      <c r="L1561" t="s">
        <v>11</v>
      </c>
    </row>
    <row r="1562" spans="1:12" customFormat="1" ht="15">
      <c r="A1562">
        <v>21753</v>
      </c>
      <c r="B1562" t="s">
        <v>1426</v>
      </c>
      <c r="C1562" t="s">
        <v>13</v>
      </c>
      <c r="D1562" t="s">
        <v>25</v>
      </c>
      <c r="E1562" t="s">
        <v>5291</v>
      </c>
      <c r="F1562" t="s">
        <v>36</v>
      </c>
      <c r="G1562" t="s">
        <v>29</v>
      </c>
      <c r="H1562" t="s">
        <v>70</v>
      </c>
      <c r="I1562" t="s">
        <v>373</v>
      </c>
      <c r="J1562" t="s">
        <v>19</v>
      </c>
      <c r="K1562" s="3">
        <v>45370</v>
      </c>
      <c r="L1562" t="s">
        <v>5297</v>
      </c>
    </row>
    <row r="1563" spans="1:12" customFormat="1" ht="15">
      <c r="A1563">
        <v>21754</v>
      </c>
      <c r="B1563" t="s">
        <v>1427</v>
      </c>
      <c r="C1563" t="s">
        <v>13</v>
      </c>
      <c r="D1563" t="s">
        <v>25</v>
      </c>
      <c r="E1563" t="s">
        <v>5291</v>
      </c>
      <c r="F1563" t="s">
        <v>36</v>
      </c>
      <c r="G1563" t="s">
        <v>29</v>
      </c>
      <c r="H1563" t="s">
        <v>209</v>
      </c>
      <c r="I1563" t="s">
        <v>210</v>
      </c>
      <c r="J1563" t="s">
        <v>19</v>
      </c>
      <c r="K1563" s="3">
        <v>45240</v>
      </c>
      <c r="L1563" t="s">
        <v>5297</v>
      </c>
    </row>
    <row r="1564" spans="1:12" customFormat="1" ht="15">
      <c r="A1564">
        <v>21755</v>
      </c>
      <c r="B1564" t="s">
        <v>4196</v>
      </c>
      <c r="C1564" t="s">
        <v>13</v>
      </c>
      <c r="D1564" t="s">
        <v>3827</v>
      </c>
      <c r="E1564" t="s">
        <v>5291</v>
      </c>
      <c r="F1564" t="s">
        <v>36</v>
      </c>
      <c r="G1564" t="s">
        <v>29</v>
      </c>
      <c r="H1564" t="s">
        <v>283</v>
      </c>
      <c r="I1564" t="s">
        <v>1035</v>
      </c>
      <c r="J1564" t="s">
        <v>19</v>
      </c>
      <c r="K1564" s="3">
        <v>41344</v>
      </c>
      <c r="L1564" t="s">
        <v>5293</v>
      </c>
    </row>
    <row r="1565" spans="1:12" customFormat="1" ht="15">
      <c r="A1565">
        <v>21756</v>
      </c>
      <c r="B1565" t="s">
        <v>1428</v>
      </c>
      <c r="C1565" t="s">
        <v>13</v>
      </c>
      <c r="D1565" t="s">
        <v>25</v>
      </c>
      <c r="E1565" t="s">
        <v>5291</v>
      </c>
      <c r="F1565" t="s">
        <v>36</v>
      </c>
      <c r="G1565" t="s">
        <v>29</v>
      </c>
      <c r="H1565" t="s">
        <v>104</v>
      </c>
      <c r="I1565" t="s">
        <v>500</v>
      </c>
      <c r="J1565" t="s">
        <v>19</v>
      </c>
      <c r="K1565" s="3">
        <v>45464</v>
      </c>
      <c r="L1565" t="s">
        <v>5297</v>
      </c>
    </row>
    <row r="1566" spans="1:12" customFormat="1" ht="15">
      <c r="A1566">
        <v>21759</v>
      </c>
      <c r="B1566" t="s">
        <v>4197</v>
      </c>
      <c r="C1566" t="s">
        <v>13</v>
      </c>
      <c r="D1566" t="s">
        <v>25</v>
      </c>
      <c r="E1566" t="s">
        <v>5292</v>
      </c>
      <c r="F1566" t="s">
        <v>36</v>
      </c>
      <c r="G1566" t="s">
        <v>32</v>
      </c>
      <c r="H1566" t="s">
        <v>104</v>
      </c>
      <c r="I1566" t="s">
        <v>484</v>
      </c>
      <c r="J1566" t="s">
        <v>19</v>
      </c>
      <c r="K1566" s="3">
        <v>45720</v>
      </c>
      <c r="L1566" t="s">
        <v>5293</v>
      </c>
    </row>
    <row r="1567" spans="1:12" customFormat="1" ht="15">
      <c r="A1567">
        <v>21764</v>
      </c>
      <c r="B1567" t="s">
        <v>1429</v>
      </c>
      <c r="C1567" t="s">
        <v>13</v>
      </c>
      <c r="D1567" t="s">
        <v>25</v>
      </c>
      <c r="E1567" t="s">
        <v>5291</v>
      </c>
      <c r="F1567" t="s">
        <v>16</v>
      </c>
      <c r="G1567" t="s">
        <v>32</v>
      </c>
      <c r="H1567" t="s">
        <v>49</v>
      </c>
      <c r="I1567" t="s">
        <v>5767</v>
      </c>
      <c r="J1567" t="s">
        <v>19</v>
      </c>
      <c r="K1567" s="3">
        <v>45687</v>
      </c>
      <c r="L1567" t="s">
        <v>5293</v>
      </c>
    </row>
    <row r="1568" spans="1:12" customFormat="1" ht="15">
      <c r="A1568">
        <v>21766</v>
      </c>
      <c r="B1568" t="s">
        <v>4198</v>
      </c>
      <c r="C1568" t="s">
        <v>13</v>
      </c>
      <c r="D1568" t="s">
        <v>25</v>
      </c>
      <c r="E1568" t="s">
        <v>5291</v>
      </c>
      <c r="F1568" t="s">
        <v>5249</v>
      </c>
      <c r="G1568" t="s">
        <v>32</v>
      </c>
      <c r="H1568" t="s">
        <v>49</v>
      </c>
      <c r="I1568" t="s">
        <v>5768</v>
      </c>
      <c r="J1568" t="s">
        <v>19</v>
      </c>
      <c r="K1568" s="3">
        <v>45509</v>
      </c>
      <c r="L1568" t="s">
        <v>5293</v>
      </c>
    </row>
    <row r="1569" spans="1:12" customFormat="1" ht="15">
      <c r="A1569">
        <v>21767</v>
      </c>
      <c r="B1569" t="s">
        <v>1430</v>
      </c>
      <c r="C1569" t="s">
        <v>13</v>
      </c>
      <c r="D1569" t="s">
        <v>38</v>
      </c>
      <c r="E1569" t="s">
        <v>5292</v>
      </c>
      <c r="F1569" t="s">
        <v>16</v>
      </c>
      <c r="G1569" t="s">
        <v>32</v>
      </c>
      <c r="H1569" t="s">
        <v>49</v>
      </c>
      <c r="I1569" t="s">
        <v>1431</v>
      </c>
      <c r="J1569" t="s">
        <v>19</v>
      </c>
      <c r="K1569" s="3">
        <v>45372</v>
      </c>
      <c r="L1569" t="s">
        <v>5293</v>
      </c>
    </row>
    <row r="1570" spans="1:12" customFormat="1" ht="15">
      <c r="A1570">
        <v>21768</v>
      </c>
      <c r="B1570" t="s">
        <v>1432</v>
      </c>
      <c r="C1570" t="s">
        <v>13</v>
      </c>
      <c r="D1570" t="s">
        <v>3827</v>
      </c>
      <c r="E1570" t="s">
        <v>5291</v>
      </c>
      <c r="F1570" t="s">
        <v>36</v>
      </c>
      <c r="G1570" t="s">
        <v>29</v>
      </c>
      <c r="H1570" t="s">
        <v>70</v>
      </c>
      <c r="I1570" t="s">
        <v>1433</v>
      </c>
      <c r="J1570" t="s">
        <v>113</v>
      </c>
      <c r="K1570" s="3">
        <v>41269</v>
      </c>
      <c r="L1570" t="s">
        <v>5297</v>
      </c>
    </row>
    <row r="1571" spans="1:12" customFormat="1" ht="15">
      <c r="A1571">
        <v>21772</v>
      </c>
      <c r="B1571" t="s">
        <v>3739</v>
      </c>
      <c r="C1571" t="s">
        <v>13</v>
      </c>
      <c r="D1571" t="s">
        <v>25</v>
      </c>
      <c r="E1571" t="s">
        <v>5291</v>
      </c>
      <c r="F1571" t="s">
        <v>16</v>
      </c>
      <c r="G1571" t="s">
        <v>20</v>
      </c>
      <c r="H1571" t="s">
        <v>147</v>
      </c>
      <c r="I1571" t="s">
        <v>5769</v>
      </c>
      <c r="J1571" t="s">
        <v>19</v>
      </c>
      <c r="K1571" s="3">
        <v>44961</v>
      </c>
      <c r="L1571" t="s">
        <v>5293</v>
      </c>
    </row>
    <row r="1572" spans="1:12" customFormat="1" ht="15">
      <c r="A1572">
        <v>21774</v>
      </c>
      <c r="B1572" t="s">
        <v>1434</v>
      </c>
      <c r="C1572" t="s">
        <v>13</v>
      </c>
      <c r="D1572" t="s">
        <v>25</v>
      </c>
      <c r="E1572" t="s">
        <v>5291</v>
      </c>
      <c r="F1572" t="s">
        <v>36</v>
      </c>
      <c r="G1572" t="s">
        <v>29</v>
      </c>
      <c r="H1572" t="s">
        <v>17</v>
      </c>
      <c r="I1572" t="s">
        <v>33</v>
      </c>
      <c r="J1572" t="s">
        <v>19</v>
      </c>
      <c r="K1572" s="3">
        <v>44139</v>
      </c>
      <c r="L1572" t="s">
        <v>5297</v>
      </c>
    </row>
    <row r="1573" spans="1:12" customFormat="1" ht="15">
      <c r="A1573">
        <v>21775</v>
      </c>
      <c r="B1573" t="s">
        <v>1435</v>
      </c>
      <c r="C1573" t="s">
        <v>13</v>
      </c>
      <c r="D1573" t="s">
        <v>3827</v>
      </c>
      <c r="E1573" t="s">
        <v>5291</v>
      </c>
      <c r="F1573" t="s">
        <v>36</v>
      </c>
      <c r="G1573" t="s">
        <v>29</v>
      </c>
      <c r="H1573" t="s">
        <v>209</v>
      </c>
      <c r="I1573" t="s">
        <v>398</v>
      </c>
      <c r="J1573" t="s">
        <v>113</v>
      </c>
      <c r="K1573" s="3">
        <v>41269</v>
      </c>
      <c r="L1573" t="s">
        <v>5297</v>
      </c>
    </row>
    <row r="1574" spans="1:12" customFormat="1" ht="15">
      <c r="A1574">
        <v>21779</v>
      </c>
      <c r="B1574" t="s">
        <v>1436</v>
      </c>
      <c r="C1574" t="s">
        <v>13</v>
      </c>
      <c r="D1574" t="s">
        <v>25</v>
      </c>
      <c r="E1574" t="s">
        <v>5291</v>
      </c>
      <c r="F1574" t="s">
        <v>36</v>
      </c>
      <c r="G1574" t="s">
        <v>29</v>
      </c>
      <c r="H1574" t="s">
        <v>4852</v>
      </c>
      <c r="I1574" t="s">
        <v>252</v>
      </c>
      <c r="J1574" t="s">
        <v>19</v>
      </c>
      <c r="K1574" s="3">
        <v>45399</v>
      </c>
      <c r="L1574" t="s">
        <v>5297</v>
      </c>
    </row>
    <row r="1575" spans="1:12" customFormat="1" ht="15">
      <c r="A1575">
        <v>21782</v>
      </c>
      <c r="B1575" t="s">
        <v>1437</v>
      </c>
      <c r="C1575" t="s">
        <v>13</v>
      </c>
      <c r="D1575" t="s">
        <v>25</v>
      </c>
      <c r="E1575" t="s">
        <v>5291</v>
      </c>
      <c r="F1575" t="s">
        <v>5249</v>
      </c>
      <c r="G1575" t="s">
        <v>29</v>
      </c>
      <c r="H1575" t="s">
        <v>165</v>
      </c>
      <c r="I1575" t="s">
        <v>5770</v>
      </c>
      <c r="J1575" t="s">
        <v>19</v>
      </c>
      <c r="K1575" s="3">
        <v>45296</v>
      </c>
      <c r="L1575" t="s">
        <v>5293</v>
      </c>
    </row>
    <row r="1576" spans="1:12" customFormat="1" ht="15">
      <c r="A1576">
        <v>21783</v>
      </c>
      <c r="B1576" t="s">
        <v>1438</v>
      </c>
      <c r="C1576" t="s">
        <v>13</v>
      </c>
      <c r="D1576" t="s">
        <v>25</v>
      </c>
      <c r="E1576" t="s">
        <v>5291</v>
      </c>
      <c r="F1576" t="s">
        <v>16</v>
      </c>
      <c r="G1576" t="s">
        <v>29</v>
      </c>
      <c r="H1576" t="s">
        <v>209</v>
      </c>
      <c r="I1576" t="s">
        <v>5771</v>
      </c>
      <c r="J1576" t="s">
        <v>19</v>
      </c>
      <c r="K1576" s="3">
        <v>44978</v>
      </c>
      <c r="L1576" t="s">
        <v>5293</v>
      </c>
    </row>
    <row r="1577" spans="1:12" customFormat="1" ht="15">
      <c r="A1577">
        <v>21784</v>
      </c>
      <c r="B1577" t="s">
        <v>1439</v>
      </c>
      <c r="C1577" t="s">
        <v>13</v>
      </c>
      <c r="D1577" t="s">
        <v>38</v>
      </c>
      <c r="E1577" t="s">
        <v>5292</v>
      </c>
      <c r="F1577" t="s">
        <v>16</v>
      </c>
      <c r="G1577" t="s">
        <v>32</v>
      </c>
      <c r="H1577" t="s">
        <v>220</v>
      </c>
      <c r="I1577" t="s">
        <v>1440</v>
      </c>
      <c r="J1577" t="s">
        <v>19</v>
      </c>
      <c r="K1577" s="3">
        <v>45428</v>
      </c>
      <c r="L1577" t="s">
        <v>5293</v>
      </c>
    </row>
    <row r="1578" spans="1:12" customFormat="1" ht="15">
      <c r="A1578">
        <v>21785</v>
      </c>
      <c r="B1578" t="s">
        <v>1441</v>
      </c>
      <c r="C1578" t="s">
        <v>13</v>
      </c>
      <c r="D1578" t="s">
        <v>14</v>
      </c>
      <c r="E1578" t="s">
        <v>5292</v>
      </c>
      <c r="F1578" t="s">
        <v>5249</v>
      </c>
      <c r="G1578" t="s">
        <v>32</v>
      </c>
      <c r="H1578" t="s">
        <v>4852</v>
      </c>
      <c r="I1578" t="s">
        <v>563</v>
      </c>
      <c r="J1578" t="s">
        <v>19</v>
      </c>
      <c r="K1578" s="3">
        <v>45728</v>
      </c>
      <c r="L1578" t="s">
        <v>11</v>
      </c>
    </row>
    <row r="1579" spans="1:12" customFormat="1" ht="15">
      <c r="A1579">
        <v>21786</v>
      </c>
      <c r="B1579" t="s">
        <v>1442</v>
      </c>
      <c r="C1579" t="s">
        <v>13</v>
      </c>
      <c r="D1579" t="s">
        <v>3827</v>
      </c>
      <c r="E1579" t="s">
        <v>5291</v>
      </c>
      <c r="F1579" t="s">
        <v>36</v>
      </c>
      <c r="G1579" t="s">
        <v>29</v>
      </c>
      <c r="H1579" t="s">
        <v>209</v>
      </c>
      <c r="I1579" t="s">
        <v>66</v>
      </c>
      <c r="J1579" t="s">
        <v>19</v>
      </c>
      <c r="K1579" s="3">
        <v>41380</v>
      </c>
      <c r="L1579" t="s">
        <v>5297</v>
      </c>
    </row>
    <row r="1580" spans="1:12" customFormat="1" ht="15">
      <c r="A1580">
        <v>21790</v>
      </c>
      <c r="B1580" t="s">
        <v>4199</v>
      </c>
      <c r="C1580" t="s">
        <v>5283</v>
      </c>
      <c r="D1580" t="s">
        <v>3827</v>
      </c>
      <c r="E1580" t="s">
        <v>5291</v>
      </c>
      <c r="F1580" t="s">
        <v>36</v>
      </c>
      <c r="G1580" t="s">
        <v>29</v>
      </c>
      <c r="H1580" t="s">
        <v>365</v>
      </c>
      <c r="I1580" t="s">
        <v>1443</v>
      </c>
      <c r="J1580" t="s">
        <v>19</v>
      </c>
      <c r="K1580" s="3">
        <v>41253</v>
      </c>
      <c r="L1580" t="s">
        <v>5297</v>
      </c>
    </row>
    <row r="1581" spans="1:12" customFormat="1" ht="15">
      <c r="A1581">
        <v>21795</v>
      </c>
      <c r="B1581" t="s">
        <v>1444</v>
      </c>
      <c r="C1581" t="s">
        <v>13</v>
      </c>
      <c r="D1581" t="s">
        <v>25</v>
      </c>
      <c r="E1581" t="s">
        <v>5291</v>
      </c>
      <c r="F1581" t="s">
        <v>36</v>
      </c>
      <c r="G1581" t="s">
        <v>29</v>
      </c>
      <c r="H1581" t="s">
        <v>104</v>
      </c>
      <c r="I1581" t="s">
        <v>440</v>
      </c>
      <c r="J1581" t="s">
        <v>19</v>
      </c>
      <c r="K1581" s="3">
        <v>43076</v>
      </c>
      <c r="L1581" t="s">
        <v>5297</v>
      </c>
    </row>
    <row r="1582" spans="1:12" customFormat="1" ht="15">
      <c r="A1582">
        <v>21798</v>
      </c>
      <c r="B1582" t="s">
        <v>3842</v>
      </c>
      <c r="C1582" t="s">
        <v>5283</v>
      </c>
      <c r="D1582" t="s">
        <v>3827</v>
      </c>
      <c r="E1582" t="s">
        <v>5291</v>
      </c>
      <c r="F1582" t="s">
        <v>36</v>
      </c>
      <c r="G1582" t="s">
        <v>32</v>
      </c>
      <c r="H1582" t="s">
        <v>365</v>
      </c>
      <c r="I1582" t="s">
        <v>1374</v>
      </c>
      <c r="J1582" t="s">
        <v>19</v>
      </c>
      <c r="K1582" s="3">
        <v>39388</v>
      </c>
      <c r="L1582" t="s">
        <v>5293</v>
      </c>
    </row>
    <row r="1583" spans="1:12" customFormat="1" ht="15">
      <c r="A1583">
        <v>21800</v>
      </c>
      <c r="B1583" t="s">
        <v>4200</v>
      </c>
      <c r="C1583" t="s">
        <v>5283</v>
      </c>
      <c r="D1583" t="s">
        <v>3827</v>
      </c>
      <c r="E1583" t="s">
        <v>5291</v>
      </c>
      <c r="F1583" t="s">
        <v>36</v>
      </c>
      <c r="G1583" t="s">
        <v>20</v>
      </c>
      <c r="H1583" t="s">
        <v>4857</v>
      </c>
      <c r="I1583" t="s">
        <v>5381</v>
      </c>
      <c r="J1583" t="s">
        <v>19</v>
      </c>
      <c r="K1583" s="3">
        <v>40254</v>
      </c>
      <c r="L1583" t="s">
        <v>11</v>
      </c>
    </row>
    <row r="1584" spans="1:12" customFormat="1" ht="15">
      <c r="A1584">
        <v>21802</v>
      </c>
      <c r="B1584" t="s">
        <v>5095</v>
      </c>
      <c r="C1584" t="s">
        <v>5283</v>
      </c>
      <c r="D1584" t="s">
        <v>3827</v>
      </c>
      <c r="E1584" t="s">
        <v>5291</v>
      </c>
      <c r="F1584" t="s">
        <v>36</v>
      </c>
      <c r="G1584" t="s">
        <v>20</v>
      </c>
      <c r="H1584" t="s">
        <v>4857</v>
      </c>
      <c r="I1584" t="s">
        <v>5772</v>
      </c>
      <c r="J1584" t="s">
        <v>19</v>
      </c>
      <c r="K1584" s="3">
        <v>40603</v>
      </c>
      <c r="L1584" t="s">
        <v>5293</v>
      </c>
    </row>
    <row r="1585" spans="1:12" customFormat="1" ht="15">
      <c r="A1585">
        <v>21806</v>
      </c>
      <c r="B1585" t="s">
        <v>4201</v>
      </c>
      <c r="C1585" t="s">
        <v>5283</v>
      </c>
      <c r="D1585" t="s">
        <v>3827</v>
      </c>
      <c r="E1585" t="s">
        <v>5291</v>
      </c>
      <c r="F1585" t="s">
        <v>36</v>
      </c>
      <c r="G1585" t="s">
        <v>20</v>
      </c>
      <c r="H1585" t="s">
        <v>4857</v>
      </c>
      <c r="I1585" t="s">
        <v>5461</v>
      </c>
      <c r="J1585" t="s">
        <v>19</v>
      </c>
      <c r="K1585" s="3">
        <v>41232</v>
      </c>
      <c r="L1585" t="s">
        <v>11</v>
      </c>
    </row>
    <row r="1586" spans="1:12" customFormat="1" ht="15">
      <c r="A1586">
        <v>21815</v>
      </c>
      <c r="B1586" t="s">
        <v>1445</v>
      </c>
      <c r="C1586" t="s">
        <v>13</v>
      </c>
      <c r="D1586" t="s">
        <v>38</v>
      </c>
      <c r="E1586" t="s">
        <v>5291</v>
      </c>
      <c r="F1586" t="s">
        <v>16</v>
      </c>
      <c r="G1586" t="s">
        <v>32</v>
      </c>
      <c r="H1586" t="s">
        <v>17</v>
      </c>
      <c r="I1586" t="s">
        <v>1446</v>
      </c>
      <c r="J1586" t="s">
        <v>19</v>
      </c>
      <c r="K1586" s="3">
        <v>45744</v>
      </c>
      <c r="L1586" t="s">
        <v>11</v>
      </c>
    </row>
    <row r="1587" spans="1:12" customFormat="1" ht="15">
      <c r="A1587">
        <v>21816</v>
      </c>
      <c r="B1587" t="s">
        <v>1447</v>
      </c>
      <c r="C1587" t="s">
        <v>13</v>
      </c>
      <c r="D1587" t="s">
        <v>25</v>
      </c>
      <c r="E1587" t="s">
        <v>5291</v>
      </c>
      <c r="F1587" t="s">
        <v>5249</v>
      </c>
      <c r="G1587" t="s">
        <v>29</v>
      </c>
      <c r="H1587" t="s">
        <v>4857</v>
      </c>
      <c r="I1587" t="s">
        <v>5773</v>
      </c>
      <c r="J1587" t="s">
        <v>19</v>
      </c>
      <c r="K1587" s="3">
        <v>45572</v>
      </c>
      <c r="L1587" t="s">
        <v>5293</v>
      </c>
    </row>
    <row r="1588" spans="1:12" customFormat="1" ht="15">
      <c r="A1588">
        <v>21817</v>
      </c>
      <c r="B1588" t="s">
        <v>1448</v>
      </c>
      <c r="C1588" t="s">
        <v>13</v>
      </c>
      <c r="D1588" t="s">
        <v>25</v>
      </c>
      <c r="E1588" t="s">
        <v>5291</v>
      </c>
      <c r="F1588" t="s">
        <v>36</v>
      </c>
      <c r="G1588" t="s">
        <v>29</v>
      </c>
      <c r="H1588" t="s">
        <v>4852</v>
      </c>
      <c r="I1588" t="s">
        <v>5617</v>
      </c>
      <c r="J1588" t="s">
        <v>19</v>
      </c>
      <c r="K1588" s="3">
        <v>45525</v>
      </c>
      <c r="L1588" t="s">
        <v>5297</v>
      </c>
    </row>
    <row r="1589" spans="1:12" customFormat="1" ht="15">
      <c r="A1589">
        <v>21818</v>
      </c>
      <c r="B1589" t="s">
        <v>1449</v>
      </c>
      <c r="C1589" t="s">
        <v>13</v>
      </c>
      <c r="D1589" t="s">
        <v>14</v>
      </c>
      <c r="E1589" t="s">
        <v>5292</v>
      </c>
      <c r="F1589" t="s">
        <v>16</v>
      </c>
      <c r="G1589" t="s">
        <v>32</v>
      </c>
      <c r="H1589" t="s">
        <v>165</v>
      </c>
      <c r="I1589" t="s">
        <v>167</v>
      </c>
      <c r="J1589" t="s">
        <v>19</v>
      </c>
      <c r="K1589" s="3">
        <v>45742</v>
      </c>
      <c r="L1589" t="s">
        <v>5299</v>
      </c>
    </row>
    <row r="1590" spans="1:12" customFormat="1" ht="15">
      <c r="A1590">
        <v>21819</v>
      </c>
      <c r="B1590" t="s">
        <v>1450</v>
      </c>
      <c r="C1590" t="s">
        <v>13</v>
      </c>
      <c r="D1590" t="s">
        <v>25</v>
      </c>
      <c r="E1590" t="s">
        <v>5291</v>
      </c>
      <c r="F1590" t="s">
        <v>5249</v>
      </c>
      <c r="G1590" t="s">
        <v>29</v>
      </c>
      <c r="H1590" t="s">
        <v>144</v>
      </c>
      <c r="I1590" t="s">
        <v>1446</v>
      </c>
      <c r="J1590" t="s">
        <v>19</v>
      </c>
      <c r="K1590" s="3">
        <v>45742</v>
      </c>
      <c r="L1590" t="s">
        <v>5293</v>
      </c>
    </row>
    <row r="1591" spans="1:12" customFormat="1" ht="15">
      <c r="A1591">
        <v>21828</v>
      </c>
      <c r="B1591" t="s">
        <v>1451</v>
      </c>
      <c r="C1591" t="s">
        <v>13</v>
      </c>
      <c r="D1591" t="s">
        <v>38</v>
      </c>
      <c r="E1591" t="s">
        <v>5291</v>
      </c>
      <c r="F1591" t="s">
        <v>5249</v>
      </c>
      <c r="G1591" t="s">
        <v>32</v>
      </c>
      <c r="H1591" t="s">
        <v>183</v>
      </c>
      <c r="I1591" t="s">
        <v>1452</v>
      </c>
      <c r="J1591" t="s">
        <v>19</v>
      </c>
      <c r="K1591" s="3">
        <v>45698</v>
      </c>
      <c r="L1591" t="s">
        <v>11</v>
      </c>
    </row>
    <row r="1592" spans="1:12" customFormat="1" ht="15">
      <c r="A1592">
        <v>21833</v>
      </c>
      <c r="B1592" t="s">
        <v>4202</v>
      </c>
      <c r="C1592" t="s">
        <v>13</v>
      </c>
      <c r="D1592" t="s">
        <v>25</v>
      </c>
      <c r="E1592" t="s">
        <v>5291</v>
      </c>
      <c r="F1592" t="s">
        <v>36</v>
      </c>
      <c r="G1592" t="s">
        <v>29</v>
      </c>
      <c r="H1592" t="s">
        <v>104</v>
      </c>
      <c r="I1592" t="s">
        <v>5410</v>
      </c>
      <c r="J1592" t="s">
        <v>19</v>
      </c>
      <c r="K1592" s="3">
        <v>45362</v>
      </c>
      <c r="L1592" t="s">
        <v>5297</v>
      </c>
    </row>
    <row r="1593" spans="1:12" customFormat="1" ht="15">
      <c r="A1593">
        <v>21839</v>
      </c>
      <c r="B1593" t="s">
        <v>1453</v>
      </c>
      <c r="C1593" t="s">
        <v>13</v>
      </c>
      <c r="D1593" t="s">
        <v>25</v>
      </c>
      <c r="E1593" t="s">
        <v>5291</v>
      </c>
      <c r="F1593" t="s">
        <v>36</v>
      </c>
      <c r="G1593" t="s">
        <v>29</v>
      </c>
      <c r="H1593" t="s">
        <v>4852</v>
      </c>
      <c r="I1593" t="s">
        <v>5666</v>
      </c>
      <c r="J1593" t="s">
        <v>19</v>
      </c>
      <c r="K1593" s="3">
        <v>45316</v>
      </c>
      <c r="L1593" t="s">
        <v>5297</v>
      </c>
    </row>
    <row r="1594" spans="1:12" customFormat="1" ht="15">
      <c r="A1594">
        <v>21840</v>
      </c>
      <c r="B1594" t="s">
        <v>1454</v>
      </c>
      <c r="C1594" t="s">
        <v>13</v>
      </c>
      <c r="D1594" t="s">
        <v>14</v>
      </c>
      <c r="E1594" t="s">
        <v>5292</v>
      </c>
      <c r="F1594" t="s">
        <v>5249</v>
      </c>
      <c r="G1594" t="s">
        <v>32</v>
      </c>
      <c r="H1594" t="s">
        <v>49</v>
      </c>
      <c r="I1594" t="s">
        <v>583</v>
      </c>
      <c r="J1594" t="s">
        <v>19</v>
      </c>
      <c r="K1594" s="3">
        <v>45712</v>
      </c>
      <c r="L1594" t="s">
        <v>11</v>
      </c>
    </row>
    <row r="1595" spans="1:12" customFormat="1" ht="15">
      <c r="A1595">
        <v>21843</v>
      </c>
      <c r="B1595" t="s">
        <v>1455</v>
      </c>
      <c r="C1595" t="s">
        <v>13</v>
      </c>
      <c r="D1595" t="s">
        <v>38</v>
      </c>
      <c r="E1595" t="s">
        <v>5292</v>
      </c>
      <c r="F1595" t="s">
        <v>5249</v>
      </c>
      <c r="G1595" t="s">
        <v>32</v>
      </c>
      <c r="H1595" t="s">
        <v>104</v>
      </c>
      <c r="I1595" t="s">
        <v>467</v>
      </c>
      <c r="J1595" t="s">
        <v>19</v>
      </c>
      <c r="K1595" s="3">
        <v>45712</v>
      </c>
      <c r="L1595" t="s">
        <v>5293</v>
      </c>
    </row>
    <row r="1596" spans="1:12" customFormat="1" ht="15">
      <c r="A1596">
        <v>21857</v>
      </c>
      <c r="B1596" t="s">
        <v>1456</v>
      </c>
      <c r="C1596" t="s">
        <v>13</v>
      </c>
      <c r="D1596" t="s">
        <v>3827</v>
      </c>
      <c r="E1596" t="s">
        <v>5291</v>
      </c>
      <c r="F1596" t="s">
        <v>36</v>
      </c>
      <c r="G1596" t="s">
        <v>29</v>
      </c>
      <c r="H1596" t="s">
        <v>81</v>
      </c>
      <c r="I1596" t="s">
        <v>720</v>
      </c>
      <c r="J1596" t="s">
        <v>19</v>
      </c>
      <c r="K1596" s="3">
        <v>41269</v>
      </c>
      <c r="L1596" t="s">
        <v>5297</v>
      </c>
    </row>
    <row r="1597" spans="1:12" customFormat="1" ht="15">
      <c r="A1597">
        <v>21858</v>
      </c>
      <c r="B1597" t="s">
        <v>3843</v>
      </c>
      <c r="C1597" t="s">
        <v>13</v>
      </c>
      <c r="D1597" t="s">
        <v>3827</v>
      </c>
      <c r="E1597" t="s">
        <v>5291</v>
      </c>
      <c r="F1597" t="s">
        <v>36</v>
      </c>
      <c r="G1597" t="s">
        <v>29</v>
      </c>
      <c r="H1597" t="s">
        <v>4857</v>
      </c>
      <c r="I1597" t="s">
        <v>5431</v>
      </c>
      <c r="J1597" t="s">
        <v>113</v>
      </c>
      <c r="K1597" s="3">
        <v>39356</v>
      </c>
      <c r="L1597" t="s">
        <v>11</v>
      </c>
    </row>
    <row r="1598" spans="1:12" customFormat="1" ht="15">
      <c r="A1598">
        <v>21860</v>
      </c>
      <c r="B1598" t="s">
        <v>1457</v>
      </c>
      <c r="C1598" t="s">
        <v>13</v>
      </c>
      <c r="D1598" t="s">
        <v>25</v>
      </c>
      <c r="E1598" t="s">
        <v>5291</v>
      </c>
      <c r="F1598" t="s">
        <v>5249</v>
      </c>
      <c r="G1598" t="s">
        <v>32</v>
      </c>
      <c r="H1598" t="s">
        <v>49</v>
      </c>
      <c r="I1598" t="s">
        <v>5706</v>
      </c>
      <c r="J1598" t="s">
        <v>19</v>
      </c>
      <c r="K1598" s="3">
        <v>45705</v>
      </c>
      <c r="L1598" t="s">
        <v>5293</v>
      </c>
    </row>
    <row r="1599" spans="1:12" customFormat="1" ht="15">
      <c r="A1599">
        <v>21861</v>
      </c>
      <c r="B1599" t="s">
        <v>1458</v>
      </c>
      <c r="C1599" t="s">
        <v>13</v>
      </c>
      <c r="D1599" t="s">
        <v>14</v>
      </c>
      <c r="E1599" t="s">
        <v>5291</v>
      </c>
      <c r="F1599" t="s">
        <v>5249</v>
      </c>
      <c r="G1599" t="s">
        <v>32</v>
      </c>
      <c r="H1599" t="s">
        <v>49</v>
      </c>
      <c r="I1599" t="s">
        <v>1459</v>
      </c>
      <c r="J1599" t="s">
        <v>19</v>
      </c>
      <c r="K1599" s="3">
        <v>45716</v>
      </c>
      <c r="L1599" t="s">
        <v>11</v>
      </c>
    </row>
    <row r="1600" spans="1:12" customFormat="1" ht="15">
      <c r="A1600">
        <v>21865</v>
      </c>
      <c r="B1600" t="s">
        <v>4203</v>
      </c>
      <c r="C1600" t="s">
        <v>5283</v>
      </c>
      <c r="D1600" t="s">
        <v>3827</v>
      </c>
      <c r="E1600" t="s">
        <v>5291</v>
      </c>
      <c r="F1600" t="s">
        <v>36</v>
      </c>
      <c r="G1600" t="s">
        <v>29</v>
      </c>
      <c r="H1600" t="s">
        <v>4853</v>
      </c>
      <c r="I1600" t="s">
        <v>1460</v>
      </c>
      <c r="J1600" t="s">
        <v>19</v>
      </c>
      <c r="K1600" s="3">
        <v>39657</v>
      </c>
      <c r="L1600" t="s">
        <v>5297</v>
      </c>
    </row>
    <row r="1601" spans="1:12" customFormat="1" ht="15">
      <c r="A1601">
        <v>21871</v>
      </c>
      <c r="B1601" t="s">
        <v>1461</v>
      </c>
      <c r="C1601" t="s">
        <v>13</v>
      </c>
      <c r="D1601" t="s">
        <v>25</v>
      </c>
      <c r="E1601" t="s">
        <v>5291</v>
      </c>
      <c r="F1601" t="s">
        <v>5249</v>
      </c>
      <c r="G1601" t="s">
        <v>29</v>
      </c>
      <c r="H1601" t="s">
        <v>4856</v>
      </c>
      <c r="I1601" t="s">
        <v>5774</v>
      </c>
      <c r="J1601" t="s">
        <v>19</v>
      </c>
      <c r="K1601" s="3">
        <v>45435</v>
      </c>
      <c r="L1601" t="s">
        <v>5293</v>
      </c>
    </row>
    <row r="1602" spans="1:12" customFormat="1" ht="15">
      <c r="A1602">
        <v>21872</v>
      </c>
      <c r="B1602" t="s">
        <v>1462</v>
      </c>
      <c r="C1602" t="s">
        <v>13</v>
      </c>
      <c r="D1602" t="s">
        <v>14</v>
      </c>
      <c r="E1602" t="s">
        <v>5292</v>
      </c>
      <c r="F1602" t="s">
        <v>5249</v>
      </c>
      <c r="G1602" t="s">
        <v>32</v>
      </c>
      <c r="H1602" t="s">
        <v>104</v>
      </c>
      <c r="I1602" t="s">
        <v>500</v>
      </c>
      <c r="J1602" t="s">
        <v>19</v>
      </c>
      <c r="K1602" s="3">
        <v>45713</v>
      </c>
      <c r="L1602" t="s">
        <v>5293</v>
      </c>
    </row>
    <row r="1603" spans="1:12" customFormat="1" ht="15">
      <c r="A1603">
        <v>21873</v>
      </c>
      <c r="B1603" t="s">
        <v>4204</v>
      </c>
      <c r="C1603" t="s">
        <v>5283</v>
      </c>
      <c r="D1603" t="s">
        <v>3827</v>
      </c>
      <c r="E1603" t="s">
        <v>5291</v>
      </c>
      <c r="F1603" t="s">
        <v>36</v>
      </c>
      <c r="G1603" t="s">
        <v>29</v>
      </c>
      <c r="H1603" t="s">
        <v>4857</v>
      </c>
      <c r="I1603" t="s">
        <v>5775</v>
      </c>
      <c r="J1603" t="s">
        <v>19</v>
      </c>
      <c r="K1603" s="3">
        <v>40539</v>
      </c>
      <c r="L1603" t="s">
        <v>5297</v>
      </c>
    </row>
    <row r="1604" spans="1:12" customFormat="1" ht="15">
      <c r="A1604">
        <v>21874</v>
      </c>
      <c r="B1604" t="s">
        <v>4205</v>
      </c>
      <c r="C1604" t="s">
        <v>13</v>
      </c>
      <c r="D1604" t="s">
        <v>25</v>
      </c>
      <c r="E1604" t="s">
        <v>5291</v>
      </c>
      <c r="F1604" t="s">
        <v>5249</v>
      </c>
      <c r="G1604" t="s">
        <v>29</v>
      </c>
      <c r="H1604" t="s">
        <v>4856</v>
      </c>
      <c r="I1604" t="s">
        <v>5776</v>
      </c>
      <c r="J1604" t="s">
        <v>19</v>
      </c>
      <c r="K1604" s="3">
        <v>43994</v>
      </c>
      <c r="L1604" t="s">
        <v>5307</v>
      </c>
    </row>
    <row r="1605" spans="1:12" customFormat="1" ht="15">
      <c r="A1605">
        <v>21875</v>
      </c>
      <c r="B1605" t="s">
        <v>1463</v>
      </c>
      <c r="C1605" t="s">
        <v>13</v>
      </c>
      <c r="D1605" t="s">
        <v>14</v>
      </c>
      <c r="E1605" t="s">
        <v>5292</v>
      </c>
      <c r="F1605" t="s">
        <v>16</v>
      </c>
      <c r="G1605" t="s">
        <v>32</v>
      </c>
      <c r="H1605" t="s">
        <v>136</v>
      </c>
      <c r="I1605" t="s">
        <v>1464</v>
      </c>
      <c r="J1605" t="s">
        <v>19</v>
      </c>
      <c r="K1605" s="3">
        <v>45608</v>
      </c>
      <c r="L1605" t="s">
        <v>5293</v>
      </c>
    </row>
    <row r="1606" spans="1:12" customFormat="1" ht="15">
      <c r="A1606">
        <v>21885</v>
      </c>
      <c r="B1606" t="s">
        <v>1465</v>
      </c>
      <c r="C1606" t="s">
        <v>13</v>
      </c>
      <c r="D1606" t="s">
        <v>3827</v>
      </c>
      <c r="E1606" t="s">
        <v>5291</v>
      </c>
      <c r="F1606" t="s">
        <v>36</v>
      </c>
      <c r="G1606" t="s">
        <v>29</v>
      </c>
      <c r="H1606" t="s">
        <v>4857</v>
      </c>
      <c r="I1606" t="s">
        <v>5668</v>
      </c>
      <c r="J1606" t="s">
        <v>113</v>
      </c>
      <c r="K1606" s="3">
        <v>40892</v>
      </c>
      <c r="L1606" t="s">
        <v>5297</v>
      </c>
    </row>
    <row r="1607" spans="1:12" customFormat="1" ht="15">
      <c r="A1607">
        <v>21886</v>
      </c>
      <c r="B1607" t="s">
        <v>1466</v>
      </c>
      <c r="C1607" t="s">
        <v>13</v>
      </c>
      <c r="D1607" t="s">
        <v>38</v>
      </c>
      <c r="E1607" t="s">
        <v>5292</v>
      </c>
      <c r="F1607" t="s">
        <v>5249</v>
      </c>
      <c r="G1607" t="s">
        <v>32</v>
      </c>
      <c r="H1607" t="s">
        <v>136</v>
      </c>
      <c r="I1607" t="s">
        <v>140</v>
      </c>
      <c r="J1607" t="s">
        <v>19</v>
      </c>
      <c r="K1607" s="3">
        <v>45709</v>
      </c>
      <c r="L1607" t="s">
        <v>5299</v>
      </c>
    </row>
    <row r="1608" spans="1:12" customFormat="1" ht="15">
      <c r="A1608">
        <v>21900</v>
      </c>
      <c r="B1608" t="s">
        <v>1467</v>
      </c>
      <c r="C1608" t="s">
        <v>13</v>
      </c>
      <c r="D1608" t="s">
        <v>38</v>
      </c>
      <c r="E1608" t="s">
        <v>5292</v>
      </c>
      <c r="F1608" t="s">
        <v>5249</v>
      </c>
      <c r="G1608" t="s">
        <v>32</v>
      </c>
      <c r="H1608" t="s">
        <v>4859</v>
      </c>
      <c r="I1608" t="s">
        <v>766</v>
      </c>
      <c r="J1608" t="s">
        <v>19</v>
      </c>
      <c r="K1608" s="3">
        <v>45713</v>
      </c>
      <c r="L1608" t="s">
        <v>5293</v>
      </c>
    </row>
    <row r="1609" spans="1:12" customFormat="1" ht="15">
      <c r="A1609">
        <v>21901</v>
      </c>
      <c r="B1609" t="s">
        <v>4206</v>
      </c>
      <c r="C1609" t="s">
        <v>13</v>
      </c>
      <c r="D1609" t="s">
        <v>3827</v>
      </c>
      <c r="E1609" t="s">
        <v>5291</v>
      </c>
      <c r="F1609" t="s">
        <v>36</v>
      </c>
      <c r="G1609" t="s">
        <v>29</v>
      </c>
      <c r="H1609" t="s">
        <v>104</v>
      </c>
      <c r="I1609" t="s">
        <v>5326</v>
      </c>
      <c r="J1609" t="s">
        <v>19</v>
      </c>
      <c r="K1609" s="3">
        <v>41253</v>
      </c>
      <c r="L1609" t="s">
        <v>5297</v>
      </c>
    </row>
    <row r="1610" spans="1:12" customFormat="1" ht="15">
      <c r="A1610">
        <v>21902</v>
      </c>
      <c r="B1610" t="s">
        <v>1468</v>
      </c>
      <c r="C1610" t="s">
        <v>13</v>
      </c>
      <c r="D1610" t="s">
        <v>38</v>
      </c>
      <c r="E1610" t="s">
        <v>5292</v>
      </c>
      <c r="F1610" t="s">
        <v>16</v>
      </c>
      <c r="G1610" t="s">
        <v>32</v>
      </c>
      <c r="H1610" t="s">
        <v>4854</v>
      </c>
      <c r="I1610" t="s">
        <v>47</v>
      </c>
      <c r="J1610" t="s">
        <v>19</v>
      </c>
      <c r="K1610" s="3">
        <v>45719</v>
      </c>
      <c r="L1610" t="s">
        <v>11</v>
      </c>
    </row>
    <row r="1611" spans="1:12" customFormat="1" ht="15">
      <c r="A1611">
        <v>21905</v>
      </c>
      <c r="B1611" t="s">
        <v>5020</v>
      </c>
      <c r="C1611" t="s">
        <v>5283</v>
      </c>
      <c r="D1611" t="s">
        <v>3828</v>
      </c>
      <c r="E1611" t="s">
        <v>5292</v>
      </c>
      <c r="F1611" t="s">
        <v>36</v>
      </c>
      <c r="G1611" t="s">
        <v>32</v>
      </c>
      <c r="H1611" t="s">
        <v>4854</v>
      </c>
      <c r="I1611" t="s">
        <v>47</v>
      </c>
      <c r="J1611" t="s">
        <v>19</v>
      </c>
      <c r="K1611" s="3">
        <v>41368</v>
      </c>
      <c r="L1611" t="s">
        <v>5297</v>
      </c>
    </row>
    <row r="1612" spans="1:12" customFormat="1" ht="15">
      <c r="A1612">
        <v>21907</v>
      </c>
      <c r="B1612" t="s">
        <v>1469</v>
      </c>
      <c r="C1612" t="s">
        <v>13</v>
      </c>
      <c r="D1612" t="s">
        <v>38</v>
      </c>
      <c r="E1612" t="s">
        <v>5291</v>
      </c>
      <c r="F1612" t="s">
        <v>16</v>
      </c>
      <c r="G1612" t="s">
        <v>32</v>
      </c>
      <c r="H1612" t="s">
        <v>17</v>
      </c>
      <c r="I1612" t="s">
        <v>1470</v>
      </c>
      <c r="J1612" t="s">
        <v>19</v>
      </c>
      <c r="K1612" s="3">
        <v>45504</v>
      </c>
      <c r="L1612" t="s">
        <v>11</v>
      </c>
    </row>
    <row r="1613" spans="1:12" customFormat="1" ht="15">
      <c r="A1613">
        <v>21910</v>
      </c>
      <c r="B1613" t="s">
        <v>1471</v>
      </c>
      <c r="C1613" t="s">
        <v>13</v>
      </c>
      <c r="D1613" t="s">
        <v>38</v>
      </c>
      <c r="E1613" t="s">
        <v>5291</v>
      </c>
      <c r="F1613" t="s">
        <v>16</v>
      </c>
      <c r="G1613" t="s">
        <v>32</v>
      </c>
      <c r="H1613" t="s">
        <v>17</v>
      </c>
      <c r="I1613" t="s">
        <v>449</v>
      </c>
      <c r="J1613" t="s">
        <v>19</v>
      </c>
      <c r="K1613" s="3">
        <v>45719</v>
      </c>
      <c r="L1613" t="s">
        <v>11</v>
      </c>
    </row>
    <row r="1614" spans="1:12" customFormat="1" ht="15">
      <c r="A1614">
        <v>21911</v>
      </c>
      <c r="B1614" t="s">
        <v>1472</v>
      </c>
      <c r="C1614" t="s">
        <v>13</v>
      </c>
      <c r="D1614" t="s">
        <v>25</v>
      </c>
      <c r="E1614" t="s">
        <v>5291</v>
      </c>
      <c r="F1614" t="s">
        <v>16</v>
      </c>
      <c r="G1614" t="s">
        <v>32</v>
      </c>
      <c r="H1614" t="s">
        <v>4860</v>
      </c>
      <c r="I1614" t="s">
        <v>5777</v>
      </c>
      <c r="J1614" t="s">
        <v>19</v>
      </c>
      <c r="K1614" s="3">
        <v>45352</v>
      </c>
      <c r="L1614" t="s">
        <v>5293</v>
      </c>
    </row>
    <row r="1615" spans="1:12" customFormat="1" ht="15">
      <c r="A1615">
        <v>21913</v>
      </c>
      <c r="B1615" t="s">
        <v>1473</v>
      </c>
      <c r="C1615" t="s">
        <v>13</v>
      </c>
      <c r="D1615" t="s">
        <v>3827</v>
      </c>
      <c r="E1615" t="s">
        <v>5291</v>
      </c>
      <c r="F1615" t="s">
        <v>36</v>
      </c>
      <c r="G1615" t="s">
        <v>29</v>
      </c>
      <c r="H1615" t="s">
        <v>183</v>
      </c>
      <c r="I1615" t="s">
        <v>5725</v>
      </c>
      <c r="J1615" t="s">
        <v>19</v>
      </c>
      <c r="K1615" s="3">
        <v>41142</v>
      </c>
      <c r="L1615" t="s">
        <v>5297</v>
      </c>
    </row>
    <row r="1616" spans="1:12" customFormat="1" ht="15">
      <c r="A1616">
        <v>21917</v>
      </c>
      <c r="B1616" t="s">
        <v>4207</v>
      </c>
      <c r="C1616" t="s">
        <v>13</v>
      </c>
      <c r="D1616" t="s">
        <v>25</v>
      </c>
      <c r="E1616" t="s">
        <v>5291</v>
      </c>
      <c r="F1616" t="s">
        <v>16</v>
      </c>
      <c r="G1616" t="s">
        <v>32</v>
      </c>
      <c r="H1616" t="s">
        <v>49</v>
      </c>
      <c r="I1616" t="s">
        <v>5778</v>
      </c>
      <c r="J1616" t="s">
        <v>19</v>
      </c>
      <c r="K1616" s="3">
        <v>45707</v>
      </c>
      <c r="L1616" t="s">
        <v>5293</v>
      </c>
    </row>
    <row r="1617" spans="1:12" customFormat="1" ht="15">
      <c r="A1617">
        <v>21921</v>
      </c>
      <c r="B1617" t="s">
        <v>1474</v>
      </c>
      <c r="C1617" t="s">
        <v>13</v>
      </c>
      <c r="D1617" t="s">
        <v>25</v>
      </c>
      <c r="E1617" t="s">
        <v>5291</v>
      </c>
      <c r="F1617" t="s">
        <v>16</v>
      </c>
      <c r="G1617" t="s">
        <v>32</v>
      </c>
      <c r="H1617" t="s">
        <v>81</v>
      </c>
      <c r="I1617" t="s">
        <v>43</v>
      </c>
      <c r="J1617" t="s">
        <v>19</v>
      </c>
      <c r="K1617" s="3">
        <v>45120</v>
      </c>
      <c r="L1617" t="s">
        <v>5293</v>
      </c>
    </row>
    <row r="1618" spans="1:12" customFormat="1" ht="15">
      <c r="A1618">
        <v>21926</v>
      </c>
      <c r="B1618" t="s">
        <v>1475</v>
      </c>
      <c r="C1618" t="s">
        <v>13</v>
      </c>
      <c r="D1618" t="s">
        <v>25</v>
      </c>
      <c r="E1618" t="s">
        <v>5291</v>
      </c>
      <c r="F1618" t="s">
        <v>5249</v>
      </c>
      <c r="G1618" t="s">
        <v>29</v>
      </c>
      <c r="H1618" t="s">
        <v>165</v>
      </c>
      <c r="I1618" t="s">
        <v>5779</v>
      </c>
      <c r="J1618" t="s">
        <v>19</v>
      </c>
      <c r="K1618" s="3">
        <v>45737</v>
      </c>
      <c r="L1618" t="s">
        <v>5293</v>
      </c>
    </row>
    <row r="1619" spans="1:12" customFormat="1" ht="15">
      <c r="A1619">
        <v>21932</v>
      </c>
      <c r="B1619" t="s">
        <v>1476</v>
      </c>
      <c r="C1619" t="s">
        <v>13</v>
      </c>
      <c r="D1619" t="s">
        <v>3827</v>
      </c>
      <c r="E1619" t="s">
        <v>5291</v>
      </c>
      <c r="F1619" t="s">
        <v>36</v>
      </c>
      <c r="G1619" t="s">
        <v>29</v>
      </c>
      <c r="H1619" t="s">
        <v>4852</v>
      </c>
      <c r="I1619" t="s">
        <v>5780</v>
      </c>
      <c r="J1619" t="s">
        <v>19</v>
      </c>
      <c r="K1619" s="3">
        <v>40884</v>
      </c>
      <c r="L1619" t="s">
        <v>5297</v>
      </c>
    </row>
    <row r="1620" spans="1:12" customFormat="1" ht="15">
      <c r="A1620">
        <v>21933</v>
      </c>
      <c r="B1620" t="s">
        <v>1477</v>
      </c>
      <c r="C1620" t="s">
        <v>13</v>
      </c>
      <c r="D1620" t="s">
        <v>3827</v>
      </c>
      <c r="E1620" t="s">
        <v>5291</v>
      </c>
      <c r="F1620" t="s">
        <v>36</v>
      </c>
      <c r="G1620" t="s">
        <v>29</v>
      </c>
      <c r="H1620" t="s">
        <v>4852</v>
      </c>
      <c r="I1620" t="s">
        <v>5780</v>
      </c>
      <c r="J1620" t="s">
        <v>19</v>
      </c>
      <c r="K1620" s="3">
        <v>40955</v>
      </c>
      <c r="L1620" t="s">
        <v>5297</v>
      </c>
    </row>
    <row r="1621" spans="1:12" customFormat="1" ht="15">
      <c r="A1621">
        <v>21935</v>
      </c>
      <c r="B1621" t="s">
        <v>1478</v>
      </c>
      <c r="C1621" t="s">
        <v>13</v>
      </c>
      <c r="D1621" t="s">
        <v>3827</v>
      </c>
      <c r="E1621" t="s">
        <v>5291</v>
      </c>
      <c r="F1621" t="s">
        <v>36</v>
      </c>
      <c r="G1621" t="s">
        <v>29</v>
      </c>
      <c r="H1621" t="s">
        <v>4852</v>
      </c>
      <c r="I1621" t="s">
        <v>5780</v>
      </c>
      <c r="J1621" t="s">
        <v>19</v>
      </c>
      <c r="K1621" s="3">
        <v>40892</v>
      </c>
      <c r="L1621" t="s">
        <v>5297</v>
      </c>
    </row>
    <row r="1622" spans="1:12" customFormat="1" ht="15">
      <c r="A1622">
        <v>21944</v>
      </c>
      <c r="B1622" t="s">
        <v>4208</v>
      </c>
      <c r="C1622" t="s">
        <v>5283</v>
      </c>
      <c r="D1622" t="s">
        <v>3827</v>
      </c>
      <c r="E1622" t="s">
        <v>5291</v>
      </c>
      <c r="F1622" t="s">
        <v>36</v>
      </c>
      <c r="G1622" t="s">
        <v>20</v>
      </c>
      <c r="H1622" t="s">
        <v>17</v>
      </c>
      <c r="I1622" t="s">
        <v>5781</v>
      </c>
      <c r="J1622" t="s">
        <v>19</v>
      </c>
      <c r="K1622" s="3">
        <v>39611</v>
      </c>
      <c r="L1622" t="s">
        <v>11</v>
      </c>
    </row>
    <row r="1623" spans="1:12" customFormat="1" ht="15">
      <c r="A1623">
        <v>21950</v>
      </c>
      <c r="B1623" t="s">
        <v>4209</v>
      </c>
      <c r="C1623" t="s">
        <v>13</v>
      </c>
      <c r="D1623" t="s">
        <v>3827</v>
      </c>
      <c r="E1623" t="s">
        <v>5291</v>
      </c>
      <c r="F1623" t="s">
        <v>36</v>
      </c>
      <c r="G1623" t="s">
        <v>20</v>
      </c>
      <c r="H1623" t="s">
        <v>136</v>
      </c>
      <c r="I1623" t="s">
        <v>5332</v>
      </c>
      <c r="J1623" t="s">
        <v>19</v>
      </c>
      <c r="K1623" s="3">
        <v>40892</v>
      </c>
      <c r="L1623" t="s">
        <v>5296</v>
      </c>
    </row>
    <row r="1624" spans="1:12" customFormat="1" ht="15">
      <c r="A1624">
        <v>21955</v>
      </c>
      <c r="B1624" t="s">
        <v>1479</v>
      </c>
      <c r="C1624" t="s">
        <v>13</v>
      </c>
      <c r="D1624" t="s">
        <v>25</v>
      </c>
      <c r="E1624" t="s">
        <v>5291</v>
      </c>
      <c r="F1624" t="s">
        <v>16</v>
      </c>
      <c r="G1624" t="s">
        <v>32</v>
      </c>
      <c r="H1624" t="s">
        <v>136</v>
      </c>
      <c r="I1624" t="s">
        <v>5782</v>
      </c>
      <c r="J1624" t="s">
        <v>19</v>
      </c>
      <c r="K1624" s="3">
        <v>45307</v>
      </c>
      <c r="L1624" t="s">
        <v>5293</v>
      </c>
    </row>
    <row r="1625" spans="1:12" customFormat="1" ht="15">
      <c r="A1625">
        <v>21956</v>
      </c>
      <c r="B1625" t="s">
        <v>1480</v>
      </c>
      <c r="C1625" t="s">
        <v>13</v>
      </c>
      <c r="D1625" t="s">
        <v>3827</v>
      </c>
      <c r="E1625" t="s">
        <v>5291</v>
      </c>
      <c r="F1625" t="s">
        <v>36</v>
      </c>
      <c r="G1625" t="s">
        <v>29</v>
      </c>
      <c r="H1625" t="s">
        <v>90</v>
      </c>
      <c r="I1625" t="s">
        <v>486</v>
      </c>
      <c r="J1625" t="s">
        <v>113</v>
      </c>
      <c r="K1625" s="3">
        <v>40346</v>
      </c>
      <c r="L1625" t="s">
        <v>5299</v>
      </c>
    </row>
    <row r="1626" spans="1:12" customFormat="1" ht="15">
      <c r="A1626">
        <v>21975</v>
      </c>
      <c r="B1626" t="s">
        <v>1481</v>
      </c>
      <c r="C1626" t="s">
        <v>13</v>
      </c>
      <c r="D1626" t="s">
        <v>25</v>
      </c>
      <c r="E1626" t="s">
        <v>5291</v>
      </c>
      <c r="F1626" t="s">
        <v>16</v>
      </c>
      <c r="G1626" t="s">
        <v>20</v>
      </c>
      <c r="H1626" t="s">
        <v>70</v>
      </c>
      <c r="I1626" t="s">
        <v>5484</v>
      </c>
      <c r="J1626" t="s">
        <v>19</v>
      </c>
      <c r="K1626" s="3">
        <v>45731</v>
      </c>
      <c r="L1626" t="s">
        <v>5293</v>
      </c>
    </row>
    <row r="1627" spans="1:12" customFormat="1" ht="15">
      <c r="A1627">
        <v>21985</v>
      </c>
      <c r="B1627" t="s">
        <v>5096</v>
      </c>
      <c r="C1627" t="s">
        <v>5283</v>
      </c>
      <c r="D1627" t="s">
        <v>3827</v>
      </c>
      <c r="E1627" t="s">
        <v>5291</v>
      </c>
      <c r="F1627" t="s">
        <v>36</v>
      </c>
      <c r="G1627" t="s">
        <v>20</v>
      </c>
      <c r="H1627" t="s">
        <v>365</v>
      </c>
      <c r="I1627" t="s">
        <v>1482</v>
      </c>
      <c r="J1627" t="s">
        <v>19</v>
      </c>
      <c r="K1627" s="3">
        <v>39589</v>
      </c>
      <c r="L1627" t="s">
        <v>5293</v>
      </c>
    </row>
    <row r="1628" spans="1:12" customFormat="1" ht="15">
      <c r="A1628">
        <v>21992</v>
      </c>
      <c r="B1628" t="s">
        <v>1483</v>
      </c>
      <c r="C1628" t="s">
        <v>13</v>
      </c>
      <c r="D1628" t="s">
        <v>25</v>
      </c>
      <c r="E1628" t="s">
        <v>5291</v>
      </c>
      <c r="F1628" t="s">
        <v>5249</v>
      </c>
      <c r="G1628" t="s">
        <v>20</v>
      </c>
      <c r="H1628" t="s">
        <v>209</v>
      </c>
      <c r="I1628" t="s">
        <v>5783</v>
      </c>
      <c r="J1628" t="s">
        <v>19</v>
      </c>
      <c r="K1628" s="3">
        <v>45642</v>
      </c>
      <c r="L1628" t="s">
        <v>11</v>
      </c>
    </row>
    <row r="1629" spans="1:12" customFormat="1" ht="15">
      <c r="A1629">
        <v>21993</v>
      </c>
      <c r="B1629" t="s">
        <v>1484</v>
      </c>
      <c r="C1629" t="s">
        <v>13</v>
      </c>
      <c r="D1629" t="s">
        <v>38</v>
      </c>
      <c r="E1629" t="s">
        <v>5291</v>
      </c>
      <c r="F1629" t="s">
        <v>5249</v>
      </c>
      <c r="G1629" t="s">
        <v>20</v>
      </c>
      <c r="H1629" t="s">
        <v>209</v>
      </c>
      <c r="I1629" t="s">
        <v>43</v>
      </c>
      <c r="J1629" t="s">
        <v>19</v>
      </c>
      <c r="K1629" s="3">
        <v>45412</v>
      </c>
      <c r="L1629" t="s">
        <v>11</v>
      </c>
    </row>
    <row r="1630" spans="1:12" customFormat="1" ht="15">
      <c r="A1630">
        <v>22001</v>
      </c>
      <c r="B1630" t="s">
        <v>1485</v>
      </c>
      <c r="C1630" t="s">
        <v>13</v>
      </c>
      <c r="D1630" t="s">
        <v>25</v>
      </c>
      <c r="E1630" t="s">
        <v>5291</v>
      </c>
      <c r="F1630" t="s">
        <v>5249</v>
      </c>
      <c r="G1630" t="s">
        <v>20</v>
      </c>
      <c r="H1630" t="s">
        <v>4852</v>
      </c>
      <c r="I1630" t="s">
        <v>5784</v>
      </c>
      <c r="J1630" t="s">
        <v>19</v>
      </c>
      <c r="K1630" s="3">
        <v>45720</v>
      </c>
      <c r="L1630" t="s">
        <v>5293</v>
      </c>
    </row>
    <row r="1631" spans="1:12" customFormat="1" ht="15">
      <c r="A1631">
        <v>22012</v>
      </c>
      <c r="B1631" t="s">
        <v>5097</v>
      </c>
      <c r="C1631" t="s">
        <v>5283</v>
      </c>
      <c r="D1631" t="s">
        <v>3827</v>
      </c>
      <c r="E1631" t="s">
        <v>5291</v>
      </c>
      <c r="F1631" t="s">
        <v>36</v>
      </c>
      <c r="G1631" t="s">
        <v>20</v>
      </c>
      <c r="H1631" t="s">
        <v>4852</v>
      </c>
      <c r="I1631" t="s">
        <v>5785</v>
      </c>
      <c r="J1631" t="s">
        <v>19</v>
      </c>
      <c r="K1631" s="3">
        <v>40186</v>
      </c>
      <c r="L1631" t="s">
        <v>5296</v>
      </c>
    </row>
    <row r="1632" spans="1:12" customFormat="1" ht="15">
      <c r="A1632">
        <v>22017</v>
      </c>
      <c r="B1632" t="s">
        <v>4210</v>
      </c>
      <c r="C1632" t="s">
        <v>13</v>
      </c>
      <c r="D1632" t="s">
        <v>3827</v>
      </c>
      <c r="E1632" t="s">
        <v>5291</v>
      </c>
      <c r="F1632" t="s">
        <v>36</v>
      </c>
      <c r="G1632" t="s">
        <v>20</v>
      </c>
      <c r="H1632" t="s">
        <v>4853</v>
      </c>
      <c r="I1632" t="s">
        <v>1104</v>
      </c>
      <c r="J1632" t="s">
        <v>19</v>
      </c>
      <c r="K1632" s="3">
        <v>40892</v>
      </c>
      <c r="L1632" t="s">
        <v>5293</v>
      </c>
    </row>
    <row r="1633" spans="1:12" customFormat="1" ht="15">
      <c r="A1633">
        <v>22018</v>
      </c>
      <c r="B1633" t="s">
        <v>5098</v>
      </c>
      <c r="C1633" t="s">
        <v>5283</v>
      </c>
      <c r="D1633" t="s">
        <v>3827</v>
      </c>
      <c r="E1633" t="s">
        <v>5291</v>
      </c>
      <c r="F1633" t="s">
        <v>36</v>
      </c>
      <c r="G1633" t="s">
        <v>20</v>
      </c>
      <c r="H1633" t="s">
        <v>4852</v>
      </c>
      <c r="I1633" t="s">
        <v>5568</v>
      </c>
      <c r="J1633" t="s">
        <v>19</v>
      </c>
      <c r="K1633" s="3">
        <v>39750</v>
      </c>
      <c r="L1633" t="s">
        <v>5296</v>
      </c>
    </row>
    <row r="1634" spans="1:12" customFormat="1" ht="15">
      <c r="A1634">
        <v>22019</v>
      </c>
      <c r="B1634" t="s">
        <v>4211</v>
      </c>
      <c r="C1634" t="s">
        <v>13</v>
      </c>
      <c r="D1634" t="s">
        <v>3827</v>
      </c>
      <c r="E1634" t="s">
        <v>5291</v>
      </c>
      <c r="F1634" t="s">
        <v>36</v>
      </c>
      <c r="G1634" t="s">
        <v>20</v>
      </c>
      <c r="H1634" t="s">
        <v>4855</v>
      </c>
      <c r="I1634" t="s">
        <v>5553</v>
      </c>
      <c r="J1634" t="s">
        <v>113</v>
      </c>
      <c r="K1634" s="3">
        <v>39595</v>
      </c>
      <c r="L1634" t="s">
        <v>11</v>
      </c>
    </row>
    <row r="1635" spans="1:12" customFormat="1" ht="15">
      <c r="A1635">
        <v>22028</v>
      </c>
      <c r="B1635" t="s">
        <v>5099</v>
      </c>
      <c r="C1635" t="s">
        <v>5283</v>
      </c>
      <c r="D1635" t="s">
        <v>3827</v>
      </c>
      <c r="E1635" t="s">
        <v>5291</v>
      </c>
      <c r="F1635" t="s">
        <v>36</v>
      </c>
      <c r="G1635" t="s">
        <v>20</v>
      </c>
      <c r="H1635" t="s">
        <v>4853</v>
      </c>
      <c r="I1635" t="s">
        <v>5786</v>
      </c>
      <c r="J1635" t="s">
        <v>113</v>
      </c>
      <c r="K1635" s="3">
        <v>39626</v>
      </c>
      <c r="L1635" t="s">
        <v>5297</v>
      </c>
    </row>
    <row r="1636" spans="1:12" customFormat="1" ht="15">
      <c r="A1636">
        <v>22033</v>
      </c>
      <c r="B1636" t="s">
        <v>1486</v>
      </c>
      <c r="C1636" t="s">
        <v>13</v>
      </c>
      <c r="D1636" t="s">
        <v>25</v>
      </c>
      <c r="E1636" t="s">
        <v>5291</v>
      </c>
      <c r="F1636" t="s">
        <v>16</v>
      </c>
      <c r="G1636" t="s">
        <v>20</v>
      </c>
      <c r="H1636" t="s">
        <v>136</v>
      </c>
      <c r="I1636" t="s">
        <v>5418</v>
      </c>
      <c r="J1636" t="s">
        <v>19</v>
      </c>
      <c r="K1636" s="3">
        <v>45730</v>
      </c>
      <c r="L1636" t="s">
        <v>5296</v>
      </c>
    </row>
    <row r="1637" spans="1:12" customFormat="1" ht="15">
      <c r="A1637">
        <v>22036</v>
      </c>
      <c r="B1637" t="s">
        <v>1487</v>
      </c>
      <c r="C1637" t="s">
        <v>13</v>
      </c>
      <c r="D1637" t="s">
        <v>25</v>
      </c>
      <c r="E1637" t="s">
        <v>5291</v>
      </c>
      <c r="F1637" t="s">
        <v>5249</v>
      </c>
      <c r="G1637" t="s">
        <v>20</v>
      </c>
      <c r="H1637" t="s">
        <v>4860</v>
      </c>
      <c r="I1637" t="s">
        <v>5787</v>
      </c>
      <c r="J1637" t="s">
        <v>19</v>
      </c>
      <c r="K1637" s="3">
        <v>45729</v>
      </c>
      <c r="L1637" t="s">
        <v>5293</v>
      </c>
    </row>
    <row r="1638" spans="1:12" customFormat="1" ht="15">
      <c r="A1638">
        <v>22042</v>
      </c>
      <c r="B1638" t="s">
        <v>1488</v>
      </c>
      <c r="C1638" t="s">
        <v>13</v>
      </c>
      <c r="D1638" t="s">
        <v>25</v>
      </c>
      <c r="E1638" t="s">
        <v>5291</v>
      </c>
      <c r="F1638" t="s">
        <v>5249</v>
      </c>
      <c r="G1638" t="s">
        <v>20</v>
      </c>
      <c r="H1638" t="s">
        <v>4860</v>
      </c>
      <c r="I1638" t="s">
        <v>5788</v>
      </c>
      <c r="J1638" t="s">
        <v>19</v>
      </c>
      <c r="K1638" s="3">
        <v>45449</v>
      </c>
      <c r="L1638" t="s">
        <v>5293</v>
      </c>
    </row>
    <row r="1639" spans="1:12" customFormat="1" ht="15">
      <c r="A1639">
        <v>22049</v>
      </c>
      <c r="B1639" t="s">
        <v>5100</v>
      </c>
      <c r="C1639" t="s">
        <v>5283</v>
      </c>
      <c r="D1639" t="s">
        <v>3827</v>
      </c>
      <c r="E1639" t="s">
        <v>5291</v>
      </c>
      <c r="F1639" t="s">
        <v>36</v>
      </c>
      <c r="G1639" t="s">
        <v>20</v>
      </c>
      <c r="H1639" t="s">
        <v>4860</v>
      </c>
      <c r="I1639" t="s">
        <v>5789</v>
      </c>
      <c r="J1639" t="s">
        <v>19</v>
      </c>
      <c r="K1639" s="3">
        <v>40646</v>
      </c>
      <c r="L1639" t="s">
        <v>5293</v>
      </c>
    </row>
    <row r="1640" spans="1:12" customFormat="1" ht="15">
      <c r="A1640">
        <v>22052</v>
      </c>
      <c r="B1640" t="s">
        <v>4212</v>
      </c>
      <c r="C1640" t="s">
        <v>13</v>
      </c>
      <c r="D1640" t="s">
        <v>3827</v>
      </c>
      <c r="E1640" t="s">
        <v>5291</v>
      </c>
      <c r="F1640" t="s">
        <v>36</v>
      </c>
      <c r="G1640" t="s">
        <v>20</v>
      </c>
      <c r="H1640" t="s">
        <v>4860</v>
      </c>
      <c r="I1640" t="s">
        <v>5564</v>
      </c>
      <c r="J1640" t="s">
        <v>19</v>
      </c>
      <c r="K1640" s="3">
        <v>39625</v>
      </c>
      <c r="L1640" t="s">
        <v>11</v>
      </c>
    </row>
    <row r="1641" spans="1:12" customFormat="1" ht="15">
      <c r="A1641">
        <v>22057</v>
      </c>
      <c r="B1641" t="s">
        <v>1489</v>
      </c>
      <c r="C1641" t="s">
        <v>13</v>
      </c>
      <c r="D1641" t="s">
        <v>25</v>
      </c>
      <c r="E1641" t="s">
        <v>5291</v>
      </c>
      <c r="F1641" t="s">
        <v>36</v>
      </c>
      <c r="G1641" t="s">
        <v>29</v>
      </c>
      <c r="H1641" t="s">
        <v>49</v>
      </c>
      <c r="I1641" t="s">
        <v>5500</v>
      </c>
      <c r="J1641" t="s">
        <v>19</v>
      </c>
      <c r="K1641" s="3">
        <v>45400</v>
      </c>
      <c r="L1641" t="s">
        <v>5299</v>
      </c>
    </row>
    <row r="1642" spans="1:12" customFormat="1" ht="15">
      <c r="A1642">
        <v>22059</v>
      </c>
      <c r="B1642" t="s">
        <v>4213</v>
      </c>
      <c r="C1642" t="s">
        <v>13</v>
      </c>
      <c r="D1642" t="s">
        <v>25</v>
      </c>
      <c r="E1642" t="s">
        <v>5291</v>
      </c>
      <c r="F1642" t="s">
        <v>36</v>
      </c>
      <c r="G1642" t="s">
        <v>29</v>
      </c>
      <c r="H1642" t="s">
        <v>4852</v>
      </c>
      <c r="I1642" t="s">
        <v>5363</v>
      </c>
      <c r="J1642" t="s">
        <v>19</v>
      </c>
      <c r="K1642" s="3">
        <v>45386</v>
      </c>
      <c r="L1642" t="s">
        <v>5297</v>
      </c>
    </row>
    <row r="1643" spans="1:12" customFormat="1" ht="15">
      <c r="A1643">
        <v>22065</v>
      </c>
      <c r="B1643" t="s">
        <v>4214</v>
      </c>
      <c r="C1643" t="s">
        <v>13</v>
      </c>
      <c r="D1643" t="s">
        <v>3827</v>
      </c>
      <c r="E1643" t="s">
        <v>5291</v>
      </c>
      <c r="F1643" t="s">
        <v>36</v>
      </c>
      <c r="G1643" t="s">
        <v>29</v>
      </c>
      <c r="H1643" t="s">
        <v>4852</v>
      </c>
      <c r="I1643" t="s">
        <v>5790</v>
      </c>
      <c r="J1643" t="s">
        <v>113</v>
      </c>
      <c r="K1643" s="3">
        <v>39492</v>
      </c>
      <c r="L1643" t="s">
        <v>5297</v>
      </c>
    </row>
    <row r="1644" spans="1:12" customFormat="1" ht="15">
      <c r="A1644">
        <v>22066</v>
      </c>
      <c r="B1644" t="s">
        <v>1490</v>
      </c>
      <c r="C1644" t="s">
        <v>13</v>
      </c>
      <c r="D1644" t="s">
        <v>3827</v>
      </c>
      <c r="E1644" t="s">
        <v>5291</v>
      </c>
      <c r="F1644" t="s">
        <v>36</v>
      </c>
      <c r="G1644" t="s">
        <v>29</v>
      </c>
      <c r="H1644" t="s">
        <v>104</v>
      </c>
      <c r="I1644" t="s">
        <v>127</v>
      </c>
      <c r="J1644" t="s">
        <v>19</v>
      </c>
      <c r="K1644" s="3">
        <v>39532</v>
      </c>
      <c r="L1644" t="s">
        <v>5297</v>
      </c>
    </row>
    <row r="1645" spans="1:12" customFormat="1" ht="15">
      <c r="A1645">
        <v>22069</v>
      </c>
      <c r="B1645" t="s">
        <v>5021</v>
      </c>
      <c r="C1645" t="s">
        <v>5283</v>
      </c>
      <c r="D1645" t="s">
        <v>25</v>
      </c>
      <c r="E1645" t="s">
        <v>5291</v>
      </c>
      <c r="F1645" t="s">
        <v>16</v>
      </c>
      <c r="G1645" t="s">
        <v>32</v>
      </c>
      <c r="H1645" t="s">
        <v>216</v>
      </c>
      <c r="I1645" t="s">
        <v>216</v>
      </c>
      <c r="J1645" t="s">
        <v>19</v>
      </c>
      <c r="K1645" s="3">
        <v>43038</v>
      </c>
      <c r="L1645" t="s">
        <v>5293</v>
      </c>
    </row>
    <row r="1646" spans="1:12" customFormat="1" ht="15">
      <c r="A1646">
        <v>22074</v>
      </c>
      <c r="B1646" t="s">
        <v>1491</v>
      </c>
      <c r="C1646" t="s">
        <v>13</v>
      </c>
      <c r="D1646" t="s">
        <v>25</v>
      </c>
      <c r="E1646" t="s">
        <v>5292</v>
      </c>
      <c r="F1646" t="s">
        <v>5249</v>
      </c>
      <c r="G1646" t="s">
        <v>32</v>
      </c>
      <c r="H1646" t="s">
        <v>49</v>
      </c>
      <c r="I1646" t="s">
        <v>1492</v>
      </c>
      <c r="J1646" t="s">
        <v>19</v>
      </c>
      <c r="K1646" s="3">
        <v>45588</v>
      </c>
      <c r="L1646" t="s">
        <v>5293</v>
      </c>
    </row>
    <row r="1647" spans="1:12" customFormat="1" ht="15">
      <c r="A1647">
        <v>22075</v>
      </c>
      <c r="B1647" t="s">
        <v>4215</v>
      </c>
      <c r="C1647" t="s">
        <v>13</v>
      </c>
      <c r="D1647" t="s">
        <v>25</v>
      </c>
      <c r="E1647" t="s">
        <v>5291</v>
      </c>
      <c r="F1647" t="s">
        <v>36</v>
      </c>
      <c r="G1647" t="s">
        <v>29</v>
      </c>
      <c r="H1647" t="s">
        <v>104</v>
      </c>
      <c r="I1647" t="s">
        <v>334</v>
      </c>
      <c r="J1647" t="s">
        <v>19</v>
      </c>
      <c r="K1647" s="3">
        <v>45162</v>
      </c>
      <c r="L1647" t="s">
        <v>5297</v>
      </c>
    </row>
    <row r="1648" spans="1:12" customFormat="1" ht="15">
      <c r="A1648">
        <v>22087</v>
      </c>
      <c r="B1648" t="s">
        <v>1493</v>
      </c>
      <c r="C1648" t="s">
        <v>13</v>
      </c>
      <c r="D1648" t="s">
        <v>14</v>
      </c>
      <c r="E1648" t="s">
        <v>5291</v>
      </c>
      <c r="F1648" t="s">
        <v>5249</v>
      </c>
      <c r="G1648" t="s">
        <v>32</v>
      </c>
      <c r="H1648" t="s">
        <v>49</v>
      </c>
      <c r="I1648" t="s">
        <v>5526</v>
      </c>
      <c r="J1648" t="s">
        <v>19</v>
      </c>
      <c r="K1648" s="3">
        <v>45736</v>
      </c>
      <c r="L1648" t="s">
        <v>11</v>
      </c>
    </row>
    <row r="1649" spans="1:12" customFormat="1" ht="15">
      <c r="A1649">
        <v>22098</v>
      </c>
      <c r="B1649" t="s">
        <v>1494</v>
      </c>
      <c r="C1649" t="s">
        <v>13</v>
      </c>
      <c r="D1649" t="s">
        <v>25</v>
      </c>
      <c r="E1649" t="s">
        <v>5291</v>
      </c>
      <c r="F1649" t="s">
        <v>36</v>
      </c>
      <c r="G1649" t="s">
        <v>29</v>
      </c>
      <c r="H1649" t="s">
        <v>49</v>
      </c>
      <c r="I1649" t="s">
        <v>66</v>
      </c>
      <c r="J1649" t="s">
        <v>19</v>
      </c>
      <c r="K1649" s="3">
        <v>45204</v>
      </c>
      <c r="L1649" t="s">
        <v>5299</v>
      </c>
    </row>
    <row r="1650" spans="1:12" customFormat="1" ht="15">
      <c r="A1650">
        <v>22104</v>
      </c>
      <c r="B1650" t="s">
        <v>1495</v>
      </c>
      <c r="C1650" t="s">
        <v>13</v>
      </c>
      <c r="D1650" t="s">
        <v>14</v>
      </c>
      <c r="E1650" t="s">
        <v>5292</v>
      </c>
      <c r="F1650" t="s">
        <v>36</v>
      </c>
      <c r="G1650" t="s">
        <v>32</v>
      </c>
      <c r="H1650" t="s">
        <v>49</v>
      </c>
      <c r="I1650" t="s">
        <v>5526</v>
      </c>
      <c r="J1650" t="s">
        <v>19</v>
      </c>
      <c r="K1650" s="3">
        <v>45385</v>
      </c>
      <c r="L1650" t="s">
        <v>5297</v>
      </c>
    </row>
    <row r="1651" spans="1:12" customFormat="1" ht="15">
      <c r="A1651">
        <v>22105</v>
      </c>
      <c r="B1651" t="s">
        <v>5047</v>
      </c>
      <c r="C1651" t="s">
        <v>5283</v>
      </c>
      <c r="D1651" t="s">
        <v>3827</v>
      </c>
      <c r="E1651" t="s">
        <v>5291</v>
      </c>
      <c r="F1651" t="s">
        <v>36</v>
      </c>
      <c r="G1651" t="s">
        <v>29</v>
      </c>
      <c r="H1651" t="s">
        <v>147</v>
      </c>
      <c r="I1651" t="s">
        <v>271</v>
      </c>
      <c r="J1651" t="s">
        <v>19</v>
      </c>
      <c r="K1651" s="3">
        <v>40443</v>
      </c>
      <c r="L1651" t="s">
        <v>5297</v>
      </c>
    </row>
    <row r="1652" spans="1:12" customFormat="1" ht="15">
      <c r="A1652">
        <v>22107</v>
      </c>
      <c r="B1652" t="s">
        <v>1496</v>
      </c>
      <c r="C1652" t="s">
        <v>13</v>
      </c>
      <c r="D1652" t="s">
        <v>25</v>
      </c>
      <c r="E1652" t="s">
        <v>5291</v>
      </c>
      <c r="F1652" t="s">
        <v>16</v>
      </c>
      <c r="G1652" t="s">
        <v>32</v>
      </c>
      <c r="H1652" t="s">
        <v>136</v>
      </c>
      <c r="I1652" t="s">
        <v>5791</v>
      </c>
      <c r="J1652" t="s">
        <v>19</v>
      </c>
      <c r="K1652" s="3">
        <v>45742</v>
      </c>
      <c r="L1652" t="s">
        <v>5293</v>
      </c>
    </row>
    <row r="1653" spans="1:12" customFormat="1" ht="15">
      <c r="A1653">
        <v>22111</v>
      </c>
      <c r="B1653" t="s">
        <v>1497</v>
      </c>
      <c r="C1653" t="s">
        <v>13</v>
      </c>
      <c r="D1653" t="s">
        <v>14</v>
      </c>
      <c r="E1653" t="s">
        <v>5292</v>
      </c>
      <c r="F1653" t="s">
        <v>16</v>
      </c>
      <c r="G1653" t="s">
        <v>32</v>
      </c>
      <c r="H1653" t="s">
        <v>49</v>
      </c>
      <c r="I1653" t="s">
        <v>5526</v>
      </c>
      <c r="J1653" t="s">
        <v>19</v>
      </c>
      <c r="K1653" s="3">
        <v>45713</v>
      </c>
      <c r="L1653" t="s">
        <v>5299</v>
      </c>
    </row>
    <row r="1654" spans="1:12" customFormat="1" ht="15">
      <c r="A1654">
        <v>22112</v>
      </c>
      <c r="B1654" t="s">
        <v>4216</v>
      </c>
      <c r="C1654" t="s">
        <v>13</v>
      </c>
      <c r="D1654" t="s">
        <v>25</v>
      </c>
      <c r="E1654" t="s">
        <v>5291</v>
      </c>
      <c r="F1654" t="s">
        <v>36</v>
      </c>
      <c r="G1654" t="s">
        <v>29</v>
      </c>
      <c r="H1654" t="s">
        <v>4852</v>
      </c>
      <c r="I1654" t="s">
        <v>563</v>
      </c>
      <c r="J1654" t="s">
        <v>19</v>
      </c>
      <c r="K1654" s="3">
        <v>45744</v>
      </c>
      <c r="L1654" t="s">
        <v>5297</v>
      </c>
    </row>
    <row r="1655" spans="1:12" customFormat="1" ht="15">
      <c r="A1655">
        <v>22114</v>
      </c>
      <c r="B1655" t="s">
        <v>1498</v>
      </c>
      <c r="C1655" t="s">
        <v>13</v>
      </c>
      <c r="D1655" t="s">
        <v>25</v>
      </c>
      <c r="E1655" t="s">
        <v>5291</v>
      </c>
      <c r="F1655" t="s">
        <v>5249</v>
      </c>
      <c r="G1655" t="s">
        <v>29</v>
      </c>
      <c r="H1655" t="s">
        <v>573</v>
      </c>
      <c r="I1655" t="s">
        <v>5792</v>
      </c>
      <c r="J1655" t="s">
        <v>19</v>
      </c>
      <c r="K1655" s="3">
        <v>45744</v>
      </c>
      <c r="L1655" t="s">
        <v>5293</v>
      </c>
    </row>
    <row r="1656" spans="1:12" customFormat="1" ht="15">
      <c r="A1656">
        <v>22128</v>
      </c>
      <c r="B1656" t="s">
        <v>1499</v>
      </c>
      <c r="C1656" t="s">
        <v>13</v>
      </c>
      <c r="D1656" t="s">
        <v>38</v>
      </c>
      <c r="E1656" t="s">
        <v>5292</v>
      </c>
      <c r="F1656" t="s">
        <v>16</v>
      </c>
      <c r="G1656" t="s">
        <v>32</v>
      </c>
      <c r="H1656" t="s">
        <v>70</v>
      </c>
      <c r="I1656" t="s">
        <v>373</v>
      </c>
      <c r="J1656" t="s">
        <v>19</v>
      </c>
      <c r="K1656" s="3">
        <v>45734</v>
      </c>
      <c r="L1656" t="s">
        <v>5293</v>
      </c>
    </row>
    <row r="1657" spans="1:12" customFormat="1" ht="15">
      <c r="A1657">
        <v>22130</v>
      </c>
      <c r="B1657" t="s">
        <v>1500</v>
      </c>
      <c r="C1657" t="s">
        <v>13</v>
      </c>
      <c r="D1657" t="s">
        <v>3827</v>
      </c>
      <c r="E1657" t="s">
        <v>5291</v>
      </c>
      <c r="F1657" t="s">
        <v>36</v>
      </c>
      <c r="G1657" t="s">
        <v>29</v>
      </c>
      <c r="H1657" t="s">
        <v>4860</v>
      </c>
      <c r="I1657" t="s">
        <v>5777</v>
      </c>
      <c r="J1657" t="s">
        <v>113</v>
      </c>
      <c r="K1657" s="3">
        <v>40058</v>
      </c>
      <c r="L1657" t="s">
        <v>5297</v>
      </c>
    </row>
    <row r="1658" spans="1:12" customFormat="1" ht="15">
      <c r="A1658">
        <v>22134</v>
      </c>
      <c r="B1658" t="s">
        <v>1501</v>
      </c>
      <c r="C1658" t="s">
        <v>13</v>
      </c>
      <c r="D1658" t="s">
        <v>3827</v>
      </c>
      <c r="E1658" t="s">
        <v>5291</v>
      </c>
      <c r="F1658" t="s">
        <v>36</v>
      </c>
      <c r="G1658" t="s">
        <v>29</v>
      </c>
      <c r="H1658" t="s">
        <v>4860</v>
      </c>
      <c r="I1658" t="s">
        <v>5777</v>
      </c>
      <c r="J1658" t="s">
        <v>19</v>
      </c>
      <c r="K1658" s="3">
        <v>40492</v>
      </c>
      <c r="L1658" t="s">
        <v>5299</v>
      </c>
    </row>
    <row r="1659" spans="1:12" customFormat="1" ht="15">
      <c r="A1659">
        <v>22136</v>
      </c>
      <c r="B1659" t="s">
        <v>4217</v>
      </c>
      <c r="C1659" t="s">
        <v>13</v>
      </c>
      <c r="D1659" t="s">
        <v>3827</v>
      </c>
      <c r="E1659" t="s">
        <v>5291</v>
      </c>
      <c r="F1659" t="s">
        <v>36</v>
      </c>
      <c r="G1659" t="s">
        <v>29</v>
      </c>
      <c r="H1659" t="s">
        <v>70</v>
      </c>
      <c r="I1659" t="s">
        <v>5793</v>
      </c>
      <c r="J1659" t="s">
        <v>19</v>
      </c>
      <c r="K1659" s="3">
        <v>41022</v>
      </c>
      <c r="L1659" t="s">
        <v>5293</v>
      </c>
    </row>
    <row r="1660" spans="1:12" customFormat="1" ht="15">
      <c r="A1660">
        <v>22137</v>
      </c>
      <c r="B1660" t="s">
        <v>1502</v>
      </c>
      <c r="C1660" t="s">
        <v>13</v>
      </c>
      <c r="D1660" t="s">
        <v>38</v>
      </c>
      <c r="E1660" t="s">
        <v>5291</v>
      </c>
      <c r="F1660" t="s">
        <v>5249</v>
      </c>
      <c r="G1660" t="s">
        <v>32</v>
      </c>
      <c r="H1660" t="s">
        <v>17</v>
      </c>
      <c r="I1660" t="s">
        <v>1503</v>
      </c>
      <c r="J1660" t="s">
        <v>19</v>
      </c>
      <c r="K1660" s="3">
        <v>45729</v>
      </c>
      <c r="L1660" t="s">
        <v>11</v>
      </c>
    </row>
    <row r="1661" spans="1:12" customFormat="1" ht="15">
      <c r="A1661">
        <v>22139</v>
      </c>
      <c r="B1661" t="s">
        <v>1504</v>
      </c>
      <c r="C1661" t="s">
        <v>13</v>
      </c>
      <c r="D1661" t="s">
        <v>25</v>
      </c>
      <c r="E1661" t="s">
        <v>5291</v>
      </c>
      <c r="F1661" t="s">
        <v>36</v>
      </c>
      <c r="G1661" t="s">
        <v>29</v>
      </c>
      <c r="H1661" t="s">
        <v>4852</v>
      </c>
      <c r="I1661" t="s">
        <v>5363</v>
      </c>
      <c r="J1661" t="s">
        <v>19</v>
      </c>
      <c r="K1661" s="3">
        <v>45407</v>
      </c>
      <c r="L1661" t="s">
        <v>5297</v>
      </c>
    </row>
    <row r="1662" spans="1:12" customFormat="1" ht="15">
      <c r="A1662">
        <v>22142</v>
      </c>
      <c r="B1662" t="s">
        <v>1505</v>
      </c>
      <c r="C1662" t="s">
        <v>13</v>
      </c>
      <c r="D1662" t="s">
        <v>25</v>
      </c>
      <c r="E1662" t="s">
        <v>5291</v>
      </c>
      <c r="F1662" t="s">
        <v>36</v>
      </c>
      <c r="G1662" t="s">
        <v>29</v>
      </c>
      <c r="H1662" t="s">
        <v>216</v>
      </c>
      <c r="I1662" t="s">
        <v>5361</v>
      </c>
      <c r="J1662" t="s">
        <v>19</v>
      </c>
      <c r="K1662" s="3">
        <v>45735</v>
      </c>
      <c r="L1662" t="s">
        <v>5297</v>
      </c>
    </row>
    <row r="1663" spans="1:12" customFormat="1" ht="15">
      <c r="A1663">
        <v>22145</v>
      </c>
      <c r="B1663" t="s">
        <v>1506</v>
      </c>
      <c r="C1663" t="s">
        <v>13</v>
      </c>
      <c r="D1663" t="s">
        <v>38</v>
      </c>
      <c r="E1663" t="s">
        <v>5292</v>
      </c>
      <c r="F1663" t="s">
        <v>16</v>
      </c>
      <c r="G1663" t="s">
        <v>32</v>
      </c>
      <c r="H1663" t="s">
        <v>49</v>
      </c>
      <c r="I1663" t="s">
        <v>5310</v>
      </c>
      <c r="J1663" t="s">
        <v>19</v>
      </c>
      <c r="K1663" s="3">
        <v>45692</v>
      </c>
      <c r="L1663" t="s">
        <v>5299</v>
      </c>
    </row>
    <row r="1664" spans="1:12" customFormat="1" ht="15">
      <c r="A1664">
        <v>22149</v>
      </c>
      <c r="B1664" t="s">
        <v>1507</v>
      </c>
      <c r="C1664" t="s">
        <v>13</v>
      </c>
      <c r="D1664" t="s">
        <v>3827</v>
      </c>
      <c r="E1664" t="s">
        <v>5291</v>
      </c>
      <c r="F1664" t="s">
        <v>36</v>
      </c>
      <c r="G1664" t="s">
        <v>29</v>
      </c>
      <c r="H1664" t="s">
        <v>70</v>
      </c>
      <c r="I1664" t="s">
        <v>201</v>
      </c>
      <c r="J1664" t="s">
        <v>19</v>
      </c>
      <c r="K1664" s="3">
        <v>40526</v>
      </c>
      <c r="L1664" t="s">
        <v>5297</v>
      </c>
    </row>
    <row r="1665" spans="1:12" customFormat="1" ht="15">
      <c r="A1665">
        <v>22152</v>
      </c>
      <c r="B1665" t="s">
        <v>1508</v>
      </c>
      <c r="C1665" t="s">
        <v>13</v>
      </c>
      <c r="D1665" t="s">
        <v>25</v>
      </c>
      <c r="E1665" t="s">
        <v>5291</v>
      </c>
      <c r="F1665" t="s">
        <v>5249</v>
      </c>
      <c r="G1665" t="s">
        <v>29</v>
      </c>
      <c r="H1665" t="s">
        <v>70</v>
      </c>
      <c r="I1665" t="s">
        <v>5449</v>
      </c>
      <c r="J1665" t="s">
        <v>19</v>
      </c>
      <c r="K1665" s="3">
        <v>45329</v>
      </c>
      <c r="L1665" t="s">
        <v>5297</v>
      </c>
    </row>
    <row r="1666" spans="1:12" customFormat="1" ht="15">
      <c r="A1666">
        <v>22153</v>
      </c>
      <c r="B1666" t="s">
        <v>3740</v>
      </c>
      <c r="C1666" t="s">
        <v>13</v>
      </c>
      <c r="D1666" t="s">
        <v>38</v>
      </c>
      <c r="E1666" t="s">
        <v>4870</v>
      </c>
      <c r="F1666" t="s">
        <v>16</v>
      </c>
      <c r="G1666" t="s">
        <v>29</v>
      </c>
      <c r="H1666" t="s">
        <v>144</v>
      </c>
      <c r="I1666" t="s">
        <v>1336</v>
      </c>
      <c r="J1666" t="s">
        <v>19</v>
      </c>
      <c r="K1666" s="3">
        <v>44923</v>
      </c>
      <c r="L1666" t="s">
        <v>5542</v>
      </c>
    </row>
    <row r="1667" spans="1:12" customFormat="1" ht="15">
      <c r="A1667">
        <v>22156</v>
      </c>
      <c r="B1667" t="s">
        <v>1509</v>
      </c>
      <c r="C1667" t="s">
        <v>13</v>
      </c>
      <c r="D1667" t="s">
        <v>3827</v>
      </c>
      <c r="E1667" t="s">
        <v>5291</v>
      </c>
      <c r="F1667" t="s">
        <v>36</v>
      </c>
      <c r="G1667" t="s">
        <v>29</v>
      </c>
      <c r="H1667" t="s">
        <v>104</v>
      </c>
      <c r="I1667" t="s">
        <v>111</v>
      </c>
      <c r="J1667" t="s">
        <v>113</v>
      </c>
      <c r="K1667" s="3">
        <v>39561</v>
      </c>
      <c r="L1667" t="s">
        <v>5297</v>
      </c>
    </row>
    <row r="1668" spans="1:12" customFormat="1" ht="15">
      <c r="A1668">
        <v>22157</v>
      </c>
      <c r="B1668" t="s">
        <v>4218</v>
      </c>
      <c r="C1668" t="s">
        <v>5283</v>
      </c>
      <c r="D1668" t="s">
        <v>3827</v>
      </c>
      <c r="E1668" t="s">
        <v>5291</v>
      </c>
      <c r="F1668" t="s">
        <v>36</v>
      </c>
      <c r="G1668" t="s">
        <v>32</v>
      </c>
      <c r="H1668" t="s">
        <v>49</v>
      </c>
      <c r="I1668" t="s">
        <v>5446</v>
      </c>
      <c r="J1668" t="s">
        <v>19</v>
      </c>
      <c r="K1668" s="3">
        <v>41537</v>
      </c>
      <c r="L1668" t="s">
        <v>5293</v>
      </c>
    </row>
    <row r="1669" spans="1:12" customFormat="1" ht="15">
      <c r="A1669">
        <v>22160</v>
      </c>
      <c r="B1669" t="s">
        <v>4219</v>
      </c>
      <c r="C1669" t="s">
        <v>13</v>
      </c>
      <c r="D1669" t="s">
        <v>3827</v>
      </c>
      <c r="E1669" t="s">
        <v>5291</v>
      </c>
      <c r="F1669" t="s">
        <v>36</v>
      </c>
      <c r="G1669" t="s">
        <v>29</v>
      </c>
      <c r="H1669" t="s">
        <v>4854</v>
      </c>
      <c r="I1669" t="s">
        <v>47</v>
      </c>
      <c r="J1669" t="s">
        <v>113</v>
      </c>
      <c r="K1669" s="3">
        <v>39558</v>
      </c>
      <c r="L1669" t="s">
        <v>5297</v>
      </c>
    </row>
    <row r="1670" spans="1:12" customFormat="1" ht="15">
      <c r="A1670">
        <v>22163</v>
      </c>
      <c r="B1670" t="s">
        <v>1510</v>
      </c>
      <c r="C1670" t="s">
        <v>13</v>
      </c>
      <c r="D1670" t="s">
        <v>3827</v>
      </c>
      <c r="E1670" t="s">
        <v>5291</v>
      </c>
      <c r="F1670" t="s">
        <v>36</v>
      </c>
      <c r="G1670" t="s">
        <v>29</v>
      </c>
      <c r="H1670" t="s">
        <v>4852</v>
      </c>
      <c r="I1670" t="s">
        <v>5630</v>
      </c>
      <c r="J1670" t="s">
        <v>19</v>
      </c>
      <c r="K1670" s="3">
        <v>41961</v>
      </c>
      <c r="L1670" t="s">
        <v>5297</v>
      </c>
    </row>
    <row r="1671" spans="1:12" customFormat="1" ht="15">
      <c r="A1671">
        <v>22171</v>
      </c>
      <c r="B1671" t="s">
        <v>1511</v>
      </c>
      <c r="C1671" t="s">
        <v>13</v>
      </c>
      <c r="D1671" t="s">
        <v>14</v>
      </c>
      <c r="E1671" t="s">
        <v>5291</v>
      </c>
      <c r="F1671" t="s">
        <v>5249</v>
      </c>
      <c r="G1671" t="s">
        <v>20</v>
      </c>
      <c r="H1671" t="s">
        <v>209</v>
      </c>
      <c r="I1671" t="s">
        <v>539</v>
      </c>
      <c r="J1671" t="s">
        <v>19</v>
      </c>
      <c r="K1671" s="3">
        <v>44316</v>
      </c>
      <c r="L1671" t="s">
        <v>11</v>
      </c>
    </row>
    <row r="1672" spans="1:12" customFormat="1" ht="15">
      <c r="A1672">
        <v>22175</v>
      </c>
      <c r="B1672" t="s">
        <v>1512</v>
      </c>
      <c r="C1672" t="s">
        <v>13</v>
      </c>
      <c r="D1672" t="s">
        <v>14</v>
      </c>
      <c r="E1672" t="s">
        <v>5292</v>
      </c>
      <c r="F1672" t="s">
        <v>5249</v>
      </c>
      <c r="G1672" t="s">
        <v>32</v>
      </c>
      <c r="H1672" t="s">
        <v>49</v>
      </c>
      <c r="I1672" t="s">
        <v>5309</v>
      </c>
      <c r="J1672" t="s">
        <v>19</v>
      </c>
      <c r="K1672" s="3">
        <v>45736</v>
      </c>
      <c r="L1672" t="s">
        <v>11</v>
      </c>
    </row>
    <row r="1673" spans="1:12" customFormat="1" ht="15">
      <c r="A1673">
        <v>22180</v>
      </c>
      <c r="B1673" t="s">
        <v>1513</v>
      </c>
      <c r="C1673" t="s">
        <v>13</v>
      </c>
      <c r="D1673" t="s">
        <v>3827</v>
      </c>
      <c r="E1673" t="s">
        <v>5291</v>
      </c>
      <c r="F1673" t="s">
        <v>36</v>
      </c>
      <c r="G1673" t="s">
        <v>29</v>
      </c>
      <c r="H1673" t="s">
        <v>4852</v>
      </c>
      <c r="I1673" t="s">
        <v>5442</v>
      </c>
      <c r="J1673" t="s">
        <v>19</v>
      </c>
      <c r="K1673" s="3">
        <v>40892</v>
      </c>
      <c r="L1673" t="s">
        <v>5297</v>
      </c>
    </row>
    <row r="1674" spans="1:12" customFormat="1" ht="15">
      <c r="A1674">
        <v>22186</v>
      </c>
      <c r="B1674" t="s">
        <v>5134</v>
      </c>
      <c r="C1674" t="s">
        <v>13</v>
      </c>
      <c r="D1674" t="s">
        <v>25</v>
      </c>
      <c r="E1674" t="s">
        <v>4870</v>
      </c>
      <c r="F1674" t="s">
        <v>36</v>
      </c>
      <c r="G1674" t="s">
        <v>29</v>
      </c>
      <c r="H1674" t="s">
        <v>183</v>
      </c>
      <c r="I1674" t="s">
        <v>942</v>
      </c>
      <c r="J1674" t="s">
        <v>113</v>
      </c>
      <c r="K1674" s="3">
        <v>45617</v>
      </c>
      <c r="L1674" t="s">
        <v>5542</v>
      </c>
    </row>
    <row r="1675" spans="1:12" customFormat="1" ht="15">
      <c r="A1675">
        <v>22189</v>
      </c>
      <c r="B1675" t="s">
        <v>1514</v>
      </c>
      <c r="C1675" t="s">
        <v>13</v>
      </c>
      <c r="D1675" t="s">
        <v>25</v>
      </c>
      <c r="E1675" t="s">
        <v>5291</v>
      </c>
      <c r="F1675" t="s">
        <v>36</v>
      </c>
      <c r="G1675" t="s">
        <v>29</v>
      </c>
      <c r="H1675" t="s">
        <v>209</v>
      </c>
      <c r="I1675" t="s">
        <v>5485</v>
      </c>
      <c r="J1675" t="s">
        <v>19</v>
      </c>
      <c r="K1675" s="3">
        <v>44125</v>
      </c>
      <c r="L1675" t="s">
        <v>5297</v>
      </c>
    </row>
    <row r="1676" spans="1:12" customFormat="1" ht="15">
      <c r="A1676">
        <v>22195</v>
      </c>
      <c r="B1676" t="s">
        <v>1515</v>
      </c>
      <c r="C1676" t="s">
        <v>13</v>
      </c>
      <c r="D1676" t="s">
        <v>25</v>
      </c>
      <c r="E1676" t="s">
        <v>5291</v>
      </c>
      <c r="F1676" t="s">
        <v>36</v>
      </c>
      <c r="G1676" t="s">
        <v>29</v>
      </c>
      <c r="H1676" t="s">
        <v>81</v>
      </c>
      <c r="I1676" t="s">
        <v>5794</v>
      </c>
      <c r="J1676" t="s">
        <v>19</v>
      </c>
      <c r="K1676" s="3">
        <v>45478</v>
      </c>
      <c r="L1676" t="s">
        <v>5297</v>
      </c>
    </row>
    <row r="1677" spans="1:12" customFormat="1" ht="15">
      <c r="A1677">
        <v>22196</v>
      </c>
      <c r="B1677" t="s">
        <v>1516</v>
      </c>
      <c r="C1677" t="s">
        <v>13</v>
      </c>
      <c r="D1677" t="s">
        <v>3827</v>
      </c>
      <c r="E1677" t="s">
        <v>5291</v>
      </c>
      <c r="F1677" t="s">
        <v>36</v>
      </c>
      <c r="G1677" t="s">
        <v>29</v>
      </c>
      <c r="H1677" t="s">
        <v>81</v>
      </c>
      <c r="I1677" t="s">
        <v>5794</v>
      </c>
      <c r="J1677" t="s">
        <v>19</v>
      </c>
      <c r="K1677" s="3">
        <v>41323</v>
      </c>
      <c r="L1677" t="s">
        <v>5297</v>
      </c>
    </row>
    <row r="1678" spans="1:12" customFormat="1" ht="15">
      <c r="A1678">
        <v>22203</v>
      </c>
      <c r="B1678" t="s">
        <v>5135</v>
      </c>
      <c r="C1678" t="s">
        <v>13</v>
      </c>
      <c r="D1678" t="s">
        <v>25</v>
      </c>
      <c r="E1678" t="s">
        <v>5291</v>
      </c>
      <c r="F1678" t="s">
        <v>36</v>
      </c>
      <c r="G1678" t="s">
        <v>29</v>
      </c>
      <c r="H1678" t="s">
        <v>216</v>
      </c>
      <c r="I1678" t="s">
        <v>5361</v>
      </c>
      <c r="J1678" t="s">
        <v>19</v>
      </c>
      <c r="K1678" s="3">
        <v>45701</v>
      </c>
      <c r="L1678" t="s">
        <v>5297</v>
      </c>
    </row>
    <row r="1679" spans="1:12" customFormat="1" ht="15">
      <c r="A1679">
        <v>22208</v>
      </c>
      <c r="B1679" t="s">
        <v>1517</v>
      </c>
      <c r="C1679" t="s">
        <v>13</v>
      </c>
      <c r="D1679" t="s">
        <v>25</v>
      </c>
      <c r="E1679" t="s">
        <v>5291</v>
      </c>
      <c r="F1679" t="s">
        <v>36</v>
      </c>
      <c r="G1679" t="s">
        <v>29</v>
      </c>
      <c r="H1679" t="s">
        <v>209</v>
      </c>
      <c r="I1679" t="s">
        <v>210</v>
      </c>
      <c r="J1679" t="s">
        <v>19</v>
      </c>
      <c r="K1679" s="3">
        <v>45737</v>
      </c>
      <c r="L1679" t="s">
        <v>5297</v>
      </c>
    </row>
    <row r="1680" spans="1:12" customFormat="1" ht="15">
      <c r="A1680">
        <v>22209</v>
      </c>
      <c r="B1680" t="s">
        <v>1518</v>
      </c>
      <c r="C1680" t="s">
        <v>13</v>
      </c>
      <c r="D1680" t="s">
        <v>3827</v>
      </c>
      <c r="E1680" t="s">
        <v>5291</v>
      </c>
      <c r="F1680" t="s">
        <v>36</v>
      </c>
      <c r="G1680" t="s">
        <v>29</v>
      </c>
      <c r="H1680" t="s">
        <v>49</v>
      </c>
      <c r="I1680" t="s">
        <v>5795</v>
      </c>
      <c r="J1680" t="s">
        <v>19</v>
      </c>
      <c r="K1680" s="3">
        <v>41269</v>
      </c>
      <c r="L1680" t="s">
        <v>5297</v>
      </c>
    </row>
    <row r="1681" spans="1:12" customFormat="1" ht="15">
      <c r="A1681">
        <v>22210</v>
      </c>
      <c r="B1681" t="s">
        <v>1519</v>
      </c>
      <c r="C1681" t="s">
        <v>13</v>
      </c>
      <c r="D1681" t="s">
        <v>25</v>
      </c>
      <c r="E1681" t="s">
        <v>5291</v>
      </c>
      <c r="F1681" t="s">
        <v>36</v>
      </c>
      <c r="G1681" t="s">
        <v>32</v>
      </c>
      <c r="H1681" t="s">
        <v>4854</v>
      </c>
      <c r="I1681" t="s">
        <v>47</v>
      </c>
      <c r="J1681" t="s">
        <v>19</v>
      </c>
      <c r="K1681" s="3">
        <v>45707</v>
      </c>
      <c r="L1681" t="s">
        <v>5297</v>
      </c>
    </row>
    <row r="1682" spans="1:12" customFormat="1" ht="15">
      <c r="A1682">
        <v>22212</v>
      </c>
      <c r="B1682" t="s">
        <v>1520</v>
      </c>
      <c r="C1682" t="s">
        <v>13</v>
      </c>
      <c r="D1682" t="s">
        <v>38</v>
      </c>
      <c r="E1682" t="s">
        <v>5291</v>
      </c>
      <c r="F1682" t="s">
        <v>16</v>
      </c>
      <c r="G1682" t="s">
        <v>29</v>
      </c>
      <c r="H1682" t="s">
        <v>183</v>
      </c>
      <c r="I1682" t="s">
        <v>5725</v>
      </c>
      <c r="J1682" t="s">
        <v>19</v>
      </c>
      <c r="K1682" s="3">
        <v>45719</v>
      </c>
      <c r="L1682" t="s">
        <v>5293</v>
      </c>
    </row>
    <row r="1683" spans="1:12" customFormat="1" ht="15">
      <c r="A1683">
        <v>22225</v>
      </c>
      <c r="B1683" t="s">
        <v>1521</v>
      </c>
      <c r="C1683" t="s">
        <v>13</v>
      </c>
      <c r="D1683" t="s">
        <v>25</v>
      </c>
      <c r="E1683" t="s">
        <v>5291</v>
      </c>
      <c r="F1683" t="s">
        <v>36</v>
      </c>
      <c r="G1683" t="s">
        <v>29</v>
      </c>
      <c r="H1683" t="s">
        <v>104</v>
      </c>
      <c r="I1683" t="s">
        <v>5416</v>
      </c>
      <c r="J1683" t="s">
        <v>19</v>
      </c>
      <c r="K1683" s="3">
        <v>44978</v>
      </c>
      <c r="L1683" t="s">
        <v>5297</v>
      </c>
    </row>
    <row r="1684" spans="1:12" customFormat="1" ht="15">
      <c r="A1684">
        <v>22226</v>
      </c>
      <c r="B1684" t="s">
        <v>4220</v>
      </c>
      <c r="C1684" t="s">
        <v>13</v>
      </c>
      <c r="D1684" t="s">
        <v>25</v>
      </c>
      <c r="E1684" t="s">
        <v>5291</v>
      </c>
      <c r="F1684" t="s">
        <v>36</v>
      </c>
      <c r="G1684" t="s">
        <v>29</v>
      </c>
      <c r="H1684" t="s">
        <v>104</v>
      </c>
      <c r="I1684" t="s">
        <v>5416</v>
      </c>
      <c r="J1684" t="s">
        <v>19</v>
      </c>
      <c r="K1684" s="3">
        <v>44979</v>
      </c>
      <c r="L1684" t="s">
        <v>5297</v>
      </c>
    </row>
    <row r="1685" spans="1:12" customFormat="1" ht="15">
      <c r="A1685">
        <v>22229</v>
      </c>
      <c r="B1685" t="s">
        <v>1522</v>
      </c>
      <c r="C1685" t="s">
        <v>13</v>
      </c>
      <c r="D1685" t="s">
        <v>3827</v>
      </c>
      <c r="E1685" t="s">
        <v>5291</v>
      </c>
      <c r="F1685" t="s">
        <v>36</v>
      </c>
      <c r="G1685" t="s">
        <v>29</v>
      </c>
      <c r="H1685" t="s">
        <v>136</v>
      </c>
      <c r="I1685" t="s">
        <v>424</v>
      </c>
      <c r="J1685" t="s">
        <v>19</v>
      </c>
      <c r="K1685" s="3">
        <v>41816</v>
      </c>
      <c r="L1685" t="s">
        <v>5297</v>
      </c>
    </row>
    <row r="1686" spans="1:12" customFormat="1" ht="15">
      <c r="A1686">
        <v>22235</v>
      </c>
      <c r="B1686" t="s">
        <v>4221</v>
      </c>
      <c r="C1686" t="s">
        <v>13</v>
      </c>
      <c r="D1686" t="s">
        <v>25</v>
      </c>
      <c r="E1686" t="s">
        <v>5291</v>
      </c>
      <c r="F1686" t="s">
        <v>36</v>
      </c>
      <c r="G1686" t="s">
        <v>29</v>
      </c>
      <c r="H1686" t="s">
        <v>4852</v>
      </c>
      <c r="I1686" t="s">
        <v>563</v>
      </c>
      <c r="J1686" t="s">
        <v>19</v>
      </c>
      <c r="K1686" s="3">
        <v>45405</v>
      </c>
      <c r="L1686" t="s">
        <v>5297</v>
      </c>
    </row>
    <row r="1687" spans="1:12" customFormat="1" ht="15">
      <c r="A1687">
        <v>22238</v>
      </c>
      <c r="B1687" t="s">
        <v>1523</v>
      </c>
      <c r="C1687" t="s">
        <v>13</v>
      </c>
      <c r="D1687" t="s">
        <v>25</v>
      </c>
      <c r="E1687" t="s">
        <v>5291</v>
      </c>
      <c r="F1687" t="s">
        <v>16</v>
      </c>
      <c r="G1687" t="s">
        <v>20</v>
      </c>
      <c r="H1687" t="s">
        <v>81</v>
      </c>
      <c r="I1687" t="s">
        <v>5796</v>
      </c>
      <c r="J1687" t="s">
        <v>19</v>
      </c>
      <c r="K1687" s="3">
        <v>45350</v>
      </c>
      <c r="L1687" t="s">
        <v>5296</v>
      </c>
    </row>
    <row r="1688" spans="1:12" customFormat="1" ht="15">
      <c r="A1688">
        <v>22239</v>
      </c>
      <c r="B1688" t="s">
        <v>4222</v>
      </c>
      <c r="C1688" t="s">
        <v>5283</v>
      </c>
      <c r="D1688" t="s">
        <v>3827</v>
      </c>
      <c r="E1688" t="s">
        <v>5291</v>
      </c>
      <c r="F1688" t="s">
        <v>36</v>
      </c>
      <c r="G1688" t="s">
        <v>29</v>
      </c>
      <c r="H1688" t="s">
        <v>104</v>
      </c>
      <c r="I1688" t="s">
        <v>310</v>
      </c>
      <c r="J1688" t="s">
        <v>19</v>
      </c>
      <c r="K1688" s="3">
        <v>40455</v>
      </c>
      <c r="L1688" t="s">
        <v>5297</v>
      </c>
    </row>
    <row r="1689" spans="1:12" customFormat="1" ht="15">
      <c r="A1689">
        <v>22246</v>
      </c>
      <c r="B1689" t="s">
        <v>1524</v>
      </c>
      <c r="C1689" t="s">
        <v>13</v>
      </c>
      <c r="D1689" t="s">
        <v>25</v>
      </c>
      <c r="E1689" t="s">
        <v>5291</v>
      </c>
      <c r="F1689" t="s">
        <v>36</v>
      </c>
      <c r="G1689" t="s">
        <v>29</v>
      </c>
      <c r="H1689" t="s">
        <v>4854</v>
      </c>
      <c r="I1689" t="s">
        <v>47</v>
      </c>
      <c r="J1689" t="s">
        <v>19</v>
      </c>
      <c r="K1689" s="3">
        <v>45442</v>
      </c>
      <c r="L1689" t="s">
        <v>5297</v>
      </c>
    </row>
    <row r="1690" spans="1:12" customFormat="1" ht="15">
      <c r="A1690">
        <v>22248</v>
      </c>
      <c r="B1690" t="s">
        <v>5101</v>
      </c>
      <c r="C1690" t="s">
        <v>5283</v>
      </c>
      <c r="D1690" t="s">
        <v>3827</v>
      </c>
      <c r="E1690" t="s">
        <v>5291</v>
      </c>
      <c r="F1690" t="s">
        <v>36</v>
      </c>
      <c r="G1690" t="s">
        <v>20</v>
      </c>
      <c r="H1690" t="s">
        <v>144</v>
      </c>
      <c r="I1690" t="s">
        <v>1525</v>
      </c>
      <c r="J1690" t="s">
        <v>19</v>
      </c>
      <c r="K1690" s="3">
        <v>41879</v>
      </c>
      <c r="L1690" t="s">
        <v>5299</v>
      </c>
    </row>
    <row r="1691" spans="1:12" customFormat="1" ht="15">
      <c r="A1691">
        <v>22250</v>
      </c>
      <c r="B1691" t="s">
        <v>4223</v>
      </c>
      <c r="C1691" t="s">
        <v>13</v>
      </c>
      <c r="D1691" t="s">
        <v>25</v>
      </c>
      <c r="E1691" t="s">
        <v>5291</v>
      </c>
      <c r="F1691" t="s">
        <v>5249</v>
      </c>
      <c r="G1691" t="s">
        <v>32</v>
      </c>
      <c r="H1691" t="s">
        <v>4852</v>
      </c>
      <c r="I1691" t="s">
        <v>5797</v>
      </c>
      <c r="J1691" t="s">
        <v>19</v>
      </c>
      <c r="K1691" s="3">
        <v>44348</v>
      </c>
      <c r="L1691" t="s">
        <v>5293</v>
      </c>
    </row>
    <row r="1692" spans="1:12" customFormat="1" ht="15">
      <c r="A1692">
        <v>22255</v>
      </c>
      <c r="B1692" t="s">
        <v>1526</v>
      </c>
      <c r="C1692" t="s">
        <v>13</v>
      </c>
      <c r="D1692" t="s">
        <v>25</v>
      </c>
      <c r="E1692" t="s">
        <v>5291</v>
      </c>
      <c r="F1692" t="s">
        <v>36</v>
      </c>
      <c r="G1692" t="s">
        <v>29</v>
      </c>
      <c r="H1692" t="s">
        <v>4852</v>
      </c>
      <c r="I1692" t="s">
        <v>563</v>
      </c>
      <c r="J1692" t="s">
        <v>19</v>
      </c>
      <c r="K1692" s="3">
        <v>43308</v>
      </c>
      <c r="L1692" t="s">
        <v>5297</v>
      </c>
    </row>
    <row r="1693" spans="1:12" customFormat="1" ht="15">
      <c r="A1693">
        <v>22256</v>
      </c>
      <c r="B1693" t="s">
        <v>5106</v>
      </c>
      <c r="C1693" t="s">
        <v>5283</v>
      </c>
      <c r="D1693" t="s">
        <v>14</v>
      </c>
      <c r="E1693" t="s">
        <v>5292</v>
      </c>
      <c r="F1693" t="s">
        <v>5249</v>
      </c>
      <c r="G1693" t="s">
        <v>32</v>
      </c>
      <c r="H1693" t="s">
        <v>4856</v>
      </c>
      <c r="I1693" t="s">
        <v>5612</v>
      </c>
      <c r="J1693" t="s">
        <v>19</v>
      </c>
      <c r="K1693" s="3">
        <v>43335</v>
      </c>
      <c r="L1693" t="s">
        <v>5293</v>
      </c>
    </row>
    <row r="1694" spans="1:12" customFormat="1" ht="15">
      <c r="A1694">
        <v>22258</v>
      </c>
      <c r="B1694" t="s">
        <v>1527</v>
      </c>
      <c r="C1694" t="s">
        <v>13</v>
      </c>
      <c r="D1694" t="s">
        <v>3827</v>
      </c>
      <c r="E1694" t="s">
        <v>5291</v>
      </c>
      <c r="F1694" t="s">
        <v>36</v>
      </c>
      <c r="G1694" t="s">
        <v>29</v>
      </c>
      <c r="H1694" t="s">
        <v>209</v>
      </c>
      <c r="I1694" t="s">
        <v>5798</v>
      </c>
      <c r="J1694" t="s">
        <v>19</v>
      </c>
      <c r="K1694" s="3">
        <v>41611</v>
      </c>
      <c r="L1694" t="s">
        <v>10</v>
      </c>
    </row>
    <row r="1695" spans="1:12" customFormat="1" ht="15">
      <c r="A1695">
        <v>22259</v>
      </c>
      <c r="B1695" t="s">
        <v>1528</v>
      </c>
      <c r="C1695" t="s">
        <v>13</v>
      </c>
      <c r="D1695" t="s">
        <v>3827</v>
      </c>
      <c r="E1695" t="s">
        <v>5291</v>
      </c>
      <c r="F1695" t="s">
        <v>36</v>
      </c>
      <c r="G1695" t="s">
        <v>29</v>
      </c>
      <c r="H1695" t="s">
        <v>4852</v>
      </c>
      <c r="I1695" t="s">
        <v>5630</v>
      </c>
      <c r="J1695" t="s">
        <v>19</v>
      </c>
      <c r="K1695" s="3">
        <v>40892</v>
      </c>
      <c r="L1695" t="s">
        <v>5297</v>
      </c>
    </row>
    <row r="1696" spans="1:12" customFormat="1" ht="15">
      <c r="A1696">
        <v>22260</v>
      </c>
      <c r="B1696" t="s">
        <v>4224</v>
      </c>
      <c r="C1696" t="s">
        <v>13</v>
      </c>
      <c r="D1696" t="s">
        <v>3827</v>
      </c>
      <c r="E1696" t="s">
        <v>5291</v>
      </c>
      <c r="F1696" t="s">
        <v>36</v>
      </c>
      <c r="G1696" t="s">
        <v>29</v>
      </c>
      <c r="H1696" t="s">
        <v>4852</v>
      </c>
      <c r="I1696" t="s">
        <v>5630</v>
      </c>
      <c r="J1696" t="s">
        <v>19</v>
      </c>
      <c r="K1696" s="3">
        <v>41022</v>
      </c>
      <c r="L1696" t="s">
        <v>5297</v>
      </c>
    </row>
    <row r="1697" spans="1:12" customFormat="1" ht="15">
      <c r="A1697">
        <v>22263</v>
      </c>
      <c r="B1697" t="s">
        <v>1529</v>
      </c>
      <c r="C1697" t="s">
        <v>13</v>
      </c>
      <c r="D1697" t="s">
        <v>3827</v>
      </c>
      <c r="E1697" t="s">
        <v>5291</v>
      </c>
      <c r="F1697" t="s">
        <v>36</v>
      </c>
      <c r="G1697" t="s">
        <v>29</v>
      </c>
      <c r="H1697" t="s">
        <v>4852</v>
      </c>
      <c r="I1697" t="s">
        <v>5630</v>
      </c>
      <c r="J1697" t="s">
        <v>19</v>
      </c>
      <c r="K1697" s="3">
        <v>40955</v>
      </c>
      <c r="L1697" t="s">
        <v>5297</v>
      </c>
    </row>
    <row r="1698" spans="1:12" customFormat="1" ht="15">
      <c r="A1698">
        <v>22265</v>
      </c>
      <c r="B1698" t="s">
        <v>1530</v>
      </c>
      <c r="C1698" t="s">
        <v>13</v>
      </c>
      <c r="D1698" t="s">
        <v>14</v>
      </c>
      <c r="E1698" t="s">
        <v>4870</v>
      </c>
      <c r="F1698" t="s">
        <v>16</v>
      </c>
      <c r="G1698" t="s">
        <v>32</v>
      </c>
      <c r="H1698" t="s">
        <v>209</v>
      </c>
      <c r="I1698" t="s">
        <v>210</v>
      </c>
      <c r="J1698" t="s">
        <v>19</v>
      </c>
      <c r="K1698" s="3">
        <v>45681</v>
      </c>
      <c r="L1698" t="s">
        <v>5542</v>
      </c>
    </row>
    <row r="1699" spans="1:12" customFormat="1" ht="15">
      <c r="A1699">
        <v>22274</v>
      </c>
      <c r="B1699" t="s">
        <v>1531</v>
      </c>
      <c r="C1699" t="s">
        <v>13</v>
      </c>
      <c r="D1699" t="s">
        <v>14</v>
      </c>
      <c r="E1699" t="s">
        <v>5291</v>
      </c>
      <c r="F1699" t="s">
        <v>5249</v>
      </c>
      <c r="G1699" t="s">
        <v>32</v>
      </c>
      <c r="H1699" t="s">
        <v>49</v>
      </c>
      <c r="I1699" t="s">
        <v>919</v>
      </c>
      <c r="J1699" t="s">
        <v>19</v>
      </c>
      <c r="K1699" s="3">
        <v>45492</v>
      </c>
      <c r="L1699" t="s">
        <v>11</v>
      </c>
    </row>
    <row r="1700" spans="1:12" customFormat="1" ht="15">
      <c r="A1700">
        <v>22276</v>
      </c>
      <c r="B1700" t="s">
        <v>4225</v>
      </c>
      <c r="C1700" t="s">
        <v>13</v>
      </c>
      <c r="D1700" t="s">
        <v>25</v>
      </c>
      <c r="E1700" t="s">
        <v>5291</v>
      </c>
      <c r="F1700" t="s">
        <v>36</v>
      </c>
      <c r="G1700" t="s">
        <v>29</v>
      </c>
      <c r="H1700" t="s">
        <v>4852</v>
      </c>
      <c r="I1700" t="s">
        <v>252</v>
      </c>
      <c r="J1700" t="s">
        <v>19</v>
      </c>
      <c r="K1700" s="3">
        <v>45726</v>
      </c>
      <c r="L1700" t="s">
        <v>5297</v>
      </c>
    </row>
    <row r="1701" spans="1:12" customFormat="1" ht="15">
      <c r="A1701">
        <v>22277</v>
      </c>
      <c r="B1701" t="s">
        <v>1532</v>
      </c>
      <c r="C1701" t="s">
        <v>13</v>
      </c>
      <c r="D1701" t="s">
        <v>3827</v>
      </c>
      <c r="E1701" t="s">
        <v>5291</v>
      </c>
      <c r="F1701" t="s">
        <v>36</v>
      </c>
      <c r="G1701" t="s">
        <v>29</v>
      </c>
      <c r="H1701" t="s">
        <v>104</v>
      </c>
      <c r="I1701" t="s">
        <v>5408</v>
      </c>
      <c r="J1701" t="s">
        <v>113</v>
      </c>
      <c r="K1701" s="3">
        <v>39691</v>
      </c>
      <c r="L1701" t="s">
        <v>5297</v>
      </c>
    </row>
    <row r="1702" spans="1:12" customFormat="1" ht="15">
      <c r="A1702">
        <v>22281</v>
      </c>
      <c r="B1702" t="s">
        <v>1533</v>
      </c>
      <c r="C1702" t="s">
        <v>13</v>
      </c>
      <c r="D1702" t="s">
        <v>25</v>
      </c>
      <c r="E1702" t="s">
        <v>5292</v>
      </c>
      <c r="F1702" t="s">
        <v>16</v>
      </c>
      <c r="G1702" t="s">
        <v>32</v>
      </c>
      <c r="H1702" t="s">
        <v>4860</v>
      </c>
      <c r="I1702" t="s">
        <v>1534</v>
      </c>
      <c r="J1702" t="s">
        <v>19</v>
      </c>
      <c r="K1702" s="3">
        <v>44365</v>
      </c>
      <c r="L1702" t="s">
        <v>5293</v>
      </c>
    </row>
    <row r="1703" spans="1:12" customFormat="1" ht="15">
      <c r="A1703">
        <v>22291</v>
      </c>
      <c r="B1703" t="s">
        <v>4226</v>
      </c>
      <c r="C1703" t="s">
        <v>13</v>
      </c>
      <c r="D1703" t="s">
        <v>25</v>
      </c>
      <c r="E1703" t="s">
        <v>5291</v>
      </c>
      <c r="F1703" t="s">
        <v>16</v>
      </c>
      <c r="G1703" t="s">
        <v>32</v>
      </c>
      <c r="H1703" t="s">
        <v>220</v>
      </c>
      <c r="I1703" t="s">
        <v>5799</v>
      </c>
      <c r="J1703" t="s">
        <v>19</v>
      </c>
      <c r="K1703" s="3">
        <v>45609</v>
      </c>
      <c r="L1703" t="s">
        <v>5293</v>
      </c>
    </row>
    <row r="1704" spans="1:12" customFormat="1" ht="15">
      <c r="A1704">
        <v>22297</v>
      </c>
      <c r="B1704" t="s">
        <v>1535</v>
      </c>
      <c r="C1704" t="s">
        <v>13</v>
      </c>
      <c r="D1704" t="s">
        <v>38</v>
      </c>
      <c r="E1704" t="s">
        <v>5292</v>
      </c>
      <c r="F1704" t="s">
        <v>5249</v>
      </c>
      <c r="G1704" t="s">
        <v>32</v>
      </c>
      <c r="H1704" t="s">
        <v>365</v>
      </c>
      <c r="I1704" t="s">
        <v>1482</v>
      </c>
      <c r="J1704" t="s">
        <v>19</v>
      </c>
      <c r="K1704" s="3">
        <v>45520</v>
      </c>
      <c r="L1704" t="s">
        <v>5299</v>
      </c>
    </row>
    <row r="1705" spans="1:12" customFormat="1" ht="15">
      <c r="A1705">
        <v>22299</v>
      </c>
      <c r="B1705" t="s">
        <v>4227</v>
      </c>
      <c r="C1705" t="s">
        <v>13</v>
      </c>
      <c r="D1705" t="s">
        <v>25</v>
      </c>
      <c r="E1705" t="s">
        <v>5291</v>
      </c>
      <c r="F1705" t="s">
        <v>36</v>
      </c>
      <c r="G1705" t="s">
        <v>29</v>
      </c>
      <c r="H1705" t="s">
        <v>4852</v>
      </c>
      <c r="I1705" t="s">
        <v>563</v>
      </c>
      <c r="J1705" t="s">
        <v>19</v>
      </c>
      <c r="K1705" s="3">
        <v>45334</v>
      </c>
      <c r="L1705" t="s">
        <v>5297</v>
      </c>
    </row>
    <row r="1706" spans="1:12" customFormat="1" ht="15">
      <c r="A1706">
        <v>22300</v>
      </c>
      <c r="B1706" t="s">
        <v>1536</v>
      </c>
      <c r="C1706" t="s">
        <v>13</v>
      </c>
      <c r="D1706" t="s">
        <v>3827</v>
      </c>
      <c r="E1706" t="s">
        <v>5291</v>
      </c>
      <c r="F1706" t="s">
        <v>36</v>
      </c>
      <c r="G1706" t="s">
        <v>29</v>
      </c>
      <c r="H1706" t="s">
        <v>4852</v>
      </c>
      <c r="I1706" t="s">
        <v>563</v>
      </c>
      <c r="J1706" t="s">
        <v>19</v>
      </c>
      <c r="K1706" s="3">
        <v>41253</v>
      </c>
      <c r="L1706" t="s">
        <v>5297</v>
      </c>
    </row>
    <row r="1707" spans="1:12" customFormat="1" ht="15">
      <c r="A1707">
        <v>22303</v>
      </c>
      <c r="B1707" t="s">
        <v>1537</v>
      </c>
      <c r="C1707" t="s">
        <v>13</v>
      </c>
      <c r="D1707" t="s">
        <v>14</v>
      </c>
      <c r="E1707" t="s">
        <v>5292</v>
      </c>
      <c r="F1707" t="s">
        <v>5249</v>
      </c>
      <c r="G1707" t="s">
        <v>32</v>
      </c>
      <c r="H1707" t="s">
        <v>104</v>
      </c>
      <c r="I1707" t="s">
        <v>1538</v>
      </c>
      <c r="J1707" t="s">
        <v>19</v>
      </c>
      <c r="K1707" s="3">
        <v>45715</v>
      </c>
      <c r="L1707" t="s">
        <v>5293</v>
      </c>
    </row>
    <row r="1708" spans="1:12" customFormat="1" ht="15">
      <c r="A1708">
        <v>22313</v>
      </c>
      <c r="B1708" t="s">
        <v>1539</v>
      </c>
      <c r="C1708" t="s">
        <v>13</v>
      </c>
      <c r="D1708" t="s">
        <v>25</v>
      </c>
      <c r="E1708" t="s">
        <v>5291</v>
      </c>
      <c r="F1708" t="s">
        <v>36</v>
      </c>
      <c r="G1708" t="s">
        <v>29</v>
      </c>
      <c r="H1708" t="s">
        <v>5800</v>
      </c>
      <c r="I1708" t="s">
        <v>5800</v>
      </c>
      <c r="J1708" t="s">
        <v>19</v>
      </c>
      <c r="K1708" s="3">
        <v>45699</v>
      </c>
      <c r="L1708" t="s">
        <v>5299</v>
      </c>
    </row>
    <row r="1709" spans="1:12" customFormat="1" ht="15">
      <c r="A1709">
        <v>22317</v>
      </c>
      <c r="B1709" t="s">
        <v>4228</v>
      </c>
      <c r="C1709" t="s">
        <v>13</v>
      </c>
      <c r="D1709" t="s">
        <v>3827</v>
      </c>
      <c r="E1709" t="s">
        <v>5291</v>
      </c>
      <c r="F1709" t="s">
        <v>36</v>
      </c>
      <c r="G1709" t="s">
        <v>29</v>
      </c>
      <c r="H1709" t="s">
        <v>104</v>
      </c>
      <c r="I1709" t="s">
        <v>319</v>
      </c>
      <c r="J1709" t="s">
        <v>19</v>
      </c>
      <c r="K1709" s="3">
        <v>40904</v>
      </c>
      <c r="L1709" t="s">
        <v>5299</v>
      </c>
    </row>
    <row r="1710" spans="1:12" customFormat="1" ht="15">
      <c r="A1710">
        <v>22318</v>
      </c>
      <c r="B1710" t="s">
        <v>1540</v>
      </c>
      <c r="C1710" t="s">
        <v>13</v>
      </c>
      <c r="D1710" t="s">
        <v>3827</v>
      </c>
      <c r="E1710" t="s">
        <v>5291</v>
      </c>
      <c r="F1710" t="s">
        <v>36</v>
      </c>
      <c r="G1710" t="s">
        <v>29</v>
      </c>
      <c r="H1710" t="s">
        <v>4852</v>
      </c>
      <c r="I1710" t="s">
        <v>5537</v>
      </c>
      <c r="J1710" t="s">
        <v>113</v>
      </c>
      <c r="K1710" s="3">
        <v>41180</v>
      </c>
      <c r="L1710" t="s">
        <v>5297</v>
      </c>
    </row>
    <row r="1711" spans="1:12" customFormat="1" ht="15">
      <c r="A1711">
        <v>22322</v>
      </c>
      <c r="B1711" t="s">
        <v>1541</v>
      </c>
      <c r="C1711" t="s">
        <v>13</v>
      </c>
      <c r="D1711" t="s">
        <v>14</v>
      </c>
      <c r="E1711" t="s">
        <v>5292</v>
      </c>
      <c r="F1711" t="s">
        <v>16</v>
      </c>
      <c r="G1711" t="s">
        <v>32</v>
      </c>
      <c r="H1711" t="s">
        <v>49</v>
      </c>
      <c r="I1711" t="s">
        <v>871</v>
      </c>
      <c r="J1711" t="s">
        <v>19</v>
      </c>
      <c r="K1711" s="3">
        <v>45404</v>
      </c>
      <c r="L1711" t="s">
        <v>5293</v>
      </c>
    </row>
    <row r="1712" spans="1:12" customFormat="1" ht="15">
      <c r="A1712">
        <v>22325</v>
      </c>
      <c r="B1712" t="s">
        <v>4229</v>
      </c>
      <c r="C1712" t="s">
        <v>13</v>
      </c>
      <c r="D1712" t="s">
        <v>25</v>
      </c>
      <c r="E1712" t="s">
        <v>5291</v>
      </c>
      <c r="F1712" t="s">
        <v>36</v>
      </c>
      <c r="G1712" t="s">
        <v>29</v>
      </c>
      <c r="H1712" t="s">
        <v>104</v>
      </c>
      <c r="I1712" t="s">
        <v>319</v>
      </c>
      <c r="J1712" t="s">
        <v>19</v>
      </c>
      <c r="K1712" s="3">
        <v>45528</v>
      </c>
      <c r="L1712" t="s">
        <v>5297</v>
      </c>
    </row>
    <row r="1713" spans="1:12" customFormat="1" ht="15">
      <c r="A1713">
        <v>22327</v>
      </c>
      <c r="B1713" t="s">
        <v>1542</v>
      </c>
      <c r="C1713" t="s">
        <v>13</v>
      </c>
      <c r="D1713" t="s">
        <v>38</v>
      </c>
      <c r="E1713" t="s">
        <v>5292</v>
      </c>
      <c r="F1713" t="s">
        <v>16</v>
      </c>
      <c r="G1713" t="s">
        <v>32</v>
      </c>
      <c r="H1713" t="s">
        <v>365</v>
      </c>
      <c r="I1713" t="s">
        <v>1232</v>
      </c>
      <c r="J1713" t="s">
        <v>19</v>
      </c>
      <c r="K1713" s="3">
        <v>45506</v>
      </c>
      <c r="L1713" t="s">
        <v>5293</v>
      </c>
    </row>
    <row r="1714" spans="1:12" customFormat="1" ht="15">
      <c r="A1714">
        <v>22330</v>
      </c>
      <c r="B1714" t="s">
        <v>1543</v>
      </c>
      <c r="C1714" t="s">
        <v>13</v>
      </c>
      <c r="D1714" t="s">
        <v>25</v>
      </c>
      <c r="E1714" t="s">
        <v>5291</v>
      </c>
      <c r="F1714" t="s">
        <v>16</v>
      </c>
      <c r="G1714" t="s">
        <v>15</v>
      </c>
      <c r="H1714" t="s">
        <v>4857</v>
      </c>
      <c r="I1714" t="s">
        <v>5801</v>
      </c>
      <c r="J1714" t="s">
        <v>19</v>
      </c>
      <c r="K1714" s="3">
        <v>44062</v>
      </c>
      <c r="L1714" t="s">
        <v>5307</v>
      </c>
    </row>
    <row r="1715" spans="1:12" customFormat="1" ht="15">
      <c r="A1715">
        <v>22333</v>
      </c>
      <c r="B1715" t="s">
        <v>1544</v>
      </c>
      <c r="C1715" t="s">
        <v>13</v>
      </c>
      <c r="D1715" t="s">
        <v>14</v>
      </c>
      <c r="E1715" t="s">
        <v>5292</v>
      </c>
      <c r="F1715" t="s">
        <v>16</v>
      </c>
      <c r="G1715" t="s">
        <v>32</v>
      </c>
      <c r="H1715" t="s">
        <v>209</v>
      </c>
      <c r="I1715" t="s">
        <v>340</v>
      </c>
      <c r="J1715" t="s">
        <v>19</v>
      </c>
      <c r="K1715" s="3">
        <v>45713</v>
      </c>
      <c r="L1715" t="s">
        <v>11</v>
      </c>
    </row>
    <row r="1716" spans="1:12" customFormat="1" ht="15">
      <c r="A1716">
        <v>22334</v>
      </c>
      <c r="B1716" t="s">
        <v>3629</v>
      </c>
      <c r="C1716" t="s">
        <v>13</v>
      </c>
      <c r="D1716" t="s">
        <v>25</v>
      </c>
      <c r="E1716" t="s">
        <v>5291</v>
      </c>
      <c r="F1716" t="s">
        <v>16</v>
      </c>
      <c r="G1716" t="s">
        <v>29</v>
      </c>
      <c r="H1716" t="s">
        <v>147</v>
      </c>
      <c r="I1716" t="s">
        <v>271</v>
      </c>
      <c r="J1716" t="s">
        <v>19</v>
      </c>
      <c r="K1716" s="3">
        <v>45719</v>
      </c>
      <c r="L1716" t="s">
        <v>5297</v>
      </c>
    </row>
    <row r="1717" spans="1:12" customFormat="1" ht="15">
      <c r="A1717">
        <v>22335</v>
      </c>
      <c r="B1717" t="s">
        <v>1545</v>
      </c>
      <c r="C1717" t="s">
        <v>13</v>
      </c>
      <c r="D1717" t="s">
        <v>25</v>
      </c>
      <c r="E1717" t="s">
        <v>5291</v>
      </c>
      <c r="F1717" t="s">
        <v>5249</v>
      </c>
      <c r="G1717" t="s">
        <v>29</v>
      </c>
      <c r="H1717" t="s">
        <v>49</v>
      </c>
      <c r="I1717" t="s">
        <v>919</v>
      </c>
      <c r="J1717" t="s">
        <v>19</v>
      </c>
      <c r="K1717" s="3">
        <v>44697</v>
      </c>
      <c r="L1717" t="s">
        <v>5299</v>
      </c>
    </row>
    <row r="1718" spans="1:12" customFormat="1" ht="15">
      <c r="A1718">
        <v>22341</v>
      </c>
      <c r="B1718" t="s">
        <v>5219</v>
      </c>
      <c r="C1718" t="s">
        <v>13</v>
      </c>
      <c r="D1718" t="s">
        <v>14</v>
      </c>
      <c r="E1718" t="s">
        <v>5292</v>
      </c>
      <c r="F1718" t="s">
        <v>5249</v>
      </c>
      <c r="G1718" t="s">
        <v>32</v>
      </c>
      <c r="H1718" t="s">
        <v>209</v>
      </c>
      <c r="I1718" t="s">
        <v>210</v>
      </c>
      <c r="J1718" t="s">
        <v>19</v>
      </c>
      <c r="K1718" s="3">
        <v>45715</v>
      </c>
      <c r="L1718" t="s">
        <v>11</v>
      </c>
    </row>
    <row r="1719" spans="1:12" customFormat="1" ht="15">
      <c r="A1719">
        <v>22342</v>
      </c>
      <c r="B1719" t="s">
        <v>3741</v>
      </c>
      <c r="C1719" t="s">
        <v>13</v>
      </c>
      <c r="D1719" t="s">
        <v>25</v>
      </c>
      <c r="E1719" t="s">
        <v>5291</v>
      </c>
      <c r="F1719" t="s">
        <v>36</v>
      </c>
      <c r="G1719" t="s">
        <v>29</v>
      </c>
      <c r="H1719" t="s">
        <v>4852</v>
      </c>
      <c r="I1719" t="s">
        <v>5802</v>
      </c>
      <c r="J1719" t="s">
        <v>19</v>
      </c>
      <c r="K1719" s="3">
        <v>45672</v>
      </c>
      <c r="L1719" t="s">
        <v>5297</v>
      </c>
    </row>
    <row r="1720" spans="1:12" customFormat="1" ht="15">
      <c r="A1720">
        <v>22344</v>
      </c>
      <c r="B1720" t="s">
        <v>1547</v>
      </c>
      <c r="C1720" t="s">
        <v>13</v>
      </c>
      <c r="D1720" t="s">
        <v>25</v>
      </c>
      <c r="E1720" t="s">
        <v>5291</v>
      </c>
      <c r="F1720" t="s">
        <v>36</v>
      </c>
      <c r="G1720" t="s">
        <v>29</v>
      </c>
      <c r="H1720" t="s">
        <v>4857</v>
      </c>
      <c r="I1720" t="s">
        <v>5803</v>
      </c>
      <c r="J1720" t="s">
        <v>19</v>
      </c>
      <c r="K1720" s="3">
        <v>45086</v>
      </c>
      <c r="L1720" t="s">
        <v>5299</v>
      </c>
    </row>
    <row r="1721" spans="1:12" customFormat="1" ht="15">
      <c r="A1721">
        <v>22346</v>
      </c>
      <c r="B1721" t="s">
        <v>1548</v>
      </c>
      <c r="C1721" t="s">
        <v>13</v>
      </c>
      <c r="D1721" t="s">
        <v>25</v>
      </c>
      <c r="E1721" t="s">
        <v>5291</v>
      </c>
      <c r="F1721" t="s">
        <v>36</v>
      </c>
      <c r="G1721" t="s">
        <v>29</v>
      </c>
      <c r="H1721" t="s">
        <v>4852</v>
      </c>
      <c r="I1721" t="s">
        <v>5568</v>
      </c>
      <c r="J1721" t="s">
        <v>19</v>
      </c>
      <c r="K1721" s="3">
        <v>44049</v>
      </c>
      <c r="L1721" t="s">
        <v>5297</v>
      </c>
    </row>
    <row r="1722" spans="1:12" customFormat="1" ht="15">
      <c r="A1722">
        <v>22350</v>
      </c>
      <c r="B1722" t="s">
        <v>4230</v>
      </c>
      <c r="C1722" t="s">
        <v>13</v>
      </c>
      <c r="D1722" t="s">
        <v>3827</v>
      </c>
      <c r="E1722" t="s">
        <v>5291</v>
      </c>
      <c r="F1722" t="s">
        <v>36</v>
      </c>
      <c r="G1722" t="s">
        <v>29</v>
      </c>
      <c r="H1722" t="s">
        <v>104</v>
      </c>
      <c r="I1722" t="s">
        <v>319</v>
      </c>
      <c r="J1722" t="s">
        <v>19</v>
      </c>
      <c r="K1722" s="3">
        <v>40170</v>
      </c>
      <c r="L1722" t="s">
        <v>5297</v>
      </c>
    </row>
    <row r="1723" spans="1:12" customFormat="1" ht="15">
      <c r="A1723">
        <v>22353</v>
      </c>
      <c r="B1723" t="s">
        <v>1549</v>
      </c>
      <c r="C1723" t="s">
        <v>13</v>
      </c>
      <c r="D1723" t="s">
        <v>14</v>
      </c>
      <c r="E1723" t="s">
        <v>5292</v>
      </c>
      <c r="F1723" t="s">
        <v>16</v>
      </c>
      <c r="G1723" t="s">
        <v>32</v>
      </c>
      <c r="H1723" t="s">
        <v>147</v>
      </c>
      <c r="I1723" t="s">
        <v>1201</v>
      </c>
      <c r="J1723" t="s">
        <v>19</v>
      </c>
      <c r="K1723" s="3">
        <v>45743</v>
      </c>
      <c r="L1723" t="s">
        <v>5293</v>
      </c>
    </row>
    <row r="1724" spans="1:12" customFormat="1" ht="15">
      <c r="A1724">
        <v>22357</v>
      </c>
      <c r="B1724" t="s">
        <v>1550</v>
      </c>
      <c r="C1724" t="s">
        <v>13</v>
      </c>
      <c r="D1724" t="s">
        <v>25</v>
      </c>
      <c r="E1724" t="s">
        <v>5291</v>
      </c>
      <c r="F1724" t="s">
        <v>36</v>
      </c>
      <c r="G1724" t="s">
        <v>29</v>
      </c>
      <c r="H1724" t="s">
        <v>147</v>
      </c>
      <c r="I1724" t="s">
        <v>149</v>
      </c>
      <c r="J1724" t="s">
        <v>19</v>
      </c>
      <c r="K1724" s="3">
        <v>45411</v>
      </c>
      <c r="L1724" t="s">
        <v>5297</v>
      </c>
    </row>
    <row r="1725" spans="1:12" customFormat="1" ht="15">
      <c r="A1725">
        <v>22366</v>
      </c>
      <c r="B1725" t="s">
        <v>1551</v>
      </c>
      <c r="C1725" t="s">
        <v>13</v>
      </c>
      <c r="D1725" t="s">
        <v>25</v>
      </c>
      <c r="E1725" t="s">
        <v>5291</v>
      </c>
      <c r="F1725" t="s">
        <v>5249</v>
      </c>
      <c r="G1725" t="s">
        <v>32</v>
      </c>
      <c r="H1725" t="s">
        <v>209</v>
      </c>
      <c r="I1725" t="s">
        <v>5611</v>
      </c>
      <c r="J1725" t="s">
        <v>19</v>
      </c>
      <c r="K1725" s="3">
        <v>45700</v>
      </c>
      <c r="L1725" t="s">
        <v>5296</v>
      </c>
    </row>
    <row r="1726" spans="1:12" customFormat="1" ht="15">
      <c r="A1726">
        <v>22368</v>
      </c>
      <c r="B1726" t="s">
        <v>1552</v>
      </c>
      <c r="C1726" t="s">
        <v>13</v>
      </c>
      <c r="D1726" t="s">
        <v>25</v>
      </c>
      <c r="E1726" t="s">
        <v>5291</v>
      </c>
      <c r="F1726" t="s">
        <v>36</v>
      </c>
      <c r="G1726" t="s">
        <v>29</v>
      </c>
      <c r="H1726" t="s">
        <v>49</v>
      </c>
      <c r="I1726" t="s">
        <v>5441</v>
      </c>
      <c r="J1726" t="s">
        <v>19</v>
      </c>
      <c r="K1726" s="3">
        <v>45722</v>
      </c>
      <c r="L1726" t="s">
        <v>5297</v>
      </c>
    </row>
    <row r="1727" spans="1:12" customFormat="1" ht="15">
      <c r="A1727">
        <v>22372</v>
      </c>
      <c r="B1727" t="s">
        <v>1553</v>
      </c>
      <c r="C1727" t="s">
        <v>13</v>
      </c>
      <c r="D1727" t="s">
        <v>25</v>
      </c>
      <c r="E1727" t="s">
        <v>5291</v>
      </c>
      <c r="F1727" t="s">
        <v>36</v>
      </c>
      <c r="G1727" t="s">
        <v>29</v>
      </c>
      <c r="H1727" t="s">
        <v>209</v>
      </c>
      <c r="I1727" t="s">
        <v>1554</v>
      </c>
      <c r="J1727" t="s">
        <v>19</v>
      </c>
      <c r="K1727" s="3">
        <v>45715</v>
      </c>
      <c r="L1727" t="s">
        <v>5297</v>
      </c>
    </row>
    <row r="1728" spans="1:12" customFormat="1" ht="15">
      <c r="A1728">
        <v>22374</v>
      </c>
      <c r="B1728" t="s">
        <v>1555</v>
      </c>
      <c r="C1728" t="s">
        <v>13</v>
      </c>
      <c r="D1728" t="s">
        <v>3827</v>
      </c>
      <c r="E1728" t="s">
        <v>5291</v>
      </c>
      <c r="F1728" t="s">
        <v>36</v>
      </c>
      <c r="G1728" t="s">
        <v>29</v>
      </c>
      <c r="H1728" t="s">
        <v>21</v>
      </c>
      <c r="I1728" t="s">
        <v>5533</v>
      </c>
      <c r="J1728" t="s">
        <v>19</v>
      </c>
      <c r="K1728" s="3">
        <v>40882</v>
      </c>
      <c r="L1728" t="s">
        <v>5297</v>
      </c>
    </row>
    <row r="1729" spans="1:12" customFormat="1" ht="15">
      <c r="A1729">
        <v>22375</v>
      </c>
      <c r="B1729" t="s">
        <v>4231</v>
      </c>
      <c r="C1729" t="s">
        <v>13</v>
      </c>
      <c r="D1729" t="s">
        <v>25</v>
      </c>
      <c r="E1729" t="s">
        <v>5291</v>
      </c>
      <c r="F1729" t="s">
        <v>16</v>
      </c>
      <c r="G1729" t="s">
        <v>29</v>
      </c>
      <c r="H1729" t="s">
        <v>4857</v>
      </c>
      <c r="I1729" t="s">
        <v>5804</v>
      </c>
      <c r="J1729" t="s">
        <v>19</v>
      </c>
      <c r="K1729" s="3">
        <v>45726</v>
      </c>
      <c r="L1729" t="s">
        <v>5293</v>
      </c>
    </row>
    <row r="1730" spans="1:12" customFormat="1" ht="15">
      <c r="A1730">
        <v>22376</v>
      </c>
      <c r="B1730" t="s">
        <v>4232</v>
      </c>
      <c r="C1730" t="s">
        <v>13</v>
      </c>
      <c r="D1730" t="s">
        <v>25</v>
      </c>
      <c r="E1730" t="s">
        <v>5291</v>
      </c>
      <c r="F1730" t="s">
        <v>5249</v>
      </c>
      <c r="G1730" t="s">
        <v>29</v>
      </c>
      <c r="H1730" t="s">
        <v>81</v>
      </c>
      <c r="I1730" t="s">
        <v>5805</v>
      </c>
      <c r="J1730" t="s">
        <v>19</v>
      </c>
      <c r="K1730" s="3">
        <v>44523</v>
      </c>
      <c r="L1730" t="s">
        <v>5293</v>
      </c>
    </row>
    <row r="1731" spans="1:12" customFormat="1" ht="15">
      <c r="A1731">
        <v>22380</v>
      </c>
      <c r="B1731" t="s">
        <v>1556</v>
      </c>
      <c r="C1731" t="s">
        <v>13</v>
      </c>
      <c r="D1731" t="s">
        <v>25</v>
      </c>
      <c r="E1731" t="s">
        <v>5291</v>
      </c>
      <c r="F1731" t="s">
        <v>36</v>
      </c>
      <c r="G1731" t="s">
        <v>29</v>
      </c>
      <c r="H1731" t="s">
        <v>104</v>
      </c>
      <c r="I1731" t="s">
        <v>5477</v>
      </c>
      <c r="J1731" t="s">
        <v>19</v>
      </c>
      <c r="K1731" s="3">
        <v>45581</v>
      </c>
      <c r="L1731" t="s">
        <v>5297</v>
      </c>
    </row>
    <row r="1732" spans="1:12" customFormat="1" ht="15">
      <c r="A1732">
        <v>22382</v>
      </c>
      <c r="B1732" t="s">
        <v>4233</v>
      </c>
      <c r="C1732" t="s">
        <v>5283</v>
      </c>
      <c r="D1732" t="s">
        <v>3827</v>
      </c>
      <c r="E1732" t="s">
        <v>5291</v>
      </c>
      <c r="F1732" t="s">
        <v>36</v>
      </c>
      <c r="G1732" t="s">
        <v>29</v>
      </c>
      <c r="H1732" t="s">
        <v>4852</v>
      </c>
      <c r="I1732" t="s">
        <v>5784</v>
      </c>
      <c r="J1732" t="s">
        <v>19</v>
      </c>
      <c r="K1732" s="3">
        <v>40611</v>
      </c>
      <c r="L1732" t="s">
        <v>5297</v>
      </c>
    </row>
    <row r="1733" spans="1:12" customFormat="1" ht="15">
      <c r="A1733">
        <v>22385</v>
      </c>
      <c r="B1733" t="s">
        <v>1557</v>
      </c>
      <c r="C1733" t="s">
        <v>13</v>
      </c>
      <c r="D1733" t="s">
        <v>3827</v>
      </c>
      <c r="E1733" t="s">
        <v>5291</v>
      </c>
      <c r="F1733" t="s">
        <v>36</v>
      </c>
      <c r="G1733" t="s">
        <v>29</v>
      </c>
      <c r="H1733" t="s">
        <v>4852</v>
      </c>
      <c r="I1733" t="s">
        <v>5630</v>
      </c>
      <c r="J1733" t="s">
        <v>113</v>
      </c>
      <c r="K1733" s="3">
        <v>40955</v>
      </c>
      <c r="L1733" t="s">
        <v>5297</v>
      </c>
    </row>
    <row r="1734" spans="1:12" customFormat="1" ht="15">
      <c r="A1734">
        <v>22386</v>
      </c>
      <c r="B1734" t="s">
        <v>1558</v>
      </c>
      <c r="C1734" t="s">
        <v>13</v>
      </c>
      <c r="D1734" t="s">
        <v>25</v>
      </c>
      <c r="E1734" t="s">
        <v>5291</v>
      </c>
      <c r="F1734" t="s">
        <v>16</v>
      </c>
      <c r="G1734" t="s">
        <v>32</v>
      </c>
      <c r="H1734" t="s">
        <v>136</v>
      </c>
      <c r="I1734" t="s">
        <v>5806</v>
      </c>
      <c r="J1734" t="s">
        <v>19</v>
      </c>
      <c r="K1734" s="3">
        <v>45706</v>
      </c>
      <c r="L1734" t="s">
        <v>5293</v>
      </c>
    </row>
    <row r="1735" spans="1:12" customFormat="1" ht="15">
      <c r="A1735">
        <v>22391</v>
      </c>
      <c r="B1735" t="s">
        <v>1559</v>
      </c>
      <c r="C1735" t="s">
        <v>13</v>
      </c>
      <c r="D1735" t="s">
        <v>25</v>
      </c>
      <c r="E1735" t="s">
        <v>5291</v>
      </c>
      <c r="F1735" t="s">
        <v>36</v>
      </c>
      <c r="G1735" t="s">
        <v>29</v>
      </c>
      <c r="H1735" t="s">
        <v>209</v>
      </c>
      <c r="I1735" t="s">
        <v>214</v>
      </c>
      <c r="J1735" t="s">
        <v>19</v>
      </c>
      <c r="K1735" s="3">
        <v>45724</v>
      </c>
      <c r="L1735" t="s">
        <v>5297</v>
      </c>
    </row>
    <row r="1736" spans="1:12" customFormat="1" ht="15">
      <c r="A1736">
        <v>22397</v>
      </c>
      <c r="B1736" t="s">
        <v>1560</v>
      </c>
      <c r="C1736" t="s">
        <v>13</v>
      </c>
      <c r="D1736" t="s">
        <v>25</v>
      </c>
      <c r="E1736" t="s">
        <v>5291</v>
      </c>
      <c r="F1736" t="s">
        <v>36</v>
      </c>
      <c r="G1736" t="s">
        <v>29</v>
      </c>
      <c r="H1736" t="s">
        <v>4858</v>
      </c>
      <c r="I1736" t="s">
        <v>1561</v>
      </c>
      <c r="J1736" t="s">
        <v>19</v>
      </c>
      <c r="K1736" s="3">
        <v>45420</v>
      </c>
      <c r="L1736" t="s">
        <v>5297</v>
      </c>
    </row>
    <row r="1737" spans="1:12" customFormat="1" ht="15">
      <c r="A1737">
        <v>22398</v>
      </c>
      <c r="B1737" t="s">
        <v>1562</v>
      </c>
      <c r="C1737" t="s">
        <v>13</v>
      </c>
      <c r="D1737" t="s">
        <v>25</v>
      </c>
      <c r="E1737" t="s">
        <v>5291</v>
      </c>
      <c r="F1737" t="s">
        <v>16</v>
      </c>
      <c r="G1737" t="s">
        <v>32</v>
      </c>
      <c r="H1737" t="s">
        <v>136</v>
      </c>
      <c r="I1737" t="s">
        <v>5426</v>
      </c>
      <c r="J1737" t="s">
        <v>19</v>
      </c>
      <c r="K1737" s="3">
        <v>45705</v>
      </c>
      <c r="L1737" t="s">
        <v>5293</v>
      </c>
    </row>
    <row r="1738" spans="1:12" customFormat="1" ht="15">
      <c r="A1738">
        <v>22399</v>
      </c>
      <c r="B1738" t="s">
        <v>1563</v>
      </c>
      <c r="C1738" t="s">
        <v>13</v>
      </c>
      <c r="D1738" t="s">
        <v>3827</v>
      </c>
      <c r="E1738" t="s">
        <v>5291</v>
      </c>
      <c r="F1738" t="s">
        <v>36</v>
      </c>
      <c r="G1738" t="s">
        <v>29</v>
      </c>
      <c r="H1738" t="s">
        <v>4852</v>
      </c>
      <c r="I1738" t="s">
        <v>244</v>
      </c>
      <c r="J1738" t="s">
        <v>19</v>
      </c>
      <c r="K1738" s="3">
        <v>40596</v>
      </c>
      <c r="L1738" t="s">
        <v>5297</v>
      </c>
    </row>
    <row r="1739" spans="1:12" customFormat="1" ht="15">
      <c r="A1739">
        <v>22400</v>
      </c>
      <c r="B1739" t="s">
        <v>1564</v>
      </c>
      <c r="C1739" t="s">
        <v>13</v>
      </c>
      <c r="D1739" t="s">
        <v>3827</v>
      </c>
      <c r="E1739" t="s">
        <v>5291</v>
      </c>
      <c r="F1739" t="s">
        <v>36</v>
      </c>
      <c r="G1739" t="s">
        <v>29</v>
      </c>
      <c r="H1739" t="s">
        <v>4852</v>
      </c>
      <c r="I1739" t="s">
        <v>244</v>
      </c>
      <c r="J1739" t="s">
        <v>19</v>
      </c>
      <c r="K1739" s="3">
        <v>40637</v>
      </c>
      <c r="L1739" t="s">
        <v>5297</v>
      </c>
    </row>
    <row r="1740" spans="1:12" customFormat="1" ht="15">
      <c r="A1740">
        <v>22402</v>
      </c>
      <c r="B1740" t="s">
        <v>1565</v>
      </c>
      <c r="C1740" t="s">
        <v>13</v>
      </c>
      <c r="D1740" t="s">
        <v>25</v>
      </c>
      <c r="E1740" t="s">
        <v>5291</v>
      </c>
      <c r="F1740" t="s">
        <v>5249</v>
      </c>
      <c r="G1740" t="s">
        <v>29</v>
      </c>
      <c r="H1740" t="s">
        <v>4857</v>
      </c>
      <c r="I1740" t="s">
        <v>5772</v>
      </c>
      <c r="J1740" t="s">
        <v>19</v>
      </c>
      <c r="K1740" s="3">
        <v>45373</v>
      </c>
      <c r="L1740" t="s">
        <v>5293</v>
      </c>
    </row>
    <row r="1741" spans="1:12" customFormat="1" ht="15">
      <c r="A1741">
        <v>22403</v>
      </c>
      <c r="B1741" t="s">
        <v>1566</v>
      </c>
      <c r="C1741" t="s">
        <v>13</v>
      </c>
      <c r="D1741" t="s">
        <v>14</v>
      </c>
      <c r="E1741" t="s">
        <v>5292</v>
      </c>
      <c r="F1741" t="s">
        <v>5249</v>
      </c>
      <c r="G1741" t="s">
        <v>32</v>
      </c>
      <c r="H1741" t="s">
        <v>4856</v>
      </c>
      <c r="I1741" t="s">
        <v>782</v>
      </c>
      <c r="J1741" t="s">
        <v>19</v>
      </c>
      <c r="K1741" s="3">
        <v>45675</v>
      </c>
      <c r="L1741" t="s">
        <v>11</v>
      </c>
    </row>
    <row r="1742" spans="1:12" customFormat="1" ht="15">
      <c r="A1742">
        <v>22408</v>
      </c>
      <c r="B1742" t="s">
        <v>1569</v>
      </c>
      <c r="C1742" t="s">
        <v>13</v>
      </c>
      <c r="D1742" t="s">
        <v>25</v>
      </c>
      <c r="E1742" t="s">
        <v>5291</v>
      </c>
      <c r="F1742" t="s">
        <v>5249</v>
      </c>
      <c r="G1742" t="s">
        <v>29</v>
      </c>
      <c r="H1742" t="s">
        <v>4857</v>
      </c>
      <c r="I1742" t="s">
        <v>5807</v>
      </c>
      <c r="J1742" t="s">
        <v>19</v>
      </c>
      <c r="K1742" s="3">
        <v>44928</v>
      </c>
      <c r="L1742" t="s">
        <v>5293</v>
      </c>
    </row>
    <row r="1743" spans="1:12" customFormat="1" ht="15">
      <c r="A1743">
        <v>22410</v>
      </c>
      <c r="B1743" t="s">
        <v>1570</v>
      </c>
      <c r="C1743" t="s">
        <v>13</v>
      </c>
      <c r="D1743" t="s">
        <v>25</v>
      </c>
      <c r="E1743" t="s">
        <v>5291</v>
      </c>
      <c r="F1743" t="s">
        <v>36</v>
      </c>
      <c r="G1743" t="s">
        <v>29</v>
      </c>
      <c r="H1743" t="s">
        <v>49</v>
      </c>
      <c r="I1743" t="s">
        <v>275</v>
      </c>
      <c r="J1743" t="s">
        <v>19</v>
      </c>
      <c r="K1743" s="3">
        <v>45351</v>
      </c>
      <c r="L1743" t="s">
        <v>5297</v>
      </c>
    </row>
    <row r="1744" spans="1:12" customFormat="1" ht="15">
      <c r="A1744">
        <v>22413</v>
      </c>
      <c r="B1744" t="s">
        <v>1571</v>
      </c>
      <c r="C1744" t="s">
        <v>13</v>
      </c>
      <c r="D1744" t="s">
        <v>25</v>
      </c>
      <c r="E1744" t="s">
        <v>5291</v>
      </c>
      <c r="F1744" t="s">
        <v>36</v>
      </c>
      <c r="G1744" t="s">
        <v>29</v>
      </c>
      <c r="H1744" t="s">
        <v>104</v>
      </c>
      <c r="I1744" t="s">
        <v>5633</v>
      </c>
      <c r="J1744" t="s">
        <v>19</v>
      </c>
      <c r="K1744" s="3">
        <v>45720</v>
      </c>
      <c r="L1744" t="s">
        <v>5297</v>
      </c>
    </row>
    <row r="1745" spans="1:12" customFormat="1" ht="15">
      <c r="A1745">
        <v>22417</v>
      </c>
      <c r="B1745" t="s">
        <v>4234</v>
      </c>
      <c r="C1745" t="s">
        <v>13</v>
      </c>
      <c r="D1745" t="s">
        <v>3827</v>
      </c>
      <c r="E1745" t="s">
        <v>5291</v>
      </c>
      <c r="F1745" t="s">
        <v>36</v>
      </c>
      <c r="G1745" t="s">
        <v>29</v>
      </c>
      <c r="H1745" t="s">
        <v>104</v>
      </c>
      <c r="I1745" t="s">
        <v>319</v>
      </c>
      <c r="J1745" t="s">
        <v>19</v>
      </c>
      <c r="K1745" s="3">
        <v>40042</v>
      </c>
      <c r="L1745" t="s">
        <v>5297</v>
      </c>
    </row>
    <row r="1746" spans="1:12" customFormat="1" ht="15">
      <c r="A1746">
        <v>22420</v>
      </c>
      <c r="B1746" t="s">
        <v>1572</v>
      </c>
      <c r="C1746" t="s">
        <v>13</v>
      </c>
      <c r="D1746" t="s">
        <v>3827</v>
      </c>
      <c r="E1746" t="s">
        <v>5291</v>
      </c>
      <c r="F1746" t="s">
        <v>36</v>
      </c>
      <c r="G1746" t="s">
        <v>29</v>
      </c>
      <c r="H1746" t="s">
        <v>104</v>
      </c>
      <c r="I1746" t="s">
        <v>319</v>
      </c>
      <c r="J1746" t="s">
        <v>113</v>
      </c>
      <c r="K1746" s="3">
        <v>40892</v>
      </c>
      <c r="L1746" t="s">
        <v>5297</v>
      </c>
    </row>
    <row r="1747" spans="1:12" customFormat="1" ht="15">
      <c r="A1747">
        <v>22426</v>
      </c>
      <c r="B1747" t="s">
        <v>4235</v>
      </c>
      <c r="C1747" t="s">
        <v>5283</v>
      </c>
      <c r="D1747" t="s">
        <v>3827</v>
      </c>
      <c r="E1747" t="s">
        <v>5291</v>
      </c>
      <c r="F1747" t="s">
        <v>36</v>
      </c>
      <c r="G1747" t="s">
        <v>29</v>
      </c>
      <c r="H1747" t="s">
        <v>49</v>
      </c>
      <c r="I1747" t="s">
        <v>5500</v>
      </c>
      <c r="J1747" t="s">
        <v>19</v>
      </c>
      <c r="K1747" s="3">
        <v>40892</v>
      </c>
      <c r="L1747" t="s">
        <v>5297</v>
      </c>
    </row>
    <row r="1748" spans="1:12" customFormat="1" ht="15">
      <c r="A1748">
        <v>22429</v>
      </c>
      <c r="B1748" t="s">
        <v>1573</v>
      </c>
      <c r="C1748" t="s">
        <v>13</v>
      </c>
      <c r="D1748" t="s">
        <v>25</v>
      </c>
      <c r="E1748" t="s">
        <v>5291</v>
      </c>
      <c r="F1748" t="s">
        <v>36</v>
      </c>
      <c r="G1748" t="s">
        <v>29</v>
      </c>
      <c r="H1748" t="s">
        <v>4857</v>
      </c>
      <c r="I1748" t="s">
        <v>5336</v>
      </c>
      <c r="J1748" t="s">
        <v>19</v>
      </c>
      <c r="K1748" s="3">
        <v>45703</v>
      </c>
      <c r="L1748" t="s">
        <v>5297</v>
      </c>
    </row>
    <row r="1749" spans="1:12" customFormat="1" ht="15">
      <c r="A1749">
        <v>22432</v>
      </c>
      <c r="B1749" t="s">
        <v>1574</v>
      </c>
      <c r="C1749" t="s">
        <v>13</v>
      </c>
      <c r="D1749" t="s">
        <v>25</v>
      </c>
      <c r="E1749" t="s">
        <v>5291</v>
      </c>
      <c r="F1749" t="s">
        <v>5249</v>
      </c>
      <c r="G1749" t="s">
        <v>32</v>
      </c>
      <c r="H1749" t="s">
        <v>136</v>
      </c>
      <c r="I1749" t="s">
        <v>5808</v>
      </c>
      <c r="J1749" t="s">
        <v>19</v>
      </c>
      <c r="K1749" s="3">
        <v>45737</v>
      </c>
      <c r="L1749" t="s">
        <v>5293</v>
      </c>
    </row>
    <row r="1750" spans="1:12" customFormat="1" ht="15">
      <c r="A1750">
        <v>22436</v>
      </c>
      <c r="B1750" t="s">
        <v>1575</v>
      </c>
      <c r="C1750" t="s">
        <v>13</v>
      </c>
      <c r="D1750" t="s">
        <v>3827</v>
      </c>
      <c r="E1750" t="s">
        <v>5291</v>
      </c>
      <c r="F1750" t="s">
        <v>36</v>
      </c>
      <c r="G1750" t="s">
        <v>29</v>
      </c>
      <c r="H1750" t="s">
        <v>4854</v>
      </c>
      <c r="I1750" t="s">
        <v>47</v>
      </c>
      <c r="J1750" t="s">
        <v>19</v>
      </c>
      <c r="K1750" s="3">
        <v>41327</v>
      </c>
      <c r="L1750" t="s">
        <v>5297</v>
      </c>
    </row>
    <row r="1751" spans="1:12" customFormat="1" ht="15">
      <c r="A1751">
        <v>22438</v>
      </c>
      <c r="B1751" t="s">
        <v>4236</v>
      </c>
      <c r="C1751" t="s">
        <v>5264</v>
      </c>
      <c r="D1751" t="s">
        <v>3827</v>
      </c>
      <c r="E1751" t="s">
        <v>5291</v>
      </c>
      <c r="F1751" t="s">
        <v>36</v>
      </c>
      <c r="G1751" t="s">
        <v>29</v>
      </c>
      <c r="H1751" t="s">
        <v>4857</v>
      </c>
      <c r="I1751" t="s">
        <v>5336</v>
      </c>
      <c r="J1751" t="s">
        <v>19</v>
      </c>
      <c r="K1751" s="3">
        <v>40976</v>
      </c>
      <c r="L1751" t="s">
        <v>5297</v>
      </c>
    </row>
    <row r="1752" spans="1:12" customFormat="1" ht="15">
      <c r="A1752">
        <v>22439</v>
      </c>
      <c r="B1752" t="s">
        <v>1576</v>
      </c>
      <c r="C1752" t="s">
        <v>13</v>
      </c>
      <c r="D1752" t="s">
        <v>25</v>
      </c>
      <c r="E1752" t="s">
        <v>5291</v>
      </c>
      <c r="F1752" t="s">
        <v>16</v>
      </c>
      <c r="G1752" t="s">
        <v>32</v>
      </c>
      <c r="H1752" t="s">
        <v>365</v>
      </c>
      <c r="I1752" t="s">
        <v>5809</v>
      </c>
      <c r="J1752" t="s">
        <v>19</v>
      </c>
      <c r="K1752" s="3">
        <v>45079</v>
      </c>
      <c r="L1752" t="s">
        <v>5293</v>
      </c>
    </row>
    <row r="1753" spans="1:12" customFormat="1" ht="15">
      <c r="A1753">
        <v>22440</v>
      </c>
      <c r="B1753" t="s">
        <v>5220</v>
      </c>
      <c r="C1753" t="s">
        <v>13</v>
      </c>
      <c r="D1753" t="s">
        <v>25</v>
      </c>
      <c r="E1753" t="s">
        <v>5291</v>
      </c>
      <c r="F1753" t="s">
        <v>5249</v>
      </c>
      <c r="G1753" t="s">
        <v>29</v>
      </c>
      <c r="H1753" t="s">
        <v>70</v>
      </c>
      <c r="I1753" t="s">
        <v>71</v>
      </c>
      <c r="J1753" t="s">
        <v>19</v>
      </c>
      <c r="K1753" s="3">
        <v>45700</v>
      </c>
      <c r="L1753" t="s">
        <v>5299</v>
      </c>
    </row>
    <row r="1754" spans="1:12" customFormat="1" ht="15">
      <c r="A1754">
        <v>22442</v>
      </c>
      <c r="B1754" t="s">
        <v>1577</v>
      </c>
      <c r="C1754" t="s">
        <v>13</v>
      </c>
      <c r="D1754" t="s">
        <v>25</v>
      </c>
      <c r="E1754" t="s">
        <v>5291</v>
      </c>
      <c r="F1754" t="s">
        <v>36</v>
      </c>
      <c r="G1754" t="s">
        <v>29</v>
      </c>
      <c r="H1754" t="s">
        <v>90</v>
      </c>
      <c r="I1754" t="s">
        <v>257</v>
      </c>
      <c r="J1754" t="s">
        <v>19</v>
      </c>
      <c r="K1754" s="3">
        <v>45692</v>
      </c>
      <c r="L1754" t="s">
        <v>5297</v>
      </c>
    </row>
    <row r="1755" spans="1:12" customFormat="1" ht="15">
      <c r="A1755">
        <v>22443</v>
      </c>
      <c r="B1755" t="s">
        <v>1578</v>
      </c>
      <c r="C1755" t="s">
        <v>13</v>
      </c>
      <c r="D1755" t="s">
        <v>3827</v>
      </c>
      <c r="E1755" t="s">
        <v>5291</v>
      </c>
      <c r="F1755" t="s">
        <v>36</v>
      </c>
      <c r="G1755" t="s">
        <v>29</v>
      </c>
      <c r="H1755" t="s">
        <v>49</v>
      </c>
      <c r="I1755" t="s">
        <v>428</v>
      </c>
      <c r="J1755" t="s">
        <v>19</v>
      </c>
      <c r="K1755" s="3">
        <v>40892</v>
      </c>
      <c r="L1755" t="s">
        <v>5297</v>
      </c>
    </row>
    <row r="1756" spans="1:12" customFormat="1" ht="15">
      <c r="A1756">
        <v>22444</v>
      </c>
      <c r="B1756" t="s">
        <v>1579</v>
      </c>
      <c r="C1756" t="s">
        <v>13</v>
      </c>
      <c r="D1756" t="s">
        <v>3827</v>
      </c>
      <c r="E1756" t="s">
        <v>5291</v>
      </c>
      <c r="F1756" t="s">
        <v>36</v>
      </c>
      <c r="G1756" t="s">
        <v>29</v>
      </c>
      <c r="H1756" t="s">
        <v>49</v>
      </c>
      <c r="I1756" t="s">
        <v>523</v>
      </c>
      <c r="J1756" t="s">
        <v>19</v>
      </c>
      <c r="K1756" s="3">
        <v>41296</v>
      </c>
      <c r="L1756" t="s">
        <v>5297</v>
      </c>
    </row>
    <row r="1757" spans="1:12" customFormat="1" ht="15">
      <c r="A1757">
        <v>22445</v>
      </c>
      <c r="B1757" t="s">
        <v>1580</v>
      </c>
      <c r="C1757" t="s">
        <v>13</v>
      </c>
      <c r="D1757" t="s">
        <v>3827</v>
      </c>
      <c r="E1757" t="s">
        <v>5291</v>
      </c>
      <c r="F1757" t="s">
        <v>36</v>
      </c>
      <c r="G1757" t="s">
        <v>29</v>
      </c>
      <c r="H1757" t="s">
        <v>49</v>
      </c>
      <c r="I1757" t="s">
        <v>5446</v>
      </c>
      <c r="J1757" t="s">
        <v>19</v>
      </c>
      <c r="K1757" s="3">
        <v>41498</v>
      </c>
      <c r="L1757" t="s">
        <v>5297</v>
      </c>
    </row>
    <row r="1758" spans="1:12" customFormat="1" ht="15">
      <c r="A1758">
        <v>22447</v>
      </c>
      <c r="B1758" t="s">
        <v>1581</v>
      </c>
      <c r="C1758" t="s">
        <v>13</v>
      </c>
      <c r="D1758" t="s">
        <v>3827</v>
      </c>
      <c r="E1758" t="s">
        <v>5291</v>
      </c>
      <c r="F1758" t="s">
        <v>36</v>
      </c>
      <c r="G1758" t="s">
        <v>29</v>
      </c>
      <c r="H1758" t="s">
        <v>4857</v>
      </c>
      <c r="I1758" t="s">
        <v>5379</v>
      </c>
      <c r="J1758" t="s">
        <v>19</v>
      </c>
      <c r="K1758" s="3">
        <v>41269</v>
      </c>
      <c r="L1758" t="s">
        <v>5297</v>
      </c>
    </row>
    <row r="1759" spans="1:12" customFormat="1" ht="15">
      <c r="A1759">
        <v>22453</v>
      </c>
      <c r="B1759" t="s">
        <v>1582</v>
      </c>
      <c r="C1759" t="s">
        <v>13</v>
      </c>
      <c r="D1759" t="s">
        <v>25</v>
      </c>
      <c r="E1759" t="s">
        <v>5291</v>
      </c>
      <c r="F1759" t="s">
        <v>36</v>
      </c>
      <c r="G1759" t="s">
        <v>29</v>
      </c>
      <c r="H1759" t="s">
        <v>49</v>
      </c>
      <c r="I1759" t="s">
        <v>523</v>
      </c>
      <c r="J1759" t="s">
        <v>19</v>
      </c>
      <c r="K1759" s="3">
        <v>45272</v>
      </c>
      <c r="L1759" t="s">
        <v>5299</v>
      </c>
    </row>
    <row r="1760" spans="1:12" customFormat="1" ht="15">
      <c r="A1760">
        <v>22456</v>
      </c>
      <c r="B1760" t="s">
        <v>1583</v>
      </c>
      <c r="C1760" t="s">
        <v>13</v>
      </c>
      <c r="D1760" t="s">
        <v>25</v>
      </c>
      <c r="E1760" t="s">
        <v>5291</v>
      </c>
      <c r="F1760" t="s">
        <v>36</v>
      </c>
      <c r="G1760" t="s">
        <v>29</v>
      </c>
      <c r="H1760" t="s">
        <v>104</v>
      </c>
      <c r="I1760" t="s">
        <v>5810</v>
      </c>
      <c r="J1760" t="s">
        <v>19</v>
      </c>
      <c r="K1760" s="3">
        <v>45719</v>
      </c>
      <c r="L1760" t="s">
        <v>5297</v>
      </c>
    </row>
    <row r="1761" spans="1:12" customFormat="1" ht="15">
      <c r="A1761">
        <v>22459</v>
      </c>
      <c r="B1761" t="s">
        <v>1584</v>
      </c>
      <c r="C1761" t="s">
        <v>13</v>
      </c>
      <c r="D1761" t="s">
        <v>3827</v>
      </c>
      <c r="E1761" t="s">
        <v>5291</v>
      </c>
      <c r="F1761" t="s">
        <v>36</v>
      </c>
      <c r="G1761" t="s">
        <v>29</v>
      </c>
      <c r="H1761" t="s">
        <v>104</v>
      </c>
      <c r="I1761" t="s">
        <v>5810</v>
      </c>
      <c r="J1761" t="s">
        <v>19</v>
      </c>
      <c r="K1761" s="3">
        <v>40955</v>
      </c>
      <c r="L1761" t="s">
        <v>5297</v>
      </c>
    </row>
    <row r="1762" spans="1:12" customFormat="1" ht="15">
      <c r="A1762">
        <v>22460</v>
      </c>
      <c r="B1762" t="s">
        <v>1585</v>
      </c>
      <c r="C1762" t="s">
        <v>13</v>
      </c>
      <c r="D1762" t="s">
        <v>3827</v>
      </c>
      <c r="E1762" t="s">
        <v>5291</v>
      </c>
      <c r="F1762" t="s">
        <v>36</v>
      </c>
      <c r="G1762" t="s">
        <v>29</v>
      </c>
      <c r="H1762" t="s">
        <v>21</v>
      </c>
      <c r="I1762" t="s">
        <v>5341</v>
      </c>
      <c r="J1762" t="s">
        <v>113</v>
      </c>
      <c r="K1762" s="3">
        <v>41269</v>
      </c>
      <c r="L1762" t="s">
        <v>5297</v>
      </c>
    </row>
    <row r="1763" spans="1:12" customFormat="1" ht="15">
      <c r="A1763">
        <v>22465</v>
      </c>
      <c r="B1763" t="s">
        <v>4237</v>
      </c>
      <c r="C1763" t="s">
        <v>13</v>
      </c>
      <c r="D1763" t="s">
        <v>25</v>
      </c>
      <c r="E1763" t="s">
        <v>5291</v>
      </c>
      <c r="F1763" t="s">
        <v>36</v>
      </c>
      <c r="G1763" t="s">
        <v>29</v>
      </c>
      <c r="H1763" t="s">
        <v>49</v>
      </c>
      <c r="I1763" t="s">
        <v>523</v>
      </c>
      <c r="J1763" t="s">
        <v>19</v>
      </c>
      <c r="K1763" s="3">
        <v>44398</v>
      </c>
      <c r="L1763" t="s">
        <v>5297</v>
      </c>
    </row>
    <row r="1764" spans="1:12" customFormat="1" ht="15">
      <c r="A1764">
        <v>22467</v>
      </c>
      <c r="B1764" t="s">
        <v>1586</v>
      </c>
      <c r="C1764" t="s">
        <v>13</v>
      </c>
      <c r="D1764" t="s">
        <v>3827</v>
      </c>
      <c r="E1764" t="s">
        <v>5291</v>
      </c>
      <c r="F1764" t="s">
        <v>36</v>
      </c>
      <c r="G1764" t="s">
        <v>29</v>
      </c>
      <c r="H1764" t="s">
        <v>104</v>
      </c>
      <c r="I1764" t="s">
        <v>5810</v>
      </c>
      <c r="J1764" t="s">
        <v>113</v>
      </c>
      <c r="K1764" s="3">
        <v>40955</v>
      </c>
      <c r="L1764" t="s">
        <v>5297</v>
      </c>
    </row>
    <row r="1765" spans="1:12" customFormat="1" ht="15">
      <c r="A1765">
        <v>22471</v>
      </c>
      <c r="B1765" t="s">
        <v>4238</v>
      </c>
      <c r="C1765" t="s">
        <v>13</v>
      </c>
      <c r="D1765" t="s">
        <v>3827</v>
      </c>
      <c r="E1765" t="s">
        <v>5291</v>
      </c>
      <c r="F1765" t="s">
        <v>36</v>
      </c>
      <c r="G1765" t="s">
        <v>32</v>
      </c>
      <c r="H1765" t="s">
        <v>49</v>
      </c>
      <c r="I1765" t="s">
        <v>1587</v>
      </c>
      <c r="J1765" t="s">
        <v>19</v>
      </c>
      <c r="K1765" s="3">
        <v>40892</v>
      </c>
      <c r="L1765" t="s">
        <v>11</v>
      </c>
    </row>
    <row r="1766" spans="1:12" customFormat="1" ht="15">
      <c r="A1766">
        <v>22478</v>
      </c>
      <c r="B1766" t="s">
        <v>1588</v>
      </c>
      <c r="C1766" t="s">
        <v>13</v>
      </c>
      <c r="D1766" t="s">
        <v>25</v>
      </c>
      <c r="E1766" t="s">
        <v>5291</v>
      </c>
      <c r="F1766" t="s">
        <v>36</v>
      </c>
      <c r="G1766" t="s">
        <v>29</v>
      </c>
      <c r="H1766" t="s">
        <v>90</v>
      </c>
      <c r="I1766" t="s">
        <v>5429</v>
      </c>
      <c r="J1766" t="s">
        <v>19</v>
      </c>
      <c r="K1766" s="3">
        <v>45707</v>
      </c>
      <c r="L1766" t="s">
        <v>5299</v>
      </c>
    </row>
    <row r="1767" spans="1:12" customFormat="1" ht="15">
      <c r="A1767">
        <v>22479</v>
      </c>
      <c r="B1767" t="s">
        <v>1589</v>
      </c>
      <c r="C1767" t="s">
        <v>13</v>
      </c>
      <c r="D1767" t="s">
        <v>25</v>
      </c>
      <c r="E1767" t="s">
        <v>5291</v>
      </c>
      <c r="F1767" t="s">
        <v>36</v>
      </c>
      <c r="G1767" t="s">
        <v>29</v>
      </c>
      <c r="H1767" t="s">
        <v>104</v>
      </c>
      <c r="I1767" t="s">
        <v>500</v>
      </c>
      <c r="J1767" t="s">
        <v>19</v>
      </c>
      <c r="K1767" s="3">
        <v>45722</v>
      </c>
      <c r="L1767" t="s">
        <v>5297</v>
      </c>
    </row>
    <row r="1768" spans="1:12" customFormat="1" ht="15">
      <c r="A1768">
        <v>22480</v>
      </c>
      <c r="B1768" t="s">
        <v>1590</v>
      </c>
      <c r="C1768" t="s">
        <v>13</v>
      </c>
      <c r="D1768" t="s">
        <v>25</v>
      </c>
      <c r="E1768" t="s">
        <v>5291</v>
      </c>
      <c r="F1768" t="s">
        <v>36</v>
      </c>
      <c r="G1768" t="s">
        <v>29</v>
      </c>
      <c r="H1768" t="s">
        <v>4852</v>
      </c>
      <c r="I1768" t="s">
        <v>5811</v>
      </c>
      <c r="J1768" t="s">
        <v>19</v>
      </c>
      <c r="K1768" s="3">
        <v>45722</v>
      </c>
      <c r="L1768" t="s">
        <v>5297</v>
      </c>
    </row>
    <row r="1769" spans="1:12" customFormat="1" ht="15">
      <c r="A1769">
        <v>22486</v>
      </c>
      <c r="B1769" t="s">
        <v>1591</v>
      </c>
      <c r="C1769" t="s">
        <v>13</v>
      </c>
      <c r="D1769" t="s">
        <v>38</v>
      </c>
      <c r="E1769" t="s">
        <v>5291</v>
      </c>
      <c r="F1769" t="s">
        <v>5249</v>
      </c>
      <c r="G1769" t="s">
        <v>32</v>
      </c>
      <c r="H1769" t="s">
        <v>209</v>
      </c>
      <c r="I1769" t="s">
        <v>5812</v>
      </c>
      <c r="J1769" t="s">
        <v>19</v>
      </c>
      <c r="K1769" s="3">
        <v>45713</v>
      </c>
      <c r="L1769" t="s">
        <v>11</v>
      </c>
    </row>
    <row r="1770" spans="1:12" customFormat="1" ht="15">
      <c r="A1770">
        <v>22487</v>
      </c>
      <c r="B1770" t="s">
        <v>1592</v>
      </c>
      <c r="C1770" t="s">
        <v>13</v>
      </c>
      <c r="D1770" t="s">
        <v>25</v>
      </c>
      <c r="E1770" t="s">
        <v>5291</v>
      </c>
      <c r="F1770" t="s">
        <v>16</v>
      </c>
      <c r="G1770" t="s">
        <v>32</v>
      </c>
      <c r="H1770" t="s">
        <v>4852</v>
      </c>
      <c r="I1770" t="s">
        <v>5813</v>
      </c>
      <c r="J1770" t="s">
        <v>19</v>
      </c>
      <c r="K1770" s="3">
        <v>45742</v>
      </c>
      <c r="L1770" t="s">
        <v>5293</v>
      </c>
    </row>
    <row r="1771" spans="1:12" customFormat="1" ht="15">
      <c r="A1771">
        <v>22489</v>
      </c>
      <c r="B1771" t="s">
        <v>1593</v>
      </c>
      <c r="C1771" t="s">
        <v>13</v>
      </c>
      <c r="D1771" t="s">
        <v>3827</v>
      </c>
      <c r="E1771" t="s">
        <v>5291</v>
      </c>
      <c r="F1771" t="s">
        <v>36</v>
      </c>
      <c r="G1771" t="s">
        <v>29</v>
      </c>
      <c r="H1771" t="s">
        <v>49</v>
      </c>
      <c r="I1771" t="s">
        <v>5446</v>
      </c>
      <c r="J1771" t="s">
        <v>19</v>
      </c>
      <c r="K1771" s="3">
        <v>40618</v>
      </c>
      <c r="L1771" t="s">
        <v>5299</v>
      </c>
    </row>
    <row r="1772" spans="1:12" customFormat="1" ht="15">
      <c r="A1772">
        <v>22494</v>
      </c>
      <c r="B1772" t="s">
        <v>4239</v>
      </c>
      <c r="C1772" t="s">
        <v>13</v>
      </c>
      <c r="D1772" t="s">
        <v>25</v>
      </c>
      <c r="E1772" t="s">
        <v>5291</v>
      </c>
      <c r="F1772" t="s">
        <v>36</v>
      </c>
      <c r="G1772" t="s">
        <v>29</v>
      </c>
      <c r="H1772" t="s">
        <v>81</v>
      </c>
      <c r="I1772" t="s">
        <v>5625</v>
      </c>
      <c r="J1772" t="s">
        <v>19</v>
      </c>
      <c r="K1772" s="3">
        <v>45713</v>
      </c>
      <c r="L1772" t="s">
        <v>5297</v>
      </c>
    </row>
    <row r="1773" spans="1:12" customFormat="1" ht="15">
      <c r="A1773">
        <v>22496</v>
      </c>
      <c r="B1773" t="s">
        <v>1594</v>
      </c>
      <c r="C1773" t="s">
        <v>13</v>
      </c>
      <c r="D1773" t="s">
        <v>25</v>
      </c>
      <c r="E1773" t="s">
        <v>5291</v>
      </c>
      <c r="F1773" t="s">
        <v>36</v>
      </c>
      <c r="G1773" t="s">
        <v>29</v>
      </c>
      <c r="H1773" t="s">
        <v>70</v>
      </c>
      <c r="I1773" t="s">
        <v>5484</v>
      </c>
      <c r="J1773" t="s">
        <v>19</v>
      </c>
      <c r="K1773" s="3">
        <v>45125</v>
      </c>
      <c r="L1773" t="s">
        <v>5297</v>
      </c>
    </row>
    <row r="1774" spans="1:12" customFormat="1" ht="15">
      <c r="A1774">
        <v>22499</v>
      </c>
      <c r="B1774" t="s">
        <v>1595</v>
      </c>
      <c r="C1774" t="s">
        <v>13</v>
      </c>
      <c r="D1774" t="s">
        <v>3827</v>
      </c>
      <c r="E1774" t="s">
        <v>5291</v>
      </c>
      <c r="F1774" t="s">
        <v>36</v>
      </c>
      <c r="G1774" t="s">
        <v>29</v>
      </c>
      <c r="H1774" t="s">
        <v>4852</v>
      </c>
      <c r="I1774" t="s">
        <v>244</v>
      </c>
      <c r="J1774" t="s">
        <v>19</v>
      </c>
      <c r="K1774" s="3">
        <v>40754</v>
      </c>
      <c r="L1774" t="s">
        <v>5297</v>
      </c>
    </row>
    <row r="1775" spans="1:12" customFormat="1" ht="15">
      <c r="A1775">
        <v>22500</v>
      </c>
      <c r="B1775" t="s">
        <v>5022</v>
      </c>
      <c r="C1775" t="s">
        <v>5283</v>
      </c>
      <c r="D1775" t="s">
        <v>25</v>
      </c>
      <c r="E1775" t="s">
        <v>5292</v>
      </c>
      <c r="F1775" t="s">
        <v>5249</v>
      </c>
      <c r="G1775" t="s">
        <v>32</v>
      </c>
      <c r="H1775" t="s">
        <v>104</v>
      </c>
      <c r="I1775" t="s">
        <v>5814</v>
      </c>
      <c r="J1775" t="s">
        <v>19</v>
      </c>
      <c r="K1775" s="3">
        <v>45100</v>
      </c>
      <c r="L1775" t="s">
        <v>5293</v>
      </c>
    </row>
    <row r="1776" spans="1:12" customFormat="1" ht="15">
      <c r="A1776">
        <v>22502</v>
      </c>
      <c r="B1776" t="s">
        <v>1596</v>
      </c>
      <c r="C1776" t="s">
        <v>13</v>
      </c>
      <c r="D1776" t="s">
        <v>25</v>
      </c>
      <c r="E1776" t="s">
        <v>5291</v>
      </c>
      <c r="F1776" t="s">
        <v>36</v>
      </c>
      <c r="G1776" t="s">
        <v>29</v>
      </c>
      <c r="H1776" t="s">
        <v>81</v>
      </c>
      <c r="I1776" t="s">
        <v>1101</v>
      </c>
      <c r="J1776" t="s">
        <v>19</v>
      </c>
      <c r="K1776" s="3">
        <v>45737</v>
      </c>
      <c r="L1776" t="s">
        <v>5297</v>
      </c>
    </row>
    <row r="1777" spans="1:12" customFormat="1" ht="15">
      <c r="A1777">
        <v>22504</v>
      </c>
      <c r="B1777" t="s">
        <v>4240</v>
      </c>
      <c r="C1777" t="s">
        <v>13</v>
      </c>
      <c r="D1777" t="s">
        <v>25</v>
      </c>
      <c r="E1777" t="s">
        <v>5291</v>
      </c>
      <c r="F1777" t="s">
        <v>5249</v>
      </c>
      <c r="G1777" t="s">
        <v>29</v>
      </c>
      <c r="H1777" t="s">
        <v>4852</v>
      </c>
      <c r="I1777" t="s">
        <v>5780</v>
      </c>
      <c r="J1777" t="s">
        <v>19</v>
      </c>
      <c r="K1777" s="3">
        <v>45082</v>
      </c>
      <c r="L1777" t="s">
        <v>5293</v>
      </c>
    </row>
    <row r="1778" spans="1:12" customFormat="1" ht="15">
      <c r="A1778">
        <v>22509</v>
      </c>
      <c r="B1778" t="s">
        <v>1597</v>
      </c>
      <c r="C1778" t="s">
        <v>13</v>
      </c>
      <c r="D1778" t="s">
        <v>25</v>
      </c>
      <c r="E1778" t="s">
        <v>5291</v>
      </c>
      <c r="F1778" t="s">
        <v>36</v>
      </c>
      <c r="G1778" t="s">
        <v>29</v>
      </c>
      <c r="H1778" t="s">
        <v>70</v>
      </c>
      <c r="I1778" t="s">
        <v>201</v>
      </c>
      <c r="J1778" t="s">
        <v>19</v>
      </c>
      <c r="K1778" s="3">
        <v>45741</v>
      </c>
      <c r="L1778" t="s">
        <v>5297</v>
      </c>
    </row>
    <row r="1779" spans="1:12" customFormat="1" ht="15">
      <c r="A1779">
        <v>22510</v>
      </c>
      <c r="B1779" t="s">
        <v>1598</v>
      </c>
      <c r="C1779" t="s">
        <v>13</v>
      </c>
      <c r="D1779" t="s">
        <v>25</v>
      </c>
      <c r="E1779" t="s">
        <v>5291</v>
      </c>
      <c r="F1779" t="s">
        <v>5249</v>
      </c>
      <c r="G1779" t="s">
        <v>32</v>
      </c>
      <c r="H1779" t="s">
        <v>365</v>
      </c>
      <c r="I1779" t="s">
        <v>5815</v>
      </c>
      <c r="J1779" t="s">
        <v>19</v>
      </c>
      <c r="K1779" s="3">
        <v>44910</v>
      </c>
      <c r="L1779" t="s">
        <v>5293</v>
      </c>
    </row>
    <row r="1780" spans="1:12" customFormat="1" ht="15">
      <c r="A1780">
        <v>22511</v>
      </c>
      <c r="B1780" t="s">
        <v>1599</v>
      </c>
      <c r="C1780" t="s">
        <v>13</v>
      </c>
      <c r="D1780" t="s">
        <v>25</v>
      </c>
      <c r="E1780" t="s">
        <v>5291</v>
      </c>
      <c r="F1780" t="s">
        <v>16</v>
      </c>
      <c r="G1780" t="s">
        <v>32</v>
      </c>
      <c r="H1780" t="s">
        <v>220</v>
      </c>
      <c r="I1780" t="s">
        <v>5816</v>
      </c>
      <c r="J1780" t="s">
        <v>19</v>
      </c>
      <c r="K1780" s="3">
        <v>45688</v>
      </c>
      <c r="L1780" t="s">
        <v>5293</v>
      </c>
    </row>
    <row r="1781" spans="1:12" customFormat="1" ht="15">
      <c r="A1781">
        <v>22512</v>
      </c>
      <c r="B1781" t="s">
        <v>1600</v>
      </c>
      <c r="C1781" t="s">
        <v>13</v>
      </c>
      <c r="D1781" t="s">
        <v>25</v>
      </c>
      <c r="E1781" t="s">
        <v>5291</v>
      </c>
      <c r="F1781" t="s">
        <v>5249</v>
      </c>
      <c r="G1781" t="s">
        <v>32</v>
      </c>
      <c r="H1781" t="s">
        <v>183</v>
      </c>
      <c r="I1781" t="s">
        <v>5367</v>
      </c>
      <c r="J1781" t="s">
        <v>19</v>
      </c>
      <c r="K1781" s="3">
        <v>45716</v>
      </c>
      <c r="L1781" t="s">
        <v>5293</v>
      </c>
    </row>
    <row r="1782" spans="1:12" customFormat="1" ht="15">
      <c r="A1782">
        <v>22515</v>
      </c>
      <c r="B1782" t="s">
        <v>1601</v>
      </c>
      <c r="C1782" t="s">
        <v>13</v>
      </c>
      <c r="D1782" t="s">
        <v>3827</v>
      </c>
      <c r="E1782" t="s">
        <v>5291</v>
      </c>
      <c r="F1782" t="s">
        <v>36</v>
      </c>
      <c r="G1782" t="s">
        <v>29</v>
      </c>
      <c r="H1782" t="s">
        <v>4853</v>
      </c>
      <c r="I1782" t="s">
        <v>5817</v>
      </c>
      <c r="J1782" t="s">
        <v>19</v>
      </c>
      <c r="K1782" s="3">
        <v>41848</v>
      </c>
      <c r="L1782" t="s">
        <v>5293</v>
      </c>
    </row>
    <row r="1783" spans="1:12" customFormat="1" ht="15">
      <c r="A1783">
        <v>22518</v>
      </c>
      <c r="B1783" t="s">
        <v>1602</v>
      </c>
      <c r="C1783" t="s">
        <v>13</v>
      </c>
      <c r="D1783" t="s">
        <v>25</v>
      </c>
      <c r="E1783" t="s">
        <v>5291</v>
      </c>
      <c r="F1783" t="s">
        <v>36</v>
      </c>
      <c r="G1783" t="s">
        <v>29</v>
      </c>
      <c r="H1783" t="s">
        <v>49</v>
      </c>
      <c r="I1783" t="s">
        <v>275</v>
      </c>
      <c r="J1783" t="s">
        <v>19</v>
      </c>
      <c r="K1783" s="3">
        <v>45712</v>
      </c>
      <c r="L1783" t="s">
        <v>5297</v>
      </c>
    </row>
    <row r="1784" spans="1:12" customFormat="1" ht="15">
      <c r="A1784">
        <v>22520</v>
      </c>
      <c r="B1784" t="s">
        <v>1603</v>
      </c>
      <c r="C1784" t="s">
        <v>13</v>
      </c>
      <c r="D1784" t="s">
        <v>25</v>
      </c>
      <c r="E1784" t="s">
        <v>5291</v>
      </c>
      <c r="F1784" t="s">
        <v>36</v>
      </c>
      <c r="G1784" t="s">
        <v>29</v>
      </c>
      <c r="H1784" t="s">
        <v>209</v>
      </c>
      <c r="I1784" t="s">
        <v>210</v>
      </c>
      <c r="J1784" t="s">
        <v>19</v>
      </c>
      <c r="K1784" s="3">
        <v>45258</v>
      </c>
      <c r="L1784" t="s">
        <v>5297</v>
      </c>
    </row>
    <row r="1785" spans="1:12" customFormat="1" ht="15">
      <c r="A1785">
        <v>22524</v>
      </c>
      <c r="B1785" t="s">
        <v>5048</v>
      </c>
      <c r="C1785" t="s">
        <v>5283</v>
      </c>
      <c r="D1785" t="s">
        <v>3827</v>
      </c>
      <c r="E1785" t="s">
        <v>5291</v>
      </c>
      <c r="F1785" t="s">
        <v>36</v>
      </c>
      <c r="G1785" t="s">
        <v>29</v>
      </c>
      <c r="H1785" t="s">
        <v>147</v>
      </c>
      <c r="I1785" t="s">
        <v>271</v>
      </c>
      <c r="J1785" t="s">
        <v>113</v>
      </c>
      <c r="K1785" s="3">
        <v>40873</v>
      </c>
      <c r="L1785" t="s">
        <v>5297</v>
      </c>
    </row>
    <row r="1786" spans="1:12" customFormat="1" ht="15">
      <c r="A1786">
        <v>22530</v>
      </c>
      <c r="B1786" t="s">
        <v>1604</v>
      </c>
      <c r="C1786" t="s">
        <v>13</v>
      </c>
      <c r="D1786" t="s">
        <v>25</v>
      </c>
      <c r="E1786" t="s">
        <v>5291</v>
      </c>
      <c r="F1786" t="s">
        <v>36</v>
      </c>
      <c r="G1786" t="s">
        <v>29</v>
      </c>
      <c r="H1786" t="s">
        <v>4852</v>
      </c>
      <c r="I1786" t="s">
        <v>5818</v>
      </c>
      <c r="J1786" t="s">
        <v>19</v>
      </c>
      <c r="K1786" s="3">
        <v>45609</v>
      </c>
      <c r="L1786" t="s">
        <v>5297</v>
      </c>
    </row>
    <row r="1787" spans="1:12" customFormat="1" ht="15">
      <c r="A1787">
        <v>22534</v>
      </c>
      <c r="B1787" t="s">
        <v>1605</v>
      </c>
      <c r="C1787" t="s">
        <v>13</v>
      </c>
      <c r="D1787" t="s">
        <v>25</v>
      </c>
      <c r="E1787" t="s">
        <v>5291</v>
      </c>
      <c r="F1787" t="s">
        <v>36</v>
      </c>
      <c r="G1787" t="s">
        <v>29</v>
      </c>
      <c r="H1787" t="s">
        <v>49</v>
      </c>
      <c r="I1787" t="s">
        <v>576</v>
      </c>
      <c r="J1787" t="s">
        <v>19</v>
      </c>
      <c r="K1787" s="3">
        <v>45562</v>
      </c>
      <c r="L1787" t="s">
        <v>5297</v>
      </c>
    </row>
    <row r="1788" spans="1:12" customFormat="1" ht="15">
      <c r="A1788">
        <v>22536</v>
      </c>
      <c r="B1788" t="s">
        <v>1606</v>
      </c>
      <c r="C1788" t="s">
        <v>13</v>
      </c>
      <c r="D1788" t="s">
        <v>25</v>
      </c>
      <c r="E1788" t="s">
        <v>5291</v>
      </c>
      <c r="F1788" t="s">
        <v>36</v>
      </c>
      <c r="G1788" t="s">
        <v>29</v>
      </c>
      <c r="H1788" t="s">
        <v>49</v>
      </c>
      <c r="I1788" t="s">
        <v>326</v>
      </c>
      <c r="J1788" t="s">
        <v>19</v>
      </c>
      <c r="K1788" s="3">
        <v>45699</v>
      </c>
      <c r="L1788" t="s">
        <v>5297</v>
      </c>
    </row>
    <row r="1789" spans="1:12" customFormat="1" ht="15">
      <c r="A1789">
        <v>22538</v>
      </c>
      <c r="B1789" t="s">
        <v>1607</v>
      </c>
      <c r="C1789" t="s">
        <v>13</v>
      </c>
      <c r="D1789" t="s">
        <v>25</v>
      </c>
      <c r="E1789" t="s">
        <v>5291</v>
      </c>
      <c r="F1789" t="s">
        <v>36</v>
      </c>
      <c r="G1789" t="s">
        <v>29</v>
      </c>
      <c r="H1789" t="s">
        <v>49</v>
      </c>
      <c r="I1789" t="s">
        <v>5441</v>
      </c>
      <c r="J1789" t="s">
        <v>19</v>
      </c>
      <c r="K1789" s="3">
        <v>45664</v>
      </c>
      <c r="L1789" t="s">
        <v>5297</v>
      </c>
    </row>
    <row r="1790" spans="1:12" customFormat="1" ht="15">
      <c r="A1790">
        <v>22541</v>
      </c>
      <c r="B1790" t="s">
        <v>1608</v>
      </c>
      <c r="C1790" t="s">
        <v>13</v>
      </c>
      <c r="D1790" t="s">
        <v>38</v>
      </c>
      <c r="E1790" t="s">
        <v>5292</v>
      </c>
      <c r="F1790" t="s">
        <v>5249</v>
      </c>
      <c r="G1790" t="s">
        <v>32</v>
      </c>
      <c r="H1790" t="s">
        <v>136</v>
      </c>
      <c r="I1790" t="s">
        <v>1315</v>
      </c>
      <c r="J1790" t="s">
        <v>19</v>
      </c>
      <c r="K1790" s="3">
        <v>45588</v>
      </c>
      <c r="L1790" t="s">
        <v>5293</v>
      </c>
    </row>
    <row r="1791" spans="1:12" customFormat="1" ht="15">
      <c r="A1791">
        <v>22542</v>
      </c>
      <c r="B1791" t="s">
        <v>1609</v>
      </c>
      <c r="C1791" t="s">
        <v>13</v>
      </c>
      <c r="D1791" t="s">
        <v>25</v>
      </c>
      <c r="E1791" t="s">
        <v>5291</v>
      </c>
      <c r="F1791" t="s">
        <v>16</v>
      </c>
      <c r="G1791" t="s">
        <v>32</v>
      </c>
      <c r="H1791" t="s">
        <v>136</v>
      </c>
      <c r="I1791" t="s">
        <v>5819</v>
      </c>
      <c r="J1791" t="s">
        <v>19</v>
      </c>
      <c r="K1791" s="3">
        <v>45716</v>
      </c>
      <c r="L1791" t="s">
        <v>5293</v>
      </c>
    </row>
    <row r="1792" spans="1:12" customFormat="1" ht="15">
      <c r="A1792">
        <v>22545</v>
      </c>
      <c r="B1792" t="s">
        <v>4740</v>
      </c>
      <c r="C1792" t="s">
        <v>13</v>
      </c>
      <c r="D1792" t="s">
        <v>25</v>
      </c>
      <c r="E1792" t="s">
        <v>5292</v>
      </c>
      <c r="F1792" t="s">
        <v>16</v>
      </c>
      <c r="G1792" t="s">
        <v>32</v>
      </c>
      <c r="H1792" t="s">
        <v>4855</v>
      </c>
      <c r="I1792" t="s">
        <v>542</v>
      </c>
      <c r="J1792" t="s">
        <v>19</v>
      </c>
      <c r="K1792" s="3">
        <v>45323</v>
      </c>
      <c r="L1792" t="s">
        <v>11</v>
      </c>
    </row>
    <row r="1793" spans="1:12" customFormat="1" ht="15">
      <c r="A1793">
        <v>22548</v>
      </c>
      <c r="B1793" t="s">
        <v>1612</v>
      </c>
      <c r="C1793" t="s">
        <v>13</v>
      </c>
      <c r="D1793" t="s">
        <v>25</v>
      </c>
      <c r="E1793" t="s">
        <v>5291</v>
      </c>
      <c r="F1793" t="s">
        <v>5249</v>
      </c>
      <c r="G1793" t="s">
        <v>32</v>
      </c>
      <c r="H1793" t="s">
        <v>365</v>
      </c>
      <c r="I1793" t="s">
        <v>5820</v>
      </c>
      <c r="J1793" t="s">
        <v>19</v>
      </c>
      <c r="K1793" s="3">
        <v>45639</v>
      </c>
      <c r="L1793" t="s">
        <v>5299</v>
      </c>
    </row>
    <row r="1794" spans="1:12" customFormat="1" ht="15">
      <c r="A1794">
        <v>22552</v>
      </c>
      <c r="B1794" t="s">
        <v>1613</v>
      </c>
      <c r="C1794" t="s">
        <v>13</v>
      </c>
      <c r="D1794" t="s">
        <v>25</v>
      </c>
      <c r="E1794" t="s">
        <v>5291</v>
      </c>
      <c r="F1794" t="s">
        <v>36</v>
      </c>
      <c r="G1794" t="s">
        <v>101</v>
      </c>
      <c r="H1794" t="s">
        <v>209</v>
      </c>
      <c r="I1794" t="s">
        <v>519</v>
      </c>
      <c r="J1794" t="s">
        <v>19</v>
      </c>
      <c r="K1794" s="3">
        <v>44141</v>
      </c>
      <c r="L1794" t="s">
        <v>5299</v>
      </c>
    </row>
    <row r="1795" spans="1:12" customFormat="1" ht="15">
      <c r="A1795">
        <v>22553</v>
      </c>
      <c r="B1795" t="s">
        <v>4241</v>
      </c>
      <c r="C1795" t="s">
        <v>13</v>
      </c>
      <c r="D1795" t="s">
        <v>25</v>
      </c>
      <c r="E1795" t="s">
        <v>5291</v>
      </c>
      <c r="F1795" t="s">
        <v>16</v>
      </c>
      <c r="G1795" t="s">
        <v>32</v>
      </c>
      <c r="H1795" t="s">
        <v>220</v>
      </c>
      <c r="I1795" t="s">
        <v>5821</v>
      </c>
      <c r="J1795" t="s">
        <v>19</v>
      </c>
      <c r="K1795" s="3">
        <v>45496</v>
      </c>
      <c r="L1795" t="s">
        <v>5293</v>
      </c>
    </row>
    <row r="1796" spans="1:12" customFormat="1" ht="15">
      <c r="A1796">
        <v>22554</v>
      </c>
      <c r="B1796" t="s">
        <v>1614</v>
      </c>
      <c r="C1796" t="s">
        <v>13</v>
      </c>
      <c r="D1796" t="s">
        <v>25</v>
      </c>
      <c r="E1796" t="s">
        <v>5291</v>
      </c>
      <c r="F1796" t="s">
        <v>36</v>
      </c>
      <c r="G1796" t="s">
        <v>29</v>
      </c>
      <c r="H1796" t="s">
        <v>4852</v>
      </c>
      <c r="I1796" t="s">
        <v>5630</v>
      </c>
      <c r="J1796" t="s">
        <v>19</v>
      </c>
      <c r="K1796" s="3">
        <v>45695</v>
      </c>
      <c r="L1796" t="s">
        <v>5297</v>
      </c>
    </row>
    <row r="1797" spans="1:12" customFormat="1" ht="15">
      <c r="A1797">
        <v>22555</v>
      </c>
      <c r="B1797" t="s">
        <v>1615</v>
      </c>
      <c r="C1797" t="s">
        <v>13</v>
      </c>
      <c r="D1797" t="s">
        <v>3827</v>
      </c>
      <c r="E1797" t="s">
        <v>5291</v>
      </c>
      <c r="F1797" t="s">
        <v>36</v>
      </c>
      <c r="G1797" t="s">
        <v>29</v>
      </c>
      <c r="H1797" t="s">
        <v>4852</v>
      </c>
      <c r="I1797" t="s">
        <v>5630</v>
      </c>
      <c r="J1797" t="s">
        <v>19</v>
      </c>
      <c r="K1797" s="3">
        <v>40955</v>
      </c>
      <c r="L1797" t="s">
        <v>5297</v>
      </c>
    </row>
    <row r="1798" spans="1:12" customFormat="1" ht="15">
      <c r="A1798">
        <v>22556</v>
      </c>
      <c r="B1798" t="s">
        <v>1616</v>
      </c>
      <c r="C1798" t="s">
        <v>13</v>
      </c>
      <c r="D1798" t="s">
        <v>25</v>
      </c>
      <c r="E1798" t="s">
        <v>5291</v>
      </c>
      <c r="F1798" t="s">
        <v>5249</v>
      </c>
      <c r="G1798" t="s">
        <v>29</v>
      </c>
      <c r="H1798" t="s">
        <v>4852</v>
      </c>
      <c r="I1798" t="s">
        <v>5818</v>
      </c>
      <c r="J1798" t="s">
        <v>19</v>
      </c>
      <c r="K1798" s="3">
        <v>45736</v>
      </c>
      <c r="L1798" t="s">
        <v>5293</v>
      </c>
    </row>
    <row r="1799" spans="1:12" customFormat="1" ht="15">
      <c r="A1799">
        <v>22558</v>
      </c>
      <c r="B1799" t="s">
        <v>1617</v>
      </c>
      <c r="C1799" t="s">
        <v>13</v>
      </c>
      <c r="D1799" t="s">
        <v>25</v>
      </c>
      <c r="E1799" t="s">
        <v>5291</v>
      </c>
      <c r="F1799" t="s">
        <v>5249</v>
      </c>
      <c r="G1799" t="s">
        <v>29</v>
      </c>
      <c r="H1799" t="s">
        <v>183</v>
      </c>
      <c r="I1799" t="s">
        <v>5822</v>
      </c>
      <c r="J1799" t="s">
        <v>19</v>
      </c>
      <c r="K1799" s="3">
        <v>45693</v>
      </c>
      <c r="L1799" t="s">
        <v>5293</v>
      </c>
    </row>
    <row r="1800" spans="1:12" customFormat="1" ht="15">
      <c r="A1800">
        <v>22561</v>
      </c>
      <c r="B1800" t="s">
        <v>1618</v>
      </c>
      <c r="C1800" t="s">
        <v>13</v>
      </c>
      <c r="D1800" t="s">
        <v>25</v>
      </c>
      <c r="E1800" t="s">
        <v>5291</v>
      </c>
      <c r="F1800" t="s">
        <v>36</v>
      </c>
      <c r="G1800" t="s">
        <v>29</v>
      </c>
      <c r="H1800" t="s">
        <v>49</v>
      </c>
      <c r="I1800" t="s">
        <v>919</v>
      </c>
      <c r="J1800" t="s">
        <v>19</v>
      </c>
      <c r="K1800" s="3">
        <v>44941</v>
      </c>
      <c r="L1800" t="s">
        <v>5299</v>
      </c>
    </row>
    <row r="1801" spans="1:12" customFormat="1" ht="15">
      <c r="A1801">
        <v>22562</v>
      </c>
      <c r="B1801" t="s">
        <v>1619</v>
      </c>
      <c r="C1801" t="s">
        <v>13</v>
      </c>
      <c r="D1801" t="s">
        <v>14</v>
      </c>
      <c r="E1801" t="s">
        <v>5292</v>
      </c>
      <c r="F1801" t="s">
        <v>16</v>
      </c>
      <c r="G1801" t="s">
        <v>32</v>
      </c>
      <c r="H1801" t="s">
        <v>4856</v>
      </c>
      <c r="I1801" t="s">
        <v>668</v>
      </c>
      <c r="J1801" t="s">
        <v>19</v>
      </c>
      <c r="K1801" s="3">
        <v>45715</v>
      </c>
      <c r="L1801" t="s">
        <v>5299</v>
      </c>
    </row>
    <row r="1802" spans="1:12" customFormat="1" ht="15">
      <c r="A1802">
        <v>22563</v>
      </c>
      <c r="B1802" t="s">
        <v>1620</v>
      </c>
      <c r="C1802" t="s">
        <v>13</v>
      </c>
      <c r="D1802" t="s">
        <v>25</v>
      </c>
      <c r="E1802" t="s">
        <v>5291</v>
      </c>
      <c r="F1802" t="s">
        <v>36</v>
      </c>
      <c r="G1802" t="s">
        <v>29</v>
      </c>
      <c r="H1802" t="s">
        <v>49</v>
      </c>
      <c r="I1802" t="s">
        <v>53</v>
      </c>
      <c r="J1802" t="s">
        <v>19</v>
      </c>
      <c r="K1802" s="3">
        <v>45301</v>
      </c>
      <c r="L1802" t="s">
        <v>5297</v>
      </c>
    </row>
    <row r="1803" spans="1:12" customFormat="1" ht="15">
      <c r="A1803">
        <v>22566</v>
      </c>
      <c r="B1803" t="s">
        <v>5136</v>
      </c>
      <c r="C1803" t="s">
        <v>13</v>
      </c>
      <c r="D1803" t="s">
        <v>38</v>
      </c>
      <c r="E1803" t="s">
        <v>5292</v>
      </c>
      <c r="F1803" t="s">
        <v>5249</v>
      </c>
      <c r="G1803" t="s">
        <v>32</v>
      </c>
      <c r="H1803" t="s">
        <v>147</v>
      </c>
      <c r="I1803" t="s">
        <v>1622</v>
      </c>
      <c r="J1803" t="s">
        <v>19</v>
      </c>
      <c r="K1803" s="3">
        <v>45701</v>
      </c>
      <c r="L1803" t="s">
        <v>5293</v>
      </c>
    </row>
    <row r="1804" spans="1:12" customFormat="1" ht="15">
      <c r="A1804">
        <v>22568</v>
      </c>
      <c r="B1804" t="s">
        <v>4242</v>
      </c>
      <c r="C1804" t="s">
        <v>13</v>
      </c>
      <c r="D1804" t="s">
        <v>3827</v>
      </c>
      <c r="E1804" t="s">
        <v>5291</v>
      </c>
      <c r="F1804" t="s">
        <v>36</v>
      </c>
      <c r="G1804" t="s">
        <v>29</v>
      </c>
      <c r="H1804" t="s">
        <v>104</v>
      </c>
      <c r="I1804" t="s">
        <v>334</v>
      </c>
      <c r="J1804" t="s">
        <v>113</v>
      </c>
      <c r="K1804" s="3">
        <v>40011</v>
      </c>
      <c r="L1804" t="s">
        <v>5297</v>
      </c>
    </row>
    <row r="1805" spans="1:12" customFormat="1" ht="15">
      <c r="A1805">
        <v>22569</v>
      </c>
      <c r="B1805" t="s">
        <v>1623</v>
      </c>
      <c r="C1805" t="s">
        <v>13</v>
      </c>
      <c r="D1805" t="s">
        <v>25</v>
      </c>
      <c r="E1805" t="s">
        <v>5291</v>
      </c>
      <c r="F1805" t="s">
        <v>5249</v>
      </c>
      <c r="G1805" t="s">
        <v>29</v>
      </c>
      <c r="H1805" t="s">
        <v>104</v>
      </c>
      <c r="I1805" t="s">
        <v>334</v>
      </c>
      <c r="J1805" t="s">
        <v>19</v>
      </c>
      <c r="K1805" s="3">
        <v>45406</v>
      </c>
      <c r="L1805" t="s">
        <v>5297</v>
      </c>
    </row>
    <row r="1806" spans="1:12" customFormat="1" ht="15">
      <c r="A1806">
        <v>22573</v>
      </c>
      <c r="B1806" t="s">
        <v>4243</v>
      </c>
      <c r="C1806" t="s">
        <v>13</v>
      </c>
      <c r="D1806" t="s">
        <v>25</v>
      </c>
      <c r="E1806" t="s">
        <v>5291</v>
      </c>
      <c r="F1806" t="s">
        <v>36</v>
      </c>
      <c r="G1806" t="s">
        <v>29</v>
      </c>
      <c r="H1806" t="s">
        <v>104</v>
      </c>
      <c r="I1806" t="s">
        <v>334</v>
      </c>
      <c r="J1806" t="s">
        <v>19</v>
      </c>
      <c r="K1806" s="3">
        <v>45176</v>
      </c>
      <c r="L1806" t="s">
        <v>5297</v>
      </c>
    </row>
    <row r="1807" spans="1:12" customFormat="1" ht="15">
      <c r="A1807">
        <v>22576</v>
      </c>
      <c r="B1807" t="s">
        <v>1624</v>
      </c>
      <c r="C1807" t="s">
        <v>13</v>
      </c>
      <c r="D1807" t="s">
        <v>25</v>
      </c>
      <c r="E1807" t="s">
        <v>5291</v>
      </c>
      <c r="F1807" t="s">
        <v>36</v>
      </c>
      <c r="G1807" t="s">
        <v>29</v>
      </c>
      <c r="H1807" t="s">
        <v>4852</v>
      </c>
      <c r="I1807" t="s">
        <v>5363</v>
      </c>
      <c r="J1807" t="s">
        <v>19</v>
      </c>
      <c r="K1807" s="3">
        <v>45025</v>
      </c>
      <c r="L1807" t="s">
        <v>5297</v>
      </c>
    </row>
    <row r="1808" spans="1:12" customFormat="1" ht="15">
      <c r="A1808">
        <v>22579</v>
      </c>
      <c r="B1808" t="s">
        <v>4244</v>
      </c>
      <c r="C1808" t="s">
        <v>13</v>
      </c>
      <c r="D1808" t="s">
        <v>3827</v>
      </c>
      <c r="E1808" t="s">
        <v>5291</v>
      </c>
      <c r="F1808" t="s">
        <v>36</v>
      </c>
      <c r="G1808" t="s">
        <v>29</v>
      </c>
      <c r="H1808" t="s">
        <v>104</v>
      </c>
      <c r="I1808" t="s">
        <v>334</v>
      </c>
      <c r="J1808" t="s">
        <v>113</v>
      </c>
      <c r="K1808" s="3">
        <v>39974</v>
      </c>
      <c r="L1808" t="s">
        <v>5297</v>
      </c>
    </row>
    <row r="1809" spans="1:12" customFormat="1" ht="15">
      <c r="A1809">
        <v>22580</v>
      </c>
      <c r="B1809" t="s">
        <v>1625</v>
      </c>
      <c r="C1809" t="s">
        <v>13</v>
      </c>
      <c r="D1809" t="s">
        <v>25</v>
      </c>
      <c r="E1809" t="s">
        <v>5291</v>
      </c>
      <c r="F1809" t="s">
        <v>36</v>
      </c>
      <c r="G1809" t="s">
        <v>29</v>
      </c>
      <c r="H1809" t="s">
        <v>4852</v>
      </c>
      <c r="I1809" t="s">
        <v>5802</v>
      </c>
      <c r="J1809" t="s">
        <v>19</v>
      </c>
      <c r="K1809" s="3">
        <v>45741</v>
      </c>
      <c r="L1809" t="s">
        <v>5297</v>
      </c>
    </row>
    <row r="1810" spans="1:12" customFormat="1" ht="15">
      <c r="A1810">
        <v>22581</v>
      </c>
      <c r="B1810" t="s">
        <v>1626</v>
      </c>
      <c r="C1810" t="s">
        <v>13</v>
      </c>
      <c r="D1810" t="s">
        <v>14</v>
      </c>
      <c r="E1810" t="s">
        <v>5292</v>
      </c>
      <c r="F1810" t="s">
        <v>5249</v>
      </c>
      <c r="G1810" t="s">
        <v>32</v>
      </c>
      <c r="H1810" t="s">
        <v>209</v>
      </c>
      <c r="I1810" t="s">
        <v>340</v>
      </c>
      <c r="J1810" t="s">
        <v>19</v>
      </c>
      <c r="K1810" s="3">
        <v>45716</v>
      </c>
      <c r="L1810" t="s">
        <v>11</v>
      </c>
    </row>
    <row r="1811" spans="1:12" customFormat="1" ht="15">
      <c r="A1811">
        <v>22584</v>
      </c>
      <c r="B1811" t="s">
        <v>1627</v>
      </c>
      <c r="C1811" t="s">
        <v>13</v>
      </c>
      <c r="D1811" t="s">
        <v>14</v>
      </c>
      <c r="E1811" t="s">
        <v>5292</v>
      </c>
      <c r="F1811" t="s">
        <v>5249</v>
      </c>
      <c r="G1811" t="s">
        <v>32</v>
      </c>
      <c r="H1811" t="s">
        <v>209</v>
      </c>
      <c r="I1811" t="s">
        <v>340</v>
      </c>
      <c r="J1811" t="s">
        <v>19</v>
      </c>
      <c r="K1811" s="3">
        <v>45713</v>
      </c>
      <c r="L1811" t="s">
        <v>11</v>
      </c>
    </row>
    <row r="1812" spans="1:12" customFormat="1" ht="15">
      <c r="A1812">
        <v>22586</v>
      </c>
      <c r="B1812" t="s">
        <v>4245</v>
      </c>
      <c r="C1812" t="s">
        <v>13</v>
      </c>
      <c r="D1812" t="s">
        <v>25</v>
      </c>
      <c r="E1812" t="s">
        <v>5291</v>
      </c>
      <c r="F1812" t="s">
        <v>36</v>
      </c>
      <c r="G1812" t="s">
        <v>29</v>
      </c>
      <c r="H1812" t="s">
        <v>4852</v>
      </c>
      <c r="I1812" t="s">
        <v>30</v>
      </c>
      <c r="J1812" t="s">
        <v>19</v>
      </c>
      <c r="K1812" s="3">
        <v>45247</v>
      </c>
      <c r="L1812" t="s">
        <v>5299</v>
      </c>
    </row>
    <row r="1813" spans="1:12" customFormat="1" ht="15">
      <c r="A1813">
        <v>22588</v>
      </c>
      <c r="B1813" t="s">
        <v>1628</v>
      </c>
      <c r="C1813" t="s">
        <v>13</v>
      </c>
      <c r="D1813" t="s">
        <v>25</v>
      </c>
      <c r="E1813" t="s">
        <v>5291</v>
      </c>
      <c r="F1813" t="s">
        <v>16</v>
      </c>
      <c r="G1813" t="s">
        <v>29</v>
      </c>
      <c r="H1813" t="s">
        <v>183</v>
      </c>
      <c r="I1813" t="s">
        <v>43</v>
      </c>
      <c r="J1813" t="s">
        <v>19</v>
      </c>
      <c r="K1813" s="3">
        <v>45546</v>
      </c>
      <c r="L1813" t="s">
        <v>5293</v>
      </c>
    </row>
    <row r="1814" spans="1:12" customFormat="1" ht="15">
      <c r="A1814">
        <v>22589</v>
      </c>
      <c r="B1814" t="s">
        <v>4246</v>
      </c>
      <c r="C1814" t="s">
        <v>5283</v>
      </c>
      <c r="D1814" t="s">
        <v>25</v>
      </c>
      <c r="E1814" t="s">
        <v>5291</v>
      </c>
      <c r="F1814" t="s">
        <v>5249</v>
      </c>
      <c r="G1814" t="s">
        <v>29</v>
      </c>
      <c r="H1814" t="s">
        <v>626</v>
      </c>
      <c r="I1814" t="s">
        <v>5487</v>
      </c>
      <c r="J1814" t="s">
        <v>19</v>
      </c>
      <c r="K1814" s="3">
        <v>43622</v>
      </c>
      <c r="L1814" t="s">
        <v>5307</v>
      </c>
    </row>
    <row r="1815" spans="1:12" customFormat="1" ht="15">
      <c r="A1815">
        <v>22590</v>
      </c>
      <c r="B1815" t="s">
        <v>1629</v>
      </c>
      <c r="C1815" t="s">
        <v>13</v>
      </c>
      <c r="D1815" t="s">
        <v>25</v>
      </c>
      <c r="E1815" t="s">
        <v>5291</v>
      </c>
      <c r="F1815" t="s">
        <v>16</v>
      </c>
      <c r="G1815" t="s">
        <v>32</v>
      </c>
      <c r="H1815" t="s">
        <v>4852</v>
      </c>
      <c r="I1815" t="s">
        <v>26</v>
      </c>
      <c r="J1815" t="s">
        <v>19</v>
      </c>
      <c r="K1815" s="3">
        <v>45716</v>
      </c>
      <c r="L1815" t="s">
        <v>5293</v>
      </c>
    </row>
    <row r="1816" spans="1:12" customFormat="1" ht="15">
      <c r="A1816">
        <v>22593</v>
      </c>
      <c r="B1816" t="s">
        <v>1630</v>
      </c>
      <c r="C1816" t="s">
        <v>13</v>
      </c>
      <c r="D1816" t="s">
        <v>25</v>
      </c>
      <c r="E1816" t="s">
        <v>5291</v>
      </c>
      <c r="F1816" t="s">
        <v>16</v>
      </c>
      <c r="G1816" t="s">
        <v>29</v>
      </c>
      <c r="H1816" t="s">
        <v>4852</v>
      </c>
      <c r="I1816" t="s">
        <v>5823</v>
      </c>
      <c r="J1816" t="s">
        <v>19</v>
      </c>
      <c r="K1816" s="3">
        <v>45712</v>
      </c>
      <c r="L1816" t="s">
        <v>5293</v>
      </c>
    </row>
    <row r="1817" spans="1:12" customFormat="1" ht="15">
      <c r="A1817">
        <v>22596</v>
      </c>
      <c r="B1817" t="s">
        <v>1631</v>
      </c>
      <c r="C1817" t="s">
        <v>13</v>
      </c>
      <c r="D1817" t="s">
        <v>25</v>
      </c>
      <c r="E1817" t="s">
        <v>5291</v>
      </c>
      <c r="F1817" t="s">
        <v>36</v>
      </c>
      <c r="G1817" t="s">
        <v>29</v>
      </c>
      <c r="H1817" t="s">
        <v>17</v>
      </c>
      <c r="I1817" t="s">
        <v>18</v>
      </c>
      <c r="J1817" t="s">
        <v>19</v>
      </c>
      <c r="K1817" s="3">
        <v>45680</v>
      </c>
      <c r="L1817" t="s">
        <v>5297</v>
      </c>
    </row>
    <row r="1818" spans="1:12" customFormat="1" ht="15">
      <c r="A1818">
        <v>22599</v>
      </c>
      <c r="B1818" t="s">
        <v>1632</v>
      </c>
      <c r="C1818" t="s">
        <v>13</v>
      </c>
      <c r="D1818" t="s">
        <v>25</v>
      </c>
      <c r="E1818" t="s">
        <v>5291</v>
      </c>
      <c r="F1818" t="s">
        <v>36</v>
      </c>
      <c r="G1818" t="s">
        <v>29</v>
      </c>
      <c r="H1818" t="s">
        <v>17</v>
      </c>
      <c r="I1818" t="s">
        <v>5552</v>
      </c>
      <c r="J1818" t="s">
        <v>19</v>
      </c>
      <c r="K1818" s="3">
        <v>45733</v>
      </c>
      <c r="L1818" t="s">
        <v>5297</v>
      </c>
    </row>
    <row r="1819" spans="1:12" customFormat="1" ht="15">
      <c r="A1819">
        <v>22614</v>
      </c>
      <c r="B1819" t="s">
        <v>1633</v>
      </c>
      <c r="C1819" t="s">
        <v>13</v>
      </c>
      <c r="D1819" t="s">
        <v>3827</v>
      </c>
      <c r="E1819" t="s">
        <v>5291</v>
      </c>
      <c r="F1819" t="s">
        <v>36</v>
      </c>
      <c r="G1819" t="s">
        <v>29</v>
      </c>
      <c r="H1819" t="s">
        <v>209</v>
      </c>
      <c r="I1819" t="s">
        <v>340</v>
      </c>
      <c r="J1819" t="s">
        <v>113</v>
      </c>
      <c r="K1819" s="3">
        <v>40907</v>
      </c>
      <c r="L1819" t="s">
        <v>5297</v>
      </c>
    </row>
    <row r="1820" spans="1:12" customFormat="1" ht="15">
      <c r="A1820">
        <v>22625</v>
      </c>
      <c r="B1820" t="s">
        <v>1634</v>
      </c>
      <c r="C1820" t="s">
        <v>13</v>
      </c>
      <c r="D1820" t="s">
        <v>14</v>
      </c>
      <c r="E1820" t="s">
        <v>5291</v>
      </c>
      <c r="F1820" t="s">
        <v>5249</v>
      </c>
      <c r="G1820" t="s">
        <v>32</v>
      </c>
      <c r="H1820" t="s">
        <v>49</v>
      </c>
      <c r="I1820" t="s">
        <v>1459</v>
      </c>
      <c r="J1820" t="s">
        <v>19</v>
      </c>
      <c r="K1820" s="3">
        <v>45730</v>
      </c>
      <c r="L1820" t="s">
        <v>11</v>
      </c>
    </row>
    <row r="1821" spans="1:12" customFormat="1" ht="15">
      <c r="A1821">
        <v>22629</v>
      </c>
      <c r="B1821" t="s">
        <v>1635</v>
      </c>
      <c r="C1821" t="s">
        <v>13</v>
      </c>
      <c r="D1821" t="s">
        <v>25</v>
      </c>
      <c r="E1821" t="s">
        <v>5291</v>
      </c>
      <c r="F1821" t="s">
        <v>16</v>
      </c>
      <c r="G1821" t="s">
        <v>32</v>
      </c>
      <c r="H1821" t="s">
        <v>4859</v>
      </c>
      <c r="I1821" t="s">
        <v>5824</v>
      </c>
      <c r="J1821" t="s">
        <v>19</v>
      </c>
      <c r="K1821" s="3">
        <v>45737</v>
      </c>
      <c r="L1821" t="s">
        <v>5293</v>
      </c>
    </row>
    <row r="1822" spans="1:12" customFormat="1" ht="15">
      <c r="A1822">
        <v>22630</v>
      </c>
      <c r="B1822" t="s">
        <v>1636</v>
      </c>
      <c r="C1822" t="s">
        <v>13</v>
      </c>
      <c r="D1822" t="s">
        <v>3827</v>
      </c>
      <c r="E1822" t="s">
        <v>5291</v>
      </c>
      <c r="F1822" t="s">
        <v>36</v>
      </c>
      <c r="G1822" t="s">
        <v>29</v>
      </c>
      <c r="H1822" t="s">
        <v>4852</v>
      </c>
      <c r="I1822" t="s">
        <v>244</v>
      </c>
      <c r="J1822" t="s">
        <v>113</v>
      </c>
      <c r="K1822" s="3">
        <v>40984</v>
      </c>
      <c r="L1822" t="s">
        <v>5297</v>
      </c>
    </row>
    <row r="1823" spans="1:12" customFormat="1" ht="15">
      <c r="A1823">
        <v>22636</v>
      </c>
      <c r="B1823" t="s">
        <v>1637</v>
      </c>
      <c r="C1823" t="s">
        <v>13</v>
      </c>
      <c r="D1823" t="s">
        <v>38</v>
      </c>
      <c r="E1823" t="s">
        <v>5292</v>
      </c>
      <c r="F1823" t="s">
        <v>5249</v>
      </c>
      <c r="G1823" t="s">
        <v>32</v>
      </c>
      <c r="H1823" t="s">
        <v>4854</v>
      </c>
      <c r="I1823" t="s">
        <v>47</v>
      </c>
      <c r="J1823" t="s">
        <v>19</v>
      </c>
      <c r="K1823" s="3">
        <v>45721</v>
      </c>
      <c r="L1823" t="s">
        <v>5299</v>
      </c>
    </row>
    <row r="1824" spans="1:12" customFormat="1" ht="15">
      <c r="A1824">
        <v>22639</v>
      </c>
      <c r="B1824" t="s">
        <v>5137</v>
      </c>
      <c r="C1824" t="s">
        <v>13</v>
      </c>
      <c r="D1824" t="s">
        <v>25</v>
      </c>
      <c r="E1824" t="s">
        <v>5291</v>
      </c>
      <c r="F1824" t="s">
        <v>5249</v>
      </c>
      <c r="G1824" t="s">
        <v>29</v>
      </c>
      <c r="H1824" t="s">
        <v>626</v>
      </c>
      <c r="I1824" t="s">
        <v>5684</v>
      </c>
      <c r="J1824" t="s">
        <v>19</v>
      </c>
      <c r="K1824" s="3">
        <v>45737</v>
      </c>
      <c r="L1824" t="s">
        <v>5307</v>
      </c>
    </row>
    <row r="1825" spans="1:12" customFormat="1" ht="15">
      <c r="A1825">
        <v>22641</v>
      </c>
      <c r="B1825" t="s">
        <v>1638</v>
      </c>
      <c r="C1825" t="s">
        <v>13</v>
      </c>
      <c r="D1825" t="s">
        <v>38</v>
      </c>
      <c r="E1825" t="s">
        <v>5292</v>
      </c>
      <c r="F1825" t="s">
        <v>16</v>
      </c>
      <c r="G1825" t="s">
        <v>32</v>
      </c>
      <c r="H1825" t="s">
        <v>209</v>
      </c>
      <c r="I1825" t="s">
        <v>383</v>
      </c>
      <c r="J1825" t="s">
        <v>19</v>
      </c>
      <c r="K1825" s="3">
        <v>45405</v>
      </c>
      <c r="L1825" t="s">
        <v>10</v>
      </c>
    </row>
    <row r="1826" spans="1:12" customFormat="1" ht="15">
      <c r="A1826">
        <v>22643</v>
      </c>
      <c r="B1826" t="s">
        <v>3590</v>
      </c>
      <c r="C1826" t="s">
        <v>5283</v>
      </c>
      <c r="D1826" t="s">
        <v>38</v>
      </c>
      <c r="E1826" t="s">
        <v>5291</v>
      </c>
      <c r="F1826" t="s">
        <v>5249</v>
      </c>
      <c r="G1826" t="s">
        <v>32</v>
      </c>
      <c r="H1826" t="s">
        <v>49</v>
      </c>
      <c r="I1826" t="s">
        <v>523</v>
      </c>
      <c r="J1826" t="s">
        <v>19</v>
      </c>
      <c r="K1826" s="3">
        <v>43920</v>
      </c>
      <c r="L1826" t="s">
        <v>11</v>
      </c>
    </row>
    <row r="1827" spans="1:12" customFormat="1" ht="15">
      <c r="A1827">
        <v>22646</v>
      </c>
      <c r="B1827" t="s">
        <v>1639</v>
      </c>
      <c r="C1827" t="s">
        <v>13</v>
      </c>
      <c r="D1827" t="s">
        <v>38</v>
      </c>
      <c r="E1827" t="s">
        <v>5292</v>
      </c>
      <c r="F1827" t="s">
        <v>16</v>
      </c>
      <c r="G1827" t="s">
        <v>32</v>
      </c>
      <c r="H1827" t="s">
        <v>136</v>
      </c>
      <c r="I1827" t="s">
        <v>356</v>
      </c>
      <c r="J1827" t="s">
        <v>19</v>
      </c>
      <c r="K1827" s="3">
        <v>45715</v>
      </c>
      <c r="L1827" t="s">
        <v>5293</v>
      </c>
    </row>
    <row r="1828" spans="1:12" customFormat="1" ht="15">
      <c r="A1828">
        <v>22650</v>
      </c>
      <c r="B1828" t="s">
        <v>1640</v>
      </c>
      <c r="C1828" t="s">
        <v>13</v>
      </c>
      <c r="D1828" t="s">
        <v>25</v>
      </c>
      <c r="E1828" t="s">
        <v>5291</v>
      </c>
      <c r="F1828" t="s">
        <v>36</v>
      </c>
      <c r="G1828" t="s">
        <v>29</v>
      </c>
      <c r="H1828" t="s">
        <v>104</v>
      </c>
      <c r="I1828" t="s">
        <v>5477</v>
      </c>
      <c r="J1828" t="s">
        <v>19</v>
      </c>
      <c r="K1828" s="3">
        <v>45722</v>
      </c>
      <c r="L1828" t="s">
        <v>5297</v>
      </c>
    </row>
    <row r="1829" spans="1:12" customFormat="1" ht="15">
      <c r="A1829">
        <v>22655</v>
      </c>
      <c r="B1829" t="s">
        <v>1641</v>
      </c>
      <c r="C1829" t="s">
        <v>13</v>
      </c>
      <c r="D1829" t="s">
        <v>25</v>
      </c>
      <c r="E1829" t="s">
        <v>5291</v>
      </c>
      <c r="F1829" t="s">
        <v>16</v>
      </c>
      <c r="G1829" t="s">
        <v>32</v>
      </c>
      <c r="H1829" t="s">
        <v>183</v>
      </c>
      <c r="I1829" t="s">
        <v>5825</v>
      </c>
      <c r="J1829" t="s">
        <v>19</v>
      </c>
      <c r="K1829" s="3">
        <v>45716</v>
      </c>
      <c r="L1829" t="s">
        <v>5293</v>
      </c>
    </row>
    <row r="1830" spans="1:12" customFormat="1" ht="15">
      <c r="A1830">
        <v>22660</v>
      </c>
      <c r="B1830" t="s">
        <v>1642</v>
      </c>
      <c r="C1830" t="s">
        <v>13</v>
      </c>
      <c r="D1830" t="s">
        <v>25</v>
      </c>
      <c r="E1830" t="s">
        <v>5291</v>
      </c>
      <c r="F1830" t="s">
        <v>36</v>
      </c>
      <c r="G1830" t="s">
        <v>29</v>
      </c>
      <c r="H1830" t="s">
        <v>4852</v>
      </c>
      <c r="I1830" t="s">
        <v>5818</v>
      </c>
      <c r="J1830" t="s">
        <v>19</v>
      </c>
      <c r="K1830" s="3">
        <v>45743</v>
      </c>
      <c r="L1830" t="s">
        <v>5297</v>
      </c>
    </row>
    <row r="1831" spans="1:12" customFormat="1" ht="15">
      <c r="A1831">
        <v>22661</v>
      </c>
      <c r="B1831" t="s">
        <v>1643</v>
      </c>
      <c r="C1831" t="s">
        <v>13</v>
      </c>
      <c r="D1831" t="s">
        <v>38</v>
      </c>
      <c r="E1831" t="s">
        <v>5291</v>
      </c>
      <c r="F1831" t="s">
        <v>5249</v>
      </c>
      <c r="G1831" t="s">
        <v>32</v>
      </c>
      <c r="H1831" t="s">
        <v>209</v>
      </c>
      <c r="I1831" t="s">
        <v>1554</v>
      </c>
      <c r="J1831" t="s">
        <v>19</v>
      </c>
      <c r="K1831" s="3">
        <v>45372</v>
      </c>
      <c r="L1831" t="s">
        <v>11</v>
      </c>
    </row>
    <row r="1832" spans="1:12" customFormat="1" ht="15">
      <c r="A1832">
        <v>22662</v>
      </c>
      <c r="B1832" t="s">
        <v>1644</v>
      </c>
      <c r="C1832" t="s">
        <v>13</v>
      </c>
      <c r="D1832" t="s">
        <v>25</v>
      </c>
      <c r="E1832" t="s">
        <v>5291</v>
      </c>
      <c r="F1832" t="s">
        <v>16</v>
      </c>
      <c r="G1832" t="s">
        <v>32</v>
      </c>
      <c r="H1832" t="s">
        <v>136</v>
      </c>
      <c r="I1832" t="s">
        <v>5826</v>
      </c>
      <c r="J1832" t="s">
        <v>19</v>
      </c>
      <c r="K1832" s="3">
        <v>45700</v>
      </c>
      <c r="L1832" t="s">
        <v>5293</v>
      </c>
    </row>
    <row r="1833" spans="1:12" customFormat="1" ht="15">
      <c r="A1833">
        <v>22669</v>
      </c>
      <c r="B1833" t="s">
        <v>1645</v>
      </c>
      <c r="C1833" t="s">
        <v>13</v>
      </c>
      <c r="D1833" t="s">
        <v>14</v>
      </c>
      <c r="E1833" t="s">
        <v>5292</v>
      </c>
      <c r="F1833" t="s">
        <v>16</v>
      </c>
      <c r="G1833" t="s">
        <v>32</v>
      </c>
      <c r="H1833" t="s">
        <v>220</v>
      </c>
      <c r="I1833" t="s">
        <v>1031</v>
      </c>
      <c r="J1833" t="s">
        <v>19</v>
      </c>
      <c r="K1833" s="3">
        <v>45743</v>
      </c>
      <c r="L1833" t="s">
        <v>5293</v>
      </c>
    </row>
    <row r="1834" spans="1:12" customFormat="1" ht="15">
      <c r="A1834">
        <v>22672</v>
      </c>
      <c r="B1834" t="s">
        <v>1646</v>
      </c>
      <c r="C1834" t="s">
        <v>13</v>
      </c>
      <c r="D1834" t="s">
        <v>25</v>
      </c>
      <c r="E1834" t="s">
        <v>5291</v>
      </c>
      <c r="F1834" t="s">
        <v>36</v>
      </c>
      <c r="G1834" t="s">
        <v>29</v>
      </c>
      <c r="H1834" t="s">
        <v>104</v>
      </c>
      <c r="I1834" t="s">
        <v>5476</v>
      </c>
      <c r="J1834" t="s">
        <v>19</v>
      </c>
      <c r="K1834" s="3">
        <v>45383</v>
      </c>
      <c r="L1834" t="s">
        <v>5299</v>
      </c>
    </row>
    <row r="1835" spans="1:12" customFormat="1" ht="15">
      <c r="A1835">
        <v>22673</v>
      </c>
      <c r="B1835" t="s">
        <v>1647</v>
      </c>
      <c r="C1835" t="s">
        <v>13</v>
      </c>
      <c r="D1835" t="s">
        <v>3827</v>
      </c>
      <c r="E1835" t="s">
        <v>5291</v>
      </c>
      <c r="F1835" t="s">
        <v>36</v>
      </c>
      <c r="G1835" t="s">
        <v>29</v>
      </c>
      <c r="H1835" t="s">
        <v>17</v>
      </c>
      <c r="I1835" t="s">
        <v>5570</v>
      </c>
      <c r="J1835" t="s">
        <v>19</v>
      </c>
      <c r="K1835" s="3">
        <v>41323</v>
      </c>
      <c r="L1835" t="s">
        <v>5297</v>
      </c>
    </row>
    <row r="1836" spans="1:12" customFormat="1" ht="15">
      <c r="A1836">
        <v>22675</v>
      </c>
      <c r="B1836" t="s">
        <v>1648</v>
      </c>
      <c r="C1836" t="s">
        <v>13</v>
      </c>
      <c r="D1836" t="s">
        <v>25</v>
      </c>
      <c r="E1836" t="s">
        <v>5291</v>
      </c>
      <c r="F1836" t="s">
        <v>5249</v>
      </c>
      <c r="G1836" t="s">
        <v>29</v>
      </c>
      <c r="H1836" t="s">
        <v>21</v>
      </c>
      <c r="I1836" t="s">
        <v>177</v>
      </c>
      <c r="J1836" t="s">
        <v>19</v>
      </c>
      <c r="K1836" s="3">
        <v>45721</v>
      </c>
      <c r="L1836" t="s">
        <v>5297</v>
      </c>
    </row>
    <row r="1837" spans="1:12" customFormat="1" ht="15">
      <c r="A1837">
        <v>22687</v>
      </c>
      <c r="B1837" t="s">
        <v>1649</v>
      </c>
      <c r="C1837" t="s">
        <v>13</v>
      </c>
      <c r="D1837" t="s">
        <v>25</v>
      </c>
      <c r="E1837" t="s">
        <v>5291</v>
      </c>
      <c r="F1837" t="s">
        <v>36</v>
      </c>
      <c r="G1837" t="s">
        <v>29</v>
      </c>
      <c r="H1837" t="s">
        <v>4852</v>
      </c>
      <c r="I1837" t="s">
        <v>5630</v>
      </c>
      <c r="J1837" t="s">
        <v>19</v>
      </c>
      <c r="K1837" s="3">
        <v>45429</v>
      </c>
      <c r="L1837" t="s">
        <v>5297</v>
      </c>
    </row>
    <row r="1838" spans="1:12" customFormat="1" ht="15">
      <c r="A1838">
        <v>22694</v>
      </c>
      <c r="B1838" t="s">
        <v>1650</v>
      </c>
      <c r="C1838" t="s">
        <v>13</v>
      </c>
      <c r="D1838" t="s">
        <v>3827</v>
      </c>
      <c r="E1838" t="s">
        <v>5291</v>
      </c>
      <c r="F1838" t="s">
        <v>36</v>
      </c>
      <c r="G1838" t="s">
        <v>29</v>
      </c>
      <c r="H1838" t="s">
        <v>49</v>
      </c>
      <c r="I1838" t="s">
        <v>55</v>
      </c>
      <c r="J1838" t="s">
        <v>19</v>
      </c>
      <c r="K1838" s="3">
        <v>41172</v>
      </c>
      <c r="L1838" t="s">
        <v>5297</v>
      </c>
    </row>
    <row r="1839" spans="1:12" customFormat="1" ht="15">
      <c r="A1839">
        <v>22702</v>
      </c>
      <c r="B1839" t="s">
        <v>1651</v>
      </c>
      <c r="C1839" t="s">
        <v>13</v>
      </c>
      <c r="D1839" t="s">
        <v>3827</v>
      </c>
      <c r="E1839" t="s">
        <v>5291</v>
      </c>
      <c r="F1839" t="s">
        <v>36</v>
      </c>
      <c r="G1839" t="s">
        <v>29</v>
      </c>
      <c r="H1839" t="s">
        <v>4854</v>
      </c>
      <c r="I1839" t="s">
        <v>47</v>
      </c>
      <c r="J1839" t="s">
        <v>19</v>
      </c>
      <c r="K1839" s="3">
        <v>42074</v>
      </c>
      <c r="L1839" t="s">
        <v>5297</v>
      </c>
    </row>
    <row r="1840" spans="1:12" customFormat="1" ht="15">
      <c r="A1840">
        <v>22703</v>
      </c>
      <c r="B1840" t="s">
        <v>1652</v>
      </c>
      <c r="C1840" t="s">
        <v>13</v>
      </c>
      <c r="D1840" t="s">
        <v>25</v>
      </c>
      <c r="E1840" t="s">
        <v>5291</v>
      </c>
      <c r="F1840" t="s">
        <v>36</v>
      </c>
      <c r="G1840" t="s">
        <v>29</v>
      </c>
      <c r="H1840" t="s">
        <v>4854</v>
      </c>
      <c r="I1840" t="s">
        <v>47</v>
      </c>
      <c r="J1840" t="s">
        <v>19</v>
      </c>
      <c r="K1840" s="3">
        <v>45408</v>
      </c>
      <c r="L1840" t="s">
        <v>5297</v>
      </c>
    </row>
    <row r="1841" spans="1:12" customFormat="1" ht="15">
      <c r="A1841">
        <v>22705</v>
      </c>
      <c r="B1841" t="s">
        <v>1653</v>
      </c>
      <c r="C1841" t="s">
        <v>13</v>
      </c>
      <c r="D1841" t="s">
        <v>25</v>
      </c>
      <c r="E1841" t="s">
        <v>5291</v>
      </c>
      <c r="F1841" t="s">
        <v>36</v>
      </c>
      <c r="G1841" t="s">
        <v>29</v>
      </c>
      <c r="H1841" t="s">
        <v>4854</v>
      </c>
      <c r="I1841" t="s">
        <v>47</v>
      </c>
      <c r="J1841" t="s">
        <v>19</v>
      </c>
      <c r="K1841" s="3">
        <v>45440</v>
      </c>
      <c r="L1841" t="s">
        <v>5297</v>
      </c>
    </row>
    <row r="1842" spans="1:12" customFormat="1" ht="15">
      <c r="A1842">
        <v>22709</v>
      </c>
      <c r="B1842" t="s">
        <v>4247</v>
      </c>
      <c r="C1842" t="s">
        <v>5283</v>
      </c>
      <c r="D1842" t="s">
        <v>3827</v>
      </c>
      <c r="E1842" t="s">
        <v>5291</v>
      </c>
      <c r="F1842" t="s">
        <v>36</v>
      </c>
      <c r="G1842" t="s">
        <v>29</v>
      </c>
      <c r="H1842" t="s">
        <v>4852</v>
      </c>
      <c r="I1842" t="s">
        <v>5298</v>
      </c>
      <c r="J1842" t="s">
        <v>19</v>
      </c>
      <c r="K1842" s="3">
        <v>41231</v>
      </c>
      <c r="L1842" t="s">
        <v>5297</v>
      </c>
    </row>
    <row r="1843" spans="1:12" customFormat="1" ht="15">
      <c r="A1843">
        <v>22710</v>
      </c>
      <c r="B1843" t="s">
        <v>1654</v>
      </c>
      <c r="C1843" t="s">
        <v>13</v>
      </c>
      <c r="D1843" t="s">
        <v>38</v>
      </c>
      <c r="E1843" t="s">
        <v>5292</v>
      </c>
      <c r="F1843" t="s">
        <v>16</v>
      </c>
      <c r="G1843" t="s">
        <v>32</v>
      </c>
      <c r="H1843" t="s">
        <v>365</v>
      </c>
      <c r="I1843" t="s">
        <v>1655</v>
      </c>
      <c r="J1843" t="s">
        <v>19</v>
      </c>
      <c r="K1843" s="3">
        <v>45330</v>
      </c>
      <c r="L1843" t="s">
        <v>5293</v>
      </c>
    </row>
    <row r="1844" spans="1:12" customFormat="1" ht="15">
      <c r="A1844">
        <v>22711</v>
      </c>
      <c r="B1844" t="s">
        <v>1656</v>
      </c>
      <c r="C1844" t="s">
        <v>13</v>
      </c>
      <c r="D1844" t="s">
        <v>14</v>
      </c>
      <c r="E1844" t="s">
        <v>5292</v>
      </c>
      <c r="F1844" t="s">
        <v>16</v>
      </c>
      <c r="G1844" t="s">
        <v>32</v>
      </c>
      <c r="H1844" t="s">
        <v>209</v>
      </c>
      <c r="I1844" t="s">
        <v>519</v>
      </c>
      <c r="J1844" t="s">
        <v>19</v>
      </c>
      <c r="K1844" s="3">
        <v>45678</v>
      </c>
      <c r="L1844" t="s">
        <v>11</v>
      </c>
    </row>
    <row r="1845" spans="1:12" customFormat="1" ht="15">
      <c r="A1845">
        <v>22713</v>
      </c>
      <c r="B1845" t="s">
        <v>4248</v>
      </c>
      <c r="C1845" t="s">
        <v>13</v>
      </c>
      <c r="D1845" t="s">
        <v>25</v>
      </c>
      <c r="E1845" t="s">
        <v>5291</v>
      </c>
      <c r="F1845" t="s">
        <v>16</v>
      </c>
      <c r="G1845" t="s">
        <v>32</v>
      </c>
      <c r="H1845" t="s">
        <v>183</v>
      </c>
      <c r="I1845" t="s">
        <v>5827</v>
      </c>
      <c r="J1845" t="s">
        <v>19</v>
      </c>
      <c r="K1845" s="3">
        <v>45252</v>
      </c>
      <c r="L1845" t="s">
        <v>5293</v>
      </c>
    </row>
    <row r="1846" spans="1:12" customFormat="1" ht="15">
      <c r="A1846">
        <v>22714</v>
      </c>
      <c r="B1846" t="s">
        <v>1657</v>
      </c>
      <c r="C1846" t="s">
        <v>13</v>
      </c>
      <c r="D1846" t="s">
        <v>14</v>
      </c>
      <c r="E1846" t="s">
        <v>5292</v>
      </c>
      <c r="F1846" t="s">
        <v>5249</v>
      </c>
      <c r="G1846" t="s">
        <v>32</v>
      </c>
      <c r="H1846" t="s">
        <v>4852</v>
      </c>
      <c r="I1846" t="s">
        <v>30</v>
      </c>
      <c r="J1846" t="s">
        <v>19</v>
      </c>
      <c r="K1846" s="3">
        <v>45719</v>
      </c>
      <c r="L1846" t="s">
        <v>11</v>
      </c>
    </row>
    <row r="1847" spans="1:12" customFormat="1" ht="15">
      <c r="A1847">
        <v>22715</v>
      </c>
      <c r="B1847" t="s">
        <v>1658</v>
      </c>
      <c r="C1847" t="s">
        <v>13</v>
      </c>
      <c r="D1847" t="s">
        <v>14</v>
      </c>
      <c r="E1847" t="s">
        <v>5292</v>
      </c>
      <c r="F1847" t="s">
        <v>5249</v>
      </c>
      <c r="G1847" t="s">
        <v>32</v>
      </c>
      <c r="H1847" t="s">
        <v>104</v>
      </c>
      <c r="I1847" t="s">
        <v>132</v>
      </c>
      <c r="J1847" t="s">
        <v>19</v>
      </c>
      <c r="K1847" s="3">
        <v>45716</v>
      </c>
      <c r="L1847" t="s">
        <v>11</v>
      </c>
    </row>
    <row r="1848" spans="1:12" customFormat="1" ht="15">
      <c r="A1848">
        <v>22721</v>
      </c>
      <c r="B1848" t="s">
        <v>4249</v>
      </c>
      <c r="C1848" t="s">
        <v>13</v>
      </c>
      <c r="D1848" t="s">
        <v>3827</v>
      </c>
      <c r="E1848" t="s">
        <v>5291</v>
      </c>
      <c r="F1848" t="s">
        <v>36</v>
      </c>
      <c r="G1848" t="s">
        <v>29</v>
      </c>
      <c r="H1848" t="s">
        <v>49</v>
      </c>
      <c r="I1848" t="s">
        <v>590</v>
      </c>
      <c r="J1848" t="s">
        <v>19</v>
      </c>
      <c r="K1848" s="3">
        <v>40892</v>
      </c>
      <c r="L1848" t="s">
        <v>5297</v>
      </c>
    </row>
    <row r="1849" spans="1:12" customFormat="1" ht="15">
      <c r="A1849">
        <v>22739</v>
      </c>
      <c r="B1849" t="s">
        <v>4250</v>
      </c>
      <c r="C1849" t="s">
        <v>13</v>
      </c>
      <c r="D1849" t="s">
        <v>25</v>
      </c>
      <c r="E1849" t="s">
        <v>5291</v>
      </c>
      <c r="F1849" t="s">
        <v>36</v>
      </c>
      <c r="G1849" t="s">
        <v>29</v>
      </c>
      <c r="H1849" t="s">
        <v>183</v>
      </c>
      <c r="I1849" t="s">
        <v>1152</v>
      </c>
      <c r="J1849" t="s">
        <v>19</v>
      </c>
      <c r="K1849" s="3">
        <v>45610</v>
      </c>
      <c r="L1849" t="s">
        <v>5297</v>
      </c>
    </row>
    <row r="1850" spans="1:12" customFormat="1" ht="15">
      <c r="A1850">
        <v>22740</v>
      </c>
      <c r="B1850" t="s">
        <v>1659</v>
      </c>
      <c r="C1850" t="s">
        <v>13</v>
      </c>
      <c r="D1850" t="s">
        <v>3827</v>
      </c>
      <c r="E1850" t="s">
        <v>5291</v>
      </c>
      <c r="F1850" t="s">
        <v>36</v>
      </c>
      <c r="G1850" t="s">
        <v>29</v>
      </c>
      <c r="H1850" t="s">
        <v>70</v>
      </c>
      <c r="I1850" t="s">
        <v>71</v>
      </c>
      <c r="J1850" t="s">
        <v>113</v>
      </c>
      <c r="K1850" s="3">
        <v>40907</v>
      </c>
      <c r="L1850" t="s">
        <v>5297</v>
      </c>
    </row>
    <row r="1851" spans="1:12" customFormat="1" ht="15">
      <c r="A1851">
        <v>22742</v>
      </c>
      <c r="B1851" t="s">
        <v>1660</v>
      </c>
      <c r="C1851" t="s">
        <v>13</v>
      </c>
      <c r="D1851" t="s">
        <v>3827</v>
      </c>
      <c r="E1851" t="s">
        <v>5291</v>
      </c>
      <c r="F1851" t="s">
        <v>36</v>
      </c>
      <c r="G1851" t="s">
        <v>29</v>
      </c>
      <c r="H1851" t="s">
        <v>209</v>
      </c>
      <c r="I1851" t="s">
        <v>568</v>
      </c>
      <c r="J1851" t="s">
        <v>19</v>
      </c>
      <c r="K1851" s="3">
        <v>40261</v>
      </c>
      <c r="L1851" t="s">
        <v>5297</v>
      </c>
    </row>
    <row r="1852" spans="1:12" customFormat="1" ht="15">
      <c r="A1852">
        <v>22745</v>
      </c>
      <c r="B1852" t="s">
        <v>4251</v>
      </c>
      <c r="C1852" t="s">
        <v>13</v>
      </c>
      <c r="D1852" t="s">
        <v>25</v>
      </c>
      <c r="E1852" t="s">
        <v>5291</v>
      </c>
      <c r="F1852" t="s">
        <v>16</v>
      </c>
      <c r="G1852" t="s">
        <v>32</v>
      </c>
      <c r="H1852" t="s">
        <v>49</v>
      </c>
      <c r="I1852" t="s">
        <v>5483</v>
      </c>
      <c r="J1852" t="s">
        <v>19</v>
      </c>
      <c r="K1852" s="3">
        <v>45744</v>
      </c>
      <c r="L1852" t="s">
        <v>5293</v>
      </c>
    </row>
    <row r="1853" spans="1:12" customFormat="1" ht="15">
      <c r="A1853">
        <v>22747</v>
      </c>
      <c r="B1853" t="s">
        <v>1661</v>
      </c>
      <c r="C1853" t="s">
        <v>13</v>
      </c>
      <c r="D1853" t="s">
        <v>25</v>
      </c>
      <c r="E1853" t="s">
        <v>5291</v>
      </c>
      <c r="F1853" t="s">
        <v>5249</v>
      </c>
      <c r="G1853" t="s">
        <v>29</v>
      </c>
      <c r="H1853" t="s">
        <v>4857</v>
      </c>
      <c r="I1853" t="s">
        <v>5828</v>
      </c>
      <c r="J1853" t="s">
        <v>19</v>
      </c>
      <c r="K1853" s="3">
        <v>45744</v>
      </c>
      <c r="L1853" t="s">
        <v>5293</v>
      </c>
    </row>
    <row r="1854" spans="1:12" customFormat="1" ht="15">
      <c r="A1854">
        <v>22750</v>
      </c>
      <c r="B1854" t="s">
        <v>1662</v>
      </c>
      <c r="C1854" t="s">
        <v>13</v>
      </c>
      <c r="D1854" t="s">
        <v>25</v>
      </c>
      <c r="E1854" t="s">
        <v>5291</v>
      </c>
      <c r="F1854" t="s">
        <v>16</v>
      </c>
      <c r="G1854" t="s">
        <v>32</v>
      </c>
      <c r="H1854" t="s">
        <v>104</v>
      </c>
      <c r="I1854" t="s">
        <v>5410</v>
      </c>
      <c r="J1854" t="s">
        <v>19</v>
      </c>
      <c r="K1854" s="3">
        <v>45037</v>
      </c>
      <c r="L1854" t="s">
        <v>5293</v>
      </c>
    </row>
    <row r="1855" spans="1:12" customFormat="1" ht="15">
      <c r="A1855">
        <v>22757</v>
      </c>
      <c r="B1855" t="s">
        <v>1663</v>
      </c>
      <c r="C1855" t="s">
        <v>13</v>
      </c>
      <c r="D1855" t="s">
        <v>25</v>
      </c>
      <c r="E1855" t="s">
        <v>5291</v>
      </c>
      <c r="F1855" t="s">
        <v>5249</v>
      </c>
      <c r="G1855" t="s">
        <v>32</v>
      </c>
      <c r="H1855" t="s">
        <v>104</v>
      </c>
      <c r="I1855" t="s">
        <v>5572</v>
      </c>
      <c r="J1855" t="s">
        <v>19</v>
      </c>
      <c r="K1855" s="3">
        <v>45386</v>
      </c>
      <c r="L1855" t="s">
        <v>5293</v>
      </c>
    </row>
    <row r="1856" spans="1:12" customFormat="1" ht="15">
      <c r="A1856">
        <v>22768</v>
      </c>
      <c r="B1856" t="s">
        <v>1664</v>
      </c>
      <c r="C1856" t="s">
        <v>13</v>
      </c>
      <c r="D1856" t="s">
        <v>25</v>
      </c>
      <c r="E1856" t="s">
        <v>5291</v>
      </c>
      <c r="F1856" t="s">
        <v>36</v>
      </c>
      <c r="G1856" t="s">
        <v>29</v>
      </c>
      <c r="H1856" t="s">
        <v>104</v>
      </c>
      <c r="I1856" t="s">
        <v>5325</v>
      </c>
      <c r="J1856" t="s">
        <v>19</v>
      </c>
      <c r="K1856" s="3">
        <v>45642</v>
      </c>
      <c r="L1856" t="s">
        <v>5297</v>
      </c>
    </row>
    <row r="1857" spans="1:12" customFormat="1" ht="15">
      <c r="A1857">
        <v>22770</v>
      </c>
      <c r="B1857" t="s">
        <v>1665</v>
      </c>
      <c r="C1857" t="s">
        <v>13</v>
      </c>
      <c r="D1857" t="s">
        <v>25</v>
      </c>
      <c r="E1857" t="s">
        <v>5291</v>
      </c>
      <c r="F1857" t="s">
        <v>16</v>
      </c>
      <c r="G1857" t="s">
        <v>32</v>
      </c>
      <c r="H1857" t="s">
        <v>70</v>
      </c>
      <c r="I1857" t="s">
        <v>5456</v>
      </c>
      <c r="J1857" t="s">
        <v>19</v>
      </c>
      <c r="K1857" s="3">
        <v>45715</v>
      </c>
      <c r="L1857" t="s">
        <v>5293</v>
      </c>
    </row>
    <row r="1858" spans="1:12" customFormat="1" ht="15">
      <c r="A1858">
        <v>22774</v>
      </c>
      <c r="B1858" t="s">
        <v>1666</v>
      </c>
      <c r="C1858" t="s">
        <v>13</v>
      </c>
      <c r="D1858" t="s">
        <v>3827</v>
      </c>
      <c r="E1858" t="s">
        <v>5291</v>
      </c>
      <c r="F1858" t="s">
        <v>36</v>
      </c>
      <c r="G1858" t="s">
        <v>29</v>
      </c>
      <c r="H1858" t="s">
        <v>183</v>
      </c>
      <c r="I1858" t="s">
        <v>659</v>
      </c>
      <c r="J1858" t="s">
        <v>19</v>
      </c>
      <c r="K1858" s="3">
        <v>40907</v>
      </c>
      <c r="L1858" t="s">
        <v>5297</v>
      </c>
    </row>
    <row r="1859" spans="1:12" customFormat="1" ht="15">
      <c r="A1859">
        <v>22776</v>
      </c>
      <c r="B1859" t="s">
        <v>4252</v>
      </c>
      <c r="C1859" t="s">
        <v>5283</v>
      </c>
      <c r="D1859" t="s">
        <v>3827</v>
      </c>
      <c r="E1859" t="s">
        <v>5291</v>
      </c>
      <c r="F1859" t="s">
        <v>36</v>
      </c>
      <c r="G1859" t="s">
        <v>29</v>
      </c>
      <c r="H1859" t="s">
        <v>4853</v>
      </c>
      <c r="I1859" t="s">
        <v>5758</v>
      </c>
      <c r="J1859" t="s">
        <v>113</v>
      </c>
      <c r="K1859" s="3">
        <v>40058</v>
      </c>
      <c r="L1859" t="s">
        <v>5297</v>
      </c>
    </row>
    <row r="1860" spans="1:12" customFormat="1" ht="15">
      <c r="A1860">
        <v>22777</v>
      </c>
      <c r="B1860" t="s">
        <v>1667</v>
      </c>
      <c r="C1860" t="s">
        <v>13</v>
      </c>
      <c r="D1860" t="s">
        <v>3827</v>
      </c>
      <c r="E1860" t="s">
        <v>5291</v>
      </c>
      <c r="F1860" t="s">
        <v>36</v>
      </c>
      <c r="G1860" t="s">
        <v>29</v>
      </c>
      <c r="H1860" t="s">
        <v>4852</v>
      </c>
      <c r="I1860" t="s">
        <v>563</v>
      </c>
      <c r="J1860" t="s">
        <v>113</v>
      </c>
      <c r="K1860" s="3">
        <v>41008</v>
      </c>
      <c r="L1860" t="s">
        <v>5297</v>
      </c>
    </row>
    <row r="1861" spans="1:12" customFormat="1" ht="15">
      <c r="A1861">
        <v>22780</v>
      </c>
      <c r="B1861" t="s">
        <v>1668</v>
      </c>
      <c r="C1861" t="s">
        <v>13</v>
      </c>
      <c r="D1861" t="s">
        <v>25</v>
      </c>
      <c r="E1861" t="s">
        <v>5291</v>
      </c>
      <c r="F1861" t="s">
        <v>16</v>
      </c>
      <c r="G1861" t="s">
        <v>29</v>
      </c>
      <c r="H1861" t="s">
        <v>4852</v>
      </c>
      <c r="I1861" t="s">
        <v>5829</v>
      </c>
      <c r="J1861" t="s">
        <v>19</v>
      </c>
      <c r="K1861" s="3">
        <v>45533</v>
      </c>
      <c r="L1861" t="s">
        <v>5293</v>
      </c>
    </row>
    <row r="1862" spans="1:12" customFormat="1" ht="15">
      <c r="A1862">
        <v>22781</v>
      </c>
      <c r="B1862" t="s">
        <v>1669</v>
      </c>
      <c r="C1862" t="s">
        <v>13</v>
      </c>
      <c r="D1862" t="s">
        <v>25</v>
      </c>
      <c r="E1862" t="s">
        <v>5291</v>
      </c>
      <c r="F1862" t="s">
        <v>16</v>
      </c>
      <c r="G1862" t="s">
        <v>32</v>
      </c>
      <c r="H1862" t="s">
        <v>4852</v>
      </c>
      <c r="I1862" t="s">
        <v>5830</v>
      </c>
      <c r="J1862" t="s">
        <v>19</v>
      </c>
      <c r="K1862" s="3">
        <v>45728</v>
      </c>
      <c r="L1862" t="s">
        <v>5293</v>
      </c>
    </row>
    <row r="1863" spans="1:12" customFormat="1" ht="15">
      <c r="A1863">
        <v>22783</v>
      </c>
      <c r="B1863" t="s">
        <v>1670</v>
      </c>
      <c r="C1863" t="s">
        <v>13</v>
      </c>
      <c r="D1863" t="s">
        <v>25</v>
      </c>
      <c r="E1863" t="s">
        <v>5291</v>
      </c>
      <c r="F1863" t="s">
        <v>16</v>
      </c>
      <c r="G1863" t="s">
        <v>32</v>
      </c>
      <c r="H1863" t="s">
        <v>4852</v>
      </c>
      <c r="I1863" t="s">
        <v>5802</v>
      </c>
      <c r="J1863" t="s">
        <v>19</v>
      </c>
      <c r="K1863" s="3">
        <v>45715</v>
      </c>
      <c r="L1863" t="s">
        <v>5293</v>
      </c>
    </row>
    <row r="1864" spans="1:12" customFormat="1" ht="15">
      <c r="A1864">
        <v>22784</v>
      </c>
      <c r="B1864" t="s">
        <v>1671</v>
      </c>
      <c r="C1864" t="s">
        <v>13</v>
      </c>
      <c r="D1864" t="s">
        <v>25</v>
      </c>
      <c r="E1864" t="s">
        <v>5291</v>
      </c>
      <c r="F1864" t="s">
        <v>5249</v>
      </c>
      <c r="G1864" t="s">
        <v>32</v>
      </c>
      <c r="H1864" t="s">
        <v>17</v>
      </c>
      <c r="I1864" t="s">
        <v>5552</v>
      </c>
      <c r="J1864" t="s">
        <v>19</v>
      </c>
      <c r="K1864" s="3">
        <v>43975</v>
      </c>
      <c r="L1864" t="s">
        <v>11</v>
      </c>
    </row>
    <row r="1865" spans="1:12" customFormat="1" ht="15">
      <c r="A1865">
        <v>22785</v>
      </c>
      <c r="B1865" t="s">
        <v>4253</v>
      </c>
      <c r="C1865" t="s">
        <v>13</v>
      </c>
      <c r="D1865" t="s">
        <v>25</v>
      </c>
      <c r="E1865" t="s">
        <v>5291</v>
      </c>
      <c r="F1865" t="s">
        <v>16</v>
      </c>
      <c r="G1865" t="s">
        <v>29</v>
      </c>
      <c r="H1865" t="s">
        <v>4852</v>
      </c>
      <c r="I1865" t="s">
        <v>5831</v>
      </c>
      <c r="J1865" t="s">
        <v>19</v>
      </c>
      <c r="K1865" s="3">
        <v>45726</v>
      </c>
      <c r="L1865" t="s">
        <v>5293</v>
      </c>
    </row>
    <row r="1866" spans="1:12" customFormat="1" ht="15">
      <c r="A1866">
        <v>22790</v>
      </c>
      <c r="B1866" t="s">
        <v>4254</v>
      </c>
      <c r="C1866" t="s">
        <v>13</v>
      </c>
      <c r="D1866" t="s">
        <v>25</v>
      </c>
      <c r="E1866" t="s">
        <v>5291</v>
      </c>
      <c r="F1866" t="s">
        <v>36</v>
      </c>
      <c r="G1866" t="s">
        <v>29</v>
      </c>
      <c r="H1866" t="s">
        <v>209</v>
      </c>
      <c r="I1866" t="s">
        <v>1414</v>
      </c>
      <c r="J1866" t="s">
        <v>19</v>
      </c>
      <c r="K1866" s="3">
        <v>45714</v>
      </c>
      <c r="L1866" t="s">
        <v>5297</v>
      </c>
    </row>
    <row r="1867" spans="1:12" customFormat="1" ht="15">
      <c r="A1867">
        <v>22791</v>
      </c>
      <c r="B1867" t="s">
        <v>5269</v>
      </c>
      <c r="C1867" t="s">
        <v>5283</v>
      </c>
      <c r="D1867" t="s">
        <v>25</v>
      </c>
      <c r="E1867" t="s">
        <v>5291</v>
      </c>
      <c r="F1867" t="s">
        <v>36</v>
      </c>
      <c r="G1867" t="s">
        <v>32</v>
      </c>
      <c r="H1867" t="s">
        <v>4859</v>
      </c>
      <c r="I1867" t="s">
        <v>225</v>
      </c>
      <c r="J1867" t="s">
        <v>19</v>
      </c>
      <c r="K1867" s="3">
        <v>45456</v>
      </c>
      <c r="L1867" t="s">
        <v>5299</v>
      </c>
    </row>
    <row r="1868" spans="1:12" customFormat="1" ht="15">
      <c r="A1868">
        <v>22796</v>
      </c>
      <c r="B1868" t="s">
        <v>4255</v>
      </c>
      <c r="C1868" t="s">
        <v>13</v>
      </c>
      <c r="D1868" t="s">
        <v>3827</v>
      </c>
      <c r="E1868" t="s">
        <v>5291</v>
      </c>
      <c r="F1868" t="s">
        <v>36</v>
      </c>
      <c r="G1868" t="s">
        <v>29</v>
      </c>
      <c r="H1868" t="s">
        <v>104</v>
      </c>
      <c r="I1868" t="s">
        <v>5408</v>
      </c>
      <c r="J1868" t="s">
        <v>113</v>
      </c>
      <c r="K1868" s="3">
        <v>40041</v>
      </c>
      <c r="L1868" t="s">
        <v>5297</v>
      </c>
    </row>
    <row r="1869" spans="1:12" customFormat="1" ht="15">
      <c r="A1869">
        <v>22797</v>
      </c>
      <c r="B1869" t="s">
        <v>1672</v>
      </c>
      <c r="C1869" t="s">
        <v>13</v>
      </c>
      <c r="D1869" t="s">
        <v>3827</v>
      </c>
      <c r="E1869" t="s">
        <v>5291</v>
      </c>
      <c r="F1869" t="s">
        <v>36</v>
      </c>
      <c r="G1869" t="s">
        <v>29</v>
      </c>
      <c r="H1869" t="s">
        <v>49</v>
      </c>
      <c r="I1869" t="s">
        <v>919</v>
      </c>
      <c r="J1869" t="s">
        <v>19</v>
      </c>
      <c r="K1869" s="3">
        <v>40892</v>
      </c>
      <c r="L1869" t="s">
        <v>5297</v>
      </c>
    </row>
    <row r="1870" spans="1:12" customFormat="1" ht="15">
      <c r="A1870">
        <v>22799</v>
      </c>
      <c r="B1870" t="s">
        <v>1673</v>
      </c>
      <c r="C1870" t="s">
        <v>13</v>
      </c>
      <c r="D1870" t="s">
        <v>14</v>
      </c>
      <c r="E1870" t="s">
        <v>4870</v>
      </c>
      <c r="F1870" t="s">
        <v>5249</v>
      </c>
      <c r="G1870" t="s">
        <v>29</v>
      </c>
      <c r="H1870" t="s">
        <v>4854</v>
      </c>
      <c r="I1870" t="s">
        <v>47</v>
      </c>
      <c r="J1870" t="s">
        <v>19</v>
      </c>
      <c r="K1870" s="3">
        <v>45708</v>
      </c>
      <c r="L1870" t="s">
        <v>5542</v>
      </c>
    </row>
    <row r="1871" spans="1:12" customFormat="1" ht="15">
      <c r="A1871">
        <v>22800</v>
      </c>
      <c r="B1871" t="s">
        <v>1674</v>
      </c>
      <c r="C1871" t="s">
        <v>13</v>
      </c>
      <c r="D1871" t="s">
        <v>38</v>
      </c>
      <c r="E1871" t="s">
        <v>5292</v>
      </c>
      <c r="F1871" t="s">
        <v>5249</v>
      </c>
      <c r="G1871" t="s">
        <v>32</v>
      </c>
      <c r="H1871" t="s">
        <v>209</v>
      </c>
      <c r="I1871" t="s">
        <v>340</v>
      </c>
      <c r="J1871" t="s">
        <v>19</v>
      </c>
      <c r="K1871" s="3">
        <v>45716</v>
      </c>
      <c r="L1871" t="s">
        <v>11</v>
      </c>
    </row>
    <row r="1872" spans="1:12" customFormat="1" ht="15">
      <c r="A1872">
        <v>22803</v>
      </c>
      <c r="B1872" t="s">
        <v>1675</v>
      </c>
      <c r="C1872" t="s">
        <v>13</v>
      </c>
      <c r="D1872" t="s">
        <v>38</v>
      </c>
      <c r="E1872" t="s">
        <v>5291</v>
      </c>
      <c r="F1872" t="s">
        <v>5249</v>
      </c>
      <c r="G1872" t="s">
        <v>32</v>
      </c>
      <c r="H1872" t="s">
        <v>209</v>
      </c>
      <c r="I1872" t="s">
        <v>340</v>
      </c>
      <c r="J1872" t="s">
        <v>19</v>
      </c>
      <c r="K1872" s="3">
        <v>45716</v>
      </c>
      <c r="L1872" t="s">
        <v>11</v>
      </c>
    </row>
    <row r="1873" spans="1:12" customFormat="1" ht="15">
      <c r="A1873">
        <v>22815</v>
      </c>
      <c r="B1873" t="s">
        <v>1676</v>
      </c>
      <c r="C1873" t="s">
        <v>13</v>
      </c>
      <c r="D1873" t="s">
        <v>3827</v>
      </c>
      <c r="E1873" t="s">
        <v>5291</v>
      </c>
      <c r="F1873" t="s">
        <v>36</v>
      </c>
      <c r="G1873" t="s">
        <v>29</v>
      </c>
      <c r="H1873" t="s">
        <v>49</v>
      </c>
      <c r="I1873" t="s">
        <v>512</v>
      </c>
      <c r="J1873" t="s">
        <v>19</v>
      </c>
      <c r="K1873" s="3">
        <v>41253</v>
      </c>
      <c r="L1873" t="s">
        <v>5297</v>
      </c>
    </row>
    <row r="1874" spans="1:12" customFormat="1" ht="15">
      <c r="A1874">
        <v>22819</v>
      </c>
      <c r="B1874" t="s">
        <v>1677</v>
      </c>
      <c r="C1874" t="s">
        <v>13</v>
      </c>
      <c r="D1874" t="s">
        <v>14</v>
      </c>
      <c r="E1874" t="s">
        <v>5292</v>
      </c>
      <c r="F1874" t="s">
        <v>5249</v>
      </c>
      <c r="G1874" t="s">
        <v>32</v>
      </c>
      <c r="H1874" t="s">
        <v>4852</v>
      </c>
      <c r="I1874" t="s">
        <v>442</v>
      </c>
      <c r="J1874" t="s">
        <v>19</v>
      </c>
      <c r="K1874" s="3">
        <v>45400</v>
      </c>
      <c r="L1874" t="s">
        <v>5293</v>
      </c>
    </row>
    <row r="1875" spans="1:12" customFormat="1" ht="15">
      <c r="A1875">
        <v>22823</v>
      </c>
      <c r="B1875" t="s">
        <v>1678</v>
      </c>
      <c r="C1875" t="s">
        <v>13</v>
      </c>
      <c r="D1875" t="s">
        <v>25</v>
      </c>
      <c r="E1875" t="s">
        <v>5291</v>
      </c>
      <c r="F1875" t="s">
        <v>5249</v>
      </c>
      <c r="G1875" t="s">
        <v>32</v>
      </c>
      <c r="H1875" t="s">
        <v>49</v>
      </c>
      <c r="I1875" t="s">
        <v>5832</v>
      </c>
      <c r="J1875" t="s">
        <v>19</v>
      </c>
      <c r="K1875" s="3">
        <v>45723</v>
      </c>
      <c r="L1875" t="s">
        <v>5293</v>
      </c>
    </row>
    <row r="1876" spans="1:12" customFormat="1" ht="15">
      <c r="A1876">
        <v>22825</v>
      </c>
      <c r="B1876" t="s">
        <v>1679</v>
      </c>
      <c r="C1876" t="s">
        <v>13</v>
      </c>
      <c r="D1876" t="s">
        <v>25</v>
      </c>
      <c r="E1876" t="s">
        <v>5291</v>
      </c>
      <c r="F1876" t="s">
        <v>5249</v>
      </c>
      <c r="G1876" t="s">
        <v>29</v>
      </c>
      <c r="H1876" t="s">
        <v>4857</v>
      </c>
      <c r="I1876" t="s">
        <v>5673</v>
      </c>
      <c r="J1876" t="s">
        <v>19</v>
      </c>
      <c r="K1876" s="3">
        <v>45560</v>
      </c>
      <c r="L1876" t="s">
        <v>5293</v>
      </c>
    </row>
    <row r="1877" spans="1:12" customFormat="1" ht="15">
      <c r="A1877">
        <v>22827</v>
      </c>
      <c r="B1877" t="s">
        <v>1680</v>
      </c>
      <c r="C1877" t="s">
        <v>13</v>
      </c>
      <c r="D1877" t="s">
        <v>25</v>
      </c>
      <c r="E1877" t="s">
        <v>5291</v>
      </c>
      <c r="F1877" t="s">
        <v>36</v>
      </c>
      <c r="G1877" t="s">
        <v>29</v>
      </c>
      <c r="H1877" t="s">
        <v>183</v>
      </c>
      <c r="I1877" t="s">
        <v>5454</v>
      </c>
      <c r="J1877" t="s">
        <v>19</v>
      </c>
      <c r="K1877" s="3">
        <v>45353</v>
      </c>
      <c r="L1877" t="s">
        <v>5297</v>
      </c>
    </row>
    <row r="1878" spans="1:12" customFormat="1" ht="15">
      <c r="A1878">
        <v>22833</v>
      </c>
      <c r="B1878" t="s">
        <v>1681</v>
      </c>
      <c r="C1878" t="s">
        <v>13</v>
      </c>
      <c r="D1878" t="s">
        <v>25</v>
      </c>
      <c r="E1878" t="s">
        <v>5291</v>
      </c>
      <c r="F1878" t="s">
        <v>16</v>
      </c>
      <c r="G1878" t="s">
        <v>32</v>
      </c>
      <c r="H1878" t="s">
        <v>70</v>
      </c>
      <c r="I1878" t="s">
        <v>5833</v>
      </c>
      <c r="J1878" t="s">
        <v>19</v>
      </c>
      <c r="K1878" s="3">
        <v>45603</v>
      </c>
      <c r="L1878" t="s">
        <v>5293</v>
      </c>
    </row>
    <row r="1879" spans="1:12" customFormat="1" ht="15">
      <c r="A1879">
        <v>22843</v>
      </c>
      <c r="B1879" t="s">
        <v>1682</v>
      </c>
      <c r="C1879" t="s">
        <v>13</v>
      </c>
      <c r="D1879" t="s">
        <v>3827</v>
      </c>
      <c r="E1879" t="s">
        <v>5291</v>
      </c>
      <c r="F1879" t="s">
        <v>36</v>
      </c>
      <c r="G1879" t="s">
        <v>29</v>
      </c>
      <c r="H1879" t="s">
        <v>136</v>
      </c>
      <c r="I1879" t="s">
        <v>5418</v>
      </c>
      <c r="J1879" t="s">
        <v>19</v>
      </c>
      <c r="K1879" s="3">
        <v>40907</v>
      </c>
      <c r="L1879" t="s">
        <v>5297</v>
      </c>
    </row>
    <row r="1880" spans="1:12" customFormat="1" ht="15">
      <c r="A1880">
        <v>22845</v>
      </c>
      <c r="B1880" t="s">
        <v>1683</v>
      </c>
      <c r="C1880" t="s">
        <v>13</v>
      </c>
      <c r="D1880" t="s">
        <v>25</v>
      </c>
      <c r="E1880" t="s">
        <v>5291</v>
      </c>
      <c r="F1880" t="s">
        <v>5249</v>
      </c>
      <c r="G1880" t="s">
        <v>29</v>
      </c>
      <c r="H1880" t="s">
        <v>4852</v>
      </c>
      <c r="I1880" t="s">
        <v>5834</v>
      </c>
      <c r="J1880" t="s">
        <v>19</v>
      </c>
      <c r="K1880" s="3">
        <v>45320</v>
      </c>
      <c r="L1880" t="s">
        <v>5293</v>
      </c>
    </row>
    <row r="1881" spans="1:12" customFormat="1" ht="15">
      <c r="A1881">
        <v>22849</v>
      </c>
      <c r="B1881" t="s">
        <v>4256</v>
      </c>
      <c r="C1881" t="s">
        <v>5283</v>
      </c>
      <c r="D1881" t="s">
        <v>3827</v>
      </c>
      <c r="E1881" t="s">
        <v>5291</v>
      </c>
      <c r="F1881" t="s">
        <v>36</v>
      </c>
      <c r="G1881" t="s">
        <v>20</v>
      </c>
      <c r="H1881" t="s">
        <v>81</v>
      </c>
      <c r="I1881" t="s">
        <v>5577</v>
      </c>
      <c r="J1881" t="s">
        <v>19</v>
      </c>
      <c r="K1881" s="3">
        <v>41323</v>
      </c>
      <c r="L1881" t="s">
        <v>11</v>
      </c>
    </row>
    <row r="1882" spans="1:12" customFormat="1" ht="15">
      <c r="A1882">
        <v>22854</v>
      </c>
      <c r="B1882" t="s">
        <v>5107</v>
      </c>
      <c r="C1882" t="s">
        <v>5283</v>
      </c>
      <c r="D1882" t="s">
        <v>3828</v>
      </c>
      <c r="E1882" t="s">
        <v>5292</v>
      </c>
      <c r="F1882" t="s">
        <v>36</v>
      </c>
      <c r="G1882" t="s">
        <v>32</v>
      </c>
      <c r="H1882" t="s">
        <v>4854</v>
      </c>
      <c r="I1882" t="s">
        <v>47</v>
      </c>
      <c r="J1882" t="s">
        <v>19</v>
      </c>
      <c r="K1882" s="3">
        <v>42187</v>
      </c>
      <c r="L1882" t="s">
        <v>5297</v>
      </c>
    </row>
    <row r="1883" spans="1:12" customFormat="1" ht="15">
      <c r="A1883">
        <v>22855</v>
      </c>
      <c r="B1883" t="s">
        <v>1684</v>
      </c>
      <c r="C1883" t="s">
        <v>13</v>
      </c>
      <c r="D1883" t="s">
        <v>38</v>
      </c>
      <c r="E1883" t="s">
        <v>5292</v>
      </c>
      <c r="F1883" t="s">
        <v>5249</v>
      </c>
      <c r="G1883" t="s">
        <v>32</v>
      </c>
      <c r="H1883" t="s">
        <v>104</v>
      </c>
      <c r="I1883" t="s">
        <v>473</v>
      </c>
      <c r="J1883" t="s">
        <v>19</v>
      </c>
      <c r="K1883" s="3">
        <v>45691</v>
      </c>
      <c r="L1883" t="s">
        <v>5293</v>
      </c>
    </row>
    <row r="1884" spans="1:12" customFormat="1" ht="15">
      <c r="A1884">
        <v>22856</v>
      </c>
      <c r="B1884" t="s">
        <v>1685</v>
      </c>
      <c r="C1884" t="s">
        <v>13</v>
      </c>
      <c r="D1884" t="s">
        <v>25</v>
      </c>
      <c r="E1884" t="s">
        <v>5291</v>
      </c>
      <c r="F1884" t="s">
        <v>5249</v>
      </c>
      <c r="G1884" t="s">
        <v>15</v>
      </c>
      <c r="H1884" t="s">
        <v>147</v>
      </c>
      <c r="I1884" t="s">
        <v>5490</v>
      </c>
      <c r="J1884" t="s">
        <v>19</v>
      </c>
      <c r="K1884" s="3">
        <v>45722</v>
      </c>
      <c r="L1884" t="s">
        <v>5293</v>
      </c>
    </row>
    <row r="1885" spans="1:12" customFormat="1" ht="15">
      <c r="A1885">
        <v>22857</v>
      </c>
      <c r="B1885" t="s">
        <v>4257</v>
      </c>
      <c r="C1885" t="s">
        <v>13</v>
      </c>
      <c r="D1885" t="s">
        <v>25</v>
      </c>
      <c r="E1885" t="s">
        <v>5291</v>
      </c>
      <c r="F1885" t="s">
        <v>16</v>
      </c>
      <c r="G1885" t="s">
        <v>32</v>
      </c>
      <c r="H1885" t="s">
        <v>220</v>
      </c>
      <c r="I1885" t="s">
        <v>5835</v>
      </c>
      <c r="J1885" t="s">
        <v>19</v>
      </c>
      <c r="K1885" s="3">
        <v>43334</v>
      </c>
      <c r="L1885" t="s">
        <v>5293</v>
      </c>
    </row>
    <row r="1886" spans="1:12" customFormat="1" ht="15">
      <c r="A1886">
        <v>22861</v>
      </c>
      <c r="B1886" t="s">
        <v>1686</v>
      </c>
      <c r="C1886" t="s">
        <v>13</v>
      </c>
      <c r="D1886" t="s">
        <v>25</v>
      </c>
      <c r="E1886" t="s">
        <v>5291</v>
      </c>
      <c r="F1886" t="s">
        <v>5249</v>
      </c>
      <c r="G1886" t="s">
        <v>32</v>
      </c>
      <c r="H1886" t="s">
        <v>4857</v>
      </c>
      <c r="I1886" t="s">
        <v>5836</v>
      </c>
      <c r="J1886" t="s">
        <v>19</v>
      </c>
      <c r="K1886" s="3">
        <v>44767</v>
      </c>
      <c r="L1886" t="s">
        <v>5293</v>
      </c>
    </row>
    <row r="1887" spans="1:12" customFormat="1" ht="15">
      <c r="A1887">
        <v>22867</v>
      </c>
      <c r="B1887" t="s">
        <v>1687</v>
      </c>
      <c r="C1887" t="s">
        <v>13</v>
      </c>
      <c r="D1887" t="s">
        <v>25</v>
      </c>
      <c r="E1887" t="s">
        <v>5291</v>
      </c>
      <c r="F1887" t="s">
        <v>16</v>
      </c>
      <c r="G1887" t="s">
        <v>29</v>
      </c>
      <c r="H1887" t="s">
        <v>4863</v>
      </c>
      <c r="I1887" t="s">
        <v>5837</v>
      </c>
      <c r="J1887" t="s">
        <v>19</v>
      </c>
      <c r="K1887" s="3">
        <v>45723</v>
      </c>
      <c r="L1887" t="s">
        <v>5293</v>
      </c>
    </row>
    <row r="1888" spans="1:12" customFormat="1" ht="15">
      <c r="A1888">
        <v>22868</v>
      </c>
      <c r="B1888" t="s">
        <v>1688</v>
      </c>
      <c r="C1888" t="s">
        <v>13</v>
      </c>
      <c r="D1888" t="s">
        <v>25</v>
      </c>
      <c r="E1888" t="s">
        <v>5291</v>
      </c>
      <c r="F1888" t="s">
        <v>36</v>
      </c>
      <c r="G1888" t="s">
        <v>29</v>
      </c>
      <c r="H1888" t="s">
        <v>104</v>
      </c>
      <c r="I1888" t="s">
        <v>5810</v>
      </c>
      <c r="J1888" t="s">
        <v>19</v>
      </c>
      <c r="K1888" s="3">
        <v>45647</v>
      </c>
      <c r="L1888" t="s">
        <v>5297</v>
      </c>
    </row>
    <row r="1889" spans="1:12" customFormat="1" ht="15">
      <c r="A1889">
        <v>22870</v>
      </c>
      <c r="B1889" t="s">
        <v>1689</v>
      </c>
      <c r="C1889" t="s">
        <v>13</v>
      </c>
      <c r="D1889" t="s">
        <v>25</v>
      </c>
      <c r="E1889" t="s">
        <v>5291</v>
      </c>
      <c r="F1889" t="s">
        <v>5249</v>
      </c>
      <c r="G1889" t="s">
        <v>32</v>
      </c>
      <c r="H1889" t="s">
        <v>365</v>
      </c>
      <c r="I1889" t="s">
        <v>5838</v>
      </c>
      <c r="J1889" t="s">
        <v>19</v>
      </c>
      <c r="K1889" s="3">
        <v>44699</v>
      </c>
      <c r="L1889" t="s">
        <v>5299</v>
      </c>
    </row>
    <row r="1890" spans="1:12" customFormat="1" ht="15">
      <c r="A1890">
        <v>22872</v>
      </c>
      <c r="B1890" t="s">
        <v>1690</v>
      </c>
      <c r="C1890" t="s">
        <v>13</v>
      </c>
      <c r="D1890" t="s">
        <v>14</v>
      </c>
      <c r="E1890" t="s">
        <v>5291</v>
      </c>
      <c r="F1890" t="s">
        <v>16</v>
      </c>
      <c r="G1890" t="s">
        <v>32</v>
      </c>
      <c r="H1890" t="s">
        <v>209</v>
      </c>
      <c r="I1890" t="s">
        <v>999</v>
      </c>
      <c r="J1890" t="s">
        <v>19</v>
      </c>
      <c r="K1890" s="3">
        <v>45546</v>
      </c>
      <c r="L1890" t="s">
        <v>11</v>
      </c>
    </row>
    <row r="1891" spans="1:12" customFormat="1" ht="15">
      <c r="A1891">
        <v>22873</v>
      </c>
      <c r="B1891" t="s">
        <v>4258</v>
      </c>
      <c r="C1891" t="s">
        <v>5283</v>
      </c>
      <c r="D1891" t="s">
        <v>3827</v>
      </c>
      <c r="E1891" t="s">
        <v>5291</v>
      </c>
      <c r="F1891" t="s">
        <v>36</v>
      </c>
      <c r="G1891" t="s">
        <v>29</v>
      </c>
      <c r="H1891" t="s">
        <v>365</v>
      </c>
      <c r="I1891" t="s">
        <v>1482</v>
      </c>
      <c r="J1891" t="s">
        <v>19</v>
      </c>
      <c r="K1891" s="3">
        <v>40409</v>
      </c>
      <c r="L1891" t="s">
        <v>5297</v>
      </c>
    </row>
    <row r="1892" spans="1:12" customFormat="1" ht="15">
      <c r="A1892">
        <v>22875</v>
      </c>
      <c r="B1892" t="s">
        <v>1691</v>
      </c>
      <c r="C1892" t="s">
        <v>13</v>
      </c>
      <c r="D1892" t="s">
        <v>25</v>
      </c>
      <c r="E1892" t="s">
        <v>5291</v>
      </c>
      <c r="F1892" t="s">
        <v>16</v>
      </c>
      <c r="G1892" t="s">
        <v>32</v>
      </c>
      <c r="H1892" t="s">
        <v>4852</v>
      </c>
      <c r="I1892" t="s">
        <v>5839</v>
      </c>
      <c r="J1892" t="s">
        <v>19</v>
      </c>
      <c r="K1892" s="3">
        <v>45483</v>
      </c>
      <c r="L1892" t="s">
        <v>5293</v>
      </c>
    </row>
    <row r="1893" spans="1:12" customFormat="1" ht="15">
      <c r="A1893">
        <v>22876</v>
      </c>
      <c r="B1893" t="s">
        <v>1692</v>
      </c>
      <c r="C1893" t="s">
        <v>13</v>
      </c>
      <c r="D1893" t="s">
        <v>25</v>
      </c>
      <c r="E1893" t="s">
        <v>5291</v>
      </c>
      <c r="F1893" t="s">
        <v>16</v>
      </c>
      <c r="G1893" t="s">
        <v>29</v>
      </c>
      <c r="H1893" t="s">
        <v>81</v>
      </c>
      <c r="I1893" t="s">
        <v>5625</v>
      </c>
      <c r="J1893" t="s">
        <v>19</v>
      </c>
      <c r="K1893" s="3">
        <v>45741</v>
      </c>
      <c r="L1893" t="s">
        <v>5293</v>
      </c>
    </row>
    <row r="1894" spans="1:12" customFormat="1" ht="15">
      <c r="A1894">
        <v>22877</v>
      </c>
      <c r="B1894" t="s">
        <v>4259</v>
      </c>
      <c r="C1894" t="s">
        <v>13</v>
      </c>
      <c r="D1894" t="s">
        <v>25</v>
      </c>
      <c r="E1894" t="s">
        <v>5291</v>
      </c>
      <c r="F1894" t="s">
        <v>16</v>
      </c>
      <c r="G1894" t="s">
        <v>32</v>
      </c>
      <c r="H1894" t="s">
        <v>4857</v>
      </c>
      <c r="I1894" t="s">
        <v>5775</v>
      </c>
      <c r="J1894" t="s">
        <v>19</v>
      </c>
      <c r="K1894" s="3">
        <v>45476</v>
      </c>
      <c r="L1894" t="s">
        <v>5293</v>
      </c>
    </row>
    <row r="1895" spans="1:12" customFormat="1" ht="15">
      <c r="A1895">
        <v>22884</v>
      </c>
      <c r="B1895" t="s">
        <v>1693</v>
      </c>
      <c r="C1895" t="s">
        <v>13</v>
      </c>
      <c r="D1895" t="s">
        <v>25</v>
      </c>
      <c r="E1895" t="s">
        <v>5291</v>
      </c>
      <c r="F1895" t="s">
        <v>16</v>
      </c>
      <c r="G1895" t="s">
        <v>29</v>
      </c>
      <c r="H1895" t="s">
        <v>4857</v>
      </c>
      <c r="I1895" t="s">
        <v>5379</v>
      </c>
      <c r="J1895" t="s">
        <v>19</v>
      </c>
      <c r="K1895" s="3">
        <v>45720</v>
      </c>
      <c r="L1895" t="s">
        <v>5293</v>
      </c>
    </row>
    <row r="1896" spans="1:12" customFormat="1" ht="15">
      <c r="A1896">
        <v>22885</v>
      </c>
      <c r="B1896" t="s">
        <v>4260</v>
      </c>
      <c r="C1896" t="s">
        <v>13</v>
      </c>
      <c r="D1896" t="s">
        <v>25</v>
      </c>
      <c r="E1896" t="s">
        <v>5291</v>
      </c>
      <c r="F1896" t="s">
        <v>16</v>
      </c>
      <c r="G1896" t="s">
        <v>29</v>
      </c>
      <c r="H1896" t="s">
        <v>4856</v>
      </c>
      <c r="I1896" t="s">
        <v>5683</v>
      </c>
      <c r="J1896" t="s">
        <v>19</v>
      </c>
      <c r="K1896" s="3">
        <v>45695</v>
      </c>
      <c r="L1896" t="s">
        <v>5299</v>
      </c>
    </row>
    <row r="1897" spans="1:12" customFormat="1" ht="15">
      <c r="A1897">
        <v>22886</v>
      </c>
      <c r="B1897" t="s">
        <v>4261</v>
      </c>
      <c r="C1897" t="s">
        <v>5264</v>
      </c>
      <c r="D1897" t="s">
        <v>25</v>
      </c>
      <c r="E1897" t="s">
        <v>5291</v>
      </c>
      <c r="F1897" t="s">
        <v>36</v>
      </c>
      <c r="G1897" t="s">
        <v>29</v>
      </c>
      <c r="H1897" t="s">
        <v>209</v>
      </c>
      <c r="I1897" t="s">
        <v>568</v>
      </c>
      <c r="J1897" t="s">
        <v>19</v>
      </c>
      <c r="K1897" s="3">
        <v>43647</v>
      </c>
      <c r="L1897" t="s">
        <v>5297</v>
      </c>
    </row>
    <row r="1898" spans="1:12" customFormat="1" ht="15">
      <c r="A1898">
        <v>22889</v>
      </c>
      <c r="B1898" t="s">
        <v>1694</v>
      </c>
      <c r="C1898" t="s">
        <v>13</v>
      </c>
      <c r="D1898" t="s">
        <v>25</v>
      </c>
      <c r="E1898" t="s">
        <v>5291</v>
      </c>
      <c r="F1898" t="s">
        <v>5249</v>
      </c>
      <c r="G1898" t="s">
        <v>29</v>
      </c>
      <c r="H1898" t="s">
        <v>4857</v>
      </c>
      <c r="I1898" t="s">
        <v>1695</v>
      </c>
      <c r="J1898" t="s">
        <v>19</v>
      </c>
      <c r="K1898" s="3">
        <v>45399</v>
      </c>
      <c r="L1898" t="s">
        <v>5293</v>
      </c>
    </row>
    <row r="1899" spans="1:12" customFormat="1" ht="15">
      <c r="A1899">
        <v>22890</v>
      </c>
      <c r="B1899" t="s">
        <v>1696</v>
      </c>
      <c r="C1899" t="s">
        <v>13</v>
      </c>
      <c r="D1899" t="s">
        <v>3827</v>
      </c>
      <c r="E1899" t="s">
        <v>5291</v>
      </c>
      <c r="F1899" t="s">
        <v>36</v>
      </c>
      <c r="G1899" t="s">
        <v>29</v>
      </c>
      <c r="H1899" t="s">
        <v>4860</v>
      </c>
      <c r="I1899" t="s">
        <v>5840</v>
      </c>
      <c r="J1899" t="s">
        <v>19</v>
      </c>
      <c r="K1899" s="3">
        <v>41848</v>
      </c>
      <c r="L1899" t="s">
        <v>5307</v>
      </c>
    </row>
    <row r="1900" spans="1:12" customFormat="1" ht="15">
      <c r="A1900">
        <v>22891</v>
      </c>
      <c r="B1900" t="s">
        <v>1697</v>
      </c>
      <c r="C1900" t="s">
        <v>13</v>
      </c>
      <c r="D1900" t="s">
        <v>25</v>
      </c>
      <c r="E1900" t="s">
        <v>5291</v>
      </c>
      <c r="F1900" t="s">
        <v>16</v>
      </c>
      <c r="G1900" t="s">
        <v>32</v>
      </c>
      <c r="H1900" t="s">
        <v>49</v>
      </c>
      <c r="I1900" t="s">
        <v>5685</v>
      </c>
      <c r="J1900" t="s">
        <v>19</v>
      </c>
      <c r="K1900" s="3">
        <v>45673</v>
      </c>
      <c r="L1900" t="s">
        <v>5293</v>
      </c>
    </row>
    <row r="1901" spans="1:12" customFormat="1" ht="15">
      <c r="A1901">
        <v>22892</v>
      </c>
      <c r="B1901" t="s">
        <v>1698</v>
      </c>
      <c r="C1901" t="s">
        <v>13</v>
      </c>
      <c r="D1901" t="s">
        <v>25</v>
      </c>
      <c r="E1901" t="s">
        <v>5291</v>
      </c>
      <c r="F1901" t="s">
        <v>16</v>
      </c>
      <c r="G1901" t="s">
        <v>29</v>
      </c>
      <c r="H1901" t="s">
        <v>183</v>
      </c>
      <c r="I1901" t="s">
        <v>5841</v>
      </c>
      <c r="J1901" t="s">
        <v>19</v>
      </c>
      <c r="K1901" s="3">
        <v>45744</v>
      </c>
      <c r="L1901" t="s">
        <v>5293</v>
      </c>
    </row>
    <row r="1902" spans="1:12" customFormat="1" ht="15">
      <c r="A1902">
        <v>22899</v>
      </c>
      <c r="B1902" t="s">
        <v>1699</v>
      </c>
      <c r="C1902" t="s">
        <v>13</v>
      </c>
      <c r="D1902" t="s">
        <v>25</v>
      </c>
      <c r="E1902" t="s">
        <v>5291</v>
      </c>
      <c r="F1902" t="s">
        <v>16</v>
      </c>
      <c r="G1902" t="s">
        <v>29</v>
      </c>
      <c r="H1902" t="s">
        <v>21</v>
      </c>
      <c r="I1902" t="s">
        <v>177</v>
      </c>
      <c r="J1902" t="s">
        <v>19</v>
      </c>
      <c r="K1902" s="3">
        <v>45689</v>
      </c>
      <c r="L1902" t="s">
        <v>5297</v>
      </c>
    </row>
    <row r="1903" spans="1:12" customFormat="1" ht="15">
      <c r="A1903">
        <v>22900</v>
      </c>
      <c r="B1903" t="s">
        <v>1700</v>
      </c>
      <c r="C1903" t="s">
        <v>13</v>
      </c>
      <c r="D1903" t="s">
        <v>25</v>
      </c>
      <c r="E1903" t="s">
        <v>5291</v>
      </c>
      <c r="F1903" t="s">
        <v>16</v>
      </c>
      <c r="G1903" t="s">
        <v>29</v>
      </c>
      <c r="H1903" t="s">
        <v>183</v>
      </c>
      <c r="I1903" t="s">
        <v>5842</v>
      </c>
      <c r="J1903" t="s">
        <v>19</v>
      </c>
      <c r="K1903" s="3">
        <v>45686</v>
      </c>
      <c r="L1903" t="s">
        <v>5293</v>
      </c>
    </row>
    <row r="1904" spans="1:12" customFormat="1" ht="15">
      <c r="A1904">
        <v>22901</v>
      </c>
      <c r="B1904" t="s">
        <v>4262</v>
      </c>
      <c r="C1904" t="s">
        <v>13</v>
      </c>
      <c r="D1904" t="s">
        <v>25</v>
      </c>
      <c r="E1904" t="s">
        <v>5291</v>
      </c>
      <c r="F1904" t="s">
        <v>36</v>
      </c>
      <c r="G1904" t="s">
        <v>29</v>
      </c>
      <c r="H1904" t="s">
        <v>209</v>
      </c>
      <c r="I1904" t="s">
        <v>5606</v>
      </c>
      <c r="J1904" t="s">
        <v>19</v>
      </c>
      <c r="K1904" s="3">
        <v>45503</v>
      </c>
      <c r="L1904" t="s">
        <v>5297</v>
      </c>
    </row>
    <row r="1905" spans="1:12" customFormat="1" ht="15">
      <c r="A1905">
        <v>22902</v>
      </c>
      <c r="B1905" t="s">
        <v>1701</v>
      </c>
      <c r="C1905" t="s">
        <v>13</v>
      </c>
      <c r="D1905" t="s">
        <v>25</v>
      </c>
      <c r="E1905" t="s">
        <v>5291</v>
      </c>
      <c r="F1905" t="s">
        <v>5249</v>
      </c>
      <c r="G1905" t="s">
        <v>29</v>
      </c>
      <c r="H1905" t="s">
        <v>4852</v>
      </c>
      <c r="I1905" t="s">
        <v>5843</v>
      </c>
      <c r="J1905" t="s">
        <v>19</v>
      </c>
      <c r="K1905" s="3">
        <v>45722</v>
      </c>
      <c r="L1905" t="s">
        <v>5293</v>
      </c>
    </row>
    <row r="1906" spans="1:12" customFormat="1" ht="15">
      <c r="A1906">
        <v>22903</v>
      </c>
      <c r="B1906" t="s">
        <v>1702</v>
      </c>
      <c r="C1906" t="s">
        <v>13</v>
      </c>
      <c r="D1906" t="s">
        <v>38</v>
      </c>
      <c r="E1906" t="s">
        <v>5292</v>
      </c>
      <c r="F1906" t="s">
        <v>5249</v>
      </c>
      <c r="G1906" t="s">
        <v>32</v>
      </c>
      <c r="H1906" t="s">
        <v>365</v>
      </c>
      <c r="I1906" t="s">
        <v>1374</v>
      </c>
      <c r="J1906" t="s">
        <v>19</v>
      </c>
      <c r="K1906" s="3">
        <v>44944</v>
      </c>
      <c r="L1906" t="s">
        <v>5293</v>
      </c>
    </row>
    <row r="1907" spans="1:12" customFormat="1" ht="15">
      <c r="A1907">
        <v>22907</v>
      </c>
      <c r="B1907" t="s">
        <v>1703</v>
      </c>
      <c r="C1907" t="s">
        <v>13</v>
      </c>
      <c r="D1907" t="s">
        <v>3827</v>
      </c>
      <c r="E1907" t="s">
        <v>5291</v>
      </c>
      <c r="F1907" t="s">
        <v>36</v>
      </c>
      <c r="G1907" t="s">
        <v>29</v>
      </c>
      <c r="H1907" t="s">
        <v>4857</v>
      </c>
      <c r="I1907" t="s">
        <v>152</v>
      </c>
      <c r="J1907" t="s">
        <v>19</v>
      </c>
      <c r="K1907" s="3">
        <v>40892</v>
      </c>
      <c r="L1907" t="s">
        <v>5297</v>
      </c>
    </row>
    <row r="1908" spans="1:12" customFormat="1" ht="15">
      <c r="A1908">
        <v>22909</v>
      </c>
      <c r="B1908" t="s">
        <v>1704</v>
      </c>
      <c r="C1908" t="s">
        <v>13</v>
      </c>
      <c r="D1908" t="s">
        <v>38</v>
      </c>
      <c r="E1908" t="s">
        <v>5291</v>
      </c>
      <c r="F1908" t="s">
        <v>16</v>
      </c>
      <c r="G1908" t="s">
        <v>29</v>
      </c>
      <c r="H1908" t="s">
        <v>4856</v>
      </c>
      <c r="I1908" t="s">
        <v>5844</v>
      </c>
      <c r="J1908" t="s">
        <v>19</v>
      </c>
      <c r="K1908" s="3">
        <v>45394</v>
      </c>
      <c r="L1908" t="s">
        <v>5299</v>
      </c>
    </row>
    <row r="1909" spans="1:12" customFormat="1" ht="15">
      <c r="A1909">
        <v>22911</v>
      </c>
      <c r="B1909" t="s">
        <v>1705</v>
      </c>
      <c r="C1909" t="s">
        <v>13</v>
      </c>
      <c r="D1909" t="s">
        <v>14</v>
      </c>
      <c r="E1909" t="s">
        <v>5292</v>
      </c>
      <c r="F1909" t="s">
        <v>5249</v>
      </c>
      <c r="G1909" t="s">
        <v>32</v>
      </c>
      <c r="H1909" t="s">
        <v>183</v>
      </c>
      <c r="I1909" t="s">
        <v>1706</v>
      </c>
      <c r="J1909" t="s">
        <v>19</v>
      </c>
      <c r="K1909" s="3">
        <v>45712</v>
      </c>
      <c r="L1909" t="s">
        <v>11</v>
      </c>
    </row>
    <row r="1910" spans="1:12" customFormat="1" ht="15">
      <c r="A1910">
        <v>22913</v>
      </c>
      <c r="B1910" t="s">
        <v>1707</v>
      </c>
      <c r="C1910" t="s">
        <v>13</v>
      </c>
      <c r="D1910" t="s">
        <v>25</v>
      </c>
      <c r="E1910" t="s">
        <v>5291</v>
      </c>
      <c r="F1910" t="s">
        <v>5249</v>
      </c>
      <c r="G1910" t="s">
        <v>29</v>
      </c>
      <c r="H1910" t="s">
        <v>4857</v>
      </c>
      <c r="I1910" t="s">
        <v>102</v>
      </c>
      <c r="J1910" t="s">
        <v>19</v>
      </c>
      <c r="K1910" s="3">
        <v>45526</v>
      </c>
      <c r="L1910" t="s">
        <v>5293</v>
      </c>
    </row>
    <row r="1911" spans="1:12" customFormat="1" ht="15">
      <c r="A1911">
        <v>22914</v>
      </c>
      <c r="B1911" t="s">
        <v>1708</v>
      </c>
      <c r="C1911" t="s">
        <v>13</v>
      </c>
      <c r="D1911" t="s">
        <v>25</v>
      </c>
      <c r="E1911" t="s">
        <v>5291</v>
      </c>
      <c r="F1911" t="s">
        <v>5249</v>
      </c>
      <c r="G1911" t="s">
        <v>32</v>
      </c>
      <c r="H1911" t="s">
        <v>104</v>
      </c>
      <c r="I1911" t="s">
        <v>5810</v>
      </c>
      <c r="J1911" t="s">
        <v>19</v>
      </c>
      <c r="K1911" s="3">
        <v>45702</v>
      </c>
      <c r="L1911" t="s">
        <v>5293</v>
      </c>
    </row>
    <row r="1912" spans="1:12" customFormat="1" ht="15">
      <c r="A1912">
        <v>22922</v>
      </c>
      <c r="B1912" t="s">
        <v>4263</v>
      </c>
      <c r="C1912" t="s">
        <v>5264</v>
      </c>
      <c r="D1912" t="s">
        <v>25</v>
      </c>
      <c r="E1912" t="s">
        <v>5291</v>
      </c>
      <c r="F1912" t="s">
        <v>36</v>
      </c>
      <c r="G1912" t="s">
        <v>29</v>
      </c>
      <c r="H1912" t="s">
        <v>104</v>
      </c>
      <c r="I1912" t="s">
        <v>5471</v>
      </c>
      <c r="J1912" t="s">
        <v>19</v>
      </c>
      <c r="K1912" s="3">
        <v>45716</v>
      </c>
      <c r="L1912" t="s">
        <v>5297</v>
      </c>
    </row>
    <row r="1913" spans="1:12" customFormat="1" ht="15">
      <c r="A1913">
        <v>22927</v>
      </c>
      <c r="B1913" t="s">
        <v>1709</v>
      </c>
      <c r="C1913" t="s">
        <v>13</v>
      </c>
      <c r="D1913" t="s">
        <v>25</v>
      </c>
      <c r="E1913" t="s">
        <v>5291</v>
      </c>
      <c r="F1913" t="s">
        <v>5249</v>
      </c>
      <c r="G1913" t="s">
        <v>32</v>
      </c>
      <c r="H1913" t="s">
        <v>365</v>
      </c>
      <c r="I1913" t="s">
        <v>5845</v>
      </c>
      <c r="J1913" t="s">
        <v>19</v>
      </c>
      <c r="K1913" s="3">
        <v>45419</v>
      </c>
      <c r="L1913" t="s">
        <v>5293</v>
      </c>
    </row>
    <row r="1914" spans="1:12" customFormat="1" ht="15">
      <c r="A1914">
        <v>22930</v>
      </c>
      <c r="B1914" t="s">
        <v>1710</v>
      </c>
      <c r="C1914" t="s">
        <v>13</v>
      </c>
      <c r="D1914" t="s">
        <v>3827</v>
      </c>
      <c r="E1914" t="s">
        <v>5291</v>
      </c>
      <c r="F1914" t="s">
        <v>36</v>
      </c>
      <c r="G1914" t="s">
        <v>29</v>
      </c>
      <c r="H1914" t="s">
        <v>104</v>
      </c>
      <c r="I1914" t="s">
        <v>334</v>
      </c>
      <c r="J1914" t="s">
        <v>19</v>
      </c>
      <c r="K1914" s="3">
        <v>41323</v>
      </c>
      <c r="L1914" t="s">
        <v>5297</v>
      </c>
    </row>
    <row r="1915" spans="1:12" customFormat="1" ht="15">
      <c r="A1915">
        <v>22933</v>
      </c>
      <c r="B1915" t="s">
        <v>1711</v>
      </c>
      <c r="C1915" t="s">
        <v>13</v>
      </c>
      <c r="D1915" t="s">
        <v>25</v>
      </c>
      <c r="E1915" t="s">
        <v>5291</v>
      </c>
      <c r="F1915" t="s">
        <v>5249</v>
      </c>
      <c r="G1915" t="s">
        <v>29</v>
      </c>
      <c r="H1915" t="s">
        <v>4853</v>
      </c>
      <c r="I1915" t="s">
        <v>5320</v>
      </c>
      <c r="J1915" t="s">
        <v>19</v>
      </c>
      <c r="K1915" s="3">
        <v>45356</v>
      </c>
      <c r="L1915" t="s">
        <v>5293</v>
      </c>
    </row>
    <row r="1916" spans="1:12" customFormat="1" ht="15">
      <c r="A1916">
        <v>22934</v>
      </c>
      <c r="B1916" t="s">
        <v>4264</v>
      </c>
      <c r="C1916" t="s">
        <v>13</v>
      </c>
      <c r="D1916" t="s">
        <v>3827</v>
      </c>
      <c r="E1916" t="s">
        <v>5291</v>
      </c>
      <c r="F1916" t="s">
        <v>36</v>
      </c>
      <c r="G1916" t="s">
        <v>29</v>
      </c>
      <c r="H1916" t="s">
        <v>104</v>
      </c>
      <c r="I1916" t="s">
        <v>5452</v>
      </c>
      <c r="J1916" t="s">
        <v>113</v>
      </c>
      <c r="K1916" s="3">
        <v>40892</v>
      </c>
      <c r="L1916" t="s">
        <v>5297</v>
      </c>
    </row>
    <row r="1917" spans="1:12" customFormat="1" ht="15">
      <c r="A1917">
        <v>22936</v>
      </c>
      <c r="B1917" t="s">
        <v>1712</v>
      </c>
      <c r="C1917" t="s">
        <v>13</v>
      </c>
      <c r="D1917" t="s">
        <v>25</v>
      </c>
      <c r="E1917" t="s">
        <v>5291</v>
      </c>
      <c r="F1917" t="s">
        <v>36</v>
      </c>
      <c r="G1917" t="s">
        <v>29</v>
      </c>
      <c r="H1917" t="s">
        <v>49</v>
      </c>
      <c r="I1917" t="s">
        <v>5309</v>
      </c>
      <c r="J1917" t="s">
        <v>19</v>
      </c>
      <c r="K1917" s="3">
        <v>45371</v>
      </c>
      <c r="L1917" t="s">
        <v>5297</v>
      </c>
    </row>
    <row r="1918" spans="1:12" customFormat="1" ht="15">
      <c r="A1918">
        <v>22939</v>
      </c>
      <c r="B1918" t="s">
        <v>4265</v>
      </c>
      <c r="C1918" t="s">
        <v>5283</v>
      </c>
      <c r="D1918" t="s">
        <v>3827</v>
      </c>
      <c r="E1918" t="s">
        <v>5291</v>
      </c>
      <c r="F1918" t="s">
        <v>36</v>
      </c>
      <c r="G1918" t="s">
        <v>29</v>
      </c>
      <c r="H1918" t="s">
        <v>4853</v>
      </c>
      <c r="I1918" t="s">
        <v>102</v>
      </c>
      <c r="J1918" t="s">
        <v>19</v>
      </c>
      <c r="K1918" s="3">
        <v>40892</v>
      </c>
      <c r="L1918" t="s">
        <v>5297</v>
      </c>
    </row>
    <row r="1919" spans="1:12" customFormat="1" ht="15">
      <c r="A1919">
        <v>22942</v>
      </c>
      <c r="B1919" t="s">
        <v>4266</v>
      </c>
      <c r="C1919" t="s">
        <v>13</v>
      </c>
      <c r="D1919" t="s">
        <v>25</v>
      </c>
      <c r="E1919" t="s">
        <v>5291</v>
      </c>
      <c r="F1919" t="s">
        <v>5249</v>
      </c>
      <c r="G1919" t="s">
        <v>29</v>
      </c>
      <c r="H1919" t="s">
        <v>165</v>
      </c>
      <c r="I1919" t="s">
        <v>5846</v>
      </c>
      <c r="J1919" t="s">
        <v>19</v>
      </c>
      <c r="K1919" s="3">
        <v>45401</v>
      </c>
      <c r="L1919" t="s">
        <v>5293</v>
      </c>
    </row>
    <row r="1920" spans="1:12" customFormat="1" ht="15">
      <c r="A1920">
        <v>22948</v>
      </c>
      <c r="B1920" t="s">
        <v>1713</v>
      </c>
      <c r="C1920" t="s">
        <v>13</v>
      </c>
      <c r="D1920" t="s">
        <v>25</v>
      </c>
      <c r="E1920" t="s">
        <v>5291</v>
      </c>
      <c r="F1920" t="s">
        <v>16</v>
      </c>
      <c r="G1920" t="s">
        <v>32</v>
      </c>
      <c r="H1920" t="s">
        <v>49</v>
      </c>
      <c r="I1920" t="s">
        <v>1459</v>
      </c>
      <c r="J1920" t="s">
        <v>19</v>
      </c>
      <c r="K1920" s="3">
        <v>45744</v>
      </c>
      <c r="L1920" t="s">
        <v>5293</v>
      </c>
    </row>
    <row r="1921" spans="1:12" customFormat="1" ht="15">
      <c r="A1921">
        <v>22949</v>
      </c>
      <c r="B1921" t="s">
        <v>1714</v>
      </c>
      <c r="C1921" t="s">
        <v>13</v>
      </c>
      <c r="D1921" t="s">
        <v>25</v>
      </c>
      <c r="E1921" t="s">
        <v>5291</v>
      </c>
      <c r="F1921" t="s">
        <v>5249</v>
      </c>
      <c r="G1921" t="s">
        <v>29</v>
      </c>
      <c r="H1921" t="s">
        <v>4852</v>
      </c>
      <c r="I1921" t="s">
        <v>5785</v>
      </c>
      <c r="J1921" t="s">
        <v>19</v>
      </c>
      <c r="K1921" s="3">
        <v>45420</v>
      </c>
      <c r="L1921" t="s">
        <v>5293</v>
      </c>
    </row>
    <row r="1922" spans="1:12" customFormat="1" ht="15">
      <c r="A1922">
        <v>22951</v>
      </c>
      <c r="B1922" t="s">
        <v>4267</v>
      </c>
      <c r="C1922" t="s">
        <v>13</v>
      </c>
      <c r="D1922" t="s">
        <v>25</v>
      </c>
      <c r="E1922" t="s">
        <v>5291</v>
      </c>
      <c r="F1922" t="s">
        <v>16</v>
      </c>
      <c r="G1922" t="s">
        <v>32</v>
      </c>
      <c r="H1922" t="s">
        <v>220</v>
      </c>
      <c r="I1922" t="s">
        <v>5562</v>
      </c>
      <c r="J1922" t="s">
        <v>19</v>
      </c>
      <c r="K1922" s="3">
        <v>45719</v>
      </c>
      <c r="L1922" t="s">
        <v>5293</v>
      </c>
    </row>
    <row r="1923" spans="1:12" customFormat="1" ht="15">
      <c r="A1923">
        <v>22953</v>
      </c>
      <c r="B1923" t="s">
        <v>1715</v>
      </c>
      <c r="C1923" t="s">
        <v>13</v>
      </c>
      <c r="D1923" t="s">
        <v>3827</v>
      </c>
      <c r="E1923" t="s">
        <v>5291</v>
      </c>
      <c r="F1923" t="s">
        <v>36</v>
      </c>
      <c r="G1923" t="s">
        <v>29</v>
      </c>
      <c r="H1923" t="s">
        <v>104</v>
      </c>
      <c r="I1923" t="s">
        <v>5417</v>
      </c>
      <c r="J1923" t="s">
        <v>19</v>
      </c>
      <c r="K1923" s="3">
        <v>42173</v>
      </c>
      <c r="L1923" t="s">
        <v>5297</v>
      </c>
    </row>
    <row r="1924" spans="1:12" customFormat="1" ht="15">
      <c r="A1924">
        <v>22956</v>
      </c>
      <c r="B1924" t="s">
        <v>1716</v>
      </c>
      <c r="C1924" t="s">
        <v>13</v>
      </c>
      <c r="D1924" t="s">
        <v>3827</v>
      </c>
      <c r="E1924" t="s">
        <v>5291</v>
      </c>
      <c r="F1924" t="s">
        <v>36</v>
      </c>
      <c r="G1924" t="s">
        <v>29</v>
      </c>
      <c r="H1924" t="s">
        <v>81</v>
      </c>
      <c r="I1924" t="s">
        <v>5578</v>
      </c>
      <c r="J1924" t="s">
        <v>19</v>
      </c>
      <c r="K1924" s="3">
        <v>41323</v>
      </c>
      <c r="L1924" t="s">
        <v>5297</v>
      </c>
    </row>
    <row r="1925" spans="1:12" customFormat="1" ht="15">
      <c r="A1925">
        <v>22959</v>
      </c>
      <c r="B1925" t="s">
        <v>4268</v>
      </c>
      <c r="C1925" t="s">
        <v>13</v>
      </c>
      <c r="D1925" t="s">
        <v>3827</v>
      </c>
      <c r="E1925" t="s">
        <v>5291</v>
      </c>
      <c r="F1925" t="s">
        <v>36</v>
      </c>
      <c r="G1925" t="s">
        <v>29</v>
      </c>
      <c r="H1925" t="s">
        <v>209</v>
      </c>
      <c r="I1925" t="s">
        <v>398</v>
      </c>
      <c r="J1925" t="s">
        <v>19</v>
      </c>
      <c r="K1925" s="3">
        <v>40611</v>
      </c>
      <c r="L1925" t="s">
        <v>5297</v>
      </c>
    </row>
    <row r="1926" spans="1:12" customFormat="1" ht="15">
      <c r="A1926">
        <v>22960</v>
      </c>
      <c r="B1926" t="s">
        <v>1717</v>
      </c>
      <c r="C1926" t="s">
        <v>13</v>
      </c>
      <c r="D1926" t="s">
        <v>25</v>
      </c>
      <c r="E1926" t="s">
        <v>5291</v>
      </c>
      <c r="F1926" t="s">
        <v>16</v>
      </c>
      <c r="G1926" t="s">
        <v>32</v>
      </c>
      <c r="H1926" t="s">
        <v>4857</v>
      </c>
      <c r="I1926" t="s">
        <v>5847</v>
      </c>
      <c r="J1926" t="s">
        <v>19</v>
      </c>
      <c r="K1926" s="3">
        <v>45712</v>
      </c>
      <c r="L1926" t="s">
        <v>5293</v>
      </c>
    </row>
    <row r="1927" spans="1:12" customFormat="1" ht="15">
      <c r="A1927">
        <v>22964</v>
      </c>
      <c r="B1927" t="s">
        <v>1718</v>
      </c>
      <c r="C1927" t="s">
        <v>13</v>
      </c>
      <c r="D1927" t="s">
        <v>38</v>
      </c>
      <c r="E1927" t="s">
        <v>5292</v>
      </c>
      <c r="F1927" t="s">
        <v>16</v>
      </c>
      <c r="G1927" t="s">
        <v>32</v>
      </c>
      <c r="H1927" t="s">
        <v>70</v>
      </c>
      <c r="I1927" t="s">
        <v>536</v>
      </c>
      <c r="J1927" t="s">
        <v>19</v>
      </c>
      <c r="K1927" s="3">
        <v>45693</v>
      </c>
      <c r="L1927" t="s">
        <v>5293</v>
      </c>
    </row>
    <row r="1928" spans="1:12" customFormat="1" ht="15">
      <c r="A1928">
        <v>22966</v>
      </c>
      <c r="B1928" t="s">
        <v>1719</v>
      </c>
      <c r="C1928" t="s">
        <v>13</v>
      </c>
      <c r="D1928" t="s">
        <v>25</v>
      </c>
      <c r="E1928" t="s">
        <v>5291</v>
      </c>
      <c r="F1928" t="s">
        <v>36</v>
      </c>
      <c r="G1928" t="s">
        <v>29</v>
      </c>
      <c r="H1928" t="s">
        <v>4852</v>
      </c>
      <c r="I1928" t="s">
        <v>5298</v>
      </c>
      <c r="J1928" t="s">
        <v>19</v>
      </c>
      <c r="K1928" s="3">
        <v>45274</v>
      </c>
      <c r="L1928" t="s">
        <v>5297</v>
      </c>
    </row>
    <row r="1929" spans="1:12" customFormat="1" ht="15">
      <c r="A1929">
        <v>22967</v>
      </c>
      <c r="B1929" t="s">
        <v>1720</v>
      </c>
      <c r="C1929" t="s">
        <v>13</v>
      </c>
      <c r="D1929" t="s">
        <v>25</v>
      </c>
      <c r="E1929" t="s">
        <v>5291</v>
      </c>
      <c r="F1929" t="s">
        <v>36</v>
      </c>
      <c r="G1929" t="s">
        <v>29</v>
      </c>
      <c r="H1929" t="s">
        <v>49</v>
      </c>
      <c r="I1929" t="s">
        <v>1721</v>
      </c>
      <c r="J1929" t="s">
        <v>19</v>
      </c>
      <c r="K1929" s="3">
        <v>45694</v>
      </c>
      <c r="L1929" t="s">
        <v>5297</v>
      </c>
    </row>
    <row r="1930" spans="1:12" customFormat="1" ht="15">
      <c r="A1930">
        <v>22969</v>
      </c>
      <c r="B1930" t="s">
        <v>1722</v>
      </c>
      <c r="C1930" t="s">
        <v>13</v>
      </c>
      <c r="D1930" t="s">
        <v>3827</v>
      </c>
      <c r="E1930" t="s">
        <v>5291</v>
      </c>
      <c r="F1930" t="s">
        <v>36</v>
      </c>
      <c r="G1930" t="s">
        <v>29</v>
      </c>
      <c r="H1930" t="s">
        <v>70</v>
      </c>
      <c r="I1930" t="s">
        <v>5354</v>
      </c>
      <c r="J1930" t="s">
        <v>19</v>
      </c>
      <c r="K1930" s="3">
        <v>40642</v>
      </c>
      <c r="L1930" t="s">
        <v>5297</v>
      </c>
    </row>
    <row r="1931" spans="1:12" customFormat="1" ht="15">
      <c r="A1931">
        <v>22984</v>
      </c>
      <c r="B1931" t="s">
        <v>1723</v>
      </c>
      <c r="C1931" t="s">
        <v>13</v>
      </c>
      <c r="D1931" t="s">
        <v>25</v>
      </c>
      <c r="E1931" t="s">
        <v>5291</v>
      </c>
      <c r="F1931" t="s">
        <v>36</v>
      </c>
      <c r="G1931" t="s">
        <v>29</v>
      </c>
      <c r="H1931" t="s">
        <v>4854</v>
      </c>
      <c r="I1931" t="s">
        <v>47</v>
      </c>
      <c r="J1931" t="s">
        <v>19</v>
      </c>
      <c r="K1931" s="3">
        <v>45728</v>
      </c>
      <c r="L1931" t="s">
        <v>5297</v>
      </c>
    </row>
    <row r="1932" spans="1:12" customFormat="1" ht="15">
      <c r="A1932">
        <v>22987</v>
      </c>
      <c r="B1932" t="s">
        <v>1724</v>
      </c>
      <c r="C1932" t="s">
        <v>13</v>
      </c>
      <c r="D1932" t="s">
        <v>25</v>
      </c>
      <c r="E1932" t="s">
        <v>5291</v>
      </c>
      <c r="F1932" t="s">
        <v>36</v>
      </c>
      <c r="G1932" t="s">
        <v>29</v>
      </c>
      <c r="H1932" t="s">
        <v>49</v>
      </c>
      <c r="I1932" t="s">
        <v>275</v>
      </c>
      <c r="J1932" t="s">
        <v>19</v>
      </c>
      <c r="K1932" s="3">
        <v>45642</v>
      </c>
      <c r="L1932" t="s">
        <v>5297</v>
      </c>
    </row>
    <row r="1933" spans="1:12" customFormat="1" ht="15">
      <c r="A1933">
        <v>22990</v>
      </c>
      <c r="B1933" t="s">
        <v>1725</v>
      </c>
      <c r="C1933" t="s">
        <v>13</v>
      </c>
      <c r="D1933" t="s">
        <v>3827</v>
      </c>
      <c r="E1933" t="s">
        <v>5291</v>
      </c>
      <c r="F1933" t="s">
        <v>36</v>
      </c>
      <c r="G1933" t="s">
        <v>29</v>
      </c>
      <c r="H1933" t="s">
        <v>4852</v>
      </c>
      <c r="I1933" t="s">
        <v>442</v>
      </c>
      <c r="J1933" t="s">
        <v>113</v>
      </c>
      <c r="K1933" s="3">
        <v>40843</v>
      </c>
      <c r="L1933" t="s">
        <v>5297</v>
      </c>
    </row>
    <row r="1934" spans="1:12" customFormat="1" ht="15">
      <c r="A1934">
        <v>22995</v>
      </c>
      <c r="B1934" t="s">
        <v>1726</v>
      </c>
      <c r="C1934" t="s">
        <v>13</v>
      </c>
      <c r="D1934" t="s">
        <v>25</v>
      </c>
      <c r="E1934" t="s">
        <v>5291</v>
      </c>
      <c r="F1934" t="s">
        <v>36</v>
      </c>
      <c r="G1934" t="s">
        <v>29</v>
      </c>
      <c r="H1934" t="s">
        <v>4856</v>
      </c>
      <c r="I1934" t="s">
        <v>5612</v>
      </c>
      <c r="J1934" t="s">
        <v>19</v>
      </c>
      <c r="K1934" s="3">
        <v>45365</v>
      </c>
      <c r="L1934" t="s">
        <v>5297</v>
      </c>
    </row>
    <row r="1935" spans="1:12" customFormat="1" ht="15">
      <c r="A1935">
        <v>22996</v>
      </c>
      <c r="B1935" t="s">
        <v>1727</v>
      </c>
      <c r="C1935" t="s">
        <v>13</v>
      </c>
      <c r="D1935" t="s">
        <v>25</v>
      </c>
      <c r="E1935" t="s">
        <v>5291</v>
      </c>
      <c r="F1935" t="s">
        <v>16</v>
      </c>
      <c r="G1935" t="s">
        <v>29</v>
      </c>
      <c r="H1935" t="s">
        <v>183</v>
      </c>
      <c r="I1935" t="s">
        <v>5848</v>
      </c>
      <c r="J1935" t="s">
        <v>19</v>
      </c>
      <c r="K1935" s="3">
        <v>43776</v>
      </c>
      <c r="L1935" t="s">
        <v>5293</v>
      </c>
    </row>
    <row r="1936" spans="1:12" customFormat="1" ht="15">
      <c r="A1936">
        <v>22997</v>
      </c>
      <c r="B1936" t="s">
        <v>1728</v>
      </c>
      <c r="C1936" t="s">
        <v>85</v>
      </c>
      <c r="D1936" t="s">
        <v>25</v>
      </c>
      <c r="E1936" t="s">
        <v>5291</v>
      </c>
      <c r="F1936" t="s">
        <v>5249</v>
      </c>
      <c r="G1936" t="s">
        <v>29</v>
      </c>
      <c r="H1936" t="s">
        <v>4852</v>
      </c>
      <c r="I1936" t="s">
        <v>5378</v>
      </c>
      <c r="J1936" t="s">
        <v>19</v>
      </c>
      <c r="K1936" s="3">
        <v>44627</v>
      </c>
      <c r="L1936" t="s">
        <v>5293</v>
      </c>
    </row>
    <row r="1937" spans="1:12" customFormat="1" ht="15">
      <c r="A1937">
        <v>23004</v>
      </c>
      <c r="B1937" t="s">
        <v>1729</v>
      </c>
      <c r="C1937" t="s">
        <v>13</v>
      </c>
      <c r="D1937" t="s">
        <v>25</v>
      </c>
      <c r="E1937" t="s">
        <v>5291</v>
      </c>
      <c r="F1937" t="s">
        <v>36</v>
      </c>
      <c r="G1937" t="s">
        <v>29</v>
      </c>
      <c r="H1937" t="s">
        <v>4852</v>
      </c>
      <c r="I1937" t="s">
        <v>442</v>
      </c>
      <c r="J1937" t="s">
        <v>19</v>
      </c>
      <c r="K1937" s="3">
        <v>45742</v>
      </c>
      <c r="L1937" t="s">
        <v>5297</v>
      </c>
    </row>
    <row r="1938" spans="1:12" customFormat="1" ht="15">
      <c r="A1938">
        <v>23005</v>
      </c>
      <c r="B1938" t="s">
        <v>1730</v>
      </c>
      <c r="C1938" t="s">
        <v>13</v>
      </c>
      <c r="D1938" t="s">
        <v>25</v>
      </c>
      <c r="E1938" t="s">
        <v>5291</v>
      </c>
      <c r="F1938" t="s">
        <v>5249</v>
      </c>
      <c r="G1938" t="s">
        <v>29</v>
      </c>
      <c r="H1938" t="s">
        <v>4852</v>
      </c>
      <c r="I1938" t="s">
        <v>5849</v>
      </c>
      <c r="J1938" t="s">
        <v>19</v>
      </c>
      <c r="K1938" s="3">
        <v>44147</v>
      </c>
      <c r="L1938" t="s">
        <v>5293</v>
      </c>
    </row>
    <row r="1939" spans="1:12" customFormat="1" ht="15">
      <c r="A1939">
        <v>23007</v>
      </c>
      <c r="B1939" t="s">
        <v>1731</v>
      </c>
      <c r="C1939" t="s">
        <v>13</v>
      </c>
      <c r="D1939" t="s">
        <v>38</v>
      </c>
      <c r="E1939" t="s">
        <v>5292</v>
      </c>
      <c r="F1939" t="s">
        <v>16</v>
      </c>
      <c r="G1939" t="s">
        <v>32</v>
      </c>
      <c r="H1939" t="s">
        <v>70</v>
      </c>
      <c r="I1939" t="s">
        <v>1433</v>
      </c>
      <c r="J1939" t="s">
        <v>19</v>
      </c>
      <c r="K1939" s="3">
        <v>45511</v>
      </c>
      <c r="L1939" t="s">
        <v>5293</v>
      </c>
    </row>
    <row r="1940" spans="1:12" customFormat="1" ht="15">
      <c r="A1940">
        <v>23008</v>
      </c>
      <c r="B1940" t="s">
        <v>1732</v>
      </c>
      <c r="C1940" t="s">
        <v>13</v>
      </c>
      <c r="D1940" t="s">
        <v>25</v>
      </c>
      <c r="E1940" t="s">
        <v>5291</v>
      </c>
      <c r="F1940" t="s">
        <v>16</v>
      </c>
      <c r="G1940" t="s">
        <v>32</v>
      </c>
      <c r="H1940" t="s">
        <v>49</v>
      </c>
      <c r="I1940" t="s">
        <v>5795</v>
      </c>
      <c r="J1940" t="s">
        <v>19</v>
      </c>
      <c r="K1940" s="3">
        <v>45706</v>
      </c>
      <c r="L1940" t="s">
        <v>5293</v>
      </c>
    </row>
    <row r="1941" spans="1:12" customFormat="1" ht="15">
      <c r="A1941">
        <v>23012</v>
      </c>
      <c r="B1941" t="s">
        <v>5138</v>
      </c>
      <c r="C1941" t="s">
        <v>13</v>
      </c>
      <c r="D1941" t="s">
        <v>25</v>
      </c>
      <c r="E1941" t="s">
        <v>5291</v>
      </c>
      <c r="F1941" t="s">
        <v>36</v>
      </c>
      <c r="G1941" t="s">
        <v>29</v>
      </c>
      <c r="H1941" t="s">
        <v>136</v>
      </c>
      <c r="I1941" t="s">
        <v>604</v>
      </c>
      <c r="J1941" t="s">
        <v>19</v>
      </c>
      <c r="K1941" s="3">
        <v>45384</v>
      </c>
      <c r="L1941" t="s">
        <v>5297</v>
      </c>
    </row>
    <row r="1942" spans="1:12" customFormat="1" ht="15">
      <c r="A1942">
        <v>23014</v>
      </c>
      <c r="B1942" t="s">
        <v>4269</v>
      </c>
      <c r="C1942" t="s">
        <v>13</v>
      </c>
      <c r="D1942" t="s">
        <v>25</v>
      </c>
      <c r="E1942" t="s">
        <v>5291</v>
      </c>
      <c r="F1942" t="s">
        <v>16</v>
      </c>
      <c r="G1942" t="s">
        <v>32</v>
      </c>
      <c r="H1942" t="s">
        <v>220</v>
      </c>
      <c r="I1942" t="s">
        <v>5850</v>
      </c>
      <c r="J1942" t="s">
        <v>19</v>
      </c>
      <c r="K1942" s="3">
        <v>45705</v>
      </c>
      <c r="L1942" t="s">
        <v>5293</v>
      </c>
    </row>
    <row r="1943" spans="1:12" customFormat="1" ht="15">
      <c r="A1943">
        <v>23018</v>
      </c>
      <c r="B1943" t="s">
        <v>1733</v>
      </c>
      <c r="C1943" t="s">
        <v>13</v>
      </c>
      <c r="D1943" t="s">
        <v>38</v>
      </c>
      <c r="E1943" t="s">
        <v>5291</v>
      </c>
      <c r="F1943" t="s">
        <v>5249</v>
      </c>
      <c r="G1943" t="s">
        <v>32</v>
      </c>
      <c r="H1943" t="s">
        <v>209</v>
      </c>
      <c r="I1943" t="s">
        <v>1352</v>
      </c>
      <c r="J1943" t="s">
        <v>19</v>
      </c>
      <c r="K1943" s="3">
        <v>45699</v>
      </c>
      <c r="L1943" t="s">
        <v>11</v>
      </c>
    </row>
    <row r="1944" spans="1:12" customFormat="1" ht="15">
      <c r="A1944">
        <v>23020</v>
      </c>
      <c r="B1944" t="s">
        <v>1734</v>
      </c>
      <c r="C1944" t="s">
        <v>13</v>
      </c>
      <c r="D1944" t="s">
        <v>3827</v>
      </c>
      <c r="E1944" t="s">
        <v>5291</v>
      </c>
      <c r="F1944" t="s">
        <v>36</v>
      </c>
      <c r="G1944" t="s">
        <v>29</v>
      </c>
      <c r="H1944" t="s">
        <v>136</v>
      </c>
      <c r="I1944" t="s">
        <v>912</v>
      </c>
      <c r="J1944" t="s">
        <v>19</v>
      </c>
      <c r="K1944" s="3">
        <v>41269</v>
      </c>
      <c r="L1944" t="s">
        <v>5297</v>
      </c>
    </row>
    <row r="1945" spans="1:12" customFormat="1" ht="15">
      <c r="A1945">
        <v>23022</v>
      </c>
      <c r="B1945" t="s">
        <v>4270</v>
      </c>
      <c r="C1945" t="s">
        <v>13</v>
      </c>
      <c r="D1945" t="s">
        <v>3827</v>
      </c>
      <c r="E1945" t="s">
        <v>5291</v>
      </c>
      <c r="F1945" t="s">
        <v>36</v>
      </c>
      <c r="G1945" t="s">
        <v>29</v>
      </c>
      <c r="H1945" t="s">
        <v>183</v>
      </c>
      <c r="I1945" t="s">
        <v>5367</v>
      </c>
      <c r="J1945" t="s">
        <v>19</v>
      </c>
      <c r="K1945" s="3">
        <v>41326</v>
      </c>
      <c r="L1945" t="s">
        <v>5297</v>
      </c>
    </row>
    <row r="1946" spans="1:12" customFormat="1" ht="15">
      <c r="A1946">
        <v>23023</v>
      </c>
      <c r="B1946" t="s">
        <v>1735</v>
      </c>
      <c r="C1946" t="s">
        <v>13</v>
      </c>
      <c r="D1946" t="s">
        <v>3827</v>
      </c>
      <c r="E1946" t="s">
        <v>5291</v>
      </c>
      <c r="F1946" t="s">
        <v>36</v>
      </c>
      <c r="G1946" t="s">
        <v>29</v>
      </c>
      <c r="H1946" t="s">
        <v>209</v>
      </c>
      <c r="I1946" t="s">
        <v>5606</v>
      </c>
      <c r="J1946" t="s">
        <v>19</v>
      </c>
      <c r="K1946" s="3">
        <v>42422</v>
      </c>
      <c r="L1946" t="s">
        <v>5297</v>
      </c>
    </row>
    <row r="1947" spans="1:12" customFormat="1" ht="15">
      <c r="A1947">
        <v>23024</v>
      </c>
      <c r="B1947" t="s">
        <v>1736</v>
      </c>
      <c r="C1947" t="s">
        <v>13</v>
      </c>
      <c r="D1947" t="s">
        <v>25</v>
      </c>
      <c r="E1947" t="s">
        <v>5291</v>
      </c>
      <c r="F1947" t="s">
        <v>5249</v>
      </c>
      <c r="G1947" t="s">
        <v>32</v>
      </c>
      <c r="H1947" t="s">
        <v>136</v>
      </c>
      <c r="I1947" t="s">
        <v>5851</v>
      </c>
      <c r="J1947" t="s">
        <v>19</v>
      </c>
      <c r="K1947" s="3">
        <v>45693</v>
      </c>
      <c r="L1947" t="s">
        <v>5293</v>
      </c>
    </row>
    <row r="1948" spans="1:12" customFormat="1" ht="15">
      <c r="A1948">
        <v>23032</v>
      </c>
      <c r="B1948" t="s">
        <v>1737</v>
      </c>
      <c r="C1948" t="s">
        <v>13</v>
      </c>
      <c r="D1948" t="s">
        <v>3827</v>
      </c>
      <c r="E1948" t="s">
        <v>5291</v>
      </c>
      <c r="F1948" t="s">
        <v>36</v>
      </c>
      <c r="G1948" t="s">
        <v>29</v>
      </c>
      <c r="H1948" t="s">
        <v>4852</v>
      </c>
      <c r="I1948" t="s">
        <v>563</v>
      </c>
      <c r="J1948" t="s">
        <v>113</v>
      </c>
      <c r="K1948" s="3">
        <v>40955</v>
      </c>
      <c r="L1948" t="s">
        <v>5297</v>
      </c>
    </row>
    <row r="1949" spans="1:12" customFormat="1" ht="15">
      <c r="A1949">
        <v>23033</v>
      </c>
      <c r="B1949" t="s">
        <v>1738</v>
      </c>
      <c r="C1949" t="s">
        <v>13</v>
      </c>
      <c r="D1949" t="s">
        <v>3827</v>
      </c>
      <c r="E1949" t="s">
        <v>5291</v>
      </c>
      <c r="F1949" t="s">
        <v>36</v>
      </c>
      <c r="G1949" t="s">
        <v>32</v>
      </c>
      <c r="H1949" t="s">
        <v>49</v>
      </c>
      <c r="I1949" t="s">
        <v>694</v>
      </c>
      <c r="J1949" t="s">
        <v>113</v>
      </c>
      <c r="K1949" s="3">
        <v>40263</v>
      </c>
      <c r="L1949" t="s">
        <v>11</v>
      </c>
    </row>
    <row r="1950" spans="1:12" customFormat="1" ht="15">
      <c r="A1950">
        <v>23035</v>
      </c>
      <c r="B1950" t="s">
        <v>1739</v>
      </c>
      <c r="C1950" t="s">
        <v>13</v>
      </c>
      <c r="D1950" t="s">
        <v>25</v>
      </c>
      <c r="E1950" t="s">
        <v>5291</v>
      </c>
      <c r="F1950" t="s">
        <v>5249</v>
      </c>
      <c r="G1950" t="s">
        <v>32</v>
      </c>
      <c r="H1950" t="s">
        <v>4852</v>
      </c>
      <c r="I1950" t="s">
        <v>5852</v>
      </c>
      <c r="J1950" t="s">
        <v>19</v>
      </c>
      <c r="K1950" s="3">
        <v>45742</v>
      </c>
      <c r="L1950" t="s">
        <v>5293</v>
      </c>
    </row>
    <row r="1951" spans="1:12" customFormat="1" ht="15">
      <c r="A1951">
        <v>23039</v>
      </c>
      <c r="B1951" t="s">
        <v>1740</v>
      </c>
      <c r="C1951" t="s">
        <v>13</v>
      </c>
      <c r="D1951" t="s">
        <v>25</v>
      </c>
      <c r="E1951" t="s">
        <v>5291</v>
      </c>
      <c r="F1951" t="s">
        <v>5249</v>
      </c>
      <c r="G1951" t="s">
        <v>29</v>
      </c>
      <c r="H1951" t="s">
        <v>4857</v>
      </c>
      <c r="I1951" t="s">
        <v>5803</v>
      </c>
      <c r="J1951" t="s">
        <v>19</v>
      </c>
      <c r="K1951" s="3">
        <v>45720</v>
      </c>
      <c r="L1951" t="s">
        <v>5293</v>
      </c>
    </row>
    <row r="1952" spans="1:12" customFormat="1" ht="15">
      <c r="A1952">
        <v>23041</v>
      </c>
      <c r="B1952" t="s">
        <v>1741</v>
      </c>
      <c r="C1952" t="s">
        <v>13</v>
      </c>
      <c r="D1952" t="s">
        <v>25</v>
      </c>
      <c r="E1952" t="s">
        <v>5291</v>
      </c>
      <c r="F1952" t="s">
        <v>16</v>
      </c>
      <c r="G1952" t="s">
        <v>32</v>
      </c>
      <c r="H1952" t="s">
        <v>49</v>
      </c>
      <c r="I1952" t="s">
        <v>5669</v>
      </c>
      <c r="J1952" t="s">
        <v>19</v>
      </c>
      <c r="K1952" s="3">
        <v>45702</v>
      </c>
      <c r="L1952" t="s">
        <v>5293</v>
      </c>
    </row>
    <row r="1953" spans="1:12" customFormat="1" ht="15">
      <c r="A1953">
        <v>23051</v>
      </c>
      <c r="B1953" t="s">
        <v>1742</v>
      </c>
      <c r="C1953" t="s">
        <v>13</v>
      </c>
      <c r="D1953" t="s">
        <v>3827</v>
      </c>
      <c r="E1953" t="s">
        <v>5291</v>
      </c>
      <c r="F1953" t="s">
        <v>36</v>
      </c>
      <c r="G1953" t="s">
        <v>29</v>
      </c>
      <c r="H1953" t="s">
        <v>70</v>
      </c>
      <c r="I1953" t="s">
        <v>5605</v>
      </c>
      <c r="J1953" t="s">
        <v>113</v>
      </c>
      <c r="K1953" s="3">
        <v>40907</v>
      </c>
      <c r="L1953" t="s">
        <v>5297</v>
      </c>
    </row>
    <row r="1954" spans="1:12" customFormat="1" ht="15">
      <c r="A1954">
        <v>23052</v>
      </c>
      <c r="B1954" t="s">
        <v>4271</v>
      </c>
      <c r="C1954" t="s">
        <v>13</v>
      </c>
      <c r="D1954" t="s">
        <v>3827</v>
      </c>
      <c r="E1954" t="s">
        <v>5291</v>
      </c>
      <c r="F1954" t="s">
        <v>36</v>
      </c>
      <c r="G1954" t="s">
        <v>29</v>
      </c>
      <c r="H1954" t="s">
        <v>70</v>
      </c>
      <c r="I1954" t="s">
        <v>5352</v>
      </c>
      <c r="J1954" t="s">
        <v>19</v>
      </c>
      <c r="K1954" s="3">
        <v>40907</v>
      </c>
      <c r="L1954" t="s">
        <v>5297</v>
      </c>
    </row>
    <row r="1955" spans="1:12" customFormat="1" ht="15">
      <c r="A1955">
        <v>23053</v>
      </c>
      <c r="B1955" t="s">
        <v>1743</v>
      </c>
      <c r="C1955" t="s">
        <v>13</v>
      </c>
      <c r="D1955" t="s">
        <v>25</v>
      </c>
      <c r="E1955" t="s">
        <v>5291</v>
      </c>
      <c r="F1955" t="s">
        <v>36</v>
      </c>
      <c r="G1955" t="s">
        <v>29</v>
      </c>
      <c r="H1955" t="s">
        <v>70</v>
      </c>
      <c r="I1955" t="s">
        <v>5605</v>
      </c>
      <c r="J1955" t="s">
        <v>19</v>
      </c>
      <c r="K1955" s="3">
        <v>44739</v>
      </c>
      <c r="L1955" t="s">
        <v>5297</v>
      </c>
    </row>
    <row r="1956" spans="1:12" customFormat="1" ht="15">
      <c r="A1956">
        <v>23054</v>
      </c>
      <c r="B1956" t="s">
        <v>1744</v>
      </c>
      <c r="C1956" t="s">
        <v>13</v>
      </c>
      <c r="D1956" t="s">
        <v>25</v>
      </c>
      <c r="E1956" t="s">
        <v>5291</v>
      </c>
      <c r="F1956" t="s">
        <v>36</v>
      </c>
      <c r="G1956" t="s">
        <v>29</v>
      </c>
      <c r="H1956" t="s">
        <v>70</v>
      </c>
      <c r="I1956" t="s">
        <v>504</v>
      </c>
      <c r="J1956" t="s">
        <v>19</v>
      </c>
      <c r="K1956" s="3">
        <v>44113</v>
      </c>
      <c r="L1956" t="s">
        <v>5297</v>
      </c>
    </row>
    <row r="1957" spans="1:12" customFormat="1" ht="15">
      <c r="A1957">
        <v>23056</v>
      </c>
      <c r="B1957" t="s">
        <v>1745</v>
      </c>
      <c r="C1957" t="s">
        <v>13</v>
      </c>
      <c r="D1957" t="s">
        <v>3827</v>
      </c>
      <c r="E1957" t="s">
        <v>5291</v>
      </c>
      <c r="F1957" t="s">
        <v>36</v>
      </c>
      <c r="G1957" t="s">
        <v>29</v>
      </c>
      <c r="H1957" t="s">
        <v>49</v>
      </c>
      <c r="I1957" t="s">
        <v>5310</v>
      </c>
      <c r="J1957" t="s">
        <v>19</v>
      </c>
      <c r="K1957" s="3">
        <v>40892</v>
      </c>
      <c r="L1957" t="s">
        <v>5297</v>
      </c>
    </row>
    <row r="1958" spans="1:12" customFormat="1" ht="15">
      <c r="A1958">
        <v>23057</v>
      </c>
      <c r="B1958" t="s">
        <v>1746</v>
      </c>
      <c r="C1958" t="s">
        <v>13</v>
      </c>
      <c r="D1958" t="s">
        <v>25</v>
      </c>
      <c r="E1958" t="s">
        <v>5291</v>
      </c>
      <c r="F1958" t="s">
        <v>5249</v>
      </c>
      <c r="G1958" t="s">
        <v>32</v>
      </c>
      <c r="H1958" t="s">
        <v>365</v>
      </c>
      <c r="I1958" t="s">
        <v>5853</v>
      </c>
      <c r="J1958" t="s">
        <v>19</v>
      </c>
      <c r="K1958" s="3">
        <v>45631</v>
      </c>
      <c r="L1958" t="s">
        <v>5293</v>
      </c>
    </row>
    <row r="1959" spans="1:12" customFormat="1" ht="15">
      <c r="A1959">
        <v>23059</v>
      </c>
      <c r="B1959" t="s">
        <v>1747</v>
      </c>
      <c r="C1959" t="s">
        <v>13</v>
      </c>
      <c r="D1959" t="s">
        <v>25</v>
      </c>
      <c r="E1959" t="s">
        <v>5291</v>
      </c>
      <c r="F1959" t="s">
        <v>16</v>
      </c>
      <c r="G1959" t="s">
        <v>29</v>
      </c>
      <c r="H1959" t="s">
        <v>4857</v>
      </c>
      <c r="I1959" t="s">
        <v>5591</v>
      </c>
      <c r="J1959" t="s">
        <v>19</v>
      </c>
      <c r="K1959" s="3">
        <v>45076</v>
      </c>
      <c r="L1959" t="s">
        <v>5293</v>
      </c>
    </row>
    <row r="1960" spans="1:12" customFormat="1" ht="15">
      <c r="A1960">
        <v>23064</v>
      </c>
      <c r="B1960" t="s">
        <v>1748</v>
      </c>
      <c r="C1960" t="s">
        <v>13</v>
      </c>
      <c r="D1960" t="s">
        <v>38</v>
      </c>
      <c r="E1960" t="s">
        <v>5292</v>
      </c>
      <c r="F1960" t="s">
        <v>5249</v>
      </c>
      <c r="G1960" t="s">
        <v>32</v>
      </c>
      <c r="H1960" t="s">
        <v>104</v>
      </c>
      <c r="I1960" t="s">
        <v>440</v>
      </c>
      <c r="J1960" t="s">
        <v>19</v>
      </c>
      <c r="K1960" s="3">
        <v>45708</v>
      </c>
      <c r="L1960" t="s">
        <v>5293</v>
      </c>
    </row>
    <row r="1961" spans="1:12" customFormat="1" ht="15">
      <c r="A1961">
        <v>23072</v>
      </c>
      <c r="B1961" t="s">
        <v>1749</v>
      </c>
      <c r="C1961" t="s">
        <v>13</v>
      </c>
      <c r="D1961" t="s">
        <v>25</v>
      </c>
      <c r="E1961" t="s">
        <v>5291</v>
      </c>
      <c r="F1961" t="s">
        <v>16</v>
      </c>
      <c r="G1961" t="s">
        <v>29</v>
      </c>
      <c r="H1961" t="s">
        <v>4852</v>
      </c>
      <c r="I1961" t="s">
        <v>5498</v>
      </c>
      <c r="J1961" t="s">
        <v>19</v>
      </c>
      <c r="K1961" s="3">
        <v>45698</v>
      </c>
      <c r="L1961" t="s">
        <v>5293</v>
      </c>
    </row>
    <row r="1962" spans="1:12" customFormat="1" ht="15">
      <c r="A1962">
        <v>23074</v>
      </c>
      <c r="B1962" t="s">
        <v>4272</v>
      </c>
      <c r="C1962" t="s">
        <v>13</v>
      </c>
      <c r="D1962" t="s">
        <v>25</v>
      </c>
      <c r="E1962" t="s">
        <v>5291</v>
      </c>
      <c r="F1962" t="s">
        <v>16</v>
      </c>
      <c r="G1962" t="s">
        <v>32</v>
      </c>
      <c r="H1962" t="s">
        <v>49</v>
      </c>
      <c r="I1962" t="s">
        <v>5345</v>
      </c>
      <c r="J1962" t="s">
        <v>19</v>
      </c>
      <c r="K1962" s="3">
        <v>45715</v>
      </c>
      <c r="L1962" t="s">
        <v>5293</v>
      </c>
    </row>
    <row r="1963" spans="1:12" customFormat="1" ht="15">
      <c r="A1963">
        <v>23075</v>
      </c>
      <c r="B1963" t="s">
        <v>1750</v>
      </c>
      <c r="C1963" t="s">
        <v>13</v>
      </c>
      <c r="D1963" t="s">
        <v>14</v>
      </c>
      <c r="E1963" t="s">
        <v>5292</v>
      </c>
      <c r="F1963" t="s">
        <v>5249</v>
      </c>
      <c r="G1963" t="s">
        <v>32</v>
      </c>
      <c r="H1963" t="s">
        <v>104</v>
      </c>
      <c r="I1963" t="s">
        <v>1751</v>
      </c>
      <c r="J1963" t="s">
        <v>19</v>
      </c>
      <c r="K1963" s="3">
        <v>45727</v>
      </c>
      <c r="L1963" t="s">
        <v>5293</v>
      </c>
    </row>
    <row r="1964" spans="1:12" customFormat="1" ht="15">
      <c r="A1964">
        <v>23077</v>
      </c>
      <c r="B1964" t="s">
        <v>4273</v>
      </c>
      <c r="C1964" t="s">
        <v>13</v>
      </c>
      <c r="D1964" t="s">
        <v>25</v>
      </c>
      <c r="E1964" t="s">
        <v>5291</v>
      </c>
      <c r="F1964" t="s">
        <v>5249</v>
      </c>
      <c r="G1964" t="s">
        <v>29</v>
      </c>
      <c r="H1964" t="s">
        <v>4857</v>
      </c>
      <c r="I1964" t="s">
        <v>5854</v>
      </c>
      <c r="J1964" t="s">
        <v>19</v>
      </c>
      <c r="K1964" s="3">
        <v>44855</v>
      </c>
      <c r="L1964" t="s">
        <v>5293</v>
      </c>
    </row>
    <row r="1965" spans="1:12" customFormat="1" ht="15">
      <c r="A1965">
        <v>23079</v>
      </c>
      <c r="B1965" t="s">
        <v>1752</v>
      </c>
      <c r="C1965" t="s">
        <v>13</v>
      </c>
      <c r="D1965" t="s">
        <v>38</v>
      </c>
      <c r="E1965" t="s">
        <v>5292</v>
      </c>
      <c r="F1965" t="s">
        <v>16</v>
      </c>
      <c r="G1965" t="s">
        <v>32</v>
      </c>
      <c r="H1965" t="s">
        <v>136</v>
      </c>
      <c r="I1965" t="s">
        <v>1753</v>
      </c>
      <c r="J1965" t="s">
        <v>19</v>
      </c>
      <c r="K1965" s="3">
        <v>45547</v>
      </c>
      <c r="L1965" t="s">
        <v>5293</v>
      </c>
    </row>
    <row r="1966" spans="1:12" customFormat="1" ht="15">
      <c r="A1966">
        <v>23082</v>
      </c>
      <c r="B1966" t="s">
        <v>1754</v>
      </c>
      <c r="C1966" t="s">
        <v>13</v>
      </c>
      <c r="D1966" t="s">
        <v>3827</v>
      </c>
      <c r="E1966" t="s">
        <v>5291</v>
      </c>
      <c r="F1966" t="s">
        <v>36</v>
      </c>
      <c r="G1966" t="s">
        <v>29</v>
      </c>
      <c r="H1966" t="s">
        <v>4852</v>
      </c>
      <c r="I1966" t="s">
        <v>5630</v>
      </c>
      <c r="J1966" t="s">
        <v>19</v>
      </c>
      <c r="K1966" s="3">
        <v>41674</v>
      </c>
      <c r="L1966" t="s">
        <v>5297</v>
      </c>
    </row>
    <row r="1967" spans="1:12" customFormat="1" ht="15">
      <c r="A1967">
        <v>23083</v>
      </c>
      <c r="B1967" t="s">
        <v>1755</v>
      </c>
      <c r="C1967" t="s">
        <v>13</v>
      </c>
      <c r="D1967" t="s">
        <v>25</v>
      </c>
      <c r="E1967" t="s">
        <v>5291</v>
      </c>
      <c r="F1967" t="s">
        <v>16</v>
      </c>
      <c r="G1967" t="s">
        <v>29</v>
      </c>
      <c r="H1967" t="s">
        <v>21</v>
      </c>
      <c r="I1967" t="s">
        <v>177</v>
      </c>
      <c r="J1967" t="s">
        <v>19</v>
      </c>
      <c r="K1967" s="3">
        <v>45665</v>
      </c>
      <c r="L1967" t="s">
        <v>5297</v>
      </c>
    </row>
    <row r="1968" spans="1:12" customFormat="1" ht="15">
      <c r="A1968">
        <v>23086</v>
      </c>
      <c r="B1968" t="s">
        <v>1756</v>
      </c>
      <c r="C1968" t="s">
        <v>13</v>
      </c>
      <c r="D1968" t="s">
        <v>3827</v>
      </c>
      <c r="E1968" t="s">
        <v>5291</v>
      </c>
      <c r="F1968" t="s">
        <v>36</v>
      </c>
      <c r="G1968" t="s">
        <v>29</v>
      </c>
      <c r="H1968" t="s">
        <v>4857</v>
      </c>
      <c r="I1968" t="s">
        <v>5760</v>
      </c>
      <c r="J1968" t="s">
        <v>19</v>
      </c>
      <c r="K1968" s="3">
        <v>40771</v>
      </c>
      <c r="L1968" t="s">
        <v>5293</v>
      </c>
    </row>
    <row r="1969" spans="1:12" customFormat="1" ht="15">
      <c r="A1969">
        <v>23091</v>
      </c>
      <c r="B1969" t="s">
        <v>1757</v>
      </c>
      <c r="C1969" t="s">
        <v>13</v>
      </c>
      <c r="D1969" t="s">
        <v>3827</v>
      </c>
      <c r="E1969" t="s">
        <v>5291</v>
      </c>
      <c r="F1969" t="s">
        <v>36</v>
      </c>
      <c r="G1969" t="s">
        <v>29</v>
      </c>
      <c r="H1969" t="s">
        <v>4852</v>
      </c>
      <c r="I1969" t="s">
        <v>563</v>
      </c>
      <c r="J1969" t="s">
        <v>113</v>
      </c>
      <c r="K1969" s="3">
        <v>41099</v>
      </c>
      <c r="L1969" t="s">
        <v>5297</v>
      </c>
    </row>
    <row r="1970" spans="1:12" customFormat="1" ht="15">
      <c r="A1970">
        <v>23093</v>
      </c>
      <c r="B1970" t="s">
        <v>1758</v>
      </c>
      <c r="C1970" t="s">
        <v>13</v>
      </c>
      <c r="D1970" t="s">
        <v>3827</v>
      </c>
      <c r="E1970" t="s">
        <v>5291</v>
      </c>
      <c r="F1970" t="s">
        <v>36</v>
      </c>
      <c r="G1970" t="s">
        <v>29</v>
      </c>
      <c r="H1970" t="s">
        <v>4852</v>
      </c>
      <c r="I1970" t="s">
        <v>563</v>
      </c>
      <c r="J1970" t="s">
        <v>113</v>
      </c>
      <c r="K1970" s="3">
        <v>41022</v>
      </c>
      <c r="L1970" t="s">
        <v>5297</v>
      </c>
    </row>
    <row r="1971" spans="1:12" customFormat="1" ht="15">
      <c r="A1971">
        <v>23096</v>
      </c>
      <c r="B1971" t="s">
        <v>1759</v>
      </c>
      <c r="C1971" t="s">
        <v>13</v>
      </c>
      <c r="D1971" t="s">
        <v>3827</v>
      </c>
      <c r="E1971" t="s">
        <v>5291</v>
      </c>
      <c r="F1971" t="s">
        <v>36</v>
      </c>
      <c r="G1971" t="s">
        <v>29</v>
      </c>
      <c r="H1971" t="s">
        <v>4860</v>
      </c>
      <c r="I1971" t="s">
        <v>1142</v>
      </c>
      <c r="J1971" t="s">
        <v>19</v>
      </c>
      <c r="K1971" s="3">
        <v>41326</v>
      </c>
      <c r="L1971" t="s">
        <v>5307</v>
      </c>
    </row>
    <row r="1972" spans="1:12" customFormat="1" ht="15">
      <c r="A1972">
        <v>23097</v>
      </c>
      <c r="B1972" t="s">
        <v>1760</v>
      </c>
      <c r="C1972" t="s">
        <v>13</v>
      </c>
      <c r="D1972" t="s">
        <v>25</v>
      </c>
      <c r="E1972" t="s">
        <v>5291</v>
      </c>
      <c r="F1972" t="s">
        <v>5249</v>
      </c>
      <c r="G1972" t="s">
        <v>29</v>
      </c>
      <c r="H1972" t="s">
        <v>4860</v>
      </c>
      <c r="I1972" t="s">
        <v>5855</v>
      </c>
      <c r="J1972" t="s">
        <v>19</v>
      </c>
      <c r="K1972" s="3">
        <v>45554</v>
      </c>
      <c r="L1972" t="s">
        <v>5293</v>
      </c>
    </row>
    <row r="1973" spans="1:12" customFormat="1" ht="15">
      <c r="A1973">
        <v>23098</v>
      </c>
      <c r="B1973" t="s">
        <v>1761</v>
      </c>
      <c r="C1973" t="s">
        <v>13</v>
      </c>
      <c r="D1973" t="s">
        <v>14</v>
      </c>
      <c r="E1973" t="s">
        <v>5292</v>
      </c>
      <c r="F1973" t="s">
        <v>5249</v>
      </c>
      <c r="G1973" t="s">
        <v>32</v>
      </c>
      <c r="H1973" t="s">
        <v>104</v>
      </c>
      <c r="I1973" t="s">
        <v>580</v>
      </c>
      <c r="J1973" t="s">
        <v>19</v>
      </c>
      <c r="K1973" s="3">
        <v>45629</v>
      </c>
      <c r="L1973" t="s">
        <v>5293</v>
      </c>
    </row>
    <row r="1974" spans="1:12" customFormat="1" ht="15">
      <c r="A1974">
        <v>23100</v>
      </c>
      <c r="B1974" t="s">
        <v>1762</v>
      </c>
      <c r="C1974" t="s">
        <v>13</v>
      </c>
      <c r="D1974" t="s">
        <v>25</v>
      </c>
      <c r="E1974" t="s">
        <v>5291</v>
      </c>
      <c r="F1974" t="s">
        <v>16</v>
      </c>
      <c r="G1974" t="s">
        <v>32</v>
      </c>
      <c r="H1974" t="s">
        <v>4857</v>
      </c>
      <c r="I1974" t="s">
        <v>5546</v>
      </c>
      <c r="J1974" t="s">
        <v>19</v>
      </c>
      <c r="K1974" s="3">
        <v>45496</v>
      </c>
      <c r="L1974" t="s">
        <v>5293</v>
      </c>
    </row>
    <row r="1975" spans="1:12" customFormat="1" ht="15">
      <c r="A1975">
        <v>23104</v>
      </c>
      <c r="B1975" t="s">
        <v>1763</v>
      </c>
      <c r="C1975" t="s">
        <v>13</v>
      </c>
      <c r="D1975" t="s">
        <v>38</v>
      </c>
      <c r="E1975" t="s">
        <v>5292</v>
      </c>
      <c r="F1975" t="s">
        <v>5249</v>
      </c>
      <c r="G1975" t="s">
        <v>32</v>
      </c>
      <c r="H1975" t="s">
        <v>298</v>
      </c>
      <c r="I1975" t="s">
        <v>1764</v>
      </c>
      <c r="J1975" t="s">
        <v>19</v>
      </c>
      <c r="K1975" s="3">
        <v>45405</v>
      </c>
      <c r="L1975" t="s">
        <v>5293</v>
      </c>
    </row>
    <row r="1976" spans="1:12" customFormat="1" ht="15">
      <c r="A1976">
        <v>23107</v>
      </c>
      <c r="B1976" t="s">
        <v>1765</v>
      </c>
      <c r="C1976" t="s">
        <v>13</v>
      </c>
      <c r="D1976" t="s">
        <v>25</v>
      </c>
      <c r="E1976" t="s">
        <v>5291</v>
      </c>
      <c r="F1976" t="s">
        <v>5249</v>
      </c>
      <c r="G1976" t="s">
        <v>32</v>
      </c>
      <c r="H1976" t="s">
        <v>4852</v>
      </c>
      <c r="I1976" t="s">
        <v>5447</v>
      </c>
      <c r="J1976" t="s">
        <v>19</v>
      </c>
      <c r="K1976" s="3">
        <v>45719</v>
      </c>
      <c r="L1976" t="s">
        <v>5293</v>
      </c>
    </row>
    <row r="1977" spans="1:12" customFormat="1" ht="15">
      <c r="A1977">
        <v>23110</v>
      </c>
      <c r="B1977" t="s">
        <v>4274</v>
      </c>
      <c r="C1977" t="s">
        <v>5283</v>
      </c>
      <c r="D1977" t="s">
        <v>3828</v>
      </c>
      <c r="E1977" t="s">
        <v>5291</v>
      </c>
      <c r="F1977" t="s">
        <v>36</v>
      </c>
      <c r="G1977" t="s">
        <v>32</v>
      </c>
      <c r="H1977" t="s">
        <v>365</v>
      </c>
      <c r="I1977" t="s">
        <v>1766</v>
      </c>
      <c r="J1977" t="s">
        <v>19</v>
      </c>
      <c r="K1977" s="3">
        <v>41655</v>
      </c>
      <c r="L1977" t="s">
        <v>11</v>
      </c>
    </row>
    <row r="1978" spans="1:12" customFormat="1" ht="15">
      <c r="A1978">
        <v>23111</v>
      </c>
      <c r="B1978" t="s">
        <v>4275</v>
      </c>
      <c r="C1978" t="s">
        <v>13</v>
      </c>
      <c r="D1978" t="s">
        <v>25</v>
      </c>
      <c r="E1978" t="s">
        <v>5291</v>
      </c>
      <c r="F1978" t="s">
        <v>5249</v>
      </c>
      <c r="G1978" t="s">
        <v>32</v>
      </c>
      <c r="H1978" t="s">
        <v>4852</v>
      </c>
      <c r="I1978" t="s">
        <v>5590</v>
      </c>
      <c r="J1978" t="s">
        <v>19</v>
      </c>
      <c r="K1978" s="3">
        <v>45716</v>
      </c>
      <c r="L1978" t="s">
        <v>5293</v>
      </c>
    </row>
    <row r="1979" spans="1:12" customFormat="1" ht="15">
      <c r="A1979">
        <v>23114</v>
      </c>
      <c r="B1979" t="s">
        <v>1767</v>
      </c>
      <c r="C1979" t="s">
        <v>13</v>
      </c>
      <c r="D1979" t="s">
        <v>25</v>
      </c>
      <c r="E1979" t="s">
        <v>5291</v>
      </c>
      <c r="F1979" t="s">
        <v>16</v>
      </c>
      <c r="G1979" t="s">
        <v>32</v>
      </c>
      <c r="H1979" t="s">
        <v>49</v>
      </c>
      <c r="I1979" t="s">
        <v>5856</v>
      </c>
      <c r="J1979" t="s">
        <v>19</v>
      </c>
      <c r="K1979" s="3">
        <v>45722</v>
      </c>
      <c r="L1979" t="s">
        <v>5293</v>
      </c>
    </row>
    <row r="1980" spans="1:12" customFormat="1" ht="15">
      <c r="A1980">
        <v>23115</v>
      </c>
      <c r="B1980" t="s">
        <v>1768</v>
      </c>
      <c r="C1980" t="s">
        <v>13</v>
      </c>
      <c r="D1980" t="s">
        <v>25</v>
      </c>
      <c r="E1980" t="s">
        <v>5291</v>
      </c>
      <c r="F1980" t="s">
        <v>36</v>
      </c>
      <c r="G1980" t="s">
        <v>29</v>
      </c>
      <c r="H1980" t="s">
        <v>4859</v>
      </c>
      <c r="I1980" t="s">
        <v>238</v>
      </c>
      <c r="J1980" t="s">
        <v>19</v>
      </c>
      <c r="K1980" s="3">
        <v>45448</v>
      </c>
      <c r="L1980" t="s">
        <v>5297</v>
      </c>
    </row>
    <row r="1981" spans="1:12" customFormat="1" ht="15">
      <c r="A1981">
        <v>23118</v>
      </c>
      <c r="B1981" t="s">
        <v>1769</v>
      </c>
      <c r="C1981" t="s">
        <v>13</v>
      </c>
      <c r="D1981" t="s">
        <v>25</v>
      </c>
      <c r="E1981" t="s">
        <v>5291</v>
      </c>
      <c r="F1981" t="s">
        <v>36</v>
      </c>
      <c r="G1981" t="s">
        <v>29</v>
      </c>
      <c r="H1981" t="s">
        <v>21</v>
      </c>
      <c r="I1981" t="s">
        <v>177</v>
      </c>
      <c r="J1981" t="s">
        <v>19</v>
      </c>
      <c r="K1981" s="3">
        <v>45105</v>
      </c>
      <c r="L1981" t="s">
        <v>5297</v>
      </c>
    </row>
    <row r="1982" spans="1:12" customFormat="1" ht="15">
      <c r="A1982">
        <v>23119</v>
      </c>
      <c r="B1982" t="s">
        <v>1770</v>
      </c>
      <c r="C1982" t="s">
        <v>13</v>
      </c>
      <c r="D1982" t="s">
        <v>25</v>
      </c>
      <c r="E1982" t="s">
        <v>5291</v>
      </c>
      <c r="F1982" t="s">
        <v>36</v>
      </c>
      <c r="G1982" t="s">
        <v>29</v>
      </c>
      <c r="H1982" t="s">
        <v>21</v>
      </c>
      <c r="I1982" t="s">
        <v>181</v>
      </c>
      <c r="J1982" t="s">
        <v>19</v>
      </c>
      <c r="K1982" s="3">
        <v>44033</v>
      </c>
      <c r="L1982" t="s">
        <v>5297</v>
      </c>
    </row>
    <row r="1983" spans="1:12" customFormat="1" ht="15">
      <c r="A1983">
        <v>23120</v>
      </c>
      <c r="B1983" t="s">
        <v>1771</v>
      </c>
      <c r="C1983" t="s">
        <v>13</v>
      </c>
      <c r="D1983" t="s">
        <v>3827</v>
      </c>
      <c r="E1983" t="s">
        <v>5291</v>
      </c>
      <c r="F1983" t="s">
        <v>36</v>
      </c>
      <c r="G1983" t="s">
        <v>29</v>
      </c>
      <c r="H1983" t="s">
        <v>4857</v>
      </c>
      <c r="I1983" t="s">
        <v>5673</v>
      </c>
      <c r="J1983" t="s">
        <v>19</v>
      </c>
      <c r="K1983" s="3">
        <v>40892</v>
      </c>
      <c r="L1983" t="s">
        <v>5299</v>
      </c>
    </row>
    <row r="1984" spans="1:12" customFormat="1" ht="15">
      <c r="A1984">
        <v>23122</v>
      </c>
      <c r="B1984" t="s">
        <v>1772</v>
      </c>
      <c r="C1984" t="s">
        <v>13</v>
      </c>
      <c r="D1984" t="s">
        <v>25</v>
      </c>
      <c r="E1984" t="s">
        <v>5291</v>
      </c>
      <c r="F1984" t="s">
        <v>36</v>
      </c>
      <c r="G1984" t="s">
        <v>29</v>
      </c>
      <c r="H1984" t="s">
        <v>4857</v>
      </c>
      <c r="I1984" t="s">
        <v>152</v>
      </c>
      <c r="J1984" t="s">
        <v>19</v>
      </c>
      <c r="K1984" s="3">
        <v>45638</v>
      </c>
      <c r="L1984" t="s">
        <v>5299</v>
      </c>
    </row>
    <row r="1985" spans="1:12" customFormat="1" ht="15">
      <c r="A1985">
        <v>23128</v>
      </c>
      <c r="B1985" t="s">
        <v>4741</v>
      </c>
      <c r="C1985" t="s">
        <v>13</v>
      </c>
      <c r="D1985" t="s">
        <v>25</v>
      </c>
      <c r="E1985" t="s">
        <v>5291</v>
      </c>
      <c r="F1985" t="s">
        <v>36</v>
      </c>
      <c r="G1985" t="s">
        <v>29</v>
      </c>
      <c r="H1985" t="s">
        <v>136</v>
      </c>
      <c r="I1985" t="s">
        <v>137</v>
      </c>
      <c r="J1985" t="s">
        <v>19</v>
      </c>
      <c r="K1985" s="3">
        <v>45421</v>
      </c>
      <c r="L1985" t="s">
        <v>5299</v>
      </c>
    </row>
    <row r="1986" spans="1:12" customFormat="1" ht="15">
      <c r="A1986">
        <v>23129</v>
      </c>
      <c r="B1986" t="s">
        <v>1773</v>
      </c>
      <c r="C1986" t="s">
        <v>13</v>
      </c>
      <c r="D1986" t="s">
        <v>3827</v>
      </c>
      <c r="E1986" t="s">
        <v>5291</v>
      </c>
      <c r="F1986" t="s">
        <v>36</v>
      </c>
      <c r="G1986" t="s">
        <v>29</v>
      </c>
      <c r="H1986" t="s">
        <v>136</v>
      </c>
      <c r="I1986" t="s">
        <v>5418</v>
      </c>
      <c r="J1986" t="s">
        <v>19</v>
      </c>
      <c r="K1986" s="3">
        <v>41208</v>
      </c>
      <c r="L1986" t="s">
        <v>5297</v>
      </c>
    </row>
    <row r="1987" spans="1:12" customFormat="1" ht="15">
      <c r="A1987">
        <v>23130</v>
      </c>
      <c r="B1987" t="s">
        <v>1774</v>
      </c>
      <c r="C1987" t="s">
        <v>13</v>
      </c>
      <c r="D1987" t="s">
        <v>3827</v>
      </c>
      <c r="E1987" t="s">
        <v>5291</v>
      </c>
      <c r="F1987" t="s">
        <v>36</v>
      </c>
      <c r="G1987" t="s">
        <v>29</v>
      </c>
      <c r="H1987" t="s">
        <v>4857</v>
      </c>
      <c r="I1987" t="s">
        <v>152</v>
      </c>
      <c r="J1987" t="s">
        <v>19</v>
      </c>
      <c r="K1987" s="3">
        <v>41022</v>
      </c>
      <c r="L1987" t="s">
        <v>5297</v>
      </c>
    </row>
    <row r="1988" spans="1:12" customFormat="1" ht="15">
      <c r="A1988">
        <v>23131</v>
      </c>
      <c r="B1988" t="s">
        <v>1775</v>
      </c>
      <c r="C1988" t="s">
        <v>13</v>
      </c>
      <c r="D1988" t="s">
        <v>25</v>
      </c>
      <c r="E1988" t="s">
        <v>5291</v>
      </c>
      <c r="F1988" t="s">
        <v>16</v>
      </c>
      <c r="G1988" t="s">
        <v>29</v>
      </c>
      <c r="H1988" t="s">
        <v>21</v>
      </c>
      <c r="I1988" t="s">
        <v>177</v>
      </c>
      <c r="J1988" t="s">
        <v>19</v>
      </c>
      <c r="K1988" s="3">
        <v>45531</v>
      </c>
      <c r="L1988" t="s">
        <v>5297</v>
      </c>
    </row>
    <row r="1989" spans="1:12" customFormat="1" ht="15">
      <c r="A1989">
        <v>23132</v>
      </c>
      <c r="B1989" t="s">
        <v>1776</v>
      </c>
      <c r="C1989" t="s">
        <v>13</v>
      </c>
      <c r="D1989" t="s">
        <v>3827</v>
      </c>
      <c r="E1989" t="s">
        <v>5291</v>
      </c>
      <c r="F1989" t="s">
        <v>36</v>
      </c>
      <c r="G1989" t="s">
        <v>29</v>
      </c>
      <c r="H1989" t="s">
        <v>209</v>
      </c>
      <c r="I1989" t="s">
        <v>43</v>
      </c>
      <c r="J1989" t="s">
        <v>19</v>
      </c>
      <c r="K1989" s="3">
        <v>42074</v>
      </c>
      <c r="L1989" t="s">
        <v>5297</v>
      </c>
    </row>
    <row r="1990" spans="1:12" customFormat="1" ht="15">
      <c r="A1990">
        <v>23134</v>
      </c>
      <c r="B1990" t="s">
        <v>1777</v>
      </c>
      <c r="C1990" t="s">
        <v>13</v>
      </c>
      <c r="D1990" t="s">
        <v>3827</v>
      </c>
      <c r="E1990" t="s">
        <v>5291</v>
      </c>
      <c r="F1990" t="s">
        <v>36</v>
      </c>
      <c r="G1990" t="s">
        <v>29</v>
      </c>
      <c r="H1990" t="s">
        <v>136</v>
      </c>
      <c r="I1990" t="s">
        <v>424</v>
      </c>
      <c r="J1990" t="s">
        <v>19</v>
      </c>
      <c r="K1990" s="3">
        <v>40907</v>
      </c>
      <c r="L1990" t="s">
        <v>5297</v>
      </c>
    </row>
    <row r="1991" spans="1:12" customFormat="1" ht="15">
      <c r="A1991">
        <v>23137</v>
      </c>
      <c r="B1991" t="s">
        <v>4276</v>
      </c>
      <c r="C1991" t="s">
        <v>13</v>
      </c>
      <c r="D1991" t="s">
        <v>3827</v>
      </c>
      <c r="E1991" t="s">
        <v>5291</v>
      </c>
      <c r="F1991" t="s">
        <v>36</v>
      </c>
      <c r="G1991" t="s">
        <v>29</v>
      </c>
      <c r="H1991" t="s">
        <v>4857</v>
      </c>
      <c r="I1991" t="s">
        <v>5803</v>
      </c>
      <c r="J1991" t="s">
        <v>19</v>
      </c>
      <c r="K1991" s="3">
        <v>40506</v>
      </c>
      <c r="L1991" t="s">
        <v>5297</v>
      </c>
    </row>
    <row r="1992" spans="1:12" customFormat="1" ht="15">
      <c r="A1992">
        <v>23138</v>
      </c>
      <c r="B1992" t="s">
        <v>1778</v>
      </c>
      <c r="C1992" t="s">
        <v>13</v>
      </c>
      <c r="D1992" t="s">
        <v>38</v>
      </c>
      <c r="E1992" t="s">
        <v>5292</v>
      </c>
      <c r="F1992" t="s">
        <v>5249</v>
      </c>
      <c r="G1992" t="s">
        <v>32</v>
      </c>
      <c r="H1992" t="s">
        <v>298</v>
      </c>
      <c r="I1992" t="s">
        <v>1779</v>
      </c>
      <c r="J1992" t="s">
        <v>19</v>
      </c>
      <c r="K1992" s="3">
        <v>45744</v>
      </c>
      <c r="L1992" t="s">
        <v>5293</v>
      </c>
    </row>
    <row r="1993" spans="1:12" customFormat="1" ht="15">
      <c r="A1993">
        <v>23139</v>
      </c>
      <c r="B1993" t="s">
        <v>1780</v>
      </c>
      <c r="C1993" t="s">
        <v>13</v>
      </c>
      <c r="D1993" t="s">
        <v>14</v>
      </c>
      <c r="E1993" t="s">
        <v>5291</v>
      </c>
      <c r="F1993" t="s">
        <v>5249</v>
      </c>
      <c r="G1993" t="s">
        <v>32</v>
      </c>
      <c r="H1993" t="s">
        <v>49</v>
      </c>
      <c r="I1993" t="s">
        <v>697</v>
      </c>
      <c r="J1993" t="s">
        <v>19</v>
      </c>
      <c r="K1993" s="3">
        <v>45705</v>
      </c>
      <c r="L1993" t="s">
        <v>11</v>
      </c>
    </row>
    <row r="1994" spans="1:12" customFormat="1" ht="15">
      <c r="A1994">
        <v>23141</v>
      </c>
      <c r="B1994" t="s">
        <v>1781</v>
      </c>
      <c r="C1994" t="s">
        <v>13</v>
      </c>
      <c r="D1994" t="s">
        <v>25</v>
      </c>
      <c r="E1994" t="s">
        <v>5291</v>
      </c>
      <c r="F1994" t="s">
        <v>16</v>
      </c>
      <c r="G1994" t="s">
        <v>29</v>
      </c>
      <c r="H1994" t="s">
        <v>21</v>
      </c>
      <c r="I1994" t="s">
        <v>177</v>
      </c>
      <c r="J1994" t="s">
        <v>19</v>
      </c>
      <c r="K1994" s="3">
        <v>45405</v>
      </c>
      <c r="L1994" t="s">
        <v>5297</v>
      </c>
    </row>
    <row r="1995" spans="1:12" customFormat="1" ht="15">
      <c r="A1995">
        <v>23142</v>
      </c>
      <c r="B1995" t="s">
        <v>1782</v>
      </c>
      <c r="C1995" t="s">
        <v>5283</v>
      </c>
      <c r="D1995" t="s">
        <v>3827</v>
      </c>
      <c r="E1995" t="s">
        <v>5291</v>
      </c>
      <c r="F1995" t="s">
        <v>36</v>
      </c>
      <c r="G1995" t="s">
        <v>29</v>
      </c>
      <c r="H1995" t="s">
        <v>21</v>
      </c>
      <c r="I1995" t="s">
        <v>181</v>
      </c>
      <c r="J1995" t="s">
        <v>19</v>
      </c>
      <c r="K1995" s="3">
        <v>40892</v>
      </c>
      <c r="L1995" t="s">
        <v>5297</v>
      </c>
    </row>
    <row r="1996" spans="1:12" customFormat="1" ht="15">
      <c r="A1996">
        <v>23143</v>
      </c>
      <c r="B1996" t="s">
        <v>1783</v>
      </c>
      <c r="C1996" t="s">
        <v>13</v>
      </c>
      <c r="D1996" t="s">
        <v>38</v>
      </c>
      <c r="E1996" t="s">
        <v>5292</v>
      </c>
      <c r="F1996" t="s">
        <v>5249</v>
      </c>
      <c r="G1996" t="s">
        <v>32</v>
      </c>
      <c r="H1996" t="s">
        <v>136</v>
      </c>
      <c r="I1996" t="s">
        <v>1784</v>
      </c>
      <c r="J1996" t="s">
        <v>19</v>
      </c>
      <c r="K1996" s="3">
        <v>45722</v>
      </c>
      <c r="L1996" t="s">
        <v>5293</v>
      </c>
    </row>
    <row r="1997" spans="1:12" customFormat="1" ht="15">
      <c r="A1997">
        <v>23145</v>
      </c>
      <c r="B1997" t="s">
        <v>3844</v>
      </c>
      <c r="C1997" t="s">
        <v>13</v>
      </c>
      <c r="D1997" t="s">
        <v>3827</v>
      </c>
      <c r="E1997" t="s">
        <v>5291</v>
      </c>
      <c r="F1997" t="s">
        <v>36</v>
      </c>
      <c r="G1997" t="s">
        <v>29</v>
      </c>
      <c r="H1997" t="s">
        <v>136</v>
      </c>
      <c r="I1997" t="s">
        <v>5857</v>
      </c>
      <c r="J1997" t="s">
        <v>19</v>
      </c>
      <c r="K1997" s="3">
        <v>40907</v>
      </c>
      <c r="L1997" t="s">
        <v>5293</v>
      </c>
    </row>
    <row r="1998" spans="1:12" customFormat="1" ht="15">
      <c r="A1998">
        <v>23146</v>
      </c>
      <c r="B1998" t="s">
        <v>1785</v>
      </c>
      <c r="C1998" t="s">
        <v>13</v>
      </c>
      <c r="D1998" t="s">
        <v>25</v>
      </c>
      <c r="E1998" t="s">
        <v>5291</v>
      </c>
      <c r="F1998" t="s">
        <v>36</v>
      </c>
      <c r="G1998" t="s">
        <v>29</v>
      </c>
      <c r="H1998" t="s">
        <v>136</v>
      </c>
      <c r="I1998" t="s">
        <v>5858</v>
      </c>
      <c r="J1998" t="s">
        <v>19</v>
      </c>
      <c r="K1998" s="3">
        <v>45720</v>
      </c>
      <c r="L1998" t="s">
        <v>5299</v>
      </c>
    </row>
    <row r="1999" spans="1:12" customFormat="1" ht="15">
      <c r="A1999">
        <v>23148</v>
      </c>
      <c r="B1999" t="s">
        <v>1786</v>
      </c>
      <c r="C1999" t="s">
        <v>13</v>
      </c>
      <c r="D1999" t="s">
        <v>25</v>
      </c>
      <c r="E1999" t="s">
        <v>5291</v>
      </c>
      <c r="F1999" t="s">
        <v>36</v>
      </c>
      <c r="G1999" t="s">
        <v>29</v>
      </c>
      <c r="H1999" t="s">
        <v>21</v>
      </c>
      <c r="I1999" t="s">
        <v>181</v>
      </c>
      <c r="J1999" t="s">
        <v>19</v>
      </c>
      <c r="K1999" s="3">
        <v>44254</v>
      </c>
      <c r="L1999" t="s">
        <v>5297</v>
      </c>
    </row>
    <row r="2000" spans="1:12" customFormat="1" ht="15">
      <c r="A2000">
        <v>23149</v>
      </c>
      <c r="B2000" t="s">
        <v>1787</v>
      </c>
      <c r="C2000" t="s">
        <v>13</v>
      </c>
      <c r="D2000" t="s">
        <v>25</v>
      </c>
      <c r="E2000" t="s">
        <v>5291</v>
      </c>
      <c r="F2000" t="s">
        <v>36</v>
      </c>
      <c r="G2000" t="s">
        <v>29</v>
      </c>
      <c r="H2000" t="s">
        <v>209</v>
      </c>
      <c r="I2000" t="s">
        <v>5859</v>
      </c>
      <c r="J2000" t="s">
        <v>19</v>
      </c>
      <c r="K2000" s="3">
        <v>45393</v>
      </c>
      <c r="L2000" t="s">
        <v>5293</v>
      </c>
    </row>
    <row r="2001" spans="1:12" customFormat="1" ht="15">
      <c r="A2001">
        <v>23151</v>
      </c>
      <c r="B2001" t="s">
        <v>1788</v>
      </c>
      <c r="C2001" t="s">
        <v>13</v>
      </c>
      <c r="D2001" t="s">
        <v>14</v>
      </c>
      <c r="E2001" t="s">
        <v>5292</v>
      </c>
      <c r="F2001" t="s">
        <v>36</v>
      </c>
      <c r="G2001" t="s">
        <v>32</v>
      </c>
      <c r="H2001" t="s">
        <v>49</v>
      </c>
      <c r="I2001" t="s">
        <v>5529</v>
      </c>
      <c r="J2001" t="s">
        <v>19</v>
      </c>
      <c r="K2001" s="3">
        <v>45716</v>
      </c>
      <c r="L2001" t="s">
        <v>5299</v>
      </c>
    </row>
    <row r="2002" spans="1:12" customFormat="1" ht="15">
      <c r="A2002">
        <v>23152</v>
      </c>
      <c r="B2002" t="s">
        <v>1789</v>
      </c>
      <c r="C2002" t="s">
        <v>13</v>
      </c>
      <c r="D2002" t="s">
        <v>3827</v>
      </c>
      <c r="E2002" t="s">
        <v>5291</v>
      </c>
      <c r="F2002" t="s">
        <v>36</v>
      </c>
      <c r="G2002" t="s">
        <v>29</v>
      </c>
      <c r="H2002" t="s">
        <v>209</v>
      </c>
      <c r="I2002" t="s">
        <v>5860</v>
      </c>
      <c r="J2002" t="s">
        <v>19</v>
      </c>
      <c r="K2002" s="3">
        <v>40606</v>
      </c>
      <c r="L2002" t="s">
        <v>5297</v>
      </c>
    </row>
    <row r="2003" spans="1:12" customFormat="1" ht="15">
      <c r="A2003">
        <v>23153</v>
      </c>
      <c r="B2003" t="s">
        <v>1790</v>
      </c>
      <c r="C2003" t="s">
        <v>13</v>
      </c>
      <c r="D2003" t="s">
        <v>25</v>
      </c>
      <c r="E2003" t="s">
        <v>5291</v>
      </c>
      <c r="F2003" t="s">
        <v>36</v>
      </c>
      <c r="G2003" t="s">
        <v>29</v>
      </c>
      <c r="H2003" t="s">
        <v>21</v>
      </c>
      <c r="I2003" t="s">
        <v>5342</v>
      </c>
      <c r="J2003" t="s">
        <v>19</v>
      </c>
      <c r="K2003" s="3">
        <v>45237</v>
      </c>
      <c r="L2003" t="s">
        <v>5297</v>
      </c>
    </row>
    <row r="2004" spans="1:12" customFormat="1" ht="15">
      <c r="A2004">
        <v>23156</v>
      </c>
      <c r="B2004" t="s">
        <v>1791</v>
      </c>
      <c r="C2004" t="s">
        <v>13</v>
      </c>
      <c r="D2004" t="s">
        <v>25</v>
      </c>
      <c r="E2004" t="s">
        <v>5291</v>
      </c>
      <c r="F2004" t="s">
        <v>16</v>
      </c>
      <c r="G2004" t="s">
        <v>32</v>
      </c>
      <c r="H2004" t="s">
        <v>136</v>
      </c>
      <c r="I2004" t="s">
        <v>5858</v>
      </c>
      <c r="J2004" t="s">
        <v>19</v>
      </c>
      <c r="K2004" s="3">
        <v>45721</v>
      </c>
      <c r="L2004" t="s">
        <v>5293</v>
      </c>
    </row>
    <row r="2005" spans="1:12" customFormat="1" ht="15">
      <c r="A2005">
        <v>23165</v>
      </c>
      <c r="B2005" t="s">
        <v>4277</v>
      </c>
      <c r="C2005" t="s">
        <v>5283</v>
      </c>
      <c r="D2005" t="s">
        <v>3827</v>
      </c>
      <c r="E2005" t="s">
        <v>5291</v>
      </c>
      <c r="F2005" t="s">
        <v>36</v>
      </c>
      <c r="G2005" t="s">
        <v>29</v>
      </c>
      <c r="H2005" t="s">
        <v>209</v>
      </c>
      <c r="I2005" t="s">
        <v>568</v>
      </c>
      <c r="J2005" t="s">
        <v>19</v>
      </c>
      <c r="K2005" s="3">
        <v>40756</v>
      </c>
      <c r="L2005" t="s">
        <v>5297</v>
      </c>
    </row>
    <row r="2006" spans="1:12" customFormat="1" ht="15">
      <c r="A2006">
        <v>23167</v>
      </c>
      <c r="B2006" t="s">
        <v>1792</v>
      </c>
      <c r="C2006" t="s">
        <v>13</v>
      </c>
      <c r="D2006" t="s">
        <v>3827</v>
      </c>
      <c r="E2006" t="s">
        <v>5291</v>
      </c>
      <c r="F2006" t="s">
        <v>36</v>
      </c>
      <c r="G2006" t="s">
        <v>29</v>
      </c>
      <c r="H2006" t="s">
        <v>136</v>
      </c>
      <c r="I2006" t="s">
        <v>424</v>
      </c>
      <c r="J2006" t="s">
        <v>19</v>
      </c>
      <c r="K2006" s="3">
        <v>41269</v>
      </c>
      <c r="L2006" t="s">
        <v>5297</v>
      </c>
    </row>
    <row r="2007" spans="1:12" customFormat="1" ht="15">
      <c r="A2007">
        <v>23169</v>
      </c>
      <c r="B2007" t="s">
        <v>1793</v>
      </c>
      <c r="C2007" t="s">
        <v>13</v>
      </c>
      <c r="D2007" t="s">
        <v>3827</v>
      </c>
      <c r="E2007" t="s">
        <v>5291</v>
      </c>
      <c r="F2007" t="s">
        <v>16</v>
      </c>
      <c r="G2007" t="s">
        <v>32</v>
      </c>
      <c r="H2007" t="s">
        <v>70</v>
      </c>
      <c r="I2007" t="s">
        <v>5861</v>
      </c>
      <c r="J2007" t="s">
        <v>19</v>
      </c>
      <c r="K2007" s="3">
        <v>45737</v>
      </c>
      <c r="L2007" t="s">
        <v>5293</v>
      </c>
    </row>
    <row r="2008" spans="1:12" customFormat="1" ht="15">
      <c r="A2008">
        <v>23171</v>
      </c>
      <c r="B2008" t="s">
        <v>4278</v>
      </c>
      <c r="C2008" t="s">
        <v>13</v>
      </c>
      <c r="D2008" t="s">
        <v>25</v>
      </c>
      <c r="E2008" t="s">
        <v>5291</v>
      </c>
      <c r="F2008" t="s">
        <v>16</v>
      </c>
      <c r="G2008" t="s">
        <v>29</v>
      </c>
      <c r="H2008" t="s">
        <v>4852</v>
      </c>
      <c r="I2008" t="s">
        <v>5862</v>
      </c>
      <c r="J2008" t="s">
        <v>19</v>
      </c>
      <c r="K2008" s="3">
        <v>45589</v>
      </c>
      <c r="L2008" t="s">
        <v>5293</v>
      </c>
    </row>
    <row r="2009" spans="1:12" customFormat="1" ht="15">
      <c r="A2009">
        <v>23172</v>
      </c>
      <c r="B2009" t="s">
        <v>1794</v>
      </c>
      <c r="C2009" t="s">
        <v>13</v>
      </c>
      <c r="D2009" t="s">
        <v>3827</v>
      </c>
      <c r="E2009" t="s">
        <v>5291</v>
      </c>
      <c r="F2009" t="s">
        <v>36</v>
      </c>
      <c r="G2009" t="s">
        <v>29</v>
      </c>
      <c r="H2009" t="s">
        <v>209</v>
      </c>
      <c r="I2009" t="s">
        <v>1414</v>
      </c>
      <c r="J2009" t="s">
        <v>19</v>
      </c>
      <c r="K2009" s="3">
        <v>41211</v>
      </c>
      <c r="L2009" t="s">
        <v>5297</v>
      </c>
    </row>
    <row r="2010" spans="1:12" customFormat="1" ht="15">
      <c r="A2010">
        <v>23176</v>
      </c>
      <c r="B2010" t="s">
        <v>1795</v>
      </c>
      <c r="C2010" t="s">
        <v>13</v>
      </c>
      <c r="D2010" t="s">
        <v>25</v>
      </c>
      <c r="E2010" t="s">
        <v>5291</v>
      </c>
      <c r="F2010" t="s">
        <v>16</v>
      </c>
      <c r="G2010" t="s">
        <v>32</v>
      </c>
      <c r="H2010" t="s">
        <v>104</v>
      </c>
      <c r="I2010" t="s">
        <v>5714</v>
      </c>
      <c r="J2010" t="s">
        <v>19</v>
      </c>
      <c r="K2010" s="3">
        <v>45567</v>
      </c>
      <c r="L2010" t="s">
        <v>5293</v>
      </c>
    </row>
    <row r="2011" spans="1:12" customFormat="1" ht="15">
      <c r="A2011">
        <v>23180</v>
      </c>
      <c r="B2011" t="s">
        <v>1796</v>
      </c>
      <c r="C2011" t="s">
        <v>13</v>
      </c>
      <c r="D2011" t="s">
        <v>3827</v>
      </c>
      <c r="E2011" t="s">
        <v>5291</v>
      </c>
      <c r="F2011" t="s">
        <v>36</v>
      </c>
      <c r="G2011" t="s">
        <v>29</v>
      </c>
      <c r="H2011" t="s">
        <v>4857</v>
      </c>
      <c r="I2011" t="s">
        <v>164</v>
      </c>
      <c r="J2011" t="s">
        <v>19</v>
      </c>
      <c r="K2011" s="3">
        <v>40892</v>
      </c>
      <c r="L2011" t="s">
        <v>5297</v>
      </c>
    </row>
    <row r="2012" spans="1:12" customFormat="1" ht="15">
      <c r="A2012">
        <v>23183</v>
      </c>
      <c r="B2012" t="s">
        <v>1797</v>
      </c>
      <c r="C2012" t="s">
        <v>13</v>
      </c>
      <c r="D2012" t="s">
        <v>3827</v>
      </c>
      <c r="E2012" t="s">
        <v>5291</v>
      </c>
      <c r="F2012" t="s">
        <v>36</v>
      </c>
      <c r="G2012" t="s">
        <v>29</v>
      </c>
      <c r="H2012" t="s">
        <v>4857</v>
      </c>
      <c r="I2012" t="s">
        <v>5624</v>
      </c>
      <c r="J2012" t="s">
        <v>113</v>
      </c>
      <c r="K2012" s="3">
        <v>40955</v>
      </c>
      <c r="L2012" t="s">
        <v>5297</v>
      </c>
    </row>
    <row r="2013" spans="1:12" customFormat="1" ht="15">
      <c r="A2013">
        <v>23184</v>
      </c>
      <c r="B2013" t="s">
        <v>3742</v>
      </c>
      <c r="C2013" t="s">
        <v>13</v>
      </c>
      <c r="D2013" t="s">
        <v>25</v>
      </c>
      <c r="E2013" t="s">
        <v>5291</v>
      </c>
      <c r="F2013" t="s">
        <v>36</v>
      </c>
      <c r="G2013" t="s">
        <v>29</v>
      </c>
      <c r="H2013" t="s">
        <v>17</v>
      </c>
      <c r="I2013" t="s">
        <v>5863</v>
      </c>
      <c r="J2013" t="s">
        <v>19</v>
      </c>
      <c r="K2013" s="3">
        <v>45681</v>
      </c>
      <c r="L2013" t="s">
        <v>5297</v>
      </c>
    </row>
    <row r="2014" spans="1:12" customFormat="1" ht="15">
      <c r="A2014">
        <v>23196</v>
      </c>
      <c r="B2014" t="s">
        <v>4279</v>
      </c>
      <c r="C2014" t="s">
        <v>13</v>
      </c>
      <c r="D2014" t="s">
        <v>25</v>
      </c>
      <c r="E2014" t="s">
        <v>5291</v>
      </c>
      <c r="F2014" t="s">
        <v>5249</v>
      </c>
      <c r="G2014" t="s">
        <v>29</v>
      </c>
      <c r="H2014" t="s">
        <v>21</v>
      </c>
      <c r="I2014" t="s">
        <v>177</v>
      </c>
      <c r="J2014" t="s">
        <v>19</v>
      </c>
      <c r="K2014" s="3">
        <v>45012</v>
      </c>
      <c r="L2014" t="s">
        <v>5297</v>
      </c>
    </row>
    <row r="2015" spans="1:12" customFormat="1" ht="15">
      <c r="A2015">
        <v>23198</v>
      </c>
      <c r="B2015" t="s">
        <v>5139</v>
      </c>
      <c r="C2015" t="s">
        <v>13</v>
      </c>
      <c r="D2015" t="s">
        <v>25</v>
      </c>
      <c r="E2015" t="s">
        <v>5291</v>
      </c>
      <c r="F2015" t="s">
        <v>36</v>
      </c>
      <c r="G2015" t="s">
        <v>29</v>
      </c>
      <c r="H2015" t="s">
        <v>4857</v>
      </c>
      <c r="I2015" t="s">
        <v>5773</v>
      </c>
      <c r="J2015" t="s">
        <v>19</v>
      </c>
      <c r="K2015" s="3">
        <v>45476</v>
      </c>
      <c r="L2015" t="s">
        <v>5297</v>
      </c>
    </row>
    <row r="2016" spans="1:12" customFormat="1" ht="15">
      <c r="A2016">
        <v>23202</v>
      </c>
      <c r="B2016" t="s">
        <v>1798</v>
      </c>
      <c r="C2016" t="s">
        <v>5283</v>
      </c>
      <c r="D2016" t="s">
        <v>25</v>
      </c>
      <c r="E2016" t="s">
        <v>5291</v>
      </c>
      <c r="F2016" t="s">
        <v>36</v>
      </c>
      <c r="G2016" t="s">
        <v>32</v>
      </c>
      <c r="H2016" t="s">
        <v>17</v>
      </c>
      <c r="I2016" t="s">
        <v>33</v>
      </c>
      <c r="J2016" t="s">
        <v>19</v>
      </c>
      <c r="K2016" s="3">
        <v>43488</v>
      </c>
      <c r="L2016" t="s">
        <v>5297</v>
      </c>
    </row>
    <row r="2017" spans="1:12" customFormat="1" ht="15">
      <c r="A2017">
        <v>23203</v>
      </c>
      <c r="B2017" t="s">
        <v>1799</v>
      </c>
      <c r="C2017" t="s">
        <v>13</v>
      </c>
      <c r="D2017" t="s">
        <v>38</v>
      </c>
      <c r="E2017" t="s">
        <v>5292</v>
      </c>
      <c r="F2017" t="s">
        <v>5249</v>
      </c>
      <c r="G2017" t="s">
        <v>32</v>
      </c>
      <c r="H2017" t="s">
        <v>136</v>
      </c>
      <c r="I2017" t="s">
        <v>5864</v>
      </c>
      <c r="J2017" t="s">
        <v>19</v>
      </c>
      <c r="K2017" s="3">
        <v>45743</v>
      </c>
      <c r="L2017" t="s">
        <v>5293</v>
      </c>
    </row>
    <row r="2018" spans="1:12" customFormat="1" ht="15">
      <c r="A2018">
        <v>23206</v>
      </c>
      <c r="B2018" t="s">
        <v>4280</v>
      </c>
      <c r="C2018" t="s">
        <v>13</v>
      </c>
      <c r="D2018" t="s">
        <v>3827</v>
      </c>
      <c r="E2018" t="s">
        <v>5291</v>
      </c>
      <c r="F2018" t="s">
        <v>36</v>
      </c>
      <c r="G2018" t="s">
        <v>29</v>
      </c>
      <c r="H2018" t="s">
        <v>49</v>
      </c>
      <c r="I2018" t="s">
        <v>17</v>
      </c>
      <c r="J2018" t="s">
        <v>19</v>
      </c>
      <c r="K2018" s="3">
        <v>41551</v>
      </c>
      <c r="L2018" t="s">
        <v>5297</v>
      </c>
    </row>
    <row r="2019" spans="1:12" customFormat="1" ht="15">
      <c r="A2019">
        <v>23207</v>
      </c>
      <c r="B2019" t="s">
        <v>1800</v>
      </c>
      <c r="C2019" t="s">
        <v>13</v>
      </c>
      <c r="D2019" t="s">
        <v>25</v>
      </c>
      <c r="E2019" t="s">
        <v>5291</v>
      </c>
      <c r="F2019" t="s">
        <v>36</v>
      </c>
      <c r="G2019" t="s">
        <v>29</v>
      </c>
      <c r="H2019" t="s">
        <v>17</v>
      </c>
      <c r="I2019" t="s">
        <v>1801</v>
      </c>
      <c r="J2019" t="s">
        <v>19</v>
      </c>
      <c r="K2019" s="3">
        <v>45412</v>
      </c>
      <c r="L2019" t="s">
        <v>5297</v>
      </c>
    </row>
    <row r="2020" spans="1:12" customFormat="1" ht="15">
      <c r="A2020">
        <v>23218</v>
      </c>
      <c r="B2020" t="s">
        <v>1802</v>
      </c>
      <c r="C2020" t="s">
        <v>13</v>
      </c>
      <c r="D2020" t="s">
        <v>3827</v>
      </c>
      <c r="E2020" t="s">
        <v>5291</v>
      </c>
      <c r="F2020" t="s">
        <v>36</v>
      </c>
      <c r="G2020" t="s">
        <v>29</v>
      </c>
      <c r="H2020" t="s">
        <v>209</v>
      </c>
      <c r="I2020" t="s">
        <v>568</v>
      </c>
      <c r="J2020" t="s">
        <v>19</v>
      </c>
      <c r="K2020" s="3">
        <v>41129</v>
      </c>
      <c r="L2020" t="s">
        <v>5297</v>
      </c>
    </row>
    <row r="2021" spans="1:12" customFormat="1" ht="15">
      <c r="A2021">
        <v>23236</v>
      </c>
      <c r="B2021" t="s">
        <v>4876</v>
      </c>
      <c r="C2021" t="s">
        <v>13</v>
      </c>
      <c r="D2021" t="s">
        <v>25</v>
      </c>
      <c r="E2021" t="s">
        <v>5291</v>
      </c>
      <c r="F2021" t="s">
        <v>36</v>
      </c>
      <c r="G2021" t="s">
        <v>29</v>
      </c>
      <c r="H2021" t="s">
        <v>4857</v>
      </c>
      <c r="I2021" t="s">
        <v>152</v>
      </c>
      <c r="J2021" t="s">
        <v>113</v>
      </c>
      <c r="K2021" s="3">
        <v>45450</v>
      </c>
      <c r="L2021" t="s">
        <v>5297</v>
      </c>
    </row>
    <row r="2022" spans="1:12" customFormat="1" ht="15">
      <c r="A2022">
        <v>23239</v>
      </c>
      <c r="B2022" t="s">
        <v>1803</v>
      </c>
      <c r="C2022" t="s">
        <v>13</v>
      </c>
      <c r="D2022" t="s">
        <v>25</v>
      </c>
      <c r="E2022" t="s">
        <v>5291</v>
      </c>
      <c r="F2022" t="s">
        <v>16</v>
      </c>
      <c r="G2022" t="s">
        <v>29</v>
      </c>
      <c r="H2022" t="s">
        <v>4857</v>
      </c>
      <c r="I2022" t="s">
        <v>152</v>
      </c>
      <c r="J2022" t="s">
        <v>19</v>
      </c>
      <c r="K2022" s="3">
        <v>44537</v>
      </c>
      <c r="L2022" t="s">
        <v>5297</v>
      </c>
    </row>
    <row r="2023" spans="1:12" customFormat="1" ht="15">
      <c r="A2023">
        <v>23240</v>
      </c>
      <c r="B2023" t="s">
        <v>1804</v>
      </c>
      <c r="C2023" t="s">
        <v>13</v>
      </c>
      <c r="D2023" t="s">
        <v>25</v>
      </c>
      <c r="E2023" t="s">
        <v>5291</v>
      </c>
      <c r="F2023" t="s">
        <v>36</v>
      </c>
      <c r="G2023" t="s">
        <v>29</v>
      </c>
      <c r="H2023" t="s">
        <v>209</v>
      </c>
      <c r="I2023" t="s">
        <v>568</v>
      </c>
      <c r="J2023" t="s">
        <v>19</v>
      </c>
      <c r="K2023" s="3">
        <v>45708</v>
      </c>
      <c r="L2023" t="s">
        <v>5297</v>
      </c>
    </row>
    <row r="2024" spans="1:12" customFormat="1" ht="15">
      <c r="A2024">
        <v>23247</v>
      </c>
      <c r="B2024" t="s">
        <v>1805</v>
      </c>
      <c r="C2024" t="s">
        <v>13</v>
      </c>
      <c r="D2024" t="s">
        <v>3827</v>
      </c>
      <c r="E2024" t="s">
        <v>5291</v>
      </c>
      <c r="F2024" t="s">
        <v>36</v>
      </c>
      <c r="G2024" t="s">
        <v>29</v>
      </c>
      <c r="H2024" t="s">
        <v>136</v>
      </c>
      <c r="I2024" t="s">
        <v>5333</v>
      </c>
      <c r="J2024" t="s">
        <v>113</v>
      </c>
      <c r="K2024" s="3">
        <v>40907</v>
      </c>
      <c r="L2024" t="s">
        <v>5297</v>
      </c>
    </row>
    <row r="2025" spans="1:12" customFormat="1" ht="15">
      <c r="A2025">
        <v>23254</v>
      </c>
      <c r="B2025" t="s">
        <v>1806</v>
      </c>
      <c r="C2025" t="s">
        <v>13</v>
      </c>
      <c r="D2025" t="s">
        <v>3827</v>
      </c>
      <c r="E2025" t="s">
        <v>5291</v>
      </c>
      <c r="F2025" t="s">
        <v>36</v>
      </c>
      <c r="G2025" t="s">
        <v>29</v>
      </c>
      <c r="H2025" t="s">
        <v>4857</v>
      </c>
      <c r="I2025" t="s">
        <v>66</v>
      </c>
      <c r="J2025" t="s">
        <v>19</v>
      </c>
      <c r="K2025" s="3">
        <v>40955</v>
      </c>
      <c r="L2025" t="s">
        <v>5297</v>
      </c>
    </row>
    <row r="2026" spans="1:12" customFormat="1" ht="15">
      <c r="A2026">
        <v>23255</v>
      </c>
      <c r="B2026" t="s">
        <v>5049</v>
      </c>
      <c r="C2026" t="s">
        <v>5283</v>
      </c>
      <c r="D2026" t="s">
        <v>3827</v>
      </c>
      <c r="E2026" t="s">
        <v>5291</v>
      </c>
      <c r="F2026" t="s">
        <v>36</v>
      </c>
      <c r="G2026" t="s">
        <v>29</v>
      </c>
      <c r="H2026" t="s">
        <v>147</v>
      </c>
      <c r="I2026" t="s">
        <v>271</v>
      </c>
      <c r="J2026" t="s">
        <v>19</v>
      </c>
      <c r="K2026" s="3">
        <v>40609</v>
      </c>
      <c r="L2026" t="s">
        <v>5297</v>
      </c>
    </row>
    <row r="2027" spans="1:12" customFormat="1" ht="15">
      <c r="A2027">
        <v>23256</v>
      </c>
      <c r="B2027" t="s">
        <v>1807</v>
      </c>
      <c r="C2027" t="s">
        <v>13</v>
      </c>
      <c r="D2027" t="s">
        <v>25</v>
      </c>
      <c r="E2027" t="s">
        <v>5291</v>
      </c>
      <c r="F2027" t="s">
        <v>36</v>
      </c>
      <c r="G2027" t="s">
        <v>29</v>
      </c>
      <c r="H2027" t="s">
        <v>136</v>
      </c>
      <c r="I2027" t="s">
        <v>137</v>
      </c>
      <c r="J2027" t="s">
        <v>19</v>
      </c>
      <c r="K2027" s="3">
        <v>45709</v>
      </c>
      <c r="L2027" t="s">
        <v>5297</v>
      </c>
    </row>
    <row r="2028" spans="1:12" customFormat="1" ht="15">
      <c r="A2028">
        <v>23260</v>
      </c>
      <c r="B2028" t="s">
        <v>1808</v>
      </c>
      <c r="C2028" t="s">
        <v>13</v>
      </c>
      <c r="D2028" t="s">
        <v>25</v>
      </c>
      <c r="E2028" t="s">
        <v>5291</v>
      </c>
      <c r="F2028" t="s">
        <v>16</v>
      </c>
      <c r="G2028" t="s">
        <v>32</v>
      </c>
      <c r="H2028" t="s">
        <v>220</v>
      </c>
      <c r="I2028" t="s">
        <v>5865</v>
      </c>
      <c r="J2028" t="s">
        <v>19</v>
      </c>
      <c r="K2028" s="3">
        <v>45716</v>
      </c>
      <c r="L2028" t="s">
        <v>5293</v>
      </c>
    </row>
    <row r="2029" spans="1:12" customFormat="1" ht="15">
      <c r="A2029">
        <v>23263</v>
      </c>
      <c r="B2029" t="s">
        <v>1809</v>
      </c>
      <c r="C2029" t="s">
        <v>13</v>
      </c>
      <c r="D2029" t="s">
        <v>25</v>
      </c>
      <c r="E2029" t="s">
        <v>5291</v>
      </c>
      <c r="F2029" t="s">
        <v>5249</v>
      </c>
      <c r="G2029" t="s">
        <v>32</v>
      </c>
      <c r="H2029" t="s">
        <v>49</v>
      </c>
      <c r="I2029" t="s">
        <v>5866</v>
      </c>
      <c r="J2029" t="s">
        <v>19</v>
      </c>
      <c r="K2029" s="3">
        <v>45434</v>
      </c>
      <c r="L2029" t="s">
        <v>5293</v>
      </c>
    </row>
    <row r="2030" spans="1:12" customFormat="1" ht="15">
      <c r="A2030">
        <v>23267</v>
      </c>
      <c r="B2030" t="s">
        <v>4742</v>
      </c>
      <c r="C2030" t="s">
        <v>13</v>
      </c>
      <c r="D2030" t="s">
        <v>25</v>
      </c>
      <c r="E2030" t="s">
        <v>5291</v>
      </c>
      <c r="F2030" t="s">
        <v>36</v>
      </c>
      <c r="G2030" t="s">
        <v>29</v>
      </c>
      <c r="H2030" t="s">
        <v>209</v>
      </c>
      <c r="I2030" t="s">
        <v>5606</v>
      </c>
      <c r="J2030" t="s">
        <v>19</v>
      </c>
      <c r="K2030" s="3">
        <v>45671</v>
      </c>
      <c r="L2030" t="s">
        <v>5297</v>
      </c>
    </row>
    <row r="2031" spans="1:12" customFormat="1" ht="15">
      <c r="A2031">
        <v>23268</v>
      </c>
      <c r="B2031" t="s">
        <v>1810</v>
      </c>
      <c r="C2031" t="s">
        <v>13</v>
      </c>
      <c r="D2031" t="s">
        <v>25</v>
      </c>
      <c r="E2031" t="s">
        <v>5291</v>
      </c>
      <c r="F2031" t="s">
        <v>36</v>
      </c>
      <c r="G2031" t="s">
        <v>29</v>
      </c>
      <c r="H2031" t="s">
        <v>104</v>
      </c>
      <c r="I2031" t="s">
        <v>5540</v>
      </c>
      <c r="J2031" t="s">
        <v>19</v>
      </c>
      <c r="K2031" s="3">
        <v>45439</v>
      </c>
      <c r="L2031" t="s">
        <v>5297</v>
      </c>
    </row>
    <row r="2032" spans="1:12" customFormat="1" ht="15">
      <c r="A2032">
        <v>23269</v>
      </c>
      <c r="B2032" t="s">
        <v>1811</v>
      </c>
      <c r="C2032" t="s">
        <v>13</v>
      </c>
      <c r="D2032" t="s">
        <v>25</v>
      </c>
      <c r="E2032" t="s">
        <v>5291</v>
      </c>
      <c r="F2032" t="s">
        <v>36</v>
      </c>
      <c r="G2032" t="s">
        <v>29</v>
      </c>
      <c r="H2032" t="s">
        <v>104</v>
      </c>
      <c r="I2032" t="s">
        <v>500</v>
      </c>
      <c r="J2032" t="s">
        <v>19</v>
      </c>
      <c r="K2032" s="3">
        <v>45693</v>
      </c>
      <c r="L2032" t="s">
        <v>5297</v>
      </c>
    </row>
    <row r="2033" spans="1:12" customFormat="1" ht="15">
      <c r="A2033">
        <v>23271</v>
      </c>
      <c r="B2033" t="s">
        <v>1812</v>
      </c>
      <c r="C2033" t="s">
        <v>13</v>
      </c>
      <c r="D2033" t="s">
        <v>25</v>
      </c>
      <c r="E2033" t="s">
        <v>5291</v>
      </c>
      <c r="F2033" t="s">
        <v>5249</v>
      </c>
      <c r="G2033" t="s">
        <v>32</v>
      </c>
      <c r="H2033" t="s">
        <v>4852</v>
      </c>
      <c r="I2033" t="s">
        <v>5867</v>
      </c>
      <c r="J2033" t="s">
        <v>19</v>
      </c>
      <c r="K2033" s="3">
        <v>45229</v>
      </c>
      <c r="L2033" t="s">
        <v>5293</v>
      </c>
    </row>
    <row r="2034" spans="1:12" customFormat="1" ht="15">
      <c r="A2034">
        <v>23276</v>
      </c>
      <c r="B2034" t="s">
        <v>1813</v>
      </c>
      <c r="C2034" t="s">
        <v>13</v>
      </c>
      <c r="D2034" t="s">
        <v>3827</v>
      </c>
      <c r="E2034" t="s">
        <v>5291</v>
      </c>
      <c r="F2034" t="s">
        <v>36</v>
      </c>
      <c r="G2034" t="s">
        <v>29</v>
      </c>
      <c r="H2034" t="s">
        <v>4857</v>
      </c>
      <c r="I2034" t="s">
        <v>5486</v>
      </c>
      <c r="J2034" t="s">
        <v>113</v>
      </c>
      <c r="K2034" s="3">
        <v>40610</v>
      </c>
      <c r="L2034" t="s">
        <v>5297</v>
      </c>
    </row>
    <row r="2035" spans="1:12" customFormat="1" ht="15">
      <c r="A2035">
        <v>23277</v>
      </c>
      <c r="B2035" t="s">
        <v>1814</v>
      </c>
      <c r="C2035" t="s">
        <v>13</v>
      </c>
      <c r="D2035" t="s">
        <v>25</v>
      </c>
      <c r="E2035" t="s">
        <v>5291</v>
      </c>
      <c r="F2035" t="s">
        <v>5249</v>
      </c>
      <c r="G2035" t="s">
        <v>32</v>
      </c>
      <c r="H2035" t="s">
        <v>4852</v>
      </c>
      <c r="I2035" t="s">
        <v>5868</v>
      </c>
      <c r="J2035" t="s">
        <v>19</v>
      </c>
      <c r="K2035" s="3">
        <v>45582</v>
      </c>
      <c r="L2035" t="s">
        <v>5293</v>
      </c>
    </row>
    <row r="2036" spans="1:12" customFormat="1" ht="15">
      <c r="A2036">
        <v>23286</v>
      </c>
      <c r="B2036" t="s">
        <v>1815</v>
      </c>
      <c r="C2036" t="s">
        <v>13</v>
      </c>
      <c r="D2036" t="s">
        <v>25</v>
      </c>
      <c r="E2036" t="s">
        <v>5291</v>
      </c>
      <c r="F2036" t="s">
        <v>16</v>
      </c>
      <c r="G2036" t="s">
        <v>32</v>
      </c>
      <c r="H2036" t="s">
        <v>4852</v>
      </c>
      <c r="I2036" t="s">
        <v>5869</v>
      </c>
      <c r="J2036" t="s">
        <v>19</v>
      </c>
      <c r="K2036" s="3">
        <v>45701</v>
      </c>
      <c r="L2036" t="s">
        <v>5293</v>
      </c>
    </row>
    <row r="2037" spans="1:12" customFormat="1" ht="15">
      <c r="A2037">
        <v>23291</v>
      </c>
      <c r="B2037" t="s">
        <v>1816</v>
      </c>
      <c r="C2037" t="s">
        <v>13</v>
      </c>
      <c r="D2037" t="s">
        <v>25</v>
      </c>
      <c r="E2037" t="s">
        <v>5291</v>
      </c>
      <c r="F2037" t="s">
        <v>36</v>
      </c>
      <c r="G2037" t="s">
        <v>29</v>
      </c>
      <c r="H2037" t="s">
        <v>70</v>
      </c>
      <c r="I2037" t="s">
        <v>5453</v>
      </c>
      <c r="J2037" t="s">
        <v>19</v>
      </c>
      <c r="K2037" s="3">
        <v>43213</v>
      </c>
      <c r="L2037" t="s">
        <v>5297</v>
      </c>
    </row>
    <row r="2038" spans="1:12" customFormat="1" ht="15">
      <c r="A2038">
        <v>23296</v>
      </c>
      <c r="B2038" t="s">
        <v>1817</v>
      </c>
      <c r="C2038" t="s">
        <v>13</v>
      </c>
      <c r="D2038" t="s">
        <v>25</v>
      </c>
      <c r="E2038" t="s">
        <v>5291</v>
      </c>
      <c r="F2038" t="s">
        <v>5249</v>
      </c>
      <c r="G2038" t="s">
        <v>29</v>
      </c>
      <c r="H2038" t="s">
        <v>4853</v>
      </c>
      <c r="I2038" t="s">
        <v>5608</v>
      </c>
      <c r="J2038" t="s">
        <v>19</v>
      </c>
      <c r="K2038" s="3">
        <v>44011</v>
      </c>
      <c r="L2038" t="s">
        <v>11</v>
      </c>
    </row>
    <row r="2039" spans="1:12" customFormat="1" ht="15">
      <c r="A2039">
        <v>23297</v>
      </c>
      <c r="B2039" t="s">
        <v>1818</v>
      </c>
      <c r="C2039" t="s">
        <v>13</v>
      </c>
      <c r="D2039" t="s">
        <v>25</v>
      </c>
      <c r="E2039" t="s">
        <v>5291</v>
      </c>
      <c r="F2039" t="s">
        <v>36</v>
      </c>
      <c r="G2039" t="s">
        <v>29</v>
      </c>
      <c r="H2039" t="s">
        <v>4852</v>
      </c>
      <c r="I2039" t="s">
        <v>5785</v>
      </c>
      <c r="J2039" t="s">
        <v>19</v>
      </c>
      <c r="K2039" s="3">
        <v>45491</v>
      </c>
      <c r="L2039" t="s">
        <v>5297</v>
      </c>
    </row>
    <row r="2040" spans="1:12" customFormat="1" ht="15">
      <c r="A2040">
        <v>23300</v>
      </c>
      <c r="B2040" t="s">
        <v>1819</v>
      </c>
      <c r="C2040" t="s">
        <v>13</v>
      </c>
      <c r="D2040" t="s">
        <v>14</v>
      </c>
      <c r="E2040" t="s">
        <v>5292</v>
      </c>
      <c r="F2040" t="s">
        <v>5249</v>
      </c>
      <c r="G2040" t="s">
        <v>32</v>
      </c>
      <c r="H2040" t="s">
        <v>209</v>
      </c>
      <c r="I2040" t="s">
        <v>340</v>
      </c>
      <c r="J2040" t="s">
        <v>19</v>
      </c>
      <c r="K2040" s="3">
        <v>45741</v>
      </c>
      <c r="L2040" t="s">
        <v>11</v>
      </c>
    </row>
    <row r="2041" spans="1:12" customFormat="1" ht="15">
      <c r="A2041">
        <v>23301</v>
      </c>
      <c r="B2041" t="s">
        <v>1820</v>
      </c>
      <c r="C2041" t="s">
        <v>13</v>
      </c>
      <c r="D2041" t="s">
        <v>38</v>
      </c>
      <c r="E2041" t="s">
        <v>5292</v>
      </c>
      <c r="F2041" t="s">
        <v>5249</v>
      </c>
      <c r="G2041" t="s">
        <v>32</v>
      </c>
      <c r="H2041" t="s">
        <v>104</v>
      </c>
      <c r="I2041" t="s">
        <v>673</v>
      </c>
      <c r="J2041" t="s">
        <v>19</v>
      </c>
      <c r="K2041" s="3">
        <v>45707</v>
      </c>
      <c r="L2041" t="s">
        <v>5293</v>
      </c>
    </row>
    <row r="2042" spans="1:12" customFormat="1" ht="15">
      <c r="A2042">
        <v>23306</v>
      </c>
      <c r="B2042" t="s">
        <v>1821</v>
      </c>
      <c r="C2042" t="s">
        <v>13</v>
      </c>
      <c r="D2042" t="s">
        <v>25</v>
      </c>
      <c r="E2042" t="s">
        <v>5291</v>
      </c>
      <c r="F2042" t="s">
        <v>16</v>
      </c>
      <c r="G2042" t="s">
        <v>32</v>
      </c>
      <c r="H2042" t="s">
        <v>183</v>
      </c>
      <c r="I2042" t="s">
        <v>5870</v>
      </c>
      <c r="J2042" t="s">
        <v>19</v>
      </c>
      <c r="K2042" s="3">
        <v>45678</v>
      </c>
      <c r="L2042" t="s">
        <v>5293</v>
      </c>
    </row>
    <row r="2043" spans="1:12" customFormat="1" ht="15">
      <c r="A2043">
        <v>23310</v>
      </c>
      <c r="B2043" t="s">
        <v>1822</v>
      </c>
      <c r="C2043" t="s">
        <v>13</v>
      </c>
      <c r="D2043" t="s">
        <v>38</v>
      </c>
      <c r="E2043" t="s">
        <v>5292</v>
      </c>
      <c r="F2043" t="s">
        <v>16</v>
      </c>
      <c r="G2043" t="s">
        <v>32</v>
      </c>
      <c r="H2043" t="s">
        <v>49</v>
      </c>
      <c r="I2043" t="s">
        <v>61</v>
      </c>
      <c r="J2043" t="s">
        <v>19</v>
      </c>
      <c r="K2043" s="3">
        <v>45729</v>
      </c>
      <c r="L2043" t="s">
        <v>5293</v>
      </c>
    </row>
    <row r="2044" spans="1:12" customFormat="1" ht="15">
      <c r="A2044">
        <v>23311</v>
      </c>
      <c r="B2044" t="s">
        <v>1823</v>
      </c>
      <c r="C2044" t="s">
        <v>13</v>
      </c>
      <c r="D2044" t="s">
        <v>14</v>
      </c>
      <c r="E2044" t="s">
        <v>5291</v>
      </c>
      <c r="F2044" t="s">
        <v>5249</v>
      </c>
      <c r="G2044" t="s">
        <v>32</v>
      </c>
      <c r="H2044" t="s">
        <v>4858</v>
      </c>
      <c r="I2044" t="s">
        <v>346</v>
      </c>
      <c r="J2044" t="s">
        <v>19</v>
      </c>
      <c r="K2044" s="3">
        <v>45720</v>
      </c>
      <c r="L2044" t="s">
        <v>11</v>
      </c>
    </row>
    <row r="2045" spans="1:12" customFormat="1" ht="15">
      <c r="A2045">
        <v>23314</v>
      </c>
      <c r="B2045" t="s">
        <v>1824</v>
      </c>
      <c r="C2045" t="s">
        <v>13</v>
      </c>
      <c r="D2045" t="s">
        <v>25</v>
      </c>
      <c r="E2045" t="s">
        <v>5291</v>
      </c>
      <c r="F2045" t="s">
        <v>36</v>
      </c>
      <c r="G2045" t="s">
        <v>29</v>
      </c>
      <c r="H2045" t="s">
        <v>4854</v>
      </c>
      <c r="I2045" t="s">
        <v>47</v>
      </c>
      <c r="J2045" t="s">
        <v>19</v>
      </c>
      <c r="K2045" s="3">
        <v>45442</v>
      </c>
      <c r="L2045" t="s">
        <v>5297</v>
      </c>
    </row>
    <row r="2046" spans="1:12" customFormat="1" ht="15">
      <c r="A2046">
        <v>23318</v>
      </c>
      <c r="B2046" t="s">
        <v>1825</v>
      </c>
      <c r="C2046" t="s">
        <v>5264</v>
      </c>
      <c r="D2046" t="s">
        <v>3827</v>
      </c>
      <c r="E2046" t="s">
        <v>5291</v>
      </c>
      <c r="F2046" t="s">
        <v>36</v>
      </c>
      <c r="G2046" t="s">
        <v>29</v>
      </c>
      <c r="H2046" t="s">
        <v>4857</v>
      </c>
      <c r="I2046" t="s">
        <v>5591</v>
      </c>
      <c r="J2046" t="s">
        <v>19</v>
      </c>
      <c r="K2046" s="3">
        <v>41228</v>
      </c>
      <c r="L2046" t="s">
        <v>5297</v>
      </c>
    </row>
    <row r="2047" spans="1:12" customFormat="1" ht="15">
      <c r="A2047">
        <v>23319</v>
      </c>
      <c r="B2047" t="s">
        <v>4281</v>
      </c>
      <c r="C2047" t="s">
        <v>13</v>
      </c>
      <c r="D2047" t="s">
        <v>3827</v>
      </c>
      <c r="E2047" t="s">
        <v>5291</v>
      </c>
      <c r="F2047" t="s">
        <v>36</v>
      </c>
      <c r="G2047" t="s">
        <v>29</v>
      </c>
      <c r="H2047" t="s">
        <v>4857</v>
      </c>
      <c r="I2047" t="s">
        <v>66</v>
      </c>
      <c r="J2047" t="s">
        <v>19</v>
      </c>
      <c r="K2047" s="3">
        <v>40597</v>
      </c>
      <c r="L2047" t="s">
        <v>5297</v>
      </c>
    </row>
    <row r="2048" spans="1:12" customFormat="1" ht="15">
      <c r="A2048">
        <v>23325</v>
      </c>
      <c r="B2048" t="s">
        <v>4282</v>
      </c>
      <c r="C2048" t="s">
        <v>13</v>
      </c>
      <c r="D2048" t="s">
        <v>25</v>
      </c>
      <c r="E2048" t="s">
        <v>5291</v>
      </c>
      <c r="F2048" t="s">
        <v>5249</v>
      </c>
      <c r="G2048" t="s">
        <v>29</v>
      </c>
      <c r="H2048" t="s">
        <v>183</v>
      </c>
      <c r="I2048" t="s">
        <v>5871</v>
      </c>
      <c r="J2048" t="s">
        <v>19</v>
      </c>
      <c r="K2048" s="3">
        <v>45729</v>
      </c>
      <c r="L2048" t="s">
        <v>5293</v>
      </c>
    </row>
    <row r="2049" spans="1:12" customFormat="1" ht="15">
      <c r="A2049">
        <v>23326</v>
      </c>
      <c r="B2049" t="s">
        <v>1826</v>
      </c>
      <c r="C2049" t="s">
        <v>13</v>
      </c>
      <c r="D2049" t="s">
        <v>3827</v>
      </c>
      <c r="E2049" t="s">
        <v>5291</v>
      </c>
      <c r="F2049" t="s">
        <v>36</v>
      </c>
      <c r="G2049" t="s">
        <v>29</v>
      </c>
      <c r="H2049" t="s">
        <v>17</v>
      </c>
      <c r="I2049" t="s">
        <v>1801</v>
      </c>
      <c r="J2049" t="s">
        <v>113</v>
      </c>
      <c r="K2049" s="3">
        <v>40892</v>
      </c>
      <c r="L2049" t="s">
        <v>5297</v>
      </c>
    </row>
    <row r="2050" spans="1:12" customFormat="1" ht="15">
      <c r="A2050">
        <v>23336</v>
      </c>
      <c r="B2050" t="s">
        <v>4283</v>
      </c>
      <c r="C2050" t="s">
        <v>13</v>
      </c>
      <c r="D2050" t="s">
        <v>25</v>
      </c>
      <c r="E2050" t="s">
        <v>5291</v>
      </c>
      <c r="F2050" t="s">
        <v>5249</v>
      </c>
      <c r="G2050" t="s">
        <v>32</v>
      </c>
      <c r="H2050" t="s">
        <v>49</v>
      </c>
      <c r="I2050" t="s">
        <v>5872</v>
      </c>
      <c r="J2050" t="s">
        <v>19</v>
      </c>
      <c r="K2050" s="3">
        <v>45700</v>
      </c>
      <c r="L2050" t="s">
        <v>5293</v>
      </c>
    </row>
    <row r="2051" spans="1:12" customFormat="1" ht="15">
      <c r="A2051">
        <v>23341</v>
      </c>
      <c r="B2051" t="s">
        <v>1827</v>
      </c>
      <c r="C2051" t="s">
        <v>13</v>
      </c>
      <c r="D2051" t="s">
        <v>25</v>
      </c>
      <c r="E2051" t="s">
        <v>5291</v>
      </c>
      <c r="F2051" t="s">
        <v>16</v>
      </c>
      <c r="G2051" t="s">
        <v>32</v>
      </c>
      <c r="H2051" t="s">
        <v>70</v>
      </c>
      <c r="I2051" t="s">
        <v>5873</v>
      </c>
      <c r="J2051" t="s">
        <v>19</v>
      </c>
      <c r="K2051" s="3">
        <v>45716</v>
      </c>
      <c r="L2051" t="s">
        <v>5293</v>
      </c>
    </row>
    <row r="2052" spans="1:12" customFormat="1" ht="15">
      <c r="A2052">
        <v>23346</v>
      </c>
      <c r="B2052" t="s">
        <v>1828</v>
      </c>
      <c r="C2052" t="s">
        <v>5283</v>
      </c>
      <c r="D2052" t="s">
        <v>3827</v>
      </c>
      <c r="E2052" t="s">
        <v>5291</v>
      </c>
      <c r="F2052" t="s">
        <v>36</v>
      </c>
      <c r="G2052" t="s">
        <v>29</v>
      </c>
      <c r="H2052" t="s">
        <v>17</v>
      </c>
      <c r="I2052" t="s">
        <v>5781</v>
      </c>
      <c r="J2052" t="s">
        <v>113</v>
      </c>
      <c r="K2052" s="3">
        <v>40892</v>
      </c>
      <c r="L2052" t="s">
        <v>5297</v>
      </c>
    </row>
    <row r="2053" spans="1:12" customFormat="1" ht="15">
      <c r="A2053">
        <v>23349</v>
      </c>
      <c r="B2053" t="s">
        <v>1829</v>
      </c>
      <c r="C2053" t="s">
        <v>13</v>
      </c>
      <c r="D2053" t="s">
        <v>25</v>
      </c>
      <c r="E2053" t="s">
        <v>5291</v>
      </c>
      <c r="F2053" t="s">
        <v>36</v>
      </c>
      <c r="G2053" t="s">
        <v>29</v>
      </c>
      <c r="H2053" t="s">
        <v>4857</v>
      </c>
      <c r="I2053" t="s">
        <v>5336</v>
      </c>
      <c r="J2053" t="s">
        <v>19</v>
      </c>
      <c r="K2053" s="3">
        <v>45700</v>
      </c>
      <c r="L2053" t="s">
        <v>5297</v>
      </c>
    </row>
    <row r="2054" spans="1:12" customFormat="1" ht="15">
      <c r="A2054">
        <v>23356</v>
      </c>
      <c r="B2054" t="s">
        <v>1830</v>
      </c>
      <c r="C2054" t="s">
        <v>13</v>
      </c>
      <c r="D2054" t="s">
        <v>3827</v>
      </c>
      <c r="E2054" t="s">
        <v>5291</v>
      </c>
      <c r="F2054" t="s">
        <v>36</v>
      </c>
      <c r="G2054" t="s">
        <v>29</v>
      </c>
      <c r="H2054" t="s">
        <v>136</v>
      </c>
      <c r="I2054" t="s">
        <v>137</v>
      </c>
      <c r="J2054" t="s">
        <v>113</v>
      </c>
      <c r="K2054" s="3">
        <v>41269</v>
      </c>
      <c r="L2054" t="s">
        <v>5297</v>
      </c>
    </row>
    <row r="2055" spans="1:12" customFormat="1" ht="15">
      <c r="A2055">
        <v>23360</v>
      </c>
      <c r="B2055" t="s">
        <v>1831</v>
      </c>
      <c r="C2055" t="s">
        <v>13</v>
      </c>
      <c r="D2055" t="s">
        <v>38</v>
      </c>
      <c r="E2055" t="s">
        <v>5292</v>
      </c>
      <c r="F2055" t="s">
        <v>16</v>
      </c>
      <c r="G2055" t="s">
        <v>32</v>
      </c>
      <c r="H2055" t="s">
        <v>4859</v>
      </c>
      <c r="I2055" t="s">
        <v>1832</v>
      </c>
      <c r="J2055" t="s">
        <v>19</v>
      </c>
      <c r="K2055" s="3">
        <v>45721</v>
      </c>
      <c r="L2055" t="s">
        <v>5293</v>
      </c>
    </row>
    <row r="2056" spans="1:12" customFormat="1" ht="15">
      <c r="A2056">
        <v>23361</v>
      </c>
      <c r="B2056" t="s">
        <v>1833</v>
      </c>
      <c r="C2056" t="s">
        <v>13</v>
      </c>
      <c r="D2056" t="s">
        <v>25</v>
      </c>
      <c r="E2056" t="s">
        <v>5291</v>
      </c>
      <c r="F2056" t="s">
        <v>16</v>
      </c>
      <c r="G2056" t="s">
        <v>32</v>
      </c>
      <c r="H2056" t="s">
        <v>4860</v>
      </c>
      <c r="I2056" t="s">
        <v>5874</v>
      </c>
      <c r="J2056" t="s">
        <v>19</v>
      </c>
      <c r="K2056" s="3">
        <v>45643</v>
      </c>
      <c r="L2056" t="s">
        <v>5307</v>
      </c>
    </row>
    <row r="2057" spans="1:12" customFormat="1" ht="15">
      <c r="A2057">
        <v>23363</v>
      </c>
      <c r="B2057" t="s">
        <v>1834</v>
      </c>
      <c r="C2057" t="s">
        <v>13</v>
      </c>
      <c r="D2057" t="s">
        <v>25</v>
      </c>
      <c r="E2057" t="s">
        <v>5291</v>
      </c>
      <c r="F2057" t="s">
        <v>16</v>
      </c>
      <c r="G2057" t="s">
        <v>32</v>
      </c>
      <c r="H2057" t="s">
        <v>49</v>
      </c>
      <c r="I2057" t="s">
        <v>5875</v>
      </c>
      <c r="J2057" t="s">
        <v>19</v>
      </c>
      <c r="K2057" s="3">
        <v>45385</v>
      </c>
      <c r="L2057" t="s">
        <v>5293</v>
      </c>
    </row>
    <row r="2058" spans="1:12" customFormat="1" ht="15">
      <c r="A2058">
        <v>23365</v>
      </c>
      <c r="B2058" t="s">
        <v>5221</v>
      </c>
      <c r="C2058" t="s">
        <v>13</v>
      </c>
      <c r="D2058" t="s">
        <v>14</v>
      </c>
      <c r="E2058" t="s">
        <v>5292</v>
      </c>
      <c r="F2058" t="s">
        <v>16</v>
      </c>
      <c r="G2058" t="s">
        <v>32</v>
      </c>
      <c r="H2058" t="s">
        <v>209</v>
      </c>
      <c r="I2058" t="s">
        <v>210</v>
      </c>
      <c r="J2058" t="s">
        <v>19</v>
      </c>
      <c r="K2058" s="3">
        <v>45715</v>
      </c>
      <c r="L2058" t="s">
        <v>11</v>
      </c>
    </row>
    <row r="2059" spans="1:12" customFormat="1" ht="15">
      <c r="A2059">
        <v>23366</v>
      </c>
      <c r="B2059" t="s">
        <v>4284</v>
      </c>
      <c r="C2059" t="s">
        <v>13</v>
      </c>
      <c r="D2059" t="s">
        <v>25</v>
      </c>
      <c r="E2059" t="s">
        <v>5291</v>
      </c>
      <c r="F2059" t="s">
        <v>16</v>
      </c>
      <c r="G2059" t="s">
        <v>32</v>
      </c>
      <c r="H2059" t="s">
        <v>4852</v>
      </c>
      <c r="I2059" t="s">
        <v>5876</v>
      </c>
      <c r="J2059" t="s">
        <v>19</v>
      </c>
      <c r="K2059" s="3">
        <v>45412</v>
      </c>
      <c r="L2059" t="s">
        <v>5293</v>
      </c>
    </row>
    <row r="2060" spans="1:12" customFormat="1" ht="15">
      <c r="A2060">
        <v>23367</v>
      </c>
      <c r="B2060" t="s">
        <v>1836</v>
      </c>
      <c r="C2060" t="s">
        <v>13</v>
      </c>
      <c r="D2060" t="s">
        <v>25</v>
      </c>
      <c r="E2060" t="s">
        <v>5291</v>
      </c>
      <c r="F2060" t="s">
        <v>36</v>
      </c>
      <c r="G2060" t="s">
        <v>29</v>
      </c>
      <c r="H2060" t="s">
        <v>104</v>
      </c>
      <c r="I2060" t="s">
        <v>5810</v>
      </c>
      <c r="J2060" t="s">
        <v>19</v>
      </c>
      <c r="K2060" s="3">
        <v>45604</v>
      </c>
      <c r="L2060" t="s">
        <v>5297</v>
      </c>
    </row>
    <row r="2061" spans="1:12" customFormat="1" ht="15">
      <c r="A2061">
        <v>23368</v>
      </c>
      <c r="B2061" t="s">
        <v>1837</v>
      </c>
      <c r="C2061" t="s">
        <v>13</v>
      </c>
      <c r="D2061" t="s">
        <v>3827</v>
      </c>
      <c r="E2061" t="s">
        <v>5291</v>
      </c>
      <c r="F2061" t="s">
        <v>36</v>
      </c>
      <c r="G2061" t="s">
        <v>29</v>
      </c>
      <c r="H2061" t="s">
        <v>21</v>
      </c>
      <c r="I2061" t="s">
        <v>177</v>
      </c>
      <c r="J2061" t="s">
        <v>19</v>
      </c>
      <c r="K2061" s="3">
        <v>40907</v>
      </c>
      <c r="L2061" t="s">
        <v>5297</v>
      </c>
    </row>
    <row r="2062" spans="1:12" customFormat="1" ht="15">
      <c r="A2062">
        <v>23371</v>
      </c>
      <c r="B2062" t="s">
        <v>1838</v>
      </c>
      <c r="C2062" t="s">
        <v>13</v>
      </c>
      <c r="D2062" t="s">
        <v>25</v>
      </c>
      <c r="E2062" t="s">
        <v>5291</v>
      </c>
      <c r="F2062" t="s">
        <v>36</v>
      </c>
      <c r="G2062" t="s">
        <v>29</v>
      </c>
      <c r="H2062" t="s">
        <v>4857</v>
      </c>
      <c r="I2062" t="s">
        <v>462</v>
      </c>
      <c r="J2062" t="s">
        <v>19</v>
      </c>
      <c r="K2062" s="3">
        <v>45701</v>
      </c>
      <c r="L2062" t="s">
        <v>5297</v>
      </c>
    </row>
    <row r="2063" spans="1:12" customFormat="1" ht="15">
      <c r="A2063">
        <v>23376</v>
      </c>
      <c r="B2063" t="s">
        <v>1839</v>
      </c>
      <c r="C2063" t="s">
        <v>13</v>
      </c>
      <c r="D2063" t="s">
        <v>25</v>
      </c>
      <c r="E2063" t="s">
        <v>5291</v>
      </c>
      <c r="F2063" t="s">
        <v>36</v>
      </c>
      <c r="G2063" t="s">
        <v>29</v>
      </c>
      <c r="H2063" t="s">
        <v>209</v>
      </c>
      <c r="I2063" t="s">
        <v>5485</v>
      </c>
      <c r="J2063" t="s">
        <v>19</v>
      </c>
      <c r="K2063" s="3">
        <v>44225</v>
      </c>
      <c r="L2063" t="s">
        <v>5297</v>
      </c>
    </row>
    <row r="2064" spans="1:12" customFormat="1" ht="15">
      <c r="A2064">
        <v>23378</v>
      </c>
      <c r="B2064" t="s">
        <v>1840</v>
      </c>
      <c r="C2064" t="s">
        <v>13</v>
      </c>
      <c r="D2064" t="s">
        <v>25</v>
      </c>
      <c r="E2064" t="s">
        <v>5291</v>
      </c>
      <c r="F2064" t="s">
        <v>36</v>
      </c>
      <c r="G2064" t="s">
        <v>29</v>
      </c>
      <c r="H2064" t="s">
        <v>49</v>
      </c>
      <c r="I2064" t="s">
        <v>5556</v>
      </c>
      <c r="J2064" t="s">
        <v>19</v>
      </c>
      <c r="K2064" s="3">
        <v>45575</v>
      </c>
      <c r="L2064" t="s">
        <v>5297</v>
      </c>
    </row>
    <row r="2065" spans="1:12" customFormat="1" ht="15">
      <c r="A2065">
        <v>23387</v>
      </c>
      <c r="B2065" t="s">
        <v>1841</v>
      </c>
      <c r="C2065" t="s">
        <v>13</v>
      </c>
      <c r="D2065" t="s">
        <v>14</v>
      </c>
      <c r="E2065" t="s">
        <v>5292</v>
      </c>
      <c r="F2065" t="s">
        <v>16</v>
      </c>
      <c r="G2065" t="s">
        <v>32</v>
      </c>
      <c r="H2065" t="s">
        <v>183</v>
      </c>
      <c r="I2065" t="s">
        <v>290</v>
      </c>
      <c r="J2065" t="s">
        <v>19</v>
      </c>
      <c r="K2065" s="3">
        <v>45719</v>
      </c>
      <c r="L2065" t="s">
        <v>11</v>
      </c>
    </row>
    <row r="2066" spans="1:12" customFormat="1" ht="15">
      <c r="A2066">
        <v>23388</v>
      </c>
      <c r="B2066" t="s">
        <v>1842</v>
      </c>
      <c r="C2066" t="s">
        <v>13</v>
      </c>
      <c r="D2066" t="s">
        <v>25</v>
      </c>
      <c r="E2066" t="s">
        <v>5291</v>
      </c>
      <c r="F2066" t="s">
        <v>36</v>
      </c>
      <c r="G2066" t="s">
        <v>29</v>
      </c>
      <c r="H2066" t="s">
        <v>4852</v>
      </c>
      <c r="I2066" t="s">
        <v>563</v>
      </c>
      <c r="J2066" t="s">
        <v>19</v>
      </c>
      <c r="K2066" s="3">
        <v>44049</v>
      </c>
      <c r="L2066" t="s">
        <v>5297</v>
      </c>
    </row>
    <row r="2067" spans="1:12" customFormat="1" ht="15">
      <c r="A2067">
        <v>23393</v>
      </c>
      <c r="B2067" t="s">
        <v>1843</v>
      </c>
      <c r="C2067" t="s">
        <v>13</v>
      </c>
      <c r="D2067" t="s">
        <v>25</v>
      </c>
      <c r="E2067" t="s">
        <v>5291</v>
      </c>
      <c r="F2067" t="s">
        <v>16</v>
      </c>
      <c r="G2067" t="s">
        <v>32</v>
      </c>
      <c r="H2067" t="s">
        <v>365</v>
      </c>
      <c r="I2067" t="s">
        <v>1766</v>
      </c>
      <c r="J2067" t="s">
        <v>19</v>
      </c>
      <c r="K2067" s="3">
        <v>45729</v>
      </c>
      <c r="L2067" t="s">
        <v>5299</v>
      </c>
    </row>
    <row r="2068" spans="1:12" customFormat="1" ht="15">
      <c r="A2068">
        <v>23394</v>
      </c>
      <c r="B2068" t="s">
        <v>1844</v>
      </c>
      <c r="C2068" t="s">
        <v>13</v>
      </c>
      <c r="D2068" t="s">
        <v>25</v>
      </c>
      <c r="E2068" t="s">
        <v>5291</v>
      </c>
      <c r="F2068" t="s">
        <v>36</v>
      </c>
      <c r="G2068" t="s">
        <v>29</v>
      </c>
      <c r="H2068" t="s">
        <v>4857</v>
      </c>
      <c r="I2068" t="s">
        <v>152</v>
      </c>
      <c r="J2068" t="s">
        <v>19</v>
      </c>
      <c r="K2068" s="3">
        <v>45733</v>
      </c>
      <c r="L2068" t="s">
        <v>5297</v>
      </c>
    </row>
    <row r="2069" spans="1:12" customFormat="1" ht="15">
      <c r="A2069">
        <v>23395</v>
      </c>
      <c r="B2069" t="s">
        <v>4285</v>
      </c>
      <c r="C2069" t="s">
        <v>5283</v>
      </c>
      <c r="D2069" t="s">
        <v>3827</v>
      </c>
      <c r="E2069" t="s">
        <v>5291</v>
      </c>
      <c r="F2069" t="s">
        <v>36</v>
      </c>
      <c r="G2069" t="s">
        <v>29</v>
      </c>
      <c r="H2069" t="s">
        <v>144</v>
      </c>
      <c r="I2069" t="s">
        <v>5651</v>
      </c>
      <c r="J2069" t="s">
        <v>113</v>
      </c>
      <c r="K2069" s="3">
        <v>40609</v>
      </c>
      <c r="L2069" t="s">
        <v>5307</v>
      </c>
    </row>
    <row r="2070" spans="1:12" customFormat="1" ht="15">
      <c r="A2070">
        <v>23396</v>
      </c>
      <c r="B2070" t="s">
        <v>4286</v>
      </c>
      <c r="C2070" t="s">
        <v>13</v>
      </c>
      <c r="D2070" t="s">
        <v>25</v>
      </c>
      <c r="E2070" t="s">
        <v>5291</v>
      </c>
      <c r="F2070" t="s">
        <v>5249</v>
      </c>
      <c r="G2070" t="s">
        <v>29</v>
      </c>
      <c r="H2070" t="s">
        <v>4852</v>
      </c>
      <c r="I2070" t="s">
        <v>5754</v>
      </c>
      <c r="J2070" t="s">
        <v>19</v>
      </c>
      <c r="K2070" s="3">
        <v>44145</v>
      </c>
      <c r="L2070" t="s">
        <v>5293</v>
      </c>
    </row>
    <row r="2071" spans="1:12" customFormat="1" ht="15">
      <c r="A2071">
        <v>23397</v>
      </c>
      <c r="B2071" t="s">
        <v>1845</v>
      </c>
      <c r="C2071" t="s">
        <v>13</v>
      </c>
      <c r="D2071" t="s">
        <v>3827</v>
      </c>
      <c r="E2071" t="s">
        <v>5291</v>
      </c>
      <c r="F2071" t="s">
        <v>36</v>
      </c>
      <c r="G2071" t="s">
        <v>29</v>
      </c>
      <c r="H2071" t="s">
        <v>21</v>
      </c>
      <c r="I2071" t="s">
        <v>181</v>
      </c>
      <c r="J2071" t="s">
        <v>19</v>
      </c>
      <c r="K2071" s="3">
        <v>40907</v>
      </c>
      <c r="L2071" t="s">
        <v>5297</v>
      </c>
    </row>
    <row r="2072" spans="1:12" customFormat="1" ht="15">
      <c r="A2072">
        <v>23398</v>
      </c>
      <c r="B2072" t="s">
        <v>1846</v>
      </c>
      <c r="C2072" t="s">
        <v>13</v>
      </c>
      <c r="D2072" t="s">
        <v>25</v>
      </c>
      <c r="E2072" t="s">
        <v>5291</v>
      </c>
      <c r="F2072" t="s">
        <v>36</v>
      </c>
      <c r="G2072" t="s">
        <v>29</v>
      </c>
      <c r="H2072" t="s">
        <v>49</v>
      </c>
      <c r="I2072" t="s">
        <v>5441</v>
      </c>
      <c r="J2072" t="s">
        <v>19</v>
      </c>
      <c r="K2072" s="3">
        <v>45411</v>
      </c>
      <c r="L2072" t="s">
        <v>5297</v>
      </c>
    </row>
    <row r="2073" spans="1:12" customFormat="1" ht="15">
      <c r="A2073">
        <v>23402</v>
      </c>
      <c r="B2073" t="s">
        <v>1847</v>
      </c>
      <c r="C2073" t="s">
        <v>13</v>
      </c>
      <c r="D2073" t="s">
        <v>25</v>
      </c>
      <c r="E2073" t="s">
        <v>5291</v>
      </c>
      <c r="F2073" t="s">
        <v>36</v>
      </c>
      <c r="G2073" t="s">
        <v>32</v>
      </c>
      <c r="H2073" t="s">
        <v>209</v>
      </c>
      <c r="I2073" t="s">
        <v>340</v>
      </c>
      <c r="J2073" t="s">
        <v>19</v>
      </c>
      <c r="K2073" s="3">
        <v>45713</v>
      </c>
      <c r="L2073" t="s">
        <v>5297</v>
      </c>
    </row>
    <row r="2074" spans="1:12" customFormat="1" ht="15">
      <c r="A2074">
        <v>23403</v>
      </c>
      <c r="B2074" t="s">
        <v>1848</v>
      </c>
      <c r="C2074" t="s">
        <v>13</v>
      </c>
      <c r="D2074" t="s">
        <v>25</v>
      </c>
      <c r="E2074" t="s">
        <v>5291</v>
      </c>
      <c r="F2074" t="s">
        <v>36</v>
      </c>
      <c r="G2074" t="s">
        <v>29</v>
      </c>
      <c r="H2074" t="s">
        <v>49</v>
      </c>
      <c r="I2074" t="s">
        <v>5441</v>
      </c>
      <c r="J2074" t="s">
        <v>19</v>
      </c>
      <c r="K2074" s="3">
        <v>45714</v>
      </c>
      <c r="L2074" t="s">
        <v>5297</v>
      </c>
    </row>
    <row r="2075" spans="1:12" customFormat="1" ht="15">
      <c r="A2075">
        <v>23404</v>
      </c>
      <c r="B2075" t="s">
        <v>1849</v>
      </c>
      <c r="C2075" t="s">
        <v>13</v>
      </c>
      <c r="D2075" t="s">
        <v>25</v>
      </c>
      <c r="E2075" t="s">
        <v>5291</v>
      </c>
      <c r="F2075" t="s">
        <v>36</v>
      </c>
      <c r="G2075" t="s">
        <v>29</v>
      </c>
      <c r="H2075" t="s">
        <v>49</v>
      </c>
      <c r="I2075" t="s">
        <v>5441</v>
      </c>
      <c r="J2075" t="s">
        <v>19</v>
      </c>
      <c r="K2075" s="3">
        <v>45713</v>
      </c>
      <c r="L2075" t="s">
        <v>5297</v>
      </c>
    </row>
    <row r="2076" spans="1:12" customFormat="1" ht="15">
      <c r="A2076">
        <v>23405</v>
      </c>
      <c r="B2076" t="s">
        <v>1850</v>
      </c>
      <c r="C2076" t="s">
        <v>13</v>
      </c>
      <c r="D2076" t="s">
        <v>25</v>
      </c>
      <c r="E2076" t="s">
        <v>5291</v>
      </c>
      <c r="F2076" t="s">
        <v>36</v>
      </c>
      <c r="G2076" t="s">
        <v>29</v>
      </c>
      <c r="H2076" t="s">
        <v>49</v>
      </c>
      <c r="I2076" t="s">
        <v>5441</v>
      </c>
      <c r="J2076" t="s">
        <v>19</v>
      </c>
      <c r="K2076" s="3">
        <v>45701</v>
      </c>
      <c r="L2076" t="s">
        <v>5297</v>
      </c>
    </row>
    <row r="2077" spans="1:12" customFormat="1" ht="15">
      <c r="A2077">
        <v>23406</v>
      </c>
      <c r="B2077" t="s">
        <v>3743</v>
      </c>
      <c r="C2077" t="s">
        <v>13</v>
      </c>
      <c r="D2077" t="s">
        <v>25</v>
      </c>
      <c r="E2077" t="s">
        <v>5291</v>
      </c>
      <c r="F2077" t="s">
        <v>36</v>
      </c>
      <c r="G2077" t="s">
        <v>29</v>
      </c>
      <c r="H2077" t="s">
        <v>49</v>
      </c>
      <c r="I2077" t="s">
        <v>5441</v>
      </c>
      <c r="J2077" t="s">
        <v>19</v>
      </c>
      <c r="K2077" s="3">
        <v>45728</v>
      </c>
      <c r="L2077" t="s">
        <v>5297</v>
      </c>
    </row>
    <row r="2078" spans="1:12" customFormat="1" ht="15">
      <c r="A2078">
        <v>23411</v>
      </c>
      <c r="B2078" t="s">
        <v>4287</v>
      </c>
      <c r="C2078" t="s">
        <v>5283</v>
      </c>
      <c r="D2078" t="s">
        <v>3827</v>
      </c>
      <c r="E2078" t="s">
        <v>5291</v>
      </c>
      <c r="F2078" t="s">
        <v>36</v>
      </c>
      <c r="G2078" t="s">
        <v>29</v>
      </c>
      <c r="H2078" t="s">
        <v>4857</v>
      </c>
      <c r="I2078" t="s">
        <v>5731</v>
      </c>
      <c r="J2078" t="s">
        <v>19</v>
      </c>
      <c r="K2078" s="3">
        <v>40415</v>
      </c>
      <c r="L2078" t="s">
        <v>5293</v>
      </c>
    </row>
    <row r="2079" spans="1:12" customFormat="1" ht="15">
      <c r="A2079">
        <v>23412</v>
      </c>
      <c r="B2079" t="s">
        <v>1851</v>
      </c>
      <c r="C2079" t="s">
        <v>13</v>
      </c>
      <c r="D2079" t="s">
        <v>25</v>
      </c>
      <c r="E2079" t="s">
        <v>5292</v>
      </c>
      <c r="F2079" t="s">
        <v>36</v>
      </c>
      <c r="G2079" t="s">
        <v>32</v>
      </c>
      <c r="H2079" t="s">
        <v>104</v>
      </c>
      <c r="I2079" t="s">
        <v>1751</v>
      </c>
      <c r="J2079" t="s">
        <v>19</v>
      </c>
      <c r="K2079" s="3">
        <v>45411</v>
      </c>
      <c r="L2079" t="s">
        <v>11</v>
      </c>
    </row>
    <row r="2080" spans="1:12" customFormat="1" ht="15">
      <c r="A2080">
        <v>23414</v>
      </c>
      <c r="B2080" t="s">
        <v>1852</v>
      </c>
      <c r="C2080" t="s">
        <v>13</v>
      </c>
      <c r="D2080" t="s">
        <v>25</v>
      </c>
      <c r="E2080" t="s">
        <v>5291</v>
      </c>
      <c r="F2080" t="s">
        <v>5249</v>
      </c>
      <c r="G2080" t="s">
        <v>32</v>
      </c>
      <c r="H2080" t="s">
        <v>104</v>
      </c>
      <c r="I2080" t="s">
        <v>5328</v>
      </c>
      <c r="J2080" t="s">
        <v>19</v>
      </c>
      <c r="K2080" s="3">
        <v>45715</v>
      </c>
      <c r="L2080" t="s">
        <v>5296</v>
      </c>
    </row>
    <row r="2081" spans="1:12" customFormat="1" ht="15">
      <c r="A2081">
        <v>23416</v>
      </c>
      <c r="B2081" t="s">
        <v>1853</v>
      </c>
      <c r="C2081" t="s">
        <v>13</v>
      </c>
      <c r="D2081" t="s">
        <v>25</v>
      </c>
      <c r="E2081" t="s">
        <v>5291</v>
      </c>
      <c r="F2081" t="s">
        <v>36</v>
      </c>
      <c r="G2081" t="s">
        <v>29</v>
      </c>
      <c r="H2081" t="s">
        <v>4857</v>
      </c>
      <c r="I2081" t="s">
        <v>164</v>
      </c>
      <c r="J2081" t="s">
        <v>19</v>
      </c>
      <c r="K2081" s="3">
        <v>45334</v>
      </c>
      <c r="L2081" t="s">
        <v>5297</v>
      </c>
    </row>
    <row r="2082" spans="1:12" customFormat="1" ht="15">
      <c r="A2082">
        <v>23420</v>
      </c>
      <c r="B2082" t="s">
        <v>1854</v>
      </c>
      <c r="C2082" t="s">
        <v>13</v>
      </c>
      <c r="D2082" t="s">
        <v>38</v>
      </c>
      <c r="E2082" t="s">
        <v>5291</v>
      </c>
      <c r="F2082" t="s">
        <v>16</v>
      </c>
      <c r="G2082" t="s">
        <v>32</v>
      </c>
      <c r="H2082" t="s">
        <v>4858</v>
      </c>
      <c r="I2082" t="s">
        <v>1561</v>
      </c>
      <c r="J2082" t="s">
        <v>19</v>
      </c>
      <c r="K2082" s="3">
        <v>45733</v>
      </c>
      <c r="L2082" t="s">
        <v>11</v>
      </c>
    </row>
    <row r="2083" spans="1:12" customFormat="1" ht="15">
      <c r="A2083">
        <v>23421</v>
      </c>
      <c r="B2083" t="s">
        <v>1855</v>
      </c>
      <c r="C2083" t="s">
        <v>13</v>
      </c>
      <c r="D2083" t="s">
        <v>38</v>
      </c>
      <c r="E2083" t="s">
        <v>5292</v>
      </c>
      <c r="F2083" t="s">
        <v>16</v>
      </c>
      <c r="G2083" t="s">
        <v>32</v>
      </c>
      <c r="H2083" t="s">
        <v>49</v>
      </c>
      <c r="I2083" t="s">
        <v>1162</v>
      </c>
      <c r="J2083" t="s">
        <v>19</v>
      </c>
      <c r="K2083" s="3">
        <v>45701</v>
      </c>
      <c r="L2083" t="s">
        <v>5293</v>
      </c>
    </row>
    <row r="2084" spans="1:12" customFormat="1" ht="15">
      <c r="A2084">
        <v>23422</v>
      </c>
      <c r="B2084" t="s">
        <v>1856</v>
      </c>
      <c r="C2084" t="s">
        <v>13</v>
      </c>
      <c r="D2084" t="s">
        <v>25</v>
      </c>
      <c r="E2084" t="s">
        <v>5291</v>
      </c>
      <c r="F2084" t="s">
        <v>5249</v>
      </c>
      <c r="G2084" t="s">
        <v>29</v>
      </c>
      <c r="H2084" t="s">
        <v>4853</v>
      </c>
      <c r="I2084" t="s">
        <v>5786</v>
      </c>
      <c r="J2084" t="s">
        <v>19</v>
      </c>
      <c r="K2084" s="3">
        <v>45533</v>
      </c>
      <c r="L2084" t="s">
        <v>5307</v>
      </c>
    </row>
    <row r="2085" spans="1:12" customFormat="1" ht="15">
      <c r="A2085">
        <v>23428</v>
      </c>
      <c r="B2085" t="s">
        <v>1857</v>
      </c>
      <c r="C2085" t="s">
        <v>13</v>
      </c>
      <c r="D2085" t="s">
        <v>14</v>
      </c>
      <c r="E2085" t="s">
        <v>5292</v>
      </c>
      <c r="F2085" t="s">
        <v>16</v>
      </c>
      <c r="G2085" t="s">
        <v>32</v>
      </c>
      <c r="H2085" t="s">
        <v>183</v>
      </c>
      <c r="I2085" t="s">
        <v>1858</v>
      </c>
      <c r="J2085" t="s">
        <v>19</v>
      </c>
      <c r="K2085" s="3">
        <v>45715</v>
      </c>
      <c r="L2085" t="s">
        <v>5293</v>
      </c>
    </row>
    <row r="2086" spans="1:12" customFormat="1" ht="15">
      <c r="A2086">
        <v>23429</v>
      </c>
      <c r="B2086" t="s">
        <v>1859</v>
      </c>
      <c r="C2086" t="s">
        <v>13</v>
      </c>
      <c r="D2086" t="s">
        <v>25</v>
      </c>
      <c r="E2086" t="s">
        <v>5291</v>
      </c>
      <c r="F2086" t="s">
        <v>36</v>
      </c>
      <c r="G2086" t="s">
        <v>29</v>
      </c>
      <c r="H2086" t="s">
        <v>104</v>
      </c>
      <c r="I2086" t="s">
        <v>673</v>
      </c>
      <c r="J2086" t="s">
        <v>19</v>
      </c>
      <c r="K2086" s="3">
        <v>45715</v>
      </c>
      <c r="L2086" t="s">
        <v>5299</v>
      </c>
    </row>
    <row r="2087" spans="1:12" customFormat="1" ht="15">
      <c r="A2087">
        <v>23434</v>
      </c>
      <c r="B2087" t="s">
        <v>1860</v>
      </c>
      <c r="C2087" t="s">
        <v>13</v>
      </c>
      <c r="D2087" t="s">
        <v>38</v>
      </c>
      <c r="E2087" t="s">
        <v>5292</v>
      </c>
      <c r="F2087" t="s">
        <v>16</v>
      </c>
      <c r="G2087" t="s">
        <v>32</v>
      </c>
      <c r="H2087" t="s">
        <v>4853</v>
      </c>
      <c r="I2087" t="s">
        <v>732</v>
      </c>
      <c r="J2087" t="s">
        <v>19</v>
      </c>
      <c r="K2087" s="3">
        <v>45666</v>
      </c>
      <c r="L2087" t="s">
        <v>5293</v>
      </c>
    </row>
    <row r="2088" spans="1:12" customFormat="1" ht="15">
      <c r="A2088">
        <v>23436</v>
      </c>
      <c r="B2088" t="s">
        <v>1861</v>
      </c>
      <c r="C2088" t="s">
        <v>13</v>
      </c>
      <c r="D2088" t="s">
        <v>25</v>
      </c>
      <c r="E2088" t="s">
        <v>5291</v>
      </c>
      <c r="F2088" t="s">
        <v>5249</v>
      </c>
      <c r="G2088" t="s">
        <v>32</v>
      </c>
      <c r="H2088" t="s">
        <v>183</v>
      </c>
      <c r="I2088" t="s">
        <v>5560</v>
      </c>
      <c r="J2088" t="s">
        <v>19</v>
      </c>
      <c r="K2088" s="3">
        <v>45713</v>
      </c>
      <c r="L2088" t="s">
        <v>5293</v>
      </c>
    </row>
    <row r="2089" spans="1:12" customFormat="1" ht="15">
      <c r="A2089">
        <v>23438</v>
      </c>
      <c r="B2089" t="s">
        <v>1862</v>
      </c>
      <c r="C2089" t="s">
        <v>13</v>
      </c>
      <c r="D2089" t="s">
        <v>25</v>
      </c>
      <c r="E2089" t="s">
        <v>5291</v>
      </c>
      <c r="F2089" t="s">
        <v>16</v>
      </c>
      <c r="G2089" t="s">
        <v>29</v>
      </c>
      <c r="H2089" t="s">
        <v>70</v>
      </c>
      <c r="I2089" t="s">
        <v>5877</v>
      </c>
      <c r="J2089" t="s">
        <v>19</v>
      </c>
      <c r="K2089" s="3">
        <v>45415</v>
      </c>
      <c r="L2089" t="s">
        <v>5293</v>
      </c>
    </row>
    <row r="2090" spans="1:12" customFormat="1" ht="15">
      <c r="A2090">
        <v>23439</v>
      </c>
      <c r="B2090" t="s">
        <v>1863</v>
      </c>
      <c r="C2090" t="s">
        <v>13</v>
      </c>
      <c r="D2090" t="s">
        <v>25</v>
      </c>
      <c r="E2090" t="s">
        <v>5291</v>
      </c>
      <c r="F2090" t="s">
        <v>16</v>
      </c>
      <c r="G2090" t="s">
        <v>32</v>
      </c>
      <c r="H2090" t="s">
        <v>4853</v>
      </c>
      <c r="I2090" t="s">
        <v>5878</v>
      </c>
      <c r="J2090" t="s">
        <v>19</v>
      </c>
      <c r="K2090" s="3">
        <v>45682</v>
      </c>
      <c r="L2090" t="s">
        <v>11</v>
      </c>
    </row>
    <row r="2091" spans="1:12" customFormat="1" ht="15">
      <c r="A2091">
        <v>23443</v>
      </c>
      <c r="B2091" t="s">
        <v>1864</v>
      </c>
      <c r="C2091" t="s">
        <v>13</v>
      </c>
      <c r="D2091" t="s">
        <v>38</v>
      </c>
      <c r="E2091" t="s">
        <v>5292</v>
      </c>
      <c r="F2091" t="s">
        <v>5249</v>
      </c>
      <c r="G2091" t="s">
        <v>32</v>
      </c>
      <c r="H2091" t="s">
        <v>4852</v>
      </c>
      <c r="I2091" t="s">
        <v>1865</v>
      </c>
      <c r="J2091" t="s">
        <v>19</v>
      </c>
      <c r="K2091" s="3">
        <v>45728</v>
      </c>
      <c r="L2091" t="s">
        <v>5293</v>
      </c>
    </row>
    <row r="2092" spans="1:12" customFormat="1" ht="15">
      <c r="A2092">
        <v>23444</v>
      </c>
      <c r="B2092" t="s">
        <v>1866</v>
      </c>
      <c r="C2092" t="s">
        <v>13</v>
      </c>
      <c r="D2092" t="s">
        <v>25</v>
      </c>
      <c r="E2092" t="s">
        <v>5291</v>
      </c>
      <c r="F2092" t="s">
        <v>16</v>
      </c>
      <c r="G2092" t="s">
        <v>29</v>
      </c>
      <c r="H2092" t="s">
        <v>183</v>
      </c>
      <c r="I2092" t="s">
        <v>5879</v>
      </c>
      <c r="J2092" t="s">
        <v>19</v>
      </c>
      <c r="K2092" s="3">
        <v>45743</v>
      </c>
      <c r="L2092" t="s">
        <v>5293</v>
      </c>
    </row>
    <row r="2093" spans="1:12" customFormat="1" ht="15">
      <c r="A2093">
        <v>23446</v>
      </c>
      <c r="B2093" t="s">
        <v>1867</v>
      </c>
      <c r="C2093" t="s">
        <v>13</v>
      </c>
      <c r="D2093" t="s">
        <v>25</v>
      </c>
      <c r="E2093" t="s">
        <v>5291</v>
      </c>
      <c r="F2093" t="s">
        <v>5249</v>
      </c>
      <c r="G2093" t="s">
        <v>32</v>
      </c>
      <c r="H2093" t="s">
        <v>4860</v>
      </c>
      <c r="I2093" t="s">
        <v>5880</v>
      </c>
      <c r="J2093" t="s">
        <v>19</v>
      </c>
      <c r="K2093" s="3">
        <v>45716</v>
      </c>
      <c r="L2093" t="s">
        <v>5293</v>
      </c>
    </row>
    <row r="2094" spans="1:12" customFormat="1" ht="15">
      <c r="A2094">
        <v>23450</v>
      </c>
      <c r="B2094" t="s">
        <v>1868</v>
      </c>
      <c r="C2094" t="s">
        <v>13</v>
      </c>
      <c r="D2094" t="s">
        <v>14</v>
      </c>
      <c r="E2094" t="s">
        <v>5292</v>
      </c>
      <c r="F2094" t="s">
        <v>16</v>
      </c>
      <c r="G2094" t="s">
        <v>32</v>
      </c>
      <c r="H2094" t="s">
        <v>4858</v>
      </c>
      <c r="I2094" t="s">
        <v>1869</v>
      </c>
      <c r="J2094" t="s">
        <v>19</v>
      </c>
      <c r="K2094" s="3">
        <v>45720</v>
      </c>
      <c r="L2094" t="s">
        <v>11</v>
      </c>
    </row>
    <row r="2095" spans="1:12" customFormat="1" ht="15">
      <c r="A2095">
        <v>23451</v>
      </c>
      <c r="B2095" t="s">
        <v>5023</v>
      </c>
      <c r="C2095" t="s">
        <v>13</v>
      </c>
      <c r="D2095" t="s">
        <v>38</v>
      </c>
      <c r="E2095" t="s">
        <v>5292</v>
      </c>
      <c r="F2095" t="s">
        <v>16</v>
      </c>
      <c r="G2095" t="s">
        <v>32</v>
      </c>
      <c r="H2095" t="s">
        <v>4860</v>
      </c>
      <c r="I2095" t="s">
        <v>18</v>
      </c>
      <c r="J2095" t="s">
        <v>19</v>
      </c>
      <c r="K2095" s="3">
        <v>44965</v>
      </c>
      <c r="L2095" t="s">
        <v>5307</v>
      </c>
    </row>
    <row r="2096" spans="1:12" customFormat="1" ht="15">
      <c r="A2096">
        <v>23452</v>
      </c>
      <c r="B2096" t="s">
        <v>1870</v>
      </c>
      <c r="C2096" t="s">
        <v>13</v>
      </c>
      <c r="D2096" t="s">
        <v>14</v>
      </c>
      <c r="E2096" t="s">
        <v>4870</v>
      </c>
      <c r="F2096" t="s">
        <v>16</v>
      </c>
      <c r="G2096" t="s">
        <v>29</v>
      </c>
      <c r="H2096" t="s">
        <v>4854</v>
      </c>
      <c r="I2096" t="s">
        <v>47</v>
      </c>
      <c r="J2096" t="s">
        <v>19</v>
      </c>
      <c r="K2096" s="3">
        <v>45713</v>
      </c>
      <c r="L2096" t="s">
        <v>5542</v>
      </c>
    </row>
    <row r="2097" spans="1:12" customFormat="1" ht="15">
      <c r="A2097">
        <v>23459</v>
      </c>
      <c r="B2097" t="s">
        <v>1871</v>
      </c>
      <c r="C2097" t="s">
        <v>13</v>
      </c>
      <c r="D2097" t="s">
        <v>25</v>
      </c>
      <c r="E2097" t="s">
        <v>5291</v>
      </c>
      <c r="F2097" t="s">
        <v>36</v>
      </c>
      <c r="G2097" t="s">
        <v>29</v>
      </c>
      <c r="H2097" t="s">
        <v>49</v>
      </c>
      <c r="I2097" t="s">
        <v>5310</v>
      </c>
      <c r="J2097" t="s">
        <v>19</v>
      </c>
      <c r="K2097" s="3">
        <v>44705</v>
      </c>
      <c r="L2097" t="s">
        <v>5297</v>
      </c>
    </row>
    <row r="2098" spans="1:12" customFormat="1" ht="15">
      <c r="A2098">
        <v>23460</v>
      </c>
      <c r="B2098" t="s">
        <v>4288</v>
      </c>
      <c r="C2098" t="s">
        <v>5283</v>
      </c>
      <c r="D2098" t="s">
        <v>3828</v>
      </c>
      <c r="E2098" t="s">
        <v>5292</v>
      </c>
      <c r="F2098" t="s">
        <v>36</v>
      </c>
      <c r="G2098" t="s">
        <v>29</v>
      </c>
      <c r="H2098" t="s">
        <v>144</v>
      </c>
      <c r="I2098" t="s">
        <v>5881</v>
      </c>
      <c r="J2098" t="s">
        <v>19</v>
      </c>
      <c r="K2098" s="3">
        <v>41100</v>
      </c>
      <c r="L2098" t="s">
        <v>11</v>
      </c>
    </row>
    <row r="2099" spans="1:12" customFormat="1" ht="15">
      <c r="A2099">
        <v>23463</v>
      </c>
      <c r="B2099" t="s">
        <v>1872</v>
      </c>
      <c r="C2099" t="s">
        <v>13</v>
      </c>
      <c r="D2099" t="s">
        <v>25</v>
      </c>
      <c r="E2099" t="s">
        <v>5291</v>
      </c>
      <c r="F2099" t="s">
        <v>5249</v>
      </c>
      <c r="G2099" t="s">
        <v>32</v>
      </c>
      <c r="H2099" t="s">
        <v>4860</v>
      </c>
      <c r="I2099" t="s">
        <v>5882</v>
      </c>
      <c r="J2099" t="s">
        <v>19</v>
      </c>
      <c r="K2099" s="3">
        <v>45491</v>
      </c>
      <c r="L2099" t="s">
        <v>5293</v>
      </c>
    </row>
    <row r="2100" spans="1:12" customFormat="1" ht="15">
      <c r="A2100">
        <v>23464</v>
      </c>
      <c r="B2100" t="s">
        <v>1873</v>
      </c>
      <c r="C2100" t="s">
        <v>13</v>
      </c>
      <c r="D2100" t="s">
        <v>25</v>
      </c>
      <c r="E2100" t="s">
        <v>5291</v>
      </c>
      <c r="F2100" t="s">
        <v>16</v>
      </c>
      <c r="G2100" t="s">
        <v>32</v>
      </c>
      <c r="H2100" t="s">
        <v>4852</v>
      </c>
      <c r="I2100" t="s">
        <v>5678</v>
      </c>
      <c r="J2100" t="s">
        <v>19</v>
      </c>
      <c r="K2100" s="3">
        <v>45716</v>
      </c>
      <c r="L2100" t="s">
        <v>5293</v>
      </c>
    </row>
    <row r="2101" spans="1:12" customFormat="1" ht="15">
      <c r="A2101">
        <v>23465</v>
      </c>
      <c r="B2101" t="s">
        <v>1874</v>
      </c>
      <c r="C2101" t="s">
        <v>13</v>
      </c>
      <c r="D2101" t="s">
        <v>3827</v>
      </c>
      <c r="E2101" t="s">
        <v>5291</v>
      </c>
      <c r="F2101" t="s">
        <v>36</v>
      </c>
      <c r="G2101" t="s">
        <v>29</v>
      </c>
      <c r="H2101" t="s">
        <v>209</v>
      </c>
      <c r="I2101" t="s">
        <v>568</v>
      </c>
      <c r="J2101" t="s">
        <v>19</v>
      </c>
      <c r="K2101" s="3">
        <v>41269</v>
      </c>
      <c r="L2101" t="s">
        <v>5297</v>
      </c>
    </row>
    <row r="2102" spans="1:12" customFormat="1" ht="15">
      <c r="A2102">
        <v>23466</v>
      </c>
      <c r="B2102" t="s">
        <v>1875</v>
      </c>
      <c r="C2102" t="s">
        <v>13</v>
      </c>
      <c r="D2102" t="s">
        <v>25</v>
      </c>
      <c r="E2102" t="s">
        <v>5291</v>
      </c>
      <c r="F2102" t="s">
        <v>5249</v>
      </c>
      <c r="G2102" t="s">
        <v>32</v>
      </c>
      <c r="H2102" t="s">
        <v>220</v>
      </c>
      <c r="I2102" t="s">
        <v>5883</v>
      </c>
      <c r="J2102" t="s">
        <v>19</v>
      </c>
      <c r="K2102" s="3">
        <v>45401</v>
      </c>
      <c r="L2102" t="s">
        <v>5293</v>
      </c>
    </row>
    <row r="2103" spans="1:12" customFormat="1" ht="15">
      <c r="A2103">
        <v>23467</v>
      </c>
      <c r="B2103" t="s">
        <v>4289</v>
      </c>
      <c r="C2103" t="s">
        <v>5283</v>
      </c>
      <c r="D2103" t="s">
        <v>3827</v>
      </c>
      <c r="E2103" t="s">
        <v>5291</v>
      </c>
      <c r="F2103" t="s">
        <v>36</v>
      </c>
      <c r="G2103" t="s">
        <v>29</v>
      </c>
      <c r="H2103" t="s">
        <v>49</v>
      </c>
      <c r="I2103" t="s">
        <v>5309</v>
      </c>
      <c r="J2103" t="s">
        <v>19</v>
      </c>
      <c r="K2103" s="3">
        <v>40795</v>
      </c>
      <c r="L2103" t="s">
        <v>11</v>
      </c>
    </row>
    <row r="2104" spans="1:12" customFormat="1" ht="15">
      <c r="A2104">
        <v>23468</v>
      </c>
      <c r="B2104" t="s">
        <v>1876</v>
      </c>
      <c r="C2104" t="s">
        <v>13</v>
      </c>
      <c r="D2104" t="s">
        <v>25</v>
      </c>
      <c r="E2104" t="s">
        <v>5291</v>
      </c>
      <c r="F2104" t="s">
        <v>16</v>
      </c>
      <c r="G2104" t="s">
        <v>32</v>
      </c>
      <c r="H2104" t="s">
        <v>183</v>
      </c>
      <c r="I2104" t="s">
        <v>5884</v>
      </c>
      <c r="J2104" t="s">
        <v>19</v>
      </c>
      <c r="K2104" s="3">
        <v>45384</v>
      </c>
      <c r="L2104" t="s">
        <v>5293</v>
      </c>
    </row>
    <row r="2105" spans="1:12" customFormat="1" ht="15">
      <c r="A2105">
        <v>23469</v>
      </c>
      <c r="B2105" t="s">
        <v>1877</v>
      </c>
      <c r="C2105" t="s">
        <v>13</v>
      </c>
      <c r="D2105" t="s">
        <v>25</v>
      </c>
      <c r="E2105" t="s">
        <v>5291</v>
      </c>
      <c r="F2105" t="s">
        <v>16</v>
      </c>
      <c r="G2105" t="s">
        <v>29</v>
      </c>
      <c r="H2105" t="s">
        <v>21</v>
      </c>
      <c r="I2105" t="s">
        <v>177</v>
      </c>
      <c r="J2105" t="s">
        <v>19</v>
      </c>
      <c r="K2105" s="3">
        <v>45397</v>
      </c>
      <c r="L2105" t="s">
        <v>5297</v>
      </c>
    </row>
    <row r="2106" spans="1:12" customFormat="1" ht="15">
      <c r="A2106">
        <v>23470</v>
      </c>
      <c r="B2106" t="s">
        <v>1878</v>
      </c>
      <c r="C2106" t="s">
        <v>13</v>
      </c>
      <c r="D2106" t="s">
        <v>25</v>
      </c>
      <c r="E2106" t="s">
        <v>5291</v>
      </c>
      <c r="F2106" t="s">
        <v>16</v>
      </c>
      <c r="G2106" t="s">
        <v>29</v>
      </c>
      <c r="H2106" t="s">
        <v>21</v>
      </c>
      <c r="I2106" t="s">
        <v>177</v>
      </c>
      <c r="J2106" t="s">
        <v>19</v>
      </c>
      <c r="K2106" s="3">
        <v>45742</v>
      </c>
      <c r="L2106" t="s">
        <v>5297</v>
      </c>
    </row>
    <row r="2107" spans="1:12" customFormat="1" ht="15">
      <c r="A2107">
        <v>23471</v>
      </c>
      <c r="B2107" t="s">
        <v>1879</v>
      </c>
      <c r="C2107" t="s">
        <v>13</v>
      </c>
      <c r="D2107" t="s">
        <v>25</v>
      </c>
      <c r="E2107" t="s">
        <v>5291</v>
      </c>
      <c r="F2107" t="s">
        <v>16</v>
      </c>
      <c r="G2107" t="s">
        <v>29</v>
      </c>
      <c r="H2107" t="s">
        <v>21</v>
      </c>
      <c r="I2107" t="s">
        <v>177</v>
      </c>
      <c r="J2107" t="s">
        <v>19</v>
      </c>
      <c r="K2107" s="3">
        <v>45732</v>
      </c>
      <c r="L2107" t="s">
        <v>5297</v>
      </c>
    </row>
    <row r="2108" spans="1:12" customFormat="1" ht="15">
      <c r="A2108">
        <v>23473</v>
      </c>
      <c r="B2108" t="s">
        <v>1880</v>
      </c>
      <c r="C2108" t="s">
        <v>13</v>
      </c>
      <c r="D2108" t="s">
        <v>25</v>
      </c>
      <c r="E2108" t="s">
        <v>5291</v>
      </c>
      <c r="F2108" t="s">
        <v>5249</v>
      </c>
      <c r="G2108" t="s">
        <v>29</v>
      </c>
      <c r="H2108" t="s">
        <v>21</v>
      </c>
      <c r="I2108" t="s">
        <v>177</v>
      </c>
      <c r="J2108" t="s">
        <v>19</v>
      </c>
      <c r="K2108" s="3">
        <v>45007</v>
      </c>
      <c r="L2108" t="s">
        <v>5297</v>
      </c>
    </row>
    <row r="2109" spans="1:12" customFormat="1" ht="15">
      <c r="A2109">
        <v>23474</v>
      </c>
      <c r="B2109" t="s">
        <v>1881</v>
      </c>
      <c r="C2109" t="s">
        <v>13</v>
      </c>
      <c r="D2109" t="s">
        <v>25</v>
      </c>
      <c r="E2109" t="s">
        <v>5291</v>
      </c>
      <c r="F2109" t="s">
        <v>5249</v>
      </c>
      <c r="G2109" t="s">
        <v>29</v>
      </c>
      <c r="H2109" t="s">
        <v>21</v>
      </c>
      <c r="I2109" t="s">
        <v>177</v>
      </c>
      <c r="J2109" t="s">
        <v>19</v>
      </c>
      <c r="K2109" s="3">
        <v>45411</v>
      </c>
      <c r="L2109" t="s">
        <v>5297</v>
      </c>
    </row>
    <row r="2110" spans="1:12" customFormat="1" ht="15">
      <c r="A2110">
        <v>23475</v>
      </c>
      <c r="B2110" t="s">
        <v>1882</v>
      </c>
      <c r="C2110" t="s">
        <v>13</v>
      </c>
      <c r="D2110" t="s">
        <v>3827</v>
      </c>
      <c r="E2110" t="s">
        <v>5291</v>
      </c>
      <c r="F2110" t="s">
        <v>36</v>
      </c>
      <c r="G2110" t="s">
        <v>29</v>
      </c>
      <c r="H2110" t="s">
        <v>21</v>
      </c>
      <c r="I2110" t="s">
        <v>177</v>
      </c>
      <c r="J2110" t="s">
        <v>19</v>
      </c>
      <c r="K2110" s="3">
        <v>40892</v>
      </c>
      <c r="L2110" t="s">
        <v>5297</v>
      </c>
    </row>
    <row r="2111" spans="1:12" customFormat="1" ht="15">
      <c r="A2111">
        <v>23478</v>
      </c>
      <c r="B2111" t="s">
        <v>1883</v>
      </c>
      <c r="C2111" t="s">
        <v>13</v>
      </c>
      <c r="D2111" t="s">
        <v>38</v>
      </c>
      <c r="E2111" t="s">
        <v>5291</v>
      </c>
      <c r="F2111" t="s">
        <v>16</v>
      </c>
      <c r="G2111" t="s">
        <v>20</v>
      </c>
      <c r="H2111" t="s">
        <v>374</v>
      </c>
      <c r="I2111" t="s">
        <v>5885</v>
      </c>
      <c r="J2111" t="s">
        <v>19</v>
      </c>
      <c r="K2111" s="3">
        <v>45393</v>
      </c>
      <c r="L2111" t="s">
        <v>5293</v>
      </c>
    </row>
    <row r="2112" spans="1:12" customFormat="1" ht="15">
      <c r="A2112">
        <v>23479</v>
      </c>
      <c r="B2112" t="s">
        <v>1884</v>
      </c>
      <c r="C2112" t="s">
        <v>13</v>
      </c>
      <c r="D2112" t="s">
        <v>38</v>
      </c>
      <c r="E2112" t="s">
        <v>5292</v>
      </c>
      <c r="F2112" t="s">
        <v>16</v>
      </c>
      <c r="G2112" t="s">
        <v>32</v>
      </c>
      <c r="H2112" t="s">
        <v>4852</v>
      </c>
      <c r="I2112" t="s">
        <v>1885</v>
      </c>
      <c r="J2112" t="s">
        <v>19</v>
      </c>
      <c r="K2112" s="3">
        <v>45685</v>
      </c>
      <c r="L2112" t="s">
        <v>5293</v>
      </c>
    </row>
    <row r="2113" spans="1:12" customFormat="1" ht="15">
      <c r="A2113">
        <v>23482</v>
      </c>
      <c r="B2113" t="s">
        <v>4290</v>
      </c>
      <c r="C2113" t="s">
        <v>5283</v>
      </c>
      <c r="D2113" t="s">
        <v>3827</v>
      </c>
      <c r="E2113" t="s">
        <v>5291</v>
      </c>
      <c r="F2113" t="s">
        <v>36</v>
      </c>
      <c r="G2113" t="s">
        <v>32</v>
      </c>
      <c r="H2113" t="s">
        <v>4860</v>
      </c>
      <c r="I2113" t="s">
        <v>5475</v>
      </c>
      <c r="J2113" t="s">
        <v>19</v>
      </c>
      <c r="K2113" s="3">
        <v>40907</v>
      </c>
      <c r="L2113" t="s">
        <v>5293</v>
      </c>
    </row>
    <row r="2114" spans="1:12" customFormat="1" ht="15">
      <c r="A2114">
        <v>23483</v>
      </c>
      <c r="B2114" t="s">
        <v>1886</v>
      </c>
      <c r="C2114" t="s">
        <v>13</v>
      </c>
      <c r="D2114" t="s">
        <v>25</v>
      </c>
      <c r="E2114" t="s">
        <v>5291</v>
      </c>
      <c r="F2114" t="s">
        <v>36</v>
      </c>
      <c r="G2114" t="s">
        <v>29</v>
      </c>
      <c r="H2114" t="s">
        <v>4852</v>
      </c>
      <c r="I2114" t="s">
        <v>5298</v>
      </c>
      <c r="J2114" t="s">
        <v>19</v>
      </c>
      <c r="K2114" s="3">
        <v>45273</v>
      </c>
      <c r="L2114" t="s">
        <v>5297</v>
      </c>
    </row>
    <row r="2115" spans="1:12" customFormat="1" ht="15">
      <c r="A2115">
        <v>23491</v>
      </c>
      <c r="B2115" t="s">
        <v>4291</v>
      </c>
      <c r="C2115" t="s">
        <v>13</v>
      </c>
      <c r="D2115" t="s">
        <v>38</v>
      </c>
      <c r="E2115" t="s">
        <v>5292</v>
      </c>
      <c r="F2115" t="s">
        <v>16</v>
      </c>
      <c r="G2115" t="s">
        <v>32</v>
      </c>
      <c r="H2115" t="s">
        <v>104</v>
      </c>
      <c r="I2115" t="s">
        <v>5327</v>
      </c>
      <c r="J2115" t="s">
        <v>19</v>
      </c>
      <c r="K2115" s="3">
        <v>45428</v>
      </c>
      <c r="L2115" t="s">
        <v>5293</v>
      </c>
    </row>
    <row r="2116" spans="1:12" customFormat="1" ht="15">
      <c r="A2116">
        <v>23497</v>
      </c>
      <c r="B2116" t="s">
        <v>1887</v>
      </c>
      <c r="C2116" t="s">
        <v>13</v>
      </c>
      <c r="D2116" t="s">
        <v>38</v>
      </c>
      <c r="E2116" t="s">
        <v>5292</v>
      </c>
      <c r="F2116" t="s">
        <v>16</v>
      </c>
      <c r="G2116" t="s">
        <v>32</v>
      </c>
      <c r="H2116" t="s">
        <v>70</v>
      </c>
      <c r="I2116" t="s">
        <v>491</v>
      </c>
      <c r="J2116" t="s">
        <v>19</v>
      </c>
      <c r="K2116" s="3">
        <v>45548</v>
      </c>
      <c r="L2116" t="s">
        <v>5293</v>
      </c>
    </row>
    <row r="2117" spans="1:12" customFormat="1" ht="15">
      <c r="A2117">
        <v>23499</v>
      </c>
      <c r="B2117" t="s">
        <v>4292</v>
      </c>
      <c r="C2117" t="s">
        <v>13</v>
      </c>
      <c r="D2117" t="s">
        <v>25</v>
      </c>
      <c r="E2117" t="s">
        <v>5291</v>
      </c>
      <c r="F2117" t="s">
        <v>5249</v>
      </c>
      <c r="G2117" t="s">
        <v>29</v>
      </c>
      <c r="H2117" t="s">
        <v>4854</v>
      </c>
      <c r="I2117" t="s">
        <v>47</v>
      </c>
      <c r="J2117" t="s">
        <v>19</v>
      </c>
      <c r="K2117" s="3">
        <v>45352</v>
      </c>
      <c r="L2117" t="s">
        <v>5297</v>
      </c>
    </row>
    <row r="2118" spans="1:12" customFormat="1" ht="15">
      <c r="A2118">
        <v>23503</v>
      </c>
      <c r="B2118" t="s">
        <v>4293</v>
      </c>
      <c r="C2118" t="s">
        <v>5283</v>
      </c>
      <c r="D2118" t="s">
        <v>3827</v>
      </c>
      <c r="E2118" t="s">
        <v>5291</v>
      </c>
      <c r="F2118" t="s">
        <v>36</v>
      </c>
      <c r="G2118" t="s">
        <v>29</v>
      </c>
      <c r="H2118" t="s">
        <v>4863</v>
      </c>
      <c r="I2118" t="s">
        <v>5837</v>
      </c>
      <c r="J2118" t="s">
        <v>113</v>
      </c>
      <c r="K2118" s="3">
        <v>40604</v>
      </c>
      <c r="L2118" t="s">
        <v>5299</v>
      </c>
    </row>
    <row r="2119" spans="1:12" customFormat="1" ht="15">
      <c r="A2119">
        <v>23504</v>
      </c>
      <c r="B2119" t="s">
        <v>1888</v>
      </c>
      <c r="C2119" t="s">
        <v>13</v>
      </c>
      <c r="D2119" t="s">
        <v>25</v>
      </c>
      <c r="E2119" t="s">
        <v>5292</v>
      </c>
      <c r="F2119" t="s">
        <v>16</v>
      </c>
      <c r="G2119" t="s">
        <v>32</v>
      </c>
      <c r="H2119" t="s">
        <v>283</v>
      </c>
      <c r="I2119" t="s">
        <v>5886</v>
      </c>
      <c r="J2119" t="s">
        <v>19</v>
      </c>
      <c r="K2119" s="3">
        <v>45716</v>
      </c>
      <c r="L2119" t="s">
        <v>5293</v>
      </c>
    </row>
    <row r="2120" spans="1:12" customFormat="1" ht="15">
      <c r="A2120">
        <v>23505</v>
      </c>
      <c r="B2120" t="s">
        <v>1889</v>
      </c>
      <c r="C2120" t="s">
        <v>13</v>
      </c>
      <c r="D2120" t="s">
        <v>25</v>
      </c>
      <c r="E2120" t="s">
        <v>5291</v>
      </c>
      <c r="F2120" t="s">
        <v>36</v>
      </c>
      <c r="G2120" t="s">
        <v>29</v>
      </c>
      <c r="H2120" t="s">
        <v>104</v>
      </c>
      <c r="I2120" t="s">
        <v>580</v>
      </c>
      <c r="J2120" t="s">
        <v>19</v>
      </c>
      <c r="K2120" s="3">
        <v>45545</v>
      </c>
      <c r="L2120" t="s">
        <v>5297</v>
      </c>
    </row>
    <row r="2121" spans="1:12" customFormat="1" ht="15">
      <c r="A2121">
        <v>23506</v>
      </c>
      <c r="B2121" t="s">
        <v>1890</v>
      </c>
      <c r="C2121" t="s">
        <v>13</v>
      </c>
      <c r="D2121" t="s">
        <v>25</v>
      </c>
      <c r="E2121" t="s">
        <v>5291</v>
      </c>
      <c r="F2121" t="s">
        <v>5249</v>
      </c>
      <c r="G2121" t="s">
        <v>32</v>
      </c>
      <c r="H2121" t="s">
        <v>209</v>
      </c>
      <c r="I2121" t="s">
        <v>5669</v>
      </c>
      <c r="J2121" t="s">
        <v>19</v>
      </c>
      <c r="K2121" s="3">
        <v>45623</v>
      </c>
      <c r="L2121" t="s">
        <v>11</v>
      </c>
    </row>
    <row r="2122" spans="1:12" customFormat="1" ht="15">
      <c r="A2122">
        <v>23508</v>
      </c>
      <c r="B2122" t="s">
        <v>1891</v>
      </c>
      <c r="C2122" t="s">
        <v>13</v>
      </c>
      <c r="D2122" t="s">
        <v>25</v>
      </c>
      <c r="E2122" t="s">
        <v>5291</v>
      </c>
      <c r="F2122" t="s">
        <v>5249</v>
      </c>
      <c r="G2122" t="s">
        <v>29</v>
      </c>
      <c r="H2122" t="s">
        <v>4852</v>
      </c>
      <c r="I2122" t="s">
        <v>5887</v>
      </c>
      <c r="J2122" t="s">
        <v>19</v>
      </c>
      <c r="K2122" s="3">
        <v>45707</v>
      </c>
      <c r="L2122" t="s">
        <v>5293</v>
      </c>
    </row>
    <row r="2123" spans="1:12" customFormat="1" ht="15">
      <c r="A2123">
        <v>23509</v>
      </c>
      <c r="B2123" t="s">
        <v>1892</v>
      </c>
      <c r="C2123" t="s">
        <v>13</v>
      </c>
      <c r="D2123" t="s">
        <v>25</v>
      </c>
      <c r="E2123" t="s">
        <v>5291</v>
      </c>
      <c r="F2123" t="s">
        <v>16</v>
      </c>
      <c r="G2123" t="s">
        <v>32</v>
      </c>
      <c r="H2123" t="s">
        <v>136</v>
      </c>
      <c r="I2123" t="s">
        <v>5888</v>
      </c>
      <c r="J2123" t="s">
        <v>19</v>
      </c>
      <c r="K2123" s="3">
        <v>43934</v>
      </c>
      <c r="L2123" t="s">
        <v>5293</v>
      </c>
    </row>
    <row r="2124" spans="1:12" customFormat="1" ht="15">
      <c r="A2124">
        <v>23512</v>
      </c>
      <c r="B2124" t="s">
        <v>3845</v>
      </c>
      <c r="C2124" t="s">
        <v>5283</v>
      </c>
      <c r="D2124" t="s">
        <v>3827</v>
      </c>
      <c r="E2124" t="s">
        <v>5291</v>
      </c>
      <c r="F2124" t="s">
        <v>36</v>
      </c>
      <c r="G2124" t="s">
        <v>32</v>
      </c>
      <c r="H2124" t="s">
        <v>4860</v>
      </c>
      <c r="I2124" t="s">
        <v>5889</v>
      </c>
      <c r="J2124" t="s">
        <v>19</v>
      </c>
      <c r="K2124" s="3">
        <v>40638</v>
      </c>
      <c r="L2124" t="s">
        <v>5293</v>
      </c>
    </row>
    <row r="2125" spans="1:12" customFormat="1" ht="15">
      <c r="A2125">
        <v>23513</v>
      </c>
      <c r="B2125" t="s">
        <v>1893</v>
      </c>
      <c r="C2125" t="s">
        <v>13</v>
      </c>
      <c r="D2125" t="s">
        <v>25</v>
      </c>
      <c r="E2125" t="s">
        <v>5291</v>
      </c>
      <c r="F2125" t="s">
        <v>5249</v>
      </c>
      <c r="G2125" t="s">
        <v>29</v>
      </c>
      <c r="H2125" t="s">
        <v>183</v>
      </c>
      <c r="I2125" t="s">
        <v>5697</v>
      </c>
      <c r="J2125" t="s">
        <v>19</v>
      </c>
      <c r="K2125" s="3">
        <v>45422</v>
      </c>
      <c r="L2125" t="s">
        <v>5297</v>
      </c>
    </row>
    <row r="2126" spans="1:12" customFormat="1" ht="15">
      <c r="A2126">
        <v>23515</v>
      </c>
      <c r="B2126" t="s">
        <v>1894</v>
      </c>
      <c r="C2126" t="s">
        <v>13</v>
      </c>
      <c r="D2126" t="s">
        <v>25</v>
      </c>
      <c r="E2126" t="s">
        <v>5291</v>
      </c>
      <c r="F2126" t="s">
        <v>16</v>
      </c>
      <c r="G2126" t="s">
        <v>32</v>
      </c>
      <c r="H2126" t="s">
        <v>4852</v>
      </c>
      <c r="I2126" t="s">
        <v>5298</v>
      </c>
      <c r="J2126" t="s">
        <v>19</v>
      </c>
      <c r="K2126" s="3">
        <v>45461</v>
      </c>
      <c r="L2126" t="s">
        <v>5296</v>
      </c>
    </row>
    <row r="2127" spans="1:12" customFormat="1" ht="15">
      <c r="A2127">
        <v>23517</v>
      </c>
      <c r="B2127" t="s">
        <v>1895</v>
      </c>
      <c r="C2127" t="s">
        <v>13</v>
      </c>
      <c r="D2127" t="s">
        <v>25</v>
      </c>
      <c r="E2127" t="s">
        <v>5291</v>
      </c>
      <c r="F2127" t="s">
        <v>16</v>
      </c>
      <c r="G2127" t="s">
        <v>29</v>
      </c>
      <c r="H2127" t="s">
        <v>81</v>
      </c>
      <c r="I2127" t="s">
        <v>5794</v>
      </c>
      <c r="J2127" t="s">
        <v>19</v>
      </c>
      <c r="K2127" s="3">
        <v>45132</v>
      </c>
      <c r="L2127" t="s">
        <v>5293</v>
      </c>
    </row>
    <row r="2128" spans="1:12" customFormat="1" ht="15">
      <c r="A2128">
        <v>23518</v>
      </c>
      <c r="B2128" t="s">
        <v>1896</v>
      </c>
      <c r="C2128" t="s">
        <v>13</v>
      </c>
      <c r="D2128" t="s">
        <v>25</v>
      </c>
      <c r="E2128" t="s">
        <v>5291</v>
      </c>
      <c r="F2128" t="s">
        <v>16</v>
      </c>
      <c r="G2128" t="s">
        <v>32</v>
      </c>
      <c r="H2128" t="s">
        <v>216</v>
      </c>
      <c r="I2128" t="s">
        <v>5356</v>
      </c>
      <c r="J2128" t="s">
        <v>19</v>
      </c>
      <c r="K2128" s="3">
        <v>45429</v>
      </c>
      <c r="L2128" t="s">
        <v>5293</v>
      </c>
    </row>
    <row r="2129" spans="1:12" customFormat="1" ht="15">
      <c r="A2129">
        <v>23519</v>
      </c>
      <c r="B2129" t="s">
        <v>1897</v>
      </c>
      <c r="C2129" t="s">
        <v>13</v>
      </c>
      <c r="D2129" t="s">
        <v>25</v>
      </c>
      <c r="E2129" t="s">
        <v>5291</v>
      </c>
      <c r="F2129" t="s">
        <v>16</v>
      </c>
      <c r="G2129" t="s">
        <v>29</v>
      </c>
      <c r="H2129" t="s">
        <v>81</v>
      </c>
      <c r="I2129" t="s">
        <v>5890</v>
      </c>
      <c r="J2129" t="s">
        <v>19</v>
      </c>
      <c r="K2129" s="3">
        <v>45401</v>
      </c>
      <c r="L2129" t="s">
        <v>5293</v>
      </c>
    </row>
    <row r="2130" spans="1:12" customFormat="1" ht="15">
      <c r="A2130">
        <v>23520</v>
      </c>
      <c r="B2130" t="s">
        <v>1898</v>
      </c>
      <c r="C2130" t="s">
        <v>13</v>
      </c>
      <c r="D2130" t="s">
        <v>25</v>
      </c>
      <c r="E2130" t="s">
        <v>5291</v>
      </c>
      <c r="F2130" t="s">
        <v>16</v>
      </c>
      <c r="G2130" t="s">
        <v>29</v>
      </c>
      <c r="H2130" t="s">
        <v>21</v>
      </c>
      <c r="I2130" t="s">
        <v>177</v>
      </c>
      <c r="J2130" t="s">
        <v>19</v>
      </c>
      <c r="K2130" s="3">
        <v>44985</v>
      </c>
      <c r="L2130" t="s">
        <v>5297</v>
      </c>
    </row>
    <row r="2131" spans="1:12" customFormat="1" ht="15">
      <c r="A2131">
        <v>23522</v>
      </c>
      <c r="B2131" t="s">
        <v>4294</v>
      </c>
      <c r="C2131" t="s">
        <v>13</v>
      </c>
      <c r="D2131" t="s">
        <v>25</v>
      </c>
      <c r="E2131" t="s">
        <v>5291</v>
      </c>
      <c r="F2131" t="s">
        <v>5249</v>
      </c>
      <c r="G2131" t="s">
        <v>32</v>
      </c>
      <c r="H2131" t="s">
        <v>183</v>
      </c>
      <c r="I2131" t="s">
        <v>5891</v>
      </c>
      <c r="J2131" t="s">
        <v>19</v>
      </c>
      <c r="K2131" s="3">
        <v>45706</v>
      </c>
      <c r="L2131" t="s">
        <v>5293</v>
      </c>
    </row>
    <row r="2132" spans="1:12" customFormat="1" ht="15">
      <c r="A2132">
        <v>23523</v>
      </c>
      <c r="B2132" t="s">
        <v>1899</v>
      </c>
      <c r="C2132" t="s">
        <v>13</v>
      </c>
      <c r="D2132" t="s">
        <v>3827</v>
      </c>
      <c r="E2132" t="s">
        <v>5291</v>
      </c>
      <c r="F2132" t="s">
        <v>36</v>
      </c>
      <c r="G2132" t="s">
        <v>29</v>
      </c>
      <c r="H2132" t="s">
        <v>21</v>
      </c>
      <c r="I2132" t="s">
        <v>177</v>
      </c>
      <c r="J2132" t="s">
        <v>113</v>
      </c>
      <c r="K2132" s="3">
        <v>40630</v>
      </c>
      <c r="L2132" t="s">
        <v>5297</v>
      </c>
    </row>
    <row r="2133" spans="1:12" customFormat="1" ht="15">
      <c r="A2133">
        <v>23525</v>
      </c>
      <c r="B2133" t="s">
        <v>4295</v>
      </c>
      <c r="C2133" t="s">
        <v>13</v>
      </c>
      <c r="D2133" t="s">
        <v>25</v>
      </c>
      <c r="E2133" t="s">
        <v>5291</v>
      </c>
      <c r="F2133" t="s">
        <v>36</v>
      </c>
      <c r="G2133" t="s">
        <v>29</v>
      </c>
      <c r="H2133" t="s">
        <v>4852</v>
      </c>
      <c r="I2133" t="s">
        <v>5818</v>
      </c>
      <c r="J2133" t="s">
        <v>19</v>
      </c>
      <c r="K2133" s="3">
        <v>44768</v>
      </c>
      <c r="L2133" t="s">
        <v>5297</v>
      </c>
    </row>
    <row r="2134" spans="1:12" customFormat="1" ht="15">
      <c r="A2134">
        <v>23527</v>
      </c>
      <c r="B2134" t="s">
        <v>4296</v>
      </c>
      <c r="C2134" t="s">
        <v>5283</v>
      </c>
      <c r="D2134" t="s">
        <v>3827</v>
      </c>
      <c r="E2134" t="s">
        <v>5291</v>
      </c>
      <c r="F2134" t="s">
        <v>36</v>
      </c>
      <c r="G2134" t="s">
        <v>29</v>
      </c>
      <c r="H2134" t="s">
        <v>4856</v>
      </c>
      <c r="I2134" t="s">
        <v>5892</v>
      </c>
      <c r="J2134" t="s">
        <v>113</v>
      </c>
      <c r="K2134" s="3">
        <v>40642</v>
      </c>
      <c r="L2134" t="s">
        <v>5297</v>
      </c>
    </row>
    <row r="2135" spans="1:12" customFormat="1" ht="15">
      <c r="A2135">
        <v>23528</v>
      </c>
      <c r="B2135" t="s">
        <v>4297</v>
      </c>
      <c r="C2135" t="s">
        <v>13</v>
      </c>
      <c r="D2135" t="s">
        <v>25</v>
      </c>
      <c r="E2135" t="s">
        <v>5291</v>
      </c>
      <c r="F2135" t="s">
        <v>16</v>
      </c>
      <c r="G2135" t="s">
        <v>32</v>
      </c>
      <c r="H2135" t="s">
        <v>49</v>
      </c>
      <c r="I2135" t="s">
        <v>5893</v>
      </c>
      <c r="J2135" t="s">
        <v>19</v>
      </c>
      <c r="K2135" s="3">
        <v>45348</v>
      </c>
      <c r="L2135" t="s">
        <v>5293</v>
      </c>
    </row>
    <row r="2136" spans="1:12" customFormat="1" ht="15">
      <c r="A2136">
        <v>23529</v>
      </c>
      <c r="B2136" t="s">
        <v>1900</v>
      </c>
      <c r="C2136" t="s">
        <v>13</v>
      </c>
      <c r="D2136" t="s">
        <v>3827</v>
      </c>
      <c r="E2136" t="s">
        <v>5292</v>
      </c>
      <c r="F2136" t="s">
        <v>36</v>
      </c>
      <c r="G2136" t="s">
        <v>32</v>
      </c>
      <c r="H2136" t="s">
        <v>104</v>
      </c>
      <c r="I2136" t="s">
        <v>607</v>
      </c>
      <c r="J2136" t="s">
        <v>19</v>
      </c>
      <c r="K2136" s="3">
        <v>40892</v>
      </c>
      <c r="L2136" t="s">
        <v>11</v>
      </c>
    </row>
    <row r="2137" spans="1:12" customFormat="1" ht="15">
      <c r="A2137">
        <v>23532</v>
      </c>
      <c r="B2137" t="s">
        <v>1901</v>
      </c>
      <c r="C2137" t="s">
        <v>13</v>
      </c>
      <c r="D2137" t="s">
        <v>25</v>
      </c>
      <c r="E2137" t="s">
        <v>5291</v>
      </c>
      <c r="F2137" t="s">
        <v>36</v>
      </c>
      <c r="G2137" t="s">
        <v>29</v>
      </c>
      <c r="H2137" t="s">
        <v>17</v>
      </c>
      <c r="I2137" t="s">
        <v>5894</v>
      </c>
      <c r="J2137" t="s">
        <v>19</v>
      </c>
      <c r="K2137" s="3">
        <v>45701</v>
      </c>
      <c r="L2137" t="s">
        <v>5293</v>
      </c>
    </row>
    <row r="2138" spans="1:12" customFormat="1" ht="15">
      <c r="A2138">
        <v>23556</v>
      </c>
      <c r="B2138" t="s">
        <v>1902</v>
      </c>
      <c r="C2138" t="s">
        <v>13</v>
      </c>
      <c r="D2138" t="s">
        <v>25</v>
      </c>
      <c r="E2138" t="s">
        <v>5291</v>
      </c>
      <c r="F2138" t="s">
        <v>36</v>
      </c>
      <c r="G2138" t="s">
        <v>29</v>
      </c>
      <c r="H2138" t="s">
        <v>17</v>
      </c>
      <c r="I2138" t="s">
        <v>445</v>
      </c>
      <c r="J2138" t="s">
        <v>19</v>
      </c>
      <c r="K2138" s="3">
        <v>45687</v>
      </c>
      <c r="L2138" t="s">
        <v>5297</v>
      </c>
    </row>
    <row r="2139" spans="1:12" customFormat="1" ht="15">
      <c r="A2139">
        <v>23563</v>
      </c>
      <c r="B2139" t="s">
        <v>1903</v>
      </c>
      <c r="C2139" t="s">
        <v>13</v>
      </c>
      <c r="D2139" t="s">
        <v>25</v>
      </c>
      <c r="E2139" t="s">
        <v>5291</v>
      </c>
      <c r="F2139" t="s">
        <v>36</v>
      </c>
      <c r="G2139" t="s">
        <v>29</v>
      </c>
      <c r="H2139" t="s">
        <v>4854</v>
      </c>
      <c r="I2139" t="s">
        <v>47</v>
      </c>
      <c r="J2139" t="s">
        <v>19</v>
      </c>
      <c r="K2139" s="3">
        <v>45469</v>
      </c>
      <c r="L2139" t="s">
        <v>5297</v>
      </c>
    </row>
    <row r="2140" spans="1:12" customFormat="1" ht="15">
      <c r="A2140">
        <v>23565</v>
      </c>
      <c r="B2140" t="s">
        <v>4298</v>
      </c>
      <c r="C2140" t="s">
        <v>13</v>
      </c>
      <c r="D2140" t="s">
        <v>3827</v>
      </c>
      <c r="E2140" t="s">
        <v>5291</v>
      </c>
      <c r="F2140" t="s">
        <v>36</v>
      </c>
      <c r="G2140" t="s">
        <v>29</v>
      </c>
      <c r="H2140" t="s">
        <v>136</v>
      </c>
      <c r="I2140" t="s">
        <v>137</v>
      </c>
      <c r="J2140" t="s">
        <v>113</v>
      </c>
      <c r="K2140" s="3">
        <v>41269</v>
      </c>
      <c r="L2140" t="s">
        <v>5297</v>
      </c>
    </row>
    <row r="2141" spans="1:12" customFormat="1" ht="15">
      <c r="A2141">
        <v>23570</v>
      </c>
      <c r="B2141" t="s">
        <v>1904</v>
      </c>
      <c r="C2141" t="s">
        <v>13</v>
      </c>
      <c r="D2141" t="s">
        <v>25</v>
      </c>
      <c r="E2141" t="s">
        <v>5291</v>
      </c>
      <c r="F2141" t="s">
        <v>36</v>
      </c>
      <c r="G2141" t="s">
        <v>29</v>
      </c>
      <c r="H2141" t="s">
        <v>4854</v>
      </c>
      <c r="I2141" t="s">
        <v>47</v>
      </c>
      <c r="J2141" t="s">
        <v>19</v>
      </c>
      <c r="K2141" s="3">
        <v>45440</v>
      </c>
      <c r="L2141" t="s">
        <v>5297</v>
      </c>
    </row>
    <row r="2142" spans="1:12" customFormat="1" ht="15">
      <c r="A2142">
        <v>23579</v>
      </c>
      <c r="B2142" t="s">
        <v>1905</v>
      </c>
      <c r="C2142" t="s">
        <v>13</v>
      </c>
      <c r="D2142" t="s">
        <v>3827</v>
      </c>
      <c r="E2142" t="s">
        <v>5291</v>
      </c>
      <c r="F2142" t="s">
        <v>36</v>
      </c>
      <c r="G2142" t="s">
        <v>29</v>
      </c>
      <c r="H2142" t="s">
        <v>104</v>
      </c>
      <c r="I2142" t="s">
        <v>334</v>
      </c>
      <c r="J2142" t="s">
        <v>113</v>
      </c>
      <c r="K2142" s="3">
        <v>41269</v>
      </c>
      <c r="L2142" t="s">
        <v>5297</v>
      </c>
    </row>
    <row r="2143" spans="1:12" customFormat="1" ht="15">
      <c r="A2143">
        <v>23587</v>
      </c>
      <c r="B2143" t="s">
        <v>4299</v>
      </c>
      <c r="C2143" t="s">
        <v>13</v>
      </c>
      <c r="D2143" t="s">
        <v>25</v>
      </c>
      <c r="E2143" t="s">
        <v>5291</v>
      </c>
      <c r="F2143" t="s">
        <v>36</v>
      </c>
      <c r="G2143" t="s">
        <v>29</v>
      </c>
      <c r="H2143" t="s">
        <v>4854</v>
      </c>
      <c r="I2143" t="s">
        <v>47</v>
      </c>
      <c r="J2143" t="s">
        <v>19</v>
      </c>
      <c r="K2143" s="3">
        <v>45455</v>
      </c>
      <c r="L2143" t="s">
        <v>5297</v>
      </c>
    </row>
    <row r="2144" spans="1:12" customFormat="1" ht="15">
      <c r="A2144">
        <v>23589</v>
      </c>
      <c r="B2144" t="s">
        <v>1906</v>
      </c>
      <c r="C2144" t="s">
        <v>13</v>
      </c>
      <c r="D2144" t="s">
        <v>25</v>
      </c>
      <c r="E2144" t="s">
        <v>5291</v>
      </c>
      <c r="F2144" t="s">
        <v>36</v>
      </c>
      <c r="G2144" t="s">
        <v>29</v>
      </c>
      <c r="H2144" t="s">
        <v>136</v>
      </c>
      <c r="I2144" t="s">
        <v>604</v>
      </c>
      <c r="J2144" t="s">
        <v>19</v>
      </c>
      <c r="K2144" s="3">
        <v>44348</v>
      </c>
      <c r="L2144" t="s">
        <v>5299</v>
      </c>
    </row>
    <row r="2145" spans="1:12" customFormat="1" ht="15">
      <c r="A2145">
        <v>23605</v>
      </c>
      <c r="B2145" t="s">
        <v>1907</v>
      </c>
      <c r="C2145" t="s">
        <v>13</v>
      </c>
      <c r="D2145" t="s">
        <v>25</v>
      </c>
      <c r="E2145" t="s">
        <v>5291</v>
      </c>
      <c r="F2145" t="s">
        <v>36</v>
      </c>
      <c r="G2145" t="s">
        <v>29</v>
      </c>
      <c r="H2145" t="s">
        <v>4854</v>
      </c>
      <c r="I2145" t="s">
        <v>47</v>
      </c>
      <c r="J2145" t="s">
        <v>19</v>
      </c>
      <c r="K2145" s="3">
        <v>45408</v>
      </c>
      <c r="L2145" t="s">
        <v>5297</v>
      </c>
    </row>
    <row r="2146" spans="1:12" customFormat="1" ht="15">
      <c r="A2146">
        <v>23612</v>
      </c>
      <c r="B2146" t="s">
        <v>4743</v>
      </c>
      <c r="C2146" t="s">
        <v>13</v>
      </c>
      <c r="D2146" t="s">
        <v>25</v>
      </c>
      <c r="E2146" t="s">
        <v>5291</v>
      </c>
      <c r="F2146" t="s">
        <v>36</v>
      </c>
      <c r="G2146" t="s">
        <v>29</v>
      </c>
      <c r="H2146" t="s">
        <v>136</v>
      </c>
      <c r="I2146" t="s">
        <v>137</v>
      </c>
      <c r="J2146" t="s">
        <v>19</v>
      </c>
      <c r="K2146" s="3">
        <v>45708</v>
      </c>
      <c r="L2146" t="s">
        <v>5297</v>
      </c>
    </row>
    <row r="2147" spans="1:12" customFormat="1" ht="15">
      <c r="A2147">
        <v>23617</v>
      </c>
      <c r="B2147" t="s">
        <v>1908</v>
      </c>
      <c r="C2147" t="s">
        <v>13</v>
      </c>
      <c r="D2147" t="s">
        <v>25</v>
      </c>
      <c r="E2147" t="s">
        <v>5291</v>
      </c>
      <c r="F2147" t="s">
        <v>36</v>
      </c>
      <c r="G2147" t="s">
        <v>29</v>
      </c>
      <c r="H2147" t="s">
        <v>298</v>
      </c>
      <c r="I2147" t="s">
        <v>926</v>
      </c>
      <c r="J2147" t="s">
        <v>19</v>
      </c>
      <c r="K2147" s="3">
        <v>45737</v>
      </c>
      <c r="L2147" t="s">
        <v>5297</v>
      </c>
    </row>
    <row r="2148" spans="1:12" customFormat="1" ht="15">
      <c r="A2148">
        <v>23620</v>
      </c>
      <c r="B2148" t="s">
        <v>3870</v>
      </c>
      <c r="C2148" t="s">
        <v>13</v>
      </c>
      <c r="D2148" t="s">
        <v>3827</v>
      </c>
      <c r="E2148" t="s">
        <v>5291</v>
      </c>
      <c r="F2148" t="s">
        <v>36</v>
      </c>
      <c r="G2148" t="s">
        <v>29</v>
      </c>
      <c r="H2148" t="s">
        <v>17</v>
      </c>
      <c r="I2148" t="s">
        <v>1801</v>
      </c>
      <c r="J2148" t="s">
        <v>113</v>
      </c>
      <c r="K2148" s="3">
        <v>41269</v>
      </c>
      <c r="L2148" t="s">
        <v>5297</v>
      </c>
    </row>
    <row r="2149" spans="1:12" customFormat="1" ht="15">
      <c r="A2149">
        <v>23623</v>
      </c>
      <c r="B2149" t="s">
        <v>1909</v>
      </c>
      <c r="C2149" t="s">
        <v>13</v>
      </c>
      <c r="D2149" t="s">
        <v>3827</v>
      </c>
      <c r="E2149" t="s">
        <v>5291</v>
      </c>
      <c r="F2149" t="s">
        <v>36</v>
      </c>
      <c r="G2149" t="s">
        <v>29</v>
      </c>
      <c r="H2149" t="s">
        <v>298</v>
      </c>
      <c r="I2149" t="s">
        <v>5520</v>
      </c>
      <c r="J2149" t="s">
        <v>113</v>
      </c>
      <c r="K2149" s="3">
        <v>41323</v>
      </c>
      <c r="L2149" t="s">
        <v>5297</v>
      </c>
    </row>
    <row r="2150" spans="1:12" customFormat="1" ht="15">
      <c r="A2150">
        <v>23644</v>
      </c>
      <c r="B2150" t="s">
        <v>1910</v>
      </c>
      <c r="C2150" t="s">
        <v>13</v>
      </c>
      <c r="D2150" t="s">
        <v>3827</v>
      </c>
      <c r="E2150" t="s">
        <v>5291</v>
      </c>
      <c r="F2150" t="s">
        <v>36</v>
      </c>
      <c r="G2150" t="s">
        <v>29</v>
      </c>
      <c r="H2150" t="s">
        <v>136</v>
      </c>
      <c r="I2150" t="s">
        <v>5399</v>
      </c>
      <c r="J2150" t="s">
        <v>113</v>
      </c>
      <c r="K2150" s="3">
        <v>40907</v>
      </c>
      <c r="L2150" t="s">
        <v>5297</v>
      </c>
    </row>
    <row r="2151" spans="1:12" customFormat="1" ht="15">
      <c r="A2151">
        <v>23649</v>
      </c>
      <c r="B2151" t="s">
        <v>1911</v>
      </c>
      <c r="C2151" t="s">
        <v>13</v>
      </c>
      <c r="D2151" t="s">
        <v>3827</v>
      </c>
      <c r="E2151" t="s">
        <v>5291</v>
      </c>
      <c r="F2151" t="s">
        <v>36</v>
      </c>
      <c r="G2151" t="s">
        <v>29</v>
      </c>
      <c r="H2151" t="s">
        <v>136</v>
      </c>
      <c r="I2151" t="s">
        <v>5895</v>
      </c>
      <c r="J2151" t="s">
        <v>113</v>
      </c>
      <c r="K2151" s="3">
        <v>41269</v>
      </c>
      <c r="L2151" t="s">
        <v>5297</v>
      </c>
    </row>
    <row r="2152" spans="1:12" customFormat="1" ht="15">
      <c r="A2152">
        <v>23669</v>
      </c>
      <c r="B2152" t="s">
        <v>1912</v>
      </c>
      <c r="C2152" t="s">
        <v>13</v>
      </c>
      <c r="D2152" t="s">
        <v>3827</v>
      </c>
      <c r="E2152" t="s">
        <v>5291</v>
      </c>
      <c r="F2152" t="s">
        <v>36</v>
      </c>
      <c r="G2152" t="s">
        <v>29</v>
      </c>
      <c r="H2152" t="s">
        <v>136</v>
      </c>
      <c r="I2152" t="s">
        <v>5334</v>
      </c>
      <c r="J2152" t="s">
        <v>113</v>
      </c>
      <c r="K2152" s="3">
        <v>41269</v>
      </c>
      <c r="L2152" t="s">
        <v>5297</v>
      </c>
    </row>
    <row r="2153" spans="1:12" customFormat="1" ht="15">
      <c r="A2153">
        <v>23679</v>
      </c>
      <c r="B2153" t="s">
        <v>1913</v>
      </c>
      <c r="C2153" t="s">
        <v>13</v>
      </c>
      <c r="D2153" t="s">
        <v>3827</v>
      </c>
      <c r="E2153" t="s">
        <v>5291</v>
      </c>
      <c r="F2153" t="s">
        <v>36</v>
      </c>
      <c r="G2153" t="s">
        <v>29</v>
      </c>
      <c r="H2153" t="s">
        <v>136</v>
      </c>
      <c r="I2153" t="s">
        <v>5806</v>
      </c>
      <c r="J2153" t="s">
        <v>113</v>
      </c>
      <c r="K2153" s="3">
        <v>40907</v>
      </c>
      <c r="L2153" t="s">
        <v>5297</v>
      </c>
    </row>
    <row r="2154" spans="1:12" customFormat="1" ht="15">
      <c r="A2154">
        <v>23680</v>
      </c>
      <c r="B2154" t="s">
        <v>4744</v>
      </c>
      <c r="C2154" t="s">
        <v>13</v>
      </c>
      <c r="D2154" t="s">
        <v>25</v>
      </c>
      <c r="E2154" t="s">
        <v>5291</v>
      </c>
      <c r="F2154" t="s">
        <v>36</v>
      </c>
      <c r="G2154" t="s">
        <v>29</v>
      </c>
      <c r="H2154" t="s">
        <v>136</v>
      </c>
      <c r="I2154" t="s">
        <v>137</v>
      </c>
      <c r="J2154" t="s">
        <v>19</v>
      </c>
      <c r="K2154" s="3">
        <v>45710</v>
      </c>
      <c r="L2154" t="s">
        <v>5297</v>
      </c>
    </row>
    <row r="2155" spans="1:12" customFormat="1" ht="15">
      <c r="A2155">
        <v>23681</v>
      </c>
      <c r="B2155" t="s">
        <v>4300</v>
      </c>
      <c r="C2155" t="s">
        <v>5283</v>
      </c>
      <c r="D2155" t="s">
        <v>3827</v>
      </c>
      <c r="E2155" t="s">
        <v>5291</v>
      </c>
      <c r="F2155" t="s">
        <v>36</v>
      </c>
      <c r="G2155" t="s">
        <v>29</v>
      </c>
      <c r="H2155" t="s">
        <v>136</v>
      </c>
      <c r="I2155" t="s">
        <v>137</v>
      </c>
      <c r="J2155" t="s">
        <v>113</v>
      </c>
      <c r="K2155" s="3">
        <v>40907</v>
      </c>
      <c r="L2155" t="s">
        <v>5297</v>
      </c>
    </row>
    <row r="2156" spans="1:12" customFormat="1" ht="15">
      <c r="A2156">
        <v>23704</v>
      </c>
      <c r="B2156" t="s">
        <v>1914</v>
      </c>
      <c r="C2156" t="s">
        <v>13</v>
      </c>
      <c r="D2156" t="s">
        <v>25</v>
      </c>
      <c r="E2156" t="s">
        <v>5291</v>
      </c>
      <c r="F2156" t="s">
        <v>36</v>
      </c>
      <c r="G2156" t="s">
        <v>29</v>
      </c>
      <c r="H2156" t="s">
        <v>4854</v>
      </c>
      <c r="I2156" t="s">
        <v>47</v>
      </c>
      <c r="J2156" t="s">
        <v>19</v>
      </c>
      <c r="K2156" s="3">
        <v>45728</v>
      </c>
      <c r="L2156" t="s">
        <v>5297</v>
      </c>
    </row>
    <row r="2157" spans="1:12" customFormat="1" ht="15">
      <c r="A2157">
        <v>23715</v>
      </c>
      <c r="B2157" t="s">
        <v>1915</v>
      </c>
      <c r="C2157" t="s">
        <v>13</v>
      </c>
      <c r="D2157" t="s">
        <v>3827</v>
      </c>
      <c r="E2157" t="s">
        <v>5291</v>
      </c>
      <c r="F2157" t="s">
        <v>36</v>
      </c>
      <c r="G2157" t="s">
        <v>29</v>
      </c>
      <c r="H2157" t="s">
        <v>21</v>
      </c>
      <c r="I2157" t="s">
        <v>5533</v>
      </c>
      <c r="J2157" t="s">
        <v>113</v>
      </c>
      <c r="K2157" s="3">
        <v>41269</v>
      </c>
      <c r="L2157" t="s">
        <v>5297</v>
      </c>
    </row>
    <row r="2158" spans="1:12" customFormat="1" ht="15">
      <c r="A2158">
        <v>23735</v>
      </c>
      <c r="B2158" t="s">
        <v>1916</v>
      </c>
      <c r="C2158" t="s">
        <v>13</v>
      </c>
      <c r="D2158" t="s">
        <v>3827</v>
      </c>
      <c r="E2158" t="s">
        <v>5291</v>
      </c>
      <c r="F2158" t="s">
        <v>36</v>
      </c>
      <c r="G2158" t="s">
        <v>29</v>
      </c>
      <c r="H2158" t="s">
        <v>365</v>
      </c>
      <c r="I2158" t="s">
        <v>957</v>
      </c>
      <c r="J2158" t="s">
        <v>113</v>
      </c>
      <c r="K2158" s="3">
        <v>40907</v>
      </c>
      <c r="L2158" t="s">
        <v>5297</v>
      </c>
    </row>
    <row r="2159" spans="1:12" customFormat="1" ht="15">
      <c r="A2159">
        <v>23737</v>
      </c>
      <c r="B2159" t="s">
        <v>1917</v>
      </c>
      <c r="C2159" t="s">
        <v>13</v>
      </c>
      <c r="D2159" t="s">
        <v>25</v>
      </c>
      <c r="E2159" t="s">
        <v>5291</v>
      </c>
      <c r="F2159" t="s">
        <v>36</v>
      </c>
      <c r="G2159" t="s">
        <v>29</v>
      </c>
      <c r="H2159" t="s">
        <v>209</v>
      </c>
      <c r="I2159" t="s">
        <v>568</v>
      </c>
      <c r="J2159" t="s">
        <v>19</v>
      </c>
      <c r="K2159" s="3">
        <v>45728</v>
      </c>
      <c r="L2159" t="s">
        <v>5297</v>
      </c>
    </row>
    <row r="2160" spans="1:12" customFormat="1" ht="15">
      <c r="A2160">
        <v>23746</v>
      </c>
      <c r="B2160" t="s">
        <v>1918</v>
      </c>
      <c r="C2160" t="s">
        <v>13</v>
      </c>
      <c r="D2160" t="s">
        <v>3827</v>
      </c>
      <c r="E2160" t="s">
        <v>5291</v>
      </c>
      <c r="F2160" t="s">
        <v>36</v>
      </c>
      <c r="G2160" t="s">
        <v>29</v>
      </c>
      <c r="H2160" t="s">
        <v>21</v>
      </c>
      <c r="I2160" t="s">
        <v>5385</v>
      </c>
      <c r="J2160" t="s">
        <v>113</v>
      </c>
      <c r="K2160" s="3">
        <v>41269</v>
      </c>
      <c r="L2160" t="s">
        <v>5297</v>
      </c>
    </row>
    <row r="2161" spans="1:12" customFormat="1" ht="15">
      <c r="A2161">
        <v>23760</v>
      </c>
      <c r="B2161" t="s">
        <v>1919</v>
      </c>
      <c r="C2161" t="s">
        <v>13</v>
      </c>
      <c r="D2161" t="s">
        <v>25</v>
      </c>
      <c r="E2161" t="s">
        <v>5291</v>
      </c>
      <c r="F2161" t="s">
        <v>36</v>
      </c>
      <c r="G2161" t="s">
        <v>29</v>
      </c>
      <c r="H2161" t="s">
        <v>21</v>
      </c>
      <c r="I2161" t="s">
        <v>177</v>
      </c>
      <c r="J2161" t="s">
        <v>19</v>
      </c>
      <c r="K2161" s="3">
        <v>44057</v>
      </c>
      <c r="L2161" t="s">
        <v>5297</v>
      </c>
    </row>
    <row r="2162" spans="1:12" customFormat="1" ht="15">
      <c r="A2162">
        <v>23764</v>
      </c>
      <c r="B2162" t="s">
        <v>1920</v>
      </c>
      <c r="C2162" t="s">
        <v>13</v>
      </c>
      <c r="D2162" t="s">
        <v>3827</v>
      </c>
      <c r="E2162" t="s">
        <v>5291</v>
      </c>
      <c r="F2162" t="s">
        <v>36</v>
      </c>
      <c r="G2162" t="s">
        <v>29</v>
      </c>
      <c r="H2162" t="s">
        <v>21</v>
      </c>
      <c r="I2162" t="s">
        <v>177</v>
      </c>
      <c r="J2162" t="s">
        <v>113</v>
      </c>
      <c r="K2162" s="3">
        <v>40907</v>
      </c>
      <c r="L2162" t="s">
        <v>5297</v>
      </c>
    </row>
    <row r="2163" spans="1:12" customFormat="1" ht="15">
      <c r="A2163">
        <v>23771</v>
      </c>
      <c r="B2163" t="s">
        <v>1921</v>
      </c>
      <c r="C2163" t="s">
        <v>13</v>
      </c>
      <c r="D2163" t="s">
        <v>3827</v>
      </c>
      <c r="E2163" t="s">
        <v>5291</v>
      </c>
      <c r="F2163" t="s">
        <v>36</v>
      </c>
      <c r="G2163" t="s">
        <v>29</v>
      </c>
      <c r="H2163" t="s">
        <v>4859</v>
      </c>
      <c r="I2163" t="s">
        <v>238</v>
      </c>
      <c r="J2163" t="s">
        <v>113</v>
      </c>
      <c r="K2163" s="3">
        <v>41180</v>
      </c>
      <c r="L2163" t="s">
        <v>5307</v>
      </c>
    </row>
    <row r="2164" spans="1:12" customFormat="1" ht="15">
      <c r="A2164">
        <v>23787</v>
      </c>
      <c r="B2164" t="s">
        <v>1922</v>
      </c>
      <c r="C2164" t="s">
        <v>13</v>
      </c>
      <c r="D2164" t="s">
        <v>3827</v>
      </c>
      <c r="E2164" t="s">
        <v>5291</v>
      </c>
      <c r="F2164" t="s">
        <v>36</v>
      </c>
      <c r="G2164" t="s">
        <v>29</v>
      </c>
      <c r="H2164" t="s">
        <v>17</v>
      </c>
      <c r="I2164" t="s">
        <v>5781</v>
      </c>
      <c r="J2164" t="s">
        <v>113</v>
      </c>
      <c r="K2164" s="3">
        <v>41269</v>
      </c>
      <c r="L2164" t="s">
        <v>5297</v>
      </c>
    </row>
    <row r="2165" spans="1:12" customFormat="1" ht="15">
      <c r="A2165">
        <v>23797</v>
      </c>
      <c r="B2165" t="s">
        <v>1923</v>
      </c>
      <c r="C2165" t="s">
        <v>13</v>
      </c>
      <c r="D2165" t="s">
        <v>3827</v>
      </c>
      <c r="E2165" t="s">
        <v>5291</v>
      </c>
      <c r="F2165" t="s">
        <v>36</v>
      </c>
      <c r="G2165" t="s">
        <v>29</v>
      </c>
      <c r="H2165" t="s">
        <v>17</v>
      </c>
      <c r="I2165" t="s">
        <v>5552</v>
      </c>
      <c r="J2165" t="s">
        <v>113</v>
      </c>
      <c r="K2165" s="3">
        <v>41269</v>
      </c>
      <c r="L2165" t="s">
        <v>5297</v>
      </c>
    </row>
    <row r="2166" spans="1:12" customFormat="1" ht="15">
      <c r="A2166">
        <v>23825</v>
      </c>
      <c r="B2166" t="s">
        <v>1924</v>
      </c>
      <c r="C2166" t="s">
        <v>13</v>
      </c>
      <c r="D2166" t="s">
        <v>3827</v>
      </c>
      <c r="E2166" t="s">
        <v>5291</v>
      </c>
      <c r="F2166" t="s">
        <v>36</v>
      </c>
      <c r="G2166" t="s">
        <v>29</v>
      </c>
      <c r="H2166" t="s">
        <v>4857</v>
      </c>
      <c r="I2166" t="s">
        <v>5896</v>
      </c>
      <c r="J2166" t="s">
        <v>113</v>
      </c>
      <c r="K2166" s="3">
        <v>41184</v>
      </c>
      <c r="L2166" t="s">
        <v>5297</v>
      </c>
    </row>
    <row r="2167" spans="1:12" customFormat="1" ht="15">
      <c r="A2167">
        <v>23828</v>
      </c>
      <c r="B2167" t="s">
        <v>1925</v>
      </c>
      <c r="C2167" t="s">
        <v>5283</v>
      </c>
      <c r="D2167" t="s">
        <v>3827</v>
      </c>
      <c r="E2167" t="s">
        <v>5291</v>
      </c>
      <c r="F2167" t="s">
        <v>36</v>
      </c>
      <c r="G2167" t="s">
        <v>29</v>
      </c>
      <c r="H2167" t="s">
        <v>17</v>
      </c>
      <c r="I2167" t="s">
        <v>21</v>
      </c>
      <c r="J2167" t="s">
        <v>113</v>
      </c>
      <c r="K2167" s="3">
        <v>41269</v>
      </c>
      <c r="L2167" t="s">
        <v>5297</v>
      </c>
    </row>
    <row r="2168" spans="1:12" customFormat="1" ht="15">
      <c r="A2168">
        <v>23832</v>
      </c>
      <c r="B2168" t="s">
        <v>4301</v>
      </c>
      <c r="C2168" t="s">
        <v>13</v>
      </c>
      <c r="D2168" t="s">
        <v>25</v>
      </c>
      <c r="E2168" t="s">
        <v>5291</v>
      </c>
      <c r="F2168" t="s">
        <v>36</v>
      </c>
      <c r="G2168" t="s">
        <v>29</v>
      </c>
      <c r="H2168" t="s">
        <v>17</v>
      </c>
      <c r="I2168" t="s">
        <v>395</v>
      </c>
      <c r="J2168" t="s">
        <v>19</v>
      </c>
      <c r="K2168" s="3">
        <v>45698</v>
      </c>
      <c r="L2168" t="s">
        <v>5297</v>
      </c>
    </row>
    <row r="2169" spans="1:12" customFormat="1" ht="15">
      <c r="A2169">
        <v>23833</v>
      </c>
      <c r="B2169" t="s">
        <v>1926</v>
      </c>
      <c r="C2169" t="s">
        <v>13</v>
      </c>
      <c r="D2169" t="s">
        <v>3827</v>
      </c>
      <c r="E2169" t="s">
        <v>5291</v>
      </c>
      <c r="F2169" t="s">
        <v>36</v>
      </c>
      <c r="G2169" t="s">
        <v>29</v>
      </c>
      <c r="H2169" t="s">
        <v>4857</v>
      </c>
      <c r="I2169" t="s">
        <v>5668</v>
      </c>
      <c r="J2169" t="s">
        <v>113</v>
      </c>
      <c r="K2169" s="3">
        <v>41180</v>
      </c>
      <c r="L2169" t="s">
        <v>5299</v>
      </c>
    </row>
    <row r="2170" spans="1:12" customFormat="1" ht="15">
      <c r="A2170">
        <v>23834</v>
      </c>
      <c r="B2170" t="s">
        <v>1927</v>
      </c>
      <c r="C2170" t="s">
        <v>13</v>
      </c>
      <c r="D2170" t="s">
        <v>25</v>
      </c>
      <c r="E2170" t="s">
        <v>5291</v>
      </c>
      <c r="F2170" t="s">
        <v>36</v>
      </c>
      <c r="G2170" t="s">
        <v>29</v>
      </c>
      <c r="H2170" t="s">
        <v>4857</v>
      </c>
      <c r="I2170" t="s">
        <v>5431</v>
      </c>
      <c r="J2170" t="s">
        <v>19</v>
      </c>
      <c r="K2170" s="3">
        <v>44477</v>
      </c>
      <c r="L2170" t="s">
        <v>5297</v>
      </c>
    </row>
    <row r="2171" spans="1:12" customFormat="1" ht="15">
      <c r="A2171">
        <v>23852</v>
      </c>
      <c r="B2171" t="s">
        <v>1928</v>
      </c>
      <c r="C2171" t="s">
        <v>13</v>
      </c>
      <c r="D2171" t="s">
        <v>3827</v>
      </c>
      <c r="E2171" t="s">
        <v>5291</v>
      </c>
      <c r="F2171" t="s">
        <v>36</v>
      </c>
      <c r="G2171" t="s">
        <v>29</v>
      </c>
      <c r="H2171" t="s">
        <v>4857</v>
      </c>
      <c r="I2171" t="s">
        <v>5470</v>
      </c>
      <c r="J2171" t="s">
        <v>113</v>
      </c>
      <c r="K2171" s="3">
        <v>41269</v>
      </c>
      <c r="L2171" t="s">
        <v>5297</v>
      </c>
    </row>
    <row r="2172" spans="1:12" customFormat="1" ht="15">
      <c r="A2172">
        <v>23853</v>
      </c>
      <c r="B2172" t="s">
        <v>1929</v>
      </c>
      <c r="C2172" t="s">
        <v>13</v>
      </c>
      <c r="D2172" t="s">
        <v>3827</v>
      </c>
      <c r="E2172" t="s">
        <v>5291</v>
      </c>
      <c r="F2172" t="s">
        <v>36</v>
      </c>
      <c r="G2172" t="s">
        <v>29</v>
      </c>
      <c r="H2172" t="s">
        <v>4857</v>
      </c>
      <c r="I2172" t="s">
        <v>152</v>
      </c>
      <c r="J2172" t="s">
        <v>113</v>
      </c>
      <c r="K2172" s="3">
        <v>40892</v>
      </c>
      <c r="L2172" t="s">
        <v>5297</v>
      </c>
    </row>
    <row r="2173" spans="1:12" customFormat="1" ht="15">
      <c r="A2173">
        <v>23856</v>
      </c>
      <c r="B2173" t="s">
        <v>1930</v>
      </c>
      <c r="C2173" t="s">
        <v>13</v>
      </c>
      <c r="D2173" t="s">
        <v>3827</v>
      </c>
      <c r="E2173" t="s">
        <v>5291</v>
      </c>
      <c r="F2173" t="s">
        <v>36</v>
      </c>
      <c r="G2173" t="s">
        <v>29</v>
      </c>
      <c r="H2173" t="s">
        <v>4857</v>
      </c>
      <c r="I2173" t="s">
        <v>152</v>
      </c>
      <c r="J2173" t="s">
        <v>113</v>
      </c>
      <c r="K2173" s="3">
        <v>41099</v>
      </c>
      <c r="L2173" t="s">
        <v>5299</v>
      </c>
    </row>
    <row r="2174" spans="1:12" customFormat="1" ht="15">
      <c r="A2174">
        <v>23860</v>
      </c>
      <c r="B2174" t="s">
        <v>1931</v>
      </c>
      <c r="C2174" t="s">
        <v>13</v>
      </c>
      <c r="D2174" t="s">
        <v>3827</v>
      </c>
      <c r="E2174" t="s">
        <v>5291</v>
      </c>
      <c r="F2174" t="s">
        <v>36</v>
      </c>
      <c r="G2174" t="s">
        <v>29</v>
      </c>
      <c r="H2174" t="s">
        <v>4857</v>
      </c>
      <c r="I2174" t="s">
        <v>152</v>
      </c>
      <c r="J2174" t="s">
        <v>113</v>
      </c>
      <c r="K2174" s="3">
        <v>41079</v>
      </c>
      <c r="L2174" t="s">
        <v>5297</v>
      </c>
    </row>
    <row r="2175" spans="1:12" customFormat="1" ht="15">
      <c r="A2175">
        <v>23877</v>
      </c>
      <c r="B2175" t="s">
        <v>1932</v>
      </c>
      <c r="C2175" t="s">
        <v>13</v>
      </c>
      <c r="D2175" t="s">
        <v>3827</v>
      </c>
      <c r="E2175" t="s">
        <v>5291</v>
      </c>
      <c r="F2175" t="s">
        <v>36</v>
      </c>
      <c r="G2175" t="s">
        <v>29</v>
      </c>
      <c r="H2175" t="s">
        <v>21</v>
      </c>
      <c r="I2175" t="s">
        <v>177</v>
      </c>
      <c r="J2175" t="s">
        <v>113</v>
      </c>
      <c r="K2175" s="3">
        <v>40907</v>
      </c>
      <c r="L2175" t="s">
        <v>5297</v>
      </c>
    </row>
    <row r="2176" spans="1:12" customFormat="1" ht="15">
      <c r="A2176">
        <v>23882</v>
      </c>
      <c r="B2176" t="s">
        <v>1933</v>
      </c>
      <c r="C2176" t="s">
        <v>13</v>
      </c>
      <c r="D2176" t="s">
        <v>3827</v>
      </c>
      <c r="E2176" t="s">
        <v>5291</v>
      </c>
      <c r="F2176" t="s">
        <v>36</v>
      </c>
      <c r="G2176" t="s">
        <v>29</v>
      </c>
      <c r="H2176" t="s">
        <v>21</v>
      </c>
      <c r="I2176" t="s">
        <v>177</v>
      </c>
      <c r="J2176" t="s">
        <v>113</v>
      </c>
      <c r="K2176" s="3">
        <v>40907</v>
      </c>
      <c r="L2176" t="s">
        <v>5297</v>
      </c>
    </row>
    <row r="2177" spans="1:12" customFormat="1" ht="15">
      <c r="A2177">
        <v>23883</v>
      </c>
      <c r="B2177" t="s">
        <v>1934</v>
      </c>
      <c r="C2177" t="s">
        <v>13</v>
      </c>
      <c r="D2177" t="s">
        <v>3827</v>
      </c>
      <c r="E2177" t="s">
        <v>5291</v>
      </c>
      <c r="F2177" t="s">
        <v>36</v>
      </c>
      <c r="G2177" t="s">
        <v>29</v>
      </c>
      <c r="H2177" t="s">
        <v>136</v>
      </c>
      <c r="I2177" t="s">
        <v>5332</v>
      </c>
      <c r="J2177" t="s">
        <v>113</v>
      </c>
      <c r="K2177" s="3">
        <v>41269</v>
      </c>
      <c r="L2177" t="s">
        <v>5297</v>
      </c>
    </row>
    <row r="2178" spans="1:12" customFormat="1" ht="15">
      <c r="A2178">
        <v>23884</v>
      </c>
      <c r="B2178" t="s">
        <v>4302</v>
      </c>
      <c r="C2178" t="s">
        <v>13</v>
      </c>
      <c r="D2178" t="s">
        <v>3827</v>
      </c>
      <c r="E2178" t="s">
        <v>5291</v>
      </c>
      <c r="F2178" t="s">
        <v>36</v>
      </c>
      <c r="G2178" t="s">
        <v>29</v>
      </c>
      <c r="H2178" t="s">
        <v>4857</v>
      </c>
      <c r="I2178" t="s">
        <v>5775</v>
      </c>
      <c r="J2178" t="s">
        <v>113</v>
      </c>
      <c r="K2178" s="3">
        <v>41323</v>
      </c>
      <c r="L2178" t="s">
        <v>5297</v>
      </c>
    </row>
    <row r="2179" spans="1:12" customFormat="1" ht="15">
      <c r="A2179">
        <v>23886</v>
      </c>
      <c r="B2179" t="s">
        <v>1935</v>
      </c>
      <c r="C2179" t="s">
        <v>13</v>
      </c>
      <c r="D2179" t="s">
        <v>3827</v>
      </c>
      <c r="E2179" t="s">
        <v>5291</v>
      </c>
      <c r="F2179" t="s">
        <v>36</v>
      </c>
      <c r="G2179" t="s">
        <v>29</v>
      </c>
      <c r="H2179" t="s">
        <v>4857</v>
      </c>
      <c r="I2179" t="s">
        <v>5775</v>
      </c>
      <c r="J2179" t="s">
        <v>113</v>
      </c>
      <c r="K2179" s="3">
        <v>41269</v>
      </c>
      <c r="L2179" t="s">
        <v>5297</v>
      </c>
    </row>
    <row r="2180" spans="1:12" customFormat="1" ht="15">
      <c r="A2180">
        <v>23887</v>
      </c>
      <c r="B2180" t="s">
        <v>1936</v>
      </c>
      <c r="C2180" t="s">
        <v>13</v>
      </c>
      <c r="D2180" t="s">
        <v>3827</v>
      </c>
      <c r="E2180" t="s">
        <v>5291</v>
      </c>
      <c r="F2180" t="s">
        <v>36</v>
      </c>
      <c r="G2180" t="s">
        <v>29</v>
      </c>
      <c r="H2180" t="s">
        <v>4857</v>
      </c>
      <c r="I2180" t="s">
        <v>5775</v>
      </c>
      <c r="J2180" t="s">
        <v>113</v>
      </c>
      <c r="K2180" s="3">
        <v>41323</v>
      </c>
      <c r="L2180" t="s">
        <v>5297</v>
      </c>
    </row>
    <row r="2181" spans="1:12" customFormat="1" ht="15">
      <c r="A2181">
        <v>23888</v>
      </c>
      <c r="B2181" t="s">
        <v>1937</v>
      </c>
      <c r="C2181" t="s">
        <v>13</v>
      </c>
      <c r="D2181" t="s">
        <v>3827</v>
      </c>
      <c r="E2181" t="s">
        <v>5291</v>
      </c>
      <c r="F2181" t="s">
        <v>36</v>
      </c>
      <c r="G2181" t="s">
        <v>29</v>
      </c>
      <c r="H2181" t="s">
        <v>4857</v>
      </c>
      <c r="I2181" t="s">
        <v>5775</v>
      </c>
      <c r="J2181" t="s">
        <v>113</v>
      </c>
      <c r="K2181" s="3">
        <v>41269</v>
      </c>
      <c r="L2181" t="s">
        <v>5297</v>
      </c>
    </row>
    <row r="2182" spans="1:12" customFormat="1" ht="15">
      <c r="A2182">
        <v>23897</v>
      </c>
      <c r="B2182" t="s">
        <v>1938</v>
      </c>
      <c r="C2182" t="s">
        <v>13</v>
      </c>
      <c r="D2182" t="s">
        <v>3827</v>
      </c>
      <c r="E2182" t="s">
        <v>5291</v>
      </c>
      <c r="F2182" t="s">
        <v>36</v>
      </c>
      <c r="G2182" t="s">
        <v>29</v>
      </c>
      <c r="H2182" t="s">
        <v>17</v>
      </c>
      <c r="I2182" t="s">
        <v>33</v>
      </c>
      <c r="J2182" t="s">
        <v>19</v>
      </c>
      <c r="K2182" s="3">
        <v>41253</v>
      </c>
      <c r="L2182" t="s">
        <v>5297</v>
      </c>
    </row>
    <row r="2183" spans="1:12" customFormat="1" ht="15">
      <c r="A2183">
        <v>23952</v>
      </c>
      <c r="B2183" t="s">
        <v>1939</v>
      </c>
      <c r="C2183" t="s">
        <v>13</v>
      </c>
      <c r="D2183" t="s">
        <v>3827</v>
      </c>
      <c r="E2183" t="s">
        <v>5291</v>
      </c>
      <c r="F2183" t="s">
        <v>36</v>
      </c>
      <c r="G2183" t="s">
        <v>29</v>
      </c>
      <c r="H2183" t="s">
        <v>136</v>
      </c>
      <c r="I2183" t="s">
        <v>5857</v>
      </c>
      <c r="J2183" t="s">
        <v>113</v>
      </c>
      <c r="K2183" s="3">
        <v>40907</v>
      </c>
      <c r="L2183" t="s">
        <v>5297</v>
      </c>
    </row>
    <row r="2184" spans="1:12" customFormat="1" ht="15">
      <c r="A2184">
        <v>23989</v>
      </c>
      <c r="B2184" t="s">
        <v>1940</v>
      </c>
      <c r="C2184" t="s">
        <v>13</v>
      </c>
      <c r="D2184" t="s">
        <v>25</v>
      </c>
      <c r="E2184" t="s">
        <v>5291</v>
      </c>
      <c r="F2184" t="s">
        <v>36</v>
      </c>
      <c r="G2184" t="s">
        <v>29</v>
      </c>
      <c r="H2184" t="s">
        <v>136</v>
      </c>
      <c r="I2184" t="s">
        <v>5393</v>
      </c>
      <c r="J2184" t="s">
        <v>19</v>
      </c>
      <c r="K2184" s="3">
        <v>44090</v>
      </c>
      <c r="L2184" t="s">
        <v>5297</v>
      </c>
    </row>
    <row r="2185" spans="1:12" customFormat="1" ht="15">
      <c r="A2185">
        <v>23993</v>
      </c>
      <c r="B2185" t="s">
        <v>1941</v>
      </c>
      <c r="C2185" t="s">
        <v>13</v>
      </c>
      <c r="D2185" t="s">
        <v>3827</v>
      </c>
      <c r="E2185" t="s">
        <v>5291</v>
      </c>
      <c r="F2185" t="s">
        <v>36</v>
      </c>
      <c r="G2185" t="s">
        <v>29</v>
      </c>
      <c r="H2185" t="s">
        <v>4857</v>
      </c>
      <c r="I2185" t="s">
        <v>5772</v>
      </c>
      <c r="J2185" t="s">
        <v>113</v>
      </c>
      <c r="K2185" s="3">
        <v>41323</v>
      </c>
      <c r="L2185" t="s">
        <v>5297</v>
      </c>
    </row>
    <row r="2186" spans="1:12" customFormat="1" ht="15">
      <c r="A2186">
        <v>23994</v>
      </c>
      <c r="B2186" t="s">
        <v>1942</v>
      </c>
      <c r="C2186" t="s">
        <v>13</v>
      </c>
      <c r="D2186" t="s">
        <v>3827</v>
      </c>
      <c r="E2186" t="s">
        <v>5291</v>
      </c>
      <c r="F2186" t="s">
        <v>36</v>
      </c>
      <c r="G2186" t="s">
        <v>29</v>
      </c>
      <c r="H2186" t="s">
        <v>4857</v>
      </c>
      <c r="I2186" t="s">
        <v>152</v>
      </c>
      <c r="J2186" t="s">
        <v>19</v>
      </c>
      <c r="K2186" s="3">
        <v>40955</v>
      </c>
      <c r="L2186" t="s">
        <v>5297</v>
      </c>
    </row>
    <row r="2187" spans="1:12" customFormat="1" ht="15">
      <c r="A2187">
        <v>23997</v>
      </c>
      <c r="B2187" t="s">
        <v>1943</v>
      </c>
      <c r="C2187" t="s">
        <v>13</v>
      </c>
      <c r="D2187" t="s">
        <v>3827</v>
      </c>
      <c r="E2187" t="s">
        <v>5291</v>
      </c>
      <c r="F2187" t="s">
        <v>36</v>
      </c>
      <c r="G2187" t="s">
        <v>29</v>
      </c>
      <c r="H2187" t="s">
        <v>4857</v>
      </c>
      <c r="I2187" t="s">
        <v>5461</v>
      </c>
      <c r="J2187" t="s">
        <v>113</v>
      </c>
      <c r="K2187" s="3">
        <v>41181</v>
      </c>
      <c r="L2187" t="s">
        <v>5297</v>
      </c>
    </row>
    <row r="2188" spans="1:12" customFormat="1" ht="15">
      <c r="A2188">
        <v>24001</v>
      </c>
      <c r="B2188" t="s">
        <v>1944</v>
      </c>
      <c r="C2188" t="s">
        <v>13</v>
      </c>
      <c r="D2188" t="s">
        <v>3827</v>
      </c>
      <c r="E2188" t="s">
        <v>5291</v>
      </c>
      <c r="F2188" t="s">
        <v>36</v>
      </c>
      <c r="G2188" t="s">
        <v>29</v>
      </c>
      <c r="H2188" t="s">
        <v>4857</v>
      </c>
      <c r="I2188" t="s">
        <v>5486</v>
      </c>
      <c r="J2188" t="s">
        <v>113</v>
      </c>
      <c r="K2188" s="3">
        <v>40892</v>
      </c>
      <c r="L2188" t="s">
        <v>5297</v>
      </c>
    </row>
    <row r="2189" spans="1:12" customFormat="1" ht="15">
      <c r="A2189">
        <v>24002</v>
      </c>
      <c r="B2189" t="s">
        <v>1945</v>
      </c>
      <c r="C2189" t="s">
        <v>13</v>
      </c>
      <c r="D2189" t="s">
        <v>3827</v>
      </c>
      <c r="E2189" t="s">
        <v>5291</v>
      </c>
      <c r="F2189" t="s">
        <v>36</v>
      </c>
      <c r="G2189" t="s">
        <v>29</v>
      </c>
      <c r="H2189" t="s">
        <v>4857</v>
      </c>
      <c r="I2189" t="s">
        <v>152</v>
      </c>
      <c r="J2189" t="s">
        <v>113</v>
      </c>
      <c r="K2189" s="3">
        <v>40892</v>
      </c>
      <c r="L2189" t="s">
        <v>5297</v>
      </c>
    </row>
    <row r="2190" spans="1:12" customFormat="1" ht="15">
      <c r="A2190">
        <v>24004</v>
      </c>
      <c r="B2190" t="s">
        <v>1946</v>
      </c>
      <c r="C2190" t="s">
        <v>13</v>
      </c>
      <c r="D2190" t="s">
        <v>25</v>
      </c>
      <c r="E2190" t="s">
        <v>5291</v>
      </c>
      <c r="F2190" t="s">
        <v>36</v>
      </c>
      <c r="G2190" t="s">
        <v>29</v>
      </c>
      <c r="H2190" t="s">
        <v>4857</v>
      </c>
      <c r="I2190" t="s">
        <v>5336</v>
      </c>
      <c r="J2190" t="s">
        <v>19</v>
      </c>
      <c r="K2190" s="3">
        <v>45703</v>
      </c>
      <c r="L2190" t="s">
        <v>5297</v>
      </c>
    </row>
    <row r="2191" spans="1:12" customFormat="1" ht="15">
      <c r="A2191">
        <v>24019</v>
      </c>
      <c r="B2191" t="s">
        <v>1947</v>
      </c>
      <c r="C2191" t="s">
        <v>13</v>
      </c>
      <c r="D2191" t="s">
        <v>3827</v>
      </c>
      <c r="E2191" t="s">
        <v>5291</v>
      </c>
      <c r="F2191" t="s">
        <v>36</v>
      </c>
      <c r="G2191" t="s">
        <v>29</v>
      </c>
      <c r="H2191" t="s">
        <v>4857</v>
      </c>
      <c r="I2191" t="s">
        <v>152</v>
      </c>
      <c r="J2191" t="s">
        <v>113</v>
      </c>
      <c r="K2191" s="3">
        <v>40892</v>
      </c>
      <c r="L2191" t="s">
        <v>5297</v>
      </c>
    </row>
    <row r="2192" spans="1:12" customFormat="1" ht="15">
      <c r="A2192">
        <v>24030</v>
      </c>
      <c r="B2192" t="s">
        <v>1948</v>
      </c>
      <c r="C2192" t="s">
        <v>13</v>
      </c>
      <c r="D2192" t="s">
        <v>3827</v>
      </c>
      <c r="E2192" t="s">
        <v>5291</v>
      </c>
      <c r="F2192" t="s">
        <v>36</v>
      </c>
      <c r="G2192" t="s">
        <v>29</v>
      </c>
      <c r="H2192" t="s">
        <v>4857</v>
      </c>
      <c r="I2192" t="s">
        <v>5668</v>
      </c>
      <c r="J2192" t="s">
        <v>113</v>
      </c>
      <c r="K2192" s="3">
        <v>40892</v>
      </c>
      <c r="L2192" t="s">
        <v>5297</v>
      </c>
    </row>
    <row r="2193" spans="1:12" customFormat="1" ht="15">
      <c r="A2193">
        <v>24040</v>
      </c>
      <c r="B2193" t="s">
        <v>1949</v>
      </c>
      <c r="C2193" t="s">
        <v>13</v>
      </c>
      <c r="D2193" t="s">
        <v>3827</v>
      </c>
      <c r="E2193" t="s">
        <v>5291</v>
      </c>
      <c r="F2193" t="s">
        <v>36</v>
      </c>
      <c r="G2193" t="s">
        <v>29</v>
      </c>
      <c r="H2193" t="s">
        <v>17</v>
      </c>
      <c r="I2193" t="s">
        <v>1470</v>
      </c>
      <c r="J2193" t="s">
        <v>113</v>
      </c>
      <c r="K2193" s="3">
        <v>40892</v>
      </c>
      <c r="L2193" t="s">
        <v>5297</v>
      </c>
    </row>
    <row r="2194" spans="1:12" customFormat="1" ht="15">
      <c r="A2194">
        <v>24045</v>
      </c>
      <c r="B2194" t="s">
        <v>1950</v>
      </c>
      <c r="C2194" t="s">
        <v>13</v>
      </c>
      <c r="D2194" t="s">
        <v>25</v>
      </c>
      <c r="E2194" t="s">
        <v>5291</v>
      </c>
      <c r="F2194" t="s">
        <v>5249</v>
      </c>
      <c r="G2194" t="s">
        <v>29</v>
      </c>
      <c r="H2194" t="s">
        <v>21</v>
      </c>
      <c r="I2194" t="s">
        <v>177</v>
      </c>
      <c r="J2194" t="s">
        <v>19</v>
      </c>
      <c r="K2194" s="3">
        <v>45506</v>
      </c>
      <c r="L2194" t="s">
        <v>5297</v>
      </c>
    </row>
    <row r="2195" spans="1:12" customFormat="1" ht="15">
      <c r="A2195">
        <v>24058</v>
      </c>
      <c r="B2195" t="s">
        <v>5222</v>
      </c>
      <c r="C2195" t="s">
        <v>13</v>
      </c>
      <c r="D2195" t="s">
        <v>25</v>
      </c>
      <c r="E2195" t="s">
        <v>5291</v>
      </c>
      <c r="F2195" t="s">
        <v>36</v>
      </c>
      <c r="G2195" t="s">
        <v>29</v>
      </c>
      <c r="H2195" t="s">
        <v>136</v>
      </c>
      <c r="I2195" t="s">
        <v>5857</v>
      </c>
      <c r="J2195" t="s">
        <v>19</v>
      </c>
      <c r="K2195" s="3">
        <v>45708</v>
      </c>
      <c r="L2195" t="s">
        <v>5297</v>
      </c>
    </row>
    <row r="2196" spans="1:12" customFormat="1" ht="15">
      <c r="A2196">
        <v>24063</v>
      </c>
      <c r="B2196" t="s">
        <v>4303</v>
      </c>
      <c r="C2196" t="s">
        <v>13</v>
      </c>
      <c r="D2196" t="s">
        <v>25</v>
      </c>
      <c r="E2196" t="s">
        <v>5291</v>
      </c>
      <c r="F2196" t="s">
        <v>36</v>
      </c>
      <c r="G2196" t="s">
        <v>29</v>
      </c>
      <c r="H2196" t="s">
        <v>17</v>
      </c>
      <c r="I2196" t="s">
        <v>703</v>
      </c>
      <c r="J2196" t="s">
        <v>19</v>
      </c>
      <c r="K2196" s="3">
        <v>44992</v>
      </c>
      <c r="L2196" t="s">
        <v>5297</v>
      </c>
    </row>
    <row r="2197" spans="1:12" customFormat="1" ht="15">
      <c r="A2197">
        <v>24080</v>
      </c>
      <c r="B2197" t="s">
        <v>1951</v>
      </c>
      <c r="C2197" t="s">
        <v>13</v>
      </c>
      <c r="D2197" t="s">
        <v>3827</v>
      </c>
      <c r="E2197" t="s">
        <v>5291</v>
      </c>
      <c r="F2197" t="s">
        <v>36</v>
      </c>
      <c r="G2197" t="s">
        <v>29</v>
      </c>
      <c r="H2197" t="s">
        <v>4857</v>
      </c>
      <c r="I2197" t="s">
        <v>152</v>
      </c>
      <c r="J2197" t="s">
        <v>113</v>
      </c>
      <c r="K2197" s="3">
        <v>40892</v>
      </c>
      <c r="L2197" t="s">
        <v>5297</v>
      </c>
    </row>
    <row r="2198" spans="1:12" customFormat="1" ht="15">
      <c r="A2198">
        <v>24082</v>
      </c>
      <c r="B2198" t="s">
        <v>1952</v>
      </c>
      <c r="C2198" t="s">
        <v>13</v>
      </c>
      <c r="D2198" t="s">
        <v>3827</v>
      </c>
      <c r="E2198" t="s">
        <v>5291</v>
      </c>
      <c r="F2198" t="s">
        <v>36</v>
      </c>
      <c r="G2198" t="s">
        <v>29</v>
      </c>
      <c r="H2198" t="s">
        <v>4857</v>
      </c>
      <c r="I2198" t="s">
        <v>5807</v>
      </c>
      <c r="J2198" t="s">
        <v>113</v>
      </c>
      <c r="K2198" s="3">
        <v>40946</v>
      </c>
      <c r="L2198" t="s">
        <v>5297</v>
      </c>
    </row>
    <row r="2199" spans="1:12" customFormat="1" ht="15">
      <c r="A2199">
        <v>24084</v>
      </c>
      <c r="B2199" t="s">
        <v>1953</v>
      </c>
      <c r="C2199" t="s">
        <v>13</v>
      </c>
      <c r="D2199" t="s">
        <v>25</v>
      </c>
      <c r="E2199" t="s">
        <v>5291</v>
      </c>
      <c r="F2199" t="s">
        <v>36</v>
      </c>
      <c r="G2199" t="s">
        <v>29</v>
      </c>
      <c r="H2199" t="s">
        <v>21</v>
      </c>
      <c r="I2199" t="s">
        <v>331</v>
      </c>
      <c r="J2199" t="s">
        <v>19</v>
      </c>
      <c r="K2199" s="3">
        <v>45438</v>
      </c>
      <c r="L2199" t="s">
        <v>5297</v>
      </c>
    </row>
    <row r="2200" spans="1:12" customFormat="1" ht="15">
      <c r="A2200">
        <v>24089</v>
      </c>
      <c r="B2200" t="s">
        <v>1954</v>
      </c>
      <c r="C2200" t="s">
        <v>13</v>
      </c>
      <c r="D2200" t="s">
        <v>3827</v>
      </c>
      <c r="E2200" t="s">
        <v>5291</v>
      </c>
      <c r="F2200" t="s">
        <v>36</v>
      </c>
      <c r="G2200" t="s">
        <v>29</v>
      </c>
      <c r="H2200" t="s">
        <v>4857</v>
      </c>
      <c r="I2200" t="s">
        <v>462</v>
      </c>
      <c r="J2200" t="s">
        <v>113</v>
      </c>
      <c r="K2200" s="3">
        <v>41323</v>
      </c>
      <c r="L2200" t="s">
        <v>5297</v>
      </c>
    </row>
    <row r="2201" spans="1:12" customFormat="1" ht="15">
      <c r="A2201">
        <v>24092</v>
      </c>
      <c r="B2201" t="s">
        <v>1955</v>
      </c>
      <c r="C2201" t="s">
        <v>13</v>
      </c>
      <c r="D2201" t="s">
        <v>25</v>
      </c>
      <c r="E2201" t="s">
        <v>5291</v>
      </c>
      <c r="F2201" t="s">
        <v>36</v>
      </c>
      <c r="G2201" t="s">
        <v>29</v>
      </c>
      <c r="H2201" t="s">
        <v>4857</v>
      </c>
      <c r="I2201" t="s">
        <v>5674</v>
      </c>
      <c r="J2201" t="s">
        <v>19</v>
      </c>
      <c r="K2201" s="3">
        <v>43269</v>
      </c>
      <c r="L2201" t="s">
        <v>5297</v>
      </c>
    </row>
    <row r="2202" spans="1:12" customFormat="1" ht="15">
      <c r="A2202">
        <v>24095</v>
      </c>
      <c r="B2202" t="s">
        <v>3630</v>
      </c>
      <c r="C2202" t="s">
        <v>13</v>
      </c>
      <c r="D2202" t="s">
        <v>25</v>
      </c>
      <c r="E2202" t="s">
        <v>5291</v>
      </c>
      <c r="F2202" t="s">
        <v>36</v>
      </c>
      <c r="G2202" t="s">
        <v>29</v>
      </c>
      <c r="H2202" t="s">
        <v>4857</v>
      </c>
      <c r="I2202" t="s">
        <v>152</v>
      </c>
      <c r="J2202" t="s">
        <v>19</v>
      </c>
      <c r="K2202" s="3">
        <v>45530</v>
      </c>
      <c r="L2202" t="s">
        <v>5297</v>
      </c>
    </row>
    <row r="2203" spans="1:12" customFormat="1" ht="15">
      <c r="A2203">
        <v>24102</v>
      </c>
      <c r="B2203" t="s">
        <v>1956</v>
      </c>
      <c r="C2203" t="s">
        <v>13</v>
      </c>
      <c r="D2203" t="s">
        <v>3827</v>
      </c>
      <c r="E2203" t="s">
        <v>5291</v>
      </c>
      <c r="F2203" t="s">
        <v>36</v>
      </c>
      <c r="G2203" t="s">
        <v>29</v>
      </c>
      <c r="H2203" t="s">
        <v>4857</v>
      </c>
      <c r="I2203" t="s">
        <v>152</v>
      </c>
      <c r="J2203" t="s">
        <v>113</v>
      </c>
      <c r="K2203" s="3">
        <v>40892</v>
      </c>
      <c r="L2203" t="s">
        <v>5297</v>
      </c>
    </row>
    <row r="2204" spans="1:12" customFormat="1" ht="15">
      <c r="A2204">
        <v>24113</v>
      </c>
      <c r="B2204" t="s">
        <v>1957</v>
      </c>
      <c r="C2204" t="s">
        <v>13</v>
      </c>
      <c r="D2204" t="s">
        <v>25</v>
      </c>
      <c r="E2204" t="s">
        <v>5291</v>
      </c>
      <c r="F2204" t="s">
        <v>36</v>
      </c>
      <c r="G2204" t="s">
        <v>29</v>
      </c>
      <c r="H2204" t="s">
        <v>21</v>
      </c>
      <c r="I2204" t="s">
        <v>5342</v>
      </c>
      <c r="J2204" t="s">
        <v>19</v>
      </c>
      <c r="K2204" s="3">
        <v>45409</v>
      </c>
      <c r="L2204" t="s">
        <v>5297</v>
      </c>
    </row>
    <row r="2205" spans="1:12" customFormat="1" ht="15">
      <c r="A2205">
        <v>24116</v>
      </c>
      <c r="B2205" t="s">
        <v>1958</v>
      </c>
      <c r="C2205" t="s">
        <v>13</v>
      </c>
      <c r="D2205" t="s">
        <v>3827</v>
      </c>
      <c r="E2205" t="s">
        <v>5291</v>
      </c>
      <c r="F2205" t="s">
        <v>36</v>
      </c>
      <c r="G2205" t="s">
        <v>29</v>
      </c>
      <c r="H2205" t="s">
        <v>4857</v>
      </c>
      <c r="I2205" t="s">
        <v>5336</v>
      </c>
      <c r="J2205" t="s">
        <v>113</v>
      </c>
      <c r="K2205" s="3">
        <v>40907</v>
      </c>
      <c r="L2205" t="s">
        <v>5297</v>
      </c>
    </row>
    <row r="2206" spans="1:12" customFormat="1" ht="15">
      <c r="A2206">
        <v>24140</v>
      </c>
      <c r="B2206" t="s">
        <v>1959</v>
      </c>
      <c r="C2206" t="s">
        <v>13</v>
      </c>
      <c r="D2206" t="s">
        <v>3827</v>
      </c>
      <c r="E2206" t="s">
        <v>5291</v>
      </c>
      <c r="F2206" t="s">
        <v>36</v>
      </c>
      <c r="G2206" t="s">
        <v>29</v>
      </c>
      <c r="H2206" t="s">
        <v>4857</v>
      </c>
      <c r="I2206" t="s">
        <v>152</v>
      </c>
      <c r="J2206" t="s">
        <v>113</v>
      </c>
      <c r="K2206" s="3">
        <v>41269</v>
      </c>
      <c r="L2206" t="s">
        <v>5297</v>
      </c>
    </row>
    <row r="2207" spans="1:12" customFormat="1" ht="15">
      <c r="A2207">
        <v>24156</v>
      </c>
      <c r="B2207" t="s">
        <v>1960</v>
      </c>
      <c r="C2207" t="s">
        <v>13</v>
      </c>
      <c r="D2207" t="s">
        <v>3827</v>
      </c>
      <c r="E2207" t="s">
        <v>5291</v>
      </c>
      <c r="F2207" t="s">
        <v>36</v>
      </c>
      <c r="G2207" t="s">
        <v>29</v>
      </c>
      <c r="H2207" t="s">
        <v>136</v>
      </c>
      <c r="I2207" t="s">
        <v>5888</v>
      </c>
      <c r="J2207" t="s">
        <v>113</v>
      </c>
      <c r="K2207" s="3">
        <v>41269</v>
      </c>
      <c r="L2207" t="s">
        <v>5297</v>
      </c>
    </row>
    <row r="2208" spans="1:12" customFormat="1" ht="15">
      <c r="A2208">
        <v>24160</v>
      </c>
      <c r="B2208" t="s">
        <v>1961</v>
      </c>
      <c r="C2208" t="s">
        <v>13</v>
      </c>
      <c r="D2208" t="s">
        <v>25</v>
      </c>
      <c r="E2208" t="s">
        <v>5291</v>
      </c>
      <c r="F2208" t="s">
        <v>36</v>
      </c>
      <c r="G2208" t="s">
        <v>29</v>
      </c>
      <c r="H2208" t="s">
        <v>136</v>
      </c>
      <c r="I2208" t="s">
        <v>5333</v>
      </c>
      <c r="J2208" t="s">
        <v>19</v>
      </c>
      <c r="K2208" s="3">
        <v>43498</v>
      </c>
      <c r="L2208" t="s">
        <v>5297</v>
      </c>
    </row>
    <row r="2209" spans="1:12" customFormat="1" ht="15">
      <c r="A2209">
        <v>24171</v>
      </c>
      <c r="B2209" t="s">
        <v>1962</v>
      </c>
      <c r="C2209" t="s">
        <v>13</v>
      </c>
      <c r="D2209" t="s">
        <v>3827</v>
      </c>
      <c r="E2209" t="s">
        <v>5291</v>
      </c>
      <c r="F2209" t="s">
        <v>36</v>
      </c>
      <c r="G2209" t="s">
        <v>29</v>
      </c>
      <c r="H2209" t="s">
        <v>4857</v>
      </c>
      <c r="I2209" t="s">
        <v>5336</v>
      </c>
      <c r="J2209" t="s">
        <v>113</v>
      </c>
      <c r="K2209" s="3">
        <v>40955</v>
      </c>
      <c r="L2209" t="s">
        <v>5297</v>
      </c>
    </row>
    <row r="2210" spans="1:12" customFormat="1" ht="15">
      <c r="A2210">
        <v>24179</v>
      </c>
      <c r="B2210" t="s">
        <v>4304</v>
      </c>
      <c r="C2210" t="s">
        <v>13</v>
      </c>
      <c r="D2210" t="s">
        <v>3827</v>
      </c>
      <c r="E2210" t="s">
        <v>5291</v>
      </c>
      <c r="F2210" t="s">
        <v>36</v>
      </c>
      <c r="G2210" t="s">
        <v>29</v>
      </c>
      <c r="H2210" t="s">
        <v>4857</v>
      </c>
      <c r="I2210" t="s">
        <v>151</v>
      </c>
      <c r="J2210" t="s">
        <v>113</v>
      </c>
      <c r="K2210" s="3">
        <v>40955</v>
      </c>
      <c r="L2210" t="s">
        <v>5297</v>
      </c>
    </row>
    <row r="2211" spans="1:12" customFormat="1" ht="15">
      <c r="A2211">
        <v>24185</v>
      </c>
      <c r="B2211" t="s">
        <v>1963</v>
      </c>
      <c r="C2211" t="s">
        <v>13</v>
      </c>
      <c r="D2211" t="s">
        <v>3827</v>
      </c>
      <c r="E2211" t="s">
        <v>5291</v>
      </c>
      <c r="F2211" t="s">
        <v>36</v>
      </c>
      <c r="G2211" t="s">
        <v>29</v>
      </c>
      <c r="H2211" t="s">
        <v>21</v>
      </c>
      <c r="I2211" t="s">
        <v>5344</v>
      </c>
      <c r="J2211" t="s">
        <v>113</v>
      </c>
      <c r="K2211" s="3">
        <v>40907</v>
      </c>
      <c r="L2211" t="s">
        <v>5297</v>
      </c>
    </row>
    <row r="2212" spans="1:12" customFormat="1" ht="15">
      <c r="A2212">
        <v>24200</v>
      </c>
      <c r="B2212" t="s">
        <v>1964</v>
      </c>
      <c r="C2212" t="s">
        <v>13</v>
      </c>
      <c r="D2212" t="s">
        <v>3827</v>
      </c>
      <c r="E2212" t="s">
        <v>5291</v>
      </c>
      <c r="F2212" t="s">
        <v>36</v>
      </c>
      <c r="G2212" t="s">
        <v>29</v>
      </c>
      <c r="H2212" t="s">
        <v>4857</v>
      </c>
      <c r="I2212" t="s">
        <v>5732</v>
      </c>
      <c r="J2212" t="s">
        <v>113</v>
      </c>
      <c r="K2212" s="3">
        <v>41180</v>
      </c>
      <c r="L2212" t="s">
        <v>5297</v>
      </c>
    </row>
    <row r="2213" spans="1:12" customFormat="1" ht="15">
      <c r="A2213">
        <v>24205</v>
      </c>
      <c r="B2213" t="s">
        <v>1965</v>
      </c>
      <c r="C2213" t="s">
        <v>13</v>
      </c>
      <c r="D2213" t="s">
        <v>3827</v>
      </c>
      <c r="E2213" t="s">
        <v>5291</v>
      </c>
      <c r="F2213" t="s">
        <v>36</v>
      </c>
      <c r="G2213" t="s">
        <v>29</v>
      </c>
      <c r="H2213" t="s">
        <v>21</v>
      </c>
      <c r="I2213" t="s">
        <v>5344</v>
      </c>
      <c r="J2213" t="s">
        <v>113</v>
      </c>
      <c r="K2213" s="3">
        <v>40907</v>
      </c>
      <c r="L2213" t="s">
        <v>5297</v>
      </c>
    </row>
    <row r="2214" spans="1:12" customFormat="1" ht="15">
      <c r="A2214">
        <v>24232</v>
      </c>
      <c r="B2214" t="s">
        <v>1966</v>
      </c>
      <c r="C2214" t="s">
        <v>13</v>
      </c>
      <c r="D2214" t="s">
        <v>3827</v>
      </c>
      <c r="E2214" t="s">
        <v>5291</v>
      </c>
      <c r="F2214" t="s">
        <v>36</v>
      </c>
      <c r="G2214" t="s">
        <v>29</v>
      </c>
      <c r="H2214" t="s">
        <v>136</v>
      </c>
      <c r="I2214" t="s">
        <v>5332</v>
      </c>
      <c r="J2214" t="s">
        <v>113</v>
      </c>
      <c r="K2214" s="3">
        <v>41323</v>
      </c>
      <c r="L2214" t="s">
        <v>5297</v>
      </c>
    </row>
    <row r="2215" spans="1:12" customFormat="1" ht="15">
      <c r="A2215">
        <v>24238</v>
      </c>
      <c r="B2215" t="s">
        <v>1967</v>
      </c>
      <c r="C2215" t="s">
        <v>13</v>
      </c>
      <c r="D2215" t="s">
        <v>3827</v>
      </c>
      <c r="E2215" t="s">
        <v>5291</v>
      </c>
      <c r="F2215" t="s">
        <v>36</v>
      </c>
      <c r="G2215" t="s">
        <v>29</v>
      </c>
      <c r="H2215" t="s">
        <v>4857</v>
      </c>
      <c r="I2215" t="s">
        <v>5671</v>
      </c>
      <c r="J2215" t="s">
        <v>113</v>
      </c>
      <c r="K2215" s="3">
        <v>41394</v>
      </c>
      <c r="L2215" t="s">
        <v>5297</v>
      </c>
    </row>
    <row r="2216" spans="1:12" customFormat="1" ht="15">
      <c r="A2216">
        <v>24244</v>
      </c>
      <c r="B2216" t="s">
        <v>1968</v>
      </c>
      <c r="C2216" t="s">
        <v>13</v>
      </c>
      <c r="D2216" t="s">
        <v>3827</v>
      </c>
      <c r="E2216" t="s">
        <v>5291</v>
      </c>
      <c r="F2216" t="s">
        <v>36</v>
      </c>
      <c r="G2216" t="s">
        <v>29</v>
      </c>
      <c r="H2216" t="s">
        <v>17</v>
      </c>
      <c r="I2216" t="s">
        <v>18</v>
      </c>
      <c r="J2216" t="s">
        <v>113</v>
      </c>
      <c r="K2216" s="3">
        <v>41269</v>
      </c>
      <c r="L2216" t="s">
        <v>5297</v>
      </c>
    </row>
    <row r="2217" spans="1:12" customFormat="1" ht="15">
      <c r="A2217">
        <v>24247</v>
      </c>
      <c r="B2217" t="s">
        <v>1969</v>
      </c>
      <c r="C2217" t="s">
        <v>13</v>
      </c>
      <c r="D2217" t="s">
        <v>25</v>
      </c>
      <c r="E2217" t="s">
        <v>5291</v>
      </c>
      <c r="F2217" t="s">
        <v>36</v>
      </c>
      <c r="G2217" t="s">
        <v>29</v>
      </c>
      <c r="H2217" t="s">
        <v>17</v>
      </c>
      <c r="I2217" t="s">
        <v>18</v>
      </c>
      <c r="J2217" t="s">
        <v>19</v>
      </c>
      <c r="K2217" s="3">
        <v>45464</v>
      </c>
      <c r="L2217" t="s">
        <v>5297</v>
      </c>
    </row>
    <row r="2218" spans="1:12" customFormat="1" ht="15">
      <c r="A2218">
        <v>24250</v>
      </c>
      <c r="B2218" t="s">
        <v>1970</v>
      </c>
      <c r="C2218" t="s">
        <v>13</v>
      </c>
      <c r="D2218" t="s">
        <v>3827</v>
      </c>
      <c r="E2218" t="s">
        <v>5291</v>
      </c>
      <c r="F2218" t="s">
        <v>36</v>
      </c>
      <c r="G2218" t="s">
        <v>29</v>
      </c>
      <c r="H2218" t="s">
        <v>4857</v>
      </c>
      <c r="I2218" t="s">
        <v>5854</v>
      </c>
      <c r="J2218" t="s">
        <v>113</v>
      </c>
      <c r="K2218" s="3">
        <v>40892</v>
      </c>
      <c r="L2218" t="s">
        <v>5297</v>
      </c>
    </row>
    <row r="2219" spans="1:12" customFormat="1" ht="15">
      <c r="A2219">
        <v>24273</v>
      </c>
      <c r="B2219" t="s">
        <v>1971</v>
      </c>
      <c r="C2219" t="s">
        <v>13</v>
      </c>
      <c r="D2219" t="s">
        <v>25</v>
      </c>
      <c r="E2219" t="s">
        <v>5291</v>
      </c>
      <c r="F2219" t="s">
        <v>16</v>
      </c>
      <c r="G2219" t="s">
        <v>29</v>
      </c>
      <c r="H2219" t="s">
        <v>21</v>
      </c>
      <c r="I2219" t="s">
        <v>177</v>
      </c>
      <c r="J2219" t="s">
        <v>19</v>
      </c>
      <c r="K2219" s="3">
        <v>45007</v>
      </c>
      <c r="L2219" t="s">
        <v>5297</v>
      </c>
    </row>
    <row r="2220" spans="1:12" customFormat="1" ht="15">
      <c r="A2220">
        <v>24279</v>
      </c>
      <c r="B2220" t="s">
        <v>1972</v>
      </c>
      <c r="C2220" t="s">
        <v>13</v>
      </c>
      <c r="D2220" t="s">
        <v>25</v>
      </c>
      <c r="E2220" t="s">
        <v>5291</v>
      </c>
      <c r="F2220" t="s">
        <v>5249</v>
      </c>
      <c r="G2220" t="s">
        <v>29</v>
      </c>
      <c r="H2220" t="s">
        <v>21</v>
      </c>
      <c r="I2220" t="s">
        <v>177</v>
      </c>
      <c r="J2220" t="s">
        <v>19</v>
      </c>
      <c r="K2220" s="3">
        <v>45039</v>
      </c>
      <c r="L2220" t="s">
        <v>5297</v>
      </c>
    </row>
    <row r="2221" spans="1:12" customFormat="1" ht="15">
      <c r="A2221">
        <v>24289</v>
      </c>
      <c r="B2221" t="s">
        <v>4305</v>
      </c>
      <c r="C2221" t="s">
        <v>13</v>
      </c>
      <c r="D2221" t="s">
        <v>3827</v>
      </c>
      <c r="E2221" t="s">
        <v>5291</v>
      </c>
      <c r="F2221" t="s">
        <v>36</v>
      </c>
      <c r="G2221" t="s">
        <v>29</v>
      </c>
      <c r="H2221" t="s">
        <v>17</v>
      </c>
      <c r="I2221" t="s">
        <v>5897</v>
      </c>
      <c r="J2221" t="s">
        <v>113</v>
      </c>
      <c r="K2221" s="3">
        <v>41269</v>
      </c>
      <c r="L2221" t="s">
        <v>5297</v>
      </c>
    </row>
    <row r="2222" spans="1:12" customFormat="1" ht="15">
      <c r="A2222">
        <v>24296</v>
      </c>
      <c r="B2222" t="s">
        <v>1973</v>
      </c>
      <c r="C2222" t="s">
        <v>13</v>
      </c>
      <c r="D2222" t="s">
        <v>3827</v>
      </c>
      <c r="E2222" t="s">
        <v>5291</v>
      </c>
      <c r="F2222" t="s">
        <v>36</v>
      </c>
      <c r="G2222" t="s">
        <v>29</v>
      </c>
      <c r="H2222" t="s">
        <v>4857</v>
      </c>
      <c r="I2222" t="s">
        <v>5379</v>
      </c>
      <c r="J2222" t="s">
        <v>113</v>
      </c>
      <c r="K2222" s="3">
        <v>40892</v>
      </c>
      <c r="L2222" t="s">
        <v>5297</v>
      </c>
    </row>
    <row r="2223" spans="1:12" customFormat="1" ht="15">
      <c r="A2223">
        <v>24317</v>
      </c>
      <c r="B2223" t="s">
        <v>1974</v>
      </c>
      <c r="C2223" t="s">
        <v>13</v>
      </c>
      <c r="D2223" t="s">
        <v>3827</v>
      </c>
      <c r="E2223" t="s">
        <v>5291</v>
      </c>
      <c r="F2223" t="s">
        <v>36</v>
      </c>
      <c r="G2223" t="s">
        <v>29</v>
      </c>
      <c r="H2223" t="s">
        <v>365</v>
      </c>
      <c r="I2223" t="s">
        <v>957</v>
      </c>
      <c r="J2223" t="s">
        <v>113</v>
      </c>
      <c r="K2223" s="3">
        <v>40907</v>
      </c>
      <c r="L2223" t="s">
        <v>5297</v>
      </c>
    </row>
    <row r="2224" spans="1:12" customFormat="1" ht="15">
      <c r="A2224">
        <v>24339</v>
      </c>
      <c r="B2224" t="s">
        <v>1975</v>
      </c>
      <c r="C2224" t="s">
        <v>13</v>
      </c>
      <c r="D2224" t="s">
        <v>3827</v>
      </c>
      <c r="E2224" t="s">
        <v>5291</v>
      </c>
      <c r="F2224" t="s">
        <v>36</v>
      </c>
      <c r="G2224" t="s">
        <v>29</v>
      </c>
      <c r="H2224" t="s">
        <v>4857</v>
      </c>
      <c r="I2224" t="s">
        <v>5470</v>
      </c>
      <c r="J2224" t="s">
        <v>113</v>
      </c>
      <c r="K2224" s="3">
        <v>40892</v>
      </c>
      <c r="L2224" t="s">
        <v>5297</v>
      </c>
    </row>
    <row r="2225" spans="1:12" customFormat="1" ht="15">
      <c r="A2225">
        <v>24343</v>
      </c>
      <c r="B2225" t="s">
        <v>1976</v>
      </c>
      <c r="C2225" t="s">
        <v>13</v>
      </c>
      <c r="D2225" t="s">
        <v>3827</v>
      </c>
      <c r="E2225" t="s">
        <v>5291</v>
      </c>
      <c r="F2225" t="s">
        <v>36</v>
      </c>
      <c r="G2225" t="s">
        <v>29</v>
      </c>
      <c r="H2225" t="s">
        <v>4857</v>
      </c>
      <c r="I2225" t="s">
        <v>5440</v>
      </c>
      <c r="J2225" t="s">
        <v>113</v>
      </c>
      <c r="K2225" s="3">
        <v>40892</v>
      </c>
      <c r="L2225" t="s">
        <v>5297</v>
      </c>
    </row>
    <row r="2226" spans="1:12" customFormat="1" ht="15">
      <c r="A2226">
        <v>24355</v>
      </c>
      <c r="B2226" t="s">
        <v>4306</v>
      </c>
      <c r="C2226" t="s">
        <v>13</v>
      </c>
      <c r="D2226" t="s">
        <v>3827</v>
      </c>
      <c r="E2226" t="s">
        <v>5291</v>
      </c>
      <c r="F2226" t="s">
        <v>36</v>
      </c>
      <c r="G2226" t="s">
        <v>29</v>
      </c>
      <c r="H2226" t="s">
        <v>17</v>
      </c>
      <c r="I2226" t="s">
        <v>703</v>
      </c>
      <c r="J2226" t="s">
        <v>113</v>
      </c>
      <c r="K2226" s="3">
        <v>40892</v>
      </c>
      <c r="L2226" t="s">
        <v>5297</v>
      </c>
    </row>
    <row r="2227" spans="1:12" customFormat="1" ht="15">
      <c r="A2227">
        <v>24370</v>
      </c>
      <c r="B2227" t="s">
        <v>1977</v>
      </c>
      <c r="C2227" t="s">
        <v>13</v>
      </c>
      <c r="D2227" t="s">
        <v>3827</v>
      </c>
      <c r="E2227" t="s">
        <v>5291</v>
      </c>
      <c r="F2227" t="s">
        <v>36</v>
      </c>
      <c r="G2227" t="s">
        <v>29</v>
      </c>
      <c r="H2227" t="s">
        <v>136</v>
      </c>
      <c r="I2227" t="s">
        <v>5888</v>
      </c>
      <c r="J2227" t="s">
        <v>113</v>
      </c>
      <c r="K2227" s="3">
        <v>41269</v>
      </c>
      <c r="L2227" t="s">
        <v>5297</v>
      </c>
    </row>
    <row r="2228" spans="1:12" customFormat="1" ht="15">
      <c r="A2228">
        <v>24373</v>
      </c>
      <c r="B2228" t="s">
        <v>1978</v>
      </c>
      <c r="C2228" t="s">
        <v>13</v>
      </c>
      <c r="D2228" t="s">
        <v>3827</v>
      </c>
      <c r="E2228" t="s">
        <v>5291</v>
      </c>
      <c r="F2228" t="s">
        <v>36</v>
      </c>
      <c r="G2228" t="s">
        <v>29</v>
      </c>
      <c r="H2228" t="s">
        <v>136</v>
      </c>
      <c r="I2228" t="s">
        <v>5333</v>
      </c>
      <c r="J2228" t="s">
        <v>113</v>
      </c>
      <c r="K2228" s="3">
        <v>40907</v>
      </c>
      <c r="L2228" t="s">
        <v>5297</v>
      </c>
    </row>
    <row r="2229" spans="1:12" customFormat="1" ht="15">
      <c r="A2229">
        <v>24374</v>
      </c>
      <c r="B2229" t="s">
        <v>1979</v>
      </c>
      <c r="C2229" t="s">
        <v>13</v>
      </c>
      <c r="D2229" t="s">
        <v>3827</v>
      </c>
      <c r="E2229" t="s">
        <v>5291</v>
      </c>
      <c r="F2229" t="s">
        <v>36</v>
      </c>
      <c r="G2229" t="s">
        <v>29</v>
      </c>
      <c r="H2229" t="s">
        <v>136</v>
      </c>
      <c r="I2229" t="s">
        <v>356</v>
      </c>
      <c r="J2229" t="s">
        <v>113</v>
      </c>
      <c r="K2229" s="3">
        <v>41323</v>
      </c>
      <c r="L2229" t="s">
        <v>5297</v>
      </c>
    </row>
    <row r="2230" spans="1:12" customFormat="1" ht="15">
      <c r="A2230">
        <v>24378</v>
      </c>
      <c r="B2230" t="s">
        <v>4307</v>
      </c>
      <c r="C2230" t="s">
        <v>13</v>
      </c>
      <c r="D2230" t="s">
        <v>3827</v>
      </c>
      <c r="E2230" t="s">
        <v>5291</v>
      </c>
      <c r="F2230" t="s">
        <v>36</v>
      </c>
      <c r="G2230" t="s">
        <v>29</v>
      </c>
      <c r="H2230" t="s">
        <v>136</v>
      </c>
      <c r="I2230" t="s">
        <v>424</v>
      </c>
      <c r="J2230" t="s">
        <v>113</v>
      </c>
      <c r="K2230" s="3">
        <v>40907</v>
      </c>
      <c r="L2230" t="s">
        <v>5297</v>
      </c>
    </row>
    <row r="2231" spans="1:12" customFormat="1" ht="15">
      <c r="A2231">
        <v>24416</v>
      </c>
      <c r="B2231" t="s">
        <v>1980</v>
      </c>
      <c r="C2231" t="s">
        <v>13</v>
      </c>
      <c r="D2231" t="s">
        <v>3827</v>
      </c>
      <c r="E2231" t="s">
        <v>5291</v>
      </c>
      <c r="F2231" t="s">
        <v>36</v>
      </c>
      <c r="G2231" t="s">
        <v>29</v>
      </c>
      <c r="H2231" t="s">
        <v>136</v>
      </c>
      <c r="I2231" t="s">
        <v>5333</v>
      </c>
      <c r="J2231" t="s">
        <v>113</v>
      </c>
      <c r="K2231" s="3">
        <v>40907</v>
      </c>
      <c r="L2231" t="s">
        <v>5297</v>
      </c>
    </row>
    <row r="2232" spans="1:12" customFormat="1" ht="15">
      <c r="A2232">
        <v>24425</v>
      </c>
      <c r="B2232" t="s">
        <v>1981</v>
      </c>
      <c r="C2232" t="s">
        <v>13</v>
      </c>
      <c r="D2232" t="s">
        <v>3827</v>
      </c>
      <c r="E2232" t="s">
        <v>5291</v>
      </c>
      <c r="F2232" t="s">
        <v>36</v>
      </c>
      <c r="G2232" t="s">
        <v>29</v>
      </c>
      <c r="H2232" t="s">
        <v>4859</v>
      </c>
      <c r="I2232" t="s">
        <v>238</v>
      </c>
      <c r="J2232" t="s">
        <v>113</v>
      </c>
      <c r="K2232" s="3">
        <v>40892</v>
      </c>
      <c r="L2232" t="s">
        <v>5307</v>
      </c>
    </row>
    <row r="2233" spans="1:12" customFormat="1" ht="15">
      <c r="A2233">
        <v>24427</v>
      </c>
      <c r="B2233" t="s">
        <v>1982</v>
      </c>
      <c r="C2233" t="s">
        <v>13</v>
      </c>
      <c r="D2233" t="s">
        <v>3827</v>
      </c>
      <c r="E2233" t="s">
        <v>5291</v>
      </c>
      <c r="F2233" t="s">
        <v>36</v>
      </c>
      <c r="G2233" t="s">
        <v>29</v>
      </c>
      <c r="H2233" t="s">
        <v>17</v>
      </c>
      <c r="I2233" t="s">
        <v>33</v>
      </c>
      <c r="J2233" t="s">
        <v>113</v>
      </c>
      <c r="K2233" s="3">
        <v>40892</v>
      </c>
      <c r="L2233" t="s">
        <v>5297</v>
      </c>
    </row>
    <row r="2234" spans="1:12" customFormat="1" ht="15">
      <c r="A2234">
        <v>24437</v>
      </c>
      <c r="B2234" t="s">
        <v>1983</v>
      </c>
      <c r="C2234" t="s">
        <v>13</v>
      </c>
      <c r="D2234" t="s">
        <v>3827</v>
      </c>
      <c r="E2234" t="s">
        <v>5291</v>
      </c>
      <c r="F2234" t="s">
        <v>36</v>
      </c>
      <c r="G2234" t="s">
        <v>29</v>
      </c>
      <c r="H2234" t="s">
        <v>21</v>
      </c>
      <c r="I2234" t="s">
        <v>5385</v>
      </c>
      <c r="J2234" t="s">
        <v>113</v>
      </c>
      <c r="K2234" s="3">
        <v>41269</v>
      </c>
      <c r="L2234" t="s">
        <v>5297</v>
      </c>
    </row>
    <row r="2235" spans="1:12" customFormat="1" ht="15">
      <c r="A2235">
        <v>24440</v>
      </c>
      <c r="B2235" t="s">
        <v>1984</v>
      </c>
      <c r="C2235" t="s">
        <v>13</v>
      </c>
      <c r="D2235" t="s">
        <v>3827</v>
      </c>
      <c r="E2235" t="s">
        <v>5291</v>
      </c>
      <c r="F2235" t="s">
        <v>36</v>
      </c>
      <c r="G2235" t="s">
        <v>29</v>
      </c>
      <c r="H2235" t="s">
        <v>21</v>
      </c>
      <c r="I2235" t="s">
        <v>158</v>
      </c>
      <c r="J2235" t="s">
        <v>113</v>
      </c>
      <c r="K2235" s="3">
        <v>41269</v>
      </c>
      <c r="L2235" t="s">
        <v>5299</v>
      </c>
    </row>
    <row r="2236" spans="1:12" customFormat="1" ht="15">
      <c r="A2236">
        <v>24447</v>
      </c>
      <c r="B2236" t="s">
        <v>1985</v>
      </c>
      <c r="C2236" t="s">
        <v>13</v>
      </c>
      <c r="D2236" t="s">
        <v>3827</v>
      </c>
      <c r="E2236" t="s">
        <v>5291</v>
      </c>
      <c r="F2236" t="s">
        <v>36</v>
      </c>
      <c r="G2236" t="s">
        <v>29</v>
      </c>
      <c r="H2236" t="s">
        <v>21</v>
      </c>
      <c r="I2236" t="s">
        <v>5385</v>
      </c>
      <c r="J2236" t="s">
        <v>113</v>
      </c>
      <c r="K2236" s="3">
        <v>41323</v>
      </c>
      <c r="L2236" t="s">
        <v>5297</v>
      </c>
    </row>
    <row r="2237" spans="1:12" customFormat="1" ht="15">
      <c r="A2237">
        <v>24449</v>
      </c>
      <c r="B2237" t="s">
        <v>1986</v>
      </c>
      <c r="C2237" t="s">
        <v>13</v>
      </c>
      <c r="D2237" t="s">
        <v>3827</v>
      </c>
      <c r="E2237" t="s">
        <v>5291</v>
      </c>
      <c r="F2237" t="s">
        <v>36</v>
      </c>
      <c r="G2237" t="s">
        <v>29</v>
      </c>
      <c r="H2237" t="s">
        <v>21</v>
      </c>
      <c r="I2237" t="s">
        <v>5385</v>
      </c>
      <c r="J2237" t="s">
        <v>113</v>
      </c>
      <c r="K2237" s="3">
        <v>41269</v>
      </c>
      <c r="L2237" t="s">
        <v>5297</v>
      </c>
    </row>
    <row r="2238" spans="1:12" customFormat="1" ht="15">
      <c r="A2238">
        <v>24451</v>
      </c>
      <c r="B2238" t="s">
        <v>1987</v>
      </c>
      <c r="C2238" t="s">
        <v>13</v>
      </c>
      <c r="D2238" t="s">
        <v>3827</v>
      </c>
      <c r="E2238" t="s">
        <v>5291</v>
      </c>
      <c r="F2238" t="s">
        <v>36</v>
      </c>
      <c r="G2238" t="s">
        <v>29</v>
      </c>
      <c r="H2238" t="s">
        <v>21</v>
      </c>
      <c r="I2238" t="s">
        <v>5385</v>
      </c>
      <c r="J2238" t="s">
        <v>113</v>
      </c>
      <c r="K2238" s="3">
        <v>41269</v>
      </c>
      <c r="L2238" t="s">
        <v>5297</v>
      </c>
    </row>
    <row r="2239" spans="1:12" customFormat="1" ht="15">
      <c r="A2239">
        <v>24462</v>
      </c>
      <c r="B2239" t="s">
        <v>4308</v>
      </c>
      <c r="C2239" t="s">
        <v>13</v>
      </c>
      <c r="D2239" t="s">
        <v>3827</v>
      </c>
      <c r="E2239" t="s">
        <v>5291</v>
      </c>
      <c r="F2239" t="s">
        <v>36</v>
      </c>
      <c r="G2239" t="s">
        <v>29</v>
      </c>
      <c r="H2239" t="s">
        <v>4859</v>
      </c>
      <c r="I2239" t="s">
        <v>238</v>
      </c>
      <c r="J2239" t="s">
        <v>113</v>
      </c>
      <c r="K2239" s="3">
        <v>40892</v>
      </c>
      <c r="L2239" t="s">
        <v>5293</v>
      </c>
    </row>
    <row r="2240" spans="1:12" customFormat="1" ht="15">
      <c r="A2240">
        <v>24471</v>
      </c>
      <c r="B2240" t="s">
        <v>1988</v>
      </c>
      <c r="C2240" t="s">
        <v>13</v>
      </c>
      <c r="D2240" t="s">
        <v>3827</v>
      </c>
      <c r="E2240" t="s">
        <v>5291</v>
      </c>
      <c r="F2240" t="s">
        <v>36</v>
      </c>
      <c r="G2240" t="s">
        <v>29</v>
      </c>
      <c r="H2240" t="s">
        <v>4859</v>
      </c>
      <c r="I2240" t="s">
        <v>766</v>
      </c>
      <c r="J2240" t="s">
        <v>113</v>
      </c>
      <c r="K2240" s="3">
        <v>40892</v>
      </c>
      <c r="L2240" t="s">
        <v>5297</v>
      </c>
    </row>
    <row r="2241" spans="1:12" customFormat="1" ht="15">
      <c r="A2241">
        <v>24485</v>
      </c>
      <c r="B2241" t="s">
        <v>1989</v>
      </c>
      <c r="C2241" t="s">
        <v>13</v>
      </c>
      <c r="D2241" t="s">
        <v>3827</v>
      </c>
      <c r="E2241" t="s">
        <v>5291</v>
      </c>
      <c r="F2241" t="s">
        <v>36</v>
      </c>
      <c r="G2241" t="s">
        <v>29</v>
      </c>
      <c r="H2241" t="s">
        <v>136</v>
      </c>
      <c r="I2241" t="s">
        <v>912</v>
      </c>
      <c r="J2241" t="s">
        <v>113</v>
      </c>
      <c r="K2241" s="3">
        <v>41269</v>
      </c>
      <c r="L2241" t="s">
        <v>5297</v>
      </c>
    </row>
    <row r="2242" spans="1:12" customFormat="1" ht="15">
      <c r="A2242">
        <v>24505</v>
      </c>
      <c r="B2242" t="s">
        <v>1990</v>
      </c>
      <c r="C2242" t="s">
        <v>13</v>
      </c>
      <c r="D2242" t="s">
        <v>3827</v>
      </c>
      <c r="E2242" t="s">
        <v>5291</v>
      </c>
      <c r="F2242" t="s">
        <v>36</v>
      </c>
      <c r="G2242" t="s">
        <v>29</v>
      </c>
      <c r="H2242" t="s">
        <v>4857</v>
      </c>
      <c r="I2242" t="s">
        <v>5470</v>
      </c>
      <c r="J2242" t="s">
        <v>113</v>
      </c>
      <c r="K2242" s="3">
        <v>41180</v>
      </c>
      <c r="L2242" t="s">
        <v>5297</v>
      </c>
    </row>
    <row r="2243" spans="1:12" customFormat="1" ht="15">
      <c r="A2243">
        <v>24514</v>
      </c>
      <c r="B2243" t="s">
        <v>1991</v>
      </c>
      <c r="C2243" t="s">
        <v>13</v>
      </c>
      <c r="D2243" t="s">
        <v>3827</v>
      </c>
      <c r="E2243" t="s">
        <v>5291</v>
      </c>
      <c r="F2243" t="s">
        <v>36</v>
      </c>
      <c r="G2243" t="s">
        <v>29</v>
      </c>
      <c r="H2243" t="s">
        <v>17</v>
      </c>
      <c r="I2243" t="s">
        <v>5552</v>
      </c>
      <c r="J2243" t="s">
        <v>113</v>
      </c>
      <c r="K2243" s="3">
        <v>41269</v>
      </c>
      <c r="L2243" t="s">
        <v>5297</v>
      </c>
    </row>
    <row r="2244" spans="1:12" customFormat="1" ht="15">
      <c r="A2244">
        <v>24515</v>
      </c>
      <c r="B2244" t="s">
        <v>1992</v>
      </c>
      <c r="C2244" t="s">
        <v>13</v>
      </c>
      <c r="D2244" t="s">
        <v>25</v>
      </c>
      <c r="E2244" t="s">
        <v>5291</v>
      </c>
      <c r="F2244" t="s">
        <v>36</v>
      </c>
      <c r="G2244" t="s">
        <v>29</v>
      </c>
      <c r="H2244" t="s">
        <v>365</v>
      </c>
      <c r="I2244" t="s">
        <v>5853</v>
      </c>
      <c r="J2244" t="s">
        <v>19</v>
      </c>
      <c r="K2244" s="3">
        <v>45447</v>
      </c>
      <c r="L2244" t="s">
        <v>5297</v>
      </c>
    </row>
    <row r="2245" spans="1:12" customFormat="1" ht="15">
      <c r="A2245">
        <v>24516</v>
      </c>
      <c r="B2245" t="s">
        <v>1993</v>
      </c>
      <c r="C2245" t="s">
        <v>13</v>
      </c>
      <c r="D2245" t="s">
        <v>38</v>
      </c>
      <c r="E2245" t="s">
        <v>5292</v>
      </c>
      <c r="F2245" t="s">
        <v>5249</v>
      </c>
      <c r="G2245" t="s">
        <v>32</v>
      </c>
      <c r="H2245" t="s">
        <v>209</v>
      </c>
      <c r="I2245" t="s">
        <v>340</v>
      </c>
      <c r="J2245" t="s">
        <v>19</v>
      </c>
      <c r="K2245" s="3">
        <v>45745</v>
      </c>
      <c r="L2245" t="s">
        <v>11</v>
      </c>
    </row>
    <row r="2246" spans="1:12" customFormat="1" ht="15">
      <c r="A2246">
        <v>24519</v>
      </c>
      <c r="B2246" t="s">
        <v>4745</v>
      </c>
      <c r="C2246" t="s">
        <v>13</v>
      </c>
      <c r="D2246" t="s">
        <v>25</v>
      </c>
      <c r="E2246" t="s">
        <v>5291</v>
      </c>
      <c r="F2246" t="s">
        <v>36</v>
      </c>
      <c r="G2246" t="s">
        <v>29</v>
      </c>
      <c r="H2246" t="s">
        <v>104</v>
      </c>
      <c r="I2246" t="s">
        <v>349</v>
      </c>
      <c r="J2246" t="s">
        <v>19</v>
      </c>
      <c r="K2246" s="3">
        <v>45716</v>
      </c>
      <c r="L2246" t="s">
        <v>5297</v>
      </c>
    </row>
    <row r="2247" spans="1:12" customFormat="1" ht="15">
      <c r="A2247">
        <v>24524</v>
      </c>
      <c r="B2247" t="s">
        <v>5024</v>
      </c>
      <c r="C2247" t="s">
        <v>5283</v>
      </c>
      <c r="D2247" t="s">
        <v>3827</v>
      </c>
      <c r="E2247" t="s">
        <v>5291</v>
      </c>
      <c r="F2247" t="s">
        <v>36</v>
      </c>
      <c r="G2247" t="s">
        <v>32</v>
      </c>
      <c r="H2247" t="s">
        <v>81</v>
      </c>
      <c r="I2247" t="s">
        <v>365</v>
      </c>
      <c r="J2247" t="s">
        <v>19</v>
      </c>
      <c r="K2247" s="3">
        <v>40682</v>
      </c>
      <c r="L2247" t="s">
        <v>5293</v>
      </c>
    </row>
    <row r="2248" spans="1:12" customFormat="1" ht="15">
      <c r="A2248">
        <v>24529</v>
      </c>
      <c r="B2248" t="s">
        <v>1994</v>
      </c>
      <c r="C2248" t="s">
        <v>13</v>
      </c>
      <c r="D2248" t="s">
        <v>25</v>
      </c>
      <c r="E2248" t="s">
        <v>5291</v>
      </c>
      <c r="F2248" t="s">
        <v>16</v>
      </c>
      <c r="G2248" t="s">
        <v>29</v>
      </c>
      <c r="H2248" t="s">
        <v>21</v>
      </c>
      <c r="I2248" t="s">
        <v>177</v>
      </c>
      <c r="J2248" t="s">
        <v>19</v>
      </c>
      <c r="K2248" s="3">
        <v>45737</v>
      </c>
      <c r="L2248" t="s">
        <v>5297</v>
      </c>
    </row>
    <row r="2249" spans="1:12" customFormat="1" ht="15">
      <c r="A2249">
        <v>24533</v>
      </c>
      <c r="B2249" t="s">
        <v>5140</v>
      </c>
      <c r="C2249" t="s">
        <v>13</v>
      </c>
      <c r="D2249" t="s">
        <v>14</v>
      </c>
      <c r="E2249" t="s">
        <v>5292</v>
      </c>
      <c r="F2249" t="s">
        <v>16</v>
      </c>
      <c r="G2249" t="s">
        <v>32</v>
      </c>
      <c r="H2249" t="s">
        <v>4854</v>
      </c>
      <c r="I2249" t="s">
        <v>47</v>
      </c>
      <c r="J2249" t="s">
        <v>19</v>
      </c>
      <c r="K2249" s="3">
        <v>45475</v>
      </c>
      <c r="L2249" t="s">
        <v>11</v>
      </c>
    </row>
    <row r="2250" spans="1:12" customFormat="1" ht="15">
      <c r="A2250">
        <v>24535</v>
      </c>
      <c r="B2250" t="s">
        <v>1996</v>
      </c>
      <c r="C2250" t="s">
        <v>13</v>
      </c>
      <c r="D2250" t="s">
        <v>3827</v>
      </c>
      <c r="E2250" t="s">
        <v>5291</v>
      </c>
      <c r="F2250" t="s">
        <v>36</v>
      </c>
      <c r="G2250" t="s">
        <v>29</v>
      </c>
      <c r="H2250" t="s">
        <v>4852</v>
      </c>
      <c r="I2250" t="s">
        <v>5829</v>
      </c>
      <c r="J2250" t="s">
        <v>19</v>
      </c>
      <c r="K2250" s="3">
        <v>41253</v>
      </c>
      <c r="L2250" t="s">
        <v>5297</v>
      </c>
    </row>
    <row r="2251" spans="1:12" customFormat="1" ht="15">
      <c r="A2251">
        <v>24536</v>
      </c>
      <c r="B2251" t="s">
        <v>1997</v>
      </c>
      <c r="C2251" t="s">
        <v>13</v>
      </c>
      <c r="D2251" t="s">
        <v>14</v>
      </c>
      <c r="E2251" t="s">
        <v>4870</v>
      </c>
      <c r="F2251" t="s">
        <v>5249</v>
      </c>
      <c r="G2251" t="s">
        <v>29</v>
      </c>
      <c r="H2251" t="s">
        <v>4856</v>
      </c>
      <c r="I2251" t="s">
        <v>782</v>
      </c>
      <c r="J2251" t="s">
        <v>19</v>
      </c>
      <c r="K2251" s="3">
        <v>45730</v>
      </c>
      <c r="L2251" t="s">
        <v>5542</v>
      </c>
    </row>
    <row r="2252" spans="1:12" customFormat="1" ht="15">
      <c r="A2252">
        <v>24538</v>
      </c>
      <c r="B2252" t="s">
        <v>1998</v>
      </c>
      <c r="C2252" t="s">
        <v>13</v>
      </c>
      <c r="D2252" t="s">
        <v>3827</v>
      </c>
      <c r="E2252" t="s">
        <v>5291</v>
      </c>
      <c r="F2252" t="s">
        <v>36</v>
      </c>
      <c r="G2252" t="s">
        <v>29</v>
      </c>
      <c r="H2252" t="s">
        <v>21</v>
      </c>
      <c r="I2252" t="s">
        <v>687</v>
      </c>
      <c r="J2252" t="s">
        <v>19</v>
      </c>
      <c r="K2252" s="3">
        <v>40904</v>
      </c>
      <c r="L2252" t="s">
        <v>5297</v>
      </c>
    </row>
    <row r="2253" spans="1:12" customFormat="1" ht="15">
      <c r="A2253">
        <v>24540</v>
      </c>
      <c r="B2253" t="s">
        <v>4309</v>
      </c>
      <c r="C2253" t="s">
        <v>13</v>
      </c>
      <c r="D2253" t="s">
        <v>25</v>
      </c>
      <c r="E2253" t="s">
        <v>5291</v>
      </c>
      <c r="F2253" t="s">
        <v>36</v>
      </c>
      <c r="G2253" t="s">
        <v>29</v>
      </c>
      <c r="H2253" t="s">
        <v>21</v>
      </c>
      <c r="I2253" t="s">
        <v>5342</v>
      </c>
      <c r="J2253" t="s">
        <v>19</v>
      </c>
      <c r="K2253" s="3">
        <v>45691</v>
      </c>
      <c r="L2253" t="s">
        <v>5297</v>
      </c>
    </row>
    <row r="2254" spans="1:12" customFormat="1" ht="15">
      <c r="A2254">
        <v>24541</v>
      </c>
      <c r="B2254" t="s">
        <v>1999</v>
      </c>
      <c r="C2254" t="s">
        <v>13</v>
      </c>
      <c r="D2254" t="s">
        <v>3827</v>
      </c>
      <c r="E2254" t="s">
        <v>5291</v>
      </c>
      <c r="F2254" t="s">
        <v>36</v>
      </c>
      <c r="G2254" t="s">
        <v>29</v>
      </c>
      <c r="H2254" t="s">
        <v>21</v>
      </c>
      <c r="I2254" t="s">
        <v>5342</v>
      </c>
      <c r="J2254" t="s">
        <v>113</v>
      </c>
      <c r="K2254" s="3">
        <v>40611</v>
      </c>
      <c r="L2254" t="s">
        <v>5297</v>
      </c>
    </row>
    <row r="2255" spans="1:12" customFormat="1" ht="15">
      <c r="A2255">
        <v>24542</v>
      </c>
      <c r="B2255" t="s">
        <v>2000</v>
      </c>
      <c r="C2255" t="s">
        <v>13</v>
      </c>
      <c r="D2255" t="s">
        <v>3827</v>
      </c>
      <c r="E2255" t="s">
        <v>5291</v>
      </c>
      <c r="F2255" t="s">
        <v>36</v>
      </c>
      <c r="G2255" t="s">
        <v>29</v>
      </c>
      <c r="H2255" t="s">
        <v>21</v>
      </c>
      <c r="I2255" t="s">
        <v>5342</v>
      </c>
      <c r="J2255" t="s">
        <v>113</v>
      </c>
      <c r="K2255" s="3">
        <v>40628</v>
      </c>
      <c r="L2255" t="s">
        <v>5297</v>
      </c>
    </row>
    <row r="2256" spans="1:12" customFormat="1" ht="15">
      <c r="A2256">
        <v>24545</v>
      </c>
      <c r="B2256" t="s">
        <v>2001</v>
      </c>
      <c r="C2256" t="s">
        <v>13</v>
      </c>
      <c r="D2256" t="s">
        <v>25</v>
      </c>
      <c r="E2256" t="s">
        <v>5291</v>
      </c>
      <c r="F2256" t="s">
        <v>16</v>
      </c>
      <c r="G2256" t="s">
        <v>29</v>
      </c>
      <c r="H2256" t="s">
        <v>21</v>
      </c>
      <c r="I2256" t="s">
        <v>177</v>
      </c>
      <c r="J2256" t="s">
        <v>19</v>
      </c>
      <c r="K2256" s="3">
        <v>45372</v>
      </c>
      <c r="L2256" t="s">
        <v>5297</v>
      </c>
    </row>
    <row r="2257" spans="1:12" customFormat="1" ht="15">
      <c r="A2257">
        <v>24546</v>
      </c>
      <c r="B2257" t="s">
        <v>2002</v>
      </c>
      <c r="C2257" t="s">
        <v>13</v>
      </c>
      <c r="D2257" t="s">
        <v>25</v>
      </c>
      <c r="E2257" t="s">
        <v>5291</v>
      </c>
      <c r="F2257" t="s">
        <v>5249</v>
      </c>
      <c r="G2257" t="s">
        <v>29</v>
      </c>
      <c r="H2257" t="s">
        <v>21</v>
      </c>
      <c r="I2257" t="s">
        <v>177</v>
      </c>
      <c r="J2257" t="s">
        <v>19</v>
      </c>
      <c r="K2257" s="3">
        <v>45398</v>
      </c>
      <c r="L2257" t="s">
        <v>5297</v>
      </c>
    </row>
    <row r="2258" spans="1:12" customFormat="1" ht="15">
      <c r="A2258">
        <v>24547</v>
      </c>
      <c r="B2258" t="s">
        <v>2003</v>
      </c>
      <c r="C2258" t="s">
        <v>13</v>
      </c>
      <c r="D2258" t="s">
        <v>25</v>
      </c>
      <c r="E2258" t="s">
        <v>5291</v>
      </c>
      <c r="F2258" t="s">
        <v>5249</v>
      </c>
      <c r="G2258" t="s">
        <v>29</v>
      </c>
      <c r="H2258" t="s">
        <v>21</v>
      </c>
      <c r="I2258" t="s">
        <v>177</v>
      </c>
      <c r="J2258" t="s">
        <v>19</v>
      </c>
      <c r="K2258" s="3">
        <v>45007</v>
      </c>
      <c r="L2258" t="s">
        <v>5297</v>
      </c>
    </row>
    <row r="2259" spans="1:12" customFormat="1" ht="15">
      <c r="A2259">
        <v>24548</v>
      </c>
      <c r="B2259" t="s">
        <v>2004</v>
      </c>
      <c r="C2259" t="s">
        <v>13</v>
      </c>
      <c r="D2259" t="s">
        <v>3827</v>
      </c>
      <c r="E2259" t="s">
        <v>5291</v>
      </c>
      <c r="F2259" t="s">
        <v>36</v>
      </c>
      <c r="G2259" t="s">
        <v>29</v>
      </c>
      <c r="H2259" t="s">
        <v>21</v>
      </c>
      <c r="I2259" t="s">
        <v>177</v>
      </c>
      <c r="J2259" t="s">
        <v>19</v>
      </c>
      <c r="K2259" s="3">
        <v>41253</v>
      </c>
      <c r="L2259" t="s">
        <v>5297</v>
      </c>
    </row>
    <row r="2260" spans="1:12" customFormat="1" ht="15">
      <c r="A2260">
        <v>24549</v>
      </c>
      <c r="B2260" t="s">
        <v>2005</v>
      </c>
      <c r="C2260" t="s">
        <v>5264</v>
      </c>
      <c r="D2260" t="s">
        <v>25</v>
      </c>
      <c r="E2260" t="s">
        <v>5291</v>
      </c>
      <c r="F2260" t="s">
        <v>36</v>
      </c>
      <c r="G2260" t="s">
        <v>29</v>
      </c>
      <c r="H2260" t="s">
        <v>21</v>
      </c>
      <c r="I2260" t="s">
        <v>181</v>
      </c>
      <c r="J2260" t="s">
        <v>19</v>
      </c>
      <c r="K2260" s="3">
        <v>45567</v>
      </c>
      <c r="L2260" t="s">
        <v>5297</v>
      </c>
    </row>
    <row r="2261" spans="1:12" customFormat="1" ht="15">
      <c r="A2261">
        <v>24551</v>
      </c>
      <c r="B2261" t="s">
        <v>2006</v>
      </c>
      <c r="C2261" t="s">
        <v>13</v>
      </c>
      <c r="D2261" t="s">
        <v>25</v>
      </c>
      <c r="E2261" t="s">
        <v>5291</v>
      </c>
      <c r="F2261" t="s">
        <v>36</v>
      </c>
      <c r="G2261" t="s">
        <v>29</v>
      </c>
      <c r="H2261" t="s">
        <v>21</v>
      </c>
      <c r="I2261" t="s">
        <v>181</v>
      </c>
      <c r="J2261" t="s">
        <v>19</v>
      </c>
      <c r="K2261" s="3">
        <v>44069</v>
      </c>
      <c r="L2261" t="s">
        <v>5297</v>
      </c>
    </row>
    <row r="2262" spans="1:12" customFormat="1" ht="15">
      <c r="A2262">
        <v>24553</v>
      </c>
      <c r="B2262" t="s">
        <v>2007</v>
      </c>
      <c r="C2262" t="s">
        <v>13</v>
      </c>
      <c r="D2262" t="s">
        <v>3827</v>
      </c>
      <c r="E2262" t="s">
        <v>5291</v>
      </c>
      <c r="F2262" t="s">
        <v>36</v>
      </c>
      <c r="G2262" t="s">
        <v>29</v>
      </c>
      <c r="H2262" t="s">
        <v>21</v>
      </c>
      <c r="I2262" t="s">
        <v>5342</v>
      </c>
      <c r="J2262" t="s">
        <v>113</v>
      </c>
      <c r="K2262" s="3">
        <v>40630</v>
      </c>
      <c r="L2262" t="s">
        <v>5297</v>
      </c>
    </row>
    <row r="2263" spans="1:12" customFormat="1" ht="15">
      <c r="A2263">
        <v>24554</v>
      </c>
      <c r="B2263" t="s">
        <v>2008</v>
      </c>
      <c r="C2263" t="s">
        <v>13</v>
      </c>
      <c r="D2263" t="s">
        <v>25</v>
      </c>
      <c r="E2263" t="s">
        <v>5291</v>
      </c>
      <c r="F2263" t="s">
        <v>36</v>
      </c>
      <c r="G2263" t="s">
        <v>29</v>
      </c>
      <c r="H2263" t="s">
        <v>4852</v>
      </c>
      <c r="I2263" t="s">
        <v>5435</v>
      </c>
      <c r="J2263" t="s">
        <v>19</v>
      </c>
      <c r="K2263" s="3">
        <v>44959</v>
      </c>
      <c r="L2263" t="s">
        <v>5297</v>
      </c>
    </row>
    <row r="2264" spans="1:12" customFormat="1" ht="15">
      <c r="A2264">
        <v>24555</v>
      </c>
      <c r="B2264" t="s">
        <v>2009</v>
      </c>
      <c r="C2264" t="s">
        <v>13</v>
      </c>
      <c r="D2264" t="s">
        <v>3827</v>
      </c>
      <c r="E2264" t="s">
        <v>5291</v>
      </c>
      <c r="F2264" t="s">
        <v>36</v>
      </c>
      <c r="G2264" t="s">
        <v>29</v>
      </c>
      <c r="H2264" t="s">
        <v>4852</v>
      </c>
      <c r="I2264" t="s">
        <v>5435</v>
      </c>
      <c r="J2264" t="s">
        <v>113</v>
      </c>
      <c r="K2264" s="3">
        <v>40630</v>
      </c>
      <c r="L2264" t="s">
        <v>5297</v>
      </c>
    </row>
    <row r="2265" spans="1:12" customFormat="1" ht="15">
      <c r="A2265">
        <v>24556</v>
      </c>
      <c r="B2265" t="s">
        <v>2010</v>
      </c>
      <c r="C2265" t="s">
        <v>13</v>
      </c>
      <c r="D2265" t="s">
        <v>25</v>
      </c>
      <c r="E2265" t="s">
        <v>5291</v>
      </c>
      <c r="F2265" t="s">
        <v>36</v>
      </c>
      <c r="G2265" t="s">
        <v>29</v>
      </c>
      <c r="H2265" t="s">
        <v>4852</v>
      </c>
      <c r="I2265" t="s">
        <v>5435</v>
      </c>
      <c r="J2265" t="s">
        <v>19</v>
      </c>
      <c r="K2265" s="3">
        <v>45704</v>
      </c>
      <c r="L2265" t="s">
        <v>5297</v>
      </c>
    </row>
    <row r="2266" spans="1:12" customFormat="1" ht="15">
      <c r="A2266">
        <v>24557</v>
      </c>
      <c r="B2266" t="s">
        <v>4310</v>
      </c>
      <c r="C2266" t="s">
        <v>13</v>
      </c>
      <c r="D2266" t="s">
        <v>3827</v>
      </c>
      <c r="E2266" t="s">
        <v>5291</v>
      </c>
      <c r="F2266" t="s">
        <v>36</v>
      </c>
      <c r="G2266" t="s">
        <v>29</v>
      </c>
      <c r="H2266" t="s">
        <v>4852</v>
      </c>
      <c r="I2266" t="s">
        <v>5834</v>
      </c>
      <c r="J2266" t="s">
        <v>113</v>
      </c>
      <c r="K2266" s="3">
        <v>40610</v>
      </c>
      <c r="L2266" t="s">
        <v>5297</v>
      </c>
    </row>
    <row r="2267" spans="1:12" customFormat="1" ht="15">
      <c r="A2267">
        <v>24558</v>
      </c>
      <c r="B2267" t="s">
        <v>2011</v>
      </c>
      <c r="C2267" t="s">
        <v>13</v>
      </c>
      <c r="D2267" t="s">
        <v>3827</v>
      </c>
      <c r="E2267" t="s">
        <v>5291</v>
      </c>
      <c r="F2267" t="s">
        <v>36</v>
      </c>
      <c r="G2267" t="s">
        <v>29</v>
      </c>
      <c r="H2267" t="s">
        <v>4852</v>
      </c>
      <c r="I2267" t="s">
        <v>5834</v>
      </c>
      <c r="J2267" t="s">
        <v>113</v>
      </c>
      <c r="K2267" s="3">
        <v>40630</v>
      </c>
      <c r="L2267" t="s">
        <v>5297</v>
      </c>
    </row>
    <row r="2268" spans="1:12" customFormat="1" ht="15">
      <c r="A2268">
        <v>24559</v>
      </c>
      <c r="B2268" t="s">
        <v>2012</v>
      </c>
      <c r="C2268" t="s">
        <v>13</v>
      </c>
      <c r="D2268" t="s">
        <v>3827</v>
      </c>
      <c r="E2268" t="s">
        <v>5291</v>
      </c>
      <c r="F2268" t="s">
        <v>36</v>
      </c>
      <c r="G2268" t="s">
        <v>29</v>
      </c>
      <c r="H2268" t="s">
        <v>4852</v>
      </c>
      <c r="I2268" t="s">
        <v>5831</v>
      </c>
      <c r="J2268" t="s">
        <v>19</v>
      </c>
      <c r="K2268" s="3">
        <v>40955</v>
      </c>
      <c r="L2268" t="s">
        <v>5297</v>
      </c>
    </row>
    <row r="2269" spans="1:12" customFormat="1" ht="15">
      <c r="A2269">
        <v>24586</v>
      </c>
      <c r="B2269" t="s">
        <v>2013</v>
      </c>
      <c r="C2269" t="s">
        <v>13</v>
      </c>
      <c r="D2269" t="s">
        <v>3827</v>
      </c>
      <c r="E2269" t="s">
        <v>5291</v>
      </c>
      <c r="F2269" t="s">
        <v>36</v>
      </c>
      <c r="G2269" t="s">
        <v>29</v>
      </c>
      <c r="H2269" t="s">
        <v>4857</v>
      </c>
      <c r="I2269" t="s">
        <v>5854</v>
      </c>
      <c r="J2269" t="s">
        <v>113</v>
      </c>
      <c r="K2269" s="3">
        <v>41269</v>
      </c>
      <c r="L2269" t="s">
        <v>5297</v>
      </c>
    </row>
    <row r="2270" spans="1:12" customFormat="1" ht="15">
      <c r="A2270">
        <v>24587</v>
      </c>
      <c r="B2270" t="s">
        <v>2014</v>
      </c>
      <c r="C2270" t="s">
        <v>13</v>
      </c>
      <c r="D2270" t="s">
        <v>25</v>
      </c>
      <c r="E2270" t="s">
        <v>5291</v>
      </c>
      <c r="F2270" t="s">
        <v>16</v>
      </c>
      <c r="G2270" t="s">
        <v>32</v>
      </c>
      <c r="H2270" t="s">
        <v>4852</v>
      </c>
      <c r="I2270" t="s">
        <v>5898</v>
      </c>
      <c r="J2270" t="s">
        <v>19</v>
      </c>
      <c r="K2270" s="3">
        <v>45503</v>
      </c>
      <c r="L2270" t="s">
        <v>5293</v>
      </c>
    </row>
    <row r="2271" spans="1:12" customFormat="1" ht="15">
      <c r="A2271">
        <v>24589</v>
      </c>
      <c r="B2271" t="s">
        <v>2015</v>
      </c>
      <c r="C2271" t="s">
        <v>13</v>
      </c>
      <c r="D2271" t="s">
        <v>3827</v>
      </c>
      <c r="E2271" t="s">
        <v>5291</v>
      </c>
      <c r="F2271" t="s">
        <v>36</v>
      </c>
      <c r="G2271" t="s">
        <v>29</v>
      </c>
      <c r="H2271" t="s">
        <v>209</v>
      </c>
      <c r="I2271" t="s">
        <v>5899</v>
      </c>
      <c r="J2271" t="s">
        <v>113</v>
      </c>
      <c r="K2271" s="3">
        <v>40608</v>
      </c>
      <c r="L2271" t="s">
        <v>5297</v>
      </c>
    </row>
    <row r="2272" spans="1:12" customFormat="1" ht="15">
      <c r="A2272">
        <v>24590</v>
      </c>
      <c r="B2272" t="s">
        <v>2016</v>
      </c>
      <c r="C2272" t="s">
        <v>5283</v>
      </c>
      <c r="D2272" t="s">
        <v>3827</v>
      </c>
      <c r="E2272" t="s">
        <v>5291</v>
      </c>
      <c r="F2272" t="s">
        <v>36</v>
      </c>
      <c r="G2272" t="s">
        <v>29</v>
      </c>
      <c r="H2272" t="s">
        <v>21</v>
      </c>
      <c r="I2272" t="s">
        <v>5342</v>
      </c>
      <c r="J2272" t="s">
        <v>19</v>
      </c>
      <c r="K2272" s="3">
        <v>41269</v>
      </c>
      <c r="L2272" t="s">
        <v>5297</v>
      </c>
    </row>
    <row r="2273" spans="1:12" customFormat="1" ht="15">
      <c r="A2273">
        <v>24591</v>
      </c>
      <c r="B2273" t="s">
        <v>2017</v>
      </c>
      <c r="C2273" t="s">
        <v>13</v>
      </c>
      <c r="D2273" t="s">
        <v>3827</v>
      </c>
      <c r="E2273" t="s">
        <v>5291</v>
      </c>
      <c r="F2273" t="s">
        <v>36</v>
      </c>
      <c r="G2273" t="s">
        <v>29</v>
      </c>
      <c r="H2273" t="s">
        <v>21</v>
      </c>
      <c r="I2273" t="s">
        <v>331</v>
      </c>
      <c r="J2273" t="s">
        <v>113</v>
      </c>
      <c r="K2273" s="3">
        <v>40611</v>
      </c>
      <c r="L2273" t="s">
        <v>5297</v>
      </c>
    </row>
    <row r="2274" spans="1:12" customFormat="1" ht="15">
      <c r="A2274">
        <v>24594</v>
      </c>
      <c r="B2274" t="s">
        <v>2018</v>
      </c>
      <c r="C2274" t="s">
        <v>13</v>
      </c>
      <c r="D2274" t="s">
        <v>25</v>
      </c>
      <c r="E2274" t="s">
        <v>5291</v>
      </c>
      <c r="F2274" t="s">
        <v>36</v>
      </c>
      <c r="G2274" t="s">
        <v>29</v>
      </c>
      <c r="H2274" t="s">
        <v>21</v>
      </c>
      <c r="I2274" t="s">
        <v>295</v>
      </c>
      <c r="J2274" t="s">
        <v>19</v>
      </c>
      <c r="K2274" s="3">
        <v>45693</v>
      </c>
      <c r="L2274" t="s">
        <v>5297</v>
      </c>
    </row>
    <row r="2275" spans="1:12" customFormat="1" ht="15">
      <c r="A2275">
        <v>24603</v>
      </c>
      <c r="B2275" t="s">
        <v>2019</v>
      </c>
      <c r="C2275" t="s">
        <v>13</v>
      </c>
      <c r="D2275" t="s">
        <v>25</v>
      </c>
      <c r="E2275" t="s">
        <v>5291</v>
      </c>
      <c r="F2275" t="s">
        <v>36</v>
      </c>
      <c r="G2275" t="s">
        <v>29</v>
      </c>
      <c r="H2275" t="s">
        <v>136</v>
      </c>
      <c r="I2275" t="s">
        <v>1784</v>
      </c>
      <c r="J2275" t="s">
        <v>19</v>
      </c>
      <c r="K2275" s="3">
        <v>45403</v>
      </c>
      <c r="L2275" t="s">
        <v>5297</v>
      </c>
    </row>
    <row r="2276" spans="1:12" customFormat="1" ht="15">
      <c r="A2276">
        <v>24607</v>
      </c>
      <c r="B2276" t="s">
        <v>2020</v>
      </c>
      <c r="C2276" t="s">
        <v>13</v>
      </c>
      <c r="D2276" t="s">
        <v>3827</v>
      </c>
      <c r="E2276" t="s">
        <v>5291</v>
      </c>
      <c r="F2276" t="s">
        <v>36</v>
      </c>
      <c r="G2276" t="s">
        <v>29</v>
      </c>
      <c r="H2276" t="s">
        <v>136</v>
      </c>
      <c r="I2276" t="s">
        <v>5418</v>
      </c>
      <c r="J2276" t="s">
        <v>19</v>
      </c>
      <c r="K2276" s="3">
        <v>41099</v>
      </c>
      <c r="L2276" t="s">
        <v>5297</v>
      </c>
    </row>
    <row r="2277" spans="1:12" customFormat="1" ht="15">
      <c r="A2277">
        <v>24608</v>
      </c>
      <c r="B2277" t="s">
        <v>2021</v>
      </c>
      <c r="C2277" t="s">
        <v>13</v>
      </c>
      <c r="D2277" t="s">
        <v>25</v>
      </c>
      <c r="E2277" t="s">
        <v>5291</v>
      </c>
      <c r="F2277" t="s">
        <v>36</v>
      </c>
      <c r="G2277" t="s">
        <v>29</v>
      </c>
      <c r="H2277" t="s">
        <v>4857</v>
      </c>
      <c r="I2277" t="s">
        <v>5336</v>
      </c>
      <c r="J2277" t="s">
        <v>19</v>
      </c>
      <c r="K2277" s="3">
        <v>45702</v>
      </c>
      <c r="L2277" t="s">
        <v>5297</v>
      </c>
    </row>
    <row r="2278" spans="1:12" customFormat="1" ht="15">
      <c r="A2278">
        <v>24609</v>
      </c>
      <c r="B2278" t="s">
        <v>2022</v>
      </c>
      <c r="C2278" t="s">
        <v>13</v>
      </c>
      <c r="D2278" t="s">
        <v>3827</v>
      </c>
      <c r="E2278" t="s">
        <v>5291</v>
      </c>
      <c r="F2278" t="s">
        <v>36</v>
      </c>
      <c r="G2278" t="s">
        <v>29</v>
      </c>
      <c r="H2278" t="s">
        <v>136</v>
      </c>
      <c r="I2278" t="s">
        <v>424</v>
      </c>
      <c r="J2278" t="s">
        <v>113</v>
      </c>
      <c r="K2278" s="3">
        <v>40630</v>
      </c>
      <c r="L2278" t="s">
        <v>5297</v>
      </c>
    </row>
    <row r="2279" spans="1:12" customFormat="1" ht="15">
      <c r="A2279">
        <v>24610</v>
      </c>
      <c r="B2279" t="s">
        <v>2023</v>
      </c>
      <c r="C2279" t="s">
        <v>13</v>
      </c>
      <c r="D2279" t="s">
        <v>3827</v>
      </c>
      <c r="E2279" t="s">
        <v>5291</v>
      </c>
      <c r="F2279" t="s">
        <v>36</v>
      </c>
      <c r="G2279" t="s">
        <v>29</v>
      </c>
      <c r="H2279" t="s">
        <v>4857</v>
      </c>
      <c r="I2279" t="s">
        <v>5854</v>
      </c>
      <c r="J2279" t="s">
        <v>113</v>
      </c>
      <c r="K2279" s="3">
        <v>40630</v>
      </c>
      <c r="L2279" t="s">
        <v>5297</v>
      </c>
    </row>
    <row r="2280" spans="1:12" customFormat="1" ht="15">
      <c r="A2280">
        <v>24616</v>
      </c>
      <c r="B2280" t="s">
        <v>4311</v>
      </c>
      <c r="C2280" t="s">
        <v>13</v>
      </c>
      <c r="D2280" t="s">
        <v>25</v>
      </c>
      <c r="E2280" t="s">
        <v>5291</v>
      </c>
      <c r="F2280" t="s">
        <v>5249</v>
      </c>
      <c r="G2280" t="s">
        <v>32</v>
      </c>
      <c r="H2280" t="s">
        <v>136</v>
      </c>
      <c r="I2280" t="s">
        <v>5373</v>
      </c>
      <c r="J2280" t="s">
        <v>19</v>
      </c>
      <c r="K2280" s="3">
        <v>45608</v>
      </c>
      <c r="L2280" t="s">
        <v>5299</v>
      </c>
    </row>
    <row r="2281" spans="1:12" customFormat="1" ht="15">
      <c r="A2281">
        <v>24618</v>
      </c>
      <c r="B2281" t="s">
        <v>4312</v>
      </c>
      <c r="C2281" t="s">
        <v>13</v>
      </c>
      <c r="D2281" t="s">
        <v>3827</v>
      </c>
      <c r="E2281" t="s">
        <v>5291</v>
      </c>
      <c r="F2281" t="s">
        <v>36</v>
      </c>
      <c r="G2281" t="s">
        <v>29</v>
      </c>
      <c r="H2281" t="s">
        <v>4857</v>
      </c>
      <c r="I2281" t="s">
        <v>5486</v>
      </c>
      <c r="J2281" t="s">
        <v>19</v>
      </c>
      <c r="K2281" s="3">
        <v>40955</v>
      </c>
      <c r="L2281" t="s">
        <v>5297</v>
      </c>
    </row>
    <row r="2282" spans="1:12" customFormat="1" ht="15">
      <c r="A2282">
        <v>24620</v>
      </c>
      <c r="B2282" t="s">
        <v>2024</v>
      </c>
      <c r="C2282" t="s">
        <v>13</v>
      </c>
      <c r="D2282" t="s">
        <v>3827</v>
      </c>
      <c r="E2282" t="s">
        <v>5291</v>
      </c>
      <c r="F2282" t="s">
        <v>36</v>
      </c>
      <c r="G2282" t="s">
        <v>29</v>
      </c>
      <c r="H2282" t="s">
        <v>4852</v>
      </c>
      <c r="I2282" t="s">
        <v>5680</v>
      </c>
      <c r="J2282" t="s">
        <v>19</v>
      </c>
      <c r="K2282" s="3">
        <v>40955</v>
      </c>
      <c r="L2282" t="s">
        <v>5297</v>
      </c>
    </row>
    <row r="2283" spans="1:12" customFormat="1" ht="15">
      <c r="A2283">
        <v>24621</v>
      </c>
      <c r="B2283" t="s">
        <v>2025</v>
      </c>
      <c r="C2283" t="s">
        <v>13</v>
      </c>
      <c r="D2283" t="s">
        <v>3827</v>
      </c>
      <c r="E2283" t="s">
        <v>5291</v>
      </c>
      <c r="F2283" t="s">
        <v>36</v>
      </c>
      <c r="G2283" t="s">
        <v>29</v>
      </c>
      <c r="H2283" t="s">
        <v>70</v>
      </c>
      <c r="I2283" t="s">
        <v>205</v>
      </c>
      <c r="J2283" t="s">
        <v>113</v>
      </c>
      <c r="K2283" s="3">
        <v>40628</v>
      </c>
      <c r="L2283" t="s">
        <v>5297</v>
      </c>
    </row>
    <row r="2284" spans="1:12" customFormat="1" ht="15">
      <c r="A2284">
        <v>24622</v>
      </c>
      <c r="B2284" t="s">
        <v>2026</v>
      </c>
      <c r="C2284" t="s">
        <v>13</v>
      </c>
      <c r="D2284" t="s">
        <v>25</v>
      </c>
      <c r="E2284" t="s">
        <v>5291</v>
      </c>
      <c r="F2284" t="s">
        <v>36</v>
      </c>
      <c r="G2284" t="s">
        <v>29</v>
      </c>
      <c r="H2284" t="s">
        <v>4852</v>
      </c>
      <c r="I2284" t="s">
        <v>5843</v>
      </c>
      <c r="J2284" t="s">
        <v>19</v>
      </c>
      <c r="K2284" s="3">
        <v>45279</v>
      </c>
      <c r="L2284" t="s">
        <v>5297</v>
      </c>
    </row>
    <row r="2285" spans="1:12" customFormat="1" ht="15">
      <c r="A2285">
        <v>24623</v>
      </c>
      <c r="B2285" t="s">
        <v>2027</v>
      </c>
      <c r="C2285" t="s">
        <v>13</v>
      </c>
      <c r="D2285" t="s">
        <v>25</v>
      </c>
      <c r="E2285" t="s">
        <v>5291</v>
      </c>
      <c r="F2285" t="s">
        <v>36</v>
      </c>
      <c r="G2285" t="s">
        <v>29</v>
      </c>
      <c r="H2285" t="s">
        <v>4852</v>
      </c>
      <c r="I2285" t="s">
        <v>5843</v>
      </c>
      <c r="J2285" t="s">
        <v>19</v>
      </c>
      <c r="K2285" s="3">
        <v>44951</v>
      </c>
      <c r="L2285" t="s">
        <v>5297</v>
      </c>
    </row>
    <row r="2286" spans="1:12" customFormat="1" ht="15">
      <c r="A2286">
        <v>24624</v>
      </c>
      <c r="B2286" t="s">
        <v>2028</v>
      </c>
      <c r="C2286" t="s">
        <v>13</v>
      </c>
      <c r="D2286" t="s">
        <v>25</v>
      </c>
      <c r="E2286" t="s">
        <v>5291</v>
      </c>
      <c r="F2286" t="s">
        <v>36</v>
      </c>
      <c r="G2286" t="s">
        <v>29</v>
      </c>
      <c r="H2286" t="s">
        <v>4852</v>
      </c>
      <c r="I2286" t="s">
        <v>5843</v>
      </c>
      <c r="J2286" t="s">
        <v>19</v>
      </c>
      <c r="K2286" s="3">
        <v>45678</v>
      </c>
      <c r="L2286" t="s">
        <v>5297</v>
      </c>
    </row>
    <row r="2287" spans="1:12" customFormat="1" ht="15">
      <c r="A2287">
        <v>24625</v>
      </c>
      <c r="B2287" t="s">
        <v>2029</v>
      </c>
      <c r="C2287" t="s">
        <v>13</v>
      </c>
      <c r="D2287" t="s">
        <v>3827</v>
      </c>
      <c r="E2287" t="s">
        <v>5291</v>
      </c>
      <c r="F2287" t="s">
        <v>36</v>
      </c>
      <c r="G2287" t="s">
        <v>29</v>
      </c>
      <c r="H2287" t="s">
        <v>209</v>
      </c>
      <c r="I2287" t="s">
        <v>5555</v>
      </c>
      <c r="J2287" t="s">
        <v>113</v>
      </c>
      <c r="K2287" s="3">
        <v>40611</v>
      </c>
      <c r="L2287" t="s">
        <v>5297</v>
      </c>
    </row>
    <row r="2288" spans="1:12" customFormat="1" ht="15">
      <c r="A2288">
        <v>24627</v>
      </c>
      <c r="B2288" t="s">
        <v>2030</v>
      </c>
      <c r="C2288" t="s">
        <v>13</v>
      </c>
      <c r="D2288" t="s">
        <v>3827</v>
      </c>
      <c r="E2288" t="s">
        <v>5291</v>
      </c>
      <c r="F2288" t="s">
        <v>36</v>
      </c>
      <c r="G2288" t="s">
        <v>29</v>
      </c>
      <c r="H2288" t="s">
        <v>21</v>
      </c>
      <c r="I2288" t="s">
        <v>5385</v>
      </c>
      <c r="J2288" t="s">
        <v>19</v>
      </c>
      <c r="K2288" s="3">
        <v>41388</v>
      </c>
      <c r="L2288" t="s">
        <v>5297</v>
      </c>
    </row>
    <row r="2289" spans="1:12" customFormat="1" ht="15">
      <c r="A2289">
        <v>24631</v>
      </c>
      <c r="B2289" t="s">
        <v>2031</v>
      </c>
      <c r="C2289" t="s">
        <v>13</v>
      </c>
      <c r="D2289" t="s">
        <v>25</v>
      </c>
      <c r="E2289" t="s">
        <v>5291</v>
      </c>
      <c r="F2289" t="s">
        <v>5249</v>
      </c>
      <c r="G2289" t="s">
        <v>32</v>
      </c>
      <c r="H2289" t="s">
        <v>165</v>
      </c>
      <c r="I2289" t="s">
        <v>5900</v>
      </c>
      <c r="J2289" t="s">
        <v>19</v>
      </c>
      <c r="K2289" s="3">
        <v>45736</v>
      </c>
      <c r="L2289" t="s">
        <v>5293</v>
      </c>
    </row>
    <row r="2290" spans="1:12" customFormat="1" ht="15">
      <c r="A2290">
        <v>24646</v>
      </c>
      <c r="B2290" t="s">
        <v>2032</v>
      </c>
      <c r="C2290" t="s">
        <v>13</v>
      </c>
      <c r="D2290" t="s">
        <v>3827</v>
      </c>
      <c r="E2290" t="s">
        <v>5291</v>
      </c>
      <c r="F2290" t="s">
        <v>36</v>
      </c>
      <c r="G2290" t="s">
        <v>29</v>
      </c>
      <c r="H2290" t="s">
        <v>209</v>
      </c>
      <c r="I2290" t="s">
        <v>5771</v>
      </c>
      <c r="J2290" t="s">
        <v>113</v>
      </c>
      <c r="K2290" s="3">
        <v>41269</v>
      </c>
      <c r="L2290" t="s">
        <v>5297</v>
      </c>
    </row>
    <row r="2291" spans="1:12" customFormat="1" ht="15">
      <c r="A2291">
        <v>24651</v>
      </c>
      <c r="B2291" t="s">
        <v>2033</v>
      </c>
      <c r="C2291" t="s">
        <v>13</v>
      </c>
      <c r="D2291" t="s">
        <v>25</v>
      </c>
      <c r="E2291" t="s">
        <v>5291</v>
      </c>
      <c r="F2291" t="s">
        <v>16</v>
      </c>
      <c r="G2291" t="s">
        <v>29</v>
      </c>
      <c r="H2291" t="s">
        <v>21</v>
      </c>
      <c r="I2291" t="s">
        <v>177</v>
      </c>
      <c r="J2291" t="s">
        <v>19</v>
      </c>
      <c r="K2291" s="3">
        <v>44825</v>
      </c>
      <c r="L2291" t="s">
        <v>5297</v>
      </c>
    </row>
    <row r="2292" spans="1:12" customFormat="1" ht="15">
      <c r="A2292">
        <v>24652</v>
      </c>
      <c r="B2292" t="s">
        <v>4313</v>
      </c>
      <c r="C2292" t="s">
        <v>13</v>
      </c>
      <c r="D2292" t="s">
        <v>3827</v>
      </c>
      <c r="E2292" t="s">
        <v>5291</v>
      </c>
      <c r="F2292" t="s">
        <v>36</v>
      </c>
      <c r="G2292" t="s">
        <v>29</v>
      </c>
      <c r="H2292" t="s">
        <v>209</v>
      </c>
      <c r="I2292" t="s">
        <v>5771</v>
      </c>
      <c r="J2292" t="s">
        <v>113</v>
      </c>
      <c r="K2292" s="3">
        <v>41269</v>
      </c>
      <c r="L2292" t="s">
        <v>5297</v>
      </c>
    </row>
    <row r="2293" spans="1:12" customFormat="1" ht="15">
      <c r="A2293">
        <v>24658</v>
      </c>
      <c r="B2293" t="s">
        <v>2034</v>
      </c>
      <c r="C2293" t="s">
        <v>13</v>
      </c>
      <c r="D2293" t="s">
        <v>3827</v>
      </c>
      <c r="E2293" t="s">
        <v>5291</v>
      </c>
      <c r="F2293" t="s">
        <v>36</v>
      </c>
      <c r="G2293" t="s">
        <v>29</v>
      </c>
      <c r="H2293" t="s">
        <v>21</v>
      </c>
      <c r="I2293" t="s">
        <v>5385</v>
      </c>
      <c r="J2293" t="s">
        <v>113</v>
      </c>
      <c r="K2293" s="3">
        <v>41269</v>
      </c>
      <c r="L2293" t="s">
        <v>5297</v>
      </c>
    </row>
    <row r="2294" spans="1:12" customFormat="1" ht="15">
      <c r="A2294">
        <v>24675</v>
      </c>
      <c r="B2294" t="s">
        <v>2035</v>
      </c>
      <c r="C2294" t="s">
        <v>13</v>
      </c>
      <c r="D2294" t="s">
        <v>3827</v>
      </c>
      <c r="E2294" t="s">
        <v>5291</v>
      </c>
      <c r="F2294" t="s">
        <v>36</v>
      </c>
      <c r="G2294" t="s">
        <v>29</v>
      </c>
      <c r="H2294" t="s">
        <v>21</v>
      </c>
      <c r="I2294" t="s">
        <v>181</v>
      </c>
      <c r="J2294" t="s">
        <v>113</v>
      </c>
      <c r="K2294" s="3">
        <v>40907</v>
      </c>
      <c r="L2294" t="s">
        <v>5297</v>
      </c>
    </row>
    <row r="2295" spans="1:12" customFormat="1" ht="15">
      <c r="A2295">
        <v>24676</v>
      </c>
      <c r="B2295" t="s">
        <v>2036</v>
      </c>
      <c r="C2295" t="s">
        <v>13</v>
      </c>
      <c r="D2295" t="s">
        <v>3827</v>
      </c>
      <c r="E2295" t="s">
        <v>5291</v>
      </c>
      <c r="F2295" t="s">
        <v>36</v>
      </c>
      <c r="G2295" t="s">
        <v>29</v>
      </c>
      <c r="H2295" t="s">
        <v>209</v>
      </c>
      <c r="I2295" t="s">
        <v>5555</v>
      </c>
      <c r="J2295" t="s">
        <v>113</v>
      </c>
      <c r="K2295" s="3">
        <v>41269</v>
      </c>
      <c r="L2295" t="s">
        <v>5297</v>
      </c>
    </row>
    <row r="2296" spans="1:12" customFormat="1" ht="15">
      <c r="A2296">
        <v>24688</v>
      </c>
      <c r="B2296" t="s">
        <v>2037</v>
      </c>
      <c r="C2296" t="s">
        <v>13</v>
      </c>
      <c r="D2296" t="s">
        <v>3827</v>
      </c>
      <c r="E2296" t="s">
        <v>5291</v>
      </c>
      <c r="F2296" t="s">
        <v>36</v>
      </c>
      <c r="G2296" t="s">
        <v>29</v>
      </c>
      <c r="H2296" t="s">
        <v>21</v>
      </c>
      <c r="I2296" t="s">
        <v>5344</v>
      </c>
      <c r="J2296" t="s">
        <v>113</v>
      </c>
      <c r="K2296" s="3">
        <v>41269</v>
      </c>
      <c r="L2296" t="s">
        <v>5297</v>
      </c>
    </row>
    <row r="2297" spans="1:12" customFormat="1" ht="15">
      <c r="A2297">
        <v>24710</v>
      </c>
      <c r="B2297" t="s">
        <v>2038</v>
      </c>
      <c r="C2297" t="s">
        <v>13</v>
      </c>
      <c r="D2297" t="s">
        <v>3827</v>
      </c>
      <c r="E2297" t="s">
        <v>5291</v>
      </c>
      <c r="F2297" t="s">
        <v>36</v>
      </c>
      <c r="G2297" t="s">
        <v>29</v>
      </c>
      <c r="H2297" t="s">
        <v>21</v>
      </c>
      <c r="I2297" t="s">
        <v>5533</v>
      </c>
      <c r="J2297" t="s">
        <v>113</v>
      </c>
      <c r="K2297" s="3">
        <v>41269</v>
      </c>
      <c r="L2297" t="s">
        <v>5297</v>
      </c>
    </row>
    <row r="2298" spans="1:12" customFormat="1" ht="15">
      <c r="A2298">
        <v>24717</v>
      </c>
      <c r="B2298" t="s">
        <v>4314</v>
      </c>
      <c r="C2298" t="s">
        <v>13</v>
      </c>
      <c r="D2298" t="s">
        <v>25</v>
      </c>
      <c r="E2298" t="s">
        <v>5291</v>
      </c>
      <c r="F2298" t="s">
        <v>36</v>
      </c>
      <c r="G2298" t="s">
        <v>29</v>
      </c>
      <c r="H2298" t="s">
        <v>21</v>
      </c>
      <c r="I2298" t="s">
        <v>5533</v>
      </c>
      <c r="J2298" t="s">
        <v>19</v>
      </c>
      <c r="K2298" s="3">
        <v>45519</v>
      </c>
      <c r="L2298" t="s">
        <v>5297</v>
      </c>
    </row>
    <row r="2299" spans="1:12" customFormat="1" ht="15">
      <c r="A2299">
        <v>24719</v>
      </c>
      <c r="B2299" t="s">
        <v>2039</v>
      </c>
      <c r="C2299" t="s">
        <v>13</v>
      </c>
      <c r="D2299" t="s">
        <v>25</v>
      </c>
      <c r="E2299" t="s">
        <v>5291</v>
      </c>
      <c r="F2299" t="s">
        <v>16</v>
      </c>
      <c r="G2299" t="s">
        <v>29</v>
      </c>
      <c r="H2299" t="s">
        <v>70</v>
      </c>
      <c r="I2299" t="s">
        <v>71</v>
      </c>
      <c r="J2299" t="s">
        <v>19</v>
      </c>
      <c r="K2299" s="3">
        <v>45696</v>
      </c>
      <c r="L2299" t="s">
        <v>5299</v>
      </c>
    </row>
    <row r="2300" spans="1:12" customFormat="1" ht="15">
      <c r="A2300">
        <v>24741</v>
      </c>
      <c r="B2300" t="s">
        <v>2040</v>
      </c>
      <c r="C2300" t="s">
        <v>13</v>
      </c>
      <c r="D2300" t="s">
        <v>3827</v>
      </c>
      <c r="E2300" t="s">
        <v>5291</v>
      </c>
      <c r="F2300" t="s">
        <v>36</v>
      </c>
      <c r="G2300" t="s">
        <v>29</v>
      </c>
      <c r="H2300" t="s">
        <v>209</v>
      </c>
      <c r="I2300" t="s">
        <v>5669</v>
      </c>
      <c r="J2300" t="s">
        <v>19</v>
      </c>
      <c r="K2300" s="3">
        <v>41099</v>
      </c>
      <c r="L2300" t="s">
        <v>5297</v>
      </c>
    </row>
    <row r="2301" spans="1:12" customFormat="1" ht="15">
      <c r="A2301">
        <v>24742</v>
      </c>
      <c r="B2301" t="s">
        <v>2041</v>
      </c>
      <c r="C2301" t="s">
        <v>13</v>
      </c>
      <c r="D2301" t="s">
        <v>3827</v>
      </c>
      <c r="E2301" t="s">
        <v>5291</v>
      </c>
      <c r="F2301" t="s">
        <v>36</v>
      </c>
      <c r="G2301" t="s">
        <v>29</v>
      </c>
      <c r="H2301" t="s">
        <v>209</v>
      </c>
      <c r="I2301" t="s">
        <v>5669</v>
      </c>
      <c r="J2301" t="s">
        <v>19</v>
      </c>
      <c r="K2301" s="3">
        <v>41022</v>
      </c>
      <c r="L2301" t="s">
        <v>5297</v>
      </c>
    </row>
    <row r="2302" spans="1:12" customFormat="1" ht="15">
      <c r="A2302">
        <v>24743</v>
      </c>
      <c r="B2302" t="s">
        <v>2042</v>
      </c>
      <c r="C2302" t="s">
        <v>5283</v>
      </c>
      <c r="D2302" t="s">
        <v>3827</v>
      </c>
      <c r="E2302" t="s">
        <v>5291</v>
      </c>
      <c r="F2302" t="s">
        <v>36</v>
      </c>
      <c r="G2302" t="s">
        <v>29</v>
      </c>
      <c r="H2302" t="s">
        <v>209</v>
      </c>
      <c r="I2302" t="s">
        <v>1554</v>
      </c>
      <c r="J2302" t="s">
        <v>113</v>
      </c>
      <c r="K2302" s="3">
        <v>41269</v>
      </c>
      <c r="L2302" t="s">
        <v>5297</v>
      </c>
    </row>
    <row r="2303" spans="1:12" customFormat="1" ht="15">
      <c r="A2303">
        <v>24753</v>
      </c>
      <c r="B2303" t="s">
        <v>2043</v>
      </c>
      <c r="C2303" t="s">
        <v>13</v>
      </c>
      <c r="D2303" t="s">
        <v>3827</v>
      </c>
      <c r="E2303" t="s">
        <v>5291</v>
      </c>
      <c r="F2303" t="s">
        <v>36</v>
      </c>
      <c r="G2303" t="s">
        <v>29</v>
      </c>
      <c r="H2303" t="s">
        <v>4852</v>
      </c>
      <c r="I2303" t="s">
        <v>5680</v>
      </c>
      <c r="J2303" t="s">
        <v>19</v>
      </c>
      <c r="K2303" s="3">
        <v>40892</v>
      </c>
      <c r="L2303" t="s">
        <v>5297</v>
      </c>
    </row>
    <row r="2304" spans="1:12" customFormat="1" ht="15">
      <c r="A2304">
        <v>24760</v>
      </c>
      <c r="B2304" t="s">
        <v>2044</v>
      </c>
      <c r="C2304" t="s">
        <v>13</v>
      </c>
      <c r="D2304" t="s">
        <v>3827</v>
      </c>
      <c r="E2304" t="s">
        <v>5291</v>
      </c>
      <c r="F2304" t="s">
        <v>36</v>
      </c>
      <c r="G2304" t="s">
        <v>29</v>
      </c>
      <c r="H2304" t="s">
        <v>209</v>
      </c>
      <c r="I2304" t="s">
        <v>1352</v>
      </c>
      <c r="J2304" t="s">
        <v>113</v>
      </c>
      <c r="K2304" s="3">
        <v>41269</v>
      </c>
      <c r="L2304" t="s">
        <v>5297</v>
      </c>
    </row>
    <row r="2305" spans="1:12" customFormat="1" ht="15">
      <c r="A2305">
        <v>24788</v>
      </c>
      <c r="B2305" t="s">
        <v>2045</v>
      </c>
      <c r="C2305" t="s">
        <v>13</v>
      </c>
      <c r="D2305" t="s">
        <v>3827</v>
      </c>
      <c r="E2305" t="s">
        <v>5291</v>
      </c>
      <c r="F2305" t="s">
        <v>36</v>
      </c>
      <c r="G2305" t="s">
        <v>29</v>
      </c>
      <c r="H2305" t="s">
        <v>4852</v>
      </c>
      <c r="I2305" t="s">
        <v>5749</v>
      </c>
      <c r="J2305" t="s">
        <v>113</v>
      </c>
      <c r="K2305" s="3">
        <v>40612</v>
      </c>
      <c r="L2305" t="s">
        <v>5297</v>
      </c>
    </row>
    <row r="2306" spans="1:12" customFormat="1" ht="15">
      <c r="A2306">
        <v>24789</v>
      </c>
      <c r="B2306" t="s">
        <v>2046</v>
      </c>
      <c r="C2306" t="s">
        <v>13</v>
      </c>
      <c r="D2306" t="s">
        <v>3827</v>
      </c>
      <c r="E2306" t="s">
        <v>5291</v>
      </c>
      <c r="F2306" t="s">
        <v>36</v>
      </c>
      <c r="G2306" t="s">
        <v>29</v>
      </c>
      <c r="H2306" t="s">
        <v>4852</v>
      </c>
      <c r="I2306" t="s">
        <v>5834</v>
      </c>
      <c r="J2306" t="s">
        <v>113</v>
      </c>
      <c r="K2306" s="3">
        <v>40613</v>
      </c>
      <c r="L2306" t="s">
        <v>5297</v>
      </c>
    </row>
    <row r="2307" spans="1:12" customFormat="1" ht="15">
      <c r="A2307">
        <v>24790</v>
      </c>
      <c r="B2307" t="s">
        <v>2047</v>
      </c>
      <c r="C2307" t="s">
        <v>13</v>
      </c>
      <c r="D2307" t="s">
        <v>25</v>
      </c>
      <c r="E2307" t="s">
        <v>5291</v>
      </c>
      <c r="F2307" t="s">
        <v>36</v>
      </c>
      <c r="G2307" t="s">
        <v>29</v>
      </c>
      <c r="H2307" t="s">
        <v>4852</v>
      </c>
      <c r="I2307" t="s">
        <v>5834</v>
      </c>
      <c r="J2307" t="s">
        <v>19</v>
      </c>
      <c r="K2307" s="3">
        <v>44123</v>
      </c>
      <c r="L2307" t="s">
        <v>5297</v>
      </c>
    </row>
    <row r="2308" spans="1:12" customFormat="1" ht="15">
      <c r="A2308">
        <v>24793</v>
      </c>
      <c r="B2308" t="s">
        <v>2048</v>
      </c>
      <c r="C2308" t="s">
        <v>13</v>
      </c>
      <c r="D2308" t="s">
        <v>3827</v>
      </c>
      <c r="E2308" t="s">
        <v>5291</v>
      </c>
      <c r="F2308" t="s">
        <v>36</v>
      </c>
      <c r="G2308" t="s">
        <v>29</v>
      </c>
      <c r="H2308" t="s">
        <v>4852</v>
      </c>
      <c r="I2308" t="s">
        <v>5834</v>
      </c>
      <c r="J2308" t="s">
        <v>113</v>
      </c>
      <c r="K2308" s="3">
        <v>40610</v>
      </c>
      <c r="L2308" t="s">
        <v>5297</v>
      </c>
    </row>
    <row r="2309" spans="1:12" customFormat="1" ht="15">
      <c r="A2309">
        <v>24795</v>
      </c>
      <c r="B2309" t="s">
        <v>2049</v>
      </c>
      <c r="C2309" t="s">
        <v>13</v>
      </c>
      <c r="D2309" t="s">
        <v>3827</v>
      </c>
      <c r="E2309" t="s">
        <v>5291</v>
      </c>
      <c r="F2309" t="s">
        <v>36</v>
      </c>
      <c r="G2309" t="s">
        <v>29</v>
      </c>
      <c r="H2309" t="s">
        <v>4852</v>
      </c>
      <c r="I2309" t="s">
        <v>5411</v>
      </c>
      <c r="J2309" t="s">
        <v>19</v>
      </c>
      <c r="K2309" s="3">
        <v>40892</v>
      </c>
      <c r="L2309" t="s">
        <v>5297</v>
      </c>
    </row>
    <row r="2310" spans="1:12" customFormat="1" ht="15">
      <c r="A2310">
        <v>24796</v>
      </c>
      <c r="B2310" t="s">
        <v>2050</v>
      </c>
      <c r="C2310" t="s">
        <v>13</v>
      </c>
      <c r="D2310" t="s">
        <v>3827</v>
      </c>
      <c r="E2310" t="s">
        <v>5291</v>
      </c>
      <c r="F2310" t="s">
        <v>36</v>
      </c>
      <c r="G2310" t="s">
        <v>29</v>
      </c>
      <c r="H2310" t="s">
        <v>4852</v>
      </c>
      <c r="I2310" t="s">
        <v>26</v>
      </c>
      <c r="J2310" t="s">
        <v>113</v>
      </c>
      <c r="K2310" s="3">
        <v>40613</v>
      </c>
      <c r="L2310" t="s">
        <v>5297</v>
      </c>
    </row>
    <row r="2311" spans="1:12" customFormat="1" ht="15">
      <c r="A2311">
        <v>24797</v>
      </c>
      <c r="B2311" t="s">
        <v>2051</v>
      </c>
      <c r="C2311" t="s">
        <v>13</v>
      </c>
      <c r="D2311" t="s">
        <v>3827</v>
      </c>
      <c r="E2311" t="s">
        <v>5291</v>
      </c>
      <c r="F2311" t="s">
        <v>36</v>
      </c>
      <c r="G2311" t="s">
        <v>29</v>
      </c>
      <c r="H2311" t="s">
        <v>4852</v>
      </c>
      <c r="I2311" t="s">
        <v>5442</v>
      </c>
      <c r="J2311" t="s">
        <v>19</v>
      </c>
      <c r="K2311" s="3">
        <v>41236</v>
      </c>
      <c r="L2311" t="s">
        <v>5297</v>
      </c>
    </row>
    <row r="2312" spans="1:12" customFormat="1" ht="15">
      <c r="A2312">
        <v>24798</v>
      </c>
      <c r="B2312" t="s">
        <v>2052</v>
      </c>
      <c r="C2312" t="s">
        <v>13</v>
      </c>
      <c r="D2312" t="s">
        <v>3827</v>
      </c>
      <c r="E2312" t="s">
        <v>5291</v>
      </c>
      <c r="F2312" t="s">
        <v>36</v>
      </c>
      <c r="G2312" t="s">
        <v>29</v>
      </c>
      <c r="H2312" t="s">
        <v>4852</v>
      </c>
      <c r="I2312" t="s">
        <v>5442</v>
      </c>
      <c r="J2312" t="s">
        <v>19</v>
      </c>
      <c r="K2312" s="3">
        <v>41340</v>
      </c>
      <c r="L2312" t="s">
        <v>5297</v>
      </c>
    </row>
    <row r="2313" spans="1:12" customFormat="1" ht="15">
      <c r="A2313">
        <v>24800</v>
      </c>
      <c r="B2313" t="s">
        <v>2053</v>
      </c>
      <c r="C2313" t="s">
        <v>13</v>
      </c>
      <c r="D2313" t="s">
        <v>3827</v>
      </c>
      <c r="E2313" t="s">
        <v>5291</v>
      </c>
      <c r="F2313" t="s">
        <v>36</v>
      </c>
      <c r="G2313" t="s">
        <v>29</v>
      </c>
      <c r="H2313" t="s">
        <v>136</v>
      </c>
      <c r="I2313" t="s">
        <v>137</v>
      </c>
      <c r="J2313" t="s">
        <v>113</v>
      </c>
      <c r="K2313" s="3">
        <v>40629</v>
      </c>
      <c r="L2313" t="s">
        <v>5297</v>
      </c>
    </row>
    <row r="2314" spans="1:12" customFormat="1" ht="15">
      <c r="A2314">
        <v>24802</v>
      </c>
      <c r="B2314" t="s">
        <v>2054</v>
      </c>
      <c r="C2314" t="s">
        <v>13</v>
      </c>
      <c r="D2314" t="s">
        <v>3827</v>
      </c>
      <c r="E2314" t="s">
        <v>5291</v>
      </c>
      <c r="F2314" t="s">
        <v>36</v>
      </c>
      <c r="G2314" t="s">
        <v>29</v>
      </c>
      <c r="H2314" t="s">
        <v>4852</v>
      </c>
      <c r="I2314" t="s">
        <v>5813</v>
      </c>
      <c r="J2314" t="s">
        <v>19</v>
      </c>
      <c r="K2314" s="3">
        <v>40955</v>
      </c>
      <c r="L2314" t="s">
        <v>5297</v>
      </c>
    </row>
    <row r="2315" spans="1:12" customFormat="1" ht="15">
      <c r="A2315">
        <v>24807</v>
      </c>
      <c r="B2315" t="s">
        <v>2055</v>
      </c>
      <c r="C2315" t="s">
        <v>13</v>
      </c>
      <c r="D2315" t="s">
        <v>25</v>
      </c>
      <c r="E2315" t="s">
        <v>5291</v>
      </c>
      <c r="F2315" t="s">
        <v>16</v>
      </c>
      <c r="G2315" t="s">
        <v>32</v>
      </c>
      <c r="H2315" t="s">
        <v>4860</v>
      </c>
      <c r="I2315" t="s">
        <v>5901</v>
      </c>
      <c r="J2315" t="s">
        <v>19</v>
      </c>
      <c r="K2315" s="3">
        <v>45351</v>
      </c>
      <c r="L2315" t="s">
        <v>5293</v>
      </c>
    </row>
    <row r="2316" spans="1:12" customFormat="1" ht="15">
      <c r="A2316">
        <v>24808</v>
      </c>
      <c r="B2316" t="s">
        <v>2056</v>
      </c>
      <c r="C2316" t="s">
        <v>13</v>
      </c>
      <c r="D2316" t="s">
        <v>25</v>
      </c>
      <c r="E2316" t="s">
        <v>5291</v>
      </c>
      <c r="F2316" t="s">
        <v>5249</v>
      </c>
      <c r="G2316" t="s">
        <v>29</v>
      </c>
      <c r="H2316" t="s">
        <v>4860</v>
      </c>
      <c r="I2316" t="s">
        <v>5902</v>
      </c>
      <c r="J2316" t="s">
        <v>19</v>
      </c>
      <c r="K2316" s="3">
        <v>44893</v>
      </c>
      <c r="L2316" t="s">
        <v>5293</v>
      </c>
    </row>
    <row r="2317" spans="1:12" customFormat="1" ht="15">
      <c r="A2317">
        <v>24810</v>
      </c>
      <c r="B2317" t="s">
        <v>2057</v>
      </c>
      <c r="C2317" t="s">
        <v>13</v>
      </c>
      <c r="D2317" t="s">
        <v>3827</v>
      </c>
      <c r="E2317" t="s">
        <v>5291</v>
      </c>
      <c r="F2317" t="s">
        <v>36</v>
      </c>
      <c r="G2317" t="s">
        <v>29</v>
      </c>
      <c r="H2317" t="s">
        <v>136</v>
      </c>
      <c r="I2317" t="s">
        <v>5858</v>
      </c>
      <c r="J2317" t="s">
        <v>19</v>
      </c>
      <c r="K2317" s="3">
        <v>41082</v>
      </c>
      <c r="L2317" t="s">
        <v>5297</v>
      </c>
    </row>
    <row r="2318" spans="1:12" customFormat="1" ht="15">
      <c r="A2318">
        <v>24811</v>
      </c>
      <c r="B2318" t="s">
        <v>2058</v>
      </c>
      <c r="C2318" t="s">
        <v>13</v>
      </c>
      <c r="D2318" t="s">
        <v>38</v>
      </c>
      <c r="E2318" t="s">
        <v>5291</v>
      </c>
      <c r="F2318" t="s">
        <v>16</v>
      </c>
      <c r="G2318" t="s">
        <v>32</v>
      </c>
      <c r="H2318" t="s">
        <v>4860</v>
      </c>
      <c r="I2318" t="s">
        <v>2059</v>
      </c>
      <c r="J2318" t="s">
        <v>19</v>
      </c>
      <c r="K2318" s="3">
        <v>45708</v>
      </c>
      <c r="L2318" t="s">
        <v>11</v>
      </c>
    </row>
    <row r="2319" spans="1:12" customFormat="1" ht="15">
      <c r="A2319">
        <v>24813</v>
      </c>
      <c r="B2319" t="s">
        <v>2060</v>
      </c>
      <c r="C2319" t="s">
        <v>13</v>
      </c>
      <c r="D2319" t="s">
        <v>3827</v>
      </c>
      <c r="E2319" t="s">
        <v>5291</v>
      </c>
      <c r="F2319" t="s">
        <v>36</v>
      </c>
      <c r="G2319" t="s">
        <v>29</v>
      </c>
      <c r="H2319" t="s">
        <v>209</v>
      </c>
      <c r="I2319" t="s">
        <v>999</v>
      </c>
      <c r="J2319" t="s">
        <v>113</v>
      </c>
      <c r="K2319" s="3">
        <v>40630</v>
      </c>
      <c r="L2319" t="s">
        <v>5297</v>
      </c>
    </row>
    <row r="2320" spans="1:12" customFormat="1" ht="15">
      <c r="A2320">
        <v>24814</v>
      </c>
      <c r="B2320" t="s">
        <v>2061</v>
      </c>
      <c r="C2320" t="s">
        <v>13</v>
      </c>
      <c r="D2320" t="s">
        <v>3827</v>
      </c>
      <c r="E2320" t="s">
        <v>5291</v>
      </c>
      <c r="F2320" t="s">
        <v>36</v>
      </c>
      <c r="G2320" t="s">
        <v>29</v>
      </c>
      <c r="H2320" t="s">
        <v>209</v>
      </c>
      <c r="I2320" t="s">
        <v>43</v>
      </c>
      <c r="J2320" t="s">
        <v>113</v>
      </c>
      <c r="K2320" s="3">
        <v>40632</v>
      </c>
      <c r="L2320" t="s">
        <v>5297</v>
      </c>
    </row>
    <row r="2321" spans="1:12" customFormat="1" ht="15">
      <c r="A2321">
        <v>24815</v>
      </c>
      <c r="B2321" t="s">
        <v>2062</v>
      </c>
      <c r="C2321" t="s">
        <v>13</v>
      </c>
      <c r="D2321" t="s">
        <v>3827</v>
      </c>
      <c r="E2321" t="s">
        <v>5291</v>
      </c>
      <c r="F2321" t="s">
        <v>36</v>
      </c>
      <c r="G2321" t="s">
        <v>29</v>
      </c>
      <c r="H2321" t="s">
        <v>209</v>
      </c>
      <c r="I2321" t="s">
        <v>43</v>
      </c>
      <c r="J2321" t="s">
        <v>113</v>
      </c>
      <c r="K2321" s="3">
        <v>40631</v>
      </c>
      <c r="L2321" t="s">
        <v>5297</v>
      </c>
    </row>
    <row r="2322" spans="1:12" customFormat="1" ht="15">
      <c r="A2322">
        <v>24817</v>
      </c>
      <c r="B2322" t="s">
        <v>2063</v>
      </c>
      <c r="C2322" t="s">
        <v>13</v>
      </c>
      <c r="D2322" t="s">
        <v>25</v>
      </c>
      <c r="E2322" t="s">
        <v>5291</v>
      </c>
      <c r="F2322" t="s">
        <v>36</v>
      </c>
      <c r="G2322" t="s">
        <v>29</v>
      </c>
      <c r="H2322" t="s">
        <v>209</v>
      </c>
      <c r="I2322" t="s">
        <v>1766</v>
      </c>
      <c r="J2322" t="s">
        <v>19</v>
      </c>
      <c r="K2322" s="3">
        <v>44475</v>
      </c>
      <c r="L2322" t="s">
        <v>5297</v>
      </c>
    </row>
    <row r="2323" spans="1:12" customFormat="1" ht="15">
      <c r="A2323">
        <v>24819</v>
      </c>
      <c r="B2323" t="s">
        <v>2064</v>
      </c>
      <c r="C2323" t="s">
        <v>13</v>
      </c>
      <c r="D2323" t="s">
        <v>3827</v>
      </c>
      <c r="E2323" t="s">
        <v>5291</v>
      </c>
      <c r="F2323" t="s">
        <v>36</v>
      </c>
      <c r="G2323" t="s">
        <v>29</v>
      </c>
      <c r="H2323" t="s">
        <v>209</v>
      </c>
      <c r="I2323" t="s">
        <v>999</v>
      </c>
      <c r="J2323" t="s">
        <v>113</v>
      </c>
      <c r="K2323" s="3">
        <v>40628</v>
      </c>
      <c r="L2323" t="s">
        <v>5297</v>
      </c>
    </row>
    <row r="2324" spans="1:12" customFormat="1" ht="15">
      <c r="A2324">
        <v>24821</v>
      </c>
      <c r="B2324" t="s">
        <v>2065</v>
      </c>
      <c r="C2324" t="s">
        <v>13</v>
      </c>
      <c r="D2324" t="s">
        <v>3827</v>
      </c>
      <c r="E2324" t="s">
        <v>5291</v>
      </c>
      <c r="F2324" t="s">
        <v>36</v>
      </c>
      <c r="G2324" t="s">
        <v>29</v>
      </c>
      <c r="H2324" t="s">
        <v>4852</v>
      </c>
      <c r="I2324" t="s">
        <v>5765</v>
      </c>
      <c r="J2324" t="s">
        <v>19</v>
      </c>
      <c r="K2324" s="3">
        <v>40955</v>
      </c>
      <c r="L2324" t="s">
        <v>5297</v>
      </c>
    </row>
    <row r="2325" spans="1:12" customFormat="1" ht="15">
      <c r="A2325">
        <v>24822</v>
      </c>
      <c r="B2325" t="s">
        <v>2066</v>
      </c>
      <c r="C2325" t="s">
        <v>13</v>
      </c>
      <c r="D2325" t="s">
        <v>3827</v>
      </c>
      <c r="E2325" t="s">
        <v>5291</v>
      </c>
      <c r="F2325" t="s">
        <v>36</v>
      </c>
      <c r="G2325" t="s">
        <v>29</v>
      </c>
      <c r="H2325" t="s">
        <v>136</v>
      </c>
      <c r="I2325" t="s">
        <v>424</v>
      </c>
      <c r="J2325" t="s">
        <v>19</v>
      </c>
      <c r="K2325" s="3">
        <v>40892</v>
      </c>
      <c r="L2325" t="s">
        <v>5297</v>
      </c>
    </row>
    <row r="2326" spans="1:12" customFormat="1" ht="15">
      <c r="A2326">
        <v>24823</v>
      </c>
      <c r="B2326" t="s">
        <v>2067</v>
      </c>
      <c r="C2326" t="s">
        <v>5283</v>
      </c>
      <c r="D2326" t="s">
        <v>3827</v>
      </c>
      <c r="E2326" t="s">
        <v>5291</v>
      </c>
      <c r="F2326" t="s">
        <v>36</v>
      </c>
      <c r="G2326" t="s">
        <v>29</v>
      </c>
      <c r="H2326" t="s">
        <v>136</v>
      </c>
      <c r="I2326" t="s">
        <v>5332</v>
      </c>
      <c r="J2326" t="s">
        <v>113</v>
      </c>
      <c r="K2326" s="3">
        <v>40611</v>
      </c>
      <c r="L2326" t="s">
        <v>5297</v>
      </c>
    </row>
    <row r="2327" spans="1:12" customFormat="1" ht="15">
      <c r="A2327">
        <v>24824</v>
      </c>
      <c r="B2327" t="s">
        <v>4315</v>
      </c>
      <c r="C2327" t="s">
        <v>13</v>
      </c>
      <c r="D2327" t="s">
        <v>3827</v>
      </c>
      <c r="E2327" t="s">
        <v>5291</v>
      </c>
      <c r="F2327" t="s">
        <v>36</v>
      </c>
      <c r="G2327" t="s">
        <v>29</v>
      </c>
      <c r="H2327" t="s">
        <v>136</v>
      </c>
      <c r="I2327" t="s">
        <v>5791</v>
      </c>
      <c r="J2327" t="s">
        <v>19</v>
      </c>
      <c r="K2327" s="3">
        <v>41269</v>
      </c>
      <c r="L2327" t="s">
        <v>5297</v>
      </c>
    </row>
    <row r="2328" spans="1:12" customFormat="1" ht="15">
      <c r="A2328">
        <v>24825</v>
      </c>
      <c r="B2328" t="s">
        <v>2068</v>
      </c>
      <c r="C2328" t="s">
        <v>13</v>
      </c>
      <c r="D2328" t="s">
        <v>3827</v>
      </c>
      <c r="E2328" t="s">
        <v>5291</v>
      </c>
      <c r="F2328" t="s">
        <v>36</v>
      </c>
      <c r="G2328" t="s">
        <v>29</v>
      </c>
      <c r="H2328" t="s">
        <v>136</v>
      </c>
      <c r="I2328" t="s">
        <v>137</v>
      </c>
      <c r="J2328" t="s">
        <v>19</v>
      </c>
      <c r="K2328" s="3">
        <v>41269</v>
      </c>
      <c r="L2328" t="s">
        <v>5297</v>
      </c>
    </row>
    <row r="2329" spans="1:12" customFormat="1" ht="15">
      <c r="A2329">
        <v>24826</v>
      </c>
      <c r="B2329" t="s">
        <v>2069</v>
      </c>
      <c r="C2329" t="s">
        <v>13</v>
      </c>
      <c r="D2329" t="s">
        <v>3827</v>
      </c>
      <c r="E2329" t="s">
        <v>5291</v>
      </c>
      <c r="F2329" t="s">
        <v>36</v>
      </c>
      <c r="G2329" t="s">
        <v>29</v>
      </c>
      <c r="H2329" t="s">
        <v>136</v>
      </c>
      <c r="I2329" t="s">
        <v>1464</v>
      </c>
      <c r="J2329" t="s">
        <v>113</v>
      </c>
      <c r="K2329" s="3">
        <v>40758</v>
      </c>
      <c r="L2329" t="s">
        <v>5297</v>
      </c>
    </row>
    <row r="2330" spans="1:12" customFormat="1" ht="15">
      <c r="A2330">
        <v>24829</v>
      </c>
      <c r="B2330" t="s">
        <v>2070</v>
      </c>
      <c r="C2330" t="s">
        <v>13</v>
      </c>
      <c r="D2330" t="s">
        <v>3827</v>
      </c>
      <c r="E2330" t="s">
        <v>5291</v>
      </c>
      <c r="F2330" t="s">
        <v>36</v>
      </c>
      <c r="G2330" t="s">
        <v>29</v>
      </c>
      <c r="H2330" t="s">
        <v>136</v>
      </c>
      <c r="I2330" t="s">
        <v>1464</v>
      </c>
      <c r="J2330" t="s">
        <v>113</v>
      </c>
      <c r="K2330" s="3">
        <v>40983</v>
      </c>
      <c r="L2330" t="s">
        <v>5297</v>
      </c>
    </row>
    <row r="2331" spans="1:12" customFormat="1" ht="15">
      <c r="A2331">
        <v>24830</v>
      </c>
      <c r="B2331" t="s">
        <v>4316</v>
      </c>
      <c r="C2331" t="s">
        <v>13</v>
      </c>
      <c r="D2331" t="s">
        <v>25</v>
      </c>
      <c r="E2331" t="s">
        <v>5291</v>
      </c>
      <c r="F2331" t="s">
        <v>5249</v>
      </c>
      <c r="G2331" t="s">
        <v>29</v>
      </c>
      <c r="H2331" t="s">
        <v>136</v>
      </c>
      <c r="I2331" t="s">
        <v>1464</v>
      </c>
      <c r="J2331" t="s">
        <v>19</v>
      </c>
      <c r="K2331" s="3">
        <v>45371</v>
      </c>
      <c r="L2331" t="s">
        <v>5297</v>
      </c>
    </row>
    <row r="2332" spans="1:12" customFormat="1" ht="15">
      <c r="A2332">
        <v>24831</v>
      </c>
      <c r="B2332" t="s">
        <v>2071</v>
      </c>
      <c r="C2332" t="s">
        <v>13</v>
      </c>
      <c r="D2332" t="s">
        <v>3827</v>
      </c>
      <c r="E2332" t="s">
        <v>5291</v>
      </c>
      <c r="F2332" t="s">
        <v>36</v>
      </c>
      <c r="G2332" t="s">
        <v>29</v>
      </c>
      <c r="H2332" t="s">
        <v>136</v>
      </c>
      <c r="I2332" t="s">
        <v>1464</v>
      </c>
      <c r="J2332" t="s">
        <v>19</v>
      </c>
      <c r="K2332" s="3">
        <v>40907</v>
      </c>
      <c r="L2332" t="s">
        <v>5297</v>
      </c>
    </row>
    <row r="2333" spans="1:12" customFormat="1" ht="15">
      <c r="A2333">
        <v>24832</v>
      </c>
      <c r="B2333" t="s">
        <v>2072</v>
      </c>
      <c r="C2333" t="s">
        <v>13</v>
      </c>
      <c r="D2333" t="s">
        <v>3827</v>
      </c>
      <c r="E2333" t="s">
        <v>5291</v>
      </c>
      <c r="F2333" t="s">
        <v>36</v>
      </c>
      <c r="G2333" t="s">
        <v>29</v>
      </c>
      <c r="H2333" t="s">
        <v>136</v>
      </c>
      <c r="I2333" t="s">
        <v>1464</v>
      </c>
      <c r="J2333" t="s">
        <v>19</v>
      </c>
      <c r="K2333" s="3">
        <v>41323</v>
      </c>
      <c r="L2333" t="s">
        <v>5297</v>
      </c>
    </row>
    <row r="2334" spans="1:12" customFormat="1" ht="15">
      <c r="A2334">
        <v>24835</v>
      </c>
      <c r="B2334" t="s">
        <v>2073</v>
      </c>
      <c r="C2334" t="s">
        <v>13</v>
      </c>
      <c r="D2334" t="s">
        <v>3827</v>
      </c>
      <c r="E2334" t="s">
        <v>5291</v>
      </c>
      <c r="F2334" t="s">
        <v>36</v>
      </c>
      <c r="G2334" t="s">
        <v>29</v>
      </c>
      <c r="H2334" t="s">
        <v>4857</v>
      </c>
      <c r="I2334" t="s">
        <v>5381</v>
      </c>
      <c r="J2334" t="s">
        <v>113</v>
      </c>
      <c r="K2334" s="3">
        <v>40628</v>
      </c>
      <c r="L2334" t="s">
        <v>5297</v>
      </c>
    </row>
    <row r="2335" spans="1:12" customFormat="1" ht="15">
      <c r="A2335">
        <v>24841</v>
      </c>
      <c r="B2335" t="s">
        <v>4317</v>
      </c>
      <c r="C2335" t="s">
        <v>13</v>
      </c>
      <c r="D2335" t="s">
        <v>3827</v>
      </c>
      <c r="E2335" t="s">
        <v>5291</v>
      </c>
      <c r="F2335" t="s">
        <v>36</v>
      </c>
      <c r="G2335" t="s">
        <v>32</v>
      </c>
      <c r="H2335" t="s">
        <v>209</v>
      </c>
      <c r="I2335" t="s">
        <v>210</v>
      </c>
      <c r="J2335" t="s">
        <v>19</v>
      </c>
      <c r="K2335" s="3">
        <v>42051</v>
      </c>
      <c r="L2335" t="s">
        <v>5297</v>
      </c>
    </row>
    <row r="2336" spans="1:12" customFormat="1" ht="15">
      <c r="A2336">
        <v>24842</v>
      </c>
      <c r="B2336" t="s">
        <v>2074</v>
      </c>
      <c r="C2336" t="s">
        <v>13</v>
      </c>
      <c r="D2336" t="s">
        <v>3827</v>
      </c>
      <c r="E2336" t="s">
        <v>5291</v>
      </c>
      <c r="F2336" t="s">
        <v>36</v>
      </c>
      <c r="G2336" t="s">
        <v>29</v>
      </c>
      <c r="H2336" t="s">
        <v>4857</v>
      </c>
      <c r="I2336" t="s">
        <v>5828</v>
      </c>
      <c r="J2336" t="s">
        <v>113</v>
      </c>
      <c r="K2336" s="3">
        <v>40609</v>
      </c>
      <c r="L2336" t="s">
        <v>5297</v>
      </c>
    </row>
    <row r="2337" spans="1:12" customFormat="1" ht="15">
      <c r="A2337">
        <v>24843</v>
      </c>
      <c r="B2337" t="s">
        <v>5050</v>
      </c>
      <c r="C2337" t="s">
        <v>13</v>
      </c>
      <c r="D2337" t="s">
        <v>3827</v>
      </c>
      <c r="E2337" t="s">
        <v>5291</v>
      </c>
      <c r="F2337" t="s">
        <v>36</v>
      </c>
      <c r="G2337" t="s">
        <v>29</v>
      </c>
      <c r="H2337" t="s">
        <v>4860</v>
      </c>
      <c r="I2337" t="s">
        <v>5655</v>
      </c>
      <c r="J2337" t="s">
        <v>19</v>
      </c>
      <c r="K2337" s="3">
        <v>41709</v>
      </c>
      <c r="L2337" t="s">
        <v>5293</v>
      </c>
    </row>
    <row r="2338" spans="1:12" customFormat="1" ht="15">
      <c r="A2338">
        <v>24846</v>
      </c>
      <c r="B2338" t="s">
        <v>2075</v>
      </c>
      <c r="C2338" t="s">
        <v>13</v>
      </c>
      <c r="D2338" t="s">
        <v>3827</v>
      </c>
      <c r="E2338" t="s">
        <v>5291</v>
      </c>
      <c r="F2338" t="s">
        <v>36</v>
      </c>
      <c r="G2338" t="s">
        <v>29</v>
      </c>
      <c r="H2338" t="s">
        <v>209</v>
      </c>
      <c r="I2338" t="s">
        <v>628</v>
      </c>
      <c r="J2338" t="s">
        <v>113</v>
      </c>
      <c r="K2338" s="3">
        <v>40630</v>
      </c>
      <c r="L2338" t="s">
        <v>5297</v>
      </c>
    </row>
    <row r="2339" spans="1:12" customFormat="1" ht="15">
      <c r="A2339">
        <v>24847</v>
      </c>
      <c r="B2339" t="s">
        <v>2076</v>
      </c>
      <c r="C2339" t="s">
        <v>13</v>
      </c>
      <c r="D2339" t="s">
        <v>25</v>
      </c>
      <c r="E2339" t="s">
        <v>5291</v>
      </c>
      <c r="F2339" t="s">
        <v>36</v>
      </c>
      <c r="G2339" t="s">
        <v>29</v>
      </c>
      <c r="H2339" t="s">
        <v>209</v>
      </c>
      <c r="I2339" t="s">
        <v>5497</v>
      </c>
      <c r="J2339" t="s">
        <v>19</v>
      </c>
      <c r="K2339" s="3">
        <v>45616</v>
      </c>
      <c r="L2339" t="s">
        <v>5297</v>
      </c>
    </row>
    <row r="2340" spans="1:12" customFormat="1" ht="15">
      <c r="A2340">
        <v>24848</v>
      </c>
      <c r="B2340" t="s">
        <v>2077</v>
      </c>
      <c r="C2340" t="s">
        <v>13</v>
      </c>
      <c r="D2340" t="s">
        <v>25</v>
      </c>
      <c r="E2340" t="s">
        <v>5291</v>
      </c>
      <c r="F2340" t="s">
        <v>36</v>
      </c>
      <c r="G2340" t="s">
        <v>29</v>
      </c>
      <c r="H2340" t="s">
        <v>209</v>
      </c>
      <c r="I2340" t="s">
        <v>5606</v>
      </c>
      <c r="J2340" t="s">
        <v>19</v>
      </c>
      <c r="K2340" s="3">
        <v>44062</v>
      </c>
      <c r="L2340" t="s">
        <v>5297</v>
      </c>
    </row>
    <row r="2341" spans="1:12" customFormat="1" ht="15">
      <c r="A2341">
        <v>24850</v>
      </c>
      <c r="B2341" t="s">
        <v>3744</v>
      </c>
      <c r="C2341" t="s">
        <v>13</v>
      </c>
      <c r="D2341" t="s">
        <v>25</v>
      </c>
      <c r="E2341" t="s">
        <v>5291</v>
      </c>
      <c r="F2341" t="s">
        <v>36</v>
      </c>
      <c r="G2341" t="s">
        <v>29</v>
      </c>
      <c r="H2341" t="s">
        <v>209</v>
      </c>
      <c r="I2341" t="s">
        <v>5606</v>
      </c>
      <c r="J2341" t="s">
        <v>19</v>
      </c>
      <c r="K2341" s="3">
        <v>45642</v>
      </c>
      <c r="L2341" t="s">
        <v>5297</v>
      </c>
    </row>
    <row r="2342" spans="1:12" customFormat="1" ht="15">
      <c r="A2342">
        <v>24852</v>
      </c>
      <c r="B2342" t="s">
        <v>2078</v>
      </c>
      <c r="C2342" t="s">
        <v>13</v>
      </c>
      <c r="D2342" t="s">
        <v>25</v>
      </c>
      <c r="E2342" t="s">
        <v>5291</v>
      </c>
      <c r="F2342" t="s">
        <v>5249</v>
      </c>
      <c r="G2342" t="s">
        <v>29</v>
      </c>
      <c r="H2342" t="s">
        <v>4856</v>
      </c>
      <c r="I2342" t="s">
        <v>5903</v>
      </c>
      <c r="J2342" t="s">
        <v>19</v>
      </c>
      <c r="K2342" s="3">
        <v>43966</v>
      </c>
      <c r="L2342" t="s">
        <v>5293</v>
      </c>
    </row>
    <row r="2343" spans="1:12" customFormat="1" ht="15">
      <c r="A2343">
        <v>24853</v>
      </c>
      <c r="B2343" t="s">
        <v>2079</v>
      </c>
      <c r="C2343" t="s">
        <v>13</v>
      </c>
      <c r="D2343" t="s">
        <v>25</v>
      </c>
      <c r="E2343" t="s">
        <v>5291</v>
      </c>
      <c r="F2343" t="s">
        <v>16</v>
      </c>
      <c r="G2343" t="s">
        <v>29</v>
      </c>
      <c r="H2343" t="s">
        <v>4856</v>
      </c>
      <c r="I2343" t="s">
        <v>5904</v>
      </c>
      <c r="J2343" t="s">
        <v>19</v>
      </c>
      <c r="K2343" s="3">
        <v>45631</v>
      </c>
      <c r="L2343" t="s">
        <v>5293</v>
      </c>
    </row>
    <row r="2344" spans="1:12" customFormat="1" ht="15">
      <c r="A2344">
        <v>24854</v>
      </c>
      <c r="B2344" t="s">
        <v>2080</v>
      </c>
      <c r="C2344" t="s">
        <v>13</v>
      </c>
      <c r="D2344" t="s">
        <v>3827</v>
      </c>
      <c r="E2344" t="s">
        <v>5291</v>
      </c>
      <c r="F2344" t="s">
        <v>36</v>
      </c>
      <c r="G2344" t="s">
        <v>29</v>
      </c>
      <c r="H2344" t="s">
        <v>4857</v>
      </c>
      <c r="I2344" t="s">
        <v>66</v>
      </c>
      <c r="J2344" t="s">
        <v>19</v>
      </c>
      <c r="K2344" s="3">
        <v>41603</v>
      </c>
      <c r="L2344" t="s">
        <v>5297</v>
      </c>
    </row>
    <row r="2345" spans="1:12" customFormat="1" ht="15">
      <c r="A2345">
        <v>24858</v>
      </c>
      <c r="B2345" t="s">
        <v>2081</v>
      </c>
      <c r="C2345" t="s">
        <v>5264</v>
      </c>
      <c r="D2345" t="s">
        <v>3827</v>
      </c>
      <c r="E2345" t="s">
        <v>5291</v>
      </c>
      <c r="F2345" t="s">
        <v>36</v>
      </c>
      <c r="G2345" t="s">
        <v>29</v>
      </c>
      <c r="H2345" t="s">
        <v>4859</v>
      </c>
      <c r="I2345" t="s">
        <v>2082</v>
      </c>
      <c r="J2345" t="s">
        <v>113</v>
      </c>
      <c r="K2345" s="3">
        <v>40628</v>
      </c>
      <c r="L2345" t="s">
        <v>5297</v>
      </c>
    </row>
    <row r="2346" spans="1:12" customFormat="1" ht="15">
      <c r="A2346">
        <v>24861</v>
      </c>
      <c r="B2346" t="s">
        <v>2083</v>
      </c>
      <c r="C2346" t="s">
        <v>13</v>
      </c>
      <c r="D2346" t="s">
        <v>25</v>
      </c>
      <c r="E2346" t="s">
        <v>5291</v>
      </c>
      <c r="F2346" t="s">
        <v>5249</v>
      </c>
      <c r="G2346" t="s">
        <v>32</v>
      </c>
      <c r="H2346" t="s">
        <v>81</v>
      </c>
      <c r="I2346" t="s">
        <v>1079</v>
      </c>
      <c r="J2346" t="s">
        <v>19</v>
      </c>
      <c r="K2346" s="3">
        <v>45306</v>
      </c>
      <c r="L2346" t="s">
        <v>5293</v>
      </c>
    </row>
    <row r="2347" spans="1:12" customFormat="1" ht="15">
      <c r="A2347">
        <v>24864</v>
      </c>
      <c r="B2347" t="s">
        <v>2084</v>
      </c>
      <c r="C2347" t="s">
        <v>5264</v>
      </c>
      <c r="D2347" t="s">
        <v>3827</v>
      </c>
      <c r="E2347" t="s">
        <v>5291</v>
      </c>
      <c r="F2347" t="s">
        <v>36</v>
      </c>
      <c r="G2347" t="s">
        <v>29</v>
      </c>
      <c r="H2347" t="s">
        <v>104</v>
      </c>
      <c r="I2347" t="s">
        <v>5506</v>
      </c>
      <c r="J2347" t="s">
        <v>113</v>
      </c>
      <c r="K2347" s="3">
        <v>41323</v>
      </c>
      <c r="L2347" t="s">
        <v>5297</v>
      </c>
    </row>
    <row r="2348" spans="1:12" customFormat="1" ht="15">
      <c r="A2348">
        <v>24873</v>
      </c>
      <c r="B2348" t="s">
        <v>2085</v>
      </c>
      <c r="C2348" t="s">
        <v>13</v>
      </c>
      <c r="D2348" t="s">
        <v>3827</v>
      </c>
      <c r="E2348" t="s">
        <v>5291</v>
      </c>
      <c r="F2348" t="s">
        <v>36</v>
      </c>
      <c r="G2348" t="s">
        <v>29</v>
      </c>
      <c r="H2348" t="s">
        <v>4857</v>
      </c>
      <c r="I2348" t="s">
        <v>5801</v>
      </c>
      <c r="J2348" t="s">
        <v>19</v>
      </c>
      <c r="K2348" s="3">
        <v>40955</v>
      </c>
      <c r="L2348" t="s">
        <v>5297</v>
      </c>
    </row>
    <row r="2349" spans="1:12" customFormat="1" ht="15">
      <c r="A2349">
        <v>24874</v>
      </c>
      <c r="B2349" t="s">
        <v>2086</v>
      </c>
      <c r="C2349" t="s">
        <v>13</v>
      </c>
      <c r="D2349" t="s">
        <v>3827</v>
      </c>
      <c r="E2349" t="s">
        <v>5291</v>
      </c>
      <c r="F2349" t="s">
        <v>36</v>
      </c>
      <c r="G2349" t="s">
        <v>29</v>
      </c>
      <c r="H2349" t="s">
        <v>4857</v>
      </c>
      <c r="I2349" t="s">
        <v>5801</v>
      </c>
      <c r="J2349" t="s">
        <v>113</v>
      </c>
      <c r="K2349" s="3">
        <v>40631</v>
      </c>
      <c r="L2349" t="s">
        <v>5297</v>
      </c>
    </row>
    <row r="2350" spans="1:12" customFormat="1" ht="15">
      <c r="A2350">
        <v>24875</v>
      </c>
      <c r="B2350" t="s">
        <v>2087</v>
      </c>
      <c r="C2350" t="s">
        <v>13</v>
      </c>
      <c r="D2350" t="s">
        <v>3827</v>
      </c>
      <c r="E2350" t="s">
        <v>5291</v>
      </c>
      <c r="F2350" t="s">
        <v>36</v>
      </c>
      <c r="G2350" t="s">
        <v>29</v>
      </c>
      <c r="H2350" t="s">
        <v>4857</v>
      </c>
      <c r="I2350" t="s">
        <v>5372</v>
      </c>
      <c r="J2350" t="s">
        <v>19</v>
      </c>
      <c r="K2350" s="3">
        <v>40955</v>
      </c>
      <c r="L2350" t="s">
        <v>5297</v>
      </c>
    </row>
    <row r="2351" spans="1:12" customFormat="1" ht="15">
      <c r="A2351">
        <v>24876</v>
      </c>
      <c r="B2351" t="s">
        <v>2088</v>
      </c>
      <c r="C2351" t="s">
        <v>13</v>
      </c>
      <c r="D2351" t="s">
        <v>3827</v>
      </c>
      <c r="E2351" t="s">
        <v>5291</v>
      </c>
      <c r="F2351" t="s">
        <v>36</v>
      </c>
      <c r="G2351" t="s">
        <v>29</v>
      </c>
      <c r="H2351" t="s">
        <v>4857</v>
      </c>
      <c r="I2351" t="s">
        <v>5379</v>
      </c>
      <c r="J2351" t="s">
        <v>19</v>
      </c>
      <c r="K2351" s="3">
        <v>41604</v>
      </c>
      <c r="L2351" t="s">
        <v>5297</v>
      </c>
    </row>
    <row r="2352" spans="1:12" customFormat="1" ht="15">
      <c r="A2352">
        <v>24877</v>
      </c>
      <c r="B2352" t="s">
        <v>2089</v>
      </c>
      <c r="C2352" t="s">
        <v>13</v>
      </c>
      <c r="D2352" t="s">
        <v>25</v>
      </c>
      <c r="E2352" t="s">
        <v>5291</v>
      </c>
      <c r="F2352" t="s">
        <v>36</v>
      </c>
      <c r="G2352" t="s">
        <v>32</v>
      </c>
      <c r="H2352" t="s">
        <v>49</v>
      </c>
      <c r="I2352" t="s">
        <v>5905</v>
      </c>
      <c r="J2352" t="s">
        <v>19</v>
      </c>
      <c r="K2352" s="3">
        <v>45432</v>
      </c>
      <c r="L2352" t="s">
        <v>5299</v>
      </c>
    </row>
    <row r="2353" spans="1:12" customFormat="1" ht="15">
      <c r="A2353">
        <v>24879</v>
      </c>
      <c r="B2353" t="s">
        <v>2090</v>
      </c>
      <c r="C2353" t="s">
        <v>13</v>
      </c>
      <c r="D2353" t="s">
        <v>3827</v>
      </c>
      <c r="E2353" t="s">
        <v>5291</v>
      </c>
      <c r="F2353" t="s">
        <v>36</v>
      </c>
      <c r="G2353" t="s">
        <v>29</v>
      </c>
      <c r="H2353" t="s">
        <v>4857</v>
      </c>
      <c r="I2353" t="s">
        <v>5379</v>
      </c>
      <c r="J2353" t="s">
        <v>19</v>
      </c>
      <c r="K2353" s="3">
        <v>41628</v>
      </c>
      <c r="L2353" t="s">
        <v>5297</v>
      </c>
    </row>
    <row r="2354" spans="1:12" customFormat="1" ht="15">
      <c r="A2354">
        <v>24882</v>
      </c>
      <c r="B2354" t="s">
        <v>2091</v>
      </c>
      <c r="C2354" t="s">
        <v>13</v>
      </c>
      <c r="D2354" t="s">
        <v>3827</v>
      </c>
      <c r="E2354" t="s">
        <v>5291</v>
      </c>
      <c r="F2354" t="s">
        <v>36</v>
      </c>
      <c r="G2354" t="s">
        <v>29</v>
      </c>
      <c r="H2354" t="s">
        <v>4857</v>
      </c>
      <c r="I2354" t="s">
        <v>689</v>
      </c>
      <c r="J2354" t="s">
        <v>19</v>
      </c>
      <c r="K2354" s="3">
        <v>41022</v>
      </c>
      <c r="L2354" t="s">
        <v>5297</v>
      </c>
    </row>
    <row r="2355" spans="1:12" customFormat="1" ht="15">
      <c r="A2355">
        <v>24883</v>
      </c>
      <c r="B2355" t="s">
        <v>2092</v>
      </c>
      <c r="C2355" t="s">
        <v>13</v>
      </c>
      <c r="D2355" t="s">
        <v>25</v>
      </c>
      <c r="E2355" t="s">
        <v>5291</v>
      </c>
      <c r="F2355" t="s">
        <v>16</v>
      </c>
      <c r="G2355" t="s">
        <v>29</v>
      </c>
      <c r="H2355" t="s">
        <v>283</v>
      </c>
      <c r="I2355" t="s">
        <v>5906</v>
      </c>
      <c r="J2355" t="s">
        <v>19</v>
      </c>
      <c r="K2355" s="3">
        <v>45398</v>
      </c>
      <c r="L2355" t="s">
        <v>5299</v>
      </c>
    </row>
    <row r="2356" spans="1:12" customFormat="1" ht="15">
      <c r="A2356">
        <v>24884</v>
      </c>
      <c r="B2356" t="s">
        <v>2093</v>
      </c>
      <c r="C2356" t="s">
        <v>13</v>
      </c>
      <c r="D2356" t="s">
        <v>3827</v>
      </c>
      <c r="E2356" t="s">
        <v>5291</v>
      </c>
      <c r="F2356" t="s">
        <v>36</v>
      </c>
      <c r="G2356" t="s">
        <v>29</v>
      </c>
      <c r="H2356" t="s">
        <v>4857</v>
      </c>
      <c r="I2356" t="s">
        <v>286</v>
      </c>
      <c r="J2356" t="s">
        <v>113</v>
      </c>
      <c r="K2356" s="3">
        <v>40627</v>
      </c>
      <c r="L2356" t="s">
        <v>5297</v>
      </c>
    </row>
    <row r="2357" spans="1:12" customFormat="1" ht="15">
      <c r="A2357">
        <v>24885</v>
      </c>
      <c r="B2357" t="s">
        <v>2094</v>
      </c>
      <c r="C2357" t="s">
        <v>13</v>
      </c>
      <c r="D2357" t="s">
        <v>25</v>
      </c>
      <c r="E2357" t="s">
        <v>5291</v>
      </c>
      <c r="F2357" t="s">
        <v>36</v>
      </c>
      <c r="G2357" t="s">
        <v>29</v>
      </c>
      <c r="H2357" t="s">
        <v>4852</v>
      </c>
      <c r="I2357" t="s">
        <v>5843</v>
      </c>
      <c r="J2357" t="s">
        <v>19</v>
      </c>
      <c r="K2357" s="3">
        <v>44585</v>
      </c>
      <c r="L2357" t="s">
        <v>5297</v>
      </c>
    </row>
    <row r="2358" spans="1:12" customFormat="1" ht="15">
      <c r="A2358">
        <v>24886</v>
      </c>
      <c r="B2358" t="s">
        <v>2095</v>
      </c>
      <c r="C2358" t="s">
        <v>13</v>
      </c>
      <c r="D2358" t="s">
        <v>3827</v>
      </c>
      <c r="E2358" t="s">
        <v>5291</v>
      </c>
      <c r="F2358" t="s">
        <v>36</v>
      </c>
      <c r="G2358" t="s">
        <v>29</v>
      </c>
      <c r="H2358" t="s">
        <v>4857</v>
      </c>
      <c r="I2358" t="s">
        <v>5801</v>
      </c>
      <c r="J2358" t="s">
        <v>113</v>
      </c>
      <c r="K2358" s="3">
        <v>40627</v>
      </c>
      <c r="L2358" t="s">
        <v>5297</v>
      </c>
    </row>
    <row r="2359" spans="1:12" customFormat="1" ht="15">
      <c r="A2359">
        <v>24887</v>
      </c>
      <c r="B2359" t="s">
        <v>4318</v>
      </c>
      <c r="C2359" t="s">
        <v>13</v>
      </c>
      <c r="D2359" t="s">
        <v>3827</v>
      </c>
      <c r="E2359" t="s">
        <v>5291</v>
      </c>
      <c r="F2359" t="s">
        <v>36</v>
      </c>
      <c r="G2359" t="s">
        <v>29</v>
      </c>
      <c r="H2359" t="s">
        <v>4857</v>
      </c>
      <c r="I2359" t="s">
        <v>689</v>
      </c>
      <c r="J2359" t="s">
        <v>19</v>
      </c>
      <c r="K2359" s="3">
        <v>40955</v>
      </c>
      <c r="L2359" t="s">
        <v>5297</v>
      </c>
    </row>
    <row r="2360" spans="1:12" customFormat="1" ht="15">
      <c r="A2360">
        <v>24892</v>
      </c>
      <c r="B2360" t="s">
        <v>2096</v>
      </c>
      <c r="C2360" t="s">
        <v>13</v>
      </c>
      <c r="D2360" t="s">
        <v>25</v>
      </c>
      <c r="E2360" t="s">
        <v>5291</v>
      </c>
      <c r="F2360" t="s">
        <v>36</v>
      </c>
      <c r="G2360" t="s">
        <v>29</v>
      </c>
      <c r="H2360" t="s">
        <v>4852</v>
      </c>
      <c r="I2360" t="s">
        <v>5843</v>
      </c>
      <c r="J2360" t="s">
        <v>19</v>
      </c>
      <c r="K2360" s="3">
        <v>45714</v>
      </c>
      <c r="L2360" t="s">
        <v>5297</v>
      </c>
    </row>
    <row r="2361" spans="1:12" customFormat="1" ht="15">
      <c r="A2361">
        <v>24893</v>
      </c>
      <c r="B2361" t="s">
        <v>2097</v>
      </c>
      <c r="C2361" t="s">
        <v>13</v>
      </c>
      <c r="D2361" t="s">
        <v>25</v>
      </c>
      <c r="E2361" t="s">
        <v>5291</v>
      </c>
      <c r="F2361" t="s">
        <v>36</v>
      </c>
      <c r="G2361" t="s">
        <v>29</v>
      </c>
      <c r="H2361" t="s">
        <v>4852</v>
      </c>
      <c r="I2361" t="s">
        <v>5666</v>
      </c>
      <c r="J2361" t="s">
        <v>19</v>
      </c>
      <c r="K2361" s="3">
        <v>45315</v>
      </c>
      <c r="L2361" t="s">
        <v>5297</v>
      </c>
    </row>
    <row r="2362" spans="1:12" customFormat="1" ht="15">
      <c r="A2362">
        <v>24894</v>
      </c>
      <c r="B2362" t="s">
        <v>2098</v>
      </c>
      <c r="C2362" t="s">
        <v>13</v>
      </c>
      <c r="D2362" t="s">
        <v>3827</v>
      </c>
      <c r="E2362" t="s">
        <v>5291</v>
      </c>
      <c r="F2362" t="s">
        <v>36</v>
      </c>
      <c r="G2362" t="s">
        <v>29</v>
      </c>
      <c r="H2362" t="s">
        <v>70</v>
      </c>
      <c r="I2362" t="s">
        <v>5376</v>
      </c>
      <c r="J2362" t="s">
        <v>19</v>
      </c>
      <c r="K2362" s="3">
        <v>41269</v>
      </c>
      <c r="L2362" t="s">
        <v>5297</v>
      </c>
    </row>
    <row r="2363" spans="1:12" customFormat="1" ht="15">
      <c r="A2363">
        <v>24895</v>
      </c>
      <c r="B2363" t="s">
        <v>2099</v>
      </c>
      <c r="C2363" t="s">
        <v>13</v>
      </c>
      <c r="D2363" t="s">
        <v>25</v>
      </c>
      <c r="E2363" t="s">
        <v>5291</v>
      </c>
      <c r="F2363" t="s">
        <v>36</v>
      </c>
      <c r="G2363" t="s">
        <v>29</v>
      </c>
      <c r="H2363" t="s">
        <v>4852</v>
      </c>
      <c r="I2363" t="s">
        <v>5843</v>
      </c>
      <c r="J2363" t="s">
        <v>19</v>
      </c>
      <c r="K2363" s="3">
        <v>44951</v>
      </c>
      <c r="L2363" t="s">
        <v>5297</v>
      </c>
    </row>
    <row r="2364" spans="1:12" customFormat="1" ht="15">
      <c r="A2364">
        <v>24896</v>
      </c>
      <c r="B2364" t="s">
        <v>2100</v>
      </c>
      <c r="C2364" t="s">
        <v>13</v>
      </c>
      <c r="D2364" t="s">
        <v>3827</v>
      </c>
      <c r="E2364" t="s">
        <v>5291</v>
      </c>
      <c r="F2364" t="s">
        <v>36</v>
      </c>
      <c r="G2364" t="s">
        <v>29</v>
      </c>
      <c r="H2364" t="s">
        <v>4852</v>
      </c>
      <c r="I2364" t="s">
        <v>5802</v>
      </c>
      <c r="J2364" t="s">
        <v>113</v>
      </c>
      <c r="K2364" s="3">
        <v>40628</v>
      </c>
      <c r="L2364" t="s">
        <v>5297</v>
      </c>
    </row>
    <row r="2365" spans="1:12" customFormat="1" ht="15">
      <c r="A2365">
        <v>24897</v>
      </c>
      <c r="B2365" t="s">
        <v>2101</v>
      </c>
      <c r="C2365" t="s">
        <v>13</v>
      </c>
      <c r="D2365" t="s">
        <v>25</v>
      </c>
      <c r="E2365" t="s">
        <v>5291</v>
      </c>
      <c r="F2365" t="s">
        <v>36</v>
      </c>
      <c r="G2365" t="s">
        <v>29</v>
      </c>
      <c r="H2365" t="s">
        <v>4852</v>
      </c>
      <c r="I2365" t="s">
        <v>5802</v>
      </c>
      <c r="J2365" t="s">
        <v>19</v>
      </c>
      <c r="K2365" s="3">
        <v>45140</v>
      </c>
      <c r="L2365" t="s">
        <v>5297</v>
      </c>
    </row>
    <row r="2366" spans="1:12" customFormat="1" ht="15">
      <c r="A2366">
        <v>24899</v>
      </c>
      <c r="B2366" t="s">
        <v>2102</v>
      </c>
      <c r="C2366" t="s">
        <v>13</v>
      </c>
      <c r="D2366" t="s">
        <v>25</v>
      </c>
      <c r="E2366" t="s">
        <v>5291</v>
      </c>
      <c r="F2366" t="s">
        <v>16</v>
      </c>
      <c r="G2366" t="s">
        <v>32</v>
      </c>
      <c r="H2366" t="s">
        <v>4852</v>
      </c>
      <c r="I2366" t="s">
        <v>5907</v>
      </c>
      <c r="J2366" t="s">
        <v>19</v>
      </c>
      <c r="K2366" s="3">
        <v>45706</v>
      </c>
      <c r="L2366" t="s">
        <v>5293</v>
      </c>
    </row>
    <row r="2367" spans="1:12" customFormat="1" ht="15">
      <c r="A2367">
        <v>24900</v>
      </c>
      <c r="B2367" t="s">
        <v>2103</v>
      </c>
      <c r="C2367" t="s">
        <v>13</v>
      </c>
      <c r="D2367" t="s">
        <v>25</v>
      </c>
      <c r="E2367" t="s">
        <v>5291</v>
      </c>
      <c r="F2367" t="s">
        <v>36</v>
      </c>
      <c r="G2367" t="s">
        <v>29</v>
      </c>
      <c r="H2367" t="s">
        <v>4852</v>
      </c>
      <c r="I2367" t="s">
        <v>5802</v>
      </c>
      <c r="J2367" t="s">
        <v>19</v>
      </c>
      <c r="K2367" s="3">
        <v>45274</v>
      </c>
      <c r="L2367" t="s">
        <v>5297</v>
      </c>
    </row>
    <row r="2368" spans="1:12" customFormat="1" ht="15">
      <c r="A2368">
        <v>24901</v>
      </c>
      <c r="B2368" t="s">
        <v>2104</v>
      </c>
      <c r="C2368" t="s">
        <v>13</v>
      </c>
      <c r="D2368" t="s">
        <v>3827</v>
      </c>
      <c r="E2368" t="s">
        <v>5291</v>
      </c>
      <c r="F2368" t="s">
        <v>36</v>
      </c>
      <c r="G2368" t="s">
        <v>29</v>
      </c>
      <c r="H2368" t="s">
        <v>4852</v>
      </c>
      <c r="I2368" t="s">
        <v>5666</v>
      </c>
      <c r="J2368" t="s">
        <v>113</v>
      </c>
      <c r="K2368" s="3">
        <v>40606</v>
      </c>
      <c r="L2368" t="s">
        <v>5297</v>
      </c>
    </row>
    <row r="2369" spans="1:12" customFormat="1" ht="15">
      <c r="A2369">
        <v>24902</v>
      </c>
      <c r="B2369" t="s">
        <v>2105</v>
      </c>
      <c r="C2369" t="s">
        <v>13</v>
      </c>
      <c r="D2369" t="s">
        <v>25</v>
      </c>
      <c r="E2369" t="s">
        <v>5291</v>
      </c>
      <c r="F2369" t="s">
        <v>36</v>
      </c>
      <c r="G2369" t="s">
        <v>29</v>
      </c>
      <c r="H2369" t="s">
        <v>4852</v>
      </c>
      <c r="I2369" t="s">
        <v>5802</v>
      </c>
      <c r="J2369" t="s">
        <v>19</v>
      </c>
      <c r="K2369" s="3">
        <v>45617</v>
      </c>
      <c r="L2369" t="s">
        <v>5297</v>
      </c>
    </row>
    <row r="2370" spans="1:12" customFormat="1" ht="15">
      <c r="A2370">
        <v>24903</v>
      </c>
      <c r="B2370" t="s">
        <v>2106</v>
      </c>
      <c r="C2370" t="s">
        <v>13</v>
      </c>
      <c r="D2370" t="s">
        <v>25</v>
      </c>
      <c r="E2370" t="s">
        <v>5291</v>
      </c>
      <c r="F2370" t="s">
        <v>36</v>
      </c>
      <c r="G2370" t="s">
        <v>29</v>
      </c>
      <c r="H2370" t="s">
        <v>4852</v>
      </c>
      <c r="I2370" t="s">
        <v>5802</v>
      </c>
      <c r="J2370" t="s">
        <v>19</v>
      </c>
      <c r="K2370" s="3">
        <v>45672</v>
      </c>
      <c r="L2370" t="s">
        <v>5297</v>
      </c>
    </row>
    <row r="2371" spans="1:12" customFormat="1" ht="15">
      <c r="A2371">
        <v>24904</v>
      </c>
      <c r="B2371" t="s">
        <v>2107</v>
      </c>
      <c r="C2371" t="s">
        <v>13</v>
      </c>
      <c r="D2371" t="s">
        <v>3827</v>
      </c>
      <c r="E2371" t="s">
        <v>5291</v>
      </c>
      <c r="F2371" t="s">
        <v>36</v>
      </c>
      <c r="G2371" t="s">
        <v>29</v>
      </c>
      <c r="H2371" t="s">
        <v>4852</v>
      </c>
      <c r="I2371" t="s">
        <v>5422</v>
      </c>
      <c r="J2371" t="s">
        <v>113</v>
      </c>
      <c r="K2371" s="3">
        <v>40627</v>
      </c>
      <c r="L2371" t="s">
        <v>5297</v>
      </c>
    </row>
    <row r="2372" spans="1:12" customFormat="1" ht="15">
      <c r="A2372">
        <v>24905</v>
      </c>
      <c r="B2372" t="s">
        <v>2108</v>
      </c>
      <c r="C2372" t="s">
        <v>13</v>
      </c>
      <c r="D2372" t="s">
        <v>3827</v>
      </c>
      <c r="E2372" t="s">
        <v>5291</v>
      </c>
      <c r="F2372" t="s">
        <v>36</v>
      </c>
      <c r="G2372" t="s">
        <v>29</v>
      </c>
      <c r="H2372" t="s">
        <v>4852</v>
      </c>
      <c r="I2372" t="s">
        <v>17</v>
      </c>
      <c r="J2372" t="s">
        <v>19</v>
      </c>
      <c r="K2372" s="3">
        <v>40884</v>
      </c>
      <c r="L2372" t="s">
        <v>5297</v>
      </c>
    </row>
    <row r="2373" spans="1:12" customFormat="1" ht="15">
      <c r="A2373">
        <v>24906</v>
      </c>
      <c r="B2373" t="s">
        <v>2109</v>
      </c>
      <c r="C2373" t="s">
        <v>13</v>
      </c>
      <c r="D2373" t="s">
        <v>25</v>
      </c>
      <c r="E2373" t="s">
        <v>5291</v>
      </c>
      <c r="F2373" t="s">
        <v>36</v>
      </c>
      <c r="G2373" t="s">
        <v>29</v>
      </c>
      <c r="H2373" t="s">
        <v>4852</v>
      </c>
      <c r="I2373" t="s">
        <v>17</v>
      </c>
      <c r="J2373" t="s">
        <v>19</v>
      </c>
      <c r="K2373" s="3">
        <v>44371</v>
      </c>
      <c r="L2373" t="s">
        <v>5297</v>
      </c>
    </row>
    <row r="2374" spans="1:12" customFormat="1" ht="15">
      <c r="A2374">
        <v>24908</v>
      </c>
      <c r="B2374" t="s">
        <v>2110</v>
      </c>
      <c r="C2374" t="s">
        <v>13</v>
      </c>
      <c r="D2374" t="s">
        <v>3827</v>
      </c>
      <c r="E2374" t="s">
        <v>5291</v>
      </c>
      <c r="F2374" t="s">
        <v>36</v>
      </c>
      <c r="G2374" t="s">
        <v>29</v>
      </c>
      <c r="H2374" t="s">
        <v>4852</v>
      </c>
      <c r="I2374" t="s">
        <v>5908</v>
      </c>
      <c r="J2374" t="s">
        <v>19</v>
      </c>
      <c r="K2374" s="3">
        <v>40892</v>
      </c>
      <c r="L2374" t="s">
        <v>5297</v>
      </c>
    </row>
    <row r="2375" spans="1:12" customFormat="1" ht="15">
      <c r="A2375">
        <v>24910</v>
      </c>
      <c r="B2375" t="s">
        <v>5141</v>
      </c>
      <c r="C2375" t="s">
        <v>13</v>
      </c>
      <c r="D2375" t="s">
        <v>25</v>
      </c>
      <c r="E2375" t="s">
        <v>5291</v>
      </c>
      <c r="F2375" t="s">
        <v>36</v>
      </c>
      <c r="G2375" t="s">
        <v>29</v>
      </c>
      <c r="H2375" t="s">
        <v>4852</v>
      </c>
      <c r="I2375" t="s">
        <v>5551</v>
      </c>
      <c r="J2375" t="s">
        <v>19</v>
      </c>
      <c r="K2375" s="3">
        <v>45630</v>
      </c>
      <c r="L2375" t="s">
        <v>5297</v>
      </c>
    </row>
    <row r="2376" spans="1:12" customFormat="1" ht="15">
      <c r="A2376">
        <v>24914</v>
      </c>
      <c r="B2376" t="s">
        <v>2111</v>
      </c>
      <c r="C2376" t="s">
        <v>13</v>
      </c>
      <c r="D2376" t="s">
        <v>3827</v>
      </c>
      <c r="E2376" t="s">
        <v>5291</v>
      </c>
      <c r="F2376" t="s">
        <v>36</v>
      </c>
      <c r="G2376" t="s">
        <v>29</v>
      </c>
      <c r="H2376" t="s">
        <v>4852</v>
      </c>
      <c r="I2376" t="s">
        <v>563</v>
      </c>
      <c r="J2376" t="s">
        <v>113</v>
      </c>
      <c r="K2376" s="3">
        <v>40628</v>
      </c>
      <c r="L2376" t="s">
        <v>5297</v>
      </c>
    </row>
    <row r="2377" spans="1:12" customFormat="1" ht="15">
      <c r="A2377">
        <v>24915</v>
      </c>
      <c r="B2377" t="s">
        <v>2112</v>
      </c>
      <c r="C2377" t="s">
        <v>13</v>
      </c>
      <c r="D2377" t="s">
        <v>3827</v>
      </c>
      <c r="E2377" t="s">
        <v>5291</v>
      </c>
      <c r="F2377" t="s">
        <v>36</v>
      </c>
      <c r="G2377" t="s">
        <v>29</v>
      </c>
      <c r="H2377" t="s">
        <v>4852</v>
      </c>
      <c r="I2377" t="s">
        <v>5797</v>
      </c>
      <c r="J2377" t="s">
        <v>19</v>
      </c>
      <c r="K2377" s="3">
        <v>40892</v>
      </c>
      <c r="L2377" t="s">
        <v>5297</v>
      </c>
    </row>
    <row r="2378" spans="1:12" customFormat="1" ht="15">
      <c r="A2378">
        <v>24916</v>
      </c>
      <c r="B2378" t="s">
        <v>2113</v>
      </c>
      <c r="C2378" t="s">
        <v>13</v>
      </c>
      <c r="D2378" t="s">
        <v>3827</v>
      </c>
      <c r="E2378" t="s">
        <v>5291</v>
      </c>
      <c r="F2378" t="s">
        <v>36</v>
      </c>
      <c r="G2378" t="s">
        <v>29</v>
      </c>
      <c r="H2378" t="s">
        <v>4852</v>
      </c>
      <c r="I2378" t="s">
        <v>5678</v>
      </c>
      <c r="J2378" t="s">
        <v>113</v>
      </c>
      <c r="K2378" s="3">
        <v>40616</v>
      </c>
      <c r="L2378" t="s">
        <v>5297</v>
      </c>
    </row>
    <row r="2379" spans="1:12" customFormat="1" ht="15">
      <c r="A2379">
        <v>24917</v>
      </c>
      <c r="B2379" t="s">
        <v>2114</v>
      </c>
      <c r="C2379" t="s">
        <v>13</v>
      </c>
      <c r="D2379" t="s">
        <v>3827</v>
      </c>
      <c r="E2379" t="s">
        <v>5291</v>
      </c>
      <c r="F2379" t="s">
        <v>36</v>
      </c>
      <c r="G2379" t="s">
        <v>29</v>
      </c>
      <c r="H2379" t="s">
        <v>4852</v>
      </c>
      <c r="I2379" t="s">
        <v>5869</v>
      </c>
      <c r="J2379" t="s">
        <v>113</v>
      </c>
      <c r="K2379" s="3">
        <v>40620</v>
      </c>
      <c r="L2379" t="s">
        <v>5297</v>
      </c>
    </row>
    <row r="2380" spans="1:12" customFormat="1" ht="15">
      <c r="A2380">
        <v>24921</v>
      </c>
      <c r="B2380" t="s">
        <v>2115</v>
      </c>
      <c r="C2380" t="s">
        <v>13</v>
      </c>
      <c r="D2380" t="s">
        <v>3827</v>
      </c>
      <c r="E2380" t="s">
        <v>5291</v>
      </c>
      <c r="F2380" t="s">
        <v>36</v>
      </c>
      <c r="G2380" t="s">
        <v>29</v>
      </c>
      <c r="H2380" t="s">
        <v>104</v>
      </c>
      <c r="I2380" t="s">
        <v>120</v>
      </c>
      <c r="J2380" t="s">
        <v>19</v>
      </c>
      <c r="K2380" s="3">
        <v>40825</v>
      </c>
      <c r="L2380" t="s">
        <v>5297</v>
      </c>
    </row>
    <row r="2381" spans="1:12" customFormat="1" ht="15">
      <c r="A2381">
        <v>24922</v>
      </c>
      <c r="B2381" t="s">
        <v>4319</v>
      </c>
      <c r="C2381" t="s">
        <v>13</v>
      </c>
      <c r="D2381" t="s">
        <v>38</v>
      </c>
      <c r="E2381" t="s">
        <v>4870</v>
      </c>
      <c r="F2381" t="s">
        <v>5249</v>
      </c>
      <c r="G2381" t="s">
        <v>29</v>
      </c>
      <c r="H2381" t="s">
        <v>4854</v>
      </c>
      <c r="I2381" t="s">
        <v>47</v>
      </c>
      <c r="J2381" t="s">
        <v>19</v>
      </c>
      <c r="K2381" s="3">
        <v>45734</v>
      </c>
      <c r="L2381" t="s">
        <v>5542</v>
      </c>
    </row>
    <row r="2382" spans="1:12" customFormat="1" ht="15">
      <c r="A2382">
        <v>24923</v>
      </c>
      <c r="B2382" t="s">
        <v>2116</v>
      </c>
      <c r="C2382" t="s">
        <v>13</v>
      </c>
      <c r="D2382" t="s">
        <v>3827</v>
      </c>
      <c r="E2382" t="s">
        <v>5291</v>
      </c>
      <c r="F2382" t="s">
        <v>36</v>
      </c>
      <c r="G2382" t="s">
        <v>29</v>
      </c>
      <c r="H2382" t="s">
        <v>136</v>
      </c>
      <c r="I2382" t="s">
        <v>5826</v>
      </c>
      <c r="J2382" t="s">
        <v>113</v>
      </c>
      <c r="K2382" s="3">
        <v>40642</v>
      </c>
      <c r="L2382" t="s">
        <v>5297</v>
      </c>
    </row>
    <row r="2383" spans="1:12" customFormat="1" ht="15">
      <c r="A2383">
        <v>24925</v>
      </c>
      <c r="B2383" t="s">
        <v>2117</v>
      </c>
      <c r="C2383" t="s">
        <v>13</v>
      </c>
      <c r="D2383" t="s">
        <v>3827</v>
      </c>
      <c r="E2383" t="s">
        <v>5291</v>
      </c>
      <c r="F2383" t="s">
        <v>36</v>
      </c>
      <c r="G2383" t="s">
        <v>29</v>
      </c>
      <c r="H2383" t="s">
        <v>136</v>
      </c>
      <c r="I2383" t="s">
        <v>5782</v>
      </c>
      <c r="J2383" t="s">
        <v>113</v>
      </c>
      <c r="K2383" s="3">
        <v>40642</v>
      </c>
      <c r="L2383" t="s">
        <v>5297</v>
      </c>
    </row>
    <row r="2384" spans="1:12" customFormat="1" ht="15">
      <c r="A2384">
        <v>24926</v>
      </c>
      <c r="B2384" t="s">
        <v>2118</v>
      </c>
      <c r="C2384" t="s">
        <v>13</v>
      </c>
      <c r="D2384" t="s">
        <v>25</v>
      </c>
      <c r="E2384" t="s">
        <v>5291</v>
      </c>
      <c r="F2384" t="s">
        <v>36</v>
      </c>
      <c r="G2384" t="s">
        <v>29</v>
      </c>
      <c r="H2384" t="s">
        <v>136</v>
      </c>
      <c r="I2384" t="s">
        <v>356</v>
      </c>
      <c r="J2384" t="s">
        <v>19</v>
      </c>
      <c r="K2384" s="3">
        <v>44136</v>
      </c>
      <c r="L2384" t="s">
        <v>5297</v>
      </c>
    </row>
    <row r="2385" spans="1:12" customFormat="1" ht="15">
      <c r="A2385">
        <v>24930</v>
      </c>
      <c r="B2385" t="s">
        <v>2119</v>
      </c>
      <c r="C2385" t="s">
        <v>13</v>
      </c>
      <c r="D2385" t="s">
        <v>25</v>
      </c>
      <c r="E2385" t="s">
        <v>5291</v>
      </c>
      <c r="F2385" t="s">
        <v>5249</v>
      </c>
      <c r="G2385" t="s">
        <v>32</v>
      </c>
      <c r="H2385" t="s">
        <v>4857</v>
      </c>
      <c r="I2385" t="s">
        <v>5896</v>
      </c>
      <c r="J2385" t="s">
        <v>19</v>
      </c>
      <c r="K2385" s="3">
        <v>45618</v>
      </c>
      <c r="L2385" t="s">
        <v>5293</v>
      </c>
    </row>
    <row r="2386" spans="1:12" customFormat="1" ht="15">
      <c r="A2386">
        <v>24931</v>
      </c>
      <c r="B2386" t="s">
        <v>4320</v>
      </c>
      <c r="C2386" t="s">
        <v>13</v>
      </c>
      <c r="D2386" t="s">
        <v>25</v>
      </c>
      <c r="E2386" t="s">
        <v>5291</v>
      </c>
      <c r="F2386" t="s">
        <v>5249</v>
      </c>
      <c r="G2386" t="s">
        <v>32</v>
      </c>
      <c r="H2386" t="s">
        <v>4860</v>
      </c>
      <c r="I2386" t="s">
        <v>5909</v>
      </c>
      <c r="J2386" t="s">
        <v>19</v>
      </c>
      <c r="K2386" s="3">
        <v>45526</v>
      </c>
      <c r="L2386" t="s">
        <v>5293</v>
      </c>
    </row>
    <row r="2387" spans="1:12" customFormat="1" ht="15">
      <c r="A2387">
        <v>24933</v>
      </c>
      <c r="B2387" t="s">
        <v>2120</v>
      </c>
      <c r="C2387" t="s">
        <v>13</v>
      </c>
      <c r="D2387" t="s">
        <v>25</v>
      </c>
      <c r="E2387" t="s">
        <v>5291</v>
      </c>
      <c r="F2387" t="s">
        <v>16</v>
      </c>
      <c r="G2387" t="s">
        <v>32</v>
      </c>
      <c r="H2387" t="s">
        <v>183</v>
      </c>
      <c r="I2387" t="s">
        <v>5910</v>
      </c>
      <c r="J2387" t="s">
        <v>19</v>
      </c>
      <c r="K2387" s="3">
        <v>45404</v>
      </c>
      <c r="L2387" t="s">
        <v>5293</v>
      </c>
    </row>
    <row r="2388" spans="1:12" customFormat="1" ht="15">
      <c r="A2388">
        <v>24935</v>
      </c>
      <c r="B2388" t="s">
        <v>2121</v>
      </c>
      <c r="C2388" t="s">
        <v>13</v>
      </c>
      <c r="D2388" t="s">
        <v>3827</v>
      </c>
      <c r="E2388" t="s">
        <v>5291</v>
      </c>
      <c r="F2388" t="s">
        <v>36</v>
      </c>
      <c r="G2388" t="s">
        <v>29</v>
      </c>
      <c r="H2388" t="s">
        <v>4857</v>
      </c>
      <c r="I2388" t="s">
        <v>152</v>
      </c>
      <c r="J2388" t="s">
        <v>19</v>
      </c>
      <c r="K2388" s="3">
        <v>40892</v>
      </c>
      <c r="L2388" t="s">
        <v>5297</v>
      </c>
    </row>
    <row r="2389" spans="1:12" customFormat="1" ht="15">
      <c r="A2389">
        <v>24941</v>
      </c>
      <c r="B2389" t="s">
        <v>2122</v>
      </c>
      <c r="C2389" t="s">
        <v>13</v>
      </c>
      <c r="D2389" t="s">
        <v>25</v>
      </c>
      <c r="E2389" t="s">
        <v>5291</v>
      </c>
      <c r="F2389" t="s">
        <v>16</v>
      </c>
      <c r="G2389" t="s">
        <v>32</v>
      </c>
      <c r="H2389" t="s">
        <v>4857</v>
      </c>
      <c r="I2389" t="s">
        <v>5431</v>
      </c>
      <c r="J2389" t="s">
        <v>19</v>
      </c>
      <c r="K2389" s="3">
        <v>45733</v>
      </c>
      <c r="L2389" t="s">
        <v>5293</v>
      </c>
    </row>
    <row r="2390" spans="1:12" customFormat="1" ht="15">
      <c r="A2390">
        <v>24947</v>
      </c>
      <c r="B2390" t="s">
        <v>4321</v>
      </c>
      <c r="C2390" t="s">
        <v>13</v>
      </c>
      <c r="D2390" t="s">
        <v>25</v>
      </c>
      <c r="E2390" t="s">
        <v>5291</v>
      </c>
      <c r="F2390" t="s">
        <v>36</v>
      </c>
      <c r="G2390" t="s">
        <v>29</v>
      </c>
      <c r="H2390" t="s">
        <v>4857</v>
      </c>
      <c r="I2390" t="s">
        <v>5336</v>
      </c>
      <c r="J2390" t="s">
        <v>19</v>
      </c>
      <c r="K2390" s="3">
        <v>45701</v>
      </c>
      <c r="L2390" t="s">
        <v>5297</v>
      </c>
    </row>
    <row r="2391" spans="1:12" customFormat="1" ht="15">
      <c r="A2391">
        <v>24949</v>
      </c>
      <c r="B2391" t="s">
        <v>2123</v>
      </c>
      <c r="C2391" t="s">
        <v>13</v>
      </c>
      <c r="D2391" t="s">
        <v>38</v>
      </c>
      <c r="E2391" t="s">
        <v>5291</v>
      </c>
      <c r="F2391" t="s">
        <v>5249</v>
      </c>
      <c r="G2391" t="s">
        <v>32</v>
      </c>
      <c r="H2391" t="s">
        <v>209</v>
      </c>
      <c r="I2391" t="s">
        <v>212</v>
      </c>
      <c r="J2391" t="s">
        <v>19</v>
      </c>
      <c r="K2391" s="3">
        <v>45412</v>
      </c>
      <c r="L2391" t="s">
        <v>11</v>
      </c>
    </row>
    <row r="2392" spans="1:12" customFormat="1" ht="15">
      <c r="A2392">
        <v>24950</v>
      </c>
      <c r="B2392" t="s">
        <v>2124</v>
      </c>
      <c r="C2392" t="s">
        <v>13</v>
      </c>
      <c r="D2392" t="s">
        <v>25</v>
      </c>
      <c r="E2392" t="s">
        <v>5291</v>
      </c>
      <c r="F2392" t="s">
        <v>36</v>
      </c>
      <c r="G2392" t="s">
        <v>29</v>
      </c>
      <c r="H2392" t="s">
        <v>104</v>
      </c>
      <c r="I2392" t="s">
        <v>473</v>
      </c>
      <c r="J2392" t="s">
        <v>19</v>
      </c>
      <c r="K2392" s="3">
        <v>45713</v>
      </c>
      <c r="L2392" t="s">
        <v>5297</v>
      </c>
    </row>
    <row r="2393" spans="1:12" customFormat="1" ht="15">
      <c r="A2393">
        <v>24952</v>
      </c>
      <c r="B2393" t="s">
        <v>2125</v>
      </c>
      <c r="C2393" t="s">
        <v>13</v>
      </c>
      <c r="D2393" t="s">
        <v>25</v>
      </c>
      <c r="E2393" t="s">
        <v>5291</v>
      </c>
      <c r="F2393" t="s">
        <v>36</v>
      </c>
      <c r="G2393" t="s">
        <v>29</v>
      </c>
      <c r="H2393" t="s">
        <v>4857</v>
      </c>
      <c r="I2393" t="s">
        <v>5828</v>
      </c>
      <c r="J2393" t="s">
        <v>19</v>
      </c>
      <c r="K2393" s="3">
        <v>45086</v>
      </c>
      <c r="L2393" t="s">
        <v>5297</v>
      </c>
    </row>
    <row r="2394" spans="1:12" customFormat="1" ht="15">
      <c r="A2394">
        <v>24953</v>
      </c>
      <c r="B2394" t="s">
        <v>2126</v>
      </c>
      <c r="C2394" t="s">
        <v>13</v>
      </c>
      <c r="D2394" t="s">
        <v>25</v>
      </c>
      <c r="E2394" t="s">
        <v>5291</v>
      </c>
      <c r="F2394" t="s">
        <v>5249</v>
      </c>
      <c r="G2394" t="s">
        <v>32</v>
      </c>
      <c r="H2394" t="s">
        <v>4852</v>
      </c>
      <c r="I2394" t="s">
        <v>5427</v>
      </c>
      <c r="J2394" t="s">
        <v>19</v>
      </c>
      <c r="K2394" s="3">
        <v>45715</v>
      </c>
      <c r="L2394" t="s">
        <v>5293</v>
      </c>
    </row>
    <row r="2395" spans="1:12" customFormat="1" ht="15">
      <c r="A2395">
        <v>24958</v>
      </c>
      <c r="B2395" t="s">
        <v>4322</v>
      </c>
      <c r="C2395" t="s">
        <v>13</v>
      </c>
      <c r="D2395" t="s">
        <v>25</v>
      </c>
      <c r="E2395" t="s">
        <v>5291</v>
      </c>
      <c r="F2395" t="s">
        <v>36</v>
      </c>
      <c r="G2395" t="s">
        <v>29</v>
      </c>
      <c r="H2395" t="s">
        <v>216</v>
      </c>
      <c r="I2395" t="s">
        <v>5707</v>
      </c>
      <c r="J2395" t="s">
        <v>19</v>
      </c>
      <c r="K2395" s="3">
        <v>45499</v>
      </c>
      <c r="L2395" t="s">
        <v>5293</v>
      </c>
    </row>
    <row r="2396" spans="1:12" customFormat="1" ht="15">
      <c r="A2396">
        <v>24961</v>
      </c>
      <c r="B2396" t="s">
        <v>2127</v>
      </c>
      <c r="C2396" t="s">
        <v>13</v>
      </c>
      <c r="D2396" t="s">
        <v>3827</v>
      </c>
      <c r="E2396" t="s">
        <v>5291</v>
      </c>
      <c r="F2396" t="s">
        <v>36</v>
      </c>
      <c r="G2396" t="s">
        <v>29</v>
      </c>
      <c r="H2396" t="s">
        <v>21</v>
      </c>
      <c r="I2396" t="s">
        <v>331</v>
      </c>
      <c r="J2396" t="s">
        <v>19</v>
      </c>
      <c r="K2396" s="3">
        <v>41269</v>
      </c>
      <c r="L2396" t="s">
        <v>5297</v>
      </c>
    </row>
    <row r="2397" spans="1:12" customFormat="1" ht="15">
      <c r="A2397">
        <v>24965</v>
      </c>
      <c r="B2397" t="s">
        <v>3846</v>
      </c>
      <c r="C2397" t="s">
        <v>13</v>
      </c>
      <c r="D2397" t="s">
        <v>3827</v>
      </c>
      <c r="E2397" t="s">
        <v>5291</v>
      </c>
      <c r="F2397" t="s">
        <v>36</v>
      </c>
      <c r="G2397" t="s">
        <v>29</v>
      </c>
      <c r="H2397" t="s">
        <v>81</v>
      </c>
      <c r="I2397" t="s">
        <v>5578</v>
      </c>
      <c r="J2397" t="s">
        <v>113</v>
      </c>
      <c r="K2397" s="3">
        <v>40639</v>
      </c>
      <c r="L2397" t="s">
        <v>5293</v>
      </c>
    </row>
    <row r="2398" spans="1:12" customFormat="1" ht="15">
      <c r="A2398">
        <v>24967</v>
      </c>
      <c r="B2398" t="s">
        <v>4323</v>
      </c>
      <c r="C2398" t="s">
        <v>13</v>
      </c>
      <c r="D2398" t="s">
        <v>3827</v>
      </c>
      <c r="E2398" t="s">
        <v>5291</v>
      </c>
      <c r="F2398" t="s">
        <v>36</v>
      </c>
      <c r="G2398" t="s">
        <v>32</v>
      </c>
      <c r="H2398" t="s">
        <v>4852</v>
      </c>
      <c r="I2398" t="s">
        <v>5551</v>
      </c>
      <c r="J2398" t="s">
        <v>19</v>
      </c>
      <c r="K2398" s="3">
        <v>41409</v>
      </c>
      <c r="L2398" t="s">
        <v>5293</v>
      </c>
    </row>
    <row r="2399" spans="1:12" customFormat="1" ht="15">
      <c r="A2399">
        <v>24970</v>
      </c>
      <c r="B2399" t="s">
        <v>2128</v>
      </c>
      <c r="C2399" t="s">
        <v>13</v>
      </c>
      <c r="D2399" t="s">
        <v>38</v>
      </c>
      <c r="E2399" t="s">
        <v>5291</v>
      </c>
      <c r="F2399" t="s">
        <v>5249</v>
      </c>
      <c r="G2399" t="s">
        <v>32</v>
      </c>
      <c r="H2399" t="s">
        <v>209</v>
      </c>
      <c r="I2399" t="s">
        <v>2129</v>
      </c>
      <c r="J2399" t="s">
        <v>19</v>
      </c>
      <c r="K2399" s="3">
        <v>45355</v>
      </c>
      <c r="L2399" t="s">
        <v>11</v>
      </c>
    </row>
    <row r="2400" spans="1:12" customFormat="1" ht="15">
      <c r="A2400">
        <v>24971</v>
      </c>
      <c r="B2400" t="s">
        <v>2130</v>
      </c>
      <c r="C2400" t="s">
        <v>13</v>
      </c>
      <c r="D2400" t="s">
        <v>14</v>
      </c>
      <c r="E2400" t="s">
        <v>5292</v>
      </c>
      <c r="F2400" t="s">
        <v>16</v>
      </c>
      <c r="G2400" t="s">
        <v>32</v>
      </c>
      <c r="H2400" t="s">
        <v>4855</v>
      </c>
      <c r="I2400" t="s">
        <v>542</v>
      </c>
      <c r="J2400" t="s">
        <v>19</v>
      </c>
      <c r="K2400" s="3">
        <v>45716</v>
      </c>
      <c r="L2400" t="s">
        <v>5299</v>
      </c>
    </row>
    <row r="2401" spans="1:12" customFormat="1" ht="15">
      <c r="A2401">
        <v>24973</v>
      </c>
      <c r="B2401" t="s">
        <v>2131</v>
      </c>
      <c r="C2401" t="s">
        <v>13</v>
      </c>
      <c r="D2401" t="s">
        <v>38</v>
      </c>
      <c r="E2401" t="s">
        <v>5292</v>
      </c>
      <c r="F2401" t="s">
        <v>5249</v>
      </c>
      <c r="G2401" t="s">
        <v>32</v>
      </c>
      <c r="H2401" t="s">
        <v>283</v>
      </c>
      <c r="I2401" t="s">
        <v>791</v>
      </c>
      <c r="J2401" t="s">
        <v>19</v>
      </c>
      <c r="K2401" s="3">
        <v>45721</v>
      </c>
      <c r="L2401" t="s">
        <v>5293</v>
      </c>
    </row>
    <row r="2402" spans="1:12" customFormat="1" ht="15">
      <c r="A2402">
        <v>24974</v>
      </c>
      <c r="B2402" t="s">
        <v>2132</v>
      </c>
      <c r="C2402" t="s">
        <v>5264</v>
      </c>
      <c r="D2402" t="s">
        <v>25</v>
      </c>
      <c r="E2402" t="s">
        <v>5291</v>
      </c>
      <c r="F2402" t="s">
        <v>36</v>
      </c>
      <c r="G2402" t="s">
        <v>29</v>
      </c>
      <c r="H2402" t="s">
        <v>104</v>
      </c>
      <c r="I2402" t="s">
        <v>334</v>
      </c>
      <c r="J2402" t="s">
        <v>19</v>
      </c>
      <c r="K2402" s="3">
        <v>43382</v>
      </c>
      <c r="L2402" t="s">
        <v>5297</v>
      </c>
    </row>
    <row r="2403" spans="1:12" customFormat="1" ht="15">
      <c r="A2403">
        <v>24978</v>
      </c>
      <c r="B2403" t="s">
        <v>2133</v>
      </c>
      <c r="C2403" t="s">
        <v>13</v>
      </c>
      <c r="D2403" t="s">
        <v>3827</v>
      </c>
      <c r="E2403" t="s">
        <v>5291</v>
      </c>
      <c r="F2403" t="s">
        <v>36</v>
      </c>
      <c r="G2403" t="s">
        <v>29</v>
      </c>
      <c r="H2403" t="s">
        <v>104</v>
      </c>
      <c r="I2403" t="s">
        <v>5423</v>
      </c>
      <c r="J2403" t="s">
        <v>113</v>
      </c>
      <c r="K2403" s="3">
        <v>40734</v>
      </c>
      <c r="L2403" t="s">
        <v>5297</v>
      </c>
    </row>
    <row r="2404" spans="1:12" customFormat="1" ht="15">
      <c r="A2404">
        <v>24980</v>
      </c>
      <c r="B2404" t="s">
        <v>4324</v>
      </c>
      <c r="C2404" t="s">
        <v>13</v>
      </c>
      <c r="D2404" t="s">
        <v>3827</v>
      </c>
      <c r="E2404" t="s">
        <v>5291</v>
      </c>
      <c r="F2404" t="s">
        <v>36</v>
      </c>
      <c r="G2404" t="s">
        <v>29</v>
      </c>
      <c r="H2404" t="s">
        <v>4852</v>
      </c>
      <c r="I2404" t="s">
        <v>17</v>
      </c>
      <c r="J2404" t="s">
        <v>19</v>
      </c>
      <c r="K2404" s="3">
        <v>40856</v>
      </c>
      <c r="L2404" t="s">
        <v>5297</v>
      </c>
    </row>
    <row r="2405" spans="1:12" customFormat="1" ht="15">
      <c r="A2405">
        <v>24981</v>
      </c>
      <c r="B2405" t="s">
        <v>2134</v>
      </c>
      <c r="C2405" t="s">
        <v>13</v>
      </c>
      <c r="D2405" t="s">
        <v>25</v>
      </c>
      <c r="E2405" t="s">
        <v>5291</v>
      </c>
      <c r="F2405" t="s">
        <v>36</v>
      </c>
      <c r="G2405" t="s">
        <v>29</v>
      </c>
      <c r="H2405" t="s">
        <v>4852</v>
      </c>
      <c r="I2405" t="s">
        <v>5802</v>
      </c>
      <c r="J2405" t="s">
        <v>19</v>
      </c>
      <c r="K2405" s="3">
        <v>45693</v>
      </c>
      <c r="L2405" t="s">
        <v>5297</v>
      </c>
    </row>
    <row r="2406" spans="1:12" customFormat="1" ht="15">
      <c r="A2406">
        <v>24993</v>
      </c>
      <c r="B2406" t="s">
        <v>2135</v>
      </c>
      <c r="C2406" t="s">
        <v>13</v>
      </c>
      <c r="D2406" t="s">
        <v>3827</v>
      </c>
      <c r="E2406" t="s">
        <v>5291</v>
      </c>
      <c r="F2406" t="s">
        <v>36</v>
      </c>
      <c r="G2406" t="s">
        <v>29</v>
      </c>
      <c r="H2406" t="s">
        <v>4852</v>
      </c>
      <c r="I2406" t="s">
        <v>5568</v>
      </c>
      <c r="J2406" t="s">
        <v>19</v>
      </c>
      <c r="K2406" s="3">
        <v>41892</v>
      </c>
      <c r="L2406" t="s">
        <v>5297</v>
      </c>
    </row>
    <row r="2407" spans="1:12" customFormat="1" ht="15">
      <c r="A2407">
        <v>24996</v>
      </c>
      <c r="B2407" t="s">
        <v>4325</v>
      </c>
      <c r="C2407" t="s">
        <v>13</v>
      </c>
      <c r="D2407" t="s">
        <v>25</v>
      </c>
      <c r="E2407" t="s">
        <v>5291</v>
      </c>
      <c r="F2407" t="s">
        <v>36</v>
      </c>
      <c r="G2407" t="s">
        <v>29</v>
      </c>
      <c r="H2407" t="s">
        <v>4852</v>
      </c>
      <c r="I2407" t="s">
        <v>563</v>
      </c>
      <c r="J2407" t="s">
        <v>19</v>
      </c>
      <c r="K2407" s="3">
        <v>45370</v>
      </c>
      <c r="L2407" t="s">
        <v>5297</v>
      </c>
    </row>
    <row r="2408" spans="1:12" customFormat="1" ht="15">
      <c r="A2408">
        <v>24997</v>
      </c>
      <c r="B2408" t="s">
        <v>2136</v>
      </c>
      <c r="C2408" t="s">
        <v>13</v>
      </c>
      <c r="D2408" t="s">
        <v>25</v>
      </c>
      <c r="E2408" t="s">
        <v>5291</v>
      </c>
      <c r="F2408" t="s">
        <v>36</v>
      </c>
      <c r="G2408" t="s">
        <v>29</v>
      </c>
      <c r="H2408" t="s">
        <v>4852</v>
      </c>
      <c r="I2408" t="s">
        <v>563</v>
      </c>
      <c r="J2408" t="s">
        <v>19</v>
      </c>
      <c r="K2408" s="3">
        <v>45400</v>
      </c>
      <c r="L2408" t="s">
        <v>5297</v>
      </c>
    </row>
    <row r="2409" spans="1:12" customFormat="1" ht="15">
      <c r="A2409">
        <v>25013</v>
      </c>
      <c r="B2409" t="s">
        <v>2137</v>
      </c>
      <c r="C2409" t="s">
        <v>13</v>
      </c>
      <c r="D2409" t="s">
        <v>25</v>
      </c>
      <c r="E2409" t="s">
        <v>5291</v>
      </c>
      <c r="F2409" t="s">
        <v>36</v>
      </c>
      <c r="G2409" t="s">
        <v>29</v>
      </c>
      <c r="H2409" t="s">
        <v>4852</v>
      </c>
      <c r="I2409" t="s">
        <v>5435</v>
      </c>
      <c r="J2409" t="s">
        <v>19</v>
      </c>
      <c r="K2409" s="3">
        <v>45714</v>
      </c>
      <c r="L2409" t="s">
        <v>5297</v>
      </c>
    </row>
    <row r="2410" spans="1:12" customFormat="1" ht="15">
      <c r="A2410">
        <v>25016</v>
      </c>
      <c r="B2410" t="s">
        <v>2138</v>
      </c>
      <c r="C2410" t="s">
        <v>13</v>
      </c>
      <c r="D2410" t="s">
        <v>3827</v>
      </c>
      <c r="E2410" t="s">
        <v>5291</v>
      </c>
      <c r="F2410" t="s">
        <v>36</v>
      </c>
      <c r="G2410" t="s">
        <v>29</v>
      </c>
      <c r="H2410" t="s">
        <v>4852</v>
      </c>
      <c r="I2410" t="s">
        <v>563</v>
      </c>
      <c r="J2410" t="s">
        <v>113</v>
      </c>
      <c r="K2410" s="3">
        <v>40955</v>
      </c>
      <c r="L2410" t="s">
        <v>5297</v>
      </c>
    </row>
    <row r="2411" spans="1:12" customFormat="1" ht="15">
      <c r="A2411">
        <v>25022</v>
      </c>
      <c r="B2411" t="s">
        <v>2139</v>
      </c>
      <c r="C2411" t="s">
        <v>13</v>
      </c>
      <c r="D2411" t="s">
        <v>3827</v>
      </c>
      <c r="E2411" t="s">
        <v>5291</v>
      </c>
      <c r="F2411" t="s">
        <v>36</v>
      </c>
      <c r="G2411" t="s">
        <v>29</v>
      </c>
      <c r="H2411" t="s">
        <v>4852</v>
      </c>
      <c r="I2411" t="s">
        <v>5734</v>
      </c>
      <c r="J2411" t="s">
        <v>113</v>
      </c>
      <c r="K2411" s="3">
        <v>41323</v>
      </c>
      <c r="L2411" t="s">
        <v>5297</v>
      </c>
    </row>
    <row r="2412" spans="1:12" customFormat="1" ht="15">
      <c r="A2412">
        <v>25026</v>
      </c>
      <c r="B2412" t="s">
        <v>2140</v>
      </c>
      <c r="C2412" t="s">
        <v>13</v>
      </c>
      <c r="D2412" t="s">
        <v>25</v>
      </c>
      <c r="E2412" t="s">
        <v>5291</v>
      </c>
      <c r="F2412" t="s">
        <v>36</v>
      </c>
      <c r="G2412" t="s">
        <v>29</v>
      </c>
      <c r="H2412" t="s">
        <v>4852</v>
      </c>
      <c r="I2412" t="s">
        <v>26</v>
      </c>
      <c r="J2412" t="s">
        <v>19</v>
      </c>
      <c r="K2412" s="3">
        <v>45427</v>
      </c>
      <c r="L2412" t="s">
        <v>5297</v>
      </c>
    </row>
    <row r="2413" spans="1:12" customFormat="1" ht="15">
      <c r="A2413">
        <v>25031</v>
      </c>
      <c r="B2413" t="s">
        <v>2141</v>
      </c>
      <c r="C2413" t="s">
        <v>13</v>
      </c>
      <c r="D2413" t="s">
        <v>25</v>
      </c>
      <c r="E2413" t="s">
        <v>5291</v>
      </c>
      <c r="F2413" t="s">
        <v>36</v>
      </c>
      <c r="G2413" t="s">
        <v>29</v>
      </c>
      <c r="H2413" t="s">
        <v>4852</v>
      </c>
      <c r="I2413" t="s">
        <v>17</v>
      </c>
      <c r="J2413" t="s">
        <v>19</v>
      </c>
      <c r="K2413" s="3">
        <v>45700</v>
      </c>
      <c r="L2413" t="s">
        <v>5297</v>
      </c>
    </row>
    <row r="2414" spans="1:12" customFormat="1" ht="15">
      <c r="A2414">
        <v>25032</v>
      </c>
      <c r="B2414" t="s">
        <v>2142</v>
      </c>
      <c r="C2414" t="s">
        <v>13</v>
      </c>
      <c r="D2414" t="s">
        <v>3827</v>
      </c>
      <c r="E2414" t="s">
        <v>5291</v>
      </c>
      <c r="F2414" t="s">
        <v>36</v>
      </c>
      <c r="G2414" t="s">
        <v>29</v>
      </c>
      <c r="H2414" t="s">
        <v>183</v>
      </c>
      <c r="I2414" t="s">
        <v>5581</v>
      </c>
      <c r="J2414" t="s">
        <v>113</v>
      </c>
      <c r="K2414" s="3">
        <v>40791</v>
      </c>
      <c r="L2414" t="s">
        <v>5297</v>
      </c>
    </row>
    <row r="2415" spans="1:12" customFormat="1" ht="15">
      <c r="A2415">
        <v>25040</v>
      </c>
      <c r="B2415" t="s">
        <v>2143</v>
      </c>
      <c r="C2415" t="s">
        <v>13</v>
      </c>
      <c r="D2415" t="s">
        <v>25</v>
      </c>
      <c r="E2415" t="s">
        <v>5291</v>
      </c>
      <c r="F2415" t="s">
        <v>36</v>
      </c>
      <c r="G2415" t="s">
        <v>29</v>
      </c>
      <c r="H2415" t="s">
        <v>4852</v>
      </c>
      <c r="I2415" t="s">
        <v>563</v>
      </c>
      <c r="J2415" t="s">
        <v>19</v>
      </c>
      <c r="K2415" s="3">
        <v>45421</v>
      </c>
      <c r="L2415" t="s">
        <v>5297</v>
      </c>
    </row>
    <row r="2416" spans="1:12" customFormat="1" ht="15">
      <c r="A2416">
        <v>25047</v>
      </c>
      <c r="B2416" t="s">
        <v>2144</v>
      </c>
      <c r="C2416" t="s">
        <v>13</v>
      </c>
      <c r="D2416" t="s">
        <v>3827</v>
      </c>
      <c r="E2416" t="s">
        <v>5291</v>
      </c>
      <c r="F2416" t="s">
        <v>36</v>
      </c>
      <c r="G2416" t="s">
        <v>29</v>
      </c>
      <c r="H2416" t="s">
        <v>70</v>
      </c>
      <c r="I2416" t="s">
        <v>5354</v>
      </c>
      <c r="J2416" t="s">
        <v>19</v>
      </c>
      <c r="K2416" s="3">
        <v>40882</v>
      </c>
      <c r="L2416" t="s">
        <v>5297</v>
      </c>
    </row>
    <row r="2417" spans="1:12" customFormat="1" ht="15">
      <c r="A2417">
        <v>25051</v>
      </c>
      <c r="B2417" t="s">
        <v>2145</v>
      </c>
      <c r="C2417" t="s">
        <v>13</v>
      </c>
      <c r="D2417" t="s">
        <v>25</v>
      </c>
      <c r="E2417" t="s">
        <v>5291</v>
      </c>
      <c r="F2417" t="s">
        <v>36</v>
      </c>
      <c r="G2417" t="s">
        <v>29</v>
      </c>
      <c r="H2417" t="s">
        <v>21</v>
      </c>
      <c r="I2417" t="s">
        <v>331</v>
      </c>
      <c r="J2417" t="s">
        <v>19</v>
      </c>
      <c r="K2417" s="3">
        <v>45278</v>
      </c>
      <c r="L2417" t="s">
        <v>5297</v>
      </c>
    </row>
    <row r="2418" spans="1:12" customFormat="1" ht="15">
      <c r="A2418">
        <v>25054</v>
      </c>
      <c r="B2418" t="s">
        <v>4326</v>
      </c>
      <c r="C2418" t="s">
        <v>13</v>
      </c>
      <c r="D2418" t="s">
        <v>3827</v>
      </c>
      <c r="E2418" t="s">
        <v>5291</v>
      </c>
      <c r="F2418" t="s">
        <v>36</v>
      </c>
      <c r="G2418" t="s">
        <v>29</v>
      </c>
      <c r="H2418" t="s">
        <v>21</v>
      </c>
      <c r="I2418" t="s">
        <v>331</v>
      </c>
      <c r="J2418" t="s">
        <v>19</v>
      </c>
      <c r="K2418" s="3">
        <v>41380</v>
      </c>
      <c r="L2418" t="s">
        <v>5297</v>
      </c>
    </row>
    <row r="2419" spans="1:12" customFormat="1" ht="15">
      <c r="A2419">
        <v>25057</v>
      </c>
      <c r="B2419" t="s">
        <v>4956</v>
      </c>
      <c r="C2419" t="s">
        <v>13</v>
      </c>
      <c r="D2419" t="s">
        <v>25</v>
      </c>
      <c r="E2419" t="s">
        <v>5291</v>
      </c>
      <c r="F2419" t="s">
        <v>36</v>
      </c>
      <c r="G2419" t="s">
        <v>29</v>
      </c>
      <c r="H2419" t="s">
        <v>4852</v>
      </c>
      <c r="I2419" t="s">
        <v>30</v>
      </c>
      <c r="J2419" t="s">
        <v>19</v>
      </c>
      <c r="K2419" s="3">
        <v>45741</v>
      </c>
      <c r="L2419" t="s">
        <v>5297</v>
      </c>
    </row>
    <row r="2420" spans="1:12" customFormat="1" ht="15">
      <c r="A2420">
        <v>25059</v>
      </c>
      <c r="B2420" t="s">
        <v>2146</v>
      </c>
      <c r="C2420" t="s">
        <v>13</v>
      </c>
      <c r="D2420" t="s">
        <v>3827</v>
      </c>
      <c r="E2420" t="s">
        <v>5291</v>
      </c>
      <c r="F2420" t="s">
        <v>36</v>
      </c>
      <c r="G2420" t="s">
        <v>29</v>
      </c>
      <c r="H2420" t="s">
        <v>4852</v>
      </c>
      <c r="I2420" t="s">
        <v>5442</v>
      </c>
      <c r="J2420" t="s">
        <v>113</v>
      </c>
      <c r="K2420" s="3">
        <v>41296</v>
      </c>
      <c r="L2420" t="s">
        <v>5297</v>
      </c>
    </row>
    <row r="2421" spans="1:12" customFormat="1" ht="15">
      <c r="A2421">
        <v>25066</v>
      </c>
      <c r="B2421" t="s">
        <v>2147</v>
      </c>
      <c r="C2421" t="s">
        <v>13</v>
      </c>
      <c r="D2421" t="s">
        <v>3827</v>
      </c>
      <c r="E2421" t="s">
        <v>5291</v>
      </c>
      <c r="F2421" t="s">
        <v>36</v>
      </c>
      <c r="G2421" t="s">
        <v>29</v>
      </c>
      <c r="H2421" t="s">
        <v>4852</v>
      </c>
      <c r="I2421" t="s">
        <v>5829</v>
      </c>
      <c r="J2421" t="s">
        <v>113</v>
      </c>
      <c r="K2421" s="3">
        <v>41269</v>
      </c>
      <c r="L2421" t="s">
        <v>5297</v>
      </c>
    </row>
    <row r="2422" spans="1:12" customFormat="1" ht="15">
      <c r="A2422">
        <v>25067</v>
      </c>
      <c r="B2422" t="s">
        <v>2148</v>
      </c>
      <c r="C2422" t="s">
        <v>13</v>
      </c>
      <c r="D2422" t="s">
        <v>3827</v>
      </c>
      <c r="E2422" t="s">
        <v>5291</v>
      </c>
      <c r="F2422" t="s">
        <v>36</v>
      </c>
      <c r="G2422" t="s">
        <v>29</v>
      </c>
      <c r="H2422" t="s">
        <v>4852</v>
      </c>
      <c r="I2422" t="s">
        <v>5829</v>
      </c>
      <c r="J2422" t="s">
        <v>113</v>
      </c>
      <c r="K2422" s="3">
        <v>41323</v>
      </c>
      <c r="L2422" t="s">
        <v>5297</v>
      </c>
    </row>
    <row r="2423" spans="1:12" customFormat="1" ht="15">
      <c r="A2423">
        <v>25071</v>
      </c>
      <c r="B2423" t="s">
        <v>2149</v>
      </c>
      <c r="C2423" t="s">
        <v>13</v>
      </c>
      <c r="D2423" t="s">
        <v>3827</v>
      </c>
      <c r="E2423" t="s">
        <v>5291</v>
      </c>
      <c r="F2423" t="s">
        <v>36</v>
      </c>
      <c r="G2423" t="s">
        <v>29</v>
      </c>
      <c r="H2423" t="s">
        <v>4852</v>
      </c>
      <c r="I2423" t="s">
        <v>5829</v>
      </c>
      <c r="J2423" t="s">
        <v>113</v>
      </c>
      <c r="K2423" s="3">
        <v>41269</v>
      </c>
      <c r="L2423" t="s">
        <v>5297</v>
      </c>
    </row>
    <row r="2424" spans="1:12" customFormat="1" ht="15">
      <c r="A2424">
        <v>25073</v>
      </c>
      <c r="B2424" t="s">
        <v>4327</v>
      </c>
      <c r="C2424" t="s">
        <v>13</v>
      </c>
      <c r="D2424" t="s">
        <v>3827</v>
      </c>
      <c r="E2424" t="s">
        <v>5291</v>
      </c>
      <c r="F2424" t="s">
        <v>36</v>
      </c>
      <c r="G2424" t="s">
        <v>29</v>
      </c>
      <c r="H2424" t="s">
        <v>4857</v>
      </c>
      <c r="I2424" t="s">
        <v>5854</v>
      </c>
      <c r="J2424" t="s">
        <v>113</v>
      </c>
      <c r="K2424" s="3">
        <v>41323</v>
      </c>
      <c r="L2424" t="s">
        <v>5297</v>
      </c>
    </row>
    <row r="2425" spans="1:12" customFormat="1" ht="15">
      <c r="A2425">
        <v>25075</v>
      </c>
      <c r="B2425" t="s">
        <v>2150</v>
      </c>
      <c r="C2425" t="s">
        <v>13</v>
      </c>
      <c r="D2425" t="s">
        <v>3827</v>
      </c>
      <c r="E2425" t="s">
        <v>5291</v>
      </c>
      <c r="F2425" t="s">
        <v>36</v>
      </c>
      <c r="G2425" t="s">
        <v>29</v>
      </c>
      <c r="H2425" t="s">
        <v>4857</v>
      </c>
      <c r="I2425" t="s">
        <v>5854</v>
      </c>
      <c r="J2425" t="s">
        <v>113</v>
      </c>
      <c r="K2425" s="3">
        <v>41323</v>
      </c>
      <c r="L2425" t="s">
        <v>5293</v>
      </c>
    </row>
    <row r="2426" spans="1:12" customFormat="1" ht="15">
      <c r="A2426">
        <v>25077</v>
      </c>
      <c r="B2426" t="s">
        <v>2151</v>
      </c>
      <c r="C2426" t="s">
        <v>13</v>
      </c>
      <c r="D2426" t="s">
        <v>3827</v>
      </c>
      <c r="E2426" t="s">
        <v>5291</v>
      </c>
      <c r="F2426" t="s">
        <v>36</v>
      </c>
      <c r="G2426" t="s">
        <v>29</v>
      </c>
      <c r="H2426" t="s">
        <v>4857</v>
      </c>
      <c r="I2426" t="s">
        <v>5854</v>
      </c>
      <c r="J2426" t="s">
        <v>113</v>
      </c>
      <c r="K2426" s="3">
        <v>41269</v>
      </c>
      <c r="L2426" t="s">
        <v>5293</v>
      </c>
    </row>
    <row r="2427" spans="1:12" customFormat="1" ht="15">
      <c r="A2427">
        <v>25083</v>
      </c>
      <c r="B2427" t="s">
        <v>2152</v>
      </c>
      <c r="C2427" t="s">
        <v>13</v>
      </c>
      <c r="D2427" t="s">
        <v>3827</v>
      </c>
      <c r="E2427" t="s">
        <v>5291</v>
      </c>
      <c r="F2427" t="s">
        <v>36</v>
      </c>
      <c r="G2427" t="s">
        <v>29</v>
      </c>
      <c r="H2427" t="s">
        <v>4857</v>
      </c>
      <c r="I2427" t="s">
        <v>5775</v>
      </c>
      <c r="J2427" t="s">
        <v>113</v>
      </c>
      <c r="K2427" s="3">
        <v>41269</v>
      </c>
      <c r="L2427" t="s">
        <v>5297</v>
      </c>
    </row>
    <row r="2428" spans="1:12" customFormat="1" ht="15">
      <c r="A2428">
        <v>25084</v>
      </c>
      <c r="B2428" t="s">
        <v>2153</v>
      </c>
      <c r="C2428" t="s">
        <v>13</v>
      </c>
      <c r="D2428" t="s">
        <v>3827</v>
      </c>
      <c r="E2428" t="s">
        <v>5291</v>
      </c>
      <c r="F2428" t="s">
        <v>36</v>
      </c>
      <c r="G2428" t="s">
        <v>29</v>
      </c>
      <c r="H2428" t="s">
        <v>4857</v>
      </c>
      <c r="I2428" t="s">
        <v>5775</v>
      </c>
      <c r="J2428" t="s">
        <v>113</v>
      </c>
      <c r="K2428" s="3">
        <v>41323</v>
      </c>
      <c r="L2428" t="s">
        <v>5297</v>
      </c>
    </row>
    <row r="2429" spans="1:12" customFormat="1" ht="15">
      <c r="A2429">
        <v>25086</v>
      </c>
      <c r="B2429" t="s">
        <v>2154</v>
      </c>
      <c r="C2429" t="s">
        <v>13</v>
      </c>
      <c r="D2429" t="s">
        <v>3827</v>
      </c>
      <c r="E2429" t="s">
        <v>5291</v>
      </c>
      <c r="F2429" t="s">
        <v>36</v>
      </c>
      <c r="G2429" t="s">
        <v>29</v>
      </c>
      <c r="H2429" t="s">
        <v>4857</v>
      </c>
      <c r="I2429" t="s">
        <v>5896</v>
      </c>
      <c r="J2429" t="s">
        <v>113</v>
      </c>
      <c r="K2429" s="3">
        <v>40812</v>
      </c>
      <c r="L2429" t="s">
        <v>5297</v>
      </c>
    </row>
    <row r="2430" spans="1:12" customFormat="1" ht="15">
      <c r="A2430">
        <v>25090</v>
      </c>
      <c r="B2430" t="s">
        <v>5270</v>
      </c>
      <c r="C2430" t="s">
        <v>13</v>
      </c>
      <c r="D2430" t="s">
        <v>25</v>
      </c>
      <c r="E2430" t="s">
        <v>5291</v>
      </c>
      <c r="F2430" t="s">
        <v>36</v>
      </c>
      <c r="G2430" t="s">
        <v>29</v>
      </c>
      <c r="H2430" t="s">
        <v>5975</v>
      </c>
      <c r="I2430" t="s">
        <v>5974</v>
      </c>
      <c r="J2430" t="s">
        <v>113</v>
      </c>
      <c r="K2430" s="129">
        <v>45723</v>
      </c>
      <c r="L2430" t="s">
        <v>5297</v>
      </c>
    </row>
    <row r="2431" spans="1:12" customFormat="1" ht="15">
      <c r="A2431">
        <v>25093</v>
      </c>
      <c r="B2431" t="s">
        <v>2155</v>
      </c>
      <c r="C2431" t="s">
        <v>13</v>
      </c>
      <c r="D2431" t="s">
        <v>3827</v>
      </c>
      <c r="E2431" t="s">
        <v>5291</v>
      </c>
      <c r="F2431" t="s">
        <v>36</v>
      </c>
      <c r="G2431" t="s">
        <v>29</v>
      </c>
      <c r="H2431" t="s">
        <v>4857</v>
      </c>
      <c r="I2431" t="s">
        <v>5624</v>
      </c>
      <c r="J2431" t="s">
        <v>113</v>
      </c>
      <c r="K2431" s="3">
        <v>41396</v>
      </c>
      <c r="L2431" t="s">
        <v>5297</v>
      </c>
    </row>
    <row r="2432" spans="1:12" customFormat="1" ht="15">
      <c r="A2432">
        <v>25102</v>
      </c>
      <c r="B2432" t="s">
        <v>2156</v>
      </c>
      <c r="C2432" t="s">
        <v>13</v>
      </c>
      <c r="D2432" t="s">
        <v>3827</v>
      </c>
      <c r="E2432" t="s">
        <v>5291</v>
      </c>
      <c r="F2432" t="s">
        <v>36</v>
      </c>
      <c r="G2432" t="s">
        <v>29</v>
      </c>
      <c r="H2432" t="s">
        <v>136</v>
      </c>
      <c r="I2432" t="s">
        <v>5911</v>
      </c>
      <c r="J2432" t="s">
        <v>19</v>
      </c>
      <c r="K2432" s="3">
        <v>41345</v>
      </c>
      <c r="L2432" t="s">
        <v>5297</v>
      </c>
    </row>
    <row r="2433" spans="1:12" customFormat="1" ht="15">
      <c r="A2433">
        <v>25107</v>
      </c>
      <c r="B2433" t="s">
        <v>2157</v>
      </c>
      <c r="C2433" t="s">
        <v>13</v>
      </c>
      <c r="D2433" t="s">
        <v>25</v>
      </c>
      <c r="E2433" t="s">
        <v>5291</v>
      </c>
      <c r="F2433" t="s">
        <v>36</v>
      </c>
      <c r="G2433" t="s">
        <v>29</v>
      </c>
      <c r="H2433" t="s">
        <v>136</v>
      </c>
      <c r="I2433" t="s">
        <v>1315</v>
      </c>
      <c r="J2433" t="s">
        <v>19</v>
      </c>
      <c r="K2433" s="3">
        <v>45162</v>
      </c>
      <c r="L2433" t="s">
        <v>5297</v>
      </c>
    </row>
    <row r="2434" spans="1:12" customFormat="1" ht="15">
      <c r="A2434">
        <v>25111</v>
      </c>
      <c r="B2434" t="s">
        <v>2159</v>
      </c>
      <c r="C2434" t="s">
        <v>13</v>
      </c>
      <c r="D2434" t="s">
        <v>25</v>
      </c>
      <c r="E2434" t="s">
        <v>5291</v>
      </c>
      <c r="F2434" t="s">
        <v>36</v>
      </c>
      <c r="G2434" t="s">
        <v>29</v>
      </c>
      <c r="H2434" t="s">
        <v>136</v>
      </c>
      <c r="I2434" t="s">
        <v>1464</v>
      </c>
      <c r="J2434" t="s">
        <v>19</v>
      </c>
      <c r="K2434" s="3">
        <v>45743</v>
      </c>
      <c r="L2434" t="s">
        <v>5299</v>
      </c>
    </row>
    <row r="2435" spans="1:12" customFormat="1" ht="15">
      <c r="A2435">
        <v>25117</v>
      </c>
      <c r="B2435" t="s">
        <v>2160</v>
      </c>
      <c r="C2435" t="s">
        <v>13</v>
      </c>
      <c r="D2435" t="s">
        <v>25</v>
      </c>
      <c r="E2435" t="s">
        <v>5291</v>
      </c>
      <c r="F2435" t="s">
        <v>36</v>
      </c>
      <c r="G2435" t="s">
        <v>29</v>
      </c>
      <c r="H2435" t="s">
        <v>4852</v>
      </c>
      <c r="I2435" t="s">
        <v>5802</v>
      </c>
      <c r="J2435" t="s">
        <v>19</v>
      </c>
      <c r="K2435" s="3">
        <v>45280</v>
      </c>
      <c r="L2435" t="s">
        <v>5297</v>
      </c>
    </row>
    <row r="2436" spans="1:12" customFormat="1" ht="15">
      <c r="A2436">
        <v>25118</v>
      </c>
      <c r="B2436" t="s">
        <v>2161</v>
      </c>
      <c r="C2436" t="s">
        <v>13</v>
      </c>
      <c r="D2436" t="s">
        <v>25</v>
      </c>
      <c r="E2436" t="s">
        <v>5291</v>
      </c>
      <c r="F2436" t="s">
        <v>36</v>
      </c>
      <c r="G2436" t="s">
        <v>29</v>
      </c>
      <c r="H2436" t="s">
        <v>4852</v>
      </c>
      <c r="I2436" t="s">
        <v>5802</v>
      </c>
      <c r="J2436" t="s">
        <v>19</v>
      </c>
      <c r="K2436" s="3">
        <v>45280</v>
      </c>
      <c r="L2436" t="s">
        <v>5297</v>
      </c>
    </row>
    <row r="2437" spans="1:12" customFormat="1" ht="15">
      <c r="A2437">
        <v>25119</v>
      </c>
      <c r="B2437" t="s">
        <v>2162</v>
      </c>
      <c r="C2437" t="s">
        <v>13</v>
      </c>
      <c r="D2437" t="s">
        <v>25</v>
      </c>
      <c r="E2437" t="s">
        <v>5291</v>
      </c>
      <c r="F2437" t="s">
        <v>36</v>
      </c>
      <c r="G2437" t="s">
        <v>29</v>
      </c>
      <c r="H2437" t="s">
        <v>4852</v>
      </c>
      <c r="I2437" t="s">
        <v>5802</v>
      </c>
      <c r="J2437" t="s">
        <v>19</v>
      </c>
      <c r="K2437" s="3">
        <v>45616</v>
      </c>
      <c r="L2437" t="s">
        <v>5297</v>
      </c>
    </row>
    <row r="2438" spans="1:12" customFormat="1" ht="15">
      <c r="A2438">
        <v>25120</v>
      </c>
      <c r="B2438" t="s">
        <v>2163</v>
      </c>
      <c r="C2438" t="s">
        <v>13</v>
      </c>
      <c r="D2438" t="s">
        <v>25</v>
      </c>
      <c r="E2438" t="s">
        <v>5291</v>
      </c>
      <c r="F2438" t="s">
        <v>36</v>
      </c>
      <c r="G2438" t="s">
        <v>29</v>
      </c>
      <c r="H2438" t="s">
        <v>4852</v>
      </c>
      <c r="I2438" t="s">
        <v>5802</v>
      </c>
      <c r="J2438" t="s">
        <v>19</v>
      </c>
      <c r="K2438" s="3">
        <v>45280</v>
      </c>
      <c r="L2438" t="s">
        <v>5297</v>
      </c>
    </row>
    <row r="2439" spans="1:12" customFormat="1" ht="15">
      <c r="A2439">
        <v>25122</v>
      </c>
      <c r="B2439" t="s">
        <v>2164</v>
      </c>
      <c r="C2439" t="s">
        <v>13</v>
      </c>
      <c r="D2439" t="s">
        <v>25</v>
      </c>
      <c r="E2439" t="s">
        <v>5291</v>
      </c>
      <c r="F2439" t="s">
        <v>36</v>
      </c>
      <c r="G2439" t="s">
        <v>29</v>
      </c>
      <c r="H2439" t="s">
        <v>4852</v>
      </c>
      <c r="I2439" t="s">
        <v>5912</v>
      </c>
      <c r="J2439" t="s">
        <v>19</v>
      </c>
      <c r="K2439" s="3">
        <v>45719</v>
      </c>
      <c r="L2439" t="s">
        <v>5297</v>
      </c>
    </row>
    <row r="2440" spans="1:12" customFormat="1" ht="15">
      <c r="A2440">
        <v>25123</v>
      </c>
      <c r="B2440" t="s">
        <v>2165</v>
      </c>
      <c r="C2440" t="s">
        <v>13</v>
      </c>
      <c r="D2440" t="s">
        <v>3827</v>
      </c>
      <c r="E2440" t="s">
        <v>5291</v>
      </c>
      <c r="F2440" t="s">
        <v>36</v>
      </c>
      <c r="G2440" t="s">
        <v>29</v>
      </c>
      <c r="H2440" t="s">
        <v>4852</v>
      </c>
      <c r="I2440" t="s">
        <v>5912</v>
      </c>
      <c r="J2440" t="s">
        <v>113</v>
      </c>
      <c r="K2440" s="3">
        <v>41323</v>
      </c>
      <c r="L2440" t="s">
        <v>5297</v>
      </c>
    </row>
    <row r="2441" spans="1:12" customFormat="1" ht="15">
      <c r="A2441">
        <v>25125</v>
      </c>
      <c r="B2441" t="s">
        <v>2166</v>
      </c>
      <c r="C2441" t="s">
        <v>13</v>
      </c>
      <c r="D2441" t="s">
        <v>25</v>
      </c>
      <c r="E2441" t="s">
        <v>5291</v>
      </c>
      <c r="F2441" t="s">
        <v>36</v>
      </c>
      <c r="G2441" t="s">
        <v>29</v>
      </c>
      <c r="H2441" t="s">
        <v>4852</v>
      </c>
      <c r="I2441" t="s">
        <v>5666</v>
      </c>
      <c r="J2441" t="s">
        <v>19</v>
      </c>
      <c r="K2441" s="3">
        <v>45315</v>
      </c>
      <c r="L2441" t="s">
        <v>5297</v>
      </c>
    </row>
    <row r="2442" spans="1:12" customFormat="1" ht="15">
      <c r="A2442">
        <v>25132</v>
      </c>
      <c r="B2442" t="s">
        <v>2167</v>
      </c>
      <c r="C2442" t="s">
        <v>13</v>
      </c>
      <c r="D2442" t="s">
        <v>25</v>
      </c>
      <c r="E2442" t="s">
        <v>5291</v>
      </c>
      <c r="F2442" t="s">
        <v>36</v>
      </c>
      <c r="G2442" t="s">
        <v>29</v>
      </c>
      <c r="H2442" t="s">
        <v>104</v>
      </c>
      <c r="I2442" t="s">
        <v>473</v>
      </c>
      <c r="J2442" t="s">
        <v>19</v>
      </c>
      <c r="K2442" s="3">
        <v>45643</v>
      </c>
      <c r="L2442" t="s">
        <v>5297</v>
      </c>
    </row>
    <row r="2443" spans="1:12" customFormat="1" ht="15">
      <c r="A2443">
        <v>25138</v>
      </c>
      <c r="B2443" t="s">
        <v>2168</v>
      </c>
      <c r="C2443" t="s">
        <v>13</v>
      </c>
      <c r="D2443" t="s">
        <v>25</v>
      </c>
      <c r="E2443" t="s">
        <v>5291</v>
      </c>
      <c r="F2443" t="s">
        <v>16</v>
      </c>
      <c r="G2443" t="s">
        <v>29</v>
      </c>
      <c r="H2443" t="s">
        <v>4852</v>
      </c>
      <c r="I2443" t="s">
        <v>5790</v>
      </c>
      <c r="J2443" t="s">
        <v>19</v>
      </c>
      <c r="K2443" s="3">
        <v>45401</v>
      </c>
      <c r="L2443" t="s">
        <v>5293</v>
      </c>
    </row>
    <row r="2444" spans="1:12" customFormat="1" ht="15">
      <c r="A2444">
        <v>25141</v>
      </c>
      <c r="B2444" t="s">
        <v>3847</v>
      </c>
      <c r="C2444" t="s">
        <v>13</v>
      </c>
      <c r="D2444" t="s">
        <v>3827</v>
      </c>
      <c r="E2444" t="s">
        <v>5291</v>
      </c>
      <c r="F2444" t="s">
        <v>36</v>
      </c>
      <c r="G2444" t="s">
        <v>32</v>
      </c>
      <c r="H2444" t="s">
        <v>365</v>
      </c>
      <c r="I2444" t="s">
        <v>5663</v>
      </c>
      <c r="J2444" t="s">
        <v>113</v>
      </c>
      <c r="K2444" s="3">
        <v>40799</v>
      </c>
      <c r="L2444" t="s">
        <v>5293</v>
      </c>
    </row>
    <row r="2445" spans="1:12" customFormat="1" ht="15">
      <c r="A2445">
        <v>25142</v>
      </c>
      <c r="B2445" t="s">
        <v>2169</v>
      </c>
      <c r="C2445" t="s">
        <v>13</v>
      </c>
      <c r="D2445" t="s">
        <v>25</v>
      </c>
      <c r="E2445" t="s">
        <v>5291</v>
      </c>
      <c r="F2445" t="s">
        <v>36</v>
      </c>
      <c r="G2445" t="s">
        <v>29</v>
      </c>
      <c r="H2445" t="s">
        <v>4857</v>
      </c>
      <c r="I2445" t="s">
        <v>5379</v>
      </c>
      <c r="J2445" t="s">
        <v>19</v>
      </c>
      <c r="K2445" s="3">
        <v>44106</v>
      </c>
      <c r="L2445" t="s">
        <v>5297</v>
      </c>
    </row>
    <row r="2446" spans="1:12" customFormat="1" ht="15">
      <c r="A2446">
        <v>25145</v>
      </c>
      <c r="B2446" t="s">
        <v>4328</v>
      </c>
      <c r="C2446" t="s">
        <v>13</v>
      </c>
      <c r="D2446" t="s">
        <v>25</v>
      </c>
      <c r="E2446" t="s">
        <v>5291</v>
      </c>
      <c r="F2446" t="s">
        <v>36</v>
      </c>
      <c r="G2446" t="s">
        <v>29</v>
      </c>
      <c r="H2446" t="s">
        <v>4854</v>
      </c>
      <c r="I2446" t="s">
        <v>47</v>
      </c>
      <c r="J2446" t="s">
        <v>19</v>
      </c>
      <c r="K2446" s="3">
        <v>45401</v>
      </c>
      <c r="L2446" t="s">
        <v>5297</v>
      </c>
    </row>
    <row r="2447" spans="1:12" customFormat="1" ht="15">
      <c r="A2447">
        <v>25146</v>
      </c>
      <c r="B2447" t="s">
        <v>2170</v>
      </c>
      <c r="C2447" t="s">
        <v>13</v>
      </c>
      <c r="D2447" t="s">
        <v>3827</v>
      </c>
      <c r="E2447" t="s">
        <v>5291</v>
      </c>
      <c r="F2447" t="s">
        <v>36</v>
      </c>
      <c r="G2447" t="s">
        <v>29</v>
      </c>
      <c r="H2447" t="s">
        <v>183</v>
      </c>
      <c r="I2447" t="s">
        <v>5474</v>
      </c>
      <c r="J2447" t="s">
        <v>113</v>
      </c>
      <c r="K2447" s="3">
        <v>40822</v>
      </c>
      <c r="L2447" t="s">
        <v>5293</v>
      </c>
    </row>
    <row r="2448" spans="1:12" customFormat="1" ht="15">
      <c r="A2448">
        <v>25153</v>
      </c>
      <c r="B2448" t="s">
        <v>2171</v>
      </c>
      <c r="C2448" t="s">
        <v>13</v>
      </c>
      <c r="D2448" t="s">
        <v>3827</v>
      </c>
      <c r="E2448" t="s">
        <v>5291</v>
      </c>
      <c r="F2448" t="s">
        <v>36</v>
      </c>
      <c r="G2448" t="s">
        <v>29</v>
      </c>
      <c r="H2448" t="s">
        <v>104</v>
      </c>
      <c r="I2448" t="s">
        <v>473</v>
      </c>
      <c r="J2448" t="s">
        <v>19</v>
      </c>
      <c r="K2448" s="3">
        <v>41260</v>
      </c>
      <c r="L2448" t="s">
        <v>5297</v>
      </c>
    </row>
    <row r="2449" spans="1:12" customFormat="1" ht="15">
      <c r="A2449">
        <v>25154</v>
      </c>
      <c r="B2449" t="s">
        <v>2172</v>
      </c>
      <c r="C2449" t="s">
        <v>13</v>
      </c>
      <c r="D2449" t="s">
        <v>25</v>
      </c>
      <c r="E2449" t="s">
        <v>5291</v>
      </c>
      <c r="F2449" t="s">
        <v>16</v>
      </c>
      <c r="G2449" t="s">
        <v>32</v>
      </c>
      <c r="H2449" t="s">
        <v>365</v>
      </c>
      <c r="I2449" t="s">
        <v>365</v>
      </c>
      <c r="J2449" t="s">
        <v>19</v>
      </c>
      <c r="K2449" s="3">
        <v>43394</v>
      </c>
      <c r="L2449" t="s">
        <v>5307</v>
      </c>
    </row>
    <row r="2450" spans="1:12" customFormat="1" ht="15">
      <c r="A2450">
        <v>25156</v>
      </c>
      <c r="B2450" t="s">
        <v>2173</v>
      </c>
      <c r="C2450" t="s">
        <v>13</v>
      </c>
      <c r="D2450" t="s">
        <v>3827</v>
      </c>
      <c r="E2450" t="s">
        <v>5291</v>
      </c>
      <c r="F2450" t="s">
        <v>36</v>
      </c>
      <c r="G2450" t="s">
        <v>29</v>
      </c>
      <c r="H2450" t="s">
        <v>4852</v>
      </c>
      <c r="I2450" t="s">
        <v>5442</v>
      </c>
      <c r="J2450" t="s">
        <v>113</v>
      </c>
      <c r="K2450" s="3">
        <v>41269</v>
      </c>
      <c r="L2450" t="s">
        <v>5297</v>
      </c>
    </row>
    <row r="2451" spans="1:12" customFormat="1" ht="15">
      <c r="A2451">
        <v>25160</v>
      </c>
      <c r="B2451" t="s">
        <v>2174</v>
      </c>
      <c r="C2451" t="s">
        <v>13</v>
      </c>
      <c r="D2451" t="s">
        <v>3827</v>
      </c>
      <c r="E2451" t="s">
        <v>5291</v>
      </c>
      <c r="F2451" t="s">
        <v>36</v>
      </c>
      <c r="G2451" t="s">
        <v>29</v>
      </c>
      <c r="H2451" t="s">
        <v>4857</v>
      </c>
      <c r="I2451" t="s">
        <v>689</v>
      </c>
      <c r="J2451" t="s">
        <v>113</v>
      </c>
      <c r="K2451" s="3">
        <v>41138</v>
      </c>
      <c r="L2451" t="s">
        <v>5297</v>
      </c>
    </row>
    <row r="2452" spans="1:12" customFormat="1" ht="15">
      <c r="A2452">
        <v>25161</v>
      </c>
      <c r="B2452" t="s">
        <v>2175</v>
      </c>
      <c r="C2452" t="s">
        <v>13</v>
      </c>
      <c r="D2452" t="s">
        <v>25</v>
      </c>
      <c r="E2452" t="s">
        <v>5291</v>
      </c>
      <c r="F2452" t="s">
        <v>5249</v>
      </c>
      <c r="G2452" t="s">
        <v>32</v>
      </c>
      <c r="H2452" t="s">
        <v>70</v>
      </c>
      <c r="I2452" t="s">
        <v>5619</v>
      </c>
      <c r="J2452" t="s">
        <v>19</v>
      </c>
      <c r="K2452" s="3">
        <v>45700</v>
      </c>
      <c r="L2452" t="s">
        <v>5299</v>
      </c>
    </row>
    <row r="2453" spans="1:12" customFormat="1" ht="15">
      <c r="A2453">
        <v>25162</v>
      </c>
      <c r="B2453" t="s">
        <v>2176</v>
      </c>
      <c r="C2453" t="s">
        <v>13</v>
      </c>
      <c r="D2453" t="s">
        <v>3827</v>
      </c>
      <c r="E2453" t="s">
        <v>5291</v>
      </c>
      <c r="F2453" t="s">
        <v>36</v>
      </c>
      <c r="G2453" t="s">
        <v>32</v>
      </c>
      <c r="H2453" t="s">
        <v>209</v>
      </c>
      <c r="I2453" t="s">
        <v>210</v>
      </c>
      <c r="J2453" t="s">
        <v>19</v>
      </c>
      <c r="K2453" s="3">
        <v>41401</v>
      </c>
      <c r="L2453" t="s">
        <v>5299</v>
      </c>
    </row>
    <row r="2454" spans="1:12" customFormat="1" ht="15">
      <c r="A2454">
        <v>25163</v>
      </c>
      <c r="B2454" t="s">
        <v>4329</v>
      </c>
      <c r="C2454" t="s">
        <v>13</v>
      </c>
      <c r="D2454" t="s">
        <v>25</v>
      </c>
      <c r="E2454" t="s">
        <v>5291</v>
      </c>
      <c r="F2454" t="s">
        <v>5249</v>
      </c>
      <c r="G2454" t="s">
        <v>32</v>
      </c>
      <c r="H2454" t="s">
        <v>4857</v>
      </c>
      <c r="I2454" t="s">
        <v>5913</v>
      </c>
      <c r="J2454" t="s">
        <v>19</v>
      </c>
      <c r="K2454" s="3">
        <v>43829</v>
      </c>
      <c r="L2454" t="s">
        <v>5293</v>
      </c>
    </row>
    <row r="2455" spans="1:12" customFormat="1" ht="15">
      <c r="A2455">
        <v>25165</v>
      </c>
      <c r="B2455" t="s">
        <v>4330</v>
      </c>
      <c r="C2455" t="s">
        <v>13</v>
      </c>
      <c r="D2455" t="s">
        <v>25</v>
      </c>
      <c r="E2455" t="s">
        <v>5291</v>
      </c>
      <c r="F2455" t="s">
        <v>5249</v>
      </c>
      <c r="G2455" t="s">
        <v>32</v>
      </c>
      <c r="H2455" t="s">
        <v>104</v>
      </c>
      <c r="I2455" t="s">
        <v>5477</v>
      </c>
      <c r="J2455" t="s">
        <v>19</v>
      </c>
      <c r="K2455" s="3">
        <v>45742</v>
      </c>
      <c r="L2455" t="s">
        <v>5293</v>
      </c>
    </row>
    <row r="2456" spans="1:12" customFormat="1" ht="15">
      <c r="A2456">
        <v>25219</v>
      </c>
      <c r="B2456" t="s">
        <v>4331</v>
      </c>
      <c r="C2456" t="s">
        <v>13</v>
      </c>
      <c r="D2456" t="s">
        <v>3827</v>
      </c>
      <c r="E2456" t="s">
        <v>5291</v>
      </c>
      <c r="F2456" t="s">
        <v>36</v>
      </c>
      <c r="G2456" t="s">
        <v>29</v>
      </c>
      <c r="H2456" t="s">
        <v>209</v>
      </c>
      <c r="I2456" t="s">
        <v>5593</v>
      </c>
      <c r="J2456" t="s">
        <v>113</v>
      </c>
      <c r="K2456" s="3">
        <v>41323</v>
      </c>
      <c r="L2456" t="s">
        <v>5297</v>
      </c>
    </row>
    <row r="2457" spans="1:12" customFormat="1" ht="15">
      <c r="A2457">
        <v>25275</v>
      </c>
      <c r="B2457" t="s">
        <v>2177</v>
      </c>
      <c r="C2457" t="s">
        <v>13</v>
      </c>
      <c r="D2457" t="s">
        <v>3827</v>
      </c>
      <c r="E2457" t="s">
        <v>5291</v>
      </c>
      <c r="F2457" t="s">
        <v>36</v>
      </c>
      <c r="G2457" t="s">
        <v>29</v>
      </c>
      <c r="H2457" t="s">
        <v>209</v>
      </c>
      <c r="I2457" t="s">
        <v>43</v>
      </c>
      <c r="J2457" t="s">
        <v>19</v>
      </c>
      <c r="K2457" s="3">
        <v>41269</v>
      </c>
      <c r="L2457" t="s">
        <v>5297</v>
      </c>
    </row>
    <row r="2458" spans="1:12" customFormat="1" ht="15">
      <c r="A2458">
        <v>25286</v>
      </c>
      <c r="B2458" t="s">
        <v>2178</v>
      </c>
      <c r="C2458" t="s">
        <v>13</v>
      </c>
      <c r="D2458" t="s">
        <v>3827</v>
      </c>
      <c r="E2458" t="s">
        <v>5291</v>
      </c>
      <c r="F2458" t="s">
        <v>36</v>
      </c>
      <c r="G2458" t="s">
        <v>29</v>
      </c>
      <c r="H2458" t="s">
        <v>209</v>
      </c>
      <c r="I2458" t="s">
        <v>999</v>
      </c>
      <c r="J2458" t="s">
        <v>113</v>
      </c>
      <c r="K2458" s="3">
        <v>41269</v>
      </c>
      <c r="L2458" t="s">
        <v>5297</v>
      </c>
    </row>
    <row r="2459" spans="1:12" customFormat="1" ht="15">
      <c r="A2459">
        <v>25336</v>
      </c>
      <c r="B2459" t="s">
        <v>2179</v>
      </c>
      <c r="C2459" t="s">
        <v>13</v>
      </c>
      <c r="D2459" t="s">
        <v>3827</v>
      </c>
      <c r="E2459" t="s">
        <v>5291</v>
      </c>
      <c r="F2459" t="s">
        <v>36</v>
      </c>
      <c r="G2459" t="s">
        <v>29</v>
      </c>
      <c r="H2459" t="s">
        <v>209</v>
      </c>
      <c r="I2459" t="s">
        <v>568</v>
      </c>
      <c r="J2459" t="s">
        <v>19</v>
      </c>
      <c r="K2459" s="3">
        <v>41127</v>
      </c>
      <c r="L2459" t="s">
        <v>5297</v>
      </c>
    </row>
    <row r="2460" spans="1:12" customFormat="1" ht="15">
      <c r="A2460">
        <v>25338</v>
      </c>
      <c r="B2460" t="s">
        <v>2180</v>
      </c>
      <c r="C2460" t="s">
        <v>13</v>
      </c>
      <c r="D2460" t="s">
        <v>3827</v>
      </c>
      <c r="E2460" t="s">
        <v>5291</v>
      </c>
      <c r="F2460" t="s">
        <v>36</v>
      </c>
      <c r="G2460" t="s">
        <v>29</v>
      </c>
      <c r="H2460" t="s">
        <v>209</v>
      </c>
      <c r="I2460" t="s">
        <v>568</v>
      </c>
      <c r="J2460" t="s">
        <v>19</v>
      </c>
      <c r="K2460" s="3">
        <v>41231</v>
      </c>
      <c r="L2460" t="s">
        <v>5297</v>
      </c>
    </row>
    <row r="2461" spans="1:12" customFormat="1" ht="15">
      <c r="A2461">
        <v>25345</v>
      </c>
      <c r="B2461" t="s">
        <v>2181</v>
      </c>
      <c r="C2461" t="s">
        <v>13</v>
      </c>
      <c r="D2461" t="s">
        <v>3827</v>
      </c>
      <c r="E2461" t="s">
        <v>5291</v>
      </c>
      <c r="F2461" t="s">
        <v>36</v>
      </c>
      <c r="G2461" t="s">
        <v>29</v>
      </c>
      <c r="H2461" t="s">
        <v>209</v>
      </c>
      <c r="I2461" t="s">
        <v>568</v>
      </c>
      <c r="J2461" t="s">
        <v>113</v>
      </c>
      <c r="K2461" s="3">
        <v>40883</v>
      </c>
      <c r="L2461" t="s">
        <v>5297</v>
      </c>
    </row>
    <row r="2462" spans="1:12" customFormat="1" ht="15">
      <c r="A2462">
        <v>25354</v>
      </c>
      <c r="B2462" t="s">
        <v>2182</v>
      </c>
      <c r="C2462" t="s">
        <v>13</v>
      </c>
      <c r="D2462" t="s">
        <v>25</v>
      </c>
      <c r="E2462" t="s">
        <v>5291</v>
      </c>
      <c r="F2462" t="s">
        <v>36</v>
      </c>
      <c r="G2462" t="s">
        <v>29</v>
      </c>
      <c r="H2462" t="s">
        <v>209</v>
      </c>
      <c r="I2462" t="s">
        <v>5606</v>
      </c>
      <c r="J2462" t="s">
        <v>19</v>
      </c>
      <c r="K2462" s="3">
        <v>45498</v>
      </c>
      <c r="L2462" t="s">
        <v>5297</v>
      </c>
    </row>
    <row r="2463" spans="1:12" customFormat="1" ht="15">
      <c r="A2463">
        <v>25394</v>
      </c>
      <c r="B2463" t="s">
        <v>2183</v>
      </c>
      <c r="C2463" t="s">
        <v>13</v>
      </c>
      <c r="D2463" t="s">
        <v>3827</v>
      </c>
      <c r="E2463" t="s">
        <v>5291</v>
      </c>
      <c r="F2463" t="s">
        <v>36</v>
      </c>
      <c r="G2463" t="s">
        <v>29</v>
      </c>
      <c r="H2463" t="s">
        <v>209</v>
      </c>
      <c r="I2463" t="s">
        <v>5914</v>
      </c>
      <c r="J2463" t="s">
        <v>113</v>
      </c>
      <c r="K2463" s="3">
        <v>41269</v>
      </c>
      <c r="L2463" t="s">
        <v>5297</v>
      </c>
    </row>
    <row r="2464" spans="1:12" customFormat="1" ht="15">
      <c r="A2464">
        <v>25421</v>
      </c>
      <c r="B2464" t="s">
        <v>2184</v>
      </c>
      <c r="C2464" t="s">
        <v>13</v>
      </c>
      <c r="D2464" t="s">
        <v>3827</v>
      </c>
      <c r="E2464" t="s">
        <v>5291</v>
      </c>
      <c r="F2464" t="s">
        <v>36</v>
      </c>
      <c r="G2464" t="s">
        <v>29</v>
      </c>
      <c r="H2464" t="s">
        <v>209</v>
      </c>
      <c r="I2464" t="s">
        <v>2129</v>
      </c>
      <c r="J2464" t="s">
        <v>113</v>
      </c>
      <c r="K2464" s="3">
        <v>41269</v>
      </c>
      <c r="L2464" t="s">
        <v>5297</v>
      </c>
    </row>
    <row r="2465" spans="1:12" customFormat="1" ht="15">
      <c r="A2465">
        <v>25424</v>
      </c>
      <c r="B2465" t="s">
        <v>2185</v>
      </c>
      <c r="C2465" t="s">
        <v>13</v>
      </c>
      <c r="D2465" t="s">
        <v>3827</v>
      </c>
      <c r="E2465" t="s">
        <v>5291</v>
      </c>
      <c r="F2465" t="s">
        <v>36</v>
      </c>
      <c r="G2465" t="s">
        <v>29</v>
      </c>
      <c r="H2465" t="s">
        <v>209</v>
      </c>
      <c r="I2465" t="s">
        <v>2129</v>
      </c>
      <c r="J2465" t="s">
        <v>113</v>
      </c>
      <c r="K2465" s="3">
        <v>41396</v>
      </c>
      <c r="L2465" t="s">
        <v>5297</v>
      </c>
    </row>
    <row r="2466" spans="1:12" customFormat="1" ht="15">
      <c r="A2466">
        <v>25434</v>
      </c>
      <c r="B2466" t="s">
        <v>2186</v>
      </c>
      <c r="C2466" t="s">
        <v>13</v>
      </c>
      <c r="D2466" t="s">
        <v>3827</v>
      </c>
      <c r="E2466" t="s">
        <v>5291</v>
      </c>
      <c r="F2466" t="s">
        <v>36</v>
      </c>
      <c r="G2466" t="s">
        <v>29</v>
      </c>
      <c r="H2466" t="s">
        <v>70</v>
      </c>
      <c r="I2466" t="s">
        <v>5449</v>
      </c>
      <c r="J2466" t="s">
        <v>113</v>
      </c>
      <c r="K2466" s="3">
        <v>41326</v>
      </c>
      <c r="L2466" t="s">
        <v>5297</v>
      </c>
    </row>
    <row r="2467" spans="1:12" customFormat="1" ht="15">
      <c r="A2467">
        <v>25442</v>
      </c>
      <c r="B2467" t="s">
        <v>2187</v>
      </c>
      <c r="C2467" t="s">
        <v>13</v>
      </c>
      <c r="D2467" t="s">
        <v>3827</v>
      </c>
      <c r="E2467" t="s">
        <v>5291</v>
      </c>
      <c r="F2467" t="s">
        <v>36</v>
      </c>
      <c r="G2467" t="s">
        <v>29</v>
      </c>
      <c r="H2467" t="s">
        <v>70</v>
      </c>
      <c r="I2467" t="s">
        <v>5449</v>
      </c>
      <c r="J2467" t="s">
        <v>113</v>
      </c>
      <c r="K2467" s="3">
        <v>41269</v>
      </c>
      <c r="L2467" t="s">
        <v>5297</v>
      </c>
    </row>
    <row r="2468" spans="1:12" customFormat="1" ht="15">
      <c r="A2468">
        <v>25443</v>
      </c>
      <c r="B2468" t="s">
        <v>2188</v>
      </c>
      <c r="C2468" t="s">
        <v>13</v>
      </c>
      <c r="D2468" t="s">
        <v>3827</v>
      </c>
      <c r="E2468" t="s">
        <v>5291</v>
      </c>
      <c r="F2468" t="s">
        <v>36</v>
      </c>
      <c r="G2468" t="s">
        <v>29</v>
      </c>
      <c r="H2468" t="s">
        <v>70</v>
      </c>
      <c r="I2468" t="s">
        <v>5449</v>
      </c>
      <c r="J2468" t="s">
        <v>113</v>
      </c>
      <c r="K2468" s="3">
        <v>41269</v>
      </c>
      <c r="L2468" t="s">
        <v>5297</v>
      </c>
    </row>
    <row r="2469" spans="1:12" customFormat="1" ht="15">
      <c r="A2469">
        <v>25451</v>
      </c>
      <c r="B2469" t="s">
        <v>4332</v>
      </c>
      <c r="C2469" t="s">
        <v>13</v>
      </c>
      <c r="D2469" t="s">
        <v>25</v>
      </c>
      <c r="E2469" t="s">
        <v>5291</v>
      </c>
      <c r="F2469" t="s">
        <v>36</v>
      </c>
      <c r="G2469" t="s">
        <v>29</v>
      </c>
      <c r="H2469" t="s">
        <v>70</v>
      </c>
      <c r="I2469" t="s">
        <v>203</v>
      </c>
      <c r="J2469" t="s">
        <v>19</v>
      </c>
      <c r="K2469" s="3">
        <v>45576</v>
      </c>
      <c r="L2469" t="s">
        <v>5297</v>
      </c>
    </row>
    <row r="2470" spans="1:12" customFormat="1" ht="15">
      <c r="A2470">
        <v>25497</v>
      </c>
      <c r="B2470" t="s">
        <v>2189</v>
      </c>
      <c r="C2470" t="s">
        <v>13</v>
      </c>
      <c r="D2470" t="s">
        <v>3827</v>
      </c>
      <c r="E2470" t="s">
        <v>5291</v>
      </c>
      <c r="F2470" t="s">
        <v>36</v>
      </c>
      <c r="G2470" t="s">
        <v>29</v>
      </c>
      <c r="H2470" t="s">
        <v>183</v>
      </c>
      <c r="I2470" t="s">
        <v>100</v>
      </c>
      <c r="J2470" t="s">
        <v>113</v>
      </c>
      <c r="K2470" s="3">
        <v>41269</v>
      </c>
      <c r="L2470" t="s">
        <v>5297</v>
      </c>
    </row>
    <row r="2471" spans="1:12" customFormat="1" ht="15">
      <c r="A2471">
        <v>25500</v>
      </c>
      <c r="B2471" t="s">
        <v>2190</v>
      </c>
      <c r="C2471" t="s">
        <v>13</v>
      </c>
      <c r="D2471" t="s">
        <v>25</v>
      </c>
      <c r="E2471" t="s">
        <v>5291</v>
      </c>
      <c r="F2471" t="s">
        <v>5249</v>
      </c>
      <c r="G2471" t="s">
        <v>32</v>
      </c>
      <c r="H2471" t="s">
        <v>104</v>
      </c>
      <c r="I2471" t="s">
        <v>5620</v>
      </c>
      <c r="J2471" t="s">
        <v>19</v>
      </c>
      <c r="K2471" s="3">
        <v>45515</v>
      </c>
      <c r="L2471" t="s">
        <v>5293</v>
      </c>
    </row>
    <row r="2472" spans="1:12" customFormat="1" ht="15">
      <c r="A2472">
        <v>25501</v>
      </c>
      <c r="B2472" t="s">
        <v>2191</v>
      </c>
      <c r="C2472" t="s">
        <v>13</v>
      </c>
      <c r="D2472" t="s">
        <v>25</v>
      </c>
      <c r="E2472" t="s">
        <v>5291</v>
      </c>
      <c r="F2472" t="s">
        <v>36</v>
      </c>
      <c r="G2472" t="s">
        <v>29</v>
      </c>
      <c r="H2472" t="s">
        <v>49</v>
      </c>
      <c r="I2472" t="s">
        <v>5702</v>
      </c>
      <c r="J2472" t="s">
        <v>19</v>
      </c>
      <c r="K2472" s="3">
        <v>45422</v>
      </c>
      <c r="L2472" t="s">
        <v>5297</v>
      </c>
    </row>
    <row r="2473" spans="1:12" customFormat="1" ht="15">
      <c r="A2473">
        <v>25504</v>
      </c>
      <c r="B2473" t="s">
        <v>2192</v>
      </c>
      <c r="C2473" t="s">
        <v>13</v>
      </c>
      <c r="D2473" t="s">
        <v>38</v>
      </c>
      <c r="E2473" t="s">
        <v>4870</v>
      </c>
      <c r="F2473" t="s">
        <v>16</v>
      </c>
      <c r="G2473" t="s">
        <v>29</v>
      </c>
      <c r="H2473" t="s">
        <v>183</v>
      </c>
      <c r="I2473" t="s">
        <v>5725</v>
      </c>
      <c r="J2473" t="s">
        <v>19</v>
      </c>
      <c r="K2473" s="3">
        <v>44609</v>
      </c>
      <c r="L2473" t="s">
        <v>5542</v>
      </c>
    </row>
    <row r="2474" spans="1:12" customFormat="1" ht="15">
      <c r="A2474">
        <v>25508</v>
      </c>
      <c r="B2474" t="s">
        <v>2193</v>
      </c>
      <c r="C2474" t="s">
        <v>13</v>
      </c>
      <c r="D2474" t="s">
        <v>3827</v>
      </c>
      <c r="E2474" t="s">
        <v>5291</v>
      </c>
      <c r="F2474" t="s">
        <v>36</v>
      </c>
      <c r="G2474" t="s">
        <v>29</v>
      </c>
      <c r="H2474" t="s">
        <v>136</v>
      </c>
      <c r="I2474" t="s">
        <v>5791</v>
      </c>
      <c r="J2474" t="s">
        <v>19</v>
      </c>
      <c r="K2474" s="3">
        <v>41269</v>
      </c>
      <c r="L2474" t="s">
        <v>5297</v>
      </c>
    </row>
    <row r="2475" spans="1:12" customFormat="1" ht="15">
      <c r="A2475">
        <v>25511</v>
      </c>
      <c r="B2475" t="s">
        <v>4333</v>
      </c>
      <c r="C2475" t="s">
        <v>13</v>
      </c>
      <c r="D2475" t="s">
        <v>3827</v>
      </c>
      <c r="E2475" t="s">
        <v>5291</v>
      </c>
      <c r="F2475" t="s">
        <v>36</v>
      </c>
      <c r="G2475" t="s">
        <v>29</v>
      </c>
      <c r="H2475" t="s">
        <v>4857</v>
      </c>
      <c r="I2475" t="s">
        <v>5671</v>
      </c>
      <c r="J2475" t="s">
        <v>19</v>
      </c>
      <c r="K2475" s="3">
        <v>41269</v>
      </c>
      <c r="L2475" t="s">
        <v>5297</v>
      </c>
    </row>
    <row r="2476" spans="1:12" customFormat="1" ht="15">
      <c r="A2476">
        <v>25515</v>
      </c>
      <c r="B2476" t="s">
        <v>2194</v>
      </c>
      <c r="C2476" t="s">
        <v>13</v>
      </c>
      <c r="D2476" t="s">
        <v>14</v>
      </c>
      <c r="E2476" t="s">
        <v>5292</v>
      </c>
      <c r="F2476" t="s">
        <v>5249</v>
      </c>
      <c r="G2476" t="s">
        <v>32</v>
      </c>
      <c r="H2476" t="s">
        <v>104</v>
      </c>
      <c r="I2476" t="s">
        <v>121</v>
      </c>
      <c r="J2476" t="s">
        <v>19</v>
      </c>
      <c r="K2476" s="3">
        <v>45702</v>
      </c>
      <c r="L2476" t="s">
        <v>5293</v>
      </c>
    </row>
    <row r="2477" spans="1:12" customFormat="1" ht="15">
      <c r="A2477">
        <v>25516</v>
      </c>
      <c r="B2477" t="s">
        <v>2195</v>
      </c>
      <c r="C2477" t="s">
        <v>13</v>
      </c>
      <c r="D2477" t="s">
        <v>25</v>
      </c>
      <c r="E2477" t="s">
        <v>5291</v>
      </c>
      <c r="F2477" t="s">
        <v>36</v>
      </c>
      <c r="G2477" t="s">
        <v>29</v>
      </c>
      <c r="H2477" t="s">
        <v>4852</v>
      </c>
      <c r="I2477" t="s">
        <v>5802</v>
      </c>
      <c r="J2477" t="s">
        <v>19</v>
      </c>
      <c r="K2477" s="3">
        <v>45280</v>
      </c>
      <c r="L2477" t="s">
        <v>5297</v>
      </c>
    </row>
    <row r="2478" spans="1:12" customFormat="1" ht="15">
      <c r="A2478">
        <v>25524</v>
      </c>
      <c r="B2478" t="s">
        <v>4334</v>
      </c>
      <c r="C2478" t="s">
        <v>13</v>
      </c>
      <c r="D2478" t="s">
        <v>25</v>
      </c>
      <c r="E2478" t="s">
        <v>5291</v>
      </c>
      <c r="F2478" t="s">
        <v>5249</v>
      </c>
      <c r="G2478" t="s">
        <v>32</v>
      </c>
      <c r="H2478" t="s">
        <v>49</v>
      </c>
      <c r="I2478" t="s">
        <v>5915</v>
      </c>
      <c r="J2478" t="s">
        <v>19</v>
      </c>
      <c r="K2478" s="3">
        <v>45715</v>
      </c>
      <c r="L2478" t="s">
        <v>5293</v>
      </c>
    </row>
    <row r="2479" spans="1:12" customFormat="1" ht="15">
      <c r="A2479">
        <v>25527</v>
      </c>
      <c r="B2479" t="s">
        <v>4335</v>
      </c>
      <c r="C2479" t="s">
        <v>13</v>
      </c>
      <c r="D2479" t="s">
        <v>25</v>
      </c>
      <c r="E2479" t="s">
        <v>5291</v>
      </c>
      <c r="F2479" t="s">
        <v>16</v>
      </c>
      <c r="G2479" t="s">
        <v>32</v>
      </c>
      <c r="H2479" t="s">
        <v>49</v>
      </c>
      <c r="I2479" t="s">
        <v>5508</v>
      </c>
      <c r="J2479" t="s">
        <v>19</v>
      </c>
      <c r="K2479" s="3">
        <v>45700</v>
      </c>
      <c r="L2479" t="s">
        <v>5293</v>
      </c>
    </row>
    <row r="2480" spans="1:12" customFormat="1" ht="15">
      <c r="A2480">
        <v>25528</v>
      </c>
      <c r="B2480" t="s">
        <v>4336</v>
      </c>
      <c r="C2480" t="s">
        <v>5283</v>
      </c>
      <c r="D2480" t="s">
        <v>3827</v>
      </c>
      <c r="E2480" t="s">
        <v>5291</v>
      </c>
      <c r="F2480" t="s">
        <v>36</v>
      </c>
      <c r="G2480" t="s">
        <v>29</v>
      </c>
      <c r="H2480" t="s">
        <v>4855</v>
      </c>
      <c r="I2480" t="s">
        <v>59</v>
      </c>
      <c r="J2480" t="s">
        <v>19</v>
      </c>
      <c r="K2480" s="3">
        <v>40907</v>
      </c>
      <c r="L2480" t="s">
        <v>5307</v>
      </c>
    </row>
    <row r="2481" spans="1:12" customFormat="1" ht="15">
      <c r="A2481">
        <v>25532</v>
      </c>
      <c r="B2481" t="s">
        <v>2196</v>
      </c>
      <c r="C2481" t="s">
        <v>13</v>
      </c>
      <c r="D2481" t="s">
        <v>3827</v>
      </c>
      <c r="E2481" t="s">
        <v>5291</v>
      </c>
      <c r="F2481" t="s">
        <v>36</v>
      </c>
      <c r="G2481" t="s">
        <v>29</v>
      </c>
      <c r="H2481" t="s">
        <v>17</v>
      </c>
      <c r="I2481" t="s">
        <v>703</v>
      </c>
      <c r="J2481" t="s">
        <v>113</v>
      </c>
      <c r="K2481" s="3">
        <v>41211</v>
      </c>
      <c r="L2481" t="s">
        <v>5297</v>
      </c>
    </row>
    <row r="2482" spans="1:12" customFormat="1" ht="15">
      <c r="A2482">
        <v>25534</v>
      </c>
      <c r="B2482" t="s">
        <v>2197</v>
      </c>
      <c r="C2482" t="s">
        <v>13</v>
      </c>
      <c r="D2482" t="s">
        <v>3827</v>
      </c>
      <c r="E2482" t="s">
        <v>5291</v>
      </c>
      <c r="F2482" t="s">
        <v>36</v>
      </c>
      <c r="G2482" t="s">
        <v>29</v>
      </c>
      <c r="H2482" t="s">
        <v>136</v>
      </c>
      <c r="I2482" t="s">
        <v>5332</v>
      </c>
      <c r="J2482" t="s">
        <v>113</v>
      </c>
      <c r="K2482" s="3">
        <v>41269</v>
      </c>
      <c r="L2482" t="s">
        <v>5297</v>
      </c>
    </row>
    <row r="2483" spans="1:12" customFormat="1" ht="15">
      <c r="A2483">
        <v>25535</v>
      </c>
      <c r="B2483" t="s">
        <v>5142</v>
      </c>
      <c r="C2483" t="s">
        <v>13</v>
      </c>
      <c r="D2483" t="s">
        <v>25</v>
      </c>
      <c r="E2483" t="s">
        <v>5291</v>
      </c>
      <c r="F2483" t="s">
        <v>36</v>
      </c>
      <c r="G2483" t="s">
        <v>29</v>
      </c>
      <c r="H2483" t="s">
        <v>165</v>
      </c>
      <c r="I2483" t="s">
        <v>5770</v>
      </c>
      <c r="J2483" t="s">
        <v>19</v>
      </c>
      <c r="K2483" s="3">
        <v>45512</v>
      </c>
      <c r="L2483" t="s">
        <v>5293</v>
      </c>
    </row>
    <row r="2484" spans="1:12" customFormat="1" ht="15">
      <c r="A2484">
        <v>25538</v>
      </c>
      <c r="B2484" t="s">
        <v>2198</v>
      </c>
      <c r="C2484" t="s">
        <v>13</v>
      </c>
      <c r="D2484" t="s">
        <v>3827</v>
      </c>
      <c r="E2484" t="s">
        <v>5291</v>
      </c>
      <c r="F2484" t="s">
        <v>36</v>
      </c>
      <c r="G2484" t="s">
        <v>29</v>
      </c>
      <c r="H2484" t="s">
        <v>4852</v>
      </c>
      <c r="I2484" t="s">
        <v>5422</v>
      </c>
      <c r="J2484" t="s">
        <v>19</v>
      </c>
      <c r="K2484" s="3">
        <v>41269</v>
      </c>
      <c r="L2484" t="s">
        <v>5297</v>
      </c>
    </row>
    <row r="2485" spans="1:12" customFormat="1" ht="15">
      <c r="A2485">
        <v>25539</v>
      </c>
      <c r="B2485" t="s">
        <v>4337</v>
      </c>
      <c r="C2485" t="s">
        <v>13</v>
      </c>
      <c r="D2485" t="s">
        <v>25</v>
      </c>
      <c r="E2485" t="s">
        <v>5291</v>
      </c>
      <c r="F2485" t="s">
        <v>16</v>
      </c>
      <c r="G2485" t="s">
        <v>32</v>
      </c>
      <c r="H2485" t="s">
        <v>183</v>
      </c>
      <c r="I2485" t="s">
        <v>5916</v>
      </c>
      <c r="J2485" t="s">
        <v>19</v>
      </c>
      <c r="K2485" s="3">
        <v>45330</v>
      </c>
      <c r="L2485" t="s">
        <v>5293</v>
      </c>
    </row>
    <row r="2486" spans="1:12" customFormat="1" ht="15">
      <c r="A2486">
        <v>25540</v>
      </c>
      <c r="B2486" t="s">
        <v>2199</v>
      </c>
      <c r="C2486" t="s">
        <v>13</v>
      </c>
      <c r="D2486" t="s">
        <v>3827</v>
      </c>
      <c r="E2486" t="s">
        <v>5291</v>
      </c>
      <c r="F2486" t="s">
        <v>36</v>
      </c>
      <c r="G2486" t="s">
        <v>29</v>
      </c>
      <c r="H2486" t="s">
        <v>144</v>
      </c>
      <c r="I2486" t="s">
        <v>5637</v>
      </c>
      <c r="J2486" t="s">
        <v>19</v>
      </c>
      <c r="K2486" s="3">
        <v>41891</v>
      </c>
      <c r="L2486" t="s">
        <v>5307</v>
      </c>
    </row>
    <row r="2487" spans="1:12" customFormat="1" ht="15">
      <c r="A2487">
        <v>25541</v>
      </c>
      <c r="B2487" t="s">
        <v>2200</v>
      </c>
      <c r="C2487" t="s">
        <v>13</v>
      </c>
      <c r="D2487" t="s">
        <v>25</v>
      </c>
      <c r="E2487" t="s">
        <v>5291</v>
      </c>
      <c r="F2487" t="s">
        <v>5249</v>
      </c>
      <c r="G2487" t="s">
        <v>32</v>
      </c>
      <c r="H2487" t="s">
        <v>104</v>
      </c>
      <c r="I2487" t="s">
        <v>5598</v>
      </c>
      <c r="J2487" t="s">
        <v>19</v>
      </c>
      <c r="K2487" s="3">
        <v>45716</v>
      </c>
      <c r="L2487" t="s">
        <v>5293</v>
      </c>
    </row>
    <row r="2488" spans="1:12" customFormat="1" ht="15">
      <c r="A2488">
        <v>25549</v>
      </c>
      <c r="B2488" t="s">
        <v>2201</v>
      </c>
      <c r="C2488" t="s">
        <v>13</v>
      </c>
      <c r="D2488" t="s">
        <v>25</v>
      </c>
      <c r="E2488" t="s">
        <v>5291</v>
      </c>
      <c r="F2488" t="s">
        <v>36</v>
      </c>
      <c r="G2488" t="s">
        <v>29</v>
      </c>
      <c r="H2488" t="s">
        <v>4852</v>
      </c>
      <c r="I2488" t="s">
        <v>254</v>
      </c>
      <c r="J2488" t="s">
        <v>19</v>
      </c>
      <c r="K2488" s="3">
        <v>45393</v>
      </c>
      <c r="L2488" t="s">
        <v>5297</v>
      </c>
    </row>
    <row r="2489" spans="1:12" customFormat="1" ht="15">
      <c r="A2489">
        <v>25576</v>
      </c>
      <c r="B2489" t="s">
        <v>2202</v>
      </c>
      <c r="C2489" t="s">
        <v>13</v>
      </c>
      <c r="D2489" t="s">
        <v>3827</v>
      </c>
      <c r="E2489" t="s">
        <v>5291</v>
      </c>
      <c r="F2489" t="s">
        <v>36</v>
      </c>
      <c r="G2489" t="s">
        <v>29</v>
      </c>
      <c r="H2489" t="s">
        <v>183</v>
      </c>
      <c r="I2489" t="s">
        <v>5841</v>
      </c>
      <c r="J2489" t="s">
        <v>113</v>
      </c>
      <c r="K2489" s="3">
        <v>41367</v>
      </c>
      <c r="L2489" t="s">
        <v>5297</v>
      </c>
    </row>
    <row r="2490" spans="1:12" customFormat="1" ht="15">
      <c r="A2490">
        <v>25589</v>
      </c>
      <c r="B2490" t="s">
        <v>2203</v>
      </c>
      <c r="C2490" t="s">
        <v>13</v>
      </c>
      <c r="D2490" t="s">
        <v>25</v>
      </c>
      <c r="E2490" t="s">
        <v>5291</v>
      </c>
      <c r="F2490" t="s">
        <v>36</v>
      </c>
      <c r="G2490" t="s">
        <v>29</v>
      </c>
      <c r="H2490" t="s">
        <v>209</v>
      </c>
      <c r="I2490" t="s">
        <v>568</v>
      </c>
      <c r="J2490" t="s">
        <v>19</v>
      </c>
      <c r="K2490" s="3">
        <v>45352</v>
      </c>
      <c r="L2490" t="s">
        <v>5299</v>
      </c>
    </row>
    <row r="2491" spans="1:12" customFormat="1" ht="15">
      <c r="A2491">
        <v>25613</v>
      </c>
      <c r="B2491" t="s">
        <v>2204</v>
      </c>
      <c r="C2491" t="s">
        <v>5264</v>
      </c>
      <c r="D2491" t="s">
        <v>3827</v>
      </c>
      <c r="E2491" t="s">
        <v>5291</v>
      </c>
      <c r="F2491" t="s">
        <v>36</v>
      </c>
      <c r="G2491" t="s">
        <v>29</v>
      </c>
      <c r="H2491" t="s">
        <v>70</v>
      </c>
      <c r="I2491" t="s">
        <v>5484</v>
      </c>
      <c r="J2491" t="s">
        <v>113</v>
      </c>
      <c r="K2491" s="3">
        <v>41269</v>
      </c>
      <c r="L2491" t="s">
        <v>5297</v>
      </c>
    </row>
    <row r="2492" spans="1:12" customFormat="1" ht="15">
      <c r="A2492">
        <v>25632</v>
      </c>
      <c r="B2492" t="s">
        <v>2205</v>
      </c>
      <c r="C2492" t="s">
        <v>13</v>
      </c>
      <c r="D2492" t="s">
        <v>25</v>
      </c>
      <c r="E2492" t="s">
        <v>5291</v>
      </c>
      <c r="F2492" t="s">
        <v>36</v>
      </c>
      <c r="G2492" t="s">
        <v>29</v>
      </c>
      <c r="H2492" t="s">
        <v>49</v>
      </c>
      <c r="I2492" t="s">
        <v>275</v>
      </c>
      <c r="J2492" t="s">
        <v>19</v>
      </c>
      <c r="K2492" s="3">
        <v>45399</v>
      </c>
      <c r="L2492" t="s">
        <v>5297</v>
      </c>
    </row>
    <row r="2493" spans="1:12" customFormat="1" ht="15">
      <c r="A2493">
        <v>25633</v>
      </c>
      <c r="B2493" t="s">
        <v>2206</v>
      </c>
      <c r="C2493" t="s">
        <v>13</v>
      </c>
      <c r="D2493" t="s">
        <v>25</v>
      </c>
      <c r="E2493" t="s">
        <v>5291</v>
      </c>
      <c r="F2493" t="s">
        <v>16</v>
      </c>
      <c r="G2493" t="s">
        <v>29</v>
      </c>
      <c r="H2493" t="s">
        <v>49</v>
      </c>
      <c r="I2493" t="s">
        <v>275</v>
      </c>
      <c r="J2493" t="s">
        <v>19</v>
      </c>
      <c r="K2493" s="3">
        <v>45399</v>
      </c>
      <c r="L2493" t="s">
        <v>5297</v>
      </c>
    </row>
    <row r="2494" spans="1:12" customFormat="1" ht="15">
      <c r="A2494">
        <v>25653</v>
      </c>
      <c r="B2494" t="s">
        <v>2207</v>
      </c>
      <c r="C2494" t="s">
        <v>13</v>
      </c>
      <c r="D2494" t="s">
        <v>25</v>
      </c>
      <c r="E2494" t="s">
        <v>5291</v>
      </c>
      <c r="F2494" t="s">
        <v>16</v>
      </c>
      <c r="G2494" t="s">
        <v>29</v>
      </c>
      <c r="H2494" t="s">
        <v>4857</v>
      </c>
      <c r="I2494" t="s">
        <v>5917</v>
      </c>
      <c r="J2494" t="s">
        <v>19</v>
      </c>
      <c r="K2494" s="3">
        <v>45706</v>
      </c>
      <c r="L2494" t="s">
        <v>5293</v>
      </c>
    </row>
    <row r="2495" spans="1:12" customFormat="1" ht="15">
      <c r="A2495">
        <v>25659</v>
      </c>
      <c r="B2495" t="s">
        <v>2208</v>
      </c>
      <c r="C2495" t="s">
        <v>13</v>
      </c>
      <c r="D2495" t="s">
        <v>14</v>
      </c>
      <c r="E2495" t="s">
        <v>5292</v>
      </c>
      <c r="F2495" t="s">
        <v>5249</v>
      </c>
      <c r="G2495" t="s">
        <v>32</v>
      </c>
      <c r="H2495" t="s">
        <v>81</v>
      </c>
      <c r="I2495" t="s">
        <v>1101</v>
      </c>
      <c r="J2495" t="s">
        <v>19</v>
      </c>
      <c r="K2495" s="3">
        <v>45715</v>
      </c>
      <c r="L2495" t="s">
        <v>11</v>
      </c>
    </row>
    <row r="2496" spans="1:12" customFormat="1" ht="15">
      <c r="A2496">
        <v>25661</v>
      </c>
      <c r="B2496" t="s">
        <v>2209</v>
      </c>
      <c r="C2496" t="s">
        <v>13</v>
      </c>
      <c r="D2496" t="s">
        <v>25</v>
      </c>
      <c r="E2496" t="s">
        <v>5291</v>
      </c>
      <c r="F2496" t="s">
        <v>16</v>
      </c>
      <c r="G2496" t="s">
        <v>32</v>
      </c>
      <c r="H2496" t="s">
        <v>136</v>
      </c>
      <c r="I2496" t="s">
        <v>5332</v>
      </c>
      <c r="J2496" t="s">
        <v>19</v>
      </c>
      <c r="K2496" s="3">
        <v>45699</v>
      </c>
      <c r="L2496" t="s">
        <v>5296</v>
      </c>
    </row>
    <row r="2497" spans="1:12" customFormat="1" ht="15">
      <c r="A2497">
        <v>25662</v>
      </c>
      <c r="B2497" t="s">
        <v>2210</v>
      </c>
      <c r="C2497" t="s">
        <v>13</v>
      </c>
      <c r="D2497" t="s">
        <v>25</v>
      </c>
      <c r="E2497" t="s">
        <v>5291</v>
      </c>
      <c r="F2497" t="s">
        <v>16</v>
      </c>
      <c r="G2497" t="s">
        <v>32</v>
      </c>
      <c r="H2497" t="s">
        <v>49</v>
      </c>
      <c r="I2497" t="s">
        <v>5858</v>
      </c>
      <c r="J2497" t="s">
        <v>19</v>
      </c>
      <c r="K2497" s="3">
        <v>45714</v>
      </c>
      <c r="L2497" t="s">
        <v>5293</v>
      </c>
    </row>
    <row r="2498" spans="1:12" customFormat="1" ht="15">
      <c r="A2498">
        <v>25663</v>
      </c>
      <c r="B2498" t="s">
        <v>2211</v>
      </c>
      <c r="C2498" t="s">
        <v>13</v>
      </c>
      <c r="D2498" t="s">
        <v>14</v>
      </c>
      <c r="E2498" t="s">
        <v>5292</v>
      </c>
      <c r="F2498" t="s">
        <v>5249</v>
      </c>
      <c r="G2498" t="s">
        <v>32</v>
      </c>
      <c r="H2498" t="s">
        <v>209</v>
      </c>
      <c r="I2498" t="s">
        <v>340</v>
      </c>
      <c r="J2498" t="s">
        <v>19</v>
      </c>
      <c r="K2498" s="3">
        <v>45716</v>
      </c>
      <c r="L2498" t="s">
        <v>11</v>
      </c>
    </row>
    <row r="2499" spans="1:12" customFormat="1" ht="15">
      <c r="A2499">
        <v>25664</v>
      </c>
      <c r="B2499" t="s">
        <v>2212</v>
      </c>
      <c r="C2499" t="s">
        <v>13</v>
      </c>
      <c r="D2499" t="s">
        <v>3827</v>
      </c>
      <c r="E2499" t="s">
        <v>5291</v>
      </c>
      <c r="F2499" t="s">
        <v>36</v>
      </c>
      <c r="G2499" t="s">
        <v>29</v>
      </c>
      <c r="H2499" t="s">
        <v>209</v>
      </c>
      <c r="I2499" t="s">
        <v>233</v>
      </c>
      <c r="J2499" t="s">
        <v>19</v>
      </c>
      <c r="K2499" s="3">
        <v>41236</v>
      </c>
      <c r="L2499" t="s">
        <v>5297</v>
      </c>
    </row>
    <row r="2500" spans="1:12" customFormat="1" ht="15">
      <c r="A2500">
        <v>25665</v>
      </c>
      <c r="B2500" t="s">
        <v>5051</v>
      </c>
      <c r="C2500" t="s">
        <v>5264</v>
      </c>
      <c r="D2500" t="s">
        <v>3827</v>
      </c>
      <c r="E2500" t="s">
        <v>5291</v>
      </c>
      <c r="F2500" t="s">
        <v>36</v>
      </c>
      <c r="G2500" t="s">
        <v>29</v>
      </c>
      <c r="H2500" t="s">
        <v>147</v>
      </c>
      <c r="I2500" t="s">
        <v>271</v>
      </c>
      <c r="J2500" t="s">
        <v>19</v>
      </c>
      <c r="K2500" s="3">
        <v>40873</v>
      </c>
      <c r="L2500" t="s">
        <v>5299</v>
      </c>
    </row>
    <row r="2501" spans="1:12" customFormat="1" ht="15">
      <c r="A2501">
        <v>25667</v>
      </c>
      <c r="B2501" t="s">
        <v>4338</v>
      </c>
      <c r="C2501" t="s">
        <v>13</v>
      </c>
      <c r="D2501" t="s">
        <v>3827</v>
      </c>
      <c r="E2501" t="s">
        <v>5291</v>
      </c>
      <c r="F2501" t="s">
        <v>36</v>
      </c>
      <c r="G2501" t="s">
        <v>29</v>
      </c>
      <c r="H2501" t="s">
        <v>4853</v>
      </c>
      <c r="I2501" t="s">
        <v>5918</v>
      </c>
      <c r="J2501" t="s">
        <v>19</v>
      </c>
      <c r="K2501" s="3">
        <v>40943</v>
      </c>
      <c r="L2501" t="s">
        <v>5307</v>
      </c>
    </row>
    <row r="2502" spans="1:12" customFormat="1" ht="15">
      <c r="A2502">
        <v>25669</v>
      </c>
      <c r="B2502" t="s">
        <v>2213</v>
      </c>
      <c r="C2502" t="s">
        <v>13</v>
      </c>
      <c r="D2502" t="s">
        <v>25</v>
      </c>
      <c r="E2502" t="s">
        <v>5291</v>
      </c>
      <c r="F2502" t="s">
        <v>36</v>
      </c>
      <c r="G2502" t="s">
        <v>29</v>
      </c>
      <c r="H2502" t="s">
        <v>209</v>
      </c>
      <c r="I2502" t="s">
        <v>210</v>
      </c>
      <c r="J2502" t="s">
        <v>113</v>
      </c>
      <c r="K2502" s="3">
        <v>44113</v>
      </c>
      <c r="L2502" t="s">
        <v>5297</v>
      </c>
    </row>
    <row r="2503" spans="1:12" customFormat="1" ht="15">
      <c r="A2503">
        <v>25671</v>
      </c>
      <c r="B2503" t="s">
        <v>4339</v>
      </c>
      <c r="C2503" t="s">
        <v>13</v>
      </c>
      <c r="D2503" t="s">
        <v>25</v>
      </c>
      <c r="E2503" t="s">
        <v>5291</v>
      </c>
      <c r="F2503" t="s">
        <v>5249</v>
      </c>
      <c r="G2503" t="s">
        <v>32</v>
      </c>
      <c r="H2503" t="s">
        <v>183</v>
      </c>
      <c r="I2503" t="s">
        <v>5919</v>
      </c>
      <c r="J2503" t="s">
        <v>19</v>
      </c>
      <c r="K2503" s="3">
        <v>45744</v>
      </c>
      <c r="L2503" t="s">
        <v>5293</v>
      </c>
    </row>
    <row r="2504" spans="1:12" customFormat="1" ht="15">
      <c r="A2504">
        <v>25672</v>
      </c>
      <c r="B2504" t="s">
        <v>2214</v>
      </c>
      <c r="C2504" t="s">
        <v>13</v>
      </c>
      <c r="D2504" t="s">
        <v>3827</v>
      </c>
      <c r="E2504" t="s">
        <v>5291</v>
      </c>
      <c r="F2504" t="s">
        <v>36</v>
      </c>
      <c r="G2504" t="s">
        <v>29</v>
      </c>
      <c r="H2504" t="s">
        <v>49</v>
      </c>
      <c r="I2504" t="s">
        <v>63</v>
      </c>
      <c r="J2504" t="s">
        <v>19</v>
      </c>
      <c r="K2504" s="3">
        <v>40898</v>
      </c>
      <c r="L2504" t="s">
        <v>5297</v>
      </c>
    </row>
    <row r="2505" spans="1:12" customFormat="1" ht="15">
      <c r="A2505">
        <v>25674</v>
      </c>
      <c r="B2505" t="s">
        <v>2215</v>
      </c>
      <c r="C2505" t="s">
        <v>13</v>
      </c>
      <c r="D2505" t="s">
        <v>38</v>
      </c>
      <c r="E2505" t="s">
        <v>5292</v>
      </c>
      <c r="F2505" t="s">
        <v>16</v>
      </c>
      <c r="G2505" t="s">
        <v>32</v>
      </c>
      <c r="H2505" t="s">
        <v>49</v>
      </c>
      <c r="I2505" t="s">
        <v>2216</v>
      </c>
      <c r="J2505" t="s">
        <v>19</v>
      </c>
      <c r="K2505" s="3">
        <v>45715</v>
      </c>
      <c r="L2505" t="s">
        <v>5293</v>
      </c>
    </row>
    <row r="2506" spans="1:12" customFormat="1" ht="15">
      <c r="A2506">
        <v>25677</v>
      </c>
      <c r="B2506" t="s">
        <v>2217</v>
      </c>
      <c r="C2506" t="s">
        <v>13</v>
      </c>
      <c r="D2506" t="s">
        <v>25</v>
      </c>
      <c r="E2506" t="s">
        <v>5291</v>
      </c>
      <c r="F2506" t="s">
        <v>36</v>
      </c>
      <c r="G2506" t="s">
        <v>29</v>
      </c>
      <c r="H2506" t="s">
        <v>4854</v>
      </c>
      <c r="I2506" t="s">
        <v>47</v>
      </c>
      <c r="J2506" t="s">
        <v>19</v>
      </c>
      <c r="K2506" s="3">
        <v>44734</v>
      </c>
      <c r="L2506" t="s">
        <v>5297</v>
      </c>
    </row>
    <row r="2507" spans="1:12" customFormat="1" ht="15">
      <c r="A2507">
        <v>25678</v>
      </c>
      <c r="B2507" t="s">
        <v>2218</v>
      </c>
      <c r="C2507" t="s">
        <v>13</v>
      </c>
      <c r="D2507" t="s">
        <v>25</v>
      </c>
      <c r="E2507" t="s">
        <v>5291</v>
      </c>
      <c r="F2507" t="s">
        <v>16</v>
      </c>
      <c r="G2507" t="s">
        <v>32</v>
      </c>
      <c r="H2507" t="s">
        <v>183</v>
      </c>
      <c r="I2507" t="s">
        <v>5920</v>
      </c>
      <c r="J2507" t="s">
        <v>19</v>
      </c>
      <c r="K2507" s="3">
        <v>44260</v>
      </c>
      <c r="L2507" t="s">
        <v>5293</v>
      </c>
    </row>
    <row r="2508" spans="1:12" customFormat="1" ht="15">
      <c r="A2508">
        <v>25687</v>
      </c>
      <c r="B2508" t="s">
        <v>2219</v>
      </c>
      <c r="C2508" t="s">
        <v>13</v>
      </c>
      <c r="D2508" t="s">
        <v>25</v>
      </c>
      <c r="E2508" t="s">
        <v>5291</v>
      </c>
      <c r="F2508" t="s">
        <v>36</v>
      </c>
      <c r="G2508" t="s">
        <v>29</v>
      </c>
      <c r="H2508" t="s">
        <v>49</v>
      </c>
      <c r="I2508" t="s">
        <v>5556</v>
      </c>
      <c r="J2508" t="s">
        <v>19</v>
      </c>
      <c r="K2508" s="3">
        <v>45679</v>
      </c>
      <c r="L2508" t="s">
        <v>5297</v>
      </c>
    </row>
    <row r="2509" spans="1:12" customFormat="1" ht="15">
      <c r="A2509">
        <v>25692</v>
      </c>
      <c r="B2509" t="s">
        <v>5223</v>
      </c>
      <c r="C2509" t="s">
        <v>13</v>
      </c>
      <c r="D2509" t="s">
        <v>14</v>
      </c>
      <c r="E2509" t="s">
        <v>5292</v>
      </c>
      <c r="F2509" t="s">
        <v>5249</v>
      </c>
      <c r="G2509" t="s">
        <v>32</v>
      </c>
      <c r="H2509" t="s">
        <v>4852</v>
      </c>
      <c r="I2509" t="s">
        <v>254</v>
      </c>
      <c r="J2509" t="s">
        <v>19</v>
      </c>
      <c r="K2509" s="3">
        <v>45716</v>
      </c>
      <c r="L2509" t="s">
        <v>11</v>
      </c>
    </row>
    <row r="2510" spans="1:12" customFormat="1" ht="15">
      <c r="A2510">
        <v>25694</v>
      </c>
      <c r="B2510" t="s">
        <v>2221</v>
      </c>
      <c r="C2510" t="s">
        <v>13</v>
      </c>
      <c r="D2510" t="s">
        <v>14</v>
      </c>
      <c r="E2510" t="s">
        <v>5292</v>
      </c>
      <c r="F2510" t="s">
        <v>16</v>
      </c>
      <c r="G2510" t="s">
        <v>32</v>
      </c>
      <c r="H2510" t="s">
        <v>4857</v>
      </c>
      <c r="I2510" t="s">
        <v>2222</v>
      </c>
      <c r="J2510" t="s">
        <v>19</v>
      </c>
      <c r="K2510" s="3">
        <v>45713</v>
      </c>
      <c r="L2510" t="s">
        <v>5307</v>
      </c>
    </row>
    <row r="2511" spans="1:12" customFormat="1" ht="15">
      <c r="A2511">
        <v>25699</v>
      </c>
      <c r="B2511" t="s">
        <v>2223</v>
      </c>
      <c r="C2511" t="s">
        <v>13</v>
      </c>
      <c r="D2511" t="s">
        <v>38</v>
      </c>
      <c r="E2511" t="s">
        <v>5292</v>
      </c>
      <c r="F2511" t="s">
        <v>16</v>
      </c>
      <c r="G2511" t="s">
        <v>32</v>
      </c>
      <c r="H2511" t="s">
        <v>4859</v>
      </c>
      <c r="I2511" t="s">
        <v>238</v>
      </c>
      <c r="J2511" t="s">
        <v>19</v>
      </c>
      <c r="K2511" s="3">
        <v>45325</v>
      </c>
      <c r="L2511" t="s">
        <v>11</v>
      </c>
    </row>
    <row r="2512" spans="1:12" customFormat="1" ht="15">
      <c r="A2512">
        <v>25703</v>
      </c>
      <c r="B2512" t="s">
        <v>2224</v>
      </c>
      <c r="C2512" t="s">
        <v>13</v>
      </c>
      <c r="D2512" t="s">
        <v>25</v>
      </c>
      <c r="E2512" t="s">
        <v>5291</v>
      </c>
      <c r="F2512" t="s">
        <v>16</v>
      </c>
      <c r="G2512" t="s">
        <v>32</v>
      </c>
      <c r="H2512" t="s">
        <v>4852</v>
      </c>
      <c r="I2512" t="s">
        <v>5811</v>
      </c>
      <c r="J2512" t="s">
        <v>19</v>
      </c>
      <c r="K2512" s="3">
        <v>45357</v>
      </c>
      <c r="L2512" t="s">
        <v>5293</v>
      </c>
    </row>
    <row r="2513" spans="1:12" customFormat="1" ht="15">
      <c r="A2513">
        <v>25708</v>
      </c>
      <c r="B2513" t="s">
        <v>2225</v>
      </c>
      <c r="C2513" t="s">
        <v>13</v>
      </c>
      <c r="D2513" t="s">
        <v>25</v>
      </c>
      <c r="E2513" t="s">
        <v>5291</v>
      </c>
      <c r="F2513" t="s">
        <v>5249</v>
      </c>
      <c r="G2513" t="s">
        <v>29</v>
      </c>
      <c r="H2513" t="s">
        <v>4852</v>
      </c>
      <c r="I2513" t="s">
        <v>5843</v>
      </c>
      <c r="J2513" t="s">
        <v>19</v>
      </c>
      <c r="K2513" s="3">
        <v>45685</v>
      </c>
      <c r="L2513" t="s">
        <v>5297</v>
      </c>
    </row>
    <row r="2514" spans="1:12" customFormat="1" ht="15">
      <c r="A2514">
        <v>25710</v>
      </c>
      <c r="B2514" t="s">
        <v>2226</v>
      </c>
      <c r="C2514" t="s">
        <v>13</v>
      </c>
      <c r="D2514" t="s">
        <v>25</v>
      </c>
      <c r="E2514" t="s">
        <v>5291</v>
      </c>
      <c r="F2514" t="s">
        <v>16</v>
      </c>
      <c r="G2514" t="s">
        <v>32</v>
      </c>
      <c r="H2514" t="s">
        <v>4857</v>
      </c>
      <c r="I2514" t="s">
        <v>5443</v>
      </c>
      <c r="J2514" t="s">
        <v>19</v>
      </c>
      <c r="K2514" s="3">
        <v>44981</v>
      </c>
      <c r="L2514" t="s">
        <v>5293</v>
      </c>
    </row>
    <row r="2515" spans="1:12" customFormat="1" ht="15">
      <c r="A2515">
        <v>25716</v>
      </c>
      <c r="B2515" t="s">
        <v>2227</v>
      </c>
      <c r="C2515" t="s">
        <v>13</v>
      </c>
      <c r="D2515" t="s">
        <v>25</v>
      </c>
      <c r="E2515" t="s">
        <v>5291</v>
      </c>
      <c r="F2515" t="s">
        <v>16</v>
      </c>
      <c r="G2515" t="s">
        <v>29</v>
      </c>
      <c r="H2515" t="s">
        <v>81</v>
      </c>
      <c r="I2515" t="s">
        <v>5311</v>
      </c>
      <c r="J2515" t="s">
        <v>113</v>
      </c>
      <c r="K2515" s="3">
        <v>43038</v>
      </c>
      <c r="L2515" t="s">
        <v>5293</v>
      </c>
    </row>
    <row r="2516" spans="1:12" customFormat="1" ht="15">
      <c r="A2516">
        <v>25722</v>
      </c>
      <c r="B2516" t="s">
        <v>2228</v>
      </c>
      <c r="C2516" t="s">
        <v>13</v>
      </c>
      <c r="D2516" t="s">
        <v>3827</v>
      </c>
      <c r="E2516" t="s">
        <v>5291</v>
      </c>
      <c r="F2516" t="s">
        <v>36</v>
      </c>
      <c r="G2516" t="s">
        <v>5481</v>
      </c>
      <c r="H2516" t="s">
        <v>4861</v>
      </c>
      <c r="I2516" t="s">
        <v>426</v>
      </c>
      <c r="J2516" t="s">
        <v>113</v>
      </c>
      <c r="K2516" s="3">
        <v>41269</v>
      </c>
      <c r="L2516" t="s">
        <v>5297</v>
      </c>
    </row>
    <row r="2517" spans="1:12" customFormat="1" ht="15">
      <c r="A2517">
        <v>25726</v>
      </c>
      <c r="B2517" t="s">
        <v>2229</v>
      </c>
      <c r="C2517" t="s">
        <v>13</v>
      </c>
      <c r="D2517" t="s">
        <v>3827</v>
      </c>
      <c r="E2517" t="s">
        <v>5291</v>
      </c>
      <c r="F2517" t="s">
        <v>36</v>
      </c>
      <c r="G2517" t="s">
        <v>29</v>
      </c>
      <c r="H2517" t="s">
        <v>49</v>
      </c>
      <c r="I2517" t="s">
        <v>5446</v>
      </c>
      <c r="J2517" t="s">
        <v>113</v>
      </c>
      <c r="K2517" s="3">
        <v>41269</v>
      </c>
      <c r="L2517" t="s">
        <v>5297</v>
      </c>
    </row>
    <row r="2518" spans="1:12" customFormat="1" ht="15">
      <c r="A2518">
        <v>25735</v>
      </c>
      <c r="B2518" t="s">
        <v>4340</v>
      </c>
      <c r="C2518" t="s">
        <v>13</v>
      </c>
      <c r="D2518" t="s">
        <v>25</v>
      </c>
      <c r="E2518" t="s">
        <v>5291</v>
      </c>
      <c r="F2518" t="s">
        <v>36</v>
      </c>
      <c r="G2518" t="s">
        <v>29</v>
      </c>
      <c r="H2518" t="s">
        <v>104</v>
      </c>
      <c r="I2518" t="s">
        <v>5416</v>
      </c>
      <c r="J2518" t="s">
        <v>19</v>
      </c>
      <c r="K2518" s="3">
        <v>45497</v>
      </c>
      <c r="L2518" t="s">
        <v>5297</v>
      </c>
    </row>
    <row r="2519" spans="1:12" customFormat="1" ht="15">
      <c r="A2519">
        <v>25805</v>
      </c>
      <c r="B2519" t="s">
        <v>2230</v>
      </c>
      <c r="C2519" t="s">
        <v>13</v>
      </c>
      <c r="D2519" t="s">
        <v>25</v>
      </c>
      <c r="E2519" t="s">
        <v>5291</v>
      </c>
      <c r="F2519" t="s">
        <v>36</v>
      </c>
      <c r="G2519" t="s">
        <v>29</v>
      </c>
      <c r="H2519" t="s">
        <v>4854</v>
      </c>
      <c r="I2519" t="s">
        <v>47</v>
      </c>
      <c r="J2519" t="s">
        <v>19</v>
      </c>
      <c r="K2519" s="3">
        <v>45440</v>
      </c>
      <c r="L2519" t="s">
        <v>5297</v>
      </c>
    </row>
    <row r="2520" spans="1:12" customFormat="1" ht="15">
      <c r="A2520">
        <v>25806</v>
      </c>
      <c r="B2520" t="s">
        <v>2231</v>
      </c>
      <c r="C2520" t="s">
        <v>13</v>
      </c>
      <c r="D2520" t="s">
        <v>3827</v>
      </c>
      <c r="E2520" t="s">
        <v>5291</v>
      </c>
      <c r="F2520" t="s">
        <v>36</v>
      </c>
      <c r="G2520" t="s">
        <v>29</v>
      </c>
      <c r="H2520" t="s">
        <v>4854</v>
      </c>
      <c r="I2520" t="s">
        <v>47</v>
      </c>
      <c r="J2520" t="s">
        <v>113</v>
      </c>
      <c r="K2520" s="3">
        <v>42355</v>
      </c>
      <c r="L2520" t="s">
        <v>5297</v>
      </c>
    </row>
    <row r="2521" spans="1:12" customFormat="1" ht="15">
      <c r="A2521">
        <v>25814</v>
      </c>
      <c r="B2521" t="s">
        <v>2232</v>
      </c>
      <c r="C2521" t="s">
        <v>13</v>
      </c>
      <c r="D2521" t="s">
        <v>25</v>
      </c>
      <c r="E2521" t="s">
        <v>5291</v>
      </c>
      <c r="F2521" t="s">
        <v>36</v>
      </c>
      <c r="G2521" t="s">
        <v>29</v>
      </c>
      <c r="H2521" t="s">
        <v>4854</v>
      </c>
      <c r="I2521" t="s">
        <v>47</v>
      </c>
      <c r="J2521" t="s">
        <v>19</v>
      </c>
      <c r="K2521" s="3">
        <v>45440</v>
      </c>
      <c r="L2521" t="s">
        <v>5297</v>
      </c>
    </row>
    <row r="2522" spans="1:12" customFormat="1" ht="15">
      <c r="A2522">
        <v>25816</v>
      </c>
      <c r="B2522" t="s">
        <v>2233</v>
      </c>
      <c r="C2522" t="s">
        <v>13</v>
      </c>
      <c r="D2522" t="s">
        <v>25</v>
      </c>
      <c r="E2522" t="s">
        <v>5291</v>
      </c>
      <c r="F2522" t="s">
        <v>36</v>
      </c>
      <c r="G2522" t="s">
        <v>29</v>
      </c>
      <c r="H2522" t="s">
        <v>4854</v>
      </c>
      <c r="I2522" t="s">
        <v>47</v>
      </c>
      <c r="J2522" t="s">
        <v>19</v>
      </c>
      <c r="K2522" s="3">
        <v>45408</v>
      </c>
      <c r="L2522" t="s">
        <v>5297</v>
      </c>
    </row>
    <row r="2523" spans="1:12" customFormat="1" ht="15">
      <c r="A2523">
        <v>25817</v>
      </c>
      <c r="B2523" t="s">
        <v>2234</v>
      </c>
      <c r="C2523" t="s">
        <v>13</v>
      </c>
      <c r="D2523" t="s">
        <v>25</v>
      </c>
      <c r="E2523" t="s">
        <v>5291</v>
      </c>
      <c r="F2523" t="s">
        <v>36</v>
      </c>
      <c r="G2523" t="s">
        <v>29</v>
      </c>
      <c r="H2523" t="s">
        <v>4854</v>
      </c>
      <c r="I2523" t="s">
        <v>47</v>
      </c>
      <c r="J2523" t="s">
        <v>19</v>
      </c>
      <c r="K2523" s="3">
        <v>45418</v>
      </c>
      <c r="L2523" t="s">
        <v>5297</v>
      </c>
    </row>
    <row r="2524" spans="1:12" customFormat="1" ht="15">
      <c r="A2524">
        <v>25819</v>
      </c>
      <c r="B2524" t="s">
        <v>4341</v>
      </c>
      <c r="C2524" t="s">
        <v>13</v>
      </c>
      <c r="D2524" t="s">
        <v>25</v>
      </c>
      <c r="E2524" t="s">
        <v>5291</v>
      </c>
      <c r="F2524" t="s">
        <v>36</v>
      </c>
      <c r="G2524" t="s">
        <v>29</v>
      </c>
      <c r="H2524" t="s">
        <v>4854</v>
      </c>
      <c r="I2524" t="s">
        <v>47</v>
      </c>
      <c r="J2524" t="s">
        <v>19</v>
      </c>
      <c r="K2524" s="3">
        <v>45728</v>
      </c>
      <c r="L2524" t="s">
        <v>5297</v>
      </c>
    </row>
    <row r="2525" spans="1:12" customFormat="1" ht="15">
      <c r="A2525">
        <v>25869</v>
      </c>
      <c r="B2525" t="s">
        <v>2235</v>
      </c>
      <c r="C2525" t="s">
        <v>13</v>
      </c>
      <c r="D2525" t="s">
        <v>25</v>
      </c>
      <c r="E2525" t="s">
        <v>5291</v>
      </c>
      <c r="F2525" t="s">
        <v>36</v>
      </c>
      <c r="G2525" t="s">
        <v>29</v>
      </c>
      <c r="H2525" t="s">
        <v>49</v>
      </c>
      <c r="I2525" t="s">
        <v>5635</v>
      </c>
      <c r="J2525" t="s">
        <v>19</v>
      </c>
      <c r="K2525" s="3">
        <v>45699</v>
      </c>
      <c r="L2525" t="s">
        <v>5297</v>
      </c>
    </row>
    <row r="2526" spans="1:12" customFormat="1" ht="15">
      <c r="A2526">
        <v>25873</v>
      </c>
      <c r="B2526" t="s">
        <v>2236</v>
      </c>
      <c r="C2526" t="s">
        <v>13</v>
      </c>
      <c r="D2526" t="s">
        <v>25</v>
      </c>
      <c r="E2526" t="s">
        <v>5291</v>
      </c>
      <c r="F2526" t="s">
        <v>36</v>
      </c>
      <c r="G2526" t="s">
        <v>29</v>
      </c>
      <c r="H2526" t="s">
        <v>49</v>
      </c>
      <c r="I2526" t="s">
        <v>5441</v>
      </c>
      <c r="J2526" t="s">
        <v>19</v>
      </c>
      <c r="K2526" s="3">
        <v>45716</v>
      </c>
      <c r="L2526" t="s">
        <v>5297</v>
      </c>
    </row>
    <row r="2527" spans="1:12" customFormat="1" ht="15">
      <c r="A2527">
        <v>25876</v>
      </c>
      <c r="B2527" t="s">
        <v>2237</v>
      </c>
      <c r="C2527" t="s">
        <v>13</v>
      </c>
      <c r="D2527" t="s">
        <v>25</v>
      </c>
      <c r="E2527" t="s">
        <v>5291</v>
      </c>
      <c r="F2527" t="s">
        <v>5249</v>
      </c>
      <c r="G2527" t="s">
        <v>32</v>
      </c>
      <c r="H2527" t="s">
        <v>365</v>
      </c>
      <c r="I2527" t="s">
        <v>5447</v>
      </c>
      <c r="J2527" t="s">
        <v>19</v>
      </c>
      <c r="K2527" s="3">
        <v>44963</v>
      </c>
      <c r="L2527" t="s">
        <v>5293</v>
      </c>
    </row>
    <row r="2528" spans="1:12" customFormat="1" ht="15">
      <c r="A2528">
        <v>25882</v>
      </c>
      <c r="B2528" t="s">
        <v>2238</v>
      </c>
      <c r="C2528" t="s">
        <v>13</v>
      </c>
      <c r="D2528" t="s">
        <v>25</v>
      </c>
      <c r="E2528" t="s">
        <v>5291</v>
      </c>
      <c r="F2528" t="s">
        <v>36</v>
      </c>
      <c r="G2528" t="s">
        <v>29</v>
      </c>
      <c r="H2528" t="s">
        <v>70</v>
      </c>
      <c r="I2528" t="s">
        <v>5550</v>
      </c>
      <c r="J2528" t="s">
        <v>19</v>
      </c>
      <c r="K2528" s="3">
        <v>45393</v>
      </c>
      <c r="L2528" t="s">
        <v>5297</v>
      </c>
    </row>
    <row r="2529" spans="1:12" customFormat="1" ht="15">
      <c r="A2529">
        <v>25896</v>
      </c>
      <c r="B2529" t="s">
        <v>4342</v>
      </c>
      <c r="C2529" t="s">
        <v>13</v>
      </c>
      <c r="D2529" t="s">
        <v>3827</v>
      </c>
      <c r="E2529" t="s">
        <v>5291</v>
      </c>
      <c r="F2529" t="s">
        <v>36</v>
      </c>
      <c r="G2529" t="s">
        <v>32</v>
      </c>
      <c r="H2529" t="s">
        <v>165</v>
      </c>
      <c r="I2529" t="s">
        <v>559</v>
      </c>
      <c r="J2529" t="s">
        <v>19</v>
      </c>
      <c r="K2529" s="3">
        <v>40882</v>
      </c>
      <c r="L2529" t="s">
        <v>11</v>
      </c>
    </row>
    <row r="2530" spans="1:12" customFormat="1" ht="15">
      <c r="A2530">
        <v>25900</v>
      </c>
      <c r="B2530" t="s">
        <v>2239</v>
      </c>
      <c r="C2530" t="s">
        <v>13</v>
      </c>
      <c r="D2530" t="s">
        <v>25</v>
      </c>
      <c r="E2530" t="s">
        <v>5291</v>
      </c>
      <c r="F2530" t="s">
        <v>36</v>
      </c>
      <c r="G2530" t="s">
        <v>29</v>
      </c>
      <c r="H2530" t="s">
        <v>104</v>
      </c>
      <c r="I2530" t="s">
        <v>5504</v>
      </c>
      <c r="J2530" t="s">
        <v>19</v>
      </c>
      <c r="K2530" s="3">
        <v>45691</v>
      </c>
      <c r="L2530" t="s">
        <v>5297</v>
      </c>
    </row>
    <row r="2531" spans="1:12" customFormat="1" ht="15">
      <c r="A2531">
        <v>25902</v>
      </c>
      <c r="B2531" t="s">
        <v>2240</v>
      </c>
      <c r="C2531" t="s">
        <v>13</v>
      </c>
      <c r="D2531" t="s">
        <v>25</v>
      </c>
      <c r="E2531" t="s">
        <v>5291</v>
      </c>
      <c r="F2531" t="s">
        <v>36</v>
      </c>
      <c r="G2531" t="s">
        <v>29</v>
      </c>
      <c r="H2531" t="s">
        <v>49</v>
      </c>
      <c r="I2531" t="s">
        <v>846</v>
      </c>
      <c r="J2531" t="s">
        <v>19</v>
      </c>
      <c r="K2531" s="3">
        <v>45742</v>
      </c>
      <c r="L2531" t="s">
        <v>5297</v>
      </c>
    </row>
    <row r="2532" spans="1:12" customFormat="1" ht="15">
      <c r="A2532">
        <v>25903</v>
      </c>
      <c r="B2532" t="s">
        <v>2241</v>
      </c>
      <c r="C2532" t="s">
        <v>13</v>
      </c>
      <c r="D2532" t="s">
        <v>25</v>
      </c>
      <c r="E2532" t="s">
        <v>5291</v>
      </c>
      <c r="F2532" t="s">
        <v>36</v>
      </c>
      <c r="G2532" t="s">
        <v>29</v>
      </c>
      <c r="H2532" t="s">
        <v>4852</v>
      </c>
      <c r="I2532" t="s">
        <v>563</v>
      </c>
      <c r="J2532" t="s">
        <v>19</v>
      </c>
      <c r="K2532" s="3">
        <v>45603</v>
      </c>
      <c r="L2532" t="s">
        <v>5297</v>
      </c>
    </row>
    <row r="2533" spans="1:12" customFormat="1" ht="15">
      <c r="A2533">
        <v>25904</v>
      </c>
      <c r="B2533" t="s">
        <v>2242</v>
      </c>
      <c r="C2533" t="s">
        <v>13</v>
      </c>
      <c r="D2533" t="s">
        <v>25</v>
      </c>
      <c r="E2533" t="s">
        <v>5291</v>
      </c>
      <c r="F2533" t="s">
        <v>36</v>
      </c>
      <c r="G2533" t="s">
        <v>29</v>
      </c>
      <c r="H2533" t="s">
        <v>49</v>
      </c>
      <c r="I2533" t="s">
        <v>5309</v>
      </c>
      <c r="J2533" t="s">
        <v>19</v>
      </c>
      <c r="K2533" s="3">
        <v>45686</v>
      </c>
      <c r="L2533" t="s">
        <v>5297</v>
      </c>
    </row>
    <row r="2534" spans="1:12" customFormat="1" ht="15">
      <c r="A2534">
        <v>25905</v>
      </c>
      <c r="B2534" t="s">
        <v>2243</v>
      </c>
      <c r="C2534" t="s">
        <v>13</v>
      </c>
      <c r="D2534" t="s">
        <v>25</v>
      </c>
      <c r="E2534" t="s">
        <v>5291</v>
      </c>
      <c r="F2534" t="s">
        <v>36</v>
      </c>
      <c r="G2534" t="s">
        <v>29</v>
      </c>
      <c r="H2534" t="s">
        <v>49</v>
      </c>
      <c r="I2534" t="s">
        <v>576</v>
      </c>
      <c r="J2534" t="s">
        <v>19</v>
      </c>
      <c r="K2534" s="3">
        <v>43525</v>
      </c>
      <c r="L2534" t="s">
        <v>5297</v>
      </c>
    </row>
    <row r="2535" spans="1:12" customFormat="1" ht="15">
      <c r="A2535">
        <v>25907</v>
      </c>
      <c r="B2535" t="s">
        <v>2244</v>
      </c>
      <c r="C2535" t="s">
        <v>13</v>
      </c>
      <c r="D2535" t="s">
        <v>25</v>
      </c>
      <c r="E2535" t="s">
        <v>5291</v>
      </c>
      <c r="F2535" t="s">
        <v>36</v>
      </c>
      <c r="G2535" t="s">
        <v>29</v>
      </c>
      <c r="H2535" t="s">
        <v>216</v>
      </c>
      <c r="I2535" t="s">
        <v>5707</v>
      </c>
      <c r="J2535" t="s">
        <v>19</v>
      </c>
      <c r="K2535" s="3">
        <v>45685</v>
      </c>
      <c r="L2535" t="s">
        <v>5293</v>
      </c>
    </row>
    <row r="2536" spans="1:12" customFormat="1" ht="15">
      <c r="A2536">
        <v>25908</v>
      </c>
      <c r="B2536" t="s">
        <v>2245</v>
      </c>
      <c r="C2536" t="s">
        <v>13</v>
      </c>
      <c r="D2536" t="s">
        <v>25</v>
      </c>
      <c r="E2536" t="s">
        <v>5291</v>
      </c>
      <c r="F2536" t="s">
        <v>36</v>
      </c>
      <c r="G2536" t="s">
        <v>29</v>
      </c>
      <c r="H2536" t="s">
        <v>49</v>
      </c>
      <c r="I2536" t="s">
        <v>590</v>
      </c>
      <c r="J2536" t="s">
        <v>19</v>
      </c>
      <c r="K2536" s="3">
        <v>45734</v>
      </c>
      <c r="L2536" t="s">
        <v>5297</v>
      </c>
    </row>
    <row r="2537" spans="1:12" customFormat="1" ht="15">
      <c r="A2537">
        <v>25911</v>
      </c>
      <c r="B2537" t="s">
        <v>2246</v>
      </c>
      <c r="C2537" t="s">
        <v>13</v>
      </c>
      <c r="D2537" t="s">
        <v>25</v>
      </c>
      <c r="E2537" t="s">
        <v>5291</v>
      </c>
      <c r="F2537" t="s">
        <v>36</v>
      </c>
      <c r="G2537" t="s">
        <v>29</v>
      </c>
      <c r="H2537" t="s">
        <v>216</v>
      </c>
      <c r="I2537" t="s">
        <v>5707</v>
      </c>
      <c r="J2537" t="s">
        <v>19</v>
      </c>
      <c r="K2537" s="3">
        <v>45533</v>
      </c>
      <c r="L2537" t="s">
        <v>5307</v>
      </c>
    </row>
    <row r="2538" spans="1:12" customFormat="1" ht="15">
      <c r="A2538">
        <v>25918</v>
      </c>
      <c r="B2538" t="s">
        <v>2247</v>
      </c>
      <c r="C2538" t="s">
        <v>13</v>
      </c>
      <c r="D2538" t="s">
        <v>3827</v>
      </c>
      <c r="E2538" t="s">
        <v>5291</v>
      </c>
      <c r="F2538" t="s">
        <v>36</v>
      </c>
      <c r="G2538" t="s">
        <v>29</v>
      </c>
      <c r="H2538" t="s">
        <v>49</v>
      </c>
      <c r="I2538" t="s">
        <v>5394</v>
      </c>
      <c r="J2538" t="s">
        <v>113</v>
      </c>
      <c r="K2538" s="3">
        <v>41217</v>
      </c>
      <c r="L2538" t="s">
        <v>5297</v>
      </c>
    </row>
    <row r="2539" spans="1:12" customFormat="1" ht="15">
      <c r="A2539">
        <v>25921</v>
      </c>
      <c r="B2539" t="s">
        <v>2248</v>
      </c>
      <c r="C2539" t="s">
        <v>13</v>
      </c>
      <c r="D2539" t="s">
        <v>25</v>
      </c>
      <c r="E2539" t="s">
        <v>5291</v>
      </c>
      <c r="F2539" t="s">
        <v>36</v>
      </c>
      <c r="G2539" t="s">
        <v>29</v>
      </c>
      <c r="H2539" t="s">
        <v>49</v>
      </c>
      <c r="I2539" t="s">
        <v>5627</v>
      </c>
      <c r="J2539" t="s">
        <v>19</v>
      </c>
      <c r="K2539" s="3">
        <v>45360</v>
      </c>
      <c r="L2539" t="s">
        <v>5297</v>
      </c>
    </row>
    <row r="2540" spans="1:12" customFormat="1" ht="15">
      <c r="A2540">
        <v>25925</v>
      </c>
      <c r="B2540" t="s">
        <v>2249</v>
      </c>
      <c r="C2540" t="s">
        <v>13</v>
      </c>
      <c r="D2540" t="s">
        <v>25</v>
      </c>
      <c r="E2540" t="s">
        <v>5291</v>
      </c>
      <c r="F2540" t="s">
        <v>36</v>
      </c>
      <c r="G2540" t="s">
        <v>29</v>
      </c>
      <c r="H2540" t="s">
        <v>49</v>
      </c>
      <c r="I2540" t="s">
        <v>5556</v>
      </c>
      <c r="J2540" t="s">
        <v>19</v>
      </c>
      <c r="K2540" s="3">
        <v>45698</v>
      </c>
      <c r="L2540" t="s">
        <v>5297</v>
      </c>
    </row>
    <row r="2541" spans="1:12" customFormat="1" ht="15">
      <c r="A2541">
        <v>25934</v>
      </c>
      <c r="B2541" t="s">
        <v>2250</v>
      </c>
      <c r="C2541" t="s">
        <v>13</v>
      </c>
      <c r="D2541" t="s">
        <v>3827</v>
      </c>
      <c r="E2541" t="s">
        <v>5291</v>
      </c>
      <c r="F2541" t="s">
        <v>36</v>
      </c>
      <c r="G2541" t="s">
        <v>29</v>
      </c>
      <c r="H2541" t="s">
        <v>4852</v>
      </c>
      <c r="I2541" t="s">
        <v>563</v>
      </c>
      <c r="J2541" t="s">
        <v>113</v>
      </c>
      <c r="K2541" s="3">
        <v>40955</v>
      </c>
      <c r="L2541" t="s">
        <v>5297</v>
      </c>
    </row>
    <row r="2542" spans="1:12" customFormat="1" ht="15">
      <c r="A2542">
        <v>25935</v>
      </c>
      <c r="B2542" t="s">
        <v>2251</v>
      </c>
      <c r="C2542" t="s">
        <v>13</v>
      </c>
      <c r="D2542" t="s">
        <v>3827</v>
      </c>
      <c r="E2542" t="s">
        <v>5291</v>
      </c>
      <c r="F2542" t="s">
        <v>36</v>
      </c>
      <c r="G2542" t="s">
        <v>29</v>
      </c>
      <c r="H2542" t="s">
        <v>4852</v>
      </c>
      <c r="I2542" t="s">
        <v>563</v>
      </c>
      <c r="J2542" t="s">
        <v>113</v>
      </c>
      <c r="K2542" s="3">
        <v>40955</v>
      </c>
      <c r="L2542" t="s">
        <v>5297</v>
      </c>
    </row>
    <row r="2543" spans="1:12" customFormat="1" ht="15">
      <c r="A2543">
        <v>25937</v>
      </c>
      <c r="B2543" t="s">
        <v>2252</v>
      </c>
      <c r="C2543" t="s">
        <v>13</v>
      </c>
      <c r="D2543" t="s">
        <v>25</v>
      </c>
      <c r="E2543" t="s">
        <v>5291</v>
      </c>
      <c r="F2543" t="s">
        <v>36</v>
      </c>
      <c r="G2543" t="s">
        <v>29</v>
      </c>
      <c r="H2543" t="s">
        <v>4852</v>
      </c>
      <c r="I2543" t="s">
        <v>563</v>
      </c>
      <c r="J2543" t="s">
        <v>19</v>
      </c>
      <c r="K2543" s="3">
        <v>45333</v>
      </c>
      <c r="L2543" t="s">
        <v>5297</v>
      </c>
    </row>
    <row r="2544" spans="1:12" customFormat="1" ht="15">
      <c r="A2544">
        <v>25938</v>
      </c>
      <c r="B2544" t="s">
        <v>2253</v>
      </c>
      <c r="C2544" t="s">
        <v>13</v>
      </c>
      <c r="D2544" t="s">
        <v>25</v>
      </c>
      <c r="E2544" t="s">
        <v>5291</v>
      </c>
      <c r="F2544" t="s">
        <v>16</v>
      </c>
      <c r="G2544" t="s">
        <v>32</v>
      </c>
      <c r="H2544" t="s">
        <v>104</v>
      </c>
      <c r="I2544" t="s">
        <v>5331</v>
      </c>
      <c r="J2544" t="s">
        <v>19</v>
      </c>
      <c r="K2544" s="3">
        <v>45678</v>
      </c>
      <c r="L2544" t="s">
        <v>5293</v>
      </c>
    </row>
    <row r="2545" spans="1:12" customFormat="1" ht="15">
      <c r="A2545">
        <v>25946</v>
      </c>
      <c r="B2545" t="s">
        <v>4343</v>
      </c>
      <c r="C2545" t="s">
        <v>13</v>
      </c>
      <c r="D2545" t="s">
        <v>25</v>
      </c>
      <c r="E2545" t="s">
        <v>5291</v>
      </c>
      <c r="F2545" t="s">
        <v>5249</v>
      </c>
      <c r="G2545" t="s">
        <v>29</v>
      </c>
      <c r="H2545" t="s">
        <v>49</v>
      </c>
      <c r="I2545" t="s">
        <v>590</v>
      </c>
      <c r="J2545" t="s">
        <v>19</v>
      </c>
      <c r="K2545" s="3">
        <v>44938</v>
      </c>
      <c r="L2545" t="s">
        <v>5297</v>
      </c>
    </row>
    <row r="2546" spans="1:12" customFormat="1" ht="15">
      <c r="A2546">
        <v>25948</v>
      </c>
      <c r="B2546" t="s">
        <v>4344</v>
      </c>
      <c r="C2546" t="s">
        <v>13</v>
      </c>
      <c r="D2546" t="s">
        <v>3827</v>
      </c>
      <c r="E2546" t="s">
        <v>5291</v>
      </c>
      <c r="F2546" t="s">
        <v>36</v>
      </c>
      <c r="G2546" t="s">
        <v>29</v>
      </c>
      <c r="H2546" t="s">
        <v>209</v>
      </c>
      <c r="I2546" t="s">
        <v>568</v>
      </c>
      <c r="J2546" t="s">
        <v>19</v>
      </c>
      <c r="K2546" s="3">
        <v>41235</v>
      </c>
      <c r="L2546" t="s">
        <v>5297</v>
      </c>
    </row>
    <row r="2547" spans="1:12" customFormat="1" ht="15">
      <c r="A2547">
        <v>25949</v>
      </c>
      <c r="B2547" t="s">
        <v>2254</v>
      </c>
      <c r="C2547" t="s">
        <v>13</v>
      </c>
      <c r="D2547" t="s">
        <v>25</v>
      </c>
      <c r="E2547" t="s">
        <v>5291</v>
      </c>
      <c r="F2547" t="s">
        <v>36</v>
      </c>
      <c r="G2547" t="s">
        <v>29</v>
      </c>
      <c r="H2547" t="s">
        <v>104</v>
      </c>
      <c r="I2547" t="s">
        <v>440</v>
      </c>
      <c r="J2547" t="s">
        <v>19</v>
      </c>
      <c r="K2547" s="3">
        <v>45727</v>
      </c>
      <c r="L2547" t="s">
        <v>5297</v>
      </c>
    </row>
    <row r="2548" spans="1:12" customFormat="1" ht="15">
      <c r="A2548">
        <v>25951</v>
      </c>
      <c r="B2548" t="s">
        <v>2255</v>
      </c>
      <c r="C2548" t="s">
        <v>13</v>
      </c>
      <c r="D2548" t="s">
        <v>3827</v>
      </c>
      <c r="E2548" t="s">
        <v>5291</v>
      </c>
      <c r="F2548" t="s">
        <v>36</v>
      </c>
      <c r="G2548" t="s">
        <v>29</v>
      </c>
      <c r="H2548" t="s">
        <v>4857</v>
      </c>
      <c r="I2548" t="s">
        <v>5674</v>
      </c>
      <c r="J2548" t="s">
        <v>113</v>
      </c>
      <c r="K2548" s="3">
        <v>40883</v>
      </c>
      <c r="L2548" t="s">
        <v>5297</v>
      </c>
    </row>
    <row r="2549" spans="1:12" customFormat="1" ht="15">
      <c r="A2549">
        <v>25955</v>
      </c>
      <c r="B2549" t="s">
        <v>2256</v>
      </c>
      <c r="C2549" t="s">
        <v>13</v>
      </c>
      <c r="D2549" t="s">
        <v>25</v>
      </c>
      <c r="E2549" t="s">
        <v>5291</v>
      </c>
      <c r="F2549" t="s">
        <v>36</v>
      </c>
      <c r="G2549" t="s">
        <v>29</v>
      </c>
      <c r="H2549" t="s">
        <v>4852</v>
      </c>
      <c r="I2549" t="s">
        <v>252</v>
      </c>
      <c r="J2549" t="s">
        <v>19</v>
      </c>
      <c r="K2549" s="3">
        <v>45720</v>
      </c>
      <c r="L2549" t="s">
        <v>5297</v>
      </c>
    </row>
    <row r="2550" spans="1:12" customFormat="1" ht="15">
      <c r="A2550">
        <v>25959</v>
      </c>
      <c r="B2550" t="s">
        <v>2257</v>
      </c>
      <c r="C2550" t="s">
        <v>13</v>
      </c>
      <c r="D2550" t="s">
        <v>38</v>
      </c>
      <c r="E2550" t="s">
        <v>5292</v>
      </c>
      <c r="F2550" t="s">
        <v>5249</v>
      </c>
      <c r="G2550" t="s">
        <v>32</v>
      </c>
      <c r="H2550" t="s">
        <v>4853</v>
      </c>
      <c r="I2550" t="s">
        <v>1460</v>
      </c>
      <c r="J2550" t="s">
        <v>19</v>
      </c>
      <c r="K2550" s="3">
        <v>45407</v>
      </c>
      <c r="L2550" t="s">
        <v>5307</v>
      </c>
    </row>
    <row r="2551" spans="1:12" customFormat="1" ht="15">
      <c r="A2551">
        <v>25962</v>
      </c>
      <c r="B2551" t="s">
        <v>2258</v>
      </c>
      <c r="C2551" t="s">
        <v>13</v>
      </c>
      <c r="D2551" t="s">
        <v>3827</v>
      </c>
      <c r="E2551" t="s">
        <v>5291</v>
      </c>
      <c r="F2551" t="s">
        <v>36</v>
      </c>
      <c r="G2551" t="s">
        <v>29</v>
      </c>
      <c r="H2551" t="s">
        <v>136</v>
      </c>
      <c r="I2551" t="s">
        <v>227</v>
      </c>
      <c r="J2551" t="s">
        <v>113</v>
      </c>
      <c r="K2551" s="3">
        <v>40907</v>
      </c>
      <c r="L2551" t="s">
        <v>5297</v>
      </c>
    </row>
    <row r="2552" spans="1:12" customFormat="1" ht="15">
      <c r="A2552">
        <v>25964</v>
      </c>
      <c r="B2552" t="s">
        <v>2259</v>
      </c>
      <c r="C2552" t="s">
        <v>13</v>
      </c>
      <c r="D2552" t="s">
        <v>25</v>
      </c>
      <c r="E2552" t="s">
        <v>5291</v>
      </c>
      <c r="F2552" t="s">
        <v>16</v>
      </c>
      <c r="G2552" t="s">
        <v>32</v>
      </c>
      <c r="H2552" t="s">
        <v>147</v>
      </c>
      <c r="I2552" t="s">
        <v>271</v>
      </c>
      <c r="J2552" t="s">
        <v>19</v>
      </c>
      <c r="K2552" s="3">
        <v>45687</v>
      </c>
      <c r="L2552" t="s">
        <v>5297</v>
      </c>
    </row>
    <row r="2553" spans="1:12" customFormat="1" ht="15">
      <c r="A2553">
        <v>25966</v>
      </c>
      <c r="B2553" t="s">
        <v>2260</v>
      </c>
      <c r="C2553" t="s">
        <v>13</v>
      </c>
      <c r="D2553" t="s">
        <v>38</v>
      </c>
      <c r="E2553" t="s">
        <v>5292</v>
      </c>
      <c r="F2553" t="s">
        <v>16</v>
      </c>
      <c r="G2553" t="s">
        <v>32</v>
      </c>
      <c r="H2553" t="s">
        <v>4859</v>
      </c>
      <c r="I2553" t="s">
        <v>2082</v>
      </c>
      <c r="J2553" t="s">
        <v>19</v>
      </c>
      <c r="K2553" s="3">
        <v>45397</v>
      </c>
      <c r="L2553" t="s">
        <v>5293</v>
      </c>
    </row>
    <row r="2554" spans="1:12" customFormat="1" ht="15">
      <c r="A2554">
        <v>25969</v>
      </c>
      <c r="B2554" t="s">
        <v>2261</v>
      </c>
      <c r="C2554" t="s">
        <v>13</v>
      </c>
      <c r="D2554" t="s">
        <v>25</v>
      </c>
      <c r="E2554" t="s">
        <v>5291</v>
      </c>
      <c r="F2554" t="s">
        <v>36</v>
      </c>
      <c r="G2554" t="s">
        <v>32</v>
      </c>
      <c r="H2554" t="s">
        <v>4857</v>
      </c>
      <c r="I2554" t="s">
        <v>152</v>
      </c>
      <c r="J2554" t="s">
        <v>19</v>
      </c>
      <c r="K2554" s="3">
        <v>43587</v>
      </c>
      <c r="L2554" t="s">
        <v>5297</v>
      </c>
    </row>
    <row r="2555" spans="1:12" customFormat="1" ht="15">
      <c r="A2555">
        <v>25971</v>
      </c>
      <c r="B2555" t="s">
        <v>2262</v>
      </c>
      <c r="C2555" t="s">
        <v>13</v>
      </c>
      <c r="D2555" t="s">
        <v>3827</v>
      </c>
      <c r="E2555" t="s">
        <v>5292</v>
      </c>
      <c r="F2555" t="s">
        <v>36</v>
      </c>
      <c r="G2555" t="s">
        <v>32</v>
      </c>
      <c r="H2555" t="s">
        <v>104</v>
      </c>
      <c r="I2555" t="s">
        <v>319</v>
      </c>
      <c r="J2555" t="s">
        <v>19</v>
      </c>
      <c r="K2555" s="3">
        <v>41299</v>
      </c>
      <c r="L2555" t="s">
        <v>11</v>
      </c>
    </row>
    <row r="2556" spans="1:12" customFormat="1" ht="15">
      <c r="A2556">
        <v>25974</v>
      </c>
      <c r="B2556" t="s">
        <v>2263</v>
      </c>
      <c r="C2556" t="s">
        <v>13</v>
      </c>
      <c r="D2556" t="s">
        <v>25</v>
      </c>
      <c r="E2556" t="s">
        <v>5291</v>
      </c>
      <c r="F2556" t="s">
        <v>5249</v>
      </c>
      <c r="G2556" t="s">
        <v>32</v>
      </c>
      <c r="H2556" t="s">
        <v>104</v>
      </c>
      <c r="I2556" t="s">
        <v>5921</v>
      </c>
      <c r="J2556" t="s">
        <v>19</v>
      </c>
      <c r="K2556" s="3">
        <v>45729</v>
      </c>
      <c r="L2556" t="s">
        <v>5293</v>
      </c>
    </row>
    <row r="2557" spans="1:12" customFormat="1" ht="15">
      <c r="A2557">
        <v>25977</v>
      </c>
      <c r="B2557" t="s">
        <v>2264</v>
      </c>
      <c r="C2557" t="s">
        <v>13</v>
      </c>
      <c r="D2557" t="s">
        <v>3827</v>
      </c>
      <c r="E2557" t="s">
        <v>5291</v>
      </c>
      <c r="F2557" t="s">
        <v>36</v>
      </c>
      <c r="G2557" t="s">
        <v>29</v>
      </c>
      <c r="H2557" t="s">
        <v>70</v>
      </c>
      <c r="I2557" t="s">
        <v>71</v>
      </c>
      <c r="J2557" t="s">
        <v>113</v>
      </c>
      <c r="K2557" s="3">
        <v>40907</v>
      </c>
      <c r="L2557" t="s">
        <v>5297</v>
      </c>
    </row>
    <row r="2558" spans="1:12" customFormat="1" ht="15">
      <c r="A2558">
        <v>25979</v>
      </c>
      <c r="B2558" t="s">
        <v>4345</v>
      </c>
      <c r="C2558" t="s">
        <v>13</v>
      </c>
      <c r="D2558" t="s">
        <v>25</v>
      </c>
      <c r="E2558" t="s">
        <v>5291</v>
      </c>
      <c r="F2558" t="s">
        <v>36</v>
      </c>
      <c r="G2558" t="s">
        <v>29</v>
      </c>
      <c r="H2558" t="s">
        <v>104</v>
      </c>
      <c r="I2558" t="s">
        <v>5523</v>
      </c>
      <c r="J2558" t="s">
        <v>19</v>
      </c>
      <c r="K2558" s="3">
        <v>44095</v>
      </c>
      <c r="L2558" t="s">
        <v>5297</v>
      </c>
    </row>
    <row r="2559" spans="1:12" customFormat="1" ht="15">
      <c r="A2559">
        <v>25981</v>
      </c>
      <c r="B2559" t="s">
        <v>2265</v>
      </c>
      <c r="C2559" t="s">
        <v>13</v>
      </c>
      <c r="D2559" t="s">
        <v>25</v>
      </c>
      <c r="E2559" t="s">
        <v>5291</v>
      </c>
      <c r="F2559" t="s">
        <v>36</v>
      </c>
      <c r="G2559" t="s">
        <v>29</v>
      </c>
      <c r="H2559" t="s">
        <v>216</v>
      </c>
      <c r="I2559" t="s">
        <v>5707</v>
      </c>
      <c r="J2559" t="s">
        <v>19</v>
      </c>
      <c r="K2559" s="3">
        <v>45615</v>
      </c>
      <c r="L2559" t="s">
        <v>5293</v>
      </c>
    </row>
    <row r="2560" spans="1:12" customFormat="1" ht="15">
      <c r="A2560">
        <v>25983</v>
      </c>
      <c r="B2560" t="s">
        <v>4346</v>
      </c>
      <c r="C2560" t="s">
        <v>13</v>
      </c>
      <c r="D2560" t="s">
        <v>25</v>
      </c>
      <c r="E2560" t="s">
        <v>5291</v>
      </c>
      <c r="F2560" t="s">
        <v>16</v>
      </c>
      <c r="G2560" t="s">
        <v>29</v>
      </c>
      <c r="H2560" t="s">
        <v>21</v>
      </c>
      <c r="I2560" t="s">
        <v>177</v>
      </c>
      <c r="J2560" t="s">
        <v>19</v>
      </c>
      <c r="K2560" s="3">
        <v>43853</v>
      </c>
      <c r="L2560" t="s">
        <v>5297</v>
      </c>
    </row>
    <row r="2561" spans="1:12" customFormat="1" ht="15">
      <c r="A2561">
        <v>25985</v>
      </c>
      <c r="B2561" t="s">
        <v>2266</v>
      </c>
      <c r="C2561" t="s">
        <v>13</v>
      </c>
      <c r="D2561" t="s">
        <v>25</v>
      </c>
      <c r="E2561" t="s">
        <v>5291</v>
      </c>
      <c r="F2561" t="s">
        <v>16</v>
      </c>
      <c r="G2561" t="s">
        <v>29</v>
      </c>
      <c r="H2561" t="s">
        <v>21</v>
      </c>
      <c r="I2561" t="s">
        <v>177</v>
      </c>
      <c r="J2561" t="s">
        <v>19</v>
      </c>
      <c r="K2561" s="3">
        <v>45427</v>
      </c>
      <c r="L2561" t="s">
        <v>5297</v>
      </c>
    </row>
    <row r="2562" spans="1:12" customFormat="1" ht="15">
      <c r="A2562">
        <v>25986</v>
      </c>
      <c r="B2562" t="s">
        <v>2267</v>
      </c>
      <c r="C2562" t="s">
        <v>13</v>
      </c>
      <c r="D2562" t="s">
        <v>25</v>
      </c>
      <c r="E2562" t="s">
        <v>5291</v>
      </c>
      <c r="F2562" t="s">
        <v>16</v>
      </c>
      <c r="G2562" t="s">
        <v>32</v>
      </c>
      <c r="H2562" t="s">
        <v>49</v>
      </c>
      <c r="I2562" t="s">
        <v>5592</v>
      </c>
      <c r="J2562" t="s">
        <v>19</v>
      </c>
      <c r="K2562" s="3">
        <v>45694</v>
      </c>
      <c r="L2562" t="s">
        <v>5293</v>
      </c>
    </row>
    <row r="2563" spans="1:12" customFormat="1" ht="15">
      <c r="A2563">
        <v>25989</v>
      </c>
      <c r="B2563" t="s">
        <v>4347</v>
      </c>
      <c r="C2563" t="s">
        <v>13</v>
      </c>
      <c r="D2563" t="s">
        <v>25</v>
      </c>
      <c r="E2563" t="s">
        <v>5291</v>
      </c>
      <c r="F2563" t="s">
        <v>16</v>
      </c>
      <c r="G2563" t="s">
        <v>32</v>
      </c>
      <c r="H2563" t="s">
        <v>4854</v>
      </c>
      <c r="I2563" t="s">
        <v>47</v>
      </c>
      <c r="J2563" t="s">
        <v>19</v>
      </c>
      <c r="K2563" s="3">
        <v>45743</v>
      </c>
      <c r="L2563" t="s">
        <v>5299</v>
      </c>
    </row>
    <row r="2564" spans="1:12" customFormat="1" ht="15">
      <c r="A2564">
        <v>25994</v>
      </c>
      <c r="B2564" t="s">
        <v>2268</v>
      </c>
      <c r="C2564" t="s">
        <v>13</v>
      </c>
      <c r="D2564" t="s">
        <v>14</v>
      </c>
      <c r="E2564" t="s">
        <v>5292</v>
      </c>
      <c r="F2564" t="s">
        <v>5249</v>
      </c>
      <c r="G2564" t="s">
        <v>32</v>
      </c>
      <c r="H2564" t="s">
        <v>209</v>
      </c>
      <c r="I2564" t="s">
        <v>340</v>
      </c>
      <c r="J2564" t="s">
        <v>19</v>
      </c>
      <c r="K2564" s="3">
        <v>45716</v>
      </c>
      <c r="L2564" t="s">
        <v>11</v>
      </c>
    </row>
    <row r="2565" spans="1:12" customFormat="1" ht="15">
      <c r="A2565">
        <v>25996</v>
      </c>
      <c r="B2565" t="s">
        <v>4348</v>
      </c>
      <c r="C2565" t="s">
        <v>13</v>
      </c>
      <c r="D2565" t="s">
        <v>14</v>
      </c>
      <c r="E2565" t="s">
        <v>4870</v>
      </c>
      <c r="F2565" t="s">
        <v>5249</v>
      </c>
      <c r="G2565" t="s">
        <v>29</v>
      </c>
      <c r="H2565" t="s">
        <v>136</v>
      </c>
      <c r="I2565" t="s">
        <v>604</v>
      </c>
      <c r="J2565" t="s">
        <v>19</v>
      </c>
      <c r="K2565" s="3">
        <v>45409</v>
      </c>
      <c r="L2565" t="s">
        <v>5542</v>
      </c>
    </row>
    <row r="2566" spans="1:12" customFormat="1" ht="15">
      <c r="A2566">
        <v>26006</v>
      </c>
      <c r="B2566" t="s">
        <v>2269</v>
      </c>
      <c r="C2566" t="s">
        <v>13</v>
      </c>
      <c r="D2566" t="s">
        <v>25</v>
      </c>
      <c r="E2566" t="s">
        <v>5291</v>
      </c>
      <c r="F2566" t="s">
        <v>16</v>
      </c>
      <c r="G2566" t="s">
        <v>32</v>
      </c>
      <c r="H2566" t="s">
        <v>220</v>
      </c>
      <c r="I2566" t="s">
        <v>5483</v>
      </c>
      <c r="J2566" t="s">
        <v>19</v>
      </c>
      <c r="K2566" s="3">
        <v>45719</v>
      </c>
      <c r="L2566" t="s">
        <v>5293</v>
      </c>
    </row>
    <row r="2567" spans="1:12" customFormat="1" ht="15">
      <c r="A2567">
        <v>26007</v>
      </c>
      <c r="B2567" t="s">
        <v>2270</v>
      </c>
      <c r="C2567" t="s">
        <v>13</v>
      </c>
      <c r="D2567" t="s">
        <v>3827</v>
      </c>
      <c r="E2567" t="s">
        <v>5291</v>
      </c>
      <c r="F2567" t="s">
        <v>36</v>
      </c>
      <c r="G2567" t="s">
        <v>29</v>
      </c>
      <c r="H2567" t="s">
        <v>104</v>
      </c>
      <c r="I2567" t="s">
        <v>5620</v>
      </c>
      <c r="J2567" t="s">
        <v>19</v>
      </c>
      <c r="K2567" s="3">
        <v>41438</v>
      </c>
      <c r="L2567" t="s">
        <v>5297</v>
      </c>
    </row>
    <row r="2568" spans="1:12" customFormat="1" ht="15">
      <c r="A2568">
        <v>26011</v>
      </c>
      <c r="B2568" t="s">
        <v>4349</v>
      </c>
      <c r="C2568" t="s">
        <v>5283</v>
      </c>
      <c r="D2568" t="s">
        <v>3827</v>
      </c>
      <c r="E2568" t="s">
        <v>5291</v>
      </c>
      <c r="F2568" t="s">
        <v>36</v>
      </c>
      <c r="G2568" t="s">
        <v>32</v>
      </c>
      <c r="H2568" t="s">
        <v>365</v>
      </c>
      <c r="I2568" t="s">
        <v>1482</v>
      </c>
      <c r="J2568" t="s">
        <v>19</v>
      </c>
      <c r="K2568" s="3">
        <v>41543</v>
      </c>
      <c r="L2568" t="s">
        <v>11</v>
      </c>
    </row>
    <row r="2569" spans="1:12" customFormat="1" ht="15">
      <c r="A2569">
        <v>26013</v>
      </c>
      <c r="B2569" t="s">
        <v>2272</v>
      </c>
      <c r="C2569" t="s">
        <v>13</v>
      </c>
      <c r="D2569" t="s">
        <v>3827</v>
      </c>
      <c r="E2569" t="s">
        <v>5291</v>
      </c>
      <c r="F2569" t="s">
        <v>36</v>
      </c>
      <c r="G2569" t="s">
        <v>29</v>
      </c>
      <c r="H2569" t="s">
        <v>49</v>
      </c>
      <c r="I2569" t="s">
        <v>5309</v>
      </c>
      <c r="J2569" t="s">
        <v>19</v>
      </c>
      <c r="K2569" s="3">
        <v>41380</v>
      </c>
      <c r="L2569" t="s">
        <v>5293</v>
      </c>
    </row>
    <row r="2570" spans="1:12" customFormat="1" ht="15">
      <c r="A2570">
        <v>26016</v>
      </c>
      <c r="B2570" t="s">
        <v>4350</v>
      </c>
      <c r="C2570" t="s">
        <v>5283</v>
      </c>
      <c r="D2570" t="s">
        <v>25</v>
      </c>
      <c r="E2570" t="s">
        <v>5291</v>
      </c>
      <c r="F2570" t="s">
        <v>16</v>
      </c>
      <c r="G2570" t="s">
        <v>32</v>
      </c>
      <c r="H2570" t="s">
        <v>4854</v>
      </c>
      <c r="I2570" t="s">
        <v>47</v>
      </c>
      <c r="J2570" t="s">
        <v>19</v>
      </c>
      <c r="K2570" s="3">
        <v>43297</v>
      </c>
      <c r="L2570" t="s">
        <v>5293</v>
      </c>
    </row>
    <row r="2571" spans="1:12" customFormat="1" ht="15">
      <c r="A2571">
        <v>26017</v>
      </c>
      <c r="B2571" t="s">
        <v>4351</v>
      </c>
      <c r="C2571" t="s">
        <v>5283</v>
      </c>
      <c r="D2571" t="s">
        <v>3827</v>
      </c>
      <c r="E2571" t="s">
        <v>5291</v>
      </c>
      <c r="F2571" t="s">
        <v>36</v>
      </c>
      <c r="G2571" t="s">
        <v>32</v>
      </c>
      <c r="H2571" t="s">
        <v>209</v>
      </c>
      <c r="I2571" t="s">
        <v>210</v>
      </c>
      <c r="J2571" t="s">
        <v>19</v>
      </c>
      <c r="K2571" s="3">
        <v>41345</v>
      </c>
      <c r="L2571" t="s">
        <v>11</v>
      </c>
    </row>
    <row r="2572" spans="1:12" customFormat="1" ht="15">
      <c r="A2572">
        <v>26021</v>
      </c>
      <c r="B2572" t="s">
        <v>2273</v>
      </c>
      <c r="C2572" t="s">
        <v>13</v>
      </c>
      <c r="D2572" t="s">
        <v>25</v>
      </c>
      <c r="E2572" t="s">
        <v>5291</v>
      </c>
      <c r="F2572" t="s">
        <v>36</v>
      </c>
      <c r="G2572" t="s">
        <v>29</v>
      </c>
      <c r="H2572" t="s">
        <v>4854</v>
      </c>
      <c r="I2572" t="s">
        <v>47</v>
      </c>
      <c r="J2572" t="s">
        <v>19</v>
      </c>
      <c r="K2572" s="3">
        <v>45553</v>
      </c>
      <c r="L2572" t="s">
        <v>5297</v>
      </c>
    </row>
    <row r="2573" spans="1:12" customFormat="1" ht="15">
      <c r="A2573">
        <v>26023</v>
      </c>
      <c r="B2573" t="s">
        <v>2274</v>
      </c>
      <c r="C2573" t="s">
        <v>13</v>
      </c>
      <c r="D2573" t="s">
        <v>25</v>
      </c>
      <c r="E2573" t="s">
        <v>5291</v>
      </c>
      <c r="F2573" t="s">
        <v>36</v>
      </c>
      <c r="G2573" t="s">
        <v>5481</v>
      </c>
      <c r="H2573" t="s">
        <v>4854</v>
      </c>
      <c r="I2573" t="s">
        <v>47</v>
      </c>
      <c r="J2573" t="s">
        <v>19</v>
      </c>
      <c r="K2573" s="3">
        <v>45701</v>
      </c>
      <c r="L2573" t="s">
        <v>5299</v>
      </c>
    </row>
    <row r="2574" spans="1:12" customFormat="1" ht="15">
      <c r="A2574">
        <v>26036</v>
      </c>
      <c r="B2574" t="s">
        <v>4352</v>
      </c>
      <c r="C2574" t="s">
        <v>5283</v>
      </c>
      <c r="D2574" t="s">
        <v>3827</v>
      </c>
      <c r="E2574" t="s">
        <v>5291</v>
      </c>
      <c r="F2574" t="s">
        <v>36</v>
      </c>
      <c r="G2574" t="s">
        <v>29</v>
      </c>
      <c r="H2574" t="s">
        <v>4853</v>
      </c>
      <c r="I2574" t="s">
        <v>5922</v>
      </c>
      <c r="J2574" t="s">
        <v>113</v>
      </c>
      <c r="K2574" s="3">
        <v>41065</v>
      </c>
      <c r="L2574" t="s">
        <v>5299</v>
      </c>
    </row>
    <row r="2575" spans="1:12" customFormat="1" ht="15">
      <c r="A2575">
        <v>26047</v>
      </c>
      <c r="B2575" t="s">
        <v>2275</v>
      </c>
      <c r="C2575" t="s">
        <v>13</v>
      </c>
      <c r="D2575" t="s">
        <v>3827</v>
      </c>
      <c r="E2575" t="s">
        <v>5291</v>
      </c>
      <c r="F2575" t="s">
        <v>36</v>
      </c>
      <c r="G2575" t="s">
        <v>29</v>
      </c>
      <c r="H2575" t="s">
        <v>298</v>
      </c>
      <c r="I2575" t="s">
        <v>5597</v>
      </c>
      <c r="J2575" t="s">
        <v>113</v>
      </c>
      <c r="K2575" s="3">
        <v>41100</v>
      </c>
      <c r="L2575" t="s">
        <v>5297</v>
      </c>
    </row>
    <row r="2576" spans="1:12" customFormat="1" ht="15">
      <c r="A2576">
        <v>26049</v>
      </c>
      <c r="B2576" t="s">
        <v>2276</v>
      </c>
      <c r="C2576" t="s">
        <v>13</v>
      </c>
      <c r="D2576" t="s">
        <v>25</v>
      </c>
      <c r="E2576" t="s">
        <v>5291</v>
      </c>
      <c r="F2576" t="s">
        <v>16</v>
      </c>
      <c r="G2576" t="s">
        <v>32</v>
      </c>
      <c r="H2576" t="s">
        <v>136</v>
      </c>
      <c r="I2576" t="s">
        <v>5923</v>
      </c>
      <c r="J2576" t="s">
        <v>19</v>
      </c>
      <c r="K2576" s="3">
        <v>45702</v>
      </c>
      <c r="L2576" t="s">
        <v>5293</v>
      </c>
    </row>
    <row r="2577" spans="1:12" customFormat="1" ht="15">
      <c r="A2577">
        <v>26051</v>
      </c>
      <c r="B2577" t="s">
        <v>4353</v>
      </c>
      <c r="C2577" t="s">
        <v>13</v>
      </c>
      <c r="D2577" t="s">
        <v>25</v>
      </c>
      <c r="E2577" t="s">
        <v>5291</v>
      </c>
      <c r="F2577" t="s">
        <v>5249</v>
      </c>
      <c r="G2577" t="s">
        <v>29</v>
      </c>
      <c r="H2577" t="s">
        <v>4853</v>
      </c>
      <c r="I2577" t="s">
        <v>5756</v>
      </c>
      <c r="J2577" t="s">
        <v>19</v>
      </c>
      <c r="K2577" s="3">
        <v>44104</v>
      </c>
      <c r="L2577" t="s">
        <v>5297</v>
      </c>
    </row>
    <row r="2578" spans="1:12" customFormat="1" ht="15">
      <c r="A2578">
        <v>26052</v>
      </c>
      <c r="B2578" t="s">
        <v>2277</v>
      </c>
      <c r="C2578" t="s">
        <v>13</v>
      </c>
      <c r="D2578" t="s">
        <v>3827</v>
      </c>
      <c r="E2578" t="s">
        <v>5291</v>
      </c>
      <c r="F2578" t="s">
        <v>36</v>
      </c>
      <c r="G2578" t="s">
        <v>29</v>
      </c>
      <c r="H2578" t="s">
        <v>298</v>
      </c>
      <c r="I2578" t="s">
        <v>5597</v>
      </c>
      <c r="J2578" t="s">
        <v>113</v>
      </c>
      <c r="K2578" s="3">
        <v>41100</v>
      </c>
      <c r="L2578" t="s">
        <v>5297</v>
      </c>
    </row>
    <row r="2579" spans="1:12" customFormat="1" ht="15">
      <c r="A2579">
        <v>26055</v>
      </c>
      <c r="B2579" t="s">
        <v>5271</v>
      </c>
      <c r="C2579" t="s">
        <v>13</v>
      </c>
      <c r="D2579" t="s">
        <v>25</v>
      </c>
      <c r="E2579" t="s">
        <v>5291</v>
      </c>
      <c r="F2579" t="s">
        <v>36</v>
      </c>
      <c r="G2579" t="s">
        <v>29</v>
      </c>
      <c r="H2579" t="s">
        <v>104</v>
      </c>
      <c r="I2579" t="s">
        <v>5368</v>
      </c>
      <c r="J2579" t="s">
        <v>19</v>
      </c>
      <c r="K2579" s="3">
        <v>45733</v>
      </c>
      <c r="L2579" t="s">
        <v>5297</v>
      </c>
    </row>
    <row r="2580" spans="1:12" customFormat="1" ht="15">
      <c r="A2580">
        <v>26060</v>
      </c>
      <c r="B2580" t="s">
        <v>2278</v>
      </c>
      <c r="C2580" t="s">
        <v>13</v>
      </c>
      <c r="D2580" t="s">
        <v>25</v>
      </c>
      <c r="E2580" t="s">
        <v>5291</v>
      </c>
      <c r="F2580" t="s">
        <v>5249</v>
      </c>
      <c r="G2580" t="s">
        <v>32</v>
      </c>
      <c r="H2580" t="s">
        <v>4860</v>
      </c>
      <c r="I2580" t="s">
        <v>5924</v>
      </c>
      <c r="J2580" t="s">
        <v>19</v>
      </c>
      <c r="K2580" s="3">
        <v>45433</v>
      </c>
      <c r="L2580" t="s">
        <v>5293</v>
      </c>
    </row>
    <row r="2581" spans="1:12" customFormat="1" ht="15">
      <c r="A2581">
        <v>26072</v>
      </c>
      <c r="B2581" t="s">
        <v>2279</v>
      </c>
      <c r="C2581" t="s">
        <v>13</v>
      </c>
      <c r="D2581" t="s">
        <v>38</v>
      </c>
      <c r="E2581" t="s">
        <v>5292</v>
      </c>
      <c r="F2581" t="s">
        <v>5249</v>
      </c>
      <c r="G2581" t="s">
        <v>32</v>
      </c>
      <c r="H2581" t="s">
        <v>49</v>
      </c>
      <c r="I2581" t="s">
        <v>491</v>
      </c>
      <c r="J2581" t="s">
        <v>19</v>
      </c>
      <c r="K2581" s="3">
        <v>45716</v>
      </c>
      <c r="L2581" t="s">
        <v>5293</v>
      </c>
    </row>
    <row r="2582" spans="1:12" customFormat="1" ht="15">
      <c r="A2582">
        <v>26074</v>
      </c>
      <c r="B2582" t="s">
        <v>2280</v>
      </c>
      <c r="C2582" t="s">
        <v>13</v>
      </c>
      <c r="D2582" t="s">
        <v>3827</v>
      </c>
      <c r="E2582" t="s">
        <v>5291</v>
      </c>
      <c r="F2582" t="s">
        <v>36</v>
      </c>
      <c r="G2582" t="s">
        <v>29</v>
      </c>
      <c r="H2582" t="s">
        <v>4852</v>
      </c>
      <c r="I2582" t="s">
        <v>5630</v>
      </c>
      <c r="J2582" t="s">
        <v>113</v>
      </c>
      <c r="K2582" s="3">
        <v>41089</v>
      </c>
      <c r="L2582" t="s">
        <v>5297</v>
      </c>
    </row>
    <row r="2583" spans="1:12" customFormat="1" ht="15">
      <c r="A2583">
        <v>26075</v>
      </c>
      <c r="B2583" t="s">
        <v>2281</v>
      </c>
      <c r="C2583" t="s">
        <v>13</v>
      </c>
      <c r="D2583" t="s">
        <v>25</v>
      </c>
      <c r="E2583" t="s">
        <v>5291</v>
      </c>
      <c r="F2583" t="s">
        <v>36</v>
      </c>
      <c r="G2583" t="s">
        <v>32</v>
      </c>
      <c r="H2583" t="s">
        <v>4857</v>
      </c>
      <c r="I2583" t="s">
        <v>152</v>
      </c>
      <c r="J2583" t="s">
        <v>19</v>
      </c>
      <c r="K2583" s="3">
        <v>45505</v>
      </c>
      <c r="L2583" t="s">
        <v>5299</v>
      </c>
    </row>
    <row r="2584" spans="1:12" customFormat="1" ht="15">
      <c r="A2584">
        <v>26077</v>
      </c>
      <c r="B2584" t="s">
        <v>2282</v>
      </c>
      <c r="C2584" t="s">
        <v>13</v>
      </c>
      <c r="D2584" t="s">
        <v>3827</v>
      </c>
      <c r="E2584" t="s">
        <v>5291</v>
      </c>
      <c r="F2584" t="s">
        <v>36</v>
      </c>
      <c r="G2584" t="s">
        <v>29</v>
      </c>
      <c r="H2584" t="s">
        <v>17</v>
      </c>
      <c r="I2584" t="s">
        <v>33</v>
      </c>
      <c r="J2584" t="s">
        <v>113</v>
      </c>
      <c r="K2584" s="3">
        <v>41269</v>
      </c>
      <c r="L2584" t="s">
        <v>5297</v>
      </c>
    </row>
    <row r="2585" spans="1:12" customFormat="1" ht="15">
      <c r="A2585">
        <v>26087</v>
      </c>
      <c r="B2585" t="s">
        <v>2283</v>
      </c>
      <c r="C2585" t="s">
        <v>13</v>
      </c>
      <c r="D2585" t="s">
        <v>25</v>
      </c>
      <c r="E2585" t="s">
        <v>5291</v>
      </c>
      <c r="F2585" t="s">
        <v>16</v>
      </c>
      <c r="G2585" t="s">
        <v>20</v>
      </c>
      <c r="H2585" t="s">
        <v>70</v>
      </c>
      <c r="I2585" t="s">
        <v>5449</v>
      </c>
      <c r="J2585" t="s">
        <v>19</v>
      </c>
      <c r="K2585" s="3">
        <v>45306</v>
      </c>
      <c r="L2585" t="s">
        <v>5293</v>
      </c>
    </row>
    <row r="2586" spans="1:12" customFormat="1" ht="15">
      <c r="A2586">
        <v>26088</v>
      </c>
      <c r="B2586" t="s">
        <v>2284</v>
      </c>
      <c r="C2586" t="s">
        <v>5264</v>
      </c>
      <c r="D2586" t="s">
        <v>25</v>
      </c>
      <c r="E2586" t="s">
        <v>5291</v>
      </c>
      <c r="F2586" t="s">
        <v>36</v>
      </c>
      <c r="G2586" t="s">
        <v>29</v>
      </c>
      <c r="H2586" t="s">
        <v>90</v>
      </c>
      <c r="I2586" t="s">
        <v>5314</v>
      </c>
      <c r="J2586" t="s">
        <v>19</v>
      </c>
      <c r="K2586" s="3">
        <v>45681</v>
      </c>
      <c r="L2586" t="s">
        <v>5297</v>
      </c>
    </row>
    <row r="2587" spans="1:12" customFormat="1" ht="15">
      <c r="A2587">
        <v>26094</v>
      </c>
      <c r="B2587" t="s">
        <v>2285</v>
      </c>
      <c r="C2587" t="s">
        <v>13</v>
      </c>
      <c r="D2587" t="s">
        <v>25</v>
      </c>
      <c r="E2587" t="s">
        <v>5291</v>
      </c>
      <c r="F2587" t="s">
        <v>36</v>
      </c>
      <c r="G2587" t="s">
        <v>29</v>
      </c>
      <c r="H2587" t="s">
        <v>49</v>
      </c>
      <c r="I2587" t="s">
        <v>5309</v>
      </c>
      <c r="J2587" t="s">
        <v>19</v>
      </c>
      <c r="K2587" s="3">
        <v>45714</v>
      </c>
      <c r="L2587" t="s">
        <v>5297</v>
      </c>
    </row>
    <row r="2588" spans="1:12" customFormat="1" ht="15">
      <c r="A2588">
        <v>26098</v>
      </c>
      <c r="B2588" t="s">
        <v>4354</v>
      </c>
      <c r="C2588" t="s">
        <v>13</v>
      </c>
      <c r="D2588" t="s">
        <v>25</v>
      </c>
      <c r="E2588" t="s">
        <v>5291</v>
      </c>
      <c r="F2588" t="s">
        <v>36</v>
      </c>
      <c r="G2588" t="s">
        <v>29</v>
      </c>
      <c r="H2588" t="s">
        <v>136</v>
      </c>
      <c r="I2588" t="s">
        <v>604</v>
      </c>
      <c r="J2588" t="s">
        <v>19</v>
      </c>
      <c r="K2588" s="3">
        <v>45051</v>
      </c>
      <c r="L2588" t="s">
        <v>5299</v>
      </c>
    </row>
    <row r="2589" spans="1:12" customFormat="1" ht="15">
      <c r="A2589">
        <v>26104</v>
      </c>
      <c r="B2589" t="s">
        <v>2286</v>
      </c>
      <c r="C2589" t="s">
        <v>13</v>
      </c>
      <c r="D2589" t="s">
        <v>14</v>
      </c>
      <c r="E2589" t="s">
        <v>5291</v>
      </c>
      <c r="F2589" t="s">
        <v>16</v>
      </c>
      <c r="G2589" t="s">
        <v>32</v>
      </c>
      <c r="H2589" t="s">
        <v>17</v>
      </c>
      <c r="I2589" t="s">
        <v>1801</v>
      </c>
      <c r="J2589" t="s">
        <v>19</v>
      </c>
      <c r="K2589" s="3">
        <v>45735</v>
      </c>
      <c r="L2589" t="s">
        <v>11</v>
      </c>
    </row>
    <row r="2590" spans="1:12" customFormat="1" ht="15">
      <c r="A2590">
        <v>26106</v>
      </c>
      <c r="B2590" t="s">
        <v>3631</v>
      </c>
      <c r="C2590" t="s">
        <v>13</v>
      </c>
      <c r="D2590" t="s">
        <v>25</v>
      </c>
      <c r="E2590" t="s">
        <v>5291</v>
      </c>
      <c r="F2590" t="s">
        <v>5249</v>
      </c>
      <c r="G2590" t="s">
        <v>32</v>
      </c>
      <c r="H2590" t="s">
        <v>104</v>
      </c>
      <c r="I2590" t="s">
        <v>5925</v>
      </c>
      <c r="J2590" t="s">
        <v>19</v>
      </c>
      <c r="K2590" s="3">
        <v>45708</v>
      </c>
      <c r="L2590" t="s">
        <v>5293</v>
      </c>
    </row>
    <row r="2591" spans="1:12" customFormat="1" ht="15">
      <c r="A2591">
        <v>26113</v>
      </c>
      <c r="B2591" t="s">
        <v>2287</v>
      </c>
      <c r="C2591" t="s">
        <v>13</v>
      </c>
      <c r="D2591" t="s">
        <v>25</v>
      </c>
      <c r="E2591" t="s">
        <v>5291</v>
      </c>
      <c r="F2591" t="s">
        <v>36</v>
      </c>
      <c r="G2591" t="s">
        <v>29</v>
      </c>
      <c r="H2591" t="s">
        <v>90</v>
      </c>
      <c r="I2591" t="s">
        <v>5314</v>
      </c>
      <c r="J2591" t="s">
        <v>19</v>
      </c>
      <c r="K2591" s="3">
        <v>45427</v>
      </c>
      <c r="L2591" t="s">
        <v>5297</v>
      </c>
    </row>
    <row r="2592" spans="1:12" customFormat="1" ht="15">
      <c r="A2592">
        <v>26114</v>
      </c>
      <c r="B2592" t="s">
        <v>4355</v>
      </c>
      <c r="C2592" t="s">
        <v>13</v>
      </c>
      <c r="D2592" t="s">
        <v>25</v>
      </c>
      <c r="E2592" t="s">
        <v>5291</v>
      </c>
      <c r="F2592" t="s">
        <v>36</v>
      </c>
      <c r="G2592" t="s">
        <v>29</v>
      </c>
      <c r="H2592" t="s">
        <v>90</v>
      </c>
      <c r="I2592" t="s">
        <v>5314</v>
      </c>
      <c r="J2592" t="s">
        <v>19</v>
      </c>
      <c r="K2592" s="3">
        <v>45531</v>
      </c>
      <c r="L2592" t="s">
        <v>5299</v>
      </c>
    </row>
    <row r="2593" spans="1:12" customFormat="1" ht="15">
      <c r="A2593">
        <v>26115</v>
      </c>
      <c r="B2593" t="s">
        <v>4746</v>
      </c>
      <c r="C2593" t="s">
        <v>13</v>
      </c>
      <c r="D2593" t="s">
        <v>38</v>
      </c>
      <c r="E2593" t="s">
        <v>5291</v>
      </c>
      <c r="F2593" t="s">
        <v>5249</v>
      </c>
      <c r="G2593" t="s">
        <v>32</v>
      </c>
      <c r="H2593" t="s">
        <v>183</v>
      </c>
      <c r="I2593" t="s">
        <v>1152</v>
      </c>
      <c r="J2593" t="s">
        <v>19</v>
      </c>
      <c r="K2593" s="3">
        <v>45632</v>
      </c>
      <c r="L2593" t="s">
        <v>11</v>
      </c>
    </row>
    <row r="2594" spans="1:12" customFormat="1" ht="15">
      <c r="A2594">
        <v>26117</v>
      </c>
      <c r="B2594" t="s">
        <v>2289</v>
      </c>
      <c r="C2594" t="s">
        <v>13</v>
      </c>
      <c r="D2594" t="s">
        <v>25</v>
      </c>
      <c r="E2594" t="s">
        <v>5291</v>
      </c>
      <c r="F2594" t="s">
        <v>36</v>
      </c>
      <c r="G2594" t="s">
        <v>29</v>
      </c>
      <c r="H2594" t="s">
        <v>283</v>
      </c>
      <c r="I2594" t="s">
        <v>2290</v>
      </c>
      <c r="J2594" t="s">
        <v>19</v>
      </c>
      <c r="K2594" s="3">
        <v>44027</v>
      </c>
      <c r="L2594" t="s">
        <v>5297</v>
      </c>
    </row>
    <row r="2595" spans="1:12" customFormat="1" ht="15">
      <c r="A2595">
        <v>26126</v>
      </c>
      <c r="B2595" t="s">
        <v>2291</v>
      </c>
      <c r="C2595" t="s">
        <v>13</v>
      </c>
      <c r="D2595" t="s">
        <v>25</v>
      </c>
      <c r="E2595" t="s">
        <v>5291</v>
      </c>
      <c r="F2595" t="s">
        <v>16</v>
      </c>
      <c r="G2595" t="s">
        <v>29</v>
      </c>
      <c r="H2595" t="s">
        <v>298</v>
      </c>
      <c r="I2595" t="s">
        <v>5760</v>
      </c>
      <c r="J2595" t="s">
        <v>19</v>
      </c>
      <c r="K2595" s="3">
        <v>44214</v>
      </c>
      <c r="L2595" t="s">
        <v>5299</v>
      </c>
    </row>
    <row r="2596" spans="1:12" customFormat="1" ht="15">
      <c r="A2596">
        <v>26132</v>
      </c>
      <c r="B2596" t="s">
        <v>2292</v>
      </c>
      <c r="C2596" t="s">
        <v>13</v>
      </c>
      <c r="D2596" t="s">
        <v>38</v>
      </c>
      <c r="E2596" t="s">
        <v>5292</v>
      </c>
      <c r="F2596" t="s">
        <v>5249</v>
      </c>
      <c r="G2596" t="s">
        <v>32</v>
      </c>
      <c r="H2596" t="s">
        <v>4853</v>
      </c>
      <c r="I2596" t="s">
        <v>1104</v>
      </c>
      <c r="J2596" t="s">
        <v>19</v>
      </c>
      <c r="K2596" s="3">
        <v>45537</v>
      </c>
      <c r="L2596" t="s">
        <v>11</v>
      </c>
    </row>
    <row r="2597" spans="1:12" customFormat="1" ht="15">
      <c r="A2597">
        <v>26146</v>
      </c>
      <c r="B2597" t="s">
        <v>2293</v>
      </c>
      <c r="C2597" t="s">
        <v>13</v>
      </c>
      <c r="D2597" t="s">
        <v>3827</v>
      </c>
      <c r="E2597" t="s">
        <v>5291</v>
      </c>
      <c r="F2597" t="s">
        <v>36</v>
      </c>
      <c r="G2597" t="s">
        <v>29</v>
      </c>
      <c r="H2597" t="s">
        <v>4852</v>
      </c>
      <c r="I2597" t="s">
        <v>5442</v>
      </c>
      <c r="J2597" t="s">
        <v>113</v>
      </c>
      <c r="K2597" s="3">
        <v>41269</v>
      </c>
      <c r="L2597" t="s">
        <v>5297</v>
      </c>
    </row>
    <row r="2598" spans="1:12" customFormat="1" ht="15">
      <c r="A2598">
        <v>26155</v>
      </c>
      <c r="B2598" t="s">
        <v>4356</v>
      </c>
      <c r="C2598" t="s">
        <v>13</v>
      </c>
      <c r="D2598" t="s">
        <v>25</v>
      </c>
      <c r="E2598" t="s">
        <v>5291</v>
      </c>
      <c r="F2598" t="s">
        <v>36</v>
      </c>
      <c r="G2598" t="s">
        <v>29</v>
      </c>
      <c r="H2598" t="s">
        <v>49</v>
      </c>
      <c r="I2598" t="s">
        <v>414</v>
      </c>
      <c r="J2598" t="s">
        <v>19</v>
      </c>
      <c r="K2598" s="3">
        <v>45401</v>
      </c>
      <c r="L2598" t="s">
        <v>5297</v>
      </c>
    </row>
    <row r="2599" spans="1:12" customFormat="1" ht="15">
      <c r="A2599">
        <v>26158</v>
      </c>
      <c r="B2599" t="s">
        <v>2294</v>
      </c>
      <c r="C2599" t="s">
        <v>13</v>
      </c>
      <c r="D2599" t="s">
        <v>25</v>
      </c>
      <c r="E2599" t="s">
        <v>5291</v>
      </c>
      <c r="F2599" t="s">
        <v>16</v>
      </c>
      <c r="G2599" t="s">
        <v>32</v>
      </c>
      <c r="H2599" t="s">
        <v>4859</v>
      </c>
      <c r="I2599" t="s">
        <v>5421</v>
      </c>
      <c r="J2599" t="s">
        <v>19</v>
      </c>
      <c r="K2599" s="3">
        <v>45398</v>
      </c>
      <c r="L2599" t="s">
        <v>5293</v>
      </c>
    </row>
    <row r="2600" spans="1:12" customFormat="1" ht="15">
      <c r="A2600">
        <v>26160</v>
      </c>
      <c r="B2600" t="s">
        <v>2295</v>
      </c>
      <c r="C2600" t="s">
        <v>13</v>
      </c>
      <c r="D2600" t="s">
        <v>3827</v>
      </c>
      <c r="E2600" t="s">
        <v>5291</v>
      </c>
      <c r="F2600" t="s">
        <v>36</v>
      </c>
      <c r="G2600" t="s">
        <v>29</v>
      </c>
      <c r="H2600" t="s">
        <v>17</v>
      </c>
      <c r="I2600" t="s">
        <v>1470</v>
      </c>
      <c r="J2600" t="s">
        <v>113</v>
      </c>
      <c r="K2600" s="3">
        <v>41269</v>
      </c>
      <c r="L2600" t="s">
        <v>5297</v>
      </c>
    </row>
    <row r="2601" spans="1:12" customFormat="1" ht="15">
      <c r="A2601">
        <v>26162</v>
      </c>
      <c r="B2601" t="s">
        <v>2296</v>
      </c>
      <c r="C2601" t="s">
        <v>13</v>
      </c>
      <c r="D2601" t="s">
        <v>14</v>
      </c>
      <c r="E2601" t="s">
        <v>4870</v>
      </c>
      <c r="F2601" t="s">
        <v>16</v>
      </c>
      <c r="G2601" t="s">
        <v>29</v>
      </c>
      <c r="H2601" t="s">
        <v>4854</v>
      </c>
      <c r="I2601" t="s">
        <v>47</v>
      </c>
      <c r="J2601" t="s">
        <v>19</v>
      </c>
      <c r="K2601" s="3">
        <v>45705</v>
      </c>
      <c r="L2601" t="s">
        <v>5542</v>
      </c>
    </row>
    <row r="2602" spans="1:12" customFormat="1" ht="15">
      <c r="A2602">
        <v>26165</v>
      </c>
      <c r="B2602" t="s">
        <v>4357</v>
      </c>
      <c r="C2602" t="s">
        <v>5283</v>
      </c>
      <c r="D2602" t="s">
        <v>3827</v>
      </c>
      <c r="E2602" t="s">
        <v>5291</v>
      </c>
      <c r="F2602" t="s">
        <v>36</v>
      </c>
      <c r="G2602" t="s">
        <v>32</v>
      </c>
      <c r="H2602" t="s">
        <v>4853</v>
      </c>
      <c r="I2602" t="s">
        <v>5918</v>
      </c>
      <c r="J2602" t="s">
        <v>19</v>
      </c>
      <c r="K2602" s="3">
        <v>41443</v>
      </c>
      <c r="L2602" t="s">
        <v>5307</v>
      </c>
    </row>
    <row r="2603" spans="1:12" customFormat="1" ht="15">
      <c r="A2603">
        <v>26169</v>
      </c>
      <c r="B2603" t="s">
        <v>2297</v>
      </c>
      <c r="C2603" t="s">
        <v>13</v>
      </c>
      <c r="D2603" t="s">
        <v>14</v>
      </c>
      <c r="E2603" t="s">
        <v>5292</v>
      </c>
      <c r="F2603" t="s">
        <v>5249</v>
      </c>
      <c r="G2603" t="s">
        <v>32</v>
      </c>
      <c r="H2603" t="s">
        <v>104</v>
      </c>
      <c r="I2603" t="s">
        <v>3480</v>
      </c>
      <c r="J2603" t="s">
        <v>19</v>
      </c>
      <c r="K2603" s="3">
        <v>45720</v>
      </c>
      <c r="L2603" t="s">
        <v>5299</v>
      </c>
    </row>
    <row r="2604" spans="1:12" customFormat="1" ht="15">
      <c r="A2604">
        <v>26173</v>
      </c>
      <c r="B2604" t="s">
        <v>2298</v>
      </c>
      <c r="C2604" t="s">
        <v>13</v>
      </c>
      <c r="D2604" t="s">
        <v>25</v>
      </c>
      <c r="E2604" t="s">
        <v>5291</v>
      </c>
      <c r="F2604" t="s">
        <v>36</v>
      </c>
      <c r="G2604" t="s">
        <v>29</v>
      </c>
      <c r="H2604" t="s">
        <v>49</v>
      </c>
      <c r="I2604" t="s">
        <v>275</v>
      </c>
      <c r="J2604" t="s">
        <v>19</v>
      </c>
      <c r="K2604" s="3">
        <v>45555</v>
      </c>
      <c r="L2604" t="s">
        <v>5297</v>
      </c>
    </row>
    <row r="2605" spans="1:12" customFormat="1" ht="15">
      <c r="A2605">
        <v>26180</v>
      </c>
      <c r="B2605" t="s">
        <v>2299</v>
      </c>
      <c r="C2605" t="s">
        <v>13</v>
      </c>
      <c r="D2605" t="s">
        <v>3827</v>
      </c>
      <c r="E2605" t="s">
        <v>5291</v>
      </c>
      <c r="F2605" t="s">
        <v>36</v>
      </c>
      <c r="G2605" t="s">
        <v>29</v>
      </c>
      <c r="H2605" t="s">
        <v>4854</v>
      </c>
      <c r="I2605" t="s">
        <v>47</v>
      </c>
      <c r="J2605" t="s">
        <v>113</v>
      </c>
      <c r="K2605" s="3">
        <v>41296</v>
      </c>
      <c r="L2605" t="s">
        <v>5297</v>
      </c>
    </row>
    <row r="2606" spans="1:12" customFormat="1" ht="15">
      <c r="A2606">
        <v>26183</v>
      </c>
      <c r="B2606" t="s">
        <v>2300</v>
      </c>
      <c r="C2606" t="s">
        <v>13</v>
      </c>
      <c r="D2606" t="s">
        <v>14</v>
      </c>
      <c r="E2606" t="s">
        <v>4870</v>
      </c>
      <c r="F2606" t="s">
        <v>16</v>
      </c>
      <c r="G2606" t="s">
        <v>29</v>
      </c>
      <c r="H2606" t="s">
        <v>4854</v>
      </c>
      <c r="I2606" t="s">
        <v>47</v>
      </c>
      <c r="J2606" t="s">
        <v>19</v>
      </c>
      <c r="K2606" s="3">
        <v>45426</v>
      </c>
      <c r="L2606" t="s">
        <v>5542</v>
      </c>
    </row>
    <row r="2607" spans="1:12" customFormat="1" ht="15">
      <c r="A2607">
        <v>26185</v>
      </c>
      <c r="B2607" t="s">
        <v>2301</v>
      </c>
      <c r="C2607" t="s">
        <v>13</v>
      </c>
      <c r="D2607" t="s">
        <v>25</v>
      </c>
      <c r="E2607" t="s">
        <v>5291</v>
      </c>
      <c r="F2607" t="s">
        <v>36</v>
      </c>
      <c r="G2607" t="s">
        <v>29</v>
      </c>
      <c r="H2607" t="s">
        <v>4857</v>
      </c>
      <c r="I2607" t="s">
        <v>5336</v>
      </c>
      <c r="J2607" t="s">
        <v>19</v>
      </c>
      <c r="K2607" s="3">
        <v>45701</v>
      </c>
      <c r="L2607" t="s">
        <v>5297</v>
      </c>
    </row>
    <row r="2608" spans="1:12" customFormat="1" ht="15">
      <c r="A2608">
        <v>26187</v>
      </c>
      <c r="B2608" t="s">
        <v>2302</v>
      </c>
      <c r="C2608" t="s">
        <v>13</v>
      </c>
      <c r="D2608" t="s">
        <v>25</v>
      </c>
      <c r="E2608" t="s">
        <v>5291</v>
      </c>
      <c r="F2608" t="s">
        <v>36</v>
      </c>
      <c r="G2608" t="s">
        <v>29</v>
      </c>
      <c r="H2608" t="s">
        <v>4857</v>
      </c>
      <c r="I2608" t="s">
        <v>5336</v>
      </c>
      <c r="J2608" t="s">
        <v>19</v>
      </c>
      <c r="K2608" s="3">
        <v>45700</v>
      </c>
      <c r="L2608" t="s">
        <v>5297</v>
      </c>
    </row>
    <row r="2609" spans="1:12" customFormat="1" ht="15">
      <c r="A2609">
        <v>26188</v>
      </c>
      <c r="B2609" t="s">
        <v>2303</v>
      </c>
      <c r="C2609" t="s">
        <v>13</v>
      </c>
      <c r="D2609" t="s">
        <v>25</v>
      </c>
      <c r="E2609" t="s">
        <v>5291</v>
      </c>
      <c r="F2609" t="s">
        <v>36</v>
      </c>
      <c r="G2609" t="s">
        <v>29</v>
      </c>
      <c r="H2609" t="s">
        <v>4857</v>
      </c>
      <c r="I2609" t="s">
        <v>5336</v>
      </c>
      <c r="J2609" t="s">
        <v>19</v>
      </c>
      <c r="K2609" s="3">
        <v>45661</v>
      </c>
      <c r="L2609" t="s">
        <v>5297</v>
      </c>
    </row>
    <row r="2610" spans="1:12" customFormat="1" ht="15">
      <c r="A2610">
        <v>26194</v>
      </c>
      <c r="B2610" t="s">
        <v>2304</v>
      </c>
      <c r="C2610" t="s">
        <v>13</v>
      </c>
      <c r="D2610" t="s">
        <v>25</v>
      </c>
      <c r="E2610" t="s">
        <v>5291</v>
      </c>
      <c r="F2610" t="s">
        <v>36</v>
      </c>
      <c r="G2610" t="s">
        <v>29</v>
      </c>
      <c r="H2610" t="s">
        <v>136</v>
      </c>
      <c r="I2610" t="s">
        <v>5923</v>
      </c>
      <c r="J2610" t="s">
        <v>19</v>
      </c>
      <c r="K2610" s="3">
        <v>45700</v>
      </c>
      <c r="L2610" t="s">
        <v>5297</v>
      </c>
    </row>
    <row r="2611" spans="1:12" customFormat="1" ht="15">
      <c r="A2611">
        <v>26202</v>
      </c>
      <c r="B2611" t="s">
        <v>2305</v>
      </c>
      <c r="C2611" t="s">
        <v>13</v>
      </c>
      <c r="D2611" t="s">
        <v>25</v>
      </c>
      <c r="E2611" t="s">
        <v>5291</v>
      </c>
      <c r="F2611" t="s">
        <v>36</v>
      </c>
      <c r="G2611" t="s">
        <v>29</v>
      </c>
      <c r="H2611" t="s">
        <v>49</v>
      </c>
      <c r="I2611" t="s">
        <v>5627</v>
      </c>
      <c r="J2611" t="s">
        <v>19</v>
      </c>
      <c r="K2611" s="3">
        <v>45706</v>
      </c>
      <c r="L2611" t="s">
        <v>5297</v>
      </c>
    </row>
    <row r="2612" spans="1:12" customFormat="1" ht="15">
      <c r="A2612">
        <v>26204</v>
      </c>
      <c r="B2612" t="s">
        <v>2306</v>
      </c>
      <c r="C2612" t="s">
        <v>13</v>
      </c>
      <c r="D2612" t="s">
        <v>25</v>
      </c>
      <c r="E2612" t="s">
        <v>5291</v>
      </c>
      <c r="F2612" t="s">
        <v>5249</v>
      </c>
      <c r="G2612" t="s">
        <v>32</v>
      </c>
      <c r="H2612" t="s">
        <v>4860</v>
      </c>
      <c r="I2612" t="s">
        <v>5926</v>
      </c>
      <c r="J2612" t="s">
        <v>19</v>
      </c>
      <c r="K2612" s="3">
        <v>44725</v>
      </c>
      <c r="L2612" t="s">
        <v>5293</v>
      </c>
    </row>
    <row r="2613" spans="1:12" customFormat="1" ht="15">
      <c r="A2613">
        <v>26206</v>
      </c>
      <c r="B2613" t="s">
        <v>2307</v>
      </c>
      <c r="C2613" t="s">
        <v>13</v>
      </c>
      <c r="D2613" t="s">
        <v>14</v>
      </c>
      <c r="E2613" t="s">
        <v>4870</v>
      </c>
      <c r="F2613" t="s">
        <v>16</v>
      </c>
      <c r="G2613" t="s">
        <v>29</v>
      </c>
      <c r="H2613" t="s">
        <v>4854</v>
      </c>
      <c r="I2613" t="s">
        <v>47</v>
      </c>
      <c r="J2613" t="s">
        <v>19</v>
      </c>
      <c r="K2613" s="3">
        <v>45708</v>
      </c>
      <c r="L2613" t="s">
        <v>5542</v>
      </c>
    </row>
    <row r="2614" spans="1:12" customFormat="1" ht="15">
      <c r="A2614">
        <v>26211</v>
      </c>
      <c r="B2614" t="s">
        <v>2308</v>
      </c>
      <c r="C2614" t="s">
        <v>13</v>
      </c>
      <c r="D2614" t="s">
        <v>25</v>
      </c>
      <c r="E2614" t="s">
        <v>5291</v>
      </c>
      <c r="F2614" t="s">
        <v>5249</v>
      </c>
      <c r="G2614" t="s">
        <v>20</v>
      </c>
      <c r="H2614" t="s">
        <v>4852</v>
      </c>
      <c r="I2614" t="s">
        <v>5927</v>
      </c>
      <c r="J2614" t="s">
        <v>19</v>
      </c>
      <c r="K2614" s="3">
        <v>45735</v>
      </c>
      <c r="L2614" t="s">
        <v>5293</v>
      </c>
    </row>
    <row r="2615" spans="1:12" customFormat="1" ht="15">
      <c r="A2615">
        <v>26218</v>
      </c>
      <c r="B2615" t="s">
        <v>2309</v>
      </c>
      <c r="C2615" t="s">
        <v>13</v>
      </c>
      <c r="D2615" t="s">
        <v>25</v>
      </c>
      <c r="E2615" t="s">
        <v>5291</v>
      </c>
      <c r="F2615" t="s">
        <v>16</v>
      </c>
      <c r="G2615" t="s">
        <v>32</v>
      </c>
      <c r="H2615" t="s">
        <v>220</v>
      </c>
      <c r="I2615" t="s">
        <v>601</v>
      </c>
      <c r="J2615" t="s">
        <v>19</v>
      </c>
      <c r="K2615" s="3">
        <v>45525</v>
      </c>
      <c r="L2615" t="s">
        <v>5297</v>
      </c>
    </row>
    <row r="2616" spans="1:12" customFormat="1" ht="15">
      <c r="A2616">
        <v>26221</v>
      </c>
      <c r="B2616" t="s">
        <v>4358</v>
      </c>
      <c r="C2616" t="s">
        <v>13</v>
      </c>
      <c r="D2616" t="s">
        <v>25</v>
      </c>
      <c r="E2616" t="s">
        <v>5291</v>
      </c>
      <c r="F2616" t="s">
        <v>36</v>
      </c>
      <c r="G2616" t="s">
        <v>29</v>
      </c>
      <c r="H2616" t="s">
        <v>81</v>
      </c>
      <c r="I2616" t="s">
        <v>5336</v>
      </c>
      <c r="J2616" t="s">
        <v>19</v>
      </c>
      <c r="K2616" s="3">
        <v>45678</v>
      </c>
      <c r="L2616" t="s">
        <v>5297</v>
      </c>
    </row>
    <row r="2617" spans="1:12" customFormat="1" ht="15">
      <c r="A2617">
        <v>26224</v>
      </c>
      <c r="B2617" t="s">
        <v>2310</v>
      </c>
      <c r="C2617" t="s">
        <v>13</v>
      </c>
      <c r="D2617" t="s">
        <v>14</v>
      </c>
      <c r="E2617" t="s">
        <v>4870</v>
      </c>
      <c r="F2617" t="s">
        <v>16</v>
      </c>
      <c r="G2617" t="s">
        <v>29</v>
      </c>
      <c r="H2617" t="s">
        <v>4854</v>
      </c>
      <c r="I2617" t="s">
        <v>47</v>
      </c>
      <c r="J2617" t="s">
        <v>19</v>
      </c>
      <c r="K2617" s="3">
        <v>45712</v>
      </c>
      <c r="L2617" t="s">
        <v>5542</v>
      </c>
    </row>
    <row r="2618" spans="1:12" customFormat="1" ht="15">
      <c r="A2618">
        <v>26229</v>
      </c>
      <c r="B2618" t="s">
        <v>4359</v>
      </c>
      <c r="C2618" t="s">
        <v>13</v>
      </c>
      <c r="D2618" t="s">
        <v>25</v>
      </c>
      <c r="E2618" t="s">
        <v>5291</v>
      </c>
      <c r="F2618" t="s">
        <v>36</v>
      </c>
      <c r="G2618" t="s">
        <v>29</v>
      </c>
      <c r="H2618" t="s">
        <v>136</v>
      </c>
      <c r="I2618" t="s">
        <v>604</v>
      </c>
      <c r="J2618" t="s">
        <v>19</v>
      </c>
      <c r="K2618" s="3">
        <v>45421</v>
      </c>
      <c r="L2618" t="s">
        <v>5297</v>
      </c>
    </row>
    <row r="2619" spans="1:12" customFormat="1" ht="15">
      <c r="A2619">
        <v>26270</v>
      </c>
      <c r="B2619" t="s">
        <v>2311</v>
      </c>
      <c r="C2619" t="s">
        <v>13</v>
      </c>
      <c r="D2619" t="s">
        <v>3827</v>
      </c>
      <c r="E2619" t="s">
        <v>5291</v>
      </c>
      <c r="F2619" t="s">
        <v>36</v>
      </c>
      <c r="G2619" t="s">
        <v>29</v>
      </c>
      <c r="H2619" t="s">
        <v>104</v>
      </c>
      <c r="I2619" t="s">
        <v>5598</v>
      </c>
      <c r="J2619" t="s">
        <v>19</v>
      </c>
      <c r="K2619" s="3">
        <v>41502</v>
      </c>
      <c r="L2619" t="s">
        <v>5297</v>
      </c>
    </row>
    <row r="2620" spans="1:12" customFormat="1" ht="15">
      <c r="A2620">
        <v>26284</v>
      </c>
      <c r="B2620" t="s">
        <v>2312</v>
      </c>
      <c r="C2620" t="s">
        <v>13</v>
      </c>
      <c r="D2620" t="s">
        <v>25</v>
      </c>
      <c r="E2620" t="s">
        <v>5291</v>
      </c>
      <c r="F2620" t="s">
        <v>36</v>
      </c>
      <c r="G2620" t="s">
        <v>29</v>
      </c>
      <c r="H2620" t="s">
        <v>104</v>
      </c>
      <c r="I2620" t="s">
        <v>580</v>
      </c>
      <c r="J2620" t="s">
        <v>19</v>
      </c>
      <c r="K2620" s="3">
        <v>45491</v>
      </c>
      <c r="L2620" t="s">
        <v>5297</v>
      </c>
    </row>
    <row r="2621" spans="1:12" customFormat="1" ht="15">
      <c r="A2621">
        <v>26289</v>
      </c>
      <c r="B2621" t="s">
        <v>4360</v>
      </c>
      <c r="C2621" t="s">
        <v>13</v>
      </c>
      <c r="D2621" t="s">
        <v>25</v>
      </c>
      <c r="E2621" t="s">
        <v>5291</v>
      </c>
      <c r="F2621" t="s">
        <v>36</v>
      </c>
      <c r="G2621" t="s">
        <v>29</v>
      </c>
      <c r="H2621" t="s">
        <v>104</v>
      </c>
      <c r="I2621" t="s">
        <v>5505</v>
      </c>
      <c r="J2621" t="s">
        <v>19</v>
      </c>
      <c r="K2621" s="3">
        <v>45743</v>
      </c>
      <c r="L2621" t="s">
        <v>5297</v>
      </c>
    </row>
    <row r="2622" spans="1:12" customFormat="1" ht="15">
      <c r="A2622">
        <v>26301</v>
      </c>
      <c r="B2622" t="s">
        <v>4361</v>
      </c>
      <c r="C2622" t="s">
        <v>13</v>
      </c>
      <c r="D2622" t="s">
        <v>25</v>
      </c>
      <c r="E2622" t="s">
        <v>5291</v>
      </c>
      <c r="F2622" t="s">
        <v>36</v>
      </c>
      <c r="G2622" t="s">
        <v>29</v>
      </c>
      <c r="H2622" t="s">
        <v>104</v>
      </c>
      <c r="I2622" t="s">
        <v>5620</v>
      </c>
      <c r="J2622" t="s">
        <v>19</v>
      </c>
      <c r="K2622" s="3">
        <v>44307</v>
      </c>
      <c r="L2622" t="s">
        <v>5297</v>
      </c>
    </row>
    <row r="2623" spans="1:12" customFormat="1" ht="15">
      <c r="A2623">
        <v>26307</v>
      </c>
      <c r="B2623" t="s">
        <v>4654</v>
      </c>
      <c r="C2623" t="s">
        <v>13</v>
      </c>
      <c r="D2623" t="s">
        <v>25</v>
      </c>
      <c r="E2623" t="s">
        <v>5291</v>
      </c>
      <c r="F2623" t="s">
        <v>36</v>
      </c>
      <c r="G2623" t="s">
        <v>29</v>
      </c>
      <c r="H2623" t="s">
        <v>104</v>
      </c>
      <c r="I2623" t="s">
        <v>5523</v>
      </c>
      <c r="J2623" t="s">
        <v>19</v>
      </c>
      <c r="K2623" s="3">
        <v>45593</v>
      </c>
      <c r="L2623" t="s">
        <v>5297</v>
      </c>
    </row>
    <row r="2624" spans="1:12" customFormat="1" ht="15">
      <c r="A2624">
        <v>26314</v>
      </c>
      <c r="B2624" t="s">
        <v>4362</v>
      </c>
      <c r="C2624" t="s">
        <v>13</v>
      </c>
      <c r="D2624" t="s">
        <v>25</v>
      </c>
      <c r="E2624" t="s">
        <v>5291</v>
      </c>
      <c r="F2624" t="s">
        <v>36</v>
      </c>
      <c r="G2624" t="s">
        <v>29</v>
      </c>
      <c r="H2624" t="s">
        <v>104</v>
      </c>
      <c r="I2624" t="s">
        <v>5566</v>
      </c>
      <c r="J2624" t="s">
        <v>19</v>
      </c>
      <c r="K2624" s="3">
        <v>45349</v>
      </c>
      <c r="L2624" t="s">
        <v>5297</v>
      </c>
    </row>
    <row r="2625" spans="1:12" customFormat="1" ht="15">
      <c r="A2625">
        <v>26394</v>
      </c>
      <c r="B2625" t="s">
        <v>4363</v>
      </c>
      <c r="C2625" t="s">
        <v>13</v>
      </c>
      <c r="D2625" t="s">
        <v>25</v>
      </c>
      <c r="E2625" t="s">
        <v>5291</v>
      </c>
      <c r="F2625" t="s">
        <v>36</v>
      </c>
      <c r="G2625" t="s">
        <v>29</v>
      </c>
      <c r="H2625" t="s">
        <v>4852</v>
      </c>
      <c r="I2625" t="s">
        <v>26</v>
      </c>
      <c r="J2625" t="s">
        <v>19</v>
      </c>
      <c r="K2625" s="3">
        <v>45525</v>
      </c>
      <c r="L2625" t="s">
        <v>5297</v>
      </c>
    </row>
    <row r="2626" spans="1:12" customFormat="1" ht="15">
      <c r="A2626">
        <v>26405</v>
      </c>
      <c r="B2626" t="s">
        <v>2313</v>
      </c>
      <c r="C2626" t="s">
        <v>13</v>
      </c>
      <c r="D2626" t="s">
        <v>25</v>
      </c>
      <c r="E2626" t="s">
        <v>5291</v>
      </c>
      <c r="F2626" t="s">
        <v>36</v>
      </c>
      <c r="G2626" t="s">
        <v>29</v>
      </c>
      <c r="H2626" t="s">
        <v>4852</v>
      </c>
      <c r="I2626" t="s">
        <v>1885</v>
      </c>
      <c r="J2626" t="s">
        <v>19</v>
      </c>
      <c r="K2626" s="3">
        <v>44614</v>
      </c>
      <c r="L2626" t="s">
        <v>5297</v>
      </c>
    </row>
    <row r="2627" spans="1:12" customFormat="1" ht="15">
      <c r="A2627">
        <v>26425</v>
      </c>
      <c r="B2627" t="s">
        <v>4877</v>
      </c>
      <c r="C2627" t="s">
        <v>13</v>
      </c>
      <c r="D2627" t="s">
        <v>25</v>
      </c>
      <c r="E2627" t="s">
        <v>5291</v>
      </c>
      <c r="F2627" t="s">
        <v>36</v>
      </c>
      <c r="G2627" t="s">
        <v>29</v>
      </c>
      <c r="H2627" t="s">
        <v>4857</v>
      </c>
      <c r="I2627" t="s">
        <v>164</v>
      </c>
      <c r="J2627" t="s">
        <v>19</v>
      </c>
      <c r="K2627" s="3">
        <v>45745</v>
      </c>
      <c r="L2627" t="s">
        <v>5297</v>
      </c>
    </row>
    <row r="2628" spans="1:12" customFormat="1" ht="15">
      <c r="A2628">
        <v>26439</v>
      </c>
      <c r="B2628" t="s">
        <v>4364</v>
      </c>
      <c r="C2628" t="s">
        <v>5283</v>
      </c>
      <c r="D2628" t="s">
        <v>3827</v>
      </c>
      <c r="E2628" t="s">
        <v>5291</v>
      </c>
      <c r="F2628" t="s">
        <v>36</v>
      </c>
      <c r="G2628" t="s">
        <v>29</v>
      </c>
      <c r="H2628" t="s">
        <v>183</v>
      </c>
      <c r="I2628" t="s">
        <v>5871</v>
      </c>
      <c r="J2628" t="s">
        <v>19</v>
      </c>
      <c r="K2628" s="3">
        <v>41555</v>
      </c>
      <c r="L2628" t="s">
        <v>5297</v>
      </c>
    </row>
    <row r="2629" spans="1:12" customFormat="1" ht="15">
      <c r="A2629">
        <v>26473</v>
      </c>
      <c r="B2629" t="s">
        <v>2314</v>
      </c>
      <c r="C2629" t="s">
        <v>13</v>
      </c>
      <c r="D2629" t="s">
        <v>25</v>
      </c>
      <c r="E2629" t="s">
        <v>5291</v>
      </c>
      <c r="F2629" t="s">
        <v>36</v>
      </c>
      <c r="G2629" t="s">
        <v>29</v>
      </c>
      <c r="H2629" t="s">
        <v>104</v>
      </c>
      <c r="I2629" t="s">
        <v>5527</v>
      </c>
      <c r="J2629" t="s">
        <v>19</v>
      </c>
      <c r="K2629" s="3">
        <v>45681</v>
      </c>
      <c r="L2629" t="s">
        <v>5297</v>
      </c>
    </row>
    <row r="2630" spans="1:12" customFormat="1" ht="15">
      <c r="A2630">
        <v>26519</v>
      </c>
      <c r="B2630" t="s">
        <v>2315</v>
      </c>
      <c r="C2630" t="s">
        <v>13</v>
      </c>
      <c r="D2630" t="s">
        <v>25</v>
      </c>
      <c r="E2630" t="s">
        <v>5291</v>
      </c>
      <c r="F2630" t="s">
        <v>36</v>
      </c>
      <c r="G2630" t="s">
        <v>29</v>
      </c>
      <c r="H2630" t="s">
        <v>70</v>
      </c>
      <c r="I2630" t="s">
        <v>504</v>
      </c>
      <c r="J2630" t="s">
        <v>19</v>
      </c>
      <c r="K2630" s="3">
        <v>45505</v>
      </c>
      <c r="L2630" t="s">
        <v>5297</v>
      </c>
    </row>
    <row r="2631" spans="1:12" customFormat="1" ht="15">
      <c r="A2631">
        <v>26520</v>
      </c>
      <c r="B2631" t="s">
        <v>4365</v>
      </c>
      <c r="C2631" t="s">
        <v>13</v>
      </c>
      <c r="D2631" t="s">
        <v>25</v>
      </c>
      <c r="E2631" t="s">
        <v>5291</v>
      </c>
      <c r="F2631" t="s">
        <v>36</v>
      </c>
      <c r="G2631" t="s">
        <v>29</v>
      </c>
      <c r="H2631" t="s">
        <v>70</v>
      </c>
      <c r="I2631" t="s">
        <v>504</v>
      </c>
      <c r="J2631" t="s">
        <v>19</v>
      </c>
      <c r="K2631" s="3">
        <v>45249</v>
      </c>
      <c r="L2631" t="s">
        <v>5297</v>
      </c>
    </row>
    <row r="2632" spans="1:12" customFormat="1" ht="15">
      <c r="A2632">
        <v>26521</v>
      </c>
      <c r="B2632" t="s">
        <v>2316</v>
      </c>
      <c r="C2632" t="s">
        <v>13</v>
      </c>
      <c r="D2632" t="s">
        <v>25</v>
      </c>
      <c r="E2632" t="s">
        <v>5291</v>
      </c>
      <c r="F2632" t="s">
        <v>36</v>
      </c>
      <c r="G2632" t="s">
        <v>29</v>
      </c>
      <c r="H2632" t="s">
        <v>70</v>
      </c>
      <c r="I2632" t="s">
        <v>504</v>
      </c>
      <c r="J2632" t="s">
        <v>19</v>
      </c>
      <c r="K2632" s="3">
        <v>45246</v>
      </c>
      <c r="L2632" t="s">
        <v>5297</v>
      </c>
    </row>
    <row r="2633" spans="1:12" customFormat="1" ht="15">
      <c r="A2633">
        <v>26538</v>
      </c>
      <c r="B2633" t="s">
        <v>2317</v>
      </c>
      <c r="C2633" t="s">
        <v>13</v>
      </c>
      <c r="D2633" t="s">
        <v>25</v>
      </c>
      <c r="E2633" t="s">
        <v>5291</v>
      </c>
      <c r="F2633" t="s">
        <v>5249</v>
      </c>
      <c r="G2633" t="s">
        <v>29</v>
      </c>
      <c r="H2633" t="s">
        <v>4857</v>
      </c>
      <c r="I2633" t="s">
        <v>5610</v>
      </c>
      <c r="J2633" t="s">
        <v>19</v>
      </c>
      <c r="K2633" s="3">
        <v>44993</v>
      </c>
      <c r="L2633" t="s">
        <v>5293</v>
      </c>
    </row>
    <row r="2634" spans="1:12" customFormat="1" ht="15">
      <c r="A2634">
        <v>26539</v>
      </c>
      <c r="B2634" t="s">
        <v>2318</v>
      </c>
      <c r="C2634" t="s">
        <v>13</v>
      </c>
      <c r="D2634" t="s">
        <v>25</v>
      </c>
      <c r="E2634" t="s">
        <v>5291</v>
      </c>
      <c r="F2634" t="s">
        <v>36</v>
      </c>
      <c r="G2634" t="s">
        <v>29</v>
      </c>
      <c r="H2634" t="s">
        <v>104</v>
      </c>
      <c r="I2634" t="s">
        <v>5471</v>
      </c>
      <c r="J2634" t="s">
        <v>19</v>
      </c>
      <c r="K2634" s="3">
        <v>45714</v>
      </c>
      <c r="L2634" t="s">
        <v>5297</v>
      </c>
    </row>
    <row r="2635" spans="1:12" customFormat="1" ht="15">
      <c r="A2635">
        <v>26544</v>
      </c>
      <c r="B2635" t="s">
        <v>2319</v>
      </c>
      <c r="C2635" t="s">
        <v>13</v>
      </c>
      <c r="D2635" t="s">
        <v>14</v>
      </c>
      <c r="E2635" t="s">
        <v>5292</v>
      </c>
      <c r="F2635" t="s">
        <v>16</v>
      </c>
      <c r="G2635" t="s">
        <v>32</v>
      </c>
      <c r="H2635" t="s">
        <v>298</v>
      </c>
      <c r="I2635" t="s">
        <v>926</v>
      </c>
      <c r="J2635" t="s">
        <v>19</v>
      </c>
      <c r="K2635" s="3">
        <v>45714</v>
      </c>
      <c r="L2635" t="s">
        <v>5299</v>
      </c>
    </row>
    <row r="2636" spans="1:12" customFormat="1" ht="15">
      <c r="A2636">
        <v>26545</v>
      </c>
      <c r="B2636" t="s">
        <v>2320</v>
      </c>
      <c r="C2636" t="s">
        <v>13</v>
      </c>
      <c r="D2636" t="s">
        <v>25</v>
      </c>
      <c r="E2636" t="s">
        <v>5291</v>
      </c>
      <c r="F2636" t="s">
        <v>16</v>
      </c>
      <c r="G2636" t="s">
        <v>32</v>
      </c>
      <c r="H2636" t="s">
        <v>49</v>
      </c>
      <c r="I2636" t="s">
        <v>5736</v>
      </c>
      <c r="J2636" t="s">
        <v>19</v>
      </c>
      <c r="K2636" s="3">
        <v>45384</v>
      </c>
      <c r="L2636" t="s">
        <v>5293</v>
      </c>
    </row>
    <row r="2637" spans="1:12" customFormat="1" ht="15">
      <c r="A2637">
        <v>26546</v>
      </c>
      <c r="B2637" t="s">
        <v>2321</v>
      </c>
      <c r="C2637" t="s">
        <v>13</v>
      </c>
      <c r="D2637" t="s">
        <v>25</v>
      </c>
      <c r="E2637" t="s">
        <v>5291</v>
      </c>
      <c r="F2637" t="s">
        <v>5249</v>
      </c>
      <c r="G2637" t="s">
        <v>32</v>
      </c>
      <c r="H2637" t="s">
        <v>365</v>
      </c>
      <c r="I2637" t="s">
        <v>5713</v>
      </c>
      <c r="J2637" t="s">
        <v>19</v>
      </c>
      <c r="K2637" s="3">
        <v>45418</v>
      </c>
      <c r="L2637" t="s">
        <v>5293</v>
      </c>
    </row>
    <row r="2638" spans="1:12" customFormat="1" ht="15">
      <c r="A2638">
        <v>26547</v>
      </c>
      <c r="B2638" t="s">
        <v>4366</v>
      </c>
      <c r="C2638" t="s">
        <v>13</v>
      </c>
      <c r="D2638" t="s">
        <v>25</v>
      </c>
      <c r="E2638" t="s">
        <v>5291</v>
      </c>
      <c r="F2638" t="s">
        <v>16</v>
      </c>
      <c r="G2638" t="s">
        <v>32</v>
      </c>
      <c r="H2638" t="s">
        <v>49</v>
      </c>
      <c r="I2638" t="s">
        <v>5928</v>
      </c>
      <c r="J2638" t="s">
        <v>19</v>
      </c>
      <c r="K2638" s="3">
        <v>45743</v>
      </c>
      <c r="L2638" t="s">
        <v>5293</v>
      </c>
    </row>
    <row r="2639" spans="1:12" customFormat="1" ht="15">
      <c r="A2639">
        <v>26549</v>
      </c>
      <c r="B2639" t="s">
        <v>2322</v>
      </c>
      <c r="C2639" t="s">
        <v>13</v>
      </c>
      <c r="D2639" t="s">
        <v>25</v>
      </c>
      <c r="E2639" t="s">
        <v>4870</v>
      </c>
      <c r="F2639" t="s">
        <v>5249</v>
      </c>
      <c r="G2639" t="s">
        <v>32</v>
      </c>
      <c r="H2639" t="s">
        <v>4854</v>
      </c>
      <c r="I2639" t="s">
        <v>47</v>
      </c>
      <c r="J2639" t="s">
        <v>19</v>
      </c>
      <c r="K2639" s="3">
        <v>45729</v>
      </c>
      <c r="L2639" t="s">
        <v>11</v>
      </c>
    </row>
    <row r="2640" spans="1:12" customFormat="1" ht="15">
      <c r="A2640">
        <v>26550</v>
      </c>
      <c r="B2640" t="s">
        <v>4367</v>
      </c>
      <c r="C2640" t="s">
        <v>13</v>
      </c>
      <c r="D2640" t="s">
        <v>25</v>
      </c>
      <c r="E2640" t="s">
        <v>5291</v>
      </c>
      <c r="F2640" t="s">
        <v>5249</v>
      </c>
      <c r="G2640" t="s">
        <v>32</v>
      </c>
      <c r="H2640" t="s">
        <v>81</v>
      </c>
      <c r="I2640" t="s">
        <v>86</v>
      </c>
      <c r="J2640" t="s">
        <v>19</v>
      </c>
      <c r="K2640" s="3">
        <v>45742</v>
      </c>
      <c r="L2640" t="s">
        <v>5293</v>
      </c>
    </row>
    <row r="2641" spans="1:12" customFormat="1" ht="15">
      <c r="A2641">
        <v>26551</v>
      </c>
      <c r="B2641" t="s">
        <v>2323</v>
      </c>
      <c r="C2641" t="s">
        <v>13</v>
      </c>
      <c r="D2641" t="s">
        <v>25</v>
      </c>
      <c r="E2641" t="s">
        <v>5291</v>
      </c>
      <c r="F2641" t="s">
        <v>5249</v>
      </c>
      <c r="G2641" t="s">
        <v>32</v>
      </c>
      <c r="H2641" t="s">
        <v>4860</v>
      </c>
      <c r="I2641" t="s">
        <v>5889</v>
      </c>
      <c r="J2641" t="s">
        <v>19</v>
      </c>
      <c r="K2641" s="3">
        <v>45730</v>
      </c>
      <c r="L2641" t="s">
        <v>5293</v>
      </c>
    </row>
    <row r="2642" spans="1:12" customFormat="1" ht="15">
      <c r="A2642">
        <v>26560</v>
      </c>
      <c r="B2642" t="s">
        <v>2324</v>
      </c>
      <c r="C2642" t="s">
        <v>13</v>
      </c>
      <c r="D2642" t="s">
        <v>25</v>
      </c>
      <c r="E2642" t="s">
        <v>5291</v>
      </c>
      <c r="F2642" t="s">
        <v>36</v>
      </c>
      <c r="G2642" t="s">
        <v>29</v>
      </c>
      <c r="H2642" t="s">
        <v>4856</v>
      </c>
      <c r="I2642" t="s">
        <v>782</v>
      </c>
      <c r="J2642" t="s">
        <v>19</v>
      </c>
      <c r="K2642" s="3">
        <v>45735</v>
      </c>
      <c r="L2642" t="s">
        <v>5297</v>
      </c>
    </row>
    <row r="2643" spans="1:12" customFormat="1" ht="15">
      <c r="A2643">
        <v>26562</v>
      </c>
      <c r="B2643" t="s">
        <v>2325</v>
      </c>
      <c r="C2643" t="s">
        <v>13</v>
      </c>
      <c r="D2643" t="s">
        <v>38</v>
      </c>
      <c r="E2643" t="s">
        <v>5292</v>
      </c>
      <c r="F2643" t="s">
        <v>5249</v>
      </c>
      <c r="G2643" t="s">
        <v>32</v>
      </c>
      <c r="H2643" t="s">
        <v>4853</v>
      </c>
      <c r="I2643" t="s">
        <v>415</v>
      </c>
      <c r="J2643" t="s">
        <v>19</v>
      </c>
      <c r="K2643" s="3">
        <v>45729</v>
      </c>
      <c r="L2643" t="s">
        <v>5293</v>
      </c>
    </row>
    <row r="2644" spans="1:12" customFormat="1" ht="15">
      <c r="A2644">
        <v>26567</v>
      </c>
      <c r="B2644" t="s">
        <v>2326</v>
      </c>
      <c r="C2644" t="s">
        <v>13</v>
      </c>
      <c r="D2644" t="s">
        <v>14</v>
      </c>
      <c r="E2644" t="s">
        <v>5292</v>
      </c>
      <c r="F2644" t="s">
        <v>16</v>
      </c>
      <c r="G2644" t="s">
        <v>32</v>
      </c>
      <c r="H2644" t="s">
        <v>216</v>
      </c>
      <c r="I2644" t="s">
        <v>216</v>
      </c>
      <c r="J2644" t="s">
        <v>19</v>
      </c>
      <c r="K2644" s="3">
        <v>45609</v>
      </c>
      <c r="L2644" t="s">
        <v>11</v>
      </c>
    </row>
    <row r="2645" spans="1:12" customFormat="1" ht="15">
      <c r="A2645">
        <v>26569</v>
      </c>
      <c r="B2645" t="s">
        <v>2327</v>
      </c>
      <c r="C2645" t="s">
        <v>13</v>
      </c>
      <c r="D2645" t="s">
        <v>3828</v>
      </c>
      <c r="E2645" t="s">
        <v>5292</v>
      </c>
      <c r="F2645" t="s">
        <v>36</v>
      </c>
      <c r="G2645" t="s">
        <v>32</v>
      </c>
      <c r="H2645" t="s">
        <v>4855</v>
      </c>
      <c r="I2645" t="s">
        <v>542</v>
      </c>
      <c r="J2645" t="s">
        <v>19</v>
      </c>
      <c r="K2645" s="3">
        <v>41962</v>
      </c>
      <c r="L2645" t="s">
        <v>11</v>
      </c>
    </row>
    <row r="2646" spans="1:12" customFormat="1" ht="15">
      <c r="A2646">
        <v>26575</v>
      </c>
      <c r="B2646" t="s">
        <v>4368</v>
      </c>
      <c r="C2646" t="s">
        <v>5283</v>
      </c>
      <c r="D2646" t="s">
        <v>3827</v>
      </c>
      <c r="E2646" t="s">
        <v>5291</v>
      </c>
      <c r="F2646" t="s">
        <v>36</v>
      </c>
      <c r="G2646" t="s">
        <v>29</v>
      </c>
      <c r="H2646" t="s">
        <v>70</v>
      </c>
      <c r="I2646" t="s">
        <v>71</v>
      </c>
      <c r="J2646" t="s">
        <v>113</v>
      </c>
      <c r="K2646" s="3">
        <v>41397</v>
      </c>
      <c r="L2646" t="s">
        <v>5299</v>
      </c>
    </row>
    <row r="2647" spans="1:12" customFormat="1" ht="15">
      <c r="A2647">
        <v>26576</v>
      </c>
      <c r="B2647" t="s">
        <v>5025</v>
      </c>
      <c r="C2647" t="s">
        <v>5283</v>
      </c>
      <c r="D2647" t="s">
        <v>3827</v>
      </c>
      <c r="E2647" t="s">
        <v>5291</v>
      </c>
      <c r="F2647" t="s">
        <v>36</v>
      </c>
      <c r="G2647" t="s">
        <v>32</v>
      </c>
      <c r="H2647" t="s">
        <v>298</v>
      </c>
      <c r="I2647" t="s">
        <v>521</v>
      </c>
      <c r="J2647" t="s">
        <v>19</v>
      </c>
      <c r="K2647" s="3">
        <v>42418</v>
      </c>
      <c r="L2647" t="s">
        <v>5299</v>
      </c>
    </row>
    <row r="2648" spans="1:12" customFormat="1" ht="15">
      <c r="A2648">
        <v>26585</v>
      </c>
      <c r="B2648" t="s">
        <v>4369</v>
      </c>
      <c r="C2648" t="s">
        <v>13</v>
      </c>
      <c r="D2648" t="s">
        <v>25</v>
      </c>
      <c r="E2648" t="s">
        <v>5291</v>
      </c>
      <c r="F2648" t="s">
        <v>16</v>
      </c>
      <c r="G2648" t="s">
        <v>32</v>
      </c>
      <c r="H2648" t="s">
        <v>4853</v>
      </c>
      <c r="I2648" t="s">
        <v>5929</v>
      </c>
      <c r="J2648" t="s">
        <v>19</v>
      </c>
      <c r="K2648" s="3">
        <v>45714</v>
      </c>
      <c r="L2648" t="s">
        <v>5293</v>
      </c>
    </row>
    <row r="2649" spans="1:12" customFormat="1" ht="15">
      <c r="A2649">
        <v>26591</v>
      </c>
      <c r="B2649" t="s">
        <v>4370</v>
      </c>
      <c r="C2649" t="s">
        <v>13</v>
      </c>
      <c r="D2649" t="s">
        <v>25</v>
      </c>
      <c r="E2649" t="s">
        <v>5291</v>
      </c>
      <c r="F2649" t="s">
        <v>5249</v>
      </c>
      <c r="G2649" t="s">
        <v>29</v>
      </c>
      <c r="H2649" t="s">
        <v>4860</v>
      </c>
      <c r="I2649" t="s">
        <v>5789</v>
      </c>
      <c r="J2649" t="s">
        <v>19</v>
      </c>
      <c r="K2649" s="3">
        <v>45392</v>
      </c>
      <c r="L2649" t="s">
        <v>5293</v>
      </c>
    </row>
    <row r="2650" spans="1:12" customFormat="1" ht="15">
      <c r="A2650">
        <v>26593</v>
      </c>
      <c r="B2650" t="s">
        <v>2328</v>
      </c>
      <c r="C2650" t="s">
        <v>13</v>
      </c>
      <c r="D2650" t="s">
        <v>25</v>
      </c>
      <c r="E2650" t="s">
        <v>5291</v>
      </c>
      <c r="F2650" t="s">
        <v>16</v>
      </c>
      <c r="G2650" t="s">
        <v>32</v>
      </c>
      <c r="H2650" t="s">
        <v>147</v>
      </c>
      <c r="I2650" t="s">
        <v>271</v>
      </c>
      <c r="J2650" t="s">
        <v>19</v>
      </c>
      <c r="K2650" s="3">
        <v>45737</v>
      </c>
      <c r="L2650" t="s">
        <v>5299</v>
      </c>
    </row>
    <row r="2651" spans="1:12" customFormat="1" ht="15">
      <c r="A2651">
        <v>26596</v>
      </c>
      <c r="B2651" t="s">
        <v>4371</v>
      </c>
      <c r="C2651" t="s">
        <v>13</v>
      </c>
      <c r="D2651" t="s">
        <v>25</v>
      </c>
      <c r="E2651" t="s">
        <v>5291</v>
      </c>
      <c r="F2651" t="s">
        <v>36</v>
      </c>
      <c r="G2651" t="s">
        <v>29</v>
      </c>
      <c r="H2651" t="s">
        <v>365</v>
      </c>
      <c r="I2651" t="s">
        <v>365</v>
      </c>
      <c r="J2651" t="s">
        <v>19</v>
      </c>
      <c r="K2651" s="3">
        <v>45704</v>
      </c>
      <c r="L2651" t="s">
        <v>5297</v>
      </c>
    </row>
    <row r="2652" spans="1:12" customFormat="1" ht="15">
      <c r="A2652">
        <v>26601</v>
      </c>
      <c r="B2652" t="s">
        <v>2329</v>
      </c>
      <c r="C2652" t="s">
        <v>13</v>
      </c>
      <c r="D2652" t="s">
        <v>3827</v>
      </c>
      <c r="E2652" t="s">
        <v>5291</v>
      </c>
      <c r="F2652" t="s">
        <v>36</v>
      </c>
      <c r="G2652" t="s">
        <v>32</v>
      </c>
      <c r="H2652" t="s">
        <v>70</v>
      </c>
      <c r="I2652" t="s">
        <v>373</v>
      </c>
      <c r="J2652" t="s">
        <v>113</v>
      </c>
      <c r="K2652" s="3">
        <v>41575</v>
      </c>
      <c r="L2652" t="s">
        <v>5299</v>
      </c>
    </row>
    <row r="2653" spans="1:12" customFormat="1" ht="15">
      <c r="A2653">
        <v>26602</v>
      </c>
      <c r="B2653" t="s">
        <v>2330</v>
      </c>
      <c r="C2653" t="s">
        <v>13</v>
      </c>
      <c r="D2653" t="s">
        <v>25</v>
      </c>
      <c r="E2653" t="s">
        <v>5291</v>
      </c>
      <c r="F2653" t="s">
        <v>16</v>
      </c>
      <c r="G2653" t="s">
        <v>32</v>
      </c>
      <c r="H2653" t="s">
        <v>4859</v>
      </c>
      <c r="I2653" t="s">
        <v>5592</v>
      </c>
      <c r="J2653" t="s">
        <v>19</v>
      </c>
      <c r="K2653" s="3">
        <v>45402</v>
      </c>
      <c r="L2653" t="s">
        <v>5293</v>
      </c>
    </row>
    <row r="2654" spans="1:12" customFormat="1" ht="15">
      <c r="A2654">
        <v>26606</v>
      </c>
      <c r="B2654" t="s">
        <v>2331</v>
      </c>
      <c r="C2654" t="s">
        <v>13</v>
      </c>
      <c r="D2654" t="s">
        <v>25</v>
      </c>
      <c r="E2654" t="s">
        <v>5291</v>
      </c>
      <c r="F2654" t="s">
        <v>16</v>
      </c>
      <c r="G2654" t="s">
        <v>32</v>
      </c>
      <c r="H2654" t="s">
        <v>70</v>
      </c>
      <c r="I2654" t="s">
        <v>5930</v>
      </c>
      <c r="J2654" t="s">
        <v>19</v>
      </c>
      <c r="K2654" s="3">
        <v>45054</v>
      </c>
      <c r="L2654" t="s">
        <v>5293</v>
      </c>
    </row>
    <row r="2655" spans="1:12" customFormat="1" ht="15">
      <c r="A2655">
        <v>26609</v>
      </c>
      <c r="B2655" t="s">
        <v>2332</v>
      </c>
      <c r="C2655" t="s">
        <v>13</v>
      </c>
      <c r="D2655" t="s">
        <v>3827</v>
      </c>
      <c r="E2655" t="s">
        <v>5291</v>
      </c>
      <c r="F2655" t="s">
        <v>36</v>
      </c>
      <c r="G2655" t="s">
        <v>29</v>
      </c>
      <c r="H2655" t="s">
        <v>183</v>
      </c>
      <c r="I2655" t="s">
        <v>5725</v>
      </c>
      <c r="J2655" t="s">
        <v>113</v>
      </c>
      <c r="K2655" s="3">
        <v>41435</v>
      </c>
      <c r="L2655" t="s">
        <v>5297</v>
      </c>
    </row>
    <row r="2656" spans="1:12" customFormat="1" ht="15">
      <c r="A2656">
        <v>26610</v>
      </c>
      <c r="B2656" t="s">
        <v>2333</v>
      </c>
      <c r="C2656" t="s">
        <v>13</v>
      </c>
      <c r="D2656" t="s">
        <v>25</v>
      </c>
      <c r="E2656" t="s">
        <v>5291</v>
      </c>
      <c r="F2656" t="s">
        <v>16</v>
      </c>
      <c r="G2656" t="s">
        <v>32</v>
      </c>
      <c r="H2656" t="s">
        <v>81</v>
      </c>
      <c r="I2656" t="s">
        <v>5313</v>
      </c>
      <c r="J2656" t="s">
        <v>19</v>
      </c>
      <c r="K2656" s="3">
        <v>45733</v>
      </c>
      <c r="L2656" t="s">
        <v>5293</v>
      </c>
    </row>
    <row r="2657" spans="1:12" customFormat="1" ht="15">
      <c r="A2657">
        <v>26613</v>
      </c>
      <c r="B2657" t="s">
        <v>2334</v>
      </c>
      <c r="C2657" t="s">
        <v>13</v>
      </c>
      <c r="D2657" t="s">
        <v>25</v>
      </c>
      <c r="E2657" t="s">
        <v>5291</v>
      </c>
      <c r="F2657" t="s">
        <v>36</v>
      </c>
      <c r="G2657" t="s">
        <v>29</v>
      </c>
      <c r="H2657" t="s">
        <v>283</v>
      </c>
      <c r="I2657" t="s">
        <v>2290</v>
      </c>
      <c r="J2657" t="s">
        <v>19</v>
      </c>
      <c r="K2657" s="3">
        <v>45484</v>
      </c>
      <c r="L2657" t="s">
        <v>5299</v>
      </c>
    </row>
    <row r="2658" spans="1:12" customFormat="1" ht="15">
      <c r="A2658">
        <v>26615</v>
      </c>
      <c r="B2658" t="s">
        <v>2335</v>
      </c>
      <c r="C2658" t="s">
        <v>13</v>
      </c>
      <c r="D2658" t="s">
        <v>25</v>
      </c>
      <c r="E2658" t="s">
        <v>5291</v>
      </c>
      <c r="F2658" t="s">
        <v>36</v>
      </c>
      <c r="G2658" t="s">
        <v>29</v>
      </c>
      <c r="H2658" t="s">
        <v>49</v>
      </c>
      <c r="I2658" t="s">
        <v>5531</v>
      </c>
      <c r="J2658" t="s">
        <v>19</v>
      </c>
      <c r="K2658" s="3">
        <v>45574</v>
      </c>
      <c r="L2658" t="s">
        <v>5297</v>
      </c>
    </row>
    <row r="2659" spans="1:12" customFormat="1" ht="15">
      <c r="A2659">
        <v>26624</v>
      </c>
      <c r="B2659" t="s">
        <v>2336</v>
      </c>
      <c r="C2659" t="s">
        <v>13</v>
      </c>
      <c r="D2659" t="s">
        <v>3827</v>
      </c>
      <c r="E2659" t="s">
        <v>5291</v>
      </c>
      <c r="F2659" t="s">
        <v>36</v>
      </c>
      <c r="G2659" t="s">
        <v>29</v>
      </c>
      <c r="H2659" t="s">
        <v>70</v>
      </c>
      <c r="I2659" t="s">
        <v>5833</v>
      </c>
      <c r="J2659" t="s">
        <v>113</v>
      </c>
      <c r="K2659" s="3">
        <v>41447</v>
      </c>
      <c r="L2659" t="s">
        <v>5297</v>
      </c>
    </row>
    <row r="2660" spans="1:12" customFormat="1" ht="15">
      <c r="A2660">
        <v>26628</v>
      </c>
      <c r="B2660" t="s">
        <v>4372</v>
      </c>
      <c r="C2660" t="s">
        <v>13</v>
      </c>
      <c r="D2660" t="s">
        <v>3827</v>
      </c>
      <c r="E2660" t="s">
        <v>5291</v>
      </c>
      <c r="F2660" t="s">
        <v>36</v>
      </c>
      <c r="G2660" t="s">
        <v>29</v>
      </c>
      <c r="H2660" t="s">
        <v>165</v>
      </c>
      <c r="I2660" t="s">
        <v>559</v>
      </c>
      <c r="J2660" t="s">
        <v>19</v>
      </c>
      <c r="K2660" s="3">
        <v>42061</v>
      </c>
      <c r="L2660" t="s">
        <v>11</v>
      </c>
    </row>
    <row r="2661" spans="1:12" customFormat="1" ht="15">
      <c r="A2661">
        <v>26629</v>
      </c>
      <c r="B2661" t="s">
        <v>2337</v>
      </c>
      <c r="C2661" t="s">
        <v>13</v>
      </c>
      <c r="D2661" t="s">
        <v>25</v>
      </c>
      <c r="E2661" t="s">
        <v>5291</v>
      </c>
      <c r="F2661" t="s">
        <v>5249</v>
      </c>
      <c r="G2661" t="s">
        <v>32</v>
      </c>
      <c r="H2661" t="s">
        <v>4857</v>
      </c>
      <c r="I2661" t="s">
        <v>5705</v>
      </c>
      <c r="J2661" t="s">
        <v>19</v>
      </c>
      <c r="K2661" s="3">
        <v>44685</v>
      </c>
      <c r="L2661" t="s">
        <v>5293</v>
      </c>
    </row>
    <row r="2662" spans="1:12" customFormat="1" ht="15">
      <c r="A2662">
        <v>26632</v>
      </c>
      <c r="B2662" t="s">
        <v>2338</v>
      </c>
      <c r="C2662" t="s">
        <v>13</v>
      </c>
      <c r="D2662" t="s">
        <v>3827</v>
      </c>
      <c r="E2662" t="s">
        <v>5291</v>
      </c>
      <c r="F2662" t="s">
        <v>36</v>
      </c>
      <c r="G2662" t="s">
        <v>29</v>
      </c>
      <c r="H2662" t="s">
        <v>4852</v>
      </c>
      <c r="I2662" t="s">
        <v>5829</v>
      </c>
      <c r="J2662" t="s">
        <v>19</v>
      </c>
      <c r="K2662" s="3">
        <v>41655</v>
      </c>
      <c r="L2662" t="s">
        <v>5297</v>
      </c>
    </row>
    <row r="2663" spans="1:12" customFormat="1" ht="15">
      <c r="A2663">
        <v>26646</v>
      </c>
      <c r="B2663" t="s">
        <v>2339</v>
      </c>
      <c r="C2663" t="s">
        <v>13</v>
      </c>
      <c r="D2663" t="s">
        <v>25</v>
      </c>
      <c r="E2663" t="s">
        <v>5291</v>
      </c>
      <c r="F2663" t="s">
        <v>36</v>
      </c>
      <c r="G2663" t="s">
        <v>29</v>
      </c>
      <c r="H2663" t="s">
        <v>144</v>
      </c>
      <c r="I2663" t="s">
        <v>1525</v>
      </c>
      <c r="J2663" t="s">
        <v>19</v>
      </c>
      <c r="K2663" s="3">
        <v>43315</v>
      </c>
      <c r="L2663" t="s">
        <v>5297</v>
      </c>
    </row>
    <row r="2664" spans="1:12" customFormat="1" ht="15">
      <c r="A2664">
        <v>26649</v>
      </c>
      <c r="B2664" t="s">
        <v>2340</v>
      </c>
      <c r="C2664" t="s">
        <v>13</v>
      </c>
      <c r="D2664" t="s">
        <v>38</v>
      </c>
      <c r="E2664" t="s">
        <v>5292</v>
      </c>
      <c r="F2664" t="s">
        <v>16</v>
      </c>
      <c r="G2664" t="s">
        <v>32</v>
      </c>
      <c r="H2664" t="s">
        <v>49</v>
      </c>
      <c r="I2664" t="s">
        <v>1587</v>
      </c>
      <c r="J2664" t="s">
        <v>19</v>
      </c>
      <c r="K2664" s="3">
        <v>45741</v>
      </c>
      <c r="L2664" t="s">
        <v>5293</v>
      </c>
    </row>
    <row r="2665" spans="1:12" customFormat="1" ht="15">
      <c r="A2665">
        <v>26650</v>
      </c>
      <c r="B2665" t="s">
        <v>2341</v>
      </c>
      <c r="C2665" t="s">
        <v>13</v>
      </c>
      <c r="D2665" t="s">
        <v>25</v>
      </c>
      <c r="E2665" t="s">
        <v>5291</v>
      </c>
      <c r="F2665" t="s">
        <v>36</v>
      </c>
      <c r="G2665" t="s">
        <v>29</v>
      </c>
      <c r="H2665" t="s">
        <v>4856</v>
      </c>
      <c r="I2665" t="s">
        <v>782</v>
      </c>
      <c r="J2665" t="s">
        <v>19</v>
      </c>
      <c r="K2665" s="3">
        <v>45706</v>
      </c>
      <c r="L2665" t="s">
        <v>5297</v>
      </c>
    </row>
    <row r="2666" spans="1:12" customFormat="1" ht="15">
      <c r="A2666">
        <v>26654</v>
      </c>
      <c r="B2666" t="s">
        <v>2342</v>
      </c>
      <c r="C2666" t="s">
        <v>13</v>
      </c>
      <c r="D2666" t="s">
        <v>14</v>
      </c>
      <c r="E2666" t="s">
        <v>4870</v>
      </c>
      <c r="F2666" t="s">
        <v>16</v>
      </c>
      <c r="G2666" t="s">
        <v>29</v>
      </c>
      <c r="H2666" t="s">
        <v>4854</v>
      </c>
      <c r="I2666" t="s">
        <v>47</v>
      </c>
      <c r="J2666" t="s">
        <v>19</v>
      </c>
      <c r="K2666" s="3">
        <v>45716</v>
      </c>
      <c r="L2666" t="s">
        <v>5542</v>
      </c>
    </row>
    <row r="2667" spans="1:12" customFormat="1" ht="15">
      <c r="A2667">
        <v>26656</v>
      </c>
      <c r="B2667" t="s">
        <v>4373</v>
      </c>
      <c r="C2667" t="s">
        <v>13</v>
      </c>
      <c r="D2667" t="s">
        <v>3827</v>
      </c>
      <c r="E2667" t="s">
        <v>5291</v>
      </c>
      <c r="F2667" t="s">
        <v>36</v>
      </c>
      <c r="G2667" t="s">
        <v>29</v>
      </c>
      <c r="H2667" t="s">
        <v>4853</v>
      </c>
      <c r="I2667" t="s">
        <v>5931</v>
      </c>
      <c r="J2667" t="s">
        <v>19</v>
      </c>
      <c r="K2667" s="3">
        <v>42051</v>
      </c>
      <c r="L2667" t="s">
        <v>5293</v>
      </c>
    </row>
    <row r="2668" spans="1:12" customFormat="1" ht="15">
      <c r="A2668">
        <v>26657</v>
      </c>
      <c r="B2668" t="s">
        <v>4655</v>
      </c>
      <c r="C2668" t="s">
        <v>13</v>
      </c>
      <c r="D2668" t="s">
        <v>25</v>
      </c>
      <c r="E2668" t="s">
        <v>4870</v>
      </c>
      <c r="F2668" t="s">
        <v>16</v>
      </c>
      <c r="G2668" t="s">
        <v>29</v>
      </c>
      <c r="H2668" t="s">
        <v>4854</v>
      </c>
      <c r="I2668" t="s">
        <v>47</v>
      </c>
      <c r="J2668" t="s">
        <v>19</v>
      </c>
      <c r="K2668" s="3">
        <v>45743</v>
      </c>
      <c r="L2668" t="s">
        <v>5542</v>
      </c>
    </row>
    <row r="2669" spans="1:12" customFormat="1" ht="15">
      <c r="A2669">
        <v>26658</v>
      </c>
      <c r="B2669" t="s">
        <v>2343</v>
      </c>
      <c r="C2669" t="s">
        <v>13</v>
      </c>
      <c r="D2669" t="s">
        <v>14</v>
      </c>
      <c r="E2669" t="s">
        <v>4870</v>
      </c>
      <c r="F2669" t="s">
        <v>5249</v>
      </c>
      <c r="G2669" t="s">
        <v>29</v>
      </c>
      <c r="H2669" t="s">
        <v>104</v>
      </c>
      <c r="I2669" t="s">
        <v>639</v>
      </c>
      <c r="J2669" t="s">
        <v>19</v>
      </c>
      <c r="K2669" s="3">
        <v>45497</v>
      </c>
      <c r="L2669" t="s">
        <v>5542</v>
      </c>
    </row>
    <row r="2670" spans="1:12" customFormat="1" ht="15">
      <c r="A2670">
        <v>26660</v>
      </c>
      <c r="B2670" t="s">
        <v>2344</v>
      </c>
      <c r="C2670" t="s">
        <v>13</v>
      </c>
      <c r="D2670" t="s">
        <v>3827</v>
      </c>
      <c r="E2670" t="s">
        <v>5291</v>
      </c>
      <c r="F2670" t="s">
        <v>36</v>
      </c>
      <c r="G2670" t="s">
        <v>29</v>
      </c>
      <c r="H2670" t="s">
        <v>81</v>
      </c>
      <c r="I2670" t="s">
        <v>365</v>
      </c>
      <c r="J2670" t="s">
        <v>19</v>
      </c>
      <c r="K2670" s="3">
        <v>42146</v>
      </c>
      <c r="L2670" t="s">
        <v>5293</v>
      </c>
    </row>
    <row r="2671" spans="1:12" customFormat="1" ht="15">
      <c r="A2671">
        <v>26667</v>
      </c>
      <c r="B2671" t="s">
        <v>2345</v>
      </c>
      <c r="C2671" t="s">
        <v>13</v>
      </c>
      <c r="D2671" t="s">
        <v>14</v>
      </c>
      <c r="E2671" t="s">
        <v>5292</v>
      </c>
      <c r="F2671" t="s">
        <v>16</v>
      </c>
      <c r="G2671" t="s">
        <v>32</v>
      </c>
      <c r="H2671" t="s">
        <v>147</v>
      </c>
      <c r="I2671" t="s">
        <v>1086</v>
      </c>
      <c r="J2671" t="s">
        <v>19</v>
      </c>
      <c r="K2671" s="3">
        <v>45694</v>
      </c>
      <c r="L2671" t="s">
        <v>5293</v>
      </c>
    </row>
    <row r="2672" spans="1:12" customFormat="1" ht="15">
      <c r="A2672">
        <v>26679</v>
      </c>
      <c r="B2672" t="s">
        <v>4374</v>
      </c>
      <c r="C2672" t="s">
        <v>13</v>
      </c>
      <c r="D2672" t="s">
        <v>25</v>
      </c>
      <c r="E2672" t="s">
        <v>5291</v>
      </c>
      <c r="F2672" t="s">
        <v>36</v>
      </c>
      <c r="G2672" t="s">
        <v>29</v>
      </c>
      <c r="H2672" t="s">
        <v>104</v>
      </c>
      <c r="I2672" t="s">
        <v>440</v>
      </c>
      <c r="J2672" t="s">
        <v>19</v>
      </c>
      <c r="K2672" s="3">
        <v>45593</v>
      </c>
      <c r="L2672" t="s">
        <v>5297</v>
      </c>
    </row>
    <row r="2673" spans="1:12" customFormat="1" ht="15">
      <c r="A2673">
        <v>26680</v>
      </c>
      <c r="B2673" t="s">
        <v>2346</v>
      </c>
      <c r="C2673" t="s">
        <v>13</v>
      </c>
      <c r="D2673" t="s">
        <v>25</v>
      </c>
      <c r="E2673" t="s">
        <v>5291</v>
      </c>
      <c r="F2673" t="s">
        <v>16</v>
      </c>
      <c r="G2673" t="s">
        <v>32</v>
      </c>
      <c r="H2673" t="s">
        <v>81</v>
      </c>
      <c r="I2673" t="s">
        <v>1075</v>
      </c>
      <c r="J2673" t="s">
        <v>19</v>
      </c>
      <c r="K2673" s="3">
        <v>45722</v>
      </c>
      <c r="L2673" t="s">
        <v>5299</v>
      </c>
    </row>
    <row r="2674" spans="1:12" customFormat="1" ht="15">
      <c r="A2674">
        <v>26684</v>
      </c>
      <c r="B2674" t="s">
        <v>2347</v>
      </c>
      <c r="C2674" t="s">
        <v>13</v>
      </c>
      <c r="D2674" t="s">
        <v>14</v>
      </c>
      <c r="E2674" t="s">
        <v>5292</v>
      </c>
      <c r="F2674" t="s">
        <v>5249</v>
      </c>
      <c r="G2674" t="s">
        <v>32</v>
      </c>
      <c r="H2674" t="s">
        <v>183</v>
      </c>
      <c r="I2674" t="s">
        <v>1152</v>
      </c>
      <c r="J2674" t="s">
        <v>19</v>
      </c>
      <c r="K2674" s="3">
        <v>45722</v>
      </c>
      <c r="L2674" t="s">
        <v>5299</v>
      </c>
    </row>
    <row r="2675" spans="1:12" customFormat="1" ht="15">
      <c r="A2675">
        <v>26687</v>
      </c>
      <c r="B2675" t="s">
        <v>2348</v>
      </c>
      <c r="C2675" t="s">
        <v>13</v>
      </c>
      <c r="D2675" t="s">
        <v>3827</v>
      </c>
      <c r="E2675" t="s">
        <v>5291</v>
      </c>
      <c r="F2675" t="s">
        <v>36</v>
      </c>
      <c r="G2675" t="s">
        <v>32</v>
      </c>
      <c r="H2675" t="s">
        <v>209</v>
      </c>
      <c r="I2675" t="s">
        <v>210</v>
      </c>
      <c r="J2675" t="s">
        <v>19</v>
      </c>
      <c r="K2675" s="3">
        <v>42446</v>
      </c>
      <c r="L2675" t="s">
        <v>10</v>
      </c>
    </row>
    <row r="2676" spans="1:12" customFormat="1" ht="15">
      <c r="A2676">
        <v>26688</v>
      </c>
      <c r="B2676" t="s">
        <v>4375</v>
      </c>
      <c r="C2676" t="s">
        <v>13</v>
      </c>
      <c r="D2676" t="s">
        <v>25</v>
      </c>
      <c r="E2676" t="s">
        <v>5291</v>
      </c>
      <c r="F2676" t="s">
        <v>16</v>
      </c>
      <c r="G2676" t="s">
        <v>32</v>
      </c>
      <c r="H2676" t="s">
        <v>183</v>
      </c>
      <c r="I2676" t="s">
        <v>5858</v>
      </c>
      <c r="J2676" t="s">
        <v>19</v>
      </c>
      <c r="K2676" s="3">
        <v>45684</v>
      </c>
      <c r="L2676" t="s">
        <v>5293</v>
      </c>
    </row>
    <row r="2677" spans="1:12" customFormat="1" ht="15">
      <c r="A2677">
        <v>26689</v>
      </c>
      <c r="B2677" t="s">
        <v>2349</v>
      </c>
      <c r="C2677" t="s">
        <v>13</v>
      </c>
      <c r="D2677" t="s">
        <v>38</v>
      </c>
      <c r="E2677" t="s">
        <v>4870</v>
      </c>
      <c r="F2677" t="s">
        <v>5249</v>
      </c>
      <c r="G2677" t="s">
        <v>29</v>
      </c>
      <c r="H2677" t="s">
        <v>4857</v>
      </c>
      <c r="I2677" t="s">
        <v>152</v>
      </c>
      <c r="J2677" t="s">
        <v>19</v>
      </c>
      <c r="K2677" s="3">
        <v>45738</v>
      </c>
      <c r="L2677" t="s">
        <v>5542</v>
      </c>
    </row>
    <row r="2678" spans="1:12" customFormat="1" ht="15">
      <c r="A2678">
        <v>26694</v>
      </c>
      <c r="B2678" t="s">
        <v>2350</v>
      </c>
      <c r="C2678" t="s">
        <v>13</v>
      </c>
      <c r="D2678" t="s">
        <v>38</v>
      </c>
      <c r="E2678" t="s">
        <v>5291</v>
      </c>
      <c r="F2678" t="s">
        <v>5249</v>
      </c>
      <c r="G2678" t="s">
        <v>32</v>
      </c>
      <c r="H2678" t="s">
        <v>283</v>
      </c>
      <c r="I2678" t="s">
        <v>1035</v>
      </c>
      <c r="J2678" t="s">
        <v>19</v>
      </c>
      <c r="K2678" s="3">
        <v>45001</v>
      </c>
      <c r="L2678" t="s">
        <v>11</v>
      </c>
    </row>
    <row r="2679" spans="1:12" customFormat="1" ht="15">
      <c r="A2679">
        <v>26697</v>
      </c>
      <c r="B2679" t="s">
        <v>2351</v>
      </c>
      <c r="C2679" t="s">
        <v>13</v>
      </c>
      <c r="D2679" t="s">
        <v>14</v>
      </c>
      <c r="E2679" t="s">
        <v>4870</v>
      </c>
      <c r="F2679" t="s">
        <v>16</v>
      </c>
      <c r="G2679" t="s">
        <v>29</v>
      </c>
      <c r="H2679" t="s">
        <v>4854</v>
      </c>
      <c r="I2679" t="s">
        <v>47</v>
      </c>
      <c r="J2679" t="s">
        <v>19</v>
      </c>
      <c r="K2679" s="3">
        <v>45686</v>
      </c>
      <c r="L2679" t="s">
        <v>5542</v>
      </c>
    </row>
    <row r="2680" spans="1:12" customFormat="1" ht="15">
      <c r="A2680">
        <v>26699</v>
      </c>
      <c r="B2680" t="s">
        <v>2352</v>
      </c>
      <c r="C2680" t="s">
        <v>13</v>
      </c>
      <c r="D2680" t="s">
        <v>25</v>
      </c>
      <c r="E2680" t="s">
        <v>5291</v>
      </c>
      <c r="F2680" t="s">
        <v>36</v>
      </c>
      <c r="G2680" t="s">
        <v>29</v>
      </c>
      <c r="H2680" t="s">
        <v>90</v>
      </c>
      <c r="I2680" t="s">
        <v>5314</v>
      </c>
      <c r="J2680" t="s">
        <v>19</v>
      </c>
      <c r="K2680" s="3">
        <v>45434</v>
      </c>
      <c r="L2680" t="s">
        <v>5297</v>
      </c>
    </row>
    <row r="2681" spans="1:12" customFormat="1" ht="15">
      <c r="A2681">
        <v>26703</v>
      </c>
      <c r="B2681" t="s">
        <v>2353</v>
      </c>
      <c r="C2681" t="s">
        <v>13</v>
      </c>
      <c r="D2681" t="s">
        <v>14</v>
      </c>
      <c r="E2681" t="s">
        <v>5292</v>
      </c>
      <c r="F2681" t="s">
        <v>5249</v>
      </c>
      <c r="G2681" t="s">
        <v>32</v>
      </c>
      <c r="H2681" t="s">
        <v>104</v>
      </c>
      <c r="I2681" t="s">
        <v>1695</v>
      </c>
      <c r="J2681" t="s">
        <v>19</v>
      </c>
      <c r="K2681" s="3">
        <v>45743</v>
      </c>
      <c r="L2681" t="s">
        <v>10</v>
      </c>
    </row>
    <row r="2682" spans="1:12" customFormat="1" ht="15">
      <c r="A2682">
        <v>26704</v>
      </c>
      <c r="B2682" t="s">
        <v>3632</v>
      </c>
      <c r="C2682" t="s">
        <v>13</v>
      </c>
      <c r="D2682" t="s">
        <v>25</v>
      </c>
      <c r="E2682" t="s">
        <v>5291</v>
      </c>
      <c r="F2682" t="s">
        <v>5249</v>
      </c>
      <c r="G2682" t="s">
        <v>32</v>
      </c>
      <c r="H2682" t="s">
        <v>17</v>
      </c>
      <c r="I2682" t="s">
        <v>5863</v>
      </c>
      <c r="J2682" t="s">
        <v>19</v>
      </c>
      <c r="K2682" s="3">
        <v>45716</v>
      </c>
      <c r="L2682" t="s">
        <v>11</v>
      </c>
    </row>
    <row r="2683" spans="1:12" customFormat="1" ht="15">
      <c r="A2683">
        <v>26705</v>
      </c>
      <c r="B2683" t="s">
        <v>2354</v>
      </c>
      <c r="C2683" t="s">
        <v>13</v>
      </c>
      <c r="D2683" t="s">
        <v>25</v>
      </c>
      <c r="E2683" t="s">
        <v>5291</v>
      </c>
      <c r="F2683" t="s">
        <v>16</v>
      </c>
      <c r="G2683" t="s">
        <v>32</v>
      </c>
      <c r="H2683" t="s">
        <v>209</v>
      </c>
      <c r="I2683" t="s">
        <v>210</v>
      </c>
      <c r="J2683" t="s">
        <v>19</v>
      </c>
      <c r="K2683" s="3">
        <v>45645</v>
      </c>
      <c r="L2683" t="s">
        <v>5297</v>
      </c>
    </row>
    <row r="2684" spans="1:12" customFormat="1" ht="15">
      <c r="A2684">
        <v>26709</v>
      </c>
      <c r="B2684" t="s">
        <v>2355</v>
      </c>
      <c r="C2684" t="s">
        <v>13</v>
      </c>
      <c r="D2684" t="s">
        <v>25</v>
      </c>
      <c r="E2684" t="s">
        <v>5291</v>
      </c>
      <c r="F2684" t="s">
        <v>16</v>
      </c>
      <c r="G2684" t="s">
        <v>32</v>
      </c>
      <c r="H2684" t="s">
        <v>70</v>
      </c>
      <c r="I2684" t="s">
        <v>5354</v>
      </c>
      <c r="J2684" t="s">
        <v>19</v>
      </c>
      <c r="K2684" s="3">
        <v>45720</v>
      </c>
      <c r="L2684" t="s">
        <v>5293</v>
      </c>
    </row>
    <row r="2685" spans="1:12" customFormat="1" ht="15">
      <c r="A2685">
        <v>26710</v>
      </c>
      <c r="B2685" t="s">
        <v>2356</v>
      </c>
      <c r="C2685" t="s">
        <v>13</v>
      </c>
      <c r="D2685" t="s">
        <v>14</v>
      </c>
      <c r="E2685" t="s">
        <v>4870</v>
      </c>
      <c r="F2685" t="s">
        <v>16</v>
      </c>
      <c r="G2685" t="s">
        <v>29</v>
      </c>
      <c r="H2685" t="s">
        <v>4854</v>
      </c>
      <c r="I2685" t="s">
        <v>47</v>
      </c>
      <c r="J2685" t="s">
        <v>19</v>
      </c>
      <c r="K2685" s="3">
        <v>45322</v>
      </c>
      <c r="L2685" t="s">
        <v>5542</v>
      </c>
    </row>
    <row r="2686" spans="1:12" customFormat="1" ht="15">
      <c r="A2686">
        <v>26714</v>
      </c>
      <c r="B2686" t="s">
        <v>2357</v>
      </c>
      <c r="C2686" t="s">
        <v>13</v>
      </c>
      <c r="D2686" t="s">
        <v>14</v>
      </c>
      <c r="E2686" t="s">
        <v>5292</v>
      </c>
      <c r="F2686" t="s">
        <v>5249</v>
      </c>
      <c r="G2686" t="s">
        <v>32</v>
      </c>
      <c r="H2686" t="s">
        <v>209</v>
      </c>
      <c r="I2686" t="s">
        <v>340</v>
      </c>
      <c r="J2686" t="s">
        <v>19</v>
      </c>
      <c r="K2686" s="3">
        <v>45716</v>
      </c>
      <c r="L2686" t="s">
        <v>11</v>
      </c>
    </row>
    <row r="2687" spans="1:12" customFormat="1" ht="15">
      <c r="A2687">
        <v>26718</v>
      </c>
      <c r="B2687" t="s">
        <v>2358</v>
      </c>
      <c r="C2687" t="s">
        <v>13</v>
      </c>
      <c r="D2687" t="s">
        <v>25</v>
      </c>
      <c r="E2687" t="s">
        <v>5291</v>
      </c>
      <c r="F2687" t="s">
        <v>36</v>
      </c>
      <c r="G2687" t="s">
        <v>29</v>
      </c>
      <c r="H2687" t="s">
        <v>49</v>
      </c>
      <c r="I2687" t="s">
        <v>324</v>
      </c>
      <c r="J2687" t="s">
        <v>19</v>
      </c>
      <c r="K2687" s="3">
        <v>44000</v>
      </c>
      <c r="L2687" t="s">
        <v>5297</v>
      </c>
    </row>
    <row r="2688" spans="1:12" customFormat="1" ht="15">
      <c r="A2688">
        <v>26721</v>
      </c>
      <c r="B2688" t="s">
        <v>2359</v>
      </c>
      <c r="C2688" t="s">
        <v>13</v>
      </c>
      <c r="D2688" t="s">
        <v>14</v>
      </c>
      <c r="E2688" t="s">
        <v>5292</v>
      </c>
      <c r="F2688" t="s">
        <v>5249</v>
      </c>
      <c r="G2688" t="s">
        <v>32</v>
      </c>
      <c r="H2688" t="s">
        <v>49</v>
      </c>
      <c r="I2688" t="s">
        <v>2360</v>
      </c>
      <c r="J2688" t="s">
        <v>19</v>
      </c>
      <c r="K2688" s="3">
        <v>45381</v>
      </c>
      <c r="L2688" t="s">
        <v>5293</v>
      </c>
    </row>
    <row r="2689" spans="1:12" customFormat="1" ht="15">
      <c r="A2689">
        <v>26722</v>
      </c>
      <c r="B2689" t="s">
        <v>2361</v>
      </c>
      <c r="C2689" t="s">
        <v>13</v>
      </c>
      <c r="D2689" t="s">
        <v>14</v>
      </c>
      <c r="E2689" t="s">
        <v>5292</v>
      </c>
      <c r="F2689" t="s">
        <v>5249</v>
      </c>
      <c r="G2689" t="s">
        <v>32</v>
      </c>
      <c r="H2689" t="s">
        <v>209</v>
      </c>
      <c r="I2689" t="s">
        <v>568</v>
      </c>
      <c r="J2689" t="s">
        <v>19</v>
      </c>
      <c r="K2689" s="3">
        <v>45733</v>
      </c>
      <c r="L2689" t="s">
        <v>5299</v>
      </c>
    </row>
    <row r="2690" spans="1:12" customFormat="1" ht="15">
      <c r="A2690">
        <v>26733</v>
      </c>
      <c r="B2690" t="s">
        <v>2362</v>
      </c>
      <c r="C2690" t="s">
        <v>13</v>
      </c>
      <c r="D2690" t="s">
        <v>25</v>
      </c>
      <c r="E2690" t="s">
        <v>5291</v>
      </c>
      <c r="F2690" t="s">
        <v>16</v>
      </c>
      <c r="G2690" t="s">
        <v>29</v>
      </c>
      <c r="H2690" t="s">
        <v>81</v>
      </c>
      <c r="I2690" t="s">
        <v>5670</v>
      </c>
      <c r="J2690" t="s">
        <v>19</v>
      </c>
      <c r="K2690" s="3">
        <v>45576</v>
      </c>
      <c r="L2690" t="s">
        <v>5293</v>
      </c>
    </row>
    <row r="2691" spans="1:12" customFormat="1" ht="15">
      <c r="A2691">
        <v>26741</v>
      </c>
      <c r="B2691" t="s">
        <v>2363</v>
      </c>
      <c r="C2691" t="s">
        <v>13</v>
      </c>
      <c r="D2691" t="s">
        <v>14</v>
      </c>
      <c r="E2691" t="s">
        <v>5292</v>
      </c>
      <c r="F2691" t="s">
        <v>5249</v>
      </c>
      <c r="G2691" t="s">
        <v>32</v>
      </c>
      <c r="H2691" t="s">
        <v>49</v>
      </c>
      <c r="I2691" t="s">
        <v>1235</v>
      </c>
      <c r="J2691" t="s">
        <v>19</v>
      </c>
      <c r="K2691" s="3">
        <v>45700</v>
      </c>
      <c r="L2691" t="s">
        <v>5293</v>
      </c>
    </row>
    <row r="2692" spans="1:12" customFormat="1" ht="15">
      <c r="A2692">
        <v>26742</v>
      </c>
      <c r="B2692" t="s">
        <v>2364</v>
      </c>
      <c r="C2692" t="s">
        <v>13</v>
      </c>
      <c r="D2692" t="s">
        <v>25</v>
      </c>
      <c r="E2692" t="s">
        <v>5291</v>
      </c>
      <c r="F2692" t="s">
        <v>16</v>
      </c>
      <c r="G2692" t="s">
        <v>32</v>
      </c>
      <c r="H2692" t="s">
        <v>49</v>
      </c>
      <c r="I2692" t="s">
        <v>5328</v>
      </c>
      <c r="J2692" t="s">
        <v>19</v>
      </c>
      <c r="K2692" s="3">
        <v>45687</v>
      </c>
      <c r="L2692" t="s">
        <v>5293</v>
      </c>
    </row>
    <row r="2693" spans="1:12" customFormat="1" ht="15">
      <c r="A2693">
        <v>26743</v>
      </c>
      <c r="B2693" t="s">
        <v>2365</v>
      </c>
      <c r="C2693" t="s">
        <v>13</v>
      </c>
      <c r="D2693" t="s">
        <v>25</v>
      </c>
      <c r="E2693" t="s">
        <v>5292</v>
      </c>
      <c r="F2693" t="s">
        <v>16</v>
      </c>
      <c r="G2693" t="s">
        <v>32</v>
      </c>
      <c r="H2693" t="s">
        <v>4857</v>
      </c>
      <c r="I2693" t="s">
        <v>1068</v>
      </c>
      <c r="J2693" t="s">
        <v>19</v>
      </c>
      <c r="K2693" s="3">
        <v>45699</v>
      </c>
      <c r="L2693" t="s">
        <v>5299</v>
      </c>
    </row>
    <row r="2694" spans="1:12" customFormat="1" ht="15">
      <c r="A2694">
        <v>26744</v>
      </c>
      <c r="B2694" t="s">
        <v>4376</v>
      </c>
      <c r="C2694" t="s">
        <v>13</v>
      </c>
      <c r="D2694" t="s">
        <v>25</v>
      </c>
      <c r="E2694" t="s">
        <v>5291</v>
      </c>
      <c r="F2694" t="s">
        <v>36</v>
      </c>
      <c r="G2694" t="s">
        <v>29</v>
      </c>
      <c r="H2694" t="s">
        <v>49</v>
      </c>
      <c r="I2694" t="s">
        <v>697</v>
      </c>
      <c r="J2694" t="s">
        <v>19</v>
      </c>
      <c r="K2694" s="3">
        <v>45736</v>
      </c>
      <c r="L2694" t="s">
        <v>5299</v>
      </c>
    </row>
    <row r="2695" spans="1:12" customFormat="1" ht="15">
      <c r="A2695">
        <v>26747</v>
      </c>
      <c r="B2695" t="s">
        <v>2366</v>
      </c>
      <c r="C2695" t="s">
        <v>13</v>
      </c>
      <c r="D2695" t="s">
        <v>25</v>
      </c>
      <c r="E2695" t="s">
        <v>5291</v>
      </c>
      <c r="F2695" t="s">
        <v>36</v>
      </c>
      <c r="G2695" t="s">
        <v>29</v>
      </c>
      <c r="H2695" t="s">
        <v>136</v>
      </c>
      <c r="I2695" t="s">
        <v>424</v>
      </c>
      <c r="J2695" t="s">
        <v>19</v>
      </c>
      <c r="K2695" s="3">
        <v>45510</v>
      </c>
      <c r="L2695" t="s">
        <v>5297</v>
      </c>
    </row>
    <row r="2696" spans="1:12" customFormat="1" ht="15">
      <c r="A2696">
        <v>26750</v>
      </c>
      <c r="B2696" t="s">
        <v>2367</v>
      </c>
      <c r="C2696" t="s">
        <v>13</v>
      </c>
      <c r="D2696" t="s">
        <v>14</v>
      </c>
      <c r="E2696" t="s">
        <v>4870</v>
      </c>
      <c r="F2696" t="s">
        <v>16</v>
      </c>
      <c r="G2696" t="s">
        <v>29</v>
      </c>
      <c r="H2696" t="s">
        <v>183</v>
      </c>
      <c r="I2696" t="s">
        <v>184</v>
      </c>
      <c r="J2696" t="s">
        <v>19</v>
      </c>
      <c r="K2696" s="3">
        <v>45716</v>
      </c>
      <c r="L2696" t="s">
        <v>5542</v>
      </c>
    </row>
    <row r="2697" spans="1:12" customFormat="1" ht="15">
      <c r="A2697">
        <v>26753</v>
      </c>
      <c r="B2697" t="s">
        <v>2368</v>
      </c>
      <c r="C2697" t="s">
        <v>13</v>
      </c>
      <c r="D2697" t="s">
        <v>25</v>
      </c>
      <c r="E2697" t="s">
        <v>5291</v>
      </c>
      <c r="F2697" t="s">
        <v>16</v>
      </c>
      <c r="G2697" t="s">
        <v>32</v>
      </c>
      <c r="H2697" t="s">
        <v>4857</v>
      </c>
      <c r="I2697" t="s">
        <v>5752</v>
      </c>
      <c r="J2697" t="s">
        <v>19</v>
      </c>
      <c r="K2697" s="3">
        <v>45629</v>
      </c>
      <c r="L2697" t="s">
        <v>5293</v>
      </c>
    </row>
    <row r="2698" spans="1:12" customFormat="1" ht="15">
      <c r="A2698">
        <v>26754</v>
      </c>
      <c r="B2698" t="s">
        <v>3848</v>
      </c>
      <c r="C2698" t="s">
        <v>5283</v>
      </c>
      <c r="D2698" t="s">
        <v>25</v>
      </c>
      <c r="E2698" t="s">
        <v>5291</v>
      </c>
      <c r="F2698" t="s">
        <v>16</v>
      </c>
      <c r="G2698" t="s">
        <v>32</v>
      </c>
      <c r="H2698" t="s">
        <v>104</v>
      </c>
      <c r="I2698" t="s">
        <v>269</v>
      </c>
      <c r="J2698" t="s">
        <v>19</v>
      </c>
      <c r="K2698" s="3">
        <v>44533</v>
      </c>
      <c r="L2698" t="s">
        <v>11</v>
      </c>
    </row>
    <row r="2699" spans="1:12" customFormat="1" ht="15">
      <c r="A2699">
        <v>26766</v>
      </c>
      <c r="B2699" t="s">
        <v>4377</v>
      </c>
      <c r="C2699" t="s">
        <v>13</v>
      </c>
      <c r="D2699" t="s">
        <v>25</v>
      </c>
      <c r="E2699" t="s">
        <v>5291</v>
      </c>
      <c r="F2699" t="s">
        <v>36</v>
      </c>
      <c r="G2699" t="s">
        <v>29</v>
      </c>
      <c r="H2699" t="s">
        <v>4852</v>
      </c>
      <c r="I2699" t="s">
        <v>30</v>
      </c>
      <c r="J2699" t="s">
        <v>19</v>
      </c>
      <c r="K2699" s="3">
        <v>45721</v>
      </c>
      <c r="L2699" t="s">
        <v>5297</v>
      </c>
    </row>
    <row r="2700" spans="1:12" customFormat="1" ht="15">
      <c r="A2700">
        <v>26768</v>
      </c>
      <c r="B2700" t="s">
        <v>2369</v>
      </c>
      <c r="C2700" t="s">
        <v>13</v>
      </c>
      <c r="D2700" t="s">
        <v>25</v>
      </c>
      <c r="E2700" t="s">
        <v>5291</v>
      </c>
      <c r="F2700" t="s">
        <v>5249</v>
      </c>
      <c r="G2700" t="s">
        <v>32</v>
      </c>
      <c r="H2700" t="s">
        <v>4860</v>
      </c>
      <c r="I2700" t="s">
        <v>5932</v>
      </c>
      <c r="J2700" t="s">
        <v>19</v>
      </c>
      <c r="K2700" s="3">
        <v>45580</v>
      </c>
      <c r="L2700" t="s">
        <v>5293</v>
      </c>
    </row>
    <row r="2701" spans="1:12" customFormat="1" ht="15">
      <c r="A2701">
        <v>26770</v>
      </c>
      <c r="B2701" t="s">
        <v>5224</v>
      </c>
      <c r="C2701" t="s">
        <v>13</v>
      </c>
      <c r="D2701" t="s">
        <v>14</v>
      </c>
      <c r="E2701" t="s">
        <v>5292</v>
      </c>
      <c r="F2701" t="s">
        <v>5249</v>
      </c>
      <c r="G2701" t="s">
        <v>32</v>
      </c>
      <c r="H2701" t="s">
        <v>81</v>
      </c>
      <c r="I2701" t="s">
        <v>1075</v>
      </c>
      <c r="J2701" t="s">
        <v>19</v>
      </c>
      <c r="K2701" s="3">
        <v>45714</v>
      </c>
      <c r="L2701" t="s">
        <v>5299</v>
      </c>
    </row>
    <row r="2702" spans="1:12" customFormat="1" ht="15">
      <c r="A2702">
        <v>26772</v>
      </c>
      <c r="B2702" t="s">
        <v>2371</v>
      </c>
      <c r="C2702" t="s">
        <v>13</v>
      </c>
      <c r="D2702" t="s">
        <v>25</v>
      </c>
      <c r="E2702" t="s">
        <v>5291</v>
      </c>
      <c r="F2702" t="s">
        <v>5249</v>
      </c>
      <c r="G2702" t="s">
        <v>32</v>
      </c>
      <c r="H2702" t="s">
        <v>183</v>
      </c>
      <c r="I2702" t="s">
        <v>184</v>
      </c>
      <c r="J2702" t="s">
        <v>19</v>
      </c>
      <c r="K2702" s="3">
        <v>45687</v>
      </c>
      <c r="L2702" t="s">
        <v>5293</v>
      </c>
    </row>
    <row r="2703" spans="1:12" customFormat="1" ht="15">
      <c r="A2703">
        <v>26773</v>
      </c>
      <c r="B2703" t="s">
        <v>2372</v>
      </c>
      <c r="C2703" t="s">
        <v>13</v>
      </c>
      <c r="D2703" t="s">
        <v>25</v>
      </c>
      <c r="E2703" t="s">
        <v>5291</v>
      </c>
      <c r="F2703" t="s">
        <v>36</v>
      </c>
      <c r="G2703" t="s">
        <v>29</v>
      </c>
      <c r="H2703" t="s">
        <v>365</v>
      </c>
      <c r="I2703" t="s">
        <v>365</v>
      </c>
      <c r="J2703" t="s">
        <v>19</v>
      </c>
      <c r="K2703" s="3">
        <v>45704</v>
      </c>
      <c r="L2703" t="s">
        <v>5297</v>
      </c>
    </row>
    <row r="2704" spans="1:12" customFormat="1" ht="15">
      <c r="A2704">
        <v>26774</v>
      </c>
      <c r="B2704" t="s">
        <v>2373</v>
      </c>
      <c r="C2704" t="s">
        <v>13</v>
      </c>
      <c r="D2704" t="s">
        <v>25</v>
      </c>
      <c r="E2704" t="s">
        <v>5291</v>
      </c>
      <c r="F2704" t="s">
        <v>16</v>
      </c>
      <c r="G2704" t="s">
        <v>20</v>
      </c>
      <c r="H2704" t="s">
        <v>104</v>
      </c>
      <c r="I2704" t="s">
        <v>5470</v>
      </c>
      <c r="J2704" t="s">
        <v>19</v>
      </c>
      <c r="K2704" s="3">
        <v>45334</v>
      </c>
      <c r="L2704" t="s">
        <v>5296</v>
      </c>
    </row>
    <row r="2705" spans="1:12" customFormat="1" ht="15">
      <c r="A2705">
        <v>26776</v>
      </c>
      <c r="B2705" t="s">
        <v>4747</v>
      </c>
      <c r="C2705" t="s">
        <v>13</v>
      </c>
      <c r="D2705" t="s">
        <v>38</v>
      </c>
      <c r="E2705" t="s">
        <v>5292</v>
      </c>
      <c r="F2705" t="s">
        <v>16</v>
      </c>
      <c r="G2705" t="s">
        <v>32</v>
      </c>
      <c r="H2705" t="s">
        <v>49</v>
      </c>
      <c r="I2705" t="s">
        <v>5446</v>
      </c>
      <c r="J2705" t="s">
        <v>19</v>
      </c>
      <c r="K2705" s="3">
        <v>45582</v>
      </c>
      <c r="L2705" t="s">
        <v>5293</v>
      </c>
    </row>
    <row r="2706" spans="1:12" customFormat="1" ht="15">
      <c r="A2706">
        <v>26777</v>
      </c>
      <c r="B2706" t="s">
        <v>2374</v>
      </c>
      <c r="C2706" t="s">
        <v>13</v>
      </c>
      <c r="D2706" t="s">
        <v>25</v>
      </c>
      <c r="E2706" t="s">
        <v>5291</v>
      </c>
      <c r="F2706" t="s">
        <v>16</v>
      </c>
      <c r="G2706" t="s">
        <v>32</v>
      </c>
      <c r="H2706" t="s">
        <v>81</v>
      </c>
      <c r="I2706" t="s">
        <v>5628</v>
      </c>
      <c r="J2706" t="s">
        <v>19</v>
      </c>
      <c r="K2706" s="3">
        <v>45190</v>
      </c>
      <c r="L2706" t="s">
        <v>5293</v>
      </c>
    </row>
    <row r="2707" spans="1:12" customFormat="1" ht="15">
      <c r="A2707">
        <v>26782</v>
      </c>
      <c r="B2707" t="s">
        <v>2376</v>
      </c>
      <c r="C2707" t="s">
        <v>13</v>
      </c>
      <c r="D2707" t="s">
        <v>25</v>
      </c>
      <c r="E2707" t="s">
        <v>5291</v>
      </c>
      <c r="F2707" t="s">
        <v>36</v>
      </c>
      <c r="G2707" t="s">
        <v>29</v>
      </c>
      <c r="H2707" t="s">
        <v>4852</v>
      </c>
      <c r="I2707" t="s">
        <v>5802</v>
      </c>
      <c r="J2707" t="s">
        <v>19</v>
      </c>
      <c r="K2707" s="3">
        <v>45274</v>
      </c>
      <c r="L2707" t="s">
        <v>5297</v>
      </c>
    </row>
    <row r="2708" spans="1:12" customFormat="1" ht="15">
      <c r="A2708">
        <v>26783</v>
      </c>
      <c r="B2708" t="s">
        <v>2377</v>
      </c>
      <c r="C2708" t="s">
        <v>13</v>
      </c>
      <c r="D2708" t="s">
        <v>25</v>
      </c>
      <c r="E2708" t="s">
        <v>5291</v>
      </c>
      <c r="F2708" t="s">
        <v>36</v>
      </c>
      <c r="G2708" t="s">
        <v>29</v>
      </c>
      <c r="H2708" t="s">
        <v>4852</v>
      </c>
      <c r="I2708" t="s">
        <v>5802</v>
      </c>
      <c r="J2708" t="s">
        <v>19</v>
      </c>
      <c r="K2708" s="3">
        <v>45275</v>
      </c>
      <c r="L2708" t="s">
        <v>5297</v>
      </c>
    </row>
    <row r="2709" spans="1:12" customFormat="1" ht="15">
      <c r="A2709">
        <v>26785</v>
      </c>
      <c r="B2709" t="s">
        <v>2378</v>
      </c>
      <c r="C2709" t="s">
        <v>13</v>
      </c>
      <c r="D2709" t="s">
        <v>14</v>
      </c>
      <c r="E2709" t="s">
        <v>5292</v>
      </c>
      <c r="F2709" t="s">
        <v>5249</v>
      </c>
      <c r="G2709" t="s">
        <v>32</v>
      </c>
      <c r="H2709" t="s">
        <v>4854</v>
      </c>
      <c r="I2709" t="s">
        <v>47</v>
      </c>
      <c r="J2709" t="s">
        <v>19</v>
      </c>
      <c r="K2709" s="3">
        <v>45558</v>
      </c>
      <c r="L2709" t="s">
        <v>11</v>
      </c>
    </row>
    <row r="2710" spans="1:12" customFormat="1" ht="15">
      <c r="A2710">
        <v>26786</v>
      </c>
      <c r="B2710" t="s">
        <v>2379</v>
      </c>
      <c r="C2710" t="s">
        <v>13</v>
      </c>
      <c r="D2710" t="s">
        <v>25</v>
      </c>
      <c r="E2710" t="s">
        <v>5291</v>
      </c>
      <c r="F2710" t="s">
        <v>36</v>
      </c>
      <c r="G2710" t="s">
        <v>29</v>
      </c>
      <c r="H2710" t="s">
        <v>4857</v>
      </c>
      <c r="I2710" t="s">
        <v>5673</v>
      </c>
      <c r="J2710" t="s">
        <v>19</v>
      </c>
      <c r="K2710" s="3">
        <v>45386</v>
      </c>
      <c r="L2710" t="s">
        <v>5299</v>
      </c>
    </row>
    <row r="2711" spans="1:12" customFormat="1" ht="15">
      <c r="A2711">
        <v>26791</v>
      </c>
      <c r="B2711" t="s">
        <v>5052</v>
      </c>
      <c r="C2711" t="s">
        <v>13</v>
      </c>
      <c r="D2711" t="s">
        <v>38</v>
      </c>
      <c r="E2711" t="s">
        <v>5291</v>
      </c>
      <c r="F2711" t="s">
        <v>16</v>
      </c>
      <c r="G2711" t="s">
        <v>29</v>
      </c>
      <c r="H2711" t="s">
        <v>147</v>
      </c>
      <c r="I2711" t="s">
        <v>271</v>
      </c>
      <c r="J2711" t="s">
        <v>19</v>
      </c>
      <c r="K2711" s="3">
        <v>45735</v>
      </c>
      <c r="L2711" t="s">
        <v>5297</v>
      </c>
    </row>
    <row r="2712" spans="1:12" customFormat="1" ht="15">
      <c r="A2712">
        <v>26792</v>
      </c>
      <c r="B2712" t="s">
        <v>2380</v>
      </c>
      <c r="C2712" t="s">
        <v>13</v>
      </c>
      <c r="D2712" t="s">
        <v>25</v>
      </c>
      <c r="E2712" t="s">
        <v>5291</v>
      </c>
      <c r="F2712" t="s">
        <v>5249</v>
      </c>
      <c r="G2712" t="s">
        <v>32</v>
      </c>
      <c r="H2712" t="s">
        <v>4857</v>
      </c>
      <c r="I2712" t="s">
        <v>5461</v>
      </c>
      <c r="J2712" t="s">
        <v>19</v>
      </c>
      <c r="K2712" s="3">
        <v>45715</v>
      </c>
      <c r="L2712" t="s">
        <v>5293</v>
      </c>
    </row>
    <row r="2713" spans="1:12" customFormat="1" ht="15">
      <c r="A2713">
        <v>26794</v>
      </c>
      <c r="B2713" t="s">
        <v>4378</v>
      </c>
      <c r="C2713" t="s">
        <v>5283</v>
      </c>
      <c r="D2713" t="s">
        <v>3827</v>
      </c>
      <c r="E2713" t="s">
        <v>5291</v>
      </c>
      <c r="F2713" t="s">
        <v>36</v>
      </c>
      <c r="G2713" t="s">
        <v>29</v>
      </c>
      <c r="H2713" t="s">
        <v>49</v>
      </c>
      <c r="I2713" t="s">
        <v>5933</v>
      </c>
      <c r="J2713" t="s">
        <v>19</v>
      </c>
      <c r="K2713" s="3">
        <v>41794</v>
      </c>
      <c r="L2713" t="s">
        <v>11</v>
      </c>
    </row>
    <row r="2714" spans="1:12" customFormat="1" ht="15">
      <c r="A2714">
        <v>26797</v>
      </c>
      <c r="B2714" t="s">
        <v>2381</v>
      </c>
      <c r="C2714" t="s">
        <v>13</v>
      </c>
      <c r="D2714" t="s">
        <v>25</v>
      </c>
      <c r="E2714" t="s">
        <v>5291</v>
      </c>
      <c r="F2714" t="s">
        <v>16</v>
      </c>
      <c r="G2714" t="s">
        <v>29</v>
      </c>
      <c r="H2714" t="s">
        <v>4856</v>
      </c>
      <c r="I2714" t="s">
        <v>5934</v>
      </c>
      <c r="J2714" t="s">
        <v>19</v>
      </c>
      <c r="K2714" s="3">
        <v>44916</v>
      </c>
      <c r="L2714" t="s">
        <v>5293</v>
      </c>
    </row>
    <row r="2715" spans="1:12" customFormat="1" ht="15">
      <c r="A2715">
        <v>26799</v>
      </c>
      <c r="B2715" t="s">
        <v>2382</v>
      </c>
      <c r="C2715" t="s">
        <v>13</v>
      </c>
      <c r="D2715" t="s">
        <v>3827</v>
      </c>
      <c r="E2715" t="s">
        <v>5291</v>
      </c>
      <c r="F2715" t="s">
        <v>36</v>
      </c>
      <c r="G2715" t="s">
        <v>29</v>
      </c>
      <c r="H2715" t="s">
        <v>70</v>
      </c>
      <c r="I2715" t="s">
        <v>315</v>
      </c>
      <c r="J2715" t="s">
        <v>113</v>
      </c>
      <c r="K2715" s="3">
        <v>41837</v>
      </c>
      <c r="L2715" t="s">
        <v>5297</v>
      </c>
    </row>
    <row r="2716" spans="1:12" customFormat="1" ht="15">
      <c r="A2716">
        <v>26803</v>
      </c>
      <c r="B2716" t="s">
        <v>4379</v>
      </c>
      <c r="C2716" t="s">
        <v>13</v>
      </c>
      <c r="D2716" t="s">
        <v>3828</v>
      </c>
      <c r="E2716" t="s">
        <v>5292</v>
      </c>
      <c r="F2716" t="s">
        <v>36</v>
      </c>
      <c r="G2716" t="s">
        <v>32</v>
      </c>
      <c r="H2716" t="s">
        <v>4854</v>
      </c>
      <c r="I2716" t="s">
        <v>47</v>
      </c>
      <c r="J2716" t="s">
        <v>113</v>
      </c>
      <c r="K2716" s="3">
        <v>41761</v>
      </c>
      <c r="L2716" t="s">
        <v>11</v>
      </c>
    </row>
    <row r="2717" spans="1:12" customFormat="1" ht="15">
      <c r="A2717">
        <v>26806</v>
      </c>
      <c r="B2717" t="s">
        <v>2383</v>
      </c>
      <c r="C2717" t="s">
        <v>13</v>
      </c>
      <c r="D2717" t="s">
        <v>25</v>
      </c>
      <c r="E2717" t="s">
        <v>5291</v>
      </c>
      <c r="F2717" t="s">
        <v>36</v>
      </c>
      <c r="G2717" t="s">
        <v>32</v>
      </c>
      <c r="H2717" t="s">
        <v>4857</v>
      </c>
      <c r="I2717" t="s">
        <v>152</v>
      </c>
      <c r="J2717" t="s">
        <v>19</v>
      </c>
      <c r="K2717" s="3">
        <v>45741</v>
      </c>
      <c r="L2717" t="s">
        <v>5299</v>
      </c>
    </row>
    <row r="2718" spans="1:12" customFormat="1" ht="15">
      <c r="A2718">
        <v>26809</v>
      </c>
      <c r="B2718" t="s">
        <v>2384</v>
      </c>
      <c r="C2718" t="s">
        <v>13</v>
      </c>
      <c r="D2718" t="s">
        <v>25</v>
      </c>
      <c r="E2718" t="s">
        <v>5291</v>
      </c>
      <c r="F2718" t="s">
        <v>36</v>
      </c>
      <c r="G2718" t="s">
        <v>29</v>
      </c>
      <c r="H2718" t="s">
        <v>49</v>
      </c>
      <c r="I2718" t="s">
        <v>275</v>
      </c>
      <c r="J2718" t="s">
        <v>19</v>
      </c>
      <c r="K2718" s="3">
        <v>45399</v>
      </c>
      <c r="L2718" t="s">
        <v>5297</v>
      </c>
    </row>
    <row r="2719" spans="1:12" customFormat="1" ht="15">
      <c r="A2719">
        <v>26812</v>
      </c>
      <c r="B2719" t="s">
        <v>4380</v>
      </c>
      <c r="C2719" t="s">
        <v>5283</v>
      </c>
      <c r="D2719" t="s">
        <v>3827</v>
      </c>
      <c r="E2719" t="s">
        <v>5291</v>
      </c>
      <c r="F2719" t="s">
        <v>36</v>
      </c>
      <c r="G2719" t="s">
        <v>29</v>
      </c>
      <c r="H2719" t="s">
        <v>49</v>
      </c>
      <c r="I2719" t="s">
        <v>5463</v>
      </c>
      <c r="J2719" t="s">
        <v>113</v>
      </c>
      <c r="K2719" s="3">
        <v>41732</v>
      </c>
      <c r="L2719" t="s">
        <v>5297</v>
      </c>
    </row>
    <row r="2720" spans="1:12" customFormat="1" ht="15">
      <c r="A2720">
        <v>26813</v>
      </c>
      <c r="B2720" t="s">
        <v>2385</v>
      </c>
      <c r="C2720" t="s">
        <v>5283</v>
      </c>
      <c r="D2720" t="s">
        <v>3827</v>
      </c>
      <c r="E2720" t="s">
        <v>5291</v>
      </c>
      <c r="F2720" t="s">
        <v>36</v>
      </c>
      <c r="G2720" t="s">
        <v>29</v>
      </c>
      <c r="H2720" t="s">
        <v>49</v>
      </c>
      <c r="I2720" t="s">
        <v>5463</v>
      </c>
      <c r="J2720" t="s">
        <v>113</v>
      </c>
      <c r="K2720" s="3">
        <v>41724</v>
      </c>
      <c r="L2720" t="s">
        <v>5297</v>
      </c>
    </row>
    <row r="2721" spans="1:12" customFormat="1" ht="15">
      <c r="A2721">
        <v>26814</v>
      </c>
      <c r="B2721" t="s">
        <v>2386</v>
      </c>
      <c r="C2721" t="s">
        <v>13</v>
      </c>
      <c r="D2721" t="s">
        <v>25</v>
      </c>
      <c r="E2721" t="s">
        <v>5291</v>
      </c>
      <c r="F2721" t="s">
        <v>36</v>
      </c>
      <c r="G2721" t="s">
        <v>29</v>
      </c>
      <c r="H2721" t="s">
        <v>4853</v>
      </c>
      <c r="I2721" t="s">
        <v>5687</v>
      </c>
      <c r="J2721" t="s">
        <v>19</v>
      </c>
      <c r="K2721" s="3">
        <v>45742</v>
      </c>
      <c r="L2721" t="s">
        <v>5297</v>
      </c>
    </row>
    <row r="2722" spans="1:12" customFormat="1" ht="15">
      <c r="A2722">
        <v>26816</v>
      </c>
      <c r="B2722" t="s">
        <v>2387</v>
      </c>
      <c r="C2722" t="s">
        <v>13</v>
      </c>
      <c r="D2722" t="s">
        <v>25</v>
      </c>
      <c r="E2722" t="s">
        <v>5291</v>
      </c>
      <c r="F2722" t="s">
        <v>36</v>
      </c>
      <c r="G2722" t="s">
        <v>29</v>
      </c>
      <c r="H2722" t="s">
        <v>4852</v>
      </c>
      <c r="I2722" t="s">
        <v>5802</v>
      </c>
      <c r="J2722" t="s">
        <v>19</v>
      </c>
      <c r="K2722" s="3">
        <v>45280</v>
      </c>
      <c r="L2722" t="s">
        <v>5297</v>
      </c>
    </row>
    <row r="2723" spans="1:12" customFormat="1" ht="15">
      <c r="A2723">
        <v>26820</v>
      </c>
      <c r="B2723" t="s">
        <v>2388</v>
      </c>
      <c r="C2723" t="s">
        <v>13</v>
      </c>
      <c r="D2723" t="s">
        <v>25</v>
      </c>
      <c r="E2723" t="s">
        <v>5291</v>
      </c>
      <c r="F2723" t="s">
        <v>36</v>
      </c>
      <c r="G2723" t="s">
        <v>29</v>
      </c>
      <c r="H2723" t="s">
        <v>4852</v>
      </c>
      <c r="I2723" t="s">
        <v>5802</v>
      </c>
      <c r="J2723" t="s">
        <v>19</v>
      </c>
      <c r="K2723" s="3">
        <v>45274</v>
      </c>
      <c r="L2723" t="s">
        <v>5297</v>
      </c>
    </row>
    <row r="2724" spans="1:12" customFormat="1" ht="15">
      <c r="A2724">
        <v>26821</v>
      </c>
      <c r="B2724" t="s">
        <v>2389</v>
      </c>
      <c r="C2724" t="s">
        <v>13</v>
      </c>
      <c r="D2724" t="s">
        <v>14</v>
      </c>
      <c r="E2724" t="s">
        <v>5292</v>
      </c>
      <c r="F2724" t="s">
        <v>5249</v>
      </c>
      <c r="G2724" t="s">
        <v>32</v>
      </c>
      <c r="H2724" t="s">
        <v>209</v>
      </c>
      <c r="I2724" t="s">
        <v>340</v>
      </c>
      <c r="J2724" t="s">
        <v>19</v>
      </c>
      <c r="K2724" s="3">
        <v>45716</v>
      </c>
      <c r="L2724" t="s">
        <v>11</v>
      </c>
    </row>
    <row r="2725" spans="1:12" customFormat="1" ht="15">
      <c r="A2725">
        <v>26826</v>
      </c>
      <c r="B2725" t="s">
        <v>2390</v>
      </c>
      <c r="C2725" t="s">
        <v>13</v>
      </c>
      <c r="D2725" t="s">
        <v>25</v>
      </c>
      <c r="E2725" t="s">
        <v>5291</v>
      </c>
      <c r="F2725" t="s">
        <v>36</v>
      </c>
      <c r="G2725" t="s">
        <v>32</v>
      </c>
      <c r="H2725" t="s">
        <v>5800</v>
      </c>
      <c r="I2725" t="s">
        <v>5800</v>
      </c>
      <c r="J2725" t="s">
        <v>19</v>
      </c>
      <c r="K2725" s="3">
        <v>45721</v>
      </c>
      <c r="L2725" t="s">
        <v>5297</v>
      </c>
    </row>
    <row r="2726" spans="1:12" customFormat="1" ht="15">
      <c r="A2726">
        <v>26827</v>
      </c>
      <c r="B2726" t="s">
        <v>2391</v>
      </c>
      <c r="C2726" t="s">
        <v>13</v>
      </c>
      <c r="D2726" t="s">
        <v>25</v>
      </c>
      <c r="E2726" t="s">
        <v>5291</v>
      </c>
      <c r="F2726" t="s">
        <v>5249</v>
      </c>
      <c r="G2726" t="s">
        <v>20</v>
      </c>
      <c r="H2726" t="s">
        <v>4860</v>
      </c>
      <c r="I2726" t="s">
        <v>5935</v>
      </c>
      <c r="J2726" t="s">
        <v>113</v>
      </c>
      <c r="K2726" s="3">
        <v>44587</v>
      </c>
      <c r="L2726" t="s">
        <v>5293</v>
      </c>
    </row>
    <row r="2727" spans="1:12" customFormat="1" ht="15">
      <c r="A2727">
        <v>26841</v>
      </c>
      <c r="B2727" t="s">
        <v>2392</v>
      </c>
      <c r="C2727" t="s">
        <v>13</v>
      </c>
      <c r="D2727" t="s">
        <v>25</v>
      </c>
      <c r="E2727" t="s">
        <v>5291</v>
      </c>
      <c r="F2727" t="s">
        <v>5249</v>
      </c>
      <c r="G2727" t="s">
        <v>29</v>
      </c>
      <c r="H2727" t="s">
        <v>70</v>
      </c>
      <c r="I2727" t="s">
        <v>203</v>
      </c>
      <c r="J2727" t="s">
        <v>19</v>
      </c>
      <c r="K2727" s="3">
        <v>45735</v>
      </c>
      <c r="L2727" t="s">
        <v>5297</v>
      </c>
    </row>
    <row r="2728" spans="1:12" customFormat="1" ht="15">
      <c r="A2728">
        <v>26842</v>
      </c>
      <c r="B2728" t="s">
        <v>2393</v>
      </c>
      <c r="C2728" t="s">
        <v>13</v>
      </c>
      <c r="D2728" t="s">
        <v>38</v>
      </c>
      <c r="E2728" t="s">
        <v>5292</v>
      </c>
      <c r="F2728" t="s">
        <v>5249</v>
      </c>
      <c r="G2728" t="s">
        <v>32</v>
      </c>
      <c r="H2728" t="s">
        <v>49</v>
      </c>
      <c r="I2728" t="s">
        <v>846</v>
      </c>
      <c r="J2728" t="s">
        <v>19</v>
      </c>
      <c r="K2728" s="3">
        <v>45729</v>
      </c>
      <c r="L2728" t="s">
        <v>5293</v>
      </c>
    </row>
    <row r="2729" spans="1:12" customFormat="1" ht="15">
      <c r="A2729">
        <v>26851</v>
      </c>
      <c r="B2729" t="s">
        <v>2394</v>
      </c>
      <c r="C2729" t="s">
        <v>13</v>
      </c>
      <c r="D2729" t="s">
        <v>25</v>
      </c>
      <c r="E2729" t="s">
        <v>5291</v>
      </c>
      <c r="F2729" t="s">
        <v>16</v>
      </c>
      <c r="G2729" t="s">
        <v>32</v>
      </c>
      <c r="H2729" t="s">
        <v>209</v>
      </c>
      <c r="I2729" t="s">
        <v>5899</v>
      </c>
      <c r="J2729" t="s">
        <v>19</v>
      </c>
      <c r="K2729" s="3">
        <v>45729</v>
      </c>
      <c r="L2729" t="s">
        <v>11</v>
      </c>
    </row>
    <row r="2730" spans="1:12" customFormat="1" ht="15">
      <c r="A2730">
        <v>26852</v>
      </c>
      <c r="B2730" t="s">
        <v>2395</v>
      </c>
      <c r="C2730" t="s">
        <v>13</v>
      </c>
      <c r="D2730" t="s">
        <v>25</v>
      </c>
      <c r="E2730" t="s">
        <v>5291</v>
      </c>
      <c r="F2730" t="s">
        <v>36</v>
      </c>
      <c r="G2730" t="s">
        <v>29</v>
      </c>
      <c r="H2730" t="s">
        <v>365</v>
      </c>
      <c r="I2730" t="s">
        <v>365</v>
      </c>
      <c r="J2730" t="s">
        <v>19</v>
      </c>
      <c r="K2730" s="3">
        <v>45704</v>
      </c>
      <c r="L2730" t="s">
        <v>5297</v>
      </c>
    </row>
    <row r="2731" spans="1:12" customFormat="1" ht="15">
      <c r="A2731">
        <v>26872</v>
      </c>
      <c r="B2731" t="s">
        <v>4381</v>
      </c>
      <c r="C2731" t="s">
        <v>13</v>
      </c>
      <c r="D2731" t="s">
        <v>25</v>
      </c>
      <c r="E2731" t="s">
        <v>5291</v>
      </c>
      <c r="F2731" t="s">
        <v>36</v>
      </c>
      <c r="G2731" t="s">
        <v>29</v>
      </c>
      <c r="H2731" t="s">
        <v>49</v>
      </c>
      <c r="I2731" t="s">
        <v>5614</v>
      </c>
      <c r="J2731" t="s">
        <v>19</v>
      </c>
      <c r="K2731" s="3">
        <v>45481</v>
      </c>
      <c r="L2731" t="s">
        <v>5299</v>
      </c>
    </row>
    <row r="2732" spans="1:12" customFormat="1" ht="15">
      <c r="A2732">
        <v>26873</v>
      </c>
      <c r="B2732" t="s">
        <v>2396</v>
      </c>
      <c r="C2732" t="s">
        <v>13</v>
      </c>
      <c r="D2732" t="s">
        <v>25</v>
      </c>
      <c r="E2732" t="s">
        <v>5291</v>
      </c>
      <c r="F2732" t="s">
        <v>36</v>
      </c>
      <c r="G2732" t="s">
        <v>29</v>
      </c>
      <c r="H2732" t="s">
        <v>209</v>
      </c>
      <c r="I2732" t="s">
        <v>340</v>
      </c>
      <c r="J2732" t="s">
        <v>19</v>
      </c>
      <c r="K2732" s="3">
        <v>45699</v>
      </c>
      <c r="L2732" t="s">
        <v>5297</v>
      </c>
    </row>
    <row r="2733" spans="1:12" customFormat="1" ht="15">
      <c r="A2733">
        <v>26882</v>
      </c>
      <c r="B2733" t="s">
        <v>4382</v>
      </c>
      <c r="C2733" t="s">
        <v>13</v>
      </c>
      <c r="D2733" t="s">
        <v>25</v>
      </c>
      <c r="E2733" t="s">
        <v>5291</v>
      </c>
      <c r="F2733" t="s">
        <v>36</v>
      </c>
      <c r="G2733" t="s">
        <v>29</v>
      </c>
      <c r="H2733" t="s">
        <v>209</v>
      </c>
      <c r="I2733" t="s">
        <v>670</v>
      </c>
      <c r="J2733" t="s">
        <v>19</v>
      </c>
      <c r="K2733" s="3">
        <v>45720</v>
      </c>
      <c r="L2733" t="s">
        <v>5299</v>
      </c>
    </row>
    <row r="2734" spans="1:12" customFormat="1" ht="15">
      <c r="A2734">
        <v>26883</v>
      </c>
      <c r="B2734" t="s">
        <v>4383</v>
      </c>
      <c r="C2734" t="s">
        <v>13</v>
      </c>
      <c r="D2734" t="s">
        <v>25</v>
      </c>
      <c r="E2734" t="s">
        <v>5291</v>
      </c>
      <c r="F2734" t="s">
        <v>36</v>
      </c>
      <c r="G2734" t="s">
        <v>29</v>
      </c>
      <c r="H2734" t="s">
        <v>4852</v>
      </c>
      <c r="I2734" t="s">
        <v>30</v>
      </c>
      <c r="J2734" t="s">
        <v>19</v>
      </c>
      <c r="K2734" s="3">
        <v>45247</v>
      </c>
      <c r="L2734" t="s">
        <v>5297</v>
      </c>
    </row>
    <row r="2735" spans="1:12" customFormat="1" ht="15">
      <c r="A2735">
        <v>26885</v>
      </c>
      <c r="B2735" t="s">
        <v>2397</v>
      </c>
      <c r="C2735" t="s">
        <v>13</v>
      </c>
      <c r="D2735" t="s">
        <v>25</v>
      </c>
      <c r="E2735" t="s">
        <v>5291</v>
      </c>
      <c r="F2735" t="s">
        <v>36</v>
      </c>
      <c r="G2735" t="s">
        <v>29</v>
      </c>
      <c r="H2735" t="s">
        <v>4857</v>
      </c>
      <c r="I2735" t="s">
        <v>152</v>
      </c>
      <c r="J2735" t="s">
        <v>19</v>
      </c>
      <c r="K2735" s="3">
        <v>45742</v>
      </c>
      <c r="L2735" t="s">
        <v>5297</v>
      </c>
    </row>
    <row r="2736" spans="1:12" customFormat="1" ht="15">
      <c r="A2736">
        <v>26931</v>
      </c>
      <c r="B2736" t="s">
        <v>2398</v>
      </c>
      <c r="C2736" t="s">
        <v>13</v>
      </c>
      <c r="D2736" t="s">
        <v>25</v>
      </c>
      <c r="E2736" t="s">
        <v>5291</v>
      </c>
      <c r="F2736" t="s">
        <v>36</v>
      </c>
      <c r="G2736" t="s">
        <v>32</v>
      </c>
      <c r="H2736" t="s">
        <v>104</v>
      </c>
      <c r="I2736" t="s">
        <v>334</v>
      </c>
      <c r="J2736" t="s">
        <v>19</v>
      </c>
      <c r="K2736" s="3">
        <v>45699</v>
      </c>
      <c r="L2736" t="s">
        <v>5299</v>
      </c>
    </row>
    <row r="2737" spans="1:12" customFormat="1" ht="15">
      <c r="A2737">
        <v>26951</v>
      </c>
      <c r="B2737" t="s">
        <v>2399</v>
      </c>
      <c r="C2737" t="s">
        <v>13</v>
      </c>
      <c r="D2737" t="s">
        <v>25</v>
      </c>
      <c r="E2737" t="s">
        <v>5291</v>
      </c>
      <c r="F2737" t="s">
        <v>36</v>
      </c>
      <c r="G2737" t="s">
        <v>29</v>
      </c>
      <c r="H2737" t="s">
        <v>104</v>
      </c>
      <c r="I2737" t="s">
        <v>473</v>
      </c>
      <c r="J2737" t="s">
        <v>19</v>
      </c>
      <c r="K2737" s="3">
        <v>45674</v>
      </c>
      <c r="L2737" t="s">
        <v>5297</v>
      </c>
    </row>
    <row r="2738" spans="1:12" customFormat="1" ht="15">
      <c r="A2738">
        <v>26971</v>
      </c>
      <c r="B2738" t="s">
        <v>2400</v>
      </c>
      <c r="C2738" t="s">
        <v>13</v>
      </c>
      <c r="D2738" t="s">
        <v>25</v>
      </c>
      <c r="E2738" t="s">
        <v>5291</v>
      </c>
      <c r="F2738" t="s">
        <v>36</v>
      </c>
      <c r="G2738" t="s">
        <v>29</v>
      </c>
      <c r="H2738" t="s">
        <v>4854</v>
      </c>
      <c r="I2738" t="s">
        <v>47</v>
      </c>
      <c r="J2738" t="s">
        <v>19</v>
      </c>
      <c r="K2738" s="3">
        <v>45440</v>
      </c>
      <c r="L2738" t="s">
        <v>5297</v>
      </c>
    </row>
    <row r="2739" spans="1:12" customFormat="1" ht="15">
      <c r="A2739">
        <v>26991</v>
      </c>
      <c r="B2739" t="s">
        <v>2401</v>
      </c>
      <c r="C2739" t="s">
        <v>13</v>
      </c>
      <c r="D2739" t="s">
        <v>14</v>
      </c>
      <c r="E2739" t="s">
        <v>5292</v>
      </c>
      <c r="F2739" t="s">
        <v>5249</v>
      </c>
      <c r="G2739" t="s">
        <v>32</v>
      </c>
      <c r="H2739" t="s">
        <v>49</v>
      </c>
      <c r="I2739" t="s">
        <v>1721</v>
      </c>
      <c r="J2739" t="s">
        <v>19</v>
      </c>
      <c r="K2739" s="3">
        <v>45715</v>
      </c>
      <c r="L2739" t="s">
        <v>5293</v>
      </c>
    </row>
    <row r="2740" spans="1:12" customFormat="1" ht="15">
      <c r="A2740">
        <v>27031</v>
      </c>
      <c r="B2740" t="s">
        <v>4384</v>
      </c>
      <c r="C2740" t="s">
        <v>13</v>
      </c>
      <c r="D2740" t="s">
        <v>25</v>
      </c>
      <c r="E2740" t="s">
        <v>5291</v>
      </c>
      <c r="F2740" t="s">
        <v>5249</v>
      </c>
      <c r="G2740" t="s">
        <v>32</v>
      </c>
      <c r="H2740" t="s">
        <v>298</v>
      </c>
      <c r="I2740" t="s">
        <v>5597</v>
      </c>
      <c r="J2740" t="s">
        <v>19</v>
      </c>
      <c r="K2740" s="3">
        <v>45744</v>
      </c>
      <c r="L2740" t="s">
        <v>5296</v>
      </c>
    </row>
    <row r="2741" spans="1:12" customFormat="1" ht="15">
      <c r="A2741">
        <v>27171</v>
      </c>
      <c r="B2741" t="s">
        <v>2402</v>
      </c>
      <c r="C2741" t="s">
        <v>13</v>
      </c>
      <c r="D2741" t="s">
        <v>25</v>
      </c>
      <c r="E2741" t="s">
        <v>5291</v>
      </c>
      <c r="F2741" t="s">
        <v>16</v>
      </c>
      <c r="G2741" t="s">
        <v>32</v>
      </c>
      <c r="H2741" t="s">
        <v>209</v>
      </c>
      <c r="I2741" t="s">
        <v>568</v>
      </c>
      <c r="J2741" t="s">
        <v>19</v>
      </c>
      <c r="K2741" s="3">
        <v>45713</v>
      </c>
      <c r="L2741" t="s">
        <v>5299</v>
      </c>
    </row>
    <row r="2742" spans="1:12" customFormat="1" ht="15">
      <c r="A2742">
        <v>27191</v>
      </c>
      <c r="B2742" t="s">
        <v>2403</v>
      </c>
      <c r="C2742" t="s">
        <v>13</v>
      </c>
      <c r="D2742" t="s">
        <v>25</v>
      </c>
      <c r="E2742" t="s">
        <v>5291</v>
      </c>
      <c r="F2742" t="s">
        <v>16</v>
      </c>
      <c r="G2742" t="s">
        <v>32</v>
      </c>
      <c r="H2742" t="s">
        <v>365</v>
      </c>
      <c r="I2742" t="s">
        <v>5451</v>
      </c>
      <c r="J2742" t="s">
        <v>19</v>
      </c>
      <c r="K2742" s="3">
        <v>45738</v>
      </c>
      <c r="L2742" t="s">
        <v>5307</v>
      </c>
    </row>
    <row r="2743" spans="1:12" customFormat="1" ht="15">
      <c r="A2743">
        <v>27252</v>
      </c>
      <c r="B2743" t="s">
        <v>5026</v>
      </c>
      <c r="C2743" t="s">
        <v>5283</v>
      </c>
      <c r="D2743" t="s">
        <v>3827</v>
      </c>
      <c r="E2743" t="s">
        <v>5291</v>
      </c>
      <c r="F2743" t="s">
        <v>36</v>
      </c>
      <c r="G2743" t="s">
        <v>32</v>
      </c>
      <c r="H2743" t="s">
        <v>136</v>
      </c>
      <c r="I2743" t="s">
        <v>227</v>
      </c>
      <c r="J2743" t="s">
        <v>113</v>
      </c>
      <c r="K2743" s="3">
        <v>42040</v>
      </c>
      <c r="L2743" t="s">
        <v>5299</v>
      </c>
    </row>
    <row r="2744" spans="1:12" customFormat="1" ht="15">
      <c r="A2744">
        <v>27271</v>
      </c>
      <c r="B2744" t="s">
        <v>2404</v>
      </c>
      <c r="C2744" t="s">
        <v>13</v>
      </c>
      <c r="D2744" t="s">
        <v>25</v>
      </c>
      <c r="E2744" t="s">
        <v>5291</v>
      </c>
      <c r="F2744" t="s">
        <v>5249</v>
      </c>
      <c r="G2744" t="s">
        <v>32</v>
      </c>
      <c r="H2744" t="s">
        <v>298</v>
      </c>
      <c r="I2744" t="s">
        <v>5667</v>
      </c>
      <c r="J2744" t="s">
        <v>19</v>
      </c>
      <c r="K2744" s="3">
        <v>44944</v>
      </c>
      <c r="L2744" t="s">
        <v>5293</v>
      </c>
    </row>
    <row r="2745" spans="1:12" customFormat="1" ht="15">
      <c r="A2745">
        <v>27351</v>
      </c>
      <c r="B2745" t="s">
        <v>2405</v>
      </c>
      <c r="C2745" t="s">
        <v>5283</v>
      </c>
      <c r="D2745" t="s">
        <v>3827</v>
      </c>
      <c r="E2745" t="s">
        <v>5291</v>
      </c>
      <c r="F2745" t="s">
        <v>36</v>
      </c>
      <c r="G2745" t="s">
        <v>29</v>
      </c>
      <c r="H2745" t="s">
        <v>4856</v>
      </c>
      <c r="I2745" t="s">
        <v>5612</v>
      </c>
      <c r="J2745" t="s">
        <v>113</v>
      </c>
      <c r="K2745" s="3">
        <v>41941</v>
      </c>
      <c r="L2745" t="s">
        <v>5297</v>
      </c>
    </row>
    <row r="2746" spans="1:12" customFormat="1" ht="15">
      <c r="A2746">
        <v>27371</v>
      </c>
      <c r="B2746" t="s">
        <v>2406</v>
      </c>
      <c r="C2746" t="s">
        <v>13</v>
      </c>
      <c r="D2746" t="s">
        <v>25</v>
      </c>
      <c r="E2746" t="s">
        <v>5291</v>
      </c>
      <c r="F2746" t="s">
        <v>36</v>
      </c>
      <c r="G2746" t="s">
        <v>32</v>
      </c>
      <c r="H2746" t="s">
        <v>4854</v>
      </c>
      <c r="I2746" t="s">
        <v>47</v>
      </c>
      <c r="J2746" t="s">
        <v>113</v>
      </c>
      <c r="K2746" s="3">
        <v>42693</v>
      </c>
      <c r="L2746" t="s">
        <v>5297</v>
      </c>
    </row>
    <row r="2747" spans="1:12" customFormat="1" ht="15">
      <c r="A2747">
        <v>27471</v>
      </c>
      <c r="B2747" t="s">
        <v>5143</v>
      </c>
      <c r="C2747" t="s">
        <v>13</v>
      </c>
      <c r="D2747" t="s">
        <v>25</v>
      </c>
      <c r="E2747" t="s">
        <v>5291</v>
      </c>
      <c r="F2747" t="s">
        <v>16</v>
      </c>
      <c r="G2747" t="s">
        <v>29</v>
      </c>
      <c r="H2747" t="s">
        <v>147</v>
      </c>
      <c r="I2747" t="s">
        <v>271</v>
      </c>
      <c r="J2747" t="s">
        <v>19</v>
      </c>
      <c r="K2747" s="3">
        <v>45727</v>
      </c>
      <c r="L2747" t="s">
        <v>5297</v>
      </c>
    </row>
    <row r="2748" spans="1:12" customFormat="1" ht="15">
      <c r="A2748">
        <v>27491</v>
      </c>
      <c r="B2748" t="s">
        <v>2407</v>
      </c>
      <c r="C2748" t="s">
        <v>13</v>
      </c>
      <c r="D2748" t="s">
        <v>3827</v>
      </c>
      <c r="E2748" t="s">
        <v>5291</v>
      </c>
      <c r="F2748" t="s">
        <v>36</v>
      </c>
      <c r="G2748" t="s">
        <v>32</v>
      </c>
      <c r="H2748" t="s">
        <v>70</v>
      </c>
      <c r="I2748" t="s">
        <v>5605</v>
      </c>
      <c r="J2748" t="s">
        <v>19</v>
      </c>
      <c r="K2748" s="3">
        <v>41940</v>
      </c>
      <c r="L2748" t="s">
        <v>5297</v>
      </c>
    </row>
    <row r="2749" spans="1:12" customFormat="1" ht="15">
      <c r="A2749">
        <v>27512</v>
      </c>
      <c r="B2749" t="s">
        <v>2408</v>
      </c>
      <c r="C2749" t="s">
        <v>13</v>
      </c>
      <c r="D2749" t="s">
        <v>25</v>
      </c>
      <c r="E2749" t="s">
        <v>5291</v>
      </c>
      <c r="F2749" t="s">
        <v>36</v>
      </c>
      <c r="G2749" t="s">
        <v>29</v>
      </c>
      <c r="H2749" t="s">
        <v>4852</v>
      </c>
      <c r="I2749" t="s">
        <v>5802</v>
      </c>
      <c r="J2749" t="s">
        <v>19</v>
      </c>
      <c r="K2749" s="3">
        <v>45274</v>
      </c>
      <c r="L2749" t="s">
        <v>5297</v>
      </c>
    </row>
    <row r="2750" spans="1:12" customFormat="1" ht="15">
      <c r="A2750">
        <v>27513</v>
      </c>
      <c r="B2750" t="s">
        <v>2409</v>
      </c>
      <c r="C2750" t="s">
        <v>13</v>
      </c>
      <c r="D2750" t="s">
        <v>25</v>
      </c>
      <c r="E2750" t="s">
        <v>5291</v>
      </c>
      <c r="F2750" t="s">
        <v>36</v>
      </c>
      <c r="G2750" t="s">
        <v>29</v>
      </c>
      <c r="H2750" t="s">
        <v>4852</v>
      </c>
      <c r="I2750" t="s">
        <v>5802</v>
      </c>
      <c r="J2750" t="s">
        <v>19</v>
      </c>
      <c r="K2750" s="3">
        <v>45281</v>
      </c>
      <c r="L2750" t="s">
        <v>5297</v>
      </c>
    </row>
    <row r="2751" spans="1:12" customFormat="1" ht="15">
      <c r="A2751">
        <v>27514</v>
      </c>
      <c r="B2751" t="s">
        <v>4385</v>
      </c>
      <c r="C2751" t="s">
        <v>13</v>
      </c>
      <c r="D2751" t="s">
        <v>25</v>
      </c>
      <c r="E2751" t="s">
        <v>5291</v>
      </c>
      <c r="F2751" t="s">
        <v>16</v>
      </c>
      <c r="G2751" t="s">
        <v>32</v>
      </c>
      <c r="H2751" t="s">
        <v>90</v>
      </c>
      <c r="I2751" t="s">
        <v>5936</v>
      </c>
      <c r="J2751" t="s">
        <v>19</v>
      </c>
      <c r="K2751" s="3">
        <v>45582</v>
      </c>
      <c r="L2751" t="s">
        <v>5299</v>
      </c>
    </row>
    <row r="2752" spans="1:12" customFormat="1" ht="15">
      <c r="A2752">
        <v>27515</v>
      </c>
      <c r="B2752" t="s">
        <v>2410</v>
      </c>
      <c r="C2752" t="s">
        <v>13</v>
      </c>
      <c r="D2752" t="s">
        <v>25</v>
      </c>
      <c r="E2752" t="s">
        <v>5291</v>
      </c>
      <c r="F2752" t="s">
        <v>36</v>
      </c>
      <c r="G2752" t="s">
        <v>29</v>
      </c>
      <c r="H2752" t="s">
        <v>49</v>
      </c>
      <c r="I2752" t="s">
        <v>5309</v>
      </c>
      <c r="J2752" t="s">
        <v>19</v>
      </c>
      <c r="K2752" s="3">
        <v>45715</v>
      </c>
      <c r="L2752" t="s">
        <v>5297</v>
      </c>
    </row>
    <row r="2753" spans="1:12" customFormat="1" ht="15">
      <c r="A2753">
        <v>27571</v>
      </c>
      <c r="B2753" t="s">
        <v>2411</v>
      </c>
      <c r="C2753" t="s">
        <v>13</v>
      </c>
      <c r="D2753" t="s">
        <v>3827</v>
      </c>
      <c r="E2753" t="s">
        <v>5291</v>
      </c>
      <c r="F2753" t="s">
        <v>36</v>
      </c>
      <c r="G2753" t="s">
        <v>29</v>
      </c>
      <c r="H2753" t="s">
        <v>4854</v>
      </c>
      <c r="I2753" t="s">
        <v>47</v>
      </c>
      <c r="J2753" t="s">
        <v>113</v>
      </c>
      <c r="K2753" s="3">
        <v>42209</v>
      </c>
      <c r="L2753" t="s">
        <v>5297</v>
      </c>
    </row>
    <row r="2754" spans="1:12" customFormat="1" ht="15">
      <c r="A2754">
        <v>27592</v>
      </c>
      <c r="B2754" t="s">
        <v>4386</v>
      </c>
      <c r="C2754" t="s">
        <v>13</v>
      </c>
      <c r="D2754" t="s">
        <v>25</v>
      </c>
      <c r="E2754" t="s">
        <v>5291</v>
      </c>
      <c r="F2754" t="s">
        <v>16</v>
      </c>
      <c r="G2754" t="s">
        <v>32</v>
      </c>
      <c r="H2754" t="s">
        <v>17</v>
      </c>
      <c r="I2754" t="s">
        <v>5570</v>
      </c>
      <c r="J2754" t="s">
        <v>19</v>
      </c>
      <c r="K2754" s="3">
        <v>44693</v>
      </c>
      <c r="L2754" t="s">
        <v>5293</v>
      </c>
    </row>
    <row r="2755" spans="1:12" customFormat="1" ht="15">
      <c r="A2755">
        <v>27652</v>
      </c>
      <c r="B2755" t="s">
        <v>4387</v>
      </c>
      <c r="C2755" t="s">
        <v>13</v>
      </c>
      <c r="D2755" t="s">
        <v>25</v>
      </c>
      <c r="E2755" t="s">
        <v>5291</v>
      </c>
      <c r="F2755" t="s">
        <v>36</v>
      </c>
      <c r="G2755" t="s">
        <v>29</v>
      </c>
      <c r="H2755" t="s">
        <v>90</v>
      </c>
      <c r="I2755" t="s">
        <v>5314</v>
      </c>
      <c r="J2755" t="s">
        <v>19</v>
      </c>
      <c r="K2755" s="3">
        <v>45735</v>
      </c>
      <c r="L2755" t="s">
        <v>5297</v>
      </c>
    </row>
    <row r="2756" spans="1:12" customFormat="1" ht="15">
      <c r="A2756">
        <v>27712</v>
      </c>
      <c r="B2756" t="s">
        <v>2412</v>
      </c>
      <c r="C2756" t="s">
        <v>13</v>
      </c>
      <c r="D2756" t="s">
        <v>25</v>
      </c>
      <c r="E2756" t="s">
        <v>5291</v>
      </c>
      <c r="F2756" t="s">
        <v>16</v>
      </c>
      <c r="G2756" t="s">
        <v>32</v>
      </c>
      <c r="H2756" t="s">
        <v>209</v>
      </c>
      <c r="I2756" t="s">
        <v>210</v>
      </c>
      <c r="J2756" t="s">
        <v>19</v>
      </c>
      <c r="K2756" s="3">
        <v>45692</v>
      </c>
      <c r="L2756" t="s">
        <v>10</v>
      </c>
    </row>
    <row r="2757" spans="1:12" customFormat="1" ht="15">
      <c r="A2757">
        <v>27731</v>
      </c>
      <c r="B2757" t="s">
        <v>2413</v>
      </c>
      <c r="C2757" t="s">
        <v>13</v>
      </c>
      <c r="D2757" t="s">
        <v>25</v>
      </c>
      <c r="E2757" t="s">
        <v>5291</v>
      </c>
      <c r="F2757" t="s">
        <v>36</v>
      </c>
      <c r="G2757" t="s">
        <v>29</v>
      </c>
      <c r="H2757" t="s">
        <v>365</v>
      </c>
      <c r="I2757" t="s">
        <v>365</v>
      </c>
      <c r="J2757" t="s">
        <v>19</v>
      </c>
      <c r="K2757" s="3">
        <v>45704</v>
      </c>
      <c r="L2757" t="s">
        <v>5297</v>
      </c>
    </row>
    <row r="2758" spans="1:12" customFormat="1" ht="15">
      <c r="A2758">
        <v>27751</v>
      </c>
      <c r="B2758" t="s">
        <v>2414</v>
      </c>
      <c r="C2758" t="s">
        <v>13</v>
      </c>
      <c r="D2758" t="s">
        <v>25</v>
      </c>
      <c r="E2758" t="s">
        <v>5291</v>
      </c>
      <c r="F2758" t="s">
        <v>36</v>
      </c>
      <c r="G2758" t="s">
        <v>29</v>
      </c>
      <c r="H2758" t="s">
        <v>365</v>
      </c>
      <c r="I2758" t="s">
        <v>365</v>
      </c>
      <c r="J2758" t="s">
        <v>19</v>
      </c>
      <c r="K2758" s="3">
        <v>45704</v>
      </c>
      <c r="L2758" t="s">
        <v>5297</v>
      </c>
    </row>
    <row r="2759" spans="1:12" customFormat="1" ht="15">
      <c r="A2759">
        <v>27772</v>
      </c>
      <c r="B2759" t="s">
        <v>2415</v>
      </c>
      <c r="C2759" t="s">
        <v>13</v>
      </c>
      <c r="D2759" t="s">
        <v>14</v>
      </c>
      <c r="E2759" t="s">
        <v>5292</v>
      </c>
      <c r="F2759" t="s">
        <v>5249</v>
      </c>
      <c r="G2759" t="s">
        <v>32</v>
      </c>
      <c r="H2759" t="s">
        <v>104</v>
      </c>
      <c r="I2759" t="s">
        <v>267</v>
      </c>
      <c r="J2759" t="s">
        <v>19</v>
      </c>
      <c r="K2759" s="3">
        <v>45681</v>
      </c>
      <c r="L2759" t="s">
        <v>11</v>
      </c>
    </row>
    <row r="2760" spans="1:12" customFormat="1" ht="15">
      <c r="A2760">
        <v>27813</v>
      </c>
      <c r="B2760" t="s">
        <v>4388</v>
      </c>
      <c r="C2760" t="s">
        <v>13</v>
      </c>
      <c r="D2760" t="s">
        <v>25</v>
      </c>
      <c r="E2760" t="s">
        <v>5291</v>
      </c>
      <c r="F2760" t="s">
        <v>5249</v>
      </c>
      <c r="G2760" t="s">
        <v>29</v>
      </c>
      <c r="H2760" t="s">
        <v>70</v>
      </c>
      <c r="I2760" t="s">
        <v>5937</v>
      </c>
      <c r="J2760" t="s">
        <v>19</v>
      </c>
      <c r="K2760" s="3">
        <v>45715</v>
      </c>
      <c r="L2760" t="s">
        <v>5299</v>
      </c>
    </row>
    <row r="2761" spans="1:12" customFormat="1" ht="15">
      <c r="A2761">
        <v>27871</v>
      </c>
      <c r="B2761" t="s">
        <v>2416</v>
      </c>
      <c r="C2761" t="s">
        <v>13</v>
      </c>
      <c r="D2761" t="s">
        <v>14</v>
      </c>
      <c r="E2761" t="s">
        <v>4870</v>
      </c>
      <c r="F2761" t="s">
        <v>5249</v>
      </c>
      <c r="G2761" t="s">
        <v>29</v>
      </c>
      <c r="H2761" t="s">
        <v>136</v>
      </c>
      <c r="I2761" t="s">
        <v>433</v>
      </c>
      <c r="J2761" t="s">
        <v>19</v>
      </c>
      <c r="K2761" s="3">
        <v>45400</v>
      </c>
      <c r="L2761" t="s">
        <v>5542</v>
      </c>
    </row>
    <row r="2762" spans="1:12" customFormat="1" ht="15">
      <c r="A2762">
        <v>27872</v>
      </c>
      <c r="B2762" t="s">
        <v>2417</v>
      </c>
      <c r="C2762" t="s">
        <v>13</v>
      </c>
      <c r="D2762" t="s">
        <v>38</v>
      </c>
      <c r="E2762" t="s">
        <v>5291</v>
      </c>
      <c r="F2762" t="s">
        <v>16</v>
      </c>
      <c r="G2762" t="s">
        <v>29</v>
      </c>
      <c r="H2762" t="s">
        <v>4856</v>
      </c>
      <c r="I2762" t="s">
        <v>5315</v>
      </c>
      <c r="J2762" t="s">
        <v>19</v>
      </c>
      <c r="K2762" s="3">
        <v>45716</v>
      </c>
      <c r="L2762" t="s">
        <v>5299</v>
      </c>
    </row>
    <row r="2763" spans="1:12" customFormat="1" ht="15">
      <c r="A2763">
        <v>27891</v>
      </c>
      <c r="B2763" t="s">
        <v>4389</v>
      </c>
      <c r="C2763" t="s">
        <v>13</v>
      </c>
      <c r="D2763" t="s">
        <v>25</v>
      </c>
      <c r="E2763" t="s">
        <v>5291</v>
      </c>
      <c r="F2763" t="s">
        <v>36</v>
      </c>
      <c r="G2763" t="s">
        <v>29</v>
      </c>
      <c r="H2763" t="s">
        <v>4852</v>
      </c>
      <c r="I2763" t="s">
        <v>5568</v>
      </c>
      <c r="J2763" t="s">
        <v>19</v>
      </c>
      <c r="K2763" s="3">
        <v>45729</v>
      </c>
      <c r="L2763" t="s">
        <v>5297</v>
      </c>
    </row>
    <row r="2764" spans="1:12" customFormat="1" ht="15">
      <c r="A2764">
        <v>27951</v>
      </c>
      <c r="B2764" t="s">
        <v>2418</v>
      </c>
      <c r="C2764" t="s">
        <v>13</v>
      </c>
      <c r="D2764" t="s">
        <v>25</v>
      </c>
      <c r="E2764" t="s">
        <v>4870</v>
      </c>
      <c r="F2764" t="s">
        <v>5249</v>
      </c>
      <c r="G2764" t="s">
        <v>32</v>
      </c>
      <c r="H2764" t="s">
        <v>209</v>
      </c>
      <c r="I2764" t="s">
        <v>210</v>
      </c>
      <c r="J2764" t="s">
        <v>113</v>
      </c>
      <c r="K2764" s="3">
        <v>42643</v>
      </c>
      <c r="L2764" t="s">
        <v>5542</v>
      </c>
    </row>
    <row r="2765" spans="1:12" customFormat="1" ht="15">
      <c r="A2765">
        <v>27991</v>
      </c>
      <c r="B2765" t="s">
        <v>2419</v>
      </c>
      <c r="C2765" t="s">
        <v>13</v>
      </c>
      <c r="D2765" t="s">
        <v>3827</v>
      </c>
      <c r="E2765" t="s">
        <v>5291</v>
      </c>
      <c r="F2765" t="s">
        <v>36</v>
      </c>
      <c r="G2765" t="s">
        <v>29</v>
      </c>
      <c r="H2765" t="s">
        <v>49</v>
      </c>
      <c r="I2765" t="s">
        <v>5309</v>
      </c>
      <c r="J2765" t="s">
        <v>113</v>
      </c>
      <c r="K2765" s="3">
        <v>42054</v>
      </c>
      <c r="L2765" t="s">
        <v>5297</v>
      </c>
    </row>
    <row r="2766" spans="1:12" customFormat="1" ht="15">
      <c r="A2766">
        <v>28011</v>
      </c>
      <c r="B2766" t="s">
        <v>4390</v>
      </c>
      <c r="C2766" t="s">
        <v>13</v>
      </c>
      <c r="D2766" t="s">
        <v>25</v>
      </c>
      <c r="E2766" t="s">
        <v>5291</v>
      </c>
      <c r="F2766" t="s">
        <v>36</v>
      </c>
      <c r="G2766" t="s">
        <v>29</v>
      </c>
      <c r="H2766" t="s">
        <v>4852</v>
      </c>
      <c r="I2766" t="s">
        <v>5802</v>
      </c>
      <c r="J2766" t="s">
        <v>19</v>
      </c>
      <c r="K2766" s="3">
        <v>45280</v>
      </c>
      <c r="L2766" t="s">
        <v>5297</v>
      </c>
    </row>
    <row r="2767" spans="1:12" customFormat="1" ht="15">
      <c r="A2767">
        <v>28031</v>
      </c>
      <c r="B2767" t="s">
        <v>4391</v>
      </c>
      <c r="C2767" t="s">
        <v>5283</v>
      </c>
      <c r="D2767" t="s">
        <v>3827</v>
      </c>
      <c r="E2767" t="s">
        <v>5291</v>
      </c>
      <c r="F2767" t="s">
        <v>36</v>
      </c>
      <c r="G2767" t="s">
        <v>32</v>
      </c>
      <c r="H2767" t="s">
        <v>183</v>
      </c>
      <c r="I2767" t="s">
        <v>5725</v>
      </c>
      <c r="J2767" t="s">
        <v>19</v>
      </c>
      <c r="K2767" s="3">
        <v>42079</v>
      </c>
      <c r="L2767" t="s">
        <v>11</v>
      </c>
    </row>
    <row r="2768" spans="1:12" customFormat="1" ht="15">
      <c r="A2768">
        <v>28191</v>
      </c>
      <c r="B2768" t="s">
        <v>2420</v>
      </c>
      <c r="C2768" t="s">
        <v>13</v>
      </c>
      <c r="D2768" t="s">
        <v>3827</v>
      </c>
      <c r="E2768" t="s">
        <v>5291</v>
      </c>
      <c r="F2768" t="s">
        <v>36</v>
      </c>
      <c r="G2768" t="s">
        <v>29</v>
      </c>
      <c r="H2768" t="s">
        <v>4856</v>
      </c>
      <c r="I2768" t="s">
        <v>5612</v>
      </c>
      <c r="J2768" t="s">
        <v>19</v>
      </c>
      <c r="K2768" s="3">
        <v>42198</v>
      </c>
      <c r="L2768" t="s">
        <v>5297</v>
      </c>
    </row>
    <row r="2769" spans="1:12" customFormat="1" ht="15">
      <c r="A2769">
        <v>28192</v>
      </c>
      <c r="B2769" t="s">
        <v>2421</v>
      </c>
      <c r="C2769" t="s">
        <v>13</v>
      </c>
      <c r="D2769" t="s">
        <v>25</v>
      </c>
      <c r="E2769" t="s">
        <v>5291</v>
      </c>
      <c r="F2769" t="s">
        <v>36</v>
      </c>
      <c r="G2769" t="s">
        <v>29</v>
      </c>
      <c r="H2769" t="s">
        <v>4856</v>
      </c>
      <c r="I2769" t="s">
        <v>5612</v>
      </c>
      <c r="J2769" t="s">
        <v>19</v>
      </c>
      <c r="K2769" s="3">
        <v>45330</v>
      </c>
      <c r="L2769" t="s">
        <v>5297</v>
      </c>
    </row>
    <row r="2770" spans="1:12" customFormat="1" ht="15">
      <c r="A2770">
        <v>28211</v>
      </c>
      <c r="B2770" t="s">
        <v>2422</v>
      </c>
      <c r="C2770" t="s">
        <v>13</v>
      </c>
      <c r="D2770" t="s">
        <v>3827</v>
      </c>
      <c r="E2770" t="s">
        <v>5291</v>
      </c>
      <c r="F2770" t="s">
        <v>36</v>
      </c>
      <c r="G2770" t="s">
        <v>29</v>
      </c>
      <c r="H2770" t="s">
        <v>4852</v>
      </c>
      <c r="I2770" t="s">
        <v>30</v>
      </c>
      <c r="J2770" t="s">
        <v>19</v>
      </c>
      <c r="K2770" s="3">
        <v>42229</v>
      </c>
      <c r="L2770" t="s">
        <v>5297</v>
      </c>
    </row>
    <row r="2771" spans="1:12" customFormat="1" ht="15">
      <c r="A2771">
        <v>28212</v>
      </c>
      <c r="B2771" t="s">
        <v>4392</v>
      </c>
      <c r="C2771" t="s">
        <v>13</v>
      </c>
      <c r="D2771" t="s">
        <v>3827</v>
      </c>
      <c r="E2771" t="s">
        <v>5291</v>
      </c>
      <c r="F2771" t="s">
        <v>36</v>
      </c>
      <c r="G2771" t="s">
        <v>29</v>
      </c>
      <c r="H2771" t="s">
        <v>4856</v>
      </c>
      <c r="I2771" t="s">
        <v>5612</v>
      </c>
      <c r="J2771" t="s">
        <v>19</v>
      </c>
      <c r="K2771" s="3">
        <v>42196</v>
      </c>
      <c r="L2771" t="s">
        <v>5297</v>
      </c>
    </row>
    <row r="2772" spans="1:12" customFormat="1" ht="15">
      <c r="A2772">
        <v>28213</v>
      </c>
      <c r="B2772" t="s">
        <v>2423</v>
      </c>
      <c r="C2772" t="s">
        <v>13</v>
      </c>
      <c r="D2772" t="s">
        <v>3827</v>
      </c>
      <c r="E2772" t="s">
        <v>5291</v>
      </c>
      <c r="F2772" t="s">
        <v>36</v>
      </c>
      <c r="G2772" t="s">
        <v>29</v>
      </c>
      <c r="H2772" t="s">
        <v>4856</v>
      </c>
      <c r="I2772" t="s">
        <v>5612</v>
      </c>
      <c r="J2772" t="s">
        <v>19</v>
      </c>
      <c r="K2772" s="3">
        <v>42270</v>
      </c>
      <c r="L2772" t="s">
        <v>5297</v>
      </c>
    </row>
    <row r="2773" spans="1:12" customFormat="1" ht="15">
      <c r="A2773">
        <v>28273</v>
      </c>
      <c r="B2773" t="s">
        <v>4393</v>
      </c>
      <c r="C2773" t="s">
        <v>13</v>
      </c>
      <c r="D2773" t="s">
        <v>25</v>
      </c>
      <c r="E2773" t="s">
        <v>5291</v>
      </c>
      <c r="F2773" t="s">
        <v>16</v>
      </c>
      <c r="G2773" t="s">
        <v>29</v>
      </c>
      <c r="H2773" t="s">
        <v>165</v>
      </c>
      <c r="I2773" t="s">
        <v>5938</v>
      </c>
      <c r="J2773" t="s">
        <v>19</v>
      </c>
      <c r="K2773" s="3">
        <v>45400</v>
      </c>
      <c r="L2773" t="s">
        <v>5293</v>
      </c>
    </row>
    <row r="2774" spans="1:12" customFormat="1" ht="15">
      <c r="A2774">
        <v>28331</v>
      </c>
      <c r="B2774" t="s">
        <v>2424</v>
      </c>
      <c r="C2774" t="s">
        <v>13</v>
      </c>
      <c r="D2774" t="s">
        <v>14</v>
      </c>
      <c r="E2774" t="s">
        <v>5292</v>
      </c>
      <c r="F2774" t="s">
        <v>5249</v>
      </c>
      <c r="G2774" t="s">
        <v>32</v>
      </c>
      <c r="H2774" t="s">
        <v>104</v>
      </c>
      <c r="I2774" t="s">
        <v>349</v>
      </c>
      <c r="J2774" t="s">
        <v>19</v>
      </c>
      <c r="K2774" s="3">
        <v>45715</v>
      </c>
      <c r="L2774" t="s">
        <v>5293</v>
      </c>
    </row>
    <row r="2775" spans="1:12" customFormat="1" ht="15">
      <c r="A2775">
        <v>28392</v>
      </c>
      <c r="B2775" t="s">
        <v>2425</v>
      </c>
      <c r="C2775" t="s">
        <v>13</v>
      </c>
      <c r="D2775" t="s">
        <v>25</v>
      </c>
      <c r="E2775" t="s">
        <v>5291</v>
      </c>
      <c r="F2775" t="s">
        <v>36</v>
      </c>
      <c r="G2775" t="s">
        <v>29</v>
      </c>
      <c r="H2775" t="s">
        <v>4852</v>
      </c>
      <c r="I2775" t="s">
        <v>5802</v>
      </c>
      <c r="J2775" t="s">
        <v>19</v>
      </c>
      <c r="K2775" s="3">
        <v>45062</v>
      </c>
      <c r="L2775" t="s">
        <v>5297</v>
      </c>
    </row>
    <row r="2776" spans="1:12" customFormat="1" ht="15">
      <c r="A2776">
        <v>28411</v>
      </c>
      <c r="B2776" t="s">
        <v>2426</v>
      </c>
      <c r="C2776" t="s">
        <v>13</v>
      </c>
      <c r="D2776" t="s">
        <v>25</v>
      </c>
      <c r="E2776" t="s">
        <v>5291</v>
      </c>
      <c r="F2776" t="s">
        <v>5249</v>
      </c>
      <c r="G2776" t="s">
        <v>32</v>
      </c>
      <c r="H2776" t="s">
        <v>298</v>
      </c>
      <c r="I2776" t="s">
        <v>5759</v>
      </c>
      <c r="J2776" t="s">
        <v>19</v>
      </c>
      <c r="K2776" s="3">
        <v>45695</v>
      </c>
      <c r="L2776" t="s">
        <v>5293</v>
      </c>
    </row>
    <row r="2777" spans="1:12" customFormat="1" ht="15">
      <c r="A2777">
        <v>28431</v>
      </c>
      <c r="B2777" t="s">
        <v>2427</v>
      </c>
      <c r="C2777" t="s">
        <v>13</v>
      </c>
      <c r="D2777" t="s">
        <v>14</v>
      </c>
      <c r="E2777" t="s">
        <v>5292</v>
      </c>
      <c r="F2777" t="s">
        <v>16</v>
      </c>
      <c r="G2777" t="s">
        <v>32</v>
      </c>
      <c r="H2777" t="s">
        <v>90</v>
      </c>
      <c r="I2777" t="s">
        <v>2428</v>
      </c>
      <c r="J2777" t="s">
        <v>19</v>
      </c>
      <c r="K2777" s="3">
        <v>45716</v>
      </c>
      <c r="L2777" t="s">
        <v>5299</v>
      </c>
    </row>
    <row r="2778" spans="1:12" customFormat="1" ht="15">
      <c r="A2778">
        <v>28471</v>
      </c>
      <c r="B2778" t="s">
        <v>2429</v>
      </c>
      <c r="C2778" t="s">
        <v>13</v>
      </c>
      <c r="D2778" t="s">
        <v>25</v>
      </c>
      <c r="E2778" t="s">
        <v>5291</v>
      </c>
      <c r="F2778" t="s">
        <v>36</v>
      </c>
      <c r="G2778" t="s">
        <v>29</v>
      </c>
      <c r="H2778" t="s">
        <v>365</v>
      </c>
      <c r="I2778" t="s">
        <v>365</v>
      </c>
      <c r="J2778" t="s">
        <v>19</v>
      </c>
      <c r="K2778" s="3">
        <v>45704</v>
      </c>
      <c r="L2778" t="s">
        <v>5297</v>
      </c>
    </row>
    <row r="2779" spans="1:12" customFormat="1" ht="15">
      <c r="A2779">
        <v>28511</v>
      </c>
      <c r="B2779" t="s">
        <v>2430</v>
      </c>
      <c r="C2779" t="s">
        <v>13</v>
      </c>
      <c r="D2779" t="s">
        <v>14</v>
      </c>
      <c r="E2779" t="s">
        <v>5292</v>
      </c>
      <c r="F2779" t="s">
        <v>5249</v>
      </c>
      <c r="G2779" t="s">
        <v>32</v>
      </c>
      <c r="H2779" t="s">
        <v>298</v>
      </c>
      <c r="I2779" t="s">
        <v>926</v>
      </c>
      <c r="J2779" t="s">
        <v>19</v>
      </c>
      <c r="K2779" s="3">
        <v>45716</v>
      </c>
      <c r="L2779" t="s">
        <v>11</v>
      </c>
    </row>
    <row r="2780" spans="1:12" customFormat="1" ht="15">
      <c r="A2780">
        <v>28512</v>
      </c>
      <c r="B2780" t="s">
        <v>2431</v>
      </c>
      <c r="C2780" t="s">
        <v>13</v>
      </c>
      <c r="D2780" t="s">
        <v>25</v>
      </c>
      <c r="E2780" t="s">
        <v>5291</v>
      </c>
      <c r="F2780" t="s">
        <v>5249</v>
      </c>
      <c r="G2780" t="s">
        <v>32</v>
      </c>
      <c r="H2780" t="s">
        <v>4860</v>
      </c>
      <c r="I2780" t="s">
        <v>5564</v>
      </c>
      <c r="J2780" t="s">
        <v>19</v>
      </c>
      <c r="K2780" s="3">
        <v>45729</v>
      </c>
      <c r="L2780" t="s">
        <v>5293</v>
      </c>
    </row>
    <row r="2781" spans="1:12" customFormat="1" ht="15">
      <c r="A2781">
        <v>28531</v>
      </c>
      <c r="B2781" t="s">
        <v>2432</v>
      </c>
      <c r="C2781" t="s">
        <v>13</v>
      </c>
      <c r="D2781" t="s">
        <v>38</v>
      </c>
      <c r="E2781" t="s">
        <v>5292</v>
      </c>
      <c r="F2781" t="s">
        <v>16</v>
      </c>
      <c r="G2781" t="s">
        <v>32</v>
      </c>
      <c r="H2781" t="s">
        <v>49</v>
      </c>
      <c r="I2781" t="s">
        <v>5309</v>
      </c>
      <c r="J2781" t="s">
        <v>19</v>
      </c>
      <c r="K2781" s="3">
        <v>45714</v>
      </c>
      <c r="L2781" t="s">
        <v>5299</v>
      </c>
    </row>
    <row r="2782" spans="1:12" customFormat="1" ht="15">
      <c r="A2782">
        <v>28533</v>
      </c>
      <c r="B2782" t="s">
        <v>2433</v>
      </c>
      <c r="C2782" t="s">
        <v>13</v>
      </c>
      <c r="D2782" t="s">
        <v>25</v>
      </c>
      <c r="E2782" t="s">
        <v>5291</v>
      </c>
      <c r="F2782" t="s">
        <v>5249</v>
      </c>
      <c r="G2782" t="s">
        <v>32</v>
      </c>
      <c r="H2782" t="s">
        <v>104</v>
      </c>
      <c r="I2782" t="s">
        <v>5939</v>
      </c>
      <c r="J2782" t="s">
        <v>19</v>
      </c>
      <c r="K2782" s="3">
        <v>45381</v>
      </c>
      <c r="L2782" t="s">
        <v>5293</v>
      </c>
    </row>
    <row r="2783" spans="1:12" customFormat="1" ht="15">
      <c r="A2783">
        <v>28552</v>
      </c>
      <c r="B2783" t="s">
        <v>3849</v>
      </c>
      <c r="C2783" t="s">
        <v>5283</v>
      </c>
      <c r="D2783" t="s">
        <v>3827</v>
      </c>
      <c r="E2783" t="s">
        <v>5291</v>
      </c>
      <c r="F2783" t="s">
        <v>36</v>
      </c>
      <c r="G2783" t="s">
        <v>29</v>
      </c>
      <c r="H2783" t="s">
        <v>209</v>
      </c>
      <c r="I2783" t="s">
        <v>210</v>
      </c>
      <c r="J2783" t="s">
        <v>113</v>
      </c>
      <c r="K2783" s="3">
        <v>42165</v>
      </c>
      <c r="L2783" t="s">
        <v>11</v>
      </c>
    </row>
    <row r="2784" spans="1:12" customFormat="1" ht="15">
      <c r="A2784">
        <v>28571</v>
      </c>
      <c r="B2784" t="s">
        <v>2434</v>
      </c>
      <c r="C2784" t="s">
        <v>13</v>
      </c>
      <c r="D2784" t="s">
        <v>25</v>
      </c>
      <c r="E2784" t="s">
        <v>5291</v>
      </c>
      <c r="F2784" t="s">
        <v>36</v>
      </c>
      <c r="G2784" t="s">
        <v>29</v>
      </c>
      <c r="H2784" t="s">
        <v>4852</v>
      </c>
      <c r="I2784" t="s">
        <v>5802</v>
      </c>
      <c r="J2784" t="s">
        <v>19</v>
      </c>
      <c r="K2784" s="3">
        <v>45670</v>
      </c>
      <c r="L2784" t="s">
        <v>5297</v>
      </c>
    </row>
    <row r="2785" spans="1:12" customFormat="1" ht="15">
      <c r="A2785">
        <v>28592</v>
      </c>
      <c r="B2785" t="s">
        <v>2435</v>
      </c>
      <c r="C2785" t="s">
        <v>13</v>
      </c>
      <c r="D2785" t="s">
        <v>38</v>
      </c>
      <c r="E2785" t="s">
        <v>5292</v>
      </c>
      <c r="F2785" t="s">
        <v>5249</v>
      </c>
      <c r="G2785" t="s">
        <v>32</v>
      </c>
      <c r="H2785" t="s">
        <v>365</v>
      </c>
      <c r="I2785" t="s">
        <v>1412</v>
      </c>
      <c r="J2785" t="s">
        <v>19</v>
      </c>
      <c r="K2785" s="3">
        <v>44471</v>
      </c>
      <c r="L2785" t="s">
        <v>5299</v>
      </c>
    </row>
    <row r="2786" spans="1:12" customFormat="1" ht="15">
      <c r="A2786">
        <v>28611</v>
      </c>
      <c r="B2786" t="s">
        <v>2436</v>
      </c>
      <c r="C2786" t="s">
        <v>13</v>
      </c>
      <c r="D2786" t="s">
        <v>25</v>
      </c>
      <c r="E2786" t="s">
        <v>4870</v>
      </c>
      <c r="F2786" t="s">
        <v>16</v>
      </c>
      <c r="G2786" t="s">
        <v>32</v>
      </c>
      <c r="H2786" t="s">
        <v>209</v>
      </c>
      <c r="I2786" t="s">
        <v>210</v>
      </c>
      <c r="J2786" t="s">
        <v>19</v>
      </c>
      <c r="K2786" s="3">
        <v>44141</v>
      </c>
      <c r="L2786" t="s">
        <v>5542</v>
      </c>
    </row>
    <row r="2787" spans="1:12" customFormat="1" ht="15">
      <c r="A2787">
        <v>28633</v>
      </c>
      <c r="B2787" t="s">
        <v>3850</v>
      </c>
      <c r="C2787" t="s">
        <v>5283</v>
      </c>
      <c r="D2787" t="s">
        <v>3827</v>
      </c>
      <c r="E2787" t="s">
        <v>5291</v>
      </c>
      <c r="F2787" t="s">
        <v>36</v>
      </c>
      <c r="G2787" t="s">
        <v>29</v>
      </c>
      <c r="H2787" t="s">
        <v>209</v>
      </c>
      <c r="I2787" t="s">
        <v>210</v>
      </c>
      <c r="J2787" t="s">
        <v>19</v>
      </c>
      <c r="K2787" s="3">
        <v>42234</v>
      </c>
      <c r="L2787" t="s">
        <v>11</v>
      </c>
    </row>
    <row r="2788" spans="1:12" customFormat="1" ht="15">
      <c r="A2788">
        <v>28634</v>
      </c>
      <c r="B2788" t="s">
        <v>4394</v>
      </c>
      <c r="C2788" t="s">
        <v>5283</v>
      </c>
      <c r="D2788" t="s">
        <v>3827</v>
      </c>
      <c r="E2788" t="s">
        <v>5291</v>
      </c>
      <c r="F2788" t="s">
        <v>36</v>
      </c>
      <c r="G2788" t="s">
        <v>29</v>
      </c>
      <c r="H2788" t="s">
        <v>209</v>
      </c>
      <c r="I2788" t="s">
        <v>210</v>
      </c>
      <c r="J2788" t="s">
        <v>113</v>
      </c>
      <c r="K2788" s="3">
        <v>42165</v>
      </c>
      <c r="L2788" t="s">
        <v>11</v>
      </c>
    </row>
    <row r="2789" spans="1:12" customFormat="1" ht="15">
      <c r="A2789">
        <v>28671</v>
      </c>
      <c r="B2789" t="s">
        <v>3851</v>
      </c>
      <c r="C2789" t="s">
        <v>5283</v>
      </c>
      <c r="D2789" t="s">
        <v>3827</v>
      </c>
      <c r="E2789" t="s">
        <v>5291</v>
      </c>
      <c r="F2789" t="s">
        <v>36</v>
      </c>
      <c r="G2789" t="s">
        <v>29</v>
      </c>
      <c r="H2789" t="s">
        <v>209</v>
      </c>
      <c r="I2789" t="s">
        <v>210</v>
      </c>
      <c r="J2789" t="s">
        <v>19</v>
      </c>
      <c r="K2789" s="3">
        <v>42222</v>
      </c>
      <c r="L2789" t="s">
        <v>11</v>
      </c>
    </row>
    <row r="2790" spans="1:12" customFormat="1" ht="15">
      <c r="A2790">
        <v>28672</v>
      </c>
      <c r="B2790" t="s">
        <v>3852</v>
      </c>
      <c r="C2790" t="s">
        <v>5283</v>
      </c>
      <c r="D2790" t="s">
        <v>3827</v>
      </c>
      <c r="E2790" t="s">
        <v>5291</v>
      </c>
      <c r="F2790" t="s">
        <v>36</v>
      </c>
      <c r="G2790" t="s">
        <v>29</v>
      </c>
      <c r="H2790" t="s">
        <v>209</v>
      </c>
      <c r="I2790" t="s">
        <v>210</v>
      </c>
      <c r="J2790" t="s">
        <v>19</v>
      </c>
      <c r="K2790" s="3">
        <v>42212</v>
      </c>
      <c r="L2790" t="s">
        <v>11</v>
      </c>
    </row>
    <row r="2791" spans="1:12" customFormat="1" ht="15">
      <c r="A2791">
        <v>28791</v>
      </c>
      <c r="B2791" t="s">
        <v>2437</v>
      </c>
      <c r="C2791" t="s">
        <v>13</v>
      </c>
      <c r="D2791" t="s">
        <v>25</v>
      </c>
      <c r="E2791" t="s">
        <v>5291</v>
      </c>
      <c r="F2791" t="s">
        <v>36</v>
      </c>
      <c r="G2791" t="s">
        <v>29</v>
      </c>
      <c r="H2791" t="s">
        <v>4854</v>
      </c>
      <c r="I2791" t="s">
        <v>47</v>
      </c>
      <c r="J2791" t="s">
        <v>19</v>
      </c>
      <c r="K2791" s="3">
        <v>45442</v>
      </c>
      <c r="L2791" t="s">
        <v>5297</v>
      </c>
    </row>
    <row r="2792" spans="1:12" customFormat="1" ht="15">
      <c r="A2792">
        <v>28811</v>
      </c>
      <c r="B2792" t="s">
        <v>2438</v>
      </c>
      <c r="C2792" t="s">
        <v>13</v>
      </c>
      <c r="D2792" t="s">
        <v>38</v>
      </c>
      <c r="E2792" t="s">
        <v>5291</v>
      </c>
      <c r="F2792" t="s">
        <v>16</v>
      </c>
      <c r="G2792" t="s">
        <v>32</v>
      </c>
      <c r="H2792" t="s">
        <v>4853</v>
      </c>
      <c r="I2792" t="s">
        <v>794</v>
      </c>
      <c r="J2792" t="s">
        <v>19</v>
      </c>
      <c r="K2792" s="3">
        <v>45351</v>
      </c>
      <c r="L2792" t="s">
        <v>11</v>
      </c>
    </row>
    <row r="2793" spans="1:12" customFormat="1" ht="15">
      <c r="A2793">
        <v>28891</v>
      </c>
      <c r="B2793" t="s">
        <v>5027</v>
      </c>
      <c r="C2793" t="s">
        <v>5283</v>
      </c>
      <c r="D2793" t="s">
        <v>3827</v>
      </c>
      <c r="E2793" t="s">
        <v>5291</v>
      </c>
      <c r="F2793" t="s">
        <v>36</v>
      </c>
      <c r="G2793" t="s">
        <v>32</v>
      </c>
      <c r="H2793" t="s">
        <v>147</v>
      </c>
      <c r="I2793" t="s">
        <v>271</v>
      </c>
      <c r="J2793" t="s">
        <v>113</v>
      </c>
      <c r="K2793" s="3">
        <v>42187</v>
      </c>
      <c r="L2793" t="s">
        <v>5297</v>
      </c>
    </row>
    <row r="2794" spans="1:12" customFormat="1" ht="15">
      <c r="A2794">
        <v>28911</v>
      </c>
      <c r="B2794" t="s">
        <v>2439</v>
      </c>
      <c r="C2794" t="s">
        <v>13</v>
      </c>
      <c r="D2794" t="s">
        <v>25</v>
      </c>
      <c r="E2794" t="s">
        <v>5291</v>
      </c>
      <c r="F2794" t="s">
        <v>16</v>
      </c>
      <c r="G2794" t="s">
        <v>29</v>
      </c>
      <c r="H2794" t="s">
        <v>144</v>
      </c>
      <c r="I2794" t="s">
        <v>5636</v>
      </c>
      <c r="J2794" t="s">
        <v>19</v>
      </c>
      <c r="K2794" s="3">
        <v>44973</v>
      </c>
      <c r="L2794" t="s">
        <v>5293</v>
      </c>
    </row>
    <row r="2795" spans="1:12" customFormat="1" ht="15">
      <c r="A2795">
        <v>28931</v>
      </c>
      <c r="B2795" t="s">
        <v>2440</v>
      </c>
      <c r="C2795" t="s">
        <v>13</v>
      </c>
      <c r="D2795" t="s">
        <v>25</v>
      </c>
      <c r="E2795" t="s">
        <v>5291</v>
      </c>
      <c r="F2795" t="s">
        <v>5249</v>
      </c>
      <c r="G2795" t="s">
        <v>29</v>
      </c>
      <c r="H2795" t="s">
        <v>144</v>
      </c>
      <c r="I2795" t="s">
        <v>5651</v>
      </c>
      <c r="J2795" t="s">
        <v>19</v>
      </c>
      <c r="K2795" s="3">
        <v>43300</v>
      </c>
      <c r="L2795" t="s">
        <v>5293</v>
      </c>
    </row>
    <row r="2796" spans="1:12" customFormat="1" ht="15">
      <c r="A2796">
        <v>28951</v>
      </c>
      <c r="B2796" t="s">
        <v>2441</v>
      </c>
      <c r="C2796" t="s">
        <v>13</v>
      </c>
      <c r="D2796" t="s">
        <v>25</v>
      </c>
      <c r="E2796" t="s">
        <v>5291</v>
      </c>
      <c r="F2796" t="s">
        <v>36</v>
      </c>
      <c r="G2796" t="s">
        <v>5481</v>
      </c>
      <c r="H2796" t="s">
        <v>104</v>
      </c>
      <c r="I2796" t="s">
        <v>267</v>
      </c>
      <c r="J2796" t="s">
        <v>19</v>
      </c>
      <c r="K2796" s="3">
        <v>45670</v>
      </c>
      <c r="L2796" t="s">
        <v>5299</v>
      </c>
    </row>
    <row r="2797" spans="1:12" customFormat="1" ht="15">
      <c r="A2797">
        <v>29151</v>
      </c>
      <c r="B2797" t="s">
        <v>3853</v>
      </c>
      <c r="C2797" t="s">
        <v>5283</v>
      </c>
      <c r="D2797" t="s">
        <v>3827</v>
      </c>
      <c r="E2797" t="s">
        <v>5291</v>
      </c>
      <c r="F2797" t="s">
        <v>36</v>
      </c>
      <c r="G2797" t="s">
        <v>32</v>
      </c>
      <c r="H2797" t="s">
        <v>209</v>
      </c>
      <c r="I2797" t="s">
        <v>210</v>
      </c>
      <c r="J2797" t="s">
        <v>113</v>
      </c>
      <c r="K2797" s="3">
        <v>42171</v>
      </c>
      <c r="L2797" t="s">
        <v>11</v>
      </c>
    </row>
    <row r="2798" spans="1:12" customFormat="1" ht="15">
      <c r="A2798">
        <v>29231</v>
      </c>
      <c r="B2798" t="s">
        <v>4395</v>
      </c>
      <c r="C2798" t="s">
        <v>13</v>
      </c>
      <c r="D2798" t="s">
        <v>25</v>
      </c>
      <c r="E2798" t="s">
        <v>5291</v>
      </c>
      <c r="F2798" t="s">
        <v>36</v>
      </c>
      <c r="G2798" t="s">
        <v>29</v>
      </c>
      <c r="H2798" t="s">
        <v>4852</v>
      </c>
      <c r="I2798" t="s">
        <v>252</v>
      </c>
      <c r="J2798" t="s">
        <v>19</v>
      </c>
      <c r="K2798" s="3">
        <v>45331</v>
      </c>
      <c r="L2798" t="s">
        <v>5297</v>
      </c>
    </row>
    <row r="2799" spans="1:12" customFormat="1" ht="15">
      <c r="A2799">
        <v>29291</v>
      </c>
      <c r="B2799" t="s">
        <v>2442</v>
      </c>
      <c r="C2799" t="s">
        <v>13</v>
      </c>
      <c r="D2799" t="s">
        <v>25</v>
      </c>
      <c r="E2799" t="s">
        <v>5291</v>
      </c>
      <c r="F2799" t="s">
        <v>36</v>
      </c>
      <c r="G2799" t="s">
        <v>29</v>
      </c>
      <c r="H2799" t="s">
        <v>49</v>
      </c>
      <c r="I2799" t="s">
        <v>5309</v>
      </c>
      <c r="J2799" t="s">
        <v>19</v>
      </c>
      <c r="K2799" s="3">
        <v>45724</v>
      </c>
      <c r="L2799" t="s">
        <v>5297</v>
      </c>
    </row>
    <row r="2800" spans="1:12" customFormat="1" ht="15">
      <c r="A2800">
        <v>29371</v>
      </c>
      <c r="B2800" t="s">
        <v>5144</v>
      </c>
      <c r="C2800" t="s">
        <v>13</v>
      </c>
      <c r="D2800" t="s">
        <v>25</v>
      </c>
      <c r="E2800" t="s">
        <v>4870</v>
      </c>
      <c r="F2800" t="s">
        <v>5249</v>
      </c>
      <c r="G2800" t="s">
        <v>32</v>
      </c>
      <c r="H2800" t="s">
        <v>4854</v>
      </c>
      <c r="I2800" t="s">
        <v>47</v>
      </c>
      <c r="J2800" t="s">
        <v>19</v>
      </c>
      <c r="K2800" s="3">
        <v>45489</v>
      </c>
      <c r="L2800" t="s">
        <v>11</v>
      </c>
    </row>
    <row r="2801" spans="1:12" customFormat="1" ht="15">
      <c r="A2801">
        <v>29391</v>
      </c>
      <c r="B2801" t="s">
        <v>2443</v>
      </c>
      <c r="C2801" t="s">
        <v>13</v>
      </c>
      <c r="D2801" t="s">
        <v>25</v>
      </c>
      <c r="E2801" t="s">
        <v>5291</v>
      </c>
      <c r="F2801" t="s">
        <v>36</v>
      </c>
      <c r="G2801" t="s">
        <v>29</v>
      </c>
      <c r="H2801" t="s">
        <v>90</v>
      </c>
      <c r="I2801" t="s">
        <v>5314</v>
      </c>
      <c r="J2801" t="s">
        <v>19</v>
      </c>
      <c r="K2801" s="3">
        <v>45725</v>
      </c>
      <c r="L2801" t="s">
        <v>5297</v>
      </c>
    </row>
    <row r="2802" spans="1:12" customFormat="1" ht="15">
      <c r="A2802">
        <v>29431</v>
      </c>
      <c r="B2802" t="s">
        <v>2444</v>
      </c>
      <c r="C2802" t="s">
        <v>13</v>
      </c>
      <c r="D2802" t="s">
        <v>25</v>
      </c>
      <c r="E2802" t="s">
        <v>5291</v>
      </c>
      <c r="F2802" t="s">
        <v>36</v>
      </c>
      <c r="G2802" t="s">
        <v>29</v>
      </c>
      <c r="H2802" t="s">
        <v>136</v>
      </c>
      <c r="I2802" t="s">
        <v>1784</v>
      </c>
      <c r="J2802" t="s">
        <v>19</v>
      </c>
      <c r="K2802" s="3">
        <v>45596</v>
      </c>
      <c r="L2802" t="s">
        <v>5299</v>
      </c>
    </row>
    <row r="2803" spans="1:12" customFormat="1" ht="15">
      <c r="A2803">
        <v>29471</v>
      </c>
      <c r="B2803" t="s">
        <v>2445</v>
      </c>
      <c r="C2803" t="s">
        <v>13</v>
      </c>
      <c r="D2803" t="s">
        <v>25</v>
      </c>
      <c r="E2803" t="s">
        <v>5291</v>
      </c>
      <c r="F2803" t="s">
        <v>36</v>
      </c>
      <c r="G2803" t="s">
        <v>29</v>
      </c>
      <c r="H2803" t="s">
        <v>365</v>
      </c>
      <c r="I2803" t="s">
        <v>957</v>
      </c>
      <c r="J2803" t="s">
        <v>19</v>
      </c>
      <c r="K2803" s="3">
        <v>44085</v>
      </c>
      <c r="L2803" t="s">
        <v>5297</v>
      </c>
    </row>
    <row r="2804" spans="1:12" customFormat="1" ht="15">
      <c r="A2804">
        <v>29491</v>
      </c>
      <c r="B2804" t="s">
        <v>2446</v>
      </c>
      <c r="C2804" t="s">
        <v>13</v>
      </c>
      <c r="D2804" t="s">
        <v>14</v>
      </c>
      <c r="E2804" t="s">
        <v>4870</v>
      </c>
      <c r="F2804" t="s">
        <v>16</v>
      </c>
      <c r="G2804" t="s">
        <v>29</v>
      </c>
      <c r="H2804" t="s">
        <v>90</v>
      </c>
      <c r="I2804" t="s">
        <v>91</v>
      </c>
      <c r="J2804" t="s">
        <v>19</v>
      </c>
      <c r="K2804" s="3">
        <v>45743</v>
      </c>
      <c r="L2804" t="s">
        <v>5542</v>
      </c>
    </row>
    <row r="2805" spans="1:12" customFormat="1" ht="15">
      <c r="A2805">
        <v>29531</v>
      </c>
      <c r="B2805" t="s">
        <v>2447</v>
      </c>
      <c r="C2805" t="s">
        <v>13</v>
      </c>
      <c r="D2805" t="s">
        <v>14</v>
      </c>
      <c r="E2805" t="s">
        <v>5292</v>
      </c>
      <c r="F2805" t="s">
        <v>16</v>
      </c>
      <c r="G2805" t="s">
        <v>32</v>
      </c>
      <c r="H2805" t="s">
        <v>49</v>
      </c>
      <c r="I2805" t="s">
        <v>5940</v>
      </c>
      <c r="J2805" t="s">
        <v>19</v>
      </c>
      <c r="K2805" s="3">
        <v>45351</v>
      </c>
      <c r="L2805" t="s">
        <v>5299</v>
      </c>
    </row>
    <row r="2806" spans="1:12" customFormat="1" ht="15">
      <c r="A2806">
        <v>29711</v>
      </c>
      <c r="B2806" t="s">
        <v>2448</v>
      </c>
      <c r="C2806" t="s">
        <v>13</v>
      </c>
      <c r="D2806" t="s">
        <v>38</v>
      </c>
      <c r="E2806" t="s">
        <v>5292</v>
      </c>
      <c r="F2806" t="s">
        <v>16</v>
      </c>
      <c r="G2806" t="s">
        <v>32</v>
      </c>
      <c r="H2806" t="s">
        <v>4857</v>
      </c>
      <c r="I2806" t="s">
        <v>5644</v>
      </c>
      <c r="J2806" t="s">
        <v>19</v>
      </c>
      <c r="K2806" s="3">
        <v>44714</v>
      </c>
      <c r="L2806" t="s">
        <v>5293</v>
      </c>
    </row>
    <row r="2807" spans="1:12" customFormat="1" ht="15">
      <c r="A2807">
        <v>29731</v>
      </c>
      <c r="B2807" t="s">
        <v>2449</v>
      </c>
      <c r="C2807" t="s">
        <v>13</v>
      </c>
      <c r="D2807" t="s">
        <v>25</v>
      </c>
      <c r="E2807" t="s">
        <v>5291</v>
      </c>
      <c r="F2807" t="s">
        <v>36</v>
      </c>
      <c r="G2807" t="s">
        <v>29</v>
      </c>
      <c r="H2807" t="s">
        <v>49</v>
      </c>
      <c r="I2807" t="s">
        <v>68</v>
      </c>
      <c r="J2807" t="s">
        <v>19</v>
      </c>
      <c r="K2807" s="3">
        <v>45420</v>
      </c>
      <c r="L2807" t="s">
        <v>5297</v>
      </c>
    </row>
    <row r="2808" spans="1:12" customFormat="1" ht="15">
      <c r="A2808">
        <v>29771</v>
      </c>
      <c r="B2808" t="s">
        <v>2450</v>
      </c>
      <c r="C2808" t="s">
        <v>13</v>
      </c>
      <c r="D2808" t="s">
        <v>25</v>
      </c>
      <c r="E2808" t="s">
        <v>5291</v>
      </c>
      <c r="F2808" t="s">
        <v>36</v>
      </c>
      <c r="G2808" t="s">
        <v>29</v>
      </c>
      <c r="H2808" t="s">
        <v>365</v>
      </c>
      <c r="I2808" t="s">
        <v>5853</v>
      </c>
      <c r="J2808" t="s">
        <v>19</v>
      </c>
      <c r="K2808" s="3">
        <v>44468</v>
      </c>
      <c r="L2808" t="s">
        <v>5297</v>
      </c>
    </row>
    <row r="2809" spans="1:12" customFormat="1" ht="15">
      <c r="A2809">
        <v>29831</v>
      </c>
      <c r="B2809" t="s">
        <v>2451</v>
      </c>
      <c r="C2809" t="s">
        <v>13</v>
      </c>
      <c r="D2809" t="s">
        <v>25</v>
      </c>
      <c r="E2809" t="s">
        <v>5291</v>
      </c>
      <c r="F2809" t="s">
        <v>36</v>
      </c>
      <c r="G2809" t="s">
        <v>29</v>
      </c>
      <c r="H2809" t="s">
        <v>183</v>
      </c>
      <c r="I2809" t="s">
        <v>942</v>
      </c>
      <c r="J2809" t="s">
        <v>19</v>
      </c>
      <c r="K2809" s="3">
        <v>45672</v>
      </c>
      <c r="L2809" t="s">
        <v>5297</v>
      </c>
    </row>
    <row r="2810" spans="1:12" customFormat="1" ht="15">
      <c r="A2810">
        <v>29891</v>
      </c>
      <c r="B2810" t="s">
        <v>2452</v>
      </c>
      <c r="C2810" t="s">
        <v>13</v>
      </c>
      <c r="D2810" t="s">
        <v>25</v>
      </c>
      <c r="E2810" t="s">
        <v>5291</v>
      </c>
      <c r="F2810" t="s">
        <v>36</v>
      </c>
      <c r="G2810" t="s">
        <v>29</v>
      </c>
      <c r="H2810" t="s">
        <v>49</v>
      </c>
      <c r="I2810" t="s">
        <v>55</v>
      </c>
      <c r="J2810" t="s">
        <v>19</v>
      </c>
      <c r="K2810" s="3">
        <v>45681</v>
      </c>
      <c r="L2810" t="s">
        <v>5297</v>
      </c>
    </row>
    <row r="2811" spans="1:12" customFormat="1" ht="15">
      <c r="A2811">
        <v>29911</v>
      </c>
      <c r="B2811" t="s">
        <v>2453</v>
      </c>
      <c r="C2811" t="s">
        <v>13</v>
      </c>
      <c r="D2811" t="s">
        <v>25</v>
      </c>
      <c r="E2811" t="s">
        <v>5291</v>
      </c>
      <c r="F2811" t="s">
        <v>36</v>
      </c>
      <c r="G2811" t="s">
        <v>29</v>
      </c>
      <c r="H2811" t="s">
        <v>49</v>
      </c>
      <c r="I2811" t="s">
        <v>68</v>
      </c>
      <c r="J2811" t="s">
        <v>19</v>
      </c>
      <c r="K2811" s="3">
        <v>45420</v>
      </c>
      <c r="L2811" t="s">
        <v>5297</v>
      </c>
    </row>
    <row r="2812" spans="1:12" customFormat="1" ht="15">
      <c r="A2812">
        <v>29931</v>
      </c>
      <c r="B2812" t="s">
        <v>2454</v>
      </c>
      <c r="C2812" t="s">
        <v>13</v>
      </c>
      <c r="D2812" t="s">
        <v>14</v>
      </c>
      <c r="E2812" t="s">
        <v>5292</v>
      </c>
      <c r="F2812" t="s">
        <v>5249</v>
      </c>
      <c r="G2812" t="s">
        <v>32</v>
      </c>
      <c r="H2812" t="s">
        <v>144</v>
      </c>
      <c r="I2812" t="s">
        <v>1525</v>
      </c>
      <c r="J2812" t="s">
        <v>19</v>
      </c>
      <c r="K2812" s="3">
        <v>45707</v>
      </c>
      <c r="L2812" t="s">
        <v>5299</v>
      </c>
    </row>
    <row r="2813" spans="1:12" customFormat="1" ht="15">
      <c r="A2813">
        <v>29951</v>
      </c>
      <c r="B2813" t="s">
        <v>2455</v>
      </c>
      <c r="C2813" t="s">
        <v>13</v>
      </c>
      <c r="D2813" t="s">
        <v>14</v>
      </c>
      <c r="E2813" t="s">
        <v>5292</v>
      </c>
      <c r="F2813" t="s">
        <v>5249</v>
      </c>
      <c r="G2813" t="s">
        <v>32</v>
      </c>
      <c r="H2813" t="s">
        <v>209</v>
      </c>
      <c r="I2813" t="s">
        <v>340</v>
      </c>
      <c r="J2813" t="s">
        <v>19</v>
      </c>
      <c r="K2813" s="3">
        <v>45709</v>
      </c>
      <c r="L2813" t="s">
        <v>11</v>
      </c>
    </row>
    <row r="2814" spans="1:12" customFormat="1" ht="15">
      <c r="A2814">
        <v>30011</v>
      </c>
      <c r="B2814" t="s">
        <v>2456</v>
      </c>
      <c r="C2814" t="s">
        <v>13</v>
      </c>
      <c r="D2814" t="s">
        <v>38</v>
      </c>
      <c r="E2814" t="s">
        <v>5292</v>
      </c>
      <c r="F2814" t="s">
        <v>16</v>
      </c>
      <c r="G2814" t="s">
        <v>32</v>
      </c>
      <c r="H2814" t="s">
        <v>49</v>
      </c>
      <c r="I2814" t="s">
        <v>5309</v>
      </c>
      <c r="J2814" t="s">
        <v>19</v>
      </c>
      <c r="K2814" s="3">
        <v>45714</v>
      </c>
      <c r="L2814" t="s">
        <v>5293</v>
      </c>
    </row>
    <row r="2815" spans="1:12" customFormat="1" ht="15">
      <c r="A2815">
        <v>30031</v>
      </c>
      <c r="B2815" t="s">
        <v>2457</v>
      </c>
      <c r="C2815" t="s">
        <v>13</v>
      </c>
      <c r="D2815" t="s">
        <v>25</v>
      </c>
      <c r="E2815" t="s">
        <v>5292</v>
      </c>
      <c r="F2815" t="s">
        <v>16</v>
      </c>
      <c r="G2815" t="s">
        <v>32</v>
      </c>
      <c r="H2815" t="s">
        <v>183</v>
      </c>
      <c r="I2815" t="s">
        <v>184</v>
      </c>
      <c r="J2815" t="s">
        <v>19</v>
      </c>
      <c r="K2815" s="3">
        <v>43577</v>
      </c>
      <c r="L2815" t="s">
        <v>11</v>
      </c>
    </row>
    <row r="2816" spans="1:12" customFormat="1" ht="15">
      <c r="A2816">
        <v>30251</v>
      </c>
      <c r="B2816" t="s">
        <v>2458</v>
      </c>
      <c r="C2816" t="s">
        <v>13</v>
      </c>
      <c r="D2816" t="s">
        <v>25</v>
      </c>
      <c r="E2816" t="s">
        <v>5291</v>
      </c>
      <c r="F2816" t="s">
        <v>36</v>
      </c>
      <c r="G2816" t="s">
        <v>29</v>
      </c>
      <c r="H2816" t="s">
        <v>183</v>
      </c>
      <c r="I2816" t="s">
        <v>527</v>
      </c>
      <c r="J2816" t="s">
        <v>19</v>
      </c>
      <c r="K2816" s="3">
        <v>44336</v>
      </c>
      <c r="L2816" t="s">
        <v>5297</v>
      </c>
    </row>
    <row r="2817" spans="1:12" customFormat="1" ht="15">
      <c r="A2817">
        <v>30271</v>
      </c>
      <c r="B2817" t="s">
        <v>5272</v>
      </c>
      <c r="C2817" t="s">
        <v>13</v>
      </c>
      <c r="D2817" t="s">
        <v>38</v>
      </c>
      <c r="E2817" t="s">
        <v>5292</v>
      </c>
      <c r="F2817" t="s">
        <v>5249</v>
      </c>
      <c r="G2817" t="s">
        <v>32</v>
      </c>
      <c r="H2817" t="s">
        <v>70</v>
      </c>
      <c r="I2817" t="s">
        <v>5937</v>
      </c>
      <c r="J2817" t="s">
        <v>19</v>
      </c>
      <c r="K2817" s="3">
        <v>45723</v>
      </c>
      <c r="L2817" t="s">
        <v>5293</v>
      </c>
    </row>
    <row r="2818" spans="1:12" customFormat="1" ht="15">
      <c r="A2818">
        <v>30331</v>
      </c>
      <c r="B2818" t="s">
        <v>2459</v>
      </c>
      <c r="C2818" t="s">
        <v>13</v>
      </c>
      <c r="D2818" t="s">
        <v>14</v>
      </c>
      <c r="E2818" t="s">
        <v>4870</v>
      </c>
      <c r="F2818" t="s">
        <v>5249</v>
      </c>
      <c r="G2818" t="s">
        <v>32</v>
      </c>
      <c r="H2818" t="s">
        <v>209</v>
      </c>
      <c r="I2818" t="s">
        <v>568</v>
      </c>
      <c r="J2818" t="s">
        <v>19</v>
      </c>
      <c r="K2818" s="3">
        <v>45716</v>
      </c>
      <c r="L2818" t="s">
        <v>5542</v>
      </c>
    </row>
    <row r="2819" spans="1:12" customFormat="1" ht="15">
      <c r="A2819">
        <v>30351</v>
      </c>
      <c r="B2819" t="s">
        <v>2460</v>
      </c>
      <c r="C2819" t="s">
        <v>13</v>
      </c>
      <c r="D2819" t="s">
        <v>25</v>
      </c>
      <c r="E2819" t="s">
        <v>5291</v>
      </c>
      <c r="F2819" t="s">
        <v>36</v>
      </c>
      <c r="G2819" t="s">
        <v>29</v>
      </c>
      <c r="H2819" t="s">
        <v>5800</v>
      </c>
      <c r="I2819" t="s">
        <v>5800</v>
      </c>
      <c r="J2819" t="s">
        <v>19</v>
      </c>
      <c r="K2819" s="3">
        <v>45716</v>
      </c>
      <c r="L2819" t="s">
        <v>5297</v>
      </c>
    </row>
    <row r="2820" spans="1:12" customFormat="1" ht="15">
      <c r="A2820">
        <v>30352</v>
      </c>
      <c r="B2820" t="s">
        <v>2461</v>
      </c>
      <c r="C2820" t="s">
        <v>13</v>
      </c>
      <c r="D2820" t="s">
        <v>25</v>
      </c>
      <c r="E2820" t="s">
        <v>5291</v>
      </c>
      <c r="F2820" t="s">
        <v>36</v>
      </c>
      <c r="G2820" t="s">
        <v>29</v>
      </c>
      <c r="H2820" t="s">
        <v>183</v>
      </c>
      <c r="I2820" t="s">
        <v>5387</v>
      </c>
      <c r="J2820" t="s">
        <v>19</v>
      </c>
      <c r="K2820" s="3">
        <v>45679</v>
      </c>
      <c r="L2820" t="s">
        <v>5297</v>
      </c>
    </row>
    <row r="2821" spans="1:12" customFormat="1" ht="15">
      <c r="A2821">
        <v>30471</v>
      </c>
      <c r="B2821" t="s">
        <v>2462</v>
      </c>
      <c r="C2821" t="s">
        <v>13</v>
      </c>
      <c r="D2821" t="s">
        <v>25</v>
      </c>
      <c r="E2821" t="s">
        <v>5291</v>
      </c>
      <c r="F2821" t="s">
        <v>36</v>
      </c>
      <c r="G2821" t="s">
        <v>29</v>
      </c>
      <c r="H2821" t="s">
        <v>49</v>
      </c>
      <c r="I2821" t="s">
        <v>5627</v>
      </c>
      <c r="J2821" t="s">
        <v>19</v>
      </c>
      <c r="K2821" s="3">
        <v>45698</v>
      </c>
      <c r="L2821" t="s">
        <v>5297</v>
      </c>
    </row>
    <row r="2822" spans="1:12" customFormat="1" ht="15">
      <c r="A2822">
        <v>30611</v>
      </c>
      <c r="B2822" t="s">
        <v>4396</v>
      </c>
      <c r="C2822" t="s">
        <v>13</v>
      </c>
      <c r="D2822" t="s">
        <v>14</v>
      </c>
      <c r="E2822" t="s">
        <v>4870</v>
      </c>
      <c r="F2822" t="s">
        <v>5249</v>
      </c>
      <c r="G2822" t="s">
        <v>29</v>
      </c>
      <c r="H2822" t="s">
        <v>144</v>
      </c>
      <c r="I2822" t="s">
        <v>406</v>
      </c>
      <c r="J2822" t="s">
        <v>113</v>
      </c>
      <c r="K2822" s="3">
        <v>42915</v>
      </c>
      <c r="L2822" t="s">
        <v>5542</v>
      </c>
    </row>
    <row r="2823" spans="1:12" customFormat="1" ht="15">
      <c r="A2823">
        <v>30631</v>
      </c>
      <c r="B2823" t="s">
        <v>2463</v>
      </c>
      <c r="C2823" t="s">
        <v>13</v>
      </c>
      <c r="D2823" t="s">
        <v>25</v>
      </c>
      <c r="E2823" t="s">
        <v>4870</v>
      </c>
      <c r="F2823" t="s">
        <v>5249</v>
      </c>
      <c r="G2823" t="s">
        <v>29</v>
      </c>
      <c r="H2823" t="s">
        <v>4853</v>
      </c>
      <c r="I2823" t="s">
        <v>44</v>
      </c>
      <c r="J2823" t="s">
        <v>113</v>
      </c>
      <c r="K2823" s="3">
        <v>42614</v>
      </c>
      <c r="L2823" t="s">
        <v>5542</v>
      </c>
    </row>
    <row r="2824" spans="1:12" customFormat="1" ht="15">
      <c r="A2824">
        <v>30651</v>
      </c>
      <c r="B2824" t="s">
        <v>4397</v>
      </c>
      <c r="C2824" t="s">
        <v>13</v>
      </c>
      <c r="D2824" t="s">
        <v>25</v>
      </c>
      <c r="E2824" t="s">
        <v>5291</v>
      </c>
      <c r="F2824" t="s">
        <v>36</v>
      </c>
      <c r="G2824" t="s">
        <v>29</v>
      </c>
      <c r="H2824" t="s">
        <v>4854</v>
      </c>
      <c r="I2824" t="s">
        <v>47</v>
      </c>
      <c r="J2824" t="s">
        <v>19</v>
      </c>
      <c r="K2824" s="3">
        <v>45440</v>
      </c>
      <c r="L2824" t="s">
        <v>5297</v>
      </c>
    </row>
    <row r="2825" spans="1:12" customFormat="1" ht="15">
      <c r="A2825">
        <v>30691</v>
      </c>
      <c r="B2825" t="s">
        <v>2464</v>
      </c>
      <c r="C2825" t="s">
        <v>13</v>
      </c>
      <c r="D2825" t="s">
        <v>25</v>
      </c>
      <c r="E2825" t="s">
        <v>5291</v>
      </c>
      <c r="F2825" t="s">
        <v>36</v>
      </c>
      <c r="G2825" t="s">
        <v>29</v>
      </c>
      <c r="H2825" t="s">
        <v>4854</v>
      </c>
      <c r="I2825" t="s">
        <v>47</v>
      </c>
      <c r="J2825" t="s">
        <v>19</v>
      </c>
      <c r="K2825" s="3">
        <v>45223</v>
      </c>
      <c r="L2825" t="s">
        <v>5297</v>
      </c>
    </row>
    <row r="2826" spans="1:12" customFormat="1" ht="15">
      <c r="A2826">
        <v>30831</v>
      </c>
      <c r="B2826" t="s">
        <v>2465</v>
      </c>
      <c r="C2826" t="s">
        <v>13</v>
      </c>
      <c r="D2826" t="s">
        <v>25</v>
      </c>
      <c r="E2826" t="s">
        <v>4870</v>
      </c>
      <c r="F2826" t="s">
        <v>16</v>
      </c>
      <c r="G2826" t="s">
        <v>32</v>
      </c>
      <c r="H2826" t="s">
        <v>4854</v>
      </c>
      <c r="I2826" t="s">
        <v>47</v>
      </c>
      <c r="J2826" t="s">
        <v>113</v>
      </c>
      <c r="K2826" s="3">
        <v>42534</v>
      </c>
      <c r="L2826" t="s">
        <v>5542</v>
      </c>
    </row>
    <row r="2827" spans="1:12" customFormat="1" ht="15">
      <c r="A2827">
        <v>30931</v>
      </c>
      <c r="B2827" t="s">
        <v>2466</v>
      </c>
      <c r="C2827" t="s">
        <v>13</v>
      </c>
      <c r="D2827" t="s">
        <v>14</v>
      </c>
      <c r="E2827" t="s">
        <v>4870</v>
      </c>
      <c r="F2827" t="s">
        <v>5249</v>
      </c>
      <c r="G2827" t="s">
        <v>29</v>
      </c>
      <c r="H2827" t="s">
        <v>183</v>
      </c>
      <c r="I2827" t="s">
        <v>397</v>
      </c>
      <c r="J2827" t="s">
        <v>19</v>
      </c>
      <c r="K2827" s="3">
        <v>45702</v>
      </c>
      <c r="L2827" t="s">
        <v>5542</v>
      </c>
    </row>
    <row r="2828" spans="1:12" customFormat="1" ht="15">
      <c r="A2828">
        <v>30991</v>
      </c>
      <c r="B2828" t="s">
        <v>2467</v>
      </c>
      <c r="C2828" t="s">
        <v>13</v>
      </c>
      <c r="D2828" t="s">
        <v>14</v>
      </c>
      <c r="E2828" t="s">
        <v>4870</v>
      </c>
      <c r="F2828" t="s">
        <v>16</v>
      </c>
      <c r="G2828" t="s">
        <v>29</v>
      </c>
      <c r="H2828" t="s">
        <v>4854</v>
      </c>
      <c r="I2828" t="s">
        <v>47</v>
      </c>
      <c r="J2828" t="s">
        <v>19</v>
      </c>
      <c r="K2828" s="3">
        <v>45708</v>
      </c>
      <c r="L2828" t="s">
        <v>5542</v>
      </c>
    </row>
    <row r="2829" spans="1:12" customFormat="1" ht="15">
      <c r="A2829">
        <v>31073</v>
      </c>
      <c r="B2829" t="s">
        <v>2468</v>
      </c>
      <c r="C2829" t="s">
        <v>13</v>
      </c>
      <c r="D2829" t="s">
        <v>14</v>
      </c>
      <c r="E2829" t="s">
        <v>4870</v>
      </c>
      <c r="F2829" t="s">
        <v>5249</v>
      </c>
      <c r="G2829" t="s">
        <v>29</v>
      </c>
      <c r="H2829" t="s">
        <v>4854</v>
      </c>
      <c r="I2829" t="s">
        <v>47</v>
      </c>
      <c r="J2829" t="s">
        <v>19</v>
      </c>
      <c r="K2829" s="3">
        <v>45709</v>
      </c>
      <c r="L2829" t="s">
        <v>5542</v>
      </c>
    </row>
    <row r="2830" spans="1:12" customFormat="1" ht="15">
      <c r="A2830">
        <v>31074</v>
      </c>
      <c r="B2830" t="s">
        <v>2469</v>
      </c>
      <c r="C2830" t="s">
        <v>13</v>
      </c>
      <c r="D2830" t="s">
        <v>25</v>
      </c>
      <c r="E2830" t="s">
        <v>5291</v>
      </c>
      <c r="F2830" t="s">
        <v>36</v>
      </c>
      <c r="G2830" t="s">
        <v>29</v>
      </c>
      <c r="H2830" t="s">
        <v>4857</v>
      </c>
      <c r="I2830" t="s">
        <v>5760</v>
      </c>
      <c r="J2830" t="s">
        <v>113</v>
      </c>
      <c r="K2830" s="3">
        <v>42801</v>
      </c>
      <c r="L2830" t="s">
        <v>5297</v>
      </c>
    </row>
    <row r="2831" spans="1:12" customFormat="1" ht="15">
      <c r="A2831">
        <v>31075</v>
      </c>
      <c r="B2831" t="s">
        <v>2470</v>
      </c>
      <c r="C2831" t="s">
        <v>13</v>
      </c>
      <c r="D2831" t="s">
        <v>14</v>
      </c>
      <c r="E2831" t="s">
        <v>4870</v>
      </c>
      <c r="F2831" t="s">
        <v>16</v>
      </c>
      <c r="G2831" t="s">
        <v>29</v>
      </c>
      <c r="H2831" t="s">
        <v>4854</v>
      </c>
      <c r="I2831" t="s">
        <v>47</v>
      </c>
      <c r="J2831" t="s">
        <v>19</v>
      </c>
      <c r="K2831" s="3">
        <v>45404</v>
      </c>
      <c r="L2831" t="s">
        <v>5542</v>
      </c>
    </row>
    <row r="2832" spans="1:12" customFormat="1" ht="15">
      <c r="A2832">
        <v>31091</v>
      </c>
      <c r="B2832" t="s">
        <v>2471</v>
      </c>
      <c r="C2832" t="s">
        <v>13</v>
      </c>
      <c r="D2832" t="s">
        <v>25</v>
      </c>
      <c r="E2832" t="s">
        <v>5291</v>
      </c>
      <c r="F2832" t="s">
        <v>5249</v>
      </c>
      <c r="G2832" t="s">
        <v>32</v>
      </c>
      <c r="H2832" t="s">
        <v>4853</v>
      </c>
      <c r="I2832" t="s">
        <v>2472</v>
      </c>
      <c r="J2832" t="s">
        <v>19</v>
      </c>
      <c r="K2832" s="3">
        <v>45707</v>
      </c>
      <c r="L2832" t="s">
        <v>5293</v>
      </c>
    </row>
    <row r="2833" spans="1:12" customFormat="1" ht="15">
      <c r="A2833">
        <v>31112</v>
      </c>
      <c r="B2833" t="s">
        <v>2473</v>
      </c>
      <c r="C2833" t="s">
        <v>13</v>
      </c>
      <c r="D2833" t="s">
        <v>14</v>
      </c>
      <c r="E2833" t="s">
        <v>4870</v>
      </c>
      <c r="F2833" t="s">
        <v>5249</v>
      </c>
      <c r="G2833" t="s">
        <v>29</v>
      </c>
      <c r="H2833" t="s">
        <v>49</v>
      </c>
      <c r="I2833" t="s">
        <v>5309</v>
      </c>
      <c r="J2833" t="s">
        <v>19</v>
      </c>
      <c r="K2833" s="3">
        <v>45337</v>
      </c>
      <c r="L2833" t="s">
        <v>5542</v>
      </c>
    </row>
    <row r="2834" spans="1:12" customFormat="1" ht="15">
      <c r="A2834">
        <v>31231</v>
      </c>
      <c r="B2834" t="s">
        <v>2474</v>
      </c>
      <c r="C2834" t="s">
        <v>13</v>
      </c>
      <c r="D2834" t="s">
        <v>3827</v>
      </c>
      <c r="E2834" t="s">
        <v>5291</v>
      </c>
      <c r="F2834" t="s">
        <v>36</v>
      </c>
      <c r="G2834" t="s">
        <v>29</v>
      </c>
      <c r="H2834" t="s">
        <v>4854</v>
      </c>
      <c r="I2834" t="s">
        <v>47</v>
      </c>
      <c r="J2834" t="s">
        <v>113</v>
      </c>
      <c r="K2834" s="3">
        <v>42444</v>
      </c>
      <c r="L2834" t="s">
        <v>5297</v>
      </c>
    </row>
    <row r="2835" spans="1:12" customFormat="1" ht="15">
      <c r="A2835">
        <v>31273</v>
      </c>
      <c r="B2835" t="s">
        <v>2475</v>
      </c>
      <c r="C2835" t="s">
        <v>13</v>
      </c>
      <c r="D2835" t="s">
        <v>14</v>
      </c>
      <c r="E2835" t="s">
        <v>4870</v>
      </c>
      <c r="F2835" t="s">
        <v>5249</v>
      </c>
      <c r="G2835" t="s">
        <v>29</v>
      </c>
      <c r="H2835" t="s">
        <v>4854</v>
      </c>
      <c r="I2835" t="s">
        <v>47</v>
      </c>
      <c r="J2835" t="s">
        <v>19</v>
      </c>
      <c r="K2835" s="3">
        <v>45727</v>
      </c>
      <c r="L2835" t="s">
        <v>5542</v>
      </c>
    </row>
    <row r="2836" spans="1:12" customFormat="1" ht="15">
      <c r="A2836">
        <v>31293</v>
      </c>
      <c r="B2836" t="s">
        <v>2476</v>
      </c>
      <c r="C2836" t="s">
        <v>13</v>
      </c>
      <c r="D2836" t="s">
        <v>14</v>
      </c>
      <c r="E2836" t="s">
        <v>4870</v>
      </c>
      <c r="F2836" t="s">
        <v>16</v>
      </c>
      <c r="G2836" t="s">
        <v>29</v>
      </c>
      <c r="H2836" t="s">
        <v>4854</v>
      </c>
      <c r="I2836" t="s">
        <v>47</v>
      </c>
      <c r="J2836" t="s">
        <v>19</v>
      </c>
      <c r="K2836" s="3">
        <v>45718</v>
      </c>
      <c r="L2836" t="s">
        <v>5542</v>
      </c>
    </row>
    <row r="2837" spans="1:12" customFormat="1" ht="15">
      <c r="A2837">
        <v>31294</v>
      </c>
      <c r="B2837" t="s">
        <v>4398</v>
      </c>
      <c r="C2837" t="s">
        <v>13</v>
      </c>
      <c r="D2837" t="s">
        <v>14</v>
      </c>
      <c r="E2837" t="s">
        <v>4870</v>
      </c>
      <c r="F2837" t="s">
        <v>16</v>
      </c>
      <c r="G2837" t="s">
        <v>29</v>
      </c>
      <c r="H2837" t="s">
        <v>4854</v>
      </c>
      <c r="I2837" t="s">
        <v>47</v>
      </c>
      <c r="J2837" t="s">
        <v>19</v>
      </c>
      <c r="K2837" s="3">
        <v>45712</v>
      </c>
      <c r="L2837" t="s">
        <v>5542</v>
      </c>
    </row>
    <row r="2838" spans="1:12" customFormat="1" ht="15">
      <c r="A2838">
        <v>31313</v>
      </c>
      <c r="B2838" t="s">
        <v>2477</v>
      </c>
      <c r="C2838" t="s">
        <v>13</v>
      </c>
      <c r="D2838" t="s">
        <v>14</v>
      </c>
      <c r="E2838" t="s">
        <v>4870</v>
      </c>
      <c r="F2838" t="s">
        <v>16</v>
      </c>
      <c r="G2838" t="s">
        <v>29</v>
      </c>
      <c r="H2838" t="s">
        <v>4854</v>
      </c>
      <c r="I2838" t="s">
        <v>47</v>
      </c>
      <c r="J2838" t="s">
        <v>19</v>
      </c>
      <c r="K2838" s="3">
        <v>45722</v>
      </c>
      <c r="L2838" t="s">
        <v>5542</v>
      </c>
    </row>
    <row r="2839" spans="1:12" customFormat="1" ht="15">
      <c r="A2839">
        <v>31333</v>
      </c>
      <c r="B2839" t="s">
        <v>2478</v>
      </c>
      <c r="C2839" t="s">
        <v>13</v>
      </c>
      <c r="D2839" t="s">
        <v>14</v>
      </c>
      <c r="E2839" t="s">
        <v>4870</v>
      </c>
      <c r="F2839" t="s">
        <v>16</v>
      </c>
      <c r="G2839" t="s">
        <v>29</v>
      </c>
      <c r="H2839" t="s">
        <v>4854</v>
      </c>
      <c r="I2839" t="s">
        <v>47</v>
      </c>
      <c r="J2839" t="s">
        <v>19</v>
      </c>
      <c r="K2839" s="3">
        <v>45684</v>
      </c>
      <c r="L2839" t="s">
        <v>5542</v>
      </c>
    </row>
    <row r="2840" spans="1:12" customFormat="1" ht="15">
      <c r="A2840">
        <v>31353</v>
      </c>
      <c r="B2840" t="s">
        <v>2479</v>
      </c>
      <c r="C2840" t="s">
        <v>13</v>
      </c>
      <c r="D2840" t="s">
        <v>14</v>
      </c>
      <c r="E2840" t="s">
        <v>4870</v>
      </c>
      <c r="F2840" t="s">
        <v>5249</v>
      </c>
      <c r="G2840" t="s">
        <v>29</v>
      </c>
      <c r="H2840" t="s">
        <v>209</v>
      </c>
      <c r="I2840" t="s">
        <v>210</v>
      </c>
      <c r="J2840" t="s">
        <v>19</v>
      </c>
      <c r="K2840" s="3">
        <v>45358</v>
      </c>
      <c r="L2840" t="s">
        <v>5542</v>
      </c>
    </row>
    <row r="2841" spans="1:12" customFormat="1" ht="15">
      <c r="A2841">
        <v>31374</v>
      </c>
      <c r="B2841" t="s">
        <v>2480</v>
      </c>
      <c r="C2841" t="s">
        <v>13</v>
      </c>
      <c r="D2841" t="s">
        <v>14</v>
      </c>
      <c r="E2841" t="s">
        <v>4870</v>
      </c>
      <c r="F2841" t="s">
        <v>16</v>
      </c>
      <c r="G2841" t="s">
        <v>29</v>
      </c>
      <c r="H2841" t="s">
        <v>4854</v>
      </c>
      <c r="I2841" t="s">
        <v>47</v>
      </c>
      <c r="J2841" t="s">
        <v>19</v>
      </c>
      <c r="K2841" s="3">
        <v>45698</v>
      </c>
      <c r="L2841" t="s">
        <v>5542</v>
      </c>
    </row>
    <row r="2842" spans="1:12" customFormat="1" ht="15">
      <c r="A2842">
        <v>31393</v>
      </c>
      <c r="B2842" t="s">
        <v>2481</v>
      </c>
      <c r="C2842" t="s">
        <v>13</v>
      </c>
      <c r="D2842" t="s">
        <v>14</v>
      </c>
      <c r="E2842" t="s">
        <v>4870</v>
      </c>
      <c r="F2842" t="s">
        <v>5249</v>
      </c>
      <c r="G2842" t="s">
        <v>29</v>
      </c>
      <c r="H2842" t="s">
        <v>4854</v>
      </c>
      <c r="I2842" t="s">
        <v>47</v>
      </c>
      <c r="J2842" t="s">
        <v>19</v>
      </c>
      <c r="K2842" s="3">
        <v>45322</v>
      </c>
      <c r="L2842" t="s">
        <v>5542</v>
      </c>
    </row>
    <row r="2843" spans="1:12" customFormat="1" ht="15">
      <c r="A2843">
        <v>31573</v>
      </c>
      <c r="B2843" t="s">
        <v>2482</v>
      </c>
      <c r="C2843" t="s">
        <v>13</v>
      </c>
      <c r="D2843" t="s">
        <v>14</v>
      </c>
      <c r="E2843" t="s">
        <v>4870</v>
      </c>
      <c r="F2843" t="s">
        <v>16</v>
      </c>
      <c r="G2843" t="s">
        <v>29</v>
      </c>
      <c r="H2843" t="s">
        <v>4854</v>
      </c>
      <c r="I2843" t="s">
        <v>47</v>
      </c>
      <c r="J2843" t="s">
        <v>19</v>
      </c>
      <c r="K2843" s="3">
        <v>45733</v>
      </c>
      <c r="L2843" t="s">
        <v>5542</v>
      </c>
    </row>
    <row r="2844" spans="1:12" customFormat="1" ht="15">
      <c r="A2844">
        <v>31574</v>
      </c>
      <c r="B2844" t="s">
        <v>2483</v>
      </c>
      <c r="C2844" t="s">
        <v>13</v>
      </c>
      <c r="D2844" t="s">
        <v>14</v>
      </c>
      <c r="E2844" t="s">
        <v>4870</v>
      </c>
      <c r="F2844" t="s">
        <v>16</v>
      </c>
      <c r="G2844" t="s">
        <v>29</v>
      </c>
      <c r="H2844" t="s">
        <v>4854</v>
      </c>
      <c r="I2844" t="s">
        <v>47</v>
      </c>
      <c r="J2844" t="s">
        <v>19</v>
      </c>
      <c r="K2844" s="3">
        <v>45714</v>
      </c>
      <c r="L2844" t="s">
        <v>5542</v>
      </c>
    </row>
    <row r="2845" spans="1:12" customFormat="1" ht="15">
      <c r="A2845">
        <v>31575</v>
      </c>
      <c r="B2845" t="s">
        <v>4399</v>
      </c>
      <c r="C2845" t="s">
        <v>13</v>
      </c>
      <c r="D2845" t="s">
        <v>25</v>
      </c>
      <c r="E2845" t="s">
        <v>5291</v>
      </c>
      <c r="F2845" t="s">
        <v>36</v>
      </c>
      <c r="G2845" t="s">
        <v>29</v>
      </c>
      <c r="H2845" t="s">
        <v>104</v>
      </c>
      <c r="I2845" t="s">
        <v>5504</v>
      </c>
      <c r="J2845" t="s">
        <v>19</v>
      </c>
      <c r="K2845" s="3">
        <v>45719</v>
      </c>
      <c r="L2845" t="s">
        <v>5297</v>
      </c>
    </row>
    <row r="2846" spans="1:12" customFormat="1" ht="15">
      <c r="A2846">
        <v>31593</v>
      </c>
      <c r="B2846" t="s">
        <v>2484</v>
      </c>
      <c r="C2846" t="s">
        <v>13</v>
      </c>
      <c r="D2846" t="s">
        <v>38</v>
      </c>
      <c r="E2846" t="s">
        <v>5292</v>
      </c>
      <c r="F2846" t="s">
        <v>16</v>
      </c>
      <c r="G2846" t="s">
        <v>32</v>
      </c>
      <c r="H2846" t="s">
        <v>283</v>
      </c>
      <c r="I2846" t="s">
        <v>1035</v>
      </c>
      <c r="J2846" t="s">
        <v>19</v>
      </c>
      <c r="K2846" s="3">
        <v>45686</v>
      </c>
      <c r="L2846" t="s">
        <v>5299</v>
      </c>
    </row>
    <row r="2847" spans="1:12" customFormat="1" ht="15">
      <c r="A2847">
        <v>31613</v>
      </c>
      <c r="B2847" t="s">
        <v>2485</v>
      </c>
      <c r="C2847" t="s">
        <v>13</v>
      </c>
      <c r="D2847" t="s">
        <v>14</v>
      </c>
      <c r="E2847" t="s">
        <v>5292</v>
      </c>
      <c r="F2847" t="s">
        <v>5249</v>
      </c>
      <c r="G2847" t="s">
        <v>32</v>
      </c>
      <c r="H2847" t="s">
        <v>144</v>
      </c>
      <c r="I2847" t="s">
        <v>1336</v>
      </c>
      <c r="J2847" t="s">
        <v>19</v>
      </c>
      <c r="K2847" s="3">
        <v>45678</v>
      </c>
      <c r="L2847" t="s">
        <v>5299</v>
      </c>
    </row>
    <row r="2848" spans="1:12" customFormat="1" ht="15">
      <c r="A2848">
        <v>31633</v>
      </c>
      <c r="B2848" t="s">
        <v>2486</v>
      </c>
      <c r="C2848" t="s">
        <v>13</v>
      </c>
      <c r="D2848" t="s">
        <v>25</v>
      </c>
      <c r="E2848" t="s">
        <v>5291</v>
      </c>
      <c r="F2848" t="s">
        <v>36</v>
      </c>
      <c r="G2848" t="s">
        <v>29</v>
      </c>
      <c r="H2848" t="s">
        <v>216</v>
      </c>
      <c r="I2848" t="s">
        <v>218</v>
      </c>
      <c r="J2848" t="s">
        <v>19</v>
      </c>
      <c r="K2848" s="3">
        <v>45386</v>
      </c>
      <c r="L2848" t="s">
        <v>5293</v>
      </c>
    </row>
    <row r="2849" spans="1:12" customFormat="1" ht="15">
      <c r="A2849">
        <v>31653</v>
      </c>
      <c r="B2849" t="s">
        <v>2487</v>
      </c>
      <c r="C2849" t="s">
        <v>13</v>
      </c>
      <c r="D2849" t="s">
        <v>14</v>
      </c>
      <c r="E2849" t="s">
        <v>4870</v>
      </c>
      <c r="F2849" t="s">
        <v>16</v>
      </c>
      <c r="G2849" t="s">
        <v>29</v>
      </c>
      <c r="H2849" t="s">
        <v>4854</v>
      </c>
      <c r="I2849" t="s">
        <v>47</v>
      </c>
      <c r="J2849" t="s">
        <v>19</v>
      </c>
      <c r="K2849" s="3">
        <v>45237</v>
      </c>
      <c r="L2849" t="s">
        <v>5542</v>
      </c>
    </row>
    <row r="2850" spans="1:12" customFormat="1" ht="15">
      <c r="A2850">
        <v>31693</v>
      </c>
      <c r="B2850" t="s">
        <v>2488</v>
      </c>
      <c r="C2850" t="s">
        <v>13</v>
      </c>
      <c r="D2850" t="s">
        <v>14</v>
      </c>
      <c r="E2850" t="s">
        <v>4870</v>
      </c>
      <c r="F2850" t="s">
        <v>16</v>
      </c>
      <c r="G2850" t="s">
        <v>29</v>
      </c>
      <c r="H2850" t="s">
        <v>4854</v>
      </c>
      <c r="I2850" t="s">
        <v>47</v>
      </c>
      <c r="J2850" t="s">
        <v>19</v>
      </c>
      <c r="K2850" s="3">
        <v>45677</v>
      </c>
      <c r="L2850" t="s">
        <v>5542</v>
      </c>
    </row>
    <row r="2851" spans="1:12" customFormat="1" ht="15">
      <c r="A2851">
        <v>31833</v>
      </c>
      <c r="B2851" t="s">
        <v>2489</v>
      </c>
      <c r="C2851" t="s">
        <v>13</v>
      </c>
      <c r="D2851" t="s">
        <v>25</v>
      </c>
      <c r="E2851" t="s">
        <v>5291</v>
      </c>
      <c r="F2851" t="s">
        <v>36</v>
      </c>
      <c r="G2851" t="s">
        <v>29</v>
      </c>
      <c r="H2851" t="s">
        <v>4852</v>
      </c>
      <c r="I2851" t="s">
        <v>442</v>
      </c>
      <c r="J2851" t="s">
        <v>19</v>
      </c>
      <c r="K2851" s="3">
        <v>45414</v>
      </c>
      <c r="L2851" t="s">
        <v>5297</v>
      </c>
    </row>
    <row r="2852" spans="1:12" customFormat="1" ht="15">
      <c r="A2852">
        <v>31853</v>
      </c>
      <c r="B2852" t="s">
        <v>2490</v>
      </c>
      <c r="C2852" t="s">
        <v>13</v>
      </c>
      <c r="D2852" t="s">
        <v>3827</v>
      </c>
      <c r="E2852" t="s">
        <v>5291</v>
      </c>
      <c r="F2852" t="s">
        <v>36</v>
      </c>
      <c r="G2852" t="s">
        <v>29</v>
      </c>
      <c r="H2852" t="s">
        <v>70</v>
      </c>
      <c r="I2852" t="s">
        <v>195</v>
      </c>
      <c r="J2852" t="s">
        <v>113</v>
      </c>
      <c r="K2852" s="3">
        <v>42429</v>
      </c>
      <c r="L2852" t="s">
        <v>5297</v>
      </c>
    </row>
    <row r="2853" spans="1:12" customFormat="1" ht="15">
      <c r="A2853">
        <v>31873</v>
      </c>
      <c r="B2853" t="s">
        <v>2491</v>
      </c>
      <c r="C2853" t="s">
        <v>13</v>
      </c>
      <c r="D2853" t="s">
        <v>14</v>
      </c>
      <c r="E2853" t="s">
        <v>4870</v>
      </c>
      <c r="F2853" t="s">
        <v>5249</v>
      </c>
      <c r="G2853" t="s">
        <v>29</v>
      </c>
      <c r="H2853" t="s">
        <v>4852</v>
      </c>
      <c r="I2853" t="s">
        <v>563</v>
      </c>
      <c r="J2853" t="s">
        <v>19</v>
      </c>
      <c r="K2853" s="3">
        <v>45718</v>
      </c>
      <c r="L2853" t="s">
        <v>5542</v>
      </c>
    </row>
    <row r="2854" spans="1:12" customFormat="1" ht="15">
      <c r="A2854">
        <v>31893</v>
      </c>
      <c r="B2854" t="s">
        <v>2492</v>
      </c>
      <c r="C2854" t="s">
        <v>13</v>
      </c>
      <c r="D2854" t="s">
        <v>14</v>
      </c>
      <c r="E2854" t="s">
        <v>5291</v>
      </c>
      <c r="F2854" t="s">
        <v>5249</v>
      </c>
      <c r="G2854" t="s">
        <v>32</v>
      </c>
      <c r="H2854" t="s">
        <v>4859</v>
      </c>
      <c r="I2854" t="s">
        <v>238</v>
      </c>
      <c r="J2854" t="s">
        <v>19</v>
      </c>
      <c r="K2854" s="3">
        <v>45010</v>
      </c>
      <c r="L2854" t="s">
        <v>11</v>
      </c>
    </row>
    <row r="2855" spans="1:12" customFormat="1" ht="15">
      <c r="A2855">
        <v>31913</v>
      </c>
      <c r="B2855" t="s">
        <v>2493</v>
      </c>
      <c r="C2855" t="s">
        <v>13</v>
      </c>
      <c r="D2855" t="s">
        <v>38</v>
      </c>
      <c r="E2855" t="s">
        <v>4870</v>
      </c>
      <c r="F2855" t="s">
        <v>5249</v>
      </c>
      <c r="G2855" t="s">
        <v>29</v>
      </c>
      <c r="H2855" t="s">
        <v>90</v>
      </c>
      <c r="I2855" t="s">
        <v>91</v>
      </c>
      <c r="J2855" t="s">
        <v>19</v>
      </c>
      <c r="K2855" s="3">
        <v>45715</v>
      </c>
      <c r="L2855" t="s">
        <v>5542</v>
      </c>
    </row>
    <row r="2856" spans="1:12" customFormat="1" ht="15">
      <c r="A2856">
        <v>31933</v>
      </c>
      <c r="B2856" t="s">
        <v>2494</v>
      </c>
      <c r="C2856" t="s">
        <v>13</v>
      </c>
      <c r="D2856" t="s">
        <v>3827</v>
      </c>
      <c r="E2856" t="s">
        <v>5291</v>
      </c>
      <c r="F2856" t="s">
        <v>36</v>
      </c>
      <c r="G2856" t="s">
        <v>29</v>
      </c>
      <c r="H2856" t="s">
        <v>70</v>
      </c>
      <c r="I2856" t="s">
        <v>195</v>
      </c>
      <c r="J2856" t="s">
        <v>113</v>
      </c>
      <c r="K2856" s="3">
        <v>42440</v>
      </c>
      <c r="L2856" t="s">
        <v>5297</v>
      </c>
    </row>
    <row r="2857" spans="1:12" customFormat="1" ht="15">
      <c r="A2857">
        <v>31953</v>
      </c>
      <c r="B2857" t="s">
        <v>2495</v>
      </c>
      <c r="C2857" t="s">
        <v>13</v>
      </c>
      <c r="D2857" t="s">
        <v>25</v>
      </c>
      <c r="E2857" t="s">
        <v>5291</v>
      </c>
      <c r="F2857" t="s">
        <v>5249</v>
      </c>
      <c r="G2857" t="s">
        <v>32</v>
      </c>
      <c r="H2857" t="s">
        <v>104</v>
      </c>
      <c r="I2857" t="s">
        <v>5471</v>
      </c>
      <c r="J2857" t="s">
        <v>19</v>
      </c>
      <c r="K2857" s="3">
        <v>45090</v>
      </c>
      <c r="L2857" t="s">
        <v>5293</v>
      </c>
    </row>
    <row r="2858" spans="1:12" customFormat="1" ht="15">
      <c r="A2858">
        <v>32053</v>
      </c>
      <c r="B2858" t="s">
        <v>2496</v>
      </c>
      <c r="C2858" t="s">
        <v>5283</v>
      </c>
      <c r="D2858" t="s">
        <v>38</v>
      </c>
      <c r="E2858" t="s">
        <v>5292</v>
      </c>
      <c r="F2858" t="s">
        <v>16</v>
      </c>
      <c r="G2858" t="s">
        <v>32</v>
      </c>
      <c r="H2858" t="s">
        <v>283</v>
      </c>
      <c r="I2858" t="s">
        <v>2290</v>
      </c>
      <c r="J2858" t="s">
        <v>113</v>
      </c>
      <c r="K2858" s="3">
        <v>42481</v>
      </c>
      <c r="L2858" t="s">
        <v>5299</v>
      </c>
    </row>
    <row r="2859" spans="1:12" customFormat="1" ht="15">
      <c r="A2859">
        <v>32113</v>
      </c>
      <c r="B2859" t="s">
        <v>2497</v>
      </c>
      <c r="C2859" t="s">
        <v>13</v>
      </c>
      <c r="D2859" t="s">
        <v>14</v>
      </c>
      <c r="E2859" t="s">
        <v>4870</v>
      </c>
      <c r="F2859" t="s">
        <v>16</v>
      </c>
      <c r="G2859" t="s">
        <v>29</v>
      </c>
      <c r="H2859" t="s">
        <v>144</v>
      </c>
      <c r="I2859" t="s">
        <v>406</v>
      </c>
      <c r="J2859" t="s">
        <v>19</v>
      </c>
      <c r="K2859" s="3">
        <v>45721</v>
      </c>
      <c r="L2859" t="s">
        <v>5542</v>
      </c>
    </row>
    <row r="2860" spans="1:12" customFormat="1" ht="15">
      <c r="A2860">
        <v>32193</v>
      </c>
      <c r="B2860" t="s">
        <v>2498</v>
      </c>
      <c r="C2860" t="s">
        <v>13</v>
      </c>
      <c r="D2860" t="s">
        <v>25</v>
      </c>
      <c r="E2860" t="s">
        <v>5291</v>
      </c>
      <c r="F2860" t="s">
        <v>36</v>
      </c>
      <c r="G2860" t="s">
        <v>29</v>
      </c>
      <c r="H2860" t="s">
        <v>104</v>
      </c>
      <c r="I2860" t="s">
        <v>269</v>
      </c>
      <c r="J2860" t="s">
        <v>113</v>
      </c>
      <c r="K2860" s="3">
        <v>43648</v>
      </c>
      <c r="L2860" t="s">
        <v>5297</v>
      </c>
    </row>
    <row r="2861" spans="1:12" customFormat="1" ht="15">
      <c r="A2861">
        <v>32196</v>
      </c>
      <c r="B2861" t="s">
        <v>2499</v>
      </c>
      <c r="C2861" t="s">
        <v>13</v>
      </c>
      <c r="D2861" t="s">
        <v>38</v>
      </c>
      <c r="E2861" t="s">
        <v>4870</v>
      </c>
      <c r="F2861" t="s">
        <v>16</v>
      </c>
      <c r="G2861" t="s">
        <v>29</v>
      </c>
      <c r="H2861" t="s">
        <v>49</v>
      </c>
      <c r="I2861" t="s">
        <v>5309</v>
      </c>
      <c r="J2861" t="s">
        <v>19</v>
      </c>
      <c r="K2861" s="3">
        <v>45672</v>
      </c>
      <c r="L2861" t="s">
        <v>5542</v>
      </c>
    </row>
    <row r="2862" spans="1:12" customFormat="1" ht="15">
      <c r="A2862">
        <v>32201</v>
      </c>
      <c r="B2862" t="s">
        <v>2500</v>
      </c>
      <c r="C2862" t="s">
        <v>13</v>
      </c>
      <c r="D2862" t="s">
        <v>14</v>
      </c>
      <c r="E2862" t="s">
        <v>4870</v>
      </c>
      <c r="F2862" t="s">
        <v>16</v>
      </c>
      <c r="G2862" t="s">
        <v>29</v>
      </c>
      <c r="H2862" t="s">
        <v>144</v>
      </c>
      <c r="I2862" t="s">
        <v>406</v>
      </c>
      <c r="J2862" t="s">
        <v>19</v>
      </c>
      <c r="K2862" s="3">
        <v>45407</v>
      </c>
      <c r="L2862" t="s">
        <v>5542</v>
      </c>
    </row>
    <row r="2863" spans="1:12" customFormat="1" ht="15">
      <c r="A2863">
        <v>32233</v>
      </c>
      <c r="B2863" t="s">
        <v>2501</v>
      </c>
      <c r="C2863" t="s">
        <v>13</v>
      </c>
      <c r="D2863" t="s">
        <v>14</v>
      </c>
      <c r="E2863" t="s">
        <v>4870</v>
      </c>
      <c r="F2863" t="s">
        <v>16</v>
      </c>
      <c r="G2863" t="s">
        <v>29</v>
      </c>
      <c r="H2863" t="s">
        <v>4855</v>
      </c>
      <c r="I2863" t="s">
        <v>59</v>
      </c>
      <c r="J2863" t="s">
        <v>19</v>
      </c>
      <c r="K2863" s="3">
        <v>45705</v>
      </c>
      <c r="L2863" t="s">
        <v>5542</v>
      </c>
    </row>
    <row r="2864" spans="1:12" customFormat="1" ht="15">
      <c r="A2864">
        <v>32255</v>
      </c>
      <c r="B2864" t="s">
        <v>2502</v>
      </c>
      <c r="C2864" t="s">
        <v>13</v>
      </c>
      <c r="D2864" t="s">
        <v>14</v>
      </c>
      <c r="E2864" t="s">
        <v>4870</v>
      </c>
      <c r="F2864" t="s">
        <v>16</v>
      </c>
      <c r="G2864" t="s">
        <v>29</v>
      </c>
      <c r="H2864" t="s">
        <v>4854</v>
      </c>
      <c r="I2864" t="s">
        <v>47</v>
      </c>
      <c r="J2864" t="s">
        <v>19</v>
      </c>
      <c r="K2864" s="3">
        <v>45728</v>
      </c>
      <c r="L2864" t="s">
        <v>5542</v>
      </c>
    </row>
    <row r="2865" spans="1:12" customFormat="1" ht="15">
      <c r="A2865">
        <v>32273</v>
      </c>
      <c r="B2865" t="s">
        <v>2503</v>
      </c>
      <c r="C2865" t="s">
        <v>13</v>
      </c>
      <c r="D2865" t="s">
        <v>25</v>
      </c>
      <c r="E2865" t="s">
        <v>4870</v>
      </c>
      <c r="F2865" t="s">
        <v>16</v>
      </c>
      <c r="G2865" t="s">
        <v>29</v>
      </c>
      <c r="H2865" t="s">
        <v>4854</v>
      </c>
      <c r="I2865" t="s">
        <v>47</v>
      </c>
      <c r="J2865" t="s">
        <v>113</v>
      </c>
      <c r="K2865" s="3">
        <v>42830</v>
      </c>
      <c r="L2865" t="s">
        <v>5542</v>
      </c>
    </row>
    <row r="2866" spans="1:12" customFormat="1" ht="15">
      <c r="A2866">
        <v>32293</v>
      </c>
      <c r="B2866" t="s">
        <v>2504</v>
      </c>
      <c r="C2866" t="s">
        <v>13</v>
      </c>
      <c r="D2866" t="s">
        <v>38</v>
      </c>
      <c r="E2866" t="s">
        <v>5292</v>
      </c>
      <c r="F2866" t="s">
        <v>5249</v>
      </c>
      <c r="G2866" t="s">
        <v>32</v>
      </c>
      <c r="H2866" t="s">
        <v>104</v>
      </c>
      <c r="I2866" t="s">
        <v>5480</v>
      </c>
      <c r="J2866" t="s">
        <v>19</v>
      </c>
      <c r="K2866" s="3">
        <v>45730</v>
      </c>
      <c r="L2866" t="s">
        <v>5293</v>
      </c>
    </row>
    <row r="2867" spans="1:12" customFormat="1" ht="15">
      <c r="A2867">
        <v>32313</v>
      </c>
      <c r="B2867" t="s">
        <v>2505</v>
      </c>
      <c r="C2867" t="s">
        <v>13</v>
      </c>
      <c r="D2867" t="s">
        <v>25</v>
      </c>
      <c r="E2867" t="s">
        <v>5291</v>
      </c>
      <c r="F2867" t="s">
        <v>16</v>
      </c>
      <c r="G2867" t="s">
        <v>32</v>
      </c>
      <c r="H2867" t="s">
        <v>49</v>
      </c>
      <c r="I2867" t="s">
        <v>5309</v>
      </c>
      <c r="J2867" t="s">
        <v>19</v>
      </c>
      <c r="K2867" s="3">
        <v>45709</v>
      </c>
      <c r="L2867" t="s">
        <v>10</v>
      </c>
    </row>
    <row r="2868" spans="1:12" customFormat="1" ht="15">
      <c r="A2868">
        <v>32513</v>
      </c>
      <c r="B2868" t="s">
        <v>4400</v>
      </c>
      <c r="C2868" t="s">
        <v>13</v>
      </c>
      <c r="D2868" t="s">
        <v>25</v>
      </c>
      <c r="E2868" t="s">
        <v>5291</v>
      </c>
      <c r="F2868" t="s">
        <v>5249</v>
      </c>
      <c r="G2868" t="s">
        <v>29</v>
      </c>
      <c r="H2868" t="s">
        <v>70</v>
      </c>
      <c r="I2868" t="s">
        <v>71</v>
      </c>
      <c r="J2868" t="s">
        <v>19</v>
      </c>
      <c r="K2868" s="3">
        <v>45498</v>
      </c>
      <c r="L2868" t="s">
        <v>5299</v>
      </c>
    </row>
    <row r="2869" spans="1:12" customFormat="1" ht="15">
      <c r="A2869">
        <v>32713</v>
      </c>
      <c r="B2869" t="s">
        <v>2506</v>
      </c>
      <c r="C2869" t="s">
        <v>13</v>
      </c>
      <c r="D2869" t="s">
        <v>38</v>
      </c>
      <c r="E2869" t="s">
        <v>4870</v>
      </c>
      <c r="F2869" t="s">
        <v>16</v>
      </c>
      <c r="G2869" t="s">
        <v>29</v>
      </c>
      <c r="H2869" t="s">
        <v>4854</v>
      </c>
      <c r="I2869" t="s">
        <v>47</v>
      </c>
      <c r="J2869" t="s">
        <v>19</v>
      </c>
      <c r="K2869" s="3">
        <v>45720</v>
      </c>
      <c r="L2869" t="s">
        <v>5542</v>
      </c>
    </row>
    <row r="2870" spans="1:12" customFormat="1" ht="15">
      <c r="A2870">
        <v>32833</v>
      </c>
      <c r="B2870" t="s">
        <v>2507</v>
      </c>
      <c r="C2870" t="s">
        <v>13</v>
      </c>
      <c r="D2870" t="s">
        <v>25</v>
      </c>
      <c r="E2870" t="s">
        <v>5291</v>
      </c>
      <c r="F2870" t="s">
        <v>36</v>
      </c>
      <c r="G2870" t="s">
        <v>29</v>
      </c>
      <c r="H2870" t="s">
        <v>183</v>
      </c>
      <c r="I2870" t="s">
        <v>5725</v>
      </c>
      <c r="J2870" t="s">
        <v>113</v>
      </c>
      <c r="K2870" s="3">
        <v>44713</v>
      </c>
      <c r="L2870" t="s">
        <v>5297</v>
      </c>
    </row>
    <row r="2871" spans="1:12" customFormat="1" ht="15">
      <c r="A2871">
        <v>32873</v>
      </c>
      <c r="B2871" t="s">
        <v>2508</v>
      </c>
      <c r="C2871" t="s">
        <v>13</v>
      </c>
      <c r="D2871" t="s">
        <v>25</v>
      </c>
      <c r="E2871" t="s">
        <v>5291</v>
      </c>
      <c r="F2871" t="s">
        <v>36</v>
      </c>
      <c r="G2871" t="s">
        <v>29</v>
      </c>
      <c r="H2871" t="s">
        <v>4858</v>
      </c>
      <c r="I2871" t="s">
        <v>5941</v>
      </c>
      <c r="J2871" t="s">
        <v>19</v>
      </c>
      <c r="K2871" s="3">
        <v>45692</v>
      </c>
      <c r="L2871" t="s">
        <v>5297</v>
      </c>
    </row>
    <row r="2872" spans="1:12" customFormat="1" ht="15">
      <c r="A2872">
        <v>32933</v>
      </c>
      <c r="B2872" t="s">
        <v>2509</v>
      </c>
      <c r="C2872" t="s">
        <v>13</v>
      </c>
      <c r="D2872" t="s">
        <v>14</v>
      </c>
      <c r="E2872" t="s">
        <v>4870</v>
      </c>
      <c r="F2872" t="s">
        <v>5249</v>
      </c>
      <c r="G2872" t="s">
        <v>29</v>
      </c>
      <c r="H2872" t="s">
        <v>49</v>
      </c>
      <c r="I2872" t="s">
        <v>55</v>
      </c>
      <c r="J2872" t="s">
        <v>19</v>
      </c>
      <c r="K2872" s="3">
        <v>45710</v>
      </c>
      <c r="L2872" t="s">
        <v>5542</v>
      </c>
    </row>
    <row r="2873" spans="1:12" customFormat="1" ht="15">
      <c r="A2873">
        <v>32934</v>
      </c>
      <c r="B2873" t="s">
        <v>2510</v>
      </c>
      <c r="C2873" t="s">
        <v>13</v>
      </c>
      <c r="D2873" t="s">
        <v>14</v>
      </c>
      <c r="E2873" t="s">
        <v>4870</v>
      </c>
      <c r="F2873" t="s">
        <v>5249</v>
      </c>
      <c r="G2873" t="s">
        <v>29</v>
      </c>
      <c r="H2873" t="s">
        <v>21</v>
      </c>
      <c r="I2873" t="s">
        <v>331</v>
      </c>
      <c r="J2873" t="s">
        <v>19</v>
      </c>
      <c r="K2873" s="3">
        <v>45729</v>
      </c>
      <c r="L2873" t="s">
        <v>5542</v>
      </c>
    </row>
    <row r="2874" spans="1:12" customFormat="1" ht="15">
      <c r="A2874">
        <v>32935</v>
      </c>
      <c r="B2874" t="s">
        <v>2511</v>
      </c>
      <c r="C2874" t="s">
        <v>13</v>
      </c>
      <c r="D2874" t="s">
        <v>14</v>
      </c>
      <c r="E2874" t="s">
        <v>4870</v>
      </c>
      <c r="F2874" t="s">
        <v>16</v>
      </c>
      <c r="G2874" t="s">
        <v>29</v>
      </c>
      <c r="H2874" t="s">
        <v>81</v>
      </c>
      <c r="I2874" t="s">
        <v>1101</v>
      </c>
      <c r="J2874" t="s">
        <v>19</v>
      </c>
      <c r="K2874" s="3">
        <v>45377</v>
      </c>
      <c r="L2874" t="s">
        <v>5542</v>
      </c>
    </row>
    <row r="2875" spans="1:12" customFormat="1" ht="15">
      <c r="A2875">
        <v>32953</v>
      </c>
      <c r="B2875" t="s">
        <v>2512</v>
      </c>
      <c r="C2875" t="s">
        <v>13</v>
      </c>
      <c r="D2875" t="s">
        <v>25</v>
      </c>
      <c r="E2875" t="s">
        <v>5291</v>
      </c>
      <c r="F2875" t="s">
        <v>36</v>
      </c>
      <c r="G2875" t="s">
        <v>29</v>
      </c>
      <c r="H2875" t="s">
        <v>4852</v>
      </c>
      <c r="I2875" t="s">
        <v>5802</v>
      </c>
      <c r="J2875" t="s">
        <v>19</v>
      </c>
      <c r="K2875" s="3">
        <v>45670</v>
      </c>
      <c r="L2875" t="s">
        <v>5297</v>
      </c>
    </row>
    <row r="2876" spans="1:12" customFormat="1" ht="15">
      <c r="A2876">
        <v>33073</v>
      </c>
      <c r="B2876" t="s">
        <v>2513</v>
      </c>
      <c r="C2876" t="s">
        <v>13</v>
      </c>
      <c r="D2876" t="s">
        <v>25</v>
      </c>
      <c r="E2876" t="s">
        <v>4870</v>
      </c>
      <c r="F2876" t="s">
        <v>5249</v>
      </c>
      <c r="G2876" t="s">
        <v>32</v>
      </c>
      <c r="H2876" t="s">
        <v>90</v>
      </c>
      <c r="I2876" t="s">
        <v>95</v>
      </c>
      <c r="J2876" t="s">
        <v>113</v>
      </c>
      <c r="K2876" s="3">
        <v>42654</v>
      </c>
      <c r="L2876" t="s">
        <v>5542</v>
      </c>
    </row>
    <row r="2877" spans="1:12" customFormat="1" ht="15">
      <c r="A2877">
        <v>33313</v>
      </c>
      <c r="B2877" t="s">
        <v>2514</v>
      </c>
      <c r="C2877" t="s">
        <v>13</v>
      </c>
      <c r="D2877" t="s">
        <v>14</v>
      </c>
      <c r="E2877" t="s">
        <v>4870</v>
      </c>
      <c r="F2877" t="s">
        <v>16</v>
      </c>
      <c r="G2877" t="s">
        <v>29</v>
      </c>
      <c r="H2877" t="s">
        <v>4855</v>
      </c>
      <c r="I2877" t="s">
        <v>59</v>
      </c>
      <c r="J2877" t="s">
        <v>19</v>
      </c>
      <c r="K2877" s="3">
        <v>45725</v>
      </c>
      <c r="L2877" t="s">
        <v>5542</v>
      </c>
    </row>
    <row r="2878" spans="1:12" customFormat="1" ht="15">
      <c r="A2878">
        <v>33353</v>
      </c>
      <c r="B2878" t="s">
        <v>2515</v>
      </c>
      <c r="C2878" t="s">
        <v>13</v>
      </c>
      <c r="D2878" t="s">
        <v>38</v>
      </c>
      <c r="E2878" t="s">
        <v>4870</v>
      </c>
      <c r="F2878" t="s">
        <v>16</v>
      </c>
      <c r="G2878" t="s">
        <v>29</v>
      </c>
      <c r="H2878" t="s">
        <v>4853</v>
      </c>
      <c r="I2878" t="s">
        <v>44</v>
      </c>
      <c r="J2878" t="s">
        <v>19</v>
      </c>
      <c r="K2878" s="3">
        <v>45721</v>
      </c>
      <c r="L2878" t="s">
        <v>5542</v>
      </c>
    </row>
    <row r="2879" spans="1:12" customFormat="1" ht="15">
      <c r="A2879">
        <v>33393</v>
      </c>
      <c r="B2879" t="s">
        <v>2516</v>
      </c>
      <c r="C2879" t="s">
        <v>13</v>
      </c>
      <c r="D2879" t="s">
        <v>14</v>
      </c>
      <c r="E2879" t="s">
        <v>4870</v>
      </c>
      <c r="F2879" t="s">
        <v>16</v>
      </c>
      <c r="G2879" t="s">
        <v>29</v>
      </c>
      <c r="H2879" t="s">
        <v>4854</v>
      </c>
      <c r="I2879" t="s">
        <v>47</v>
      </c>
      <c r="J2879" t="s">
        <v>19</v>
      </c>
      <c r="K2879" s="3">
        <v>45666</v>
      </c>
      <c r="L2879" t="s">
        <v>5542</v>
      </c>
    </row>
    <row r="2880" spans="1:12" customFormat="1" ht="15">
      <c r="A2880">
        <v>33414</v>
      </c>
      <c r="B2880" t="s">
        <v>5145</v>
      </c>
      <c r="C2880" t="s">
        <v>13</v>
      </c>
      <c r="D2880" t="s">
        <v>14</v>
      </c>
      <c r="E2880" t="s">
        <v>4870</v>
      </c>
      <c r="F2880" t="s">
        <v>5249</v>
      </c>
      <c r="G2880" t="s">
        <v>29</v>
      </c>
      <c r="H2880" t="s">
        <v>49</v>
      </c>
      <c r="I2880" t="s">
        <v>5309</v>
      </c>
      <c r="J2880" t="s">
        <v>19</v>
      </c>
      <c r="K2880" s="3">
        <v>45716</v>
      </c>
      <c r="L2880" t="s">
        <v>5542</v>
      </c>
    </row>
    <row r="2881" spans="1:12" customFormat="1" ht="15">
      <c r="A2881">
        <v>33474</v>
      </c>
      <c r="B2881" t="s">
        <v>4401</v>
      </c>
      <c r="C2881" t="s">
        <v>13</v>
      </c>
      <c r="D2881" t="s">
        <v>25</v>
      </c>
      <c r="E2881" t="s">
        <v>5292</v>
      </c>
      <c r="F2881" t="s">
        <v>16</v>
      </c>
      <c r="G2881" t="s">
        <v>32</v>
      </c>
      <c r="H2881" t="s">
        <v>4853</v>
      </c>
      <c r="I2881" t="s">
        <v>44</v>
      </c>
      <c r="J2881" t="s">
        <v>19</v>
      </c>
      <c r="K2881" s="3">
        <v>45055</v>
      </c>
      <c r="L2881" t="s">
        <v>11</v>
      </c>
    </row>
    <row r="2882" spans="1:12" customFormat="1" ht="15">
      <c r="A2882">
        <v>33533</v>
      </c>
      <c r="B2882" t="s">
        <v>2518</v>
      </c>
      <c r="C2882" t="s">
        <v>13</v>
      </c>
      <c r="D2882" t="s">
        <v>25</v>
      </c>
      <c r="E2882" t="s">
        <v>5291</v>
      </c>
      <c r="F2882" t="s">
        <v>5249</v>
      </c>
      <c r="G2882" t="s">
        <v>32</v>
      </c>
      <c r="H2882" t="s">
        <v>4860</v>
      </c>
      <c r="I2882" t="s">
        <v>5942</v>
      </c>
      <c r="J2882" t="s">
        <v>19</v>
      </c>
      <c r="K2882" s="3">
        <v>45716</v>
      </c>
      <c r="L2882" t="s">
        <v>5293</v>
      </c>
    </row>
    <row r="2883" spans="1:12" customFormat="1" ht="15">
      <c r="A2883">
        <v>33633</v>
      </c>
      <c r="B2883" t="s">
        <v>2519</v>
      </c>
      <c r="C2883" t="s">
        <v>13</v>
      </c>
      <c r="D2883" t="s">
        <v>25</v>
      </c>
      <c r="E2883" t="s">
        <v>5291</v>
      </c>
      <c r="F2883" t="s">
        <v>36</v>
      </c>
      <c r="G2883" t="s">
        <v>29</v>
      </c>
      <c r="H2883" t="s">
        <v>4856</v>
      </c>
      <c r="I2883" t="s">
        <v>5612</v>
      </c>
      <c r="J2883" t="s">
        <v>19</v>
      </c>
      <c r="K2883" s="3">
        <v>45412</v>
      </c>
      <c r="L2883" t="s">
        <v>5297</v>
      </c>
    </row>
    <row r="2884" spans="1:12" customFormat="1" ht="15">
      <c r="A2884">
        <v>33653</v>
      </c>
      <c r="B2884" t="s">
        <v>2520</v>
      </c>
      <c r="C2884" t="s">
        <v>13</v>
      </c>
      <c r="D2884" t="s">
        <v>14</v>
      </c>
      <c r="E2884" t="s">
        <v>4870</v>
      </c>
      <c r="F2884" t="s">
        <v>16</v>
      </c>
      <c r="G2884" t="s">
        <v>29</v>
      </c>
      <c r="H2884" t="s">
        <v>4854</v>
      </c>
      <c r="I2884" t="s">
        <v>47</v>
      </c>
      <c r="J2884" t="s">
        <v>19</v>
      </c>
      <c r="K2884" s="3">
        <v>45708</v>
      </c>
      <c r="L2884" t="s">
        <v>5542</v>
      </c>
    </row>
    <row r="2885" spans="1:12" customFormat="1" ht="15">
      <c r="A2885">
        <v>33693</v>
      </c>
      <c r="B2885" t="s">
        <v>4748</v>
      </c>
      <c r="C2885" t="s">
        <v>13</v>
      </c>
      <c r="D2885" t="s">
        <v>25</v>
      </c>
      <c r="E2885" t="s">
        <v>5291</v>
      </c>
      <c r="F2885" t="s">
        <v>36</v>
      </c>
      <c r="G2885" t="s">
        <v>29</v>
      </c>
      <c r="H2885" t="s">
        <v>49</v>
      </c>
      <c r="I2885" t="s">
        <v>5627</v>
      </c>
      <c r="J2885" t="s">
        <v>19</v>
      </c>
      <c r="K2885" s="3">
        <v>45707</v>
      </c>
      <c r="L2885" t="s">
        <v>5297</v>
      </c>
    </row>
    <row r="2886" spans="1:12" customFormat="1" ht="15">
      <c r="A2886">
        <v>33733</v>
      </c>
      <c r="B2886" t="s">
        <v>2521</v>
      </c>
      <c r="C2886" t="s">
        <v>13</v>
      </c>
      <c r="D2886" t="s">
        <v>14</v>
      </c>
      <c r="E2886" t="s">
        <v>5292</v>
      </c>
      <c r="F2886" t="s">
        <v>5249</v>
      </c>
      <c r="G2886" t="s">
        <v>32</v>
      </c>
      <c r="H2886" t="s">
        <v>4853</v>
      </c>
      <c r="I2886" t="s">
        <v>44</v>
      </c>
      <c r="J2886" t="s">
        <v>19</v>
      </c>
      <c r="K2886" s="3">
        <v>45715</v>
      </c>
      <c r="L2886" t="s">
        <v>11</v>
      </c>
    </row>
    <row r="2887" spans="1:12" customFormat="1" ht="15">
      <c r="A2887">
        <v>33813</v>
      </c>
      <c r="B2887" t="s">
        <v>2522</v>
      </c>
      <c r="C2887" t="s">
        <v>13</v>
      </c>
      <c r="D2887" t="s">
        <v>25</v>
      </c>
      <c r="E2887" t="s">
        <v>5291</v>
      </c>
      <c r="F2887" t="s">
        <v>36</v>
      </c>
      <c r="G2887" t="s">
        <v>29</v>
      </c>
      <c r="H2887" t="s">
        <v>4852</v>
      </c>
      <c r="I2887" t="s">
        <v>5802</v>
      </c>
      <c r="J2887" t="s">
        <v>19</v>
      </c>
      <c r="K2887" s="3">
        <v>45013</v>
      </c>
      <c r="L2887" t="s">
        <v>5297</v>
      </c>
    </row>
    <row r="2888" spans="1:12" customFormat="1" ht="15">
      <c r="A2888">
        <v>33893</v>
      </c>
      <c r="B2888" t="s">
        <v>2523</v>
      </c>
      <c r="C2888" t="s">
        <v>13</v>
      </c>
      <c r="D2888" t="s">
        <v>14</v>
      </c>
      <c r="E2888" t="s">
        <v>5292</v>
      </c>
      <c r="F2888" t="s">
        <v>16</v>
      </c>
      <c r="G2888" t="s">
        <v>32</v>
      </c>
      <c r="H2888" t="s">
        <v>209</v>
      </c>
      <c r="I2888" t="s">
        <v>210</v>
      </c>
      <c r="J2888" t="s">
        <v>19</v>
      </c>
      <c r="K2888" s="3">
        <v>45737</v>
      </c>
      <c r="L2888" t="s">
        <v>5299</v>
      </c>
    </row>
    <row r="2889" spans="1:12" customFormat="1" ht="15">
      <c r="A2889">
        <v>33973</v>
      </c>
      <c r="B2889" t="s">
        <v>5273</v>
      </c>
      <c r="C2889" t="s">
        <v>13</v>
      </c>
      <c r="D2889" t="s">
        <v>14</v>
      </c>
      <c r="E2889" t="s">
        <v>4870</v>
      </c>
      <c r="F2889" t="s">
        <v>5249</v>
      </c>
      <c r="G2889" t="s">
        <v>29</v>
      </c>
      <c r="H2889" t="s">
        <v>4854</v>
      </c>
      <c r="I2889" t="s">
        <v>47</v>
      </c>
      <c r="J2889" t="s">
        <v>19</v>
      </c>
      <c r="K2889" s="3">
        <v>45726</v>
      </c>
      <c r="L2889" t="s">
        <v>5542</v>
      </c>
    </row>
    <row r="2890" spans="1:12" customFormat="1" ht="15">
      <c r="A2890">
        <v>33993</v>
      </c>
      <c r="B2890" t="s">
        <v>2524</v>
      </c>
      <c r="C2890" t="s">
        <v>13</v>
      </c>
      <c r="D2890" t="s">
        <v>25</v>
      </c>
      <c r="E2890" t="s">
        <v>5291</v>
      </c>
      <c r="F2890" t="s">
        <v>16</v>
      </c>
      <c r="G2890" t="s">
        <v>32</v>
      </c>
      <c r="H2890" t="s">
        <v>21</v>
      </c>
      <c r="I2890" t="s">
        <v>295</v>
      </c>
      <c r="J2890" t="s">
        <v>19</v>
      </c>
      <c r="K2890" s="3">
        <v>45714</v>
      </c>
      <c r="L2890" t="s">
        <v>5299</v>
      </c>
    </row>
    <row r="2891" spans="1:12" customFormat="1" ht="15">
      <c r="A2891">
        <v>34073</v>
      </c>
      <c r="B2891" t="s">
        <v>4402</v>
      </c>
      <c r="C2891" t="s">
        <v>13</v>
      </c>
      <c r="D2891" t="s">
        <v>25</v>
      </c>
      <c r="E2891" t="s">
        <v>5291</v>
      </c>
      <c r="F2891" t="s">
        <v>5249</v>
      </c>
      <c r="G2891" t="s">
        <v>32</v>
      </c>
      <c r="H2891" t="s">
        <v>104</v>
      </c>
      <c r="I2891" t="s">
        <v>5328</v>
      </c>
      <c r="J2891" t="s">
        <v>113</v>
      </c>
      <c r="K2891" s="3">
        <v>42725</v>
      </c>
      <c r="L2891" t="s">
        <v>11</v>
      </c>
    </row>
    <row r="2892" spans="1:12" customFormat="1" ht="15">
      <c r="A2892">
        <v>34113</v>
      </c>
      <c r="B2892" t="s">
        <v>2525</v>
      </c>
      <c r="C2892" t="s">
        <v>13</v>
      </c>
      <c r="D2892" t="s">
        <v>25</v>
      </c>
      <c r="E2892" t="s">
        <v>5291</v>
      </c>
      <c r="F2892" t="s">
        <v>36</v>
      </c>
      <c r="G2892" t="s">
        <v>29</v>
      </c>
      <c r="H2892" t="s">
        <v>183</v>
      </c>
      <c r="I2892" t="s">
        <v>527</v>
      </c>
      <c r="J2892" t="s">
        <v>19</v>
      </c>
      <c r="K2892" s="3">
        <v>45581</v>
      </c>
      <c r="L2892" t="s">
        <v>5297</v>
      </c>
    </row>
    <row r="2893" spans="1:12" customFormat="1" ht="15">
      <c r="A2893">
        <v>34193</v>
      </c>
      <c r="B2893" t="s">
        <v>2526</v>
      </c>
      <c r="C2893" t="s">
        <v>13</v>
      </c>
      <c r="D2893" t="s">
        <v>14</v>
      </c>
      <c r="E2893" t="s">
        <v>4870</v>
      </c>
      <c r="F2893" t="s">
        <v>16</v>
      </c>
      <c r="G2893" t="s">
        <v>29</v>
      </c>
      <c r="H2893" t="s">
        <v>209</v>
      </c>
      <c r="I2893" t="s">
        <v>233</v>
      </c>
      <c r="J2893" t="s">
        <v>19</v>
      </c>
      <c r="K2893" s="3">
        <v>45744</v>
      </c>
      <c r="L2893" t="s">
        <v>5542</v>
      </c>
    </row>
    <row r="2894" spans="1:12" customFormat="1" ht="15">
      <c r="A2894">
        <v>34213</v>
      </c>
      <c r="B2894" t="s">
        <v>2527</v>
      </c>
      <c r="C2894" t="s">
        <v>13</v>
      </c>
      <c r="D2894" t="s">
        <v>25</v>
      </c>
      <c r="E2894" t="s">
        <v>5291</v>
      </c>
      <c r="F2894" t="s">
        <v>36</v>
      </c>
      <c r="G2894" t="s">
        <v>29</v>
      </c>
      <c r="H2894" t="s">
        <v>49</v>
      </c>
      <c r="I2894" t="s">
        <v>5614</v>
      </c>
      <c r="J2894" t="s">
        <v>19</v>
      </c>
      <c r="K2894" s="3">
        <v>45302</v>
      </c>
      <c r="L2894" t="s">
        <v>5297</v>
      </c>
    </row>
    <row r="2895" spans="1:12" customFormat="1" ht="15">
      <c r="A2895">
        <v>34253</v>
      </c>
      <c r="B2895" t="s">
        <v>2528</v>
      </c>
      <c r="C2895" t="s">
        <v>13</v>
      </c>
      <c r="D2895" t="s">
        <v>14</v>
      </c>
      <c r="E2895" t="s">
        <v>4870</v>
      </c>
      <c r="F2895" t="s">
        <v>5249</v>
      </c>
      <c r="G2895" t="s">
        <v>29</v>
      </c>
      <c r="H2895" t="s">
        <v>183</v>
      </c>
      <c r="I2895" t="s">
        <v>184</v>
      </c>
      <c r="J2895" t="s">
        <v>19</v>
      </c>
      <c r="K2895" s="3">
        <v>45631</v>
      </c>
      <c r="L2895" t="s">
        <v>5542</v>
      </c>
    </row>
    <row r="2896" spans="1:12" customFormat="1" ht="15">
      <c r="A2896">
        <v>34273</v>
      </c>
      <c r="B2896" t="s">
        <v>2529</v>
      </c>
      <c r="C2896" t="s">
        <v>13</v>
      </c>
      <c r="D2896" t="s">
        <v>14</v>
      </c>
      <c r="E2896" t="s">
        <v>4870</v>
      </c>
      <c r="F2896" t="s">
        <v>5249</v>
      </c>
      <c r="G2896" t="s">
        <v>29</v>
      </c>
      <c r="H2896" t="s">
        <v>49</v>
      </c>
      <c r="I2896" t="s">
        <v>5529</v>
      </c>
      <c r="J2896" t="s">
        <v>19</v>
      </c>
      <c r="K2896" s="3">
        <v>45715</v>
      </c>
      <c r="L2896" t="s">
        <v>5542</v>
      </c>
    </row>
    <row r="2897" spans="1:12" customFormat="1" ht="15">
      <c r="A2897">
        <v>34275</v>
      </c>
      <c r="B2897" t="s">
        <v>4403</v>
      </c>
      <c r="C2897" t="s">
        <v>13</v>
      </c>
      <c r="D2897" t="s">
        <v>14</v>
      </c>
      <c r="E2897" t="s">
        <v>4870</v>
      </c>
      <c r="F2897" t="s">
        <v>5249</v>
      </c>
      <c r="G2897" t="s">
        <v>29</v>
      </c>
      <c r="H2897" t="s">
        <v>104</v>
      </c>
      <c r="I2897" t="s">
        <v>120</v>
      </c>
      <c r="J2897" t="s">
        <v>113</v>
      </c>
      <c r="K2897" s="3">
        <v>42964</v>
      </c>
      <c r="L2897" t="s">
        <v>5542</v>
      </c>
    </row>
    <row r="2898" spans="1:12" customFormat="1" ht="15">
      <c r="A2898">
        <v>34277</v>
      </c>
      <c r="B2898" t="s">
        <v>2530</v>
      </c>
      <c r="C2898" t="s">
        <v>13</v>
      </c>
      <c r="D2898" t="s">
        <v>38</v>
      </c>
      <c r="E2898" t="s">
        <v>4870</v>
      </c>
      <c r="F2898" t="s">
        <v>5249</v>
      </c>
      <c r="G2898" t="s">
        <v>29</v>
      </c>
      <c r="H2898" t="s">
        <v>209</v>
      </c>
      <c r="I2898" t="s">
        <v>210</v>
      </c>
      <c r="J2898" t="s">
        <v>19</v>
      </c>
      <c r="K2898" s="3">
        <v>44684</v>
      </c>
      <c r="L2898" t="s">
        <v>5542</v>
      </c>
    </row>
    <row r="2899" spans="1:12" customFormat="1" ht="15">
      <c r="A2899">
        <v>34293</v>
      </c>
      <c r="B2899" t="s">
        <v>2531</v>
      </c>
      <c r="C2899" t="s">
        <v>13</v>
      </c>
      <c r="D2899" t="s">
        <v>14</v>
      </c>
      <c r="E2899" t="s">
        <v>4870</v>
      </c>
      <c r="F2899" t="s">
        <v>16</v>
      </c>
      <c r="G2899" t="s">
        <v>29</v>
      </c>
      <c r="H2899" t="s">
        <v>4854</v>
      </c>
      <c r="I2899" t="s">
        <v>47</v>
      </c>
      <c r="J2899" t="s">
        <v>19</v>
      </c>
      <c r="K2899" s="3">
        <v>45709</v>
      </c>
      <c r="L2899" t="s">
        <v>5542</v>
      </c>
    </row>
    <row r="2900" spans="1:12" customFormat="1" ht="15">
      <c r="A2900">
        <v>34353</v>
      </c>
      <c r="B2900" t="s">
        <v>4404</v>
      </c>
      <c r="C2900" t="s">
        <v>13</v>
      </c>
      <c r="D2900" t="s">
        <v>25</v>
      </c>
      <c r="E2900" t="s">
        <v>5291</v>
      </c>
      <c r="F2900" t="s">
        <v>36</v>
      </c>
      <c r="G2900" t="s">
        <v>29</v>
      </c>
      <c r="H2900" t="s">
        <v>17</v>
      </c>
      <c r="I2900" t="s">
        <v>1446</v>
      </c>
      <c r="J2900" t="s">
        <v>19</v>
      </c>
      <c r="K2900" s="3">
        <v>45698</v>
      </c>
      <c r="L2900" t="s">
        <v>5297</v>
      </c>
    </row>
    <row r="2901" spans="1:12" customFormat="1" ht="15">
      <c r="A2901">
        <v>34373</v>
      </c>
      <c r="B2901" t="s">
        <v>4405</v>
      </c>
      <c r="C2901" t="s">
        <v>5264</v>
      </c>
      <c r="D2901" t="s">
        <v>25</v>
      </c>
      <c r="E2901" t="s">
        <v>5291</v>
      </c>
      <c r="F2901" t="s">
        <v>36</v>
      </c>
      <c r="G2901" t="s">
        <v>29</v>
      </c>
      <c r="H2901" t="s">
        <v>90</v>
      </c>
      <c r="I2901" t="s">
        <v>5314</v>
      </c>
      <c r="J2901" t="s">
        <v>19</v>
      </c>
      <c r="K2901" s="3">
        <v>45685</v>
      </c>
      <c r="L2901" t="s">
        <v>5297</v>
      </c>
    </row>
    <row r="2902" spans="1:12" customFormat="1" ht="15">
      <c r="A2902">
        <v>34413</v>
      </c>
      <c r="B2902" t="s">
        <v>2532</v>
      </c>
      <c r="C2902" t="s">
        <v>13</v>
      </c>
      <c r="D2902" t="s">
        <v>14</v>
      </c>
      <c r="E2902" t="s">
        <v>4870</v>
      </c>
      <c r="F2902" t="s">
        <v>16</v>
      </c>
      <c r="G2902" t="s">
        <v>29</v>
      </c>
      <c r="H2902" t="s">
        <v>183</v>
      </c>
      <c r="I2902" t="s">
        <v>942</v>
      </c>
      <c r="J2902" t="s">
        <v>19</v>
      </c>
      <c r="K2902" s="3">
        <v>45455</v>
      </c>
      <c r="L2902" t="s">
        <v>5542</v>
      </c>
    </row>
    <row r="2903" spans="1:12" customFormat="1" ht="15">
      <c r="A2903">
        <v>34493</v>
      </c>
      <c r="B2903" t="s">
        <v>2533</v>
      </c>
      <c r="C2903" t="s">
        <v>13</v>
      </c>
      <c r="D2903" t="s">
        <v>14</v>
      </c>
      <c r="E2903" t="s">
        <v>4870</v>
      </c>
      <c r="F2903" t="s">
        <v>16</v>
      </c>
      <c r="G2903" t="s">
        <v>29</v>
      </c>
      <c r="H2903" t="s">
        <v>4854</v>
      </c>
      <c r="I2903" t="s">
        <v>47</v>
      </c>
      <c r="J2903" t="s">
        <v>19</v>
      </c>
      <c r="K2903" s="3">
        <v>45700</v>
      </c>
      <c r="L2903" t="s">
        <v>5542</v>
      </c>
    </row>
    <row r="2904" spans="1:12" customFormat="1" ht="15">
      <c r="A2904">
        <v>34513</v>
      </c>
      <c r="B2904" t="s">
        <v>2534</v>
      </c>
      <c r="C2904" t="s">
        <v>13</v>
      </c>
      <c r="D2904" t="s">
        <v>14</v>
      </c>
      <c r="E2904" t="s">
        <v>4870</v>
      </c>
      <c r="F2904" t="s">
        <v>16</v>
      </c>
      <c r="G2904" t="s">
        <v>29</v>
      </c>
      <c r="H2904" t="s">
        <v>70</v>
      </c>
      <c r="I2904" t="s">
        <v>71</v>
      </c>
      <c r="J2904" t="s">
        <v>19</v>
      </c>
      <c r="K2904" s="3">
        <v>45707</v>
      </c>
      <c r="L2904" t="s">
        <v>5542</v>
      </c>
    </row>
    <row r="2905" spans="1:12" customFormat="1" ht="15">
      <c r="A2905">
        <v>34553</v>
      </c>
      <c r="B2905" t="s">
        <v>3633</v>
      </c>
      <c r="C2905" t="s">
        <v>13</v>
      </c>
      <c r="D2905" t="s">
        <v>25</v>
      </c>
      <c r="E2905" t="s">
        <v>5291</v>
      </c>
      <c r="F2905" t="s">
        <v>5249</v>
      </c>
      <c r="G2905" t="s">
        <v>32</v>
      </c>
      <c r="H2905" t="s">
        <v>70</v>
      </c>
      <c r="I2905" t="s">
        <v>71</v>
      </c>
      <c r="J2905" t="s">
        <v>19</v>
      </c>
      <c r="K2905" s="3">
        <v>45416</v>
      </c>
      <c r="L2905" t="s">
        <v>5297</v>
      </c>
    </row>
    <row r="2906" spans="1:12" customFormat="1" ht="15">
      <c r="A2906">
        <v>34554</v>
      </c>
      <c r="B2906" t="s">
        <v>2535</v>
      </c>
      <c r="C2906" t="s">
        <v>13</v>
      </c>
      <c r="D2906" t="s">
        <v>14</v>
      </c>
      <c r="E2906" t="s">
        <v>4870</v>
      </c>
      <c r="F2906" t="s">
        <v>16</v>
      </c>
      <c r="G2906" t="s">
        <v>32</v>
      </c>
      <c r="H2906" t="s">
        <v>4858</v>
      </c>
      <c r="I2906" t="s">
        <v>174</v>
      </c>
      <c r="J2906" t="s">
        <v>19</v>
      </c>
      <c r="K2906" s="3">
        <v>45730</v>
      </c>
      <c r="L2906" t="s">
        <v>5542</v>
      </c>
    </row>
    <row r="2907" spans="1:12" customFormat="1" ht="15">
      <c r="A2907">
        <v>34573</v>
      </c>
      <c r="B2907" t="s">
        <v>2536</v>
      </c>
      <c r="C2907" t="s">
        <v>13</v>
      </c>
      <c r="D2907" t="s">
        <v>14</v>
      </c>
      <c r="E2907" t="s">
        <v>4870</v>
      </c>
      <c r="F2907" t="s">
        <v>16</v>
      </c>
      <c r="G2907" t="s">
        <v>29</v>
      </c>
      <c r="H2907" t="s">
        <v>183</v>
      </c>
      <c r="I2907" t="s">
        <v>1706</v>
      </c>
      <c r="J2907" t="s">
        <v>19</v>
      </c>
      <c r="K2907" s="3">
        <v>43926</v>
      </c>
      <c r="L2907" t="s">
        <v>5542</v>
      </c>
    </row>
    <row r="2908" spans="1:12" customFormat="1" ht="15">
      <c r="A2908">
        <v>34633</v>
      </c>
      <c r="B2908" t="s">
        <v>2537</v>
      </c>
      <c r="C2908" t="s">
        <v>13</v>
      </c>
      <c r="D2908" t="s">
        <v>14</v>
      </c>
      <c r="E2908" t="s">
        <v>4870</v>
      </c>
      <c r="F2908" t="s">
        <v>16</v>
      </c>
      <c r="G2908" t="s">
        <v>29</v>
      </c>
      <c r="H2908" t="s">
        <v>4855</v>
      </c>
      <c r="I2908" t="s">
        <v>59</v>
      </c>
      <c r="J2908" t="s">
        <v>113</v>
      </c>
      <c r="K2908" s="3">
        <v>42689</v>
      </c>
      <c r="L2908" t="s">
        <v>5542</v>
      </c>
    </row>
    <row r="2909" spans="1:12" customFormat="1" ht="15">
      <c r="A2909">
        <v>34653</v>
      </c>
      <c r="B2909" t="s">
        <v>2538</v>
      </c>
      <c r="C2909" t="s">
        <v>13</v>
      </c>
      <c r="D2909" t="s">
        <v>38</v>
      </c>
      <c r="E2909" t="s">
        <v>4870</v>
      </c>
      <c r="F2909" t="s">
        <v>5249</v>
      </c>
      <c r="G2909" t="s">
        <v>29</v>
      </c>
      <c r="H2909" t="s">
        <v>21</v>
      </c>
      <c r="I2909" t="s">
        <v>331</v>
      </c>
      <c r="J2909" t="s">
        <v>19</v>
      </c>
      <c r="K2909" s="3">
        <v>45716</v>
      </c>
      <c r="L2909" t="s">
        <v>5542</v>
      </c>
    </row>
    <row r="2910" spans="1:12" customFormat="1" ht="15">
      <c r="A2910">
        <v>34695</v>
      </c>
      <c r="B2910" t="s">
        <v>2539</v>
      </c>
      <c r="C2910" t="s">
        <v>13</v>
      </c>
      <c r="D2910" t="s">
        <v>14</v>
      </c>
      <c r="E2910" t="s">
        <v>4870</v>
      </c>
      <c r="F2910" t="s">
        <v>5249</v>
      </c>
      <c r="G2910" t="s">
        <v>29</v>
      </c>
      <c r="H2910" t="s">
        <v>49</v>
      </c>
      <c r="I2910" t="s">
        <v>68</v>
      </c>
      <c r="J2910" t="s">
        <v>19</v>
      </c>
      <c r="K2910" s="3">
        <v>45737</v>
      </c>
      <c r="L2910" t="s">
        <v>5542</v>
      </c>
    </row>
    <row r="2911" spans="1:12" customFormat="1" ht="15">
      <c r="A2911">
        <v>34793</v>
      </c>
      <c r="B2911" t="s">
        <v>2540</v>
      </c>
      <c r="C2911" t="s">
        <v>13</v>
      </c>
      <c r="D2911" t="s">
        <v>25</v>
      </c>
      <c r="E2911" t="s">
        <v>5291</v>
      </c>
      <c r="F2911" t="s">
        <v>16</v>
      </c>
      <c r="G2911" t="s">
        <v>32</v>
      </c>
      <c r="H2911" t="s">
        <v>5800</v>
      </c>
      <c r="I2911" t="s">
        <v>5800</v>
      </c>
      <c r="J2911" t="s">
        <v>19</v>
      </c>
      <c r="K2911" s="3">
        <v>45723</v>
      </c>
      <c r="L2911" t="s">
        <v>5297</v>
      </c>
    </row>
    <row r="2912" spans="1:12" customFormat="1" ht="15">
      <c r="A2912">
        <v>34813</v>
      </c>
      <c r="B2912" t="s">
        <v>4406</v>
      </c>
      <c r="C2912" t="s">
        <v>13</v>
      </c>
      <c r="D2912" t="s">
        <v>38</v>
      </c>
      <c r="E2912" t="s">
        <v>4870</v>
      </c>
      <c r="F2912" t="s">
        <v>16</v>
      </c>
      <c r="G2912" t="s">
        <v>29</v>
      </c>
      <c r="H2912" t="s">
        <v>49</v>
      </c>
      <c r="I2912" t="s">
        <v>5309</v>
      </c>
      <c r="J2912" t="s">
        <v>19</v>
      </c>
      <c r="K2912" s="3">
        <v>45732</v>
      </c>
      <c r="L2912" t="s">
        <v>5542</v>
      </c>
    </row>
    <row r="2913" spans="1:12" customFormat="1" ht="15">
      <c r="A2913">
        <v>34854</v>
      </c>
      <c r="B2913" t="s">
        <v>2541</v>
      </c>
      <c r="C2913" t="s">
        <v>13</v>
      </c>
      <c r="D2913" t="s">
        <v>14</v>
      </c>
      <c r="E2913" t="s">
        <v>4870</v>
      </c>
      <c r="F2913" t="s">
        <v>16</v>
      </c>
      <c r="G2913" t="s">
        <v>29</v>
      </c>
      <c r="H2913" t="s">
        <v>49</v>
      </c>
      <c r="I2913" t="s">
        <v>414</v>
      </c>
      <c r="J2913" t="s">
        <v>19</v>
      </c>
      <c r="K2913" s="3">
        <v>45709</v>
      </c>
      <c r="L2913" t="s">
        <v>5542</v>
      </c>
    </row>
    <row r="2914" spans="1:12" customFormat="1" ht="15">
      <c r="A2914">
        <v>34913</v>
      </c>
      <c r="B2914" t="s">
        <v>2542</v>
      </c>
      <c r="C2914" t="s">
        <v>13</v>
      </c>
      <c r="D2914" t="s">
        <v>14</v>
      </c>
      <c r="E2914" t="s">
        <v>5292</v>
      </c>
      <c r="F2914" t="s">
        <v>16</v>
      </c>
      <c r="G2914" t="s">
        <v>32</v>
      </c>
      <c r="H2914" t="s">
        <v>70</v>
      </c>
      <c r="I2914" t="s">
        <v>2543</v>
      </c>
      <c r="J2914" t="s">
        <v>19</v>
      </c>
      <c r="K2914" s="3">
        <v>45694</v>
      </c>
      <c r="L2914" t="s">
        <v>5299</v>
      </c>
    </row>
    <row r="2915" spans="1:12" customFormat="1" ht="15">
      <c r="A2915">
        <v>35053</v>
      </c>
      <c r="B2915" t="s">
        <v>2544</v>
      </c>
      <c r="C2915" t="s">
        <v>13</v>
      </c>
      <c r="D2915" t="s">
        <v>14</v>
      </c>
      <c r="E2915" t="s">
        <v>4870</v>
      </c>
      <c r="F2915" t="s">
        <v>16</v>
      </c>
      <c r="G2915" t="s">
        <v>29</v>
      </c>
      <c r="H2915" t="s">
        <v>49</v>
      </c>
      <c r="I2915" t="s">
        <v>5702</v>
      </c>
      <c r="J2915" t="s">
        <v>19</v>
      </c>
      <c r="K2915" s="3">
        <v>45735</v>
      </c>
      <c r="L2915" t="s">
        <v>5542</v>
      </c>
    </row>
    <row r="2916" spans="1:12" customFormat="1" ht="15">
      <c r="A2916">
        <v>35073</v>
      </c>
      <c r="B2916" t="s">
        <v>4407</v>
      </c>
      <c r="C2916" t="s">
        <v>13</v>
      </c>
      <c r="D2916" t="s">
        <v>14</v>
      </c>
      <c r="E2916" t="s">
        <v>4870</v>
      </c>
      <c r="F2916" t="s">
        <v>16</v>
      </c>
      <c r="G2916" t="s">
        <v>29</v>
      </c>
      <c r="H2916" t="s">
        <v>165</v>
      </c>
      <c r="I2916" t="s">
        <v>306</v>
      </c>
      <c r="J2916" t="s">
        <v>19</v>
      </c>
      <c r="K2916" s="3">
        <v>45722</v>
      </c>
      <c r="L2916" t="s">
        <v>5542</v>
      </c>
    </row>
    <row r="2917" spans="1:12" customFormat="1" ht="15">
      <c r="A2917">
        <v>35133</v>
      </c>
      <c r="B2917" t="s">
        <v>2545</v>
      </c>
      <c r="C2917" t="s">
        <v>13</v>
      </c>
      <c r="D2917" t="s">
        <v>14</v>
      </c>
      <c r="E2917" t="s">
        <v>4870</v>
      </c>
      <c r="F2917" t="s">
        <v>16</v>
      </c>
      <c r="G2917" t="s">
        <v>29</v>
      </c>
      <c r="H2917" t="s">
        <v>49</v>
      </c>
      <c r="I2917" t="s">
        <v>1721</v>
      </c>
      <c r="J2917" t="s">
        <v>113</v>
      </c>
      <c r="K2917" s="3">
        <v>42674</v>
      </c>
      <c r="L2917" t="s">
        <v>5542</v>
      </c>
    </row>
    <row r="2918" spans="1:12" customFormat="1" ht="15">
      <c r="A2918">
        <v>35153</v>
      </c>
      <c r="B2918" t="s">
        <v>2546</v>
      </c>
      <c r="C2918" t="s">
        <v>13</v>
      </c>
      <c r="D2918" t="s">
        <v>25</v>
      </c>
      <c r="E2918" t="s">
        <v>5291</v>
      </c>
      <c r="F2918" t="s">
        <v>16</v>
      </c>
      <c r="G2918" t="s">
        <v>29</v>
      </c>
      <c r="H2918" t="s">
        <v>298</v>
      </c>
      <c r="I2918" t="s">
        <v>5328</v>
      </c>
      <c r="J2918" t="s">
        <v>19</v>
      </c>
      <c r="K2918" s="3">
        <v>44574</v>
      </c>
      <c r="L2918" t="s">
        <v>5299</v>
      </c>
    </row>
    <row r="2919" spans="1:12" customFormat="1" ht="15">
      <c r="A2919">
        <v>35193</v>
      </c>
      <c r="B2919" t="s">
        <v>2547</v>
      </c>
      <c r="C2919" t="s">
        <v>13</v>
      </c>
      <c r="D2919" t="s">
        <v>38</v>
      </c>
      <c r="E2919" t="s">
        <v>4870</v>
      </c>
      <c r="F2919" t="s">
        <v>16</v>
      </c>
      <c r="G2919" t="s">
        <v>29</v>
      </c>
      <c r="H2919" t="s">
        <v>283</v>
      </c>
      <c r="I2919" t="s">
        <v>923</v>
      </c>
      <c r="J2919" t="s">
        <v>19</v>
      </c>
      <c r="K2919" s="3">
        <v>45735</v>
      </c>
      <c r="L2919" t="s">
        <v>5542</v>
      </c>
    </row>
    <row r="2920" spans="1:12" customFormat="1" ht="15">
      <c r="A2920">
        <v>35293</v>
      </c>
      <c r="B2920" t="s">
        <v>2548</v>
      </c>
      <c r="C2920" t="s">
        <v>13</v>
      </c>
      <c r="D2920" t="s">
        <v>25</v>
      </c>
      <c r="E2920" t="s">
        <v>5291</v>
      </c>
      <c r="F2920" t="s">
        <v>36</v>
      </c>
      <c r="G2920" t="s">
        <v>29</v>
      </c>
      <c r="H2920" t="s">
        <v>49</v>
      </c>
      <c r="I2920" t="s">
        <v>576</v>
      </c>
      <c r="J2920" t="s">
        <v>19</v>
      </c>
      <c r="K2920" s="3">
        <v>45706</v>
      </c>
      <c r="L2920" t="s">
        <v>5297</v>
      </c>
    </row>
    <row r="2921" spans="1:12" customFormat="1" ht="15">
      <c r="A2921">
        <v>35333</v>
      </c>
      <c r="B2921" t="s">
        <v>2549</v>
      </c>
      <c r="C2921" t="s">
        <v>13</v>
      </c>
      <c r="D2921" t="s">
        <v>14</v>
      </c>
      <c r="E2921" t="s">
        <v>4870</v>
      </c>
      <c r="F2921" t="s">
        <v>16</v>
      </c>
      <c r="G2921" t="s">
        <v>29</v>
      </c>
      <c r="H2921" t="s">
        <v>4855</v>
      </c>
      <c r="I2921" t="s">
        <v>59</v>
      </c>
      <c r="J2921" t="s">
        <v>19</v>
      </c>
      <c r="K2921" s="3">
        <v>45674</v>
      </c>
      <c r="L2921" t="s">
        <v>5542</v>
      </c>
    </row>
    <row r="2922" spans="1:12" customFormat="1" ht="15">
      <c r="A2922">
        <v>35453</v>
      </c>
      <c r="B2922" t="s">
        <v>4408</v>
      </c>
      <c r="C2922" t="s">
        <v>13</v>
      </c>
      <c r="D2922" t="s">
        <v>14</v>
      </c>
      <c r="E2922" t="s">
        <v>4870</v>
      </c>
      <c r="F2922" t="s">
        <v>16</v>
      </c>
      <c r="G2922" t="s">
        <v>29</v>
      </c>
      <c r="H2922" t="s">
        <v>49</v>
      </c>
      <c r="I2922" t="s">
        <v>55</v>
      </c>
      <c r="J2922" t="s">
        <v>19</v>
      </c>
      <c r="K2922" s="3">
        <v>45716</v>
      </c>
      <c r="L2922" t="s">
        <v>5542</v>
      </c>
    </row>
    <row r="2923" spans="1:12" customFormat="1" ht="15">
      <c r="A2923">
        <v>35473</v>
      </c>
      <c r="B2923" t="s">
        <v>2550</v>
      </c>
      <c r="C2923" t="s">
        <v>13</v>
      </c>
      <c r="D2923" t="s">
        <v>25</v>
      </c>
      <c r="E2923" t="s">
        <v>4870</v>
      </c>
      <c r="F2923" t="s">
        <v>5249</v>
      </c>
      <c r="G2923" t="s">
        <v>32</v>
      </c>
      <c r="H2923" t="s">
        <v>21</v>
      </c>
      <c r="I2923" t="s">
        <v>331</v>
      </c>
      <c r="J2923" t="s">
        <v>113</v>
      </c>
      <c r="K2923" s="3">
        <v>42804</v>
      </c>
      <c r="L2923" t="s">
        <v>5542</v>
      </c>
    </row>
    <row r="2924" spans="1:12" customFormat="1" ht="15">
      <c r="A2924">
        <v>35475</v>
      </c>
      <c r="B2924" t="s">
        <v>2551</v>
      </c>
      <c r="C2924" t="s">
        <v>13</v>
      </c>
      <c r="D2924" t="s">
        <v>25</v>
      </c>
      <c r="E2924" t="s">
        <v>5291</v>
      </c>
      <c r="F2924" t="s">
        <v>36</v>
      </c>
      <c r="G2924" t="s">
        <v>29</v>
      </c>
      <c r="H2924" t="s">
        <v>49</v>
      </c>
      <c r="I2924" t="s">
        <v>275</v>
      </c>
      <c r="J2924" t="s">
        <v>19</v>
      </c>
      <c r="K2924" s="3">
        <v>45399</v>
      </c>
      <c r="L2924" t="s">
        <v>5297</v>
      </c>
    </row>
    <row r="2925" spans="1:12" customFormat="1" ht="15">
      <c r="A2925">
        <v>35513</v>
      </c>
      <c r="B2925" t="s">
        <v>2552</v>
      </c>
      <c r="C2925" t="s">
        <v>13</v>
      </c>
      <c r="D2925" t="s">
        <v>14</v>
      </c>
      <c r="E2925" t="s">
        <v>4870</v>
      </c>
      <c r="F2925" t="s">
        <v>16</v>
      </c>
      <c r="G2925" t="s">
        <v>29</v>
      </c>
      <c r="H2925" t="s">
        <v>104</v>
      </c>
      <c r="I2925" t="s">
        <v>434</v>
      </c>
      <c r="J2925" t="s">
        <v>19</v>
      </c>
      <c r="K2925" s="3">
        <v>45720</v>
      </c>
      <c r="L2925" t="s">
        <v>5542</v>
      </c>
    </row>
    <row r="2926" spans="1:12" customFormat="1" ht="15">
      <c r="A2926">
        <v>35553</v>
      </c>
      <c r="B2926" t="s">
        <v>2553</v>
      </c>
      <c r="C2926" t="s">
        <v>13</v>
      </c>
      <c r="D2926" t="s">
        <v>14</v>
      </c>
      <c r="E2926" t="s">
        <v>4870</v>
      </c>
      <c r="F2926" t="s">
        <v>5249</v>
      </c>
      <c r="G2926" t="s">
        <v>29</v>
      </c>
      <c r="H2926" t="s">
        <v>209</v>
      </c>
      <c r="I2926" t="s">
        <v>210</v>
      </c>
      <c r="J2926" t="s">
        <v>19</v>
      </c>
      <c r="K2926" s="3">
        <v>45715</v>
      </c>
      <c r="L2926" t="s">
        <v>5542</v>
      </c>
    </row>
    <row r="2927" spans="1:12" customFormat="1" ht="15">
      <c r="A2927">
        <v>35573</v>
      </c>
      <c r="B2927" t="s">
        <v>2554</v>
      </c>
      <c r="C2927" t="s">
        <v>13</v>
      </c>
      <c r="D2927" t="s">
        <v>14</v>
      </c>
      <c r="E2927" t="s">
        <v>4870</v>
      </c>
      <c r="F2927" t="s">
        <v>5249</v>
      </c>
      <c r="G2927" t="s">
        <v>29</v>
      </c>
      <c r="H2927" t="s">
        <v>374</v>
      </c>
      <c r="I2927" t="s">
        <v>5885</v>
      </c>
      <c r="J2927" t="s">
        <v>19</v>
      </c>
      <c r="K2927" s="3">
        <v>45546</v>
      </c>
      <c r="L2927" t="s">
        <v>5542</v>
      </c>
    </row>
    <row r="2928" spans="1:12" customFormat="1" ht="15">
      <c r="A2928">
        <v>35593</v>
      </c>
      <c r="B2928" t="s">
        <v>2555</v>
      </c>
      <c r="C2928" t="s">
        <v>13</v>
      </c>
      <c r="D2928" t="s">
        <v>14</v>
      </c>
      <c r="E2928" t="s">
        <v>4870</v>
      </c>
      <c r="F2928" t="s">
        <v>16</v>
      </c>
      <c r="G2928" t="s">
        <v>32</v>
      </c>
      <c r="H2928" t="s">
        <v>49</v>
      </c>
      <c r="I2928" t="s">
        <v>414</v>
      </c>
      <c r="J2928" t="s">
        <v>19</v>
      </c>
      <c r="K2928" s="3">
        <v>45682</v>
      </c>
      <c r="L2928" t="s">
        <v>5542</v>
      </c>
    </row>
    <row r="2929" spans="1:12" customFormat="1" ht="15">
      <c r="A2929">
        <v>35713</v>
      </c>
      <c r="B2929" t="s">
        <v>2556</v>
      </c>
      <c r="C2929" t="s">
        <v>13</v>
      </c>
      <c r="D2929" t="s">
        <v>25</v>
      </c>
      <c r="E2929" t="s">
        <v>5291</v>
      </c>
      <c r="F2929" t="s">
        <v>36</v>
      </c>
      <c r="G2929" t="s">
        <v>29</v>
      </c>
      <c r="H2929" t="s">
        <v>104</v>
      </c>
      <c r="I2929" t="s">
        <v>5319</v>
      </c>
      <c r="J2929" t="s">
        <v>19</v>
      </c>
      <c r="K2929" s="3">
        <v>45720</v>
      </c>
      <c r="L2929" t="s">
        <v>5297</v>
      </c>
    </row>
    <row r="2930" spans="1:12" customFormat="1" ht="15">
      <c r="A2930">
        <v>35733</v>
      </c>
      <c r="B2930" t="s">
        <v>2557</v>
      </c>
      <c r="C2930" t="s">
        <v>13</v>
      </c>
      <c r="D2930" t="s">
        <v>25</v>
      </c>
      <c r="E2930" t="s">
        <v>5291</v>
      </c>
      <c r="F2930" t="s">
        <v>5249</v>
      </c>
      <c r="G2930" t="s">
        <v>32</v>
      </c>
      <c r="H2930" t="s">
        <v>136</v>
      </c>
      <c r="I2930" t="s">
        <v>227</v>
      </c>
      <c r="J2930" t="s">
        <v>19</v>
      </c>
      <c r="K2930" s="3">
        <v>44965</v>
      </c>
      <c r="L2930" t="s">
        <v>5299</v>
      </c>
    </row>
    <row r="2931" spans="1:12" customFormat="1" ht="15">
      <c r="A2931">
        <v>35773</v>
      </c>
      <c r="B2931" t="s">
        <v>2558</v>
      </c>
      <c r="C2931" t="s">
        <v>13</v>
      </c>
      <c r="D2931" t="s">
        <v>25</v>
      </c>
      <c r="E2931" t="s">
        <v>5291</v>
      </c>
      <c r="F2931" t="s">
        <v>36</v>
      </c>
      <c r="G2931" t="s">
        <v>29</v>
      </c>
      <c r="H2931" t="s">
        <v>49</v>
      </c>
      <c r="I2931" t="s">
        <v>275</v>
      </c>
      <c r="J2931" t="s">
        <v>19</v>
      </c>
      <c r="K2931" s="3">
        <v>45698</v>
      </c>
      <c r="L2931" t="s">
        <v>5297</v>
      </c>
    </row>
    <row r="2932" spans="1:12" customFormat="1" ht="15">
      <c r="A2932">
        <v>35833</v>
      </c>
      <c r="B2932" t="s">
        <v>2559</v>
      </c>
      <c r="C2932" t="s">
        <v>13</v>
      </c>
      <c r="D2932" t="s">
        <v>38</v>
      </c>
      <c r="E2932" t="s">
        <v>4870</v>
      </c>
      <c r="F2932" t="s">
        <v>16</v>
      </c>
      <c r="G2932" t="s">
        <v>29</v>
      </c>
      <c r="H2932" t="s">
        <v>4854</v>
      </c>
      <c r="I2932" t="s">
        <v>47</v>
      </c>
      <c r="J2932" t="s">
        <v>19</v>
      </c>
      <c r="K2932" s="3">
        <v>45727</v>
      </c>
      <c r="L2932" t="s">
        <v>5542</v>
      </c>
    </row>
    <row r="2933" spans="1:12" customFormat="1" ht="15">
      <c r="A2933">
        <v>35853</v>
      </c>
      <c r="B2933" t="s">
        <v>4409</v>
      </c>
      <c r="C2933" t="s">
        <v>13</v>
      </c>
      <c r="D2933" t="s">
        <v>14</v>
      </c>
      <c r="E2933" t="s">
        <v>4870</v>
      </c>
      <c r="F2933" t="s">
        <v>5249</v>
      </c>
      <c r="G2933" t="s">
        <v>29</v>
      </c>
      <c r="H2933" t="s">
        <v>4852</v>
      </c>
      <c r="I2933" t="s">
        <v>563</v>
      </c>
      <c r="J2933" t="s">
        <v>19</v>
      </c>
      <c r="K2933" s="3">
        <v>45712</v>
      </c>
      <c r="L2933" t="s">
        <v>5542</v>
      </c>
    </row>
    <row r="2934" spans="1:12" customFormat="1" ht="15">
      <c r="A2934">
        <v>35854</v>
      </c>
      <c r="B2934" t="s">
        <v>2560</v>
      </c>
      <c r="C2934" t="s">
        <v>13</v>
      </c>
      <c r="D2934" t="s">
        <v>14</v>
      </c>
      <c r="E2934" t="s">
        <v>4870</v>
      </c>
      <c r="F2934" t="s">
        <v>5249</v>
      </c>
      <c r="G2934" t="s">
        <v>29</v>
      </c>
      <c r="H2934" t="s">
        <v>49</v>
      </c>
      <c r="I2934" t="s">
        <v>5309</v>
      </c>
      <c r="J2934" t="s">
        <v>19</v>
      </c>
      <c r="K2934" s="3">
        <v>45744</v>
      </c>
      <c r="L2934" t="s">
        <v>5542</v>
      </c>
    </row>
    <row r="2935" spans="1:12" customFormat="1" ht="15">
      <c r="A2935">
        <v>35873</v>
      </c>
      <c r="B2935" t="s">
        <v>3745</v>
      </c>
      <c r="C2935" t="s">
        <v>13</v>
      </c>
      <c r="D2935" t="s">
        <v>25</v>
      </c>
      <c r="E2935" t="s">
        <v>5291</v>
      </c>
      <c r="F2935" t="s">
        <v>36</v>
      </c>
      <c r="G2935" t="s">
        <v>29</v>
      </c>
      <c r="H2935" t="s">
        <v>17</v>
      </c>
      <c r="I2935" t="s">
        <v>703</v>
      </c>
      <c r="J2935" t="s">
        <v>19</v>
      </c>
      <c r="K2935" s="3">
        <v>45698</v>
      </c>
      <c r="L2935" t="s">
        <v>5297</v>
      </c>
    </row>
    <row r="2936" spans="1:12" customFormat="1" ht="15">
      <c r="A2936">
        <v>35913</v>
      </c>
      <c r="B2936" t="s">
        <v>2561</v>
      </c>
      <c r="C2936" t="s">
        <v>13</v>
      </c>
      <c r="D2936" t="s">
        <v>14</v>
      </c>
      <c r="E2936" t="s">
        <v>4870</v>
      </c>
      <c r="F2936" t="s">
        <v>16</v>
      </c>
      <c r="G2936" t="s">
        <v>29</v>
      </c>
      <c r="H2936" t="s">
        <v>4854</v>
      </c>
      <c r="I2936" t="s">
        <v>47</v>
      </c>
      <c r="J2936" t="s">
        <v>19</v>
      </c>
      <c r="K2936" s="3">
        <v>45709</v>
      </c>
      <c r="L2936" t="s">
        <v>5542</v>
      </c>
    </row>
    <row r="2937" spans="1:12" customFormat="1" ht="15">
      <c r="A2937">
        <v>35993</v>
      </c>
      <c r="B2937" t="s">
        <v>2562</v>
      </c>
      <c r="C2937" t="s">
        <v>13</v>
      </c>
      <c r="D2937" t="s">
        <v>25</v>
      </c>
      <c r="E2937" t="s">
        <v>5291</v>
      </c>
      <c r="F2937" t="s">
        <v>36</v>
      </c>
      <c r="G2937" t="s">
        <v>29</v>
      </c>
      <c r="H2937" t="s">
        <v>365</v>
      </c>
      <c r="I2937" t="s">
        <v>365</v>
      </c>
      <c r="J2937" t="s">
        <v>19</v>
      </c>
      <c r="K2937" s="3">
        <v>44587</v>
      </c>
      <c r="L2937" t="s">
        <v>5297</v>
      </c>
    </row>
    <row r="2938" spans="1:12" customFormat="1" ht="15">
      <c r="A2938">
        <v>36013</v>
      </c>
      <c r="B2938" t="s">
        <v>2563</v>
      </c>
      <c r="C2938" t="s">
        <v>13</v>
      </c>
      <c r="D2938" t="s">
        <v>14</v>
      </c>
      <c r="E2938" t="s">
        <v>4870</v>
      </c>
      <c r="F2938" t="s">
        <v>16</v>
      </c>
      <c r="G2938" t="s">
        <v>29</v>
      </c>
      <c r="H2938" t="s">
        <v>283</v>
      </c>
      <c r="I2938" t="s">
        <v>923</v>
      </c>
      <c r="J2938" t="s">
        <v>19</v>
      </c>
      <c r="K2938" s="3">
        <v>45378</v>
      </c>
      <c r="L2938" t="s">
        <v>5542</v>
      </c>
    </row>
    <row r="2939" spans="1:12" customFormat="1" ht="15">
      <c r="A2939">
        <v>36053</v>
      </c>
      <c r="B2939" t="s">
        <v>2564</v>
      </c>
      <c r="C2939" t="s">
        <v>13</v>
      </c>
      <c r="D2939" t="s">
        <v>25</v>
      </c>
      <c r="E2939" t="s">
        <v>4870</v>
      </c>
      <c r="F2939" t="s">
        <v>16</v>
      </c>
      <c r="G2939" t="s">
        <v>29</v>
      </c>
      <c r="H2939" t="s">
        <v>4854</v>
      </c>
      <c r="I2939" t="s">
        <v>47</v>
      </c>
      <c r="J2939" t="s">
        <v>19</v>
      </c>
      <c r="K2939" s="3">
        <v>45722</v>
      </c>
      <c r="L2939" t="s">
        <v>5542</v>
      </c>
    </row>
    <row r="2940" spans="1:12" customFormat="1" ht="15">
      <c r="A2940">
        <v>36073</v>
      </c>
      <c r="B2940" t="s">
        <v>2565</v>
      </c>
      <c r="C2940" t="s">
        <v>13</v>
      </c>
      <c r="D2940" t="s">
        <v>25</v>
      </c>
      <c r="E2940" t="s">
        <v>5291</v>
      </c>
      <c r="F2940" t="s">
        <v>36</v>
      </c>
      <c r="G2940" t="s">
        <v>29</v>
      </c>
      <c r="H2940" t="s">
        <v>4853</v>
      </c>
      <c r="I2940" t="s">
        <v>5687</v>
      </c>
      <c r="J2940" t="s">
        <v>19</v>
      </c>
      <c r="K2940" s="3">
        <v>45726</v>
      </c>
      <c r="L2940" t="s">
        <v>5297</v>
      </c>
    </row>
    <row r="2941" spans="1:12" customFormat="1" ht="15">
      <c r="A2941">
        <v>36097</v>
      </c>
      <c r="B2941" t="s">
        <v>2566</v>
      </c>
      <c r="C2941" t="s">
        <v>13</v>
      </c>
      <c r="D2941" t="s">
        <v>14</v>
      </c>
      <c r="E2941" t="s">
        <v>5291</v>
      </c>
      <c r="F2941" t="s">
        <v>5249</v>
      </c>
      <c r="G2941" t="s">
        <v>32</v>
      </c>
      <c r="H2941" t="s">
        <v>4859</v>
      </c>
      <c r="I2941" t="s">
        <v>238</v>
      </c>
      <c r="J2941" t="s">
        <v>19</v>
      </c>
      <c r="K2941" s="3">
        <v>45727</v>
      </c>
      <c r="L2941" t="s">
        <v>11</v>
      </c>
    </row>
    <row r="2942" spans="1:12" customFormat="1" ht="15">
      <c r="A2942">
        <v>36133</v>
      </c>
      <c r="B2942" t="s">
        <v>2567</v>
      </c>
      <c r="C2942" t="s">
        <v>13</v>
      </c>
      <c r="D2942" t="s">
        <v>38</v>
      </c>
      <c r="E2942" t="s">
        <v>4870</v>
      </c>
      <c r="F2942" t="s">
        <v>16</v>
      </c>
      <c r="G2942" t="s">
        <v>29</v>
      </c>
      <c r="H2942" t="s">
        <v>183</v>
      </c>
      <c r="I2942" t="s">
        <v>527</v>
      </c>
      <c r="J2942" t="s">
        <v>19</v>
      </c>
      <c r="K2942" s="3">
        <v>44652</v>
      </c>
      <c r="L2942" t="s">
        <v>5542</v>
      </c>
    </row>
    <row r="2943" spans="1:12" customFormat="1" ht="15">
      <c r="A2943">
        <v>36153</v>
      </c>
      <c r="B2943" t="s">
        <v>2568</v>
      </c>
      <c r="C2943" t="s">
        <v>13</v>
      </c>
      <c r="D2943" t="s">
        <v>14</v>
      </c>
      <c r="E2943" t="s">
        <v>4870</v>
      </c>
      <c r="F2943" t="s">
        <v>16</v>
      </c>
      <c r="G2943" t="s">
        <v>29</v>
      </c>
      <c r="H2943" t="s">
        <v>165</v>
      </c>
      <c r="I2943" t="s">
        <v>636</v>
      </c>
      <c r="J2943" t="s">
        <v>113</v>
      </c>
      <c r="K2943" s="3">
        <v>44132</v>
      </c>
      <c r="L2943" t="s">
        <v>5542</v>
      </c>
    </row>
    <row r="2944" spans="1:12" customFormat="1" ht="15">
      <c r="A2944">
        <v>36293</v>
      </c>
      <c r="B2944" t="s">
        <v>2569</v>
      </c>
      <c r="C2944" t="s">
        <v>13</v>
      </c>
      <c r="D2944" t="s">
        <v>14</v>
      </c>
      <c r="E2944" t="s">
        <v>4870</v>
      </c>
      <c r="F2944" t="s">
        <v>16</v>
      </c>
      <c r="G2944" t="s">
        <v>29</v>
      </c>
      <c r="H2944" t="s">
        <v>4854</v>
      </c>
      <c r="I2944" t="s">
        <v>47</v>
      </c>
      <c r="J2944" t="s">
        <v>19</v>
      </c>
      <c r="K2944" s="3">
        <v>45435</v>
      </c>
      <c r="L2944" t="s">
        <v>5542</v>
      </c>
    </row>
    <row r="2945" spans="1:12" customFormat="1" ht="15">
      <c r="A2945">
        <v>36313</v>
      </c>
      <c r="B2945" t="s">
        <v>2570</v>
      </c>
      <c r="C2945" t="s">
        <v>13</v>
      </c>
      <c r="D2945" t="s">
        <v>14</v>
      </c>
      <c r="E2945" t="s">
        <v>4870</v>
      </c>
      <c r="F2945" t="s">
        <v>5249</v>
      </c>
      <c r="G2945" t="s">
        <v>32</v>
      </c>
      <c r="H2945" t="s">
        <v>49</v>
      </c>
      <c r="I2945" t="s">
        <v>17</v>
      </c>
      <c r="J2945" t="s">
        <v>19</v>
      </c>
      <c r="K2945" s="3">
        <v>45716</v>
      </c>
      <c r="L2945" t="s">
        <v>5542</v>
      </c>
    </row>
    <row r="2946" spans="1:12" customFormat="1" ht="15">
      <c r="A2946">
        <v>36315</v>
      </c>
      <c r="B2946" t="s">
        <v>2571</v>
      </c>
      <c r="C2946" t="s">
        <v>13</v>
      </c>
      <c r="D2946" t="s">
        <v>38</v>
      </c>
      <c r="E2946" t="s">
        <v>4870</v>
      </c>
      <c r="F2946" t="s">
        <v>5249</v>
      </c>
      <c r="G2946" t="s">
        <v>29</v>
      </c>
      <c r="H2946" t="s">
        <v>4853</v>
      </c>
      <c r="I2946" t="s">
        <v>2472</v>
      </c>
      <c r="J2946" t="s">
        <v>113</v>
      </c>
      <c r="K2946" s="3">
        <v>42886</v>
      </c>
      <c r="L2946" t="s">
        <v>5542</v>
      </c>
    </row>
    <row r="2947" spans="1:12" customFormat="1" ht="15">
      <c r="A2947">
        <v>36333</v>
      </c>
      <c r="B2947" t="s">
        <v>4410</v>
      </c>
      <c r="C2947" t="s">
        <v>13</v>
      </c>
      <c r="D2947" t="s">
        <v>14</v>
      </c>
      <c r="E2947" t="s">
        <v>4870</v>
      </c>
      <c r="F2947" t="s">
        <v>5249</v>
      </c>
      <c r="G2947" t="s">
        <v>29</v>
      </c>
      <c r="H2947" t="s">
        <v>104</v>
      </c>
      <c r="I2947" t="s">
        <v>467</v>
      </c>
      <c r="J2947" t="s">
        <v>19</v>
      </c>
      <c r="K2947" s="3">
        <v>45640</v>
      </c>
      <c r="L2947" t="s">
        <v>5542</v>
      </c>
    </row>
    <row r="2948" spans="1:12" customFormat="1" ht="15">
      <c r="A2948">
        <v>36353</v>
      </c>
      <c r="B2948" t="s">
        <v>5028</v>
      </c>
      <c r="C2948" t="s">
        <v>5283</v>
      </c>
      <c r="D2948" t="s">
        <v>25</v>
      </c>
      <c r="E2948" t="s">
        <v>5291</v>
      </c>
      <c r="F2948" t="s">
        <v>36</v>
      </c>
      <c r="G2948" t="s">
        <v>32</v>
      </c>
      <c r="H2948" t="s">
        <v>147</v>
      </c>
      <c r="I2948" t="s">
        <v>271</v>
      </c>
      <c r="J2948" t="s">
        <v>19</v>
      </c>
      <c r="K2948" s="3">
        <v>43606</v>
      </c>
      <c r="L2948" t="s">
        <v>5299</v>
      </c>
    </row>
    <row r="2949" spans="1:12" customFormat="1" ht="15">
      <c r="A2949">
        <v>36376</v>
      </c>
      <c r="B2949" t="s">
        <v>2572</v>
      </c>
      <c r="C2949" t="s">
        <v>13</v>
      </c>
      <c r="D2949" t="s">
        <v>25</v>
      </c>
      <c r="E2949" t="s">
        <v>5291</v>
      </c>
      <c r="F2949" t="s">
        <v>36</v>
      </c>
      <c r="G2949" t="s">
        <v>29</v>
      </c>
      <c r="H2949" t="s">
        <v>4853</v>
      </c>
      <c r="I2949" t="s">
        <v>5687</v>
      </c>
      <c r="J2949" t="s">
        <v>19</v>
      </c>
      <c r="K2949" s="3">
        <v>45743</v>
      </c>
      <c r="L2949" t="s">
        <v>5297</v>
      </c>
    </row>
    <row r="2950" spans="1:12" customFormat="1" ht="15">
      <c r="A2950">
        <v>36377</v>
      </c>
      <c r="B2950" t="s">
        <v>2573</v>
      </c>
      <c r="C2950" t="s">
        <v>13</v>
      </c>
      <c r="D2950" t="s">
        <v>25</v>
      </c>
      <c r="E2950" t="s">
        <v>5291</v>
      </c>
      <c r="F2950" t="s">
        <v>5249</v>
      </c>
      <c r="G2950" t="s">
        <v>29</v>
      </c>
      <c r="H2950" t="s">
        <v>70</v>
      </c>
      <c r="I2950" t="s">
        <v>71</v>
      </c>
      <c r="J2950" t="s">
        <v>19</v>
      </c>
      <c r="K2950" s="3">
        <v>45342</v>
      </c>
      <c r="L2950" t="s">
        <v>5299</v>
      </c>
    </row>
    <row r="2951" spans="1:12" customFormat="1" ht="15">
      <c r="A2951">
        <v>36378</v>
      </c>
      <c r="B2951" t="s">
        <v>2574</v>
      </c>
      <c r="C2951" t="s">
        <v>13</v>
      </c>
      <c r="D2951" t="s">
        <v>14</v>
      </c>
      <c r="E2951" t="s">
        <v>4870</v>
      </c>
      <c r="F2951" t="s">
        <v>16</v>
      </c>
      <c r="G2951" t="s">
        <v>29</v>
      </c>
      <c r="H2951" t="s">
        <v>4854</v>
      </c>
      <c r="I2951" t="s">
        <v>47</v>
      </c>
      <c r="J2951" t="s">
        <v>19</v>
      </c>
      <c r="K2951" s="3">
        <v>43689</v>
      </c>
      <c r="L2951" t="s">
        <v>5542</v>
      </c>
    </row>
    <row r="2952" spans="1:12" customFormat="1" ht="15">
      <c r="A2952">
        <v>36393</v>
      </c>
      <c r="B2952" t="s">
        <v>2575</v>
      </c>
      <c r="C2952" t="s">
        <v>13</v>
      </c>
      <c r="D2952" t="s">
        <v>14</v>
      </c>
      <c r="E2952" t="s">
        <v>4870</v>
      </c>
      <c r="F2952" t="s">
        <v>16</v>
      </c>
      <c r="G2952" t="s">
        <v>29</v>
      </c>
      <c r="H2952" t="s">
        <v>136</v>
      </c>
      <c r="I2952" t="s">
        <v>1464</v>
      </c>
      <c r="J2952" t="s">
        <v>19</v>
      </c>
      <c r="K2952" s="3">
        <v>45400</v>
      </c>
      <c r="L2952" t="s">
        <v>5542</v>
      </c>
    </row>
    <row r="2953" spans="1:12" customFormat="1" ht="15">
      <c r="A2953">
        <v>36394</v>
      </c>
      <c r="B2953" t="s">
        <v>2576</v>
      </c>
      <c r="C2953" t="s">
        <v>13</v>
      </c>
      <c r="D2953" t="s">
        <v>14</v>
      </c>
      <c r="E2953" t="s">
        <v>5292</v>
      </c>
      <c r="F2953" t="s">
        <v>5249</v>
      </c>
      <c r="G2953" t="s">
        <v>32</v>
      </c>
      <c r="H2953" t="s">
        <v>49</v>
      </c>
      <c r="I2953" t="s">
        <v>951</v>
      </c>
      <c r="J2953" t="s">
        <v>19</v>
      </c>
      <c r="K2953" s="3">
        <v>45721</v>
      </c>
      <c r="L2953" t="s">
        <v>11</v>
      </c>
    </row>
    <row r="2954" spans="1:12" customFormat="1" ht="15">
      <c r="A2954">
        <v>36434</v>
      </c>
      <c r="B2954" t="s">
        <v>2577</v>
      </c>
      <c r="C2954" t="s">
        <v>13</v>
      </c>
      <c r="D2954" t="s">
        <v>25</v>
      </c>
      <c r="E2954" t="s">
        <v>5291</v>
      </c>
      <c r="F2954" t="s">
        <v>36</v>
      </c>
      <c r="G2954" t="s">
        <v>29</v>
      </c>
      <c r="H2954" t="s">
        <v>365</v>
      </c>
      <c r="I2954" t="s">
        <v>365</v>
      </c>
      <c r="J2954" t="s">
        <v>19</v>
      </c>
      <c r="K2954" s="3">
        <v>45704</v>
      </c>
      <c r="L2954" t="s">
        <v>5297</v>
      </c>
    </row>
    <row r="2955" spans="1:12" customFormat="1" ht="15">
      <c r="A2955">
        <v>36435</v>
      </c>
      <c r="B2955" t="s">
        <v>4411</v>
      </c>
      <c r="C2955" t="s">
        <v>13</v>
      </c>
      <c r="D2955" t="s">
        <v>14</v>
      </c>
      <c r="E2955" t="s">
        <v>4870</v>
      </c>
      <c r="F2955" t="s">
        <v>5249</v>
      </c>
      <c r="G2955" t="s">
        <v>29</v>
      </c>
      <c r="H2955" t="s">
        <v>49</v>
      </c>
      <c r="I2955" t="s">
        <v>590</v>
      </c>
      <c r="J2955" t="s">
        <v>19</v>
      </c>
      <c r="K2955" s="3">
        <v>45026</v>
      </c>
      <c r="L2955" t="s">
        <v>5542</v>
      </c>
    </row>
    <row r="2956" spans="1:12" customFormat="1" ht="15">
      <c r="A2956">
        <v>36453</v>
      </c>
      <c r="B2956" t="s">
        <v>2578</v>
      </c>
      <c r="C2956" t="s">
        <v>13</v>
      </c>
      <c r="D2956" t="s">
        <v>25</v>
      </c>
      <c r="E2956" t="s">
        <v>5291</v>
      </c>
      <c r="F2956" t="s">
        <v>36</v>
      </c>
      <c r="G2956" t="s">
        <v>29</v>
      </c>
      <c r="H2956" t="s">
        <v>104</v>
      </c>
      <c r="I2956" t="s">
        <v>5319</v>
      </c>
      <c r="J2956" t="s">
        <v>19</v>
      </c>
      <c r="K2956" s="3">
        <v>45230</v>
      </c>
      <c r="L2956" t="s">
        <v>5297</v>
      </c>
    </row>
    <row r="2957" spans="1:12" customFormat="1" ht="15">
      <c r="A2957">
        <v>36493</v>
      </c>
      <c r="B2957" t="s">
        <v>2579</v>
      </c>
      <c r="C2957" t="s">
        <v>5264</v>
      </c>
      <c r="D2957" t="s">
        <v>25</v>
      </c>
      <c r="E2957" t="s">
        <v>5291</v>
      </c>
      <c r="F2957" t="s">
        <v>36</v>
      </c>
      <c r="G2957" t="s">
        <v>29</v>
      </c>
      <c r="H2957" t="s">
        <v>4858</v>
      </c>
      <c r="I2957" t="s">
        <v>1092</v>
      </c>
      <c r="J2957" t="s">
        <v>19</v>
      </c>
      <c r="K2957" s="3">
        <v>45350</v>
      </c>
      <c r="L2957" t="s">
        <v>5297</v>
      </c>
    </row>
    <row r="2958" spans="1:12" customFormat="1" ht="15">
      <c r="A2958">
        <v>36494</v>
      </c>
      <c r="B2958" t="s">
        <v>2580</v>
      </c>
      <c r="C2958" t="s">
        <v>13</v>
      </c>
      <c r="D2958" t="s">
        <v>25</v>
      </c>
      <c r="E2958" t="s">
        <v>5291</v>
      </c>
      <c r="F2958" t="s">
        <v>5249</v>
      </c>
      <c r="G2958" t="s">
        <v>32</v>
      </c>
      <c r="H2958" t="s">
        <v>4853</v>
      </c>
      <c r="I2958" t="s">
        <v>5742</v>
      </c>
      <c r="J2958" t="s">
        <v>19</v>
      </c>
      <c r="K2958" s="3">
        <v>45560</v>
      </c>
      <c r="L2958" t="s">
        <v>5307</v>
      </c>
    </row>
    <row r="2959" spans="1:12" customFormat="1" ht="15">
      <c r="A2959">
        <v>36514</v>
      </c>
      <c r="B2959" t="s">
        <v>2581</v>
      </c>
      <c r="C2959" t="s">
        <v>13</v>
      </c>
      <c r="D2959" t="s">
        <v>25</v>
      </c>
      <c r="E2959" t="s">
        <v>5291</v>
      </c>
      <c r="F2959" t="s">
        <v>36</v>
      </c>
      <c r="G2959" t="s">
        <v>29</v>
      </c>
      <c r="H2959" t="s">
        <v>81</v>
      </c>
      <c r="I2959" t="s">
        <v>5625</v>
      </c>
      <c r="J2959" t="s">
        <v>19</v>
      </c>
      <c r="K2959" s="3">
        <v>45733</v>
      </c>
      <c r="L2959" t="s">
        <v>5297</v>
      </c>
    </row>
    <row r="2960" spans="1:12" customFormat="1" ht="15">
      <c r="A2960">
        <v>36534</v>
      </c>
      <c r="B2960" t="s">
        <v>2582</v>
      </c>
      <c r="C2960" t="s">
        <v>13</v>
      </c>
      <c r="D2960" t="s">
        <v>38</v>
      </c>
      <c r="E2960" t="s">
        <v>5292</v>
      </c>
      <c r="F2960" t="s">
        <v>16</v>
      </c>
      <c r="G2960" t="s">
        <v>32</v>
      </c>
      <c r="H2960" t="s">
        <v>298</v>
      </c>
      <c r="I2960" t="s">
        <v>521</v>
      </c>
      <c r="J2960" t="s">
        <v>19</v>
      </c>
      <c r="K2960" s="3">
        <v>45708</v>
      </c>
      <c r="L2960" t="s">
        <v>5299</v>
      </c>
    </row>
    <row r="2961" spans="1:12" customFormat="1" ht="15">
      <c r="A2961">
        <v>36554</v>
      </c>
      <c r="B2961" t="s">
        <v>2583</v>
      </c>
      <c r="C2961" t="s">
        <v>13</v>
      </c>
      <c r="D2961" t="s">
        <v>25</v>
      </c>
      <c r="E2961" t="s">
        <v>5291</v>
      </c>
      <c r="F2961" t="s">
        <v>16</v>
      </c>
      <c r="G2961" t="s">
        <v>32</v>
      </c>
      <c r="H2961" t="s">
        <v>4857</v>
      </c>
      <c r="I2961" t="s">
        <v>5718</v>
      </c>
      <c r="J2961" t="s">
        <v>19</v>
      </c>
      <c r="K2961" s="3">
        <v>45720</v>
      </c>
      <c r="L2961" t="s">
        <v>5293</v>
      </c>
    </row>
    <row r="2962" spans="1:12" customFormat="1" ht="15">
      <c r="A2962">
        <v>36573</v>
      </c>
      <c r="B2962" t="s">
        <v>2584</v>
      </c>
      <c r="C2962" t="s">
        <v>13</v>
      </c>
      <c r="D2962" t="s">
        <v>25</v>
      </c>
      <c r="E2962" t="s">
        <v>5291</v>
      </c>
      <c r="F2962" t="s">
        <v>36</v>
      </c>
      <c r="G2962" t="s">
        <v>32</v>
      </c>
      <c r="H2962" t="s">
        <v>70</v>
      </c>
      <c r="I2962" t="s">
        <v>195</v>
      </c>
      <c r="J2962" t="s">
        <v>113</v>
      </c>
      <c r="K2962" s="3">
        <v>42982</v>
      </c>
      <c r="L2962" t="s">
        <v>5299</v>
      </c>
    </row>
    <row r="2963" spans="1:12" s="2" customFormat="1" ht="15">
      <c r="A2963" s="2">
        <v>36613</v>
      </c>
      <c r="B2963" s="2" t="s">
        <v>2585</v>
      </c>
      <c r="C2963" s="2" t="s">
        <v>13</v>
      </c>
      <c r="D2963" s="2" t="s">
        <v>38</v>
      </c>
      <c r="E2963" t="s">
        <v>4870</v>
      </c>
      <c r="F2963" t="s">
        <v>5249</v>
      </c>
      <c r="G2963" s="2" t="s">
        <v>29</v>
      </c>
      <c r="H2963" s="2" t="s">
        <v>4853</v>
      </c>
      <c r="I2963" s="2" t="s">
        <v>44</v>
      </c>
      <c r="J2963" s="2" t="s">
        <v>19</v>
      </c>
      <c r="K2963" s="129">
        <v>45664</v>
      </c>
      <c r="L2963" t="s">
        <v>5542</v>
      </c>
    </row>
    <row r="2964" spans="1:12" s="2" customFormat="1" ht="15">
      <c r="A2964" s="2">
        <v>36653</v>
      </c>
      <c r="B2964" s="2" t="s">
        <v>2586</v>
      </c>
      <c r="C2964" s="2" t="s">
        <v>13</v>
      </c>
      <c r="D2964" s="2" t="s">
        <v>25</v>
      </c>
      <c r="E2964" s="2" t="s">
        <v>5291</v>
      </c>
      <c r="F2964" t="s">
        <v>5249</v>
      </c>
      <c r="G2964" s="2" t="s">
        <v>29</v>
      </c>
      <c r="H2964" s="2" t="s">
        <v>4853</v>
      </c>
      <c r="I2964" s="2" t="s">
        <v>102</v>
      </c>
      <c r="J2964" s="2" t="s">
        <v>19</v>
      </c>
      <c r="K2964" s="129">
        <v>45418</v>
      </c>
      <c r="L2964" t="s">
        <v>5293</v>
      </c>
    </row>
    <row r="2965" spans="1:12" s="2" customFormat="1" ht="15">
      <c r="A2965" s="2">
        <v>36654</v>
      </c>
      <c r="B2965" s="2" t="s">
        <v>2587</v>
      </c>
      <c r="C2965" s="2" t="s">
        <v>13</v>
      </c>
      <c r="D2965" s="2" t="s">
        <v>25</v>
      </c>
      <c r="E2965" s="2" t="s">
        <v>5291</v>
      </c>
      <c r="F2965" t="s">
        <v>36</v>
      </c>
      <c r="G2965" s="2" t="s">
        <v>29</v>
      </c>
      <c r="H2965" s="2" t="s">
        <v>4852</v>
      </c>
      <c r="I2965" s="2" t="s">
        <v>5802</v>
      </c>
      <c r="J2965" s="2" t="s">
        <v>19</v>
      </c>
      <c r="K2965" s="129">
        <v>45274</v>
      </c>
      <c r="L2965" t="s">
        <v>5297</v>
      </c>
    </row>
    <row r="2966" spans="1:12" s="2" customFormat="1" ht="15">
      <c r="A2966" s="2">
        <v>36656</v>
      </c>
      <c r="B2966" s="2" t="s">
        <v>2588</v>
      </c>
      <c r="C2966" s="2" t="s">
        <v>13</v>
      </c>
      <c r="D2966" s="2" t="s">
        <v>25</v>
      </c>
      <c r="E2966" s="2" t="s">
        <v>5291</v>
      </c>
      <c r="F2966" t="s">
        <v>36</v>
      </c>
      <c r="G2966" s="2" t="s">
        <v>29</v>
      </c>
      <c r="H2966" s="2" t="s">
        <v>4853</v>
      </c>
      <c r="I2966" s="2" t="s">
        <v>1049</v>
      </c>
      <c r="J2966" s="2" t="s">
        <v>19</v>
      </c>
      <c r="K2966" s="129">
        <v>45696</v>
      </c>
      <c r="L2966" t="s">
        <v>5297</v>
      </c>
    </row>
    <row r="2967" spans="1:12" s="2" customFormat="1" ht="15">
      <c r="A2967" s="2">
        <v>36657</v>
      </c>
      <c r="B2967" s="2" t="s">
        <v>2589</v>
      </c>
      <c r="C2967" s="2" t="s">
        <v>13</v>
      </c>
      <c r="D2967" s="2" t="s">
        <v>14</v>
      </c>
      <c r="E2967" s="2" t="s">
        <v>5292</v>
      </c>
      <c r="F2967" t="s">
        <v>5249</v>
      </c>
      <c r="G2967" s="2" t="s">
        <v>32</v>
      </c>
      <c r="H2967" s="2" t="s">
        <v>209</v>
      </c>
      <c r="I2967" s="2" t="s">
        <v>340</v>
      </c>
      <c r="J2967" s="2" t="s">
        <v>19</v>
      </c>
      <c r="K2967" s="129">
        <v>45743</v>
      </c>
      <c r="L2967" t="s">
        <v>11</v>
      </c>
    </row>
    <row r="2968" spans="1:12" s="2" customFormat="1" ht="15">
      <c r="A2968" s="2">
        <v>36673</v>
      </c>
      <c r="B2968" s="2" t="s">
        <v>2590</v>
      </c>
      <c r="C2968" s="2" t="s">
        <v>13</v>
      </c>
      <c r="D2968" s="2" t="s">
        <v>25</v>
      </c>
      <c r="E2968" s="2" t="s">
        <v>5291</v>
      </c>
      <c r="F2968" t="s">
        <v>36</v>
      </c>
      <c r="G2968" s="2" t="s">
        <v>29</v>
      </c>
      <c r="H2968" s="2" t="s">
        <v>4853</v>
      </c>
      <c r="I2968" s="2" t="s">
        <v>5687</v>
      </c>
      <c r="J2968" s="2" t="s">
        <v>19</v>
      </c>
      <c r="K2968" s="129">
        <v>45742</v>
      </c>
      <c r="L2968" t="s">
        <v>5297</v>
      </c>
    </row>
    <row r="2969" spans="1:12" s="2" customFormat="1" ht="15">
      <c r="A2969" s="2">
        <v>36674</v>
      </c>
      <c r="B2969" s="2" t="s">
        <v>2591</v>
      </c>
      <c r="C2969" s="2" t="s">
        <v>13</v>
      </c>
      <c r="D2969" s="2" t="s">
        <v>25</v>
      </c>
      <c r="E2969" t="s">
        <v>4870</v>
      </c>
      <c r="F2969" t="s">
        <v>5249</v>
      </c>
      <c r="G2969" s="2" t="s">
        <v>29</v>
      </c>
      <c r="H2969" s="2" t="s">
        <v>4854</v>
      </c>
      <c r="I2969" s="2" t="s">
        <v>47</v>
      </c>
      <c r="J2969" s="2" t="s">
        <v>113</v>
      </c>
      <c r="K2969" s="129">
        <v>42831</v>
      </c>
      <c r="L2969" t="s">
        <v>5542</v>
      </c>
    </row>
    <row r="2970" spans="1:12" s="2" customFormat="1" ht="15">
      <c r="A2970" s="2">
        <v>36694</v>
      </c>
      <c r="B2970" s="2" t="s">
        <v>2592</v>
      </c>
      <c r="C2970" s="2" t="s">
        <v>13</v>
      </c>
      <c r="D2970" s="2" t="s">
        <v>14</v>
      </c>
      <c r="E2970" t="s">
        <v>4870</v>
      </c>
      <c r="F2970" t="s">
        <v>16</v>
      </c>
      <c r="G2970" s="2" t="s">
        <v>32</v>
      </c>
      <c r="H2970" s="2" t="s">
        <v>4852</v>
      </c>
      <c r="I2970" s="2" t="s">
        <v>244</v>
      </c>
      <c r="J2970" s="2" t="s">
        <v>19</v>
      </c>
      <c r="K2970" s="129">
        <v>45733</v>
      </c>
      <c r="L2970" t="s">
        <v>5542</v>
      </c>
    </row>
    <row r="2971" spans="1:12" s="2" customFormat="1" ht="15">
      <c r="A2971" s="2">
        <v>36697</v>
      </c>
      <c r="B2971" s="2" t="s">
        <v>3634</v>
      </c>
      <c r="C2971" s="2" t="s">
        <v>13</v>
      </c>
      <c r="D2971" s="2" t="s">
        <v>38</v>
      </c>
      <c r="E2971" s="2" t="s">
        <v>5292</v>
      </c>
      <c r="F2971" t="s">
        <v>5249</v>
      </c>
      <c r="G2971" s="2" t="s">
        <v>32</v>
      </c>
      <c r="H2971" s="2" t="s">
        <v>626</v>
      </c>
      <c r="I2971" s="2" t="s">
        <v>2593</v>
      </c>
      <c r="J2971" s="2" t="s">
        <v>19</v>
      </c>
      <c r="K2971" s="129">
        <v>45364</v>
      </c>
      <c r="L2971" t="s">
        <v>5307</v>
      </c>
    </row>
    <row r="2972" spans="1:12" s="2" customFormat="1" ht="15">
      <c r="A2972" s="2">
        <v>36713</v>
      </c>
      <c r="B2972" s="2" t="s">
        <v>4412</v>
      </c>
      <c r="C2972" s="2" t="s">
        <v>13</v>
      </c>
      <c r="D2972" s="2" t="s">
        <v>14</v>
      </c>
      <c r="E2972" t="s">
        <v>4870</v>
      </c>
      <c r="F2972" t="s">
        <v>16</v>
      </c>
      <c r="G2972" s="2" t="s">
        <v>29</v>
      </c>
      <c r="H2972" s="2" t="s">
        <v>4854</v>
      </c>
      <c r="I2972" s="2" t="s">
        <v>47</v>
      </c>
      <c r="J2972" s="2" t="s">
        <v>19</v>
      </c>
      <c r="K2972" s="129">
        <v>45723</v>
      </c>
      <c r="L2972" t="s">
        <v>5542</v>
      </c>
    </row>
    <row r="2973" spans="1:12" s="2" customFormat="1" ht="15">
      <c r="A2973" s="2">
        <v>36734</v>
      </c>
      <c r="B2973" s="2" t="s">
        <v>2594</v>
      </c>
      <c r="C2973" s="2" t="s">
        <v>13</v>
      </c>
      <c r="D2973" s="2" t="s">
        <v>14</v>
      </c>
      <c r="E2973" t="s">
        <v>4870</v>
      </c>
      <c r="F2973" t="s">
        <v>5249</v>
      </c>
      <c r="G2973" s="2" t="s">
        <v>29</v>
      </c>
      <c r="H2973" s="2" t="s">
        <v>4854</v>
      </c>
      <c r="I2973" s="2" t="s">
        <v>47</v>
      </c>
      <c r="J2973" s="2" t="s">
        <v>19</v>
      </c>
      <c r="K2973" s="129">
        <v>45706</v>
      </c>
      <c r="L2973" t="s">
        <v>5542</v>
      </c>
    </row>
    <row r="2974" spans="1:12" s="2" customFormat="1" ht="15">
      <c r="A2974" s="2">
        <v>36735</v>
      </c>
      <c r="B2974" s="2" t="s">
        <v>2595</v>
      </c>
      <c r="C2974" s="2" t="s">
        <v>13</v>
      </c>
      <c r="D2974" s="2" t="s">
        <v>38</v>
      </c>
      <c r="E2974" t="s">
        <v>4870</v>
      </c>
      <c r="F2974" t="s">
        <v>16</v>
      </c>
      <c r="G2974" s="2" t="s">
        <v>29</v>
      </c>
      <c r="H2974" s="2" t="s">
        <v>4854</v>
      </c>
      <c r="I2974" s="2" t="s">
        <v>47</v>
      </c>
      <c r="J2974" s="2" t="s">
        <v>19</v>
      </c>
      <c r="K2974" s="129">
        <v>45720</v>
      </c>
      <c r="L2974" t="s">
        <v>5542</v>
      </c>
    </row>
    <row r="2975" spans="1:12" s="2" customFormat="1" ht="15">
      <c r="A2975" s="2">
        <v>36773</v>
      </c>
      <c r="B2975" s="2" t="s">
        <v>2596</v>
      </c>
      <c r="C2975" s="2" t="s">
        <v>13</v>
      </c>
      <c r="D2975" s="2" t="s">
        <v>25</v>
      </c>
      <c r="E2975" t="s">
        <v>4870</v>
      </c>
      <c r="F2975" t="s">
        <v>16</v>
      </c>
      <c r="G2975" s="2" t="s">
        <v>29</v>
      </c>
      <c r="H2975" s="2" t="s">
        <v>4853</v>
      </c>
      <c r="I2975" s="2" t="s">
        <v>44</v>
      </c>
      <c r="J2975" s="2" t="s">
        <v>19</v>
      </c>
      <c r="K2975" s="129">
        <v>44687</v>
      </c>
      <c r="L2975" t="s">
        <v>5542</v>
      </c>
    </row>
    <row r="2976" spans="1:12" s="2" customFormat="1" ht="15">
      <c r="A2976" s="2">
        <v>36776</v>
      </c>
      <c r="B2976" s="2" t="s">
        <v>2597</v>
      </c>
      <c r="C2976" s="2" t="s">
        <v>13</v>
      </c>
      <c r="D2976" s="2" t="s">
        <v>25</v>
      </c>
      <c r="E2976" t="s">
        <v>4870</v>
      </c>
      <c r="F2976" t="s">
        <v>16</v>
      </c>
      <c r="G2976" s="2" t="s">
        <v>29</v>
      </c>
      <c r="H2976" s="2" t="s">
        <v>4854</v>
      </c>
      <c r="I2976" s="2" t="s">
        <v>47</v>
      </c>
      <c r="J2976" s="2" t="s">
        <v>19</v>
      </c>
      <c r="K2976" s="129">
        <v>45072</v>
      </c>
      <c r="L2976" t="s">
        <v>5542</v>
      </c>
    </row>
    <row r="2977" spans="1:12" s="2" customFormat="1" ht="15">
      <c r="A2977" s="2">
        <v>36793</v>
      </c>
      <c r="B2977" s="2" t="s">
        <v>2598</v>
      </c>
      <c r="C2977" s="2" t="s">
        <v>13</v>
      </c>
      <c r="D2977" s="2" t="s">
        <v>25</v>
      </c>
      <c r="E2977" t="s">
        <v>4870</v>
      </c>
      <c r="F2977" t="s">
        <v>5249</v>
      </c>
      <c r="G2977" s="2" t="s">
        <v>29</v>
      </c>
      <c r="H2977" s="2" t="s">
        <v>4854</v>
      </c>
      <c r="I2977" s="2" t="s">
        <v>47</v>
      </c>
      <c r="J2977" s="2" t="s">
        <v>19</v>
      </c>
      <c r="K2977" s="129">
        <v>44230</v>
      </c>
      <c r="L2977" t="s">
        <v>5542</v>
      </c>
    </row>
    <row r="2978" spans="1:12" s="2" customFormat="1" ht="15">
      <c r="A2978" s="2">
        <v>36794</v>
      </c>
      <c r="B2978" s="2" t="s">
        <v>4413</v>
      </c>
      <c r="C2978" s="2" t="s">
        <v>13</v>
      </c>
      <c r="D2978" s="2" t="s">
        <v>38</v>
      </c>
      <c r="E2978" t="s">
        <v>4870</v>
      </c>
      <c r="F2978" t="s">
        <v>16</v>
      </c>
      <c r="G2978" s="2" t="s">
        <v>29</v>
      </c>
      <c r="H2978" s="2" t="s">
        <v>4854</v>
      </c>
      <c r="I2978" s="2" t="s">
        <v>47</v>
      </c>
      <c r="J2978" s="2" t="s">
        <v>113</v>
      </c>
      <c r="K2978" s="129">
        <v>42874</v>
      </c>
      <c r="L2978" t="s">
        <v>5542</v>
      </c>
    </row>
    <row r="2979" spans="1:12" s="2" customFormat="1" ht="15">
      <c r="A2979" s="2">
        <v>36795</v>
      </c>
      <c r="B2979" s="2" t="s">
        <v>4414</v>
      </c>
      <c r="C2979" s="2" t="s">
        <v>13</v>
      </c>
      <c r="D2979" s="2" t="s">
        <v>14</v>
      </c>
      <c r="E2979" t="s">
        <v>4870</v>
      </c>
      <c r="F2979" t="s">
        <v>16</v>
      </c>
      <c r="G2979" s="2" t="s">
        <v>29</v>
      </c>
      <c r="H2979" s="2" t="s">
        <v>4854</v>
      </c>
      <c r="I2979" s="2" t="s">
        <v>47</v>
      </c>
      <c r="J2979" s="2" t="s">
        <v>19</v>
      </c>
      <c r="K2979" s="129">
        <v>45742</v>
      </c>
      <c r="L2979" t="s">
        <v>5542</v>
      </c>
    </row>
    <row r="2980" spans="1:12" s="2" customFormat="1" ht="15">
      <c r="A2980" s="2">
        <v>36796</v>
      </c>
      <c r="B2980" s="2" t="s">
        <v>4415</v>
      </c>
      <c r="C2980" s="2" t="s">
        <v>13</v>
      </c>
      <c r="D2980" s="2" t="s">
        <v>14</v>
      </c>
      <c r="E2980" t="s">
        <v>4870</v>
      </c>
      <c r="F2980" t="s">
        <v>16</v>
      </c>
      <c r="G2980" s="2" t="s">
        <v>29</v>
      </c>
      <c r="H2980" s="2" t="s">
        <v>4854</v>
      </c>
      <c r="I2980" s="2" t="s">
        <v>47</v>
      </c>
      <c r="J2980" s="2" t="s">
        <v>19</v>
      </c>
      <c r="K2980" s="129">
        <v>45040</v>
      </c>
      <c r="L2980" t="s">
        <v>5542</v>
      </c>
    </row>
    <row r="2981" spans="1:12" s="2" customFormat="1" ht="15">
      <c r="A2981" s="2">
        <v>36814</v>
      </c>
      <c r="B2981" s="2" t="s">
        <v>2599</v>
      </c>
      <c r="C2981" s="2" t="s">
        <v>13</v>
      </c>
      <c r="D2981" s="2" t="s">
        <v>14</v>
      </c>
      <c r="E2981" t="s">
        <v>4870</v>
      </c>
      <c r="F2981" t="s">
        <v>16</v>
      </c>
      <c r="G2981" s="2" t="s">
        <v>32</v>
      </c>
      <c r="H2981" s="2" t="s">
        <v>136</v>
      </c>
      <c r="I2981" s="2" t="s">
        <v>604</v>
      </c>
      <c r="J2981" s="2" t="s">
        <v>19</v>
      </c>
      <c r="K2981" s="129">
        <v>45615</v>
      </c>
      <c r="L2981" t="s">
        <v>5542</v>
      </c>
    </row>
    <row r="2982" spans="1:12" s="2" customFormat="1" ht="15">
      <c r="A2982" s="2">
        <v>36815</v>
      </c>
      <c r="B2982" s="2" t="s">
        <v>2600</v>
      </c>
      <c r="C2982" s="2" t="s">
        <v>13</v>
      </c>
      <c r="D2982" s="2" t="s">
        <v>14</v>
      </c>
      <c r="E2982" t="s">
        <v>4870</v>
      </c>
      <c r="F2982" t="s">
        <v>5249</v>
      </c>
      <c r="G2982" s="2" t="s">
        <v>29</v>
      </c>
      <c r="H2982" s="2" t="s">
        <v>4854</v>
      </c>
      <c r="I2982" s="2" t="s">
        <v>47</v>
      </c>
      <c r="J2982" s="2" t="s">
        <v>19</v>
      </c>
      <c r="K2982" s="129">
        <v>44285</v>
      </c>
      <c r="L2982" t="s">
        <v>5542</v>
      </c>
    </row>
    <row r="2983" spans="1:12" s="2" customFormat="1" ht="15">
      <c r="A2983" s="2">
        <v>36833</v>
      </c>
      <c r="B2983" s="2" t="s">
        <v>2601</v>
      </c>
      <c r="C2983" s="2" t="s">
        <v>13</v>
      </c>
      <c r="D2983" s="2" t="s">
        <v>25</v>
      </c>
      <c r="E2983" s="2" t="s">
        <v>5291</v>
      </c>
      <c r="F2983" t="s">
        <v>5249</v>
      </c>
      <c r="G2983" s="2" t="s">
        <v>29</v>
      </c>
      <c r="H2983" s="2" t="s">
        <v>70</v>
      </c>
      <c r="I2983" s="2" t="s">
        <v>71</v>
      </c>
      <c r="J2983" s="2" t="s">
        <v>19</v>
      </c>
      <c r="K2983" s="129">
        <v>45488</v>
      </c>
      <c r="L2983" t="s">
        <v>5299</v>
      </c>
    </row>
    <row r="2984" spans="1:12" s="2" customFormat="1" ht="15">
      <c r="A2984" s="2">
        <v>36835</v>
      </c>
      <c r="B2984" s="2" t="s">
        <v>2602</v>
      </c>
      <c r="C2984" s="2" t="s">
        <v>13</v>
      </c>
      <c r="D2984" s="2" t="s">
        <v>14</v>
      </c>
      <c r="E2984" t="s">
        <v>4870</v>
      </c>
      <c r="F2984" t="s">
        <v>16</v>
      </c>
      <c r="G2984" s="2" t="s">
        <v>29</v>
      </c>
      <c r="H2984" s="2" t="s">
        <v>4854</v>
      </c>
      <c r="I2984" s="2" t="s">
        <v>47</v>
      </c>
      <c r="J2984" s="2" t="s">
        <v>19</v>
      </c>
      <c r="K2984" s="129">
        <v>45707</v>
      </c>
      <c r="L2984" t="s">
        <v>5542</v>
      </c>
    </row>
    <row r="2985" spans="1:12" s="2" customFormat="1" ht="15">
      <c r="A2985" s="2">
        <v>36853</v>
      </c>
      <c r="B2985" s="2" t="s">
        <v>2603</v>
      </c>
      <c r="C2985" s="2" t="s">
        <v>13</v>
      </c>
      <c r="D2985" s="2" t="s">
        <v>25</v>
      </c>
      <c r="E2985" s="2" t="s">
        <v>5291</v>
      </c>
      <c r="F2985" t="s">
        <v>16</v>
      </c>
      <c r="G2985" s="2" t="s">
        <v>32</v>
      </c>
      <c r="H2985" s="2" t="s">
        <v>4853</v>
      </c>
      <c r="I2985" s="2" t="s">
        <v>5943</v>
      </c>
      <c r="J2985" s="2" t="s">
        <v>19</v>
      </c>
      <c r="K2985" s="129">
        <v>45363</v>
      </c>
      <c r="L2985" t="s">
        <v>5293</v>
      </c>
    </row>
    <row r="2986" spans="1:12" s="2" customFormat="1" ht="15">
      <c r="A2986" s="2">
        <v>36874</v>
      </c>
      <c r="B2986" s="2" t="s">
        <v>4416</v>
      </c>
      <c r="C2986" s="2" t="s">
        <v>13</v>
      </c>
      <c r="D2986" s="2" t="s">
        <v>14</v>
      </c>
      <c r="E2986" t="s">
        <v>4870</v>
      </c>
      <c r="F2986" t="s">
        <v>16</v>
      </c>
      <c r="G2986" s="2" t="s">
        <v>29</v>
      </c>
      <c r="H2986" s="2" t="s">
        <v>4854</v>
      </c>
      <c r="I2986" s="2" t="s">
        <v>47</v>
      </c>
      <c r="J2986" s="2" t="s">
        <v>19</v>
      </c>
      <c r="K2986" s="129">
        <v>45721</v>
      </c>
      <c r="L2986" t="s">
        <v>5542</v>
      </c>
    </row>
    <row r="2987" spans="1:12" s="2" customFormat="1" ht="15">
      <c r="A2987" s="2">
        <v>36875</v>
      </c>
      <c r="B2987" s="2" t="s">
        <v>2604</v>
      </c>
      <c r="C2987" s="2" t="s">
        <v>13</v>
      </c>
      <c r="D2987" s="2" t="s">
        <v>14</v>
      </c>
      <c r="E2987" t="s">
        <v>4870</v>
      </c>
      <c r="F2987" t="s">
        <v>5249</v>
      </c>
      <c r="G2987" s="2" t="s">
        <v>29</v>
      </c>
      <c r="H2987" s="2" t="s">
        <v>4854</v>
      </c>
      <c r="I2987" s="2" t="s">
        <v>47</v>
      </c>
      <c r="J2987" s="2" t="s">
        <v>19</v>
      </c>
      <c r="K2987" s="129">
        <v>45734</v>
      </c>
      <c r="L2987" t="s">
        <v>5542</v>
      </c>
    </row>
    <row r="2988" spans="1:12" s="2" customFormat="1" ht="15">
      <c r="A2988" s="2">
        <v>36876</v>
      </c>
      <c r="B2988" s="2" t="s">
        <v>2605</v>
      </c>
      <c r="C2988" s="2" t="s">
        <v>13</v>
      </c>
      <c r="D2988" s="2" t="s">
        <v>14</v>
      </c>
      <c r="E2988" t="s">
        <v>4870</v>
      </c>
      <c r="F2988" t="s">
        <v>16</v>
      </c>
      <c r="G2988" s="2" t="s">
        <v>29</v>
      </c>
      <c r="H2988" s="2" t="s">
        <v>4854</v>
      </c>
      <c r="I2988" s="2" t="s">
        <v>47</v>
      </c>
      <c r="J2988" s="2" t="s">
        <v>19</v>
      </c>
      <c r="K2988" s="129">
        <v>45720</v>
      </c>
      <c r="L2988" t="s">
        <v>5542</v>
      </c>
    </row>
    <row r="2989" spans="1:12" s="2" customFormat="1" ht="15">
      <c r="A2989" s="2">
        <v>36893</v>
      </c>
      <c r="B2989" s="2" t="s">
        <v>4417</v>
      </c>
      <c r="C2989" s="2" t="s">
        <v>13</v>
      </c>
      <c r="D2989" s="2" t="s">
        <v>25</v>
      </c>
      <c r="E2989" s="2" t="s">
        <v>5291</v>
      </c>
      <c r="F2989" t="s">
        <v>36</v>
      </c>
      <c r="G2989" s="2" t="s">
        <v>29</v>
      </c>
      <c r="H2989" s="2" t="s">
        <v>4852</v>
      </c>
      <c r="I2989" s="2" t="s">
        <v>5363</v>
      </c>
      <c r="J2989" s="2" t="s">
        <v>19</v>
      </c>
      <c r="K2989" s="129">
        <v>45063</v>
      </c>
      <c r="L2989" t="s">
        <v>5297</v>
      </c>
    </row>
    <row r="2990" spans="1:12" s="2" customFormat="1" ht="15">
      <c r="A2990" s="2">
        <v>36894</v>
      </c>
      <c r="B2990" s="2" t="s">
        <v>2606</v>
      </c>
      <c r="C2990" s="2" t="s">
        <v>13</v>
      </c>
      <c r="D2990" s="2" t="s">
        <v>14</v>
      </c>
      <c r="E2990" t="s">
        <v>4870</v>
      </c>
      <c r="F2990" t="s">
        <v>16</v>
      </c>
      <c r="G2990" s="2" t="s">
        <v>29</v>
      </c>
      <c r="H2990" s="2" t="s">
        <v>4854</v>
      </c>
      <c r="I2990" s="2" t="s">
        <v>47</v>
      </c>
      <c r="J2990" s="2" t="s">
        <v>19</v>
      </c>
      <c r="K2990" s="129">
        <v>45576</v>
      </c>
      <c r="L2990" t="s">
        <v>5542</v>
      </c>
    </row>
    <row r="2991" spans="1:12" s="2" customFormat="1" ht="15">
      <c r="A2991" s="2">
        <v>36895</v>
      </c>
      <c r="B2991" s="2" t="s">
        <v>2607</v>
      </c>
      <c r="C2991" s="2" t="s">
        <v>13</v>
      </c>
      <c r="D2991" s="2" t="s">
        <v>14</v>
      </c>
      <c r="E2991" t="s">
        <v>4870</v>
      </c>
      <c r="F2991" t="s">
        <v>16</v>
      </c>
      <c r="G2991" s="2" t="s">
        <v>29</v>
      </c>
      <c r="H2991" s="2" t="s">
        <v>4854</v>
      </c>
      <c r="I2991" s="2" t="s">
        <v>47</v>
      </c>
      <c r="J2991" s="2" t="s">
        <v>19</v>
      </c>
      <c r="K2991" s="129">
        <v>45719</v>
      </c>
      <c r="L2991" t="s">
        <v>5542</v>
      </c>
    </row>
    <row r="2992" spans="1:12" s="2" customFormat="1" ht="15">
      <c r="A2992" s="2">
        <v>36896</v>
      </c>
      <c r="B2992" s="2" t="s">
        <v>2608</v>
      </c>
      <c r="C2992" s="2" t="s">
        <v>13</v>
      </c>
      <c r="D2992" s="2" t="s">
        <v>14</v>
      </c>
      <c r="E2992" t="s">
        <v>4870</v>
      </c>
      <c r="F2992" t="s">
        <v>16</v>
      </c>
      <c r="G2992" s="2" t="s">
        <v>29</v>
      </c>
      <c r="H2992" s="2" t="s">
        <v>4854</v>
      </c>
      <c r="I2992" s="2" t="s">
        <v>47</v>
      </c>
      <c r="J2992" s="2" t="s">
        <v>19</v>
      </c>
      <c r="K2992" s="129">
        <v>45737</v>
      </c>
      <c r="L2992" t="s">
        <v>5542</v>
      </c>
    </row>
    <row r="2993" spans="1:12" s="2" customFormat="1" ht="15">
      <c r="A2993" s="2">
        <v>36897</v>
      </c>
      <c r="B2993" s="2" t="s">
        <v>4418</v>
      </c>
      <c r="C2993" s="2" t="s">
        <v>13</v>
      </c>
      <c r="D2993" s="2" t="s">
        <v>14</v>
      </c>
      <c r="E2993" t="s">
        <v>4870</v>
      </c>
      <c r="F2993" t="s">
        <v>5249</v>
      </c>
      <c r="G2993" s="2" t="s">
        <v>29</v>
      </c>
      <c r="H2993" s="2" t="s">
        <v>4854</v>
      </c>
      <c r="I2993" s="2" t="s">
        <v>47</v>
      </c>
      <c r="J2993" s="2" t="s">
        <v>19</v>
      </c>
      <c r="K2993" s="129">
        <v>45708</v>
      </c>
      <c r="L2993" t="s">
        <v>5542</v>
      </c>
    </row>
    <row r="2994" spans="1:12" s="2" customFormat="1" ht="15">
      <c r="A2994" s="2">
        <v>36914</v>
      </c>
      <c r="B2994" s="2" t="s">
        <v>2609</v>
      </c>
      <c r="C2994" s="2" t="s">
        <v>13</v>
      </c>
      <c r="D2994" s="2" t="s">
        <v>25</v>
      </c>
      <c r="E2994" t="s">
        <v>4870</v>
      </c>
      <c r="F2994" t="s">
        <v>16</v>
      </c>
      <c r="G2994" s="2" t="s">
        <v>32</v>
      </c>
      <c r="H2994" s="2" t="s">
        <v>4854</v>
      </c>
      <c r="I2994" s="2" t="s">
        <v>47</v>
      </c>
      <c r="J2994" s="2" t="s">
        <v>19</v>
      </c>
      <c r="K2994" s="129">
        <v>45698</v>
      </c>
      <c r="L2994" t="s">
        <v>5542</v>
      </c>
    </row>
    <row r="2995" spans="1:12" s="2" customFormat="1" ht="15">
      <c r="A2995" s="2">
        <v>36915</v>
      </c>
      <c r="B2995" s="2" t="s">
        <v>2610</v>
      </c>
      <c r="C2995" s="2" t="s">
        <v>13</v>
      </c>
      <c r="D2995" s="2" t="s">
        <v>14</v>
      </c>
      <c r="E2995" t="s">
        <v>4870</v>
      </c>
      <c r="F2995" t="s">
        <v>5249</v>
      </c>
      <c r="G2995" s="2" t="s">
        <v>29</v>
      </c>
      <c r="H2995" s="2" t="s">
        <v>4854</v>
      </c>
      <c r="I2995" s="2" t="s">
        <v>47</v>
      </c>
      <c r="J2995" s="2" t="s">
        <v>19</v>
      </c>
      <c r="K2995" s="129">
        <v>45686</v>
      </c>
      <c r="L2995" t="s">
        <v>5542</v>
      </c>
    </row>
    <row r="2996" spans="1:12" s="2" customFormat="1" ht="15">
      <c r="A2996" s="2">
        <v>36933</v>
      </c>
      <c r="B2996" s="2" t="s">
        <v>2611</v>
      </c>
      <c r="C2996" s="2" t="s">
        <v>13</v>
      </c>
      <c r="D2996" s="2" t="s">
        <v>14</v>
      </c>
      <c r="E2996" t="s">
        <v>4870</v>
      </c>
      <c r="F2996" t="s">
        <v>16</v>
      </c>
      <c r="G2996" s="2" t="s">
        <v>29</v>
      </c>
      <c r="H2996" s="2" t="s">
        <v>4854</v>
      </c>
      <c r="I2996" s="2" t="s">
        <v>47</v>
      </c>
      <c r="J2996" s="2" t="s">
        <v>113</v>
      </c>
      <c r="K2996" s="129">
        <v>42828</v>
      </c>
      <c r="L2996" t="s">
        <v>5542</v>
      </c>
    </row>
    <row r="2997" spans="1:12" s="2" customFormat="1" ht="15">
      <c r="A2997" s="2">
        <v>36953</v>
      </c>
      <c r="B2997" s="2" t="s">
        <v>2612</v>
      </c>
      <c r="C2997" s="2" t="s">
        <v>13</v>
      </c>
      <c r="D2997" s="2" t="s">
        <v>14</v>
      </c>
      <c r="E2997" t="s">
        <v>4870</v>
      </c>
      <c r="F2997" t="s">
        <v>5249</v>
      </c>
      <c r="G2997" s="2" t="s">
        <v>29</v>
      </c>
      <c r="H2997" s="2" t="s">
        <v>209</v>
      </c>
      <c r="I2997" s="2" t="s">
        <v>233</v>
      </c>
      <c r="J2997" s="2" t="s">
        <v>19</v>
      </c>
      <c r="K2997" s="129">
        <v>43900</v>
      </c>
      <c r="L2997" t="s">
        <v>5542</v>
      </c>
    </row>
    <row r="2998" spans="1:12" s="2" customFormat="1" ht="15">
      <c r="A2998" s="2">
        <v>36955</v>
      </c>
      <c r="B2998" s="2" t="s">
        <v>4419</v>
      </c>
      <c r="C2998" s="2" t="s">
        <v>13</v>
      </c>
      <c r="D2998" s="2" t="s">
        <v>14</v>
      </c>
      <c r="E2998" t="s">
        <v>4870</v>
      </c>
      <c r="F2998" t="s">
        <v>16</v>
      </c>
      <c r="G2998" s="2" t="s">
        <v>29</v>
      </c>
      <c r="H2998" s="2" t="s">
        <v>4854</v>
      </c>
      <c r="I2998" s="2" t="s">
        <v>47</v>
      </c>
      <c r="J2998" s="2" t="s">
        <v>19</v>
      </c>
      <c r="K2998" s="129">
        <v>45684</v>
      </c>
      <c r="L2998" t="s">
        <v>5542</v>
      </c>
    </row>
    <row r="2999" spans="1:12" s="2" customFormat="1" ht="15">
      <c r="A2999" s="2">
        <v>36956</v>
      </c>
      <c r="B2999" s="2" t="s">
        <v>2613</v>
      </c>
      <c r="C2999" s="2" t="s">
        <v>13</v>
      </c>
      <c r="D2999" s="2" t="s">
        <v>14</v>
      </c>
      <c r="E2999" t="s">
        <v>4870</v>
      </c>
      <c r="F2999" t="s">
        <v>16</v>
      </c>
      <c r="G2999" s="2" t="s">
        <v>29</v>
      </c>
      <c r="H2999" s="2" t="s">
        <v>165</v>
      </c>
      <c r="I2999" s="2" t="s">
        <v>636</v>
      </c>
      <c r="J2999" s="2" t="s">
        <v>19</v>
      </c>
      <c r="K2999" s="129">
        <v>45733</v>
      </c>
      <c r="L2999" t="s">
        <v>5542</v>
      </c>
    </row>
    <row r="3000" spans="1:12" s="2" customFormat="1" ht="15">
      <c r="A3000" s="2">
        <v>36973</v>
      </c>
      <c r="B3000" s="2" t="s">
        <v>3587</v>
      </c>
      <c r="C3000" s="2" t="s">
        <v>13</v>
      </c>
      <c r="D3000" s="2" t="s">
        <v>25</v>
      </c>
      <c r="E3000" t="s">
        <v>4870</v>
      </c>
      <c r="F3000" t="s">
        <v>5249</v>
      </c>
      <c r="G3000" s="2" t="s">
        <v>29</v>
      </c>
      <c r="H3000" s="2" t="s">
        <v>4854</v>
      </c>
      <c r="I3000" s="2" t="s">
        <v>47</v>
      </c>
      <c r="J3000" s="2" t="s">
        <v>19</v>
      </c>
      <c r="K3000" s="129">
        <v>44349</v>
      </c>
      <c r="L3000" t="s">
        <v>5542</v>
      </c>
    </row>
    <row r="3001" spans="1:12" s="2" customFormat="1" ht="15">
      <c r="A3001" s="2">
        <v>36974</v>
      </c>
      <c r="B3001" s="2" t="s">
        <v>2614</v>
      </c>
      <c r="C3001" s="2" t="s">
        <v>13</v>
      </c>
      <c r="D3001" s="2" t="s">
        <v>25</v>
      </c>
      <c r="E3001" t="s">
        <v>4870</v>
      </c>
      <c r="F3001" t="s">
        <v>16</v>
      </c>
      <c r="G3001" s="2" t="s">
        <v>32</v>
      </c>
      <c r="H3001" s="2" t="s">
        <v>104</v>
      </c>
      <c r="I3001" s="2" t="s">
        <v>5502</v>
      </c>
      <c r="J3001" s="2" t="s">
        <v>19</v>
      </c>
      <c r="K3001" s="129">
        <v>45323</v>
      </c>
      <c r="L3001" t="s">
        <v>5542</v>
      </c>
    </row>
    <row r="3002" spans="1:12" s="2" customFormat="1" ht="15">
      <c r="A3002" s="2">
        <v>37014</v>
      </c>
      <c r="B3002" s="2" t="s">
        <v>4420</v>
      </c>
      <c r="C3002" s="2" t="s">
        <v>13</v>
      </c>
      <c r="D3002" s="2" t="s">
        <v>38</v>
      </c>
      <c r="E3002" t="s">
        <v>4870</v>
      </c>
      <c r="F3002" t="s">
        <v>16</v>
      </c>
      <c r="G3002" s="2" t="s">
        <v>29</v>
      </c>
      <c r="H3002" s="2" t="s">
        <v>4854</v>
      </c>
      <c r="I3002" s="2" t="s">
        <v>47</v>
      </c>
      <c r="J3002" s="2" t="s">
        <v>19</v>
      </c>
      <c r="K3002" s="129">
        <v>45723</v>
      </c>
      <c r="L3002" t="s">
        <v>5542</v>
      </c>
    </row>
    <row r="3003" spans="1:12" s="2" customFormat="1" ht="15">
      <c r="A3003" s="2">
        <v>37015</v>
      </c>
      <c r="B3003" s="2" t="s">
        <v>2615</v>
      </c>
      <c r="C3003" s="2" t="s">
        <v>13</v>
      </c>
      <c r="D3003" s="2" t="s">
        <v>14</v>
      </c>
      <c r="E3003" t="s">
        <v>4870</v>
      </c>
      <c r="F3003" t="s">
        <v>16</v>
      </c>
      <c r="G3003" s="2" t="s">
        <v>29</v>
      </c>
      <c r="H3003" s="2" t="s">
        <v>4853</v>
      </c>
      <c r="I3003" s="2" t="s">
        <v>44</v>
      </c>
      <c r="J3003" s="2" t="s">
        <v>19</v>
      </c>
      <c r="K3003" s="129">
        <v>45400</v>
      </c>
      <c r="L3003" t="s">
        <v>5542</v>
      </c>
    </row>
    <row r="3004" spans="1:12" s="2" customFormat="1" ht="15">
      <c r="A3004" s="2">
        <v>37016</v>
      </c>
      <c r="B3004" s="2" t="s">
        <v>2616</v>
      </c>
      <c r="C3004" s="2" t="s">
        <v>13</v>
      </c>
      <c r="D3004" s="2" t="s">
        <v>14</v>
      </c>
      <c r="E3004" t="s">
        <v>4870</v>
      </c>
      <c r="F3004" t="s">
        <v>16</v>
      </c>
      <c r="G3004" s="2" t="s">
        <v>29</v>
      </c>
      <c r="H3004" s="2" t="s">
        <v>4854</v>
      </c>
      <c r="I3004" s="2" t="s">
        <v>47</v>
      </c>
      <c r="J3004" s="2" t="s">
        <v>19</v>
      </c>
      <c r="K3004" s="129">
        <v>45497</v>
      </c>
      <c r="L3004" t="s">
        <v>5542</v>
      </c>
    </row>
    <row r="3005" spans="1:12" s="2" customFormat="1" ht="15">
      <c r="A3005" s="2">
        <v>37053</v>
      </c>
      <c r="B3005" s="2" t="s">
        <v>2617</v>
      </c>
      <c r="C3005" s="2" t="s">
        <v>13</v>
      </c>
      <c r="D3005" s="2" t="s">
        <v>14</v>
      </c>
      <c r="E3005" t="s">
        <v>4870</v>
      </c>
      <c r="F3005" t="s">
        <v>16</v>
      </c>
      <c r="G3005" s="2" t="s">
        <v>29</v>
      </c>
      <c r="H3005" s="2" t="s">
        <v>147</v>
      </c>
      <c r="I3005" s="2" t="s">
        <v>271</v>
      </c>
      <c r="J3005" s="2" t="s">
        <v>19</v>
      </c>
      <c r="K3005" s="129">
        <v>45685</v>
      </c>
      <c r="L3005" t="s">
        <v>5542</v>
      </c>
    </row>
    <row r="3006" spans="1:12" s="2" customFormat="1" ht="15">
      <c r="A3006" s="2">
        <v>37075</v>
      </c>
      <c r="B3006" s="2" t="s">
        <v>2618</v>
      </c>
      <c r="C3006" s="2" t="s">
        <v>13</v>
      </c>
      <c r="D3006" s="2" t="s">
        <v>38</v>
      </c>
      <c r="E3006" t="s">
        <v>4870</v>
      </c>
      <c r="F3006" t="s">
        <v>5249</v>
      </c>
      <c r="G3006" s="2" t="s">
        <v>29</v>
      </c>
      <c r="H3006" s="2" t="s">
        <v>4854</v>
      </c>
      <c r="I3006" s="2" t="s">
        <v>47</v>
      </c>
      <c r="J3006" s="2" t="s">
        <v>19</v>
      </c>
      <c r="K3006" s="129">
        <v>45737</v>
      </c>
      <c r="L3006" t="s">
        <v>5542</v>
      </c>
    </row>
    <row r="3007" spans="1:12" s="2" customFormat="1" ht="15">
      <c r="A3007" s="2">
        <v>37076</v>
      </c>
      <c r="B3007" s="2" t="s">
        <v>2619</v>
      </c>
      <c r="C3007" s="2" t="s">
        <v>13</v>
      </c>
      <c r="D3007" s="2" t="s">
        <v>25</v>
      </c>
      <c r="E3007" t="s">
        <v>4870</v>
      </c>
      <c r="F3007" t="s">
        <v>16</v>
      </c>
      <c r="G3007" s="2" t="s">
        <v>29</v>
      </c>
      <c r="H3007" s="2" t="s">
        <v>81</v>
      </c>
      <c r="I3007" s="2" t="s">
        <v>1101</v>
      </c>
      <c r="J3007" s="2" t="s">
        <v>19</v>
      </c>
      <c r="K3007" s="129">
        <v>45357</v>
      </c>
      <c r="L3007" t="s">
        <v>5542</v>
      </c>
    </row>
    <row r="3008" spans="1:12" s="2" customFormat="1" ht="15">
      <c r="A3008" s="2">
        <v>37113</v>
      </c>
      <c r="B3008" s="2" t="s">
        <v>2620</v>
      </c>
      <c r="C3008" s="2" t="s">
        <v>13</v>
      </c>
      <c r="D3008" s="2" t="s">
        <v>14</v>
      </c>
      <c r="E3008" t="s">
        <v>4870</v>
      </c>
      <c r="F3008" t="s">
        <v>16</v>
      </c>
      <c r="G3008" s="2" t="s">
        <v>29</v>
      </c>
      <c r="H3008" s="2" t="s">
        <v>147</v>
      </c>
      <c r="I3008" s="2" t="s">
        <v>271</v>
      </c>
      <c r="J3008" s="2" t="s">
        <v>19</v>
      </c>
      <c r="K3008" s="129">
        <v>45738</v>
      </c>
      <c r="L3008" t="s">
        <v>5542</v>
      </c>
    </row>
    <row r="3009" spans="1:12" s="2" customFormat="1" ht="15">
      <c r="A3009" s="2">
        <v>37115</v>
      </c>
      <c r="B3009" s="2" t="s">
        <v>2621</v>
      </c>
      <c r="C3009" s="2" t="s">
        <v>13</v>
      </c>
      <c r="D3009" s="2" t="s">
        <v>25</v>
      </c>
      <c r="E3009" t="s">
        <v>4870</v>
      </c>
      <c r="F3009" t="s">
        <v>5249</v>
      </c>
      <c r="G3009" s="2" t="s">
        <v>29</v>
      </c>
      <c r="H3009" s="2" t="s">
        <v>4854</v>
      </c>
      <c r="I3009" s="2" t="s">
        <v>47</v>
      </c>
      <c r="J3009" s="2" t="s">
        <v>19</v>
      </c>
      <c r="K3009" s="129">
        <v>45735</v>
      </c>
      <c r="L3009" t="s">
        <v>5542</v>
      </c>
    </row>
    <row r="3010" spans="1:12" s="2" customFormat="1" ht="15">
      <c r="A3010" s="2">
        <v>37153</v>
      </c>
      <c r="B3010" s="2" t="s">
        <v>2622</v>
      </c>
      <c r="C3010" s="2" t="s">
        <v>13</v>
      </c>
      <c r="D3010" s="2" t="s">
        <v>14</v>
      </c>
      <c r="E3010" t="s">
        <v>4870</v>
      </c>
      <c r="F3010" t="s">
        <v>16</v>
      </c>
      <c r="G3010" s="2" t="s">
        <v>29</v>
      </c>
      <c r="H3010" s="2" t="s">
        <v>4853</v>
      </c>
      <c r="I3010" s="2" t="s">
        <v>44</v>
      </c>
      <c r="J3010" s="2" t="s">
        <v>19</v>
      </c>
      <c r="K3010" s="129">
        <v>45633</v>
      </c>
      <c r="L3010" t="s">
        <v>5542</v>
      </c>
    </row>
    <row r="3011" spans="1:12" s="2" customFormat="1" ht="15">
      <c r="A3011" s="2">
        <v>37213</v>
      </c>
      <c r="B3011" s="2" t="s">
        <v>2623</v>
      </c>
      <c r="C3011" s="2" t="s">
        <v>13</v>
      </c>
      <c r="D3011" s="2" t="s">
        <v>25</v>
      </c>
      <c r="E3011" s="2" t="s">
        <v>5291</v>
      </c>
      <c r="F3011" t="s">
        <v>16</v>
      </c>
      <c r="G3011" s="2" t="s">
        <v>32</v>
      </c>
      <c r="H3011" s="2" t="s">
        <v>4852</v>
      </c>
      <c r="I3011" s="2" t="s">
        <v>442</v>
      </c>
      <c r="J3011" s="2" t="s">
        <v>19</v>
      </c>
      <c r="K3011" s="129">
        <v>45404</v>
      </c>
      <c r="L3011" t="s">
        <v>5297</v>
      </c>
    </row>
    <row r="3012" spans="1:12" s="2" customFormat="1" ht="15">
      <c r="A3012" s="2">
        <v>37214</v>
      </c>
      <c r="B3012" s="2" t="s">
        <v>2624</v>
      </c>
      <c r="C3012" s="2" t="s">
        <v>13</v>
      </c>
      <c r="D3012" s="2" t="s">
        <v>14</v>
      </c>
      <c r="E3012" t="s">
        <v>4870</v>
      </c>
      <c r="F3012" t="s">
        <v>16</v>
      </c>
      <c r="G3012" s="2" t="s">
        <v>29</v>
      </c>
      <c r="H3012" s="2" t="s">
        <v>147</v>
      </c>
      <c r="I3012" s="2" t="s">
        <v>271</v>
      </c>
      <c r="J3012" s="2" t="s">
        <v>19</v>
      </c>
      <c r="K3012" s="129">
        <v>45733</v>
      </c>
      <c r="L3012" t="s">
        <v>5542</v>
      </c>
    </row>
    <row r="3013" spans="1:12" s="2" customFormat="1" ht="15">
      <c r="A3013" s="2">
        <v>37215</v>
      </c>
      <c r="B3013" s="2" t="s">
        <v>2625</v>
      </c>
      <c r="C3013" s="2" t="s">
        <v>13</v>
      </c>
      <c r="D3013" s="2" t="s">
        <v>25</v>
      </c>
      <c r="E3013" s="2" t="s">
        <v>5291</v>
      </c>
      <c r="F3013" t="s">
        <v>16</v>
      </c>
      <c r="G3013" s="2" t="s">
        <v>32</v>
      </c>
      <c r="H3013" s="2" t="s">
        <v>4853</v>
      </c>
      <c r="I3013" s="2" t="s">
        <v>5944</v>
      </c>
      <c r="J3013" s="2" t="s">
        <v>19</v>
      </c>
      <c r="K3013" s="129">
        <v>45721</v>
      </c>
      <c r="L3013" t="s">
        <v>5293</v>
      </c>
    </row>
    <row r="3014" spans="1:12" s="2" customFormat="1" ht="15">
      <c r="A3014" s="2">
        <v>37233</v>
      </c>
      <c r="B3014" s="2" t="s">
        <v>2626</v>
      </c>
      <c r="C3014" s="2" t="s">
        <v>13</v>
      </c>
      <c r="D3014" s="2" t="s">
        <v>14</v>
      </c>
      <c r="E3014" t="s">
        <v>4870</v>
      </c>
      <c r="F3014" t="s">
        <v>16</v>
      </c>
      <c r="G3014" s="2" t="s">
        <v>29</v>
      </c>
      <c r="H3014" s="2" t="s">
        <v>4854</v>
      </c>
      <c r="I3014" s="2" t="s">
        <v>47</v>
      </c>
      <c r="J3014" s="2" t="s">
        <v>19</v>
      </c>
      <c r="K3014" s="129">
        <v>45708</v>
      </c>
      <c r="L3014" t="s">
        <v>5542</v>
      </c>
    </row>
    <row r="3015" spans="1:12" s="2" customFormat="1" ht="15">
      <c r="A3015" s="2">
        <v>37254</v>
      </c>
      <c r="B3015" s="2" t="s">
        <v>2627</v>
      </c>
      <c r="C3015" s="2" t="s">
        <v>13</v>
      </c>
      <c r="D3015" s="2" t="s">
        <v>25</v>
      </c>
      <c r="E3015" t="s">
        <v>4870</v>
      </c>
      <c r="F3015" t="s">
        <v>16</v>
      </c>
      <c r="G3015" s="2" t="s">
        <v>29</v>
      </c>
      <c r="H3015" s="2" t="s">
        <v>4854</v>
      </c>
      <c r="I3015" s="2" t="s">
        <v>47</v>
      </c>
      <c r="J3015" s="2" t="s">
        <v>19</v>
      </c>
      <c r="K3015" s="129">
        <v>45343</v>
      </c>
      <c r="L3015" t="s">
        <v>5542</v>
      </c>
    </row>
    <row r="3016" spans="1:12" s="2" customFormat="1" ht="15">
      <c r="A3016" s="2">
        <v>37293</v>
      </c>
      <c r="B3016" s="2" t="s">
        <v>4421</v>
      </c>
      <c r="C3016" s="2" t="s">
        <v>13</v>
      </c>
      <c r="D3016" s="2" t="s">
        <v>14</v>
      </c>
      <c r="E3016" t="s">
        <v>4870</v>
      </c>
      <c r="F3016" t="s">
        <v>5249</v>
      </c>
      <c r="G3016" s="2" t="s">
        <v>29</v>
      </c>
      <c r="H3016" s="2" t="s">
        <v>4854</v>
      </c>
      <c r="I3016" s="2" t="s">
        <v>47</v>
      </c>
      <c r="J3016" s="2" t="s">
        <v>19</v>
      </c>
      <c r="K3016" s="129">
        <v>45616</v>
      </c>
      <c r="L3016" t="s">
        <v>5542</v>
      </c>
    </row>
    <row r="3017" spans="1:12" s="2" customFormat="1" ht="15">
      <c r="A3017" s="2">
        <v>37295</v>
      </c>
      <c r="B3017" s="2" t="s">
        <v>2628</v>
      </c>
      <c r="C3017" s="2" t="s">
        <v>13</v>
      </c>
      <c r="D3017" s="2" t="s">
        <v>14</v>
      </c>
      <c r="E3017" t="s">
        <v>4870</v>
      </c>
      <c r="F3017" t="s">
        <v>16</v>
      </c>
      <c r="G3017" s="2" t="s">
        <v>29</v>
      </c>
      <c r="H3017" s="2" t="s">
        <v>4854</v>
      </c>
      <c r="I3017" s="2" t="s">
        <v>47</v>
      </c>
      <c r="J3017" s="2" t="s">
        <v>19</v>
      </c>
      <c r="K3017" s="129">
        <v>45399</v>
      </c>
      <c r="L3017" t="s">
        <v>5542</v>
      </c>
    </row>
    <row r="3018" spans="1:12" s="2" customFormat="1" ht="15">
      <c r="A3018" s="2">
        <v>37313</v>
      </c>
      <c r="B3018" s="2" t="s">
        <v>2629</v>
      </c>
      <c r="C3018" s="2" t="s">
        <v>13</v>
      </c>
      <c r="D3018" s="2" t="s">
        <v>25</v>
      </c>
      <c r="E3018" t="s">
        <v>4870</v>
      </c>
      <c r="F3018" t="s">
        <v>16</v>
      </c>
      <c r="G3018" s="2" t="s">
        <v>29</v>
      </c>
      <c r="H3018" s="2" t="s">
        <v>104</v>
      </c>
      <c r="I3018" s="2" t="s">
        <v>5327</v>
      </c>
      <c r="J3018" s="2" t="s">
        <v>113</v>
      </c>
      <c r="K3018" s="129">
        <v>42832</v>
      </c>
      <c r="L3018" t="s">
        <v>5542</v>
      </c>
    </row>
    <row r="3019" spans="1:12" s="2" customFormat="1" ht="15">
      <c r="A3019" s="2">
        <v>37373</v>
      </c>
      <c r="B3019" s="2" t="s">
        <v>2630</v>
      </c>
      <c r="C3019" s="2" t="s">
        <v>13</v>
      </c>
      <c r="D3019" s="2" t="s">
        <v>14</v>
      </c>
      <c r="E3019" t="s">
        <v>4870</v>
      </c>
      <c r="F3019" t="s">
        <v>16</v>
      </c>
      <c r="G3019" s="2" t="s">
        <v>29</v>
      </c>
      <c r="H3019" s="2" t="s">
        <v>4854</v>
      </c>
      <c r="I3019" s="2" t="s">
        <v>47</v>
      </c>
      <c r="J3019" s="2" t="s">
        <v>19</v>
      </c>
      <c r="K3019" s="129">
        <v>45726</v>
      </c>
      <c r="L3019" t="s">
        <v>5542</v>
      </c>
    </row>
    <row r="3020" spans="1:12" s="2" customFormat="1" ht="15">
      <c r="A3020" s="2">
        <v>37394</v>
      </c>
      <c r="B3020" s="2" t="s">
        <v>2631</v>
      </c>
      <c r="C3020" s="2" t="s">
        <v>13</v>
      </c>
      <c r="D3020" s="2" t="s">
        <v>14</v>
      </c>
      <c r="E3020" t="s">
        <v>4870</v>
      </c>
      <c r="F3020" t="s">
        <v>16</v>
      </c>
      <c r="G3020" s="2" t="s">
        <v>29</v>
      </c>
      <c r="H3020" s="2" t="s">
        <v>4854</v>
      </c>
      <c r="I3020" s="2" t="s">
        <v>47</v>
      </c>
      <c r="J3020" s="2" t="s">
        <v>19</v>
      </c>
      <c r="K3020" s="129">
        <v>45722</v>
      </c>
      <c r="L3020" t="s">
        <v>5542</v>
      </c>
    </row>
    <row r="3021" spans="1:12" s="2" customFormat="1" ht="15">
      <c r="A3021" s="2">
        <v>37395</v>
      </c>
      <c r="B3021" s="2" t="s">
        <v>2632</v>
      </c>
      <c r="C3021" s="2" t="s">
        <v>13</v>
      </c>
      <c r="D3021" s="2" t="s">
        <v>38</v>
      </c>
      <c r="E3021" t="s">
        <v>4870</v>
      </c>
      <c r="F3021" t="s">
        <v>16</v>
      </c>
      <c r="G3021" s="2" t="s">
        <v>32</v>
      </c>
      <c r="H3021" s="2" t="s">
        <v>4854</v>
      </c>
      <c r="I3021" s="2" t="s">
        <v>47</v>
      </c>
      <c r="J3021" s="2" t="s">
        <v>19</v>
      </c>
      <c r="K3021" s="129">
        <v>45724</v>
      </c>
      <c r="L3021" t="s">
        <v>5542</v>
      </c>
    </row>
    <row r="3022" spans="1:12" s="2" customFormat="1" ht="15">
      <c r="A3022" s="2">
        <v>37414</v>
      </c>
      <c r="B3022" s="2" t="s">
        <v>2633</v>
      </c>
      <c r="C3022" s="2" t="s">
        <v>13</v>
      </c>
      <c r="D3022" s="2" t="s">
        <v>14</v>
      </c>
      <c r="E3022" t="s">
        <v>4870</v>
      </c>
      <c r="F3022" t="s">
        <v>16</v>
      </c>
      <c r="G3022" s="2" t="s">
        <v>29</v>
      </c>
      <c r="H3022" s="2" t="s">
        <v>4854</v>
      </c>
      <c r="I3022" s="2" t="s">
        <v>47</v>
      </c>
      <c r="J3022" s="2" t="s">
        <v>19</v>
      </c>
      <c r="K3022" s="129">
        <v>45071</v>
      </c>
      <c r="L3022" t="s">
        <v>5542</v>
      </c>
    </row>
    <row r="3023" spans="1:12" s="2" customFormat="1" ht="15">
      <c r="A3023" s="2">
        <v>37416</v>
      </c>
      <c r="B3023" s="2" t="s">
        <v>4422</v>
      </c>
      <c r="C3023" s="2" t="s">
        <v>13</v>
      </c>
      <c r="D3023" s="2" t="s">
        <v>14</v>
      </c>
      <c r="E3023" t="s">
        <v>4870</v>
      </c>
      <c r="F3023" t="s">
        <v>16</v>
      </c>
      <c r="G3023" s="2" t="s">
        <v>29</v>
      </c>
      <c r="H3023" s="2" t="s">
        <v>4854</v>
      </c>
      <c r="I3023" s="2" t="s">
        <v>47</v>
      </c>
      <c r="J3023" s="2" t="s">
        <v>19</v>
      </c>
      <c r="K3023" s="129">
        <v>45741</v>
      </c>
      <c r="L3023" t="s">
        <v>5542</v>
      </c>
    </row>
    <row r="3024" spans="1:12" s="2" customFormat="1" ht="15">
      <c r="A3024" s="2">
        <v>37417</v>
      </c>
      <c r="B3024" s="2" t="s">
        <v>2634</v>
      </c>
      <c r="C3024" s="2" t="s">
        <v>13</v>
      </c>
      <c r="D3024" s="2" t="s">
        <v>38</v>
      </c>
      <c r="E3024" t="s">
        <v>4870</v>
      </c>
      <c r="F3024" t="s">
        <v>16</v>
      </c>
      <c r="G3024" s="2" t="s">
        <v>29</v>
      </c>
      <c r="H3024" s="2" t="s">
        <v>4854</v>
      </c>
      <c r="I3024" s="2" t="s">
        <v>47</v>
      </c>
      <c r="J3024" s="2" t="s">
        <v>19</v>
      </c>
      <c r="K3024" s="129">
        <v>44088</v>
      </c>
      <c r="L3024" t="s">
        <v>5542</v>
      </c>
    </row>
    <row r="3025" spans="1:12" s="2" customFormat="1" ht="15">
      <c r="A3025" s="2">
        <v>37418</v>
      </c>
      <c r="B3025" s="2" t="s">
        <v>2635</v>
      </c>
      <c r="C3025" s="2" t="s">
        <v>13</v>
      </c>
      <c r="D3025" s="2" t="s">
        <v>14</v>
      </c>
      <c r="E3025" t="s">
        <v>4870</v>
      </c>
      <c r="F3025" t="s">
        <v>16</v>
      </c>
      <c r="G3025" s="2" t="s">
        <v>29</v>
      </c>
      <c r="H3025" s="2" t="s">
        <v>4854</v>
      </c>
      <c r="I3025" s="2" t="s">
        <v>47</v>
      </c>
      <c r="J3025" s="2" t="s">
        <v>19</v>
      </c>
      <c r="K3025" s="129">
        <v>45394</v>
      </c>
      <c r="L3025" t="s">
        <v>5542</v>
      </c>
    </row>
    <row r="3026" spans="1:12" s="2" customFormat="1" ht="15">
      <c r="A3026" s="2">
        <v>37420</v>
      </c>
      <c r="B3026" s="2" t="s">
        <v>4749</v>
      </c>
      <c r="C3026" s="2" t="s">
        <v>13</v>
      </c>
      <c r="D3026" s="2" t="s">
        <v>14</v>
      </c>
      <c r="E3026" t="s">
        <v>4870</v>
      </c>
      <c r="F3026" t="s">
        <v>5249</v>
      </c>
      <c r="G3026" s="2" t="s">
        <v>29</v>
      </c>
      <c r="H3026" s="2" t="s">
        <v>4854</v>
      </c>
      <c r="I3026" s="2" t="s">
        <v>47</v>
      </c>
      <c r="J3026" s="2" t="s">
        <v>19</v>
      </c>
      <c r="K3026" s="129">
        <v>45721</v>
      </c>
      <c r="L3026" t="s">
        <v>5542</v>
      </c>
    </row>
    <row r="3027" spans="1:12" s="2" customFormat="1" ht="15">
      <c r="A3027" s="2">
        <v>37422</v>
      </c>
      <c r="B3027" s="2" t="s">
        <v>2636</v>
      </c>
      <c r="C3027" s="2" t="s">
        <v>13</v>
      </c>
      <c r="D3027" s="2" t="s">
        <v>14</v>
      </c>
      <c r="E3027" t="s">
        <v>4870</v>
      </c>
      <c r="F3027" t="s">
        <v>16</v>
      </c>
      <c r="G3027" s="2" t="s">
        <v>29</v>
      </c>
      <c r="H3027" s="2" t="s">
        <v>4854</v>
      </c>
      <c r="I3027" s="2" t="s">
        <v>47</v>
      </c>
      <c r="J3027" s="2" t="s">
        <v>19</v>
      </c>
      <c r="K3027" s="129">
        <v>45716</v>
      </c>
      <c r="L3027" t="s">
        <v>5542</v>
      </c>
    </row>
    <row r="3028" spans="1:12" s="2" customFormat="1" ht="15">
      <c r="A3028" s="2">
        <v>37423</v>
      </c>
      <c r="B3028" s="2" t="s">
        <v>2637</v>
      </c>
      <c r="C3028" s="2" t="s">
        <v>13</v>
      </c>
      <c r="D3028" s="2" t="s">
        <v>14</v>
      </c>
      <c r="E3028" t="s">
        <v>4870</v>
      </c>
      <c r="F3028" t="s">
        <v>16</v>
      </c>
      <c r="G3028" s="2" t="s">
        <v>29</v>
      </c>
      <c r="H3028" s="2" t="s">
        <v>4854</v>
      </c>
      <c r="I3028" s="2" t="s">
        <v>47</v>
      </c>
      <c r="J3028" s="2" t="s">
        <v>19</v>
      </c>
      <c r="K3028" s="129">
        <v>45421</v>
      </c>
      <c r="L3028" t="s">
        <v>5542</v>
      </c>
    </row>
    <row r="3029" spans="1:12" s="2" customFormat="1" ht="15">
      <c r="A3029" s="2">
        <v>37424</v>
      </c>
      <c r="B3029" s="2" t="s">
        <v>4423</v>
      </c>
      <c r="C3029" s="2" t="s">
        <v>13</v>
      </c>
      <c r="D3029" s="2" t="s">
        <v>25</v>
      </c>
      <c r="E3029" t="s">
        <v>4870</v>
      </c>
      <c r="F3029" t="s">
        <v>5249</v>
      </c>
      <c r="G3029" s="2" t="s">
        <v>29</v>
      </c>
      <c r="H3029" s="2" t="s">
        <v>4854</v>
      </c>
      <c r="I3029" s="2" t="s">
        <v>47</v>
      </c>
      <c r="J3029" s="2" t="s">
        <v>19</v>
      </c>
      <c r="K3029" s="129">
        <v>45716</v>
      </c>
      <c r="L3029" t="s">
        <v>5542</v>
      </c>
    </row>
    <row r="3030" spans="1:12" s="2" customFormat="1" ht="15">
      <c r="A3030" s="2">
        <v>37426</v>
      </c>
      <c r="B3030" s="2" t="s">
        <v>3746</v>
      </c>
      <c r="C3030" s="2" t="s">
        <v>13</v>
      </c>
      <c r="D3030" s="2" t="s">
        <v>14</v>
      </c>
      <c r="E3030" t="s">
        <v>4870</v>
      </c>
      <c r="F3030" t="s">
        <v>16</v>
      </c>
      <c r="G3030" s="2" t="s">
        <v>29</v>
      </c>
      <c r="H3030" s="2" t="s">
        <v>4854</v>
      </c>
      <c r="I3030" s="2" t="s">
        <v>47</v>
      </c>
      <c r="J3030" s="2" t="s">
        <v>19</v>
      </c>
      <c r="K3030" s="129">
        <v>45684</v>
      </c>
      <c r="L3030" t="s">
        <v>5542</v>
      </c>
    </row>
    <row r="3031" spans="1:12" s="2" customFormat="1" ht="15">
      <c r="A3031" s="2">
        <v>37427</v>
      </c>
      <c r="B3031" s="2" t="s">
        <v>2638</v>
      </c>
      <c r="C3031" s="2" t="s">
        <v>13</v>
      </c>
      <c r="D3031" s="2" t="s">
        <v>14</v>
      </c>
      <c r="E3031" t="s">
        <v>4870</v>
      </c>
      <c r="F3031" t="s">
        <v>16</v>
      </c>
      <c r="G3031" s="2" t="s">
        <v>29</v>
      </c>
      <c r="H3031" s="2" t="s">
        <v>4854</v>
      </c>
      <c r="I3031" s="2" t="s">
        <v>47</v>
      </c>
      <c r="J3031" s="2" t="s">
        <v>19</v>
      </c>
      <c r="K3031" s="129">
        <v>45742</v>
      </c>
      <c r="L3031" t="s">
        <v>5542</v>
      </c>
    </row>
    <row r="3032" spans="1:12" s="2" customFormat="1" ht="15">
      <c r="A3032" s="2">
        <v>37428</v>
      </c>
      <c r="B3032" s="2" t="s">
        <v>2639</v>
      </c>
      <c r="C3032" s="2" t="s">
        <v>13</v>
      </c>
      <c r="D3032" s="2" t="s">
        <v>14</v>
      </c>
      <c r="E3032" t="s">
        <v>4870</v>
      </c>
      <c r="F3032" t="s">
        <v>16</v>
      </c>
      <c r="G3032" s="2" t="s">
        <v>29</v>
      </c>
      <c r="H3032" s="2" t="s">
        <v>4854</v>
      </c>
      <c r="I3032" s="2" t="s">
        <v>47</v>
      </c>
      <c r="J3032" s="2" t="s">
        <v>19</v>
      </c>
      <c r="K3032" s="129">
        <v>45041</v>
      </c>
      <c r="L3032" t="s">
        <v>5542</v>
      </c>
    </row>
    <row r="3033" spans="1:12" s="2" customFormat="1" ht="15">
      <c r="A3033" s="2">
        <v>37430</v>
      </c>
      <c r="B3033" s="2" t="s">
        <v>2640</v>
      </c>
      <c r="C3033" s="2" t="s">
        <v>13</v>
      </c>
      <c r="D3033" s="2" t="s">
        <v>14</v>
      </c>
      <c r="E3033" t="s">
        <v>4870</v>
      </c>
      <c r="F3033" t="s">
        <v>16</v>
      </c>
      <c r="G3033" s="2" t="s">
        <v>29</v>
      </c>
      <c r="H3033" s="2" t="s">
        <v>4854</v>
      </c>
      <c r="I3033" s="2" t="s">
        <v>47</v>
      </c>
      <c r="J3033" s="2" t="s">
        <v>19</v>
      </c>
      <c r="K3033" s="129">
        <v>45708</v>
      </c>
      <c r="L3033" t="s">
        <v>5542</v>
      </c>
    </row>
    <row r="3034" spans="1:12" s="2" customFormat="1" ht="15">
      <c r="A3034" s="2">
        <v>37433</v>
      </c>
      <c r="B3034" s="2" t="s">
        <v>2641</v>
      </c>
      <c r="C3034" s="2" t="s">
        <v>13</v>
      </c>
      <c r="D3034" s="2" t="s">
        <v>25</v>
      </c>
      <c r="E3034" t="s">
        <v>4870</v>
      </c>
      <c r="F3034" t="s">
        <v>16</v>
      </c>
      <c r="G3034" s="2" t="s">
        <v>32</v>
      </c>
      <c r="H3034" s="2" t="s">
        <v>4854</v>
      </c>
      <c r="I3034" s="2" t="s">
        <v>47</v>
      </c>
      <c r="J3034" s="2" t="s">
        <v>113</v>
      </c>
      <c r="K3034" s="129">
        <v>42829</v>
      </c>
      <c r="L3034" t="s">
        <v>5542</v>
      </c>
    </row>
    <row r="3035" spans="1:12" s="2" customFormat="1" ht="15">
      <c r="A3035" s="2">
        <v>37434</v>
      </c>
      <c r="B3035" s="2" t="s">
        <v>2642</v>
      </c>
      <c r="C3035" s="2" t="s">
        <v>13</v>
      </c>
      <c r="D3035" s="2" t="s">
        <v>14</v>
      </c>
      <c r="E3035" t="s">
        <v>4870</v>
      </c>
      <c r="F3035" t="s">
        <v>5249</v>
      </c>
      <c r="G3035" s="2" t="s">
        <v>29</v>
      </c>
      <c r="H3035" s="2" t="s">
        <v>4854</v>
      </c>
      <c r="I3035" s="2" t="s">
        <v>47</v>
      </c>
      <c r="J3035" s="2" t="s">
        <v>19</v>
      </c>
      <c r="K3035" s="129">
        <v>45715</v>
      </c>
      <c r="L3035" t="s">
        <v>5542</v>
      </c>
    </row>
    <row r="3036" spans="1:12" s="2" customFormat="1" ht="15">
      <c r="A3036" s="2">
        <v>37436</v>
      </c>
      <c r="B3036" s="2" t="s">
        <v>2643</v>
      </c>
      <c r="C3036" s="2" t="s">
        <v>13</v>
      </c>
      <c r="D3036" s="2" t="s">
        <v>25</v>
      </c>
      <c r="E3036" t="s">
        <v>4870</v>
      </c>
      <c r="F3036" t="s">
        <v>5249</v>
      </c>
      <c r="G3036" s="2" t="s">
        <v>29</v>
      </c>
      <c r="H3036" s="2" t="s">
        <v>104</v>
      </c>
      <c r="I3036" s="2" t="s">
        <v>496</v>
      </c>
      <c r="J3036" s="2" t="s">
        <v>19</v>
      </c>
      <c r="K3036" s="129">
        <v>45470</v>
      </c>
      <c r="L3036" t="s">
        <v>5542</v>
      </c>
    </row>
    <row r="3037" spans="1:12" s="2" customFormat="1" ht="15">
      <c r="A3037" s="2">
        <v>37437</v>
      </c>
      <c r="B3037" s="2" t="s">
        <v>4424</v>
      </c>
      <c r="C3037" s="2" t="s">
        <v>13</v>
      </c>
      <c r="D3037" s="2" t="s">
        <v>14</v>
      </c>
      <c r="E3037" t="s">
        <v>4870</v>
      </c>
      <c r="F3037" t="s">
        <v>5249</v>
      </c>
      <c r="G3037" s="2" t="s">
        <v>29</v>
      </c>
      <c r="H3037" s="2" t="s">
        <v>4854</v>
      </c>
      <c r="I3037" s="2" t="s">
        <v>47</v>
      </c>
      <c r="J3037" s="2" t="s">
        <v>19</v>
      </c>
      <c r="K3037" s="129">
        <v>45426</v>
      </c>
      <c r="L3037" t="s">
        <v>5542</v>
      </c>
    </row>
    <row r="3038" spans="1:12" s="2" customFormat="1" ht="15">
      <c r="A3038" s="2">
        <v>37439</v>
      </c>
      <c r="B3038" s="2" t="s">
        <v>4425</v>
      </c>
      <c r="C3038" s="2" t="s">
        <v>13</v>
      </c>
      <c r="D3038" s="2" t="s">
        <v>14</v>
      </c>
      <c r="E3038" t="s">
        <v>4870</v>
      </c>
      <c r="F3038" t="s">
        <v>16</v>
      </c>
      <c r="G3038" s="2" t="s">
        <v>29</v>
      </c>
      <c r="H3038" s="2" t="s">
        <v>4854</v>
      </c>
      <c r="I3038" s="2" t="s">
        <v>47</v>
      </c>
      <c r="J3038" s="2" t="s">
        <v>19</v>
      </c>
      <c r="K3038" s="129">
        <v>44988</v>
      </c>
      <c r="L3038" t="s">
        <v>5542</v>
      </c>
    </row>
    <row r="3039" spans="1:12" s="2" customFormat="1" ht="15">
      <c r="A3039" s="2">
        <v>37440</v>
      </c>
      <c r="B3039" s="2" t="s">
        <v>3854</v>
      </c>
      <c r="C3039" s="2" t="s">
        <v>13</v>
      </c>
      <c r="D3039" s="2" t="s">
        <v>14</v>
      </c>
      <c r="E3039" t="s">
        <v>4870</v>
      </c>
      <c r="F3039" t="s">
        <v>5249</v>
      </c>
      <c r="G3039" s="2" t="s">
        <v>29</v>
      </c>
      <c r="H3039" s="2" t="s">
        <v>4854</v>
      </c>
      <c r="I3039" s="2" t="s">
        <v>47</v>
      </c>
      <c r="J3039" s="2" t="s">
        <v>19</v>
      </c>
      <c r="K3039" s="129">
        <v>45707</v>
      </c>
      <c r="L3039" t="s">
        <v>5542</v>
      </c>
    </row>
    <row r="3040" spans="1:12" s="2" customFormat="1" ht="15">
      <c r="A3040" s="2">
        <v>37441</v>
      </c>
      <c r="B3040" s="2" t="s">
        <v>2644</v>
      </c>
      <c r="C3040" s="2" t="s">
        <v>13</v>
      </c>
      <c r="D3040" s="2" t="s">
        <v>38</v>
      </c>
      <c r="E3040" t="s">
        <v>4870</v>
      </c>
      <c r="F3040" t="s">
        <v>16</v>
      </c>
      <c r="G3040" s="2" t="s">
        <v>29</v>
      </c>
      <c r="H3040" s="2" t="s">
        <v>4854</v>
      </c>
      <c r="I3040" s="2" t="s">
        <v>47</v>
      </c>
      <c r="J3040" s="2" t="s">
        <v>113</v>
      </c>
      <c r="K3040" s="129">
        <v>43181</v>
      </c>
      <c r="L3040" t="s">
        <v>5542</v>
      </c>
    </row>
    <row r="3041" spans="1:12" s="2" customFormat="1" ht="15">
      <c r="A3041" s="2">
        <v>37453</v>
      </c>
      <c r="B3041" s="2" t="s">
        <v>4426</v>
      </c>
      <c r="C3041" s="2" t="s">
        <v>13</v>
      </c>
      <c r="D3041" s="2" t="s">
        <v>14</v>
      </c>
      <c r="E3041" t="s">
        <v>4870</v>
      </c>
      <c r="F3041" t="s">
        <v>16</v>
      </c>
      <c r="G3041" s="2" t="s">
        <v>29</v>
      </c>
      <c r="H3041" s="2" t="s">
        <v>4854</v>
      </c>
      <c r="I3041" s="2" t="s">
        <v>47</v>
      </c>
      <c r="J3041" s="2" t="s">
        <v>19</v>
      </c>
      <c r="K3041" s="129">
        <v>45400</v>
      </c>
      <c r="L3041" t="s">
        <v>5542</v>
      </c>
    </row>
    <row r="3042" spans="1:12" s="2" customFormat="1" ht="15">
      <c r="A3042" s="2">
        <v>37454</v>
      </c>
      <c r="B3042" s="2" t="s">
        <v>2645</v>
      </c>
      <c r="C3042" s="2" t="s">
        <v>13</v>
      </c>
      <c r="D3042" s="2" t="s">
        <v>25</v>
      </c>
      <c r="E3042" t="s">
        <v>4870</v>
      </c>
      <c r="F3042" t="s">
        <v>36</v>
      </c>
      <c r="G3042" s="2" t="s">
        <v>29</v>
      </c>
      <c r="H3042" s="2" t="s">
        <v>4854</v>
      </c>
      <c r="I3042" s="2" t="s">
        <v>47</v>
      </c>
      <c r="J3042" s="2" t="s">
        <v>113</v>
      </c>
      <c r="K3042" s="129">
        <v>42828</v>
      </c>
      <c r="L3042" t="s">
        <v>5542</v>
      </c>
    </row>
    <row r="3043" spans="1:12" s="2" customFormat="1" ht="15">
      <c r="A3043" s="2">
        <v>37456</v>
      </c>
      <c r="B3043" s="2" t="s">
        <v>2646</v>
      </c>
      <c r="C3043" s="2" t="s">
        <v>13</v>
      </c>
      <c r="D3043" s="2" t="s">
        <v>14</v>
      </c>
      <c r="E3043" t="s">
        <v>4870</v>
      </c>
      <c r="F3043" t="s">
        <v>16</v>
      </c>
      <c r="G3043" s="2" t="s">
        <v>29</v>
      </c>
      <c r="H3043" s="2" t="s">
        <v>4854</v>
      </c>
      <c r="I3043" s="2" t="s">
        <v>47</v>
      </c>
      <c r="J3043" s="2" t="s">
        <v>19</v>
      </c>
      <c r="K3043" s="129">
        <v>45744</v>
      </c>
      <c r="L3043" t="s">
        <v>5542</v>
      </c>
    </row>
    <row r="3044" spans="1:12" s="2" customFormat="1" ht="15">
      <c r="A3044" s="2">
        <v>37473</v>
      </c>
      <c r="B3044" s="2" t="s">
        <v>4427</v>
      </c>
      <c r="C3044" s="2" t="s">
        <v>13</v>
      </c>
      <c r="D3044" s="2" t="s">
        <v>14</v>
      </c>
      <c r="E3044" t="s">
        <v>4870</v>
      </c>
      <c r="F3044" t="s">
        <v>16</v>
      </c>
      <c r="G3044" s="2" t="s">
        <v>29</v>
      </c>
      <c r="H3044" s="2" t="s">
        <v>4854</v>
      </c>
      <c r="I3044" s="2" t="s">
        <v>47</v>
      </c>
      <c r="J3044" s="2" t="s">
        <v>19</v>
      </c>
      <c r="K3044" s="129">
        <v>45720</v>
      </c>
      <c r="L3044" t="s">
        <v>5542</v>
      </c>
    </row>
    <row r="3045" spans="1:12" s="2" customFormat="1" ht="15">
      <c r="A3045" s="2">
        <v>37494</v>
      </c>
      <c r="B3045" s="2" t="s">
        <v>2647</v>
      </c>
      <c r="C3045" s="2" t="s">
        <v>13</v>
      </c>
      <c r="D3045" s="2" t="s">
        <v>14</v>
      </c>
      <c r="E3045" t="s">
        <v>4870</v>
      </c>
      <c r="F3045" t="s">
        <v>16</v>
      </c>
      <c r="G3045" s="2" t="s">
        <v>32</v>
      </c>
      <c r="H3045" s="2" t="s">
        <v>21</v>
      </c>
      <c r="I3045" s="2" t="s">
        <v>177</v>
      </c>
      <c r="J3045" s="2" t="s">
        <v>19</v>
      </c>
      <c r="K3045" s="129">
        <v>45076</v>
      </c>
      <c r="L3045" t="s">
        <v>5542</v>
      </c>
    </row>
    <row r="3046" spans="1:12" s="2" customFormat="1" ht="15">
      <c r="A3046" s="2">
        <v>37495</v>
      </c>
      <c r="B3046" s="2" t="s">
        <v>2648</v>
      </c>
      <c r="C3046" s="2" t="s">
        <v>13</v>
      </c>
      <c r="D3046" s="2" t="s">
        <v>14</v>
      </c>
      <c r="E3046" t="s">
        <v>4870</v>
      </c>
      <c r="F3046" t="s">
        <v>5249</v>
      </c>
      <c r="G3046" s="2" t="s">
        <v>29</v>
      </c>
      <c r="H3046" s="2" t="s">
        <v>4854</v>
      </c>
      <c r="I3046" s="2" t="s">
        <v>47</v>
      </c>
      <c r="J3046" s="2" t="s">
        <v>19</v>
      </c>
      <c r="K3046" s="129">
        <v>45406</v>
      </c>
      <c r="L3046" t="s">
        <v>5542</v>
      </c>
    </row>
    <row r="3047" spans="1:12" s="2" customFormat="1" ht="15">
      <c r="A3047" s="2">
        <v>37496</v>
      </c>
      <c r="B3047" s="2" t="s">
        <v>2649</v>
      </c>
      <c r="C3047" s="2" t="s">
        <v>13</v>
      </c>
      <c r="D3047" s="2" t="s">
        <v>25</v>
      </c>
      <c r="E3047" t="s">
        <v>4870</v>
      </c>
      <c r="F3047" t="s">
        <v>16</v>
      </c>
      <c r="G3047" s="2" t="s">
        <v>29</v>
      </c>
      <c r="H3047" s="2" t="s">
        <v>4854</v>
      </c>
      <c r="I3047" s="2" t="s">
        <v>47</v>
      </c>
      <c r="J3047" s="2" t="s">
        <v>113</v>
      </c>
      <c r="K3047" s="129">
        <v>42830</v>
      </c>
      <c r="L3047" t="s">
        <v>5542</v>
      </c>
    </row>
    <row r="3048" spans="1:12" s="2" customFormat="1" ht="15">
      <c r="A3048" s="2">
        <v>37497</v>
      </c>
      <c r="B3048" s="2" t="s">
        <v>2650</v>
      </c>
      <c r="C3048" s="2" t="s">
        <v>13</v>
      </c>
      <c r="D3048" s="2" t="s">
        <v>25</v>
      </c>
      <c r="E3048" s="2" t="s">
        <v>5291</v>
      </c>
      <c r="F3048" t="s">
        <v>5249</v>
      </c>
      <c r="G3048" s="2" t="s">
        <v>32</v>
      </c>
      <c r="H3048" s="2" t="s">
        <v>17</v>
      </c>
      <c r="I3048" s="2" t="s">
        <v>5945</v>
      </c>
      <c r="J3048" s="2" t="s">
        <v>19</v>
      </c>
      <c r="K3048" s="129">
        <v>45730</v>
      </c>
      <c r="L3048" t="s">
        <v>11</v>
      </c>
    </row>
    <row r="3049" spans="1:12" s="2" customFormat="1" ht="15">
      <c r="A3049" s="2">
        <v>37500</v>
      </c>
      <c r="B3049" s="2" t="s">
        <v>2651</v>
      </c>
      <c r="C3049" s="2" t="s">
        <v>13</v>
      </c>
      <c r="D3049" s="2" t="s">
        <v>25</v>
      </c>
      <c r="E3049" t="s">
        <v>4870</v>
      </c>
      <c r="F3049" t="s">
        <v>16</v>
      </c>
      <c r="G3049" s="2" t="s">
        <v>29</v>
      </c>
      <c r="H3049" s="2" t="s">
        <v>4854</v>
      </c>
      <c r="I3049" s="2" t="s">
        <v>47</v>
      </c>
      <c r="J3049" s="2" t="s">
        <v>19</v>
      </c>
      <c r="K3049" s="129">
        <v>45359</v>
      </c>
      <c r="L3049" t="s">
        <v>5542</v>
      </c>
    </row>
    <row r="3050" spans="1:12" s="2" customFormat="1" ht="15">
      <c r="A3050" s="2">
        <v>37504</v>
      </c>
      <c r="B3050" s="2" t="s">
        <v>2652</v>
      </c>
      <c r="C3050" s="2" t="s">
        <v>13</v>
      </c>
      <c r="D3050" s="2" t="s">
        <v>14</v>
      </c>
      <c r="E3050" t="s">
        <v>4870</v>
      </c>
      <c r="F3050" t="s">
        <v>5249</v>
      </c>
      <c r="G3050" s="2" t="s">
        <v>29</v>
      </c>
      <c r="H3050" s="2" t="s">
        <v>104</v>
      </c>
      <c r="I3050" s="2" t="s">
        <v>580</v>
      </c>
      <c r="J3050" s="2" t="s">
        <v>19</v>
      </c>
      <c r="K3050" s="129">
        <v>45423</v>
      </c>
      <c r="L3050" t="s">
        <v>5542</v>
      </c>
    </row>
    <row r="3051" spans="1:12" s="2" customFormat="1" ht="15">
      <c r="A3051" s="2">
        <v>37514</v>
      </c>
      <c r="B3051" s="2" t="s">
        <v>4750</v>
      </c>
      <c r="C3051" s="2" t="s">
        <v>13</v>
      </c>
      <c r="D3051" s="2" t="s">
        <v>25</v>
      </c>
      <c r="E3051" s="2" t="s">
        <v>5291</v>
      </c>
      <c r="F3051" t="s">
        <v>36</v>
      </c>
      <c r="G3051" s="2" t="s">
        <v>29</v>
      </c>
      <c r="H3051" s="2" t="s">
        <v>4853</v>
      </c>
      <c r="I3051" s="2" t="s">
        <v>1167</v>
      </c>
      <c r="J3051" s="2" t="s">
        <v>19</v>
      </c>
      <c r="K3051" s="129">
        <v>45245</v>
      </c>
      <c r="L3051" t="s">
        <v>5297</v>
      </c>
    </row>
    <row r="3052" spans="1:12" s="2" customFormat="1" ht="15">
      <c r="A3052" s="2">
        <v>37540</v>
      </c>
      <c r="B3052" s="2" t="s">
        <v>2653</v>
      </c>
      <c r="C3052" s="2" t="s">
        <v>13</v>
      </c>
      <c r="D3052" s="2" t="s">
        <v>14</v>
      </c>
      <c r="E3052" t="s">
        <v>4870</v>
      </c>
      <c r="F3052" t="s">
        <v>5249</v>
      </c>
      <c r="G3052" s="2" t="s">
        <v>29</v>
      </c>
      <c r="H3052" s="2" t="s">
        <v>4856</v>
      </c>
      <c r="I3052" s="2" t="s">
        <v>782</v>
      </c>
      <c r="J3052" s="2" t="s">
        <v>19</v>
      </c>
      <c r="K3052" s="129">
        <v>45617</v>
      </c>
      <c r="L3052" t="s">
        <v>5542</v>
      </c>
    </row>
    <row r="3053" spans="1:12" s="2" customFormat="1" ht="15">
      <c r="A3053" s="2">
        <v>37553</v>
      </c>
      <c r="B3053" s="2" t="s">
        <v>5225</v>
      </c>
      <c r="C3053" s="2" t="s">
        <v>13</v>
      </c>
      <c r="D3053" s="2" t="s">
        <v>14</v>
      </c>
      <c r="E3053" t="s">
        <v>4870</v>
      </c>
      <c r="F3053" t="s">
        <v>16</v>
      </c>
      <c r="G3053" s="2" t="s">
        <v>29</v>
      </c>
      <c r="H3053" s="2" t="s">
        <v>4854</v>
      </c>
      <c r="I3053" s="2" t="s">
        <v>47</v>
      </c>
      <c r="J3053" s="2" t="s">
        <v>19</v>
      </c>
      <c r="K3053" s="129">
        <v>45684</v>
      </c>
      <c r="L3053" t="s">
        <v>5542</v>
      </c>
    </row>
    <row r="3054" spans="1:12" s="2" customFormat="1" ht="15">
      <c r="A3054" s="2">
        <v>37554</v>
      </c>
      <c r="B3054" s="2" t="s">
        <v>4428</v>
      </c>
      <c r="C3054" s="2" t="s">
        <v>13</v>
      </c>
      <c r="D3054" s="2" t="s">
        <v>14</v>
      </c>
      <c r="E3054" t="s">
        <v>4870</v>
      </c>
      <c r="F3054" t="s">
        <v>5249</v>
      </c>
      <c r="G3054" s="2" t="s">
        <v>29</v>
      </c>
      <c r="H3054" s="2" t="s">
        <v>183</v>
      </c>
      <c r="I3054" s="2" t="s">
        <v>386</v>
      </c>
      <c r="J3054" s="2" t="s">
        <v>19</v>
      </c>
      <c r="K3054" s="129">
        <v>45723</v>
      </c>
      <c r="L3054" t="s">
        <v>5542</v>
      </c>
    </row>
    <row r="3055" spans="1:12" s="2" customFormat="1" ht="15">
      <c r="A3055" s="2">
        <v>37613</v>
      </c>
      <c r="B3055" s="2" t="s">
        <v>2654</v>
      </c>
      <c r="C3055" s="2" t="s">
        <v>13</v>
      </c>
      <c r="D3055" s="2" t="s">
        <v>25</v>
      </c>
      <c r="E3055" t="s">
        <v>4870</v>
      </c>
      <c r="F3055" t="s">
        <v>16</v>
      </c>
      <c r="G3055" s="2" t="s">
        <v>29</v>
      </c>
      <c r="H3055" s="2" t="s">
        <v>209</v>
      </c>
      <c r="I3055" s="2" t="s">
        <v>210</v>
      </c>
      <c r="J3055" s="2" t="s">
        <v>19</v>
      </c>
      <c r="K3055" s="129">
        <v>45722</v>
      </c>
      <c r="L3055" t="s">
        <v>5542</v>
      </c>
    </row>
    <row r="3056" spans="1:12" s="2" customFormat="1" ht="15">
      <c r="A3056" s="2">
        <v>37653</v>
      </c>
      <c r="B3056" s="2" t="s">
        <v>2655</v>
      </c>
      <c r="C3056" s="2" t="s">
        <v>13</v>
      </c>
      <c r="D3056" s="2" t="s">
        <v>14</v>
      </c>
      <c r="E3056" t="s">
        <v>4870</v>
      </c>
      <c r="F3056" t="s">
        <v>16</v>
      </c>
      <c r="G3056" s="2" t="s">
        <v>29</v>
      </c>
      <c r="H3056" s="2" t="s">
        <v>4853</v>
      </c>
      <c r="I3056" s="2" t="s">
        <v>44</v>
      </c>
      <c r="J3056" s="2" t="s">
        <v>19</v>
      </c>
      <c r="K3056" s="129">
        <v>45706</v>
      </c>
      <c r="L3056" t="s">
        <v>5542</v>
      </c>
    </row>
    <row r="3057" spans="1:12" s="2" customFormat="1" ht="15">
      <c r="A3057" s="2">
        <v>37673</v>
      </c>
      <c r="B3057" s="2" t="s">
        <v>2656</v>
      </c>
      <c r="C3057" s="2" t="s">
        <v>13</v>
      </c>
      <c r="D3057" s="2" t="s">
        <v>14</v>
      </c>
      <c r="E3057" t="s">
        <v>4870</v>
      </c>
      <c r="F3057" t="s">
        <v>5249</v>
      </c>
      <c r="G3057" s="2" t="s">
        <v>29</v>
      </c>
      <c r="H3057" s="2" t="s">
        <v>4855</v>
      </c>
      <c r="I3057" s="2" t="s">
        <v>59</v>
      </c>
      <c r="J3057" s="2" t="s">
        <v>19</v>
      </c>
      <c r="K3057" s="129">
        <v>45721</v>
      </c>
      <c r="L3057" t="s">
        <v>5542</v>
      </c>
    </row>
    <row r="3058" spans="1:12" s="2" customFormat="1" ht="15">
      <c r="A3058" s="2">
        <v>37713</v>
      </c>
      <c r="B3058" s="2" t="s">
        <v>2657</v>
      </c>
      <c r="C3058" s="2" t="s">
        <v>13</v>
      </c>
      <c r="D3058" s="2" t="s">
        <v>25</v>
      </c>
      <c r="E3058" t="s">
        <v>4870</v>
      </c>
      <c r="F3058" t="s">
        <v>16</v>
      </c>
      <c r="G3058" s="2" t="s">
        <v>32</v>
      </c>
      <c r="H3058" s="2" t="s">
        <v>4854</v>
      </c>
      <c r="I3058" s="2" t="s">
        <v>47</v>
      </c>
      <c r="J3058" s="2" t="s">
        <v>113</v>
      </c>
      <c r="K3058" s="129">
        <v>42898</v>
      </c>
      <c r="L3058" t="s">
        <v>5542</v>
      </c>
    </row>
    <row r="3059" spans="1:12" s="2" customFormat="1" ht="15">
      <c r="A3059" s="2">
        <v>37734</v>
      </c>
      <c r="B3059" s="2" t="s">
        <v>2658</v>
      </c>
      <c r="C3059" s="2" t="s">
        <v>13</v>
      </c>
      <c r="D3059" s="2" t="s">
        <v>25</v>
      </c>
      <c r="E3059" t="s">
        <v>4870</v>
      </c>
      <c r="F3059" t="s">
        <v>5249</v>
      </c>
      <c r="G3059" s="2" t="s">
        <v>32</v>
      </c>
      <c r="H3059" s="2" t="s">
        <v>4854</v>
      </c>
      <c r="I3059" s="2" t="s">
        <v>47</v>
      </c>
      <c r="J3059" s="2" t="s">
        <v>19</v>
      </c>
      <c r="K3059" s="129">
        <v>44026</v>
      </c>
      <c r="L3059" t="s">
        <v>5542</v>
      </c>
    </row>
    <row r="3060" spans="1:12" s="2" customFormat="1" ht="15">
      <c r="A3060" s="2">
        <v>37754</v>
      </c>
      <c r="B3060" s="2" t="s">
        <v>3855</v>
      </c>
      <c r="C3060" s="2" t="s">
        <v>13</v>
      </c>
      <c r="D3060" s="2" t="s">
        <v>25</v>
      </c>
      <c r="E3060" s="2" t="s">
        <v>5291</v>
      </c>
      <c r="F3060" t="s">
        <v>16</v>
      </c>
      <c r="G3060" s="2" t="s">
        <v>32</v>
      </c>
      <c r="H3060" s="2" t="s">
        <v>4852</v>
      </c>
      <c r="I3060" s="2" t="s">
        <v>244</v>
      </c>
      <c r="J3060" s="2" t="s">
        <v>19</v>
      </c>
      <c r="K3060" s="129">
        <v>45491</v>
      </c>
      <c r="L3060" t="s">
        <v>11</v>
      </c>
    </row>
    <row r="3061" spans="1:12" s="2" customFormat="1" ht="15">
      <c r="A3061" s="2">
        <v>37774</v>
      </c>
      <c r="B3061" s="2" t="s">
        <v>2659</v>
      </c>
      <c r="C3061" s="2" t="s">
        <v>13</v>
      </c>
      <c r="D3061" s="2" t="s">
        <v>14</v>
      </c>
      <c r="E3061" t="s">
        <v>4870</v>
      </c>
      <c r="F3061" t="s">
        <v>16</v>
      </c>
      <c r="G3061" s="2" t="s">
        <v>29</v>
      </c>
      <c r="H3061" s="2" t="s">
        <v>147</v>
      </c>
      <c r="I3061" s="2" t="s">
        <v>271</v>
      </c>
      <c r="J3061" s="2" t="s">
        <v>19</v>
      </c>
      <c r="K3061" s="129">
        <v>45713</v>
      </c>
      <c r="L3061" t="s">
        <v>5542</v>
      </c>
    </row>
    <row r="3062" spans="1:12" s="2" customFormat="1" ht="15">
      <c r="A3062" s="2">
        <v>37834</v>
      </c>
      <c r="B3062" s="2" t="s">
        <v>2660</v>
      </c>
      <c r="C3062" s="2" t="s">
        <v>13</v>
      </c>
      <c r="D3062" s="2" t="s">
        <v>14</v>
      </c>
      <c r="E3062" t="s">
        <v>4870</v>
      </c>
      <c r="F3062" t="s">
        <v>5249</v>
      </c>
      <c r="G3062" s="2" t="s">
        <v>29</v>
      </c>
      <c r="H3062" s="2" t="s">
        <v>4854</v>
      </c>
      <c r="I3062" s="2" t="s">
        <v>47</v>
      </c>
      <c r="J3062" s="2" t="s">
        <v>19</v>
      </c>
      <c r="K3062" s="129">
        <v>45399</v>
      </c>
      <c r="L3062" t="s">
        <v>5542</v>
      </c>
    </row>
    <row r="3063" spans="1:12" s="2" customFormat="1" ht="15">
      <c r="A3063" s="2">
        <v>37853</v>
      </c>
      <c r="B3063" s="2" t="s">
        <v>2661</v>
      </c>
      <c r="C3063" s="2" t="s">
        <v>13</v>
      </c>
      <c r="D3063" s="2" t="s">
        <v>38</v>
      </c>
      <c r="E3063" t="s">
        <v>4870</v>
      </c>
      <c r="F3063" t="s">
        <v>5249</v>
      </c>
      <c r="G3063" s="2" t="s">
        <v>29</v>
      </c>
      <c r="H3063" s="2" t="s">
        <v>21</v>
      </c>
      <c r="I3063" s="2" t="s">
        <v>331</v>
      </c>
      <c r="J3063" s="2" t="s">
        <v>113</v>
      </c>
      <c r="K3063" s="129">
        <v>42982</v>
      </c>
      <c r="L3063" t="s">
        <v>5542</v>
      </c>
    </row>
    <row r="3064" spans="1:12" s="2" customFormat="1" ht="15">
      <c r="A3064" s="2">
        <v>37915</v>
      </c>
      <c r="B3064" s="2" t="s">
        <v>3747</v>
      </c>
      <c r="C3064" s="2" t="s">
        <v>13</v>
      </c>
      <c r="D3064" s="2" t="s">
        <v>38</v>
      </c>
      <c r="E3064" t="s">
        <v>4870</v>
      </c>
      <c r="F3064" t="s">
        <v>5249</v>
      </c>
      <c r="G3064" s="2" t="s">
        <v>29</v>
      </c>
      <c r="H3064" s="2" t="s">
        <v>4858</v>
      </c>
      <c r="I3064" s="2" t="s">
        <v>1089</v>
      </c>
      <c r="J3064" s="2" t="s">
        <v>19</v>
      </c>
      <c r="K3064" s="129">
        <v>45378</v>
      </c>
      <c r="L3064" t="s">
        <v>5542</v>
      </c>
    </row>
    <row r="3065" spans="1:12" s="2" customFormat="1" ht="15">
      <c r="A3065" s="2">
        <v>37933</v>
      </c>
      <c r="B3065" s="2" t="s">
        <v>2662</v>
      </c>
      <c r="C3065" s="2" t="s">
        <v>13</v>
      </c>
      <c r="D3065" s="2" t="s">
        <v>14</v>
      </c>
      <c r="E3065" t="s">
        <v>4870</v>
      </c>
      <c r="F3065" t="s">
        <v>16</v>
      </c>
      <c r="G3065" s="2" t="s">
        <v>29</v>
      </c>
      <c r="H3065" s="2" t="s">
        <v>4854</v>
      </c>
      <c r="I3065" s="2" t="s">
        <v>47</v>
      </c>
      <c r="J3065" s="2" t="s">
        <v>19</v>
      </c>
      <c r="K3065" s="129">
        <v>45716</v>
      </c>
      <c r="L3065" t="s">
        <v>5542</v>
      </c>
    </row>
    <row r="3066" spans="1:12" s="2" customFormat="1" ht="15">
      <c r="A3066" s="2">
        <v>37934</v>
      </c>
      <c r="B3066" s="2" t="s">
        <v>4429</v>
      </c>
      <c r="C3066" s="2" t="s">
        <v>13</v>
      </c>
      <c r="D3066" s="2" t="s">
        <v>14</v>
      </c>
      <c r="E3066" t="s">
        <v>4870</v>
      </c>
      <c r="F3066" t="s">
        <v>16</v>
      </c>
      <c r="G3066" s="2" t="s">
        <v>29</v>
      </c>
      <c r="H3066" s="2" t="s">
        <v>4854</v>
      </c>
      <c r="I3066" s="2" t="s">
        <v>47</v>
      </c>
      <c r="J3066" s="2" t="s">
        <v>19</v>
      </c>
      <c r="K3066" s="129">
        <v>45730</v>
      </c>
      <c r="L3066" t="s">
        <v>5542</v>
      </c>
    </row>
    <row r="3067" spans="1:12" s="2" customFormat="1" ht="15">
      <c r="A3067" s="2">
        <v>37954</v>
      </c>
      <c r="B3067" s="2" t="s">
        <v>2663</v>
      </c>
      <c r="C3067" s="2" t="s">
        <v>13</v>
      </c>
      <c r="D3067" s="2" t="s">
        <v>25</v>
      </c>
      <c r="E3067" t="s">
        <v>4870</v>
      </c>
      <c r="F3067" t="s">
        <v>16</v>
      </c>
      <c r="G3067" s="2" t="s">
        <v>29</v>
      </c>
      <c r="H3067" s="2" t="s">
        <v>4854</v>
      </c>
      <c r="I3067" s="2" t="s">
        <v>47</v>
      </c>
      <c r="J3067" s="2" t="s">
        <v>113</v>
      </c>
      <c r="K3067" s="129">
        <v>42947</v>
      </c>
      <c r="L3067" t="s">
        <v>5542</v>
      </c>
    </row>
    <row r="3068" spans="1:12" s="2" customFormat="1" ht="15">
      <c r="A3068" s="2">
        <v>37973</v>
      </c>
      <c r="B3068" s="2" t="s">
        <v>4430</v>
      </c>
      <c r="C3068" s="2" t="s">
        <v>13</v>
      </c>
      <c r="D3068" s="2" t="s">
        <v>25</v>
      </c>
      <c r="E3068" s="2" t="s">
        <v>5291</v>
      </c>
      <c r="F3068" t="s">
        <v>36</v>
      </c>
      <c r="G3068" s="2" t="s">
        <v>29</v>
      </c>
      <c r="H3068" s="2" t="s">
        <v>104</v>
      </c>
      <c r="I3068" s="2" t="s">
        <v>5595</v>
      </c>
      <c r="J3068" s="2" t="s">
        <v>19</v>
      </c>
      <c r="K3068" s="129">
        <v>44365</v>
      </c>
      <c r="L3068" t="s">
        <v>5297</v>
      </c>
    </row>
    <row r="3069" spans="1:12" s="2" customFormat="1" ht="15">
      <c r="A3069" s="2">
        <v>37993</v>
      </c>
      <c r="B3069" s="2" t="s">
        <v>2664</v>
      </c>
      <c r="C3069" s="2" t="s">
        <v>13</v>
      </c>
      <c r="D3069" s="2" t="s">
        <v>25</v>
      </c>
      <c r="E3069" s="2" t="s">
        <v>5291</v>
      </c>
      <c r="F3069" t="s">
        <v>36</v>
      </c>
      <c r="G3069" s="2" t="s">
        <v>29</v>
      </c>
      <c r="H3069" s="2" t="s">
        <v>4860</v>
      </c>
      <c r="I3069" s="2" t="s">
        <v>5534</v>
      </c>
      <c r="J3069" s="2" t="s">
        <v>19</v>
      </c>
      <c r="K3069" s="129">
        <v>44638</v>
      </c>
      <c r="L3069" t="s">
        <v>5293</v>
      </c>
    </row>
    <row r="3070" spans="1:12" s="2" customFormat="1" ht="15">
      <c r="A3070" s="2">
        <v>38016</v>
      </c>
      <c r="B3070" s="2" t="s">
        <v>2665</v>
      </c>
      <c r="C3070" s="2" t="s">
        <v>13</v>
      </c>
      <c r="D3070" s="2" t="s">
        <v>38</v>
      </c>
      <c r="E3070" s="2" t="s">
        <v>5292</v>
      </c>
      <c r="F3070" t="s">
        <v>5249</v>
      </c>
      <c r="G3070" s="2" t="s">
        <v>32</v>
      </c>
      <c r="H3070" s="2" t="s">
        <v>4853</v>
      </c>
      <c r="I3070" s="2" t="s">
        <v>794</v>
      </c>
      <c r="J3070" s="2" t="s">
        <v>19</v>
      </c>
      <c r="K3070" s="129">
        <v>45383</v>
      </c>
      <c r="L3070" t="s">
        <v>5297</v>
      </c>
    </row>
    <row r="3071" spans="1:12" s="2" customFormat="1" ht="15">
      <c r="A3071" s="2">
        <v>38053</v>
      </c>
      <c r="B3071" s="2" t="s">
        <v>2666</v>
      </c>
      <c r="C3071" s="2" t="s">
        <v>13</v>
      </c>
      <c r="D3071" s="2" t="s">
        <v>25</v>
      </c>
      <c r="E3071" t="s">
        <v>4870</v>
      </c>
      <c r="F3071" t="s">
        <v>5249</v>
      </c>
      <c r="G3071" s="2" t="s">
        <v>29</v>
      </c>
      <c r="H3071" s="2" t="s">
        <v>209</v>
      </c>
      <c r="I3071" s="2" t="s">
        <v>214</v>
      </c>
      <c r="J3071" s="2" t="s">
        <v>19</v>
      </c>
      <c r="K3071" s="129">
        <v>43921</v>
      </c>
      <c r="L3071" t="s">
        <v>5542</v>
      </c>
    </row>
    <row r="3072" spans="1:12" s="2" customFormat="1" ht="15">
      <c r="A3072" s="2">
        <v>38093</v>
      </c>
      <c r="B3072" s="2" t="s">
        <v>2667</v>
      </c>
      <c r="C3072" s="2" t="s">
        <v>13</v>
      </c>
      <c r="D3072" s="2" t="s">
        <v>25</v>
      </c>
      <c r="E3072" t="s">
        <v>4870</v>
      </c>
      <c r="F3072" t="s">
        <v>5249</v>
      </c>
      <c r="G3072" s="2" t="s">
        <v>32</v>
      </c>
      <c r="H3072" s="2" t="s">
        <v>136</v>
      </c>
      <c r="I3072" s="2" t="s">
        <v>604</v>
      </c>
      <c r="J3072" s="2" t="s">
        <v>19</v>
      </c>
      <c r="K3072" s="129">
        <v>45666</v>
      </c>
      <c r="L3072" t="s">
        <v>5542</v>
      </c>
    </row>
    <row r="3073" spans="1:12" s="2" customFormat="1" ht="15">
      <c r="A3073" s="2">
        <v>38095</v>
      </c>
      <c r="B3073" s="2" t="s">
        <v>2668</v>
      </c>
      <c r="C3073" s="2" t="s">
        <v>13</v>
      </c>
      <c r="D3073" s="2" t="s">
        <v>25</v>
      </c>
      <c r="E3073" t="s">
        <v>4870</v>
      </c>
      <c r="F3073" t="s">
        <v>16</v>
      </c>
      <c r="G3073" s="2" t="s">
        <v>32</v>
      </c>
      <c r="H3073" s="2" t="s">
        <v>4858</v>
      </c>
      <c r="I3073" s="2" t="s">
        <v>174</v>
      </c>
      <c r="J3073" s="2" t="s">
        <v>19</v>
      </c>
      <c r="K3073" s="129">
        <v>43073</v>
      </c>
      <c r="L3073" t="s">
        <v>11</v>
      </c>
    </row>
    <row r="3074" spans="1:12" s="2" customFormat="1" ht="15">
      <c r="A3074" s="2">
        <v>38153</v>
      </c>
      <c r="B3074" s="2" t="s">
        <v>2669</v>
      </c>
      <c r="C3074" s="2" t="s">
        <v>13</v>
      </c>
      <c r="D3074" s="2" t="s">
        <v>14</v>
      </c>
      <c r="E3074" t="s">
        <v>4870</v>
      </c>
      <c r="F3074" t="s">
        <v>5249</v>
      </c>
      <c r="G3074" s="2" t="s">
        <v>29</v>
      </c>
      <c r="H3074" s="2" t="s">
        <v>104</v>
      </c>
      <c r="I3074" s="2" t="s">
        <v>607</v>
      </c>
      <c r="J3074" s="2" t="s">
        <v>19</v>
      </c>
      <c r="K3074" s="129">
        <v>45726</v>
      </c>
      <c r="L3074" t="s">
        <v>5542</v>
      </c>
    </row>
    <row r="3075" spans="1:12" s="2" customFormat="1" ht="15">
      <c r="A3075" s="2">
        <v>38194</v>
      </c>
      <c r="B3075" s="2" t="s">
        <v>2670</v>
      </c>
      <c r="C3075" s="2" t="s">
        <v>13</v>
      </c>
      <c r="D3075" s="2" t="s">
        <v>14</v>
      </c>
      <c r="E3075" t="s">
        <v>4870</v>
      </c>
      <c r="F3075" t="s">
        <v>5249</v>
      </c>
      <c r="G3075" s="2" t="s">
        <v>32</v>
      </c>
      <c r="H3075" s="2" t="s">
        <v>183</v>
      </c>
      <c r="I3075" s="2" t="s">
        <v>290</v>
      </c>
      <c r="J3075" s="2" t="s">
        <v>19</v>
      </c>
      <c r="K3075" s="129">
        <v>45716</v>
      </c>
      <c r="L3075" t="s">
        <v>5542</v>
      </c>
    </row>
    <row r="3076" spans="1:12" s="2" customFormat="1" ht="15">
      <c r="A3076" s="2">
        <v>38234</v>
      </c>
      <c r="B3076" s="2" t="s">
        <v>2671</v>
      </c>
      <c r="C3076" s="2" t="s">
        <v>13</v>
      </c>
      <c r="D3076" s="2" t="s">
        <v>14</v>
      </c>
      <c r="E3076" t="s">
        <v>4870</v>
      </c>
      <c r="F3076" t="s">
        <v>5249</v>
      </c>
      <c r="G3076" s="2" t="s">
        <v>29</v>
      </c>
      <c r="H3076" s="2" t="s">
        <v>4854</v>
      </c>
      <c r="I3076" s="2" t="s">
        <v>47</v>
      </c>
      <c r="J3076" s="2" t="s">
        <v>19</v>
      </c>
      <c r="K3076" s="129">
        <v>45707</v>
      </c>
      <c r="L3076" t="s">
        <v>5542</v>
      </c>
    </row>
    <row r="3077" spans="1:12" s="2" customFormat="1" ht="15">
      <c r="A3077" s="2">
        <v>38235</v>
      </c>
      <c r="B3077" s="2" t="s">
        <v>2672</v>
      </c>
      <c r="C3077" s="2" t="s">
        <v>13</v>
      </c>
      <c r="D3077" s="2" t="s">
        <v>38</v>
      </c>
      <c r="E3077" t="s">
        <v>4870</v>
      </c>
      <c r="F3077" t="s">
        <v>5249</v>
      </c>
      <c r="G3077" s="2" t="s">
        <v>29</v>
      </c>
      <c r="H3077" s="2" t="s">
        <v>49</v>
      </c>
      <c r="I3077" s="2" t="s">
        <v>5309</v>
      </c>
      <c r="J3077" s="2" t="s">
        <v>19</v>
      </c>
      <c r="K3077" s="129">
        <v>43343</v>
      </c>
      <c r="L3077" t="s">
        <v>5542</v>
      </c>
    </row>
    <row r="3078" spans="1:12" s="2" customFormat="1" ht="15">
      <c r="A3078" s="2">
        <v>38236</v>
      </c>
      <c r="B3078" s="2" t="s">
        <v>2673</v>
      </c>
      <c r="C3078" s="2" t="s">
        <v>13</v>
      </c>
      <c r="D3078" s="2" t="s">
        <v>25</v>
      </c>
      <c r="E3078" t="s">
        <v>4870</v>
      </c>
      <c r="F3078" t="s">
        <v>16</v>
      </c>
      <c r="G3078" s="2" t="s">
        <v>32</v>
      </c>
      <c r="H3078" s="2" t="s">
        <v>4854</v>
      </c>
      <c r="I3078" s="2" t="s">
        <v>47</v>
      </c>
      <c r="J3078" s="2" t="s">
        <v>113</v>
      </c>
      <c r="K3078" s="129">
        <v>42982</v>
      </c>
      <c r="L3078" t="s">
        <v>5542</v>
      </c>
    </row>
    <row r="3079" spans="1:12" s="2" customFormat="1" ht="15">
      <c r="A3079" s="2">
        <v>38254</v>
      </c>
      <c r="B3079" s="2" t="s">
        <v>2674</v>
      </c>
      <c r="C3079" s="2" t="s">
        <v>13</v>
      </c>
      <c r="D3079" s="2" t="s">
        <v>25</v>
      </c>
      <c r="E3079" t="s">
        <v>4870</v>
      </c>
      <c r="F3079" t="s">
        <v>5249</v>
      </c>
      <c r="G3079" s="2" t="s">
        <v>32</v>
      </c>
      <c r="H3079" s="2" t="s">
        <v>136</v>
      </c>
      <c r="I3079" s="2" t="s">
        <v>604</v>
      </c>
      <c r="J3079" s="2" t="s">
        <v>113</v>
      </c>
      <c r="K3079" s="129">
        <v>42982</v>
      </c>
      <c r="L3079" t="s">
        <v>5542</v>
      </c>
    </row>
    <row r="3080" spans="1:12" s="2" customFormat="1" ht="15">
      <c r="A3080" s="2">
        <v>38273</v>
      </c>
      <c r="B3080" s="2" t="s">
        <v>2675</v>
      </c>
      <c r="C3080" s="2" t="s">
        <v>13</v>
      </c>
      <c r="D3080" s="2" t="s">
        <v>25</v>
      </c>
      <c r="E3080" s="2" t="s">
        <v>5291</v>
      </c>
      <c r="F3080" t="s">
        <v>5249</v>
      </c>
      <c r="G3080" s="2" t="s">
        <v>32</v>
      </c>
      <c r="H3080" s="2" t="s">
        <v>70</v>
      </c>
      <c r="I3080" s="2" t="s">
        <v>5793</v>
      </c>
      <c r="J3080" s="2" t="s">
        <v>19</v>
      </c>
      <c r="K3080" s="129">
        <v>44839</v>
      </c>
      <c r="L3080" t="s">
        <v>5293</v>
      </c>
    </row>
    <row r="3081" spans="1:12" s="2" customFormat="1" ht="15">
      <c r="A3081" s="2">
        <v>38313</v>
      </c>
      <c r="B3081" s="2" t="s">
        <v>2676</v>
      </c>
      <c r="C3081" s="2" t="s">
        <v>13</v>
      </c>
      <c r="D3081" s="2" t="s">
        <v>14</v>
      </c>
      <c r="E3081" t="s">
        <v>4870</v>
      </c>
      <c r="F3081" t="s">
        <v>5249</v>
      </c>
      <c r="G3081" s="2" t="s">
        <v>29</v>
      </c>
      <c r="H3081" s="2" t="s">
        <v>21</v>
      </c>
      <c r="I3081" s="2" t="s">
        <v>331</v>
      </c>
      <c r="J3081" s="2" t="s">
        <v>19</v>
      </c>
      <c r="K3081" s="129">
        <v>44687</v>
      </c>
      <c r="L3081" t="s">
        <v>5542</v>
      </c>
    </row>
    <row r="3082" spans="1:12" s="2" customFormat="1" ht="15">
      <c r="A3082" s="2">
        <v>38333</v>
      </c>
      <c r="B3082" s="2" t="s">
        <v>2677</v>
      </c>
      <c r="C3082" s="2" t="s">
        <v>13</v>
      </c>
      <c r="D3082" s="2" t="s">
        <v>14</v>
      </c>
      <c r="E3082" t="s">
        <v>4870</v>
      </c>
      <c r="F3082" t="s">
        <v>5249</v>
      </c>
      <c r="G3082" s="2" t="s">
        <v>29</v>
      </c>
      <c r="H3082" s="2" t="s">
        <v>4855</v>
      </c>
      <c r="I3082" s="2" t="s">
        <v>59</v>
      </c>
      <c r="J3082" s="2" t="s">
        <v>19</v>
      </c>
      <c r="K3082" s="129">
        <v>45715</v>
      </c>
      <c r="L3082" t="s">
        <v>5542</v>
      </c>
    </row>
    <row r="3083" spans="1:12" s="2" customFormat="1" ht="15">
      <c r="A3083" s="2">
        <v>38334</v>
      </c>
      <c r="B3083" s="2" t="s">
        <v>2678</v>
      </c>
      <c r="C3083" s="2" t="s">
        <v>13</v>
      </c>
      <c r="D3083" s="2" t="s">
        <v>38</v>
      </c>
      <c r="E3083" t="s">
        <v>4870</v>
      </c>
      <c r="F3083" t="s">
        <v>16</v>
      </c>
      <c r="G3083" s="2" t="s">
        <v>29</v>
      </c>
      <c r="H3083" s="2" t="s">
        <v>183</v>
      </c>
      <c r="I3083" s="2" t="s">
        <v>1706</v>
      </c>
      <c r="J3083" s="2" t="s">
        <v>19</v>
      </c>
      <c r="K3083" s="129">
        <v>45741</v>
      </c>
      <c r="L3083" t="s">
        <v>5542</v>
      </c>
    </row>
    <row r="3084" spans="1:12" s="2" customFormat="1" ht="15">
      <c r="A3084" s="2">
        <v>38335</v>
      </c>
      <c r="B3084" s="2" t="s">
        <v>2679</v>
      </c>
      <c r="C3084" s="2" t="s">
        <v>13</v>
      </c>
      <c r="D3084" s="2" t="s">
        <v>25</v>
      </c>
      <c r="E3084" t="s">
        <v>4870</v>
      </c>
      <c r="F3084" t="s">
        <v>5249</v>
      </c>
      <c r="G3084" s="2" t="s">
        <v>29</v>
      </c>
      <c r="H3084" s="2" t="s">
        <v>183</v>
      </c>
      <c r="I3084" s="2" t="s">
        <v>1706</v>
      </c>
      <c r="J3084" s="2" t="s">
        <v>19</v>
      </c>
      <c r="K3084" s="129">
        <v>44643</v>
      </c>
      <c r="L3084" t="s">
        <v>5542</v>
      </c>
    </row>
    <row r="3085" spans="1:12" s="2" customFormat="1" ht="15">
      <c r="A3085" s="2">
        <v>38337</v>
      </c>
      <c r="B3085" s="2" t="s">
        <v>2680</v>
      </c>
      <c r="C3085" s="2" t="s">
        <v>13</v>
      </c>
      <c r="D3085" s="2" t="s">
        <v>38</v>
      </c>
      <c r="E3085" t="s">
        <v>4870</v>
      </c>
      <c r="F3085" t="s">
        <v>5249</v>
      </c>
      <c r="G3085" s="2" t="s">
        <v>29</v>
      </c>
      <c r="H3085" s="2" t="s">
        <v>183</v>
      </c>
      <c r="I3085" s="2" t="s">
        <v>659</v>
      </c>
      <c r="J3085" s="2" t="s">
        <v>19</v>
      </c>
      <c r="K3085" s="129">
        <v>44840</v>
      </c>
      <c r="L3085" t="s">
        <v>5542</v>
      </c>
    </row>
    <row r="3086" spans="1:12" s="2" customFormat="1" ht="15">
      <c r="A3086" s="2">
        <v>38338</v>
      </c>
      <c r="B3086" s="2" t="s">
        <v>2681</v>
      </c>
      <c r="C3086" s="2" t="s">
        <v>13</v>
      </c>
      <c r="D3086" s="2" t="s">
        <v>38</v>
      </c>
      <c r="E3086" t="s">
        <v>4870</v>
      </c>
      <c r="F3086" t="s">
        <v>16</v>
      </c>
      <c r="G3086" s="2" t="s">
        <v>29</v>
      </c>
      <c r="H3086" s="2" t="s">
        <v>183</v>
      </c>
      <c r="I3086" s="2" t="s">
        <v>184</v>
      </c>
      <c r="J3086" s="2" t="s">
        <v>19</v>
      </c>
      <c r="K3086" s="129">
        <v>44096</v>
      </c>
      <c r="L3086" t="s">
        <v>5542</v>
      </c>
    </row>
    <row r="3087" spans="1:12" s="2" customFormat="1" ht="15">
      <c r="A3087" s="2">
        <v>38400</v>
      </c>
      <c r="B3087" s="2" t="s">
        <v>2682</v>
      </c>
      <c r="C3087" s="2" t="s">
        <v>13</v>
      </c>
      <c r="D3087" s="2" t="s">
        <v>25</v>
      </c>
      <c r="E3087" t="s">
        <v>4870</v>
      </c>
      <c r="F3087" t="s">
        <v>5249</v>
      </c>
      <c r="G3087" s="2" t="s">
        <v>29</v>
      </c>
      <c r="H3087" s="2" t="s">
        <v>4858</v>
      </c>
      <c r="I3087" s="2" t="s">
        <v>1089</v>
      </c>
      <c r="J3087" s="2" t="s">
        <v>113</v>
      </c>
      <c r="K3087" s="129">
        <v>43381</v>
      </c>
      <c r="L3087" t="s">
        <v>5542</v>
      </c>
    </row>
    <row r="3088" spans="1:12" s="2" customFormat="1" ht="15">
      <c r="A3088" s="2">
        <v>38401</v>
      </c>
      <c r="B3088" s="2" t="s">
        <v>4431</v>
      </c>
      <c r="C3088" s="2" t="s">
        <v>13</v>
      </c>
      <c r="D3088" s="2" t="s">
        <v>14</v>
      </c>
      <c r="E3088" t="s">
        <v>4870</v>
      </c>
      <c r="F3088" t="s">
        <v>16</v>
      </c>
      <c r="G3088" s="2" t="s">
        <v>29</v>
      </c>
      <c r="H3088" s="2" t="s">
        <v>4854</v>
      </c>
      <c r="I3088" s="2" t="s">
        <v>47</v>
      </c>
      <c r="J3088" s="2" t="s">
        <v>19</v>
      </c>
      <c r="K3088" s="129">
        <v>45743</v>
      </c>
      <c r="L3088" t="s">
        <v>5542</v>
      </c>
    </row>
    <row r="3089" spans="1:12" s="2" customFormat="1" ht="15">
      <c r="A3089" s="2">
        <v>38420</v>
      </c>
      <c r="B3089" s="2" t="s">
        <v>4432</v>
      </c>
      <c r="C3089" s="2" t="s">
        <v>13</v>
      </c>
      <c r="D3089" s="2" t="s">
        <v>25</v>
      </c>
      <c r="E3089" t="s">
        <v>4870</v>
      </c>
      <c r="F3089" t="s">
        <v>5249</v>
      </c>
      <c r="G3089" s="2" t="s">
        <v>32</v>
      </c>
      <c r="H3089" s="2" t="s">
        <v>147</v>
      </c>
      <c r="I3089" s="2" t="s">
        <v>271</v>
      </c>
      <c r="J3089" s="2" t="s">
        <v>113</v>
      </c>
      <c r="K3089" s="129">
        <v>42983</v>
      </c>
      <c r="L3089" t="s">
        <v>5542</v>
      </c>
    </row>
    <row r="3090" spans="1:12" s="2" customFormat="1" ht="15">
      <c r="A3090" s="2">
        <v>38423</v>
      </c>
      <c r="B3090" s="2" t="s">
        <v>2683</v>
      </c>
      <c r="C3090" s="2" t="s">
        <v>13</v>
      </c>
      <c r="D3090" s="2" t="s">
        <v>14</v>
      </c>
      <c r="E3090" t="s">
        <v>4870</v>
      </c>
      <c r="F3090" t="s">
        <v>16</v>
      </c>
      <c r="G3090" s="2" t="s">
        <v>32</v>
      </c>
      <c r="H3090" s="2" t="s">
        <v>4854</v>
      </c>
      <c r="I3090" s="2" t="s">
        <v>47</v>
      </c>
      <c r="J3090" s="2" t="s">
        <v>19</v>
      </c>
      <c r="K3090" s="129">
        <v>45734</v>
      </c>
      <c r="L3090" t="s">
        <v>5542</v>
      </c>
    </row>
    <row r="3091" spans="1:12" s="2" customFormat="1" ht="15">
      <c r="A3091" s="2">
        <v>38424</v>
      </c>
      <c r="B3091" s="2" t="s">
        <v>4878</v>
      </c>
      <c r="C3091" s="2" t="s">
        <v>13</v>
      </c>
      <c r="D3091" s="2" t="s">
        <v>38</v>
      </c>
      <c r="E3091" t="s">
        <v>4870</v>
      </c>
      <c r="F3091" t="s">
        <v>16</v>
      </c>
      <c r="G3091" s="2" t="s">
        <v>32</v>
      </c>
      <c r="H3091" s="2" t="s">
        <v>283</v>
      </c>
      <c r="I3091" s="2" t="s">
        <v>1252</v>
      </c>
      <c r="J3091" s="2" t="s">
        <v>19</v>
      </c>
      <c r="K3091" s="129">
        <v>45424</v>
      </c>
      <c r="L3091" t="s">
        <v>5542</v>
      </c>
    </row>
    <row r="3092" spans="1:12" s="2" customFormat="1" ht="15">
      <c r="A3092" s="2">
        <v>38426</v>
      </c>
      <c r="B3092" s="2" t="s">
        <v>2684</v>
      </c>
      <c r="C3092" s="2" t="s">
        <v>13</v>
      </c>
      <c r="D3092" s="2" t="s">
        <v>25</v>
      </c>
      <c r="E3092" t="s">
        <v>4870</v>
      </c>
      <c r="F3092" t="s">
        <v>16</v>
      </c>
      <c r="G3092" s="2" t="s">
        <v>32</v>
      </c>
      <c r="H3092" s="2" t="s">
        <v>220</v>
      </c>
      <c r="I3092" s="2" t="s">
        <v>1440</v>
      </c>
      <c r="J3092" s="2" t="s">
        <v>113</v>
      </c>
      <c r="K3092" s="129">
        <v>43040</v>
      </c>
      <c r="L3092" t="s">
        <v>5542</v>
      </c>
    </row>
    <row r="3093" spans="1:12" s="2" customFormat="1" ht="15">
      <c r="A3093" s="2">
        <v>38440</v>
      </c>
      <c r="B3093" s="2" t="s">
        <v>2685</v>
      </c>
      <c r="C3093" s="2" t="s">
        <v>13</v>
      </c>
      <c r="D3093" s="2" t="s">
        <v>14</v>
      </c>
      <c r="E3093" t="s">
        <v>4870</v>
      </c>
      <c r="F3093" t="s">
        <v>5249</v>
      </c>
      <c r="G3093" s="2" t="s">
        <v>29</v>
      </c>
      <c r="H3093" s="2" t="s">
        <v>49</v>
      </c>
      <c r="I3093" s="2" t="s">
        <v>5309</v>
      </c>
      <c r="J3093" s="2" t="s">
        <v>19</v>
      </c>
      <c r="K3093" s="129">
        <v>45722</v>
      </c>
      <c r="L3093" t="s">
        <v>5542</v>
      </c>
    </row>
    <row r="3094" spans="1:12" s="2" customFormat="1" ht="15">
      <c r="A3094" s="2">
        <v>38483</v>
      </c>
      <c r="B3094" s="2" t="s">
        <v>2686</v>
      </c>
      <c r="C3094" s="2" t="s">
        <v>13</v>
      </c>
      <c r="D3094" s="2" t="s">
        <v>38</v>
      </c>
      <c r="E3094" t="s">
        <v>4870</v>
      </c>
      <c r="F3094" t="s">
        <v>5249</v>
      </c>
      <c r="G3094" s="2" t="s">
        <v>29</v>
      </c>
      <c r="H3094" s="2" t="s">
        <v>21</v>
      </c>
      <c r="I3094" s="2" t="s">
        <v>292</v>
      </c>
      <c r="J3094" s="2" t="s">
        <v>113</v>
      </c>
      <c r="K3094" s="129">
        <v>42982</v>
      </c>
      <c r="L3094" t="s">
        <v>5542</v>
      </c>
    </row>
    <row r="3095" spans="1:12" s="2" customFormat="1" ht="15">
      <c r="A3095" s="2">
        <v>38484</v>
      </c>
      <c r="B3095" s="2" t="s">
        <v>2687</v>
      </c>
      <c r="C3095" s="2" t="s">
        <v>13</v>
      </c>
      <c r="D3095" s="2" t="s">
        <v>38</v>
      </c>
      <c r="E3095" t="s">
        <v>4870</v>
      </c>
      <c r="F3095" t="s">
        <v>5249</v>
      </c>
      <c r="G3095" s="2" t="s">
        <v>29</v>
      </c>
      <c r="H3095" s="2" t="s">
        <v>21</v>
      </c>
      <c r="I3095" s="2" t="s">
        <v>295</v>
      </c>
      <c r="J3095" s="2" t="s">
        <v>113</v>
      </c>
      <c r="K3095" s="129">
        <v>42982</v>
      </c>
      <c r="L3095" t="s">
        <v>5542</v>
      </c>
    </row>
    <row r="3096" spans="1:12" s="2" customFormat="1" ht="15">
      <c r="A3096" s="2">
        <v>38487</v>
      </c>
      <c r="B3096" s="2" t="s">
        <v>2688</v>
      </c>
      <c r="C3096" s="2" t="s">
        <v>13</v>
      </c>
      <c r="D3096" s="2" t="s">
        <v>38</v>
      </c>
      <c r="E3096" t="s">
        <v>4870</v>
      </c>
      <c r="F3096" t="s">
        <v>5249</v>
      </c>
      <c r="G3096" s="2" t="s">
        <v>29</v>
      </c>
      <c r="H3096" s="2" t="s">
        <v>21</v>
      </c>
      <c r="I3096" s="2" t="s">
        <v>331</v>
      </c>
      <c r="J3096" s="2" t="s">
        <v>113</v>
      </c>
      <c r="K3096" s="129">
        <v>42983</v>
      </c>
      <c r="L3096" t="s">
        <v>5542</v>
      </c>
    </row>
    <row r="3097" spans="1:12" s="2" customFormat="1" ht="15">
      <c r="A3097" s="2">
        <v>38561</v>
      </c>
      <c r="B3097" s="2" t="s">
        <v>2689</v>
      </c>
      <c r="C3097" s="2" t="s">
        <v>13</v>
      </c>
      <c r="D3097" s="2" t="s">
        <v>38</v>
      </c>
      <c r="E3097" t="s">
        <v>4870</v>
      </c>
      <c r="F3097" t="s">
        <v>5249</v>
      </c>
      <c r="G3097" s="2" t="s">
        <v>29</v>
      </c>
      <c r="H3097" s="2" t="s">
        <v>21</v>
      </c>
      <c r="I3097" s="2" t="s">
        <v>331</v>
      </c>
      <c r="J3097" s="2" t="s">
        <v>113</v>
      </c>
      <c r="K3097" s="129">
        <v>42982</v>
      </c>
      <c r="L3097" t="s">
        <v>5542</v>
      </c>
    </row>
    <row r="3098" spans="1:12" s="2" customFormat="1" ht="15">
      <c r="A3098" s="2">
        <v>38602</v>
      </c>
      <c r="B3098" s="2" t="s">
        <v>2690</v>
      </c>
      <c r="C3098" s="2" t="s">
        <v>13</v>
      </c>
      <c r="D3098" s="2" t="s">
        <v>25</v>
      </c>
      <c r="E3098" t="s">
        <v>4870</v>
      </c>
      <c r="F3098" t="s">
        <v>5249</v>
      </c>
      <c r="G3098" s="2" t="s">
        <v>29</v>
      </c>
      <c r="H3098" s="2" t="s">
        <v>104</v>
      </c>
      <c r="I3098" s="2" t="s">
        <v>118</v>
      </c>
      <c r="J3098" s="2" t="s">
        <v>113</v>
      </c>
      <c r="K3098" s="129">
        <v>43280</v>
      </c>
      <c r="L3098" t="s">
        <v>5542</v>
      </c>
    </row>
    <row r="3099" spans="1:12" s="2" customFormat="1" ht="15">
      <c r="A3099" s="2">
        <v>38621</v>
      </c>
      <c r="B3099" s="2" t="s">
        <v>4433</v>
      </c>
      <c r="C3099" s="2" t="s">
        <v>13</v>
      </c>
      <c r="D3099" s="2" t="s">
        <v>38</v>
      </c>
      <c r="E3099" s="2" t="s">
        <v>5292</v>
      </c>
      <c r="F3099" t="s">
        <v>16</v>
      </c>
      <c r="G3099" s="2" t="s">
        <v>32</v>
      </c>
      <c r="H3099" s="2" t="s">
        <v>209</v>
      </c>
      <c r="I3099" s="2" t="s">
        <v>398</v>
      </c>
      <c r="J3099" s="2" t="s">
        <v>19</v>
      </c>
      <c r="K3099" s="129">
        <v>45716</v>
      </c>
      <c r="L3099" t="s">
        <v>5293</v>
      </c>
    </row>
    <row r="3100" spans="1:12" s="2" customFormat="1" ht="15">
      <c r="A3100" s="2">
        <v>38622</v>
      </c>
      <c r="B3100" s="2" t="s">
        <v>2691</v>
      </c>
      <c r="C3100" s="2" t="s">
        <v>13</v>
      </c>
      <c r="D3100" s="2" t="s">
        <v>25</v>
      </c>
      <c r="E3100" s="2" t="s">
        <v>5291</v>
      </c>
      <c r="F3100" t="s">
        <v>5249</v>
      </c>
      <c r="G3100" s="2" t="s">
        <v>29</v>
      </c>
      <c r="H3100" s="2" t="s">
        <v>144</v>
      </c>
      <c r="I3100" s="2" t="s">
        <v>5946</v>
      </c>
      <c r="J3100" s="2" t="s">
        <v>19</v>
      </c>
      <c r="K3100" s="129">
        <v>45716</v>
      </c>
      <c r="L3100" t="s">
        <v>5293</v>
      </c>
    </row>
    <row r="3101" spans="1:12" s="2" customFormat="1" ht="15">
      <c r="A3101" s="2">
        <v>38643</v>
      </c>
      <c r="B3101" s="2" t="s">
        <v>2692</v>
      </c>
      <c r="C3101" s="2" t="s">
        <v>13</v>
      </c>
      <c r="D3101" s="2" t="s">
        <v>38</v>
      </c>
      <c r="E3101" t="s">
        <v>4870</v>
      </c>
      <c r="F3101" t="s">
        <v>16</v>
      </c>
      <c r="G3101" s="2" t="s">
        <v>29</v>
      </c>
      <c r="H3101" s="2" t="s">
        <v>4855</v>
      </c>
      <c r="I3101" s="2" t="s">
        <v>59</v>
      </c>
      <c r="J3101" s="2" t="s">
        <v>19</v>
      </c>
      <c r="K3101" s="129">
        <v>45704</v>
      </c>
      <c r="L3101" t="s">
        <v>5542</v>
      </c>
    </row>
    <row r="3102" spans="1:12" s="2" customFormat="1" ht="15">
      <c r="A3102" s="2">
        <v>38661</v>
      </c>
      <c r="B3102" s="2" t="s">
        <v>4434</v>
      </c>
      <c r="C3102" s="2" t="s">
        <v>13</v>
      </c>
      <c r="D3102" s="2" t="s">
        <v>14</v>
      </c>
      <c r="E3102" t="s">
        <v>4870</v>
      </c>
      <c r="F3102" t="s">
        <v>16</v>
      </c>
      <c r="G3102" s="2" t="s">
        <v>29</v>
      </c>
      <c r="H3102" s="2" t="s">
        <v>49</v>
      </c>
      <c r="I3102" s="2" t="s">
        <v>5556</v>
      </c>
      <c r="J3102" s="2" t="s">
        <v>113</v>
      </c>
      <c r="K3102" s="129">
        <v>43003</v>
      </c>
      <c r="L3102" t="s">
        <v>5542</v>
      </c>
    </row>
    <row r="3103" spans="1:12" s="2" customFormat="1" ht="15">
      <c r="A3103" s="2">
        <v>38663</v>
      </c>
      <c r="B3103" s="2" t="s">
        <v>2693</v>
      </c>
      <c r="C3103" s="2" t="s">
        <v>13</v>
      </c>
      <c r="D3103" s="2" t="s">
        <v>25</v>
      </c>
      <c r="E3103" t="s">
        <v>4870</v>
      </c>
      <c r="F3103" t="s">
        <v>36</v>
      </c>
      <c r="G3103" s="2" t="s">
        <v>29</v>
      </c>
      <c r="H3103" s="2" t="s">
        <v>49</v>
      </c>
      <c r="I3103" s="2" t="s">
        <v>5627</v>
      </c>
      <c r="J3103" s="2" t="s">
        <v>113</v>
      </c>
      <c r="K3103" s="129">
        <v>43003</v>
      </c>
      <c r="L3103" t="s">
        <v>5542</v>
      </c>
    </row>
    <row r="3104" spans="1:12" s="2" customFormat="1" ht="15">
      <c r="A3104" s="2">
        <v>38664</v>
      </c>
      <c r="B3104" s="2" t="s">
        <v>2694</v>
      </c>
      <c r="C3104" s="2" t="s">
        <v>13</v>
      </c>
      <c r="D3104" s="2" t="s">
        <v>38</v>
      </c>
      <c r="E3104" t="s">
        <v>4870</v>
      </c>
      <c r="F3104" t="s">
        <v>5249</v>
      </c>
      <c r="G3104" s="2" t="s">
        <v>29</v>
      </c>
      <c r="H3104" s="2" t="s">
        <v>49</v>
      </c>
      <c r="I3104" s="2" t="s">
        <v>583</v>
      </c>
      <c r="J3104" s="2" t="s">
        <v>19</v>
      </c>
      <c r="K3104" s="129">
        <v>45698</v>
      </c>
      <c r="L3104" t="s">
        <v>5542</v>
      </c>
    </row>
    <row r="3105" spans="1:12" s="2" customFormat="1" ht="15">
      <c r="A3105" s="2">
        <v>38666</v>
      </c>
      <c r="B3105" s="2" t="s">
        <v>4435</v>
      </c>
      <c r="C3105" s="2" t="s">
        <v>13</v>
      </c>
      <c r="D3105" s="2" t="s">
        <v>38</v>
      </c>
      <c r="E3105" t="s">
        <v>4870</v>
      </c>
      <c r="F3105" t="s">
        <v>5249</v>
      </c>
      <c r="G3105" s="2" t="s">
        <v>29</v>
      </c>
      <c r="H3105" s="2" t="s">
        <v>49</v>
      </c>
      <c r="I3105" s="2" t="s">
        <v>5309</v>
      </c>
      <c r="J3105" s="2" t="s">
        <v>19</v>
      </c>
      <c r="K3105" s="129">
        <v>45706</v>
      </c>
      <c r="L3105" t="s">
        <v>5542</v>
      </c>
    </row>
    <row r="3106" spans="1:12" s="2" customFormat="1" ht="15">
      <c r="A3106" s="2">
        <v>38668</v>
      </c>
      <c r="B3106" s="2" t="s">
        <v>2695</v>
      </c>
      <c r="C3106" s="2" t="s">
        <v>13</v>
      </c>
      <c r="D3106" s="2" t="s">
        <v>38</v>
      </c>
      <c r="E3106" t="s">
        <v>4870</v>
      </c>
      <c r="F3106" t="s">
        <v>16</v>
      </c>
      <c r="G3106" s="2" t="s">
        <v>29</v>
      </c>
      <c r="H3106" s="2" t="s">
        <v>49</v>
      </c>
      <c r="I3106" s="2" t="s">
        <v>5309</v>
      </c>
      <c r="J3106" s="2" t="s">
        <v>19</v>
      </c>
      <c r="K3106" s="129">
        <v>45721</v>
      </c>
      <c r="L3106" t="s">
        <v>5542</v>
      </c>
    </row>
    <row r="3107" spans="1:12" s="2" customFormat="1" ht="15">
      <c r="A3107" s="2">
        <v>38669</v>
      </c>
      <c r="B3107" s="2" t="s">
        <v>2696</v>
      </c>
      <c r="C3107" s="2" t="s">
        <v>13</v>
      </c>
      <c r="D3107" s="2" t="s">
        <v>38</v>
      </c>
      <c r="E3107" t="s">
        <v>4870</v>
      </c>
      <c r="F3107" t="s">
        <v>5249</v>
      </c>
      <c r="G3107" s="2" t="s">
        <v>29</v>
      </c>
      <c r="H3107" s="2" t="s">
        <v>49</v>
      </c>
      <c r="I3107" s="2" t="s">
        <v>5600</v>
      </c>
      <c r="J3107" s="2" t="s">
        <v>113</v>
      </c>
      <c r="K3107" s="129">
        <v>43070</v>
      </c>
      <c r="L3107" t="s">
        <v>5542</v>
      </c>
    </row>
    <row r="3108" spans="1:12" s="2" customFormat="1" ht="15">
      <c r="A3108" s="2">
        <v>38670</v>
      </c>
      <c r="B3108" s="2" t="s">
        <v>2697</v>
      </c>
      <c r="C3108" s="2" t="s">
        <v>13</v>
      </c>
      <c r="D3108" s="2" t="s">
        <v>38</v>
      </c>
      <c r="E3108" t="s">
        <v>4870</v>
      </c>
      <c r="F3108" t="s">
        <v>5249</v>
      </c>
      <c r="G3108" s="2" t="s">
        <v>29</v>
      </c>
      <c r="H3108" s="2" t="s">
        <v>49</v>
      </c>
      <c r="I3108" s="2" t="s">
        <v>5627</v>
      </c>
      <c r="J3108" s="2" t="s">
        <v>113</v>
      </c>
      <c r="K3108" s="129">
        <v>43005</v>
      </c>
      <c r="L3108" t="s">
        <v>5542</v>
      </c>
    </row>
    <row r="3109" spans="1:12" s="2" customFormat="1" ht="15">
      <c r="A3109" s="2">
        <v>38671</v>
      </c>
      <c r="B3109" s="2" t="s">
        <v>2698</v>
      </c>
      <c r="C3109" s="2" t="s">
        <v>13</v>
      </c>
      <c r="D3109" s="2" t="s">
        <v>38</v>
      </c>
      <c r="E3109" t="s">
        <v>4870</v>
      </c>
      <c r="F3109" t="s">
        <v>16</v>
      </c>
      <c r="G3109" s="2" t="s">
        <v>29</v>
      </c>
      <c r="H3109" s="2" t="s">
        <v>49</v>
      </c>
      <c r="I3109" s="2" t="s">
        <v>5309</v>
      </c>
      <c r="J3109" s="2" t="s">
        <v>19</v>
      </c>
      <c r="K3109" s="129">
        <v>43273</v>
      </c>
      <c r="L3109" t="s">
        <v>5542</v>
      </c>
    </row>
    <row r="3110" spans="1:12" s="2" customFormat="1" ht="15">
      <c r="A3110" s="2">
        <v>38683</v>
      </c>
      <c r="B3110" s="2" t="s">
        <v>5226</v>
      </c>
      <c r="C3110" s="2" t="s">
        <v>13</v>
      </c>
      <c r="D3110" s="2" t="s">
        <v>38</v>
      </c>
      <c r="E3110" s="2" t="s">
        <v>5292</v>
      </c>
      <c r="F3110" t="s">
        <v>36</v>
      </c>
      <c r="G3110" s="2" t="s">
        <v>32</v>
      </c>
      <c r="H3110" s="2" t="s">
        <v>4853</v>
      </c>
      <c r="I3110" s="2" t="s">
        <v>44</v>
      </c>
      <c r="J3110" s="2" t="s">
        <v>19</v>
      </c>
      <c r="K3110" s="129">
        <v>45699</v>
      </c>
      <c r="L3110" t="s">
        <v>10</v>
      </c>
    </row>
    <row r="3111" spans="1:12" s="2" customFormat="1" ht="15">
      <c r="A3111" s="2">
        <v>38701</v>
      </c>
      <c r="B3111" s="2" t="s">
        <v>2699</v>
      </c>
      <c r="C3111" s="2" t="s">
        <v>13</v>
      </c>
      <c r="D3111" s="2" t="s">
        <v>25</v>
      </c>
      <c r="E3111" s="2" t="s">
        <v>5291</v>
      </c>
      <c r="F3111" t="s">
        <v>36</v>
      </c>
      <c r="G3111" s="2" t="s">
        <v>29</v>
      </c>
      <c r="H3111" s="2" t="s">
        <v>365</v>
      </c>
      <c r="I3111" s="2" t="s">
        <v>1443</v>
      </c>
      <c r="J3111" s="2" t="s">
        <v>19</v>
      </c>
      <c r="K3111" s="129">
        <v>45698</v>
      </c>
      <c r="L3111" t="s">
        <v>5297</v>
      </c>
    </row>
    <row r="3112" spans="1:12" s="2" customFormat="1" ht="15">
      <c r="A3112" s="2">
        <v>38721</v>
      </c>
      <c r="B3112" s="2" t="s">
        <v>5274</v>
      </c>
      <c r="C3112" s="2" t="s">
        <v>13</v>
      </c>
      <c r="D3112" s="2" t="s">
        <v>25</v>
      </c>
      <c r="E3112" s="2" t="s">
        <v>5291</v>
      </c>
      <c r="F3112" t="s">
        <v>36</v>
      </c>
      <c r="G3112" s="2" t="s">
        <v>32</v>
      </c>
      <c r="H3112" s="2" t="s">
        <v>136</v>
      </c>
      <c r="I3112" s="2" t="s">
        <v>604</v>
      </c>
      <c r="J3112" s="2" t="s">
        <v>113</v>
      </c>
      <c r="K3112" s="129">
        <v>45743</v>
      </c>
      <c r="L3112" t="s">
        <v>5299</v>
      </c>
    </row>
    <row r="3113" spans="1:12" s="2" customFormat="1" ht="15">
      <c r="A3113" s="2">
        <v>38724</v>
      </c>
      <c r="B3113" s="2" t="s">
        <v>2700</v>
      </c>
      <c r="C3113" s="2" t="s">
        <v>13</v>
      </c>
      <c r="D3113" s="2" t="s">
        <v>38</v>
      </c>
      <c r="E3113" t="s">
        <v>4870</v>
      </c>
      <c r="F3113" t="s">
        <v>5249</v>
      </c>
      <c r="G3113" s="2" t="s">
        <v>29</v>
      </c>
      <c r="H3113" s="2" t="s">
        <v>49</v>
      </c>
      <c r="I3113" s="2" t="s">
        <v>5309</v>
      </c>
      <c r="J3113" s="2" t="s">
        <v>19</v>
      </c>
      <c r="K3113" s="129">
        <v>45722</v>
      </c>
      <c r="L3113" t="s">
        <v>5542</v>
      </c>
    </row>
    <row r="3114" spans="1:12" s="2" customFormat="1" ht="15">
      <c r="A3114" s="2">
        <v>38742</v>
      </c>
      <c r="B3114" s="2" t="s">
        <v>2701</v>
      </c>
      <c r="C3114" s="2" t="s">
        <v>13</v>
      </c>
      <c r="D3114" s="2" t="s">
        <v>25</v>
      </c>
      <c r="E3114" t="s">
        <v>4870</v>
      </c>
      <c r="F3114" t="s">
        <v>5249</v>
      </c>
      <c r="G3114" s="2" t="s">
        <v>101</v>
      </c>
      <c r="H3114" s="2" t="s">
        <v>17</v>
      </c>
      <c r="I3114" s="2" t="s">
        <v>5945</v>
      </c>
      <c r="J3114" s="2" t="s">
        <v>113</v>
      </c>
      <c r="K3114" s="129">
        <v>43089</v>
      </c>
      <c r="L3114" t="s">
        <v>5542</v>
      </c>
    </row>
    <row r="3115" spans="1:12" s="2" customFormat="1" ht="15">
      <c r="A3115" s="2">
        <v>38761</v>
      </c>
      <c r="B3115" s="2" t="s">
        <v>2702</v>
      </c>
      <c r="C3115" s="2" t="s">
        <v>13</v>
      </c>
      <c r="D3115" s="2" t="s">
        <v>14</v>
      </c>
      <c r="E3115" t="s">
        <v>4870</v>
      </c>
      <c r="F3115" t="s">
        <v>5249</v>
      </c>
      <c r="G3115" s="2" t="s">
        <v>29</v>
      </c>
      <c r="H3115" s="2" t="s">
        <v>209</v>
      </c>
      <c r="I3115" s="2" t="s">
        <v>210</v>
      </c>
      <c r="J3115" s="2" t="s">
        <v>19</v>
      </c>
      <c r="K3115" s="129">
        <v>45401</v>
      </c>
      <c r="L3115" t="s">
        <v>5542</v>
      </c>
    </row>
    <row r="3116" spans="1:12" s="2" customFormat="1" ht="15">
      <c r="A3116" s="2">
        <v>38762</v>
      </c>
      <c r="B3116" s="2" t="s">
        <v>2703</v>
      </c>
      <c r="C3116" s="2" t="s">
        <v>13</v>
      </c>
      <c r="D3116" s="2" t="s">
        <v>38</v>
      </c>
      <c r="E3116" t="s">
        <v>4870</v>
      </c>
      <c r="F3116" t="s">
        <v>5249</v>
      </c>
      <c r="G3116" s="2" t="s">
        <v>29</v>
      </c>
      <c r="H3116" s="2" t="s">
        <v>209</v>
      </c>
      <c r="I3116" s="2" t="s">
        <v>210</v>
      </c>
      <c r="J3116" s="2" t="s">
        <v>113</v>
      </c>
      <c r="K3116" s="129">
        <v>43012</v>
      </c>
      <c r="L3116" t="s">
        <v>5542</v>
      </c>
    </row>
    <row r="3117" spans="1:12" s="2" customFormat="1" ht="15">
      <c r="A3117" s="2">
        <v>38763</v>
      </c>
      <c r="B3117" s="2" t="s">
        <v>2704</v>
      </c>
      <c r="C3117" s="2" t="s">
        <v>13</v>
      </c>
      <c r="D3117" s="2" t="s">
        <v>38</v>
      </c>
      <c r="E3117" t="s">
        <v>4870</v>
      </c>
      <c r="F3117" t="s">
        <v>16</v>
      </c>
      <c r="G3117" s="2" t="s">
        <v>29</v>
      </c>
      <c r="H3117" s="2" t="s">
        <v>209</v>
      </c>
      <c r="I3117" s="2" t="s">
        <v>210</v>
      </c>
      <c r="J3117" s="2" t="s">
        <v>113</v>
      </c>
      <c r="K3117" s="129">
        <v>43012</v>
      </c>
      <c r="L3117" t="s">
        <v>5542</v>
      </c>
    </row>
    <row r="3118" spans="1:12" s="2" customFormat="1" ht="15">
      <c r="A3118" s="2">
        <v>38765</v>
      </c>
      <c r="B3118" s="2" t="s">
        <v>2705</v>
      </c>
      <c r="C3118" s="2" t="s">
        <v>13</v>
      </c>
      <c r="D3118" s="2" t="s">
        <v>14</v>
      </c>
      <c r="E3118" t="s">
        <v>4870</v>
      </c>
      <c r="F3118" t="s">
        <v>16</v>
      </c>
      <c r="G3118" s="2" t="s">
        <v>29</v>
      </c>
      <c r="H3118" s="2" t="s">
        <v>209</v>
      </c>
      <c r="I3118" s="2" t="s">
        <v>210</v>
      </c>
      <c r="J3118" s="2" t="s">
        <v>19</v>
      </c>
      <c r="K3118" s="129">
        <v>45332</v>
      </c>
      <c r="L3118" t="s">
        <v>5542</v>
      </c>
    </row>
    <row r="3119" spans="1:12" s="2" customFormat="1" ht="15">
      <c r="A3119" s="2">
        <v>38766</v>
      </c>
      <c r="B3119" s="2" t="s">
        <v>2706</v>
      </c>
      <c r="C3119" s="2" t="s">
        <v>13</v>
      </c>
      <c r="D3119" s="2" t="s">
        <v>14</v>
      </c>
      <c r="E3119" t="s">
        <v>4870</v>
      </c>
      <c r="F3119" t="s">
        <v>16</v>
      </c>
      <c r="G3119" s="2" t="s">
        <v>29</v>
      </c>
      <c r="H3119" s="2" t="s">
        <v>209</v>
      </c>
      <c r="I3119" s="2" t="s">
        <v>210</v>
      </c>
      <c r="J3119" s="2" t="s">
        <v>19</v>
      </c>
      <c r="K3119" s="129">
        <v>45731</v>
      </c>
      <c r="L3119" t="s">
        <v>5542</v>
      </c>
    </row>
    <row r="3120" spans="1:12" s="2" customFormat="1" ht="15">
      <c r="A3120" s="2">
        <v>38767</v>
      </c>
      <c r="B3120" s="2" t="s">
        <v>2707</v>
      </c>
      <c r="C3120" s="2" t="s">
        <v>13</v>
      </c>
      <c r="D3120" s="2" t="s">
        <v>14</v>
      </c>
      <c r="E3120" t="s">
        <v>4870</v>
      </c>
      <c r="F3120" t="s">
        <v>5249</v>
      </c>
      <c r="G3120" s="2" t="s">
        <v>29</v>
      </c>
      <c r="H3120" s="2" t="s">
        <v>209</v>
      </c>
      <c r="I3120" s="2" t="s">
        <v>210</v>
      </c>
      <c r="J3120" s="2" t="s">
        <v>19</v>
      </c>
      <c r="K3120" s="129">
        <v>45383</v>
      </c>
      <c r="L3120" t="s">
        <v>5542</v>
      </c>
    </row>
    <row r="3121" spans="1:12" s="2" customFormat="1" ht="15">
      <c r="A3121" s="2">
        <v>38769</v>
      </c>
      <c r="B3121" s="2" t="s">
        <v>3636</v>
      </c>
      <c r="C3121" s="2" t="s">
        <v>13</v>
      </c>
      <c r="D3121" s="2" t="s">
        <v>14</v>
      </c>
      <c r="E3121" t="s">
        <v>4870</v>
      </c>
      <c r="F3121" t="s">
        <v>5249</v>
      </c>
      <c r="G3121" s="2" t="s">
        <v>29</v>
      </c>
      <c r="H3121" s="2" t="s">
        <v>209</v>
      </c>
      <c r="I3121" s="2" t="s">
        <v>210</v>
      </c>
      <c r="J3121" s="2" t="s">
        <v>113</v>
      </c>
      <c r="K3121" s="129">
        <v>44818</v>
      </c>
      <c r="L3121" t="s">
        <v>5542</v>
      </c>
    </row>
    <row r="3122" spans="1:12" s="2" customFormat="1" ht="15">
      <c r="A3122" s="2">
        <v>38770</v>
      </c>
      <c r="B3122" s="2" t="s">
        <v>2708</v>
      </c>
      <c r="C3122" s="2" t="s">
        <v>13</v>
      </c>
      <c r="D3122" s="2" t="s">
        <v>38</v>
      </c>
      <c r="E3122" t="s">
        <v>4870</v>
      </c>
      <c r="F3122" t="s">
        <v>16</v>
      </c>
      <c r="G3122" s="2" t="s">
        <v>29</v>
      </c>
      <c r="H3122" s="2" t="s">
        <v>209</v>
      </c>
      <c r="I3122" s="2" t="s">
        <v>210</v>
      </c>
      <c r="J3122" s="2" t="s">
        <v>113</v>
      </c>
      <c r="K3122" s="129">
        <v>43012</v>
      </c>
      <c r="L3122" t="s">
        <v>5542</v>
      </c>
    </row>
    <row r="3123" spans="1:12" s="2" customFormat="1" ht="15">
      <c r="A3123" s="2">
        <v>38772</v>
      </c>
      <c r="B3123" s="2" t="s">
        <v>2709</v>
      </c>
      <c r="C3123" s="2" t="s">
        <v>13</v>
      </c>
      <c r="D3123" s="2" t="s">
        <v>38</v>
      </c>
      <c r="E3123" t="s">
        <v>4870</v>
      </c>
      <c r="F3123" t="s">
        <v>16</v>
      </c>
      <c r="G3123" s="2" t="s">
        <v>29</v>
      </c>
      <c r="H3123" s="2" t="s">
        <v>209</v>
      </c>
      <c r="I3123" s="2" t="s">
        <v>210</v>
      </c>
      <c r="J3123" s="2" t="s">
        <v>113</v>
      </c>
      <c r="K3123" s="129">
        <v>43012</v>
      </c>
      <c r="L3123" t="s">
        <v>5542</v>
      </c>
    </row>
    <row r="3124" spans="1:12" s="2" customFormat="1" ht="15">
      <c r="A3124" s="2">
        <v>38774</v>
      </c>
      <c r="B3124" s="2" t="s">
        <v>2710</v>
      </c>
      <c r="C3124" s="2" t="s">
        <v>13</v>
      </c>
      <c r="D3124" s="2" t="s">
        <v>38</v>
      </c>
      <c r="E3124" t="s">
        <v>4870</v>
      </c>
      <c r="F3124" t="s">
        <v>5249</v>
      </c>
      <c r="G3124" s="2" t="s">
        <v>29</v>
      </c>
      <c r="H3124" s="2" t="s">
        <v>209</v>
      </c>
      <c r="I3124" s="2" t="s">
        <v>210</v>
      </c>
      <c r="J3124" s="2" t="s">
        <v>113</v>
      </c>
      <c r="K3124" s="129">
        <v>43012</v>
      </c>
      <c r="L3124" t="s">
        <v>5542</v>
      </c>
    </row>
    <row r="3125" spans="1:12" s="2" customFormat="1" ht="15">
      <c r="A3125" s="2">
        <v>38775</v>
      </c>
      <c r="B3125" s="2" t="s">
        <v>4436</v>
      </c>
      <c r="C3125" s="2" t="s">
        <v>13</v>
      </c>
      <c r="D3125" s="2" t="s">
        <v>14</v>
      </c>
      <c r="E3125" t="s">
        <v>4870</v>
      </c>
      <c r="F3125" t="s">
        <v>5249</v>
      </c>
      <c r="G3125" s="2" t="s">
        <v>29</v>
      </c>
      <c r="H3125" s="2" t="s">
        <v>209</v>
      </c>
      <c r="I3125" s="2" t="s">
        <v>210</v>
      </c>
      <c r="J3125" s="2" t="s">
        <v>19</v>
      </c>
      <c r="K3125" s="129">
        <v>45694</v>
      </c>
      <c r="L3125" t="s">
        <v>5542</v>
      </c>
    </row>
    <row r="3126" spans="1:12" s="2" customFormat="1" ht="15">
      <c r="A3126" s="2">
        <v>38776</v>
      </c>
      <c r="B3126" s="2" t="s">
        <v>4647</v>
      </c>
      <c r="C3126" s="2" t="s">
        <v>13</v>
      </c>
      <c r="D3126" s="2" t="s">
        <v>14</v>
      </c>
      <c r="E3126" t="s">
        <v>4870</v>
      </c>
      <c r="F3126" t="s">
        <v>16</v>
      </c>
      <c r="G3126" s="2" t="s">
        <v>29</v>
      </c>
      <c r="H3126" s="2" t="s">
        <v>209</v>
      </c>
      <c r="I3126" s="2" t="s">
        <v>210</v>
      </c>
      <c r="J3126" s="2" t="s">
        <v>19</v>
      </c>
      <c r="K3126" s="129">
        <v>45432</v>
      </c>
      <c r="L3126" t="s">
        <v>5542</v>
      </c>
    </row>
    <row r="3127" spans="1:12" s="2" customFormat="1" ht="15">
      <c r="A3127" s="2">
        <v>38777</v>
      </c>
      <c r="B3127" s="2" t="s">
        <v>2711</v>
      </c>
      <c r="C3127" s="2" t="s">
        <v>13</v>
      </c>
      <c r="D3127" s="2" t="s">
        <v>25</v>
      </c>
      <c r="E3127" t="s">
        <v>4870</v>
      </c>
      <c r="F3127" t="s">
        <v>16</v>
      </c>
      <c r="G3127" s="2" t="s">
        <v>29</v>
      </c>
      <c r="H3127" s="2" t="s">
        <v>209</v>
      </c>
      <c r="I3127" s="2" t="s">
        <v>210</v>
      </c>
      <c r="J3127" s="2" t="s">
        <v>19</v>
      </c>
      <c r="K3127" s="129">
        <v>43187</v>
      </c>
      <c r="L3127" t="s">
        <v>5542</v>
      </c>
    </row>
    <row r="3128" spans="1:12" s="2" customFormat="1" ht="15">
      <c r="A3128" s="2">
        <v>38781</v>
      </c>
      <c r="B3128" s="2" t="s">
        <v>2712</v>
      </c>
      <c r="C3128" s="2" t="s">
        <v>13</v>
      </c>
      <c r="D3128" s="2" t="s">
        <v>14</v>
      </c>
      <c r="E3128" t="s">
        <v>4870</v>
      </c>
      <c r="F3128" t="s">
        <v>16</v>
      </c>
      <c r="G3128" s="2" t="s">
        <v>29</v>
      </c>
      <c r="H3128" s="2" t="s">
        <v>209</v>
      </c>
      <c r="I3128" s="2" t="s">
        <v>210</v>
      </c>
      <c r="J3128" s="2" t="s">
        <v>19</v>
      </c>
      <c r="K3128" s="129">
        <v>45351</v>
      </c>
      <c r="L3128" t="s">
        <v>5542</v>
      </c>
    </row>
    <row r="3129" spans="1:12" s="2" customFormat="1" ht="15">
      <c r="A3129" s="2">
        <v>38801</v>
      </c>
      <c r="B3129" s="2" t="s">
        <v>3596</v>
      </c>
      <c r="C3129" s="2" t="s">
        <v>13</v>
      </c>
      <c r="D3129" s="2" t="s">
        <v>38</v>
      </c>
      <c r="E3129" t="s">
        <v>4870</v>
      </c>
      <c r="F3129" t="s">
        <v>16</v>
      </c>
      <c r="G3129" s="2" t="s">
        <v>29</v>
      </c>
      <c r="H3129" s="2" t="s">
        <v>209</v>
      </c>
      <c r="I3129" s="2" t="s">
        <v>210</v>
      </c>
      <c r="J3129" s="2" t="s">
        <v>113</v>
      </c>
      <c r="K3129" s="129">
        <v>44763</v>
      </c>
      <c r="L3129" t="s">
        <v>5542</v>
      </c>
    </row>
    <row r="3130" spans="1:12" s="2" customFormat="1" ht="15">
      <c r="A3130" s="2">
        <v>38802</v>
      </c>
      <c r="B3130" s="2" t="s">
        <v>4437</v>
      </c>
      <c r="C3130" s="2" t="s">
        <v>13</v>
      </c>
      <c r="D3130" s="2" t="s">
        <v>14</v>
      </c>
      <c r="E3130" t="s">
        <v>4870</v>
      </c>
      <c r="F3130" t="s">
        <v>16</v>
      </c>
      <c r="G3130" s="2" t="s">
        <v>29</v>
      </c>
      <c r="H3130" s="2" t="s">
        <v>209</v>
      </c>
      <c r="I3130" s="2" t="s">
        <v>210</v>
      </c>
      <c r="J3130" s="2" t="s">
        <v>19</v>
      </c>
      <c r="K3130" s="129">
        <v>45716</v>
      </c>
      <c r="L3130" t="s">
        <v>5542</v>
      </c>
    </row>
    <row r="3131" spans="1:12" s="2" customFormat="1" ht="15">
      <c r="A3131" s="2">
        <v>38806</v>
      </c>
      <c r="B3131" s="2" t="s">
        <v>4438</v>
      </c>
      <c r="C3131" s="2" t="s">
        <v>13</v>
      </c>
      <c r="D3131" s="2" t="s">
        <v>14</v>
      </c>
      <c r="E3131" t="s">
        <v>4870</v>
      </c>
      <c r="F3131" t="s">
        <v>5249</v>
      </c>
      <c r="G3131" s="2" t="s">
        <v>29</v>
      </c>
      <c r="H3131" s="2" t="s">
        <v>4854</v>
      </c>
      <c r="I3131" s="2" t="s">
        <v>47</v>
      </c>
      <c r="J3131" s="2" t="s">
        <v>19</v>
      </c>
      <c r="K3131" s="129">
        <v>45055</v>
      </c>
      <c r="L3131" t="s">
        <v>5542</v>
      </c>
    </row>
    <row r="3132" spans="1:12" s="2" customFormat="1" ht="15">
      <c r="A3132" s="2">
        <v>38807</v>
      </c>
      <c r="B3132" s="2" t="s">
        <v>2713</v>
      </c>
      <c r="C3132" s="2" t="s">
        <v>13</v>
      </c>
      <c r="D3132" s="2" t="s">
        <v>14</v>
      </c>
      <c r="E3132" t="s">
        <v>4870</v>
      </c>
      <c r="F3132" t="s">
        <v>16</v>
      </c>
      <c r="G3132" s="2" t="s">
        <v>29</v>
      </c>
      <c r="H3132" s="2" t="s">
        <v>4856</v>
      </c>
      <c r="I3132" s="2" t="s">
        <v>1021</v>
      </c>
      <c r="J3132" s="2" t="s">
        <v>19</v>
      </c>
      <c r="K3132" s="129">
        <v>45745</v>
      </c>
      <c r="L3132" t="s">
        <v>5542</v>
      </c>
    </row>
    <row r="3133" spans="1:12" s="2" customFormat="1" ht="15">
      <c r="A3133" s="2">
        <v>38808</v>
      </c>
      <c r="B3133" s="2" t="s">
        <v>2714</v>
      </c>
      <c r="C3133" s="2" t="s">
        <v>13</v>
      </c>
      <c r="D3133" s="2" t="s">
        <v>38</v>
      </c>
      <c r="E3133" t="s">
        <v>4870</v>
      </c>
      <c r="F3133" t="s">
        <v>5249</v>
      </c>
      <c r="G3133" s="2" t="s">
        <v>29</v>
      </c>
      <c r="H3133" s="2" t="s">
        <v>209</v>
      </c>
      <c r="I3133" s="2" t="s">
        <v>210</v>
      </c>
      <c r="J3133" s="2" t="s">
        <v>113</v>
      </c>
      <c r="K3133" s="129">
        <v>43012</v>
      </c>
      <c r="L3133" t="s">
        <v>5542</v>
      </c>
    </row>
    <row r="3134" spans="1:12" s="2" customFormat="1" ht="15">
      <c r="A3134" s="2">
        <v>38830</v>
      </c>
      <c r="B3134" s="2" t="s">
        <v>2715</v>
      </c>
      <c r="C3134" s="2" t="s">
        <v>13</v>
      </c>
      <c r="D3134" s="2" t="s">
        <v>38</v>
      </c>
      <c r="E3134" t="s">
        <v>4870</v>
      </c>
      <c r="F3134" t="s">
        <v>36</v>
      </c>
      <c r="G3134" s="2" t="s">
        <v>29</v>
      </c>
      <c r="H3134" s="2" t="s">
        <v>183</v>
      </c>
      <c r="I3134" s="2" t="s">
        <v>942</v>
      </c>
      <c r="J3134" s="2" t="s">
        <v>19</v>
      </c>
      <c r="K3134" s="129">
        <v>45436</v>
      </c>
      <c r="L3134" t="s">
        <v>5542</v>
      </c>
    </row>
    <row r="3135" spans="1:12" s="2" customFormat="1" ht="15">
      <c r="A3135" s="2">
        <v>38871</v>
      </c>
      <c r="B3135" s="2" t="s">
        <v>2716</v>
      </c>
      <c r="C3135" s="2" t="s">
        <v>13</v>
      </c>
      <c r="D3135" s="2" t="s">
        <v>25</v>
      </c>
      <c r="E3135" s="2" t="s">
        <v>5291</v>
      </c>
      <c r="F3135" t="s">
        <v>16</v>
      </c>
      <c r="G3135" s="2" t="s">
        <v>32</v>
      </c>
      <c r="H3135" s="2" t="s">
        <v>4855</v>
      </c>
      <c r="I3135" s="2" t="s">
        <v>59</v>
      </c>
      <c r="J3135" s="2" t="s">
        <v>19</v>
      </c>
      <c r="K3135" s="129">
        <v>45604</v>
      </c>
      <c r="L3135" t="s">
        <v>10</v>
      </c>
    </row>
    <row r="3136" spans="1:12" s="2" customFormat="1" ht="15">
      <c r="A3136" s="2">
        <v>38874</v>
      </c>
      <c r="B3136" s="2" t="s">
        <v>2717</v>
      </c>
      <c r="C3136" s="2" t="s">
        <v>13</v>
      </c>
      <c r="D3136" s="2" t="s">
        <v>38</v>
      </c>
      <c r="E3136" t="s">
        <v>4870</v>
      </c>
      <c r="F3136" t="s">
        <v>5249</v>
      </c>
      <c r="G3136" s="2" t="s">
        <v>29</v>
      </c>
      <c r="H3136" s="2" t="s">
        <v>90</v>
      </c>
      <c r="I3136" s="2" t="s">
        <v>91</v>
      </c>
      <c r="J3136" s="2" t="s">
        <v>19</v>
      </c>
      <c r="K3136" s="129">
        <v>45716</v>
      </c>
      <c r="L3136" t="s">
        <v>5542</v>
      </c>
    </row>
    <row r="3137" spans="1:12" s="2" customFormat="1" ht="15">
      <c r="A3137" s="2">
        <v>38894</v>
      </c>
      <c r="B3137" s="2" t="s">
        <v>2718</v>
      </c>
      <c r="C3137" s="2" t="s">
        <v>13</v>
      </c>
      <c r="D3137" s="2" t="s">
        <v>38</v>
      </c>
      <c r="E3137" t="s">
        <v>4870</v>
      </c>
      <c r="F3137" t="s">
        <v>16</v>
      </c>
      <c r="G3137" s="2" t="s">
        <v>29</v>
      </c>
      <c r="H3137" s="2" t="s">
        <v>4854</v>
      </c>
      <c r="I3137" s="2" t="s">
        <v>47</v>
      </c>
      <c r="J3137" s="2" t="s">
        <v>19</v>
      </c>
      <c r="K3137" s="129">
        <v>44984</v>
      </c>
      <c r="L3137" t="s">
        <v>5542</v>
      </c>
    </row>
    <row r="3138" spans="1:12" s="2" customFormat="1" ht="15">
      <c r="A3138" s="2">
        <v>38911</v>
      </c>
      <c r="B3138" s="2" t="s">
        <v>2719</v>
      </c>
      <c r="C3138" s="2" t="s">
        <v>13</v>
      </c>
      <c r="D3138" s="2" t="s">
        <v>25</v>
      </c>
      <c r="E3138" t="s">
        <v>4870</v>
      </c>
      <c r="F3138" t="s">
        <v>16</v>
      </c>
      <c r="G3138" s="2" t="s">
        <v>29</v>
      </c>
      <c r="H3138" s="2" t="s">
        <v>4853</v>
      </c>
      <c r="I3138" s="2" t="s">
        <v>44</v>
      </c>
      <c r="J3138" s="2" t="s">
        <v>19</v>
      </c>
      <c r="K3138" s="129">
        <v>45500</v>
      </c>
      <c r="L3138" t="s">
        <v>5542</v>
      </c>
    </row>
    <row r="3139" spans="1:12" s="2" customFormat="1" ht="15">
      <c r="A3139" s="2">
        <v>38930</v>
      </c>
      <c r="B3139" s="2" t="s">
        <v>2720</v>
      </c>
      <c r="C3139" s="2" t="s">
        <v>13</v>
      </c>
      <c r="D3139" s="2" t="s">
        <v>25</v>
      </c>
      <c r="E3139" s="2" t="s">
        <v>5291</v>
      </c>
      <c r="F3139" t="s">
        <v>5249</v>
      </c>
      <c r="G3139" s="2" t="s">
        <v>32</v>
      </c>
      <c r="H3139" s="2" t="s">
        <v>147</v>
      </c>
      <c r="I3139" s="2" t="s">
        <v>5947</v>
      </c>
      <c r="J3139" s="2" t="s">
        <v>19</v>
      </c>
      <c r="K3139" s="129">
        <v>45720</v>
      </c>
      <c r="L3139" t="s">
        <v>5293</v>
      </c>
    </row>
    <row r="3140" spans="1:12" s="2" customFormat="1" ht="15">
      <c r="A3140" s="2">
        <v>38952</v>
      </c>
      <c r="B3140" s="2" t="s">
        <v>2721</v>
      </c>
      <c r="C3140" s="2" t="s">
        <v>13</v>
      </c>
      <c r="D3140" s="2" t="s">
        <v>14</v>
      </c>
      <c r="E3140" t="s">
        <v>4870</v>
      </c>
      <c r="F3140" t="s">
        <v>16</v>
      </c>
      <c r="G3140" s="2" t="s">
        <v>29</v>
      </c>
      <c r="H3140" s="2" t="s">
        <v>4854</v>
      </c>
      <c r="I3140" s="2" t="s">
        <v>47</v>
      </c>
      <c r="J3140" s="2" t="s">
        <v>19</v>
      </c>
      <c r="K3140" s="129">
        <v>45716</v>
      </c>
      <c r="L3140" t="s">
        <v>5542</v>
      </c>
    </row>
    <row r="3141" spans="1:12" s="2" customFormat="1" ht="15">
      <c r="A3141" s="2">
        <v>39034</v>
      </c>
      <c r="B3141" s="2" t="s">
        <v>2722</v>
      </c>
      <c r="C3141" s="2" t="s">
        <v>13</v>
      </c>
      <c r="D3141" s="2" t="s">
        <v>14</v>
      </c>
      <c r="E3141" t="s">
        <v>4870</v>
      </c>
      <c r="F3141" t="s">
        <v>5249</v>
      </c>
      <c r="G3141" s="2" t="s">
        <v>29</v>
      </c>
      <c r="H3141" s="2" t="s">
        <v>90</v>
      </c>
      <c r="I3141" s="2" t="s">
        <v>95</v>
      </c>
      <c r="J3141" s="2" t="s">
        <v>19</v>
      </c>
      <c r="K3141" s="129">
        <v>45540</v>
      </c>
      <c r="L3141" t="s">
        <v>5542</v>
      </c>
    </row>
    <row r="3142" spans="1:12" s="2" customFormat="1" ht="15">
      <c r="A3142" s="2">
        <v>39035</v>
      </c>
      <c r="B3142" s="2" t="s">
        <v>2723</v>
      </c>
      <c r="C3142" s="2" t="s">
        <v>13</v>
      </c>
      <c r="D3142" s="2" t="s">
        <v>14</v>
      </c>
      <c r="E3142" t="s">
        <v>4870</v>
      </c>
      <c r="F3142" t="s">
        <v>5249</v>
      </c>
      <c r="G3142" s="2" t="s">
        <v>29</v>
      </c>
      <c r="H3142" s="2" t="s">
        <v>209</v>
      </c>
      <c r="I3142" s="2" t="s">
        <v>210</v>
      </c>
      <c r="J3142" s="2" t="s">
        <v>19</v>
      </c>
      <c r="K3142" s="129">
        <v>45467</v>
      </c>
      <c r="L3142" t="s">
        <v>5542</v>
      </c>
    </row>
    <row r="3143" spans="1:12" s="2" customFormat="1" ht="15">
      <c r="A3143" s="2">
        <v>39050</v>
      </c>
      <c r="B3143" s="2" t="s">
        <v>4656</v>
      </c>
      <c r="C3143" s="2" t="s">
        <v>13</v>
      </c>
      <c r="D3143" s="2" t="s">
        <v>25</v>
      </c>
      <c r="E3143" s="2" t="s">
        <v>5291</v>
      </c>
      <c r="F3143" t="s">
        <v>16</v>
      </c>
      <c r="G3143" s="2" t="s">
        <v>32</v>
      </c>
      <c r="H3143" s="2" t="s">
        <v>183</v>
      </c>
      <c r="I3143" s="2" t="s">
        <v>184</v>
      </c>
      <c r="J3143" s="2" t="s">
        <v>19</v>
      </c>
      <c r="K3143" s="129">
        <v>45716</v>
      </c>
      <c r="L3143" t="s">
        <v>5299</v>
      </c>
    </row>
    <row r="3144" spans="1:12" s="2" customFormat="1" ht="15">
      <c r="A3144" s="2">
        <v>39052</v>
      </c>
      <c r="B3144" s="2" t="s">
        <v>2724</v>
      </c>
      <c r="C3144" s="2" t="s">
        <v>13</v>
      </c>
      <c r="D3144" s="2" t="s">
        <v>14</v>
      </c>
      <c r="E3144" t="s">
        <v>4870</v>
      </c>
      <c r="F3144" t="s">
        <v>16</v>
      </c>
      <c r="G3144" s="2" t="s">
        <v>32</v>
      </c>
      <c r="H3144" s="2" t="s">
        <v>136</v>
      </c>
      <c r="I3144" s="2" t="s">
        <v>604</v>
      </c>
      <c r="J3144" s="2" t="s">
        <v>19</v>
      </c>
      <c r="K3144" s="129">
        <v>44284</v>
      </c>
      <c r="L3144" t="s">
        <v>5542</v>
      </c>
    </row>
    <row r="3145" spans="1:12" s="2" customFormat="1" ht="15">
      <c r="A3145" s="2">
        <v>39053</v>
      </c>
      <c r="B3145" s="2" t="s">
        <v>2725</v>
      </c>
      <c r="C3145" s="2" t="s">
        <v>13</v>
      </c>
      <c r="D3145" s="2" t="s">
        <v>25</v>
      </c>
      <c r="E3145" s="2" t="s">
        <v>5291</v>
      </c>
      <c r="F3145" t="s">
        <v>5249</v>
      </c>
      <c r="G3145" s="2" t="s">
        <v>32</v>
      </c>
      <c r="H3145" s="2" t="s">
        <v>4853</v>
      </c>
      <c r="I3145" s="2" t="s">
        <v>2472</v>
      </c>
      <c r="J3145" s="2" t="s">
        <v>19</v>
      </c>
      <c r="K3145" s="129">
        <v>45105</v>
      </c>
      <c r="L3145" t="s">
        <v>11</v>
      </c>
    </row>
    <row r="3146" spans="1:12" s="2" customFormat="1" ht="15">
      <c r="A3146" s="2">
        <v>39055</v>
      </c>
      <c r="B3146" s="2" t="s">
        <v>2726</v>
      </c>
      <c r="C3146" s="2" t="s">
        <v>13</v>
      </c>
      <c r="D3146" s="2" t="s">
        <v>38</v>
      </c>
      <c r="E3146" t="s">
        <v>4870</v>
      </c>
      <c r="F3146" t="s">
        <v>16</v>
      </c>
      <c r="G3146" s="2" t="s">
        <v>29</v>
      </c>
      <c r="H3146" s="2" t="s">
        <v>4854</v>
      </c>
      <c r="I3146" s="2" t="s">
        <v>47</v>
      </c>
      <c r="J3146" s="2" t="s">
        <v>19</v>
      </c>
      <c r="K3146" s="129">
        <v>45733</v>
      </c>
      <c r="L3146" t="s">
        <v>5542</v>
      </c>
    </row>
    <row r="3147" spans="1:12" s="2" customFormat="1" ht="15">
      <c r="A3147" s="2">
        <v>39056</v>
      </c>
      <c r="B3147" s="2" t="s">
        <v>2727</v>
      </c>
      <c r="C3147" s="2" t="s">
        <v>13</v>
      </c>
      <c r="D3147" s="2" t="s">
        <v>14</v>
      </c>
      <c r="E3147" s="2" t="s">
        <v>5292</v>
      </c>
      <c r="F3147" t="s">
        <v>5249</v>
      </c>
      <c r="G3147" s="2" t="s">
        <v>32</v>
      </c>
      <c r="H3147" s="2" t="s">
        <v>49</v>
      </c>
      <c r="I3147" s="2" t="s">
        <v>5309</v>
      </c>
      <c r="J3147" s="2" t="s">
        <v>19</v>
      </c>
      <c r="K3147" s="129">
        <v>45737</v>
      </c>
      <c r="L3147" t="s">
        <v>11</v>
      </c>
    </row>
    <row r="3148" spans="1:12" s="2" customFormat="1" ht="15">
      <c r="A3148" s="2">
        <v>39072</v>
      </c>
      <c r="B3148" s="2" t="s">
        <v>4439</v>
      </c>
      <c r="C3148" s="2" t="s">
        <v>13</v>
      </c>
      <c r="D3148" s="2" t="s">
        <v>14</v>
      </c>
      <c r="E3148" t="s">
        <v>4870</v>
      </c>
      <c r="F3148" t="s">
        <v>16</v>
      </c>
      <c r="G3148" s="2" t="s">
        <v>29</v>
      </c>
      <c r="H3148" s="2" t="s">
        <v>4854</v>
      </c>
      <c r="I3148" s="2" t="s">
        <v>47</v>
      </c>
      <c r="J3148" s="2" t="s">
        <v>19</v>
      </c>
      <c r="K3148" s="129">
        <v>45716</v>
      </c>
      <c r="L3148" t="s">
        <v>5542</v>
      </c>
    </row>
    <row r="3149" spans="1:12" s="2" customFormat="1" ht="15">
      <c r="A3149" s="2">
        <v>39073</v>
      </c>
      <c r="B3149" s="2" t="s">
        <v>4440</v>
      </c>
      <c r="C3149" s="2" t="s">
        <v>13</v>
      </c>
      <c r="D3149" s="2" t="s">
        <v>14</v>
      </c>
      <c r="E3149" t="s">
        <v>4870</v>
      </c>
      <c r="F3149" t="s">
        <v>16</v>
      </c>
      <c r="G3149" s="2" t="s">
        <v>29</v>
      </c>
      <c r="H3149" s="2" t="s">
        <v>4854</v>
      </c>
      <c r="I3149" s="2" t="s">
        <v>47</v>
      </c>
      <c r="J3149" s="2" t="s">
        <v>19</v>
      </c>
      <c r="K3149" s="129">
        <v>45719</v>
      </c>
      <c r="L3149" t="s">
        <v>5542</v>
      </c>
    </row>
    <row r="3150" spans="1:12" s="2" customFormat="1" ht="15">
      <c r="A3150" s="2">
        <v>39074</v>
      </c>
      <c r="B3150" s="2" t="s">
        <v>4751</v>
      </c>
      <c r="C3150" s="2" t="s">
        <v>13</v>
      </c>
      <c r="D3150" s="2" t="s">
        <v>25</v>
      </c>
      <c r="E3150" t="s">
        <v>4870</v>
      </c>
      <c r="F3150" t="s">
        <v>16</v>
      </c>
      <c r="G3150" s="2" t="s">
        <v>32</v>
      </c>
      <c r="H3150" s="2" t="s">
        <v>104</v>
      </c>
      <c r="I3150" s="2" t="s">
        <v>118</v>
      </c>
      <c r="J3150" s="2" t="s">
        <v>19</v>
      </c>
      <c r="K3150" s="129">
        <v>45272</v>
      </c>
      <c r="L3150" t="s">
        <v>5542</v>
      </c>
    </row>
    <row r="3151" spans="1:12" s="2" customFormat="1" ht="15">
      <c r="A3151" s="2">
        <v>39075</v>
      </c>
      <c r="B3151" s="2" t="s">
        <v>2728</v>
      </c>
      <c r="C3151" s="2" t="s">
        <v>13</v>
      </c>
      <c r="D3151" s="2" t="s">
        <v>25</v>
      </c>
      <c r="E3151" t="s">
        <v>4870</v>
      </c>
      <c r="F3151" t="s">
        <v>5249</v>
      </c>
      <c r="G3151" s="2" t="s">
        <v>29</v>
      </c>
      <c r="H3151" s="2" t="s">
        <v>4856</v>
      </c>
      <c r="I3151" s="2" t="s">
        <v>782</v>
      </c>
      <c r="J3151" s="2" t="s">
        <v>19</v>
      </c>
      <c r="K3151" s="129">
        <v>45406</v>
      </c>
      <c r="L3151" t="s">
        <v>5542</v>
      </c>
    </row>
    <row r="3152" spans="1:12" s="2" customFormat="1" ht="15">
      <c r="A3152" s="2">
        <v>39090</v>
      </c>
      <c r="B3152" s="2" t="s">
        <v>2729</v>
      </c>
      <c r="C3152" s="2" t="s">
        <v>13</v>
      </c>
      <c r="D3152" s="2" t="s">
        <v>25</v>
      </c>
      <c r="E3152" t="s">
        <v>4870</v>
      </c>
      <c r="F3152" t="s">
        <v>5249</v>
      </c>
      <c r="G3152" s="2" t="s">
        <v>29</v>
      </c>
      <c r="H3152" s="2" t="s">
        <v>4854</v>
      </c>
      <c r="I3152" s="2" t="s">
        <v>47</v>
      </c>
      <c r="J3152" s="2" t="s">
        <v>113</v>
      </c>
      <c r="K3152" s="129">
        <v>43069</v>
      </c>
      <c r="L3152" t="s">
        <v>5542</v>
      </c>
    </row>
    <row r="3153" spans="1:12" s="2" customFormat="1" ht="15">
      <c r="A3153" s="2">
        <v>39091</v>
      </c>
      <c r="B3153" s="2" t="s">
        <v>4441</v>
      </c>
      <c r="C3153" s="2" t="s">
        <v>13</v>
      </c>
      <c r="D3153" s="2" t="s">
        <v>14</v>
      </c>
      <c r="E3153" t="s">
        <v>4870</v>
      </c>
      <c r="F3153" t="s">
        <v>5249</v>
      </c>
      <c r="G3153" s="2" t="s">
        <v>29</v>
      </c>
      <c r="H3153" s="2" t="s">
        <v>4854</v>
      </c>
      <c r="I3153" s="2" t="s">
        <v>47</v>
      </c>
      <c r="J3153" s="2" t="s">
        <v>19</v>
      </c>
      <c r="K3153" s="129">
        <v>45712</v>
      </c>
      <c r="L3153" t="s">
        <v>5542</v>
      </c>
    </row>
    <row r="3154" spans="1:12" s="2" customFormat="1" ht="15">
      <c r="A3154" s="2">
        <v>39132</v>
      </c>
      <c r="B3154" s="2" t="s">
        <v>2730</v>
      </c>
      <c r="C3154" s="2" t="s">
        <v>13</v>
      </c>
      <c r="D3154" s="2" t="s">
        <v>14</v>
      </c>
      <c r="E3154" t="s">
        <v>4870</v>
      </c>
      <c r="F3154" t="s">
        <v>16</v>
      </c>
      <c r="G3154" s="2" t="s">
        <v>29</v>
      </c>
      <c r="H3154" s="2" t="s">
        <v>70</v>
      </c>
      <c r="I3154" s="2" t="s">
        <v>71</v>
      </c>
      <c r="J3154" s="2" t="s">
        <v>19</v>
      </c>
      <c r="K3154" s="129">
        <v>44473</v>
      </c>
      <c r="L3154" t="s">
        <v>5542</v>
      </c>
    </row>
    <row r="3155" spans="1:12" s="2" customFormat="1" ht="15">
      <c r="A3155" s="2">
        <v>39135</v>
      </c>
      <c r="B3155" s="2" t="s">
        <v>5275</v>
      </c>
      <c r="C3155" s="2" t="s">
        <v>13</v>
      </c>
      <c r="D3155" s="2" t="s">
        <v>14</v>
      </c>
      <c r="E3155" t="s">
        <v>4870</v>
      </c>
      <c r="F3155" t="s">
        <v>5249</v>
      </c>
      <c r="G3155" s="2" t="s">
        <v>29</v>
      </c>
      <c r="H3155" s="2" t="s">
        <v>144</v>
      </c>
      <c r="I3155" s="2" t="s">
        <v>406</v>
      </c>
      <c r="J3155" s="2" t="s">
        <v>19</v>
      </c>
      <c r="K3155" s="129">
        <v>45744</v>
      </c>
      <c r="L3155" t="s">
        <v>5542</v>
      </c>
    </row>
    <row r="3156" spans="1:12" s="2" customFormat="1" ht="15">
      <c r="A3156" s="2">
        <v>39252</v>
      </c>
      <c r="B3156" s="2" t="s">
        <v>4442</v>
      </c>
      <c r="C3156" s="2" t="s">
        <v>13</v>
      </c>
      <c r="D3156" s="2" t="s">
        <v>25</v>
      </c>
      <c r="E3156" s="2" t="s">
        <v>5291</v>
      </c>
      <c r="F3156" t="s">
        <v>36</v>
      </c>
      <c r="G3156" s="2" t="s">
        <v>29</v>
      </c>
      <c r="H3156" s="2" t="s">
        <v>209</v>
      </c>
      <c r="I3156" s="2" t="s">
        <v>5485</v>
      </c>
      <c r="J3156" s="2" t="s">
        <v>19</v>
      </c>
      <c r="K3156" s="129">
        <v>45652</v>
      </c>
      <c r="L3156" t="s">
        <v>5297</v>
      </c>
    </row>
    <row r="3157" spans="1:12" s="2" customFormat="1" ht="15">
      <c r="A3157" s="2">
        <v>39270</v>
      </c>
      <c r="B3157" s="2" t="s">
        <v>2731</v>
      </c>
      <c r="C3157" s="2" t="s">
        <v>13</v>
      </c>
      <c r="D3157" s="2" t="s">
        <v>38</v>
      </c>
      <c r="E3157" t="s">
        <v>4870</v>
      </c>
      <c r="F3157" t="s">
        <v>16</v>
      </c>
      <c r="G3157" s="2" t="s">
        <v>29</v>
      </c>
      <c r="H3157" s="2" t="s">
        <v>49</v>
      </c>
      <c r="I3157" s="2" t="s">
        <v>5600</v>
      </c>
      <c r="J3157" s="2" t="s">
        <v>113</v>
      </c>
      <c r="K3157" s="129">
        <v>43552</v>
      </c>
      <c r="L3157" t="s">
        <v>5542</v>
      </c>
    </row>
    <row r="3158" spans="1:12" s="2" customFormat="1" ht="15">
      <c r="A3158" s="2">
        <v>39273</v>
      </c>
      <c r="B3158" s="2" t="s">
        <v>2732</v>
      </c>
      <c r="C3158" s="2" t="s">
        <v>13</v>
      </c>
      <c r="D3158" s="2" t="s">
        <v>14</v>
      </c>
      <c r="E3158" t="s">
        <v>4870</v>
      </c>
      <c r="F3158" t="s">
        <v>16</v>
      </c>
      <c r="G3158" s="2" t="s">
        <v>32</v>
      </c>
      <c r="H3158" s="2" t="s">
        <v>81</v>
      </c>
      <c r="I3158" s="2" t="s">
        <v>1101</v>
      </c>
      <c r="J3158" s="2" t="s">
        <v>19</v>
      </c>
      <c r="K3158" s="129">
        <v>45399</v>
      </c>
      <c r="L3158" t="s">
        <v>5542</v>
      </c>
    </row>
    <row r="3159" spans="1:12" s="2" customFormat="1" ht="15">
      <c r="A3159" s="2">
        <v>39290</v>
      </c>
      <c r="B3159" s="2" t="s">
        <v>2733</v>
      </c>
      <c r="C3159" s="2" t="s">
        <v>13</v>
      </c>
      <c r="D3159" s="2" t="s">
        <v>14</v>
      </c>
      <c r="E3159" t="s">
        <v>4870</v>
      </c>
      <c r="F3159" t="s">
        <v>5249</v>
      </c>
      <c r="G3159" s="2" t="s">
        <v>29</v>
      </c>
      <c r="H3159" s="2" t="s">
        <v>4855</v>
      </c>
      <c r="I3159" s="2" t="s">
        <v>59</v>
      </c>
      <c r="J3159" s="2" t="s">
        <v>19</v>
      </c>
      <c r="K3159" s="129">
        <v>45702</v>
      </c>
      <c r="L3159" t="s">
        <v>5542</v>
      </c>
    </row>
    <row r="3160" spans="1:12" s="2" customFormat="1" ht="15">
      <c r="A3160" s="2">
        <v>39330</v>
      </c>
      <c r="B3160" s="2" t="s">
        <v>2734</v>
      </c>
      <c r="C3160" s="2" t="s">
        <v>13</v>
      </c>
      <c r="D3160" s="2" t="s">
        <v>14</v>
      </c>
      <c r="E3160" t="s">
        <v>4870</v>
      </c>
      <c r="F3160" t="s">
        <v>16</v>
      </c>
      <c r="G3160" s="2" t="s">
        <v>29</v>
      </c>
      <c r="H3160" s="2" t="s">
        <v>104</v>
      </c>
      <c r="I3160" s="2" t="s">
        <v>267</v>
      </c>
      <c r="J3160" s="2" t="s">
        <v>19</v>
      </c>
      <c r="K3160" s="129">
        <v>45408</v>
      </c>
      <c r="L3160" t="s">
        <v>5542</v>
      </c>
    </row>
    <row r="3161" spans="1:12" s="2" customFormat="1" ht="15">
      <c r="A3161" s="2">
        <v>39332</v>
      </c>
      <c r="B3161" s="2" t="s">
        <v>2735</v>
      </c>
      <c r="C3161" s="2" t="s">
        <v>13</v>
      </c>
      <c r="D3161" s="2" t="s">
        <v>38</v>
      </c>
      <c r="E3161" t="s">
        <v>4870</v>
      </c>
      <c r="F3161" t="s">
        <v>5249</v>
      </c>
      <c r="G3161" s="2" t="s">
        <v>29</v>
      </c>
      <c r="H3161" s="2" t="s">
        <v>4853</v>
      </c>
      <c r="I3161" s="2" t="s">
        <v>44</v>
      </c>
      <c r="J3161" s="2" t="s">
        <v>113</v>
      </c>
      <c r="K3161" s="129">
        <v>43069</v>
      </c>
      <c r="L3161" t="s">
        <v>5542</v>
      </c>
    </row>
    <row r="3162" spans="1:12" s="2" customFormat="1" ht="15">
      <c r="A3162" s="2">
        <v>39357</v>
      </c>
      <c r="B3162" s="2" t="s">
        <v>4443</v>
      </c>
      <c r="C3162" s="2" t="s">
        <v>13</v>
      </c>
      <c r="D3162" s="2" t="s">
        <v>38</v>
      </c>
      <c r="E3162" t="s">
        <v>4870</v>
      </c>
      <c r="F3162" t="s">
        <v>16</v>
      </c>
      <c r="G3162" s="2" t="s">
        <v>29</v>
      </c>
      <c r="H3162" s="2" t="s">
        <v>4853</v>
      </c>
      <c r="I3162" s="2" t="s">
        <v>44</v>
      </c>
      <c r="J3162" s="2" t="s">
        <v>113</v>
      </c>
      <c r="K3162" s="129">
        <v>43089</v>
      </c>
      <c r="L3162" t="s">
        <v>5542</v>
      </c>
    </row>
    <row r="3163" spans="1:12" s="2" customFormat="1" ht="15">
      <c r="A3163" s="2">
        <v>39358</v>
      </c>
      <c r="B3163" s="2" t="s">
        <v>2736</v>
      </c>
      <c r="C3163" s="2" t="s">
        <v>13</v>
      </c>
      <c r="D3163" s="2" t="s">
        <v>38</v>
      </c>
      <c r="E3163" t="s">
        <v>4870</v>
      </c>
      <c r="F3163" t="s">
        <v>5249</v>
      </c>
      <c r="G3163" s="2" t="s">
        <v>29</v>
      </c>
      <c r="H3163" s="2" t="s">
        <v>4853</v>
      </c>
      <c r="I3163" s="2" t="s">
        <v>44</v>
      </c>
      <c r="J3163" s="2" t="s">
        <v>113</v>
      </c>
      <c r="K3163" s="129">
        <v>43069</v>
      </c>
      <c r="L3163" t="s">
        <v>5542</v>
      </c>
    </row>
    <row r="3164" spans="1:12" s="2" customFormat="1" ht="15">
      <c r="A3164" s="2">
        <v>39360</v>
      </c>
      <c r="B3164" s="2" t="s">
        <v>2737</v>
      </c>
      <c r="C3164" s="2" t="s">
        <v>13</v>
      </c>
      <c r="D3164" s="2" t="s">
        <v>14</v>
      </c>
      <c r="E3164" t="s">
        <v>4870</v>
      </c>
      <c r="F3164" t="s">
        <v>16</v>
      </c>
      <c r="G3164" s="2" t="s">
        <v>32</v>
      </c>
      <c r="H3164" s="2" t="s">
        <v>4859</v>
      </c>
      <c r="I3164" s="2" t="s">
        <v>238</v>
      </c>
      <c r="J3164" s="2" t="s">
        <v>19</v>
      </c>
      <c r="K3164" s="129">
        <v>45040</v>
      </c>
      <c r="L3164" t="s">
        <v>5542</v>
      </c>
    </row>
    <row r="3165" spans="1:12" s="2" customFormat="1" ht="15">
      <c r="A3165" s="2">
        <v>39370</v>
      </c>
      <c r="B3165" s="2" t="s">
        <v>2738</v>
      </c>
      <c r="C3165" s="2" t="s">
        <v>13</v>
      </c>
      <c r="D3165" s="2" t="s">
        <v>38</v>
      </c>
      <c r="E3165" t="s">
        <v>4870</v>
      </c>
      <c r="F3165" t="s">
        <v>16</v>
      </c>
      <c r="G3165" s="2" t="s">
        <v>29</v>
      </c>
      <c r="H3165" s="2" t="s">
        <v>4854</v>
      </c>
      <c r="I3165" s="2" t="s">
        <v>47</v>
      </c>
      <c r="J3165" s="2" t="s">
        <v>113</v>
      </c>
      <c r="K3165" s="129">
        <v>43089</v>
      </c>
      <c r="L3165" t="s">
        <v>5542</v>
      </c>
    </row>
    <row r="3166" spans="1:12" s="2" customFormat="1" ht="15">
      <c r="A3166" s="2">
        <v>39410</v>
      </c>
      <c r="B3166" s="2" t="s">
        <v>2739</v>
      </c>
      <c r="C3166" s="2" t="s">
        <v>13</v>
      </c>
      <c r="D3166" s="2" t="s">
        <v>25</v>
      </c>
      <c r="E3166" s="2" t="s">
        <v>5291</v>
      </c>
      <c r="F3166" t="s">
        <v>36</v>
      </c>
      <c r="G3166" s="2" t="s">
        <v>29</v>
      </c>
      <c r="H3166" s="2" t="s">
        <v>49</v>
      </c>
      <c r="I3166" s="2" t="s">
        <v>5345</v>
      </c>
      <c r="J3166" s="2" t="s">
        <v>19</v>
      </c>
      <c r="K3166" s="129">
        <v>45618</v>
      </c>
      <c r="L3166" t="s">
        <v>5293</v>
      </c>
    </row>
    <row r="3167" spans="1:12" s="2" customFormat="1" ht="15">
      <c r="A3167" s="2">
        <v>39413</v>
      </c>
      <c r="B3167" s="2" t="s">
        <v>2740</v>
      </c>
      <c r="C3167" s="2" t="s">
        <v>13</v>
      </c>
      <c r="D3167" s="2" t="s">
        <v>25</v>
      </c>
      <c r="E3167" s="2" t="s">
        <v>5291</v>
      </c>
      <c r="F3167" t="s">
        <v>36</v>
      </c>
      <c r="G3167" s="2" t="s">
        <v>29</v>
      </c>
      <c r="H3167" s="2" t="s">
        <v>147</v>
      </c>
      <c r="I3167" s="2" t="s">
        <v>5490</v>
      </c>
      <c r="J3167" s="2" t="s">
        <v>113</v>
      </c>
      <c r="K3167" s="129">
        <v>43281</v>
      </c>
      <c r="L3167" t="s">
        <v>5297</v>
      </c>
    </row>
    <row r="3168" spans="1:12" s="2" customFormat="1" ht="15">
      <c r="A3168" s="2">
        <v>39450</v>
      </c>
      <c r="B3168" s="2" t="s">
        <v>2741</v>
      </c>
      <c r="C3168" s="2" t="s">
        <v>13</v>
      </c>
      <c r="D3168" s="2" t="s">
        <v>14</v>
      </c>
      <c r="E3168" t="s">
        <v>4870</v>
      </c>
      <c r="F3168" t="s">
        <v>16</v>
      </c>
      <c r="G3168" s="2" t="s">
        <v>29</v>
      </c>
      <c r="H3168" s="2" t="s">
        <v>4854</v>
      </c>
      <c r="I3168" s="2" t="s">
        <v>47</v>
      </c>
      <c r="J3168" s="2" t="s">
        <v>19</v>
      </c>
      <c r="K3168" s="129">
        <v>44981</v>
      </c>
      <c r="L3168" t="s">
        <v>5542</v>
      </c>
    </row>
    <row r="3169" spans="1:12" s="2" customFormat="1" ht="15">
      <c r="A3169" s="2">
        <v>39472</v>
      </c>
      <c r="B3169" s="2" t="s">
        <v>2742</v>
      </c>
      <c r="C3169" s="2" t="s">
        <v>13</v>
      </c>
      <c r="D3169" s="2" t="s">
        <v>38</v>
      </c>
      <c r="E3169" t="s">
        <v>4870</v>
      </c>
      <c r="F3169" t="s">
        <v>16</v>
      </c>
      <c r="G3169" s="2" t="s">
        <v>29</v>
      </c>
      <c r="H3169" s="2" t="s">
        <v>4855</v>
      </c>
      <c r="I3169" s="2" t="s">
        <v>59</v>
      </c>
      <c r="J3169" s="2" t="s">
        <v>19</v>
      </c>
      <c r="K3169" s="129">
        <v>45707</v>
      </c>
      <c r="L3169" t="s">
        <v>5542</v>
      </c>
    </row>
    <row r="3170" spans="1:12" s="2" customFormat="1" ht="15">
      <c r="A3170" s="2">
        <v>39475</v>
      </c>
      <c r="B3170" s="2" t="s">
        <v>2743</v>
      </c>
      <c r="C3170" s="2" t="s">
        <v>13</v>
      </c>
      <c r="D3170" s="2" t="s">
        <v>38</v>
      </c>
      <c r="E3170" s="2" t="s">
        <v>5291</v>
      </c>
      <c r="F3170" t="s">
        <v>16</v>
      </c>
      <c r="G3170" s="2" t="s">
        <v>29</v>
      </c>
      <c r="H3170" s="2" t="s">
        <v>144</v>
      </c>
      <c r="I3170" s="2" t="s">
        <v>5637</v>
      </c>
      <c r="J3170" s="2" t="s">
        <v>19</v>
      </c>
      <c r="K3170" s="129">
        <v>45035</v>
      </c>
      <c r="L3170" t="s">
        <v>5307</v>
      </c>
    </row>
    <row r="3171" spans="1:12" s="2" customFormat="1" ht="15">
      <c r="A3171" s="2">
        <v>39510</v>
      </c>
      <c r="B3171" s="2" t="s">
        <v>2744</v>
      </c>
      <c r="C3171" s="2" t="s">
        <v>13</v>
      </c>
      <c r="D3171" s="2" t="s">
        <v>14</v>
      </c>
      <c r="E3171" t="s">
        <v>4870</v>
      </c>
      <c r="F3171" t="s">
        <v>16</v>
      </c>
      <c r="G3171" s="2" t="s">
        <v>32</v>
      </c>
      <c r="H3171" s="2" t="s">
        <v>165</v>
      </c>
      <c r="I3171" s="2" t="s">
        <v>636</v>
      </c>
      <c r="J3171" s="2" t="s">
        <v>19</v>
      </c>
      <c r="K3171" s="129">
        <v>45722</v>
      </c>
      <c r="L3171" t="s">
        <v>5542</v>
      </c>
    </row>
    <row r="3172" spans="1:12" s="2" customFormat="1" ht="15">
      <c r="A3172" s="2">
        <v>39571</v>
      </c>
      <c r="B3172" s="2" t="s">
        <v>2745</v>
      </c>
      <c r="C3172" s="2" t="s">
        <v>13</v>
      </c>
      <c r="D3172" s="2" t="s">
        <v>25</v>
      </c>
      <c r="E3172" s="2" t="s">
        <v>5291</v>
      </c>
      <c r="F3172" t="s">
        <v>36</v>
      </c>
      <c r="G3172" s="2" t="s">
        <v>29</v>
      </c>
      <c r="H3172" s="2" t="s">
        <v>104</v>
      </c>
      <c r="I3172" s="2" t="s">
        <v>318</v>
      </c>
      <c r="J3172" s="2" t="s">
        <v>19</v>
      </c>
      <c r="K3172" s="129">
        <v>45745</v>
      </c>
      <c r="L3172" t="s">
        <v>5297</v>
      </c>
    </row>
    <row r="3173" spans="1:12" s="2" customFormat="1" ht="15">
      <c r="A3173" s="2">
        <v>39574</v>
      </c>
      <c r="B3173" s="2" t="s">
        <v>2746</v>
      </c>
      <c r="C3173" s="2" t="s">
        <v>13</v>
      </c>
      <c r="D3173" s="2" t="s">
        <v>14</v>
      </c>
      <c r="E3173" t="s">
        <v>4870</v>
      </c>
      <c r="F3173" t="s">
        <v>5249</v>
      </c>
      <c r="G3173" s="2" t="s">
        <v>32</v>
      </c>
      <c r="H3173" s="2" t="s">
        <v>183</v>
      </c>
      <c r="I3173" s="2" t="s">
        <v>184</v>
      </c>
      <c r="J3173" s="2" t="s">
        <v>19</v>
      </c>
      <c r="K3173" s="129">
        <v>45716</v>
      </c>
      <c r="L3173" t="s">
        <v>5542</v>
      </c>
    </row>
    <row r="3174" spans="1:12" s="2" customFormat="1" ht="15">
      <c r="A3174" s="2">
        <v>39592</v>
      </c>
      <c r="B3174" s="2" t="s">
        <v>2747</v>
      </c>
      <c r="C3174" s="2" t="s">
        <v>13</v>
      </c>
      <c r="D3174" s="2" t="s">
        <v>25</v>
      </c>
      <c r="E3174" t="s">
        <v>4870</v>
      </c>
      <c r="F3174" t="s">
        <v>5249</v>
      </c>
      <c r="G3174" s="2" t="s">
        <v>29</v>
      </c>
      <c r="H3174" s="2" t="s">
        <v>90</v>
      </c>
      <c r="I3174" s="2" t="s">
        <v>257</v>
      </c>
      <c r="J3174" s="2" t="s">
        <v>19</v>
      </c>
      <c r="K3174" s="129">
        <v>45716</v>
      </c>
      <c r="L3174" t="s">
        <v>5542</v>
      </c>
    </row>
    <row r="3175" spans="1:12" s="2" customFormat="1" ht="15">
      <c r="A3175" s="2">
        <v>39612</v>
      </c>
      <c r="B3175" s="2" t="s">
        <v>4444</v>
      </c>
      <c r="C3175" s="2" t="s">
        <v>13</v>
      </c>
      <c r="D3175" s="2" t="s">
        <v>14</v>
      </c>
      <c r="E3175" t="s">
        <v>4870</v>
      </c>
      <c r="F3175" t="s">
        <v>5249</v>
      </c>
      <c r="G3175" s="2" t="s">
        <v>29</v>
      </c>
      <c r="H3175" s="2" t="s">
        <v>4854</v>
      </c>
      <c r="I3175" s="2" t="s">
        <v>47</v>
      </c>
      <c r="J3175" s="2" t="s">
        <v>19</v>
      </c>
      <c r="K3175" s="129">
        <v>45708</v>
      </c>
      <c r="L3175" t="s">
        <v>5542</v>
      </c>
    </row>
    <row r="3176" spans="1:12" s="2" customFormat="1" ht="15">
      <c r="A3176" s="2">
        <v>39632</v>
      </c>
      <c r="B3176" s="2" t="s">
        <v>2748</v>
      </c>
      <c r="C3176" s="2" t="s">
        <v>13</v>
      </c>
      <c r="D3176" s="2" t="s">
        <v>38</v>
      </c>
      <c r="E3176" t="s">
        <v>4870</v>
      </c>
      <c r="F3176" t="s">
        <v>16</v>
      </c>
      <c r="G3176" s="2" t="s">
        <v>32</v>
      </c>
      <c r="H3176" s="2" t="s">
        <v>4852</v>
      </c>
      <c r="I3176" s="2" t="s">
        <v>244</v>
      </c>
      <c r="J3176" s="2" t="s">
        <v>19</v>
      </c>
      <c r="K3176" s="129">
        <v>45726</v>
      </c>
      <c r="L3176" t="s">
        <v>5542</v>
      </c>
    </row>
    <row r="3177" spans="1:12" s="2" customFormat="1" ht="15">
      <c r="A3177" s="2">
        <v>39633</v>
      </c>
      <c r="B3177" s="2" t="s">
        <v>4445</v>
      </c>
      <c r="C3177" s="2" t="s">
        <v>13</v>
      </c>
      <c r="D3177" s="2" t="s">
        <v>38</v>
      </c>
      <c r="E3177" t="s">
        <v>4870</v>
      </c>
      <c r="F3177" t="s">
        <v>16</v>
      </c>
      <c r="G3177" s="2" t="s">
        <v>29</v>
      </c>
      <c r="H3177" s="2" t="s">
        <v>4854</v>
      </c>
      <c r="I3177" s="2" t="s">
        <v>47</v>
      </c>
      <c r="J3177" s="2" t="s">
        <v>19</v>
      </c>
      <c r="K3177" s="129">
        <v>45678</v>
      </c>
      <c r="L3177" t="s">
        <v>5542</v>
      </c>
    </row>
    <row r="3178" spans="1:12" s="2" customFormat="1" ht="15">
      <c r="A3178" s="2">
        <v>39634</v>
      </c>
      <c r="B3178" s="2" t="s">
        <v>2749</v>
      </c>
      <c r="C3178" s="2" t="s">
        <v>13</v>
      </c>
      <c r="D3178" s="2" t="s">
        <v>14</v>
      </c>
      <c r="E3178" t="s">
        <v>4870</v>
      </c>
      <c r="F3178" t="s">
        <v>16</v>
      </c>
      <c r="G3178" s="2" t="s">
        <v>29</v>
      </c>
      <c r="H3178" s="2" t="s">
        <v>104</v>
      </c>
      <c r="I3178" s="2" t="s">
        <v>639</v>
      </c>
      <c r="J3178" s="2" t="s">
        <v>19</v>
      </c>
      <c r="K3178" s="129">
        <v>45350</v>
      </c>
      <c r="L3178" t="s">
        <v>5542</v>
      </c>
    </row>
    <row r="3179" spans="1:12" s="2" customFormat="1" ht="15">
      <c r="A3179" s="2">
        <v>39636</v>
      </c>
      <c r="B3179" s="2" t="s">
        <v>2750</v>
      </c>
      <c r="C3179" s="2" t="s">
        <v>13</v>
      </c>
      <c r="D3179" s="2" t="s">
        <v>14</v>
      </c>
      <c r="E3179" t="s">
        <v>4870</v>
      </c>
      <c r="F3179" t="s">
        <v>5249</v>
      </c>
      <c r="G3179" s="2" t="s">
        <v>29</v>
      </c>
      <c r="H3179" s="2" t="s">
        <v>4852</v>
      </c>
      <c r="I3179" s="2" t="s">
        <v>244</v>
      </c>
      <c r="J3179" s="2" t="s">
        <v>19</v>
      </c>
      <c r="K3179" s="129">
        <v>45744</v>
      </c>
      <c r="L3179" t="s">
        <v>5542</v>
      </c>
    </row>
    <row r="3180" spans="1:12" s="2" customFormat="1" ht="15">
      <c r="A3180" s="2">
        <v>39652</v>
      </c>
      <c r="B3180" s="2" t="s">
        <v>2751</v>
      </c>
      <c r="C3180" s="2" t="s">
        <v>13</v>
      </c>
      <c r="D3180" s="2" t="s">
        <v>14</v>
      </c>
      <c r="E3180" t="s">
        <v>4870</v>
      </c>
      <c r="F3180" t="s">
        <v>5249</v>
      </c>
      <c r="G3180" s="2" t="s">
        <v>32</v>
      </c>
      <c r="H3180" s="2" t="s">
        <v>4854</v>
      </c>
      <c r="I3180" s="2" t="s">
        <v>47</v>
      </c>
      <c r="J3180" s="2" t="s">
        <v>19</v>
      </c>
      <c r="K3180" s="129">
        <v>45727</v>
      </c>
      <c r="L3180" t="s">
        <v>5542</v>
      </c>
    </row>
    <row r="3181" spans="1:12" s="2" customFormat="1" ht="15">
      <c r="A3181" s="2">
        <v>39654</v>
      </c>
      <c r="B3181" s="2" t="s">
        <v>2752</v>
      </c>
      <c r="C3181" s="2" t="s">
        <v>13</v>
      </c>
      <c r="D3181" s="2" t="s">
        <v>14</v>
      </c>
      <c r="E3181" t="s">
        <v>4870</v>
      </c>
      <c r="F3181" t="s">
        <v>16</v>
      </c>
      <c r="G3181" s="2" t="s">
        <v>29</v>
      </c>
      <c r="H3181" s="2" t="s">
        <v>4854</v>
      </c>
      <c r="I3181" s="2" t="s">
        <v>47</v>
      </c>
      <c r="J3181" s="2" t="s">
        <v>19</v>
      </c>
      <c r="K3181" s="129">
        <v>45436</v>
      </c>
      <c r="L3181" t="s">
        <v>5542</v>
      </c>
    </row>
    <row r="3182" spans="1:12" s="2" customFormat="1" ht="15">
      <c r="A3182" s="2">
        <v>39692</v>
      </c>
      <c r="B3182" s="2" t="s">
        <v>2753</v>
      </c>
      <c r="C3182" s="2" t="s">
        <v>13</v>
      </c>
      <c r="D3182" s="2" t="s">
        <v>25</v>
      </c>
      <c r="E3182" s="2" t="s">
        <v>5291</v>
      </c>
      <c r="F3182" t="s">
        <v>5249</v>
      </c>
      <c r="G3182" s="2" t="s">
        <v>32</v>
      </c>
      <c r="H3182" s="2" t="s">
        <v>144</v>
      </c>
      <c r="I3182" s="2" t="s">
        <v>5632</v>
      </c>
      <c r="J3182" s="2" t="s">
        <v>19</v>
      </c>
      <c r="K3182" s="129">
        <v>44658</v>
      </c>
      <c r="L3182" t="s">
        <v>5299</v>
      </c>
    </row>
    <row r="3183" spans="1:12" s="2" customFormat="1" ht="15">
      <c r="A3183" s="2">
        <v>39774</v>
      </c>
      <c r="B3183" s="2" t="s">
        <v>2754</v>
      </c>
      <c r="C3183" s="2" t="s">
        <v>13</v>
      </c>
      <c r="D3183" s="2" t="s">
        <v>25</v>
      </c>
      <c r="E3183" s="2" t="s">
        <v>5291</v>
      </c>
      <c r="F3183" t="s">
        <v>16</v>
      </c>
      <c r="G3183" s="2" t="s">
        <v>32</v>
      </c>
      <c r="H3183" s="2" t="s">
        <v>216</v>
      </c>
      <c r="I3183" s="2" t="s">
        <v>5571</v>
      </c>
      <c r="J3183" s="2" t="s">
        <v>19</v>
      </c>
      <c r="K3183" s="129">
        <v>45733</v>
      </c>
      <c r="L3183" t="s">
        <v>5293</v>
      </c>
    </row>
    <row r="3184" spans="1:12" s="2" customFormat="1" ht="15">
      <c r="A3184" s="2">
        <v>39794</v>
      </c>
      <c r="B3184" s="2" t="s">
        <v>2755</v>
      </c>
      <c r="C3184" s="2" t="s">
        <v>13</v>
      </c>
      <c r="D3184" s="2" t="s">
        <v>25</v>
      </c>
      <c r="E3184" t="s">
        <v>4870</v>
      </c>
      <c r="F3184" t="s">
        <v>5249</v>
      </c>
      <c r="G3184" s="2" t="s">
        <v>32</v>
      </c>
      <c r="H3184" s="2" t="s">
        <v>4852</v>
      </c>
      <c r="I3184" s="2" t="s">
        <v>252</v>
      </c>
      <c r="J3184" s="2" t="s">
        <v>113</v>
      </c>
      <c r="K3184" s="129">
        <v>43259</v>
      </c>
      <c r="L3184" t="s">
        <v>5542</v>
      </c>
    </row>
    <row r="3185" spans="1:12" s="2" customFormat="1" ht="15">
      <c r="A3185" s="2">
        <v>39814</v>
      </c>
      <c r="B3185" s="2" t="s">
        <v>2756</v>
      </c>
      <c r="C3185" s="2" t="s">
        <v>13</v>
      </c>
      <c r="D3185" s="2" t="s">
        <v>25</v>
      </c>
      <c r="E3185" s="2" t="s">
        <v>5291</v>
      </c>
      <c r="F3185" t="s">
        <v>16</v>
      </c>
      <c r="G3185" s="2" t="s">
        <v>32</v>
      </c>
      <c r="H3185" s="2" t="s">
        <v>283</v>
      </c>
      <c r="I3185" s="2" t="s">
        <v>284</v>
      </c>
      <c r="J3185" s="2" t="s">
        <v>19</v>
      </c>
      <c r="K3185" s="129">
        <v>45085</v>
      </c>
      <c r="L3185" t="s">
        <v>11</v>
      </c>
    </row>
    <row r="3186" spans="1:12" s="2" customFormat="1" ht="15">
      <c r="A3186" s="2">
        <v>39816</v>
      </c>
      <c r="B3186" s="2" t="s">
        <v>2757</v>
      </c>
      <c r="C3186" s="2" t="s">
        <v>13</v>
      </c>
      <c r="D3186" s="2" t="s">
        <v>25</v>
      </c>
      <c r="E3186" s="2" t="s">
        <v>5291</v>
      </c>
      <c r="F3186" t="s">
        <v>5249</v>
      </c>
      <c r="G3186" s="2" t="s">
        <v>32</v>
      </c>
      <c r="H3186" s="2" t="s">
        <v>49</v>
      </c>
      <c r="I3186" s="2" t="s">
        <v>151</v>
      </c>
      <c r="J3186" s="2" t="s">
        <v>19</v>
      </c>
      <c r="K3186" s="129">
        <v>45742</v>
      </c>
      <c r="L3186" t="s">
        <v>5293</v>
      </c>
    </row>
    <row r="3187" spans="1:12" s="2" customFormat="1" ht="15">
      <c r="A3187" s="2">
        <v>39834</v>
      </c>
      <c r="B3187" s="2" t="s">
        <v>2758</v>
      </c>
      <c r="C3187" s="2" t="s">
        <v>13</v>
      </c>
      <c r="D3187" s="2" t="s">
        <v>14</v>
      </c>
      <c r="E3187" s="2" t="s">
        <v>5292</v>
      </c>
      <c r="F3187" t="s">
        <v>5249</v>
      </c>
      <c r="G3187" s="2" t="s">
        <v>32</v>
      </c>
      <c r="H3187" s="2" t="s">
        <v>4854</v>
      </c>
      <c r="I3187" s="2" t="s">
        <v>47</v>
      </c>
      <c r="J3187" s="2" t="s">
        <v>19</v>
      </c>
      <c r="K3187" s="129">
        <v>45688</v>
      </c>
      <c r="L3187" t="s">
        <v>11</v>
      </c>
    </row>
    <row r="3188" spans="1:12" s="2" customFormat="1" ht="15">
      <c r="A3188" s="2">
        <v>39835</v>
      </c>
      <c r="B3188" s="2" t="s">
        <v>2759</v>
      </c>
      <c r="C3188" s="2" t="s">
        <v>13</v>
      </c>
      <c r="D3188" s="2" t="s">
        <v>25</v>
      </c>
      <c r="E3188" s="2" t="s">
        <v>5291</v>
      </c>
      <c r="F3188" t="s">
        <v>36</v>
      </c>
      <c r="G3188" s="2" t="s">
        <v>29</v>
      </c>
      <c r="H3188" s="2" t="s">
        <v>49</v>
      </c>
      <c r="I3188" s="2" t="s">
        <v>275</v>
      </c>
      <c r="J3188" s="2" t="s">
        <v>19</v>
      </c>
      <c r="K3188" s="129">
        <v>45735</v>
      </c>
      <c r="L3188" t="s">
        <v>5297</v>
      </c>
    </row>
    <row r="3189" spans="1:12" s="2" customFormat="1" ht="15">
      <c r="A3189" s="2">
        <v>39837</v>
      </c>
      <c r="B3189" s="2" t="s">
        <v>2760</v>
      </c>
      <c r="C3189" s="2" t="s">
        <v>13</v>
      </c>
      <c r="D3189" s="2" t="s">
        <v>14</v>
      </c>
      <c r="E3189" s="2" t="s">
        <v>5292</v>
      </c>
      <c r="F3189" t="s">
        <v>16</v>
      </c>
      <c r="G3189" s="2" t="s">
        <v>32</v>
      </c>
      <c r="H3189" s="2" t="s">
        <v>4854</v>
      </c>
      <c r="I3189" s="2" t="s">
        <v>47</v>
      </c>
      <c r="J3189" s="2" t="s">
        <v>19</v>
      </c>
      <c r="K3189" s="129">
        <v>45721</v>
      </c>
      <c r="L3189" t="s">
        <v>11</v>
      </c>
    </row>
    <row r="3190" spans="1:12" s="2" customFormat="1" ht="15">
      <c r="A3190" s="2">
        <v>39894</v>
      </c>
      <c r="B3190" s="2" t="s">
        <v>2761</v>
      </c>
      <c r="C3190" s="2" t="s">
        <v>13</v>
      </c>
      <c r="D3190" s="2" t="s">
        <v>25</v>
      </c>
      <c r="E3190" t="s">
        <v>4870</v>
      </c>
      <c r="F3190" t="s">
        <v>5249</v>
      </c>
      <c r="G3190" s="2" t="s">
        <v>32</v>
      </c>
      <c r="H3190" s="2" t="s">
        <v>4854</v>
      </c>
      <c r="I3190" s="2" t="s">
        <v>47</v>
      </c>
      <c r="J3190" s="2" t="s">
        <v>19</v>
      </c>
      <c r="K3190" s="129">
        <v>44063</v>
      </c>
      <c r="L3190" t="s">
        <v>5542</v>
      </c>
    </row>
    <row r="3191" spans="1:12" s="2" customFormat="1" ht="15">
      <c r="A3191" s="2">
        <v>39914</v>
      </c>
      <c r="B3191" s="2" t="s">
        <v>2762</v>
      </c>
      <c r="C3191" s="2" t="s">
        <v>13</v>
      </c>
      <c r="D3191" s="2" t="s">
        <v>25</v>
      </c>
      <c r="E3191" s="2" t="s">
        <v>5291</v>
      </c>
      <c r="F3191" t="s">
        <v>5249</v>
      </c>
      <c r="G3191" s="2" t="s">
        <v>32</v>
      </c>
      <c r="H3191" s="2" t="s">
        <v>183</v>
      </c>
      <c r="I3191" s="2" t="s">
        <v>5948</v>
      </c>
      <c r="J3191" s="2" t="s">
        <v>19</v>
      </c>
      <c r="K3191" s="129">
        <v>45727</v>
      </c>
      <c r="L3191" t="s">
        <v>5293</v>
      </c>
    </row>
    <row r="3192" spans="1:12" s="2" customFormat="1" ht="15">
      <c r="A3192" s="2">
        <v>39934</v>
      </c>
      <c r="B3192" s="2" t="s">
        <v>2763</v>
      </c>
      <c r="C3192" s="2" t="s">
        <v>13</v>
      </c>
      <c r="D3192" s="2" t="s">
        <v>38</v>
      </c>
      <c r="E3192" t="s">
        <v>4870</v>
      </c>
      <c r="F3192" t="s">
        <v>5249</v>
      </c>
      <c r="G3192" s="2" t="s">
        <v>29</v>
      </c>
      <c r="H3192" s="2" t="s">
        <v>216</v>
      </c>
      <c r="I3192" s="2" t="s">
        <v>216</v>
      </c>
      <c r="J3192" s="2" t="s">
        <v>19</v>
      </c>
      <c r="K3192" s="129">
        <v>43938</v>
      </c>
      <c r="L3192" t="s">
        <v>5542</v>
      </c>
    </row>
    <row r="3193" spans="1:12" s="2" customFormat="1" ht="15">
      <c r="A3193" s="2">
        <v>39935</v>
      </c>
      <c r="B3193" s="2" t="s">
        <v>2764</v>
      </c>
      <c r="C3193" s="2" t="s">
        <v>13</v>
      </c>
      <c r="D3193" s="2" t="s">
        <v>14</v>
      </c>
      <c r="E3193" t="s">
        <v>4870</v>
      </c>
      <c r="F3193" t="s">
        <v>16</v>
      </c>
      <c r="G3193" s="2" t="s">
        <v>32</v>
      </c>
      <c r="H3193" s="2" t="s">
        <v>220</v>
      </c>
      <c r="I3193" s="2" t="s">
        <v>601</v>
      </c>
      <c r="J3193" s="2" t="s">
        <v>19</v>
      </c>
      <c r="K3193" s="129">
        <v>45730</v>
      </c>
      <c r="L3193" t="s">
        <v>5542</v>
      </c>
    </row>
    <row r="3194" spans="1:12" s="2" customFormat="1" ht="15">
      <c r="A3194" s="2">
        <v>39975</v>
      </c>
      <c r="B3194" s="2" t="s">
        <v>2765</v>
      </c>
      <c r="C3194" s="2" t="s">
        <v>13</v>
      </c>
      <c r="D3194" s="2" t="s">
        <v>14</v>
      </c>
      <c r="E3194" t="s">
        <v>4870</v>
      </c>
      <c r="F3194" t="s">
        <v>5249</v>
      </c>
      <c r="G3194" s="2" t="s">
        <v>29</v>
      </c>
      <c r="H3194" s="2" t="s">
        <v>4852</v>
      </c>
      <c r="I3194" s="2" t="s">
        <v>30</v>
      </c>
      <c r="J3194" s="2" t="s">
        <v>19</v>
      </c>
      <c r="K3194" s="129">
        <v>45726</v>
      </c>
      <c r="L3194" t="s">
        <v>5542</v>
      </c>
    </row>
    <row r="3195" spans="1:12" s="2" customFormat="1" ht="15">
      <c r="A3195" s="2">
        <v>40015</v>
      </c>
      <c r="B3195" s="2" t="s">
        <v>2766</v>
      </c>
      <c r="C3195" s="2" t="s">
        <v>13</v>
      </c>
      <c r="D3195" s="2" t="s">
        <v>25</v>
      </c>
      <c r="E3195" t="s">
        <v>4870</v>
      </c>
      <c r="F3195" t="s">
        <v>16</v>
      </c>
      <c r="G3195" s="2" t="s">
        <v>29</v>
      </c>
      <c r="H3195" s="2" t="s">
        <v>49</v>
      </c>
      <c r="I3195" s="2" t="s">
        <v>5309</v>
      </c>
      <c r="J3195" s="2" t="s">
        <v>19</v>
      </c>
      <c r="K3195" s="129">
        <v>45730</v>
      </c>
      <c r="L3195" t="s">
        <v>5542</v>
      </c>
    </row>
    <row r="3196" spans="1:12" s="2" customFormat="1" ht="15">
      <c r="A3196" s="2">
        <v>40017</v>
      </c>
      <c r="B3196" s="2" t="s">
        <v>2767</v>
      </c>
      <c r="C3196" s="2" t="s">
        <v>13</v>
      </c>
      <c r="D3196" s="2" t="s">
        <v>25</v>
      </c>
      <c r="E3196" s="2" t="s">
        <v>5291</v>
      </c>
      <c r="F3196" t="s">
        <v>16</v>
      </c>
      <c r="G3196" s="2" t="s">
        <v>29</v>
      </c>
      <c r="H3196" s="2" t="s">
        <v>81</v>
      </c>
      <c r="I3196" s="2" t="s">
        <v>269</v>
      </c>
      <c r="J3196" s="2" t="s">
        <v>19</v>
      </c>
      <c r="K3196" s="129">
        <v>45371</v>
      </c>
      <c r="L3196" t="s">
        <v>5293</v>
      </c>
    </row>
    <row r="3197" spans="1:12" s="2" customFormat="1" ht="15">
      <c r="A3197" s="2">
        <v>40018</v>
      </c>
      <c r="B3197" s="2" t="s">
        <v>2768</v>
      </c>
      <c r="C3197" s="2" t="s">
        <v>13</v>
      </c>
      <c r="D3197" s="2" t="s">
        <v>14</v>
      </c>
      <c r="E3197" s="2" t="s">
        <v>5292</v>
      </c>
      <c r="F3197" t="s">
        <v>16</v>
      </c>
      <c r="G3197" s="2" t="s">
        <v>32</v>
      </c>
      <c r="H3197" s="2" t="s">
        <v>4854</v>
      </c>
      <c r="I3197" s="2" t="s">
        <v>47</v>
      </c>
      <c r="J3197" s="2" t="s">
        <v>19</v>
      </c>
      <c r="K3197" s="129">
        <v>45722</v>
      </c>
      <c r="L3197" t="s">
        <v>11</v>
      </c>
    </row>
    <row r="3198" spans="1:12" s="2" customFormat="1" ht="15">
      <c r="A3198" s="2">
        <v>40019</v>
      </c>
      <c r="B3198" s="2" t="s">
        <v>2769</v>
      </c>
      <c r="C3198" s="2" t="s">
        <v>13</v>
      </c>
      <c r="D3198" s="2" t="s">
        <v>25</v>
      </c>
      <c r="E3198" s="2" t="s">
        <v>5291</v>
      </c>
      <c r="F3198" t="s">
        <v>36</v>
      </c>
      <c r="G3198" s="2" t="s">
        <v>29</v>
      </c>
      <c r="H3198" s="2" t="s">
        <v>49</v>
      </c>
      <c r="I3198" s="2" t="s">
        <v>326</v>
      </c>
      <c r="J3198" s="2" t="s">
        <v>19</v>
      </c>
      <c r="K3198" s="129">
        <v>45696</v>
      </c>
      <c r="L3198" t="s">
        <v>5297</v>
      </c>
    </row>
    <row r="3199" spans="1:12" s="2" customFormat="1" ht="15">
      <c r="A3199" s="2">
        <v>40036</v>
      </c>
      <c r="B3199" s="2" t="s">
        <v>2770</v>
      </c>
      <c r="C3199" s="2" t="s">
        <v>13</v>
      </c>
      <c r="D3199" s="2" t="s">
        <v>38</v>
      </c>
      <c r="E3199" s="2" t="s">
        <v>5292</v>
      </c>
      <c r="F3199" t="s">
        <v>16</v>
      </c>
      <c r="G3199" s="2" t="s">
        <v>32</v>
      </c>
      <c r="H3199" s="2" t="s">
        <v>81</v>
      </c>
      <c r="I3199" s="2" t="s">
        <v>2771</v>
      </c>
      <c r="J3199" s="2" t="s">
        <v>19</v>
      </c>
      <c r="K3199" s="129">
        <v>45210</v>
      </c>
      <c r="L3199" t="s">
        <v>5293</v>
      </c>
    </row>
    <row r="3200" spans="1:12" s="2" customFormat="1" ht="15">
      <c r="A3200" s="2">
        <v>40038</v>
      </c>
      <c r="B3200" s="2" t="s">
        <v>5227</v>
      </c>
      <c r="C3200" s="2" t="s">
        <v>13</v>
      </c>
      <c r="D3200" s="2" t="s">
        <v>14</v>
      </c>
      <c r="E3200" t="s">
        <v>4870</v>
      </c>
      <c r="F3200" t="s">
        <v>16</v>
      </c>
      <c r="G3200" s="2" t="s">
        <v>32</v>
      </c>
      <c r="H3200" s="2" t="s">
        <v>136</v>
      </c>
      <c r="I3200" s="2" t="s">
        <v>604</v>
      </c>
      <c r="J3200" s="2" t="s">
        <v>19</v>
      </c>
      <c r="K3200" s="129">
        <v>45684</v>
      </c>
      <c r="L3200" t="s">
        <v>5542</v>
      </c>
    </row>
    <row r="3201" spans="1:12" s="2" customFormat="1" ht="15">
      <c r="A3201" s="2">
        <v>40056</v>
      </c>
      <c r="B3201" s="2" t="s">
        <v>2772</v>
      </c>
      <c r="C3201" s="2" t="s">
        <v>13</v>
      </c>
      <c r="D3201" s="2" t="s">
        <v>38</v>
      </c>
      <c r="E3201" t="s">
        <v>4870</v>
      </c>
      <c r="F3201" t="s">
        <v>16</v>
      </c>
      <c r="G3201" s="2" t="s">
        <v>29</v>
      </c>
      <c r="H3201" s="2" t="s">
        <v>573</v>
      </c>
      <c r="I3201" s="2" t="s">
        <v>574</v>
      </c>
      <c r="J3201" s="2" t="s">
        <v>19</v>
      </c>
      <c r="K3201" s="129">
        <v>43649</v>
      </c>
      <c r="L3201" t="s">
        <v>5542</v>
      </c>
    </row>
    <row r="3202" spans="1:12" s="2" customFormat="1" ht="15">
      <c r="A3202" s="2">
        <v>40075</v>
      </c>
      <c r="B3202" s="2" t="s">
        <v>2773</v>
      </c>
      <c r="C3202" s="2" t="s">
        <v>13</v>
      </c>
      <c r="D3202" s="2" t="s">
        <v>25</v>
      </c>
      <c r="E3202" s="2" t="s">
        <v>5291</v>
      </c>
      <c r="F3202" t="s">
        <v>16</v>
      </c>
      <c r="G3202" s="2" t="s">
        <v>29</v>
      </c>
      <c r="H3202" s="2" t="s">
        <v>4857</v>
      </c>
      <c r="I3202" s="2" t="s">
        <v>5675</v>
      </c>
      <c r="J3202" s="2" t="s">
        <v>19</v>
      </c>
      <c r="K3202" s="129">
        <v>45721</v>
      </c>
      <c r="L3202" t="s">
        <v>5297</v>
      </c>
    </row>
    <row r="3203" spans="1:12" s="2" customFormat="1" ht="15">
      <c r="A3203" s="2">
        <v>40095</v>
      </c>
      <c r="B3203" s="2" t="s">
        <v>2774</v>
      </c>
      <c r="C3203" s="2" t="s">
        <v>13</v>
      </c>
      <c r="D3203" s="2" t="s">
        <v>14</v>
      </c>
      <c r="E3203" t="s">
        <v>4870</v>
      </c>
      <c r="F3203" t="s">
        <v>16</v>
      </c>
      <c r="G3203" s="2" t="s">
        <v>29</v>
      </c>
      <c r="H3203" s="2" t="s">
        <v>4854</v>
      </c>
      <c r="I3203" s="2" t="s">
        <v>47</v>
      </c>
      <c r="J3203" s="2" t="s">
        <v>19</v>
      </c>
      <c r="K3203" s="129">
        <v>44660</v>
      </c>
      <c r="L3203" t="s">
        <v>5542</v>
      </c>
    </row>
    <row r="3204" spans="1:12" s="2" customFormat="1" ht="15">
      <c r="A3204" s="2">
        <v>40115</v>
      </c>
      <c r="B3204" s="2" t="s">
        <v>2775</v>
      </c>
      <c r="C3204" s="2" t="s">
        <v>13</v>
      </c>
      <c r="D3204" s="2" t="s">
        <v>14</v>
      </c>
      <c r="E3204" t="s">
        <v>4870</v>
      </c>
      <c r="F3204" t="s">
        <v>16</v>
      </c>
      <c r="G3204" s="2" t="s">
        <v>29</v>
      </c>
      <c r="H3204" s="2" t="s">
        <v>183</v>
      </c>
      <c r="I3204" s="2" t="s">
        <v>288</v>
      </c>
      <c r="J3204" s="2" t="s">
        <v>19</v>
      </c>
      <c r="K3204" s="129">
        <v>45434</v>
      </c>
      <c r="L3204" t="s">
        <v>5542</v>
      </c>
    </row>
    <row r="3205" spans="1:12" s="2" customFormat="1" ht="15">
      <c r="A3205" s="2">
        <v>40135</v>
      </c>
      <c r="B3205" s="2" t="s">
        <v>2776</v>
      </c>
      <c r="C3205" s="2" t="s">
        <v>13</v>
      </c>
      <c r="D3205" s="2" t="s">
        <v>38</v>
      </c>
      <c r="E3205" t="s">
        <v>4870</v>
      </c>
      <c r="F3205" t="s">
        <v>5249</v>
      </c>
      <c r="G3205" s="2" t="s">
        <v>29</v>
      </c>
      <c r="H3205" s="2" t="s">
        <v>4852</v>
      </c>
      <c r="I3205" s="2" t="s">
        <v>244</v>
      </c>
      <c r="J3205" s="2" t="s">
        <v>19</v>
      </c>
      <c r="K3205" s="129">
        <v>43991</v>
      </c>
      <c r="L3205" t="s">
        <v>5542</v>
      </c>
    </row>
    <row r="3206" spans="1:12" s="2" customFormat="1" ht="15">
      <c r="A3206" s="2">
        <v>40175</v>
      </c>
      <c r="B3206" s="2" t="s">
        <v>4446</v>
      </c>
      <c r="C3206" s="2" t="s">
        <v>13</v>
      </c>
      <c r="D3206" s="2" t="s">
        <v>38</v>
      </c>
      <c r="E3206" t="s">
        <v>4870</v>
      </c>
      <c r="F3206" t="s">
        <v>16</v>
      </c>
      <c r="G3206" s="2" t="s">
        <v>29</v>
      </c>
      <c r="H3206" s="2" t="s">
        <v>4855</v>
      </c>
      <c r="I3206" s="2" t="s">
        <v>59</v>
      </c>
      <c r="J3206" s="2" t="s">
        <v>19</v>
      </c>
      <c r="K3206" s="129">
        <v>45678</v>
      </c>
      <c r="L3206" t="s">
        <v>5542</v>
      </c>
    </row>
    <row r="3207" spans="1:12" s="2" customFormat="1" ht="15">
      <c r="A3207" s="2">
        <v>40217</v>
      </c>
      <c r="B3207" s="2" t="s">
        <v>4447</v>
      </c>
      <c r="C3207" s="2" t="s">
        <v>13</v>
      </c>
      <c r="D3207" s="2" t="s">
        <v>25</v>
      </c>
      <c r="E3207" t="s">
        <v>4870</v>
      </c>
      <c r="F3207" t="s">
        <v>16</v>
      </c>
      <c r="G3207" s="2" t="s">
        <v>29</v>
      </c>
      <c r="H3207" s="2" t="s">
        <v>81</v>
      </c>
      <c r="I3207" s="2" t="s">
        <v>248</v>
      </c>
      <c r="J3207" s="2" t="s">
        <v>113</v>
      </c>
      <c r="K3207" s="129">
        <v>43579</v>
      </c>
      <c r="L3207" t="s">
        <v>5542</v>
      </c>
    </row>
    <row r="3208" spans="1:12" s="2" customFormat="1" ht="15">
      <c r="A3208" s="2">
        <v>40236</v>
      </c>
      <c r="B3208" s="2" t="s">
        <v>4448</v>
      </c>
      <c r="C3208" s="2" t="s">
        <v>13</v>
      </c>
      <c r="D3208" s="2" t="s">
        <v>25</v>
      </c>
      <c r="E3208" s="2" t="s">
        <v>5291</v>
      </c>
      <c r="F3208" t="s">
        <v>16</v>
      </c>
      <c r="G3208" s="2" t="s">
        <v>32</v>
      </c>
      <c r="H3208" s="2" t="s">
        <v>4857</v>
      </c>
      <c r="I3208" s="2" t="s">
        <v>5949</v>
      </c>
      <c r="J3208" s="2" t="s">
        <v>19</v>
      </c>
      <c r="K3208" s="129">
        <v>45688</v>
      </c>
      <c r="L3208" t="s">
        <v>5293</v>
      </c>
    </row>
    <row r="3209" spans="1:12" s="2" customFormat="1" ht="15">
      <c r="A3209" s="2">
        <v>40237</v>
      </c>
      <c r="B3209" s="2" t="s">
        <v>2777</v>
      </c>
      <c r="C3209" s="2" t="s">
        <v>13</v>
      </c>
      <c r="D3209" s="2" t="s">
        <v>25</v>
      </c>
      <c r="E3209" s="2" t="s">
        <v>5291</v>
      </c>
      <c r="F3209" t="s">
        <v>36</v>
      </c>
      <c r="G3209" s="2" t="s">
        <v>29</v>
      </c>
      <c r="H3209" s="2" t="s">
        <v>17</v>
      </c>
      <c r="I3209" s="2" t="s">
        <v>33</v>
      </c>
      <c r="J3209" s="2" t="s">
        <v>19</v>
      </c>
      <c r="K3209" s="129">
        <v>45405</v>
      </c>
      <c r="L3209" t="s">
        <v>5297</v>
      </c>
    </row>
    <row r="3210" spans="1:12" s="2" customFormat="1" ht="15">
      <c r="A3210" s="2">
        <v>40238</v>
      </c>
      <c r="B3210" s="2" t="s">
        <v>2778</v>
      </c>
      <c r="C3210" s="2" t="s">
        <v>13</v>
      </c>
      <c r="D3210" s="2" t="s">
        <v>14</v>
      </c>
      <c r="E3210" t="s">
        <v>4870</v>
      </c>
      <c r="F3210" t="s">
        <v>16</v>
      </c>
      <c r="G3210" s="2" t="s">
        <v>29</v>
      </c>
      <c r="H3210" s="2" t="s">
        <v>147</v>
      </c>
      <c r="I3210" s="2" t="s">
        <v>271</v>
      </c>
      <c r="J3210" s="2" t="s">
        <v>19</v>
      </c>
      <c r="K3210" s="129">
        <v>45398</v>
      </c>
      <c r="L3210" t="s">
        <v>5542</v>
      </c>
    </row>
    <row r="3211" spans="1:12" s="2" customFormat="1" ht="15">
      <c r="A3211" s="2">
        <v>40256</v>
      </c>
      <c r="B3211" s="2" t="s">
        <v>2779</v>
      </c>
      <c r="C3211" s="2" t="s">
        <v>13</v>
      </c>
      <c r="D3211" s="2" t="s">
        <v>14</v>
      </c>
      <c r="E3211" t="s">
        <v>4870</v>
      </c>
      <c r="F3211" t="s">
        <v>5249</v>
      </c>
      <c r="G3211" s="2" t="s">
        <v>29</v>
      </c>
      <c r="H3211" s="2" t="s">
        <v>104</v>
      </c>
      <c r="I3211" s="2" t="s">
        <v>134</v>
      </c>
      <c r="J3211" s="2" t="s">
        <v>19</v>
      </c>
      <c r="K3211" s="129">
        <v>45728</v>
      </c>
      <c r="L3211" t="s">
        <v>5542</v>
      </c>
    </row>
    <row r="3212" spans="1:12" s="2" customFormat="1" ht="15">
      <c r="A3212" s="2">
        <v>40257</v>
      </c>
      <c r="B3212" s="2" t="s">
        <v>2780</v>
      </c>
      <c r="C3212" s="2" t="s">
        <v>13</v>
      </c>
      <c r="D3212" s="2" t="s">
        <v>25</v>
      </c>
      <c r="E3212" t="s">
        <v>4870</v>
      </c>
      <c r="F3212" t="s">
        <v>16</v>
      </c>
      <c r="G3212" s="2" t="s">
        <v>29</v>
      </c>
      <c r="H3212" s="2" t="s">
        <v>147</v>
      </c>
      <c r="I3212" s="2" t="s">
        <v>271</v>
      </c>
      <c r="J3212" s="2" t="s">
        <v>19</v>
      </c>
      <c r="K3212" s="129">
        <v>45401</v>
      </c>
      <c r="L3212" t="s">
        <v>5542</v>
      </c>
    </row>
    <row r="3213" spans="1:12" s="2" customFormat="1" ht="15">
      <c r="A3213" s="2">
        <v>40335</v>
      </c>
      <c r="B3213" s="2" t="s">
        <v>2781</v>
      </c>
      <c r="C3213" s="2" t="s">
        <v>13</v>
      </c>
      <c r="D3213" s="2" t="s">
        <v>14</v>
      </c>
      <c r="E3213" t="s">
        <v>4870</v>
      </c>
      <c r="F3213" t="s">
        <v>5249</v>
      </c>
      <c r="G3213" s="2" t="s">
        <v>29</v>
      </c>
      <c r="H3213" s="2" t="s">
        <v>147</v>
      </c>
      <c r="I3213" s="2" t="s">
        <v>383</v>
      </c>
      <c r="J3213" s="2" t="s">
        <v>19</v>
      </c>
      <c r="K3213" s="129">
        <v>45364</v>
      </c>
      <c r="L3213" t="s">
        <v>5542</v>
      </c>
    </row>
    <row r="3214" spans="1:12" s="2" customFormat="1" ht="15">
      <c r="A3214" s="2">
        <v>40337</v>
      </c>
      <c r="B3214" s="2" t="s">
        <v>4449</v>
      </c>
      <c r="C3214" s="2" t="s">
        <v>13</v>
      </c>
      <c r="D3214" s="2" t="s">
        <v>14</v>
      </c>
      <c r="E3214" t="s">
        <v>4870</v>
      </c>
      <c r="F3214" t="s">
        <v>16</v>
      </c>
      <c r="G3214" s="2" t="s">
        <v>29</v>
      </c>
      <c r="H3214" s="2" t="s">
        <v>4854</v>
      </c>
      <c r="I3214" s="2" t="s">
        <v>47</v>
      </c>
      <c r="J3214" s="2" t="s">
        <v>113</v>
      </c>
      <c r="K3214" s="129">
        <v>43223</v>
      </c>
      <c r="L3214" t="s">
        <v>5542</v>
      </c>
    </row>
    <row r="3215" spans="1:12" s="2" customFormat="1" ht="15">
      <c r="A3215" s="2">
        <v>40356</v>
      </c>
      <c r="B3215" s="2" t="s">
        <v>2782</v>
      </c>
      <c r="C3215" s="2" t="s">
        <v>13</v>
      </c>
      <c r="D3215" s="2" t="s">
        <v>14</v>
      </c>
      <c r="E3215" t="s">
        <v>4870</v>
      </c>
      <c r="F3215" t="s">
        <v>16</v>
      </c>
      <c r="G3215" s="2" t="s">
        <v>29</v>
      </c>
      <c r="H3215" s="2" t="s">
        <v>104</v>
      </c>
      <c r="I3215" s="2" t="s">
        <v>132</v>
      </c>
      <c r="J3215" s="2" t="s">
        <v>19</v>
      </c>
      <c r="K3215" s="129">
        <v>45363</v>
      </c>
      <c r="L3215" t="s">
        <v>5542</v>
      </c>
    </row>
    <row r="3216" spans="1:12" s="2" customFormat="1" ht="15">
      <c r="A3216" s="2">
        <v>40375</v>
      </c>
      <c r="B3216" s="2" t="s">
        <v>2783</v>
      </c>
      <c r="C3216" s="2" t="s">
        <v>13</v>
      </c>
      <c r="D3216" s="2" t="s">
        <v>14</v>
      </c>
      <c r="E3216" t="s">
        <v>4870</v>
      </c>
      <c r="F3216" t="s">
        <v>16</v>
      </c>
      <c r="G3216" s="2" t="s">
        <v>29</v>
      </c>
      <c r="H3216" s="2" t="s">
        <v>70</v>
      </c>
      <c r="I3216" s="2" t="s">
        <v>71</v>
      </c>
      <c r="J3216" s="2" t="s">
        <v>19</v>
      </c>
      <c r="K3216" s="129">
        <v>45489</v>
      </c>
      <c r="L3216" t="s">
        <v>5542</v>
      </c>
    </row>
    <row r="3217" spans="1:12" s="2" customFormat="1" ht="15">
      <c r="A3217" s="2">
        <v>40395</v>
      </c>
      <c r="B3217" s="2" t="s">
        <v>2784</v>
      </c>
      <c r="C3217" s="2" t="s">
        <v>13</v>
      </c>
      <c r="D3217" s="2" t="s">
        <v>25</v>
      </c>
      <c r="E3217" t="s">
        <v>4870</v>
      </c>
      <c r="F3217" t="s">
        <v>5249</v>
      </c>
      <c r="G3217" s="2" t="s">
        <v>29</v>
      </c>
      <c r="H3217" s="2" t="s">
        <v>104</v>
      </c>
      <c r="I3217" s="2" t="s">
        <v>349</v>
      </c>
      <c r="J3217" s="2" t="s">
        <v>19</v>
      </c>
      <c r="K3217" s="129">
        <v>45582</v>
      </c>
      <c r="L3217" t="s">
        <v>5542</v>
      </c>
    </row>
    <row r="3218" spans="1:12" s="2" customFormat="1" ht="15">
      <c r="A3218" s="2">
        <v>40415</v>
      </c>
      <c r="B3218" s="2" t="s">
        <v>4450</v>
      </c>
      <c r="C3218" s="2" t="s">
        <v>13</v>
      </c>
      <c r="D3218" s="2" t="s">
        <v>14</v>
      </c>
      <c r="E3218" t="s">
        <v>4870</v>
      </c>
      <c r="F3218" t="s">
        <v>5249</v>
      </c>
      <c r="G3218" s="2" t="s">
        <v>29</v>
      </c>
      <c r="H3218" s="2" t="s">
        <v>4854</v>
      </c>
      <c r="I3218" s="2" t="s">
        <v>47</v>
      </c>
      <c r="J3218" s="2" t="s">
        <v>19</v>
      </c>
      <c r="K3218" s="129">
        <v>45744</v>
      </c>
      <c r="L3218" t="s">
        <v>5542</v>
      </c>
    </row>
    <row r="3219" spans="1:12" s="2" customFormat="1" ht="15">
      <c r="A3219" s="2">
        <v>40435</v>
      </c>
      <c r="B3219" s="2" t="s">
        <v>4451</v>
      </c>
      <c r="C3219" s="2" t="s">
        <v>13</v>
      </c>
      <c r="D3219" s="2" t="s">
        <v>14</v>
      </c>
      <c r="E3219" t="s">
        <v>4870</v>
      </c>
      <c r="F3219" t="s">
        <v>5249</v>
      </c>
      <c r="G3219" s="2" t="s">
        <v>29</v>
      </c>
      <c r="H3219" s="2" t="s">
        <v>147</v>
      </c>
      <c r="I3219" s="2" t="s">
        <v>271</v>
      </c>
      <c r="J3219" s="2" t="s">
        <v>19</v>
      </c>
      <c r="K3219" s="129">
        <v>44509</v>
      </c>
      <c r="L3219" t="s">
        <v>5542</v>
      </c>
    </row>
    <row r="3220" spans="1:12" s="2" customFormat="1" ht="15">
      <c r="A3220" s="2">
        <v>40481</v>
      </c>
      <c r="B3220" s="2" t="s">
        <v>2785</v>
      </c>
      <c r="C3220" s="2" t="s">
        <v>13</v>
      </c>
      <c r="D3220" s="2" t="s">
        <v>14</v>
      </c>
      <c r="E3220" t="s">
        <v>4870</v>
      </c>
      <c r="F3220" t="s">
        <v>16</v>
      </c>
      <c r="G3220" s="2" t="s">
        <v>29</v>
      </c>
      <c r="H3220" s="2" t="s">
        <v>4855</v>
      </c>
      <c r="I3220" s="2" t="s">
        <v>59</v>
      </c>
      <c r="J3220" s="2" t="s">
        <v>19</v>
      </c>
      <c r="K3220" s="129">
        <v>45704</v>
      </c>
      <c r="L3220" t="s">
        <v>5542</v>
      </c>
    </row>
    <row r="3221" spans="1:12" s="2" customFormat="1" ht="15">
      <c r="A3221" s="2">
        <v>40495</v>
      </c>
      <c r="B3221" s="2" t="s">
        <v>2786</v>
      </c>
      <c r="C3221" s="2" t="s">
        <v>13</v>
      </c>
      <c r="D3221" s="2" t="s">
        <v>14</v>
      </c>
      <c r="E3221" t="s">
        <v>4870</v>
      </c>
      <c r="F3221" t="s">
        <v>16</v>
      </c>
      <c r="G3221" s="2" t="s">
        <v>29</v>
      </c>
      <c r="H3221" s="2" t="s">
        <v>4854</v>
      </c>
      <c r="I3221" s="2" t="s">
        <v>47</v>
      </c>
      <c r="J3221" s="2" t="s">
        <v>113</v>
      </c>
      <c r="K3221" s="129">
        <v>43259</v>
      </c>
      <c r="L3221" t="s">
        <v>5542</v>
      </c>
    </row>
    <row r="3222" spans="1:12" s="2" customFormat="1" ht="15">
      <c r="A3222" s="2">
        <v>40497</v>
      </c>
      <c r="B3222" s="2" t="s">
        <v>4657</v>
      </c>
      <c r="C3222" s="2" t="s">
        <v>13</v>
      </c>
      <c r="D3222" s="2" t="s">
        <v>14</v>
      </c>
      <c r="E3222" s="2" t="s">
        <v>5292</v>
      </c>
      <c r="F3222" t="s">
        <v>5249</v>
      </c>
      <c r="G3222" s="2" t="s">
        <v>32</v>
      </c>
      <c r="H3222" s="2" t="s">
        <v>4855</v>
      </c>
      <c r="I3222" s="2" t="s">
        <v>59</v>
      </c>
      <c r="J3222" s="2" t="s">
        <v>19</v>
      </c>
      <c r="K3222" s="129">
        <v>45666</v>
      </c>
      <c r="L3222" t="s">
        <v>5299</v>
      </c>
    </row>
    <row r="3223" spans="1:12" s="2" customFormat="1" ht="15">
      <c r="A3223" s="2">
        <v>40499</v>
      </c>
      <c r="B3223" s="2" t="s">
        <v>4658</v>
      </c>
      <c r="C3223" s="2" t="s">
        <v>13</v>
      </c>
      <c r="D3223" s="2" t="s">
        <v>25</v>
      </c>
      <c r="E3223" s="2" t="s">
        <v>5291</v>
      </c>
      <c r="F3223" t="s">
        <v>36</v>
      </c>
      <c r="G3223" s="2" t="s">
        <v>29</v>
      </c>
      <c r="H3223" s="2" t="s">
        <v>216</v>
      </c>
      <c r="I3223" s="2" t="s">
        <v>5707</v>
      </c>
      <c r="J3223" s="2" t="s">
        <v>19</v>
      </c>
      <c r="K3223" s="129">
        <v>45462</v>
      </c>
      <c r="L3223" t="s">
        <v>5293</v>
      </c>
    </row>
    <row r="3224" spans="1:12" s="2" customFormat="1" ht="15">
      <c r="A3224" s="2">
        <v>40517</v>
      </c>
      <c r="B3224" s="2" t="s">
        <v>2788</v>
      </c>
      <c r="C3224" s="2" t="s">
        <v>13</v>
      </c>
      <c r="D3224" s="2" t="s">
        <v>38</v>
      </c>
      <c r="E3224" t="s">
        <v>4870</v>
      </c>
      <c r="F3224" t="s">
        <v>16</v>
      </c>
      <c r="G3224" s="2" t="s">
        <v>29</v>
      </c>
      <c r="H3224" s="2" t="s">
        <v>4854</v>
      </c>
      <c r="I3224" s="2" t="s">
        <v>47</v>
      </c>
      <c r="J3224" s="2" t="s">
        <v>19</v>
      </c>
      <c r="K3224" s="129">
        <v>45457</v>
      </c>
      <c r="L3224" t="s">
        <v>5542</v>
      </c>
    </row>
    <row r="3225" spans="1:12" s="2" customFormat="1" ht="15">
      <c r="A3225" s="2">
        <v>40536</v>
      </c>
      <c r="B3225" s="2" t="s">
        <v>2789</v>
      </c>
      <c r="C3225" s="2" t="s">
        <v>13</v>
      </c>
      <c r="D3225" s="2" t="s">
        <v>38</v>
      </c>
      <c r="E3225" t="s">
        <v>4870</v>
      </c>
      <c r="F3225" t="s">
        <v>16</v>
      </c>
      <c r="G3225" s="2" t="s">
        <v>29</v>
      </c>
      <c r="H3225" s="2" t="s">
        <v>147</v>
      </c>
      <c r="I3225" s="2" t="s">
        <v>149</v>
      </c>
      <c r="J3225" s="2" t="s">
        <v>19</v>
      </c>
      <c r="K3225" s="129">
        <v>45615</v>
      </c>
      <c r="L3225" t="s">
        <v>5542</v>
      </c>
    </row>
    <row r="3226" spans="1:12" s="2" customFormat="1" ht="15">
      <c r="A3226" s="2">
        <v>40575</v>
      </c>
      <c r="B3226" s="2" t="s">
        <v>2790</v>
      </c>
      <c r="C3226" s="2" t="s">
        <v>13</v>
      </c>
      <c r="D3226" s="2" t="s">
        <v>14</v>
      </c>
      <c r="E3226" t="s">
        <v>4870</v>
      </c>
      <c r="F3226" t="s">
        <v>5249</v>
      </c>
      <c r="G3226" s="2" t="s">
        <v>32</v>
      </c>
      <c r="H3226" s="2" t="s">
        <v>49</v>
      </c>
      <c r="I3226" s="2" t="s">
        <v>576</v>
      </c>
      <c r="J3226" s="2" t="s">
        <v>113</v>
      </c>
      <c r="K3226" s="129">
        <v>43429</v>
      </c>
      <c r="L3226" t="s">
        <v>5542</v>
      </c>
    </row>
    <row r="3227" spans="1:12" s="2" customFormat="1" ht="15">
      <c r="A3227" s="2">
        <v>40596</v>
      </c>
      <c r="B3227" s="2" t="s">
        <v>2791</v>
      </c>
      <c r="C3227" s="2" t="s">
        <v>13</v>
      </c>
      <c r="D3227" s="2" t="s">
        <v>14</v>
      </c>
      <c r="E3227" t="s">
        <v>4870</v>
      </c>
      <c r="F3227" t="s">
        <v>5249</v>
      </c>
      <c r="G3227" s="2" t="s">
        <v>29</v>
      </c>
      <c r="H3227" s="2" t="s">
        <v>147</v>
      </c>
      <c r="I3227" s="2" t="s">
        <v>565</v>
      </c>
      <c r="J3227" s="2" t="s">
        <v>19</v>
      </c>
      <c r="K3227" s="129">
        <v>45398</v>
      </c>
      <c r="L3227" t="s">
        <v>5542</v>
      </c>
    </row>
    <row r="3228" spans="1:12" s="2" customFormat="1" ht="15">
      <c r="A3228" s="2">
        <v>40618</v>
      </c>
      <c r="B3228" s="2" t="s">
        <v>2792</v>
      </c>
      <c r="C3228" s="2" t="s">
        <v>13</v>
      </c>
      <c r="D3228" s="2" t="s">
        <v>14</v>
      </c>
      <c r="E3228" t="s">
        <v>4870</v>
      </c>
      <c r="F3228" t="s">
        <v>5249</v>
      </c>
      <c r="G3228" s="2" t="s">
        <v>29</v>
      </c>
      <c r="H3228" s="2" t="s">
        <v>104</v>
      </c>
      <c r="I3228" s="2" t="s">
        <v>1538</v>
      </c>
      <c r="J3228" s="2" t="s">
        <v>19</v>
      </c>
      <c r="K3228" s="129">
        <v>45387</v>
      </c>
      <c r="L3228" t="s">
        <v>5542</v>
      </c>
    </row>
    <row r="3229" spans="1:12" s="2" customFormat="1" ht="15">
      <c r="A3229" s="2">
        <v>40619</v>
      </c>
      <c r="B3229" s="2" t="s">
        <v>2793</v>
      </c>
      <c r="C3229" s="2" t="s">
        <v>13</v>
      </c>
      <c r="D3229" s="2" t="s">
        <v>14</v>
      </c>
      <c r="E3229" t="s">
        <v>4870</v>
      </c>
      <c r="F3229" t="s">
        <v>16</v>
      </c>
      <c r="G3229" s="2" t="s">
        <v>29</v>
      </c>
      <c r="H3229" s="2" t="s">
        <v>49</v>
      </c>
      <c r="I3229" s="2" t="s">
        <v>63</v>
      </c>
      <c r="J3229" s="2" t="s">
        <v>19</v>
      </c>
      <c r="K3229" s="129">
        <v>45713</v>
      </c>
      <c r="L3229" t="s">
        <v>5542</v>
      </c>
    </row>
    <row r="3230" spans="1:12" s="2" customFormat="1" ht="15">
      <c r="A3230" s="2">
        <v>40635</v>
      </c>
      <c r="B3230" s="2" t="s">
        <v>2794</v>
      </c>
      <c r="C3230" s="2" t="s">
        <v>13</v>
      </c>
      <c r="D3230" s="2" t="s">
        <v>14</v>
      </c>
      <c r="E3230" t="s">
        <v>4870</v>
      </c>
      <c r="F3230" t="s">
        <v>16</v>
      </c>
      <c r="G3230" s="2" t="s">
        <v>29</v>
      </c>
      <c r="H3230" s="2" t="s">
        <v>104</v>
      </c>
      <c r="I3230" s="2" t="s">
        <v>132</v>
      </c>
      <c r="J3230" s="2" t="s">
        <v>19</v>
      </c>
      <c r="K3230" s="129">
        <v>45720</v>
      </c>
      <c r="L3230" t="s">
        <v>5542</v>
      </c>
    </row>
    <row r="3231" spans="1:12" s="2" customFormat="1" ht="15">
      <c r="A3231" s="2">
        <v>40675</v>
      </c>
      <c r="B3231" s="2" t="s">
        <v>2795</v>
      </c>
      <c r="C3231" s="2" t="s">
        <v>13</v>
      </c>
      <c r="D3231" s="2" t="s">
        <v>38</v>
      </c>
      <c r="E3231" t="s">
        <v>4870</v>
      </c>
      <c r="F3231" t="s">
        <v>16</v>
      </c>
      <c r="G3231" s="2" t="s">
        <v>29</v>
      </c>
      <c r="H3231" s="2" t="s">
        <v>4853</v>
      </c>
      <c r="I3231" s="2" t="s">
        <v>44</v>
      </c>
      <c r="J3231" s="2" t="s">
        <v>113</v>
      </c>
      <c r="K3231" s="129">
        <v>43392</v>
      </c>
      <c r="L3231" t="s">
        <v>5542</v>
      </c>
    </row>
    <row r="3232" spans="1:12" s="2" customFormat="1" ht="15">
      <c r="A3232" s="2">
        <v>40715</v>
      </c>
      <c r="B3232" s="2" t="s">
        <v>2796</v>
      </c>
      <c r="C3232" s="2" t="s">
        <v>13</v>
      </c>
      <c r="D3232" s="2" t="s">
        <v>38</v>
      </c>
      <c r="E3232" t="s">
        <v>4870</v>
      </c>
      <c r="F3232" t="s">
        <v>5249</v>
      </c>
      <c r="G3232" s="2" t="s">
        <v>29</v>
      </c>
      <c r="H3232" s="2" t="s">
        <v>4854</v>
      </c>
      <c r="I3232" s="2" t="s">
        <v>47</v>
      </c>
      <c r="J3232" s="2" t="s">
        <v>19</v>
      </c>
      <c r="K3232" s="129">
        <v>44286</v>
      </c>
      <c r="L3232" t="s">
        <v>5542</v>
      </c>
    </row>
    <row r="3233" spans="1:12" s="2" customFormat="1" ht="15">
      <c r="A3233" s="2">
        <v>40716</v>
      </c>
      <c r="B3233" s="2" t="s">
        <v>2797</v>
      </c>
      <c r="C3233" s="2" t="s">
        <v>13</v>
      </c>
      <c r="D3233" s="2" t="s">
        <v>38</v>
      </c>
      <c r="E3233" t="s">
        <v>4870</v>
      </c>
      <c r="F3233" t="s">
        <v>5249</v>
      </c>
      <c r="G3233" s="2" t="s">
        <v>32</v>
      </c>
      <c r="H3233" s="2" t="s">
        <v>209</v>
      </c>
      <c r="I3233" s="2" t="s">
        <v>670</v>
      </c>
      <c r="J3233" s="2" t="s">
        <v>19</v>
      </c>
      <c r="K3233" s="129">
        <v>45702</v>
      </c>
      <c r="L3233" t="s">
        <v>5542</v>
      </c>
    </row>
    <row r="3234" spans="1:12" s="2" customFormat="1" ht="15">
      <c r="A3234" s="2">
        <v>40735</v>
      </c>
      <c r="B3234" s="2" t="s">
        <v>2798</v>
      </c>
      <c r="C3234" s="2" t="s">
        <v>13</v>
      </c>
      <c r="D3234" s="2" t="s">
        <v>38</v>
      </c>
      <c r="E3234" t="s">
        <v>4870</v>
      </c>
      <c r="F3234" t="s">
        <v>5249</v>
      </c>
      <c r="G3234" s="2" t="s">
        <v>29</v>
      </c>
      <c r="H3234" s="2" t="s">
        <v>104</v>
      </c>
      <c r="I3234" s="2" t="s">
        <v>349</v>
      </c>
      <c r="J3234" s="2" t="s">
        <v>19</v>
      </c>
      <c r="K3234" s="129">
        <v>45177</v>
      </c>
      <c r="L3234" t="s">
        <v>5542</v>
      </c>
    </row>
    <row r="3235" spans="1:12" s="2" customFormat="1" ht="15">
      <c r="A3235" s="2">
        <v>40775</v>
      </c>
      <c r="B3235" s="2" t="s">
        <v>5146</v>
      </c>
      <c r="C3235" s="2" t="s">
        <v>13</v>
      </c>
      <c r="D3235" s="2" t="s">
        <v>14</v>
      </c>
      <c r="E3235" t="s">
        <v>4870</v>
      </c>
      <c r="F3235" t="s">
        <v>16</v>
      </c>
      <c r="G3235" s="2" t="s">
        <v>29</v>
      </c>
      <c r="H3235" s="2" t="s">
        <v>4857</v>
      </c>
      <c r="I3235" s="2" t="s">
        <v>152</v>
      </c>
      <c r="J3235" s="2" t="s">
        <v>19</v>
      </c>
      <c r="K3235" s="129">
        <v>45503</v>
      </c>
      <c r="L3235" t="s">
        <v>5542</v>
      </c>
    </row>
    <row r="3236" spans="1:12" s="2" customFormat="1" ht="15">
      <c r="A3236" s="2">
        <v>40797</v>
      </c>
      <c r="B3236" s="2" t="s">
        <v>2799</v>
      </c>
      <c r="C3236" s="2" t="s">
        <v>13</v>
      </c>
      <c r="D3236" s="2" t="s">
        <v>14</v>
      </c>
      <c r="E3236" t="s">
        <v>4870</v>
      </c>
      <c r="F3236" t="s">
        <v>5249</v>
      </c>
      <c r="G3236" s="2" t="s">
        <v>29</v>
      </c>
      <c r="H3236" s="2" t="s">
        <v>4854</v>
      </c>
      <c r="I3236" s="2" t="s">
        <v>47</v>
      </c>
      <c r="J3236" s="2" t="s">
        <v>19</v>
      </c>
      <c r="K3236" s="129">
        <v>45729</v>
      </c>
      <c r="L3236" t="s">
        <v>5542</v>
      </c>
    </row>
    <row r="3237" spans="1:12" s="2" customFormat="1" ht="15">
      <c r="A3237" s="2">
        <v>40817</v>
      </c>
      <c r="B3237" s="2" t="s">
        <v>2800</v>
      </c>
      <c r="C3237" s="2" t="s">
        <v>13</v>
      </c>
      <c r="D3237" s="2" t="s">
        <v>25</v>
      </c>
      <c r="E3237" s="2" t="s">
        <v>5291</v>
      </c>
      <c r="F3237" t="s">
        <v>36</v>
      </c>
      <c r="G3237" s="2" t="s">
        <v>29</v>
      </c>
      <c r="H3237" s="2" t="s">
        <v>365</v>
      </c>
      <c r="I3237" s="2" t="s">
        <v>366</v>
      </c>
      <c r="J3237" s="2" t="s">
        <v>19</v>
      </c>
      <c r="K3237" s="129">
        <v>44169</v>
      </c>
      <c r="L3237" t="s">
        <v>5297</v>
      </c>
    </row>
    <row r="3238" spans="1:12" s="2" customFormat="1" ht="15">
      <c r="A3238" s="2">
        <v>40856</v>
      </c>
      <c r="B3238" s="2" t="s">
        <v>2801</v>
      </c>
      <c r="C3238" s="2" t="s">
        <v>13</v>
      </c>
      <c r="D3238" s="2" t="s">
        <v>25</v>
      </c>
      <c r="E3238" t="s">
        <v>4870</v>
      </c>
      <c r="F3238" t="s">
        <v>16</v>
      </c>
      <c r="G3238" s="2" t="s">
        <v>29</v>
      </c>
      <c r="H3238" s="2" t="s">
        <v>4854</v>
      </c>
      <c r="I3238" s="2" t="s">
        <v>47</v>
      </c>
      <c r="J3238" s="2" t="s">
        <v>19</v>
      </c>
      <c r="K3238" s="129">
        <v>44326</v>
      </c>
      <c r="L3238" t="s">
        <v>5542</v>
      </c>
    </row>
    <row r="3239" spans="1:12" s="2" customFormat="1" ht="15">
      <c r="A3239" s="2">
        <v>40895</v>
      </c>
      <c r="B3239" s="2" t="s">
        <v>4452</v>
      </c>
      <c r="C3239" s="2" t="s">
        <v>13</v>
      </c>
      <c r="D3239" s="2" t="s">
        <v>38</v>
      </c>
      <c r="E3239" t="s">
        <v>4870</v>
      </c>
      <c r="F3239" t="s">
        <v>16</v>
      </c>
      <c r="G3239" s="2" t="s">
        <v>29</v>
      </c>
      <c r="H3239" s="2" t="s">
        <v>183</v>
      </c>
      <c r="I3239" s="2" t="s">
        <v>942</v>
      </c>
      <c r="J3239" s="2" t="s">
        <v>19</v>
      </c>
      <c r="K3239" s="129">
        <v>45723</v>
      </c>
      <c r="L3239" t="s">
        <v>5542</v>
      </c>
    </row>
    <row r="3240" spans="1:12" s="2" customFormat="1" ht="15">
      <c r="A3240" s="2">
        <v>40915</v>
      </c>
      <c r="B3240" s="2" t="s">
        <v>4453</v>
      </c>
      <c r="C3240" s="2" t="s">
        <v>13</v>
      </c>
      <c r="D3240" s="2" t="s">
        <v>25</v>
      </c>
      <c r="E3240" s="2" t="s">
        <v>5291</v>
      </c>
      <c r="F3240" t="s">
        <v>36</v>
      </c>
      <c r="G3240" s="2" t="s">
        <v>32</v>
      </c>
      <c r="H3240" s="2" t="s">
        <v>209</v>
      </c>
      <c r="I3240" s="2" t="s">
        <v>210</v>
      </c>
      <c r="J3240" s="2" t="s">
        <v>113</v>
      </c>
      <c r="K3240" s="129">
        <v>43269</v>
      </c>
      <c r="L3240" t="s">
        <v>5297</v>
      </c>
    </row>
    <row r="3241" spans="1:12" s="2" customFormat="1" ht="15">
      <c r="A3241" s="2">
        <v>40955</v>
      </c>
      <c r="B3241" s="2" t="s">
        <v>4454</v>
      </c>
      <c r="C3241" s="2" t="s">
        <v>13</v>
      </c>
      <c r="D3241" s="2" t="s">
        <v>25</v>
      </c>
      <c r="E3241" t="s">
        <v>4870</v>
      </c>
      <c r="F3241" t="s">
        <v>16</v>
      </c>
      <c r="G3241" s="2" t="s">
        <v>29</v>
      </c>
      <c r="H3241" s="2" t="s">
        <v>104</v>
      </c>
      <c r="I3241" s="2" t="s">
        <v>1217</v>
      </c>
      <c r="J3241" s="2" t="s">
        <v>19</v>
      </c>
      <c r="K3241" s="129">
        <v>45533</v>
      </c>
      <c r="L3241" t="s">
        <v>5542</v>
      </c>
    </row>
    <row r="3242" spans="1:12" s="2" customFormat="1" ht="15">
      <c r="A3242" s="2">
        <v>40995</v>
      </c>
      <c r="B3242" s="2" t="s">
        <v>4455</v>
      </c>
      <c r="C3242" s="2" t="s">
        <v>13</v>
      </c>
      <c r="D3242" s="2" t="s">
        <v>14</v>
      </c>
      <c r="E3242" t="s">
        <v>4870</v>
      </c>
      <c r="F3242" t="s">
        <v>16</v>
      </c>
      <c r="G3242" s="2" t="s">
        <v>29</v>
      </c>
      <c r="H3242" s="2" t="s">
        <v>4855</v>
      </c>
      <c r="I3242" s="2" t="s">
        <v>59</v>
      </c>
      <c r="J3242" s="2" t="s">
        <v>19</v>
      </c>
      <c r="K3242" s="129">
        <v>45730</v>
      </c>
      <c r="L3242" t="s">
        <v>5542</v>
      </c>
    </row>
    <row r="3243" spans="1:12" s="2" customFormat="1" ht="15">
      <c r="A3243" s="2">
        <v>41035</v>
      </c>
      <c r="B3243" s="2" t="s">
        <v>2802</v>
      </c>
      <c r="C3243" s="2" t="s">
        <v>13</v>
      </c>
      <c r="D3243" s="2" t="s">
        <v>14</v>
      </c>
      <c r="E3243" t="s">
        <v>4870</v>
      </c>
      <c r="F3243" t="s">
        <v>5249</v>
      </c>
      <c r="G3243" s="2" t="s">
        <v>32</v>
      </c>
      <c r="H3243" s="2" t="s">
        <v>104</v>
      </c>
      <c r="I3243" s="2" t="s">
        <v>120</v>
      </c>
      <c r="J3243" s="2" t="s">
        <v>113</v>
      </c>
      <c r="K3243" s="129">
        <v>43426</v>
      </c>
      <c r="L3243" t="s">
        <v>5542</v>
      </c>
    </row>
    <row r="3244" spans="1:12" s="2" customFormat="1" ht="15">
      <c r="A3244" s="2">
        <v>41055</v>
      </c>
      <c r="B3244" s="2" t="s">
        <v>2803</v>
      </c>
      <c r="C3244" s="2" t="s">
        <v>13</v>
      </c>
      <c r="D3244" s="2" t="s">
        <v>14</v>
      </c>
      <c r="E3244" t="s">
        <v>4870</v>
      </c>
      <c r="F3244" t="s">
        <v>16</v>
      </c>
      <c r="G3244" s="2" t="s">
        <v>29</v>
      </c>
      <c r="H3244" s="2" t="s">
        <v>4855</v>
      </c>
      <c r="I3244" s="2" t="s">
        <v>59</v>
      </c>
      <c r="J3244" s="2" t="s">
        <v>19</v>
      </c>
      <c r="K3244" s="129">
        <v>45721</v>
      </c>
      <c r="L3244" t="s">
        <v>5542</v>
      </c>
    </row>
    <row r="3245" spans="1:12" s="2" customFormat="1" ht="15">
      <c r="A3245" s="2">
        <v>41156</v>
      </c>
      <c r="B3245" s="2" t="s">
        <v>2804</v>
      </c>
      <c r="C3245" s="2" t="s">
        <v>13</v>
      </c>
      <c r="D3245" s="2" t="s">
        <v>14</v>
      </c>
      <c r="E3245" t="s">
        <v>4870</v>
      </c>
      <c r="F3245" t="s">
        <v>16</v>
      </c>
      <c r="G3245" s="2" t="s">
        <v>32</v>
      </c>
      <c r="H3245" s="2" t="s">
        <v>209</v>
      </c>
      <c r="I3245" s="2" t="s">
        <v>210</v>
      </c>
      <c r="J3245" s="2" t="s">
        <v>113</v>
      </c>
      <c r="K3245" s="129">
        <v>43304</v>
      </c>
      <c r="L3245" t="s">
        <v>5542</v>
      </c>
    </row>
    <row r="3246" spans="1:12" s="2" customFormat="1" ht="15">
      <c r="A3246" s="2">
        <v>41175</v>
      </c>
      <c r="B3246" s="2" t="s">
        <v>2805</v>
      </c>
      <c r="C3246" s="2" t="s">
        <v>13</v>
      </c>
      <c r="D3246" s="2" t="s">
        <v>38</v>
      </c>
      <c r="E3246" t="s">
        <v>4870</v>
      </c>
      <c r="F3246" t="s">
        <v>5249</v>
      </c>
      <c r="G3246" s="2" t="s">
        <v>29</v>
      </c>
      <c r="H3246" s="2" t="s">
        <v>220</v>
      </c>
      <c r="I3246" s="2" t="s">
        <v>601</v>
      </c>
      <c r="J3246" s="2" t="s">
        <v>113</v>
      </c>
      <c r="K3246" s="129">
        <v>43279</v>
      </c>
      <c r="L3246" t="s">
        <v>5542</v>
      </c>
    </row>
    <row r="3247" spans="1:12" s="2" customFormat="1" ht="15">
      <c r="A3247" s="2">
        <v>41196</v>
      </c>
      <c r="B3247" s="2" t="s">
        <v>4456</v>
      </c>
      <c r="C3247" s="2" t="s">
        <v>13</v>
      </c>
      <c r="D3247" s="2" t="s">
        <v>14</v>
      </c>
      <c r="E3247" t="s">
        <v>4870</v>
      </c>
      <c r="F3247" t="s">
        <v>16</v>
      </c>
      <c r="G3247" s="2" t="s">
        <v>29</v>
      </c>
      <c r="H3247" s="2" t="s">
        <v>104</v>
      </c>
      <c r="I3247" s="2" t="s">
        <v>132</v>
      </c>
      <c r="J3247" s="2" t="s">
        <v>19</v>
      </c>
      <c r="K3247" s="129">
        <v>44470</v>
      </c>
      <c r="L3247" t="s">
        <v>5542</v>
      </c>
    </row>
    <row r="3248" spans="1:12" s="2" customFormat="1" ht="15">
      <c r="A3248" s="2">
        <v>41199</v>
      </c>
      <c r="B3248" s="2" t="s">
        <v>2806</v>
      </c>
      <c r="C3248" s="2" t="s">
        <v>13</v>
      </c>
      <c r="D3248" s="2" t="s">
        <v>25</v>
      </c>
      <c r="E3248" s="2" t="s">
        <v>5291</v>
      </c>
      <c r="F3248" t="s">
        <v>36</v>
      </c>
      <c r="G3248" s="2" t="s">
        <v>29</v>
      </c>
      <c r="H3248" s="2" t="s">
        <v>365</v>
      </c>
      <c r="I3248" s="2" t="s">
        <v>366</v>
      </c>
      <c r="J3248" s="2" t="s">
        <v>19</v>
      </c>
      <c r="K3248" s="129">
        <v>45353</v>
      </c>
      <c r="L3248" t="s">
        <v>5297</v>
      </c>
    </row>
    <row r="3249" spans="1:12" s="2" customFormat="1" ht="15">
      <c r="A3249" s="2">
        <v>41217</v>
      </c>
      <c r="B3249" s="2" t="s">
        <v>2807</v>
      </c>
      <c r="C3249" s="2" t="s">
        <v>13</v>
      </c>
      <c r="D3249" s="2" t="s">
        <v>25</v>
      </c>
      <c r="E3249" s="2" t="s">
        <v>5291</v>
      </c>
      <c r="F3249" t="s">
        <v>36</v>
      </c>
      <c r="G3249" s="2" t="s">
        <v>29</v>
      </c>
      <c r="H3249" s="2" t="s">
        <v>365</v>
      </c>
      <c r="I3249" s="2" t="s">
        <v>5663</v>
      </c>
      <c r="J3249" s="2" t="s">
        <v>113</v>
      </c>
      <c r="K3249" s="129">
        <v>43272</v>
      </c>
      <c r="L3249" t="s">
        <v>5297</v>
      </c>
    </row>
    <row r="3250" spans="1:12" s="2" customFormat="1" ht="15">
      <c r="A3250" s="2">
        <v>41219</v>
      </c>
      <c r="B3250" s="2" t="s">
        <v>2808</v>
      </c>
      <c r="C3250" s="2" t="s">
        <v>13</v>
      </c>
      <c r="D3250" s="2" t="s">
        <v>38</v>
      </c>
      <c r="E3250" s="2" t="s">
        <v>5292</v>
      </c>
      <c r="F3250" t="s">
        <v>16</v>
      </c>
      <c r="G3250" s="2" t="s">
        <v>32</v>
      </c>
      <c r="H3250" s="2" t="s">
        <v>49</v>
      </c>
      <c r="I3250" s="2" t="s">
        <v>1459</v>
      </c>
      <c r="J3250" s="2" t="s">
        <v>19</v>
      </c>
      <c r="K3250" s="129">
        <v>45736</v>
      </c>
      <c r="L3250" t="s">
        <v>5293</v>
      </c>
    </row>
    <row r="3251" spans="1:12" s="2" customFormat="1" ht="15">
      <c r="A3251" s="2">
        <v>41221</v>
      </c>
      <c r="B3251" s="2" t="s">
        <v>4752</v>
      </c>
      <c r="C3251" s="2" t="s">
        <v>13</v>
      </c>
      <c r="D3251" s="2" t="s">
        <v>14</v>
      </c>
      <c r="E3251" t="s">
        <v>4870</v>
      </c>
      <c r="F3251" t="s">
        <v>16</v>
      </c>
      <c r="G3251" s="2" t="s">
        <v>29</v>
      </c>
      <c r="H3251" s="2" t="s">
        <v>4854</v>
      </c>
      <c r="I3251" s="2" t="s">
        <v>47</v>
      </c>
      <c r="J3251" s="2" t="s">
        <v>19</v>
      </c>
      <c r="K3251" s="129">
        <v>45518</v>
      </c>
      <c r="L3251" t="s">
        <v>5542</v>
      </c>
    </row>
    <row r="3252" spans="1:12" s="2" customFormat="1" ht="15">
      <c r="A3252" s="2">
        <v>41258</v>
      </c>
      <c r="B3252" s="2" t="s">
        <v>2809</v>
      </c>
      <c r="C3252" s="2" t="s">
        <v>13</v>
      </c>
      <c r="D3252" s="2" t="s">
        <v>14</v>
      </c>
      <c r="E3252" t="s">
        <v>4870</v>
      </c>
      <c r="F3252" t="s">
        <v>5249</v>
      </c>
      <c r="G3252" s="2" t="s">
        <v>29</v>
      </c>
      <c r="H3252" s="2" t="s">
        <v>4860</v>
      </c>
      <c r="I3252" s="2" t="s">
        <v>5534</v>
      </c>
      <c r="J3252" s="2" t="s">
        <v>113</v>
      </c>
      <c r="K3252" s="129">
        <v>43941</v>
      </c>
      <c r="L3252" t="s">
        <v>5542</v>
      </c>
    </row>
    <row r="3253" spans="1:12" s="2" customFormat="1" ht="15">
      <c r="A3253" s="2">
        <v>41259</v>
      </c>
      <c r="B3253" s="2" t="s">
        <v>2810</v>
      </c>
      <c r="C3253" s="2" t="s">
        <v>13</v>
      </c>
      <c r="D3253" s="2" t="s">
        <v>25</v>
      </c>
      <c r="E3253" s="2" t="s">
        <v>5291</v>
      </c>
      <c r="F3253" t="s">
        <v>36</v>
      </c>
      <c r="G3253" s="2" t="s">
        <v>29</v>
      </c>
      <c r="H3253" s="2" t="s">
        <v>183</v>
      </c>
      <c r="I3253" s="2" t="s">
        <v>5725</v>
      </c>
      <c r="J3253" s="2" t="s">
        <v>113</v>
      </c>
      <c r="K3253" s="129">
        <v>43272</v>
      </c>
      <c r="L3253" t="s">
        <v>5297</v>
      </c>
    </row>
    <row r="3254" spans="1:12" s="2" customFormat="1" ht="15">
      <c r="A3254" s="2">
        <v>41275</v>
      </c>
      <c r="B3254" s="2" t="s">
        <v>2811</v>
      </c>
      <c r="C3254" s="2" t="s">
        <v>13</v>
      </c>
      <c r="D3254" s="2" t="s">
        <v>14</v>
      </c>
      <c r="E3254" t="s">
        <v>4870</v>
      </c>
      <c r="F3254" t="s">
        <v>5249</v>
      </c>
      <c r="G3254" s="2" t="s">
        <v>29</v>
      </c>
      <c r="H3254" s="2" t="s">
        <v>209</v>
      </c>
      <c r="I3254" s="2" t="s">
        <v>519</v>
      </c>
      <c r="J3254" s="2" t="s">
        <v>19</v>
      </c>
      <c r="K3254" s="129">
        <v>45727</v>
      </c>
      <c r="L3254" t="s">
        <v>5542</v>
      </c>
    </row>
    <row r="3255" spans="1:12" s="2" customFormat="1" ht="15">
      <c r="A3255" s="2">
        <v>41276</v>
      </c>
      <c r="B3255" s="2" t="s">
        <v>2812</v>
      </c>
      <c r="C3255" s="2" t="s">
        <v>13</v>
      </c>
      <c r="D3255" s="2" t="s">
        <v>14</v>
      </c>
      <c r="E3255" t="s">
        <v>4870</v>
      </c>
      <c r="F3255" t="s">
        <v>5249</v>
      </c>
      <c r="G3255" s="2" t="s">
        <v>29</v>
      </c>
      <c r="H3255" s="2" t="s">
        <v>4854</v>
      </c>
      <c r="I3255" s="2" t="s">
        <v>47</v>
      </c>
      <c r="J3255" s="2" t="s">
        <v>19</v>
      </c>
      <c r="K3255" s="129">
        <v>45742</v>
      </c>
      <c r="L3255" t="s">
        <v>5542</v>
      </c>
    </row>
    <row r="3256" spans="1:12" s="2" customFormat="1" ht="15">
      <c r="A3256" s="2">
        <v>41279</v>
      </c>
      <c r="B3256" s="2" t="s">
        <v>2813</v>
      </c>
      <c r="C3256" s="2" t="s">
        <v>13</v>
      </c>
      <c r="D3256" s="2" t="s">
        <v>25</v>
      </c>
      <c r="E3256" s="2" t="s">
        <v>5291</v>
      </c>
      <c r="F3256" t="s">
        <v>5249</v>
      </c>
      <c r="G3256" s="2" t="s">
        <v>29</v>
      </c>
      <c r="H3256" s="2" t="s">
        <v>90</v>
      </c>
      <c r="I3256" s="2" t="s">
        <v>5950</v>
      </c>
      <c r="J3256" s="2" t="s">
        <v>19</v>
      </c>
      <c r="K3256" s="129">
        <v>45526</v>
      </c>
      <c r="L3256" t="s">
        <v>5293</v>
      </c>
    </row>
    <row r="3257" spans="1:12" s="2" customFormat="1" ht="15">
      <c r="A3257" s="2">
        <v>41340</v>
      </c>
      <c r="B3257" s="2" t="s">
        <v>2814</v>
      </c>
      <c r="C3257" s="2" t="s">
        <v>13</v>
      </c>
      <c r="D3257" s="2" t="s">
        <v>14</v>
      </c>
      <c r="E3257" s="2" t="s">
        <v>5292</v>
      </c>
      <c r="F3257" t="s">
        <v>16</v>
      </c>
      <c r="G3257" s="2" t="s">
        <v>32</v>
      </c>
      <c r="H3257" s="2" t="s">
        <v>104</v>
      </c>
      <c r="I3257" s="2" t="s">
        <v>125</v>
      </c>
      <c r="J3257" s="2" t="s">
        <v>19</v>
      </c>
      <c r="K3257" s="129">
        <v>45671</v>
      </c>
      <c r="L3257" t="s">
        <v>5293</v>
      </c>
    </row>
    <row r="3258" spans="1:12" s="2" customFormat="1" ht="15">
      <c r="A3258" s="2">
        <v>41377</v>
      </c>
      <c r="B3258" s="2" t="s">
        <v>2815</v>
      </c>
      <c r="C3258" s="2" t="s">
        <v>13</v>
      </c>
      <c r="D3258" s="2" t="s">
        <v>25</v>
      </c>
      <c r="E3258" s="2" t="s">
        <v>5291</v>
      </c>
      <c r="F3258" t="s">
        <v>36</v>
      </c>
      <c r="G3258" s="2" t="s">
        <v>29</v>
      </c>
      <c r="H3258" s="2" t="s">
        <v>283</v>
      </c>
      <c r="I3258" s="2" t="s">
        <v>2816</v>
      </c>
      <c r="J3258" s="2" t="s">
        <v>113</v>
      </c>
      <c r="K3258" s="129">
        <v>43281</v>
      </c>
      <c r="L3258" t="s">
        <v>5297</v>
      </c>
    </row>
    <row r="3259" spans="1:12" s="2" customFormat="1" ht="15">
      <c r="A3259" s="2">
        <v>41397</v>
      </c>
      <c r="B3259" s="2" t="s">
        <v>2817</v>
      </c>
      <c r="C3259" s="2" t="s">
        <v>13</v>
      </c>
      <c r="D3259" s="2" t="s">
        <v>14</v>
      </c>
      <c r="E3259" t="s">
        <v>4870</v>
      </c>
      <c r="F3259" t="s">
        <v>16</v>
      </c>
      <c r="G3259" s="2" t="s">
        <v>29</v>
      </c>
      <c r="H3259" s="2" t="s">
        <v>4855</v>
      </c>
      <c r="I3259" s="2" t="s">
        <v>59</v>
      </c>
      <c r="J3259" s="2" t="s">
        <v>19</v>
      </c>
      <c r="K3259" s="129">
        <v>45715</v>
      </c>
      <c r="L3259" t="s">
        <v>5542</v>
      </c>
    </row>
    <row r="3260" spans="1:12" s="2" customFormat="1" ht="15">
      <c r="A3260" s="2">
        <v>41416</v>
      </c>
      <c r="B3260" s="2" t="s">
        <v>2818</v>
      </c>
      <c r="C3260" s="2" t="s">
        <v>13</v>
      </c>
      <c r="D3260" s="2" t="s">
        <v>25</v>
      </c>
      <c r="E3260" s="2" t="s">
        <v>5291</v>
      </c>
      <c r="F3260" t="s">
        <v>36</v>
      </c>
      <c r="G3260" s="2" t="s">
        <v>29</v>
      </c>
      <c r="H3260" s="2" t="s">
        <v>136</v>
      </c>
      <c r="I3260" s="2" t="s">
        <v>1784</v>
      </c>
      <c r="J3260" s="2" t="s">
        <v>19</v>
      </c>
      <c r="K3260" s="129">
        <v>45303</v>
      </c>
      <c r="L3260" t="s">
        <v>5297</v>
      </c>
    </row>
    <row r="3261" spans="1:12" s="2" customFormat="1" ht="15">
      <c r="A3261" s="2">
        <v>41437</v>
      </c>
      <c r="B3261" s="2" t="s">
        <v>2819</v>
      </c>
      <c r="C3261" s="2" t="s">
        <v>13</v>
      </c>
      <c r="D3261" s="2" t="s">
        <v>25</v>
      </c>
      <c r="E3261" s="2" t="s">
        <v>5291</v>
      </c>
      <c r="F3261" t="s">
        <v>36</v>
      </c>
      <c r="G3261" s="2" t="s">
        <v>29</v>
      </c>
      <c r="H3261" s="2" t="s">
        <v>49</v>
      </c>
      <c r="I3261" s="2" t="s">
        <v>697</v>
      </c>
      <c r="J3261" s="2" t="s">
        <v>19</v>
      </c>
      <c r="K3261" s="129">
        <v>45736</v>
      </c>
      <c r="L3261" t="s">
        <v>5297</v>
      </c>
    </row>
    <row r="3262" spans="1:12" s="2" customFormat="1" ht="15">
      <c r="A3262" s="2">
        <v>41517</v>
      </c>
      <c r="B3262" s="2" t="s">
        <v>2820</v>
      </c>
      <c r="C3262" s="2" t="s">
        <v>13</v>
      </c>
      <c r="D3262" s="2" t="s">
        <v>14</v>
      </c>
      <c r="E3262" t="s">
        <v>4870</v>
      </c>
      <c r="F3262" t="s">
        <v>16</v>
      </c>
      <c r="G3262" s="2" t="s">
        <v>29</v>
      </c>
      <c r="H3262" s="2" t="s">
        <v>49</v>
      </c>
      <c r="I3262" s="2" t="s">
        <v>5600</v>
      </c>
      <c r="J3262" s="2" t="s">
        <v>19</v>
      </c>
      <c r="K3262" s="129">
        <v>45625</v>
      </c>
      <c r="L3262" t="s">
        <v>5542</v>
      </c>
    </row>
    <row r="3263" spans="1:12" s="2" customFormat="1" ht="15">
      <c r="A3263" s="2">
        <v>41536</v>
      </c>
      <c r="B3263" s="2" t="s">
        <v>2821</v>
      </c>
      <c r="C3263" s="2" t="s">
        <v>13</v>
      </c>
      <c r="D3263" s="2" t="s">
        <v>14</v>
      </c>
      <c r="E3263" t="s">
        <v>4870</v>
      </c>
      <c r="F3263" t="s">
        <v>16</v>
      </c>
      <c r="G3263" s="2" t="s">
        <v>29</v>
      </c>
      <c r="H3263" s="2" t="s">
        <v>4854</v>
      </c>
      <c r="I3263" s="2" t="s">
        <v>47</v>
      </c>
      <c r="J3263" s="2" t="s">
        <v>19</v>
      </c>
      <c r="K3263" s="129">
        <v>45670</v>
      </c>
      <c r="L3263" t="s">
        <v>5542</v>
      </c>
    </row>
    <row r="3264" spans="1:12" s="2" customFormat="1" ht="15">
      <c r="A3264" s="2">
        <v>41556</v>
      </c>
      <c r="B3264" s="2" t="s">
        <v>2822</v>
      </c>
      <c r="C3264" s="2" t="s">
        <v>13</v>
      </c>
      <c r="D3264" s="2" t="s">
        <v>14</v>
      </c>
      <c r="E3264" t="s">
        <v>4870</v>
      </c>
      <c r="F3264" t="s">
        <v>16</v>
      </c>
      <c r="G3264" s="2" t="s">
        <v>29</v>
      </c>
      <c r="H3264" s="2" t="s">
        <v>104</v>
      </c>
      <c r="I3264" s="2" t="s">
        <v>134</v>
      </c>
      <c r="J3264" s="2" t="s">
        <v>19</v>
      </c>
      <c r="K3264" s="129">
        <v>43353</v>
      </c>
      <c r="L3264" t="s">
        <v>5542</v>
      </c>
    </row>
    <row r="3265" spans="1:12" s="2" customFormat="1" ht="15">
      <c r="A3265" s="2">
        <v>41636</v>
      </c>
      <c r="B3265" s="2" t="s">
        <v>2823</v>
      </c>
      <c r="C3265" s="2" t="s">
        <v>13</v>
      </c>
      <c r="D3265" s="2" t="s">
        <v>38</v>
      </c>
      <c r="E3265" t="s">
        <v>4870</v>
      </c>
      <c r="F3265" t="s">
        <v>5249</v>
      </c>
      <c r="G3265" s="2" t="s">
        <v>29</v>
      </c>
      <c r="H3265" s="2" t="s">
        <v>183</v>
      </c>
      <c r="I3265" s="2" t="s">
        <v>1706</v>
      </c>
      <c r="J3265" s="2" t="s">
        <v>19</v>
      </c>
      <c r="K3265" s="129">
        <v>45740</v>
      </c>
      <c r="L3265" t="s">
        <v>5542</v>
      </c>
    </row>
    <row r="3266" spans="1:12" s="2" customFormat="1" ht="15">
      <c r="A3266" s="2">
        <v>41696</v>
      </c>
      <c r="B3266" s="2" t="s">
        <v>2824</v>
      </c>
      <c r="C3266" s="2" t="s">
        <v>13</v>
      </c>
      <c r="D3266" s="2" t="s">
        <v>25</v>
      </c>
      <c r="E3266" s="2" t="s">
        <v>5291</v>
      </c>
      <c r="F3266" t="s">
        <v>5249</v>
      </c>
      <c r="G3266" s="2" t="s">
        <v>32</v>
      </c>
      <c r="H3266" s="2" t="s">
        <v>104</v>
      </c>
      <c r="I3266" s="2" t="s">
        <v>5326</v>
      </c>
      <c r="J3266" s="2" t="s">
        <v>19</v>
      </c>
      <c r="K3266" s="129">
        <v>45399</v>
      </c>
      <c r="L3266" t="s">
        <v>5293</v>
      </c>
    </row>
    <row r="3267" spans="1:12" s="2" customFormat="1" ht="15">
      <c r="A3267" s="2">
        <v>41697</v>
      </c>
      <c r="B3267" s="2" t="s">
        <v>4457</v>
      </c>
      <c r="C3267" s="2" t="s">
        <v>13</v>
      </c>
      <c r="D3267" s="2" t="s">
        <v>25</v>
      </c>
      <c r="E3267" t="s">
        <v>4870</v>
      </c>
      <c r="F3267" t="s">
        <v>5249</v>
      </c>
      <c r="G3267" s="2" t="s">
        <v>29</v>
      </c>
      <c r="H3267" s="2" t="s">
        <v>4858</v>
      </c>
      <c r="I3267" s="2" t="s">
        <v>174</v>
      </c>
      <c r="J3267" s="2" t="s">
        <v>19</v>
      </c>
      <c r="K3267" s="129">
        <v>45726</v>
      </c>
      <c r="L3267" t="s">
        <v>5542</v>
      </c>
    </row>
    <row r="3268" spans="1:12" s="2" customFormat="1" ht="15">
      <c r="A3268" s="2">
        <v>41716</v>
      </c>
      <c r="B3268" s="2" t="s">
        <v>2825</v>
      </c>
      <c r="C3268" s="2" t="s">
        <v>13</v>
      </c>
      <c r="D3268" s="2" t="s">
        <v>25</v>
      </c>
      <c r="E3268" s="2" t="s">
        <v>5291</v>
      </c>
      <c r="F3268" t="s">
        <v>36</v>
      </c>
      <c r="G3268" s="2" t="s">
        <v>29</v>
      </c>
      <c r="H3268" s="2" t="s">
        <v>90</v>
      </c>
      <c r="I3268" s="2" t="s">
        <v>5429</v>
      </c>
      <c r="J3268" s="2" t="s">
        <v>19</v>
      </c>
      <c r="K3268" s="129">
        <v>45686</v>
      </c>
      <c r="L3268" t="s">
        <v>5299</v>
      </c>
    </row>
    <row r="3269" spans="1:12" s="2" customFormat="1" ht="15">
      <c r="A3269" s="2">
        <v>41736</v>
      </c>
      <c r="B3269" s="2" t="s">
        <v>2826</v>
      </c>
      <c r="C3269" s="2" t="s">
        <v>13</v>
      </c>
      <c r="D3269" s="2" t="s">
        <v>14</v>
      </c>
      <c r="E3269" t="s">
        <v>4870</v>
      </c>
      <c r="F3269" t="s">
        <v>5249</v>
      </c>
      <c r="G3269" s="2" t="s">
        <v>29</v>
      </c>
      <c r="H3269" s="2" t="s">
        <v>17</v>
      </c>
      <c r="I3269" s="2" t="s">
        <v>445</v>
      </c>
      <c r="J3269" s="2" t="s">
        <v>19</v>
      </c>
      <c r="K3269" s="129">
        <v>45726</v>
      </c>
      <c r="L3269" t="s">
        <v>5542</v>
      </c>
    </row>
    <row r="3270" spans="1:12" s="2" customFormat="1" ht="15">
      <c r="A3270" s="2">
        <v>41756</v>
      </c>
      <c r="B3270" s="2" t="s">
        <v>2827</v>
      </c>
      <c r="C3270" s="2" t="s">
        <v>13</v>
      </c>
      <c r="D3270" s="2" t="s">
        <v>38</v>
      </c>
      <c r="E3270" t="s">
        <v>4870</v>
      </c>
      <c r="F3270" t="s">
        <v>5249</v>
      </c>
      <c r="G3270" s="2" t="s">
        <v>29</v>
      </c>
      <c r="H3270" s="2" t="s">
        <v>4852</v>
      </c>
      <c r="I3270" s="2" t="s">
        <v>5428</v>
      </c>
      <c r="J3270" s="2" t="s">
        <v>113</v>
      </c>
      <c r="K3270" s="129">
        <v>43352</v>
      </c>
      <c r="L3270" t="s">
        <v>5542</v>
      </c>
    </row>
    <row r="3271" spans="1:12" s="2" customFormat="1" ht="15">
      <c r="A3271" s="2">
        <v>41796</v>
      </c>
      <c r="B3271" s="2" t="s">
        <v>2828</v>
      </c>
      <c r="C3271" s="2" t="s">
        <v>13</v>
      </c>
      <c r="D3271" s="2" t="s">
        <v>38</v>
      </c>
      <c r="E3271" t="s">
        <v>4870</v>
      </c>
      <c r="F3271" t="s">
        <v>5249</v>
      </c>
      <c r="G3271" s="2" t="s">
        <v>32</v>
      </c>
      <c r="H3271" s="2" t="s">
        <v>4855</v>
      </c>
      <c r="I3271" s="2" t="s">
        <v>59</v>
      </c>
      <c r="J3271" s="2" t="s">
        <v>113</v>
      </c>
      <c r="K3271" s="129">
        <v>44126</v>
      </c>
      <c r="L3271" t="s">
        <v>5542</v>
      </c>
    </row>
    <row r="3272" spans="1:12" s="2" customFormat="1" ht="15">
      <c r="A3272" s="2">
        <v>41857</v>
      </c>
      <c r="B3272" s="2" t="s">
        <v>2829</v>
      </c>
      <c r="C3272" s="2" t="s">
        <v>13</v>
      </c>
      <c r="D3272" s="2" t="s">
        <v>25</v>
      </c>
      <c r="E3272" s="2" t="s">
        <v>5291</v>
      </c>
      <c r="F3272" t="s">
        <v>16</v>
      </c>
      <c r="G3272" s="2" t="s">
        <v>32</v>
      </c>
      <c r="H3272" s="2" t="s">
        <v>147</v>
      </c>
      <c r="I3272" s="2" t="s">
        <v>5951</v>
      </c>
      <c r="J3272" s="2" t="s">
        <v>19</v>
      </c>
      <c r="K3272" s="129">
        <v>45575</v>
      </c>
      <c r="L3272" t="s">
        <v>5293</v>
      </c>
    </row>
    <row r="3273" spans="1:12" s="2" customFormat="1" ht="15">
      <c r="A3273" s="2">
        <v>41858</v>
      </c>
      <c r="B3273" s="2" t="s">
        <v>2830</v>
      </c>
      <c r="C3273" s="2" t="s">
        <v>13</v>
      </c>
      <c r="D3273" s="2" t="s">
        <v>25</v>
      </c>
      <c r="E3273" s="2" t="s">
        <v>5291</v>
      </c>
      <c r="F3273" t="s">
        <v>36</v>
      </c>
      <c r="G3273" s="2" t="s">
        <v>29</v>
      </c>
      <c r="H3273" s="2" t="s">
        <v>49</v>
      </c>
      <c r="I3273" s="2" t="s">
        <v>5556</v>
      </c>
      <c r="J3273" s="2" t="s">
        <v>19</v>
      </c>
      <c r="K3273" s="129">
        <v>45483</v>
      </c>
      <c r="L3273" t="s">
        <v>5297</v>
      </c>
    </row>
    <row r="3274" spans="1:12" s="2" customFormat="1" ht="15">
      <c r="A3274" s="2">
        <v>41876</v>
      </c>
      <c r="B3274" s="2" t="s">
        <v>2831</v>
      </c>
      <c r="C3274" s="2" t="s">
        <v>13</v>
      </c>
      <c r="D3274" s="2" t="s">
        <v>25</v>
      </c>
      <c r="E3274" t="s">
        <v>4870</v>
      </c>
      <c r="F3274" t="s">
        <v>5249</v>
      </c>
      <c r="G3274" s="2" t="s">
        <v>29</v>
      </c>
      <c r="H3274" s="2" t="s">
        <v>147</v>
      </c>
      <c r="I3274" s="2" t="s">
        <v>271</v>
      </c>
      <c r="J3274" s="2" t="s">
        <v>113</v>
      </c>
      <c r="K3274" s="129">
        <v>44041</v>
      </c>
      <c r="L3274" t="s">
        <v>5542</v>
      </c>
    </row>
    <row r="3275" spans="1:12" s="2" customFormat="1" ht="15">
      <c r="A3275" s="2">
        <v>41957</v>
      </c>
      <c r="B3275" s="2" t="s">
        <v>2832</v>
      </c>
      <c r="C3275" s="2" t="s">
        <v>13</v>
      </c>
      <c r="D3275" s="2" t="s">
        <v>14</v>
      </c>
      <c r="E3275" t="s">
        <v>4870</v>
      </c>
      <c r="F3275" t="s">
        <v>16</v>
      </c>
      <c r="G3275" s="2" t="s">
        <v>29</v>
      </c>
      <c r="H3275" s="2" t="s">
        <v>4852</v>
      </c>
      <c r="I3275" s="2" t="s">
        <v>30</v>
      </c>
      <c r="J3275" s="2" t="s">
        <v>19</v>
      </c>
      <c r="K3275" s="129">
        <v>45079</v>
      </c>
      <c r="L3275" t="s">
        <v>5542</v>
      </c>
    </row>
    <row r="3276" spans="1:12" s="2" customFormat="1" ht="15">
      <c r="A3276" s="2">
        <v>41958</v>
      </c>
      <c r="B3276" s="2" t="s">
        <v>2833</v>
      </c>
      <c r="C3276" s="2" t="s">
        <v>13</v>
      </c>
      <c r="D3276" s="2" t="s">
        <v>38</v>
      </c>
      <c r="E3276" t="s">
        <v>4870</v>
      </c>
      <c r="F3276" t="s">
        <v>16</v>
      </c>
      <c r="G3276" s="2" t="s">
        <v>29</v>
      </c>
      <c r="H3276" s="2" t="s">
        <v>4852</v>
      </c>
      <c r="I3276" s="2" t="s">
        <v>442</v>
      </c>
      <c r="J3276" s="2" t="s">
        <v>19</v>
      </c>
      <c r="K3276" s="129">
        <v>45404</v>
      </c>
      <c r="L3276" t="s">
        <v>5542</v>
      </c>
    </row>
    <row r="3277" spans="1:12" s="2" customFormat="1" ht="15">
      <c r="A3277" s="2">
        <v>41959</v>
      </c>
      <c r="B3277" s="2" t="s">
        <v>4458</v>
      </c>
      <c r="C3277" s="2" t="s">
        <v>13</v>
      </c>
      <c r="D3277" s="2" t="s">
        <v>14</v>
      </c>
      <c r="E3277" t="s">
        <v>4870</v>
      </c>
      <c r="F3277" t="s">
        <v>16</v>
      </c>
      <c r="G3277" s="2" t="s">
        <v>29</v>
      </c>
      <c r="H3277" s="2" t="s">
        <v>4852</v>
      </c>
      <c r="I3277" s="2" t="s">
        <v>30</v>
      </c>
      <c r="J3277" s="2" t="s">
        <v>19</v>
      </c>
      <c r="K3277" s="129">
        <v>45416</v>
      </c>
      <c r="L3277" t="s">
        <v>5542</v>
      </c>
    </row>
    <row r="3278" spans="1:12" s="2" customFormat="1" ht="15">
      <c r="A3278" s="2">
        <v>41960</v>
      </c>
      <c r="B3278" s="2" t="s">
        <v>4459</v>
      </c>
      <c r="C3278" s="2" t="s">
        <v>13</v>
      </c>
      <c r="D3278" s="2" t="s">
        <v>25</v>
      </c>
      <c r="E3278" t="s">
        <v>4870</v>
      </c>
      <c r="F3278" t="s">
        <v>5249</v>
      </c>
      <c r="G3278" s="2" t="s">
        <v>29</v>
      </c>
      <c r="H3278" s="2" t="s">
        <v>4852</v>
      </c>
      <c r="I3278" s="2" t="s">
        <v>244</v>
      </c>
      <c r="J3278" s="2" t="s">
        <v>19</v>
      </c>
      <c r="K3278" s="129">
        <v>45737</v>
      </c>
      <c r="L3278" t="s">
        <v>5542</v>
      </c>
    </row>
    <row r="3279" spans="1:12" s="2" customFormat="1" ht="15">
      <c r="A3279" s="2">
        <v>42016</v>
      </c>
      <c r="B3279" s="2" t="s">
        <v>3748</v>
      </c>
      <c r="C3279" s="2" t="s">
        <v>13</v>
      </c>
      <c r="D3279" s="2" t="s">
        <v>25</v>
      </c>
      <c r="E3279" s="2" t="s">
        <v>5291</v>
      </c>
      <c r="F3279" t="s">
        <v>36</v>
      </c>
      <c r="G3279" s="2" t="s">
        <v>29</v>
      </c>
      <c r="H3279" s="2" t="s">
        <v>21</v>
      </c>
      <c r="I3279" s="2" t="s">
        <v>177</v>
      </c>
      <c r="J3279" s="2" t="s">
        <v>113</v>
      </c>
      <c r="K3279" s="129">
        <v>44951</v>
      </c>
      <c r="L3279" t="s">
        <v>5297</v>
      </c>
    </row>
    <row r="3280" spans="1:12" s="2" customFormat="1" ht="15">
      <c r="A3280" s="2">
        <v>42038</v>
      </c>
      <c r="B3280" s="2" t="s">
        <v>4460</v>
      </c>
      <c r="C3280" s="2" t="s">
        <v>13</v>
      </c>
      <c r="D3280" s="2" t="s">
        <v>14</v>
      </c>
      <c r="E3280" t="s">
        <v>4870</v>
      </c>
      <c r="F3280" t="s">
        <v>16</v>
      </c>
      <c r="G3280" s="2" t="s">
        <v>29</v>
      </c>
      <c r="H3280" s="2" t="s">
        <v>4854</v>
      </c>
      <c r="I3280" s="2" t="s">
        <v>47</v>
      </c>
      <c r="J3280" s="2" t="s">
        <v>19</v>
      </c>
      <c r="K3280" s="129">
        <v>45701</v>
      </c>
      <c r="L3280" t="s">
        <v>5542</v>
      </c>
    </row>
    <row r="3281" spans="1:12" s="2" customFormat="1" ht="15">
      <c r="A3281" s="2">
        <v>42057</v>
      </c>
      <c r="B3281" s="2" t="s">
        <v>4461</v>
      </c>
      <c r="C3281" s="2" t="s">
        <v>13</v>
      </c>
      <c r="D3281" s="2" t="s">
        <v>14</v>
      </c>
      <c r="E3281" t="s">
        <v>4870</v>
      </c>
      <c r="F3281" t="s">
        <v>5249</v>
      </c>
      <c r="G3281" s="2" t="s">
        <v>29</v>
      </c>
      <c r="H3281" s="2" t="s">
        <v>4852</v>
      </c>
      <c r="I3281" s="2" t="s">
        <v>5390</v>
      </c>
      <c r="J3281" s="2" t="s">
        <v>19</v>
      </c>
      <c r="K3281" s="129">
        <v>44334</v>
      </c>
      <c r="L3281" t="s">
        <v>5542</v>
      </c>
    </row>
    <row r="3282" spans="1:12" s="2" customFormat="1" ht="15">
      <c r="A3282" s="2">
        <v>42097</v>
      </c>
      <c r="B3282" s="2" t="s">
        <v>4462</v>
      </c>
      <c r="C3282" s="2" t="s">
        <v>13</v>
      </c>
      <c r="D3282" s="2" t="s">
        <v>25</v>
      </c>
      <c r="E3282" s="2" t="s">
        <v>5291</v>
      </c>
      <c r="F3282" t="s">
        <v>36</v>
      </c>
      <c r="G3282" s="2" t="s">
        <v>29</v>
      </c>
      <c r="H3282" s="2" t="s">
        <v>49</v>
      </c>
      <c r="I3282" s="2" t="s">
        <v>326</v>
      </c>
      <c r="J3282" s="2" t="s">
        <v>19</v>
      </c>
      <c r="K3282" s="129">
        <v>45700</v>
      </c>
      <c r="L3282" t="s">
        <v>5297</v>
      </c>
    </row>
    <row r="3283" spans="1:12" s="2" customFormat="1" ht="15">
      <c r="A3283" s="2">
        <v>42116</v>
      </c>
      <c r="B3283" s="2" t="s">
        <v>2834</v>
      </c>
      <c r="C3283" s="2" t="s">
        <v>13</v>
      </c>
      <c r="D3283" s="2" t="s">
        <v>14</v>
      </c>
      <c r="E3283" t="s">
        <v>4870</v>
      </c>
      <c r="F3283" t="s">
        <v>16</v>
      </c>
      <c r="G3283" s="2" t="s">
        <v>32</v>
      </c>
      <c r="H3283" s="2" t="s">
        <v>165</v>
      </c>
      <c r="I3283" s="2" t="s">
        <v>636</v>
      </c>
      <c r="J3283" s="2" t="s">
        <v>19</v>
      </c>
      <c r="K3283" s="129">
        <v>45224</v>
      </c>
      <c r="L3283" t="s">
        <v>5542</v>
      </c>
    </row>
    <row r="3284" spans="1:12" s="2" customFormat="1" ht="15">
      <c r="A3284" s="2">
        <v>42157</v>
      </c>
      <c r="B3284" s="2" t="s">
        <v>2835</v>
      </c>
      <c r="C3284" s="2" t="s">
        <v>13</v>
      </c>
      <c r="D3284" s="2" t="s">
        <v>14</v>
      </c>
      <c r="E3284" t="s">
        <v>4870</v>
      </c>
      <c r="F3284" t="s">
        <v>16</v>
      </c>
      <c r="G3284" s="2" t="s">
        <v>29</v>
      </c>
      <c r="H3284" s="2" t="s">
        <v>183</v>
      </c>
      <c r="I3284" s="2" t="s">
        <v>942</v>
      </c>
      <c r="J3284" s="2" t="s">
        <v>19</v>
      </c>
      <c r="K3284" s="129">
        <v>45518</v>
      </c>
      <c r="L3284" t="s">
        <v>5542</v>
      </c>
    </row>
    <row r="3285" spans="1:12" s="2" customFormat="1" ht="15">
      <c r="A3285" s="2">
        <v>42158</v>
      </c>
      <c r="B3285" s="2" t="s">
        <v>2836</v>
      </c>
      <c r="C3285" s="2" t="s">
        <v>13</v>
      </c>
      <c r="D3285" s="2" t="s">
        <v>14</v>
      </c>
      <c r="E3285" t="s">
        <v>4870</v>
      </c>
      <c r="F3285" t="s">
        <v>16</v>
      </c>
      <c r="G3285" s="2" t="s">
        <v>29</v>
      </c>
      <c r="H3285" s="2" t="s">
        <v>70</v>
      </c>
      <c r="I3285" s="2" t="s">
        <v>71</v>
      </c>
      <c r="J3285" s="2" t="s">
        <v>19</v>
      </c>
      <c r="K3285" s="129">
        <v>44425</v>
      </c>
      <c r="L3285" t="s">
        <v>5542</v>
      </c>
    </row>
    <row r="3286" spans="1:12" s="2" customFormat="1" ht="15">
      <c r="A3286" s="2">
        <v>42176</v>
      </c>
      <c r="B3286" s="2" t="s">
        <v>2837</v>
      </c>
      <c r="C3286" s="2" t="s">
        <v>13</v>
      </c>
      <c r="D3286" s="2" t="s">
        <v>25</v>
      </c>
      <c r="E3286" s="2" t="s">
        <v>5291</v>
      </c>
      <c r="F3286" t="s">
        <v>5249</v>
      </c>
      <c r="G3286" s="2" t="s">
        <v>29</v>
      </c>
      <c r="H3286" s="2" t="s">
        <v>49</v>
      </c>
      <c r="I3286" s="2" t="s">
        <v>657</v>
      </c>
      <c r="J3286" s="2" t="s">
        <v>19</v>
      </c>
      <c r="K3286" s="129">
        <v>45728</v>
      </c>
      <c r="L3286" t="s">
        <v>5297</v>
      </c>
    </row>
    <row r="3287" spans="1:12" s="2" customFormat="1" ht="15">
      <c r="A3287" s="2">
        <v>42197</v>
      </c>
      <c r="B3287" s="2" t="s">
        <v>2838</v>
      </c>
      <c r="C3287" s="2" t="s">
        <v>13</v>
      </c>
      <c r="D3287" s="2" t="s">
        <v>14</v>
      </c>
      <c r="E3287" t="s">
        <v>4870</v>
      </c>
      <c r="F3287" t="s">
        <v>5249</v>
      </c>
      <c r="G3287" s="2" t="s">
        <v>29</v>
      </c>
      <c r="H3287" s="2" t="s">
        <v>365</v>
      </c>
      <c r="I3287" s="2" t="s">
        <v>957</v>
      </c>
      <c r="J3287" s="2" t="s">
        <v>19</v>
      </c>
      <c r="K3287" s="129">
        <v>45357</v>
      </c>
      <c r="L3287" t="s">
        <v>5542</v>
      </c>
    </row>
    <row r="3288" spans="1:12" s="2" customFormat="1" ht="15">
      <c r="A3288" s="2">
        <v>42217</v>
      </c>
      <c r="B3288" s="2" t="s">
        <v>4463</v>
      </c>
      <c r="C3288" s="2" t="s">
        <v>13</v>
      </c>
      <c r="D3288" s="2" t="s">
        <v>14</v>
      </c>
      <c r="E3288" t="s">
        <v>4870</v>
      </c>
      <c r="F3288" t="s">
        <v>5249</v>
      </c>
      <c r="G3288" s="2" t="s">
        <v>29</v>
      </c>
      <c r="H3288" s="2" t="s">
        <v>4855</v>
      </c>
      <c r="I3288" s="2" t="s">
        <v>5483</v>
      </c>
      <c r="J3288" s="2" t="s">
        <v>19</v>
      </c>
      <c r="K3288" s="129">
        <v>45707</v>
      </c>
      <c r="L3288" t="s">
        <v>5542</v>
      </c>
    </row>
    <row r="3289" spans="1:12" s="2" customFormat="1" ht="15">
      <c r="A3289" s="2">
        <v>42236</v>
      </c>
      <c r="B3289" s="2" t="s">
        <v>2839</v>
      </c>
      <c r="C3289" s="2" t="s">
        <v>13</v>
      </c>
      <c r="D3289" s="2" t="s">
        <v>25</v>
      </c>
      <c r="E3289" t="s">
        <v>4870</v>
      </c>
      <c r="F3289" t="s">
        <v>16</v>
      </c>
      <c r="G3289" s="2" t="s">
        <v>32</v>
      </c>
      <c r="H3289" s="2" t="s">
        <v>209</v>
      </c>
      <c r="I3289" s="2" t="s">
        <v>210</v>
      </c>
      <c r="J3289" s="2" t="s">
        <v>113</v>
      </c>
      <c r="K3289" s="129">
        <v>43441</v>
      </c>
      <c r="L3289" t="s">
        <v>5542</v>
      </c>
    </row>
    <row r="3290" spans="1:12" s="2" customFormat="1" ht="15">
      <c r="A3290" s="2">
        <v>42256</v>
      </c>
      <c r="B3290" s="2" t="s">
        <v>2840</v>
      </c>
      <c r="C3290" s="2" t="s">
        <v>13</v>
      </c>
      <c r="D3290" s="2" t="s">
        <v>38</v>
      </c>
      <c r="E3290" t="s">
        <v>4870</v>
      </c>
      <c r="F3290" t="s">
        <v>16</v>
      </c>
      <c r="G3290" s="2" t="s">
        <v>32</v>
      </c>
      <c r="H3290" s="2" t="s">
        <v>4853</v>
      </c>
      <c r="I3290" s="2" t="s">
        <v>44</v>
      </c>
      <c r="J3290" s="2" t="s">
        <v>19</v>
      </c>
      <c r="K3290" s="129">
        <v>44082</v>
      </c>
      <c r="L3290" t="s">
        <v>5542</v>
      </c>
    </row>
    <row r="3291" spans="1:12" s="2" customFormat="1" ht="15">
      <c r="A3291" s="2">
        <v>42257</v>
      </c>
      <c r="B3291" s="2" t="s">
        <v>2841</v>
      </c>
      <c r="C3291" s="2" t="s">
        <v>13</v>
      </c>
      <c r="D3291" s="2" t="s">
        <v>14</v>
      </c>
      <c r="E3291" t="s">
        <v>4870</v>
      </c>
      <c r="F3291" t="s">
        <v>5249</v>
      </c>
      <c r="G3291" s="2" t="s">
        <v>29</v>
      </c>
      <c r="H3291" s="2" t="s">
        <v>21</v>
      </c>
      <c r="I3291" s="2" t="s">
        <v>177</v>
      </c>
      <c r="J3291" s="2" t="s">
        <v>19</v>
      </c>
      <c r="K3291" s="129">
        <v>45737</v>
      </c>
      <c r="L3291" t="s">
        <v>5542</v>
      </c>
    </row>
    <row r="3292" spans="1:12" s="2" customFormat="1" ht="15">
      <c r="A3292" s="2">
        <v>42336</v>
      </c>
      <c r="B3292" s="2" t="s">
        <v>2842</v>
      </c>
      <c r="C3292" s="2" t="s">
        <v>13</v>
      </c>
      <c r="D3292" s="2" t="s">
        <v>25</v>
      </c>
      <c r="E3292" s="2" t="s">
        <v>5291</v>
      </c>
      <c r="F3292" t="s">
        <v>5249</v>
      </c>
      <c r="G3292" s="2" t="s">
        <v>29</v>
      </c>
      <c r="H3292" s="2" t="s">
        <v>70</v>
      </c>
      <c r="I3292" s="2" t="s">
        <v>71</v>
      </c>
      <c r="J3292" s="2" t="s">
        <v>19</v>
      </c>
      <c r="K3292" s="129">
        <v>45706</v>
      </c>
      <c r="L3292" t="s">
        <v>5299</v>
      </c>
    </row>
    <row r="3293" spans="1:12" s="2" customFormat="1" ht="15">
      <c r="A3293" s="2">
        <v>42359</v>
      </c>
      <c r="B3293" s="2" t="s">
        <v>2843</v>
      </c>
      <c r="C3293" s="2" t="s">
        <v>13</v>
      </c>
      <c r="D3293" s="2" t="s">
        <v>14</v>
      </c>
      <c r="E3293" s="2" t="s">
        <v>5291</v>
      </c>
      <c r="F3293" t="s">
        <v>5249</v>
      </c>
      <c r="G3293" s="2" t="s">
        <v>32</v>
      </c>
      <c r="H3293" s="2" t="s">
        <v>4852</v>
      </c>
      <c r="I3293" s="2" t="s">
        <v>254</v>
      </c>
      <c r="J3293" s="2" t="s">
        <v>19</v>
      </c>
      <c r="K3293" s="129">
        <v>45583</v>
      </c>
      <c r="L3293" t="s">
        <v>11</v>
      </c>
    </row>
    <row r="3294" spans="1:12" s="2" customFormat="1" ht="15">
      <c r="A3294" s="2">
        <v>42360</v>
      </c>
      <c r="B3294" s="2" t="s">
        <v>2844</v>
      </c>
      <c r="C3294" s="2" t="s">
        <v>13</v>
      </c>
      <c r="D3294" s="2" t="s">
        <v>38</v>
      </c>
      <c r="E3294" s="2" t="s">
        <v>5292</v>
      </c>
      <c r="F3294" t="s">
        <v>5249</v>
      </c>
      <c r="G3294" s="2" t="s">
        <v>32</v>
      </c>
      <c r="H3294" s="2" t="s">
        <v>70</v>
      </c>
      <c r="I3294" s="2" t="s">
        <v>373</v>
      </c>
      <c r="J3294" s="2" t="s">
        <v>19</v>
      </c>
      <c r="K3294" s="129">
        <v>45325</v>
      </c>
      <c r="L3294" t="s">
        <v>11</v>
      </c>
    </row>
    <row r="3295" spans="1:12" s="2" customFormat="1" ht="15">
      <c r="A3295" s="2">
        <v>42376</v>
      </c>
      <c r="B3295" s="2" t="s">
        <v>2845</v>
      </c>
      <c r="C3295" s="2" t="s">
        <v>13</v>
      </c>
      <c r="D3295" s="2" t="s">
        <v>38</v>
      </c>
      <c r="E3295" t="s">
        <v>4870</v>
      </c>
      <c r="F3295" t="s">
        <v>5249</v>
      </c>
      <c r="G3295" s="2" t="s">
        <v>29</v>
      </c>
      <c r="H3295" s="2" t="s">
        <v>104</v>
      </c>
      <c r="I3295" s="2" t="s">
        <v>673</v>
      </c>
      <c r="J3295" s="2" t="s">
        <v>19</v>
      </c>
      <c r="K3295" s="129">
        <v>45735</v>
      </c>
      <c r="L3295" t="s">
        <v>5542</v>
      </c>
    </row>
    <row r="3296" spans="1:12" s="2" customFormat="1" ht="15">
      <c r="A3296" s="2">
        <v>42397</v>
      </c>
      <c r="B3296" s="2" t="s">
        <v>2846</v>
      </c>
      <c r="C3296" s="2" t="s">
        <v>13</v>
      </c>
      <c r="D3296" s="2" t="s">
        <v>14</v>
      </c>
      <c r="E3296" t="s">
        <v>4870</v>
      </c>
      <c r="F3296" t="s">
        <v>5249</v>
      </c>
      <c r="G3296" s="2" t="s">
        <v>29</v>
      </c>
      <c r="H3296" s="2" t="s">
        <v>49</v>
      </c>
      <c r="I3296" s="2" t="s">
        <v>275</v>
      </c>
      <c r="J3296" s="2" t="s">
        <v>19</v>
      </c>
      <c r="K3296" s="129">
        <v>45744</v>
      </c>
      <c r="L3296" t="s">
        <v>5542</v>
      </c>
    </row>
    <row r="3297" spans="1:12" s="2" customFormat="1" ht="15">
      <c r="A3297" s="2">
        <v>42416</v>
      </c>
      <c r="B3297" s="2" t="s">
        <v>4464</v>
      </c>
      <c r="C3297" s="2" t="s">
        <v>13</v>
      </c>
      <c r="D3297" s="2" t="s">
        <v>25</v>
      </c>
      <c r="E3297" s="2" t="s">
        <v>5291</v>
      </c>
      <c r="F3297" t="s">
        <v>36</v>
      </c>
      <c r="G3297" s="2" t="s">
        <v>32</v>
      </c>
      <c r="H3297" s="2" t="s">
        <v>70</v>
      </c>
      <c r="I3297" s="2" t="s">
        <v>5376</v>
      </c>
      <c r="J3297" s="2" t="s">
        <v>19</v>
      </c>
      <c r="K3297" s="129">
        <v>43404</v>
      </c>
      <c r="L3297" t="s">
        <v>5297</v>
      </c>
    </row>
    <row r="3298" spans="1:12" s="2" customFormat="1" ht="15">
      <c r="A3298" s="2">
        <v>42419</v>
      </c>
      <c r="B3298" s="2" t="s">
        <v>4465</v>
      </c>
      <c r="C3298" s="2" t="s">
        <v>13</v>
      </c>
      <c r="D3298" s="2" t="s">
        <v>14</v>
      </c>
      <c r="E3298" t="s">
        <v>4870</v>
      </c>
      <c r="F3298" t="s">
        <v>16</v>
      </c>
      <c r="G3298" s="2" t="s">
        <v>29</v>
      </c>
      <c r="H3298" s="2" t="s">
        <v>165</v>
      </c>
      <c r="I3298" s="2" t="s">
        <v>559</v>
      </c>
      <c r="J3298" s="2" t="s">
        <v>19</v>
      </c>
      <c r="K3298" s="129">
        <v>44364</v>
      </c>
      <c r="L3298" t="s">
        <v>5542</v>
      </c>
    </row>
    <row r="3299" spans="1:12" s="2" customFormat="1" ht="15">
      <c r="A3299" s="2">
        <v>42421</v>
      </c>
      <c r="B3299" s="2" t="s">
        <v>2847</v>
      </c>
      <c r="C3299" s="2" t="s">
        <v>13</v>
      </c>
      <c r="D3299" s="2" t="s">
        <v>25</v>
      </c>
      <c r="E3299" s="2" t="s">
        <v>5291</v>
      </c>
      <c r="F3299" t="s">
        <v>16</v>
      </c>
      <c r="G3299" s="2" t="s">
        <v>32</v>
      </c>
      <c r="H3299" s="2" t="s">
        <v>183</v>
      </c>
      <c r="I3299" s="2" t="s">
        <v>184</v>
      </c>
      <c r="J3299" s="2" t="s">
        <v>19</v>
      </c>
      <c r="K3299" s="129">
        <v>44566</v>
      </c>
      <c r="L3299" t="s">
        <v>11</v>
      </c>
    </row>
    <row r="3300" spans="1:12" s="2" customFormat="1" ht="15">
      <c r="A3300" s="2">
        <v>42422</v>
      </c>
      <c r="B3300" s="2" t="s">
        <v>2848</v>
      </c>
      <c r="C3300" s="2" t="s">
        <v>13</v>
      </c>
      <c r="D3300" s="2" t="s">
        <v>14</v>
      </c>
      <c r="E3300" t="s">
        <v>4870</v>
      </c>
      <c r="F3300" t="s">
        <v>16</v>
      </c>
      <c r="G3300" s="2" t="s">
        <v>29</v>
      </c>
      <c r="H3300" s="2" t="s">
        <v>209</v>
      </c>
      <c r="I3300" s="2" t="s">
        <v>214</v>
      </c>
      <c r="J3300" s="2" t="s">
        <v>113</v>
      </c>
      <c r="K3300" s="129">
        <v>43438</v>
      </c>
      <c r="L3300" t="s">
        <v>5542</v>
      </c>
    </row>
    <row r="3301" spans="1:12" s="2" customFormat="1" ht="15">
      <c r="A3301" s="2">
        <v>42436</v>
      </c>
      <c r="B3301" s="2" t="s">
        <v>2849</v>
      </c>
      <c r="C3301" s="2" t="s">
        <v>13</v>
      </c>
      <c r="D3301" s="2" t="s">
        <v>14</v>
      </c>
      <c r="E3301" t="s">
        <v>4870</v>
      </c>
      <c r="F3301" t="s">
        <v>5249</v>
      </c>
      <c r="G3301" s="2" t="s">
        <v>29</v>
      </c>
      <c r="H3301" s="2" t="s">
        <v>4855</v>
      </c>
      <c r="I3301" s="2" t="s">
        <v>2850</v>
      </c>
      <c r="J3301" s="2" t="s">
        <v>113</v>
      </c>
      <c r="K3301" s="129">
        <v>43393</v>
      </c>
      <c r="L3301" t="s">
        <v>5542</v>
      </c>
    </row>
    <row r="3302" spans="1:12" s="2" customFormat="1" ht="15">
      <c r="A3302" s="2">
        <v>42437</v>
      </c>
      <c r="B3302" s="2" t="s">
        <v>2851</v>
      </c>
      <c r="C3302" s="2" t="s">
        <v>13</v>
      </c>
      <c r="D3302" s="2" t="s">
        <v>14</v>
      </c>
      <c r="E3302" t="s">
        <v>4870</v>
      </c>
      <c r="F3302" t="s">
        <v>5249</v>
      </c>
      <c r="G3302" s="2" t="s">
        <v>29</v>
      </c>
      <c r="H3302" s="2" t="s">
        <v>49</v>
      </c>
      <c r="I3302" s="2" t="s">
        <v>951</v>
      </c>
      <c r="J3302" s="2" t="s">
        <v>19</v>
      </c>
      <c r="K3302" s="129">
        <v>45742</v>
      </c>
      <c r="L3302" t="s">
        <v>5542</v>
      </c>
    </row>
    <row r="3303" spans="1:12" s="2" customFormat="1" ht="15">
      <c r="A3303" s="2">
        <v>42439</v>
      </c>
      <c r="B3303" s="2" t="s">
        <v>4466</v>
      </c>
      <c r="C3303" s="2" t="s">
        <v>13</v>
      </c>
      <c r="D3303" s="2" t="s">
        <v>14</v>
      </c>
      <c r="E3303" t="s">
        <v>4870</v>
      </c>
      <c r="F3303" t="s">
        <v>5249</v>
      </c>
      <c r="G3303" s="2" t="s">
        <v>29</v>
      </c>
      <c r="H3303" s="2" t="s">
        <v>147</v>
      </c>
      <c r="I3303" s="2" t="s">
        <v>271</v>
      </c>
      <c r="J3303" s="2" t="s">
        <v>19</v>
      </c>
      <c r="K3303" s="129">
        <v>45383</v>
      </c>
      <c r="L3303" t="s">
        <v>5542</v>
      </c>
    </row>
    <row r="3304" spans="1:12" s="2" customFormat="1" ht="15">
      <c r="A3304" s="2">
        <v>42458</v>
      </c>
      <c r="B3304" s="2" t="s">
        <v>4879</v>
      </c>
      <c r="C3304" s="2" t="s">
        <v>13</v>
      </c>
      <c r="D3304" s="2" t="s">
        <v>25</v>
      </c>
      <c r="E3304" s="2" t="s">
        <v>5291</v>
      </c>
      <c r="F3304" t="s">
        <v>36</v>
      </c>
      <c r="G3304" s="2" t="s">
        <v>29</v>
      </c>
      <c r="H3304" s="2" t="s">
        <v>4857</v>
      </c>
      <c r="I3304" s="2" t="s">
        <v>5433</v>
      </c>
      <c r="J3304" s="2" t="s">
        <v>19</v>
      </c>
      <c r="K3304" s="129">
        <v>45427</v>
      </c>
      <c r="L3304" t="s">
        <v>5297</v>
      </c>
    </row>
    <row r="3305" spans="1:12" s="2" customFormat="1" ht="15">
      <c r="A3305" s="2">
        <v>42498</v>
      </c>
      <c r="B3305" s="2" t="s">
        <v>2852</v>
      </c>
      <c r="C3305" s="2" t="s">
        <v>13</v>
      </c>
      <c r="D3305" s="2" t="s">
        <v>38</v>
      </c>
      <c r="E3305" t="s">
        <v>4870</v>
      </c>
      <c r="F3305" t="s">
        <v>5249</v>
      </c>
      <c r="G3305" s="2" t="s">
        <v>29</v>
      </c>
      <c r="H3305" s="2" t="s">
        <v>104</v>
      </c>
      <c r="I3305" s="2" t="s">
        <v>349</v>
      </c>
      <c r="J3305" s="2" t="s">
        <v>19</v>
      </c>
      <c r="K3305" s="129">
        <v>45476</v>
      </c>
      <c r="L3305" t="s">
        <v>5542</v>
      </c>
    </row>
    <row r="3306" spans="1:12" s="2" customFormat="1" ht="15">
      <c r="A3306" s="2">
        <v>42518</v>
      </c>
      <c r="B3306" s="2" t="s">
        <v>2853</v>
      </c>
      <c r="C3306" s="2" t="s">
        <v>13</v>
      </c>
      <c r="D3306" s="2" t="s">
        <v>14</v>
      </c>
      <c r="E3306" t="s">
        <v>4870</v>
      </c>
      <c r="F3306" t="s">
        <v>5249</v>
      </c>
      <c r="G3306" s="2" t="s">
        <v>29</v>
      </c>
      <c r="H3306" s="2" t="s">
        <v>147</v>
      </c>
      <c r="I3306" s="2" t="s">
        <v>149</v>
      </c>
      <c r="J3306" s="2" t="s">
        <v>19</v>
      </c>
      <c r="K3306" s="129">
        <v>45399</v>
      </c>
      <c r="L3306" t="s">
        <v>5542</v>
      </c>
    </row>
    <row r="3307" spans="1:12" s="2" customFormat="1" ht="15">
      <c r="A3307" s="2">
        <v>42519</v>
      </c>
      <c r="B3307" s="2" t="s">
        <v>2854</v>
      </c>
      <c r="C3307" s="2" t="s">
        <v>13</v>
      </c>
      <c r="D3307" s="2" t="s">
        <v>14</v>
      </c>
      <c r="E3307" t="s">
        <v>4870</v>
      </c>
      <c r="F3307" t="s">
        <v>16</v>
      </c>
      <c r="G3307" s="2" t="s">
        <v>29</v>
      </c>
      <c r="H3307" s="2" t="s">
        <v>183</v>
      </c>
      <c r="I3307" s="2" t="s">
        <v>942</v>
      </c>
      <c r="J3307" s="2" t="s">
        <v>19</v>
      </c>
      <c r="K3307" s="129">
        <v>45743</v>
      </c>
      <c r="L3307" t="s">
        <v>5542</v>
      </c>
    </row>
    <row r="3308" spans="1:12" s="2" customFormat="1" ht="15">
      <c r="A3308" s="2">
        <v>42520</v>
      </c>
      <c r="B3308" s="2" t="s">
        <v>2855</v>
      </c>
      <c r="C3308" s="2" t="s">
        <v>13</v>
      </c>
      <c r="D3308" s="2" t="s">
        <v>38</v>
      </c>
      <c r="E3308" t="s">
        <v>4870</v>
      </c>
      <c r="F3308" t="s">
        <v>5249</v>
      </c>
      <c r="G3308" s="2" t="s">
        <v>29</v>
      </c>
      <c r="H3308" s="2" t="s">
        <v>147</v>
      </c>
      <c r="I3308" s="2" t="s">
        <v>271</v>
      </c>
      <c r="J3308" s="2" t="s">
        <v>113</v>
      </c>
      <c r="K3308" s="129">
        <v>43394</v>
      </c>
      <c r="L3308" t="s">
        <v>5542</v>
      </c>
    </row>
    <row r="3309" spans="1:12" s="2" customFormat="1" ht="15">
      <c r="A3309" s="2">
        <v>42523</v>
      </c>
      <c r="B3309" s="2" t="s">
        <v>2856</v>
      </c>
      <c r="C3309" s="2" t="s">
        <v>13</v>
      </c>
      <c r="D3309" s="2" t="s">
        <v>14</v>
      </c>
      <c r="E3309" t="s">
        <v>4870</v>
      </c>
      <c r="F3309" t="s">
        <v>5249</v>
      </c>
      <c r="G3309" s="2" t="s">
        <v>29</v>
      </c>
      <c r="H3309" s="2" t="s">
        <v>4855</v>
      </c>
      <c r="I3309" s="2" t="s">
        <v>59</v>
      </c>
      <c r="J3309" s="2" t="s">
        <v>19</v>
      </c>
      <c r="K3309" s="129">
        <v>45715</v>
      </c>
      <c r="L3309" t="s">
        <v>5542</v>
      </c>
    </row>
    <row r="3310" spans="1:12" s="2" customFormat="1" ht="15">
      <c r="A3310" s="2">
        <v>42536</v>
      </c>
      <c r="B3310" s="2" t="s">
        <v>2857</v>
      </c>
      <c r="C3310" s="2" t="s">
        <v>13</v>
      </c>
      <c r="D3310" s="2" t="s">
        <v>14</v>
      </c>
      <c r="E3310" t="s">
        <v>4870</v>
      </c>
      <c r="F3310" t="s">
        <v>5249</v>
      </c>
      <c r="G3310" s="2" t="s">
        <v>32</v>
      </c>
      <c r="H3310" s="2" t="s">
        <v>21</v>
      </c>
      <c r="I3310" s="2" t="s">
        <v>177</v>
      </c>
      <c r="J3310" s="2" t="s">
        <v>113</v>
      </c>
      <c r="K3310" s="129">
        <v>43441</v>
      </c>
      <c r="L3310" t="s">
        <v>5542</v>
      </c>
    </row>
    <row r="3311" spans="1:12" s="2" customFormat="1" ht="15">
      <c r="A3311" s="2">
        <v>42556</v>
      </c>
      <c r="B3311" s="2" t="s">
        <v>3637</v>
      </c>
      <c r="C3311" s="2" t="s">
        <v>13</v>
      </c>
      <c r="D3311" s="2" t="s">
        <v>25</v>
      </c>
      <c r="E3311" t="s">
        <v>4870</v>
      </c>
      <c r="F3311" t="s">
        <v>5249</v>
      </c>
      <c r="G3311" s="2" t="s">
        <v>29</v>
      </c>
      <c r="H3311" s="2" t="s">
        <v>573</v>
      </c>
      <c r="I3311" s="2" t="s">
        <v>574</v>
      </c>
      <c r="J3311" s="2" t="s">
        <v>19</v>
      </c>
      <c r="K3311" s="129">
        <v>44880</v>
      </c>
      <c r="L3311" t="s">
        <v>5542</v>
      </c>
    </row>
    <row r="3312" spans="1:12" s="2" customFormat="1" ht="15">
      <c r="A3312" s="2">
        <v>42558</v>
      </c>
      <c r="B3312" s="2" t="s">
        <v>2858</v>
      </c>
      <c r="C3312" s="2" t="s">
        <v>13</v>
      </c>
      <c r="D3312" s="2" t="s">
        <v>25</v>
      </c>
      <c r="E3312" s="2" t="s">
        <v>5291</v>
      </c>
      <c r="F3312" t="s">
        <v>16</v>
      </c>
      <c r="G3312" s="2" t="s">
        <v>32</v>
      </c>
      <c r="H3312" s="2" t="s">
        <v>4853</v>
      </c>
      <c r="I3312" s="2" t="s">
        <v>794</v>
      </c>
      <c r="J3312" s="2" t="s">
        <v>19</v>
      </c>
      <c r="K3312" s="129">
        <v>45359</v>
      </c>
      <c r="L3312" t="s">
        <v>11</v>
      </c>
    </row>
    <row r="3313" spans="1:12" s="2" customFormat="1" ht="15">
      <c r="A3313" s="2">
        <v>42576</v>
      </c>
      <c r="B3313" s="2" t="s">
        <v>2859</v>
      </c>
      <c r="C3313" s="2" t="s">
        <v>13</v>
      </c>
      <c r="D3313" s="2" t="s">
        <v>14</v>
      </c>
      <c r="E3313" t="s">
        <v>4870</v>
      </c>
      <c r="F3313" t="s">
        <v>5249</v>
      </c>
      <c r="G3313" s="2" t="s">
        <v>29</v>
      </c>
      <c r="H3313" s="2" t="s">
        <v>4854</v>
      </c>
      <c r="I3313" s="2" t="s">
        <v>47</v>
      </c>
      <c r="J3313" s="2" t="s">
        <v>19</v>
      </c>
      <c r="K3313" s="129">
        <v>45742</v>
      </c>
      <c r="L3313" t="s">
        <v>5542</v>
      </c>
    </row>
    <row r="3314" spans="1:12" s="2" customFormat="1" ht="15">
      <c r="A3314" s="2">
        <v>42578</v>
      </c>
      <c r="B3314" s="2" t="s">
        <v>2860</v>
      </c>
      <c r="C3314" s="2" t="s">
        <v>13</v>
      </c>
      <c r="D3314" s="2" t="s">
        <v>25</v>
      </c>
      <c r="E3314" t="s">
        <v>4870</v>
      </c>
      <c r="F3314" t="s">
        <v>5249</v>
      </c>
      <c r="G3314" s="2" t="s">
        <v>29</v>
      </c>
      <c r="H3314" s="2" t="s">
        <v>104</v>
      </c>
      <c r="I3314" s="2" t="s">
        <v>310</v>
      </c>
      <c r="J3314" s="2" t="s">
        <v>113</v>
      </c>
      <c r="K3314" s="129">
        <v>43453</v>
      </c>
      <c r="L3314" t="s">
        <v>5542</v>
      </c>
    </row>
    <row r="3315" spans="1:12" s="2" customFormat="1" ht="15">
      <c r="A3315" s="2">
        <v>42581</v>
      </c>
      <c r="B3315" s="2" t="s">
        <v>4467</v>
      </c>
      <c r="C3315" s="2" t="s">
        <v>13</v>
      </c>
      <c r="D3315" s="2" t="s">
        <v>25</v>
      </c>
      <c r="E3315" s="2" t="s">
        <v>5291</v>
      </c>
      <c r="F3315" t="s">
        <v>36</v>
      </c>
      <c r="G3315" s="2" t="s">
        <v>29</v>
      </c>
      <c r="H3315" s="2" t="s">
        <v>4852</v>
      </c>
      <c r="I3315" s="2" t="s">
        <v>5590</v>
      </c>
      <c r="J3315" s="2" t="s">
        <v>113</v>
      </c>
      <c r="K3315" s="129">
        <v>44909</v>
      </c>
      <c r="L3315" t="s">
        <v>5297</v>
      </c>
    </row>
    <row r="3316" spans="1:12" s="2" customFormat="1" ht="15">
      <c r="A3316" s="2">
        <v>42596</v>
      </c>
      <c r="B3316" s="2" t="s">
        <v>2861</v>
      </c>
      <c r="C3316" s="2" t="s">
        <v>13</v>
      </c>
      <c r="D3316" s="2" t="s">
        <v>14</v>
      </c>
      <c r="E3316" t="s">
        <v>4870</v>
      </c>
      <c r="F3316" t="s">
        <v>16</v>
      </c>
      <c r="G3316" s="2" t="s">
        <v>32</v>
      </c>
      <c r="H3316" s="2" t="s">
        <v>209</v>
      </c>
      <c r="I3316" s="2" t="s">
        <v>214</v>
      </c>
      <c r="J3316" s="2" t="s">
        <v>113</v>
      </c>
      <c r="K3316" s="129">
        <v>43392</v>
      </c>
      <c r="L3316" t="s">
        <v>5542</v>
      </c>
    </row>
    <row r="3317" spans="1:12" s="2" customFormat="1" ht="15">
      <c r="A3317" s="2">
        <v>42597</v>
      </c>
      <c r="B3317" s="2" t="s">
        <v>2862</v>
      </c>
      <c r="C3317" s="2" t="s">
        <v>13</v>
      </c>
      <c r="D3317" s="2" t="s">
        <v>25</v>
      </c>
      <c r="E3317" s="2" t="s">
        <v>5291</v>
      </c>
      <c r="F3317" t="s">
        <v>36</v>
      </c>
      <c r="G3317" s="2" t="s">
        <v>29</v>
      </c>
      <c r="H3317" s="2" t="s">
        <v>21</v>
      </c>
      <c r="I3317" s="2" t="s">
        <v>5342</v>
      </c>
      <c r="J3317" s="2" t="s">
        <v>19</v>
      </c>
      <c r="K3317" s="129">
        <v>45708</v>
      </c>
      <c r="L3317" t="s">
        <v>5297</v>
      </c>
    </row>
    <row r="3318" spans="1:12" s="2" customFormat="1" ht="15">
      <c r="A3318" s="2">
        <v>42656</v>
      </c>
      <c r="B3318" s="2" t="s">
        <v>2863</v>
      </c>
      <c r="C3318" s="2" t="s">
        <v>13</v>
      </c>
      <c r="D3318" s="2" t="s">
        <v>14</v>
      </c>
      <c r="E3318" t="s">
        <v>4870</v>
      </c>
      <c r="F3318" t="s">
        <v>16</v>
      </c>
      <c r="G3318" s="2" t="s">
        <v>32</v>
      </c>
      <c r="H3318" s="2" t="s">
        <v>21</v>
      </c>
      <c r="I3318" s="2" t="s">
        <v>177</v>
      </c>
      <c r="J3318" s="2" t="s">
        <v>19</v>
      </c>
      <c r="K3318" s="129">
        <v>45593</v>
      </c>
      <c r="L3318" t="s">
        <v>5542</v>
      </c>
    </row>
    <row r="3319" spans="1:12" s="2" customFormat="1" ht="15">
      <c r="A3319" s="2">
        <v>42676</v>
      </c>
      <c r="B3319" s="2" t="s">
        <v>2864</v>
      </c>
      <c r="C3319" s="2" t="s">
        <v>13</v>
      </c>
      <c r="D3319" s="2" t="s">
        <v>14</v>
      </c>
      <c r="E3319" t="s">
        <v>4870</v>
      </c>
      <c r="F3319" t="s">
        <v>16</v>
      </c>
      <c r="G3319" s="2" t="s">
        <v>29</v>
      </c>
      <c r="H3319" s="2" t="s">
        <v>4854</v>
      </c>
      <c r="I3319" s="2" t="s">
        <v>47</v>
      </c>
      <c r="J3319" s="2" t="s">
        <v>19</v>
      </c>
      <c r="K3319" s="129">
        <v>45311</v>
      </c>
      <c r="L3319" t="s">
        <v>5542</v>
      </c>
    </row>
    <row r="3320" spans="1:12" s="2" customFormat="1" ht="15">
      <c r="A3320" s="2">
        <v>42677</v>
      </c>
      <c r="B3320" s="2" t="s">
        <v>2865</v>
      </c>
      <c r="C3320" s="2" t="s">
        <v>13</v>
      </c>
      <c r="D3320" s="2" t="s">
        <v>14</v>
      </c>
      <c r="E3320" t="s">
        <v>4870</v>
      </c>
      <c r="F3320" t="s">
        <v>16</v>
      </c>
      <c r="G3320" s="2" t="s">
        <v>29</v>
      </c>
      <c r="H3320" s="2" t="s">
        <v>4857</v>
      </c>
      <c r="I3320" s="2" t="s">
        <v>286</v>
      </c>
      <c r="J3320" s="2" t="s">
        <v>19</v>
      </c>
      <c r="K3320" s="129">
        <v>45724</v>
      </c>
      <c r="L3320" t="s">
        <v>5542</v>
      </c>
    </row>
    <row r="3321" spans="1:12" s="2" customFormat="1" ht="15">
      <c r="A3321" s="2">
        <v>42696</v>
      </c>
      <c r="B3321" s="2" t="s">
        <v>2866</v>
      </c>
      <c r="C3321" s="2" t="s">
        <v>13</v>
      </c>
      <c r="D3321" s="2" t="s">
        <v>14</v>
      </c>
      <c r="E3321" s="2" t="s">
        <v>5292</v>
      </c>
      <c r="F3321" t="s">
        <v>5249</v>
      </c>
      <c r="G3321" s="2" t="s">
        <v>32</v>
      </c>
      <c r="H3321" s="2" t="s">
        <v>90</v>
      </c>
      <c r="I3321" s="2" t="s">
        <v>257</v>
      </c>
      <c r="J3321" s="2" t="s">
        <v>19</v>
      </c>
      <c r="K3321" s="129">
        <v>45399</v>
      </c>
      <c r="L3321" t="s">
        <v>11</v>
      </c>
    </row>
    <row r="3322" spans="1:12" s="2" customFormat="1" ht="15">
      <c r="A3322" s="2">
        <v>42698</v>
      </c>
      <c r="B3322" s="2" t="s">
        <v>2867</v>
      </c>
      <c r="C3322" s="2" t="s">
        <v>13</v>
      </c>
      <c r="D3322" s="2" t="s">
        <v>14</v>
      </c>
      <c r="E3322" s="2" t="s">
        <v>5291</v>
      </c>
      <c r="F3322" t="s">
        <v>5249</v>
      </c>
      <c r="G3322" s="2" t="s">
        <v>32</v>
      </c>
      <c r="H3322" s="2" t="s">
        <v>4853</v>
      </c>
      <c r="I3322" s="2" t="s">
        <v>1157</v>
      </c>
      <c r="J3322" s="2" t="s">
        <v>19</v>
      </c>
      <c r="K3322" s="129">
        <v>45418</v>
      </c>
      <c r="L3322" t="s">
        <v>11</v>
      </c>
    </row>
    <row r="3323" spans="1:12" s="2" customFormat="1" ht="15">
      <c r="A3323" s="2">
        <v>42699</v>
      </c>
      <c r="B3323" s="2" t="s">
        <v>5147</v>
      </c>
      <c r="C3323" s="2" t="s">
        <v>13</v>
      </c>
      <c r="D3323" s="2" t="s">
        <v>25</v>
      </c>
      <c r="E3323" s="2" t="s">
        <v>5291</v>
      </c>
      <c r="F3323" t="s">
        <v>5249</v>
      </c>
      <c r="G3323" s="2" t="s">
        <v>32</v>
      </c>
      <c r="H3323" s="2" t="s">
        <v>49</v>
      </c>
      <c r="I3323" s="2" t="s">
        <v>5309</v>
      </c>
      <c r="J3323" s="2" t="s">
        <v>19</v>
      </c>
      <c r="K3323" s="129">
        <v>45694</v>
      </c>
      <c r="L3323" t="s">
        <v>5293</v>
      </c>
    </row>
    <row r="3324" spans="1:12" s="2" customFormat="1" ht="15">
      <c r="A3324" s="2">
        <v>42700</v>
      </c>
      <c r="B3324" s="2" t="s">
        <v>2868</v>
      </c>
      <c r="C3324" s="2" t="s">
        <v>13</v>
      </c>
      <c r="D3324" s="2" t="s">
        <v>14</v>
      </c>
      <c r="E3324" t="s">
        <v>4870</v>
      </c>
      <c r="F3324" t="s">
        <v>5249</v>
      </c>
      <c r="G3324" s="2" t="s">
        <v>29</v>
      </c>
      <c r="H3324" s="2" t="s">
        <v>104</v>
      </c>
      <c r="I3324" s="2" t="s">
        <v>334</v>
      </c>
      <c r="J3324" s="2" t="s">
        <v>19</v>
      </c>
      <c r="K3324" s="129">
        <v>45714</v>
      </c>
      <c r="L3324" t="s">
        <v>5542</v>
      </c>
    </row>
    <row r="3325" spans="1:12" s="2" customFormat="1" ht="15">
      <c r="A3325" s="2">
        <v>42717</v>
      </c>
      <c r="B3325" s="2" t="s">
        <v>2869</v>
      </c>
      <c r="C3325" s="2" t="s">
        <v>13</v>
      </c>
      <c r="D3325" s="2" t="s">
        <v>14</v>
      </c>
      <c r="E3325" t="s">
        <v>4870</v>
      </c>
      <c r="F3325" t="s">
        <v>5249</v>
      </c>
      <c r="G3325" s="2" t="s">
        <v>29</v>
      </c>
      <c r="H3325" s="2" t="s">
        <v>49</v>
      </c>
      <c r="I3325" s="2" t="s">
        <v>5394</v>
      </c>
      <c r="J3325" s="2" t="s">
        <v>19</v>
      </c>
      <c r="K3325" s="129">
        <v>45463</v>
      </c>
      <c r="L3325" t="s">
        <v>5542</v>
      </c>
    </row>
    <row r="3326" spans="1:12" s="2" customFormat="1" ht="15">
      <c r="A3326" s="2">
        <v>42719</v>
      </c>
      <c r="B3326" s="2" t="s">
        <v>2870</v>
      </c>
      <c r="C3326" s="2" t="s">
        <v>13</v>
      </c>
      <c r="D3326" s="2" t="s">
        <v>14</v>
      </c>
      <c r="E3326" t="s">
        <v>4870</v>
      </c>
      <c r="F3326" t="s">
        <v>5249</v>
      </c>
      <c r="G3326" s="2" t="s">
        <v>29</v>
      </c>
      <c r="H3326" s="2" t="s">
        <v>147</v>
      </c>
      <c r="I3326" s="2" t="s">
        <v>271</v>
      </c>
      <c r="J3326" s="2" t="s">
        <v>19</v>
      </c>
      <c r="K3326" s="129">
        <v>45378</v>
      </c>
      <c r="L3326" t="s">
        <v>5542</v>
      </c>
    </row>
    <row r="3327" spans="1:12" s="2" customFormat="1" ht="15">
      <c r="A3327" s="2">
        <v>42738</v>
      </c>
      <c r="B3327" s="2" t="s">
        <v>2871</v>
      </c>
      <c r="C3327" s="2" t="s">
        <v>13</v>
      </c>
      <c r="D3327" s="2" t="s">
        <v>14</v>
      </c>
      <c r="E3327" t="s">
        <v>4870</v>
      </c>
      <c r="F3327" t="s">
        <v>5249</v>
      </c>
      <c r="G3327" s="2" t="s">
        <v>29</v>
      </c>
      <c r="H3327" s="2" t="s">
        <v>209</v>
      </c>
      <c r="I3327" s="2" t="s">
        <v>210</v>
      </c>
      <c r="J3327" s="2" t="s">
        <v>19</v>
      </c>
      <c r="K3327" s="129">
        <v>45706</v>
      </c>
      <c r="L3327" t="s">
        <v>5542</v>
      </c>
    </row>
    <row r="3328" spans="1:12" s="2" customFormat="1" ht="15">
      <c r="A3328" s="2">
        <v>42758</v>
      </c>
      <c r="B3328" s="2" t="s">
        <v>2872</v>
      </c>
      <c r="C3328" s="2" t="s">
        <v>13</v>
      </c>
      <c r="D3328" s="2" t="s">
        <v>14</v>
      </c>
      <c r="E3328" t="s">
        <v>4870</v>
      </c>
      <c r="F3328" t="s">
        <v>5249</v>
      </c>
      <c r="G3328" s="2" t="s">
        <v>29</v>
      </c>
      <c r="H3328" s="2" t="s">
        <v>49</v>
      </c>
      <c r="I3328" s="2" t="s">
        <v>5394</v>
      </c>
      <c r="J3328" s="2" t="s">
        <v>19</v>
      </c>
      <c r="K3328" s="129">
        <v>45745</v>
      </c>
      <c r="L3328" t="s">
        <v>5542</v>
      </c>
    </row>
    <row r="3329" spans="1:12" s="2" customFormat="1" ht="15">
      <c r="A3329" s="2">
        <v>42760</v>
      </c>
      <c r="B3329" s="2" t="s">
        <v>2873</v>
      </c>
      <c r="C3329" s="2" t="s">
        <v>13</v>
      </c>
      <c r="D3329" s="2" t="s">
        <v>25</v>
      </c>
      <c r="E3329" t="s">
        <v>4870</v>
      </c>
      <c r="F3329" t="s">
        <v>16</v>
      </c>
      <c r="G3329" s="2" t="s">
        <v>29</v>
      </c>
      <c r="H3329" s="2" t="s">
        <v>4853</v>
      </c>
      <c r="I3329" s="2" t="s">
        <v>44</v>
      </c>
      <c r="J3329" s="2" t="s">
        <v>19</v>
      </c>
      <c r="K3329" s="129">
        <v>45408</v>
      </c>
      <c r="L3329" t="s">
        <v>5542</v>
      </c>
    </row>
    <row r="3330" spans="1:12" s="2" customFormat="1" ht="15">
      <c r="A3330" s="2">
        <v>42796</v>
      </c>
      <c r="B3330" s="2" t="s">
        <v>2874</v>
      </c>
      <c r="C3330" s="2" t="s">
        <v>13</v>
      </c>
      <c r="D3330" s="2" t="s">
        <v>14</v>
      </c>
      <c r="E3330" t="s">
        <v>4870</v>
      </c>
      <c r="F3330" t="s">
        <v>16</v>
      </c>
      <c r="G3330" s="2" t="s">
        <v>29</v>
      </c>
      <c r="H3330" s="2" t="s">
        <v>4854</v>
      </c>
      <c r="I3330" s="2" t="s">
        <v>47</v>
      </c>
      <c r="J3330" s="2" t="s">
        <v>19</v>
      </c>
      <c r="K3330" s="129">
        <v>45399</v>
      </c>
      <c r="L3330" t="s">
        <v>5542</v>
      </c>
    </row>
    <row r="3331" spans="1:12" s="2" customFormat="1" ht="15">
      <c r="A3331" s="2">
        <v>42816</v>
      </c>
      <c r="B3331" s="2" t="s">
        <v>4753</v>
      </c>
      <c r="C3331" s="2" t="s">
        <v>13</v>
      </c>
      <c r="D3331" s="2" t="s">
        <v>25</v>
      </c>
      <c r="E3331" t="s">
        <v>4870</v>
      </c>
      <c r="F3331" t="s">
        <v>5249</v>
      </c>
      <c r="G3331" s="2" t="s">
        <v>29</v>
      </c>
      <c r="H3331" s="2" t="s">
        <v>90</v>
      </c>
      <c r="I3331" s="2" t="s">
        <v>257</v>
      </c>
      <c r="J3331" s="2" t="s">
        <v>19</v>
      </c>
      <c r="K3331" s="129">
        <v>45551</v>
      </c>
      <c r="L3331" t="s">
        <v>5542</v>
      </c>
    </row>
    <row r="3332" spans="1:12" s="2" customFormat="1" ht="15">
      <c r="A3332" s="2">
        <v>42836</v>
      </c>
      <c r="B3332" s="2" t="s">
        <v>2875</v>
      </c>
      <c r="C3332" s="2" t="s">
        <v>13</v>
      </c>
      <c r="D3332" s="2" t="s">
        <v>38</v>
      </c>
      <c r="E3332" t="s">
        <v>4870</v>
      </c>
      <c r="F3332" t="s">
        <v>5249</v>
      </c>
      <c r="G3332" s="2" t="s">
        <v>29</v>
      </c>
      <c r="H3332" s="2" t="s">
        <v>4852</v>
      </c>
      <c r="I3332" s="2" t="s">
        <v>252</v>
      </c>
      <c r="J3332" s="2" t="s">
        <v>19</v>
      </c>
      <c r="K3332" s="129">
        <v>44991</v>
      </c>
      <c r="L3332" t="s">
        <v>5542</v>
      </c>
    </row>
    <row r="3333" spans="1:12" s="2" customFormat="1" ht="15">
      <c r="A3333" s="2">
        <v>42856</v>
      </c>
      <c r="B3333" s="2" t="s">
        <v>2876</v>
      </c>
      <c r="C3333" s="2" t="s">
        <v>13</v>
      </c>
      <c r="D3333" s="2" t="s">
        <v>25</v>
      </c>
      <c r="E3333" t="s">
        <v>4870</v>
      </c>
      <c r="F3333" t="s">
        <v>5249</v>
      </c>
      <c r="G3333" s="2" t="s">
        <v>32</v>
      </c>
      <c r="H3333" s="2" t="s">
        <v>209</v>
      </c>
      <c r="I3333" s="2" t="s">
        <v>210</v>
      </c>
      <c r="J3333" s="2" t="s">
        <v>19</v>
      </c>
      <c r="K3333" s="129">
        <v>45163</v>
      </c>
      <c r="L3333" t="s">
        <v>5542</v>
      </c>
    </row>
    <row r="3334" spans="1:12" s="2" customFormat="1" ht="15">
      <c r="A3334" s="2">
        <v>42896</v>
      </c>
      <c r="B3334" s="2" t="s">
        <v>2877</v>
      </c>
      <c r="C3334" s="2" t="s">
        <v>13</v>
      </c>
      <c r="D3334" s="2" t="s">
        <v>25</v>
      </c>
      <c r="E3334" s="2" t="s">
        <v>5292</v>
      </c>
      <c r="F3334" t="s">
        <v>5249</v>
      </c>
      <c r="G3334" s="2" t="s">
        <v>32</v>
      </c>
      <c r="H3334" s="2" t="s">
        <v>209</v>
      </c>
      <c r="I3334" s="2" t="s">
        <v>210</v>
      </c>
      <c r="J3334" s="2" t="s">
        <v>19</v>
      </c>
      <c r="K3334" s="129">
        <v>45131</v>
      </c>
      <c r="L3334" t="s">
        <v>11</v>
      </c>
    </row>
    <row r="3335" spans="1:12" s="2" customFormat="1" ht="15">
      <c r="A3335" s="2">
        <v>42936</v>
      </c>
      <c r="B3335" s="2" t="s">
        <v>2878</v>
      </c>
      <c r="C3335" s="2" t="s">
        <v>13</v>
      </c>
      <c r="D3335" s="2" t="s">
        <v>14</v>
      </c>
      <c r="E3335" t="s">
        <v>4870</v>
      </c>
      <c r="F3335" t="s">
        <v>16</v>
      </c>
      <c r="G3335" s="2" t="s">
        <v>29</v>
      </c>
      <c r="H3335" s="2" t="s">
        <v>220</v>
      </c>
      <c r="I3335" s="2" t="s">
        <v>601</v>
      </c>
      <c r="J3335" s="2" t="s">
        <v>19</v>
      </c>
      <c r="K3335" s="129">
        <v>45132</v>
      </c>
      <c r="L3335" t="s">
        <v>5542</v>
      </c>
    </row>
    <row r="3336" spans="1:12" s="2" customFormat="1" ht="15">
      <c r="A3336" s="2">
        <v>42957</v>
      </c>
      <c r="B3336" s="2" t="s">
        <v>2879</v>
      </c>
      <c r="C3336" s="2" t="s">
        <v>13</v>
      </c>
      <c r="D3336" s="2" t="s">
        <v>14</v>
      </c>
      <c r="E3336" t="s">
        <v>4870</v>
      </c>
      <c r="F3336" t="s">
        <v>5249</v>
      </c>
      <c r="G3336" s="2" t="s">
        <v>29</v>
      </c>
      <c r="H3336" s="2" t="s">
        <v>21</v>
      </c>
      <c r="I3336" s="2" t="s">
        <v>331</v>
      </c>
      <c r="J3336" s="2" t="s">
        <v>19</v>
      </c>
      <c r="K3336" s="129">
        <v>45507</v>
      </c>
      <c r="L3336" t="s">
        <v>5542</v>
      </c>
    </row>
    <row r="3337" spans="1:12" s="2" customFormat="1" ht="15">
      <c r="A3337" s="2">
        <v>42958</v>
      </c>
      <c r="B3337" s="2" t="s">
        <v>5148</v>
      </c>
      <c r="C3337" s="2" t="s">
        <v>13</v>
      </c>
      <c r="D3337" s="2" t="s">
        <v>14</v>
      </c>
      <c r="E3337" t="s">
        <v>4870</v>
      </c>
      <c r="F3337" t="s">
        <v>5249</v>
      </c>
      <c r="G3337" s="2" t="s">
        <v>32</v>
      </c>
      <c r="H3337" s="2" t="s">
        <v>4853</v>
      </c>
      <c r="I3337" s="2" t="s">
        <v>44</v>
      </c>
      <c r="J3337" s="2" t="s">
        <v>19</v>
      </c>
      <c r="K3337" s="129">
        <v>45567</v>
      </c>
      <c r="L3337" t="s">
        <v>5542</v>
      </c>
    </row>
    <row r="3338" spans="1:12" s="2" customFormat="1" ht="15">
      <c r="A3338" s="2">
        <v>42959</v>
      </c>
      <c r="B3338" s="2" t="s">
        <v>2880</v>
      </c>
      <c r="C3338" s="2" t="s">
        <v>13</v>
      </c>
      <c r="D3338" s="2" t="s">
        <v>14</v>
      </c>
      <c r="E3338" t="s">
        <v>4870</v>
      </c>
      <c r="F3338" t="s">
        <v>16</v>
      </c>
      <c r="G3338" s="2" t="s">
        <v>29</v>
      </c>
      <c r="H3338" s="2" t="s">
        <v>81</v>
      </c>
      <c r="I3338" s="2" t="s">
        <v>1101</v>
      </c>
      <c r="J3338" s="2" t="s">
        <v>19</v>
      </c>
      <c r="K3338" s="129">
        <v>45378</v>
      </c>
      <c r="L3338" t="s">
        <v>5542</v>
      </c>
    </row>
    <row r="3339" spans="1:12" s="2" customFormat="1" ht="15">
      <c r="A3339" s="2">
        <v>42996</v>
      </c>
      <c r="B3339" s="2" t="s">
        <v>2881</v>
      </c>
      <c r="C3339" s="2" t="s">
        <v>13</v>
      </c>
      <c r="D3339" s="2" t="s">
        <v>38</v>
      </c>
      <c r="E3339" t="s">
        <v>4870</v>
      </c>
      <c r="F3339" t="s">
        <v>16</v>
      </c>
      <c r="G3339" s="2" t="s">
        <v>32</v>
      </c>
      <c r="H3339" s="2" t="s">
        <v>4853</v>
      </c>
      <c r="I3339" s="2" t="s">
        <v>44</v>
      </c>
      <c r="J3339" s="2" t="s">
        <v>19</v>
      </c>
      <c r="K3339" s="129">
        <v>45706</v>
      </c>
      <c r="L3339" t="s">
        <v>5542</v>
      </c>
    </row>
    <row r="3340" spans="1:12" s="2" customFormat="1" ht="15">
      <c r="A3340" s="2">
        <v>43036</v>
      </c>
      <c r="B3340" s="2" t="s">
        <v>2882</v>
      </c>
      <c r="C3340" s="2" t="s">
        <v>13</v>
      </c>
      <c r="D3340" s="2" t="s">
        <v>25</v>
      </c>
      <c r="E3340" s="2" t="s">
        <v>5291</v>
      </c>
      <c r="F3340" t="s">
        <v>36</v>
      </c>
      <c r="G3340" s="2" t="s">
        <v>29</v>
      </c>
      <c r="H3340" s="2" t="s">
        <v>4852</v>
      </c>
      <c r="I3340" s="2" t="s">
        <v>5549</v>
      </c>
      <c r="J3340" s="2" t="s">
        <v>19</v>
      </c>
      <c r="K3340" s="129">
        <v>44131</v>
      </c>
      <c r="L3340" t="s">
        <v>5297</v>
      </c>
    </row>
    <row r="3341" spans="1:12" s="2" customFormat="1" ht="15">
      <c r="A3341" s="2">
        <v>43056</v>
      </c>
      <c r="B3341" s="2" t="s">
        <v>4754</v>
      </c>
      <c r="C3341" s="2" t="s">
        <v>13</v>
      </c>
      <c r="D3341" s="2" t="s">
        <v>25</v>
      </c>
      <c r="E3341" s="2" t="s">
        <v>5291</v>
      </c>
      <c r="F3341" t="s">
        <v>36</v>
      </c>
      <c r="G3341" s="2" t="s">
        <v>32</v>
      </c>
      <c r="H3341" s="2" t="s">
        <v>70</v>
      </c>
      <c r="I3341" s="2" t="s">
        <v>373</v>
      </c>
      <c r="J3341" s="2" t="s">
        <v>19</v>
      </c>
      <c r="K3341" s="129">
        <v>45734</v>
      </c>
      <c r="L3341" t="s">
        <v>5297</v>
      </c>
    </row>
    <row r="3342" spans="1:12" s="2" customFormat="1" ht="15">
      <c r="A3342" s="2">
        <v>43096</v>
      </c>
      <c r="B3342" s="2" t="s">
        <v>2883</v>
      </c>
      <c r="C3342" s="2" t="s">
        <v>13</v>
      </c>
      <c r="D3342" s="2" t="s">
        <v>25</v>
      </c>
      <c r="E3342" s="2" t="s">
        <v>5291</v>
      </c>
      <c r="F3342" t="s">
        <v>5249</v>
      </c>
      <c r="G3342" s="2" t="s">
        <v>29</v>
      </c>
      <c r="H3342" s="2" t="s">
        <v>144</v>
      </c>
      <c r="I3342" s="2" t="s">
        <v>5629</v>
      </c>
      <c r="J3342" s="2" t="s">
        <v>19</v>
      </c>
      <c r="K3342" s="129">
        <v>45373</v>
      </c>
      <c r="L3342" t="s">
        <v>5296</v>
      </c>
    </row>
    <row r="3343" spans="1:12" s="2" customFormat="1" ht="15">
      <c r="A3343" s="2">
        <v>43157</v>
      </c>
      <c r="B3343" s="2" t="s">
        <v>4468</v>
      </c>
      <c r="C3343" s="2" t="s">
        <v>13</v>
      </c>
      <c r="D3343" s="2" t="s">
        <v>25</v>
      </c>
      <c r="E3343" s="2" t="s">
        <v>5291</v>
      </c>
      <c r="F3343" t="s">
        <v>36</v>
      </c>
      <c r="G3343" s="2" t="s">
        <v>29</v>
      </c>
      <c r="H3343" s="2" t="s">
        <v>4852</v>
      </c>
      <c r="I3343" s="2" t="s">
        <v>5666</v>
      </c>
      <c r="J3343" s="2" t="s">
        <v>19</v>
      </c>
      <c r="K3343" s="129">
        <v>45372</v>
      </c>
      <c r="L3343" t="s">
        <v>5297</v>
      </c>
    </row>
    <row r="3344" spans="1:12" s="2" customFormat="1" ht="15">
      <c r="A3344" s="2">
        <v>43178</v>
      </c>
      <c r="B3344" s="2" t="s">
        <v>4469</v>
      </c>
      <c r="C3344" s="2" t="s">
        <v>13</v>
      </c>
      <c r="D3344" s="2" t="s">
        <v>25</v>
      </c>
      <c r="E3344" s="2" t="s">
        <v>5291</v>
      </c>
      <c r="F3344" t="s">
        <v>36</v>
      </c>
      <c r="G3344" s="2" t="s">
        <v>29</v>
      </c>
      <c r="H3344" s="2" t="s">
        <v>4852</v>
      </c>
      <c r="I3344" s="2" t="s">
        <v>5666</v>
      </c>
      <c r="J3344" s="2" t="s">
        <v>19</v>
      </c>
      <c r="K3344" s="129">
        <v>45315</v>
      </c>
      <c r="L3344" t="s">
        <v>5297</v>
      </c>
    </row>
    <row r="3345" spans="1:12" s="2" customFormat="1" ht="15">
      <c r="A3345" s="2">
        <v>43180</v>
      </c>
      <c r="B3345" s="2" t="s">
        <v>2884</v>
      </c>
      <c r="C3345" s="2" t="s">
        <v>13</v>
      </c>
      <c r="D3345" s="2" t="s">
        <v>14</v>
      </c>
      <c r="E3345" t="s">
        <v>4870</v>
      </c>
      <c r="F3345" t="s">
        <v>5249</v>
      </c>
      <c r="G3345" s="2" t="s">
        <v>32</v>
      </c>
      <c r="H3345" s="2" t="s">
        <v>209</v>
      </c>
      <c r="I3345" s="2" t="s">
        <v>210</v>
      </c>
      <c r="J3345" s="2" t="s">
        <v>19</v>
      </c>
      <c r="K3345" s="129">
        <v>45721</v>
      </c>
      <c r="L3345" t="s">
        <v>5542</v>
      </c>
    </row>
    <row r="3346" spans="1:12" s="2" customFormat="1" ht="15">
      <c r="A3346" s="2">
        <v>43257</v>
      </c>
      <c r="B3346" s="2" t="s">
        <v>2885</v>
      </c>
      <c r="C3346" s="2" t="s">
        <v>13</v>
      </c>
      <c r="D3346" s="2" t="s">
        <v>14</v>
      </c>
      <c r="E3346" t="s">
        <v>4870</v>
      </c>
      <c r="F3346" t="s">
        <v>5249</v>
      </c>
      <c r="G3346" s="2" t="s">
        <v>29</v>
      </c>
      <c r="H3346" s="2" t="s">
        <v>365</v>
      </c>
      <c r="I3346" s="2" t="s">
        <v>975</v>
      </c>
      <c r="J3346" s="2" t="s">
        <v>19</v>
      </c>
      <c r="K3346" s="129">
        <v>45504</v>
      </c>
      <c r="L3346" t="s">
        <v>5542</v>
      </c>
    </row>
    <row r="3347" spans="1:12" s="2" customFormat="1" ht="15">
      <c r="A3347" s="2">
        <v>43276</v>
      </c>
      <c r="B3347" s="2" t="s">
        <v>2886</v>
      </c>
      <c r="C3347" s="2" t="s">
        <v>13</v>
      </c>
      <c r="D3347" s="2" t="s">
        <v>14</v>
      </c>
      <c r="E3347" t="s">
        <v>4870</v>
      </c>
      <c r="F3347" t="s">
        <v>16</v>
      </c>
      <c r="G3347" s="2" t="s">
        <v>29</v>
      </c>
      <c r="H3347" s="2" t="s">
        <v>4854</v>
      </c>
      <c r="I3347" s="2" t="s">
        <v>47</v>
      </c>
      <c r="J3347" s="2" t="s">
        <v>19</v>
      </c>
      <c r="K3347" s="129">
        <v>45337</v>
      </c>
      <c r="L3347" t="s">
        <v>5542</v>
      </c>
    </row>
    <row r="3348" spans="1:12" s="2" customFormat="1" ht="15">
      <c r="A3348" s="2">
        <v>43296</v>
      </c>
      <c r="B3348" s="2" t="s">
        <v>2887</v>
      </c>
      <c r="C3348" s="2" t="s">
        <v>13</v>
      </c>
      <c r="D3348" s="2" t="s">
        <v>25</v>
      </c>
      <c r="E3348" s="2" t="s">
        <v>5291</v>
      </c>
      <c r="F3348" t="s">
        <v>16</v>
      </c>
      <c r="G3348" s="2" t="s">
        <v>32</v>
      </c>
      <c r="H3348" s="2" t="s">
        <v>81</v>
      </c>
      <c r="I3348" s="2" t="s">
        <v>365</v>
      </c>
      <c r="J3348" s="2" t="s">
        <v>19</v>
      </c>
      <c r="K3348" s="129">
        <v>45700</v>
      </c>
      <c r="L3348" t="s">
        <v>5293</v>
      </c>
    </row>
    <row r="3349" spans="1:12" s="2" customFormat="1" ht="15">
      <c r="A3349" s="2">
        <v>43316</v>
      </c>
      <c r="B3349" s="2" t="s">
        <v>2888</v>
      </c>
      <c r="C3349" s="2" t="s">
        <v>13</v>
      </c>
      <c r="D3349" s="2" t="s">
        <v>14</v>
      </c>
      <c r="E3349" t="s">
        <v>4870</v>
      </c>
      <c r="F3349" t="s">
        <v>16</v>
      </c>
      <c r="G3349" s="2" t="s">
        <v>29</v>
      </c>
      <c r="H3349" s="2" t="s">
        <v>70</v>
      </c>
      <c r="I3349" s="2" t="s">
        <v>71</v>
      </c>
      <c r="J3349" s="2" t="s">
        <v>19</v>
      </c>
      <c r="K3349" s="129">
        <v>45382</v>
      </c>
      <c r="L3349" t="s">
        <v>5542</v>
      </c>
    </row>
    <row r="3350" spans="1:12" s="2" customFormat="1" ht="15">
      <c r="A3350" s="2">
        <v>43377</v>
      </c>
      <c r="B3350" s="2" t="s">
        <v>2889</v>
      </c>
      <c r="C3350" s="2" t="s">
        <v>13</v>
      </c>
      <c r="D3350" s="2" t="s">
        <v>38</v>
      </c>
      <c r="E3350" t="s">
        <v>4870</v>
      </c>
      <c r="F3350" t="s">
        <v>5249</v>
      </c>
      <c r="G3350" s="2" t="s">
        <v>29</v>
      </c>
      <c r="H3350" s="2" t="s">
        <v>70</v>
      </c>
      <c r="I3350" s="2" t="s">
        <v>197</v>
      </c>
      <c r="J3350" s="2" t="s">
        <v>113</v>
      </c>
      <c r="K3350" s="129">
        <v>43698</v>
      </c>
      <c r="L3350" t="s">
        <v>5542</v>
      </c>
    </row>
    <row r="3351" spans="1:12" s="2" customFormat="1" ht="15">
      <c r="A3351" s="2">
        <v>43397</v>
      </c>
      <c r="B3351" s="2" t="s">
        <v>5276</v>
      </c>
      <c r="C3351" s="2" t="s">
        <v>13</v>
      </c>
      <c r="D3351" s="2" t="s">
        <v>25</v>
      </c>
      <c r="E3351" s="2" t="s">
        <v>5291</v>
      </c>
      <c r="F3351" t="s">
        <v>36</v>
      </c>
      <c r="G3351" s="2" t="s">
        <v>29</v>
      </c>
      <c r="H3351" s="2" t="s">
        <v>4857</v>
      </c>
      <c r="I3351" s="2" t="s">
        <v>5672</v>
      </c>
      <c r="J3351" s="2" t="s">
        <v>19</v>
      </c>
      <c r="K3351" s="129">
        <v>45728</v>
      </c>
      <c r="L3351" t="s">
        <v>5293</v>
      </c>
    </row>
    <row r="3352" spans="1:12" s="2" customFormat="1" ht="15">
      <c r="A3352" s="2">
        <v>43416</v>
      </c>
      <c r="B3352" s="2" t="s">
        <v>2890</v>
      </c>
      <c r="C3352" s="2" t="s">
        <v>13</v>
      </c>
      <c r="D3352" s="2" t="s">
        <v>25</v>
      </c>
      <c r="E3352" t="s">
        <v>4870</v>
      </c>
      <c r="F3352" t="s">
        <v>16</v>
      </c>
      <c r="G3352" s="2" t="s">
        <v>29</v>
      </c>
      <c r="H3352" s="2" t="s">
        <v>49</v>
      </c>
      <c r="I3352" s="2" t="s">
        <v>5556</v>
      </c>
      <c r="J3352" s="2" t="s">
        <v>19</v>
      </c>
      <c r="K3352" s="129">
        <v>45719</v>
      </c>
      <c r="L3352" t="s">
        <v>5542</v>
      </c>
    </row>
    <row r="3353" spans="1:12" s="2" customFormat="1" ht="15">
      <c r="A3353" s="2">
        <v>43417</v>
      </c>
      <c r="B3353" s="2" t="s">
        <v>2891</v>
      </c>
      <c r="C3353" s="2" t="s">
        <v>13</v>
      </c>
      <c r="D3353" s="2" t="s">
        <v>25</v>
      </c>
      <c r="E3353" s="2" t="s">
        <v>5291</v>
      </c>
      <c r="F3353" t="s">
        <v>16</v>
      </c>
      <c r="G3353" s="2" t="s">
        <v>32</v>
      </c>
      <c r="H3353" s="2" t="s">
        <v>70</v>
      </c>
      <c r="I3353" s="2" t="s">
        <v>71</v>
      </c>
      <c r="J3353" s="2" t="s">
        <v>19</v>
      </c>
      <c r="K3353" s="129">
        <v>45720</v>
      </c>
      <c r="L3353" t="s">
        <v>5297</v>
      </c>
    </row>
    <row r="3354" spans="1:12" s="2" customFormat="1" ht="15">
      <c r="A3354" s="2">
        <v>43418</v>
      </c>
      <c r="B3354" s="2" t="s">
        <v>3749</v>
      </c>
      <c r="C3354" s="2" t="s">
        <v>13</v>
      </c>
      <c r="D3354" s="2" t="s">
        <v>14</v>
      </c>
      <c r="E3354" t="s">
        <v>4870</v>
      </c>
      <c r="F3354" t="s">
        <v>16</v>
      </c>
      <c r="G3354" s="2" t="s">
        <v>29</v>
      </c>
      <c r="H3354" s="2" t="s">
        <v>104</v>
      </c>
      <c r="I3354" s="2" t="s">
        <v>132</v>
      </c>
      <c r="J3354" s="2" t="s">
        <v>19</v>
      </c>
      <c r="K3354" s="129">
        <v>45737</v>
      </c>
      <c r="L3354" t="s">
        <v>5542</v>
      </c>
    </row>
    <row r="3355" spans="1:12" s="2" customFormat="1" ht="15">
      <c r="A3355" s="2">
        <v>43419</v>
      </c>
      <c r="B3355" s="2" t="s">
        <v>2892</v>
      </c>
      <c r="C3355" s="2" t="s">
        <v>13</v>
      </c>
      <c r="D3355" s="2" t="s">
        <v>14</v>
      </c>
      <c r="E3355" s="2" t="s">
        <v>5292</v>
      </c>
      <c r="F3355" t="s">
        <v>5249</v>
      </c>
      <c r="G3355" s="2" t="s">
        <v>32</v>
      </c>
      <c r="H3355" s="2" t="s">
        <v>209</v>
      </c>
      <c r="I3355" s="2" t="s">
        <v>340</v>
      </c>
      <c r="J3355" s="2" t="s">
        <v>19</v>
      </c>
      <c r="K3355" s="129">
        <v>45741</v>
      </c>
      <c r="L3355" t="s">
        <v>11</v>
      </c>
    </row>
    <row r="3356" spans="1:12" s="2" customFormat="1" ht="15">
      <c r="A3356" s="2">
        <v>43436</v>
      </c>
      <c r="B3356" s="2" t="s">
        <v>2893</v>
      </c>
      <c r="C3356" s="2" t="s">
        <v>13</v>
      </c>
      <c r="D3356" s="2" t="s">
        <v>25</v>
      </c>
      <c r="E3356" s="2" t="s">
        <v>5291</v>
      </c>
      <c r="F3356" t="s">
        <v>36</v>
      </c>
      <c r="G3356" s="2" t="s">
        <v>29</v>
      </c>
      <c r="H3356" s="2" t="s">
        <v>183</v>
      </c>
      <c r="I3356" s="2" t="s">
        <v>5822</v>
      </c>
      <c r="J3356" s="2" t="s">
        <v>19</v>
      </c>
      <c r="K3356" s="129">
        <v>45673</v>
      </c>
      <c r="L3356" t="s">
        <v>5297</v>
      </c>
    </row>
    <row r="3357" spans="1:12" s="2" customFormat="1" ht="15">
      <c r="A3357" s="2">
        <v>43437</v>
      </c>
      <c r="B3357" s="2" t="s">
        <v>2894</v>
      </c>
      <c r="C3357" s="2" t="s">
        <v>13</v>
      </c>
      <c r="D3357" s="2" t="s">
        <v>14</v>
      </c>
      <c r="E3357" t="s">
        <v>4870</v>
      </c>
      <c r="F3357" t="s">
        <v>16</v>
      </c>
      <c r="G3357" s="2" t="s">
        <v>29</v>
      </c>
      <c r="H3357" s="2" t="s">
        <v>4854</v>
      </c>
      <c r="I3357" s="2" t="s">
        <v>47</v>
      </c>
      <c r="J3357" s="2" t="s">
        <v>19</v>
      </c>
      <c r="K3357" s="129">
        <v>45448</v>
      </c>
      <c r="L3357" t="s">
        <v>5542</v>
      </c>
    </row>
    <row r="3358" spans="1:12" s="2" customFormat="1" ht="15">
      <c r="A3358" s="2">
        <v>43456</v>
      </c>
      <c r="B3358" s="2" t="s">
        <v>2895</v>
      </c>
      <c r="C3358" s="2" t="s">
        <v>13</v>
      </c>
      <c r="D3358" s="2" t="s">
        <v>25</v>
      </c>
      <c r="E3358" s="2" t="s">
        <v>5291</v>
      </c>
      <c r="F3358" t="s">
        <v>5249</v>
      </c>
      <c r="G3358" s="2" t="s">
        <v>29</v>
      </c>
      <c r="H3358" s="2" t="s">
        <v>165</v>
      </c>
      <c r="I3358" s="2" t="s">
        <v>5952</v>
      </c>
      <c r="J3358" s="2" t="s">
        <v>19</v>
      </c>
      <c r="K3358" s="129">
        <v>45708</v>
      </c>
      <c r="L3358" t="s">
        <v>5293</v>
      </c>
    </row>
    <row r="3359" spans="1:12" s="2" customFormat="1" ht="15">
      <c r="A3359" s="2">
        <v>43458</v>
      </c>
      <c r="B3359" s="2" t="s">
        <v>2896</v>
      </c>
      <c r="C3359" s="2" t="s">
        <v>13</v>
      </c>
      <c r="D3359" s="2" t="s">
        <v>14</v>
      </c>
      <c r="E3359" t="s">
        <v>4870</v>
      </c>
      <c r="F3359" t="s">
        <v>5249</v>
      </c>
      <c r="G3359" s="2" t="s">
        <v>29</v>
      </c>
      <c r="H3359" s="2" t="s">
        <v>4852</v>
      </c>
      <c r="I3359" s="2" t="s">
        <v>240</v>
      </c>
      <c r="J3359" s="2" t="s">
        <v>19</v>
      </c>
      <c r="K3359" s="129">
        <v>45734</v>
      </c>
      <c r="L3359" t="s">
        <v>5542</v>
      </c>
    </row>
    <row r="3360" spans="1:12" s="2" customFormat="1" ht="15">
      <c r="A3360" s="2">
        <v>43476</v>
      </c>
      <c r="B3360" s="2" t="s">
        <v>2897</v>
      </c>
      <c r="C3360" s="2" t="s">
        <v>13</v>
      </c>
      <c r="D3360" s="2" t="s">
        <v>14</v>
      </c>
      <c r="E3360" t="s">
        <v>4870</v>
      </c>
      <c r="F3360" t="s">
        <v>5249</v>
      </c>
      <c r="G3360" s="2" t="s">
        <v>29</v>
      </c>
      <c r="H3360" s="2" t="s">
        <v>104</v>
      </c>
      <c r="I3360" s="2" t="s">
        <v>132</v>
      </c>
      <c r="J3360" s="2" t="s">
        <v>19</v>
      </c>
      <c r="K3360" s="129">
        <v>45733</v>
      </c>
      <c r="L3360" t="s">
        <v>5542</v>
      </c>
    </row>
    <row r="3361" spans="1:12" s="2" customFormat="1" ht="15">
      <c r="A3361" s="2">
        <v>43477</v>
      </c>
      <c r="B3361" s="2" t="s">
        <v>4470</v>
      </c>
      <c r="C3361" s="2" t="s">
        <v>13</v>
      </c>
      <c r="D3361" s="2" t="s">
        <v>25</v>
      </c>
      <c r="E3361" s="2" t="s">
        <v>5291</v>
      </c>
      <c r="F3361" t="s">
        <v>36</v>
      </c>
      <c r="G3361" s="2" t="s">
        <v>29</v>
      </c>
      <c r="H3361" s="2" t="s">
        <v>4852</v>
      </c>
      <c r="I3361" s="2" t="s">
        <v>5666</v>
      </c>
      <c r="J3361" s="2" t="s">
        <v>19</v>
      </c>
      <c r="K3361" s="129">
        <v>45316</v>
      </c>
      <c r="L3361" t="s">
        <v>5297</v>
      </c>
    </row>
    <row r="3362" spans="1:12" s="2" customFormat="1" ht="15">
      <c r="A3362" s="2">
        <v>43479</v>
      </c>
      <c r="B3362" s="2" t="s">
        <v>2898</v>
      </c>
      <c r="C3362" s="2" t="s">
        <v>13</v>
      </c>
      <c r="D3362" s="2" t="s">
        <v>25</v>
      </c>
      <c r="E3362" s="2" t="s">
        <v>5291</v>
      </c>
      <c r="F3362" t="s">
        <v>36</v>
      </c>
      <c r="G3362" s="2" t="s">
        <v>29</v>
      </c>
      <c r="H3362" s="2" t="s">
        <v>4852</v>
      </c>
      <c r="I3362" s="2" t="s">
        <v>5666</v>
      </c>
      <c r="J3362" s="2" t="s">
        <v>19</v>
      </c>
      <c r="K3362" s="129">
        <v>45706</v>
      </c>
      <c r="L3362" t="s">
        <v>5297</v>
      </c>
    </row>
    <row r="3363" spans="1:12" s="2" customFormat="1" ht="15">
      <c r="A3363" s="2">
        <v>43480</v>
      </c>
      <c r="B3363" s="2" t="s">
        <v>2899</v>
      </c>
      <c r="C3363" s="2" t="s">
        <v>13</v>
      </c>
      <c r="D3363" s="2" t="s">
        <v>25</v>
      </c>
      <c r="E3363" s="2" t="s">
        <v>5291</v>
      </c>
      <c r="F3363" t="s">
        <v>36</v>
      </c>
      <c r="G3363" s="2" t="s">
        <v>29</v>
      </c>
      <c r="H3363" s="2" t="s">
        <v>4852</v>
      </c>
      <c r="I3363" s="2" t="s">
        <v>5666</v>
      </c>
      <c r="J3363" s="2" t="s">
        <v>19</v>
      </c>
      <c r="K3363" s="129">
        <v>45315</v>
      </c>
      <c r="L3363" t="s">
        <v>5297</v>
      </c>
    </row>
    <row r="3364" spans="1:12" s="2" customFormat="1" ht="15">
      <c r="A3364" s="2">
        <v>43481</v>
      </c>
      <c r="B3364" s="2" t="s">
        <v>2900</v>
      </c>
      <c r="C3364" s="2" t="s">
        <v>13</v>
      </c>
      <c r="D3364" s="2" t="s">
        <v>14</v>
      </c>
      <c r="E3364" t="s">
        <v>4870</v>
      </c>
      <c r="F3364" t="s">
        <v>5249</v>
      </c>
      <c r="G3364" s="2" t="s">
        <v>29</v>
      </c>
      <c r="H3364" s="2" t="s">
        <v>144</v>
      </c>
      <c r="I3364" s="2" t="s">
        <v>406</v>
      </c>
      <c r="J3364" s="2" t="s">
        <v>19</v>
      </c>
      <c r="K3364" s="129">
        <v>45721</v>
      </c>
      <c r="L3364" t="s">
        <v>5542</v>
      </c>
    </row>
    <row r="3365" spans="1:12" s="2" customFormat="1" ht="15">
      <c r="A3365" s="2">
        <v>43482</v>
      </c>
      <c r="B3365" s="2" t="s">
        <v>2901</v>
      </c>
      <c r="C3365" s="2" t="s">
        <v>13</v>
      </c>
      <c r="D3365" s="2" t="s">
        <v>14</v>
      </c>
      <c r="E3365" t="s">
        <v>4870</v>
      </c>
      <c r="F3365" t="s">
        <v>16</v>
      </c>
      <c r="G3365" s="2" t="s">
        <v>29</v>
      </c>
      <c r="H3365" s="2" t="s">
        <v>183</v>
      </c>
      <c r="I3365" s="2" t="s">
        <v>942</v>
      </c>
      <c r="J3365" s="2" t="s">
        <v>19</v>
      </c>
      <c r="K3365" s="129">
        <v>45397</v>
      </c>
      <c r="L3365" t="s">
        <v>5542</v>
      </c>
    </row>
    <row r="3366" spans="1:12" s="2" customFormat="1" ht="15">
      <c r="A3366" s="2">
        <v>43576</v>
      </c>
      <c r="B3366" s="2" t="s">
        <v>2902</v>
      </c>
      <c r="C3366" s="2" t="s">
        <v>13</v>
      </c>
      <c r="D3366" s="2" t="s">
        <v>14</v>
      </c>
      <c r="E3366" s="2" t="s">
        <v>5292</v>
      </c>
      <c r="F3366" t="s">
        <v>16</v>
      </c>
      <c r="G3366" s="2" t="s">
        <v>32</v>
      </c>
      <c r="H3366" s="2" t="s">
        <v>4855</v>
      </c>
      <c r="I3366" s="2" t="s">
        <v>2850</v>
      </c>
      <c r="J3366" s="2" t="s">
        <v>19</v>
      </c>
      <c r="K3366" s="129">
        <v>45434</v>
      </c>
      <c r="L3366" t="s">
        <v>5293</v>
      </c>
    </row>
    <row r="3367" spans="1:12" s="2" customFormat="1" ht="15">
      <c r="A3367" s="2">
        <v>43616</v>
      </c>
      <c r="B3367" s="2" t="s">
        <v>2903</v>
      </c>
      <c r="C3367" s="2" t="s">
        <v>13</v>
      </c>
      <c r="D3367" s="2" t="s">
        <v>14</v>
      </c>
      <c r="E3367" t="s">
        <v>4870</v>
      </c>
      <c r="F3367" t="s">
        <v>16</v>
      </c>
      <c r="G3367" s="2" t="s">
        <v>29</v>
      </c>
      <c r="H3367" s="2" t="s">
        <v>183</v>
      </c>
      <c r="I3367" s="2" t="s">
        <v>290</v>
      </c>
      <c r="J3367" s="2" t="s">
        <v>19</v>
      </c>
      <c r="K3367" s="129">
        <v>44233</v>
      </c>
      <c r="L3367" t="s">
        <v>5542</v>
      </c>
    </row>
    <row r="3368" spans="1:12" s="2" customFormat="1" ht="15">
      <c r="A3368" s="2">
        <v>43637</v>
      </c>
      <c r="B3368" s="2" t="s">
        <v>2904</v>
      </c>
      <c r="C3368" s="2" t="s">
        <v>13</v>
      </c>
      <c r="D3368" s="2" t="s">
        <v>14</v>
      </c>
      <c r="E3368" t="s">
        <v>4870</v>
      </c>
      <c r="F3368" t="s">
        <v>16</v>
      </c>
      <c r="G3368" s="2" t="s">
        <v>29</v>
      </c>
      <c r="H3368" s="2" t="s">
        <v>81</v>
      </c>
      <c r="I3368" s="2" t="s">
        <v>1101</v>
      </c>
      <c r="J3368" s="2" t="s">
        <v>19</v>
      </c>
      <c r="K3368" s="129">
        <v>45690</v>
      </c>
      <c r="L3368" t="s">
        <v>5542</v>
      </c>
    </row>
    <row r="3369" spans="1:12" s="2" customFormat="1" ht="15">
      <c r="A3369" s="2">
        <v>43658</v>
      </c>
      <c r="B3369" s="2" t="s">
        <v>4471</v>
      </c>
      <c r="C3369" s="2" t="s">
        <v>13</v>
      </c>
      <c r="D3369" s="2" t="s">
        <v>14</v>
      </c>
      <c r="E3369" t="s">
        <v>4870</v>
      </c>
      <c r="F3369" t="s">
        <v>16</v>
      </c>
      <c r="G3369" s="2" t="s">
        <v>29</v>
      </c>
      <c r="H3369" s="2" t="s">
        <v>4854</v>
      </c>
      <c r="I3369" s="2" t="s">
        <v>47</v>
      </c>
      <c r="J3369" s="2" t="s">
        <v>19</v>
      </c>
      <c r="K3369" s="129">
        <v>45742</v>
      </c>
      <c r="L3369" t="s">
        <v>5542</v>
      </c>
    </row>
    <row r="3370" spans="1:12" s="2" customFormat="1" ht="15">
      <c r="A3370" s="2">
        <v>43696</v>
      </c>
      <c r="B3370" s="2" t="s">
        <v>2905</v>
      </c>
      <c r="C3370" s="2" t="s">
        <v>13</v>
      </c>
      <c r="D3370" s="2" t="s">
        <v>14</v>
      </c>
      <c r="E3370" s="2" t="s">
        <v>5292</v>
      </c>
      <c r="F3370" t="s">
        <v>5249</v>
      </c>
      <c r="G3370" s="2" t="s">
        <v>32</v>
      </c>
      <c r="H3370" s="2" t="s">
        <v>183</v>
      </c>
      <c r="I3370" s="2" t="s">
        <v>1706</v>
      </c>
      <c r="J3370" s="2" t="s">
        <v>19</v>
      </c>
      <c r="K3370" s="129">
        <v>45538</v>
      </c>
      <c r="L3370" t="s">
        <v>10</v>
      </c>
    </row>
    <row r="3371" spans="1:12" s="2" customFormat="1" ht="15">
      <c r="A3371" s="2">
        <v>43699</v>
      </c>
      <c r="B3371" s="2" t="s">
        <v>2906</v>
      </c>
      <c r="C3371" s="2" t="s">
        <v>13</v>
      </c>
      <c r="D3371" s="2" t="s">
        <v>14</v>
      </c>
      <c r="E3371" t="s">
        <v>4870</v>
      </c>
      <c r="F3371" t="s">
        <v>16</v>
      </c>
      <c r="G3371" s="2" t="s">
        <v>29</v>
      </c>
      <c r="H3371" s="2" t="s">
        <v>4854</v>
      </c>
      <c r="I3371" s="2" t="s">
        <v>47</v>
      </c>
      <c r="J3371" s="2" t="s">
        <v>19</v>
      </c>
      <c r="K3371" s="129">
        <v>45722</v>
      </c>
      <c r="L3371" t="s">
        <v>5542</v>
      </c>
    </row>
    <row r="3372" spans="1:12" s="2" customFormat="1" ht="15">
      <c r="A3372" s="2">
        <v>43700</v>
      </c>
      <c r="B3372" s="2" t="s">
        <v>2907</v>
      </c>
      <c r="C3372" s="2" t="s">
        <v>13</v>
      </c>
      <c r="D3372" s="2" t="s">
        <v>25</v>
      </c>
      <c r="E3372" s="2" t="s">
        <v>5291</v>
      </c>
      <c r="F3372" t="s">
        <v>16</v>
      </c>
      <c r="G3372" s="2" t="s">
        <v>29</v>
      </c>
      <c r="H3372" s="2" t="s">
        <v>81</v>
      </c>
      <c r="I3372" s="2" t="s">
        <v>5535</v>
      </c>
      <c r="J3372" s="2" t="s">
        <v>19</v>
      </c>
      <c r="K3372" s="129">
        <v>44980</v>
      </c>
      <c r="L3372" t="s">
        <v>5293</v>
      </c>
    </row>
    <row r="3373" spans="1:12" s="2" customFormat="1" ht="15">
      <c r="A3373" s="2">
        <v>43736</v>
      </c>
      <c r="B3373" s="2" t="s">
        <v>2908</v>
      </c>
      <c r="C3373" s="2" t="s">
        <v>13</v>
      </c>
      <c r="D3373" s="2" t="s">
        <v>25</v>
      </c>
      <c r="E3373" t="s">
        <v>4870</v>
      </c>
      <c r="F3373" t="s">
        <v>5249</v>
      </c>
      <c r="G3373" s="2" t="s">
        <v>29</v>
      </c>
      <c r="H3373" s="2" t="s">
        <v>4860</v>
      </c>
      <c r="I3373" s="2" t="s">
        <v>5901</v>
      </c>
      <c r="J3373" s="2" t="s">
        <v>113</v>
      </c>
      <c r="K3373" s="129">
        <v>43628</v>
      </c>
      <c r="L3373" t="s">
        <v>5542</v>
      </c>
    </row>
    <row r="3374" spans="1:12" s="2" customFormat="1" ht="15">
      <c r="A3374" s="2">
        <v>43740</v>
      </c>
      <c r="B3374" s="2" t="s">
        <v>2909</v>
      </c>
      <c r="C3374" s="2" t="s">
        <v>13</v>
      </c>
      <c r="D3374" s="2" t="s">
        <v>14</v>
      </c>
      <c r="E3374" t="s">
        <v>4870</v>
      </c>
      <c r="F3374" t="s">
        <v>5249</v>
      </c>
      <c r="G3374" s="2" t="s">
        <v>29</v>
      </c>
      <c r="H3374" s="2" t="s">
        <v>4852</v>
      </c>
      <c r="I3374" s="2" t="s">
        <v>563</v>
      </c>
      <c r="J3374" s="2" t="s">
        <v>19</v>
      </c>
      <c r="K3374" s="129">
        <v>45742</v>
      </c>
      <c r="L3374" t="s">
        <v>5542</v>
      </c>
    </row>
    <row r="3375" spans="1:12" s="2" customFormat="1" ht="15">
      <c r="A3375" s="2">
        <v>43757</v>
      </c>
      <c r="B3375" s="2" t="s">
        <v>2910</v>
      </c>
      <c r="C3375" s="2" t="s">
        <v>13</v>
      </c>
      <c r="D3375" s="2" t="s">
        <v>14</v>
      </c>
      <c r="E3375" t="s">
        <v>4870</v>
      </c>
      <c r="F3375" t="s">
        <v>16</v>
      </c>
      <c r="G3375" s="2" t="s">
        <v>29</v>
      </c>
      <c r="H3375" s="2" t="s">
        <v>209</v>
      </c>
      <c r="I3375" s="2" t="s">
        <v>214</v>
      </c>
      <c r="J3375" s="2" t="s">
        <v>19</v>
      </c>
      <c r="K3375" s="129">
        <v>45720</v>
      </c>
      <c r="L3375" t="s">
        <v>5542</v>
      </c>
    </row>
    <row r="3376" spans="1:12" s="2" customFormat="1" ht="15">
      <c r="A3376" s="2">
        <v>43816</v>
      </c>
      <c r="B3376" s="2" t="s">
        <v>2911</v>
      </c>
      <c r="C3376" s="2" t="s">
        <v>13</v>
      </c>
      <c r="D3376" s="2" t="s">
        <v>38</v>
      </c>
      <c r="E3376" t="s">
        <v>4870</v>
      </c>
      <c r="F3376" t="s">
        <v>16</v>
      </c>
      <c r="G3376" s="2" t="s">
        <v>29</v>
      </c>
      <c r="H3376" s="2" t="s">
        <v>4854</v>
      </c>
      <c r="I3376" s="2" t="s">
        <v>47</v>
      </c>
      <c r="J3376" s="2" t="s">
        <v>19</v>
      </c>
      <c r="K3376" s="129">
        <v>45720</v>
      </c>
      <c r="L3376" t="s">
        <v>5542</v>
      </c>
    </row>
    <row r="3377" spans="1:12" s="2" customFormat="1" ht="15">
      <c r="A3377" s="2">
        <v>43817</v>
      </c>
      <c r="B3377" s="2" t="s">
        <v>4472</v>
      </c>
      <c r="C3377" s="2" t="s">
        <v>13</v>
      </c>
      <c r="D3377" s="2" t="s">
        <v>14</v>
      </c>
      <c r="E3377" t="s">
        <v>4870</v>
      </c>
      <c r="F3377" t="s">
        <v>16</v>
      </c>
      <c r="G3377" s="2" t="s">
        <v>29</v>
      </c>
      <c r="H3377" s="2" t="s">
        <v>209</v>
      </c>
      <c r="I3377" s="2" t="s">
        <v>210</v>
      </c>
      <c r="J3377" s="2" t="s">
        <v>19</v>
      </c>
      <c r="K3377" s="129">
        <v>45383</v>
      </c>
      <c r="L3377" t="s">
        <v>5542</v>
      </c>
    </row>
    <row r="3378" spans="1:12" s="2" customFormat="1" ht="15">
      <c r="A3378" s="2">
        <v>43837</v>
      </c>
      <c r="B3378" s="2" t="s">
        <v>2912</v>
      </c>
      <c r="C3378" s="2" t="s">
        <v>13</v>
      </c>
      <c r="D3378" s="2" t="s">
        <v>14</v>
      </c>
      <c r="E3378" t="s">
        <v>4870</v>
      </c>
      <c r="F3378" t="s">
        <v>16</v>
      </c>
      <c r="G3378" s="2" t="s">
        <v>29</v>
      </c>
      <c r="H3378" s="2" t="s">
        <v>49</v>
      </c>
      <c r="I3378" s="2" t="s">
        <v>657</v>
      </c>
      <c r="J3378" s="2" t="s">
        <v>19</v>
      </c>
      <c r="K3378" s="129">
        <v>45744</v>
      </c>
      <c r="L3378" t="s">
        <v>5542</v>
      </c>
    </row>
    <row r="3379" spans="1:12" s="2" customFormat="1" ht="15">
      <c r="A3379" s="2">
        <v>43857</v>
      </c>
      <c r="B3379" s="2" t="s">
        <v>2913</v>
      </c>
      <c r="C3379" s="2" t="s">
        <v>13</v>
      </c>
      <c r="D3379" s="2" t="s">
        <v>14</v>
      </c>
      <c r="E3379" t="s">
        <v>4870</v>
      </c>
      <c r="F3379" t="s">
        <v>16</v>
      </c>
      <c r="G3379" s="2" t="s">
        <v>32</v>
      </c>
      <c r="H3379" s="2" t="s">
        <v>4857</v>
      </c>
      <c r="I3379" s="2" t="s">
        <v>152</v>
      </c>
      <c r="J3379" s="2" t="s">
        <v>19</v>
      </c>
      <c r="K3379" s="129">
        <v>45083</v>
      </c>
      <c r="L3379" t="s">
        <v>5542</v>
      </c>
    </row>
    <row r="3380" spans="1:12" s="2" customFormat="1" ht="15">
      <c r="A3380" s="2">
        <v>43897</v>
      </c>
      <c r="B3380" s="2" t="s">
        <v>4473</v>
      </c>
      <c r="C3380" s="2" t="s">
        <v>13</v>
      </c>
      <c r="D3380" s="2" t="s">
        <v>14</v>
      </c>
      <c r="E3380" t="s">
        <v>4870</v>
      </c>
      <c r="F3380" t="s">
        <v>16</v>
      </c>
      <c r="G3380" s="2" t="s">
        <v>29</v>
      </c>
      <c r="H3380" s="2" t="s">
        <v>4852</v>
      </c>
      <c r="I3380" s="2" t="s">
        <v>5486</v>
      </c>
      <c r="J3380" s="2" t="s">
        <v>19</v>
      </c>
      <c r="K3380" s="129">
        <v>45076</v>
      </c>
      <c r="L3380" t="s">
        <v>5542</v>
      </c>
    </row>
    <row r="3381" spans="1:12" s="2" customFormat="1" ht="15">
      <c r="A3381" s="2">
        <v>43936</v>
      </c>
      <c r="B3381" s="2" t="s">
        <v>2914</v>
      </c>
      <c r="C3381" s="2" t="s">
        <v>13</v>
      </c>
      <c r="D3381" s="2" t="s">
        <v>14</v>
      </c>
      <c r="E3381" t="s">
        <v>4870</v>
      </c>
      <c r="F3381" t="s">
        <v>16</v>
      </c>
      <c r="G3381" s="2" t="s">
        <v>29</v>
      </c>
      <c r="H3381" s="2" t="s">
        <v>4854</v>
      </c>
      <c r="I3381" s="2" t="s">
        <v>47</v>
      </c>
      <c r="J3381" s="2" t="s">
        <v>19</v>
      </c>
      <c r="K3381" s="129">
        <v>45484</v>
      </c>
      <c r="L3381" t="s">
        <v>5542</v>
      </c>
    </row>
    <row r="3382" spans="1:12" s="2" customFormat="1" ht="15">
      <c r="A3382" s="2">
        <v>43956</v>
      </c>
      <c r="B3382" s="2" t="s">
        <v>2915</v>
      </c>
      <c r="C3382" s="2" t="s">
        <v>13</v>
      </c>
      <c r="D3382" s="2" t="s">
        <v>14</v>
      </c>
      <c r="E3382" t="s">
        <v>4870</v>
      </c>
      <c r="F3382" t="s">
        <v>5249</v>
      </c>
      <c r="G3382" s="2" t="s">
        <v>29</v>
      </c>
      <c r="H3382" s="2" t="s">
        <v>147</v>
      </c>
      <c r="I3382" s="2" t="s">
        <v>565</v>
      </c>
      <c r="J3382" s="2" t="s">
        <v>19</v>
      </c>
      <c r="K3382" s="129">
        <v>45720</v>
      </c>
      <c r="L3382" t="s">
        <v>5542</v>
      </c>
    </row>
    <row r="3383" spans="1:12" s="2" customFormat="1" ht="15">
      <c r="A3383" s="2">
        <v>43978</v>
      </c>
      <c r="B3383" s="2" t="s">
        <v>4474</v>
      </c>
      <c r="C3383" s="2" t="s">
        <v>13</v>
      </c>
      <c r="D3383" s="2" t="s">
        <v>14</v>
      </c>
      <c r="E3383" t="s">
        <v>4870</v>
      </c>
      <c r="F3383" t="s">
        <v>16</v>
      </c>
      <c r="G3383" s="2" t="s">
        <v>29</v>
      </c>
      <c r="H3383" s="2" t="s">
        <v>4855</v>
      </c>
      <c r="I3383" s="2" t="s">
        <v>59</v>
      </c>
      <c r="J3383" s="2" t="s">
        <v>19</v>
      </c>
      <c r="K3383" s="129">
        <v>45477</v>
      </c>
      <c r="L3383" t="s">
        <v>5542</v>
      </c>
    </row>
    <row r="3384" spans="1:12" s="2" customFormat="1" ht="15">
      <c r="A3384" s="2">
        <v>43997</v>
      </c>
      <c r="B3384" s="2" t="s">
        <v>2916</v>
      </c>
      <c r="C3384" s="2" t="s">
        <v>13</v>
      </c>
      <c r="D3384" s="2" t="s">
        <v>14</v>
      </c>
      <c r="E3384" t="s">
        <v>4870</v>
      </c>
      <c r="F3384" t="s">
        <v>16</v>
      </c>
      <c r="G3384" s="2" t="s">
        <v>29</v>
      </c>
      <c r="H3384" s="2" t="s">
        <v>4854</v>
      </c>
      <c r="I3384" s="2" t="s">
        <v>47</v>
      </c>
      <c r="J3384" s="2" t="s">
        <v>19</v>
      </c>
      <c r="K3384" s="129">
        <v>45421</v>
      </c>
      <c r="L3384" t="s">
        <v>5542</v>
      </c>
    </row>
    <row r="3385" spans="1:12" s="2" customFormat="1" ht="15">
      <c r="A3385" s="2">
        <v>44017</v>
      </c>
      <c r="B3385" s="2" t="s">
        <v>2917</v>
      </c>
      <c r="C3385" s="2" t="s">
        <v>13</v>
      </c>
      <c r="D3385" s="2" t="s">
        <v>38</v>
      </c>
      <c r="E3385" t="s">
        <v>4870</v>
      </c>
      <c r="F3385" t="s">
        <v>5249</v>
      </c>
      <c r="G3385" s="2" t="s">
        <v>29</v>
      </c>
      <c r="H3385" s="2" t="s">
        <v>147</v>
      </c>
      <c r="I3385" s="2" t="s">
        <v>404</v>
      </c>
      <c r="J3385" s="2" t="s">
        <v>19</v>
      </c>
      <c r="K3385" s="129">
        <v>43938</v>
      </c>
      <c r="L3385" t="s">
        <v>5542</v>
      </c>
    </row>
    <row r="3386" spans="1:12" s="2" customFormat="1" ht="15">
      <c r="A3386" s="2">
        <v>44018</v>
      </c>
      <c r="B3386" s="2" t="s">
        <v>2918</v>
      </c>
      <c r="C3386" s="2" t="s">
        <v>13</v>
      </c>
      <c r="D3386" s="2" t="s">
        <v>38</v>
      </c>
      <c r="E3386" t="s">
        <v>4870</v>
      </c>
      <c r="F3386" t="s">
        <v>5249</v>
      </c>
      <c r="G3386" s="2" t="s">
        <v>29</v>
      </c>
      <c r="H3386" s="2" t="s">
        <v>136</v>
      </c>
      <c r="I3386" s="2" t="s">
        <v>604</v>
      </c>
      <c r="J3386" s="2" t="s">
        <v>19</v>
      </c>
      <c r="K3386" s="129">
        <v>45377</v>
      </c>
      <c r="L3386" t="s">
        <v>5542</v>
      </c>
    </row>
    <row r="3387" spans="1:12" s="2" customFormat="1" ht="15">
      <c r="A3387" s="2">
        <v>44038</v>
      </c>
      <c r="B3387" s="2" t="s">
        <v>4475</v>
      </c>
      <c r="C3387" s="2" t="s">
        <v>13</v>
      </c>
      <c r="D3387" s="2" t="s">
        <v>14</v>
      </c>
      <c r="E3387" t="s">
        <v>4870</v>
      </c>
      <c r="F3387" t="s">
        <v>16</v>
      </c>
      <c r="G3387" s="2" t="s">
        <v>29</v>
      </c>
      <c r="H3387" s="2" t="s">
        <v>4854</v>
      </c>
      <c r="I3387" s="2" t="s">
        <v>47</v>
      </c>
      <c r="J3387" s="2" t="s">
        <v>19</v>
      </c>
      <c r="K3387" s="129">
        <v>44823</v>
      </c>
      <c r="L3387" t="s">
        <v>5542</v>
      </c>
    </row>
    <row r="3388" spans="1:12" s="2" customFormat="1" ht="15">
      <c r="A3388" s="2">
        <v>44039</v>
      </c>
      <c r="B3388" s="2" t="s">
        <v>2919</v>
      </c>
      <c r="C3388" s="2" t="s">
        <v>13</v>
      </c>
      <c r="D3388" s="2" t="s">
        <v>14</v>
      </c>
      <c r="E3388" t="s">
        <v>4870</v>
      </c>
      <c r="F3388" t="s">
        <v>5249</v>
      </c>
      <c r="G3388" s="2" t="s">
        <v>29</v>
      </c>
      <c r="H3388" s="2" t="s">
        <v>4854</v>
      </c>
      <c r="I3388" s="2" t="s">
        <v>47</v>
      </c>
      <c r="J3388" s="2" t="s">
        <v>19</v>
      </c>
      <c r="K3388" s="129">
        <v>44645</v>
      </c>
      <c r="L3388" t="s">
        <v>5542</v>
      </c>
    </row>
    <row r="3389" spans="1:12" s="2" customFormat="1" ht="15">
      <c r="A3389" s="2">
        <v>44040</v>
      </c>
      <c r="B3389" s="2" t="s">
        <v>2920</v>
      </c>
      <c r="C3389" s="2" t="s">
        <v>13</v>
      </c>
      <c r="D3389" s="2" t="s">
        <v>25</v>
      </c>
      <c r="E3389" t="s">
        <v>4870</v>
      </c>
      <c r="F3389" t="s">
        <v>16</v>
      </c>
      <c r="G3389" s="2" t="s">
        <v>32</v>
      </c>
      <c r="H3389" s="2" t="s">
        <v>4855</v>
      </c>
      <c r="I3389" s="2" t="s">
        <v>59</v>
      </c>
      <c r="J3389" s="2" t="s">
        <v>113</v>
      </c>
      <c r="K3389" s="129">
        <v>43584</v>
      </c>
      <c r="L3389" t="s">
        <v>5542</v>
      </c>
    </row>
    <row r="3390" spans="1:12" s="2" customFormat="1" ht="15">
      <c r="A3390" s="2">
        <v>44041</v>
      </c>
      <c r="B3390" s="2" t="s">
        <v>2921</v>
      </c>
      <c r="C3390" s="2" t="s">
        <v>13</v>
      </c>
      <c r="D3390" s="2" t="s">
        <v>14</v>
      </c>
      <c r="E3390" s="2" t="s">
        <v>5291</v>
      </c>
      <c r="F3390" t="s">
        <v>5249</v>
      </c>
      <c r="G3390" s="2" t="s">
        <v>32</v>
      </c>
      <c r="H3390" s="2" t="s">
        <v>90</v>
      </c>
      <c r="I3390" s="2" t="s">
        <v>1086</v>
      </c>
      <c r="J3390" s="2" t="s">
        <v>19</v>
      </c>
      <c r="K3390" s="129">
        <v>45714</v>
      </c>
      <c r="L3390" t="s">
        <v>11</v>
      </c>
    </row>
    <row r="3391" spans="1:12" s="2" customFormat="1" ht="15">
      <c r="A3391" s="2">
        <v>44042</v>
      </c>
      <c r="B3391" s="2" t="s">
        <v>2922</v>
      </c>
      <c r="C3391" s="2" t="s">
        <v>13</v>
      </c>
      <c r="D3391" s="2" t="s">
        <v>14</v>
      </c>
      <c r="E3391" t="s">
        <v>4870</v>
      </c>
      <c r="F3391" t="s">
        <v>5249</v>
      </c>
      <c r="G3391" s="2" t="s">
        <v>29</v>
      </c>
      <c r="H3391" s="2" t="s">
        <v>49</v>
      </c>
      <c r="I3391" s="2" t="s">
        <v>5309</v>
      </c>
      <c r="J3391" s="2" t="s">
        <v>19</v>
      </c>
      <c r="K3391" s="129">
        <v>45378</v>
      </c>
      <c r="L3391" t="s">
        <v>5542</v>
      </c>
    </row>
    <row r="3392" spans="1:12" s="2" customFormat="1" ht="15">
      <c r="A3392" s="2">
        <v>44056</v>
      </c>
      <c r="B3392" s="2" t="s">
        <v>2923</v>
      </c>
      <c r="C3392" s="2" t="s">
        <v>13</v>
      </c>
      <c r="D3392" s="2" t="s">
        <v>25</v>
      </c>
      <c r="E3392" t="s">
        <v>4870</v>
      </c>
      <c r="F3392" t="s">
        <v>5249</v>
      </c>
      <c r="G3392" s="2" t="s">
        <v>29</v>
      </c>
      <c r="H3392" s="2" t="s">
        <v>147</v>
      </c>
      <c r="I3392" s="2" t="s">
        <v>5359</v>
      </c>
      <c r="J3392" s="2" t="s">
        <v>19</v>
      </c>
      <c r="K3392" s="129">
        <v>45719</v>
      </c>
      <c r="L3392" t="s">
        <v>5542</v>
      </c>
    </row>
    <row r="3393" spans="1:12" s="2" customFormat="1" ht="15">
      <c r="A3393" s="2">
        <v>44096</v>
      </c>
      <c r="B3393" s="2" t="s">
        <v>2924</v>
      </c>
      <c r="C3393" s="2" t="s">
        <v>13</v>
      </c>
      <c r="D3393" s="2" t="s">
        <v>14</v>
      </c>
      <c r="E3393" t="s">
        <v>4870</v>
      </c>
      <c r="F3393" t="s">
        <v>5249</v>
      </c>
      <c r="G3393" s="2" t="s">
        <v>29</v>
      </c>
      <c r="H3393" s="2" t="s">
        <v>70</v>
      </c>
      <c r="I3393" s="2" t="s">
        <v>71</v>
      </c>
      <c r="J3393" s="2" t="s">
        <v>19</v>
      </c>
      <c r="K3393" s="129">
        <v>45331</v>
      </c>
      <c r="L3393" t="s">
        <v>5542</v>
      </c>
    </row>
    <row r="3394" spans="1:12" s="2" customFormat="1" ht="15">
      <c r="A3394" s="2">
        <v>44097</v>
      </c>
      <c r="B3394" s="2" t="s">
        <v>2925</v>
      </c>
      <c r="C3394" s="2" t="s">
        <v>13</v>
      </c>
      <c r="D3394" s="2" t="s">
        <v>14</v>
      </c>
      <c r="E3394" t="s">
        <v>4870</v>
      </c>
      <c r="F3394" t="s">
        <v>16</v>
      </c>
      <c r="G3394" s="2" t="s">
        <v>29</v>
      </c>
      <c r="H3394" s="2" t="s">
        <v>4855</v>
      </c>
      <c r="I3394" s="2" t="s">
        <v>59</v>
      </c>
      <c r="J3394" s="2" t="s">
        <v>19</v>
      </c>
      <c r="K3394" s="129">
        <v>45721</v>
      </c>
      <c r="L3394" t="s">
        <v>5542</v>
      </c>
    </row>
    <row r="3395" spans="1:12" s="2" customFormat="1" ht="15">
      <c r="A3395" s="2">
        <v>44099</v>
      </c>
      <c r="B3395" s="2" t="s">
        <v>2926</v>
      </c>
      <c r="C3395" s="2" t="s">
        <v>13</v>
      </c>
      <c r="D3395" s="2" t="s">
        <v>14</v>
      </c>
      <c r="E3395" t="s">
        <v>4870</v>
      </c>
      <c r="F3395" t="s">
        <v>16</v>
      </c>
      <c r="G3395" s="2" t="s">
        <v>32</v>
      </c>
      <c r="H3395" s="2" t="s">
        <v>220</v>
      </c>
      <c r="I3395" s="2" t="s">
        <v>601</v>
      </c>
      <c r="J3395" s="2" t="s">
        <v>19</v>
      </c>
      <c r="K3395" s="129">
        <v>44167</v>
      </c>
      <c r="L3395" t="s">
        <v>5542</v>
      </c>
    </row>
    <row r="3396" spans="1:12" s="2" customFormat="1" ht="15">
      <c r="A3396" s="2">
        <v>44100</v>
      </c>
      <c r="B3396" s="2" t="s">
        <v>2927</v>
      </c>
      <c r="C3396" s="2" t="s">
        <v>13</v>
      </c>
      <c r="D3396" s="2" t="s">
        <v>25</v>
      </c>
      <c r="E3396" t="s">
        <v>4870</v>
      </c>
      <c r="F3396" t="s">
        <v>16</v>
      </c>
      <c r="G3396" s="2" t="s">
        <v>29</v>
      </c>
      <c r="H3396" s="2" t="s">
        <v>4855</v>
      </c>
      <c r="I3396" s="2" t="s">
        <v>59</v>
      </c>
      <c r="J3396" s="2" t="s">
        <v>19</v>
      </c>
      <c r="K3396" s="129">
        <v>45709</v>
      </c>
      <c r="L3396" t="s">
        <v>5542</v>
      </c>
    </row>
    <row r="3397" spans="1:12" s="2" customFormat="1" ht="15">
      <c r="A3397" s="2">
        <v>44117</v>
      </c>
      <c r="B3397" s="2" t="s">
        <v>4476</v>
      </c>
      <c r="C3397" s="2" t="s">
        <v>13</v>
      </c>
      <c r="D3397" s="2" t="s">
        <v>25</v>
      </c>
      <c r="E3397" t="s">
        <v>4870</v>
      </c>
      <c r="F3397" t="s">
        <v>5249</v>
      </c>
      <c r="G3397" s="2" t="s">
        <v>29</v>
      </c>
      <c r="H3397" s="2" t="s">
        <v>4858</v>
      </c>
      <c r="I3397" s="2" t="s">
        <v>5941</v>
      </c>
      <c r="J3397" s="2" t="s">
        <v>19</v>
      </c>
      <c r="K3397" s="129">
        <v>45393</v>
      </c>
      <c r="L3397" t="s">
        <v>5542</v>
      </c>
    </row>
    <row r="3398" spans="1:12" s="2" customFormat="1" ht="15">
      <c r="A3398" s="2">
        <v>44119</v>
      </c>
      <c r="B3398" s="2" t="s">
        <v>2928</v>
      </c>
      <c r="C3398" s="2" t="s">
        <v>13</v>
      </c>
      <c r="D3398" s="2" t="s">
        <v>25</v>
      </c>
      <c r="E3398" s="2" t="s">
        <v>5291</v>
      </c>
      <c r="F3398" t="s">
        <v>36</v>
      </c>
      <c r="G3398" s="2" t="s">
        <v>29</v>
      </c>
      <c r="H3398" s="2" t="s">
        <v>49</v>
      </c>
      <c r="I3398" s="2" t="s">
        <v>5415</v>
      </c>
      <c r="J3398" s="2" t="s">
        <v>19</v>
      </c>
      <c r="K3398" s="129">
        <v>45727</v>
      </c>
      <c r="L3398" t="s">
        <v>5299</v>
      </c>
    </row>
    <row r="3399" spans="1:12" s="2" customFormat="1" ht="15">
      <c r="A3399" s="2">
        <v>44137</v>
      </c>
      <c r="B3399" s="2" t="s">
        <v>2929</v>
      </c>
      <c r="C3399" s="2" t="s">
        <v>13</v>
      </c>
      <c r="D3399" s="2" t="s">
        <v>25</v>
      </c>
      <c r="E3399" s="2" t="s">
        <v>5291</v>
      </c>
      <c r="F3399" t="s">
        <v>36</v>
      </c>
      <c r="G3399" s="2" t="s">
        <v>29</v>
      </c>
      <c r="H3399" s="2" t="s">
        <v>4855</v>
      </c>
      <c r="I3399" s="2" t="s">
        <v>5306</v>
      </c>
      <c r="J3399" s="2" t="s">
        <v>19</v>
      </c>
      <c r="K3399" s="129">
        <v>45359</v>
      </c>
      <c r="L3399" t="s">
        <v>5297</v>
      </c>
    </row>
    <row r="3400" spans="1:12" s="2" customFormat="1" ht="15">
      <c r="A3400" s="2">
        <v>44156</v>
      </c>
      <c r="B3400" s="2" t="s">
        <v>4477</v>
      </c>
      <c r="C3400" s="2" t="s">
        <v>5283</v>
      </c>
      <c r="D3400" s="2" t="s">
        <v>14</v>
      </c>
      <c r="E3400" s="2" t="s">
        <v>5291</v>
      </c>
      <c r="F3400" t="s">
        <v>16</v>
      </c>
      <c r="G3400" s="2" t="s">
        <v>32</v>
      </c>
      <c r="H3400" s="2" t="s">
        <v>209</v>
      </c>
      <c r="I3400" s="2" t="s">
        <v>210</v>
      </c>
      <c r="J3400" s="2" t="s">
        <v>19</v>
      </c>
      <c r="K3400" s="129">
        <v>44005</v>
      </c>
      <c r="L3400" t="s">
        <v>11</v>
      </c>
    </row>
    <row r="3401" spans="1:12" s="2" customFormat="1" ht="15">
      <c r="A3401" s="2">
        <v>44157</v>
      </c>
      <c r="B3401" s="2" t="s">
        <v>2930</v>
      </c>
      <c r="C3401" s="2" t="s">
        <v>13</v>
      </c>
      <c r="D3401" s="2" t="s">
        <v>38</v>
      </c>
      <c r="E3401" t="s">
        <v>4870</v>
      </c>
      <c r="F3401" t="s">
        <v>5249</v>
      </c>
      <c r="G3401" s="2" t="s">
        <v>32</v>
      </c>
      <c r="H3401" s="2" t="s">
        <v>209</v>
      </c>
      <c r="I3401" s="2" t="s">
        <v>628</v>
      </c>
      <c r="J3401" s="2" t="s">
        <v>19</v>
      </c>
      <c r="K3401" s="129">
        <v>45341</v>
      </c>
      <c r="L3401" t="s">
        <v>5542</v>
      </c>
    </row>
    <row r="3402" spans="1:12" s="2" customFormat="1" ht="15">
      <c r="A3402" s="2">
        <v>44218</v>
      </c>
      <c r="B3402" s="2" t="s">
        <v>2931</v>
      </c>
      <c r="C3402" s="2" t="s">
        <v>13</v>
      </c>
      <c r="D3402" s="2" t="s">
        <v>14</v>
      </c>
      <c r="E3402" t="s">
        <v>4870</v>
      </c>
      <c r="F3402" t="s">
        <v>16</v>
      </c>
      <c r="G3402" s="2" t="s">
        <v>29</v>
      </c>
      <c r="H3402" s="2" t="s">
        <v>4854</v>
      </c>
      <c r="I3402" s="2" t="s">
        <v>47</v>
      </c>
      <c r="J3402" s="2" t="s">
        <v>19</v>
      </c>
      <c r="K3402" s="129">
        <v>44236</v>
      </c>
      <c r="L3402" t="s">
        <v>5542</v>
      </c>
    </row>
    <row r="3403" spans="1:12" s="2" customFormat="1" ht="15">
      <c r="A3403" s="2">
        <v>44219</v>
      </c>
      <c r="B3403" s="2" t="s">
        <v>2932</v>
      </c>
      <c r="C3403" s="2" t="s">
        <v>13</v>
      </c>
      <c r="D3403" s="2" t="s">
        <v>25</v>
      </c>
      <c r="E3403" s="2" t="s">
        <v>5291</v>
      </c>
      <c r="F3403" t="s">
        <v>36</v>
      </c>
      <c r="G3403" s="2" t="s">
        <v>32</v>
      </c>
      <c r="H3403" s="2" t="s">
        <v>49</v>
      </c>
      <c r="I3403" s="2" t="s">
        <v>5526</v>
      </c>
      <c r="J3403" s="2" t="s">
        <v>19</v>
      </c>
      <c r="K3403" s="129">
        <v>45744</v>
      </c>
      <c r="L3403" t="s">
        <v>5297</v>
      </c>
    </row>
    <row r="3404" spans="1:12" s="2" customFormat="1" ht="15">
      <c r="A3404" s="2">
        <v>44220</v>
      </c>
      <c r="B3404" s="2" t="s">
        <v>2933</v>
      </c>
      <c r="C3404" s="2" t="s">
        <v>13</v>
      </c>
      <c r="D3404" s="2" t="s">
        <v>25</v>
      </c>
      <c r="E3404" t="s">
        <v>4870</v>
      </c>
      <c r="F3404" t="s">
        <v>16</v>
      </c>
      <c r="G3404" s="2" t="s">
        <v>29</v>
      </c>
      <c r="H3404" s="2" t="s">
        <v>4852</v>
      </c>
      <c r="I3404" s="2" t="s">
        <v>5630</v>
      </c>
      <c r="J3404" s="2" t="s">
        <v>19</v>
      </c>
      <c r="K3404" s="129">
        <v>45708</v>
      </c>
      <c r="L3404" t="s">
        <v>5542</v>
      </c>
    </row>
    <row r="3405" spans="1:12" s="2" customFormat="1" ht="15">
      <c r="A3405" s="2">
        <v>44221</v>
      </c>
      <c r="B3405" s="2" t="s">
        <v>2934</v>
      </c>
      <c r="C3405" s="2" t="s">
        <v>13</v>
      </c>
      <c r="D3405" s="2" t="s">
        <v>25</v>
      </c>
      <c r="E3405" s="2" t="s">
        <v>5291</v>
      </c>
      <c r="F3405" t="s">
        <v>36</v>
      </c>
      <c r="G3405" s="2" t="s">
        <v>29</v>
      </c>
      <c r="H3405" s="2" t="s">
        <v>365</v>
      </c>
      <c r="I3405" s="2" t="s">
        <v>365</v>
      </c>
      <c r="J3405" s="2" t="s">
        <v>19</v>
      </c>
      <c r="K3405" s="129">
        <v>45705</v>
      </c>
      <c r="L3405" t="s">
        <v>5297</v>
      </c>
    </row>
    <row r="3406" spans="1:12" s="2" customFormat="1" ht="15">
      <c r="A3406" s="2">
        <v>44237</v>
      </c>
      <c r="B3406" s="2" t="s">
        <v>2935</v>
      </c>
      <c r="C3406" s="2" t="s">
        <v>13</v>
      </c>
      <c r="D3406" s="2" t="s">
        <v>14</v>
      </c>
      <c r="E3406" t="s">
        <v>4870</v>
      </c>
      <c r="F3406" t="s">
        <v>16</v>
      </c>
      <c r="G3406" s="2" t="s">
        <v>29</v>
      </c>
      <c r="H3406" s="2" t="s">
        <v>4854</v>
      </c>
      <c r="I3406" s="2" t="s">
        <v>47</v>
      </c>
      <c r="J3406" s="2" t="s">
        <v>19</v>
      </c>
      <c r="K3406" s="129">
        <v>45015</v>
      </c>
      <c r="L3406" t="s">
        <v>5542</v>
      </c>
    </row>
    <row r="3407" spans="1:12" s="2" customFormat="1" ht="15">
      <c r="A3407" s="2">
        <v>44256</v>
      </c>
      <c r="B3407" s="2" t="s">
        <v>2936</v>
      </c>
      <c r="C3407" s="2" t="s">
        <v>13</v>
      </c>
      <c r="D3407" s="2" t="s">
        <v>14</v>
      </c>
      <c r="E3407" t="s">
        <v>4870</v>
      </c>
      <c r="F3407" t="s">
        <v>5249</v>
      </c>
      <c r="G3407" s="2" t="s">
        <v>29</v>
      </c>
      <c r="H3407" s="2" t="s">
        <v>4854</v>
      </c>
      <c r="I3407" s="2" t="s">
        <v>47</v>
      </c>
      <c r="J3407" s="2" t="s">
        <v>19</v>
      </c>
      <c r="K3407" s="129">
        <v>44946</v>
      </c>
      <c r="L3407" t="s">
        <v>5542</v>
      </c>
    </row>
    <row r="3408" spans="1:12" s="2" customFormat="1" ht="15">
      <c r="A3408" s="2">
        <v>44276</v>
      </c>
      <c r="B3408" s="2" t="s">
        <v>4659</v>
      </c>
      <c r="C3408" s="2" t="s">
        <v>13</v>
      </c>
      <c r="D3408" s="2" t="s">
        <v>25</v>
      </c>
      <c r="E3408" s="2" t="s">
        <v>5292</v>
      </c>
      <c r="F3408" t="s">
        <v>5249</v>
      </c>
      <c r="G3408" s="2" t="s">
        <v>32</v>
      </c>
      <c r="H3408" s="2" t="s">
        <v>4854</v>
      </c>
      <c r="I3408" s="2" t="s">
        <v>47</v>
      </c>
      <c r="J3408" s="2" t="s">
        <v>19</v>
      </c>
      <c r="K3408" s="129">
        <v>45428</v>
      </c>
      <c r="L3408" t="s">
        <v>11</v>
      </c>
    </row>
    <row r="3409" spans="1:12" s="2" customFormat="1" ht="15">
      <c r="A3409" s="2">
        <v>44296</v>
      </c>
      <c r="B3409" s="2" t="s">
        <v>2937</v>
      </c>
      <c r="C3409" s="2" t="s">
        <v>13</v>
      </c>
      <c r="D3409" s="2" t="s">
        <v>14</v>
      </c>
      <c r="E3409" t="s">
        <v>4870</v>
      </c>
      <c r="F3409" t="s">
        <v>5249</v>
      </c>
      <c r="G3409" s="2" t="s">
        <v>29</v>
      </c>
      <c r="H3409" s="2" t="s">
        <v>4856</v>
      </c>
      <c r="I3409" s="2" t="s">
        <v>782</v>
      </c>
      <c r="J3409" s="2" t="s">
        <v>19</v>
      </c>
      <c r="K3409" s="129">
        <v>45510</v>
      </c>
      <c r="L3409" t="s">
        <v>5542</v>
      </c>
    </row>
    <row r="3410" spans="1:12" s="2" customFormat="1" ht="15">
      <c r="A3410" s="2">
        <v>44337</v>
      </c>
      <c r="B3410" s="2" t="s">
        <v>2938</v>
      </c>
      <c r="C3410" s="2" t="s">
        <v>13</v>
      </c>
      <c r="D3410" s="2" t="s">
        <v>14</v>
      </c>
      <c r="E3410" t="s">
        <v>4870</v>
      </c>
      <c r="F3410" t="s">
        <v>16</v>
      </c>
      <c r="G3410" s="2" t="s">
        <v>29</v>
      </c>
      <c r="H3410" s="2" t="s">
        <v>365</v>
      </c>
      <c r="I3410" s="2" t="s">
        <v>957</v>
      </c>
      <c r="J3410" s="2" t="s">
        <v>19</v>
      </c>
      <c r="K3410" s="129">
        <v>45582</v>
      </c>
      <c r="L3410" t="s">
        <v>5542</v>
      </c>
    </row>
    <row r="3411" spans="1:12" s="2" customFormat="1" ht="15">
      <c r="A3411" s="2">
        <v>44338</v>
      </c>
      <c r="B3411" s="2" t="s">
        <v>2939</v>
      </c>
      <c r="C3411" s="2" t="s">
        <v>13</v>
      </c>
      <c r="D3411" s="2" t="s">
        <v>38</v>
      </c>
      <c r="E3411" t="s">
        <v>4870</v>
      </c>
      <c r="F3411" t="s">
        <v>16</v>
      </c>
      <c r="G3411" s="2" t="s">
        <v>29</v>
      </c>
      <c r="H3411" s="2" t="s">
        <v>183</v>
      </c>
      <c r="I3411" s="2" t="s">
        <v>397</v>
      </c>
      <c r="J3411" s="2" t="s">
        <v>19</v>
      </c>
      <c r="K3411" s="129">
        <v>45489</v>
      </c>
      <c r="L3411" t="s">
        <v>5542</v>
      </c>
    </row>
    <row r="3412" spans="1:12" s="2" customFormat="1" ht="15">
      <c r="A3412" s="2">
        <v>44356</v>
      </c>
      <c r="B3412" s="2" t="s">
        <v>2940</v>
      </c>
      <c r="C3412" s="2" t="s">
        <v>13</v>
      </c>
      <c r="D3412" s="2" t="s">
        <v>25</v>
      </c>
      <c r="E3412" t="s">
        <v>4870</v>
      </c>
      <c r="F3412" t="s">
        <v>16</v>
      </c>
      <c r="G3412" s="2" t="s">
        <v>29</v>
      </c>
      <c r="H3412" s="2" t="s">
        <v>147</v>
      </c>
      <c r="I3412" s="2" t="s">
        <v>271</v>
      </c>
      <c r="J3412" s="2" t="s">
        <v>19</v>
      </c>
      <c r="K3412" s="129">
        <v>45405</v>
      </c>
      <c r="L3412" t="s">
        <v>5542</v>
      </c>
    </row>
    <row r="3413" spans="1:12" s="2" customFormat="1" ht="15">
      <c r="A3413" s="2">
        <v>44376</v>
      </c>
      <c r="B3413" s="2" t="s">
        <v>4478</v>
      </c>
      <c r="C3413" s="2" t="s">
        <v>13</v>
      </c>
      <c r="D3413" s="2" t="s">
        <v>14</v>
      </c>
      <c r="E3413" t="s">
        <v>4870</v>
      </c>
      <c r="F3413" t="s">
        <v>16</v>
      </c>
      <c r="G3413" s="2" t="s">
        <v>29</v>
      </c>
      <c r="H3413" s="2" t="s">
        <v>4854</v>
      </c>
      <c r="I3413" s="2" t="s">
        <v>47</v>
      </c>
      <c r="J3413" s="2" t="s">
        <v>19</v>
      </c>
      <c r="K3413" s="129">
        <v>45741</v>
      </c>
      <c r="L3413" t="s">
        <v>5542</v>
      </c>
    </row>
    <row r="3414" spans="1:12" s="2" customFormat="1" ht="15">
      <c r="A3414" s="2">
        <v>44396</v>
      </c>
      <c r="B3414" s="2" t="s">
        <v>4479</v>
      </c>
      <c r="C3414" s="2" t="s">
        <v>13</v>
      </c>
      <c r="D3414" s="2" t="s">
        <v>25</v>
      </c>
      <c r="E3414" t="s">
        <v>4870</v>
      </c>
      <c r="F3414" t="s">
        <v>5249</v>
      </c>
      <c r="G3414" s="2" t="s">
        <v>29</v>
      </c>
      <c r="H3414" s="2" t="s">
        <v>147</v>
      </c>
      <c r="I3414" s="2" t="s">
        <v>271</v>
      </c>
      <c r="J3414" s="2" t="s">
        <v>19</v>
      </c>
      <c r="K3414" s="129">
        <v>43713</v>
      </c>
      <c r="L3414" t="s">
        <v>5542</v>
      </c>
    </row>
    <row r="3415" spans="1:12" s="2" customFormat="1" ht="15">
      <c r="A3415" s="2">
        <v>44418</v>
      </c>
      <c r="B3415" s="2" t="s">
        <v>2941</v>
      </c>
      <c r="C3415" s="2" t="s">
        <v>13</v>
      </c>
      <c r="D3415" s="2" t="s">
        <v>38</v>
      </c>
      <c r="E3415" t="s">
        <v>4870</v>
      </c>
      <c r="F3415" t="s">
        <v>16</v>
      </c>
      <c r="G3415" s="2" t="s">
        <v>32</v>
      </c>
      <c r="H3415" s="2" t="s">
        <v>147</v>
      </c>
      <c r="I3415" s="2" t="s">
        <v>271</v>
      </c>
      <c r="J3415" s="2" t="s">
        <v>19</v>
      </c>
      <c r="K3415" s="129">
        <v>45738</v>
      </c>
      <c r="L3415" t="s">
        <v>5542</v>
      </c>
    </row>
    <row r="3416" spans="1:12" s="2" customFormat="1" ht="15">
      <c r="A3416" s="2">
        <v>44419</v>
      </c>
      <c r="B3416" s="2" t="s">
        <v>2942</v>
      </c>
      <c r="C3416" s="2" t="s">
        <v>13</v>
      </c>
      <c r="D3416" s="2" t="s">
        <v>14</v>
      </c>
      <c r="E3416" t="s">
        <v>4870</v>
      </c>
      <c r="F3416" t="s">
        <v>5249</v>
      </c>
      <c r="G3416" s="2" t="s">
        <v>32</v>
      </c>
      <c r="H3416" s="2" t="s">
        <v>136</v>
      </c>
      <c r="I3416" s="2" t="s">
        <v>604</v>
      </c>
      <c r="J3416" s="2" t="s">
        <v>19</v>
      </c>
      <c r="K3416" s="129">
        <v>45002</v>
      </c>
      <c r="L3416" t="s">
        <v>5542</v>
      </c>
    </row>
    <row r="3417" spans="1:12" s="2" customFormat="1" ht="15">
      <c r="A3417" s="2">
        <v>44476</v>
      </c>
      <c r="B3417" s="2" t="s">
        <v>2943</v>
      </c>
      <c r="C3417" s="2" t="s">
        <v>13</v>
      </c>
      <c r="D3417" s="2" t="s">
        <v>25</v>
      </c>
      <c r="E3417" s="2" t="s">
        <v>5291</v>
      </c>
      <c r="F3417" t="s">
        <v>36</v>
      </c>
      <c r="G3417" s="2" t="s">
        <v>29</v>
      </c>
      <c r="H3417" s="2" t="s">
        <v>104</v>
      </c>
      <c r="I3417" s="2" t="s">
        <v>267</v>
      </c>
      <c r="J3417" s="2" t="s">
        <v>19</v>
      </c>
      <c r="K3417" s="129">
        <v>45625</v>
      </c>
      <c r="L3417" t="s">
        <v>5297</v>
      </c>
    </row>
    <row r="3418" spans="1:12" s="2" customFormat="1" ht="15">
      <c r="A3418" s="2">
        <v>44479</v>
      </c>
      <c r="B3418" s="2" t="s">
        <v>2944</v>
      </c>
      <c r="C3418" s="2" t="s">
        <v>13</v>
      </c>
      <c r="D3418" s="2" t="s">
        <v>25</v>
      </c>
      <c r="E3418" t="s">
        <v>4870</v>
      </c>
      <c r="F3418" t="s">
        <v>5249</v>
      </c>
      <c r="G3418" s="2" t="s">
        <v>29</v>
      </c>
      <c r="H3418" s="2" t="s">
        <v>49</v>
      </c>
      <c r="I3418" s="2" t="s">
        <v>697</v>
      </c>
      <c r="J3418" s="2" t="s">
        <v>19</v>
      </c>
      <c r="K3418" s="129">
        <v>45701</v>
      </c>
      <c r="L3418" t="s">
        <v>5542</v>
      </c>
    </row>
    <row r="3419" spans="1:12" s="2" customFormat="1" ht="15">
      <c r="A3419" s="2">
        <v>44517</v>
      </c>
      <c r="B3419" s="2" t="s">
        <v>3638</v>
      </c>
      <c r="C3419" s="2" t="s">
        <v>13</v>
      </c>
      <c r="D3419" s="2" t="s">
        <v>14</v>
      </c>
      <c r="E3419" t="s">
        <v>4870</v>
      </c>
      <c r="F3419" t="s">
        <v>16</v>
      </c>
      <c r="G3419" s="2" t="s">
        <v>29</v>
      </c>
      <c r="H3419" s="2" t="s">
        <v>4855</v>
      </c>
      <c r="I3419" s="2" t="s">
        <v>59</v>
      </c>
      <c r="J3419" s="2" t="s">
        <v>19</v>
      </c>
      <c r="K3419" s="129">
        <v>45730</v>
      </c>
      <c r="L3419" t="s">
        <v>5542</v>
      </c>
    </row>
    <row r="3420" spans="1:12" s="2" customFormat="1" ht="15">
      <c r="A3420" s="2">
        <v>44536</v>
      </c>
      <c r="B3420" s="2" t="s">
        <v>2945</v>
      </c>
      <c r="C3420" s="2" t="s">
        <v>13</v>
      </c>
      <c r="D3420" s="2" t="s">
        <v>25</v>
      </c>
      <c r="E3420" s="2" t="s">
        <v>5291</v>
      </c>
      <c r="F3420" t="s">
        <v>36</v>
      </c>
      <c r="G3420" s="2" t="s">
        <v>29</v>
      </c>
      <c r="H3420" s="2" t="s">
        <v>4858</v>
      </c>
      <c r="I3420" s="2" t="s">
        <v>5953</v>
      </c>
      <c r="J3420" s="2" t="s">
        <v>113</v>
      </c>
      <c r="K3420" s="129">
        <v>43671</v>
      </c>
      <c r="L3420" t="s">
        <v>5297</v>
      </c>
    </row>
    <row r="3421" spans="1:12" s="2" customFormat="1" ht="15">
      <c r="A3421" s="2">
        <v>44539</v>
      </c>
      <c r="B3421" s="2" t="s">
        <v>4480</v>
      </c>
      <c r="C3421" s="2" t="s">
        <v>13</v>
      </c>
      <c r="D3421" s="2" t="s">
        <v>14</v>
      </c>
      <c r="E3421" t="s">
        <v>4870</v>
      </c>
      <c r="F3421" t="s">
        <v>5249</v>
      </c>
      <c r="G3421" s="2" t="s">
        <v>29</v>
      </c>
      <c r="H3421" s="2" t="s">
        <v>104</v>
      </c>
      <c r="I3421" s="2" t="s">
        <v>484</v>
      </c>
      <c r="J3421" s="2" t="s">
        <v>19</v>
      </c>
      <c r="K3421" s="129">
        <v>45721</v>
      </c>
      <c r="L3421" t="s">
        <v>5542</v>
      </c>
    </row>
    <row r="3422" spans="1:12" s="2" customFormat="1" ht="15">
      <c r="A3422" s="2">
        <v>44540</v>
      </c>
      <c r="B3422" s="2" t="s">
        <v>5149</v>
      </c>
      <c r="C3422" s="2" t="s">
        <v>13</v>
      </c>
      <c r="D3422" s="2" t="s">
        <v>14</v>
      </c>
      <c r="E3422" t="s">
        <v>4870</v>
      </c>
      <c r="F3422" t="s">
        <v>5249</v>
      </c>
      <c r="G3422" s="2" t="s">
        <v>29</v>
      </c>
      <c r="H3422" s="2" t="s">
        <v>4858</v>
      </c>
      <c r="I3422" s="2" t="s">
        <v>1092</v>
      </c>
      <c r="J3422" s="2" t="s">
        <v>113</v>
      </c>
      <c r="K3422" s="129">
        <v>45611</v>
      </c>
      <c r="L3422" t="s">
        <v>5542</v>
      </c>
    </row>
    <row r="3423" spans="1:12" s="2" customFormat="1" ht="15">
      <c r="A3423" s="2">
        <v>44556</v>
      </c>
      <c r="B3423" s="2" t="s">
        <v>2946</v>
      </c>
      <c r="C3423" s="2" t="s">
        <v>13</v>
      </c>
      <c r="D3423" s="2" t="s">
        <v>14</v>
      </c>
      <c r="E3423" t="s">
        <v>4870</v>
      </c>
      <c r="F3423" t="s">
        <v>5249</v>
      </c>
      <c r="G3423" s="2" t="s">
        <v>29</v>
      </c>
      <c r="H3423" s="2" t="s">
        <v>4854</v>
      </c>
      <c r="I3423" s="2" t="s">
        <v>47</v>
      </c>
      <c r="J3423" s="2" t="s">
        <v>19</v>
      </c>
      <c r="K3423" s="129">
        <v>45701</v>
      </c>
      <c r="L3423" t="s">
        <v>5542</v>
      </c>
    </row>
    <row r="3424" spans="1:12" s="2" customFormat="1" ht="15">
      <c r="A3424" s="2">
        <v>44557</v>
      </c>
      <c r="B3424" s="2" t="s">
        <v>5150</v>
      </c>
      <c r="C3424" s="2" t="s">
        <v>13</v>
      </c>
      <c r="D3424" s="2" t="s">
        <v>25</v>
      </c>
      <c r="E3424" s="2" t="s">
        <v>5291</v>
      </c>
      <c r="F3424" t="s">
        <v>16</v>
      </c>
      <c r="G3424" s="2" t="s">
        <v>32</v>
      </c>
      <c r="H3424" s="2" t="s">
        <v>136</v>
      </c>
      <c r="I3424" s="2" t="s">
        <v>5954</v>
      </c>
      <c r="J3424" s="2" t="s">
        <v>19</v>
      </c>
      <c r="K3424" s="129">
        <v>45716</v>
      </c>
      <c r="L3424" t="s">
        <v>5293</v>
      </c>
    </row>
    <row r="3425" spans="1:12" s="2" customFormat="1" ht="15">
      <c r="A3425" s="2">
        <v>44576</v>
      </c>
      <c r="B3425" s="2" t="s">
        <v>2947</v>
      </c>
      <c r="C3425" s="2" t="s">
        <v>13</v>
      </c>
      <c r="D3425" s="2" t="s">
        <v>25</v>
      </c>
      <c r="E3425" s="2" t="s">
        <v>5291</v>
      </c>
      <c r="F3425" t="s">
        <v>36</v>
      </c>
      <c r="G3425" s="2" t="s">
        <v>29</v>
      </c>
      <c r="H3425" s="2" t="s">
        <v>81</v>
      </c>
      <c r="I3425" s="2" t="s">
        <v>5513</v>
      </c>
      <c r="J3425" s="2" t="s">
        <v>19</v>
      </c>
      <c r="K3425" s="129">
        <v>45741</v>
      </c>
      <c r="L3425" t="s">
        <v>5297</v>
      </c>
    </row>
    <row r="3426" spans="1:12" s="2" customFormat="1" ht="15">
      <c r="A3426" s="2">
        <v>44596</v>
      </c>
      <c r="B3426" s="2" t="s">
        <v>2948</v>
      </c>
      <c r="C3426" s="2" t="s">
        <v>13</v>
      </c>
      <c r="D3426" s="2" t="s">
        <v>14</v>
      </c>
      <c r="E3426" t="s">
        <v>4870</v>
      </c>
      <c r="F3426" t="s">
        <v>16</v>
      </c>
      <c r="G3426" s="2" t="s">
        <v>29</v>
      </c>
      <c r="H3426" s="2" t="s">
        <v>4854</v>
      </c>
      <c r="I3426" s="2" t="s">
        <v>47</v>
      </c>
      <c r="J3426" s="2" t="s">
        <v>19</v>
      </c>
      <c r="K3426" s="129">
        <v>45719</v>
      </c>
      <c r="L3426" t="s">
        <v>5542</v>
      </c>
    </row>
    <row r="3427" spans="1:12" s="2" customFormat="1" ht="15">
      <c r="A3427" s="2">
        <v>44619</v>
      </c>
      <c r="B3427" s="2" t="s">
        <v>2949</v>
      </c>
      <c r="C3427" s="2" t="s">
        <v>13</v>
      </c>
      <c r="D3427" s="2" t="s">
        <v>14</v>
      </c>
      <c r="E3427" t="s">
        <v>4870</v>
      </c>
      <c r="F3427" t="s">
        <v>16</v>
      </c>
      <c r="G3427" s="2" t="s">
        <v>29</v>
      </c>
      <c r="H3427" s="2" t="s">
        <v>4854</v>
      </c>
      <c r="I3427" s="2" t="s">
        <v>47</v>
      </c>
      <c r="J3427" s="2" t="s">
        <v>19</v>
      </c>
      <c r="K3427" s="129">
        <v>45708</v>
      </c>
      <c r="L3427" t="s">
        <v>5542</v>
      </c>
    </row>
    <row r="3428" spans="1:12" s="2" customFormat="1" ht="15">
      <c r="A3428" s="2">
        <v>44636</v>
      </c>
      <c r="B3428" s="2" t="s">
        <v>2950</v>
      </c>
      <c r="C3428" s="2" t="s">
        <v>13</v>
      </c>
      <c r="D3428" s="2" t="s">
        <v>38</v>
      </c>
      <c r="E3428" t="s">
        <v>4870</v>
      </c>
      <c r="F3428" t="s">
        <v>5249</v>
      </c>
      <c r="G3428" s="2" t="s">
        <v>29</v>
      </c>
      <c r="H3428" s="2" t="s">
        <v>49</v>
      </c>
      <c r="I3428" s="2" t="s">
        <v>697</v>
      </c>
      <c r="J3428" s="2" t="s">
        <v>19</v>
      </c>
      <c r="K3428" s="129">
        <v>44140</v>
      </c>
      <c r="L3428" t="s">
        <v>5542</v>
      </c>
    </row>
    <row r="3429" spans="1:12" s="2" customFormat="1" ht="15">
      <c r="A3429" s="2">
        <v>44657</v>
      </c>
      <c r="B3429" s="2" t="s">
        <v>4481</v>
      </c>
      <c r="C3429" s="2" t="s">
        <v>13</v>
      </c>
      <c r="D3429" s="2" t="s">
        <v>14</v>
      </c>
      <c r="E3429" t="s">
        <v>4870</v>
      </c>
      <c r="F3429" t="s">
        <v>16</v>
      </c>
      <c r="G3429" s="2" t="s">
        <v>29</v>
      </c>
      <c r="H3429" s="2" t="s">
        <v>4854</v>
      </c>
      <c r="I3429" s="2" t="s">
        <v>47</v>
      </c>
      <c r="J3429" s="2" t="s">
        <v>19</v>
      </c>
      <c r="K3429" s="129">
        <v>45733</v>
      </c>
      <c r="L3429" t="s">
        <v>5542</v>
      </c>
    </row>
    <row r="3430" spans="1:12" s="2" customFormat="1" ht="15">
      <c r="A3430" s="2">
        <v>44736</v>
      </c>
      <c r="B3430" s="2" t="s">
        <v>2951</v>
      </c>
      <c r="C3430" s="2" t="s">
        <v>13</v>
      </c>
      <c r="D3430" s="2" t="s">
        <v>38</v>
      </c>
      <c r="E3430" t="s">
        <v>4870</v>
      </c>
      <c r="F3430" t="s">
        <v>16</v>
      </c>
      <c r="G3430" s="2" t="s">
        <v>29</v>
      </c>
      <c r="H3430" s="2" t="s">
        <v>136</v>
      </c>
      <c r="I3430" s="2" t="s">
        <v>604</v>
      </c>
      <c r="J3430" s="2" t="s">
        <v>19</v>
      </c>
      <c r="K3430" s="129">
        <v>44280</v>
      </c>
      <c r="L3430" t="s">
        <v>5542</v>
      </c>
    </row>
    <row r="3431" spans="1:12" s="2" customFormat="1" ht="15">
      <c r="A3431" s="2">
        <v>44776</v>
      </c>
      <c r="B3431" s="2" t="s">
        <v>2952</v>
      </c>
      <c r="C3431" s="2" t="s">
        <v>13</v>
      </c>
      <c r="D3431" s="2" t="s">
        <v>25</v>
      </c>
      <c r="E3431" s="2" t="s">
        <v>5291</v>
      </c>
      <c r="F3431" t="s">
        <v>36</v>
      </c>
      <c r="G3431" s="2" t="s">
        <v>29</v>
      </c>
      <c r="H3431" s="2" t="s">
        <v>183</v>
      </c>
      <c r="I3431" s="2" t="s">
        <v>5822</v>
      </c>
      <c r="J3431" s="2" t="s">
        <v>19</v>
      </c>
      <c r="K3431" s="129">
        <v>45673</v>
      </c>
      <c r="L3431" t="s">
        <v>5297</v>
      </c>
    </row>
    <row r="3432" spans="1:12" s="2" customFormat="1" ht="15">
      <c r="A3432" s="2">
        <v>44777</v>
      </c>
      <c r="B3432" s="2" t="s">
        <v>2953</v>
      </c>
      <c r="C3432" s="2" t="s">
        <v>13</v>
      </c>
      <c r="D3432" s="2" t="s">
        <v>25</v>
      </c>
      <c r="E3432" s="2" t="s">
        <v>5291</v>
      </c>
      <c r="F3432" t="s">
        <v>36</v>
      </c>
      <c r="G3432" s="2" t="s">
        <v>29</v>
      </c>
      <c r="H3432" s="2" t="s">
        <v>365</v>
      </c>
      <c r="I3432" s="2" t="s">
        <v>975</v>
      </c>
      <c r="J3432" s="2" t="s">
        <v>19</v>
      </c>
      <c r="K3432" s="129">
        <v>45068</v>
      </c>
      <c r="L3432" t="s">
        <v>5297</v>
      </c>
    </row>
    <row r="3433" spans="1:12" s="2" customFormat="1" ht="15">
      <c r="A3433" s="2">
        <v>44779</v>
      </c>
      <c r="B3433" s="2" t="s">
        <v>2954</v>
      </c>
      <c r="C3433" s="2" t="s">
        <v>13</v>
      </c>
      <c r="D3433" s="2" t="s">
        <v>25</v>
      </c>
      <c r="E3433" s="2" t="s">
        <v>5291</v>
      </c>
      <c r="F3433" t="s">
        <v>36</v>
      </c>
      <c r="G3433" s="2" t="s">
        <v>29</v>
      </c>
      <c r="H3433" s="2" t="s">
        <v>4858</v>
      </c>
      <c r="I3433" s="2" t="s">
        <v>1561</v>
      </c>
      <c r="J3433" s="2" t="s">
        <v>19</v>
      </c>
      <c r="K3433" s="129">
        <v>45470</v>
      </c>
      <c r="L3433" t="s">
        <v>5297</v>
      </c>
    </row>
    <row r="3434" spans="1:12" s="2" customFormat="1" ht="15">
      <c r="A3434" s="2">
        <v>44780</v>
      </c>
      <c r="B3434" s="2" t="s">
        <v>2955</v>
      </c>
      <c r="C3434" s="2" t="s">
        <v>13</v>
      </c>
      <c r="D3434" s="2" t="s">
        <v>14</v>
      </c>
      <c r="E3434" t="s">
        <v>4870</v>
      </c>
      <c r="F3434" t="s">
        <v>5249</v>
      </c>
      <c r="G3434" s="2" t="s">
        <v>29</v>
      </c>
      <c r="H3434" s="2" t="s">
        <v>70</v>
      </c>
      <c r="I3434" s="2" t="s">
        <v>312</v>
      </c>
      <c r="J3434" s="2" t="s">
        <v>19</v>
      </c>
      <c r="K3434" s="129">
        <v>45729</v>
      </c>
      <c r="L3434" t="s">
        <v>5542</v>
      </c>
    </row>
    <row r="3435" spans="1:12" s="2" customFormat="1" ht="15">
      <c r="A3435" s="2">
        <v>44797</v>
      </c>
      <c r="B3435" s="2" t="s">
        <v>2956</v>
      </c>
      <c r="C3435" s="2" t="s">
        <v>13</v>
      </c>
      <c r="D3435" s="2" t="s">
        <v>14</v>
      </c>
      <c r="E3435" t="s">
        <v>4870</v>
      </c>
      <c r="F3435" t="s">
        <v>5249</v>
      </c>
      <c r="G3435" s="2" t="s">
        <v>32</v>
      </c>
      <c r="H3435" s="2" t="s">
        <v>136</v>
      </c>
      <c r="I3435" s="2" t="s">
        <v>424</v>
      </c>
      <c r="J3435" s="2" t="s">
        <v>19</v>
      </c>
      <c r="K3435" s="129">
        <v>45384</v>
      </c>
      <c r="L3435" t="s">
        <v>5542</v>
      </c>
    </row>
    <row r="3436" spans="1:12" s="2" customFormat="1" ht="15">
      <c r="A3436" s="2">
        <v>44816</v>
      </c>
      <c r="B3436" s="2" t="s">
        <v>2957</v>
      </c>
      <c r="C3436" s="2" t="s">
        <v>13</v>
      </c>
      <c r="D3436" s="2" t="s">
        <v>14</v>
      </c>
      <c r="E3436" t="s">
        <v>4870</v>
      </c>
      <c r="F3436" t="s">
        <v>16</v>
      </c>
      <c r="G3436" s="2" t="s">
        <v>32</v>
      </c>
      <c r="H3436" s="2" t="s">
        <v>136</v>
      </c>
      <c r="I3436" s="2" t="s">
        <v>604</v>
      </c>
      <c r="J3436" s="2" t="s">
        <v>19</v>
      </c>
      <c r="K3436" s="129">
        <v>45700</v>
      </c>
      <c r="L3436" t="s">
        <v>5542</v>
      </c>
    </row>
    <row r="3437" spans="1:12" s="2" customFormat="1" ht="15">
      <c r="A3437" s="2">
        <v>44817</v>
      </c>
      <c r="B3437" s="2" t="s">
        <v>3750</v>
      </c>
      <c r="C3437" s="2" t="s">
        <v>13</v>
      </c>
      <c r="D3437" s="2" t="s">
        <v>14</v>
      </c>
      <c r="E3437" t="s">
        <v>4870</v>
      </c>
      <c r="F3437" t="s">
        <v>5249</v>
      </c>
      <c r="G3437" s="2" t="s">
        <v>29</v>
      </c>
      <c r="H3437" s="2" t="s">
        <v>70</v>
      </c>
      <c r="I3437" s="2" t="s">
        <v>71</v>
      </c>
      <c r="J3437" s="2" t="s">
        <v>19</v>
      </c>
      <c r="K3437" s="129">
        <v>45398</v>
      </c>
      <c r="L3437" t="s">
        <v>5542</v>
      </c>
    </row>
    <row r="3438" spans="1:12" s="2" customFormat="1" ht="15">
      <c r="A3438" s="2">
        <v>44818</v>
      </c>
      <c r="B3438" s="2" t="s">
        <v>4482</v>
      </c>
      <c r="C3438" s="2" t="s">
        <v>13</v>
      </c>
      <c r="D3438" s="2" t="s">
        <v>14</v>
      </c>
      <c r="E3438" t="s">
        <v>4870</v>
      </c>
      <c r="F3438" t="s">
        <v>5249</v>
      </c>
      <c r="G3438" s="2" t="s">
        <v>29</v>
      </c>
      <c r="H3438" s="2" t="s">
        <v>165</v>
      </c>
      <c r="I3438" s="2" t="s">
        <v>304</v>
      </c>
      <c r="J3438" s="2" t="s">
        <v>19</v>
      </c>
      <c r="K3438" s="129">
        <v>45743</v>
      </c>
      <c r="L3438" t="s">
        <v>5542</v>
      </c>
    </row>
    <row r="3439" spans="1:12" s="2" customFormat="1" ht="15">
      <c r="A3439" s="2">
        <v>44819</v>
      </c>
      <c r="B3439" s="2" t="s">
        <v>2958</v>
      </c>
      <c r="C3439" s="2" t="s">
        <v>13</v>
      </c>
      <c r="D3439" s="2" t="s">
        <v>25</v>
      </c>
      <c r="E3439" t="s">
        <v>4870</v>
      </c>
      <c r="F3439" t="s">
        <v>5249</v>
      </c>
      <c r="G3439" s="2" t="s">
        <v>29</v>
      </c>
      <c r="H3439" s="2" t="s">
        <v>4857</v>
      </c>
      <c r="I3439" s="2" t="s">
        <v>152</v>
      </c>
      <c r="J3439" s="2" t="s">
        <v>19</v>
      </c>
      <c r="K3439" s="129">
        <v>45274</v>
      </c>
      <c r="L3439" t="s">
        <v>5542</v>
      </c>
    </row>
    <row r="3440" spans="1:12" s="2" customFormat="1" ht="15">
      <c r="A3440" s="2">
        <v>44836</v>
      </c>
      <c r="B3440" s="2" t="s">
        <v>3639</v>
      </c>
      <c r="C3440" s="2" t="s">
        <v>13</v>
      </c>
      <c r="D3440" s="2" t="s">
        <v>14</v>
      </c>
      <c r="E3440" t="s">
        <v>4870</v>
      </c>
      <c r="F3440" t="s">
        <v>16</v>
      </c>
      <c r="G3440" s="2" t="s">
        <v>29</v>
      </c>
      <c r="H3440" s="2" t="s">
        <v>4856</v>
      </c>
      <c r="I3440" s="2" t="s">
        <v>5612</v>
      </c>
      <c r="J3440" s="2" t="s">
        <v>19</v>
      </c>
      <c r="K3440" s="129">
        <v>44834</v>
      </c>
      <c r="L3440" t="s">
        <v>5542</v>
      </c>
    </row>
    <row r="3441" spans="1:12" s="2" customFormat="1" ht="15">
      <c r="A3441" s="2">
        <v>44856</v>
      </c>
      <c r="B3441" s="2" t="s">
        <v>2959</v>
      </c>
      <c r="C3441" s="2" t="s">
        <v>13</v>
      </c>
      <c r="D3441" s="2" t="s">
        <v>38</v>
      </c>
      <c r="E3441" t="s">
        <v>4870</v>
      </c>
      <c r="F3441" t="s">
        <v>16</v>
      </c>
      <c r="G3441" s="2" t="s">
        <v>29</v>
      </c>
      <c r="H3441" s="2" t="s">
        <v>147</v>
      </c>
      <c r="I3441" s="2" t="s">
        <v>1086</v>
      </c>
      <c r="J3441" s="2" t="s">
        <v>19</v>
      </c>
      <c r="K3441" s="129">
        <v>45386</v>
      </c>
      <c r="L3441" t="s">
        <v>5542</v>
      </c>
    </row>
    <row r="3442" spans="1:12" s="2" customFormat="1" ht="15">
      <c r="A3442" s="2">
        <v>44896</v>
      </c>
      <c r="B3442" s="2" t="s">
        <v>2960</v>
      </c>
      <c r="C3442" s="2" t="s">
        <v>13</v>
      </c>
      <c r="D3442" s="2" t="s">
        <v>25</v>
      </c>
      <c r="E3442" s="2" t="s">
        <v>5291</v>
      </c>
      <c r="F3442" t="s">
        <v>36</v>
      </c>
      <c r="G3442" s="2" t="s">
        <v>29</v>
      </c>
      <c r="H3442" s="2" t="s">
        <v>17</v>
      </c>
      <c r="I3442" s="2" t="s">
        <v>2961</v>
      </c>
      <c r="J3442" s="2" t="s">
        <v>19</v>
      </c>
      <c r="K3442" s="129">
        <v>45623</v>
      </c>
      <c r="L3442" t="s">
        <v>5297</v>
      </c>
    </row>
    <row r="3443" spans="1:12" s="2" customFormat="1" ht="15">
      <c r="A3443" s="2">
        <v>44916</v>
      </c>
      <c r="B3443" s="2" t="s">
        <v>5151</v>
      </c>
      <c r="C3443" s="2" t="s">
        <v>13</v>
      </c>
      <c r="D3443" s="2" t="s">
        <v>14</v>
      </c>
      <c r="E3443" t="s">
        <v>4870</v>
      </c>
      <c r="F3443" t="s">
        <v>5249</v>
      </c>
      <c r="G3443" s="2" t="s">
        <v>32</v>
      </c>
      <c r="H3443" s="2" t="s">
        <v>4854</v>
      </c>
      <c r="I3443" s="2" t="s">
        <v>47</v>
      </c>
      <c r="J3443" s="2" t="s">
        <v>19</v>
      </c>
      <c r="K3443" s="129">
        <v>45581</v>
      </c>
      <c r="L3443" t="s">
        <v>5542</v>
      </c>
    </row>
    <row r="3444" spans="1:12" s="2" customFormat="1" ht="15">
      <c r="A3444" s="2">
        <v>44917</v>
      </c>
      <c r="B3444" s="2" t="s">
        <v>2962</v>
      </c>
      <c r="C3444" s="2" t="s">
        <v>13</v>
      </c>
      <c r="D3444" s="2" t="s">
        <v>14</v>
      </c>
      <c r="E3444" t="s">
        <v>4870</v>
      </c>
      <c r="F3444" t="s">
        <v>5249</v>
      </c>
      <c r="G3444" s="2" t="s">
        <v>32</v>
      </c>
      <c r="H3444" s="2" t="s">
        <v>104</v>
      </c>
      <c r="I3444" s="2" t="s">
        <v>132</v>
      </c>
      <c r="J3444" s="2" t="s">
        <v>19</v>
      </c>
      <c r="K3444" s="129">
        <v>45735</v>
      </c>
      <c r="L3444" t="s">
        <v>5542</v>
      </c>
    </row>
    <row r="3445" spans="1:12" s="2" customFormat="1" ht="15">
      <c r="A3445" s="2">
        <v>44936</v>
      </c>
      <c r="B3445" s="2" t="s">
        <v>2963</v>
      </c>
      <c r="C3445" s="2" t="s">
        <v>13</v>
      </c>
      <c r="D3445" s="2" t="s">
        <v>25</v>
      </c>
      <c r="E3445" s="2" t="s">
        <v>5291</v>
      </c>
      <c r="F3445" t="s">
        <v>36</v>
      </c>
      <c r="G3445" s="2" t="s">
        <v>29</v>
      </c>
      <c r="H3445" s="2" t="s">
        <v>4858</v>
      </c>
      <c r="I3445" s="2" t="s">
        <v>5941</v>
      </c>
      <c r="J3445" s="2" t="s">
        <v>113</v>
      </c>
      <c r="K3445" s="129">
        <v>43672</v>
      </c>
      <c r="L3445" t="s">
        <v>5299</v>
      </c>
    </row>
    <row r="3446" spans="1:12" s="2" customFormat="1" ht="15">
      <c r="A3446" s="2">
        <v>44996</v>
      </c>
      <c r="B3446" s="2" t="s">
        <v>2964</v>
      </c>
      <c r="C3446" s="2" t="s">
        <v>13</v>
      </c>
      <c r="D3446" s="2" t="s">
        <v>14</v>
      </c>
      <c r="E3446" t="s">
        <v>4870</v>
      </c>
      <c r="F3446" t="s">
        <v>5249</v>
      </c>
      <c r="G3446" s="2" t="s">
        <v>29</v>
      </c>
      <c r="H3446" s="2" t="s">
        <v>81</v>
      </c>
      <c r="I3446" s="2" t="s">
        <v>1101</v>
      </c>
      <c r="J3446" s="2" t="s">
        <v>19</v>
      </c>
      <c r="K3446" s="129">
        <v>44174</v>
      </c>
      <c r="L3446" t="s">
        <v>5542</v>
      </c>
    </row>
    <row r="3447" spans="1:12" s="2" customFormat="1" ht="15">
      <c r="A3447" s="2">
        <v>45057</v>
      </c>
      <c r="B3447" s="2" t="s">
        <v>2965</v>
      </c>
      <c r="C3447" s="2" t="s">
        <v>13</v>
      </c>
      <c r="D3447" s="2" t="s">
        <v>25</v>
      </c>
      <c r="E3447" s="2" t="s">
        <v>5291</v>
      </c>
      <c r="F3447" t="s">
        <v>36</v>
      </c>
      <c r="G3447" s="2" t="s">
        <v>29</v>
      </c>
      <c r="H3447" s="2" t="s">
        <v>104</v>
      </c>
      <c r="I3447" s="2" t="s">
        <v>5762</v>
      </c>
      <c r="J3447" s="2" t="s">
        <v>113</v>
      </c>
      <c r="K3447" s="129">
        <v>44239</v>
      </c>
      <c r="L3447" t="s">
        <v>5297</v>
      </c>
    </row>
    <row r="3448" spans="1:12" s="2" customFormat="1" ht="15">
      <c r="A3448" s="2">
        <v>45096</v>
      </c>
      <c r="B3448" s="2" t="s">
        <v>2966</v>
      </c>
      <c r="C3448" s="2" t="s">
        <v>13</v>
      </c>
      <c r="D3448" s="2" t="s">
        <v>25</v>
      </c>
      <c r="E3448" t="s">
        <v>4870</v>
      </c>
      <c r="F3448" t="s">
        <v>5249</v>
      </c>
      <c r="G3448" s="2" t="s">
        <v>29</v>
      </c>
      <c r="H3448" s="2" t="s">
        <v>4856</v>
      </c>
      <c r="I3448" s="2" t="s">
        <v>654</v>
      </c>
      <c r="J3448" s="2" t="s">
        <v>19</v>
      </c>
      <c r="K3448" s="129">
        <v>45720</v>
      </c>
      <c r="L3448" t="s">
        <v>5542</v>
      </c>
    </row>
    <row r="3449" spans="1:12" s="2" customFormat="1" ht="15">
      <c r="A3449" s="2">
        <v>45117</v>
      </c>
      <c r="B3449" s="2" t="s">
        <v>2967</v>
      </c>
      <c r="C3449" s="2" t="s">
        <v>13</v>
      </c>
      <c r="D3449" s="2" t="s">
        <v>25</v>
      </c>
      <c r="E3449" s="2" t="s">
        <v>5291</v>
      </c>
      <c r="F3449" t="s">
        <v>36</v>
      </c>
      <c r="G3449" s="2" t="s">
        <v>29</v>
      </c>
      <c r="H3449" s="2" t="s">
        <v>4860</v>
      </c>
      <c r="I3449" s="2" t="s">
        <v>5475</v>
      </c>
      <c r="J3449" s="2" t="s">
        <v>19</v>
      </c>
      <c r="K3449" s="129">
        <v>45359</v>
      </c>
      <c r="L3449" t="s">
        <v>5307</v>
      </c>
    </row>
    <row r="3450" spans="1:12" s="2" customFormat="1" ht="15">
      <c r="A3450" s="2">
        <v>45118</v>
      </c>
      <c r="B3450" s="2" t="s">
        <v>2968</v>
      </c>
      <c r="C3450" s="2" t="s">
        <v>13</v>
      </c>
      <c r="D3450" s="2" t="s">
        <v>25</v>
      </c>
      <c r="E3450" t="s">
        <v>4870</v>
      </c>
      <c r="F3450" t="s">
        <v>5249</v>
      </c>
      <c r="G3450" s="2" t="s">
        <v>29</v>
      </c>
      <c r="H3450" s="2" t="s">
        <v>136</v>
      </c>
      <c r="I3450" s="2" t="s">
        <v>5808</v>
      </c>
      <c r="J3450" s="2" t="s">
        <v>113</v>
      </c>
      <c r="K3450" s="129">
        <v>43683</v>
      </c>
      <c r="L3450" t="s">
        <v>5542</v>
      </c>
    </row>
    <row r="3451" spans="1:12" s="2" customFormat="1" ht="15">
      <c r="A3451" s="2">
        <v>45137</v>
      </c>
      <c r="B3451" s="2" t="s">
        <v>2970</v>
      </c>
      <c r="C3451" s="2" t="s">
        <v>13</v>
      </c>
      <c r="D3451" s="2" t="s">
        <v>38</v>
      </c>
      <c r="E3451" t="s">
        <v>4870</v>
      </c>
      <c r="F3451" t="s">
        <v>16</v>
      </c>
      <c r="G3451" s="2" t="s">
        <v>29</v>
      </c>
      <c r="H3451" s="2" t="s">
        <v>4854</v>
      </c>
      <c r="I3451" s="2" t="s">
        <v>47</v>
      </c>
      <c r="J3451" s="2" t="s">
        <v>19</v>
      </c>
      <c r="K3451" s="129">
        <v>45455</v>
      </c>
      <c r="L3451" t="s">
        <v>5542</v>
      </c>
    </row>
    <row r="3452" spans="1:12" s="2" customFormat="1" ht="15">
      <c r="A3452" s="2">
        <v>45158</v>
      </c>
      <c r="B3452" s="2" t="s">
        <v>2971</v>
      </c>
      <c r="C3452" s="2" t="s">
        <v>13</v>
      </c>
      <c r="D3452" s="2" t="s">
        <v>14</v>
      </c>
      <c r="E3452" t="s">
        <v>4870</v>
      </c>
      <c r="F3452" t="s">
        <v>16</v>
      </c>
      <c r="G3452" s="2" t="s">
        <v>29</v>
      </c>
      <c r="H3452" s="2" t="s">
        <v>4854</v>
      </c>
      <c r="I3452" s="2" t="s">
        <v>47</v>
      </c>
      <c r="J3452" s="2" t="s">
        <v>19</v>
      </c>
      <c r="K3452" s="129">
        <v>45708</v>
      </c>
      <c r="L3452" t="s">
        <v>5542</v>
      </c>
    </row>
    <row r="3453" spans="1:12" s="2" customFormat="1" ht="15">
      <c r="A3453" s="2">
        <v>45159</v>
      </c>
      <c r="B3453" s="2" t="s">
        <v>2972</v>
      </c>
      <c r="C3453" s="2" t="s">
        <v>13</v>
      </c>
      <c r="D3453" s="2" t="s">
        <v>14</v>
      </c>
      <c r="E3453" t="s">
        <v>4870</v>
      </c>
      <c r="F3453" t="s">
        <v>5249</v>
      </c>
      <c r="G3453" s="2" t="s">
        <v>32</v>
      </c>
      <c r="H3453" s="2" t="s">
        <v>4855</v>
      </c>
      <c r="I3453" s="2" t="s">
        <v>59</v>
      </c>
      <c r="J3453" s="2" t="s">
        <v>19</v>
      </c>
      <c r="K3453" s="129">
        <v>45345</v>
      </c>
      <c r="L3453" t="s">
        <v>5542</v>
      </c>
    </row>
    <row r="3454" spans="1:12" s="2" customFormat="1" ht="15">
      <c r="A3454" s="2">
        <v>45176</v>
      </c>
      <c r="B3454" s="2" t="s">
        <v>2973</v>
      </c>
      <c r="C3454" s="2" t="s">
        <v>13</v>
      </c>
      <c r="D3454" s="2" t="s">
        <v>14</v>
      </c>
      <c r="E3454" t="s">
        <v>4870</v>
      </c>
      <c r="F3454" t="s">
        <v>16</v>
      </c>
      <c r="G3454" s="2" t="s">
        <v>29</v>
      </c>
      <c r="H3454" s="2" t="s">
        <v>4854</v>
      </c>
      <c r="I3454" s="2" t="s">
        <v>47</v>
      </c>
      <c r="J3454" s="2" t="s">
        <v>19</v>
      </c>
      <c r="K3454" s="129">
        <v>44718</v>
      </c>
      <c r="L3454" t="s">
        <v>5542</v>
      </c>
    </row>
    <row r="3455" spans="1:12" s="2" customFormat="1" ht="15">
      <c r="A3455" s="2">
        <v>45216</v>
      </c>
      <c r="B3455" s="2" t="s">
        <v>2974</v>
      </c>
      <c r="C3455" s="2" t="s">
        <v>13</v>
      </c>
      <c r="D3455" s="2" t="s">
        <v>14</v>
      </c>
      <c r="E3455" t="s">
        <v>4870</v>
      </c>
      <c r="F3455" t="s">
        <v>5249</v>
      </c>
      <c r="G3455" s="2" t="s">
        <v>29</v>
      </c>
      <c r="H3455" s="2" t="s">
        <v>183</v>
      </c>
      <c r="I3455" s="2" t="s">
        <v>184</v>
      </c>
      <c r="J3455" s="2" t="s">
        <v>19</v>
      </c>
      <c r="K3455" s="129">
        <v>45476</v>
      </c>
      <c r="L3455" t="s">
        <v>5542</v>
      </c>
    </row>
    <row r="3456" spans="1:12" s="2" customFormat="1" ht="15">
      <c r="A3456" s="2">
        <v>45236</v>
      </c>
      <c r="B3456" s="2" t="s">
        <v>2975</v>
      </c>
      <c r="C3456" s="2" t="s">
        <v>13</v>
      </c>
      <c r="D3456" s="2" t="s">
        <v>25</v>
      </c>
      <c r="E3456" s="2" t="s">
        <v>5291</v>
      </c>
      <c r="F3456" t="s">
        <v>5249</v>
      </c>
      <c r="G3456" s="2" t="s">
        <v>32</v>
      </c>
      <c r="H3456" s="2" t="s">
        <v>49</v>
      </c>
      <c r="I3456" s="2" t="s">
        <v>414</v>
      </c>
      <c r="J3456" s="2" t="s">
        <v>19</v>
      </c>
      <c r="K3456" s="129">
        <v>45377</v>
      </c>
      <c r="L3456" t="s">
        <v>5297</v>
      </c>
    </row>
    <row r="3457" spans="1:12" s="2" customFormat="1" ht="15">
      <c r="A3457" s="2">
        <v>45256</v>
      </c>
      <c r="B3457" s="2" t="s">
        <v>2976</v>
      </c>
      <c r="C3457" s="2" t="s">
        <v>13</v>
      </c>
      <c r="D3457" s="2" t="s">
        <v>14</v>
      </c>
      <c r="E3457" t="s">
        <v>4870</v>
      </c>
      <c r="F3457" t="s">
        <v>16</v>
      </c>
      <c r="G3457" s="2" t="s">
        <v>29</v>
      </c>
      <c r="H3457" s="2" t="s">
        <v>90</v>
      </c>
      <c r="I3457" s="2" t="s">
        <v>91</v>
      </c>
      <c r="J3457" s="2" t="s">
        <v>19</v>
      </c>
      <c r="K3457" s="129">
        <v>43799</v>
      </c>
      <c r="L3457" t="s">
        <v>5542</v>
      </c>
    </row>
    <row r="3458" spans="1:12" s="2" customFormat="1" ht="15">
      <c r="A3458" s="2">
        <v>45261</v>
      </c>
      <c r="B3458" s="2" t="s">
        <v>2977</v>
      </c>
      <c r="C3458" s="2" t="s">
        <v>13</v>
      </c>
      <c r="D3458" s="2" t="s">
        <v>14</v>
      </c>
      <c r="E3458" t="s">
        <v>4870</v>
      </c>
      <c r="F3458" t="s">
        <v>16</v>
      </c>
      <c r="G3458" s="2" t="s">
        <v>29</v>
      </c>
      <c r="H3458" s="2" t="s">
        <v>4854</v>
      </c>
      <c r="I3458" s="2" t="s">
        <v>47</v>
      </c>
      <c r="J3458" s="2" t="s">
        <v>19</v>
      </c>
      <c r="K3458" s="129">
        <v>45699</v>
      </c>
      <c r="L3458" t="s">
        <v>5542</v>
      </c>
    </row>
    <row r="3459" spans="1:12" s="2" customFormat="1" ht="15">
      <c r="A3459" s="2">
        <v>45276</v>
      </c>
      <c r="B3459" s="2" t="s">
        <v>2978</v>
      </c>
      <c r="C3459" s="2" t="s">
        <v>13</v>
      </c>
      <c r="D3459" s="2" t="s">
        <v>25</v>
      </c>
      <c r="E3459" s="2" t="s">
        <v>5291</v>
      </c>
      <c r="F3459" t="s">
        <v>36</v>
      </c>
      <c r="G3459" s="2" t="s">
        <v>29</v>
      </c>
      <c r="H3459" s="2" t="s">
        <v>104</v>
      </c>
      <c r="I3459" s="2" t="s">
        <v>5328</v>
      </c>
      <c r="J3459" s="2" t="s">
        <v>19</v>
      </c>
      <c r="K3459" s="129">
        <v>45698</v>
      </c>
      <c r="L3459" t="s">
        <v>5297</v>
      </c>
    </row>
    <row r="3460" spans="1:12" s="2" customFormat="1" ht="15">
      <c r="A3460" s="2">
        <v>45296</v>
      </c>
      <c r="B3460" s="2" t="s">
        <v>4483</v>
      </c>
      <c r="C3460" s="2" t="s">
        <v>13</v>
      </c>
      <c r="D3460" s="2" t="s">
        <v>14</v>
      </c>
      <c r="E3460" t="s">
        <v>4870</v>
      </c>
      <c r="F3460" t="s">
        <v>5249</v>
      </c>
      <c r="G3460" s="2" t="s">
        <v>29</v>
      </c>
      <c r="H3460" s="2" t="s">
        <v>209</v>
      </c>
      <c r="I3460" s="2" t="s">
        <v>568</v>
      </c>
      <c r="J3460" s="2" t="s">
        <v>19</v>
      </c>
      <c r="K3460" s="129">
        <v>45744</v>
      </c>
      <c r="L3460" t="s">
        <v>5542</v>
      </c>
    </row>
    <row r="3461" spans="1:12" s="2" customFormat="1" ht="15">
      <c r="A3461" s="2">
        <v>45319</v>
      </c>
      <c r="B3461" s="2" t="s">
        <v>2979</v>
      </c>
      <c r="C3461" s="2" t="s">
        <v>13</v>
      </c>
      <c r="D3461" s="2" t="s">
        <v>25</v>
      </c>
      <c r="E3461" t="s">
        <v>4870</v>
      </c>
      <c r="F3461" t="s">
        <v>16</v>
      </c>
      <c r="G3461" s="2" t="s">
        <v>32</v>
      </c>
      <c r="H3461" s="2" t="s">
        <v>4854</v>
      </c>
      <c r="I3461" s="2" t="s">
        <v>47</v>
      </c>
      <c r="J3461" s="2" t="s">
        <v>19</v>
      </c>
      <c r="K3461" s="129">
        <v>45716</v>
      </c>
      <c r="L3461" t="s">
        <v>5542</v>
      </c>
    </row>
    <row r="3462" spans="1:12" s="2" customFormat="1" ht="15">
      <c r="A3462" s="2">
        <v>45336</v>
      </c>
      <c r="B3462" s="2" t="s">
        <v>2980</v>
      </c>
      <c r="C3462" s="2" t="s">
        <v>13</v>
      </c>
      <c r="D3462" s="2" t="s">
        <v>14</v>
      </c>
      <c r="E3462" t="s">
        <v>4870</v>
      </c>
      <c r="F3462" t="s">
        <v>16</v>
      </c>
      <c r="G3462" s="2" t="s">
        <v>29</v>
      </c>
      <c r="H3462" s="2" t="s">
        <v>4854</v>
      </c>
      <c r="I3462" s="2" t="s">
        <v>47</v>
      </c>
      <c r="J3462" s="2" t="s">
        <v>19</v>
      </c>
      <c r="K3462" s="129">
        <v>45729</v>
      </c>
      <c r="L3462" t="s">
        <v>5542</v>
      </c>
    </row>
    <row r="3463" spans="1:12" s="2" customFormat="1" ht="15">
      <c r="A3463" s="2">
        <v>45339</v>
      </c>
      <c r="B3463" s="2" t="s">
        <v>4484</v>
      </c>
      <c r="C3463" s="2" t="s">
        <v>13</v>
      </c>
      <c r="D3463" s="2" t="s">
        <v>14</v>
      </c>
      <c r="E3463" t="s">
        <v>4870</v>
      </c>
      <c r="F3463" t="s">
        <v>5249</v>
      </c>
      <c r="G3463" s="2" t="s">
        <v>29</v>
      </c>
      <c r="H3463" s="2" t="s">
        <v>209</v>
      </c>
      <c r="I3463" s="2" t="s">
        <v>568</v>
      </c>
      <c r="J3463" s="2" t="s">
        <v>19</v>
      </c>
      <c r="K3463" s="129">
        <v>45538</v>
      </c>
      <c r="L3463" t="s">
        <v>5542</v>
      </c>
    </row>
    <row r="3464" spans="1:12" s="2" customFormat="1" ht="15">
      <c r="A3464" s="2">
        <v>45436</v>
      </c>
      <c r="B3464" s="2" t="s">
        <v>2981</v>
      </c>
      <c r="C3464" s="2" t="s">
        <v>13</v>
      </c>
      <c r="D3464" s="2" t="s">
        <v>14</v>
      </c>
      <c r="E3464" t="s">
        <v>4870</v>
      </c>
      <c r="F3464" t="s">
        <v>16</v>
      </c>
      <c r="G3464" s="2" t="s">
        <v>29</v>
      </c>
      <c r="H3464" s="2" t="s">
        <v>4859</v>
      </c>
      <c r="I3464" s="2" t="s">
        <v>238</v>
      </c>
      <c r="J3464" s="2" t="s">
        <v>19</v>
      </c>
      <c r="K3464" s="129">
        <v>45385</v>
      </c>
      <c r="L3464" t="s">
        <v>5542</v>
      </c>
    </row>
    <row r="3465" spans="1:12" s="2" customFormat="1" ht="15">
      <c r="A3465" s="2">
        <v>45456</v>
      </c>
      <c r="B3465" s="2" t="s">
        <v>2982</v>
      </c>
      <c r="C3465" s="2" t="s">
        <v>13</v>
      </c>
      <c r="D3465" s="2" t="s">
        <v>14</v>
      </c>
      <c r="E3465" t="s">
        <v>4870</v>
      </c>
      <c r="F3465" t="s">
        <v>5249</v>
      </c>
      <c r="G3465" s="2" t="s">
        <v>29</v>
      </c>
      <c r="H3465" s="2" t="s">
        <v>209</v>
      </c>
      <c r="I3465" s="2" t="s">
        <v>210</v>
      </c>
      <c r="J3465" s="2" t="s">
        <v>19</v>
      </c>
      <c r="K3465" s="129">
        <v>45687</v>
      </c>
      <c r="L3465" t="s">
        <v>5542</v>
      </c>
    </row>
    <row r="3466" spans="1:12" s="2" customFormat="1" ht="15">
      <c r="A3466" s="2">
        <v>45476</v>
      </c>
      <c r="B3466" s="2" t="s">
        <v>4485</v>
      </c>
      <c r="C3466" s="2" t="s">
        <v>13</v>
      </c>
      <c r="D3466" s="2" t="s">
        <v>14</v>
      </c>
      <c r="E3466" t="s">
        <v>4870</v>
      </c>
      <c r="F3466" t="s">
        <v>5249</v>
      </c>
      <c r="G3466" s="2" t="s">
        <v>29</v>
      </c>
      <c r="H3466" s="2" t="s">
        <v>4854</v>
      </c>
      <c r="I3466" s="2" t="s">
        <v>47</v>
      </c>
      <c r="J3466" s="2" t="s">
        <v>19</v>
      </c>
      <c r="K3466" s="129">
        <v>44257</v>
      </c>
      <c r="L3466" t="s">
        <v>5542</v>
      </c>
    </row>
    <row r="3467" spans="1:12" s="2" customFormat="1" ht="15">
      <c r="A3467" s="2">
        <v>45496</v>
      </c>
      <c r="B3467" s="2" t="s">
        <v>2983</v>
      </c>
      <c r="C3467" s="2" t="s">
        <v>13</v>
      </c>
      <c r="D3467" s="2" t="s">
        <v>14</v>
      </c>
      <c r="E3467" t="s">
        <v>4870</v>
      </c>
      <c r="F3467" t="s">
        <v>16</v>
      </c>
      <c r="G3467" s="2" t="s">
        <v>29</v>
      </c>
      <c r="H3467" s="2" t="s">
        <v>209</v>
      </c>
      <c r="I3467" s="2" t="s">
        <v>210</v>
      </c>
      <c r="J3467" s="2" t="s">
        <v>19</v>
      </c>
      <c r="K3467" s="129">
        <v>45727</v>
      </c>
      <c r="L3467" t="s">
        <v>5542</v>
      </c>
    </row>
    <row r="3468" spans="1:12" s="2" customFormat="1" ht="15">
      <c r="A3468" s="2">
        <v>45517</v>
      </c>
      <c r="B3468" s="2" t="s">
        <v>2984</v>
      </c>
      <c r="C3468" s="2" t="s">
        <v>13</v>
      </c>
      <c r="D3468" s="2" t="s">
        <v>25</v>
      </c>
      <c r="E3468" t="s">
        <v>4870</v>
      </c>
      <c r="F3468" t="s">
        <v>5249</v>
      </c>
      <c r="G3468" s="2" t="s">
        <v>29</v>
      </c>
      <c r="H3468" s="2" t="s">
        <v>4853</v>
      </c>
      <c r="I3468" s="2" t="s">
        <v>44</v>
      </c>
      <c r="J3468" s="2" t="s">
        <v>19</v>
      </c>
      <c r="K3468" s="129">
        <v>45713</v>
      </c>
      <c r="L3468" t="s">
        <v>5542</v>
      </c>
    </row>
    <row r="3469" spans="1:12" s="2" customFormat="1" ht="15">
      <c r="A3469" s="2">
        <v>45536</v>
      </c>
      <c r="B3469" s="2" t="s">
        <v>2985</v>
      </c>
      <c r="C3469" s="2" t="s">
        <v>5283</v>
      </c>
      <c r="D3469" s="2" t="s">
        <v>25</v>
      </c>
      <c r="E3469" s="2" t="s">
        <v>5291</v>
      </c>
      <c r="F3469" t="s">
        <v>36</v>
      </c>
      <c r="G3469" s="2" t="s">
        <v>29</v>
      </c>
      <c r="H3469" s="2" t="s">
        <v>283</v>
      </c>
      <c r="I3469" s="2" t="s">
        <v>5886</v>
      </c>
      <c r="J3469" s="2" t="s">
        <v>19</v>
      </c>
      <c r="K3469" s="129">
        <v>44049</v>
      </c>
      <c r="L3469" t="s">
        <v>5297</v>
      </c>
    </row>
    <row r="3470" spans="1:12" s="2" customFormat="1" ht="15">
      <c r="A3470" s="2">
        <v>45537</v>
      </c>
      <c r="B3470" s="2" t="s">
        <v>2986</v>
      </c>
      <c r="C3470" s="2" t="s">
        <v>13</v>
      </c>
      <c r="D3470" s="2" t="s">
        <v>14</v>
      </c>
      <c r="E3470" t="s">
        <v>4870</v>
      </c>
      <c r="F3470" t="s">
        <v>16</v>
      </c>
      <c r="G3470" s="2" t="s">
        <v>29</v>
      </c>
      <c r="H3470" s="2" t="s">
        <v>4854</v>
      </c>
      <c r="I3470" s="2" t="s">
        <v>47</v>
      </c>
      <c r="J3470" s="2" t="s">
        <v>19</v>
      </c>
      <c r="K3470" s="129">
        <v>45448</v>
      </c>
      <c r="L3470" t="s">
        <v>5542</v>
      </c>
    </row>
    <row r="3471" spans="1:12" s="2" customFormat="1" ht="15">
      <c r="A3471" s="2">
        <v>45538</v>
      </c>
      <c r="B3471" s="2" t="s">
        <v>2987</v>
      </c>
      <c r="C3471" s="2" t="s">
        <v>13</v>
      </c>
      <c r="D3471" s="2" t="s">
        <v>25</v>
      </c>
      <c r="E3471" s="2" t="s">
        <v>5291</v>
      </c>
      <c r="F3471" t="s">
        <v>36</v>
      </c>
      <c r="G3471" s="2" t="s">
        <v>29</v>
      </c>
      <c r="H3471" s="2" t="s">
        <v>209</v>
      </c>
      <c r="I3471" s="2" t="s">
        <v>5485</v>
      </c>
      <c r="J3471" s="2" t="s">
        <v>113</v>
      </c>
      <c r="K3471" s="129">
        <v>43766</v>
      </c>
      <c r="L3471" t="s">
        <v>5297</v>
      </c>
    </row>
    <row r="3472" spans="1:12" s="2" customFormat="1" ht="15">
      <c r="A3472" s="2">
        <v>45556</v>
      </c>
      <c r="B3472" s="2" t="s">
        <v>2988</v>
      </c>
      <c r="C3472" s="2" t="s">
        <v>13</v>
      </c>
      <c r="D3472" s="2" t="s">
        <v>14</v>
      </c>
      <c r="E3472" t="s">
        <v>4870</v>
      </c>
      <c r="F3472" t="s">
        <v>5249</v>
      </c>
      <c r="G3472" s="2" t="s">
        <v>29</v>
      </c>
      <c r="H3472" s="2" t="s">
        <v>4857</v>
      </c>
      <c r="I3472" s="2" t="s">
        <v>2222</v>
      </c>
      <c r="J3472" s="2" t="s">
        <v>19</v>
      </c>
      <c r="K3472" s="129">
        <v>45729</v>
      </c>
      <c r="L3472" t="s">
        <v>5542</v>
      </c>
    </row>
    <row r="3473" spans="1:12" s="2" customFormat="1" ht="15">
      <c r="A3473" s="2">
        <v>45576</v>
      </c>
      <c r="B3473" s="2" t="s">
        <v>2989</v>
      </c>
      <c r="C3473" s="2" t="s">
        <v>13</v>
      </c>
      <c r="D3473" s="2" t="s">
        <v>14</v>
      </c>
      <c r="E3473" t="s">
        <v>4870</v>
      </c>
      <c r="F3473" t="s">
        <v>5249</v>
      </c>
      <c r="G3473" s="2" t="s">
        <v>29</v>
      </c>
      <c r="H3473" s="2" t="s">
        <v>17</v>
      </c>
      <c r="I3473" s="2" t="s">
        <v>33</v>
      </c>
      <c r="J3473" s="2" t="s">
        <v>19</v>
      </c>
      <c r="K3473" s="129">
        <v>45576</v>
      </c>
      <c r="L3473" t="s">
        <v>5542</v>
      </c>
    </row>
    <row r="3474" spans="1:12" s="2" customFormat="1" ht="15">
      <c r="A3474" s="2">
        <v>45577</v>
      </c>
      <c r="B3474" s="2" t="s">
        <v>2990</v>
      </c>
      <c r="C3474" s="2" t="s">
        <v>13</v>
      </c>
      <c r="D3474" s="2" t="s">
        <v>38</v>
      </c>
      <c r="E3474" t="s">
        <v>4870</v>
      </c>
      <c r="F3474" t="s">
        <v>16</v>
      </c>
      <c r="G3474" s="2" t="s">
        <v>32</v>
      </c>
      <c r="H3474" s="2" t="s">
        <v>4854</v>
      </c>
      <c r="I3474" s="2" t="s">
        <v>47</v>
      </c>
      <c r="J3474" s="2" t="s">
        <v>19</v>
      </c>
      <c r="K3474" s="129">
        <v>45736</v>
      </c>
      <c r="L3474" t="s">
        <v>5542</v>
      </c>
    </row>
    <row r="3475" spans="1:12" s="2" customFormat="1" ht="15">
      <c r="A3475" s="2">
        <v>45619</v>
      </c>
      <c r="B3475" s="2" t="s">
        <v>2992</v>
      </c>
      <c r="C3475" s="2" t="s">
        <v>13</v>
      </c>
      <c r="D3475" s="2" t="s">
        <v>14</v>
      </c>
      <c r="E3475" t="s">
        <v>4870</v>
      </c>
      <c r="F3475" t="s">
        <v>16</v>
      </c>
      <c r="G3475" s="2" t="s">
        <v>29</v>
      </c>
      <c r="H3475" s="2" t="s">
        <v>104</v>
      </c>
      <c r="I3475" s="2" t="s">
        <v>500</v>
      </c>
      <c r="J3475" s="2" t="s">
        <v>19</v>
      </c>
      <c r="K3475" s="129">
        <v>45000</v>
      </c>
      <c r="L3475" t="s">
        <v>5542</v>
      </c>
    </row>
    <row r="3476" spans="1:12" s="2" customFormat="1" ht="15">
      <c r="A3476" s="2">
        <v>45636</v>
      </c>
      <c r="B3476" s="2" t="s">
        <v>2993</v>
      </c>
      <c r="C3476" s="2" t="s">
        <v>13</v>
      </c>
      <c r="D3476" s="2" t="s">
        <v>25</v>
      </c>
      <c r="E3476" t="s">
        <v>4870</v>
      </c>
      <c r="F3476" t="s">
        <v>16</v>
      </c>
      <c r="G3476" s="2" t="s">
        <v>29</v>
      </c>
      <c r="H3476" s="2" t="s">
        <v>4853</v>
      </c>
      <c r="I3476" s="2" t="s">
        <v>44</v>
      </c>
      <c r="J3476" s="2" t="s">
        <v>113</v>
      </c>
      <c r="K3476" s="129">
        <v>43698</v>
      </c>
      <c r="L3476" t="s">
        <v>5542</v>
      </c>
    </row>
    <row r="3477" spans="1:12" s="2" customFormat="1" ht="15">
      <c r="A3477" s="2">
        <v>45677</v>
      </c>
      <c r="B3477" s="2" t="s">
        <v>2994</v>
      </c>
      <c r="C3477" s="2" t="s">
        <v>13</v>
      </c>
      <c r="D3477" s="2" t="s">
        <v>25</v>
      </c>
      <c r="E3477" s="2" t="s">
        <v>5291</v>
      </c>
      <c r="F3477" t="s">
        <v>36</v>
      </c>
      <c r="G3477" s="2" t="s">
        <v>29</v>
      </c>
      <c r="H3477" s="2" t="s">
        <v>4857</v>
      </c>
      <c r="I3477" s="2" t="s">
        <v>152</v>
      </c>
      <c r="J3477" s="2" t="s">
        <v>113</v>
      </c>
      <c r="K3477" s="129">
        <v>43734</v>
      </c>
      <c r="L3477" t="s">
        <v>5297</v>
      </c>
    </row>
    <row r="3478" spans="1:12" s="2" customFormat="1" ht="15">
      <c r="A3478" s="2">
        <v>45696</v>
      </c>
      <c r="B3478" s="2" t="s">
        <v>2995</v>
      </c>
      <c r="C3478" s="2" t="s">
        <v>13</v>
      </c>
      <c r="D3478" s="2" t="s">
        <v>25</v>
      </c>
      <c r="E3478" t="s">
        <v>4870</v>
      </c>
      <c r="F3478" t="s">
        <v>16</v>
      </c>
      <c r="G3478" s="2" t="s">
        <v>29</v>
      </c>
      <c r="H3478" s="2" t="s">
        <v>183</v>
      </c>
      <c r="I3478" s="2" t="s">
        <v>942</v>
      </c>
      <c r="J3478" s="2" t="s">
        <v>19</v>
      </c>
      <c r="K3478" s="129">
        <v>45411</v>
      </c>
      <c r="L3478" t="s">
        <v>5542</v>
      </c>
    </row>
    <row r="3479" spans="1:12" s="2" customFormat="1" ht="15">
      <c r="A3479" s="2">
        <v>45718</v>
      </c>
      <c r="B3479" s="2" t="s">
        <v>5152</v>
      </c>
      <c r="C3479" s="2" t="s">
        <v>13</v>
      </c>
      <c r="D3479" s="2" t="s">
        <v>14</v>
      </c>
      <c r="E3479" t="s">
        <v>4870</v>
      </c>
      <c r="F3479" t="s">
        <v>16</v>
      </c>
      <c r="G3479" s="2" t="s">
        <v>32</v>
      </c>
      <c r="H3479" s="2" t="s">
        <v>4854</v>
      </c>
      <c r="I3479" s="2" t="s">
        <v>47</v>
      </c>
      <c r="J3479" s="2" t="s">
        <v>19</v>
      </c>
      <c r="K3479" s="129">
        <v>45729</v>
      </c>
      <c r="L3479" t="s">
        <v>5542</v>
      </c>
    </row>
    <row r="3480" spans="1:12" s="2" customFormat="1" ht="15">
      <c r="A3480" s="2">
        <v>45722</v>
      </c>
      <c r="B3480" s="2" t="s">
        <v>2997</v>
      </c>
      <c r="C3480" s="2" t="s">
        <v>13</v>
      </c>
      <c r="D3480" s="2" t="s">
        <v>25</v>
      </c>
      <c r="E3480" s="2" t="s">
        <v>5291</v>
      </c>
      <c r="F3480" t="s">
        <v>16</v>
      </c>
      <c r="G3480" s="2" t="s">
        <v>29</v>
      </c>
      <c r="H3480" s="2" t="s">
        <v>70</v>
      </c>
      <c r="I3480" s="2" t="s">
        <v>71</v>
      </c>
      <c r="J3480" s="2" t="s">
        <v>19</v>
      </c>
      <c r="K3480" s="129">
        <v>45712</v>
      </c>
      <c r="L3480" t="s">
        <v>5297</v>
      </c>
    </row>
    <row r="3481" spans="1:12" s="2" customFormat="1" ht="15">
      <c r="A3481" s="2">
        <v>45736</v>
      </c>
      <c r="B3481" s="2" t="s">
        <v>4486</v>
      </c>
      <c r="C3481" s="2" t="s">
        <v>13</v>
      </c>
      <c r="D3481" s="2" t="s">
        <v>14</v>
      </c>
      <c r="E3481" t="s">
        <v>4870</v>
      </c>
      <c r="F3481" t="s">
        <v>16</v>
      </c>
      <c r="G3481" s="2" t="s">
        <v>29</v>
      </c>
      <c r="H3481" s="2" t="s">
        <v>183</v>
      </c>
      <c r="I3481" s="2" t="s">
        <v>942</v>
      </c>
      <c r="J3481" s="2" t="s">
        <v>19</v>
      </c>
      <c r="K3481" s="129">
        <v>45400</v>
      </c>
      <c r="L3481" t="s">
        <v>5542</v>
      </c>
    </row>
    <row r="3482" spans="1:12" s="2" customFormat="1" ht="15">
      <c r="A3482" s="2">
        <v>45757</v>
      </c>
      <c r="B3482" s="2" t="s">
        <v>2998</v>
      </c>
      <c r="C3482" s="2" t="s">
        <v>13</v>
      </c>
      <c r="D3482" s="2" t="s">
        <v>25</v>
      </c>
      <c r="E3482" s="2" t="s">
        <v>5291</v>
      </c>
      <c r="F3482" t="s">
        <v>16</v>
      </c>
      <c r="G3482" s="2" t="s">
        <v>29</v>
      </c>
      <c r="H3482" s="2" t="s">
        <v>4860</v>
      </c>
      <c r="I3482" s="2" t="s">
        <v>5475</v>
      </c>
      <c r="J3482" s="2" t="s">
        <v>19</v>
      </c>
      <c r="K3482" s="129">
        <v>45716</v>
      </c>
      <c r="L3482" t="s">
        <v>5293</v>
      </c>
    </row>
    <row r="3483" spans="1:12" s="2" customFormat="1" ht="15">
      <c r="A3483" s="2">
        <v>45776</v>
      </c>
      <c r="B3483" s="2" t="s">
        <v>2999</v>
      </c>
      <c r="C3483" s="2" t="s">
        <v>13</v>
      </c>
      <c r="D3483" s="2" t="s">
        <v>38</v>
      </c>
      <c r="E3483" t="s">
        <v>4870</v>
      </c>
      <c r="F3483" t="s">
        <v>16</v>
      </c>
      <c r="G3483" s="2" t="s">
        <v>32</v>
      </c>
      <c r="H3483" s="2" t="s">
        <v>4852</v>
      </c>
      <c r="I3483" s="2" t="s">
        <v>244</v>
      </c>
      <c r="J3483" s="2" t="s">
        <v>19</v>
      </c>
      <c r="K3483" s="129">
        <v>45708</v>
      </c>
      <c r="L3483" t="s">
        <v>5542</v>
      </c>
    </row>
    <row r="3484" spans="1:12" s="2" customFormat="1" ht="15">
      <c r="A3484" s="2">
        <v>45798</v>
      </c>
      <c r="B3484" s="2" t="s">
        <v>3000</v>
      </c>
      <c r="C3484" s="2" t="s">
        <v>13</v>
      </c>
      <c r="D3484" s="2" t="s">
        <v>14</v>
      </c>
      <c r="E3484" t="s">
        <v>4870</v>
      </c>
      <c r="F3484" t="s">
        <v>16</v>
      </c>
      <c r="G3484" s="2" t="s">
        <v>29</v>
      </c>
      <c r="H3484" s="2" t="s">
        <v>4854</v>
      </c>
      <c r="I3484" s="2" t="s">
        <v>47</v>
      </c>
      <c r="J3484" s="2" t="s">
        <v>19</v>
      </c>
      <c r="K3484" s="129">
        <v>45741</v>
      </c>
      <c r="L3484" t="s">
        <v>5542</v>
      </c>
    </row>
    <row r="3485" spans="1:12" s="2" customFormat="1" ht="15">
      <c r="A3485" s="2">
        <v>45799</v>
      </c>
      <c r="B3485" s="2" t="s">
        <v>3001</v>
      </c>
      <c r="C3485" s="2" t="s">
        <v>85</v>
      </c>
      <c r="D3485" s="2" t="s">
        <v>14</v>
      </c>
      <c r="E3485" t="s">
        <v>4870</v>
      </c>
      <c r="F3485" t="s">
        <v>16</v>
      </c>
      <c r="G3485" s="2" t="s">
        <v>29</v>
      </c>
      <c r="H3485" s="2" t="s">
        <v>90</v>
      </c>
      <c r="I3485" s="2" t="s">
        <v>91</v>
      </c>
      <c r="J3485" s="2" t="s">
        <v>19</v>
      </c>
      <c r="K3485" s="129">
        <v>45611</v>
      </c>
      <c r="L3485" t="s">
        <v>5542</v>
      </c>
    </row>
    <row r="3486" spans="1:12" s="2" customFormat="1" ht="15">
      <c r="A3486" s="2">
        <v>45800</v>
      </c>
      <c r="B3486" s="2" t="s">
        <v>3002</v>
      </c>
      <c r="C3486" s="2" t="s">
        <v>13</v>
      </c>
      <c r="D3486" s="2" t="s">
        <v>25</v>
      </c>
      <c r="E3486" s="2" t="s">
        <v>5291</v>
      </c>
      <c r="F3486" t="s">
        <v>36</v>
      </c>
      <c r="G3486" s="2" t="s">
        <v>29</v>
      </c>
      <c r="H3486" s="2" t="s">
        <v>90</v>
      </c>
      <c r="I3486" s="2" t="s">
        <v>91</v>
      </c>
      <c r="J3486" s="2" t="s">
        <v>19</v>
      </c>
      <c r="K3486" s="129">
        <v>45702</v>
      </c>
      <c r="L3486" t="s">
        <v>5297</v>
      </c>
    </row>
    <row r="3487" spans="1:12" s="2" customFormat="1" ht="15">
      <c r="A3487" s="2">
        <v>45816</v>
      </c>
      <c r="B3487" s="2" t="s">
        <v>3003</v>
      </c>
      <c r="C3487" s="2" t="s">
        <v>13</v>
      </c>
      <c r="D3487" s="2" t="s">
        <v>38</v>
      </c>
      <c r="E3487" t="s">
        <v>4870</v>
      </c>
      <c r="F3487" t="s">
        <v>5249</v>
      </c>
      <c r="G3487" s="2" t="s">
        <v>32</v>
      </c>
      <c r="H3487" s="2" t="s">
        <v>4854</v>
      </c>
      <c r="I3487" s="2" t="s">
        <v>47</v>
      </c>
      <c r="J3487" s="2" t="s">
        <v>19</v>
      </c>
      <c r="K3487" s="129">
        <v>45035</v>
      </c>
      <c r="L3487" t="s">
        <v>5542</v>
      </c>
    </row>
    <row r="3488" spans="1:12" s="2" customFormat="1" ht="15">
      <c r="A3488" s="2">
        <v>45836</v>
      </c>
      <c r="B3488" s="2" t="s">
        <v>3004</v>
      </c>
      <c r="C3488" s="2" t="s">
        <v>13</v>
      </c>
      <c r="D3488" s="2" t="s">
        <v>38</v>
      </c>
      <c r="E3488" s="2" t="s">
        <v>5292</v>
      </c>
      <c r="F3488" t="s">
        <v>5249</v>
      </c>
      <c r="G3488" s="2" t="s">
        <v>32</v>
      </c>
      <c r="H3488" s="2" t="s">
        <v>183</v>
      </c>
      <c r="I3488" s="2" t="s">
        <v>3005</v>
      </c>
      <c r="J3488" s="2" t="s">
        <v>19</v>
      </c>
      <c r="K3488" s="129">
        <v>45743</v>
      </c>
      <c r="L3488" t="s">
        <v>5293</v>
      </c>
    </row>
    <row r="3489" spans="1:12" s="2" customFormat="1" ht="15">
      <c r="A3489" s="2">
        <v>45838</v>
      </c>
      <c r="B3489" s="2" t="s">
        <v>3006</v>
      </c>
      <c r="C3489" s="2" t="s">
        <v>13</v>
      </c>
      <c r="D3489" s="2" t="s">
        <v>25</v>
      </c>
      <c r="E3489" t="s">
        <v>4870</v>
      </c>
      <c r="F3489" t="s">
        <v>16</v>
      </c>
      <c r="G3489" s="2" t="s">
        <v>32</v>
      </c>
      <c r="H3489" s="2" t="s">
        <v>4853</v>
      </c>
      <c r="I3489" s="2" t="s">
        <v>44</v>
      </c>
      <c r="J3489" s="2" t="s">
        <v>19</v>
      </c>
      <c r="K3489" s="129">
        <v>45020</v>
      </c>
      <c r="L3489" t="s">
        <v>5542</v>
      </c>
    </row>
    <row r="3490" spans="1:12" s="2" customFormat="1" ht="15">
      <c r="A3490" s="2">
        <v>45842</v>
      </c>
      <c r="B3490" s="2" t="s">
        <v>3007</v>
      </c>
      <c r="C3490" s="2" t="s">
        <v>13</v>
      </c>
      <c r="D3490" s="2" t="s">
        <v>25</v>
      </c>
      <c r="E3490" s="2" t="s">
        <v>5291</v>
      </c>
      <c r="F3490" t="s">
        <v>36</v>
      </c>
      <c r="G3490" s="2" t="s">
        <v>29</v>
      </c>
      <c r="H3490" s="2" t="s">
        <v>70</v>
      </c>
      <c r="I3490" s="2" t="s">
        <v>5374</v>
      </c>
      <c r="J3490" s="2" t="s">
        <v>19</v>
      </c>
      <c r="K3490" s="129">
        <v>43734</v>
      </c>
      <c r="L3490" t="s">
        <v>5297</v>
      </c>
    </row>
    <row r="3491" spans="1:12" s="2" customFormat="1" ht="15">
      <c r="A3491" s="2">
        <v>45843</v>
      </c>
      <c r="B3491" s="2" t="s">
        <v>4487</v>
      </c>
      <c r="C3491" s="2" t="s">
        <v>13</v>
      </c>
      <c r="D3491" s="2" t="s">
        <v>25</v>
      </c>
      <c r="E3491" s="2" t="s">
        <v>5291</v>
      </c>
      <c r="F3491" t="s">
        <v>16</v>
      </c>
      <c r="G3491" s="2" t="s">
        <v>29</v>
      </c>
      <c r="H3491" s="2" t="s">
        <v>4853</v>
      </c>
      <c r="I3491" s="2" t="s">
        <v>5626</v>
      </c>
      <c r="J3491" s="2" t="s">
        <v>19</v>
      </c>
      <c r="K3491" s="129">
        <v>45702</v>
      </c>
      <c r="L3491" t="s">
        <v>11</v>
      </c>
    </row>
    <row r="3492" spans="1:12" s="2" customFormat="1" ht="15">
      <c r="A3492" s="2">
        <v>45856</v>
      </c>
      <c r="B3492" s="2" t="s">
        <v>3008</v>
      </c>
      <c r="C3492" s="2" t="s">
        <v>13</v>
      </c>
      <c r="D3492" s="2" t="s">
        <v>25</v>
      </c>
      <c r="E3492" s="2" t="s">
        <v>5291</v>
      </c>
      <c r="F3492" t="s">
        <v>36</v>
      </c>
      <c r="G3492" s="2" t="s">
        <v>29</v>
      </c>
      <c r="H3492" s="2" t="s">
        <v>70</v>
      </c>
      <c r="I3492" s="2" t="s">
        <v>5955</v>
      </c>
      <c r="J3492" s="2" t="s">
        <v>19</v>
      </c>
      <c r="K3492" s="129">
        <v>45398</v>
      </c>
      <c r="L3492" t="s">
        <v>5297</v>
      </c>
    </row>
    <row r="3493" spans="1:12" s="2" customFormat="1" ht="15">
      <c r="A3493" s="2">
        <v>45857</v>
      </c>
      <c r="B3493" s="2" t="s">
        <v>3009</v>
      </c>
      <c r="C3493" s="2" t="s">
        <v>13</v>
      </c>
      <c r="D3493" s="2" t="s">
        <v>25</v>
      </c>
      <c r="E3493" s="2" t="s">
        <v>5291</v>
      </c>
      <c r="F3493" t="s">
        <v>36</v>
      </c>
      <c r="G3493" s="2" t="s">
        <v>29</v>
      </c>
      <c r="H3493" s="2" t="s">
        <v>70</v>
      </c>
      <c r="I3493" s="2" t="s">
        <v>5518</v>
      </c>
      <c r="J3493" s="2" t="s">
        <v>19</v>
      </c>
      <c r="K3493" s="129">
        <v>43734</v>
      </c>
      <c r="L3493" t="s">
        <v>5297</v>
      </c>
    </row>
    <row r="3494" spans="1:12" s="2" customFormat="1" ht="15">
      <c r="A3494" s="2">
        <v>45858</v>
      </c>
      <c r="B3494" s="2" t="s">
        <v>3010</v>
      </c>
      <c r="C3494" s="2" t="s">
        <v>13</v>
      </c>
      <c r="D3494" s="2" t="s">
        <v>14</v>
      </c>
      <c r="E3494" t="s">
        <v>4870</v>
      </c>
      <c r="F3494" t="s">
        <v>16</v>
      </c>
      <c r="G3494" s="2" t="s">
        <v>29</v>
      </c>
      <c r="H3494" s="2" t="s">
        <v>49</v>
      </c>
      <c r="I3494" s="2" t="s">
        <v>951</v>
      </c>
      <c r="J3494" s="2" t="s">
        <v>19</v>
      </c>
      <c r="K3494" s="129">
        <v>45726</v>
      </c>
      <c r="L3494" t="s">
        <v>5542</v>
      </c>
    </row>
    <row r="3495" spans="1:12" s="2" customFormat="1" ht="15">
      <c r="A3495" s="2">
        <v>45876</v>
      </c>
      <c r="B3495" s="2" t="s">
        <v>3011</v>
      </c>
      <c r="C3495" s="2" t="s">
        <v>13</v>
      </c>
      <c r="D3495" s="2" t="s">
        <v>14</v>
      </c>
      <c r="E3495" t="s">
        <v>4870</v>
      </c>
      <c r="F3495" t="s">
        <v>5249</v>
      </c>
      <c r="G3495" s="2" t="s">
        <v>32</v>
      </c>
      <c r="H3495" s="2" t="s">
        <v>104</v>
      </c>
      <c r="I3495" s="2" t="s">
        <v>496</v>
      </c>
      <c r="J3495" s="2" t="s">
        <v>19</v>
      </c>
      <c r="K3495" s="129">
        <v>45423</v>
      </c>
      <c r="L3495" t="s">
        <v>5542</v>
      </c>
    </row>
    <row r="3496" spans="1:12" s="2" customFormat="1" ht="15">
      <c r="A3496" s="2">
        <v>45896</v>
      </c>
      <c r="B3496" s="2" t="s">
        <v>3611</v>
      </c>
      <c r="C3496" s="2" t="s">
        <v>13</v>
      </c>
      <c r="D3496" s="2" t="s">
        <v>14</v>
      </c>
      <c r="E3496" t="s">
        <v>4870</v>
      </c>
      <c r="F3496" t="s">
        <v>5249</v>
      </c>
      <c r="G3496" s="2" t="s">
        <v>29</v>
      </c>
      <c r="H3496" s="2" t="s">
        <v>144</v>
      </c>
      <c r="I3496" s="2" t="s">
        <v>406</v>
      </c>
      <c r="J3496" s="2" t="s">
        <v>19</v>
      </c>
      <c r="K3496" s="129">
        <v>45401</v>
      </c>
      <c r="L3496" t="s">
        <v>5542</v>
      </c>
    </row>
    <row r="3497" spans="1:12" s="2" customFormat="1" ht="15">
      <c r="A3497" s="2">
        <v>45916</v>
      </c>
      <c r="B3497" s="2" t="s">
        <v>3012</v>
      </c>
      <c r="C3497" s="2" t="s">
        <v>13</v>
      </c>
      <c r="D3497" s="2" t="s">
        <v>38</v>
      </c>
      <c r="E3497" t="s">
        <v>4870</v>
      </c>
      <c r="F3497" t="s">
        <v>5249</v>
      </c>
      <c r="G3497" s="2" t="s">
        <v>29</v>
      </c>
      <c r="H3497" s="2" t="s">
        <v>104</v>
      </c>
      <c r="I3497" s="2" t="s">
        <v>132</v>
      </c>
      <c r="J3497" s="2" t="s">
        <v>19</v>
      </c>
      <c r="K3497" s="129">
        <v>45497</v>
      </c>
      <c r="L3497" t="s">
        <v>5542</v>
      </c>
    </row>
    <row r="3498" spans="1:12" s="2" customFormat="1" ht="15">
      <c r="A3498" s="2">
        <v>45917</v>
      </c>
      <c r="B3498" s="2" t="s">
        <v>3013</v>
      </c>
      <c r="C3498" s="2" t="s">
        <v>13</v>
      </c>
      <c r="D3498" s="2" t="s">
        <v>14</v>
      </c>
      <c r="E3498" t="s">
        <v>4870</v>
      </c>
      <c r="F3498" t="s">
        <v>5249</v>
      </c>
      <c r="G3498" s="2" t="s">
        <v>32</v>
      </c>
      <c r="H3498" s="2" t="s">
        <v>209</v>
      </c>
      <c r="I3498" s="2" t="s">
        <v>340</v>
      </c>
      <c r="J3498" s="2" t="s">
        <v>19</v>
      </c>
      <c r="K3498" s="129">
        <v>45742</v>
      </c>
      <c r="L3498" t="s">
        <v>5542</v>
      </c>
    </row>
    <row r="3499" spans="1:12" s="2" customFormat="1" ht="15">
      <c r="A3499" s="2">
        <v>45937</v>
      </c>
      <c r="B3499" s="2" t="s">
        <v>3014</v>
      </c>
      <c r="C3499" s="2" t="s">
        <v>13</v>
      </c>
      <c r="D3499" s="2" t="s">
        <v>38</v>
      </c>
      <c r="E3499" t="s">
        <v>4870</v>
      </c>
      <c r="F3499" t="s">
        <v>16</v>
      </c>
      <c r="G3499" s="2" t="s">
        <v>32</v>
      </c>
      <c r="H3499" s="2" t="s">
        <v>4854</v>
      </c>
      <c r="I3499" s="2" t="s">
        <v>47</v>
      </c>
      <c r="J3499" s="2" t="s">
        <v>19</v>
      </c>
      <c r="K3499" s="129">
        <v>45385</v>
      </c>
      <c r="L3499" t="s">
        <v>5542</v>
      </c>
    </row>
    <row r="3500" spans="1:12" s="2" customFormat="1" ht="15">
      <c r="A3500" s="2">
        <v>45941</v>
      </c>
      <c r="B3500" s="2" t="s">
        <v>3015</v>
      </c>
      <c r="C3500" s="2" t="s">
        <v>13</v>
      </c>
      <c r="D3500" s="2" t="s">
        <v>25</v>
      </c>
      <c r="E3500" t="s">
        <v>4870</v>
      </c>
      <c r="F3500" t="s">
        <v>16</v>
      </c>
      <c r="G3500" s="2" t="s">
        <v>29</v>
      </c>
      <c r="H3500" s="2" t="s">
        <v>4854</v>
      </c>
      <c r="I3500" s="2" t="s">
        <v>47</v>
      </c>
      <c r="J3500" s="2" t="s">
        <v>19</v>
      </c>
      <c r="K3500" s="129">
        <v>45714</v>
      </c>
      <c r="L3500" t="s">
        <v>5542</v>
      </c>
    </row>
    <row r="3501" spans="1:12" s="2" customFormat="1" ht="15">
      <c r="A3501" s="2">
        <v>45942</v>
      </c>
      <c r="B3501" s="2" t="s">
        <v>4488</v>
      </c>
      <c r="C3501" s="2" t="s">
        <v>13</v>
      </c>
      <c r="D3501" s="2" t="s">
        <v>25</v>
      </c>
      <c r="E3501" t="s">
        <v>4870</v>
      </c>
      <c r="F3501" t="s">
        <v>5249</v>
      </c>
      <c r="G3501" s="2" t="s">
        <v>29</v>
      </c>
      <c r="H3501" s="2" t="s">
        <v>4854</v>
      </c>
      <c r="I3501" s="2" t="s">
        <v>47</v>
      </c>
      <c r="J3501" s="2" t="s">
        <v>19</v>
      </c>
      <c r="K3501" s="129">
        <v>44580</v>
      </c>
      <c r="L3501" t="s">
        <v>5542</v>
      </c>
    </row>
    <row r="3502" spans="1:12" s="2" customFormat="1" ht="15">
      <c r="A3502" s="2">
        <v>45958</v>
      </c>
      <c r="B3502" s="2" t="s">
        <v>3016</v>
      </c>
      <c r="C3502" s="2" t="s">
        <v>13</v>
      </c>
      <c r="D3502" s="2" t="s">
        <v>38</v>
      </c>
      <c r="E3502" t="s">
        <v>4870</v>
      </c>
      <c r="F3502" t="s">
        <v>16</v>
      </c>
      <c r="G3502" s="2" t="s">
        <v>29</v>
      </c>
      <c r="H3502" s="2" t="s">
        <v>220</v>
      </c>
      <c r="I3502" s="2" t="s">
        <v>601</v>
      </c>
      <c r="J3502" s="2" t="s">
        <v>19</v>
      </c>
      <c r="K3502" s="129">
        <v>44256</v>
      </c>
      <c r="L3502" t="s">
        <v>5542</v>
      </c>
    </row>
    <row r="3503" spans="1:12" s="2" customFormat="1" ht="15">
      <c r="A3503" s="2">
        <v>45996</v>
      </c>
      <c r="B3503" s="2" t="s">
        <v>3017</v>
      </c>
      <c r="C3503" s="2" t="s">
        <v>13</v>
      </c>
      <c r="D3503" s="2" t="s">
        <v>38</v>
      </c>
      <c r="E3503" t="s">
        <v>4870</v>
      </c>
      <c r="F3503" t="s">
        <v>5249</v>
      </c>
      <c r="G3503" s="2" t="s">
        <v>29</v>
      </c>
      <c r="H3503" s="2" t="s">
        <v>4854</v>
      </c>
      <c r="I3503" s="2" t="s">
        <v>47</v>
      </c>
      <c r="J3503" s="2" t="s">
        <v>19</v>
      </c>
      <c r="K3503" s="129">
        <v>45721</v>
      </c>
      <c r="L3503" t="s">
        <v>5542</v>
      </c>
    </row>
    <row r="3504" spans="1:12" s="2" customFormat="1" ht="15">
      <c r="A3504" s="2">
        <v>45997</v>
      </c>
      <c r="B3504" s="2" t="s">
        <v>3640</v>
      </c>
      <c r="C3504" s="2" t="s">
        <v>13</v>
      </c>
      <c r="D3504" s="2" t="s">
        <v>14</v>
      </c>
      <c r="E3504" t="s">
        <v>4870</v>
      </c>
      <c r="F3504" t="s">
        <v>16</v>
      </c>
      <c r="G3504" s="2" t="s">
        <v>29</v>
      </c>
      <c r="H3504" s="2" t="s">
        <v>209</v>
      </c>
      <c r="I3504" s="2" t="s">
        <v>210</v>
      </c>
      <c r="J3504" s="2" t="s">
        <v>19</v>
      </c>
      <c r="K3504" s="129">
        <v>45723</v>
      </c>
      <c r="L3504" t="s">
        <v>5542</v>
      </c>
    </row>
    <row r="3505" spans="1:12" s="2" customFormat="1" ht="15">
      <c r="A3505" s="2">
        <v>46036</v>
      </c>
      <c r="B3505" s="2" t="s">
        <v>3018</v>
      </c>
      <c r="C3505" s="2" t="s">
        <v>13</v>
      </c>
      <c r="D3505" s="2" t="s">
        <v>38</v>
      </c>
      <c r="E3505" t="s">
        <v>4870</v>
      </c>
      <c r="F3505" t="s">
        <v>5249</v>
      </c>
      <c r="G3505" s="2" t="s">
        <v>29</v>
      </c>
      <c r="H3505" s="2" t="s">
        <v>144</v>
      </c>
      <c r="I3505" s="2" t="s">
        <v>5956</v>
      </c>
      <c r="J3505" s="2" t="s">
        <v>19</v>
      </c>
      <c r="K3505" s="129">
        <v>44425</v>
      </c>
      <c r="L3505" t="s">
        <v>5542</v>
      </c>
    </row>
    <row r="3506" spans="1:12" s="2" customFormat="1" ht="15">
      <c r="A3506" s="2">
        <v>46038</v>
      </c>
      <c r="B3506" s="2" t="s">
        <v>3019</v>
      </c>
      <c r="C3506" s="2" t="s">
        <v>13</v>
      </c>
      <c r="D3506" s="2" t="s">
        <v>38</v>
      </c>
      <c r="E3506" t="s">
        <v>4870</v>
      </c>
      <c r="F3506" t="s">
        <v>5249</v>
      </c>
      <c r="G3506" s="2" t="s">
        <v>29</v>
      </c>
      <c r="H3506" s="2" t="s">
        <v>4854</v>
      </c>
      <c r="I3506" s="2" t="s">
        <v>47</v>
      </c>
      <c r="J3506" s="2" t="s">
        <v>19</v>
      </c>
      <c r="K3506" s="129">
        <v>45721</v>
      </c>
      <c r="L3506" t="s">
        <v>5542</v>
      </c>
    </row>
    <row r="3507" spans="1:12" s="2" customFormat="1" ht="15">
      <c r="A3507" s="2">
        <v>46056</v>
      </c>
      <c r="B3507" s="2" t="s">
        <v>5153</v>
      </c>
      <c r="C3507" s="2" t="s">
        <v>13</v>
      </c>
      <c r="D3507" s="2" t="s">
        <v>14</v>
      </c>
      <c r="E3507" t="s">
        <v>4870</v>
      </c>
      <c r="F3507" t="s">
        <v>5249</v>
      </c>
      <c r="G3507" s="2" t="s">
        <v>29</v>
      </c>
      <c r="H3507" s="2" t="s">
        <v>4854</v>
      </c>
      <c r="I3507" s="2" t="s">
        <v>47</v>
      </c>
      <c r="J3507" s="2" t="s">
        <v>19</v>
      </c>
      <c r="K3507" s="129">
        <v>45735</v>
      </c>
      <c r="L3507" t="s">
        <v>5542</v>
      </c>
    </row>
    <row r="3508" spans="1:12" s="2" customFormat="1" ht="15">
      <c r="A3508" s="2">
        <v>46136</v>
      </c>
      <c r="B3508" s="2" t="s">
        <v>3020</v>
      </c>
      <c r="C3508" s="2" t="s">
        <v>13</v>
      </c>
      <c r="D3508" s="2" t="s">
        <v>25</v>
      </c>
      <c r="E3508" s="2" t="s">
        <v>5291</v>
      </c>
      <c r="F3508" t="s">
        <v>36</v>
      </c>
      <c r="G3508" s="2" t="s">
        <v>29</v>
      </c>
      <c r="H3508" s="2" t="s">
        <v>70</v>
      </c>
      <c r="I3508" s="2" t="s">
        <v>5699</v>
      </c>
      <c r="J3508" s="2" t="s">
        <v>113</v>
      </c>
      <c r="K3508" s="129">
        <v>43797</v>
      </c>
      <c r="L3508" t="s">
        <v>5297</v>
      </c>
    </row>
    <row r="3509" spans="1:12" s="2" customFormat="1" ht="15">
      <c r="A3509" s="2">
        <v>46236</v>
      </c>
      <c r="B3509" s="2" t="s">
        <v>3021</v>
      </c>
      <c r="C3509" s="2" t="s">
        <v>13</v>
      </c>
      <c r="D3509" s="2" t="s">
        <v>38</v>
      </c>
      <c r="E3509" t="s">
        <v>4870</v>
      </c>
      <c r="F3509" t="s">
        <v>16</v>
      </c>
      <c r="G3509" s="2" t="s">
        <v>29</v>
      </c>
      <c r="H3509" s="2" t="s">
        <v>4854</v>
      </c>
      <c r="I3509" s="2" t="s">
        <v>47</v>
      </c>
      <c r="J3509" s="2" t="s">
        <v>113</v>
      </c>
      <c r="K3509" s="129">
        <v>43795</v>
      </c>
      <c r="L3509" t="s">
        <v>5542</v>
      </c>
    </row>
    <row r="3510" spans="1:12" s="2" customFormat="1" ht="15">
      <c r="A3510" s="2">
        <v>46256</v>
      </c>
      <c r="B3510" s="2" t="s">
        <v>3022</v>
      </c>
      <c r="C3510" s="2" t="s">
        <v>13</v>
      </c>
      <c r="D3510" s="2" t="s">
        <v>14</v>
      </c>
      <c r="E3510" t="s">
        <v>4870</v>
      </c>
      <c r="F3510" t="s">
        <v>16</v>
      </c>
      <c r="G3510" s="2" t="s">
        <v>29</v>
      </c>
      <c r="H3510" s="2" t="s">
        <v>4854</v>
      </c>
      <c r="I3510" s="2" t="s">
        <v>47</v>
      </c>
      <c r="J3510" s="2" t="s">
        <v>19</v>
      </c>
      <c r="K3510" s="129">
        <v>45708</v>
      </c>
      <c r="L3510" t="s">
        <v>5542</v>
      </c>
    </row>
    <row r="3511" spans="1:12" s="2" customFormat="1" ht="15">
      <c r="A3511" s="2">
        <v>46276</v>
      </c>
      <c r="B3511" s="2" t="s">
        <v>3023</v>
      </c>
      <c r="C3511" s="2" t="s">
        <v>13</v>
      </c>
      <c r="D3511" s="2" t="s">
        <v>25</v>
      </c>
      <c r="E3511" s="2" t="s">
        <v>5291</v>
      </c>
      <c r="F3511" t="s">
        <v>36</v>
      </c>
      <c r="G3511" s="2" t="s">
        <v>29</v>
      </c>
      <c r="H3511" s="2" t="s">
        <v>49</v>
      </c>
      <c r="I3511" s="2" t="s">
        <v>5600</v>
      </c>
      <c r="J3511" s="2" t="s">
        <v>19</v>
      </c>
      <c r="K3511" s="129">
        <v>43993</v>
      </c>
      <c r="L3511" t="s">
        <v>5297</v>
      </c>
    </row>
    <row r="3512" spans="1:12" s="2" customFormat="1" ht="15">
      <c r="A3512" s="2">
        <v>46277</v>
      </c>
      <c r="B3512" s="2" t="s">
        <v>3024</v>
      </c>
      <c r="C3512" s="2" t="s">
        <v>13</v>
      </c>
      <c r="D3512" s="2" t="s">
        <v>14</v>
      </c>
      <c r="E3512" s="2" t="s">
        <v>5292</v>
      </c>
      <c r="F3512" t="s">
        <v>5249</v>
      </c>
      <c r="G3512" s="2" t="s">
        <v>32</v>
      </c>
      <c r="H3512" s="2" t="s">
        <v>209</v>
      </c>
      <c r="I3512" s="2" t="s">
        <v>340</v>
      </c>
      <c r="J3512" s="2" t="s">
        <v>19</v>
      </c>
      <c r="K3512" s="129">
        <v>45741</v>
      </c>
      <c r="L3512" t="s">
        <v>11</v>
      </c>
    </row>
    <row r="3513" spans="1:12" s="2" customFormat="1" ht="15">
      <c r="A3513" s="2">
        <v>46296</v>
      </c>
      <c r="B3513" s="2" t="s">
        <v>3025</v>
      </c>
      <c r="C3513" s="2" t="s">
        <v>13</v>
      </c>
      <c r="D3513" s="2" t="s">
        <v>25</v>
      </c>
      <c r="E3513" s="2" t="s">
        <v>5291</v>
      </c>
      <c r="F3513" t="s">
        <v>36</v>
      </c>
      <c r="G3513" s="2" t="s">
        <v>29</v>
      </c>
      <c r="H3513" s="2" t="s">
        <v>49</v>
      </c>
      <c r="I3513" s="2" t="s">
        <v>5600</v>
      </c>
      <c r="J3513" s="2" t="s">
        <v>19</v>
      </c>
      <c r="K3513" s="129">
        <v>45176</v>
      </c>
      <c r="L3513" t="s">
        <v>5297</v>
      </c>
    </row>
    <row r="3514" spans="1:12" s="2" customFormat="1" ht="15">
      <c r="A3514" s="2">
        <v>46316</v>
      </c>
      <c r="B3514" s="2" t="s">
        <v>3026</v>
      </c>
      <c r="C3514" s="2" t="s">
        <v>13</v>
      </c>
      <c r="D3514" s="2" t="s">
        <v>14</v>
      </c>
      <c r="E3514" t="s">
        <v>4870</v>
      </c>
      <c r="F3514" t="s">
        <v>16</v>
      </c>
      <c r="G3514" s="2" t="s">
        <v>29</v>
      </c>
      <c r="H3514" s="2" t="s">
        <v>209</v>
      </c>
      <c r="I3514" s="2" t="s">
        <v>701</v>
      </c>
      <c r="J3514" s="2" t="s">
        <v>19</v>
      </c>
      <c r="K3514" s="129">
        <v>45314</v>
      </c>
      <c r="L3514" t="s">
        <v>5542</v>
      </c>
    </row>
    <row r="3515" spans="1:12" s="2" customFormat="1" ht="15">
      <c r="A3515" s="2">
        <v>46377</v>
      </c>
      <c r="B3515" s="2" t="s">
        <v>3027</v>
      </c>
      <c r="C3515" s="2" t="s">
        <v>13</v>
      </c>
      <c r="D3515" s="2" t="s">
        <v>25</v>
      </c>
      <c r="E3515" s="2" t="s">
        <v>5291</v>
      </c>
      <c r="F3515" t="s">
        <v>36</v>
      </c>
      <c r="G3515" s="2" t="s">
        <v>29</v>
      </c>
      <c r="H3515" s="2" t="s">
        <v>49</v>
      </c>
      <c r="I3515" s="2" t="s">
        <v>5600</v>
      </c>
      <c r="J3515" s="2" t="s">
        <v>19</v>
      </c>
      <c r="K3515" s="129">
        <v>43999</v>
      </c>
      <c r="L3515" t="s">
        <v>5297</v>
      </c>
    </row>
    <row r="3516" spans="1:12" s="2" customFormat="1" ht="15">
      <c r="A3516" s="2">
        <v>46381</v>
      </c>
      <c r="B3516" s="2" t="s">
        <v>3028</v>
      </c>
      <c r="C3516" s="2" t="s">
        <v>13</v>
      </c>
      <c r="D3516" s="2" t="s">
        <v>14</v>
      </c>
      <c r="E3516" t="s">
        <v>4870</v>
      </c>
      <c r="F3516" t="s">
        <v>16</v>
      </c>
      <c r="G3516" s="2" t="s">
        <v>29</v>
      </c>
      <c r="H3516" s="2" t="s">
        <v>104</v>
      </c>
      <c r="I3516" s="2" t="s">
        <v>120</v>
      </c>
      <c r="J3516" s="2" t="s">
        <v>19</v>
      </c>
      <c r="K3516" s="129">
        <v>45715</v>
      </c>
      <c r="L3516" t="s">
        <v>5542</v>
      </c>
    </row>
    <row r="3517" spans="1:12" s="2" customFormat="1" ht="15">
      <c r="A3517" s="2">
        <v>46382</v>
      </c>
      <c r="B3517" s="2" t="s">
        <v>3029</v>
      </c>
      <c r="C3517" s="2" t="s">
        <v>13</v>
      </c>
      <c r="D3517" s="2" t="s">
        <v>14</v>
      </c>
      <c r="E3517" t="s">
        <v>4870</v>
      </c>
      <c r="F3517" t="s">
        <v>16</v>
      </c>
      <c r="G3517" s="2" t="s">
        <v>29</v>
      </c>
      <c r="H3517" s="2" t="s">
        <v>4854</v>
      </c>
      <c r="I3517" s="2" t="s">
        <v>47</v>
      </c>
      <c r="J3517" s="2" t="s">
        <v>19</v>
      </c>
      <c r="K3517" s="129">
        <v>45729</v>
      </c>
      <c r="L3517" t="s">
        <v>5542</v>
      </c>
    </row>
    <row r="3518" spans="1:12" s="2" customFormat="1" ht="15">
      <c r="A3518" s="2">
        <v>46383</v>
      </c>
      <c r="B3518" s="2" t="s">
        <v>3030</v>
      </c>
      <c r="C3518" s="2" t="s">
        <v>13</v>
      </c>
      <c r="D3518" s="2" t="s">
        <v>25</v>
      </c>
      <c r="E3518" t="s">
        <v>4870</v>
      </c>
      <c r="F3518" t="s">
        <v>5249</v>
      </c>
      <c r="G3518" s="2" t="s">
        <v>29</v>
      </c>
      <c r="H3518" s="2" t="s">
        <v>70</v>
      </c>
      <c r="I3518" s="2" t="s">
        <v>71</v>
      </c>
      <c r="J3518" s="2" t="s">
        <v>19</v>
      </c>
      <c r="K3518" s="129">
        <v>45674</v>
      </c>
      <c r="L3518" t="s">
        <v>5542</v>
      </c>
    </row>
    <row r="3519" spans="1:12" s="2" customFormat="1" ht="15">
      <c r="A3519" s="2">
        <v>46436</v>
      </c>
      <c r="B3519" s="2" t="s">
        <v>3031</v>
      </c>
      <c r="C3519" s="2" t="s">
        <v>13</v>
      </c>
      <c r="D3519" s="2" t="s">
        <v>25</v>
      </c>
      <c r="E3519" s="2" t="s">
        <v>5291</v>
      </c>
      <c r="F3519" t="s">
        <v>36</v>
      </c>
      <c r="G3519" s="2" t="s">
        <v>29</v>
      </c>
      <c r="H3519" s="2" t="s">
        <v>70</v>
      </c>
      <c r="I3519" s="2" t="s">
        <v>71</v>
      </c>
      <c r="J3519" s="2" t="s">
        <v>19</v>
      </c>
      <c r="K3519" s="129">
        <v>45691</v>
      </c>
      <c r="L3519" t="s">
        <v>5297</v>
      </c>
    </row>
    <row r="3520" spans="1:12" s="2" customFormat="1" ht="15">
      <c r="A3520" s="2">
        <v>46456</v>
      </c>
      <c r="B3520" s="2" t="s">
        <v>3032</v>
      </c>
      <c r="C3520" s="2" t="s">
        <v>13</v>
      </c>
      <c r="D3520" s="2" t="s">
        <v>14</v>
      </c>
      <c r="E3520" t="s">
        <v>4870</v>
      </c>
      <c r="F3520" t="s">
        <v>5249</v>
      </c>
      <c r="G3520" s="2" t="s">
        <v>29</v>
      </c>
      <c r="H3520" s="2" t="s">
        <v>4852</v>
      </c>
      <c r="I3520" s="2" t="s">
        <v>442</v>
      </c>
      <c r="J3520" s="2" t="s">
        <v>113</v>
      </c>
      <c r="K3520" s="129">
        <v>43948</v>
      </c>
      <c r="L3520" t="s">
        <v>5542</v>
      </c>
    </row>
    <row r="3521" spans="1:12" s="2" customFormat="1" ht="15">
      <c r="A3521" s="2">
        <v>46476</v>
      </c>
      <c r="B3521" s="2" t="s">
        <v>3033</v>
      </c>
      <c r="C3521" s="2" t="s">
        <v>13</v>
      </c>
      <c r="D3521" s="2" t="s">
        <v>38</v>
      </c>
      <c r="E3521" s="2" t="s">
        <v>5292</v>
      </c>
      <c r="F3521" t="s">
        <v>16</v>
      </c>
      <c r="G3521" s="2" t="s">
        <v>32</v>
      </c>
      <c r="H3521" s="2" t="s">
        <v>4856</v>
      </c>
      <c r="I3521" s="2" t="s">
        <v>3034</v>
      </c>
      <c r="J3521" s="2" t="s">
        <v>19</v>
      </c>
      <c r="K3521" s="129">
        <v>45723</v>
      </c>
      <c r="L3521" t="s">
        <v>5299</v>
      </c>
    </row>
    <row r="3522" spans="1:12" s="2" customFormat="1" ht="15">
      <c r="A3522" s="2">
        <v>46496</v>
      </c>
      <c r="B3522" s="2" t="s">
        <v>3035</v>
      </c>
      <c r="C3522" s="2" t="s">
        <v>13</v>
      </c>
      <c r="D3522" s="2" t="s">
        <v>14</v>
      </c>
      <c r="E3522" t="s">
        <v>4870</v>
      </c>
      <c r="F3522" t="s">
        <v>16</v>
      </c>
      <c r="G3522" s="2" t="s">
        <v>29</v>
      </c>
      <c r="H3522" s="2" t="s">
        <v>147</v>
      </c>
      <c r="I3522" s="2" t="s">
        <v>271</v>
      </c>
      <c r="J3522" s="2" t="s">
        <v>19</v>
      </c>
      <c r="K3522" s="129">
        <v>45393</v>
      </c>
      <c r="L3522" t="s">
        <v>5542</v>
      </c>
    </row>
    <row r="3523" spans="1:12" s="2" customFormat="1" ht="15">
      <c r="A3523" s="2">
        <v>46499</v>
      </c>
      <c r="B3523" s="2" t="s">
        <v>4880</v>
      </c>
      <c r="C3523" s="2" t="s">
        <v>13</v>
      </c>
      <c r="D3523" s="2" t="s">
        <v>14</v>
      </c>
      <c r="E3523" t="s">
        <v>4870</v>
      </c>
      <c r="F3523" t="s">
        <v>5249</v>
      </c>
      <c r="G3523" s="2" t="s">
        <v>29</v>
      </c>
      <c r="H3523" s="2" t="s">
        <v>209</v>
      </c>
      <c r="I3523" s="2" t="s">
        <v>670</v>
      </c>
      <c r="J3523" s="2" t="s">
        <v>113</v>
      </c>
      <c r="K3523" s="129">
        <v>45412</v>
      </c>
      <c r="L3523" t="s">
        <v>5542</v>
      </c>
    </row>
    <row r="3524" spans="1:12" s="2" customFormat="1" ht="15">
      <c r="A3524" s="2">
        <v>46500</v>
      </c>
      <c r="B3524" s="2" t="s">
        <v>3036</v>
      </c>
      <c r="C3524" s="2" t="s">
        <v>13</v>
      </c>
      <c r="D3524" s="2" t="s">
        <v>25</v>
      </c>
      <c r="E3524" s="2" t="s">
        <v>5291</v>
      </c>
      <c r="F3524" t="s">
        <v>36</v>
      </c>
      <c r="G3524" s="2" t="s">
        <v>29</v>
      </c>
      <c r="H3524" s="2" t="s">
        <v>70</v>
      </c>
      <c r="I3524" s="2" t="s">
        <v>5456</v>
      </c>
      <c r="J3524" s="2" t="s">
        <v>113</v>
      </c>
      <c r="K3524" s="129">
        <v>43797</v>
      </c>
      <c r="L3524" t="s">
        <v>5297</v>
      </c>
    </row>
    <row r="3525" spans="1:12" s="2" customFormat="1" ht="15">
      <c r="A3525" s="2">
        <v>46556</v>
      </c>
      <c r="B3525" s="2" t="s">
        <v>3037</v>
      </c>
      <c r="C3525" s="2" t="s">
        <v>13</v>
      </c>
      <c r="D3525" s="2" t="s">
        <v>25</v>
      </c>
      <c r="E3525" s="2" t="s">
        <v>5291</v>
      </c>
      <c r="F3525" t="s">
        <v>16</v>
      </c>
      <c r="G3525" s="2" t="s">
        <v>32</v>
      </c>
      <c r="H3525" s="2" t="s">
        <v>4857</v>
      </c>
      <c r="I3525" s="2" t="s">
        <v>919</v>
      </c>
      <c r="J3525" s="2" t="s">
        <v>113</v>
      </c>
      <c r="K3525" s="129">
        <v>43823</v>
      </c>
      <c r="L3525" t="s">
        <v>5293</v>
      </c>
    </row>
    <row r="3526" spans="1:12" s="2" customFormat="1" ht="15">
      <c r="A3526" s="2">
        <v>46557</v>
      </c>
      <c r="B3526" s="2" t="s">
        <v>3038</v>
      </c>
      <c r="C3526" s="2" t="s">
        <v>13</v>
      </c>
      <c r="D3526" s="2" t="s">
        <v>25</v>
      </c>
      <c r="E3526" s="2" t="s">
        <v>5291</v>
      </c>
      <c r="F3526" t="s">
        <v>36</v>
      </c>
      <c r="G3526" s="2" t="s">
        <v>29</v>
      </c>
      <c r="H3526" s="2" t="s">
        <v>49</v>
      </c>
      <c r="I3526" s="2" t="s">
        <v>5600</v>
      </c>
      <c r="J3526" s="2" t="s">
        <v>19</v>
      </c>
      <c r="K3526" s="129">
        <v>45191</v>
      </c>
      <c r="L3526" t="s">
        <v>5297</v>
      </c>
    </row>
    <row r="3527" spans="1:12" s="2" customFormat="1" ht="15">
      <c r="A3527" s="2">
        <v>46576</v>
      </c>
      <c r="B3527" s="2" t="s">
        <v>3039</v>
      </c>
      <c r="C3527" s="2" t="s">
        <v>13</v>
      </c>
      <c r="D3527" s="2" t="s">
        <v>14</v>
      </c>
      <c r="E3527" t="s">
        <v>4870</v>
      </c>
      <c r="F3527" t="s">
        <v>16</v>
      </c>
      <c r="G3527" s="2" t="s">
        <v>29</v>
      </c>
      <c r="H3527" s="2" t="s">
        <v>4854</v>
      </c>
      <c r="I3527" s="2" t="s">
        <v>47</v>
      </c>
      <c r="J3527" s="2" t="s">
        <v>19</v>
      </c>
      <c r="K3527" s="129">
        <v>45399</v>
      </c>
      <c r="L3527" t="s">
        <v>5542</v>
      </c>
    </row>
    <row r="3528" spans="1:12" s="2" customFormat="1" ht="15">
      <c r="A3528" s="2">
        <v>46597</v>
      </c>
      <c r="B3528" s="2" t="s">
        <v>3040</v>
      </c>
      <c r="C3528" s="2" t="s">
        <v>13</v>
      </c>
      <c r="D3528" s="2" t="s">
        <v>25</v>
      </c>
      <c r="E3528" s="2" t="s">
        <v>5291</v>
      </c>
      <c r="F3528" t="s">
        <v>36</v>
      </c>
      <c r="G3528" s="2" t="s">
        <v>29</v>
      </c>
      <c r="H3528" s="2" t="s">
        <v>104</v>
      </c>
      <c r="I3528" s="2" t="s">
        <v>5370</v>
      </c>
      <c r="J3528" s="2" t="s">
        <v>113</v>
      </c>
      <c r="K3528" s="129">
        <v>43823</v>
      </c>
      <c r="L3528" t="s">
        <v>5297</v>
      </c>
    </row>
    <row r="3529" spans="1:12" s="2" customFormat="1" ht="15">
      <c r="A3529" s="2">
        <v>46657</v>
      </c>
      <c r="B3529" s="2" t="s">
        <v>3041</v>
      </c>
      <c r="C3529" s="2" t="s">
        <v>13</v>
      </c>
      <c r="D3529" s="2" t="s">
        <v>14</v>
      </c>
      <c r="E3529" t="s">
        <v>4870</v>
      </c>
      <c r="F3529" t="s">
        <v>16</v>
      </c>
      <c r="G3529" s="2" t="s">
        <v>29</v>
      </c>
      <c r="H3529" s="2" t="s">
        <v>4854</v>
      </c>
      <c r="I3529" s="2" t="s">
        <v>47</v>
      </c>
      <c r="J3529" s="2" t="s">
        <v>19</v>
      </c>
      <c r="K3529" s="129">
        <v>45707</v>
      </c>
      <c r="L3529" t="s">
        <v>5542</v>
      </c>
    </row>
    <row r="3530" spans="1:12" s="2" customFormat="1" ht="15">
      <c r="A3530" s="2">
        <v>46658</v>
      </c>
      <c r="B3530" s="2" t="s">
        <v>3042</v>
      </c>
      <c r="C3530" s="2" t="s">
        <v>13</v>
      </c>
      <c r="D3530" s="2" t="s">
        <v>14</v>
      </c>
      <c r="E3530" t="s">
        <v>4870</v>
      </c>
      <c r="F3530" t="s">
        <v>16</v>
      </c>
      <c r="G3530" s="2" t="s">
        <v>29</v>
      </c>
      <c r="H3530" s="2" t="s">
        <v>4855</v>
      </c>
      <c r="I3530" s="2" t="s">
        <v>59</v>
      </c>
      <c r="J3530" s="2" t="s">
        <v>113</v>
      </c>
      <c r="K3530" s="129">
        <v>43859</v>
      </c>
      <c r="L3530" t="s">
        <v>5542</v>
      </c>
    </row>
    <row r="3531" spans="1:12" s="2" customFormat="1" ht="15">
      <c r="A3531" s="2">
        <v>46756</v>
      </c>
      <c r="B3531" s="2" t="s">
        <v>3043</v>
      </c>
      <c r="C3531" s="2" t="s">
        <v>13</v>
      </c>
      <c r="D3531" s="2" t="s">
        <v>38</v>
      </c>
      <c r="E3531" t="s">
        <v>4870</v>
      </c>
      <c r="F3531" t="s">
        <v>16</v>
      </c>
      <c r="G3531" s="2" t="s">
        <v>29</v>
      </c>
      <c r="H3531" s="2" t="s">
        <v>165</v>
      </c>
      <c r="I3531" s="2" t="s">
        <v>559</v>
      </c>
      <c r="J3531" s="2" t="s">
        <v>113</v>
      </c>
      <c r="K3531" s="129">
        <v>43906</v>
      </c>
      <c r="L3531" t="s">
        <v>5542</v>
      </c>
    </row>
    <row r="3532" spans="1:12" s="2" customFormat="1" ht="15">
      <c r="A3532" s="2">
        <v>46796</v>
      </c>
      <c r="B3532" s="2" t="s">
        <v>3044</v>
      </c>
      <c r="C3532" s="2" t="s">
        <v>13</v>
      </c>
      <c r="D3532" s="2" t="s">
        <v>14</v>
      </c>
      <c r="E3532" t="s">
        <v>4870</v>
      </c>
      <c r="F3532" t="s">
        <v>16</v>
      </c>
      <c r="G3532" s="2" t="s">
        <v>32</v>
      </c>
      <c r="H3532" s="2" t="s">
        <v>104</v>
      </c>
      <c r="I3532" s="2" t="s">
        <v>496</v>
      </c>
      <c r="J3532" s="2" t="s">
        <v>19</v>
      </c>
      <c r="K3532" s="129">
        <v>45413</v>
      </c>
      <c r="L3532" t="s">
        <v>5542</v>
      </c>
    </row>
    <row r="3533" spans="1:12" s="2" customFormat="1" ht="15">
      <c r="A3533" s="2">
        <v>46836</v>
      </c>
      <c r="B3533" s="2" t="s">
        <v>3045</v>
      </c>
      <c r="C3533" s="2" t="s">
        <v>13</v>
      </c>
      <c r="D3533" s="2" t="s">
        <v>14</v>
      </c>
      <c r="E3533" t="s">
        <v>4870</v>
      </c>
      <c r="F3533" t="s">
        <v>16</v>
      </c>
      <c r="G3533" s="2" t="s">
        <v>29</v>
      </c>
      <c r="H3533" s="2" t="s">
        <v>4853</v>
      </c>
      <c r="I3533" s="2" t="s">
        <v>794</v>
      </c>
      <c r="J3533" s="2" t="s">
        <v>19</v>
      </c>
      <c r="K3533" s="129">
        <v>45715</v>
      </c>
      <c r="L3533" t="s">
        <v>5542</v>
      </c>
    </row>
    <row r="3534" spans="1:12" s="2" customFormat="1" ht="15">
      <c r="A3534" s="2">
        <v>46879</v>
      </c>
      <c r="B3534" s="2" t="s">
        <v>3046</v>
      </c>
      <c r="C3534" s="2" t="s">
        <v>13</v>
      </c>
      <c r="D3534" s="2" t="s">
        <v>14</v>
      </c>
      <c r="E3534" t="s">
        <v>4870</v>
      </c>
      <c r="F3534" t="s">
        <v>16</v>
      </c>
      <c r="G3534" s="2" t="s">
        <v>29</v>
      </c>
      <c r="H3534" s="2" t="s">
        <v>49</v>
      </c>
      <c r="I3534" s="2" t="s">
        <v>5600</v>
      </c>
      <c r="J3534" s="2" t="s">
        <v>19</v>
      </c>
      <c r="K3534" s="129">
        <v>45331</v>
      </c>
      <c r="L3534" t="s">
        <v>5542</v>
      </c>
    </row>
    <row r="3535" spans="1:12" s="2" customFormat="1" ht="15">
      <c r="A3535" s="2">
        <v>46881</v>
      </c>
      <c r="B3535" s="2" t="s">
        <v>3047</v>
      </c>
      <c r="C3535" s="2" t="s">
        <v>13</v>
      </c>
      <c r="D3535" s="2" t="s">
        <v>14</v>
      </c>
      <c r="E3535" t="s">
        <v>4870</v>
      </c>
      <c r="F3535" t="s">
        <v>5249</v>
      </c>
      <c r="G3535" s="2" t="s">
        <v>29</v>
      </c>
      <c r="H3535" s="2" t="s">
        <v>104</v>
      </c>
      <c r="I3535" s="2" t="s">
        <v>116</v>
      </c>
      <c r="J3535" s="2" t="s">
        <v>19</v>
      </c>
      <c r="K3535" s="129">
        <v>45367</v>
      </c>
      <c r="L3535" t="s">
        <v>5542</v>
      </c>
    </row>
    <row r="3536" spans="1:12" s="2" customFormat="1" ht="15">
      <c r="A3536" s="2">
        <v>46896</v>
      </c>
      <c r="B3536" s="2" t="s">
        <v>3048</v>
      </c>
      <c r="C3536" s="2" t="s">
        <v>13</v>
      </c>
      <c r="D3536" s="2" t="s">
        <v>14</v>
      </c>
      <c r="E3536" t="s">
        <v>4870</v>
      </c>
      <c r="F3536" t="s">
        <v>5249</v>
      </c>
      <c r="G3536" s="2" t="s">
        <v>29</v>
      </c>
      <c r="H3536" s="2" t="s">
        <v>104</v>
      </c>
      <c r="I3536" s="2" t="s">
        <v>120</v>
      </c>
      <c r="J3536" s="2" t="s">
        <v>19</v>
      </c>
      <c r="K3536" s="129">
        <v>45736</v>
      </c>
      <c r="L3536" t="s">
        <v>5542</v>
      </c>
    </row>
    <row r="3537" spans="1:12" s="2" customFormat="1" ht="15">
      <c r="A3537" s="2">
        <v>46917</v>
      </c>
      <c r="B3537" s="2" t="s">
        <v>3049</v>
      </c>
      <c r="C3537" s="2" t="s">
        <v>13</v>
      </c>
      <c r="D3537" s="2" t="s">
        <v>25</v>
      </c>
      <c r="E3537" s="2" t="s">
        <v>5291</v>
      </c>
      <c r="F3537" t="s">
        <v>36</v>
      </c>
      <c r="G3537" s="2" t="s">
        <v>29</v>
      </c>
      <c r="H3537" s="2" t="s">
        <v>70</v>
      </c>
      <c r="I3537" s="2" t="s">
        <v>5499</v>
      </c>
      <c r="J3537" s="2" t="s">
        <v>113</v>
      </c>
      <c r="K3537" s="129">
        <v>43825</v>
      </c>
      <c r="L3537" t="s">
        <v>5297</v>
      </c>
    </row>
    <row r="3538" spans="1:12" s="2" customFormat="1" ht="15">
      <c r="A3538" s="2">
        <v>46918</v>
      </c>
      <c r="B3538" s="2" t="s">
        <v>3050</v>
      </c>
      <c r="C3538" s="2" t="s">
        <v>13</v>
      </c>
      <c r="D3538" s="2" t="s">
        <v>25</v>
      </c>
      <c r="E3538" s="2" t="s">
        <v>5291</v>
      </c>
      <c r="F3538" t="s">
        <v>36</v>
      </c>
      <c r="G3538" s="2" t="s">
        <v>29</v>
      </c>
      <c r="H3538" s="2" t="s">
        <v>90</v>
      </c>
      <c r="I3538" s="2" t="s">
        <v>5314</v>
      </c>
      <c r="J3538" s="2" t="s">
        <v>19</v>
      </c>
      <c r="K3538" s="129">
        <v>45729</v>
      </c>
      <c r="L3538" t="s">
        <v>5297</v>
      </c>
    </row>
    <row r="3539" spans="1:12" s="2" customFormat="1" ht="15">
      <c r="A3539" s="2">
        <v>46936</v>
      </c>
      <c r="B3539" s="2" t="s">
        <v>3051</v>
      </c>
      <c r="C3539" s="2" t="s">
        <v>13</v>
      </c>
      <c r="D3539" s="2" t="s">
        <v>14</v>
      </c>
      <c r="E3539" t="s">
        <v>4870</v>
      </c>
      <c r="F3539" t="s">
        <v>5249</v>
      </c>
      <c r="G3539" s="2" t="s">
        <v>32</v>
      </c>
      <c r="H3539" s="2" t="s">
        <v>4852</v>
      </c>
      <c r="I3539" s="2" t="s">
        <v>244</v>
      </c>
      <c r="J3539" s="2" t="s">
        <v>19</v>
      </c>
      <c r="K3539" s="129">
        <v>44974</v>
      </c>
      <c r="L3539" t="s">
        <v>5542</v>
      </c>
    </row>
    <row r="3540" spans="1:12" s="2" customFormat="1" ht="15">
      <c r="A3540" s="2">
        <v>46957</v>
      </c>
      <c r="B3540" s="2" t="s">
        <v>3052</v>
      </c>
      <c r="C3540" s="2" t="s">
        <v>13</v>
      </c>
      <c r="D3540" s="2" t="s">
        <v>25</v>
      </c>
      <c r="E3540" t="s">
        <v>4870</v>
      </c>
      <c r="F3540" t="s">
        <v>5249</v>
      </c>
      <c r="G3540" s="2" t="s">
        <v>32</v>
      </c>
      <c r="H3540" s="2" t="s">
        <v>4854</v>
      </c>
      <c r="I3540" s="2" t="s">
        <v>47</v>
      </c>
      <c r="J3540" s="2" t="s">
        <v>113</v>
      </c>
      <c r="K3540" s="129">
        <v>43948</v>
      </c>
      <c r="L3540" t="s">
        <v>5542</v>
      </c>
    </row>
    <row r="3541" spans="1:12" s="2" customFormat="1" ht="15">
      <c r="A3541" s="2">
        <v>46976</v>
      </c>
      <c r="B3541" s="2" t="s">
        <v>4489</v>
      </c>
      <c r="C3541" s="2" t="s">
        <v>13</v>
      </c>
      <c r="D3541" s="2" t="s">
        <v>25</v>
      </c>
      <c r="E3541" s="2" t="s">
        <v>5291</v>
      </c>
      <c r="F3541" t="s">
        <v>36</v>
      </c>
      <c r="G3541" s="2" t="s">
        <v>29</v>
      </c>
      <c r="H3541" s="2" t="s">
        <v>183</v>
      </c>
      <c r="I3541" s="2" t="s">
        <v>5751</v>
      </c>
      <c r="J3541" s="2" t="s">
        <v>113</v>
      </c>
      <c r="K3541" s="129">
        <v>43822</v>
      </c>
      <c r="L3541" t="s">
        <v>5297</v>
      </c>
    </row>
    <row r="3542" spans="1:12" s="2" customFormat="1" ht="15">
      <c r="A3542" s="2">
        <v>46977</v>
      </c>
      <c r="B3542" s="2" t="s">
        <v>3053</v>
      </c>
      <c r="C3542" s="2" t="s">
        <v>13</v>
      </c>
      <c r="D3542" s="2" t="s">
        <v>14</v>
      </c>
      <c r="E3542" t="s">
        <v>4870</v>
      </c>
      <c r="F3542" t="s">
        <v>16</v>
      </c>
      <c r="G3542" s="2" t="s">
        <v>32</v>
      </c>
      <c r="H3542" s="2" t="s">
        <v>4856</v>
      </c>
      <c r="I3542" s="2" t="s">
        <v>654</v>
      </c>
      <c r="J3542" s="2" t="s">
        <v>19</v>
      </c>
      <c r="K3542" s="129">
        <v>45334</v>
      </c>
      <c r="L3542" t="s">
        <v>5542</v>
      </c>
    </row>
    <row r="3543" spans="1:12" s="2" customFormat="1" ht="15">
      <c r="A3543" s="2">
        <v>46978</v>
      </c>
      <c r="B3543" s="2" t="s">
        <v>3054</v>
      </c>
      <c r="C3543" s="2" t="s">
        <v>13</v>
      </c>
      <c r="D3543" s="2" t="s">
        <v>25</v>
      </c>
      <c r="E3543" s="2" t="s">
        <v>5291</v>
      </c>
      <c r="F3543" t="s">
        <v>36</v>
      </c>
      <c r="G3543" s="2" t="s">
        <v>29</v>
      </c>
      <c r="H3543" s="2" t="s">
        <v>183</v>
      </c>
      <c r="I3543" s="2" t="s">
        <v>5751</v>
      </c>
      <c r="J3543" s="2" t="s">
        <v>113</v>
      </c>
      <c r="K3543" s="129">
        <v>43825</v>
      </c>
      <c r="L3543" t="s">
        <v>5297</v>
      </c>
    </row>
    <row r="3544" spans="1:12" s="2" customFormat="1" ht="15">
      <c r="A3544" s="2">
        <v>46979</v>
      </c>
      <c r="B3544" s="2" t="s">
        <v>3055</v>
      </c>
      <c r="C3544" s="2" t="s">
        <v>13</v>
      </c>
      <c r="D3544" s="2" t="s">
        <v>25</v>
      </c>
      <c r="E3544" s="2" t="s">
        <v>5291</v>
      </c>
      <c r="F3544" t="s">
        <v>36</v>
      </c>
      <c r="G3544" s="2" t="s">
        <v>29</v>
      </c>
      <c r="H3544" s="2" t="s">
        <v>183</v>
      </c>
      <c r="I3544" s="2" t="s">
        <v>5751</v>
      </c>
      <c r="J3544" s="2" t="s">
        <v>113</v>
      </c>
      <c r="K3544" s="129">
        <v>43825</v>
      </c>
      <c r="L3544" t="s">
        <v>5297</v>
      </c>
    </row>
    <row r="3545" spans="1:12" s="2" customFormat="1" ht="15">
      <c r="A3545" s="2">
        <v>46980</v>
      </c>
      <c r="B3545" s="2" t="s">
        <v>4490</v>
      </c>
      <c r="C3545" s="2" t="s">
        <v>13</v>
      </c>
      <c r="D3545" s="2" t="s">
        <v>25</v>
      </c>
      <c r="E3545" s="2" t="s">
        <v>5291</v>
      </c>
      <c r="F3545" t="s">
        <v>36</v>
      </c>
      <c r="G3545" s="2" t="s">
        <v>29</v>
      </c>
      <c r="H3545" s="2" t="s">
        <v>183</v>
      </c>
      <c r="I3545" s="2" t="s">
        <v>5751</v>
      </c>
      <c r="J3545" s="2" t="s">
        <v>113</v>
      </c>
      <c r="K3545" s="129">
        <v>43822</v>
      </c>
      <c r="L3545" t="s">
        <v>5297</v>
      </c>
    </row>
    <row r="3546" spans="1:12" s="2" customFormat="1" ht="15">
      <c r="A3546" s="2">
        <v>46997</v>
      </c>
      <c r="B3546" s="2" t="s">
        <v>3056</v>
      </c>
      <c r="C3546" s="2" t="s">
        <v>13</v>
      </c>
      <c r="D3546" s="2" t="s">
        <v>25</v>
      </c>
      <c r="E3546" s="2" t="s">
        <v>5291</v>
      </c>
      <c r="F3546" t="s">
        <v>5249</v>
      </c>
      <c r="G3546" s="2" t="s">
        <v>32</v>
      </c>
      <c r="H3546" s="2" t="s">
        <v>183</v>
      </c>
      <c r="I3546" s="2" t="s">
        <v>5457</v>
      </c>
      <c r="J3546" s="2" t="s">
        <v>19</v>
      </c>
      <c r="K3546" s="129">
        <v>45719</v>
      </c>
      <c r="L3546" t="s">
        <v>11</v>
      </c>
    </row>
    <row r="3547" spans="1:12" s="2" customFormat="1" ht="15">
      <c r="A3547" s="2">
        <v>47038</v>
      </c>
      <c r="B3547" s="2" t="s">
        <v>3057</v>
      </c>
      <c r="C3547" s="2" t="s">
        <v>13</v>
      </c>
      <c r="D3547" s="2" t="s">
        <v>25</v>
      </c>
      <c r="E3547" s="2" t="s">
        <v>5291</v>
      </c>
      <c r="F3547" t="s">
        <v>36</v>
      </c>
      <c r="G3547" s="2" t="s">
        <v>29</v>
      </c>
      <c r="H3547" s="2" t="s">
        <v>70</v>
      </c>
      <c r="I3547" s="2" t="s">
        <v>5930</v>
      </c>
      <c r="J3547" s="2" t="s">
        <v>113</v>
      </c>
      <c r="K3547" s="129">
        <v>43826</v>
      </c>
      <c r="L3547" t="s">
        <v>5297</v>
      </c>
    </row>
    <row r="3548" spans="1:12" s="2" customFormat="1" ht="15">
      <c r="A3548" s="2">
        <v>47058</v>
      </c>
      <c r="B3548" s="2" t="s">
        <v>3058</v>
      </c>
      <c r="C3548" s="2" t="s">
        <v>13</v>
      </c>
      <c r="D3548" s="2" t="s">
        <v>14</v>
      </c>
      <c r="E3548" t="s">
        <v>4870</v>
      </c>
      <c r="F3548" t="s">
        <v>16</v>
      </c>
      <c r="G3548" s="2" t="s">
        <v>29</v>
      </c>
      <c r="H3548" s="2" t="s">
        <v>4855</v>
      </c>
      <c r="I3548" s="2" t="s">
        <v>542</v>
      </c>
      <c r="J3548" s="2" t="s">
        <v>113</v>
      </c>
      <c r="K3548" s="129">
        <v>44073</v>
      </c>
      <c r="L3548" t="s">
        <v>5542</v>
      </c>
    </row>
    <row r="3549" spans="1:12" s="2" customFormat="1" ht="15">
      <c r="A3549" s="2">
        <v>47078</v>
      </c>
      <c r="B3549" s="2" t="s">
        <v>3059</v>
      </c>
      <c r="C3549" s="2" t="s">
        <v>13</v>
      </c>
      <c r="D3549" s="2" t="s">
        <v>14</v>
      </c>
      <c r="E3549" t="s">
        <v>4870</v>
      </c>
      <c r="F3549" t="s">
        <v>5249</v>
      </c>
      <c r="G3549" s="2" t="s">
        <v>29</v>
      </c>
      <c r="H3549" s="2" t="s">
        <v>183</v>
      </c>
      <c r="I3549" s="2" t="s">
        <v>1152</v>
      </c>
      <c r="J3549" s="2" t="s">
        <v>113</v>
      </c>
      <c r="K3549" s="129">
        <v>43853</v>
      </c>
      <c r="L3549" t="s">
        <v>5542</v>
      </c>
    </row>
    <row r="3550" spans="1:12" s="2" customFormat="1" ht="15">
      <c r="A3550" s="2">
        <v>47100</v>
      </c>
      <c r="B3550" s="2" t="s">
        <v>3060</v>
      </c>
      <c r="C3550" s="2" t="s">
        <v>13</v>
      </c>
      <c r="D3550" s="2" t="s">
        <v>25</v>
      </c>
      <c r="E3550" t="s">
        <v>4870</v>
      </c>
      <c r="F3550" t="s">
        <v>5249</v>
      </c>
      <c r="G3550" s="2" t="s">
        <v>29</v>
      </c>
      <c r="H3550" s="2" t="s">
        <v>4855</v>
      </c>
      <c r="I3550" s="2" t="s">
        <v>59</v>
      </c>
      <c r="J3550" s="2" t="s">
        <v>19</v>
      </c>
      <c r="K3550" s="129">
        <v>44090</v>
      </c>
      <c r="L3550" t="s">
        <v>5542</v>
      </c>
    </row>
    <row r="3551" spans="1:12" s="2" customFormat="1" ht="15">
      <c r="A3551" s="2">
        <v>47102</v>
      </c>
      <c r="B3551" s="2" t="s">
        <v>4755</v>
      </c>
      <c r="C3551" s="2" t="s">
        <v>13</v>
      </c>
      <c r="D3551" s="2" t="s">
        <v>14</v>
      </c>
      <c r="E3551" t="s">
        <v>4870</v>
      </c>
      <c r="F3551" t="s">
        <v>5249</v>
      </c>
      <c r="G3551" s="2" t="s">
        <v>32</v>
      </c>
      <c r="H3551" s="2" t="s">
        <v>104</v>
      </c>
      <c r="I3551" s="2" t="s">
        <v>607</v>
      </c>
      <c r="J3551" s="2" t="s">
        <v>19</v>
      </c>
      <c r="K3551" s="129">
        <v>45219</v>
      </c>
      <c r="L3551" t="s">
        <v>5542</v>
      </c>
    </row>
    <row r="3552" spans="1:12" s="2" customFormat="1" ht="15">
      <c r="A3552" s="2">
        <v>47161</v>
      </c>
      <c r="B3552" s="2" t="s">
        <v>4491</v>
      </c>
      <c r="C3552" s="2" t="s">
        <v>13</v>
      </c>
      <c r="D3552" s="2" t="s">
        <v>14</v>
      </c>
      <c r="E3552" t="s">
        <v>4870</v>
      </c>
      <c r="F3552" t="s">
        <v>5249</v>
      </c>
      <c r="G3552" s="2" t="s">
        <v>29</v>
      </c>
      <c r="H3552" s="2" t="s">
        <v>147</v>
      </c>
      <c r="I3552" s="2" t="s">
        <v>271</v>
      </c>
      <c r="J3552" s="2" t="s">
        <v>19</v>
      </c>
      <c r="K3552" s="129">
        <v>45742</v>
      </c>
      <c r="L3552" t="s">
        <v>5542</v>
      </c>
    </row>
    <row r="3553" spans="1:12" s="2" customFormat="1" ht="15">
      <c r="A3553" s="2">
        <v>47182</v>
      </c>
      <c r="B3553" s="2" t="s">
        <v>4492</v>
      </c>
      <c r="C3553" s="2" t="s">
        <v>13</v>
      </c>
      <c r="D3553" s="2" t="s">
        <v>38</v>
      </c>
      <c r="E3553" t="s">
        <v>4870</v>
      </c>
      <c r="F3553" t="s">
        <v>5249</v>
      </c>
      <c r="G3553" s="2" t="s">
        <v>29</v>
      </c>
      <c r="H3553" s="2" t="s">
        <v>147</v>
      </c>
      <c r="I3553" s="2" t="s">
        <v>1622</v>
      </c>
      <c r="J3553" s="2" t="s">
        <v>19</v>
      </c>
      <c r="K3553" s="129">
        <v>45407</v>
      </c>
      <c r="L3553" t="s">
        <v>5542</v>
      </c>
    </row>
    <row r="3554" spans="1:12" s="2" customFormat="1" ht="15">
      <c r="A3554" s="2">
        <v>47183</v>
      </c>
      <c r="B3554" s="2" t="s">
        <v>3061</v>
      </c>
      <c r="C3554" s="2" t="s">
        <v>13</v>
      </c>
      <c r="D3554" s="2" t="s">
        <v>14</v>
      </c>
      <c r="E3554" t="s">
        <v>4870</v>
      </c>
      <c r="F3554" t="s">
        <v>5249</v>
      </c>
      <c r="G3554" s="2" t="s">
        <v>29</v>
      </c>
      <c r="H3554" s="2" t="s">
        <v>4854</v>
      </c>
      <c r="I3554" s="2" t="s">
        <v>47</v>
      </c>
      <c r="J3554" s="2" t="s">
        <v>19</v>
      </c>
      <c r="K3554" s="129">
        <v>45727</v>
      </c>
      <c r="L3554" t="s">
        <v>5542</v>
      </c>
    </row>
    <row r="3555" spans="1:12" s="2" customFormat="1" ht="15">
      <c r="A3555" s="2">
        <v>47184</v>
      </c>
      <c r="B3555" s="2" t="s">
        <v>3062</v>
      </c>
      <c r="C3555" s="2" t="s">
        <v>13</v>
      </c>
      <c r="D3555" s="2" t="s">
        <v>14</v>
      </c>
      <c r="E3555" s="2" t="s">
        <v>5292</v>
      </c>
      <c r="F3555" t="s">
        <v>16</v>
      </c>
      <c r="G3555" s="2" t="s">
        <v>32</v>
      </c>
      <c r="H3555" s="2" t="s">
        <v>4855</v>
      </c>
      <c r="I3555" s="2" t="s">
        <v>542</v>
      </c>
      <c r="J3555" s="2" t="s">
        <v>19</v>
      </c>
      <c r="K3555" s="129">
        <v>44689</v>
      </c>
      <c r="L3555" t="s">
        <v>11</v>
      </c>
    </row>
    <row r="3556" spans="1:12" s="2" customFormat="1" ht="15">
      <c r="A3556" s="2">
        <v>47185</v>
      </c>
      <c r="B3556" s="2" t="s">
        <v>4493</v>
      </c>
      <c r="C3556" s="2" t="s">
        <v>13</v>
      </c>
      <c r="D3556" s="2" t="s">
        <v>14</v>
      </c>
      <c r="E3556" t="s">
        <v>4870</v>
      </c>
      <c r="F3556" t="s">
        <v>5249</v>
      </c>
      <c r="G3556" s="2" t="s">
        <v>29</v>
      </c>
      <c r="H3556" s="2" t="s">
        <v>49</v>
      </c>
      <c r="I3556" s="2" t="s">
        <v>5309</v>
      </c>
      <c r="J3556" s="2" t="s">
        <v>19</v>
      </c>
      <c r="K3556" s="129">
        <v>45609</v>
      </c>
      <c r="L3556" t="s">
        <v>5542</v>
      </c>
    </row>
    <row r="3557" spans="1:12" s="2" customFormat="1" ht="15">
      <c r="A3557" s="2">
        <v>47203</v>
      </c>
      <c r="B3557" s="2" t="s">
        <v>3063</v>
      </c>
      <c r="C3557" s="2" t="s">
        <v>13</v>
      </c>
      <c r="D3557" s="2" t="s">
        <v>25</v>
      </c>
      <c r="E3557" t="s">
        <v>4870</v>
      </c>
      <c r="F3557" t="s">
        <v>5249</v>
      </c>
      <c r="G3557" s="2" t="s">
        <v>29</v>
      </c>
      <c r="H3557" s="2" t="s">
        <v>4854</v>
      </c>
      <c r="I3557" s="2" t="s">
        <v>47</v>
      </c>
      <c r="J3557" s="2" t="s">
        <v>19</v>
      </c>
      <c r="K3557" s="129">
        <v>45721</v>
      </c>
      <c r="L3557" t="s">
        <v>5542</v>
      </c>
    </row>
    <row r="3558" spans="1:12" s="2" customFormat="1" ht="15">
      <c r="A3558" s="2">
        <v>47243</v>
      </c>
      <c r="B3558" s="2" t="s">
        <v>5228</v>
      </c>
      <c r="C3558" s="2" t="s">
        <v>13</v>
      </c>
      <c r="D3558" s="2" t="s">
        <v>38</v>
      </c>
      <c r="E3558" s="2" t="s">
        <v>5291</v>
      </c>
      <c r="F3558" t="s">
        <v>16</v>
      </c>
      <c r="G3558" s="2" t="s">
        <v>32</v>
      </c>
      <c r="H3558" s="2" t="s">
        <v>365</v>
      </c>
      <c r="I3558" s="2" t="s">
        <v>1207</v>
      </c>
      <c r="J3558" s="2" t="s">
        <v>113</v>
      </c>
      <c r="K3558" s="129">
        <v>45684</v>
      </c>
      <c r="L3558" t="s">
        <v>11</v>
      </c>
    </row>
    <row r="3559" spans="1:12" s="2" customFormat="1" ht="15">
      <c r="A3559" s="2">
        <v>47263</v>
      </c>
      <c r="B3559" s="2" t="s">
        <v>3064</v>
      </c>
      <c r="C3559" s="2" t="s">
        <v>13</v>
      </c>
      <c r="D3559" s="2" t="s">
        <v>14</v>
      </c>
      <c r="E3559" t="s">
        <v>4870</v>
      </c>
      <c r="F3559" t="s">
        <v>16</v>
      </c>
      <c r="G3559" s="2" t="s">
        <v>29</v>
      </c>
      <c r="H3559" s="2" t="s">
        <v>4854</v>
      </c>
      <c r="I3559" s="2" t="s">
        <v>47</v>
      </c>
      <c r="J3559" s="2" t="s">
        <v>19</v>
      </c>
      <c r="K3559" s="129">
        <v>45686</v>
      </c>
      <c r="L3559" t="s">
        <v>5542</v>
      </c>
    </row>
    <row r="3560" spans="1:12" s="2" customFormat="1" ht="15">
      <c r="A3560" s="2">
        <v>47283</v>
      </c>
      <c r="B3560" s="2" t="s">
        <v>3751</v>
      </c>
      <c r="C3560" s="2" t="s">
        <v>13</v>
      </c>
      <c r="D3560" s="2" t="s">
        <v>25</v>
      </c>
      <c r="E3560" t="s">
        <v>4870</v>
      </c>
      <c r="F3560" t="s">
        <v>16</v>
      </c>
      <c r="G3560" s="2" t="s">
        <v>29</v>
      </c>
      <c r="H3560" s="2" t="s">
        <v>4854</v>
      </c>
      <c r="I3560" s="2" t="s">
        <v>47</v>
      </c>
      <c r="J3560" s="2" t="s">
        <v>19</v>
      </c>
      <c r="K3560" s="129">
        <v>45090</v>
      </c>
      <c r="L3560" t="s">
        <v>5542</v>
      </c>
    </row>
    <row r="3561" spans="1:12" s="2" customFormat="1" ht="15">
      <c r="A3561" s="2">
        <v>47304</v>
      </c>
      <c r="B3561" s="2" t="s">
        <v>3065</v>
      </c>
      <c r="C3561" s="2" t="s">
        <v>13</v>
      </c>
      <c r="D3561" s="2" t="s">
        <v>14</v>
      </c>
      <c r="E3561" t="s">
        <v>4870</v>
      </c>
      <c r="F3561" t="s">
        <v>16</v>
      </c>
      <c r="G3561" s="2" t="s">
        <v>29</v>
      </c>
      <c r="H3561" s="2" t="s">
        <v>4854</v>
      </c>
      <c r="I3561" s="2" t="s">
        <v>47</v>
      </c>
      <c r="J3561" s="2" t="s">
        <v>19</v>
      </c>
      <c r="K3561" s="129">
        <v>45715</v>
      </c>
      <c r="L3561" t="s">
        <v>5542</v>
      </c>
    </row>
    <row r="3562" spans="1:12" s="2" customFormat="1" ht="15">
      <c r="A3562" s="2">
        <v>47323</v>
      </c>
      <c r="B3562" s="2" t="s">
        <v>3752</v>
      </c>
      <c r="C3562" s="2" t="s">
        <v>13</v>
      </c>
      <c r="D3562" s="2" t="s">
        <v>25</v>
      </c>
      <c r="E3562" t="s">
        <v>4870</v>
      </c>
      <c r="F3562" t="s">
        <v>5249</v>
      </c>
      <c r="G3562" s="2" t="s">
        <v>29</v>
      </c>
      <c r="H3562" s="2" t="s">
        <v>49</v>
      </c>
      <c r="I3562" s="2" t="s">
        <v>231</v>
      </c>
      <c r="J3562" s="2" t="s">
        <v>113</v>
      </c>
      <c r="K3562" s="129">
        <v>44951</v>
      </c>
      <c r="L3562" t="s">
        <v>5542</v>
      </c>
    </row>
    <row r="3563" spans="1:12" s="2" customFormat="1" ht="15">
      <c r="A3563" s="2">
        <v>47343</v>
      </c>
      <c r="B3563" s="2" t="s">
        <v>4494</v>
      </c>
      <c r="C3563" s="2" t="s">
        <v>13</v>
      </c>
      <c r="D3563" s="2" t="s">
        <v>14</v>
      </c>
      <c r="E3563" t="s">
        <v>4870</v>
      </c>
      <c r="F3563" t="s">
        <v>16</v>
      </c>
      <c r="G3563" s="2" t="s">
        <v>29</v>
      </c>
      <c r="H3563" s="2" t="s">
        <v>4854</v>
      </c>
      <c r="I3563" s="2" t="s">
        <v>47</v>
      </c>
      <c r="J3563" s="2" t="s">
        <v>19</v>
      </c>
      <c r="K3563" s="129">
        <v>44648</v>
      </c>
      <c r="L3563" t="s">
        <v>5542</v>
      </c>
    </row>
    <row r="3564" spans="1:12" s="2" customFormat="1" ht="15">
      <c r="A3564" s="2">
        <v>47383</v>
      </c>
      <c r="B3564" s="2" t="s">
        <v>3066</v>
      </c>
      <c r="C3564" s="2" t="s">
        <v>13</v>
      </c>
      <c r="D3564" s="2" t="s">
        <v>25</v>
      </c>
      <c r="E3564" s="2" t="s">
        <v>5292</v>
      </c>
      <c r="F3564" t="s">
        <v>36</v>
      </c>
      <c r="G3564" s="2" t="s">
        <v>32</v>
      </c>
      <c r="H3564" s="2" t="s">
        <v>21</v>
      </c>
      <c r="I3564" s="2" t="s">
        <v>5341</v>
      </c>
      <c r="J3564" s="2" t="s">
        <v>19</v>
      </c>
      <c r="K3564" s="129">
        <v>45691</v>
      </c>
      <c r="L3564" t="s">
        <v>11</v>
      </c>
    </row>
    <row r="3565" spans="1:12" s="2" customFormat="1" ht="15">
      <c r="A3565" s="2">
        <v>47403</v>
      </c>
      <c r="B3565" s="2" t="s">
        <v>3067</v>
      </c>
      <c r="C3565" s="2" t="s">
        <v>13</v>
      </c>
      <c r="D3565" s="2" t="s">
        <v>25</v>
      </c>
      <c r="E3565" t="s">
        <v>4870</v>
      </c>
      <c r="F3565" t="s">
        <v>16</v>
      </c>
      <c r="G3565" s="2" t="s">
        <v>29</v>
      </c>
      <c r="H3565" s="2" t="s">
        <v>4852</v>
      </c>
      <c r="I3565" s="2" t="s">
        <v>240</v>
      </c>
      <c r="J3565" s="2" t="s">
        <v>19</v>
      </c>
      <c r="K3565" s="129">
        <v>45349</v>
      </c>
      <c r="L3565" t="s">
        <v>5542</v>
      </c>
    </row>
    <row r="3566" spans="1:12" s="2" customFormat="1" ht="15">
      <c r="A3566" s="2">
        <v>47443</v>
      </c>
      <c r="B3566" s="2" t="s">
        <v>3068</v>
      </c>
      <c r="C3566" s="2" t="s">
        <v>13</v>
      </c>
      <c r="D3566" s="2" t="s">
        <v>25</v>
      </c>
      <c r="E3566" t="s">
        <v>4870</v>
      </c>
      <c r="F3566" t="s">
        <v>5249</v>
      </c>
      <c r="G3566" s="2" t="s">
        <v>29</v>
      </c>
      <c r="H3566" s="2" t="s">
        <v>4854</v>
      </c>
      <c r="I3566" s="2" t="s">
        <v>47</v>
      </c>
      <c r="J3566" s="2" t="s">
        <v>19</v>
      </c>
      <c r="K3566" s="129">
        <v>45724</v>
      </c>
      <c r="L3566" t="s">
        <v>5542</v>
      </c>
    </row>
    <row r="3567" spans="1:12" s="2" customFormat="1" ht="15">
      <c r="A3567" s="2">
        <v>47463</v>
      </c>
      <c r="B3567" s="2" t="s">
        <v>3069</v>
      </c>
      <c r="C3567" s="2" t="s">
        <v>13</v>
      </c>
      <c r="D3567" s="2" t="s">
        <v>14</v>
      </c>
      <c r="E3567" t="s">
        <v>4870</v>
      </c>
      <c r="F3567" t="s">
        <v>16</v>
      </c>
      <c r="G3567" s="2" t="s">
        <v>29</v>
      </c>
      <c r="H3567" s="2" t="s">
        <v>147</v>
      </c>
      <c r="I3567" s="2" t="s">
        <v>149</v>
      </c>
      <c r="J3567" s="2" t="s">
        <v>113</v>
      </c>
      <c r="K3567" s="129">
        <v>43901</v>
      </c>
      <c r="L3567" t="s">
        <v>5542</v>
      </c>
    </row>
    <row r="3568" spans="1:12" s="2" customFormat="1" ht="15">
      <c r="A3568" s="2">
        <v>47484</v>
      </c>
      <c r="B3568" s="2" t="s">
        <v>3070</v>
      </c>
      <c r="C3568" s="2" t="s">
        <v>13</v>
      </c>
      <c r="D3568" s="2" t="s">
        <v>38</v>
      </c>
      <c r="E3568" s="2" t="s">
        <v>5292</v>
      </c>
      <c r="F3568" t="s">
        <v>16</v>
      </c>
      <c r="G3568" s="2" t="s">
        <v>32</v>
      </c>
      <c r="H3568" s="2" t="s">
        <v>4857</v>
      </c>
      <c r="I3568" s="2" t="s">
        <v>1258</v>
      </c>
      <c r="J3568" s="2" t="s">
        <v>113</v>
      </c>
      <c r="K3568" s="129">
        <v>44005</v>
      </c>
      <c r="L3568" t="s">
        <v>5297</v>
      </c>
    </row>
    <row r="3569" spans="1:12" s="2" customFormat="1" ht="15">
      <c r="A3569" s="2">
        <v>47485</v>
      </c>
      <c r="B3569" s="2" t="s">
        <v>3071</v>
      </c>
      <c r="C3569" s="2" t="s">
        <v>13</v>
      </c>
      <c r="D3569" s="2" t="s">
        <v>25</v>
      </c>
      <c r="E3569" s="2" t="s">
        <v>5291</v>
      </c>
      <c r="F3569" t="s">
        <v>5249</v>
      </c>
      <c r="G3569" s="2" t="s">
        <v>32</v>
      </c>
      <c r="H3569" s="2" t="s">
        <v>4853</v>
      </c>
      <c r="I3569" s="2" t="s">
        <v>5918</v>
      </c>
      <c r="J3569" s="2" t="s">
        <v>19</v>
      </c>
      <c r="K3569" s="129">
        <v>44221</v>
      </c>
      <c r="L3569" t="s">
        <v>5307</v>
      </c>
    </row>
    <row r="3570" spans="1:12" s="2" customFormat="1" ht="15">
      <c r="A3570" s="2">
        <v>47505</v>
      </c>
      <c r="B3570" s="2" t="s">
        <v>3072</v>
      </c>
      <c r="C3570" s="2" t="s">
        <v>13</v>
      </c>
      <c r="D3570" s="2" t="s">
        <v>14</v>
      </c>
      <c r="E3570" t="s">
        <v>4870</v>
      </c>
      <c r="F3570" t="s">
        <v>5249</v>
      </c>
      <c r="G3570" s="2" t="s">
        <v>32</v>
      </c>
      <c r="H3570" s="2" t="s">
        <v>104</v>
      </c>
      <c r="I3570" s="2" t="s">
        <v>120</v>
      </c>
      <c r="J3570" s="2" t="s">
        <v>113</v>
      </c>
      <c r="K3570" s="129">
        <v>43906</v>
      </c>
      <c r="L3570" t="s">
        <v>5542</v>
      </c>
    </row>
    <row r="3571" spans="1:12" s="2" customFormat="1" ht="15">
      <c r="A3571" s="2">
        <v>47523</v>
      </c>
      <c r="B3571" s="2" t="s">
        <v>3073</v>
      </c>
      <c r="C3571" s="2" t="s">
        <v>13</v>
      </c>
      <c r="D3571" s="2" t="s">
        <v>14</v>
      </c>
      <c r="E3571" t="s">
        <v>4870</v>
      </c>
      <c r="F3571" t="s">
        <v>5249</v>
      </c>
      <c r="G3571" s="2" t="s">
        <v>29</v>
      </c>
      <c r="H3571" s="2" t="s">
        <v>4854</v>
      </c>
      <c r="I3571" s="2" t="s">
        <v>47</v>
      </c>
      <c r="J3571" s="2" t="s">
        <v>19</v>
      </c>
      <c r="K3571" s="129">
        <v>44714</v>
      </c>
      <c r="L3571" t="s">
        <v>5542</v>
      </c>
    </row>
    <row r="3572" spans="1:12" s="2" customFormat="1" ht="15">
      <c r="A3572" s="2">
        <v>47524</v>
      </c>
      <c r="B3572" s="2" t="s">
        <v>3074</v>
      </c>
      <c r="C3572" s="2" t="s">
        <v>13</v>
      </c>
      <c r="D3572" s="2" t="s">
        <v>14</v>
      </c>
      <c r="E3572" t="s">
        <v>4870</v>
      </c>
      <c r="F3572" t="s">
        <v>16</v>
      </c>
      <c r="G3572" s="2" t="s">
        <v>29</v>
      </c>
      <c r="H3572" s="2" t="s">
        <v>165</v>
      </c>
      <c r="I3572" s="2" t="s">
        <v>636</v>
      </c>
      <c r="J3572" s="2" t="s">
        <v>19</v>
      </c>
      <c r="K3572" s="129">
        <v>45731</v>
      </c>
      <c r="L3572" t="s">
        <v>5542</v>
      </c>
    </row>
    <row r="3573" spans="1:12" s="2" customFormat="1" ht="15">
      <c r="A3573" s="2">
        <v>47546</v>
      </c>
      <c r="B3573" s="2" t="s">
        <v>3075</v>
      </c>
      <c r="C3573" s="2" t="s">
        <v>13</v>
      </c>
      <c r="D3573" s="2" t="s">
        <v>14</v>
      </c>
      <c r="E3573" t="s">
        <v>4870</v>
      </c>
      <c r="F3573" t="s">
        <v>16</v>
      </c>
      <c r="G3573" s="2" t="s">
        <v>32</v>
      </c>
      <c r="H3573" s="2" t="s">
        <v>165</v>
      </c>
      <c r="I3573" s="2" t="s">
        <v>167</v>
      </c>
      <c r="J3573" s="2" t="s">
        <v>19</v>
      </c>
      <c r="K3573" s="129">
        <v>45744</v>
      </c>
      <c r="L3573" t="s">
        <v>5542</v>
      </c>
    </row>
    <row r="3574" spans="1:12" s="2" customFormat="1" ht="15">
      <c r="A3574" s="2">
        <v>47603</v>
      </c>
      <c r="B3574" s="2" t="s">
        <v>3076</v>
      </c>
      <c r="C3574" s="2" t="s">
        <v>13</v>
      </c>
      <c r="D3574" s="2" t="s">
        <v>14</v>
      </c>
      <c r="E3574" t="s">
        <v>4870</v>
      </c>
      <c r="F3574" t="s">
        <v>5249</v>
      </c>
      <c r="G3574" s="2" t="s">
        <v>29</v>
      </c>
      <c r="H3574" s="2" t="s">
        <v>49</v>
      </c>
      <c r="I3574" s="2" t="s">
        <v>5309</v>
      </c>
      <c r="J3574" s="2" t="s">
        <v>19</v>
      </c>
      <c r="K3574" s="129">
        <v>45352</v>
      </c>
      <c r="L3574" t="s">
        <v>5542</v>
      </c>
    </row>
    <row r="3575" spans="1:12" s="2" customFormat="1" ht="15">
      <c r="A3575" s="2">
        <v>47643</v>
      </c>
      <c r="B3575" s="2" t="s">
        <v>3077</v>
      </c>
      <c r="C3575" s="2" t="s">
        <v>13</v>
      </c>
      <c r="D3575" s="2" t="s">
        <v>14</v>
      </c>
      <c r="E3575" t="s">
        <v>4870</v>
      </c>
      <c r="F3575" t="s">
        <v>16</v>
      </c>
      <c r="G3575" s="2" t="s">
        <v>29</v>
      </c>
      <c r="H3575" s="2" t="s">
        <v>4854</v>
      </c>
      <c r="I3575" s="2" t="s">
        <v>47</v>
      </c>
      <c r="J3575" s="2" t="s">
        <v>19</v>
      </c>
      <c r="K3575" s="129">
        <v>45719</v>
      </c>
      <c r="L3575" t="s">
        <v>5542</v>
      </c>
    </row>
    <row r="3576" spans="1:12" s="2" customFormat="1" ht="15">
      <c r="A3576" s="2">
        <v>47644</v>
      </c>
      <c r="B3576" s="2" t="s">
        <v>4495</v>
      </c>
      <c r="C3576" s="2" t="s">
        <v>13</v>
      </c>
      <c r="D3576" s="2" t="s">
        <v>25</v>
      </c>
      <c r="E3576" t="s">
        <v>4870</v>
      </c>
      <c r="F3576" t="s">
        <v>16</v>
      </c>
      <c r="G3576" s="2" t="s">
        <v>29</v>
      </c>
      <c r="H3576" s="2" t="s">
        <v>4854</v>
      </c>
      <c r="I3576" s="2" t="s">
        <v>47</v>
      </c>
      <c r="J3576" s="2" t="s">
        <v>19</v>
      </c>
      <c r="K3576" s="129">
        <v>45400</v>
      </c>
      <c r="L3576" t="s">
        <v>5542</v>
      </c>
    </row>
    <row r="3577" spans="1:12" s="2" customFormat="1" ht="15">
      <c r="A3577" s="2">
        <v>47663</v>
      </c>
      <c r="B3577" s="2" t="s">
        <v>3078</v>
      </c>
      <c r="C3577" s="2" t="s">
        <v>13</v>
      </c>
      <c r="D3577" s="2" t="s">
        <v>14</v>
      </c>
      <c r="E3577" t="s">
        <v>4870</v>
      </c>
      <c r="F3577" t="s">
        <v>16</v>
      </c>
      <c r="G3577" s="2" t="s">
        <v>29</v>
      </c>
      <c r="H3577" s="2" t="s">
        <v>4854</v>
      </c>
      <c r="I3577" s="2" t="s">
        <v>47</v>
      </c>
      <c r="J3577" s="2" t="s">
        <v>19</v>
      </c>
      <c r="K3577" s="129">
        <v>45717</v>
      </c>
      <c r="L3577" t="s">
        <v>5542</v>
      </c>
    </row>
    <row r="3578" spans="1:12" s="2" customFormat="1" ht="15">
      <c r="A3578" s="2">
        <v>47683</v>
      </c>
      <c r="B3578" s="2" t="s">
        <v>3079</v>
      </c>
      <c r="C3578" s="2" t="s">
        <v>13</v>
      </c>
      <c r="D3578" s="2" t="s">
        <v>25</v>
      </c>
      <c r="E3578" t="s">
        <v>4870</v>
      </c>
      <c r="F3578" t="s">
        <v>16</v>
      </c>
      <c r="G3578" s="2" t="s">
        <v>29</v>
      </c>
      <c r="H3578" s="2" t="s">
        <v>4854</v>
      </c>
      <c r="I3578" s="2" t="s">
        <v>47</v>
      </c>
      <c r="J3578" s="2" t="s">
        <v>113</v>
      </c>
      <c r="K3578" s="129">
        <v>43959</v>
      </c>
      <c r="L3578" t="s">
        <v>5542</v>
      </c>
    </row>
    <row r="3579" spans="1:12" s="2" customFormat="1" ht="15">
      <c r="A3579" s="2">
        <v>47703</v>
      </c>
      <c r="B3579" s="2" t="s">
        <v>3080</v>
      </c>
      <c r="C3579" s="2" t="s">
        <v>13</v>
      </c>
      <c r="D3579" s="2" t="s">
        <v>25</v>
      </c>
      <c r="E3579" t="s">
        <v>4870</v>
      </c>
      <c r="F3579" t="s">
        <v>5249</v>
      </c>
      <c r="G3579" s="2" t="s">
        <v>29</v>
      </c>
      <c r="H3579" s="2" t="s">
        <v>104</v>
      </c>
      <c r="I3579" s="2" t="s">
        <v>5424</v>
      </c>
      <c r="J3579" s="2" t="s">
        <v>19</v>
      </c>
      <c r="K3579" s="129">
        <v>45347</v>
      </c>
      <c r="L3579" t="s">
        <v>5542</v>
      </c>
    </row>
    <row r="3580" spans="1:12" s="2" customFormat="1" ht="15">
      <c r="A3580" s="2">
        <v>47723</v>
      </c>
      <c r="B3580" s="2" t="s">
        <v>3081</v>
      </c>
      <c r="C3580" s="2" t="s">
        <v>13</v>
      </c>
      <c r="D3580" s="2" t="s">
        <v>14</v>
      </c>
      <c r="E3580" t="s">
        <v>4870</v>
      </c>
      <c r="F3580" t="s">
        <v>16</v>
      </c>
      <c r="G3580" s="2" t="s">
        <v>29</v>
      </c>
      <c r="H3580" s="2" t="s">
        <v>49</v>
      </c>
      <c r="I3580" s="2" t="s">
        <v>5309</v>
      </c>
      <c r="J3580" s="2" t="s">
        <v>19</v>
      </c>
      <c r="K3580" s="129">
        <v>45505</v>
      </c>
      <c r="L3580" t="s">
        <v>5542</v>
      </c>
    </row>
    <row r="3581" spans="1:12" s="2" customFormat="1" ht="15">
      <c r="A3581" s="2">
        <v>47724</v>
      </c>
      <c r="B3581" s="2" t="s">
        <v>3082</v>
      </c>
      <c r="C3581" s="2" t="s">
        <v>13</v>
      </c>
      <c r="D3581" s="2" t="s">
        <v>14</v>
      </c>
      <c r="E3581" t="s">
        <v>4870</v>
      </c>
      <c r="F3581" t="s">
        <v>5249</v>
      </c>
      <c r="G3581" s="2" t="s">
        <v>29</v>
      </c>
      <c r="H3581" s="2" t="s">
        <v>49</v>
      </c>
      <c r="I3581" s="2" t="s">
        <v>63</v>
      </c>
      <c r="J3581" s="2" t="s">
        <v>19</v>
      </c>
      <c r="K3581" s="129">
        <v>45717</v>
      </c>
      <c r="L3581" t="s">
        <v>5542</v>
      </c>
    </row>
    <row r="3582" spans="1:12" s="2" customFormat="1" ht="15">
      <c r="A3582" s="2">
        <v>47725</v>
      </c>
      <c r="B3582" s="2" t="s">
        <v>3083</v>
      </c>
      <c r="C3582" s="2" t="s">
        <v>13</v>
      </c>
      <c r="D3582" s="2" t="s">
        <v>25</v>
      </c>
      <c r="E3582" s="2" t="s">
        <v>5291</v>
      </c>
      <c r="F3582" t="s">
        <v>16</v>
      </c>
      <c r="G3582" s="2" t="s">
        <v>32</v>
      </c>
      <c r="H3582" s="2" t="s">
        <v>70</v>
      </c>
      <c r="I3582" s="2" t="s">
        <v>553</v>
      </c>
      <c r="J3582" s="2" t="s">
        <v>19</v>
      </c>
      <c r="K3582" s="129">
        <v>44714</v>
      </c>
      <c r="L3582" t="s">
        <v>5297</v>
      </c>
    </row>
    <row r="3583" spans="1:12" s="2" customFormat="1" ht="15">
      <c r="A3583" s="2">
        <v>47743</v>
      </c>
      <c r="B3583" s="2" t="s">
        <v>3084</v>
      </c>
      <c r="C3583" s="2" t="s">
        <v>13</v>
      </c>
      <c r="D3583" s="2" t="s">
        <v>25</v>
      </c>
      <c r="E3583" s="2" t="s">
        <v>5291</v>
      </c>
      <c r="F3583" t="s">
        <v>36</v>
      </c>
      <c r="G3583" s="2" t="s">
        <v>32</v>
      </c>
      <c r="H3583" s="2" t="s">
        <v>209</v>
      </c>
      <c r="I3583" s="2" t="s">
        <v>214</v>
      </c>
      <c r="J3583" s="2" t="s">
        <v>19</v>
      </c>
      <c r="K3583" s="129">
        <v>45427</v>
      </c>
      <c r="L3583" t="s">
        <v>5297</v>
      </c>
    </row>
    <row r="3584" spans="1:12" s="2" customFormat="1" ht="15">
      <c r="A3584" s="2">
        <v>47785</v>
      </c>
      <c r="B3584" s="2" t="s">
        <v>3085</v>
      </c>
      <c r="C3584" s="2" t="s">
        <v>13</v>
      </c>
      <c r="D3584" s="2" t="s">
        <v>38</v>
      </c>
      <c r="E3584" t="s">
        <v>4870</v>
      </c>
      <c r="F3584" t="s">
        <v>16</v>
      </c>
      <c r="G3584" s="2" t="s">
        <v>29</v>
      </c>
      <c r="H3584" s="2" t="s">
        <v>4854</v>
      </c>
      <c r="I3584" s="2" t="s">
        <v>47</v>
      </c>
      <c r="J3584" s="2" t="s">
        <v>19</v>
      </c>
      <c r="K3584" s="129">
        <v>45583</v>
      </c>
      <c r="L3584" t="s">
        <v>5542</v>
      </c>
    </row>
    <row r="3585" spans="1:12" s="2" customFormat="1" ht="15">
      <c r="A3585" s="2">
        <v>47788</v>
      </c>
      <c r="B3585" s="2" t="s">
        <v>3086</v>
      </c>
      <c r="C3585" s="2" t="s">
        <v>13</v>
      </c>
      <c r="D3585" s="2" t="s">
        <v>25</v>
      </c>
      <c r="E3585" t="s">
        <v>4870</v>
      </c>
      <c r="F3585" t="s">
        <v>5249</v>
      </c>
      <c r="G3585" s="2" t="s">
        <v>32</v>
      </c>
      <c r="H3585" s="2" t="s">
        <v>49</v>
      </c>
      <c r="I3585" s="2" t="s">
        <v>5394</v>
      </c>
      <c r="J3585" s="2" t="s">
        <v>19</v>
      </c>
      <c r="K3585" s="129">
        <v>45131</v>
      </c>
      <c r="L3585" t="s">
        <v>5542</v>
      </c>
    </row>
    <row r="3586" spans="1:12" s="2" customFormat="1" ht="15">
      <c r="A3586" s="2">
        <v>47805</v>
      </c>
      <c r="B3586" s="2" t="s">
        <v>3087</v>
      </c>
      <c r="C3586" s="2" t="s">
        <v>13</v>
      </c>
      <c r="D3586" s="2" t="s">
        <v>14</v>
      </c>
      <c r="E3586" t="s">
        <v>4870</v>
      </c>
      <c r="F3586" t="s">
        <v>5249</v>
      </c>
      <c r="G3586" s="2" t="s">
        <v>29</v>
      </c>
      <c r="H3586" s="2" t="s">
        <v>4854</v>
      </c>
      <c r="I3586" s="2" t="s">
        <v>47</v>
      </c>
      <c r="J3586" s="2" t="s">
        <v>19</v>
      </c>
      <c r="K3586" s="129">
        <v>45701</v>
      </c>
      <c r="L3586" t="s">
        <v>5542</v>
      </c>
    </row>
    <row r="3587" spans="1:12" s="2" customFormat="1" ht="15">
      <c r="A3587" s="2">
        <v>47844</v>
      </c>
      <c r="B3587" s="2" t="s">
        <v>3088</v>
      </c>
      <c r="C3587" s="2" t="s">
        <v>13</v>
      </c>
      <c r="D3587" s="2" t="s">
        <v>14</v>
      </c>
      <c r="E3587" t="s">
        <v>4870</v>
      </c>
      <c r="F3587" t="s">
        <v>5249</v>
      </c>
      <c r="G3587" s="2" t="s">
        <v>29</v>
      </c>
      <c r="H3587" s="2" t="s">
        <v>104</v>
      </c>
      <c r="I3587" s="2" t="s">
        <v>607</v>
      </c>
      <c r="J3587" s="2" t="s">
        <v>19</v>
      </c>
      <c r="K3587" s="129">
        <v>45666</v>
      </c>
      <c r="L3587" t="s">
        <v>5542</v>
      </c>
    </row>
    <row r="3588" spans="1:12" s="2" customFormat="1" ht="15">
      <c r="A3588" s="2">
        <v>47845</v>
      </c>
      <c r="B3588" s="2" t="s">
        <v>3089</v>
      </c>
      <c r="C3588" s="2" t="s">
        <v>13</v>
      </c>
      <c r="D3588" s="2" t="s">
        <v>14</v>
      </c>
      <c r="E3588" t="s">
        <v>4870</v>
      </c>
      <c r="F3588" t="s">
        <v>16</v>
      </c>
      <c r="G3588" s="2" t="s">
        <v>29</v>
      </c>
      <c r="H3588" s="2" t="s">
        <v>4854</v>
      </c>
      <c r="I3588" s="2" t="s">
        <v>47</v>
      </c>
      <c r="J3588" s="2" t="s">
        <v>19</v>
      </c>
      <c r="K3588" s="129">
        <v>45357</v>
      </c>
      <c r="L3588" t="s">
        <v>5542</v>
      </c>
    </row>
    <row r="3589" spans="1:12" s="2" customFormat="1" ht="15">
      <c r="A3589" s="2">
        <v>47846</v>
      </c>
      <c r="B3589" s="2" t="s">
        <v>3090</v>
      </c>
      <c r="C3589" s="2" t="s">
        <v>13</v>
      </c>
      <c r="D3589" s="2" t="s">
        <v>14</v>
      </c>
      <c r="E3589" t="s">
        <v>4870</v>
      </c>
      <c r="F3589" t="s">
        <v>16</v>
      </c>
      <c r="G3589" s="2" t="s">
        <v>29</v>
      </c>
      <c r="H3589" s="2" t="s">
        <v>4854</v>
      </c>
      <c r="I3589" s="2" t="s">
        <v>47</v>
      </c>
      <c r="J3589" s="2" t="s">
        <v>19</v>
      </c>
      <c r="K3589" s="129">
        <v>45688</v>
      </c>
      <c r="L3589" t="s">
        <v>5542</v>
      </c>
    </row>
    <row r="3590" spans="1:12" s="2" customFormat="1" ht="15">
      <c r="A3590" s="2">
        <v>47863</v>
      </c>
      <c r="B3590" s="2" t="s">
        <v>3091</v>
      </c>
      <c r="C3590" s="2" t="s">
        <v>13</v>
      </c>
      <c r="D3590" s="2" t="s">
        <v>14</v>
      </c>
      <c r="E3590" t="s">
        <v>4870</v>
      </c>
      <c r="F3590" t="s">
        <v>5249</v>
      </c>
      <c r="G3590" s="2" t="s">
        <v>29</v>
      </c>
      <c r="H3590" s="2" t="s">
        <v>4854</v>
      </c>
      <c r="I3590" s="2" t="s">
        <v>47</v>
      </c>
      <c r="J3590" s="2" t="s">
        <v>19</v>
      </c>
      <c r="K3590" s="129">
        <v>45617</v>
      </c>
      <c r="L3590" t="s">
        <v>5542</v>
      </c>
    </row>
    <row r="3591" spans="1:12" s="2" customFormat="1" ht="15">
      <c r="A3591" s="2">
        <v>47883</v>
      </c>
      <c r="B3591" s="2" t="s">
        <v>4496</v>
      </c>
      <c r="C3591" s="2" t="s">
        <v>13</v>
      </c>
      <c r="D3591" s="2" t="s">
        <v>14</v>
      </c>
      <c r="E3591" t="s">
        <v>4870</v>
      </c>
      <c r="F3591" t="s">
        <v>16</v>
      </c>
      <c r="G3591" s="2" t="s">
        <v>29</v>
      </c>
      <c r="H3591" s="2" t="s">
        <v>4854</v>
      </c>
      <c r="I3591" s="2" t="s">
        <v>47</v>
      </c>
      <c r="J3591" s="2" t="s">
        <v>19</v>
      </c>
      <c r="K3591" s="129">
        <v>45015</v>
      </c>
      <c r="L3591" t="s">
        <v>5542</v>
      </c>
    </row>
    <row r="3592" spans="1:12" s="2" customFormat="1" ht="15">
      <c r="A3592" s="2">
        <v>47923</v>
      </c>
      <c r="B3592" s="2" t="s">
        <v>3092</v>
      </c>
      <c r="C3592" s="2" t="s">
        <v>13</v>
      </c>
      <c r="D3592" s="2" t="s">
        <v>14</v>
      </c>
      <c r="E3592" t="s">
        <v>4870</v>
      </c>
      <c r="F3592" t="s">
        <v>5249</v>
      </c>
      <c r="G3592" s="2" t="s">
        <v>29</v>
      </c>
      <c r="H3592" s="2" t="s">
        <v>209</v>
      </c>
      <c r="I3592" s="2" t="s">
        <v>701</v>
      </c>
      <c r="J3592" s="2" t="s">
        <v>19</v>
      </c>
      <c r="K3592" s="129">
        <v>45335</v>
      </c>
      <c r="L3592" t="s">
        <v>5542</v>
      </c>
    </row>
    <row r="3593" spans="1:12" s="2" customFormat="1" ht="15">
      <c r="A3593" s="2">
        <v>47924</v>
      </c>
      <c r="B3593" s="2" t="s">
        <v>3093</v>
      </c>
      <c r="C3593" s="2" t="s">
        <v>13</v>
      </c>
      <c r="D3593" s="2" t="s">
        <v>38</v>
      </c>
      <c r="E3593" t="s">
        <v>4870</v>
      </c>
      <c r="F3593" t="s">
        <v>16</v>
      </c>
      <c r="G3593" s="2" t="s">
        <v>32</v>
      </c>
      <c r="H3593" s="2" t="s">
        <v>70</v>
      </c>
      <c r="I3593" s="2" t="s">
        <v>71</v>
      </c>
      <c r="J3593" s="2" t="s">
        <v>113</v>
      </c>
      <c r="K3593" s="129">
        <v>44081</v>
      </c>
      <c r="L3593" t="s">
        <v>5542</v>
      </c>
    </row>
    <row r="3594" spans="1:12" s="2" customFormat="1" ht="15">
      <c r="A3594" s="2">
        <v>47925</v>
      </c>
      <c r="B3594" s="2" t="s">
        <v>3094</v>
      </c>
      <c r="C3594" s="2" t="s">
        <v>13</v>
      </c>
      <c r="D3594" s="2" t="s">
        <v>25</v>
      </c>
      <c r="E3594" t="s">
        <v>4870</v>
      </c>
      <c r="F3594" t="s">
        <v>16</v>
      </c>
      <c r="G3594" s="2" t="s">
        <v>32</v>
      </c>
      <c r="H3594" s="2" t="s">
        <v>70</v>
      </c>
      <c r="I3594" s="2" t="s">
        <v>205</v>
      </c>
      <c r="J3594" s="2" t="s">
        <v>113</v>
      </c>
      <c r="K3594" s="129">
        <v>43941</v>
      </c>
      <c r="L3594" t="s">
        <v>5542</v>
      </c>
    </row>
    <row r="3595" spans="1:12" s="2" customFormat="1" ht="15">
      <c r="A3595" s="2">
        <v>47943</v>
      </c>
      <c r="B3595" s="2" t="s">
        <v>3095</v>
      </c>
      <c r="C3595" s="2" t="s">
        <v>13</v>
      </c>
      <c r="D3595" s="2" t="s">
        <v>25</v>
      </c>
      <c r="E3595" s="2" t="s">
        <v>5291</v>
      </c>
      <c r="F3595" t="s">
        <v>16</v>
      </c>
      <c r="G3595" s="2" t="s">
        <v>32</v>
      </c>
      <c r="H3595" s="2" t="s">
        <v>104</v>
      </c>
      <c r="I3595" s="2" t="s">
        <v>134</v>
      </c>
      <c r="J3595" s="2" t="s">
        <v>19</v>
      </c>
      <c r="K3595" s="129">
        <v>44594</v>
      </c>
      <c r="L3595" t="s">
        <v>11</v>
      </c>
    </row>
    <row r="3596" spans="1:12" s="2" customFormat="1" ht="15">
      <c r="A3596" s="2">
        <v>47983</v>
      </c>
      <c r="B3596" s="2" t="s">
        <v>5154</v>
      </c>
      <c r="C3596" s="2" t="s">
        <v>13</v>
      </c>
      <c r="D3596" s="2" t="s">
        <v>14</v>
      </c>
      <c r="E3596" t="s">
        <v>4870</v>
      </c>
      <c r="F3596" t="s">
        <v>5249</v>
      </c>
      <c r="G3596" s="2" t="s">
        <v>29</v>
      </c>
      <c r="H3596" s="2" t="s">
        <v>4856</v>
      </c>
      <c r="I3596" s="2" t="s">
        <v>782</v>
      </c>
      <c r="J3596" s="2" t="s">
        <v>19</v>
      </c>
      <c r="K3596" s="129">
        <v>45733</v>
      </c>
      <c r="L3596" t="s">
        <v>5542</v>
      </c>
    </row>
    <row r="3597" spans="1:12" s="2" customFormat="1" ht="15">
      <c r="A3597" s="2">
        <v>47984</v>
      </c>
      <c r="B3597" s="2" t="s">
        <v>3641</v>
      </c>
      <c r="C3597" s="2" t="s">
        <v>13</v>
      </c>
      <c r="D3597" s="2" t="s">
        <v>25</v>
      </c>
      <c r="E3597" t="s">
        <v>4870</v>
      </c>
      <c r="F3597" t="s">
        <v>5249</v>
      </c>
      <c r="G3597" s="2" t="s">
        <v>32</v>
      </c>
      <c r="H3597" s="2" t="s">
        <v>209</v>
      </c>
      <c r="I3597" s="2" t="s">
        <v>210</v>
      </c>
      <c r="J3597" s="2" t="s">
        <v>19</v>
      </c>
      <c r="K3597" s="129">
        <v>45699</v>
      </c>
      <c r="L3597" t="s">
        <v>5542</v>
      </c>
    </row>
    <row r="3598" spans="1:12" s="2" customFormat="1" ht="15">
      <c r="A3598" s="2">
        <v>48064</v>
      </c>
      <c r="B3598" s="2" t="s">
        <v>3096</v>
      </c>
      <c r="C3598" s="2" t="s">
        <v>13</v>
      </c>
      <c r="D3598" s="2" t="s">
        <v>14</v>
      </c>
      <c r="E3598" t="s">
        <v>4870</v>
      </c>
      <c r="F3598" t="s">
        <v>5249</v>
      </c>
      <c r="G3598" s="2" t="s">
        <v>29</v>
      </c>
      <c r="H3598" s="2" t="s">
        <v>209</v>
      </c>
      <c r="I3598" s="2" t="s">
        <v>214</v>
      </c>
      <c r="J3598" s="2" t="s">
        <v>19</v>
      </c>
      <c r="K3598" s="129">
        <v>45350</v>
      </c>
      <c r="L3598" t="s">
        <v>5542</v>
      </c>
    </row>
    <row r="3599" spans="1:12" s="2" customFormat="1" ht="15">
      <c r="A3599" s="2">
        <v>48083</v>
      </c>
      <c r="B3599" s="2" t="s">
        <v>5155</v>
      </c>
      <c r="C3599" s="2" t="s">
        <v>13</v>
      </c>
      <c r="D3599" s="2" t="s">
        <v>25</v>
      </c>
      <c r="E3599" t="s">
        <v>4870</v>
      </c>
      <c r="F3599" t="s">
        <v>5249</v>
      </c>
      <c r="G3599" s="2" t="s">
        <v>32</v>
      </c>
      <c r="H3599" s="2" t="s">
        <v>165</v>
      </c>
      <c r="I3599" s="2" t="s">
        <v>636</v>
      </c>
      <c r="J3599" s="2" t="s">
        <v>19</v>
      </c>
      <c r="K3599" s="129">
        <v>45507</v>
      </c>
      <c r="L3599" t="s">
        <v>5542</v>
      </c>
    </row>
    <row r="3600" spans="1:12" s="2" customFormat="1" ht="15">
      <c r="A3600" s="2">
        <v>48084</v>
      </c>
      <c r="B3600" s="2" t="s">
        <v>3098</v>
      </c>
      <c r="C3600" s="2" t="s">
        <v>13</v>
      </c>
      <c r="D3600" s="2" t="s">
        <v>14</v>
      </c>
      <c r="E3600" t="s">
        <v>4870</v>
      </c>
      <c r="F3600" t="s">
        <v>5249</v>
      </c>
      <c r="G3600" s="2" t="s">
        <v>29</v>
      </c>
      <c r="H3600" s="2" t="s">
        <v>4854</v>
      </c>
      <c r="I3600" s="2" t="s">
        <v>47</v>
      </c>
      <c r="J3600" s="2" t="s">
        <v>19</v>
      </c>
      <c r="K3600" s="129">
        <v>45709</v>
      </c>
      <c r="L3600" t="s">
        <v>5542</v>
      </c>
    </row>
    <row r="3601" spans="1:12" s="2" customFormat="1" ht="15">
      <c r="A3601" s="2">
        <v>48123</v>
      </c>
      <c r="B3601" s="2" t="s">
        <v>5156</v>
      </c>
      <c r="C3601" s="2" t="s">
        <v>13</v>
      </c>
      <c r="D3601" s="2" t="s">
        <v>25</v>
      </c>
      <c r="E3601" t="s">
        <v>4870</v>
      </c>
      <c r="F3601" t="s">
        <v>5249</v>
      </c>
      <c r="G3601" s="2" t="s">
        <v>32</v>
      </c>
      <c r="H3601" s="2" t="s">
        <v>4858</v>
      </c>
      <c r="I3601" s="2" t="s">
        <v>1092</v>
      </c>
      <c r="J3601" s="2" t="s">
        <v>19</v>
      </c>
      <c r="K3601" s="129">
        <v>45678</v>
      </c>
      <c r="L3601" t="s">
        <v>5542</v>
      </c>
    </row>
    <row r="3602" spans="1:12" s="2" customFormat="1" ht="15">
      <c r="A3602" s="2">
        <v>48145</v>
      </c>
      <c r="B3602" s="2" t="s">
        <v>3100</v>
      </c>
      <c r="C3602" s="2" t="s">
        <v>13</v>
      </c>
      <c r="D3602" s="2" t="s">
        <v>14</v>
      </c>
      <c r="E3602" t="s">
        <v>4870</v>
      </c>
      <c r="F3602" t="s">
        <v>16</v>
      </c>
      <c r="G3602" s="2" t="s">
        <v>29</v>
      </c>
      <c r="H3602" s="2" t="s">
        <v>4854</v>
      </c>
      <c r="I3602" s="2" t="s">
        <v>47</v>
      </c>
      <c r="J3602" s="2" t="s">
        <v>19</v>
      </c>
      <c r="K3602" s="129">
        <v>45383</v>
      </c>
      <c r="L3602" t="s">
        <v>5542</v>
      </c>
    </row>
    <row r="3603" spans="1:12" s="2" customFormat="1" ht="15">
      <c r="A3603" s="2">
        <v>48183</v>
      </c>
      <c r="B3603" s="2" t="s">
        <v>3101</v>
      </c>
      <c r="C3603" s="2" t="s">
        <v>13</v>
      </c>
      <c r="D3603" s="2" t="s">
        <v>14</v>
      </c>
      <c r="E3603" t="s">
        <v>4870</v>
      </c>
      <c r="F3603" t="s">
        <v>16</v>
      </c>
      <c r="G3603" s="2" t="s">
        <v>29</v>
      </c>
      <c r="H3603" s="2" t="s">
        <v>4856</v>
      </c>
      <c r="I3603" s="2" t="s">
        <v>668</v>
      </c>
      <c r="J3603" s="2" t="s">
        <v>19</v>
      </c>
      <c r="K3603" s="129">
        <v>45565</v>
      </c>
      <c r="L3603" t="s">
        <v>5542</v>
      </c>
    </row>
    <row r="3604" spans="1:12" s="2" customFormat="1" ht="15">
      <c r="A3604" s="2">
        <v>48184</v>
      </c>
      <c r="B3604" s="2" t="s">
        <v>4497</v>
      </c>
      <c r="C3604" s="2" t="s">
        <v>13</v>
      </c>
      <c r="D3604" s="2" t="s">
        <v>14</v>
      </c>
      <c r="E3604" t="s">
        <v>4870</v>
      </c>
      <c r="F3604" t="s">
        <v>16</v>
      </c>
      <c r="G3604" s="2" t="s">
        <v>32</v>
      </c>
      <c r="H3604" s="2" t="s">
        <v>4854</v>
      </c>
      <c r="I3604" s="2" t="s">
        <v>47</v>
      </c>
      <c r="J3604" s="2" t="s">
        <v>113</v>
      </c>
      <c r="K3604" s="129">
        <v>45058</v>
      </c>
      <c r="L3604" t="s">
        <v>5542</v>
      </c>
    </row>
    <row r="3605" spans="1:12" s="2" customFormat="1" ht="15">
      <c r="A3605" s="2">
        <v>48185</v>
      </c>
      <c r="B3605" s="2" t="s">
        <v>3642</v>
      </c>
      <c r="C3605" s="2" t="s">
        <v>13</v>
      </c>
      <c r="D3605" s="2" t="s">
        <v>14</v>
      </c>
      <c r="E3605" t="s">
        <v>4870</v>
      </c>
      <c r="F3605" t="s">
        <v>16</v>
      </c>
      <c r="G3605" s="2" t="s">
        <v>32</v>
      </c>
      <c r="H3605" s="2" t="s">
        <v>90</v>
      </c>
      <c r="I3605" s="2" t="s">
        <v>91</v>
      </c>
      <c r="J3605" s="2" t="s">
        <v>19</v>
      </c>
      <c r="K3605" s="129">
        <v>45360</v>
      </c>
      <c r="L3605" t="s">
        <v>5542</v>
      </c>
    </row>
    <row r="3606" spans="1:12" s="2" customFormat="1" ht="15">
      <c r="A3606" s="2">
        <v>48243</v>
      </c>
      <c r="B3606" s="2" t="s">
        <v>3102</v>
      </c>
      <c r="C3606" s="2" t="s">
        <v>13</v>
      </c>
      <c r="D3606" s="2" t="s">
        <v>14</v>
      </c>
      <c r="E3606" s="2" t="s">
        <v>5292</v>
      </c>
      <c r="F3606" t="s">
        <v>16</v>
      </c>
      <c r="G3606" s="2" t="s">
        <v>32</v>
      </c>
      <c r="H3606" s="2" t="s">
        <v>165</v>
      </c>
      <c r="I3606" s="2" t="s">
        <v>559</v>
      </c>
      <c r="J3606" s="2" t="s">
        <v>19</v>
      </c>
      <c r="K3606" s="129">
        <v>45733</v>
      </c>
      <c r="L3606" t="s">
        <v>5299</v>
      </c>
    </row>
    <row r="3607" spans="1:12" s="2" customFormat="1" ht="15">
      <c r="A3607" s="2">
        <v>48244</v>
      </c>
      <c r="B3607" s="2" t="s">
        <v>3103</v>
      </c>
      <c r="C3607" s="2" t="s">
        <v>13</v>
      </c>
      <c r="D3607" s="2" t="s">
        <v>14</v>
      </c>
      <c r="E3607" s="2" t="s">
        <v>5292</v>
      </c>
      <c r="F3607" t="s">
        <v>5249</v>
      </c>
      <c r="G3607" s="2" t="s">
        <v>32</v>
      </c>
      <c r="H3607" s="2" t="s">
        <v>4856</v>
      </c>
      <c r="I3607" s="2" t="s">
        <v>1021</v>
      </c>
      <c r="J3607" s="2" t="s">
        <v>19</v>
      </c>
      <c r="K3607" s="129">
        <v>45716</v>
      </c>
      <c r="L3607" t="s">
        <v>5299</v>
      </c>
    </row>
    <row r="3608" spans="1:12" s="2" customFormat="1" ht="15">
      <c r="A3608" s="2">
        <v>48283</v>
      </c>
      <c r="B3608" s="2" t="s">
        <v>5157</v>
      </c>
      <c r="C3608" s="2" t="s">
        <v>13</v>
      </c>
      <c r="D3608" s="2" t="s">
        <v>25</v>
      </c>
      <c r="E3608" s="2" t="s">
        <v>5291</v>
      </c>
      <c r="F3608" t="s">
        <v>36</v>
      </c>
      <c r="G3608" s="2" t="s">
        <v>32</v>
      </c>
      <c r="H3608" s="2" t="s">
        <v>104</v>
      </c>
      <c r="I3608" s="2" t="s">
        <v>151</v>
      </c>
      <c r="J3608" s="2" t="s">
        <v>19</v>
      </c>
      <c r="K3608" s="129">
        <v>45719</v>
      </c>
      <c r="L3608" t="s">
        <v>5297</v>
      </c>
    </row>
    <row r="3609" spans="1:12" s="2" customFormat="1" ht="15">
      <c r="A3609" s="2">
        <v>48286</v>
      </c>
      <c r="B3609" s="2" t="s">
        <v>3104</v>
      </c>
      <c r="C3609" s="2" t="s">
        <v>13</v>
      </c>
      <c r="D3609" s="2" t="s">
        <v>25</v>
      </c>
      <c r="E3609" t="s">
        <v>4870</v>
      </c>
      <c r="F3609" t="s">
        <v>5249</v>
      </c>
      <c r="G3609" s="2" t="s">
        <v>32</v>
      </c>
      <c r="H3609" s="2" t="s">
        <v>220</v>
      </c>
      <c r="I3609" s="2" t="s">
        <v>5357</v>
      </c>
      <c r="J3609" s="2" t="s">
        <v>19</v>
      </c>
      <c r="K3609" s="129">
        <v>44650</v>
      </c>
      <c r="L3609" t="s">
        <v>5542</v>
      </c>
    </row>
    <row r="3610" spans="1:12" s="2" customFormat="1" ht="15">
      <c r="A3610" s="2">
        <v>48323</v>
      </c>
      <c r="B3610" s="2" t="s">
        <v>3105</v>
      </c>
      <c r="C3610" s="2" t="s">
        <v>13</v>
      </c>
      <c r="D3610" s="2" t="s">
        <v>25</v>
      </c>
      <c r="E3610" s="2" t="s">
        <v>5291</v>
      </c>
      <c r="F3610" t="s">
        <v>36</v>
      </c>
      <c r="G3610" s="2" t="s">
        <v>29</v>
      </c>
      <c r="H3610" s="2" t="s">
        <v>70</v>
      </c>
      <c r="I3610" s="2" t="s">
        <v>71</v>
      </c>
      <c r="J3610" s="2" t="s">
        <v>19</v>
      </c>
      <c r="K3610" s="129">
        <v>45688</v>
      </c>
      <c r="L3610" t="s">
        <v>5297</v>
      </c>
    </row>
    <row r="3611" spans="1:12" s="2" customFormat="1" ht="15">
      <c r="A3611" s="2">
        <v>48363</v>
      </c>
      <c r="B3611" s="2" t="s">
        <v>3106</v>
      </c>
      <c r="C3611" s="2" t="s">
        <v>13</v>
      </c>
      <c r="D3611" s="2" t="s">
        <v>14</v>
      </c>
      <c r="E3611" t="s">
        <v>4870</v>
      </c>
      <c r="F3611" t="s">
        <v>16</v>
      </c>
      <c r="G3611" s="2" t="s">
        <v>29</v>
      </c>
      <c r="H3611" s="2" t="s">
        <v>21</v>
      </c>
      <c r="I3611" s="2" t="s">
        <v>177</v>
      </c>
      <c r="J3611" s="2" t="s">
        <v>19</v>
      </c>
      <c r="K3611" s="129">
        <v>45685</v>
      </c>
      <c r="L3611" t="s">
        <v>5542</v>
      </c>
    </row>
    <row r="3612" spans="1:12" s="2" customFormat="1" ht="15">
      <c r="A3612" s="2">
        <v>48364</v>
      </c>
      <c r="B3612" s="2" t="s">
        <v>3107</v>
      </c>
      <c r="C3612" s="2" t="s">
        <v>13</v>
      </c>
      <c r="D3612" s="2" t="s">
        <v>25</v>
      </c>
      <c r="E3612" s="2" t="s">
        <v>5291</v>
      </c>
      <c r="F3612" t="s">
        <v>16</v>
      </c>
      <c r="G3612" s="2" t="s">
        <v>29</v>
      </c>
      <c r="H3612" s="2" t="s">
        <v>70</v>
      </c>
      <c r="I3612" s="2" t="s">
        <v>71</v>
      </c>
      <c r="J3612" s="2" t="s">
        <v>19</v>
      </c>
      <c r="K3612" s="129">
        <v>45687</v>
      </c>
      <c r="L3612" t="s">
        <v>5297</v>
      </c>
    </row>
    <row r="3613" spans="1:12" s="2" customFormat="1" ht="15">
      <c r="A3613" s="2">
        <v>48365</v>
      </c>
      <c r="B3613" s="2" t="s">
        <v>4498</v>
      </c>
      <c r="C3613" s="2" t="s">
        <v>13</v>
      </c>
      <c r="D3613" s="2" t="s">
        <v>25</v>
      </c>
      <c r="E3613" s="2" t="s">
        <v>5291</v>
      </c>
      <c r="F3613" t="s">
        <v>16</v>
      </c>
      <c r="G3613" s="2" t="s">
        <v>29</v>
      </c>
      <c r="H3613" s="2" t="s">
        <v>70</v>
      </c>
      <c r="I3613" s="2" t="s">
        <v>71</v>
      </c>
      <c r="J3613" s="2" t="s">
        <v>19</v>
      </c>
      <c r="K3613" s="129">
        <v>44251</v>
      </c>
      <c r="L3613" t="s">
        <v>5299</v>
      </c>
    </row>
    <row r="3614" spans="1:12" s="2" customFormat="1" ht="15">
      <c r="A3614" s="2">
        <v>48384</v>
      </c>
      <c r="B3614" s="2" t="s">
        <v>3108</v>
      </c>
      <c r="C3614" s="2" t="s">
        <v>13</v>
      </c>
      <c r="D3614" s="2" t="s">
        <v>25</v>
      </c>
      <c r="E3614" t="s">
        <v>4870</v>
      </c>
      <c r="F3614" t="s">
        <v>16</v>
      </c>
      <c r="G3614" s="2" t="s">
        <v>29</v>
      </c>
      <c r="H3614" s="2" t="s">
        <v>4854</v>
      </c>
      <c r="I3614" s="2" t="s">
        <v>47</v>
      </c>
      <c r="J3614" s="2" t="s">
        <v>113</v>
      </c>
      <c r="K3614" s="129">
        <v>44025</v>
      </c>
      <c r="L3614" t="s">
        <v>5542</v>
      </c>
    </row>
    <row r="3615" spans="1:12" s="2" customFormat="1" ht="15">
      <c r="A3615" s="2">
        <v>48403</v>
      </c>
      <c r="B3615" s="2" t="s">
        <v>3109</v>
      </c>
      <c r="C3615" s="2" t="s">
        <v>13</v>
      </c>
      <c r="D3615" s="2" t="s">
        <v>25</v>
      </c>
      <c r="E3615" s="2" t="s">
        <v>5291</v>
      </c>
      <c r="F3615" t="s">
        <v>5249</v>
      </c>
      <c r="G3615" s="2" t="s">
        <v>29</v>
      </c>
      <c r="H3615" s="2" t="s">
        <v>70</v>
      </c>
      <c r="I3615" s="2" t="s">
        <v>71</v>
      </c>
      <c r="J3615" s="2" t="s">
        <v>19</v>
      </c>
      <c r="K3615" s="129">
        <v>45695</v>
      </c>
      <c r="L3615" t="s">
        <v>5299</v>
      </c>
    </row>
    <row r="3616" spans="1:12" s="2" customFormat="1" ht="15">
      <c r="A3616" s="2">
        <v>48424</v>
      </c>
      <c r="B3616" s="2" t="s">
        <v>5158</v>
      </c>
      <c r="C3616" s="2" t="s">
        <v>13</v>
      </c>
      <c r="D3616" s="2" t="s">
        <v>14</v>
      </c>
      <c r="E3616" t="s">
        <v>4870</v>
      </c>
      <c r="F3616" t="s">
        <v>16</v>
      </c>
      <c r="G3616" s="2" t="s">
        <v>29</v>
      </c>
      <c r="H3616" s="2" t="s">
        <v>183</v>
      </c>
      <c r="I3616" s="2" t="s">
        <v>184</v>
      </c>
      <c r="J3616" s="2" t="s">
        <v>19</v>
      </c>
      <c r="K3616" s="129">
        <v>45714</v>
      </c>
      <c r="L3616" t="s">
        <v>5542</v>
      </c>
    </row>
    <row r="3617" spans="1:12" s="2" customFormat="1" ht="15">
      <c r="A3617" s="2">
        <v>48483</v>
      </c>
      <c r="B3617" s="2" t="s">
        <v>3110</v>
      </c>
      <c r="C3617" s="2" t="s">
        <v>13</v>
      </c>
      <c r="D3617" s="2" t="s">
        <v>14</v>
      </c>
      <c r="E3617" t="s">
        <v>4870</v>
      </c>
      <c r="F3617" t="s">
        <v>16</v>
      </c>
      <c r="G3617" s="2" t="s">
        <v>29</v>
      </c>
      <c r="H3617" s="2" t="s">
        <v>4859</v>
      </c>
      <c r="I3617" s="2" t="s">
        <v>1391</v>
      </c>
      <c r="J3617" s="2" t="s">
        <v>19</v>
      </c>
      <c r="K3617" s="129">
        <v>45342</v>
      </c>
      <c r="L3617" t="s">
        <v>5542</v>
      </c>
    </row>
    <row r="3618" spans="1:12" s="2" customFormat="1" ht="15">
      <c r="A3618" s="2">
        <v>48503</v>
      </c>
      <c r="B3618" s="2" t="s">
        <v>3111</v>
      </c>
      <c r="C3618" s="2" t="s">
        <v>13</v>
      </c>
      <c r="D3618" s="2" t="s">
        <v>14</v>
      </c>
      <c r="E3618" t="s">
        <v>4870</v>
      </c>
      <c r="F3618" t="s">
        <v>16</v>
      </c>
      <c r="G3618" s="2" t="s">
        <v>29</v>
      </c>
      <c r="H3618" s="2" t="s">
        <v>165</v>
      </c>
      <c r="I3618" s="2" t="s">
        <v>636</v>
      </c>
      <c r="J3618" s="2" t="s">
        <v>19</v>
      </c>
      <c r="K3618" s="129">
        <v>45743</v>
      </c>
      <c r="L3618" t="s">
        <v>5542</v>
      </c>
    </row>
    <row r="3619" spans="1:12" s="2" customFormat="1" ht="15">
      <c r="A3619" s="2">
        <v>48523</v>
      </c>
      <c r="B3619" s="2" t="s">
        <v>3112</v>
      </c>
      <c r="C3619" s="2" t="s">
        <v>13</v>
      </c>
      <c r="D3619" s="2" t="s">
        <v>38</v>
      </c>
      <c r="E3619" t="s">
        <v>4870</v>
      </c>
      <c r="F3619" t="s">
        <v>16</v>
      </c>
      <c r="G3619" s="2" t="s">
        <v>29</v>
      </c>
      <c r="H3619" s="2" t="s">
        <v>4854</v>
      </c>
      <c r="I3619" s="2" t="s">
        <v>47</v>
      </c>
      <c r="J3619" s="2" t="s">
        <v>19</v>
      </c>
      <c r="K3619" s="129">
        <v>44589</v>
      </c>
      <c r="L3619" t="s">
        <v>5542</v>
      </c>
    </row>
    <row r="3620" spans="1:12" s="2" customFormat="1" ht="15">
      <c r="A3620" s="2">
        <v>48604</v>
      </c>
      <c r="B3620" s="2" t="s">
        <v>5229</v>
      </c>
      <c r="C3620" s="2" t="s">
        <v>13</v>
      </c>
      <c r="D3620" s="2" t="s">
        <v>14</v>
      </c>
      <c r="E3620" t="s">
        <v>4870</v>
      </c>
      <c r="F3620" t="s">
        <v>5249</v>
      </c>
      <c r="G3620" s="2" t="s">
        <v>29</v>
      </c>
      <c r="H3620" s="2" t="s">
        <v>104</v>
      </c>
      <c r="I3620" s="2" t="s">
        <v>125</v>
      </c>
      <c r="J3620" s="2" t="s">
        <v>19</v>
      </c>
      <c r="K3620" s="129">
        <v>45713</v>
      </c>
      <c r="L3620" t="s">
        <v>5542</v>
      </c>
    </row>
    <row r="3621" spans="1:12" s="2" customFormat="1" ht="15">
      <c r="A3621" s="2">
        <v>48644</v>
      </c>
      <c r="B3621" s="2" t="s">
        <v>4499</v>
      </c>
      <c r="C3621" s="2" t="s">
        <v>13</v>
      </c>
      <c r="D3621" s="2" t="s">
        <v>14</v>
      </c>
      <c r="E3621" t="s">
        <v>4870</v>
      </c>
      <c r="F3621" t="s">
        <v>16</v>
      </c>
      <c r="G3621" s="2" t="s">
        <v>29</v>
      </c>
      <c r="H3621" s="2" t="s">
        <v>165</v>
      </c>
      <c r="I3621" s="2" t="s">
        <v>306</v>
      </c>
      <c r="J3621" s="2" t="s">
        <v>19</v>
      </c>
      <c r="K3621" s="129">
        <v>45168</v>
      </c>
      <c r="L3621" t="s">
        <v>5542</v>
      </c>
    </row>
    <row r="3622" spans="1:12" s="2" customFormat="1" ht="15">
      <c r="A3622" s="2">
        <v>48683</v>
      </c>
      <c r="B3622" s="2" t="s">
        <v>3113</v>
      </c>
      <c r="C3622" s="2" t="s">
        <v>13</v>
      </c>
      <c r="D3622" s="2" t="s">
        <v>14</v>
      </c>
      <c r="E3622" t="s">
        <v>4870</v>
      </c>
      <c r="F3622" t="s">
        <v>16</v>
      </c>
      <c r="G3622" s="2" t="s">
        <v>29</v>
      </c>
      <c r="H3622" s="2" t="s">
        <v>183</v>
      </c>
      <c r="I3622" s="2" t="s">
        <v>659</v>
      </c>
      <c r="J3622" s="2" t="s">
        <v>19</v>
      </c>
      <c r="K3622" s="129">
        <v>45384</v>
      </c>
      <c r="L3622" t="s">
        <v>5542</v>
      </c>
    </row>
    <row r="3623" spans="1:12" s="2" customFormat="1" ht="15">
      <c r="A3623" s="2">
        <v>48703</v>
      </c>
      <c r="B3623" s="2" t="s">
        <v>5230</v>
      </c>
      <c r="C3623" s="2" t="s">
        <v>13</v>
      </c>
      <c r="D3623" s="2" t="s">
        <v>25</v>
      </c>
      <c r="E3623" t="s">
        <v>4870</v>
      </c>
      <c r="F3623" t="s">
        <v>16</v>
      </c>
      <c r="G3623" s="2" t="s">
        <v>29</v>
      </c>
      <c r="H3623" s="2" t="s">
        <v>136</v>
      </c>
      <c r="I3623" s="2" t="s">
        <v>142</v>
      </c>
      <c r="J3623" s="2" t="s">
        <v>19</v>
      </c>
      <c r="K3623" s="129">
        <v>45713</v>
      </c>
      <c r="L3623" t="s">
        <v>5542</v>
      </c>
    </row>
    <row r="3624" spans="1:12" s="2" customFormat="1" ht="15">
      <c r="A3624" s="2">
        <v>48726</v>
      </c>
      <c r="B3624" s="2" t="s">
        <v>3114</v>
      </c>
      <c r="C3624" s="2" t="s">
        <v>13</v>
      </c>
      <c r="D3624" s="2" t="s">
        <v>25</v>
      </c>
      <c r="E3624" s="2" t="s">
        <v>5291</v>
      </c>
      <c r="F3624" t="s">
        <v>36</v>
      </c>
      <c r="G3624" s="2" t="s">
        <v>29</v>
      </c>
      <c r="H3624" s="2" t="s">
        <v>147</v>
      </c>
      <c r="I3624" s="2" t="s">
        <v>5652</v>
      </c>
      <c r="J3624" s="2" t="s">
        <v>113</v>
      </c>
      <c r="K3624" s="129">
        <v>44092</v>
      </c>
      <c r="L3624" t="s">
        <v>5297</v>
      </c>
    </row>
    <row r="3625" spans="1:12" s="2" customFormat="1" ht="15">
      <c r="A3625" s="2">
        <v>48743</v>
      </c>
      <c r="B3625" s="2" t="s">
        <v>3115</v>
      </c>
      <c r="C3625" s="2" t="s">
        <v>13</v>
      </c>
      <c r="D3625" s="2" t="s">
        <v>25</v>
      </c>
      <c r="E3625" s="2" t="s">
        <v>5291</v>
      </c>
      <c r="F3625" t="s">
        <v>5249</v>
      </c>
      <c r="G3625" s="2" t="s">
        <v>32</v>
      </c>
      <c r="H3625" s="2" t="s">
        <v>90</v>
      </c>
      <c r="I3625" s="2" t="s">
        <v>380</v>
      </c>
      <c r="J3625" s="2" t="s">
        <v>19</v>
      </c>
      <c r="K3625" s="129">
        <v>44804</v>
      </c>
      <c r="L3625" t="s">
        <v>11</v>
      </c>
    </row>
    <row r="3626" spans="1:12" s="2" customFormat="1" ht="15">
      <c r="A3626" s="2">
        <v>48763</v>
      </c>
      <c r="B3626" s="2" t="s">
        <v>4500</v>
      </c>
      <c r="C3626" s="2" t="s">
        <v>13</v>
      </c>
      <c r="D3626" s="2" t="s">
        <v>38</v>
      </c>
      <c r="E3626" t="s">
        <v>4870</v>
      </c>
      <c r="F3626" t="s">
        <v>16</v>
      </c>
      <c r="G3626" s="2" t="s">
        <v>29</v>
      </c>
      <c r="H3626" s="2" t="s">
        <v>4854</v>
      </c>
      <c r="I3626" s="2" t="s">
        <v>47</v>
      </c>
      <c r="J3626" s="2" t="s">
        <v>19</v>
      </c>
      <c r="K3626" s="129">
        <v>45706</v>
      </c>
      <c r="L3626" t="s">
        <v>5542</v>
      </c>
    </row>
    <row r="3627" spans="1:12" s="2" customFormat="1" ht="15">
      <c r="A3627" s="2">
        <v>48784</v>
      </c>
      <c r="B3627" s="2" t="s">
        <v>3116</v>
      </c>
      <c r="C3627" s="2" t="s">
        <v>13</v>
      </c>
      <c r="D3627" s="2" t="s">
        <v>25</v>
      </c>
      <c r="E3627" t="s">
        <v>4870</v>
      </c>
      <c r="F3627" t="s">
        <v>16</v>
      </c>
      <c r="G3627" s="2" t="s">
        <v>29</v>
      </c>
      <c r="H3627" s="2" t="s">
        <v>4854</v>
      </c>
      <c r="I3627" s="2" t="s">
        <v>47</v>
      </c>
      <c r="J3627" s="2" t="s">
        <v>19</v>
      </c>
      <c r="K3627" s="129">
        <v>45622</v>
      </c>
      <c r="L3627" t="s">
        <v>5542</v>
      </c>
    </row>
    <row r="3628" spans="1:12" s="2" customFormat="1" ht="15">
      <c r="A3628" s="2">
        <v>48804</v>
      </c>
      <c r="B3628" s="2" t="s">
        <v>3117</v>
      </c>
      <c r="C3628" s="2" t="s">
        <v>13</v>
      </c>
      <c r="D3628" s="2" t="s">
        <v>14</v>
      </c>
      <c r="E3628" t="s">
        <v>4870</v>
      </c>
      <c r="F3628" t="s">
        <v>16</v>
      </c>
      <c r="G3628" s="2" t="s">
        <v>29</v>
      </c>
      <c r="H3628" s="2" t="s">
        <v>183</v>
      </c>
      <c r="I3628" s="2" t="s">
        <v>942</v>
      </c>
      <c r="J3628" s="2" t="s">
        <v>19</v>
      </c>
      <c r="K3628" s="129">
        <v>45715</v>
      </c>
      <c r="L3628" t="s">
        <v>5542</v>
      </c>
    </row>
    <row r="3629" spans="1:12" s="2" customFormat="1" ht="15">
      <c r="A3629" s="2">
        <v>48843</v>
      </c>
      <c r="B3629" s="2" t="s">
        <v>4724</v>
      </c>
      <c r="C3629" s="2" t="s">
        <v>5264</v>
      </c>
      <c r="D3629" s="2" t="s">
        <v>25</v>
      </c>
      <c r="E3629" s="2" t="s">
        <v>5291</v>
      </c>
      <c r="F3629" t="s">
        <v>36</v>
      </c>
      <c r="G3629" s="2" t="s">
        <v>29</v>
      </c>
      <c r="H3629" s="2" t="s">
        <v>17</v>
      </c>
      <c r="I3629" s="2" t="s">
        <v>2961</v>
      </c>
      <c r="J3629" s="2" t="s">
        <v>19</v>
      </c>
      <c r="K3629" s="129">
        <v>45428</v>
      </c>
      <c r="L3629" t="s">
        <v>5297</v>
      </c>
    </row>
    <row r="3630" spans="1:12" s="2" customFormat="1" ht="15">
      <c r="A3630" s="2">
        <v>48845</v>
      </c>
      <c r="B3630" s="2" t="s">
        <v>3118</v>
      </c>
      <c r="C3630" s="2" t="s">
        <v>13</v>
      </c>
      <c r="D3630" s="2" t="s">
        <v>25</v>
      </c>
      <c r="E3630" s="2" t="s">
        <v>5291</v>
      </c>
      <c r="F3630" t="s">
        <v>36</v>
      </c>
      <c r="G3630" s="2" t="s">
        <v>29</v>
      </c>
      <c r="H3630" s="2" t="s">
        <v>49</v>
      </c>
      <c r="I3630" s="2" t="s">
        <v>5556</v>
      </c>
      <c r="J3630" s="2" t="s">
        <v>19</v>
      </c>
      <c r="K3630" s="129">
        <v>45356</v>
      </c>
      <c r="L3630" t="s">
        <v>5297</v>
      </c>
    </row>
    <row r="3631" spans="1:12" s="2" customFormat="1" ht="15">
      <c r="A3631" s="2">
        <v>48847</v>
      </c>
      <c r="B3631" s="2" t="s">
        <v>3119</v>
      </c>
      <c r="C3631" s="2" t="s">
        <v>13</v>
      </c>
      <c r="D3631" s="2" t="s">
        <v>14</v>
      </c>
      <c r="E3631" t="s">
        <v>4870</v>
      </c>
      <c r="F3631" t="s">
        <v>16</v>
      </c>
      <c r="G3631" s="2" t="s">
        <v>29</v>
      </c>
      <c r="H3631" s="2" t="s">
        <v>165</v>
      </c>
      <c r="I3631" s="2" t="s">
        <v>636</v>
      </c>
      <c r="J3631" s="2" t="s">
        <v>19</v>
      </c>
      <c r="K3631" s="129">
        <v>45744</v>
      </c>
      <c r="L3631" t="s">
        <v>5542</v>
      </c>
    </row>
    <row r="3632" spans="1:12" s="2" customFormat="1" ht="15">
      <c r="A3632" s="2">
        <v>48848</v>
      </c>
      <c r="B3632" s="2" t="s">
        <v>3120</v>
      </c>
      <c r="C3632" s="2" t="s">
        <v>13</v>
      </c>
      <c r="D3632" s="2" t="s">
        <v>14</v>
      </c>
      <c r="E3632" t="s">
        <v>4870</v>
      </c>
      <c r="F3632" t="s">
        <v>16</v>
      </c>
      <c r="G3632" s="2" t="s">
        <v>29</v>
      </c>
      <c r="H3632" s="2" t="s">
        <v>4854</v>
      </c>
      <c r="I3632" s="2" t="s">
        <v>47</v>
      </c>
      <c r="J3632" s="2" t="s">
        <v>19</v>
      </c>
      <c r="K3632" s="129">
        <v>45706</v>
      </c>
      <c r="L3632" t="s">
        <v>5542</v>
      </c>
    </row>
    <row r="3633" spans="1:12" s="2" customFormat="1" ht="15">
      <c r="A3633" s="2">
        <v>48863</v>
      </c>
      <c r="B3633" s="2" t="s">
        <v>3121</v>
      </c>
      <c r="C3633" s="2" t="s">
        <v>13</v>
      </c>
      <c r="D3633" s="2" t="s">
        <v>25</v>
      </c>
      <c r="E3633" s="2" t="s">
        <v>5291</v>
      </c>
      <c r="F3633" t="s">
        <v>36</v>
      </c>
      <c r="G3633" s="2" t="s">
        <v>29</v>
      </c>
      <c r="H3633" s="2" t="s">
        <v>4857</v>
      </c>
      <c r="I3633" s="2" t="s">
        <v>5752</v>
      </c>
      <c r="J3633" s="2" t="s">
        <v>19</v>
      </c>
      <c r="K3633" s="129">
        <v>45258</v>
      </c>
      <c r="L3633" t="s">
        <v>5297</v>
      </c>
    </row>
    <row r="3634" spans="1:12" s="2" customFormat="1" ht="15">
      <c r="A3634" s="2">
        <v>48884</v>
      </c>
      <c r="B3634" s="2" t="s">
        <v>3122</v>
      </c>
      <c r="C3634" s="2" t="s">
        <v>13</v>
      </c>
      <c r="D3634" s="2" t="s">
        <v>25</v>
      </c>
      <c r="E3634" s="2" t="s">
        <v>5291</v>
      </c>
      <c r="F3634" t="s">
        <v>36</v>
      </c>
      <c r="G3634" s="2" t="s">
        <v>29</v>
      </c>
      <c r="H3634" s="2" t="s">
        <v>70</v>
      </c>
      <c r="I3634" s="2" t="s">
        <v>5937</v>
      </c>
      <c r="J3634" s="2" t="s">
        <v>113</v>
      </c>
      <c r="K3634" s="129">
        <v>44068</v>
      </c>
      <c r="L3634" t="s">
        <v>5297</v>
      </c>
    </row>
    <row r="3635" spans="1:12" s="2" customFormat="1" ht="15">
      <c r="A3635" s="2">
        <v>48906</v>
      </c>
      <c r="B3635" s="2" t="s">
        <v>3123</v>
      </c>
      <c r="C3635" s="2" t="s">
        <v>13</v>
      </c>
      <c r="D3635" s="2" t="s">
        <v>25</v>
      </c>
      <c r="E3635" s="2" t="s">
        <v>5291</v>
      </c>
      <c r="F3635" t="s">
        <v>36</v>
      </c>
      <c r="G3635" s="2" t="s">
        <v>29</v>
      </c>
      <c r="H3635" s="2" t="s">
        <v>49</v>
      </c>
      <c r="I3635" s="2" t="s">
        <v>576</v>
      </c>
      <c r="J3635" s="2" t="s">
        <v>19</v>
      </c>
      <c r="K3635" s="129">
        <v>45434</v>
      </c>
      <c r="L3635" t="s">
        <v>5297</v>
      </c>
    </row>
    <row r="3636" spans="1:12" s="2" customFormat="1" ht="15">
      <c r="A3636" s="2">
        <v>48908</v>
      </c>
      <c r="B3636" s="2" t="s">
        <v>3124</v>
      </c>
      <c r="C3636" s="2" t="s">
        <v>13</v>
      </c>
      <c r="D3636" s="2" t="s">
        <v>14</v>
      </c>
      <c r="E3636" t="s">
        <v>4870</v>
      </c>
      <c r="F3636" t="s">
        <v>5249</v>
      </c>
      <c r="G3636" s="2" t="s">
        <v>29</v>
      </c>
      <c r="H3636" s="2" t="s">
        <v>165</v>
      </c>
      <c r="I3636" s="2" t="s">
        <v>167</v>
      </c>
      <c r="J3636" s="2" t="s">
        <v>19</v>
      </c>
      <c r="K3636" s="129">
        <v>45626</v>
      </c>
      <c r="L3636" t="s">
        <v>5542</v>
      </c>
    </row>
    <row r="3637" spans="1:12" s="2" customFormat="1" ht="15">
      <c r="A3637" s="2">
        <v>48909</v>
      </c>
      <c r="B3637" s="2" t="s">
        <v>3125</v>
      </c>
      <c r="C3637" s="2" t="s">
        <v>13</v>
      </c>
      <c r="D3637" s="2" t="s">
        <v>25</v>
      </c>
      <c r="E3637" s="2" t="s">
        <v>5291</v>
      </c>
      <c r="F3637" t="s">
        <v>36</v>
      </c>
      <c r="G3637" s="2" t="s">
        <v>29</v>
      </c>
      <c r="H3637" s="2" t="s">
        <v>4853</v>
      </c>
      <c r="I3637" s="2" t="s">
        <v>1055</v>
      </c>
      <c r="J3637" s="2" t="s">
        <v>19</v>
      </c>
      <c r="K3637" s="129">
        <v>45706</v>
      </c>
      <c r="L3637" t="s">
        <v>5297</v>
      </c>
    </row>
    <row r="3638" spans="1:12" s="2" customFormat="1" ht="15">
      <c r="A3638" s="2">
        <v>48923</v>
      </c>
      <c r="B3638" s="2" t="s">
        <v>3126</v>
      </c>
      <c r="C3638" s="2" t="s">
        <v>13</v>
      </c>
      <c r="D3638" s="2" t="s">
        <v>14</v>
      </c>
      <c r="E3638" t="s">
        <v>4870</v>
      </c>
      <c r="F3638" t="s">
        <v>5249</v>
      </c>
      <c r="G3638" s="2" t="s">
        <v>29</v>
      </c>
      <c r="H3638" s="2" t="s">
        <v>4852</v>
      </c>
      <c r="I3638" s="2" t="s">
        <v>30</v>
      </c>
      <c r="J3638" s="2" t="s">
        <v>19</v>
      </c>
      <c r="K3638" s="129">
        <v>45296</v>
      </c>
      <c r="L3638" t="s">
        <v>5542</v>
      </c>
    </row>
    <row r="3639" spans="1:12" s="2" customFormat="1" ht="15">
      <c r="A3639" s="2">
        <v>48964</v>
      </c>
      <c r="B3639" s="2" t="s">
        <v>4660</v>
      </c>
      <c r="C3639" s="2" t="s">
        <v>13</v>
      </c>
      <c r="D3639" s="2" t="s">
        <v>14</v>
      </c>
      <c r="E3639" t="s">
        <v>4870</v>
      </c>
      <c r="F3639" t="s">
        <v>16</v>
      </c>
      <c r="G3639" s="2" t="s">
        <v>29</v>
      </c>
      <c r="H3639" s="2" t="s">
        <v>4854</v>
      </c>
      <c r="I3639" s="2" t="s">
        <v>47</v>
      </c>
      <c r="J3639" s="2" t="s">
        <v>19</v>
      </c>
      <c r="K3639" s="129">
        <v>45660</v>
      </c>
      <c r="L3639" t="s">
        <v>5542</v>
      </c>
    </row>
    <row r="3640" spans="1:12" s="2" customFormat="1" ht="15">
      <c r="A3640" s="2">
        <v>48965</v>
      </c>
      <c r="B3640" s="2" t="s">
        <v>3127</v>
      </c>
      <c r="C3640" s="2" t="s">
        <v>13</v>
      </c>
      <c r="D3640" s="2" t="s">
        <v>25</v>
      </c>
      <c r="E3640" s="2" t="s">
        <v>5291</v>
      </c>
      <c r="F3640" t="s">
        <v>36</v>
      </c>
      <c r="G3640" s="2" t="s">
        <v>29</v>
      </c>
      <c r="H3640" s="2" t="s">
        <v>216</v>
      </c>
      <c r="I3640" s="2" t="s">
        <v>218</v>
      </c>
      <c r="J3640" s="2" t="s">
        <v>19</v>
      </c>
      <c r="K3640" s="129">
        <v>45316</v>
      </c>
      <c r="L3640" t="s">
        <v>5297</v>
      </c>
    </row>
    <row r="3641" spans="1:12" s="2" customFormat="1" ht="15">
      <c r="A3641" s="2">
        <v>48983</v>
      </c>
      <c r="B3641" s="2" t="s">
        <v>3128</v>
      </c>
      <c r="C3641" s="2" t="s">
        <v>13</v>
      </c>
      <c r="D3641" s="2" t="s">
        <v>25</v>
      </c>
      <c r="E3641" s="2" t="s">
        <v>5291</v>
      </c>
      <c r="F3641" t="s">
        <v>36</v>
      </c>
      <c r="G3641" s="2" t="s">
        <v>29</v>
      </c>
      <c r="H3641" s="2" t="s">
        <v>136</v>
      </c>
      <c r="I3641" s="2" t="s">
        <v>137</v>
      </c>
      <c r="J3641" s="2" t="s">
        <v>19</v>
      </c>
      <c r="K3641" s="129">
        <v>45700</v>
      </c>
      <c r="L3641" t="s">
        <v>5297</v>
      </c>
    </row>
    <row r="3642" spans="1:12" s="2" customFormat="1" ht="15">
      <c r="A3642" s="2">
        <v>48984</v>
      </c>
      <c r="B3642" s="2" t="s">
        <v>3129</v>
      </c>
      <c r="C3642" s="2" t="s">
        <v>13</v>
      </c>
      <c r="D3642" s="2" t="s">
        <v>14</v>
      </c>
      <c r="E3642" t="s">
        <v>4870</v>
      </c>
      <c r="F3642" t="s">
        <v>16</v>
      </c>
      <c r="G3642" s="2" t="s">
        <v>29</v>
      </c>
      <c r="H3642" s="2" t="s">
        <v>4855</v>
      </c>
      <c r="I3642" s="2" t="s">
        <v>59</v>
      </c>
      <c r="J3642" s="2" t="s">
        <v>19</v>
      </c>
      <c r="K3642" s="129">
        <v>45685</v>
      </c>
      <c r="L3642" t="s">
        <v>5542</v>
      </c>
    </row>
    <row r="3643" spans="1:12" s="2" customFormat="1" ht="15">
      <c r="A3643" s="2">
        <v>48989</v>
      </c>
      <c r="B3643" s="2" t="s">
        <v>4722</v>
      </c>
      <c r="C3643" s="2" t="s">
        <v>13</v>
      </c>
      <c r="D3643" s="2" t="s">
        <v>25</v>
      </c>
      <c r="E3643" s="2" t="s">
        <v>5291</v>
      </c>
      <c r="F3643" t="s">
        <v>36</v>
      </c>
      <c r="G3643" s="2" t="s">
        <v>29</v>
      </c>
      <c r="H3643" s="2" t="s">
        <v>165</v>
      </c>
      <c r="I3643" s="2" t="s">
        <v>636</v>
      </c>
      <c r="J3643" s="2" t="s">
        <v>19</v>
      </c>
      <c r="K3643" s="129">
        <v>45519</v>
      </c>
      <c r="L3643" t="s">
        <v>5299</v>
      </c>
    </row>
    <row r="3644" spans="1:12" s="2" customFormat="1" ht="15">
      <c r="A3644" s="2">
        <v>49003</v>
      </c>
      <c r="B3644" s="2" t="s">
        <v>3130</v>
      </c>
      <c r="C3644" s="2" t="s">
        <v>13</v>
      </c>
      <c r="D3644" s="2" t="s">
        <v>38</v>
      </c>
      <c r="E3644" t="s">
        <v>4870</v>
      </c>
      <c r="F3644" t="s">
        <v>5249</v>
      </c>
      <c r="G3644" s="2" t="s">
        <v>29</v>
      </c>
      <c r="H3644" s="2" t="s">
        <v>183</v>
      </c>
      <c r="I3644" s="2" t="s">
        <v>527</v>
      </c>
      <c r="J3644" s="2" t="s">
        <v>19</v>
      </c>
      <c r="K3644" s="129">
        <v>45719</v>
      </c>
      <c r="L3644" t="s">
        <v>5542</v>
      </c>
    </row>
    <row r="3645" spans="1:12" s="2" customFormat="1" ht="15">
      <c r="A3645" s="2">
        <v>49005</v>
      </c>
      <c r="B3645" s="2" t="s">
        <v>3131</v>
      </c>
      <c r="C3645" s="2" t="s">
        <v>13</v>
      </c>
      <c r="D3645" s="2" t="s">
        <v>25</v>
      </c>
      <c r="E3645" s="2" t="s">
        <v>5291</v>
      </c>
      <c r="F3645" t="s">
        <v>36</v>
      </c>
      <c r="G3645" s="2" t="s">
        <v>29</v>
      </c>
      <c r="H3645" s="2" t="s">
        <v>104</v>
      </c>
      <c r="I3645" s="2" t="s">
        <v>580</v>
      </c>
      <c r="J3645" s="2" t="s">
        <v>19</v>
      </c>
      <c r="K3645" s="129">
        <v>45742</v>
      </c>
      <c r="L3645" t="s">
        <v>5297</v>
      </c>
    </row>
    <row r="3646" spans="1:12" s="2" customFormat="1" ht="15">
      <c r="A3646" s="2">
        <v>49024</v>
      </c>
      <c r="B3646" s="2" t="s">
        <v>3132</v>
      </c>
      <c r="C3646" s="2" t="s">
        <v>13</v>
      </c>
      <c r="D3646" s="2" t="s">
        <v>14</v>
      </c>
      <c r="E3646" s="2" t="s">
        <v>5292</v>
      </c>
      <c r="F3646" t="s">
        <v>5249</v>
      </c>
      <c r="G3646" s="2" t="s">
        <v>32</v>
      </c>
      <c r="H3646" s="2" t="s">
        <v>49</v>
      </c>
      <c r="I3646" s="2" t="s">
        <v>55</v>
      </c>
      <c r="J3646" s="2" t="s">
        <v>19</v>
      </c>
      <c r="K3646" s="129">
        <v>45601</v>
      </c>
      <c r="L3646" t="s">
        <v>11</v>
      </c>
    </row>
    <row r="3647" spans="1:12" s="2" customFormat="1" ht="15">
      <c r="A3647" s="2">
        <v>49025</v>
      </c>
      <c r="B3647" s="2" t="s">
        <v>3133</v>
      </c>
      <c r="C3647" s="2" t="s">
        <v>13</v>
      </c>
      <c r="D3647" s="2" t="s">
        <v>25</v>
      </c>
      <c r="E3647" t="s">
        <v>4870</v>
      </c>
      <c r="F3647" t="s">
        <v>16</v>
      </c>
      <c r="G3647" s="2" t="s">
        <v>32</v>
      </c>
      <c r="H3647" s="2" t="s">
        <v>21</v>
      </c>
      <c r="I3647" s="2" t="s">
        <v>295</v>
      </c>
      <c r="J3647" s="2" t="s">
        <v>113</v>
      </c>
      <c r="K3647" s="129">
        <v>44089</v>
      </c>
      <c r="L3647" t="s">
        <v>5542</v>
      </c>
    </row>
    <row r="3648" spans="1:12" s="2" customFormat="1" ht="15">
      <c r="A3648" s="2">
        <v>49027</v>
      </c>
      <c r="B3648" s="2" t="s">
        <v>3134</v>
      </c>
      <c r="C3648" s="2" t="s">
        <v>13</v>
      </c>
      <c r="D3648" s="2" t="s">
        <v>25</v>
      </c>
      <c r="E3648" s="2" t="s">
        <v>5291</v>
      </c>
      <c r="F3648" t="s">
        <v>36</v>
      </c>
      <c r="G3648" s="2" t="s">
        <v>29</v>
      </c>
      <c r="H3648" s="2" t="s">
        <v>17</v>
      </c>
      <c r="I3648" s="2" t="s">
        <v>1801</v>
      </c>
      <c r="J3648" s="2" t="s">
        <v>19</v>
      </c>
      <c r="K3648" s="129">
        <v>45693</v>
      </c>
      <c r="L3648" t="s">
        <v>5297</v>
      </c>
    </row>
    <row r="3649" spans="1:12" s="2" customFormat="1" ht="15">
      <c r="A3649" s="2">
        <v>49029</v>
      </c>
      <c r="B3649" s="2" t="s">
        <v>3135</v>
      </c>
      <c r="C3649" s="2" t="s">
        <v>13</v>
      </c>
      <c r="D3649" s="2" t="s">
        <v>25</v>
      </c>
      <c r="E3649" s="2" t="s">
        <v>5291</v>
      </c>
      <c r="F3649" t="s">
        <v>36</v>
      </c>
      <c r="G3649" s="2" t="s">
        <v>29</v>
      </c>
      <c r="H3649" s="2" t="s">
        <v>365</v>
      </c>
      <c r="I3649" s="2" t="s">
        <v>1655</v>
      </c>
      <c r="J3649" s="2" t="s">
        <v>113</v>
      </c>
      <c r="K3649" s="129">
        <v>44363</v>
      </c>
      <c r="L3649" t="s">
        <v>5297</v>
      </c>
    </row>
    <row r="3650" spans="1:12" s="2" customFormat="1" ht="15">
      <c r="A3650" s="2">
        <v>49030</v>
      </c>
      <c r="B3650" s="2" t="s">
        <v>4881</v>
      </c>
      <c r="C3650" s="2" t="s">
        <v>13</v>
      </c>
      <c r="D3650" s="2" t="s">
        <v>25</v>
      </c>
      <c r="E3650" s="2" t="s">
        <v>5291</v>
      </c>
      <c r="F3650" t="s">
        <v>36</v>
      </c>
      <c r="G3650" s="2" t="s">
        <v>29</v>
      </c>
      <c r="H3650" s="2" t="s">
        <v>4856</v>
      </c>
      <c r="I3650" s="2" t="s">
        <v>5447</v>
      </c>
      <c r="J3650" s="2" t="s">
        <v>19</v>
      </c>
      <c r="K3650" s="129">
        <v>45415</v>
      </c>
      <c r="L3650" t="s">
        <v>5297</v>
      </c>
    </row>
    <row r="3651" spans="1:12" s="2" customFormat="1" ht="15">
      <c r="A3651" s="2">
        <v>49032</v>
      </c>
      <c r="B3651" s="2" t="s">
        <v>3136</v>
      </c>
      <c r="C3651" s="2" t="s">
        <v>13</v>
      </c>
      <c r="D3651" s="2" t="s">
        <v>38</v>
      </c>
      <c r="E3651" t="s">
        <v>4870</v>
      </c>
      <c r="F3651" t="s">
        <v>5249</v>
      </c>
      <c r="G3651" s="2" t="s">
        <v>29</v>
      </c>
      <c r="H3651" s="2" t="s">
        <v>4852</v>
      </c>
      <c r="I3651" s="2" t="s">
        <v>1885</v>
      </c>
      <c r="J3651" s="2" t="s">
        <v>19</v>
      </c>
      <c r="K3651" s="129">
        <v>45716</v>
      </c>
      <c r="L3651" t="s">
        <v>5542</v>
      </c>
    </row>
    <row r="3652" spans="1:12" s="2" customFormat="1" ht="15">
      <c r="A3652" s="2">
        <v>49046</v>
      </c>
      <c r="B3652" s="2" t="s">
        <v>3137</v>
      </c>
      <c r="C3652" s="2" t="s">
        <v>13</v>
      </c>
      <c r="D3652" s="2" t="s">
        <v>14</v>
      </c>
      <c r="E3652" s="2" t="s">
        <v>5292</v>
      </c>
      <c r="F3652" t="s">
        <v>16</v>
      </c>
      <c r="G3652" s="2" t="s">
        <v>32</v>
      </c>
      <c r="H3652" s="2" t="s">
        <v>216</v>
      </c>
      <c r="I3652" s="2" t="s">
        <v>216</v>
      </c>
      <c r="J3652" s="2" t="s">
        <v>19</v>
      </c>
      <c r="K3652" s="129">
        <v>45475</v>
      </c>
      <c r="L3652" t="s">
        <v>11</v>
      </c>
    </row>
    <row r="3653" spans="1:12" s="2" customFormat="1" ht="15">
      <c r="A3653" s="2">
        <v>49047</v>
      </c>
      <c r="B3653" s="2" t="s">
        <v>3138</v>
      </c>
      <c r="C3653" s="2" t="s">
        <v>13</v>
      </c>
      <c r="D3653" s="2" t="s">
        <v>14</v>
      </c>
      <c r="E3653" t="s">
        <v>4870</v>
      </c>
      <c r="F3653" t="s">
        <v>5249</v>
      </c>
      <c r="G3653" s="2" t="s">
        <v>29</v>
      </c>
      <c r="H3653" s="2" t="s">
        <v>104</v>
      </c>
      <c r="I3653" s="2" t="s">
        <v>607</v>
      </c>
      <c r="J3653" s="2" t="s">
        <v>19</v>
      </c>
      <c r="K3653" s="129">
        <v>45405</v>
      </c>
      <c r="L3653" t="s">
        <v>5542</v>
      </c>
    </row>
    <row r="3654" spans="1:12" s="2" customFormat="1" ht="15">
      <c r="A3654" s="2">
        <v>49085</v>
      </c>
      <c r="B3654" s="2" t="s">
        <v>4501</v>
      </c>
      <c r="C3654" s="2" t="s">
        <v>13</v>
      </c>
      <c r="D3654" s="2" t="s">
        <v>14</v>
      </c>
      <c r="E3654" t="s">
        <v>4870</v>
      </c>
      <c r="F3654" t="s">
        <v>16</v>
      </c>
      <c r="G3654" s="2" t="s">
        <v>29</v>
      </c>
      <c r="H3654" s="2" t="s">
        <v>4857</v>
      </c>
      <c r="I3654" s="2" t="s">
        <v>286</v>
      </c>
      <c r="J3654" s="2" t="s">
        <v>113</v>
      </c>
      <c r="K3654" s="129">
        <v>44343</v>
      </c>
      <c r="L3654" t="s">
        <v>5542</v>
      </c>
    </row>
    <row r="3655" spans="1:12" s="2" customFormat="1" ht="15">
      <c r="A3655" s="2">
        <v>49086</v>
      </c>
      <c r="B3655" s="2" t="s">
        <v>3139</v>
      </c>
      <c r="C3655" s="2" t="s">
        <v>13</v>
      </c>
      <c r="D3655" s="2" t="s">
        <v>25</v>
      </c>
      <c r="E3655" t="s">
        <v>4870</v>
      </c>
      <c r="F3655" t="s">
        <v>5249</v>
      </c>
      <c r="G3655" s="2" t="s">
        <v>29</v>
      </c>
      <c r="H3655" s="2" t="s">
        <v>104</v>
      </c>
      <c r="I3655" s="2" t="s">
        <v>132</v>
      </c>
      <c r="J3655" s="2" t="s">
        <v>19</v>
      </c>
      <c r="K3655" s="129">
        <v>44092</v>
      </c>
      <c r="L3655" t="s">
        <v>5542</v>
      </c>
    </row>
    <row r="3656" spans="1:12" s="2" customFormat="1" ht="15">
      <c r="A3656" s="2">
        <v>49088</v>
      </c>
      <c r="B3656" s="2" t="s">
        <v>3140</v>
      </c>
      <c r="C3656" s="2" t="s">
        <v>13</v>
      </c>
      <c r="D3656" s="2" t="s">
        <v>38</v>
      </c>
      <c r="E3656" t="s">
        <v>4870</v>
      </c>
      <c r="F3656" t="s">
        <v>16</v>
      </c>
      <c r="G3656" s="2" t="s">
        <v>29</v>
      </c>
      <c r="H3656" s="2" t="s">
        <v>4854</v>
      </c>
      <c r="I3656" s="2" t="s">
        <v>47</v>
      </c>
      <c r="J3656" s="2" t="s">
        <v>19</v>
      </c>
      <c r="K3656" s="129">
        <v>45399</v>
      </c>
      <c r="L3656" t="s">
        <v>5542</v>
      </c>
    </row>
    <row r="3657" spans="1:12" s="2" customFormat="1" ht="15">
      <c r="A3657" s="2">
        <v>49123</v>
      </c>
      <c r="B3657" s="2" t="s">
        <v>4502</v>
      </c>
      <c r="C3657" s="2" t="s">
        <v>13</v>
      </c>
      <c r="D3657" s="2" t="s">
        <v>25</v>
      </c>
      <c r="E3657" s="2" t="s">
        <v>5291</v>
      </c>
      <c r="F3657" t="s">
        <v>36</v>
      </c>
      <c r="G3657" s="2" t="s">
        <v>29</v>
      </c>
      <c r="H3657" s="2" t="s">
        <v>4855</v>
      </c>
      <c r="I3657" s="2" t="s">
        <v>5483</v>
      </c>
      <c r="J3657" s="2" t="s">
        <v>19</v>
      </c>
      <c r="K3657" s="129">
        <v>44071</v>
      </c>
      <c r="L3657" t="s">
        <v>5297</v>
      </c>
    </row>
    <row r="3658" spans="1:12" s="2" customFormat="1" ht="15">
      <c r="A3658" s="2">
        <v>49126</v>
      </c>
      <c r="B3658" s="2" t="s">
        <v>3141</v>
      </c>
      <c r="C3658" s="2" t="s">
        <v>13</v>
      </c>
      <c r="D3658" s="2" t="s">
        <v>25</v>
      </c>
      <c r="E3658" s="2" t="s">
        <v>5291</v>
      </c>
      <c r="F3658" t="s">
        <v>36</v>
      </c>
      <c r="G3658" s="2" t="s">
        <v>29</v>
      </c>
      <c r="H3658" s="2" t="s">
        <v>365</v>
      </c>
      <c r="I3658" s="2" t="s">
        <v>365</v>
      </c>
      <c r="J3658" s="2" t="s">
        <v>19</v>
      </c>
      <c r="K3658" s="129">
        <v>45705</v>
      </c>
      <c r="L3658" t="s">
        <v>5297</v>
      </c>
    </row>
    <row r="3659" spans="1:12" s="2" customFormat="1" ht="15">
      <c r="A3659" s="2">
        <v>49127</v>
      </c>
      <c r="B3659" s="2" t="s">
        <v>3142</v>
      </c>
      <c r="C3659" s="2" t="s">
        <v>13</v>
      </c>
      <c r="D3659" s="2" t="s">
        <v>25</v>
      </c>
      <c r="E3659" s="2" t="s">
        <v>5291</v>
      </c>
      <c r="F3659" t="s">
        <v>36</v>
      </c>
      <c r="G3659" s="2" t="s">
        <v>29</v>
      </c>
      <c r="H3659" s="2" t="s">
        <v>104</v>
      </c>
      <c r="I3659" s="2" t="s">
        <v>5540</v>
      </c>
      <c r="J3659" s="2" t="s">
        <v>19</v>
      </c>
      <c r="K3659" s="129">
        <v>45713</v>
      </c>
      <c r="L3659" t="s">
        <v>5297</v>
      </c>
    </row>
    <row r="3660" spans="1:12" s="2" customFormat="1" ht="15">
      <c r="A3660" s="2">
        <v>49129</v>
      </c>
      <c r="B3660" s="2" t="s">
        <v>3143</v>
      </c>
      <c r="C3660" s="2" t="s">
        <v>13</v>
      </c>
      <c r="D3660" s="2" t="s">
        <v>25</v>
      </c>
      <c r="E3660" t="s">
        <v>4870</v>
      </c>
      <c r="F3660" t="s">
        <v>16</v>
      </c>
      <c r="G3660" s="2" t="s">
        <v>29</v>
      </c>
      <c r="H3660" s="2" t="s">
        <v>90</v>
      </c>
      <c r="I3660" s="2" t="s">
        <v>91</v>
      </c>
      <c r="J3660" s="2" t="s">
        <v>19</v>
      </c>
      <c r="K3660" s="129">
        <v>45372</v>
      </c>
      <c r="L3660" t="s">
        <v>5542</v>
      </c>
    </row>
    <row r="3661" spans="1:12" s="2" customFormat="1" ht="15">
      <c r="A3661" s="2">
        <v>49132</v>
      </c>
      <c r="B3661" s="2" t="s">
        <v>4503</v>
      </c>
      <c r="C3661" s="2" t="s">
        <v>13</v>
      </c>
      <c r="D3661" s="2" t="s">
        <v>25</v>
      </c>
      <c r="E3661" t="s">
        <v>4870</v>
      </c>
      <c r="F3661" t="s">
        <v>16</v>
      </c>
      <c r="G3661" s="2" t="s">
        <v>29</v>
      </c>
      <c r="H3661" s="2" t="s">
        <v>4854</v>
      </c>
      <c r="I3661" s="2" t="s">
        <v>47</v>
      </c>
      <c r="J3661" s="2" t="s">
        <v>113</v>
      </c>
      <c r="K3661" s="129">
        <v>44173</v>
      </c>
      <c r="L3661" t="s">
        <v>5542</v>
      </c>
    </row>
    <row r="3662" spans="1:12" s="2" customFormat="1" ht="15">
      <c r="A3662" s="2">
        <v>49145</v>
      </c>
      <c r="B3662" s="2" t="s">
        <v>3144</v>
      </c>
      <c r="C3662" s="2" t="s">
        <v>13</v>
      </c>
      <c r="D3662" s="2" t="s">
        <v>14</v>
      </c>
      <c r="E3662" t="s">
        <v>4870</v>
      </c>
      <c r="F3662" t="s">
        <v>16</v>
      </c>
      <c r="G3662" s="2" t="s">
        <v>29</v>
      </c>
      <c r="H3662" s="2" t="s">
        <v>4854</v>
      </c>
      <c r="I3662" s="2" t="s">
        <v>47</v>
      </c>
      <c r="J3662" s="2" t="s">
        <v>19</v>
      </c>
      <c r="K3662" s="129">
        <v>45715</v>
      </c>
      <c r="L3662" t="s">
        <v>5542</v>
      </c>
    </row>
    <row r="3663" spans="1:12" s="2" customFormat="1" ht="15">
      <c r="A3663" s="2">
        <v>49150</v>
      </c>
      <c r="B3663" s="2" t="s">
        <v>4756</v>
      </c>
      <c r="C3663" s="2" t="s">
        <v>13</v>
      </c>
      <c r="D3663" s="2" t="s">
        <v>25</v>
      </c>
      <c r="E3663" s="2" t="s">
        <v>5291</v>
      </c>
      <c r="F3663" t="s">
        <v>16</v>
      </c>
      <c r="G3663" s="2" t="s">
        <v>29</v>
      </c>
      <c r="H3663" s="2" t="s">
        <v>81</v>
      </c>
      <c r="I3663" s="2" t="s">
        <v>5727</v>
      </c>
      <c r="J3663" s="2" t="s">
        <v>19</v>
      </c>
      <c r="K3663" s="129">
        <v>45360</v>
      </c>
      <c r="L3663" t="s">
        <v>5293</v>
      </c>
    </row>
    <row r="3664" spans="1:12" s="2" customFormat="1" ht="15">
      <c r="A3664" s="2">
        <v>49163</v>
      </c>
      <c r="B3664" s="2" t="s">
        <v>4504</v>
      </c>
      <c r="C3664" s="2" t="s">
        <v>13</v>
      </c>
      <c r="D3664" s="2" t="s">
        <v>25</v>
      </c>
      <c r="E3664" s="2" t="s">
        <v>5291</v>
      </c>
      <c r="F3664" t="s">
        <v>36</v>
      </c>
      <c r="G3664" s="2" t="s">
        <v>29</v>
      </c>
      <c r="H3664" s="2" t="s">
        <v>104</v>
      </c>
      <c r="I3664" s="2" t="s">
        <v>5527</v>
      </c>
      <c r="J3664" s="2" t="s">
        <v>19</v>
      </c>
      <c r="K3664" s="129">
        <v>44693</v>
      </c>
      <c r="L3664" t="s">
        <v>5297</v>
      </c>
    </row>
    <row r="3665" spans="1:12" s="2" customFormat="1" ht="15">
      <c r="A3665" s="2">
        <v>49164</v>
      </c>
      <c r="B3665" s="2" t="s">
        <v>4757</v>
      </c>
      <c r="C3665" s="2" t="s">
        <v>13</v>
      </c>
      <c r="D3665" s="2" t="s">
        <v>25</v>
      </c>
      <c r="E3665" s="2" t="s">
        <v>5291</v>
      </c>
      <c r="F3665" t="s">
        <v>5249</v>
      </c>
      <c r="G3665" s="2" t="s">
        <v>29</v>
      </c>
      <c r="H3665" s="2" t="s">
        <v>70</v>
      </c>
      <c r="I3665" s="2" t="s">
        <v>5605</v>
      </c>
      <c r="J3665" s="2" t="s">
        <v>19</v>
      </c>
      <c r="K3665" s="129">
        <v>45450</v>
      </c>
      <c r="L3665" t="s">
        <v>5299</v>
      </c>
    </row>
    <row r="3666" spans="1:12" s="2" customFormat="1" ht="15">
      <c r="A3666" s="2">
        <v>49165</v>
      </c>
      <c r="B3666" s="2" t="s">
        <v>4505</v>
      </c>
      <c r="C3666" s="2" t="s">
        <v>13</v>
      </c>
      <c r="D3666" s="2" t="s">
        <v>25</v>
      </c>
      <c r="E3666" s="2" t="s">
        <v>5291</v>
      </c>
      <c r="F3666" t="s">
        <v>36</v>
      </c>
      <c r="G3666" s="2" t="s">
        <v>29</v>
      </c>
      <c r="H3666" s="2" t="s">
        <v>104</v>
      </c>
      <c r="I3666" s="2" t="s">
        <v>5527</v>
      </c>
      <c r="J3666" s="2" t="s">
        <v>113</v>
      </c>
      <c r="K3666" s="129">
        <v>44124</v>
      </c>
      <c r="L3666" t="s">
        <v>5297</v>
      </c>
    </row>
    <row r="3667" spans="1:12" s="2" customFormat="1" ht="15">
      <c r="A3667" s="2">
        <v>49166</v>
      </c>
      <c r="B3667" s="2" t="s">
        <v>4758</v>
      </c>
      <c r="C3667" s="2" t="s">
        <v>13</v>
      </c>
      <c r="D3667" s="2" t="s">
        <v>25</v>
      </c>
      <c r="E3667" t="s">
        <v>4870</v>
      </c>
      <c r="F3667" t="s">
        <v>16</v>
      </c>
      <c r="G3667" s="2" t="s">
        <v>29</v>
      </c>
      <c r="H3667" s="2" t="s">
        <v>90</v>
      </c>
      <c r="I3667" s="2" t="s">
        <v>91</v>
      </c>
      <c r="J3667" s="2" t="s">
        <v>113</v>
      </c>
      <c r="K3667" s="129">
        <v>45309</v>
      </c>
      <c r="L3667" t="s">
        <v>5542</v>
      </c>
    </row>
    <row r="3668" spans="1:12" s="2" customFormat="1" ht="15">
      <c r="A3668" s="2">
        <v>49168</v>
      </c>
      <c r="B3668" s="2" t="s">
        <v>3145</v>
      </c>
      <c r="C3668" s="2" t="s">
        <v>13</v>
      </c>
      <c r="D3668" s="2" t="s">
        <v>25</v>
      </c>
      <c r="E3668" s="2" t="s">
        <v>5291</v>
      </c>
      <c r="F3668" t="s">
        <v>36</v>
      </c>
      <c r="G3668" s="2" t="s">
        <v>29</v>
      </c>
      <c r="H3668" s="2" t="s">
        <v>104</v>
      </c>
      <c r="I3668" s="2" t="s">
        <v>5318</v>
      </c>
      <c r="J3668" s="2" t="s">
        <v>19</v>
      </c>
      <c r="K3668" s="129">
        <v>45700</v>
      </c>
      <c r="L3668" t="s">
        <v>5297</v>
      </c>
    </row>
    <row r="3669" spans="1:12" s="2" customFormat="1" ht="15">
      <c r="A3669" s="2">
        <v>49173</v>
      </c>
      <c r="B3669" s="2" t="s">
        <v>3146</v>
      </c>
      <c r="C3669" s="2" t="s">
        <v>13</v>
      </c>
      <c r="D3669" s="2" t="s">
        <v>25</v>
      </c>
      <c r="E3669" s="2" t="s">
        <v>5291</v>
      </c>
      <c r="F3669" t="s">
        <v>16</v>
      </c>
      <c r="G3669" s="2" t="s">
        <v>29</v>
      </c>
      <c r="H3669" s="2" t="s">
        <v>144</v>
      </c>
      <c r="I3669" s="2" t="s">
        <v>5651</v>
      </c>
      <c r="J3669" s="2" t="s">
        <v>19</v>
      </c>
      <c r="K3669" s="129">
        <v>45701</v>
      </c>
      <c r="L3669" t="s">
        <v>5293</v>
      </c>
    </row>
    <row r="3670" spans="1:12" s="2" customFormat="1" ht="15">
      <c r="A3670" s="2">
        <v>49174</v>
      </c>
      <c r="B3670" s="2" t="s">
        <v>3147</v>
      </c>
      <c r="C3670" s="2" t="s">
        <v>13</v>
      </c>
      <c r="D3670" s="2" t="s">
        <v>25</v>
      </c>
      <c r="E3670" s="2" t="s">
        <v>5291</v>
      </c>
      <c r="F3670" t="s">
        <v>36</v>
      </c>
      <c r="G3670" s="2" t="s">
        <v>29</v>
      </c>
      <c r="H3670" s="2" t="s">
        <v>4857</v>
      </c>
      <c r="I3670" s="2" t="s">
        <v>282</v>
      </c>
      <c r="J3670" s="2" t="s">
        <v>113</v>
      </c>
      <c r="K3670" s="129">
        <v>44070</v>
      </c>
      <c r="L3670" t="s">
        <v>5297</v>
      </c>
    </row>
    <row r="3671" spans="1:12" s="2" customFormat="1" ht="15">
      <c r="A3671" s="2">
        <v>49175</v>
      </c>
      <c r="B3671" s="2" t="s">
        <v>3148</v>
      </c>
      <c r="C3671" s="2" t="s">
        <v>13</v>
      </c>
      <c r="D3671" s="2" t="s">
        <v>25</v>
      </c>
      <c r="E3671" s="2" t="s">
        <v>5291</v>
      </c>
      <c r="F3671" t="s">
        <v>36</v>
      </c>
      <c r="G3671" s="2" t="s">
        <v>29</v>
      </c>
      <c r="H3671" s="2" t="s">
        <v>4852</v>
      </c>
      <c r="I3671" s="2" t="s">
        <v>5790</v>
      </c>
      <c r="J3671" s="2" t="s">
        <v>19</v>
      </c>
      <c r="K3671" s="129">
        <v>45489</v>
      </c>
      <c r="L3671" t="s">
        <v>5297</v>
      </c>
    </row>
    <row r="3672" spans="1:12" s="2" customFormat="1" ht="15">
      <c r="A3672" s="2">
        <v>49176</v>
      </c>
      <c r="B3672" s="2" t="s">
        <v>3149</v>
      </c>
      <c r="C3672" s="2" t="s">
        <v>13</v>
      </c>
      <c r="D3672" s="2" t="s">
        <v>38</v>
      </c>
      <c r="E3672" t="s">
        <v>4870</v>
      </c>
      <c r="F3672" t="s">
        <v>5249</v>
      </c>
      <c r="G3672" s="2" t="s">
        <v>29</v>
      </c>
      <c r="H3672" s="2" t="s">
        <v>49</v>
      </c>
      <c r="I3672" s="2" t="s">
        <v>776</v>
      </c>
      <c r="J3672" s="2" t="s">
        <v>19</v>
      </c>
      <c r="K3672" s="129">
        <v>45721</v>
      </c>
      <c r="L3672" t="s">
        <v>5542</v>
      </c>
    </row>
    <row r="3673" spans="1:12" s="2" customFormat="1" ht="15">
      <c r="A3673" s="2">
        <v>49223</v>
      </c>
      <c r="B3673" s="2" t="s">
        <v>3150</v>
      </c>
      <c r="C3673" s="2" t="s">
        <v>13</v>
      </c>
      <c r="D3673" s="2" t="s">
        <v>14</v>
      </c>
      <c r="E3673" t="s">
        <v>4870</v>
      </c>
      <c r="F3673" t="s">
        <v>16</v>
      </c>
      <c r="G3673" s="2" t="s">
        <v>32</v>
      </c>
      <c r="H3673" s="2" t="s">
        <v>165</v>
      </c>
      <c r="I3673" s="2" t="s">
        <v>559</v>
      </c>
      <c r="J3673" s="2" t="s">
        <v>19</v>
      </c>
      <c r="K3673" s="129">
        <v>45436</v>
      </c>
      <c r="L3673" t="s">
        <v>5542</v>
      </c>
    </row>
    <row r="3674" spans="1:12" s="2" customFormat="1" ht="15">
      <c r="A3674" s="2">
        <v>49225</v>
      </c>
      <c r="B3674" s="2" t="s">
        <v>3151</v>
      </c>
      <c r="C3674" s="2" t="s">
        <v>13</v>
      </c>
      <c r="D3674" s="2" t="s">
        <v>25</v>
      </c>
      <c r="E3674" s="2" t="s">
        <v>5291</v>
      </c>
      <c r="F3674" t="s">
        <v>36</v>
      </c>
      <c r="G3674" s="2" t="s">
        <v>29</v>
      </c>
      <c r="H3674" s="2" t="s">
        <v>4857</v>
      </c>
      <c r="I3674" s="2" t="s">
        <v>5336</v>
      </c>
      <c r="J3674" s="2" t="s">
        <v>19</v>
      </c>
      <c r="K3674" s="129">
        <v>45700</v>
      </c>
      <c r="L3674" t="s">
        <v>5297</v>
      </c>
    </row>
    <row r="3675" spans="1:12" s="2" customFormat="1" ht="15">
      <c r="A3675" s="2">
        <v>49226</v>
      </c>
      <c r="B3675" s="2" t="s">
        <v>3152</v>
      </c>
      <c r="C3675" s="2" t="s">
        <v>13</v>
      </c>
      <c r="D3675" s="2" t="s">
        <v>25</v>
      </c>
      <c r="E3675" s="2" t="s">
        <v>5291</v>
      </c>
      <c r="F3675" t="s">
        <v>36</v>
      </c>
      <c r="G3675" s="2" t="s">
        <v>29</v>
      </c>
      <c r="H3675" s="2" t="s">
        <v>4857</v>
      </c>
      <c r="I3675" s="2" t="s">
        <v>5336</v>
      </c>
      <c r="J3675" s="2" t="s">
        <v>19</v>
      </c>
      <c r="K3675" s="129">
        <v>45699</v>
      </c>
      <c r="L3675" t="s">
        <v>5297</v>
      </c>
    </row>
    <row r="3676" spans="1:12" s="2" customFormat="1" ht="15">
      <c r="A3676" s="2">
        <v>49245</v>
      </c>
      <c r="B3676" s="2" t="s">
        <v>3153</v>
      </c>
      <c r="C3676" s="2" t="s">
        <v>13</v>
      </c>
      <c r="D3676" s="2" t="s">
        <v>25</v>
      </c>
      <c r="E3676" t="s">
        <v>4870</v>
      </c>
      <c r="F3676" t="s">
        <v>16</v>
      </c>
      <c r="G3676" s="2" t="s">
        <v>29</v>
      </c>
      <c r="H3676" s="2" t="s">
        <v>4854</v>
      </c>
      <c r="I3676" s="2" t="s">
        <v>47</v>
      </c>
      <c r="J3676" s="2" t="s">
        <v>19</v>
      </c>
      <c r="K3676" s="129">
        <v>45404</v>
      </c>
      <c r="L3676" t="s">
        <v>5542</v>
      </c>
    </row>
    <row r="3677" spans="1:12" s="2" customFormat="1" ht="15">
      <c r="A3677" s="2">
        <v>49246</v>
      </c>
      <c r="B3677" s="2" t="s">
        <v>3154</v>
      </c>
      <c r="C3677" s="2" t="s">
        <v>13</v>
      </c>
      <c r="D3677" s="2" t="s">
        <v>25</v>
      </c>
      <c r="E3677" t="s">
        <v>4870</v>
      </c>
      <c r="F3677" t="s">
        <v>5249</v>
      </c>
      <c r="G3677" s="2" t="s">
        <v>29</v>
      </c>
      <c r="H3677" s="2" t="s">
        <v>49</v>
      </c>
      <c r="I3677" s="2" t="s">
        <v>5309</v>
      </c>
      <c r="J3677" s="2" t="s">
        <v>19</v>
      </c>
      <c r="K3677" s="129">
        <v>44194</v>
      </c>
      <c r="L3677" t="s">
        <v>5542</v>
      </c>
    </row>
    <row r="3678" spans="1:12" s="2" customFormat="1" ht="15">
      <c r="A3678" s="2">
        <v>49264</v>
      </c>
      <c r="B3678" s="2" t="s">
        <v>3155</v>
      </c>
      <c r="C3678" s="2" t="s">
        <v>13</v>
      </c>
      <c r="D3678" s="2" t="s">
        <v>14</v>
      </c>
      <c r="E3678" t="s">
        <v>4870</v>
      </c>
      <c r="F3678" t="s">
        <v>16</v>
      </c>
      <c r="G3678" s="2" t="s">
        <v>29</v>
      </c>
      <c r="H3678" s="2" t="s">
        <v>183</v>
      </c>
      <c r="I3678" s="2" t="s">
        <v>942</v>
      </c>
      <c r="J3678" s="2" t="s">
        <v>19</v>
      </c>
      <c r="K3678" s="129">
        <v>45357</v>
      </c>
      <c r="L3678" t="s">
        <v>5542</v>
      </c>
    </row>
    <row r="3679" spans="1:12" s="2" customFormat="1" ht="15">
      <c r="A3679" s="2">
        <v>49265</v>
      </c>
      <c r="B3679" s="2" t="s">
        <v>3156</v>
      </c>
      <c r="C3679" s="2" t="s">
        <v>13</v>
      </c>
      <c r="D3679" s="2" t="s">
        <v>25</v>
      </c>
      <c r="E3679" s="2" t="s">
        <v>5291</v>
      </c>
      <c r="F3679" t="s">
        <v>36</v>
      </c>
      <c r="G3679" s="2" t="s">
        <v>29</v>
      </c>
      <c r="H3679" s="2" t="s">
        <v>4857</v>
      </c>
      <c r="I3679" s="2" t="s">
        <v>5336</v>
      </c>
      <c r="J3679" s="2" t="s">
        <v>19</v>
      </c>
      <c r="K3679" s="129">
        <v>45700</v>
      </c>
      <c r="L3679" t="s">
        <v>5297</v>
      </c>
    </row>
    <row r="3680" spans="1:12" s="2" customFormat="1" ht="15">
      <c r="A3680" s="2">
        <v>49266</v>
      </c>
      <c r="B3680" s="2" t="s">
        <v>3157</v>
      </c>
      <c r="C3680" s="2" t="s">
        <v>13</v>
      </c>
      <c r="D3680" s="2" t="s">
        <v>25</v>
      </c>
      <c r="E3680" s="2" t="s">
        <v>5291</v>
      </c>
      <c r="F3680" t="s">
        <v>36</v>
      </c>
      <c r="G3680" s="2" t="s">
        <v>29</v>
      </c>
      <c r="H3680" s="2" t="s">
        <v>4852</v>
      </c>
      <c r="I3680" s="2" t="s">
        <v>1885</v>
      </c>
      <c r="J3680" s="2" t="s">
        <v>19</v>
      </c>
      <c r="K3680" s="129">
        <v>45427</v>
      </c>
      <c r="L3680" t="s">
        <v>5297</v>
      </c>
    </row>
    <row r="3681" spans="1:12" s="2" customFormat="1" ht="15">
      <c r="A3681" s="2">
        <v>49269</v>
      </c>
      <c r="B3681" s="2" t="s">
        <v>3158</v>
      </c>
      <c r="C3681" s="2" t="s">
        <v>13</v>
      </c>
      <c r="D3681" s="2" t="s">
        <v>25</v>
      </c>
      <c r="E3681" s="2" t="s">
        <v>5291</v>
      </c>
      <c r="F3681" t="s">
        <v>36</v>
      </c>
      <c r="G3681" s="2" t="s">
        <v>29</v>
      </c>
      <c r="H3681" s="2" t="s">
        <v>4857</v>
      </c>
      <c r="I3681" s="2" t="s">
        <v>282</v>
      </c>
      <c r="J3681" s="2" t="s">
        <v>19</v>
      </c>
      <c r="K3681" s="129">
        <v>45404</v>
      </c>
      <c r="L3681" t="s">
        <v>5297</v>
      </c>
    </row>
    <row r="3682" spans="1:12" s="2" customFormat="1" ht="15">
      <c r="A3682" s="2">
        <v>49271</v>
      </c>
      <c r="B3682" s="2" t="s">
        <v>3159</v>
      </c>
      <c r="C3682" s="2" t="s">
        <v>13</v>
      </c>
      <c r="D3682" s="2" t="s">
        <v>14</v>
      </c>
      <c r="E3682" t="s">
        <v>4870</v>
      </c>
      <c r="F3682" t="s">
        <v>16</v>
      </c>
      <c r="G3682" s="2" t="s">
        <v>29</v>
      </c>
      <c r="H3682" s="2" t="s">
        <v>183</v>
      </c>
      <c r="I3682" s="2" t="s">
        <v>942</v>
      </c>
      <c r="J3682" s="2" t="s">
        <v>19</v>
      </c>
      <c r="K3682" s="129">
        <v>44585</v>
      </c>
      <c r="L3682" t="s">
        <v>5542</v>
      </c>
    </row>
    <row r="3683" spans="1:12" s="2" customFormat="1" ht="15">
      <c r="A3683" s="2">
        <v>49304</v>
      </c>
      <c r="B3683" s="2" t="s">
        <v>3160</v>
      </c>
      <c r="C3683" s="2" t="s">
        <v>13</v>
      </c>
      <c r="D3683" s="2" t="s">
        <v>38</v>
      </c>
      <c r="E3683" s="2" t="s">
        <v>5291</v>
      </c>
      <c r="F3683" t="s">
        <v>5249</v>
      </c>
      <c r="G3683" s="2" t="s">
        <v>32</v>
      </c>
      <c r="H3683" s="2" t="s">
        <v>4855</v>
      </c>
      <c r="I3683" s="2" t="s">
        <v>59</v>
      </c>
      <c r="J3683" s="2" t="s">
        <v>19</v>
      </c>
      <c r="K3683" s="129">
        <v>45429</v>
      </c>
      <c r="L3683" t="s">
        <v>11</v>
      </c>
    </row>
    <row r="3684" spans="1:12" s="2" customFormat="1" ht="15">
      <c r="A3684" s="2">
        <v>49305</v>
      </c>
      <c r="B3684" s="2" t="s">
        <v>3161</v>
      </c>
      <c r="C3684" s="2" t="s">
        <v>13</v>
      </c>
      <c r="D3684" s="2" t="s">
        <v>25</v>
      </c>
      <c r="E3684" s="2" t="s">
        <v>5291</v>
      </c>
      <c r="F3684" t="s">
        <v>36</v>
      </c>
      <c r="G3684" s="2" t="s">
        <v>29</v>
      </c>
      <c r="H3684" s="2" t="s">
        <v>4857</v>
      </c>
      <c r="I3684" s="2" t="s">
        <v>282</v>
      </c>
      <c r="J3684" s="2" t="s">
        <v>113</v>
      </c>
      <c r="K3684" s="129">
        <v>44078</v>
      </c>
      <c r="L3684" t="s">
        <v>5297</v>
      </c>
    </row>
    <row r="3685" spans="1:12" s="2" customFormat="1" ht="15">
      <c r="A3685" s="2">
        <v>49306</v>
      </c>
      <c r="B3685" s="2" t="s">
        <v>3162</v>
      </c>
      <c r="C3685" s="2" t="s">
        <v>13</v>
      </c>
      <c r="D3685" s="2" t="s">
        <v>25</v>
      </c>
      <c r="E3685" s="2" t="s">
        <v>5291</v>
      </c>
      <c r="F3685" t="s">
        <v>36</v>
      </c>
      <c r="G3685" s="2" t="s">
        <v>29</v>
      </c>
      <c r="H3685" s="2" t="s">
        <v>49</v>
      </c>
      <c r="I3685" s="2" t="s">
        <v>5384</v>
      </c>
      <c r="J3685" s="2" t="s">
        <v>19</v>
      </c>
      <c r="K3685" s="129">
        <v>45499</v>
      </c>
      <c r="L3685" t="s">
        <v>5297</v>
      </c>
    </row>
    <row r="3686" spans="1:12" s="2" customFormat="1" ht="15">
      <c r="A3686" s="2">
        <v>49308</v>
      </c>
      <c r="B3686" s="2" t="s">
        <v>3163</v>
      </c>
      <c r="C3686" s="2" t="s">
        <v>13</v>
      </c>
      <c r="D3686" s="2" t="s">
        <v>14</v>
      </c>
      <c r="E3686" t="s">
        <v>4870</v>
      </c>
      <c r="F3686" t="s">
        <v>5249</v>
      </c>
      <c r="G3686" s="2" t="s">
        <v>29</v>
      </c>
      <c r="H3686" s="2" t="s">
        <v>104</v>
      </c>
      <c r="I3686" s="2" t="s">
        <v>349</v>
      </c>
      <c r="J3686" s="2" t="s">
        <v>113</v>
      </c>
      <c r="K3686" s="129">
        <v>44092</v>
      </c>
      <c r="L3686" t="s">
        <v>5542</v>
      </c>
    </row>
    <row r="3687" spans="1:12" s="2" customFormat="1" ht="15">
      <c r="A3687" s="2">
        <v>49310</v>
      </c>
      <c r="B3687" s="2" t="s">
        <v>4506</v>
      </c>
      <c r="C3687" s="2" t="s">
        <v>13</v>
      </c>
      <c r="D3687" s="2" t="s">
        <v>14</v>
      </c>
      <c r="E3687" t="s">
        <v>4870</v>
      </c>
      <c r="F3687" t="s">
        <v>5249</v>
      </c>
      <c r="G3687" s="2" t="s">
        <v>29</v>
      </c>
      <c r="H3687" s="2" t="s">
        <v>4854</v>
      </c>
      <c r="I3687" s="2" t="s">
        <v>47</v>
      </c>
      <c r="J3687" s="2" t="s">
        <v>19</v>
      </c>
      <c r="K3687" s="129">
        <v>45706</v>
      </c>
      <c r="L3687" t="s">
        <v>5542</v>
      </c>
    </row>
    <row r="3688" spans="1:12" s="2" customFormat="1" ht="15">
      <c r="A3688" s="2">
        <v>49312</v>
      </c>
      <c r="B3688" s="2" t="s">
        <v>3164</v>
      </c>
      <c r="C3688" s="2" t="s">
        <v>13</v>
      </c>
      <c r="D3688" s="2" t="s">
        <v>25</v>
      </c>
      <c r="E3688" s="2" t="s">
        <v>5291</v>
      </c>
      <c r="F3688" t="s">
        <v>36</v>
      </c>
      <c r="G3688" s="2" t="s">
        <v>29</v>
      </c>
      <c r="H3688" s="2" t="s">
        <v>4857</v>
      </c>
      <c r="I3688" s="2" t="s">
        <v>5336</v>
      </c>
      <c r="J3688" s="2" t="s">
        <v>19</v>
      </c>
      <c r="K3688" s="129">
        <v>45703</v>
      </c>
      <c r="L3688" t="s">
        <v>5297</v>
      </c>
    </row>
    <row r="3689" spans="1:12" s="2" customFormat="1" ht="15">
      <c r="A3689" s="2">
        <v>49313</v>
      </c>
      <c r="B3689" s="2" t="s">
        <v>3165</v>
      </c>
      <c r="C3689" s="2" t="s">
        <v>13</v>
      </c>
      <c r="D3689" s="2" t="s">
        <v>14</v>
      </c>
      <c r="E3689" t="s">
        <v>4870</v>
      </c>
      <c r="F3689" t="s">
        <v>16</v>
      </c>
      <c r="G3689" s="2" t="s">
        <v>29</v>
      </c>
      <c r="H3689" s="2" t="s">
        <v>147</v>
      </c>
      <c r="I3689" s="2" t="s">
        <v>271</v>
      </c>
      <c r="J3689" s="2" t="s">
        <v>19</v>
      </c>
      <c r="K3689" s="129">
        <v>45721</v>
      </c>
      <c r="L3689" t="s">
        <v>5542</v>
      </c>
    </row>
    <row r="3690" spans="1:12" s="2" customFormat="1" ht="15">
      <c r="A3690" s="2">
        <v>49314</v>
      </c>
      <c r="B3690" s="2" t="s">
        <v>3166</v>
      </c>
      <c r="C3690" s="2" t="s">
        <v>13</v>
      </c>
      <c r="D3690" s="2" t="s">
        <v>38</v>
      </c>
      <c r="E3690" t="s">
        <v>4870</v>
      </c>
      <c r="F3690" t="s">
        <v>5249</v>
      </c>
      <c r="G3690" s="2" t="s">
        <v>29</v>
      </c>
      <c r="H3690" s="2" t="s">
        <v>104</v>
      </c>
      <c r="I3690" s="2" t="s">
        <v>5316</v>
      </c>
      <c r="J3690" s="2" t="s">
        <v>113</v>
      </c>
      <c r="K3690" s="129">
        <v>44102</v>
      </c>
      <c r="L3690" t="s">
        <v>5542</v>
      </c>
    </row>
    <row r="3691" spans="1:12" s="2" customFormat="1" ht="15">
      <c r="A3691" s="2">
        <v>49325</v>
      </c>
      <c r="B3691" s="2" t="s">
        <v>3167</v>
      </c>
      <c r="C3691" s="2" t="s">
        <v>13</v>
      </c>
      <c r="D3691" s="2" t="s">
        <v>25</v>
      </c>
      <c r="E3691" s="2" t="s">
        <v>5291</v>
      </c>
      <c r="F3691" t="s">
        <v>36</v>
      </c>
      <c r="G3691" s="2" t="s">
        <v>29</v>
      </c>
      <c r="H3691" s="2" t="s">
        <v>49</v>
      </c>
      <c r="I3691" s="2" t="s">
        <v>5500</v>
      </c>
      <c r="J3691" s="2" t="s">
        <v>19</v>
      </c>
      <c r="K3691" s="129">
        <v>44103</v>
      </c>
      <c r="L3691" t="s">
        <v>5297</v>
      </c>
    </row>
    <row r="3692" spans="1:12" s="2" customFormat="1" ht="15">
      <c r="A3692" s="2">
        <v>49326</v>
      </c>
      <c r="B3692" s="2" t="s">
        <v>3168</v>
      </c>
      <c r="C3692" s="2" t="s">
        <v>13</v>
      </c>
      <c r="D3692" s="2" t="s">
        <v>25</v>
      </c>
      <c r="E3692" s="2" t="s">
        <v>5291</v>
      </c>
      <c r="F3692" t="s">
        <v>36</v>
      </c>
      <c r="G3692" s="2" t="s">
        <v>29</v>
      </c>
      <c r="H3692" s="2" t="s">
        <v>49</v>
      </c>
      <c r="I3692" s="2" t="s">
        <v>5500</v>
      </c>
      <c r="J3692" s="2" t="s">
        <v>19</v>
      </c>
      <c r="K3692" s="129">
        <v>45699</v>
      </c>
      <c r="L3692" t="s">
        <v>5297</v>
      </c>
    </row>
    <row r="3693" spans="1:12" s="2" customFormat="1" ht="15">
      <c r="A3693" s="2">
        <v>49328</v>
      </c>
      <c r="B3693" s="2" t="s">
        <v>3169</v>
      </c>
      <c r="C3693" s="2" t="s">
        <v>13</v>
      </c>
      <c r="D3693" s="2" t="s">
        <v>14</v>
      </c>
      <c r="E3693" t="s">
        <v>4870</v>
      </c>
      <c r="F3693" t="s">
        <v>16</v>
      </c>
      <c r="G3693" s="2" t="s">
        <v>29</v>
      </c>
      <c r="H3693" s="2" t="s">
        <v>4855</v>
      </c>
      <c r="I3693" s="2" t="s">
        <v>59</v>
      </c>
      <c r="J3693" s="2" t="s">
        <v>19</v>
      </c>
      <c r="K3693" s="129">
        <v>44985</v>
      </c>
      <c r="L3693" t="s">
        <v>5542</v>
      </c>
    </row>
    <row r="3694" spans="1:12" s="2" customFormat="1" ht="15">
      <c r="A3694" s="2">
        <v>49330</v>
      </c>
      <c r="B3694" s="2" t="s">
        <v>3170</v>
      </c>
      <c r="C3694" s="2" t="s">
        <v>13</v>
      </c>
      <c r="D3694" s="2" t="s">
        <v>14</v>
      </c>
      <c r="E3694" t="s">
        <v>4870</v>
      </c>
      <c r="F3694" t="s">
        <v>16</v>
      </c>
      <c r="G3694" s="2" t="s">
        <v>29</v>
      </c>
      <c r="H3694" s="2" t="s">
        <v>4854</v>
      </c>
      <c r="I3694" s="2" t="s">
        <v>47</v>
      </c>
      <c r="J3694" s="2" t="s">
        <v>19</v>
      </c>
      <c r="K3694" s="129">
        <v>45726</v>
      </c>
      <c r="L3694" t="s">
        <v>5542</v>
      </c>
    </row>
    <row r="3695" spans="1:12" s="2" customFormat="1" ht="15">
      <c r="A3695" s="2">
        <v>49331</v>
      </c>
      <c r="B3695" s="2" t="s">
        <v>3171</v>
      </c>
      <c r="C3695" s="2" t="s">
        <v>13</v>
      </c>
      <c r="D3695" s="2" t="s">
        <v>25</v>
      </c>
      <c r="E3695" s="2" t="s">
        <v>5291</v>
      </c>
      <c r="F3695" t="s">
        <v>36</v>
      </c>
      <c r="G3695" s="2" t="s">
        <v>29</v>
      </c>
      <c r="H3695" s="2" t="s">
        <v>4857</v>
      </c>
      <c r="I3695" s="2" t="s">
        <v>5336</v>
      </c>
      <c r="J3695" s="2" t="s">
        <v>19</v>
      </c>
      <c r="K3695" s="129">
        <v>45688</v>
      </c>
      <c r="L3695" t="s">
        <v>5297</v>
      </c>
    </row>
    <row r="3696" spans="1:12" s="2" customFormat="1" ht="15">
      <c r="A3696" s="2">
        <v>49363</v>
      </c>
      <c r="B3696" s="2" t="s">
        <v>3172</v>
      </c>
      <c r="C3696" s="2" t="s">
        <v>13</v>
      </c>
      <c r="D3696" s="2" t="s">
        <v>38</v>
      </c>
      <c r="E3696" t="s">
        <v>4870</v>
      </c>
      <c r="F3696" t="s">
        <v>16</v>
      </c>
      <c r="G3696" s="2" t="s">
        <v>29</v>
      </c>
      <c r="H3696" s="2" t="s">
        <v>147</v>
      </c>
      <c r="I3696" s="2" t="s">
        <v>271</v>
      </c>
      <c r="J3696" s="2" t="s">
        <v>19</v>
      </c>
      <c r="K3696" s="129">
        <v>45415</v>
      </c>
      <c r="L3696" t="s">
        <v>5542</v>
      </c>
    </row>
    <row r="3697" spans="1:12" s="2" customFormat="1" ht="15">
      <c r="A3697" s="2">
        <v>49403</v>
      </c>
      <c r="B3697" s="2" t="s">
        <v>3173</v>
      </c>
      <c r="C3697" s="2" t="s">
        <v>13</v>
      </c>
      <c r="D3697" s="2" t="s">
        <v>14</v>
      </c>
      <c r="E3697" t="s">
        <v>4870</v>
      </c>
      <c r="F3697" t="s">
        <v>5249</v>
      </c>
      <c r="G3697" s="2" t="s">
        <v>29</v>
      </c>
      <c r="H3697" s="2" t="s">
        <v>104</v>
      </c>
      <c r="I3697" s="2" t="s">
        <v>120</v>
      </c>
      <c r="J3697" s="2" t="s">
        <v>19</v>
      </c>
      <c r="K3697" s="129">
        <v>45499</v>
      </c>
      <c r="L3697" t="s">
        <v>5542</v>
      </c>
    </row>
    <row r="3698" spans="1:12" s="2" customFormat="1" ht="15">
      <c r="A3698" s="2">
        <v>49424</v>
      </c>
      <c r="B3698" s="2" t="s">
        <v>3174</v>
      </c>
      <c r="C3698" s="2" t="s">
        <v>13</v>
      </c>
      <c r="D3698" s="2" t="s">
        <v>25</v>
      </c>
      <c r="E3698" t="s">
        <v>4870</v>
      </c>
      <c r="F3698" t="s">
        <v>5249</v>
      </c>
      <c r="G3698" s="2" t="s">
        <v>29</v>
      </c>
      <c r="H3698" s="2" t="s">
        <v>104</v>
      </c>
      <c r="I3698" s="2" t="s">
        <v>118</v>
      </c>
      <c r="J3698" s="2" t="s">
        <v>19</v>
      </c>
      <c r="K3698" s="129">
        <v>45509</v>
      </c>
      <c r="L3698" t="s">
        <v>5542</v>
      </c>
    </row>
    <row r="3699" spans="1:12" s="2" customFormat="1" ht="15">
      <c r="A3699" s="2">
        <v>49425</v>
      </c>
      <c r="B3699" s="2" t="s">
        <v>3175</v>
      </c>
      <c r="C3699" s="2" t="s">
        <v>13</v>
      </c>
      <c r="D3699" s="2" t="s">
        <v>25</v>
      </c>
      <c r="E3699" s="2" t="s">
        <v>5291</v>
      </c>
      <c r="F3699" t="s">
        <v>36</v>
      </c>
      <c r="G3699" s="2" t="s">
        <v>29</v>
      </c>
      <c r="H3699" s="2" t="s">
        <v>49</v>
      </c>
      <c r="I3699" s="2" t="s">
        <v>5441</v>
      </c>
      <c r="J3699" s="2" t="s">
        <v>19</v>
      </c>
      <c r="K3699" s="129">
        <v>45429</v>
      </c>
      <c r="L3699" t="s">
        <v>5297</v>
      </c>
    </row>
    <row r="3700" spans="1:12" s="2" customFormat="1" ht="15">
      <c r="A3700" s="2">
        <v>49426</v>
      </c>
      <c r="B3700" s="2" t="s">
        <v>4507</v>
      </c>
      <c r="C3700" s="2" t="s">
        <v>13</v>
      </c>
      <c r="D3700" s="2" t="s">
        <v>14</v>
      </c>
      <c r="E3700" t="s">
        <v>4870</v>
      </c>
      <c r="F3700" t="s">
        <v>16</v>
      </c>
      <c r="G3700" s="2" t="s">
        <v>29</v>
      </c>
      <c r="H3700" s="2" t="s">
        <v>4854</v>
      </c>
      <c r="I3700" s="2" t="s">
        <v>47</v>
      </c>
      <c r="J3700" s="2" t="s">
        <v>113</v>
      </c>
      <c r="K3700" s="129">
        <v>44097</v>
      </c>
      <c r="L3700" t="s">
        <v>5542</v>
      </c>
    </row>
    <row r="3701" spans="1:12" s="2" customFormat="1" ht="15">
      <c r="A3701" s="2">
        <v>49443</v>
      </c>
      <c r="B3701" s="2" t="s">
        <v>4508</v>
      </c>
      <c r="C3701" s="2" t="s">
        <v>13</v>
      </c>
      <c r="D3701" s="2" t="s">
        <v>25</v>
      </c>
      <c r="E3701" s="2" t="s">
        <v>5291</v>
      </c>
      <c r="F3701" t="s">
        <v>36</v>
      </c>
      <c r="G3701" s="2" t="s">
        <v>29</v>
      </c>
      <c r="H3701" s="2" t="s">
        <v>4857</v>
      </c>
      <c r="I3701" s="2" t="s">
        <v>152</v>
      </c>
      <c r="J3701" s="2" t="s">
        <v>19</v>
      </c>
      <c r="K3701" s="129">
        <v>45686</v>
      </c>
      <c r="L3701" t="s">
        <v>5297</v>
      </c>
    </row>
    <row r="3702" spans="1:12" s="2" customFormat="1" ht="15">
      <c r="A3702" s="2">
        <v>49446</v>
      </c>
      <c r="B3702" s="2" t="s">
        <v>3176</v>
      </c>
      <c r="C3702" s="2" t="s">
        <v>13</v>
      </c>
      <c r="D3702" s="2" t="s">
        <v>38</v>
      </c>
      <c r="E3702" s="2" t="s">
        <v>5292</v>
      </c>
      <c r="F3702" t="s">
        <v>16</v>
      </c>
      <c r="G3702" s="2" t="s">
        <v>32</v>
      </c>
      <c r="H3702" s="2" t="s">
        <v>147</v>
      </c>
      <c r="I3702" s="2" t="s">
        <v>271</v>
      </c>
      <c r="J3702" s="2" t="s">
        <v>19</v>
      </c>
      <c r="K3702" s="129">
        <v>45402</v>
      </c>
      <c r="L3702" t="s">
        <v>5299</v>
      </c>
    </row>
    <row r="3703" spans="1:12" s="2" customFormat="1" ht="15">
      <c r="A3703" s="2">
        <v>49447</v>
      </c>
      <c r="B3703" s="2" t="s">
        <v>3177</v>
      </c>
      <c r="C3703" s="2" t="s">
        <v>13</v>
      </c>
      <c r="D3703" s="2" t="s">
        <v>25</v>
      </c>
      <c r="E3703" s="2" t="s">
        <v>5291</v>
      </c>
      <c r="F3703" t="s">
        <v>36</v>
      </c>
      <c r="G3703" s="2" t="s">
        <v>29</v>
      </c>
      <c r="H3703" s="2" t="s">
        <v>17</v>
      </c>
      <c r="I3703" s="2" t="s">
        <v>2961</v>
      </c>
      <c r="J3703" s="2" t="s">
        <v>19</v>
      </c>
      <c r="K3703" s="129">
        <v>45065</v>
      </c>
      <c r="L3703" t="s">
        <v>5297</v>
      </c>
    </row>
    <row r="3704" spans="1:12" s="2" customFormat="1" ht="15">
      <c r="A3704" s="2">
        <v>49465</v>
      </c>
      <c r="B3704" s="2" t="s">
        <v>5231</v>
      </c>
      <c r="C3704" s="2" t="s">
        <v>13</v>
      </c>
      <c r="D3704" s="2" t="s">
        <v>25</v>
      </c>
      <c r="E3704" s="2" t="s">
        <v>5291</v>
      </c>
      <c r="F3704" t="s">
        <v>36</v>
      </c>
      <c r="G3704" s="2" t="s">
        <v>29</v>
      </c>
      <c r="H3704" s="2" t="s">
        <v>4857</v>
      </c>
      <c r="I3704" s="2" t="s">
        <v>102</v>
      </c>
      <c r="J3704" s="2" t="s">
        <v>19</v>
      </c>
      <c r="K3704" s="129">
        <v>45707</v>
      </c>
      <c r="L3704" t="s">
        <v>5297</v>
      </c>
    </row>
    <row r="3705" spans="1:12" s="2" customFormat="1" ht="15">
      <c r="A3705" s="2">
        <v>49483</v>
      </c>
      <c r="B3705" s="2" t="s">
        <v>3178</v>
      </c>
      <c r="C3705" s="2" t="s">
        <v>13</v>
      </c>
      <c r="D3705" s="2" t="s">
        <v>14</v>
      </c>
      <c r="E3705" t="s">
        <v>4870</v>
      </c>
      <c r="F3705" t="s">
        <v>16</v>
      </c>
      <c r="G3705" s="2" t="s">
        <v>29</v>
      </c>
      <c r="H3705" s="2" t="s">
        <v>147</v>
      </c>
      <c r="I3705" s="2" t="s">
        <v>271</v>
      </c>
      <c r="J3705" s="2" t="s">
        <v>19</v>
      </c>
      <c r="K3705" s="129">
        <v>45700</v>
      </c>
      <c r="L3705" t="s">
        <v>5542</v>
      </c>
    </row>
    <row r="3706" spans="1:12" s="2" customFormat="1" ht="15">
      <c r="A3706" s="2">
        <v>49484</v>
      </c>
      <c r="B3706" s="2" t="s">
        <v>3179</v>
      </c>
      <c r="C3706" s="2" t="s">
        <v>13</v>
      </c>
      <c r="D3706" s="2" t="s">
        <v>25</v>
      </c>
      <c r="E3706" s="2" t="s">
        <v>5291</v>
      </c>
      <c r="F3706" t="s">
        <v>36</v>
      </c>
      <c r="G3706" s="2" t="s">
        <v>29</v>
      </c>
      <c r="H3706" s="2" t="s">
        <v>365</v>
      </c>
      <c r="I3706" s="2" t="s">
        <v>1655</v>
      </c>
      <c r="J3706" s="2" t="s">
        <v>19</v>
      </c>
      <c r="K3706" s="129">
        <v>44253</v>
      </c>
      <c r="L3706" t="s">
        <v>5297</v>
      </c>
    </row>
    <row r="3707" spans="1:12" s="2" customFormat="1" ht="15">
      <c r="A3707" s="2">
        <v>49487</v>
      </c>
      <c r="B3707" s="2" t="s">
        <v>3180</v>
      </c>
      <c r="C3707" s="2" t="s">
        <v>13</v>
      </c>
      <c r="D3707" s="2" t="s">
        <v>25</v>
      </c>
      <c r="E3707" s="2" t="s">
        <v>5291</v>
      </c>
      <c r="F3707" t="s">
        <v>36</v>
      </c>
      <c r="G3707" s="2" t="s">
        <v>29</v>
      </c>
      <c r="H3707" s="2" t="s">
        <v>49</v>
      </c>
      <c r="I3707" s="2" t="s">
        <v>5384</v>
      </c>
      <c r="J3707" s="2" t="s">
        <v>19</v>
      </c>
      <c r="K3707" s="129">
        <v>45496</v>
      </c>
      <c r="L3707" t="s">
        <v>5297</v>
      </c>
    </row>
    <row r="3708" spans="1:12" s="2" customFormat="1" ht="15">
      <c r="A3708" s="2">
        <v>49488</v>
      </c>
      <c r="B3708" s="2" t="s">
        <v>4509</v>
      </c>
      <c r="C3708" s="2" t="s">
        <v>13</v>
      </c>
      <c r="D3708" s="2" t="s">
        <v>25</v>
      </c>
      <c r="E3708" s="2" t="s">
        <v>5291</v>
      </c>
      <c r="F3708" t="s">
        <v>36</v>
      </c>
      <c r="G3708" s="2" t="s">
        <v>29</v>
      </c>
      <c r="H3708" s="2" t="s">
        <v>4852</v>
      </c>
      <c r="I3708" s="2" t="s">
        <v>563</v>
      </c>
      <c r="J3708" s="2" t="s">
        <v>19</v>
      </c>
      <c r="K3708" s="129">
        <v>45456</v>
      </c>
      <c r="L3708" t="s">
        <v>5297</v>
      </c>
    </row>
    <row r="3709" spans="1:12" s="2" customFormat="1" ht="15">
      <c r="A3709" s="2">
        <v>49504</v>
      </c>
      <c r="B3709" s="2" t="s">
        <v>3181</v>
      </c>
      <c r="C3709" s="2" t="s">
        <v>13</v>
      </c>
      <c r="D3709" s="2" t="s">
        <v>14</v>
      </c>
      <c r="E3709" t="s">
        <v>4870</v>
      </c>
      <c r="F3709" t="s">
        <v>16</v>
      </c>
      <c r="G3709" s="2" t="s">
        <v>29</v>
      </c>
      <c r="H3709" s="2" t="s">
        <v>4854</v>
      </c>
      <c r="I3709" s="2" t="s">
        <v>47</v>
      </c>
      <c r="J3709" s="2" t="s">
        <v>19</v>
      </c>
      <c r="K3709" s="129">
        <v>45700</v>
      </c>
      <c r="L3709" t="s">
        <v>5542</v>
      </c>
    </row>
    <row r="3710" spans="1:12" s="2" customFormat="1" ht="15">
      <c r="A3710" s="2">
        <v>49506</v>
      </c>
      <c r="B3710" s="2" t="s">
        <v>3183</v>
      </c>
      <c r="C3710" s="2" t="s">
        <v>13</v>
      </c>
      <c r="D3710" s="2" t="s">
        <v>25</v>
      </c>
      <c r="E3710" s="2" t="s">
        <v>5291</v>
      </c>
      <c r="F3710" t="s">
        <v>36</v>
      </c>
      <c r="G3710" s="2" t="s">
        <v>29</v>
      </c>
      <c r="H3710" s="2" t="s">
        <v>4857</v>
      </c>
      <c r="I3710" s="2" t="s">
        <v>5336</v>
      </c>
      <c r="J3710" s="2" t="s">
        <v>19</v>
      </c>
      <c r="K3710" s="129">
        <v>44286</v>
      </c>
      <c r="L3710" t="s">
        <v>5297</v>
      </c>
    </row>
    <row r="3711" spans="1:12" s="2" customFormat="1" ht="15">
      <c r="A3711" s="2">
        <v>49523</v>
      </c>
      <c r="B3711" s="2" t="s">
        <v>3184</v>
      </c>
      <c r="C3711" s="2" t="s">
        <v>13</v>
      </c>
      <c r="D3711" s="2" t="s">
        <v>25</v>
      </c>
      <c r="E3711" t="s">
        <v>4870</v>
      </c>
      <c r="F3711" t="s">
        <v>5249</v>
      </c>
      <c r="G3711" s="2" t="s">
        <v>32</v>
      </c>
      <c r="H3711" s="2" t="s">
        <v>4854</v>
      </c>
      <c r="I3711" s="2" t="s">
        <v>47</v>
      </c>
      <c r="J3711" s="2" t="s">
        <v>19</v>
      </c>
      <c r="K3711" s="129">
        <v>45723</v>
      </c>
      <c r="L3711" t="s">
        <v>5542</v>
      </c>
    </row>
    <row r="3712" spans="1:12" s="2" customFormat="1" ht="15">
      <c r="A3712" s="2">
        <v>49543</v>
      </c>
      <c r="B3712" s="2" t="s">
        <v>3185</v>
      </c>
      <c r="C3712" s="2" t="s">
        <v>13</v>
      </c>
      <c r="D3712" s="2" t="s">
        <v>25</v>
      </c>
      <c r="E3712" s="2" t="s">
        <v>5291</v>
      </c>
      <c r="F3712" t="s">
        <v>36</v>
      </c>
      <c r="G3712" s="2" t="s">
        <v>29</v>
      </c>
      <c r="H3712" s="2" t="s">
        <v>49</v>
      </c>
      <c r="I3712" s="2" t="s">
        <v>5500</v>
      </c>
      <c r="J3712" s="2" t="s">
        <v>19</v>
      </c>
      <c r="K3712" s="129">
        <v>45351</v>
      </c>
      <c r="L3712" t="s">
        <v>5297</v>
      </c>
    </row>
    <row r="3713" spans="1:12" s="2" customFormat="1" ht="15">
      <c r="A3713" s="2">
        <v>49544</v>
      </c>
      <c r="B3713" s="2" t="s">
        <v>3186</v>
      </c>
      <c r="C3713" s="2" t="s">
        <v>13</v>
      </c>
      <c r="D3713" s="2" t="s">
        <v>25</v>
      </c>
      <c r="E3713" s="2" t="s">
        <v>5291</v>
      </c>
      <c r="F3713" t="s">
        <v>36</v>
      </c>
      <c r="G3713" s="2" t="s">
        <v>29</v>
      </c>
      <c r="H3713" s="2" t="s">
        <v>104</v>
      </c>
      <c r="I3713" s="2" t="s">
        <v>5588</v>
      </c>
      <c r="J3713" s="2" t="s">
        <v>19</v>
      </c>
      <c r="K3713" s="129">
        <v>45694</v>
      </c>
      <c r="L3713" t="s">
        <v>5297</v>
      </c>
    </row>
    <row r="3714" spans="1:12" s="2" customFormat="1" ht="15">
      <c r="A3714" s="2">
        <v>49545</v>
      </c>
      <c r="B3714" s="2" t="s">
        <v>3187</v>
      </c>
      <c r="C3714" s="2" t="s">
        <v>13</v>
      </c>
      <c r="D3714" s="2" t="s">
        <v>25</v>
      </c>
      <c r="E3714" s="2" t="s">
        <v>5291</v>
      </c>
      <c r="F3714" t="s">
        <v>36</v>
      </c>
      <c r="G3714" s="2" t="s">
        <v>29</v>
      </c>
      <c r="H3714" s="2" t="s">
        <v>21</v>
      </c>
      <c r="I3714" s="2" t="s">
        <v>5380</v>
      </c>
      <c r="J3714" s="2" t="s">
        <v>19</v>
      </c>
      <c r="K3714" s="129">
        <v>44724</v>
      </c>
      <c r="L3714" t="s">
        <v>5297</v>
      </c>
    </row>
    <row r="3715" spans="1:12" s="2" customFormat="1" ht="15">
      <c r="A3715" s="2">
        <v>49564</v>
      </c>
      <c r="B3715" s="2" t="s">
        <v>3188</v>
      </c>
      <c r="C3715" s="2" t="s">
        <v>13</v>
      </c>
      <c r="D3715" s="2" t="s">
        <v>25</v>
      </c>
      <c r="E3715" s="2" t="s">
        <v>5291</v>
      </c>
      <c r="F3715" t="s">
        <v>36</v>
      </c>
      <c r="G3715" s="2" t="s">
        <v>29</v>
      </c>
      <c r="H3715" s="2" t="s">
        <v>136</v>
      </c>
      <c r="I3715" s="2" t="s">
        <v>1315</v>
      </c>
      <c r="J3715" s="2" t="s">
        <v>19</v>
      </c>
      <c r="K3715" s="129">
        <v>44708</v>
      </c>
      <c r="L3715" t="s">
        <v>5297</v>
      </c>
    </row>
    <row r="3716" spans="1:12" s="2" customFormat="1" ht="15">
      <c r="A3716" s="2">
        <v>49565</v>
      </c>
      <c r="B3716" s="2" t="s">
        <v>3189</v>
      </c>
      <c r="C3716" s="2" t="s">
        <v>13</v>
      </c>
      <c r="D3716" s="2" t="s">
        <v>25</v>
      </c>
      <c r="E3716" s="2" t="s">
        <v>5291</v>
      </c>
      <c r="F3716" t="s">
        <v>36</v>
      </c>
      <c r="G3716" s="2" t="s">
        <v>29</v>
      </c>
      <c r="H3716" s="2" t="s">
        <v>49</v>
      </c>
      <c r="I3716" s="2" t="s">
        <v>5530</v>
      </c>
      <c r="J3716" s="2" t="s">
        <v>19</v>
      </c>
      <c r="K3716" s="129">
        <v>44123</v>
      </c>
      <c r="L3716" t="s">
        <v>5297</v>
      </c>
    </row>
    <row r="3717" spans="1:12" s="2" customFormat="1" ht="15">
      <c r="A3717" s="2">
        <v>49567</v>
      </c>
      <c r="B3717" s="2" t="s">
        <v>3190</v>
      </c>
      <c r="C3717" s="2" t="s">
        <v>13</v>
      </c>
      <c r="D3717" s="2" t="s">
        <v>14</v>
      </c>
      <c r="E3717" t="s">
        <v>4870</v>
      </c>
      <c r="F3717" t="s">
        <v>5249</v>
      </c>
      <c r="G3717" s="2" t="s">
        <v>29</v>
      </c>
      <c r="H3717" s="2" t="s">
        <v>4854</v>
      </c>
      <c r="I3717" s="2" t="s">
        <v>47</v>
      </c>
      <c r="J3717" s="2" t="s">
        <v>19</v>
      </c>
      <c r="K3717" s="129">
        <v>45741</v>
      </c>
      <c r="L3717" t="s">
        <v>5542</v>
      </c>
    </row>
    <row r="3718" spans="1:12" s="2" customFormat="1" ht="15">
      <c r="A3718" s="2">
        <v>49583</v>
      </c>
      <c r="B3718" s="2" t="s">
        <v>3191</v>
      </c>
      <c r="C3718" s="2" t="s">
        <v>13</v>
      </c>
      <c r="D3718" s="2" t="s">
        <v>25</v>
      </c>
      <c r="E3718" s="2" t="s">
        <v>5291</v>
      </c>
      <c r="F3718" t="s">
        <v>36</v>
      </c>
      <c r="G3718" s="2" t="s">
        <v>29</v>
      </c>
      <c r="H3718" s="2" t="s">
        <v>4853</v>
      </c>
      <c r="I3718" s="2" t="s">
        <v>5957</v>
      </c>
      <c r="J3718" s="2" t="s">
        <v>19</v>
      </c>
      <c r="K3718" s="129">
        <v>45741</v>
      </c>
      <c r="L3718" t="s">
        <v>5297</v>
      </c>
    </row>
    <row r="3719" spans="1:12" s="2" customFormat="1" ht="15">
      <c r="A3719" s="2">
        <v>49584</v>
      </c>
      <c r="B3719" s="2" t="s">
        <v>3192</v>
      </c>
      <c r="C3719" s="2" t="s">
        <v>13</v>
      </c>
      <c r="D3719" s="2" t="s">
        <v>25</v>
      </c>
      <c r="E3719" s="2" t="s">
        <v>5291</v>
      </c>
      <c r="F3719" t="s">
        <v>36</v>
      </c>
      <c r="G3719" s="2" t="s">
        <v>29</v>
      </c>
      <c r="H3719" s="2" t="s">
        <v>365</v>
      </c>
      <c r="I3719" s="2" t="s">
        <v>366</v>
      </c>
      <c r="J3719" s="2" t="s">
        <v>19</v>
      </c>
      <c r="K3719" s="129">
        <v>44089</v>
      </c>
      <c r="L3719" t="s">
        <v>5297</v>
      </c>
    </row>
    <row r="3720" spans="1:12" s="2" customFormat="1" ht="15">
      <c r="A3720" s="2">
        <v>49585</v>
      </c>
      <c r="B3720" s="2" t="s">
        <v>4510</v>
      </c>
      <c r="C3720" s="2" t="s">
        <v>13</v>
      </c>
      <c r="D3720" s="2" t="s">
        <v>25</v>
      </c>
      <c r="E3720" s="2" t="s">
        <v>5291</v>
      </c>
      <c r="F3720" t="s">
        <v>36</v>
      </c>
      <c r="G3720" s="2" t="s">
        <v>29</v>
      </c>
      <c r="H3720" s="2" t="s">
        <v>4852</v>
      </c>
      <c r="I3720" s="2" t="s">
        <v>5510</v>
      </c>
      <c r="J3720" s="2" t="s">
        <v>19</v>
      </c>
      <c r="K3720" s="129">
        <v>45714</v>
      </c>
      <c r="L3720" t="s">
        <v>5297</v>
      </c>
    </row>
    <row r="3721" spans="1:12" s="2" customFormat="1" ht="15">
      <c r="A3721" s="2">
        <v>49586</v>
      </c>
      <c r="B3721" s="2" t="s">
        <v>4511</v>
      </c>
      <c r="C3721" s="2" t="s">
        <v>13</v>
      </c>
      <c r="D3721" s="2" t="s">
        <v>25</v>
      </c>
      <c r="E3721" s="2" t="s">
        <v>5291</v>
      </c>
      <c r="F3721" t="s">
        <v>36</v>
      </c>
      <c r="G3721" s="2" t="s">
        <v>29</v>
      </c>
      <c r="H3721" s="2" t="s">
        <v>21</v>
      </c>
      <c r="I3721" s="2" t="s">
        <v>295</v>
      </c>
      <c r="J3721" s="2" t="s">
        <v>113</v>
      </c>
      <c r="K3721" s="129">
        <v>44092</v>
      </c>
      <c r="L3721" t="s">
        <v>5297</v>
      </c>
    </row>
    <row r="3722" spans="1:12" s="2" customFormat="1" ht="15">
      <c r="A3722" s="2">
        <v>49603</v>
      </c>
      <c r="B3722" s="2" t="s">
        <v>3193</v>
      </c>
      <c r="C3722" s="2" t="s">
        <v>13</v>
      </c>
      <c r="D3722" s="2" t="s">
        <v>25</v>
      </c>
      <c r="E3722" s="2" t="s">
        <v>5291</v>
      </c>
      <c r="F3722" t="s">
        <v>36</v>
      </c>
      <c r="G3722" s="2" t="s">
        <v>29</v>
      </c>
      <c r="H3722" s="2" t="s">
        <v>104</v>
      </c>
      <c r="I3722" s="2" t="s">
        <v>5561</v>
      </c>
      <c r="J3722" s="2" t="s">
        <v>19</v>
      </c>
      <c r="K3722" s="129">
        <v>45713</v>
      </c>
      <c r="L3722" t="s">
        <v>5297</v>
      </c>
    </row>
    <row r="3723" spans="1:12" s="2" customFormat="1" ht="15">
      <c r="A3723" s="2">
        <v>49604</v>
      </c>
      <c r="B3723" s="2" t="s">
        <v>3194</v>
      </c>
      <c r="C3723" s="2" t="s">
        <v>13</v>
      </c>
      <c r="D3723" s="2" t="s">
        <v>25</v>
      </c>
      <c r="E3723" s="2" t="s">
        <v>5291</v>
      </c>
      <c r="F3723" t="s">
        <v>36</v>
      </c>
      <c r="G3723" s="2" t="s">
        <v>29</v>
      </c>
      <c r="H3723" s="2" t="s">
        <v>365</v>
      </c>
      <c r="I3723" s="2" t="s">
        <v>365</v>
      </c>
      <c r="J3723" s="2" t="s">
        <v>19</v>
      </c>
      <c r="K3723" s="129">
        <v>45705</v>
      </c>
      <c r="L3723" t="s">
        <v>5297</v>
      </c>
    </row>
    <row r="3724" spans="1:12" s="2" customFormat="1" ht="15">
      <c r="A3724" s="2">
        <v>49606</v>
      </c>
      <c r="B3724" s="2" t="s">
        <v>3195</v>
      </c>
      <c r="C3724" s="2" t="s">
        <v>13</v>
      </c>
      <c r="D3724" s="2" t="s">
        <v>25</v>
      </c>
      <c r="E3724" s="2" t="s">
        <v>5291</v>
      </c>
      <c r="F3724" t="s">
        <v>36</v>
      </c>
      <c r="G3724" s="2" t="s">
        <v>29</v>
      </c>
      <c r="H3724" s="2" t="s">
        <v>365</v>
      </c>
      <c r="I3724" s="2" t="s">
        <v>1207</v>
      </c>
      <c r="J3724" s="2" t="s">
        <v>19</v>
      </c>
      <c r="K3724" s="129">
        <v>45737</v>
      </c>
      <c r="L3724" t="s">
        <v>5299</v>
      </c>
    </row>
    <row r="3725" spans="1:12" s="2" customFormat="1" ht="15">
      <c r="A3725" s="2">
        <v>49644</v>
      </c>
      <c r="B3725" s="2" t="s">
        <v>5232</v>
      </c>
      <c r="C3725" s="2" t="s">
        <v>13</v>
      </c>
      <c r="D3725" s="2" t="s">
        <v>25</v>
      </c>
      <c r="E3725" s="2" t="s">
        <v>5291</v>
      </c>
      <c r="F3725" t="s">
        <v>36</v>
      </c>
      <c r="G3725" s="2" t="s">
        <v>29</v>
      </c>
      <c r="H3725" s="2" t="s">
        <v>4857</v>
      </c>
      <c r="I3725" s="2" t="s">
        <v>102</v>
      </c>
      <c r="J3725" s="2" t="s">
        <v>19</v>
      </c>
      <c r="K3725" s="129">
        <v>45706</v>
      </c>
      <c r="L3725" t="s">
        <v>5297</v>
      </c>
    </row>
    <row r="3726" spans="1:12" s="2" customFormat="1" ht="15">
      <c r="A3726" s="2">
        <v>49645</v>
      </c>
      <c r="B3726" s="2" t="s">
        <v>3196</v>
      </c>
      <c r="C3726" s="2" t="s">
        <v>13</v>
      </c>
      <c r="D3726" s="2" t="s">
        <v>25</v>
      </c>
      <c r="E3726" s="2" t="s">
        <v>5291</v>
      </c>
      <c r="F3726" t="s">
        <v>36</v>
      </c>
      <c r="G3726" s="2" t="s">
        <v>29</v>
      </c>
      <c r="H3726" s="2" t="s">
        <v>21</v>
      </c>
      <c r="I3726" s="2" t="s">
        <v>687</v>
      </c>
      <c r="J3726" s="2" t="s">
        <v>113</v>
      </c>
      <c r="K3726" s="129">
        <v>44127</v>
      </c>
      <c r="L3726" t="s">
        <v>5297</v>
      </c>
    </row>
    <row r="3727" spans="1:12" s="2" customFormat="1" ht="15">
      <c r="A3727" s="2">
        <v>49663</v>
      </c>
      <c r="B3727" s="2" t="s">
        <v>3197</v>
      </c>
      <c r="C3727" s="2" t="s">
        <v>13</v>
      </c>
      <c r="D3727" s="2" t="s">
        <v>25</v>
      </c>
      <c r="E3727" s="2" t="s">
        <v>5291</v>
      </c>
      <c r="F3727" t="s">
        <v>36</v>
      </c>
      <c r="G3727" s="2" t="s">
        <v>29</v>
      </c>
      <c r="H3727" s="2" t="s">
        <v>4859</v>
      </c>
      <c r="I3727" s="2" t="s">
        <v>1171</v>
      </c>
      <c r="J3727" s="2" t="s">
        <v>113</v>
      </c>
      <c r="K3727" s="129">
        <v>44145</v>
      </c>
      <c r="L3727" t="s">
        <v>5297</v>
      </c>
    </row>
    <row r="3728" spans="1:12" s="2" customFormat="1" ht="15">
      <c r="A3728" s="2">
        <v>49664</v>
      </c>
      <c r="B3728" s="2" t="s">
        <v>3198</v>
      </c>
      <c r="C3728" s="2" t="s">
        <v>13</v>
      </c>
      <c r="D3728" s="2" t="s">
        <v>25</v>
      </c>
      <c r="E3728" s="2" t="s">
        <v>5291</v>
      </c>
      <c r="F3728" t="s">
        <v>36</v>
      </c>
      <c r="G3728" s="2" t="s">
        <v>29</v>
      </c>
      <c r="H3728" s="2" t="s">
        <v>4859</v>
      </c>
      <c r="I3728" s="2" t="s">
        <v>1391</v>
      </c>
      <c r="J3728" s="2" t="s">
        <v>113</v>
      </c>
      <c r="K3728" s="129">
        <v>44112</v>
      </c>
      <c r="L3728" t="s">
        <v>5297</v>
      </c>
    </row>
    <row r="3729" spans="1:12" s="2" customFormat="1" ht="15">
      <c r="A3729" s="2">
        <v>49684</v>
      </c>
      <c r="B3729" s="2" t="s">
        <v>3199</v>
      </c>
      <c r="C3729" s="2" t="s">
        <v>13</v>
      </c>
      <c r="D3729" s="2" t="s">
        <v>14</v>
      </c>
      <c r="E3729" t="s">
        <v>4870</v>
      </c>
      <c r="F3729" t="s">
        <v>16</v>
      </c>
      <c r="G3729" s="2" t="s">
        <v>29</v>
      </c>
      <c r="H3729" s="2" t="s">
        <v>220</v>
      </c>
      <c r="I3729" s="2" t="s">
        <v>1031</v>
      </c>
      <c r="J3729" s="2" t="s">
        <v>19</v>
      </c>
      <c r="K3729" s="129">
        <v>44985</v>
      </c>
      <c r="L3729" t="s">
        <v>5542</v>
      </c>
    </row>
    <row r="3730" spans="1:12" s="2" customFormat="1" ht="15">
      <c r="A3730" s="2">
        <v>49686</v>
      </c>
      <c r="B3730" s="2" t="s">
        <v>3200</v>
      </c>
      <c r="C3730" s="2" t="s">
        <v>13</v>
      </c>
      <c r="D3730" s="2" t="s">
        <v>14</v>
      </c>
      <c r="E3730" t="s">
        <v>4870</v>
      </c>
      <c r="F3730" t="s">
        <v>5249</v>
      </c>
      <c r="G3730" s="2" t="s">
        <v>29</v>
      </c>
      <c r="H3730" s="2" t="s">
        <v>183</v>
      </c>
      <c r="I3730" s="2" t="s">
        <v>397</v>
      </c>
      <c r="J3730" s="2" t="s">
        <v>19</v>
      </c>
      <c r="K3730" s="129">
        <v>45737</v>
      </c>
      <c r="L3730" t="s">
        <v>5542</v>
      </c>
    </row>
    <row r="3731" spans="1:12" s="2" customFormat="1" ht="15">
      <c r="A3731" s="2">
        <v>49723</v>
      </c>
      <c r="B3731" s="2" t="s">
        <v>3201</v>
      </c>
      <c r="C3731" s="2" t="s">
        <v>13</v>
      </c>
      <c r="D3731" s="2" t="s">
        <v>14</v>
      </c>
      <c r="E3731" t="s">
        <v>4870</v>
      </c>
      <c r="F3731" t="s">
        <v>16</v>
      </c>
      <c r="G3731" s="2" t="s">
        <v>29</v>
      </c>
      <c r="H3731" s="2" t="s">
        <v>4854</v>
      </c>
      <c r="I3731" s="2" t="s">
        <v>47</v>
      </c>
      <c r="J3731" s="2" t="s">
        <v>19</v>
      </c>
      <c r="K3731" s="129">
        <v>45404</v>
      </c>
      <c r="L3731" t="s">
        <v>5542</v>
      </c>
    </row>
    <row r="3732" spans="1:12" s="2" customFormat="1" ht="15">
      <c r="A3732" s="2">
        <v>49725</v>
      </c>
      <c r="B3732" s="2" t="s">
        <v>3202</v>
      </c>
      <c r="C3732" s="2" t="s">
        <v>13</v>
      </c>
      <c r="D3732" s="2" t="s">
        <v>25</v>
      </c>
      <c r="E3732" s="2" t="s">
        <v>5291</v>
      </c>
      <c r="F3732" t="s">
        <v>36</v>
      </c>
      <c r="G3732" s="2" t="s">
        <v>29</v>
      </c>
      <c r="H3732" s="2" t="s">
        <v>81</v>
      </c>
      <c r="I3732" s="2" t="s">
        <v>5312</v>
      </c>
      <c r="J3732" s="2" t="s">
        <v>19</v>
      </c>
      <c r="K3732" s="129">
        <v>45497</v>
      </c>
      <c r="L3732" t="s">
        <v>5297</v>
      </c>
    </row>
    <row r="3733" spans="1:12" s="2" customFormat="1" ht="15">
      <c r="A3733" s="2">
        <v>49743</v>
      </c>
      <c r="B3733" s="2" t="s">
        <v>3203</v>
      </c>
      <c r="C3733" s="2" t="s">
        <v>13</v>
      </c>
      <c r="D3733" s="2" t="s">
        <v>14</v>
      </c>
      <c r="E3733" t="s">
        <v>4870</v>
      </c>
      <c r="F3733" t="s">
        <v>5249</v>
      </c>
      <c r="G3733" s="2" t="s">
        <v>29</v>
      </c>
      <c r="H3733" s="2" t="s">
        <v>220</v>
      </c>
      <c r="I3733" s="2" t="s">
        <v>601</v>
      </c>
      <c r="J3733" s="2" t="s">
        <v>19</v>
      </c>
      <c r="K3733" s="129">
        <v>44475</v>
      </c>
      <c r="L3733" t="s">
        <v>5542</v>
      </c>
    </row>
    <row r="3734" spans="1:12" s="2" customFormat="1" ht="15">
      <c r="A3734" s="2">
        <v>49745</v>
      </c>
      <c r="B3734" s="2" t="s">
        <v>3204</v>
      </c>
      <c r="C3734" s="2" t="s">
        <v>13</v>
      </c>
      <c r="D3734" s="2" t="s">
        <v>25</v>
      </c>
      <c r="E3734" s="2" t="s">
        <v>5291</v>
      </c>
      <c r="F3734" t="s">
        <v>36</v>
      </c>
      <c r="G3734" s="2" t="s">
        <v>29</v>
      </c>
      <c r="H3734" s="2" t="s">
        <v>104</v>
      </c>
      <c r="I3734" s="2" t="s">
        <v>118</v>
      </c>
      <c r="J3734" s="2" t="s">
        <v>19</v>
      </c>
      <c r="K3734" s="129">
        <v>45490</v>
      </c>
      <c r="L3734" t="s">
        <v>5297</v>
      </c>
    </row>
    <row r="3735" spans="1:12" s="2" customFormat="1" ht="15">
      <c r="A3735" s="2">
        <v>49765</v>
      </c>
      <c r="B3735" s="2" t="s">
        <v>4759</v>
      </c>
      <c r="C3735" s="2" t="s">
        <v>13</v>
      </c>
      <c r="D3735" s="2" t="s">
        <v>25</v>
      </c>
      <c r="E3735" t="s">
        <v>4870</v>
      </c>
      <c r="F3735" t="s">
        <v>5249</v>
      </c>
      <c r="G3735" s="2" t="s">
        <v>29</v>
      </c>
      <c r="H3735" s="2" t="s">
        <v>4854</v>
      </c>
      <c r="I3735" s="2" t="s">
        <v>47</v>
      </c>
      <c r="J3735" s="2" t="s">
        <v>19</v>
      </c>
      <c r="K3735" s="129">
        <v>45721</v>
      </c>
      <c r="L3735" t="s">
        <v>5542</v>
      </c>
    </row>
    <row r="3736" spans="1:12" s="2" customFormat="1" ht="15">
      <c r="A3736" s="2">
        <v>49767</v>
      </c>
      <c r="B3736" s="2" t="s">
        <v>5159</v>
      </c>
      <c r="C3736" s="2" t="s">
        <v>13</v>
      </c>
      <c r="D3736" s="2" t="s">
        <v>25</v>
      </c>
      <c r="E3736" s="2" t="s">
        <v>5291</v>
      </c>
      <c r="F3736" t="s">
        <v>36</v>
      </c>
      <c r="G3736" s="2" t="s">
        <v>29</v>
      </c>
      <c r="H3736" s="2" t="s">
        <v>104</v>
      </c>
      <c r="I3736" s="2" t="s">
        <v>5458</v>
      </c>
      <c r="J3736" s="2" t="s">
        <v>19</v>
      </c>
      <c r="K3736" s="129">
        <v>45510</v>
      </c>
      <c r="L3736" t="s">
        <v>5297</v>
      </c>
    </row>
    <row r="3737" spans="1:12" s="2" customFormat="1" ht="15">
      <c r="A3737" s="2">
        <v>49783</v>
      </c>
      <c r="B3737" s="2" t="s">
        <v>3205</v>
      </c>
      <c r="C3737" s="2" t="s">
        <v>13</v>
      </c>
      <c r="D3737" s="2" t="s">
        <v>25</v>
      </c>
      <c r="E3737" s="2" t="s">
        <v>5291</v>
      </c>
      <c r="F3737" t="s">
        <v>36</v>
      </c>
      <c r="G3737" s="2" t="s">
        <v>29</v>
      </c>
      <c r="H3737" s="2" t="s">
        <v>49</v>
      </c>
      <c r="I3737" s="2" t="s">
        <v>2360</v>
      </c>
      <c r="J3737" s="2" t="s">
        <v>113</v>
      </c>
      <c r="K3737" s="129">
        <v>44125</v>
      </c>
      <c r="L3737" t="s">
        <v>5297</v>
      </c>
    </row>
    <row r="3738" spans="1:12" s="2" customFormat="1" ht="15">
      <c r="A3738" s="2">
        <v>49804</v>
      </c>
      <c r="B3738" s="2" t="s">
        <v>3206</v>
      </c>
      <c r="C3738" s="2" t="s">
        <v>13</v>
      </c>
      <c r="D3738" s="2" t="s">
        <v>25</v>
      </c>
      <c r="E3738" s="2" t="s">
        <v>5291</v>
      </c>
      <c r="F3738" t="s">
        <v>36</v>
      </c>
      <c r="G3738" s="2" t="s">
        <v>29</v>
      </c>
      <c r="H3738" s="2" t="s">
        <v>49</v>
      </c>
      <c r="I3738" s="2" t="s">
        <v>275</v>
      </c>
      <c r="J3738" s="2" t="s">
        <v>113</v>
      </c>
      <c r="K3738" s="129">
        <v>44119</v>
      </c>
      <c r="L3738" t="s">
        <v>5297</v>
      </c>
    </row>
    <row r="3739" spans="1:12" s="2" customFormat="1" ht="15">
      <c r="A3739" s="2">
        <v>49825</v>
      </c>
      <c r="B3739" s="2" t="s">
        <v>3207</v>
      </c>
      <c r="C3739" s="2" t="s">
        <v>13</v>
      </c>
      <c r="D3739" s="2" t="s">
        <v>14</v>
      </c>
      <c r="E3739" t="s">
        <v>4870</v>
      </c>
      <c r="F3739" t="s">
        <v>16</v>
      </c>
      <c r="G3739" s="2" t="s">
        <v>29</v>
      </c>
      <c r="H3739" s="2" t="s">
        <v>70</v>
      </c>
      <c r="I3739" s="2" t="s">
        <v>195</v>
      </c>
      <c r="J3739" s="2" t="s">
        <v>19</v>
      </c>
      <c r="K3739" s="129">
        <v>45398</v>
      </c>
      <c r="L3739" t="s">
        <v>5542</v>
      </c>
    </row>
    <row r="3740" spans="1:12" s="2" customFormat="1" ht="15">
      <c r="A3740" s="2">
        <v>49844</v>
      </c>
      <c r="B3740" s="2" t="s">
        <v>4512</v>
      </c>
      <c r="C3740" s="2" t="s">
        <v>13</v>
      </c>
      <c r="D3740" s="2" t="s">
        <v>14</v>
      </c>
      <c r="E3740" t="s">
        <v>4870</v>
      </c>
      <c r="F3740" t="s">
        <v>16</v>
      </c>
      <c r="G3740" s="2" t="s">
        <v>29</v>
      </c>
      <c r="H3740" s="2" t="s">
        <v>4854</v>
      </c>
      <c r="I3740" s="2" t="s">
        <v>47</v>
      </c>
      <c r="J3740" s="2" t="s">
        <v>19</v>
      </c>
      <c r="K3740" s="129">
        <v>45708</v>
      </c>
      <c r="L3740" t="s">
        <v>5542</v>
      </c>
    </row>
    <row r="3741" spans="1:12" s="2" customFormat="1" ht="15">
      <c r="A3741" s="2">
        <v>49864</v>
      </c>
      <c r="B3741" s="2" t="s">
        <v>3209</v>
      </c>
      <c r="C3741" s="2" t="s">
        <v>13</v>
      </c>
      <c r="D3741" s="2" t="s">
        <v>25</v>
      </c>
      <c r="E3741" s="2" t="s">
        <v>5291</v>
      </c>
      <c r="F3741" t="s">
        <v>36</v>
      </c>
      <c r="G3741" s="2" t="s">
        <v>29</v>
      </c>
      <c r="H3741" s="2" t="s">
        <v>136</v>
      </c>
      <c r="I3741" s="2" t="s">
        <v>5393</v>
      </c>
      <c r="J3741" s="2" t="s">
        <v>19</v>
      </c>
      <c r="K3741" s="129">
        <v>44117</v>
      </c>
      <c r="L3741" t="s">
        <v>5297</v>
      </c>
    </row>
    <row r="3742" spans="1:12" s="2" customFormat="1" ht="15">
      <c r="A3742" s="2">
        <v>49883</v>
      </c>
      <c r="B3742" s="2" t="s">
        <v>3210</v>
      </c>
      <c r="C3742" s="2" t="s">
        <v>13</v>
      </c>
      <c r="D3742" s="2" t="s">
        <v>14</v>
      </c>
      <c r="E3742" t="s">
        <v>4870</v>
      </c>
      <c r="F3742" t="s">
        <v>5249</v>
      </c>
      <c r="G3742" s="2" t="s">
        <v>32</v>
      </c>
      <c r="H3742" s="2" t="s">
        <v>220</v>
      </c>
      <c r="I3742" s="2" t="s">
        <v>601</v>
      </c>
      <c r="J3742" s="2" t="s">
        <v>19</v>
      </c>
      <c r="K3742" s="129">
        <v>44321</v>
      </c>
      <c r="L3742" t="s">
        <v>5542</v>
      </c>
    </row>
    <row r="3743" spans="1:12" s="2" customFormat="1" ht="15">
      <c r="A3743" s="2">
        <v>49885</v>
      </c>
      <c r="B3743" s="2" t="s">
        <v>3211</v>
      </c>
      <c r="C3743" s="2" t="s">
        <v>13</v>
      </c>
      <c r="D3743" s="2" t="s">
        <v>25</v>
      </c>
      <c r="E3743" s="2" t="s">
        <v>5291</v>
      </c>
      <c r="F3743" t="s">
        <v>36</v>
      </c>
      <c r="G3743" s="2" t="s">
        <v>29</v>
      </c>
      <c r="H3743" s="2" t="s">
        <v>21</v>
      </c>
      <c r="I3743" s="2" t="s">
        <v>5344</v>
      </c>
      <c r="J3743" s="2" t="s">
        <v>19</v>
      </c>
      <c r="K3743" s="129">
        <v>45280</v>
      </c>
      <c r="L3743" t="s">
        <v>5297</v>
      </c>
    </row>
    <row r="3744" spans="1:12" s="2" customFormat="1" ht="15">
      <c r="A3744" s="2">
        <v>49964</v>
      </c>
      <c r="B3744" s="2" t="s">
        <v>3213</v>
      </c>
      <c r="C3744" s="2" t="s">
        <v>13</v>
      </c>
      <c r="D3744" s="2" t="s">
        <v>25</v>
      </c>
      <c r="E3744" s="2" t="s">
        <v>5291</v>
      </c>
      <c r="F3744" t="s">
        <v>36</v>
      </c>
      <c r="G3744" s="2" t="s">
        <v>29</v>
      </c>
      <c r="H3744" s="2" t="s">
        <v>49</v>
      </c>
      <c r="I3744" s="2" t="s">
        <v>17</v>
      </c>
      <c r="J3744" s="2" t="s">
        <v>113</v>
      </c>
      <c r="K3744" s="129">
        <v>44120</v>
      </c>
      <c r="L3744" t="s">
        <v>5297</v>
      </c>
    </row>
    <row r="3745" spans="1:12" s="2" customFormat="1" ht="15">
      <c r="A3745" s="2">
        <v>49965</v>
      </c>
      <c r="B3745" s="2" t="s">
        <v>3214</v>
      </c>
      <c r="C3745" s="2" t="s">
        <v>13</v>
      </c>
      <c r="D3745" s="2" t="s">
        <v>14</v>
      </c>
      <c r="E3745" t="s">
        <v>4870</v>
      </c>
      <c r="F3745" t="s">
        <v>16</v>
      </c>
      <c r="G3745" s="2" t="s">
        <v>29</v>
      </c>
      <c r="H3745" s="2" t="s">
        <v>4854</v>
      </c>
      <c r="I3745" s="2" t="s">
        <v>47</v>
      </c>
      <c r="J3745" s="2" t="s">
        <v>19</v>
      </c>
      <c r="K3745" s="129">
        <v>45741</v>
      </c>
      <c r="L3745" t="s">
        <v>5542</v>
      </c>
    </row>
    <row r="3746" spans="1:12" s="2" customFormat="1" ht="15">
      <c r="A3746" s="2">
        <v>50024</v>
      </c>
      <c r="B3746" s="2" t="s">
        <v>3215</v>
      </c>
      <c r="C3746" s="2" t="s">
        <v>13</v>
      </c>
      <c r="D3746" s="2" t="s">
        <v>38</v>
      </c>
      <c r="E3746" t="s">
        <v>4870</v>
      </c>
      <c r="F3746" t="s">
        <v>16</v>
      </c>
      <c r="G3746" s="2" t="s">
        <v>29</v>
      </c>
      <c r="H3746" s="2" t="s">
        <v>147</v>
      </c>
      <c r="I3746" s="2" t="s">
        <v>565</v>
      </c>
      <c r="J3746" s="2" t="s">
        <v>19</v>
      </c>
      <c r="K3746" s="129">
        <v>45389</v>
      </c>
      <c r="L3746" t="s">
        <v>5542</v>
      </c>
    </row>
    <row r="3747" spans="1:12" s="2" customFormat="1" ht="15">
      <c r="A3747" s="2">
        <v>50066</v>
      </c>
      <c r="B3747" s="2" t="s">
        <v>4513</v>
      </c>
      <c r="C3747" s="2" t="s">
        <v>13</v>
      </c>
      <c r="D3747" s="2" t="s">
        <v>14</v>
      </c>
      <c r="E3747" t="s">
        <v>4870</v>
      </c>
      <c r="F3747" t="s">
        <v>5249</v>
      </c>
      <c r="G3747" s="2" t="s">
        <v>29</v>
      </c>
      <c r="H3747" s="2" t="s">
        <v>4854</v>
      </c>
      <c r="I3747" s="2" t="s">
        <v>47</v>
      </c>
      <c r="J3747" s="2" t="s">
        <v>19</v>
      </c>
      <c r="K3747" s="129">
        <v>45708</v>
      </c>
      <c r="L3747" t="s">
        <v>5542</v>
      </c>
    </row>
    <row r="3748" spans="1:12" s="2" customFormat="1" ht="15">
      <c r="A3748" s="2">
        <v>50083</v>
      </c>
      <c r="B3748" s="2" t="s">
        <v>3216</v>
      </c>
      <c r="C3748" s="2" t="s">
        <v>13</v>
      </c>
      <c r="D3748" s="2" t="s">
        <v>14</v>
      </c>
      <c r="E3748" t="s">
        <v>4870</v>
      </c>
      <c r="F3748" t="s">
        <v>16</v>
      </c>
      <c r="G3748" s="2" t="s">
        <v>29</v>
      </c>
      <c r="H3748" s="2" t="s">
        <v>4854</v>
      </c>
      <c r="I3748" s="2" t="s">
        <v>47</v>
      </c>
      <c r="J3748" s="2" t="s">
        <v>19</v>
      </c>
      <c r="K3748" s="129">
        <v>45721</v>
      </c>
      <c r="L3748" t="s">
        <v>5542</v>
      </c>
    </row>
    <row r="3749" spans="1:12" s="2" customFormat="1" ht="15">
      <c r="A3749" s="2">
        <v>50103</v>
      </c>
      <c r="B3749" s="2" t="s">
        <v>3217</v>
      </c>
      <c r="C3749" s="2" t="s">
        <v>13</v>
      </c>
      <c r="D3749" s="2" t="s">
        <v>25</v>
      </c>
      <c r="E3749" s="2" t="s">
        <v>5291</v>
      </c>
      <c r="F3749" t="s">
        <v>36</v>
      </c>
      <c r="G3749" s="2" t="s">
        <v>29</v>
      </c>
      <c r="H3749" s="2" t="s">
        <v>104</v>
      </c>
      <c r="I3749" s="2" t="s">
        <v>5395</v>
      </c>
      <c r="J3749" s="2" t="s">
        <v>19</v>
      </c>
      <c r="K3749" s="129">
        <v>45712</v>
      </c>
      <c r="L3749" t="s">
        <v>5297</v>
      </c>
    </row>
    <row r="3750" spans="1:12" s="2" customFormat="1" ht="15">
      <c r="A3750" s="2">
        <v>50123</v>
      </c>
      <c r="B3750" s="2" t="s">
        <v>3218</v>
      </c>
      <c r="C3750" s="2" t="s">
        <v>13</v>
      </c>
      <c r="D3750" s="2" t="s">
        <v>25</v>
      </c>
      <c r="E3750" s="2" t="s">
        <v>5291</v>
      </c>
      <c r="F3750" t="s">
        <v>36</v>
      </c>
      <c r="G3750" s="2" t="s">
        <v>29</v>
      </c>
      <c r="H3750" s="2" t="s">
        <v>4857</v>
      </c>
      <c r="I3750" s="2" t="s">
        <v>152</v>
      </c>
      <c r="J3750" s="2" t="s">
        <v>113</v>
      </c>
      <c r="K3750" s="129">
        <v>44175</v>
      </c>
      <c r="L3750" t="s">
        <v>5297</v>
      </c>
    </row>
    <row r="3751" spans="1:12" s="2" customFormat="1" ht="15">
      <c r="A3751" s="2">
        <v>50143</v>
      </c>
      <c r="B3751" s="2" t="s">
        <v>3219</v>
      </c>
      <c r="C3751" s="2" t="s">
        <v>13</v>
      </c>
      <c r="D3751" s="2" t="s">
        <v>25</v>
      </c>
      <c r="E3751" s="2" t="s">
        <v>5291</v>
      </c>
      <c r="F3751" t="s">
        <v>36</v>
      </c>
      <c r="G3751" s="2" t="s">
        <v>29</v>
      </c>
      <c r="H3751" s="2" t="s">
        <v>17</v>
      </c>
      <c r="I3751" s="2" t="s">
        <v>1470</v>
      </c>
      <c r="J3751" s="2" t="s">
        <v>19</v>
      </c>
      <c r="K3751" s="129">
        <v>45082</v>
      </c>
      <c r="L3751" t="s">
        <v>5297</v>
      </c>
    </row>
    <row r="3752" spans="1:12" s="2" customFormat="1" ht="15">
      <c r="A3752" s="2">
        <v>50145</v>
      </c>
      <c r="B3752" s="2" t="s">
        <v>3220</v>
      </c>
      <c r="C3752" s="2" t="s">
        <v>13</v>
      </c>
      <c r="D3752" s="2" t="s">
        <v>14</v>
      </c>
      <c r="E3752" t="s">
        <v>4870</v>
      </c>
      <c r="F3752" t="s">
        <v>16</v>
      </c>
      <c r="G3752" s="2" t="s">
        <v>29</v>
      </c>
      <c r="H3752" s="2" t="s">
        <v>209</v>
      </c>
      <c r="I3752" s="2" t="s">
        <v>398</v>
      </c>
      <c r="J3752" s="2" t="s">
        <v>19</v>
      </c>
      <c r="K3752" s="129">
        <v>45379</v>
      </c>
      <c r="L3752" t="s">
        <v>5542</v>
      </c>
    </row>
    <row r="3753" spans="1:12" s="2" customFormat="1" ht="15">
      <c r="A3753" s="2">
        <v>50146</v>
      </c>
      <c r="B3753" s="2" t="s">
        <v>3221</v>
      </c>
      <c r="C3753" s="2" t="s">
        <v>13</v>
      </c>
      <c r="D3753" s="2" t="s">
        <v>14</v>
      </c>
      <c r="E3753" t="s">
        <v>4870</v>
      </c>
      <c r="F3753" t="s">
        <v>16</v>
      </c>
      <c r="G3753" s="2" t="s">
        <v>29</v>
      </c>
      <c r="H3753" s="2" t="s">
        <v>4854</v>
      </c>
      <c r="I3753" s="2" t="s">
        <v>47</v>
      </c>
      <c r="J3753" s="2" t="s">
        <v>19</v>
      </c>
      <c r="K3753" s="129">
        <v>45728</v>
      </c>
      <c r="L3753" t="s">
        <v>5542</v>
      </c>
    </row>
    <row r="3754" spans="1:12" s="2" customFormat="1" ht="15">
      <c r="A3754" s="2">
        <v>50149</v>
      </c>
      <c r="B3754" s="2" t="s">
        <v>4514</v>
      </c>
      <c r="C3754" s="2" t="s">
        <v>13</v>
      </c>
      <c r="D3754" s="2" t="s">
        <v>14</v>
      </c>
      <c r="E3754" t="s">
        <v>4870</v>
      </c>
      <c r="F3754" t="s">
        <v>16</v>
      </c>
      <c r="G3754" s="2" t="s">
        <v>29</v>
      </c>
      <c r="H3754" s="2" t="s">
        <v>4854</v>
      </c>
      <c r="I3754" s="2" t="s">
        <v>47</v>
      </c>
      <c r="J3754" s="2" t="s">
        <v>19</v>
      </c>
      <c r="K3754" s="129">
        <v>45337</v>
      </c>
      <c r="L3754" t="s">
        <v>5542</v>
      </c>
    </row>
    <row r="3755" spans="1:12" s="2" customFormat="1" ht="15">
      <c r="A3755" s="2">
        <v>50184</v>
      </c>
      <c r="B3755" s="2" t="s">
        <v>3222</v>
      </c>
      <c r="C3755" s="2" t="s">
        <v>13</v>
      </c>
      <c r="D3755" s="2" t="s">
        <v>25</v>
      </c>
      <c r="E3755" s="2" t="s">
        <v>5291</v>
      </c>
      <c r="F3755" t="s">
        <v>36</v>
      </c>
      <c r="G3755" s="2" t="s">
        <v>29</v>
      </c>
      <c r="H3755" s="2" t="s">
        <v>4857</v>
      </c>
      <c r="I3755" s="2" t="s">
        <v>5336</v>
      </c>
      <c r="J3755" s="2" t="s">
        <v>19</v>
      </c>
      <c r="K3755" s="129">
        <v>45700</v>
      </c>
      <c r="L3755" t="s">
        <v>5297</v>
      </c>
    </row>
    <row r="3756" spans="1:12" s="2" customFormat="1" ht="15">
      <c r="A3756" s="2">
        <v>50185</v>
      </c>
      <c r="B3756" s="2" t="s">
        <v>3223</v>
      </c>
      <c r="C3756" s="2" t="s">
        <v>13</v>
      </c>
      <c r="D3756" s="2" t="s">
        <v>25</v>
      </c>
      <c r="E3756" s="2" t="s">
        <v>5291</v>
      </c>
      <c r="F3756" t="s">
        <v>36</v>
      </c>
      <c r="G3756" s="2" t="s">
        <v>29</v>
      </c>
      <c r="H3756" s="2" t="s">
        <v>4857</v>
      </c>
      <c r="I3756" s="2" t="s">
        <v>5336</v>
      </c>
      <c r="J3756" s="2" t="s">
        <v>19</v>
      </c>
      <c r="K3756" s="129">
        <v>45015</v>
      </c>
      <c r="L3756" t="s">
        <v>5297</v>
      </c>
    </row>
    <row r="3757" spans="1:12" s="2" customFormat="1" ht="15">
      <c r="A3757" s="2">
        <v>50203</v>
      </c>
      <c r="B3757" s="2" t="s">
        <v>3224</v>
      </c>
      <c r="C3757" s="2" t="s">
        <v>13</v>
      </c>
      <c r="D3757" s="2" t="s">
        <v>25</v>
      </c>
      <c r="E3757" s="2" t="s">
        <v>5291</v>
      </c>
      <c r="F3757" t="s">
        <v>36</v>
      </c>
      <c r="G3757" s="2" t="s">
        <v>29</v>
      </c>
      <c r="H3757" s="2" t="s">
        <v>90</v>
      </c>
      <c r="I3757" s="2" t="s">
        <v>91</v>
      </c>
      <c r="J3757" s="2" t="s">
        <v>19</v>
      </c>
      <c r="K3757" s="129">
        <v>45700</v>
      </c>
      <c r="L3757" t="s">
        <v>5297</v>
      </c>
    </row>
    <row r="3758" spans="1:12" s="2" customFormat="1" ht="15">
      <c r="A3758" s="2">
        <v>50204</v>
      </c>
      <c r="B3758" s="2" t="s">
        <v>3225</v>
      </c>
      <c r="C3758" s="2" t="s">
        <v>13</v>
      </c>
      <c r="D3758" s="2" t="s">
        <v>14</v>
      </c>
      <c r="E3758" t="s">
        <v>4870</v>
      </c>
      <c r="F3758" t="s">
        <v>16</v>
      </c>
      <c r="G3758" s="2" t="s">
        <v>29</v>
      </c>
      <c r="H3758" s="2" t="s">
        <v>4854</v>
      </c>
      <c r="I3758" s="2" t="s">
        <v>47</v>
      </c>
      <c r="J3758" s="2" t="s">
        <v>19</v>
      </c>
      <c r="K3758" s="129">
        <v>45705</v>
      </c>
      <c r="L3758" t="s">
        <v>5542</v>
      </c>
    </row>
    <row r="3759" spans="1:12" s="2" customFormat="1" ht="15">
      <c r="A3759" s="2">
        <v>50243</v>
      </c>
      <c r="B3759" s="2" t="s">
        <v>3226</v>
      </c>
      <c r="C3759" s="2" t="s">
        <v>13</v>
      </c>
      <c r="D3759" s="2" t="s">
        <v>25</v>
      </c>
      <c r="E3759" s="2" t="s">
        <v>5291</v>
      </c>
      <c r="F3759" t="s">
        <v>36</v>
      </c>
      <c r="G3759" s="2" t="s">
        <v>29</v>
      </c>
      <c r="H3759" s="2" t="s">
        <v>4853</v>
      </c>
      <c r="I3759" s="2" t="s">
        <v>1049</v>
      </c>
      <c r="J3759" s="2" t="s">
        <v>19</v>
      </c>
      <c r="K3759" s="129">
        <v>45697</v>
      </c>
      <c r="L3759" t="s">
        <v>5297</v>
      </c>
    </row>
    <row r="3760" spans="1:12" s="2" customFormat="1" ht="15">
      <c r="A3760" s="2">
        <v>50263</v>
      </c>
      <c r="B3760" s="2" t="s">
        <v>3227</v>
      </c>
      <c r="C3760" s="2" t="s">
        <v>13</v>
      </c>
      <c r="D3760" s="2" t="s">
        <v>38</v>
      </c>
      <c r="E3760" t="s">
        <v>4870</v>
      </c>
      <c r="F3760" t="s">
        <v>16</v>
      </c>
      <c r="G3760" s="2" t="s">
        <v>29</v>
      </c>
      <c r="H3760" s="2" t="s">
        <v>183</v>
      </c>
      <c r="I3760" s="2" t="s">
        <v>5725</v>
      </c>
      <c r="J3760" s="2" t="s">
        <v>19</v>
      </c>
      <c r="K3760" s="129">
        <v>45727</v>
      </c>
      <c r="L3760" t="s">
        <v>5542</v>
      </c>
    </row>
    <row r="3761" spans="1:12" s="2" customFormat="1" ht="15">
      <c r="A3761" s="2">
        <v>50264</v>
      </c>
      <c r="B3761" s="2" t="s">
        <v>3228</v>
      </c>
      <c r="C3761" s="2" t="s">
        <v>13</v>
      </c>
      <c r="D3761" s="2" t="s">
        <v>38</v>
      </c>
      <c r="E3761" s="2" t="s">
        <v>5292</v>
      </c>
      <c r="F3761" t="s">
        <v>5249</v>
      </c>
      <c r="G3761" s="2" t="s">
        <v>32</v>
      </c>
      <c r="H3761" s="2" t="s">
        <v>365</v>
      </c>
      <c r="I3761" s="2" t="s">
        <v>1766</v>
      </c>
      <c r="J3761" s="2" t="s">
        <v>113</v>
      </c>
      <c r="K3761" s="129">
        <v>44433</v>
      </c>
      <c r="L3761" t="s">
        <v>11</v>
      </c>
    </row>
    <row r="3762" spans="1:12" s="2" customFormat="1" ht="15">
      <c r="A3762" s="2">
        <v>50265</v>
      </c>
      <c r="B3762" s="2" t="s">
        <v>3229</v>
      </c>
      <c r="C3762" s="2" t="s">
        <v>13</v>
      </c>
      <c r="D3762" s="2" t="s">
        <v>14</v>
      </c>
      <c r="E3762" t="s">
        <v>4870</v>
      </c>
      <c r="F3762" t="s">
        <v>16</v>
      </c>
      <c r="G3762" s="2" t="s">
        <v>29</v>
      </c>
      <c r="H3762" s="2" t="s">
        <v>4854</v>
      </c>
      <c r="I3762" s="2" t="s">
        <v>47</v>
      </c>
      <c r="J3762" s="2" t="s">
        <v>19</v>
      </c>
      <c r="K3762" s="129">
        <v>45708</v>
      </c>
      <c r="L3762" t="s">
        <v>5542</v>
      </c>
    </row>
    <row r="3763" spans="1:12" s="2" customFormat="1" ht="15">
      <c r="A3763" s="2">
        <v>50284</v>
      </c>
      <c r="B3763" s="2" t="s">
        <v>4515</v>
      </c>
      <c r="C3763" s="2" t="s">
        <v>13</v>
      </c>
      <c r="D3763" s="2" t="s">
        <v>14</v>
      </c>
      <c r="E3763" t="s">
        <v>4870</v>
      </c>
      <c r="F3763" t="s">
        <v>5249</v>
      </c>
      <c r="G3763" s="2" t="s">
        <v>29</v>
      </c>
      <c r="H3763" s="2" t="s">
        <v>4861</v>
      </c>
      <c r="I3763" s="2" t="s">
        <v>426</v>
      </c>
      <c r="J3763" s="2" t="s">
        <v>19</v>
      </c>
      <c r="K3763" s="129">
        <v>45343</v>
      </c>
      <c r="L3763" t="s">
        <v>5542</v>
      </c>
    </row>
    <row r="3764" spans="1:12" s="2" customFormat="1" ht="15">
      <c r="A3764" s="2">
        <v>50285</v>
      </c>
      <c r="B3764" s="2" t="s">
        <v>3230</v>
      </c>
      <c r="C3764" s="2" t="s">
        <v>13</v>
      </c>
      <c r="D3764" s="2" t="s">
        <v>14</v>
      </c>
      <c r="E3764" t="s">
        <v>4870</v>
      </c>
      <c r="F3764" t="s">
        <v>5249</v>
      </c>
      <c r="G3764" s="2" t="s">
        <v>32</v>
      </c>
      <c r="H3764" s="2" t="s">
        <v>104</v>
      </c>
      <c r="I3764" s="2" t="s">
        <v>125</v>
      </c>
      <c r="J3764" s="2" t="s">
        <v>19</v>
      </c>
      <c r="K3764" s="129">
        <v>44287</v>
      </c>
      <c r="L3764" t="s">
        <v>5542</v>
      </c>
    </row>
    <row r="3765" spans="1:12" s="2" customFormat="1" ht="15">
      <c r="A3765" s="2">
        <v>50286</v>
      </c>
      <c r="B3765" s="2" t="s">
        <v>3231</v>
      </c>
      <c r="C3765" s="2" t="s">
        <v>13</v>
      </c>
      <c r="D3765" s="2" t="s">
        <v>14</v>
      </c>
      <c r="E3765" t="s">
        <v>4870</v>
      </c>
      <c r="F3765" t="s">
        <v>16</v>
      </c>
      <c r="G3765" s="2" t="s">
        <v>29</v>
      </c>
      <c r="H3765" s="2" t="s">
        <v>4854</v>
      </c>
      <c r="I3765" s="2" t="s">
        <v>47</v>
      </c>
      <c r="J3765" s="2" t="s">
        <v>19</v>
      </c>
      <c r="K3765" s="129">
        <v>45720</v>
      </c>
      <c r="L3765" t="s">
        <v>5542</v>
      </c>
    </row>
    <row r="3766" spans="1:12" s="2" customFormat="1" ht="15">
      <c r="A3766" s="2">
        <v>50323</v>
      </c>
      <c r="B3766" s="2" t="s">
        <v>4516</v>
      </c>
      <c r="C3766" s="2" t="s">
        <v>13</v>
      </c>
      <c r="D3766" s="2" t="s">
        <v>14</v>
      </c>
      <c r="E3766" t="s">
        <v>4870</v>
      </c>
      <c r="F3766" t="s">
        <v>5249</v>
      </c>
      <c r="G3766" s="2" t="s">
        <v>29</v>
      </c>
      <c r="H3766" s="2" t="s">
        <v>4854</v>
      </c>
      <c r="I3766" s="2" t="s">
        <v>47</v>
      </c>
      <c r="J3766" s="2" t="s">
        <v>19</v>
      </c>
      <c r="K3766" s="129">
        <v>45729</v>
      </c>
      <c r="L3766" t="s">
        <v>5542</v>
      </c>
    </row>
    <row r="3767" spans="1:12" s="2" customFormat="1" ht="15">
      <c r="A3767" s="2">
        <v>50325</v>
      </c>
      <c r="B3767" s="2" t="s">
        <v>3232</v>
      </c>
      <c r="C3767" s="2" t="s">
        <v>5264</v>
      </c>
      <c r="D3767" s="2" t="s">
        <v>25</v>
      </c>
      <c r="E3767" s="2" t="s">
        <v>5291</v>
      </c>
      <c r="F3767" t="s">
        <v>36</v>
      </c>
      <c r="G3767" s="2" t="s">
        <v>29</v>
      </c>
      <c r="H3767" s="2" t="s">
        <v>21</v>
      </c>
      <c r="I3767" s="2" t="s">
        <v>181</v>
      </c>
      <c r="J3767" s="2" t="s">
        <v>19</v>
      </c>
      <c r="K3767" s="129">
        <v>45730</v>
      </c>
      <c r="L3767" t="s">
        <v>5297</v>
      </c>
    </row>
    <row r="3768" spans="1:12" s="2" customFormat="1" ht="15">
      <c r="A3768" s="2">
        <v>50363</v>
      </c>
      <c r="B3768" s="2" t="s">
        <v>4517</v>
      </c>
      <c r="C3768" s="2" t="s">
        <v>13</v>
      </c>
      <c r="D3768" s="2" t="s">
        <v>14</v>
      </c>
      <c r="E3768" t="s">
        <v>4870</v>
      </c>
      <c r="F3768" t="s">
        <v>16</v>
      </c>
      <c r="G3768" s="2" t="s">
        <v>29</v>
      </c>
      <c r="H3768" s="2" t="s">
        <v>4854</v>
      </c>
      <c r="I3768" s="2" t="s">
        <v>47</v>
      </c>
      <c r="J3768" s="2" t="s">
        <v>19</v>
      </c>
      <c r="K3768" s="129">
        <v>45713</v>
      </c>
      <c r="L3768" t="s">
        <v>5542</v>
      </c>
    </row>
    <row r="3769" spans="1:12" s="2" customFormat="1" ht="15">
      <c r="A3769" s="2">
        <v>50383</v>
      </c>
      <c r="B3769" s="2" t="s">
        <v>3233</v>
      </c>
      <c r="C3769" s="2" t="s">
        <v>13</v>
      </c>
      <c r="D3769" s="2" t="s">
        <v>25</v>
      </c>
      <c r="E3769" t="s">
        <v>4870</v>
      </c>
      <c r="F3769" t="s">
        <v>5249</v>
      </c>
      <c r="G3769" s="2" t="s">
        <v>32</v>
      </c>
      <c r="H3769" s="2" t="s">
        <v>4854</v>
      </c>
      <c r="I3769" s="2" t="s">
        <v>47</v>
      </c>
      <c r="J3769" s="2" t="s">
        <v>19</v>
      </c>
      <c r="K3769" s="129">
        <v>45723</v>
      </c>
      <c r="L3769" t="s">
        <v>5542</v>
      </c>
    </row>
    <row r="3770" spans="1:12" s="2" customFormat="1" ht="15">
      <c r="A3770" s="2">
        <v>50406</v>
      </c>
      <c r="B3770" s="2" t="s">
        <v>3234</v>
      </c>
      <c r="C3770" s="2" t="s">
        <v>13</v>
      </c>
      <c r="D3770" s="2" t="s">
        <v>25</v>
      </c>
      <c r="E3770" t="s">
        <v>4870</v>
      </c>
      <c r="F3770" t="s">
        <v>16</v>
      </c>
      <c r="G3770" s="2" t="s">
        <v>29</v>
      </c>
      <c r="H3770" s="2" t="s">
        <v>4854</v>
      </c>
      <c r="I3770" s="2" t="s">
        <v>47</v>
      </c>
      <c r="J3770" s="2" t="s">
        <v>19</v>
      </c>
      <c r="K3770" s="129">
        <v>45540</v>
      </c>
      <c r="L3770" t="s">
        <v>5542</v>
      </c>
    </row>
    <row r="3771" spans="1:12" s="2" customFormat="1" ht="15">
      <c r="A3771" s="2">
        <v>50427</v>
      </c>
      <c r="B3771" s="2" t="s">
        <v>4518</v>
      </c>
      <c r="C3771" s="2" t="s">
        <v>13</v>
      </c>
      <c r="D3771" s="2" t="s">
        <v>14</v>
      </c>
      <c r="E3771" t="s">
        <v>4870</v>
      </c>
      <c r="F3771" t="s">
        <v>16</v>
      </c>
      <c r="G3771" s="2" t="s">
        <v>29</v>
      </c>
      <c r="H3771" s="2" t="s">
        <v>4854</v>
      </c>
      <c r="I3771" s="2" t="s">
        <v>47</v>
      </c>
      <c r="J3771" s="2" t="s">
        <v>19</v>
      </c>
      <c r="K3771" s="129">
        <v>45729</v>
      </c>
      <c r="L3771" t="s">
        <v>5542</v>
      </c>
    </row>
    <row r="3772" spans="1:12" s="2" customFormat="1" ht="15">
      <c r="A3772" s="2">
        <v>50431</v>
      </c>
      <c r="B3772" s="2" t="s">
        <v>3235</v>
      </c>
      <c r="C3772" s="2" t="s">
        <v>13</v>
      </c>
      <c r="D3772" s="2" t="s">
        <v>14</v>
      </c>
      <c r="E3772" t="s">
        <v>4870</v>
      </c>
      <c r="F3772" t="s">
        <v>16</v>
      </c>
      <c r="G3772" s="2" t="s">
        <v>29</v>
      </c>
      <c r="H3772" s="2" t="s">
        <v>4854</v>
      </c>
      <c r="I3772" s="2" t="s">
        <v>47</v>
      </c>
      <c r="J3772" s="2" t="s">
        <v>19</v>
      </c>
      <c r="K3772" s="129">
        <v>45337</v>
      </c>
      <c r="L3772" t="s">
        <v>5542</v>
      </c>
    </row>
    <row r="3773" spans="1:12" s="2" customFormat="1" ht="15">
      <c r="A3773" s="2">
        <v>50432</v>
      </c>
      <c r="B3773" s="2" t="s">
        <v>3643</v>
      </c>
      <c r="C3773" s="2" t="s">
        <v>13</v>
      </c>
      <c r="D3773" s="2" t="s">
        <v>38</v>
      </c>
      <c r="E3773" t="s">
        <v>4870</v>
      </c>
      <c r="F3773" t="s">
        <v>5249</v>
      </c>
      <c r="G3773" s="2" t="s">
        <v>29</v>
      </c>
      <c r="H3773" s="2" t="s">
        <v>17</v>
      </c>
      <c r="I3773" s="2" t="s">
        <v>23</v>
      </c>
      <c r="J3773" s="2" t="s">
        <v>19</v>
      </c>
      <c r="K3773" s="129">
        <v>45702</v>
      </c>
      <c r="L3773" t="s">
        <v>5542</v>
      </c>
    </row>
    <row r="3774" spans="1:12" s="2" customFormat="1" ht="15">
      <c r="A3774" s="2">
        <v>50435</v>
      </c>
      <c r="B3774" s="2" t="s">
        <v>3236</v>
      </c>
      <c r="C3774" s="2" t="s">
        <v>13</v>
      </c>
      <c r="D3774" s="2" t="s">
        <v>14</v>
      </c>
      <c r="E3774" t="s">
        <v>4870</v>
      </c>
      <c r="F3774" t="s">
        <v>16</v>
      </c>
      <c r="G3774" s="2" t="s">
        <v>29</v>
      </c>
      <c r="H3774" s="2" t="s">
        <v>4854</v>
      </c>
      <c r="I3774" s="2" t="s">
        <v>47</v>
      </c>
      <c r="J3774" s="2" t="s">
        <v>19</v>
      </c>
      <c r="K3774" s="129">
        <v>45708</v>
      </c>
      <c r="L3774" t="s">
        <v>5542</v>
      </c>
    </row>
    <row r="3775" spans="1:12" s="2" customFormat="1" ht="15">
      <c r="A3775" s="2">
        <v>50440</v>
      </c>
      <c r="B3775" s="2" t="s">
        <v>3237</v>
      </c>
      <c r="C3775" s="2" t="s">
        <v>13</v>
      </c>
      <c r="D3775" s="2" t="s">
        <v>25</v>
      </c>
      <c r="E3775" s="2" t="s">
        <v>5291</v>
      </c>
      <c r="F3775" t="s">
        <v>36</v>
      </c>
      <c r="G3775" s="2" t="s">
        <v>29</v>
      </c>
      <c r="H3775" s="2" t="s">
        <v>144</v>
      </c>
      <c r="I3775" s="2" t="s">
        <v>5596</v>
      </c>
      <c r="J3775" s="2" t="s">
        <v>19</v>
      </c>
      <c r="K3775" s="129">
        <v>45351</v>
      </c>
      <c r="L3775" t="s">
        <v>5297</v>
      </c>
    </row>
    <row r="3776" spans="1:12" s="2" customFormat="1" ht="15">
      <c r="A3776" s="2">
        <v>50442</v>
      </c>
      <c r="B3776" s="2" t="s">
        <v>3238</v>
      </c>
      <c r="C3776" s="2" t="s">
        <v>13</v>
      </c>
      <c r="D3776" s="2" t="s">
        <v>25</v>
      </c>
      <c r="E3776" s="2" t="s">
        <v>5291</v>
      </c>
      <c r="F3776" t="s">
        <v>36</v>
      </c>
      <c r="G3776" s="2" t="s">
        <v>29</v>
      </c>
      <c r="H3776" s="2" t="s">
        <v>70</v>
      </c>
      <c r="I3776" s="2" t="s">
        <v>373</v>
      </c>
      <c r="J3776" s="2" t="s">
        <v>19</v>
      </c>
      <c r="K3776" s="129">
        <v>45232</v>
      </c>
      <c r="L3776" t="s">
        <v>5299</v>
      </c>
    </row>
    <row r="3777" spans="1:12" s="2" customFormat="1" ht="15">
      <c r="A3777" s="2">
        <v>50463</v>
      </c>
      <c r="B3777" s="2" t="s">
        <v>3239</v>
      </c>
      <c r="C3777" s="2" t="s">
        <v>13</v>
      </c>
      <c r="D3777" s="2" t="s">
        <v>14</v>
      </c>
      <c r="E3777" t="s">
        <v>4870</v>
      </c>
      <c r="F3777" t="s">
        <v>5249</v>
      </c>
      <c r="G3777" s="2" t="s">
        <v>29</v>
      </c>
      <c r="H3777" s="2" t="s">
        <v>104</v>
      </c>
      <c r="I3777" s="2" t="s">
        <v>125</v>
      </c>
      <c r="J3777" s="2" t="s">
        <v>113</v>
      </c>
      <c r="K3777" s="129">
        <v>44386</v>
      </c>
      <c r="L3777" t="s">
        <v>5542</v>
      </c>
    </row>
    <row r="3778" spans="1:12" s="2" customFormat="1" ht="15">
      <c r="A3778" s="2">
        <v>50464</v>
      </c>
      <c r="B3778" s="2" t="s">
        <v>3240</v>
      </c>
      <c r="C3778" s="2" t="s">
        <v>13</v>
      </c>
      <c r="D3778" s="2" t="s">
        <v>14</v>
      </c>
      <c r="E3778" t="s">
        <v>4870</v>
      </c>
      <c r="F3778" t="s">
        <v>16</v>
      </c>
      <c r="G3778" s="2" t="s">
        <v>29</v>
      </c>
      <c r="H3778" s="2" t="s">
        <v>104</v>
      </c>
      <c r="I3778" s="2" t="s">
        <v>132</v>
      </c>
      <c r="J3778" s="2" t="s">
        <v>19</v>
      </c>
      <c r="K3778" s="129">
        <v>45716</v>
      </c>
      <c r="L3778" t="s">
        <v>5542</v>
      </c>
    </row>
    <row r="3779" spans="1:12" s="2" customFormat="1" ht="15">
      <c r="A3779" s="2">
        <v>50465</v>
      </c>
      <c r="B3779" s="2" t="s">
        <v>3241</v>
      </c>
      <c r="C3779" s="2" t="s">
        <v>13</v>
      </c>
      <c r="D3779" s="2" t="s">
        <v>14</v>
      </c>
      <c r="E3779" t="s">
        <v>4870</v>
      </c>
      <c r="F3779" t="s">
        <v>16</v>
      </c>
      <c r="G3779" s="2" t="s">
        <v>32</v>
      </c>
      <c r="H3779" s="2" t="s">
        <v>4858</v>
      </c>
      <c r="I3779" s="2" t="s">
        <v>346</v>
      </c>
      <c r="J3779" s="2" t="s">
        <v>113</v>
      </c>
      <c r="K3779" s="129">
        <v>44286</v>
      </c>
      <c r="L3779" t="s">
        <v>5542</v>
      </c>
    </row>
    <row r="3780" spans="1:12" s="2" customFormat="1" ht="15">
      <c r="A3780" s="2">
        <v>50483</v>
      </c>
      <c r="B3780" s="2" t="s">
        <v>3242</v>
      </c>
      <c r="C3780" s="2" t="s">
        <v>13</v>
      </c>
      <c r="D3780" s="2" t="s">
        <v>25</v>
      </c>
      <c r="E3780" s="2" t="s">
        <v>5291</v>
      </c>
      <c r="F3780" t="s">
        <v>36</v>
      </c>
      <c r="G3780" s="2" t="s">
        <v>29</v>
      </c>
      <c r="H3780" s="2" t="s">
        <v>183</v>
      </c>
      <c r="I3780" s="2" t="s">
        <v>5842</v>
      </c>
      <c r="J3780" s="2" t="s">
        <v>19</v>
      </c>
      <c r="K3780" s="129">
        <v>44651</v>
      </c>
      <c r="L3780" t="s">
        <v>5297</v>
      </c>
    </row>
    <row r="3781" spans="1:12" s="2" customFormat="1" ht="15">
      <c r="A3781" s="2">
        <v>50503</v>
      </c>
      <c r="B3781" s="2" t="s">
        <v>4519</v>
      </c>
      <c r="C3781" s="2" t="s">
        <v>13</v>
      </c>
      <c r="D3781" s="2" t="s">
        <v>25</v>
      </c>
      <c r="E3781" s="2" t="s">
        <v>5291</v>
      </c>
      <c r="F3781" t="s">
        <v>36</v>
      </c>
      <c r="G3781" s="2" t="s">
        <v>29</v>
      </c>
      <c r="H3781" s="2" t="s">
        <v>4852</v>
      </c>
      <c r="I3781" s="2" t="s">
        <v>5730</v>
      </c>
      <c r="J3781" s="2" t="s">
        <v>19</v>
      </c>
      <c r="K3781" s="129">
        <v>44684</v>
      </c>
      <c r="L3781" t="s">
        <v>5297</v>
      </c>
    </row>
    <row r="3782" spans="1:12" s="2" customFormat="1" ht="15">
      <c r="A3782" s="2">
        <v>50547</v>
      </c>
      <c r="B3782" s="2" t="s">
        <v>3243</v>
      </c>
      <c r="C3782" s="2" t="s">
        <v>13</v>
      </c>
      <c r="D3782" s="2" t="s">
        <v>25</v>
      </c>
      <c r="E3782" s="2" t="s">
        <v>5291</v>
      </c>
      <c r="F3782" t="s">
        <v>36</v>
      </c>
      <c r="G3782" s="2" t="s">
        <v>29</v>
      </c>
      <c r="H3782" s="2" t="s">
        <v>4857</v>
      </c>
      <c r="I3782" s="2" t="s">
        <v>5336</v>
      </c>
      <c r="J3782" s="2" t="s">
        <v>19</v>
      </c>
      <c r="K3782" s="129">
        <v>45701</v>
      </c>
      <c r="L3782" t="s">
        <v>5297</v>
      </c>
    </row>
    <row r="3783" spans="1:12" s="2" customFormat="1" ht="15">
      <c r="A3783" s="2">
        <v>50583</v>
      </c>
      <c r="B3783" s="2" t="s">
        <v>3244</v>
      </c>
      <c r="C3783" s="2" t="s">
        <v>13</v>
      </c>
      <c r="D3783" s="2" t="s">
        <v>14</v>
      </c>
      <c r="E3783" t="s">
        <v>4870</v>
      </c>
      <c r="F3783" t="s">
        <v>16</v>
      </c>
      <c r="G3783" s="2" t="s">
        <v>29</v>
      </c>
      <c r="H3783" s="2" t="s">
        <v>4858</v>
      </c>
      <c r="I3783" s="2" t="s">
        <v>174</v>
      </c>
      <c r="J3783" s="2" t="s">
        <v>19</v>
      </c>
      <c r="K3783" s="129">
        <v>45621</v>
      </c>
      <c r="L3783" t="s">
        <v>5542</v>
      </c>
    </row>
    <row r="3784" spans="1:12" s="2" customFormat="1" ht="15">
      <c r="A3784" s="2">
        <v>50586</v>
      </c>
      <c r="B3784" s="2" t="s">
        <v>3245</v>
      </c>
      <c r="C3784" s="2" t="s">
        <v>13</v>
      </c>
      <c r="D3784" s="2" t="s">
        <v>14</v>
      </c>
      <c r="E3784" t="s">
        <v>4870</v>
      </c>
      <c r="F3784" t="s">
        <v>16</v>
      </c>
      <c r="G3784" s="2" t="s">
        <v>29</v>
      </c>
      <c r="H3784" s="2" t="s">
        <v>283</v>
      </c>
      <c r="I3784" s="2" t="s">
        <v>877</v>
      </c>
      <c r="J3784" s="2" t="s">
        <v>19</v>
      </c>
      <c r="K3784" s="129">
        <v>45730</v>
      </c>
      <c r="L3784" t="s">
        <v>5542</v>
      </c>
    </row>
    <row r="3785" spans="1:12" s="2" customFormat="1" ht="15">
      <c r="A3785" s="2">
        <v>50588</v>
      </c>
      <c r="B3785" s="2" t="s">
        <v>4520</v>
      </c>
      <c r="C3785" s="2" t="s">
        <v>13</v>
      </c>
      <c r="D3785" s="2" t="s">
        <v>25</v>
      </c>
      <c r="E3785" t="s">
        <v>4870</v>
      </c>
      <c r="F3785" t="s">
        <v>16</v>
      </c>
      <c r="G3785" s="2" t="s">
        <v>29</v>
      </c>
      <c r="H3785" s="2" t="s">
        <v>147</v>
      </c>
      <c r="I3785" s="2" t="s">
        <v>5958</v>
      </c>
      <c r="J3785" s="2" t="s">
        <v>19</v>
      </c>
      <c r="K3785" s="129">
        <v>44718</v>
      </c>
      <c r="L3785" t="s">
        <v>5542</v>
      </c>
    </row>
    <row r="3786" spans="1:12" s="2" customFormat="1" ht="15">
      <c r="A3786" s="2">
        <v>50589</v>
      </c>
      <c r="B3786" s="2" t="s">
        <v>4521</v>
      </c>
      <c r="C3786" s="2" t="s">
        <v>13</v>
      </c>
      <c r="D3786" s="2" t="s">
        <v>25</v>
      </c>
      <c r="E3786" s="2" t="s">
        <v>5291</v>
      </c>
      <c r="F3786" t="s">
        <v>36</v>
      </c>
      <c r="G3786" s="2" t="s">
        <v>29</v>
      </c>
      <c r="H3786" s="2" t="s">
        <v>209</v>
      </c>
      <c r="I3786" s="2" t="s">
        <v>5485</v>
      </c>
      <c r="J3786" s="2" t="s">
        <v>19</v>
      </c>
      <c r="K3786" s="129">
        <v>45305</v>
      </c>
      <c r="L3786" t="s">
        <v>5297</v>
      </c>
    </row>
    <row r="3787" spans="1:12" s="2" customFormat="1" ht="15">
      <c r="A3787" s="2">
        <v>50603</v>
      </c>
      <c r="B3787" s="2" t="s">
        <v>3246</v>
      </c>
      <c r="C3787" s="2" t="s">
        <v>13</v>
      </c>
      <c r="D3787" s="2" t="s">
        <v>25</v>
      </c>
      <c r="E3787" s="2" t="s">
        <v>5291</v>
      </c>
      <c r="F3787" t="s">
        <v>36</v>
      </c>
      <c r="G3787" s="2" t="s">
        <v>29</v>
      </c>
      <c r="H3787" s="2" t="s">
        <v>81</v>
      </c>
      <c r="I3787" s="2" t="s">
        <v>5890</v>
      </c>
      <c r="J3787" s="2" t="s">
        <v>19</v>
      </c>
      <c r="K3787" s="129">
        <v>45440</v>
      </c>
      <c r="L3787" t="s">
        <v>5297</v>
      </c>
    </row>
    <row r="3788" spans="1:12" s="2" customFormat="1" ht="15">
      <c r="A3788" s="2">
        <v>50607</v>
      </c>
      <c r="B3788" s="2" t="s">
        <v>3247</v>
      </c>
      <c r="C3788" s="2" t="s">
        <v>13</v>
      </c>
      <c r="D3788" s="2" t="s">
        <v>25</v>
      </c>
      <c r="E3788" s="2" t="s">
        <v>5291</v>
      </c>
      <c r="F3788" t="s">
        <v>36</v>
      </c>
      <c r="G3788" s="2" t="s">
        <v>29</v>
      </c>
      <c r="H3788" s="2" t="s">
        <v>4857</v>
      </c>
      <c r="I3788" s="2" t="s">
        <v>5336</v>
      </c>
      <c r="J3788" s="2" t="s">
        <v>19</v>
      </c>
      <c r="K3788" s="129">
        <v>45666</v>
      </c>
      <c r="L3788" t="s">
        <v>5297</v>
      </c>
    </row>
    <row r="3789" spans="1:12" s="2" customFormat="1" ht="15">
      <c r="A3789" s="2">
        <v>50614</v>
      </c>
      <c r="B3789" s="2" t="s">
        <v>3248</v>
      </c>
      <c r="C3789" s="2" t="s">
        <v>13</v>
      </c>
      <c r="D3789" s="2" t="s">
        <v>14</v>
      </c>
      <c r="E3789" t="s">
        <v>4870</v>
      </c>
      <c r="F3789" t="s">
        <v>16</v>
      </c>
      <c r="G3789" s="2" t="s">
        <v>29</v>
      </c>
      <c r="H3789" s="2" t="s">
        <v>4854</v>
      </c>
      <c r="I3789" s="2" t="s">
        <v>47</v>
      </c>
      <c r="J3789" s="2" t="s">
        <v>19</v>
      </c>
      <c r="K3789" s="129">
        <v>45457</v>
      </c>
      <c r="L3789" t="s">
        <v>5542</v>
      </c>
    </row>
    <row r="3790" spans="1:12" s="2" customFormat="1" ht="15">
      <c r="A3790" s="2">
        <v>50623</v>
      </c>
      <c r="B3790" s="2" t="s">
        <v>4522</v>
      </c>
      <c r="C3790" s="2" t="s">
        <v>13</v>
      </c>
      <c r="D3790" s="2" t="s">
        <v>25</v>
      </c>
      <c r="E3790" s="2" t="s">
        <v>5291</v>
      </c>
      <c r="F3790" t="s">
        <v>36</v>
      </c>
      <c r="G3790" s="2" t="s">
        <v>29</v>
      </c>
      <c r="H3790" s="2" t="s">
        <v>4857</v>
      </c>
      <c r="I3790" s="2" t="s">
        <v>5336</v>
      </c>
      <c r="J3790" s="2" t="s">
        <v>19</v>
      </c>
      <c r="K3790" s="129">
        <v>45662</v>
      </c>
      <c r="L3790" t="s">
        <v>5297</v>
      </c>
    </row>
    <row r="3791" spans="1:12" s="2" customFormat="1" ht="15">
      <c r="A3791" s="2">
        <v>50643</v>
      </c>
      <c r="B3791" s="2" t="s">
        <v>3249</v>
      </c>
      <c r="C3791" s="2" t="s">
        <v>13</v>
      </c>
      <c r="D3791" s="2" t="s">
        <v>14</v>
      </c>
      <c r="E3791" t="s">
        <v>4870</v>
      </c>
      <c r="F3791" t="s">
        <v>16</v>
      </c>
      <c r="G3791" s="2" t="s">
        <v>29</v>
      </c>
      <c r="H3791" s="2" t="s">
        <v>165</v>
      </c>
      <c r="I3791" s="2" t="s">
        <v>636</v>
      </c>
      <c r="J3791" s="2" t="s">
        <v>113</v>
      </c>
      <c r="K3791" s="129">
        <v>44141</v>
      </c>
      <c r="L3791" t="s">
        <v>5542</v>
      </c>
    </row>
    <row r="3792" spans="1:12" s="2" customFormat="1" ht="15">
      <c r="A3792" s="2">
        <v>50644</v>
      </c>
      <c r="B3792" s="2" t="s">
        <v>3250</v>
      </c>
      <c r="C3792" s="2" t="s">
        <v>13</v>
      </c>
      <c r="D3792" s="2" t="s">
        <v>14</v>
      </c>
      <c r="E3792" t="s">
        <v>4870</v>
      </c>
      <c r="F3792" t="s">
        <v>16</v>
      </c>
      <c r="G3792" s="2" t="s">
        <v>29</v>
      </c>
      <c r="H3792" s="2" t="s">
        <v>4854</v>
      </c>
      <c r="I3792" s="2" t="s">
        <v>47</v>
      </c>
      <c r="J3792" s="2" t="s">
        <v>19</v>
      </c>
      <c r="K3792" s="129">
        <v>45736</v>
      </c>
      <c r="L3792" t="s">
        <v>5542</v>
      </c>
    </row>
    <row r="3793" spans="1:12" s="2" customFormat="1" ht="15">
      <c r="A3793" s="2">
        <v>50663</v>
      </c>
      <c r="B3793" s="2" t="s">
        <v>3251</v>
      </c>
      <c r="C3793" s="2" t="s">
        <v>13</v>
      </c>
      <c r="D3793" s="2" t="s">
        <v>14</v>
      </c>
      <c r="E3793" t="s">
        <v>4870</v>
      </c>
      <c r="F3793" t="s">
        <v>5249</v>
      </c>
      <c r="G3793" s="2" t="s">
        <v>32</v>
      </c>
      <c r="H3793" s="2" t="s">
        <v>104</v>
      </c>
      <c r="I3793" s="2" t="s">
        <v>120</v>
      </c>
      <c r="J3793" s="2" t="s">
        <v>113</v>
      </c>
      <c r="K3793" s="129">
        <v>44144</v>
      </c>
      <c r="L3793" t="s">
        <v>5542</v>
      </c>
    </row>
    <row r="3794" spans="1:12" s="2" customFormat="1" ht="15">
      <c r="A3794" s="2">
        <v>50667</v>
      </c>
      <c r="B3794" s="2" t="s">
        <v>3252</v>
      </c>
      <c r="C3794" s="2" t="s">
        <v>13</v>
      </c>
      <c r="D3794" s="2" t="s">
        <v>14</v>
      </c>
      <c r="E3794" t="s">
        <v>4870</v>
      </c>
      <c r="F3794" t="s">
        <v>5249</v>
      </c>
      <c r="G3794" s="2" t="s">
        <v>29</v>
      </c>
      <c r="H3794" s="2" t="s">
        <v>4854</v>
      </c>
      <c r="I3794" s="2" t="s">
        <v>47</v>
      </c>
      <c r="J3794" s="2" t="s">
        <v>19</v>
      </c>
      <c r="K3794" s="129">
        <v>45423</v>
      </c>
      <c r="L3794" t="s">
        <v>5542</v>
      </c>
    </row>
    <row r="3795" spans="1:12" s="2" customFormat="1" ht="15">
      <c r="A3795" s="2">
        <v>50670</v>
      </c>
      <c r="B3795" s="2" t="s">
        <v>3591</v>
      </c>
      <c r="C3795" s="2" t="s">
        <v>13</v>
      </c>
      <c r="D3795" s="2" t="s">
        <v>14</v>
      </c>
      <c r="E3795" t="s">
        <v>4870</v>
      </c>
      <c r="F3795" t="s">
        <v>16</v>
      </c>
      <c r="G3795" s="2" t="s">
        <v>29</v>
      </c>
      <c r="H3795" s="2" t="s">
        <v>4854</v>
      </c>
      <c r="I3795" s="2" t="s">
        <v>47</v>
      </c>
      <c r="J3795" s="2" t="s">
        <v>113</v>
      </c>
      <c r="K3795" s="129">
        <v>44749</v>
      </c>
      <c r="L3795" t="s">
        <v>5542</v>
      </c>
    </row>
    <row r="3796" spans="1:12" s="2" customFormat="1" ht="15">
      <c r="A3796" s="2">
        <v>50671</v>
      </c>
      <c r="B3796" s="2" t="s">
        <v>3253</v>
      </c>
      <c r="C3796" s="2" t="s">
        <v>13</v>
      </c>
      <c r="D3796" s="2" t="s">
        <v>25</v>
      </c>
      <c r="E3796" s="2" t="s">
        <v>5291</v>
      </c>
      <c r="F3796" t="s">
        <v>36</v>
      </c>
      <c r="G3796" s="2" t="s">
        <v>29</v>
      </c>
      <c r="H3796" s="2" t="s">
        <v>4852</v>
      </c>
      <c r="I3796" s="2" t="s">
        <v>1885</v>
      </c>
      <c r="J3796" s="2" t="s">
        <v>19</v>
      </c>
      <c r="K3796" s="129">
        <v>44119</v>
      </c>
      <c r="L3796" t="s">
        <v>5297</v>
      </c>
    </row>
    <row r="3797" spans="1:12" s="2" customFormat="1" ht="15">
      <c r="A3797" s="2">
        <v>50684</v>
      </c>
      <c r="B3797" s="2" t="s">
        <v>3254</v>
      </c>
      <c r="C3797" s="2" t="s">
        <v>13</v>
      </c>
      <c r="D3797" s="2" t="s">
        <v>25</v>
      </c>
      <c r="E3797" s="2" t="s">
        <v>5291</v>
      </c>
      <c r="F3797" t="s">
        <v>36</v>
      </c>
      <c r="G3797" s="2" t="s">
        <v>29</v>
      </c>
      <c r="H3797" s="2" t="s">
        <v>104</v>
      </c>
      <c r="I3797" s="2" t="s">
        <v>673</v>
      </c>
      <c r="J3797" s="2" t="s">
        <v>19</v>
      </c>
      <c r="K3797" s="129">
        <v>45462</v>
      </c>
      <c r="L3797" t="s">
        <v>5297</v>
      </c>
    </row>
    <row r="3798" spans="1:12" s="2" customFormat="1" ht="15">
      <c r="A3798" s="2">
        <v>50703</v>
      </c>
      <c r="B3798" s="2" t="s">
        <v>3255</v>
      </c>
      <c r="C3798" s="2" t="s">
        <v>13</v>
      </c>
      <c r="D3798" s="2" t="s">
        <v>38</v>
      </c>
      <c r="E3798" t="s">
        <v>4870</v>
      </c>
      <c r="F3798" t="s">
        <v>5249</v>
      </c>
      <c r="G3798" s="2" t="s">
        <v>29</v>
      </c>
      <c r="H3798" s="2" t="s">
        <v>4854</v>
      </c>
      <c r="I3798" s="2" t="s">
        <v>47</v>
      </c>
      <c r="J3798" s="2" t="s">
        <v>19</v>
      </c>
      <c r="K3798" s="129">
        <v>45436</v>
      </c>
      <c r="L3798" t="s">
        <v>5542</v>
      </c>
    </row>
    <row r="3799" spans="1:12" s="2" customFormat="1" ht="15">
      <c r="A3799" s="2">
        <v>50705</v>
      </c>
      <c r="B3799" s="2" t="s">
        <v>3256</v>
      </c>
      <c r="C3799" s="2" t="s">
        <v>13</v>
      </c>
      <c r="D3799" s="2" t="s">
        <v>14</v>
      </c>
      <c r="E3799" t="s">
        <v>4870</v>
      </c>
      <c r="F3799" t="s">
        <v>16</v>
      </c>
      <c r="G3799" s="2" t="s">
        <v>29</v>
      </c>
      <c r="H3799" s="2" t="s">
        <v>4855</v>
      </c>
      <c r="I3799" s="2" t="s">
        <v>59</v>
      </c>
      <c r="J3799" s="2" t="s">
        <v>113</v>
      </c>
      <c r="K3799" s="129">
        <v>44495</v>
      </c>
      <c r="L3799" t="s">
        <v>5542</v>
      </c>
    </row>
    <row r="3800" spans="1:12" s="2" customFormat="1" ht="15">
      <c r="A3800" s="2">
        <v>50706</v>
      </c>
      <c r="B3800" s="2" t="s">
        <v>3257</v>
      </c>
      <c r="C3800" s="2" t="s">
        <v>13</v>
      </c>
      <c r="D3800" s="2" t="s">
        <v>14</v>
      </c>
      <c r="E3800" t="s">
        <v>4870</v>
      </c>
      <c r="F3800" t="s">
        <v>5249</v>
      </c>
      <c r="G3800" s="2" t="s">
        <v>29</v>
      </c>
      <c r="H3800" s="2" t="s">
        <v>90</v>
      </c>
      <c r="I3800" s="2" t="s">
        <v>91</v>
      </c>
      <c r="J3800" s="2" t="s">
        <v>19</v>
      </c>
      <c r="K3800" s="129">
        <v>45378</v>
      </c>
      <c r="L3800" t="s">
        <v>5542</v>
      </c>
    </row>
    <row r="3801" spans="1:12" s="2" customFormat="1" ht="15">
      <c r="A3801" s="2">
        <v>50707</v>
      </c>
      <c r="B3801" s="2" t="s">
        <v>3258</v>
      </c>
      <c r="C3801" s="2" t="s">
        <v>13</v>
      </c>
      <c r="D3801" s="2" t="s">
        <v>25</v>
      </c>
      <c r="E3801" s="2" t="s">
        <v>5291</v>
      </c>
      <c r="F3801" t="s">
        <v>36</v>
      </c>
      <c r="G3801" s="2" t="s">
        <v>29</v>
      </c>
      <c r="H3801" s="2" t="s">
        <v>4857</v>
      </c>
      <c r="I3801" s="2" t="s">
        <v>152</v>
      </c>
      <c r="J3801" s="2" t="s">
        <v>19</v>
      </c>
      <c r="K3801" s="129">
        <v>44363</v>
      </c>
      <c r="L3801" t="s">
        <v>5297</v>
      </c>
    </row>
    <row r="3802" spans="1:12" s="2" customFormat="1" ht="15">
      <c r="A3802" s="2">
        <v>50708</v>
      </c>
      <c r="B3802" s="2" t="s">
        <v>4661</v>
      </c>
      <c r="C3802" s="2" t="s">
        <v>13</v>
      </c>
      <c r="D3802" s="2" t="s">
        <v>14</v>
      </c>
      <c r="E3802" t="s">
        <v>4870</v>
      </c>
      <c r="F3802" t="s">
        <v>16</v>
      </c>
      <c r="G3802" s="2" t="s">
        <v>29</v>
      </c>
      <c r="H3802" s="2" t="s">
        <v>4854</v>
      </c>
      <c r="I3802" s="2" t="s">
        <v>47</v>
      </c>
      <c r="J3802" s="2" t="s">
        <v>19</v>
      </c>
      <c r="K3802" s="129">
        <v>45714</v>
      </c>
      <c r="L3802" t="s">
        <v>5542</v>
      </c>
    </row>
    <row r="3803" spans="1:12" s="2" customFormat="1" ht="15">
      <c r="A3803" s="2">
        <v>50723</v>
      </c>
      <c r="B3803" s="2" t="s">
        <v>3259</v>
      </c>
      <c r="C3803" s="2" t="s">
        <v>13</v>
      </c>
      <c r="D3803" s="2" t="s">
        <v>25</v>
      </c>
      <c r="E3803" t="s">
        <v>4870</v>
      </c>
      <c r="F3803" t="s">
        <v>16</v>
      </c>
      <c r="G3803" s="2" t="s">
        <v>29</v>
      </c>
      <c r="H3803" s="2" t="s">
        <v>136</v>
      </c>
      <c r="I3803" s="2" t="s">
        <v>5334</v>
      </c>
      <c r="J3803" s="2" t="s">
        <v>113</v>
      </c>
      <c r="K3803" s="129">
        <v>44173</v>
      </c>
      <c r="L3803" t="s">
        <v>5542</v>
      </c>
    </row>
    <row r="3804" spans="1:12" s="2" customFormat="1" ht="15">
      <c r="A3804" s="2">
        <v>50744</v>
      </c>
      <c r="B3804" s="2" t="s">
        <v>3260</v>
      </c>
      <c r="C3804" s="2" t="s">
        <v>13</v>
      </c>
      <c r="D3804" s="2" t="s">
        <v>14</v>
      </c>
      <c r="E3804" t="s">
        <v>4870</v>
      </c>
      <c r="F3804" t="s">
        <v>5249</v>
      </c>
      <c r="G3804" s="2" t="s">
        <v>29</v>
      </c>
      <c r="H3804" s="2" t="s">
        <v>4854</v>
      </c>
      <c r="I3804" s="2" t="s">
        <v>47</v>
      </c>
      <c r="J3804" s="2" t="s">
        <v>19</v>
      </c>
      <c r="K3804" s="129">
        <v>45728</v>
      </c>
      <c r="L3804" t="s">
        <v>5542</v>
      </c>
    </row>
    <row r="3805" spans="1:12" s="2" customFormat="1" ht="15">
      <c r="A3805" s="2">
        <v>50746</v>
      </c>
      <c r="B3805" s="2" t="s">
        <v>3261</v>
      </c>
      <c r="C3805" s="2" t="s">
        <v>13</v>
      </c>
      <c r="D3805" s="2" t="s">
        <v>25</v>
      </c>
      <c r="E3805" s="2" t="s">
        <v>5291</v>
      </c>
      <c r="F3805" t="s">
        <v>36</v>
      </c>
      <c r="G3805" s="2" t="s">
        <v>29</v>
      </c>
      <c r="H3805" s="2" t="s">
        <v>209</v>
      </c>
      <c r="I3805" s="2" t="s">
        <v>212</v>
      </c>
      <c r="J3805" s="2" t="s">
        <v>19</v>
      </c>
      <c r="K3805" s="129">
        <v>44225</v>
      </c>
      <c r="L3805" t="s">
        <v>5297</v>
      </c>
    </row>
    <row r="3806" spans="1:12" s="2" customFormat="1" ht="15">
      <c r="A3806" s="2">
        <v>50747</v>
      </c>
      <c r="B3806" s="2" t="s">
        <v>3262</v>
      </c>
      <c r="C3806" s="2" t="s">
        <v>13</v>
      </c>
      <c r="D3806" s="2" t="s">
        <v>14</v>
      </c>
      <c r="E3806" t="s">
        <v>4870</v>
      </c>
      <c r="F3806" t="s">
        <v>5249</v>
      </c>
      <c r="G3806" s="2" t="s">
        <v>29</v>
      </c>
      <c r="H3806" s="2" t="s">
        <v>49</v>
      </c>
      <c r="I3806" s="2" t="s">
        <v>5309</v>
      </c>
      <c r="J3806" s="2" t="s">
        <v>19</v>
      </c>
      <c r="K3806" s="129">
        <v>45391</v>
      </c>
      <c r="L3806" t="s">
        <v>5542</v>
      </c>
    </row>
    <row r="3807" spans="1:12" s="2" customFormat="1" ht="15">
      <c r="A3807" s="2">
        <v>50749</v>
      </c>
      <c r="B3807" s="2" t="s">
        <v>3263</v>
      </c>
      <c r="C3807" s="2" t="s">
        <v>13</v>
      </c>
      <c r="D3807" s="2" t="s">
        <v>14</v>
      </c>
      <c r="E3807" t="s">
        <v>4870</v>
      </c>
      <c r="F3807" t="s">
        <v>16</v>
      </c>
      <c r="G3807" s="2" t="s">
        <v>29</v>
      </c>
      <c r="H3807" s="2" t="s">
        <v>147</v>
      </c>
      <c r="I3807" s="2" t="s">
        <v>1201</v>
      </c>
      <c r="J3807" s="2" t="s">
        <v>113</v>
      </c>
      <c r="K3807" s="129">
        <v>44166</v>
      </c>
      <c r="L3807" t="s">
        <v>5542</v>
      </c>
    </row>
    <row r="3808" spans="1:12" s="2" customFormat="1" ht="15">
      <c r="A3808" s="2">
        <v>50750</v>
      </c>
      <c r="B3808" s="2" t="s">
        <v>3264</v>
      </c>
      <c r="C3808" s="2" t="s">
        <v>13</v>
      </c>
      <c r="D3808" s="2" t="s">
        <v>14</v>
      </c>
      <c r="E3808" t="s">
        <v>4870</v>
      </c>
      <c r="F3808" t="s">
        <v>5249</v>
      </c>
      <c r="G3808" s="2" t="s">
        <v>29</v>
      </c>
      <c r="H3808" s="2" t="s">
        <v>4853</v>
      </c>
      <c r="I3808" s="2" t="s">
        <v>1167</v>
      </c>
      <c r="J3808" s="2" t="s">
        <v>19</v>
      </c>
      <c r="K3808" s="129">
        <v>45730</v>
      </c>
      <c r="L3808" t="s">
        <v>5542</v>
      </c>
    </row>
    <row r="3809" spans="1:12" s="2" customFormat="1" ht="15">
      <c r="A3809" s="2">
        <v>50751</v>
      </c>
      <c r="B3809" s="2" t="s">
        <v>4662</v>
      </c>
      <c r="C3809" s="2" t="s">
        <v>13</v>
      </c>
      <c r="D3809" s="2" t="s">
        <v>25</v>
      </c>
      <c r="E3809" t="s">
        <v>4870</v>
      </c>
      <c r="F3809" t="s">
        <v>16</v>
      </c>
      <c r="G3809" s="2" t="s">
        <v>29</v>
      </c>
      <c r="H3809" s="2" t="s">
        <v>104</v>
      </c>
      <c r="I3809" s="2" t="s">
        <v>116</v>
      </c>
      <c r="J3809" s="2" t="s">
        <v>19</v>
      </c>
      <c r="K3809" s="129">
        <v>45709</v>
      </c>
      <c r="L3809" t="s">
        <v>5542</v>
      </c>
    </row>
    <row r="3810" spans="1:12" s="2" customFormat="1" ht="15">
      <c r="A3810" s="2">
        <v>50764</v>
      </c>
      <c r="B3810" s="2" t="s">
        <v>3265</v>
      </c>
      <c r="C3810" s="2" t="s">
        <v>13</v>
      </c>
      <c r="D3810" s="2" t="s">
        <v>14</v>
      </c>
      <c r="E3810" t="s">
        <v>4870</v>
      </c>
      <c r="F3810" t="s">
        <v>5249</v>
      </c>
      <c r="G3810" s="2" t="s">
        <v>29</v>
      </c>
      <c r="H3810" s="2" t="s">
        <v>49</v>
      </c>
      <c r="I3810" s="2" t="s">
        <v>590</v>
      </c>
      <c r="J3810" s="2" t="s">
        <v>19</v>
      </c>
      <c r="K3810" s="129">
        <v>45694</v>
      </c>
      <c r="L3810" t="s">
        <v>5542</v>
      </c>
    </row>
    <row r="3811" spans="1:12" s="2" customFormat="1" ht="15">
      <c r="A3811" s="2">
        <v>50783</v>
      </c>
      <c r="B3811" s="2" t="s">
        <v>3862</v>
      </c>
      <c r="C3811" s="2" t="s">
        <v>13</v>
      </c>
      <c r="D3811" s="2" t="s">
        <v>14</v>
      </c>
      <c r="E3811" t="s">
        <v>4870</v>
      </c>
      <c r="F3811" t="s">
        <v>5249</v>
      </c>
      <c r="G3811" s="2" t="s">
        <v>29</v>
      </c>
      <c r="H3811" s="2" t="s">
        <v>4854</v>
      </c>
      <c r="I3811" s="2" t="s">
        <v>47</v>
      </c>
      <c r="J3811" s="2" t="s">
        <v>19</v>
      </c>
      <c r="K3811" s="129">
        <v>45730</v>
      </c>
      <c r="L3811" t="s">
        <v>5542</v>
      </c>
    </row>
    <row r="3812" spans="1:12" s="2" customFormat="1" ht="15">
      <c r="A3812" s="2">
        <v>50785</v>
      </c>
      <c r="B3812" s="2" t="s">
        <v>3266</v>
      </c>
      <c r="C3812" s="2" t="s">
        <v>13</v>
      </c>
      <c r="D3812" s="2" t="s">
        <v>14</v>
      </c>
      <c r="E3812" t="s">
        <v>4870</v>
      </c>
      <c r="F3812" t="s">
        <v>5249</v>
      </c>
      <c r="G3812" s="2" t="s">
        <v>29</v>
      </c>
      <c r="H3812" s="2" t="s">
        <v>49</v>
      </c>
      <c r="I3812" s="2" t="s">
        <v>5309</v>
      </c>
      <c r="J3812" s="2" t="s">
        <v>19</v>
      </c>
      <c r="K3812" s="129">
        <v>45378</v>
      </c>
      <c r="L3812" t="s">
        <v>5542</v>
      </c>
    </row>
    <row r="3813" spans="1:12" s="2" customFormat="1" ht="15">
      <c r="A3813" s="2">
        <v>50804</v>
      </c>
      <c r="B3813" s="2" t="s">
        <v>3267</v>
      </c>
      <c r="C3813" s="2" t="s">
        <v>13</v>
      </c>
      <c r="D3813" s="2" t="s">
        <v>14</v>
      </c>
      <c r="E3813" t="s">
        <v>4870</v>
      </c>
      <c r="F3813" t="s">
        <v>16</v>
      </c>
      <c r="G3813" s="2" t="s">
        <v>29</v>
      </c>
      <c r="H3813" s="2" t="s">
        <v>4854</v>
      </c>
      <c r="I3813" s="2" t="s">
        <v>47</v>
      </c>
      <c r="J3813" s="2" t="s">
        <v>19</v>
      </c>
      <c r="K3813" s="129">
        <v>45742</v>
      </c>
      <c r="L3813" t="s">
        <v>5542</v>
      </c>
    </row>
    <row r="3814" spans="1:12" s="2" customFormat="1" ht="15">
      <c r="A3814" s="2">
        <v>50805</v>
      </c>
      <c r="B3814" s="2" t="s">
        <v>3268</v>
      </c>
      <c r="C3814" s="2" t="s">
        <v>13</v>
      </c>
      <c r="D3814" s="2" t="s">
        <v>14</v>
      </c>
      <c r="E3814" t="s">
        <v>4870</v>
      </c>
      <c r="F3814" t="s">
        <v>16</v>
      </c>
      <c r="G3814" s="2" t="s">
        <v>29</v>
      </c>
      <c r="H3814" s="2" t="s">
        <v>4854</v>
      </c>
      <c r="I3814" s="2" t="s">
        <v>47</v>
      </c>
      <c r="J3814" s="2" t="s">
        <v>19</v>
      </c>
      <c r="K3814" s="129">
        <v>45742</v>
      </c>
      <c r="L3814" t="s">
        <v>5542</v>
      </c>
    </row>
    <row r="3815" spans="1:12" s="2" customFormat="1" ht="15">
      <c r="A3815" s="2">
        <v>50863</v>
      </c>
      <c r="B3815" s="2" t="s">
        <v>4523</v>
      </c>
      <c r="C3815" s="2" t="s">
        <v>13</v>
      </c>
      <c r="D3815" s="2" t="s">
        <v>14</v>
      </c>
      <c r="E3815" t="s">
        <v>4870</v>
      </c>
      <c r="F3815" t="s">
        <v>16</v>
      </c>
      <c r="G3815" s="2" t="s">
        <v>29</v>
      </c>
      <c r="H3815" s="2" t="s">
        <v>4854</v>
      </c>
      <c r="I3815" s="2" t="s">
        <v>47</v>
      </c>
      <c r="J3815" s="2" t="s">
        <v>19</v>
      </c>
      <c r="K3815" s="129">
        <v>45719</v>
      </c>
      <c r="L3815" t="s">
        <v>5542</v>
      </c>
    </row>
    <row r="3816" spans="1:12" s="2" customFormat="1" ht="15">
      <c r="A3816" s="2">
        <v>50923</v>
      </c>
      <c r="B3816" s="2" t="s">
        <v>3269</v>
      </c>
      <c r="C3816" s="2" t="s">
        <v>13</v>
      </c>
      <c r="D3816" s="2" t="s">
        <v>14</v>
      </c>
      <c r="E3816" t="s">
        <v>4870</v>
      </c>
      <c r="F3816" t="s">
        <v>16</v>
      </c>
      <c r="G3816" s="2" t="s">
        <v>29</v>
      </c>
      <c r="H3816" s="2" t="s">
        <v>4855</v>
      </c>
      <c r="I3816" s="2" t="s">
        <v>59</v>
      </c>
      <c r="J3816" s="2" t="s">
        <v>19</v>
      </c>
      <c r="K3816" s="129">
        <v>45709</v>
      </c>
      <c r="L3816" t="s">
        <v>5542</v>
      </c>
    </row>
    <row r="3817" spans="1:12" s="2" customFormat="1" ht="15">
      <c r="A3817" s="2">
        <v>50924</v>
      </c>
      <c r="B3817" s="2" t="s">
        <v>3270</v>
      </c>
      <c r="C3817" s="2" t="s">
        <v>13</v>
      </c>
      <c r="D3817" s="2" t="s">
        <v>14</v>
      </c>
      <c r="E3817" t="s">
        <v>4870</v>
      </c>
      <c r="F3817" t="s">
        <v>16</v>
      </c>
      <c r="G3817" s="2" t="s">
        <v>29</v>
      </c>
      <c r="H3817" s="2" t="s">
        <v>4855</v>
      </c>
      <c r="I3817" s="2" t="s">
        <v>59</v>
      </c>
      <c r="J3817" s="2" t="s">
        <v>19</v>
      </c>
      <c r="K3817" s="129">
        <v>45681</v>
      </c>
      <c r="L3817" t="s">
        <v>5542</v>
      </c>
    </row>
    <row r="3818" spans="1:12" s="2" customFormat="1" ht="15">
      <c r="A3818" s="2">
        <v>50926</v>
      </c>
      <c r="B3818" s="2" t="s">
        <v>3271</v>
      </c>
      <c r="C3818" s="2" t="s">
        <v>13</v>
      </c>
      <c r="D3818" s="2" t="s">
        <v>25</v>
      </c>
      <c r="E3818" t="s">
        <v>4870</v>
      </c>
      <c r="F3818" t="s">
        <v>5249</v>
      </c>
      <c r="G3818" s="2" t="s">
        <v>32</v>
      </c>
      <c r="H3818" s="2" t="s">
        <v>4854</v>
      </c>
      <c r="I3818" s="2" t="s">
        <v>47</v>
      </c>
      <c r="J3818" s="2" t="s">
        <v>19</v>
      </c>
      <c r="K3818" s="129">
        <v>45723</v>
      </c>
      <c r="L3818" t="s">
        <v>5542</v>
      </c>
    </row>
    <row r="3819" spans="1:12" s="2" customFormat="1" ht="15">
      <c r="A3819" s="2">
        <v>50943</v>
      </c>
      <c r="B3819" s="2" t="s">
        <v>3272</v>
      </c>
      <c r="C3819" s="2" t="s">
        <v>13</v>
      </c>
      <c r="D3819" s="2" t="s">
        <v>38</v>
      </c>
      <c r="E3819" t="s">
        <v>4870</v>
      </c>
      <c r="F3819" t="s">
        <v>5249</v>
      </c>
      <c r="G3819" s="2" t="s">
        <v>29</v>
      </c>
      <c r="H3819" s="2" t="s">
        <v>90</v>
      </c>
      <c r="I3819" s="2" t="s">
        <v>100</v>
      </c>
      <c r="J3819" s="2" t="s">
        <v>19</v>
      </c>
      <c r="K3819" s="129">
        <v>45434</v>
      </c>
      <c r="L3819" t="s">
        <v>5542</v>
      </c>
    </row>
    <row r="3820" spans="1:12" s="2" customFormat="1" ht="15">
      <c r="A3820" s="2">
        <v>50944</v>
      </c>
      <c r="B3820" s="2" t="s">
        <v>3273</v>
      </c>
      <c r="C3820" s="2" t="s">
        <v>13</v>
      </c>
      <c r="D3820" s="2" t="s">
        <v>25</v>
      </c>
      <c r="E3820" t="s">
        <v>4870</v>
      </c>
      <c r="F3820" t="s">
        <v>16</v>
      </c>
      <c r="G3820" s="2" t="s">
        <v>29</v>
      </c>
      <c r="H3820" s="2" t="s">
        <v>4855</v>
      </c>
      <c r="I3820" s="2" t="s">
        <v>59</v>
      </c>
      <c r="J3820" s="2" t="s">
        <v>113</v>
      </c>
      <c r="K3820" s="129">
        <v>44180</v>
      </c>
      <c r="L3820" t="s">
        <v>5542</v>
      </c>
    </row>
    <row r="3821" spans="1:12" s="2" customFormat="1" ht="15">
      <c r="A3821" s="2">
        <v>50947</v>
      </c>
      <c r="B3821" s="2" t="s">
        <v>3274</v>
      </c>
      <c r="C3821" s="2" t="s">
        <v>13</v>
      </c>
      <c r="D3821" s="2" t="s">
        <v>14</v>
      </c>
      <c r="E3821" t="s">
        <v>4870</v>
      </c>
      <c r="F3821" t="s">
        <v>5249</v>
      </c>
      <c r="G3821" s="2" t="s">
        <v>29</v>
      </c>
      <c r="H3821" s="2" t="s">
        <v>4854</v>
      </c>
      <c r="I3821" s="2" t="s">
        <v>47</v>
      </c>
      <c r="J3821" s="2" t="s">
        <v>19</v>
      </c>
      <c r="K3821" s="129">
        <v>45721</v>
      </c>
      <c r="L3821" t="s">
        <v>5542</v>
      </c>
    </row>
    <row r="3822" spans="1:12" s="2" customFormat="1" ht="15">
      <c r="A3822" s="2">
        <v>50963</v>
      </c>
      <c r="B3822" s="2" t="s">
        <v>3275</v>
      </c>
      <c r="C3822" s="2" t="s">
        <v>13</v>
      </c>
      <c r="D3822" s="2" t="s">
        <v>14</v>
      </c>
      <c r="E3822" t="s">
        <v>4870</v>
      </c>
      <c r="F3822" t="s">
        <v>16</v>
      </c>
      <c r="G3822" s="2" t="s">
        <v>29</v>
      </c>
      <c r="H3822" s="2" t="s">
        <v>4854</v>
      </c>
      <c r="I3822" s="2" t="s">
        <v>47</v>
      </c>
      <c r="J3822" s="2" t="s">
        <v>19</v>
      </c>
      <c r="K3822" s="129">
        <v>45730</v>
      </c>
      <c r="L3822" t="s">
        <v>5542</v>
      </c>
    </row>
    <row r="3823" spans="1:12" s="2" customFormat="1" ht="15">
      <c r="A3823" s="2">
        <v>51023</v>
      </c>
      <c r="B3823" s="2" t="s">
        <v>3276</v>
      </c>
      <c r="C3823" s="2" t="s">
        <v>13</v>
      </c>
      <c r="D3823" s="2" t="s">
        <v>14</v>
      </c>
      <c r="E3823" t="s">
        <v>4870</v>
      </c>
      <c r="F3823" t="s">
        <v>5249</v>
      </c>
      <c r="G3823" s="2" t="s">
        <v>29</v>
      </c>
      <c r="H3823" s="2" t="s">
        <v>104</v>
      </c>
      <c r="I3823" s="2" t="s">
        <v>580</v>
      </c>
      <c r="J3823" s="2" t="s">
        <v>19</v>
      </c>
      <c r="K3823" s="129">
        <v>45721</v>
      </c>
      <c r="L3823" t="s">
        <v>5542</v>
      </c>
    </row>
    <row r="3824" spans="1:12" s="2" customFormat="1" ht="15">
      <c r="A3824" s="2">
        <v>51024</v>
      </c>
      <c r="B3824" s="2" t="s">
        <v>4725</v>
      </c>
      <c r="C3824" s="2" t="s">
        <v>13</v>
      </c>
      <c r="D3824" s="2" t="s">
        <v>25</v>
      </c>
      <c r="E3824" s="2" t="s">
        <v>5291</v>
      </c>
      <c r="F3824" t="s">
        <v>16</v>
      </c>
      <c r="G3824" s="2" t="s">
        <v>32</v>
      </c>
      <c r="H3824" s="2" t="s">
        <v>365</v>
      </c>
      <c r="I3824" s="2" t="s">
        <v>365</v>
      </c>
      <c r="J3824" s="2" t="s">
        <v>19</v>
      </c>
      <c r="K3824" s="129">
        <v>45729</v>
      </c>
      <c r="L3824" t="s">
        <v>5307</v>
      </c>
    </row>
    <row r="3825" spans="1:12" s="2" customFormat="1" ht="15">
      <c r="A3825" s="2">
        <v>51043</v>
      </c>
      <c r="B3825" s="2" t="s">
        <v>3277</v>
      </c>
      <c r="C3825" s="2" t="s">
        <v>13</v>
      </c>
      <c r="D3825" s="2" t="s">
        <v>14</v>
      </c>
      <c r="E3825" t="s">
        <v>4870</v>
      </c>
      <c r="F3825" t="s">
        <v>5249</v>
      </c>
      <c r="G3825" s="2" t="s">
        <v>32</v>
      </c>
      <c r="H3825" s="2" t="s">
        <v>147</v>
      </c>
      <c r="I3825" s="2" t="s">
        <v>271</v>
      </c>
      <c r="J3825" s="2" t="s">
        <v>19</v>
      </c>
      <c r="K3825" s="129">
        <v>45418</v>
      </c>
      <c r="L3825" t="s">
        <v>5542</v>
      </c>
    </row>
    <row r="3826" spans="1:12" s="2" customFormat="1" ht="15">
      <c r="A3826" s="2">
        <v>51046</v>
      </c>
      <c r="B3826" s="2" t="s">
        <v>3278</v>
      </c>
      <c r="C3826" s="2" t="s">
        <v>13</v>
      </c>
      <c r="D3826" s="2" t="s">
        <v>25</v>
      </c>
      <c r="E3826" s="2" t="s">
        <v>5291</v>
      </c>
      <c r="F3826" t="s">
        <v>36</v>
      </c>
      <c r="G3826" s="2" t="s">
        <v>29</v>
      </c>
      <c r="H3826" s="2" t="s">
        <v>49</v>
      </c>
      <c r="I3826" s="2" t="s">
        <v>523</v>
      </c>
      <c r="J3826" s="2" t="s">
        <v>19</v>
      </c>
      <c r="K3826" s="129">
        <v>44712</v>
      </c>
      <c r="L3826" t="s">
        <v>5297</v>
      </c>
    </row>
    <row r="3827" spans="1:12" s="2" customFormat="1" ht="15">
      <c r="A3827" s="2">
        <v>51066</v>
      </c>
      <c r="B3827" s="2" t="s">
        <v>3279</v>
      </c>
      <c r="C3827" s="2" t="s">
        <v>13</v>
      </c>
      <c r="D3827" s="2" t="s">
        <v>25</v>
      </c>
      <c r="E3827" s="2" t="s">
        <v>5291</v>
      </c>
      <c r="F3827" t="s">
        <v>16</v>
      </c>
      <c r="G3827" s="2" t="s">
        <v>32</v>
      </c>
      <c r="H3827" s="2" t="s">
        <v>147</v>
      </c>
      <c r="I3827" s="2" t="s">
        <v>5959</v>
      </c>
      <c r="J3827" s="2" t="s">
        <v>19</v>
      </c>
      <c r="K3827" s="129">
        <v>45616</v>
      </c>
      <c r="L3827" t="s">
        <v>5293</v>
      </c>
    </row>
    <row r="3828" spans="1:12" s="2" customFormat="1" ht="15">
      <c r="A3828" s="2">
        <v>51086</v>
      </c>
      <c r="B3828" s="2" t="s">
        <v>3280</v>
      </c>
      <c r="C3828" s="2" t="s">
        <v>13</v>
      </c>
      <c r="D3828" s="2" t="s">
        <v>25</v>
      </c>
      <c r="E3828" s="2" t="s">
        <v>5291</v>
      </c>
      <c r="F3828" t="s">
        <v>36</v>
      </c>
      <c r="G3828" s="2" t="s">
        <v>29</v>
      </c>
      <c r="H3828" s="2" t="s">
        <v>21</v>
      </c>
      <c r="I3828" s="2" t="s">
        <v>5341</v>
      </c>
      <c r="J3828" s="2" t="s">
        <v>19</v>
      </c>
      <c r="K3828" s="129">
        <v>44376</v>
      </c>
      <c r="L3828" t="s">
        <v>5297</v>
      </c>
    </row>
    <row r="3829" spans="1:12" s="2" customFormat="1" ht="15">
      <c r="A3829" s="2">
        <v>51126</v>
      </c>
      <c r="B3829" s="2" t="s">
        <v>3281</v>
      </c>
      <c r="C3829" s="2" t="s">
        <v>13</v>
      </c>
      <c r="D3829" s="2" t="s">
        <v>14</v>
      </c>
      <c r="E3829" t="s">
        <v>4870</v>
      </c>
      <c r="F3829" t="s">
        <v>16</v>
      </c>
      <c r="G3829" s="2" t="s">
        <v>29</v>
      </c>
      <c r="H3829" s="2" t="s">
        <v>165</v>
      </c>
      <c r="I3829" s="2" t="s">
        <v>636</v>
      </c>
      <c r="J3829" s="2" t="s">
        <v>113</v>
      </c>
      <c r="K3829" s="129">
        <v>44306</v>
      </c>
      <c r="L3829" t="s">
        <v>5542</v>
      </c>
    </row>
    <row r="3830" spans="1:12" s="2" customFormat="1" ht="15">
      <c r="A3830" s="2">
        <v>51186</v>
      </c>
      <c r="B3830" s="2" t="s">
        <v>3282</v>
      </c>
      <c r="C3830" s="2" t="s">
        <v>13</v>
      </c>
      <c r="D3830" s="2" t="s">
        <v>14</v>
      </c>
      <c r="E3830" t="s">
        <v>4870</v>
      </c>
      <c r="F3830" t="s">
        <v>16</v>
      </c>
      <c r="G3830" s="2" t="s">
        <v>29</v>
      </c>
      <c r="H3830" s="2" t="s">
        <v>4856</v>
      </c>
      <c r="I3830" s="2" t="s">
        <v>782</v>
      </c>
      <c r="J3830" s="2" t="s">
        <v>19</v>
      </c>
      <c r="K3830" s="129">
        <v>45322</v>
      </c>
      <c r="L3830" t="s">
        <v>5542</v>
      </c>
    </row>
    <row r="3831" spans="1:12" s="2" customFormat="1" ht="15">
      <c r="A3831" s="2">
        <v>51226</v>
      </c>
      <c r="B3831" s="2" t="s">
        <v>3283</v>
      </c>
      <c r="C3831" s="2" t="s">
        <v>13</v>
      </c>
      <c r="D3831" s="2" t="s">
        <v>25</v>
      </c>
      <c r="E3831" t="s">
        <v>4870</v>
      </c>
      <c r="F3831" t="s">
        <v>16</v>
      </c>
      <c r="G3831" s="2" t="s">
        <v>32</v>
      </c>
      <c r="H3831" s="2" t="s">
        <v>70</v>
      </c>
      <c r="I3831" s="2" t="s">
        <v>553</v>
      </c>
      <c r="J3831" s="2" t="s">
        <v>113</v>
      </c>
      <c r="K3831" s="129">
        <v>44180</v>
      </c>
      <c r="L3831" t="s">
        <v>5542</v>
      </c>
    </row>
    <row r="3832" spans="1:12" s="2" customFormat="1" ht="15">
      <c r="A3832" s="2">
        <v>51246</v>
      </c>
      <c r="B3832" s="2" t="s">
        <v>4882</v>
      </c>
      <c r="C3832" s="2" t="s">
        <v>13</v>
      </c>
      <c r="D3832" s="2" t="s">
        <v>25</v>
      </c>
      <c r="E3832" s="2" t="s">
        <v>5291</v>
      </c>
      <c r="F3832" t="s">
        <v>36</v>
      </c>
      <c r="G3832" s="2" t="s">
        <v>29</v>
      </c>
      <c r="H3832" s="2" t="s">
        <v>209</v>
      </c>
      <c r="I3832" s="2" t="s">
        <v>340</v>
      </c>
      <c r="J3832" s="2" t="s">
        <v>19</v>
      </c>
      <c r="K3832" s="129">
        <v>45727</v>
      </c>
      <c r="L3832" t="s">
        <v>5297</v>
      </c>
    </row>
    <row r="3833" spans="1:12" s="2" customFormat="1" ht="15">
      <c r="A3833" s="2">
        <v>51266</v>
      </c>
      <c r="B3833" s="2" t="s">
        <v>4524</v>
      </c>
      <c r="C3833" s="2" t="s">
        <v>13</v>
      </c>
      <c r="D3833" s="2" t="s">
        <v>25</v>
      </c>
      <c r="E3833" s="2" t="s">
        <v>5291</v>
      </c>
      <c r="F3833" t="s">
        <v>5249</v>
      </c>
      <c r="G3833" s="2" t="s">
        <v>29</v>
      </c>
      <c r="H3833" s="2" t="s">
        <v>4856</v>
      </c>
      <c r="I3833" s="2" t="s">
        <v>5903</v>
      </c>
      <c r="J3833" s="2" t="s">
        <v>19</v>
      </c>
      <c r="K3833" s="129">
        <v>45644</v>
      </c>
      <c r="L3833" t="s">
        <v>5293</v>
      </c>
    </row>
    <row r="3834" spans="1:12" s="2" customFormat="1" ht="15">
      <c r="A3834" s="2">
        <v>51286</v>
      </c>
      <c r="B3834" s="2" t="s">
        <v>3284</v>
      </c>
      <c r="C3834" s="2" t="s">
        <v>13</v>
      </c>
      <c r="D3834" s="2" t="s">
        <v>14</v>
      </c>
      <c r="E3834" t="s">
        <v>4870</v>
      </c>
      <c r="F3834" t="s">
        <v>16</v>
      </c>
      <c r="G3834" s="2" t="s">
        <v>29</v>
      </c>
      <c r="H3834" s="2" t="s">
        <v>4854</v>
      </c>
      <c r="I3834" s="2" t="s">
        <v>47</v>
      </c>
      <c r="J3834" s="2" t="s">
        <v>19</v>
      </c>
      <c r="K3834" s="129">
        <v>44258</v>
      </c>
      <c r="L3834" t="s">
        <v>5542</v>
      </c>
    </row>
    <row r="3835" spans="1:12" s="2" customFormat="1" ht="15">
      <c r="A3835" s="2">
        <v>51386</v>
      </c>
      <c r="B3835" s="2" t="s">
        <v>3285</v>
      </c>
      <c r="C3835" s="2" t="s">
        <v>13</v>
      </c>
      <c r="D3835" s="2" t="s">
        <v>25</v>
      </c>
      <c r="E3835" t="s">
        <v>4870</v>
      </c>
      <c r="F3835" t="s">
        <v>16</v>
      </c>
      <c r="G3835" s="2" t="s">
        <v>29</v>
      </c>
      <c r="H3835" s="2" t="s">
        <v>4854</v>
      </c>
      <c r="I3835" s="2" t="s">
        <v>47</v>
      </c>
      <c r="J3835" s="2" t="s">
        <v>19</v>
      </c>
      <c r="K3835" s="129">
        <v>44471</v>
      </c>
      <c r="L3835" t="s">
        <v>5542</v>
      </c>
    </row>
    <row r="3836" spans="1:12" s="2" customFormat="1" ht="15">
      <c r="A3836" s="2">
        <v>51406</v>
      </c>
      <c r="B3836" s="2" t="s">
        <v>3286</v>
      </c>
      <c r="C3836" s="2" t="s">
        <v>13</v>
      </c>
      <c r="D3836" s="2" t="s">
        <v>14</v>
      </c>
      <c r="E3836" t="s">
        <v>4870</v>
      </c>
      <c r="F3836" t="s">
        <v>16</v>
      </c>
      <c r="G3836" s="2" t="s">
        <v>32</v>
      </c>
      <c r="H3836" s="2" t="s">
        <v>4855</v>
      </c>
      <c r="I3836" s="2" t="s">
        <v>59</v>
      </c>
      <c r="J3836" s="2" t="s">
        <v>19</v>
      </c>
      <c r="K3836" s="129">
        <v>45702</v>
      </c>
      <c r="L3836" t="s">
        <v>5542</v>
      </c>
    </row>
    <row r="3837" spans="1:12" s="2" customFormat="1" ht="15">
      <c r="A3837" s="2">
        <v>51446</v>
      </c>
      <c r="B3837" s="2" t="s">
        <v>4525</v>
      </c>
      <c r="C3837" s="2" t="s">
        <v>13</v>
      </c>
      <c r="D3837" s="2" t="s">
        <v>14</v>
      </c>
      <c r="E3837" t="s">
        <v>4870</v>
      </c>
      <c r="F3837" t="s">
        <v>16</v>
      </c>
      <c r="G3837" s="2" t="s">
        <v>29</v>
      </c>
      <c r="H3837" s="2" t="s">
        <v>4854</v>
      </c>
      <c r="I3837" s="2" t="s">
        <v>47</v>
      </c>
      <c r="J3837" s="2" t="s">
        <v>19</v>
      </c>
      <c r="K3837" s="129">
        <v>45708</v>
      </c>
      <c r="L3837" t="s">
        <v>5542</v>
      </c>
    </row>
    <row r="3838" spans="1:12" s="2" customFormat="1" ht="15">
      <c r="A3838" s="2">
        <v>51466</v>
      </c>
      <c r="B3838" s="2" t="s">
        <v>3287</v>
      </c>
      <c r="C3838" s="2" t="s">
        <v>13</v>
      </c>
      <c r="D3838" s="2" t="s">
        <v>14</v>
      </c>
      <c r="E3838" t="s">
        <v>4870</v>
      </c>
      <c r="F3838" t="s">
        <v>16</v>
      </c>
      <c r="G3838" s="2" t="s">
        <v>29</v>
      </c>
      <c r="H3838" s="2" t="s">
        <v>4854</v>
      </c>
      <c r="I3838" s="2" t="s">
        <v>47</v>
      </c>
      <c r="J3838" s="2" t="s">
        <v>19</v>
      </c>
      <c r="K3838" s="129">
        <v>45325</v>
      </c>
      <c r="L3838" t="s">
        <v>5542</v>
      </c>
    </row>
    <row r="3839" spans="1:12" s="2" customFormat="1" ht="15">
      <c r="A3839" s="2">
        <v>51486</v>
      </c>
      <c r="B3839" s="2" t="s">
        <v>3288</v>
      </c>
      <c r="C3839" s="2" t="s">
        <v>13</v>
      </c>
      <c r="D3839" s="2" t="s">
        <v>25</v>
      </c>
      <c r="E3839" t="s">
        <v>4870</v>
      </c>
      <c r="F3839" t="s">
        <v>16</v>
      </c>
      <c r="G3839" s="2" t="s">
        <v>29</v>
      </c>
      <c r="H3839" s="2" t="s">
        <v>4854</v>
      </c>
      <c r="I3839" s="2" t="s">
        <v>47</v>
      </c>
      <c r="J3839" s="2" t="s">
        <v>19</v>
      </c>
      <c r="K3839" s="129">
        <v>45685</v>
      </c>
      <c r="L3839" t="s">
        <v>5542</v>
      </c>
    </row>
    <row r="3840" spans="1:12" s="2" customFormat="1" ht="15">
      <c r="A3840" s="2">
        <v>51506</v>
      </c>
      <c r="B3840" s="2" t="s">
        <v>3289</v>
      </c>
      <c r="C3840" s="2" t="s">
        <v>13</v>
      </c>
      <c r="D3840" s="2" t="s">
        <v>25</v>
      </c>
      <c r="E3840" t="s">
        <v>4870</v>
      </c>
      <c r="F3840" t="s">
        <v>5249</v>
      </c>
      <c r="G3840" s="2" t="s">
        <v>32</v>
      </c>
      <c r="H3840" s="2" t="s">
        <v>209</v>
      </c>
      <c r="I3840" s="2" t="s">
        <v>568</v>
      </c>
      <c r="J3840" s="2" t="s">
        <v>19</v>
      </c>
      <c r="K3840" s="129">
        <v>45576</v>
      </c>
      <c r="L3840" t="s">
        <v>5542</v>
      </c>
    </row>
    <row r="3841" spans="1:12" s="2" customFormat="1" ht="15">
      <c r="A3841" s="2">
        <v>51527</v>
      </c>
      <c r="B3841" s="2" t="s">
        <v>3290</v>
      </c>
      <c r="C3841" s="2" t="s">
        <v>13</v>
      </c>
      <c r="D3841" s="2" t="s">
        <v>14</v>
      </c>
      <c r="E3841" t="s">
        <v>4870</v>
      </c>
      <c r="F3841" t="s">
        <v>16</v>
      </c>
      <c r="G3841" s="2" t="s">
        <v>29</v>
      </c>
      <c r="H3841" s="2" t="s">
        <v>209</v>
      </c>
      <c r="I3841" s="2" t="s">
        <v>568</v>
      </c>
      <c r="J3841" s="2" t="s">
        <v>19</v>
      </c>
      <c r="K3841" s="129">
        <v>45727</v>
      </c>
      <c r="L3841" t="s">
        <v>5542</v>
      </c>
    </row>
    <row r="3842" spans="1:12" s="2" customFormat="1" ht="15">
      <c r="A3842" s="2">
        <v>51587</v>
      </c>
      <c r="B3842" s="2" t="s">
        <v>3291</v>
      </c>
      <c r="C3842" s="2" t="s">
        <v>13</v>
      </c>
      <c r="D3842" s="2" t="s">
        <v>25</v>
      </c>
      <c r="E3842" s="2" t="s">
        <v>5291</v>
      </c>
      <c r="F3842" t="s">
        <v>5249</v>
      </c>
      <c r="G3842" s="2" t="s">
        <v>32</v>
      </c>
      <c r="H3842" s="2" t="s">
        <v>49</v>
      </c>
      <c r="I3842" s="2" t="s">
        <v>5404</v>
      </c>
      <c r="J3842" s="2" t="s">
        <v>19</v>
      </c>
      <c r="K3842" s="129">
        <v>45369</v>
      </c>
      <c r="L3842" t="s">
        <v>5293</v>
      </c>
    </row>
    <row r="3843" spans="1:12" s="2" customFormat="1" ht="15">
      <c r="A3843" s="2">
        <v>51646</v>
      </c>
      <c r="B3843" s="2" t="s">
        <v>3292</v>
      </c>
      <c r="C3843" s="2" t="s">
        <v>13</v>
      </c>
      <c r="D3843" s="2" t="s">
        <v>14</v>
      </c>
      <c r="E3843" t="s">
        <v>4870</v>
      </c>
      <c r="F3843" t="s">
        <v>5249</v>
      </c>
      <c r="G3843" s="2" t="s">
        <v>29</v>
      </c>
      <c r="H3843" s="2" t="s">
        <v>147</v>
      </c>
      <c r="I3843" s="2" t="s">
        <v>565</v>
      </c>
      <c r="J3843" s="2" t="s">
        <v>19</v>
      </c>
      <c r="K3843" s="129">
        <v>45381</v>
      </c>
      <c r="L3843" t="s">
        <v>5542</v>
      </c>
    </row>
    <row r="3844" spans="1:12" s="2" customFormat="1" ht="15">
      <c r="A3844" s="2">
        <v>51667</v>
      </c>
      <c r="B3844" s="2" t="s">
        <v>3293</v>
      </c>
      <c r="C3844" s="2" t="s">
        <v>13</v>
      </c>
      <c r="D3844" s="2" t="s">
        <v>25</v>
      </c>
      <c r="E3844" t="s">
        <v>4870</v>
      </c>
      <c r="F3844" t="s">
        <v>5249</v>
      </c>
      <c r="G3844" s="2" t="s">
        <v>29</v>
      </c>
      <c r="H3844" s="2" t="s">
        <v>147</v>
      </c>
      <c r="I3844" s="2" t="s">
        <v>5960</v>
      </c>
      <c r="J3844" s="2" t="s">
        <v>19</v>
      </c>
      <c r="K3844" s="129">
        <v>44285</v>
      </c>
      <c r="L3844" t="s">
        <v>5542</v>
      </c>
    </row>
    <row r="3845" spans="1:12" s="2" customFormat="1" ht="15">
      <c r="A3845" s="2">
        <v>51706</v>
      </c>
      <c r="B3845" s="2" t="s">
        <v>3294</v>
      </c>
      <c r="C3845" s="2" t="s">
        <v>13</v>
      </c>
      <c r="D3845" s="2" t="s">
        <v>38</v>
      </c>
      <c r="E3845" t="s">
        <v>4870</v>
      </c>
      <c r="F3845" t="s">
        <v>5249</v>
      </c>
      <c r="G3845" s="2" t="s">
        <v>32</v>
      </c>
      <c r="H3845" s="2" t="s">
        <v>4852</v>
      </c>
      <c r="I3845" s="2" t="s">
        <v>1885</v>
      </c>
      <c r="J3845" s="2" t="s">
        <v>19</v>
      </c>
      <c r="K3845" s="129">
        <v>45745</v>
      </c>
      <c r="L3845" t="s">
        <v>5542</v>
      </c>
    </row>
    <row r="3846" spans="1:12" s="2" customFormat="1" ht="15">
      <c r="A3846" s="2">
        <v>51766</v>
      </c>
      <c r="B3846" s="2" t="s">
        <v>4760</v>
      </c>
      <c r="C3846" s="2" t="s">
        <v>13</v>
      </c>
      <c r="D3846" s="2" t="s">
        <v>25</v>
      </c>
      <c r="E3846" t="s">
        <v>4870</v>
      </c>
      <c r="F3846" t="s">
        <v>16</v>
      </c>
      <c r="G3846" s="2" t="s">
        <v>29</v>
      </c>
      <c r="H3846" s="2" t="s">
        <v>4854</v>
      </c>
      <c r="I3846" s="2" t="s">
        <v>47</v>
      </c>
      <c r="J3846" s="2" t="s">
        <v>19</v>
      </c>
      <c r="K3846" s="129">
        <v>45735</v>
      </c>
      <c r="L3846" t="s">
        <v>5542</v>
      </c>
    </row>
    <row r="3847" spans="1:12" s="2" customFormat="1" ht="15">
      <c r="A3847" s="2">
        <v>51767</v>
      </c>
      <c r="B3847" s="2" t="s">
        <v>3295</v>
      </c>
      <c r="C3847" s="2" t="s">
        <v>13</v>
      </c>
      <c r="D3847" s="2" t="s">
        <v>14</v>
      </c>
      <c r="E3847" t="s">
        <v>4870</v>
      </c>
      <c r="F3847" t="s">
        <v>16</v>
      </c>
      <c r="G3847" s="2" t="s">
        <v>29</v>
      </c>
      <c r="H3847" s="2" t="s">
        <v>183</v>
      </c>
      <c r="I3847" s="2" t="s">
        <v>184</v>
      </c>
      <c r="J3847" s="2" t="s">
        <v>19</v>
      </c>
      <c r="K3847" s="129">
        <v>45553</v>
      </c>
      <c r="L3847" t="s">
        <v>5542</v>
      </c>
    </row>
    <row r="3848" spans="1:12" s="2" customFormat="1" ht="15">
      <c r="A3848" s="2">
        <v>51826</v>
      </c>
      <c r="B3848" s="2" t="s">
        <v>4663</v>
      </c>
      <c r="C3848" s="2" t="s">
        <v>13</v>
      </c>
      <c r="D3848" s="2" t="s">
        <v>14</v>
      </c>
      <c r="E3848" s="2" t="s">
        <v>5292</v>
      </c>
      <c r="F3848" t="s">
        <v>16</v>
      </c>
      <c r="G3848" s="2" t="s">
        <v>32</v>
      </c>
      <c r="H3848" s="2" t="s">
        <v>70</v>
      </c>
      <c r="I3848" s="2" t="s">
        <v>2543</v>
      </c>
      <c r="J3848" s="2" t="s">
        <v>19</v>
      </c>
      <c r="K3848" s="129">
        <v>45711</v>
      </c>
      <c r="L3848" t="s">
        <v>5299</v>
      </c>
    </row>
    <row r="3849" spans="1:12" s="2" customFormat="1" ht="15">
      <c r="A3849" s="2">
        <v>51866</v>
      </c>
      <c r="B3849" s="2" t="s">
        <v>3644</v>
      </c>
      <c r="C3849" s="2" t="s">
        <v>13</v>
      </c>
      <c r="D3849" s="2" t="s">
        <v>14</v>
      </c>
      <c r="E3849" t="s">
        <v>4870</v>
      </c>
      <c r="F3849" t="s">
        <v>5249</v>
      </c>
      <c r="G3849" s="2" t="s">
        <v>29</v>
      </c>
      <c r="H3849" s="2" t="s">
        <v>104</v>
      </c>
      <c r="I3849" s="2" t="s">
        <v>125</v>
      </c>
      <c r="J3849" s="2" t="s">
        <v>19</v>
      </c>
      <c r="K3849" s="129">
        <v>45441</v>
      </c>
      <c r="L3849" t="s">
        <v>5542</v>
      </c>
    </row>
    <row r="3850" spans="1:12" s="2" customFormat="1" ht="15">
      <c r="A3850" s="2">
        <v>51886</v>
      </c>
      <c r="B3850" s="2" t="s">
        <v>3296</v>
      </c>
      <c r="C3850" s="2" t="s">
        <v>13</v>
      </c>
      <c r="D3850" s="2" t="s">
        <v>14</v>
      </c>
      <c r="E3850" t="s">
        <v>4870</v>
      </c>
      <c r="F3850" t="s">
        <v>5249</v>
      </c>
      <c r="G3850" s="2" t="s">
        <v>32</v>
      </c>
      <c r="H3850" s="2" t="s">
        <v>49</v>
      </c>
      <c r="I3850" s="2" t="s">
        <v>55</v>
      </c>
      <c r="J3850" s="2" t="s">
        <v>19</v>
      </c>
      <c r="K3850" s="129">
        <v>45722</v>
      </c>
      <c r="L3850" t="s">
        <v>5542</v>
      </c>
    </row>
    <row r="3851" spans="1:12" s="2" customFormat="1" ht="15">
      <c r="A3851" s="2">
        <v>51906</v>
      </c>
      <c r="B3851" s="2" t="s">
        <v>3297</v>
      </c>
      <c r="C3851" s="2" t="s">
        <v>13</v>
      </c>
      <c r="D3851" s="2" t="s">
        <v>25</v>
      </c>
      <c r="E3851" s="2" t="s">
        <v>5291</v>
      </c>
      <c r="F3851" t="s">
        <v>36</v>
      </c>
      <c r="G3851" s="2" t="s">
        <v>29</v>
      </c>
      <c r="H3851" s="2" t="s">
        <v>283</v>
      </c>
      <c r="I3851" s="2" t="s">
        <v>877</v>
      </c>
      <c r="J3851" s="2" t="s">
        <v>19</v>
      </c>
      <c r="K3851" s="129">
        <v>45534</v>
      </c>
      <c r="L3851" t="s">
        <v>5297</v>
      </c>
    </row>
    <row r="3852" spans="1:12" s="2" customFormat="1" ht="15">
      <c r="A3852" s="2">
        <v>51946</v>
      </c>
      <c r="B3852" s="2" t="s">
        <v>3298</v>
      </c>
      <c r="C3852" s="2" t="s">
        <v>13</v>
      </c>
      <c r="D3852" s="2" t="s">
        <v>14</v>
      </c>
      <c r="E3852" t="s">
        <v>4870</v>
      </c>
      <c r="F3852" t="s">
        <v>16</v>
      </c>
      <c r="G3852" s="2" t="s">
        <v>29</v>
      </c>
      <c r="H3852" s="2" t="s">
        <v>4855</v>
      </c>
      <c r="I3852" s="2" t="s">
        <v>59</v>
      </c>
      <c r="J3852" s="2" t="s">
        <v>113</v>
      </c>
      <c r="K3852" s="129">
        <v>44186</v>
      </c>
      <c r="L3852" t="s">
        <v>5542</v>
      </c>
    </row>
    <row r="3853" spans="1:12" s="2" customFormat="1" ht="15">
      <c r="A3853" s="2">
        <v>51966</v>
      </c>
      <c r="B3853" s="2" t="s">
        <v>3299</v>
      </c>
      <c r="C3853" s="2" t="s">
        <v>13</v>
      </c>
      <c r="D3853" s="2" t="s">
        <v>14</v>
      </c>
      <c r="E3853" t="s">
        <v>4870</v>
      </c>
      <c r="F3853" t="s">
        <v>16</v>
      </c>
      <c r="G3853" s="2" t="s">
        <v>29</v>
      </c>
      <c r="H3853" s="2" t="s">
        <v>4854</v>
      </c>
      <c r="I3853" s="2" t="s">
        <v>47</v>
      </c>
      <c r="J3853" s="2" t="s">
        <v>19</v>
      </c>
      <c r="K3853" s="129">
        <v>45404</v>
      </c>
      <c r="L3853" t="s">
        <v>5542</v>
      </c>
    </row>
    <row r="3854" spans="1:12" s="2" customFormat="1" ht="15">
      <c r="A3854" s="2">
        <v>51987</v>
      </c>
      <c r="B3854" s="2" t="s">
        <v>3300</v>
      </c>
      <c r="C3854" s="2" t="s">
        <v>13</v>
      </c>
      <c r="D3854" s="2" t="s">
        <v>25</v>
      </c>
      <c r="E3854" t="s">
        <v>4870</v>
      </c>
      <c r="F3854" t="s">
        <v>5249</v>
      </c>
      <c r="G3854" s="2" t="s">
        <v>29</v>
      </c>
      <c r="H3854" s="2" t="s">
        <v>49</v>
      </c>
      <c r="I3854" s="2" t="s">
        <v>5600</v>
      </c>
      <c r="J3854" s="2" t="s">
        <v>19</v>
      </c>
      <c r="K3854" s="129">
        <v>45744</v>
      </c>
      <c r="L3854" t="s">
        <v>5542</v>
      </c>
    </row>
    <row r="3855" spans="1:12" s="2" customFormat="1" ht="15">
      <c r="A3855" s="2">
        <v>52006</v>
      </c>
      <c r="B3855" s="2" t="s">
        <v>3301</v>
      </c>
      <c r="C3855" s="2" t="s">
        <v>13</v>
      </c>
      <c r="D3855" s="2" t="s">
        <v>14</v>
      </c>
      <c r="E3855" t="s">
        <v>4870</v>
      </c>
      <c r="F3855" t="s">
        <v>5249</v>
      </c>
      <c r="G3855" s="2" t="s">
        <v>29</v>
      </c>
      <c r="H3855" s="2" t="s">
        <v>70</v>
      </c>
      <c r="I3855" s="2" t="s">
        <v>312</v>
      </c>
      <c r="J3855" s="2" t="s">
        <v>19</v>
      </c>
      <c r="K3855" s="129">
        <v>45399</v>
      </c>
      <c r="L3855" t="s">
        <v>5542</v>
      </c>
    </row>
    <row r="3856" spans="1:12" s="2" customFormat="1" ht="15">
      <c r="A3856" s="2">
        <v>52026</v>
      </c>
      <c r="B3856" s="2" t="s">
        <v>3302</v>
      </c>
      <c r="C3856" s="2" t="s">
        <v>13</v>
      </c>
      <c r="D3856" s="2" t="s">
        <v>14</v>
      </c>
      <c r="E3856" t="s">
        <v>4870</v>
      </c>
      <c r="F3856" t="s">
        <v>16</v>
      </c>
      <c r="G3856" s="2" t="s">
        <v>29</v>
      </c>
      <c r="H3856" s="2" t="s">
        <v>4855</v>
      </c>
      <c r="I3856" s="2" t="s">
        <v>59</v>
      </c>
      <c r="J3856" s="2" t="s">
        <v>19</v>
      </c>
      <c r="K3856" s="129">
        <v>45693</v>
      </c>
      <c r="L3856" t="s">
        <v>5542</v>
      </c>
    </row>
    <row r="3857" spans="1:12" s="2" customFormat="1" ht="15">
      <c r="A3857" s="2">
        <v>52027</v>
      </c>
      <c r="B3857" s="2" t="s">
        <v>3303</v>
      </c>
      <c r="C3857" s="2" t="s">
        <v>13</v>
      </c>
      <c r="D3857" s="2" t="s">
        <v>14</v>
      </c>
      <c r="E3857" t="s">
        <v>4870</v>
      </c>
      <c r="F3857" t="s">
        <v>16</v>
      </c>
      <c r="G3857" s="2" t="s">
        <v>29</v>
      </c>
      <c r="H3857" s="2" t="s">
        <v>4856</v>
      </c>
      <c r="I3857" s="2" t="s">
        <v>723</v>
      </c>
      <c r="J3857" s="2" t="s">
        <v>19</v>
      </c>
      <c r="K3857" s="129">
        <v>45742</v>
      </c>
      <c r="L3857" t="s">
        <v>5542</v>
      </c>
    </row>
    <row r="3858" spans="1:12" s="2" customFormat="1" ht="15">
      <c r="A3858" s="2">
        <v>52047</v>
      </c>
      <c r="B3858" s="2" t="s">
        <v>3304</v>
      </c>
      <c r="C3858" s="2" t="s">
        <v>13</v>
      </c>
      <c r="D3858" s="2" t="s">
        <v>14</v>
      </c>
      <c r="E3858" t="s">
        <v>4870</v>
      </c>
      <c r="F3858" t="s">
        <v>16</v>
      </c>
      <c r="G3858" s="2" t="s">
        <v>29</v>
      </c>
      <c r="H3858" s="2" t="s">
        <v>209</v>
      </c>
      <c r="I3858" s="2" t="s">
        <v>670</v>
      </c>
      <c r="J3858" s="2" t="s">
        <v>19</v>
      </c>
      <c r="K3858" s="129">
        <v>45404</v>
      </c>
      <c r="L3858" t="s">
        <v>5542</v>
      </c>
    </row>
    <row r="3859" spans="1:12" s="2" customFormat="1" ht="15">
      <c r="A3859" s="2">
        <v>52126</v>
      </c>
      <c r="B3859" s="2" t="s">
        <v>4526</v>
      </c>
      <c r="C3859" s="2" t="s">
        <v>13</v>
      </c>
      <c r="D3859" s="2" t="s">
        <v>14</v>
      </c>
      <c r="E3859" t="s">
        <v>4870</v>
      </c>
      <c r="F3859" t="s">
        <v>16</v>
      </c>
      <c r="G3859" s="2" t="s">
        <v>29</v>
      </c>
      <c r="H3859" s="2" t="s">
        <v>4854</v>
      </c>
      <c r="I3859" s="2" t="s">
        <v>47</v>
      </c>
      <c r="J3859" s="2" t="s">
        <v>19</v>
      </c>
      <c r="K3859" s="129">
        <v>45720</v>
      </c>
      <c r="L3859" t="s">
        <v>5542</v>
      </c>
    </row>
    <row r="3860" spans="1:12" s="2" customFormat="1" ht="15">
      <c r="A3860" s="2">
        <v>52226</v>
      </c>
      <c r="B3860" s="2" t="s">
        <v>3305</v>
      </c>
      <c r="C3860" s="2" t="s">
        <v>13</v>
      </c>
      <c r="D3860" s="2" t="s">
        <v>14</v>
      </c>
      <c r="E3860" t="s">
        <v>4870</v>
      </c>
      <c r="F3860" t="s">
        <v>16</v>
      </c>
      <c r="G3860" s="2" t="s">
        <v>32</v>
      </c>
      <c r="H3860" s="2" t="s">
        <v>4858</v>
      </c>
      <c r="I3860" s="2" t="s">
        <v>174</v>
      </c>
      <c r="J3860" s="2" t="s">
        <v>19</v>
      </c>
      <c r="K3860" s="129">
        <v>44506</v>
      </c>
      <c r="L3860" t="s">
        <v>5542</v>
      </c>
    </row>
    <row r="3861" spans="1:12" s="2" customFormat="1" ht="15">
      <c r="A3861" s="2">
        <v>52286</v>
      </c>
      <c r="B3861" s="2" t="s">
        <v>3306</v>
      </c>
      <c r="C3861" s="2" t="s">
        <v>13</v>
      </c>
      <c r="D3861" s="2" t="s">
        <v>25</v>
      </c>
      <c r="E3861" s="2" t="s">
        <v>5291</v>
      </c>
      <c r="F3861" t="s">
        <v>5249</v>
      </c>
      <c r="G3861" s="2" t="s">
        <v>29</v>
      </c>
      <c r="H3861" s="2" t="s">
        <v>70</v>
      </c>
      <c r="I3861" s="2" t="s">
        <v>71</v>
      </c>
      <c r="J3861" s="2" t="s">
        <v>19</v>
      </c>
      <c r="K3861" s="129">
        <v>45695</v>
      </c>
      <c r="L3861" t="s">
        <v>5299</v>
      </c>
    </row>
    <row r="3862" spans="1:12" s="2" customFormat="1" ht="15">
      <c r="A3862" s="2">
        <v>52366</v>
      </c>
      <c r="B3862" s="2" t="s">
        <v>4527</v>
      </c>
      <c r="C3862" s="2" t="s">
        <v>13</v>
      </c>
      <c r="D3862" s="2" t="s">
        <v>25</v>
      </c>
      <c r="E3862" s="2" t="s">
        <v>5291</v>
      </c>
      <c r="F3862" t="s">
        <v>16</v>
      </c>
      <c r="G3862" s="2" t="s">
        <v>32</v>
      </c>
      <c r="H3862" s="2" t="s">
        <v>209</v>
      </c>
      <c r="I3862" s="2" t="s">
        <v>398</v>
      </c>
      <c r="J3862" s="2" t="s">
        <v>19</v>
      </c>
      <c r="K3862" s="129">
        <v>45728</v>
      </c>
      <c r="L3862" t="s">
        <v>5299</v>
      </c>
    </row>
    <row r="3863" spans="1:12" s="2" customFormat="1" ht="15">
      <c r="A3863" s="2">
        <v>52406</v>
      </c>
      <c r="B3863" s="2" t="s">
        <v>3307</v>
      </c>
      <c r="C3863" s="2" t="s">
        <v>13</v>
      </c>
      <c r="D3863" s="2" t="s">
        <v>14</v>
      </c>
      <c r="E3863" t="s">
        <v>4870</v>
      </c>
      <c r="F3863" t="s">
        <v>5249</v>
      </c>
      <c r="G3863" s="2" t="s">
        <v>29</v>
      </c>
      <c r="H3863" s="2" t="s">
        <v>4855</v>
      </c>
      <c r="I3863" s="2" t="s">
        <v>59</v>
      </c>
      <c r="J3863" s="2" t="s">
        <v>19</v>
      </c>
      <c r="K3863" s="129">
        <v>45341</v>
      </c>
      <c r="L3863" t="s">
        <v>5542</v>
      </c>
    </row>
    <row r="3864" spans="1:12" s="2" customFormat="1" ht="15">
      <c r="A3864" s="2">
        <v>52466</v>
      </c>
      <c r="B3864" s="2" t="s">
        <v>4528</v>
      </c>
      <c r="C3864" s="2" t="s">
        <v>13</v>
      </c>
      <c r="D3864" s="2" t="s">
        <v>38</v>
      </c>
      <c r="E3864" t="s">
        <v>4870</v>
      </c>
      <c r="F3864" t="s">
        <v>16</v>
      </c>
      <c r="G3864" s="2" t="s">
        <v>29</v>
      </c>
      <c r="H3864" s="2" t="s">
        <v>147</v>
      </c>
      <c r="I3864" s="2" t="s">
        <v>271</v>
      </c>
      <c r="J3864" s="2" t="s">
        <v>19</v>
      </c>
      <c r="K3864" s="129">
        <v>45741</v>
      </c>
      <c r="L3864" t="s">
        <v>5542</v>
      </c>
    </row>
    <row r="3865" spans="1:12" s="2" customFormat="1" ht="15">
      <c r="A3865" s="2">
        <v>52467</v>
      </c>
      <c r="B3865" s="2" t="s">
        <v>3308</v>
      </c>
      <c r="C3865" s="2" t="s">
        <v>13</v>
      </c>
      <c r="D3865" s="2" t="s">
        <v>14</v>
      </c>
      <c r="E3865" t="s">
        <v>4870</v>
      </c>
      <c r="F3865" t="s">
        <v>5249</v>
      </c>
      <c r="G3865" s="2" t="s">
        <v>29</v>
      </c>
      <c r="H3865" s="2" t="s">
        <v>183</v>
      </c>
      <c r="I3865" s="2" t="s">
        <v>1706</v>
      </c>
      <c r="J3865" s="2" t="s">
        <v>19</v>
      </c>
      <c r="K3865" s="129">
        <v>45386</v>
      </c>
      <c r="L3865" t="s">
        <v>5542</v>
      </c>
    </row>
    <row r="3866" spans="1:12" s="2" customFormat="1" ht="15">
      <c r="A3866" s="2">
        <v>52469</v>
      </c>
      <c r="B3866" s="2" t="s">
        <v>3309</v>
      </c>
      <c r="C3866" s="2" t="s">
        <v>13</v>
      </c>
      <c r="D3866" s="2" t="s">
        <v>14</v>
      </c>
      <c r="E3866" t="s">
        <v>4870</v>
      </c>
      <c r="F3866" t="s">
        <v>16</v>
      </c>
      <c r="G3866" s="2" t="s">
        <v>29</v>
      </c>
      <c r="H3866" s="2" t="s">
        <v>4854</v>
      </c>
      <c r="I3866" s="2" t="s">
        <v>47</v>
      </c>
      <c r="J3866" s="2" t="s">
        <v>19</v>
      </c>
      <c r="K3866" s="129">
        <v>45014</v>
      </c>
      <c r="L3866" t="s">
        <v>5542</v>
      </c>
    </row>
    <row r="3867" spans="1:12" s="2" customFormat="1" ht="15">
      <c r="A3867" s="2">
        <v>52486</v>
      </c>
      <c r="B3867" s="2" t="s">
        <v>3310</v>
      </c>
      <c r="C3867" s="2" t="s">
        <v>13</v>
      </c>
      <c r="D3867" s="2" t="s">
        <v>25</v>
      </c>
      <c r="E3867" t="s">
        <v>4870</v>
      </c>
      <c r="F3867" t="s">
        <v>16</v>
      </c>
      <c r="G3867" s="2" t="s">
        <v>29</v>
      </c>
      <c r="H3867" s="2" t="s">
        <v>4854</v>
      </c>
      <c r="I3867" s="2" t="s">
        <v>47</v>
      </c>
      <c r="J3867" s="2" t="s">
        <v>19</v>
      </c>
      <c r="K3867" s="129">
        <v>45742</v>
      </c>
      <c r="L3867" t="s">
        <v>5542</v>
      </c>
    </row>
    <row r="3868" spans="1:12" s="2" customFormat="1" ht="15">
      <c r="A3868" s="2">
        <v>52626</v>
      </c>
      <c r="B3868" s="2" t="s">
        <v>3311</v>
      </c>
      <c r="C3868" s="2" t="s">
        <v>13</v>
      </c>
      <c r="D3868" s="2" t="s">
        <v>25</v>
      </c>
      <c r="E3868" t="s">
        <v>4870</v>
      </c>
      <c r="F3868" t="s">
        <v>16</v>
      </c>
      <c r="G3868" s="2" t="s">
        <v>29</v>
      </c>
      <c r="H3868" s="2" t="s">
        <v>4854</v>
      </c>
      <c r="I3868" s="2" t="s">
        <v>47</v>
      </c>
      <c r="J3868" s="2" t="s">
        <v>19</v>
      </c>
      <c r="K3868" s="129">
        <v>45737</v>
      </c>
      <c r="L3868" t="s">
        <v>5542</v>
      </c>
    </row>
    <row r="3869" spans="1:12" s="2" customFormat="1" ht="15">
      <c r="A3869" s="2">
        <v>52647</v>
      </c>
      <c r="B3869" s="2" t="s">
        <v>5160</v>
      </c>
      <c r="C3869" s="2" t="s">
        <v>13</v>
      </c>
      <c r="D3869" s="2" t="s">
        <v>38</v>
      </c>
      <c r="E3869" t="s">
        <v>4870</v>
      </c>
      <c r="F3869" t="s">
        <v>5249</v>
      </c>
      <c r="G3869" s="2" t="s">
        <v>29</v>
      </c>
      <c r="H3869" s="2" t="s">
        <v>4856</v>
      </c>
      <c r="I3869" s="2" t="s">
        <v>782</v>
      </c>
      <c r="J3869" s="2" t="s">
        <v>19</v>
      </c>
      <c r="K3869" s="129">
        <v>45721</v>
      </c>
      <c r="L3869" t="s">
        <v>5542</v>
      </c>
    </row>
    <row r="3870" spans="1:12" s="2" customFormat="1" ht="15">
      <c r="A3870" s="2">
        <v>52649</v>
      </c>
      <c r="B3870" s="2" t="s">
        <v>3312</v>
      </c>
      <c r="C3870" s="2" t="s">
        <v>13</v>
      </c>
      <c r="D3870" s="2" t="s">
        <v>25</v>
      </c>
      <c r="E3870" t="s">
        <v>4870</v>
      </c>
      <c r="F3870" t="s">
        <v>16</v>
      </c>
      <c r="G3870" s="2" t="s">
        <v>29</v>
      </c>
      <c r="H3870" s="2" t="s">
        <v>4854</v>
      </c>
      <c r="I3870" s="2" t="s">
        <v>47</v>
      </c>
      <c r="J3870" s="2" t="s">
        <v>19</v>
      </c>
      <c r="K3870" s="129">
        <v>45706</v>
      </c>
      <c r="L3870" t="s">
        <v>5542</v>
      </c>
    </row>
    <row r="3871" spans="1:12" s="2" customFormat="1" ht="15">
      <c r="A3871" s="2">
        <v>52666</v>
      </c>
      <c r="B3871" s="2" t="s">
        <v>3313</v>
      </c>
      <c r="C3871" s="2" t="s">
        <v>13</v>
      </c>
      <c r="D3871" s="2" t="s">
        <v>14</v>
      </c>
      <c r="E3871" t="s">
        <v>4870</v>
      </c>
      <c r="F3871" t="s">
        <v>16</v>
      </c>
      <c r="G3871" s="2" t="s">
        <v>29</v>
      </c>
      <c r="H3871" s="2" t="s">
        <v>4854</v>
      </c>
      <c r="I3871" s="2" t="s">
        <v>47</v>
      </c>
      <c r="J3871" s="2" t="s">
        <v>19</v>
      </c>
      <c r="K3871" s="129">
        <v>45393</v>
      </c>
      <c r="L3871" t="s">
        <v>5542</v>
      </c>
    </row>
    <row r="3872" spans="1:12" s="2" customFormat="1" ht="15">
      <c r="A3872" s="2">
        <v>52686</v>
      </c>
      <c r="B3872" s="2" t="s">
        <v>3314</v>
      </c>
      <c r="C3872" s="2" t="s">
        <v>13</v>
      </c>
      <c r="D3872" s="2" t="s">
        <v>38</v>
      </c>
      <c r="E3872" t="s">
        <v>4870</v>
      </c>
      <c r="F3872" t="s">
        <v>5249</v>
      </c>
      <c r="G3872" s="2" t="s">
        <v>29</v>
      </c>
      <c r="H3872" s="2" t="s">
        <v>4854</v>
      </c>
      <c r="I3872" s="2" t="s">
        <v>47</v>
      </c>
      <c r="J3872" s="2" t="s">
        <v>19</v>
      </c>
      <c r="K3872" s="129">
        <v>45030</v>
      </c>
      <c r="L3872" t="s">
        <v>5542</v>
      </c>
    </row>
    <row r="3873" spans="1:12" s="2" customFormat="1" ht="15">
      <c r="A3873" s="2">
        <v>52746</v>
      </c>
      <c r="B3873" s="2" t="s">
        <v>3315</v>
      </c>
      <c r="C3873" s="2" t="s">
        <v>13</v>
      </c>
      <c r="D3873" s="2" t="s">
        <v>38</v>
      </c>
      <c r="E3873" t="s">
        <v>4870</v>
      </c>
      <c r="F3873" t="s">
        <v>16</v>
      </c>
      <c r="G3873" s="2" t="s">
        <v>29</v>
      </c>
      <c r="H3873" s="2" t="s">
        <v>4854</v>
      </c>
      <c r="I3873" s="2" t="s">
        <v>47</v>
      </c>
      <c r="J3873" s="2" t="s">
        <v>19</v>
      </c>
      <c r="K3873" s="129">
        <v>44987</v>
      </c>
      <c r="L3873" t="s">
        <v>5542</v>
      </c>
    </row>
    <row r="3874" spans="1:12" s="2" customFormat="1" ht="15">
      <c r="A3874" s="2">
        <v>52747</v>
      </c>
      <c r="B3874" s="2" t="s">
        <v>3316</v>
      </c>
      <c r="C3874" s="2" t="s">
        <v>13</v>
      </c>
      <c r="D3874" s="2" t="s">
        <v>14</v>
      </c>
      <c r="E3874" t="s">
        <v>4870</v>
      </c>
      <c r="F3874" t="s">
        <v>16</v>
      </c>
      <c r="G3874" s="2" t="s">
        <v>32</v>
      </c>
      <c r="H3874" s="2" t="s">
        <v>183</v>
      </c>
      <c r="I3874" s="2" t="s">
        <v>184</v>
      </c>
      <c r="J3874" s="2" t="s">
        <v>19</v>
      </c>
      <c r="K3874" s="129">
        <v>45610</v>
      </c>
      <c r="L3874" t="s">
        <v>5542</v>
      </c>
    </row>
    <row r="3875" spans="1:12" s="2" customFormat="1" ht="15">
      <c r="A3875" s="2">
        <v>52766</v>
      </c>
      <c r="B3875" s="2" t="s">
        <v>4529</v>
      </c>
      <c r="C3875" s="2" t="s">
        <v>13</v>
      </c>
      <c r="D3875" s="2" t="s">
        <v>14</v>
      </c>
      <c r="E3875" t="s">
        <v>4870</v>
      </c>
      <c r="F3875" t="s">
        <v>16</v>
      </c>
      <c r="G3875" s="2" t="s">
        <v>29</v>
      </c>
      <c r="H3875" s="2" t="s">
        <v>4854</v>
      </c>
      <c r="I3875" s="2" t="s">
        <v>47</v>
      </c>
      <c r="J3875" s="2" t="s">
        <v>19</v>
      </c>
      <c r="K3875" s="129">
        <v>45707</v>
      </c>
      <c r="L3875" t="s">
        <v>5542</v>
      </c>
    </row>
    <row r="3876" spans="1:12" s="2" customFormat="1" ht="15">
      <c r="A3876" s="2">
        <v>52826</v>
      </c>
      <c r="B3876" s="2" t="s">
        <v>3317</v>
      </c>
      <c r="C3876" s="2" t="s">
        <v>13</v>
      </c>
      <c r="D3876" s="2" t="s">
        <v>38</v>
      </c>
      <c r="E3876" t="s">
        <v>4870</v>
      </c>
      <c r="F3876" t="s">
        <v>5249</v>
      </c>
      <c r="G3876" s="2" t="s">
        <v>29</v>
      </c>
      <c r="H3876" s="2" t="s">
        <v>4854</v>
      </c>
      <c r="I3876" s="2" t="s">
        <v>47</v>
      </c>
      <c r="J3876" s="2" t="s">
        <v>19</v>
      </c>
      <c r="K3876" s="129">
        <v>45606</v>
      </c>
      <c r="L3876" t="s">
        <v>5542</v>
      </c>
    </row>
    <row r="3877" spans="1:12" s="2" customFormat="1" ht="15">
      <c r="A3877" s="2">
        <v>52827</v>
      </c>
      <c r="B3877" s="2" t="s">
        <v>4957</v>
      </c>
      <c r="C3877" s="2" t="s">
        <v>13</v>
      </c>
      <c r="D3877" s="2" t="s">
        <v>25</v>
      </c>
      <c r="E3877" t="s">
        <v>4870</v>
      </c>
      <c r="F3877" t="s">
        <v>16</v>
      </c>
      <c r="G3877" s="2" t="s">
        <v>32</v>
      </c>
      <c r="H3877" s="2" t="s">
        <v>104</v>
      </c>
      <c r="I3877" s="2" t="s">
        <v>434</v>
      </c>
      <c r="J3877" s="2" t="s">
        <v>113</v>
      </c>
      <c r="K3877" s="129">
        <v>45485</v>
      </c>
      <c r="L3877" t="s">
        <v>5542</v>
      </c>
    </row>
    <row r="3878" spans="1:12" s="2" customFormat="1" ht="15">
      <c r="A3878" s="2">
        <v>52926</v>
      </c>
      <c r="B3878" s="2" t="s">
        <v>3320</v>
      </c>
      <c r="C3878" s="2" t="s">
        <v>13</v>
      </c>
      <c r="D3878" s="2" t="s">
        <v>14</v>
      </c>
      <c r="E3878" t="s">
        <v>4870</v>
      </c>
      <c r="F3878" t="s">
        <v>5249</v>
      </c>
      <c r="G3878" s="2" t="s">
        <v>32</v>
      </c>
      <c r="H3878" s="2" t="s">
        <v>183</v>
      </c>
      <c r="I3878" s="2" t="s">
        <v>184</v>
      </c>
      <c r="J3878" s="2" t="s">
        <v>19</v>
      </c>
      <c r="K3878" s="129">
        <v>45468</v>
      </c>
      <c r="L3878" t="s">
        <v>5542</v>
      </c>
    </row>
    <row r="3879" spans="1:12" s="2" customFormat="1" ht="15">
      <c r="A3879" s="2">
        <v>52946</v>
      </c>
      <c r="B3879" s="2" t="s">
        <v>4530</v>
      </c>
      <c r="C3879" s="2" t="s">
        <v>13</v>
      </c>
      <c r="D3879" s="2" t="s">
        <v>14</v>
      </c>
      <c r="E3879" t="s">
        <v>4870</v>
      </c>
      <c r="F3879" t="s">
        <v>16</v>
      </c>
      <c r="G3879" s="2" t="s">
        <v>29</v>
      </c>
      <c r="H3879" s="2" t="s">
        <v>4854</v>
      </c>
      <c r="I3879" s="2" t="s">
        <v>47</v>
      </c>
      <c r="J3879" s="2" t="s">
        <v>19</v>
      </c>
      <c r="K3879" s="129">
        <v>45706</v>
      </c>
      <c r="L3879" t="s">
        <v>5542</v>
      </c>
    </row>
    <row r="3880" spans="1:12" s="2" customFormat="1" ht="15">
      <c r="A3880" s="2">
        <v>52966</v>
      </c>
      <c r="B3880" s="2" t="s">
        <v>3321</v>
      </c>
      <c r="C3880" s="2" t="s">
        <v>13</v>
      </c>
      <c r="D3880" s="2" t="s">
        <v>14</v>
      </c>
      <c r="E3880" t="s">
        <v>4870</v>
      </c>
      <c r="F3880" t="s">
        <v>16</v>
      </c>
      <c r="G3880" s="2" t="s">
        <v>29</v>
      </c>
      <c r="H3880" s="2" t="s">
        <v>4854</v>
      </c>
      <c r="I3880" s="2" t="s">
        <v>47</v>
      </c>
      <c r="J3880" s="2" t="s">
        <v>19</v>
      </c>
      <c r="K3880" s="129">
        <v>45386</v>
      </c>
      <c r="L3880" t="s">
        <v>5542</v>
      </c>
    </row>
    <row r="3881" spans="1:12" s="2" customFormat="1" ht="15">
      <c r="A3881" s="2">
        <v>52986</v>
      </c>
      <c r="B3881" s="2" t="s">
        <v>3322</v>
      </c>
      <c r="C3881" s="2" t="s">
        <v>13</v>
      </c>
      <c r="D3881" s="2" t="s">
        <v>38</v>
      </c>
      <c r="E3881" t="s">
        <v>4870</v>
      </c>
      <c r="F3881" t="s">
        <v>16</v>
      </c>
      <c r="G3881" s="2" t="s">
        <v>29</v>
      </c>
      <c r="H3881" s="2" t="s">
        <v>136</v>
      </c>
      <c r="I3881" s="2" t="s">
        <v>1315</v>
      </c>
      <c r="J3881" s="2" t="s">
        <v>19</v>
      </c>
      <c r="K3881" s="129">
        <v>45567</v>
      </c>
      <c r="L3881" t="s">
        <v>5542</v>
      </c>
    </row>
    <row r="3882" spans="1:12" s="2" customFormat="1" ht="15">
      <c r="A3882" s="2">
        <v>53146</v>
      </c>
      <c r="B3882" s="2" t="s">
        <v>3323</v>
      </c>
      <c r="C3882" s="2" t="s">
        <v>13</v>
      </c>
      <c r="D3882" s="2" t="s">
        <v>14</v>
      </c>
      <c r="E3882" t="s">
        <v>4870</v>
      </c>
      <c r="F3882" t="s">
        <v>16</v>
      </c>
      <c r="G3882" s="2" t="s">
        <v>29</v>
      </c>
      <c r="H3882" s="2" t="s">
        <v>4854</v>
      </c>
      <c r="I3882" s="2" t="s">
        <v>47</v>
      </c>
      <c r="J3882" s="2" t="s">
        <v>19</v>
      </c>
      <c r="K3882" s="129">
        <v>45720</v>
      </c>
      <c r="L3882" t="s">
        <v>5542</v>
      </c>
    </row>
    <row r="3883" spans="1:12" s="2" customFormat="1" ht="15">
      <c r="A3883" s="2">
        <v>53206</v>
      </c>
      <c r="B3883" s="2" t="s">
        <v>3324</v>
      </c>
      <c r="C3883" s="2" t="s">
        <v>13</v>
      </c>
      <c r="D3883" s="2" t="s">
        <v>14</v>
      </c>
      <c r="E3883" t="s">
        <v>4870</v>
      </c>
      <c r="F3883" t="s">
        <v>16</v>
      </c>
      <c r="G3883" s="2" t="s">
        <v>29</v>
      </c>
      <c r="H3883" s="2" t="s">
        <v>104</v>
      </c>
      <c r="I3883" s="2" t="s">
        <v>132</v>
      </c>
      <c r="J3883" s="2" t="s">
        <v>19</v>
      </c>
      <c r="K3883" s="129">
        <v>45404</v>
      </c>
      <c r="L3883" t="s">
        <v>5542</v>
      </c>
    </row>
    <row r="3884" spans="1:12" s="2" customFormat="1" ht="15">
      <c r="A3884" s="2">
        <v>53207</v>
      </c>
      <c r="B3884" s="2" t="s">
        <v>3325</v>
      </c>
      <c r="C3884" s="2" t="s">
        <v>13</v>
      </c>
      <c r="D3884" s="2" t="s">
        <v>25</v>
      </c>
      <c r="E3884" s="2" t="s">
        <v>5291</v>
      </c>
      <c r="F3884" t="s">
        <v>36</v>
      </c>
      <c r="G3884" s="2" t="s">
        <v>29</v>
      </c>
      <c r="H3884" s="2" t="s">
        <v>573</v>
      </c>
      <c r="I3884" s="2" t="s">
        <v>574</v>
      </c>
      <c r="J3884" s="2" t="s">
        <v>19</v>
      </c>
      <c r="K3884" s="129">
        <v>45351</v>
      </c>
      <c r="L3884" t="s">
        <v>5297</v>
      </c>
    </row>
    <row r="3885" spans="1:12" s="2" customFormat="1" ht="15">
      <c r="A3885" s="2">
        <v>53266</v>
      </c>
      <c r="B3885" s="2" t="s">
        <v>3326</v>
      </c>
      <c r="C3885" s="2" t="s">
        <v>13</v>
      </c>
      <c r="D3885" s="2" t="s">
        <v>14</v>
      </c>
      <c r="E3885" t="s">
        <v>4870</v>
      </c>
      <c r="F3885" t="s">
        <v>5249</v>
      </c>
      <c r="G3885" s="2" t="s">
        <v>29</v>
      </c>
      <c r="H3885" s="2" t="s">
        <v>104</v>
      </c>
      <c r="I3885" s="2" t="s">
        <v>580</v>
      </c>
      <c r="J3885" s="2" t="s">
        <v>19</v>
      </c>
      <c r="K3885" s="129">
        <v>45727</v>
      </c>
      <c r="L3885" t="s">
        <v>5542</v>
      </c>
    </row>
    <row r="3886" spans="1:12" s="2" customFormat="1" ht="15">
      <c r="A3886" s="2">
        <v>53267</v>
      </c>
      <c r="B3886" s="2" t="s">
        <v>4531</v>
      </c>
      <c r="C3886" s="2" t="s">
        <v>13</v>
      </c>
      <c r="D3886" s="2" t="s">
        <v>25</v>
      </c>
      <c r="E3886" s="2" t="s">
        <v>5291</v>
      </c>
      <c r="F3886" t="s">
        <v>5249</v>
      </c>
      <c r="G3886" s="2" t="s">
        <v>32</v>
      </c>
      <c r="H3886" s="2" t="s">
        <v>4853</v>
      </c>
      <c r="I3886" s="2" t="s">
        <v>5608</v>
      </c>
      <c r="J3886" s="2" t="s">
        <v>19</v>
      </c>
      <c r="K3886" s="129">
        <v>45705</v>
      </c>
      <c r="L3886" t="s">
        <v>11</v>
      </c>
    </row>
    <row r="3887" spans="1:12" s="2" customFormat="1" ht="15">
      <c r="A3887" s="2">
        <v>53366</v>
      </c>
      <c r="B3887" s="2" t="s">
        <v>3327</v>
      </c>
      <c r="C3887" s="2" t="s">
        <v>13</v>
      </c>
      <c r="D3887" s="2" t="s">
        <v>38</v>
      </c>
      <c r="E3887" t="s">
        <v>4870</v>
      </c>
      <c r="F3887" t="s">
        <v>16</v>
      </c>
      <c r="G3887" s="2" t="s">
        <v>32</v>
      </c>
      <c r="H3887" s="2" t="s">
        <v>136</v>
      </c>
      <c r="I3887" s="2" t="s">
        <v>912</v>
      </c>
      <c r="J3887" s="2" t="s">
        <v>113</v>
      </c>
      <c r="K3887" s="129">
        <v>44347</v>
      </c>
      <c r="L3887" t="s">
        <v>5542</v>
      </c>
    </row>
    <row r="3888" spans="1:12" s="2" customFormat="1" ht="15">
      <c r="A3888" s="2">
        <v>53406</v>
      </c>
      <c r="B3888" s="2" t="s">
        <v>3328</v>
      </c>
      <c r="C3888" s="2" t="s">
        <v>13</v>
      </c>
      <c r="D3888" s="2" t="s">
        <v>14</v>
      </c>
      <c r="E3888" t="s">
        <v>4870</v>
      </c>
      <c r="F3888" t="s">
        <v>16</v>
      </c>
      <c r="G3888" s="2" t="s">
        <v>32</v>
      </c>
      <c r="H3888" s="2" t="s">
        <v>4855</v>
      </c>
      <c r="I3888" s="2" t="s">
        <v>5735</v>
      </c>
      <c r="J3888" s="2" t="s">
        <v>113</v>
      </c>
      <c r="K3888" s="129">
        <v>44293</v>
      </c>
      <c r="L3888" t="s">
        <v>5542</v>
      </c>
    </row>
    <row r="3889" spans="1:12" s="2" customFormat="1" ht="15">
      <c r="A3889" s="2">
        <v>53447</v>
      </c>
      <c r="B3889" s="2" t="s">
        <v>3329</v>
      </c>
      <c r="C3889" s="2" t="s">
        <v>13</v>
      </c>
      <c r="D3889" s="2" t="s">
        <v>14</v>
      </c>
      <c r="E3889" t="s">
        <v>4870</v>
      </c>
      <c r="F3889" t="s">
        <v>16</v>
      </c>
      <c r="G3889" s="2" t="s">
        <v>29</v>
      </c>
      <c r="H3889" s="2" t="s">
        <v>4854</v>
      </c>
      <c r="I3889" s="2" t="s">
        <v>47</v>
      </c>
      <c r="J3889" s="2" t="s">
        <v>19</v>
      </c>
      <c r="K3889" s="129">
        <v>45701</v>
      </c>
      <c r="L3889" t="s">
        <v>5542</v>
      </c>
    </row>
    <row r="3890" spans="1:12" s="2" customFormat="1" ht="15">
      <c r="A3890" s="2">
        <v>53448</v>
      </c>
      <c r="B3890" s="2" t="s">
        <v>3330</v>
      </c>
      <c r="C3890" s="2" t="s">
        <v>13</v>
      </c>
      <c r="D3890" s="2" t="s">
        <v>14</v>
      </c>
      <c r="E3890" t="s">
        <v>4870</v>
      </c>
      <c r="F3890" t="s">
        <v>16</v>
      </c>
      <c r="G3890" s="2" t="s">
        <v>29</v>
      </c>
      <c r="H3890" s="2" t="s">
        <v>4854</v>
      </c>
      <c r="I3890" s="2" t="s">
        <v>47</v>
      </c>
      <c r="J3890" s="2" t="s">
        <v>19</v>
      </c>
      <c r="K3890" s="129">
        <v>45700</v>
      </c>
      <c r="L3890" t="s">
        <v>5542</v>
      </c>
    </row>
    <row r="3891" spans="1:12" s="2" customFormat="1" ht="15">
      <c r="A3891" s="2">
        <v>53506</v>
      </c>
      <c r="B3891" s="2" t="s">
        <v>3645</v>
      </c>
      <c r="C3891" s="2" t="s">
        <v>13</v>
      </c>
      <c r="D3891" s="2" t="s">
        <v>14</v>
      </c>
      <c r="E3891" t="s">
        <v>4870</v>
      </c>
      <c r="F3891" t="s">
        <v>5249</v>
      </c>
      <c r="G3891" s="2" t="s">
        <v>29</v>
      </c>
      <c r="H3891" s="2" t="s">
        <v>209</v>
      </c>
      <c r="I3891" s="2" t="s">
        <v>936</v>
      </c>
      <c r="J3891" s="2" t="s">
        <v>19</v>
      </c>
      <c r="K3891" s="129">
        <v>45708</v>
      </c>
      <c r="L3891" t="s">
        <v>5542</v>
      </c>
    </row>
    <row r="3892" spans="1:12" s="2" customFormat="1" ht="15">
      <c r="A3892" s="2">
        <v>53550</v>
      </c>
      <c r="B3892" s="2" t="s">
        <v>3331</v>
      </c>
      <c r="C3892" s="2" t="s">
        <v>13</v>
      </c>
      <c r="D3892" s="2" t="s">
        <v>14</v>
      </c>
      <c r="E3892" t="s">
        <v>4870</v>
      </c>
      <c r="F3892" t="s">
        <v>5249</v>
      </c>
      <c r="G3892" s="2" t="s">
        <v>29</v>
      </c>
      <c r="H3892" s="2" t="s">
        <v>4856</v>
      </c>
      <c r="I3892" s="2" t="s">
        <v>782</v>
      </c>
      <c r="J3892" s="2" t="s">
        <v>19</v>
      </c>
      <c r="K3892" s="129">
        <v>45601</v>
      </c>
      <c r="L3892" t="s">
        <v>5542</v>
      </c>
    </row>
    <row r="3893" spans="1:12" s="2" customFormat="1" ht="15">
      <c r="A3893" s="2">
        <v>53551</v>
      </c>
      <c r="B3893" s="2" t="s">
        <v>4532</v>
      </c>
      <c r="C3893" s="2" t="s">
        <v>13</v>
      </c>
      <c r="D3893" s="2" t="s">
        <v>14</v>
      </c>
      <c r="E3893" t="s">
        <v>4870</v>
      </c>
      <c r="F3893" t="s">
        <v>5249</v>
      </c>
      <c r="G3893" s="2" t="s">
        <v>29</v>
      </c>
      <c r="H3893" s="2" t="s">
        <v>147</v>
      </c>
      <c r="I3893" s="2" t="s">
        <v>271</v>
      </c>
      <c r="J3893" s="2" t="s">
        <v>19</v>
      </c>
      <c r="K3893" s="129">
        <v>45418</v>
      </c>
      <c r="L3893" t="s">
        <v>5542</v>
      </c>
    </row>
    <row r="3894" spans="1:12" s="2" customFormat="1" ht="15">
      <c r="A3894" s="2">
        <v>53552</v>
      </c>
      <c r="B3894" s="2" t="s">
        <v>3332</v>
      </c>
      <c r="C3894" s="2" t="s">
        <v>13</v>
      </c>
      <c r="D3894" s="2" t="s">
        <v>25</v>
      </c>
      <c r="E3894" t="s">
        <v>4870</v>
      </c>
      <c r="F3894" t="s">
        <v>5249</v>
      </c>
      <c r="G3894" s="2" t="s">
        <v>29</v>
      </c>
      <c r="H3894" s="2" t="s">
        <v>4854</v>
      </c>
      <c r="I3894" s="2" t="s">
        <v>47</v>
      </c>
      <c r="J3894" s="2" t="s">
        <v>113</v>
      </c>
      <c r="K3894" s="129">
        <v>44314</v>
      </c>
      <c r="L3894" t="s">
        <v>5542</v>
      </c>
    </row>
    <row r="3895" spans="1:12" s="2" customFormat="1" ht="15">
      <c r="A3895" s="2">
        <v>53566</v>
      </c>
      <c r="B3895" s="2" t="s">
        <v>4761</v>
      </c>
      <c r="C3895" s="2" t="s">
        <v>13</v>
      </c>
      <c r="D3895" s="2" t="s">
        <v>14</v>
      </c>
      <c r="E3895" t="s">
        <v>4870</v>
      </c>
      <c r="F3895" t="s">
        <v>5249</v>
      </c>
      <c r="G3895" s="2" t="s">
        <v>29</v>
      </c>
      <c r="H3895" s="2" t="s">
        <v>4854</v>
      </c>
      <c r="I3895" s="2" t="s">
        <v>47</v>
      </c>
      <c r="J3895" s="2" t="s">
        <v>19</v>
      </c>
      <c r="K3895" s="129">
        <v>45723</v>
      </c>
      <c r="L3895" t="s">
        <v>5542</v>
      </c>
    </row>
    <row r="3896" spans="1:12" s="2" customFormat="1" ht="15">
      <c r="A3896" s="2">
        <v>53587</v>
      </c>
      <c r="B3896" s="2" t="s">
        <v>4533</v>
      </c>
      <c r="C3896" s="2" t="s">
        <v>13</v>
      </c>
      <c r="D3896" s="2" t="s">
        <v>14</v>
      </c>
      <c r="E3896" t="s">
        <v>4870</v>
      </c>
      <c r="F3896" t="s">
        <v>16</v>
      </c>
      <c r="G3896" s="2" t="s">
        <v>29</v>
      </c>
      <c r="H3896" s="2" t="s">
        <v>4854</v>
      </c>
      <c r="I3896" s="2" t="s">
        <v>47</v>
      </c>
      <c r="J3896" s="2" t="s">
        <v>19</v>
      </c>
      <c r="K3896" s="129">
        <v>45593</v>
      </c>
      <c r="L3896" t="s">
        <v>5542</v>
      </c>
    </row>
    <row r="3897" spans="1:12" s="2" customFormat="1" ht="15">
      <c r="A3897" s="2">
        <v>53606</v>
      </c>
      <c r="B3897" s="2" t="s">
        <v>3333</v>
      </c>
      <c r="C3897" s="2" t="s">
        <v>13</v>
      </c>
      <c r="D3897" s="2" t="s">
        <v>14</v>
      </c>
      <c r="E3897" t="s">
        <v>4870</v>
      </c>
      <c r="F3897" t="s">
        <v>16</v>
      </c>
      <c r="G3897" s="2" t="s">
        <v>29</v>
      </c>
      <c r="H3897" s="2" t="s">
        <v>4856</v>
      </c>
      <c r="I3897" s="2" t="s">
        <v>782</v>
      </c>
      <c r="J3897" s="2" t="s">
        <v>19</v>
      </c>
      <c r="K3897" s="129">
        <v>45604</v>
      </c>
      <c r="L3897" t="s">
        <v>5542</v>
      </c>
    </row>
    <row r="3898" spans="1:12" s="2" customFormat="1" ht="15">
      <c r="A3898" s="2">
        <v>53607</v>
      </c>
      <c r="B3898" s="2" t="s">
        <v>4534</v>
      </c>
      <c r="C3898" s="2" t="s">
        <v>13</v>
      </c>
      <c r="D3898" s="2" t="s">
        <v>25</v>
      </c>
      <c r="E3898" t="s">
        <v>4870</v>
      </c>
      <c r="F3898" t="s">
        <v>5249</v>
      </c>
      <c r="G3898" s="2" t="s">
        <v>29</v>
      </c>
      <c r="H3898" s="2" t="s">
        <v>104</v>
      </c>
      <c r="I3898" s="2" t="s">
        <v>496</v>
      </c>
      <c r="J3898" s="2" t="s">
        <v>19</v>
      </c>
      <c r="K3898" s="129">
        <v>45401</v>
      </c>
      <c r="L3898" t="s">
        <v>5542</v>
      </c>
    </row>
    <row r="3899" spans="1:12" s="2" customFormat="1" ht="15">
      <c r="A3899" s="2">
        <v>53626</v>
      </c>
      <c r="B3899" s="2" t="s">
        <v>3334</v>
      </c>
      <c r="C3899" s="2" t="s">
        <v>13</v>
      </c>
      <c r="D3899" s="2" t="s">
        <v>25</v>
      </c>
      <c r="E3899" s="2" t="s">
        <v>5291</v>
      </c>
      <c r="F3899" t="s">
        <v>36</v>
      </c>
      <c r="G3899" s="2" t="s">
        <v>29</v>
      </c>
      <c r="H3899" s="2" t="s">
        <v>4852</v>
      </c>
      <c r="I3899" s="2" t="s">
        <v>1885</v>
      </c>
      <c r="J3899" s="2" t="s">
        <v>113</v>
      </c>
      <c r="K3899" s="129">
        <v>44246</v>
      </c>
      <c r="L3899" t="s">
        <v>5297</v>
      </c>
    </row>
    <row r="3900" spans="1:12" s="2" customFormat="1" ht="15">
      <c r="A3900" s="2">
        <v>53627</v>
      </c>
      <c r="B3900" s="2" t="s">
        <v>3335</v>
      </c>
      <c r="C3900" s="2" t="s">
        <v>13</v>
      </c>
      <c r="D3900" s="2" t="s">
        <v>25</v>
      </c>
      <c r="E3900" s="2" t="s">
        <v>5291</v>
      </c>
      <c r="F3900" t="s">
        <v>36</v>
      </c>
      <c r="G3900" s="2" t="s">
        <v>29</v>
      </c>
      <c r="H3900" s="2" t="s">
        <v>4852</v>
      </c>
      <c r="I3900" s="2" t="s">
        <v>1885</v>
      </c>
      <c r="J3900" s="2" t="s">
        <v>113</v>
      </c>
      <c r="K3900" s="129">
        <v>44246</v>
      </c>
      <c r="L3900" t="s">
        <v>5297</v>
      </c>
    </row>
    <row r="3901" spans="1:12" s="2" customFormat="1" ht="15">
      <c r="A3901" s="2">
        <v>53666</v>
      </c>
      <c r="B3901" s="2" t="s">
        <v>3336</v>
      </c>
      <c r="C3901" s="2" t="s">
        <v>13</v>
      </c>
      <c r="D3901" s="2" t="s">
        <v>38</v>
      </c>
      <c r="E3901" s="2" t="s">
        <v>5292</v>
      </c>
      <c r="F3901" t="s">
        <v>36</v>
      </c>
      <c r="G3901" s="2" t="s">
        <v>32</v>
      </c>
      <c r="H3901" s="2" t="s">
        <v>209</v>
      </c>
      <c r="I3901" s="2" t="s">
        <v>519</v>
      </c>
      <c r="J3901" s="2" t="s">
        <v>19</v>
      </c>
      <c r="K3901" s="129">
        <v>45727</v>
      </c>
      <c r="L3901" t="s">
        <v>5299</v>
      </c>
    </row>
    <row r="3902" spans="1:12" s="2" customFormat="1" ht="15">
      <c r="A3902" s="2">
        <v>53686</v>
      </c>
      <c r="B3902" s="2" t="s">
        <v>3337</v>
      </c>
      <c r="C3902" s="2" t="s">
        <v>13</v>
      </c>
      <c r="D3902" s="2" t="s">
        <v>25</v>
      </c>
      <c r="E3902" s="2" t="s">
        <v>5291</v>
      </c>
      <c r="F3902" t="s">
        <v>36</v>
      </c>
      <c r="G3902" s="2" t="s">
        <v>29</v>
      </c>
      <c r="H3902" s="2" t="s">
        <v>4853</v>
      </c>
      <c r="I3902" s="2" t="s">
        <v>1055</v>
      </c>
      <c r="J3902" s="2" t="s">
        <v>113</v>
      </c>
      <c r="K3902" s="129">
        <v>44291</v>
      </c>
      <c r="L3902" t="s">
        <v>5297</v>
      </c>
    </row>
    <row r="3903" spans="1:12" s="2" customFormat="1" ht="15">
      <c r="A3903" s="2">
        <v>53707</v>
      </c>
      <c r="B3903" s="2" t="s">
        <v>3338</v>
      </c>
      <c r="C3903" s="2" t="s">
        <v>13</v>
      </c>
      <c r="D3903" s="2" t="s">
        <v>14</v>
      </c>
      <c r="E3903" t="s">
        <v>4870</v>
      </c>
      <c r="F3903" t="s">
        <v>16</v>
      </c>
      <c r="G3903" s="2" t="s">
        <v>32</v>
      </c>
      <c r="H3903" s="2" t="s">
        <v>4854</v>
      </c>
      <c r="I3903" s="2" t="s">
        <v>47</v>
      </c>
      <c r="J3903" s="2" t="s">
        <v>19</v>
      </c>
      <c r="K3903" s="129">
        <v>45705</v>
      </c>
      <c r="L3903" t="s">
        <v>5542</v>
      </c>
    </row>
    <row r="3904" spans="1:12" s="2" customFormat="1" ht="15">
      <c r="A3904" s="2">
        <v>53708</v>
      </c>
      <c r="B3904" s="2" t="s">
        <v>3339</v>
      </c>
      <c r="C3904" s="2" t="s">
        <v>13</v>
      </c>
      <c r="D3904" s="2" t="s">
        <v>14</v>
      </c>
      <c r="E3904" t="s">
        <v>4870</v>
      </c>
      <c r="F3904" t="s">
        <v>5249</v>
      </c>
      <c r="G3904" s="2" t="s">
        <v>29</v>
      </c>
      <c r="H3904" s="2" t="s">
        <v>4856</v>
      </c>
      <c r="I3904" s="2" t="s">
        <v>668</v>
      </c>
      <c r="J3904" s="2" t="s">
        <v>19</v>
      </c>
      <c r="K3904" s="129">
        <v>45392</v>
      </c>
      <c r="L3904" t="s">
        <v>5542</v>
      </c>
    </row>
    <row r="3905" spans="1:12" s="2" customFormat="1" ht="15">
      <c r="A3905" s="2">
        <v>53726</v>
      </c>
      <c r="B3905" s="2" t="s">
        <v>4535</v>
      </c>
      <c r="C3905" s="2" t="s">
        <v>13</v>
      </c>
      <c r="D3905" s="2" t="s">
        <v>25</v>
      </c>
      <c r="E3905" t="s">
        <v>4870</v>
      </c>
      <c r="F3905" t="s">
        <v>5249</v>
      </c>
      <c r="G3905" s="2" t="s">
        <v>29</v>
      </c>
      <c r="H3905" s="2" t="s">
        <v>104</v>
      </c>
      <c r="I3905" s="2" t="s">
        <v>5523</v>
      </c>
      <c r="J3905" s="2" t="s">
        <v>19</v>
      </c>
      <c r="K3905" s="129">
        <v>45342</v>
      </c>
      <c r="L3905" t="s">
        <v>5542</v>
      </c>
    </row>
    <row r="3906" spans="1:12" s="2" customFormat="1" ht="15">
      <c r="A3906" s="2">
        <v>53727</v>
      </c>
      <c r="B3906" s="2" t="s">
        <v>3646</v>
      </c>
      <c r="C3906" s="2" t="s">
        <v>13</v>
      </c>
      <c r="D3906" s="2" t="s">
        <v>25</v>
      </c>
      <c r="E3906" s="2" t="s">
        <v>5291</v>
      </c>
      <c r="F3906" t="s">
        <v>5249</v>
      </c>
      <c r="G3906" s="2" t="s">
        <v>32</v>
      </c>
      <c r="H3906" s="2" t="s">
        <v>4853</v>
      </c>
      <c r="I3906" s="2" t="s">
        <v>5747</v>
      </c>
      <c r="J3906" s="2" t="s">
        <v>19</v>
      </c>
      <c r="K3906" s="129">
        <v>45365</v>
      </c>
      <c r="L3906" t="s">
        <v>5293</v>
      </c>
    </row>
    <row r="3907" spans="1:12" s="2" customFormat="1" ht="15">
      <c r="A3907" s="2">
        <v>53807</v>
      </c>
      <c r="B3907" s="2" t="s">
        <v>3340</v>
      </c>
      <c r="C3907" s="2" t="s">
        <v>13</v>
      </c>
      <c r="D3907" s="2" t="s">
        <v>14</v>
      </c>
      <c r="E3907" t="s">
        <v>4870</v>
      </c>
      <c r="F3907" t="s">
        <v>16</v>
      </c>
      <c r="G3907" s="2" t="s">
        <v>29</v>
      </c>
      <c r="H3907" s="2" t="s">
        <v>70</v>
      </c>
      <c r="I3907" s="2" t="s">
        <v>71</v>
      </c>
      <c r="J3907" s="2" t="s">
        <v>19</v>
      </c>
      <c r="K3907" s="129">
        <v>45404</v>
      </c>
      <c r="L3907" t="s">
        <v>5542</v>
      </c>
    </row>
    <row r="3908" spans="1:12" s="2" customFormat="1" ht="15">
      <c r="A3908" s="2">
        <v>53828</v>
      </c>
      <c r="B3908" s="2" t="s">
        <v>3341</v>
      </c>
      <c r="C3908" s="2" t="s">
        <v>13</v>
      </c>
      <c r="D3908" s="2" t="s">
        <v>38</v>
      </c>
      <c r="E3908" t="s">
        <v>4870</v>
      </c>
      <c r="F3908" t="s">
        <v>5249</v>
      </c>
      <c r="G3908" s="2" t="s">
        <v>32</v>
      </c>
      <c r="H3908" s="2" t="s">
        <v>136</v>
      </c>
      <c r="I3908" s="2" t="s">
        <v>137</v>
      </c>
      <c r="J3908" s="2" t="s">
        <v>19</v>
      </c>
      <c r="K3908" s="129">
        <v>45726</v>
      </c>
      <c r="L3908" t="s">
        <v>5542</v>
      </c>
    </row>
    <row r="3909" spans="1:12" s="2" customFormat="1" ht="15">
      <c r="A3909" s="2">
        <v>53846</v>
      </c>
      <c r="B3909" s="2" t="s">
        <v>3860</v>
      </c>
      <c r="C3909" s="2" t="s">
        <v>13</v>
      </c>
      <c r="D3909" s="2" t="s">
        <v>25</v>
      </c>
      <c r="E3909" s="2" t="s">
        <v>5291</v>
      </c>
      <c r="F3909" t="s">
        <v>5249</v>
      </c>
      <c r="G3909" s="2" t="s">
        <v>32</v>
      </c>
      <c r="H3909" s="2" t="s">
        <v>209</v>
      </c>
      <c r="I3909" s="2" t="s">
        <v>210</v>
      </c>
      <c r="J3909" s="2" t="s">
        <v>113</v>
      </c>
      <c r="K3909" s="129">
        <v>45016</v>
      </c>
      <c r="L3909" t="s">
        <v>5297</v>
      </c>
    </row>
    <row r="3910" spans="1:12" s="2" customFormat="1" ht="15">
      <c r="A3910" s="2">
        <v>53866</v>
      </c>
      <c r="B3910" s="2" t="s">
        <v>3342</v>
      </c>
      <c r="C3910" s="2" t="s">
        <v>13</v>
      </c>
      <c r="D3910" s="2" t="s">
        <v>14</v>
      </c>
      <c r="E3910" t="s">
        <v>4870</v>
      </c>
      <c r="F3910" t="s">
        <v>16</v>
      </c>
      <c r="G3910" s="2" t="s">
        <v>29</v>
      </c>
      <c r="H3910" s="2" t="s">
        <v>4855</v>
      </c>
      <c r="I3910" s="2" t="s">
        <v>59</v>
      </c>
      <c r="J3910" s="2" t="s">
        <v>19</v>
      </c>
      <c r="K3910" s="129">
        <v>44985</v>
      </c>
      <c r="L3910" t="s">
        <v>5542</v>
      </c>
    </row>
    <row r="3911" spans="1:12" s="2" customFormat="1" ht="15">
      <c r="A3911" s="2">
        <v>53886</v>
      </c>
      <c r="B3911" s="2" t="s">
        <v>3343</v>
      </c>
      <c r="C3911" s="2" t="s">
        <v>13</v>
      </c>
      <c r="D3911" s="2" t="s">
        <v>14</v>
      </c>
      <c r="E3911" t="s">
        <v>4870</v>
      </c>
      <c r="F3911" t="s">
        <v>16</v>
      </c>
      <c r="G3911" s="2" t="s">
        <v>29</v>
      </c>
      <c r="H3911" s="2" t="s">
        <v>4854</v>
      </c>
      <c r="I3911" s="2" t="s">
        <v>47</v>
      </c>
      <c r="J3911" s="2" t="s">
        <v>19</v>
      </c>
      <c r="K3911" s="129">
        <v>45737</v>
      </c>
      <c r="L3911" t="s">
        <v>5542</v>
      </c>
    </row>
    <row r="3912" spans="1:12" s="2" customFormat="1" ht="15">
      <c r="A3912" s="2">
        <v>53890</v>
      </c>
      <c r="B3912" s="2" t="s">
        <v>3344</v>
      </c>
      <c r="C3912" s="2" t="s">
        <v>13</v>
      </c>
      <c r="D3912" s="2" t="s">
        <v>14</v>
      </c>
      <c r="E3912" t="s">
        <v>4870</v>
      </c>
      <c r="F3912" t="s">
        <v>16</v>
      </c>
      <c r="G3912" s="2" t="s">
        <v>29</v>
      </c>
      <c r="H3912" s="2" t="s">
        <v>4854</v>
      </c>
      <c r="I3912" s="2" t="s">
        <v>47</v>
      </c>
      <c r="J3912" s="2" t="s">
        <v>19</v>
      </c>
      <c r="K3912" s="129">
        <v>45496</v>
      </c>
      <c r="L3912" t="s">
        <v>5542</v>
      </c>
    </row>
    <row r="3913" spans="1:12" s="2" customFormat="1" ht="15">
      <c r="A3913" s="2">
        <v>53906</v>
      </c>
      <c r="B3913" s="2" t="s">
        <v>4536</v>
      </c>
      <c r="C3913" s="2" t="s">
        <v>13</v>
      </c>
      <c r="D3913" s="2" t="s">
        <v>25</v>
      </c>
      <c r="E3913" s="2" t="s">
        <v>5291</v>
      </c>
      <c r="F3913" t="s">
        <v>36</v>
      </c>
      <c r="G3913" s="2" t="s">
        <v>29</v>
      </c>
      <c r="H3913" s="2" t="s">
        <v>4856</v>
      </c>
      <c r="I3913" s="2" t="s">
        <v>5447</v>
      </c>
      <c r="J3913" s="2" t="s">
        <v>113</v>
      </c>
      <c r="K3913" s="129">
        <v>44336</v>
      </c>
      <c r="L3913" t="s">
        <v>5297</v>
      </c>
    </row>
    <row r="3914" spans="1:12" s="2" customFormat="1" ht="15">
      <c r="A3914" s="2">
        <v>53928</v>
      </c>
      <c r="B3914" s="2" t="s">
        <v>3345</v>
      </c>
      <c r="C3914" s="2" t="s">
        <v>13</v>
      </c>
      <c r="D3914" s="2" t="s">
        <v>25</v>
      </c>
      <c r="E3914" s="2" t="s">
        <v>5291</v>
      </c>
      <c r="F3914" t="s">
        <v>36</v>
      </c>
      <c r="G3914" s="2" t="s">
        <v>29</v>
      </c>
      <c r="H3914" s="2" t="s">
        <v>4856</v>
      </c>
      <c r="I3914" s="2" t="s">
        <v>5447</v>
      </c>
      <c r="J3914" s="2" t="s">
        <v>19</v>
      </c>
      <c r="K3914" s="129">
        <v>45349</v>
      </c>
      <c r="L3914" t="s">
        <v>5297</v>
      </c>
    </row>
    <row r="3915" spans="1:12" s="2" customFormat="1" ht="15">
      <c r="A3915" s="2">
        <v>53946</v>
      </c>
      <c r="B3915" s="2" t="s">
        <v>3346</v>
      </c>
      <c r="C3915" s="2" t="s">
        <v>13</v>
      </c>
      <c r="D3915" s="2" t="s">
        <v>25</v>
      </c>
      <c r="E3915" s="2" t="s">
        <v>5291</v>
      </c>
      <c r="F3915" t="s">
        <v>36</v>
      </c>
      <c r="G3915" s="2" t="s">
        <v>29</v>
      </c>
      <c r="H3915" s="2" t="s">
        <v>4856</v>
      </c>
      <c r="I3915" s="2" t="s">
        <v>5447</v>
      </c>
      <c r="J3915" s="2" t="s">
        <v>19</v>
      </c>
      <c r="K3915" s="129">
        <v>45596</v>
      </c>
      <c r="L3915" t="s">
        <v>5297</v>
      </c>
    </row>
    <row r="3916" spans="1:12" s="2" customFormat="1" ht="15">
      <c r="A3916" s="2">
        <v>53966</v>
      </c>
      <c r="B3916" s="2" t="s">
        <v>3347</v>
      </c>
      <c r="C3916" s="2" t="s">
        <v>13</v>
      </c>
      <c r="D3916" s="2" t="s">
        <v>14</v>
      </c>
      <c r="E3916" s="2" t="s">
        <v>5292</v>
      </c>
      <c r="F3916" t="s">
        <v>16</v>
      </c>
      <c r="G3916" s="2" t="s">
        <v>32</v>
      </c>
      <c r="H3916" s="2" t="s">
        <v>4854</v>
      </c>
      <c r="I3916" s="2" t="s">
        <v>47</v>
      </c>
      <c r="J3916" s="2" t="s">
        <v>19</v>
      </c>
      <c r="K3916" s="129">
        <v>45136</v>
      </c>
      <c r="L3916" t="s">
        <v>11</v>
      </c>
    </row>
    <row r="3917" spans="1:12" s="2" customFormat="1" ht="15">
      <c r="A3917" s="2">
        <v>53967</v>
      </c>
      <c r="B3917" s="2" t="s">
        <v>3348</v>
      </c>
      <c r="C3917" s="2" t="s">
        <v>13</v>
      </c>
      <c r="D3917" s="2" t="s">
        <v>14</v>
      </c>
      <c r="E3917" t="s">
        <v>4870</v>
      </c>
      <c r="F3917" t="s">
        <v>16</v>
      </c>
      <c r="G3917" s="2" t="s">
        <v>29</v>
      </c>
      <c r="H3917" s="2" t="s">
        <v>4854</v>
      </c>
      <c r="I3917" s="2" t="s">
        <v>47</v>
      </c>
      <c r="J3917" s="2" t="s">
        <v>19</v>
      </c>
      <c r="K3917" s="129">
        <v>45506</v>
      </c>
      <c r="L3917" t="s">
        <v>5542</v>
      </c>
    </row>
    <row r="3918" spans="1:12" s="2" customFormat="1" ht="15">
      <c r="A3918" s="2">
        <v>53968</v>
      </c>
      <c r="B3918" s="2" t="s">
        <v>4664</v>
      </c>
      <c r="C3918" s="2" t="s">
        <v>13</v>
      </c>
      <c r="D3918" s="2" t="s">
        <v>25</v>
      </c>
      <c r="E3918" s="2" t="s">
        <v>5291</v>
      </c>
      <c r="F3918" t="s">
        <v>5249</v>
      </c>
      <c r="G3918" s="2" t="s">
        <v>32</v>
      </c>
      <c r="H3918" s="2" t="s">
        <v>136</v>
      </c>
      <c r="I3918" s="2" t="s">
        <v>227</v>
      </c>
      <c r="J3918" s="2" t="s">
        <v>19</v>
      </c>
      <c r="K3918" s="129">
        <v>45401</v>
      </c>
      <c r="L3918" t="s">
        <v>5297</v>
      </c>
    </row>
    <row r="3919" spans="1:12" s="2" customFormat="1" ht="15">
      <c r="A3919" s="2">
        <v>53988</v>
      </c>
      <c r="B3919" s="2" t="s">
        <v>3349</v>
      </c>
      <c r="C3919" s="2" t="s">
        <v>13</v>
      </c>
      <c r="D3919" s="2" t="s">
        <v>14</v>
      </c>
      <c r="E3919" t="s">
        <v>4870</v>
      </c>
      <c r="F3919" t="s">
        <v>5249</v>
      </c>
      <c r="G3919" s="2" t="s">
        <v>29</v>
      </c>
      <c r="H3919" s="2" t="s">
        <v>104</v>
      </c>
      <c r="I3919" s="2" t="s">
        <v>467</v>
      </c>
      <c r="J3919" s="2" t="s">
        <v>19</v>
      </c>
      <c r="K3919" s="129">
        <v>45539</v>
      </c>
      <c r="L3919" t="s">
        <v>5542</v>
      </c>
    </row>
    <row r="3920" spans="1:12" s="2" customFormat="1" ht="15">
      <c r="A3920" s="2">
        <v>54007</v>
      </c>
      <c r="B3920" s="2" t="s">
        <v>3350</v>
      </c>
      <c r="C3920" s="2" t="s">
        <v>13</v>
      </c>
      <c r="D3920" s="2" t="s">
        <v>25</v>
      </c>
      <c r="E3920" s="2" t="s">
        <v>5291</v>
      </c>
      <c r="F3920" t="s">
        <v>36</v>
      </c>
      <c r="G3920" s="2" t="s">
        <v>29</v>
      </c>
      <c r="H3920" s="2" t="s">
        <v>4856</v>
      </c>
      <c r="I3920" s="2" t="s">
        <v>5447</v>
      </c>
      <c r="J3920" s="2" t="s">
        <v>19</v>
      </c>
      <c r="K3920" s="129">
        <v>45281</v>
      </c>
      <c r="L3920" t="s">
        <v>5297</v>
      </c>
    </row>
    <row r="3921" spans="1:12" s="2" customFormat="1" ht="15">
      <c r="A3921" s="2">
        <v>54008</v>
      </c>
      <c r="B3921" s="2" t="s">
        <v>3351</v>
      </c>
      <c r="C3921" s="2" t="s">
        <v>13</v>
      </c>
      <c r="D3921" s="2" t="s">
        <v>25</v>
      </c>
      <c r="E3921" t="s">
        <v>4870</v>
      </c>
      <c r="F3921" t="s">
        <v>16</v>
      </c>
      <c r="G3921" s="2" t="s">
        <v>29</v>
      </c>
      <c r="H3921" s="2" t="s">
        <v>4854</v>
      </c>
      <c r="I3921" s="2" t="s">
        <v>47</v>
      </c>
      <c r="J3921" s="2" t="s">
        <v>19</v>
      </c>
      <c r="K3921" s="129">
        <v>45399</v>
      </c>
      <c r="L3921" t="s">
        <v>5542</v>
      </c>
    </row>
    <row r="3922" spans="1:12" s="2" customFormat="1" ht="15">
      <c r="A3922" s="2">
        <v>54009</v>
      </c>
      <c r="B3922" s="2" t="s">
        <v>3352</v>
      </c>
      <c r="C3922" s="2" t="s">
        <v>13</v>
      </c>
      <c r="D3922" s="2" t="s">
        <v>38</v>
      </c>
      <c r="E3922" t="s">
        <v>4870</v>
      </c>
      <c r="F3922" t="s">
        <v>5249</v>
      </c>
      <c r="G3922" s="2" t="s">
        <v>29</v>
      </c>
      <c r="H3922" s="2" t="s">
        <v>4854</v>
      </c>
      <c r="I3922" s="2" t="s">
        <v>47</v>
      </c>
      <c r="J3922" s="2" t="s">
        <v>19</v>
      </c>
      <c r="K3922" s="129">
        <v>45401</v>
      </c>
      <c r="L3922" t="s">
        <v>5542</v>
      </c>
    </row>
    <row r="3923" spans="1:12" s="2" customFormat="1" ht="15">
      <c r="A3923" s="2">
        <v>54026</v>
      </c>
      <c r="B3923" s="2" t="s">
        <v>3353</v>
      </c>
      <c r="C3923" s="2" t="s">
        <v>13</v>
      </c>
      <c r="D3923" s="2" t="s">
        <v>25</v>
      </c>
      <c r="E3923" t="s">
        <v>4870</v>
      </c>
      <c r="F3923" t="s">
        <v>16</v>
      </c>
      <c r="G3923" s="2" t="s">
        <v>29</v>
      </c>
      <c r="H3923" s="2" t="s">
        <v>4855</v>
      </c>
      <c r="I3923" s="2" t="s">
        <v>5735</v>
      </c>
      <c r="J3923" s="2" t="s">
        <v>113</v>
      </c>
      <c r="K3923" s="129">
        <v>44284</v>
      </c>
      <c r="L3923" t="s">
        <v>5542</v>
      </c>
    </row>
    <row r="3924" spans="1:12" s="2" customFormat="1" ht="15">
      <c r="A3924" s="2">
        <v>54027</v>
      </c>
      <c r="B3924" s="2" t="s">
        <v>3354</v>
      </c>
      <c r="C3924" s="2" t="s">
        <v>13</v>
      </c>
      <c r="D3924" s="2" t="s">
        <v>14</v>
      </c>
      <c r="E3924" t="s">
        <v>4870</v>
      </c>
      <c r="F3924" t="s">
        <v>16</v>
      </c>
      <c r="G3924" s="2" t="s">
        <v>29</v>
      </c>
      <c r="H3924" s="2" t="s">
        <v>4854</v>
      </c>
      <c r="I3924" s="2" t="s">
        <v>47</v>
      </c>
      <c r="J3924" s="2" t="s">
        <v>19</v>
      </c>
      <c r="K3924" s="129">
        <v>45715</v>
      </c>
      <c r="L3924" t="s">
        <v>5542</v>
      </c>
    </row>
    <row r="3925" spans="1:12" s="2" customFormat="1" ht="15">
      <c r="A3925" s="2">
        <v>54029</v>
      </c>
      <c r="B3925" s="2" t="s">
        <v>4958</v>
      </c>
      <c r="C3925" s="2" t="s">
        <v>13</v>
      </c>
      <c r="D3925" s="2" t="s">
        <v>14</v>
      </c>
      <c r="E3925" t="s">
        <v>4870</v>
      </c>
      <c r="F3925" t="s">
        <v>5249</v>
      </c>
      <c r="G3925" s="2" t="s">
        <v>29</v>
      </c>
      <c r="H3925" s="2" t="s">
        <v>147</v>
      </c>
      <c r="I3925" s="2" t="s">
        <v>271</v>
      </c>
      <c r="J3925" s="2" t="s">
        <v>19</v>
      </c>
      <c r="K3925" s="129">
        <v>45497</v>
      </c>
      <c r="L3925" t="s">
        <v>5542</v>
      </c>
    </row>
    <row r="3926" spans="1:12" s="2" customFormat="1" ht="15">
      <c r="A3926" s="2">
        <v>54046</v>
      </c>
      <c r="B3926" s="2" t="s">
        <v>4537</v>
      </c>
      <c r="C3926" s="2" t="s">
        <v>13</v>
      </c>
      <c r="D3926" s="2" t="s">
        <v>25</v>
      </c>
      <c r="E3926" s="2" t="s">
        <v>5291</v>
      </c>
      <c r="F3926" t="s">
        <v>36</v>
      </c>
      <c r="G3926" s="2" t="s">
        <v>29</v>
      </c>
      <c r="H3926" s="2" t="s">
        <v>4856</v>
      </c>
      <c r="I3926" s="2" t="s">
        <v>5447</v>
      </c>
      <c r="J3926" s="2" t="s">
        <v>19</v>
      </c>
      <c r="K3926" s="129">
        <v>45442</v>
      </c>
      <c r="L3926" t="s">
        <v>5297</v>
      </c>
    </row>
    <row r="3927" spans="1:12" s="2" customFormat="1" ht="15">
      <c r="A3927" s="2">
        <v>54086</v>
      </c>
      <c r="B3927" s="2" t="s">
        <v>3856</v>
      </c>
      <c r="C3927" s="2" t="s">
        <v>13</v>
      </c>
      <c r="D3927" s="2" t="s">
        <v>25</v>
      </c>
      <c r="E3927" s="2" t="s">
        <v>5291</v>
      </c>
      <c r="F3927" t="s">
        <v>5249</v>
      </c>
      <c r="G3927" s="2" t="s">
        <v>32</v>
      </c>
      <c r="H3927" s="2" t="s">
        <v>4853</v>
      </c>
      <c r="I3927" s="2" t="s">
        <v>5957</v>
      </c>
      <c r="J3927" s="2" t="s">
        <v>19</v>
      </c>
      <c r="K3927" s="129">
        <v>45048</v>
      </c>
      <c r="L3927" t="s">
        <v>5293</v>
      </c>
    </row>
    <row r="3928" spans="1:12" s="2" customFormat="1" ht="15">
      <c r="A3928" s="2">
        <v>54126</v>
      </c>
      <c r="B3928" s="2" t="s">
        <v>3355</v>
      </c>
      <c r="C3928" s="2" t="s">
        <v>13</v>
      </c>
      <c r="D3928" s="2" t="s">
        <v>25</v>
      </c>
      <c r="E3928" s="2" t="s">
        <v>5291</v>
      </c>
      <c r="F3928" t="s">
        <v>36</v>
      </c>
      <c r="G3928" s="2" t="s">
        <v>29</v>
      </c>
      <c r="H3928" s="2" t="s">
        <v>81</v>
      </c>
      <c r="I3928" s="2" t="s">
        <v>5578</v>
      </c>
      <c r="J3928" s="2" t="s">
        <v>19</v>
      </c>
      <c r="K3928" s="129">
        <v>45706</v>
      </c>
      <c r="L3928" t="s">
        <v>5297</v>
      </c>
    </row>
    <row r="3929" spans="1:12" s="2" customFormat="1" ht="15">
      <c r="A3929" s="2">
        <v>54128</v>
      </c>
      <c r="B3929" s="2" t="s">
        <v>3356</v>
      </c>
      <c r="C3929" s="2" t="s">
        <v>13</v>
      </c>
      <c r="D3929" s="2" t="s">
        <v>14</v>
      </c>
      <c r="E3929" t="s">
        <v>4870</v>
      </c>
      <c r="F3929" t="s">
        <v>5249</v>
      </c>
      <c r="G3929" s="2" t="s">
        <v>29</v>
      </c>
      <c r="H3929" s="2" t="s">
        <v>49</v>
      </c>
      <c r="I3929" s="2" t="s">
        <v>55</v>
      </c>
      <c r="J3929" s="2" t="s">
        <v>113</v>
      </c>
      <c r="K3929" s="129">
        <v>44319</v>
      </c>
      <c r="L3929" t="s">
        <v>5542</v>
      </c>
    </row>
    <row r="3930" spans="1:12" s="2" customFormat="1" ht="15">
      <c r="A3930" s="2">
        <v>54129</v>
      </c>
      <c r="B3930" s="2" t="s">
        <v>3357</v>
      </c>
      <c r="C3930" s="2" t="s">
        <v>13</v>
      </c>
      <c r="D3930" s="2" t="s">
        <v>25</v>
      </c>
      <c r="E3930" t="s">
        <v>4870</v>
      </c>
      <c r="F3930" t="s">
        <v>16</v>
      </c>
      <c r="G3930" s="2" t="s">
        <v>29</v>
      </c>
      <c r="H3930" s="2" t="s">
        <v>4854</v>
      </c>
      <c r="I3930" s="2" t="s">
        <v>47</v>
      </c>
      <c r="J3930" s="2" t="s">
        <v>19</v>
      </c>
      <c r="K3930" s="129">
        <v>44696</v>
      </c>
      <c r="L3930" t="s">
        <v>5542</v>
      </c>
    </row>
    <row r="3931" spans="1:12" s="2" customFormat="1" ht="15">
      <c r="A3931" s="2">
        <v>54130</v>
      </c>
      <c r="B3931" s="2" t="s">
        <v>4538</v>
      </c>
      <c r="C3931" s="2" t="s">
        <v>13</v>
      </c>
      <c r="D3931" s="2" t="s">
        <v>38</v>
      </c>
      <c r="E3931" t="s">
        <v>4870</v>
      </c>
      <c r="F3931" t="s">
        <v>5249</v>
      </c>
      <c r="G3931" s="2" t="s">
        <v>29</v>
      </c>
      <c r="H3931" s="2" t="s">
        <v>4854</v>
      </c>
      <c r="I3931" s="2" t="s">
        <v>47</v>
      </c>
      <c r="J3931" s="2" t="s">
        <v>19</v>
      </c>
      <c r="K3931" s="129">
        <v>44347</v>
      </c>
      <c r="L3931" t="s">
        <v>5542</v>
      </c>
    </row>
    <row r="3932" spans="1:12" s="2" customFormat="1" ht="15">
      <c r="A3932" s="2">
        <v>54166</v>
      </c>
      <c r="B3932" s="2" t="s">
        <v>4883</v>
      </c>
      <c r="C3932" s="2" t="s">
        <v>13</v>
      </c>
      <c r="D3932" s="2" t="s">
        <v>14</v>
      </c>
      <c r="E3932" t="s">
        <v>4870</v>
      </c>
      <c r="F3932" t="s">
        <v>5249</v>
      </c>
      <c r="G3932" s="2" t="s">
        <v>32</v>
      </c>
      <c r="H3932" s="2" t="s">
        <v>4854</v>
      </c>
      <c r="I3932" s="2" t="s">
        <v>47</v>
      </c>
      <c r="J3932" s="2" t="s">
        <v>19</v>
      </c>
      <c r="K3932" s="129">
        <v>45673</v>
      </c>
      <c r="L3932" t="s">
        <v>5542</v>
      </c>
    </row>
    <row r="3933" spans="1:12" s="2" customFormat="1" ht="15">
      <c r="A3933" s="2">
        <v>54187</v>
      </c>
      <c r="B3933" s="2" t="s">
        <v>3358</v>
      </c>
      <c r="C3933" s="2" t="s">
        <v>13</v>
      </c>
      <c r="D3933" s="2" t="s">
        <v>14</v>
      </c>
      <c r="E3933" t="s">
        <v>4870</v>
      </c>
      <c r="F3933" t="s">
        <v>16</v>
      </c>
      <c r="G3933" s="2" t="s">
        <v>29</v>
      </c>
      <c r="H3933" s="2" t="s">
        <v>4854</v>
      </c>
      <c r="I3933" s="2" t="s">
        <v>47</v>
      </c>
      <c r="J3933" s="2" t="s">
        <v>19</v>
      </c>
      <c r="K3933" s="129">
        <v>45737</v>
      </c>
      <c r="L3933" t="s">
        <v>5542</v>
      </c>
    </row>
    <row r="3934" spans="1:12" s="2" customFormat="1" ht="15">
      <c r="A3934" s="2">
        <v>54188</v>
      </c>
      <c r="B3934" s="2" t="s">
        <v>3359</v>
      </c>
      <c r="C3934" s="2" t="s">
        <v>13</v>
      </c>
      <c r="D3934" s="2" t="s">
        <v>14</v>
      </c>
      <c r="E3934" t="s">
        <v>4870</v>
      </c>
      <c r="F3934" t="s">
        <v>5249</v>
      </c>
      <c r="G3934" s="2" t="s">
        <v>29</v>
      </c>
      <c r="H3934" s="2" t="s">
        <v>104</v>
      </c>
      <c r="I3934" s="2" t="s">
        <v>132</v>
      </c>
      <c r="J3934" s="2" t="s">
        <v>19</v>
      </c>
      <c r="K3934" s="129">
        <v>45327</v>
      </c>
      <c r="L3934" t="s">
        <v>5542</v>
      </c>
    </row>
    <row r="3935" spans="1:12" s="2" customFormat="1" ht="15">
      <c r="A3935" s="2">
        <v>54189</v>
      </c>
      <c r="B3935" s="2" t="s">
        <v>3360</v>
      </c>
      <c r="C3935" s="2" t="s">
        <v>13</v>
      </c>
      <c r="D3935" s="2" t="s">
        <v>14</v>
      </c>
      <c r="E3935" t="s">
        <v>4870</v>
      </c>
      <c r="F3935" t="s">
        <v>5249</v>
      </c>
      <c r="G3935" s="2" t="s">
        <v>29</v>
      </c>
      <c r="H3935" s="2" t="s">
        <v>4855</v>
      </c>
      <c r="I3935" s="2" t="s">
        <v>542</v>
      </c>
      <c r="J3935" s="2" t="s">
        <v>19</v>
      </c>
      <c r="K3935" s="129">
        <v>45449</v>
      </c>
      <c r="L3935" t="s">
        <v>5542</v>
      </c>
    </row>
    <row r="3936" spans="1:12" s="2" customFormat="1" ht="15">
      <c r="A3936" s="2">
        <v>54226</v>
      </c>
      <c r="B3936" s="2" t="s">
        <v>3361</v>
      </c>
      <c r="C3936" s="2" t="s">
        <v>13</v>
      </c>
      <c r="D3936" s="2" t="s">
        <v>14</v>
      </c>
      <c r="E3936" t="s">
        <v>4870</v>
      </c>
      <c r="F3936" t="s">
        <v>16</v>
      </c>
      <c r="G3936" s="2" t="s">
        <v>29</v>
      </c>
      <c r="H3936" s="2" t="s">
        <v>4854</v>
      </c>
      <c r="I3936" s="2" t="s">
        <v>47</v>
      </c>
      <c r="J3936" s="2" t="s">
        <v>19</v>
      </c>
      <c r="K3936" s="129">
        <v>44651</v>
      </c>
      <c r="L3936" t="s">
        <v>5542</v>
      </c>
    </row>
    <row r="3937" spans="1:12" s="2" customFormat="1" ht="15">
      <c r="A3937" s="2">
        <v>54229</v>
      </c>
      <c r="B3937" s="2" t="s">
        <v>3362</v>
      </c>
      <c r="C3937" s="2" t="s">
        <v>13</v>
      </c>
      <c r="D3937" s="2" t="s">
        <v>14</v>
      </c>
      <c r="E3937" t="s">
        <v>4870</v>
      </c>
      <c r="F3937" t="s">
        <v>16</v>
      </c>
      <c r="G3937" s="2" t="s">
        <v>29</v>
      </c>
      <c r="H3937" s="2" t="s">
        <v>4854</v>
      </c>
      <c r="I3937" s="2" t="s">
        <v>47</v>
      </c>
      <c r="J3937" s="2" t="s">
        <v>19</v>
      </c>
      <c r="K3937" s="129">
        <v>45744</v>
      </c>
      <c r="L3937" t="s">
        <v>5542</v>
      </c>
    </row>
    <row r="3938" spans="1:12" s="2" customFormat="1" ht="15">
      <c r="A3938" s="2">
        <v>54247</v>
      </c>
      <c r="B3938" s="2" t="s">
        <v>3363</v>
      </c>
      <c r="C3938" s="2" t="s">
        <v>13</v>
      </c>
      <c r="D3938" s="2" t="s">
        <v>25</v>
      </c>
      <c r="E3938" s="2" t="s">
        <v>5291</v>
      </c>
      <c r="F3938" t="s">
        <v>16</v>
      </c>
      <c r="G3938" s="2" t="s">
        <v>32</v>
      </c>
      <c r="H3938" s="2" t="s">
        <v>4857</v>
      </c>
      <c r="I3938" s="2" t="s">
        <v>152</v>
      </c>
      <c r="J3938" s="2" t="s">
        <v>19</v>
      </c>
      <c r="K3938" s="129">
        <v>45720</v>
      </c>
      <c r="L3938" t="s">
        <v>5299</v>
      </c>
    </row>
    <row r="3939" spans="1:12" s="2" customFormat="1" ht="15">
      <c r="A3939" s="2">
        <v>54307</v>
      </c>
      <c r="B3939" s="2" t="s">
        <v>3364</v>
      </c>
      <c r="C3939" s="2" t="s">
        <v>13</v>
      </c>
      <c r="D3939" s="2" t="s">
        <v>14</v>
      </c>
      <c r="E3939" t="s">
        <v>4870</v>
      </c>
      <c r="F3939" t="s">
        <v>16</v>
      </c>
      <c r="G3939" s="2" t="s">
        <v>29</v>
      </c>
      <c r="H3939" s="2" t="s">
        <v>4854</v>
      </c>
      <c r="I3939" s="2" t="s">
        <v>47</v>
      </c>
      <c r="J3939" s="2" t="s">
        <v>19</v>
      </c>
      <c r="K3939" s="129">
        <v>45722</v>
      </c>
      <c r="L3939" t="s">
        <v>5542</v>
      </c>
    </row>
    <row r="3940" spans="1:12" s="2" customFormat="1" ht="15">
      <c r="A3940" s="2">
        <v>54310</v>
      </c>
      <c r="B3940" s="2" t="s">
        <v>3647</v>
      </c>
      <c r="C3940" s="2" t="s">
        <v>13</v>
      </c>
      <c r="D3940" s="2" t="s">
        <v>14</v>
      </c>
      <c r="E3940" t="s">
        <v>4870</v>
      </c>
      <c r="F3940" t="s">
        <v>5249</v>
      </c>
      <c r="G3940" s="2" t="s">
        <v>29</v>
      </c>
      <c r="H3940" s="2" t="s">
        <v>144</v>
      </c>
      <c r="I3940" s="2" t="s">
        <v>406</v>
      </c>
      <c r="J3940" s="2" t="s">
        <v>19</v>
      </c>
      <c r="K3940" s="129">
        <v>44958</v>
      </c>
      <c r="L3940" t="s">
        <v>5542</v>
      </c>
    </row>
    <row r="3941" spans="1:12" s="2" customFormat="1" ht="15">
      <c r="A3941" s="2">
        <v>54326</v>
      </c>
      <c r="B3941" s="2" t="s">
        <v>3365</v>
      </c>
      <c r="C3941" s="2" t="s">
        <v>13</v>
      </c>
      <c r="D3941" s="2" t="s">
        <v>14</v>
      </c>
      <c r="E3941" t="s">
        <v>4870</v>
      </c>
      <c r="F3941" t="s">
        <v>16</v>
      </c>
      <c r="G3941" s="2" t="s">
        <v>29</v>
      </c>
      <c r="H3941" s="2" t="s">
        <v>4854</v>
      </c>
      <c r="I3941" s="2" t="s">
        <v>47</v>
      </c>
      <c r="J3941" s="2" t="s">
        <v>19</v>
      </c>
      <c r="K3941" s="129">
        <v>44365</v>
      </c>
      <c r="L3941" t="s">
        <v>5542</v>
      </c>
    </row>
    <row r="3942" spans="1:12" s="2" customFormat="1" ht="15">
      <c r="A3942" s="2">
        <v>54367</v>
      </c>
      <c r="B3942" s="2" t="s">
        <v>4539</v>
      </c>
      <c r="C3942" s="2" t="s">
        <v>13</v>
      </c>
      <c r="D3942" s="2" t="s">
        <v>14</v>
      </c>
      <c r="E3942" t="s">
        <v>4870</v>
      </c>
      <c r="F3942" t="s">
        <v>16</v>
      </c>
      <c r="G3942" s="2" t="s">
        <v>29</v>
      </c>
      <c r="H3942" s="2" t="s">
        <v>4858</v>
      </c>
      <c r="I3942" s="2" t="s">
        <v>174</v>
      </c>
      <c r="J3942" s="2" t="s">
        <v>19</v>
      </c>
      <c r="K3942" s="129">
        <v>45744</v>
      </c>
      <c r="L3942" t="s">
        <v>5542</v>
      </c>
    </row>
    <row r="3943" spans="1:12" s="2" customFormat="1" ht="15">
      <c r="A3943" s="2">
        <v>54368</v>
      </c>
      <c r="B3943" s="2" t="s">
        <v>3366</v>
      </c>
      <c r="C3943" s="2" t="s">
        <v>13</v>
      </c>
      <c r="D3943" s="2" t="s">
        <v>14</v>
      </c>
      <c r="E3943" t="s">
        <v>4870</v>
      </c>
      <c r="F3943" t="s">
        <v>5249</v>
      </c>
      <c r="G3943" s="2" t="s">
        <v>29</v>
      </c>
      <c r="H3943" s="2" t="s">
        <v>104</v>
      </c>
      <c r="I3943" s="2" t="s">
        <v>116</v>
      </c>
      <c r="J3943" s="2" t="s">
        <v>19</v>
      </c>
      <c r="K3943" s="129">
        <v>45302</v>
      </c>
      <c r="L3943" t="s">
        <v>5542</v>
      </c>
    </row>
    <row r="3944" spans="1:12" s="2" customFormat="1" ht="15">
      <c r="A3944" s="2">
        <v>54370</v>
      </c>
      <c r="B3944" s="2" t="s">
        <v>4540</v>
      </c>
      <c r="C3944" s="2" t="s">
        <v>13</v>
      </c>
      <c r="D3944" s="2" t="s">
        <v>25</v>
      </c>
      <c r="E3944" t="s">
        <v>4870</v>
      </c>
      <c r="F3944" t="s">
        <v>16</v>
      </c>
      <c r="G3944" s="2" t="s">
        <v>29</v>
      </c>
      <c r="H3944" s="2" t="s">
        <v>4854</v>
      </c>
      <c r="I3944" s="2" t="s">
        <v>47</v>
      </c>
      <c r="J3944" s="2" t="s">
        <v>19</v>
      </c>
      <c r="K3944" s="129">
        <v>45720</v>
      </c>
      <c r="L3944" t="s">
        <v>5542</v>
      </c>
    </row>
    <row r="3945" spans="1:12" s="2" customFormat="1" ht="15">
      <c r="A3945" s="2">
        <v>54426</v>
      </c>
      <c r="B3945" s="2" t="s">
        <v>3367</v>
      </c>
      <c r="C3945" s="2" t="s">
        <v>13</v>
      </c>
      <c r="D3945" s="2" t="s">
        <v>14</v>
      </c>
      <c r="E3945" t="s">
        <v>4870</v>
      </c>
      <c r="F3945" t="s">
        <v>16</v>
      </c>
      <c r="G3945" s="2" t="s">
        <v>29</v>
      </c>
      <c r="H3945" s="2" t="s">
        <v>4854</v>
      </c>
      <c r="I3945" s="2" t="s">
        <v>47</v>
      </c>
      <c r="J3945" s="2" t="s">
        <v>19</v>
      </c>
      <c r="K3945" s="129">
        <v>45404</v>
      </c>
      <c r="L3945" t="s">
        <v>5542</v>
      </c>
    </row>
    <row r="3946" spans="1:12" s="2" customFormat="1" ht="15">
      <c r="A3946" s="2">
        <v>54466</v>
      </c>
      <c r="B3946" s="2" t="s">
        <v>3368</v>
      </c>
      <c r="C3946" s="2" t="s">
        <v>13</v>
      </c>
      <c r="D3946" s="2" t="s">
        <v>14</v>
      </c>
      <c r="E3946" t="s">
        <v>4870</v>
      </c>
      <c r="F3946" t="s">
        <v>16</v>
      </c>
      <c r="G3946" s="2" t="s">
        <v>29</v>
      </c>
      <c r="H3946" s="2" t="s">
        <v>4854</v>
      </c>
      <c r="I3946" s="2" t="s">
        <v>47</v>
      </c>
      <c r="J3946" s="2" t="s">
        <v>113</v>
      </c>
      <c r="K3946" s="129">
        <v>44315</v>
      </c>
      <c r="L3946" t="s">
        <v>5542</v>
      </c>
    </row>
    <row r="3947" spans="1:12" s="2" customFormat="1" ht="15">
      <c r="A3947" s="2">
        <v>54487</v>
      </c>
      <c r="B3947" s="2" t="s">
        <v>3369</v>
      </c>
      <c r="C3947" s="2" t="s">
        <v>13</v>
      </c>
      <c r="D3947" s="2" t="s">
        <v>25</v>
      </c>
      <c r="E3947" t="s">
        <v>4870</v>
      </c>
      <c r="F3947" t="s">
        <v>16</v>
      </c>
      <c r="G3947" s="2" t="s">
        <v>29</v>
      </c>
      <c r="H3947" s="2" t="s">
        <v>147</v>
      </c>
      <c r="I3947" s="2" t="s">
        <v>5951</v>
      </c>
      <c r="J3947" s="2" t="s">
        <v>19</v>
      </c>
      <c r="K3947" s="129">
        <v>45553</v>
      </c>
      <c r="L3947" t="s">
        <v>5542</v>
      </c>
    </row>
    <row r="3948" spans="1:12" s="2" customFormat="1" ht="15">
      <c r="A3948" s="2">
        <v>54526</v>
      </c>
      <c r="B3948" s="2" t="s">
        <v>3370</v>
      </c>
      <c r="C3948" s="2" t="s">
        <v>13</v>
      </c>
      <c r="D3948" s="2" t="s">
        <v>25</v>
      </c>
      <c r="E3948" t="s">
        <v>4870</v>
      </c>
      <c r="F3948" t="s">
        <v>5249</v>
      </c>
      <c r="G3948" s="2" t="s">
        <v>29</v>
      </c>
      <c r="H3948" s="2" t="s">
        <v>21</v>
      </c>
      <c r="I3948" s="2" t="s">
        <v>295</v>
      </c>
      <c r="J3948" s="2" t="s">
        <v>19</v>
      </c>
      <c r="K3948" s="129">
        <v>45586</v>
      </c>
      <c r="L3948" t="s">
        <v>5542</v>
      </c>
    </row>
    <row r="3949" spans="1:12" s="2" customFormat="1" ht="15">
      <c r="A3949" s="2">
        <v>54547</v>
      </c>
      <c r="B3949" s="2" t="s">
        <v>4541</v>
      </c>
      <c r="C3949" s="2" t="s">
        <v>13</v>
      </c>
      <c r="D3949" s="2" t="s">
        <v>14</v>
      </c>
      <c r="E3949" s="2" t="s">
        <v>5292</v>
      </c>
      <c r="F3949" t="s">
        <v>16</v>
      </c>
      <c r="G3949" s="2" t="s">
        <v>32</v>
      </c>
      <c r="H3949" s="2" t="s">
        <v>4853</v>
      </c>
      <c r="I3949" s="2" t="s">
        <v>1055</v>
      </c>
      <c r="J3949" s="2" t="s">
        <v>19</v>
      </c>
      <c r="K3949" s="129">
        <v>45020</v>
      </c>
      <c r="L3949" t="s">
        <v>11</v>
      </c>
    </row>
    <row r="3950" spans="1:12" s="2" customFormat="1" ht="15">
      <c r="A3950" s="2">
        <v>54586</v>
      </c>
      <c r="B3950" s="2" t="s">
        <v>3372</v>
      </c>
      <c r="C3950" s="2" t="s">
        <v>13</v>
      </c>
      <c r="D3950" s="2" t="s">
        <v>14</v>
      </c>
      <c r="E3950" t="s">
        <v>4870</v>
      </c>
      <c r="F3950" t="s">
        <v>16</v>
      </c>
      <c r="G3950" s="2" t="s">
        <v>29</v>
      </c>
      <c r="H3950" s="2" t="s">
        <v>4854</v>
      </c>
      <c r="I3950" s="2" t="s">
        <v>47</v>
      </c>
      <c r="J3950" s="2" t="s">
        <v>19</v>
      </c>
      <c r="K3950" s="129">
        <v>45741</v>
      </c>
      <c r="L3950" t="s">
        <v>5542</v>
      </c>
    </row>
    <row r="3951" spans="1:12" s="2" customFormat="1" ht="15">
      <c r="A3951" s="2">
        <v>54587</v>
      </c>
      <c r="B3951" s="2" t="s">
        <v>3373</v>
      </c>
      <c r="C3951" s="2" t="s">
        <v>13</v>
      </c>
      <c r="D3951" s="2" t="s">
        <v>14</v>
      </c>
      <c r="E3951" t="s">
        <v>4870</v>
      </c>
      <c r="F3951" t="s">
        <v>5249</v>
      </c>
      <c r="G3951" s="2" t="s">
        <v>32</v>
      </c>
      <c r="H3951" s="2" t="s">
        <v>4852</v>
      </c>
      <c r="I3951" s="2" t="s">
        <v>254</v>
      </c>
      <c r="J3951" s="2" t="s">
        <v>19</v>
      </c>
      <c r="K3951" s="129">
        <v>45738</v>
      </c>
      <c r="L3951" t="s">
        <v>5542</v>
      </c>
    </row>
    <row r="3952" spans="1:12" s="2" customFormat="1" ht="15">
      <c r="A3952" s="2">
        <v>54588</v>
      </c>
      <c r="B3952" s="2" t="s">
        <v>3374</v>
      </c>
      <c r="C3952" s="2" t="s">
        <v>13</v>
      </c>
      <c r="D3952" s="2" t="s">
        <v>38</v>
      </c>
      <c r="E3952" t="s">
        <v>4870</v>
      </c>
      <c r="F3952" t="s">
        <v>16</v>
      </c>
      <c r="G3952" s="2" t="s">
        <v>32</v>
      </c>
      <c r="H3952" s="2" t="s">
        <v>209</v>
      </c>
      <c r="I3952" s="2" t="s">
        <v>340</v>
      </c>
      <c r="J3952" s="2" t="s">
        <v>19</v>
      </c>
      <c r="K3952" s="129">
        <v>45684</v>
      </c>
      <c r="L3952" t="s">
        <v>5542</v>
      </c>
    </row>
    <row r="3953" spans="1:12" s="2" customFormat="1" ht="15">
      <c r="A3953" s="2">
        <v>54630</v>
      </c>
      <c r="B3953" s="2" t="s">
        <v>3375</v>
      </c>
      <c r="C3953" s="2" t="s">
        <v>13</v>
      </c>
      <c r="D3953" s="2" t="s">
        <v>25</v>
      </c>
      <c r="E3953" t="s">
        <v>4870</v>
      </c>
      <c r="F3953" t="s">
        <v>16</v>
      </c>
      <c r="G3953" s="2" t="s">
        <v>29</v>
      </c>
      <c r="H3953" s="2" t="s">
        <v>70</v>
      </c>
      <c r="I3953" s="2" t="s">
        <v>5619</v>
      </c>
      <c r="J3953" s="2" t="s">
        <v>113</v>
      </c>
      <c r="K3953" s="129">
        <v>44347</v>
      </c>
      <c r="L3953" t="s">
        <v>5542</v>
      </c>
    </row>
    <row r="3954" spans="1:12" s="2" customFormat="1" ht="15">
      <c r="A3954" s="2">
        <v>54666</v>
      </c>
      <c r="B3954" s="2" t="s">
        <v>3376</v>
      </c>
      <c r="C3954" s="2" t="s">
        <v>13</v>
      </c>
      <c r="D3954" s="2" t="s">
        <v>14</v>
      </c>
      <c r="E3954" t="s">
        <v>4870</v>
      </c>
      <c r="F3954" t="s">
        <v>5249</v>
      </c>
      <c r="G3954" s="2" t="s">
        <v>29</v>
      </c>
      <c r="H3954" s="2" t="s">
        <v>4854</v>
      </c>
      <c r="I3954" s="2" t="s">
        <v>47</v>
      </c>
      <c r="J3954" s="2" t="s">
        <v>19</v>
      </c>
      <c r="K3954" s="129">
        <v>45741</v>
      </c>
      <c r="L3954" t="s">
        <v>5542</v>
      </c>
    </row>
    <row r="3955" spans="1:12" s="2" customFormat="1" ht="15">
      <c r="A3955" s="2">
        <v>54686</v>
      </c>
      <c r="B3955" s="2" t="s">
        <v>3377</v>
      </c>
      <c r="C3955" s="2" t="s">
        <v>13</v>
      </c>
      <c r="D3955" s="2" t="s">
        <v>14</v>
      </c>
      <c r="E3955" s="2" t="s">
        <v>5292</v>
      </c>
      <c r="F3955" t="s">
        <v>5249</v>
      </c>
      <c r="G3955" s="2" t="s">
        <v>32</v>
      </c>
      <c r="H3955" s="2" t="s">
        <v>4856</v>
      </c>
      <c r="I3955" s="2" t="s">
        <v>782</v>
      </c>
      <c r="J3955" s="2" t="s">
        <v>19</v>
      </c>
      <c r="K3955" s="129">
        <v>45675</v>
      </c>
      <c r="L3955" t="s">
        <v>11</v>
      </c>
    </row>
    <row r="3956" spans="1:12" s="2" customFormat="1" ht="15">
      <c r="A3956" s="2">
        <v>54746</v>
      </c>
      <c r="B3956" s="2" t="s">
        <v>3378</v>
      </c>
      <c r="C3956" s="2" t="s">
        <v>13</v>
      </c>
      <c r="D3956" s="2" t="s">
        <v>14</v>
      </c>
      <c r="E3956" t="s">
        <v>4870</v>
      </c>
      <c r="F3956" t="s">
        <v>16</v>
      </c>
      <c r="G3956" s="2" t="s">
        <v>29</v>
      </c>
      <c r="H3956" s="2" t="s">
        <v>4854</v>
      </c>
      <c r="I3956" s="2" t="s">
        <v>47</v>
      </c>
      <c r="J3956" s="2" t="s">
        <v>19</v>
      </c>
      <c r="K3956" s="129">
        <v>45715</v>
      </c>
      <c r="L3956" t="s">
        <v>5542</v>
      </c>
    </row>
    <row r="3957" spans="1:12" s="2" customFormat="1" ht="15">
      <c r="A3957" s="2">
        <v>54806</v>
      </c>
      <c r="B3957" s="2" t="s">
        <v>3379</v>
      </c>
      <c r="C3957" s="2" t="s">
        <v>13</v>
      </c>
      <c r="D3957" s="2" t="s">
        <v>14</v>
      </c>
      <c r="E3957" t="s">
        <v>4870</v>
      </c>
      <c r="F3957" t="s">
        <v>16</v>
      </c>
      <c r="G3957" s="2" t="s">
        <v>29</v>
      </c>
      <c r="H3957" s="2" t="s">
        <v>4854</v>
      </c>
      <c r="I3957" s="2" t="s">
        <v>47</v>
      </c>
      <c r="J3957" s="2" t="s">
        <v>19</v>
      </c>
      <c r="K3957" s="129">
        <v>45719</v>
      </c>
      <c r="L3957" t="s">
        <v>5542</v>
      </c>
    </row>
    <row r="3958" spans="1:12" s="2" customFormat="1" ht="15">
      <c r="A3958" s="2">
        <v>54827</v>
      </c>
      <c r="B3958" s="2" t="s">
        <v>3380</v>
      </c>
      <c r="C3958" s="2" t="s">
        <v>13</v>
      </c>
      <c r="D3958" s="2" t="s">
        <v>14</v>
      </c>
      <c r="E3958" s="2" t="s">
        <v>5292</v>
      </c>
      <c r="F3958" t="s">
        <v>5249</v>
      </c>
      <c r="G3958" s="2" t="s">
        <v>32</v>
      </c>
      <c r="H3958" s="2" t="s">
        <v>283</v>
      </c>
      <c r="I3958" s="2" t="s">
        <v>2816</v>
      </c>
      <c r="J3958" s="2" t="s">
        <v>19</v>
      </c>
      <c r="K3958" s="129">
        <v>45744</v>
      </c>
      <c r="L3958" t="s">
        <v>5299</v>
      </c>
    </row>
    <row r="3959" spans="1:12" s="2" customFormat="1" ht="15">
      <c r="A3959" s="2">
        <v>54846</v>
      </c>
      <c r="B3959" s="2" t="s">
        <v>3381</v>
      </c>
      <c r="C3959" s="2" t="s">
        <v>13</v>
      </c>
      <c r="D3959" s="2" t="s">
        <v>14</v>
      </c>
      <c r="E3959" t="s">
        <v>4870</v>
      </c>
      <c r="F3959" t="s">
        <v>16</v>
      </c>
      <c r="G3959" s="2" t="s">
        <v>29</v>
      </c>
      <c r="H3959" s="2" t="s">
        <v>4854</v>
      </c>
      <c r="I3959" s="2" t="s">
        <v>47</v>
      </c>
      <c r="J3959" s="2" t="s">
        <v>113</v>
      </c>
      <c r="K3959" s="129">
        <v>44357</v>
      </c>
      <c r="L3959" t="s">
        <v>5542</v>
      </c>
    </row>
    <row r="3960" spans="1:12" s="2" customFormat="1" ht="15">
      <c r="A3960" s="2">
        <v>54867</v>
      </c>
      <c r="B3960" s="2" t="s">
        <v>4542</v>
      </c>
      <c r="C3960" s="2" t="s">
        <v>13</v>
      </c>
      <c r="D3960" s="2" t="s">
        <v>14</v>
      </c>
      <c r="E3960" t="s">
        <v>4870</v>
      </c>
      <c r="F3960" t="s">
        <v>16</v>
      </c>
      <c r="G3960" s="2" t="s">
        <v>29</v>
      </c>
      <c r="H3960" s="2" t="s">
        <v>4854</v>
      </c>
      <c r="I3960" s="2" t="s">
        <v>47</v>
      </c>
      <c r="J3960" s="2" t="s">
        <v>19</v>
      </c>
      <c r="K3960" s="129">
        <v>45713</v>
      </c>
      <c r="L3960" t="s">
        <v>5542</v>
      </c>
    </row>
    <row r="3961" spans="1:12" s="2" customFormat="1" ht="15">
      <c r="A3961" s="2">
        <v>54927</v>
      </c>
      <c r="B3961" s="2" t="s">
        <v>4543</v>
      </c>
      <c r="C3961" s="2" t="s">
        <v>13</v>
      </c>
      <c r="D3961" s="2" t="s">
        <v>25</v>
      </c>
      <c r="E3961" t="s">
        <v>4870</v>
      </c>
      <c r="F3961" t="s">
        <v>16</v>
      </c>
      <c r="G3961" s="2" t="s">
        <v>29</v>
      </c>
      <c r="H3961" s="2" t="s">
        <v>4854</v>
      </c>
      <c r="I3961" s="2" t="s">
        <v>47</v>
      </c>
      <c r="J3961" s="2" t="s">
        <v>19</v>
      </c>
      <c r="K3961" s="129">
        <v>45729</v>
      </c>
      <c r="L3961" t="s">
        <v>5542</v>
      </c>
    </row>
    <row r="3962" spans="1:12" s="2" customFormat="1" ht="15">
      <c r="A3962" s="2">
        <v>54946</v>
      </c>
      <c r="B3962" s="2" t="s">
        <v>4544</v>
      </c>
      <c r="C3962" s="2" t="s">
        <v>13</v>
      </c>
      <c r="D3962" s="2" t="s">
        <v>14</v>
      </c>
      <c r="E3962" t="s">
        <v>4870</v>
      </c>
      <c r="F3962" t="s">
        <v>16</v>
      </c>
      <c r="G3962" s="2" t="s">
        <v>29</v>
      </c>
      <c r="H3962" s="2" t="s">
        <v>49</v>
      </c>
      <c r="I3962" s="2" t="s">
        <v>5309</v>
      </c>
      <c r="J3962" s="2" t="s">
        <v>19</v>
      </c>
      <c r="K3962" s="129">
        <v>45581</v>
      </c>
      <c r="L3962" t="s">
        <v>5542</v>
      </c>
    </row>
    <row r="3963" spans="1:12" s="2" customFormat="1" ht="15">
      <c r="A3963" s="2">
        <v>54967</v>
      </c>
      <c r="B3963" s="2" t="s">
        <v>4545</v>
      </c>
      <c r="C3963" s="2" t="s">
        <v>13</v>
      </c>
      <c r="D3963" s="2" t="s">
        <v>14</v>
      </c>
      <c r="E3963" t="s">
        <v>4870</v>
      </c>
      <c r="F3963" t="s">
        <v>5249</v>
      </c>
      <c r="G3963" s="2" t="s">
        <v>29</v>
      </c>
      <c r="H3963" s="2" t="s">
        <v>4852</v>
      </c>
      <c r="I3963" s="2" t="s">
        <v>244</v>
      </c>
      <c r="J3963" s="2" t="s">
        <v>19</v>
      </c>
      <c r="K3963" s="129">
        <v>45736</v>
      </c>
      <c r="L3963" t="s">
        <v>5542</v>
      </c>
    </row>
    <row r="3964" spans="1:12" s="2" customFormat="1" ht="15">
      <c r="A3964" s="2">
        <v>55006</v>
      </c>
      <c r="B3964" s="2" t="s">
        <v>3382</v>
      </c>
      <c r="C3964" s="2" t="s">
        <v>13</v>
      </c>
      <c r="D3964" s="2" t="s">
        <v>14</v>
      </c>
      <c r="E3964" t="s">
        <v>4870</v>
      </c>
      <c r="F3964" t="s">
        <v>16</v>
      </c>
      <c r="G3964" s="2" t="s">
        <v>29</v>
      </c>
      <c r="H3964" s="2" t="s">
        <v>4854</v>
      </c>
      <c r="I3964" s="2" t="s">
        <v>47</v>
      </c>
      <c r="J3964" s="2" t="s">
        <v>19</v>
      </c>
      <c r="K3964" s="129">
        <v>45701</v>
      </c>
      <c r="L3964" t="s">
        <v>5542</v>
      </c>
    </row>
    <row r="3965" spans="1:12" s="2" customFormat="1" ht="15">
      <c r="A3965" s="2">
        <v>55046</v>
      </c>
      <c r="B3965" s="2" t="s">
        <v>3383</v>
      </c>
      <c r="C3965" s="2" t="s">
        <v>13</v>
      </c>
      <c r="D3965" s="2" t="s">
        <v>25</v>
      </c>
      <c r="E3965" s="2" t="s">
        <v>5291</v>
      </c>
      <c r="F3965" t="s">
        <v>5249</v>
      </c>
      <c r="G3965" s="2" t="s">
        <v>29</v>
      </c>
      <c r="H3965" s="2" t="s">
        <v>183</v>
      </c>
      <c r="I3965" s="2" t="s">
        <v>5560</v>
      </c>
      <c r="J3965" s="2" t="s">
        <v>19</v>
      </c>
      <c r="K3965" s="129">
        <v>45743</v>
      </c>
      <c r="L3965" t="s">
        <v>5297</v>
      </c>
    </row>
    <row r="3966" spans="1:12" s="2" customFormat="1" ht="15">
      <c r="A3966" s="2">
        <v>55086</v>
      </c>
      <c r="B3966" s="2" t="s">
        <v>3384</v>
      </c>
      <c r="C3966" s="2" t="s">
        <v>13</v>
      </c>
      <c r="D3966" s="2" t="s">
        <v>14</v>
      </c>
      <c r="E3966" t="s">
        <v>4870</v>
      </c>
      <c r="F3966" t="s">
        <v>5249</v>
      </c>
      <c r="G3966" s="2" t="s">
        <v>29</v>
      </c>
      <c r="H3966" s="2" t="s">
        <v>165</v>
      </c>
      <c r="I3966" s="2" t="s">
        <v>636</v>
      </c>
      <c r="J3966" s="2" t="s">
        <v>19</v>
      </c>
      <c r="K3966" s="129">
        <v>44824</v>
      </c>
      <c r="L3966" t="s">
        <v>5542</v>
      </c>
    </row>
    <row r="3967" spans="1:12" s="2" customFormat="1" ht="15">
      <c r="A3967" s="2">
        <v>55087</v>
      </c>
      <c r="B3967" s="2" t="s">
        <v>3385</v>
      </c>
      <c r="C3967" s="2" t="s">
        <v>13</v>
      </c>
      <c r="D3967" s="2" t="s">
        <v>25</v>
      </c>
      <c r="E3967" s="2" t="s">
        <v>5291</v>
      </c>
      <c r="F3967" t="s">
        <v>36</v>
      </c>
      <c r="G3967" s="2" t="s">
        <v>29</v>
      </c>
      <c r="H3967" s="2" t="s">
        <v>4852</v>
      </c>
      <c r="I3967" s="2" t="s">
        <v>442</v>
      </c>
      <c r="J3967" s="2" t="s">
        <v>113</v>
      </c>
      <c r="K3967" s="129">
        <v>44370</v>
      </c>
      <c r="L3967" t="s">
        <v>5297</v>
      </c>
    </row>
    <row r="3968" spans="1:12" s="2" customFormat="1" ht="15">
      <c r="A3968" s="2">
        <v>55146</v>
      </c>
      <c r="B3968" s="2" t="s">
        <v>3386</v>
      </c>
      <c r="C3968" s="2" t="s">
        <v>13</v>
      </c>
      <c r="D3968" s="2" t="s">
        <v>25</v>
      </c>
      <c r="E3968" t="s">
        <v>4870</v>
      </c>
      <c r="F3968" t="s">
        <v>5249</v>
      </c>
      <c r="G3968" s="2" t="s">
        <v>29</v>
      </c>
      <c r="H3968" s="2" t="s">
        <v>147</v>
      </c>
      <c r="I3968" s="2" t="s">
        <v>271</v>
      </c>
      <c r="J3968" s="2" t="s">
        <v>19</v>
      </c>
      <c r="K3968" s="129">
        <v>45738</v>
      </c>
      <c r="L3968" t="s">
        <v>5542</v>
      </c>
    </row>
    <row r="3969" spans="1:12" s="2" customFormat="1" ht="15">
      <c r="A3969" s="2">
        <v>55166</v>
      </c>
      <c r="B3969" s="2" t="s">
        <v>3387</v>
      </c>
      <c r="C3969" s="2" t="s">
        <v>13</v>
      </c>
      <c r="D3969" s="2" t="s">
        <v>25</v>
      </c>
      <c r="E3969" s="2" t="s">
        <v>5291</v>
      </c>
      <c r="F3969" t="s">
        <v>16</v>
      </c>
      <c r="G3969" s="2" t="s">
        <v>32</v>
      </c>
      <c r="H3969" s="2" t="s">
        <v>298</v>
      </c>
      <c r="I3969" s="2" t="s">
        <v>5760</v>
      </c>
      <c r="J3969" s="2" t="s">
        <v>19</v>
      </c>
      <c r="K3969" s="129">
        <v>45674</v>
      </c>
      <c r="L3969" t="s">
        <v>5299</v>
      </c>
    </row>
    <row r="3970" spans="1:12" s="2" customFormat="1" ht="15">
      <c r="A3970" s="2">
        <v>55186</v>
      </c>
      <c r="B3970" s="2" t="s">
        <v>3388</v>
      </c>
      <c r="C3970" s="2" t="s">
        <v>13</v>
      </c>
      <c r="D3970" s="2" t="s">
        <v>14</v>
      </c>
      <c r="E3970" t="s">
        <v>4870</v>
      </c>
      <c r="F3970" t="s">
        <v>5249</v>
      </c>
      <c r="G3970" s="2" t="s">
        <v>29</v>
      </c>
      <c r="H3970" s="2" t="s">
        <v>4854</v>
      </c>
      <c r="I3970" s="2" t="s">
        <v>47</v>
      </c>
      <c r="J3970" s="2" t="s">
        <v>113</v>
      </c>
      <c r="K3970" s="129">
        <v>44330</v>
      </c>
      <c r="L3970" t="s">
        <v>5542</v>
      </c>
    </row>
    <row r="3971" spans="1:12" s="2" customFormat="1" ht="15">
      <c r="A3971" s="2">
        <v>55206</v>
      </c>
      <c r="B3971" s="2" t="s">
        <v>3389</v>
      </c>
      <c r="C3971" s="2" t="s">
        <v>13</v>
      </c>
      <c r="D3971" s="2" t="s">
        <v>14</v>
      </c>
      <c r="E3971" t="s">
        <v>4870</v>
      </c>
      <c r="F3971" t="s">
        <v>16</v>
      </c>
      <c r="G3971" s="2" t="s">
        <v>29</v>
      </c>
      <c r="H3971" s="2" t="s">
        <v>4854</v>
      </c>
      <c r="I3971" s="2" t="s">
        <v>47</v>
      </c>
      <c r="J3971" s="2" t="s">
        <v>19</v>
      </c>
      <c r="K3971" s="129">
        <v>45720</v>
      </c>
      <c r="L3971" t="s">
        <v>5542</v>
      </c>
    </row>
    <row r="3972" spans="1:12" s="2" customFormat="1" ht="15">
      <c r="A3972" s="2">
        <v>55207</v>
      </c>
      <c r="B3972" s="2" t="s">
        <v>3390</v>
      </c>
      <c r="C3972" s="2" t="s">
        <v>13</v>
      </c>
      <c r="D3972" s="2" t="s">
        <v>38</v>
      </c>
      <c r="E3972" t="s">
        <v>4870</v>
      </c>
      <c r="F3972" t="s">
        <v>16</v>
      </c>
      <c r="G3972" s="2" t="s">
        <v>29</v>
      </c>
      <c r="H3972" s="2" t="s">
        <v>4858</v>
      </c>
      <c r="I3972" s="2" t="s">
        <v>174</v>
      </c>
      <c r="J3972" s="2" t="s">
        <v>19</v>
      </c>
      <c r="K3972" s="129">
        <v>45386</v>
      </c>
      <c r="L3972" t="s">
        <v>5542</v>
      </c>
    </row>
    <row r="3973" spans="1:12" s="2" customFormat="1" ht="15">
      <c r="A3973" s="2">
        <v>55246</v>
      </c>
      <c r="B3973" s="2" t="s">
        <v>3753</v>
      </c>
      <c r="C3973" s="2" t="s">
        <v>13</v>
      </c>
      <c r="D3973" s="2" t="s">
        <v>38</v>
      </c>
      <c r="E3973" s="2" t="s">
        <v>5291</v>
      </c>
      <c r="F3973" t="s">
        <v>16</v>
      </c>
      <c r="G3973" s="2" t="s">
        <v>32</v>
      </c>
      <c r="H3973" s="2" t="s">
        <v>209</v>
      </c>
      <c r="I3973" s="2" t="s">
        <v>210</v>
      </c>
      <c r="J3973" s="2" t="s">
        <v>19</v>
      </c>
      <c r="K3973" s="129">
        <v>45726</v>
      </c>
      <c r="L3973" t="s">
        <v>5299</v>
      </c>
    </row>
    <row r="3974" spans="1:12" s="2" customFormat="1" ht="15">
      <c r="A3974" s="2">
        <v>55267</v>
      </c>
      <c r="B3974" s="2" t="s">
        <v>3391</v>
      </c>
      <c r="C3974" s="2" t="s">
        <v>13</v>
      </c>
      <c r="D3974" s="2" t="s">
        <v>25</v>
      </c>
      <c r="E3974" t="s">
        <v>4870</v>
      </c>
      <c r="F3974" t="s">
        <v>16</v>
      </c>
      <c r="G3974" s="2" t="s">
        <v>29</v>
      </c>
      <c r="H3974" s="2" t="s">
        <v>49</v>
      </c>
      <c r="I3974" s="2" t="s">
        <v>5309</v>
      </c>
      <c r="J3974" s="2" t="s">
        <v>19</v>
      </c>
      <c r="K3974" s="129">
        <v>45630</v>
      </c>
      <c r="L3974" t="s">
        <v>5542</v>
      </c>
    </row>
    <row r="3975" spans="1:12" s="2" customFormat="1" ht="15">
      <c r="A3975" s="2">
        <v>55287</v>
      </c>
      <c r="B3975" s="2" t="s">
        <v>3392</v>
      </c>
      <c r="C3975" s="2" t="s">
        <v>13</v>
      </c>
      <c r="D3975" s="2" t="s">
        <v>25</v>
      </c>
      <c r="E3975" t="s">
        <v>4870</v>
      </c>
      <c r="F3975" t="s">
        <v>5249</v>
      </c>
      <c r="G3975" s="2" t="s">
        <v>29</v>
      </c>
      <c r="H3975" s="2" t="s">
        <v>17</v>
      </c>
      <c r="I3975" s="2" t="s">
        <v>33</v>
      </c>
      <c r="J3975" s="2" t="s">
        <v>19</v>
      </c>
      <c r="K3975" s="129">
        <v>45686</v>
      </c>
      <c r="L3975" t="s">
        <v>5542</v>
      </c>
    </row>
    <row r="3976" spans="1:12" s="2" customFormat="1" ht="15">
      <c r="A3976" s="2">
        <v>55326</v>
      </c>
      <c r="B3976" s="2" t="s">
        <v>4966</v>
      </c>
      <c r="C3976" s="2" t="s">
        <v>13</v>
      </c>
      <c r="D3976" s="2" t="s">
        <v>25</v>
      </c>
      <c r="E3976" s="2" t="s">
        <v>5291</v>
      </c>
      <c r="F3976" t="s">
        <v>36</v>
      </c>
      <c r="G3976" s="2" t="s">
        <v>29</v>
      </c>
      <c r="H3976" s="2" t="s">
        <v>4852</v>
      </c>
      <c r="I3976" s="2" t="s">
        <v>5511</v>
      </c>
      <c r="J3976" s="2" t="s">
        <v>19</v>
      </c>
      <c r="K3976" s="129">
        <v>45579</v>
      </c>
      <c r="L3976" t="s">
        <v>5297</v>
      </c>
    </row>
    <row r="3977" spans="1:12" s="2" customFormat="1" ht="15">
      <c r="A3977" s="2">
        <v>55367</v>
      </c>
      <c r="B3977" s="2" t="s">
        <v>3394</v>
      </c>
      <c r="C3977" s="2" t="s">
        <v>13</v>
      </c>
      <c r="D3977" s="2" t="s">
        <v>25</v>
      </c>
      <c r="E3977" t="s">
        <v>4870</v>
      </c>
      <c r="F3977" t="s">
        <v>36</v>
      </c>
      <c r="G3977" s="2" t="s">
        <v>29</v>
      </c>
      <c r="H3977" s="2" t="s">
        <v>209</v>
      </c>
      <c r="I3977" s="2" t="s">
        <v>568</v>
      </c>
      <c r="J3977" s="2" t="s">
        <v>19</v>
      </c>
      <c r="K3977" s="129">
        <v>44663</v>
      </c>
      <c r="L3977" t="s">
        <v>5542</v>
      </c>
    </row>
    <row r="3978" spans="1:12" s="2" customFormat="1" ht="15">
      <c r="A3978" s="2">
        <v>55386</v>
      </c>
      <c r="B3978" s="2" t="s">
        <v>3395</v>
      </c>
      <c r="C3978" s="2" t="s">
        <v>13</v>
      </c>
      <c r="D3978" s="2" t="s">
        <v>25</v>
      </c>
      <c r="E3978" t="s">
        <v>4870</v>
      </c>
      <c r="F3978" t="s">
        <v>5249</v>
      </c>
      <c r="G3978" s="2" t="s">
        <v>32</v>
      </c>
      <c r="H3978" s="2" t="s">
        <v>4854</v>
      </c>
      <c r="I3978" s="2" t="s">
        <v>47</v>
      </c>
      <c r="J3978" s="2" t="s">
        <v>113</v>
      </c>
      <c r="K3978" s="129">
        <v>44708</v>
      </c>
      <c r="L3978" t="s">
        <v>5542</v>
      </c>
    </row>
    <row r="3979" spans="1:12" s="2" customFormat="1" ht="15">
      <c r="A3979" s="2">
        <v>55406</v>
      </c>
      <c r="B3979" s="2" t="s">
        <v>3396</v>
      </c>
      <c r="C3979" s="2" t="s">
        <v>13</v>
      </c>
      <c r="D3979" s="2" t="s">
        <v>14</v>
      </c>
      <c r="E3979" t="s">
        <v>4870</v>
      </c>
      <c r="F3979" t="s">
        <v>16</v>
      </c>
      <c r="G3979" s="2" t="s">
        <v>29</v>
      </c>
      <c r="H3979" s="2" t="s">
        <v>209</v>
      </c>
      <c r="I3979" s="2" t="s">
        <v>210</v>
      </c>
      <c r="J3979" s="2" t="s">
        <v>19</v>
      </c>
      <c r="K3979" s="129">
        <v>45709</v>
      </c>
      <c r="L3979" t="s">
        <v>5542</v>
      </c>
    </row>
    <row r="3980" spans="1:12" s="2" customFormat="1" ht="15">
      <c r="A3980" s="2">
        <v>55407</v>
      </c>
      <c r="B3980" s="2" t="s">
        <v>3857</v>
      </c>
      <c r="C3980" s="2" t="s">
        <v>13</v>
      </c>
      <c r="D3980" s="2" t="s">
        <v>14</v>
      </c>
      <c r="E3980" t="s">
        <v>4870</v>
      </c>
      <c r="F3980" t="s">
        <v>5249</v>
      </c>
      <c r="G3980" s="2" t="s">
        <v>32</v>
      </c>
      <c r="H3980" s="2" t="s">
        <v>4853</v>
      </c>
      <c r="I3980" s="2" t="s">
        <v>1055</v>
      </c>
      <c r="J3980" s="2" t="s">
        <v>19</v>
      </c>
      <c r="K3980" s="129">
        <v>45716</v>
      </c>
      <c r="L3980" t="s">
        <v>5542</v>
      </c>
    </row>
    <row r="3981" spans="1:12" s="2" customFormat="1" ht="15">
      <c r="A3981" s="2">
        <v>55408</v>
      </c>
      <c r="B3981" s="2" t="s">
        <v>3397</v>
      </c>
      <c r="C3981" s="2" t="s">
        <v>13</v>
      </c>
      <c r="D3981" s="2" t="s">
        <v>25</v>
      </c>
      <c r="E3981" t="s">
        <v>4870</v>
      </c>
      <c r="F3981" t="s">
        <v>16</v>
      </c>
      <c r="G3981" s="2" t="s">
        <v>29</v>
      </c>
      <c r="H3981" s="2" t="s">
        <v>147</v>
      </c>
      <c r="I3981" s="2" t="s">
        <v>271</v>
      </c>
      <c r="J3981" s="2" t="s">
        <v>19</v>
      </c>
      <c r="K3981" s="129">
        <v>45730</v>
      </c>
      <c r="L3981" t="s">
        <v>5542</v>
      </c>
    </row>
    <row r="3982" spans="1:12" s="2" customFormat="1" ht="15">
      <c r="A3982" s="2">
        <v>55427</v>
      </c>
      <c r="B3982" s="2" t="s">
        <v>3398</v>
      </c>
      <c r="C3982" s="2" t="s">
        <v>13</v>
      </c>
      <c r="D3982" s="2" t="s">
        <v>14</v>
      </c>
      <c r="E3982" t="s">
        <v>4870</v>
      </c>
      <c r="F3982" t="s">
        <v>16</v>
      </c>
      <c r="G3982" s="2" t="s">
        <v>29</v>
      </c>
      <c r="H3982" s="2" t="s">
        <v>4854</v>
      </c>
      <c r="I3982" s="2" t="s">
        <v>47</v>
      </c>
      <c r="J3982" s="2" t="s">
        <v>113</v>
      </c>
      <c r="K3982" s="129">
        <v>44587</v>
      </c>
      <c r="L3982" t="s">
        <v>5542</v>
      </c>
    </row>
    <row r="3983" spans="1:12" s="2" customFormat="1" ht="15">
      <c r="A3983" s="2">
        <v>55428</v>
      </c>
      <c r="B3983" s="2" t="s">
        <v>3399</v>
      </c>
      <c r="C3983" s="2" t="s">
        <v>13</v>
      </c>
      <c r="D3983" s="2" t="s">
        <v>38</v>
      </c>
      <c r="E3983" t="s">
        <v>4870</v>
      </c>
      <c r="F3983" t="s">
        <v>5249</v>
      </c>
      <c r="G3983" s="2" t="s">
        <v>32</v>
      </c>
      <c r="H3983" s="2" t="s">
        <v>183</v>
      </c>
      <c r="I3983" s="2" t="s">
        <v>184</v>
      </c>
      <c r="J3983" s="2" t="s">
        <v>113</v>
      </c>
      <c r="K3983" s="129">
        <v>44362</v>
      </c>
      <c r="L3983" t="s">
        <v>5542</v>
      </c>
    </row>
    <row r="3984" spans="1:12" s="2" customFormat="1" ht="15">
      <c r="A3984" s="2">
        <v>55430</v>
      </c>
      <c r="B3984" s="2" t="s">
        <v>4762</v>
      </c>
      <c r="C3984" s="2" t="s">
        <v>13</v>
      </c>
      <c r="D3984" s="2" t="s">
        <v>14</v>
      </c>
      <c r="E3984" t="s">
        <v>4870</v>
      </c>
      <c r="F3984" t="s">
        <v>5249</v>
      </c>
      <c r="G3984" s="2" t="s">
        <v>29</v>
      </c>
      <c r="H3984" s="2" t="s">
        <v>4854</v>
      </c>
      <c r="I3984" s="2" t="s">
        <v>47</v>
      </c>
      <c r="J3984" s="2" t="s">
        <v>19</v>
      </c>
      <c r="K3984" s="129">
        <v>45741</v>
      </c>
      <c r="L3984" t="s">
        <v>5542</v>
      </c>
    </row>
    <row r="3985" spans="1:12" s="2" customFormat="1" ht="15">
      <c r="A3985" s="2">
        <v>55507</v>
      </c>
      <c r="B3985" s="2" t="s">
        <v>3400</v>
      </c>
      <c r="C3985" s="2" t="s">
        <v>13</v>
      </c>
      <c r="D3985" s="2" t="s">
        <v>38</v>
      </c>
      <c r="E3985" t="s">
        <v>4870</v>
      </c>
      <c r="F3985" t="s">
        <v>16</v>
      </c>
      <c r="G3985" s="2" t="s">
        <v>32</v>
      </c>
      <c r="H3985" s="2" t="s">
        <v>4855</v>
      </c>
      <c r="I3985" s="2" t="s">
        <v>59</v>
      </c>
      <c r="J3985" s="2" t="s">
        <v>113</v>
      </c>
      <c r="K3985" s="129">
        <v>44350</v>
      </c>
      <c r="L3985" t="s">
        <v>5542</v>
      </c>
    </row>
    <row r="3986" spans="1:12" s="2" customFormat="1" ht="15">
      <c r="A3986" s="2">
        <v>55508</v>
      </c>
      <c r="B3986" s="2" t="s">
        <v>3401</v>
      </c>
      <c r="C3986" s="2" t="s">
        <v>13</v>
      </c>
      <c r="D3986" s="2" t="s">
        <v>14</v>
      </c>
      <c r="E3986" t="s">
        <v>4870</v>
      </c>
      <c r="F3986" t="s">
        <v>16</v>
      </c>
      <c r="G3986" s="2" t="s">
        <v>29</v>
      </c>
      <c r="H3986" s="2" t="s">
        <v>4854</v>
      </c>
      <c r="I3986" s="2" t="s">
        <v>47</v>
      </c>
      <c r="J3986" s="2" t="s">
        <v>19</v>
      </c>
      <c r="K3986" s="129">
        <v>45720</v>
      </c>
      <c r="L3986" t="s">
        <v>5542</v>
      </c>
    </row>
    <row r="3987" spans="1:12" s="2" customFormat="1" ht="15">
      <c r="A3987" s="2">
        <v>55527</v>
      </c>
      <c r="B3987" s="2" t="s">
        <v>3648</v>
      </c>
      <c r="C3987" s="2" t="s">
        <v>13</v>
      </c>
      <c r="D3987" s="2" t="s">
        <v>38</v>
      </c>
      <c r="E3987" t="s">
        <v>4870</v>
      </c>
      <c r="F3987" t="s">
        <v>16</v>
      </c>
      <c r="G3987" s="2" t="s">
        <v>29</v>
      </c>
      <c r="H3987" s="2" t="s">
        <v>81</v>
      </c>
      <c r="I3987" s="2" t="s">
        <v>1101</v>
      </c>
      <c r="J3987" s="2" t="s">
        <v>19</v>
      </c>
      <c r="K3987" s="129">
        <v>45379</v>
      </c>
      <c r="L3987" t="s">
        <v>5542</v>
      </c>
    </row>
    <row r="3988" spans="1:12" s="2" customFormat="1" ht="15">
      <c r="A3988" s="2">
        <v>55547</v>
      </c>
      <c r="B3988" s="2" t="s">
        <v>3402</v>
      </c>
      <c r="C3988" s="2" t="s">
        <v>13</v>
      </c>
      <c r="D3988" s="2" t="s">
        <v>14</v>
      </c>
      <c r="E3988" t="s">
        <v>4870</v>
      </c>
      <c r="F3988" t="s">
        <v>5249</v>
      </c>
      <c r="G3988" s="2" t="s">
        <v>29</v>
      </c>
      <c r="H3988" s="2" t="s">
        <v>104</v>
      </c>
      <c r="I3988" s="2" t="s">
        <v>132</v>
      </c>
      <c r="J3988" s="2" t="s">
        <v>19</v>
      </c>
      <c r="K3988" s="129">
        <v>45737</v>
      </c>
      <c r="L3988" t="s">
        <v>5542</v>
      </c>
    </row>
    <row r="3989" spans="1:12" s="2" customFormat="1" ht="15">
      <c r="A3989" s="2">
        <v>55566</v>
      </c>
      <c r="B3989" s="2" t="s">
        <v>4546</v>
      </c>
      <c r="C3989" s="2" t="s">
        <v>13</v>
      </c>
      <c r="D3989" s="2" t="s">
        <v>25</v>
      </c>
      <c r="E3989" s="2" t="s">
        <v>5291</v>
      </c>
      <c r="F3989" t="s">
        <v>5249</v>
      </c>
      <c r="G3989" s="2" t="s">
        <v>32</v>
      </c>
      <c r="H3989" s="2" t="s">
        <v>4854</v>
      </c>
      <c r="I3989" s="2" t="s">
        <v>47</v>
      </c>
      <c r="J3989" s="2" t="s">
        <v>19</v>
      </c>
      <c r="K3989" s="129">
        <v>44686</v>
      </c>
      <c r="L3989" t="s">
        <v>10</v>
      </c>
    </row>
    <row r="3990" spans="1:12" s="2" customFormat="1" ht="15">
      <c r="A3990" s="2">
        <v>55666</v>
      </c>
      <c r="B3990" s="2" t="s">
        <v>4547</v>
      </c>
      <c r="C3990" s="2" t="s">
        <v>13</v>
      </c>
      <c r="D3990" s="2" t="s">
        <v>14</v>
      </c>
      <c r="E3990" t="s">
        <v>4870</v>
      </c>
      <c r="F3990" t="s">
        <v>5249</v>
      </c>
      <c r="G3990" s="2" t="s">
        <v>32</v>
      </c>
      <c r="H3990" s="2" t="s">
        <v>90</v>
      </c>
      <c r="I3990" s="2" t="s">
        <v>2428</v>
      </c>
      <c r="J3990" s="2" t="s">
        <v>19</v>
      </c>
      <c r="K3990" s="129">
        <v>45463</v>
      </c>
      <c r="L3990" t="s">
        <v>5542</v>
      </c>
    </row>
    <row r="3991" spans="1:12" s="2" customFormat="1" ht="15">
      <c r="A3991" s="2">
        <v>55688</v>
      </c>
      <c r="B3991" s="2" t="s">
        <v>3403</v>
      </c>
      <c r="C3991" s="2" t="s">
        <v>13</v>
      </c>
      <c r="D3991" s="2" t="s">
        <v>25</v>
      </c>
      <c r="E3991" s="2" t="s">
        <v>5291</v>
      </c>
      <c r="F3991" t="s">
        <v>36</v>
      </c>
      <c r="G3991" s="2" t="s">
        <v>32</v>
      </c>
      <c r="H3991" s="2" t="s">
        <v>4861</v>
      </c>
      <c r="I3991" s="2" t="s">
        <v>5705</v>
      </c>
      <c r="J3991" s="2" t="s">
        <v>19</v>
      </c>
      <c r="K3991" s="129">
        <v>45700</v>
      </c>
      <c r="L3991" t="s">
        <v>5293</v>
      </c>
    </row>
    <row r="3992" spans="1:12" s="2" customFormat="1" ht="15">
      <c r="A3992" s="2">
        <v>55706</v>
      </c>
      <c r="B3992" s="2" t="s">
        <v>4548</v>
      </c>
      <c r="C3992" s="2" t="s">
        <v>13</v>
      </c>
      <c r="D3992" s="2" t="s">
        <v>14</v>
      </c>
      <c r="E3992" t="s">
        <v>4870</v>
      </c>
      <c r="F3992" t="s">
        <v>5249</v>
      </c>
      <c r="G3992" s="2" t="s">
        <v>32</v>
      </c>
      <c r="H3992" s="2" t="s">
        <v>49</v>
      </c>
      <c r="I3992" s="2" t="s">
        <v>5309</v>
      </c>
      <c r="J3992" s="2" t="s">
        <v>19</v>
      </c>
      <c r="K3992" s="129">
        <v>45086</v>
      </c>
      <c r="L3992" t="s">
        <v>5542</v>
      </c>
    </row>
    <row r="3993" spans="1:12" s="2" customFormat="1" ht="15">
      <c r="A3993" s="2">
        <v>55708</v>
      </c>
      <c r="B3993" s="2" t="s">
        <v>3404</v>
      </c>
      <c r="C3993" s="2" t="s">
        <v>13</v>
      </c>
      <c r="D3993" s="2" t="s">
        <v>14</v>
      </c>
      <c r="E3993" t="s">
        <v>4870</v>
      </c>
      <c r="F3993" t="s">
        <v>16</v>
      </c>
      <c r="G3993" s="2" t="s">
        <v>29</v>
      </c>
      <c r="H3993" s="2" t="s">
        <v>4854</v>
      </c>
      <c r="I3993" s="2" t="s">
        <v>47</v>
      </c>
      <c r="J3993" s="2" t="s">
        <v>19</v>
      </c>
      <c r="K3993" s="129">
        <v>45686</v>
      </c>
      <c r="L3993" t="s">
        <v>5542</v>
      </c>
    </row>
    <row r="3994" spans="1:12" s="2" customFormat="1" ht="15">
      <c r="A3994" s="2">
        <v>55709</v>
      </c>
      <c r="B3994" s="2" t="s">
        <v>3405</v>
      </c>
      <c r="C3994" s="2" t="s">
        <v>13</v>
      </c>
      <c r="D3994" s="2" t="s">
        <v>14</v>
      </c>
      <c r="E3994" t="s">
        <v>4870</v>
      </c>
      <c r="F3994" t="s">
        <v>5249</v>
      </c>
      <c r="G3994" s="2" t="s">
        <v>29</v>
      </c>
      <c r="H3994" s="2" t="s">
        <v>147</v>
      </c>
      <c r="I3994" s="2" t="s">
        <v>271</v>
      </c>
      <c r="J3994" s="2" t="s">
        <v>19</v>
      </c>
      <c r="K3994" s="129">
        <v>45718</v>
      </c>
      <c r="L3994" t="s">
        <v>5542</v>
      </c>
    </row>
    <row r="3995" spans="1:12" s="2" customFormat="1" ht="15">
      <c r="A3995" s="2">
        <v>55746</v>
      </c>
      <c r="B3995" s="2" t="s">
        <v>4549</v>
      </c>
      <c r="C3995" s="2" t="s">
        <v>13</v>
      </c>
      <c r="D3995" s="2" t="s">
        <v>25</v>
      </c>
      <c r="E3995" s="2" t="s">
        <v>5291</v>
      </c>
      <c r="F3995" t="s">
        <v>36</v>
      </c>
      <c r="G3995" s="2" t="s">
        <v>29</v>
      </c>
      <c r="H3995" s="2" t="s">
        <v>4852</v>
      </c>
      <c r="I3995" s="2" t="s">
        <v>1885</v>
      </c>
      <c r="J3995" s="2" t="s">
        <v>113</v>
      </c>
      <c r="K3995" s="129">
        <v>44344</v>
      </c>
      <c r="L3995" t="s">
        <v>5297</v>
      </c>
    </row>
    <row r="3996" spans="1:12" s="2" customFormat="1" ht="15">
      <c r="A3996" s="2">
        <v>55786</v>
      </c>
      <c r="B3996" s="2" t="s">
        <v>4550</v>
      </c>
      <c r="C3996" s="2" t="s">
        <v>13</v>
      </c>
      <c r="D3996" s="2" t="s">
        <v>14</v>
      </c>
      <c r="E3996" t="s">
        <v>4870</v>
      </c>
      <c r="F3996" t="s">
        <v>16</v>
      </c>
      <c r="G3996" s="2" t="s">
        <v>29</v>
      </c>
      <c r="H3996" s="2" t="s">
        <v>4854</v>
      </c>
      <c r="I3996" s="2" t="s">
        <v>47</v>
      </c>
      <c r="J3996" s="2" t="s">
        <v>19</v>
      </c>
      <c r="K3996" s="129">
        <v>44596</v>
      </c>
      <c r="L3996" t="s">
        <v>5542</v>
      </c>
    </row>
    <row r="3997" spans="1:12" s="2" customFormat="1" ht="15">
      <c r="A3997" s="2">
        <v>55807</v>
      </c>
      <c r="B3997" s="2" t="s">
        <v>4665</v>
      </c>
      <c r="C3997" s="2" t="s">
        <v>13</v>
      </c>
      <c r="D3997" s="2" t="s">
        <v>25</v>
      </c>
      <c r="E3997" s="2" t="s">
        <v>5291</v>
      </c>
      <c r="F3997" t="s">
        <v>36</v>
      </c>
      <c r="G3997" s="2" t="s">
        <v>29</v>
      </c>
      <c r="H3997" s="2" t="s">
        <v>4860</v>
      </c>
      <c r="I3997" s="2" t="s">
        <v>5564</v>
      </c>
      <c r="J3997" s="2" t="s">
        <v>19</v>
      </c>
      <c r="K3997" s="129">
        <v>45440</v>
      </c>
      <c r="L3997" t="s">
        <v>5307</v>
      </c>
    </row>
    <row r="3998" spans="1:12" s="2" customFormat="1" ht="15">
      <c r="A3998" s="2">
        <v>55808</v>
      </c>
      <c r="B3998" s="2" t="s">
        <v>3406</v>
      </c>
      <c r="C3998" s="2" t="s">
        <v>13</v>
      </c>
      <c r="D3998" s="2" t="s">
        <v>14</v>
      </c>
      <c r="E3998" t="s">
        <v>4870</v>
      </c>
      <c r="F3998" t="s">
        <v>16</v>
      </c>
      <c r="G3998" s="2" t="s">
        <v>29</v>
      </c>
      <c r="H3998" s="2" t="s">
        <v>4856</v>
      </c>
      <c r="I3998" s="2" t="s">
        <v>5315</v>
      </c>
      <c r="J3998" s="2" t="s">
        <v>19</v>
      </c>
      <c r="K3998" s="129">
        <v>45715</v>
      </c>
      <c r="L3998" t="s">
        <v>5542</v>
      </c>
    </row>
    <row r="3999" spans="1:12" s="2" customFormat="1" ht="15">
      <c r="A3999" s="2">
        <v>55826</v>
      </c>
      <c r="B3999" s="2" t="s">
        <v>3407</v>
      </c>
      <c r="C3999" s="2" t="s">
        <v>13</v>
      </c>
      <c r="D3999" s="2" t="s">
        <v>25</v>
      </c>
      <c r="E3999" s="2" t="s">
        <v>5291</v>
      </c>
      <c r="F3999" t="s">
        <v>36</v>
      </c>
      <c r="G3999" s="2" t="s">
        <v>29</v>
      </c>
      <c r="H3999" s="2" t="s">
        <v>4852</v>
      </c>
      <c r="I3999" s="2" t="s">
        <v>1885</v>
      </c>
      <c r="J3999" s="2" t="s">
        <v>19</v>
      </c>
      <c r="K3999" s="129">
        <v>45705</v>
      </c>
      <c r="L3999" t="s">
        <v>5297</v>
      </c>
    </row>
    <row r="4000" spans="1:12" s="2" customFormat="1" ht="15">
      <c r="A4000" s="2">
        <v>55828</v>
      </c>
      <c r="B4000" s="2" t="s">
        <v>4884</v>
      </c>
      <c r="C4000" s="2" t="s">
        <v>13</v>
      </c>
      <c r="D4000" s="2" t="s">
        <v>25</v>
      </c>
      <c r="E4000" t="s">
        <v>4870</v>
      </c>
      <c r="F4000" t="s">
        <v>5249</v>
      </c>
      <c r="G4000" s="2" t="s">
        <v>29</v>
      </c>
      <c r="H4000" s="2" t="s">
        <v>144</v>
      </c>
      <c r="I4000" s="2" t="s">
        <v>406</v>
      </c>
      <c r="J4000" s="2" t="s">
        <v>113</v>
      </c>
      <c r="K4000" s="129">
        <v>45412</v>
      </c>
      <c r="L4000" t="s">
        <v>5542</v>
      </c>
    </row>
    <row r="4001" spans="1:12" s="2" customFormat="1" ht="15">
      <c r="A4001" s="2">
        <v>55829</v>
      </c>
      <c r="B4001" s="2" t="s">
        <v>3408</v>
      </c>
      <c r="C4001" s="2" t="s">
        <v>13</v>
      </c>
      <c r="D4001" s="2" t="s">
        <v>25</v>
      </c>
      <c r="E4001" s="2" t="s">
        <v>5291</v>
      </c>
      <c r="F4001" t="s">
        <v>36</v>
      </c>
      <c r="G4001" s="2" t="s">
        <v>29</v>
      </c>
      <c r="H4001" s="2" t="s">
        <v>49</v>
      </c>
      <c r="I4001" s="2" t="s">
        <v>5384</v>
      </c>
      <c r="J4001" s="2" t="s">
        <v>19</v>
      </c>
      <c r="K4001" s="129">
        <v>45566</v>
      </c>
      <c r="L4001" t="s">
        <v>5297</v>
      </c>
    </row>
    <row r="4002" spans="1:12" s="2" customFormat="1" ht="15">
      <c r="A4002" s="2">
        <v>55830</v>
      </c>
      <c r="B4002" s="2" t="s">
        <v>3409</v>
      </c>
      <c r="C4002" s="2" t="s">
        <v>13</v>
      </c>
      <c r="D4002" s="2" t="s">
        <v>38</v>
      </c>
      <c r="E4002" t="s">
        <v>4870</v>
      </c>
      <c r="F4002" t="s">
        <v>16</v>
      </c>
      <c r="G4002" s="2" t="s">
        <v>29</v>
      </c>
      <c r="H4002" s="2" t="s">
        <v>104</v>
      </c>
      <c r="I4002" s="2" t="s">
        <v>118</v>
      </c>
      <c r="J4002" s="2" t="s">
        <v>19</v>
      </c>
      <c r="K4002" s="129">
        <v>45315</v>
      </c>
      <c r="L4002" t="s">
        <v>5542</v>
      </c>
    </row>
    <row r="4003" spans="1:12" s="2" customFormat="1" ht="15">
      <c r="A4003" s="2">
        <v>55867</v>
      </c>
      <c r="B4003" s="2" t="s">
        <v>3649</v>
      </c>
      <c r="C4003" s="2" t="s">
        <v>13</v>
      </c>
      <c r="D4003" s="2" t="s">
        <v>14</v>
      </c>
      <c r="E4003" t="s">
        <v>4870</v>
      </c>
      <c r="F4003" t="s">
        <v>16</v>
      </c>
      <c r="G4003" s="2" t="s">
        <v>29</v>
      </c>
      <c r="H4003" s="2" t="s">
        <v>4854</v>
      </c>
      <c r="I4003" s="2" t="s">
        <v>47</v>
      </c>
      <c r="J4003" s="2" t="s">
        <v>19</v>
      </c>
      <c r="K4003" s="129">
        <v>45361</v>
      </c>
      <c r="L4003" t="s">
        <v>5542</v>
      </c>
    </row>
    <row r="4004" spans="1:12" s="2" customFormat="1" ht="15">
      <c r="A4004" s="2">
        <v>55886</v>
      </c>
      <c r="B4004" s="2" t="s">
        <v>3410</v>
      </c>
      <c r="C4004" s="2" t="s">
        <v>13</v>
      </c>
      <c r="D4004" s="2" t="s">
        <v>25</v>
      </c>
      <c r="E4004" s="2" t="s">
        <v>5291</v>
      </c>
      <c r="F4004" t="s">
        <v>36</v>
      </c>
      <c r="G4004" s="2" t="s">
        <v>29</v>
      </c>
      <c r="H4004" s="2" t="s">
        <v>4852</v>
      </c>
      <c r="I4004" s="2" t="s">
        <v>5797</v>
      </c>
      <c r="J4004" s="2" t="s">
        <v>113</v>
      </c>
      <c r="K4004" s="129">
        <v>44370</v>
      </c>
      <c r="L4004" t="s">
        <v>5297</v>
      </c>
    </row>
    <row r="4005" spans="1:12" s="2" customFormat="1" ht="15">
      <c r="A4005" s="2">
        <v>55887</v>
      </c>
      <c r="B4005" s="2" t="s">
        <v>3411</v>
      </c>
      <c r="C4005" s="2" t="s">
        <v>13</v>
      </c>
      <c r="D4005" s="2" t="s">
        <v>25</v>
      </c>
      <c r="E4005" s="2" t="s">
        <v>5291</v>
      </c>
      <c r="F4005" t="s">
        <v>36</v>
      </c>
      <c r="G4005" s="2" t="s">
        <v>29</v>
      </c>
      <c r="H4005" s="2" t="s">
        <v>21</v>
      </c>
      <c r="I4005" s="2" t="s">
        <v>331</v>
      </c>
      <c r="J4005" s="2" t="s">
        <v>19</v>
      </c>
      <c r="K4005" s="129">
        <v>45448</v>
      </c>
      <c r="L4005" t="s">
        <v>5297</v>
      </c>
    </row>
    <row r="4006" spans="1:12" s="2" customFormat="1" ht="15">
      <c r="A4006" s="2">
        <v>55926</v>
      </c>
      <c r="B4006" s="2" t="s">
        <v>3413</v>
      </c>
      <c r="C4006" s="2" t="s">
        <v>13</v>
      </c>
      <c r="D4006" s="2" t="s">
        <v>14</v>
      </c>
      <c r="E4006" t="s">
        <v>4870</v>
      </c>
      <c r="F4006" t="s">
        <v>5249</v>
      </c>
      <c r="G4006" s="2" t="s">
        <v>32</v>
      </c>
      <c r="H4006" s="2" t="s">
        <v>4852</v>
      </c>
      <c r="I4006" s="2" t="s">
        <v>563</v>
      </c>
      <c r="J4006" s="2" t="s">
        <v>113</v>
      </c>
      <c r="K4006" s="129">
        <v>44497</v>
      </c>
      <c r="L4006" t="s">
        <v>5542</v>
      </c>
    </row>
    <row r="4007" spans="1:12" s="2" customFormat="1" ht="15">
      <c r="A4007" s="2">
        <v>55946</v>
      </c>
      <c r="B4007" s="2" t="s">
        <v>3414</v>
      </c>
      <c r="C4007" s="2" t="s">
        <v>13</v>
      </c>
      <c r="D4007" s="2" t="s">
        <v>14</v>
      </c>
      <c r="E4007" t="s">
        <v>4870</v>
      </c>
      <c r="F4007" t="s">
        <v>16</v>
      </c>
      <c r="G4007" s="2" t="s">
        <v>29</v>
      </c>
      <c r="H4007" s="2" t="s">
        <v>4854</v>
      </c>
      <c r="I4007" s="2" t="s">
        <v>47</v>
      </c>
      <c r="J4007" s="2" t="s">
        <v>19</v>
      </c>
      <c r="K4007" s="129">
        <v>45680</v>
      </c>
      <c r="L4007" t="s">
        <v>5542</v>
      </c>
    </row>
    <row r="4008" spans="1:12" s="2" customFormat="1" ht="15">
      <c r="A4008" s="2">
        <v>55971</v>
      </c>
      <c r="B4008" s="2" t="s">
        <v>3415</v>
      </c>
      <c r="C4008" s="2" t="s">
        <v>13</v>
      </c>
      <c r="D4008" s="2" t="s">
        <v>25</v>
      </c>
      <c r="E4008" s="2" t="s">
        <v>5291</v>
      </c>
      <c r="F4008" t="s">
        <v>5249</v>
      </c>
      <c r="G4008" s="2" t="s">
        <v>32</v>
      </c>
      <c r="H4008" s="2" t="s">
        <v>81</v>
      </c>
      <c r="I4008" s="2" t="s">
        <v>5669</v>
      </c>
      <c r="J4008" s="2" t="s">
        <v>19</v>
      </c>
      <c r="K4008" s="129">
        <v>45181</v>
      </c>
      <c r="L4008" t="s">
        <v>5293</v>
      </c>
    </row>
    <row r="4009" spans="1:12" s="2" customFormat="1" ht="15">
      <c r="A4009" s="2">
        <v>55987</v>
      </c>
      <c r="B4009" s="2" t="s">
        <v>3416</v>
      </c>
      <c r="C4009" s="2" t="s">
        <v>13</v>
      </c>
      <c r="D4009" s="2" t="s">
        <v>14</v>
      </c>
      <c r="E4009" t="s">
        <v>4870</v>
      </c>
      <c r="F4009" t="s">
        <v>5249</v>
      </c>
      <c r="G4009" s="2" t="s">
        <v>29</v>
      </c>
      <c r="H4009" s="2" t="s">
        <v>4854</v>
      </c>
      <c r="I4009" s="2" t="s">
        <v>47</v>
      </c>
      <c r="J4009" s="2" t="s">
        <v>19</v>
      </c>
      <c r="K4009" s="129">
        <v>45721</v>
      </c>
      <c r="L4009" t="s">
        <v>5542</v>
      </c>
    </row>
    <row r="4010" spans="1:12" s="2" customFormat="1" ht="15">
      <c r="A4010" s="2">
        <v>55988</v>
      </c>
      <c r="B4010" s="2" t="s">
        <v>3417</v>
      </c>
      <c r="C4010" s="2" t="s">
        <v>13</v>
      </c>
      <c r="D4010" s="2" t="s">
        <v>25</v>
      </c>
      <c r="E4010" s="2" t="s">
        <v>5291</v>
      </c>
      <c r="F4010" t="s">
        <v>36</v>
      </c>
      <c r="G4010" s="2" t="s">
        <v>29</v>
      </c>
      <c r="H4010" s="2" t="s">
        <v>4856</v>
      </c>
      <c r="I4010" s="2" t="s">
        <v>5447</v>
      </c>
      <c r="J4010" s="2" t="s">
        <v>113</v>
      </c>
      <c r="K4010" s="129">
        <v>44370</v>
      </c>
      <c r="L4010" t="s">
        <v>5297</v>
      </c>
    </row>
    <row r="4011" spans="1:12" s="2" customFormat="1" ht="15">
      <c r="A4011" s="2">
        <v>55989</v>
      </c>
      <c r="B4011" s="2" t="s">
        <v>3418</v>
      </c>
      <c r="C4011" s="2" t="s">
        <v>13</v>
      </c>
      <c r="D4011" s="2" t="s">
        <v>14</v>
      </c>
      <c r="E4011" t="s">
        <v>4870</v>
      </c>
      <c r="F4011" t="s">
        <v>5249</v>
      </c>
      <c r="G4011" s="2" t="s">
        <v>29</v>
      </c>
      <c r="H4011" s="2" t="s">
        <v>4854</v>
      </c>
      <c r="I4011" s="2" t="s">
        <v>47</v>
      </c>
      <c r="J4011" s="2" t="s">
        <v>19</v>
      </c>
      <c r="K4011" s="129">
        <v>45390</v>
      </c>
      <c r="L4011" t="s">
        <v>5542</v>
      </c>
    </row>
    <row r="4012" spans="1:12" s="2" customFormat="1" ht="15">
      <c r="A4012" s="2">
        <v>56027</v>
      </c>
      <c r="B4012" s="2" t="s">
        <v>4551</v>
      </c>
      <c r="C4012" s="2" t="s">
        <v>13</v>
      </c>
      <c r="D4012" s="2" t="s">
        <v>25</v>
      </c>
      <c r="E4012" s="2" t="s">
        <v>5291</v>
      </c>
      <c r="F4012" t="s">
        <v>36</v>
      </c>
      <c r="G4012" s="2" t="s">
        <v>29</v>
      </c>
      <c r="H4012" s="2" t="s">
        <v>4856</v>
      </c>
      <c r="I4012" s="2" t="s">
        <v>5447</v>
      </c>
      <c r="J4012" s="2" t="s">
        <v>19</v>
      </c>
      <c r="K4012" s="129">
        <v>45357</v>
      </c>
      <c r="L4012" t="s">
        <v>5297</v>
      </c>
    </row>
    <row r="4013" spans="1:12" s="2" customFormat="1" ht="15">
      <c r="A4013" s="2">
        <v>56028</v>
      </c>
      <c r="B4013" s="2" t="s">
        <v>4885</v>
      </c>
      <c r="C4013" s="2" t="s">
        <v>13</v>
      </c>
      <c r="D4013" s="2" t="s">
        <v>25</v>
      </c>
      <c r="E4013" s="2" t="s">
        <v>5291</v>
      </c>
      <c r="F4013" t="s">
        <v>36</v>
      </c>
      <c r="G4013" s="2" t="s">
        <v>29</v>
      </c>
      <c r="H4013" s="2" t="s">
        <v>4856</v>
      </c>
      <c r="I4013" s="2" t="s">
        <v>5447</v>
      </c>
      <c r="J4013" s="2" t="s">
        <v>19</v>
      </c>
      <c r="K4013" s="129">
        <v>45429</v>
      </c>
      <c r="L4013" t="s">
        <v>5297</v>
      </c>
    </row>
    <row r="4014" spans="1:12" s="2" customFormat="1" ht="15">
      <c r="A4014" s="2">
        <v>56047</v>
      </c>
      <c r="B4014" s="2" t="s">
        <v>3419</v>
      </c>
      <c r="C4014" s="2" t="s">
        <v>13</v>
      </c>
      <c r="D4014" s="2" t="s">
        <v>25</v>
      </c>
      <c r="E4014" s="2" t="s">
        <v>5291</v>
      </c>
      <c r="F4014" t="s">
        <v>36</v>
      </c>
      <c r="G4014" s="2" t="s">
        <v>29</v>
      </c>
      <c r="H4014" s="2" t="s">
        <v>4857</v>
      </c>
      <c r="I4014" s="2" t="s">
        <v>5674</v>
      </c>
      <c r="J4014" s="2" t="s">
        <v>19</v>
      </c>
      <c r="K4014" s="129">
        <v>45448</v>
      </c>
      <c r="L4014" t="s">
        <v>5297</v>
      </c>
    </row>
    <row r="4015" spans="1:12" s="2" customFormat="1" ht="15">
      <c r="A4015" s="2">
        <v>56066</v>
      </c>
      <c r="B4015" s="2" t="s">
        <v>3420</v>
      </c>
      <c r="C4015" s="2" t="s">
        <v>13</v>
      </c>
      <c r="D4015" s="2" t="s">
        <v>14</v>
      </c>
      <c r="E4015" t="s">
        <v>4870</v>
      </c>
      <c r="F4015" t="s">
        <v>5249</v>
      </c>
      <c r="G4015" s="2" t="s">
        <v>29</v>
      </c>
      <c r="H4015" s="2" t="s">
        <v>4854</v>
      </c>
      <c r="I4015" s="2" t="s">
        <v>47</v>
      </c>
      <c r="J4015" s="2" t="s">
        <v>19</v>
      </c>
      <c r="K4015" s="129">
        <v>45741</v>
      </c>
      <c r="L4015" t="s">
        <v>5542</v>
      </c>
    </row>
    <row r="4016" spans="1:12" s="2" customFormat="1" ht="15">
      <c r="A4016" s="2">
        <v>56088</v>
      </c>
      <c r="B4016" s="2" t="s">
        <v>3754</v>
      </c>
      <c r="C4016" s="2" t="s">
        <v>13</v>
      </c>
      <c r="D4016" s="2" t="s">
        <v>14</v>
      </c>
      <c r="E4016" t="s">
        <v>4870</v>
      </c>
      <c r="F4016" t="s">
        <v>16</v>
      </c>
      <c r="G4016" s="2" t="s">
        <v>29</v>
      </c>
      <c r="H4016" s="2" t="s">
        <v>4854</v>
      </c>
      <c r="I4016" s="2" t="s">
        <v>47</v>
      </c>
      <c r="J4016" s="2" t="s">
        <v>113</v>
      </c>
      <c r="K4016" s="129">
        <v>44971</v>
      </c>
      <c r="L4016" t="s">
        <v>5542</v>
      </c>
    </row>
    <row r="4017" spans="1:12" s="2" customFormat="1" ht="15">
      <c r="A4017" s="2">
        <v>56089</v>
      </c>
      <c r="B4017" s="2" t="s">
        <v>3421</v>
      </c>
      <c r="C4017" s="2" t="s">
        <v>13</v>
      </c>
      <c r="D4017" s="2" t="s">
        <v>14</v>
      </c>
      <c r="E4017" t="s">
        <v>4870</v>
      </c>
      <c r="F4017" t="s">
        <v>16</v>
      </c>
      <c r="G4017" s="2" t="s">
        <v>29</v>
      </c>
      <c r="H4017" s="2" t="s">
        <v>4854</v>
      </c>
      <c r="I4017" s="2" t="s">
        <v>47</v>
      </c>
      <c r="J4017" s="2" t="s">
        <v>19</v>
      </c>
      <c r="K4017" s="129">
        <v>45569</v>
      </c>
      <c r="L4017" t="s">
        <v>5542</v>
      </c>
    </row>
    <row r="4018" spans="1:12" s="2" customFormat="1" ht="15">
      <c r="A4018" s="2">
        <v>56090</v>
      </c>
      <c r="B4018" s="2" t="s">
        <v>3422</v>
      </c>
      <c r="C4018" s="2" t="s">
        <v>13</v>
      </c>
      <c r="D4018" s="2" t="s">
        <v>14</v>
      </c>
      <c r="E4018" t="s">
        <v>4870</v>
      </c>
      <c r="F4018" t="s">
        <v>16</v>
      </c>
      <c r="G4018" s="2" t="s">
        <v>29</v>
      </c>
      <c r="H4018" s="2" t="s">
        <v>4854</v>
      </c>
      <c r="I4018" s="2" t="s">
        <v>47</v>
      </c>
      <c r="J4018" s="2" t="s">
        <v>19</v>
      </c>
      <c r="K4018" s="129">
        <v>45338</v>
      </c>
      <c r="L4018" t="s">
        <v>5542</v>
      </c>
    </row>
    <row r="4019" spans="1:12" s="2" customFormat="1" ht="15">
      <c r="A4019" s="2">
        <v>56091</v>
      </c>
      <c r="B4019" s="2" t="s">
        <v>3423</v>
      </c>
      <c r="C4019" s="2" t="s">
        <v>13</v>
      </c>
      <c r="D4019" s="2" t="s">
        <v>14</v>
      </c>
      <c r="E4019" t="s">
        <v>4870</v>
      </c>
      <c r="F4019" t="s">
        <v>16</v>
      </c>
      <c r="G4019" s="2" t="s">
        <v>29</v>
      </c>
      <c r="H4019" s="2" t="s">
        <v>4854</v>
      </c>
      <c r="I4019" s="2" t="s">
        <v>47</v>
      </c>
      <c r="J4019" s="2" t="s">
        <v>19</v>
      </c>
      <c r="K4019" s="129">
        <v>45728</v>
      </c>
      <c r="L4019" t="s">
        <v>5542</v>
      </c>
    </row>
    <row r="4020" spans="1:12" s="2" customFormat="1" ht="15">
      <c r="A4020" s="2">
        <v>56106</v>
      </c>
      <c r="B4020" s="2" t="s">
        <v>3424</v>
      </c>
      <c r="C4020" s="2" t="s">
        <v>13</v>
      </c>
      <c r="D4020" s="2" t="s">
        <v>14</v>
      </c>
      <c r="E4020" t="s">
        <v>4870</v>
      </c>
      <c r="F4020" t="s">
        <v>16</v>
      </c>
      <c r="G4020" s="2" t="s">
        <v>29</v>
      </c>
      <c r="H4020" s="2" t="s">
        <v>4854</v>
      </c>
      <c r="I4020" s="2" t="s">
        <v>47</v>
      </c>
      <c r="J4020" s="2" t="s">
        <v>19</v>
      </c>
      <c r="K4020" s="129">
        <v>45524</v>
      </c>
      <c r="L4020" t="s">
        <v>5542</v>
      </c>
    </row>
    <row r="4021" spans="1:12" s="2" customFormat="1" ht="15">
      <c r="A4021" s="2">
        <v>56128</v>
      </c>
      <c r="B4021" s="2" t="s">
        <v>3425</v>
      </c>
      <c r="C4021" s="2" t="s">
        <v>13</v>
      </c>
      <c r="D4021" s="2" t="s">
        <v>14</v>
      </c>
      <c r="E4021" t="s">
        <v>4870</v>
      </c>
      <c r="F4021" t="s">
        <v>5249</v>
      </c>
      <c r="G4021" s="2" t="s">
        <v>29</v>
      </c>
      <c r="H4021" s="2" t="s">
        <v>209</v>
      </c>
      <c r="I4021" s="2" t="s">
        <v>5798</v>
      </c>
      <c r="J4021" s="2" t="s">
        <v>19</v>
      </c>
      <c r="K4021" s="129">
        <v>45237</v>
      </c>
      <c r="L4021" t="s">
        <v>5542</v>
      </c>
    </row>
    <row r="4022" spans="1:12" s="2" customFormat="1" ht="15">
      <c r="A4022" s="2">
        <v>56167</v>
      </c>
      <c r="B4022" s="2" t="s">
        <v>3426</v>
      </c>
      <c r="C4022" s="2" t="s">
        <v>13</v>
      </c>
      <c r="D4022" s="2" t="s">
        <v>14</v>
      </c>
      <c r="E4022" t="s">
        <v>4870</v>
      </c>
      <c r="F4022" t="s">
        <v>16</v>
      </c>
      <c r="G4022" s="2" t="s">
        <v>29</v>
      </c>
      <c r="H4022" s="2" t="s">
        <v>4855</v>
      </c>
      <c r="I4022" s="2" t="s">
        <v>59</v>
      </c>
      <c r="J4022" s="2" t="s">
        <v>113</v>
      </c>
      <c r="K4022" s="129">
        <v>44396</v>
      </c>
      <c r="L4022" t="s">
        <v>5542</v>
      </c>
    </row>
    <row r="4023" spans="1:12" s="2" customFormat="1" ht="15">
      <c r="A4023" s="2">
        <v>56169</v>
      </c>
      <c r="B4023" s="2" t="s">
        <v>4552</v>
      </c>
      <c r="C4023" s="2" t="s">
        <v>13</v>
      </c>
      <c r="D4023" s="2" t="s">
        <v>14</v>
      </c>
      <c r="E4023" t="s">
        <v>4870</v>
      </c>
      <c r="F4023" t="s">
        <v>16</v>
      </c>
      <c r="G4023" s="2" t="s">
        <v>29</v>
      </c>
      <c r="H4023" s="2" t="s">
        <v>4854</v>
      </c>
      <c r="I4023" s="2" t="s">
        <v>47</v>
      </c>
      <c r="J4023" s="2" t="s">
        <v>19</v>
      </c>
      <c r="K4023" s="129">
        <v>45533</v>
      </c>
      <c r="L4023" t="s">
        <v>5542</v>
      </c>
    </row>
    <row r="4024" spans="1:12" s="2" customFormat="1" ht="15">
      <c r="A4024" s="2">
        <v>56171</v>
      </c>
      <c r="B4024" s="2" t="s">
        <v>4553</v>
      </c>
      <c r="C4024" s="2" t="s">
        <v>13</v>
      </c>
      <c r="D4024" s="2" t="s">
        <v>25</v>
      </c>
      <c r="E4024" t="s">
        <v>4870</v>
      </c>
      <c r="F4024" t="s">
        <v>16</v>
      </c>
      <c r="G4024" s="2" t="s">
        <v>29</v>
      </c>
      <c r="H4024" s="2" t="s">
        <v>4854</v>
      </c>
      <c r="I4024" s="2" t="s">
        <v>47</v>
      </c>
      <c r="J4024" s="2" t="s">
        <v>19</v>
      </c>
      <c r="K4024" s="129">
        <v>45687</v>
      </c>
      <c r="L4024" t="s">
        <v>5542</v>
      </c>
    </row>
    <row r="4025" spans="1:12" s="2" customFormat="1" ht="15">
      <c r="A4025" s="2">
        <v>56186</v>
      </c>
      <c r="B4025" s="2" t="s">
        <v>3427</v>
      </c>
      <c r="C4025" s="2" t="s">
        <v>13</v>
      </c>
      <c r="D4025" s="2" t="s">
        <v>25</v>
      </c>
      <c r="E4025" t="s">
        <v>4870</v>
      </c>
      <c r="F4025" t="s">
        <v>16</v>
      </c>
      <c r="G4025" s="2" t="s">
        <v>29</v>
      </c>
      <c r="H4025" s="2" t="s">
        <v>4854</v>
      </c>
      <c r="I4025" s="2" t="s">
        <v>47</v>
      </c>
      <c r="J4025" s="2" t="s">
        <v>19</v>
      </c>
      <c r="K4025" s="129">
        <v>45721</v>
      </c>
      <c r="L4025" t="s">
        <v>5542</v>
      </c>
    </row>
    <row r="4026" spans="1:12" s="2" customFormat="1" ht="15">
      <c r="A4026" s="2">
        <v>56188</v>
      </c>
      <c r="B4026" s="2" t="s">
        <v>4554</v>
      </c>
      <c r="C4026" s="2" t="s">
        <v>13</v>
      </c>
      <c r="D4026" s="2" t="s">
        <v>14</v>
      </c>
      <c r="E4026" t="s">
        <v>4870</v>
      </c>
      <c r="F4026" t="s">
        <v>16</v>
      </c>
      <c r="G4026" s="2" t="s">
        <v>29</v>
      </c>
      <c r="H4026" s="2" t="s">
        <v>4854</v>
      </c>
      <c r="I4026" s="2" t="s">
        <v>47</v>
      </c>
      <c r="J4026" s="2" t="s">
        <v>19</v>
      </c>
      <c r="K4026" s="129">
        <v>45721</v>
      </c>
      <c r="L4026" t="s">
        <v>5542</v>
      </c>
    </row>
    <row r="4027" spans="1:12" s="2" customFormat="1" ht="15">
      <c r="A4027" s="2">
        <v>56189</v>
      </c>
      <c r="B4027" s="2" t="s">
        <v>4555</v>
      </c>
      <c r="C4027" s="2" t="s">
        <v>13</v>
      </c>
      <c r="D4027" s="2" t="s">
        <v>14</v>
      </c>
      <c r="E4027" t="s">
        <v>4870</v>
      </c>
      <c r="F4027" t="s">
        <v>5249</v>
      </c>
      <c r="G4027" s="2" t="s">
        <v>29</v>
      </c>
      <c r="H4027" s="2" t="s">
        <v>49</v>
      </c>
      <c r="I4027" s="2" t="s">
        <v>951</v>
      </c>
      <c r="J4027" s="2" t="s">
        <v>19</v>
      </c>
      <c r="K4027" s="129">
        <v>45507</v>
      </c>
      <c r="L4027" t="s">
        <v>5542</v>
      </c>
    </row>
    <row r="4028" spans="1:12" s="2" customFormat="1" ht="15">
      <c r="A4028" s="2">
        <v>56270</v>
      </c>
      <c r="B4028" s="2" t="s">
        <v>3428</v>
      </c>
      <c r="C4028" s="2" t="s">
        <v>13</v>
      </c>
      <c r="D4028" s="2" t="s">
        <v>25</v>
      </c>
      <c r="E4028" s="2" t="s">
        <v>5291</v>
      </c>
      <c r="F4028" t="s">
        <v>36</v>
      </c>
      <c r="G4028" s="2" t="s">
        <v>29</v>
      </c>
      <c r="H4028" s="2" t="s">
        <v>4856</v>
      </c>
      <c r="I4028" s="2" t="s">
        <v>5961</v>
      </c>
      <c r="J4028" s="2" t="s">
        <v>19</v>
      </c>
      <c r="K4028" s="129">
        <v>45711</v>
      </c>
      <c r="L4028" t="s">
        <v>5297</v>
      </c>
    </row>
    <row r="4029" spans="1:12" s="2" customFormat="1" ht="15">
      <c r="A4029" s="2">
        <v>56271</v>
      </c>
      <c r="B4029" s="2" t="s">
        <v>3429</v>
      </c>
      <c r="C4029" s="2" t="s">
        <v>13</v>
      </c>
      <c r="D4029" s="2" t="s">
        <v>25</v>
      </c>
      <c r="E4029" s="2" t="s">
        <v>5291</v>
      </c>
      <c r="F4029" t="s">
        <v>36</v>
      </c>
      <c r="G4029" s="2" t="s">
        <v>29</v>
      </c>
      <c r="H4029" s="2" t="s">
        <v>4857</v>
      </c>
      <c r="I4029" s="2" t="s">
        <v>5337</v>
      </c>
      <c r="J4029" s="2" t="s">
        <v>113</v>
      </c>
      <c r="K4029" s="129">
        <v>44365</v>
      </c>
      <c r="L4029" t="s">
        <v>5297</v>
      </c>
    </row>
    <row r="4030" spans="1:12" s="2" customFormat="1" ht="15">
      <c r="A4030" s="2">
        <v>56273</v>
      </c>
      <c r="B4030" s="2" t="s">
        <v>3430</v>
      </c>
      <c r="C4030" s="2" t="s">
        <v>13</v>
      </c>
      <c r="D4030" s="2" t="s">
        <v>25</v>
      </c>
      <c r="E4030" s="2" t="s">
        <v>5291</v>
      </c>
      <c r="F4030" t="s">
        <v>36</v>
      </c>
      <c r="G4030" s="2" t="s">
        <v>29</v>
      </c>
      <c r="H4030" s="2" t="s">
        <v>183</v>
      </c>
      <c r="I4030" s="2" t="s">
        <v>527</v>
      </c>
      <c r="J4030" s="2" t="s">
        <v>19</v>
      </c>
      <c r="K4030" s="129">
        <v>45371</v>
      </c>
      <c r="L4030" t="s">
        <v>5297</v>
      </c>
    </row>
    <row r="4031" spans="1:12" s="2" customFormat="1" ht="15">
      <c r="A4031" s="2">
        <v>56290</v>
      </c>
      <c r="B4031" s="2" t="s">
        <v>3431</v>
      </c>
      <c r="C4031" s="2" t="s">
        <v>13</v>
      </c>
      <c r="D4031" s="2" t="s">
        <v>25</v>
      </c>
      <c r="E4031" s="2" t="s">
        <v>5291</v>
      </c>
      <c r="F4031" t="s">
        <v>36</v>
      </c>
      <c r="G4031" s="2" t="s">
        <v>29</v>
      </c>
      <c r="H4031" s="2" t="s">
        <v>4857</v>
      </c>
      <c r="I4031" s="2" t="s">
        <v>5674</v>
      </c>
      <c r="J4031" s="2" t="s">
        <v>113</v>
      </c>
      <c r="K4031" s="129">
        <v>44370</v>
      </c>
      <c r="L4031" t="s">
        <v>5297</v>
      </c>
    </row>
    <row r="4032" spans="1:12" s="2" customFormat="1" ht="15">
      <c r="A4032" s="2">
        <v>56310</v>
      </c>
      <c r="B4032" s="2" t="s">
        <v>3432</v>
      </c>
      <c r="C4032" s="2" t="s">
        <v>13</v>
      </c>
      <c r="D4032" s="2" t="s">
        <v>25</v>
      </c>
      <c r="E4032" s="2" t="s">
        <v>5291</v>
      </c>
      <c r="F4032" t="s">
        <v>36</v>
      </c>
      <c r="G4032" s="2" t="s">
        <v>29</v>
      </c>
      <c r="H4032" s="2" t="s">
        <v>4857</v>
      </c>
      <c r="I4032" s="2" t="s">
        <v>5674</v>
      </c>
      <c r="J4032" s="2" t="s">
        <v>113</v>
      </c>
      <c r="K4032" s="129">
        <v>44370</v>
      </c>
      <c r="L4032" t="s">
        <v>5297</v>
      </c>
    </row>
    <row r="4033" spans="1:12" s="2" customFormat="1" ht="15">
      <c r="A4033" s="2">
        <v>56330</v>
      </c>
      <c r="B4033" s="2" t="s">
        <v>3433</v>
      </c>
      <c r="C4033" s="2" t="s">
        <v>13</v>
      </c>
      <c r="D4033" s="2" t="s">
        <v>14</v>
      </c>
      <c r="E4033" t="s">
        <v>4870</v>
      </c>
      <c r="F4033" t="s">
        <v>16</v>
      </c>
      <c r="G4033" s="2" t="s">
        <v>32</v>
      </c>
      <c r="H4033" s="2" t="s">
        <v>104</v>
      </c>
      <c r="I4033" s="2" t="s">
        <v>607</v>
      </c>
      <c r="J4033" s="2" t="s">
        <v>113</v>
      </c>
      <c r="K4033" s="129">
        <v>44384</v>
      </c>
      <c r="L4033" t="s">
        <v>5542</v>
      </c>
    </row>
    <row r="4034" spans="1:12" s="2" customFormat="1" ht="15">
      <c r="A4034" s="2">
        <v>56331</v>
      </c>
      <c r="B4034" s="2" t="s">
        <v>3434</v>
      </c>
      <c r="C4034" s="2" t="s">
        <v>13</v>
      </c>
      <c r="D4034" s="2" t="s">
        <v>14</v>
      </c>
      <c r="E4034" t="s">
        <v>4870</v>
      </c>
      <c r="F4034" t="s">
        <v>16</v>
      </c>
      <c r="G4034" s="2" t="s">
        <v>32</v>
      </c>
      <c r="H4034" s="2" t="s">
        <v>104</v>
      </c>
      <c r="I4034" s="2" t="s">
        <v>607</v>
      </c>
      <c r="J4034" s="2" t="s">
        <v>113</v>
      </c>
      <c r="K4034" s="129">
        <v>44469</v>
      </c>
      <c r="L4034" t="s">
        <v>5542</v>
      </c>
    </row>
    <row r="4035" spans="1:12" s="2" customFormat="1" ht="15">
      <c r="A4035" s="2">
        <v>56370</v>
      </c>
      <c r="B4035" s="2" t="s">
        <v>4556</v>
      </c>
      <c r="C4035" s="2" t="s">
        <v>13</v>
      </c>
      <c r="D4035" s="2" t="s">
        <v>38</v>
      </c>
      <c r="E4035" t="s">
        <v>4870</v>
      </c>
      <c r="F4035" t="s">
        <v>5249</v>
      </c>
      <c r="G4035" s="2" t="s">
        <v>32</v>
      </c>
      <c r="H4035" s="2" t="s">
        <v>209</v>
      </c>
      <c r="I4035" s="2" t="s">
        <v>936</v>
      </c>
      <c r="J4035" s="2" t="s">
        <v>113</v>
      </c>
      <c r="K4035" s="129">
        <v>45058</v>
      </c>
      <c r="L4035" t="s">
        <v>5542</v>
      </c>
    </row>
    <row r="4036" spans="1:12" s="2" customFormat="1" ht="15">
      <c r="A4036" s="2">
        <v>56371</v>
      </c>
      <c r="B4036" s="2" t="s">
        <v>4557</v>
      </c>
      <c r="C4036" s="2" t="s">
        <v>13</v>
      </c>
      <c r="D4036" s="2" t="s">
        <v>14</v>
      </c>
      <c r="E4036" t="s">
        <v>4870</v>
      </c>
      <c r="F4036" t="s">
        <v>36</v>
      </c>
      <c r="G4036" s="2" t="s">
        <v>29</v>
      </c>
      <c r="H4036" s="2" t="s">
        <v>4855</v>
      </c>
      <c r="I4036" s="2" t="s">
        <v>59</v>
      </c>
      <c r="J4036" s="2" t="s">
        <v>19</v>
      </c>
      <c r="K4036" s="129">
        <v>45617</v>
      </c>
      <c r="L4036" t="s">
        <v>5542</v>
      </c>
    </row>
    <row r="4037" spans="1:12" s="2" customFormat="1" ht="15">
      <c r="A4037" s="2">
        <v>56450</v>
      </c>
      <c r="B4037" s="2" t="s">
        <v>3435</v>
      </c>
      <c r="C4037" s="2" t="s">
        <v>13</v>
      </c>
      <c r="D4037" s="2" t="s">
        <v>25</v>
      </c>
      <c r="E4037" s="2" t="s">
        <v>5291</v>
      </c>
      <c r="F4037" t="s">
        <v>36</v>
      </c>
      <c r="G4037" s="2" t="s">
        <v>29</v>
      </c>
      <c r="H4037" s="2" t="s">
        <v>4856</v>
      </c>
      <c r="I4037" s="2" t="s">
        <v>5961</v>
      </c>
      <c r="J4037" s="2" t="s">
        <v>113</v>
      </c>
      <c r="K4037" s="129">
        <v>44379</v>
      </c>
      <c r="L4037" t="s">
        <v>5297</v>
      </c>
    </row>
    <row r="4038" spans="1:12" s="2" customFormat="1" ht="15">
      <c r="A4038" s="2">
        <v>56470</v>
      </c>
      <c r="B4038" s="2" t="s">
        <v>3436</v>
      </c>
      <c r="C4038" s="2" t="s">
        <v>13</v>
      </c>
      <c r="D4038" s="2" t="s">
        <v>25</v>
      </c>
      <c r="E4038" s="2" t="s">
        <v>5291</v>
      </c>
      <c r="F4038" t="s">
        <v>36</v>
      </c>
      <c r="G4038" s="2" t="s">
        <v>29</v>
      </c>
      <c r="H4038" s="2" t="s">
        <v>4857</v>
      </c>
      <c r="I4038" s="2" t="s">
        <v>5828</v>
      </c>
      <c r="J4038" s="2" t="s">
        <v>19</v>
      </c>
      <c r="K4038" s="129">
        <v>45551</v>
      </c>
      <c r="L4038" t="s">
        <v>5297</v>
      </c>
    </row>
    <row r="4039" spans="1:12" s="2" customFormat="1" ht="15">
      <c r="A4039" s="2">
        <v>56471</v>
      </c>
      <c r="B4039" s="2" t="s">
        <v>3437</v>
      </c>
      <c r="C4039" s="2" t="s">
        <v>13</v>
      </c>
      <c r="D4039" s="2" t="s">
        <v>25</v>
      </c>
      <c r="E4039" s="2" t="s">
        <v>5291</v>
      </c>
      <c r="F4039" t="s">
        <v>36</v>
      </c>
      <c r="G4039" s="2" t="s">
        <v>29</v>
      </c>
      <c r="H4039" s="2" t="s">
        <v>4857</v>
      </c>
      <c r="I4039" s="2" t="s">
        <v>5828</v>
      </c>
      <c r="J4039" s="2" t="s">
        <v>113</v>
      </c>
      <c r="K4039" s="129">
        <v>44383</v>
      </c>
      <c r="L4039" t="s">
        <v>5297</v>
      </c>
    </row>
    <row r="4040" spans="1:12" s="2" customFormat="1" ht="15">
      <c r="A4040" s="2">
        <v>56490</v>
      </c>
      <c r="B4040" s="2" t="s">
        <v>4726</v>
      </c>
      <c r="C4040" s="2" t="s">
        <v>13</v>
      </c>
      <c r="D4040" s="2" t="s">
        <v>25</v>
      </c>
      <c r="E4040" s="2" t="s">
        <v>5291</v>
      </c>
      <c r="F4040" t="s">
        <v>36</v>
      </c>
      <c r="G4040" s="2" t="s">
        <v>29</v>
      </c>
      <c r="H4040" s="2" t="s">
        <v>4856</v>
      </c>
      <c r="I4040" s="2" t="s">
        <v>5961</v>
      </c>
      <c r="J4040" s="2" t="s">
        <v>19</v>
      </c>
      <c r="K4040" s="129">
        <v>45707</v>
      </c>
      <c r="L4040" t="s">
        <v>5297</v>
      </c>
    </row>
    <row r="4041" spans="1:12" s="2" customFormat="1" ht="15">
      <c r="A4041" s="2">
        <v>56510</v>
      </c>
      <c r="B4041" s="2" t="s">
        <v>3438</v>
      </c>
      <c r="C4041" s="2" t="s">
        <v>13</v>
      </c>
      <c r="D4041" s="2" t="s">
        <v>25</v>
      </c>
      <c r="E4041" s="2" t="s">
        <v>5291</v>
      </c>
      <c r="F4041" t="s">
        <v>36</v>
      </c>
      <c r="G4041" s="2" t="s">
        <v>29</v>
      </c>
      <c r="H4041" s="2" t="s">
        <v>4857</v>
      </c>
      <c r="I4041" s="2" t="s">
        <v>5718</v>
      </c>
      <c r="J4041" s="2" t="s">
        <v>19</v>
      </c>
      <c r="K4041" s="129">
        <v>45448</v>
      </c>
      <c r="L4041" t="s">
        <v>5297</v>
      </c>
    </row>
    <row r="4042" spans="1:12" s="2" customFormat="1" ht="15">
      <c r="A4042" s="2">
        <v>56570</v>
      </c>
      <c r="B4042" s="2" t="s">
        <v>3439</v>
      </c>
      <c r="C4042" s="2" t="s">
        <v>13</v>
      </c>
      <c r="D4042" s="2" t="s">
        <v>14</v>
      </c>
      <c r="E4042" t="s">
        <v>4870</v>
      </c>
      <c r="F4042" t="s">
        <v>16</v>
      </c>
      <c r="G4042" s="2" t="s">
        <v>29</v>
      </c>
      <c r="H4042" s="2" t="s">
        <v>4854</v>
      </c>
      <c r="I4042" s="2" t="s">
        <v>47</v>
      </c>
      <c r="J4042" s="2" t="s">
        <v>19</v>
      </c>
      <c r="K4042" s="129">
        <v>45345</v>
      </c>
      <c r="L4042" t="s">
        <v>5542</v>
      </c>
    </row>
    <row r="4043" spans="1:12" s="2" customFormat="1" ht="15">
      <c r="A4043" s="2">
        <v>56572</v>
      </c>
      <c r="B4043" s="2" t="s">
        <v>3440</v>
      </c>
      <c r="C4043" s="2" t="s">
        <v>13</v>
      </c>
      <c r="D4043" s="2" t="s">
        <v>14</v>
      </c>
      <c r="E4043" t="s">
        <v>4870</v>
      </c>
      <c r="F4043" t="s">
        <v>16</v>
      </c>
      <c r="G4043" s="2" t="s">
        <v>29</v>
      </c>
      <c r="H4043" s="2" t="s">
        <v>4854</v>
      </c>
      <c r="I4043" s="2" t="s">
        <v>47</v>
      </c>
      <c r="J4043" s="2" t="s">
        <v>19</v>
      </c>
      <c r="K4043" s="129">
        <v>45733</v>
      </c>
      <c r="L4043" t="s">
        <v>5542</v>
      </c>
    </row>
    <row r="4044" spans="1:12" s="2" customFormat="1" ht="15">
      <c r="A4044" s="2">
        <v>56610</v>
      </c>
      <c r="B4044" s="2" t="s">
        <v>3441</v>
      </c>
      <c r="C4044" s="2" t="s">
        <v>13</v>
      </c>
      <c r="D4044" s="2" t="s">
        <v>14</v>
      </c>
      <c r="E4044" t="s">
        <v>4870</v>
      </c>
      <c r="F4044" t="s">
        <v>16</v>
      </c>
      <c r="G4044" s="2" t="s">
        <v>29</v>
      </c>
      <c r="H4044" s="2" t="s">
        <v>4854</v>
      </c>
      <c r="I4044" s="2" t="s">
        <v>47</v>
      </c>
      <c r="J4044" s="2" t="s">
        <v>19</v>
      </c>
      <c r="K4044" s="129">
        <v>45611</v>
      </c>
      <c r="L4044" t="s">
        <v>5542</v>
      </c>
    </row>
    <row r="4045" spans="1:12" s="2" customFormat="1" ht="15">
      <c r="A4045" s="2">
        <v>56650</v>
      </c>
      <c r="B4045" s="2" t="s">
        <v>3442</v>
      </c>
      <c r="C4045" s="2" t="s">
        <v>13</v>
      </c>
      <c r="D4045" s="2" t="s">
        <v>38</v>
      </c>
      <c r="E4045" t="s">
        <v>4870</v>
      </c>
      <c r="F4045" t="s">
        <v>16</v>
      </c>
      <c r="G4045" s="2" t="s">
        <v>32</v>
      </c>
      <c r="H4045" s="2" t="s">
        <v>136</v>
      </c>
      <c r="I4045" s="2" t="s">
        <v>604</v>
      </c>
      <c r="J4045" s="2" t="s">
        <v>19</v>
      </c>
      <c r="K4045" s="129">
        <v>45503</v>
      </c>
      <c r="L4045" t="s">
        <v>5542</v>
      </c>
    </row>
    <row r="4046" spans="1:12" s="2" customFormat="1" ht="15">
      <c r="A4046" s="2">
        <v>56690</v>
      </c>
      <c r="B4046" s="2" t="s">
        <v>3443</v>
      </c>
      <c r="C4046" s="2" t="s">
        <v>13</v>
      </c>
      <c r="D4046" s="2" t="s">
        <v>25</v>
      </c>
      <c r="E4046" s="2" t="s">
        <v>5291</v>
      </c>
      <c r="F4046" t="s">
        <v>5249</v>
      </c>
      <c r="G4046" s="2" t="s">
        <v>29</v>
      </c>
      <c r="H4046" s="2" t="s">
        <v>81</v>
      </c>
      <c r="I4046" s="2" t="s">
        <v>5432</v>
      </c>
      <c r="J4046" s="2" t="s">
        <v>19</v>
      </c>
      <c r="K4046" s="129">
        <v>45689</v>
      </c>
      <c r="L4046" t="s">
        <v>5307</v>
      </c>
    </row>
    <row r="4047" spans="1:12" s="2" customFormat="1" ht="15">
      <c r="A4047" s="2">
        <v>56691</v>
      </c>
      <c r="B4047" s="2" t="s">
        <v>3444</v>
      </c>
      <c r="C4047" s="2" t="s">
        <v>13</v>
      </c>
      <c r="D4047" s="2" t="s">
        <v>14</v>
      </c>
      <c r="E4047" t="s">
        <v>4870</v>
      </c>
      <c r="F4047" t="s">
        <v>16</v>
      </c>
      <c r="G4047" s="2" t="s">
        <v>29</v>
      </c>
      <c r="H4047" s="2" t="s">
        <v>4854</v>
      </c>
      <c r="I4047" s="2" t="s">
        <v>47</v>
      </c>
      <c r="J4047" s="2" t="s">
        <v>19</v>
      </c>
      <c r="K4047" s="129">
        <v>45423</v>
      </c>
      <c r="L4047" t="s">
        <v>5542</v>
      </c>
    </row>
    <row r="4048" spans="1:12" s="2" customFormat="1" ht="15">
      <c r="A4048" s="2">
        <v>56692</v>
      </c>
      <c r="B4048" s="2" t="s">
        <v>3445</v>
      </c>
      <c r="C4048" s="2" t="s">
        <v>13</v>
      </c>
      <c r="D4048" s="2" t="s">
        <v>14</v>
      </c>
      <c r="E4048" t="s">
        <v>4870</v>
      </c>
      <c r="F4048" t="s">
        <v>16</v>
      </c>
      <c r="G4048" s="2" t="s">
        <v>29</v>
      </c>
      <c r="H4048" s="2" t="s">
        <v>4854</v>
      </c>
      <c r="I4048" s="2" t="s">
        <v>47</v>
      </c>
      <c r="J4048" s="2" t="s">
        <v>19</v>
      </c>
      <c r="K4048" s="129">
        <v>45713</v>
      </c>
      <c r="L4048" t="s">
        <v>5542</v>
      </c>
    </row>
    <row r="4049" spans="1:12" s="2" customFormat="1" ht="15">
      <c r="A4049" s="2">
        <v>56710</v>
      </c>
      <c r="B4049" s="2" t="s">
        <v>3446</v>
      </c>
      <c r="C4049" s="2" t="s">
        <v>13</v>
      </c>
      <c r="D4049" s="2" t="s">
        <v>14</v>
      </c>
      <c r="E4049" t="s">
        <v>4870</v>
      </c>
      <c r="F4049" t="s">
        <v>16</v>
      </c>
      <c r="G4049" s="2" t="s">
        <v>29</v>
      </c>
      <c r="H4049" s="2" t="s">
        <v>4854</v>
      </c>
      <c r="I4049" s="2" t="s">
        <v>47</v>
      </c>
      <c r="J4049" s="2" t="s">
        <v>19</v>
      </c>
      <c r="K4049" s="129">
        <v>44686</v>
      </c>
      <c r="L4049" t="s">
        <v>5542</v>
      </c>
    </row>
    <row r="4050" spans="1:12" s="2" customFormat="1" ht="15">
      <c r="A4050" s="2">
        <v>56752</v>
      </c>
      <c r="B4050" s="2" t="s">
        <v>3447</v>
      </c>
      <c r="C4050" s="2" t="s">
        <v>13</v>
      </c>
      <c r="D4050" s="2" t="s">
        <v>14</v>
      </c>
      <c r="E4050" t="s">
        <v>4870</v>
      </c>
      <c r="F4050" t="s">
        <v>5249</v>
      </c>
      <c r="G4050" s="2" t="s">
        <v>29</v>
      </c>
      <c r="H4050" s="2" t="s">
        <v>4854</v>
      </c>
      <c r="I4050" s="2" t="s">
        <v>47</v>
      </c>
      <c r="J4050" s="2" t="s">
        <v>19</v>
      </c>
      <c r="K4050" s="129">
        <v>45708</v>
      </c>
      <c r="L4050" t="s">
        <v>5542</v>
      </c>
    </row>
    <row r="4051" spans="1:12" s="2" customFormat="1" ht="15">
      <c r="A4051" s="2">
        <v>56770</v>
      </c>
      <c r="B4051" s="2" t="s">
        <v>3448</v>
      </c>
      <c r="C4051" s="2" t="s">
        <v>13</v>
      </c>
      <c r="D4051" s="2" t="s">
        <v>14</v>
      </c>
      <c r="E4051" t="s">
        <v>4870</v>
      </c>
      <c r="F4051" t="s">
        <v>16</v>
      </c>
      <c r="G4051" s="2" t="s">
        <v>29</v>
      </c>
      <c r="H4051" s="2" t="s">
        <v>183</v>
      </c>
      <c r="I4051" s="2" t="s">
        <v>942</v>
      </c>
      <c r="J4051" s="2" t="s">
        <v>19</v>
      </c>
      <c r="K4051" s="129">
        <v>45713</v>
      </c>
      <c r="L4051" t="s">
        <v>5542</v>
      </c>
    </row>
    <row r="4052" spans="1:12" s="2" customFormat="1" ht="15">
      <c r="A4052" s="2">
        <v>56771</v>
      </c>
      <c r="B4052" s="2" t="s">
        <v>3449</v>
      </c>
      <c r="C4052" s="2" t="s">
        <v>13</v>
      </c>
      <c r="D4052" s="2" t="s">
        <v>14</v>
      </c>
      <c r="E4052" t="s">
        <v>4870</v>
      </c>
      <c r="F4052" t="s">
        <v>16</v>
      </c>
      <c r="G4052" s="2" t="s">
        <v>29</v>
      </c>
      <c r="H4052" s="2" t="s">
        <v>4854</v>
      </c>
      <c r="I4052" s="2" t="s">
        <v>47</v>
      </c>
      <c r="J4052" s="2" t="s">
        <v>19</v>
      </c>
      <c r="K4052" s="129">
        <v>45321</v>
      </c>
      <c r="L4052" t="s">
        <v>5542</v>
      </c>
    </row>
    <row r="4053" spans="1:12" s="2" customFormat="1" ht="15">
      <c r="A4053" s="2">
        <v>56790</v>
      </c>
      <c r="B4053" s="2" t="s">
        <v>3450</v>
      </c>
      <c r="C4053" s="2" t="s">
        <v>13</v>
      </c>
      <c r="D4053" s="2" t="s">
        <v>38</v>
      </c>
      <c r="E4053" t="s">
        <v>4870</v>
      </c>
      <c r="F4053" t="s">
        <v>16</v>
      </c>
      <c r="G4053" s="2" t="s">
        <v>29</v>
      </c>
      <c r="H4053" s="2" t="s">
        <v>147</v>
      </c>
      <c r="I4053" s="2" t="s">
        <v>383</v>
      </c>
      <c r="J4053" s="2" t="s">
        <v>113</v>
      </c>
      <c r="K4053" s="129">
        <v>44420</v>
      </c>
      <c r="L4053" t="s">
        <v>5542</v>
      </c>
    </row>
    <row r="4054" spans="1:12" s="2" customFormat="1" ht="15">
      <c r="A4054" s="2">
        <v>56830</v>
      </c>
      <c r="B4054" s="2" t="s">
        <v>4558</v>
      </c>
      <c r="C4054" s="2" t="s">
        <v>13</v>
      </c>
      <c r="D4054" s="2" t="s">
        <v>14</v>
      </c>
      <c r="E4054" t="s">
        <v>4870</v>
      </c>
      <c r="F4054" t="s">
        <v>16</v>
      </c>
      <c r="G4054" s="2" t="s">
        <v>29</v>
      </c>
      <c r="H4054" s="2" t="s">
        <v>4854</v>
      </c>
      <c r="I4054" s="2" t="s">
        <v>47</v>
      </c>
      <c r="J4054" s="2" t="s">
        <v>19</v>
      </c>
      <c r="K4054" s="129">
        <v>45742</v>
      </c>
      <c r="L4054" t="s">
        <v>5542</v>
      </c>
    </row>
    <row r="4055" spans="1:12" s="2" customFormat="1" ht="15">
      <c r="A4055" s="2">
        <v>56850</v>
      </c>
      <c r="B4055" s="2" t="s">
        <v>4559</v>
      </c>
      <c r="C4055" s="2" t="s">
        <v>13</v>
      </c>
      <c r="D4055" s="2" t="s">
        <v>25</v>
      </c>
      <c r="E4055" t="s">
        <v>4870</v>
      </c>
      <c r="F4055" t="s">
        <v>16</v>
      </c>
      <c r="G4055" s="2" t="s">
        <v>32</v>
      </c>
      <c r="H4055" s="2" t="s">
        <v>209</v>
      </c>
      <c r="I4055" s="2" t="s">
        <v>568</v>
      </c>
      <c r="J4055" s="2" t="s">
        <v>113</v>
      </c>
      <c r="K4055" s="129">
        <v>44525</v>
      </c>
      <c r="L4055" t="s">
        <v>5542</v>
      </c>
    </row>
    <row r="4056" spans="1:12" s="2" customFormat="1" ht="15">
      <c r="A4056" s="2">
        <v>56910</v>
      </c>
      <c r="B4056" s="2" t="s">
        <v>3451</v>
      </c>
      <c r="C4056" s="2" t="s">
        <v>13</v>
      </c>
      <c r="D4056" s="2" t="s">
        <v>14</v>
      </c>
      <c r="E4056" t="s">
        <v>4870</v>
      </c>
      <c r="F4056" t="s">
        <v>16</v>
      </c>
      <c r="G4056" s="2" t="s">
        <v>29</v>
      </c>
      <c r="H4056" s="2" t="s">
        <v>4854</v>
      </c>
      <c r="I4056" s="2" t="s">
        <v>47</v>
      </c>
      <c r="J4056" s="2" t="s">
        <v>19</v>
      </c>
      <c r="K4056" s="129">
        <v>45433</v>
      </c>
      <c r="L4056" t="s">
        <v>5542</v>
      </c>
    </row>
    <row r="4057" spans="1:12" s="2" customFormat="1" ht="15">
      <c r="A4057" s="2">
        <v>56930</v>
      </c>
      <c r="B4057" s="2" t="s">
        <v>4560</v>
      </c>
      <c r="C4057" s="2" t="s">
        <v>13</v>
      </c>
      <c r="D4057" s="2" t="s">
        <v>14</v>
      </c>
      <c r="E4057" t="s">
        <v>4870</v>
      </c>
      <c r="F4057" t="s">
        <v>16</v>
      </c>
      <c r="G4057" s="2" t="s">
        <v>29</v>
      </c>
      <c r="H4057" s="2" t="s">
        <v>4854</v>
      </c>
      <c r="I4057" s="2" t="s">
        <v>47</v>
      </c>
      <c r="J4057" s="2" t="s">
        <v>113</v>
      </c>
      <c r="K4057" s="129">
        <v>44620</v>
      </c>
      <c r="L4057" t="s">
        <v>5542</v>
      </c>
    </row>
    <row r="4058" spans="1:12" s="2" customFormat="1" ht="15">
      <c r="A4058" s="2">
        <v>56931</v>
      </c>
      <c r="B4058" s="2" t="s">
        <v>3452</v>
      </c>
      <c r="C4058" s="2" t="s">
        <v>13</v>
      </c>
      <c r="D4058" s="2" t="s">
        <v>14</v>
      </c>
      <c r="E4058" t="s">
        <v>4870</v>
      </c>
      <c r="F4058" t="s">
        <v>16</v>
      </c>
      <c r="G4058" s="2" t="s">
        <v>29</v>
      </c>
      <c r="H4058" s="2" t="s">
        <v>4854</v>
      </c>
      <c r="I4058" s="2" t="s">
        <v>47</v>
      </c>
      <c r="J4058" s="2" t="s">
        <v>19</v>
      </c>
      <c r="K4058" s="129">
        <v>45678</v>
      </c>
      <c r="L4058" t="s">
        <v>5542</v>
      </c>
    </row>
    <row r="4059" spans="1:12" s="2" customFormat="1" ht="15">
      <c r="A4059" s="2">
        <v>56932</v>
      </c>
      <c r="B4059" s="2" t="s">
        <v>3453</v>
      </c>
      <c r="C4059" s="2" t="s">
        <v>13</v>
      </c>
      <c r="D4059" s="2" t="s">
        <v>14</v>
      </c>
      <c r="E4059" t="s">
        <v>4870</v>
      </c>
      <c r="F4059" t="s">
        <v>16</v>
      </c>
      <c r="G4059" s="2" t="s">
        <v>29</v>
      </c>
      <c r="H4059" s="2" t="s">
        <v>4854</v>
      </c>
      <c r="I4059" s="2" t="s">
        <v>47</v>
      </c>
      <c r="J4059" s="2" t="s">
        <v>19</v>
      </c>
      <c r="K4059" s="129">
        <v>45720</v>
      </c>
      <c r="L4059" t="s">
        <v>5542</v>
      </c>
    </row>
    <row r="4060" spans="1:12" s="2" customFormat="1" ht="15">
      <c r="A4060" s="2">
        <v>56952</v>
      </c>
      <c r="B4060" s="2" t="s">
        <v>3454</v>
      </c>
      <c r="C4060" s="2" t="s">
        <v>13</v>
      </c>
      <c r="D4060" s="2" t="s">
        <v>25</v>
      </c>
      <c r="E4060" t="s">
        <v>4870</v>
      </c>
      <c r="F4060" t="s">
        <v>16</v>
      </c>
      <c r="G4060" s="2" t="s">
        <v>29</v>
      </c>
      <c r="H4060" s="2" t="s">
        <v>4856</v>
      </c>
      <c r="I4060" s="2" t="s">
        <v>782</v>
      </c>
      <c r="J4060" s="2" t="s">
        <v>113</v>
      </c>
      <c r="K4060" s="129">
        <v>44475</v>
      </c>
      <c r="L4060" t="s">
        <v>5542</v>
      </c>
    </row>
    <row r="4061" spans="1:12" s="2" customFormat="1" ht="15">
      <c r="A4061" s="2">
        <v>57011</v>
      </c>
      <c r="B4061" s="2" t="s">
        <v>3455</v>
      </c>
      <c r="C4061" s="2" t="s">
        <v>13</v>
      </c>
      <c r="D4061" s="2" t="s">
        <v>25</v>
      </c>
      <c r="E4061" t="s">
        <v>4870</v>
      </c>
      <c r="F4061" t="s">
        <v>5249</v>
      </c>
      <c r="G4061" s="2" t="s">
        <v>29</v>
      </c>
      <c r="H4061" s="2" t="s">
        <v>104</v>
      </c>
      <c r="I4061" s="2" t="s">
        <v>349</v>
      </c>
      <c r="J4061" s="2" t="s">
        <v>19</v>
      </c>
      <c r="K4061" s="129">
        <v>45401</v>
      </c>
      <c r="L4061" t="s">
        <v>5542</v>
      </c>
    </row>
    <row r="4062" spans="1:12" s="2" customFormat="1" ht="15">
      <c r="A4062" s="2">
        <v>57070</v>
      </c>
      <c r="B4062" s="2" t="s">
        <v>3456</v>
      </c>
      <c r="C4062" s="2" t="s">
        <v>13</v>
      </c>
      <c r="D4062" s="2" t="s">
        <v>14</v>
      </c>
      <c r="E4062" t="s">
        <v>4870</v>
      </c>
      <c r="F4062" t="s">
        <v>16</v>
      </c>
      <c r="G4062" s="2" t="s">
        <v>29</v>
      </c>
      <c r="H4062" s="2" t="s">
        <v>4854</v>
      </c>
      <c r="I4062" s="2" t="s">
        <v>47</v>
      </c>
      <c r="J4062" s="2" t="s">
        <v>113</v>
      </c>
      <c r="K4062" s="129">
        <v>44398</v>
      </c>
      <c r="L4062" t="s">
        <v>5542</v>
      </c>
    </row>
    <row r="4063" spans="1:12" s="2" customFormat="1" ht="15">
      <c r="A4063" s="2">
        <v>57090</v>
      </c>
      <c r="B4063" s="2" t="s">
        <v>4561</v>
      </c>
      <c r="C4063" s="2" t="s">
        <v>13</v>
      </c>
      <c r="D4063" s="2" t="s">
        <v>25</v>
      </c>
      <c r="E4063" t="s">
        <v>4870</v>
      </c>
      <c r="F4063" t="s">
        <v>5249</v>
      </c>
      <c r="G4063" s="2" t="s">
        <v>29</v>
      </c>
      <c r="H4063" s="2" t="s">
        <v>104</v>
      </c>
      <c r="I4063" s="2" t="s">
        <v>5430</v>
      </c>
      <c r="J4063" s="2" t="s">
        <v>19</v>
      </c>
      <c r="K4063" s="129">
        <v>45686</v>
      </c>
      <c r="L4063" t="s">
        <v>5542</v>
      </c>
    </row>
    <row r="4064" spans="1:12" s="2" customFormat="1" ht="15">
      <c r="A4064" s="2">
        <v>57112</v>
      </c>
      <c r="B4064" s="2" t="s">
        <v>3457</v>
      </c>
      <c r="C4064" s="2" t="s">
        <v>13</v>
      </c>
      <c r="D4064" s="2" t="s">
        <v>25</v>
      </c>
      <c r="E4064" t="s">
        <v>4870</v>
      </c>
      <c r="F4064" t="s">
        <v>5249</v>
      </c>
      <c r="G4064" s="2" t="s">
        <v>29</v>
      </c>
      <c r="H4064" s="2" t="s">
        <v>4854</v>
      </c>
      <c r="I4064" s="2" t="s">
        <v>47</v>
      </c>
      <c r="J4064" s="2" t="s">
        <v>19</v>
      </c>
      <c r="K4064" s="129">
        <v>45383</v>
      </c>
      <c r="L4064" t="s">
        <v>5542</v>
      </c>
    </row>
    <row r="4065" spans="1:12" s="2" customFormat="1" ht="15">
      <c r="A4065" s="2">
        <v>57170</v>
      </c>
      <c r="B4065" s="2" t="s">
        <v>3458</v>
      </c>
      <c r="C4065" s="2" t="s">
        <v>13</v>
      </c>
      <c r="D4065" s="2" t="s">
        <v>14</v>
      </c>
      <c r="E4065" t="s">
        <v>4870</v>
      </c>
      <c r="F4065" t="s">
        <v>5249</v>
      </c>
      <c r="G4065" s="2" t="s">
        <v>29</v>
      </c>
      <c r="H4065" s="2" t="s">
        <v>4854</v>
      </c>
      <c r="I4065" s="2" t="s">
        <v>47</v>
      </c>
      <c r="J4065" s="2" t="s">
        <v>113</v>
      </c>
      <c r="K4065" s="129">
        <v>44403</v>
      </c>
      <c r="L4065" t="s">
        <v>5542</v>
      </c>
    </row>
    <row r="4066" spans="1:12" s="2" customFormat="1" ht="15">
      <c r="A4066" s="2">
        <v>57190</v>
      </c>
      <c r="B4066" s="2" t="s">
        <v>3459</v>
      </c>
      <c r="C4066" s="2" t="s">
        <v>13</v>
      </c>
      <c r="D4066" s="2" t="s">
        <v>14</v>
      </c>
      <c r="E4066" t="s">
        <v>4870</v>
      </c>
      <c r="F4066" t="s">
        <v>5249</v>
      </c>
      <c r="G4066" s="2" t="s">
        <v>32</v>
      </c>
      <c r="H4066" s="2" t="s">
        <v>220</v>
      </c>
      <c r="I4066" s="2" t="s">
        <v>601</v>
      </c>
      <c r="J4066" s="2" t="s">
        <v>113</v>
      </c>
      <c r="K4066" s="129">
        <v>44475</v>
      </c>
      <c r="L4066" t="s">
        <v>5542</v>
      </c>
    </row>
    <row r="4067" spans="1:12" s="2" customFormat="1" ht="15">
      <c r="A4067" s="2">
        <v>57211</v>
      </c>
      <c r="B4067" s="2" t="s">
        <v>3460</v>
      </c>
      <c r="C4067" s="2" t="s">
        <v>13</v>
      </c>
      <c r="D4067" s="2" t="s">
        <v>14</v>
      </c>
      <c r="E4067" t="s">
        <v>4870</v>
      </c>
      <c r="F4067" t="s">
        <v>16</v>
      </c>
      <c r="G4067" s="2" t="s">
        <v>29</v>
      </c>
      <c r="H4067" s="2" t="s">
        <v>4854</v>
      </c>
      <c r="I4067" s="2" t="s">
        <v>47</v>
      </c>
      <c r="J4067" s="2" t="s">
        <v>19</v>
      </c>
      <c r="K4067" s="129">
        <v>45406</v>
      </c>
      <c r="L4067" t="s">
        <v>5542</v>
      </c>
    </row>
    <row r="4068" spans="1:12" s="2" customFormat="1" ht="15">
      <c r="A4068" s="2">
        <v>57270</v>
      </c>
      <c r="B4068" s="2" t="s">
        <v>3461</v>
      </c>
      <c r="C4068" s="2" t="s">
        <v>13</v>
      </c>
      <c r="D4068" s="2" t="s">
        <v>14</v>
      </c>
      <c r="E4068" t="s">
        <v>4870</v>
      </c>
      <c r="F4068" t="s">
        <v>16</v>
      </c>
      <c r="G4068" s="2" t="s">
        <v>29</v>
      </c>
      <c r="H4068" s="2" t="s">
        <v>4855</v>
      </c>
      <c r="I4068" s="2" t="s">
        <v>59</v>
      </c>
      <c r="J4068" s="2" t="s">
        <v>19</v>
      </c>
      <c r="K4068" s="129">
        <v>45707</v>
      </c>
      <c r="L4068" t="s">
        <v>5542</v>
      </c>
    </row>
    <row r="4069" spans="1:12" s="2" customFormat="1" ht="15">
      <c r="A4069" s="2">
        <v>57271</v>
      </c>
      <c r="B4069" s="2" t="s">
        <v>3462</v>
      </c>
      <c r="C4069" s="2" t="s">
        <v>13</v>
      </c>
      <c r="D4069" s="2" t="s">
        <v>14</v>
      </c>
      <c r="E4069" t="s">
        <v>4870</v>
      </c>
      <c r="F4069" t="s">
        <v>16</v>
      </c>
      <c r="G4069" s="2" t="s">
        <v>29</v>
      </c>
      <c r="H4069" s="2" t="s">
        <v>4854</v>
      </c>
      <c r="I4069" s="2" t="s">
        <v>47</v>
      </c>
      <c r="J4069" s="2" t="s">
        <v>113</v>
      </c>
      <c r="K4069" s="129">
        <v>44435</v>
      </c>
      <c r="L4069" t="s">
        <v>5542</v>
      </c>
    </row>
    <row r="4070" spans="1:12" s="2" customFormat="1" ht="15">
      <c r="A4070" s="2">
        <v>57272</v>
      </c>
      <c r="B4070" s="2" t="s">
        <v>4562</v>
      </c>
      <c r="C4070" s="2" t="s">
        <v>13</v>
      </c>
      <c r="D4070" s="2" t="s">
        <v>25</v>
      </c>
      <c r="E4070" t="s">
        <v>4870</v>
      </c>
      <c r="F4070" t="s">
        <v>16</v>
      </c>
      <c r="G4070" s="2" t="s">
        <v>29</v>
      </c>
      <c r="H4070" s="2" t="s">
        <v>147</v>
      </c>
      <c r="I4070" s="2" t="s">
        <v>271</v>
      </c>
      <c r="J4070" s="2" t="s">
        <v>19</v>
      </c>
      <c r="K4070" s="129">
        <v>45691</v>
      </c>
      <c r="L4070" t="s">
        <v>5542</v>
      </c>
    </row>
    <row r="4071" spans="1:12" s="2" customFormat="1" ht="15">
      <c r="A4071" s="2">
        <v>57290</v>
      </c>
      <c r="B4071" s="2" t="s">
        <v>3463</v>
      </c>
      <c r="C4071" s="2" t="s">
        <v>13</v>
      </c>
      <c r="D4071" s="2" t="s">
        <v>14</v>
      </c>
      <c r="E4071" t="s">
        <v>4870</v>
      </c>
      <c r="F4071" t="s">
        <v>16</v>
      </c>
      <c r="G4071" s="2" t="s">
        <v>29</v>
      </c>
      <c r="H4071" s="2" t="s">
        <v>4854</v>
      </c>
      <c r="I4071" s="2" t="s">
        <v>47</v>
      </c>
      <c r="J4071" s="2" t="s">
        <v>19</v>
      </c>
      <c r="K4071" s="129">
        <v>45720</v>
      </c>
      <c r="L4071" t="s">
        <v>5542</v>
      </c>
    </row>
    <row r="4072" spans="1:12" s="2" customFormat="1" ht="15">
      <c r="A4072" s="2">
        <v>57350</v>
      </c>
      <c r="B4072" s="2" t="s">
        <v>3464</v>
      </c>
      <c r="C4072" s="2" t="s">
        <v>13</v>
      </c>
      <c r="D4072" s="2" t="s">
        <v>25</v>
      </c>
      <c r="E4072" t="s">
        <v>4870</v>
      </c>
      <c r="F4072" t="s">
        <v>36</v>
      </c>
      <c r="G4072" s="2" t="s">
        <v>29</v>
      </c>
      <c r="H4072" s="2" t="s">
        <v>4854</v>
      </c>
      <c r="I4072" s="2" t="s">
        <v>47</v>
      </c>
      <c r="J4072" s="2" t="s">
        <v>19</v>
      </c>
      <c r="K4072" s="129">
        <v>45730</v>
      </c>
      <c r="L4072" t="s">
        <v>5542</v>
      </c>
    </row>
    <row r="4073" spans="1:12" s="2" customFormat="1" ht="15">
      <c r="A4073" s="2">
        <v>57370</v>
      </c>
      <c r="B4073" s="2" t="s">
        <v>3465</v>
      </c>
      <c r="C4073" s="2" t="s">
        <v>13</v>
      </c>
      <c r="D4073" s="2" t="s">
        <v>25</v>
      </c>
      <c r="E4073" t="s">
        <v>4870</v>
      </c>
      <c r="F4073" t="s">
        <v>5249</v>
      </c>
      <c r="G4073" s="2" t="s">
        <v>29</v>
      </c>
      <c r="H4073" s="2" t="s">
        <v>90</v>
      </c>
      <c r="I4073" s="2" t="s">
        <v>257</v>
      </c>
      <c r="J4073" s="2" t="s">
        <v>19</v>
      </c>
      <c r="K4073" s="129">
        <v>45715</v>
      </c>
      <c r="L4073" t="s">
        <v>5542</v>
      </c>
    </row>
    <row r="4074" spans="1:12" s="2" customFormat="1" ht="15">
      <c r="A4074" s="2">
        <v>57390</v>
      </c>
      <c r="B4074" s="2" t="s">
        <v>4763</v>
      </c>
      <c r="C4074" s="2" t="s">
        <v>13</v>
      </c>
      <c r="D4074" s="2" t="s">
        <v>38</v>
      </c>
      <c r="E4074" t="s">
        <v>4870</v>
      </c>
      <c r="F4074" t="s">
        <v>5249</v>
      </c>
      <c r="G4074" s="2" t="s">
        <v>29</v>
      </c>
      <c r="H4074" s="2" t="s">
        <v>104</v>
      </c>
      <c r="I4074" s="2" t="s">
        <v>5620</v>
      </c>
      <c r="J4074" s="2" t="s">
        <v>19</v>
      </c>
      <c r="K4074" s="129">
        <v>45709</v>
      </c>
      <c r="L4074" t="s">
        <v>5542</v>
      </c>
    </row>
    <row r="4075" spans="1:12" s="2" customFormat="1" ht="15">
      <c r="A4075" s="2">
        <v>57490</v>
      </c>
      <c r="B4075" s="2" t="s">
        <v>3466</v>
      </c>
      <c r="C4075" s="2" t="s">
        <v>13</v>
      </c>
      <c r="D4075" s="2" t="s">
        <v>38</v>
      </c>
      <c r="E4075" t="s">
        <v>4870</v>
      </c>
      <c r="F4075" t="s">
        <v>16</v>
      </c>
      <c r="G4075" s="2" t="s">
        <v>29</v>
      </c>
      <c r="H4075" s="2" t="s">
        <v>4854</v>
      </c>
      <c r="I4075" s="2" t="s">
        <v>47</v>
      </c>
      <c r="J4075" s="2" t="s">
        <v>19</v>
      </c>
      <c r="K4075" s="129">
        <v>45720</v>
      </c>
      <c r="L4075" t="s">
        <v>5542</v>
      </c>
    </row>
    <row r="4076" spans="1:12" s="2" customFormat="1" ht="15">
      <c r="A4076" s="2">
        <v>57510</v>
      </c>
      <c r="B4076" s="2" t="s">
        <v>3467</v>
      </c>
      <c r="C4076" s="2" t="s">
        <v>13</v>
      </c>
      <c r="D4076" s="2" t="s">
        <v>14</v>
      </c>
      <c r="E4076" t="s">
        <v>4870</v>
      </c>
      <c r="F4076" t="s">
        <v>5249</v>
      </c>
      <c r="G4076" s="2" t="s">
        <v>29</v>
      </c>
      <c r="H4076" s="2" t="s">
        <v>4852</v>
      </c>
      <c r="I4076" s="2" t="s">
        <v>254</v>
      </c>
      <c r="J4076" s="2" t="s">
        <v>19</v>
      </c>
      <c r="K4076" s="129">
        <v>45531</v>
      </c>
      <c r="L4076" t="s">
        <v>5542</v>
      </c>
    </row>
    <row r="4077" spans="1:12" s="2" customFormat="1" ht="15">
      <c r="A4077" s="2">
        <v>57532</v>
      </c>
      <c r="B4077" s="2" t="s">
        <v>3468</v>
      </c>
      <c r="C4077" s="2" t="s">
        <v>13</v>
      </c>
      <c r="D4077" s="2" t="s">
        <v>25</v>
      </c>
      <c r="E4077" s="2" t="s">
        <v>5291</v>
      </c>
      <c r="F4077" t="s">
        <v>36</v>
      </c>
      <c r="G4077" s="2" t="s">
        <v>32</v>
      </c>
      <c r="H4077" s="2" t="s">
        <v>4854</v>
      </c>
      <c r="I4077" s="2" t="s">
        <v>47</v>
      </c>
      <c r="J4077" s="2" t="s">
        <v>19</v>
      </c>
      <c r="K4077" s="129">
        <v>44650</v>
      </c>
      <c r="L4077" t="s">
        <v>5297</v>
      </c>
    </row>
    <row r="4078" spans="1:12" s="2" customFormat="1" ht="15">
      <c r="A4078" s="2">
        <v>57533</v>
      </c>
      <c r="B4078" s="2" t="s">
        <v>3469</v>
      </c>
      <c r="C4078" s="2" t="s">
        <v>13</v>
      </c>
      <c r="D4078" s="2" t="s">
        <v>38</v>
      </c>
      <c r="E4078" t="s">
        <v>4870</v>
      </c>
      <c r="F4078" t="s">
        <v>5249</v>
      </c>
      <c r="G4078" s="2" t="s">
        <v>29</v>
      </c>
      <c r="H4078" s="2" t="s">
        <v>4854</v>
      </c>
      <c r="I4078" s="2" t="s">
        <v>47</v>
      </c>
      <c r="J4078" s="2" t="s">
        <v>19</v>
      </c>
      <c r="K4078" s="129">
        <v>45709</v>
      </c>
      <c r="L4078" t="s">
        <v>5542</v>
      </c>
    </row>
    <row r="4079" spans="1:12" s="2" customFormat="1" ht="15">
      <c r="A4079" s="2">
        <v>57571</v>
      </c>
      <c r="B4079" s="2" t="s">
        <v>3470</v>
      </c>
      <c r="C4079" s="2" t="s">
        <v>13</v>
      </c>
      <c r="D4079" s="2" t="s">
        <v>25</v>
      </c>
      <c r="E4079" s="2" t="s">
        <v>5291</v>
      </c>
      <c r="F4079" t="s">
        <v>36</v>
      </c>
      <c r="G4079" s="2" t="s">
        <v>29</v>
      </c>
      <c r="H4079" s="2" t="s">
        <v>70</v>
      </c>
      <c r="I4079" s="2" t="s">
        <v>315</v>
      </c>
      <c r="J4079" s="2" t="s">
        <v>19</v>
      </c>
      <c r="K4079" s="129">
        <v>45440</v>
      </c>
      <c r="L4079" t="s">
        <v>5297</v>
      </c>
    </row>
    <row r="4080" spans="1:12" s="2" customFormat="1" ht="15">
      <c r="A4080" s="2">
        <v>57591</v>
      </c>
      <c r="B4080" s="2" t="s">
        <v>3471</v>
      </c>
      <c r="C4080" s="2" t="s">
        <v>13</v>
      </c>
      <c r="D4080" s="2" t="s">
        <v>14</v>
      </c>
      <c r="E4080" t="s">
        <v>4870</v>
      </c>
      <c r="F4080" t="s">
        <v>5249</v>
      </c>
      <c r="G4080" s="2" t="s">
        <v>32</v>
      </c>
      <c r="H4080" s="2" t="s">
        <v>104</v>
      </c>
      <c r="I4080" s="2" t="s">
        <v>120</v>
      </c>
      <c r="J4080" s="2" t="s">
        <v>19</v>
      </c>
      <c r="K4080" s="129">
        <v>45708</v>
      </c>
      <c r="L4080" t="s">
        <v>5542</v>
      </c>
    </row>
    <row r="4081" spans="1:12" s="2" customFormat="1" ht="15">
      <c r="A4081" s="2">
        <v>57592</v>
      </c>
      <c r="B4081" s="2" t="s">
        <v>4563</v>
      </c>
      <c r="C4081" s="2" t="s">
        <v>13</v>
      </c>
      <c r="D4081" s="2" t="s">
        <v>25</v>
      </c>
      <c r="E4081" t="s">
        <v>4870</v>
      </c>
      <c r="F4081" t="s">
        <v>16</v>
      </c>
      <c r="G4081" s="2" t="s">
        <v>29</v>
      </c>
      <c r="H4081" s="2" t="s">
        <v>4854</v>
      </c>
      <c r="I4081" s="2" t="s">
        <v>47</v>
      </c>
      <c r="J4081" s="2" t="s">
        <v>19</v>
      </c>
      <c r="K4081" s="129">
        <v>45364</v>
      </c>
      <c r="L4081" t="s">
        <v>5542</v>
      </c>
    </row>
    <row r="4082" spans="1:12" s="2" customFormat="1" ht="15">
      <c r="A4082" s="2">
        <v>57630</v>
      </c>
      <c r="B4082" s="2" t="s">
        <v>3650</v>
      </c>
      <c r="C4082" s="2" t="s">
        <v>13</v>
      </c>
      <c r="D4082" s="2" t="s">
        <v>14</v>
      </c>
      <c r="E4082" t="s">
        <v>4870</v>
      </c>
      <c r="F4082" t="s">
        <v>16</v>
      </c>
      <c r="G4082" s="2" t="s">
        <v>29</v>
      </c>
      <c r="H4082" s="2" t="s">
        <v>147</v>
      </c>
      <c r="I4082" s="2" t="s">
        <v>271</v>
      </c>
      <c r="J4082" s="2" t="s">
        <v>19</v>
      </c>
      <c r="K4082" s="129">
        <v>45491</v>
      </c>
      <c r="L4082" t="s">
        <v>5542</v>
      </c>
    </row>
    <row r="4083" spans="1:12" s="2" customFormat="1" ht="15">
      <c r="A4083" s="2">
        <v>57650</v>
      </c>
      <c r="B4083" s="2" t="s">
        <v>3472</v>
      </c>
      <c r="C4083" s="2" t="s">
        <v>13</v>
      </c>
      <c r="D4083" s="2" t="s">
        <v>14</v>
      </c>
      <c r="E4083" t="s">
        <v>4870</v>
      </c>
      <c r="F4083" t="s">
        <v>5249</v>
      </c>
      <c r="G4083" s="2" t="s">
        <v>29</v>
      </c>
      <c r="H4083" s="2" t="s">
        <v>4854</v>
      </c>
      <c r="I4083" s="2" t="s">
        <v>47</v>
      </c>
      <c r="J4083" s="2" t="s">
        <v>19</v>
      </c>
      <c r="K4083" s="129">
        <v>45705</v>
      </c>
      <c r="L4083" t="s">
        <v>5542</v>
      </c>
    </row>
    <row r="4084" spans="1:12" s="2" customFormat="1" ht="15">
      <c r="A4084" s="2">
        <v>57690</v>
      </c>
      <c r="B4084" s="2" t="s">
        <v>3473</v>
      </c>
      <c r="C4084" s="2" t="s">
        <v>13</v>
      </c>
      <c r="D4084" s="2" t="s">
        <v>14</v>
      </c>
      <c r="E4084" t="s">
        <v>4870</v>
      </c>
      <c r="F4084" t="s">
        <v>16</v>
      </c>
      <c r="G4084" s="2" t="s">
        <v>29</v>
      </c>
      <c r="H4084" s="2" t="s">
        <v>209</v>
      </c>
      <c r="I4084" s="2" t="s">
        <v>210</v>
      </c>
      <c r="J4084" s="2" t="s">
        <v>19</v>
      </c>
      <c r="K4084" s="129">
        <v>45714</v>
      </c>
      <c r="L4084" t="s">
        <v>5542</v>
      </c>
    </row>
    <row r="4085" spans="1:12" s="2" customFormat="1" ht="15">
      <c r="A4085" s="2">
        <v>57710</v>
      </c>
      <c r="B4085" s="2" t="s">
        <v>4886</v>
      </c>
      <c r="C4085" s="2" t="s">
        <v>13</v>
      </c>
      <c r="D4085" s="2" t="s">
        <v>25</v>
      </c>
      <c r="E4085" s="2" t="s">
        <v>5291</v>
      </c>
      <c r="F4085" t="s">
        <v>16</v>
      </c>
      <c r="G4085" s="2" t="s">
        <v>32</v>
      </c>
      <c r="H4085" s="2" t="s">
        <v>4853</v>
      </c>
      <c r="I4085" s="2" t="s">
        <v>5962</v>
      </c>
      <c r="J4085" s="2" t="s">
        <v>113</v>
      </c>
      <c r="K4085" s="129">
        <v>45428</v>
      </c>
      <c r="L4085" t="s">
        <v>5307</v>
      </c>
    </row>
    <row r="4086" spans="1:12" s="2" customFormat="1" ht="15">
      <c r="A4086" s="2">
        <v>57712</v>
      </c>
      <c r="B4086" s="2" t="s">
        <v>4666</v>
      </c>
      <c r="C4086" s="2" t="s">
        <v>13</v>
      </c>
      <c r="D4086" s="2" t="s">
        <v>25</v>
      </c>
      <c r="E4086" s="2" t="s">
        <v>5291</v>
      </c>
      <c r="F4086" t="s">
        <v>16</v>
      </c>
      <c r="G4086" s="2" t="s">
        <v>32</v>
      </c>
      <c r="H4086" s="2" t="s">
        <v>209</v>
      </c>
      <c r="I4086" s="2" t="s">
        <v>568</v>
      </c>
      <c r="J4086" s="2" t="s">
        <v>19</v>
      </c>
      <c r="K4086" s="129">
        <v>45358</v>
      </c>
      <c r="L4086" t="s">
        <v>5299</v>
      </c>
    </row>
    <row r="4087" spans="1:12" s="2" customFormat="1" ht="15">
      <c r="A4087" s="2">
        <v>57730</v>
      </c>
      <c r="B4087" s="2" t="s">
        <v>3474</v>
      </c>
      <c r="C4087" s="2" t="s">
        <v>13</v>
      </c>
      <c r="D4087" s="2" t="s">
        <v>14</v>
      </c>
      <c r="E4087" t="s">
        <v>4870</v>
      </c>
      <c r="F4087" t="s">
        <v>5249</v>
      </c>
      <c r="G4087" s="2" t="s">
        <v>29</v>
      </c>
      <c r="H4087" s="2" t="s">
        <v>49</v>
      </c>
      <c r="I4087" s="2" t="s">
        <v>5394</v>
      </c>
      <c r="J4087" s="2" t="s">
        <v>19</v>
      </c>
      <c r="K4087" s="129">
        <v>44733</v>
      </c>
      <c r="L4087" t="s">
        <v>5542</v>
      </c>
    </row>
    <row r="4088" spans="1:12" s="2" customFormat="1" ht="15">
      <c r="A4088" s="2">
        <v>57750</v>
      </c>
      <c r="B4088" s="2" t="s">
        <v>3755</v>
      </c>
      <c r="C4088" s="2" t="s">
        <v>13</v>
      </c>
      <c r="D4088" s="2" t="s">
        <v>25</v>
      </c>
      <c r="E4088" s="2" t="s">
        <v>5291</v>
      </c>
      <c r="F4088" t="s">
        <v>36</v>
      </c>
      <c r="G4088" s="2" t="s">
        <v>29</v>
      </c>
      <c r="H4088" s="2" t="s">
        <v>81</v>
      </c>
      <c r="I4088" s="2" t="s">
        <v>5603</v>
      </c>
      <c r="J4088" s="2" t="s">
        <v>19</v>
      </c>
      <c r="K4088" s="129">
        <v>45454</v>
      </c>
      <c r="L4088" t="s">
        <v>5297</v>
      </c>
    </row>
    <row r="4089" spans="1:12" s="2" customFormat="1" ht="15">
      <c r="A4089" s="2">
        <v>57790</v>
      </c>
      <c r="B4089" s="2" t="s">
        <v>3475</v>
      </c>
      <c r="C4089" s="2" t="s">
        <v>13</v>
      </c>
      <c r="D4089" s="2" t="s">
        <v>25</v>
      </c>
      <c r="E4089" s="2" t="s">
        <v>5291</v>
      </c>
      <c r="F4089" t="s">
        <v>5249</v>
      </c>
      <c r="G4089" s="2" t="s">
        <v>32</v>
      </c>
      <c r="H4089" s="2" t="s">
        <v>81</v>
      </c>
      <c r="I4089" s="2" t="s">
        <v>5963</v>
      </c>
      <c r="J4089" s="2" t="s">
        <v>19</v>
      </c>
      <c r="K4089" s="129">
        <v>45730</v>
      </c>
      <c r="L4089" t="s">
        <v>5293</v>
      </c>
    </row>
    <row r="4090" spans="1:12" s="2" customFormat="1" ht="15">
      <c r="A4090" s="2">
        <v>57831</v>
      </c>
      <c r="B4090" s="2" t="s">
        <v>3476</v>
      </c>
      <c r="C4090" s="2" t="s">
        <v>13</v>
      </c>
      <c r="D4090" s="2" t="s">
        <v>14</v>
      </c>
      <c r="E4090" t="s">
        <v>4870</v>
      </c>
      <c r="F4090" t="s">
        <v>5249</v>
      </c>
      <c r="G4090" s="2" t="s">
        <v>29</v>
      </c>
      <c r="H4090" s="2" t="s">
        <v>49</v>
      </c>
      <c r="I4090" s="2" t="s">
        <v>583</v>
      </c>
      <c r="J4090" s="2" t="s">
        <v>19</v>
      </c>
      <c r="K4090" s="129">
        <v>45719</v>
      </c>
      <c r="L4090" t="s">
        <v>5542</v>
      </c>
    </row>
    <row r="4091" spans="1:12" s="2" customFormat="1" ht="15">
      <c r="A4091" s="2">
        <v>57832</v>
      </c>
      <c r="B4091" s="2" t="s">
        <v>3477</v>
      </c>
      <c r="C4091" s="2" t="s">
        <v>13</v>
      </c>
      <c r="D4091" s="2" t="s">
        <v>25</v>
      </c>
      <c r="E4091" s="2" t="s">
        <v>5291</v>
      </c>
      <c r="F4091" t="s">
        <v>36</v>
      </c>
      <c r="G4091" s="2" t="s">
        <v>29</v>
      </c>
      <c r="H4091" s="2" t="s">
        <v>49</v>
      </c>
      <c r="I4091" s="2" t="s">
        <v>428</v>
      </c>
      <c r="J4091" s="2" t="s">
        <v>19</v>
      </c>
      <c r="K4091" s="129">
        <v>44729</v>
      </c>
      <c r="L4091" t="s">
        <v>5297</v>
      </c>
    </row>
    <row r="4092" spans="1:12" s="2" customFormat="1" ht="15">
      <c r="A4092" s="2">
        <v>57950</v>
      </c>
      <c r="B4092" s="2" t="s">
        <v>3478</v>
      </c>
      <c r="C4092" s="2" t="s">
        <v>13</v>
      </c>
      <c r="D4092" s="2" t="s">
        <v>14</v>
      </c>
      <c r="E4092" t="s">
        <v>4870</v>
      </c>
      <c r="F4092" t="s">
        <v>5249</v>
      </c>
      <c r="G4092" s="2" t="s">
        <v>29</v>
      </c>
      <c r="H4092" s="2" t="s">
        <v>4854</v>
      </c>
      <c r="I4092" s="2" t="s">
        <v>47</v>
      </c>
      <c r="J4092" s="2" t="s">
        <v>113</v>
      </c>
      <c r="K4092" s="129">
        <v>44546</v>
      </c>
      <c r="L4092" t="s">
        <v>5542</v>
      </c>
    </row>
    <row r="4093" spans="1:12" s="2" customFormat="1" ht="15">
      <c r="A4093" s="2">
        <v>57970</v>
      </c>
      <c r="B4093" s="2" t="s">
        <v>3479</v>
      </c>
      <c r="C4093" s="2" t="s">
        <v>13</v>
      </c>
      <c r="D4093" s="2" t="s">
        <v>14</v>
      </c>
      <c r="E4093" t="s">
        <v>4870</v>
      </c>
      <c r="F4093" t="s">
        <v>5249</v>
      </c>
      <c r="G4093" s="2" t="s">
        <v>32</v>
      </c>
      <c r="H4093" s="2" t="s">
        <v>104</v>
      </c>
      <c r="I4093" s="2" t="s">
        <v>3480</v>
      </c>
      <c r="J4093" s="2" t="s">
        <v>113</v>
      </c>
      <c r="K4093" s="129">
        <v>44469</v>
      </c>
      <c r="L4093" t="s">
        <v>5542</v>
      </c>
    </row>
    <row r="4094" spans="1:12" s="2" customFormat="1" ht="15">
      <c r="A4094" s="2">
        <v>57971</v>
      </c>
      <c r="B4094" s="2" t="s">
        <v>4764</v>
      </c>
      <c r="C4094" s="2" t="s">
        <v>13</v>
      </c>
      <c r="D4094" s="2" t="s">
        <v>38</v>
      </c>
      <c r="E4094" t="s">
        <v>4870</v>
      </c>
      <c r="F4094" t="s">
        <v>16</v>
      </c>
      <c r="G4094" s="2" t="s">
        <v>29</v>
      </c>
      <c r="H4094" s="2" t="s">
        <v>81</v>
      </c>
      <c r="I4094" s="2" t="s">
        <v>1101</v>
      </c>
      <c r="J4094" s="2" t="s">
        <v>19</v>
      </c>
      <c r="K4094" s="129">
        <v>45700</v>
      </c>
      <c r="L4094" t="s">
        <v>5542</v>
      </c>
    </row>
    <row r="4095" spans="1:12" s="2" customFormat="1" ht="15">
      <c r="A4095" s="2">
        <v>57972</v>
      </c>
      <c r="B4095" s="2" t="s">
        <v>3651</v>
      </c>
      <c r="C4095" s="2" t="s">
        <v>13</v>
      </c>
      <c r="D4095" s="2" t="s">
        <v>14</v>
      </c>
      <c r="E4095" t="s">
        <v>4870</v>
      </c>
      <c r="F4095" t="s">
        <v>5249</v>
      </c>
      <c r="G4095" s="2" t="s">
        <v>29</v>
      </c>
      <c r="H4095" s="2" t="s">
        <v>49</v>
      </c>
      <c r="I4095" s="2" t="s">
        <v>5600</v>
      </c>
      <c r="J4095" s="2" t="s">
        <v>113</v>
      </c>
      <c r="K4095" s="129">
        <v>44795</v>
      </c>
      <c r="L4095" t="s">
        <v>5542</v>
      </c>
    </row>
    <row r="4096" spans="1:12" s="2" customFormat="1" ht="15">
      <c r="A4096" s="2">
        <v>58010</v>
      </c>
      <c r="B4096" s="2" t="s">
        <v>4564</v>
      </c>
      <c r="C4096" s="2" t="s">
        <v>5283</v>
      </c>
      <c r="D4096" s="2" t="s">
        <v>25</v>
      </c>
      <c r="E4096" s="2" t="s">
        <v>5291</v>
      </c>
      <c r="F4096" t="s">
        <v>36</v>
      </c>
      <c r="G4096" s="2" t="s">
        <v>29</v>
      </c>
      <c r="H4096" s="2" t="s">
        <v>104</v>
      </c>
      <c r="I4096" s="2" t="s">
        <v>440</v>
      </c>
      <c r="J4096" s="2" t="s">
        <v>19</v>
      </c>
      <c r="K4096" s="129">
        <v>45152</v>
      </c>
      <c r="L4096" t="s">
        <v>5297</v>
      </c>
    </row>
    <row r="4097" spans="1:12" s="2" customFormat="1" ht="15">
      <c r="A4097" s="2">
        <v>58051</v>
      </c>
      <c r="B4097" s="2" t="s">
        <v>3481</v>
      </c>
      <c r="C4097" s="2" t="s">
        <v>13</v>
      </c>
      <c r="D4097" s="2" t="s">
        <v>14</v>
      </c>
      <c r="E4097" t="s">
        <v>4870</v>
      </c>
      <c r="F4097" t="s">
        <v>5249</v>
      </c>
      <c r="G4097" s="2" t="s">
        <v>32</v>
      </c>
      <c r="H4097" s="2" t="s">
        <v>104</v>
      </c>
      <c r="I4097" s="2" t="s">
        <v>132</v>
      </c>
      <c r="J4097" s="2" t="s">
        <v>113</v>
      </c>
      <c r="K4097" s="129">
        <v>44531</v>
      </c>
      <c r="L4097" t="s">
        <v>5542</v>
      </c>
    </row>
    <row r="4098" spans="1:12" s="2" customFormat="1" ht="15">
      <c r="A4098" s="2">
        <v>58091</v>
      </c>
      <c r="B4098" s="2" t="s">
        <v>3482</v>
      </c>
      <c r="C4098" s="2" t="s">
        <v>13</v>
      </c>
      <c r="D4098" s="2" t="s">
        <v>25</v>
      </c>
      <c r="E4098" t="s">
        <v>4870</v>
      </c>
      <c r="F4098" t="s">
        <v>16</v>
      </c>
      <c r="G4098" s="2" t="s">
        <v>29</v>
      </c>
      <c r="H4098" s="2" t="s">
        <v>4854</v>
      </c>
      <c r="I4098" s="2" t="s">
        <v>47</v>
      </c>
      <c r="J4098" s="2" t="s">
        <v>19</v>
      </c>
      <c r="K4098" s="129">
        <v>45716</v>
      </c>
      <c r="L4098" t="s">
        <v>5542</v>
      </c>
    </row>
    <row r="4099" spans="1:12" s="2" customFormat="1" ht="15">
      <c r="A4099" s="2">
        <v>58092</v>
      </c>
      <c r="B4099" s="2" t="s">
        <v>4887</v>
      </c>
      <c r="C4099" s="2" t="s">
        <v>13</v>
      </c>
      <c r="D4099" s="2" t="s">
        <v>14</v>
      </c>
      <c r="E4099" t="s">
        <v>4870</v>
      </c>
      <c r="F4099" t="s">
        <v>16</v>
      </c>
      <c r="G4099" s="2" t="s">
        <v>29</v>
      </c>
      <c r="H4099" s="2" t="s">
        <v>4854</v>
      </c>
      <c r="I4099" s="2" t="s">
        <v>47</v>
      </c>
      <c r="J4099" s="2" t="s">
        <v>19</v>
      </c>
      <c r="K4099" s="129">
        <v>45715</v>
      </c>
      <c r="L4099" t="s">
        <v>5542</v>
      </c>
    </row>
    <row r="4100" spans="1:12" s="2" customFormat="1" ht="15">
      <c r="A4100" s="2">
        <v>58110</v>
      </c>
      <c r="B4100" s="2" t="s">
        <v>3483</v>
      </c>
      <c r="C4100" s="2" t="s">
        <v>13</v>
      </c>
      <c r="D4100" s="2" t="s">
        <v>14</v>
      </c>
      <c r="E4100" t="s">
        <v>4870</v>
      </c>
      <c r="F4100" t="s">
        <v>16</v>
      </c>
      <c r="G4100" s="2" t="s">
        <v>29</v>
      </c>
      <c r="H4100" s="2" t="s">
        <v>4854</v>
      </c>
      <c r="I4100" s="2" t="s">
        <v>47</v>
      </c>
      <c r="J4100" s="2" t="s">
        <v>19</v>
      </c>
      <c r="K4100" s="129">
        <v>45726</v>
      </c>
      <c r="L4100" t="s">
        <v>5542</v>
      </c>
    </row>
    <row r="4101" spans="1:12" s="2" customFormat="1" ht="15">
      <c r="A4101" s="2">
        <v>58113</v>
      </c>
      <c r="B4101" s="2" t="s">
        <v>4959</v>
      </c>
      <c r="C4101" s="2" t="s">
        <v>13</v>
      </c>
      <c r="D4101" s="2" t="s">
        <v>38</v>
      </c>
      <c r="E4101" t="s">
        <v>4870</v>
      </c>
      <c r="F4101" t="s">
        <v>5249</v>
      </c>
      <c r="G4101" s="2" t="s">
        <v>29</v>
      </c>
      <c r="H4101" s="2" t="s">
        <v>4853</v>
      </c>
      <c r="I4101" s="2" t="s">
        <v>44</v>
      </c>
      <c r="J4101" s="2" t="s">
        <v>19</v>
      </c>
      <c r="K4101" s="129">
        <v>45726</v>
      </c>
      <c r="L4101" t="s">
        <v>5542</v>
      </c>
    </row>
    <row r="4102" spans="1:12" s="2" customFormat="1" ht="15">
      <c r="A4102" s="2">
        <v>58130</v>
      </c>
      <c r="B4102" s="2" t="s">
        <v>3484</v>
      </c>
      <c r="C4102" s="2" t="s">
        <v>13</v>
      </c>
      <c r="D4102" s="2" t="s">
        <v>14</v>
      </c>
      <c r="E4102" t="s">
        <v>4870</v>
      </c>
      <c r="F4102" t="s">
        <v>16</v>
      </c>
      <c r="G4102" s="2" t="s">
        <v>29</v>
      </c>
      <c r="H4102" s="2" t="s">
        <v>4854</v>
      </c>
      <c r="I4102" s="2" t="s">
        <v>47</v>
      </c>
      <c r="J4102" s="2" t="s">
        <v>113</v>
      </c>
      <c r="K4102" s="129">
        <v>44469</v>
      </c>
      <c r="L4102" t="s">
        <v>5542</v>
      </c>
    </row>
    <row r="4103" spans="1:12" s="2" customFormat="1" ht="15">
      <c r="A4103" s="2">
        <v>58131</v>
      </c>
      <c r="B4103" s="2" t="s">
        <v>3485</v>
      </c>
      <c r="C4103" s="2" t="s">
        <v>13</v>
      </c>
      <c r="D4103" s="2" t="s">
        <v>14</v>
      </c>
      <c r="E4103" t="s">
        <v>4870</v>
      </c>
      <c r="F4103" t="s">
        <v>16</v>
      </c>
      <c r="G4103" s="2" t="s">
        <v>29</v>
      </c>
      <c r="H4103" s="2" t="s">
        <v>4854</v>
      </c>
      <c r="I4103" s="2" t="s">
        <v>47</v>
      </c>
      <c r="J4103" s="2" t="s">
        <v>113</v>
      </c>
      <c r="K4103" s="129">
        <v>44546</v>
      </c>
      <c r="L4103" t="s">
        <v>5542</v>
      </c>
    </row>
    <row r="4104" spans="1:12" s="2" customFormat="1" ht="15">
      <c r="A4104" s="2">
        <v>58132</v>
      </c>
      <c r="B4104" s="2" t="s">
        <v>4565</v>
      </c>
      <c r="C4104" s="2" t="s">
        <v>13</v>
      </c>
      <c r="D4104" s="2" t="s">
        <v>14</v>
      </c>
      <c r="E4104" t="s">
        <v>4870</v>
      </c>
      <c r="F4104" t="s">
        <v>16</v>
      </c>
      <c r="G4104" s="2" t="s">
        <v>29</v>
      </c>
      <c r="H4104" s="2" t="s">
        <v>4854</v>
      </c>
      <c r="I4104" s="2" t="s">
        <v>47</v>
      </c>
      <c r="J4104" s="2" t="s">
        <v>19</v>
      </c>
      <c r="K4104" s="129">
        <v>45397</v>
      </c>
      <c r="L4104" t="s">
        <v>5542</v>
      </c>
    </row>
    <row r="4105" spans="1:12" s="2" customFormat="1" ht="15">
      <c r="A4105" s="2">
        <v>58150</v>
      </c>
      <c r="B4105" s="2" t="s">
        <v>3592</v>
      </c>
      <c r="C4105" s="2" t="s">
        <v>13</v>
      </c>
      <c r="D4105" s="2" t="s">
        <v>14</v>
      </c>
      <c r="E4105" t="s">
        <v>4870</v>
      </c>
      <c r="F4105" t="s">
        <v>5249</v>
      </c>
      <c r="G4105" s="2" t="s">
        <v>29</v>
      </c>
      <c r="H4105" s="2" t="s">
        <v>4854</v>
      </c>
      <c r="I4105" s="2" t="s">
        <v>47</v>
      </c>
      <c r="J4105" s="2" t="s">
        <v>19</v>
      </c>
      <c r="K4105" s="129">
        <v>45397</v>
      </c>
      <c r="L4105" t="s">
        <v>5542</v>
      </c>
    </row>
    <row r="4106" spans="1:12" s="2" customFormat="1" ht="15">
      <c r="A4106" s="2">
        <v>58190</v>
      </c>
      <c r="B4106" s="2" t="s">
        <v>3486</v>
      </c>
      <c r="C4106" s="2" t="s">
        <v>13</v>
      </c>
      <c r="D4106" s="2" t="s">
        <v>14</v>
      </c>
      <c r="E4106" t="s">
        <v>4870</v>
      </c>
      <c r="F4106" t="s">
        <v>5249</v>
      </c>
      <c r="G4106" s="2" t="s">
        <v>29</v>
      </c>
      <c r="H4106" s="2" t="s">
        <v>104</v>
      </c>
      <c r="I4106" s="2" t="s">
        <v>132</v>
      </c>
      <c r="J4106" s="2" t="s">
        <v>113</v>
      </c>
      <c r="K4106" s="129">
        <v>44473</v>
      </c>
      <c r="L4106" t="s">
        <v>5542</v>
      </c>
    </row>
    <row r="4107" spans="1:12" s="2" customFormat="1" ht="15">
      <c r="A4107" s="2">
        <v>58291</v>
      </c>
      <c r="B4107" s="2" t="s">
        <v>3487</v>
      </c>
      <c r="C4107" s="2" t="s">
        <v>13</v>
      </c>
      <c r="D4107" s="2" t="s">
        <v>14</v>
      </c>
      <c r="E4107" t="s">
        <v>4870</v>
      </c>
      <c r="F4107" t="s">
        <v>16</v>
      </c>
      <c r="G4107" s="2" t="s">
        <v>29</v>
      </c>
      <c r="H4107" s="2" t="s">
        <v>104</v>
      </c>
      <c r="I4107" s="2" t="s">
        <v>132</v>
      </c>
      <c r="J4107" s="2" t="s">
        <v>19</v>
      </c>
      <c r="K4107" s="129">
        <v>45716</v>
      </c>
      <c r="L4107" t="s">
        <v>5542</v>
      </c>
    </row>
    <row r="4108" spans="1:12" s="2" customFormat="1" ht="15">
      <c r="A4108" s="2">
        <v>58310</v>
      </c>
      <c r="B4108" s="2" t="s">
        <v>3488</v>
      </c>
      <c r="C4108" s="2" t="s">
        <v>13</v>
      </c>
      <c r="D4108" s="2" t="s">
        <v>14</v>
      </c>
      <c r="E4108" t="s">
        <v>4870</v>
      </c>
      <c r="F4108" t="s">
        <v>5249</v>
      </c>
      <c r="G4108" s="2" t="s">
        <v>29</v>
      </c>
      <c r="H4108" s="2" t="s">
        <v>209</v>
      </c>
      <c r="I4108" s="2" t="s">
        <v>210</v>
      </c>
      <c r="J4108" s="2" t="s">
        <v>19</v>
      </c>
      <c r="K4108" s="129">
        <v>45716</v>
      </c>
      <c r="L4108" t="s">
        <v>5542</v>
      </c>
    </row>
    <row r="4109" spans="1:12" s="2" customFormat="1" ht="15">
      <c r="A4109" s="2">
        <v>58330</v>
      </c>
      <c r="B4109" s="2" t="s">
        <v>3756</v>
      </c>
      <c r="C4109" s="2" t="s">
        <v>13</v>
      </c>
      <c r="D4109" s="2" t="s">
        <v>14</v>
      </c>
      <c r="E4109" t="s">
        <v>4870</v>
      </c>
      <c r="F4109" t="s">
        <v>5249</v>
      </c>
      <c r="G4109" s="2" t="s">
        <v>29</v>
      </c>
      <c r="H4109" s="2" t="s">
        <v>104</v>
      </c>
      <c r="I4109" s="2" t="s">
        <v>132</v>
      </c>
      <c r="J4109" s="2" t="s">
        <v>19</v>
      </c>
      <c r="K4109" s="129">
        <v>45586</v>
      </c>
      <c r="L4109" t="s">
        <v>5542</v>
      </c>
    </row>
    <row r="4110" spans="1:12" s="2" customFormat="1" ht="15">
      <c r="A4110" s="2">
        <v>58350</v>
      </c>
      <c r="B4110" s="2" t="s">
        <v>3489</v>
      </c>
      <c r="C4110" s="2" t="s">
        <v>13</v>
      </c>
      <c r="D4110" s="2" t="s">
        <v>14</v>
      </c>
      <c r="E4110" t="s">
        <v>4870</v>
      </c>
      <c r="F4110" t="s">
        <v>5249</v>
      </c>
      <c r="G4110" s="2" t="s">
        <v>29</v>
      </c>
      <c r="H4110" s="2" t="s">
        <v>90</v>
      </c>
      <c r="I4110" s="2" t="s">
        <v>257</v>
      </c>
      <c r="J4110" s="2" t="s">
        <v>113</v>
      </c>
      <c r="K4110" s="129">
        <v>44475</v>
      </c>
      <c r="L4110" t="s">
        <v>5542</v>
      </c>
    </row>
    <row r="4111" spans="1:12" s="2" customFormat="1" ht="15">
      <c r="A4111" s="2">
        <v>58351</v>
      </c>
      <c r="B4111" s="2" t="s">
        <v>4566</v>
      </c>
      <c r="C4111" s="2" t="s">
        <v>13</v>
      </c>
      <c r="D4111" s="2" t="s">
        <v>25</v>
      </c>
      <c r="E4111" t="s">
        <v>4870</v>
      </c>
      <c r="F4111" t="s">
        <v>5249</v>
      </c>
      <c r="G4111" s="2" t="s">
        <v>29</v>
      </c>
      <c r="H4111" s="2" t="s">
        <v>4854</v>
      </c>
      <c r="I4111" s="2" t="s">
        <v>47</v>
      </c>
      <c r="J4111" s="2" t="s">
        <v>19</v>
      </c>
      <c r="K4111" s="129">
        <v>45729</v>
      </c>
      <c r="L4111" t="s">
        <v>5542</v>
      </c>
    </row>
    <row r="4112" spans="1:12" s="2" customFormat="1" ht="15">
      <c r="A4112" s="2">
        <v>58353</v>
      </c>
      <c r="B4112" s="2" t="s">
        <v>4567</v>
      </c>
      <c r="C4112" s="2" t="s">
        <v>13</v>
      </c>
      <c r="D4112" s="2" t="s">
        <v>14</v>
      </c>
      <c r="E4112" t="s">
        <v>4870</v>
      </c>
      <c r="F4112" t="s">
        <v>5249</v>
      </c>
      <c r="G4112" s="2" t="s">
        <v>32</v>
      </c>
      <c r="H4112" s="2" t="s">
        <v>136</v>
      </c>
      <c r="I4112" s="2" t="s">
        <v>604</v>
      </c>
      <c r="J4112" s="2" t="s">
        <v>113</v>
      </c>
      <c r="K4112" s="129">
        <v>44480</v>
      </c>
      <c r="L4112" t="s">
        <v>5542</v>
      </c>
    </row>
    <row r="4113" spans="1:12" s="2" customFormat="1" ht="15">
      <c r="A4113" s="2">
        <v>58370</v>
      </c>
      <c r="B4113" s="2" t="s">
        <v>3652</v>
      </c>
      <c r="C4113" s="2" t="s">
        <v>13</v>
      </c>
      <c r="D4113" s="2" t="s">
        <v>38</v>
      </c>
      <c r="E4113" s="2" t="s">
        <v>5291</v>
      </c>
      <c r="F4113" t="s">
        <v>5249</v>
      </c>
      <c r="G4113" s="2" t="s">
        <v>32</v>
      </c>
      <c r="H4113" s="2" t="s">
        <v>17</v>
      </c>
      <c r="I4113" s="2" t="s">
        <v>2961</v>
      </c>
      <c r="J4113" s="2" t="s">
        <v>19</v>
      </c>
      <c r="K4113" s="129">
        <v>45716</v>
      </c>
      <c r="L4113" t="s">
        <v>11</v>
      </c>
    </row>
    <row r="4114" spans="1:12" s="2" customFormat="1" ht="15">
      <c r="A4114" s="2">
        <v>58372</v>
      </c>
      <c r="B4114" s="2" t="s">
        <v>3490</v>
      </c>
      <c r="C4114" s="2" t="s">
        <v>13</v>
      </c>
      <c r="D4114" s="2" t="s">
        <v>14</v>
      </c>
      <c r="E4114" t="s">
        <v>4870</v>
      </c>
      <c r="F4114" t="s">
        <v>5249</v>
      </c>
      <c r="G4114" s="2" t="s">
        <v>29</v>
      </c>
      <c r="H4114" s="2" t="s">
        <v>104</v>
      </c>
      <c r="I4114" s="2" t="s">
        <v>134</v>
      </c>
      <c r="J4114" s="2" t="s">
        <v>19</v>
      </c>
      <c r="K4114" s="129">
        <v>45565</v>
      </c>
      <c r="L4114" t="s">
        <v>5542</v>
      </c>
    </row>
    <row r="4115" spans="1:12" s="2" customFormat="1" ht="15">
      <c r="A4115" s="2">
        <v>58373</v>
      </c>
      <c r="B4115" s="2" t="s">
        <v>3491</v>
      </c>
      <c r="C4115" s="2" t="s">
        <v>13</v>
      </c>
      <c r="D4115" s="2" t="s">
        <v>14</v>
      </c>
      <c r="E4115" t="s">
        <v>4870</v>
      </c>
      <c r="F4115" t="s">
        <v>5249</v>
      </c>
      <c r="G4115" s="2" t="s">
        <v>29</v>
      </c>
      <c r="H4115" s="2" t="s">
        <v>147</v>
      </c>
      <c r="I4115" s="2" t="s">
        <v>271</v>
      </c>
      <c r="J4115" s="2" t="s">
        <v>19</v>
      </c>
      <c r="K4115" s="129">
        <v>45399</v>
      </c>
      <c r="L4115" t="s">
        <v>5542</v>
      </c>
    </row>
    <row r="4116" spans="1:12" s="2" customFormat="1" ht="15">
      <c r="A4116" s="2">
        <v>58390</v>
      </c>
      <c r="B4116" s="2" t="s">
        <v>3492</v>
      </c>
      <c r="C4116" s="2" t="s">
        <v>13</v>
      </c>
      <c r="D4116" s="2" t="s">
        <v>25</v>
      </c>
      <c r="E4116" t="s">
        <v>4870</v>
      </c>
      <c r="F4116" t="s">
        <v>16</v>
      </c>
      <c r="G4116" s="2" t="s">
        <v>29</v>
      </c>
      <c r="H4116" s="2" t="s">
        <v>70</v>
      </c>
      <c r="I4116" s="2" t="s">
        <v>1433</v>
      </c>
      <c r="J4116" s="2" t="s">
        <v>19</v>
      </c>
      <c r="K4116" s="129">
        <v>45132</v>
      </c>
      <c r="L4116" t="s">
        <v>5542</v>
      </c>
    </row>
    <row r="4117" spans="1:12" s="2" customFormat="1" ht="15">
      <c r="A4117" s="2">
        <v>58412</v>
      </c>
      <c r="B4117" s="2" t="s">
        <v>3493</v>
      </c>
      <c r="C4117" s="2" t="s">
        <v>13</v>
      </c>
      <c r="D4117" s="2" t="s">
        <v>14</v>
      </c>
      <c r="E4117" t="s">
        <v>4870</v>
      </c>
      <c r="F4117" t="s">
        <v>5249</v>
      </c>
      <c r="G4117" s="2" t="s">
        <v>32</v>
      </c>
      <c r="H4117" s="2" t="s">
        <v>183</v>
      </c>
      <c r="I4117" s="2" t="s">
        <v>942</v>
      </c>
      <c r="J4117" s="2" t="s">
        <v>113</v>
      </c>
      <c r="K4117" s="129">
        <v>44504</v>
      </c>
      <c r="L4117" t="s">
        <v>5542</v>
      </c>
    </row>
    <row r="4118" spans="1:12" s="2" customFormat="1" ht="15">
      <c r="A4118" s="2">
        <v>58413</v>
      </c>
      <c r="B4118" s="2" t="s">
        <v>3757</v>
      </c>
      <c r="C4118" s="2" t="s">
        <v>13</v>
      </c>
      <c r="D4118" s="2" t="s">
        <v>25</v>
      </c>
      <c r="E4118" t="s">
        <v>4870</v>
      </c>
      <c r="F4118" t="s">
        <v>5249</v>
      </c>
      <c r="G4118" s="2" t="s">
        <v>29</v>
      </c>
      <c r="H4118" s="2" t="s">
        <v>70</v>
      </c>
      <c r="I4118" s="2" t="s">
        <v>199</v>
      </c>
      <c r="J4118" s="2" t="s">
        <v>19</v>
      </c>
      <c r="K4118" s="129">
        <v>45435</v>
      </c>
      <c r="L4118" t="s">
        <v>5542</v>
      </c>
    </row>
    <row r="4119" spans="1:12" s="2" customFormat="1" ht="15">
      <c r="A4119" s="2">
        <v>58414</v>
      </c>
      <c r="B4119" s="2" t="s">
        <v>3494</v>
      </c>
      <c r="C4119" s="2" t="s">
        <v>13</v>
      </c>
      <c r="D4119" s="2" t="s">
        <v>38</v>
      </c>
      <c r="E4119" t="s">
        <v>4870</v>
      </c>
      <c r="F4119" t="s">
        <v>5249</v>
      </c>
      <c r="G4119" s="2" t="s">
        <v>29</v>
      </c>
      <c r="H4119" s="2" t="s">
        <v>4854</v>
      </c>
      <c r="I4119" s="2" t="s">
        <v>47</v>
      </c>
      <c r="J4119" s="2" t="s">
        <v>19</v>
      </c>
      <c r="K4119" s="129">
        <v>45709</v>
      </c>
      <c r="L4119" t="s">
        <v>5542</v>
      </c>
    </row>
    <row r="4120" spans="1:12" s="2" customFormat="1" ht="15">
      <c r="A4120" s="2">
        <v>58415</v>
      </c>
      <c r="B4120" s="2" t="s">
        <v>3495</v>
      </c>
      <c r="C4120" s="2" t="s">
        <v>13</v>
      </c>
      <c r="D4120" s="2" t="s">
        <v>14</v>
      </c>
      <c r="E4120" t="s">
        <v>4870</v>
      </c>
      <c r="F4120" t="s">
        <v>5249</v>
      </c>
      <c r="G4120" s="2" t="s">
        <v>29</v>
      </c>
      <c r="H4120" s="2" t="s">
        <v>104</v>
      </c>
      <c r="I4120" s="2" t="s">
        <v>607</v>
      </c>
      <c r="J4120" s="2" t="s">
        <v>19</v>
      </c>
      <c r="K4120" s="129">
        <v>45680</v>
      </c>
      <c r="L4120" t="s">
        <v>5542</v>
      </c>
    </row>
    <row r="4121" spans="1:12" s="2" customFormat="1" ht="15">
      <c r="A4121" s="2">
        <v>58431</v>
      </c>
      <c r="B4121" s="2" t="s">
        <v>3496</v>
      </c>
      <c r="C4121" s="2" t="s">
        <v>13</v>
      </c>
      <c r="D4121" s="2" t="s">
        <v>14</v>
      </c>
      <c r="E4121" t="s">
        <v>4870</v>
      </c>
      <c r="F4121" t="s">
        <v>16</v>
      </c>
      <c r="G4121" s="2" t="s">
        <v>29</v>
      </c>
      <c r="H4121" s="2" t="s">
        <v>4854</v>
      </c>
      <c r="I4121" s="2" t="s">
        <v>47</v>
      </c>
      <c r="J4121" s="2" t="s">
        <v>19</v>
      </c>
      <c r="K4121" s="129">
        <v>45722</v>
      </c>
      <c r="L4121" t="s">
        <v>5542</v>
      </c>
    </row>
    <row r="4122" spans="1:12" s="2" customFormat="1" ht="15">
      <c r="A4122" s="2">
        <v>58450</v>
      </c>
      <c r="B4122" s="2" t="s">
        <v>3497</v>
      </c>
      <c r="C4122" s="2" t="s">
        <v>13</v>
      </c>
      <c r="D4122" s="2" t="s">
        <v>25</v>
      </c>
      <c r="E4122" t="s">
        <v>4870</v>
      </c>
      <c r="F4122" t="s">
        <v>16</v>
      </c>
      <c r="G4122" s="2" t="s">
        <v>29</v>
      </c>
      <c r="H4122" s="2" t="s">
        <v>147</v>
      </c>
      <c r="I4122" s="2" t="s">
        <v>271</v>
      </c>
      <c r="J4122" s="2" t="s">
        <v>19</v>
      </c>
      <c r="K4122" s="129">
        <v>45418</v>
      </c>
      <c r="L4122" t="s">
        <v>5542</v>
      </c>
    </row>
    <row r="4123" spans="1:12" s="2" customFormat="1" ht="15">
      <c r="A4123" s="2">
        <v>58530</v>
      </c>
      <c r="B4123" s="2" t="s">
        <v>3498</v>
      </c>
      <c r="C4123" s="2" t="s">
        <v>13</v>
      </c>
      <c r="D4123" s="2" t="s">
        <v>25</v>
      </c>
      <c r="E4123" s="2" t="s">
        <v>5291</v>
      </c>
      <c r="F4123" t="s">
        <v>36</v>
      </c>
      <c r="G4123" s="2" t="s">
        <v>29</v>
      </c>
      <c r="H4123" s="2" t="s">
        <v>49</v>
      </c>
      <c r="I4123" s="2" t="s">
        <v>523</v>
      </c>
      <c r="J4123" s="2" t="s">
        <v>113</v>
      </c>
      <c r="K4123" s="129">
        <v>44498</v>
      </c>
      <c r="L4123" t="s">
        <v>5297</v>
      </c>
    </row>
    <row r="4124" spans="1:12" s="2" customFormat="1" ht="15">
      <c r="A4124" s="2">
        <v>58550</v>
      </c>
      <c r="B4124" s="2" t="s">
        <v>3499</v>
      </c>
      <c r="C4124" s="2" t="s">
        <v>13</v>
      </c>
      <c r="D4124" s="2" t="s">
        <v>25</v>
      </c>
      <c r="E4124" t="s">
        <v>4870</v>
      </c>
      <c r="F4124" t="s">
        <v>16</v>
      </c>
      <c r="G4124" s="2" t="s">
        <v>32</v>
      </c>
      <c r="H4124" s="2" t="s">
        <v>104</v>
      </c>
      <c r="I4124" s="2" t="s">
        <v>132</v>
      </c>
      <c r="J4124" s="2" t="s">
        <v>19</v>
      </c>
      <c r="K4124" s="129">
        <v>45174</v>
      </c>
      <c r="L4124" t="s">
        <v>5542</v>
      </c>
    </row>
    <row r="4125" spans="1:12" s="2" customFormat="1" ht="15">
      <c r="A4125" s="2">
        <v>58570</v>
      </c>
      <c r="B4125" s="2" t="s">
        <v>3500</v>
      </c>
      <c r="C4125" s="2" t="s">
        <v>13</v>
      </c>
      <c r="D4125" s="2" t="s">
        <v>25</v>
      </c>
      <c r="E4125" t="s">
        <v>4870</v>
      </c>
      <c r="F4125" t="s">
        <v>16</v>
      </c>
      <c r="G4125" s="2" t="s">
        <v>29</v>
      </c>
      <c r="H4125" s="2" t="s">
        <v>104</v>
      </c>
      <c r="I4125" s="2" t="s">
        <v>5521</v>
      </c>
      <c r="J4125" s="2" t="s">
        <v>19</v>
      </c>
      <c r="K4125" s="129">
        <v>45742</v>
      </c>
      <c r="L4125" t="s">
        <v>5542</v>
      </c>
    </row>
    <row r="4126" spans="1:12" s="2" customFormat="1" ht="15">
      <c r="A4126" s="2">
        <v>58590</v>
      </c>
      <c r="B4126" s="2" t="s">
        <v>3501</v>
      </c>
      <c r="C4126" s="2" t="s">
        <v>13</v>
      </c>
      <c r="D4126" s="2" t="s">
        <v>25</v>
      </c>
      <c r="E4126" s="2" t="s">
        <v>5291</v>
      </c>
      <c r="F4126" t="s">
        <v>36</v>
      </c>
      <c r="G4126" s="2" t="s">
        <v>29</v>
      </c>
      <c r="H4126" s="2" t="s">
        <v>283</v>
      </c>
      <c r="I4126" s="2" t="s">
        <v>5886</v>
      </c>
      <c r="J4126" s="2" t="s">
        <v>113</v>
      </c>
      <c r="K4126" s="129">
        <v>44522</v>
      </c>
      <c r="L4126" t="s">
        <v>5297</v>
      </c>
    </row>
    <row r="4127" spans="1:12" s="2" customFormat="1" ht="15">
      <c r="A4127" s="2">
        <v>58591</v>
      </c>
      <c r="B4127" s="2" t="s">
        <v>3502</v>
      </c>
      <c r="C4127" s="2" t="s">
        <v>13</v>
      </c>
      <c r="D4127" s="2" t="s">
        <v>14</v>
      </c>
      <c r="E4127" t="s">
        <v>4870</v>
      </c>
      <c r="F4127" t="s">
        <v>16</v>
      </c>
      <c r="G4127" s="2" t="s">
        <v>29</v>
      </c>
      <c r="H4127" s="2" t="s">
        <v>4854</v>
      </c>
      <c r="I4127" s="2" t="s">
        <v>47</v>
      </c>
      <c r="J4127" s="2" t="s">
        <v>19</v>
      </c>
      <c r="K4127" s="129">
        <v>45721</v>
      </c>
      <c r="L4127" t="s">
        <v>5542</v>
      </c>
    </row>
    <row r="4128" spans="1:12" s="2" customFormat="1" ht="15">
      <c r="A4128" s="2">
        <v>58592</v>
      </c>
      <c r="B4128" s="2" t="s">
        <v>3503</v>
      </c>
      <c r="C4128" s="2" t="s">
        <v>13</v>
      </c>
      <c r="D4128" s="2" t="s">
        <v>14</v>
      </c>
      <c r="E4128" t="s">
        <v>4870</v>
      </c>
      <c r="F4128" t="s">
        <v>16</v>
      </c>
      <c r="G4128" s="2" t="s">
        <v>29</v>
      </c>
      <c r="H4128" s="2" t="s">
        <v>4854</v>
      </c>
      <c r="I4128" s="2" t="s">
        <v>47</v>
      </c>
      <c r="J4128" s="2" t="s">
        <v>113</v>
      </c>
      <c r="K4128" s="129">
        <v>44494</v>
      </c>
      <c r="L4128" t="s">
        <v>5542</v>
      </c>
    </row>
    <row r="4129" spans="1:12" s="2" customFormat="1" ht="15">
      <c r="A4129" s="2">
        <v>58670</v>
      </c>
      <c r="B4129" s="2" t="s">
        <v>3504</v>
      </c>
      <c r="C4129" s="2" t="s">
        <v>13</v>
      </c>
      <c r="D4129" s="2" t="s">
        <v>14</v>
      </c>
      <c r="E4129" t="s">
        <v>4870</v>
      </c>
      <c r="F4129" t="s">
        <v>5249</v>
      </c>
      <c r="G4129" s="2" t="s">
        <v>29</v>
      </c>
      <c r="H4129" s="2" t="s">
        <v>183</v>
      </c>
      <c r="I4129" s="2" t="s">
        <v>184</v>
      </c>
      <c r="J4129" s="2" t="s">
        <v>19</v>
      </c>
      <c r="K4129" s="129">
        <v>44985</v>
      </c>
      <c r="L4129" t="s">
        <v>5542</v>
      </c>
    </row>
    <row r="4130" spans="1:12" s="2" customFormat="1" ht="15">
      <c r="A4130" s="2">
        <v>58690</v>
      </c>
      <c r="B4130" s="2" t="s">
        <v>3505</v>
      </c>
      <c r="C4130" s="2" t="s">
        <v>13</v>
      </c>
      <c r="D4130" s="2" t="s">
        <v>14</v>
      </c>
      <c r="E4130" t="s">
        <v>4870</v>
      </c>
      <c r="F4130" t="s">
        <v>16</v>
      </c>
      <c r="G4130" s="2" t="s">
        <v>29</v>
      </c>
      <c r="H4130" s="2" t="s">
        <v>4854</v>
      </c>
      <c r="I4130" s="2" t="s">
        <v>47</v>
      </c>
      <c r="J4130" s="2" t="s">
        <v>19</v>
      </c>
      <c r="K4130" s="129">
        <v>45702</v>
      </c>
      <c r="L4130" t="s">
        <v>5542</v>
      </c>
    </row>
    <row r="4131" spans="1:12" s="2" customFormat="1" ht="15">
      <c r="A4131" s="2">
        <v>58710</v>
      </c>
      <c r="B4131" s="2" t="s">
        <v>3506</v>
      </c>
      <c r="C4131" s="2" t="s">
        <v>13</v>
      </c>
      <c r="D4131" s="2" t="s">
        <v>14</v>
      </c>
      <c r="E4131" t="s">
        <v>4870</v>
      </c>
      <c r="F4131" t="s">
        <v>16</v>
      </c>
      <c r="G4131" s="2" t="s">
        <v>29</v>
      </c>
      <c r="H4131" s="2" t="s">
        <v>4854</v>
      </c>
      <c r="I4131" s="2" t="s">
        <v>47</v>
      </c>
      <c r="J4131" s="2" t="s">
        <v>113</v>
      </c>
      <c r="K4131" s="129">
        <v>44516</v>
      </c>
      <c r="L4131" t="s">
        <v>5542</v>
      </c>
    </row>
    <row r="4132" spans="1:12" s="2" customFormat="1" ht="15">
      <c r="A4132" s="2">
        <v>58731</v>
      </c>
      <c r="B4132" s="2" t="s">
        <v>4667</v>
      </c>
      <c r="C4132" s="2" t="s">
        <v>13</v>
      </c>
      <c r="D4132" s="2" t="s">
        <v>25</v>
      </c>
      <c r="E4132" t="s">
        <v>4870</v>
      </c>
      <c r="F4132" t="s">
        <v>16</v>
      </c>
      <c r="G4132" s="2" t="s">
        <v>29</v>
      </c>
      <c r="H4132" s="2" t="s">
        <v>4856</v>
      </c>
      <c r="I4132" s="2" t="s">
        <v>723</v>
      </c>
      <c r="J4132" s="2" t="s">
        <v>19</v>
      </c>
      <c r="K4132" s="129">
        <v>45742</v>
      </c>
      <c r="L4132" t="s">
        <v>5542</v>
      </c>
    </row>
    <row r="4133" spans="1:12" s="2" customFormat="1" ht="15">
      <c r="A4133" s="2">
        <v>58750</v>
      </c>
      <c r="B4133" s="2" t="s">
        <v>3507</v>
      </c>
      <c r="C4133" s="2" t="s">
        <v>13</v>
      </c>
      <c r="D4133" s="2" t="s">
        <v>38</v>
      </c>
      <c r="E4133" t="s">
        <v>4870</v>
      </c>
      <c r="F4133" t="s">
        <v>5249</v>
      </c>
      <c r="G4133" s="2" t="s">
        <v>29</v>
      </c>
      <c r="H4133" s="2" t="s">
        <v>104</v>
      </c>
      <c r="I4133" s="2" t="s">
        <v>132</v>
      </c>
      <c r="J4133" s="2" t="s">
        <v>19</v>
      </c>
      <c r="K4133" s="129">
        <v>45399</v>
      </c>
      <c r="L4133" t="s">
        <v>5542</v>
      </c>
    </row>
    <row r="4134" spans="1:12" s="2" customFormat="1" ht="15">
      <c r="A4134" s="2">
        <v>58751</v>
      </c>
      <c r="B4134" s="2" t="s">
        <v>3508</v>
      </c>
      <c r="C4134" s="2" t="s">
        <v>13</v>
      </c>
      <c r="D4134" s="2" t="s">
        <v>25</v>
      </c>
      <c r="E4134" t="s">
        <v>4870</v>
      </c>
      <c r="F4134" t="s">
        <v>5249</v>
      </c>
      <c r="G4134" s="2" t="s">
        <v>29</v>
      </c>
      <c r="H4134" s="2" t="s">
        <v>104</v>
      </c>
      <c r="I4134" s="2" t="s">
        <v>5477</v>
      </c>
      <c r="J4134" s="2" t="s">
        <v>19</v>
      </c>
      <c r="K4134" s="129">
        <v>45400</v>
      </c>
      <c r="L4134" t="s">
        <v>5542</v>
      </c>
    </row>
    <row r="4135" spans="1:12" s="2" customFormat="1" ht="15">
      <c r="A4135" s="2">
        <v>58770</v>
      </c>
      <c r="B4135" s="2" t="s">
        <v>3509</v>
      </c>
      <c r="C4135" s="2" t="s">
        <v>13</v>
      </c>
      <c r="D4135" s="2" t="s">
        <v>14</v>
      </c>
      <c r="E4135" t="s">
        <v>4870</v>
      </c>
      <c r="F4135" t="s">
        <v>5249</v>
      </c>
      <c r="G4135" s="2" t="s">
        <v>29</v>
      </c>
      <c r="H4135" s="2" t="s">
        <v>49</v>
      </c>
      <c r="I4135" s="2" t="s">
        <v>5309</v>
      </c>
      <c r="J4135" s="2" t="s">
        <v>19</v>
      </c>
      <c r="K4135" s="129">
        <v>45352</v>
      </c>
      <c r="L4135" t="s">
        <v>5542</v>
      </c>
    </row>
    <row r="4136" spans="1:12" s="2" customFormat="1" ht="15">
      <c r="A4136" s="2">
        <v>58790</v>
      </c>
      <c r="B4136" s="2" t="s">
        <v>3510</v>
      </c>
      <c r="C4136" s="2" t="s">
        <v>13</v>
      </c>
      <c r="D4136" s="2" t="s">
        <v>14</v>
      </c>
      <c r="E4136" t="s">
        <v>4870</v>
      </c>
      <c r="F4136" t="s">
        <v>16</v>
      </c>
      <c r="G4136" s="2" t="s">
        <v>29</v>
      </c>
      <c r="H4136" s="2" t="s">
        <v>4854</v>
      </c>
      <c r="I4136" s="2" t="s">
        <v>47</v>
      </c>
      <c r="J4136" s="2" t="s">
        <v>19</v>
      </c>
      <c r="K4136" s="129">
        <v>45625</v>
      </c>
      <c r="L4136" t="s">
        <v>5542</v>
      </c>
    </row>
    <row r="4137" spans="1:12" s="2" customFormat="1" ht="15">
      <c r="A4137" s="2">
        <v>58870</v>
      </c>
      <c r="B4137" s="2" t="s">
        <v>4568</v>
      </c>
      <c r="C4137" s="2" t="s">
        <v>13</v>
      </c>
      <c r="D4137" s="2" t="s">
        <v>25</v>
      </c>
      <c r="E4137" t="s">
        <v>4870</v>
      </c>
      <c r="F4137" t="s">
        <v>5249</v>
      </c>
      <c r="G4137" s="2" t="s">
        <v>29</v>
      </c>
      <c r="H4137" s="2" t="s">
        <v>183</v>
      </c>
      <c r="I4137" s="2" t="s">
        <v>659</v>
      </c>
      <c r="J4137" s="2" t="s">
        <v>113</v>
      </c>
      <c r="K4137" s="129">
        <v>44690</v>
      </c>
      <c r="L4137" t="s">
        <v>5542</v>
      </c>
    </row>
    <row r="4138" spans="1:12" s="2" customFormat="1" ht="15">
      <c r="A4138" s="2">
        <v>58971</v>
      </c>
      <c r="B4138" s="2" t="s">
        <v>3511</v>
      </c>
      <c r="C4138" s="2" t="s">
        <v>13</v>
      </c>
      <c r="D4138" s="2" t="s">
        <v>38</v>
      </c>
      <c r="E4138" t="s">
        <v>4870</v>
      </c>
      <c r="F4138" t="s">
        <v>5249</v>
      </c>
      <c r="G4138" s="2" t="s">
        <v>29</v>
      </c>
      <c r="H4138" s="2" t="s">
        <v>183</v>
      </c>
      <c r="I4138" s="2" t="s">
        <v>5725</v>
      </c>
      <c r="J4138" s="2" t="s">
        <v>19</v>
      </c>
      <c r="K4138" s="129">
        <v>45692</v>
      </c>
      <c r="L4138" t="s">
        <v>5542</v>
      </c>
    </row>
    <row r="4139" spans="1:12" s="2" customFormat="1" ht="15">
      <c r="A4139" s="2">
        <v>58990</v>
      </c>
      <c r="B4139" s="2" t="s">
        <v>3593</v>
      </c>
      <c r="C4139" s="2" t="s">
        <v>13</v>
      </c>
      <c r="D4139" s="2" t="s">
        <v>38</v>
      </c>
      <c r="E4139" t="s">
        <v>4870</v>
      </c>
      <c r="F4139" t="s">
        <v>5249</v>
      </c>
      <c r="G4139" s="2" t="s">
        <v>29</v>
      </c>
      <c r="H4139" s="2" t="s">
        <v>4854</v>
      </c>
      <c r="I4139" s="2" t="s">
        <v>47</v>
      </c>
      <c r="J4139" s="2" t="s">
        <v>19</v>
      </c>
      <c r="K4139" s="129">
        <v>45707</v>
      </c>
      <c r="L4139" t="s">
        <v>5542</v>
      </c>
    </row>
    <row r="4140" spans="1:12" s="2" customFormat="1" ht="15">
      <c r="A4140" s="2">
        <v>59030</v>
      </c>
      <c r="B4140" s="2" t="s">
        <v>3512</v>
      </c>
      <c r="C4140" s="2" t="s">
        <v>13</v>
      </c>
      <c r="D4140" s="2" t="s">
        <v>14</v>
      </c>
      <c r="E4140" t="s">
        <v>4870</v>
      </c>
      <c r="F4140" t="s">
        <v>16</v>
      </c>
      <c r="G4140" s="2" t="s">
        <v>29</v>
      </c>
      <c r="H4140" s="2" t="s">
        <v>4854</v>
      </c>
      <c r="I4140" s="2" t="s">
        <v>47</v>
      </c>
      <c r="J4140" s="2" t="s">
        <v>19</v>
      </c>
      <c r="K4140" s="129">
        <v>45384</v>
      </c>
      <c r="L4140" t="s">
        <v>5542</v>
      </c>
    </row>
    <row r="4141" spans="1:12" s="2" customFormat="1" ht="15">
      <c r="A4141" s="2">
        <v>59031</v>
      </c>
      <c r="B4141" s="2" t="s">
        <v>3513</v>
      </c>
      <c r="C4141" s="2" t="s">
        <v>13</v>
      </c>
      <c r="D4141" s="2" t="s">
        <v>14</v>
      </c>
      <c r="E4141" t="s">
        <v>4870</v>
      </c>
      <c r="F4141" t="s">
        <v>5249</v>
      </c>
      <c r="G4141" s="2" t="s">
        <v>29</v>
      </c>
      <c r="H4141" s="2" t="s">
        <v>104</v>
      </c>
      <c r="I4141" s="2" t="s">
        <v>132</v>
      </c>
      <c r="J4141" s="2" t="s">
        <v>19</v>
      </c>
      <c r="K4141" s="129">
        <v>45707</v>
      </c>
      <c r="L4141" t="s">
        <v>5542</v>
      </c>
    </row>
    <row r="4142" spans="1:12" s="2" customFormat="1" ht="15">
      <c r="A4142" s="2">
        <v>59050</v>
      </c>
      <c r="B4142" s="2" t="s">
        <v>3514</v>
      </c>
      <c r="C4142" s="2" t="s">
        <v>13</v>
      </c>
      <c r="D4142" s="2" t="s">
        <v>25</v>
      </c>
      <c r="E4142" t="s">
        <v>4870</v>
      </c>
      <c r="F4142" t="s">
        <v>16</v>
      </c>
      <c r="G4142" s="2" t="s">
        <v>32</v>
      </c>
      <c r="H4142" s="2" t="s">
        <v>104</v>
      </c>
      <c r="I4142" s="2" t="s">
        <v>349</v>
      </c>
      <c r="J4142" s="2" t="s">
        <v>19</v>
      </c>
      <c r="K4142" s="129">
        <v>44560</v>
      </c>
      <c r="L4142" t="s">
        <v>5542</v>
      </c>
    </row>
    <row r="4143" spans="1:12" s="2" customFormat="1" ht="15">
      <c r="A4143" s="2">
        <v>59090</v>
      </c>
      <c r="B4143" s="2" t="s">
        <v>3515</v>
      </c>
      <c r="C4143" s="2" t="s">
        <v>13</v>
      </c>
      <c r="D4143" s="2" t="s">
        <v>14</v>
      </c>
      <c r="E4143" t="s">
        <v>4870</v>
      </c>
      <c r="F4143" t="s">
        <v>16</v>
      </c>
      <c r="G4143" s="2" t="s">
        <v>29</v>
      </c>
      <c r="H4143" s="2" t="s">
        <v>144</v>
      </c>
      <c r="I4143" s="2" t="s">
        <v>1336</v>
      </c>
      <c r="J4143" s="2" t="s">
        <v>19</v>
      </c>
      <c r="K4143" s="129">
        <v>45694</v>
      </c>
      <c r="L4143" t="s">
        <v>5542</v>
      </c>
    </row>
    <row r="4144" spans="1:12" s="2" customFormat="1" ht="15">
      <c r="A4144" s="2">
        <v>59130</v>
      </c>
      <c r="B4144" s="2" t="s">
        <v>3516</v>
      </c>
      <c r="C4144" s="2" t="s">
        <v>13</v>
      </c>
      <c r="D4144" s="2" t="s">
        <v>25</v>
      </c>
      <c r="E4144" s="2" t="s">
        <v>5291</v>
      </c>
      <c r="F4144" t="s">
        <v>16</v>
      </c>
      <c r="G4144" s="2" t="s">
        <v>29</v>
      </c>
      <c r="H4144" s="2" t="s">
        <v>144</v>
      </c>
      <c r="I4144" s="2" t="s">
        <v>5964</v>
      </c>
      <c r="J4144" s="2" t="s">
        <v>19</v>
      </c>
      <c r="K4144" s="129">
        <v>45714</v>
      </c>
      <c r="L4144" t="s">
        <v>5299</v>
      </c>
    </row>
    <row r="4145" spans="1:12" s="2" customFormat="1" ht="15">
      <c r="A4145" s="2">
        <v>59150</v>
      </c>
      <c r="B4145" s="2" t="s">
        <v>3517</v>
      </c>
      <c r="C4145" s="2" t="s">
        <v>13</v>
      </c>
      <c r="D4145" s="2" t="s">
        <v>14</v>
      </c>
      <c r="E4145" t="s">
        <v>4870</v>
      </c>
      <c r="F4145" t="s">
        <v>5249</v>
      </c>
      <c r="G4145" s="2" t="s">
        <v>32</v>
      </c>
      <c r="H4145" s="2" t="s">
        <v>70</v>
      </c>
      <c r="I4145" s="2" t="s">
        <v>199</v>
      </c>
      <c r="J4145" s="2" t="s">
        <v>113</v>
      </c>
      <c r="K4145" s="129">
        <v>44531</v>
      </c>
      <c r="L4145" t="s">
        <v>5542</v>
      </c>
    </row>
    <row r="4146" spans="1:12" s="2" customFormat="1" ht="15">
      <c r="A4146" s="2">
        <v>59230</v>
      </c>
      <c r="B4146" s="2" t="s">
        <v>3653</v>
      </c>
      <c r="C4146" s="2" t="s">
        <v>13</v>
      </c>
      <c r="D4146" s="2" t="s">
        <v>38</v>
      </c>
      <c r="E4146" t="s">
        <v>4870</v>
      </c>
      <c r="F4146" t="s">
        <v>16</v>
      </c>
      <c r="G4146" s="2" t="s">
        <v>32</v>
      </c>
      <c r="H4146" s="2" t="s">
        <v>4854</v>
      </c>
      <c r="I4146" s="2" t="s">
        <v>47</v>
      </c>
      <c r="J4146" s="2" t="s">
        <v>19</v>
      </c>
      <c r="K4146" s="129">
        <v>45399</v>
      </c>
      <c r="L4146" t="s">
        <v>5542</v>
      </c>
    </row>
    <row r="4147" spans="1:12" s="2" customFormat="1" ht="15">
      <c r="A4147" s="2">
        <v>59250</v>
      </c>
      <c r="B4147" s="2" t="s">
        <v>3518</v>
      </c>
      <c r="C4147" s="2" t="s">
        <v>13</v>
      </c>
      <c r="D4147" s="2" t="s">
        <v>25</v>
      </c>
      <c r="E4147" t="s">
        <v>4870</v>
      </c>
      <c r="F4147" t="s">
        <v>5249</v>
      </c>
      <c r="G4147" s="2" t="s">
        <v>29</v>
      </c>
      <c r="H4147" s="2" t="s">
        <v>104</v>
      </c>
      <c r="I4147" s="2" t="s">
        <v>5719</v>
      </c>
      <c r="J4147" s="2" t="s">
        <v>113</v>
      </c>
      <c r="K4147" s="129">
        <v>44522</v>
      </c>
      <c r="L4147" t="s">
        <v>5542</v>
      </c>
    </row>
    <row r="4148" spans="1:12" s="2" customFormat="1" ht="15">
      <c r="A4148" s="2">
        <v>59270</v>
      </c>
      <c r="B4148" s="2" t="s">
        <v>3519</v>
      </c>
      <c r="C4148" s="2" t="s">
        <v>13</v>
      </c>
      <c r="D4148" s="2" t="s">
        <v>38</v>
      </c>
      <c r="E4148" t="s">
        <v>4870</v>
      </c>
      <c r="F4148" t="s">
        <v>16</v>
      </c>
      <c r="G4148" s="2" t="s">
        <v>29</v>
      </c>
      <c r="H4148" s="2" t="s">
        <v>4854</v>
      </c>
      <c r="I4148" s="2" t="s">
        <v>47</v>
      </c>
      <c r="J4148" s="2" t="s">
        <v>113</v>
      </c>
      <c r="K4148" s="129">
        <v>44544</v>
      </c>
      <c r="L4148" t="s">
        <v>5542</v>
      </c>
    </row>
    <row r="4149" spans="1:12" s="2" customFormat="1" ht="15">
      <c r="A4149" s="2">
        <v>59290</v>
      </c>
      <c r="B4149" s="2" t="s">
        <v>3520</v>
      </c>
      <c r="C4149" s="2" t="s">
        <v>13</v>
      </c>
      <c r="D4149" s="2" t="s">
        <v>14</v>
      </c>
      <c r="E4149" t="s">
        <v>4870</v>
      </c>
      <c r="F4149" t="s">
        <v>16</v>
      </c>
      <c r="G4149" s="2" t="s">
        <v>29</v>
      </c>
      <c r="H4149" s="2" t="s">
        <v>4853</v>
      </c>
      <c r="I4149" s="2" t="s">
        <v>44</v>
      </c>
      <c r="J4149" s="2" t="s">
        <v>19</v>
      </c>
      <c r="K4149" s="129">
        <v>45629</v>
      </c>
      <c r="L4149" t="s">
        <v>5542</v>
      </c>
    </row>
    <row r="4150" spans="1:12" s="2" customFormat="1" ht="15">
      <c r="A4150" s="2">
        <v>59291</v>
      </c>
      <c r="B4150" s="2" t="s">
        <v>3758</v>
      </c>
      <c r="C4150" s="2" t="s">
        <v>13</v>
      </c>
      <c r="D4150" s="2" t="s">
        <v>14</v>
      </c>
      <c r="E4150" t="s">
        <v>4870</v>
      </c>
      <c r="F4150" t="s">
        <v>16</v>
      </c>
      <c r="G4150" s="2" t="s">
        <v>29</v>
      </c>
      <c r="H4150" s="2" t="s">
        <v>49</v>
      </c>
      <c r="I4150" s="2" t="s">
        <v>5554</v>
      </c>
      <c r="J4150" s="2" t="s">
        <v>19</v>
      </c>
      <c r="K4150" s="129">
        <v>45345</v>
      </c>
      <c r="L4150" t="s">
        <v>5542</v>
      </c>
    </row>
    <row r="4151" spans="1:12" s="2" customFormat="1" ht="15">
      <c r="A4151" s="2">
        <v>59292</v>
      </c>
      <c r="B4151" s="2" t="s">
        <v>3521</v>
      </c>
      <c r="C4151" s="2" t="s">
        <v>13</v>
      </c>
      <c r="D4151" s="2" t="s">
        <v>25</v>
      </c>
      <c r="E4151" s="2" t="s">
        <v>5291</v>
      </c>
      <c r="F4151" t="s">
        <v>36</v>
      </c>
      <c r="G4151" s="2" t="s">
        <v>29</v>
      </c>
      <c r="H4151" s="2" t="s">
        <v>4854</v>
      </c>
      <c r="I4151" s="2" t="s">
        <v>47</v>
      </c>
      <c r="J4151" s="2" t="s">
        <v>19</v>
      </c>
      <c r="K4151" s="129">
        <v>45495</v>
      </c>
      <c r="L4151" t="s">
        <v>5297</v>
      </c>
    </row>
    <row r="4152" spans="1:12" s="2" customFormat="1" ht="15">
      <c r="A4152" s="2">
        <v>59310</v>
      </c>
      <c r="B4152" s="2" t="s">
        <v>3522</v>
      </c>
      <c r="C4152" s="2" t="s">
        <v>13</v>
      </c>
      <c r="D4152" s="2" t="s">
        <v>14</v>
      </c>
      <c r="E4152" t="s">
        <v>4870</v>
      </c>
      <c r="F4152" t="s">
        <v>5249</v>
      </c>
      <c r="G4152" s="2" t="s">
        <v>29</v>
      </c>
      <c r="H4152" s="2" t="s">
        <v>104</v>
      </c>
      <c r="I4152" s="2" t="s">
        <v>125</v>
      </c>
      <c r="J4152" s="2" t="s">
        <v>19</v>
      </c>
      <c r="K4152" s="129">
        <v>45485</v>
      </c>
      <c r="L4152" t="s">
        <v>5542</v>
      </c>
    </row>
    <row r="4153" spans="1:12" s="2" customFormat="1" ht="15">
      <c r="A4153" s="2">
        <v>59350</v>
      </c>
      <c r="B4153" s="2" t="s">
        <v>3523</v>
      </c>
      <c r="C4153" s="2" t="s">
        <v>13</v>
      </c>
      <c r="D4153" s="2" t="s">
        <v>14</v>
      </c>
      <c r="E4153" t="s">
        <v>4870</v>
      </c>
      <c r="F4153" t="s">
        <v>16</v>
      </c>
      <c r="G4153" s="2" t="s">
        <v>29</v>
      </c>
      <c r="H4153" s="2" t="s">
        <v>4854</v>
      </c>
      <c r="I4153" s="2" t="s">
        <v>47</v>
      </c>
      <c r="J4153" s="2" t="s">
        <v>19</v>
      </c>
      <c r="K4153" s="129">
        <v>45530</v>
      </c>
      <c r="L4153" t="s">
        <v>5542</v>
      </c>
    </row>
    <row r="4154" spans="1:12" s="2" customFormat="1" ht="15">
      <c r="A4154" s="2">
        <v>59370</v>
      </c>
      <c r="B4154" s="2" t="s">
        <v>3524</v>
      </c>
      <c r="C4154" s="2" t="s">
        <v>13</v>
      </c>
      <c r="D4154" s="2" t="s">
        <v>25</v>
      </c>
      <c r="E4154" t="s">
        <v>4870</v>
      </c>
      <c r="F4154" t="s">
        <v>16</v>
      </c>
      <c r="G4154" s="2" t="s">
        <v>29</v>
      </c>
      <c r="H4154" s="2" t="s">
        <v>4854</v>
      </c>
      <c r="I4154" s="2" t="s">
        <v>47</v>
      </c>
      <c r="J4154" s="2" t="s">
        <v>19</v>
      </c>
      <c r="K4154" s="129">
        <v>45742</v>
      </c>
      <c r="L4154" t="s">
        <v>5542</v>
      </c>
    </row>
    <row r="4155" spans="1:12" s="2" customFormat="1" ht="15">
      <c r="A4155" s="2">
        <v>59391</v>
      </c>
      <c r="B4155" s="2" t="s">
        <v>4569</v>
      </c>
      <c r="C4155" s="2" t="s">
        <v>13</v>
      </c>
      <c r="D4155" s="2" t="s">
        <v>14</v>
      </c>
      <c r="E4155" t="s">
        <v>4870</v>
      </c>
      <c r="F4155" t="s">
        <v>16</v>
      </c>
      <c r="G4155" s="2" t="s">
        <v>29</v>
      </c>
      <c r="H4155" s="2" t="s">
        <v>4854</v>
      </c>
      <c r="I4155" s="2" t="s">
        <v>47</v>
      </c>
      <c r="J4155" s="2" t="s">
        <v>19</v>
      </c>
      <c r="K4155" s="129">
        <v>45742</v>
      </c>
      <c r="L4155" t="s">
        <v>5542</v>
      </c>
    </row>
    <row r="4156" spans="1:12" s="2" customFormat="1" ht="15">
      <c r="A4156" s="2">
        <v>59392</v>
      </c>
      <c r="B4156" s="2" t="s">
        <v>3525</v>
      </c>
      <c r="C4156" s="2" t="s">
        <v>13</v>
      </c>
      <c r="D4156" s="2" t="s">
        <v>14</v>
      </c>
      <c r="E4156" t="s">
        <v>4870</v>
      </c>
      <c r="F4156" t="s">
        <v>16</v>
      </c>
      <c r="G4156" s="2" t="s">
        <v>29</v>
      </c>
      <c r="H4156" s="2" t="s">
        <v>4854</v>
      </c>
      <c r="I4156" s="2" t="s">
        <v>47</v>
      </c>
      <c r="J4156" s="2" t="s">
        <v>113</v>
      </c>
      <c r="K4156" s="129">
        <v>44529</v>
      </c>
      <c r="L4156" t="s">
        <v>5542</v>
      </c>
    </row>
    <row r="4157" spans="1:12" s="2" customFormat="1" ht="15">
      <c r="A4157" s="2">
        <v>59410</v>
      </c>
      <c r="B4157" s="2" t="s">
        <v>3526</v>
      </c>
      <c r="C4157" s="2" t="s">
        <v>13</v>
      </c>
      <c r="D4157" s="2" t="s">
        <v>25</v>
      </c>
      <c r="E4157" s="2" t="s">
        <v>5291</v>
      </c>
      <c r="F4157" t="s">
        <v>36</v>
      </c>
      <c r="G4157" s="2" t="s">
        <v>32</v>
      </c>
      <c r="H4157" s="2" t="s">
        <v>21</v>
      </c>
      <c r="I4157" s="2" t="s">
        <v>295</v>
      </c>
      <c r="J4157" s="2" t="s">
        <v>113</v>
      </c>
      <c r="K4157" s="129">
        <v>44581</v>
      </c>
      <c r="L4157" t="s">
        <v>5297</v>
      </c>
    </row>
    <row r="4158" spans="1:12" s="2" customFormat="1" ht="15">
      <c r="A4158" s="2">
        <v>59430</v>
      </c>
      <c r="B4158" s="2" t="s">
        <v>3527</v>
      </c>
      <c r="C4158" s="2" t="s">
        <v>13</v>
      </c>
      <c r="D4158" s="2" t="s">
        <v>14</v>
      </c>
      <c r="E4158" t="s">
        <v>4870</v>
      </c>
      <c r="F4158" t="s">
        <v>16</v>
      </c>
      <c r="G4158" s="2" t="s">
        <v>29</v>
      </c>
      <c r="H4158" s="2" t="s">
        <v>4854</v>
      </c>
      <c r="I4158" s="2" t="s">
        <v>47</v>
      </c>
      <c r="J4158" s="2" t="s">
        <v>19</v>
      </c>
      <c r="K4158" s="129">
        <v>45707</v>
      </c>
      <c r="L4158" t="s">
        <v>5542</v>
      </c>
    </row>
    <row r="4159" spans="1:12" s="2" customFormat="1" ht="15">
      <c r="A4159" s="2">
        <v>59470</v>
      </c>
      <c r="B4159" s="2" t="s">
        <v>4570</v>
      </c>
      <c r="C4159" s="2" t="s">
        <v>13</v>
      </c>
      <c r="D4159" s="2" t="s">
        <v>25</v>
      </c>
      <c r="E4159" t="s">
        <v>4870</v>
      </c>
      <c r="F4159" t="s">
        <v>16</v>
      </c>
      <c r="G4159" s="2" t="s">
        <v>29</v>
      </c>
      <c r="H4159" s="2" t="s">
        <v>183</v>
      </c>
      <c r="I4159" s="2" t="s">
        <v>5694</v>
      </c>
      <c r="J4159" s="2" t="s">
        <v>113</v>
      </c>
      <c r="K4159" s="129">
        <v>44532</v>
      </c>
      <c r="L4159" t="s">
        <v>5542</v>
      </c>
    </row>
    <row r="4160" spans="1:12" s="2" customFormat="1" ht="15">
      <c r="A4160" s="2">
        <v>59510</v>
      </c>
      <c r="B4160" s="2" t="s">
        <v>3759</v>
      </c>
      <c r="C4160" s="2" t="s">
        <v>13</v>
      </c>
      <c r="D4160" s="2" t="s">
        <v>14</v>
      </c>
      <c r="E4160" t="s">
        <v>4870</v>
      </c>
      <c r="F4160" t="s">
        <v>5249</v>
      </c>
      <c r="G4160" s="2" t="s">
        <v>29</v>
      </c>
      <c r="H4160" s="2" t="s">
        <v>104</v>
      </c>
      <c r="I4160" s="2" t="s">
        <v>125</v>
      </c>
      <c r="J4160" s="2" t="s">
        <v>19</v>
      </c>
      <c r="K4160" s="129">
        <v>45743</v>
      </c>
      <c r="L4160" t="s">
        <v>5542</v>
      </c>
    </row>
    <row r="4161" spans="1:12" s="2" customFormat="1" ht="15">
      <c r="A4161" s="2">
        <v>59530</v>
      </c>
      <c r="B4161" s="2" t="s">
        <v>3528</v>
      </c>
      <c r="C4161" s="2" t="s">
        <v>13</v>
      </c>
      <c r="D4161" s="2" t="s">
        <v>14</v>
      </c>
      <c r="E4161" t="s">
        <v>4870</v>
      </c>
      <c r="F4161" t="s">
        <v>5249</v>
      </c>
      <c r="G4161" s="2" t="s">
        <v>29</v>
      </c>
      <c r="H4161" s="2" t="s">
        <v>4855</v>
      </c>
      <c r="I4161" s="2" t="s">
        <v>59</v>
      </c>
      <c r="J4161" s="2" t="s">
        <v>113</v>
      </c>
      <c r="K4161" s="129">
        <v>44607</v>
      </c>
      <c r="L4161" t="s">
        <v>5542</v>
      </c>
    </row>
    <row r="4162" spans="1:12" s="2" customFormat="1" ht="15">
      <c r="A4162" s="2">
        <v>59570</v>
      </c>
      <c r="B4162" s="2" t="s">
        <v>3529</v>
      </c>
      <c r="C4162" s="2" t="s">
        <v>13</v>
      </c>
      <c r="D4162" s="2" t="s">
        <v>14</v>
      </c>
      <c r="E4162" t="s">
        <v>4870</v>
      </c>
      <c r="F4162" t="s">
        <v>5249</v>
      </c>
      <c r="G4162" s="2" t="s">
        <v>29</v>
      </c>
      <c r="H4162" s="2" t="s">
        <v>4855</v>
      </c>
      <c r="I4162" s="2" t="s">
        <v>59</v>
      </c>
      <c r="J4162" s="2" t="s">
        <v>19</v>
      </c>
      <c r="K4162" s="129">
        <v>45704</v>
      </c>
      <c r="L4162" t="s">
        <v>5542</v>
      </c>
    </row>
    <row r="4163" spans="1:12" s="2" customFormat="1" ht="15">
      <c r="A4163" s="2">
        <v>59590</v>
      </c>
      <c r="B4163" s="2" t="s">
        <v>3530</v>
      </c>
      <c r="C4163" s="2" t="s">
        <v>13</v>
      </c>
      <c r="D4163" s="2" t="s">
        <v>14</v>
      </c>
      <c r="E4163" t="s">
        <v>4870</v>
      </c>
      <c r="F4163" t="s">
        <v>16</v>
      </c>
      <c r="G4163" s="2" t="s">
        <v>29</v>
      </c>
      <c r="H4163" s="2" t="s">
        <v>4854</v>
      </c>
      <c r="I4163" s="2" t="s">
        <v>47</v>
      </c>
      <c r="J4163" s="2" t="s">
        <v>19</v>
      </c>
      <c r="K4163" s="129">
        <v>45343</v>
      </c>
      <c r="L4163" t="s">
        <v>5542</v>
      </c>
    </row>
    <row r="4164" spans="1:12" s="2" customFormat="1" ht="15">
      <c r="A4164" s="2">
        <v>59711</v>
      </c>
      <c r="B4164" s="2" t="s">
        <v>3531</v>
      </c>
      <c r="C4164" s="2" t="s">
        <v>13</v>
      </c>
      <c r="D4164" s="2" t="s">
        <v>14</v>
      </c>
      <c r="E4164" t="s">
        <v>4870</v>
      </c>
      <c r="F4164" t="s">
        <v>5249</v>
      </c>
      <c r="G4164" s="2" t="s">
        <v>29</v>
      </c>
      <c r="H4164" s="2" t="s">
        <v>4852</v>
      </c>
      <c r="I4164" s="2" t="s">
        <v>30</v>
      </c>
      <c r="J4164" s="2" t="s">
        <v>19</v>
      </c>
      <c r="K4164" s="129">
        <v>45349</v>
      </c>
      <c r="L4164" t="s">
        <v>5542</v>
      </c>
    </row>
    <row r="4165" spans="1:12" s="2" customFormat="1" ht="15">
      <c r="A4165" s="2">
        <v>59810</v>
      </c>
      <c r="B4165" s="2" t="s">
        <v>3532</v>
      </c>
      <c r="C4165" s="2" t="s">
        <v>13</v>
      </c>
      <c r="D4165" s="2" t="s">
        <v>38</v>
      </c>
      <c r="E4165" t="s">
        <v>4870</v>
      </c>
      <c r="F4165" t="s">
        <v>5249</v>
      </c>
      <c r="G4165" s="2" t="s">
        <v>29</v>
      </c>
      <c r="H4165" s="2" t="s">
        <v>4854</v>
      </c>
      <c r="I4165" s="2" t="s">
        <v>47</v>
      </c>
      <c r="J4165" s="2" t="s">
        <v>19</v>
      </c>
      <c r="K4165" s="129">
        <v>45707</v>
      </c>
      <c r="L4165" t="s">
        <v>5542</v>
      </c>
    </row>
    <row r="4166" spans="1:12" s="2" customFormat="1" ht="15">
      <c r="A4166" s="2">
        <v>59812</v>
      </c>
      <c r="B4166" s="2" t="s">
        <v>4888</v>
      </c>
      <c r="C4166" s="2" t="s">
        <v>13</v>
      </c>
      <c r="D4166" s="2" t="s">
        <v>14</v>
      </c>
      <c r="E4166" t="s">
        <v>4870</v>
      </c>
      <c r="F4166" t="s">
        <v>5249</v>
      </c>
      <c r="G4166" s="2" t="s">
        <v>29</v>
      </c>
      <c r="H4166" s="2" t="s">
        <v>70</v>
      </c>
      <c r="I4166" s="2" t="s">
        <v>71</v>
      </c>
      <c r="J4166" s="2" t="s">
        <v>19</v>
      </c>
      <c r="K4166" s="129">
        <v>45721</v>
      </c>
      <c r="L4166" t="s">
        <v>5542</v>
      </c>
    </row>
    <row r="4167" spans="1:12" s="2" customFormat="1" ht="15">
      <c r="A4167" s="2">
        <v>59830</v>
      </c>
      <c r="B4167" s="2" t="s">
        <v>4571</v>
      </c>
      <c r="C4167" s="2" t="s">
        <v>13</v>
      </c>
      <c r="D4167" s="2" t="s">
        <v>14</v>
      </c>
      <c r="E4167" t="s">
        <v>4870</v>
      </c>
      <c r="F4167" t="s">
        <v>5249</v>
      </c>
      <c r="G4167" s="2" t="s">
        <v>29</v>
      </c>
      <c r="H4167" s="2" t="s">
        <v>4858</v>
      </c>
      <c r="I4167" s="2" t="s">
        <v>174</v>
      </c>
      <c r="J4167" s="2" t="s">
        <v>19</v>
      </c>
      <c r="K4167" s="129">
        <v>45030</v>
      </c>
      <c r="L4167" t="s">
        <v>5542</v>
      </c>
    </row>
    <row r="4168" spans="1:12" s="2" customFormat="1" ht="15">
      <c r="A4168" s="2">
        <v>59831</v>
      </c>
      <c r="B4168" s="2" t="s">
        <v>3533</v>
      </c>
      <c r="C4168" s="2" t="s">
        <v>13</v>
      </c>
      <c r="D4168" s="2" t="s">
        <v>38</v>
      </c>
      <c r="E4168" t="s">
        <v>4870</v>
      </c>
      <c r="F4168" t="s">
        <v>5249</v>
      </c>
      <c r="G4168" s="2" t="s">
        <v>29</v>
      </c>
      <c r="H4168" s="2" t="s">
        <v>4852</v>
      </c>
      <c r="I4168" s="2" t="s">
        <v>254</v>
      </c>
      <c r="J4168" s="2" t="s">
        <v>19</v>
      </c>
      <c r="K4168" s="129">
        <v>45602</v>
      </c>
      <c r="L4168" t="s">
        <v>5542</v>
      </c>
    </row>
    <row r="4169" spans="1:12" s="2" customFormat="1" ht="15">
      <c r="A4169" s="2">
        <v>59870</v>
      </c>
      <c r="B4169" s="2" t="s">
        <v>4572</v>
      </c>
      <c r="C4169" s="2" t="s">
        <v>13</v>
      </c>
      <c r="D4169" s="2" t="s">
        <v>14</v>
      </c>
      <c r="E4169" t="s">
        <v>4870</v>
      </c>
      <c r="F4169" t="s">
        <v>16</v>
      </c>
      <c r="G4169" s="2" t="s">
        <v>29</v>
      </c>
      <c r="H4169" s="2" t="s">
        <v>4854</v>
      </c>
      <c r="I4169" s="2" t="s">
        <v>47</v>
      </c>
      <c r="J4169" s="2" t="s">
        <v>19</v>
      </c>
      <c r="K4169" s="129">
        <v>45310</v>
      </c>
      <c r="L4169" t="s">
        <v>5542</v>
      </c>
    </row>
    <row r="4170" spans="1:12" s="2" customFormat="1" ht="15">
      <c r="A4170" s="2">
        <v>59890</v>
      </c>
      <c r="B4170" s="2" t="s">
        <v>3534</v>
      </c>
      <c r="C4170" s="2" t="s">
        <v>13</v>
      </c>
      <c r="D4170" s="2" t="s">
        <v>14</v>
      </c>
      <c r="E4170" s="2" t="s">
        <v>5291</v>
      </c>
      <c r="F4170" t="s">
        <v>5249</v>
      </c>
      <c r="G4170" s="2" t="s">
        <v>32</v>
      </c>
      <c r="H4170" s="2" t="s">
        <v>283</v>
      </c>
      <c r="I4170" s="2" t="s">
        <v>877</v>
      </c>
      <c r="J4170" s="2" t="s">
        <v>19</v>
      </c>
      <c r="K4170" s="129">
        <v>45498</v>
      </c>
      <c r="L4170" t="s">
        <v>11</v>
      </c>
    </row>
    <row r="4171" spans="1:12" s="2" customFormat="1" ht="15">
      <c r="A4171" s="2">
        <v>59910</v>
      </c>
      <c r="B4171" s="2" t="s">
        <v>3535</v>
      </c>
      <c r="C4171" s="2" t="s">
        <v>13</v>
      </c>
      <c r="D4171" s="2" t="s">
        <v>25</v>
      </c>
      <c r="E4171" t="s">
        <v>4870</v>
      </c>
      <c r="F4171" t="s">
        <v>16</v>
      </c>
      <c r="G4171" s="2" t="s">
        <v>29</v>
      </c>
      <c r="H4171" s="2" t="s">
        <v>4854</v>
      </c>
      <c r="I4171" s="2" t="s">
        <v>47</v>
      </c>
      <c r="J4171" s="2" t="s">
        <v>113</v>
      </c>
      <c r="K4171" s="129">
        <v>44550</v>
      </c>
      <c r="L4171" t="s">
        <v>5542</v>
      </c>
    </row>
    <row r="4172" spans="1:12" s="2" customFormat="1" ht="15">
      <c r="A4172" s="2">
        <v>59911</v>
      </c>
      <c r="B4172" s="2" t="s">
        <v>3654</v>
      </c>
      <c r="C4172" s="2" t="s">
        <v>13</v>
      </c>
      <c r="D4172" s="2" t="s">
        <v>14</v>
      </c>
      <c r="E4172" t="s">
        <v>4870</v>
      </c>
      <c r="F4172" t="s">
        <v>5249</v>
      </c>
      <c r="G4172" s="2" t="s">
        <v>29</v>
      </c>
      <c r="H4172" s="2" t="s">
        <v>21</v>
      </c>
      <c r="I4172" s="2" t="s">
        <v>177</v>
      </c>
      <c r="J4172" s="2" t="s">
        <v>19</v>
      </c>
      <c r="K4172" s="129">
        <v>45679</v>
      </c>
      <c r="L4172" t="s">
        <v>5542</v>
      </c>
    </row>
    <row r="4173" spans="1:12" s="2" customFormat="1" ht="15">
      <c r="A4173" s="2">
        <v>59970</v>
      </c>
      <c r="B4173" s="2" t="s">
        <v>4573</v>
      </c>
      <c r="C4173" s="2" t="s">
        <v>13</v>
      </c>
      <c r="D4173" s="2" t="s">
        <v>14</v>
      </c>
      <c r="E4173" t="s">
        <v>4870</v>
      </c>
      <c r="F4173" t="s">
        <v>16</v>
      </c>
      <c r="G4173" s="2" t="s">
        <v>32</v>
      </c>
      <c r="H4173" s="2" t="s">
        <v>49</v>
      </c>
      <c r="I4173" s="2" t="s">
        <v>5394</v>
      </c>
      <c r="J4173" s="2" t="s">
        <v>19</v>
      </c>
      <c r="K4173" s="129">
        <v>45404</v>
      </c>
      <c r="L4173" t="s">
        <v>5542</v>
      </c>
    </row>
    <row r="4174" spans="1:12" s="2" customFormat="1" ht="15">
      <c r="A4174" s="2">
        <v>59971</v>
      </c>
      <c r="B4174" s="2" t="s">
        <v>3760</v>
      </c>
      <c r="C4174" s="2" t="s">
        <v>13</v>
      </c>
      <c r="D4174" s="2" t="s">
        <v>14</v>
      </c>
      <c r="E4174" t="s">
        <v>4870</v>
      </c>
      <c r="F4174" t="s">
        <v>16</v>
      </c>
      <c r="G4174" s="2" t="s">
        <v>29</v>
      </c>
      <c r="H4174" s="2" t="s">
        <v>136</v>
      </c>
      <c r="I4174" s="2" t="s">
        <v>604</v>
      </c>
      <c r="J4174" s="2" t="s">
        <v>19</v>
      </c>
      <c r="K4174" s="129">
        <v>45398</v>
      </c>
      <c r="L4174" t="s">
        <v>5542</v>
      </c>
    </row>
    <row r="4175" spans="1:12" s="2" customFormat="1" ht="15">
      <c r="A4175" s="2">
        <v>59990</v>
      </c>
      <c r="B4175" s="2" t="s">
        <v>3536</v>
      </c>
      <c r="C4175" s="2" t="s">
        <v>13</v>
      </c>
      <c r="D4175" s="2" t="s">
        <v>25</v>
      </c>
      <c r="E4175" t="s">
        <v>4870</v>
      </c>
      <c r="F4175" t="s">
        <v>16</v>
      </c>
      <c r="G4175" s="2" t="s">
        <v>29</v>
      </c>
      <c r="H4175" s="2" t="s">
        <v>209</v>
      </c>
      <c r="I4175" s="2" t="s">
        <v>340</v>
      </c>
      <c r="J4175" s="2" t="s">
        <v>19</v>
      </c>
      <c r="K4175" s="129">
        <v>45118</v>
      </c>
      <c r="L4175" t="s">
        <v>5542</v>
      </c>
    </row>
    <row r="4176" spans="1:12" s="2" customFormat="1" ht="15">
      <c r="A4176" s="2">
        <v>60010</v>
      </c>
      <c r="B4176" s="2" t="s">
        <v>3537</v>
      </c>
      <c r="C4176" s="2" t="s">
        <v>13</v>
      </c>
      <c r="D4176" s="2" t="s">
        <v>25</v>
      </c>
      <c r="E4176" s="2" t="s">
        <v>5291</v>
      </c>
      <c r="F4176" t="s">
        <v>16</v>
      </c>
      <c r="G4176" s="2" t="s">
        <v>29</v>
      </c>
      <c r="H4176" s="2" t="s">
        <v>144</v>
      </c>
      <c r="I4176" s="2" t="s">
        <v>5659</v>
      </c>
      <c r="J4176" s="2" t="s">
        <v>19</v>
      </c>
      <c r="K4176" s="129">
        <v>44981</v>
      </c>
      <c r="L4176" t="s">
        <v>5293</v>
      </c>
    </row>
    <row r="4177" spans="1:12" s="2" customFormat="1" ht="15">
      <c r="A4177" s="2">
        <v>60011</v>
      </c>
      <c r="B4177" s="2" t="s">
        <v>3538</v>
      </c>
      <c r="C4177" s="2" t="s">
        <v>13</v>
      </c>
      <c r="D4177" s="2" t="s">
        <v>14</v>
      </c>
      <c r="E4177" t="s">
        <v>4870</v>
      </c>
      <c r="F4177" t="s">
        <v>16</v>
      </c>
      <c r="G4177" s="2" t="s">
        <v>29</v>
      </c>
      <c r="H4177" s="2" t="s">
        <v>4854</v>
      </c>
      <c r="I4177" s="2" t="s">
        <v>47</v>
      </c>
      <c r="J4177" s="2" t="s">
        <v>19</v>
      </c>
      <c r="K4177" s="129">
        <v>45702</v>
      </c>
      <c r="L4177" t="s">
        <v>5542</v>
      </c>
    </row>
    <row r="4178" spans="1:12" s="2" customFormat="1" ht="15">
      <c r="A4178" s="2">
        <v>60012</v>
      </c>
      <c r="B4178" s="2" t="s">
        <v>4574</v>
      </c>
      <c r="C4178" s="2" t="s">
        <v>13</v>
      </c>
      <c r="D4178" s="2" t="s">
        <v>14</v>
      </c>
      <c r="E4178" t="s">
        <v>4870</v>
      </c>
      <c r="F4178" t="s">
        <v>16</v>
      </c>
      <c r="G4178" s="2" t="s">
        <v>29</v>
      </c>
      <c r="H4178" s="2" t="s">
        <v>4854</v>
      </c>
      <c r="I4178" s="2" t="s">
        <v>47</v>
      </c>
      <c r="J4178" s="2" t="s">
        <v>19</v>
      </c>
      <c r="K4178" s="129">
        <v>45719</v>
      </c>
      <c r="L4178" t="s">
        <v>5542</v>
      </c>
    </row>
    <row r="4179" spans="1:12" s="2" customFormat="1" ht="15">
      <c r="A4179" s="2">
        <v>60013</v>
      </c>
      <c r="B4179" s="2" t="s">
        <v>3539</v>
      </c>
      <c r="C4179" s="2" t="s">
        <v>13</v>
      </c>
      <c r="D4179" s="2" t="s">
        <v>14</v>
      </c>
      <c r="E4179" t="s">
        <v>4870</v>
      </c>
      <c r="F4179" t="s">
        <v>16</v>
      </c>
      <c r="G4179" s="2" t="s">
        <v>29</v>
      </c>
      <c r="H4179" s="2" t="s">
        <v>4854</v>
      </c>
      <c r="I4179" s="2" t="s">
        <v>47</v>
      </c>
      <c r="J4179" s="2" t="s">
        <v>19</v>
      </c>
      <c r="K4179" s="129">
        <v>45401</v>
      </c>
      <c r="L4179" t="s">
        <v>5542</v>
      </c>
    </row>
    <row r="4180" spans="1:12" s="2" customFormat="1" ht="15">
      <c r="A4180" s="2">
        <v>60050</v>
      </c>
      <c r="B4180" s="2" t="s">
        <v>3540</v>
      </c>
      <c r="C4180" s="2" t="s">
        <v>13</v>
      </c>
      <c r="D4180" s="2" t="s">
        <v>25</v>
      </c>
      <c r="E4180" s="2" t="s">
        <v>5291</v>
      </c>
      <c r="F4180" t="s">
        <v>16</v>
      </c>
      <c r="G4180" s="2" t="s">
        <v>32</v>
      </c>
      <c r="H4180" s="2" t="s">
        <v>4859</v>
      </c>
      <c r="I4180" s="2" t="s">
        <v>238</v>
      </c>
      <c r="J4180" s="2" t="s">
        <v>19</v>
      </c>
      <c r="K4180" s="129">
        <v>45404</v>
      </c>
      <c r="L4180" t="s">
        <v>10</v>
      </c>
    </row>
    <row r="4181" spans="1:12" s="2" customFormat="1" ht="15">
      <c r="A4181" s="2">
        <v>60131</v>
      </c>
      <c r="B4181" s="2" t="s">
        <v>3655</v>
      </c>
      <c r="C4181" s="2" t="s">
        <v>13</v>
      </c>
      <c r="D4181" s="2" t="s">
        <v>14</v>
      </c>
      <c r="E4181" t="s">
        <v>4870</v>
      </c>
      <c r="F4181" t="s">
        <v>16</v>
      </c>
      <c r="G4181" s="2" t="s">
        <v>29</v>
      </c>
      <c r="H4181" s="2" t="s">
        <v>4854</v>
      </c>
      <c r="I4181" s="2" t="s">
        <v>47</v>
      </c>
      <c r="J4181" s="2" t="s">
        <v>113</v>
      </c>
      <c r="K4181" s="129">
        <v>44790</v>
      </c>
      <c r="L4181" t="s">
        <v>5542</v>
      </c>
    </row>
    <row r="4182" spans="1:12" s="2" customFormat="1" ht="15">
      <c r="A4182" s="2">
        <v>60170</v>
      </c>
      <c r="B4182" s="2" t="s">
        <v>3541</v>
      </c>
      <c r="C4182" s="2" t="s">
        <v>13</v>
      </c>
      <c r="D4182" s="2" t="s">
        <v>14</v>
      </c>
      <c r="E4182" t="s">
        <v>4870</v>
      </c>
      <c r="F4182" t="s">
        <v>16</v>
      </c>
      <c r="G4182" s="2" t="s">
        <v>29</v>
      </c>
      <c r="H4182" s="2" t="s">
        <v>4854</v>
      </c>
      <c r="I4182" s="2" t="s">
        <v>47</v>
      </c>
      <c r="J4182" s="2" t="s">
        <v>19</v>
      </c>
      <c r="K4182" s="129">
        <v>44949</v>
      </c>
      <c r="L4182" t="s">
        <v>5542</v>
      </c>
    </row>
    <row r="4183" spans="1:12" s="2" customFormat="1" ht="15">
      <c r="A4183" s="2">
        <v>60190</v>
      </c>
      <c r="B4183" s="2" t="s">
        <v>3542</v>
      </c>
      <c r="C4183" s="2" t="s">
        <v>13</v>
      </c>
      <c r="D4183" s="2" t="s">
        <v>25</v>
      </c>
      <c r="E4183" t="s">
        <v>4870</v>
      </c>
      <c r="F4183" t="s">
        <v>16</v>
      </c>
      <c r="G4183" s="2" t="s">
        <v>29</v>
      </c>
      <c r="H4183" s="2" t="s">
        <v>4854</v>
      </c>
      <c r="I4183" s="2" t="s">
        <v>47</v>
      </c>
      <c r="J4183" s="2" t="s">
        <v>19</v>
      </c>
      <c r="K4183" s="129">
        <v>45426</v>
      </c>
      <c r="L4183" t="s">
        <v>5542</v>
      </c>
    </row>
    <row r="4184" spans="1:12" s="2" customFormat="1" ht="15">
      <c r="A4184" s="2">
        <v>60250</v>
      </c>
      <c r="B4184" s="2" t="s">
        <v>3543</v>
      </c>
      <c r="C4184" s="2" t="s">
        <v>13</v>
      </c>
      <c r="D4184" s="2" t="s">
        <v>14</v>
      </c>
      <c r="E4184" t="s">
        <v>4870</v>
      </c>
      <c r="F4184" t="s">
        <v>5249</v>
      </c>
      <c r="G4184" s="2" t="s">
        <v>29</v>
      </c>
      <c r="H4184" s="2" t="s">
        <v>4854</v>
      </c>
      <c r="I4184" s="2" t="s">
        <v>47</v>
      </c>
      <c r="J4184" s="2" t="s">
        <v>19</v>
      </c>
      <c r="K4184" s="129">
        <v>45708</v>
      </c>
      <c r="L4184" t="s">
        <v>5542</v>
      </c>
    </row>
    <row r="4185" spans="1:12" s="2" customFormat="1" ht="15">
      <c r="A4185" s="2">
        <v>60270</v>
      </c>
      <c r="B4185" s="2" t="s">
        <v>3620</v>
      </c>
      <c r="C4185" s="2" t="s">
        <v>13</v>
      </c>
      <c r="D4185" s="2" t="s">
        <v>38</v>
      </c>
      <c r="E4185" t="s">
        <v>4870</v>
      </c>
      <c r="F4185" t="s">
        <v>5249</v>
      </c>
      <c r="G4185" s="2" t="s">
        <v>29</v>
      </c>
      <c r="H4185" s="2" t="s">
        <v>209</v>
      </c>
      <c r="I4185" s="2" t="s">
        <v>210</v>
      </c>
      <c r="J4185" s="2" t="s">
        <v>113</v>
      </c>
      <c r="K4185" s="129">
        <v>44824</v>
      </c>
      <c r="L4185" t="s">
        <v>5542</v>
      </c>
    </row>
    <row r="4186" spans="1:12" s="2" customFormat="1" ht="15">
      <c r="A4186" s="2">
        <v>60330</v>
      </c>
      <c r="B4186" s="2" t="s">
        <v>3761</v>
      </c>
      <c r="C4186" s="2" t="s">
        <v>13</v>
      </c>
      <c r="D4186" s="2" t="s">
        <v>38</v>
      </c>
      <c r="E4186" t="s">
        <v>4870</v>
      </c>
      <c r="F4186" t="s">
        <v>16</v>
      </c>
      <c r="G4186" s="2" t="s">
        <v>29</v>
      </c>
      <c r="H4186" s="2" t="s">
        <v>104</v>
      </c>
      <c r="I4186" s="2" t="s">
        <v>1538</v>
      </c>
      <c r="J4186" s="2" t="s">
        <v>19</v>
      </c>
      <c r="K4186" s="129">
        <v>45559</v>
      </c>
      <c r="L4186" t="s">
        <v>5542</v>
      </c>
    </row>
    <row r="4187" spans="1:12" s="2" customFormat="1" ht="15">
      <c r="A4187" s="2">
        <v>60350</v>
      </c>
      <c r="B4187" s="2" t="s">
        <v>3544</v>
      </c>
      <c r="C4187" s="2" t="s">
        <v>13</v>
      </c>
      <c r="D4187" s="2" t="s">
        <v>14</v>
      </c>
      <c r="E4187" t="s">
        <v>4870</v>
      </c>
      <c r="F4187" t="s">
        <v>16</v>
      </c>
      <c r="G4187" s="2" t="s">
        <v>29</v>
      </c>
      <c r="H4187" s="2" t="s">
        <v>4855</v>
      </c>
      <c r="I4187" s="2" t="s">
        <v>59</v>
      </c>
      <c r="J4187" s="2" t="s">
        <v>19</v>
      </c>
      <c r="K4187" s="129">
        <v>45083</v>
      </c>
      <c r="L4187" t="s">
        <v>5542</v>
      </c>
    </row>
    <row r="4188" spans="1:12" s="2" customFormat="1" ht="15">
      <c r="A4188" s="2">
        <v>60352</v>
      </c>
      <c r="B4188" s="2" t="s">
        <v>3545</v>
      </c>
      <c r="C4188" s="2" t="s">
        <v>13</v>
      </c>
      <c r="D4188" s="2" t="s">
        <v>25</v>
      </c>
      <c r="E4188" t="s">
        <v>4870</v>
      </c>
      <c r="F4188" t="s">
        <v>16</v>
      </c>
      <c r="G4188" s="2" t="s">
        <v>29</v>
      </c>
      <c r="H4188" s="2" t="s">
        <v>17</v>
      </c>
      <c r="I4188" s="2" t="s">
        <v>33</v>
      </c>
      <c r="J4188" s="2" t="s">
        <v>19</v>
      </c>
      <c r="K4188" s="129">
        <v>45732</v>
      </c>
      <c r="L4188" t="s">
        <v>5542</v>
      </c>
    </row>
    <row r="4189" spans="1:12" s="2" customFormat="1" ht="15">
      <c r="A4189" s="2">
        <v>60390</v>
      </c>
      <c r="B4189" s="2" t="s">
        <v>3546</v>
      </c>
      <c r="C4189" s="2" t="s">
        <v>13</v>
      </c>
      <c r="D4189" s="2" t="s">
        <v>14</v>
      </c>
      <c r="E4189" t="s">
        <v>4870</v>
      </c>
      <c r="F4189" t="s">
        <v>16</v>
      </c>
      <c r="G4189" s="2" t="s">
        <v>29</v>
      </c>
      <c r="H4189" s="2" t="s">
        <v>4855</v>
      </c>
      <c r="I4189" s="2" t="s">
        <v>59</v>
      </c>
      <c r="J4189" s="2" t="s">
        <v>19</v>
      </c>
      <c r="K4189" s="129">
        <v>45660</v>
      </c>
      <c r="L4189" t="s">
        <v>5542</v>
      </c>
    </row>
    <row r="4190" spans="1:12" s="2" customFormat="1" ht="15">
      <c r="A4190" s="2">
        <v>60411</v>
      </c>
      <c r="B4190" s="2" t="s">
        <v>3547</v>
      </c>
      <c r="C4190" s="2" t="s">
        <v>13</v>
      </c>
      <c r="D4190" s="2" t="s">
        <v>14</v>
      </c>
      <c r="E4190" t="s">
        <v>4870</v>
      </c>
      <c r="F4190" t="s">
        <v>16</v>
      </c>
      <c r="G4190" s="2" t="s">
        <v>29</v>
      </c>
      <c r="H4190" s="2" t="s">
        <v>4854</v>
      </c>
      <c r="I4190" s="2" t="s">
        <v>47</v>
      </c>
      <c r="J4190" s="2" t="s">
        <v>19</v>
      </c>
      <c r="K4190" s="129">
        <v>45708</v>
      </c>
      <c r="L4190" t="s">
        <v>5542</v>
      </c>
    </row>
    <row r="4191" spans="1:12" s="2" customFormat="1" ht="15">
      <c r="A4191" s="2">
        <v>60430</v>
      </c>
      <c r="B4191" s="2" t="s">
        <v>4889</v>
      </c>
      <c r="C4191" s="2" t="s">
        <v>13</v>
      </c>
      <c r="D4191" s="2" t="s">
        <v>25</v>
      </c>
      <c r="E4191" s="2" t="s">
        <v>5291</v>
      </c>
      <c r="F4191" t="s">
        <v>16</v>
      </c>
      <c r="G4191" s="2" t="s">
        <v>32</v>
      </c>
      <c r="H4191" s="2" t="s">
        <v>298</v>
      </c>
      <c r="I4191" s="2" t="s">
        <v>5328</v>
      </c>
      <c r="J4191" s="2" t="s">
        <v>19</v>
      </c>
      <c r="K4191" s="129">
        <v>45709</v>
      </c>
      <c r="L4191" t="s">
        <v>5299</v>
      </c>
    </row>
    <row r="4192" spans="1:12" s="2" customFormat="1" ht="15">
      <c r="A4192" s="2">
        <v>60451</v>
      </c>
      <c r="B4192" s="2" t="s">
        <v>3548</v>
      </c>
      <c r="C4192" s="2" t="s">
        <v>13</v>
      </c>
      <c r="D4192" s="2" t="s">
        <v>14</v>
      </c>
      <c r="E4192" t="s">
        <v>4870</v>
      </c>
      <c r="F4192" t="s">
        <v>5249</v>
      </c>
      <c r="G4192" s="2" t="s">
        <v>29</v>
      </c>
      <c r="H4192" s="2" t="s">
        <v>4854</v>
      </c>
      <c r="I4192" s="2" t="s">
        <v>47</v>
      </c>
      <c r="J4192" s="2" t="s">
        <v>19</v>
      </c>
      <c r="K4192" s="129">
        <v>45509</v>
      </c>
      <c r="L4192" t="s">
        <v>5542</v>
      </c>
    </row>
    <row r="4193" spans="1:12" s="2" customFormat="1" ht="15">
      <c r="A4193" s="2">
        <v>60490</v>
      </c>
      <c r="B4193" s="2" t="s">
        <v>3549</v>
      </c>
      <c r="C4193" s="2" t="s">
        <v>13</v>
      </c>
      <c r="D4193" s="2" t="s">
        <v>14</v>
      </c>
      <c r="E4193" s="2" t="s">
        <v>5291</v>
      </c>
      <c r="F4193" t="s">
        <v>36</v>
      </c>
      <c r="G4193" s="2" t="s">
        <v>32</v>
      </c>
      <c r="H4193" s="2" t="s">
        <v>70</v>
      </c>
      <c r="I4193" s="2" t="s">
        <v>71</v>
      </c>
      <c r="J4193" s="2" t="s">
        <v>19</v>
      </c>
      <c r="K4193" s="129">
        <v>45593</v>
      </c>
      <c r="L4193" t="s">
        <v>5299</v>
      </c>
    </row>
    <row r="4194" spans="1:12" s="2" customFormat="1" ht="15">
      <c r="A4194" s="2">
        <v>60491</v>
      </c>
      <c r="B4194" s="2" t="s">
        <v>3550</v>
      </c>
      <c r="C4194" s="2" t="s">
        <v>13</v>
      </c>
      <c r="D4194" s="2" t="s">
        <v>14</v>
      </c>
      <c r="E4194" t="s">
        <v>4870</v>
      </c>
      <c r="F4194" t="s">
        <v>16</v>
      </c>
      <c r="G4194" s="2" t="s">
        <v>32</v>
      </c>
      <c r="H4194" s="2" t="s">
        <v>4852</v>
      </c>
      <c r="I4194" s="2" t="s">
        <v>254</v>
      </c>
      <c r="J4194" s="2" t="s">
        <v>19</v>
      </c>
      <c r="K4194" s="129">
        <v>45559</v>
      </c>
      <c r="L4194" t="s">
        <v>5542</v>
      </c>
    </row>
    <row r="4195" spans="1:12" s="2" customFormat="1" ht="15">
      <c r="A4195" s="2">
        <v>60510</v>
      </c>
      <c r="B4195" s="2" t="s">
        <v>3656</v>
      </c>
      <c r="C4195" s="2" t="s">
        <v>13</v>
      </c>
      <c r="D4195" s="2" t="s">
        <v>25</v>
      </c>
      <c r="E4195" s="2" t="s">
        <v>5291</v>
      </c>
      <c r="F4195" t="s">
        <v>16</v>
      </c>
      <c r="G4195" s="2" t="s">
        <v>32</v>
      </c>
      <c r="H4195" s="2" t="s">
        <v>104</v>
      </c>
      <c r="I4195" s="2" t="s">
        <v>132</v>
      </c>
      <c r="J4195" s="2" t="s">
        <v>113</v>
      </c>
      <c r="K4195" s="129">
        <v>44900</v>
      </c>
      <c r="L4195" t="s">
        <v>5299</v>
      </c>
    </row>
    <row r="4196" spans="1:12" s="2" customFormat="1" ht="15">
      <c r="A4196" s="2">
        <v>60570</v>
      </c>
      <c r="B4196" s="2" t="s">
        <v>3615</v>
      </c>
      <c r="C4196" s="2" t="s">
        <v>13</v>
      </c>
      <c r="D4196" s="2" t="s">
        <v>14</v>
      </c>
      <c r="E4196" t="s">
        <v>4870</v>
      </c>
      <c r="F4196" t="s">
        <v>16</v>
      </c>
      <c r="G4196" s="2" t="s">
        <v>29</v>
      </c>
      <c r="H4196" s="2" t="s">
        <v>70</v>
      </c>
      <c r="I4196" s="2" t="s">
        <v>71</v>
      </c>
      <c r="J4196" s="2" t="s">
        <v>19</v>
      </c>
      <c r="K4196" s="129">
        <v>45352</v>
      </c>
      <c r="L4196" t="s">
        <v>5542</v>
      </c>
    </row>
    <row r="4197" spans="1:12" s="2" customFormat="1" ht="15">
      <c r="A4197" s="2">
        <v>60590</v>
      </c>
      <c r="B4197" s="2" t="s">
        <v>4575</v>
      </c>
      <c r="C4197" s="2" t="s">
        <v>13</v>
      </c>
      <c r="D4197" s="2" t="s">
        <v>14</v>
      </c>
      <c r="E4197" t="s">
        <v>4870</v>
      </c>
      <c r="F4197" t="s">
        <v>5249</v>
      </c>
      <c r="G4197" s="2" t="s">
        <v>29</v>
      </c>
      <c r="H4197" s="2" t="s">
        <v>4854</v>
      </c>
      <c r="I4197" s="2" t="s">
        <v>47</v>
      </c>
      <c r="J4197" s="2" t="s">
        <v>19</v>
      </c>
      <c r="K4197" s="129">
        <v>45330</v>
      </c>
      <c r="L4197" t="s">
        <v>5542</v>
      </c>
    </row>
    <row r="4198" spans="1:12" s="2" customFormat="1" ht="15">
      <c r="A4198" s="2">
        <v>60591</v>
      </c>
      <c r="B4198" s="2" t="s">
        <v>3551</v>
      </c>
      <c r="C4198" s="2" t="s">
        <v>13</v>
      </c>
      <c r="D4198" s="2" t="s">
        <v>25</v>
      </c>
      <c r="E4198" s="2" t="s">
        <v>5291</v>
      </c>
      <c r="F4198" t="s">
        <v>36</v>
      </c>
      <c r="G4198" s="2" t="s">
        <v>29</v>
      </c>
      <c r="H4198" s="2" t="s">
        <v>4852</v>
      </c>
      <c r="I4198" s="2" t="s">
        <v>5666</v>
      </c>
      <c r="J4198" s="2" t="s">
        <v>19</v>
      </c>
      <c r="K4198" s="129">
        <v>45373</v>
      </c>
      <c r="L4198" t="s">
        <v>5297</v>
      </c>
    </row>
    <row r="4199" spans="1:12" s="2" customFormat="1" ht="15">
      <c r="A4199" s="2">
        <v>60592</v>
      </c>
      <c r="B4199" s="2" t="s">
        <v>3552</v>
      </c>
      <c r="C4199" s="2" t="s">
        <v>13</v>
      </c>
      <c r="D4199" s="2" t="s">
        <v>25</v>
      </c>
      <c r="E4199" s="2" t="s">
        <v>5291</v>
      </c>
      <c r="F4199" t="s">
        <v>36</v>
      </c>
      <c r="G4199" s="2" t="s">
        <v>29</v>
      </c>
      <c r="H4199" s="2" t="s">
        <v>365</v>
      </c>
      <c r="I4199" s="2" t="s">
        <v>365</v>
      </c>
      <c r="J4199" s="2" t="s">
        <v>19</v>
      </c>
      <c r="K4199" s="129">
        <v>45705</v>
      </c>
      <c r="L4199" t="s">
        <v>5297</v>
      </c>
    </row>
    <row r="4200" spans="1:12" s="2" customFormat="1" ht="15">
      <c r="A4200" s="2">
        <v>60593</v>
      </c>
      <c r="B4200" s="2" t="s">
        <v>3762</v>
      </c>
      <c r="C4200" s="2" t="s">
        <v>13</v>
      </c>
      <c r="D4200" s="2" t="s">
        <v>14</v>
      </c>
      <c r="E4200" t="s">
        <v>4870</v>
      </c>
      <c r="F4200" t="s">
        <v>16</v>
      </c>
      <c r="G4200" s="2" t="s">
        <v>29</v>
      </c>
      <c r="H4200" s="2" t="s">
        <v>4852</v>
      </c>
      <c r="I4200" s="2" t="s">
        <v>244</v>
      </c>
      <c r="J4200" s="2" t="s">
        <v>19</v>
      </c>
      <c r="K4200" s="129">
        <v>45533</v>
      </c>
      <c r="L4200" t="s">
        <v>5542</v>
      </c>
    </row>
    <row r="4201" spans="1:12" s="2" customFormat="1" ht="15">
      <c r="A4201" s="2">
        <v>60595</v>
      </c>
      <c r="B4201" s="2" t="s">
        <v>4576</v>
      </c>
      <c r="C4201" s="2" t="s">
        <v>13</v>
      </c>
      <c r="D4201" s="2" t="s">
        <v>25</v>
      </c>
      <c r="E4201" s="2" t="s">
        <v>5291</v>
      </c>
      <c r="F4201" t="s">
        <v>36</v>
      </c>
      <c r="G4201" s="2" t="s">
        <v>32</v>
      </c>
      <c r="H4201" s="2" t="s">
        <v>220</v>
      </c>
      <c r="I4201" s="2" t="s">
        <v>601</v>
      </c>
      <c r="J4201" s="2" t="s">
        <v>113</v>
      </c>
      <c r="K4201" s="129">
        <v>45064</v>
      </c>
      <c r="L4201" t="s">
        <v>5297</v>
      </c>
    </row>
    <row r="4202" spans="1:12" s="2" customFormat="1" ht="15">
      <c r="A4202" s="2">
        <v>60610</v>
      </c>
      <c r="B4202" s="2" t="s">
        <v>3763</v>
      </c>
      <c r="C4202" s="2" t="s">
        <v>13</v>
      </c>
      <c r="D4202" s="2" t="s">
        <v>25</v>
      </c>
      <c r="E4202" s="2" t="s">
        <v>5291</v>
      </c>
      <c r="F4202" t="s">
        <v>5249</v>
      </c>
      <c r="G4202" s="2" t="s">
        <v>32</v>
      </c>
      <c r="H4202" s="2" t="s">
        <v>70</v>
      </c>
      <c r="I4202" s="2" t="s">
        <v>71</v>
      </c>
      <c r="J4202" s="2" t="s">
        <v>113</v>
      </c>
      <c r="K4202" s="129">
        <v>44959</v>
      </c>
      <c r="L4202" t="s">
        <v>5297</v>
      </c>
    </row>
    <row r="4203" spans="1:12" s="2" customFormat="1" ht="15">
      <c r="A4203" s="2">
        <v>60671</v>
      </c>
      <c r="B4203" s="2" t="s">
        <v>4668</v>
      </c>
      <c r="C4203" s="2" t="s">
        <v>13</v>
      </c>
      <c r="D4203" s="2" t="s">
        <v>25</v>
      </c>
      <c r="E4203" s="2" t="s">
        <v>5291</v>
      </c>
      <c r="F4203" t="s">
        <v>16</v>
      </c>
      <c r="G4203" s="2" t="s">
        <v>29</v>
      </c>
      <c r="H4203" s="2" t="s">
        <v>4852</v>
      </c>
      <c r="I4203" s="2" t="s">
        <v>5579</v>
      </c>
      <c r="J4203" s="2" t="s">
        <v>19</v>
      </c>
      <c r="K4203" s="129">
        <v>45649</v>
      </c>
      <c r="L4203" t="s">
        <v>11</v>
      </c>
    </row>
    <row r="4204" spans="1:12" s="2" customFormat="1" ht="15">
      <c r="A4204" s="2">
        <v>60690</v>
      </c>
      <c r="B4204" s="2" t="s">
        <v>3553</v>
      </c>
      <c r="C4204" s="2" t="s">
        <v>13</v>
      </c>
      <c r="D4204" s="2" t="s">
        <v>14</v>
      </c>
      <c r="E4204" t="s">
        <v>4870</v>
      </c>
      <c r="F4204" t="s">
        <v>5249</v>
      </c>
      <c r="G4204" s="2" t="s">
        <v>29</v>
      </c>
      <c r="H4204" s="2" t="s">
        <v>4854</v>
      </c>
      <c r="I4204" s="2" t="s">
        <v>47</v>
      </c>
      <c r="J4204" s="2" t="s">
        <v>19</v>
      </c>
      <c r="K4204" s="129">
        <v>45457</v>
      </c>
      <c r="L4204" t="s">
        <v>5542</v>
      </c>
    </row>
    <row r="4205" spans="1:12" s="2" customFormat="1" ht="15">
      <c r="A4205" s="2">
        <v>60730</v>
      </c>
      <c r="B4205" s="2" t="s">
        <v>3554</v>
      </c>
      <c r="C4205" s="2" t="s">
        <v>13</v>
      </c>
      <c r="D4205" s="2" t="s">
        <v>14</v>
      </c>
      <c r="E4205" t="s">
        <v>4870</v>
      </c>
      <c r="F4205" t="s">
        <v>5249</v>
      </c>
      <c r="G4205" s="2" t="s">
        <v>29</v>
      </c>
      <c r="H4205" s="2" t="s">
        <v>4854</v>
      </c>
      <c r="I4205" s="2" t="s">
        <v>47</v>
      </c>
      <c r="J4205" s="2" t="s">
        <v>19</v>
      </c>
      <c r="K4205" s="129">
        <v>45547</v>
      </c>
      <c r="L4205" t="s">
        <v>5542</v>
      </c>
    </row>
    <row r="4206" spans="1:12" s="2" customFormat="1" ht="15">
      <c r="A4206" s="2">
        <v>60750</v>
      </c>
      <c r="B4206" s="2" t="s">
        <v>3555</v>
      </c>
      <c r="C4206" s="2" t="s">
        <v>13</v>
      </c>
      <c r="D4206" s="2" t="s">
        <v>38</v>
      </c>
      <c r="E4206" t="s">
        <v>4870</v>
      </c>
      <c r="F4206" t="s">
        <v>16</v>
      </c>
      <c r="G4206" s="2" t="s">
        <v>29</v>
      </c>
      <c r="H4206" s="2" t="s">
        <v>4854</v>
      </c>
      <c r="I4206" s="2" t="s">
        <v>47</v>
      </c>
      <c r="J4206" s="2" t="s">
        <v>19</v>
      </c>
      <c r="K4206" s="129">
        <v>45593</v>
      </c>
      <c r="L4206" t="s">
        <v>5542</v>
      </c>
    </row>
    <row r="4207" spans="1:12" s="2" customFormat="1" ht="15">
      <c r="A4207" s="2">
        <v>60770</v>
      </c>
      <c r="B4207" s="2" t="s">
        <v>3657</v>
      </c>
      <c r="C4207" s="2" t="s">
        <v>13</v>
      </c>
      <c r="D4207" s="2" t="s">
        <v>25</v>
      </c>
      <c r="E4207" s="2" t="s">
        <v>5291</v>
      </c>
      <c r="F4207" t="s">
        <v>5249</v>
      </c>
      <c r="G4207" s="2" t="s">
        <v>32</v>
      </c>
      <c r="H4207" s="2" t="s">
        <v>136</v>
      </c>
      <c r="I4207" s="2" t="s">
        <v>5911</v>
      </c>
      <c r="J4207" s="2" t="s">
        <v>19</v>
      </c>
      <c r="K4207" s="129">
        <v>45714</v>
      </c>
      <c r="L4207" t="s">
        <v>5293</v>
      </c>
    </row>
    <row r="4208" spans="1:12" s="2" customFormat="1" ht="15">
      <c r="A4208" s="2">
        <v>60792</v>
      </c>
      <c r="B4208" s="2" t="s">
        <v>3658</v>
      </c>
      <c r="C4208" s="2" t="s">
        <v>13</v>
      </c>
      <c r="D4208" s="2" t="s">
        <v>14</v>
      </c>
      <c r="E4208" t="s">
        <v>4870</v>
      </c>
      <c r="F4208" t="s">
        <v>5249</v>
      </c>
      <c r="G4208" s="2" t="s">
        <v>29</v>
      </c>
      <c r="H4208" s="2" t="s">
        <v>4854</v>
      </c>
      <c r="I4208" s="2" t="s">
        <v>47</v>
      </c>
      <c r="J4208" s="2" t="s">
        <v>19</v>
      </c>
      <c r="K4208" s="129">
        <v>45014</v>
      </c>
      <c r="L4208" t="s">
        <v>5542</v>
      </c>
    </row>
    <row r="4209" spans="1:12" s="2" customFormat="1" ht="15">
      <c r="A4209" s="2">
        <v>60813</v>
      </c>
      <c r="B4209" s="2" t="s">
        <v>3556</v>
      </c>
      <c r="C4209" s="2" t="s">
        <v>13</v>
      </c>
      <c r="D4209" s="2" t="s">
        <v>38</v>
      </c>
      <c r="E4209" t="s">
        <v>4870</v>
      </c>
      <c r="F4209" t="s">
        <v>16</v>
      </c>
      <c r="G4209" s="2" t="s">
        <v>29</v>
      </c>
      <c r="H4209" s="2" t="s">
        <v>4859</v>
      </c>
      <c r="I4209" s="2" t="s">
        <v>225</v>
      </c>
      <c r="J4209" s="2" t="s">
        <v>19</v>
      </c>
      <c r="K4209" s="129">
        <v>45343</v>
      </c>
      <c r="L4209" t="s">
        <v>5542</v>
      </c>
    </row>
    <row r="4210" spans="1:12" s="2" customFormat="1" ht="15">
      <c r="A4210" s="2">
        <v>60830</v>
      </c>
      <c r="B4210" s="2" t="s">
        <v>3557</v>
      </c>
      <c r="C4210" s="2" t="s">
        <v>13</v>
      </c>
      <c r="D4210" s="2" t="s">
        <v>14</v>
      </c>
      <c r="E4210" t="s">
        <v>4870</v>
      </c>
      <c r="F4210" t="s">
        <v>16</v>
      </c>
      <c r="G4210" s="2" t="s">
        <v>29</v>
      </c>
      <c r="H4210" s="2" t="s">
        <v>4855</v>
      </c>
      <c r="I4210" s="2" t="s">
        <v>59</v>
      </c>
      <c r="J4210" s="2" t="s">
        <v>19</v>
      </c>
      <c r="K4210" s="129">
        <v>45011</v>
      </c>
      <c r="L4210" t="s">
        <v>5542</v>
      </c>
    </row>
    <row r="4211" spans="1:12" s="2" customFormat="1" ht="15">
      <c r="A4211" s="2">
        <v>60850</v>
      </c>
      <c r="B4211" s="2" t="s">
        <v>3558</v>
      </c>
      <c r="C4211" s="2" t="s">
        <v>13</v>
      </c>
      <c r="D4211" s="2" t="s">
        <v>14</v>
      </c>
      <c r="E4211" t="s">
        <v>4870</v>
      </c>
      <c r="F4211" t="s">
        <v>16</v>
      </c>
      <c r="G4211" s="2" t="s">
        <v>29</v>
      </c>
      <c r="H4211" s="2" t="s">
        <v>4854</v>
      </c>
      <c r="I4211" s="2" t="s">
        <v>47</v>
      </c>
      <c r="J4211" s="2" t="s">
        <v>19</v>
      </c>
      <c r="K4211" s="129">
        <v>45742</v>
      </c>
      <c r="L4211" t="s">
        <v>5542</v>
      </c>
    </row>
    <row r="4212" spans="1:12" s="2" customFormat="1" ht="15">
      <c r="A4212" s="2">
        <v>60890</v>
      </c>
      <c r="B4212" s="2" t="s">
        <v>3559</v>
      </c>
      <c r="C4212" s="2" t="s">
        <v>13</v>
      </c>
      <c r="D4212" s="2" t="s">
        <v>14</v>
      </c>
      <c r="E4212" t="s">
        <v>4870</v>
      </c>
      <c r="F4212" t="s">
        <v>5249</v>
      </c>
      <c r="G4212" s="2" t="s">
        <v>29</v>
      </c>
      <c r="H4212" s="2" t="s">
        <v>4854</v>
      </c>
      <c r="I4212" s="2" t="s">
        <v>47</v>
      </c>
      <c r="J4212" s="2" t="s">
        <v>113</v>
      </c>
      <c r="K4212" s="129">
        <v>44632</v>
      </c>
      <c r="L4212" t="s">
        <v>5542</v>
      </c>
    </row>
    <row r="4213" spans="1:12" s="2" customFormat="1" ht="15">
      <c r="A4213" s="2">
        <v>60910</v>
      </c>
      <c r="B4213" s="2" t="s">
        <v>3560</v>
      </c>
      <c r="C4213" s="2" t="s">
        <v>13</v>
      </c>
      <c r="D4213" s="2" t="s">
        <v>14</v>
      </c>
      <c r="E4213" t="s">
        <v>4870</v>
      </c>
      <c r="F4213" t="s">
        <v>5249</v>
      </c>
      <c r="G4213" s="2" t="s">
        <v>29</v>
      </c>
      <c r="H4213" s="2" t="s">
        <v>4854</v>
      </c>
      <c r="I4213" s="2" t="s">
        <v>47</v>
      </c>
      <c r="J4213" s="2" t="s">
        <v>19</v>
      </c>
      <c r="K4213" s="129">
        <v>45742</v>
      </c>
      <c r="L4213" t="s">
        <v>5542</v>
      </c>
    </row>
    <row r="4214" spans="1:12" s="2" customFormat="1" ht="15">
      <c r="A4214" s="2">
        <v>60931</v>
      </c>
      <c r="B4214" s="2" t="s">
        <v>3561</v>
      </c>
      <c r="C4214" s="2" t="s">
        <v>13</v>
      </c>
      <c r="D4214" s="2" t="s">
        <v>14</v>
      </c>
      <c r="E4214" t="s">
        <v>4870</v>
      </c>
      <c r="F4214" t="s">
        <v>16</v>
      </c>
      <c r="G4214" s="2" t="s">
        <v>29</v>
      </c>
      <c r="H4214" s="2" t="s">
        <v>4854</v>
      </c>
      <c r="I4214" s="2" t="s">
        <v>47</v>
      </c>
      <c r="J4214" s="2" t="s">
        <v>19</v>
      </c>
      <c r="K4214" s="129">
        <v>45705</v>
      </c>
      <c r="L4214" t="s">
        <v>5542</v>
      </c>
    </row>
    <row r="4215" spans="1:12" s="2" customFormat="1" ht="15">
      <c r="A4215" s="2">
        <v>60950</v>
      </c>
      <c r="B4215" s="2" t="s">
        <v>3562</v>
      </c>
      <c r="C4215" s="2" t="s">
        <v>13</v>
      </c>
      <c r="D4215" s="2" t="s">
        <v>14</v>
      </c>
      <c r="E4215" t="s">
        <v>4870</v>
      </c>
      <c r="F4215" t="s">
        <v>16</v>
      </c>
      <c r="G4215" s="2" t="s">
        <v>29</v>
      </c>
      <c r="H4215" s="2" t="s">
        <v>4855</v>
      </c>
      <c r="I4215" s="2" t="s">
        <v>5735</v>
      </c>
      <c r="J4215" s="2" t="s">
        <v>19</v>
      </c>
      <c r="K4215" s="129">
        <v>45695</v>
      </c>
      <c r="L4215" t="s">
        <v>5542</v>
      </c>
    </row>
    <row r="4216" spans="1:12" s="2" customFormat="1" ht="15">
      <c r="A4216" s="2">
        <v>60971</v>
      </c>
      <c r="B4216" s="2" t="s">
        <v>3563</v>
      </c>
      <c r="C4216" s="2" t="s">
        <v>13</v>
      </c>
      <c r="D4216" s="2" t="s">
        <v>14</v>
      </c>
      <c r="E4216" t="s">
        <v>4870</v>
      </c>
      <c r="F4216" t="s">
        <v>5249</v>
      </c>
      <c r="G4216" s="2" t="s">
        <v>29</v>
      </c>
      <c r="H4216" s="2" t="s">
        <v>4854</v>
      </c>
      <c r="I4216" s="2" t="s">
        <v>47</v>
      </c>
      <c r="J4216" s="2" t="s">
        <v>19</v>
      </c>
      <c r="K4216" s="129">
        <v>45720</v>
      </c>
      <c r="L4216" t="s">
        <v>5542</v>
      </c>
    </row>
    <row r="4217" spans="1:12" s="2" customFormat="1" ht="15">
      <c r="A4217" s="2">
        <v>61030</v>
      </c>
      <c r="B4217" s="2" t="s">
        <v>3564</v>
      </c>
      <c r="C4217" s="2" t="s">
        <v>13</v>
      </c>
      <c r="D4217" s="2" t="s">
        <v>38</v>
      </c>
      <c r="E4217" t="s">
        <v>4870</v>
      </c>
      <c r="F4217" t="s">
        <v>5249</v>
      </c>
      <c r="G4217" s="2" t="s">
        <v>29</v>
      </c>
      <c r="H4217" s="2" t="s">
        <v>4854</v>
      </c>
      <c r="I4217" s="2" t="s">
        <v>47</v>
      </c>
      <c r="J4217" s="2" t="s">
        <v>19</v>
      </c>
      <c r="K4217" s="129">
        <v>45684</v>
      </c>
      <c r="L4217" t="s">
        <v>5542</v>
      </c>
    </row>
    <row r="4218" spans="1:12" s="2" customFormat="1" ht="15">
      <c r="A4218" s="2">
        <v>61032</v>
      </c>
      <c r="B4218" s="2" t="s">
        <v>4577</v>
      </c>
      <c r="C4218" s="2" t="s">
        <v>13</v>
      </c>
      <c r="D4218" s="2" t="s">
        <v>14</v>
      </c>
      <c r="E4218" s="2" t="s">
        <v>5292</v>
      </c>
      <c r="F4218" t="s">
        <v>5249</v>
      </c>
      <c r="G4218" s="2" t="s">
        <v>32</v>
      </c>
      <c r="H4218" s="2" t="s">
        <v>4853</v>
      </c>
      <c r="I4218" s="2" t="s">
        <v>902</v>
      </c>
      <c r="J4218" s="2" t="s">
        <v>19</v>
      </c>
      <c r="K4218" s="129">
        <v>45665</v>
      </c>
      <c r="L4218" t="s">
        <v>5307</v>
      </c>
    </row>
    <row r="4219" spans="1:12" s="2" customFormat="1" ht="15">
      <c r="A4219" s="2">
        <v>61050</v>
      </c>
      <c r="B4219" s="2" t="s">
        <v>4578</v>
      </c>
      <c r="C4219" s="2" t="s">
        <v>13</v>
      </c>
      <c r="D4219" s="2" t="s">
        <v>14</v>
      </c>
      <c r="E4219" t="s">
        <v>4870</v>
      </c>
      <c r="F4219" t="s">
        <v>16</v>
      </c>
      <c r="G4219" s="2" t="s">
        <v>32</v>
      </c>
      <c r="H4219" s="2" t="s">
        <v>4854</v>
      </c>
      <c r="I4219" s="2" t="s">
        <v>47</v>
      </c>
      <c r="J4219" s="2" t="s">
        <v>19</v>
      </c>
      <c r="K4219" s="129">
        <v>45720</v>
      </c>
      <c r="L4219" t="s">
        <v>5542</v>
      </c>
    </row>
    <row r="4220" spans="1:12" s="2" customFormat="1" ht="15">
      <c r="A4220" s="2">
        <v>61052</v>
      </c>
      <c r="B4220" s="2" t="s">
        <v>4579</v>
      </c>
      <c r="C4220" s="2" t="s">
        <v>13</v>
      </c>
      <c r="D4220" s="2" t="s">
        <v>25</v>
      </c>
      <c r="E4220" t="s">
        <v>4870</v>
      </c>
      <c r="F4220" t="s">
        <v>5249</v>
      </c>
      <c r="G4220" s="2" t="s">
        <v>29</v>
      </c>
      <c r="H4220" s="2" t="s">
        <v>4856</v>
      </c>
      <c r="I4220" s="2" t="s">
        <v>782</v>
      </c>
      <c r="J4220" s="2" t="s">
        <v>19</v>
      </c>
      <c r="K4220" s="129">
        <v>45313</v>
      </c>
      <c r="L4220" t="s">
        <v>5542</v>
      </c>
    </row>
    <row r="4221" spans="1:12" s="2" customFormat="1" ht="15">
      <c r="A4221" s="2">
        <v>61071</v>
      </c>
      <c r="B4221" s="2" t="s">
        <v>3565</v>
      </c>
      <c r="C4221" s="2" t="s">
        <v>13</v>
      </c>
      <c r="D4221" s="2" t="s">
        <v>14</v>
      </c>
      <c r="E4221" t="s">
        <v>4870</v>
      </c>
      <c r="F4221" t="s">
        <v>5249</v>
      </c>
      <c r="G4221" s="2" t="s">
        <v>29</v>
      </c>
      <c r="H4221" s="2" t="s">
        <v>4854</v>
      </c>
      <c r="I4221" s="2" t="s">
        <v>47</v>
      </c>
      <c r="J4221" s="2" t="s">
        <v>19</v>
      </c>
      <c r="K4221" s="129">
        <v>45708</v>
      </c>
      <c r="L4221" t="s">
        <v>5542</v>
      </c>
    </row>
    <row r="4222" spans="1:12" s="2" customFormat="1" ht="15">
      <c r="A4222" s="2">
        <v>61072</v>
      </c>
      <c r="B4222" s="2" t="s">
        <v>4580</v>
      </c>
      <c r="C4222" s="2" t="s">
        <v>13</v>
      </c>
      <c r="D4222" s="2" t="s">
        <v>14</v>
      </c>
      <c r="E4222" t="s">
        <v>4870</v>
      </c>
      <c r="F4222" t="s">
        <v>16</v>
      </c>
      <c r="G4222" s="2" t="s">
        <v>29</v>
      </c>
      <c r="H4222" s="2" t="s">
        <v>4852</v>
      </c>
      <c r="I4222" s="2" t="s">
        <v>244</v>
      </c>
      <c r="J4222" s="2" t="s">
        <v>113</v>
      </c>
      <c r="K4222" s="129">
        <v>44736</v>
      </c>
      <c r="L4222" t="s">
        <v>5542</v>
      </c>
    </row>
    <row r="4223" spans="1:12" s="2" customFormat="1" ht="15">
      <c r="A4223" s="2">
        <v>61090</v>
      </c>
      <c r="B4223" s="2" t="s">
        <v>3764</v>
      </c>
      <c r="C4223" s="2" t="s">
        <v>13</v>
      </c>
      <c r="D4223" s="2" t="s">
        <v>14</v>
      </c>
      <c r="E4223" t="s">
        <v>4870</v>
      </c>
      <c r="F4223" t="s">
        <v>5249</v>
      </c>
      <c r="G4223" s="2" t="s">
        <v>29</v>
      </c>
      <c r="H4223" s="2" t="s">
        <v>4854</v>
      </c>
      <c r="I4223" s="2" t="s">
        <v>47</v>
      </c>
      <c r="J4223" s="2" t="s">
        <v>19</v>
      </c>
      <c r="K4223" s="129">
        <v>45720</v>
      </c>
      <c r="L4223" t="s">
        <v>5542</v>
      </c>
    </row>
    <row r="4224" spans="1:12" s="2" customFormat="1" ht="15">
      <c r="A4224" s="2">
        <v>61110</v>
      </c>
      <c r="B4224" s="2" t="s">
        <v>3566</v>
      </c>
      <c r="C4224" s="2" t="s">
        <v>13</v>
      </c>
      <c r="D4224" s="2" t="s">
        <v>38</v>
      </c>
      <c r="E4224" t="s">
        <v>4870</v>
      </c>
      <c r="F4224" t="s">
        <v>5249</v>
      </c>
      <c r="G4224" s="2" t="s">
        <v>29</v>
      </c>
      <c r="H4224" s="2" t="s">
        <v>183</v>
      </c>
      <c r="I4224" s="2" t="s">
        <v>659</v>
      </c>
      <c r="J4224" s="2" t="s">
        <v>19</v>
      </c>
      <c r="K4224" s="129">
        <v>45461</v>
      </c>
      <c r="L4224" t="s">
        <v>5542</v>
      </c>
    </row>
    <row r="4225" spans="1:12" s="2" customFormat="1" ht="15">
      <c r="A4225" s="2">
        <v>61130</v>
      </c>
      <c r="B4225" s="2" t="s">
        <v>3765</v>
      </c>
      <c r="C4225" s="2" t="s">
        <v>13</v>
      </c>
      <c r="D4225" s="2" t="s">
        <v>14</v>
      </c>
      <c r="E4225" t="s">
        <v>4870</v>
      </c>
      <c r="F4225" t="s">
        <v>16</v>
      </c>
      <c r="G4225" s="2" t="s">
        <v>29</v>
      </c>
      <c r="H4225" s="2" t="s">
        <v>4854</v>
      </c>
      <c r="I4225" s="2" t="s">
        <v>47</v>
      </c>
      <c r="J4225" s="2" t="s">
        <v>19</v>
      </c>
      <c r="K4225" s="129">
        <v>45352</v>
      </c>
      <c r="L4225" t="s">
        <v>5542</v>
      </c>
    </row>
    <row r="4226" spans="1:12" s="2" customFormat="1" ht="15">
      <c r="A4226" s="2">
        <v>61151</v>
      </c>
      <c r="B4226" s="2" t="s">
        <v>3623</v>
      </c>
      <c r="C4226" s="2" t="s">
        <v>13</v>
      </c>
      <c r="D4226" s="2" t="s">
        <v>14</v>
      </c>
      <c r="E4226" t="s">
        <v>4870</v>
      </c>
      <c r="F4226" t="s">
        <v>5249</v>
      </c>
      <c r="G4226" s="2" t="s">
        <v>29</v>
      </c>
      <c r="H4226" s="2" t="s">
        <v>220</v>
      </c>
      <c r="I4226" s="2" t="s">
        <v>601</v>
      </c>
      <c r="J4226" s="2" t="s">
        <v>19</v>
      </c>
      <c r="K4226" s="129">
        <v>45456</v>
      </c>
      <c r="L4226" t="s">
        <v>5542</v>
      </c>
    </row>
    <row r="4227" spans="1:12" s="2" customFormat="1" ht="15">
      <c r="A4227" s="2">
        <v>61170</v>
      </c>
      <c r="B4227" s="2" t="s">
        <v>3659</v>
      </c>
      <c r="C4227" s="2" t="s">
        <v>13</v>
      </c>
      <c r="D4227" s="2" t="s">
        <v>25</v>
      </c>
      <c r="E4227" t="s">
        <v>4870</v>
      </c>
      <c r="F4227" t="s">
        <v>16</v>
      </c>
      <c r="G4227" s="2" t="s">
        <v>29</v>
      </c>
      <c r="H4227" s="2" t="s">
        <v>4854</v>
      </c>
      <c r="I4227" s="2" t="s">
        <v>47</v>
      </c>
      <c r="J4227" s="2" t="s">
        <v>19</v>
      </c>
      <c r="K4227" s="129">
        <v>45719</v>
      </c>
      <c r="L4227" t="s">
        <v>5542</v>
      </c>
    </row>
    <row r="4228" spans="1:12" s="2" customFormat="1" ht="15">
      <c r="A4228" s="2">
        <v>61190</v>
      </c>
      <c r="B4228" s="2" t="s">
        <v>4669</v>
      </c>
      <c r="C4228" s="2" t="s">
        <v>13</v>
      </c>
      <c r="D4228" s="2" t="s">
        <v>25</v>
      </c>
      <c r="E4228" s="2" t="s">
        <v>5291</v>
      </c>
      <c r="F4228" t="s">
        <v>36</v>
      </c>
      <c r="G4228" s="2" t="s">
        <v>29</v>
      </c>
      <c r="H4228" s="2" t="s">
        <v>49</v>
      </c>
      <c r="I4228" s="2" t="s">
        <v>428</v>
      </c>
      <c r="J4228" s="2" t="s">
        <v>19</v>
      </c>
      <c r="K4228" s="129">
        <v>45499</v>
      </c>
      <c r="L4228" t="s">
        <v>5297</v>
      </c>
    </row>
    <row r="4229" spans="1:12" s="2" customFormat="1" ht="15">
      <c r="A4229" s="2">
        <v>61191</v>
      </c>
      <c r="B4229" s="2" t="s">
        <v>3567</v>
      </c>
      <c r="C4229" s="2" t="s">
        <v>13</v>
      </c>
      <c r="D4229" s="2" t="s">
        <v>38</v>
      </c>
      <c r="E4229" t="s">
        <v>4870</v>
      </c>
      <c r="F4229" t="s">
        <v>5249</v>
      </c>
      <c r="G4229" s="2" t="s">
        <v>29</v>
      </c>
      <c r="H4229" s="2" t="s">
        <v>4854</v>
      </c>
      <c r="I4229" s="2" t="s">
        <v>47</v>
      </c>
      <c r="J4229" s="2" t="s">
        <v>19</v>
      </c>
      <c r="K4229" s="129">
        <v>45700</v>
      </c>
      <c r="L4229" t="s">
        <v>5542</v>
      </c>
    </row>
    <row r="4230" spans="1:12" s="2" customFormat="1" ht="15">
      <c r="A4230" s="2">
        <v>61231</v>
      </c>
      <c r="B4230" s="2" t="s">
        <v>3568</v>
      </c>
      <c r="C4230" s="2" t="s">
        <v>13</v>
      </c>
      <c r="D4230" s="2" t="s">
        <v>38</v>
      </c>
      <c r="E4230" t="s">
        <v>4870</v>
      </c>
      <c r="F4230" t="s">
        <v>5249</v>
      </c>
      <c r="G4230" s="2" t="s">
        <v>29</v>
      </c>
      <c r="H4230" s="2" t="s">
        <v>4854</v>
      </c>
      <c r="I4230" s="2" t="s">
        <v>47</v>
      </c>
      <c r="J4230" s="2" t="s">
        <v>19</v>
      </c>
      <c r="K4230" s="129">
        <v>45722</v>
      </c>
      <c r="L4230" t="s">
        <v>5542</v>
      </c>
    </row>
    <row r="4231" spans="1:12" s="2" customFormat="1" ht="15">
      <c r="A4231" s="2">
        <v>61310</v>
      </c>
      <c r="B4231" s="2" t="s">
        <v>3597</v>
      </c>
      <c r="C4231" s="2" t="s">
        <v>13</v>
      </c>
      <c r="D4231" s="2" t="s">
        <v>25</v>
      </c>
      <c r="E4231" s="2" t="s">
        <v>5291</v>
      </c>
      <c r="F4231" t="s">
        <v>36</v>
      </c>
      <c r="G4231" s="2" t="s">
        <v>29</v>
      </c>
      <c r="H4231" s="2" t="s">
        <v>21</v>
      </c>
      <c r="I4231" s="2" t="s">
        <v>5344</v>
      </c>
      <c r="J4231" s="2" t="s">
        <v>113</v>
      </c>
      <c r="K4231" s="129">
        <v>44767</v>
      </c>
      <c r="L4231" t="s">
        <v>5297</v>
      </c>
    </row>
    <row r="4232" spans="1:12" s="2" customFormat="1" ht="15">
      <c r="A4232" s="2">
        <v>61311</v>
      </c>
      <c r="B4232" s="2" t="s">
        <v>3569</v>
      </c>
      <c r="C4232" s="2" t="s">
        <v>13</v>
      </c>
      <c r="D4232" s="2" t="s">
        <v>25</v>
      </c>
      <c r="E4232" s="2" t="s">
        <v>5291</v>
      </c>
      <c r="F4232" t="s">
        <v>5249</v>
      </c>
      <c r="G4232" s="2" t="s">
        <v>29</v>
      </c>
      <c r="H4232" s="2" t="s">
        <v>365</v>
      </c>
      <c r="I4232" s="2" t="s">
        <v>365</v>
      </c>
      <c r="J4232" s="2" t="s">
        <v>113</v>
      </c>
      <c r="K4232" s="129">
        <v>44672</v>
      </c>
      <c r="L4232" t="s">
        <v>5297</v>
      </c>
    </row>
    <row r="4233" spans="1:12" s="2" customFormat="1" ht="15">
      <c r="A4233" s="2">
        <v>61350</v>
      </c>
      <c r="B4233" s="2" t="s">
        <v>4581</v>
      </c>
      <c r="C4233" s="2" t="s">
        <v>13</v>
      </c>
      <c r="D4233" s="2" t="s">
        <v>14</v>
      </c>
      <c r="E4233" t="s">
        <v>4870</v>
      </c>
      <c r="F4233" t="s">
        <v>16</v>
      </c>
      <c r="G4233" s="2" t="s">
        <v>29</v>
      </c>
      <c r="H4233" s="2" t="s">
        <v>183</v>
      </c>
      <c r="I4233" s="2" t="s">
        <v>942</v>
      </c>
      <c r="J4233" s="2" t="s">
        <v>19</v>
      </c>
      <c r="K4233" s="129">
        <v>45705</v>
      </c>
      <c r="L4233" t="s">
        <v>5542</v>
      </c>
    </row>
    <row r="4234" spans="1:12" s="2" customFormat="1" ht="15">
      <c r="A4234" s="2">
        <v>61411</v>
      </c>
      <c r="B4234" s="2" t="s">
        <v>3570</v>
      </c>
      <c r="C4234" s="2" t="s">
        <v>13</v>
      </c>
      <c r="D4234" s="2" t="s">
        <v>25</v>
      </c>
      <c r="E4234" t="s">
        <v>4870</v>
      </c>
      <c r="F4234" t="s">
        <v>16</v>
      </c>
      <c r="G4234" s="2" t="s">
        <v>32</v>
      </c>
      <c r="H4234" s="2" t="s">
        <v>136</v>
      </c>
      <c r="I4234" s="2" t="s">
        <v>604</v>
      </c>
      <c r="J4234" s="2" t="s">
        <v>113</v>
      </c>
      <c r="K4234" s="129">
        <v>44708</v>
      </c>
      <c r="L4234" t="s">
        <v>5542</v>
      </c>
    </row>
    <row r="4235" spans="1:12" s="2" customFormat="1" ht="15">
      <c r="A4235" s="2">
        <v>61431</v>
      </c>
      <c r="B4235" s="2" t="s">
        <v>4765</v>
      </c>
      <c r="C4235" s="2" t="s">
        <v>13</v>
      </c>
      <c r="D4235" s="2" t="s">
        <v>38</v>
      </c>
      <c r="E4235" t="s">
        <v>4870</v>
      </c>
      <c r="F4235" t="s">
        <v>16</v>
      </c>
      <c r="G4235" s="2" t="s">
        <v>29</v>
      </c>
      <c r="H4235" s="2" t="s">
        <v>49</v>
      </c>
      <c r="I4235" s="2" t="s">
        <v>5309</v>
      </c>
      <c r="J4235" s="2" t="s">
        <v>19</v>
      </c>
      <c r="K4235" s="129">
        <v>45700</v>
      </c>
      <c r="L4235" t="s">
        <v>5542</v>
      </c>
    </row>
    <row r="4236" spans="1:12" s="2" customFormat="1" ht="15">
      <c r="A4236" s="2">
        <v>61451</v>
      </c>
      <c r="B4236" s="2" t="s">
        <v>3571</v>
      </c>
      <c r="C4236" s="2" t="s">
        <v>13</v>
      </c>
      <c r="D4236" s="2" t="s">
        <v>14</v>
      </c>
      <c r="E4236" t="s">
        <v>4870</v>
      </c>
      <c r="F4236" t="s">
        <v>16</v>
      </c>
      <c r="G4236" s="2" t="s">
        <v>29</v>
      </c>
      <c r="H4236" s="2" t="s">
        <v>220</v>
      </c>
      <c r="I4236" s="2" t="s">
        <v>601</v>
      </c>
      <c r="J4236" s="2" t="s">
        <v>113</v>
      </c>
      <c r="K4236" s="129">
        <v>44677</v>
      </c>
      <c r="L4236" t="s">
        <v>5542</v>
      </c>
    </row>
    <row r="4237" spans="1:12" s="2" customFormat="1" ht="15">
      <c r="A4237" s="2">
        <v>61490</v>
      </c>
      <c r="B4237" s="2" t="s">
        <v>4582</v>
      </c>
      <c r="C4237" s="2" t="s">
        <v>13</v>
      </c>
      <c r="D4237" s="2" t="s">
        <v>25</v>
      </c>
      <c r="E4237" t="s">
        <v>4870</v>
      </c>
      <c r="F4237" t="s">
        <v>5249</v>
      </c>
      <c r="G4237" s="2" t="s">
        <v>32</v>
      </c>
      <c r="H4237" s="2" t="s">
        <v>183</v>
      </c>
      <c r="I4237" s="2" t="s">
        <v>659</v>
      </c>
      <c r="J4237" s="2" t="s">
        <v>113</v>
      </c>
      <c r="K4237" s="129">
        <v>45042</v>
      </c>
      <c r="L4237" t="s">
        <v>5542</v>
      </c>
    </row>
    <row r="4238" spans="1:12" s="2" customFormat="1" ht="15">
      <c r="A4238" s="2">
        <v>61670</v>
      </c>
      <c r="B4238" s="2" t="s">
        <v>4583</v>
      </c>
      <c r="C4238" s="2" t="s">
        <v>13</v>
      </c>
      <c r="D4238" s="2" t="s">
        <v>14</v>
      </c>
      <c r="E4238" t="s">
        <v>4870</v>
      </c>
      <c r="F4238" t="s">
        <v>16</v>
      </c>
      <c r="G4238" s="2" t="s">
        <v>29</v>
      </c>
      <c r="H4238" s="2" t="s">
        <v>165</v>
      </c>
      <c r="I4238" s="2" t="s">
        <v>559</v>
      </c>
      <c r="J4238" s="2" t="s">
        <v>19</v>
      </c>
      <c r="K4238" s="129">
        <v>45719</v>
      </c>
      <c r="L4238" t="s">
        <v>5542</v>
      </c>
    </row>
    <row r="4239" spans="1:12" s="2" customFormat="1" ht="15">
      <c r="A4239" s="2">
        <v>61731</v>
      </c>
      <c r="B4239" s="2" t="s">
        <v>4584</v>
      </c>
      <c r="C4239" s="2" t="s">
        <v>13</v>
      </c>
      <c r="D4239" s="2" t="s">
        <v>38</v>
      </c>
      <c r="E4239" t="s">
        <v>4870</v>
      </c>
      <c r="F4239" t="s">
        <v>16</v>
      </c>
      <c r="G4239" s="2" t="s">
        <v>29</v>
      </c>
      <c r="H4239" s="2" t="s">
        <v>4854</v>
      </c>
      <c r="I4239" s="2" t="s">
        <v>47</v>
      </c>
      <c r="J4239" s="2" t="s">
        <v>19</v>
      </c>
      <c r="K4239" s="129">
        <v>45720</v>
      </c>
      <c r="L4239" t="s">
        <v>5542</v>
      </c>
    </row>
    <row r="4240" spans="1:12" s="2" customFormat="1" ht="15">
      <c r="A4240" s="2">
        <v>61791</v>
      </c>
      <c r="B4240" s="2" t="s">
        <v>4585</v>
      </c>
      <c r="C4240" s="2" t="s">
        <v>13</v>
      </c>
      <c r="D4240" s="2" t="s">
        <v>25</v>
      </c>
      <c r="E4240" t="s">
        <v>4870</v>
      </c>
      <c r="F4240" t="s">
        <v>16</v>
      </c>
      <c r="G4240" s="2" t="s">
        <v>29</v>
      </c>
      <c r="H4240" s="2" t="s">
        <v>136</v>
      </c>
      <c r="I4240" s="2" t="s">
        <v>356</v>
      </c>
      <c r="J4240" s="2" t="s">
        <v>19</v>
      </c>
      <c r="K4240" s="129">
        <v>45411</v>
      </c>
      <c r="L4240" t="s">
        <v>5542</v>
      </c>
    </row>
    <row r="4241" spans="1:12" s="2" customFormat="1" ht="15">
      <c r="A4241" s="2">
        <v>61792</v>
      </c>
      <c r="B4241" s="2" t="s">
        <v>3598</v>
      </c>
      <c r="C4241" s="2" t="s">
        <v>13</v>
      </c>
      <c r="D4241" s="2" t="s">
        <v>14</v>
      </c>
      <c r="E4241" t="s">
        <v>4870</v>
      </c>
      <c r="F4241" t="s">
        <v>16</v>
      </c>
      <c r="G4241" s="2" t="s">
        <v>29</v>
      </c>
      <c r="H4241" s="2" t="s">
        <v>90</v>
      </c>
      <c r="I4241" s="2" t="s">
        <v>257</v>
      </c>
      <c r="J4241" s="2" t="s">
        <v>113</v>
      </c>
      <c r="K4241" s="129">
        <v>44775</v>
      </c>
      <c r="L4241" t="s">
        <v>5542</v>
      </c>
    </row>
    <row r="4242" spans="1:12" s="2" customFormat="1" ht="15">
      <c r="A4242" s="2">
        <v>61810</v>
      </c>
      <c r="B4242" s="2" t="s">
        <v>3660</v>
      </c>
      <c r="C4242" s="2" t="s">
        <v>13</v>
      </c>
      <c r="D4242" s="2" t="s">
        <v>14</v>
      </c>
      <c r="E4242" t="s">
        <v>4870</v>
      </c>
      <c r="F4242" t="s">
        <v>16</v>
      </c>
      <c r="G4242" s="2" t="s">
        <v>29</v>
      </c>
      <c r="H4242" s="2" t="s">
        <v>4856</v>
      </c>
      <c r="I4242" s="2" t="s">
        <v>5965</v>
      </c>
      <c r="J4242" s="2" t="s">
        <v>19</v>
      </c>
      <c r="K4242" s="129">
        <v>44986</v>
      </c>
      <c r="L4242" t="s">
        <v>5542</v>
      </c>
    </row>
    <row r="4243" spans="1:12" s="2" customFormat="1" ht="15">
      <c r="A4243" s="2">
        <v>61850</v>
      </c>
      <c r="B4243" s="2" t="s">
        <v>3572</v>
      </c>
      <c r="C4243" s="2" t="s">
        <v>13</v>
      </c>
      <c r="D4243" s="2" t="s">
        <v>25</v>
      </c>
      <c r="E4243" t="s">
        <v>4870</v>
      </c>
      <c r="F4243" t="s">
        <v>5249</v>
      </c>
      <c r="G4243" s="2" t="s">
        <v>29</v>
      </c>
      <c r="H4243" s="2" t="s">
        <v>90</v>
      </c>
      <c r="I4243" s="2" t="s">
        <v>91</v>
      </c>
      <c r="J4243" s="2" t="s">
        <v>19</v>
      </c>
      <c r="K4243" s="129">
        <v>45715</v>
      </c>
      <c r="L4243" t="s">
        <v>5542</v>
      </c>
    </row>
    <row r="4244" spans="1:12" s="2" customFormat="1" ht="15">
      <c r="A4244" s="2">
        <v>61890</v>
      </c>
      <c r="B4244" s="2" t="s">
        <v>4841</v>
      </c>
      <c r="C4244" s="2" t="s">
        <v>13</v>
      </c>
      <c r="D4244" s="2" t="s">
        <v>14</v>
      </c>
      <c r="E4244" s="2" t="s">
        <v>5292</v>
      </c>
      <c r="F4244" t="s">
        <v>16</v>
      </c>
      <c r="G4244" s="2" t="s">
        <v>32</v>
      </c>
      <c r="H4244" s="2" t="s">
        <v>216</v>
      </c>
      <c r="I4244" s="2" t="s">
        <v>216</v>
      </c>
      <c r="J4244" s="2" t="s">
        <v>19</v>
      </c>
      <c r="K4244" s="129">
        <v>45713</v>
      </c>
      <c r="L4244" t="s">
        <v>11</v>
      </c>
    </row>
    <row r="4245" spans="1:12" s="2" customFormat="1" ht="15">
      <c r="A4245" s="2">
        <v>61910</v>
      </c>
      <c r="B4245" s="2" t="s">
        <v>3573</v>
      </c>
      <c r="C4245" s="2" t="s">
        <v>13</v>
      </c>
      <c r="D4245" s="2" t="s">
        <v>14</v>
      </c>
      <c r="E4245" t="s">
        <v>4870</v>
      </c>
      <c r="F4245" t="s">
        <v>5249</v>
      </c>
      <c r="G4245" s="2" t="s">
        <v>29</v>
      </c>
      <c r="H4245" s="2" t="s">
        <v>4855</v>
      </c>
      <c r="I4245" s="2" t="s">
        <v>1568</v>
      </c>
      <c r="J4245" s="2" t="s">
        <v>19</v>
      </c>
      <c r="K4245" s="129">
        <v>45699</v>
      </c>
      <c r="L4245" t="s">
        <v>5542</v>
      </c>
    </row>
    <row r="4246" spans="1:12" s="2" customFormat="1" ht="15">
      <c r="A4246" s="2">
        <v>61930</v>
      </c>
      <c r="B4246" s="2" t="s">
        <v>5161</v>
      </c>
      <c r="C4246" s="2" t="s">
        <v>13</v>
      </c>
      <c r="D4246" s="2" t="s">
        <v>14</v>
      </c>
      <c r="E4246" t="s">
        <v>4870</v>
      </c>
      <c r="F4246" t="s">
        <v>16</v>
      </c>
      <c r="G4246" s="2" t="s">
        <v>29</v>
      </c>
      <c r="H4246" s="2" t="s">
        <v>4854</v>
      </c>
      <c r="I4246" s="2" t="s">
        <v>47</v>
      </c>
      <c r="J4246" s="2" t="s">
        <v>19</v>
      </c>
      <c r="K4246" s="129">
        <v>45722</v>
      </c>
      <c r="L4246" t="s">
        <v>5542</v>
      </c>
    </row>
    <row r="4247" spans="1:12" s="2" customFormat="1" ht="15">
      <c r="A4247" s="2">
        <v>61931</v>
      </c>
      <c r="B4247" s="2" t="s">
        <v>3599</v>
      </c>
      <c r="C4247" s="2" t="s">
        <v>13</v>
      </c>
      <c r="D4247" s="2" t="s">
        <v>38</v>
      </c>
      <c r="E4247" t="s">
        <v>4870</v>
      </c>
      <c r="F4247" t="s">
        <v>16</v>
      </c>
      <c r="G4247" s="2" t="s">
        <v>29</v>
      </c>
      <c r="H4247" s="2" t="s">
        <v>17</v>
      </c>
      <c r="I4247" s="2" t="s">
        <v>894</v>
      </c>
      <c r="J4247" s="2" t="s">
        <v>19</v>
      </c>
      <c r="K4247" s="129">
        <v>45660</v>
      </c>
      <c r="L4247" t="s">
        <v>5542</v>
      </c>
    </row>
    <row r="4248" spans="1:12" s="2" customFormat="1" ht="15">
      <c r="A4248" s="2">
        <v>61950</v>
      </c>
      <c r="B4248" s="2" t="s">
        <v>3766</v>
      </c>
      <c r="C4248" s="2" t="s">
        <v>13</v>
      </c>
      <c r="D4248" s="2" t="s">
        <v>14</v>
      </c>
      <c r="E4248" t="s">
        <v>4870</v>
      </c>
      <c r="F4248" t="s">
        <v>16</v>
      </c>
      <c r="G4248" s="2" t="s">
        <v>29</v>
      </c>
      <c r="H4248" s="2" t="s">
        <v>4854</v>
      </c>
      <c r="I4248" s="2" t="s">
        <v>47</v>
      </c>
      <c r="J4248" s="2" t="s">
        <v>113</v>
      </c>
      <c r="K4248" s="129">
        <v>44958</v>
      </c>
      <c r="L4248" t="s">
        <v>5542</v>
      </c>
    </row>
    <row r="4249" spans="1:12" s="2" customFormat="1" ht="15">
      <c r="A4249" s="2">
        <v>61951</v>
      </c>
      <c r="B4249" s="2" t="s">
        <v>4586</v>
      </c>
      <c r="C4249" s="2" t="s">
        <v>13</v>
      </c>
      <c r="D4249" s="2" t="s">
        <v>14</v>
      </c>
      <c r="E4249" t="s">
        <v>4870</v>
      </c>
      <c r="F4249" t="s">
        <v>16</v>
      </c>
      <c r="G4249" s="2" t="s">
        <v>29</v>
      </c>
      <c r="H4249" s="2" t="s">
        <v>4854</v>
      </c>
      <c r="I4249" s="2" t="s">
        <v>47</v>
      </c>
      <c r="J4249" s="2" t="s">
        <v>19</v>
      </c>
      <c r="K4249" s="129">
        <v>45723</v>
      </c>
      <c r="L4249" t="s">
        <v>5542</v>
      </c>
    </row>
    <row r="4250" spans="1:12" s="2" customFormat="1" ht="15">
      <c r="A4250" s="2">
        <v>61952</v>
      </c>
      <c r="B4250" s="2" t="s">
        <v>3622</v>
      </c>
      <c r="C4250" s="2" t="s">
        <v>13</v>
      </c>
      <c r="D4250" s="2" t="s">
        <v>14</v>
      </c>
      <c r="E4250" t="s">
        <v>4870</v>
      </c>
      <c r="F4250" t="s">
        <v>16</v>
      </c>
      <c r="G4250" s="2" t="s">
        <v>29</v>
      </c>
      <c r="H4250" s="2" t="s">
        <v>4854</v>
      </c>
      <c r="I4250" s="2" t="s">
        <v>47</v>
      </c>
      <c r="J4250" s="2" t="s">
        <v>113</v>
      </c>
      <c r="K4250" s="129">
        <v>44831</v>
      </c>
      <c r="L4250" t="s">
        <v>5542</v>
      </c>
    </row>
    <row r="4251" spans="1:12" s="2" customFormat="1" ht="15">
      <c r="A4251" s="2">
        <v>61990</v>
      </c>
      <c r="B4251" s="2" t="s">
        <v>3661</v>
      </c>
      <c r="C4251" s="2" t="s">
        <v>13</v>
      </c>
      <c r="D4251" s="2" t="s">
        <v>25</v>
      </c>
      <c r="E4251" t="s">
        <v>4870</v>
      </c>
      <c r="F4251" t="s">
        <v>5249</v>
      </c>
      <c r="G4251" s="2" t="s">
        <v>29</v>
      </c>
      <c r="H4251" s="2" t="s">
        <v>209</v>
      </c>
      <c r="I4251" s="2" t="s">
        <v>999</v>
      </c>
      <c r="J4251" s="2" t="s">
        <v>19</v>
      </c>
      <c r="K4251" s="129">
        <v>45302</v>
      </c>
      <c r="L4251" t="s">
        <v>5542</v>
      </c>
    </row>
    <row r="4252" spans="1:12" s="2" customFormat="1" ht="15">
      <c r="A4252" s="2">
        <v>62032</v>
      </c>
      <c r="B4252" s="2" t="s">
        <v>3618</v>
      </c>
      <c r="C4252" s="2" t="s">
        <v>13</v>
      </c>
      <c r="D4252" s="2" t="s">
        <v>38</v>
      </c>
      <c r="E4252" t="s">
        <v>4870</v>
      </c>
      <c r="F4252" t="s">
        <v>5249</v>
      </c>
      <c r="G4252" s="2" t="s">
        <v>32</v>
      </c>
      <c r="H4252" s="2" t="s">
        <v>4853</v>
      </c>
      <c r="I4252" s="2" t="s">
        <v>44</v>
      </c>
      <c r="J4252" s="2" t="s">
        <v>19</v>
      </c>
      <c r="K4252" s="129">
        <v>45321</v>
      </c>
      <c r="L4252" t="s">
        <v>5542</v>
      </c>
    </row>
    <row r="4253" spans="1:12" s="2" customFormat="1" ht="15">
      <c r="A4253" s="2">
        <v>62050</v>
      </c>
      <c r="B4253" s="2" t="s">
        <v>4766</v>
      </c>
      <c r="C4253" s="2" t="s">
        <v>13</v>
      </c>
      <c r="D4253" s="2" t="s">
        <v>25</v>
      </c>
      <c r="E4253" s="2" t="s">
        <v>5291</v>
      </c>
      <c r="F4253" t="s">
        <v>16</v>
      </c>
      <c r="G4253" s="2" t="s">
        <v>32</v>
      </c>
      <c r="H4253" s="2" t="s">
        <v>209</v>
      </c>
      <c r="I4253" s="2" t="s">
        <v>210</v>
      </c>
      <c r="J4253" s="2" t="s">
        <v>19</v>
      </c>
      <c r="K4253" s="129">
        <v>45725</v>
      </c>
      <c r="L4253" t="s">
        <v>10</v>
      </c>
    </row>
    <row r="4254" spans="1:12" s="2" customFormat="1" ht="15">
      <c r="A4254" s="2">
        <v>62090</v>
      </c>
      <c r="B4254" s="2" t="s">
        <v>3614</v>
      </c>
      <c r="C4254" s="2" t="s">
        <v>13</v>
      </c>
      <c r="D4254" s="2" t="s">
        <v>14</v>
      </c>
      <c r="E4254" t="s">
        <v>4870</v>
      </c>
      <c r="F4254" t="s">
        <v>16</v>
      </c>
      <c r="G4254" s="2" t="s">
        <v>29</v>
      </c>
      <c r="H4254" s="2" t="s">
        <v>4855</v>
      </c>
      <c r="I4254" s="2" t="s">
        <v>59</v>
      </c>
      <c r="J4254" s="2" t="s">
        <v>19</v>
      </c>
      <c r="K4254" s="129">
        <v>45702</v>
      </c>
      <c r="L4254" t="s">
        <v>5542</v>
      </c>
    </row>
    <row r="4255" spans="1:12" s="2" customFormat="1" ht="15">
      <c r="A4255" s="2">
        <v>62130</v>
      </c>
      <c r="B4255" s="2" t="s">
        <v>3662</v>
      </c>
      <c r="C4255" s="2" t="s">
        <v>13</v>
      </c>
      <c r="D4255" s="2" t="s">
        <v>38</v>
      </c>
      <c r="E4255" t="s">
        <v>4870</v>
      </c>
      <c r="F4255" t="s">
        <v>5249</v>
      </c>
      <c r="G4255" s="2" t="s">
        <v>29</v>
      </c>
      <c r="H4255" s="2" t="s">
        <v>104</v>
      </c>
      <c r="I4255" s="2" t="s">
        <v>639</v>
      </c>
      <c r="J4255" s="2" t="s">
        <v>19</v>
      </c>
      <c r="K4255" s="129">
        <v>45716</v>
      </c>
      <c r="L4255" t="s">
        <v>5542</v>
      </c>
    </row>
    <row r="4256" spans="1:12" s="2" customFormat="1" ht="15">
      <c r="A4256" s="2">
        <v>62171</v>
      </c>
      <c r="B4256" s="2" t="s">
        <v>4587</v>
      </c>
      <c r="C4256" s="2" t="s">
        <v>13</v>
      </c>
      <c r="D4256" s="2" t="s">
        <v>25</v>
      </c>
      <c r="E4256" s="2" t="s">
        <v>5291</v>
      </c>
      <c r="F4256" t="s">
        <v>36</v>
      </c>
      <c r="G4256" s="2" t="s">
        <v>29</v>
      </c>
      <c r="H4256" s="2" t="s">
        <v>136</v>
      </c>
      <c r="I4256" s="2" t="s">
        <v>5923</v>
      </c>
      <c r="J4256" s="2" t="s">
        <v>19</v>
      </c>
      <c r="K4256" s="129">
        <v>45695</v>
      </c>
      <c r="L4256" t="s">
        <v>5299</v>
      </c>
    </row>
    <row r="4257" spans="1:12" s="2" customFormat="1" ht="15">
      <c r="A4257" s="2">
        <v>62172</v>
      </c>
      <c r="B4257" s="2" t="s">
        <v>5162</v>
      </c>
      <c r="C4257" s="2" t="s">
        <v>13</v>
      </c>
      <c r="D4257" s="2" t="s">
        <v>14</v>
      </c>
      <c r="E4257" t="s">
        <v>4870</v>
      </c>
      <c r="F4257" t="s">
        <v>5249</v>
      </c>
      <c r="G4257" s="2" t="s">
        <v>29</v>
      </c>
      <c r="H4257" s="2" t="s">
        <v>90</v>
      </c>
      <c r="I4257" s="2" t="s">
        <v>100</v>
      </c>
      <c r="J4257" s="2" t="s">
        <v>19</v>
      </c>
      <c r="K4257" s="129">
        <v>45539</v>
      </c>
      <c r="L4257" t="s">
        <v>5542</v>
      </c>
    </row>
    <row r="4258" spans="1:12" s="2" customFormat="1" ht="15">
      <c r="A4258" s="2">
        <v>62190</v>
      </c>
      <c r="B4258" s="2" t="s">
        <v>5277</v>
      </c>
      <c r="C4258" s="2" t="s">
        <v>13</v>
      </c>
      <c r="D4258" s="2" t="s">
        <v>38</v>
      </c>
      <c r="E4258" t="s">
        <v>4870</v>
      </c>
      <c r="F4258" t="s">
        <v>5249</v>
      </c>
      <c r="G4258" s="2" t="s">
        <v>32</v>
      </c>
      <c r="H4258" s="2" t="s">
        <v>4854</v>
      </c>
      <c r="I4258" s="2" t="s">
        <v>47</v>
      </c>
      <c r="J4258" s="2" t="s">
        <v>19</v>
      </c>
      <c r="K4258" s="129">
        <v>45726</v>
      </c>
      <c r="L4258" t="s">
        <v>5542</v>
      </c>
    </row>
    <row r="4259" spans="1:12" s="2" customFormat="1" ht="15">
      <c r="A4259" s="2">
        <v>62230</v>
      </c>
      <c r="B4259" s="2" t="s">
        <v>4588</v>
      </c>
      <c r="C4259" s="2" t="s">
        <v>13</v>
      </c>
      <c r="D4259" s="2" t="s">
        <v>38</v>
      </c>
      <c r="E4259" t="s">
        <v>4870</v>
      </c>
      <c r="F4259" t="s">
        <v>16</v>
      </c>
      <c r="G4259" s="2" t="s">
        <v>29</v>
      </c>
      <c r="H4259" s="2" t="s">
        <v>49</v>
      </c>
      <c r="I4259" s="2" t="s">
        <v>5415</v>
      </c>
      <c r="J4259" s="2" t="s">
        <v>113</v>
      </c>
      <c r="K4259" s="129">
        <v>44860</v>
      </c>
      <c r="L4259" t="s">
        <v>5542</v>
      </c>
    </row>
    <row r="4260" spans="1:12" s="2" customFormat="1" ht="15">
      <c r="A4260" s="2">
        <v>62232</v>
      </c>
      <c r="B4260" s="2" t="s">
        <v>4767</v>
      </c>
      <c r="C4260" s="2" t="s">
        <v>13</v>
      </c>
      <c r="D4260" s="2" t="s">
        <v>25</v>
      </c>
      <c r="E4260" s="2" t="s">
        <v>5291</v>
      </c>
      <c r="F4260" t="s">
        <v>36</v>
      </c>
      <c r="G4260" s="2" t="s">
        <v>29</v>
      </c>
      <c r="H4260" s="2" t="s">
        <v>365</v>
      </c>
      <c r="I4260" s="2" t="s">
        <v>365</v>
      </c>
      <c r="J4260" s="2" t="s">
        <v>19</v>
      </c>
      <c r="K4260" s="129">
        <v>45704</v>
      </c>
      <c r="L4260" t="s">
        <v>5297</v>
      </c>
    </row>
    <row r="4261" spans="1:12" s="2" customFormat="1" ht="15">
      <c r="A4261" s="2">
        <v>62250</v>
      </c>
      <c r="B4261" s="2" t="s">
        <v>4670</v>
      </c>
      <c r="C4261" s="2" t="s">
        <v>13</v>
      </c>
      <c r="D4261" s="2" t="s">
        <v>25</v>
      </c>
      <c r="E4261" s="2" t="s">
        <v>5291</v>
      </c>
      <c r="F4261" t="s">
        <v>36</v>
      </c>
      <c r="G4261" s="2" t="s">
        <v>29</v>
      </c>
      <c r="H4261" s="2" t="s">
        <v>81</v>
      </c>
      <c r="I4261" s="2" t="s">
        <v>88</v>
      </c>
      <c r="J4261" s="2" t="s">
        <v>19</v>
      </c>
      <c r="K4261" s="129">
        <v>45743</v>
      </c>
      <c r="L4261" t="s">
        <v>5297</v>
      </c>
    </row>
    <row r="4262" spans="1:12" s="2" customFormat="1" ht="15">
      <c r="A4262" s="2">
        <v>62270</v>
      </c>
      <c r="B4262" s="2" t="s">
        <v>3594</v>
      </c>
      <c r="C4262" s="2" t="s">
        <v>13</v>
      </c>
      <c r="D4262" s="2" t="s">
        <v>14</v>
      </c>
      <c r="E4262" t="s">
        <v>4870</v>
      </c>
      <c r="F4262" t="s">
        <v>16</v>
      </c>
      <c r="G4262" s="2" t="s">
        <v>29</v>
      </c>
      <c r="H4262" s="2" t="s">
        <v>365</v>
      </c>
      <c r="I4262" s="2" t="s">
        <v>957</v>
      </c>
      <c r="J4262" s="2" t="s">
        <v>19</v>
      </c>
      <c r="K4262" s="129">
        <v>45377</v>
      </c>
      <c r="L4262" t="s">
        <v>5542</v>
      </c>
    </row>
    <row r="4263" spans="1:12" s="2" customFormat="1" ht="15">
      <c r="A4263" s="2">
        <v>62272</v>
      </c>
      <c r="B4263" s="2" t="s">
        <v>4589</v>
      </c>
      <c r="C4263" s="2" t="s">
        <v>13</v>
      </c>
      <c r="D4263" s="2" t="s">
        <v>14</v>
      </c>
      <c r="E4263" t="s">
        <v>4870</v>
      </c>
      <c r="F4263" t="s">
        <v>16</v>
      </c>
      <c r="G4263" s="2" t="s">
        <v>29</v>
      </c>
      <c r="H4263" s="2" t="s">
        <v>4854</v>
      </c>
      <c r="I4263" s="2" t="s">
        <v>47</v>
      </c>
      <c r="J4263" s="2" t="s">
        <v>19</v>
      </c>
      <c r="K4263" s="129">
        <v>45712</v>
      </c>
      <c r="L4263" t="s">
        <v>5542</v>
      </c>
    </row>
    <row r="4264" spans="1:12" s="2" customFormat="1" ht="15">
      <c r="A4264" s="2">
        <v>62290</v>
      </c>
      <c r="B4264" s="2" t="s">
        <v>3663</v>
      </c>
      <c r="C4264" s="2" t="s">
        <v>13</v>
      </c>
      <c r="D4264" s="2" t="s">
        <v>14</v>
      </c>
      <c r="E4264" t="s">
        <v>4870</v>
      </c>
      <c r="F4264" t="s">
        <v>5249</v>
      </c>
      <c r="G4264" s="2" t="s">
        <v>29</v>
      </c>
      <c r="H4264" s="2" t="s">
        <v>4853</v>
      </c>
      <c r="I4264" s="2" t="s">
        <v>44</v>
      </c>
      <c r="J4264" s="2" t="s">
        <v>19</v>
      </c>
      <c r="K4264" s="129">
        <v>45709</v>
      </c>
      <c r="L4264" t="s">
        <v>5542</v>
      </c>
    </row>
    <row r="4265" spans="1:12" s="2" customFormat="1" ht="15">
      <c r="A4265" s="2">
        <v>62291</v>
      </c>
      <c r="B4265" s="2" t="s">
        <v>3767</v>
      </c>
      <c r="C4265" s="2" t="s">
        <v>13</v>
      </c>
      <c r="D4265" s="2" t="s">
        <v>14</v>
      </c>
      <c r="E4265" s="2" t="s">
        <v>5292</v>
      </c>
      <c r="F4265" t="s">
        <v>16</v>
      </c>
      <c r="G4265" s="2" t="s">
        <v>32</v>
      </c>
      <c r="H4265" s="2" t="s">
        <v>4853</v>
      </c>
      <c r="I4265" s="2" t="s">
        <v>44</v>
      </c>
      <c r="J4265" s="2" t="s">
        <v>19</v>
      </c>
      <c r="K4265" s="129">
        <v>45401</v>
      </c>
      <c r="L4265" t="s">
        <v>5293</v>
      </c>
    </row>
    <row r="4266" spans="1:12" s="2" customFormat="1" ht="15">
      <c r="A4266" s="2">
        <v>62331</v>
      </c>
      <c r="B4266" s="2" t="s">
        <v>3595</v>
      </c>
      <c r="C4266" s="2" t="s">
        <v>13</v>
      </c>
      <c r="D4266" s="2" t="s">
        <v>38</v>
      </c>
      <c r="E4266" t="s">
        <v>4870</v>
      </c>
      <c r="F4266" t="s">
        <v>5249</v>
      </c>
      <c r="G4266" s="2" t="s">
        <v>29</v>
      </c>
      <c r="H4266" s="2" t="s">
        <v>4854</v>
      </c>
      <c r="I4266" s="2" t="s">
        <v>47</v>
      </c>
      <c r="J4266" s="2" t="s">
        <v>19</v>
      </c>
      <c r="K4266" s="129">
        <v>45715</v>
      </c>
      <c r="L4266" t="s">
        <v>5542</v>
      </c>
    </row>
    <row r="4267" spans="1:12" s="2" customFormat="1" ht="15">
      <c r="A4267" s="2">
        <v>62333</v>
      </c>
      <c r="B4267" s="2" t="s">
        <v>3600</v>
      </c>
      <c r="C4267" s="2" t="s">
        <v>13</v>
      </c>
      <c r="D4267" s="2" t="s">
        <v>14</v>
      </c>
      <c r="E4267" t="s">
        <v>4870</v>
      </c>
      <c r="F4267" t="s">
        <v>5249</v>
      </c>
      <c r="G4267" s="2" t="s">
        <v>29</v>
      </c>
      <c r="H4267" s="2" t="s">
        <v>4852</v>
      </c>
      <c r="I4267" s="2" t="s">
        <v>563</v>
      </c>
      <c r="J4267" s="2" t="s">
        <v>19</v>
      </c>
      <c r="K4267" s="129">
        <v>45728</v>
      </c>
      <c r="L4267" t="s">
        <v>5542</v>
      </c>
    </row>
    <row r="4268" spans="1:12" s="2" customFormat="1" ht="15">
      <c r="A4268" s="2">
        <v>62351</v>
      </c>
      <c r="B4268" s="2" t="s">
        <v>3601</v>
      </c>
      <c r="C4268" s="2" t="s">
        <v>13</v>
      </c>
      <c r="D4268" s="2" t="s">
        <v>25</v>
      </c>
      <c r="E4268" t="s">
        <v>4870</v>
      </c>
      <c r="F4268" t="s">
        <v>5249</v>
      </c>
      <c r="G4268" s="2" t="s">
        <v>29</v>
      </c>
      <c r="H4268" s="2" t="s">
        <v>136</v>
      </c>
      <c r="I4268" s="2" t="s">
        <v>5808</v>
      </c>
      <c r="J4268" s="2" t="s">
        <v>19</v>
      </c>
      <c r="K4268" s="129">
        <v>45136</v>
      </c>
      <c r="L4268" t="s">
        <v>5542</v>
      </c>
    </row>
    <row r="4269" spans="1:12" s="2" customFormat="1" ht="15">
      <c r="A4269" s="2">
        <v>62372</v>
      </c>
      <c r="B4269" s="2" t="s">
        <v>3664</v>
      </c>
      <c r="C4269" s="2" t="s">
        <v>13</v>
      </c>
      <c r="D4269" s="2" t="s">
        <v>14</v>
      </c>
      <c r="E4269" t="s">
        <v>4870</v>
      </c>
      <c r="F4269" t="s">
        <v>5249</v>
      </c>
      <c r="G4269" s="2" t="s">
        <v>29</v>
      </c>
      <c r="H4269" s="2" t="s">
        <v>104</v>
      </c>
      <c r="I4269" s="2" t="s">
        <v>118</v>
      </c>
      <c r="J4269" s="2" t="s">
        <v>19</v>
      </c>
      <c r="K4269" s="129">
        <v>45722</v>
      </c>
      <c r="L4269" t="s">
        <v>5542</v>
      </c>
    </row>
    <row r="4270" spans="1:12" s="2" customFormat="1" ht="15">
      <c r="A4270" s="2">
        <v>62391</v>
      </c>
      <c r="B4270" s="2" t="s">
        <v>4890</v>
      </c>
      <c r="C4270" s="2" t="s">
        <v>13</v>
      </c>
      <c r="D4270" s="2" t="s">
        <v>14</v>
      </c>
      <c r="E4270" t="s">
        <v>4870</v>
      </c>
      <c r="F4270" t="s">
        <v>5249</v>
      </c>
      <c r="G4270" s="2" t="s">
        <v>29</v>
      </c>
      <c r="H4270" s="2" t="s">
        <v>4854</v>
      </c>
      <c r="I4270" s="2" t="s">
        <v>47</v>
      </c>
      <c r="J4270" s="2" t="s">
        <v>19</v>
      </c>
      <c r="K4270" s="129">
        <v>45615</v>
      </c>
      <c r="L4270" t="s">
        <v>5542</v>
      </c>
    </row>
    <row r="4271" spans="1:12" s="2" customFormat="1" ht="15">
      <c r="A4271" s="2">
        <v>62430</v>
      </c>
      <c r="B4271" s="2" t="s">
        <v>4768</v>
      </c>
      <c r="C4271" s="2" t="s">
        <v>13</v>
      </c>
      <c r="D4271" s="2" t="s">
        <v>25</v>
      </c>
      <c r="E4271" t="s">
        <v>4870</v>
      </c>
      <c r="F4271" t="s">
        <v>16</v>
      </c>
      <c r="G4271" s="2" t="s">
        <v>32</v>
      </c>
      <c r="H4271" s="2" t="s">
        <v>104</v>
      </c>
      <c r="I4271" s="2" t="s">
        <v>132</v>
      </c>
      <c r="J4271" s="2" t="s">
        <v>19</v>
      </c>
      <c r="K4271" s="129">
        <v>45621</v>
      </c>
      <c r="L4271" t="s">
        <v>5542</v>
      </c>
    </row>
    <row r="4272" spans="1:12" s="2" customFormat="1" ht="15">
      <c r="A4272" s="2">
        <v>62450</v>
      </c>
      <c r="B4272" s="2" t="s">
        <v>3768</v>
      </c>
      <c r="C4272" s="2" t="s">
        <v>13</v>
      </c>
      <c r="D4272" s="2" t="s">
        <v>14</v>
      </c>
      <c r="E4272" t="s">
        <v>4870</v>
      </c>
      <c r="F4272" t="s">
        <v>5249</v>
      </c>
      <c r="G4272" s="2" t="s">
        <v>29</v>
      </c>
      <c r="H4272" s="2" t="s">
        <v>4854</v>
      </c>
      <c r="I4272" s="2" t="s">
        <v>47</v>
      </c>
      <c r="J4272" s="2" t="s">
        <v>19</v>
      </c>
      <c r="K4272" s="129">
        <v>45726</v>
      </c>
      <c r="L4272" t="s">
        <v>5542</v>
      </c>
    </row>
    <row r="4273" spans="1:12" s="2" customFormat="1" ht="15">
      <c r="A4273" s="2">
        <v>62490</v>
      </c>
      <c r="B4273" s="2" t="s">
        <v>3602</v>
      </c>
      <c r="C4273" s="2" t="s">
        <v>13</v>
      </c>
      <c r="D4273" s="2" t="s">
        <v>14</v>
      </c>
      <c r="E4273" t="s">
        <v>4870</v>
      </c>
      <c r="F4273" t="s">
        <v>5249</v>
      </c>
      <c r="G4273" s="2" t="s">
        <v>29</v>
      </c>
      <c r="H4273" s="2" t="s">
        <v>4854</v>
      </c>
      <c r="I4273" s="2" t="s">
        <v>47</v>
      </c>
      <c r="J4273" s="2" t="s">
        <v>19</v>
      </c>
      <c r="K4273" s="129">
        <v>45399</v>
      </c>
      <c r="L4273" t="s">
        <v>5542</v>
      </c>
    </row>
    <row r="4274" spans="1:12" s="2" customFormat="1" ht="15">
      <c r="A4274" s="2">
        <v>62491</v>
      </c>
      <c r="B4274" s="2" t="s">
        <v>3603</v>
      </c>
      <c r="C4274" s="2" t="s">
        <v>13</v>
      </c>
      <c r="D4274" s="2" t="s">
        <v>14</v>
      </c>
      <c r="E4274" t="s">
        <v>4870</v>
      </c>
      <c r="F4274" t="s">
        <v>16</v>
      </c>
      <c r="G4274" s="2" t="s">
        <v>29</v>
      </c>
      <c r="H4274" s="2" t="s">
        <v>4854</v>
      </c>
      <c r="I4274" s="2" t="s">
        <v>47</v>
      </c>
      <c r="J4274" s="2" t="s">
        <v>19</v>
      </c>
      <c r="K4274" s="129">
        <v>45712</v>
      </c>
      <c r="L4274" t="s">
        <v>5542</v>
      </c>
    </row>
    <row r="4275" spans="1:12" s="2" customFormat="1" ht="15">
      <c r="A4275" s="2">
        <v>62510</v>
      </c>
      <c r="B4275" s="2" t="s">
        <v>4842</v>
      </c>
      <c r="C4275" s="2" t="s">
        <v>13</v>
      </c>
      <c r="D4275" s="2" t="s">
        <v>14</v>
      </c>
      <c r="E4275" t="s">
        <v>4870</v>
      </c>
      <c r="F4275" t="s">
        <v>5249</v>
      </c>
      <c r="G4275" s="2" t="s">
        <v>29</v>
      </c>
      <c r="H4275" s="2" t="s">
        <v>4855</v>
      </c>
      <c r="I4275" s="2" t="s">
        <v>59</v>
      </c>
      <c r="J4275" s="2" t="s">
        <v>113</v>
      </c>
      <c r="K4275" s="129">
        <v>45358</v>
      </c>
      <c r="L4275" t="s">
        <v>5542</v>
      </c>
    </row>
    <row r="4276" spans="1:12" s="2" customFormat="1" ht="15">
      <c r="A4276" s="2">
        <v>62551</v>
      </c>
      <c r="B4276" s="2" t="s">
        <v>3604</v>
      </c>
      <c r="C4276" s="2" t="s">
        <v>13</v>
      </c>
      <c r="D4276" s="2" t="s">
        <v>14</v>
      </c>
      <c r="E4276" t="s">
        <v>4870</v>
      </c>
      <c r="F4276" t="s">
        <v>16</v>
      </c>
      <c r="G4276" s="2" t="s">
        <v>29</v>
      </c>
      <c r="H4276" s="2" t="s">
        <v>104</v>
      </c>
      <c r="I4276" s="2" t="s">
        <v>607</v>
      </c>
      <c r="J4276" s="2" t="s">
        <v>19</v>
      </c>
      <c r="K4276" s="129">
        <v>44992</v>
      </c>
      <c r="L4276" t="s">
        <v>5542</v>
      </c>
    </row>
    <row r="4277" spans="1:12" s="2" customFormat="1" ht="15">
      <c r="A4277" s="2">
        <v>62570</v>
      </c>
      <c r="B4277" s="2" t="s">
        <v>3613</v>
      </c>
      <c r="C4277" s="2" t="s">
        <v>13</v>
      </c>
      <c r="D4277" s="2" t="s">
        <v>14</v>
      </c>
      <c r="E4277" t="s">
        <v>4870</v>
      </c>
      <c r="F4277" t="s">
        <v>16</v>
      </c>
      <c r="G4277" s="2" t="s">
        <v>29</v>
      </c>
      <c r="H4277" s="2" t="s">
        <v>147</v>
      </c>
      <c r="I4277" s="2" t="s">
        <v>271</v>
      </c>
      <c r="J4277" s="2" t="s">
        <v>19</v>
      </c>
      <c r="K4277" s="129">
        <v>45721</v>
      </c>
      <c r="L4277" t="s">
        <v>5542</v>
      </c>
    </row>
    <row r="4278" spans="1:12" s="2" customFormat="1" ht="15">
      <c r="A4278" s="2">
        <v>62590</v>
      </c>
      <c r="B4278" s="2" t="s">
        <v>3605</v>
      </c>
      <c r="C4278" s="2" t="s">
        <v>13</v>
      </c>
      <c r="D4278" s="2" t="s">
        <v>38</v>
      </c>
      <c r="E4278" t="s">
        <v>4870</v>
      </c>
      <c r="F4278" t="s">
        <v>5249</v>
      </c>
      <c r="G4278" s="2" t="s">
        <v>29</v>
      </c>
      <c r="H4278" s="2" t="s">
        <v>4854</v>
      </c>
      <c r="I4278" s="2" t="s">
        <v>47</v>
      </c>
      <c r="J4278" s="2" t="s">
        <v>19</v>
      </c>
      <c r="K4278" s="129">
        <v>45702</v>
      </c>
      <c r="L4278" t="s">
        <v>5542</v>
      </c>
    </row>
    <row r="4279" spans="1:12" s="2" customFormat="1" ht="15">
      <c r="A4279" s="2">
        <v>62591</v>
      </c>
      <c r="B4279" s="2" t="s">
        <v>3665</v>
      </c>
      <c r="C4279" s="2" t="s">
        <v>13</v>
      </c>
      <c r="D4279" s="2" t="s">
        <v>25</v>
      </c>
      <c r="E4279" t="s">
        <v>4870</v>
      </c>
      <c r="F4279" t="s">
        <v>5249</v>
      </c>
      <c r="G4279" s="2" t="s">
        <v>29</v>
      </c>
      <c r="H4279" s="2" t="s">
        <v>104</v>
      </c>
      <c r="I4279" s="2" t="s">
        <v>484</v>
      </c>
      <c r="J4279" s="2" t="s">
        <v>113</v>
      </c>
      <c r="K4279" s="129">
        <v>44854</v>
      </c>
      <c r="L4279" t="s">
        <v>5542</v>
      </c>
    </row>
    <row r="4280" spans="1:12" s="2" customFormat="1" ht="15">
      <c r="A4280" s="2">
        <v>62610</v>
      </c>
      <c r="B4280" s="2" t="s">
        <v>3666</v>
      </c>
      <c r="C4280" s="2" t="s">
        <v>13</v>
      </c>
      <c r="D4280" s="2" t="s">
        <v>14</v>
      </c>
      <c r="E4280" t="s">
        <v>4870</v>
      </c>
      <c r="F4280" t="s">
        <v>5249</v>
      </c>
      <c r="G4280" s="2" t="s">
        <v>32</v>
      </c>
      <c r="H4280" s="2" t="s">
        <v>104</v>
      </c>
      <c r="I4280" s="2" t="s">
        <v>120</v>
      </c>
      <c r="J4280" s="2" t="s">
        <v>19</v>
      </c>
      <c r="K4280" s="129">
        <v>45643</v>
      </c>
      <c r="L4280" t="s">
        <v>5542</v>
      </c>
    </row>
    <row r="4281" spans="1:12" s="2" customFormat="1" ht="15">
      <c r="A4281" s="2">
        <v>62630</v>
      </c>
      <c r="B4281" s="2" t="s">
        <v>3667</v>
      </c>
      <c r="C4281" s="2" t="s">
        <v>13</v>
      </c>
      <c r="D4281" s="2" t="s">
        <v>38</v>
      </c>
      <c r="E4281" t="s">
        <v>4870</v>
      </c>
      <c r="F4281" t="s">
        <v>5249</v>
      </c>
      <c r="G4281" s="2" t="s">
        <v>29</v>
      </c>
      <c r="H4281" s="2" t="s">
        <v>4855</v>
      </c>
      <c r="I4281" s="2" t="s">
        <v>59</v>
      </c>
      <c r="J4281" s="2" t="s">
        <v>19</v>
      </c>
      <c r="K4281" s="129">
        <v>45723</v>
      </c>
      <c r="L4281" t="s">
        <v>5542</v>
      </c>
    </row>
    <row r="4282" spans="1:12" s="2" customFormat="1" ht="15">
      <c r="A4282" s="2">
        <v>62670</v>
      </c>
      <c r="B4282" s="2" t="s">
        <v>3606</v>
      </c>
      <c r="C4282" s="2" t="s">
        <v>13</v>
      </c>
      <c r="D4282" s="2" t="s">
        <v>14</v>
      </c>
      <c r="E4282" t="s">
        <v>4870</v>
      </c>
      <c r="F4282" t="s">
        <v>16</v>
      </c>
      <c r="G4282" s="2" t="s">
        <v>29</v>
      </c>
      <c r="H4282" s="2" t="s">
        <v>81</v>
      </c>
      <c r="I4282" s="2" t="s">
        <v>1101</v>
      </c>
      <c r="J4282" s="2" t="s">
        <v>19</v>
      </c>
      <c r="K4282" s="129">
        <v>45404</v>
      </c>
      <c r="L4282" t="s">
        <v>5542</v>
      </c>
    </row>
    <row r="4283" spans="1:12" s="2" customFormat="1" ht="15">
      <c r="A4283" s="2">
        <v>62690</v>
      </c>
      <c r="B4283" s="2" t="s">
        <v>5163</v>
      </c>
      <c r="C4283" s="2" t="s">
        <v>13</v>
      </c>
      <c r="D4283" s="2" t="s">
        <v>25</v>
      </c>
      <c r="E4283" t="s">
        <v>4870</v>
      </c>
      <c r="F4283" t="s">
        <v>5249</v>
      </c>
      <c r="G4283" s="2" t="s">
        <v>29</v>
      </c>
      <c r="H4283" s="2" t="s">
        <v>209</v>
      </c>
      <c r="I4283" s="2" t="s">
        <v>5966</v>
      </c>
      <c r="J4283" s="2" t="s">
        <v>113</v>
      </c>
      <c r="K4283" s="129">
        <v>45596</v>
      </c>
      <c r="L4283" t="s">
        <v>5542</v>
      </c>
    </row>
    <row r="4284" spans="1:12" s="2" customFormat="1" ht="15">
      <c r="A4284" s="2">
        <v>62750</v>
      </c>
      <c r="B4284" s="2" t="s">
        <v>3668</v>
      </c>
      <c r="C4284" s="2" t="s">
        <v>13</v>
      </c>
      <c r="D4284" s="2" t="s">
        <v>14</v>
      </c>
      <c r="E4284" t="s">
        <v>4870</v>
      </c>
      <c r="F4284" t="s">
        <v>16</v>
      </c>
      <c r="G4284" s="2" t="s">
        <v>29</v>
      </c>
      <c r="H4284" s="2" t="s">
        <v>4854</v>
      </c>
      <c r="I4284" s="2" t="s">
        <v>47</v>
      </c>
      <c r="J4284" s="2" t="s">
        <v>19</v>
      </c>
      <c r="K4284" s="129">
        <v>45707</v>
      </c>
      <c r="L4284" t="s">
        <v>5542</v>
      </c>
    </row>
    <row r="4285" spans="1:12" s="2" customFormat="1" ht="15">
      <c r="A4285" s="2">
        <v>62770</v>
      </c>
      <c r="B4285" s="2" t="s">
        <v>3610</v>
      </c>
      <c r="C4285" s="2" t="s">
        <v>13</v>
      </c>
      <c r="D4285" s="2" t="s">
        <v>25</v>
      </c>
      <c r="E4285" t="s">
        <v>4870</v>
      </c>
      <c r="F4285" t="s">
        <v>16</v>
      </c>
      <c r="G4285" s="2" t="s">
        <v>29</v>
      </c>
      <c r="H4285" s="2" t="s">
        <v>4854</v>
      </c>
      <c r="I4285" s="2" t="s">
        <v>47</v>
      </c>
      <c r="J4285" s="2" t="s">
        <v>19</v>
      </c>
      <c r="K4285" s="129">
        <v>45715</v>
      </c>
      <c r="L4285" t="s">
        <v>5542</v>
      </c>
    </row>
    <row r="4286" spans="1:12" s="2" customFormat="1" ht="15">
      <c r="A4286" s="2">
        <v>62791</v>
      </c>
      <c r="B4286" s="2" t="s">
        <v>3607</v>
      </c>
      <c r="C4286" s="2" t="s">
        <v>13</v>
      </c>
      <c r="D4286" s="2" t="s">
        <v>14</v>
      </c>
      <c r="E4286" t="s">
        <v>4870</v>
      </c>
      <c r="F4286" t="s">
        <v>5249</v>
      </c>
      <c r="G4286" s="2" t="s">
        <v>29</v>
      </c>
      <c r="H4286" s="2" t="s">
        <v>4854</v>
      </c>
      <c r="I4286" s="2" t="s">
        <v>47</v>
      </c>
      <c r="J4286" s="2" t="s">
        <v>19</v>
      </c>
      <c r="K4286" s="129">
        <v>44838</v>
      </c>
      <c r="L4286" t="s">
        <v>5542</v>
      </c>
    </row>
    <row r="4287" spans="1:12" s="2" customFormat="1" ht="15">
      <c r="A4287" s="2">
        <v>62810</v>
      </c>
      <c r="B4287" s="2" t="s">
        <v>3608</v>
      </c>
      <c r="C4287" s="2" t="s">
        <v>13</v>
      </c>
      <c r="D4287" s="2" t="s">
        <v>25</v>
      </c>
      <c r="E4287" t="s">
        <v>4870</v>
      </c>
      <c r="F4287" t="s">
        <v>16</v>
      </c>
      <c r="G4287" s="2" t="s">
        <v>29</v>
      </c>
      <c r="H4287" s="2" t="s">
        <v>4854</v>
      </c>
      <c r="I4287" s="2" t="s">
        <v>47</v>
      </c>
      <c r="J4287" s="2" t="s">
        <v>19</v>
      </c>
      <c r="K4287" s="129">
        <v>44984</v>
      </c>
      <c r="L4287" t="s">
        <v>5542</v>
      </c>
    </row>
    <row r="4288" spans="1:12" s="2" customFormat="1" ht="15">
      <c r="A4288" s="2">
        <v>62830</v>
      </c>
      <c r="B4288" s="2" t="s">
        <v>3769</v>
      </c>
      <c r="C4288" s="2" t="s">
        <v>13</v>
      </c>
      <c r="D4288" s="2" t="s">
        <v>14</v>
      </c>
      <c r="E4288" t="s">
        <v>4870</v>
      </c>
      <c r="F4288" t="s">
        <v>5249</v>
      </c>
      <c r="G4288" s="2" t="s">
        <v>29</v>
      </c>
      <c r="H4288" s="2" t="s">
        <v>4854</v>
      </c>
      <c r="I4288" s="2" t="s">
        <v>47</v>
      </c>
      <c r="J4288" s="2" t="s">
        <v>19</v>
      </c>
      <c r="K4288" s="129">
        <v>45743</v>
      </c>
      <c r="L4288" t="s">
        <v>5542</v>
      </c>
    </row>
    <row r="4289" spans="1:12" s="2" customFormat="1" ht="15">
      <c r="A4289" s="2">
        <v>62852</v>
      </c>
      <c r="B4289" s="2" t="s">
        <v>3669</v>
      </c>
      <c r="C4289" s="2" t="s">
        <v>13</v>
      </c>
      <c r="D4289" s="2" t="s">
        <v>14</v>
      </c>
      <c r="E4289" t="s">
        <v>4870</v>
      </c>
      <c r="F4289" t="s">
        <v>5249</v>
      </c>
      <c r="G4289" s="2" t="s">
        <v>29</v>
      </c>
      <c r="H4289" s="2" t="s">
        <v>104</v>
      </c>
      <c r="I4289" s="2" t="s">
        <v>111</v>
      </c>
      <c r="J4289" s="2" t="s">
        <v>19</v>
      </c>
      <c r="K4289" s="129">
        <v>45421</v>
      </c>
      <c r="L4289" t="s">
        <v>5542</v>
      </c>
    </row>
    <row r="4290" spans="1:12" s="2" customFormat="1" ht="15">
      <c r="A4290" s="2">
        <v>62870</v>
      </c>
      <c r="B4290" s="2" t="s">
        <v>4590</v>
      </c>
      <c r="C4290" s="2" t="s">
        <v>13</v>
      </c>
      <c r="D4290" s="2" t="s">
        <v>14</v>
      </c>
      <c r="E4290" s="2" t="s">
        <v>5292</v>
      </c>
      <c r="F4290" t="s">
        <v>5249</v>
      </c>
      <c r="G4290" s="2" t="s">
        <v>32</v>
      </c>
      <c r="H4290" s="2" t="s">
        <v>183</v>
      </c>
      <c r="I4290" s="2" t="s">
        <v>397</v>
      </c>
      <c r="J4290" s="2" t="s">
        <v>19</v>
      </c>
      <c r="K4290" s="129">
        <v>45744</v>
      </c>
      <c r="L4290" t="s">
        <v>11</v>
      </c>
    </row>
    <row r="4291" spans="1:12" s="2" customFormat="1" ht="15">
      <c r="A4291" s="2">
        <v>62892</v>
      </c>
      <c r="B4291" s="2" t="s">
        <v>3770</v>
      </c>
      <c r="C4291" s="2" t="s">
        <v>13</v>
      </c>
      <c r="D4291" s="2" t="s">
        <v>14</v>
      </c>
      <c r="E4291" t="s">
        <v>4870</v>
      </c>
      <c r="F4291" t="s">
        <v>16</v>
      </c>
      <c r="G4291" s="2" t="s">
        <v>32</v>
      </c>
      <c r="H4291" s="2" t="s">
        <v>104</v>
      </c>
      <c r="I4291" s="2" t="s">
        <v>132</v>
      </c>
      <c r="J4291" s="2" t="s">
        <v>113</v>
      </c>
      <c r="K4291" s="129">
        <v>44951</v>
      </c>
      <c r="L4291" t="s">
        <v>5542</v>
      </c>
    </row>
    <row r="4292" spans="1:12" s="2" customFormat="1" ht="15">
      <c r="A4292" s="2">
        <v>62912</v>
      </c>
      <c r="B4292" s="2" t="s">
        <v>4769</v>
      </c>
      <c r="C4292" s="2" t="s">
        <v>13</v>
      </c>
      <c r="D4292" s="2" t="s">
        <v>38</v>
      </c>
      <c r="E4292" t="s">
        <v>4870</v>
      </c>
      <c r="F4292" t="s">
        <v>5249</v>
      </c>
      <c r="G4292" s="2" t="s">
        <v>29</v>
      </c>
      <c r="H4292" s="2" t="s">
        <v>4854</v>
      </c>
      <c r="I4292" s="2" t="s">
        <v>47</v>
      </c>
      <c r="J4292" s="2" t="s">
        <v>113</v>
      </c>
      <c r="K4292" s="129">
        <v>45244</v>
      </c>
      <c r="L4292" t="s">
        <v>5542</v>
      </c>
    </row>
    <row r="4293" spans="1:12" s="2" customFormat="1" ht="15">
      <c r="A4293" s="2">
        <v>62930</v>
      </c>
      <c r="B4293" s="2" t="s">
        <v>3771</v>
      </c>
      <c r="C4293" s="2" t="s">
        <v>13</v>
      </c>
      <c r="D4293" s="2" t="s">
        <v>38</v>
      </c>
      <c r="E4293" t="s">
        <v>4870</v>
      </c>
      <c r="F4293" t="s">
        <v>16</v>
      </c>
      <c r="G4293" s="2" t="s">
        <v>29</v>
      </c>
      <c r="H4293" s="2" t="s">
        <v>4854</v>
      </c>
      <c r="I4293" s="2" t="s">
        <v>47</v>
      </c>
      <c r="J4293" s="2" t="s">
        <v>113</v>
      </c>
      <c r="K4293" s="129">
        <v>44946</v>
      </c>
      <c r="L4293" t="s">
        <v>5542</v>
      </c>
    </row>
    <row r="4294" spans="1:12" s="2" customFormat="1" ht="15">
      <c r="A4294" s="2">
        <v>62950</v>
      </c>
      <c r="B4294" s="2" t="s">
        <v>4960</v>
      </c>
      <c r="C4294" s="2" t="s">
        <v>13</v>
      </c>
      <c r="D4294" s="2" t="s">
        <v>14</v>
      </c>
      <c r="E4294" t="s">
        <v>4870</v>
      </c>
      <c r="F4294" t="s">
        <v>5249</v>
      </c>
      <c r="G4294" s="2" t="s">
        <v>29</v>
      </c>
      <c r="H4294" s="2" t="s">
        <v>104</v>
      </c>
      <c r="I4294" s="2" t="s">
        <v>132</v>
      </c>
      <c r="J4294" s="2" t="s">
        <v>113</v>
      </c>
      <c r="K4294" s="129">
        <v>45527</v>
      </c>
      <c r="L4294" t="s">
        <v>5542</v>
      </c>
    </row>
    <row r="4295" spans="1:12" s="2" customFormat="1" ht="15">
      <c r="A4295" s="2">
        <v>62991</v>
      </c>
      <c r="B4295" s="2" t="s">
        <v>3609</v>
      </c>
      <c r="C4295" s="2" t="s">
        <v>13</v>
      </c>
      <c r="D4295" s="2" t="s">
        <v>25</v>
      </c>
      <c r="E4295" t="s">
        <v>4870</v>
      </c>
      <c r="F4295" t="s">
        <v>5249</v>
      </c>
      <c r="G4295" s="2" t="s">
        <v>32</v>
      </c>
      <c r="H4295" s="2" t="s">
        <v>4853</v>
      </c>
      <c r="I4295" s="2" t="s">
        <v>44</v>
      </c>
      <c r="J4295" s="2" t="s">
        <v>19</v>
      </c>
      <c r="K4295" s="129">
        <v>45104</v>
      </c>
      <c r="L4295" t="s">
        <v>5542</v>
      </c>
    </row>
    <row r="4296" spans="1:12" s="2" customFormat="1" ht="15">
      <c r="A4296" s="2">
        <v>63010</v>
      </c>
      <c r="B4296" s="2" t="s">
        <v>4591</v>
      </c>
      <c r="C4296" s="2" t="s">
        <v>13</v>
      </c>
      <c r="D4296" s="2" t="s">
        <v>14</v>
      </c>
      <c r="E4296" t="s">
        <v>4870</v>
      </c>
      <c r="F4296" t="s">
        <v>16</v>
      </c>
      <c r="G4296" s="2" t="s">
        <v>29</v>
      </c>
      <c r="H4296" s="2" t="s">
        <v>104</v>
      </c>
      <c r="I4296" s="2" t="s">
        <v>132</v>
      </c>
      <c r="J4296" s="2" t="s">
        <v>19</v>
      </c>
      <c r="K4296" s="129">
        <v>45702</v>
      </c>
      <c r="L4296" t="s">
        <v>5542</v>
      </c>
    </row>
    <row r="4297" spans="1:12" s="2" customFormat="1" ht="15">
      <c r="A4297" s="2">
        <v>63050</v>
      </c>
      <c r="B4297" s="2" t="s">
        <v>5164</v>
      </c>
      <c r="C4297" s="2" t="s">
        <v>13</v>
      </c>
      <c r="D4297" s="2" t="s">
        <v>14</v>
      </c>
      <c r="E4297" t="s">
        <v>4870</v>
      </c>
      <c r="F4297" t="s">
        <v>16</v>
      </c>
      <c r="G4297" s="2" t="s">
        <v>29</v>
      </c>
      <c r="H4297" s="2" t="s">
        <v>298</v>
      </c>
      <c r="I4297" s="2" t="s">
        <v>299</v>
      </c>
      <c r="J4297" s="2" t="s">
        <v>113</v>
      </c>
      <c r="K4297" s="129">
        <v>45617</v>
      </c>
      <c r="L4297" t="s">
        <v>5542</v>
      </c>
    </row>
    <row r="4298" spans="1:12" s="2" customFormat="1" ht="15">
      <c r="A4298" s="2">
        <v>63070</v>
      </c>
      <c r="B4298" s="2" t="s">
        <v>4592</v>
      </c>
      <c r="C4298" s="2" t="s">
        <v>13</v>
      </c>
      <c r="D4298" s="2" t="s">
        <v>14</v>
      </c>
      <c r="E4298" t="s">
        <v>4870</v>
      </c>
      <c r="F4298" t="s">
        <v>16</v>
      </c>
      <c r="G4298" s="2" t="s">
        <v>29</v>
      </c>
      <c r="H4298" s="2" t="s">
        <v>4854</v>
      </c>
      <c r="I4298" s="2" t="s">
        <v>47</v>
      </c>
      <c r="J4298" s="2" t="s">
        <v>19</v>
      </c>
      <c r="K4298" s="129">
        <v>45345</v>
      </c>
      <c r="L4298" t="s">
        <v>5542</v>
      </c>
    </row>
    <row r="4299" spans="1:12" s="2" customFormat="1" ht="15">
      <c r="A4299" s="2">
        <v>63090</v>
      </c>
      <c r="B4299" s="2" t="s">
        <v>4593</v>
      </c>
      <c r="C4299" s="2" t="s">
        <v>13</v>
      </c>
      <c r="D4299" s="2" t="s">
        <v>14</v>
      </c>
      <c r="E4299" t="s">
        <v>4870</v>
      </c>
      <c r="F4299" t="s">
        <v>16</v>
      </c>
      <c r="G4299" s="2" t="s">
        <v>29</v>
      </c>
      <c r="H4299" s="2" t="s">
        <v>4854</v>
      </c>
      <c r="I4299" s="2" t="s">
        <v>47</v>
      </c>
      <c r="J4299" s="2" t="s">
        <v>19</v>
      </c>
      <c r="K4299" s="129">
        <v>45667</v>
      </c>
      <c r="L4299" t="s">
        <v>5542</v>
      </c>
    </row>
    <row r="4300" spans="1:12" s="2" customFormat="1" ht="15">
      <c r="A4300" s="2">
        <v>63091</v>
      </c>
      <c r="B4300" s="2" t="s">
        <v>3772</v>
      </c>
      <c r="C4300" s="2" t="s">
        <v>13</v>
      </c>
      <c r="D4300" s="2" t="s">
        <v>14</v>
      </c>
      <c r="E4300" t="s">
        <v>4870</v>
      </c>
      <c r="F4300" t="s">
        <v>5249</v>
      </c>
      <c r="G4300" s="2" t="s">
        <v>29</v>
      </c>
      <c r="H4300" s="2" t="s">
        <v>4854</v>
      </c>
      <c r="I4300" s="2" t="s">
        <v>47</v>
      </c>
      <c r="J4300" s="2" t="s">
        <v>19</v>
      </c>
      <c r="K4300" s="129">
        <v>45743</v>
      </c>
      <c r="L4300" t="s">
        <v>5542</v>
      </c>
    </row>
    <row r="4301" spans="1:12" s="2" customFormat="1" ht="15">
      <c r="A4301" s="2">
        <v>63113</v>
      </c>
      <c r="B4301" s="2" t="s">
        <v>3670</v>
      </c>
      <c r="C4301" s="2" t="s">
        <v>13</v>
      </c>
      <c r="D4301" s="2" t="s">
        <v>14</v>
      </c>
      <c r="E4301" t="s">
        <v>4870</v>
      </c>
      <c r="F4301" t="s">
        <v>16</v>
      </c>
      <c r="G4301" s="2" t="s">
        <v>29</v>
      </c>
      <c r="H4301" s="2" t="s">
        <v>4854</v>
      </c>
      <c r="I4301" s="2" t="s">
        <v>47</v>
      </c>
      <c r="J4301" s="2" t="s">
        <v>19</v>
      </c>
      <c r="K4301" s="129">
        <v>45399</v>
      </c>
      <c r="L4301" t="s">
        <v>5542</v>
      </c>
    </row>
    <row r="4302" spans="1:12" s="2" customFormat="1" ht="15">
      <c r="A4302" s="2">
        <v>63130</v>
      </c>
      <c r="B4302" s="2" t="s">
        <v>4594</v>
      </c>
      <c r="C4302" s="2" t="s">
        <v>13</v>
      </c>
      <c r="D4302" s="2" t="s">
        <v>25</v>
      </c>
      <c r="E4302" s="2" t="s">
        <v>5291</v>
      </c>
      <c r="F4302" t="s">
        <v>36</v>
      </c>
      <c r="G4302" s="2" t="s">
        <v>29</v>
      </c>
      <c r="H4302" s="2" t="s">
        <v>4852</v>
      </c>
      <c r="I4302" s="2" t="s">
        <v>563</v>
      </c>
      <c r="J4302" s="2" t="s">
        <v>19</v>
      </c>
      <c r="K4302" s="129">
        <v>45719</v>
      </c>
      <c r="L4302" t="s">
        <v>5297</v>
      </c>
    </row>
    <row r="4303" spans="1:12" s="2" customFormat="1" ht="15">
      <c r="A4303" s="2">
        <v>63131</v>
      </c>
      <c r="B4303" s="2" t="s">
        <v>4595</v>
      </c>
      <c r="C4303" s="2" t="s">
        <v>13</v>
      </c>
      <c r="D4303" s="2" t="s">
        <v>25</v>
      </c>
      <c r="E4303" s="2" t="s">
        <v>5291</v>
      </c>
      <c r="F4303" t="s">
        <v>16</v>
      </c>
      <c r="G4303" s="2" t="s">
        <v>32</v>
      </c>
      <c r="H4303" s="2" t="s">
        <v>374</v>
      </c>
      <c r="I4303" s="2" t="s">
        <v>5967</v>
      </c>
      <c r="J4303" s="2" t="s">
        <v>19</v>
      </c>
      <c r="K4303" s="129">
        <v>45432</v>
      </c>
      <c r="L4303" t="s">
        <v>5293</v>
      </c>
    </row>
    <row r="4304" spans="1:12" s="2" customFormat="1" ht="15">
      <c r="A4304" s="2">
        <v>63132</v>
      </c>
      <c r="B4304" s="2" t="s">
        <v>3671</v>
      </c>
      <c r="C4304" s="2" t="s">
        <v>13</v>
      </c>
      <c r="D4304" s="2" t="s">
        <v>14</v>
      </c>
      <c r="E4304" t="s">
        <v>4870</v>
      </c>
      <c r="F4304" t="s">
        <v>16</v>
      </c>
      <c r="G4304" s="2" t="s">
        <v>29</v>
      </c>
      <c r="H4304" s="2" t="s">
        <v>4854</v>
      </c>
      <c r="I4304" s="2" t="s">
        <v>47</v>
      </c>
      <c r="J4304" s="2" t="s">
        <v>113</v>
      </c>
      <c r="K4304" s="129">
        <v>44854</v>
      </c>
      <c r="L4304" t="s">
        <v>5542</v>
      </c>
    </row>
    <row r="4305" spans="1:12" s="2" customFormat="1" ht="15">
      <c r="A4305" s="2">
        <v>63133</v>
      </c>
      <c r="B4305" s="2" t="s">
        <v>4961</v>
      </c>
      <c r="C4305" s="2" t="s">
        <v>13</v>
      </c>
      <c r="D4305" s="2" t="s">
        <v>14</v>
      </c>
      <c r="E4305" t="s">
        <v>4870</v>
      </c>
      <c r="F4305" t="s">
        <v>5249</v>
      </c>
      <c r="G4305" s="2" t="s">
        <v>29</v>
      </c>
      <c r="H4305" s="2" t="s">
        <v>104</v>
      </c>
      <c r="I4305" s="2" t="s">
        <v>132</v>
      </c>
      <c r="J4305" s="2" t="s">
        <v>19</v>
      </c>
      <c r="K4305" s="129">
        <v>45716</v>
      </c>
      <c r="L4305" t="s">
        <v>5542</v>
      </c>
    </row>
    <row r="4306" spans="1:12" s="2" customFormat="1" ht="15">
      <c r="A4306" s="2">
        <v>63134</v>
      </c>
      <c r="B4306" s="2" t="s">
        <v>3672</v>
      </c>
      <c r="C4306" s="2" t="s">
        <v>13</v>
      </c>
      <c r="D4306" s="2" t="s">
        <v>14</v>
      </c>
      <c r="E4306" t="s">
        <v>4870</v>
      </c>
      <c r="F4306" t="s">
        <v>5249</v>
      </c>
      <c r="G4306" s="2" t="s">
        <v>29</v>
      </c>
      <c r="H4306" s="2" t="s">
        <v>4854</v>
      </c>
      <c r="I4306" s="2" t="s">
        <v>47</v>
      </c>
      <c r="J4306" s="2" t="s">
        <v>19</v>
      </c>
      <c r="K4306" s="129">
        <v>45546</v>
      </c>
      <c r="L4306" t="s">
        <v>5542</v>
      </c>
    </row>
    <row r="4307" spans="1:12" s="2" customFormat="1" ht="15">
      <c r="A4307" s="2">
        <v>63155</v>
      </c>
      <c r="B4307" s="2" t="s">
        <v>3673</v>
      </c>
      <c r="C4307" s="2" t="s">
        <v>13</v>
      </c>
      <c r="D4307" s="2" t="s">
        <v>14</v>
      </c>
      <c r="E4307" t="s">
        <v>4870</v>
      </c>
      <c r="F4307" t="s">
        <v>16</v>
      </c>
      <c r="G4307" s="2" t="s">
        <v>29</v>
      </c>
      <c r="H4307" s="2" t="s">
        <v>4854</v>
      </c>
      <c r="I4307" s="2" t="s">
        <v>47</v>
      </c>
      <c r="J4307" s="2" t="s">
        <v>19</v>
      </c>
      <c r="K4307" s="129">
        <v>45723</v>
      </c>
      <c r="L4307" t="s">
        <v>5542</v>
      </c>
    </row>
    <row r="4308" spans="1:12" s="2" customFormat="1" ht="15">
      <c r="A4308" s="2">
        <v>63175</v>
      </c>
      <c r="B4308" s="2" t="s">
        <v>3612</v>
      </c>
      <c r="C4308" s="2" t="s">
        <v>13</v>
      </c>
      <c r="D4308" s="2" t="s">
        <v>14</v>
      </c>
      <c r="E4308" t="s">
        <v>4870</v>
      </c>
      <c r="F4308" t="s">
        <v>16</v>
      </c>
      <c r="G4308" s="2" t="s">
        <v>32</v>
      </c>
      <c r="H4308" s="2" t="s">
        <v>4852</v>
      </c>
      <c r="I4308" s="2" t="s">
        <v>5630</v>
      </c>
      <c r="J4308" s="2" t="s">
        <v>19</v>
      </c>
      <c r="K4308" s="129">
        <v>44967</v>
      </c>
      <c r="L4308" t="s">
        <v>5542</v>
      </c>
    </row>
    <row r="4309" spans="1:12" s="2" customFormat="1" ht="15">
      <c r="A4309" s="2">
        <v>63194</v>
      </c>
      <c r="B4309" s="2" t="s">
        <v>4596</v>
      </c>
      <c r="C4309" s="2" t="s">
        <v>13</v>
      </c>
      <c r="D4309" s="2" t="s">
        <v>14</v>
      </c>
      <c r="E4309" t="s">
        <v>4870</v>
      </c>
      <c r="F4309" t="s">
        <v>16</v>
      </c>
      <c r="G4309" s="2" t="s">
        <v>29</v>
      </c>
      <c r="H4309" s="2" t="s">
        <v>4854</v>
      </c>
      <c r="I4309" s="2" t="s">
        <v>47</v>
      </c>
      <c r="J4309" s="2" t="s">
        <v>19</v>
      </c>
      <c r="K4309" s="129">
        <v>45335</v>
      </c>
      <c r="L4309" t="s">
        <v>5542</v>
      </c>
    </row>
    <row r="4310" spans="1:12" s="2" customFormat="1" ht="15">
      <c r="A4310" s="2">
        <v>63214</v>
      </c>
      <c r="B4310" s="2" t="s">
        <v>3674</v>
      </c>
      <c r="C4310" s="2" t="s">
        <v>13</v>
      </c>
      <c r="D4310" s="2" t="s">
        <v>14</v>
      </c>
      <c r="E4310" t="s">
        <v>4870</v>
      </c>
      <c r="F4310" t="s">
        <v>5249</v>
      </c>
      <c r="G4310" s="2" t="s">
        <v>29</v>
      </c>
      <c r="H4310" s="2" t="s">
        <v>4852</v>
      </c>
      <c r="I4310" s="2" t="s">
        <v>244</v>
      </c>
      <c r="J4310" s="2" t="s">
        <v>19</v>
      </c>
      <c r="K4310" s="129">
        <v>45732</v>
      </c>
      <c r="L4310" t="s">
        <v>5542</v>
      </c>
    </row>
    <row r="4311" spans="1:12" s="2" customFormat="1" ht="15">
      <c r="A4311" s="2">
        <v>63255</v>
      </c>
      <c r="B4311" s="2" t="s">
        <v>4891</v>
      </c>
      <c r="C4311" s="2" t="s">
        <v>13</v>
      </c>
      <c r="D4311" s="2" t="s">
        <v>14</v>
      </c>
      <c r="E4311" t="s">
        <v>4870</v>
      </c>
      <c r="F4311" t="s">
        <v>5249</v>
      </c>
      <c r="G4311" s="2" t="s">
        <v>29</v>
      </c>
      <c r="H4311" s="2" t="s">
        <v>4854</v>
      </c>
      <c r="I4311" s="2" t="s">
        <v>47</v>
      </c>
      <c r="J4311" s="2" t="s">
        <v>113</v>
      </c>
      <c r="K4311" s="129">
        <v>45418</v>
      </c>
      <c r="L4311" t="s">
        <v>5542</v>
      </c>
    </row>
    <row r="4312" spans="1:12" s="2" customFormat="1" ht="15">
      <c r="A4312" s="2">
        <v>63256</v>
      </c>
      <c r="B4312" s="2" t="s">
        <v>3675</v>
      </c>
      <c r="C4312" s="2" t="s">
        <v>13</v>
      </c>
      <c r="D4312" s="2" t="s">
        <v>14</v>
      </c>
      <c r="E4312" t="s">
        <v>4870</v>
      </c>
      <c r="F4312" t="s">
        <v>16</v>
      </c>
      <c r="G4312" s="2" t="s">
        <v>32</v>
      </c>
      <c r="H4312" s="2" t="s">
        <v>147</v>
      </c>
      <c r="I4312" s="2" t="s">
        <v>271</v>
      </c>
      <c r="J4312" s="2" t="s">
        <v>19</v>
      </c>
      <c r="K4312" s="129">
        <v>45406</v>
      </c>
      <c r="L4312" t="s">
        <v>5542</v>
      </c>
    </row>
    <row r="4313" spans="1:12" s="2" customFormat="1" ht="15">
      <c r="A4313" s="2">
        <v>63275</v>
      </c>
      <c r="B4313" s="2" t="s">
        <v>4892</v>
      </c>
      <c r="C4313" s="2" t="s">
        <v>13</v>
      </c>
      <c r="D4313" s="2" t="s">
        <v>14</v>
      </c>
      <c r="E4313" t="s">
        <v>4870</v>
      </c>
      <c r="F4313" t="s">
        <v>16</v>
      </c>
      <c r="G4313" s="2" t="s">
        <v>32</v>
      </c>
      <c r="H4313" s="2" t="s">
        <v>4854</v>
      </c>
      <c r="I4313" s="2" t="s">
        <v>47</v>
      </c>
      <c r="J4313" s="2" t="s">
        <v>19</v>
      </c>
      <c r="K4313" s="129">
        <v>45741</v>
      </c>
      <c r="L4313" t="s">
        <v>5542</v>
      </c>
    </row>
    <row r="4314" spans="1:12" s="2" customFormat="1" ht="15">
      <c r="A4314" s="2">
        <v>63294</v>
      </c>
      <c r="B4314" s="2" t="s">
        <v>3676</v>
      </c>
      <c r="C4314" s="2" t="s">
        <v>13</v>
      </c>
      <c r="D4314" s="2" t="s">
        <v>14</v>
      </c>
      <c r="E4314" t="s">
        <v>4870</v>
      </c>
      <c r="F4314" t="s">
        <v>16</v>
      </c>
      <c r="G4314" s="2" t="s">
        <v>29</v>
      </c>
      <c r="H4314" s="2" t="s">
        <v>4856</v>
      </c>
      <c r="I4314" s="2" t="s">
        <v>654</v>
      </c>
      <c r="J4314" s="2" t="s">
        <v>19</v>
      </c>
      <c r="K4314" s="129">
        <v>45694</v>
      </c>
      <c r="L4314" t="s">
        <v>5542</v>
      </c>
    </row>
    <row r="4315" spans="1:12" s="2" customFormat="1" ht="15">
      <c r="A4315" s="2">
        <v>63295</v>
      </c>
      <c r="B4315" s="2" t="s">
        <v>3677</v>
      </c>
      <c r="C4315" s="2" t="s">
        <v>13</v>
      </c>
      <c r="D4315" s="2" t="s">
        <v>14</v>
      </c>
      <c r="E4315" t="s">
        <v>4870</v>
      </c>
      <c r="F4315" t="s">
        <v>5249</v>
      </c>
      <c r="G4315" s="2" t="s">
        <v>29</v>
      </c>
      <c r="H4315" s="2" t="s">
        <v>49</v>
      </c>
      <c r="I4315" s="2" t="s">
        <v>5309</v>
      </c>
      <c r="J4315" s="2" t="s">
        <v>19</v>
      </c>
      <c r="K4315" s="129">
        <v>45737</v>
      </c>
      <c r="L4315" t="s">
        <v>5542</v>
      </c>
    </row>
    <row r="4316" spans="1:12" s="2" customFormat="1" ht="15">
      <c r="A4316" s="2">
        <v>63314</v>
      </c>
      <c r="B4316" s="2" t="s">
        <v>3616</v>
      </c>
      <c r="C4316" s="2" t="s">
        <v>13</v>
      </c>
      <c r="D4316" s="2" t="s">
        <v>38</v>
      </c>
      <c r="E4316" t="s">
        <v>4870</v>
      </c>
      <c r="F4316" t="s">
        <v>5249</v>
      </c>
      <c r="G4316" s="2" t="s">
        <v>29</v>
      </c>
      <c r="H4316" s="2" t="s">
        <v>144</v>
      </c>
      <c r="I4316" s="2" t="s">
        <v>406</v>
      </c>
      <c r="J4316" s="2" t="s">
        <v>19</v>
      </c>
      <c r="K4316" s="129">
        <v>45726</v>
      </c>
      <c r="L4316" t="s">
        <v>5542</v>
      </c>
    </row>
    <row r="4317" spans="1:12" s="2" customFormat="1" ht="15">
      <c r="A4317" s="2">
        <v>63334</v>
      </c>
      <c r="B4317" s="2" t="s">
        <v>3619</v>
      </c>
      <c r="C4317" s="2" t="s">
        <v>13</v>
      </c>
      <c r="D4317" s="2" t="s">
        <v>14</v>
      </c>
      <c r="E4317" t="s">
        <v>4870</v>
      </c>
      <c r="F4317" t="s">
        <v>16</v>
      </c>
      <c r="G4317" s="2" t="s">
        <v>29</v>
      </c>
      <c r="H4317" s="2" t="s">
        <v>4855</v>
      </c>
      <c r="I4317" s="2" t="s">
        <v>5735</v>
      </c>
      <c r="J4317" s="2" t="s">
        <v>113</v>
      </c>
      <c r="K4317" s="129">
        <v>44832</v>
      </c>
      <c r="L4317" t="s">
        <v>5542</v>
      </c>
    </row>
    <row r="4318" spans="1:12" s="2" customFormat="1" ht="15">
      <c r="A4318" s="2">
        <v>63335</v>
      </c>
      <c r="B4318" s="2" t="s">
        <v>3617</v>
      </c>
      <c r="C4318" s="2" t="s">
        <v>13</v>
      </c>
      <c r="D4318" s="2" t="s">
        <v>14</v>
      </c>
      <c r="E4318" t="s">
        <v>4870</v>
      </c>
      <c r="F4318" t="s">
        <v>5249</v>
      </c>
      <c r="G4318" s="2" t="s">
        <v>29</v>
      </c>
      <c r="H4318" s="2" t="s">
        <v>4855</v>
      </c>
      <c r="I4318" s="2" t="s">
        <v>59</v>
      </c>
      <c r="J4318" s="2" t="s">
        <v>19</v>
      </c>
      <c r="K4318" s="129">
        <v>45246</v>
      </c>
      <c r="L4318" t="s">
        <v>5542</v>
      </c>
    </row>
    <row r="4319" spans="1:12" s="2" customFormat="1" ht="15">
      <c r="A4319" s="2">
        <v>63374</v>
      </c>
      <c r="B4319" s="2" t="s">
        <v>3773</v>
      </c>
      <c r="C4319" s="2" t="s">
        <v>13</v>
      </c>
      <c r="D4319" s="2" t="s">
        <v>14</v>
      </c>
      <c r="E4319" t="s">
        <v>4870</v>
      </c>
      <c r="F4319" t="s">
        <v>5249</v>
      </c>
      <c r="G4319" s="2" t="s">
        <v>29</v>
      </c>
      <c r="H4319" s="2" t="s">
        <v>183</v>
      </c>
      <c r="I4319" s="2" t="s">
        <v>942</v>
      </c>
      <c r="J4319" s="2" t="s">
        <v>19</v>
      </c>
      <c r="K4319" s="129">
        <v>45343</v>
      </c>
      <c r="L4319" t="s">
        <v>5542</v>
      </c>
    </row>
    <row r="4320" spans="1:12" s="2" customFormat="1" ht="15">
      <c r="A4320" s="2">
        <v>63394</v>
      </c>
      <c r="B4320" s="2" t="s">
        <v>3678</v>
      </c>
      <c r="C4320" s="2" t="s">
        <v>13</v>
      </c>
      <c r="D4320" s="2" t="s">
        <v>14</v>
      </c>
      <c r="E4320" t="s">
        <v>4870</v>
      </c>
      <c r="F4320" t="s">
        <v>16</v>
      </c>
      <c r="G4320" s="2" t="s">
        <v>29</v>
      </c>
      <c r="H4320" s="2" t="s">
        <v>4852</v>
      </c>
      <c r="I4320" s="2" t="s">
        <v>244</v>
      </c>
      <c r="J4320" s="2" t="s">
        <v>19</v>
      </c>
      <c r="K4320" s="129">
        <v>44960</v>
      </c>
      <c r="L4320" t="s">
        <v>5542</v>
      </c>
    </row>
    <row r="4321" spans="1:12" s="2" customFormat="1" ht="15">
      <c r="A4321" s="2">
        <v>63414</v>
      </c>
      <c r="B4321" s="2" t="s">
        <v>3679</v>
      </c>
      <c r="C4321" s="2" t="s">
        <v>13</v>
      </c>
      <c r="D4321" s="2" t="s">
        <v>38</v>
      </c>
      <c r="E4321" t="s">
        <v>4870</v>
      </c>
      <c r="F4321" t="s">
        <v>16</v>
      </c>
      <c r="G4321" s="2" t="s">
        <v>29</v>
      </c>
      <c r="H4321" s="2" t="s">
        <v>104</v>
      </c>
      <c r="I4321" s="2" t="s">
        <v>118</v>
      </c>
      <c r="J4321" s="2" t="s">
        <v>19</v>
      </c>
      <c r="K4321" s="129">
        <v>45044</v>
      </c>
      <c r="L4321" t="s">
        <v>5542</v>
      </c>
    </row>
    <row r="4322" spans="1:12" s="2" customFormat="1" ht="15">
      <c r="A4322" s="2">
        <v>63434</v>
      </c>
      <c r="B4322" s="2" t="s">
        <v>3774</v>
      </c>
      <c r="C4322" s="2" t="s">
        <v>13</v>
      </c>
      <c r="D4322" s="2" t="s">
        <v>14</v>
      </c>
      <c r="E4322" t="s">
        <v>4870</v>
      </c>
      <c r="F4322" t="s">
        <v>5249</v>
      </c>
      <c r="G4322" s="2" t="s">
        <v>29</v>
      </c>
      <c r="H4322" s="2" t="s">
        <v>4854</v>
      </c>
      <c r="I4322" s="2" t="s">
        <v>47</v>
      </c>
      <c r="J4322" s="2" t="s">
        <v>19</v>
      </c>
      <c r="K4322" s="129">
        <v>45527</v>
      </c>
      <c r="L4322" t="s">
        <v>5542</v>
      </c>
    </row>
    <row r="4323" spans="1:12" s="2" customFormat="1" ht="15">
      <c r="A4323" s="2">
        <v>63454</v>
      </c>
      <c r="B4323" s="2" t="s">
        <v>3775</v>
      </c>
      <c r="C4323" s="2" t="s">
        <v>13</v>
      </c>
      <c r="D4323" s="2" t="s">
        <v>14</v>
      </c>
      <c r="E4323" t="s">
        <v>4870</v>
      </c>
      <c r="F4323" t="s">
        <v>16</v>
      </c>
      <c r="G4323" s="2" t="s">
        <v>29</v>
      </c>
      <c r="H4323" s="2" t="s">
        <v>4854</v>
      </c>
      <c r="I4323" s="2" t="s">
        <v>47</v>
      </c>
      <c r="J4323" s="2" t="s">
        <v>113</v>
      </c>
      <c r="K4323" s="129">
        <v>44904</v>
      </c>
      <c r="L4323" t="s">
        <v>5542</v>
      </c>
    </row>
    <row r="4324" spans="1:12" s="2" customFormat="1" ht="15">
      <c r="A4324" s="2">
        <v>63474</v>
      </c>
      <c r="B4324" s="2" t="s">
        <v>3776</v>
      </c>
      <c r="C4324" s="2" t="s">
        <v>13</v>
      </c>
      <c r="D4324" s="2" t="s">
        <v>14</v>
      </c>
      <c r="E4324" t="s">
        <v>4870</v>
      </c>
      <c r="F4324" t="s">
        <v>16</v>
      </c>
      <c r="G4324" s="2" t="s">
        <v>29</v>
      </c>
      <c r="H4324" s="2" t="s">
        <v>90</v>
      </c>
      <c r="I4324" s="2" t="s">
        <v>91</v>
      </c>
      <c r="J4324" s="2" t="s">
        <v>19</v>
      </c>
      <c r="K4324" s="129">
        <v>44985</v>
      </c>
      <c r="L4324" t="s">
        <v>5542</v>
      </c>
    </row>
    <row r="4325" spans="1:12" s="2" customFormat="1" ht="15">
      <c r="A4325" s="2">
        <v>63514</v>
      </c>
      <c r="B4325" s="2" t="s">
        <v>4671</v>
      </c>
      <c r="C4325" s="2" t="s">
        <v>13</v>
      </c>
      <c r="D4325" s="2" t="s">
        <v>14</v>
      </c>
      <c r="E4325" t="s">
        <v>4870</v>
      </c>
      <c r="F4325" t="s">
        <v>5249</v>
      </c>
      <c r="G4325" s="2" t="s">
        <v>29</v>
      </c>
      <c r="H4325" s="2" t="s">
        <v>4858</v>
      </c>
      <c r="I4325" s="2" t="s">
        <v>1869</v>
      </c>
      <c r="J4325" s="2" t="s">
        <v>113</v>
      </c>
      <c r="K4325" s="129">
        <v>45140</v>
      </c>
      <c r="L4325" t="s">
        <v>5542</v>
      </c>
    </row>
    <row r="4326" spans="1:12" s="2" customFormat="1" ht="15">
      <c r="A4326" s="2">
        <v>63534</v>
      </c>
      <c r="B4326" s="2" t="s">
        <v>3777</v>
      </c>
      <c r="C4326" s="2" t="s">
        <v>13</v>
      </c>
      <c r="D4326" s="2" t="s">
        <v>14</v>
      </c>
      <c r="E4326" t="s">
        <v>4870</v>
      </c>
      <c r="F4326" t="s">
        <v>16</v>
      </c>
      <c r="G4326" s="2" t="s">
        <v>29</v>
      </c>
      <c r="H4326" s="2" t="s">
        <v>4854</v>
      </c>
      <c r="I4326" s="2" t="s">
        <v>47</v>
      </c>
      <c r="J4326" s="2" t="s">
        <v>19</v>
      </c>
      <c r="K4326" s="129">
        <v>45722</v>
      </c>
      <c r="L4326" t="s">
        <v>5542</v>
      </c>
    </row>
    <row r="4327" spans="1:12" s="2" customFormat="1" ht="15">
      <c r="A4327" s="2">
        <v>63574</v>
      </c>
      <c r="B4327" s="2" t="s">
        <v>5165</v>
      </c>
      <c r="C4327" s="2" t="s">
        <v>13</v>
      </c>
      <c r="D4327" s="2" t="s">
        <v>38</v>
      </c>
      <c r="E4327" t="s">
        <v>4870</v>
      </c>
      <c r="F4327" t="s">
        <v>5249</v>
      </c>
      <c r="G4327" s="2" t="s">
        <v>29</v>
      </c>
      <c r="H4327" s="2" t="s">
        <v>4855</v>
      </c>
      <c r="I4327" s="2" t="s">
        <v>59</v>
      </c>
      <c r="J4327" s="2" t="s">
        <v>19</v>
      </c>
      <c r="K4327" s="129">
        <v>45679</v>
      </c>
      <c r="L4327" t="s">
        <v>5542</v>
      </c>
    </row>
    <row r="4328" spans="1:12" s="2" customFormat="1" ht="15">
      <c r="A4328" s="2">
        <v>63594</v>
      </c>
      <c r="B4328" s="2" t="s">
        <v>3621</v>
      </c>
      <c r="C4328" s="2" t="s">
        <v>13</v>
      </c>
      <c r="D4328" s="2" t="s">
        <v>14</v>
      </c>
      <c r="E4328" t="s">
        <v>4870</v>
      </c>
      <c r="F4328" t="s">
        <v>5249</v>
      </c>
      <c r="G4328" s="2" t="s">
        <v>29</v>
      </c>
      <c r="H4328" s="2" t="s">
        <v>4854</v>
      </c>
      <c r="I4328" s="2" t="s">
        <v>47</v>
      </c>
      <c r="J4328" s="2" t="s">
        <v>19</v>
      </c>
      <c r="K4328" s="129">
        <v>45406</v>
      </c>
      <c r="L4328" t="s">
        <v>5542</v>
      </c>
    </row>
    <row r="4329" spans="1:12" s="2" customFormat="1" ht="15">
      <c r="A4329" s="2">
        <v>63614</v>
      </c>
      <c r="B4329" s="2" t="s">
        <v>3680</v>
      </c>
      <c r="C4329" s="2" t="s">
        <v>13</v>
      </c>
      <c r="D4329" s="2" t="s">
        <v>25</v>
      </c>
      <c r="E4329" t="s">
        <v>4870</v>
      </c>
      <c r="F4329" t="s">
        <v>5249</v>
      </c>
      <c r="G4329" s="2" t="s">
        <v>32</v>
      </c>
      <c r="H4329" s="2" t="s">
        <v>136</v>
      </c>
      <c r="I4329" s="2" t="s">
        <v>5782</v>
      </c>
      <c r="J4329" s="2" t="s">
        <v>113</v>
      </c>
      <c r="K4329" s="129">
        <v>44889</v>
      </c>
      <c r="L4329" t="s">
        <v>5542</v>
      </c>
    </row>
    <row r="4330" spans="1:12" s="2" customFormat="1" ht="15">
      <c r="A4330" s="2">
        <v>63615</v>
      </c>
      <c r="B4330" s="2" t="s">
        <v>3681</v>
      </c>
      <c r="C4330" s="2" t="s">
        <v>13</v>
      </c>
      <c r="D4330" s="2" t="s">
        <v>14</v>
      </c>
      <c r="E4330" t="s">
        <v>4870</v>
      </c>
      <c r="F4330" t="s">
        <v>5249</v>
      </c>
      <c r="G4330" s="2" t="s">
        <v>29</v>
      </c>
      <c r="H4330" s="2" t="s">
        <v>4855</v>
      </c>
      <c r="I4330" s="2" t="s">
        <v>1568</v>
      </c>
      <c r="J4330" s="2" t="s">
        <v>19</v>
      </c>
      <c r="K4330" s="129">
        <v>45721</v>
      </c>
      <c r="L4330" t="s">
        <v>5542</v>
      </c>
    </row>
    <row r="4331" spans="1:12" s="2" customFormat="1" ht="15">
      <c r="A4331" s="2">
        <v>63635</v>
      </c>
      <c r="B4331" s="2" t="s">
        <v>3682</v>
      </c>
      <c r="C4331" s="2" t="s">
        <v>13</v>
      </c>
      <c r="D4331" s="2" t="s">
        <v>14</v>
      </c>
      <c r="E4331" t="s">
        <v>4870</v>
      </c>
      <c r="F4331" t="s">
        <v>5249</v>
      </c>
      <c r="G4331" s="2" t="s">
        <v>32</v>
      </c>
      <c r="H4331" s="2" t="s">
        <v>4854</v>
      </c>
      <c r="I4331" s="2" t="s">
        <v>47</v>
      </c>
      <c r="J4331" s="2" t="s">
        <v>19</v>
      </c>
      <c r="K4331" s="129">
        <v>45614</v>
      </c>
      <c r="L4331" t="s">
        <v>5542</v>
      </c>
    </row>
    <row r="4332" spans="1:12" s="2" customFormat="1" ht="15">
      <c r="A4332" s="2">
        <v>63654</v>
      </c>
      <c r="B4332" s="2" t="s">
        <v>4597</v>
      </c>
      <c r="C4332" s="2" t="s">
        <v>13</v>
      </c>
      <c r="D4332" s="2" t="s">
        <v>25</v>
      </c>
      <c r="E4332" t="s">
        <v>4870</v>
      </c>
      <c r="F4332" t="s">
        <v>5249</v>
      </c>
      <c r="G4332" s="2" t="s">
        <v>29</v>
      </c>
      <c r="H4332" s="2" t="s">
        <v>70</v>
      </c>
      <c r="I4332" s="2" t="s">
        <v>5456</v>
      </c>
      <c r="J4332" s="2" t="s">
        <v>19</v>
      </c>
      <c r="K4332" s="129">
        <v>45211</v>
      </c>
      <c r="L4332" t="s">
        <v>5542</v>
      </c>
    </row>
    <row r="4333" spans="1:12" s="2" customFormat="1" ht="15">
      <c r="A4333" s="2">
        <v>63674</v>
      </c>
      <c r="B4333" s="2" t="s">
        <v>3683</v>
      </c>
      <c r="C4333" s="2" t="s">
        <v>13</v>
      </c>
      <c r="D4333" s="2" t="s">
        <v>14</v>
      </c>
      <c r="E4333" t="s">
        <v>4870</v>
      </c>
      <c r="F4333" t="s">
        <v>16</v>
      </c>
      <c r="G4333" s="2" t="s">
        <v>29</v>
      </c>
      <c r="H4333" s="2" t="s">
        <v>90</v>
      </c>
      <c r="I4333" s="2" t="s">
        <v>91</v>
      </c>
      <c r="J4333" s="2" t="s">
        <v>19</v>
      </c>
      <c r="K4333" s="129">
        <v>44953</v>
      </c>
      <c r="L4333" t="s">
        <v>5542</v>
      </c>
    </row>
    <row r="4334" spans="1:12" s="2" customFormat="1" ht="15">
      <c r="A4334" s="2">
        <v>63734</v>
      </c>
      <c r="B4334" s="2" t="s">
        <v>3684</v>
      </c>
      <c r="C4334" s="2" t="s">
        <v>13</v>
      </c>
      <c r="D4334" s="2" t="s">
        <v>14</v>
      </c>
      <c r="E4334" t="s">
        <v>4870</v>
      </c>
      <c r="F4334" t="s">
        <v>16</v>
      </c>
      <c r="G4334" s="2" t="s">
        <v>29</v>
      </c>
      <c r="H4334" s="2" t="s">
        <v>4855</v>
      </c>
      <c r="I4334" s="2" t="s">
        <v>59</v>
      </c>
      <c r="J4334" s="2" t="s">
        <v>113</v>
      </c>
      <c r="K4334" s="129">
        <v>44818</v>
      </c>
      <c r="L4334" t="s">
        <v>5542</v>
      </c>
    </row>
    <row r="4335" spans="1:12" s="2" customFormat="1" ht="15">
      <c r="A4335" s="2">
        <v>63774</v>
      </c>
      <c r="B4335" s="2" t="s">
        <v>3685</v>
      </c>
      <c r="C4335" s="2" t="s">
        <v>13</v>
      </c>
      <c r="D4335" s="2" t="s">
        <v>14</v>
      </c>
      <c r="E4335" t="s">
        <v>4870</v>
      </c>
      <c r="F4335" t="s">
        <v>16</v>
      </c>
      <c r="G4335" s="2" t="s">
        <v>29</v>
      </c>
      <c r="H4335" s="2" t="s">
        <v>4854</v>
      </c>
      <c r="I4335" s="2" t="s">
        <v>47</v>
      </c>
      <c r="J4335" s="2" t="s">
        <v>19</v>
      </c>
      <c r="K4335" s="129">
        <v>45722</v>
      </c>
      <c r="L4335" t="s">
        <v>5542</v>
      </c>
    </row>
    <row r="4336" spans="1:12" s="2" customFormat="1" ht="15">
      <c r="A4336" s="2">
        <v>63775</v>
      </c>
      <c r="B4336" s="2" t="s">
        <v>3686</v>
      </c>
      <c r="C4336" s="2" t="s">
        <v>13</v>
      </c>
      <c r="D4336" s="2" t="s">
        <v>14</v>
      </c>
      <c r="E4336" t="s">
        <v>4870</v>
      </c>
      <c r="F4336" t="s">
        <v>16</v>
      </c>
      <c r="G4336" s="2" t="s">
        <v>29</v>
      </c>
      <c r="H4336" s="2" t="s">
        <v>49</v>
      </c>
      <c r="I4336" s="2" t="s">
        <v>5309</v>
      </c>
      <c r="J4336" s="2" t="s">
        <v>19</v>
      </c>
      <c r="K4336" s="129">
        <v>45133</v>
      </c>
      <c r="L4336" t="s">
        <v>5542</v>
      </c>
    </row>
    <row r="4337" spans="1:12" s="2" customFormat="1" ht="15">
      <c r="A4337" s="2">
        <v>63796</v>
      </c>
      <c r="B4337" s="2" t="s">
        <v>3687</v>
      </c>
      <c r="C4337" s="2" t="s">
        <v>13</v>
      </c>
      <c r="D4337" s="2" t="s">
        <v>14</v>
      </c>
      <c r="E4337" t="s">
        <v>4870</v>
      </c>
      <c r="F4337" t="s">
        <v>16</v>
      </c>
      <c r="G4337" s="2" t="s">
        <v>29</v>
      </c>
      <c r="H4337" s="2" t="s">
        <v>147</v>
      </c>
      <c r="I4337" s="2" t="s">
        <v>271</v>
      </c>
      <c r="J4337" s="2" t="s">
        <v>19</v>
      </c>
      <c r="K4337" s="129">
        <v>45393</v>
      </c>
      <c r="L4337" t="s">
        <v>5542</v>
      </c>
    </row>
    <row r="4338" spans="1:12" s="2" customFormat="1" ht="15">
      <c r="A4338" s="2">
        <v>63814</v>
      </c>
      <c r="B4338" s="2" t="s">
        <v>3688</v>
      </c>
      <c r="C4338" s="2" t="s">
        <v>13</v>
      </c>
      <c r="D4338" s="2" t="s">
        <v>14</v>
      </c>
      <c r="E4338" t="s">
        <v>4870</v>
      </c>
      <c r="F4338" t="s">
        <v>5249</v>
      </c>
      <c r="G4338" s="2" t="s">
        <v>29</v>
      </c>
      <c r="H4338" s="2" t="s">
        <v>70</v>
      </c>
      <c r="I4338" s="2" t="s">
        <v>71</v>
      </c>
      <c r="J4338" s="2" t="s">
        <v>19</v>
      </c>
      <c r="K4338" s="129">
        <v>45210</v>
      </c>
      <c r="L4338" t="s">
        <v>5542</v>
      </c>
    </row>
    <row r="4339" spans="1:12" s="2" customFormat="1" ht="15">
      <c r="A4339" s="2">
        <v>63815</v>
      </c>
      <c r="B4339" s="2" t="s">
        <v>3689</v>
      </c>
      <c r="C4339" s="2" t="s">
        <v>13</v>
      </c>
      <c r="D4339" s="2" t="s">
        <v>14</v>
      </c>
      <c r="E4339" t="s">
        <v>4870</v>
      </c>
      <c r="F4339" t="s">
        <v>5249</v>
      </c>
      <c r="G4339" s="2" t="s">
        <v>29</v>
      </c>
      <c r="H4339" s="2" t="s">
        <v>49</v>
      </c>
      <c r="I4339" s="2" t="s">
        <v>5309</v>
      </c>
      <c r="J4339" s="2" t="s">
        <v>113</v>
      </c>
      <c r="K4339" s="129">
        <v>44829</v>
      </c>
      <c r="L4339" t="s">
        <v>5542</v>
      </c>
    </row>
    <row r="4340" spans="1:12" s="2" customFormat="1" ht="15">
      <c r="A4340" s="2">
        <v>63855</v>
      </c>
      <c r="B4340" s="2" t="s">
        <v>4598</v>
      </c>
      <c r="C4340" s="2" t="s">
        <v>13</v>
      </c>
      <c r="D4340" s="2" t="s">
        <v>14</v>
      </c>
      <c r="E4340" t="s">
        <v>4870</v>
      </c>
      <c r="F4340" t="s">
        <v>5249</v>
      </c>
      <c r="G4340" s="2" t="s">
        <v>29</v>
      </c>
      <c r="H4340" s="2" t="s">
        <v>4855</v>
      </c>
      <c r="I4340" s="2" t="s">
        <v>59</v>
      </c>
      <c r="J4340" s="2" t="s">
        <v>19</v>
      </c>
      <c r="K4340" s="129">
        <v>45575</v>
      </c>
      <c r="L4340" t="s">
        <v>5542</v>
      </c>
    </row>
    <row r="4341" spans="1:12" s="2" customFormat="1" ht="15">
      <c r="A4341" s="2">
        <v>63875</v>
      </c>
      <c r="B4341" s="2" t="s">
        <v>3690</v>
      </c>
      <c r="C4341" s="2" t="s">
        <v>13</v>
      </c>
      <c r="D4341" s="2" t="s">
        <v>14</v>
      </c>
      <c r="E4341" t="s">
        <v>4870</v>
      </c>
      <c r="F4341" t="s">
        <v>5249</v>
      </c>
      <c r="G4341" s="2" t="s">
        <v>29</v>
      </c>
      <c r="H4341" s="2" t="s">
        <v>49</v>
      </c>
      <c r="I4341" s="2" t="s">
        <v>5309</v>
      </c>
      <c r="J4341" s="2" t="s">
        <v>19</v>
      </c>
      <c r="K4341" s="129">
        <v>45745</v>
      </c>
      <c r="L4341" t="s">
        <v>5542</v>
      </c>
    </row>
    <row r="4342" spans="1:12" s="2" customFormat="1" ht="15">
      <c r="A4342" s="2">
        <v>63894</v>
      </c>
      <c r="B4342" s="2" t="s">
        <v>3691</v>
      </c>
      <c r="C4342" s="2" t="s">
        <v>13</v>
      </c>
      <c r="D4342" s="2" t="s">
        <v>14</v>
      </c>
      <c r="E4342" t="s">
        <v>4870</v>
      </c>
      <c r="F4342" t="s">
        <v>5249</v>
      </c>
      <c r="G4342" s="2" t="s">
        <v>29</v>
      </c>
      <c r="H4342" s="2" t="s">
        <v>216</v>
      </c>
      <c r="I4342" s="2" t="s">
        <v>5707</v>
      </c>
      <c r="J4342" s="2" t="s">
        <v>19</v>
      </c>
      <c r="K4342" s="129">
        <v>45020</v>
      </c>
      <c r="L4342" t="s">
        <v>5542</v>
      </c>
    </row>
    <row r="4343" spans="1:12" s="2" customFormat="1" ht="15">
      <c r="A4343" s="2">
        <v>63915</v>
      </c>
      <c r="B4343" s="2" t="s">
        <v>4599</v>
      </c>
      <c r="C4343" s="2" t="s">
        <v>13</v>
      </c>
      <c r="D4343" s="2" t="s">
        <v>14</v>
      </c>
      <c r="E4343" t="s">
        <v>4870</v>
      </c>
      <c r="F4343" t="s">
        <v>16</v>
      </c>
      <c r="G4343" s="2" t="s">
        <v>29</v>
      </c>
      <c r="H4343" s="2" t="s">
        <v>4854</v>
      </c>
      <c r="I4343" s="2" t="s">
        <v>47</v>
      </c>
      <c r="J4343" s="2" t="s">
        <v>19</v>
      </c>
      <c r="K4343" s="129">
        <v>45707</v>
      </c>
      <c r="L4343" t="s">
        <v>5542</v>
      </c>
    </row>
    <row r="4344" spans="1:12" s="2" customFormat="1" ht="15">
      <c r="A4344" s="2">
        <v>63916</v>
      </c>
      <c r="B4344" s="2" t="s">
        <v>3692</v>
      </c>
      <c r="C4344" s="2" t="s">
        <v>13</v>
      </c>
      <c r="D4344" s="2" t="s">
        <v>14</v>
      </c>
      <c r="E4344" t="s">
        <v>4870</v>
      </c>
      <c r="F4344" t="s">
        <v>5249</v>
      </c>
      <c r="G4344" s="2" t="s">
        <v>29</v>
      </c>
      <c r="H4344" s="2" t="s">
        <v>4853</v>
      </c>
      <c r="I4344" s="2" t="s">
        <v>44</v>
      </c>
      <c r="J4344" s="2" t="s">
        <v>19</v>
      </c>
      <c r="K4344" s="129">
        <v>45707</v>
      </c>
      <c r="L4344" t="s">
        <v>5542</v>
      </c>
    </row>
    <row r="4345" spans="1:12" s="2" customFormat="1" ht="15">
      <c r="A4345" s="2">
        <v>63917</v>
      </c>
      <c r="B4345" s="2" t="s">
        <v>3693</v>
      </c>
      <c r="C4345" s="2" t="s">
        <v>13</v>
      </c>
      <c r="D4345" s="2" t="s">
        <v>14</v>
      </c>
      <c r="E4345" t="s">
        <v>4870</v>
      </c>
      <c r="F4345" t="s">
        <v>5249</v>
      </c>
      <c r="G4345" s="2" t="s">
        <v>29</v>
      </c>
      <c r="H4345" s="2" t="s">
        <v>4854</v>
      </c>
      <c r="I4345" s="2" t="s">
        <v>47</v>
      </c>
      <c r="J4345" s="2" t="s">
        <v>19</v>
      </c>
      <c r="K4345" s="129">
        <v>45406</v>
      </c>
      <c r="L4345" t="s">
        <v>5542</v>
      </c>
    </row>
    <row r="4346" spans="1:12" s="2" customFormat="1" ht="15">
      <c r="A4346" s="2">
        <v>63974</v>
      </c>
      <c r="B4346" s="2" t="s">
        <v>3778</v>
      </c>
      <c r="C4346" s="2" t="s">
        <v>13</v>
      </c>
      <c r="D4346" s="2" t="s">
        <v>14</v>
      </c>
      <c r="E4346" t="s">
        <v>4870</v>
      </c>
      <c r="F4346" t="s">
        <v>16</v>
      </c>
      <c r="G4346" s="2" t="s">
        <v>32</v>
      </c>
      <c r="H4346" s="2" t="s">
        <v>4854</v>
      </c>
      <c r="I4346" s="2" t="s">
        <v>47</v>
      </c>
      <c r="J4346" s="2" t="s">
        <v>19</v>
      </c>
      <c r="K4346" s="129">
        <v>45036</v>
      </c>
      <c r="L4346" t="s">
        <v>5542</v>
      </c>
    </row>
    <row r="4347" spans="1:12" s="2" customFormat="1" ht="15">
      <c r="A4347" s="2">
        <v>63975</v>
      </c>
      <c r="B4347" s="2" t="s">
        <v>3694</v>
      </c>
      <c r="C4347" s="2" t="s">
        <v>13</v>
      </c>
      <c r="D4347" s="2" t="s">
        <v>25</v>
      </c>
      <c r="E4347" t="s">
        <v>4870</v>
      </c>
      <c r="F4347" t="s">
        <v>5249</v>
      </c>
      <c r="G4347" s="2" t="s">
        <v>29</v>
      </c>
      <c r="H4347" s="2" t="s">
        <v>49</v>
      </c>
      <c r="I4347" s="2" t="s">
        <v>5866</v>
      </c>
      <c r="J4347" s="2" t="s">
        <v>19</v>
      </c>
      <c r="K4347" s="129">
        <v>45079</v>
      </c>
      <c r="L4347" t="s">
        <v>5542</v>
      </c>
    </row>
    <row r="4348" spans="1:12" s="2" customFormat="1" ht="15">
      <c r="A4348" s="2">
        <v>64014</v>
      </c>
      <c r="B4348" s="2" t="s">
        <v>3779</v>
      </c>
      <c r="C4348" s="2" t="s">
        <v>13</v>
      </c>
      <c r="D4348" s="2" t="s">
        <v>38</v>
      </c>
      <c r="E4348" t="s">
        <v>4870</v>
      </c>
      <c r="F4348" t="s">
        <v>16</v>
      </c>
      <c r="G4348" s="2" t="s">
        <v>29</v>
      </c>
      <c r="H4348" s="2" t="s">
        <v>104</v>
      </c>
      <c r="I4348" s="2" t="s">
        <v>118</v>
      </c>
      <c r="J4348" s="2" t="s">
        <v>19</v>
      </c>
      <c r="K4348" s="129">
        <v>45741</v>
      </c>
      <c r="L4348" t="s">
        <v>5542</v>
      </c>
    </row>
    <row r="4349" spans="1:12" s="2" customFormat="1" ht="15">
      <c r="A4349" s="2">
        <v>64054</v>
      </c>
      <c r="B4349" s="2" t="s">
        <v>3695</v>
      </c>
      <c r="C4349" s="2" t="s">
        <v>13</v>
      </c>
      <c r="D4349" s="2" t="s">
        <v>38</v>
      </c>
      <c r="E4349" t="s">
        <v>4870</v>
      </c>
      <c r="F4349" t="s">
        <v>5249</v>
      </c>
      <c r="G4349" s="2" t="s">
        <v>29</v>
      </c>
      <c r="H4349" s="2" t="s">
        <v>4852</v>
      </c>
      <c r="I4349" s="2" t="s">
        <v>563</v>
      </c>
      <c r="J4349" s="2" t="s">
        <v>113</v>
      </c>
      <c r="K4349" s="129">
        <v>44894</v>
      </c>
      <c r="L4349" t="s">
        <v>5542</v>
      </c>
    </row>
    <row r="4350" spans="1:12" s="2" customFormat="1" ht="15">
      <c r="A4350" s="2">
        <v>64114</v>
      </c>
      <c r="B4350" s="2" t="s">
        <v>3696</v>
      </c>
      <c r="C4350" s="2" t="s">
        <v>13</v>
      </c>
      <c r="D4350" s="2" t="s">
        <v>14</v>
      </c>
      <c r="E4350" t="s">
        <v>4870</v>
      </c>
      <c r="F4350" t="s">
        <v>16</v>
      </c>
      <c r="G4350" s="2" t="s">
        <v>29</v>
      </c>
      <c r="H4350" s="2" t="s">
        <v>220</v>
      </c>
      <c r="I4350" s="2" t="s">
        <v>1031</v>
      </c>
      <c r="J4350" s="2" t="s">
        <v>19</v>
      </c>
      <c r="K4350" s="129">
        <v>45667</v>
      </c>
      <c r="L4350" t="s">
        <v>5542</v>
      </c>
    </row>
    <row r="4351" spans="1:12" s="2" customFormat="1" ht="15">
      <c r="A4351" s="2">
        <v>64154</v>
      </c>
      <c r="B4351" s="2" t="s">
        <v>3697</v>
      </c>
      <c r="C4351" s="2" t="s">
        <v>13</v>
      </c>
      <c r="D4351" s="2" t="s">
        <v>38</v>
      </c>
      <c r="E4351" t="s">
        <v>4870</v>
      </c>
      <c r="F4351" t="s">
        <v>5249</v>
      </c>
      <c r="G4351" s="2" t="s">
        <v>29</v>
      </c>
      <c r="H4351" s="2" t="s">
        <v>104</v>
      </c>
      <c r="I4351" s="2" t="s">
        <v>118</v>
      </c>
      <c r="J4351" s="2" t="s">
        <v>19</v>
      </c>
      <c r="K4351" s="129">
        <v>45526</v>
      </c>
      <c r="L4351" t="s">
        <v>5542</v>
      </c>
    </row>
    <row r="4352" spans="1:12" s="2" customFormat="1" ht="15">
      <c r="A4352" s="2">
        <v>64195</v>
      </c>
      <c r="B4352" s="2" t="s">
        <v>3698</v>
      </c>
      <c r="C4352" s="2" t="s">
        <v>13</v>
      </c>
      <c r="D4352" s="2" t="s">
        <v>14</v>
      </c>
      <c r="E4352" t="s">
        <v>4870</v>
      </c>
      <c r="F4352" t="s">
        <v>16</v>
      </c>
      <c r="G4352" s="2" t="s">
        <v>29</v>
      </c>
      <c r="H4352" s="2" t="s">
        <v>81</v>
      </c>
      <c r="I4352" s="2" t="s">
        <v>1101</v>
      </c>
      <c r="J4352" s="2" t="s">
        <v>19</v>
      </c>
      <c r="K4352" s="129">
        <v>45408</v>
      </c>
      <c r="L4352" t="s">
        <v>5542</v>
      </c>
    </row>
    <row r="4353" spans="1:12" s="2" customFormat="1" ht="15">
      <c r="A4353" s="2">
        <v>64214</v>
      </c>
      <c r="B4353" s="2" t="s">
        <v>4600</v>
      </c>
      <c r="C4353" s="2" t="s">
        <v>13</v>
      </c>
      <c r="D4353" s="2" t="s">
        <v>25</v>
      </c>
      <c r="E4353" t="s">
        <v>4870</v>
      </c>
      <c r="F4353" t="s">
        <v>16</v>
      </c>
      <c r="G4353" s="2" t="s">
        <v>29</v>
      </c>
      <c r="H4353" s="2" t="s">
        <v>4854</v>
      </c>
      <c r="I4353" s="2" t="s">
        <v>47</v>
      </c>
      <c r="J4353" s="2" t="s">
        <v>19</v>
      </c>
      <c r="K4353" s="129">
        <v>45706</v>
      </c>
      <c r="L4353" t="s">
        <v>5542</v>
      </c>
    </row>
    <row r="4354" spans="1:12" s="2" customFormat="1" ht="15">
      <c r="A4354" s="2">
        <v>64235</v>
      </c>
      <c r="B4354" s="2" t="s">
        <v>3699</v>
      </c>
      <c r="C4354" s="2" t="s">
        <v>13</v>
      </c>
      <c r="D4354" s="2" t="s">
        <v>38</v>
      </c>
      <c r="E4354" t="s">
        <v>4870</v>
      </c>
      <c r="F4354" t="s">
        <v>16</v>
      </c>
      <c r="G4354" s="2" t="s">
        <v>29</v>
      </c>
      <c r="H4354" s="2" t="s">
        <v>4855</v>
      </c>
      <c r="I4354" s="2" t="s">
        <v>5735</v>
      </c>
      <c r="J4354" s="2" t="s">
        <v>19</v>
      </c>
      <c r="K4354" s="129">
        <v>45709</v>
      </c>
      <c r="L4354" t="s">
        <v>5542</v>
      </c>
    </row>
    <row r="4355" spans="1:12" s="2" customFormat="1" ht="15">
      <c r="A4355" s="2">
        <v>64295</v>
      </c>
      <c r="B4355" s="2" t="s">
        <v>3780</v>
      </c>
      <c r="C4355" s="2" t="s">
        <v>13</v>
      </c>
      <c r="D4355" s="2" t="s">
        <v>38</v>
      </c>
      <c r="E4355" s="2" t="s">
        <v>5292</v>
      </c>
      <c r="F4355" t="s">
        <v>5249</v>
      </c>
      <c r="G4355" s="2" t="s">
        <v>32</v>
      </c>
      <c r="H4355" s="2" t="s">
        <v>4854</v>
      </c>
      <c r="I4355" s="2" t="s">
        <v>47</v>
      </c>
      <c r="J4355" s="2" t="s">
        <v>19</v>
      </c>
      <c r="K4355" s="129">
        <v>45278</v>
      </c>
      <c r="L4355" t="s">
        <v>5299</v>
      </c>
    </row>
    <row r="4356" spans="1:12" s="2" customFormat="1" ht="15">
      <c r="A4356" s="2">
        <v>64296</v>
      </c>
      <c r="B4356" s="2" t="s">
        <v>4770</v>
      </c>
      <c r="C4356" s="2" t="s">
        <v>13</v>
      </c>
      <c r="D4356" s="2" t="s">
        <v>25</v>
      </c>
      <c r="E4356" s="2" t="s">
        <v>5291</v>
      </c>
      <c r="F4356" t="s">
        <v>16</v>
      </c>
      <c r="G4356" s="2" t="s">
        <v>32</v>
      </c>
      <c r="H4356" s="2" t="s">
        <v>209</v>
      </c>
      <c r="I4356" s="2" t="s">
        <v>398</v>
      </c>
      <c r="J4356" s="2" t="s">
        <v>19</v>
      </c>
      <c r="K4356" s="129">
        <v>45363</v>
      </c>
      <c r="L4356" t="s">
        <v>10</v>
      </c>
    </row>
    <row r="4357" spans="1:12" s="2" customFormat="1" ht="15">
      <c r="A4357" s="2">
        <v>64315</v>
      </c>
      <c r="B4357" s="2" t="s">
        <v>4601</v>
      </c>
      <c r="C4357" s="2" t="s">
        <v>13</v>
      </c>
      <c r="D4357" s="2" t="s">
        <v>14</v>
      </c>
      <c r="E4357" t="s">
        <v>4870</v>
      </c>
      <c r="F4357" t="s">
        <v>16</v>
      </c>
      <c r="G4357" s="2" t="s">
        <v>29</v>
      </c>
      <c r="H4357" s="2" t="s">
        <v>4855</v>
      </c>
      <c r="I4357" s="2" t="s">
        <v>5735</v>
      </c>
      <c r="J4357" s="2" t="s">
        <v>19</v>
      </c>
      <c r="K4357" s="129">
        <v>44985</v>
      </c>
      <c r="L4357" t="s">
        <v>5542</v>
      </c>
    </row>
    <row r="4358" spans="1:12" s="2" customFormat="1" ht="15">
      <c r="A4358" s="2">
        <v>64335</v>
      </c>
      <c r="B4358" s="2" t="s">
        <v>3700</v>
      </c>
      <c r="C4358" s="2" t="s">
        <v>13</v>
      </c>
      <c r="D4358" s="2" t="s">
        <v>14</v>
      </c>
      <c r="E4358" t="s">
        <v>4870</v>
      </c>
      <c r="F4358" t="s">
        <v>16</v>
      </c>
      <c r="G4358" s="2" t="s">
        <v>29</v>
      </c>
      <c r="H4358" s="2" t="s">
        <v>104</v>
      </c>
      <c r="I4358" s="2" t="s">
        <v>132</v>
      </c>
      <c r="J4358" s="2" t="s">
        <v>19</v>
      </c>
      <c r="K4358" s="129">
        <v>45496</v>
      </c>
      <c r="L4358" t="s">
        <v>5542</v>
      </c>
    </row>
    <row r="4359" spans="1:12" s="2" customFormat="1" ht="15">
      <c r="A4359" s="2">
        <v>64355</v>
      </c>
      <c r="B4359" s="2" t="s">
        <v>3781</v>
      </c>
      <c r="C4359" s="2" t="s">
        <v>13</v>
      </c>
      <c r="D4359" s="2" t="s">
        <v>14</v>
      </c>
      <c r="E4359" s="2" t="s">
        <v>5292</v>
      </c>
      <c r="F4359" t="s">
        <v>5249</v>
      </c>
      <c r="G4359" s="2" t="s">
        <v>32</v>
      </c>
      <c r="H4359" s="2" t="s">
        <v>4853</v>
      </c>
      <c r="I4359" s="2" t="s">
        <v>5968</v>
      </c>
      <c r="J4359" s="2" t="s">
        <v>19</v>
      </c>
      <c r="K4359" s="129">
        <v>45369</v>
      </c>
      <c r="L4359" t="s">
        <v>5299</v>
      </c>
    </row>
    <row r="4360" spans="1:12" s="2" customFormat="1" ht="15">
      <c r="A4360" s="2">
        <v>64357</v>
      </c>
      <c r="B4360" s="2" t="s">
        <v>3782</v>
      </c>
      <c r="C4360" s="2" t="s">
        <v>13</v>
      </c>
      <c r="D4360" s="2" t="s">
        <v>14</v>
      </c>
      <c r="E4360" t="s">
        <v>4870</v>
      </c>
      <c r="F4360" t="s">
        <v>5249</v>
      </c>
      <c r="G4360" s="2" t="s">
        <v>32</v>
      </c>
      <c r="H4360" s="2" t="s">
        <v>183</v>
      </c>
      <c r="I4360" s="2" t="s">
        <v>659</v>
      </c>
      <c r="J4360" s="2" t="s">
        <v>19</v>
      </c>
      <c r="K4360" s="129">
        <v>45162</v>
      </c>
      <c r="L4360" t="s">
        <v>5542</v>
      </c>
    </row>
    <row r="4361" spans="1:12" s="2" customFormat="1" ht="15">
      <c r="A4361" s="2">
        <v>64375</v>
      </c>
      <c r="B4361" s="2" t="s">
        <v>3783</v>
      </c>
      <c r="C4361" s="2" t="s">
        <v>13</v>
      </c>
      <c r="D4361" s="2" t="s">
        <v>14</v>
      </c>
      <c r="E4361" s="2" t="s">
        <v>5292</v>
      </c>
      <c r="F4361" t="s">
        <v>16</v>
      </c>
      <c r="G4361" s="2" t="s">
        <v>32</v>
      </c>
      <c r="H4361" s="2" t="s">
        <v>70</v>
      </c>
      <c r="I4361" s="2" t="s">
        <v>195</v>
      </c>
      <c r="J4361" s="2" t="s">
        <v>19</v>
      </c>
      <c r="K4361" s="129">
        <v>45742</v>
      </c>
      <c r="L4361" t="s">
        <v>5299</v>
      </c>
    </row>
    <row r="4362" spans="1:12" s="2" customFormat="1" ht="15">
      <c r="A4362" s="2">
        <v>64376</v>
      </c>
      <c r="B4362" s="2" t="s">
        <v>3784</v>
      </c>
      <c r="C4362" s="2" t="s">
        <v>13</v>
      </c>
      <c r="D4362" s="2" t="s">
        <v>14</v>
      </c>
      <c r="E4362" t="s">
        <v>4870</v>
      </c>
      <c r="F4362" t="s">
        <v>5249</v>
      </c>
      <c r="G4362" s="2" t="s">
        <v>29</v>
      </c>
      <c r="H4362" s="2" t="s">
        <v>90</v>
      </c>
      <c r="I4362" s="2" t="s">
        <v>257</v>
      </c>
      <c r="J4362" s="2" t="s">
        <v>19</v>
      </c>
      <c r="K4362" s="129">
        <v>45378</v>
      </c>
      <c r="L4362" t="s">
        <v>5542</v>
      </c>
    </row>
    <row r="4363" spans="1:12" s="2" customFormat="1" ht="15">
      <c r="A4363" s="2">
        <v>64415</v>
      </c>
      <c r="B4363" s="2" t="s">
        <v>3785</v>
      </c>
      <c r="C4363" s="2" t="s">
        <v>13</v>
      </c>
      <c r="D4363" s="2" t="s">
        <v>14</v>
      </c>
      <c r="E4363" t="s">
        <v>4870</v>
      </c>
      <c r="F4363" t="s">
        <v>5249</v>
      </c>
      <c r="G4363" s="2" t="s">
        <v>29</v>
      </c>
      <c r="H4363" s="2" t="s">
        <v>4855</v>
      </c>
      <c r="I4363" s="2" t="s">
        <v>5969</v>
      </c>
      <c r="J4363" s="2" t="s">
        <v>19</v>
      </c>
      <c r="K4363" s="129">
        <v>45114</v>
      </c>
      <c r="L4363" t="s">
        <v>5542</v>
      </c>
    </row>
    <row r="4364" spans="1:12" s="2" customFormat="1" ht="15">
      <c r="A4364" s="2">
        <v>64476</v>
      </c>
      <c r="B4364" s="2" t="s">
        <v>3701</v>
      </c>
      <c r="C4364" s="2" t="s">
        <v>13</v>
      </c>
      <c r="D4364" s="2" t="s">
        <v>14</v>
      </c>
      <c r="E4364" t="s">
        <v>4870</v>
      </c>
      <c r="F4364" t="s">
        <v>5249</v>
      </c>
      <c r="G4364" s="2" t="s">
        <v>29</v>
      </c>
      <c r="H4364" s="2" t="s">
        <v>4856</v>
      </c>
      <c r="I4364" s="2" t="s">
        <v>782</v>
      </c>
      <c r="J4364" s="2" t="s">
        <v>19</v>
      </c>
      <c r="K4364" s="129">
        <v>45587</v>
      </c>
      <c r="L4364" t="s">
        <v>5542</v>
      </c>
    </row>
    <row r="4365" spans="1:12" s="2" customFormat="1" ht="15">
      <c r="A4365" s="2">
        <v>64477</v>
      </c>
      <c r="B4365" s="2" t="s">
        <v>3702</v>
      </c>
      <c r="C4365" s="2" t="s">
        <v>13</v>
      </c>
      <c r="D4365" s="2" t="s">
        <v>14</v>
      </c>
      <c r="E4365" t="s">
        <v>4870</v>
      </c>
      <c r="F4365" t="s">
        <v>16</v>
      </c>
      <c r="G4365" s="2" t="s">
        <v>29</v>
      </c>
      <c r="H4365" s="2" t="s">
        <v>4855</v>
      </c>
      <c r="I4365" s="2" t="s">
        <v>59</v>
      </c>
      <c r="J4365" s="2" t="s">
        <v>19</v>
      </c>
      <c r="K4365" s="129">
        <v>45206</v>
      </c>
      <c r="L4365" t="s">
        <v>5542</v>
      </c>
    </row>
    <row r="4366" spans="1:12" s="2" customFormat="1" ht="15">
      <c r="A4366" s="2">
        <v>64515</v>
      </c>
      <c r="B4366" s="2" t="s">
        <v>3786</v>
      </c>
      <c r="C4366" s="2" t="s">
        <v>13</v>
      </c>
      <c r="D4366" s="2" t="s">
        <v>38</v>
      </c>
      <c r="E4366" t="s">
        <v>4870</v>
      </c>
      <c r="F4366" t="s">
        <v>16</v>
      </c>
      <c r="G4366" s="2" t="s">
        <v>29</v>
      </c>
      <c r="H4366" s="2" t="s">
        <v>147</v>
      </c>
      <c r="I4366" s="2" t="s">
        <v>1622</v>
      </c>
      <c r="J4366" s="2" t="s">
        <v>19</v>
      </c>
      <c r="K4366" s="129">
        <v>45742</v>
      </c>
      <c r="L4366" t="s">
        <v>5542</v>
      </c>
    </row>
    <row r="4367" spans="1:12" s="2" customFormat="1" ht="15">
      <c r="A4367" s="2">
        <v>64535</v>
      </c>
      <c r="B4367" s="2" t="s">
        <v>3703</v>
      </c>
      <c r="C4367" s="2" t="s">
        <v>13</v>
      </c>
      <c r="D4367" s="2" t="s">
        <v>14</v>
      </c>
      <c r="E4367" t="s">
        <v>4870</v>
      </c>
      <c r="F4367" t="s">
        <v>5249</v>
      </c>
      <c r="G4367" s="2" t="s">
        <v>29</v>
      </c>
      <c r="H4367" s="2" t="s">
        <v>4855</v>
      </c>
      <c r="I4367" s="2" t="s">
        <v>59</v>
      </c>
      <c r="J4367" s="2" t="s">
        <v>19</v>
      </c>
      <c r="K4367" s="129">
        <v>45490</v>
      </c>
      <c r="L4367" t="s">
        <v>5542</v>
      </c>
    </row>
    <row r="4368" spans="1:12" s="2" customFormat="1" ht="15">
      <c r="A4368" s="2">
        <v>64536</v>
      </c>
      <c r="B4368" s="2" t="s">
        <v>4602</v>
      </c>
      <c r="C4368" s="2" t="s">
        <v>13</v>
      </c>
      <c r="D4368" s="2" t="s">
        <v>25</v>
      </c>
      <c r="E4368" s="2" t="s">
        <v>5291</v>
      </c>
      <c r="F4368" t="s">
        <v>36</v>
      </c>
      <c r="G4368" s="2" t="s">
        <v>29</v>
      </c>
      <c r="H4368" s="2" t="s">
        <v>4853</v>
      </c>
      <c r="I4368" s="2" t="s">
        <v>5687</v>
      </c>
      <c r="J4368" s="2" t="s">
        <v>19</v>
      </c>
      <c r="K4368" s="129">
        <v>45745</v>
      </c>
      <c r="L4368" t="s">
        <v>5297</v>
      </c>
    </row>
    <row r="4369" spans="1:12" s="2" customFormat="1" ht="15">
      <c r="A4369" s="2">
        <v>64556</v>
      </c>
      <c r="B4369" s="2" t="s">
        <v>3787</v>
      </c>
      <c r="C4369" s="2" t="s">
        <v>13</v>
      </c>
      <c r="D4369" s="2" t="s">
        <v>14</v>
      </c>
      <c r="E4369" t="s">
        <v>4870</v>
      </c>
      <c r="F4369" t="s">
        <v>16</v>
      </c>
      <c r="G4369" s="2" t="s">
        <v>29</v>
      </c>
      <c r="H4369" s="2" t="s">
        <v>4853</v>
      </c>
      <c r="I4369" s="2" t="s">
        <v>44</v>
      </c>
      <c r="J4369" s="2" t="s">
        <v>19</v>
      </c>
      <c r="K4369" s="129">
        <v>45454</v>
      </c>
      <c r="L4369" t="s">
        <v>5542</v>
      </c>
    </row>
    <row r="4370" spans="1:12" s="2" customFormat="1" ht="15">
      <c r="A4370" s="2">
        <v>64557</v>
      </c>
      <c r="B4370" s="2" t="s">
        <v>3704</v>
      </c>
      <c r="C4370" s="2" t="s">
        <v>13</v>
      </c>
      <c r="D4370" s="2" t="s">
        <v>14</v>
      </c>
      <c r="E4370" t="s">
        <v>4870</v>
      </c>
      <c r="F4370" t="s">
        <v>16</v>
      </c>
      <c r="G4370" s="2" t="s">
        <v>29</v>
      </c>
      <c r="H4370" s="2" t="s">
        <v>4854</v>
      </c>
      <c r="I4370" s="2" t="s">
        <v>47</v>
      </c>
      <c r="J4370" s="2" t="s">
        <v>19</v>
      </c>
      <c r="K4370" s="129">
        <v>45734</v>
      </c>
      <c r="L4370" t="s">
        <v>5542</v>
      </c>
    </row>
    <row r="4371" spans="1:12" s="2" customFormat="1" ht="15">
      <c r="A4371" s="2">
        <v>64575</v>
      </c>
      <c r="B4371" s="2" t="s">
        <v>3788</v>
      </c>
      <c r="C4371" s="2" t="s">
        <v>13</v>
      </c>
      <c r="D4371" s="2" t="s">
        <v>14</v>
      </c>
      <c r="E4371" t="s">
        <v>4870</v>
      </c>
      <c r="F4371" t="s">
        <v>5249</v>
      </c>
      <c r="G4371" s="2" t="s">
        <v>29</v>
      </c>
      <c r="H4371" s="2" t="s">
        <v>49</v>
      </c>
      <c r="I4371" s="2" t="s">
        <v>5394</v>
      </c>
      <c r="J4371" s="2" t="s">
        <v>19</v>
      </c>
      <c r="K4371" s="129">
        <v>45177</v>
      </c>
      <c r="L4371" t="s">
        <v>5542</v>
      </c>
    </row>
    <row r="4372" spans="1:12" s="2" customFormat="1" ht="15">
      <c r="A4372" s="2">
        <v>64595</v>
      </c>
      <c r="B4372" s="2" t="s">
        <v>3789</v>
      </c>
      <c r="C4372" s="2" t="s">
        <v>13</v>
      </c>
      <c r="D4372" s="2" t="s">
        <v>14</v>
      </c>
      <c r="E4372" t="s">
        <v>4870</v>
      </c>
      <c r="F4372" t="s">
        <v>16</v>
      </c>
      <c r="G4372" s="2" t="s">
        <v>32</v>
      </c>
      <c r="H4372" s="2" t="s">
        <v>4857</v>
      </c>
      <c r="I4372" s="2" t="s">
        <v>152</v>
      </c>
      <c r="J4372" s="2" t="s">
        <v>113</v>
      </c>
      <c r="K4372" s="129">
        <v>44942</v>
      </c>
      <c r="L4372" t="s">
        <v>5542</v>
      </c>
    </row>
    <row r="4373" spans="1:12" s="2" customFormat="1" ht="15">
      <c r="A4373" s="2">
        <v>64636</v>
      </c>
      <c r="B4373" s="2" t="s">
        <v>3790</v>
      </c>
      <c r="C4373" s="2" t="s">
        <v>13</v>
      </c>
      <c r="D4373" s="2" t="s">
        <v>25</v>
      </c>
      <c r="E4373" s="2" t="s">
        <v>5291</v>
      </c>
      <c r="F4373" t="s">
        <v>16</v>
      </c>
      <c r="G4373" s="2" t="s">
        <v>32</v>
      </c>
      <c r="H4373" s="2" t="s">
        <v>70</v>
      </c>
      <c r="I4373" s="2" t="s">
        <v>5955</v>
      </c>
      <c r="J4373" s="2" t="s">
        <v>19</v>
      </c>
      <c r="K4373" s="129">
        <v>45490</v>
      </c>
      <c r="L4373" t="s">
        <v>5293</v>
      </c>
    </row>
    <row r="4374" spans="1:12" s="2" customFormat="1" ht="15">
      <c r="A4374" s="2">
        <v>64675</v>
      </c>
      <c r="B4374" s="2" t="s">
        <v>3705</v>
      </c>
      <c r="C4374" s="2" t="s">
        <v>13</v>
      </c>
      <c r="D4374" s="2" t="s">
        <v>14</v>
      </c>
      <c r="E4374" t="s">
        <v>4870</v>
      </c>
      <c r="F4374" t="s">
        <v>5249</v>
      </c>
      <c r="G4374" s="2" t="s">
        <v>29</v>
      </c>
      <c r="H4374" s="2" t="s">
        <v>49</v>
      </c>
      <c r="I4374" s="2" t="s">
        <v>5394</v>
      </c>
      <c r="J4374" s="2" t="s">
        <v>19</v>
      </c>
      <c r="K4374" s="129">
        <v>45133</v>
      </c>
      <c r="L4374" t="s">
        <v>5542</v>
      </c>
    </row>
    <row r="4375" spans="1:12" s="2" customFormat="1" ht="15">
      <c r="A4375" s="2">
        <v>64676</v>
      </c>
      <c r="B4375" s="2" t="s">
        <v>5278</v>
      </c>
      <c r="C4375" s="2" t="s">
        <v>13</v>
      </c>
      <c r="D4375" s="2" t="s">
        <v>14</v>
      </c>
      <c r="E4375" t="s">
        <v>4870</v>
      </c>
      <c r="F4375" t="s">
        <v>5249</v>
      </c>
      <c r="G4375" s="2" t="s">
        <v>29</v>
      </c>
      <c r="H4375" s="2" t="s">
        <v>4854</v>
      </c>
      <c r="I4375" s="2" t="s">
        <v>47</v>
      </c>
      <c r="J4375" s="2" t="s">
        <v>19</v>
      </c>
      <c r="K4375" s="129">
        <v>45743</v>
      </c>
      <c r="L4375" t="s">
        <v>5542</v>
      </c>
    </row>
    <row r="4376" spans="1:12" s="2" customFormat="1" ht="15">
      <c r="A4376" s="2">
        <v>64695</v>
      </c>
      <c r="B4376" s="2" t="s">
        <v>3706</v>
      </c>
      <c r="C4376" s="2" t="s">
        <v>13</v>
      </c>
      <c r="D4376" s="2" t="s">
        <v>14</v>
      </c>
      <c r="E4376" t="s">
        <v>4870</v>
      </c>
      <c r="F4376" t="s">
        <v>16</v>
      </c>
      <c r="G4376" s="2" t="s">
        <v>29</v>
      </c>
      <c r="H4376" s="2" t="s">
        <v>220</v>
      </c>
      <c r="I4376" s="2" t="s">
        <v>601</v>
      </c>
      <c r="J4376" s="2" t="s">
        <v>19</v>
      </c>
      <c r="K4376" s="129">
        <v>45015</v>
      </c>
      <c r="L4376" t="s">
        <v>5542</v>
      </c>
    </row>
    <row r="4377" spans="1:12" s="2" customFormat="1" ht="15">
      <c r="A4377" s="2">
        <v>64775</v>
      </c>
      <c r="B4377" s="2" t="s">
        <v>3707</v>
      </c>
      <c r="C4377" s="2" t="s">
        <v>13</v>
      </c>
      <c r="D4377" s="2" t="s">
        <v>14</v>
      </c>
      <c r="E4377" t="s">
        <v>4870</v>
      </c>
      <c r="F4377" t="s">
        <v>5249</v>
      </c>
      <c r="G4377" s="2" t="s">
        <v>29</v>
      </c>
      <c r="H4377" s="2" t="s">
        <v>104</v>
      </c>
      <c r="I4377" s="2" t="s">
        <v>5595</v>
      </c>
      <c r="J4377" s="2" t="s">
        <v>19</v>
      </c>
      <c r="K4377" s="129">
        <v>45553</v>
      </c>
      <c r="L4377" t="s">
        <v>5542</v>
      </c>
    </row>
    <row r="4378" spans="1:12" s="2" customFormat="1" ht="15">
      <c r="A4378" s="2">
        <v>64815</v>
      </c>
      <c r="B4378" s="2" t="s">
        <v>4603</v>
      </c>
      <c r="C4378" s="2" t="s">
        <v>13</v>
      </c>
      <c r="D4378" s="2" t="s">
        <v>25</v>
      </c>
      <c r="E4378" t="s">
        <v>4870</v>
      </c>
      <c r="F4378" t="s">
        <v>5249</v>
      </c>
      <c r="G4378" s="2" t="s">
        <v>29</v>
      </c>
      <c r="H4378" s="2" t="s">
        <v>4854</v>
      </c>
      <c r="I4378" s="2" t="s">
        <v>47</v>
      </c>
      <c r="J4378" s="2" t="s">
        <v>113</v>
      </c>
      <c r="K4378" s="129">
        <v>45036</v>
      </c>
      <c r="L4378" t="s">
        <v>5542</v>
      </c>
    </row>
    <row r="4379" spans="1:12" s="2" customFormat="1" ht="15">
      <c r="A4379" s="2">
        <v>64835</v>
      </c>
      <c r="B4379" s="2" t="s">
        <v>4962</v>
      </c>
      <c r="C4379" s="2" t="s">
        <v>13</v>
      </c>
      <c r="D4379" s="2" t="s">
        <v>14</v>
      </c>
      <c r="E4379" t="s">
        <v>4870</v>
      </c>
      <c r="F4379" t="s">
        <v>5249</v>
      </c>
      <c r="G4379" s="2" t="s">
        <v>29</v>
      </c>
      <c r="H4379" s="2" t="s">
        <v>4855</v>
      </c>
      <c r="I4379" s="2" t="s">
        <v>59</v>
      </c>
      <c r="J4379" s="2" t="s">
        <v>19</v>
      </c>
      <c r="K4379" s="129">
        <v>45546</v>
      </c>
      <c r="L4379" t="s">
        <v>5542</v>
      </c>
    </row>
    <row r="4380" spans="1:12" s="2" customFormat="1" ht="15">
      <c r="A4380" s="2">
        <v>64875</v>
      </c>
      <c r="B4380" s="2" t="s">
        <v>3791</v>
      </c>
      <c r="C4380" s="2" t="s">
        <v>13</v>
      </c>
      <c r="D4380" s="2" t="s">
        <v>14</v>
      </c>
      <c r="E4380" t="s">
        <v>4870</v>
      </c>
      <c r="F4380" t="s">
        <v>5249</v>
      </c>
      <c r="G4380" s="2" t="s">
        <v>29</v>
      </c>
      <c r="H4380" s="2" t="s">
        <v>4854</v>
      </c>
      <c r="I4380" s="2" t="s">
        <v>47</v>
      </c>
      <c r="J4380" s="2" t="s">
        <v>19</v>
      </c>
      <c r="K4380" s="129">
        <v>45420</v>
      </c>
      <c r="L4380" t="s">
        <v>5542</v>
      </c>
    </row>
    <row r="4381" spans="1:12" s="2" customFormat="1" ht="15">
      <c r="A4381" s="2">
        <v>64896</v>
      </c>
      <c r="B4381" s="2" t="s">
        <v>4604</v>
      </c>
      <c r="C4381" s="2" t="s">
        <v>13</v>
      </c>
      <c r="D4381" s="2" t="s">
        <v>38</v>
      </c>
      <c r="E4381" t="s">
        <v>4870</v>
      </c>
      <c r="F4381" t="s">
        <v>16</v>
      </c>
      <c r="G4381" s="2" t="s">
        <v>29</v>
      </c>
      <c r="H4381" s="2" t="s">
        <v>4854</v>
      </c>
      <c r="I4381" s="2" t="s">
        <v>47</v>
      </c>
      <c r="J4381" s="2" t="s">
        <v>19</v>
      </c>
      <c r="K4381" s="129">
        <v>45677</v>
      </c>
      <c r="L4381" t="s">
        <v>5542</v>
      </c>
    </row>
    <row r="4382" spans="1:12" s="2" customFormat="1" ht="15">
      <c r="A4382" s="2">
        <v>64915</v>
      </c>
      <c r="B4382" s="2" t="s">
        <v>3792</v>
      </c>
      <c r="C4382" s="2" t="s">
        <v>13</v>
      </c>
      <c r="D4382" s="2" t="s">
        <v>14</v>
      </c>
      <c r="E4382" t="s">
        <v>4870</v>
      </c>
      <c r="F4382" t="s">
        <v>5249</v>
      </c>
      <c r="G4382" s="2" t="s">
        <v>29</v>
      </c>
      <c r="H4382" s="2" t="s">
        <v>104</v>
      </c>
      <c r="I4382" s="2" t="s">
        <v>500</v>
      </c>
      <c r="J4382" s="2" t="s">
        <v>19</v>
      </c>
      <c r="K4382" s="129">
        <v>45709</v>
      </c>
      <c r="L4382" t="s">
        <v>5542</v>
      </c>
    </row>
    <row r="4383" spans="1:12" s="2" customFormat="1" ht="15">
      <c r="A4383" s="2">
        <v>64935</v>
      </c>
      <c r="B4383" s="2" t="s">
        <v>3708</v>
      </c>
      <c r="C4383" s="2" t="s">
        <v>13</v>
      </c>
      <c r="D4383" s="2" t="s">
        <v>38</v>
      </c>
      <c r="E4383" t="s">
        <v>4870</v>
      </c>
      <c r="F4383" t="s">
        <v>5249</v>
      </c>
      <c r="G4383" s="2" t="s">
        <v>29</v>
      </c>
      <c r="H4383" s="2" t="s">
        <v>4854</v>
      </c>
      <c r="I4383" s="2" t="s">
        <v>47</v>
      </c>
      <c r="J4383" s="2" t="s">
        <v>19</v>
      </c>
      <c r="K4383" s="129">
        <v>45722</v>
      </c>
      <c r="L4383" t="s">
        <v>5542</v>
      </c>
    </row>
    <row r="4384" spans="1:12" s="2" customFormat="1" ht="15">
      <c r="A4384" s="2">
        <v>64975</v>
      </c>
      <c r="B4384" s="2" t="s">
        <v>3709</v>
      </c>
      <c r="C4384" s="2" t="s">
        <v>13</v>
      </c>
      <c r="D4384" s="2" t="s">
        <v>14</v>
      </c>
      <c r="E4384" t="s">
        <v>4870</v>
      </c>
      <c r="F4384" t="s">
        <v>5249</v>
      </c>
      <c r="G4384" s="2" t="s">
        <v>29</v>
      </c>
      <c r="H4384" s="2" t="s">
        <v>104</v>
      </c>
      <c r="I4384" s="2" t="s">
        <v>473</v>
      </c>
      <c r="J4384" s="2" t="s">
        <v>19</v>
      </c>
      <c r="K4384" s="129">
        <v>45708</v>
      </c>
      <c r="L4384" t="s">
        <v>5542</v>
      </c>
    </row>
    <row r="4385" spans="1:12" s="2" customFormat="1" ht="15">
      <c r="A4385" s="2">
        <v>65015</v>
      </c>
      <c r="B4385" s="2" t="s">
        <v>3793</v>
      </c>
      <c r="C4385" s="2" t="s">
        <v>13</v>
      </c>
      <c r="D4385" s="2" t="s">
        <v>14</v>
      </c>
      <c r="E4385" t="s">
        <v>4870</v>
      </c>
      <c r="F4385" t="s">
        <v>16</v>
      </c>
      <c r="G4385" s="2" t="s">
        <v>32</v>
      </c>
      <c r="H4385" s="2" t="s">
        <v>4854</v>
      </c>
      <c r="I4385" s="2" t="s">
        <v>47</v>
      </c>
      <c r="J4385" s="2" t="s">
        <v>19</v>
      </c>
      <c r="K4385" s="129">
        <v>45377</v>
      </c>
      <c r="L4385" t="s">
        <v>5542</v>
      </c>
    </row>
    <row r="4386" spans="1:12" s="2" customFormat="1" ht="15">
      <c r="A4386" s="2">
        <v>65035</v>
      </c>
      <c r="B4386" s="2" t="s">
        <v>5166</v>
      </c>
      <c r="C4386" s="2" t="s">
        <v>13</v>
      </c>
      <c r="D4386" s="2" t="s">
        <v>14</v>
      </c>
      <c r="E4386" t="s">
        <v>4870</v>
      </c>
      <c r="F4386" t="s">
        <v>16</v>
      </c>
      <c r="G4386" s="2" t="s">
        <v>29</v>
      </c>
      <c r="H4386" s="2" t="s">
        <v>4854</v>
      </c>
      <c r="I4386" s="2" t="s">
        <v>47</v>
      </c>
      <c r="J4386" s="2" t="s">
        <v>19</v>
      </c>
      <c r="K4386" s="129">
        <v>45448</v>
      </c>
      <c r="L4386" t="s">
        <v>5542</v>
      </c>
    </row>
    <row r="4387" spans="1:12" s="2" customFormat="1" ht="15">
      <c r="A4387" s="2">
        <v>65055</v>
      </c>
      <c r="B4387" s="2" t="s">
        <v>3710</v>
      </c>
      <c r="C4387" s="2" t="s">
        <v>13</v>
      </c>
      <c r="D4387" s="2" t="s">
        <v>14</v>
      </c>
      <c r="E4387" t="s">
        <v>4870</v>
      </c>
      <c r="F4387" t="s">
        <v>5249</v>
      </c>
      <c r="G4387" s="2" t="s">
        <v>29</v>
      </c>
      <c r="H4387" s="2" t="s">
        <v>4854</v>
      </c>
      <c r="I4387" s="2" t="s">
        <v>47</v>
      </c>
      <c r="J4387" s="2" t="s">
        <v>19</v>
      </c>
      <c r="K4387" s="129">
        <v>45722</v>
      </c>
      <c r="L4387" t="s">
        <v>5542</v>
      </c>
    </row>
    <row r="4388" spans="1:12" s="2" customFormat="1" ht="15">
      <c r="A4388" s="2">
        <v>65135</v>
      </c>
      <c r="B4388" s="2" t="s">
        <v>4771</v>
      </c>
      <c r="C4388" s="2" t="s">
        <v>13</v>
      </c>
      <c r="D4388" s="2" t="s">
        <v>14</v>
      </c>
      <c r="E4388" t="s">
        <v>4870</v>
      </c>
      <c r="F4388" t="s">
        <v>16</v>
      </c>
      <c r="G4388" s="2" t="s">
        <v>29</v>
      </c>
      <c r="H4388" s="2" t="s">
        <v>147</v>
      </c>
      <c r="I4388" s="2" t="s">
        <v>149</v>
      </c>
      <c r="J4388" s="2" t="s">
        <v>113</v>
      </c>
      <c r="K4388" s="129">
        <v>45322</v>
      </c>
      <c r="L4388" t="s">
        <v>5542</v>
      </c>
    </row>
    <row r="4389" spans="1:12" s="2" customFormat="1" ht="15">
      <c r="A4389" s="2">
        <v>65175</v>
      </c>
      <c r="B4389" s="2" t="s">
        <v>3794</v>
      </c>
      <c r="C4389" s="2" t="s">
        <v>13</v>
      </c>
      <c r="D4389" s="2" t="s">
        <v>38</v>
      </c>
      <c r="E4389" t="s">
        <v>4870</v>
      </c>
      <c r="F4389" t="s">
        <v>5249</v>
      </c>
      <c r="G4389" s="2" t="s">
        <v>29</v>
      </c>
      <c r="H4389" s="2" t="s">
        <v>90</v>
      </c>
      <c r="I4389" s="2" t="s">
        <v>5438</v>
      </c>
      <c r="J4389" s="2" t="s">
        <v>19</v>
      </c>
      <c r="K4389" s="129">
        <v>45734</v>
      </c>
      <c r="L4389" t="s">
        <v>5542</v>
      </c>
    </row>
    <row r="4390" spans="1:12" s="2" customFormat="1" ht="15">
      <c r="A4390" s="2">
        <v>65176</v>
      </c>
      <c r="B4390" s="2" t="s">
        <v>3795</v>
      </c>
      <c r="C4390" s="2" t="s">
        <v>13</v>
      </c>
      <c r="D4390" s="2" t="s">
        <v>38</v>
      </c>
      <c r="E4390" t="s">
        <v>4870</v>
      </c>
      <c r="F4390" t="s">
        <v>5249</v>
      </c>
      <c r="G4390" s="2" t="s">
        <v>29</v>
      </c>
      <c r="H4390" s="2" t="s">
        <v>216</v>
      </c>
      <c r="I4390" s="2" t="s">
        <v>216</v>
      </c>
      <c r="J4390" s="2" t="s">
        <v>19</v>
      </c>
      <c r="K4390" s="129">
        <v>45534</v>
      </c>
      <c r="L4390" t="s">
        <v>5542</v>
      </c>
    </row>
    <row r="4391" spans="1:12" s="2" customFormat="1" ht="15">
      <c r="A4391" s="2">
        <v>65177</v>
      </c>
      <c r="B4391" s="2" t="s">
        <v>3796</v>
      </c>
      <c r="C4391" s="2" t="s">
        <v>13</v>
      </c>
      <c r="D4391" s="2" t="s">
        <v>14</v>
      </c>
      <c r="E4391" t="s">
        <v>4870</v>
      </c>
      <c r="F4391" t="s">
        <v>5249</v>
      </c>
      <c r="G4391" s="2" t="s">
        <v>29</v>
      </c>
      <c r="H4391" s="2" t="s">
        <v>4854</v>
      </c>
      <c r="I4391" s="2" t="s">
        <v>47</v>
      </c>
      <c r="J4391" s="2" t="s">
        <v>19</v>
      </c>
      <c r="K4391" s="129">
        <v>45721</v>
      </c>
      <c r="L4391" t="s">
        <v>5542</v>
      </c>
    </row>
    <row r="4392" spans="1:12" s="2" customFormat="1" ht="15">
      <c r="A4392" s="2">
        <v>65215</v>
      </c>
      <c r="B4392" s="2" t="s">
        <v>3797</v>
      </c>
      <c r="C4392" s="2" t="s">
        <v>13</v>
      </c>
      <c r="D4392" s="2" t="s">
        <v>38</v>
      </c>
      <c r="E4392" t="s">
        <v>4870</v>
      </c>
      <c r="F4392" t="s">
        <v>5249</v>
      </c>
      <c r="G4392" s="2" t="s">
        <v>29</v>
      </c>
      <c r="H4392" s="2" t="s">
        <v>144</v>
      </c>
      <c r="I4392" s="2" t="s">
        <v>1336</v>
      </c>
      <c r="J4392" s="2" t="s">
        <v>19</v>
      </c>
      <c r="K4392" s="129">
        <v>45737</v>
      </c>
      <c r="L4392" t="s">
        <v>5542</v>
      </c>
    </row>
    <row r="4393" spans="1:12" s="2" customFormat="1" ht="15">
      <c r="A4393" s="2">
        <v>65255</v>
      </c>
      <c r="B4393" s="2" t="s">
        <v>3798</v>
      </c>
      <c r="C4393" s="2" t="s">
        <v>13</v>
      </c>
      <c r="D4393" s="2" t="s">
        <v>14</v>
      </c>
      <c r="E4393" t="s">
        <v>4870</v>
      </c>
      <c r="F4393" t="s">
        <v>5249</v>
      </c>
      <c r="G4393" s="2" t="s">
        <v>29</v>
      </c>
      <c r="H4393" s="2" t="s">
        <v>4854</v>
      </c>
      <c r="I4393" s="2" t="s">
        <v>47</v>
      </c>
      <c r="J4393" s="2" t="s">
        <v>19</v>
      </c>
      <c r="K4393" s="129">
        <v>45721</v>
      </c>
      <c r="L4393" t="s">
        <v>5542</v>
      </c>
    </row>
    <row r="4394" spans="1:12" s="2" customFormat="1" ht="15">
      <c r="A4394" s="2">
        <v>65275</v>
      </c>
      <c r="B4394" s="2" t="s">
        <v>3711</v>
      </c>
      <c r="C4394" s="2" t="s">
        <v>13</v>
      </c>
      <c r="D4394" s="2" t="s">
        <v>14</v>
      </c>
      <c r="E4394" t="s">
        <v>4870</v>
      </c>
      <c r="F4394" t="s">
        <v>16</v>
      </c>
      <c r="G4394" s="2" t="s">
        <v>29</v>
      </c>
      <c r="H4394" s="2" t="s">
        <v>4855</v>
      </c>
      <c r="I4394" s="2" t="s">
        <v>5735</v>
      </c>
      <c r="J4394" s="2" t="s">
        <v>113</v>
      </c>
      <c r="K4394" s="129">
        <v>44896</v>
      </c>
      <c r="L4394" t="s">
        <v>5542</v>
      </c>
    </row>
    <row r="4395" spans="1:12" s="2" customFormat="1" ht="15">
      <c r="A4395" s="2">
        <v>65295</v>
      </c>
      <c r="B4395" s="2" t="s">
        <v>3712</v>
      </c>
      <c r="C4395" s="2" t="s">
        <v>13</v>
      </c>
      <c r="D4395" s="2" t="s">
        <v>14</v>
      </c>
      <c r="E4395" t="s">
        <v>4870</v>
      </c>
      <c r="F4395" t="s">
        <v>5249</v>
      </c>
      <c r="G4395" s="2" t="s">
        <v>29</v>
      </c>
      <c r="H4395" s="2" t="s">
        <v>4854</v>
      </c>
      <c r="I4395" s="2" t="s">
        <v>47</v>
      </c>
      <c r="J4395" s="2" t="s">
        <v>19</v>
      </c>
      <c r="K4395" s="129">
        <v>45722</v>
      </c>
      <c r="L4395" t="s">
        <v>5542</v>
      </c>
    </row>
    <row r="4396" spans="1:12" s="2" customFormat="1" ht="15">
      <c r="A4396" s="2">
        <v>65299</v>
      </c>
      <c r="B4396" s="2" t="s">
        <v>3799</v>
      </c>
      <c r="C4396" s="2" t="s">
        <v>13</v>
      </c>
      <c r="D4396" s="2" t="s">
        <v>14</v>
      </c>
      <c r="E4396" t="s">
        <v>4870</v>
      </c>
      <c r="F4396" t="s">
        <v>16</v>
      </c>
      <c r="G4396" s="2" t="s">
        <v>29</v>
      </c>
      <c r="H4396" s="2" t="s">
        <v>90</v>
      </c>
      <c r="I4396" s="2" t="s">
        <v>91</v>
      </c>
      <c r="J4396" s="2" t="s">
        <v>19</v>
      </c>
      <c r="K4396" s="129">
        <v>45741</v>
      </c>
      <c r="L4396" t="s">
        <v>5542</v>
      </c>
    </row>
    <row r="4397" spans="1:12" s="2" customFormat="1" ht="15">
      <c r="A4397" s="2">
        <v>65335</v>
      </c>
      <c r="B4397" s="2" t="s">
        <v>3713</v>
      </c>
      <c r="C4397" s="2" t="s">
        <v>13</v>
      </c>
      <c r="D4397" s="2" t="s">
        <v>38</v>
      </c>
      <c r="E4397" t="s">
        <v>4870</v>
      </c>
      <c r="F4397" t="s">
        <v>5249</v>
      </c>
      <c r="G4397" s="2" t="s">
        <v>29</v>
      </c>
      <c r="H4397" s="2" t="s">
        <v>4856</v>
      </c>
      <c r="I4397" s="2" t="s">
        <v>782</v>
      </c>
      <c r="J4397" s="2" t="s">
        <v>19</v>
      </c>
      <c r="K4397" s="129">
        <v>45721</v>
      </c>
      <c r="L4397" t="s">
        <v>5542</v>
      </c>
    </row>
    <row r="4398" spans="1:12" s="2" customFormat="1" ht="15">
      <c r="A4398" s="2">
        <v>65336</v>
      </c>
      <c r="B4398" s="2" t="s">
        <v>3800</v>
      </c>
      <c r="C4398" s="2" t="s">
        <v>13</v>
      </c>
      <c r="D4398" s="2" t="s">
        <v>14</v>
      </c>
      <c r="E4398" t="s">
        <v>4870</v>
      </c>
      <c r="F4398" t="s">
        <v>5249</v>
      </c>
      <c r="G4398" s="2" t="s">
        <v>29</v>
      </c>
      <c r="H4398" s="2" t="s">
        <v>4854</v>
      </c>
      <c r="I4398" s="2" t="s">
        <v>47</v>
      </c>
      <c r="J4398" s="2" t="s">
        <v>19</v>
      </c>
      <c r="K4398" s="129">
        <v>45723</v>
      </c>
      <c r="L4398" t="s">
        <v>5542</v>
      </c>
    </row>
    <row r="4399" spans="1:12" s="2" customFormat="1" ht="15">
      <c r="A4399" s="2">
        <v>65355</v>
      </c>
      <c r="B4399" s="2" t="s">
        <v>3801</v>
      </c>
      <c r="C4399" s="2" t="s">
        <v>13</v>
      </c>
      <c r="D4399" s="2" t="s">
        <v>14</v>
      </c>
      <c r="E4399" t="s">
        <v>4870</v>
      </c>
      <c r="F4399" t="s">
        <v>5249</v>
      </c>
      <c r="G4399" s="2" t="s">
        <v>29</v>
      </c>
      <c r="H4399" s="2" t="s">
        <v>4854</v>
      </c>
      <c r="I4399" s="2" t="s">
        <v>47</v>
      </c>
      <c r="J4399" s="2" t="s">
        <v>19</v>
      </c>
      <c r="K4399" s="129">
        <v>45401</v>
      </c>
      <c r="L4399" t="s">
        <v>5542</v>
      </c>
    </row>
    <row r="4400" spans="1:12" s="2" customFormat="1" ht="15">
      <c r="A4400" s="2">
        <v>65395</v>
      </c>
      <c r="B4400" s="2" t="s">
        <v>3802</v>
      </c>
      <c r="C4400" s="2" t="s">
        <v>13</v>
      </c>
      <c r="D4400" s="2" t="s">
        <v>14</v>
      </c>
      <c r="E4400" t="s">
        <v>4870</v>
      </c>
      <c r="F4400" t="s">
        <v>5249</v>
      </c>
      <c r="G4400" s="2" t="s">
        <v>29</v>
      </c>
      <c r="H4400" s="2" t="s">
        <v>4854</v>
      </c>
      <c r="I4400" s="2" t="s">
        <v>47</v>
      </c>
      <c r="J4400" s="2" t="s">
        <v>19</v>
      </c>
      <c r="K4400" s="129">
        <v>45722</v>
      </c>
      <c r="L4400" t="s">
        <v>5542</v>
      </c>
    </row>
    <row r="4401" spans="1:12" s="2" customFormat="1" ht="15">
      <c r="A4401" s="2">
        <v>65435</v>
      </c>
      <c r="B4401" s="2" t="s">
        <v>4605</v>
      </c>
      <c r="C4401" s="2" t="s">
        <v>13</v>
      </c>
      <c r="D4401" s="2" t="s">
        <v>14</v>
      </c>
      <c r="E4401" t="s">
        <v>4870</v>
      </c>
      <c r="F4401" t="s">
        <v>5249</v>
      </c>
      <c r="G4401" s="2" t="s">
        <v>29</v>
      </c>
      <c r="H4401" s="2" t="s">
        <v>4854</v>
      </c>
      <c r="I4401" s="2" t="s">
        <v>47</v>
      </c>
      <c r="J4401" s="2" t="s">
        <v>19</v>
      </c>
      <c r="K4401" s="129">
        <v>45707</v>
      </c>
      <c r="L4401" t="s">
        <v>5542</v>
      </c>
    </row>
    <row r="4402" spans="1:12" s="2" customFormat="1" ht="15">
      <c r="A4402" s="2">
        <v>65436</v>
      </c>
      <c r="B4402" s="2" t="s">
        <v>3803</v>
      </c>
      <c r="C4402" s="2" t="s">
        <v>13</v>
      </c>
      <c r="D4402" s="2" t="s">
        <v>38</v>
      </c>
      <c r="E4402" t="s">
        <v>4870</v>
      </c>
      <c r="F4402" t="s">
        <v>16</v>
      </c>
      <c r="G4402" s="2" t="s">
        <v>29</v>
      </c>
      <c r="H4402" s="2" t="s">
        <v>70</v>
      </c>
      <c r="I4402" s="2" t="s">
        <v>195</v>
      </c>
      <c r="J4402" s="2" t="s">
        <v>19</v>
      </c>
      <c r="K4402" s="129">
        <v>45553</v>
      </c>
      <c r="L4402" t="s">
        <v>5542</v>
      </c>
    </row>
    <row r="4403" spans="1:12" s="2" customFormat="1" ht="15">
      <c r="A4403" s="2">
        <v>65481</v>
      </c>
      <c r="B4403" s="2" t="s">
        <v>3804</v>
      </c>
      <c r="C4403" s="2" t="s">
        <v>13</v>
      </c>
      <c r="D4403" s="2" t="s">
        <v>14</v>
      </c>
      <c r="E4403" t="s">
        <v>4870</v>
      </c>
      <c r="F4403" t="s">
        <v>16</v>
      </c>
      <c r="G4403" s="2" t="s">
        <v>29</v>
      </c>
      <c r="H4403" s="2" t="s">
        <v>4855</v>
      </c>
      <c r="I4403" s="2" t="s">
        <v>59</v>
      </c>
      <c r="J4403" s="2" t="s">
        <v>19</v>
      </c>
      <c r="K4403" s="129">
        <v>45660</v>
      </c>
      <c r="L4403" t="s">
        <v>5542</v>
      </c>
    </row>
    <row r="4404" spans="1:12" s="2" customFormat="1" ht="15">
      <c r="A4404" s="2">
        <v>65499</v>
      </c>
      <c r="B4404" s="2" t="s">
        <v>3805</v>
      </c>
      <c r="C4404" s="2" t="s">
        <v>13</v>
      </c>
      <c r="D4404" s="2" t="s">
        <v>38</v>
      </c>
      <c r="E4404" t="s">
        <v>4870</v>
      </c>
      <c r="F4404" t="s">
        <v>5249</v>
      </c>
      <c r="G4404" s="2" t="s">
        <v>29</v>
      </c>
      <c r="H4404" s="2" t="s">
        <v>4854</v>
      </c>
      <c r="I4404" s="2" t="s">
        <v>47</v>
      </c>
      <c r="J4404" s="2" t="s">
        <v>19</v>
      </c>
      <c r="K4404" s="129">
        <v>45699</v>
      </c>
      <c r="L4404" t="s">
        <v>5542</v>
      </c>
    </row>
    <row r="4405" spans="1:12" s="2" customFormat="1" ht="15">
      <c r="A4405" s="2">
        <v>65539</v>
      </c>
      <c r="B4405" s="2" t="s">
        <v>4606</v>
      </c>
      <c r="C4405" s="2" t="s">
        <v>13</v>
      </c>
      <c r="D4405" s="2" t="s">
        <v>25</v>
      </c>
      <c r="E4405" t="s">
        <v>4870</v>
      </c>
      <c r="F4405" t="s">
        <v>5249</v>
      </c>
      <c r="G4405" s="2" t="s">
        <v>29</v>
      </c>
      <c r="H4405" s="2" t="s">
        <v>147</v>
      </c>
      <c r="I4405" s="2" t="s">
        <v>271</v>
      </c>
      <c r="J4405" s="2" t="s">
        <v>113</v>
      </c>
      <c r="K4405" s="129">
        <v>44911</v>
      </c>
      <c r="L4405" t="s">
        <v>5542</v>
      </c>
    </row>
    <row r="4406" spans="1:12" s="2" customFormat="1" ht="15">
      <c r="A4406" s="2">
        <v>65599</v>
      </c>
      <c r="B4406" s="2" t="s">
        <v>3806</v>
      </c>
      <c r="C4406" s="2" t="s">
        <v>13</v>
      </c>
      <c r="D4406" s="2" t="s">
        <v>38</v>
      </c>
      <c r="E4406" t="s">
        <v>4870</v>
      </c>
      <c r="F4406" t="s">
        <v>5249</v>
      </c>
      <c r="G4406" s="2" t="s">
        <v>29</v>
      </c>
      <c r="H4406" s="2" t="s">
        <v>365</v>
      </c>
      <c r="I4406" s="2" t="s">
        <v>975</v>
      </c>
      <c r="J4406" s="2" t="s">
        <v>19</v>
      </c>
      <c r="K4406" s="129">
        <v>45373</v>
      </c>
      <c r="L4406" t="s">
        <v>5542</v>
      </c>
    </row>
    <row r="4407" spans="1:12" s="2" customFormat="1" ht="15">
      <c r="A4407" s="2">
        <v>65639</v>
      </c>
      <c r="B4407" s="2" t="s">
        <v>4607</v>
      </c>
      <c r="C4407" s="2" t="s">
        <v>13</v>
      </c>
      <c r="D4407" s="2" t="s">
        <v>14</v>
      </c>
      <c r="E4407" t="s">
        <v>4870</v>
      </c>
      <c r="F4407" t="s">
        <v>16</v>
      </c>
      <c r="G4407" s="2" t="s">
        <v>29</v>
      </c>
      <c r="H4407" s="2" t="s">
        <v>4854</v>
      </c>
      <c r="I4407" s="2" t="s">
        <v>47</v>
      </c>
      <c r="J4407" s="2" t="s">
        <v>19</v>
      </c>
      <c r="K4407" s="129">
        <v>45733</v>
      </c>
      <c r="L4407" t="s">
        <v>5542</v>
      </c>
    </row>
    <row r="4408" spans="1:12" s="2" customFormat="1" ht="15">
      <c r="A4408" s="2">
        <v>65739</v>
      </c>
      <c r="B4408" s="2" t="s">
        <v>4672</v>
      </c>
      <c r="C4408" s="2" t="s">
        <v>13</v>
      </c>
      <c r="D4408" s="2" t="s">
        <v>25</v>
      </c>
      <c r="E4408" t="s">
        <v>4870</v>
      </c>
      <c r="F4408" t="s">
        <v>16</v>
      </c>
      <c r="G4408" s="2" t="s">
        <v>29</v>
      </c>
      <c r="H4408" s="2" t="s">
        <v>81</v>
      </c>
      <c r="I4408" s="2" t="s">
        <v>1101</v>
      </c>
      <c r="J4408" s="2" t="s">
        <v>19</v>
      </c>
      <c r="K4408" s="129">
        <v>45433</v>
      </c>
      <c r="L4408" t="s">
        <v>5542</v>
      </c>
    </row>
    <row r="4409" spans="1:12" s="2" customFormat="1" ht="15">
      <c r="A4409" s="2">
        <v>65799</v>
      </c>
      <c r="B4409" s="2" t="s">
        <v>3808</v>
      </c>
      <c r="C4409" s="2" t="s">
        <v>13</v>
      </c>
      <c r="D4409" s="2" t="s">
        <v>38</v>
      </c>
      <c r="E4409" t="s">
        <v>4870</v>
      </c>
      <c r="F4409" t="s">
        <v>5249</v>
      </c>
      <c r="G4409" s="2" t="s">
        <v>29</v>
      </c>
      <c r="H4409" s="2" t="s">
        <v>70</v>
      </c>
      <c r="I4409" s="2" t="s">
        <v>203</v>
      </c>
      <c r="J4409" s="2" t="s">
        <v>19</v>
      </c>
      <c r="K4409" s="129">
        <v>45348</v>
      </c>
      <c r="L4409" t="s">
        <v>5542</v>
      </c>
    </row>
    <row r="4410" spans="1:12" s="2" customFormat="1" ht="15">
      <c r="A4410" s="2">
        <v>65819</v>
      </c>
      <c r="B4410" s="2" t="s">
        <v>4609</v>
      </c>
      <c r="C4410" s="2" t="s">
        <v>13</v>
      </c>
      <c r="D4410" s="2" t="s">
        <v>14</v>
      </c>
      <c r="E4410" t="s">
        <v>4870</v>
      </c>
      <c r="F4410" t="s">
        <v>16</v>
      </c>
      <c r="G4410" s="2" t="s">
        <v>29</v>
      </c>
      <c r="H4410" s="2" t="s">
        <v>165</v>
      </c>
      <c r="I4410" s="2" t="s">
        <v>636</v>
      </c>
      <c r="J4410" s="2" t="s">
        <v>19</v>
      </c>
      <c r="K4410" s="129">
        <v>45252</v>
      </c>
      <c r="L4410" t="s">
        <v>5542</v>
      </c>
    </row>
    <row r="4411" spans="1:12" s="2" customFormat="1" ht="15">
      <c r="A4411" s="2">
        <v>65919</v>
      </c>
      <c r="B4411" s="2" t="s">
        <v>3809</v>
      </c>
      <c r="C4411" s="2" t="s">
        <v>13</v>
      </c>
      <c r="D4411" s="2" t="s">
        <v>14</v>
      </c>
      <c r="E4411" t="s">
        <v>4870</v>
      </c>
      <c r="F4411" t="s">
        <v>5249</v>
      </c>
      <c r="G4411" s="2" t="s">
        <v>29</v>
      </c>
      <c r="H4411" s="2" t="s">
        <v>70</v>
      </c>
      <c r="I4411" s="2" t="s">
        <v>195</v>
      </c>
      <c r="J4411" s="2" t="s">
        <v>19</v>
      </c>
      <c r="K4411" s="129">
        <v>45742</v>
      </c>
      <c r="L4411" t="s">
        <v>5542</v>
      </c>
    </row>
    <row r="4412" spans="1:12" s="2" customFormat="1" ht="15">
      <c r="A4412" s="2">
        <v>65920</v>
      </c>
      <c r="B4412" s="2" t="s">
        <v>4610</v>
      </c>
      <c r="C4412" s="2" t="s">
        <v>13</v>
      </c>
      <c r="D4412" s="2" t="s">
        <v>38</v>
      </c>
      <c r="E4412" t="s">
        <v>4870</v>
      </c>
      <c r="F4412" t="s">
        <v>16</v>
      </c>
      <c r="G4412" s="2" t="s">
        <v>29</v>
      </c>
      <c r="H4412" s="2" t="s">
        <v>104</v>
      </c>
      <c r="I4412" s="2" t="s">
        <v>132</v>
      </c>
      <c r="J4412" s="2" t="s">
        <v>19</v>
      </c>
      <c r="K4412" s="129">
        <v>45404</v>
      </c>
      <c r="L4412" t="s">
        <v>5542</v>
      </c>
    </row>
    <row r="4413" spans="1:12" s="2" customFormat="1" ht="15">
      <c r="A4413" s="2">
        <v>65979</v>
      </c>
      <c r="B4413" s="2" t="s">
        <v>4772</v>
      </c>
      <c r="C4413" s="2" t="s">
        <v>13</v>
      </c>
      <c r="D4413" s="2" t="s">
        <v>14</v>
      </c>
      <c r="E4413" t="s">
        <v>4870</v>
      </c>
      <c r="F4413" t="s">
        <v>16</v>
      </c>
      <c r="G4413" s="2" t="s">
        <v>29</v>
      </c>
      <c r="H4413" s="2" t="s">
        <v>4854</v>
      </c>
      <c r="I4413" s="2" t="s">
        <v>47</v>
      </c>
      <c r="J4413" s="2" t="s">
        <v>113</v>
      </c>
      <c r="K4413" s="129">
        <v>45314</v>
      </c>
      <c r="L4413" t="s">
        <v>5542</v>
      </c>
    </row>
    <row r="4414" spans="1:12" s="2" customFormat="1" ht="15">
      <c r="A4414" s="2">
        <v>66000</v>
      </c>
      <c r="B4414" s="2" t="s">
        <v>3810</v>
      </c>
      <c r="C4414" s="2" t="s">
        <v>13</v>
      </c>
      <c r="D4414" s="2" t="s">
        <v>14</v>
      </c>
      <c r="E4414" t="s">
        <v>4870</v>
      </c>
      <c r="F4414" t="s">
        <v>5249</v>
      </c>
      <c r="G4414" s="2" t="s">
        <v>29</v>
      </c>
      <c r="H4414" s="2" t="s">
        <v>4854</v>
      </c>
      <c r="I4414" s="2" t="s">
        <v>47</v>
      </c>
      <c r="J4414" s="2" t="s">
        <v>19</v>
      </c>
      <c r="K4414" s="129">
        <v>45707</v>
      </c>
      <c r="L4414" t="s">
        <v>5542</v>
      </c>
    </row>
    <row r="4415" spans="1:12" s="2" customFormat="1" ht="15">
      <c r="A4415" s="2">
        <v>66001</v>
      </c>
      <c r="B4415" s="2" t="s">
        <v>4673</v>
      </c>
      <c r="C4415" s="2" t="s">
        <v>13</v>
      </c>
      <c r="D4415" s="2" t="s">
        <v>14</v>
      </c>
      <c r="E4415" t="s">
        <v>4870</v>
      </c>
      <c r="F4415" t="s">
        <v>5249</v>
      </c>
      <c r="G4415" s="2" t="s">
        <v>29</v>
      </c>
      <c r="H4415" s="2" t="s">
        <v>4854</v>
      </c>
      <c r="I4415" s="2" t="s">
        <v>47</v>
      </c>
      <c r="J4415" s="2" t="s">
        <v>19</v>
      </c>
      <c r="K4415" s="129">
        <v>45721</v>
      </c>
      <c r="L4415" t="s">
        <v>5542</v>
      </c>
    </row>
    <row r="4416" spans="1:12" s="2" customFormat="1" ht="15">
      <c r="A4416" s="2">
        <v>66021</v>
      </c>
      <c r="B4416" s="2" t="s">
        <v>3811</v>
      </c>
      <c r="C4416" s="2" t="s">
        <v>13</v>
      </c>
      <c r="D4416" s="2" t="s">
        <v>14</v>
      </c>
      <c r="E4416" t="s">
        <v>4870</v>
      </c>
      <c r="F4416" t="s">
        <v>16</v>
      </c>
      <c r="G4416" s="2" t="s">
        <v>29</v>
      </c>
      <c r="H4416" s="2" t="s">
        <v>4852</v>
      </c>
      <c r="I4416" s="2" t="s">
        <v>240</v>
      </c>
      <c r="J4416" s="2" t="s">
        <v>19</v>
      </c>
      <c r="K4416" s="129">
        <v>45411</v>
      </c>
      <c r="L4416" t="s">
        <v>5542</v>
      </c>
    </row>
    <row r="4417" spans="1:14" s="2" customFormat="1" ht="15">
      <c r="A4417" s="2">
        <v>66120</v>
      </c>
      <c r="B4417" s="2" t="s">
        <v>4611</v>
      </c>
      <c r="C4417" s="2" t="s">
        <v>13</v>
      </c>
      <c r="D4417" s="2" t="s">
        <v>14</v>
      </c>
      <c r="E4417" t="s">
        <v>4870</v>
      </c>
      <c r="F4417" t="s">
        <v>5249</v>
      </c>
      <c r="G4417" s="2" t="s">
        <v>29</v>
      </c>
      <c r="H4417" s="2" t="s">
        <v>49</v>
      </c>
      <c r="I4417" s="2" t="s">
        <v>5600</v>
      </c>
      <c r="J4417" s="2" t="s">
        <v>19</v>
      </c>
      <c r="K4417" s="129">
        <v>45706</v>
      </c>
      <c r="L4417" t="s">
        <v>5542</v>
      </c>
    </row>
    <row r="4418" spans="1:14" s="2" customFormat="1" ht="15">
      <c r="A4418" s="2">
        <v>66199</v>
      </c>
      <c r="B4418" s="2" t="s">
        <v>3812</v>
      </c>
      <c r="C4418" s="2" t="s">
        <v>13</v>
      </c>
      <c r="D4418" s="2" t="s">
        <v>38</v>
      </c>
      <c r="E4418" t="s">
        <v>4870</v>
      </c>
      <c r="F4418" t="s">
        <v>5249</v>
      </c>
      <c r="G4418" s="2" t="s">
        <v>29</v>
      </c>
      <c r="H4418" s="2" t="s">
        <v>70</v>
      </c>
      <c r="I4418" s="2" t="s">
        <v>71</v>
      </c>
      <c r="J4418" s="2" t="s">
        <v>19</v>
      </c>
      <c r="K4418" s="129">
        <v>45618</v>
      </c>
      <c r="L4418" t="s">
        <v>5542</v>
      </c>
    </row>
    <row r="4419" spans="1:14" s="2" customFormat="1" ht="15">
      <c r="A4419" s="2">
        <v>66220</v>
      </c>
      <c r="B4419" s="2" t="s">
        <v>4674</v>
      </c>
      <c r="C4419" s="2" t="s">
        <v>13</v>
      </c>
      <c r="D4419" s="2" t="s">
        <v>25</v>
      </c>
      <c r="E4419" s="2" t="s">
        <v>5291</v>
      </c>
      <c r="F4419" t="s">
        <v>16</v>
      </c>
      <c r="G4419" s="2" t="s">
        <v>32</v>
      </c>
      <c r="H4419" s="2" t="s">
        <v>4852</v>
      </c>
      <c r="I4419" s="2" t="s">
        <v>5737</v>
      </c>
      <c r="J4419" s="2" t="s">
        <v>19</v>
      </c>
      <c r="K4419" s="129">
        <v>45726</v>
      </c>
      <c r="L4419" t="s">
        <v>5293</v>
      </c>
    </row>
    <row r="4420" spans="1:14" s="2" customFormat="1" ht="15">
      <c r="A4420" s="2">
        <v>66241</v>
      </c>
      <c r="B4420" s="2" t="s">
        <v>3813</v>
      </c>
      <c r="C4420" s="2" t="s">
        <v>13</v>
      </c>
      <c r="D4420" s="2" t="s">
        <v>14</v>
      </c>
      <c r="E4420" t="s">
        <v>4870</v>
      </c>
      <c r="F4420" t="s">
        <v>5249</v>
      </c>
      <c r="G4420" s="2" t="s">
        <v>32</v>
      </c>
      <c r="H4420" s="2" t="s">
        <v>4856</v>
      </c>
      <c r="I4420" s="2" t="s">
        <v>782</v>
      </c>
      <c r="J4420" s="2" t="s">
        <v>19</v>
      </c>
      <c r="K4420" s="129">
        <v>45721</v>
      </c>
      <c r="L4420" t="s">
        <v>5542</v>
      </c>
    </row>
    <row r="4421" spans="1:14" s="2" customFormat="1" ht="15">
      <c r="A4421" s="2">
        <v>66259</v>
      </c>
      <c r="B4421" s="2" t="s">
        <v>3814</v>
      </c>
      <c r="C4421" s="2" t="s">
        <v>13</v>
      </c>
      <c r="D4421" s="2" t="s">
        <v>14</v>
      </c>
      <c r="E4421" t="s">
        <v>4870</v>
      </c>
      <c r="F4421" t="s">
        <v>16</v>
      </c>
      <c r="G4421" s="2" t="s">
        <v>29</v>
      </c>
      <c r="H4421" s="2" t="s">
        <v>4855</v>
      </c>
      <c r="I4421" s="2" t="s">
        <v>5735</v>
      </c>
      <c r="J4421" s="2" t="s">
        <v>113</v>
      </c>
      <c r="K4421" s="129">
        <v>44946</v>
      </c>
      <c r="L4421" t="s">
        <v>5542</v>
      </c>
    </row>
    <row r="4422" spans="1:14" s="2" customFormat="1" ht="15">
      <c r="A4422" s="2">
        <v>66319</v>
      </c>
      <c r="B4422" s="2" t="s">
        <v>4612</v>
      </c>
      <c r="C4422" s="2" t="s">
        <v>13</v>
      </c>
      <c r="D4422" s="2" t="s">
        <v>38</v>
      </c>
      <c r="E4422" t="s">
        <v>4870</v>
      </c>
      <c r="F4422" t="s">
        <v>5249</v>
      </c>
      <c r="G4422" s="2" t="s">
        <v>29</v>
      </c>
      <c r="H4422" s="2" t="s">
        <v>183</v>
      </c>
      <c r="I4422" s="2" t="s">
        <v>527</v>
      </c>
      <c r="J4422" s="2" t="s">
        <v>19</v>
      </c>
      <c r="K4422" s="129">
        <v>45390</v>
      </c>
      <c r="L4422" t="s">
        <v>5542</v>
      </c>
    </row>
    <row r="4423" spans="1:14" s="2" customFormat="1" ht="15">
      <c r="A4423" s="2">
        <v>66339</v>
      </c>
      <c r="B4423" s="2" t="s">
        <v>4963</v>
      </c>
      <c r="C4423" s="2" t="s">
        <v>13</v>
      </c>
      <c r="D4423" s="2" t="s">
        <v>14</v>
      </c>
      <c r="E4423" t="s">
        <v>4870</v>
      </c>
      <c r="F4423" t="s">
        <v>5249</v>
      </c>
      <c r="G4423" s="2" t="s">
        <v>29</v>
      </c>
      <c r="H4423" s="2" t="s">
        <v>104</v>
      </c>
      <c r="I4423" s="2" t="s">
        <v>639</v>
      </c>
      <c r="J4423" s="2" t="s">
        <v>113</v>
      </c>
      <c r="K4423" s="129">
        <v>45519</v>
      </c>
      <c r="L4423" t="s">
        <v>5542</v>
      </c>
    </row>
    <row r="4424" spans="1:14" s="2" customFormat="1" ht="15">
      <c r="A4424" s="2">
        <v>66340</v>
      </c>
      <c r="B4424" s="2" t="s">
        <v>4675</v>
      </c>
      <c r="C4424" s="2" t="s">
        <v>13</v>
      </c>
      <c r="D4424" s="2" t="s">
        <v>14</v>
      </c>
      <c r="E4424" s="2" t="s">
        <v>5292</v>
      </c>
      <c r="F4424" t="s">
        <v>5249</v>
      </c>
      <c r="G4424" s="2" t="s">
        <v>32</v>
      </c>
      <c r="H4424" s="2" t="s">
        <v>4855</v>
      </c>
      <c r="I4424" s="2" t="s">
        <v>1568</v>
      </c>
      <c r="J4424" s="2" t="s">
        <v>19</v>
      </c>
      <c r="K4424" s="129">
        <v>45715</v>
      </c>
      <c r="L4424" t="s">
        <v>5299</v>
      </c>
    </row>
    <row r="4425" spans="1:14" s="2" customFormat="1" ht="15">
      <c r="A4425" s="2">
        <v>66359</v>
      </c>
      <c r="B4425" s="2" t="s">
        <v>4613</v>
      </c>
      <c r="C4425" s="2" t="s">
        <v>13</v>
      </c>
      <c r="D4425" s="2" t="s">
        <v>14</v>
      </c>
      <c r="E4425" t="s">
        <v>4870</v>
      </c>
      <c r="F4425" t="s">
        <v>16</v>
      </c>
      <c r="G4425" s="2" t="s">
        <v>29</v>
      </c>
      <c r="H4425" s="2" t="s">
        <v>4854</v>
      </c>
      <c r="I4425" s="2" t="s">
        <v>47</v>
      </c>
      <c r="J4425" s="2" t="s">
        <v>19</v>
      </c>
      <c r="K4425" s="129">
        <v>45617</v>
      </c>
      <c r="L4425" t="s">
        <v>5542</v>
      </c>
    </row>
    <row r="4426" spans="1:14" s="2" customFormat="1" ht="15">
      <c r="A4426" s="2">
        <v>66379</v>
      </c>
      <c r="B4426" s="2" t="s">
        <v>3815</v>
      </c>
      <c r="C4426" s="2" t="s">
        <v>13</v>
      </c>
      <c r="D4426" s="2" t="s">
        <v>14</v>
      </c>
      <c r="E4426" t="s">
        <v>4870</v>
      </c>
      <c r="F4426" t="s">
        <v>5249</v>
      </c>
      <c r="G4426" s="2" t="s">
        <v>29</v>
      </c>
      <c r="H4426" s="2" t="s">
        <v>4855</v>
      </c>
      <c r="I4426" s="2" t="s">
        <v>59</v>
      </c>
      <c r="J4426" s="2" t="s">
        <v>19</v>
      </c>
      <c r="K4426" s="129">
        <v>45313</v>
      </c>
      <c r="L4426" t="s">
        <v>5542</v>
      </c>
    </row>
    <row r="4427" spans="1:14" s="2" customFormat="1" ht="15">
      <c r="A4427" s="2">
        <v>66399</v>
      </c>
      <c r="B4427" s="2" t="s">
        <v>3816</v>
      </c>
      <c r="C4427" s="2" t="s">
        <v>13</v>
      </c>
      <c r="D4427" s="2" t="s">
        <v>14</v>
      </c>
      <c r="E4427" t="s">
        <v>4870</v>
      </c>
      <c r="F4427" t="s">
        <v>5249</v>
      </c>
      <c r="G4427" s="2" t="s">
        <v>29</v>
      </c>
      <c r="H4427" s="2" t="s">
        <v>4856</v>
      </c>
      <c r="I4427" s="2" t="s">
        <v>782</v>
      </c>
      <c r="J4427" s="2" t="s">
        <v>19</v>
      </c>
      <c r="K4427" s="129">
        <v>45501</v>
      </c>
      <c r="L4427" t="s">
        <v>5542</v>
      </c>
    </row>
    <row r="4428" spans="1:14" s="2" customFormat="1" ht="15">
      <c r="A4428" s="2">
        <v>66420</v>
      </c>
      <c r="B4428" s="2" t="s">
        <v>4614</v>
      </c>
      <c r="C4428" s="2" t="s">
        <v>13</v>
      </c>
      <c r="D4428" s="2" t="s">
        <v>14</v>
      </c>
      <c r="E4428" t="s">
        <v>4870</v>
      </c>
      <c r="F4428" t="s">
        <v>5249</v>
      </c>
      <c r="G4428" s="2" t="s">
        <v>32</v>
      </c>
      <c r="H4428" s="2" t="s">
        <v>136</v>
      </c>
      <c r="I4428" s="2" t="s">
        <v>424</v>
      </c>
      <c r="J4428" s="2" t="s">
        <v>113</v>
      </c>
      <c r="K4428" s="129">
        <v>45072</v>
      </c>
      <c r="L4428" t="s">
        <v>5542</v>
      </c>
    </row>
    <row r="4429" spans="1:14" s="2" customFormat="1" ht="15">
      <c r="A4429" s="2">
        <v>66421</v>
      </c>
      <c r="B4429" s="2" t="s">
        <v>3817</v>
      </c>
      <c r="C4429" s="2" t="s">
        <v>13</v>
      </c>
      <c r="D4429" s="2" t="s">
        <v>14</v>
      </c>
      <c r="E4429" t="s">
        <v>4870</v>
      </c>
      <c r="F4429" t="s">
        <v>5249</v>
      </c>
      <c r="G4429" s="2" t="s">
        <v>29</v>
      </c>
      <c r="H4429" s="2" t="s">
        <v>4854</v>
      </c>
      <c r="I4429" s="2" t="s">
        <v>47</v>
      </c>
      <c r="J4429" s="2" t="s">
        <v>19</v>
      </c>
      <c r="K4429" s="129">
        <v>45741</v>
      </c>
      <c r="L4429" t="s">
        <v>5542</v>
      </c>
    </row>
    <row r="4430" spans="1:14" s="2" customFormat="1" ht="15">
      <c r="A4430" s="2">
        <v>66459</v>
      </c>
      <c r="B4430" s="2" t="s">
        <v>4615</v>
      </c>
      <c r="C4430" s="2" t="s">
        <v>13</v>
      </c>
      <c r="D4430" s="2" t="s">
        <v>14</v>
      </c>
      <c r="E4430" t="s">
        <v>4870</v>
      </c>
      <c r="F4430" t="s">
        <v>5249</v>
      </c>
      <c r="G4430" s="2" t="s">
        <v>29</v>
      </c>
      <c r="H4430" s="2" t="s">
        <v>4855</v>
      </c>
      <c r="I4430" s="2" t="s">
        <v>2850</v>
      </c>
      <c r="J4430" s="2" t="s">
        <v>19</v>
      </c>
      <c r="K4430" s="129">
        <v>45478</v>
      </c>
      <c r="L4430" t="s">
        <v>5542</v>
      </c>
      <c r="N4430" s="2">
        <v>1511</v>
      </c>
    </row>
    <row r="4431" spans="1:14" s="2" customFormat="1" ht="15">
      <c r="A4431" s="2">
        <v>66499</v>
      </c>
      <c r="B4431" s="2" t="s">
        <v>3818</v>
      </c>
      <c r="C4431" s="2" t="s">
        <v>13</v>
      </c>
      <c r="D4431" s="2" t="s">
        <v>38</v>
      </c>
      <c r="E4431" t="s">
        <v>4870</v>
      </c>
      <c r="F4431" t="s">
        <v>16</v>
      </c>
      <c r="G4431" s="2" t="s">
        <v>29</v>
      </c>
      <c r="H4431" s="2" t="s">
        <v>209</v>
      </c>
      <c r="I4431" s="2" t="s">
        <v>936</v>
      </c>
      <c r="J4431" s="2" t="s">
        <v>113</v>
      </c>
      <c r="K4431" s="129">
        <v>44971</v>
      </c>
      <c r="L4431" t="s">
        <v>5542</v>
      </c>
    </row>
    <row r="4432" spans="1:14" s="2" customFormat="1" ht="15">
      <c r="A4432" s="2">
        <v>66540</v>
      </c>
      <c r="B4432" s="2" t="s">
        <v>3819</v>
      </c>
      <c r="C4432" s="2" t="s">
        <v>13</v>
      </c>
      <c r="D4432" s="2" t="s">
        <v>14</v>
      </c>
      <c r="E4432" t="s">
        <v>4870</v>
      </c>
      <c r="F4432" t="s">
        <v>16</v>
      </c>
      <c r="G4432" s="2" t="s">
        <v>29</v>
      </c>
      <c r="H4432" s="2" t="s">
        <v>4854</v>
      </c>
      <c r="I4432" s="2" t="s">
        <v>47</v>
      </c>
      <c r="J4432" s="2" t="s">
        <v>19</v>
      </c>
      <c r="K4432" s="129">
        <v>45708</v>
      </c>
      <c r="L4432" t="s">
        <v>5542</v>
      </c>
    </row>
    <row r="4433" spans="1:12" s="2" customFormat="1" ht="15">
      <c r="A4433" s="2">
        <v>66559</v>
      </c>
      <c r="B4433" s="2" t="s">
        <v>4676</v>
      </c>
      <c r="C4433" s="2" t="s">
        <v>13</v>
      </c>
      <c r="D4433" s="2" t="s">
        <v>14</v>
      </c>
      <c r="E4433" t="s">
        <v>4870</v>
      </c>
      <c r="F4433" t="s">
        <v>16</v>
      </c>
      <c r="G4433" s="2" t="s">
        <v>29</v>
      </c>
      <c r="H4433" s="2" t="s">
        <v>49</v>
      </c>
      <c r="I4433" s="2" t="s">
        <v>5309</v>
      </c>
      <c r="J4433" s="2" t="s">
        <v>19</v>
      </c>
      <c r="K4433" s="129">
        <v>45498</v>
      </c>
      <c r="L4433" t="s">
        <v>5542</v>
      </c>
    </row>
    <row r="4434" spans="1:12" s="2" customFormat="1" ht="15">
      <c r="A4434" s="2">
        <v>66579</v>
      </c>
      <c r="B4434" s="2" t="s">
        <v>3820</v>
      </c>
      <c r="C4434" s="2" t="s">
        <v>13</v>
      </c>
      <c r="D4434" s="2" t="s">
        <v>14</v>
      </c>
      <c r="E4434" t="s">
        <v>4870</v>
      </c>
      <c r="F4434" t="s">
        <v>5249</v>
      </c>
      <c r="G4434" s="2" t="s">
        <v>29</v>
      </c>
      <c r="H4434" s="2" t="s">
        <v>365</v>
      </c>
      <c r="I4434" s="2" t="s">
        <v>957</v>
      </c>
      <c r="J4434" s="2" t="s">
        <v>19</v>
      </c>
      <c r="K4434" s="129">
        <v>45693</v>
      </c>
      <c r="L4434" t="s">
        <v>5542</v>
      </c>
    </row>
    <row r="4435" spans="1:12" s="2" customFormat="1" ht="15">
      <c r="A4435" s="2">
        <v>66599</v>
      </c>
      <c r="B4435" s="2" t="s">
        <v>4773</v>
      </c>
      <c r="C4435" s="2" t="s">
        <v>13</v>
      </c>
      <c r="D4435" s="2" t="s">
        <v>25</v>
      </c>
      <c r="E4435" s="2" t="s">
        <v>5291</v>
      </c>
      <c r="F4435" t="s">
        <v>36</v>
      </c>
      <c r="G4435" s="2" t="s">
        <v>29</v>
      </c>
      <c r="H4435" s="2" t="s">
        <v>573</v>
      </c>
      <c r="I4435" s="2" t="s">
        <v>574</v>
      </c>
      <c r="J4435" s="2" t="s">
        <v>113</v>
      </c>
      <c r="K4435" s="129">
        <v>45282</v>
      </c>
      <c r="L4435" t="s">
        <v>5297</v>
      </c>
    </row>
    <row r="4436" spans="1:12" s="2" customFormat="1" ht="15">
      <c r="A4436" s="2">
        <v>66620</v>
      </c>
      <c r="B4436" s="2" t="s">
        <v>4616</v>
      </c>
      <c r="C4436" s="2" t="s">
        <v>13</v>
      </c>
      <c r="D4436" s="2" t="s">
        <v>14</v>
      </c>
      <c r="E4436" t="s">
        <v>4870</v>
      </c>
      <c r="F4436" t="s">
        <v>16</v>
      </c>
      <c r="G4436" s="2" t="s">
        <v>29</v>
      </c>
      <c r="H4436" s="2" t="s">
        <v>4854</v>
      </c>
      <c r="I4436" s="2" t="s">
        <v>47</v>
      </c>
      <c r="J4436" s="2" t="s">
        <v>19</v>
      </c>
      <c r="K4436" s="129">
        <v>45722</v>
      </c>
      <c r="L4436" t="s">
        <v>5542</v>
      </c>
    </row>
    <row r="4437" spans="1:12" s="2" customFormat="1" ht="15">
      <c r="A4437" s="2">
        <v>66699</v>
      </c>
      <c r="B4437" s="2" t="s">
        <v>3821</v>
      </c>
      <c r="C4437" s="2" t="s">
        <v>13</v>
      </c>
      <c r="D4437" s="2" t="s">
        <v>14</v>
      </c>
      <c r="E4437" t="s">
        <v>4870</v>
      </c>
      <c r="F4437" t="s">
        <v>16</v>
      </c>
      <c r="G4437" s="2" t="s">
        <v>29</v>
      </c>
      <c r="H4437" s="2" t="s">
        <v>4854</v>
      </c>
      <c r="I4437" s="2" t="s">
        <v>47</v>
      </c>
      <c r="J4437" s="2" t="s">
        <v>19</v>
      </c>
      <c r="K4437" s="129">
        <v>45741</v>
      </c>
      <c r="L4437" t="s">
        <v>5542</v>
      </c>
    </row>
    <row r="4438" spans="1:12" s="2" customFormat="1" ht="15">
      <c r="A4438" s="2">
        <v>66779</v>
      </c>
      <c r="B4438" s="2" t="s">
        <v>4677</v>
      </c>
      <c r="C4438" s="2" t="s">
        <v>13</v>
      </c>
      <c r="D4438" s="2" t="s">
        <v>14</v>
      </c>
      <c r="E4438" t="s">
        <v>4870</v>
      </c>
      <c r="F4438" t="s">
        <v>5249</v>
      </c>
      <c r="G4438" s="2" t="s">
        <v>32</v>
      </c>
      <c r="H4438" s="2" t="s">
        <v>573</v>
      </c>
      <c r="I4438" s="2" t="s">
        <v>574</v>
      </c>
      <c r="J4438" s="2" t="s">
        <v>113</v>
      </c>
      <c r="K4438" s="129">
        <v>45152</v>
      </c>
      <c r="L4438" t="s">
        <v>5542</v>
      </c>
    </row>
    <row r="4439" spans="1:12" s="2" customFormat="1" ht="15">
      <c r="A4439" s="2">
        <v>66800</v>
      </c>
      <c r="B4439" s="2" t="s">
        <v>4617</v>
      </c>
      <c r="C4439" s="2" t="s">
        <v>13</v>
      </c>
      <c r="D4439" s="2" t="s">
        <v>38</v>
      </c>
      <c r="E4439" t="s">
        <v>4870</v>
      </c>
      <c r="F4439" t="s">
        <v>5249</v>
      </c>
      <c r="G4439" s="2" t="s">
        <v>29</v>
      </c>
      <c r="H4439" s="2" t="s">
        <v>104</v>
      </c>
      <c r="I4439" s="2" t="s">
        <v>132</v>
      </c>
      <c r="J4439" s="2" t="s">
        <v>19</v>
      </c>
      <c r="K4439" s="129">
        <v>45350</v>
      </c>
      <c r="L4439" t="s">
        <v>5542</v>
      </c>
    </row>
    <row r="4440" spans="1:12" s="2" customFormat="1" ht="15">
      <c r="A4440" s="2">
        <v>66819</v>
      </c>
      <c r="B4440" s="2" t="s">
        <v>3822</v>
      </c>
      <c r="C4440" s="2" t="s">
        <v>13</v>
      </c>
      <c r="D4440" s="2" t="s">
        <v>14</v>
      </c>
      <c r="E4440" t="s">
        <v>4870</v>
      </c>
      <c r="F4440" t="s">
        <v>16</v>
      </c>
      <c r="G4440" s="2" t="s">
        <v>29</v>
      </c>
      <c r="H4440" s="2" t="s">
        <v>4854</v>
      </c>
      <c r="I4440" s="2" t="s">
        <v>47</v>
      </c>
      <c r="J4440" s="2" t="s">
        <v>113</v>
      </c>
      <c r="K4440" s="129">
        <v>44991</v>
      </c>
      <c r="L4440" t="s">
        <v>5542</v>
      </c>
    </row>
    <row r="4441" spans="1:12" s="2" customFormat="1" ht="15">
      <c r="A4441" s="2">
        <v>66839</v>
      </c>
      <c r="B4441" s="2" t="s">
        <v>4618</v>
      </c>
      <c r="C4441" s="2" t="s">
        <v>13</v>
      </c>
      <c r="D4441" s="2" t="s">
        <v>14</v>
      </c>
      <c r="E4441" t="s">
        <v>4870</v>
      </c>
      <c r="F4441" t="s">
        <v>5249</v>
      </c>
      <c r="G4441" s="2" t="s">
        <v>29</v>
      </c>
      <c r="H4441" s="2" t="s">
        <v>90</v>
      </c>
      <c r="I4441" s="2" t="s">
        <v>1086</v>
      </c>
      <c r="J4441" s="2" t="s">
        <v>19</v>
      </c>
      <c r="K4441" s="129">
        <v>45371</v>
      </c>
      <c r="L4441" t="s">
        <v>5542</v>
      </c>
    </row>
    <row r="4442" spans="1:12" s="2" customFormat="1" ht="15">
      <c r="A4442" s="2">
        <v>66879</v>
      </c>
      <c r="B4442" s="2" t="s">
        <v>3823</v>
      </c>
      <c r="C4442" s="2" t="s">
        <v>13</v>
      </c>
      <c r="D4442" s="2" t="s">
        <v>14</v>
      </c>
      <c r="E4442" t="s">
        <v>4870</v>
      </c>
      <c r="F4442" t="s">
        <v>16</v>
      </c>
      <c r="G4442" s="2" t="s">
        <v>29</v>
      </c>
      <c r="H4442" s="2" t="s">
        <v>4854</v>
      </c>
      <c r="I4442" s="2" t="s">
        <v>47</v>
      </c>
      <c r="J4442" s="2" t="s">
        <v>19</v>
      </c>
      <c r="K4442" s="129">
        <v>45401</v>
      </c>
      <c r="L4442" t="s">
        <v>5542</v>
      </c>
    </row>
    <row r="4443" spans="1:12" s="2" customFormat="1" ht="15">
      <c r="A4443" s="2">
        <v>66899</v>
      </c>
      <c r="B4443" s="2" t="s">
        <v>3824</v>
      </c>
      <c r="C4443" s="2" t="s">
        <v>13</v>
      </c>
      <c r="D4443" s="2" t="s">
        <v>14</v>
      </c>
      <c r="E4443" t="s">
        <v>4870</v>
      </c>
      <c r="F4443" t="s">
        <v>5249</v>
      </c>
      <c r="G4443" s="2" t="s">
        <v>29</v>
      </c>
      <c r="H4443" s="2" t="s">
        <v>104</v>
      </c>
      <c r="I4443" s="2" t="s">
        <v>132</v>
      </c>
      <c r="J4443" s="2" t="s">
        <v>19</v>
      </c>
      <c r="K4443" s="129">
        <v>45350</v>
      </c>
      <c r="L4443" t="s">
        <v>5542</v>
      </c>
    </row>
    <row r="4444" spans="1:12" s="2" customFormat="1" ht="15">
      <c r="A4444" s="2">
        <v>66940</v>
      </c>
      <c r="B4444" s="2" t="s">
        <v>4619</v>
      </c>
      <c r="C4444" s="2" t="s">
        <v>13</v>
      </c>
      <c r="D4444" s="2" t="s">
        <v>14</v>
      </c>
      <c r="E4444" t="s">
        <v>4870</v>
      </c>
      <c r="F4444" t="s">
        <v>16</v>
      </c>
      <c r="G4444" s="2" t="s">
        <v>29</v>
      </c>
      <c r="H4444" s="2" t="s">
        <v>4854</v>
      </c>
      <c r="I4444" s="2" t="s">
        <v>47</v>
      </c>
      <c r="J4444" s="2" t="s">
        <v>19</v>
      </c>
      <c r="K4444" s="129">
        <v>45404</v>
      </c>
      <c r="L4444" t="s">
        <v>5542</v>
      </c>
    </row>
    <row r="4445" spans="1:12" s="2" customFormat="1" ht="15">
      <c r="A4445" s="2">
        <v>66979</v>
      </c>
      <c r="B4445" s="2" t="s">
        <v>4678</v>
      </c>
      <c r="C4445" s="2" t="s">
        <v>13</v>
      </c>
      <c r="D4445" s="2" t="s">
        <v>25</v>
      </c>
      <c r="E4445" s="2" t="s">
        <v>5291</v>
      </c>
      <c r="F4445" t="s">
        <v>16</v>
      </c>
      <c r="G4445" s="2" t="s">
        <v>29</v>
      </c>
      <c r="H4445" s="2" t="s">
        <v>144</v>
      </c>
      <c r="I4445" s="2" t="s">
        <v>5359</v>
      </c>
      <c r="J4445" s="2" t="s">
        <v>19</v>
      </c>
      <c r="K4445" s="129">
        <v>45705</v>
      </c>
      <c r="L4445" t="s">
        <v>5293</v>
      </c>
    </row>
    <row r="4446" spans="1:12" s="2" customFormat="1" ht="15">
      <c r="A4446" s="2">
        <v>67039</v>
      </c>
      <c r="B4446" s="2" t="s">
        <v>3825</v>
      </c>
      <c r="C4446" s="2" t="s">
        <v>13</v>
      </c>
      <c r="D4446" s="2" t="s">
        <v>14</v>
      </c>
      <c r="E4446" t="s">
        <v>4870</v>
      </c>
      <c r="F4446" t="s">
        <v>16</v>
      </c>
      <c r="G4446" s="2" t="s">
        <v>29</v>
      </c>
      <c r="H4446" s="2" t="s">
        <v>4854</v>
      </c>
      <c r="I4446" s="2" t="s">
        <v>47</v>
      </c>
      <c r="J4446" s="2" t="s">
        <v>113</v>
      </c>
      <c r="K4446" s="129">
        <v>44992</v>
      </c>
      <c r="L4446" t="s">
        <v>5542</v>
      </c>
    </row>
    <row r="4447" spans="1:12" s="2" customFormat="1" ht="15">
      <c r="A4447" s="2">
        <v>67040</v>
      </c>
      <c r="B4447" s="2" t="s">
        <v>4774</v>
      </c>
      <c r="C4447" s="2" t="s">
        <v>13</v>
      </c>
      <c r="D4447" s="2" t="s">
        <v>14</v>
      </c>
      <c r="E4447" t="s">
        <v>4870</v>
      </c>
      <c r="F4447" t="s">
        <v>16</v>
      </c>
      <c r="G4447" s="2" t="s">
        <v>29</v>
      </c>
      <c r="H4447" s="2" t="s">
        <v>4854</v>
      </c>
      <c r="I4447" s="2" t="s">
        <v>47</v>
      </c>
      <c r="J4447" s="2" t="s">
        <v>113</v>
      </c>
      <c r="K4447" s="129">
        <v>45302</v>
      </c>
      <c r="L4447" t="s">
        <v>5542</v>
      </c>
    </row>
    <row r="4448" spans="1:12" s="2" customFormat="1" ht="15">
      <c r="A4448" s="2">
        <v>67041</v>
      </c>
      <c r="B4448" s="2" t="s">
        <v>4964</v>
      </c>
      <c r="C4448" s="2" t="s">
        <v>13</v>
      </c>
      <c r="D4448" s="2" t="s">
        <v>14</v>
      </c>
      <c r="E4448" t="s">
        <v>4870</v>
      </c>
      <c r="F4448" t="s">
        <v>16</v>
      </c>
      <c r="G4448" s="2" t="s">
        <v>32</v>
      </c>
      <c r="H4448" s="2" t="s">
        <v>216</v>
      </c>
      <c r="I4448" s="2" t="s">
        <v>216</v>
      </c>
      <c r="J4448" s="2" t="s">
        <v>19</v>
      </c>
      <c r="K4448" s="129">
        <v>45728</v>
      </c>
      <c r="L4448" t="s">
        <v>5542</v>
      </c>
    </row>
    <row r="4449" spans="1:12" s="2" customFormat="1" ht="15">
      <c r="A4449" s="2">
        <v>67042</v>
      </c>
      <c r="B4449" s="2" t="s">
        <v>3861</v>
      </c>
      <c r="C4449" s="2" t="s">
        <v>13</v>
      </c>
      <c r="D4449" s="2" t="s">
        <v>25</v>
      </c>
      <c r="E4449" s="2" t="s">
        <v>5291</v>
      </c>
      <c r="F4449" t="s">
        <v>36</v>
      </c>
      <c r="G4449" s="2" t="s">
        <v>29</v>
      </c>
      <c r="H4449" s="2" t="s">
        <v>165</v>
      </c>
      <c r="I4449" s="2" t="s">
        <v>5339</v>
      </c>
      <c r="J4449" s="2" t="s">
        <v>113</v>
      </c>
      <c r="K4449" s="129">
        <v>45016</v>
      </c>
      <c r="L4449" t="s">
        <v>5297</v>
      </c>
    </row>
    <row r="4450" spans="1:12" s="2" customFormat="1" ht="15">
      <c r="A4450" s="2">
        <v>67099</v>
      </c>
      <c r="B4450" s="2" t="s">
        <v>3826</v>
      </c>
      <c r="C4450" s="2" t="s">
        <v>13</v>
      </c>
      <c r="D4450" s="2" t="s">
        <v>38</v>
      </c>
      <c r="E4450" t="s">
        <v>4870</v>
      </c>
      <c r="F4450" t="s">
        <v>5249</v>
      </c>
      <c r="G4450" s="2" t="s">
        <v>29</v>
      </c>
      <c r="H4450" s="2" t="s">
        <v>220</v>
      </c>
      <c r="I4450" s="2" t="s">
        <v>601</v>
      </c>
      <c r="J4450" s="2" t="s">
        <v>19</v>
      </c>
      <c r="K4450" s="129">
        <v>45736</v>
      </c>
      <c r="L4450" t="s">
        <v>5542</v>
      </c>
    </row>
    <row r="4451" spans="1:12" s="2" customFormat="1" ht="15">
      <c r="A4451" s="2">
        <v>67101</v>
      </c>
      <c r="B4451" s="2" t="s">
        <v>4620</v>
      </c>
      <c r="C4451" s="2" t="s">
        <v>13</v>
      </c>
      <c r="D4451" s="2" t="s">
        <v>14</v>
      </c>
      <c r="E4451" t="s">
        <v>4870</v>
      </c>
      <c r="F4451" t="s">
        <v>5249</v>
      </c>
      <c r="G4451" s="2" t="s">
        <v>29</v>
      </c>
      <c r="H4451" s="2" t="s">
        <v>104</v>
      </c>
      <c r="I4451" s="2" t="s">
        <v>132</v>
      </c>
      <c r="J4451" s="2" t="s">
        <v>113</v>
      </c>
      <c r="K4451" s="129">
        <v>45077</v>
      </c>
      <c r="L4451" t="s">
        <v>5542</v>
      </c>
    </row>
    <row r="4452" spans="1:12" s="2" customFormat="1" ht="15">
      <c r="A4452" s="2">
        <v>67160</v>
      </c>
      <c r="B4452" s="2" t="s">
        <v>4621</v>
      </c>
      <c r="C4452" s="2" t="s">
        <v>13</v>
      </c>
      <c r="D4452" s="2" t="s">
        <v>25</v>
      </c>
      <c r="E4452" t="s">
        <v>4870</v>
      </c>
      <c r="F4452" t="s">
        <v>16</v>
      </c>
      <c r="G4452" s="2" t="s">
        <v>29</v>
      </c>
      <c r="H4452" s="2" t="s">
        <v>4854</v>
      </c>
      <c r="I4452" s="2" t="s">
        <v>47</v>
      </c>
      <c r="J4452" s="2" t="s">
        <v>19</v>
      </c>
      <c r="K4452" s="129">
        <v>45421</v>
      </c>
      <c r="L4452" t="s">
        <v>5542</v>
      </c>
    </row>
    <row r="4453" spans="1:12" s="2" customFormat="1" ht="15">
      <c r="A4453" s="2">
        <v>67179</v>
      </c>
      <c r="B4453" s="2" t="s">
        <v>4679</v>
      </c>
      <c r="C4453" s="2" t="s">
        <v>13</v>
      </c>
      <c r="D4453" s="2" t="s">
        <v>14</v>
      </c>
      <c r="E4453" t="s">
        <v>4870</v>
      </c>
      <c r="F4453" t="s">
        <v>16</v>
      </c>
      <c r="G4453" s="2" t="s">
        <v>29</v>
      </c>
      <c r="H4453" s="2" t="s">
        <v>4854</v>
      </c>
      <c r="I4453" s="2" t="s">
        <v>47</v>
      </c>
      <c r="J4453" s="2" t="s">
        <v>113</v>
      </c>
      <c r="K4453" s="129">
        <v>45140</v>
      </c>
      <c r="L4453" t="s">
        <v>5542</v>
      </c>
    </row>
    <row r="4454" spans="1:12" s="2" customFormat="1" ht="15">
      <c r="A4454" s="2">
        <v>67284</v>
      </c>
      <c r="B4454" s="2" t="s">
        <v>4893</v>
      </c>
      <c r="C4454" s="2" t="s">
        <v>13</v>
      </c>
      <c r="D4454" s="2" t="s">
        <v>25</v>
      </c>
      <c r="E4454" s="2" t="s">
        <v>5291</v>
      </c>
      <c r="F4454" t="s">
        <v>16</v>
      </c>
      <c r="G4454" s="2" t="s">
        <v>32</v>
      </c>
      <c r="H4454" s="2" t="s">
        <v>4852</v>
      </c>
      <c r="I4454" s="2" t="s">
        <v>5754</v>
      </c>
      <c r="J4454" s="2" t="s">
        <v>19</v>
      </c>
      <c r="K4454" s="129">
        <v>45587</v>
      </c>
      <c r="L4454" t="s">
        <v>5293</v>
      </c>
    </row>
    <row r="4455" spans="1:12" s="2" customFormat="1" ht="15">
      <c r="A4455" s="2">
        <v>67299</v>
      </c>
      <c r="B4455" s="2" t="s">
        <v>4622</v>
      </c>
      <c r="C4455" s="2" t="s">
        <v>13</v>
      </c>
      <c r="D4455" s="2" t="s">
        <v>14</v>
      </c>
      <c r="E4455" t="s">
        <v>4870</v>
      </c>
      <c r="F4455" t="s">
        <v>5249</v>
      </c>
      <c r="G4455" s="2" t="s">
        <v>29</v>
      </c>
      <c r="H4455" s="2" t="s">
        <v>49</v>
      </c>
      <c r="I4455" s="2" t="s">
        <v>5394</v>
      </c>
      <c r="J4455" s="2" t="s">
        <v>19</v>
      </c>
      <c r="K4455" s="129">
        <v>45366</v>
      </c>
      <c r="L4455" t="s">
        <v>5542</v>
      </c>
    </row>
    <row r="4456" spans="1:12" s="2" customFormat="1" ht="15">
      <c r="A4456" s="2">
        <v>67319</v>
      </c>
      <c r="B4456" s="2" t="s">
        <v>4623</v>
      </c>
      <c r="C4456" s="2" t="s">
        <v>13</v>
      </c>
      <c r="D4456" s="2" t="s">
        <v>25</v>
      </c>
      <c r="E4456" s="2" t="s">
        <v>5291</v>
      </c>
      <c r="F4456" t="s">
        <v>36</v>
      </c>
      <c r="G4456" s="2" t="s">
        <v>29</v>
      </c>
      <c r="H4456" s="2" t="s">
        <v>4857</v>
      </c>
      <c r="I4456" s="2" t="s">
        <v>152</v>
      </c>
      <c r="J4456" s="2" t="s">
        <v>19</v>
      </c>
      <c r="K4456" s="129">
        <v>45425</v>
      </c>
      <c r="L4456" t="s">
        <v>5297</v>
      </c>
    </row>
    <row r="4457" spans="1:12" s="2" customFormat="1" ht="15">
      <c r="A4457" s="2">
        <v>67399</v>
      </c>
      <c r="B4457" s="2" t="s">
        <v>4680</v>
      </c>
      <c r="C4457" s="2" t="s">
        <v>13</v>
      </c>
      <c r="D4457" s="2" t="s">
        <v>25</v>
      </c>
      <c r="E4457" t="s">
        <v>4870</v>
      </c>
      <c r="F4457" t="s">
        <v>36</v>
      </c>
      <c r="G4457" s="2" t="s">
        <v>29</v>
      </c>
      <c r="H4457" s="2" t="s">
        <v>104</v>
      </c>
      <c r="I4457" s="2" t="s">
        <v>132</v>
      </c>
      <c r="J4457" s="2" t="s">
        <v>19</v>
      </c>
      <c r="K4457" s="129">
        <v>45726</v>
      </c>
      <c r="L4457" t="s">
        <v>5542</v>
      </c>
    </row>
    <row r="4458" spans="1:12" s="2" customFormat="1" ht="15">
      <c r="A4458" s="2">
        <v>67439</v>
      </c>
      <c r="B4458" s="2" t="s">
        <v>4775</v>
      </c>
      <c r="C4458" s="2" t="s">
        <v>13</v>
      </c>
      <c r="D4458" s="2" t="s">
        <v>25</v>
      </c>
      <c r="E4458" s="2" t="s">
        <v>5291</v>
      </c>
      <c r="F4458" t="s">
        <v>16</v>
      </c>
      <c r="G4458" s="2" t="s">
        <v>32</v>
      </c>
      <c r="H4458" s="2" t="s">
        <v>81</v>
      </c>
      <c r="I4458" s="2" t="s">
        <v>5385</v>
      </c>
      <c r="J4458" s="2" t="s">
        <v>19</v>
      </c>
      <c r="K4458" s="129">
        <v>45680</v>
      </c>
      <c r="L4458" t="s">
        <v>5293</v>
      </c>
    </row>
    <row r="4459" spans="1:12" s="2" customFormat="1" ht="15">
      <c r="A4459" s="2">
        <v>67459</v>
      </c>
      <c r="B4459" s="2" t="s">
        <v>4624</v>
      </c>
      <c r="C4459" s="2" t="s">
        <v>13</v>
      </c>
      <c r="D4459" s="2" t="s">
        <v>14</v>
      </c>
      <c r="E4459" t="s">
        <v>4870</v>
      </c>
      <c r="F4459" t="s">
        <v>16</v>
      </c>
      <c r="G4459" s="2" t="s">
        <v>29</v>
      </c>
      <c r="H4459" s="2" t="s">
        <v>104</v>
      </c>
      <c r="I4459" s="2" t="s">
        <v>132</v>
      </c>
      <c r="J4459" s="2" t="s">
        <v>113</v>
      </c>
      <c r="K4459" s="129">
        <v>45072</v>
      </c>
      <c r="L4459" t="s">
        <v>5542</v>
      </c>
    </row>
    <row r="4460" spans="1:12" s="2" customFormat="1" ht="15">
      <c r="A4460" s="2">
        <v>67461</v>
      </c>
      <c r="B4460" s="2" t="s">
        <v>4625</v>
      </c>
      <c r="C4460" s="2" t="s">
        <v>13</v>
      </c>
      <c r="D4460" s="2" t="s">
        <v>14</v>
      </c>
      <c r="E4460" t="s">
        <v>4870</v>
      </c>
      <c r="F4460" t="s">
        <v>5249</v>
      </c>
      <c r="G4460" s="2" t="s">
        <v>29</v>
      </c>
      <c r="H4460" s="2" t="s">
        <v>4854</v>
      </c>
      <c r="I4460" s="2" t="s">
        <v>47</v>
      </c>
      <c r="J4460" s="2" t="s">
        <v>19</v>
      </c>
      <c r="K4460" s="129">
        <v>45734</v>
      </c>
      <c r="L4460" t="s">
        <v>5542</v>
      </c>
    </row>
    <row r="4461" spans="1:12" s="2" customFormat="1" ht="15">
      <c r="A4461" s="2">
        <v>67462</v>
      </c>
      <c r="B4461" s="2" t="s">
        <v>4681</v>
      </c>
      <c r="C4461" s="2" t="s">
        <v>13</v>
      </c>
      <c r="D4461" s="2" t="s">
        <v>14</v>
      </c>
      <c r="E4461" t="s">
        <v>4870</v>
      </c>
      <c r="F4461" t="s">
        <v>5249</v>
      </c>
      <c r="G4461" s="2" t="s">
        <v>29</v>
      </c>
      <c r="H4461" s="2" t="s">
        <v>4855</v>
      </c>
      <c r="I4461" s="2" t="s">
        <v>59</v>
      </c>
      <c r="J4461" s="2" t="s">
        <v>19</v>
      </c>
      <c r="K4461" s="129">
        <v>45409</v>
      </c>
      <c r="L4461" t="s">
        <v>5542</v>
      </c>
    </row>
    <row r="4462" spans="1:12" s="2" customFormat="1" ht="15">
      <c r="A4462" s="2">
        <v>67479</v>
      </c>
      <c r="B4462" s="2" t="s">
        <v>4626</v>
      </c>
      <c r="C4462" s="2" t="s">
        <v>13</v>
      </c>
      <c r="D4462" s="2" t="s">
        <v>25</v>
      </c>
      <c r="E4462" s="2" t="s">
        <v>5291</v>
      </c>
      <c r="F4462" t="s">
        <v>36</v>
      </c>
      <c r="G4462" s="2" t="s">
        <v>29</v>
      </c>
      <c r="H4462" s="2" t="s">
        <v>4852</v>
      </c>
      <c r="I4462" s="2" t="s">
        <v>5363</v>
      </c>
      <c r="J4462" s="2" t="s">
        <v>19</v>
      </c>
      <c r="K4462" s="129">
        <v>45482</v>
      </c>
      <c r="L4462" t="s">
        <v>5297</v>
      </c>
    </row>
    <row r="4463" spans="1:12" s="2" customFormat="1" ht="15">
      <c r="A4463" s="2">
        <v>67499</v>
      </c>
      <c r="B4463" s="2" t="s">
        <v>4627</v>
      </c>
      <c r="C4463" s="2" t="s">
        <v>13</v>
      </c>
      <c r="D4463" s="2" t="s">
        <v>14</v>
      </c>
      <c r="E4463" t="s">
        <v>4870</v>
      </c>
      <c r="F4463" t="s">
        <v>5249</v>
      </c>
      <c r="G4463" s="2" t="s">
        <v>29</v>
      </c>
      <c r="H4463" s="2" t="s">
        <v>147</v>
      </c>
      <c r="I4463" s="2" t="s">
        <v>149</v>
      </c>
      <c r="J4463" s="2" t="s">
        <v>19</v>
      </c>
      <c r="K4463" s="129">
        <v>45610</v>
      </c>
      <c r="L4463" t="s">
        <v>5542</v>
      </c>
    </row>
    <row r="4464" spans="1:12" s="2" customFormat="1" ht="15">
      <c r="A4464" s="2">
        <v>67539</v>
      </c>
      <c r="B4464" s="2" t="s">
        <v>5279</v>
      </c>
      <c r="C4464" s="2" t="s">
        <v>13</v>
      </c>
      <c r="D4464" s="2" t="s">
        <v>38</v>
      </c>
      <c r="E4464" t="s">
        <v>4870</v>
      </c>
      <c r="F4464" t="s">
        <v>16</v>
      </c>
      <c r="G4464" s="2" t="s">
        <v>29</v>
      </c>
      <c r="H4464" s="2" t="s">
        <v>4853</v>
      </c>
      <c r="I4464" s="2" t="s">
        <v>44</v>
      </c>
      <c r="J4464" s="2" t="s">
        <v>19</v>
      </c>
      <c r="K4464" s="129">
        <v>45735</v>
      </c>
      <c r="L4464" t="s">
        <v>5542</v>
      </c>
    </row>
    <row r="4465" spans="1:12" s="2" customFormat="1" ht="15">
      <c r="A4465" s="2">
        <v>67579</v>
      </c>
      <c r="B4465" s="2" t="s">
        <v>4682</v>
      </c>
      <c r="C4465" s="2" t="s">
        <v>13</v>
      </c>
      <c r="D4465" s="2" t="s">
        <v>14</v>
      </c>
      <c r="E4465" t="s">
        <v>4870</v>
      </c>
      <c r="F4465" t="s">
        <v>5249</v>
      </c>
      <c r="G4465" s="2" t="s">
        <v>29</v>
      </c>
      <c r="H4465" s="2" t="s">
        <v>104</v>
      </c>
      <c r="I4465" s="2" t="s">
        <v>132</v>
      </c>
      <c r="J4465" s="2" t="s">
        <v>19</v>
      </c>
      <c r="K4465" s="129">
        <v>45730</v>
      </c>
      <c r="L4465" t="s">
        <v>5542</v>
      </c>
    </row>
    <row r="4466" spans="1:12" s="2" customFormat="1" ht="15">
      <c r="A4466" s="2">
        <v>67599</v>
      </c>
      <c r="B4466" s="2" t="s">
        <v>4683</v>
      </c>
      <c r="C4466" s="2" t="s">
        <v>13</v>
      </c>
      <c r="D4466" s="2" t="s">
        <v>38</v>
      </c>
      <c r="E4466" t="s">
        <v>4870</v>
      </c>
      <c r="F4466" t="s">
        <v>16</v>
      </c>
      <c r="G4466" s="2" t="s">
        <v>29</v>
      </c>
      <c r="H4466" s="2" t="s">
        <v>70</v>
      </c>
      <c r="I4466" s="2" t="s">
        <v>71</v>
      </c>
      <c r="J4466" s="2" t="s">
        <v>19</v>
      </c>
      <c r="K4466" s="129">
        <v>45216</v>
      </c>
      <c r="L4466" t="s">
        <v>5542</v>
      </c>
    </row>
    <row r="4467" spans="1:12" s="2" customFormat="1" ht="15">
      <c r="A4467" s="2">
        <v>67619</v>
      </c>
      <c r="B4467" s="2" t="s">
        <v>4628</v>
      </c>
      <c r="C4467" s="2" t="s">
        <v>13</v>
      </c>
      <c r="D4467" s="2" t="s">
        <v>14</v>
      </c>
      <c r="E4467" t="s">
        <v>4870</v>
      </c>
      <c r="F4467" t="s">
        <v>16</v>
      </c>
      <c r="G4467" s="2" t="s">
        <v>29</v>
      </c>
      <c r="H4467" s="2" t="s">
        <v>4856</v>
      </c>
      <c r="I4467" s="2" t="s">
        <v>782</v>
      </c>
      <c r="J4467" s="2" t="s">
        <v>19</v>
      </c>
      <c r="K4467" s="129">
        <v>45155</v>
      </c>
      <c r="L4467" t="s">
        <v>5542</v>
      </c>
    </row>
    <row r="4468" spans="1:12" s="2" customFormat="1" ht="15">
      <c r="A4468" s="2">
        <v>67659</v>
      </c>
      <c r="B4468" s="2" t="s">
        <v>4629</v>
      </c>
      <c r="C4468" s="2" t="s">
        <v>13</v>
      </c>
      <c r="D4468" s="2" t="s">
        <v>25</v>
      </c>
      <c r="E4468" s="2" t="s">
        <v>5291</v>
      </c>
      <c r="F4468" t="s">
        <v>36</v>
      </c>
      <c r="G4468" s="2" t="s">
        <v>29</v>
      </c>
      <c r="H4468" s="2" t="s">
        <v>4852</v>
      </c>
      <c r="I4468" s="2" t="s">
        <v>5363</v>
      </c>
      <c r="J4468" s="2" t="s">
        <v>19</v>
      </c>
      <c r="K4468" s="129">
        <v>45482</v>
      </c>
      <c r="L4468" t="s">
        <v>5297</v>
      </c>
    </row>
    <row r="4469" spans="1:12" s="2" customFormat="1" ht="15">
      <c r="A4469" s="2">
        <v>67719</v>
      </c>
      <c r="B4469" s="2" t="s">
        <v>4684</v>
      </c>
      <c r="C4469" s="2" t="s">
        <v>13</v>
      </c>
      <c r="D4469" s="2" t="s">
        <v>14</v>
      </c>
      <c r="E4469" t="s">
        <v>4870</v>
      </c>
      <c r="F4469" t="s">
        <v>16</v>
      </c>
      <c r="G4469" s="2" t="s">
        <v>32</v>
      </c>
      <c r="H4469" s="2" t="s">
        <v>4857</v>
      </c>
      <c r="I4469" s="2" t="s">
        <v>152</v>
      </c>
      <c r="J4469" s="2" t="s">
        <v>19</v>
      </c>
      <c r="K4469" s="129">
        <v>45137</v>
      </c>
      <c r="L4469" t="s">
        <v>5542</v>
      </c>
    </row>
    <row r="4470" spans="1:12" s="2" customFormat="1" ht="15">
      <c r="A4470" s="2">
        <v>67779</v>
      </c>
      <c r="B4470" s="2" t="s">
        <v>4965</v>
      </c>
      <c r="C4470" s="2" t="s">
        <v>13</v>
      </c>
      <c r="D4470" s="2" t="s">
        <v>38</v>
      </c>
      <c r="E4470" t="s">
        <v>4870</v>
      </c>
      <c r="F4470" t="s">
        <v>5249</v>
      </c>
      <c r="G4470" s="2" t="s">
        <v>29</v>
      </c>
      <c r="H4470" s="2" t="s">
        <v>49</v>
      </c>
      <c r="I4470" s="2" t="s">
        <v>776</v>
      </c>
      <c r="J4470" s="2" t="s">
        <v>113</v>
      </c>
      <c r="K4470" s="129">
        <v>45554</v>
      </c>
      <c r="L4470" t="s">
        <v>5542</v>
      </c>
    </row>
    <row r="4471" spans="1:12" s="2" customFormat="1" ht="15">
      <c r="A4471" s="2">
        <v>67780</v>
      </c>
      <c r="B4471" s="2" t="s">
        <v>4630</v>
      </c>
      <c r="C4471" s="2" t="s">
        <v>13</v>
      </c>
      <c r="D4471" s="2" t="s">
        <v>14</v>
      </c>
      <c r="E4471" t="s">
        <v>4870</v>
      </c>
      <c r="F4471" t="s">
        <v>5249</v>
      </c>
      <c r="G4471" s="2" t="s">
        <v>29</v>
      </c>
      <c r="H4471" s="2" t="s">
        <v>4854</v>
      </c>
      <c r="I4471" s="2" t="s">
        <v>47</v>
      </c>
      <c r="J4471" s="2" t="s">
        <v>19</v>
      </c>
      <c r="K4471" s="129">
        <v>45736</v>
      </c>
      <c r="L4471" t="s">
        <v>5542</v>
      </c>
    </row>
    <row r="4472" spans="1:12" s="2" customFormat="1" ht="15">
      <c r="A4472" s="2">
        <v>67799</v>
      </c>
      <c r="B4472" s="2" t="s">
        <v>4631</v>
      </c>
      <c r="C4472" s="2" t="s">
        <v>13</v>
      </c>
      <c r="D4472" s="2" t="s">
        <v>25</v>
      </c>
      <c r="E4472" t="s">
        <v>4870</v>
      </c>
      <c r="F4472" t="s">
        <v>5249</v>
      </c>
      <c r="G4472" s="2" t="s">
        <v>29</v>
      </c>
      <c r="H4472" s="2" t="s">
        <v>104</v>
      </c>
      <c r="I4472" s="2" t="s">
        <v>132</v>
      </c>
      <c r="J4472" s="2" t="s">
        <v>19</v>
      </c>
      <c r="K4472" s="129">
        <v>45742</v>
      </c>
      <c r="L4472" t="s">
        <v>5542</v>
      </c>
    </row>
    <row r="4473" spans="1:12" s="2" customFormat="1" ht="15">
      <c r="A4473" s="2">
        <v>67839</v>
      </c>
      <c r="B4473" s="2" t="s">
        <v>4632</v>
      </c>
      <c r="C4473" s="2" t="s">
        <v>13</v>
      </c>
      <c r="D4473" s="2" t="s">
        <v>14</v>
      </c>
      <c r="E4473" t="s">
        <v>4870</v>
      </c>
      <c r="F4473" t="s">
        <v>16</v>
      </c>
      <c r="G4473" s="2" t="s">
        <v>29</v>
      </c>
      <c r="H4473" s="2" t="s">
        <v>4855</v>
      </c>
      <c r="I4473" s="2" t="s">
        <v>5735</v>
      </c>
      <c r="J4473" s="2" t="s">
        <v>19</v>
      </c>
      <c r="K4473" s="129">
        <v>45673</v>
      </c>
      <c r="L4473" t="s">
        <v>5542</v>
      </c>
    </row>
    <row r="4474" spans="1:12" s="2" customFormat="1" ht="15">
      <c r="A4474" s="2">
        <v>67840</v>
      </c>
      <c r="B4474" s="2" t="s">
        <v>4633</v>
      </c>
      <c r="C4474" s="2" t="s">
        <v>13</v>
      </c>
      <c r="D4474" s="2" t="s">
        <v>14</v>
      </c>
      <c r="E4474" t="s">
        <v>4870</v>
      </c>
      <c r="F4474" t="s">
        <v>16</v>
      </c>
      <c r="G4474" s="2" t="s">
        <v>29</v>
      </c>
      <c r="H4474" s="2" t="s">
        <v>4855</v>
      </c>
      <c r="I4474" s="2" t="s">
        <v>59</v>
      </c>
      <c r="J4474" s="2" t="s">
        <v>19</v>
      </c>
      <c r="K4474" s="129">
        <v>45720</v>
      </c>
      <c r="L4474" t="s">
        <v>5542</v>
      </c>
    </row>
    <row r="4475" spans="1:12" s="2" customFormat="1" ht="15">
      <c r="A4475" s="2">
        <v>67860</v>
      </c>
      <c r="B4475" s="2" t="s">
        <v>5167</v>
      </c>
      <c r="C4475" s="2" t="s">
        <v>13</v>
      </c>
      <c r="D4475" s="2" t="s">
        <v>14</v>
      </c>
      <c r="E4475" t="s">
        <v>4870</v>
      </c>
      <c r="F4475" t="s">
        <v>5249</v>
      </c>
      <c r="G4475" s="2" t="s">
        <v>29</v>
      </c>
      <c r="H4475" s="2" t="s">
        <v>4853</v>
      </c>
      <c r="I4475" s="2" t="s">
        <v>44</v>
      </c>
      <c r="J4475" s="2" t="s">
        <v>19</v>
      </c>
      <c r="K4475" s="129">
        <v>45594</v>
      </c>
      <c r="L4475" t="s">
        <v>5542</v>
      </c>
    </row>
    <row r="4476" spans="1:12" s="2" customFormat="1" ht="15">
      <c r="A4476" s="2">
        <v>67879</v>
      </c>
      <c r="B4476" s="2" t="s">
        <v>4634</v>
      </c>
      <c r="C4476" s="2" t="s">
        <v>13</v>
      </c>
      <c r="D4476" s="2" t="s">
        <v>38</v>
      </c>
      <c r="E4476" t="s">
        <v>4870</v>
      </c>
      <c r="F4476" t="s">
        <v>5249</v>
      </c>
      <c r="G4476" s="2" t="s">
        <v>32</v>
      </c>
      <c r="H4476" s="2" t="s">
        <v>4853</v>
      </c>
      <c r="I4476" s="2" t="s">
        <v>44</v>
      </c>
      <c r="J4476" s="2" t="s">
        <v>19</v>
      </c>
      <c r="K4476" s="129">
        <v>45434</v>
      </c>
      <c r="L4476" t="s">
        <v>5542</v>
      </c>
    </row>
    <row r="4477" spans="1:12" s="2" customFormat="1" ht="15">
      <c r="A4477" s="2">
        <v>67899</v>
      </c>
      <c r="B4477" s="2" t="s">
        <v>4635</v>
      </c>
      <c r="C4477" s="2" t="s">
        <v>13</v>
      </c>
      <c r="D4477" s="2" t="s">
        <v>14</v>
      </c>
      <c r="E4477" t="s">
        <v>4870</v>
      </c>
      <c r="F4477" t="s">
        <v>5249</v>
      </c>
      <c r="G4477" s="2" t="s">
        <v>29</v>
      </c>
      <c r="H4477" s="2" t="s">
        <v>104</v>
      </c>
      <c r="I4477" s="2" t="s">
        <v>132</v>
      </c>
      <c r="J4477" s="2" t="s">
        <v>19</v>
      </c>
      <c r="K4477" s="129">
        <v>45618</v>
      </c>
      <c r="L4477" t="s">
        <v>5542</v>
      </c>
    </row>
    <row r="4478" spans="1:12" s="2" customFormat="1" ht="15">
      <c r="A4478" s="2">
        <v>67919</v>
      </c>
      <c r="B4478" s="2" t="s">
        <v>4685</v>
      </c>
      <c r="C4478" s="2" t="s">
        <v>13</v>
      </c>
      <c r="D4478" s="2" t="s">
        <v>38</v>
      </c>
      <c r="E4478" t="s">
        <v>4870</v>
      </c>
      <c r="F4478" t="s">
        <v>5249</v>
      </c>
      <c r="G4478" s="2" t="s">
        <v>29</v>
      </c>
      <c r="H4478" s="2" t="s">
        <v>4854</v>
      </c>
      <c r="I4478" s="2" t="s">
        <v>47</v>
      </c>
      <c r="J4478" s="2" t="s">
        <v>19</v>
      </c>
      <c r="K4478" s="129">
        <v>45713</v>
      </c>
      <c r="L4478" t="s">
        <v>5542</v>
      </c>
    </row>
    <row r="4479" spans="1:12" s="2" customFormat="1" ht="15">
      <c r="A4479" s="2">
        <v>67939</v>
      </c>
      <c r="B4479" s="2" t="s">
        <v>4843</v>
      </c>
      <c r="C4479" s="2" t="s">
        <v>13</v>
      </c>
      <c r="D4479" s="2" t="s">
        <v>38</v>
      </c>
      <c r="E4479" t="s">
        <v>4870</v>
      </c>
      <c r="F4479" t="s">
        <v>5249</v>
      </c>
      <c r="G4479" s="2" t="s">
        <v>29</v>
      </c>
      <c r="H4479" s="2" t="s">
        <v>70</v>
      </c>
      <c r="I4479" s="2" t="s">
        <v>203</v>
      </c>
      <c r="J4479" s="2" t="s">
        <v>19</v>
      </c>
      <c r="K4479" s="129">
        <v>45719</v>
      </c>
      <c r="L4479" t="s">
        <v>5542</v>
      </c>
    </row>
    <row r="4480" spans="1:12" s="2" customFormat="1" ht="15">
      <c r="A4480" s="2">
        <v>67940</v>
      </c>
      <c r="B4480" s="2" t="s">
        <v>4636</v>
      </c>
      <c r="C4480" s="2" t="s">
        <v>13</v>
      </c>
      <c r="D4480" s="2" t="s">
        <v>14</v>
      </c>
      <c r="E4480" t="s">
        <v>4870</v>
      </c>
      <c r="F4480" t="s">
        <v>5249</v>
      </c>
      <c r="G4480" s="2" t="s">
        <v>29</v>
      </c>
      <c r="H4480" s="2" t="s">
        <v>4854</v>
      </c>
      <c r="I4480" s="2" t="s">
        <v>47</v>
      </c>
      <c r="J4480" s="2" t="s">
        <v>19</v>
      </c>
      <c r="K4480" s="129">
        <v>45722</v>
      </c>
      <c r="L4480" t="s">
        <v>5542</v>
      </c>
    </row>
    <row r="4481" spans="1:12" s="2" customFormat="1" ht="15">
      <c r="A4481" s="2">
        <v>67943</v>
      </c>
      <c r="B4481" s="2" t="s">
        <v>4894</v>
      </c>
      <c r="C4481" s="2" t="s">
        <v>13</v>
      </c>
      <c r="D4481" s="2" t="s">
        <v>25</v>
      </c>
      <c r="E4481" s="2" t="s">
        <v>5291</v>
      </c>
      <c r="F4481" t="s">
        <v>36</v>
      </c>
      <c r="G4481" s="2" t="s">
        <v>29</v>
      </c>
      <c r="H4481" s="2" t="s">
        <v>4857</v>
      </c>
      <c r="I4481" s="2" t="s">
        <v>5433</v>
      </c>
      <c r="J4481" s="2" t="s">
        <v>19</v>
      </c>
      <c r="K4481" s="129">
        <v>45427</v>
      </c>
      <c r="L4481" t="s">
        <v>5297</v>
      </c>
    </row>
    <row r="4482" spans="1:12" s="2" customFormat="1" ht="15">
      <c r="A4482" s="2">
        <v>67979</v>
      </c>
      <c r="B4482" s="2" t="s">
        <v>4776</v>
      </c>
      <c r="C4482" s="2" t="s">
        <v>13</v>
      </c>
      <c r="D4482" s="2" t="s">
        <v>25</v>
      </c>
      <c r="E4482" t="s">
        <v>4870</v>
      </c>
      <c r="F4482" t="s">
        <v>16</v>
      </c>
      <c r="G4482" s="2" t="s">
        <v>29</v>
      </c>
      <c r="H4482" s="2" t="s">
        <v>4854</v>
      </c>
      <c r="I4482" s="2" t="s">
        <v>47</v>
      </c>
      <c r="J4482" s="2" t="s">
        <v>19</v>
      </c>
      <c r="K4482" s="129">
        <v>45723</v>
      </c>
      <c r="L4482" t="s">
        <v>5542</v>
      </c>
    </row>
    <row r="4483" spans="1:12" s="2" customFormat="1" ht="15">
      <c r="A4483" s="2">
        <v>68019</v>
      </c>
      <c r="B4483" s="2" t="s">
        <v>4686</v>
      </c>
      <c r="C4483" s="2" t="s">
        <v>13</v>
      </c>
      <c r="D4483" s="2" t="s">
        <v>38</v>
      </c>
      <c r="E4483" t="s">
        <v>4870</v>
      </c>
      <c r="F4483" t="s">
        <v>5249</v>
      </c>
      <c r="G4483" s="2" t="s">
        <v>29</v>
      </c>
      <c r="H4483" s="2" t="s">
        <v>144</v>
      </c>
      <c r="I4483" s="2" t="s">
        <v>1336</v>
      </c>
      <c r="J4483" s="2" t="s">
        <v>19</v>
      </c>
      <c r="K4483" s="129">
        <v>45727</v>
      </c>
      <c r="L4483" t="s">
        <v>5542</v>
      </c>
    </row>
    <row r="4484" spans="1:12" s="2" customFormat="1" ht="15">
      <c r="A4484" s="2">
        <v>68039</v>
      </c>
      <c r="B4484" s="2" t="s">
        <v>4895</v>
      </c>
      <c r="C4484" s="2" t="s">
        <v>13</v>
      </c>
      <c r="D4484" s="2" t="s">
        <v>14</v>
      </c>
      <c r="E4484" t="s">
        <v>4870</v>
      </c>
      <c r="F4484" t="s">
        <v>16</v>
      </c>
      <c r="G4484" s="2" t="s">
        <v>29</v>
      </c>
      <c r="H4484" s="2" t="s">
        <v>4854</v>
      </c>
      <c r="I4484" s="2" t="s">
        <v>47</v>
      </c>
      <c r="J4484" s="2" t="s">
        <v>113</v>
      </c>
      <c r="K4484" s="129">
        <v>45407</v>
      </c>
      <c r="L4484" t="s">
        <v>5542</v>
      </c>
    </row>
    <row r="4485" spans="1:12" s="2" customFormat="1" ht="15">
      <c r="A4485" s="2">
        <v>68099</v>
      </c>
      <c r="B4485" s="2" t="s">
        <v>4777</v>
      </c>
      <c r="C4485" s="2" t="s">
        <v>13</v>
      </c>
      <c r="D4485" s="2" t="s">
        <v>14</v>
      </c>
      <c r="E4485" t="s">
        <v>4870</v>
      </c>
      <c r="F4485" t="s">
        <v>16</v>
      </c>
      <c r="G4485" s="2" t="s">
        <v>29</v>
      </c>
      <c r="H4485" s="2" t="s">
        <v>4854</v>
      </c>
      <c r="I4485" s="2" t="s">
        <v>47</v>
      </c>
      <c r="J4485" s="2" t="s">
        <v>19</v>
      </c>
      <c r="K4485" s="129">
        <v>45721</v>
      </c>
      <c r="L4485" t="s">
        <v>5542</v>
      </c>
    </row>
    <row r="4486" spans="1:12" s="2" customFormat="1" ht="15">
      <c r="A4486" s="2">
        <v>68119</v>
      </c>
      <c r="B4486" s="2" t="s">
        <v>4637</v>
      </c>
      <c r="C4486" s="2" t="s">
        <v>13</v>
      </c>
      <c r="D4486" s="2" t="s">
        <v>14</v>
      </c>
      <c r="E4486" t="s">
        <v>4870</v>
      </c>
      <c r="F4486" t="s">
        <v>5249</v>
      </c>
      <c r="G4486" s="2" t="s">
        <v>29</v>
      </c>
      <c r="H4486" s="2" t="s">
        <v>4852</v>
      </c>
      <c r="I4486" s="2" t="s">
        <v>244</v>
      </c>
      <c r="J4486" s="2" t="s">
        <v>19</v>
      </c>
      <c r="K4486" s="129">
        <v>45744</v>
      </c>
      <c r="L4486" t="s">
        <v>5542</v>
      </c>
    </row>
    <row r="4487" spans="1:12" s="2" customFormat="1" ht="15">
      <c r="A4487" s="2">
        <v>68121</v>
      </c>
      <c r="B4487" s="2" t="s">
        <v>4638</v>
      </c>
      <c r="C4487" s="2" t="s">
        <v>13</v>
      </c>
      <c r="D4487" s="2" t="s">
        <v>14</v>
      </c>
      <c r="E4487" t="s">
        <v>4870</v>
      </c>
      <c r="F4487" t="s">
        <v>16</v>
      </c>
      <c r="G4487" s="2" t="s">
        <v>29</v>
      </c>
      <c r="H4487" s="2" t="s">
        <v>4854</v>
      </c>
      <c r="I4487" s="2" t="s">
        <v>47</v>
      </c>
      <c r="J4487" s="2" t="s">
        <v>19</v>
      </c>
      <c r="K4487" s="129">
        <v>45710</v>
      </c>
      <c r="L4487" t="s">
        <v>5542</v>
      </c>
    </row>
    <row r="4488" spans="1:12" s="2" customFormat="1" ht="15">
      <c r="A4488" s="2">
        <v>68139</v>
      </c>
      <c r="B4488" s="2" t="s">
        <v>4639</v>
      </c>
      <c r="C4488" s="2" t="s">
        <v>13</v>
      </c>
      <c r="D4488" s="2" t="s">
        <v>14</v>
      </c>
      <c r="E4488" t="s">
        <v>4870</v>
      </c>
      <c r="F4488" t="s">
        <v>16</v>
      </c>
      <c r="G4488" s="2" t="s">
        <v>29</v>
      </c>
      <c r="H4488" s="2" t="s">
        <v>147</v>
      </c>
      <c r="I4488" s="2" t="s">
        <v>271</v>
      </c>
      <c r="J4488" s="2" t="s">
        <v>19</v>
      </c>
      <c r="K4488" s="129">
        <v>45389</v>
      </c>
      <c r="L4488" t="s">
        <v>5542</v>
      </c>
    </row>
    <row r="4489" spans="1:12" s="2" customFormat="1" ht="15">
      <c r="A4489" s="2">
        <v>68199</v>
      </c>
      <c r="B4489" s="2" t="s">
        <v>4640</v>
      </c>
      <c r="C4489" s="2" t="s">
        <v>13</v>
      </c>
      <c r="D4489" s="2" t="s">
        <v>14</v>
      </c>
      <c r="E4489" t="s">
        <v>4870</v>
      </c>
      <c r="F4489" t="s">
        <v>5249</v>
      </c>
      <c r="G4489" s="2" t="s">
        <v>29</v>
      </c>
      <c r="H4489" s="2" t="s">
        <v>365</v>
      </c>
      <c r="I4489" s="2" t="s">
        <v>975</v>
      </c>
      <c r="J4489" s="2" t="s">
        <v>19</v>
      </c>
      <c r="K4489" s="129">
        <v>45742</v>
      </c>
      <c r="L4489" t="s">
        <v>5542</v>
      </c>
    </row>
    <row r="4490" spans="1:12" s="2" customFormat="1" ht="15">
      <c r="A4490" s="2">
        <v>68201</v>
      </c>
      <c r="B4490" s="2" t="s">
        <v>4687</v>
      </c>
      <c r="C4490" s="2" t="s">
        <v>13</v>
      </c>
      <c r="D4490" s="2" t="s">
        <v>14</v>
      </c>
      <c r="E4490" t="s">
        <v>4870</v>
      </c>
      <c r="F4490" t="s">
        <v>5249</v>
      </c>
      <c r="G4490" s="2" t="s">
        <v>29</v>
      </c>
      <c r="H4490" s="2" t="s">
        <v>147</v>
      </c>
      <c r="I4490" s="2" t="s">
        <v>1086</v>
      </c>
      <c r="J4490" s="2" t="s">
        <v>19</v>
      </c>
      <c r="K4490" s="129">
        <v>45719</v>
      </c>
      <c r="L4490" t="s">
        <v>5542</v>
      </c>
    </row>
    <row r="4491" spans="1:12" s="2" customFormat="1" ht="15">
      <c r="A4491" s="2">
        <v>68202</v>
      </c>
      <c r="B4491" s="2" t="s">
        <v>4641</v>
      </c>
      <c r="C4491" s="2" t="s">
        <v>13</v>
      </c>
      <c r="D4491" s="2" t="s">
        <v>25</v>
      </c>
      <c r="E4491" t="s">
        <v>4870</v>
      </c>
      <c r="F4491" t="s">
        <v>5249</v>
      </c>
      <c r="G4491" s="2" t="s">
        <v>29</v>
      </c>
      <c r="H4491" s="2" t="s">
        <v>4858</v>
      </c>
      <c r="I4491" s="2" t="s">
        <v>174</v>
      </c>
      <c r="J4491" s="2" t="s">
        <v>19</v>
      </c>
      <c r="K4491" s="129">
        <v>45526</v>
      </c>
      <c r="L4491" t="s">
        <v>5542</v>
      </c>
    </row>
    <row r="4492" spans="1:12" s="2" customFormat="1" ht="15">
      <c r="A4492" s="2">
        <v>68260</v>
      </c>
      <c r="B4492" s="2" t="s">
        <v>4688</v>
      </c>
      <c r="C4492" s="2" t="s">
        <v>13</v>
      </c>
      <c r="D4492" s="2" t="s">
        <v>14</v>
      </c>
      <c r="E4492" t="s">
        <v>4870</v>
      </c>
      <c r="F4492" t="s">
        <v>16</v>
      </c>
      <c r="G4492" s="2" t="s">
        <v>29</v>
      </c>
      <c r="H4492" s="2" t="s">
        <v>4855</v>
      </c>
      <c r="I4492" s="2" t="s">
        <v>59</v>
      </c>
      <c r="J4492" s="2" t="s">
        <v>113</v>
      </c>
      <c r="K4492" s="129">
        <v>45148</v>
      </c>
      <c r="L4492" t="s">
        <v>5542</v>
      </c>
    </row>
    <row r="4493" spans="1:12" s="2" customFormat="1" ht="15">
      <c r="A4493" s="2">
        <v>68280</v>
      </c>
      <c r="B4493" s="2" t="s">
        <v>4689</v>
      </c>
      <c r="C4493" s="2" t="s">
        <v>13</v>
      </c>
      <c r="D4493" s="2" t="s">
        <v>14</v>
      </c>
      <c r="E4493" t="s">
        <v>4870</v>
      </c>
      <c r="F4493" t="s">
        <v>5249</v>
      </c>
      <c r="G4493" s="2" t="s">
        <v>32</v>
      </c>
      <c r="H4493" s="2" t="s">
        <v>147</v>
      </c>
      <c r="I4493" s="2" t="s">
        <v>271</v>
      </c>
      <c r="J4493" s="2" t="s">
        <v>113</v>
      </c>
      <c r="K4493" s="129">
        <v>45198</v>
      </c>
      <c r="L4493" t="s">
        <v>5542</v>
      </c>
    </row>
    <row r="4494" spans="1:12" s="2" customFormat="1" ht="15">
      <c r="A4494" s="2">
        <v>68299</v>
      </c>
      <c r="B4494" s="2" t="s">
        <v>4642</v>
      </c>
      <c r="C4494" s="2" t="s">
        <v>13</v>
      </c>
      <c r="D4494" s="2" t="s">
        <v>14</v>
      </c>
      <c r="E4494" t="s">
        <v>4870</v>
      </c>
      <c r="F4494" t="s">
        <v>5249</v>
      </c>
      <c r="G4494" s="2" t="s">
        <v>29</v>
      </c>
      <c r="H4494" s="2" t="s">
        <v>104</v>
      </c>
      <c r="I4494" s="2" t="s">
        <v>132</v>
      </c>
      <c r="J4494" s="2" t="s">
        <v>19</v>
      </c>
      <c r="K4494" s="129">
        <v>45733</v>
      </c>
      <c r="L4494" t="s">
        <v>5542</v>
      </c>
    </row>
    <row r="4495" spans="1:12" s="2" customFormat="1" ht="15">
      <c r="A4495" s="2">
        <v>68339</v>
      </c>
      <c r="B4495" s="2" t="s">
        <v>4896</v>
      </c>
      <c r="C4495" s="2" t="s">
        <v>13</v>
      </c>
      <c r="D4495" s="2" t="s">
        <v>14</v>
      </c>
      <c r="E4495" t="s">
        <v>4870</v>
      </c>
      <c r="F4495" t="s">
        <v>16</v>
      </c>
      <c r="G4495" s="2" t="s">
        <v>32</v>
      </c>
      <c r="H4495" s="2" t="s">
        <v>17</v>
      </c>
      <c r="I4495" s="2" t="s">
        <v>703</v>
      </c>
      <c r="J4495" s="2" t="s">
        <v>19</v>
      </c>
      <c r="K4495" s="129">
        <v>45713</v>
      </c>
      <c r="L4495" t="s">
        <v>5542</v>
      </c>
    </row>
    <row r="4496" spans="1:12" s="2" customFormat="1" ht="15">
      <c r="A4496" s="2">
        <v>68360</v>
      </c>
      <c r="B4496" s="2" t="s">
        <v>4643</v>
      </c>
      <c r="C4496" s="2" t="s">
        <v>13</v>
      </c>
      <c r="D4496" s="2" t="s">
        <v>14</v>
      </c>
      <c r="E4496" t="s">
        <v>4870</v>
      </c>
      <c r="F4496" t="s">
        <v>5249</v>
      </c>
      <c r="G4496" s="2" t="s">
        <v>29</v>
      </c>
      <c r="H4496" s="2" t="s">
        <v>49</v>
      </c>
      <c r="I4496" s="2" t="s">
        <v>2360</v>
      </c>
      <c r="J4496" s="2" t="s">
        <v>19</v>
      </c>
      <c r="K4496" s="129">
        <v>45715</v>
      </c>
      <c r="L4496" t="s">
        <v>5542</v>
      </c>
    </row>
    <row r="4497" spans="1:12" s="2" customFormat="1" ht="15">
      <c r="A4497" s="2">
        <v>68379</v>
      </c>
      <c r="B4497" s="2" t="s">
        <v>4690</v>
      </c>
      <c r="C4497" s="2" t="s">
        <v>13</v>
      </c>
      <c r="D4497" s="2" t="s">
        <v>14</v>
      </c>
      <c r="E4497" t="s">
        <v>4870</v>
      </c>
      <c r="F4497" t="s">
        <v>16</v>
      </c>
      <c r="G4497" s="2" t="s">
        <v>29</v>
      </c>
      <c r="H4497" s="2" t="s">
        <v>4854</v>
      </c>
      <c r="I4497" s="2" t="s">
        <v>47</v>
      </c>
      <c r="J4497" s="2" t="s">
        <v>19</v>
      </c>
      <c r="K4497" s="129">
        <v>45745</v>
      </c>
      <c r="L4497" t="s">
        <v>5542</v>
      </c>
    </row>
    <row r="4498" spans="1:12" s="2" customFormat="1" ht="15">
      <c r="A4498" s="2">
        <v>68399</v>
      </c>
      <c r="B4498" s="2" t="s">
        <v>4691</v>
      </c>
      <c r="C4498" s="2" t="s">
        <v>13</v>
      </c>
      <c r="D4498" s="2" t="s">
        <v>14</v>
      </c>
      <c r="E4498" t="s">
        <v>4870</v>
      </c>
      <c r="F4498" t="s">
        <v>5249</v>
      </c>
      <c r="G4498" s="2" t="s">
        <v>29</v>
      </c>
      <c r="H4498" s="2" t="s">
        <v>104</v>
      </c>
      <c r="I4498" s="2" t="s">
        <v>132</v>
      </c>
      <c r="J4498" s="2" t="s">
        <v>19</v>
      </c>
      <c r="K4498" s="129">
        <v>45429</v>
      </c>
      <c r="L4498" t="s">
        <v>5542</v>
      </c>
    </row>
    <row r="4499" spans="1:12" s="2" customFormat="1" ht="15">
      <c r="A4499" s="2">
        <v>68419</v>
      </c>
      <c r="B4499" s="2" t="s">
        <v>4644</v>
      </c>
      <c r="C4499" s="2" t="s">
        <v>13</v>
      </c>
      <c r="D4499" s="2" t="s">
        <v>14</v>
      </c>
      <c r="E4499" t="s">
        <v>4870</v>
      </c>
      <c r="F4499" t="s">
        <v>16</v>
      </c>
      <c r="G4499" s="2" t="s">
        <v>32</v>
      </c>
      <c r="H4499" s="2" t="s">
        <v>183</v>
      </c>
      <c r="I4499" s="2" t="s">
        <v>1152</v>
      </c>
      <c r="J4499" s="2" t="s">
        <v>19</v>
      </c>
      <c r="K4499" s="129">
        <v>45435</v>
      </c>
      <c r="L4499" t="s">
        <v>5542</v>
      </c>
    </row>
    <row r="4500" spans="1:12" s="2" customFormat="1" ht="15">
      <c r="A4500" s="2">
        <v>68420</v>
      </c>
      <c r="B4500" s="2" t="s">
        <v>4778</v>
      </c>
      <c r="C4500" s="2" t="s">
        <v>13</v>
      </c>
      <c r="D4500" s="2" t="s">
        <v>38</v>
      </c>
      <c r="E4500" t="s">
        <v>4870</v>
      </c>
      <c r="F4500" t="s">
        <v>5249</v>
      </c>
      <c r="G4500" s="2" t="s">
        <v>29</v>
      </c>
      <c r="H4500" s="2" t="s">
        <v>104</v>
      </c>
      <c r="I4500" s="2" t="s">
        <v>132</v>
      </c>
      <c r="J4500" s="2" t="s">
        <v>19</v>
      </c>
      <c r="K4500" s="129">
        <v>45497</v>
      </c>
      <c r="L4500" t="s">
        <v>5542</v>
      </c>
    </row>
    <row r="4501" spans="1:12" s="2" customFormat="1" ht="15">
      <c r="A4501" s="2">
        <v>68439</v>
      </c>
      <c r="B4501" s="2" t="s">
        <v>5233</v>
      </c>
      <c r="C4501" s="2" t="s">
        <v>13</v>
      </c>
      <c r="D4501" s="2" t="s">
        <v>25</v>
      </c>
      <c r="E4501" s="2" t="s">
        <v>5291</v>
      </c>
      <c r="F4501" t="s">
        <v>16</v>
      </c>
      <c r="G4501" s="2" t="s">
        <v>32</v>
      </c>
      <c r="H4501" s="2" t="s">
        <v>81</v>
      </c>
      <c r="I4501" s="2" t="s">
        <v>720</v>
      </c>
      <c r="J4501" s="2" t="s">
        <v>113</v>
      </c>
      <c r="K4501" s="129">
        <v>45660</v>
      </c>
      <c r="L4501" t="s">
        <v>5293</v>
      </c>
    </row>
    <row r="4502" spans="1:12" s="2" customFormat="1" ht="15">
      <c r="A4502" s="2">
        <v>68479</v>
      </c>
      <c r="B4502" s="2" t="s">
        <v>4645</v>
      </c>
      <c r="C4502" s="2" t="s">
        <v>13</v>
      </c>
      <c r="D4502" s="2" t="s">
        <v>14</v>
      </c>
      <c r="E4502" t="s">
        <v>4870</v>
      </c>
      <c r="F4502" t="s">
        <v>16</v>
      </c>
      <c r="G4502" s="2" t="s">
        <v>29</v>
      </c>
      <c r="H4502" s="2" t="s">
        <v>4854</v>
      </c>
      <c r="I4502" s="2" t="s">
        <v>47</v>
      </c>
      <c r="J4502" s="2" t="s">
        <v>19</v>
      </c>
      <c r="K4502" s="129">
        <v>45709</v>
      </c>
      <c r="L4502" t="s">
        <v>5542</v>
      </c>
    </row>
    <row r="4503" spans="1:12" s="2" customFormat="1" ht="15">
      <c r="A4503" s="2">
        <v>68500</v>
      </c>
      <c r="B4503" s="2" t="s">
        <v>4693</v>
      </c>
      <c r="C4503" s="2" t="s">
        <v>13</v>
      </c>
      <c r="D4503" s="2" t="s">
        <v>14</v>
      </c>
      <c r="E4503" t="s">
        <v>4870</v>
      </c>
      <c r="F4503" t="s">
        <v>16</v>
      </c>
      <c r="G4503" s="2" t="s">
        <v>29</v>
      </c>
      <c r="H4503" s="2" t="s">
        <v>4854</v>
      </c>
      <c r="I4503" s="2" t="s">
        <v>47</v>
      </c>
      <c r="J4503" s="2" t="s">
        <v>19</v>
      </c>
      <c r="K4503" s="129">
        <v>45637</v>
      </c>
      <c r="L4503" t="s">
        <v>5542</v>
      </c>
    </row>
    <row r="4504" spans="1:12" s="2" customFormat="1" ht="15">
      <c r="A4504" s="2">
        <v>68520</v>
      </c>
      <c r="B4504" s="2" t="s">
        <v>4897</v>
      </c>
      <c r="C4504" s="2" t="s">
        <v>13</v>
      </c>
      <c r="D4504" s="2" t="s">
        <v>14</v>
      </c>
      <c r="E4504" t="s">
        <v>4870</v>
      </c>
      <c r="F4504" t="s">
        <v>16</v>
      </c>
      <c r="G4504" s="2" t="s">
        <v>29</v>
      </c>
      <c r="H4504" s="2" t="s">
        <v>4854</v>
      </c>
      <c r="I4504" s="2" t="s">
        <v>47</v>
      </c>
      <c r="J4504" s="2" t="s">
        <v>113</v>
      </c>
      <c r="K4504" s="129">
        <v>45421</v>
      </c>
      <c r="L4504" t="s">
        <v>5542</v>
      </c>
    </row>
    <row r="4505" spans="1:12" s="2" customFormat="1" ht="15">
      <c r="A4505" s="2">
        <v>68521</v>
      </c>
      <c r="B4505" s="2" t="s">
        <v>5168</v>
      </c>
      <c r="C4505" s="2" t="s">
        <v>13</v>
      </c>
      <c r="D4505" s="2" t="s">
        <v>14</v>
      </c>
      <c r="E4505" t="s">
        <v>4870</v>
      </c>
      <c r="F4505" t="s">
        <v>16</v>
      </c>
      <c r="G4505" s="2" t="s">
        <v>29</v>
      </c>
      <c r="H4505" s="2" t="s">
        <v>4856</v>
      </c>
      <c r="I4505" s="2" t="s">
        <v>782</v>
      </c>
      <c r="J4505" s="2" t="s">
        <v>19</v>
      </c>
      <c r="K4505" s="129">
        <v>45730</v>
      </c>
      <c r="L4505" t="s">
        <v>5542</v>
      </c>
    </row>
    <row r="4506" spans="1:12" s="2" customFormat="1" ht="15">
      <c r="A4506" s="2">
        <v>68579</v>
      </c>
      <c r="B4506" s="2" t="s">
        <v>4694</v>
      </c>
      <c r="C4506" s="2" t="s">
        <v>13</v>
      </c>
      <c r="D4506" s="2" t="s">
        <v>14</v>
      </c>
      <c r="E4506" t="s">
        <v>4870</v>
      </c>
      <c r="F4506" t="s">
        <v>16</v>
      </c>
      <c r="G4506" s="2" t="s">
        <v>29</v>
      </c>
      <c r="H4506" s="2" t="s">
        <v>144</v>
      </c>
      <c r="I4506" s="2" t="s">
        <v>5956</v>
      </c>
      <c r="J4506" s="2" t="s">
        <v>19</v>
      </c>
      <c r="K4506" s="129">
        <v>45733</v>
      </c>
      <c r="L4506" t="s">
        <v>5542</v>
      </c>
    </row>
    <row r="4507" spans="1:12" s="2" customFormat="1" ht="15">
      <c r="A4507" s="2">
        <v>68599</v>
      </c>
      <c r="B4507" s="2" t="s">
        <v>4695</v>
      </c>
      <c r="C4507" s="2" t="s">
        <v>13</v>
      </c>
      <c r="D4507" s="2" t="s">
        <v>14</v>
      </c>
      <c r="E4507" t="s">
        <v>4870</v>
      </c>
      <c r="F4507" t="s">
        <v>5249</v>
      </c>
      <c r="G4507" s="2" t="s">
        <v>29</v>
      </c>
      <c r="H4507" s="2" t="s">
        <v>104</v>
      </c>
      <c r="I4507" s="2" t="s">
        <v>116</v>
      </c>
      <c r="J4507" s="2" t="s">
        <v>19</v>
      </c>
      <c r="K4507" s="129">
        <v>45737</v>
      </c>
      <c r="L4507" t="s">
        <v>5542</v>
      </c>
    </row>
    <row r="4508" spans="1:12" s="2" customFormat="1" ht="15">
      <c r="A4508" s="2">
        <v>68600</v>
      </c>
      <c r="B4508" s="2" t="s">
        <v>4646</v>
      </c>
      <c r="C4508" s="2" t="s">
        <v>13</v>
      </c>
      <c r="D4508" s="2" t="s">
        <v>14</v>
      </c>
      <c r="E4508" t="s">
        <v>4870</v>
      </c>
      <c r="F4508" t="s">
        <v>16</v>
      </c>
      <c r="G4508" s="2" t="s">
        <v>29</v>
      </c>
      <c r="H4508" s="2" t="s">
        <v>4855</v>
      </c>
      <c r="I4508" s="2" t="s">
        <v>1568</v>
      </c>
      <c r="J4508" s="2" t="s">
        <v>113</v>
      </c>
      <c r="K4508" s="129">
        <v>45104</v>
      </c>
      <c r="L4508" t="s">
        <v>5542</v>
      </c>
    </row>
    <row r="4509" spans="1:12" s="2" customFormat="1" ht="15">
      <c r="A4509" s="2">
        <v>68640</v>
      </c>
      <c r="B4509" s="2" t="s">
        <v>4696</v>
      </c>
      <c r="C4509" s="2" t="s">
        <v>13</v>
      </c>
      <c r="D4509" s="2" t="s">
        <v>14</v>
      </c>
      <c r="E4509" t="s">
        <v>4870</v>
      </c>
      <c r="F4509" t="s">
        <v>16</v>
      </c>
      <c r="G4509" s="2" t="s">
        <v>29</v>
      </c>
      <c r="H4509" s="2" t="s">
        <v>165</v>
      </c>
      <c r="I4509" s="2" t="s">
        <v>636</v>
      </c>
      <c r="J4509" s="2" t="s">
        <v>19</v>
      </c>
      <c r="K4509" s="129">
        <v>45600</v>
      </c>
      <c r="L4509" t="s">
        <v>5542</v>
      </c>
    </row>
    <row r="4510" spans="1:12" s="2" customFormat="1" ht="15">
      <c r="A4510" s="2">
        <v>68659</v>
      </c>
      <c r="B4510" s="2" t="s">
        <v>4779</v>
      </c>
      <c r="C4510" s="2" t="s">
        <v>13</v>
      </c>
      <c r="D4510" s="2" t="s">
        <v>14</v>
      </c>
      <c r="E4510" t="s">
        <v>4870</v>
      </c>
      <c r="F4510" t="s">
        <v>16</v>
      </c>
      <c r="G4510" s="2" t="s">
        <v>29</v>
      </c>
      <c r="H4510" s="2" t="s">
        <v>4854</v>
      </c>
      <c r="I4510" s="2" t="s">
        <v>47</v>
      </c>
      <c r="J4510" s="2" t="s">
        <v>113</v>
      </c>
      <c r="K4510" s="129">
        <v>45208</v>
      </c>
      <c r="L4510" t="s">
        <v>5542</v>
      </c>
    </row>
    <row r="4511" spans="1:12" s="2" customFormat="1" ht="15">
      <c r="A4511" s="2">
        <v>68719</v>
      </c>
      <c r="B4511" s="2" t="s">
        <v>4780</v>
      </c>
      <c r="C4511" s="2" t="s">
        <v>13</v>
      </c>
      <c r="D4511" s="2" t="s">
        <v>14</v>
      </c>
      <c r="E4511" t="s">
        <v>4870</v>
      </c>
      <c r="F4511" t="s">
        <v>5249</v>
      </c>
      <c r="G4511" s="2" t="s">
        <v>29</v>
      </c>
      <c r="H4511" s="2" t="s">
        <v>4855</v>
      </c>
      <c r="I4511" s="2" t="s">
        <v>59</v>
      </c>
      <c r="J4511" s="2" t="s">
        <v>19</v>
      </c>
      <c r="K4511" s="129">
        <v>45613</v>
      </c>
      <c r="L4511" t="s">
        <v>5542</v>
      </c>
    </row>
    <row r="4512" spans="1:12" s="2" customFormat="1" ht="15">
      <c r="A4512" s="2">
        <v>68721</v>
      </c>
      <c r="B4512" s="2" t="s">
        <v>5169</v>
      </c>
      <c r="C4512" s="2" t="s">
        <v>13</v>
      </c>
      <c r="D4512" s="2" t="s">
        <v>14</v>
      </c>
      <c r="E4512" s="2" t="s">
        <v>5292</v>
      </c>
      <c r="F4512" t="s">
        <v>5249</v>
      </c>
      <c r="G4512" s="2" t="s">
        <v>32</v>
      </c>
      <c r="H4512" s="2" t="s">
        <v>4854</v>
      </c>
      <c r="I4512" s="2" t="s">
        <v>47</v>
      </c>
      <c r="J4512" s="2" t="s">
        <v>19</v>
      </c>
      <c r="K4512" s="129">
        <v>45714</v>
      </c>
      <c r="L4512" t="s">
        <v>5299</v>
      </c>
    </row>
    <row r="4513" spans="1:12" s="2" customFormat="1" ht="15">
      <c r="A4513" s="2">
        <v>68722</v>
      </c>
      <c r="B4513" s="2" t="s">
        <v>4697</v>
      </c>
      <c r="C4513" s="2" t="s">
        <v>13</v>
      </c>
      <c r="D4513" s="2" t="s">
        <v>14</v>
      </c>
      <c r="E4513" t="s">
        <v>4870</v>
      </c>
      <c r="F4513" t="s">
        <v>5249</v>
      </c>
      <c r="G4513" s="2" t="s">
        <v>29</v>
      </c>
      <c r="H4513" s="2" t="s">
        <v>49</v>
      </c>
      <c r="I4513" s="2" t="s">
        <v>5394</v>
      </c>
      <c r="J4513" s="2" t="s">
        <v>113</v>
      </c>
      <c r="K4513" s="129">
        <v>45198</v>
      </c>
      <c r="L4513" t="s">
        <v>5542</v>
      </c>
    </row>
    <row r="4514" spans="1:12" s="2" customFormat="1" ht="15">
      <c r="A4514" s="2">
        <v>68723</v>
      </c>
      <c r="B4514" s="2" t="s">
        <v>4698</v>
      </c>
      <c r="C4514" s="2" t="s">
        <v>13</v>
      </c>
      <c r="D4514" s="2" t="s">
        <v>14</v>
      </c>
      <c r="E4514" t="s">
        <v>4870</v>
      </c>
      <c r="F4514" t="s">
        <v>16</v>
      </c>
      <c r="G4514" s="2" t="s">
        <v>29</v>
      </c>
      <c r="H4514" s="2" t="s">
        <v>4854</v>
      </c>
      <c r="I4514" s="2" t="s">
        <v>47</v>
      </c>
      <c r="J4514" s="2" t="s">
        <v>113</v>
      </c>
      <c r="K4514" s="129">
        <v>45148</v>
      </c>
      <c r="L4514" t="s">
        <v>5542</v>
      </c>
    </row>
    <row r="4515" spans="1:12" s="2" customFormat="1" ht="15">
      <c r="A4515" s="2">
        <v>68741</v>
      </c>
      <c r="B4515" s="2" t="s">
        <v>4781</v>
      </c>
      <c r="C4515" s="2" t="s">
        <v>13</v>
      </c>
      <c r="D4515" s="2" t="s">
        <v>38</v>
      </c>
      <c r="E4515" t="s">
        <v>4870</v>
      </c>
      <c r="F4515" t="s">
        <v>16</v>
      </c>
      <c r="G4515" s="2" t="s">
        <v>29</v>
      </c>
      <c r="H4515" s="2" t="s">
        <v>104</v>
      </c>
      <c r="I4515" s="2" t="s">
        <v>132</v>
      </c>
      <c r="J4515" s="2" t="s">
        <v>19</v>
      </c>
      <c r="K4515" s="129">
        <v>45416</v>
      </c>
      <c r="L4515" t="s">
        <v>5542</v>
      </c>
    </row>
    <row r="4516" spans="1:12" s="2" customFormat="1" ht="15">
      <c r="A4516" s="2">
        <v>68759</v>
      </c>
      <c r="B4516" s="2" t="s">
        <v>4699</v>
      </c>
      <c r="C4516" s="2" t="s">
        <v>13</v>
      </c>
      <c r="D4516" s="2" t="s">
        <v>14</v>
      </c>
      <c r="E4516" t="s">
        <v>4870</v>
      </c>
      <c r="F4516" t="s">
        <v>16</v>
      </c>
      <c r="G4516" s="2" t="s">
        <v>29</v>
      </c>
      <c r="H4516" s="2" t="s">
        <v>104</v>
      </c>
      <c r="I4516" s="2" t="s">
        <v>132</v>
      </c>
      <c r="J4516" s="2" t="s">
        <v>19</v>
      </c>
      <c r="K4516" s="129">
        <v>45727</v>
      </c>
      <c r="L4516" t="s">
        <v>5542</v>
      </c>
    </row>
    <row r="4517" spans="1:12" s="2" customFormat="1" ht="15">
      <c r="A4517" s="2">
        <v>68779</v>
      </c>
      <c r="B4517" s="2" t="s">
        <v>4898</v>
      </c>
      <c r="C4517" s="2" t="s">
        <v>13</v>
      </c>
      <c r="D4517" s="2" t="s">
        <v>14</v>
      </c>
      <c r="E4517" t="s">
        <v>4870</v>
      </c>
      <c r="F4517" t="s">
        <v>5249</v>
      </c>
      <c r="G4517" s="2" t="s">
        <v>32</v>
      </c>
      <c r="H4517" s="2" t="s">
        <v>4855</v>
      </c>
      <c r="I4517" s="2" t="s">
        <v>5735</v>
      </c>
      <c r="J4517" s="2" t="s">
        <v>19</v>
      </c>
      <c r="K4517" s="129">
        <v>45685</v>
      </c>
      <c r="L4517" t="s">
        <v>5542</v>
      </c>
    </row>
    <row r="4518" spans="1:12" s="2" customFormat="1" ht="15">
      <c r="A4518" s="2">
        <v>68819</v>
      </c>
      <c r="B4518" s="2" t="s">
        <v>4782</v>
      </c>
      <c r="C4518" s="2" t="s">
        <v>13</v>
      </c>
      <c r="D4518" s="2" t="s">
        <v>14</v>
      </c>
      <c r="E4518" t="s">
        <v>4870</v>
      </c>
      <c r="F4518" t="s">
        <v>16</v>
      </c>
      <c r="G4518" s="2" t="s">
        <v>29</v>
      </c>
      <c r="H4518" s="2" t="s">
        <v>4854</v>
      </c>
      <c r="I4518" s="2" t="s">
        <v>47</v>
      </c>
      <c r="J4518" s="2" t="s">
        <v>19</v>
      </c>
      <c r="K4518" s="129">
        <v>45721</v>
      </c>
      <c r="L4518" t="s">
        <v>5542</v>
      </c>
    </row>
    <row r="4519" spans="1:12" s="2" customFormat="1" ht="15">
      <c r="A4519" s="2">
        <v>68899</v>
      </c>
      <c r="B4519" s="2" t="s">
        <v>4700</v>
      </c>
      <c r="C4519" s="2" t="s">
        <v>13</v>
      </c>
      <c r="D4519" s="2" t="s">
        <v>38</v>
      </c>
      <c r="E4519" t="s">
        <v>4870</v>
      </c>
      <c r="F4519" t="s">
        <v>5249</v>
      </c>
      <c r="G4519" s="2" t="s">
        <v>29</v>
      </c>
      <c r="H4519" s="2" t="s">
        <v>104</v>
      </c>
      <c r="I4519" s="2" t="s">
        <v>125</v>
      </c>
      <c r="J4519" s="2" t="s">
        <v>113</v>
      </c>
      <c r="K4519" s="129">
        <v>45124</v>
      </c>
      <c r="L4519" t="s">
        <v>5542</v>
      </c>
    </row>
    <row r="4520" spans="1:12" s="2" customFormat="1" ht="15">
      <c r="A4520" s="2">
        <v>68919</v>
      </c>
      <c r="B4520" s="2" t="s">
        <v>4899</v>
      </c>
      <c r="C4520" s="2" t="s">
        <v>13</v>
      </c>
      <c r="D4520" s="2" t="s">
        <v>14</v>
      </c>
      <c r="E4520" t="s">
        <v>4870</v>
      </c>
      <c r="F4520" t="s">
        <v>5249</v>
      </c>
      <c r="G4520" s="2" t="s">
        <v>29</v>
      </c>
      <c r="H4520" s="2" t="s">
        <v>4854</v>
      </c>
      <c r="I4520" s="2" t="s">
        <v>47</v>
      </c>
      <c r="J4520" s="2" t="s">
        <v>19</v>
      </c>
      <c r="K4520" s="129">
        <v>45505</v>
      </c>
      <c r="L4520" t="s">
        <v>5542</v>
      </c>
    </row>
    <row r="4521" spans="1:12" s="2" customFormat="1" ht="15">
      <c r="A4521" s="2">
        <v>68979</v>
      </c>
      <c r="B4521" s="2" t="s">
        <v>4701</v>
      </c>
      <c r="C4521" s="2" t="s">
        <v>13</v>
      </c>
      <c r="D4521" s="2" t="s">
        <v>25</v>
      </c>
      <c r="E4521" s="2" t="s">
        <v>5291</v>
      </c>
      <c r="F4521" t="s">
        <v>36</v>
      </c>
      <c r="G4521" s="2" t="s">
        <v>29</v>
      </c>
      <c r="H4521" s="2" t="s">
        <v>70</v>
      </c>
      <c r="I4521" s="2" t="s">
        <v>5937</v>
      </c>
      <c r="J4521" s="2" t="s">
        <v>19</v>
      </c>
      <c r="K4521" s="129">
        <v>45165</v>
      </c>
      <c r="L4521" t="s">
        <v>5297</v>
      </c>
    </row>
    <row r="4522" spans="1:12" s="2" customFormat="1" ht="15">
      <c r="A4522" s="2">
        <v>69000</v>
      </c>
      <c r="B4522" s="2" t="s">
        <v>4783</v>
      </c>
      <c r="C4522" s="2" t="s">
        <v>13</v>
      </c>
      <c r="D4522" s="2" t="s">
        <v>14</v>
      </c>
      <c r="E4522" t="s">
        <v>4870</v>
      </c>
      <c r="F4522" t="s">
        <v>16</v>
      </c>
      <c r="G4522" s="2" t="s">
        <v>29</v>
      </c>
      <c r="H4522" s="2" t="s">
        <v>4854</v>
      </c>
      <c r="I4522" s="2" t="s">
        <v>47</v>
      </c>
      <c r="J4522" s="2" t="s">
        <v>113</v>
      </c>
      <c r="K4522" s="129">
        <v>45289</v>
      </c>
      <c r="L4522" t="s">
        <v>5542</v>
      </c>
    </row>
    <row r="4523" spans="1:12" s="2" customFormat="1" ht="15">
      <c r="A4523" s="2">
        <v>69019</v>
      </c>
      <c r="B4523" s="2" t="s">
        <v>5170</v>
      </c>
      <c r="C4523" s="2" t="s">
        <v>13</v>
      </c>
      <c r="D4523" s="2" t="s">
        <v>14</v>
      </c>
      <c r="E4523" t="s">
        <v>4870</v>
      </c>
      <c r="F4523" t="s">
        <v>16</v>
      </c>
      <c r="G4523" s="2" t="s">
        <v>29</v>
      </c>
      <c r="H4523" s="2" t="s">
        <v>104</v>
      </c>
      <c r="I4523" s="2" t="s">
        <v>132</v>
      </c>
      <c r="J4523" s="2" t="s">
        <v>19</v>
      </c>
      <c r="K4523" s="129">
        <v>45708</v>
      </c>
      <c r="L4523" t="s">
        <v>5542</v>
      </c>
    </row>
    <row r="4524" spans="1:12" s="2" customFormat="1" ht="15">
      <c r="A4524" s="2">
        <v>69020</v>
      </c>
      <c r="B4524" s="2" t="s">
        <v>4702</v>
      </c>
      <c r="C4524" s="2" t="s">
        <v>13</v>
      </c>
      <c r="D4524" s="2" t="s">
        <v>14</v>
      </c>
      <c r="E4524" t="s">
        <v>4870</v>
      </c>
      <c r="F4524" t="s">
        <v>5249</v>
      </c>
      <c r="G4524" s="2" t="s">
        <v>29</v>
      </c>
      <c r="H4524" s="2" t="s">
        <v>104</v>
      </c>
      <c r="I4524" s="2" t="s">
        <v>132</v>
      </c>
      <c r="J4524" s="2" t="s">
        <v>19</v>
      </c>
      <c r="K4524" s="129">
        <v>45716</v>
      </c>
      <c r="L4524" t="s">
        <v>5542</v>
      </c>
    </row>
    <row r="4525" spans="1:12" s="2" customFormat="1" ht="15">
      <c r="A4525" s="2">
        <v>69060</v>
      </c>
      <c r="B4525" s="2" t="s">
        <v>4784</v>
      </c>
      <c r="C4525" s="2" t="s">
        <v>13</v>
      </c>
      <c r="D4525" s="2" t="s">
        <v>25</v>
      </c>
      <c r="E4525" s="2" t="s">
        <v>5291</v>
      </c>
      <c r="F4525" t="s">
        <v>36</v>
      </c>
      <c r="G4525" s="2" t="s">
        <v>29</v>
      </c>
      <c r="H4525" s="2" t="s">
        <v>4856</v>
      </c>
      <c r="I4525" s="2" t="s">
        <v>5447</v>
      </c>
      <c r="J4525" s="2" t="s">
        <v>19</v>
      </c>
      <c r="K4525" s="129">
        <v>45347</v>
      </c>
      <c r="L4525" t="s">
        <v>5297</v>
      </c>
    </row>
    <row r="4526" spans="1:12" s="2" customFormat="1" ht="15">
      <c r="A4526" s="2">
        <v>69079</v>
      </c>
      <c r="B4526" s="2" t="s">
        <v>4900</v>
      </c>
      <c r="C4526" s="2" t="s">
        <v>13</v>
      </c>
      <c r="D4526" s="2" t="s">
        <v>38</v>
      </c>
      <c r="E4526" t="s">
        <v>4870</v>
      </c>
      <c r="F4526" t="s">
        <v>5249</v>
      </c>
      <c r="G4526" s="2" t="s">
        <v>29</v>
      </c>
      <c r="H4526" s="2" t="s">
        <v>4853</v>
      </c>
      <c r="I4526" s="2" t="s">
        <v>44</v>
      </c>
      <c r="J4526" s="2" t="s">
        <v>113</v>
      </c>
      <c r="K4526" s="129">
        <v>45412</v>
      </c>
      <c r="L4526" t="s">
        <v>5542</v>
      </c>
    </row>
    <row r="4527" spans="1:12" s="2" customFormat="1" ht="15">
      <c r="A4527" s="2">
        <v>69120</v>
      </c>
      <c r="B4527" s="2" t="s">
        <v>4703</v>
      </c>
      <c r="C4527" s="2" t="s">
        <v>13</v>
      </c>
      <c r="D4527" s="2" t="s">
        <v>14</v>
      </c>
      <c r="E4527" t="s">
        <v>4870</v>
      </c>
      <c r="F4527" t="s">
        <v>5249</v>
      </c>
      <c r="G4527" s="2" t="s">
        <v>29</v>
      </c>
      <c r="H4527" s="2" t="s">
        <v>104</v>
      </c>
      <c r="I4527" s="2" t="s">
        <v>132</v>
      </c>
      <c r="J4527" s="2" t="s">
        <v>19</v>
      </c>
      <c r="K4527" s="129">
        <v>45429</v>
      </c>
      <c r="L4527" t="s">
        <v>5542</v>
      </c>
    </row>
    <row r="4528" spans="1:12" s="2" customFormat="1" ht="15">
      <c r="A4528" s="2">
        <v>69121</v>
      </c>
      <c r="B4528" s="2" t="s">
        <v>4704</v>
      </c>
      <c r="C4528" s="2" t="s">
        <v>13</v>
      </c>
      <c r="D4528" s="2" t="s">
        <v>38</v>
      </c>
      <c r="E4528" t="s">
        <v>4870</v>
      </c>
      <c r="F4528" t="s">
        <v>16</v>
      </c>
      <c r="G4528" s="2" t="s">
        <v>29</v>
      </c>
      <c r="H4528" s="2" t="s">
        <v>70</v>
      </c>
      <c r="I4528" s="2" t="s">
        <v>203</v>
      </c>
      <c r="J4528" s="2" t="s">
        <v>113</v>
      </c>
      <c r="K4528" s="129">
        <v>45134</v>
      </c>
      <c r="L4528" t="s">
        <v>5542</v>
      </c>
    </row>
    <row r="4529" spans="1:12" s="2" customFormat="1" ht="15">
      <c r="A4529" s="2">
        <v>69139</v>
      </c>
      <c r="B4529" s="2" t="s">
        <v>4705</v>
      </c>
      <c r="C4529" s="2" t="s">
        <v>13</v>
      </c>
      <c r="D4529" s="2" t="s">
        <v>14</v>
      </c>
      <c r="E4529" t="s">
        <v>4870</v>
      </c>
      <c r="F4529" t="s">
        <v>5249</v>
      </c>
      <c r="G4529" s="2" t="s">
        <v>29</v>
      </c>
      <c r="H4529" s="2" t="s">
        <v>104</v>
      </c>
      <c r="I4529" s="2" t="s">
        <v>5477</v>
      </c>
      <c r="J4529" s="2" t="s">
        <v>113</v>
      </c>
      <c r="K4529" s="129">
        <v>45134</v>
      </c>
      <c r="L4529" t="s">
        <v>5542</v>
      </c>
    </row>
    <row r="4530" spans="1:12" s="2" customFormat="1" ht="15">
      <c r="A4530" s="2">
        <v>69140</v>
      </c>
      <c r="B4530" s="2" t="s">
        <v>4706</v>
      </c>
      <c r="C4530" s="2" t="s">
        <v>13</v>
      </c>
      <c r="D4530" s="2" t="s">
        <v>14</v>
      </c>
      <c r="E4530" t="s">
        <v>4870</v>
      </c>
      <c r="F4530" t="s">
        <v>5249</v>
      </c>
      <c r="G4530" s="2" t="s">
        <v>32</v>
      </c>
      <c r="H4530" s="2" t="s">
        <v>136</v>
      </c>
      <c r="I4530" s="2" t="s">
        <v>424</v>
      </c>
      <c r="J4530" s="2" t="s">
        <v>19</v>
      </c>
      <c r="K4530" s="129">
        <v>45573</v>
      </c>
      <c r="L4530" t="s">
        <v>5542</v>
      </c>
    </row>
    <row r="4531" spans="1:12" s="2" customFormat="1" ht="15">
      <c r="A4531" s="2">
        <v>69179</v>
      </c>
      <c r="B4531" s="2" t="s">
        <v>4707</v>
      </c>
      <c r="C4531" s="2" t="s">
        <v>13</v>
      </c>
      <c r="D4531" s="2" t="s">
        <v>14</v>
      </c>
      <c r="E4531" s="2" t="s">
        <v>5292</v>
      </c>
      <c r="F4531" t="s">
        <v>5249</v>
      </c>
      <c r="G4531" s="2" t="s">
        <v>32</v>
      </c>
      <c r="H4531" s="2" t="s">
        <v>70</v>
      </c>
      <c r="I4531" s="2" t="s">
        <v>71</v>
      </c>
      <c r="J4531" s="2" t="s">
        <v>19</v>
      </c>
      <c r="K4531" s="129">
        <v>45352</v>
      </c>
      <c r="L4531" t="s">
        <v>11</v>
      </c>
    </row>
    <row r="4532" spans="1:12" s="2" customFormat="1" ht="15">
      <c r="A4532" s="2">
        <v>69181</v>
      </c>
      <c r="B4532" s="2" t="s">
        <v>4708</v>
      </c>
      <c r="C4532" s="2" t="s">
        <v>13</v>
      </c>
      <c r="D4532" s="2" t="s">
        <v>14</v>
      </c>
      <c r="E4532" t="s">
        <v>4870</v>
      </c>
      <c r="F4532" t="s">
        <v>5249</v>
      </c>
      <c r="G4532" s="2" t="s">
        <v>29</v>
      </c>
      <c r="H4532" s="2" t="s">
        <v>4856</v>
      </c>
      <c r="I4532" s="2" t="s">
        <v>668</v>
      </c>
      <c r="J4532" s="2" t="s">
        <v>19</v>
      </c>
      <c r="K4532" s="129">
        <v>45731</v>
      </c>
      <c r="L4532" t="s">
        <v>5542</v>
      </c>
    </row>
    <row r="4533" spans="1:12" s="2" customFormat="1" ht="15">
      <c r="A4533" s="2">
        <v>69200</v>
      </c>
      <c r="B4533" s="2" t="s">
        <v>4901</v>
      </c>
      <c r="C4533" s="2" t="s">
        <v>13</v>
      </c>
      <c r="D4533" s="2" t="s">
        <v>25</v>
      </c>
      <c r="E4533" s="2" t="s">
        <v>5291</v>
      </c>
      <c r="F4533" t="s">
        <v>36</v>
      </c>
      <c r="G4533" s="2" t="s">
        <v>29</v>
      </c>
      <c r="H4533" s="2" t="s">
        <v>4856</v>
      </c>
      <c r="I4533" s="2" t="s">
        <v>5447</v>
      </c>
      <c r="J4533" s="2" t="s">
        <v>113</v>
      </c>
      <c r="K4533" s="129">
        <v>45421</v>
      </c>
      <c r="L4533" t="s">
        <v>5297</v>
      </c>
    </row>
    <row r="4534" spans="1:12" s="2" customFormat="1" ht="15">
      <c r="A4534" s="2">
        <v>69219</v>
      </c>
      <c r="B4534" s="2" t="s">
        <v>4785</v>
      </c>
      <c r="C4534" s="2" t="s">
        <v>13</v>
      </c>
      <c r="D4534" s="2" t="s">
        <v>14</v>
      </c>
      <c r="E4534" t="s">
        <v>4870</v>
      </c>
      <c r="F4534" t="s">
        <v>5249</v>
      </c>
      <c r="G4534" s="2" t="s">
        <v>29</v>
      </c>
      <c r="H4534" s="2" t="s">
        <v>49</v>
      </c>
      <c r="I4534" s="2" t="s">
        <v>5556</v>
      </c>
      <c r="J4534" s="2" t="s">
        <v>113</v>
      </c>
      <c r="K4534" s="129">
        <v>45222</v>
      </c>
      <c r="L4534" t="s">
        <v>5542</v>
      </c>
    </row>
    <row r="4535" spans="1:12" s="2" customFormat="1" ht="15">
      <c r="A4535" s="2">
        <v>69279</v>
      </c>
      <c r="B4535" s="2" t="s">
        <v>4786</v>
      </c>
      <c r="C4535" s="2" t="s">
        <v>13</v>
      </c>
      <c r="D4535" s="2" t="s">
        <v>14</v>
      </c>
      <c r="E4535" t="s">
        <v>4870</v>
      </c>
      <c r="F4535" t="s">
        <v>5249</v>
      </c>
      <c r="G4535" s="2" t="s">
        <v>29</v>
      </c>
      <c r="H4535" s="2" t="s">
        <v>4854</v>
      </c>
      <c r="I4535" s="2" t="s">
        <v>47</v>
      </c>
      <c r="J4535" s="2" t="s">
        <v>19</v>
      </c>
      <c r="K4535" s="129">
        <v>45461</v>
      </c>
      <c r="L4535" t="s">
        <v>5542</v>
      </c>
    </row>
    <row r="4536" spans="1:12" s="2" customFormat="1" ht="15">
      <c r="A4536" s="2">
        <v>69280</v>
      </c>
      <c r="B4536" s="2" t="s">
        <v>4787</v>
      </c>
      <c r="C4536" s="2" t="s">
        <v>13</v>
      </c>
      <c r="D4536" s="2" t="s">
        <v>25</v>
      </c>
      <c r="E4536" s="2" t="s">
        <v>5291</v>
      </c>
      <c r="F4536" t="s">
        <v>36</v>
      </c>
      <c r="G4536" s="2" t="s">
        <v>29</v>
      </c>
      <c r="H4536" s="2" t="s">
        <v>365</v>
      </c>
      <c r="I4536" s="2" t="s">
        <v>1655</v>
      </c>
      <c r="J4536" s="2" t="s">
        <v>19</v>
      </c>
      <c r="K4536" s="129">
        <v>45203</v>
      </c>
      <c r="L4536" t="s">
        <v>5297</v>
      </c>
    </row>
    <row r="4537" spans="1:12" s="2" customFormat="1" ht="15">
      <c r="A4537" s="2">
        <v>69281</v>
      </c>
      <c r="B4537" s="2" t="s">
        <v>4788</v>
      </c>
      <c r="C4537" s="2" t="s">
        <v>13</v>
      </c>
      <c r="D4537" s="2" t="s">
        <v>25</v>
      </c>
      <c r="E4537" s="2" t="s">
        <v>5291</v>
      </c>
      <c r="F4537" t="s">
        <v>36</v>
      </c>
      <c r="G4537" s="2" t="s">
        <v>29</v>
      </c>
      <c r="H4537" s="2" t="s">
        <v>365</v>
      </c>
      <c r="I4537" s="2" t="s">
        <v>827</v>
      </c>
      <c r="J4537" s="2" t="s">
        <v>19</v>
      </c>
      <c r="K4537" s="129">
        <v>45229</v>
      </c>
      <c r="L4537" t="s">
        <v>5297</v>
      </c>
    </row>
    <row r="4538" spans="1:12" s="2" customFormat="1" ht="15">
      <c r="A4538" s="2">
        <v>69282</v>
      </c>
      <c r="B4538" s="2" t="s">
        <v>4789</v>
      </c>
      <c r="C4538" s="2" t="s">
        <v>13</v>
      </c>
      <c r="D4538" s="2" t="s">
        <v>25</v>
      </c>
      <c r="E4538" s="2" t="s">
        <v>5291</v>
      </c>
      <c r="F4538" t="s">
        <v>36</v>
      </c>
      <c r="G4538" s="2" t="s">
        <v>29</v>
      </c>
      <c r="H4538" s="2" t="s">
        <v>365</v>
      </c>
      <c r="I4538" s="2" t="s">
        <v>5663</v>
      </c>
      <c r="J4538" s="2" t="s">
        <v>19</v>
      </c>
      <c r="K4538" s="129">
        <v>45209</v>
      </c>
      <c r="L4538" t="s">
        <v>5297</v>
      </c>
    </row>
    <row r="4539" spans="1:12" s="2" customFormat="1" ht="15">
      <c r="A4539" s="2">
        <v>69283</v>
      </c>
      <c r="B4539" s="2" t="s">
        <v>4790</v>
      </c>
      <c r="C4539" s="2" t="s">
        <v>13</v>
      </c>
      <c r="D4539" s="2" t="s">
        <v>25</v>
      </c>
      <c r="E4539" s="2" t="s">
        <v>5291</v>
      </c>
      <c r="F4539" t="s">
        <v>36</v>
      </c>
      <c r="G4539" s="2" t="s">
        <v>29</v>
      </c>
      <c r="H4539" s="2" t="s">
        <v>365</v>
      </c>
      <c r="I4539" s="2" t="s">
        <v>5755</v>
      </c>
      <c r="J4539" s="2" t="s">
        <v>19</v>
      </c>
      <c r="K4539" s="129">
        <v>45209</v>
      </c>
      <c r="L4539" t="s">
        <v>5297</v>
      </c>
    </row>
    <row r="4540" spans="1:12" s="2" customFormat="1" ht="15">
      <c r="A4540" s="2">
        <v>69339</v>
      </c>
      <c r="B4540" s="2" t="s">
        <v>4791</v>
      </c>
      <c r="C4540" s="2" t="s">
        <v>13</v>
      </c>
      <c r="D4540" s="2" t="s">
        <v>38</v>
      </c>
      <c r="E4540" t="s">
        <v>4870</v>
      </c>
      <c r="F4540" t="s">
        <v>16</v>
      </c>
      <c r="G4540" s="2" t="s">
        <v>29</v>
      </c>
      <c r="H4540" s="2" t="s">
        <v>104</v>
      </c>
      <c r="I4540" s="2" t="s">
        <v>132</v>
      </c>
      <c r="J4540" s="2" t="s">
        <v>19</v>
      </c>
      <c r="K4540" s="129">
        <v>45497</v>
      </c>
      <c r="L4540" t="s">
        <v>5542</v>
      </c>
    </row>
    <row r="4541" spans="1:12" s="2" customFormat="1" ht="15">
      <c r="A4541" s="2">
        <v>69340</v>
      </c>
      <c r="B4541" s="2" t="s">
        <v>4709</v>
      </c>
      <c r="C4541" s="2" t="s">
        <v>13</v>
      </c>
      <c r="D4541" s="2" t="s">
        <v>14</v>
      </c>
      <c r="E4541" t="s">
        <v>4870</v>
      </c>
      <c r="F4541" t="s">
        <v>5249</v>
      </c>
      <c r="G4541" s="2" t="s">
        <v>29</v>
      </c>
      <c r="H4541" s="2" t="s">
        <v>49</v>
      </c>
      <c r="I4541" s="2" t="s">
        <v>5309</v>
      </c>
      <c r="J4541" s="2" t="s">
        <v>19</v>
      </c>
      <c r="K4541" s="129">
        <v>45715</v>
      </c>
      <c r="L4541" t="s">
        <v>5542</v>
      </c>
    </row>
    <row r="4542" spans="1:12" s="2" customFormat="1" ht="15">
      <c r="A4542" s="2">
        <v>69360</v>
      </c>
      <c r="B4542" s="2" t="s">
        <v>4710</v>
      </c>
      <c r="C4542" s="2" t="s">
        <v>13</v>
      </c>
      <c r="D4542" s="2" t="s">
        <v>38</v>
      </c>
      <c r="E4542" t="s">
        <v>4870</v>
      </c>
      <c r="F4542" t="s">
        <v>16</v>
      </c>
      <c r="G4542" s="2" t="s">
        <v>29</v>
      </c>
      <c r="H4542" s="2" t="s">
        <v>4854</v>
      </c>
      <c r="I4542" s="2" t="s">
        <v>47</v>
      </c>
      <c r="J4542" s="2" t="s">
        <v>19</v>
      </c>
      <c r="K4542" s="129">
        <v>45516</v>
      </c>
      <c r="L4542" t="s">
        <v>5542</v>
      </c>
    </row>
    <row r="4543" spans="1:12" s="2" customFormat="1" ht="15">
      <c r="A4543" s="2">
        <v>69399</v>
      </c>
      <c r="B4543" s="2" t="s">
        <v>4711</v>
      </c>
      <c r="C4543" s="2" t="s">
        <v>13</v>
      </c>
      <c r="D4543" s="2" t="s">
        <v>38</v>
      </c>
      <c r="E4543" t="s">
        <v>4870</v>
      </c>
      <c r="F4543" t="s">
        <v>16</v>
      </c>
      <c r="G4543" s="2" t="s">
        <v>29</v>
      </c>
      <c r="H4543" s="2" t="s">
        <v>4854</v>
      </c>
      <c r="I4543" s="2" t="s">
        <v>47</v>
      </c>
      <c r="J4543" s="2" t="s">
        <v>113</v>
      </c>
      <c r="K4543" s="129">
        <v>45184</v>
      </c>
      <c r="L4543" t="s">
        <v>5542</v>
      </c>
    </row>
    <row r="4544" spans="1:12" s="2" customFormat="1" ht="15">
      <c r="A4544" s="2">
        <v>69439</v>
      </c>
      <c r="B4544" s="2" t="s">
        <v>4792</v>
      </c>
      <c r="C4544" s="2" t="s">
        <v>13</v>
      </c>
      <c r="D4544" s="2" t="s">
        <v>14</v>
      </c>
      <c r="E4544" t="s">
        <v>4870</v>
      </c>
      <c r="F4544" t="s">
        <v>16</v>
      </c>
      <c r="G4544" s="2" t="s">
        <v>29</v>
      </c>
      <c r="H4544" s="2" t="s">
        <v>4854</v>
      </c>
      <c r="I4544" s="2" t="s">
        <v>47</v>
      </c>
      <c r="J4544" s="2" t="s">
        <v>19</v>
      </c>
      <c r="K4544" s="129">
        <v>45709</v>
      </c>
      <c r="L4544" t="s">
        <v>5542</v>
      </c>
    </row>
    <row r="4545" spans="1:12" s="2" customFormat="1" ht="15">
      <c r="A4545" s="2">
        <v>69441</v>
      </c>
      <c r="B4545" s="2" t="s">
        <v>4723</v>
      </c>
      <c r="C4545" s="2" t="s">
        <v>13</v>
      </c>
      <c r="D4545" s="2" t="s">
        <v>14</v>
      </c>
      <c r="E4545" t="s">
        <v>4870</v>
      </c>
      <c r="F4545" t="s">
        <v>5249</v>
      </c>
      <c r="G4545" s="2" t="s">
        <v>29</v>
      </c>
      <c r="H4545" s="2" t="s">
        <v>4852</v>
      </c>
      <c r="I4545" s="2" t="s">
        <v>244</v>
      </c>
      <c r="J4545" s="2" t="s">
        <v>19</v>
      </c>
      <c r="K4545" s="129">
        <v>45736</v>
      </c>
      <c r="L4545" t="s">
        <v>5542</v>
      </c>
    </row>
    <row r="4546" spans="1:12" s="2" customFormat="1" ht="15">
      <c r="A4546" s="2">
        <v>69480</v>
      </c>
      <c r="B4546" s="2" t="s">
        <v>4712</v>
      </c>
      <c r="C4546" s="2" t="s">
        <v>13</v>
      </c>
      <c r="D4546" s="2" t="s">
        <v>14</v>
      </c>
      <c r="E4546" t="s">
        <v>4870</v>
      </c>
      <c r="F4546" t="s">
        <v>16</v>
      </c>
      <c r="G4546" s="2" t="s">
        <v>29</v>
      </c>
      <c r="H4546" s="2" t="s">
        <v>4854</v>
      </c>
      <c r="I4546" s="2" t="s">
        <v>47</v>
      </c>
      <c r="J4546" s="2" t="s">
        <v>19</v>
      </c>
      <c r="K4546" s="129">
        <v>45202</v>
      </c>
      <c r="L4546" t="s">
        <v>5542</v>
      </c>
    </row>
    <row r="4547" spans="1:12" s="2" customFormat="1" ht="15">
      <c r="A4547" s="2">
        <v>69519</v>
      </c>
      <c r="B4547" s="2" t="s">
        <v>4713</v>
      </c>
      <c r="C4547" s="2" t="s">
        <v>13</v>
      </c>
      <c r="D4547" s="2" t="s">
        <v>14</v>
      </c>
      <c r="E4547" t="s">
        <v>4870</v>
      </c>
      <c r="F4547" t="s">
        <v>16</v>
      </c>
      <c r="G4547" s="2" t="s">
        <v>32</v>
      </c>
      <c r="H4547" s="2" t="s">
        <v>4854</v>
      </c>
      <c r="I4547" s="2" t="s">
        <v>47</v>
      </c>
      <c r="J4547" s="2" t="s">
        <v>19</v>
      </c>
      <c r="K4547" s="129">
        <v>45577</v>
      </c>
      <c r="L4547" t="s">
        <v>5542</v>
      </c>
    </row>
    <row r="4548" spans="1:12" s="2" customFormat="1" ht="15">
      <c r="A4548" s="2">
        <v>69559</v>
      </c>
      <c r="B4548" s="2" t="s">
        <v>4714</v>
      </c>
      <c r="C4548" s="2" t="s">
        <v>13</v>
      </c>
      <c r="D4548" s="2" t="s">
        <v>14</v>
      </c>
      <c r="E4548" s="2" t="s">
        <v>5292</v>
      </c>
      <c r="F4548" t="s">
        <v>5249</v>
      </c>
      <c r="G4548" s="2" t="s">
        <v>32</v>
      </c>
      <c r="H4548" s="2" t="s">
        <v>49</v>
      </c>
      <c r="I4548" s="2" t="s">
        <v>55</v>
      </c>
      <c r="J4548" s="2" t="s">
        <v>19</v>
      </c>
      <c r="K4548" s="129">
        <v>45355</v>
      </c>
      <c r="L4548" t="s">
        <v>11</v>
      </c>
    </row>
    <row r="4549" spans="1:12" s="2" customFormat="1" ht="15">
      <c r="A4549" s="2">
        <v>69600</v>
      </c>
      <c r="B4549" s="2" t="s">
        <v>4793</v>
      </c>
      <c r="C4549" s="2" t="s">
        <v>13</v>
      </c>
      <c r="D4549" s="2" t="s">
        <v>14</v>
      </c>
      <c r="E4549" t="s">
        <v>4870</v>
      </c>
      <c r="F4549" t="s">
        <v>5249</v>
      </c>
      <c r="G4549" s="2" t="s">
        <v>29</v>
      </c>
      <c r="H4549" s="2" t="s">
        <v>21</v>
      </c>
      <c r="I4549" s="2" t="s">
        <v>331</v>
      </c>
      <c r="J4549" s="2" t="s">
        <v>19</v>
      </c>
      <c r="K4549" s="129">
        <v>45716</v>
      </c>
      <c r="L4549" t="s">
        <v>5542</v>
      </c>
    </row>
    <row r="4550" spans="1:12" s="2" customFormat="1" ht="15">
      <c r="A4550" s="2">
        <v>69619</v>
      </c>
      <c r="B4550" s="2" t="s">
        <v>4794</v>
      </c>
      <c r="C4550" s="2" t="s">
        <v>13</v>
      </c>
      <c r="D4550" s="2" t="s">
        <v>14</v>
      </c>
      <c r="E4550" t="s">
        <v>4870</v>
      </c>
      <c r="F4550" t="s">
        <v>16</v>
      </c>
      <c r="G4550" s="2" t="s">
        <v>29</v>
      </c>
      <c r="H4550" s="2" t="s">
        <v>216</v>
      </c>
      <c r="I4550" s="2" t="s">
        <v>218</v>
      </c>
      <c r="J4550" s="2" t="s">
        <v>113</v>
      </c>
      <c r="K4550" s="129">
        <v>45251</v>
      </c>
      <c r="L4550" t="s">
        <v>5542</v>
      </c>
    </row>
    <row r="4551" spans="1:12" s="2" customFormat="1" ht="15">
      <c r="A4551" s="2">
        <v>69640</v>
      </c>
      <c r="B4551" s="2" t="s">
        <v>4795</v>
      </c>
      <c r="C4551" s="2" t="s">
        <v>13</v>
      </c>
      <c r="D4551" s="2" t="s">
        <v>38</v>
      </c>
      <c r="E4551" s="2" t="s">
        <v>5292</v>
      </c>
      <c r="F4551" t="s">
        <v>5249</v>
      </c>
      <c r="G4551" s="2" t="s">
        <v>32</v>
      </c>
      <c r="H4551" s="2" t="s">
        <v>90</v>
      </c>
      <c r="I4551" s="2" t="s">
        <v>5970</v>
      </c>
      <c r="J4551" s="2" t="s">
        <v>19</v>
      </c>
      <c r="K4551" s="129">
        <v>45695</v>
      </c>
      <c r="L4551" t="s">
        <v>5299</v>
      </c>
    </row>
    <row r="4552" spans="1:12" s="2" customFormat="1" ht="15">
      <c r="A4552" s="2">
        <v>69641</v>
      </c>
      <c r="B4552" s="2" t="s">
        <v>5234</v>
      </c>
      <c r="C4552" s="2" t="s">
        <v>13</v>
      </c>
      <c r="D4552" s="2" t="s">
        <v>25</v>
      </c>
      <c r="E4552" s="2" t="s">
        <v>5291</v>
      </c>
      <c r="F4552" t="s">
        <v>36</v>
      </c>
      <c r="G4552" s="2" t="s">
        <v>32</v>
      </c>
      <c r="H4552" s="2" t="s">
        <v>183</v>
      </c>
      <c r="I4552" s="2" t="s">
        <v>576</v>
      </c>
      <c r="J4552" s="2" t="s">
        <v>113</v>
      </c>
      <c r="K4552" s="129">
        <v>45715</v>
      </c>
      <c r="L4552" t="s">
        <v>5299</v>
      </c>
    </row>
    <row r="4553" spans="1:12" s="2" customFormat="1" ht="15">
      <c r="A4553" s="2">
        <v>69719</v>
      </c>
      <c r="B4553" s="2" t="s">
        <v>4715</v>
      </c>
      <c r="C4553" s="2" t="s">
        <v>13</v>
      </c>
      <c r="D4553" s="2" t="s">
        <v>38</v>
      </c>
      <c r="E4553" t="s">
        <v>4870</v>
      </c>
      <c r="F4553" t="s">
        <v>5249</v>
      </c>
      <c r="G4553" s="2" t="s">
        <v>29</v>
      </c>
      <c r="H4553" s="2" t="s">
        <v>4856</v>
      </c>
      <c r="I4553" s="2" t="s">
        <v>1021</v>
      </c>
      <c r="J4553" s="2" t="s">
        <v>113</v>
      </c>
      <c r="K4553" s="129">
        <v>45163</v>
      </c>
      <c r="L4553" t="s">
        <v>5542</v>
      </c>
    </row>
    <row r="4554" spans="1:12" s="2" customFormat="1" ht="15">
      <c r="A4554" s="2">
        <v>69739</v>
      </c>
      <c r="B4554" s="2" t="s">
        <v>4844</v>
      </c>
      <c r="C4554" s="2" t="s">
        <v>13</v>
      </c>
      <c r="D4554" s="2" t="s">
        <v>14</v>
      </c>
      <c r="E4554" t="s">
        <v>4870</v>
      </c>
      <c r="F4554" t="s">
        <v>5249</v>
      </c>
      <c r="G4554" s="2" t="s">
        <v>29</v>
      </c>
      <c r="H4554" s="2" t="s">
        <v>209</v>
      </c>
      <c r="I4554" s="2" t="s">
        <v>519</v>
      </c>
      <c r="J4554" s="2" t="s">
        <v>113</v>
      </c>
      <c r="K4554" s="129">
        <v>45358</v>
      </c>
      <c r="L4554" t="s">
        <v>5542</v>
      </c>
    </row>
    <row r="4555" spans="1:12" s="2" customFormat="1" ht="15">
      <c r="A4555" s="2">
        <v>69740</v>
      </c>
      <c r="B4555" s="2" t="s">
        <v>4902</v>
      </c>
      <c r="C4555" s="2" t="s">
        <v>13</v>
      </c>
      <c r="D4555" s="2" t="s">
        <v>14</v>
      </c>
      <c r="E4555" t="s">
        <v>4870</v>
      </c>
      <c r="F4555" t="s">
        <v>16</v>
      </c>
      <c r="G4555" s="2" t="s">
        <v>29</v>
      </c>
      <c r="H4555" s="2" t="s">
        <v>4856</v>
      </c>
      <c r="I4555" s="2" t="s">
        <v>782</v>
      </c>
      <c r="J4555" s="2" t="s">
        <v>19</v>
      </c>
      <c r="K4555" s="129">
        <v>45722</v>
      </c>
      <c r="L4555" t="s">
        <v>5542</v>
      </c>
    </row>
    <row r="4556" spans="1:12" s="2" customFormat="1" ht="15">
      <c r="A4556" s="2">
        <v>69759</v>
      </c>
      <c r="B4556" s="2" t="s">
        <v>4716</v>
      </c>
      <c r="C4556" s="2" t="s">
        <v>13</v>
      </c>
      <c r="D4556" s="2" t="s">
        <v>38</v>
      </c>
      <c r="E4556" s="2" t="s">
        <v>5292</v>
      </c>
      <c r="F4556" t="s">
        <v>16</v>
      </c>
      <c r="G4556" s="2" t="s">
        <v>32</v>
      </c>
      <c r="H4556" s="2" t="s">
        <v>365</v>
      </c>
      <c r="I4556" s="2" t="s">
        <v>5971</v>
      </c>
      <c r="J4556" s="2" t="s">
        <v>19</v>
      </c>
      <c r="K4556" s="129">
        <v>45691</v>
      </c>
      <c r="L4556" t="s">
        <v>5299</v>
      </c>
    </row>
    <row r="4557" spans="1:12" s="2" customFormat="1" ht="15">
      <c r="A4557" s="2">
        <v>69779</v>
      </c>
      <c r="B4557" s="2" t="s">
        <v>4717</v>
      </c>
      <c r="C4557" s="2" t="s">
        <v>13</v>
      </c>
      <c r="D4557" s="2" t="s">
        <v>14</v>
      </c>
      <c r="E4557" t="s">
        <v>4870</v>
      </c>
      <c r="F4557" t="s">
        <v>16</v>
      </c>
      <c r="G4557" s="2" t="s">
        <v>29</v>
      </c>
      <c r="H4557" s="2" t="s">
        <v>147</v>
      </c>
      <c r="I4557" s="2" t="s">
        <v>271</v>
      </c>
      <c r="J4557" s="2" t="s">
        <v>19</v>
      </c>
      <c r="K4557" s="129">
        <v>45719</v>
      </c>
      <c r="L4557" t="s">
        <v>5542</v>
      </c>
    </row>
    <row r="4558" spans="1:12" s="2" customFormat="1" ht="15">
      <c r="A4558" s="2">
        <v>69819</v>
      </c>
      <c r="B4558" s="2" t="s">
        <v>4796</v>
      </c>
      <c r="C4558" s="2" t="s">
        <v>13</v>
      </c>
      <c r="D4558" s="2" t="s">
        <v>38</v>
      </c>
      <c r="E4558" t="s">
        <v>4870</v>
      </c>
      <c r="F4558" t="s">
        <v>16</v>
      </c>
      <c r="G4558" s="2" t="s">
        <v>29</v>
      </c>
      <c r="H4558" s="2" t="s">
        <v>147</v>
      </c>
      <c r="I4558" s="2" t="s">
        <v>1201</v>
      </c>
      <c r="J4558" s="2" t="s">
        <v>19</v>
      </c>
      <c r="K4558" s="129">
        <v>45730</v>
      </c>
      <c r="L4558" t="s">
        <v>5542</v>
      </c>
    </row>
    <row r="4559" spans="1:12" s="2" customFormat="1" ht="15">
      <c r="A4559" s="2">
        <v>69859</v>
      </c>
      <c r="B4559" s="2" t="s">
        <v>4797</v>
      </c>
      <c r="C4559" s="2" t="s">
        <v>13</v>
      </c>
      <c r="D4559" s="2" t="s">
        <v>14</v>
      </c>
      <c r="E4559" t="s">
        <v>4870</v>
      </c>
      <c r="F4559" t="s">
        <v>16</v>
      </c>
      <c r="G4559" s="2" t="s">
        <v>29</v>
      </c>
      <c r="H4559" s="2" t="s">
        <v>4854</v>
      </c>
      <c r="I4559" s="2" t="s">
        <v>47</v>
      </c>
      <c r="J4559" s="2" t="s">
        <v>19</v>
      </c>
      <c r="K4559" s="129">
        <v>45694</v>
      </c>
      <c r="L4559" t="s">
        <v>5542</v>
      </c>
    </row>
    <row r="4560" spans="1:12" s="2" customFormat="1" ht="15">
      <c r="A4560" s="2">
        <v>69861</v>
      </c>
      <c r="B4560" s="2" t="s">
        <v>4727</v>
      </c>
      <c r="C4560" s="2" t="s">
        <v>13</v>
      </c>
      <c r="D4560" s="2" t="s">
        <v>14</v>
      </c>
      <c r="E4560" t="s">
        <v>4870</v>
      </c>
      <c r="F4560" t="s">
        <v>5249</v>
      </c>
      <c r="G4560" s="2" t="s">
        <v>29</v>
      </c>
      <c r="H4560" s="2" t="s">
        <v>4854</v>
      </c>
      <c r="I4560" s="2" t="s">
        <v>47</v>
      </c>
      <c r="J4560" s="2" t="s">
        <v>19</v>
      </c>
      <c r="K4560" s="129">
        <v>45488</v>
      </c>
      <c r="L4560" t="s">
        <v>5542</v>
      </c>
    </row>
    <row r="4561" spans="1:12" s="2" customFormat="1" ht="15">
      <c r="A4561" s="2">
        <v>69880</v>
      </c>
      <c r="B4561" s="2" t="s">
        <v>4845</v>
      </c>
      <c r="C4561" s="2" t="s">
        <v>13</v>
      </c>
      <c r="D4561" s="2" t="s">
        <v>14</v>
      </c>
      <c r="E4561" t="s">
        <v>4870</v>
      </c>
      <c r="F4561" t="s">
        <v>5249</v>
      </c>
      <c r="G4561" s="2" t="s">
        <v>29</v>
      </c>
      <c r="H4561" s="2" t="s">
        <v>104</v>
      </c>
      <c r="I4561" s="2" t="s">
        <v>496</v>
      </c>
      <c r="J4561" s="2" t="s">
        <v>19</v>
      </c>
      <c r="K4561" s="129">
        <v>45701</v>
      </c>
      <c r="L4561" t="s">
        <v>5542</v>
      </c>
    </row>
    <row r="4562" spans="1:12" s="2" customFormat="1" ht="15">
      <c r="A4562" s="2">
        <v>69881</v>
      </c>
      <c r="B4562" s="2" t="s">
        <v>4798</v>
      </c>
      <c r="C4562" s="2" t="s">
        <v>13</v>
      </c>
      <c r="D4562" s="2" t="s">
        <v>14</v>
      </c>
      <c r="E4562" t="s">
        <v>4870</v>
      </c>
      <c r="F4562" t="s">
        <v>5249</v>
      </c>
      <c r="G4562" s="2" t="s">
        <v>29</v>
      </c>
      <c r="H4562" s="2" t="s">
        <v>4856</v>
      </c>
      <c r="I4562" s="2" t="s">
        <v>782</v>
      </c>
      <c r="J4562" s="2" t="s">
        <v>19</v>
      </c>
      <c r="K4562" s="129">
        <v>45652</v>
      </c>
      <c r="L4562" t="s">
        <v>5542</v>
      </c>
    </row>
    <row r="4563" spans="1:12" s="2" customFormat="1" ht="15">
      <c r="A4563" s="2">
        <v>69882</v>
      </c>
      <c r="B4563" s="2" t="s">
        <v>4718</v>
      </c>
      <c r="C4563" s="2" t="s">
        <v>13</v>
      </c>
      <c r="D4563" s="2" t="s">
        <v>38</v>
      </c>
      <c r="E4563" t="s">
        <v>4870</v>
      </c>
      <c r="F4563" t="s">
        <v>5249</v>
      </c>
      <c r="G4563" s="2" t="s">
        <v>29</v>
      </c>
      <c r="H4563" s="2" t="s">
        <v>4853</v>
      </c>
      <c r="I4563" s="2" t="s">
        <v>44</v>
      </c>
      <c r="J4563" s="2" t="s">
        <v>19</v>
      </c>
      <c r="K4563" s="129">
        <v>45726</v>
      </c>
      <c r="L4563" t="s">
        <v>5542</v>
      </c>
    </row>
    <row r="4564" spans="1:12" s="2" customFormat="1" ht="15">
      <c r="A4564" s="2">
        <v>69900</v>
      </c>
      <c r="B4564" s="2" t="s">
        <v>4903</v>
      </c>
      <c r="C4564" s="2" t="s">
        <v>13</v>
      </c>
      <c r="D4564" s="2" t="s">
        <v>25</v>
      </c>
      <c r="E4564" s="2" t="s">
        <v>5291</v>
      </c>
      <c r="F4564" t="s">
        <v>5249</v>
      </c>
      <c r="G4564" s="2" t="s">
        <v>32</v>
      </c>
      <c r="H4564" s="2" t="s">
        <v>4852</v>
      </c>
      <c r="I4564" s="2" t="s">
        <v>5912</v>
      </c>
      <c r="J4564" s="2" t="s">
        <v>19</v>
      </c>
      <c r="K4564" s="129">
        <v>45727</v>
      </c>
      <c r="L4564" t="s">
        <v>5293</v>
      </c>
    </row>
    <row r="4565" spans="1:12" s="2" customFormat="1" ht="15">
      <c r="A4565" s="2">
        <v>69901</v>
      </c>
      <c r="B4565" s="2" t="s">
        <v>4799</v>
      </c>
      <c r="C4565" s="2" t="s">
        <v>13</v>
      </c>
      <c r="D4565" s="2" t="s">
        <v>14</v>
      </c>
      <c r="E4565" t="s">
        <v>4870</v>
      </c>
      <c r="F4565" t="s">
        <v>5249</v>
      </c>
      <c r="G4565" s="2" t="s">
        <v>29</v>
      </c>
      <c r="H4565" s="2" t="s">
        <v>104</v>
      </c>
      <c r="I4565" s="2" t="s">
        <v>132</v>
      </c>
      <c r="J4565" s="2" t="s">
        <v>19</v>
      </c>
      <c r="K4565" s="129">
        <v>45590</v>
      </c>
      <c r="L4565" t="s">
        <v>5542</v>
      </c>
    </row>
    <row r="4566" spans="1:12" s="2" customFormat="1" ht="15">
      <c r="A4566" s="2">
        <v>69919</v>
      </c>
      <c r="B4566" s="2" t="s">
        <v>4719</v>
      </c>
      <c r="C4566" s="2" t="s">
        <v>13</v>
      </c>
      <c r="D4566" s="2" t="s">
        <v>25</v>
      </c>
      <c r="E4566" t="s">
        <v>4870</v>
      </c>
      <c r="F4566" t="s">
        <v>36</v>
      </c>
      <c r="G4566" s="2" t="s">
        <v>32</v>
      </c>
      <c r="H4566" s="2" t="s">
        <v>4853</v>
      </c>
      <c r="I4566" s="2" t="s">
        <v>44</v>
      </c>
      <c r="J4566" s="2" t="s">
        <v>113</v>
      </c>
      <c r="K4566" s="129">
        <v>45198</v>
      </c>
      <c r="L4566" t="s">
        <v>5542</v>
      </c>
    </row>
    <row r="4567" spans="1:12" s="2" customFormat="1" ht="15">
      <c r="A4567" s="2">
        <v>69920</v>
      </c>
      <c r="B4567" s="2" t="s">
        <v>4800</v>
      </c>
      <c r="C4567" s="2" t="s">
        <v>13</v>
      </c>
      <c r="D4567" s="2" t="s">
        <v>25</v>
      </c>
      <c r="E4567" t="s">
        <v>4870</v>
      </c>
      <c r="F4567" t="s">
        <v>5249</v>
      </c>
      <c r="G4567" s="2" t="s">
        <v>29</v>
      </c>
      <c r="H4567" s="2" t="s">
        <v>4857</v>
      </c>
      <c r="I4567" s="2" t="s">
        <v>151</v>
      </c>
      <c r="J4567" s="2" t="s">
        <v>113</v>
      </c>
      <c r="K4567" s="129">
        <v>45288</v>
      </c>
      <c r="L4567" t="s">
        <v>5542</v>
      </c>
    </row>
    <row r="4568" spans="1:12" s="2" customFormat="1" ht="15">
      <c r="A4568" s="2">
        <v>69959</v>
      </c>
      <c r="B4568" s="2" t="s">
        <v>4801</v>
      </c>
      <c r="C4568" s="2" t="s">
        <v>13</v>
      </c>
      <c r="D4568" s="2" t="s">
        <v>14</v>
      </c>
      <c r="E4568" t="s">
        <v>4870</v>
      </c>
      <c r="F4568" t="s">
        <v>5249</v>
      </c>
      <c r="G4568" s="2" t="s">
        <v>29</v>
      </c>
      <c r="H4568" s="2" t="s">
        <v>4855</v>
      </c>
      <c r="I4568" s="2" t="s">
        <v>5735</v>
      </c>
      <c r="J4568" s="2" t="s">
        <v>19</v>
      </c>
      <c r="K4568" s="129">
        <v>45706</v>
      </c>
      <c r="L4568" t="s">
        <v>5542</v>
      </c>
    </row>
    <row r="4569" spans="1:12" s="2" customFormat="1" ht="15">
      <c r="A4569" s="2">
        <v>69979</v>
      </c>
      <c r="B4569" s="2" t="s">
        <v>4802</v>
      </c>
      <c r="C4569" s="2" t="s">
        <v>13</v>
      </c>
      <c r="D4569" s="2" t="s">
        <v>25</v>
      </c>
      <c r="E4569" t="s">
        <v>4870</v>
      </c>
      <c r="F4569" t="s">
        <v>5249</v>
      </c>
      <c r="G4569" s="2" t="s">
        <v>29</v>
      </c>
      <c r="H4569" s="2" t="s">
        <v>283</v>
      </c>
      <c r="I4569" s="2" t="s">
        <v>791</v>
      </c>
      <c r="J4569" s="2" t="s">
        <v>113</v>
      </c>
      <c r="K4569" s="129">
        <v>45250</v>
      </c>
      <c r="L4569" t="s">
        <v>5542</v>
      </c>
    </row>
    <row r="4570" spans="1:12" s="2" customFormat="1" ht="15">
      <c r="A4570" s="2">
        <v>70040</v>
      </c>
      <c r="B4570" s="2" t="s">
        <v>4803</v>
      </c>
      <c r="C4570" s="2" t="s">
        <v>13</v>
      </c>
      <c r="D4570" s="2" t="s">
        <v>25</v>
      </c>
      <c r="E4570" t="s">
        <v>4870</v>
      </c>
      <c r="F4570" t="s">
        <v>5249</v>
      </c>
      <c r="G4570" s="2" t="s">
        <v>29</v>
      </c>
      <c r="H4570" s="2" t="s">
        <v>136</v>
      </c>
      <c r="I4570" s="2" t="s">
        <v>227</v>
      </c>
      <c r="J4570" s="2" t="s">
        <v>19</v>
      </c>
      <c r="K4570" s="129">
        <v>45218</v>
      </c>
      <c r="L4570" t="s">
        <v>5542</v>
      </c>
    </row>
    <row r="4571" spans="1:12" s="2" customFormat="1" ht="15">
      <c r="A4571" s="2">
        <v>70179</v>
      </c>
      <c r="B4571" s="2" t="s">
        <v>5171</v>
      </c>
      <c r="C4571" s="2" t="s">
        <v>13</v>
      </c>
      <c r="D4571" s="2" t="s">
        <v>25</v>
      </c>
      <c r="E4571" t="s">
        <v>4870</v>
      </c>
      <c r="F4571" t="s">
        <v>5249</v>
      </c>
      <c r="G4571" s="2" t="s">
        <v>29</v>
      </c>
      <c r="H4571" s="2" t="s">
        <v>17</v>
      </c>
      <c r="I4571" s="2" t="s">
        <v>894</v>
      </c>
      <c r="J4571" s="2" t="s">
        <v>113</v>
      </c>
      <c r="K4571" s="129">
        <v>45337</v>
      </c>
      <c r="L4571" t="s">
        <v>5542</v>
      </c>
    </row>
    <row r="4572" spans="1:12" s="2" customFormat="1" ht="15">
      <c r="A4572" s="2">
        <v>70219</v>
      </c>
      <c r="B4572" s="2" t="s">
        <v>4804</v>
      </c>
      <c r="C4572" s="2" t="s">
        <v>13</v>
      </c>
      <c r="D4572" s="2" t="s">
        <v>14</v>
      </c>
      <c r="E4572" t="s">
        <v>4870</v>
      </c>
      <c r="F4572" t="s">
        <v>5249</v>
      </c>
      <c r="G4572" s="2" t="s">
        <v>29</v>
      </c>
      <c r="H4572" s="2" t="s">
        <v>49</v>
      </c>
      <c r="I4572" s="2" t="s">
        <v>5394</v>
      </c>
      <c r="J4572" s="2" t="s">
        <v>19</v>
      </c>
      <c r="K4572" s="129">
        <v>45558</v>
      </c>
      <c r="L4572" t="s">
        <v>5542</v>
      </c>
    </row>
    <row r="4573" spans="1:12" s="2" customFormat="1" ht="15">
      <c r="A4573" s="2">
        <v>70240</v>
      </c>
      <c r="B4573" s="2" t="s">
        <v>4805</v>
      </c>
      <c r="C4573" s="2" t="s">
        <v>13</v>
      </c>
      <c r="D4573" s="2" t="s">
        <v>14</v>
      </c>
      <c r="E4573" t="s">
        <v>4870</v>
      </c>
      <c r="F4573" t="s">
        <v>5249</v>
      </c>
      <c r="G4573" s="2" t="s">
        <v>29</v>
      </c>
      <c r="H4573" s="2" t="s">
        <v>4855</v>
      </c>
      <c r="I4573" s="2" t="s">
        <v>59</v>
      </c>
      <c r="J4573" s="2" t="s">
        <v>19</v>
      </c>
      <c r="K4573" s="129">
        <v>45723</v>
      </c>
      <c r="L4573" t="s">
        <v>5542</v>
      </c>
    </row>
    <row r="4574" spans="1:12" s="2" customFormat="1" ht="15">
      <c r="A4574" s="2">
        <v>70260</v>
      </c>
      <c r="B4574" s="2" t="s">
        <v>4806</v>
      </c>
      <c r="C4574" s="2" t="s">
        <v>13</v>
      </c>
      <c r="D4574" s="2" t="s">
        <v>14</v>
      </c>
      <c r="E4574" t="s">
        <v>4870</v>
      </c>
      <c r="F4574" t="s">
        <v>16</v>
      </c>
      <c r="G4574" s="2" t="s">
        <v>29</v>
      </c>
      <c r="H4574" s="2" t="s">
        <v>70</v>
      </c>
      <c r="I4574" s="2" t="s">
        <v>195</v>
      </c>
      <c r="J4574" s="2" t="s">
        <v>19</v>
      </c>
      <c r="K4574" s="129">
        <v>45707</v>
      </c>
      <c r="L4574" t="s">
        <v>5542</v>
      </c>
    </row>
    <row r="4575" spans="1:12" s="2" customFormat="1" ht="15">
      <c r="A4575" s="2">
        <v>70261</v>
      </c>
      <c r="B4575" s="2" t="s">
        <v>4807</v>
      </c>
      <c r="C4575" s="2" t="s">
        <v>13</v>
      </c>
      <c r="D4575" s="2" t="s">
        <v>14</v>
      </c>
      <c r="E4575" t="s">
        <v>4870</v>
      </c>
      <c r="F4575" t="s">
        <v>16</v>
      </c>
      <c r="G4575" s="2" t="s">
        <v>29</v>
      </c>
      <c r="H4575" s="2" t="s">
        <v>104</v>
      </c>
      <c r="I4575" s="2" t="s">
        <v>132</v>
      </c>
      <c r="J4575" s="2" t="s">
        <v>19</v>
      </c>
      <c r="K4575" s="129">
        <v>45712</v>
      </c>
      <c r="L4575" t="s">
        <v>5542</v>
      </c>
    </row>
    <row r="4576" spans="1:12" s="2" customFormat="1" ht="15">
      <c r="A4576" s="2">
        <v>70300</v>
      </c>
      <c r="B4576" s="2" t="s">
        <v>4904</v>
      </c>
      <c r="C4576" s="2" t="s">
        <v>13</v>
      </c>
      <c r="D4576" s="2" t="s">
        <v>25</v>
      </c>
      <c r="E4576" t="s">
        <v>4870</v>
      </c>
      <c r="F4576" t="s">
        <v>16</v>
      </c>
      <c r="G4576" s="2" t="s">
        <v>29</v>
      </c>
      <c r="H4576" s="2" t="s">
        <v>4854</v>
      </c>
      <c r="I4576" s="2" t="s">
        <v>47</v>
      </c>
      <c r="J4576" s="2" t="s">
        <v>113</v>
      </c>
      <c r="K4576" s="129">
        <v>45397</v>
      </c>
      <c r="L4576" t="s">
        <v>5542</v>
      </c>
    </row>
    <row r="4577" spans="1:12" s="2" customFormat="1" ht="15">
      <c r="A4577" s="2">
        <v>70319</v>
      </c>
      <c r="B4577" s="2" t="s">
        <v>4808</v>
      </c>
      <c r="C4577" s="2" t="s">
        <v>13</v>
      </c>
      <c r="D4577" s="2" t="s">
        <v>14</v>
      </c>
      <c r="E4577" t="s">
        <v>4870</v>
      </c>
      <c r="F4577" t="s">
        <v>5249</v>
      </c>
      <c r="G4577" s="2" t="s">
        <v>29</v>
      </c>
      <c r="H4577" s="2" t="s">
        <v>165</v>
      </c>
      <c r="I4577" s="2" t="s">
        <v>636</v>
      </c>
      <c r="J4577" s="2" t="s">
        <v>113</v>
      </c>
      <c r="K4577" s="129">
        <v>45254</v>
      </c>
      <c r="L4577" t="s">
        <v>5542</v>
      </c>
    </row>
    <row r="4578" spans="1:12" s="2" customFormat="1" ht="15">
      <c r="A4578" s="2">
        <v>70339</v>
      </c>
      <c r="B4578" s="2" t="s">
        <v>4809</v>
      </c>
      <c r="C4578" s="2" t="s">
        <v>13</v>
      </c>
      <c r="D4578" s="2" t="s">
        <v>14</v>
      </c>
      <c r="E4578" t="s">
        <v>4870</v>
      </c>
      <c r="F4578" t="s">
        <v>16</v>
      </c>
      <c r="G4578" s="2" t="s">
        <v>29</v>
      </c>
      <c r="H4578" s="2" t="s">
        <v>4854</v>
      </c>
      <c r="I4578" s="2" t="s">
        <v>47</v>
      </c>
      <c r="J4578" s="2" t="s">
        <v>19</v>
      </c>
      <c r="K4578" s="129">
        <v>45642</v>
      </c>
      <c r="L4578" t="s">
        <v>5542</v>
      </c>
    </row>
    <row r="4579" spans="1:12" s="2" customFormat="1" ht="15">
      <c r="A4579" s="2">
        <v>70363</v>
      </c>
      <c r="B4579" s="2" t="s">
        <v>4810</v>
      </c>
      <c r="C4579" s="2" t="s">
        <v>13</v>
      </c>
      <c r="D4579" s="2" t="s">
        <v>14</v>
      </c>
      <c r="E4579" t="s">
        <v>4870</v>
      </c>
      <c r="F4579" t="s">
        <v>16</v>
      </c>
      <c r="G4579" s="2" t="s">
        <v>29</v>
      </c>
      <c r="H4579" s="2" t="s">
        <v>4854</v>
      </c>
      <c r="I4579" s="2" t="s">
        <v>47</v>
      </c>
      <c r="J4579" s="2" t="s">
        <v>19</v>
      </c>
      <c r="K4579" s="129">
        <v>45706</v>
      </c>
      <c r="L4579" t="s">
        <v>5542</v>
      </c>
    </row>
    <row r="4580" spans="1:12" s="2" customFormat="1" ht="15">
      <c r="A4580" s="2">
        <v>150022</v>
      </c>
      <c r="B4580" s="2" t="s">
        <v>4967</v>
      </c>
      <c r="C4580" s="2" t="s">
        <v>13</v>
      </c>
      <c r="D4580" s="2" t="s">
        <v>25</v>
      </c>
      <c r="E4580" s="2" t="s">
        <v>5291</v>
      </c>
      <c r="F4580" t="s">
        <v>5249</v>
      </c>
      <c r="G4580" s="2" t="s">
        <v>29</v>
      </c>
      <c r="H4580" s="2" t="s">
        <v>70</v>
      </c>
      <c r="I4580" s="2" t="s">
        <v>71</v>
      </c>
      <c r="J4580" s="2" t="s">
        <v>19</v>
      </c>
      <c r="K4580" s="129">
        <v>45695</v>
      </c>
      <c r="L4580" t="s">
        <v>5299</v>
      </c>
    </row>
    <row r="4581" spans="1:12" s="2" customFormat="1" ht="15">
      <c r="A4581" s="2">
        <v>150042</v>
      </c>
      <c r="B4581" s="2" t="s">
        <v>4905</v>
      </c>
      <c r="C4581" s="2" t="s">
        <v>13</v>
      </c>
      <c r="D4581" s="2" t="s">
        <v>14</v>
      </c>
      <c r="E4581" t="s">
        <v>4870</v>
      </c>
      <c r="F4581" t="s">
        <v>16</v>
      </c>
      <c r="G4581" s="2" t="s">
        <v>29</v>
      </c>
      <c r="H4581" s="2" t="s">
        <v>4854</v>
      </c>
      <c r="I4581" s="2" t="s">
        <v>47</v>
      </c>
      <c r="J4581" s="2" t="s">
        <v>19</v>
      </c>
      <c r="K4581" s="129">
        <v>45722</v>
      </c>
      <c r="L4581" t="s">
        <v>5542</v>
      </c>
    </row>
    <row r="4582" spans="1:12" s="2" customFormat="1" ht="15">
      <c r="A4582" s="2">
        <v>150043</v>
      </c>
      <c r="B4582" s="2" t="s">
        <v>5172</v>
      </c>
      <c r="C4582" s="2" t="s">
        <v>13</v>
      </c>
      <c r="D4582" s="2" t="s">
        <v>25</v>
      </c>
      <c r="E4582" t="s">
        <v>4870</v>
      </c>
      <c r="F4582" t="s">
        <v>5249</v>
      </c>
      <c r="G4582" s="2" t="s">
        <v>29</v>
      </c>
      <c r="H4582" s="2" t="s">
        <v>104</v>
      </c>
      <c r="I4582" s="2" t="s">
        <v>118</v>
      </c>
      <c r="J4582" s="2" t="s">
        <v>19</v>
      </c>
      <c r="K4582" s="129">
        <v>45525</v>
      </c>
      <c r="L4582" t="s">
        <v>5542</v>
      </c>
    </row>
    <row r="4583" spans="1:12" s="2" customFormat="1" ht="15">
      <c r="A4583" s="2">
        <v>150063</v>
      </c>
      <c r="B4583" s="2" t="s">
        <v>4812</v>
      </c>
      <c r="C4583" s="2" t="s">
        <v>13</v>
      </c>
      <c r="D4583" s="2" t="s">
        <v>14</v>
      </c>
      <c r="E4583" t="s">
        <v>4870</v>
      </c>
      <c r="F4583" t="s">
        <v>16</v>
      </c>
      <c r="G4583" s="2" t="s">
        <v>29</v>
      </c>
      <c r="H4583" s="2" t="s">
        <v>147</v>
      </c>
      <c r="I4583" s="2" t="s">
        <v>271</v>
      </c>
      <c r="J4583" s="2" t="s">
        <v>19</v>
      </c>
      <c r="K4583" s="129">
        <v>45517</v>
      </c>
      <c r="L4583" t="s">
        <v>5542</v>
      </c>
    </row>
    <row r="4584" spans="1:12" s="2" customFormat="1" ht="15">
      <c r="A4584" s="2">
        <v>150082</v>
      </c>
      <c r="B4584" s="2" t="s">
        <v>4906</v>
      </c>
      <c r="C4584" s="2" t="s">
        <v>13</v>
      </c>
      <c r="D4584" s="2" t="s">
        <v>14</v>
      </c>
      <c r="E4584" t="s">
        <v>4870</v>
      </c>
      <c r="F4584" t="s">
        <v>5249</v>
      </c>
      <c r="G4584" s="2" t="s">
        <v>29</v>
      </c>
      <c r="H4584" s="2" t="s">
        <v>165</v>
      </c>
      <c r="I4584" s="2" t="s">
        <v>636</v>
      </c>
      <c r="J4584" s="2" t="s">
        <v>19</v>
      </c>
      <c r="K4584" s="129">
        <v>45720</v>
      </c>
      <c r="L4584" t="s">
        <v>5542</v>
      </c>
    </row>
    <row r="4585" spans="1:12" s="2" customFormat="1" ht="15">
      <c r="A4585" s="2">
        <v>150083</v>
      </c>
      <c r="B4585" s="2" t="s">
        <v>4907</v>
      </c>
      <c r="C4585" s="2" t="s">
        <v>13</v>
      </c>
      <c r="D4585" s="2" t="s">
        <v>38</v>
      </c>
      <c r="E4585" t="s">
        <v>4870</v>
      </c>
      <c r="F4585" t="s">
        <v>16</v>
      </c>
      <c r="G4585" s="2" t="s">
        <v>29</v>
      </c>
      <c r="H4585" s="2" t="s">
        <v>70</v>
      </c>
      <c r="I4585" s="2" t="s">
        <v>491</v>
      </c>
      <c r="J4585" s="2" t="s">
        <v>113</v>
      </c>
      <c r="K4585" s="129">
        <v>45412</v>
      </c>
      <c r="L4585" t="s">
        <v>5542</v>
      </c>
    </row>
    <row r="4586" spans="1:12" s="2" customFormat="1" ht="15">
      <c r="A4586" s="2">
        <v>150084</v>
      </c>
      <c r="B4586" s="2" t="s">
        <v>5173</v>
      </c>
      <c r="C4586" s="2" t="s">
        <v>13</v>
      </c>
      <c r="D4586" s="2" t="s">
        <v>14</v>
      </c>
      <c r="E4586" t="s">
        <v>4870</v>
      </c>
      <c r="F4586" t="s">
        <v>5249</v>
      </c>
      <c r="G4586" s="2" t="s">
        <v>29</v>
      </c>
      <c r="H4586" s="2" t="s">
        <v>104</v>
      </c>
      <c r="I4586" s="2" t="s">
        <v>132</v>
      </c>
      <c r="J4586" s="2" t="s">
        <v>19</v>
      </c>
      <c r="K4586" s="129">
        <v>45699</v>
      </c>
      <c r="L4586" t="s">
        <v>5542</v>
      </c>
    </row>
    <row r="4587" spans="1:12" s="2" customFormat="1" ht="15">
      <c r="A4587" s="2">
        <v>150102</v>
      </c>
      <c r="B4587" s="2" t="s">
        <v>4813</v>
      </c>
      <c r="C4587" s="2" t="s">
        <v>13</v>
      </c>
      <c r="D4587" s="2" t="s">
        <v>14</v>
      </c>
      <c r="E4587" t="s">
        <v>4870</v>
      </c>
      <c r="F4587" t="s">
        <v>5249</v>
      </c>
      <c r="G4587" s="2" t="s">
        <v>29</v>
      </c>
      <c r="H4587" s="2" t="s">
        <v>165</v>
      </c>
      <c r="I4587" s="2" t="s">
        <v>636</v>
      </c>
      <c r="J4587" s="2" t="s">
        <v>19</v>
      </c>
      <c r="K4587" s="129">
        <v>45341</v>
      </c>
      <c r="L4587" t="s">
        <v>5542</v>
      </c>
    </row>
    <row r="4588" spans="1:12" s="2" customFormat="1" ht="15">
      <c r="A4588" s="2">
        <v>150122</v>
      </c>
      <c r="B4588" s="2" t="s">
        <v>4814</v>
      </c>
      <c r="C4588" s="2" t="s">
        <v>13</v>
      </c>
      <c r="D4588" s="2" t="s">
        <v>14</v>
      </c>
      <c r="E4588" s="2" t="s">
        <v>5292</v>
      </c>
      <c r="F4588" t="s">
        <v>5249</v>
      </c>
      <c r="G4588" s="2" t="s">
        <v>32</v>
      </c>
      <c r="H4588" s="2" t="s">
        <v>365</v>
      </c>
      <c r="I4588" s="2" t="s">
        <v>957</v>
      </c>
      <c r="J4588" s="2" t="s">
        <v>19</v>
      </c>
      <c r="K4588" s="129">
        <v>45686</v>
      </c>
      <c r="L4588" t="s">
        <v>5299</v>
      </c>
    </row>
    <row r="4589" spans="1:12" s="2" customFormat="1" ht="15">
      <c r="A4589" s="2">
        <v>150123</v>
      </c>
      <c r="B4589" s="2" t="s">
        <v>5174</v>
      </c>
      <c r="C4589" s="2" t="s">
        <v>13</v>
      </c>
      <c r="D4589" s="2" t="s">
        <v>14</v>
      </c>
      <c r="E4589" t="s">
        <v>4870</v>
      </c>
      <c r="F4589" t="s">
        <v>16</v>
      </c>
      <c r="G4589" s="2" t="s">
        <v>29</v>
      </c>
      <c r="H4589" s="2" t="s">
        <v>4854</v>
      </c>
      <c r="I4589" s="2" t="s">
        <v>47</v>
      </c>
      <c r="J4589" s="2" t="s">
        <v>19</v>
      </c>
      <c r="K4589" s="129">
        <v>45716</v>
      </c>
      <c r="L4589" t="s">
        <v>5542</v>
      </c>
    </row>
    <row r="4590" spans="1:12" s="2" customFormat="1" ht="15">
      <c r="A4590" s="2">
        <v>150162</v>
      </c>
      <c r="B4590" s="2" t="s">
        <v>4908</v>
      </c>
      <c r="C4590" s="2" t="s">
        <v>13</v>
      </c>
      <c r="D4590" s="2" t="s">
        <v>38</v>
      </c>
      <c r="E4590" t="s">
        <v>4870</v>
      </c>
      <c r="F4590" t="s">
        <v>16</v>
      </c>
      <c r="G4590" s="2" t="s">
        <v>29</v>
      </c>
      <c r="H4590" s="2" t="s">
        <v>4853</v>
      </c>
      <c r="I4590" s="2" t="s">
        <v>44</v>
      </c>
      <c r="J4590" s="2" t="s">
        <v>19</v>
      </c>
      <c r="K4590" s="129">
        <v>45731</v>
      </c>
      <c r="L4590" t="s">
        <v>5542</v>
      </c>
    </row>
    <row r="4591" spans="1:12" s="2" customFormat="1" ht="15">
      <c r="A4591" s="2">
        <v>150163</v>
      </c>
      <c r="B4591" s="2" t="s">
        <v>4815</v>
      </c>
      <c r="C4591" s="2" t="s">
        <v>13</v>
      </c>
      <c r="D4591" s="2" t="s">
        <v>38</v>
      </c>
      <c r="E4591" t="s">
        <v>4870</v>
      </c>
      <c r="F4591" t="s">
        <v>16</v>
      </c>
      <c r="G4591" s="2" t="s">
        <v>29</v>
      </c>
      <c r="H4591" s="2" t="s">
        <v>4854</v>
      </c>
      <c r="I4591" s="2" t="s">
        <v>47</v>
      </c>
      <c r="J4591" s="2" t="s">
        <v>19</v>
      </c>
      <c r="K4591" s="129">
        <v>45664</v>
      </c>
      <c r="L4591" t="s">
        <v>5542</v>
      </c>
    </row>
    <row r="4592" spans="1:12" s="2" customFormat="1" ht="15">
      <c r="A4592" s="2">
        <v>150182</v>
      </c>
      <c r="B4592" s="2" t="s">
        <v>4909</v>
      </c>
      <c r="C4592" s="2" t="s">
        <v>13</v>
      </c>
      <c r="D4592" s="2" t="s">
        <v>14</v>
      </c>
      <c r="E4592" t="s">
        <v>4870</v>
      </c>
      <c r="F4592" t="s">
        <v>5249</v>
      </c>
      <c r="G4592" s="2" t="s">
        <v>29</v>
      </c>
      <c r="H4592" s="2" t="s">
        <v>104</v>
      </c>
      <c r="I4592" s="2" t="s">
        <v>434</v>
      </c>
      <c r="J4592" s="2" t="s">
        <v>19</v>
      </c>
      <c r="K4592" s="129">
        <v>45741</v>
      </c>
      <c r="L4592" t="s">
        <v>5542</v>
      </c>
    </row>
    <row r="4593" spans="1:12" s="2" customFormat="1" ht="15">
      <c r="A4593" s="2">
        <v>150203</v>
      </c>
      <c r="B4593" s="2" t="s">
        <v>4816</v>
      </c>
      <c r="C4593" s="2" t="s">
        <v>13</v>
      </c>
      <c r="D4593" s="2" t="s">
        <v>25</v>
      </c>
      <c r="E4593" s="2" t="s">
        <v>5291</v>
      </c>
      <c r="F4593" t="s">
        <v>36</v>
      </c>
      <c r="G4593" s="2" t="s">
        <v>29</v>
      </c>
      <c r="H4593" s="2" t="s">
        <v>90</v>
      </c>
      <c r="I4593" s="2" t="s">
        <v>91</v>
      </c>
      <c r="J4593" s="2" t="s">
        <v>113</v>
      </c>
      <c r="K4593" s="129">
        <v>45253</v>
      </c>
      <c r="L4593" t="s">
        <v>5297</v>
      </c>
    </row>
    <row r="4594" spans="1:12" s="2" customFormat="1" ht="15">
      <c r="A4594" s="2">
        <v>150242</v>
      </c>
      <c r="B4594" s="2" t="s">
        <v>4910</v>
      </c>
      <c r="C4594" s="2" t="s">
        <v>13</v>
      </c>
      <c r="D4594" s="2" t="s">
        <v>14</v>
      </c>
      <c r="E4594" t="s">
        <v>4870</v>
      </c>
      <c r="F4594" t="s">
        <v>5249</v>
      </c>
      <c r="G4594" s="2" t="s">
        <v>29</v>
      </c>
      <c r="H4594" s="2" t="s">
        <v>4854</v>
      </c>
      <c r="I4594" s="2" t="s">
        <v>47</v>
      </c>
      <c r="J4594" s="2" t="s">
        <v>19</v>
      </c>
      <c r="K4594" s="129">
        <v>45484</v>
      </c>
      <c r="L4594" t="s">
        <v>5542</v>
      </c>
    </row>
    <row r="4595" spans="1:12" s="2" customFormat="1" ht="15">
      <c r="A4595" s="2">
        <v>150262</v>
      </c>
      <c r="B4595" s="2" t="s">
        <v>4817</v>
      </c>
      <c r="C4595" s="2" t="s">
        <v>13</v>
      </c>
      <c r="D4595" s="2" t="s">
        <v>14</v>
      </c>
      <c r="E4595" t="s">
        <v>4870</v>
      </c>
      <c r="F4595" t="s">
        <v>5249</v>
      </c>
      <c r="G4595" s="2" t="s">
        <v>29</v>
      </c>
      <c r="H4595" s="2" t="s">
        <v>183</v>
      </c>
      <c r="I4595" s="2" t="s">
        <v>184</v>
      </c>
      <c r="J4595" s="2" t="s">
        <v>113</v>
      </c>
      <c r="K4595" s="129">
        <v>45260</v>
      </c>
      <c r="L4595" t="s">
        <v>5542</v>
      </c>
    </row>
    <row r="4596" spans="1:12" s="2" customFormat="1" ht="15">
      <c r="A4596" s="2">
        <v>150282</v>
      </c>
      <c r="B4596" s="2" t="s">
        <v>4818</v>
      </c>
      <c r="C4596" s="2" t="s">
        <v>13</v>
      </c>
      <c r="D4596" s="2" t="s">
        <v>25</v>
      </c>
      <c r="E4596" s="2" t="s">
        <v>5291</v>
      </c>
      <c r="F4596" t="s">
        <v>36</v>
      </c>
      <c r="G4596" s="2" t="s">
        <v>29</v>
      </c>
      <c r="H4596" s="2" t="s">
        <v>90</v>
      </c>
      <c r="I4596" s="2" t="s">
        <v>100</v>
      </c>
      <c r="J4596" s="2" t="s">
        <v>113</v>
      </c>
      <c r="K4596" s="129">
        <v>45300</v>
      </c>
      <c r="L4596" t="s">
        <v>5297</v>
      </c>
    </row>
    <row r="4597" spans="1:12" s="2" customFormat="1" ht="15">
      <c r="A4597" s="2">
        <v>150285</v>
      </c>
      <c r="B4597" s="2" t="s">
        <v>4819</v>
      </c>
      <c r="C4597" s="2" t="s">
        <v>13</v>
      </c>
      <c r="D4597" s="2" t="s">
        <v>25</v>
      </c>
      <c r="E4597" t="s">
        <v>4870</v>
      </c>
      <c r="F4597" t="s">
        <v>16</v>
      </c>
      <c r="G4597" s="2" t="s">
        <v>29</v>
      </c>
      <c r="H4597" s="2" t="s">
        <v>4854</v>
      </c>
      <c r="I4597" s="2" t="s">
        <v>47</v>
      </c>
      <c r="J4597" s="2" t="s">
        <v>19</v>
      </c>
      <c r="K4597" s="129">
        <v>45502</v>
      </c>
      <c r="L4597" t="s">
        <v>5542</v>
      </c>
    </row>
    <row r="4598" spans="1:12" s="2" customFormat="1" ht="15">
      <c r="A4598" s="2">
        <v>150322</v>
      </c>
      <c r="B4598" s="2" t="s">
        <v>5175</v>
      </c>
      <c r="C4598" s="2" t="s">
        <v>13</v>
      </c>
      <c r="D4598" s="2" t="s">
        <v>14</v>
      </c>
      <c r="E4598" t="s">
        <v>4870</v>
      </c>
      <c r="F4598" t="s">
        <v>16</v>
      </c>
      <c r="G4598" s="2" t="s">
        <v>29</v>
      </c>
      <c r="H4598" s="2" t="s">
        <v>4854</v>
      </c>
      <c r="I4598" s="2" t="s">
        <v>47</v>
      </c>
      <c r="J4598" s="2" t="s">
        <v>19</v>
      </c>
      <c r="K4598" s="129">
        <v>45735</v>
      </c>
      <c r="L4598" t="s">
        <v>5542</v>
      </c>
    </row>
    <row r="4599" spans="1:12" s="2" customFormat="1" ht="15">
      <c r="A4599" s="2">
        <v>150383</v>
      </c>
      <c r="B4599" s="2" t="s">
        <v>4820</v>
      </c>
      <c r="C4599" s="2" t="s">
        <v>13</v>
      </c>
      <c r="D4599" s="2" t="s">
        <v>14</v>
      </c>
      <c r="E4599" t="s">
        <v>4870</v>
      </c>
      <c r="F4599" t="s">
        <v>16</v>
      </c>
      <c r="G4599" s="2" t="s">
        <v>29</v>
      </c>
      <c r="H4599" s="2" t="s">
        <v>4854</v>
      </c>
      <c r="I4599" s="2" t="s">
        <v>47</v>
      </c>
      <c r="J4599" s="2" t="s">
        <v>19</v>
      </c>
      <c r="K4599" s="129">
        <v>45728</v>
      </c>
      <c r="L4599" t="s">
        <v>5542</v>
      </c>
    </row>
    <row r="4600" spans="1:12" s="2" customFormat="1" ht="15">
      <c r="A4600" s="2">
        <v>150384</v>
      </c>
      <c r="B4600" s="2" t="s">
        <v>4821</v>
      </c>
      <c r="C4600" s="2" t="s">
        <v>13</v>
      </c>
      <c r="D4600" s="2" t="s">
        <v>14</v>
      </c>
      <c r="E4600" t="s">
        <v>4870</v>
      </c>
      <c r="F4600" t="s">
        <v>5249</v>
      </c>
      <c r="G4600" s="2" t="s">
        <v>29</v>
      </c>
      <c r="H4600" s="2" t="s">
        <v>4855</v>
      </c>
      <c r="I4600" s="2" t="s">
        <v>1568</v>
      </c>
      <c r="J4600" s="2" t="s">
        <v>19</v>
      </c>
      <c r="K4600" s="129">
        <v>45671</v>
      </c>
      <c r="L4600" t="s">
        <v>5542</v>
      </c>
    </row>
    <row r="4601" spans="1:12" s="2" customFormat="1" ht="15">
      <c r="A4601" s="2">
        <v>150386</v>
      </c>
      <c r="B4601" s="2" t="s">
        <v>4911</v>
      </c>
      <c r="C4601" s="2" t="s">
        <v>13</v>
      </c>
      <c r="D4601" s="2" t="s">
        <v>25</v>
      </c>
      <c r="E4601" s="2" t="s">
        <v>5291</v>
      </c>
      <c r="F4601" t="s">
        <v>36</v>
      </c>
      <c r="G4601" s="2" t="s">
        <v>29</v>
      </c>
      <c r="H4601" s="2" t="s">
        <v>136</v>
      </c>
      <c r="I4601" s="2" t="s">
        <v>433</v>
      </c>
      <c r="J4601" s="2" t="s">
        <v>113</v>
      </c>
      <c r="K4601" s="129">
        <v>45469</v>
      </c>
      <c r="L4601" t="s">
        <v>5297</v>
      </c>
    </row>
    <row r="4602" spans="1:12" s="2" customFormat="1" ht="15">
      <c r="A4602" s="2">
        <v>150387</v>
      </c>
      <c r="B4602" s="2" t="s">
        <v>4822</v>
      </c>
      <c r="C4602" s="2" t="s">
        <v>13</v>
      </c>
      <c r="D4602" s="2" t="s">
        <v>14</v>
      </c>
      <c r="E4602" t="s">
        <v>4870</v>
      </c>
      <c r="F4602" t="s">
        <v>5249</v>
      </c>
      <c r="G4602" s="2" t="s">
        <v>29</v>
      </c>
      <c r="H4602" s="2" t="s">
        <v>209</v>
      </c>
      <c r="I4602" s="2" t="s">
        <v>568</v>
      </c>
      <c r="J4602" s="2" t="s">
        <v>113</v>
      </c>
      <c r="K4602" s="129">
        <v>45279</v>
      </c>
      <c r="L4602" t="s">
        <v>5542</v>
      </c>
    </row>
    <row r="4603" spans="1:12" s="2" customFormat="1" ht="15">
      <c r="A4603" s="2">
        <v>150390</v>
      </c>
      <c r="B4603" s="2" t="s">
        <v>4823</v>
      </c>
      <c r="C4603" s="2" t="s">
        <v>13</v>
      </c>
      <c r="D4603" s="2" t="s">
        <v>14</v>
      </c>
      <c r="E4603" t="s">
        <v>4870</v>
      </c>
      <c r="F4603" t="s">
        <v>16</v>
      </c>
      <c r="G4603" s="2" t="s">
        <v>29</v>
      </c>
      <c r="H4603" s="2" t="s">
        <v>4854</v>
      </c>
      <c r="I4603" s="2" t="s">
        <v>47</v>
      </c>
      <c r="J4603" s="2" t="s">
        <v>19</v>
      </c>
      <c r="K4603" s="129">
        <v>45708</v>
      </c>
      <c r="L4603" t="s">
        <v>5542</v>
      </c>
    </row>
    <row r="4604" spans="1:12" s="2" customFormat="1" ht="15">
      <c r="A4604" s="2">
        <v>150403</v>
      </c>
      <c r="B4604" s="2" t="s">
        <v>4824</v>
      </c>
      <c r="C4604" s="2" t="s">
        <v>13</v>
      </c>
      <c r="D4604" s="2" t="s">
        <v>25</v>
      </c>
      <c r="E4604" t="s">
        <v>4870</v>
      </c>
      <c r="F4604" t="s">
        <v>16</v>
      </c>
      <c r="G4604" s="2" t="s">
        <v>29</v>
      </c>
      <c r="H4604" s="2" t="s">
        <v>4854</v>
      </c>
      <c r="I4604" s="2" t="s">
        <v>47</v>
      </c>
      <c r="J4604" s="2" t="s">
        <v>19</v>
      </c>
      <c r="K4604" s="129">
        <v>45506</v>
      </c>
      <c r="L4604" t="s">
        <v>5542</v>
      </c>
    </row>
    <row r="4605" spans="1:12" s="2" customFormat="1" ht="15">
      <c r="A4605" s="2">
        <v>150445</v>
      </c>
      <c r="B4605" s="2" t="s">
        <v>4825</v>
      </c>
      <c r="C4605" s="2" t="s">
        <v>13</v>
      </c>
      <c r="D4605" s="2" t="s">
        <v>25</v>
      </c>
      <c r="E4605" s="2" t="s">
        <v>5291</v>
      </c>
      <c r="F4605" t="s">
        <v>36</v>
      </c>
      <c r="G4605" s="2" t="s">
        <v>29</v>
      </c>
      <c r="H4605" s="2" t="s">
        <v>4856</v>
      </c>
      <c r="I4605" s="2" t="s">
        <v>5612</v>
      </c>
      <c r="J4605" s="2" t="s">
        <v>113</v>
      </c>
      <c r="K4605" s="129">
        <v>45288</v>
      </c>
      <c r="L4605" t="s">
        <v>5297</v>
      </c>
    </row>
    <row r="4606" spans="1:12" s="2" customFormat="1" ht="15">
      <c r="A4606" s="2">
        <v>150462</v>
      </c>
      <c r="B4606" s="2" t="s">
        <v>4839</v>
      </c>
      <c r="C4606" s="2" t="s">
        <v>5264</v>
      </c>
      <c r="D4606" s="2" t="s">
        <v>25</v>
      </c>
      <c r="E4606" s="2" t="s">
        <v>5291</v>
      </c>
      <c r="F4606" t="s">
        <v>36</v>
      </c>
      <c r="G4606" s="2" t="s">
        <v>29</v>
      </c>
      <c r="H4606" s="2" t="s">
        <v>49</v>
      </c>
      <c r="I4606" s="2" t="s">
        <v>576</v>
      </c>
      <c r="J4606" s="2" t="s">
        <v>19</v>
      </c>
      <c r="K4606" s="129">
        <v>45562</v>
      </c>
      <c r="L4606" t="s">
        <v>5297</v>
      </c>
    </row>
    <row r="4607" spans="1:12" s="2" customFormat="1" ht="15">
      <c r="A4607" s="2">
        <v>150463</v>
      </c>
      <c r="B4607" s="2" t="s">
        <v>4968</v>
      </c>
      <c r="C4607" s="2" t="s">
        <v>13</v>
      </c>
      <c r="D4607" s="2" t="s">
        <v>38</v>
      </c>
      <c r="E4607" s="2" t="s">
        <v>5291</v>
      </c>
      <c r="F4607" t="s">
        <v>36</v>
      </c>
      <c r="G4607" s="2" t="s">
        <v>32</v>
      </c>
      <c r="H4607" s="2" t="s">
        <v>49</v>
      </c>
      <c r="I4607" s="2" t="s">
        <v>5556</v>
      </c>
      <c r="J4607" s="2" t="s">
        <v>19</v>
      </c>
      <c r="K4607" s="129">
        <v>45716</v>
      </c>
      <c r="L4607" t="s">
        <v>11</v>
      </c>
    </row>
    <row r="4608" spans="1:12" s="2" customFormat="1" ht="15">
      <c r="A4608" s="2">
        <v>150464</v>
      </c>
      <c r="B4608" s="2" t="s">
        <v>4826</v>
      </c>
      <c r="C4608" s="2" t="s">
        <v>13</v>
      </c>
      <c r="D4608" s="2" t="s">
        <v>25</v>
      </c>
      <c r="E4608" s="2" t="s">
        <v>5291</v>
      </c>
      <c r="F4608" t="s">
        <v>36</v>
      </c>
      <c r="G4608" s="2" t="s">
        <v>29</v>
      </c>
      <c r="H4608" s="2" t="s">
        <v>90</v>
      </c>
      <c r="I4608" s="2" t="s">
        <v>5972</v>
      </c>
      <c r="J4608" s="2" t="s">
        <v>19</v>
      </c>
      <c r="K4608" s="129">
        <v>45397</v>
      </c>
      <c r="L4608" t="s">
        <v>5297</v>
      </c>
    </row>
    <row r="4609" spans="1:12" s="2" customFormat="1" ht="15">
      <c r="A4609" s="2">
        <v>150485</v>
      </c>
      <c r="B4609" s="2" t="s">
        <v>4827</v>
      </c>
      <c r="C4609" s="2" t="s">
        <v>13</v>
      </c>
      <c r="D4609" s="2" t="s">
        <v>38</v>
      </c>
      <c r="E4609" t="s">
        <v>4870</v>
      </c>
      <c r="F4609" t="s">
        <v>16</v>
      </c>
      <c r="G4609" s="2" t="s">
        <v>29</v>
      </c>
      <c r="H4609" s="2" t="s">
        <v>4854</v>
      </c>
      <c r="I4609" s="2" t="s">
        <v>47</v>
      </c>
      <c r="J4609" s="2" t="s">
        <v>19</v>
      </c>
      <c r="K4609" s="129">
        <v>45735</v>
      </c>
      <c r="L4609" t="s">
        <v>5542</v>
      </c>
    </row>
    <row r="4610" spans="1:12" s="2" customFormat="1" ht="15">
      <c r="A4610" s="2">
        <v>150486</v>
      </c>
      <c r="B4610" s="2" t="s">
        <v>4837</v>
      </c>
      <c r="C4610" s="2" t="s">
        <v>13</v>
      </c>
      <c r="D4610" s="2" t="s">
        <v>14</v>
      </c>
      <c r="E4610" t="s">
        <v>4870</v>
      </c>
      <c r="F4610" t="s">
        <v>5249</v>
      </c>
      <c r="G4610" s="2" t="s">
        <v>29</v>
      </c>
      <c r="H4610" s="2" t="s">
        <v>104</v>
      </c>
      <c r="I4610" s="2" t="s">
        <v>349</v>
      </c>
      <c r="J4610" s="2" t="s">
        <v>113</v>
      </c>
      <c r="K4610" s="129">
        <v>45349</v>
      </c>
      <c r="L4610" t="s">
        <v>5542</v>
      </c>
    </row>
    <row r="4611" spans="1:12" s="2" customFormat="1" ht="15">
      <c r="A4611" s="2">
        <v>150503</v>
      </c>
      <c r="B4611" s="2" t="s">
        <v>4828</v>
      </c>
      <c r="C4611" s="2" t="s">
        <v>13</v>
      </c>
      <c r="D4611" s="2" t="s">
        <v>14</v>
      </c>
      <c r="E4611" t="s">
        <v>4870</v>
      </c>
      <c r="F4611" t="s">
        <v>16</v>
      </c>
      <c r="G4611" s="2" t="s">
        <v>29</v>
      </c>
      <c r="H4611" s="2" t="s">
        <v>4854</v>
      </c>
      <c r="I4611" s="2" t="s">
        <v>47</v>
      </c>
      <c r="J4611" s="2" t="s">
        <v>19</v>
      </c>
      <c r="K4611" s="129">
        <v>45700</v>
      </c>
      <c r="L4611" t="s">
        <v>5542</v>
      </c>
    </row>
    <row r="4612" spans="1:12" s="2" customFormat="1" ht="15">
      <c r="A4612" s="2">
        <v>150504</v>
      </c>
      <c r="B4612" s="2" t="s">
        <v>4829</v>
      </c>
      <c r="C4612" s="2" t="s">
        <v>13</v>
      </c>
      <c r="D4612" s="2" t="s">
        <v>14</v>
      </c>
      <c r="E4612" t="s">
        <v>4870</v>
      </c>
      <c r="F4612" t="s">
        <v>16</v>
      </c>
      <c r="G4612" s="2" t="s">
        <v>29</v>
      </c>
      <c r="H4612" s="2" t="s">
        <v>4854</v>
      </c>
      <c r="I4612" s="2" t="s">
        <v>47</v>
      </c>
      <c r="J4612" s="2" t="s">
        <v>19</v>
      </c>
      <c r="K4612" s="129">
        <v>45727</v>
      </c>
      <c r="L4612" t="s">
        <v>5542</v>
      </c>
    </row>
    <row r="4613" spans="1:12" s="2" customFormat="1" ht="15">
      <c r="A4613" s="2">
        <v>150505</v>
      </c>
      <c r="B4613" s="2" t="s">
        <v>4912</v>
      </c>
      <c r="C4613" s="2" t="s">
        <v>13</v>
      </c>
      <c r="D4613" s="2" t="s">
        <v>14</v>
      </c>
      <c r="E4613" t="s">
        <v>4870</v>
      </c>
      <c r="F4613" t="s">
        <v>16</v>
      </c>
      <c r="G4613" s="2" t="s">
        <v>29</v>
      </c>
      <c r="H4613" s="2" t="s">
        <v>4854</v>
      </c>
      <c r="I4613" s="2" t="s">
        <v>47</v>
      </c>
      <c r="J4613" s="2" t="s">
        <v>19</v>
      </c>
      <c r="K4613" s="129">
        <v>45733</v>
      </c>
      <c r="L4613" t="s">
        <v>5542</v>
      </c>
    </row>
    <row r="4614" spans="1:12" s="2" customFormat="1" ht="15">
      <c r="A4614" s="2">
        <v>150506</v>
      </c>
      <c r="B4614" s="2" t="s">
        <v>4830</v>
      </c>
      <c r="C4614" s="2" t="s">
        <v>13</v>
      </c>
      <c r="D4614" s="2" t="s">
        <v>14</v>
      </c>
      <c r="E4614" t="s">
        <v>4870</v>
      </c>
      <c r="F4614" t="s">
        <v>16</v>
      </c>
      <c r="G4614" s="2" t="s">
        <v>29</v>
      </c>
      <c r="H4614" s="2" t="s">
        <v>4854</v>
      </c>
      <c r="I4614" s="2" t="s">
        <v>47</v>
      </c>
      <c r="J4614" s="2" t="s">
        <v>19</v>
      </c>
      <c r="K4614" s="129">
        <v>45737</v>
      </c>
      <c r="L4614" t="s">
        <v>5542</v>
      </c>
    </row>
    <row r="4615" spans="1:12" s="2" customFormat="1" ht="15">
      <c r="A4615" s="2">
        <v>150522</v>
      </c>
      <c r="B4615" s="2" t="s">
        <v>4811</v>
      </c>
      <c r="C4615" s="2" t="s">
        <v>13</v>
      </c>
      <c r="D4615" s="2" t="s">
        <v>25</v>
      </c>
      <c r="E4615" s="2" t="s">
        <v>5291</v>
      </c>
      <c r="F4615" t="s">
        <v>36</v>
      </c>
      <c r="G4615" s="2" t="s">
        <v>29</v>
      </c>
      <c r="H4615" s="2" t="s">
        <v>4853</v>
      </c>
      <c r="I4615" s="2" t="s">
        <v>1157</v>
      </c>
      <c r="J4615" s="2" t="s">
        <v>19</v>
      </c>
      <c r="K4615" s="129">
        <v>45729</v>
      </c>
      <c r="L4615" t="s">
        <v>5297</v>
      </c>
    </row>
    <row r="4616" spans="1:12" s="2" customFormat="1" ht="15">
      <c r="A4616" s="2">
        <v>150544</v>
      </c>
      <c r="B4616" s="2" t="s">
        <v>5176</v>
      </c>
      <c r="C4616" s="2" t="s">
        <v>13</v>
      </c>
      <c r="D4616" s="2" t="s">
        <v>25</v>
      </c>
      <c r="E4616" s="2" t="s">
        <v>5291</v>
      </c>
      <c r="F4616" t="s">
        <v>36</v>
      </c>
      <c r="G4616" s="2" t="s">
        <v>29</v>
      </c>
      <c r="H4616" s="2" t="s">
        <v>17</v>
      </c>
      <c r="I4616" s="2" t="s">
        <v>445</v>
      </c>
      <c r="J4616" s="2" t="s">
        <v>19</v>
      </c>
      <c r="K4616" s="129">
        <v>45737</v>
      </c>
      <c r="L4616" t="s">
        <v>5297</v>
      </c>
    </row>
    <row r="4617" spans="1:12" s="2" customFormat="1" ht="15">
      <c r="A4617" s="2">
        <v>150545</v>
      </c>
      <c r="B4617" s="2" t="s">
        <v>4846</v>
      </c>
      <c r="C4617" s="2" t="s">
        <v>13</v>
      </c>
      <c r="D4617" s="2" t="s">
        <v>14</v>
      </c>
      <c r="E4617" t="s">
        <v>4870</v>
      </c>
      <c r="F4617" t="s">
        <v>5249</v>
      </c>
      <c r="G4617" s="2" t="s">
        <v>29</v>
      </c>
      <c r="H4617" s="2" t="s">
        <v>4853</v>
      </c>
      <c r="I4617" s="2" t="s">
        <v>5665</v>
      </c>
      <c r="J4617" s="2" t="s">
        <v>19</v>
      </c>
      <c r="K4617" s="129">
        <v>45717</v>
      </c>
      <c r="L4617" t="s">
        <v>5542</v>
      </c>
    </row>
    <row r="4618" spans="1:12" s="2" customFormat="1" ht="15">
      <c r="A4618" s="2">
        <v>150582</v>
      </c>
      <c r="B4618" s="2" t="s">
        <v>5177</v>
      </c>
      <c r="C4618" s="2" t="s">
        <v>13</v>
      </c>
      <c r="D4618" s="2" t="s">
        <v>14</v>
      </c>
      <c r="E4618" t="s">
        <v>4870</v>
      </c>
      <c r="F4618" t="s">
        <v>16</v>
      </c>
      <c r="G4618" s="2" t="s">
        <v>29</v>
      </c>
      <c r="H4618" s="2" t="s">
        <v>4856</v>
      </c>
      <c r="I4618" s="2" t="s">
        <v>782</v>
      </c>
      <c r="J4618" s="2" t="s">
        <v>113</v>
      </c>
      <c r="K4618" s="129">
        <v>45375</v>
      </c>
      <c r="L4618" t="s">
        <v>5542</v>
      </c>
    </row>
    <row r="4619" spans="1:12" s="2" customFormat="1" ht="15">
      <c r="A4619" s="2">
        <v>150622</v>
      </c>
      <c r="B4619" s="2" t="s">
        <v>4913</v>
      </c>
      <c r="C4619" s="2" t="s">
        <v>13</v>
      </c>
      <c r="D4619" s="2" t="s">
        <v>25</v>
      </c>
      <c r="E4619" s="2" t="s">
        <v>5291</v>
      </c>
      <c r="F4619" t="s">
        <v>36</v>
      </c>
      <c r="G4619" s="2" t="s">
        <v>29</v>
      </c>
      <c r="H4619" s="2" t="s">
        <v>4856</v>
      </c>
      <c r="I4619" s="2" t="s">
        <v>5961</v>
      </c>
      <c r="J4619" s="2" t="s">
        <v>113</v>
      </c>
      <c r="K4619" s="129">
        <v>45457</v>
      </c>
      <c r="L4619" t="s">
        <v>5297</v>
      </c>
    </row>
    <row r="4620" spans="1:12" s="2" customFormat="1" ht="15">
      <c r="A4620" s="2">
        <v>150642</v>
      </c>
      <c r="B4620" s="2" t="s">
        <v>4831</v>
      </c>
      <c r="C4620" s="2" t="s">
        <v>13</v>
      </c>
      <c r="D4620" s="2" t="s">
        <v>25</v>
      </c>
      <c r="E4620" t="s">
        <v>4870</v>
      </c>
      <c r="F4620" t="s">
        <v>5249</v>
      </c>
      <c r="G4620" s="2" t="s">
        <v>29</v>
      </c>
      <c r="H4620" s="2" t="s">
        <v>49</v>
      </c>
      <c r="I4620" s="2" t="s">
        <v>5554</v>
      </c>
      <c r="J4620" s="2" t="s">
        <v>19</v>
      </c>
      <c r="K4620" s="129">
        <v>45716</v>
      </c>
      <c r="L4620" t="s">
        <v>5542</v>
      </c>
    </row>
    <row r="4621" spans="1:12" s="2" customFormat="1" ht="15">
      <c r="A4621" s="2">
        <v>150663</v>
      </c>
      <c r="B4621" s="2" t="s">
        <v>4914</v>
      </c>
      <c r="C4621" s="2" t="s">
        <v>13</v>
      </c>
      <c r="D4621" s="2" t="s">
        <v>14</v>
      </c>
      <c r="E4621" t="s">
        <v>4870</v>
      </c>
      <c r="F4621" t="s">
        <v>16</v>
      </c>
      <c r="G4621" s="2" t="s">
        <v>29</v>
      </c>
      <c r="H4621" s="2" t="s">
        <v>4854</v>
      </c>
      <c r="I4621" s="2" t="s">
        <v>47</v>
      </c>
      <c r="J4621" s="2" t="s">
        <v>113</v>
      </c>
      <c r="K4621" s="129">
        <v>45436</v>
      </c>
      <c r="L4621" t="s">
        <v>5542</v>
      </c>
    </row>
    <row r="4622" spans="1:12" s="2" customFormat="1" ht="15">
      <c r="A4622" s="2">
        <v>150682</v>
      </c>
      <c r="B4622" s="2" t="s">
        <v>4915</v>
      </c>
      <c r="C4622" s="2" t="s">
        <v>13</v>
      </c>
      <c r="D4622" s="2" t="s">
        <v>14</v>
      </c>
      <c r="E4622" t="s">
        <v>4870</v>
      </c>
      <c r="F4622" t="s">
        <v>5249</v>
      </c>
      <c r="G4622" s="2" t="s">
        <v>29</v>
      </c>
      <c r="H4622" s="2" t="s">
        <v>104</v>
      </c>
      <c r="I4622" s="2" t="s">
        <v>132</v>
      </c>
      <c r="J4622" s="2" t="s">
        <v>113</v>
      </c>
      <c r="K4622" s="129">
        <v>45460</v>
      </c>
      <c r="L4622" t="s">
        <v>5542</v>
      </c>
    </row>
    <row r="4623" spans="1:12" s="2" customFormat="1" ht="15">
      <c r="A4623" s="2">
        <v>150823</v>
      </c>
      <c r="B4623" s="2" t="s">
        <v>4832</v>
      </c>
      <c r="C4623" s="2" t="s">
        <v>13</v>
      </c>
      <c r="D4623" s="2" t="s">
        <v>14</v>
      </c>
      <c r="E4623" t="s">
        <v>4870</v>
      </c>
      <c r="F4623" t="s">
        <v>16</v>
      </c>
      <c r="G4623" s="2" t="s">
        <v>29</v>
      </c>
      <c r="H4623" s="2" t="s">
        <v>4854</v>
      </c>
      <c r="I4623" s="2" t="s">
        <v>47</v>
      </c>
      <c r="J4623" s="2" t="s">
        <v>19</v>
      </c>
      <c r="K4623" s="129">
        <v>45406</v>
      </c>
      <c r="L4623" t="s">
        <v>5542</v>
      </c>
    </row>
    <row r="4624" spans="1:12" s="2" customFormat="1" ht="15">
      <c r="A4624" s="2">
        <v>150862</v>
      </c>
      <c r="B4624" s="2" t="s">
        <v>4969</v>
      </c>
      <c r="C4624" s="2" t="s">
        <v>13</v>
      </c>
      <c r="D4624" s="2" t="s">
        <v>25</v>
      </c>
      <c r="E4624" s="2" t="s">
        <v>5291</v>
      </c>
      <c r="F4624" t="s">
        <v>36</v>
      </c>
      <c r="G4624" s="2" t="s">
        <v>29</v>
      </c>
      <c r="H4624" s="2" t="s">
        <v>81</v>
      </c>
      <c r="I4624" s="2" t="s">
        <v>720</v>
      </c>
      <c r="J4624" s="2" t="s">
        <v>113</v>
      </c>
      <c r="K4624" s="129">
        <v>45510</v>
      </c>
      <c r="L4624" t="s">
        <v>10</v>
      </c>
    </row>
    <row r="4625" spans="1:12" s="2" customFormat="1" ht="15">
      <c r="A4625" s="2">
        <v>150903</v>
      </c>
      <c r="B4625" s="2" t="s">
        <v>4840</v>
      </c>
      <c r="C4625" s="2" t="s">
        <v>13</v>
      </c>
      <c r="D4625" s="2" t="s">
        <v>25</v>
      </c>
      <c r="E4625" t="s">
        <v>4870</v>
      </c>
      <c r="F4625" t="s">
        <v>16</v>
      </c>
      <c r="G4625" s="2" t="s">
        <v>29</v>
      </c>
      <c r="H4625" s="2" t="s">
        <v>104</v>
      </c>
      <c r="I4625" s="2" t="s">
        <v>118</v>
      </c>
      <c r="J4625" s="2" t="s">
        <v>113</v>
      </c>
      <c r="K4625" s="129">
        <v>45324</v>
      </c>
      <c r="L4625" t="s">
        <v>5542</v>
      </c>
    </row>
    <row r="4626" spans="1:12" s="2" customFormat="1" ht="15">
      <c r="A4626" s="2">
        <v>150922</v>
      </c>
      <c r="B4626" s="2" t="s">
        <v>5235</v>
      </c>
      <c r="C4626" s="2" t="s">
        <v>13</v>
      </c>
      <c r="D4626" s="2" t="s">
        <v>14</v>
      </c>
      <c r="E4626" s="2" t="s">
        <v>5292</v>
      </c>
      <c r="F4626" t="s">
        <v>16</v>
      </c>
      <c r="G4626" s="2" t="s">
        <v>32</v>
      </c>
      <c r="H4626" s="2" t="s">
        <v>365</v>
      </c>
      <c r="I4626" s="2" t="s">
        <v>1443</v>
      </c>
      <c r="J4626" s="2" t="s">
        <v>113</v>
      </c>
      <c r="K4626" s="129">
        <v>45684</v>
      </c>
      <c r="L4626" t="s">
        <v>5299</v>
      </c>
    </row>
    <row r="4627" spans="1:12" s="2" customFormat="1" ht="15">
      <c r="A4627" s="2">
        <v>150942</v>
      </c>
      <c r="B4627" s="2" t="s">
        <v>4916</v>
      </c>
      <c r="C4627" s="2" t="s">
        <v>13</v>
      </c>
      <c r="D4627" s="2" t="s">
        <v>14</v>
      </c>
      <c r="E4627" t="s">
        <v>4870</v>
      </c>
      <c r="F4627" t="s">
        <v>16</v>
      </c>
      <c r="G4627" s="2" t="s">
        <v>32</v>
      </c>
      <c r="H4627" s="2" t="s">
        <v>298</v>
      </c>
      <c r="I4627" s="2" t="s">
        <v>926</v>
      </c>
      <c r="J4627" s="2" t="s">
        <v>19</v>
      </c>
      <c r="K4627" s="129">
        <v>45681</v>
      </c>
      <c r="L4627" t="s">
        <v>5542</v>
      </c>
    </row>
    <row r="4628" spans="1:12" s="2" customFormat="1" ht="15">
      <c r="A4628" s="2">
        <v>150963</v>
      </c>
      <c r="B4628" s="2" t="s">
        <v>4836</v>
      </c>
      <c r="C4628" s="2" t="s">
        <v>13</v>
      </c>
      <c r="D4628" s="2" t="s">
        <v>14</v>
      </c>
      <c r="E4628" t="s">
        <v>4870</v>
      </c>
      <c r="F4628" t="s">
        <v>5249</v>
      </c>
      <c r="G4628" s="2" t="s">
        <v>29</v>
      </c>
      <c r="H4628" s="2" t="s">
        <v>104</v>
      </c>
      <c r="I4628" s="2" t="s">
        <v>496</v>
      </c>
      <c r="J4628" s="2" t="s">
        <v>19</v>
      </c>
      <c r="K4628" s="129">
        <v>45735</v>
      </c>
      <c r="L4628" t="s">
        <v>5542</v>
      </c>
    </row>
    <row r="4629" spans="1:12" s="2" customFormat="1" ht="15">
      <c r="A4629" s="2">
        <v>150965</v>
      </c>
      <c r="B4629" s="2" t="s">
        <v>5178</v>
      </c>
      <c r="C4629" s="2" t="s">
        <v>13</v>
      </c>
      <c r="D4629" s="2" t="s">
        <v>14</v>
      </c>
      <c r="E4629" t="s">
        <v>4870</v>
      </c>
      <c r="F4629" t="s">
        <v>16</v>
      </c>
      <c r="G4629" s="2" t="s">
        <v>29</v>
      </c>
      <c r="H4629" s="2" t="s">
        <v>4858</v>
      </c>
      <c r="I4629" s="2" t="s">
        <v>346</v>
      </c>
      <c r="J4629" s="2" t="s">
        <v>19</v>
      </c>
      <c r="K4629" s="129">
        <v>45723</v>
      </c>
      <c r="L4629" t="s">
        <v>5542</v>
      </c>
    </row>
    <row r="4630" spans="1:12" s="2" customFormat="1" ht="15">
      <c r="A4630" s="2">
        <v>151002</v>
      </c>
      <c r="B4630" s="2" t="s">
        <v>4848</v>
      </c>
      <c r="C4630" s="2" t="s">
        <v>13</v>
      </c>
      <c r="D4630" s="2" t="s">
        <v>25</v>
      </c>
      <c r="E4630" t="s">
        <v>4870</v>
      </c>
      <c r="F4630" t="s">
        <v>5249</v>
      </c>
      <c r="G4630" s="2" t="s">
        <v>29</v>
      </c>
      <c r="H4630" s="2" t="s">
        <v>104</v>
      </c>
      <c r="I4630" s="2" t="s">
        <v>134</v>
      </c>
      <c r="J4630" s="2" t="s">
        <v>113</v>
      </c>
      <c r="K4630" s="129">
        <v>45373</v>
      </c>
      <c r="L4630" t="s">
        <v>5542</v>
      </c>
    </row>
    <row r="4631" spans="1:12" s="2" customFormat="1" ht="15">
      <c r="A4631" s="2">
        <v>151082</v>
      </c>
      <c r="B4631" s="2" t="s">
        <v>4917</v>
      </c>
      <c r="C4631" s="2" t="s">
        <v>13</v>
      </c>
      <c r="D4631" s="2" t="s">
        <v>25</v>
      </c>
      <c r="E4631" s="2" t="s">
        <v>5291</v>
      </c>
      <c r="F4631" t="s">
        <v>36</v>
      </c>
      <c r="G4631" s="2" t="s">
        <v>29</v>
      </c>
      <c r="H4631" s="2" t="s">
        <v>4856</v>
      </c>
      <c r="I4631" s="2" t="s">
        <v>5447</v>
      </c>
      <c r="J4631" s="2" t="s">
        <v>113</v>
      </c>
      <c r="K4631" s="129">
        <v>45387</v>
      </c>
      <c r="L4631" t="s">
        <v>5297</v>
      </c>
    </row>
    <row r="4632" spans="1:12" s="2" customFormat="1" ht="15">
      <c r="A4632" s="2">
        <v>151083</v>
      </c>
      <c r="B4632" s="2" t="s">
        <v>4918</v>
      </c>
      <c r="C4632" s="2" t="s">
        <v>13</v>
      </c>
      <c r="D4632" s="2" t="s">
        <v>25</v>
      </c>
      <c r="E4632" s="2" t="s">
        <v>5291</v>
      </c>
      <c r="F4632" t="s">
        <v>36</v>
      </c>
      <c r="G4632" s="2" t="s">
        <v>29</v>
      </c>
      <c r="H4632" s="2" t="s">
        <v>4853</v>
      </c>
      <c r="I4632" s="2" t="s">
        <v>1157</v>
      </c>
      <c r="J4632" s="2" t="s">
        <v>113</v>
      </c>
      <c r="K4632" s="129">
        <v>45422</v>
      </c>
      <c r="L4632" t="s">
        <v>5297</v>
      </c>
    </row>
    <row r="4633" spans="1:12" s="2" customFormat="1" ht="15">
      <c r="A4633" s="2">
        <v>151102</v>
      </c>
      <c r="B4633" s="2" t="s">
        <v>4833</v>
      </c>
      <c r="C4633" s="2" t="s">
        <v>13</v>
      </c>
      <c r="D4633" s="2" t="s">
        <v>14</v>
      </c>
      <c r="E4633" t="s">
        <v>4870</v>
      </c>
      <c r="F4633" t="s">
        <v>16</v>
      </c>
      <c r="G4633" s="2" t="s">
        <v>29</v>
      </c>
      <c r="H4633" s="2" t="s">
        <v>4854</v>
      </c>
      <c r="I4633" s="2" t="s">
        <v>47</v>
      </c>
      <c r="J4633" s="2" t="s">
        <v>19</v>
      </c>
      <c r="K4633" s="129">
        <v>45700</v>
      </c>
      <c r="L4633" t="s">
        <v>5542</v>
      </c>
    </row>
    <row r="4634" spans="1:12" s="2" customFormat="1" ht="15">
      <c r="A4634" s="2">
        <v>151103</v>
      </c>
      <c r="B4634" s="2" t="s">
        <v>4834</v>
      </c>
      <c r="C4634" s="2" t="s">
        <v>13</v>
      </c>
      <c r="D4634" s="2" t="s">
        <v>14</v>
      </c>
      <c r="E4634" t="s">
        <v>4870</v>
      </c>
      <c r="F4634" t="s">
        <v>16</v>
      </c>
      <c r="G4634" s="2" t="s">
        <v>29</v>
      </c>
      <c r="H4634" s="2" t="s">
        <v>4854</v>
      </c>
      <c r="I4634" s="2" t="s">
        <v>47</v>
      </c>
      <c r="J4634" s="2" t="s">
        <v>19</v>
      </c>
      <c r="K4634" s="129">
        <v>45745</v>
      </c>
      <c r="L4634" t="s">
        <v>5542</v>
      </c>
    </row>
    <row r="4635" spans="1:12" s="2" customFormat="1" ht="15">
      <c r="A4635" s="2">
        <v>151105</v>
      </c>
      <c r="B4635" s="2" t="s">
        <v>4970</v>
      </c>
      <c r="C4635" s="2" t="s">
        <v>13</v>
      </c>
      <c r="D4635" s="2" t="s">
        <v>14</v>
      </c>
      <c r="E4635" t="s">
        <v>4870</v>
      </c>
      <c r="F4635" t="s">
        <v>16</v>
      </c>
      <c r="G4635" s="2" t="s">
        <v>29</v>
      </c>
      <c r="H4635" s="2" t="s">
        <v>4854</v>
      </c>
      <c r="I4635" s="2" t="s">
        <v>47</v>
      </c>
      <c r="J4635" s="2" t="s">
        <v>19</v>
      </c>
      <c r="K4635" s="129">
        <v>45741</v>
      </c>
      <c r="L4635" t="s">
        <v>5542</v>
      </c>
    </row>
    <row r="4636" spans="1:12" s="2" customFormat="1" ht="15">
      <c r="A4636" s="2">
        <v>151183</v>
      </c>
      <c r="B4636" s="2" t="s">
        <v>4919</v>
      </c>
      <c r="C4636" s="2" t="s">
        <v>13</v>
      </c>
      <c r="D4636" s="2" t="s">
        <v>25</v>
      </c>
      <c r="E4636" s="2" t="s">
        <v>5291</v>
      </c>
      <c r="F4636" t="s">
        <v>36</v>
      </c>
      <c r="G4636" s="2" t="s">
        <v>29</v>
      </c>
      <c r="H4636" s="2" t="s">
        <v>4856</v>
      </c>
      <c r="I4636" s="2" t="s">
        <v>5447</v>
      </c>
      <c r="J4636" s="2" t="s">
        <v>113</v>
      </c>
      <c r="K4636" s="129">
        <v>45422</v>
      </c>
      <c r="L4636" t="s">
        <v>5297</v>
      </c>
    </row>
    <row r="4637" spans="1:12" s="2" customFormat="1" ht="15">
      <c r="A4637" s="2">
        <v>151242</v>
      </c>
      <c r="B4637" s="2" t="s">
        <v>4971</v>
      </c>
      <c r="C4637" s="2" t="s">
        <v>13</v>
      </c>
      <c r="D4637" s="2" t="s">
        <v>25</v>
      </c>
      <c r="E4637" s="2" t="s">
        <v>5291</v>
      </c>
      <c r="F4637" t="s">
        <v>5249</v>
      </c>
      <c r="G4637" s="2" t="s">
        <v>32</v>
      </c>
      <c r="H4637" s="2" t="s">
        <v>144</v>
      </c>
      <c r="I4637" s="2" t="s">
        <v>5638</v>
      </c>
      <c r="J4637" s="2" t="s">
        <v>113</v>
      </c>
      <c r="K4637" s="129">
        <v>45492</v>
      </c>
      <c r="L4637" t="s">
        <v>5293</v>
      </c>
    </row>
    <row r="4638" spans="1:12" s="2" customFormat="1" ht="15">
      <c r="A4638" s="2">
        <v>151302</v>
      </c>
      <c r="B4638" s="2" t="s">
        <v>4972</v>
      </c>
      <c r="C4638" s="2" t="s">
        <v>13</v>
      </c>
      <c r="D4638" s="2" t="s">
        <v>25</v>
      </c>
      <c r="E4638" s="2" t="s">
        <v>5291</v>
      </c>
      <c r="F4638" t="s">
        <v>36</v>
      </c>
      <c r="G4638" s="2" t="s">
        <v>29</v>
      </c>
      <c r="H4638" s="2" t="s">
        <v>4856</v>
      </c>
      <c r="I4638" s="2" t="s">
        <v>5635</v>
      </c>
      <c r="J4638" s="2" t="s">
        <v>113</v>
      </c>
      <c r="K4638" s="129">
        <v>45477</v>
      </c>
      <c r="L4638" t="s">
        <v>5297</v>
      </c>
    </row>
    <row r="4639" spans="1:12" s="2" customFormat="1" ht="15">
      <c r="A4639" s="2">
        <v>151322</v>
      </c>
      <c r="B4639" s="2" t="s">
        <v>4920</v>
      </c>
      <c r="C4639" s="2" t="s">
        <v>13</v>
      </c>
      <c r="D4639" s="2" t="s">
        <v>25</v>
      </c>
      <c r="E4639" s="2" t="s">
        <v>5291</v>
      </c>
      <c r="F4639" t="s">
        <v>36</v>
      </c>
      <c r="G4639" s="2" t="s">
        <v>29</v>
      </c>
      <c r="H4639" s="2" t="s">
        <v>4856</v>
      </c>
      <c r="I4639" s="2" t="s">
        <v>5844</v>
      </c>
      <c r="J4639" s="2" t="s">
        <v>113</v>
      </c>
      <c r="K4639" s="129">
        <v>45387</v>
      </c>
      <c r="L4639" t="s">
        <v>5297</v>
      </c>
    </row>
    <row r="4640" spans="1:12" s="2" customFormat="1" ht="15">
      <c r="A4640" s="2">
        <v>151342</v>
      </c>
      <c r="B4640" s="2" t="s">
        <v>5179</v>
      </c>
      <c r="C4640" s="2" t="s">
        <v>13</v>
      </c>
      <c r="D4640" s="2" t="s">
        <v>14</v>
      </c>
      <c r="E4640" t="s">
        <v>4870</v>
      </c>
      <c r="F4640" t="s">
        <v>5249</v>
      </c>
      <c r="G4640" s="2" t="s">
        <v>29</v>
      </c>
      <c r="H4640" s="2" t="s">
        <v>4854</v>
      </c>
      <c r="I4640" s="2" t="s">
        <v>47</v>
      </c>
      <c r="J4640" s="2" t="s">
        <v>113</v>
      </c>
      <c r="K4640" s="129">
        <v>45338</v>
      </c>
      <c r="L4640" t="s">
        <v>5542</v>
      </c>
    </row>
    <row r="4641" spans="1:12" s="2" customFormat="1" ht="15">
      <c r="A4641" s="2">
        <v>151343</v>
      </c>
      <c r="B4641" s="2" t="s">
        <v>5180</v>
      </c>
      <c r="C4641" s="2" t="s">
        <v>13</v>
      </c>
      <c r="D4641" s="2" t="s">
        <v>14</v>
      </c>
      <c r="E4641" t="s">
        <v>4870</v>
      </c>
      <c r="F4641" t="s">
        <v>5249</v>
      </c>
      <c r="G4641" s="2" t="s">
        <v>29</v>
      </c>
      <c r="H4641" s="2" t="s">
        <v>104</v>
      </c>
      <c r="I4641" s="2" t="s">
        <v>120</v>
      </c>
      <c r="J4641" s="2" t="s">
        <v>19</v>
      </c>
      <c r="K4641" s="129">
        <v>45339</v>
      </c>
      <c r="L4641" t="s">
        <v>5542</v>
      </c>
    </row>
    <row r="4642" spans="1:12" s="2" customFormat="1" ht="15">
      <c r="A4642" s="2">
        <v>151362</v>
      </c>
      <c r="B4642" s="2" t="s">
        <v>4847</v>
      </c>
      <c r="C4642" s="2" t="s">
        <v>13</v>
      </c>
      <c r="D4642" s="2" t="s">
        <v>38</v>
      </c>
      <c r="E4642" t="s">
        <v>4870</v>
      </c>
      <c r="F4642" t="s">
        <v>16</v>
      </c>
      <c r="G4642" s="2" t="s">
        <v>29</v>
      </c>
      <c r="H4642" s="2" t="s">
        <v>4854</v>
      </c>
      <c r="I4642" s="2" t="s">
        <v>47</v>
      </c>
      <c r="J4642" s="2" t="s">
        <v>19</v>
      </c>
      <c r="K4642" s="129">
        <v>45671</v>
      </c>
      <c r="L4642" t="s">
        <v>5542</v>
      </c>
    </row>
    <row r="4643" spans="1:12" s="2" customFormat="1" ht="15">
      <c r="A4643" s="2">
        <v>151382</v>
      </c>
      <c r="B4643" s="2" t="s">
        <v>5181</v>
      </c>
      <c r="C4643" s="2" t="s">
        <v>13</v>
      </c>
      <c r="D4643" s="2" t="s">
        <v>14</v>
      </c>
      <c r="E4643" t="s">
        <v>4870</v>
      </c>
      <c r="F4643" t="s">
        <v>16</v>
      </c>
      <c r="G4643" s="2" t="s">
        <v>29</v>
      </c>
      <c r="H4643" s="2" t="s">
        <v>147</v>
      </c>
      <c r="I4643" s="2" t="s">
        <v>271</v>
      </c>
      <c r="J4643" s="2" t="s">
        <v>19</v>
      </c>
      <c r="K4643" s="129">
        <v>45733</v>
      </c>
      <c r="L4643" t="s">
        <v>5542</v>
      </c>
    </row>
    <row r="4644" spans="1:12" s="2" customFormat="1" ht="15">
      <c r="A4644" s="2">
        <v>151384</v>
      </c>
      <c r="B4644" s="2" t="s">
        <v>5182</v>
      </c>
      <c r="C4644" s="2" t="s">
        <v>13</v>
      </c>
      <c r="D4644" s="2" t="s">
        <v>14</v>
      </c>
      <c r="E4644" t="s">
        <v>4870</v>
      </c>
      <c r="F4644" t="s">
        <v>16</v>
      </c>
      <c r="G4644" s="2" t="s">
        <v>29</v>
      </c>
      <c r="H4644" s="2" t="s">
        <v>4854</v>
      </c>
      <c r="I4644" s="2" t="s">
        <v>47</v>
      </c>
      <c r="J4644" s="2" t="s">
        <v>113</v>
      </c>
      <c r="K4644" s="129">
        <v>45604</v>
      </c>
      <c r="L4644" t="s">
        <v>5542</v>
      </c>
    </row>
    <row r="4645" spans="1:12" s="2" customFormat="1" ht="15">
      <c r="A4645" s="2">
        <v>151402</v>
      </c>
      <c r="B4645" s="2" t="s">
        <v>4921</v>
      </c>
      <c r="C4645" s="2" t="s">
        <v>13</v>
      </c>
      <c r="D4645" s="2" t="s">
        <v>25</v>
      </c>
      <c r="E4645" s="2" t="s">
        <v>5291</v>
      </c>
      <c r="F4645" t="s">
        <v>36</v>
      </c>
      <c r="G4645" s="2" t="s">
        <v>29</v>
      </c>
      <c r="H4645" s="2" t="s">
        <v>365</v>
      </c>
      <c r="I4645" s="2" t="s">
        <v>975</v>
      </c>
      <c r="J4645" s="2" t="s">
        <v>113</v>
      </c>
      <c r="K4645" s="129">
        <v>45422</v>
      </c>
      <c r="L4645" t="s">
        <v>5297</v>
      </c>
    </row>
    <row r="4646" spans="1:12" s="2" customFormat="1" ht="15">
      <c r="A4646" s="2">
        <v>151443</v>
      </c>
      <c r="B4646" s="2" t="s">
        <v>5183</v>
      </c>
      <c r="C4646" s="2" t="s">
        <v>13</v>
      </c>
      <c r="D4646" s="2" t="s">
        <v>14</v>
      </c>
      <c r="E4646" t="s">
        <v>4870</v>
      </c>
      <c r="F4646" t="s">
        <v>16</v>
      </c>
      <c r="G4646" s="2" t="s">
        <v>29</v>
      </c>
      <c r="H4646" s="2" t="s">
        <v>4854</v>
      </c>
      <c r="I4646" s="2" t="s">
        <v>47</v>
      </c>
      <c r="J4646" s="2" t="s">
        <v>19</v>
      </c>
      <c r="K4646" s="129">
        <v>45729</v>
      </c>
      <c r="L4646" t="s">
        <v>5542</v>
      </c>
    </row>
    <row r="4647" spans="1:12" s="2" customFormat="1" ht="15">
      <c r="A4647" s="2">
        <v>151444</v>
      </c>
      <c r="B4647" s="2" t="s">
        <v>4973</v>
      </c>
      <c r="C4647" s="2" t="s">
        <v>13</v>
      </c>
      <c r="D4647" s="2" t="s">
        <v>25</v>
      </c>
      <c r="E4647" s="2" t="s">
        <v>5291</v>
      </c>
      <c r="F4647" t="s">
        <v>36</v>
      </c>
      <c r="G4647" s="2" t="s">
        <v>29</v>
      </c>
      <c r="H4647" s="2" t="s">
        <v>4856</v>
      </c>
      <c r="I4647" s="2" t="s">
        <v>5973</v>
      </c>
      <c r="J4647" s="2" t="s">
        <v>113</v>
      </c>
      <c r="K4647" s="129">
        <v>45519</v>
      </c>
      <c r="L4647" t="s">
        <v>5297</v>
      </c>
    </row>
    <row r="4648" spans="1:12" s="2" customFormat="1" ht="15">
      <c r="A4648" s="2">
        <v>151445</v>
      </c>
      <c r="B4648" s="2" t="s">
        <v>5184</v>
      </c>
      <c r="C4648" s="2" t="s">
        <v>13</v>
      </c>
      <c r="D4648" s="2" t="s">
        <v>14</v>
      </c>
      <c r="E4648" t="s">
        <v>4870</v>
      </c>
      <c r="F4648" t="s">
        <v>5249</v>
      </c>
      <c r="G4648" s="2" t="s">
        <v>32</v>
      </c>
      <c r="H4648" s="2" t="s">
        <v>104</v>
      </c>
      <c r="I4648" s="2" t="s">
        <v>125</v>
      </c>
      <c r="J4648" s="2" t="s">
        <v>19</v>
      </c>
      <c r="K4648" s="129">
        <v>45463</v>
      </c>
      <c r="L4648" t="s">
        <v>5542</v>
      </c>
    </row>
    <row r="4649" spans="1:12" s="2" customFormat="1" ht="15">
      <c r="A4649" s="2">
        <v>151463</v>
      </c>
      <c r="B4649" s="2" t="s">
        <v>5185</v>
      </c>
      <c r="C4649" s="2" t="s">
        <v>13</v>
      </c>
      <c r="D4649" s="2" t="s">
        <v>14</v>
      </c>
      <c r="E4649" t="s">
        <v>4870</v>
      </c>
      <c r="F4649" t="s">
        <v>5249</v>
      </c>
      <c r="G4649" s="2" t="s">
        <v>29</v>
      </c>
      <c r="H4649" s="2" t="s">
        <v>4854</v>
      </c>
      <c r="I4649" s="2" t="s">
        <v>47</v>
      </c>
      <c r="J4649" s="2" t="s">
        <v>113</v>
      </c>
      <c r="K4649" s="129">
        <v>45369</v>
      </c>
      <c r="L4649" t="s">
        <v>5542</v>
      </c>
    </row>
    <row r="4650" spans="1:12" s="2" customFormat="1" ht="15">
      <c r="A4650" s="2">
        <v>151542</v>
      </c>
      <c r="B4650" s="2" t="s">
        <v>5186</v>
      </c>
      <c r="C4650" s="2" t="s">
        <v>13</v>
      </c>
      <c r="D4650" s="2" t="s">
        <v>14</v>
      </c>
      <c r="E4650" t="s">
        <v>4870</v>
      </c>
      <c r="F4650" t="s">
        <v>5249</v>
      </c>
      <c r="G4650" s="2" t="s">
        <v>29</v>
      </c>
      <c r="H4650" s="2" t="s">
        <v>49</v>
      </c>
      <c r="I4650" s="2" t="s">
        <v>951</v>
      </c>
      <c r="J4650" s="2" t="s">
        <v>19</v>
      </c>
      <c r="K4650" s="129">
        <v>45532</v>
      </c>
      <c r="L4650" t="s">
        <v>5542</v>
      </c>
    </row>
    <row r="4651" spans="1:12" s="2" customFormat="1" ht="15">
      <c r="A4651" s="2">
        <v>151543</v>
      </c>
      <c r="B4651" s="2" t="s">
        <v>4922</v>
      </c>
      <c r="C4651" s="2" t="s">
        <v>13</v>
      </c>
      <c r="D4651" s="2" t="s">
        <v>25</v>
      </c>
      <c r="E4651" s="2" t="s">
        <v>5291</v>
      </c>
      <c r="F4651" t="s">
        <v>36</v>
      </c>
      <c r="G4651" s="2" t="s">
        <v>29</v>
      </c>
      <c r="H4651" s="2" t="s">
        <v>4853</v>
      </c>
      <c r="I4651" s="2" t="s">
        <v>1049</v>
      </c>
      <c r="J4651" s="2" t="s">
        <v>113</v>
      </c>
      <c r="K4651" s="129">
        <v>45387</v>
      </c>
      <c r="L4651" t="s">
        <v>5297</v>
      </c>
    </row>
    <row r="4652" spans="1:12" s="2" customFormat="1" ht="15">
      <c r="A4652" s="2">
        <v>151544</v>
      </c>
      <c r="B4652" s="2" t="s">
        <v>4835</v>
      </c>
      <c r="C4652" s="2" t="s">
        <v>13</v>
      </c>
      <c r="D4652" s="2" t="s">
        <v>14</v>
      </c>
      <c r="E4652" t="s">
        <v>4870</v>
      </c>
      <c r="F4652" t="s">
        <v>5249</v>
      </c>
      <c r="G4652" s="2" t="s">
        <v>29</v>
      </c>
      <c r="H4652" s="2" t="s">
        <v>183</v>
      </c>
      <c r="I4652" s="2" t="s">
        <v>942</v>
      </c>
      <c r="J4652" s="2" t="s">
        <v>113</v>
      </c>
      <c r="K4652" s="129">
        <v>45341</v>
      </c>
      <c r="L4652" t="s">
        <v>5542</v>
      </c>
    </row>
    <row r="4653" spans="1:12" s="2" customFormat="1" ht="15">
      <c r="A4653" s="2">
        <v>151602</v>
      </c>
      <c r="B4653" s="2" t="s">
        <v>4923</v>
      </c>
      <c r="C4653" s="2" t="s">
        <v>13</v>
      </c>
      <c r="D4653" s="2" t="s">
        <v>38</v>
      </c>
      <c r="E4653" t="s">
        <v>4870</v>
      </c>
      <c r="F4653" t="s">
        <v>5249</v>
      </c>
      <c r="G4653" s="2" t="s">
        <v>29</v>
      </c>
      <c r="H4653" s="2" t="s">
        <v>90</v>
      </c>
      <c r="I4653" s="2" t="s">
        <v>91</v>
      </c>
      <c r="J4653" s="2" t="s">
        <v>19</v>
      </c>
      <c r="K4653" s="129">
        <v>45716</v>
      </c>
      <c r="L4653" t="s">
        <v>5542</v>
      </c>
    </row>
    <row r="4654" spans="1:12" s="2" customFormat="1" ht="15">
      <c r="A4654" s="2">
        <v>151605</v>
      </c>
      <c r="B4654" s="2" t="s">
        <v>4924</v>
      </c>
      <c r="C4654" s="2" t="s">
        <v>13</v>
      </c>
      <c r="D4654" s="2" t="s">
        <v>14</v>
      </c>
      <c r="E4654" t="s">
        <v>4870</v>
      </c>
      <c r="F4654" t="s">
        <v>5249</v>
      </c>
      <c r="G4654" s="2" t="s">
        <v>29</v>
      </c>
      <c r="H4654" s="2" t="s">
        <v>4856</v>
      </c>
      <c r="I4654" s="2" t="s">
        <v>782</v>
      </c>
      <c r="J4654" s="2" t="s">
        <v>113</v>
      </c>
      <c r="K4654" s="129">
        <v>45407</v>
      </c>
      <c r="L4654" t="s">
        <v>5542</v>
      </c>
    </row>
    <row r="4655" spans="1:12" s="2" customFormat="1" ht="15">
      <c r="A4655" s="2">
        <v>151606</v>
      </c>
      <c r="B4655" s="2" t="s">
        <v>4850</v>
      </c>
      <c r="C4655" s="2" t="s">
        <v>13</v>
      </c>
      <c r="D4655" s="2" t="s">
        <v>38</v>
      </c>
      <c r="E4655" t="s">
        <v>4870</v>
      </c>
      <c r="F4655" t="s">
        <v>16</v>
      </c>
      <c r="G4655" s="2" t="s">
        <v>29</v>
      </c>
      <c r="H4655" s="2" t="s">
        <v>49</v>
      </c>
      <c r="I4655" s="2" t="s">
        <v>5309</v>
      </c>
      <c r="J4655" s="2" t="s">
        <v>113</v>
      </c>
      <c r="K4655" s="129">
        <v>45375</v>
      </c>
      <c r="L4655" t="s">
        <v>5542</v>
      </c>
    </row>
    <row r="4656" spans="1:12" s="2" customFormat="1" ht="15">
      <c r="A4656" s="2">
        <v>151626</v>
      </c>
      <c r="B4656" s="2" t="s">
        <v>4925</v>
      </c>
      <c r="C4656" s="2" t="s">
        <v>13</v>
      </c>
      <c r="D4656" s="2" t="s">
        <v>25</v>
      </c>
      <c r="E4656" s="2" t="s">
        <v>5291</v>
      </c>
      <c r="F4656" t="s">
        <v>36</v>
      </c>
      <c r="G4656" s="2" t="s">
        <v>29</v>
      </c>
      <c r="H4656" s="2" t="s">
        <v>298</v>
      </c>
      <c r="I4656" s="2" t="s">
        <v>926</v>
      </c>
      <c r="J4656" s="2" t="s">
        <v>113</v>
      </c>
      <c r="K4656" s="129">
        <v>45457</v>
      </c>
      <c r="L4656" t="s">
        <v>5297</v>
      </c>
    </row>
    <row r="4657" spans="1:12" s="2" customFormat="1" ht="15">
      <c r="A4657" s="2">
        <v>151663</v>
      </c>
      <c r="B4657" s="2" t="s">
        <v>4926</v>
      </c>
      <c r="C4657" s="2" t="s">
        <v>13</v>
      </c>
      <c r="D4657" s="2" t="s">
        <v>14</v>
      </c>
      <c r="E4657" t="s">
        <v>4870</v>
      </c>
      <c r="F4657" t="s">
        <v>5249</v>
      </c>
      <c r="G4657" s="2" t="s">
        <v>29</v>
      </c>
      <c r="H4657" s="2" t="s">
        <v>147</v>
      </c>
      <c r="I4657" s="2" t="s">
        <v>271</v>
      </c>
      <c r="J4657" s="2" t="s">
        <v>113</v>
      </c>
      <c r="K4657" s="129">
        <v>45363</v>
      </c>
      <c r="L4657" t="s">
        <v>5542</v>
      </c>
    </row>
    <row r="4658" spans="1:12" s="2" customFormat="1" ht="15">
      <c r="A4658" s="2">
        <v>151665</v>
      </c>
      <c r="B4658" s="2" t="s">
        <v>4927</v>
      </c>
      <c r="C4658" s="2" t="s">
        <v>13</v>
      </c>
      <c r="D4658" s="2" t="s">
        <v>14</v>
      </c>
      <c r="E4658" t="s">
        <v>4870</v>
      </c>
      <c r="F4658" t="s">
        <v>5249</v>
      </c>
      <c r="G4658" s="2" t="s">
        <v>29</v>
      </c>
      <c r="H4658" s="2" t="s">
        <v>147</v>
      </c>
      <c r="I4658" s="2" t="s">
        <v>271</v>
      </c>
      <c r="J4658" s="2" t="s">
        <v>19</v>
      </c>
      <c r="K4658" s="129">
        <v>45687</v>
      </c>
      <c r="L4658" t="s">
        <v>5542</v>
      </c>
    </row>
    <row r="4659" spans="1:12" s="2" customFormat="1" ht="15">
      <c r="A4659" s="2">
        <v>151723</v>
      </c>
      <c r="B4659" s="2" t="s">
        <v>4928</v>
      </c>
      <c r="C4659" s="2" t="s">
        <v>13</v>
      </c>
      <c r="D4659" s="2" t="s">
        <v>25</v>
      </c>
      <c r="E4659" s="2" t="s">
        <v>5291</v>
      </c>
      <c r="F4659" t="s">
        <v>36</v>
      </c>
      <c r="G4659" s="2" t="s">
        <v>29</v>
      </c>
      <c r="H4659" s="2" t="s">
        <v>49</v>
      </c>
      <c r="I4659" s="2" t="s">
        <v>5446</v>
      </c>
      <c r="J4659" s="2" t="s">
        <v>113</v>
      </c>
      <c r="K4659" s="129">
        <v>45421</v>
      </c>
      <c r="L4659" t="s">
        <v>5297</v>
      </c>
    </row>
    <row r="4660" spans="1:12" s="2" customFormat="1" ht="15">
      <c r="A4660" s="2">
        <v>151764</v>
      </c>
      <c r="B4660" s="2" t="s">
        <v>4929</v>
      </c>
      <c r="C4660" s="2" t="s">
        <v>13</v>
      </c>
      <c r="D4660" s="2" t="s">
        <v>38</v>
      </c>
      <c r="E4660" t="s">
        <v>4870</v>
      </c>
      <c r="F4660" t="s">
        <v>5249</v>
      </c>
      <c r="G4660" s="2" t="s">
        <v>29</v>
      </c>
      <c r="H4660" s="2" t="s">
        <v>90</v>
      </c>
      <c r="I4660" s="2" t="s">
        <v>91</v>
      </c>
      <c r="J4660" s="2" t="s">
        <v>19</v>
      </c>
      <c r="K4660" s="129">
        <v>45613</v>
      </c>
      <c r="L4660" t="s">
        <v>5542</v>
      </c>
    </row>
    <row r="4661" spans="1:12" s="2" customFormat="1" ht="15">
      <c r="A4661" s="2">
        <v>151782</v>
      </c>
      <c r="B4661" s="2" t="s">
        <v>4851</v>
      </c>
      <c r="C4661" s="2" t="s">
        <v>13</v>
      </c>
      <c r="D4661" s="2" t="s">
        <v>14</v>
      </c>
      <c r="E4661" t="s">
        <v>4870</v>
      </c>
      <c r="F4661" t="s">
        <v>16</v>
      </c>
      <c r="G4661" s="2" t="s">
        <v>29</v>
      </c>
      <c r="H4661" s="2" t="s">
        <v>4854</v>
      </c>
      <c r="I4661" s="2" t="s">
        <v>47</v>
      </c>
      <c r="J4661" s="2" t="s">
        <v>19</v>
      </c>
      <c r="K4661" s="129">
        <v>45720</v>
      </c>
      <c r="L4661" t="s">
        <v>5542</v>
      </c>
    </row>
    <row r="4662" spans="1:12" s="2" customFormat="1" ht="15">
      <c r="A4662" s="2">
        <v>151783</v>
      </c>
      <c r="B4662" s="2" t="s">
        <v>4930</v>
      </c>
      <c r="C4662" s="2" t="s">
        <v>13</v>
      </c>
      <c r="D4662" s="2" t="s">
        <v>38</v>
      </c>
      <c r="E4662" s="2" t="s">
        <v>5291</v>
      </c>
      <c r="F4662" t="s">
        <v>5249</v>
      </c>
      <c r="G4662" s="2" t="s">
        <v>32</v>
      </c>
      <c r="H4662" s="2" t="s">
        <v>209</v>
      </c>
      <c r="I4662" s="2" t="s">
        <v>340</v>
      </c>
      <c r="J4662" s="2" t="s">
        <v>19</v>
      </c>
      <c r="K4662" s="129">
        <v>45691</v>
      </c>
      <c r="L4662" t="s">
        <v>11</v>
      </c>
    </row>
    <row r="4663" spans="1:12" s="2" customFormat="1" ht="15">
      <c r="A4663" s="2">
        <v>151786</v>
      </c>
      <c r="B4663" s="2" t="s">
        <v>4838</v>
      </c>
      <c r="C4663" s="2" t="s">
        <v>13</v>
      </c>
      <c r="D4663" s="2" t="s">
        <v>14</v>
      </c>
      <c r="E4663" t="s">
        <v>4870</v>
      </c>
      <c r="F4663" t="s">
        <v>16</v>
      </c>
      <c r="G4663" s="2" t="s">
        <v>29</v>
      </c>
      <c r="H4663" s="2" t="s">
        <v>4854</v>
      </c>
      <c r="I4663" s="2" t="s">
        <v>47</v>
      </c>
      <c r="J4663" s="2" t="s">
        <v>113</v>
      </c>
      <c r="K4663" s="129">
        <v>45355</v>
      </c>
      <c r="L4663" t="s">
        <v>5542</v>
      </c>
    </row>
    <row r="4664" spans="1:12" s="2" customFormat="1" ht="15">
      <c r="A4664" s="2">
        <v>151883</v>
      </c>
      <c r="B4664" s="2" t="s">
        <v>4849</v>
      </c>
      <c r="C4664" s="2" t="s">
        <v>13</v>
      </c>
      <c r="D4664" s="2" t="s">
        <v>14</v>
      </c>
      <c r="E4664" t="s">
        <v>4870</v>
      </c>
      <c r="F4664" t="s">
        <v>16</v>
      </c>
      <c r="G4664" s="2" t="s">
        <v>29</v>
      </c>
      <c r="H4664" s="2" t="s">
        <v>4854</v>
      </c>
      <c r="I4664" s="2" t="s">
        <v>47</v>
      </c>
      <c r="J4664" s="2" t="s">
        <v>19</v>
      </c>
      <c r="K4664" s="129">
        <v>45742</v>
      </c>
      <c r="L4664" t="s">
        <v>5542</v>
      </c>
    </row>
    <row r="4665" spans="1:12" s="2" customFormat="1" ht="15">
      <c r="A4665" s="2">
        <v>151904</v>
      </c>
      <c r="B4665" s="2" t="s">
        <v>4931</v>
      </c>
      <c r="C4665" s="2" t="s">
        <v>13</v>
      </c>
      <c r="D4665" s="2" t="s">
        <v>38</v>
      </c>
      <c r="E4665" t="s">
        <v>4870</v>
      </c>
      <c r="F4665" t="s">
        <v>5249</v>
      </c>
      <c r="G4665" s="2" t="s">
        <v>29</v>
      </c>
      <c r="H4665" s="2" t="s">
        <v>104</v>
      </c>
      <c r="I4665" s="2" t="s">
        <v>673</v>
      </c>
      <c r="J4665" s="2" t="s">
        <v>19</v>
      </c>
      <c r="K4665" s="129">
        <v>45743</v>
      </c>
      <c r="L4665" t="s">
        <v>5542</v>
      </c>
    </row>
    <row r="4666" spans="1:12" s="2" customFormat="1" ht="15">
      <c r="A4666" s="2">
        <v>151922</v>
      </c>
      <c r="B4666" s="2" t="s">
        <v>4932</v>
      </c>
      <c r="C4666" s="2" t="s">
        <v>13</v>
      </c>
      <c r="D4666" s="2" t="s">
        <v>14</v>
      </c>
      <c r="E4666" t="s">
        <v>4870</v>
      </c>
      <c r="F4666" t="s">
        <v>5249</v>
      </c>
      <c r="G4666" s="2" t="s">
        <v>29</v>
      </c>
      <c r="H4666" s="2" t="s">
        <v>49</v>
      </c>
      <c r="I4666" s="2" t="s">
        <v>5309</v>
      </c>
      <c r="J4666" s="2" t="s">
        <v>113</v>
      </c>
      <c r="K4666" s="129">
        <v>45412</v>
      </c>
      <c r="L4666" t="s">
        <v>5542</v>
      </c>
    </row>
    <row r="4667" spans="1:12" s="2" customFormat="1" ht="15">
      <c r="A4667" s="2">
        <v>151963</v>
      </c>
      <c r="B4667" s="2" t="s">
        <v>4933</v>
      </c>
      <c r="C4667" s="2" t="s">
        <v>13</v>
      </c>
      <c r="D4667" s="2" t="s">
        <v>14</v>
      </c>
      <c r="E4667" t="s">
        <v>4870</v>
      </c>
      <c r="F4667" t="s">
        <v>16</v>
      </c>
      <c r="G4667" s="2" t="s">
        <v>29</v>
      </c>
      <c r="H4667" s="2" t="s">
        <v>147</v>
      </c>
      <c r="I4667" s="2" t="s">
        <v>271</v>
      </c>
      <c r="J4667" s="2" t="s">
        <v>19</v>
      </c>
      <c r="K4667" s="129">
        <v>45686</v>
      </c>
      <c r="L4667" t="s">
        <v>5542</v>
      </c>
    </row>
    <row r="4668" spans="1:12" s="2" customFormat="1" ht="15">
      <c r="A4668" s="2">
        <v>152063</v>
      </c>
      <c r="B4668" s="2" t="s">
        <v>4934</v>
      </c>
      <c r="C4668" s="2" t="s">
        <v>13</v>
      </c>
      <c r="D4668" s="2" t="s">
        <v>14</v>
      </c>
      <c r="E4668" t="s">
        <v>4870</v>
      </c>
      <c r="F4668" t="s">
        <v>5249</v>
      </c>
      <c r="G4668" s="2" t="s">
        <v>29</v>
      </c>
      <c r="H4668" s="2" t="s">
        <v>4854</v>
      </c>
      <c r="I4668" s="2" t="s">
        <v>47</v>
      </c>
      <c r="J4668" s="2" t="s">
        <v>113</v>
      </c>
      <c r="K4668" s="129">
        <v>45427</v>
      </c>
      <c r="L4668" t="s">
        <v>5542</v>
      </c>
    </row>
    <row r="4669" spans="1:12" s="2" customFormat="1" ht="15">
      <c r="A4669" s="2">
        <v>152083</v>
      </c>
      <c r="B4669" s="2" t="s">
        <v>4935</v>
      </c>
      <c r="C4669" s="2" t="s">
        <v>13</v>
      </c>
      <c r="D4669" s="2" t="s">
        <v>14</v>
      </c>
      <c r="E4669" t="s">
        <v>4870</v>
      </c>
      <c r="F4669" t="s">
        <v>16</v>
      </c>
      <c r="G4669" s="2" t="s">
        <v>29</v>
      </c>
      <c r="H4669" s="2" t="s">
        <v>147</v>
      </c>
      <c r="I4669" s="2" t="s">
        <v>271</v>
      </c>
      <c r="J4669" s="2" t="s">
        <v>19</v>
      </c>
      <c r="K4669" s="129">
        <v>45720</v>
      </c>
      <c r="L4669" t="s">
        <v>5542</v>
      </c>
    </row>
    <row r="4670" spans="1:12" s="2" customFormat="1" ht="15">
      <c r="A4670" s="2">
        <v>152102</v>
      </c>
      <c r="B4670" s="2" t="s">
        <v>4974</v>
      </c>
      <c r="C4670" s="2" t="s">
        <v>13</v>
      </c>
      <c r="D4670" s="2" t="s">
        <v>14</v>
      </c>
      <c r="E4670" t="s">
        <v>4870</v>
      </c>
      <c r="F4670" t="s">
        <v>16</v>
      </c>
      <c r="G4670" s="2" t="s">
        <v>29</v>
      </c>
      <c r="H4670" s="2" t="s">
        <v>104</v>
      </c>
      <c r="I4670" s="2" t="s">
        <v>132</v>
      </c>
      <c r="J4670" s="2" t="s">
        <v>19</v>
      </c>
      <c r="K4670" s="129">
        <v>45708</v>
      </c>
      <c r="L4670" t="s">
        <v>5542</v>
      </c>
    </row>
    <row r="4671" spans="1:12" s="2" customFormat="1" ht="15">
      <c r="A4671" s="2">
        <v>152104</v>
      </c>
      <c r="B4671" s="2" t="s">
        <v>4975</v>
      </c>
      <c r="C4671" s="2" t="s">
        <v>13</v>
      </c>
      <c r="D4671" s="2" t="s">
        <v>25</v>
      </c>
      <c r="E4671" t="s">
        <v>4870</v>
      </c>
      <c r="F4671" t="s">
        <v>5249</v>
      </c>
      <c r="G4671" s="2" t="s">
        <v>29</v>
      </c>
      <c r="H4671" s="2" t="s">
        <v>4854</v>
      </c>
      <c r="I4671" s="2" t="s">
        <v>47</v>
      </c>
      <c r="J4671" s="2" t="s">
        <v>113</v>
      </c>
      <c r="K4671" s="129">
        <v>45546</v>
      </c>
      <c r="L4671" t="s">
        <v>5542</v>
      </c>
    </row>
    <row r="4672" spans="1:12" s="2" customFormat="1" ht="15">
      <c r="A4672" s="2">
        <v>152122</v>
      </c>
      <c r="B4672" s="2" t="s">
        <v>4936</v>
      </c>
      <c r="C4672" s="2" t="s">
        <v>13</v>
      </c>
      <c r="D4672" s="2" t="s">
        <v>14</v>
      </c>
      <c r="E4672" t="s">
        <v>4870</v>
      </c>
      <c r="F4672" t="s">
        <v>5249</v>
      </c>
      <c r="G4672" s="2" t="s">
        <v>32</v>
      </c>
      <c r="H4672" s="2" t="s">
        <v>4854</v>
      </c>
      <c r="I4672" s="2" t="s">
        <v>47</v>
      </c>
      <c r="J4672" s="2" t="s">
        <v>19</v>
      </c>
      <c r="K4672" s="129">
        <v>45632</v>
      </c>
      <c r="L4672" t="s">
        <v>5542</v>
      </c>
    </row>
    <row r="4673" spans="1:12" s="2" customFormat="1" ht="15">
      <c r="A4673" s="2">
        <v>152125</v>
      </c>
      <c r="B4673" s="2" t="s">
        <v>4937</v>
      </c>
      <c r="C4673" s="2" t="s">
        <v>13</v>
      </c>
      <c r="D4673" s="2" t="s">
        <v>25</v>
      </c>
      <c r="E4673" s="2" t="s">
        <v>5291</v>
      </c>
      <c r="F4673" t="s">
        <v>36</v>
      </c>
      <c r="G4673" s="2" t="s">
        <v>29</v>
      </c>
      <c r="H4673" s="2" t="s">
        <v>365</v>
      </c>
      <c r="I4673" s="2" t="s">
        <v>366</v>
      </c>
      <c r="J4673" s="2" t="s">
        <v>19</v>
      </c>
      <c r="K4673" s="129">
        <v>45730</v>
      </c>
      <c r="L4673" t="s">
        <v>5297</v>
      </c>
    </row>
    <row r="4674" spans="1:12" s="2" customFormat="1" ht="15">
      <c r="A4674" s="2">
        <v>152142</v>
      </c>
      <c r="B4674" s="2" t="s">
        <v>4938</v>
      </c>
      <c r="C4674" s="2" t="s">
        <v>13</v>
      </c>
      <c r="D4674" s="2" t="s">
        <v>14</v>
      </c>
      <c r="E4674" t="s">
        <v>4870</v>
      </c>
      <c r="F4674" t="s">
        <v>16</v>
      </c>
      <c r="G4674" s="2" t="s">
        <v>29</v>
      </c>
      <c r="H4674" s="2" t="s">
        <v>4854</v>
      </c>
      <c r="I4674" s="2" t="s">
        <v>47</v>
      </c>
      <c r="J4674" s="2" t="s">
        <v>113</v>
      </c>
      <c r="K4674" s="129">
        <v>45434</v>
      </c>
      <c r="L4674" t="s">
        <v>5542</v>
      </c>
    </row>
    <row r="4675" spans="1:12" s="2" customFormat="1" ht="15">
      <c r="A4675" s="2">
        <v>152165</v>
      </c>
      <c r="B4675" s="2" t="s">
        <v>4976</v>
      </c>
      <c r="C4675" s="2" t="s">
        <v>13</v>
      </c>
      <c r="D4675" s="2" t="s">
        <v>38</v>
      </c>
      <c r="E4675" t="s">
        <v>4870</v>
      </c>
      <c r="F4675" t="s">
        <v>5249</v>
      </c>
      <c r="G4675" s="2" t="s">
        <v>29</v>
      </c>
      <c r="H4675" s="2" t="s">
        <v>4855</v>
      </c>
      <c r="I4675" s="2" t="s">
        <v>5735</v>
      </c>
      <c r="J4675" s="2" t="s">
        <v>19</v>
      </c>
      <c r="K4675" s="129">
        <v>45742</v>
      </c>
      <c r="L4675" t="s">
        <v>5542</v>
      </c>
    </row>
    <row r="4676" spans="1:12" s="2" customFormat="1" ht="15">
      <c r="A4676" s="2">
        <v>152204</v>
      </c>
      <c r="B4676" s="2" t="s">
        <v>4977</v>
      </c>
      <c r="C4676" s="2" t="s">
        <v>13</v>
      </c>
      <c r="D4676" s="2" t="s">
        <v>25</v>
      </c>
      <c r="E4676" t="s">
        <v>4870</v>
      </c>
      <c r="F4676" t="s">
        <v>5249</v>
      </c>
      <c r="G4676" s="2" t="s">
        <v>32</v>
      </c>
      <c r="H4676" s="2" t="s">
        <v>90</v>
      </c>
      <c r="I4676" s="2" t="s">
        <v>380</v>
      </c>
      <c r="J4676" s="2" t="s">
        <v>19</v>
      </c>
      <c r="K4676" s="129">
        <v>45717</v>
      </c>
      <c r="L4676" t="s">
        <v>5542</v>
      </c>
    </row>
    <row r="4677" spans="1:12" s="2" customFormat="1" ht="15">
      <c r="A4677" s="2">
        <v>152242</v>
      </c>
      <c r="B4677" s="2" t="s">
        <v>4939</v>
      </c>
      <c r="C4677" s="2" t="s">
        <v>13</v>
      </c>
      <c r="D4677" s="2" t="s">
        <v>25</v>
      </c>
      <c r="E4677" s="2" t="s">
        <v>5291</v>
      </c>
      <c r="F4677" t="s">
        <v>5249</v>
      </c>
      <c r="G4677" s="2" t="s">
        <v>29</v>
      </c>
      <c r="H4677" s="2" t="s">
        <v>81</v>
      </c>
      <c r="I4677" s="2" t="s">
        <v>5312</v>
      </c>
      <c r="J4677" s="2" t="s">
        <v>113</v>
      </c>
      <c r="K4677" s="129">
        <v>45433</v>
      </c>
      <c r="L4677" t="s">
        <v>5297</v>
      </c>
    </row>
    <row r="4678" spans="1:12" s="2" customFormat="1" ht="15">
      <c r="A4678" s="2">
        <v>152422</v>
      </c>
      <c r="B4678" s="2" t="s">
        <v>4940</v>
      </c>
      <c r="C4678" s="2" t="s">
        <v>13</v>
      </c>
      <c r="D4678" s="2" t="s">
        <v>38</v>
      </c>
      <c r="E4678" t="s">
        <v>4870</v>
      </c>
      <c r="F4678" t="s">
        <v>5249</v>
      </c>
      <c r="G4678" s="2" t="s">
        <v>29</v>
      </c>
      <c r="H4678" s="2" t="s">
        <v>4854</v>
      </c>
      <c r="I4678" s="2" t="s">
        <v>47</v>
      </c>
      <c r="J4678" s="2" t="s">
        <v>113</v>
      </c>
      <c r="K4678" s="129">
        <v>45460</v>
      </c>
      <c r="L4678" t="s">
        <v>5542</v>
      </c>
    </row>
    <row r="4679" spans="1:12" s="2" customFormat="1" ht="15">
      <c r="A4679" s="2">
        <v>152522</v>
      </c>
      <c r="B4679" s="2" t="s">
        <v>4978</v>
      </c>
      <c r="C4679" s="2" t="s">
        <v>13</v>
      </c>
      <c r="D4679" s="2" t="s">
        <v>14</v>
      </c>
      <c r="E4679" t="s">
        <v>4870</v>
      </c>
      <c r="F4679" t="s">
        <v>16</v>
      </c>
      <c r="G4679" s="2" t="s">
        <v>29</v>
      </c>
      <c r="H4679" s="2" t="s">
        <v>147</v>
      </c>
      <c r="I4679" s="2" t="s">
        <v>1201</v>
      </c>
      <c r="J4679" s="2" t="s">
        <v>19</v>
      </c>
      <c r="K4679" s="129">
        <v>45714</v>
      </c>
      <c r="L4679" t="s">
        <v>5542</v>
      </c>
    </row>
    <row r="4680" spans="1:12" s="2" customFormat="1" ht="15">
      <c r="A4680" s="2">
        <v>152542</v>
      </c>
      <c r="B4680" s="2" t="s">
        <v>4941</v>
      </c>
      <c r="C4680" s="2" t="s">
        <v>13</v>
      </c>
      <c r="D4680" s="2" t="s">
        <v>14</v>
      </c>
      <c r="E4680" t="s">
        <v>4870</v>
      </c>
      <c r="F4680" t="s">
        <v>5249</v>
      </c>
      <c r="G4680" s="2" t="s">
        <v>29</v>
      </c>
      <c r="H4680" s="2" t="s">
        <v>4855</v>
      </c>
      <c r="I4680" s="2" t="s">
        <v>59</v>
      </c>
      <c r="J4680" s="2" t="s">
        <v>19</v>
      </c>
      <c r="K4680" s="129">
        <v>45730</v>
      </c>
      <c r="L4680" t="s">
        <v>5542</v>
      </c>
    </row>
    <row r="4681" spans="1:12" s="2" customFormat="1" ht="15">
      <c r="A4681" s="2">
        <v>152543</v>
      </c>
      <c r="B4681" s="2" t="s">
        <v>4942</v>
      </c>
      <c r="C4681" s="2" t="s">
        <v>13</v>
      </c>
      <c r="D4681" s="2" t="s">
        <v>38</v>
      </c>
      <c r="E4681" t="s">
        <v>4870</v>
      </c>
      <c r="F4681" t="s">
        <v>5249</v>
      </c>
      <c r="G4681" s="2" t="s">
        <v>29</v>
      </c>
      <c r="H4681" s="2" t="s">
        <v>17</v>
      </c>
      <c r="I4681" s="2" t="s">
        <v>1801</v>
      </c>
      <c r="J4681" s="2" t="s">
        <v>113</v>
      </c>
      <c r="K4681" s="129">
        <v>45413</v>
      </c>
      <c r="L4681" t="s">
        <v>5542</v>
      </c>
    </row>
    <row r="4682" spans="1:12" s="2" customFormat="1" ht="15">
      <c r="A4682" s="2">
        <v>152642</v>
      </c>
      <c r="B4682" s="2">
        <v>901817821</v>
      </c>
      <c r="C4682" s="2" t="s">
        <v>13</v>
      </c>
      <c r="D4682" s="2" t="s">
        <v>14</v>
      </c>
      <c r="E4682" t="s">
        <v>4870</v>
      </c>
      <c r="F4682" t="s">
        <v>16</v>
      </c>
      <c r="G4682" s="2" t="s">
        <v>29</v>
      </c>
      <c r="H4682" s="2" t="s">
        <v>165</v>
      </c>
      <c r="I4682" s="2" t="s">
        <v>636</v>
      </c>
      <c r="J4682" s="2" t="s">
        <v>113</v>
      </c>
      <c r="K4682" s="129">
        <v>45413</v>
      </c>
      <c r="L4682" t="s">
        <v>5542</v>
      </c>
    </row>
    <row r="4683" spans="1:12" s="2" customFormat="1" ht="15">
      <c r="A4683" s="2">
        <v>152643</v>
      </c>
      <c r="B4683" s="2" t="s">
        <v>4943</v>
      </c>
      <c r="C4683" s="2" t="s">
        <v>13</v>
      </c>
      <c r="D4683" s="2" t="s">
        <v>14</v>
      </c>
      <c r="E4683" t="s">
        <v>4870</v>
      </c>
      <c r="F4683" t="s">
        <v>5249</v>
      </c>
      <c r="G4683" s="2" t="s">
        <v>29</v>
      </c>
      <c r="H4683" s="2" t="s">
        <v>183</v>
      </c>
      <c r="I4683" s="2" t="s">
        <v>386</v>
      </c>
      <c r="J4683" s="2" t="s">
        <v>19</v>
      </c>
      <c r="K4683" s="129">
        <v>45716</v>
      </c>
      <c r="L4683" t="s">
        <v>5542</v>
      </c>
    </row>
    <row r="4684" spans="1:12" s="2" customFormat="1" ht="15">
      <c r="A4684" s="2">
        <v>152644</v>
      </c>
      <c r="B4684" s="2" t="s">
        <v>4944</v>
      </c>
      <c r="C4684" s="2" t="s">
        <v>13</v>
      </c>
      <c r="D4684" s="2" t="s">
        <v>14</v>
      </c>
      <c r="E4684" t="s">
        <v>4870</v>
      </c>
      <c r="F4684" t="s">
        <v>5249</v>
      </c>
      <c r="G4684" s="2" t="s">
        <v>29</v>
      </c>
      <c r="H4684" s="2" t="s">
        <v>4853</v>
      </c>
      <c r="I4684" s="2" t="s">
        <v>44</v>
      </c>
      <c r="J4684" s="2" t="s">
        <v>113</v>
      </c>
      <c r="K4684" s="129">
        <v>45447</v>
      </c>
      <c r="L4684" t="s">
        <v>5542</v>
      </c>
    </row>
    <row r="4685" spans="1:12" s="2" customFormat="1" ht="15">
      <c r="A4685" s="2">
        <v>152702</v>
      </c>
      <c r="B4685" s="2" t="s">
        <v>5187</v>
      </c>
      <c r="C4685" s="2" t="s">
        <v>13</v>
      </c>
      <c r="D4685" s="2" t="s">
        <v>14</v>
      </c>
      <c r="E4685" t="s">
        <v>4870</v>
      </c>
      <c r="F4685" t="s">
        <v>16</v>
      </c>
      <c r="G4685" s="2" t="s">
        <v>29</v>
      </c>
      <c r="H4685" s="2" t="s">
        <v>365</v>
      </c>
      <c r="I4685" s="2" t="s">
        <v>5971</v>
      </c>
      <c r="J4685" s="2" t="s">
        <v>113</v>
      </c>
      <c r="K4685" s="129">
        <v>45583</v>
      </c>
      <c r="L4685" t="s">
        <v>5542</v>
      </c>
    </row>
    <row r="4686" spans="1:12" s="2" customFormat="1" ht="15">
      <c r="A4686" s="2">
        <v>152743</v>
      </c>
      <c r="B4686" s="2" t="s">
        <v>4945</v>
      </c>
      <c r="C4686" s="2" t="s">
        <v>13</v>
      </c>
      <c r="D4686" s="2" t="s">
        <v>14</v>
      </c>
      <c r="E4686" t="s">
        <v>4870</v>
      </c>
      <c r="F4686" t="s">
        <v>16</v>
      </c>
      <c r="G4686" s="2" t="s">
        <v>29</v>
      </c>
      <c r="H4686" s="2" t="s">
        <v>4854</v>
      </c>
      <c r="I4686" s="2" t="s">
        <v>47</v>
      </c>
      <c r="J4686" s="2" t="s">
        <v>113</v>
      </c>
      <c r="K4686" s="129">
        <v>45413</v>
      </c>
      <c r="L4686" t="s">
        <v>5542</v>
      </c>
    </row>
    <row r="4687" spans="1:12" s="2" customFormat="1" ht="15">
      <c r="A4687" s="2">
        <v>152762</v>
      </c>
      <c r="B4687" s="2" t="s">
        <v>4946</v>
      </c>
      <c r="C4687" s="2" t="s">
        <v>13</v>
      </c>
      <c r="D4687" s="2" t="s">
        <v>25</v>
      </c>
      <c r="E4687" t="s">
        <v>4870</v>
      </c>
      <c r="F4687" t="s">
        <v>16</v>
      </c>
      <c r="G4687" s="2" t="s">
        <v>32</v>
      </c>
      <c r="H4687" s="2" t="s">
        <v>21</v>
      </c>
      <c r="I4687" s="2" t="s">
        <v>177</v>
      </c>
      <c r="J4687" s="2" t="s">
        <v>19</v>
      </c>
      <c r="K4687" s="129">
        <v>45716</v>
      </c>
      <c r="L4687" t="s">
        <v>5542</v>
      </c>
    </row>
    <row r="4688" spans="1:12" s="2" customFormat="1" ht="15">
      <c r="A4688" s="2">
        <v>152842</v>
      </c>
      <c r="B4688" s="2" t="s">
        <v>4947</v>
      </c>
      <c r="C4688" s="2" t="s">
        <v>13</v>
      </c>
      <c r="D4688" s="2" t="s">
        <v>25</v>
      </c>
      <c r="E4688" s="2" t="s">
        <v>5291</v>
      </c>
      <c r="F4688" t="s">
        <v>36</v>
      </c>
      <c r="G4688" s="2" t="s">
        <v>29</v>
      </c>
      <c r="H4688" s="2" t="s">
        <v>17</v>
      </c>
      <c r="I4688" s="2" t="s">
        <v>1801</v>
      </c>
      <c r="J4688" s="2" t="s">
        <v>113</v>
      </c>
      <c r="K4688" s="129">
        <v>45450</v>
      </c>
      <c r="L4688" t="s">
        <v>5297</v>
      </c>
    </row>
    <row r="4689" spans="1:12" s="2" customFormat="1" ht="15">
      <c r="A4689" s="2">
        <v>152862</v>
      </c>
      <c r="B4689" s="2" t="s">
        <v>4979</v>
      </c>
      <c r="C4689" s="2" t="s">
        <v>13</v>
      </c>
      <c r="D4689" s="2" t="s">
        <v>14</v>
      </c>
      <c r="E4689" t="s">
        <v>4870</v>
      </c>
      <c r="F4689" t="s">
        <v>16</v>
      </c>
      <c r="G4689" s="2" t="s">
        <v>29</v>
      </c>
      <c r="H4689" s="2" t="s">
        <v>4854</v>
      </c>
      <c r="I4689" s="2" t="s">
        <v>47</v>
      </c>
      <c r="J4689" s="2" t="s">
        <v>113</v>
      </c>
      <c r="K4689" s="129">
        <v>45550</v>
      </c>
      <c r="L4689" t="s">
        <v>5542</v>
      </c>
    </row>
    <row r="4690" spans="1:12" s="2" customFormat="1" ht="15">
      <c r="A4690" s="2">
        <v>152905</v>
      </c>
      <c r="B4690" s="2" t="s">
        <v>4948</v>
      </c>
      <c r="C4690" s="2" t="s">
        <v>13</v>
      </c>
      <c r="D4690" s="2" t="s">
        <v>14</v>
      </c>
      <c r="E4690" t="s">
        <v>4870</v>
      </c>
      <c r="F4690" t="s">
        <v>16</v>
      </c>
      <c r="G4690" s="2" t="s">
        <v>29</v>
      </c>
      <c r="H4690" s="2" t="s">
        <v>147</v>
      </c>
      <c r="I4690" s="2" t="s">
        <v>271</v>
      </c>
      <c r="J4690" s="2" t="s">
        <v>19</v>
      </c>
      <c r="K4690" s="129">
        <v>45708</v>
      </c>
      <c r="L4690" t="s">
        <v>5542</v>
      </c>
    </row>
    <row r="4691" spans="1:12" s="2" customFormat="1" ht="15">
      <c r="A4691" s="2">
        <v>152906</v>
      </c>
      <c r="B4691" s="2" t="s">
        <v>4980</v>
      </c>
      <c r="C4691" s="2" t="s">
        <v>13</v>
      </c>
      <c r="D4691" s="2" t="s">
        <v>14</v>
      </c>
      <c r="E4691" t="s">
        <v>4870</v>
      </c>
      <c r="F4691" t="s">
        <v>5249</v>
      </c>
      <c r="G4691" s="2" t="s">
        <v>32</v>
      </c>
      <c r="H4691" s="2" t="s">
        <v>104</v>
      </c>
      <c r="I4691" s="2" t="s">
        <v>267</v>
      </c>
      <c r="J4691" s="2" t="s">
        <v>19</v>
      </c>
      <c r="K4691" s="129">
        <v>45728</v>
      </c>
      <c r="L4691" t="s">
        <v>5542</v>
      </c>
    </row>
    <row r="4692" spans="1:12" s="2" customFormat="1" ht="15">
      <c r="A4692" s="2">
        <v>152942</v>
      </c>
      <c r="B4692" s="2" t="s">
        <v>4949</v>
      </c>
      <c r="C4692" s="2" t="s">
        <v>13</v>
      </c>
      <c r="D4692" s="2" t="s">
        <v>25</v>
      </c>
      <c r="E4692" s="2" t="s">
        <v>5291</v>
      </c>
      <c r="F4692" t="s">
        <v>36</v>
      </c>
      <c r="G4692" s="2" t="s">
        <v>29</v>
      </c>
      <c r="H4692" s="2" t="s">
        <v>4856</v>
      </c>
      <c r="I4692" s="2" t="s">
        <v>5961</v>
      </c>
      <c r="J4692" s="2" t="s">
        <v>113</v>
      </c>
      <c r="K4692" s="129">
        <v>45460</v>
      </c>
      <c r="L4692" t="s">
        <v>5297</v>
      </c>
    </row>
    <row r="4693" spans="1:12" s="2" customFormat="1" ht="15">
      <c r="A4693" s="2">
        <v>152943</v>
      </c>
      <c r="B4693" s="2" t="s">
        <v>4950</v>
      </c>
      <c r="C4693" s="2" t="s">
        <v>13</v>
      </c>
      <c r="D4693" s="2" t="s">
        <v>14</v>
      </c>
      <c r="E4693" t="s">
        <v>4870</v>
      </c>
      <c r="F4693" t="s">
        <v>5249</v>
      </c>
      <c r="G4693" s="2" t="s">
        <v>29</v>
      </c>
      <c r="H4693" s="2" t="s">
        <v>4854</v>
      </c>
      <c r="I4693" s="2" t="s">
        <v>47</v>
      </c>
      <c r="J4693" s="2" t="s">
        <v>113</v>
      </c>
      <c r="K4693" s="129">
        <v>45449</v>
      </c>
      <c r="L4693" t="s">
        <v>5542</v>
      </c>
    </row>
    <row r="4694" spans="1:12" s="2" customFormat="1" ht="15">
      <c r="A4694" s="2">
        <v>152962</v>
      </c>
      <c r="B4694" s="2" t="s">
        <v>4981</v>
      </c>
      <c r="C4694" s="2" t="s">
        <v>13</v>
      </c>
      <c r="D4694" s="2" t="s">
        <v>14</v>
      </c>
      <c r="E4694" t="s">
        <v>4870</v>
      </c>
      <c r="F4694" t="s">
        <v>5249</v>
      </c>
      <c r="G4694" s="2" t="s">
        <v>29</v>
      </c>
      <c r="H4694" s="2" t="s">
        <v>4853</v>
      </c>
      <c r="I4694" s="2" t="s">
        <v>44</v>
      </c>
      <c r="J4694" s="2" t="s">
        <v>113</v>
      </c>
      <c r="K4694" s="129">
        <v>45531</v>
      </c>
      <c r="L4694" t="s">
        <v>5542</v>
      </c>
    </row>
    <row r="4695" spans="1:12" s="2" customFormat="1" ht="15">
      <c r="A4695" s="2">
        <v>152963</v>
      </c>
      <c r="B4695" s="2" t="s">
        <v>4951</v>
      </c>
      <c r="C4695" s="2" t="s">
        <v>13</v>
      </c>
      <c r="D4695" s="2" t="s">
        <v>25</v>
      </c>
      <c r="E4695" s="2" t="s">
        <v>5291</v>
      </c>
      <c r="F4695" t="s">
        <v>36</v>
      </c>
      <c r="G4695" s="2" t="s">
        <v>29</v>
      </c>
      <c r="H4695" s="2" t="s">
        <v>4852</v>
      </c>
      <c r="I4695" s="2" t="s">
        <v>563</v>
      </c>
      <c r="J4695" s="2" t="s">
        <v>19</v>
      </c>
      <c r="K4695" s="129">
        <v>45456</v>
      </c>
      <c r="L4695" t="s">
        <v>5297</v>
      </c>
    </row>
    <row r="4696" spans="1:12" s="2" customFormat="1" ht="15">
      <c r="A4696" s="2">
        <v>152964</v>
      </c>
      <c r="B4696" s="2" t="s">
        <v>4952</v>
      </c>
      <c r="C4696" s="2" t="s">
        <v>13</v>
      </c>
      <c r="D4696" s="2" t="s">
        <v>14</v>
      </c>
      <c r="E4696" t="s">
        <v>4870</v>
      </c>
      <c r="F4696" t="s">
        <v>16</v>
      </c>
      <c r="G4696" s="2" t="s">
        <v>29</v>
      </c>
      <c r="H4696" s="2" t="s">
        <v>104</v>
      </c>
      <c r="I4696" s="2" t="s">
        <v>132</v>
      </c>
      <c r="J4696" s="2" t="s">
        <v>113</v>
      </c>
      <c r="K4696" s="129">
        <v>45422</v>
      </c>
      <c r="L4696" t="s">
        <v>5542</v>
      </c>
    </row>
    <row r="4697" spans="1:12" s="2" customFormat="1" ht="15">
      <c r="A4697" s="2">
        <v>153022</v>
      </c>
      <c r="B4697" s="2" t="s">
        <v>4982</v>
      </c>
      <c r="C4697" s="2" t="s">
        <v>13</v>
      </c>
      <c r="D4697" s="2" t="s">
        <v>38</v>
      </c>
      <c r="E4697" t="s">
        <v>4870</v>
      </c>
      <c r="F4697" t="s">
        <v>16</v>
      </c>
      <c r="G4697" s="2" t="s">
        <v>29</v>
      </c>
      <c r="H4697" s="2" t="s">
        <v>147</v>
      </c>
      <c r="I4697" s="2" t="s">
        <v>271</v>
      </c>
      <c r="J4697" s="2" t="s">
        <v>19</v>
      </c>
      <c r="K4697" s="129">
        <v>45737</v>
      </c>
      <c r="L4697" t="s">
        <v>5542</v>
      </c>
    </row>
    <row r="4698" spans="1:12" s="2" customFormat="1" ht="15">
      <c r="A4698" s="2">
        <v>153063</v>
      </c>
      <c r="B4698" s="2" t="s">
        <v>4983</v>
      </c>
      <c r="C4698" s="2" t="s">
        <v>13</v>
      </c>
      <c r="D4698" s="2" t="s">
        <v>14</v>
      </c>
      <c r="E4698" t="s">
        <v>4870</v>
      </c>
      <c r="F4698" t="s">
        <v>16</v>
      </c>
      <c r="G4698" s="2" t="s">
        <v>29</v>
      </c>
      <c r="H4698" s="2" t="s">
        <v>4855</v>
      </c>
      <c r="I4698" s="2" t="s">
        <v>2850</v>
      </c>
      <c r="J4698" s="2" t="s">
        <v>113</v>
      </c>
      <c r="K4698" s="129">
        <v>45534</v>
      </c>
      <c r="L4698" t="s">
        <v>5542</v>
      </c>
    </row>
    <row r="4699" spans="1:12" s="2" customFormat="1" ht="15">
      <c r="A4699" s="2">
        <v>153064</v>
      </c>
      <c r="B4699" s="2" t="s">
        <v>4984</v>
      </c>
      <c r="C4699" s="2" t="s">
        <v>13</v>
      </c>
      <c r="D4699" s="2" t="s">
        <v>14</v>
      </c>
      <c r="E4699" t="s">
        <v>4870</v>
      </c>
      <c r="F4699" t="s">
        <v>16</v>
      </c>
      <c r="G4699" s="2" t="s">
        <v>32</v>
      </c>
      <c r="H4699" s="2" t="s">
        <v>4854</v>
      </c>
      <c r="I4699" s="2" t="s">
        <v>47</v>
      </c>
      <c r="J4699" s="2" t="s">
        <v>19</v>
      </c>
      <c r="K4699" s="129">
        <v>45729</v>
      </c>
      <c r="L4699" t="s">
        <v>5542</v>
      </c>
    </row>
    <row r="4700" spans="1:12" s="2" customFormat="1" ht="15">
      <c r="A4700" s="2">
        <v>153142</v>
      </c>
      <c r="B4700" s="2" t="s">
        <v>4953</v>
      </c>
      <c r="C4700" s="2" t="s">
        <v>13</v>
      </c>
      <c r="D4700" s="2" t="s">
        <v>25</v>
      </c>
      <c r="E4700" s="2" t="s">
        <v>5291</v>
      </c>
      <c r="F4700" t="s">
        <v>16</v>
      </c>
      <c r="G4700" s="2" t="s">
        <v>32</v>
      </c>
      <c r="H4700" s="2" t="s">
        <v>4853</v>
      </c>
      <c r="I4700" s="2" t="s">
        <v>5922</v>
      </c>
      <c r="J4700" s="2" t="s">
        <v>19</v>
      </c>
      <c r="K4700" s="129">
        <v>45707</v>
      </c>
      <c r="L4700" t="s">
        <v>5299</v>
      </c>
    </row>
    <row r="4701" spans="1:12" s="2" customFormat="1" ht="15">
      <c r="A4701" s="2">
        <v>153184</v>
      </c>
      <c r="B4701" s="2" t="s">
        <v>4985</v>
      </c>
      <c r="C4701" s="2" t="s">
        <v>13</v>
      </c>
      <c r="D4701" s="2" t="s">
        <v>14</v>
      </c>
      <c r="E4701" t="s">
        <v>4870</v>
      </c>
      <c r="F4701" t="s">
        <v>5249</v>
      </c>
      <c r="G4701" s="2" t="s">
        <v>29</v>
      </c>
      <c r="H4701" s="2" t="s">
        <v>49</v>
      </c>
      <c r="I4701" s="2" t="s">
        <v>5512</v>
      </c>
      <c r="J4701" s="2" t="s">
        <v>113</v>
      </c>
      <c r="K4701" s="129">
        <v>45524</v>
      </c>
      <c r="L4701" t="s">
        <v>5542</v>
      </c>
    </row>
    <row r="4702" spans="1:12" s="2" customFormat="1" ht="15">
      <c r="A4702" s="2">
        <v>153185</v>
      </c>
      <c r="B4702" s="2" t="s">
        <v>4954</v>
      </c>
      <c r="C4702" s="2" t="s">
        <v>13</v>
      </c>
      <c r="D4702" s="2" t="s">
        <v>25</v>
      </c>
      <c r="E4702" s="2" t="s">
        <v>5291</v>
      </c>
      <c r="F4702" t="s">
        <v>36</v>
      </c>
      <c r="G4702" s="2" t="s">
        <v>29</v>
      </c>
      <c r="H4702" s="2" t="s">
        <v>49</v>
      </c>
      <c r="I4702" s="2" t="s">
        <v>5556</v>
      </c>
      <c r="J4702" s="2" t="s">
        <v>19</v>
      </c>
      <c r="K4702" s="129">
        <v>45707</v>
      </c>
      <c r="L4702" t="s">
        <v>5297</v>
      </c>
    </row>
    <row r="4703" spans="1:12" s="2" customFormat="1" ht="15">
      <c r="A4703" s="2">
        <v>153203</v>
      </c>
      <c r="B4703" s="2" t="s">
        <v>4986</v>
      </c>
      <c r="C4703" s="2" t="s">
        <v>13</v>
      </c>
      <c r="D4703" s="2" t="s">
        <v>14</v>
      </c>
      <c r="E4703" t="s">
        <v>4870</v>
      </c>
      <c r="F4703" t="s">
        <v>16</v>
      </c>
      <c r="G4703" s="2" t="s">
        <v>32</v>
      </c>
      <c r="H4703" s="2" t="s">
        <v>165</v>
      </c>
      <c r="I4703" s="2" t="s">
        <v>636</v>
      </c>
      <c r="J4703" s="2" t="s">
        <v>113</v>
      </c>
      <c r="K4703" s="129">
        <v>45539</v>
      </c>
      <c r="L4703" t="s">
        <v>5542</v>
      </c>
    </row>
    <row r="4704" spans="1:12" s="2" customFormat="1" ht="15">
      <c r="A4704" s="2">
        <v>153242</v>
      </c>
      <c r="B4704" s="2" t="s">
        <v>4987</v>
      </c>
      <c r="C4704" s="2" t="s">
        <v>13</v>
      </c>
      <c r="D4704" s="2" t="s">
        <v>14</v>
      </c>
      <c r="E4704" t="s">
        <v>4870</v>
      </c>
      <c r="F4704" t="s">
        <v>5249</v>
      </c>
      <c r="G4704" s="2" t="s">
        <v>29</v>
      </c>
      <c r="H4704" s="2" t="s">
        <v>209</v>
      </c>
      <c r="I4704" s="2" t="s">
        <v>210</v>
      </c>
      <c r="J4704" s="2" t="s">
        <v>113</v>
      </c>
      <c r="K4704" s="129">
        <v>45554</v>
      </c>
      <c r="L4704" t="s">
        <v>5542</v>
      </c>
    </row>
    <row r="4705" spans="1:12" s="2" customFormat="1" ht="15">
      <c r="A4705" s="2">
        <v>153302</v>
      </c>
      <c r="B4705" s="2" t="s">
        <v>4955</v>
      </c>
      <c r="C4705" s="2" t="s">
        <v>13</v>
      </c>
      <c r="D4705" s="2" t="s">
        <v>14</v>
      </c>
      <c r="E4705" t="s">
        <v>4870</v>
      </c>
      <c r="F4705" t="s">
        <v>16</v>
      </c>
      <c r="G4705" s="2" t="s">
        <v>29</v>
      </c>
      <c r="H4705" s="2" t="s">
        <v>4854</v>
      </c>
      <c r="I4705" s="2" t="s">
        <v>47</v>
      </c>
      <c r="J4705" s="2" t="s">
        <v>113</v>
      </c>
      <c r="K4705" s="129">
        <v>45461</v>
      </c>
      <c r="L4705" t="s">
        <v>5542</v>
      </c>
    </row>
    <row r="4706" spans="1:12" s="2" customFormat="1" ht="15">
      <c r="A4706" s="2">
        <v>153303</v>
      </c>
      <c r="B4706" s="2" t="s">
        <v>4988</v>
      </c>
      <c r="C4706" s="2" t="s">
        <v>13</v>
      </c>
      <c r="D4706" s="2" t="s">
        <v>14</v>
      </c>
      <c r="E4706" t="s">
        <v>4870</v>
      </c>
      <c r="F4706" t="s">
        <v>16</v>
      </c>
      <c r="G4706" s="2" t="s">
        <v>29</v>
      </c>
      <c r="H4706" s="2" t="s">
        <v>209</v>
      </c>
      <c r="I4706" s="2" t="s">
        <v>670</v>
      </c>
      <c r="J4706" s="2" t="s">
        <v>19</v>
      </c>
      <c r="K4706" s="129">
        <v>45695</v>
      </c>
      <c r="L4706" t="s">
        <v>5542</v>
      </c>
    </row>
    <row r="4707" spans="1:12" s="2" customFormat="1" ht="15">
      <c r="A4707" s="2">
        <v>153323</v>
      </c>
      <c r="B4707" s="2" t="s">
        <v>4989</v>
      </c>
      <c r="C4707" s="2" t="s">
        <v>13</v>
      </c>
      <c r="D4707" s="2" t="s">
        <v>14</v>
      </c>
      <c r="E4707" t="s">
        <v>4870</v>
      </c>
      <c r="F4707" t="s">
        <v>16</v>
      </c>
      <c r="G4707" s="2" t="s">
        <v>29</v>
      </c>
      <c r="H4707" s="2" t="s">
        <v>4854</v>
      </c>
      <c r="I4707" s="2" t="s">
        <v>47</v>
      </c>
      <c r="J4707" s="2" t="s">
        <v>19</v>
      </c>
      <c r="K4707" s="129">
        <v>45687</v>
      </c>
      <c r="L4707" t="s">
        <v>5542</v>
      </c>
    </row>
    <row r="4708" spans="1:12" s="2" customFormat="1" ht="15">
      <c r="A4708" s="2">
        <v>153362</v>
      </c>
      <c r="B4708" s="2" t="s">
        <v>4990</v>
      </c>
      <c r="C4708" s="2" t="s">
        <v>13</v>
      </c>
      <c r="D4708" s="2" t="s">
        <v>14</v>
      </c>
      <c r="E4708" t="s">
        <v>4870</v>
      </c>
      <c r="F4708" t="s">
        <v>16</v>
      </c>
      <c r="G4708" s="2" t="s">
        <v>29</v>
      </c>
      <c r="H4708" s="2" t="s">
        <v>4855</v>
      </c>
      <c r="I4708" s="2" t="s">
        <v>5397</v>
      </c>
      <c r="J4708" s="2" t="s">
        <v>113</v>
      </c>
      <c r="K4708" s="129">
        <v>45506</v>
      </c>
      <c r="L4708" t="s">
        <v>5542</v>
      </c>
    </row>
    <row r="4709" spans="1:12" s="2" customFormat="1" ht="15">
      <c r="A4709" s="2">
        <v>153403</v>
      </c>
      <c r="B4709" s="2" t="s">
        <v>4991</v>
      </c>
      <c r="C4709" s="2" t="s">
        <v>13</v>
      </c>
      <c r="D4709" s="2" t="s">
        <v>14</v>
      </c>
      <c r="E4709" t="s">
        <v>4870</v>
      </c>
      <c r="F4709" t="s">
        <v>16</v>
      </c>
      <c r="G4709" s="2" t="s">
        <v>29</v>
      </c>
      <c r="H4709" s="2" t="s">
        <v>4855</v>
      </c>
      <c r="I4709" s="2" t="s">
        <v>59</v>
      </c>
      <c r="J4709" s="2" t="s">
        <v>19</v>
      </c>
      <c r="K4709" s="129">
        <v>45742</v>
      </c>
      <c r="L4709" t="s">
        <v>5542</v>
      </c>
    </row>
    <row r="4710" spans="1:12" s="2" customFormat="1" ht="15">
      <c r="A4710" s="2">
        <v>153404</v>
      </c>
      <c r="B4710" s="2" t="s">
        <v>4992</v>
      </c>
      <c r="C4710" s="2" t="s">
        <v>13</v>
      </c>
      <c r="D4710" s="2" t="s">
        <v>38</v>
      </c>
      <c r="E4710" t="s">
        <v>4870</v>
      </c>
      <c r="F4710" t="s">
        <v>5249</v>
      </c>
      <c r="G4710" s="2" t="s">
        <v>29</v>
      </c>
      <c r="H4710" s="2" t="s">
        <v>4854</v>
      </c>
      <c r="I4710" s="2" t="s">
        <v>47</v>
      </c>
      <c r="J4710" s="2" t="s">
        <v>19</v>
      </c>
      <c r="K4710" s="129">
        <v>45741</v>
      </c>
      <c r="L4710" t="s">
        <v>5542</v>
      </c>
    </row>
    <row r="4711" spans="1:12" s="2" customFormat="1" ht="15">
      <c r="A4711" s="2">
        <v>153424</v>
      </c>
      <c r="B4711" s="2" t="s">
        <v>4993</v>
      </c>
      <c r="C4711" s="2" t="s">
        <v>13</v>
      </c>
      <c r="D4711" s="2" t="s">
        <v>14</v>
      </c>
      <c r="E4711" t="s">
        <v>4870</v>
      </c>
      <c r="F4711" t="s">
        <v>16</v>
      </c>
      <c r="G4711" s="2" t="s">
        <v>32</v>
      </c>
      <c r="H4711" s="2" t="s">
        <v>4853</v>
      </c>
      <c r="I4711" s="2" t="s">
        <v>1104</v>
      </c>
      <c r="J4711" s="2" t="s">
        <v>113</v>
      </c>
      <c r="K4711" s="129">
        <v>45491</v>
      </c>
      <c r="L4711" t="s">
        <v>5542</v>
      </c>
    </row>
    <row r="4712" spans="1:12" s="2" customFormat="1" ht="15">
      <c r="A4712" s="2">
        <v>153482</v>
      </c>
      <c r="B4712" s="2" t="s">
        <v>4994</v>
      </c>
      <c r="C4712" s="2" t="s">
        <v>13</v>
      </c>
      <c r="D4712" s="2" t="s">
        <v>25</v>
      </c>
      <c r="E4712" t="s">
        <v>4870</v>
      </c>
      <c r="F4712" t="s">
        <v>5249</v>
      </c>
      <c r="G4712" s="2" t="s">
        <v>32</v>
      </c>
      <c r="H4712" s="2" t="s">
        <v>147</v>
      </c>
      <c r="I4712" s="2" t="s">
        <v>271</v>
      </c>
      <c r="J4712" s="2" t="s">
        <v>113</v>
      </c>
      <c r="K4712" s="129">
        <v>45492</v>
      </c>
      <c r="L4712" t="s">
        <v>5542</v>
      </c>
    </row>
    <row r="4713" spans="1:12" s="2" customFormat="1" ht="15">
      <c r="A4713" s="2">
        <v>153506</v>
      </c>
      <c r="B4713" s="2" t="s">
        <v>5188</v>
      </c>
      <c r="C4713" s="2" t="s">
        <v>13</v>
      </c>
      <c r="D4713" s="2" t="s">
        <v>14</v>
      </c>
      <c r="E4713" t="s">
        <v>4870</v>
      </c>
      <c r="F4713" t="s">
        <v>16</v>
      </c>
      <c r="G4713" s="2" t="s">
        <v>29</v>
      </c>
      <c r="H4713" s="2" t="s">
        <v>209</v>
      </c>
      <c r="I4713" s="2" t="s">
        <v>210</v>
      </c>
      <c r="J4713" s="2" t="s">
        <v>19</v>
      </c>
      <c r="K4713" s="129">
        <v>45743</v>
      </c>
      <c r="L4713" t="s">
        <v>5542</v>
      </c>
    </row>
    <row r="4714" spans="1:12" s="2" customFormat="1" ht="15">
      <c r="A4714" s="2">
        <v>153507</v>
      </c>
      <c r="B4714" s="2" t="s">
        <v>4995</v>
      </c>
      <c r="C4714" s="2" t="s">
        <v>13</v>
      </c>
      <c r="D4714" s="2" t="s">
        <v>14</v>
      </c>
      <c r="E4714" t="s">
        <v>4870</v>
      </c>
      <c r="F4714" t="s">
        <v>5249</v>
      </c>
      <c r="G4714" s="2" t="s">
        <v>29</v>
      </c>
      <c r="H4714" s="2" t="s">
        <v>104</v>
      </c>
      <c r="I4714" s="2" t="s">
        <v>132</v>
      </c>
      <c r="J4714" s="2" t="s">
        <v>113</v>
      </c>
      <c r="K4714" s="129">
        <v>45492</v>
      </c>
      <c r="L4714" t="s">
        <v>5542</v>
      </c>
    </row>
    <row r="4715" spans="1:12" s="2" customFormat="1" ht="15">
      <c r="A4715" s="2">
        <v>153549</v>
      </c>
      <c r="B4715" s="2" t="s">
        <v>4996</v>
      </c>
      <c r="C4715" s="2" t="s">
        <v>13</v>
      </c>
      <c r="D4715" s="2" t="s">
        <v>14</v>
      </c>
      <c r="E4715" t="s">
        <v>4870</v>
      </c>
      <c r="F4715" t="s">
        <v>16</v>
      </c>
      <c r="G4715" s="2" t="s">
        <v>29</v>
      </c>
      <c r="H4715" s="2" t="s">
        <v>4854</v>
      </c>
      <c r="I4715" s="2" t="s">
        <v>47</v>
      </c>
      <c r="J4715" s="2" t="s">
        <v>113</v>
      </c>
      <c r="K4715" s="129">
        <v>45506</v>
      </c>
      <c r="L4715" t="s">
        <v>5542</v>
      </c>
    </row>
    <row r="4716" spans="1:12" s="2" customFormat="1" ht="15">
      <c r="A4716" s="2">
        <v>153564</v>
      </c>
      <c r="B4716" s="2" t="s">
        <v>4997</v>
      </c>
      <c r="C4716" s="2" t="s">
        <v>13</v>
      </c>
      <c r="D4716" s="2" t="s">
        <v>14</v>
      </c>
      <c r="E4716" t="s">
        <v>4870</v>
      </c>
      <c r="F4716" t="s">
        <v>16</v>
      </c>
      <c r="G4716" s="2" t="s">
        <v>29</v>
      </c>
      <c r="H4716" s="2" t="s">
        <v>4855</v>
      </c>
      <c r="I4716" s="2" t="s">
        <v>59</v>
      </c>
      <c r="J4716" s="2" t="s">
        <v>19</v>
      </c>
      <c r="K4716" s="129">
        <v>45721</v>
      </c>
      <c r="L4716" t="s">
        <v>5542</v>
      </c>
    </row>
    <row r="4717" spans="1:12" s="2" customFormat="1" ht="15">
      <c r="A4717" s="2">
        <v>153625</v>
      </c>
      <c r="B4717" s="2" t="s">
        <v>4998</v>
      </c>
      <c r="C4717" s="2" t="s">
        <v>13</v>
      </c>
      <c r="D4717" s="2" t="s">
        <v>14</v>
      </c>
      <c r="E4717" t="s">
        <v>4870</v>
      </c>
      <c r="F4717" t="s">
        <v>16</v>
      </c>
      <c r="G4717" s="2" t="s">
        <v>29</v>
      </c>
      <c r="H4717" s="2" t="s">
        <v>4852</v>
      </c>
      <c r="I4717" s="2" t="s">
        <v>1106</v>
      </c>
      <c r="J4717" s="2" t="s">
        <v>113</v>
      </c>
      <c r="K4717" s="129">
        <v>45531</v>
      </c>
      <c r="L4717" t="s">
        <v>5542</v>
      </c>
    </row>
    <row r="4718" spans="1:12" s="2" customFormat="1" ht="15">
      <c r="A4718" s="2">
        <v>153642</v>
      </c>
      <c r="B4718" s="2" t="s">
        <v>4999</v>
      </c>
      <c r="C4718" s="2" t="s">
        <v>13</v>
      </c>
      <c r="D4718" s="2" t="s">
        <v>25</v>
      </c>
      <c r="E4718" t="s">
        <v>4870</v>
      </c>
      <c r="F4718" t="s">
        <v>5249</v>
      </c>
      <c r="G4718" s="2" t="s">
        <v>32</v>
      </c>
      <c r="H4718" s="2" t="s">
        <v>49</v>
      </c>
      <c r="I4718" s="2" t="s">
        <v>5309</v>
      </c>
      <c r="J4718" s="2" t="s">
        <v>113</v>
      </c>
      <c r="K4718" s="129">
        <v>45552</v>
      </c>
      <c r="L4718" t="s">
        <v>5542</v>
      </c>
    </row>
    <row r="4719" spans="1:12" s="2" customFormat="1" ht="15">
      <c r="A4719" s="2">
        <v>153644</v>
      </c>
      <c r="B4719" s="2" t="s">
        <v>5000</v>
      </c>
      <c r="C4719" s="2" t="s">
        <v>13</v>
      </c>
      <c r="D4719" s="2" t="s">
        <v>14</v>
      </c>
      <c r="E4719" t="s">
        <v>4870</v>
      </c>
      <c r="F4719" t="s">
        <v>5249</v>
      </c>
      <c r="G4719" s="2" t="s">
        <v>29</v>
      </c>
      <c r="H4719" s="2" t="s">
        <v>104</v>
      </c>
      <c r="I4719" s="2" t="s">
        <v>580</v>
      </c>
      <c r="J4719" s="2" t="s">
        <v>19</v>
      </c>
      <c r="K4719" s="129">
        <v>45559</v>
      </c>
      <c r="L4719" t="s">
        <v>5542</v>
      </c>
    </row>
    <row r="4720" spans="1:12" s="2" customFormat="1" ht="15">
      <c r="A4720" s="2">
        <v>153662</v>
      </c>
      <c r="B4720" s="2" t="s">
        <v>5001</v>
      </c>
      <c r="C4720" s="2" t="s">
        <v>13</v>
      </c>
      <c r="D4720" s="2" t="s">
        <v>14</v>
      </c>
      <c r="E4720" t="s">
        <v>4870</v>
      </c>
      <c r="F4720" t="s">
        <v>16</v>
      </c>
      <c r="G4720" s="2" t="s">
        <v>29</v>
      </c>
      <c r="H4720" s="2" t="s">
        <v>209</v>
      </c>
      <c r="I4720" s="2" t="s">
        <v>214</v>
      </c>
      <c r="J4720" s="2" t="s">
        <v>113</v>
      </c>
      <c r="K4720" s="129">
        <v>45506</v>
      </c>
      <c r="L4720" t="s">
        <v>5542</v>
      </c>
    </row>
    <row r="4721" spans="1:12" s="2" customFormat="1" ht="15">
      <c r="A4721" s="2">
        <v>153706</v>
      </c>
      <c r="B4721" s="2" t="s">
        <v>5189</v>
      </c>
      <c r="C4721" s="2" t="s">
        <v>13</v>
      </c>
      <c r="D4721" s="2" t="s">
        <v>14</v>
      </c>
      <c r="E4721" t="s">
        <v>4870</v>
      </c>
      <c r="F4721" t="s">
        <v>16</v>
      </c>
      <c r="G4721" s="2" t="s">
        <v>29</v>
      </c>
      <c r="H4721" s="2" t="s">
        <v>49</v>
      </c>
      <c r="I4721" s="2" t="s">
        <v>5526</v>
      </c>
      <c r="J4721" s="2" t="s">
        <v>113</v>
      </c>
      <c r="K4721" s="129">
        <v>45616</v>
      </c>
      <c r="L4721" t="s">
        <v>5542</v>
      </c>
    </row>
    <row r="4722" spans="1:12" s="2" customFormat="1" ht="15">
      <c r="A4722" s="2">
        <v>153730</v>
      </c>
      <c r="B4722" s="2" t="s">
        <v>5002</v>
      </c>
      <c r="C4722" s="2" t="s">
        <v>13</v>
      </c>
      <c r="D4722" s="2" t="s">
        <v>25</v>
      </c>
      <c r="E4722" t="s">
        <v>4870</v>
      </c>
      <c r="F4722" t="s">
        <v>5249</v>
      </c>
      <c r="G4722" s="2" t="s">
        <v>29</v>
      </c>
      <c r="H4722" s="2" t="s">
        <v>136</v>
      </c>
      <c r="I4722" s="2" t="s">
        <v>604</v>
      </c>
      <c r="J4722" s="2" t="s">
        <v>113</v>
      </c>
      <c r="K4722" s="129">
        <v>45547</v>
      </c>
      <c r="L4722" t="s">
        <v>5542</v>
      </c>
    </row>
    <row r="4723" spans="1:12" s="2" customFormat="1" ht="15">
      <c r="A4723" s="2">
        <v>153747</v>
      </c>
      <c r="B4723" s="2" t="s">
        <v>5003</v>
      </c>
      <c r="C4723" s="2" t="s">
        <v>13</v>
      </c>
      <c r="D4723" s="2" t="s">
        <v>14</v>
      </c>
      <c r="E4723" t="s">
        <v>4870</v>
      </c>
      <c r="F4723" t="s">
        <v>16</v>
      </c>
      <c r="G4723" s="2" t="s">
        <v>29</v>
      </c>
      <c r="H4723" s="2" t="s">
        <v>4854</v>
      </c>
      <c r="I4723" s="2" t="s">
        <v>47</v>
      </c>
      <c r="J4723" s="2" t="s">
        <v>113</v>
      </c>
      <c r="K4723" s="129">
        <v>45534</v>
      </c>
      <c r="L4723" t="s">
        <v>5542</v>
      </c>
    </row>
    <row r="4724" spans="1:12" s="2" customFormat="1" ht="15">
      <c r="A4724" s="2">
        <v>153846</v>
      </c>
      <c r="B4724" s="2" t="s">
        <v>5004</v>
      </c>
      <c r="C4724" s="2" t="s">
        <v>13</v>
      </c>
      <c r="D4724" s="2" t="s">
        <v>25</v>
      </c>
      <c r="E4724" t="s">
        <v>4870</v>
      </c>
      <c r="F4724" t="s">
        <v>5249</v>
      </c>
      <c r="G4724" s="2" t="s">
        <v>29</v>
      </c>
      <c r="H4724" s="2" t="s">
        <v>4853</v>
      </c>
      <c r="I4724" s="2" t="s">
        <v>5687</v>
      </c>
      <c r="J4724" s="2" t="s">
        <v>113</v>
      </c>
      <c r="K4724" s="129">
        <v>45534</v>
      </c>
      <c r="L4724" t="s">
        <v>5542</v>
      </c>
    </row>
    <row r="4725" spans="1:12" s="2" customFormat="1" ht="15">
      <c r="A4725" s="2">
        <v>153865</v>
      </c>
      <c r="B4725" s="2" t="s">
        <v>5005</v>
      </c>
      <c r="C4725" s="2" t="s">
        <v>13</v>
      </c>
      <c r="D4725" s="2" t="s">
        <v>14</v>
      </c>
      <c r="E4725" t="s">
        <v>4870</v>
      </c>
      <c r="F4725" t="s">
        <v>5249</v>
      </c>
      <c r="G4725" s="2" t="s">
        <v>29</v>
      </c>
      <c r="H4725" s="2" t="s">
        <v>104</v>
      </c>
      <c r="I4725" s="2" t="s">
        <v>607</v>
      </c>
      <c r="J4725" s="2" t="s">
        <v>19</v>
      </c>
      <c r="K4725" s="129">
        <v>45701</v>
      </c>
      <c r="L4725" t="s">
        <v>5542</v>
      </c>
    </row>
    <row r="4726" spans="1:12" s="2" customFormat="1" ht="15">
      <c r="A4726" s="2">
        <v>153888</v>
      </c>
      <c r="B4726" s="2" t="s">
        <v>5280</v>
      </c>
      <c r="C4726" s="2" t="s">
        <v>13</v>
      </c>
      <c r="D4726" s="2" t="s">
        <v>25</v>
      </c>
      <c r="E4726" s="2" t="s">
        <v>5291</v>
      </c>
      <c r="F4726" t="s">
        <v>36</v>
      </c>
      <c r="G4726" s="2" t="s">
        <v>29</v>
      </c>
      <c r="H4726" s="2" t="s">
        <v>4856</v>
      </c>
      <c r="I4726" s="2" t="s">
        <v>5973</v>
      </c>
      <c r="J4726" s="2" t="s">
        <v>19</v>
      </c>
      <c r="K4726" s="129">
        <v>45744</v>
      </c>
      <c r="L4726" t="s">
        <v>5297</v>
      </c>
    </row>
    <row r="4727" spans="1:12" s="2" customFormat="1" ht="15">
      <c r="A4727" s="2">
        <v>153905</v>
      </c>
      <c r="B4727" s="2" t="s">
        <v>5006</v>
      </c>
      <c r="C4727" s="2" t="s">
        <v>13</v>
      </c>
      <c r="D4727" s="2" t="s">
        <v>38</v>
      </c>
      <c r="E4727" s="2" t="s">
        <v>5291</v>
      </c>
      <c r="F4727" t="s">
        <v>5249</v>
      </c>
      <c r="G4727" s="2" t="s">
        <v>29</v>
      </c>
      <c r="H4727" s="2" t="s">
        <v>4854</v>
      </c>
      <c r="I4727" s="2" t="s">
        <v>47</v>
      </c>
      <c r="J4727" s="2" t="s">
        <v>113</v>
      </c>
      <c r="K4727" s="129">
        <v>45548</v>
      </c>
      <c r="L4727" t="s">
        <v>5542</v>
      </c>
    </row>
    <row r="4728" spans="1:12" s="2" customFormat="1" ht="15">
      <c r="A4728" s="2">
        <v>153906</v>
      </c>
      <c r="B4728" s="2" t="s">
        <v>5236</v>
      </c>
      <c r="C4728" s="2" t="s">
        <v>13</v>
      </c>
      <c r="D4728" s="2" t="s">
        <v>25</v>
      </c>
      <c r="E4728" s="2" t="s">
        <v>5291</v>
      </c>
      <c r="F4728" t="s">
        <v>5249</v>
      </c>
      <c r="G4728" s="2" t="s">
        <v>29</v>
      </c>
      <c r="H4728" s="2" t="s">
        <v>70</v>
      </c>
      <c r="I4728" s="2" t="s">
        <v>71</v>
      </c>
      <c r="J4728" s="2" t="s">
        <v>19</v>
      </c>
      <c r="K4728" s="129">
        <v>45700</v>
      </c>
      <c r="L4728" t="s">
        <v>5299</v>
      </c>
    </row>
    <row r="4729" spans="1:12" s="2" customFormat="1" ht="15">
      <c r="A4729" s="2">
        <v>153927</v>
      </c>
      <c r="B4729" s="2" t="s">
        <v>5237</v>
      </c>
      <c r="C4729" s="2" t="s">
        <v>13</v>
      </c>
      <c r="D4729" s="2" t="s">
        <v>25</v>
      </c>
      <c r="E4729" s="2" t="s">
        <v>5291</v>
      </c>
      <c r="F4729" t="s">
        <v>36</v>
      </c>
      <c r="G4729" s="2" t="s">
        <v>29</v>
      </c>
      <c r="H4729" s="2" t="s">
        <v>4857</v>
      </c>
      <c r="I4729" s="2" t="s">
        <v>462</v>
      </c>
      <c r="J4729" s="2" t="s">
        <v>113</v>
      </c>
      <c r="K4729" s="129">
        <v>45715</v>
      </c>
      <c r="L4729" t="s">
        <v>5297</v>
      </c>
    </row>
    <row r="4730" spans="1:12" s="2" customFormat="1" ht="15">
      <c r="A4730" s="2">
        <v>153945</v>
      </c>
      <c r="B4730" s="2" t="s">
        <v>5007</v>
      </c>
      <c r="C4730" s="2" t="s">
        <v>13</v>
      </c>
      <c r="D4730" s="2" t="s">
        <v>14</v>
      </c>
      <c r="E4730" s="2" t="s">
        <v>5291</v>
      </c>
      <c r="F4730" t="s">
        <v>5249</v>
      </c>
      <c r="G4730" s="2" t="s">
        <v>29</v>
      </c>
      <c r="H4730" s="2" t="s">
        <v>104</v>
      </c>
      <c r="I4730" s="2" t="s">
        <v>267</v>
      </c>
      <c r="J4730" s="2" t="s">
        <v>113</v>
      </c>
      <c r="K4730" s="129">
        <v>45537</v>
      </c>
      <c r="L4730" t="s">
        <v>5542</v>
      </c>
    </row>
    <row r="4731" spans="1:12" s="2" customFormat="1" ht="15">
      <c r="A4731" s="2">
        <v>154065</v>
      </c>
      <c r="B4731" s="2" t="s">
        <v>5008</v>
      </c>
      <c r="C4731" s="2" t="s">
        <v>13</v>
      </c>
      <c r="D4731" s="2" t="s">
        <v>25</v>
      </c>
      <c r="E4731" s="2" t="s">
        <v>5291</v>
      </c>
      <c r="F4731" t="s">
        <v>16</v>
      </c>
      <c r="G4731" s="2" t="s">
        <v>29</v>
      </c>
      <c r="H4731" s="2" t="s">
        <v>4854</v>
      </c>
      <c r="I4731" s="2" t="s">
        <v>47</v>
      </c>
      <c r="J4731" s="2" t="s">
        <v>113</v>
      </c>
      <c r="K4731" s="129">
        <v>45531</v>
      </c>
      <c r="L4731" t="s">
        <v>5542</v>
      </c>
    </row>
    <row r="4732" spans="1:12" s="2" customFormat="1" ht="15">
      <c r="A4732" s="2">
        <v>154066</v>
      </c>
      <c r="B4732" s="2" t="s">
        <v>5009</v>
      </c>
      <c r="C4732" s="2" t="s">
        <v>13</v>
      </c>
      <c r="D4732" s="2" t="s">
        <v>25</v>
      </c>
      <c r="E4732" s="2" t="s">
        <v>5291</v>
      </c>
      <c r="F4732" t="s">
        <v>16</v>
      </c>
      <c r="G4732" s="2" t="s">
        <v>29</v>
      </c>
      <c r="H4732" s="2" t="s">
        <v>4854</v>
      </c>
      <c r="I4732" s="2" t="s">
        <v>47</v>
      </c>
      <c r="J4732" s="2" t="s">
        <v>113</v>
      </c>
      <c r="K4732" s="129">
        <v>45539</v>
      </c>
      <c r="L4732" t="s">
        <v>5542</v>
      </c>
    </row>
    <row r="4733" spans="1:12" s="2" customFormat="1" ht="15">
      <c r="A4733" s="2">
        <v>154067</v>
      </c>
      <c r="B4733" s="2" t="s">
        <v>5010</v>
      </c>
      <c r="C4733" s="2" t="s">
        <v>13</v>
      </c>
      <c r="D4733" s="2" t="s">
        <v>38</v>
      </c>
      <c r="E4733" s="2" t="s">
        <v>5291</v>
      </c>
      <c r="F4733" t="s">
        <v>5249</v>
      </c>
      <c r="G4733" s="2" t="s">
        <v>29</v>
      </c>
      <c r="H4733" s="2" t="s">
        <v>4853</v>
      </c>
      <c r="I4733" s="2" t="s">
        <v>44</v>
      </c>
      <c r="J4733" s="2" t="s">
        <v>19</v>
      </c>
      <c r="K4733" s="129">
        <v>45730</v>
      </c>
      <c r="L4733" t="s">
        <v>5542</v>
      </c>
    </row>
    <row r="4734" spans="1:12" s="2" customFormat="1" ht="15">
      <c r="A4734" s="2">
        <v>154105</v>
      </c>
      <c r="B4734" s="2" t="s">
        <v>5011</v>
      </c>
      <c r="C4734" s="2" t="s">
        <v>13</v>
      </c>
      <c r="D4734" s="2" t="s">
        <v>14</v>
      </c>
      <c r="E4734" s="2" t="s">
        <v>5291</v>
      </c>
      <c r="F4734" t="s">
        <v>5249</v>
      </c>
      <c r="G4734" s="2" t="s">
        <v>32</v>
      </c>
      <c r="H4734" s="2" t="s">
        <v>4854</v>
      </c>
      <c r="I4734" s="2" t="s">
        <v>47</v>
      </c>
      <c r="J4734" s="2" t="s">
        <v>113</v>
      </c>
      <c r="K4734" s="129">
        <v>45555</v>
      </c>
      <c r="L4734" t="s">
        <v>5542</v>
      </c>
    </row>
    <row r="4735" spans="1:12" s="2" customFormat="1" ht="15">
      <c r="A4735" s="2">
        <v>154106</v>
      </c>
      <c r="B4735" s="2" t="s">
        <v>5012</v>
      </c>
      <c r="C4735" s="2" t="s">
        <v>13</v>
      </c>
      <c r="D4735" s="2" t="s">
        <v>14</v>
      </c>
      <c r="E4735" s="2" t="s">
        <v>5291</v>
      </c>
      <c r="F4735" t="s">
        <v>5249</v>
      </c>
      <c r="G4735" s="2" t="s">
        <v>29</v>
      </c>
      <c r="H4735" s="2" t="s">
        <v>209</v>
      </c>
      <c r="I4735" s="2" t="s">
        <v>568</v>
      </c>
      <c r="J4735" s="2" t="s">
        <v>113</v>
      </c>
      <c r="K4735" s="129">
        <v>45538</v>
      </c>
      <c r="L4735" t="s">
        <v>5542</v>
      </c>
    </row>
    <row r="4736" spans="1:12" s="2" customFormat="1" ht="15">
      <c r="A4736" s="2">
        <v>154245</v>
      </c>
      <c r="B4736" s="2" t="s">
        <v>5190</v>
      </c>
      <c r="C4736" s="2" t="s">
        <v>13</v>
      </c>
      <c r="D4736" s="2" t="s">
        <v>14</v>
      </c>
      <c r="E4736" s="2" t="s">
        <v>5291</v>
      </c>
      <c r="F4736" t="s">
        <v>16</v>
      </c>
      <c r="G4736" s="2" t="s">
        <v>32</v>
      </c>
      <c r="H4736" s="2" t="s">
        <v>4854</v>
      </c>
      <c r="I4736" s="2" t="s">
        <v>47</v>
      </c>
      <c r="J4736" s="2" t="s">
        <v>19</v>
      </c>
      <c r="K4736" s="129">
        <v>45621</v>
      </c>
      <c r="L4736" t="s">
        <v>5542</v>
      </c>
    </row>
    <row r="4737" spans="1:12" s="2" customFormat="1" ht="15">
      <c r="A4737" s="2">
        <v>154308</v>
      </c>
      <c r="B4737" s="2" t="s">
        <v>5191</v>
      </c>
      <c r="C4737" s="2" t="s">
        <v>13</v>
      </c>
      <c r="D4737" s="2" t="s">
        <v>14</v>
      </c>
      <c r="E4737" s="2" t="s">
        <v>5291</v>
      </c>
      <c r="F4737" t="s">
        <v>16</v>
      </c>
      <c r="G4737" s="2" t="s">
        <v>29</v>
      </c>
      <c r="H4737" s="2" t="s">
        <v>104</v>
      </c>
      <c r="I4737" s="2" t="s">
        <v>132</v>
      </c>
      <c r="J4737" s="2" t="s">
        <v>19</v>
      </c>
      <c r="K4737" s="129">
        <v>45708</v>
      </c>
      <c r="L4737" t="s">
        <v>5542</v>
      </c>
    </row>
    <row r="4738" spans="1:12" s="2" customFormat="1" ht="15">
      <c r="A4738" s="2">
        <v>154309</v>
      </c>
      <c r="B4738" s="2" t="s">
        <v>5192</v>
      </c>
      <c r="C4738" s="2" t="s">
        <v>13</v>
      </c>
      <c r="D4738" s="2" t="s">
        <v>14</v>
      </c>
      <c r="E4738" s="2" t="s">
        <v>5291</v>
      </c>
      <c r="F4738" t="s">
        <v>16</v>
      </c>
      <c r="G4738" s="2" t="s">
        <v>29</v>
      </c>
      <c r="H4738" s="2" t="s">
        <v>4854</v>
      </c>
      <c r="I4738" s="2" t="s">
        <v>47</v>
      </c>
      <c r="J4738" s="2" t="s">
        <v>113</v>
      </c>
      <c r="K4738" s="129">
        <v>45568</v>
      </c>
      <c r="L4738" t="s">
        <v>5542</v>
      </c>
    </row>
    <row r="4739" spans="1:12" s="2" customFormat="1" ht="15">
      <c r="A4739" s="2">
        <v>154365</v>
      </c>
      <c r="B4739" s="2" t="s">
        <v>5193</v>
      </c>
      <c r="C4739" s="2" t="s">
        <v>13</v>
      </c>
      <c r="D4739" s="2" t="s">
        <v>14</v>
      </c>
      <c r="E4739" s="2" t="s">
        <v>5291</v>
      </c>
      <c r="F4739" t="s">
        <v>16</v>
      </c>
      <c r="G4739" s="2" t="s">
        <v>32</v>
      </c>
      <c r="H4739" s="2" t="s">
        <v>4854</v>
      </c>
      <c r="I4739" s="2" t="s">
        <v>47</v>
      </c>
      <c r="J4739" s="2" t="s">
        <v>19</v>
      </c>
      <c r="K4739" s="129">
        <v>45603</v>
      </c>
      <c r="L4739" t="s">
        <v>5542</v>
      </c>
    </row>
    <row r="4740" spans="1:12" s="2" customFormat="1" ht="15">
      <c r="A4740" s="2">
        <v>154385</v>
      </c>
      <c r="B4740" s="2" t="s">
        <v>5194</v>
      </c>
      <c r="C4740" s="2" t="s">
        <v>13</v>
      </c>
      <c r="D4740" s="2" t="s">
        <v>14</v>
      </c>
      <c r="E4740" s="2" t="s">
        <v>5291</v>
      </c>
      <c r="F4740" t="s">
        <v>5249</v>
      </c>
      <c r="G4740" s="2" t="s">
        <v>29</v>
      </c>
      <c r="H4740" s="2" t="s">
        <v>4855</v>
      </c>
      <c r="I4740" s="2" t="s">
        <v>5483</v>
      </c>
      <c r="J4740" s="2" t="s">
        <v>19</v>
      </c>
      <c r="K4740" s="129">
        <v>45638</v>
      </c>
      <c r="L4740" t="s">
        <v>5542</v>
      </c>
    </row>
    <row r="4741" spans="1:12" s="2" customFormat="1" ht="15">
      <c r="A4741" s="2">
        <v>154407</v>
      </c>
      <c r="B4741" s="2" t="s">
        <v>5195</v>
      </c>
      <c r="C4741" s="2" t="s">
        <v>13</v>
      </c>
      <c r="D4741" s="2" t="s">
        <v>14</v>
      </c>
      <c r="E4741" s="2" t="s">
        <v>5291</v>
      </c>
      <c r="F4741" t="s">
        <v>5249</v>
      </c>
      <c r="G4741" s="2" t="s">
        <v>29</v>
      </c>
      <c r="H4741" s="2" t="s">
        <v>183</v>
      </c>
      <c r="I4741" s="2" t="s">
        <v>3005</v>
      </c>
      <c r="J4741" s="2" t="s">
        <v>113</v>
      </c>
      <c r="K4741" s="129">
        <v>45595</v>
      </c>
      <c r="L4741" t="s">
        <v>5542</v>
      </c>
    </row>
    <row r="4742" spans="1:12" s="2" customFormat="1" ht="15">
      <c r="A4742" s="2">
        <v>154425</v>
      </c>
      <c r="B4742" s="2" t="s">
        <v>5196</v>
      </c>
      <c r="C4742" s="2" t="s">
        <v>13</v>
      </c>
      <c r="D4742" s="2" t="s">
        <v>14</v>
      </c>
      <c r="E4742" s="2" t="s">
        <v>5291</v>
      </c>
      <c r="F4742" t="s">
        <v>16</v>
      </c>
      <c r="G4742" s="2" t="s">
        <v>29</v>
      </c>
      <c r="H4742" s="2" t="s">
        <v>4854</v>
      </c>
      <c r="I4742" s="2" t="s">
        <v>47</v>
      </c>
      <c r="J4742" s="2" t="s">
        <v>113</v>
      </c>
      <c r="K4742" s="129">
        <v>45573</v>
      </c>
      <c r="L4742" t="s">
        <v>5542</v>
      </c>
    </row>
    <row r="4743" spans="1:12" s="2" customFormat="1" ht="15">
      <c r="A4743" s="2">
        <v>154514</v>
      </c>
      <c r="B4743" s="2" t="s">
        <v>5197</v>
      </c>
      <c r="C4743" s="2" t="s">
        <v>13</v>
      </c>
      <c r="D4743" s="2" t="s">
        <v>38</v>
      </c>
      <c r="E4743" s="2" t="s">
        <v>5291</v>
      </c>
      <c r="F4743" t="s">
        <v>16</v>
      </c>
      <c r="G4743" s="2" t="s">
        <v>29</v>
      </c>
      <c r="H4743" s="2" t="s">
        <v>90</v>
      </c>
      <c r="I4743" s="2" t="s">
        <v>91</v>
      </c>
      <c r="J4743" s="2" t="s">
        <v>113</v>
      </c>
      <c r="K4743" s="129">
        <v>45575</v>
      </c>
      <c r="L4743" t="s">
        <v>5542</v>
      </c>
    </row>
    <row r="4744" spans="1:12" s="2" customFormat="1" ht="15">
      <c r="A4744" s="2">
        <v>154565</v>
      </c>
      <c r="B4744" s="2" t="s">
        <v>5198</v>
      </c>
      <c r="C4744" s="2" t="s">
        <v>13</v>
      </c>
      <c r="D4744" s="2" t="s">
        <v>14</v>
      </c>
      <c r="E4744" s="2" t="s">
        <v>5291</v>
      </c>
      <c r="F4744" t="s">
        <v>16</v>
      </c>
      <c r="G4744" s="2" t="s">
        <v>29</v>
      </c>
      <c r="H4744" s="2" t="s">
        <v>4855</v>
      </c>
      <c r="I4744" s="2" t="s">
        <v>5483</v>
      </c>
      <c r="J4744" s="2" t="s">
        <v>19</v>
      </c>
      <c r="K4744" s="129">
        <v>45685</v>
      </c>
      <c r="L4744" t="s">
        <v>5542</v>
      </c>
    </row>
    <row r="4745" spans="1:12" s="2" customFormat="1" ht="15">
      <c r="A4745" s="2">
        <v>154567</v>
      </c>
      <c r="B4745" s="2" t="s">
        <v>5199</v>
      </c>
      <c r="C4745" s="2" t="s">
        <v>13</v>
      </c>
      <c r="D4745" s="2" t="s">
        <v>14</v>
      </c>
      <c r="E4745" s="2" t="s">
        <v>5291</v>
      </c>
      <c r="F4745" t="s">
        <v>16</v>
      </c>
      <c r="G4745" s="2" t="s">
        <v>32</v>
      </c>
      <c r="H4745" s="2" t="s">
        <v>4854</v>
      </c>
      <c r="I4745" s="2" t="s">
        <v>47</v>
      </c>
      <c r="J4745" s="2" t="s">
        <v>113</v>
      </c>
      <c r="K4745" s="129">
        <v>45594</v>
      </c>
      <c r="L4745" t="s">
        <v>5542</v>
      </c>
    </row>
    <row r="4746" spans="1:12" s="2" customFormat="1" ht="15">
      <c r="A4746" s="2">
        <v>154568</v>
      </c>
      <c r="B4746" s="2" t="s">
        <v>5200</v>
      </c>
      <c r="C4746" s="2" t="s">
        <v>13</v>
      </c>
      <c r="D4746" s="2" t="s">
        <v>38</v>
      </c>
      <c r="E4746" s="2" t="s">
        <v>5291</v>
      </c>
      <c r="F4746" t="s">
        <v>5249</v>
      </c>
      <c r="G4746" s="2" t="s">
        <v>29</v>
      </c>
      <c r="H4746" s="2" t="s">
        <v>104</v>
      </c>
      <c r="I4746" s="2" t="s">
        <v>132</v>
      </c>
      <c r="J4746" s="2" t="s">
        <v>113</v>
      </c>
      <c r="K4746" s="129">
        <v>45589</v>
      </c>
      <c r="L4746" t="s">
        <v>5542</v>
      </c>
    </row>
    <row r="4747" spans="1:12" s="2" customFormat="1" ht="15">
      <c r="A4747" s="2">
        <v>154586</v>
      </c>
      <c r="B4747" s="2" t="s">
        <v>5201</v>
      </c>
      <c r="C4747" s="2" t="s">
        <v>13</v>
      </c>
      <c r="D4747" s="2" t="s">
        <v>14</v>
      </c>
      <c r="E4747" s="2" t="s">
        <v>5291</v>
      </c>
      <c r="F4747" t="s">
        <v>16</v>
      </c>
      <c r="G4747" s="2" t="s">
        <v>29</v>
      </c>
      <c r="H4747" s="2" t="s">
        <v>4854</v>
      </c>
      <c r="I4747" s="2" t="s">
        <v>47</v>
      </c>
      <c r="J4747" s="2" t="s">
        <v>113</v>
      </c>
      <c r="K4747" s="129">
        <v>45583</v>
      </c>
      <c r="L4747" t="s">
        <v>5542</v>
      </c>
    </row>
    <row r="4748" spans="1:12" s="2" customFormat="1" ht="15">
      <c r="A4748" s="2">
        <v>154587</v>
      </c>
      <c r="B4748" s="2" t="s">
        <v>5202</v>
      </c>
      <c r="C4748" s="2" t="s">
        <v>13</v>
      </c>
      <c r="D4748" s="2" t="s">
        <v>25</v>
      </c>
      <c r="E4748" s="2" t="s">
        <v>5291</v>
      </c>
      <c r="F4748" t="s">
        <v>5249</v>
      </c>
      <c r="G4748" s="2" t="s">
        <v>29</v>
      </c>
      <c r="H4748" s="2" t="s">
        <v>104</v>
      </c>
      <c r="I4748" s="2" t="s">
        <v>5408</v>
      </c>
      <c r="J4748" s="2" t="s">
        <v>113</v>
      </c>
      <c r="K4748" s="129">
        <v>45595</v>
      </c>
      <c r="L4748" t="s">
        <v>5542</v>
      </c>
    </row>
    <row r="4749" spans="1:12" s="2" customFormat="1" ht="15">
      <c r="A4749" s="2">
        <v>154628</v>
      </c>
      <c r="B4749" s="2" t="s">
        <v>5203</v>
      </c>
      <c r="C4749" s="2" t="s">
        <v>13</v>
      </c>
      <c r="D4749" s="2" t="s">
        <v>14</v>
      </c>
      <c r="E4749" s="2" t="s">
        <v>5291</v>
      </c>
      <c r="F4749" t="s">
        <v>5249</v>
      </c>
      <c r="G4749" s="2" t="s">
        <v>29</v>
      </c>
      <c r="H4749" s="2" t="s">
        <v>4854</v>
      </c>
      <c r="I4749" s="2" t="s">
        <v>47</v>
      </c>
      <c r="J4749" s="2" t="s">
        <v>113</v>
      </c>
      <c r="K4749" s="129">
        <v>45589</v>
      </c>
      <c r="L4749" t="s">
        <v>5542</v>
      </c>
    </row>
    <row r="4750" spans="1:12" s="2" customFormat="1" ht="15">
      <c r="A4750" s="2">
        <v>154925</v>
      </c>
      <c r="B4750" s="2" t="s">
        <v>5238</v>
      </c>
      <c r="C4750" s="2" t="s">
        <v>13</v>
      </c>
      <c r="D4750" s="2" t="s">
        <v>25</v>
      </c>
      <c r="E4750" s="2" t="s">
        <v>5291</v>
      </c>
      <c r="F4750" t="s">
        <v>36</v>
      </c>
      <c r="G4750" s="2" t="s">
        <v>29</v>
      </c>
      <c r="H4750" s="2" t="s">
        <v>209</v>
      </c>
      <c r="I4750" s="2" t="s">
        <v>568</v>
      </c>
      <c r="J4750" s="2" t="s">
        <v>113</v>
      </c>
      <c r="K4750" s="129">
        <v>45692</v>
      </c>
      <c r="L4750" t="s">
        <v>10</v>
      </c>
    </row>
    <row r="4751" spans="1:12" s="2" customFormat="1" ht="15">
      <c r="A4751" s="2">
        <v>154945</v>
      </c>
      <c r="B4751" s="2" t="s">
        <v>5281</v>
      </c>
      <c r="C4751" s="2" t="s">
        <v>13</v>
      </c>
      <c r="D4751" s="2" t="s">
        <v>25</v>
      </c>
      <c r="E4751" s="2" t="s">
        <v>5291</v>
      </c>
      <c r="F4751" t="s">
        <v>5249</v>
      </c>
      <c r="G4751" s="2" t="s">
        <v>29</v>
      </c>
      <c r="H4751" s="2" t="s">
        <v>70</v>
      </c>
      <c r="I4751" s="2" t="s">
        <v>5449</v>
      </c>
      <c r="J4751" s="2" t="s">
        <v>113</v>
      </c>
      <c r="K4751" s="129">
        <v>45744</v>
      </c>
      <c r="L4751" t="s">
        <v>5297</v>
      </c>
    </row>
    <row r="4752" spans="1:12" s="2" customFormat="1" ht="15">
      <c r="A4752" s="2">
        <v>155325</v>
      </c>
      <c r="B4752" s="2" t="s">
        <v>5239</v>
      </c>
      <c r="C4752" s="2" t="s">
        <v>13</v>
      </c>
      <c r="D4752" s="2" t="s">
        <v>14</v>
      </c>
      <c r="E4752" s="2" t="s">
        <v>5291</v>
      </c>
      <c r="F4752" t="s">
        <v>16</v>
      </c>
      <c r="G4752" s="2" t="s">
        <v>29</v>
      </c>
      <c r="H4752" s="2" t="s">
        <v>4854</v>
      </c>
      <c r="I4752" s="2" t="s">
        <v>47</v>
      </c>
      <c r="J4752" s="2" t="s">
        <v>113</v>
      </c>
      <c r="K4752" s="129">
        <v>45667</v>
      </c>
      <c r="L4752" t="s">
        <v>5542</v>
      </c>
    </row>
    <row r="4753" spans="1:12" s="2" customFormat="1" ht="15">
      <c r="A4753" s="2">
        <v>155565</v>
      </c>
      <c r="B4753" s="2" t="s">
        <v>5240</v>
      </c>
      <c r="C4753" s="2" t="s">
        <v>13</v>
      </c>
      <c r="D4753" s="2" t="s">
        <v>14</v>
      </c>
      <c r="E4753" s="2" t="s">
        <v>5291</v>
      </c>
      <c r="F4753" t="s">
        <v>16</v>
      </c>
      <c r="G4753" s="2" t="s">
        <v>29</v>
      </c>
      <c r="H4753" s="2" t="s">
        <v>4854</v>
      </c>
      <c r="I4753" s="2" t="s">
        <v>47</v>
      </c>
      <c r="J4753" s="2" t="s">
        <v>113</v>
      </c>
      <c r="K4753" s="129">
        <v>45712</v>
      </c>
      <c r="L4753" t="s">
        <v>5542</v>
      </c>
    </row>
    <row r="4754" spans="1:12" s="2" customFormat="1" ht="15">
      <c r="A4754" s="2">
        <v>155666</v>
      </c>
      <c r="B4754" s="2" t="s">
        <v>5282</v>
      </c>
      <c r="C4754" s="2" t="s">
        <v>13</v>
      </c>
      <c r="D4754" s="2" t="s">
        <v>25</v>
      </c>
      <c r="E4754" s="2" t="s">
        <v>5291</v>
      </c>
      <c r="F4754" t="s">
        <v>5249</v>
      </c>
      <c r="G4754" s="2" t="s">
        <v>32</v>
      </c>
      <c r="H4754" s="2" t="s">
        <v>21</v>
      </c>
      <c r="I4754" s="2" t="s">
        <v>331</v>
      </c>
      <c r="J4754" s="2" t="s">
        <v>113</v>
      </c>
      <c r="K4754" s="129">
        <v>45742</v>
      </c>
      <c r="L4754" t="s">
        <v>5297</v>
      </c>
    </row>
    <row r="4755" spans="1:12" s="2" customFormat="1" ht="15">
      <c r="A4755" s="2">
        <v>1381</v>
      </c>
      <c r="B4755" s="2" t="s">
        <v>487</v>
      </c>
      <c r="C4755" s="2" t="s">
        <v>13</v>
      </c>
      <c r="D4755" s="2" t="s">
        <v>25</v>
      </c>
      <c r="E4755" s="2" t="s">
        <v>5291</v>
      </c>
      <c r="F4755" t="s">
        <v>5249</v>
      </c>
      <c r="G4755" s="2" t="s">
        <v>15</v>
      </c>
      <c r="H4755" s="2" t="s">
        <v>4852</v>
      </c>
      <c r="I4755" s="2" t="s">
        <v>5912</v>
      </c>
      <c r="J4755" s="2" t="s">
        <v>19</v>
      </c>
      <c r="K4755" s="129">
        <v>44684</v>
      </c>
      <c r="L4755" t="s">
        <v>5293</v>
      </c>
    </row>
    <row r="4756" spans="1:12" s="2" customFormat="1" ht="15">
      <c r="A4756" s="2">
        <v>49505</v>
      </c>
      <c r="B4756" s="2" t="s">
        <v>3182</v>
      </c>
      <c r="C4756" s="2" t="s">
        <v>5264</v>
      </c>
      <c r="D4756" s="2" t="s">
        <v>25</v>
      </c>
      <c r="E4756" s="2" t="s">
        <v>5291</v>
      </c>
      <c r="F4756" t="s">
        <v>36</v>
      </c>
      <c r="G4756" s="2" t="s">
        <v>29</v>
      </c>
      <c r="H4756" s="2" t="s">
        <v>21</v>
      </c>
      <c r="I4756" s="2" t="s">
        <v>5342</v>
      </c>
      <c r="J4756" s="2" t="s">
        <v>19</v>
      </c>
      <c r="K4756" s="129">
        <v>45244</v>
      </c>
      <c r="L4756" t="s">
        <v>5297</v>
      </c>
    </row>
    <row r="4757" spans="1:12" s="2" customFormat="1" ht="15">
      <c r="A4757" s="2">
        <v>65679</v>
      </c>
      <c r="B4757" s="2" t="s">
        <v>3807</v>
      </c>
      <c r="C4757" s="2" t="s">
        <v>13</v>
      </c>
      <c r="D4757" s="2" t="s">
        <v>25</v>
      </c>
      <c r="E4757" t="s">
        <v>4870</v>
      </c>
      <c r="F4757" t="s">
        <v>16</v>
      </c>
      <c r="G4757" s="2" t="s">
        <v>29</v>
      </c>
      <c r="H4757" s="2" t="s">
        <v>104</v>
      </c>
      <c r="I4757" s="2" t="s">
        <v>120</v>
      </c>
      <c r="J4757" s="2" t="s">
        <v>19</v>
      </c>
      <c r="K4757" s="129">
        <v>45224</v>
      </c>
      <c r="L4757" t="s">
        <v>5542</v>
      </c>
    </row>
    <row r="4758" spans="1:12" s="2" customFormat="1" ht="15">
      <c r="A4758" s="2">
        <v>65760</v>
      </c>
      <c r="B4758" s="2" t="s">
        <v>4608</v>
      </c>
      <c r="C4758" s="2" t="s">
        <v>13</v>
      </c>
      <c r="D4758" s="2" t="s">
        <v>25</v>
      </c>
      <c r="E4758" s="2" t="s">
        <v>5291</v>
      </c>
      <c r="F4758" t="s">
        <v>16</v>
      </c>
      <c r="G4758" s="2" t="s">
        <v>32</v>
      </c>
      <c r="H4758" s="2" t="s">
        <v>183</v>
      </c>
      <c r="I4758" s="2" t="s">
        <v>5348</v>
      </c>
      <c r="J4758" s="2" t="s">
        <v>19</v>
      </c>
      <c r="K4758" s="129">
        <v>45555</v>
      </c>
      <c r="L4758" t="s">
        <v>10</v>
      </c>
    </row>
    <row r="4759" spans="1:12" s="2" customFormat="1" ht="15">
      <c r="A4759" s="2">
        <v>20504</v>
      </c>
      <c r="B4759" s="2" t="s">
        <v>1141</v>
      </c>
      <c r="C4759" s="2" t="s">
        <v>13</v>
      </c>
      <c r="D4759" s="2" t="s">
        <v>25</v>
      </c>
      <c r="E4759" s="2" t="s">
        <v>5291</v>
      </c>
      <c r="F4759" t="s">
        <v>16</v>
      </c>
      <c r="G4759" s="2" t="s">
        <v>29</v>
      </c>
      <c r="H4759" s="2" t="s">
        <v>4860</v>
      </c>
      <c r="I4759" s="2" t="s">
        <v>1142</v>
      </c>
      <c r="J4759" s="2" t="s">
        <v>19</v>
      </c>
      <c r="K4759" s="129">
        <v>45335</v>
      </c>
      <c r="L4759" t="s">
        <v>5299</v>
      </c>
    </row>
    <row r="4760" spans="1:12" s="2" customFormat="1" ht="15">
      <c r="A4760" s="2">
        <v>45596</v>
      </c>
      <c r="B4760" s="2" t="s">
        <v>2991</v>
      </c>
      <c r="C4760" s="2" t="s">
        <v>13</v>
      </c>
      <c r="D4760" s="2" t="s">
        <v>25</v>
      </c>
      <c r="E4760" s="2" t="s">
        <v>5291</v>
      </c>
      <c r="F4760" t="s">
        <v>16</v>
      </c>
      <c r="G4760" s="2" t="s">
        <v>29</v>
      </c>
      <c r="H4760" s="2" t="s">
        <v>183</v>
      </c>
      <c r="I4760" s="2" t="s">
        <v>5725</v>
      </c>
      <c r="J4760" s="2" t="s">
        <v>19</v>
      </c>
      <c r="K4760" s="129">
        <v>45308</v>
      </c>
      <c r="L4760" t="s">
        <v>5297</v>
      </c>
    </row>
    <row r="4761" spans="1:12" s="2" customFormat="1" ht="15">
      <c r="A4761" s="2">
        <v>1071</v>
      </c>
      <c r="B4761" s="2" t="s">
        <v>5114</v>
      </c>
      <c r="C4761" s="2" t="s">
        <v>13</v>
      </c>
      <c r="D4761" s="2" t="s">
        <v>25</v>
      </c>
      <c r="E4761" s="2" t="s">
        <v>5291</v>
      </c>
      <c r="F4761" t="s">
        <v>16</v>
      </c>
      <c r="G4761" s="2" t="s">
        <v>29</v>
      </c>
      <c r="H4761" s="2" t="s">
        <v>104</v>
      </c>
      <c r="I4761" s="2" t="s">
        <v>5410</v>
      </c>
      <c r="J4761" s="2" t="s">
        <v>19</v>
      </c>
      <c r="K4761" s="129">
        <v>45510</v>
      </c>
      <c r="L4761" t="s">
        <v>5297</v>
      </c>
    </row>
    <row r="4762" spans="1:12" s="2" customFormat="1" ht="15">
      <c r="A4762" s="2">
        <v>26190</v>
      </c>
      <c r="B4762" s="2" t="s">
        <v>5204</v>
      </c>
      <c r="C4762" s="2" t="s">
        <v>13</v>
      </c>
      <c r="D4762" s="2" t="s">
        <v>14</v>
      </c>
      <c r="E4762" t="s">
        <v>4870</v>
      </c>
      <c r="F4762" t="s">
        <v>16</v>
      </c>
      <c r="G4762" s="2" t="s">
        <v>32</v>
      </c>
      <c r="H4762" s="2" t="s">
        <v>4854</v>
      </c>
      <c r="I4762" s="2" t="s">
        <v>47</v>
      </c>
      <c r="J4762" s="2" t="s">
        <v>19</v>
      </c>
      <c r="K4762" s="129">
        <v>45322</v>
      </c>
      <c r="L4762" t="s">
        <v>5542</v>
      </c>
    </row>
    <row r="4763" spans="1:12" s="2" customFormat="1" ht="15">
      <c r="A4763" s="2">
        <v>150442</v>
      </c>
      <c r="B4763" s="2" t="s">
        <v>5241</v>
      </c>
      <c r="C4763" s="2" t="s">
        <v>13</v>
      </c>
      <c r="D4763" s="2" t="s">
        <v>14</v>
      </c>
      <c r="E4763" t="s">
        <v>4870</v>
      </c>
      <c r="F4763" t="s">
        <v>16</v>
      </c>
      <c r="G4763" s="2" t="s">
        <v>32</v>
      </c>
      <c r="H4763" s="2" t="s">
        <v>4854</v>
      </c>
      <c r="I4763" s="2" t="s">
        <v>47</v>
      </c>
      <c r="J4763" s="2" t="s">
        <v>113</v>
      </c>
      <c r="K4763" s="129">
        <v>45275</v>
      </c>
      <c r="L4763" t="s">
        <v>5542</v>
      </c>
    </row>
    <row r="4764" spans="1:12" s="2" customFormat="1" ht="15">
      <c r="A4764" s="2">
        <v>150442</v>
      </c>
      <c r="B4764" s="2" t="s">
        <v>5241</v>
      </c>
      <c r="C4764" s="2" t="s">
        <v>13</v>
      </c>
      <c r="D4764" s="2" t="s">
        <v>25</v>
      </c>
      <c r="E4764" t="s">
        <v>4870</v>
      </c>
      <c r="F4764" t="s">
        <v>16</v>
      </c>
      <c r="G4764" s="2" t="str">
        <f>+VLOOKUP(Tabla1[[#This Row],[ID]],'[1]DATOS GENERALES '!$A$2:$R$4764,18)</f>
        <v>ORGANIZACION AUTORIZADA</v>
      </c>
      <c r="H4764" s="2" t="str">
        <f>+VLOOKUP(Tabla1[[#This Row],[ID]],'[1]DATOS GENERALES '!$A$2:$M$4764,12,0)</f>
        <v>BOGOTA, D.C.</v>
      </c>
      <c r="I4764" s="2" t="str">
        <f>+VLOOKUP(Tabla1[[#This Row],[ID]],'[1]DATOS GENERALES '!$A$2:$M$4764,12,0)</f>
        <v>BOGOTA, D.C.</v>
      </c>
      <c r="J4764" s="2" t="str">
        <f>+VLOOKUP(Tabla1[[#This Row],[ID]],'[1]DATOS GENERALES '!$A$2:$H$4764,7,0)</f>
        <v>INSCRIPCION</v>
      </c>
      <c r="K4764" s="129">
        <f>+VLOOKUP(Tabla1[[#This Row],[ID]],'[1]DATOS GENERALES '!$A$2:$H$4764,8,0)</f>
        <v>45275</v>
      </c>
      <c r="L4764" t="s">
        <v>5542</v>
      </c>
    </row>
  </sheetData>
  <phoneticPr fontId="1" type="noConversion"/>
  <conditionalFormatting sqref="A1:XFD1">
    <cfRule type="duplicateValues" dxfId="41" priority="10"/>
  </conditionalFormatting>
  <conditionalFormatting sqref="A4765:A65541">
    <cfRule type="duplicateValues" dxfId="40" priority="1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92"/>
  <sheetViews>
    <sheetView showGridLines="0" zoomScale="91" zoomScaleNormal="91" workbookViewId="0">
      <selection activeCell="F199" sqref="F199"/>
    </sheetView>
  </sheetViews>
  <sheetFormatPr baseColWidth="10" defaultRowHeight="15"/>
  <cols>
    <col min="1" max="1" width="42.5703125" bestFit="1" customWidth="1"/>
    <col min="2" max="2" width="18.28515625" bestFit="1" customWidth="1"/>
    <col min="3" max="3" width="10" bestFit="1" customWidth="1"/>
    <col min="4" max="4" width="18.28515625" bestFit="1" customWidth="1"/>
    <col min="5" max="5" width="36" bestFit="1" customWidth="1"/>
    <col min="6" max="6" width="30.5703125" bestFit="1" customWidth="1"/>
    <col min="7" max="7" width="42.5703125" bestFit="1" customWidth="1"/>
    <col min="8" max="8" width="30.28515625" bestFit="1" customWidth="1"/>
    <col min="9" max="9" width="23.42578125" bestFit="1" customWidth="1"/>
    <col min="10" max="10" width="13.5703125" bestFit="1" customWidth="1"/>
    <col min="11" max="11" width="10" bestFit="1" customWidth="1"/>
    <col min="12" max="12" width="18.28515625" bestFit="1" customWidth="1"/>
    <col min="13" max="13" width="30.7109375" bestFit="1" customWidth="1"/>
    <col min="14" max="14" width="16.7109375" bestFit="1" customWidth="1"/>
    <col min="15" max="15" width="18.28515625" bestFit="1" customWidth="1"/>
    <col min="16" max="16" width="30.7109375" bestFit="1" customWidth="1"/>
    <col min="17" max="17" width="16.7109375" bestFit="1" customWidth="1"/>
    <col min="18" max="18" width="43.5703125" bestFit="1" customWidth="1"/>
    <col min="19" max="19" width="16.28515625" bestFit="1" customWidth="1"/>
    <col min="20" max="20" width="19.7109375" bestFit="1" customWidth="1"/>
    <col min="21" max="21" width="40.7109375" bestFit="1" customWidth="1"/>
    <col min="22" max="22" width="50" bestFit="1" customWidth="1"/>
    <col min="23" max="23" width="25.42578125" bestFit="1" customWidth="1"/>
    <col min="24" max="24" width="23.140625" bestFit="1" customWidth="1"/>
    <col min="25" max="25" width="32.42578125" bestFit="1" customWidth="1"/>
    <col min="26" max="26" width="26" bestFit="1" customWidth="1"/>
    <col min="27" max="27" width="8.28515625" bestFit="1" customWidth="1"/>
    <col min="28" max="28" width="24.85546875" bestFit="1" customWidth="1"/>
    <col min="29" max="29" width="16.7109375" bestFit="1" customWidth="1"/>
    <col min="30" max="30" width="43.5703125" bestFit="1" customWidth="1"/>
    <col min="31" max="31" width="34.85546875" bestFit="1" customWidth="1"/>
  </cols>
  <sheetData>
    <row r="1" spans="1:31">
      <c r="A1" s="31" t="s">
        <v>5254</v>
      </c>
      <c r="B1" s="32"/>
    </row>
    <row r="2" spans="1:31">
      <c r="A2" s="38" t="s">
        <v>3830</v>
      </c>
      <c r="B2" s="32" t="s">
        <v>3834</v>
      </c>
    </row>
    <row r="3" spans="1:31" ht="19.5" customHeight="1">
      <c r="A3" s="28" t="s">
        <v>5291</v>
      </c>
      <c r="B3" s="36">
        <v>2850</v>
      </c>
    </row>
    <row r="4" spans="1:31">
      <c r="A4" s="33" t="s">
        <v>5292</v>
      </c>
      <c r="B4" s="37">
        <v>455</v>
      </c>
    </row>
    <row r="5" spans="1:31">
      <c r="A5" s="33" t="s">
        <v>4870</v>
      </c>
      <c r="B5" s="37">
        <v>1458</v>
      </c>
    </row>
    <row r="6" spans="1:31">
      <c r="A6" s="150" t="s">
        <v>3586</v>
      </c>
      <c r="B6" s="149">
        <v>4763</v>
      </c>
    </row>
    <row r="8" spans="1:31" s="6" customFormat="1"/>
    <row r="9" spans="1:31" s="6" customFormat="1">
      <c r="A9" s="1" t="s">
        <v>3585</v>
      </c>
      <c r="B9" s="1" t="s">
        <v>5976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s="6" customFormat="1">
      <c r="A10"/>
      <c r="B10" t="s">
        <v>4870</v>
      </c>
      <c r="C10"/>
      <c r="D10"/>
      <c r="E10" t="s">
        <v>5979</v>
      </c>
      <c r="F10" t="s">
        <v>5292</v>
      </c>
      <c r="G10"/>
      <c r="H10"/>
      <c r="I10" t="s">
        <v>5977</v>
      </c>
      <c r="J10" t="s">
        <v>5291</v>
      </c>
      <c r="K10"/>
      <c r="L10"/>
      <c r="M10" t="s">
        <v>5978</v>
      </c>
      <c r="N10" t="s">
        <v>3586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s="6" customFormat="1">
      <c r="A11" s="1" t="s">
        <v>3584</v>
      </c>
      <c r="B11" t="s">
        <v>36</v>
      </c>
      <c r="C11" t="s">
        <v>16</v>
      </c>
      <c r="D11" t="s">
        <v>5249</v>
      </c>
      <c r="E11"/>
      <c r="F11" t="s">
        <v>36</v>
      </c>
      <c r="G11" t="s">
        <v>16</v>
      </c>
      <c r="H11" t="s">
        <v>5249</v>
      </c>
      <c r="I11"/>
      <c r="J11" t="s">
        <v>36</v>
      </c>
      <c r="K11" t="s">
        <v>16</v>
      </c>
      <c r="L11" t="s">
        <v>5249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s="6" customFormat="1">
      <c r="A12" s="2" t="s">
        <v>5297</v>
      </c>
      <c r="B12" s="140"/>
      <c r="C12" s="140"/>
      <c r="D12" s="140"/>
      <c r="E12" s="140"/>
      <c r="F12" s="140">
        <v>4</v>
      </c>
      <c r="G12" s="140">
        <v>5</v>
      </c>
      <c r="H12" s="140">
        <v>1</v>
      </c>
      <c r="I12" s="140">
        <v>10</v>
      </c>
      <c r="J12" s="140">
        <v>1578</v>
      </c>
      <c r="K12" s="140">
        <v>55</v>
      </c>
      <c r="L12" s="140">
        <v>57</v>
      </c>
      <c r="M12" s="140">
        <v>1690</v>
      </c>
      <c r="N12" s="140">
        <v>1700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s="6" customFormat="1">
      <c r="A13" s="2" t="s">
        <v>5299</v>
      </c>
      <c r="B13" s="140"/>
      <c r="C13" s="140"/>
      <c r="D13" s="140"/>
      <c r="E13" s="140"/>
      <c r="F13" s="140">
        <v>3</v>
      </c>
      <c r="G13" s="140">
        <v>67</v>
      </c>
      <c r="H13" s="140">
        <v>50</v>
      </c>
      <c r="I13" s="140">
        <v>120</v>
      </c>
      <c r="J13" s="140">
        <v>124</v>
      </c>
      <c r="K13" s="140">
        <v>56</v>
      </c>
      <c r="L13" s="140">
        <v>36</v>
      </c>
      <c r="M13" s="140">
        <v>216</v>
      </c>
      <c r="N13" s="140">
        <v>336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s="6" customFormat="1">
      <c r="A14" s="2" t="s">
        <v>5293</v>
      </c>
      <c r="B14" s="140"/>
      <c r="C14" s="140"/>
      <c r="D14" s="140"/>
      <c r="E14" s="140"/>
      <c r="F14" s="140">
        <v>3</v>
      </c>
      <c r="G14" s="140">
        <v>100</v>
      </c>
      <c r="H14" s="140">
        <v>81</v>
      </c>
      <c r="I14" s="140">
        <v>184</v>
      </c>
      <c r="J14" s="140">
        <v>96</v>
      </c>
      <c r="K14" s="140">
        <v>312</v>
      </c>
      <c r="L14" s="140">
        <v>259</v>
      </c>
      <c r="M14" s="140">
        <v>667</v>
      </c>
      <c r="N14" s="140">
        <v>851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s="6" customFormat="1">
      <c r="A15" s="2" t="s">
        <v>5307</v>
      </c>
      <c r="B15" s="140"/>
      <c r="C15" s="140"/>
      <c r="D15" s="140"/>
      <c r="E15" s="140"/>
      <c r="F15" s="140"/>
      <c r="G15" s="140">
        <v>2</v>
      </c>
      <c r="H15" s="140">
        <v>5</v>
      </c>
      <c r="I15" s="140">
        <v>7</v>
      </c>
      <c r="J15" s="140">
        <v>27</v>
      </c>
      <c r="K15" s="140">
        <v>14</v>
      </c>
      <c r="L15" s="140">
        <v>11</v>
      </c>
      <c r="M15" s="140">
        <v>52</v>
      </c>
      <c r="N15" s="140">
        <v>59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s="6" customFormat="1">
      <c r="A16" s="2" t="s">
        <v>10</v>
      </c>
      <c r="B16" s="140"/>
      <c r="C16" s="140"/>
      <c r="D16" s="140"/>
      <c r="E16" s="140"/>
      <c r="F16" s="140">
        <v>1</v>
      </c>
      <c r="G16" s="140">
        <v>3</v>
      </c>
      <c r="H16" s="140">
        <v>2</v>
      </c>
      <c r="I16" s="140">
        <v>6</v>
      </c>
      <c r="J16" s="140">
        <v>6</v>
      </c>
      <c r="K16" s="140">
        <v>8</v>
      </c>
      <c r="L16" s="140">
        <v>1</v>
      </c>
      <c r="M16" s="140">
        <v>15</v>
      </c>
      <c r="N16" s="140">
        <v>21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s="6" customFormat="1">
      <c r="A17" s="2" t="s">
        <v>5296</v>
      </c>
      <c r="B17" s="140"/>
      <c r="C17" s="140"/>
      <c r="D17" s="140"/>
      <c r="E17" s="140"/>
      <c r="F17" s="140"/>
      <c r="G17" s="140">
        <v>1</v>
      </c>
      <c r="H17" s="140">
        <v>1</v>
      </c>
      <c r="I17" s="140">
        <v>2</v>
      </c>
      <c r="J17" s="140">
        <v>5</v>
      </c>
      <c r="K17" s="140">
        <v>10</v>
      </c>
      <c r="L17" s="140">
        <v>7</v>
      </c>
      <c r="M17" s="140">
        <v>22</v>
      </c>
      <c r="N17" s="140">
        <v>24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s="6" customFormat="1">
      <c r="A18" s="2" t="s">
        <v>5542</v>
      </c>
      <c r="B18" s="140">
        <v>9</v>
      </c>
      <c r="C18" s="140">
        <v>802</v>
      </c>
      <c r="D18" s="140">
        <v>643</v>
      </c>
      <c r="E18" s="140">
        <v>1454</v>
      </c>
      <c r="F18" s="140"/>
      <c r="G18" s="140"/>
      <c r="H18" s="140"/>
      <c r="I18" s="140"/>
      <c r="J18" s="140"/>
      <c r="K18" s="140">
        <v>13</v>
      </c>
      <c r="L18" s="140">
        <v>10</v>
      </c>
      <c r="M18" s="140">
        <v>23</v>
      </c>
      <c r="N18" s="140">
        <v>1477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s="6" customFormat="1">
      <c r="A19" s="2" t="s">
        <v>11</v>
      </c>
      <c r="B19" s="140"/>
      <c r="C19" s="140">
        <v>1</v>
      </c>
      <c r="D19" s="140">
        <v>3</v>
      </c>
      <c r="E19" s="140">
        <v>4</v>
      </c>
      <c r="F19" s="140">
        <v>15</v>
      </c>
      <c r="G19" s="140">
        <v>37</v>
      </c>
      <c r="H19" s="140">
        <v>74</v>
      </c>
      <c r="I19" s="140">
        <v>126</v>
      </c>
      <c r="J19" s="140">
        <v>62</v>
      </c>
      <c r="K19" s="140">
        <v>37</v>
      </c>
      <c r="L19" s="140">
        <v>66</v>
      </c>
      <c r="M19" s="140">
        <v>165</v>
      </c>
      <c r="N19" s="140">
        <v>295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s="6" customFormat="1">
      <c r="A20" s="2" t="s">
        <v>3586</v>
      </c>
      <c r="B20" s="140">
        <v>9</v>
      </c>
      <c r="C20" s="140">
        <v>803</v>
      </c>
      <c r="D20" s="140">
        <v>646</v>
      </c>
      <c r="E20" s="140">
        <v>1458</v>
      </c>
      <c r="F20" s="140">
        <v>26</v>
      </c>
      <c r="G20" s="140">
        <v>215</v>
      </c>
      <c r="H20" s="140">
        <v>214</v>
      </c>
      <c r="I20" s="140">
        <v>455</v>
      </c>
      <c r="J20" s="140">
        <v>1898</v>
      </c>
      <c r="K20" s="140">
        <v>505</v>
      </c>
      <c r="L20" s="140">
        <v>447</v>
      </c>
      <c r="M20" s="140">
        <v>2850</v>
      </c>
      <c r="N20" s="140">
        <v>4763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s="152" customForma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s="152" customFormat="1"/>
    <row r="23" spans="1:31" s="152" customFormat="1"/>
    <row r="24" spans="1:31" s="6" customFormat="1"/>
    <row r="25" spans="1:31" hidden="1"/>
    <row r="26" spans="1:31" hidden="1">
      <c r="A26" s="17" t="s">
        <v>5259</v>
      </c>
      <c r="B26" s="191" t="s">
        <v>5244</v>
      </c>
      <c r="C26" s="192"/>
      <c r="D26" s="193"/>
      <c r="E26" s="117" t="s">
        <v>5250</v>
      </c>
      <c r="F26" s="194" t="s">
        <v>5243</v>
      </c>
      <c r="G26" s="195" t="s">
        <v>5259</v>
      </c>
      <c r="H26" s="196" t="s">
        <v>5259</v>
      </c>
      <c r="I26" s="118" t="s">
        <v>5252</v>
      </c>
      <c r="J26" s="185" t="s">
        <v>5242</v>
      </c>
      <c r="K26" s="186" t="s">
        <v>5259</v>
      </c>
      <c r="L26" s="187" t="s">
        <v>5259</v>
      </c>
      <c r="M26" s="118" t="s">
        <v>5251</v>
      </c>
      <c r="N26" s="120" t="s">
        <v>3586</v>
      </c>
    </row>
    <row r="27" spans="1:31" hidden="1">
      <c r="A27" s="109" t="s">
        <v>3584</v>
      </c>
      <c r="B27" s="117" t="s">
        <v>36</v>
      </c>
      <c r="C27" s="117" t="s">
        <v>16</v>
      </c>
      <c r="D27" s="117" t="s">
        <v>5249</v>
      </c>
      <c r="E27" s="117" t="s">
        <v>5259</v>
      </c>
      <c r="F27" s="118" t="s">
        <v>36</v>
      </c>
      <c r="G27" s="118" t="s">
        <v>16</v>
      </c>
      <c r="H27" s="118" t="s">
        <v>5249</v>
      </c>
      <c r="I27" s="118" t="s">
        <v>5259</v>
      </c>
      <c r="J27" s="119" t="s">
        <v>36</v>
      </c>
      <c r="K27" s="119" t="s">
        <v>16</v>
      </c>
      <c r="L27" s="119" t="s">
        <v>5249</v>
      </c>
      <c r="M27" s="119" t="s">
        <v>5259</v>
      </c>
      <c r="N27" s="120" t="s">
        <v>5259</v>
      </c>
    </row>
    <row r="28" spans="1:31" hidden="1">
      <c r="A28" s="58" t="s">
        <v>5297</v>
      </c>
      <c r="B28" s="140" t="s">
        <v>5259</v>
      </c>
      <c r="C28" s="140" t="s">
        <v>5259</v>
      </c>
      <c r="D28" s="140" t="s">
        <v>5259</v>
      </c>
      <c r="E28" s="155" t="s">
        <v>5259</v>
      </c>
      <c r="F28" s="140">
        <v>4</v>
      </c>
      <c r="G28" s="140">
        <v>5</v>
      </c>
      <c r="H28" s="140">
        <v>1</v>
      </c>
      <c r="I28" s="155">
        <v>10</v>
      </c>
      <c r="J28" s="140">
        <v>1578</v>
      </c>
      <c r="K28" s="140">
        <v>55</v>
      </c>
      <c r="L28" s="140">
        <v>57</v>
      </c>
      <c r="M28" s="155">
        <v>1690</v>
      </c>
      <c r="N28" s="140">
        <v>1700</v>
      </c>
    </row>
    <row r="29" spans="1:31" hidden="1">
      <c r="A29" s="58" t="s">
        <v>5299</v>
      </c>
      <c r="B29" s="140" t="s">
        <v>5259</v>
      </c>
      <c r="C29" s="140" t="s">
        <v>5259</v>
      </c>
      <c r="D29" s="140" t="s">
        <v>5259</v>
      </c>
      <c r="E29" s="155" t="s">
        <v>5259</v>
      </c>
      <c r="F29" s="140">
        <v>3</v>
      </c>
      <c r="G29" s="140">
        <v>67</v>
      </c>
      <c r="H29" s="140">
        <v>50</v>
      </c>
      <c r="I29" s="155">
        <v>120</v>
      </c>
      <c r="J29" s="140">
        <v>124</v>
      </c>
      <c r="K29" s="140">
        <v>56</v>
      </c>
      <c r="L29" s="140">
        <v>36</v>
      </c>
      <c r="M29" s="155">
        <v>216</v>
      </c>
      <c r="N29" s="140">
        <v>336</v>
      </c>
    </row>
    <row r="30" spans="1:31" hidden="1">
      <c r="A30" s="59" t="s">
        <v>5293</v>
      </c>
      <c r="B30" s="156" t="s">
        <v>5259</v>
      </c>
      <c r="C30" s="156" t="s">
        <v>5259</v>
      </c>
      <c r="D30" s="156" t="s">
        <v>5259</v>
      </c>
      <c r="E30" s="155" t="s">
        <v>5259</v>
      </c>
      <c r="F30" s="140">
        <v>3</v>
      </c>
      <c r="G30" s="140">
        <v>100</v>
      </c>
      <c r="H30" s="140">
        <v>81</v>
      </c>
      <c r="I30" s="155">
        <v>184</v>
      </c>
      <c r="J30" s="140">
        <v>96</v>
      </c>
      <c r="K30" s="140">
        <v>312</v>
      </c>
      <c r="L30" s="140">
        <v>259</v>
      </c>
      <c r="M30" s="155">
        <v>667</v>
      </c>
      <c r="N30" s="140">
        <v>851</v>
      </c>
    </row>
    <row r="31" spans="1:31" hidden="1">
      <c r="A31" s="58" t="s">
        <v>5307</v>
      </c>
      <c r="B31" s="156" t="s">
        <v>5259</v>
      </c>
      <c r="C31" s="156" t="s">
        <v>5259</v>
      </c>
      <c r="D31" s="156" t="s">
        <v>5259</v>
      </c>
      <c r="E31" s="155" t="s">
        <v>5259</v>
      </c>
      <c r="F31" s="156" t="s">
        <v>5259</v>
      </c>
      <c r="G31" s="140">
        <v>2</v>
      </c>
      <c r="H31" s="140">
        <v>5</v>
      </c>
      <c r="I31" s="155">
        <v>7</v>
      </c>
      <c r="J31" s="140">
        <v>27</v>
      </c>
      <c r="K31" s="140">
        <v>14</v>
      </c>
      <c r="L31" s="140">
        <v>11</v>
      </c>
      <c r="M31" s="155">
        <v>52</v>
      </c>
      <c r="N31" s="140">
        <v>59</v>
      </c>
    </row>
    <row r="32" spans="1:31" hidden="1">
      <c r="A32" s="58" t="s">
        <v>10</v>
      </c>
      <c r="B32" s="156" t="s">
        <v>5259</v>
      </c>
      <c r="C32" s="156" t="s">
        <v>5259</v>
      </c>
      <c r="D32" s="156" t="s">
        <v>5259</v>
      </c>
      <c r="E32" s="155" t="s">
        <v>5259</v>
      </c>
      <c r="F32" s="140">
        <v>1</v>
      </c>
      <c r="G32" s="140">
        <v>3</v>
      </c>
      <c r="H32" s="140">
        <v>2</v>
      </c>
      <c r="I32" s="155">
        <v>6</v>
      </c>
      <c r="J32" s="140">
        <v>6</v>
      </c>
      <c r="K32" s="140">
        <v>8</v>
      </c>
      <c r="L32" s="140">
        <v>1</v>
      </c>
      <c r="M32" s="155">
        <v>15</v>
      </c>
      <c r="N32" s="140">
        <v>21</v>
      </c>
    </row>
    <row r="33" spans="1:14" hidden="1">
      <c r="A33" s="58" t="s">
        <v>5296</v>
      </c>
      <c r="B33" s="156" t="s">
        <v>5259</v>
      </c>
      <c r="C33" s="156" t="s">
        <v>5259</v>
      </c>
      <c r="D33" s="156" t="s">
        <v>5259</v>
      </c>
      <c r="E33" s="155" t="s">
        <v>5259</v>
      </c>
      <c r="F33" s="156" t="s">
        <v>5259</v>
      </c>
      <c r="G33" s="140">
        <v>1</v>
      </c>
      <c r="H33" s="140">
        <v>1</v>
      </c>
      <c r="I33" s="155">
        <v>2</v>
      </c>
      <c r="J33" s="140">
        <v>5</v>
      </c>
      <c r="K33" s="140">
        <v>10</v>
      </c>
      <c r="L33" s="140">
        <v>7</v>
      </c>
      <c r="M33" s="155">
        <v>22</v>
      </c>
      <c r="N33" s="140">
        <v>24</v>
      </c>
    </row>
    <row r="34" spans="1:14" hidden="1">
      <c r="A34" s="58" t="s">
        <v>5542</v>
      </c>
      <c r="B34" s="140">
        <v>9</v>
      </c>
      <c r="C34" s="140">
        <v>802</v>
      </c>
      <c r="D34" s="140">
        <v>643</v>
      </c>
      <c r="E34" s="155">
        <v>1454</v>
      </c>
      <c r="F34" s="140" t="s">
        <v>5259</v>
      </c>
      <c r="G34" s="140" t="s">
        <v>5259</v>
      </c>
      <c r="H34" s="140" t="s">
        <v>5259</v>
      </c>
      <c r="I34" s="155" t="s">
        <v>5259</v>
      </c>
      <c r="J34" s="140" t="s">
        <v>5259</v>
      </c>
      <c r="K34" s="140">
        <v>13</v>
      </c>
      <c r="L34" s="140">
        <v>10</v>
      </c>
      <c r="M34" s="155">
        <v>23</v>
      </c>
      <c r="N34" s="140">
        <v>1477</v>
      </c>
    </row>
    <row r="35" spans="1:14" hidden="1">
      <c r="A35" s="58" t="s">
        <v>11</v>
      </c>
      <c r="B35" s="140" t="s">
        <v>5259</v>
      </c>
      <c r="C35" s="140">
        <v>1</v>
      </c>
      <c r="D35" s="140">
        <v>3</v>
      </c>
      <c r="E35" s="155">
        <v>4</v>
      </c>
      <c r="F35" s="140">
        <v>15</v>
      </c>
      <c r="G35" s="140">
        <v>37</v>
      </c>
      <c r="H35" s="140">
        <v>74</v>
      </c>
      <c r="I35" s="155">
        <v>126</v>
      </c>
      <c r="J35" s="140">
        <v>62</v>
      </c>
      <c r="K35" s="140">
        <v>37</v>
      </c>
      <c r="L35" s="140">
        <v>66</v>
      </c>
      <c r="M35" s="155">
        <v>165</v>
      </c>
      <c r="N35" s="140">
        <v>295</v>
      </c>
    </row>
    <row r="36" spans="1:14" hidden="1">
      <c r="A36" s="15" t="s">
        <v>3586</v>
      </c>
      <c r="B36" s="154">
        <v>9</v>
      </c>
      <c r="C36" s="154">
        <v>803</v>
      </c>
      <c r="D36" s="154">
        <v>646</v>
      </c>
      <c r="E36" s="154">
        <v>1458</v>
      </c>
      <c r="F36" s="154">
        <v>26</v>
      </c>
      <c r="G36" s="154">
        <v>215</v>
      </c>
      <c r="H36" s="154">
        <v>214</v>
      </c>
      <c r="I36" s="154">
        <v>455</v>
      </c>
      <c r="J36" s="154">
        <v>1898</v>
      </c>
      <c r="K36" s="154">
        <v>505</v>
      </c>
      <c r="L36" s="154">
        <v>447</v>
      </c>
      <c r="M36" s="154">
        <v>2850</v>
      </c>
      <c r="N36" s="154">
        <v>4763</v>
      </c>
    </row>
    <row r="37" spans="1:14" hidden="1"/>
    <row r="39" spans="1:14">
      <c r="A39" s="190" t="s">
        <v>3727</v>
      </c>
      <c r="B39" s="190"/>
      <c r="C39" s="102"/>
    </row>
    <row r="40" spans="1:14" ht="45" customHeight="1">
      <c r="A40" s="157" t="s">
        <v>3575</v>
      </c>
      <c r="B40" s="158" t="s">
        <v>3726</v>
      </c>
      <c r="C40" s="189"/>
    </row>
    <row r="41" spans="1:14" ht="15" customHeight="1">
      <c r="A41" s="159" t="s">
        <v>5297</v>
      </c>
      <c r="B41" s="160">
        <f>+N28*100/N36</f>
        <v>35.691790888095738</v>
      </c>
      <c r="C41" s="189"/>
    </row>
    <row r="42" spans="1:14" s="101" customFormat="1">
      <c r="A42" s="159" t="s">
        <v>5299</v>
      </c>
      <c r="B42" s="160">
        <f>+N29*100/N36</f>
        <v>7.0543774931765695</v>
      </c>
      <c r="C42" s="189"/>
    </row>
    <row r="43" spans="1:14">
      <c r="A43" s="161" t="s">
        <v>5293</v>
      </c>
      <c r="B43" s="160">
        <f>+N30*100/N36</f>
        <v>17.866890615158514</v>
      </c>
      <c r="C43" s="103"/>
      <c r="D43" s="23"/>
    </row>
    <row r="44" spans="1:14">
      <c r="A44" s="159" t="s">
        <v>5307</v>
      </c>
      <c r="B44" s="160">
        <f>+N31*100/N36</f>
        <v>1.2387150955280286</v>
      </c>
      <c r="C44" s="103"/>
      <c r="D44" s="23"/>
    </row>
    <row r="45" spans="1:14">
      <c r="A45" s="159" t="s">
        <v>10</v>
      </c>
      <c r="B45" s="160">
        <f>+N32*100/N36</f>
        <v>0.44089859332353559</v>
      </c>
      <c r="C45" s="103"/>
      <c r="D45" s="23"/>
    </row>
    <row r="46" spans="1:14">
      <c r="A46" s="159" t="s">
        <v>5296</v>
      </c>
      <c r="B46" s="160">
        <f>+N33*100/N36</f>
        <v>0.50388410665546923</v>
      </c>
      <c r="C46" s="103"/>
      <c r="D46" s="23"/>
    </row>
    <row r="47" spans="1:14">
      <c r="A47" s="159" t="s">
        <v>5542</v>
      </c>
      <c r="B47" s="160">
        <f>+N34*100/N36</f>
        <v>31.009867730422002</v>
      </c>
      <c r="C47" s="104"/>
      <c r="D47" s="23"/>
    </row>
    <row r="48" spans="1:14">
      <c r="A48" s="159" t="s">
        <v>11</v>
      </c>
      <c r="B48" s="160">
        <f>+N35*100/N36</f>
        <v>6.1935754776401426</v>
      </c>
      <c r="C48" s="104"/>
      <c r="D48" s="23"/>
    </row>
    <row r="49" spans="1:18">
      <c r="A49" s="105"/>
      <c r="B49" s="6"/>
      <c r="C49" s="6"/>
      <c r="D49" s="54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spans="1:18">
      <c r="D50" s="23"/>
    </row>
    <row r="51" spans="1:18">
      <c r="A51" s="4"/>
      <c r="B51" s="4"/>
      <c r="C51" s="4"/>
      <c r="F51" s="31" t="s">
        <v>5256</v>
      </c>
      <c r="G51" s="31" t="s">
        <v>4720</v>
      </c>
      <c r="H51" s="29"/>
      <c r="I51" s="29"/>
      <c r="J51" s="30"/>
    </row>
    <row r="52" spans="1:18" ht="15" customHeight="1">
      <c r="A52" s="188" t="s">
        <v>3833</v>
      </c>
      <c r="B52" s="188"/>
      <c r="C52" s="188"/>
      <c r="D52" s="188"/>
      <c r="E52" s="7"/>
      <c r="F52" s="31" t="s">
        <v>3830</v>
      </c>
      <c r="G52" s="28" t="s">
        <v>36</v>
      </c>
      <c r="H52" s="39" t="s">
        <v>16</v>
      </c>
      <c r="I52" s="39" t="s">
        <v>5249</v>
      </c>
      <c r="J52" s="32" t="s">
        <v>3586</v>
      </c>
    </row>
    <row r="53" spans="1:18" ht="15.75" thickBot="1">
      <c r="A53" s="8" t="s">
        <v>3832</v>
      </c>
      <c r="B53" s="43" t="s">
        <v>36</v>
      </c>
      <c r="C53" s="43" t="s">
        <v>16</v>
      </c>
      <c r="D53" s="43" t="s">
        <v>5255</v>
      </c>
      <c r="E53" s="43" t="s">
        <v>3834</v>
      </c>
      <c r="F53" s="28" t="s">
        <v>5291</v>
      </c>
      <c r="G53" s="141">
        <v>1898</v>
      </c>
      <c r="H53" s="142">
        <v>505</v>
      </c>
      <c r="I53" s="142">
        <v>447</v>
      </c>
      <c r="J53" s="143">
        <v>2850</v>
      </c>
    </row>
    <row r="54" spans="1:18">
      <c r="A54" s="41" t="s">
        <v>3583</v>
      </c>
      <c r="B54" s="44">
        <f>+GETPIVOTDATA("Zona de prestacion ",$F$51,"VIGILANCIA ","Aprovechamiento ","Zona de prestacion ","Rural")*100/GETPIVOTDATA("Zona de prestacion ",$F$51)</f>
        <v>0.18895653999580098</v>
      </c>
      <c r="C54" s="45">
        <f>+GETPIVOTDATA("Zona de prestacion ",$F$51,"VIGILANCIA ","Aprovechamiento ","Zona de prestacion ","Urbano")*100/GETPIVOTDATA("Zona de prestacion ",$F$51)</f>
        <v>16.859122401847575</v>
      </c>
      <c r="D54" s="46">
        <f>+GETPIVOTDATA("Zona de prestacion ",$F$51,"VIGILANCIA ","Aprovechamiento ","Zona de prestacion ","Urbano y Rural")*100/GETPIVOTDATA("Zona de prestacion ",$F$51)</f>
        <v>13.56288053747638</v>
      </c>
      <c r="E54" s="47">
        <f>+B54+C54+D54</f>
        <v>30.610959479319753</v>
      </c>
      <c r="F54" s="33" t="s">
        <v>5292</v>
      </c>
      <c r="G54" s="144">
        <v>26</v>
      </c>
      <c r="H54" s="140">
        <v>215</v>
      </c>
      <c r="I54" s="140">
        <v>214</v>
      </c>
      <c r="J54" s="145">
        <v>455</v>
      </c>
    </row>
    <row r="55" spans="1:18">
      <c r="A55" s="42" t="s">
        <v>3581</v>
      </c>
      <c r="B55" s="48">
        <f>+GETPIVOTDATA("Zona de prestacion ",$F$51,"VIGILANCIA ","Grupo de Grandes","Zona de prestacion ","Rural")*100/GETPIVOTDATA("Zona de prestacion ",$F$51)</f>
        <v>0.5458744488767584</v>
      </c>
      <c r="C55" s="24">
        <f>+GETPIVOTDATA("Zona de prestacion ",$F$51,"VIGILANCIA ","Grupo de Grandes","Zona de prestacion ","Urbano")*100/GETPIVOTDATA("Zona de prestacion ",$F$51)</f>
        <v>4.5139617887885786</v>
      </c>
      <c r="D55" s="40">
        <f>+GETPIVOTDATA("Zona de prestacion ",$F$51,"VIGILANCIA ","Grupo de Grandes","Zona de prestacion ","Urbano y Rural")*100/GETPIVOTDATA("Zona de prestacion ",$F$51)</f>
        <v>4.4929666176779337</v>
      </c>
      <c r="E55" s="49">
        <f>+B55+C55+D55</f>
        <v>9.5528028553432698</v>
      </c>
      <c r="F55" s="33" t="s">
        <v>4870</v>
      </c>
      <c r="G55" s="144">
        <v>9</v>
      </c>
      <c r="H55" s="140">
        <v>803</v>
      </c>
      <c r="I55" s="140">
        <v>646</v>
      </c>
      <c r="J55" s="145">
        <v>1458</v>
      </c>
    </row>
    <row r="56" spans="1:18" ht="15.75" thickBot="1">
      <c r="A56" s="41" t="s">
        <v>3582</v>
      </c>
      <c r="B56" s="50">
        <f>+GETPIVOTDATA("Zona de prestacion ",$F$51,"VIGILANCIA ","Grupo de Pequeños","Zona de prestacion ","Rural")*100/GETPIVOTDATA("Zona de prestacion ",$F$51)</f>
        <v>39.848834768003357</v>
      </c>
      <c r="C56" s="51">
        <f>+GETPIVOTDATA("Zona de prestacion ",$F$51,"VIGILANCIA ","Grupo de Pequeños","Zona de prestacion ","Urbano")*100/GETPIVOTDATA("Zona de prestacion ",$F$51)</f>
        <v>10.602561410875499</v>
      </c>
      <c r="D56" s="52">
        <f>+GETPIVOTDATA("Zona de prestacion ",$F$51,"VIGILANCIA ","Grupo de Pequeños","Zona de prestacion ","Urbano y Rural")*100/GETPIVOTDATA("Zona de prestacion ",$F$51)</f>
        <v>9.3848414864581144</v>
      </c>
      <c r="E56" s="53">
        <f>+B56+C56+D56</f>
        <v>59.836237665336967</v>
      </c>
      <c r="F56" s="34" t="s">
        <v>3586</v>
      </c>
      <c r="G56" s="146">
        <v>1933</v>
      </c>
      <c r="H56" s="147">
        <v>1523</v>
      </c>
      <c r="I56" s="147">
        <v>1307</v>
      </c>
      <c r="J56" s="148">
        <v>4763</v>
      </c>
    </row>
    <row r="57" spans="1:18">
      <c r="A57" s="9"/>
      <c r="B57" s="10"/>
      <c r="C57" s="10"/>
      <c r="D57" s="11"/>
    </row>
    <row r="58" spans="1:18">
      <c r="A58" s="55"/>
      <c r="B58" s="56"/>
      <c r="C58" s="56"/>
      <c r="D58" s="57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</row>
    <row r="59" spans="1:18">
      <c r="A59" s="9"/>
      <c r="B59" s="10"/>
      <c r="C59" s="10"/>
      <c r="D59" s="11"/>
    </row>
    <row r="61" spans="1:18" s="21" customFormat="1">
      <c r="A61" s="162" t="s">
        <v>4720</v>
      </c>
      <c r="B61" s="163" t="s">
        <v>5249</v>
      </c>
    </row>
    <row r="62" spans="1:18" s="21" customFormat="1">
      <c r="A62" s="164"/>
      <c r="B62" s="164"/>
      <c r="F62"/>
      <c r="G62"/>
      <c r="H62"/>
      <c r="I62"/>
      <c r="J62"/>
      <c r="K62"/>
      <c r="L62"/>
    </row>
    <row r="63" spans="1:18" s="21" customFormat="1">
      <c r="A63" s="162" t="s">
        <v>3584</v>
      </c>
      <c r="B63" s="163" t="s">
        <v>3585</v>
      </c>
      <c r="C63"/>
      <c r="D63"/>
      <c r="F63"/>
      <c r="G63"/>
      <c r="H63"/>
      <c r="I63"/>
      <c r="J63"/>
      <c r="K63"/>
      <c r="L63"/>
    </row>
    <row r="64" spans="1:18" s="21" customFormat="1">
      <c r="A64" s="165" t="s">
        <v>15</v>
      </c>
      <c r="B64" s="166">
        <v>69</v>
      </c>
      <c r="C64"/>
      <c r="D64"/>
      <c r="F64"/>
      <c r="G64"/>
      <c r="H64"/>
      <c r="I64"/>
      <c r="J64"/>
      <c r="K64"/>
      <c r="L64"/>
    </row>
    <row r="65" spans="1:12" s="21" customFormat="1">
      <c r="A65" s="165" t="s">
        <v>20</v>
      </c>
      <c r="B65" s="166">
        <v>132</v>
      </c>
      <c r="C65"/>
      <c r="D65"/>
      <c r="F65"/>
      <c r="G65"/>
      <c r="H65"/>
      <c r="I65"/>
      <c r="J65"/>
      <c r="K65"/>
      <c r="L65"/>
    </row>
    <row r="66" spans="1:12" s="21" customFormat="1">
      <c r="A66" s="165" t="s">
        <v>29</v>
      </c>
      <c r="B66" s="166">
        <v>696</v>
      </c>
      <c r="C66"/>
      <c r="D66"/>
      <c r="F66"/>
      <c r="G66"/>
      <c r="H66"/>
      <c r="I66"/>
      <c r="J66"/>
      <c r="K66"/>
      <c r="L66"/>
    </row>
    <row r="67" spans="1:12" s="21" customFormat="1">
      <c r="A67" s="165" t="s">
        <v>101</v>
      </c>
      <c r="B67" s="166">
        <v>1</v>
      </c>
      <c r="C67"/>
      <c r="D67"/>
      <c r="F67"/>
      <c r="G67"/>
      <c r="H67"/>
      <c r="I67"/>
      <c r="J67"/>
      <c r="K67"/>
      <c r="L67"/>
    </row>
    <row r="68" spans="1:12" s="21" customFormat="1">
      <c r="A68" s="165" t="s">
        <v>32</v>
      </c>
      <c r="B68" s="166">
        <v>409</v>
      </c>
      <c r="C68"/>
      <c r="D68"/>
      <c r="F68"/>
      <c r="G68"/>
      <c r="H68"/>
      <c r="I68"/>
      <c r="J68"/>
      <c r="K68"/>
      <c r="L68"/>
    </row>
    <row r="69" spans="1:12" s="21" customFormat="1">
      <c r="A69" s="165" t="s">
        <v>3586</v>
      </c>
      <c r="B69" s="166">
        <v>1307</v>
      </c>
      <c r="C69"/>
      <c r="D69"/>
    </row>
    <row r="70" spans="1:12" s="21" customFormat="1">
      <c r="A70"/>
      <c r="B70"/>
      <c r="C70"/>
      <c r="D70"/>
    </row>
    <row r="71" spans="1:12" s="21" customFormat="1">
      <c r="A71"/>
      <c r="B71"/>
      <c r="C71"/>
      <c r="D71"/>
    </row>
    <row r="72" spans="1:12" s="21" customFormat="1">
      <c r="A72"/>
      <c r="B72"/>
      <c r="C72"/>
      <c r="D72"/>
    </row>
    <row r="73" spans="1:12" s="21" customFormat="1">
      <c r="A73"/>
      <c r="B73"/>
      <c r="C73"/>
      <c r="D73"/>
    </row>
    <row r="74" spans="1:12" s="21" customFormat="1">
      <c r="A74"/>
      <c r="B74"/>
      <c r="C74"/>
      <c r="D74"/>
    </row>
    <row r="75" spans="1:12" s="21" customFormat="1">
      <c r="A75" s="1" t="s">
        <v>4720</v>
      </c>
      <c r="B75" t="s">
        <v>5249</v>
      </c>
    </row>
    <row r="76" spans="1:12" s="21" customFormat="1"/>
    <row r="77" spans="1:12" s="21" customFormat="1">
      <c r="A77" s="1" t="s">
        <v>4721</v>
      </c>
      <c r="B77" t="s">
        <v>3834</v>
      </c>
    </row>
    <row r="78" spans="1:12" s="21" customFormat="1">
      <c r="A78" s="2" t="s">
        <v>10</v>
      </c>
      <c r="B78" s="20">
        <v>3</v>
      </c>
    </row>
    <row r="79" spans="1:12" s="21" customFormat="1">
      <c r="A79" s="2" t="s">
        <v>11</v>
      </c>
      <c r="B79" s="20">
        <v>143</v>
      </c>
    </row>
    <row r="80" spans="1:12" s="21" customFormat="1">
      <c r="A80" s="2" t="s">
        <v>5293</v>
      </c>
      <c r="B80" s="20">
        <v>340</v>
      </c>
    </row>
    <row r="81" spans="1:2" s="21" customFormat="1">
      <c r="A81" s="2" t="s">
        <v>5296</v>
      </c>
      <c r="B81" s="20">
        <v>8</v>
      </c>
    </row>
    <row r="82" spans="1:2" s="21" customFormat="1">
      <c r="A82" s="2" t="s">
        <v>5297</v>
      </c>
      <c r="B82" s="20">
        <v>58</v>
      </c>
    </row>
    <row r="83" spans="1:2" s="21" customFormat="1">
      <c r="A83" s="2" t="s">
        <v>5299</v>
      </c>
      <c r="B83" s="20">
        <v>86</v>
      </c>
    </row>
    <row r="84" spans="1:2" s="21" customFormat="1">
      <c r="A84" s="2" t="s">
        <v>5307</v>
      </c>
      <c r="B84" s="20">
        <v>16</v>
      </c>
    </row>
    <row r="85" spans="1:2" s="21" customFormat="1">
      <c r="A85" s="2" t="s">
        <v>5542</v>
      </c>
      <c r="B85" s="20">
        <v>653</v>
      </c>
    </row>
    <row r="86" spans="1:2" s="21" customFormat="1">
      <c r="A86" s="2" t="s">
        <v>3586</v>
      </c>
      <c r="B86" s="20">
        <v>1307</v>
      </c>
    </row>
    <row r="87" spans="1:2" s="21" customFormat="1">
      <c r="A87"/>
      <c r="B87"/>
    </row>
    <row r="88" spans="1:2" s="21" customFormat="1">
      <c r="A88"/>
      <c r="B88"/>
    </row>
    <row r="89" spans="1:2" s="22" customFormat="1"/>
    <row r="93" spans="1:2" s="19" customFormat="1">
      <c r="A93" s="19" t="s">
        <v>5015</v>
      </c>
      <c r="B93" s="19" t="s">
        <v>5016</v>
      </c>
    </row>
    <row r="94" spans="1:2">
      <c r="A94">
        <v>2010</v>
      </c>
      <c r="B94" s="20">
        <v>910</v>
      </c>
    </row>
    <row r="95" spans="1:2">
      <c r="A95">
        <v>2011</v>
      </c>
      <c r="B95" s="20">
        <v>1191</v>
      </c>
    </row>
    <row r="96" spans="1:2">
      <c r="A96">
        <v>2012</v>
      </c>
      <c r="B96" s="20">
        <v>951</v>
      </c>
    </row>
    <row r="97" spans="1:2">
      <c r="A97">
        <v>2013</v>
      </c>
      <c r="B97" s="20">
        <v>813</v>
      </c>
    </row>
    <row r="98" spans="1:2">
      <c r="A98">
        <v>2014</v>
      </c>
      <c r="B98" s="20">
        <v>811</v>
      </c>
    </row>
    <row r="99" spans="1:2">
      <c r="A99">
        <v>2015</v>
      </c>
      <c r="B99" s="20">
        <v>770</v>
      </c>
    </row>
    <row r="100" spans="1:2">
      <c r="A100">
        <v>2016</v>
      </c>
      <c r="B100" s="20">
        <v>614</v>
      </c>
    </row>
    <row r="101" spans="1:2">
      <c r="A101">
        <v>2017</v>
      </c>
      <c r="B101" s="20">
        <v>738</v>
      </c>
    </row>
    <row r="102" spans="1:2">
      <c r="A102">
        <v>2018</v>
      </c>
      <c r="B102" s="20">
        <v>1226</v>
      </c>
    </row>
    <row r="103" spans="1:2">
      <c r="A103">
        <v>2019</v>
      </c>
      <c r="B103" s="20">
        <v>1620</v>
      </c>
    </row>
    <row r="104" spans="1:2">
      <c r="A104">
        <v>2020</v>
      </c>
      <c r="B104" s="20">
        <v>2145</v>
      </c>
    </row>
    <row r="105" spans="1:2">
      <c r="A105">
        <v>2021</v>
      </c>
      <c r="B105" s="20">
        <v>2233</v>
      </c>
    </row>
    <row r="106" spans="1:2">
      <c r="A106">
        <v>2022</v>
      </c>
      <c r="B106" s="20">
        <v>2845</v>
      </c>
    </row>
    <row r="107" spans="1:2">
      <c r="A107">
        <v>2023</v>
      </c>
      <c r="B107" s="20">
        <v>2633</v>
      </c>
    </row>
    <row r="108" spans="1:2">
      <c r="A108">
        <v>2024</v>
      </c>
      <c r="B108" s="20">
        <v>2775</v>
      </c>
    </row>
    <row r="109" spans="1:2">
      <c r="A109">
        <v>2025</v>
      </c>
      <c r="B109" s="20">
        <v>1886</v>
      </c>
    </row>
    <row r="110" spans="1:2" s="107" customFormat="1">
      <c r="B110" s="108"/>
    </row>
    <row r="111" spans="1:2" s="21" customFormat="1">
      <c r="A111" s="106" t="s">
        <v>3876</v>
      </c>
      <c r="B111" s="35" t="s">
        <v>113</v>
      </c>
    </row>
    <row r="112" spans="1:2">
      <c r="A112" s="106" t="s">
        <v>3574</v>
      </c>
      <c r="B112" s="35" t="s">
        <v>3725</v>
      </c>
    </row>
    <row r="114" spans="1:2">
      <c r="A114" s="31" t="s">
        <v>5260</v>
      </c>
      <c r="B114" s="32"/>
    </row>
    <row r="115" spans="1:2">
      <c r="A115" s="31" t="s">
        <v>5013</v>
      </c>
      <c r="B115" s="32" t="s">
        <v>3834</v>
      </c>
    </row>
    <row r="116" spans="1:2">
      <c r="A116" s="28" t="s">
        <v>4854</v>
      </c>
      <c r="B116" s="143">
        <v>2</v>
      </c>
    </row>
    <row r="117" spans="1:2">
      <c r="A117" s="33" t="s">
        <v>81</v>
      </c>
      <c r="B117" s="145">
        <v>1</v>
      </c>
    </row>
    <row r="118" spans="1:2">
      <c r="A118" s="33" t="s">
        <v>136</v>
      </c>
      <c r="B118" s="145">
        <v>1</v>
      </c>
    </row>
    <row r="119" spans="1:2">
      <c r="A119" s="33" t="s">
        <v>4857</v>
      </c>
      <c r="B119" s="145">
        <v>1</v>
      </c>
    </row>
    <row r="120" spans="1:2">
      <c r="A120" s="33" t="s">
        <v>21</v>
      </c>
      <c r="B120" s="145">
        <v>1</v>
      </c>
    </row>
    <row r="121" spans="1:2">
      <c r="A121" s="33" t="s">
        <v>183</v>
      </c>
      <c r="B121" s="145">
        <v>1</v>
      </c>
    </row>
    <row r="122" spans="1:2">
      <c r="A122" s="33" t="s">
        <v>365</v>
      </c>
      <c r="B122" s="145">
        <v>2</v>
      </c>
    </row>
    <row r="123" spans="1:2">
      <c r="A123" s="33" t="s">
        <v>70</v>
      </c>
      <c r="B123" s="145">
        <v>1</v>
      </c>
    </row>
    <row r="124" spans="1:2">
      <c r="A124" s="33" t="s">
        <v>209</v>
      </c>
      <c r="B124" s="145">
        <v>1</v>
      </c>
    </row>
    <row r="125" spans="1:2">
      <c r="A125" s="33" t="s">
        <v>5975</v>
      </c>
      <c r="B125" s="145">
        <v>1</v>
      </c>
    </row>
    <row r="126" spans="1:2">
      <c r="A126" s="34" t="s">
        <v>3586</v>
      </c>
      <c r="B126" s="148">
        <v>12</v>
      </c>
    </row>
    <row r="129" spans="1:2" s="107" customFormat="1"/>
    <row r="133" spans="1:2">
      <c r="A133" s="106" t="s">
        <v>3876</v>
      </c>
      <c r="B133" s="35" t="s">
        <v>19</v>
      </c>
    </row>
    <row r="134" spans="1:2">
      <c r="A134" s="106" t="s">
        <v>3574</v>
      </c>
      <c r="B134" s="35" t="s">
        <v>3725</v>
      </c>
    </row>
    <row r="136" spans="1:2">
      <c r="A136" s="31" t="s">
        <v>5260</v>
      </c>
      <c r="B136" s="32"/>
    </row>
    <row r="137" spans="1:2">
      <c r="A137" s="31" t="s">
        <v>5013</v>
      </c>
      <c r="B137" s="32" t="s">
        <v>3834</v>
      </c>
    </row>
    <row r="138" spans="1:2">
      <c r="A138" s="28" t="s">
        <v>49</v>
      </c>
      <c r="B138" s="151">
        <v>265</v>
      </c>
    </row>
    <row r="139" spans="1:2">
      <c r="A139" s="33" t="s">
        <v>216</v>
      </c>
      <c r="B139" s="145">
        <v>10</v>
      </c>
    </row>
    <row r="140" spans="1:2">
      <c r="A140" s="33" t="s">
        <v>4861</v>
      </c>
      <c r="B140" s="145">
        <v>3</v>
      </c>
    </row>
    <row r="141" spans="1:2">
      <c r="A141" s="33" t="s">
        <v>4855</v>
      </c>
      <c r="B141" s="145">
        <v>54</v>
      </c>
    </row>
    <row r="142" spans="1:2">
      <c r="A142" s="33" t="s">
        <v>4854</v>
      </c>
      <c r="B142" s="153">
        <v>320</v>
      </c>
    </row>
    <row r="143" spans="1:2">
      <c r="A143" s="33" t="s">
        <v>4853</v>
      </c>
      <c r="B143" s="145">
        <v>47</v>
      </c>
    </row>
    <row r="144" spans="1:2">
      <c r="A144" s="33" t="s">
        <v>4852</v>
      </c>
      <c r="B144" s="145">
        <v>133</v>
      </c>
    </row>
    <row r="145" spans="1:2">
      <c r="A145" s="33" t="s">
        <v>17</v>
      </c>
      <c r="B145" s="145">
        <v>34</v>
      </c>
    </row>
    <row r="146" spans="1:2">
      <c r="A146" s="33" t="s">
        <v>4859</v>
      </c>
      <c r="B146" s="145">
        <v>11</v>
      </c>
    </row>
    <row r="147" spans="1:2">
      <c r="A147" s="33" t="s">
        <v>220</v>
      </c>
      <c r="B147" s="145">
        <v>15</v>
      </c>
    </row>
    <row r="148" spans="1:2">
      <c r="A148" s="33" t="s">
        <v>81</v>
      </c>
      <c r="B148" s="145">
        <v>35</v>
      </c>
    </row>
    <row r="149" spans="1:2">
      <c r="A149" s="33" t="s">
        <v>90</v>
      </c>
      <c r="B149" s="145">
        <v>34</v>
      </c>
    </row>
    <row r="150" spans="1:2">
      <c r="A150" s="33" t="s">
        <v>4860</v>
      </c>
      <c r="B150" s="145">
        <v>10</v>
      </c>
    </row>
    <row r="151" spans="1:2">
      <c r="A151" s="33" t="s">
        <v>4856</v>
      </c>
      <c r="B151" s="145">
        <v>32</v>
      </c>
    </row>
    <row r="152" spans="1:2">
      <c r="A152" s="33" t="s">
        <v>104</v>
      </c>
      <c r="B152" s="153">
        <v>245</v>
      </c>
    </row>
    <row r="153" spans="1:2">
      <c r="A153" s="33" t="s">
        <v>4863</v>
      </c>
      <c r="B153" s="145">
        <v>1</v>
      </c>
    </row>
    <row r="154" spans="1:2">
      <c r="A154" s="33" t="s">
        <v>573</v>
      </c>
      <c r="B154" s="145">
        <v>5</v>
      </c>
    </row>
    <row r="155" spans="1:2">
      <c r="A155" s="33" t="s">
        <v>136</v>
      </c>
      <c r="B155" s="145">
        <v>48</v>
      </c>
    </row>
    <row r="156" spans="1:2">
      <c r="A156" s="33" t="s">
        <v>283</v>
      </c>
      <c r="B156" s="145">
        <v>9</v>
      </c>
    </row>
    <row r="157" spans="1:2">
      <c r="A157" s="33" t="s">
        <v>144</v>
      </c>
      <c r="B157" s="145">
        <v>19</v>
      </c>
    </row>
    <row r="158" spans="1:2">
      <c r="A158" s="33" t="s">
        <v>147</v>
      </c>
      <c r="B158" s="145">
        <v>48</v>
      </c>
    </row>
    <row r="159" spans="1:2">
      <c r="A159" s="33" t="s">
        <v>4857</v>
      </c>
      <c r="B159" s="145">
        <v>64</v>
      </c>
    </row>
    <row r="160" spans="1:2">
      <c r="A160" s="33" t="s">
        <v>165</v>
      </c>
      <c r="B160" s="145">
        <v>43</v>
      </c>
    </row>
    <row r="161" spans="1:18">
      <c r="A161" s="33" t="s">
        <v>298</v>
      </c>
      <c r="B161" s="145">
        <v>13</v>
      </c>
      <c r="I161" s="167"/>
      <c r="J161" s="168"/>
      <c r="K161" s="168"/>
      <c r="L161" s="168"/>
      <c r="M161" s="168"/>
      <c r="N161" s="168"/>
      <c r="O161" s="168"/>
      <c r="P161" s="168"/>
      <c r="Q161" s="168"/>
      <c r="R161" s="169"/>
    </row>
    <row r="162" spans="1:18">
      <c r="A162" s="33" t="s">
        <v>4858</v>
      </c>
      <c r="B162" s="145">
        <v>17</v>
      </c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</row>
    <row r="163" spans="1:18">
      <c r="A163" s="33" t="s">
        <v>21</v>
      </c>
      <c r="B163" s="145">
        <v>42</v>
      </c>
    </row>
    <row r="164" spans="1:18">
      <c r="A164" s="33" t="s">
        <v>183</v>
      </c>
      <c r="B164" s="145">
        <v>101</v>
      </c>
    </row>
    <row r="165" spans="1:18">
      <c r="A165" s="33" t="s">
        <v>365</v>
      </c>
      <c r="B165" s="145">
        <v>29</v>
      </c>
    </row>
    <row r="166" spans="1:18">
      <c r="A166" s="33" t="s">
        <v>70</v>
      </c>
      <c r="B166" s="145">
        <v>73</v>
      </c>
    </row>
    <row r="167" spans="1:18">
      <c r="A167" s="33" t="s">
        <v>209</v>
      </c>
      <c r="B167" s="145">
        <v>118</v>
      </c>
    </row>
    <row r="168" spans="1:18">
      <c r="A168" s="33" t="s">
        <v>4862</v>
      </c>
      <c r="B168" s="145">
        <v>2</v>
      </c>
    </row>
    <row r="169" spans="1:18">
      <c r="A169" s="33" t="s">
        <v>626</v>
      </c>
      <c r="B169" s="145">
        <v>2</v>
      </c>
    </row>
    <row r="170" spans="1:18">
      <c r="A170" s="33" t="s">
        <v>5800</v>
      </c>
      <c r="B170" s="145">
        <v>4</v>
      </c>
    </row>
    <row r="171" spans="1:18">
      <c r="A171" s="34" t="s">
        <v>3586</v>
      </c>
      <c r="B171" s="148">
        <v>1886</v>
      </c>
    </row>
    <row r="178" spans="1:8" s="152" customFormat="1"/>
    <row r="180" spans="1:8" ht="25.5">
      <c r="A180" s="110" t="s">
        <v>5013</v>
      </c>
      <c r="B180" s="110" t="s">
        <v>5014</v>
      </c>
      <c r="C180" s="110" t="s">
        <v>3876</v>
      </c>
      <c r="D180" s="110" t="s">
        <v>3574</v>
      </c>
      <c r="E180" s="110" t="s">
        <v>3575</v>
      </c>
      <c r="G180" s="1" t="s">
        <v>3584</v>
      </c>
      <c r="H180" t="s">
        <v>5260</v>
      </c>
    </row>
    <row r="181" spans="1:8">
      <c r="A181" s="122" t="s">
        <v>5975</v>
      </c>
      <c r="B181" s="122" t="s">
        <v>5974</v>
      </c>
      <c r="C181" s="111" t="s">
        <v>113</v>
      </c>
      <c r="D181" s="133">
        <v>45723</v>
      </c>
      <c r="E181" s="136" t="s">
        <v>5297</v>
      </c>
      <c r="G181" s="2" t="s">
        <v>5297</v>
      </c>
      <c r="H181" s="140">
        <v>4</v>
      </c>
    </row>
    <row r="182" spans="1:8">
      <c r="A182" s="130" t="s">
        <v>136</v>
      </c>
      <c r="B182" s="130" t="s">
        <v>604</v>
      </c>
      <c r="C182" s="17" t="s">
        <v>113</v>
      </c>
      <c r="D182" s="134">
        <v>45743</v>
      </c>
      <c r="E182" s="137" t="s">
        <v>5299</v>
      </c>
      <c r="G182" s="2" t="s">
        <v>5299</v>
      </c>
      <c r="H182" s="140">
        <v>3</v>
      </c>
    </row>
    <row r="183" spans="1:8">
      <c r="A183" s="131" t="s">
        <v>365</v>
      </c>
      <c r="B183" s="131" t="s">
        <v>1207</v>
      </c>
      <c r="C183" s="111" t="s">
        <v>113</v>
      </c>
      <c r="D183" s="133">
        <v>45684</v>
      </c>
      <c r="E183" s="138" t="s">
        <v>11</v>
      </c>
      <c r="G183" s="2" t="s">
        <v>5293</v>
      </c>
      <c r="H183" s="140">
        <v>1</v>
      </c>
    </row>
    <row r="184" spans="1:8">
      <c r="A184" s="130" t="s">
        <v>81</v>
      </c>
      <c r="B184" s="130" t="s">
        <v>720</v>
      </c>
      <c r="C184" s="17" t="s">
        <v>113</v>
      </c>
      <c r="D184" s="134">
        <v>45660</v>
      </c>
      <c r="E184" s="137" t="s">
        <v>5293</v>
      </c>
      <c r="G184" s="2" t="s">
        <v>10</v>
      </c>
      <c r="H184" s="140">
        <v>1</v>
      </c>
    </row>
    <row r="185" spans="1:8">
      <c r="A185" s="131" t="s">
        <v>183</v>
      </c>
      <c r="B185" s="131" t="s">
        <v>576</v>
      </c>
      <c r="C185" s="111" t="s">
        <v>113</v>
      </c>
      <c r="D185" s="133">
        <v>45715</v>
      </c>
      <c r="E185" s="138" t="s">
        <v>5299</v>
      </c>
      <c r="G185" s="2" t="s">
        <v>5542</v>
      </c>
      <c r="H185" s="140">
        <v>2</v>
      </c>
    </row>
    <row r="186" spans="1:8">
      <c r="A186" s="130" t="s">
        <v>365</v>
      </c>
      <c r="B186" s="130" t="s">
        <v>1443</v>
      </c>
      <c r="C186" s="17" t="s">
        <v>113</v>
      </c>
      <c r="D186" s="134">
        <v>45684</v>
      </c>
      <c r="E186" s="137" t="s">
        <v>5299</v>
      </c>
      <c r="G186" s="2" t="s">
        <v>11</v>
      </c>
      <c r="H186" s="140">
        <v>1</v>
      </c>
    </row>
    <row r="187" spans="1:8">
      <c r="A187" s="131" t="s">
        <v>4857</v>
      </c>
      <c r="B187" s="131" t="s">
        <v>462</v>
      </c>
      <c r="C187" s="111" t="s">
        <v>113</v>
      </c>
      <c r="D187" s="133">
        <v>45715</v>
      </c>
      <c r="E187" s="138" t="s">
        <v>5297</v>
      </c>
      <c r="G187" s="2" t="s">
        <v>3586</v>
      </c>
      <c r="H187" s="140">
        <v>12</v>
      </c>
    </row>
    <row r="188" spans="1:8">
      <c r="A188" s="130" t="s">
        <v>209</v>
      </c>
      <c r="B188" s="130" t="s">
        <v>568</v>
      </c>
      <c r="C188" s="17" t="s">
        <v>113</v>
      </c>
      <c r="D188" s="134">
        <v>45692</v>
      </c>
      <c r="E188" s="137" t="s">
        <v>10</v>
      </c>
    </row>
    <row r="189" spans="1:8">
      <c r="A189" s="131" t="s">
        <v>70</v>
      </c>
      <c r="B189" s="131" t="s">
        <v>5449</v>
      </c>
      <c r="C189" s="17" t="s">
        <v>113</v>
      </c>
      <c r="D189" s="133">
        <v>45744</v>
      </c>
      <c r="E189" s="138" t="s">
        <v>5297</v>
      </c>
    </row>
    <row r="190" spans="1:8">
      <c r="A190" s="130" t="s">
        <v>4854</v>
      </c>
      <c r="B190" s="130" t="s">
        <v>47</v>
      </c>
      <c r="C190" s="17" t="s">
        <v>113</v>
      </c>
      <c r="D190" s="134">
        <v>45667</v>
      </c>
      <c r="E190" s="137" t="s">
        <v>5542</v>
      </c>
    </row>
    <row r="191" spans="1:8">
      <c r="A191" s="131" t="s">
        <v>4854</v>
      </c>
      <c r="B191" s="131" t="s">
        <v>47</v>
      </c>
      <c r="C191" s="17" t="s">
        <v>113</v>
      </c>
      <c r="D191" s="133">
        <v>45712</v>
      </c>
      <c r="E191" s="138" t="s">
        <v>5542</v>
      </c>
    </row>
    <row r="192" spans="1:8">
      <c r="A192" s="132" t="s">
        <v>21</v>
      </c>
      <c r="B192" s="132" t="s">
        <v>331</v>
      </c>
      <c r="C192" s="17" t="s">
        <v>113</v>
      </c>
      <c r="D192" s="135">
        <v>45742</v>
      </c>
      <c r="E192" s="139" t="s">
        <v>5297</v>
      </c>
    </row>
  </sheetData>
  <mergeCells count="6">
    <mergeCell ref="J26:L26"/>
    <mergeCell ref="A52:D52"/>
    <mergeCell ref="C40:C42"/>
    <mergeCell ref="A39:B39"/>
    <mergeCell ref="B26:D26"/>
    <mergeCell ref="F26:H26"/>
  </mergeCells>
  <pageMargins left="0.7" right="0.7" top="0.75" bottom="0.75" header="0.3" footer="0.3"/>
  <pageSetup orientation="portrait" r:id="rId9"/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sqref="A1:K11"/>
    </sheetView>
  </sheetViews>
  <sheetFormatPr baseColWidth="10" defaultRowHeight="15"/>
  <cols>
    <col min="1" max="1" width="29.5703125" customWidth="1"/>
    <col min="4" max="4" width="13.85546875" bestFit="1" customWidth="1"/>
    <col min="7" max="7" width="13.85546875" bestFit="1" customWidth="1"/>
    <col min="10" max="10" width="13.85546875" bestFit="1" customWidth="1"/>
  </cols>
  <sheetData>
    <row r="1" spans="1:11" ht="30" customHeight="1">
      <c r="A1" s="90" t="s">
        <v>5258</v>
      </c>
      <c r="B1" s="197" t="s">
        <v>5244</v>
      </c>
      <c r="C1" s="198"/>
      <c r="D1" s="199"/>
      <c r="E1" s="200" t="s">
        <v>5242</v>
      </c>
      <c r="F1" s="201"/>
      <c r="G1" s="202"/>
      <c r="H1" s="203" t="s">
        <v>5243</v>
      </c>
      <c r="I1" s="204"/>
      <c r="J1" s="205"/>
      <c r="K1" s="206" t="s">
        <v>3586</v>
      </c>
    </row>
    <row r="2" spans="1:11" ht="15.75" thickBot="1">
      <c r="A2" s="91" t="s">
        <v>5257</v>
      </c>
      <c r="B2" s="92" t="s">
        <v>36</v>
      </c>
      <c r="C2" s="93" t="s">
        <v>16</v>
      </c>
      <c r="D2" s="94" t="s">
        <v>5249</v>
      </c>
      <c r="E2" s="95" t="s">
        <v>36</v>
      </c>
      <c r="F2" s="96" t="s">
        <v>16</v>
      </c>
      <c r="G2" s="97" t="s">
        <v>5249</v>
      </c>
      <c r="H2" s="98" t="s">
        <v>36</v>
      </c>
      <c r="I2" s="99" t="s">
        <v>16</v>
      </c>
      <c r="J2" s="100" t="s">
        <v>5249</v>
      </c>
      <c r="K2" s="207"/>
    </row>
    <row r="3" spans="1:11">
      <c r="A3" s="83" t="s">
        <v>4869</v>
      </c>
      <c r="B3" s="84" t="s">
        <v>5259</v>
      </c>
      <c r="C3" s="85" t="s">
        <v>5259</v>
      </c>
      <c r="D3" s="86" t="s">
        <v>5259</v>
      </c>
      <c r="E3" s="87">
        <v>7</v>
      </c>
      <c r="F3" s="85">
        <v>7</v>
      </c>
      <c r="G3" s="88">
        <v>2</v>
      </c>
      <c r="H3" s="84" t="s">
        <v>5259</v>
      </c>
      <c r="I3" s="85">
        <v>3</v>
      </c>
      <c r="J3" s="88">
        <v>2</v>
      </c>
      <c r="K3" s="89">
        <v>21</v>
      </c>
    </row>
    <row r="4" spans="1:11">
      <c r="A4" s="61" t="s">
        <v>4864</v>
      </c>
      <c r="B4" s="64" t="s">
        <v>5259</v>
      </c>
      <c r="C4" s="60">
        <v>1</v>
      </c>
      <c r="D4" s="65">
        <v>2</v>
      </c>
      <c r="E4" s="63">
        <v>63</v>
      </c>
      <c r="F4" s="60">
        <v>36</v>
      </c>
      <c r="G4" s="66">
        <v>67</v>
      </c>
      <c r="H4" s="64">
        <v>14</v>
      </c>
      <c r="I4" s="60">
        <v>36</v>
      </c>
      <c r="J4" s="66">
        <v>75</v>
      </c>
      <c r="K4" s="79">
        <v>294</v>
      </c>
    </row>
    <row r="5" spans="1:11" ht="30">
      <c r="A5" s="62" t="s">
        <v>5108</v>
      </c>
      <c r="B5" s="64" t="s">
        <v>5259</v>
      </c>
      <c r="C5" s="60" t="s">
        <v>5259</v>
      </c>
      <c r="D5" s="65" t="s">
        <v>5259</v>
      </c>
      <c r="E5" s="63">
        <v>96</v>
      </c>
      <c r="F5" s="60">
        <v>311</v>
      </c>
      <c r="G5" s="66">
        <v>261</v>
      </c>
      <c r="H5" s="64" t="s">
        <v>5259</v>
      </c>
      <c r="I5" s="60">
        <v>95</v>
      </c>
      <c r="J5" s="66">
        <v>82</v>
      </c>
      <c r="K5" s="79">
        <v>845</v>
      </c>
    </row>
    <row r="6" spans="1:11">
      <c r="A6" s="61" t="s">
        <v>4865</v>
      </c>
      <c r="B6" s="64" t="s">
        <v>5259</v>
      </c>
      <c r="C6" s="60" t="s">
        <v>5259</v>
      </c>
      <c r="D6" s="65" t="s">
        <v>5259</v>
      </c>
      <c r="E6" s="63">
        <v>6</v>
      </c>
      <c r="F6" s="60">
        <v>10</v>
      </c>
      <c r="G6" s="66">
        <v>8</v>
      </c>
      <c r="H6" s="64" t="s">
        <v>5259</v>
      </c>
      <c r="I6" s="60">
        <v>1</v>
      </c>
      <c r="J6" s="66" t="s">
        <v>5259</v>
      </c>
      <c r="K6" s="79">
        <v>25</v>
      </c>
    </row>
    <row r="7" spans="1:11">
      <c r="A7" s="61" t="s">
        <v>4866</v>
      </c>
      <c r="B7" s="64" t="s">
        <v>5259</v>
      </c>
      <c r="C7" s="60" t="s">
        <v>5259</v>
      </c>
      <c r="D7" s="65" t="s">
        <v>5259</v>
      </c>
      <c r="E7" s="63">
        <v>1583</v>
      </c>
      <c r="F7" s="60">
        <v>54</v>
      </c>
      <c r="G7" s="66">
        <v>55</v>
      </c>
      <c r="H7" s="64">
        <v>4</v>
      </c>
      <c r="I7" s="60">
        <v>5</v>
      </c>
      <c r="J7" s="66">
        <v>1</v>
      </c>
      <c r="K7" s="79">
        <v>1702</v>
      </c>
    </row>
    <row r="8" spans="1:11">
      <c r="A8" s="61" t="s">
        <v>4867</v>
      </c>
      <c r="B8" s="64" t="s">
        <v>5259</v>
      </c>
      <c r="C8" s="60" t="s">
        <v>5259</v>
      </c>
      <c r="D8" s="65" t="s">
        <v>5259</v>
      </c>
      <c r="E8" s="63">
        <v>123</v>
      </c>
      <c r="F8" s="60">
        <v>53</v>
      </c>
      <c r="G8" s="66">
        <v>39</v>
      </c>
      <c r="H8" s="64">
        <v>3</v>
      </c>
      <c r="I8" s="60">
        <v>65</v>
      </c>
      <c r="J8" s="66">
        <v>53</v>
      </c>
      <c r="K8" s="79">
        <v>336</v>
      </c>
    </row>
    <row r="9" spans="1:11">
      <c r="A9" s="61" t="s">
        <v>4868</v>
      </c>
      <c r="B9" s="64" t="s">
        <v>5259</v>
      </c>
      <c r="C9" s="60" t="s">
        <v>5259</v>
      </c>
      <c r="D9" s="65" t="s">
        <v>5259</v>
      </c>
      <c r="E9" s="63">
        <v>27</v>
      </c>
      <c r="F9" s="60">
        <v>15</v>
      </c>
      <c r="G9" s="66">
        <v>10</v>
      </c>
      <c r="H9" s="64" t="s">
        <v>5259</v>
      </c>
      <c r="I9" s="60">
        <v>1</v>
      </c>
      <c r="J9" s="66">
        <v>6</v>
      </c>
      <c r="K9" s="79">
        <v>59</v>
      </c>
    </row>
    <row r="10" spans="1:11" ht="15.75" thickBot="1">
      <c r="A10" s="67" t="s">
        <v>4870</v>
      </c>
      <c r="B10" s="68">
        <v>9</v>
      </c>
      <c r="C10" s="69">
        <v>811</v>
      </c>
      <c r="D10" s="70">
        <v>655</v>
      </c>
      <c r="E10" s="71" t="s">
        <v>5259</v>
      </c>
      <c r="F10" s="69" t="s">
        <v>5259</v>
      </c>
      <c r="G10" s="72">
        <v>1</v>
      </c>
      <c r="H10" s="68" t="s">
        <v>5259</v>
      </c>
      <c r="I10" s="69" t="s">
        <v>5259</v>
      </c>
      <c r="J10" s="72" t="s">
        <v>5259</v>
      </c>
      <c r="K10" s="80">
        <v>1476</v>
      </c>
    </row>
    <row r="11" spans="1:11" ht="15.75" thickBot="1">
      <c r="A11" s="73" t="s">
        <v>3586</v>
      </c>
      <c r="B11" s="74">
        <v>9</v>
      </c>
      <c r="C11" s="75">
        <v>812</v>
      </c>
      <c r="D11" s="76">
        <v>657</v>
      </c>
      <c r="E11" s="77">
        <v>1905</v>
      </c>
      <c r="F11" s="75">
        <v>486</v>
      </c>
      <c r="G11" s="78">
        <v>443</v>
      </c>
      <c r="H11" s="74">
        <v>21</v>
      </c>
      <c r="I11" s="75">
        <v>206</v>
      </c>
      <c r="J11" s="78">
        <v>219</v>
      </c>
      <c r="K11" s="81">
        <v>4758</v>
      </c>
    </row>
    <row r="12" spans="1:11" ht="15.75" thickBot="1">
      <c r="K12" s="82"/>
    </row>
  </sheetData>
  <mergeCells count="4">
    <mergeCell ref="B1:D1"/>
    <mergeCell ref="E1:G1"/>
    <mergeCell ref="H1:J1"/>
    <mergeCell ref="K1:K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showGridLines="0" workbookViewId="0">
      <selection activeCell="E1" sqref="A1:E1"/>
    </sheetView>
  </sheetViews>
  <sheetFormatPr baseColWidth="10" defaultRowHeight="15"/>
  <cols>
    <col min="1" max="1" width="11.42578125" style="25"/>
    <col min="2" max="2" width="27.85546875" style="25" customWidth="1"/>
    <col min="3" max="3" width="28" style="25" customWidth="1"/>
    <col min="4" max="4" width="19.7109375" style="25" customWidth="1"/>
    <col min="5" max="5" width="30.42578125" style="25" bestFit="1" customWidth="1"/>
    <col min="6" max="6" width="11.42578125" style="25"/>
    <col min="7" max="7" width="30.42578125" style="25" bestFit="1" customWidth="1"/>
    <col min="8" max="8" width="19" style="25" bestFit="1" customWidth="1"/>
    <col min="9" max="17" width="6" style="25" bestFit="1" customWidth="1"/>
    <col min="18" max="18" width="12.5703125" style="25" bestFit="1" customWidth="1"/>
    <col min="19" max="16384" width="11.42578125" style="25"/>
  </cols>
  <sheetData>
    <row r="1" spans="1:18">
      <c r="A1" s="184" t="s">
        <v>0</v>
      </c>
      <c r="B1" s="184" t="s">
        <v>1</v>
      </c>
      <c r="C1" s="184" t="s">
        <v>5017</v>
      </c>
      <c r="D1" s="184" t="s">
        <v>4873</v>
      </c>
      <c r="E1" s="184" t="s">
        <v>3831</v>
      </c>
    </row>
    <row r="2" spans="1:18">
      <c r="A2" s="15">
        <v>20286</v>
      </c>
      <c r="B2" s="15" t="s">
        <v>1083</v>
      </c>
      <c r="C2" s="15" t="s">
        <v>4872</v>
      </c>
      <c r="D2" s="121">
        <v>45701</v>
      </c>
      <c r="E2" s="15" t="s">
        <v>4864</v>
      </c>
      <c r="G2" s="1" t="s">
        <v>3584</v>
      </c>
      <c r="H2" t="s">
        <v>5290</v>
      </c>
      <c r="I2"/>
      <c r="J2"/>
      <c r="K2"/>
      <c r="L2"/>
      <c r="M2"/>
      <c r="N2"/>
      <c r="O2"/>
      <c r="P2"/>
      <c r="Q2"/>
      <c r="R2"/>
    </row>
    <row r="3" spans="1:18">
      <c r="A3" s="15">
        <v>25109</v>
      </c>
      <c r="B3" s="15" t="s">
        <v>2158</v>
      </c>
      <c r="C3" s="15" t="s">
        <v>4872</v>
      </c>
      <c r="D3" s="121">
        <v>45671</v>
      </c>
      <c r="E3" s="15" t="s">
        <v>4871</v>
      </c>
      <c r="G3" s="2" t="s">
        <v>4871</v>
      </c>
      <c r="H3" s="140">
        <v>3</v>
      </c>
      <c r="I3"/>
      <c r="J3"/>
      <c r="K3"/>
      <c r="L3"/>
      <c r="M3"/>
      <c r="N3"/>
      <c r="O3"/>
      <c r="P3"/>
      <c r="Q3"/>
      <c r="R3"/>
    </row>
    <row r="4" spans="1:18">
      <c r="A4" s="15">
        <v>26009</v>
      </c>
      <c r="B4" s="15" t="s">
        <v>2271</v>
      </c>
      <c r="C4" s="15" t="s">
        <v>4872</v>
      </c>
      <c r="D4" s="121">
        <v>45716</v>
      </c>
      <c r="E4" s="15" t="s">
        <v>4871</v>
      </c>
      <c r="G4" s="2" t="s">
        <v>5105</v>
      </c>
      <c r="H4" s="140">
        <v>1</v>
      </c>
      <c r="I4"/>
      <c r="J4"/>
      <c r="K4"/>
      <c r="L4"/>
      <c r="M4"/>
      <c r="N4"/>
      <c r="O4"/>
      <c r="P4"/>
      <c r="Q4"/>
      <c r="R4"/>
    </row>
    <row r="5" spans="1:18">
      <c r="A5" s="15">
        <v>28272</v>
      </c>
      <c r="B5" s="15" t="s">
        <v>5253</v>
      </c>
      <c r="C5" s="15" t="s">
        <v>4872</v>
      </c>
      <c r="D5" s="121">
        <v>45684</v>
      </c>
      <c r="E5" s="15" t="s">
        <v>5105</v>
      </c>
      <c r="G5" s="2" t="s">
        <v>5289</v>
      </c>
      <c r="H5" s="140">
        <v>1</v>
      </c>
      <c r="I5"/>
      <c r="J5"/>
      <c r="K5"/>
      <c r="L5"/>
      <c r="M5"/>
      <c r="N5"/>
      <c r="O5"/>
      <c r="P5"/>
      <c r="Q5"/>
      <c r="R5"/>
    </row>
    <row r="6" spans="1:18">
      <c r="A6" s="15">
        <v>38461</v>
      </c>
      <c r="B6" s="15" t="s">
        <v>3635</v>
      </c>
      <c r="C6" s="15" t="s">
        <v>4872</v>
      </c>
      <c r="D6" s="121">
        <v>45660</v>
      </c>
      <c r="E6" s="15" t="s">
        <v>4864</v>
      </c>
      <c r="G6" s="2" t="s">
        <v>5244</v>
      </c>
      <c r="H6" s="140">
        <v>3</v>
      </c>
      <c r="I6"/>
      <c r="J6"/>
      <c r="K6"/>
      <c r="L6"/>
      <c r="M6"/>
      <c r="N6"/>
      <c r="O6"/>
      <c r="P6"/>
      <c r="Q6"/>
      <c r="R6"/>
    </row>
    <row r="7" spans="1:18">
      <c r="A7" s="15">
        <v>55906</v>
      </c>
      <c r="B7" s="15" t="s">
        <v>3412</v>
      </c>
      <c r="C7" s="15" t="s">
        <v>4872</v>
      </c>
      <c r="D7" s="121">
        <v>45670</v>
      </c>
      <c r="E7" s="15" t="s">
        <v>5244</v>
      </c>
      <c r="G7" s="2" t="s">
        <v>4864</v>
      </c>
      <c r="H7" s="140">
        <v>2</v>
      </c>
      <c r="I7"/>
      <c r="J7"/>
      <c r="K7"/>
      <c r="L7"/>
      <c r="M7"/>
      <c r="N7"/>
      <c r="O7"/>
      <c r="P7"/>
      <c r="Q7"/>
      <c r="R7"/>
    </row>
    <row r="8" spans="1:18">
      <c r="A8" s="15">
        <v>68459</v>
      </c>
      <c r="B8" s="15" t="s">
        <v>4692</v>
      </c>
      <c r="C8" s="15" t="s">
        <v>4872</v>
      </c>
      <c r="D8" s="121">
        <v>45714</v>
      </c>
      <c r="E8" s="15" t="s">
        <v>5244</v>
      </c>
      <c r="G8" s="2" t="s">
        <v>3586</v>
      </c>
      <c r="H8" s="140">
        <v>10</v>
      </c>
      <c r="I8"/>
      <c r="J8"/>
      <c r="K8"/>
      <c r="L8"/>
      <c r="M8"/>
      <c r="N8"/>
      <c r="O8"/>
      <c r="P8"/>
      <c r="Q8"/>
      <c r="R8"/>
    </row>
    <row r="9" spans="1:18">
      <c r="A9" s="15">
        <v>23028</v>
      </c>
      <c r="B9" s="15" t="s">
        <v>5286</v>
      </c>
      <c r="C9" s="15" t="s">
        <v>4872</v>
      </c>
      <c r="D9" s="121">
        <v>45741</v>
      </c>
      <c r="E9" s="15" t="s">
        <v>5289</v>
      </c>
      <c r="G9"/>
      <c r="H9"/>
      <c r="I9"/>
      <c r="J9"/>
      <c r="K9"/>
      <c r="L9"/>
      <c r="M9"/>
      <c r="N9"/>
      <c r="O9"/>
      <c r="P9"/>
      <c r="Q9"/>
      <c r="R9"/>
    </row>
    <row r="10" spans="1:18">
      <c r="A10" s="15">
        <v>23092</v>
      </c>
      <c r="B10" s="15" t="s">
        <v>5287</v>
      </c>
      <c r="C10" s="15" t="s">
        <v>4872</v>
      </c>
      <c r="D10" s="121">
        <v>45739</v>
      </c>
      <c r="E10" s="15" t="s">
        <v>4871</v>
      </c>
      <c r="G10"/>
      <c r="H10"/>
      <c r="I10"/>
      <c r="J10"/>
      <c r="K10"/>
      <c r="L10"/>
      <c r="M10"/>
      <c r="N10"/>
      <c r="O10"/>
      <c r="P10"/>
      <c r="Q10"/>
      <c r="R10"/>
    </row>
    <row r="11" spans="1:18">
      <c r="A11" s="15">
        <v>45716</v>
      </c>
      <c r="B11" s="15" t="s">
        <v>5288</v>
      </c>
      <c r="C11" s="15" t="s">
        <v>4872</v>
      </c>
      <c r="D11" s="121">
        <v>45734</v>
      </c>
      <c r="E11" s="15" t="s">
        <v>5244</v>
      </c>
      <c r="G11"/>
      <c r="H11"/>
      <c r="I11"/>
      <c r="J11"/>
      <c r="K11"/>
      <c r="L11"/>
      <c r="M11"/>
      <c r="N11"/>
      <c r="O11"/>
      <c r="P11"/>
      <c r="Q11"/>
      <c r="R11"/>
    </row>
    <row r="12" spans="1:18">
      <c r="A12"/>
      <c r="B12"/>
      <c r="C12"/>
      <c r="D12" s="3"/>
      <c r="E12"/>
      <c r="G12"/>
      <c r="H12"/>
      <c r="I12"/>
      <c r="J12"/>
      <c r="K12"/>
      <c r="L12"/>
      <c r="M12"/>
      <c r="N12"/>
      <c r="O12"/>
      <c r="P12"/>
      <c r="Q12"/>
      <c r="R12"/>
    </row>
    <row r="13" spans="1:18">
      <c r="G13"/>
      <c r="H13"/>
      <c r="I13"/>
      <c r="J13"/>
      <c r="K13"/>
      <c r="L13"/>
      <c r="M13"/>
      <c r="N13"/>
      <c r="O13"/>
      <c r="P13"/>
      <c r="Q13"/>
      <c r="R13"/>
    </row>
    <row r="14" spans="1:18">
      <c r="G14"/>
      <c r="H14"/>
      <c r="I14"/>
      <c r="J14"/>
      <c r="K14"/>
      <c r="L14"/>
      <c r="M14"/>
      <c r="N14"/>
      <c r="O14"/>
      <c r="P14"/>
      <c r="Q14"/>
      <c r="R14"/>
    </row>
    <row r="15" spans="1:18">
      <c r="G15"/>
      <c r="H15"/>
      <c r="I15"/>
      <c r="J15"/>
      <c r="K15"/>
      <c r="L15"/>
      <c r="M15"/>
      <c r="N15"/>
      <c r="O15"/>
      <c r="P15"/>
      <c r="Q15"/>
      <c r="R15"/>
    </row>
    <row r="16" spans="1:18">
      <c r="G16"/>
      <c r="H16"/>
      <c r="I16"/>
      <c r="J16"/>
      <c r="K16"/>
      <c r="L16"/>
      <c r="M16"/>
      <c r="N16"/>
      <c r="O16"/>
      <c r="P16"/>
      <c r="Q16"/>
      <c r="R16"/>
    </row>
    <row r="17" spans="7:18">
      <c r="G17"/>
      <c r="H17"/>
      <c r="I17"/>
      <c r="J17"/>
      <c r="K17"/>
      <c r="L17"/>
      <c r="M17"/>
      <c r="N17"/>
      <c r="O17"/>
      <c r="P17"/>
      <c r="Q17"/>
      <c r="R17"/>
    </row>
    <row r="18" spans="7:18">
      <c r="G18"/>
      <c r="H18"/>
      <c r="I18"/>
      <c r="J18"/>
      <c r="K18"/>
      <c r="L18"/>
      <c r="M18"/>
      <c r="N18"/>
      <c r="O18"/>
      <c r="P18"/>
      <c r="Q18"/>
      <c r="R18"/>
    </row>
    <row r="19" spans="7:18">
      <c r="G19"/>
      <c r="H19"/>
      <c r="I19"/>
      <c r="J19"/>
      <c r="K19"/>
      <c r="L19"/>
      <c r="M19"/>
      <c r="N19"/>
      <c r="O19"/>
      <c r="P19"/>
      <c r="Q19"/>
      <c r="R19"/>
    </row>
    <row r="20" spans="7:18">
      <c r="G20"/>
      <c r="H20"/>
      <c r="I20"/>
      <c r="J20"/>
      <c r="K20"/>
      <c r="L20"/>
      <c r="M20"/>
      <c r="N20"/>
      <c r="O20"/>
      <c r="P20"/>
      <c r="Q20"/>
      <c r="R20"/>
    </row>
    <row r="21" spans="7:18">
      <c r="G21"/>
      <c r="H21"/>
      <c r="I21"/>
      <c r="J21"/>
      <c r="K21"/>
      <c r="L21"/>
      <c r="M21"/>
      <c r="N21"/>
      <c r="O21"/>
      <c r="P21"/>
      <c r="Q21"/>
      <c r="R21"/>
    </row>
    <row r="22" spans="7:18">
      <c r="G22"/>
      <c r="H22"/>
      <c r="I22"/>
      <c r="J22"/>
      <c r="K22"/>
      <c r="L22"/>
      <c r="M22"/>
      <c r="N22"/>
      <c r="O22"/>
      <c r="P22"/>
      <c r="Q22"/>
      <c r="R22"/>
    </row>
    <row r="23" spans="7:18">
      <c r="G23"/>
      <c r="H23"/>
      <c r="I23"/>
      <c r="J23"/>
      <c r="K23"/>
      <c r="L23"/>
      <c r="M23"/>
      <c r="N23"/>
      <c r="O23"/>
      <c r="P23"/>
      <c r="Q23"/>
      <c r="R23"/>
    </row>
    <row r="24" spans="7:18">
      <c r="G24"/>
      <c r="H24"/>
      <c r="I24"/>
      <c r="J24"/>
      <c r="K24"/>
      <c r="L24"/>
      <c r="M24"/>
      <c r="N24"/>
      <c r="O24"/>
      <c r="P24"/>
      <c r="Q24"/>
      <c r="R24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showGridLines="0" workbookViewId="0">
      <selection activeCell="D12" sqref="D12"/>
    </sheetView>
  </sheetViews>
  <sheetFormatPr baseColWidth="10" defaultRowHeight="15"/>
  <cols>
    <col min="1" max="1" width="7" bestFit="1" customWidth="1"/>
    <col min="2" max="2" width="43.140625" customWidth="1"/>
    <col min="3" max="3" width="20.42578125" customWidth="1"/>
    <col min="4" max="4" width="31.140625" customWidth="1"/>
    <col min="8" max="8" width="34.85546875" bestFit="1" customWidth="1"/>
  </cols>
  <sheetData>
    <row r="1" spans="1:10" ht="30">
      <c r="A1" s="183" t="s">
        <v>0</v>
      </c>
      <c r="B1" s="183" t="s">
        <v>1</v>
      </c>
      <c r="C1" s="183" t="s">
        <v>5980</v>
      </c>
      <c r="D1" s="183" t="s">
        <v>4</v>
      </c>
      <c r="E1" s="183" t="s">
        <v>3874</v>
      </c>
      <c r="F1" s="183" t="s">
        <v>5981</v>
      </c>
      <c r="G1" s="183" t="s">
        <v>5982</v>
      </c>
      <c r="H1" s="183" t="s">
        <v>5983</v>
      </c>
      <c r="I1" s="183" t="s">
        <v>5984</v>
      </c>
      <c r="J1" s="183" t="s">
        <v>5985</v>
      </c>
    </row>
    <row r="2" spans="1:10" ht="30">
      <c r="A2" s="175">
        <v>60691</v>
      </c>
      <c r="B2" s="176" t="s">
        <v>5986</v>
      </c>
      <c r="C2" s="176" t="s">
        <v>5987</v>
      </c>
      <c r="D2" s="176" t="s">
        <v>5988</v>
      </c>
      <c r="E2" s="177" t="s">
        <v>5989</v>
      </c>
      <c r="F2" s="177" t="s">
        <v>4867</v>
      </c>
      <c r="G2" s="177" t="s">
        <v>5990</v>
      </c>
      <c r="H2" s="177" t="s">
        <v>5243</v>
      </c>
      <c r="I2" s="176" t="s">
        <v>5991</v>
      </c>
      <c r="J2" s="176" t="s">
        <v>5641</v>
      </c>
    </row>
    <row r="3" spans="1:10" ht="30">
      <c r="A3" s="175">
        <v>150402</v>
      </c>
      <c r="B3" s="176" t="s">
        <v>5992</v>
      </c>
      <c r="C3" s="176" t="s">
        <v>5993</v>
      </c>
      <c r="D3" s="176" t="s">
        <v>5988</v>
      </c>
      <c r="E3" s="177" t="s">
        <v>5989</v>
      </c>
      <c r="F3" s="177" t="s">
        <v>5108</v>
      </c>
      <c r="G3" s="177" t="s">
        <v>5990</v>
      </c>
      <c r="H3" s="177" t="s">
        <v>5243</v>
      </c>
      <c r="I3" s="176" t="s">
        <v>5994</v>
      </c>
      <c r="J3" s="176" t="s">
        <v>5995</v>
      </c>
    </row>
    <row r="4" spans="1:10" ht="45">
      <c r="A4" s="175">
        <v>58250</v>
      </c>
      <c r="B4" s="176" t="s">
        <v>5996</v>
      </c>
      <c r="C4" s="176" t="s">
        <v>5997</v>
      </c>
      <c r="D4" s="176" t="s">
        <v>5988</v>
      </c>
      <c r="E4" s="177" t="s">
        <v>5989</v>
      </c>
      <c r="F4" s="177" t="s">
        <v>5108</v>
      </c>
      <c r="G4" s="177" t="s">
        <v>5990</v>
      </c>
      <c r="H4" s="177" t="s">
        <v>5243</v>
      </c>
      <c r="I4" s="176" t="s">
        <v>5994</v>
      </c>
      <c r="J4" s="176" t="s">
        <v>5641</v>
      </c>
    </row>
    <row r="5" spans="1:10" ht="30">
      <c r="A5" s="175">
        <v>20757</v>
      </c>
      <c r="B5" s="176" t="s">
        <v>5998</v>
      </c>
      <c r="C5" s="176" t="s">
        <v>5999</v>
      </c>
      <c r="D5" s="176" t="s">
        <v>20</v>
      </c>
      <c r="E5" s="177" t="s">
        <v>5989</v>
      </c>
      <c r="F5" s="177" t="s">
        <v>4864</v>
      </c>
      <c r="G5" s="177" t="s">
        <v>5990</v>
      </c>
      <c r="H5" s="177" t="s">
        <v>6000</v>
      </c>
      <c r="I5" s="176" t="s">
        <v>5991</v>
      </c>
      <c r="J5" s="176" t="s">
        <v>5641</v>
      </c>
    </row>
    <row r="6" spans="1:10" ht="30">
      <c r="A6" s="175">
        <v>21433</v>
      </c>
      <c r="B6" s="176" t="s">
        <v>6001</v>
      </c>
      <c r="C6" s="176" t="s">
        <v>6002</v>
      </c>
      <c r="D6" s="176" t="s">
        <v>20</v>
      </c>
      <c r="E6" s="177" t="s">
        <v>5989</v>
      </c>
      <c r="F6" s="177" t="s">
        <v>5108</v>
      </c>
      <c r="G6" s="177" t="s">
        <v>5990</v>
      </c>
      <c r="H6" s="177" t="s">
        <v>6000</v>
      </c>
      <c r="I6" s="176" t="s">
        <v>5991</v>
      </c>
      <c r="J6" s="176" t="s">
        <v>5641</v>
      </c>
    </row>
    <row r="7" spans="1:10" ht="30">
      <c r="A7" s="175">
        <v>21704</v>
      </c>
      <c r="B7" s="176" t="s">
        <v>6003</v>
      </c>
      <c r="C7" s="176" t="s">
        <v>6004</v>
      </c>
      <c r="D7" s="176" t="s">
        <v>20</v>
      </c>
      <c r="E7" s="177" t="s">
        <v>5989</v>
      </c>
      <c r="F7" s="177" t="s">
        <v>5108</v>
      </c>
      <c r="G7" s="177" t="s">
        <v>5990</v>
      </c>
      <c r="H7" s="177" t="s">
        <v>6000</v>
      </c>
      <c r="I7" s="176" t="s">
        <v>5991</v>
      </c>
      <c r="J7" s="176" t="s">
        <v>5641</v>
      </c>
    </row>
    <row r="8" spans="1:10" ht="30">
      <c r="A8" s="175">
        <v>21999</v>
      </c>
      <c r="B8" s="176" t="s">
        <v>6005</v>
      </c>
      <c r="C8" s="176" t="s">
        <v>6006</v>
      </c>
      <c r="D8" s="176" t="s">
        <v>20</v>
      </c>
      <c r="E8" s="177" t="s">
        <v>5989</v>
      </c>
      <c r="F8" s="177" t="s">
        <v>5108</v>
      </c>
      <c r="G8" s="177" t="s">
        <v>5990</v>
      </c>
      <c r="H8" s="177" t="s">
        <v>6000</v>
      </c>
      <c r="I8" s="176" t="s">
        <v>5991</v>
      </c>
      <c r="J8" s="176" t="s">
        <v>5641</v>
      </c>
    </row>
    <row r="9" spans="1:10" ht="60">
      <c r="A9" s="175">
        <v>42056</v>
      </c>
      <c r="B9" s="176" t="s">
        <v>6007</v>
      </c>
      <c r="C9" s="176" t="s">
        <v>6008</v>
      </c>
      <c r="D9" s="176" t="s">
        <v>29</v>
      </c>
      <c r="E9" s="177" t="s">
        <v>5989</v>
      </c>
      <c r="F9" s="177" t="s">
        <v>5108</v>
      </c>
      <c r="G9" s="177" t="s">
        <v>5990</v>
      </c>
      <c r="H9" s="177" t="s">
        <v>6000</v>
      </c>
      <c r="I9" s="176" t="s">
        <v>6009</v>
      </c>
      <c r="J9" s="176" t="s">
        <v>6010</v>
      </c>
    </row>
    <row r="10" spans="1:10" ht="45">
      <c r="A10" s="175">
        <v>61450</v>
      </c>
      <c r="B10" s="176" t="s">
        <v>6011</v>
      </c>
      <c r="C10" s="176" t="s">
        <v>6012</v>
      </c>
      <c r="D10" s="176" t="s">
        <v>32</v>
      </c>
      <c r="E10" s="177" t="s">
        <v>5989</v>
      </c>
      <c r="F10" s="177" t="s">
        <v>5108</v>
      </c>
      <c r="G10" s="177" t="s">
        <v>5990</v>
      </c>
      <c r="H10" s="177" t="s">
        <v>6000</v>
      </c>
      <c r="I10" s="176" t="s">
        <v>5994</v>
      </c>
      <c r="J10" s="176" t="s">
        <v>5641</v>
      </c>
    </row>
    <row r="11" spans="1:10" ht="30">
      <c r="A11" s="175">
        <v>65999</v>
      </c>
      <c r="B11" s="176" t="s">
        <v>6013</v>
      </c>
      <c r="C11" s="176" t="s">
        <v>6014</v>
      </c>
      <c r="D11" s="176" t="s">
        <v>32</v>
      </c>
      <c r="E11" s="177" t="s">
        <v>5989</v>
      </c>
      <c r="F11" s="177" t="s">
        <v>4864</v>
      </c>
      <c r="G11" s="177" t="s">
        <v>5990</v>
      </c>
      <c r="H11" s="177" t="s">
        <v>6000</v>
      </c>
      <c r="I11" s="176" t="s">
        <v>5994</v>
      </c>
      <c r="J11" s="176" t="s">
        <v>5641</v>
      </c>
    </row>
    <row r="12" spans="1:10" ht="45">
      <c r="A12" s="175">
        <v>69419</v>
      </c>
      <c r="B12" s="176" t="s">
        <v>6015</v>
      </c>
      <c r="C12" s="176" t="s">
        <v>6016</v>
      </c>
      <c r="D12" s="176" t="s">
        <v>32</v>
      </c>
      <c r="E12" s="177" t="s">
        <v>5989</v>
      </c>
      <c r="F12" s="177" t="s">
        <v>5108</v>
      </c>
      <c r="G12" s="177" t="s">
        <v>5990</v>
      </c>
      <c r="H12" s="177" t="s">
        <v>6000</v>
      </c>
      <c r="I12" s="176" t="s">
        <v>6009</v>
      </c>
      <c r="J12" s="176" t="s">
        <v>5641</v>
      </c>
    </row>
    <row r="13" spans="1:10" ht="30">
      <c r="A13" s="175">
        <v>674</v>
      </c>
      <c r="B13" s="176" t="s">
        <v>6017</v>
      </c>
      <c r="C13" s="176" t="s">
        <v>6018</v>
      </c>
      <c r="D13" s="176" t="s">
        <v>32</v>
      </c>
      <c r="E13" s="177" t="s">
        <v>5989</v>
      </c>
      <c r="F13" s="177" t="s">
        <v>4864</v>
      </c>
      <c r="G13" s="177" t="s">
        <v>5990</v>
      </c>
      <c r="H13" s="177" t="s">
        <v>5243</v>
      </c>
      <c r="I13" s="176" t="s">
        <v>6009</v>
      </c>
      <c r="J13" s="176" t="s">
        <v>5641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87"/>
  <sheetViews>
    <sheetView showGridLines="0" workbookViewId="0">
      <selection activeCell="C1" sqref="A1:C1"/>
    </sheetView>
  </sheetViews>
  <sheetFormatPr baseColWidth="10" defaultRowHeight="15"/>
  <cols>
    <col min="1" max="1" width="20" bestFit="1" customWidth="1"/>
    <col min="2" max="2" width="34.7109375" style="25" customWidth="1"/>
    <col min="3" max="3" width="165" bestFit="1" customWidth="1"/>
  </cols>
  <sheetData>
    <row r="1" spans="1:3">
      <c r="A1" s="181" t="s">
        <v>6021</v>
      </c>
      <c r="B1" s="181" t="s">
        <v>0</v>
      </c>
      <c r="C1" s="181" t="s">
        <v>1</v>
      </c>
    </row>
    <row r="2" spans="1:3">
      <c r="A2" s="17" t="s">
        <v>6022</v>
      </c>
      <c r="B2" s="27">
        <v>12</v>
      </c>
      <c r="C2" s="17" t="s">
        <v>6023</v>
      </c>
    </row>
    <row r="3" spans="1:3">
      <c r="A3" s="17" t="s">
        <v>6022</v>
      </c>
      <c r="B3" s="27">
        <v>14</v>
      </c>
      <c r="C3" s="17" t="s">
        <v>6024</v>
      </c>
    </row>
    <row r="4" spans="1:3">
      <c r="A4" s="17" t="s">
        <v>6022</v>
      </c>
      <c r="B4" s="27">
        <v>17</v>
      </c>
      <c r="C4" s="17" t="s">
        <v>6025</v>
      </c>
    </row>
    <row r="5" spans="1:3">
      <c r="A5" s="17" t="s">
        <v>6022</v>
      </c>
      <c r="B5" s="27">
        <v>18</v>
      </c>
      <c r="C5" s="17" t="s">
        <v>6026</v>
      </c>
    </row>
    <row r="6" spans="1:3">
      <c r="A6" s="17" t="s">
        <v>6022</v>
      </c>
      <c r="B6" s="27">
        <v>19</v>
      </c>
      <c r="C6" s="17" t="s">
        <v>6027</v>
      </c>
    </row>
    <row r="7" spans="1:3">
      <c r="A7" s="17" t="s">
        <v>6022</v>
      </c>
      <c r="B7" s="27">
        <v>23</v>
      </c>
      <c r="C7" s="17" t="s">
        <v>6028</v>
      </c>
    </row>
    <row r="8" spans="1:3">
      <c r="A8" s="17" t="s">
        <v>6022</v>
      </c>
      <c r="B8" s="27">
        <v>24</v>
      </c>
      <c r="C8" s="17" t="s">
        <v>6029</v>
      </c>
    </row>
    <row r="9" spans="1:3">
      <c r="A9" s="17" t="s">
        <v>6022</v>
      </c>
      <c r="B9" s="27">
        <v>26</v>
      </c>
      <c r="C9" s="17" t="s">
        <v>6030</v>
      </c>
    </row>
    <row r="10" spans="1:3">
      <c r="A10" s="17" t="s">
        <v>6022</v>
      </c>
      <c r="B10" s="27">
        <v>29</v>
      </c>
      <c r="C10" s="17" t="s">
        <v>6031</v>
      </c>
    </row>
    <row r="11" spans="1:3">
      <c r="A11" s="17" t="s">
        <v>6022</v>
      </c>
      <c r="B11" s="27">
        <v>31</v>
      </c>
      <c r="C11" s="17" t="s">
        <v>6032</v>
      </c>
    </row>
    <row r="12" spans="1:3">
      <c r="A12" s="17" t="s">
        <v>6022</v>
      </c>
      <c r="B12" s="27">
        <v>32</v>
      </c>
      <c r="C12" s="17" t="s">
        <v>6033</v>
      </c>
    </row>
    <row r="13" spans="1:3">
      <c r="A13" s="17" t="s">
        <v>6022</v>
      </c>
      <c r="B13" s="27">
        <v>33</v>
      </c>
      <c r="C13" s="17" t="s">
        <v>6034</v>
      </c>
    </row>
    <row r="14" spans="1:3">
      <c r="A14" s="17" t="s">
        <v>6022</v>
      </c>
      <c r="B14" s="27">
        <v>34</v>
      </c>
      <c r="C14" s="17" t="s">
        <v>6035</v>
      </c>
    </row>
    <row r="15" spans="1:3">
      <c r="A15" s="17" t="s">
        <v>6022</v>
      </c>
      <c r="B15" s="27">
        <v>35</v>
      </c>
      <c r="C15" s="17" t="s">
        <v>6036</v>
      </c>
    </row>
    <row r="16" spans="1:3">
      <c r="A16" s="17" t="s">
        <v>6022</v>
      </c>
      <c r="B16" s="27">
        <v>36</v>
      </c>
      <c r="C16" s="17" t="s">
        <v>6037</v>
      </c>
    </row>
    <row r="17" spans="1:3">
      <c r="A17" s="17" t="s">
        <v>6022</v>
      </c>
      <c r="B17" s="27">
        <v>42</v>
      </c>
      <c r="C17" s="17" t="s">
        <v>6038</v>
      </c>
    </row>
    <row r="18" spans="1:3">
      <c r="A18" s="17" t="s">
        <v>6022</v>
      </c>
      <c r="B18" s="27">
        <v>44</v>
      </c>
      <c r="C18" s="17" t="s">
        <v>6039</v>
      </c>
    </row>
    <row r="19" spans="1:3">
      <c r="A19" s="17" t="s">
        <v>6022</v>
      </c>
      <c r="B19" s="27">
        <v>45</v>
      </c>
      <c r="C19" s="17" t="s">
        <v>6040</v>
      </c>
    </row>
    <row r="20" spans="1:3">
      <c r="A20" s="17" t="s">
        <v>6022</v>
      </c>
      <c r="B20" s="27">
        <v>46</v>
      </c>
      <c r="C20" s="17" t="s">
        <v>6041</v>
      </c>
    </row>
    <row r="21" spans="1:3">
      <c r="A21" s="17" t="s">
        <v>6022</v>
      </c>
      <c r="B21" s="27">
        <v>47</v>
      </c>
      <c r="C21" s="17" t="s">
        <v>6042</v>
      </c>
    </row>
    <row r="22" spans="1:3">
      <c r="A22" s="17" t="s">
        <v>6022</v>
      </c>
      <c r="B22" s="27">
        <v>48</v>
      </c>
      <c r="C22" s="17" t="s">
        <v>6043</v>
      </c>
    </row>
    <row r="23" spans="1:3">
      <c r="A23" s="17" t="s">
        <v>6022</v>
      </c>
      <c r="B23" s="27">
        <v>49</v>
      </c>
      <c r="C23" s="17" t="s">
        <v>6044</v>
      </c>
    </row>
    <row r="24" spans="1:3">
      <c r="A24" s="17" t="s">
        <v>6022</v>
      </c>
      <c r="B24" s="27">
        <v>50</v>
      </c>
      <c r="C24" s="17" t="s">
        <v>6045</v>
      </c>
    </row>
    <row r="25" spans="1:3">
      <c r="A25" s="17" t="s">
        <v>6022</v>
      </c>
      <c r="B25" s="27">
        <v>52</v>
      </c>
      <c r="C25" s="17" t="s">
        <v>6046</v>
      </c>
    </row>
    <row r="26" spans="1:3">
      <c r="A26" s="17" t="s">
        <v>6022</v>
      </c>
      <c r="B26" s="27">
        <v>53</v>
      </c>
      <c r="C26" s="17" t="s">
        <v>6047</v>
      </c>
    </row>
    <row r="27" spans="1:3">
      <c r="A27" s="17" t="s">
        <v>6022</v>
      </c>
      <c r="B27" s="27">
        <v>59</v>
      </c>
      <c r="C27" s="17" t="s">
        <v>6048</v>
      </c>
    </row>
    <row r="28" spans="1:3">
      <c r="A28" s="17" t="s">
        <v>6022</v>
      </c>
      <c r="B28" s="27">
        <v>63</v>
      </c>
      <c r="C28" s="17" t="s">
        <v>6049</v>
      </c>
    </row>
    <row r="29" spans="1:3">
      <c r="A29" s="17" t="s">
        <v>6022</v>
      </c>
      <c r="B29" s="27">
        <v>66</v>
      </c>
      <c r="C29" s="17" t="s">
        <v>6050</v>
      </c>
    </row>
    <row r="30" spans="1:3">
      <c r="A30" s="17" t="s">
        <v>6022</v>
      </c>
      <c r="B30" s="27">
        <v>73</v>
      </c>
      <c r="C30" s="17" t="s">
        <v>6051</v>
      </c>
    </row>
    <row r="31" spans="1:3">
      <c r="A31" s="17" t="s">
        <v>6022</v>
      </c>
      <c r="B31" s="27">
        <v>83</v>
      </c>
      <c r="C31" s="17" t="s">
        <v>6052</v>
      </c>
    </row>
    <row r="32" spans="1:3">
      <c r="A32" s="17" t="s">
        <v>6022</v>
      </c>
      <c r="B32" s="27">
        <v>89</v>
      </c>
      <c r="C32" s="17" t="s">
        <v>6053</v>
      </c>
    </row>
    <row r="33" spans="1:3">
      <c r="A33" s="17" t="s">
        <v>6022</v>
      </c>
      <c r="B33" s="27">
        <v>90</v>
      </c>
      <c r="C33" s="17" t="s">
        <v>6054</v>
      </c>
    </row>
    <row r="34" spans="1:3">
      <c r="A34" s="17" t="s">
        <v>6022</v>
      </c>
      <c r="B34" s="27">
        <v>92</v>
      </c>
      <c r="C34" s="17" t="s">
        <v>6055</v>
      </c>
    </row>
    <row r="35" spans="1:3">
      <c r="A35" s="17" t="s">
        <v>6022</v>
      </c>
      <c r="B35" s="27">
        <v>93</v>
      </c>
      <c r="C35" s="17" t="s">
        <v>6056</v>
      </c>
    </row>
    <row r="36" spans="1:3">
      <c r="A36" s="17" t="s">
        <v>6022</v>
      </c>
      <c r="B36" s="27">
        <v>101</v>
      </c>
      <c r="C36" s="17" t="s">
        <v>6057</v>
      </c>
    </row>
    <row r="37" spans="1:3">
      <c r="A37" s="17" t="s">
        <v>6022</v>
      </c>
      <c r="B37" s="27">
        <v>102</v>
      </c>
      <c r="C37" s="17" t="s">
        <v>6058</v>
      </c>
    </row>
    <row r="38" spans="1:3">
      <c r="A38" s="17" t="s">
        <v>6022</v>
      </c>
      <c r="B38" s="27">
        <v>105</v>
      </c>
      <c r="C38" s="17" t="s">
        <v>6059</v>
      </c>
    </row>
    <row r="39" spans="1:3">
      <c r="A39" s="17" t="s">
        <v>6022</v>
      </c>
      <c r="B39" s="27">
        <v>107</v>
      </c>
      <c r="C39" s="17" t="s">
        <v>6060</v>
      </c>
    </row>
    <row r="40" spans="1:3">
      <c r="A40" s="17" t="s">
        <v>6022</v>
      </c>
      <c r="B40" s="27">
        <v>118</v>
      </c>
      <c r="C40" s="17" t="s">
        <v>6061</v>
      </c>
    </row>
    <row r="41" spans="1:3">
      <c r="A41" s="17" t="s">
        <v>6022</v>
      </c>
      <c r="B41" s="27">
        <v>119</v>
      </c>
      <c r="C41" s="17" t="s">
        <v>6062</v>
      </c>
    </row>
    <row r="42" spans="1:3">
      <c r="A42" s="17" t="s">
        <v>6022</v>
      </c>
      <c r="B42" s="27">
        <v>120</v>
      </c>
      <c r="C42" s="17" t="s">
        <v>6063</v>
      </c>
    </row>
    <row r="43" spans="1:3">
      <c r="A43" s="17" t="s">
        <v>6022</v>
      </c>
      <c r="B43" s="27">
        <v>133</v>
      </c>
      <c r="C43" s="17" t="s">
        <v>6064</v>
      </c>
    </row>
    <row r="44" spans="1:3">
      <c r="A44" s="17" t="s">
        <v>6022</v>
      </c>
      <c r="B44" s="27">
        <v>134</v>
      </c>
      <c r="C44" s="17" t="s">
        <v>6065</v>
      </c>
    </row>
    <row r="45" spans="1:3">
      <c r="A45" s="17" t="s">
        <v>6022</v>
      </c>
      <c r="B45" s="27">
        <v>135</v>
      </c>
      <c r="C45" s="17" t="s">
        <v>6066</v>
      </c>
    </row>
    <row r="46" spans="1:3">
      <c r="A46" s="17" t="s">
        <v>6022</v>
      </c>
      <c r="B46" s="27">
        <v>136</v>
      </c>
      <c r="C46" s="17" t="s">
        <v>6067</v>
      </c>
    </row>
    <row r="47" spans="1:3">
      <c r="A47" s="17" t="s">
        <v>6022</v>
      </c>
      <c r="B47" s="27">
        <v>137</v>
      </c>
      <c r="C47" s="17" t="s">
        <v>6068</v>
      </c>
    </row>
    <row r="48" spans="1:3">
      <c r="A48" s="17" t="s">
        <v>6022</v>
      </c>
      <c r="B48" s="27">
        <v>138</v>
      </c>
      <c r="C48" s="17" t="s">
        <v>6069</v>
      </c>
    </row>
    <row r="49" spans="1:3">
      <c r="A49" s="17" t="s">
        <v>6022</v>
      </c>
      <c r="B49" s="27">
        <v>148</v>
      </c>
      <c r="C49" s="17" t="s">
        <v>6070</v>
      </c>
    </row>
    <row r="50" spans="1:3">
      <c r="A50" s="17" t="s">
        <v>6022</v>
      </c>
      <c r="B50" s="27">
        <v>149</v>
      </c>
      <c r="C50" s="17" t="s">
        <v>6071</v>
      </c>
    </row>
    <row r="51" spans="1:3">
      <c r="A51" s="17" t="s">
        <v>6022</v>
      </c>
      <c r="B51" s="27">
        <v>151</v>
      </c>
      <c r="C51" s="17" t="s">
        <v>6072</v>
      </c>
    </row>
    <row r="52" spans="1:3">
      <c r="A52" s="17" t="s">
        <v>6022</v>
      </c>
      <c r="B52" s="27">
        <v>153</v>
      </c>
      <c r="C52" s="17" t="s">
        <v>6073</v>
      </c>
    </row>
    <row r="53" spans="1:3">
      <c r="A53" s="17" t="s">
        <v>6022</v>
      </c>
      <c r="B53" s="27">
        <v>156</v>
      </c>
      <c r="C53" s="17" t="s">
        <v>6074</v>
      </c>
    </row>
    <row r="54" spans="1:3">
      <c r="A54" s="17" t="s">
        <v>6022</v>
      </c>
      <c r="B54" s="27">
        <v>157</v>
      </c>
      <c r="C54" s="17" t="s">
        <v>6075</v>
      </c>
    </row>
    <row r="55" spans="1:3">
      <c r="A55" s="17" t="s">
        <v>6022</v>
      </c>
      <c r="B55" s="27">
        <v>158</v>
      </c>
      <c r="C55" s="17" t="s">
        <v>6076</v>
      </c>
    </row>
    <row r="56" spans="1:3">
      <c r="A56" s="17" t="s">
        <v>6022</v>
      </c>
      <c r="B56" s="27">
        <v>160</v>
      </c>
      <c r="C56" s="17" t="s">
        <v>6077</v>
      </c>
    </row>
    <row r="57" spans="1:3">
      <c r="A57" s="17" t="s">
        <v>6022</v>
      </c>
      <c r="B57" s="27">
        <v>161</v>
      </c>
      <c r="C57" s="17" t="s">
        <v>6078</v>
      </c>
    </row>
    <row r="58" spans="1:3">
      <c r="A58" s="17" t="s">
        <v>6022</v>
      </c>
      <c r="B58" s="27">
        <v>162</v>
      </c>
      <c r="C58" s="17" t="s">
        <v>6079</v>
      </c>
    </row>
    <row r="59" spans="1:3">
      <c r="A59" s="17" t="s">
        <v>6022</v>
      </c>
      <c r="B59" s="27">
        <v>163</v>
      </c>
      <c r="C59" s="17" t="s">
        <v>6080</v>
      </c>
    </row>
    <row r="60" spans="1:3">
      <c r="A60" s="17" t="s">
        <v>6022</v>
      </c>
      <c r="B60" s="27">
        <v>164</v>
      </c>
      <c r="C60" s="17" t="s">
        <v>6081</v>
      </c>
    </row>
    <row r="61" spans="1:3">
      <c r="A61" s="17" t="s">
        <v>6022</v>
      </c>
      <c r="B61" s="27">
        <v>165</v>
      </c>
      <c r="C61" s="17" t="s">
        <v>6082</v>
      </c>
    </row>
    <row r="62" spans="1:3">
      <c r="A62" s="17" t="s">
        <v>6022</v>
      </c>
      <c r="B62" s="27">
        <v>177</v>
      </c>
      <c r="C62" s="17" t="s">
        <v>6083</v>
      </c>
    </row>
    <row r="63" spans="1:3">
      <c r="A63" s="17" t="s">
        <v>6022</v>
      </c>
      <c r="B63" s="27">
        <v>182</v>
      </c>
      <c r="C63" s="17" t="s">
        <v>6084</v>
      </c>
    </row>
    <row r="64" spans="1:3">
      <c r="A64" s="17" t="s">
        <v>6022</v>
      </c>
      <c r="B64" s="27">
        <v>183</v>
      </c>
      <c r="C64" s="17" t="s">
        <v>6085</v>
      </c>
    </row>
    <row r="65" spans="1:3">
      <c r="A65" s="17" t="s">
        <v>6022</v>
      </c>
      <c r="B65" s="27">
        <v>188</v>
      </c>
      <c r="C65" s="17" t="s">
        <v>6086</v>
      </c>
    </row>
    <row r="66" spans="1:3">
      <c r="A66" s="17" t="s">
        <v>6022</v>
      </c>
      <c r="B66" s="27">
        <v>189</v>
      </c>
      <c r="C66" s="17" t="s">
        <v>6087</v>
      </c>
    </row>
    <row r="67" spans="1:3">
      <c r="A67" s="17" t="s">
        <v>6022</v>
      </c>
      <c r="B67" s="27">
        <v>190</v>
      </c>
      <c r="C67" s="17" t="s">
        <v>6088</v>
      </c>
    </row>
    <row r="68" spans="1:3">
      <c r="A68" s="17" t="s">
        <v>6022</v>
      </c>
      <c r="B68" s="27">
        <v>192</v>
      </c>
      <c r="C68" s="17" t="s">
        <v>6089</v>
      </c>
    </row>
    <row r="69" spans="1:3">
      <c r="A69" s="17" t="s">
        <v>6022</v>
      </c>
      <c r="B69" s="27">
        <v>220</v>
      </c>
      <c r="C69" s="17" t="s">
        <v>2197</v>
      </c>
    </row>
    <row r="70" spans="1:3">
      <c r="A70" s="17" t="s">
        <v>6022</v>
      </c>
      <c r="B70" s="27">
        <v>227</v>
      </c>
      <c r="C70" s="17" t="s">
        <v>6090</v>
      </c>
    </row>
    <row r="71" spans="1:3">
      <c r="A71" s="17" t="s">
        <v>6022</v>
      </c>
      <c r="B71" s="27">
        <v>228</v>
      </c>
      <c r="C71" s="17" t="s">
        <v>6091</v>
      </c>
    </row>
    <row r="72" spans="1:3">
      <c r="A72" s="17" t="s">
        <v>6022</v>
      </c>
      <c r="B72" s="27">
        <v>229</v>
      </c>
      <c r="C72" s="17" t="s">
        <v>6092</v>
      </c>
    </row>
    <row r="73" spans="1:3">
      <c r="A73" s="17" t="s">
        <v>6022</v>
      </c>
      <c r="B73" s="27">
        <v>230</v>
      </c>
      <c r="C73" s="17" t="s">
        <v>6093</v>
      </c>
    </row>
    <row r="74" spans="1:3">
      <c r="A74" s="17" t="s">
        <v>6022</v>
      </c>
      <c r="B74" s="27">
        <v>231</v>
      </c>
      <c r="C74" s="17" t="s">
        <v>6094</v>
      </c>
    </row>
    <row r="75" spans="1:3">
      <c r="A75" s="17" t="s">
        <v>6022</v>
      </c>
      <c r="B75" s="27">
        <v>234</v>
      </c>
      <c r="C75" s="17" t="s">
        <v>6095</v>
      </c>
    </row>
    <row r="76" spans="1:3">
      <c r="A76" s="17" t="s">
        <v>6022</v>
      </c>
      <c r="B76" s="27">
        <v>235</v>
      </c>
      <c r="C76" s="17" t="s">
        <v>6096</v>
      </c>
    </row>
    <row r="77" spans="1:3">
      <c r="A77" s="17" t="s">
        <v>6022</v>
      </c>
      <c r="B77" s="27">
        <v>236</v>
      </c>
      <c r="C77" s="17" t="s">
        <v>6097</v>
      </c>
    </row>
    <row r="78" spans="1:3">
      <c r="A78" s="17" t="s">
        <v>6022</v>
      </c>
      <c r="B78" s="27">
        <v>237</v>
      </c>
      <c r="C78" s="17" t="s">
        <v>6098</v>
      </c>
    </row>
    <row r="79" spans="1:3">
      <c r="A79" s="17" t="s">
        <v>6022</v>
      </c>
      <c r="B79" s="27">
        <v>242</v>
      </c>
      <c r="C79" s="17" t="s">
        <v>6099</v>
      </c>
    </row>
    <row r="80" spans="1:3">
      <c r="A80" s="17" t="s">
        <v>6022</v>
      </c>
      <c r="B80" s="27">
        <v>262</v>
      </c>
      <c r="C80" s="17" t="s">
        <v>6100</v>
      </c>
    </row>
    <row r="81" spans="1:3">
      <c r="A81" s="17" t="s">
        <v>6022</v>
      </c>
      <c r="B81" s="27">
        <v>265</v>
      </c>
      <c r="C81" s="17" t="s">
        <v>6101</v>
      </c>
    </row>
    <row r="82" spans="1:3">
      <c r="A82" s="17" t="s">
        <v>6022</v>
      </c>
      <c r="B82" s="27">
        <v>266</v>
      </c>
      <c r="C82" s="17" t="s">
        <v>6102</v>
      </c>
    </row>
    <row r="83" spans="1:3">
      <c r="A83" s="17" t="s">
        <v>6022</v>
      </c>
      <c r="B83" s="27">
        <v>268</v>
      </c>
      <c r="C83" s="17" t="s">
        <v>6103</v>
      </c>
    </row>
    <row r="84" spans="1:3">
      <c r="A84" s="17" t="s">
        <v>6022</v>
      </c>
      <c r="B84" s="27">
        <v>270</v>
      </c>
      <c r="C84" s="17" t="s">
        <v>6104</v>
      </c>
    </row>
    <row r="85" spans="1:3">
      <c r="A85" s="17" t="s">
        <v>6022</v>
      </c>
      <c r="B85" s="27">
        <v>271</v>
      </c>
      <c r="C85" s="17" t="s">
        <v>6105</v>
      </c>
    </row>
    <row r="86" spans="1:3">
      <c r="A86" s="17" t="s">
        <v>6022</v>
      </c>
      <c r="B86" s="27">
        <v>274</v>
      </c>
      <c r="C86" s="17" t="s">
        <v>6106</v>
      </c>
    </row>
    <row r="87" spans="1:3">
      <c r="A87" s="17" t="s">
        <v>6022</v>
      </c>
      <c r="B87" s="27">
        <v>276</v>
      </c>
      <c r="C87" s="17" t="s">
        <v>6107</v>
      </c>
    </row>
    <row r="88" spans="1:3">
      <c r="A88" s="17" t="s">
        <v>6022</v>
      </c>
      <c r="B88" s="27">
        <v>277</v>
      </c>
      <c r="C88" s="17" t="s">
        <v>6108</v>
      </c>
    </row>
    <row r="89" spans="1:3">
      <c r="A89" s="17" t="s">
        <v>6022</v>
      </c>
      <c r="B89" s="27">
        <v>278</v>
      </c>
      <c r="C89" s="17" t="s">
        <v>6109</v>
      </c>
    </row>
    <row r="90" spans="1:3">
      <c r="A90" s="17" t="s">
        <v>6022</v>
      </c>
      <c r="B90" s="27">
        <v>280</v>
      </c>
      <c r="C90" s="17" t="s">
        <v>6110</v>
      </c>
    </row>
    <row r="91" spans="1:3">
      <c r="A91" s="17" t="s">
        <v>6022</v>
      </c>
      <c r="B91" s="27">
        <v>281</v>
      </c>
      <c r="C91" s="17" t="s">
        <v>6111</v>
      </c>
    </row>
    <row r="92" spans="1:3">
      <c r="A92" s="17" t="s">
        <v>6022</v>
      </c>
      <c r="B92" s="27">
        <v>283</v>
      </c>
      <c r="C92" s="17" t="s">
        <v>6112</v>
      </c>
    </row>
    <row r="93" spans="1:3">
      <c r="A93" s="17" t="s">
        <v>6022</v>
      </c>
      <c r="B93" s="27">
        <v>284</v>
      </c>
      <c r="C93" s="17" t="s">
        <v>6113</v>
      </c>
    </row>
    <row r="94" spans="1:3">
      <c r="A94" s="17" t="s">
        <v>6022</v>
      </c>
      <c r="B94" s="27">
        <v>289</v>
      </c>
      <c r="C94" s="17" t="s">
        <v>6114</v>
      </c>
    </row>
    <row r="95" spans="1:3">
      <c r="A95" s="17" t="s">
        <v>6022</v>
      </c>
      <c r="B95" s="27">
        <v>292</v>
      </c>
      <c r="C95" s="17" t="s">
        <v>6115</v>
      </c>
    </row>
    <row r="96" spans="1:3">
      <c r="A96" s="17" t="s">
        <v>6022</v>
      </c>
      <c r="B96" s="27">
        <v>294</v>
      </c>
      <c r="C96" s="17" t="s">
        <v>6116</v>
      </c>
    </row>
    <row r="97" spans="1:3">
      <c r="A97" s="17" t="s">
        <v>6022</v>
      </c>
      <c r="B97" s="27">
        <v>296</v>
      </c>
      <c r="C97" s="17" t="s">
        <v>6117</v>
      </c>
    </row>
    <row r="98" spans="1:3">
      <c r="A98" s="17" t="s">
        <v>6022</v>
      </c>
      <c r="B98" s="27">
        <v>297</v>
      </c>
      <c r="C98" s="17" t="s">
        <v>6118</v>
      </c>
    </row>
    <row r="99" spans="1:3">
      <c r="A99" s="17" t="s">
        <v>6022</v>
      </c>
      <c r="B99" s="27">
        <v>299</v>
      </c>
      <c r="C99" s="17" t="s">
        <v>6119</v>
      </c>
    </row>
    <row r="100" spans="1:3">
      <c r="A100" s="17" t="s">
        <v>6022</v>
      </c>
      <c r="B100" s="27">
        <v>300</v>
      </c>
      <c r="C100" s="17" t="s">
        <v>6120</v>
      </c>
    </row>
    <row r="101" spans="1:3">
      <c r="A101" s="17" t="s">
        <v>6022</v>
      </c>
      <c r="B101" s="27">
        <v>301</v>
      </c>
      <c r="C101" s="17" t="s">
        <v>6121</v>
      </c>
    </row>
    <row r="102" spans="1:3">
      <c r="A102" s="17" t="s">
        <v>6022</v>
      </c>
      <c r="B102" s="27">
        <v>302</v>
      </c>
      <c r="C102" s="17" t="s">
        <v>6122</v>
      </c>
    </row>
    <row r="103" spans="1:3">
      <c r="A103" s="17" t="s">
        <v>6022</v>
      </c>
      <c r="B103" s="27">
        <v>303</v>
      </c>
      <c r="C103" s="17" t="s">
        <v>6123</v>
      </c>
    </row>
    <row r="104" spans="1:3">
      <c r="A104" s="17" t="s">
        <v>6022</v>
      </c>
      <c r="B104" s="27">
        <v>304</v>
      </c>
      <c r="C104" s="17" t="s">
        <v>6124</v>
      </c>
    </row>
    <row r="105" spans="1:3">
      <c r="A105" s="17" t="s">
        <v>6022</v>
      </c>
      <c r="B105" s="27">
        <v>305</v>
      </c>
      <c r="C105" s="17" t="s">
        <v>6125</v>
      </c>
    </row>
    <row r="106" spans="1:3">
      <c r="A106" s="17" t="s">
        <v>6022</v>
      </c>
      <c r="B106" s="27">
        <v>306</v>
      </c>
      <c r="C106" s="17" t="s">
        <v>6126</v>
      </c>
    </row>
    <row r="107" spans="1:3">
      <c r="A107" s="17" t="s">
        <v>6022</v>
      </c>
      <c r="B107" s="27">
        <v>307</v>
      </c>
      <c r="C107" s="17" t="s">
        <v>6127</v>
      </c>
    </row>
    <row r="108" spans="1:3">
      <c r="A108" s="17" t="s">
        <v>6022</v>
      </c>
      <c r="B108" s="27">
        <v>308</v>
      </c>
      <c r="C108" s="17" t="s">
        <v>6128</v>
      </c>
    </row>
    <row r="109" spans="1:3">
      <c r="A109" s="17" t="s">
        <v>6022</v>
      </c>
      <c r="B109" s="27">
        <v>316</v>
      </c>
      <c r="C109" s="17" t="s">
        <v>6129</v>
      </c>
    </row>
    <row r="110" spans="1:3">
      <c r="A110" s="17" t="s">
        <v>6022</v>
      </c>
      <c r="B110" s="27">
        <v>323</v>
      </c>
      <c r="C110" s="17" t="s">
        <v>6130</v>
      </c>
    </row>
    <row r="111" spans="1:3">
      <c r="A111" s="17" t="s">
        <v>6022</v>
      </c>
      <c r="B111" s="27">
        <v>349</v>
      </c>
      <c r="C111" s="17" t="s">
        <v>6131</v>
      </c>
    </row>
    <row r="112" spans="1:3">
      <c r="A112" s="17" t="s">
        <v>6022</v>
      </c>
      <c r="B112" s="27">
        <v>355</v>
      </c>
      <c r="C112" s="17" t="s">
        <v>6132</v>
      </c>
    </row>
    <row r="113" spans="1:3">
      <c r="A113" s="17" t="s">
        <v>6022</v>
      </c>
      <c r="B113" s="27">
        <v>357</v>
      </c>
      <c r="C113" s="17" t="s">
        <v>6133</v>
      </c>
    </row>
    <row r="114" spans="1:3">
      <c r="A114" s="17" t="s">
        <v>6022</v>
      </c>
      <c r="B114" s="27">
        <v>358</v>
      </c>
      <c r="C114" s="17" t="s">
        <v>6134</v>
      </c>
    </row>
    <row r="115" spans="1:3">
      <c r="A115" s="17" t="s">
        <v>6022</v>
      </c>
      <c r="B115" s="27">
        <v>359</v>
      </c>
      <c r="C115" s="17" t="s">
        <v>6135</v>
      </c>
    </row>
    <row r="116" spans="1:3">
      <c r="A116" s="17" t="s">
        <v>6022</v>
      </c>
      <c r="B116" s="27">
        <v>360</v>
      </c>
      <c r="C116" s="17" t="s">
        <v>6136</v>
      </c>
    </row>
    <row r="117" spans="1:3">
      <c r="A117" s="17" t="s">
        <v>6022</v>
      </c>
      <c r="B117" s="27">
        <v>361</v>
      </c>
      <c r="C117" s="17" t="s">
        <v>6137</v>
      </c>
    </row>
    <row r="118" spans="1:3">
      <c r="A118" s="17" t="s">
        <v>6022</v>
      </c>
      <c r="B118" s="27">
        <v>362</v>
      </c>
      <c r="C118" s="17" t="s">
        <v>6138</v>
      </c>
    </row>
    <row r="119" spans="1:3">
      <c r="A119" s="17" t="s">
        <v>6022</v>
      </c>
      <c r="B119" s="27">
        <v>363</v>
      </c>
      <c r="C119" s="17" t="s">
        <v>6139</v>
      </c>
    </row>
    <row r="120" spans="1:3">
      <c r="A120" s="17" t="s">
        <v>6022</v>
      </c>
      <c r="B120" s="27">
        <v>366</v>
      </c>
      <c r="C120" s="17" t="s">
        <v>6140</v>
      </c>
    </row>
    <row r="121" spans="1:3">
      <c r="A121" s="17" t="s">
        <v>6022</v>
      </c>
      <c r="B121" s="27">
        <v>370</v>
      </c>
      <c r="C121" s="17" t="s">
        <v>6141</v>
      </c>
    </row>
    <row r="122" spans="1:3">
      <c r="A122" s="17" t="s">
        <v>6022</v>
      </c>
      <c r="B122" s="27">
        <v>371</v>
      </c>
      <c r="C122" s="17" t="s">
        <v>6142</v>
      </c>
    </row>
    <row r="123" spans="1:3">
      <c r="A123" s="17" t="s">
        <v>6022</v>
      </c>
      <c r="B123" s="27">
        <v>372</v>
      </c>
      <c r="C123" s="17" t="s">
        <v>6143</v>
      </c>
    </row>
    <row r="124" spans="1:3">
      <c r="A124" s="17" t="s">
        <v>6022</v>
      </c>
      <c r="B124" s="27">
        <v>373</v>
      </c>
      <c r="C124" s="17" t="s">
        <v>6144</v>
      </c>
    </row>
    <row r="125" spans="1:3">
      <c r="A125" s="17" t="s">
        <v>6022</v>
      </c>
      <c r="B125" s="27">
        <v>374</v>
      </c>
      <c r="C125" s="17" t="s">
        <v>6145</v>
      </c>
    </row>
    <row r="126" spans="1:3">
      <c r="A126" s="17" t="s">
        <v>6022</v>
      </c>
      <c r="B126" s="27">
        <v>375</v>
      </c>
      <c r="C126" s="17" t="s">
        <v>6146</v>
      </c>
    </row>
    <row r="127" spans="1:3">
      <c r="A127" s="17" t="s">
        <v>6022</v>
      </c>
      <c r="B127" s="27">
        <v>376</v>
      </c>
      <c r="C127" s="17" t="s">
        <v>6147</v>
      </c>
    </row>
    <row r="128" spans="1:3">
      <c r="A128" s="17" t="s">
        <v>6022</v>
      </c>
      <c r="B128" s="27">
        <v>377</v>
      </c>
      <c r="C128" s="17" t="s">
        <v>6148</v>
      </c>
    </row>
    <row r="129" spans="1:3">
      <c r="A129" s="17" t="s">
        <v>6022</v>
      </c>
      <c r="B129" s="27">
        <v>378</v>
      </c>
      <c r="C129" s="17" t="s">
        <v>6149</v>
      </c>
    </row>
    <row r="130" spans="1:3">
      <c r="A130" s="17" t="s">
        <v>6022</v>
      </c>
      <c r="B130" s="27">
        <v>379</v>
      </c>
      <c r="C130" s="17" t="s">
        <v>6150</v>
      </c>
    </row>
    <row r="131" spans="1:3">
      <c r="A131" s="17" t="s">
        <v>6022</v>
      </c>
      <c r="B131" s="27">
        <v>380</v>
      </c>
      <c r="C131" s="17" t="s">
        <v>6151</v>
      </c>
    </row>
    <row r="132" spans="1:3">
      <c r="A132" s="17" t="s">
        <v>6022</v>
      </c>
      <c r="B132" s="27">
        <v>381</v>
      </c>
      <c r="C132" s="17" t="s">
        <v>6152</v>
      </c>
    </row>
    <row r="133" spans="1:3">
      <c r="A133" s="17" t="s">
        <v>6022</v>
      </c>
      <c r="B133" s="27">
        <v>383</v>
      </c>
      <c r="C133" s="17" t="s">
        <v>6153</v>
      </c>
    </row>
    <row r="134" spans="1:3">
      <c r="A134" s="17" t="s">
        <v>6022</v>
      </c>
      <c r="B134" s="27">
        <v>384</v>
      </c>
      <c r="C134" s="17" t="s">
        <v>6154</v>
      </c>
    </row>
    <row r="135" spans="1:3">
      <c r="A135" s="17" t="s">
        <v>6022</v>
      </c>
      <c r="B135" s="27">
        <v>385</v>
      </c>
      <c r="C135" s="17" t="s">
        <v>6155</v>
      </c>
    </row>
    <row r="136" spans="1:3">
      <c r="A136" s="17" t="s">
        <v>6022</v>
      </c>
      <c r="B136" s="27">
        <v>386</v>
      </c>
      <c r="C136" s="17" t="s">
        <v>6156</v>
      </c>
    </row>
    <row r="137" spans="1:3">
      <c r="A137" s="17" t="s">
        <v>6022</v>
      </c>
      <c r="B137" s="27">
        <v>391</v>
      </c>
      <c r="C137" s="17" t="s">
        <v>6157</v>
      </c>
    </row>
    <row r="138" spans="1:3">
      <c r="A138" s="17" t="s">
        <v>6022</v>
      </c>
      <c r="B138" s="27">
        <v>393</v>
      </c>
      <c r="C138" s="17" t="s">
        <v>6158</v>
      </c>
    </row>
    <row r="139" spans="1:3">
      <c r="A139" s="17" t="s">
        <v>6022</v>
      </c>
      <c r="B139" s="27">
        <v>395</v>
      </c>
      <c r="C139" s="17" t="s">
        <v>6159</v>
      </c>
    </row>
    <row r="140" spans="1:3">
      <c r="A140" s="17" t="s">
        <v>6022</v>
      </c>
      <c r="B140" s="27">
        <v>396</v>
      </c>
      <c r="C140" s="17" t="s">
        <v>6160</v>
      </c>
    </row>
    <row r="141" spans="1:3">
      <c r="A141" s="17" t="s">
        <v>6022</v>
      </c>
      <c r="B141" s="27">
        <v>397</v>
      </c>
      <c r="C141" s="17" t="s">
        <v>6161</v>
      </c>
    </row>
    <row r="142" spans="1:3">
      <c r="A142" s="17" t="s">
        <v>6022</v>
      </c>
      <c r="B142" s="27">
        <v>398</v>
      </c>
      <c r="C142" s="17" t="s">
        <v>6162</v>
      </c>
    </row>
    <row r="143" spans="1:3">
      <c r="A143" s="17" t="s">
        <v>6022</v>
      </c>
      <c r="B143" s="27">
        <v>399</v>
      </c>
      <c r="C143" s="17" t="s">
        <v>6163</v>
      </c>
    </row>
    <row r="144" spans="1:3">
      <c r="A144" s="17" t="s">
        <v>6022</v>
      </c>
      <c r="B144" s="27">
        <v>401</v>
      </c>
      <c r="C144" s="17" t="s">
        <v>6164</v>
      </c>
    </row>
    <row r="145" spans="1:3">
      <c r="A145" s="17" t="s">
        <v>6022</v>
      </c>
      <c r="B145" s="27">
        <v>402</v>
      </c>
      <c r="C145" s="17" t="s">
        <v>6165</v>
      </c>
    </row>
    <row r="146" spans="1:3">
      <c r="A146" s="17" t="s">
        <v>6022</v>
      </c>
      <c r="B146" s="27">
        <v>404</v>
      </c>
      <c r="C146" s="17" t="s">
        <v>6166</v>
      </c>
    </row>
    <row r="147" spans="1:3">
      <c r="A147" s="17" t="s">
        <v>6022</v>
      </c>
      <c r="B147" s="27">
        <v>406</v>
      </c>
      <c r="C147" s="17" t="s">
        <v>6167</v>
      </c>
    </row>
    <row r="148" spans="1:3">
      <c r="A148" s="17" t="s">
        <v>6022</v>
      </c>
      <c r="B148" s="27">
        <v>407</v>
      </c>
      <c r="C148" s="17" t="s">
        <v>6168</v>
      </c>
    </row>
    <row r="149" spans="1:3">
      <c r="A149" s="17" t="s">
        <v>6022</v>
      </c>
      <c r="B149" s="27">
        <v>409</v>
      </c>
      <c r="C149" s="17" t="s">
        <v>6169</v>
      </c>
    </row>
    <row r="150" spans="1:3">
      <c r="A150" s="17" t="s">
        <v>6022</v>
      </c>
      <c r="B150" s="27">
        <v>411</v>
      </c>
      <c r="C150" s="17" t="s">
        <v>6170</v>
      </c>
    </row>
    <row r="151" spans="1:3">
      <c r="A151" s="17" t="s">
        <v>6022</v>
      </c>
      <c r="B151" s="27">
        <v>413</v>
      </c>
      <c r="C151" s="17" t="s">
        <v>6171</v>
      </c>
    </row>
    <row r="152" spans="1:3">
      <c r="A152" s="17" t="s">
        <v>6022</v>
      </c>
      <c r="B152" s="27">
        <v>418</v>
      </c>
      <c r="C152" s="17" t="s">
        <v>6172</v>
      </c>
    </row>
    <row r="153" spans="1:3">
      <c r="A153" s="17" t="s">
        <v>6022</v>
      </c>
      <c r="B153" s="27">
        <v>423</v>
      </c>
      <c r="C153" s="17" t="s">
        <v>6173</v>
      </c>
    </row>
    <row r="154" spans="1:3">
      <c r="A154" s="17" t="s">
        <v>6022</v>
      </c>
      <c r="B154" s="27">
        <v>428</v>
      </c>
      <c r="C154" s="17" t="s">
        <v>6174</v>
      </c>
    </row>
    <row r="155" spans="1:3">
      <c r="A155" s="17" t="s">
        <v>6022</v>
      </c>
      <c r="B155" s="27">
        <v>433</v>
      </c>
      <c r="C155" s="17" t="s">
        <v>6175</v>
      </c>
    </row>
    <row r="156" spans="1:3">
      <c r="A156" s="17" t="s">
        <v>6022</v>
      </c>
      <c r="B156" s="27">
        <v>435</v>
      </c>
      <c r="C156" s="17" t="s">
        <v>6176</v>
      </c>
    </row>
    <row r="157" spans="1:3">
      <c r="A157" s="17" t="s">
        <v>6022</v>
      </c>
      <c r="B157" s="27">
        <v>439</v>
      </c>
      <c r="C157" s="17" t="s">
        <v>6177</v>
      </c>
    </row>
    <row r="158" spans="1:3">
      <c r="A158" s="17" t="s">
        <v>6022</v>
      </c>
      <c r="B158" s="27">
        <v>440</v>
      </c>
      <c r="C158" s="17" t="s">
        <v>6178</v>
      </c>
    </row>
    <row r="159" spans="1:3">
      <c r="A159" s="17" t="s">
        <v>6022</v>
      </c>
      <c r="B159" s="27">
        <v>441</v>
      </c>
      <c r="C159" s="17" t="s">
        <v>6179</v>
      </c>
    </row>
    <row r="160" spans="1:3">
      <c r="A160" s="17" t="s">
        <v>6022</v>
      </c>
      <c r="B160" s="27">
        <v>445</v>
      </c>
      <c r="C160" s="17" t="s">
        <v>6180</v>
      </c>
    </row>
    <row r="161" spans="1:3">
      <c r="A161" s="17" t="s">
        <v>6022</v>
      </c>
      <c r="B161" s="27">
        <v>446</v>
      </c>
      <c r="C161" s="17" t="s">
        <v>6181</v>
      </c>
    </row>
    <row r="162" spans="1:3">
      <c r="A162" s="17" t="s">
        <v>6022</v>
      </c>
      <c r="B162" s="27">
        <v>447</v>
      </c>
      <c r="C162" s="17" t="s">
        <v>6182</v>
      </c>
    </row>
    <row r="163" spans="1:3">
      <c r="A163" s="17" t="s">
        <v>6022</v>
      </c>
      <c r="B163" s="27">
        <v>449</v>
      </c>
      <c r="C163" s="17" t="s">
        <v>6183</v>
      </c>
    </row>
    <row r="164" spans="1:3">
      <c r="A164" s="17" t="s">
        <v>6022</v>
      </c>
      <c r="B164" s="27">
        <v>454</v>
      </c>
      <c r="C164" s="17" t="s">
        <v>6184</v>
      </c>
    </row>
    <row r="165" spans="1:3">
      <c r="A165" s="17" t="s">
        <v>6022</v>
      </c>
      <c r="B165" s="27">
        <v>455</v>
      </c>
      <c r="C165" s="17" t="s">
        <v>6185</v>
      </c>
    </row>
    <row r="166" spans="1:3">
      <c r="A166" s="17" t="s">
        <v>6022</v>
      </c>
      <c r="B166" s="27">
        <v>457</v>
      </c>
      <c r="C166" s="17" t="s">
        <v>6186</v>
      </c>
    </row>
    <row r="167" spans="1:3">
      <c r="A167" s="17" t="s">
        <v>6022</v>
      </c>
      <c r="B167" s="27">
        <v>458</v>
      </c>
      <c r="C167" s="17" t="s">
        <v>6187</v>
      </c>
    </row>
    <row r="168" spans="1:3">
      <c r="A168" s="17" t="s">
        <v>6022</v>
      </c>
      <c r="B168" s="27">
        <v>459</v>
      </c>
      <c r="C168" s="17" t="s">
        <v>6188</v>
      </c>
    </row>
    <row r="169" spans="1:3">
      <c r="A169" s="17" t="s">
        <v>6022</v>
      </c>
      <c r="B169" s="27">
        <v>460</v>
      </c>
      <c r="C169" s="17" t="s">
        <v>6189</v>
      </c>
    </row>
    <row r="170" spans="1:3">
      <c r="A170" s="17" t="s">
        <v>6022</v>
      </c>
      <c r="B170" s="27">
        <v>461</v>
      </c>
      <c r="C170" s="17" t="s">
        <v>6190</v>
      </c>
    </row>
    <row r="171" spans="1:3">
      <c r="A171" s="17" t="s">
        <v>6022</v>
      </c>
      <c r="B171" s="27">
        <v>463</v>
      </c>
      <c r="C171" s="17" t="s">
        <v>6191</v>
      </c>
    </row>
    <row r="172" spans="1:3">
      <c r="A172" s="17" t="s">
        <v>6022</v>
      </c>
      <c r="B172" s="27">
        <v>464</v>
      </c>
      <c r="C172" s="17" t="s">
        <v>6192</v>
      </c>
    </row>
    <row r="173" spans="1:3">
      <c r="A173" s="17" t="s">
        <v>6022</v>
      </c>
      <c r="B173" s="27">
        <v>468</v>
      </c>
      <c r="C173" s="17" t="s">
        <v>6193</v>
      </c>
    </row>
    <row r="174" spans="1:3">
      <c r="A174" s="17" t="s">
        <v>6022</v>
      </c>
      <c r="B174" s="27">
        <v>583</v>
      </c>
      <c r="C174" s="17" t="s">
        <v>6194</v>
      </c>
    </row>
    <row r="175" spans="1:3">
      <c r="A175" s="17" t="s">
        <v>6022</v>
      </c>
      <c r="B175" s="27">
        <v>647</v>
      </c>
      <c r="C175" s="17" t="s">
        <v>6195</v>
      </c>
    </row>
    <row r="176" spans="1:3">
      <c r="A176" s="17" t="s">
        <v>6022</v>
      </c>
      <c r="B176" s="27">
        <v>653</v>
      </c>
      <c r="C176" s="17" t="s">
        <v>6196</v>
      </c>
    </row>
    <row r="177" spans="1:3">
      <c r="A177" s="17" t="s">
        <v>6022</v>
      </c>
      <c r="B177" s="27">
        <v>657</v>
      </c>
      <c r="C177" s="17" t="s">
        <v>6197</v>
      </c>
    </row>
    <row r="178" spans="1:3">
      <c r="A178" s="17" t="s">
        <v>6022</v>
      </c>
      <c r="B178" s="27">
        <v>659</v>
      </c>
      <c r="C178" s="17" t="s">
        <v>6198</v>
      </c>
    </row>
    <row r="179" spans="1:3">
      <c r="A179" s="17" t="s">
        <v>6022</v>
      </c>
      <c r="B179" s="27">
        <v>673</v>
      </c>
      <c r="C179" s="17" t="s">
        <v>6199</v>
      </c>
    </row>
    <row r="180" spans="1:3">
      <c r="A180" s="17" t="s">
        <v>6022</v>
      </c>
      <c r="B180" s="27">
        <v>674</v>
      </c>
      <c r="C180" s="17" t="s">
        <v>6200</v>
      </c>
    </row>
    <row r="181" spans="1:3">
      <c r="A181" s="17" t="s">
        <v>6022</v>
      </c>
      <c r="B181" s="27">
        <v>682</v>
      </c>
      <c r="C181" s="17" t="s">
        <v>6201</v>
      </c>
    </row>
    <row r="182" spans="1:3">
      <c r="A182" s="17" t="s">
        <v>6022</v>
      </c>
      <c r="B182" s="27">
        <v>687</v>
      </c>
      <c r="C182" s="17" t="s">
        <v>6202</v>
      </c>
    </row>
    <row r="183" spans="1:3">
      <c r="A183" s="17" t="s">
        <v>6022</v>
      </c>
      <c r="B183" s="27">
        <v>695</v>
      </c>
      <c r="C183" s="17" t="s">
        <v>6203</v>
      </c>
    </row>
    <row r="184" spans="1:3">
      <c r="A184" s="17" t="s">
        <v>6022</v>
      </c>
      <c r="B184" s="27">
        <v>698</v>
      </c>
      <c r="C184" s="17" t="s">
        <v>6204</v>
      </c>
    </row>
    <row r="185" spans="1:3">
      <c r="A185" s="17" t="s">
        <v>6022</v>
      </c>
      <c r="B185" s="27">
        <v>703</v>
      </c>
      <c r="C185" s="17" t="s">
        <v>6205</v>
      </c>
    </row>
    <row r="186" spans="1:3">
      <c r="A186" s="17" t="s">
        <v>6022</v>
      </c>
      <c r="B186" s="27">
        <v>707</v>
      </c>
      <c r="C186" s="17" t="s">
        <v>6206</v>
      </c>
    </row>
    <row r="187" spans="1:3">
      <c r="A187" s="17" t="s">
        <v>6022</v>
      </c>
      <c r="B187" s="27">
        <v>713</v>
      </c>
      <c r="C187" s="17" t="s">
        <v>6207</v>
      </c>
    </row>
    <row r="188" spans="1:3" ht="30">
      <c r="A188" s="17" t="s">
        <v>6022</v>
      </c>
      <c r="B188" s="27">
        <v>718</v>
      </c>
      <c r="C188" s="178" t="s">
        <v>6208</v>
      </c>
    </row>
    <row r="189" spans="1:3">
      <c r="A189" s="17" t="s">
        <v>6022</v>
      </c>
      <c r="B189" s="27">
        <v>725</v>
      </c>
      <c r="C189" s="17" t="s">
        <v>6209</v>
      </c>
    </row>
    <row r="190" spans="1:3">
      <c r="A190" s="17" t="s">
        <v>6022</v>
      </c>
      <c r="B190" s="27">
        <v>727</v>
      </c>
      <c r="C190" s="17" t="s">
        <v>6210</v>
      </c>
    </row>
    <row r="191" spans="1:3">
      <c r="A191" s="17" t="s">
        <v>6022</v>
      </c>
      <c r="B191" s="27">
        <v>728</v>
      </c>
      <c r="C191" s="17" t="s">
        <v>6211</v>
      </c>
    </row>
    <row r="192" spans="1:3">
      <c r="A192" s="17" t="s">
        <v>6022</v>
      </c>
      <c r="B192" s="27">
        <v>733</v>
      </c>
      <c r="C192" s="17" t="s">
        <v>6212</v>
      </c>
    </row>
    <row r="193" spans="1:3">
      <c r="A193" s="17" t="s">
        <v>6022</v>
      </c>
      <c r="B193" s="27">
        <v>744</v>
      </c>
      <c r="C193" s="17" t="s">
        <v>6213</v>
      </c>
    </row>
    <row r="194" spans="1:3">
      <c r="A194" s="17" t="s">
        <v>6022</v>
      </c>
      <c r="B194" s="27">
        <v>745</v>
      </c>
      <c r="C194" s="17" t="s">
        <v>6214</v>
      </c>
    </row>
    <row r="195" spans="1:3">
      <c r="A195" s="17" t="s">
        <v>6022</v>
      </c>
      <c r="B195" s="27">
        <v>747</v>
      </c>
      <c r="C195" s="17" t="s">
        <v>6215</v>
      </c>
    </row>
    <row r="196" spans="1:3">
      <c r="A196" s="17" t="s">
        <v>6022</v>
      </c>
      <c r="B196" s="27">
        <v>748</v>
      </c>
      <c r="C196" s="17" t="s">
        <v>6216</v>
      </c>
    </row>
    <row r="197" spans="1:3">
      <c r="A197" s="17" t="s">
        <v>6022</v>
      </c>
      <c r="B197" s="27">
        <v>749</v>
      </c>
      <c r="C197" s="17" t="s">
        <v>6217</v>
      </c>
    </row>
    <row r="198" spans="1:3">
      <c r="A198" s="17" t="s">
        <v>6022</v>
      </c>
      <c r="B198" s="27">
        <v>750</v>
      </c>
      <c r="C198" s="17" t="s">
        <v>6218</v>
      </c>
    </row>
    <row r="199" spans="1:3">
      <c r="A199" s="17" t="s">
        <v>6022</v>
      </c>
      <c r="B199" s="27">
        <v>751</v>
      </c>
      <c r="C199" s="17" t="s">
        <v>6219</v>
      </c>
    </row>
    <row r="200" spans="1:3">
      <c r="A200" s="17" t="s">
        <v>6022</v>
      </c>
      <c r="B200" s="27">
        <v>755</v>
      </c>
      <c r="C200" s="17" t="s">
        <v>6220</v>
      </c>
    </row>
    <row r="201" spans="1:3">
      <c r="A201" s="17" t="s">
        <v>6022</v>
      </c>
      <c r="B201" s="27">
        <v>759</v>
      </c>
      <c r="C201" s="17" t="s">
        <v>6221</v>
      </c>
    </row>
    <row r="202" spans="1:3">
      <c r="A202" s="17" t="s">
        <v>6022</v>
      </c>
      <c r="B202" s="27">
        <v>760</v>
      </c>
      <c r="C202" s="17" t="s">
        <v>6222</v>
      </c>
    </row>
    <row r="203" spans="1:3">
      <c r="A203" s="17" t="s">
        <v>6022</v>
      </c>
      <c r="B203" s="27">
        <v>763</v>
      </c>
      <c r="C203" s="17" t="s">
        <v>6223</v>
      </c>
    </row>
    <row r="204" spans="1:3">
      <c r="A204" s="17" t="s">
        <v>6022</v>
      </c>
      <c r="B204" s="27">
        <v>765</v>
      </c>
      <c r="C204" s="17" t="s">
        <v>6224</v>
      </c>
    </row>
    <row r="205" spans="1:3">
      <c r="A205" s="17" t="s">
        <v>6022</v>
      </c>
      <c r="B205" s="27">
        <v>769</v>
      </c>
      <c r="C205" s="17" t="s">
        <v>6225</v>
      </c>
    </row>
    <row r="206" spans="1:3">
      <c r="A206" s="17" t="s">
        <v>6022</v>
      </c>
      <c r="B206" s="27">
        <v>774</v>
      </c>
      <c r="C206" s="17" t="s">
        <v>6226</v>
      </c>
    </row>
    <row r="207" spans="1:3">
      <c r="A207" s="17" t="s">
        <v>6022</v>
      </c>
      <c r="B207" s="27">
        <v>775</v>
      </c>
      <c r="C207" s="17" t="s">
        <v>6227</v>
      </c>
    </row>
    <row r="208" spans="1:3">
      <c r="A208" s="17" t="s">
        <v>6022</v>
      </c>
      <c r="B208" s="27">
        <v>787</v>
      </c>
      <c r="C208" s="17" t="s">
        <v>6228</v>
      </c>
    </row>
    <row r="209" spans="1:3">
      <c r="A209" s="17" t="s">
        <v>6022</v>
      </c>
      <c r="B209" s="27">
        <v>788</v>
      </c>
      <c r="C209" s="17" t="s">
        <v>6229</v>
      </c>
    </row>
    <row r="210" spans="1:3">
      <c r="A210" s="17" t="s">
        <v>6022</v>
      </c>
      <c r="B210" s="27">
        <v>791</v>
      </c>
      <c r="C210" s="17" t="s">
        <v>6230</v>
      </c>
    </row>
    <row r="211" spans="1:3">
      <c r="A211" s="17" t="s">
        <v>6022</v>
      </c>
      <c r="B211" s="27">
        <v>796</v>
      </c>
      <c r="C211" s="17" t="s">
        <v>6231</v>
      </c>
    </row>
    <row r="212" spans="1:3">
      <c r="A212" s="17" t="s">
        <v>6022</v>
      </c>
      <c r="B212" s="27">
        <v>799</v>
      </c>
      <c r="C212" s="17" t="s">
        <v>6232</v>
      </c>
    </row>
    <row r="213" spans="1:3">
      <c r="A213" s="17" t="s">
        <v>6022</v>
      </c>
      <c r="B213" s="27">
        <v>803</v>
      </c>
      <c r="C213" s="17" t="s">
        <v>6233</v>
      </c>
    </row>
    <row r="214" spans="1:3">
      <c r="A214" s="17" t="s">
        <v>6022</v>
      </c>
      <c r="B214" s="27">
        <v>816</v>
      </c>
      <c r="C214" s="17" t="s">
        <v>6234</v>
      </c>
    </row>
    <row r="215" spans="1:3">
      <c r="A215" s="17" t="s">
        <v>6022</v>
      </c>
      <c r="B215" s="27">
        <v>817</v>
      </c>
      <c r="C215" s="17" t="s">
        <v>6235</v>
      </c>
    </row>
    <row r="216" spans="1:3">
      <c r="A216" s="17" t="s">
        <v>6022</v>
      </c>
      <c r="B216" s="27">
        <v>818</v>
      </c>
      <c r="C216" s="17" t="s">
        <v>6236</v>
      </c>
    </row>
    <row r="217" spans="1:3">
      <c r="A217" s="17" t="s">
        <v>6022</v>
      </c>
      <c r="B217" s="27">
        <v>820</v>
      </c>
      <c r="C217" s="17" t="s">
        <v>6237</v>
      </c>
    </row>
    <row r="218" spans="1:3">
      <c r="A218" s="17" t="s">
        <v>6022</v>
      </c>
      <c r="B218" s="27">
        <v>821</v>
      </c>
      <c r="C218" s="17" t="s">
        <v>6238</v>
      </c>
    </row>
    <row r="219" spans="1:3">
      <c r="A219" s="17" t="s">
        <v>6022</v>
      </c>
      <c r="B219" s="27">
        <v>822</v>
      </c>
      <c r="C219" s="17" t="s">
        <v>6239</v>
      </c>
    </row>
    <row r="220" spans="1:3">
      <c r="A220" s="17" t="s">
        <v>6022</v>
      </c>
      <c r="B220" s="27">
        <v>827</v>
      </c>
      <c r="C220" s="17" t="s">
        <v>6240</v>
      </c>
    </row>
    <row r="221" spans="1:3">
      <c r="A221" s="17" t="s">
        <v>6022</v>
      </c>
      <c r="B221" s="27">
        <v>831</v>
      </c>
      <c r="C221" s="17" t="s">
        <v>6241</v>
      </c>
    </row>
    <row r="222" spans="1:3">
      <c r="A222" s="17" t="s">
        <v>6022</v>
      </c>
      <c r="B222" s="27">
        <v>841</v>
      </c>
      <c r="C222" s="17" t="s">
        <v>6242</v>
      </c>
    </row>
    <row r="223" spans="1:3">
      <c r="A223" s="17" t="s">
        <v>6022</v>
      </c>
      <c r="B223" s="27">
        <v>851</v>
      </c>
      <c r="C223" s="17" t="s">
        <v>6243</v>
      </c>
    </row>
    <row r="224" spans="1:3">
      <c r="A224" s="17" t="s">
        <v>6022</v>
      </c>
      <c r="B224" s="27">
        <v>852</v>
      </c>
      <c r="C224" s="17" t="s">
        <v>6244</v>
      </c>
    </row>
    <row r="225" spans="1:3">
      <c r="A225" s="17" t="s">
        <v>6022</v>
      </c>
      <c r="B225" s="27">
        <v>853</v>
      </c>
      <c r="C225" s="17" t="s">
        <v>6245</v>
      </c>
    </row>
    <row r="226" spans="1:3">
      <c r="A226" s="17" t="s">
        <v>6022</v>
      </c>
      <c r="B226" s="27">
        <v>867</v>
      </c>
      <c r="C226" s="17" t="s">
        <v>6246</v>
      </c>
    </row>
    <row r="227" spans="1:3">
      <c r="A227" s="17" t="s">
        <v>6022</v>
      </c>
      <c r="B227" s="27">
        <v>868</v>
      </c>
      <c r="C227" s="17" t="s">
        <v>6247</v>
      </c>
    </row>
    <row r="228" spans="1:3">
      <c r="A228" s="17" t="s">
        <v>6022</v>
      </c>
      <c r="B228" s="27">
        <v>869</v>
      </c>
      <c r="C228" s="17" t="s">
        <v>6248</v>
      </c>
    </row>
    <row r="229" spans="1:3">
      <c r="A229" s="17" t="s">
        <v>6022</v>
      </c>
      <c r="B229" s="27">
        <v>874</v>
      </c>
      <c r="C229" s="17" t="s">
        <v>6249</v>
      </c>
    </row>
    <row r="230" spans="1:3">
      <c r="A230" s="17" t="s">
        <v>6022</v>
      </c>
      <c r="B230" s="27">
        <v>877</v>
      </c>
      <c r="C230" s="17" t="s">
        <v>6250</v>
      </c>
    </row>
    <row r="231" spans="1:3">
      <c r="A231" s="17" t="s">
        <v>6022</v>
      </c>
      <c r="B231" s="27">
        <v>882</v>
      </c>
      <c r="C231" s="17" t="s">
        <v>6251</v>
      </c>
    </row>
    <row r="232" spans="1:3">
      <c r="A232" s="17" t="s">
        <v>6022</v>
      </c>
      <c r="B232" s="27">
        <v>883</v>
      </c>
      <c r="C232" s="17" t="s">
        <v>6252</v>
      </c>
    </row>
    <row r="233" spans="1:3">
      <c r="A233" s="17" t="s">
        <v>6022</v>
      </c>
      <c r="B233" s="27">
        <v>884</v>
      </c>
      <c r="C233" s="17" t="s">
        <v>6253</v>
      </c>
    </row>
    <row r="234" spans="1:3">
      <c r="A234" s="17" t="s">
        <v>6022</v>
      </c>
      <c r="B234" s="27">
        <v>885</v>
      </c>
      <c r="C234" s="17" t="s">
        <v>6254</v>
      </c>
    </row>
    <row r="235" spans="1:3">
      <c r="A235" s="17" t="s">
        <v>6022</v>
      </c>
      <c r="B235" s="27">
        <v>886</v>
      </c>
      <c r="C235" s="17" t="s">
        <v>6255</v>
      </c>
    </row>
    <row r="236" spans="1:3">
      <c r="A236" s="17" t="s">
        <v>6022</v>
      </c>
      <c r="B236" s="27">
        <v>888</v>
      </c>
      <c r="C236" s="17" t="s">
        <v>6256</v>
      </c>
    </row>
    <row r="237" spans="1:3">
      <c r="A237" s="17" t="s">
        <v>6022</v>
      </c>
      <c r="B237" s="27">
        <v>889</v>
      </c>
      <c r="C237" s="17" t="s">
        <v>6257</v>
      </c>
    </row>
    <row r="238" spans="1:3">
      <c r="A238" s="17" t="s">
        <v>6022</v>
      </c>
      <c r="B238" s="27">
        <v>893</v>
      </c>
      <c r="C238" s="17" t="s">
        <v>6258</v>
      </c>
    </row>
    <row r="239" spans="1:3">
      <c r="A239" s="17" t="s">
        <v>6022</v>
      </c>
      <c r="B239" s="27">
        <v>895</v>
      </c>
      <c r="C239" s="17" t="s">
        <v>6259</v>
      </c>
    </row>
    <row r="240" spans="1:3">
      <c r="A240" s="17" t="s">
        <v>6022</v>
      </c>
      <c r="B240" s="27">
        <v>899</v>
      </c>
      <c r="C240" s="17" t="s">
        <v>6260</v>
      </c>
    </row>
    <row r="241" spans="1:3">
      <c r="A241" s="17" t="s">
        <v>6022</v>
      </c>
      <c r="B241" s="27">
        <v>900</v>
      </c>
      <c r="C241" s="17" t="s">
        <v>6261</v>
      </c>
    </row>
    <row r="242" spans="1:3">
      <c r="A242" s="17" t="s">
        <v>6022</v>
      </c>
      <c r="B242" s="27">
        <v>901</v>
      </c>
      <c r="C242" s="17" t="s">
        <v>6262</v>
      </c>
    </row>
    <row r="243" spans="1:3">
      <c r="A243" s="17" t="s">
        <v>6022</v>
      </c>
      <c r="B243" s="27">
        <v>908</v>
      </c>
      <c r="C243" s="17" t="s">
        <v>6263</v>
      </c>
    </row>
    <row r="244" spans="1:3">
      <c r="A244" s="17" t="s">
        <v>6022</v>
      </c>
      <c r="B244" s="27">
        <v>909</v>
      </c>
      <c r="C244" s="17" t="s">
        <v>6264</v>
      </c>
    </row>
    <row r="245" spans="1:3">
      <c r="A245" s="17" t="s">
        <v>6022</v>
      </c>
      <c r="B245" s="27">
        <v>910</v>
      </c>
      <c r="C245" s="17" t="s">
        <v>6265</v>
      </c>
    </row>
    <row r="246" spans="1:3">
      <c r="A246" s="17" t="s">
        <v>6022</v>
      </c>
      <c r="B246" s="27">
        <v>911</v>
      </c>
      <c r="C246" s="17" t="s">
        <v>6266</v>
      </c>
    </row>
    <row r="247" spans="1:3">
      <c r="A247" s="17" t="s">
        <v>6022</v>
      </c>
      <c r="B247" s="27">
        <v>912</v>
      </c>
      <c r="C247" s="17" t="s">
        <v>6267</v>
      </c>
    </row>
    <row r="248" spans="1:3">
      <c r="A248" s="17" t="s">
        <v>6022</v>
      </c>
      <c r="B248" s="27">
        <v>913</v>
      </c>
      <c r="C248" s="17" t="s">
        <v>6268</v>
      </c>
    </row>
    <row r="249" spans="1:3">
      <c r="A249" s="17" t="s">
        <v>6022</v>
      </c>
      <c r="B249" s="27">
        <v>914</v>
      </c>
      <c r="C249" s="17" t="s">
        <v>6269</v>
      </c>
    </row>
    <row r="250" spans="1:3">
      <c r="A250" s="17" t="s">
        <v>6022</v>
      </c>
      <c r="B250" s="27">
        <v>916</v>
      </c>
      <c r="C250" s="17" t="s">
        <v>6270</v>
      </c>
    </row>
    <row r="251" spans="1:3">
      <c r="A251" s="17" t="s">
        <v>6022</v>
      </c>
      <c r="B251" s="27">
        <v>917</v>
      </c>
      <c r="C251" s="17" t="s">
        <v>6271</v>
      </c>
    </row>
    <row r="252" spans="1:3">
      <c r="A252" s="17" t="s">
        <v>6022</v>
      </c>
      <c r="B252" s="27">
        <v>918</v>
      </c>
      <c r="C252" s="17" t="s">
        <v>6272</v>
      </c>
    </row>
    <row r="253" spans="1:3">
      <c r="A253" s="17" t="s">
        <v>6022</v>
      </c>
      <c r="B253" s="27">
        <v>919</v>
      </c>
      <c r="C253" s="17" t="s">
        <v>6273</v>
      </c>
    </row>
    <row r="254" spans="1:3">
      <c r="A254" s="17" t="s">
        <v>6022</v>
      </c>
      <c r="B254" s="27">
        <v>921</v>
      </c>
      <c r="C254" s="17" t="s">
        <v>6274</v>
      </c>
    </row>
    <row r="255" spans="1:3">
      <c r="A255" s="17" t="s">
        <v>6022</v>
      </c>
      <c r="B255" s="27">
        <v>922</v>
      </c>
      <c r="C255" s="17" t="s">
        <v>6275</v>
      </c>
    </row>
    <row r="256" spans="1:3">
      <c r="A256" s="17" t="s">
        <v>6022</v>
      </c>
      <c r="B256" s="27">
        <v>923</v>
      </c>
      <c r="C256" s="17" t="s">
        <v>6276</v>
      </c>
    </row>
    <row r="257" spans="1:3">
      <c r="A257" s="17" t="s">
        <v>6022</v>
      </c>
      <c r="B257" s="27">
        <v>924</v>
      </c>
      <c r="C257" s="17" t="s">
        <v>6277</v>
      </c>
    </row>
    <row r="258" spans="1:3">
      <c r="A258" s="17" t="s">
        <v>6022</v>
      </c>
      <c r="B258" s="27">
        <v>926</v>
      </c>
      <c r="C258" s="17" t="s">
        <v>6278</v>
      </c>
    </row>
    <row r="259" spans="1:3">
      <c r="A259" s="17" t="s">
        <v>6022</v>
      </c>
      <c r="B259" s="27">
        <v>927</v>
      </c>
      <c r="C259" s="17" t="s">
        <v>6279</v>
      </c>
    </row>
    <row r="260" spans="1:3">
      <c r="A260" s="17" t="s">
        <v>6022</v>
      </c>
      <c r="B260" s="27">
        <v>929</v>
      </c>
      <c r="C260" s="17" t="s">
        <v>6280</v>
      </c>
    </row>
    <row r="261" spans="1:3">
      <c r="A261" s="17" t="s">
        <v>6022</v>
      </c>
      <c r="B261" s="27">
        <v>930</v>
      </c>
      <c r="C261" s="17" t="s">
        <v>6281</v>
      </c>
    </row>
    <row r="262" spans="1:3">
      <c r="A262" s="17" t="s">
        <v>6022</v>
      </c>
      <c r="B262" s="27">
        <v>936</v>
      </c>
      <c r="C262" s="17" t="s">
        <v>6282</v>
      </c>
    </row>
    <row r="263" spans="1:3">
      <c r="A263" s="17" t="s">
        <v>6022</v>
      </c>
      <c r="B263" s="27">
        <v>939</v>
      </c>
      <c r="C263" s="17" t="s">
        <v>6283</v>
      </c>
    </row>
    <row r="264" spans="1:3">
      <c r="A264" s="17" t="s">
        <v>6022</v>
      </c>
      <c r="B264" s="27">
        <v>944</v>
      </c>
      <c r="C264" s="17" t="s">
        <v>6284</v>
      </c>
    </row>
    <row r="265" spans="1:3">
      <c r="A265" s="17" t="s">
        <v>6022</v>
      </c>
      <c r="B265" s="27">
        <v>945</v>
      </c>
      <c r="C265" s="17" t="s">
        <v>6285</v>
      </c>
    </row>
    <row r="266" spans="1:3">
      <c r="A266" s="17" t="s">
        <v>6022</v>
      </c>
      <c r="B266" s="27">
        <v>947</v>
      </c>
      <c r="C266" s="17" t="s">
        <v>6286</v>
      </c>
    </row>
    <row r="267" spans="1:3">
      <c r="A267" s="17" t="s">
        <v>6022</v>
      </c>
      <c r="B267" s="27">
        <v>948</v>
      </c>
      <c r="C267" s="17" t="s">
        <v>6287</v>
      </c>
    </row>
    <row r="268" spans="1:3">
      <c r="A268" s="17" t="s">
        <v>6022</v>
      </c>
      <c r="B268" s="27">
        <v>949</v>
      </c>
      <c r="C268" s="17" t="s">
        <v>6288</v>
      </c>
    </row>
    <row r="269" spans="1:3">
      <c r="A269" s="17" t="s">
        <v>6022</v>
      </c>
      <c r="B269" s="27">
        <v>950</v>
      </c>
      <c r="C269" s="17" t="s">
        <v>6289</v>
      </c>
    </row>
    <row r="270" spans="1:3">
      <c r="A270" s="17" t="s">
        <v>6022</v>
      </c>
      <c r="B270" s="27">
        <v>951</v>
      </c>
      <c r="C270" s="17" t="s">
        <v>6290</v>
      </c>
    </row>
    <row r="271" spans="1:3">
      <c r="A271" s="17" t="s">
        <v>6022</v>
      </c>
      <c r="B271" s="27">
        <v>952</v>
      </c>
      <c r="C271" s="17" t="s">
        <v>6291</v>
      </c>
    </row>
    <row r="272" spans="1:3">
      <c r="A272" s="17" t="s">
        <v>6022</v>
      </c>
      <c r="B272" s="27">
        <v>953</v>
      </c>
      <c r="C272" s="17" t="s">
        <v>6292</v>
      </c>
    </row>
    <row r="273" spans="1:3">
      <c r="A273" s="17" t="s">
        <v>6022</v>
      </c>
      <c r="B273" s="27">
        <v>954</v>
      </c>
      <c r="C273" s="17" t="s">
        <v>6293</v>
      </c>
    </row>
    <row r="274" spans="1:3">
      <c r="A274" s="17" t="s">
        <v>6022</v>
      </c>
      <c r="B274" s="27">
        <v>955</v>
      </c>
      <c r="C274" s="17" t="s">
        <v>6294</v>
      </c>
    </row>
    <row r="275" spans="1:3">
      <c r="A275" s="17" t="s">
        <v>6022</v>
      </c>
      <c r="B275" s="27">
        <v>957</v>
      </c>
      <c r="C275" s="17" t="s">
        <v>6295</v>
      </c>
    </row>
    <row r="276" spans="1:3">
      <c r="A276" s="17" t="s">
        <v>6022</v>
      </c>
      <c r="B276" s="27">
        <v>958</v>
      </c>
      <c r="C276" s="17" t="s">
        <v>6296</v>
      </c>
    </row>
    <row r="277" spans="1:3">
      <c r="A277" s="17" t="s">
        <v>6022</v>
      </c>
      <c r="B277" s="27">
        <v>959</v>
      </c>
      <c r="C277" s="17" t="s">
        <v>6297</v>
      </c>
    </row>
    <row r="278" spans="1:3">
      <c r="A278" s="17" t="s">
        <v>6022</v>
      </c>
      <c r="B278" s="27">
        <v>960</v>
      </c>
      <c r="C278" s="17" t="s">
        <v>6298</v>
      </c>
    </row>
    <row r="279" spans="1:3">
      <c r="A279" s="17" t="s">
        <v>6022</v>
      </c>
      <c r="B279" s="27">
        <v>961</v>
      </c>
      <c r="C279" s="17" t="s">
        <v>6299</v>
      </c>
    </row>
    <row r="280" spans="1:3">
      <c r="A280" s="17" t="s">
        <v>6022</v>
      </c>
      <c r="B280" s="27">
        <v>962</v>
      </c>
      <c r="C280" s="17" t="s">
        <v>6300</v>
      </c>
    </row>
    <row r="281" spans="1:3">
      <c r="A281" s="17" t="s">
        <v>6022</v>
      </c>
      <c r="B281" s="27">
        <v>963</v>
      </c>
      <c r="C281" s="17" t="s">
        <v>6301</v>
      </c>
    </row>
    <row r="282" spans="1:3">
      <c r="A282" s="17" t="s">
        <v>6022</v>
      </c>
      <c r="B282" s="27">
        <v>964</v>
      </c>
      <c r="C282" s="17" t="s">
        <v>6302</v>
      </c>
    </row>
    <row r="283" spans="1:3">
      <c r="A283" s="17" t="s">
        <v>6022</v>
      </c>
      <c r="B283" s="27">
        <v>965</v>
      </c>
      <c r="C283" s="17" t="s">
        <v>6303</v>
      </c>
    </row>
    <row r="284" spans="1:3">
      <c r="A284" s="17" t="s">
        <v>6022</v>
      </c>
      <c r="B284" s="27">
        <v>966</v>
      </c>
      <c r="C284" s="17" t="s">
        <v>6304</v>
      </c>
    </row>
    <row r="285" spans="1:3">
      <c r="A285" s="17" t="s">
        <v>6022</v>
      </c>
      <c r="B285" s="27">
        <v>968</v>
      </c>
      <c r="C285" s="17" t="s">
        <v>6305</v>
      </c>
    </row>
    <row r="286" spans="1:3">
      <c r="A286" s="17" t="s">
        <v>6022</v>
      </c>
      <c r="B286" s="27">
        <v>969</v>
      </c>
      <c r="C286" s="17" t="s">
        <v>6306</v>
      </c>
    </row>
    <row r="287" spans="1:3">
      <c r="A287" s="17" t="s">
        <v>6022</v>
      </c>
      <c r="B287" s="27">
        <v>970</v>
      </c>
      <c r="C287" s="17" t="s">
        <v>6307</v>
      </c>
    </row>
    <row r="288" spans="1:3">
      <c r="A288" s="17" t="s">
        <v>6022</v>
      </c>
      <c r="B288" s="27">
        <v>973</v>
      </c>
      <c r="C288" s="17" t="s">
        <v>6308</v>
      </c>
    </row>
    <row r="289" spans="1:3">
      <c r="A289" s="17" t="s">
        <v>6022</v>
      </c>
      <c r="B289" s="27">
        <v>974</v>
      </c>
      <c r="C289" s="17" t="s">
        <v>6309</v>
      </c>
    </row>
    <row r="290" spans="1:3">
      <c r="A290" s="17" t="s">
        <v>6022</v>
      </c>
      <c r="B290" s="27">
        <v>993</v>
      </c>
      <c r="C290" s="17" t="s">
        <v>6310</v>
      </c>
    </row>
    <row r="291" spans="1:3">
      <c r="A291" s="17" t="s">
        <v>6022</v>
      </c>
      <c r="B291" s="27">
        <v>1005</v>
      </c>
      <c r="C291" s="17" t="s">
        <v>6311</v>
      </c>
    </row>
    <row r="292" spans="1:3">
      <c r="A292" s="17" t="s">
        <v>6022</v>
      </c>
      <c r="B292" s="27">
        <v>1010</v>
      </c>
      <c r="C292" s="17" t="s">
        <v>6312</v>
      </c>
    </row>
    <row r="293" spans="1:3">
      <c r="A293" s="17" t="s">
        <v>6022</v>
      </c>
      <c r="B293" s="27">
        <v>1021</v>
      </c>
      <c r="C293" s="17" t="s">
        <v>6313</v>
      </c>
    </row>
    <row r="294" spans="1:3">
      <c r="A294" s="17" t="s">
        <v>6022</v>
      </c>
      <c r="B294" s="27">
        <v>1022</v>
      </c>
      <c r="C294" s="17" t="s">
        <v>6314</v>
      </c>
    </row>
    <row r="295" spans="1:3">
      <c r="A295" s="17" t="s">
        <v>6022</v>
      </c>
      <c r="B295" s="27">
        <v>1035</v>
      </c>
      <c r="C295" s="17" t="s">
        <v>6315</v>
      </c>
    </row>
    <row r="296" spans="1:3">
      <c r="A296" s="17" t="s">
        <v>6022</v>
      </c>
      <c r="B296" s="27">
        <v>1038</v>
      </c>
      <c r="C296" s="17" t="s">
        <v>6316</v>
      </c>
    </row>
    <row r="297" spans="1:3">
      <c r="A297" s="17" t="s">
        <v>6022</v>
      </c>
      <c r="B297" s="27">
        <v>1039</v>
      </c>
      <c r="C297" s="17" t="s">
        <v>6317</v>
      </c>
    </row>
    <row r="298" spans="1:3">
      <c r="A298" s="17" t="s">
        <v>6022</v>
      </c>
      <c r="B298" s="27">
        <v>1040</v>
      </c>
      <c r="C298" s="17" t="s">
        <v>6318</v>
      </c>
    </row>
    <row r="299" spans="1:3">
      <c r="A299" s="17" t="s">
        <v>6022</v>
      </c>
      <c r="B299" s="27">
        <v>1041</v>
      </c>
      <c r="C299" s="17" t="s">
        <v>6319</v>
      </c>
    </row>
    <row r="300" spans="1:3">
      <c r="A300" s="17" t="s">
        <v>6022</v>
      </c>
      <c r="B300" s="27">
        <v>1042</v>
      </c>
      <c r="C300" s="17" t="s">
        <v>6320</v>
      </c>
    </row>
    <row r="301" spans="1:3">
      <c r="A301" s="17" t="s">
        <v>6022</v>
      </c>
      <c r="B301" s="27">
        <v>1043</v>
      </c>
      <c r="C301" s="17" t="s">
        <v>6321</v>
      </c>
    </row>
    <row r="302" spans="1:3">
      <c r="A302" s="17" t="s">
        <v>6022</v>
      </c>
      <c r="B302" s="27">
        <v>1044</v>
      </c>
      <c r="C302" s="17" t="s">
        <v>6322</v>
      </c>
    </row>
    <row r="303" spans="1:3">
      <c r="A303" s="17" t="s">
        <v>6022</v>
      </c>
      <c r="B303" s="27">
        <v>1045</v>
      </c>
      <c r="C303" s="17" t="s">
        <v>6323</v>
      </c>
    </row>
    <row r="304" spans="1:3">
      <c r="A304" s="17" t="s">
        <v>6022</v>
      </c>
      <c r="B304" s="27">
        <v>1046</v>
      </c>
      <c r="C304" s="17" t="s">
        <v>6324</v>
      </c>
    </row>
    <row r="305" spans="1:3">
      <c r="A305" s="17" t="s">
        <v>6022</v>
      </c>
      <c r="B305" s="27">
        <v>1047</v>
      </c>
      <c r="C305" s="17" t="s">
        <v>6325</v>
      </c>
    </row>
    <row r="306" spans="1:3">
      <c r="A306" s="17" t="s">
        <v>6022</v>
      </c>
      <c r="B306" s="27">
        <v>1048</v>
      </c>
      <c r="C306" s="17" t="s">
        <v>6326</v>
      </c>
    </row>
    <row r="307" spans="1:3">
      <c r="A307" s="17" t="s">
        <v>6022</v>
      </c>
      <c r="B307" s="27">
        <v>1049</v>
      </c>
      <c r="C307" s="17" t="s">
        <v>6327</v>
      </c>
    </row>
    <row r="308" spans="1:3">
      <c r="A308" s="17" t="s">
        <v>6022</v>
      </c>
      <c r="B308" s="27">
        <v>1050</v>
      </c>
      <c r="C308" s="17" t="s">
        <v>6328</v>
      </c>
    </row>
    <row r="309" spans="1:3">
      <c r="A309" s="17" t="s">
        <v>6022</v>
      </c>
      <c r="B309" s="27">
        <v>1051</v>
      </c>
      <c r="C309" s="17" t="s">
        <v>6329</v>
      </c>
    </row>
    <row r="310" spans="1:3">
      <c r="A310" s="17" t="s">
        <v>6022</v>
      </c>
      <c r="B310" s="27">
        <v>1052</v>
      </c>
      <c r="C310" s="17" t="s">
        <v>6330</v>
      </c>
    </row>
    <row r="311" spans="1:3">
      <c r="A311" s="17" t="s">
        <v>6022</v>
      </c>
      <c r="B311" s="27">
        <v>1053</v>
      </c>
      <c r="C311" s="17" t="s">
        <v>6331</v>
      </c>
    </row>
    <row r="312" spans="1:3">
      <c r="A312" s="17" t="s">
        <v>6022</v>
      </c>
      <c r="B312" s="27">
        <v>1057</v>
      </c>
      <c r="C312" s="17" t="s">
        <v>6332</v>
      </c>
    </row>
    <row r="313" spans="1:3">
      <c r="A313" s="17" t="s">
        <v>6022</v>
      </c>
      <c r="B313" s="27">
        <v>1059</v>
      </c>
      <c r="C313" s="17" t="s">
        <v>6333</v>
      </c>
    </row>
    <row r="314" spans="1:3">
      <c r="A314" s="17" t="s">
        <v>6022</v>
      </c>
      <c r="B314" s="27">
        <v>1062</v>
      </c>
      <c r="C314" s="17" t="s">
        <v>6334</v>
      </c>
    </row>
    <row r="315" spans="1:3">
      <c r="A315" s="17" t="s">
        <v>6022</v>
      </c>
      <c r="B315" s="27">
        <v>1092</v>
      </c>
      <c r="C315" s="17" t="s">
        <v>6335</v>
      </c>
    </row>
    <row r="316" spans="1:3">
      <c r="A316" s="17" t="s">
        <v>6022</v>
      </c>
      <c r="B316" s="27">
        <v>1097</v>
      </c>
      <c r="C316" s="17" t="s">
        <v>6336</v>
      </c>
    </row>
    <row r="317" spans="1:3">
      <c r="A317" s="17" t="s">
        <v>6022</v>
      </c>
      <c r="B317" s="27">
        <v>1098</v>
      </c>
      <c r="C317" s="17" t="s">
        <v>6337</v>
      </c>
    </row>
    <row r="318" spans="1:3">
      <c r="A318" s="17" t="s">
        <v>6022</v>
      </c>
      <c r="B318" s="27">
        <v>1108</v>
      </c>
      <c r="C318" s="17" t="s">
        <v>6338</v>
      </c>
    </row>
    <row r="319" spans="1:3">
      <c r="A319" s="17" t="s">
        <v>6022</v>
      </c>
      <c r="B319" s="27">
        <v>1113</v>
      </c>
      <c r="C319" s="17" t="s">
        <v>6339</v>
      </c>
    </row>
    <row r="320" spans="1:3">
      <c r="A320" s="17" t="s">
        <v>6022</v>
      </c>
      <c r="B320" s="27">
        <v>1116</v>
      </c>
      <c r="C320" s="17" t="s">
        <v>6340</v>
      </c>
    </row>
    <row r="321" spans="1:3">
      <c r="A321" s="17" t="s">
        <v>6022</v>
      </c>
      <c r="B321" s="27">
        <v>1120</v>
      </c>
      <c r="C321" s="17" t="s">
        <v>6341</v>
      </c>
    </row>
    <row r="322" spans="1:3">
      <c r="A322" s="17" t="s">
        <v>6022</v>
      </c>
      <c r="B322" s="27">
        <v>1125</v>
      </c>
      <c r="C322" s="17" t="s">
        <v>6342</v>
      </c>
    </row>
    <row r="323" spans="1:3">
      <c r="A323" s="17" t="s">
        <v>6022</v>
      </c>
      <c r="B323" s="27">
        <v>1126</v>
      </c>
      <c r="C323" s="17" t="s">
        <v>6343</v>
      </c>
    </row>
    <row r="324" spans="1:3">
      <c r="A324" s="17" t="s">
        <v>6022</v>
      </c>
      <c r="B324" s="27">
        <v>1134</v>
      </c>
      <c r="C324" s="17" t="s">
        <v>6344</v>
      </c>
    </row>
    <row r="325" spans="1:3">
      <c r="A325" s="17" t="s">
        <v>6022</v>
      </c>
      <c r="B325" s="27">
        <v>1135</v>
      </c>
      <c r="C325" s="17" t="s">
        <v>6345</v>
      </c>
    </row>
    <row r="326" spans="1:3">
      <c r="A326" s="17" t="s">
        <v>6022</v>
      </c>
      <c r="B326" s="27">
        <v>1139</v>
      </c>
      <c r="C326" s="17" t="s">
        <v>6346</v>
      </c>
    </row>
    <row r="327" spans="1:3">
      <c r="A327" s="17" t="s">
        <v>6022</v>
      </c>
      <c r="B327" s="27">
        <v>1141</v>
      </c>
      <c r="C327" s="17" t="s">
        <v>6347</v>
      </c>
    </row>
    <row r="328" spans="1:3">
      <c r="A328" s="17" t="s">
        <v>6022</v>
      </c>
      <c r="B328" s="27">
        <v>1142</v>
      </c>
      <c r="C328" s="17" t="s">
        <v>6348</v>
      </c>
    </row>
    <row r="329" spans="1:3">
      <c r="A329" s="17" t="s">
        <v>6022</v>
      </c>
      <c r="B329" s="27">
        <v>1143</v>
      </c>
      <c r="C329" s="17" t="s">
        <v>6349</v>
      </c>
    </row>
    <row r="330" spans="1:3">
      <c r="A330" s="17" t="s">
        <v>6022</v>
      </c>
      <c r="B330" s="27">
        <v>1145</v>
      </c>
      <c r="C330" s="17" t="s">
        <v>6350</v>
      </c>
    </row>
    <row r="331" spans="1:3">
      <c r="A331" s="17" t="s">
        <v>6022</v>
      </c>
      <c r="B331" s="27">
        <v>1146</v>
      </c>
      <c r="C331" s="17" t="s">
        <v>6351</v>
      </c>
    </row>
    <row r="332" spans="1:3">
      <c r="A332" s="17" t="s">
        <v>6022</v>
      </c>
      <c r="B332" s="27">
        <v>1147</v>
      </c>
      <c r="C332" s="17" t="s">
        <v>6352</v>
      </c>
    </row>
    <row r="333" spans="1:3">
      <c r="A333" s="17" t="s">
        <v>6022</v>
      </c>
      <c r="B333" s="27">
        <v>1154</v>
      </c>
      <c r="C333" s="17" t="s">
        <v>6353</v>
      </c>
    </row>
    <row r="334" spans="1:3">
      <c r="A334" s="17" t="s">
        <v>6022</v>
      </c>
      <c r="B334" s="27">
        <v>1155</v>
      </c>
      <c r="C334" s="17" t="s">
        <v>6354</v>
      </c>
    </row>
    <row r="335" spans="1:3">
      <c r="A335" s="17" t="s">
        <v>6022</v>
      </c>
      <c r="B335" s="27">
        <v>1157</v>
      </c>
      <c r="C335" s="17" t="s">
        <v>6355</v>
      </c>
    </row>
    <row r="336" spans="1:3">
      <c r="A336" s="17" t="s">
        <v>6022</v>
      </c>
      <c r="B336" s="27">
        <v>1160</v>
      </c>
      <c r="C336" s="17" t="s">
        <v>6356</v>
      </c>
    </row>
    <row r="337" spans="1:3">
      <c r="A337" s="17" t="s">
        <v>6022</v>
      </c>
      <c r="B337" s="27">
        <v>1163</v>
      </c>
      <c r="C337" s="17" t="s">
        <v>6357</v>
      </c>
    </row>
    <row r="338" spans="1:3">
      <c r="A338" s="17" t="s">
        <v>6022</v>
      </c>
      <c r="B338" s="27">
        <v>1165</v>
      </c>
      <c r="C338" s="17" t="s">
        <v>6358</v>
      </c>
    </row>
    <row r="339" spans="1:3">
      <c r="A339" s="17" t="s">
        <v>6022</v>
      </c>
      <c r="B339" s="27">
        <v>1169</v>
      </c>
      <c r="C339" s="17" t="s">
        <v>6359</v>
      </c>
    </row>
    <row r="340" spans="1:3">
      <c r="A340" s="17" t="s">
        <v>6022</v>
      </c>
      <c r="B340" s="27">
        <v>1179</v>
      </c>
      <c r="C340" s="17" t="s">
        <v>6360</v>
      </c>
    </row>
    <row r="341" spans="1:3">
      <c r="A341" s="17" t="s">
        <v>6022</v>
      </c>
      <c r="B341" s="27">
        <v>1182</v>
      </c>
      <c r="C341" s="17" t="s">
        <v>6361</v>
      </c>
    </row>
    <row r="342" spans="1:3">
      <c r="A342" s="17" t="s">
        <v>6022</v>
      </c>
      <c r="B342" s="27">
        <v>1183</v>
      </c>
      <c r="C342" s="17" t="s">
        <v>6362</v>
      </c>
    </row>
    <row r="343" spans="1:3">
      <c r="A343" s="17" t="s">
        <v>6022</v>
      </c>
      <c r="B343" s="27">
        <v>1185</v>
      </c>
      <c r="C343" s="17" t="s">
        <v>6363</v>
      </c>
    </row>
    <row r="344" spans="1:3">
      <c r="A344" s="17" t="s">
        <v>6022</v>
      </c>
      <c r="B344" s="27">
        <v>1186</v>
      </c>
      <c r="C344" s="17" t="s">
        <v>6364</v>
      </c>
    </row>
    <row r="345" spans="1:3">
      <c r="A345" s="17" t="s">
        <v>6022</v>
      </c>
      <c r="B345" s="27">
        <v>1188</v>
      </c>
      <c r="C345" s="17" t="s">
        <v>6365</v>
      </c>
    </row>
    <row r="346" spans="1:3">
      <c r="A346" s="17" t="s">
        <v>6022</v>
      </c>
      <c r="B346" s="27">
        <v>1193</v>
      </c>
      <c r="C346" s="17" t="s">
        <v>6366</v>
      </c>
    </row>
    <row r="347" spans="1:3">
      <c r="A347" s="17" t="s">
        <v>6022</v>
      </c>
      <c r="B347" s="27">
        <v>1197</v>
      </c>
      <c r="C347" s="17" t="s">
        <v>6367</v>
      </c>
    </row>
    <row r="348" spans="1:3">
      <c r="A348" s="17" t="s">
        <v>6022</v>
      </c>
      <c r="B348" s="27">
        <v>1199</v>
      </c>
      <c r="C348" s="17" t="s">
        <v>6368</v>
      </c>
    </row>
    <row r="349" spans="1:3">
      <c r="A349" s="17" t="s">
        <v>6022</v>
      </c>
      <c r="B349" s="27">
        <v>1200</v>
      </c>
      <c r="C349" s="17" t="s">
        <v>6369</v>
      </c>
    </row>
    <row r="350" spans="1:3">
      <c r="A350" s="17" t="s">
        <v>6022</v>
      </c>
      <c r="B350" s="27">
        <v>1201</v>
      </c>
      <c r="C350" s="17" t="s">
        <v>6370</v>
      </c>
    </row>
    <row r="351" spans="1:3">
      <c r="A351" s="17" t="s">
        <v>6022</v>
      </c>
      <c r="B351" s="27">
        <v>1202</v>
      </c>
      <c r="C351" s="17" t="s">
        <v>6371</v>
      </c>
    </row>
    <row r="352" spans="1:3">
      <c r="A352" s="17" t="s">
        <v>6022</v>
      </c>
      <c r="B352" s="27">
        <v>1203</v>
      </c>
      <c r="C352" s="17" t="s">
        <v>3350</v>
      </c>
    </row>
    <row r="353" spans="1:3">
      <c r="A353" s="17" t="s">
        <v>6022</v>
      </c>
      <c r="B353" s="27">
        <v>1204</v>
      </c>
      <c r="C353" s="17" t="s">
        <v>6372</v>
      </c>
    </row>
    <row r="354" spans="1:3">
      <c r="A354" s="17" t="s">
        <v>6022</v>
      </c>
      <c r="B354" s="27">
        <v>1205</v>
      </c>
      <c r="C354" s="17" t="s">
        <v>6373</v>
      </c>
    </row>
    <row r="355" spans="1:3">
      <c r="A355" s="17" t="s">
        <v>6022</v>
      </c>
      <c r="B355" s="27">
        <v>1206</v>
      </c>
      <c r="C355" s="17" t="s">
        <v>6374</v>
      </c>
    </row>
    <row r="356" spans="1:3">
      <c r="A356" s="17" t="s">
        <v>6022</v>
      </c>
      <c r="B356" s="27">
        <v>1207</v>
      </c>
      <c r="C356" s="17" t="s">
        <v>6375</v>
      </c>
    </row>
    <row r="357" spans="1:3">
      <c r="A357" s="17" t="s">
        <v>6022</v>
      </c>
      <c r="B357" s="27">
        <v>1208</v>
      </c>
      <c r="C357" s="17" t="s">
        <v>6376</v>
      </c>
    </row>
    <row r="358" spans="1:3">
      <c r="A358" s="17" t="s">
        <v>6022</v>
      </c>
      <c r="B358" s="27">
        <v>1209</v>
      </c>
      <c r="C358" s="17" t="s">
        <v>6377</v>
      </c>
    </row>
    <row r="359" spans="1:3">
      <c r="A359" s="17" t="s">
        <v>6022</v>
      </c>
      <c r="B359" s="27">
        <v>1210</v>
      </c>
      <c r="C359" s="17" t="s">
        <v>6378</v>
      </c>
    </row>
    <row r="360" spans="1:3">
      <c r="A360" s="17" t="s">
        <v>6022</v>
      </c>
      <c r="B360" s="27">
        <v>1214</v>
      </c>
      <c r="C360" s="17" t="s">
        <v>6379</v>
      </c>
    </row>
    <row r="361" spans="1:3">
      <c r="A361" s="17" t="s">
        <v>6022</v>
      </c>
      <c r="B361" s="27">
        <v>1216</v>
      </c>
      <c r="C361" s="17" t="s">
        <v>6380</v>
      </c>
    </row>
    <row r="362" spans="1:3">
      <c r="A362" s="17" t="s">
        <v>6022</v>
      </c>
      <c r="B362" s="27">
        <v>1218</v>
      </c>
      <c r="C362" s="17" t="s">
        <v>6381</v>
      </c>
    </row>
    <row r="363" spans="1:3">
      <c r="A363" s="17" t="s">
        <v>6022</v>
      </c>
      <c r="B363" s="27">
        <v>1220</v>
      </c>
      <c r="C363" s="17" t="s">
        <v>6382</v>
      </c>
    </row>
    <row r="364" spans="1:3">
      <c r="A364" s="17" t="s">
        <v>6022</v>
      </c>
      <c r="B364" s="27">
        <v>1221</v>
      </c>
      <c r="C364" s="17" t="s">
        <v>6383</v>
      </c>
    </row>
    <row r="365" spans="1:3">
      <c r="A365" s="17" t="s">
        <v>6022</v>
      </c>
      <c r="B365" s="27">
        <v>1222</v>
      </c>
      <c r="C365" s="17" t="s">
        <v>6384</v>
      </c>
    </row>
    <row r="366" spans="1:3">
      <c r="A366" s="17" t="s">
        <v>6022</v>
      </c>
      <c r="B366" s="27">
        <v>1226</v>
      </c>
      <c r="C366" s="17" t="s">
        <v>6385</v>
      </c>
    </row>
    <row r="367" spans="1:3">
      <c r="A367" s="17" t="s">
        <v>6022</v>
      </c>
      <c r="B367" s="27">
        <v>1227</v>
      </c>
      <c r="C367" s="17" t="s">
        <v>6386</v>
      </c>
    </row>
    <row r="368" spans="1:3">
      <c r="A368" s="17" t="s">
        <v>6022</v>
      </c>
      <c r="B368" s="27">
        <v>1230</v>
      </c>
      <c r="C368" s="17" t="s">
        <v>6387</v>
      </c>
    </row>
    <row r="369" spans="1:3">
      <c r="A369" s="17" t="s">
        <v>6022</v>
      </c>
      <c r="B369" s="27">
        <v>1234</v>
      </c>
      <c r="C369" s="17" t="s">
        <v>6388</v>
      </c>
    </row>
    <row r="370" spans="1:3">
      <c r="A370" s="17" t="s">
        <v>6022</v>
      </c>
      <c r="B370" s="27">
        <v>1238</v>
      </c>
      <c r="C370" s="17" t="s">
        <v>6389</v>
      </c>
    </row>
    <row r="371" spans="1:3">
      <c r="A371" s="17" t="s">
        <v>6022</v>
      </c>
      <c r="B371" s="27">
        <v>1239</v>
      </c>
      <c r="C371" s="17" t="s">
        <v>6390</v>
      </c>
    </row>
    <row r="372" spans="1:3">
      <c r="A372" s="17" t="s">
        <v>6022</v>
      </c>
      <c r="B372" s="27">
        <v>1240</v>
      </c>
      <c r="C372" s="17" t="s">
        <v>6391</v>
      </c>
    </row>
    <row r="373" spans="1:3">
      <c r="A373" s="17" t="s">
        <v>6022</v>
      </c>
      <c r="B373" s="27">
        <v>1242</v>
      </c>
      <c r="C373" s="17" t="s">
        <v>6392</v>
      </c>
    </row>
    <row r="374" spans="1:3">
      <c r="A374" s="17" t="s">
        <v>6022</v>
      </c>
      <c r="B374" s="27">
        <v>1243</v>
      </c>
      <c r="C374" s="17" t="s">
        <v>6393</v>
      </c>
    </row>
    <row r="375" spans="1:3">
      <c r="A375" s="17" t="s">
        <v>6022</v>
      </c>
      <c r="B375" s="27">
        <v>1244</v>
      </c>
      <c r="C375" s="17" t="s">
        <v>6394</v>
      </c>
    </row>
    <row r="376" spans="1:3">
      <c r="A376" s="17" t="s">
        <v>6022</v>
      </c>
      <c r="B376" s="27">
        <v>1245</v>
      </c>
      <c r="C376" s="17" t="s">
        <v>6395</v>
      </c>
    </row>
    <row r="377" spans="1:3">
      <c r="A377" s="17" t="s">
        <v>6022</v>
      </c>
      <c r="B377" s="27">
        <v>1246</v>
      </c>
      <c r="C377" s="17" t="s">
        <v>6396</v>
      </c>
    </row>
    <row r="378" spans="1:3">
      <c r="A378" s="17" t="s">
        <v>6022</v>
      </c>
      <c r="B378" s="27">
        <v>1247</v>
      </c>
      <c r="C378" s="17" t="s">
        <v>6397</v>
      </c>
    </row>
    <row r="379" spans="1:3">
      <c r="A379" s="17" t="s">
        <v>6022</v>
      </c>
      <c r="B379" s="27">
        <v>1248</v>
      </c>
      <c r="C379" s="17" t="s">
        <v>6398</v>
      </c>
    </row>
    <row r="380" spans="1:3">
      <c r="A380" s="17" t="s">
        <v>6022</v>
      </c>
      <c r="B380" s="27">
        <v>1250</v>
      </c>
      <c r="C380" s="17" t="s">
        <v>6399</v>
      </c>
    </row>
    <row r="381" spans="1:3">
      <c r="A381" s="17" t="s">
        <v>6022</v>
      </c>
      <c r="B381" s="27">
        <v>1257</v>
      </c>
      <c r="C381" s="17" t="s">
        <v>6400</v>
      </c>
    </row>
    <row r="382" spans="1:3">
      <c r="A382" s="17" t="s">
        <v>6022</v>
      </c>
      <c r="B382" s="27">
        <v>1259</v>
      </c>
      <c r="C382" s="17" t="s">
        <v>6401</v>
      </c>
    </row>
    <row r="383" spans="1:3">
      <c r="A383" s="17" t="s">
        <v>6022</v>
      </c>
      <c r="B383" s="27">
        <v>1260</v>
      </c>
      <c r="C383" s="17" t="s">
        <v>6402</v>
      </c>
    </row>
    <row r="384" spans="1:3">
      <c r="A384" s="17" t="s">
        <v>6022</v>
      </c>
      <c r="B384" s="27">
        <v>1261</v>
      </c>
      <c r="C384" s="17" t="s">
        <v>6403</v>
      </c>
    </row>
    <row r="385" spans="1:3">
      <c r="A385" s="17" t="s">
        <v>6022</v>
      </c>
      <c r="B385" s="27">
        <v>1262</v>
      </c>
      <c r="C385" s="17" t="s">
        <v>6404</v>
      </c>
    </row>
    <row r="386" spans="1:3">
      <c r="A386" s="17" t="s">
        <v>6022</v>
      </c>
      <c r="B386" s="27">
        <v>1263</v>
      </c>
      <c r="C386" s="17" t="s">
        <v>6405</v>
      </c>
    </row>
    <row r="387" spans="1:3">
      <c r="A387" s="17" t="s">
        <v>6022</v>
      </c>
      <c r="B387" s="27">
        <v>1264</v>
      </c>
      <c r="C387" s="17" t="s">
        <v>6406</v>
      </c>
    </row>
    <row r="388" spans="1:3">
      <c r="A388" s="17" t="s">
        <v>6022</v>
      </c>
      <c r="B388" s="27">
        <v>1265</v>
      </c>
      <c r="C388" s="17" t="s">
        <v>6407</v>
      </c>
    </row>
    <row r="389" spans="1:3">
      <c r="A389" s="17" t="s">
        <v>6022</v>
      </c>
      <c r="B389" s="27">
        <v>1266</v>
      </c>
      <c r="C389" s="17" t="s">
        <v>6408</v>
      </c>
    </row>
    <row r="390" spans="1:3">
      <c r="A390" s="17" t="s">
        <v>6022</v>
      </c>
      <c r="B390" s="27">
        <v>1268</v>
      </c>
      <c r="C390" s="17" t="s">
        <v>6409</v>
      </c>
    </row>
    <row r="391" spans="1:3">
      <c r="A391" s="17" t="s">
        <v>6022</v>
      </c>
      <c r="B391" s="27">
        <v>1271</v>
      </c>
      <c r="C391" s="17" t="s">
        <v>6410</v>
      </c>
    </row>
    <row r="392" spans="1:3">
      <c r="A392" s="17" t="s">
        <v>6022</v>
      </c>
      <c r="B392" s="27">
        <v>1272</v>
      </c>
      <c r="C392" s="17" t="s">
        <v>6411</v>
      </c>
    </row>
    <row r="393" spans="1:3">
      <c r="A393" s="17" t="s">
        <v>6022</v>
      </c>
      <c r="B393" s="27">
        <v>1273</v>
      </c>
      <c r="C393" s="17" t="s">
        <v>6412</v>
      </c>
    </row>
    <row r="394" spans="1:3">
      <c r="A394" s="17" t="s">
        <v>6022</v>
      </c>
      <c r="B394" s="27">
        <v>1274</v>
      </c>
      <c r="C394" s="17" t="s">
        <v>6413</v>
      </c>
    </row>
    <row r="395" spans="1:3">
      <c r="A395" s="17" t="s">
        <v>6022</v>
      </c>
      <c r="B395" s="27">
        <v>1279</v>
      </c>
      <c r="C395" s="17" t="s">
        <v>6414</v>
      </c>
    </row>
    <row r="396" spans="1:3">
      <c r="A396" s="17" t="s">
        <v>6022</v>
      </c>
      <c r="B396" s="27">
        <v>1280</v>
      </c>
      <c r="C396" s="17" t="s">
        <v>6415</v>
      </c>
    </row>
    <row r="397" spans="1:3">
      <c r="A397" s="17" t="s">
        <v>6022</v>
      </c>
      <c r="B397" s="27">
        <v>1281</v>
      </c>
      <c r="C397" s="17" t="s">
        <v>6416</v>
      </c>
    </row>
    <row r="398" spans="1:3">
      <c r="A398" s="17" t="s">
        <v>6022</v>
      </c>
      <c r="B398" s="27">
        <v>1282</v>
      </c>
      <c r="C398" s="17" t="s">
        <v>6417</v>
      </c>
    </row>
    <row r="399" spans="1:3">
      <c r="A399" s="17" t="s">
        <v>6022</v>
      </c>
      <c r="B399" s="27">
        <v>1283</v>
      </c>
      <c r="C399" s="17" t="s">
        <v>6418</v>
      </c>
    </row>
    <row r="400" spans="1:3">
      <c r="A400" s="17" t="s">
        <v>6022</v>
      </c>
      <c r="B400" s="27">
        <v>1287</v>
      </c>
      <c r="C400" s="17" t="s">
        <v>6419</v>
      </c>
    </row>
    <row r="401" spans="1:3">
      <c r="A401" s="17" t="s">
        <v>6022</v>
      </c>
      <c r="B401" s="27">
        <v>1289</v>
      </c>
      <c r="C401" s="17" t="s">
        <v>6420</v>
      </c>
    </row>
    <row r="402" spans="1:3">
      <c r="A402" s="17" t="s">
        <v>6022</v>
      </c>
      <c r="B402" s="27">
        <v>1293</v>
      </c>
      <c r="C402" s="17" t="s">
        <v>6421</v>
      </c>
    </row>
    <row r="403" spans="1:3">
      <c r="A403" s="17" t="s">
        <v>6022</v>
      </c>
      <c r="B403" s="27">
        <v>1297</v>
      </c>
      <c r="C403" s="17" t="s">
        <v>6422</v>
      </c>
    </row>
    <row r="404" spans="1:3">
      <c r="A404" s="17" t="s">
        <v>6022</v>
      </c>
      <c r="B404" s="27">
        <v>1298</v>
      </c>
      <c r="C404" s="17" t="s">
        <v>6423</v>
      </c>
    </row>
    <row r="405" spans="1:3">
      <c r="A405" s="17" t="s">
        <v>6022</v>
      </c>
      <c r="B405" s="27">
        <v>1299</v>
      </c>
      <c r="C405" s="17" t="s">
        <v>6424</v>
      </c>
    </row>
    <row r="406" spans="1:3">
      <c r="A406" s="17" t="s">
        <v>6022</v>
      </c>
      <c r="B406" s="27">
        <v>1301</v>
      </c>
      <c r="C406" s="17" t="s">
        <v>6425</v>
      </c>
    </row>
    <row r="407" spans="1:3">
      <c r="A407" s="17" t="s">
        <v>6022</v>
      </c>
      <c r="B407" s="27">
        <v>1305</v>
      </c>
      <c r="C407" s="17" t="s">
        <v>6426</v>
      </c>
    </row>
    <row r="408" spans="1:3">
      <c r="A408" s="17" t="s">
        <v>6022</v>
      </c>
      <c r="B408" s="27">
        <v>1306</v>
      </c>
      <c r="C408" s="17" t="s">
        <v>6427</v>
      </c>
    </row>
    <row r="409" spans="1:3">
      <c r="A409" s="17" t="s">
        <v>6022</v>
      </c>
      <c r="B409" s="27">
        <v>1307</v>
      </c>
      <c r="C409" s="17" t="s">
        <v>6428</v>
      </c>
    </row>
    <row r="410" spans="1:3">
      <c r="A410" s="17" t="s">
        <v>6022</v>
      </c>
      <c r="B410" s="27">
        <v>1309</v>
      </c>
      <c r="C410" s="17" t="s">
        <v>6429</v>
      </c>
    </row>
    <row r="411" spans="1:3">
      <c r="A411" s="17" t="s">
        <v>6022</v>
      </c>
      <c r="B411" s="27">
        <v>1312</v>
      </c>
      <c r="C411" s="17" t="s">
        <v>6430</v>
      </c>
    </row>
    <row r="412" spans="1:3">
      <c r="A412" s="17" t="s">
        <v>6022</v>
      </c>
      <c r="B412" s="27">
        <v>1315</v>
      </c>
      <c r="C412" s="17" t="s">
        <v>6431</v>
      </c>
    </row>
    <row r="413" spans="1:3">
      <c r="A413" s="17" t="s">
        <v>6022</v>
      </c>
      <c r="B413" s="27">
        <v>1316</v>
      </c>
      <c r="C413" s="17" t="s">
        <v>6432</v>
      </c>
    </row>
    <row r="414" spans="1:3">
      <c r="A414" s="17" t="s">
        <v>6022</v>
      </c>
      <c r="B414" s="27">
        <v>1317</v>
      </c>
      <c r="C414" s="17" t="s">
        <v>6433</v>
      </c>
    </row>
    <row r="415" spans="1:3">
      <c r="A415" s="17" t="s">
        <v>6022</v>
      </c>
      <c r="B415" s="27">
        <v>1318</v>
      </c>
      <c r="C415" s="17" t="s">
        <v>6434</v>
      </c>
    </row>
    <row r="416" spans="1:3">
      <c r="A416" s="17" t="s">
        <v>6022</v>
      </c>
      <c r="B416" s="27">
        <v>1322</v>
      </c>
      <c r="C416" s="17" t="s">
        <v>6435</v>
      </c>
    </row>
    <row r="417" spans="1:3">
      <c r="A417" s="17" t="s">
        <v>6022</v>
      </c>
      <c r="B417" s="27">
        <v>1325</v>
      </c>
      <c r="C417" s="17" t="s">
        <v>6436</v>
      </c>
    </row>
    <row r="418" spans="1:3">
      <c r="A418" s="17" t="s">
        <v>6022</v>
      </c>
      <c r="B418" s="27">
        <v>1329</v>
      </c>
      <c r="C418" s="17" t="s">
        <v>6437</v>
      </c>
    </row>
    <row r="419" spans="1:3">
      <c r="A419" s="17" t="s">
        <v>6022</v>
      </c>
      <c r="B419" s="27">
        <v>1331</v>
      </c>
      <c r="C419" s="17" t="s">
        <v>6438</v>
      </c>
    </row>
    <row r="420" spans="1:3">
      <c r="A420" s="17" t="s">
        <v>6022</v>
      </c>
      <c r="B420" s="27">
        <v>1332</v>
      </c>
      <c r="C420" s="17" t="s">
        <v>6439</v>
      </c>
    </row>
    <row r="421" spans="1:3">
      <c r="A421" s="17" t="s">
        <v>6022</v>
      </c>
      <c r="B421" s="27">
        <v>1333</v>
      </c>
      <c r="C421" s="17" t="s">
        <v>6440</v>
      </c>
    </row>
    <row r="422" spans="1:3">
      <c r="A422" s="17" t="s">
        <v>6022</v>
      </c>
      <c r="B422" s="27">
        <v>1336</v>
      </c>
      <c r="C422" s="17" t="s">
        <v>6441</v>
      </c>
    </row>
    <row r="423" spans="1:3">
      <c r="A423" s="17" t="s">
        <v>6022</v>
      </c>
      <c r="B423" s="27">
        <v>1348</v>
      </c>
      <c r="C423" s="17" t="s">
        <v>6442</v>
      </c>
    </row>
    <row r="424" spans="1:3">
      <c r="A424" s="17" t="s">
        <v>6022</v>
      </c>
      <c r="B424" s="27">
        <v>1351</v>
      </c>
      <c r="C424" s="17" t="s">
        <v>6443</v>
      </c>
    </row>
    <row r="425" spans="1:3">
      <c r="A425" s="17" t="s">
        <v>6022</v>
      </c>
      <c r="B425" s="27">
        <v>1353</v>
      </c>
      <c r="C425" s="17" t="s">
        <v>6444</v>
      </c>
    </row>
    <row r="426" spans="1:3">
      <c r="A426" s="17" t="s">
        <v>6022</v>
      </c>
      <c r="B426" s="27">
        <v>1354</v>
      </c>
      <c r="C426" s="17" t="s">
        <v>6445</v>
      </c>
    </row>
    <row r="427" spans="1:3">
      <c r="A427" s="17" t="s">
        <v>6022</v>
      </c>
      <c r="B427" s="27">
        <v>1356</v>
      </c>
      <c r="C427" s="17" t="s">
        <v>6446</v>
      </c>
    </row>
    <row r="428" spans="1:3">
      <c r="A428" s="17" t="s">
        <v>6022</v>
      </c>
      <c r="B428" s="27">
        <v>1363</v>
      </c>
      <c r="C428" s="17" t="s">
        <v>6447</v>
      </c>
    </row>
    <row r="429" spans="1:3">
      <c r="A429" s="17" t="s">
        <v>6022</v>
      </c>
      <c r="B429" s="27">
        <v>1364</v>
      </c>
      <c r="C429" s="17" t="s">
        <v>6448</v>
      </c>
    </row>
    <row r="430" spans="1:3">
      <c r="A430" s="17" t="s">
        <v>6022</v>
      </c>
      <c r="B430" s="27">
        <v>1365</v>
      </c>
      <c r="C430" s="17" t="s">
        <v>6449</v>
      </c>
    </row>
    <row r="431" spans="1:3">
      <c r="A431" s="17" t="s">
        <v>6022</v>
      </c>
      <c r="B431" s="27">
        <v>1368</v>
      </c>
      <c r="C431" s="17" t="s">
        <v>6450</v>
      </c>
    </row>
    <row r="432" spans="1:3">
      <c r="A432" s="17" t="s">
        <v>6022</v>
      </c>
      <c r="B432" s="27">
        <v>1370</v>
      </c>
      <c r="C432" s="17" t="s">
        <v>6451</v>
      </c>
    </row>
    <row r="433" spans="1:3">
      <c r="A433" s="17" t="s">
        <v>6022</v>
      </c>
      <c r="B433" s="27">
        <v>1371</v>
      </c>
      <c r="C433" s="17" t="s">
        <v>6452</v>
      </c>
    </row>
    <row r="434" spans="1:3">
      <c r="A434" s="17" t="s">
        <v>6022</v>
      </c>
      <c r="B434" s="27">
        <v>1372</v>
      </c>
      <c r="C434" s="17" t="s">
        <v>6453</v>
      </c>
    </row>
    <row r="435" spans="1:3">
      <c r="A435" s="17" t="s">
        <v>6022</v>
      </c>
      <c r="B435" s="27">
        <v>1373</v>
      </c>
      <c r="C435" s="17" t="s">
        <v>6454</v>
      </c>
    </row>
    <row r="436" spans="1:3">
      <c r="A436" s="17" t="s">
        <v>6022</v>
      </c>
      <c r="B436" s="27">
        <v>1376</v>
      </c>
      <c r="C436" s="17" t="s">
        <v>6455</v>
      </c>
    </row>
    <row r="437" spans="1:3">
      <c r="A437" s="17" t="s">
        <v>6022</v>
      </c>
      <c r="B437" s="27">
        <v>1378</v>
      </c>
      <c r="C437" s="17" t="s">
        <v>6456</v>
      </c>
    </row>
    <row r="438" spans="1:3">
      <c r="A438" s="17" t="s">
        <v>6022</v>
      </c>
      <c r="B438" s="27">
        <v>1383</v>
      </c>
      <c r="C438" s="17" t="s">
        <v>6457</v>
      </c>
    </row>
    <row r="439" spans="1:3">
      <c r="A439" s="17" t="s">
        <v>6022</v>
      </c>
      <c r="B439" s="27">
        <v>1384</v>
      </c>
      <c r="C439" s="17" t="s">
        <v>6458</v>
      </c>
    </row>
    <row r="440" spans="1:3">
      <c r="A440" s="17" t="s">
        <v>6022</v>
      </c>
      <c r="B440" s="27">
        <v>1385</v>
      </c>
      <c r="C440" s="17" t="s">
        <v>6459</v>
      </c>
    </row>
    <row r="441" spans="1:3">
      <c r="A441" s="17" t="s">
        <v>6022</v>
      </c>
      <c r="B441" s="27">
        <v>1386</v>
      </c>
      <c r="C441" s="17" t="s">
        <v>6460</v>
      </c>
    </row>
    <row r="442" spans="1:3">
      <c r="A442" s="17" t="s">
        <v>6022</v>
      </c>
      <c r="B442" s="27">
        <v>1387</v>
      </c>
      <c r="C442" s="17" t="s">
        <v>6461</v>
      </c>
    </row>
    <row r="443" spans="1:3">
      <c r="A443" s="17" t="s">
        <v>6022</v>
      </c>
      <c r="B443" s="27">
        <v>1388</v>
      </c>
      <c r="C443" s="17" t="s">
        <v>6462</v>
      </c>
    </row>
    <row r="444" spans="1:3">
      <c r="A444" s="17" t="s">
        <v>6022</v>
      </c>
      <c r="B444" s="27">
        <v>1390</v>
      </c>
      <c r="C444" s="17" t="s">
        <v>6463</v>
      </c>
    </row>
    <row r="445" spans="1:3">
      <c r="A445" s="17" t="s">
        <v>6022</v>
      </c>
      <c r="B445" s="27">
        <v>1392</v>
      </c>
      <c r="C445" s="17" t="s">
        <v>6464</v>
      </c>
    </row>
    <row r="446" spans="1:3">
      <c r="A446" s="17" t="s">
        <v>6022</v>
      </c>
      <c r="B446" s="27">
        <v>1393</v>
      </c>
      <c r="C446" s="17" t="s">
        <v>6465</v>
      </c>
    </row>
    <row r="447" spans="1:3">
      <c r="A447" s="17" t="s">
        <v>6022</v>
      </c>
      <c r="B447" s="27">
        <v>1396</v>
      </c>
      <c r="C447" s="17" t="s">
        <v>6466</v>
      </c>
    </row>
    <row r="448" spans="1:3">
      <c r="A448" s="17" t="s">
        <v>6022</v>
      </c>
      <c r="B448" s="27">
        <v>1397</v>
      </c>
      <c r="C448" s="17" t="s">
        <v>6467</v>
      </c>
    </row>
    <row r="449" spans="1:3">
      <c r="A449" s="17" t="s">
        <v>6022</v>
      </c>
      <c r="B449" s="27">
        <v>1398</v>
      </c>
      <c r="C449" s="17" t="s">
        <v>6468</v>
      </c>
    </row>
    <row r="450" spans="1:3">
      <c r="A450" s="17" t="s">
        <v>6022</v>
      </c>
      <c r="B450" s="27">
        <v>1399</v>
      </c>
      <c r="C450" s="17" t="s">
        <v>6469</v>
      </c>
    </row>
    <row r="451" spans="1:3">
      <c r="A451" s="17" t="s">
        <v>6022</v>
      </c>
      <c r="B451" s="27">
        <v>1400</v>
      </c>
      <c r="C451" s="17" t="s">
        <v>6470</v>
      </c>
    </row>
    <row r="452" spans="1:3">
      <c r="A452" s="17" t="s">
        <v>6022</v>
      </c>
      <c r="B452" s="27">
        <v>1401</v>
      </c>
      <c r="C452" s="17" t="s">
        <v>6471</v>
      </c>
    </row>
    <row r="453" spans="1:3">
      <c r="A453" s="17" t="s">
        <v>6022</v>
      </c>
      <c r="B453" s="27">
        <v>1402</v>
      </c>
      <c r="C453" s="17" t="s">
        <v>6472</v>
      </c>
    </row>
    <row r="454" spans="1:3">
      <c r="A454" s="17" t="s">
        <v>6022</v>
      </c>
      <c r="B454" s="27">
        <v>1403</v>
      </c>
      <c r="C454" s="17" t="s">
        <v>6473</v>
      </c>
    </row>
    <row r="455" spans="1:3">
      <c r="A455" s="17" t="s">
        <v>6022</v>
      </c>
      <c r="B455" s="27">
        <v>1408</v>
      </c>
      <c r="C455" s="17" t="s">
        <v>6474</v>
      </c>
    </row>
    <row r="456" spans="1:3">
      <c r="A456" s="17" t="s">
        <v>6022</v>
      </c>
      <c r="B456" s="27">
        <v>1411</v>
      </c>
      <c r="C456" s="17" t="s">
        <v>6475</v>
      </c>
    </row>
    <row r="457" spans="1:3">
      <c r="A457" s="17" t="s">
        <v>6022</v>
      </c>
      <c r="B457" s="27">
        <v>1425</v>
      </c>
      <c r="C457" s="17" t="s">
        <v>6476</v>
      </c>
    </row>
    <row r="458" spans="1:3">
      <c r="A458" s="17" t="s">
        <v>6022</v>
      </c>
      <c r="B458" s="27">
        <v>1426</v>
      </c>
      <c r="C458" s="17" t="s">
        <v>6477</v>
      </c>
    </row>
    <row r="459" spans="1:3">
      <c r="A459" s="17" t="s">
        <v>6022</v>
      </c>
      <c r="B459" s="27">
        <v>1428</v>
      </c>
      <c r="C459" s="17" t="s">
        <v>6478</v>
      </c>
    </row>
    <row r="460" spans="1:3">
      <c r="A460" s="17" t="s">
        <v>6022</v>
      </c>
      <c r="B460" s="27">
        <v>1437</v>
      </c>
      <c r="C460" s="17" t="s">
        <v>6479</v>
      </c>
    </row>
    <row r="461" spans="1:3">
      <c r="A461" s="17" t="s">
        <v>6022</v>
      </c>
      <c r="B461" s="27">
        <v>1445</v>
      </c>
      <c r="C461" s="17" t="s">
        <v>6480</v>
      </c>
    </row>
    <row r="462" spans="1:3">
      <c r="A462" s="17" t="s">
        <v>6022</v>
      </c>
      <c r="B462" s="27">
        <v>1450</v>
      </c>
      <c r="C462" s="17" t="s">
        <v>6481</v>
      </c>
    </row>
    <row r="463" spans="1:3">
      <c r="A463" s="17" t="s">
        <v>6022</v>
      </c>
      <c r="B463" s="27">
        <v>1451</v>
      </c>
      <c r="C463" s="17" t="s">
        <v>6482</v>
      </c>
    </row>
    <row r="464" spans="1:3">
      <c r="A464" s="17" t="s">
        <v>6022</v>
      </c>
      <c r="B464" s="27">
        <v>1454</v>
      </c>
      <c r="C464" s="17" t="s">
        <v>6483</v>
      </c>
    </row>
    <row r="465" spans="1:3">
      <c r="A465" s="17" t="s">
        <v>6022</v>
      </c>
      <c r="B465" s="27">
        <v>1459</v>
      </c>
      <c r="C465" s="17" t="s">
        <v>6484</v>
      </c>
    </row>
    <row r="466" spans="1:3">
      <c r="A466" s="17" t="s">
        <v>6022</v>
      </c>
      <c r="B466" s="27">
        <v>1461</v>
      </c>
      <c r="C466" s="17" t="s">
        <v>6485</v>
      </c>
    </row>
    <row r="467" spans="1:3">
      <c r="A467" s="17" t="s">
        <v>6022</v>
      </c>
      <c r="B467" s="27">
        <v>1464</v>
      </c>
      <c r="C467" s="17" t="s">
        <v>6486</v>
      </c>
    </row>
    <row r="468" spans="1:3">
      <c r="A468" s="17" t="s">
        <v>6022</v>
      </c>
      <c r="B468" s="27">
        <v>1465</v>
      </c>
      <c r="C468" s="17" t="s">
        <v>6487</v>
      </c>
    </row>
    <row r="469" spans="1:3">
      <c r="A469" s="17" t="s">
        <v>6022</v>
      </c>
      <c r="B469" s="27">
        <v>1466</v>
      </c>
      <c r="C469" s="17" t="s">
        <v>6488</v>
      </c>
    </row>
    <row r="470" spans="1:3">
      <c r="A470" s="17" t="s">
        <v>6022</v>
      </c>
      <c r="B470" s="27">
        <v>1481</v>
      </c>
      <c r="C470" s="17" t="s">
        <v>6489</v>
      </c>
    </row>
    <row r="471" spans="1:3">
      <c r="A471" s="17" t="s">
        <v>6022</v>
      </c>
      <c r="B471" s="27">
        <v>1485</v>
      </c>
      <c r="C471" s="17" t="s">
        <v>6490</v>
      </c>
    </row>
    <row r="472" spans="1:3">
      <c r="A472" s="17" t="s">
        <v>6022</v>
      </c>
      <c r="B472" s="27">
        <v>1495</v>
      </c>
      <c r="C472" s="17" t="s">
        <v>6491</v>
      </c>
    </row>
    <row r="473" spans="1:3">
      <c r="A473" s="17" t="s">
        <v>6022</v>
      </c>
      <c r="B473" s="27">
        <v>1497</v>
      </c>
      <c r="C473" s="17" t="s">
        <v>6492</v>
      </c>
    </row>
    <row r="474" spans="1:3">
      <c r="A474" s="17" t="s">
        <v>6022</v>
      </c>
      <c r="B474" s="27">
        <v>1499</v>
      </c>
      <c r="C474" s="17" t="s">
        <v>6493</v>
      </c>
    </row>
    <row r="475" spans="1:3">
      <c r="A475" s="17" t="s">
        <v>6022</v>
      </c>
      <c r="B475" s="27">
        <v>1500</v>
      </c>
      <c r="C475" s="17" t="s">
        <v>6494</v>
      </c>
    </row>
    <row r="476" spans="1:3">
      <c r="A476" s="17" t="s">
        <v>6022</v>
      </c>
      <c r="B476" s="27">
        <v>1501</v>
      </c>
      <c r="C476" s="17" t="s">
        <v>6495</v>
      </c>
    </row>
    <row r="477" spans="1:3">
      <c r="A477" s="17" t="s">
        <v>6022</v>
      </c>
      <c r="B477" s="27">
        <v>1502</v>
      </c>
      <c r="C477" s="17" t="s">
        <v>6496</v>
      </c>
    </row>
    <row r="478" spans="1:3">
      <c r="A478" s="17" t="s">
        <v>6022</v>
      </c>
      <c r="B478" s="27">
        <v>1508</v>
      </c>
      <c r="C478" s="17" t="s">
        <v>6479</v>
      </c>
    </row>
    <row r="479" spans="1:3">
      <c r="A479" s="17" t="s">
        <v>6022</v>
      </c>
      <c r="B479" s="27">
        <v>1514</v>
      </c>
      <c r="C479" s="17" t="s">
        <v>6497</v>
      </c>
    </row>
    <row r="480" spans="1:3">
      <c r="A480" s="17" t="s">
        <v>6022</v>
      </c>
      <c r="B480" s="27">
        <v>1515</v>
      </c>
      <c r="C480" s="17" t="s">
        <v>6498</v>
      </c>
    </row>
    <row r="481" spans="1:3">
      <c r="A481" s="17" t="s">
        <v>6022</v>
      </c>
      <c r="B481" s="27">
        <v>1516</v>
      </c>
      <c r="C481" s="17" t="s">
        <v>6499</v>
      </c>
    </row>
    <row r="482" spans="1:3">
      <c r="A482" s="17" t="s">
        <v>6022</v>
      </c>
      <c r="B482" s="27">
        <v>1518</v>
      </c>
      <c r="C482" s="17" t="s">
        <v>6500</v>
      </c>
    </row>
    <row r="483" spans="1:3">
      <c r="A483" s="17" t="s">
        <v>6022</v>
      </c>
      <c r="B483" s="27">
        <v>1520</v>
      </c>
      <c r="C483" s="17" t="s">
        <v>6501</v>
      </c>
    </row>
    <row r="484" spans="1:3">
      <c r="A484" s="17" t="s">
        <v>6022</v>
      </c>
      <c r="B484" s="27">
        <v>1521</v>
      </c>
      <c r="C484" s="17" t="s">
        <v>6502</v>
      </c>
    </row>
    <row r="485" spans="1:3">
      <c r="A485" s="17" t="s">
        <v>6022</v>
      </c>
      <c r="B485" s="27">
        <v>1522</v>
      </c>
      <c r="C485" s="17" t="s">
        <v>6503</v>
      </c>
    </row>
    <row r="486" spans="1:3">
      <c r="A486" s="17" t="s">
        <v>6022</v>
      </c>
      <c r="B486" s="27">
        <v>1527</v>
      </c>
      <c r="C486" s="17" t="s">
        <v>6504</v>
      </c>
    </row>
    <row r="487" spans="1:3">
      <c r="A487" s="17" t="s">
        <v>6022</v>
      </c>
      <c r="B487" s="27">
        <v>1530</v>
      </c>
      <c r="C487" s="17" t="s">
        <v>6505</v>
      </c>
    </row>
    <row r="488" spans="1:3">
      <c r="A488" s="17" t="s">
        <v>6022</v>
      </c>
      <c r="B488" s="27">
        <v>1531</v>
      </c>
      <c r="C488" s="17" t="s">
        <v>6506</v>
      </c>
    </row>
    <row r="489" spans="1:3">
      <c r="A489" s="17" t="s">
        <v>6022</v>
      </c>
      <c r="B489" s="27">
        <v>1532</v>
      </c>
      <c r="C489" s="17" t="s">
        <v>6507</v>
      </c>
    </row>
    <row r="490" spans="1:3">
      <c r="A490" s="17" t="s">
        <v>6022</v>
      </c>
      <c r="B490" s="27">
        <v>1533</v>
      </c>
      <c r="C490" s="17" t="s">
        <v>6508</v>
      </c>
    </row>
    <row r="491" spans="1:3">
      <c r="A491" s="17" t="s">
        <v>6022</v>
      </c>
      <c r="B491" s="27">
        <v>1535</v>
      </c>
      <c r="C491" s="17" t="s">
        <v>6509</v>
      </c>
    </row>
    <row r="492" spans="1:3">
      <c r="A492" s="17" t="s">
        <v>6022</v>
      </c>
      <c r="B492" s="27">
        <v>1536</v>
      </c>
      <c r="C492" s="17" t="s">
        <v>6510</v>
      </c>
    </row>
    <row r="493" spans="1:3">
      <c r="A493" s="17" t="s">
        <v>6022</v>
      </c>
      <c r="B493" s="27">
        <v>1538</v>
      </c>
      <c r="C493" s="17" t="s">
        <v>6511</v>
      </c>
    </row>
    <row r="494" spans="1:3">
      <c r="A494" s="17" t="s">
        <v>6022</v>
      </c>
      <c r="B494" s="27">
        <v>1539</v>
      </c>
      <c r="C494" s="17" t="s">
        <v>6512</v>
      </c>
    </row>
    <row r="495" spans="1:3">
      <c r="A495" s="17" t="s">
        <v>6022</v>
      </c>
      <c r="B495" s="27">
        <v>1541</v>
      </c>
      <c r="C495" s="17" t="s">
        <v>6513</v>
      </c>
    </row>
    <row r="496" spans="1:3">
      <c r="A496" s="17" t="s">
        <v>6022</v>
      </c>
      <c r="B496" s="27">
        <v>1547</v>
      </c>
      <c r="C496" s="17" t="s">
        <v>6514</v>
      </c>
    </row>
    <row r="497" spans="1:3">
      <c r="A497" s="17" t="s">
        <v>6022</v>
      </c>
      <c r="B497" s="27">
        <v>1554</v>
      </c>
      <c r="C497" s="17" t="s">
        <v>6515</v>
      </c>
    </row>
    <row r="498" spans="1:3">
      <c r="A498" s="17" t="s">
        <v>6022</v>
      </c>
      <c r="B498" s="27">
        <v>1558</v>
      </c>
      <c r="C498" s="17" t="s">
        <v>6516</v>
      </c>
    </row>
    <row r="499" spans="1:3">
      <c r="A499" s="17" t="s">
        <v>6022</v>
      </c>
      <c r="B499" s="27">
        <v>1559</v>
      </c>
      <c r="C499" s="17" t="s">
        <v>6517</v>
      </c>
    </row>
    <row r="500" spans="1:3">
      <c r="A500" s="17" t="s">
        <v>6022</v>
      </c>
      <c r="B500" s="27">
        <v>1560</v>
      </c>
      <c r="C500" s="17" t="s">
        <v>6518</v>
      </c>
    </row>
    <row r="501" spans="1:3">
      <c r="A501" s="17" t="s">
        <v>6022</v>
      </c>
      <c r="B501" s="27">
        <v>1561</v>
      </c>
      <c r="C501" s="17" t="s">
        <v>6519</v>
      </c>
    </row>
    <row r="502" spans="1:3">
      <c r="A502" s="17" t="s">
        <v>6022</v>
      </c>
      <c r="B502" s="27">
        <v>1562</v>
      </c>
      <c r="C502" s="17" t="s">
        <v>6520</v>
      </c>
    </row>
    <row r="503" spans="1:3">
      <c r="A503" s="17" t="s">
        <v>6022</v>
      </c>
      <c r="B503" s="27">
        <v>1565</v>
      </c>
      <c r="C503" s="17" t="s">
        <v>6521</v>
      </c>
    </row>
    <row r="504" spans="1:3">
      <c r="A504" s="17" t="s">
        <v>6022</v>
      </c>
      <c r="B504" s="27">
        <v>1575</v>
      </c>
      <c r="C504" s="17" t="s">
        <v>6522</v>
      </c>
    </row>
    <row r="505" spans="1:3">
      <c r="A505" s="17" t="s">
        <v>6022</v>
      </c>
      <c r="B505" s="27">
        <v>1578</v>
      </c>
      <c r="C505" s="17" t="s">
        <v>6523</v>
      </c>
    </row>
    <row r="506" spans="1:3">
      <c r="A506" s="17" t="s">
        <v>6022</v>
      </c>
      <c r="B506" s="27">
        <v>1584</v>
      </c>
      <c r="C506" s="17" t="s">
        <v>6524</v>
      </c>
    </row>
    <row r="507" spans="1:3">
      <c r="A507" s="17" t="s">
        <v>6022</v>
      </c>
      <c r="B507" s="27">
        <v>1588</v>
      </c>
      <c r="C507" s="17" t="s">
        <v>6525</v>
      </c>
    </row>
    <row r="508" spans="1:3">
      <c r="A508" s="17" t="s">
        <v>6022</v>
      </c>
      <c r="B508" s="27">
        <v>1597</v>
      </c>
      <c r="C508" s="17" t="s">
        <v>6526</v>
      </c>
    </row>
    <row r="509" spans="1:3">
      <c r="A509" s="17" t="s">
        <v>6022</v>
      </c>
      <c r="B509" s="27">
        <v>1605</v>
      </c>
      <c r="C509" s="17" t="s">
        <v>6527</v>
      </c>
    </row>
    <row r="510" spans="1:3">
      <c r="A510" s="17" t="s">
        <v>6022</v>
      </c>
      <c r="B510" s="27">
        <v>1612</v>
      </c>
      <c r="C510" s="17" t="s">
        <v>6528</v>
      </c>
    </row>
    <row r="511" spans="1:3">
      <c r="A511" s="17" t="s">
        <v>6022</v>
      </c>
      <c r="B511" s="27">
        <v>1614</v>
      </c>
      <c r="C511" s="17" t="s">
        <v>6529</v>
      </c>
    </row>
    <row r="512" spans="1:3">
      <c r="A512" s="17" t="s">
        <v>6022</v>
      </c>
      <c r="B512" s="27">
        <v>1615</v>
      </c>
      <c r="C512" s="17" t="s">
        <v>6530</v>
      </c>
    </row>
    <row r="513" spans="1:3">
      <c r="A513" s="17" t="s">
        <v>6022</v>
      </c>
      <c r="B513" s="27">
        <v>1630</v>
      </c>
      <c r="C513" s="17" t="s">
        <v>6531</v>
      </c>
    </row>
    <row r="514" spans="1:3">
      <c r="A514" s="17" t="s">
        <v>6022</v>
      </c>
      <c r="B514" s="27">
        <v>1645</v>
      </c>
      <c r="C514" s="17" t="s">
        <v>6532</v>
      </c>
    </row>
    <row r="515" spans="1:3">
      <c r="A515" s="17" t="s">
        <v>6022</v>
      </c>
      <c r="B515" s="27">
        <v>1646</v>
      </c>
      <c r="C515" s="17" t="s">
        <v>6533</v>
      </c>
    </row>
    <row r="516" spans="1:3">
      <c r="A516" s="17" t="s">
        <v>6022</v>
      </c>
      <c r="B516" s="27">
        <v>1648</v>
      </c>
      <c r="C516" s="17" t="s">
        <v>6534</v>
      </c>
    </row>
    <row r="517" spans="1:3">
      <c r="A517" s="17" t="s">
        <v>6022</v>
      </c>
      <c r="B517" s="27">
        <v>1659</v>
      </c>
      <c r="C517" s="17" t="s">
        <v>6535</v>
      </c>
    </row>
    <row r="518" spans="1:3">
      <c r="A518" s="17" t="s">
        <v>6022</v>
      </c>
      <c r="B518" s="27">
        <v>1660</v>
      </c>
      <c r="C518" s="17" t="s">
        <v>6536</v>
      </c>
    </row>
    <row r="519" spans="1:3">
      <c r="A519" s="17" t="s">
        <v>6022</v>
      </c>
      <c r="B519" s="27">
        <v>1664</v>
      </c>
      <c r="C519" s="17" t="s">
        <v>6537</v>
      </c>
    </row>
    <row r="520" spans="1:3">
      <c r="A520" s="17" t="s">
        <v>6022</v>
      </c>
      <c r="B520" s="27">
        <v>1666</v>
      </c>
      <c r="C520" s="17" t="s">
        <v>6538</v>
      </c>
    </row>
    <row r="521" spans="1:3">
      <c r="A521" s="17" t="s">
        <v>6022</v>
      </c>
      <c r="B521" s="27">
        <v>1669</v>
      </c>
      <c r="C521" s="17" t="s">
        <v>6539</v>
      </c>
    </row>
    <row r="522" spans="1:3">
      <c r="A522" s="17" t="s">
        <v>6022</v>
      </c>
      <c r="B522" s="27">
        <v>1670</v>
      </c>
      <c r="C522" s="17" t="s">
        <v>6540</v>
      </c>
    </row>
    <row r="523" spans="1:3">
      <c r="A523" s="17" t="s">
        <v>6022</v>
      </c>
      <c r="B523" s="27">
        <v>1671</v>
      </c>
      <c r="C523" s="17" t="s">
        <v>6541</v>
      </c>
    </row>
    <row r="524" spans="1:3">
      <c r="A524" s="17" t="s">
        <v>6022</v>
      </c>
      <c r="B524" s="27">
        <v>1672</v>
      </c>
      <c r="C524" s="17" t="s">
        <v>6542</v>
      </c>
    </row>
    <row r="525" spans="1:3">
      <c r="A525" s="17" t="s">
        <v>6022</v>
      </c>
      <c r="B525" s="27">
        <v>1673</v>
      </c>
      <c r="C525" s="17" t="s">
        <v>6543</v>
      </c>
    </row>
    <row r="526" spans="1:3">
      <c r="A526" s="17" t="s">
        <v>6022</v>
      </c>
      <c r="B526" s="27">
        <v>1674</v>
      </c>
      <c r="C526" s="17" t="s">
        <v>6544</v>
      </c>
    </row>
    <row r="527" spans="1:3">
      <c r="A527" s="17" t="s">
        <v>6022</v>
      </c>
      <c r="B527" s="27">
        <v>1675</v>
      </c>
      <c r="C527" s="17" t="s">
        <v>6545</v>
      </c>
    </row>
    <row r="528" spans="1:3">
      <c r="A528" s="17" t="s">
        <v>6022</v>
      </c>
      <c r="B528" s="27">
        <v>1677</v>
      </c>
      <c r="C528" s="17" t="s">
        <v>6546</v>
      </c>
    </row>
    <row r="529" spans="1:3">
      <c r="A529" s="17" t="s">
        <v>6022</v>
      </c>
      <c r="B529" s="27">
        <v>1678</v>
      </c>
      <c r="C529" s="17" t="s">
        <v>6547</v>
      </c>
    </row>
    <row r="530" spans="1:3">
      <c r="A530" s="17" t="s">
        <v>6022</v>
      </c>
      <c r="B530" s="27">
        <v>1679</v>
      </c>
      <c r="C530" s="17" t="s">
        <v>6548</v>
      </c>
    </row>
    <row r="531" spans="1:3">
      <c r="A531" s="17" t="s">
        <v>6022</v>
      </c>
      <c r="B531" s="27">
        <v>1685</v>
      </c>
      <c r="C531" s="17" t="s">
        <v>6549</v>
      </c>
    </row>
    <row r="532" spans="1:3">
      <c r="A532" s="17" t="s">
        <v>6022</v>
      </c>
      <c r="B532" s="27">
        <v>1689</v>
      </c>
      <c r="C532" s="17" t="s">
        <v>6550</v>
      </c>
    </row>
    <row r="533" spans="1:3">
      <c r="A533" s="17" t="s">
        <v>6022</v>
      </c>
      <c r="B533" s="27">
        <v>1693</v>
      </c>
      <c r="C533" s="17" t="s">
        <v>6551</v>
      </c>
    </row>
    <row r="534" spans="1:3">
      <c r="A534" s="17" t="s">
        <v>6022</v>
      </c>
      <c r="B534" s="27">
        <v>1695</v>
      </c>
      <c r="C534" s="17" t="s">
        <v>6552</v>
      </c>
    </row>
    <row r="535" spans="1:3">
      <c r="A535" s="17" t="s">
        <v>6022</v>
      </c>
      <c r="B535" s="27">
        <v>1696</v>
      </c>
      <c r="C535" s="17" t="s">
        <v>6553</v>
      </c>
    </row>
    <row r="536" spans="1:3">
      <c r="A536" s="17" t="s">
        <v>6022</v>
      </c>
      <c r="B536" s="27">
        <v>1701</v>
      </c>
      <c r="C536" s="17" t="s">
        <v>6554</v>
      </c>
    </row>
    <row r="537" spans="1:3">
      <c r="A537" s="17" t="s">
        <v>6022</v>
      </c>
      <c r="B537" s="27">
        <v>1702</v>
      </c>
      <c r="C537" s="17" t="s">
        <v>6555</v>
      </c>
    </row>
    <row r="538" spans="1:3">
      <c r="A538" s="17" t="s">
        <v>6022</v>
      </c>
      <c r="B538" s="27">
        <v>1709</v>
      </c>
      <c r="C538" s="17" t="s">
        <v>6556</v>
      </c>
    </row>
    <row r="539" spans="1:3">
      <c r="A539" s="17" t="s">
        <v>6022</v>
      </c>
      <c r="B539" s="27">
        <v>1711</v>
      </c>
      <c r="C539" s="17" t="s">
        <v>6557</v>
      </c>
    </row>
    <row r="540" spans="1:3">
      <c r="A540" s="17" t="s">
        <v>6022</v>
      </c>
      <c r="B540" s="27">
        <v>1721</v>
      </c>
      <c r="C540" s="17" t="s">
        <v>6558</v>
      </c>
    </row>
    <row r="541" spans="1:3">
      <c r="A541" s="17" t="s">
        <v>6022</v>
      </c>
      <c r="B541" s="27">
        <v>1722</v>
      </c>
      <c r="C541" s="17" t="s">
        <v>6559</v>
      </c>
    </row>
    <row r="542" spans="1:3">
      <c r="A542" s="17" t="s">
        <v>6022</v>
      </c>
      <c r="B542" s="27">
        <v>1723</v>
      </c>
      <c r="C542" s="17" t="s">
        <v>6560</v>
      </c>
    </row>
    <row r="543" spans="1:3">
      <c r="A543" s="17" t="s">
        <v>6022</v>
      </c>
      <c r="B543" s="27">
        <v>1727</v>
      </c>
      <c r="C543" s="17" t="s">
        <v>6561</v>
      </c>
    </row>
    <row r="544" spans="1:3">
      <c r="A544" s="17" t="s">
        <v>6022</v>
      </c>
      <c r="B544" s="27">
        <v>1731</v>
      </c>
      <c r="C544" s="17" t="s">
        <v>6562</v>
      </c>
    </row>
    <row r="545" spans="1:3">
      <c r="A545" s="17" t="s">
        <v>6022</v>
      </c>
      <c r="B545" s="27">
        <v>1732</v>
      </c>
      <c r="C545" s="17" t="s">
        <v>6563</v>
      </c>
    </row>
    <row r="546" spans="1:3">
      <c r="A546" s="17" t="s">
        <v>6022</v>
      </c>
      <c r="B546" s="27">
        <v>1738</v>
      </c>
      <c r="C546" s="17" t="s">
        <v>6564</v>
      </c>
    </row>
    <row r="547" spans="1:3">
      <c r="A547" s="17" t="s">
        <v>6022</v>
      </c>
      <c r="B547" s="27">
        <v>1739</v>
      </c>
      <c r="C547" s="17" t="s">
        <v>6565</v>
      </c>
    </row>
    <row r="548" spans="1:3">
      <c r="A548" s="17" t="s">
        <v>6022</v>
      </c>
      <c r="B548" s="27">
        <v>1758</v>
      </c>
      <c r="C548" s="17" t="s">
        <v>6566</v>
      </c>
    </row>
    <row r="549" spans="1:3">
      <c r="A549" s="17" t="s">
        <v>6022</v>
      </c>
      <c r="B549" s="27">
        <v>1760</v>
      </c>
      <c r="C549" s="17" t="s">
        <v>6567</v>
      </c>
    </row>
    <row r="550" spans="1:3">
      <c r="A550" s="17" t="s">
        <v>6022</v>
      </c>
      <c r="B550" s="27">
        <v>1763</v>
      </c>
      <c r="C550" s="17" t="s">
        <v>6568</v>
      </c>
    </row>
    <row r="551" spans="1:3">
      <c r="A551" s="17" t="s">
        <v>6022</v>
      </c>
      <c r="B551" s="27">
        <v>1764</v>
      </c>
      <c r="C551" s="17" t="s">
        <v>6569</v>
      </c>
    </row>
    <row r="552" spans="1:3">
      <c r="A552" s="17" t="s">
        <v>6022</v>
      </c>
      <c r="B552" s="27">
        <v>1768</v>
      </c>
      <c r="C552" s="17" t="s">
        <v>6570</v>
      </c>
    </row>
    <row r="553" spans="1:3">
      <c r="A553" s="17" t="s">
        <v>6022</v>
      </c>
      <c r="B553" s="27">
        <v>1785</v>
      </c>
      <c r="C553" s="17" t="s">
        <v>6571</v>
      </c>
    </row>
    <row r="554" spans="1:3">
      <c r="A554" s="17" t="s">
        <v>6022</v>
      </c>
      <c r="B554" s="27">
        <v>1786</v>
      </c>
      <c r="C554" s="17" t="s">
        <v>6572</v>
      </c>
    </row>
    <row r="555" spans="1:3">
      <c r="A555" s="17" t="s">
        <v>6022</v>
      </c>
      <c r="B555" s="27">
        <v>1791</v>
      </c>
      <c r="C555" s="17" t="s">
        <v>6573</v>
      </c>
    </row>
    <row r="556" spans="1:3">
      <c r="A556" s="17" t="s">
        <v>6022</v>
      </c>
      <c r="B556" s="27">
        <v>1822</v>
      </c>
      <c r="C556" s="17" t="s">
        <v>6574</v>
      </c>
    </row>
    <row r="557" spans="1:3">
      <c r="A557" s="17" t="s">
        <v>6022</v>
      </c>
      <c r="B557" s="27">
        <v>1831</v>
      </c>
      <c r="C557" s="17" t="s">
        <v>6575</v>
      </c>
    </row>
    <row r="558" spans="1:3">
      <c r="A558" s="17" t="s">
        <v>6022</v>
      </c>
      <c r="B558" s="27">
        <v>1839</v>
      </c>
      <c r="C558" s="17" t="s">
        <v>6576</v>
      </c>
    </row>
    <row r="559" spans="1:3">
      <c r="A559" s="17" t="s">
        <v>6022</v>
      </c>
      <c r="B559" s="27">
        <v>1840</v>
      </c>
      <c r="C559" s="17" t="s">
        <v>6577</v>
      </c>
    </row>
    <row r="560" spans="1:3">
      <c r="A560" s="17" t="s">
        <v>6022</v>
      </c>
      <c r="B560" s="27">
        <v>1843</v>
      </c>
      <c r="C560" s="17" t="s">
        <v>6578</v>
      </c>
    </row>
    <row r="561" spans="1:3">
      <c r="A561" s="17" t="s">
        <v>6022</v>
      </c>
      <c r="B561" s="27">
        <v>1848</v>
      </c>
      <c r="C561" s="17" t="s">
        <v>6579</v>
      </c>
    </row>
    <row r="562" spans="1:3">
      <c r="A562" s="17" t="s">
        <v>6022</v>
      </c>
      <c r="B562" s="27">
        <v>1861</v>
      </c>
      <c r="C562" s="17" t="s">
        <v>6580</v>
      </c>
    </row>
    <row r="563" spans="1:3">
      <c r="A563" s="17" t="s">
        <v>6022</v>
      </c>
      <c r="B563" s="27">
        <v>1862</v>
      </c>
      <c r="C563" s="17" t="s">
        <v>6581</v>
      </c>
    </row>
    <row r="564" spans="1:3">
      <c r="A564" s="17" t="s">
        <v>6022</v>
      </c>
      <c r="B564" s="27">
        <v>1870</v>
      </c>
      <c r="C564" s="17" t="s">
        <v>6582</v>
      </c>
    </row>
    <row r="565" spans="1:3">
      <c r="A565" s="17" t="s">
        <v>6022</v>
      </c>
      <c r="B565" s="27">
        <v>1879</v>
      </c>
      <c r="C565" s="17" t="s">
        <v>6583</v>
      </c>
    </row>
    <row r="566" spans="1:3">
      <c r="A566" s="17" t="s">
        <v>6022</v>
      </c>
      <c r="B566" s="27">
        <v>1884</v>
      </c>
      <c r="C566" s="17" t="s">
        <v>6584</v>
      </c>
    </row>
    <row r="567" spans="1:3">
      <c r="A567" s="17" t="s">
        <v>6022</v>
      </c>
      <c r="B567" s="27">
        <v>1888</v>
      </c>
      <c r="C567" s="17" t="s">
        <v>6585</v>
      </c>
    </row>
    <row r="568" spans="1:3">
      <c r="A568" s="17" t="s">
        <v>6022</v>
      </c>
      <c r="B568" s="27">
        <v>1889</v>
      </c>
      <c r="C568" s="17" t="s">
        <v>6586</v>
      </c>
    </row>
    <row r="569" spans="1:3">
      <c r="A569" s="17" t="s">
        <v>6022</v>
      </c>
      <c r="B569" s="27">
        <v>1899</v>
      </c>
      <c r="C569" s="17" t="s">
        <v>6587</v>
      </c>
    </row>
    <row r="570" spans="1:3">
      <c r="A570" s="17" t="s">
        <v>6022</v>
      </c>
      <c r="B570" s="27">
        <v>1907</v>
      </c>
      <c r="C570" s="17" t="s">
        <v>6588</v>
      </c>
    </row>
    <row r="571" spans="1:3">
      <c r="A571" s="17" t="s">
        <v>6022</v>
      </c>
      <c r="B571" s="27">
        <v>1912</v>
      </c>
      <c r="C571" s="17" t="s">
        <v>6589</v>
      </c>
    </row>
    <row r="572" spans="1:3">
      <c r="A572" s="17" t="s">
        <v>6022</v>
      </c>
      <c r="B572" s="27">
        <v>1913</v>
      </c>
      <c r="C572" s="17" t="s">
        <v>6590</v>
      </c>
    </row>
    <row r="573" spans="1:3">
      <c r="A573" s="17" t="s">
        <v>6022</v>
      </c>
      <c r="B573" s="27">
        <v>1919</v>
      </c>
      <c r="C573" s="17" t="s">
        <v>6591</v>
      </c>
    </row>
    <row r="574" spans="1:3">
      <c r="A574" s="17" t="s">
        <v>6022</v>
      </c>
      <c r="B574" s="27">
        <v>1960</v>
      </c>
      <c r="C574" s="17" t="s">
        <v>6592</v>
      </c>
    </row>
    <row r="575" spans="1:3">
      <c r="A575" s="17" t="s">
        <v>6022</v>
      </c>
      <c r="B575" s="27">
        <v>1969</v>
      </c>
      <c r="C575" s="17" t="s">
        <v>6593</v>
      </c>
    </row>
    <row r="576" spans="1:3">
      <c r="A576" s="17" t="s">
        <v>6022</v>
      </c>
      <c r="B576" s="27">
        <v>2008</v>
      </c>
      <c r="C576" s="17" t="s">
        <v>6594</v>
      </c>
    </row>
    <row r="577" spans="1:3">
      <c r="A577" s="17" t="s">
        <v>6022</v>
      </c>
      <c r="B577" s="27">
        <v>2015</v>
      </c>
      <c r="C577" s="17" t="s">
        <v>6595</v>
      </c>
    </row>
    <row r="578" spans="1:3">
      <c r="A578" s="17" t="s">
        <v>6022</v>
      </c>
      <c r="B578" s="27">
        <v>2024</v>
      </c>
      <c r="C578" s="17" t="s">
        <v>6596</v>
      </c>
    </row>
    <row r="579" spans="1:3">
      <c r="A579" s="17" t="s">
        <v>6022</v>
      </c>
      <c r="B579" s="27">
        <v>2030</v>
      </c>
      <c r="C579" s="17" t="s">
        <v>6597</v>
      </c>
    </row>
    <row r="580" spans="1:3">
      <c r="A580" s="17" t="s">
        <v>6022</v>
      </c>
      <c r="B580" s="27">
        <v>2032</v>
      </c>
      <c r="C580" s="17" t="s">
        <v>6598</v>
      </c>
    </row>
    <row r="581" spans="1:3">
      <c r="A581" s="17" t="s">
        <v>6022</v>
      </c>
      <c r="B581" s="27">
        <v>2034</v>
      </c>
      <c r="C581" s="17" t="s">
        <v>6599</v>
      </c>
    </row>
    <row r="582" spans="1:3">
      <c r="A582" s="17" t="s">
        <v>6022</v>
      </c>
      <c r="B582" s="27">
        <v>2038</v>
      </c>
      <c r="C582" s="17" t="s">
        <v>6600</v>
      </c>
    </row>
    <row r="583" spans="1:3">
      <c r="A583" s="17" t="s">
        <v>6022</v>
      </c>
      <c r="B583" s="27">
        <v>2039</v>
      </c>
      <c r="C583" s="17" t="s">
        <v>6601</v>
      </c>
    </row>
    <row r="584" spans="1:3">
      <c r="A584" s="17" t="s">
        <v>6022</v>
      </c>
      <c r="B584" s="27">
        <v>2049</v>
      </c>
      <c r="C584" s="17" t="s">
        <v>6602</v>
      </c>
    </row>
    <row r="585" spans="1:3">
      <c r="A585" s="17" t="s">
        <v>6022</v>
      </c>
      <c r="B585" s="27">
        <v>2064</v>
      </c>
      <c r="C585" s="17" t="s">
        <v>6603</v>
      </c>
    </row>
    <row r="586" spans="1:3">
      <c r="A586" s="17" t="s">
        <v>6022</v>
      </c>
      <c r="B586" s="27">
        <v>2067</v>
      </c>
      <c r="C586" s="17" t="s">
        <v>6604</v>
      </c>
    </row>
    <row r="587" spans="1:3">
      <c r="A587" s="17" t="s">
        <v>6022</v>
      </c>
      <c r="B587" s="27">
        <v>2074</v>
      </c>
      <c r="C587" s="17" t="s">
        <v>6605</v>
      </c>
    </row>
    <row r="588" spans="1:3">
      <c r="A588" s="17" t="s">
        <v>6022</v>
      </c>
      <c r="B588" s="27">
        <v>2093</v>
      </c>
      <c r="C588" s="17" t="s">
        <v>6606</v>
      </c>
    </row>
    <row r="589" spans="1:3">
      <c r="A589" s="17" t="s">
        <v>6022</v>
      </c>
      <c r="B589" s="27">
        <v>2098</v>
      </c>
      <c r="C589" s="17" t="s">
        <v>6607</v>
      </c>
    </row>
    <row r="590" spans="1:3">
      <c r="A590" s="17" t="s">
        <v>6022</v>
      </c>
      <c r="B590" s="27">
        <v>2121</v>
      </c>
      <c r="C590" s="17" t="s">
        <v>6608</v>
      </c>
    </row>
    <row r="591" spans="1:3">
      <c r="A591" s="17" t="s">
        <v>6022</v>
      </c>
      <c r="B591" s="27">
        <v>2125</v>
      </c>
      <c r="C591" s="17" t="s">
        <v>6609</v>
      </c>
    </row>
    <row r="592" spans="1:3">
      <c r="A592" s="17" t="s">
        <v>6022</v>
      </c>
      <c r="B592" s="27">
        <v>2127</v>
      </c>
      <c r="C592" s="17" t="s">
        <v>6610</v>
      </c>
    </row>
    <row r="593" spans="1:3">
      <c r="A593" s="17" t="s">
        <v>6022</v>
      </c>
      <c r="B593" s="27">
        <v>2136</v>
      </c>
      <c r="C593" s="17" t="s">
        <v>6611</v>
      </c>
    </row>
    <row r="594" spans="1:3">
      <c r="A594" s="17" t="s">
        <v>6022</v>
      </c>
      <c r="B594" s="27">
        <v>2162</v>
      </c>
      <c r="C594" s="17" t="s">
        <v>6612</v>
      </c>
    </row>
    <row r="595" spans="1:3">
      <c r="A595" s="17" t="s">
        <v>6022</v>
      </c>
      <c r="B595" s="27">
        <v>2165</v>
      </c>
      <c r="C595" s="17" t="s">
        <v>6613</v>
      </c>
    </row>
    <row r="596" spans="1:3">
      <c r="A596" s="17" t="s">
        <v>6022</v>
      </c>
      <c r="B596" s="27">
        <v>2167</v>
      </c>
      <c r="C596" s="17" t="s">
        <v>6614</v>
      </c>
    </row>
    <row r="597" spans="1:3">
      <c r="A597" s="17" t="s">
        <v>6022</v>
      </c>
      <c r="B597" s="27">
        <v>2168</v>
      </c>
      <c r="C597" s="17" t="s">
        <v>6615</v>
      </c>
    </row>
    <row r="598" spans="1:3">
      <c r="A598" s="17" t="s">
        <v>6022</v>
      </c>
      <c r="B598" s="27">
        <v>2169</v>
      </c>
      <c r="C598" s="17" t="s">
        <v>6616</v>
      </c>
    </row>
    <row r="599" spans="1:3">
      <c r="A599" s="17" t="s">
        <v>6022</v>
      </c>
      <c r="B599" s="27">
        <v>2178</v>
      </c>
      <c r="C599" s="17" t="s">
        <v>6617</v>
      </c>
    </row>
    <row r="600" spans="1:3">
      <c r="A600" s="17" t="s">
        <v>6022</v>
      </c>
      <c r="B600" s="27">
        <v>2197</v>
      </c>
      <c r="C600" s="17" t="s">
        <v>6618</v>
      </c>
    </row>
    <row r="601" spans="1:3">
      <c r="A601" s="17" t="s">
        <v>6022</v>
      </c>
      <c r="B601" s="27">
        <v>2207</v>
      </c>
      <c r="C601" s="17" t="s">
        <v>6619</v>
      </c>
    </row>
    <row r="602" spans="1:3">
      <c r="A602" s="17" t="s">
        <v>6022</v>
      </c>
      <c r="B602" s="27">
        <v>2210</v>
      </c>
      <c r="C602" s="17" t="s">
        <v>6620</v>
      </c>
    </row>
    <row r="603" spans="1:3">
      <c r="A603" s="17" t="s">
        <v>6022</v>
      </c>
      <c r="B603" s="27">
        <v>2211</v>
      </c>
      <c r="C603" s="17" t="s">
        <v>6621</v>
      </c>
    </row>
    <row r="604" spans="1:3">
      <c r="A604" s="17" t="s">
        <v>6022</v>
      </c>
      <c r="B604" s="27">
        <v>2226</v>
      </c>
      <c r="C604" s="17" t="s">
        <v>6622</v>
      </c>
    </row>
    <row r="605" spans="1:3">
      <c r="A605" s="17" t="s">
        <v>6022</v>
      </c>
      <c r="B605" s="27">
        <v>2231</v>
      </c>
      <c r="C605" s="17" t="s">
        <v>6623</v>
      </c>
    </row>
    <row r="606" spans="1:3">
      <c r="A606" s="17" t="s">
        <v>6022</v>
      </c>
      <c r="B606" s="27">
        <v>2237</v>
      </c>
      <c r="C606" s="17" t="s">
        <v>6624</v>
      </c>
    </row>
    <row r="607" spans="1:3">
      <c r="A607" s="17" t="s">
        <v>6022</v>
      </c>
      <c r="B607" s="27">
        <v>2244</v>
      </c>
      <c r="C607" s="17" t="s">
        <v>6625</v>
      </c>
    </row>
    <row r="608" spans="1:3">
      <c r="A608" s="17" t="s">
        <v>6022</v>
      </c>
      <c r="B608" s="27">
        <v>2252</v>
      </c>
      <c r="C608" s="17" t="s">
        <v>6626</v>
      </c>
    </row>
    <row r="609" spans="1:3">
      <c r="A609" s="17" t="s">
        <v>6022</v>
      </c>
      <c r="B609" s="27">
        <v>2258</v>
      </c>
      <c r="C609" s="17" t="s">
        <v>6627</v>
      </c>
    </row>
    <row r="610" spans="1:3">
      <c r="A610" s="17" t="s">
        <v>6022</v>
      </c>
      <c r="B610" s="27">
        <v>2265</v>
      </c>
      <c r="C610" s="17" t="s">
        <v>6628</v>
      </c>
    </row>
    <row r="611" spans="1:3">
      <c r="A611" s="17" t="s">
        <v>6022</v>
      </c>
      <c r="B611" s="27">
        <v>2267</v>
      </c>
      <c r="C611" s="17" t="s">
        <v>6629</v>
      </c>
    </row>
    <row r="612" spans="1:3">
      <c r="A612" s="17" t="s">
        <v>6022</v>
      </c>
      <c r="B612" s="27">
        <v>2285</v>
      </c>
      <c r="C612" s="17" t="s">
        <v>6630</v>
      </c>
    </row>
    <row r="613" spans="1:3">
      <c r="A613" s="17" t="s">
        <v>6022</v>
      </c>
      <c r="B613" s="27">
        <v>2292</v>
      </c>
      <c r="C613" s="17" t="s">
        <v>6631</v>
      </c>
    </row>
    <row r="614" spans="1:3">
      <c r="A614" s="17" t="s">
        <v>6022</v>
      </c>
      <c r="B614" s="27">
        <v>2293</v>
      </c>
      <c r="C614" s="17" t="s">
        <v>6632</v>
      </c>
    </row>
    <row r="615" spans="1:3">
      <c r="A615" s="17" t="s">
        <v>6022</v>
      </c>
      <c r="B615" s="27">
        <v>2302</v>
      </c>
      <c r="C615" s="17" t="s">
        <v>6633</v>
      </c>
    </row>
    <row r="616" spans="1:3">
      <c r="A616" s="17" t="s">
        <v>6022</v>
      </c>
      <c r="B616" s="27">
        <v>2307</v>
      </c>
      <c r="C616" s="17" t="s">
        <v>6634</v>
      </c>
    </row>
    <row r="617" spans="1:3">
      <c r="A617" s="17" t="s">
        <v>6022</v>
      </c>
      <c r="B617" s="27">
        <v>2309</v>
      </c>
      <c r="C617" s="17" t="s">
        <v>6635</v>
      </c>
    </row>
    <row r="618" spans="1:3">
      <c r="A618" s="17" t="s">
        <v>6022</v>
      </c>
      <c r="B618" s="27">
        <v>2325</v>
      </c>
      <c r="C618" s="17" t="s">
        <v>6636</v>
      </c>
    </row>
    <row r="619" spans="1:3">
      <c r="A619" s="17" t="s">
        <v>6022</v>
      </c>
      <c r="B619" s="27">
        <v>2327</v>
      </c>
      <c r="C619" s="17" t="s">
        <v>6637</v>
      </c>
    </row>
    <row r="620" spans="1:3">
      <c r="A620" s="17" t="s">
        <v>6022</v>
      </c>
      <c r="B620" s="27">
        <v>2328</v>
      </c>
      <c r="C620" s="17" t="s">
        <v>6638</v>
      </c>
    </row>
    <row r="621" spans="1:3">
      <c r="A621" s="17" t="s">
        <v>6022</v>
      </c>
      <c r="B621" s="27">
        <v>2339</v>
      </c>
      <c r="C621" s="17" t="s">
        <v>6639</v>
      </c>
    </row>
    <row r="622" spans="1:3">
      <c r="A622" s="17" t="s">
        <v>6022</v>
      </c>
      <c r="B622" s="27">
        <v>2347</v>
      </c>
      <c r="C622" s="17" t="s">
        <v>6640</v>
      </c>
    </row>
    <row r="623" spans="1:3">
      <c r="A623" s="17" t="s">
        <v>6022</v>
      </c>
      <c r="B623" s="27">
        <v>2354</v>
      </c>
      <c r="C623" s="17" t="s">
        <v>6641</v>
      </c>
    </row>
    <row r="624" spans="1:3">
      <c r="A624" s="17" t="s">
        <v>6022</v>
      </c>
      <c r="B624" s="27">
        <v>2358</v>
      </c>
      <c r="C624" s="17" t="s">
        <v>6642</v>
      </c>
    </row>
    <row r="625" spans="1:3">
      <c r="A625" s="17" t="s">
        <v>6022</v>
      </c>
      <c r="B625" s="27">
        <v>2369</v>
      </c>
      <c r="C625" s="17" t="s">
        <v>6643</v>
      </c>
    </row>
    <row r="626" spans="1:3">
      <c r="A626" s="17" t="s">
        <v>6022</v>
      </c>
      <c r="B626" s="27">
        <v>2383</v>
      </c>
      <c r="C626" s="17" t="s">
        <v>6644</v>
      </c>
    </row>
    <row r="627" spans="1:3">
      <c r="A627" s="17" t="s">
        <v>6022</v>
      </c>
      <c r="B627" s="27">
        <v>2401</v>
      </c>
      <c r="C627" s="17" t="s">
        <v>6645</v>
      </c>
    </row>
    <row r="628" spans="1:3">
      <c r="A628" s="17" t="s">
        <v>6022</v>
      </c>
      <c r="B628" s="27">
        <v>2404</v>
      </c>
      <c r="C628" s="17" t="s">
        <v>6646</v>
      </c>
    </row>
    <row r="629" spans="1:3">
      <c r="A629" s="17" t="s">
        <v>6022</v>
      </c>
      <c r="B629" s="27">
        <v>2409</v>
      </c>
      <c r="C629" s="17" t="s">
        <v>6647</v>
      </c>
    </row>
    <row r="630" spans="1:3">
      <c r="A630" s="17" t="s">
        <v>6022</v>
      </c>
      <c r="B630" s="27">
        <v>2410</v>
      </c>
      <c r="C630" s="17" t="s">
        <v>6648</v>
      </c>
    </row>
    <row r="631" spans="1:3">
      <c r="A631" s="17" t="s">
        <v>6022</v>
      </c>
      <c r="B631" s="27">
        <v>2421</v>
      </c>
      <c r="C631" s="17" t="s">
        <v>6649</v>
      </c>
    </row>
    <row r="632" spans="1:3">
      <c r="A632" s="17" t="s">
        <v>6022</v>
      </c>
      <c r="B632" s="27">
        <v>2439</v>
      </c>
      <c r="C632" s="17" t="s">
        <v>6650</v>
      </c>
    </row>
    <row r="633" spans="1:3">
      <c r="A633" s="17" t="s">
        <v>6022</v>
      </c>
      <c r="B633" s="27">
        <v>2442</v>
      </c>
      <c r="C633" s="17" t="s">
        <v>6651</v>
      </c>
    </row>
    <row r="634" spans="1:3">
      <c r="A634" s="17" t="s">
        <v>6022</v>
      </c>
      <c r="B634" s="27">
        <v>2443</v>
      </c>
      <c r="C634" s="17" t="s">
        <v>6652</v>
      </c>
    </row>
    <row r="635" spans="1:3">
      <c r="A635" s="17" t="s">
        <v>6022</v>
      </c>
      <c r="B635" s="27">
        <v>2444</v>
      </c>
      <c r="C635" s="17" t="s">
        <v>6653</v>
      </c>
    </row>
    <row r="636" spans="1:3">
      <c r="A636" s="17" t="s">
        <v>6022</v>
      </c>
      <c r="B636" s="27">
        <v>2461</v>
      </c>
      <c r="C636" s="17" t="s">
        <v>6654</v>
      </c>
    </row>
    <row r="637" spans="1:3">
      <c r="A637" s="17" t="s">
        <v>6022</v>
      </c>
      <c r="B637" s="27">
        <v>2476</v>
      </c>
      <c r="C637" s="17" t="s">
        <v>6655</v>
      </c>
    </row>
    <row r="638" spans="1:3">
      <c r="A638" s="17" t="s">
        <v>6022</v>
      </c>
      <c r="B638" s="27">
        <v>2477</v>
      </c>
      <c r="C638" s="17" t="s">
        <v>6656</v>
      </c>
    </row>
    <row r="639" spans="1:3">
      <c r="A639" s="17" t="s">
        <v>6022</v>
      </c>
      <c r="B639" s="27">
        <v>2478</v>
      </c>
      <c r="C639" s="17" t="s">
        <v>6657</v>
      </c>
    </row>
    <row r="640" spans="1:3">
      <c r="A640" s="17" t="s">
        <v>6022</v>
      </c>
      <c r="B640" s="27">
        <v>2480</v>
      </c>
      <c r="C640" s="17" t="s">
        <v>6658</v>
      </c>
    </row>
    <row r="641" spans="1:3">
      <c r="A641" s="17" t="s">
        <v>6022</v>
      </c>
      <c r="B641" s="27">
        <v>2503</v>
      </c>
      <c r="C641" s="17" t="s">
        <v>6659</v>
      </c>
    </row>
    <row r="642" spans="1:3">
      <c r="A642" s="17" t="s">
        <v>6022</v>
      </c>
      <c r="B642" s="27">
        <v>2521</v>
      </c>
      <c r="C642" s="17" t="s">
        <v>6660</v>
      </c>
    </row>
    <row r="643" spans="1:3">
      <c r="A643" s="17" t="s">
        <v>6022</v>
      </c>
      <c r="B643" s="27">
        <v>2531</v>
      </c>
      <c r="C643" s="17" t="s">
        <v>6661</v>
      </c>
    </row>
    <row r="644" spans="1:3">
      <c r="A644" s="17" t="s">
        <v>6022</v>
      </c>
      <c r="B644" s="27">
        <v>2534</v>
      </c>
      <c r="C644" s="17" t="s">
        <v>6662</v>
      </c>
    </row>
    <row r="645" spans="1:3">
      <c r="A645" s="17" t="s">
        <v>6022</v>
      </c>
      <c r="B645" s="27">
        <v>2546</v>
      </c>
      <c r="C645" s="17" t="s">
        <v>6663</v>
      </c>
    </row>
    <row r="646" spans="1:3">
      <c r="A646" s="17" t="s">
        <v>6022</v>
      </c>
      <c r="B646" s="27">
        <v>2548</v>
      </c>
      <c r="C646" s="17" t="s">
        <v>6664</v>
      </c>
    </row>
    <row r="647" spans="1:3">
      <c r="A647" s="17" t="s">
        <v>6022</v>
      </c>
      <c r="B647" s="27">
        <v>2549</v>
      </c>
      <c r="C647" s="17" t="s">
        <v>6665</v>
      </c>
    </row>
    <row r="648" spans="1:3">
      <c r="A648" s="17" t="s">
        <v>6022</v>
      </c>
      <c r="B648" s="27">
        <v>2559</v>
      </c>
      <c r="C648" s="17" t="s">
        <v>6666</v>
      </c>
    </row>
    <row r="649" spans="1:3">
      <c r="A649" s="17" t="s">
        <v>6022</v>
      </c>
      <c r="B649" s="27">
        <v>2567</v>
      </c>
      <c r="C649" s="17" t="s">
        <v>6667</v>
      </c>
    </row>
    <row r="650" spans="1:3">
      <c r="A650" s="17" t="s">
        <v>6022</v>
      </c>
      <c r="B650" s="27">
        <v>2584</v>
      </c>
      <c r="C650" s="17" t="s">
        <v>6668</v>
      </c>
    </row>
    <row r="651" spans="1:3">
      <c r="A651" s="17" t="s">
        <v>6022</v>
      </c>
      <c r="B651" s="27">
        <v>2592</v>
      </c>
      <c r="C651" s="17" t="s">
        <v>6669</v>
      </c>
    </row>
    <row r="652" spans="1:3">
      <c r="A652" s="17" t="s">
        <v>6022</v>
      </c>
      <c r="B652" s="27">
        <v>2619</v>
      </c>
      <c r="C652" s="17" t="s">
        <v>6670</v>
      </c>
    </row>
    <row r="653" spans="1:3">
      <c r="A653" s="17" t="s">
        <v>6022</v>
      </c>
      <c r="B653" s="27">
        <v>2625</v>
      </c>
      <c r="C653" s="17" t="s">
        <v>6671</v>
      </c>
    </row>
    <row r="654" spans="1:3">
      <c r="A654" s="17" t="s">
        <v>6022</v>
      </c>
      <c r="B654" s="27">
        <v>2635</v>
      </c>
      <c r="C654" s="17" t="s">
        <v>6672</v>
      </c>
    </row>
    <row r="655" spans="1:3">
      <c r="A655" s="17" t="s">
        <v>6022</v>
      </c>
      <c r="B655" s="27">
        <v>2640</v>
      </c>
      <c r="C655" s="17" t="s">
        <v>6673</v>
      </c>
    </row>
    <row r="656" spans="1:3">
      <c r="A656" s="17" t="s">
        <v>6022</v>
      </c>
      <c r="B656" s="27">
        <v>2643</v>
      </c>
      <c r="C656" s="17" t="s">
        <v>6674</v>
      </c>
    </row>
    <row r="657" spans="1:3">
      <c r="A657" s="17" t="s">
        <v>6022</v>
      </c>
      <c r="B657" s="27">
        <v>2659</v>
      </c>
      <c r="C657" s="17" t="s">
        <v>6675</v>
      </c>
    </row>
    <row r="658" spans="1:3">
      <c r="A658" s="17" t="s">
        <v>6022</v>
      </c>
      <c r="B658" s="27">
        <v>2664</v>
      </c>
      <c r="C658" s="17" t="s">
        <v>6676</v>
      </c>
    </row>
    <row r="659" spans="1:3">
      <c r="A659" s="17" t="s">
        <v>6022</v>
      </c>
      <c r="B659" s="27">
        <v>2666</v>
      </c>
      <c r="C659" s="17" t="s">
        <v>6677</v>
      </c>
    </row>
    <row r="660" spans="1:3">
      <c r="A660" s="17" t="s">
        <v>6022</v>
      </c>
      <c r="B660" s="27">
        <v>2678</v>
      </c>
      <c r="C660" s="17" t="s">
        <v>6678</v>
      </c>
    </row>
    <row r="661" spans="1:3">
      <c r="A661" s="17" t="s">
        <v>6022</v>
      </c>
      <c r="B661" s="27">
        <v>2681</v>
      </c>
      <c r="C661" s="17" t="s">
        <v>6679</v>
      </c>
    </row>
    <row r="662" spans="1:3">
      <c r="A662" s="17" t="s">
        <v>6022</v>
      </c>
      <c r="B662" s="27">
        <v>2691</v>
      </c>
      <c r="C662" s="17" t="s">
        <v>6680</v>
      </c>
    </row>
    <row r="663" spans="1:3">
      <c r="A663" s="17" t="s">
        <v>6022</v>
      </c>
      <c r="B663" s="27">
        <v>2692</v>
      </c>
      <c r="C663" s="17" t="s">
        <v>6681</v>
      </c>
    </row>
    <row r="664" spans="1:3">
      <c r="A664" s="17" t="s">
        <v>6022</v>
      </c>
      <c r="B664" s="27">
        <v>2693</v>
      </c>
      <c r="C664" s="17" t="s">
        <v>6682</v>
      </c>
    </row>
    <row r="665" spans="1:3">
      <c r="A665" s="17" t="s">
        <v>6022</v>
      </c>
      <c r="B665" s="27">
        <v>2694</v>
      </c>
      <c r="C665" s="17" t="s">
        <v>6683</v>
      </c>
    </row>
    <row r="666" spans="1:3">
      <c r="A666" s="17" t="s">
        <v>6022</v>
      </c>
      <c r="B666" s="27">
        <v>2700</v>
      </c>
      <c r="C666" s="17" t="s">
        <v>6684</v>
      </c>
    </row>
    <row r="667" spans="1:3">
      <c r="A667" s="17" t="s">
        <v>6022</v>
      </c>
      <c r="B667" s="27">
        <v>2703</v>
      </c>
      <c r="C667" s="17" t="s">
        <v>6685</v>
      </c>
    </row>
    <row r="668" spans="1:3">
      <c r="A668" s="17" t="s">
        <v>6022</v>
      </c>
      <c r="B668" s="27">
        <v>2704</v>
      </c>
      <c r="C668" s="17" t="s">
        <v>6686</v>
      </c>
    </row>
    <row r="669" spans="1:3">
      <c r="A669" s="17" t="s">
        <v>6022</v>
      </c>
      <c r="B669" s="27">
        <v>2705</v>
      </c>
      <c r="C669" s="17" t="s">
        <v>6687</v>
      </c>
    </row>
    <row r="670" spans="1:3">
      <c r="A670" s="17" t="s">
        <v>6022</v>
      </c>
      <c r="B670" s="27">
        <v>2709</v>
      </c>
      <c r="C670" s="17" t="s">
        <v>6688</v>
      </c>
    </row>
    <row r="671" spans="1:3">
      <c r="A671" s="17" t="s">
        <v>6022</v>
      </c>
      <c r="B671" s="27">
        <v>2710</v>
      </c>
      <c r="C671" s="17" t="s">
        <v>6689</v>
      </c>
    </row>
    <row r="672" spans="1:3">
      <c r="A672" s="17" t="s">
        <v>6022</v>
      </c>
      <c r="B672" s="27">
        <v>2716</v>
      </c>
      <c r="C672" s="17" t="s">
        <v>6690</v>
      </c>
    </row>
    <row r="673" spans="1:3">
      <c r="A673" s="17" t="s">
        <v>6022</v>
      </c>
      <c r="B673" s="27">
        <v>2723</v>
      </c>
      <c r="C673" s="17" t="s">
        <v>6691</v>
      </c>
    </row>
    <row r="674" spans="1:3">
      <c r="A674" s="17" t="s">
        <v>6022</v>
      </c>
      <c r="B674" s="27">
        <v>2724</v>
      </c>
      <c r="C674" s="17" t="s">
        <v>6692</v>
      </c>
    </row>
    <row r="675" spans="1:3">
      <c r="A675" s="17" t="s">
        <v>6022</v>
      </c>
      <c r="B675" s="27">
        <v>2731</v>
      </c>
      <c r="C675" s="17" t="s">
        <v>6693</v>
      </c>
    </row>
    <row r="676" spans="1:3">
      <c r="A676" s="17" t="s">
        <v>6022</v>
      </c>
      <c r="B676" s="27">
        <v>2737</v>
      </c>
      <c r="C676" s="17" t="s">
        <v>6694</v>
      </c>
    </row>
    <row r="677" spans="1:3">
      <c r="A677" s="17" t="s">
        <v>6022</v>
      </c>
      <c r="B677" s="27">
        <v>2738</v>
      </c>
      <c r="C677" s="17" t="s">
        <v>6695</v>
      </c>
    </row>
    <row r="678" spans="1:3">
      <c r="A678" s="17" t="s">
        <v>6022</v>
      </c>
      <c r="B678" s="27">
        <v>2741</v>
      </c>
      <c r="C678" s="17" t="s">
        <v>6696</v>
      </c>
    </row>
    <row r="679" spans="1:3">
      <c r="A679" s="17" t="s">
        <v>6022</v>
      </c>
      <c r="B679" s="27">
        <v>2744</v>
      </c>
      <c r="C679" s="17" t="s">
        <v>6697</v>
      </c>
    </row>
    <row r="680" spans="1:3">
      <c r="A680" s="17" t="s">
        <v>6022</v>
      </c>
      <c r="B680" s="27">
        <v>2748</v>
      </c>
      <c r="C680" s="17" t="s">
        <v>6698</v>
      </c>
    </row>
    <row r="681" spans="1:3">
      <c r="A681" s="17" t="s">
        <v>6022</v>
      </c>
      <c r="B681" s="27">
        <v>2753</v>
      </c>
      <c r="C681" s="17" t="s">
        <v>6699</v>
      </c>
    </row>
    <row r="682" spans="1:3">
      <c r="A682" s="17" t="s">
        <v>6022</v>
      </c>
      <c r="B682" s="27">
        <v>2758</v>
      </c>
      <c r="C682" s="17" t="s">
        <v>6700</v>
      </c>
    </row>
    <row r="683" spans="1:3">
      <c r="A683" s="17" t="s">
        <v>6022</v>
      </c>
      <c r="B683" s="27">
        <v>2759</v>
      </c>
      <c r="C683" s="17" t="s">
        <v>6701</v>
      </c>
    </row>
    <row r="684" spans="1:3">
      <c r="A684" s="17" t="s">
        <v>6022</v>
      </c>
      <c r="B684" s="27">
        <v>2760</v>
      </c>
      <c r="C684" s="17" t="s">
        <v>6702</v>
      </c>
    </row>
    <row r="685" spans="1:3">
      <c r="A685" s="17" t="s">
        <v>6022</v>
      </c>
      <c r="B685" s="27">
        <v>2761</v>
      </c>
      <c r="C685" s="17" t="s">
        <v>6703</v>
      </c>
    </row>
    <row r="686" spans="1:3">
      <c r="A686" s="17" t="s">
        <v>6022</v>
      </c>
      <c r="B686" s="27">
        <v>2765</v>
      </c>
      <c r="C686" s="17" t="s">
        <v>6704</v>
      </c>
    </row>
    <row r="687" spans="1:3">
      <c r="A687" s="17" t="s">
        <v>6022</v>
      </c>
      <c r="B687" s="27">
        <v>2768</v>
      </c>
      <c r="C687" s="17" t="s">
        <v>6705</v>
      </c>
    </row>
    <row r="688" spans="1:3">
      <c r="A688" s="17" t="s">
        <v>6022</v>
      </c>
      <c r="B688" s="27">
        <v>2770</v>
      </c>
      <c r="C688" s="17" t="s">
        <v>6706</v>
      </c>
    </row>
    <row r="689" spans="1:3">
      <c r="A689" s="17" t="s">
        <v>6022</v>
      </c>
      <c r="B689" s="27">
        <v>2772</v>
      </c>
      <c r="C689" s="17" t="s">
        <v>6707</v>
      </c>
    </row>
    <row r="690" spans="1:3">
      <c r="A690" s="17" t="s">
        <v>6022</v>
      </c>
      <c r="B690" s="27">
        <v>2773</v>
      </c>
      <c r="C690" s="17" t="s">
        <v>6708</v>
      </c>
    </row>
    <row r="691" spans="1:3">
      <c r="A691" s="17" t="s">
        <v>6022</v>
      </c>
      <c r="B691" s="27">
        <v>2774</v>
      </c>
      <c r="C691" s="17" t="s">
        <v>6709</v>
      </c>
    </row>
    <row r="692" spans="1:3">
      <c r="A692" s="17" t="s">
        <v>6022</v>
      </c>
      <c r="B692" s="27">
        <v>2776</v>
      </c>
      <c r="C692" s="17" t="s">
        <v>6710</v>
      </c>
    </row>
    <row r="693" spans="1:3">
      <c r="A693" s="17" t="s">
        <v>6022</v>
      </c>
      <c r="B693" s="27">
        <v>2777</v>
      </c>
      <c r="C693" s="17" t="s">
        <v>6711</v>
      </c>
    </row>
    <row r="694" spans="1:3">
      <c r="A694" s="17" t="s">
        <v>6022</v>
      </c>
      <c r="B694" s="27">
        <v>2778</v>
      </c>
      <c r="C694" s="17" t="s">
        <v>6712</v>
      </c>
    </row>
    <row r="695" spans="1:3">
      <c r="A695" s="17" t="s">
        <v>6022</v>
      </c>
      <c r="B695" s="27">
        <v>2779</v>
      </c>
      <c r="C695" s="17" t="s">
        <v>6713</v>
      </c>
    </row>
    <row r="696" spans="1:3">
      <c r="A696" s="17" t="s">
        <v>6022</v>
      </c>
      <c r="B696" s="27">
        <v>2781</v>
      </c>
      <c r="C696" s="17" t="s">
        <v>6714</v>
      </c>
    </row>
    <row r="697" spans="1:3">
      <c r="A697" s="17" t="s">
        <v>6022</v>
      </c>
      <c r="B697" s="27">
        <v>2782</v>
      </c>
      <c r="C697" s="17" t="s">
        <v>6715</v>
      </c>
    </row>
    <row r="698" spans="1:3">
      <c r="A698" s="17" t="s">
        <v>6022</v>
      </c>
      <c r="B698" s="27">
        <v>2785</v>
      </c>
      <c r="C698" s="17" t="s">
        <v>6716</v>
      </c>
    </row>
    <row r="699" spans="1:3">
      <c r="A699" s="17" t="s">
        <v>6022</v>
      </c>
      <c r="B699" s="27">
        <v>2792</v>
      </c>
      <c r="C699" s="17" t="s">
        <v>6717</v>
      </c>
    </row>
    <row r="700" spans="1:3">
      <c r="A700" s="17" t="s">
        <v>6022</v>
      </c>
      <c r="B700" s="27">
        <v>2793</v>
      </c>
      <c r="C700" s="17" t="s">
        <v>6718</v>
      </c>
    </row>
    <row r="701" spans="1:3">
      <c r="A701" s="17" t="s">
        <v>6022</v>
      </c>
      <c r="B701" s="27">
        <v>2795</v>
      </c>
      <c r="C701" s="17" t="s">
        <v>6719</v>
      </c>
    </row>
    <row r="702" spans="1:3">
      <c r="A702" s="17" t="s">
        <v>6022</v>
      </c>
      <c r="B702" s="27">
        <v>2796</v>
      </c>
      <c r="C702" s="17" t="s">
        <v>6720</v>
      </c>
    </row>
    <row r="703" spans="1:3">
      <c r="A703" s="17" t="s">
        <v>6022</v>
      </c>
      <c r="B703" s="27">
        <v>2805</v>
      </c>
      <c r="C703" s="17" t="s">
        <v>6721</v>
      </c>
    </row>
    <row r="704" spans="1:3">
      <c r="A704" s="17" t="s">
        <v>6022</v>
      </c>
      <c r="B704" s="27">
        <v>2812</v>
      </c>
      <c r="C704" s="17" t="s">
        <v>6722</v>
      </c>
    </row>
    <row r="705" spans="1:3">
      <c r="A705" s="17" t="s">
        <v>6022</v>
      </c>
      <c r="B705" s="27">
        <v>2813</v>
      </c>
      <c r="C705" s="17" t="s">
        <v>6723</v>
      </c>
    </row>
    <row r="706" spans="1:3">
      <c r="A706" s="17" t="s">
        <v>6022</v>
      </c>
      <c r="B706" s="27">
        <v>2814</v>
      </c>
      <c r="C706" s="17" t="s">
        <v>6724</v>
      </c>
    </row>
    <row r="707" spans="1:3">
      <c r="A707" s="17" t="s">
        <v>6022</v>
      </c>
      <c r="B707" s="27">
        <v>2815</v>
      </c>
      <c r="C707" s="17" t="s">
        <v>6725</v>
      </c>
    </row>
    <row r="708" spans="1:3">
      <c r="A708" s="17" t="s">
        <v>6022</v>
      </c>
      <c r="B708" s="27">
        <v>2819</v>
      </c>
      <c r="C708" s="17" t="s">
        <v>6726</v>
      </c>
    </row>
    <row r="709" spans="1:3">
      <c r="A709" s="17" t="s">
        <v>6022</v>
      </c>
      <c r="B709" s="27">
        <v>2822</v>
      </c>
      <c r="C709" s="17" t="s">
        <v>6727</v>
      </c>
    </row>
    <row r="710" spans="1:3">
      <c r="A710" s="17" t="s">
        <v>6022</v>
      </c>
      <c r="B710" s="27">
        <v>2823</v>
      </c>
      <c r="C710" s="17" t="s">
        <v>6728</v>
      </c>
    </row>
    <row r="711" spans="1:3">
      <c r="A711" s="17" t="s">
        <v>6022</v>
      </c>
      <c r="B711" s="27">
        <v>2826</v>
      </c>
      <c r="C711" s="17" t="s">
        <v>6729</v>
      </c>
    </row>
    <row r="712" spans="1:3">
      <c r="A712" s="17" t="s">
        <v>6022</v>
      </c>
      <c r="B712" s="27">
        <v>2847</v>
      </c>
      <c r="C712" s="17" t="s">
        <v>6730</v>
      </c>
    </row>
    <row r="713" spans="1:3">
      <c r="A713" s="17" t="s">
        <v>6022</v>
      </c>
      <c r="B713" s="27">
        <v>2848</v>
      </c>
      <c r="C713" s="17" t="s">
        <v>6731</v>
      </c>
    </row>
    <row r="714" spans="1:3">
      <c r="A714" s="17" t="s">
        <v>6022</v>
      </c>
      <c r="B714" s="27">
        <v>2854</v>
      </c>
      <c r="C714" s="17" t="s">
        <v>6732</v>
      </c>
    </row>
    <row r="715" spans="1:3">
      <c r="A715" s="17" t="s">
        <v>6022</v>
      </c>
      <c r="B715" s="27">
        <v>2856</v>
      </c>
      <c r="C715" s="17" t="s">
        <v>6733</v>
      </c>
    </row>
    <row r="716" spans="1:3">
      <c r="A716" s="17" t="s">
        <v>6022</v>
      </c>
      <c r="B716" s="27">
        <v>2858</v>
      </c>
      <c r="C716" s="17" t="s">
        <v>6734</v>
      </c>
    </row>
    <row r="717" spans="1:3">
      <c r="A717" s="17" t="s">
        <v>6022</v>
      </c>
      <c r="B717" s="27">
        <v>2859</v>
      </c>
      <c r="C717" s="17" t="s">
        <v>6735</v>
      </c>
    </row>
    <row r="718" spans="1:3">
      <c r="A718" s="17" t="s">
        <v>6022</v>
      </c>
      <c r="B718" s="27">
        <v>2862</v>
      </c>
      <c r="C718" s="17" t="s">
        <v>6736</v>
      </c>
    </row>
    <row r="719" spans="1:3">
      <c r="A719" s="17" t="s">
        <v>6022</v>
      </c>
      <c r="B719" s="27">
        <v>2868</v>
      </c>
      <c r="C719" s="17" t="s">
        <v>6737</v>
      </c>
    </row>
    <row r="720" spans="1:3">
      <c r="A720" s="17" t="s">
        <v>6022</v>
      </c>
      <c r="B720" s="27">
        <v>2873</v>
      </c>
      <c r="C720" s="17" t="s">
        <v>6738</v>
      </c>
    </row>
    <row r="721" spans="1:3">
      <c r="A721" s="17" t="s">
        <v>6022</v>
      </c>
      <c r="B721" s="27">
        <v>2875</v>
      </c>
      <c r="C721" s="17" t="s">
        <v>6739</v>
      </c>
    </row>
    <row r="722" spans="1:3">
      <c r="A722" s="17" t="s">
        <v>6022</v>
      </c>
      <c r="B722" s="27">
        <v>2880</v>
      </c>
      <c r="C722" s="17" t="s">
        <v>6740</v>
      </c>
    </row>
    <row r="723" spans="1:3">
      <c r="A723" s="17" t="s">
        <v>6022</v>
      </c>
      <c r="B723" s="27">
        <v>2881</v>
      </c>
      <c r="C723" s="17" t="s">
        <v>6741</v>
      </c>
    </row>
    <row r="724" spans="1:3">
      <c r="A724" s="17" t="s">
        <v>6022</v>
      </c>
      <c r="B724" s="27">
        <v>2883</v>
      </c>
      <c r="C724" s="17" t="s">
        <v>6742</v>
      </c>
    </row>
    <row r="725" spans="1:3">
      <c r="A725" s="17" t="s">
        <v>6022</v>
      </c>
      <c r="B725" s="27">
        <v>2884</v>
      </c>
      <c r="C725" s="17" t="s">
        <v>6743</v>
      </c>
    </row>
    <row r="726" spans="1:3">
      <c r="A726" s="17" t="s">
        <v>6022</v>
      </c>
      <c r="B726" s="27">
        <v>2886</v>
      </c>
      <c r="C726" s="17" t="s">
        <v>6744</v>
      </c>
    </row>
    <row r="727" spans="1:3">
      <c r="A727" s="17" t="s">
        <v>6022</v>
      </c>
      <c r="B727" s="27">
        <v>2890</v>
      </c>
      <c r="C727" s="17" t="s">
        <v>6745</v>
      </c>
    </row>
    <row r="728" spans="1:3">
      <c r="A728" s="17" t="s">
        <v>6022</v>
      </c>
      <c r="B728" s="27">
        <v>2893</v>
      </c>
      <c r="C728" s="17" t="s">
        <v>6746</v>
      </c>
    </row>
    <row r="729" spans="1:3">
      <c r="A729" s="17" t="s">
        <v>6022</v>
      </c>
      <c r="B729" s="27">
        <v>2903</v>
      </c>
      <c r="C729" s="17" t="s">
        <v>6747</v>
      </c>
    </row>
    <row r="730" spans="1:3">
      <c r="A730" s="17" t="s">
        <v>6022</v>
      </c>
      <c r="B730" s="27">
        <v>2905</v>
      </c>
      <c r="C730" s="17" t="s">
        <v>6748</v>
      </c>
    </row>
    <row r="731" spans="1:3">
      <c r="A731" s="17" t="s">
        <v>6022</v>
      </c>
      <c r="B731" s="27">
        <v>2906</v>
      </c>
      <c r="C731" s="17" t="s">
        <v>6749</v>
      </c>
    </row>
    <row r="732" spans="1:3">
      <c r="A732" s="17" t="s">
        <v>6022</v>
      </c>
      <c r="B732" s="27">
        <v>2915</v>
      </c>
      <c r="C732" s="17" t="s">
        <v>6750</v>
      </c>
    </row>
    <row r="733" spans="1:3">
      <c r="A733" s="17" t="s">
        <v>6022</v>
      </c>
      <c r="B733" s="27">
        <v>2916</v>
      </c>
      <c r="C733" s="17" t="s">
        <v>6751</v>
      </c>
    </row>
    <row r="734" spans="1:3">
      <c r="A734" s="17" t="s">
        <v>6022</v>
      </c>
      <c r="B734" s="27">
        <v>2918</v>
      </c>
      <c r="C734" s="17" t="s">
        <v>6752</v>
      </c>
    </row>
    <row r="735" spans="1:3">
      <c r="A735" s="17" t="s">
        <v>6022</v>
      </c>
      <c r="B735" s="27">
        <v>2920</v>
      </c>
      <c r="C735" s="17" t="s">
        <v>6753</v>
      </c>
    </row>
    <row r="736" spans="1:3">
      <c r="A736" s="17" t="s">
        <v>6022</v>
      </c>
      <c r="B736" s="27">
        <v>2924</v>
      </c>
      <c r="C736" s="17" t="s">
        <v>6754</v>
      </c>
    </row>
    <row r="737" spans="1:3">
      <c r="A737" s="17" t="s">
        <v>6022</v>
      </c>
      <c r="B737" s="27">
        <v>2927</v>
      </c>
      <c r="C737" s="17" t="s">
        <v>6755</v>
      </c>
    </row>
    <row r="738" spans="1:3">
      <c r="A738" s="17" t="s">
        <v>6022</v>
      </c>
      <c r="B738" s="27">
        <v>2928</v>
      </c>
      <c r="C738" s="17" t="s">
        <v>6756</v>
      </c>
    </row>
    <row r="739" spans="1:3">
      <c r="A739" s="17" t="s">
        <v>6022</v>
      </c>
      <c r="B739" s="27">
        <v>2931</v>
      </c>
      <c r="C739" s="17" t="s">
        <v>6757</v>
      </c>
    </row>
    <row r="740" spans="1:3">
      <c r="A740" s="17" t="s">
        <v>6022</v>
      </c>
      <c r="B740" s="27">
        <v>2933</v>
      </c>
      <c r="C740" s="17" t="s">
        <v>6758</v>
      </c>
    </row>
    <row r="741" spans="1:3">
      <c r="A741" s="17" t="s">
        <v>6022</v>
      </c>
      <c r="B741" s="27">
        <v>2939</v>
      </c>
      <c r="C741" s="17" t="s">
        <v>6759</v>
      </c>
    </row>
    <row r="742" spans="1:3">
      <c r="A742" s="17" t="s">
        <v>6022</v>
      </c>
      <c r="B742" s="27">
        <v>2940</v>
      </c>
      <c r="C742" s="17" t="s">
        <v>6760</v>
      </c>
    </row>
    <row r="743" spans="1:3">
      <c r="A743" s="17" t="s">
        <v>6022</v>
      </c>
      <c r="B743" s="27">
        <v>2951</v>
      </c>
      <c r="C743" s="17" t="s">
        <v>6761</v>
      </c>
    </row>
    <row r="744" spans="1:3">
      <c r="A744" s="17" t="s">
        <v>6022</v>
      </c>
      <c r="B744" s="27">
        <v>2959</v>
      </c>
      <c r="C744" s="17" t="s">
        <v>6762</v>
      </c>
    </row>
    <row r="745" spans="1:3">
      <c r="A745" s="17" t="s">
        <v>6022</v>
      </c>
      <c r="B745" s="27">
        <v>2964</v>
      </c>
      <c r="C745" s="17" t="s">
        <v>6763</v>
      </c>
    </row>
    <row r="746" spans="1:3">
      <c r="A746" s="17" t="s">
        <v>6022</v>
      </c>
      <c r="B746" s="27">
        <v>2967</v>
      </c>
      <c r="C746" s="17" t="s">
        <v>6764</v>
      </c>
    </row>
    <row r="747" spans="1:3">
      <c r="A747" s="17" t="s">
        <v>6022</v>
      </c>
      <c r="B747" s="27">
        <v>2969</v>
      </c>
      <c r="C747" s="17" t="s">
        <v>6765</v>
      </c>
    </row>
    <row r="748" spans="1:3">
      <c r="A748" s="17" t="s">
        <v>6022</v>
      </c>
      <c r="B748" s="27">
        <v>2973</v>
      </c>
      <c r="C748" s="17" t="s">
        <v>6766</v>
      </c>
    </row>
    <row r="749" spans="1:3">
      <c r="A749" s="17" t="s">
        <v>6022</v>
      </c>
      <c r="B749" s="27">
        <v>2974</v>
      </c>
      <c r="C749" s="17" t="s">
        <v>6767</v>
      </c>
    </row>
    <row r="750" spans="1:3">
      <c r="A750" s="17" t="s">
        <v>6022</v>
      </c>
      <c r="B750" s="27">
        <v>2976</v>
      </c>
      <c r="C750" s="17" t="s">
        <v>6768</v>
      </c>
    </row>
    <row r="751" spans="1:3">
      <c r="A751" s="17" t="s">
        <v>6022</v>
      </c>
      <c r="B751" s="27">
        <v>2978</v>
      </c>
      <c r="C751" s="17" t="s">
        <v>6769</v>
      </c>
    </row>
    <row r="752" spans="1:3">
      <c r="A752" s="17" t="s">
        <v>6022</v>
      </c>
      <c r="B752" s="27">
        <v>2981</v>
      </c>
      <c r="C752" s="17" t="s">
        <v>6770</v>
      </c>
    </row>
    <row r="753" spans="1:3">
      <c r="A753" s="17" t="s">
        <v>6022</v>
      </c>
      <c r="B753" s="27">
        <v>2983</v>
      </c>
      <c r="C753" s="17" t="s">
        <v>6771</v>
      </c>
    </row>
    <row r="754" spans="1:3">
      <c r="A754" s="17" t="s">
        <v>6022</v>
      </c>
      <c r="B754" s="27">
        <v>2987</v>
      </c>
      <c r="C754" s="17" t="s">
        <v>6772</v>
      </c>
    </row>
    <row r="755" spans="1:3">
      <c r="A755" s="17" t="s">
        <v>6022</v>
      </c>
      <c r="B755" s="27">
        <v>2990</v>
      </c>
      <c r="C755" s="17" t="s">
        <v>6773</v>
      </c>
    </row>
    <row r="756" spans="1:3">
      <c r="A756" s="17" t="s">
        <v>6022</v>
      </c>
      <c r="B756" s="27">
        <v>2995</v>
      </c>
      <c r="C756" s="17" t="s">
        <v>6774</v>
      </c>
    </row>
    <row r="757" spans="1:3">
      <c r="A757" s="17" t="s">
        <v>6022</v>
      </c>
      <c r="B757" s="27">
        <v>3002</v>
      </c>
      <c r="C757" s="17" t="s">
        <v>6775</v>
      </c>
    </row>
    <row r="758" spans="1:3">
      <c r="A758" s="17" t="s">
        <v>6022</v>
      </c>
      <c r="B758" s="27">
        <v>3006</v>
      </c>
      <c r="C758" s="17" t="s">
        <v>6776</v>
      </c>
    </row>
    <row r="759" spans="1:3">
      <c r="A759" s="17" t="s">
        <v>6022</v>
      </c>
      <c r="B759" s="27">
        <v>3008</v>
      </c>
      <c r="C759" s="17" t="s">
        <v>6777</v>
      </c>
    </row>
    <row r="760" spans="1:3">
      <c r="A760" s="17" t="s">
        <v>6022</v>
      </c>
      <c r="B760" s="27">
        <v>3014</v>
      </c>
      <c r="C760" s="17" t="s">
        <v>2498</v>
      </c>
    </row>
    <row r="761" spans="1:3">
      <c r="A761" s="17" t="s">
        <v>6022</v>
      </c>
      <c r="B761" s="27">
        <v>3015</v>
      </c>
      <c r="C761" s="17" t="s">
        <v>6778</v>
      </c>
    </row>
    <row r="762" spans="1:3">
      <c r="A762" s="17" t="s">
        <v>6022</v>
      </c>
      <c r="B762" s="27">
        <v>3037</v>
      </c>
      <c r="C762" s="17" t="s">
        <v>6779</v>
      </c>
    </row>
    <row r="763" spans="1:3">
      <c r="A763" s="17" t="s">
        <v>6022</v>
      </c>
      <c r="B763" s="27">
        <v>3038</v>
      </c>
      <c r="C763" s="17" t="s">
        <v>6780</v>
      </c>
    </row>
    <row r="764" spans="1:3">
      <c r="A764" s="17" t="s">
        <v>6022</v>
      </c>
      <c r="B764" s="27">
        <v>3040</v>
      </c>
      <c r="C764" s="17" t="s">
        <v>6781</v>
      </c>
    </row>
    <row r="765" spans="1:3">
      <c r="A765" s="17" t="s">
        <v>6022</v>
      </c>
      <c r="B765" s="27">
        <v>3041</v>
      </c>
      <c r="C765" s="17" t="s">
        <v>6782</v>
      </c>
    </row>
    <row r="766" spans="1:3">
      <c r="A766" s="17" t="s">
        <v>6022</v>
      </c>
      <c r="B766" s="27">
        <v>3050</v>
      </c>
      <c r="C766" s="17" t="s">
        <v>6783</v>
      </c>
    </row>
    <row r="767" spans="1:3">
      <c r="A767" s="17" t="s">
        <v>6022</v>
      </c>
      <c r="B767" s="27">
        <v>3053</v>
      </c>
      <c r="C767" s="17" t="s">
        <v>6784</v>
      </c>
    </row>
    <row r="768" spans="1:3">
      <c r="A768" s="17" t="s">
        <v>6022</v>
      </c>
      <c r="B768" s="27">
        <v>3056</v>
      </c>
      <c r="C768" s="17" t="s">
        <v>6785</v>
      </c>
    </row>
    <row r="769" spans="1:3">
      <c r="A769" s="17" t="s">
        <v>6022</v>
      </c>
      <c r="B769" s="27">
        <v>3057</v>
      </c>
      <c r="C769" s="17" t="s">
        <v>6786</v>
      </c>
    </row>
    <row r="770" spans="1:3">
      <c r="A770" s="17" t="s">
        <v>6022</v>
      </c>
      <c r="B770" s="27">
        <v>3063</v>
      </c>
      <c r="C770" s="17" t="s">
        <v>6787</v>
      </c>
    </row>
    <row r="771" spans="1:3">
      <c r="A771" s="17" t="s">
        <v>6022</v>
      </c>
      <c r="B771" s="27">
        <v>3064</v>
      </c>
      <c r="C771" s="17" t="s">
        <v>6788</v>
      </c>
    </row>
    <row r="772" spans="1:3">
      <c r="A772" s="17" t="s">
        <v>6022</v>
      </c>
      <c r="B772" s="27">
        <v>3066</v>
      </c>
      <c r="C772" s="17" t="s">
        <v>6789</v>
      </c>
    </row>
    <row r="773" spans="1:3">
      <c r="A773" s="17" t="s">
        <v>6022</v>
      </c>
      <c r="B773" s="27">
        <v>3068</v>
      </c>
      <c r="C773" s="17" t="s">
        <v>6790</v>
      </c>
    </row>
    <row r="774" spans="1:3">
      <c r="A774" s="17" t="s">
        <v>6022</v>
      </c>
      <c r="B774" s="27">
        <v>3069</v>
      </c>
      <c r="C774" s="17" t="s">
        <v>6791</v>
      </c>
    </row>
    <row r="775" spans="1:3">
      <c r="A775" s="17" t="s">
        <v>6022</v>
      </c>
      <c r="B775" s="27">
        <v>3072</v>
      </c>
      <c r="C775" s="17" t="s">
        <v>6792</v>
      </c>
    </row>
    <row r="776" spans="1:3">
      <c r="A776" s="17" t="s">
        <v>6022</v>
      </c>
      <c r="B776" s="27">
        <v>3082</v>
      </c>
      <c r="C776" s="17" t="s">
        <v>6793</v>
      </c>
    </row>
    <row r="777" spans="1:3">
      <c r="A777" s="17" t="s">
        <v>6022</v>
      </c>
      <c r="B777" s="27">
        <v>3083</v>
      </c>
      <c r="C777" s="17" t="s">
        <v>6794</v>
      </c>
    </row>
    <row r="778" spans="1:3">
      <c r="A778" s="17" t="s">
        <v>6022</v>
      </c>
      <c r="B778" s="27">
        <v>3084</v>
      </c>
      <c r="C778" s="17" t="s">
        <v>6795</v>
      </c>
    </row>
    <row r="779" spans="1:3">
      <c r="A779" s="17" t="s">
        <v>6022</v>
      </c>
      <c r="B779" s="27">
        <v>3088</v>
      </c>
      <c r="C779" s="17" t="s">
        <v>6796</v>
      </c>
    </row>
    <row r="780" spans="1:3">
      <c r="A780" s="17" t="s">
        <v>6022</v>
      </c>
      <c r="B780" s="27">
        <v>3091</v>
      </c>
      <c r="C780" s="17" t="s">
        <v>6797</v>
      </c>
    </row>
    <row r="781" spans="1:3">
      <c r="A781" s="17" t="s">
        <v>6022</v>
      </c>
      <c r="B781" s="27">
        <v>3092</v>
      </c>
      <c r="C781" s="17" t="s">
        <v>6798</v>
      </c>
    </row>
    <row r="782" spans="1:3">
      <c r="A782" s="17" t="s">
        <v>6022</v>
      </c>
      <c r="B782" s="27">
        <v>3095</v>
      </c>
      <c r="C782" s="17" t="s">
        <v>6799</v>
      </c>
    </row>
    <row r="783" spans="1:3">
      <c r="A783" s="17" t="s">
        <v>6022</v>
      </c>
      <c r="B783" s="27">
        <v>3099</v>
      </c>
      <c r="C783" s="17" t="s">
        <v>6800</v>
      </c>
    </row>
    <row r="784" spans="1:3">
      <c r="A784" s="17" t="s">
        <v>6022</v>
      </c>
      <c r="B784" s="27">
        <v>3100</v>
      </c>
      <c r="C784" s="17" t="s">
        <v>6801</v>
      </c>
    </row>
    <row r="785" spans="1:3">
      <c r="A785" s="17" t="s">
        <v>6022</v>
      </c>
      <c r="B785" s="27">
        <v>3101</v>
      </c>
      <c r="C785" s="17" t="s">
        <v>6802</v>
      </c>
    </row>
    <row r="786" spans="1:3">
      <c r="A786" s="17" t="s">
        <v>6022</v>
      </c>
      <c r="B786" s="27">
        <v>3105</v>
      </c>
      <c r="C786" s="17" t="s">
        <v>6803</v>
      </c>
    </row>
    <row r="787" spans="1:3">
      <c r="A787" s="17" t="s">
        <v>6022</v>
      </c>
      <c r="B787" s="27">
        <v>3106</v>
      </c>
      <c r="C787" s="17" t="s">
        <v>6804</v>
      </c>
    </row>
    <row r="788" spans="1:3">
      <c r="A788" s="17" t="s">
        <v>6022</v>
      </c>
      <c r="B788" s="27">
        <v>3110</v>
      </c>
      <c r="C788" s="17" t="s">
        <v>6805</v>
      </c>
    </row>
    <row r="789" spans="1:3">
      <c r="A789" s="17" t="s">
        <v>6022</v>
      </c>
      <c r="B789" s="27">
        <v>3117</v>
      </c>
      <c r="C789" s="17" t="s">
        <v>6806</v>
      </c>
    </row>
    <row r="790" spans="1:3">
      <c r="A790" s="17" t="s">
        <v>6022</v>
      </c>
      <c r="B790" s="27">
        <v>3123</v>
      </c>
      <c r="C790" s="17" t="s">
        <v>6807</v>
      </c>
    </row>
    <row r="791" spans="1:3">
      <c r="A791" s="17" t="s">
        <v>6022</v>
      </c>
      <c r="B791" s="27">
        <v>3133</v>
      </c>
      <c r="C791" s="17" t="s">
        <v>6808</v>
      </c>
    </row>
    <row r="792" spans="1:3">
      <c r="A792" s="17" t="s">
        <v>6022</v>
      </c>
      <c r="B792" s="27">
        <v>3134</v>
      </c>
      <c r="C792" s="17" t="s">
        <v>6809</v>
      </c>
    </row>
    <row r="793" spans="1:3">
      <c r="A793" s="17" t="s">
        <v>6022</v>
      </c>
      <c r="B793" s="27">
        <v>3135</v>
      </c>
      <c r="C793" s="17" t="s">
        <v>6810</v>
      </c>
    </row>
    <row r="794" spans="1:3">
      <c r="A794" s="17" t="s">
        <v>6022</v>
      </c>
      <c r="B794" s="27">
        <v>3138</v>
      </c>
      <c r="C794" s="17" t="s">
        <v>6811</v>
      </c>
    </row>
    <row r="795" spans="1:3">
      <c r="A795" s="17" t="s">
        <v>6022</v>
      </c>
      <c r="B795" s="27">
        <v>3139</v>
      </c>
      <c r="C795" s="17" t="s">
        <v>6812</v>
      </c>
    </row>
    <row r="796" spans="1:3">
      <c r="A796" s="17" t="s">
        <v>6022</v>
      </c>
      <c r="B796" s="27">
        <v>3144</v>
      </c>
      <c r="C796" s="17" t="s">
        <v>6813</v>
      </c>
    </row>
    <row r="797" spans="1:3">
      <c r="A797" s="17" t="s">
        <v>6022</v>
      </c>
      <c r="B797" s="27">
        <v>3153</v>
      </c>
      <c r="C797" s="17" t="s">
        <v>6814</v>
      </c>
    </row>
    <row r="798" spans="1:3">
      <c r="A798" s="17" t="s">
        <v>6022</v>
      </c>
      <c r="B798" s="27">
        <v>3155</v>
      </c>
      <c r="C798" s="17" t="s">
        <v>6815</v>
      </c>
    </row>
    <row r="799" spans="1:3">
      <c r="A799" s="17" t="s">
        <v>6022</v>
      </c>
      <c r="B799" s="27">
        <v>3158</v>
      </c>
      <c r="C799" s="17" t="s">
        <v>6816</v>
      </c>
    </row>
    <row r="800" spans="1:3">
      <c r="A800" s="17" t="s">
        <v>6022</v>
      </c>
      <c r="B800" s="27">
        <v>3165</v>
      </c>
      <c r="C800" s="17" t="s">
        <v>6817</v>
      </c>
    </row>
    <row r="801" spans="1:3">
      <c r="A801" s="17" t="s">
        <v>6022</v>
      </c>
      <c r="B801" s="27">
        <v>3166</v>
      </c>
      <c r="C801" s="17" t="s">
        <v>6818</v>
      </c>
    </row>
    <row r="802" spans="1:3">
      <c r="A802" s="17" t="s">
        <v>6022</v>
      </c>
      <c r="B802" s="27">
        <v>3175</v>
      </c>
      <c r="C802" s="17" t="s">
        <v>6819</v>
      </c>
    </row>
    <row r="803" spans="1:3">
      <c r="A803" s="17" t="s">
        <v>6022</v>
      </c>
      <c r="B803" s="27">
        <v>3176</v>
      </c>
      <c r="C803" s="17" t="s">
        <v>6820</v>
      </c>
    </row>
    <row r="804" spans="1:3">
      <c r="A804" s="17" t="s">
        <v>6022</v>
      </c>
      <c r="B804" s="27">
        <v>3177</v>
      </c>
      <c r="C804" s="17" t="s">
        <v>6821</v>
      </c>
    </row>
    <row r="805" spans="1:3">
      <c r="A805" s="17" t="s">
        <v>6022</v>
      </c>
      <c r="B805" s="27">
        <v>3179</v>
      </c>
      <c r="C805" s="17" t="s">
        <v>6822</v>
      </c>
    </row>
    <row r="806" spans="1:3">
      <c r="A806" s="17" t="s">
        <v>6022</v>
      </c>
      <c r="B806" s="27">
        <v>3187</v>
      </c>
      <c r="C806" s="17" t="s">
        <v>6823</v>
      </c>
    </row>
    <row r="807" spans="1:3">
      <c r="A807" s="17" t="s">
        <v>6022</v>
      </c>
      <c r="B807" s="27">
        <v>3188</v>
      </c>
      <c r="C807" s="17" t="s">
        <v>6824</v>
      </c>
    </row>
    <row r="808" spans="1:3">
      <c r="A808" s="17" t="s">
        <v>6022</v>
      </c>
      <c r="B808" s="27">
        <v>3196</v>
      </c>
      <c r="C808" s="17" t="s">
        <v>6825</v>
      </c>
    </row>
    <row r="809" spans="1:3">
      <c r="A809" s="17" t="s">
        <v>6022</v>
      </c>
      <c r="B809" s="27">
        <v>3204</v>
      </c>
      <c r="C809" s="17" t="s">
        <v>6826</v>
      </c>
    </row>
    <row r="810" spans="1:3">
      <c r="A810" s="17" t="s">
        <v>6022</v>
      </c>
      <c r="B810" s="27">
        <v>3205</v>
      </c>
      <c r="C810" s="17" t="s">
        <v>6827</v>
      </c>
    </row>
    <row r="811" spans="1:3">
      <c r="A811" s="17" t="s">
        <v>6022</v>
      </c>
      <c r="B811" s="27">
        <v>3209</v>
      </c>
      <c r="C811" s="17" t="s">
        <v>6828</v>
      </c>
    </row>
    <row r="812" spans="1:3">
      <c r="A812" s="17" t="s">
        <v>6022</v>
      </c>
      <c r="B812" s="27">
        <v>3219</v>
      </c>
      <c r="C812" s="17" t="s">
        <v>6829</v>
      </c>
    </row>
    <row r="813" spans="1:3">
      <c r="A813" s="17" t="s">
        <v>6022</v>
      </c>
      <c r="B813" s="27">
        <v>3220</v>
      </c>
      <c r="C813" s="17" t="s">
        <v>6830</v>
      </c>
    </row>
    <row r="814" spans="1:3">
      <c r="A814" s="17" t="s">
        <v>6022</v>
      </c>
      <c r="B814" s="27">
        <v>3244</v>
      </c>
      <c r="C814" s="17" t="s">
        <v>6831</v>
      </c>
    </row>
    <row r="815" spans="1:3">
      <c r="A815" s="17" t="s">
        <v>6022</v>
      </c>
      <c r="B815" s="27">
        <v>3248</v>
      </c>
      <c r="C815" s="17" t="s">
        <v>6832</v>
      </c>
    </row>
    <row r="816" spans="1:3">
      <c r="A816" s="17" t="s">
        <v>6022</v>
      </c>
      <c r="B816" s="27">
        <v>3256</v>
      </c>
      <c r="C816" s="17" t="s">
        <v>6833</v>
      </c>
    </row>
    <row r="817" spans="1:3">
      <c r="A817" s="17" t="s">
        <v>6022</v>
      </c>
      <c r="B817" s="27">
        <v>3257</v>
      </c>
      <c r="C817" s="17" t="s">
        <v>6834</v>
      </c>
    </row>
    <row r="818" spans="1:3">
      <c r="A818" s="17" t="s">
        <v>6022</v>
      </c>
      <c r="B818" s="27">
        <v>3260</v>
      </c>
      <c r="C818" s="17" t="s">
        <v>6835</v>
      </c>
    </row>
    <row r="819" spans="1:3">
      <c r="A819" s="17" t="s">
        <v>6022</v>
      </c>
      <c r="B819" s="27">
        <v>3271</v>
      </c>
      <c r="C819" s="17" t="s">
        <v>6836</v>
      </c>
    </row>
    <row r="820" spans="1:3">
      <c r="A820" s="17" t="s">
        <v>6022</v>
      </c>
      <c r="B820" s="27">
        <v>3272</v>
      </c>
      <c r="C820" s="17" t="s">
        <v>6837</v>
      </c>
    </row>
    <row r="821" spans="1:3">
      <c r="A821" s="17" t="s">
        <v>6022</v>
      </c>
      <c r="B821" s="27">
        <v>3288</v>
      </c>
      <c r="C821" s="17" t="s">
        <v>6838</v>
      </c>
    </row>
    <row r="822" spans="1:3">
      <c r="A822" s="17" t="s">
        <v>6022</v>
      </c>
      <c r="B822" s="27">
        <v>3305</v>
      </c>
      <c r="C822" s="17" t="s">
        <v>6839</v>
      </c>
    </row>
    <row r="823" spans="1:3">
      <c r="A823" s="17" t="s">
        <v>6022</v>
      </c>
      <c r="B823" s="27">
        <v>3319</v>
      </c>
      <c r="C823" s="17" t="s">
        <v>6840</v>
      </c>
    </row>
    <row r="824" spans="1:3">
      <c r="A824" s="17" t="s">
        <v>6022</v>
      </c>
      <c r="B824" s="27">
        <v>3337</v>
      </c>
      <c r="C824" s="17" t="s">
        <v>6841</v>
      </c>
    </row>
    <row r="825" spans="1:3">
      <c r="A825" s="17" t="s">
        <v>6022</v>
      </c>
      <c r="B825" s="27">
        <v>3341</v>
      </c>
      <c r="C825" s="17" t="s">
        <v>6842</v>
      </c>
    </row>
    <row r="826" spans="1:3">
      <c r="A826" s="17" t="s">
        <v>6022</v>
      </c>
      <c r="B826" s="27">
        <v>3348</v>
      </c>
      <c r="C826" s="17" t="s">
        <v>6843</v>
      </c>
    </row>
    <row r="827" spans="1:3">
      <c r="A827" s="17" t="s">
        <v>6022</v>
      </c>
      <c r="B827" s="27">
        <v>3369</v>
      </c>
      <c r="C827" s="17" t="s">
        <v>6844</v>
      </c>
    </row>
    <row r="828" spans="1:3">
      <c r="A828" s="17" t="s">
        <v>6022</v>
      </c>
      <c r="B828" s="27">
        <v>3378</v>
      </c>
      <c r="C828" s="17" t="s">
        <v>6845</v>
      </c>
    </row>
    <row r="829" spans="1:3">
      <c r="A829" s="17" t="s">
        <v>6022</v>
      </c>
      <c r="B829" s="27">
        <v>4139</v>
      </c>
      <c r="C829" s="17" t="s">
        <v>6846</v>
      </c>
    </row>
    <row r="830" spans="1:3">
      <c r="A830" s="17" t="s">
        <v>6022</v>
      </c>
      <c r="B830" s="27">
        <v>4233</v>
      </c>
      <c r="C830" s="17" t="s">
        <v>6847</v>
      </c>
    </row>
    <row r="831" spans="1:3">
      <c r="A831" s="17" t="s">
        <v>6022</v>
      </c>
      <c r="B831" s="27">
        <v>4946</v>
      </c>
      <c r="C831" s="17" t="s">
        <v>6848</v>
      </c>
    </row>
    <row r="832" spans="1:3">
      <c r="A832" s="17" t="s">
        <v>6022</v>
      </c>
      <c r="B832" s="27">
        <v>5128</v>
      </c>
      <c r="C832" s="17" t="s">
        <v>6849</v>
      </c>
    </row>
    <row r="833" spans="1:3">
      <c r="A833" s="17" t="s">
        <v>6022</v>
      </c>
      <c r="B833" s="27">
        <v>5365</v>
      </c>
      <c r="C833" s="17" t="s">
        <v>6850</v>
      </c>
    </row>
    <row r="834" spans="1:3">
      <c r="A834" s="17" t="s">
        <v>6022</v>
      </c>
      <c r="B834" s="27">
        <v>5382</v>
      </c>
      <c r="C834" s="17" t="s">
        <v>6757</v>
      </c>
    </row>
    <row r="835" spans="1:3">
      <c r="A835" s="17" t="s">
        <v>6022</v>
      </c>
      <c r="B835" s="27">
        <v>5583</v>
      </c>
      <c r="C835" s="17" t="s">
        <v>6851</v>
      </c>
    </row>
    <row r="836" spans="1:3">
      <c r="A836" s="17" t="s">
        <v>6022</v>
      </c>
      <c r="B836" s="27">
        <v>5666</v>
      </c>
      <c r="C836" s="17" t="s">
        <v>6852</v>
      </c>
    </row>
    <row r="837" spans="1:3">
      <c r="A837" s="17" t="s">
        <v>6022</v>
      </c>
      <c r="B837" s="27">
        <v>6227</v>
      </c>
      <c r="C837" s="17" t="s">
        <v>6853</v>
      </c>
    </row>
    <row r="838" spans="1:3">
      <c r="A838" s="17" t="s">
        <v>6022</v>
      </c>
      <c r="B838" s="27">
        <v>8122</v>
      </c>
      <c r="C838" s="17" t="s">
        <v>6854</v>
      </c>
    </row>
    <row r="839" spans="1:3">
      <c r="A839" s="17" t="s">
        <v>6022</v>
      </c>
      <c r="B839" s="27">
        <v>8365</v>
      </c>
      <c r="C839" s="17" t="s">
        <v>6855</v>
      </c>
    </row>
    <row r="840" spans="1:3">
      <c r="A840" s="17" t="s">
        <v>6022</v>
      </c>
      <c r="B840" s="27">
        <v>8383</v>
      </c>
      <c r="C840" s="17" t="s">
        <v>6856</v>
      </c>
    </row>
    <row r="841" spans="1:3">
      <c r="A841" s="17" t="s">
        <v>6022</v>
      </c>
      <c r="B841" s="27">
        <v>8446</v>
      </c>
      <c r="C841" s="17" t="s">
        <v>6857</v>
      </c>
    </row>
    <row r="842" spans="1:3">
      <c r="A842" s="17" t="s">
        <v>6022</v>
      </c>
      <c r="B842" s="27">
        <v>8448</v>
      </c>
      <c r="C842" s="17" t="s">
        <v>6858</v>
      </c>
    </row>
    <row r="843" spans="1:3">
      <c r="A843" s="17" t="s">
        <v>6022</v>
      </c>
      <c r="B843" s="27">
        <v>8524</v>
      </c>
      <c r="C843" s="17" t="s">
        <v>6859</v>
      </c>
    </row>
    <row r="844" spans="1:3">
      <c r="A844" s="17" t="s">
        <v>6022</v>
      </c>
      <c r="B844" s="27">
        <v>8612</v>
      </c>
      <c r="C844" s="17" t="s">
        <v>6860</v>
      </c>
    </row>
    <row r="845" spans="1:3">
      <c r="A845" s="17" t="s">
        <v>6022</v>
      </c>
      <c r="B845" s="27">
        <v>8629</v>
      </c>
      <c r="C845" s="17" t="s">
        <v>6861</v>
      </c>
    </row>
    <row r="846" spans="1:3">
      <c r="A846" s="17" t="s">
        <v>6022</v>
      </c>
      <c r="B846" s="27">
        <v>8807</v>
      </c>
      <c r="C846" s="17" t="s">
        <v>6862</v>
      </c>
    </row>
    <row r="847" spans="1:3">
      <c r="A847" s="17" t="s">
        <v>6022</v>
      </c>
      <c r="B847" s="27">
        <v>8826</v>
      </c>
      <c r="C847" s="17" t="s">
        <v>6863</v>
      </c>
    </row>
    <row r="848" spans="1:3">
      <c r="A848" s="17" t="s">
        <v>6022</v>
      </c>
      <c r="B848" s="27">
        <v>8846</v>
      </c>
      <c r="C848" s="17" t="s">
        <v>6864</v>
      </c>
    </row>
    <row r="849" spans="1:3">
      <c r="A849" s="17" t="s">
        <v>6022</v>
      </c>
      <c r="B849" s="27">
        <v>8886</v>
      </c>
      <c r="C849" s="17" t="s">
        <v>6865</v>
      </c>
    </row>
    <row r="850" spans="1:3">
      <c r="A850" s="17" t="s">
        <v>6022</v>
      </c>
      <c r="B850" s="27">
        <v>8908</v>
      </c>
      <c r="C850" s="17" t="s">
        <v>6866</v>
      </c>
    </row>
    <row r="851" spans="1:3">
      <c r="A851" s="17" t="s">
        <v>6022</v>
      </c>
      <c r="B851" s="27">
        <v>8926</v>
      </c>
      <c r="C851" s="17" t="s">
        <v>6867</v>
      </c>
    </row>
    <row r="852" spans="1:3">
      <c r="A852" s="17" t="s">
        <v>6022</v>
      </c>
      <c r="B852" s="27">
        <v>9030</v>
      </c>
      <c r="C852" s="17" t="s">
        <v>6868</v>
      </c>
    </row>
    <row r="853" spans="1:3">
      <c r="A853" s="17" t="s">
        <v>6022</v>
      </c>
      <c r="B853" s="27">
        <v>9047</v>
      </c>
      <c r="C853" s="17" t="s">
        <v>6869</v>
      </c>
    </row>
    <row r="854" spans="1:3">
      <c r="A854" s="17" t="s">
        <v>6022</v>
      </c>
      <c r="B854" s="27">
        <v>20008</v>
      </c>
      <c r="C854" s="17" t="s">
        <v>6870</v>
      </c>
    </row>
    <row r="855" spans="1:3">
      <c r="A855" s="17" t="s">
        <v>6022</v>
      </c>
      <c r="B855" s="27">
        <v>20015</v>
      </c>
      <c r="C855" s="17" t="s">
        <v>6871</v>
      </c>
    </row>
    <row r="856" spans="1:3">
      <c r="A856" s="17" t="s">
        <v>6022</v>
      </c>
      <c r="B856" s="27">
        <v>20027</v>
      </c>
      <c r="C856" s="17" t="s">
        <v>6872</v>
      </c>
    </row>
    <row r="857" spans="1:3">
      <c r="A857" s="17" t="s">
        <v>6022</v>
      </c>
      <c r="B857" s="27">
        <v>20031</v>
      </c>
      <c r="C857" s="17" t="s">
        <v>6873</v>
      </c>
    </row>
    <row r="858" spans="1:3">
      <c r="A858" s="17" t="s">
        <v>6022</v>
      </c>
      <c r="B858" s="27">
        <v>20053</v>
      </c>
      <c r="C858" s="17" t="s">
        <v>6874</v>
      </c>
    </row>
    <row r="859" spans="1:3">
      <c r="A859" s="17" t="s">
        <v>6022</v>
      </c>
      <c r="B859" s="27">
        <v>20059</v>
      </c>
      <c r="C859" s="17" t="s">
        <v>6875</v>
      </c>
    </row>
    <row r="860" spans="1:3">
      <c r="A860" s="17" t="s">
        <v>6022</v>
      </c>
      <c r="B860" s="27">
        <v>20066</v>
      </c>
      <c r="C860" s="17" t="s">
        <v>6876</v>
      </c>
    </row>
    <row r="861" spans="1:3">
      <c r="A861" s="17" t="s">
        <v>6022</v>
      </c>
      <c r="B861" s="27">
        <v>20079</v>
      </c>
      <c r="C861" s="17" t="s">
        <v>6877</v>
      </c>
    </row>
    <row r="862" spans="1:3">
      <c r="A862" s="17" t="s">
        <v>6022</v>
      </c>
      <c r="B862" s="27">
        <v>20082</v>
      </c>
      <c r="C862" s="17" t="s">
        <v>6878</v>
      </c>
    </row>
    <row r="863" spans="1:3">
      <c r="A863" s="17" t="s">
        <v>6022</v>
      </c>
      <c r="B863" s="27">
        <v>20101</v>
      </c>
      <c r="C863" s="17" t="s">
        <v>6879</v>
      </c>
    </row>
    <row r="864" spans="1:3">
      <c r="A864" s="17" t="s">
        <v>6022</v>
      </c>
      <c r="B864" s="27">
        <v>20112</v>
      </c>
      <c r="C864" s="17" t="s">
        <v>6880</v>
      </c>
    </row>
    <row r="865" spans="1:3">
      <c r="A865" s="17" t="s">
        <v>6022</v>
      </c>
      <c r="B865" s="27">
        <v>20115</v>
      </c>
      <c r="C865" s="17" t="s">
        <v>6881</v>
      </c>
    </row>
    <row r="866" spans="1:3">
      <c r="A866" s="17" t="s">
        <v>6022</v>
      </c>
      <c r="B866" s="27">
        <v>20122</v>
      </c>
      <c r="C866" s="17" t="s">
        <v>6882</v>
      </c>
    </row>
    <row r="867" spans="1:3">
      <c r="A867" s="17" t="s">
        <v>6022</v>
      </c>
      <c r="B867" s="27">
        <v>20168</v>
      </c>
      <c r="C867" s="17" t="s">
        <v>6883</v>
      </c>
    </row>
    <row r="868" spans="1:3">
      <c r="A868" s="17" t="s">
        <v>6022</v>
      </c>
      <c r="B868" s="27">
        <v>20197</v>
      </c>
      <c r="C868" s="17" t="s">
        <v>6884</v>
      </c>
    </row>
    <row r="869" spans="1:3">
      <c r="A869" s="17" t="s">
        <v>6022</v>
      </c>
      <c r="B869" s="27">
        <v>20232</v>
      </c>
      <c r="C869" s="17" t="s">
        <v>6885</v>
      </c>
    </row>
    <row r="870" spans="1:3">
      <c r="A870" s="17" t="s">
        <v>6022</v>
      </c>
      <c r="B870" s="27">
        <v>20240</v>
      </c>
      <c r="C870" s="17" t="s">
        <v>6886</v>
      </c>
    </row>
    <row r="871" spans="1:3">
      <c r="A871" s="17" t="s">
        <v>6022</v>
      </c>
      <c r="B871" s="27">
        <v>20253</v>
      </c>
      <c r="C871" s="17" t="s">
        <v>6887</v>
      </c>
    </row>
    <row r="872" spans="1:3">
      <c r="A872" s="17" t="s">
        <v>6022</v>
      </c>
      <c r="B872" s="27">
        <v>20254</v>
      </c>
      <c r="C872" s="17" t="s">
        <v>6888</v>
      </c>
    </row>
    <row r="873" spans="1:3">
      <c r="A873" s="17" t="s">
        <v>6022</v>
      </c>
      <c r="B873" s="27">
        <v>20255</v>
      </c>
      <c r="C873" s="17" t="s">
        <v>6889</v>
      </c>
    </row>
    <row r="874" spans="1:3">
      <c r="A874" s="17" t="s">
        <v>6022</v>
      </c>
      <c r="B874" s="27">
        <v>20271</v>
      </c>
      <c r="C874" s="17" t="s">
        <v>6890</v>
      </c>
    </row>
    <row r="875" spans="1:3">
      <c r="A875" s="17" t="s">
        <v>6022</v>
      </c>
      <c r="B875" s="27">
        <v>20276</v>
      </c>
      <c r="C875" s="17" t="s">
        <v>6891</v>
      </c>
    </row>
    <row r="876" spans="1:3">
      <c r="A876" s="17" t="s">
        <v>6022</v>
      </c>
      <c r="B876" s="27">
        <v>20309</v>
      </c>
      <c r="C876" s="17" t="s">
        <v>6892</v>
      </c>
    </row>
    <row r="877" spans="1:3">
      <c r="A877" s="17" t="s">
        <v>6022</v>
      </c>
      <c r="B877" s="27">
        <v>20311</v>
      </c>
      <c r="C877" s="17" t="s">
        <v>6893</v>
      </c>
    </row>
    <row r="878" spans="1:3">
      <c r="A878" s="17" t="s">
        <v>6022</v>
      </c>
      <c r="B878" s="27">
        <v>20325</v>
      </c>
      <c r="C878" s="17" t="s">
        <v>6894</v>
      </c>
    </row>
    <row r="879" spans="1:3">
      <c r="A879" s="17" t="s">
        <v>6022</v>
      </c>
      <c r="B879" s="27">
        <v>20339</v>
      </c>
      <c r="C879" s="17" t="s">
        <v>6895</v>
      </c>
    </row>
    <row r="880" spans="1:3">
      <c r="A880" s="17" t="s">
        <v>6022</v>
      </c>
      <c r="B880" s="27">
        <v>20344</v>
      </c>
      <c r="C880" s="17" t="s">
        <v>6896</v>
      </c>
    </row>
    <row r="881" spans="1:3">
      <c r="A881" s="17" t="s">
        <v>6022</v>
      </c>
      <c r="B881" s="27">
        <v>20353</v>
      </c>
      <c r="C881" s="17" t="s">
        <v>6897</v>
      </c>
    </row>
    <row r="882" spans="1:3">
      <c r="A882" s="17" t="s">
        <v>6022</v>
      </c>
      <c r="B882" s="27">
        <v>20361</v>
      </c>
      <c r="C882" s="17" t="s">
        <v>6898</v>
      </c>
    </row>
    <row r="883" spans="1:3">
      <c r="A883" s="17" t="s">
        <v>6022</v>
      </c>
      <c r="B883" s="27">
        <v>20365</v>
      </c>
      <c r="C883" s="17" t="s">
        <v>6899</v>
      </c>
    </row>
    <row r="884" spans="1:3">
      <c r="A884" s="17" t="s">
        <v>6022</v>
      </c>
      <c r="B884" s="27">
        <v>20369</v>
      </c>
      <c r="C884" s="17" t="s">
        <v>6900</v>
      </c>
    </row>
    <row r="885" spans="1:3">
      <c r="A885" s="17" t="s">
        <v>6022</v>
      </c>
      <c r="B885" s="27">
        <v>20370</v>
      </c>
      <c r="C885" s="17" t="s">
        <v>6901</v>
      </c>
    </row>
    <row r="886" spans="1:3">
      <c r="A886" s="17" t="s">
        <v>6022</v>
      </c>
      <c r="B886" s="27">
        <v>20384</v>
      </c>
      <c r="C886" s="17" t="s">
        <v>6902</v>
      </c>
    </row>
    <row r="887" spans="1:3">
      <c r="A887" s="17" t="s">
        <v>6022</v>
      </c>
      <c r="B887" s="27">
        <v>20396</v>
      </c>
      <c r="C887" s="17" t="s">
        <v>6020</v>
      </c>
    </row>
    <row r="888" spans="1:3">
      <c r="A888" s="17" t="s">
        <v>6022</v>
      </c>
      <c r="B888" s="27">
        <v>20412</v>
      </c>
      <c r="C888" s="17" t="s">
        <v>6903</v>
      </c>
    </row>
    <row r="889" spans="1:3">
      <c r="A889" s="17" t="s">
        <v>6022</v>
      </c>
      <c r="B889" s="27">
        <v>20414</v>
      </c>
      <c r="C889" s="17" t="s">
        <v>6904</v>
      </c>
    </row>
    <row r="890" spans="1:3">
      <c r="A890" s="17" t="s">
        <v>6022</v>
      </c>
      <c r="B890" s="27">
        <v>20418</v>
      </c>
      <c r="C890" s="17" t="s">
        <v>6905</v>
      </c>
    </row>
    <row r="891" spans="1:3">
      <c r="A891" s="17" t="s">
        <v>6022</v>
      </c>
      <c r="B891" s="27">
        <v>20419</v>
      </c>
      <c r="C891" s="17" t="s">
        <v>6906</v>
      </c>
    </row>
    <row r="892" spans="1:3">
      <c r="A892" s="17" t="s">
        <v>6022</v>
      </c>
      <c r="B892" s="27">
        <v>20434</v>
      </c>
      <c r="C892" s="17" t="s">
        <v>6907</v>
      </c>
    </row>
    <row r="893" spans="1:3">
      <c r="A893" s="17" t="s">
        <v>6022</v>
      </c>
      <c r="B893" s="27">
        <v>20442</v>
      </c>
      <c r="C893" s="17" t="s">
        <v>6908</v>
      </c>
    </row>
    <row r="894" spans="1:3">
      <c r="A894" s="17" t="s">
        <v>6022</v>
      </c>
      <c r="B894" s="27">
        <v>20443</v>
      </c>
      <c r="C894" s="17" t="s">
        <v>6909</v>
      </c>
    </row>
    <row r="895" spans="1:3">
      <c r="A895" s="17" t="s">
        <v>6022</v>
      </c>
      <c r="B895" s="27">
        <v>20452</v>
      </c>
      <c r="C895" s="17" t="s">
        <v>6910</v>
      </c>
    </row>
    <row r="896" spans="1:3">
      <c r="A896" s="17" t="s">
        <v>6022</v>
      </c>
      <c r="B896" s="27">
        <v>20459</v>
      </c>
      <c r="C896" s="17" t="s">
        <v>6911</v>
      </c>
    </row>
    <row r="897" spans="1:3">
      <c r="A897" s="17" t="s">
        <v>6022</v>
      </c>
      <c r="B897" s="27">
        <v>20480</v>
      </c>
      <c r="C897" s="17" t="s">
        <v>1487</v>
      </c>
    </row>
    <row r="898" spans="1:3">
      <c r="A898" s="17" t="s">
        <v>6022</v>
      </c>
      <c r="B898" s="27">
        <v>20488</v>
      </c>
      <c r="C898" s="17" t="s">
        <v>6912</v>
      </c>
    </row>
    <row r="899" spans="1:3">
      <c r="A899" s="17" t="s">
        <v>6022</v>
      </c>
      <c r="B899" s="27">
        <v>20520</v>
      </c>
      <c r="C899" s="17" t="s">
        <v>6913</v>
      </c>
    </row>
    <row r="900" spans="1:3">
      <c r="A900" s="17" t="s">
        <v>6022</v>
      </c>
      <c r="B900" s="27">
        <v>20531</v>
      </c>
      <c r="C900" s="17" t="s">
        <v>6914</v>
      </c>
    </row>
    <row r="901" spans="1:3">
      <c r="A901" s="17" t="s">
        <v>6022</v>
      </c>
      <c r="B901" s="27">
        <v>20552</v>
      </c>
      <c r="C901" s="17" t="s">
        <v>6915</v>
      </c>
    </row>
    <row r="902" spans="1:3">
      <c r="A902" s="17" t="s">
        <v>6022</v>
      </c>
      <c r="B902" s="27">
        <v>20558</v>
      </c>
      <c r="C902" s="17" t="s">
        <v>6916</v>
      </c>
    </row>
    <row r="903" spans="1:3">
      <c r="A903" s="17" t="s">
        <v>6022</v>
      </c>
      <c r="B903" s="27">
        <v>20559</v>
      </c>
      <c r="C903" s="17" t="s">
        <v>6917</v>
      </c>
    </row>
    <row r="904" spans="1:3">
      <c r="A904" s="17" t="s">
        <v>6022</v>
      </c>
      <c r="B904" s="27">
        <v>20560</v>
      </c>
      <c r="C904" s="17" t="s">
        <v>6918</v>
      </c>
    </row>
    <row r="905" spans="1:3">
      <c r="A905" s="17" t="s">
        <v>6022</v>
      </c>
      <c r="B905" s="27">
        <v>20584</v>
      </c>
      <c r="C905" s="17" t="s">
        <v>6919</v>
      </c>
    </row>
    <row r="906" spans="1:3">
      <c r="A906" s="17" t="s">
        <v>6022</v>
      </c>
      <c r="B906" s="27">
        <v>20586</v>
      </c>
      <c r="C906" s="17" t="s">
        <v>6920</v>
      </c>
    </row>
    <row r="907" spans="1:3">
      <c r="A907" s="17" t="s">
        <v>6022</v>
      </c>
      <c r="B907" s="27">
        <v>20595</v>
      </c>
      <c r="C907" s="17" t="s">
        <v>6921</v>
      </c>
    </row>
    <row r="908" spans="1:3">
      <c r="A908" s="17" t="s">
        <v>6022</v>
      </c>
      <c r="B908" s="27">
        <v>20601</v>
      </c>
      <c r="C908" s="17" t="s">
        <v>6922</v>
      </c>
    </row>
    <row r="909" spans="1:3">
      <c r="A909" s="17" t="s">
        <v>6022</v>
      </c>
      <c r="B909" s="27">
        <v>20603</v>
      </c>
      <c r="C909" s="17" t="s">
        <v>6923</v>
      </c>
    </row>
    <row r="910" spans="1:3">
      <c r="A910" s="17" t="s">
        <v>6022</v>
      </c>
      <c r="B910" s="27">
        <v>20607</v>
      </c>
      <c r="C910" s="17" t="s">
        <v>6924</v>
      </c>
    </row>
    <row r="911" spans="1:3">
      <c r="A911" s="17" t="s">
        <v>6022</v>
      </c>
      <c r="B911" s="27">
        <v>20615</v>
      </c>
      <c r="C911" s="17" t="s">
        <v>6925</v>
      </c>
    </row>
    <row r="912" spans="1:3">
      <c r="A912" s="17" t="s">
        <v>6022</v>
      </c>
      <c r="B912" s="27">
        <v>20624</v>
      </c>
      <c r="C912" s="17" t="s">
        <v>6926</v>
      </c>
    </row>
    <row r="913" spans="1:3">
      <c r="A913" s="17" t="s">
        <v>6022</v>
      </c>
      <c r="B913" s="27">
        <v>20639</v>
      </c>
      <c r="C913" s="17" t="s">
        <v>6927</v>
      </c>
    </row>
    <row r="914" spans="1:3">
      <c r="A914" s="17" t="s">
        <v>6022</v>
      </c>
      <c r="B914" s="27">
        <v>20674</v>
      </c>
      <c r="C914" s="17" t="s">
        <v>6928</v>
      </c>
    </row>
    <row r="915" spans="1:3">
      <c r="A915" s="17" t="s">
        <v>6022</v>
      </c>
      <c r="B915" s="27">
        <v>20675</v>
      </c>
      <c r="C915" s="17" t="s">
        <v>6929</v>
      </c>
    </row>
    <row r="916" spans="1:3">
      <c r="A916" s="17" t="s">
        <v>6022</v>
      </c>
      <c r="B916" s="27">
        <v>20691</v>
      </c>
      <c r="C916" s="17" t="s">
        <v>6930</v>
      </c>
    </row>
    <row r="917" spans="1:3">
      <c r="A917" s="17" t="s">
        <v>6022</v>
      </c>
      <c r="B917" s="27">
        <v>20695</v>
      </c>
      <c r="C917" s="17" t="s">
        <v>6931</v>
      </c>
    </row>
    <row r="918" spans="1:3">
      <c r="A918" s="17" t="s">
        <v>6022</v>
      </c>
      <c r="B918" s="27">
        <v>20703</v>
      </c>
      <c r="C918" s="17" t="s">
        <v>6932</v>
      </c>
    </row>
    <row r="919" spans="1:3">
      <c r="A919" s="17" t="s">
        <v>6022</v>
      </c>
      <c r="B919" s="27">
        <v>20704</v>
      </c>
      <c r="C919" s="17" t="s">
        <v>6933</v>
      </c>
    </row>
    <row r="920" spans="1:3">
      <c r="A920" s="17" t="s">
        <v>6022</v>
      </c>
      <c r="B920" s="27">
        <v>20718</v>
      </c>
      <c r="C920" s="17" t="s">
        <v>6934</v>
      </c>
    </row>
    <row r="921" spans="1:3">
      <c r="A921" s="17" t="s">
        <v>6022</v>
      </c>
      <c r="B921" s="27">
        <v>20737</v>
      </c>
      <c r="C921" s="17" t="s">
        <v>6935</v>
      </c>
    </row>
    <row r="922" spans="1:3">
      <c r="A922" s="17" t="s">
        <v>6022</v>
      </c>
      <c r="B922" s="27">
        <v>20741</v>
      </c>
      <c r="C922" s="17" t="s">
        <v>6936</v>
      </c>
    </row>
    <row r="923" spans="1:3">
      <c r="A923" s="17" t="s">
        <v>6022</v>
      </c>
      <c r="B923" s="27">
        <v>20742</v>
      </c>
      <c r="C923" s="17" t="s">
        <v>6937</v>
      </c>
    </row>
    <row r="924" spans="1:3">
      <c r="A924" s="17" t="s">
        <v>6022</v>
      </c>
      <c r="B924" s="27">
        <v>20752</v>
      </c>
      <c r="C924" s="17" t="s">
        <v>6938</v>
      </c>
    </row>
    <row r="925" spans="1:3">
      <c r="A925" s="17" t="s">
        <v>6022</v>
      </c>
      <c r="B925" s="27">
        <v>20755</v>
      </c>
      <c r="C925" s="17" t="s">
        <v>6939</v>
      </c>
    </row>
    <row r="926" spans="1:3">
      <c r="A926" s="17" t="s">
        <v>6022</v>
      </c>
      <c r="B926" s="27">
        <v>20783</v>
      </c>
      <c r="C926" s="17" t="s">
        <v>6940</v>
      </c>
    </row>
    <row r="927" spans="1:3">
      <c r="A927" s="17" t="s">
        <v>6022</v>
      </c>
      <c r="B927" s="27">
        <v>20784</v>
      </c>
      <c r="C927" s="17" t="s">
        <v>6941</v>
      </c>
    </row>
    <row r="928" spans="1:3">
      <c r="A928" s="17" t="s">
        <v>6022</v>
      </c>
      <c r="B928" s="27">
        <v>20785</v>
      </c>
      <c r="C928" s="17" t="s">
        <v>6942</v>
      </c>
    </row>
    <row r="929" spans="1:3">
      <c r="A929" s="17" t="s">
        <v>6022</v>
      </c>
      <c r="B929" s="27">
        <v>20786</v>
      </c>
      <c r="C929" s="17" t="s">
        <v>6943</v>
      </c>
    </row>
    <row r="930" spans="1:3">
      <c r="A930" s="17" t="s">
        <v>6022</v>
      </c>
      <c r="B930" s="27">
        <v>20787</v>
      </c>
      <c r="C930" s="17" t="s">
        <v>6944</v>
      </c>
    </row>
    <row r="931" spans="1:3">
      <c r="A931" s="17" t="s">
        <v>6022</v>
      </c>
      <c r="B931" s="27">
        <v>20788</v>
      </c>
      <c r="C931" s="17" t="s">
        <v>6945</v>
      </c>
    </row>
    <row r="932" spans="1:3">
      <c r="A932" s="17" t="s">
        <v>6022</v>
      </c>
      <c r="B932" s="27">
        <v>20789</v>
      </c>
      <c r="C932" s="17" t="s">
        <v>6946</v>
      </c>
    </row>
    <row r="933" spans="1:3">
      <c r="A933" s="17" t="s">
        <v>6022</v>
      </c>
      <c r="B933" s="27">
        <v>20790</v>
      </c>
      <c r="C933" s="17" t="s">
        <v>6947</v>
      </c>
    </row>
    <row r="934" spans="1:3">
      <c r="A934" s="17" t="s">
        <v>6022</v>
      </c>
      <c r="B934" s="27">
        <v>20823</v>
      </c>
      <c r="C934" s="17" t="s">
        <v>6948</v>
      </c>
    </row>
    <row r="935" spans="1:3">
      <c r="A935" s="17" t="s">
        <v>6022</v>
      </c>
      <c r="B935" s="27">
        <v>20843</v>
      </c>
      <c r="C935" s="17" t="s">
        <v>6949</v>
      </c>
    </row>
    <row r="936" spans="1:3">
      <c r="A936" s="17" t="s">
        <v>6022</v>
      </c>
      <c r="B936" s="27">
        <v>20845</v>
      </c>
      <c r="C936" s="17" t="s">
        <v>6950</v>
      </c>
    </row>
    <row r="937" spans="1:3">
      <c r="A937" s="17" t="s">
        <v>6022</v>
      </c>
      <c r="B937" s="27">
        <v>20846</v>
      </c>
      <c r="C937" s="17" t="s">
        <v>6951</v>
      </c>
    </row>
    <row r="938" spans="1:3">
      <c r="A938" s="17" t="s">
        <v>6022</v>
      </c>
      <c r="B938" s="27">
        <v>20865</v>
      </c>
      <c r="C938" s="17" t="s">
        <v>6952</v>
      </c>
    </row>
    <row r="939" spans="1:3">
      <c r="A939" s="17" t="s">
        <v>6022</v>
      </c>
      <c r="B939" s="27">
        <v>20866</v>
      </c>
      <c r="C939" s="17" t="s">
        <v>6953</v>
      </c>
    </row>
    <row r="940" spans="1:3">
      <c r="A940" s="17" t="s">
        <v>6022</v>
      </c>
      <c r="B940" s="27">
        <v>20867</v>
      </c>
      <c r="C940" s="17" t="s">
        <v>6954</v>
      </c>
    </row>
    <row r="941" spans="1:3">
      <c r="A941" s="17" t="s">
        <v>6022</v>
      </c>
      <c r="B941" s="27">
        <v>20869</v>
      </c>
      <c r="C941" s="17" t="s">
        <v>6955</v>
      </c>
    </row>
    <row r="942" spans="1:3">
      <c r="A942" s="17" t="s">
        <v>6022</v>
      </c>
      <c r="B942" s="27">
        <v>20871</v>
      </c>
      <c r="C942" s="17" t="s">
        <v>6956</v>
      </c>
    </row>
    <row r="943" spans="1:3">
      <c r="A943" s="17" t="s">
        <v>6022</v>
      </c>
      <c r="B943" s="27">
        <v>20872</v>
      </c>
      <c r="C943" s="17" t="s">
        <v>6957</v>
      </c>
    </row>
    <row r="944" spans="1:3">
      <c r="A944" s="17" t="s">
        <v>6022</v>
      </c>
      <c r="B944" s="27">
        <v>20873</v>
      </c>
      <c r="C944" s="17" t="s">
        <v>6958</v>
      </c>
    </row>
    <row r="945" spans="1:3">
      <c r="A945" s="17" t="s">
        <v>6022</v>
      </c>
      <c r="B945" s="27">
        <v>20874</v>
      </c>
      <c r="C945" s="17" t="s">
        <v>6959</v>
      </c>
    </row>
    <row r="946" spans="1:3">
      <c r="A946" s="17" t="s">
        <v>6022</v>
      </c>
      <c r="B946" s="27">
        <v>20876</v>
      </c>
      <c r="C946" s="17" t="s">
        <v>6960</v>
      </c>
    </row>
    <row r="947" spans="1:3">
      <c r="A947" s="17" t="s">
        <v>6022</v>
      </c>
      <c r="B947" s="27">
        <v>20880</v>
      </c>
      <c r="C947" s="17" t="s">
        <v>6961</v>
      </c>
    </row>
    <row r="948" spans="1:3">
      <c r="A948" s="17" t="s">
        <v>6022</v>
      </c>
      <c r="B948" s="27">
        <v>20883</v>
      </c>
      <c r="C948" s="17" t="s">
        <v>6962</v>
      </c>
    </row>
    <row r="949" spans="1:3">
      <c r="A949" s="17" t="s">
        <v>6022</v>
      </c>
      <c r="B949" s="27">
        <v>20886</v>
      </c>
      <c r="C949" s="17" t="s">
        <v>6963</v>
      </c>
    </row>
    <row r="950" spans="1:3">
      <c r="A950" s="17" t="s">
        <v>6022</v>
      </c>
      <c r="B950" s="27">
        <v>20887</v>
      </c>
      <c r="C950" s="17" t="s">
        <v>520</v>
      </c>
    </row>
    <row r="951" spans="1:3">
      <c r="A951" s="17" t="s">
        <v>6022</v>
      </c>
      <c r="B951" s="27">
        <v>20888</v>
      </c>
      <c r="C951" s="17" t="s">
        <v>520</v>
      </c>
    </row>
    <row r="952" spans="1:3">
      <c r="A952" s="17" t="s">
        <v>6022</v>
      </c>
      <c r="B952" s="27">
        <v>20910</v>
      </c>
      <c r="C952" s="17" t="s">
        <v>6964</v>
      </c>
    </row>
    <row r="953" spans="1:3">
      <c r="A953" s="17" t="s">
        <v>6022</v>
      </c>
      <c r="B953" s="27">
        <v>20913</v>
      </c>
      <c r="C953" s="17" t="s">
        <v>6965</v>
      </c>
    </row>
    <row r="954" spans="1:3">
      <c r="A954" s="17" t="s">
        <v>6022</v>
      </c>
      <c r="B954" s="27">
        <v>20922</v>
      </c>
      <c r="C954" s="17" t="s">
        <v>6966</v>
      </c>
    </row>
    <row r="955" spans="1:3">
      <c r="A955" s="17" t="s">
        <v>6022</v>
      </c>
      <c r="B955" s="27">
        <v>20923</v>
      </c>
      <c r="C955" s="17" t="s">
        <v>6967</v>
      </c>
    </row>
    <row r="956" spans="1:3">
      <c r="A956" s="17" t="s">
        <v>6022</v>
      </c>
      <c r="B956" s="27">
        <v>20935</v>
      </c>
      <c r="C956" s="17" t="s">
        <v>6968</v>
      </c>
    </row>
    <row r="957" spans="1:3">
      <c r="A957" s="17" t="s">
        <v>6022</v>
      </c>
      <c r="B957" s="27">
        <v>20945</v>
      </c>
      <c r="C957" s="17" t="s">
        <v>6969</v>
      </c>
    </row>
    <row r="958" spans="1:3">
      <c r="A958" s="17" t="s">
        <v>6022</v>
      </c>
      <c r="B958" s="27">
        <v>20946</v>
      </c>
      <c r="C958" s="17" t="s">
        <v>6970</v>
      </c>
    </row>
    <row r="959" spans="1:3">
      <c r="A959" s="17" t="s">
        <v>6022</v>
      </c>
      <c r="B959" s="27">
        <v>20951</v>
      </c>
      <c r="C959" s="17" t="s">
        <v>6971</v>
      </c>
    </row>
    <row r="960" spans="1:3">
      <c r="A960" s="17" t="s">
        <v>6022</v>
      </c>
      <c r="B960" s="27">
        <v>20955</v>
      </c>
      <c r="C960" s="17" t="s">
        <v>6972</v>
      </c>
    </row>
    <row r="961" spans="1:3">
      <c r="A961" s="17" t="s">
        <v>6022</v>
      </c>
      <c r="B961" s="27">
        <v>20966</v>
      </c>
      <c r="C961" s="17" t="s">
        <v>6973</v>
      </c>
    </row>
    <row r="962" spans="1:3">
      <c r="A962" s="17" t="s">
        <v>6022</v>
      </c>
      <c r="B962" s="27">
        <v>20967</v>
      </c>
      <c r="C962" s="17" t="s">
        <v>6974</v>
      </c>
    </row>
    <row r="963" spans="1:3">
      <c r="A963" s="17" t="s">
        <v>6022</v>
      </c>
      <c r="B963" s="27">
        <v>20968</v>
      </c>
      <c r="C963" s="17" t="s">
        <v>6975</v>
      </c>
    </row>
    <row r="964" spans="1:3">
      <c r="A964" s="17" t="s">
        <v>6022</v>
      </c>
      <c r="B964" s="27">
        <v>20969</v>
      </c>
      <c r="C964" s="17" t="s">
        <v>6976</v>
      </c>
    </row>
    <row r="965" spans="1:3">
      <c r="A965" s="17" t="s">
        <v>6022</v>
      </c>
      <c r="B965" s="27">
        <v>20970</v>
      </c>
      <c r="C965" s="17" t="s">
        <v>6977</v>
      </c>
    </row>
    <row r="966" spans="1:3">
      <c r="A966" s="17" t="s">
        <v>6022</v>
      </c>
      <c r="B966" s="27">
        <v>20972</v>
      </c>
      <c r="C966" s="17" t="s">
        <v>6978</v>
      </c>
    </row>
    <row r="967" spans="1:3">
      <c r="A967" s="17" t="s">
        <v>6022</v>
      </c>
      <c r="B967" s="27">
        <v>20988</v>
      </c>
      <c r="C967" s="17" t="s">
        <v>6979</v>
      </c>
    </row>
    <row r="968" spans="1:3">
      <c r="A968" s="17" t="s">
        <v>6022</v>
      </c>
      <c r="B968" s="27">
        <v>21003</v>
      </c>
      <c r="C968" s="17" t="s">
        <v>6980</v>
      </c>
    </row>
    <row r="969" spans="1:3">
      <c r="A969" s="17" t="s">
        <v>6022</v>
      </c>
      <c r="B969" s="27">
        <v>21006</v>
      </c>
      <c r="C969" s="17" t="s">
        <v>6981</v>
      </c>
    </row>
    <row r="970" spans="1:3">
      <c r="A970" s="17" t="s">
        <v>6022</v>
      </c>
      <c r="B970" s="27">
        <v>21012</v>
      </c>
      <c r="C970" s="17" t="s">
        <v>6982</v>
      </c>
    </row>
    <row r="971" spans="1:3">
      <c r="A971" s="17" t="s">
        <v>6022</v>
      </c>
      <c r="B971" s="27">
        <v>21014</v>
      </c>
      <c r="C971" s="17" t="s">
        <v>6983</v>
      </c>
    </row>
    <row r="972" spans="1:3">
      <c r="A972" s="17" t="s">
        <v>6022</v>
      </c>
      <c r="B972" s="27">
        <v>21017</v>
      </c>
      <c r="C972" s="17" t="s">
        <v>6984</v>
      </c>
    </row>
    <row r="973" spans="1:3">
      <c r="A973" s="17" t="s">
        <v>6022</v>
      </c>
      <c r="B973" s="27">
        <v>21024</v>
      </c>
      <c r="C973" s="17" t="s">
        <v>6985</v>
      </c>
    </row>
    <row r="974" spans="1:3">
      <c r="A974" s="17" t="s">
        <v>6022</v>
      </c>
      <c r="B974" s="27">
        <v>21025</v>
      </c>
      <c r="C974" s="17" t="s">
        <v>6986</v>
      </c>
    </row>
    <row r="975" spans="1:3">
      <c r="A975" s="17" t="s">
        <v>6022</v>
      </c>
      <c r="B975" s="27">
        <v>21029</v>
      </c>
      <c r="C975" s="17" t="s">
        <v>6987</v>
      </c>
    </row>
    <row r="976" spans="1:3">
      <c r="A976" s="17" t="s">
        <v>6022</v>
      </c>
      <c r="B976" s="27">
        <v>21036</v>
      </c>
      <c r="C976" s="17" t="s">
        <v>6988</v>
      </c>
    </row>
    <row r="977" spans="1:3">
      <c r="A977" s="17" t="s">
        <v>6022</v>
      </c>
      <c r="B977" s="27">
        <v>21042</v>
      </c>
      <c r="C977" s="17" t="s">
        <v>6989</v>
      </c>
    </row>
    <row r="978" spans="1:3">
      <c r="A978" s="17" t="s">
        <v>6022</v>
      </c>
      <c r="B978" s="27">
        <v>21051</v>
      </c>
      <c r="C978" s="17" t="s">
        <v>6990</v>
      </c>
    </row>
    <row r="979" spans="1:3">
      <c r="A979" s="17" t="s">
        <v>6022</v>
      </c>
      <c r="B979" s="27">
        <v>21056</v>
      </c>
      <c r="C979" s="17" t="s">
        <v>6991</v>
      </c>
    </row>
    <row r="980" spans="1:3">
      <c r="A980" s="17" t="s">
        <v>6022</v>
      </c>
      <c r="B980" s="27">
        <v>21060</v>
      </c>
      <c r="C980" s="17" t="s">
        <v>6992</v>
      </c>
    </row>
    <row r="981" spans="1:3">
      <c r="A981" s="17" t="s">
        <v>6022</v>
      </c>
      <c r="B981" s="27">
        <v>21061</v>
      </c>
      <c r="C981" s="17" t="s">
        <v>6993</v>
      </c>
    </row>
    <row r="982" spans="1:3">
      <c r="A982" s="17" t="s">
        <v>6022</v>
      </c>
      <c r="B982" s="27">
        <v>21062</v>
      </c>
      <c r="C982" s="17" t="s">
        <v>6994</v>
      </c>
    </row>
    <row r="983" spans="1:3">
      <c r="A983" s="17" t="s">
        <v>6022</v>
      </c>
      <c r="B983" s="27">
        <v>21065</v>
      </c>
      <c r="C983" s="17" t="s">
        <v>6995</v>
      </c>
    </row>
    <row r="984" spans="1:3">
      <c r="A984" s="17" t="s">
        <v>6022</v>
      </c>
      <c r="B984" s="27">
        <v>21066</v>
      </c>
      <c r="C984" s="17" t="s">
        <v>6996</v>
      </c>
    </row>
    <row r="985" spans="1:3">
      <c r="A985" s="17" t="s">
        <v>6022</v>
      </c>
      <c r="B985" s="27">
        <v>21072</v>
      </c>
      <c r="C985" s="17" t="s">
        <v>6997</v>
      </c>
    </row>
    <row r="986" spans="1:3">
      <c r="A986" s="17" t="s">
        <v>6022</v>
      </c>
      <c r="B986" s="27">
        <v>21073</v>
      </c>
      <c r="C986" s="17" t="s">
        <v>6998</v>
      </c>
    </row>
    <row r="987" spans="1:3">
      <c r="A987" s="17" t="s">
        <v>6022</v>
      </c>
      <c r="B987" s="27">
        <v>21078</v>
      </c>
      <c r="C987" s="17" t="s">
        <v>6999</v>
      </c>
    </row>
    <row r="988" spans="1:3">
      <c r="A988" s="17" t="s">
        <v>6022</v>
      </c>
      <c r="B988" s="27">
        <v>21082</v>
      </c>
      <c r="C988" s="17" t="s">
        <v>7000</v>
      </c>
    </row>
    <row r="989" spans="1:3">
      <c r="A989" s="17" t="s">
        <v>6022</v>
      </c>
      <c r="B989" s="27">
        <v>21083</v>
      </c>
      <c r="C989" s="17" t="s">
        <v>7001</v>
      </c>
    </row>
    <row r="990" spans="1:3">
      <c r="A990" s="17" t="s">
        <v>6022</v>
      </c>
      <c r="B990" s="27">
        <v>21085</v>
      </c>
      <c r="C990" s="17" t="s">
        <v>7002</v>
      </c>
    </row>
    <row r="991" spans="1:3">
      <c r="A991" s="17" t="s">
        <v>6022</v>
      </c>
      <c r="B991" s="27">
        <v>21089</v>
      </c>
      <c r="C991" s="17" t="s">
        <v>7003</v>
      </c>
    </row>
    <row r="992" spans="1:3">
      <c r="A992" s="17" t="s">
        <v>6022</v>
      </c>
      <c r="B992" s="27">
        <v>21090</v>
      </c>
      <c r="C992" s="17" t="s">
        <v>7004</v>
      </c>
    </row>
    <row r="993" spans="1:3">
      <c r="A993" s="17" t="s">
        <v>6022</v>
      </c>
      <c r="B993" s="27">
        <v>21100</v>
      </c>
      <c r="C993" s="17" t="s">
        <v>7005</v>
      </c>
    </row>
    <row r="994" spans="1:3">
      <c r="A994" s="17" t="s">
        <v>6022</v>
      </c>
      <c r="B994" s="27">
        <v>21112</v>
      </c>
      <c r="C994" s="17" t="s">
        <v>7006</v>
      </c>
    </row>
    <row r="995" spans="1:3">
      <c r="A995" s="17" t="s">
        <v>6022</v>
      </c>
      <c r="B995" s="27">
        <v>21113</v>
      </c>
      <c r="C995" s="17" t="s">
        <v>7007</v>
      </c>
    </row>
    <row r="996" spans="1:3">
      <c r="A996" s="17" t="s">
        <v>6022</v>
      </c>
      <c r="B996" s="27">
        <v>21114</v>
      </c>
      <c r="C996" s="17" t="s">
        <v>7008</v>
      </c>
    </row>
    <row r="997" spans="1:3">
      <c r="A997" s="17" t="s">
        <v>6022</v>
      </c>
      <c r="B997" s="27">
        <v>21117</v>
      </c>
      <c r="C997" s="17" t="s">
        <v>7009</v>
      </c>
    </row>
    <row r="998" spans="1:3">
      <c r="A998" s="17" t="s">
        <v>6022</v>
      </c>
      <c r="B998" s="27">
        <v>21119</v>
      </c>
      <c r="C998" s="17" t="s">
        <v>7010</v>
      </c>
    </row>
    <row r="999" spans="1:3">
      <c r="A999" s="17" t="s">
        <v>6022</v>
      </c>
      <c r="B999" s="27">
        <v>21120</v>
      </c>
      <c r="C999" s="17" t="s">
        <v>7011</v>
      </c>
    </row>
    <row r="1000" spans="1:3">
      <c r="A1000" s="17" t="s">
        <v>6022</v>
      </c>
      <c r="B1000" s="27">
        <v>21121</v>
      </c>
      <c r="C1000" s="17" t="s">
        <v>7012</v>
      </c>
    </row>
    <row r="1001" spans="1:3">
      <c r="A1001" s="17" t="s">
        <v>6022</v>
      </c>
      <c r="B1001" s="27">
        <v>21125</v>
      </c>
      <c r="C1001" s="17" t="s">
        <v>7013</v>
      </c>
    </row>
    <row r="1002" spans="1:3">
      <c r="A1002" s="17" t="s">
        <v>6022</v>
      </c>
      <c r="B1002" s="27">
        <v>21127</v>
      </c>
      <c r="C1002" s="17" t="s">
        <v>7014</v>
      </c>
    </row>
    <row r="1003" spans="1:3">
      <c r="A1003" s="17" t="s">
        <v>6022</v>
      </c>
      <c r="B1003" s="27">
        <v>21131</v>
      </c>
      <c r="C1003" s="17" t="s">
        <v>7015</v>
      </c>
    </row>
    <row r="1004" spans="1:3">
      <c r="A1004" s="17" t="s">
        <v>6022</v>
      </c>
      <c r="B1004" s="27">
        <v>21136</v>
      </c>
      <c r="C1004" s="17" t="s">
        <v>7016</v>
      </c>
    </row>
    <row r="1005" spans="1:3">
      <c r="A1005" s="17" t="s">
        <v>6022</v>
      </c>
      <c r="B1005" s="27">
        <v>21138</v>
      </c>
      <c r="C1005" s="17" t="s">
        <v>7017</v>
      </c>
    </row>
    <row r="1006" spans="1:3">
      <c r="A1006" s="17" t="s">
        <v>6022</v>
      </c>
      <c r="B1006" s="27">
        <v>21139</v>
      </c>
      <c r="C1006" s="17" t="s">
        <v>7018</v>
      </c>
    </row>
    <row r="1007" spans="1:3">
      <c r="A1007" s="17" t="s">
        <v>6022</v>
      </c>
      <c r="B1007" s="27">
        <v>21147</v>
      </c>
      <c r="C1007" s="17" t="s">
        <v>7019</v>
      </c>
    </row>
    <row r="1008" spans="1:3">
      <c r="A1008" s="17" t="s">
        <v>6022</v>
      </c>
      <c r="B1008" s="27">
        <v>21152</v>
      </c>
      <c r="C1008" s="17" t="s">
        <v>7020</v>
      </c>
    </row>
    <row r="1009" spans="1:3">
      <c r="A1009" s="17" t="s">
        <v>6022</v>
      </c>
      <c r="B1009" s="27">
        <v>21154</v>
      </c>
      <c r="C1009" s="17" t="s">
        <v>7021</v>
      </c>
    </row>
    <row r="1010" spans="1:3">
      <c r="A1010" s="17" t="s">
        <v>6022</v>
      </c>
      <c r="B1010" s="27">
        <v>21155</v>
      </c>
      <c r="C1010" s="17" t="s">
        <v>7022</v>
      </c>
    </row>
    <row r="1011" spans="1:3">
      <c r="A1011" s="17" t="s">
        <v>6022</v>
      </c>
      <c r="B1011" s="27">
        <v>21159</v>
      </c>
      <c r="C1011" s="17" t="s">
        <v>7023</v>
      </c>
    </row>
    <row r="1012" spans="1:3">
      <c r="A1012" s="17" t="s">
        <v>6022</v>
      </c>
      <c r="B1012" s="27">
        <v>21169</v>
      </c>
      <c r="C1012" s="17" t="s">
        <v>7024</v>
      </c>
    </row>
    <row r="1013" spans="1:3">
      <c r="A1013" s="17" t="s">
        <v>6022</v>
      </c>
      <c r="B1013" s="27">
        <v>21174</v>
      </c>
      <c r="C1013" s="17" t="s">
        <v>7025</v>
      </c>
    </row>
    <row r="1014" spans="1:3">
      <c r="A1014" s="17" t="s">
        <v>6022</v>
      </c>
      <c r="B1014" s="27">
        <v>21175</v>
      </c>
      <c r="C1014" s="17" t="s">
        <v>7026</v>
      </c>
    </row>
    <row r="1015" spans="1:3">
      <c r="A1015" s="17" t="s">
        <v>6022</v>
      </c>
      <c r="B1015" s="27">
        <v>21179</v>
      </c>
      <c r="C1015" s="17" t="s">
        <v>7027</v>
      </c>
    </row>
    <row r="1016" spans="1:3">
      <c r="A1016" s="17" t="s">
        <v>6022</v>
      </c>
      <c r="B1016" s="27">
        <v>21183</v>
      </c>
      <c r="C1016" s="17" t="s">
        <v>7028</v>
      </c>
    </row>
    <row r="1017" spans="1:3">
      <c r="A1017" s="17" t="s">
        <v>6022</v>
      </c>
      <c r="B1017" s="27">
        <v>21185</v>
      </c>
      <c r="C1017" s="17" t="s">
        <v>7029</v>
      </c>
    </row>
    <row r="1018" spans="1:3">
      <c r="A1018" s="17" t="s">
        <v>6022</v>
      </c>
      <c r="B1018" s="27">
        <v>21189</v>
      </c>
      <c r="C1018" s="17" t="s">
        <v>7030</v>
      </c>
    </row>
    <row r="1019" spans="1:3">
      <c r="A1019" s="17" t="s">
        <v>6022</v>
      </c>
      <c r="B1019" s="27">
        <v>21193</v>
      </c>
      <c r="C1019" s="17" t="s">
        <v>7031</v>
      </c>
    </row>
    <row r="1020" spans="1:3">
      <c r="A1020" s="17" t="s">
        <v>6022</v>
      </c>
      <c r="B1020" s="27">
        <v>21195</v>
      </c>
      <c r="C1020" s="17" t="s">
        <v>7032</v>
      </c>
    </row>
    <row r="1021" spans="1:3">
      <c r="A1021" s="17" t="s">
        <v>6022</v>
      </c>
      <c r="B1021" s="27">
        <v>21197</v>
      </c>
      <c r="C1021" s="17" t="s">
        <v>7033</v>
      </c>
    </row>
    <row r="1022" spans="1:3">
      <c r="A1022" s="17" t="s">
        <v>6022</v>
      </c>
      <c r="B1022" s="27">
        <v>21201</v>
      </c>
      <c r="C1022" s="17" t="s">
        <v>7034</v>
      </c>
    </row>
    <row r="1023" spans="1:3">
      <c r="A1023" s="17" t="s">
        <v>6022</v>
      </c>
      <c r="B1023" s="27">
        <v>21223</v>
      </c>
      <c r="C1023" s="17" t="s">
        <v>7035</v>
      </c>
    </row>
    <row r="1024" spans="1:3">
      <c r="A1024" s="17" t="s">
        <v>6022</v>
      </c>
      <c r="B1024" s="27">
        <v>21229</v>
      </c>
      <c r="C1024" s="17" t="s">
        <v>7036</v>
      </c>
    </row>
    <row r="1025" spans="1:3">
      <c r="A1025" s="17" t="s">
        <v>6022</v>
      </c>
      <c r="B1025" s="27">
        <v>21236</v>
      </c>
      <c r="C1025" s="17" t="s">
        <v>7037</v>
      </c>
    </row>
    <row r="1026" spans="1:3">
      <c r="A1026" s="17" t="s">
        <v>6022</v>
      </c>
      <c r="B1026" s="27">
        <v>21243</v>
      </c>
      <c r="C1026" s="17" t="s">
        <v>7038</v>
      </c>
    </row>
    <row r="1027" spans="1:3">
      <c r="A1027" s="17" t="s">
        <v>6022</v>
      </c>
      <c r="B1027" s="27">
        <v>21249</v>
      </c>
      <c r="C1027" s="17" t="s">
        <v>7039</v>
      </c>
    </row>
    <row r="1028" spans="1:3">
      <c r="A1028" s="17" t="s">
        <v>6022</v>
      </c>
      <c r="B1028" s="27">
        <v>21256</v>
      </c>
      <c r="C1028" s="17" t="s">
        <v>7040</v>
      </c>
    </row>
    <row r="1029" spans="1:3">
      <c r="A1029" s="17" t="s">
        <v>6022</v>
      </c>
      <c r="B1029" s="27">
        <v>21257</v>
      </c>
      <c r="C1029" s="17" t="s">
        <v>7041</v>
      </c>
    </row>
    <row r="1030" spans="1:3">
      <c r="A1030" s="17" t="s">
        <v>6022</v>
      </c>
      <c r="B1030" s="27">
        <v>21265</v>
      </c>
      <c r="C1030" s="17" t="s">
        <v>7042</v>
      </c>
    </row>
    <row r="1031" spans="1:3">
      <c r="A1031" s="17" t="s">
        <v>6022</v>
      </c>
      <c r="B1031" s="27">
        <v>21266</v>
      </c>
      <c r="C1031" s="17" t="s">
        <v>7043</v>
      </c>
    </row>
    <row r="1032" spans="1:3">
      <c r="A1032" s="17" t="s">
        <v>6022</v>
      </c>
      <c r="B1032" s="27">
        <v>21281</v>
      </c>
      <c r="C1032" s="17" t="s">
        <v>7044</v>
      </c>
    </row>
    <row r="1033" spans="1:3">
      <c r="A1033" s="17" t="s">
        <v>6022</v>
      </c>
      <c r="B1033" s="27">
        <v>21335</v>
      </c>
      <c r="C1033" s="17" t="s">
        <v>7045</v>
      </c>
    </row>
    <row r="1034" spans="1:3">
      <c r="A1034" s="17" t="s">
        <v>6022</v>
      </c>
      <c r="B1034" s="27">
        <v>21351</v>
      </c>
      <c r="C1034" s="17" t="s">
        <v>7046</v>
      </c>
    </row>
    <row r="1035" spans="1:3">
      <c r="A1035" s="17" t="s">
        <v>6022</v>
      </c>
      <c r="B1035" s="27">
        <v>21363</v>
      </c>
      <c r="C1035" s="17" t="s">
        <v>7047</v>
      </c>
    </row>
    <row r="1036" spans="1:3">
      <c r="A1036" s="17" t="s">
        <v>6022</v>
      </c>
      <c r="B1036" s="27">
        <v>21364</v>
      </c>
      <c r="C1036" s="17" t="s">
        <v>7048</v>
      </c>
    </row>
    <row r="1037" spans="1:3">
      <c r="A1037" s="17" t="s">
        <v>6022</v>
      </c>
      <c r="B1037" s="27">
        <v>21382</v>
      </c>
      <c r="C1037" s="17" t="s">
        <v>7049</v>
      </c>
    </row>
    <row r="1038" spans="1:3">
      <c r="A1038" s="17" t="s">
        <v>6022</v>
      </c>
      <c r="B1038" s="27">
        <v>21386</v>
      </c>
      <c r="C1038" s="17" t="s">
        <v>7050</v>
      </c>
    </row>
    <row r="1039" spans="1:3">
      <c r="A1039" s="17" t="s">
        <v>6022</v>
      </c>
      <c r="B1039" s="27">
        <v>21394</v>
      </c>
      <c r="C1039" s="17" t="s">
        <v>7051</v>
      </c>
    </row>
    <row r="1040" spans="1:3">
      <c r="A1040" s="17" t="s">
        <v>6022</v>
      </c>
      <c r="B1040" s="27">
        <v>21406</v>
      </c>
      <c r="C1040" s="17" t="s">
        <v>1052</v>
      </c>
    </row>
    <row r="1041" spans="1:3">
      <c r="A1041" s="17" t="s">
        <v>6022</v>
      </c>
      <c r="B1041" s="27">
        <v>21425</v>
      </c>
      <c r="C1041" s="17" t="s">
        <v>7052</v>
      </c>
    </row>
    <row r="1042" spans="1:3">
      <c r="A1042" s="17" t="s">
        <v>6022</v>
      </c>
      <c r="B1042" s="27">
        <v>21430</v>
      </c>
      <c r="C1042" s="17" t="s">
        <v>7053</v>
      </c>
    </row>
    <row r="1043" spans="1:3">
      <c r="A1043" s="17" t="s">
        <v>6022</v>
      </c>
      <c r="B1043" s="27">
        <v>21433</v>
      </c>
      <c r="C1043" s="17" t="s">
        <v>7054</v>
      </c>
    </row>
    <row r="1044" spans="1:3">
      <c r="A1044" s="17" t="s">
        <v>6022</v>
      </c>
      <c r="B1044" s="27">
        <v>21440</v>
      </c>
      <c r="C1044" s="17" t="s">
        <v>7055</v>
      </c>
    </row>
    <row r="1045" spans="1:3">
      <c r="A1045" s="17" t="s">
        <v>6022</v>
      </c>
      <c r="B1045" s="27">
        <v>21452</v>
      </c>
      <c r="C1045" s="17" t="s">
        <v>7056</v>
      </c>
    </row>
    <row r="1046" spans="1:3">
      <c r="A1046" s="17" t="s">
        <v>6022</v>
      </c>
      <c r="B1046" s="27">
        <v>21460</v>
      </c>
      <c r="C1046" s="17" t="s">
        <v>1030</v>
      </c>
    </row>
    <row r="1047" spans="1:3">
      <c r="A1047" s="17" t="s">
        <v>6022</v>
      </c>
      <c r="B1047" s="27">
        <v>21466</v>
      </c>
      <c r="C1047" s="17" t="s">
        <v>7057</v>
      </c>
    </row>
    <row r="1048" spans="1:3">
      <c r="A1048" s="17" t="s">
        <v>6022</v>
      </c>
      <c r="B1048" s="27">
        <v>21470</v>
      </c>
      <c r="C1048" s="17" t="s">
        <v>7058</v>
      </c>
    </row>
    <row r="1049" spans="1:3">
      <c r="A1049" s="17" t="s">
        <v>6022</v>
      </c>
      <c r="B1049" s="27">
        <v>21473</v>
      </c>
      <c r="C1049" s="17" t="s">
        <v>7059</v>
      </c>
    </row>
    <row r="1050" spans="1:3">
      <c r="A1050" s="17" t="s">
        <v>6022</v>
      </c>
      <c r="B1050" s="27">
        <v>21475</v>
      </c>
      <c r="C1050" s="17" t="s">
        <v>7060</v>
      </c>
    </row>
    <row r="1051" spans="1:3">
      <c r="A1051" s="17" t="s">
        <v>6022</v>
      </c>
      <c r="B1051" s="27">
        <v>21481</v>
      </c>
      <c r="C1051" s="17" t="s">
        <v>7061</v>
      </c>
    </row>
    <row r="1052" spans="1:3">
      <c r="A1052" s="17" t="s">
        <v>6022</v>
      </c>
      <c r="B1052" s="27">
        <v>21499</v>
      </c>
      <c r="C1052" s="17" t="s">
        <v>7062</v>
      </c>
    </row>
    <row r="1053" spans="1:3">
      <c r="A1053" s="17" t="s">
        <v>6022</v>
      </c>
      <c r="B1053" s="27">
        <v>21530</v>
      </c>
      <c r="C1053" s="17" t="s">
        <v>1376</v>
      </c>
    </row>
    <row r="1054" spans="1:3">
      <c r="A1054" s="17" t="s">
        <v>6022</v>
      </c>
      <c r="B1054" s="27">
        <v>21532</v>
      </c>
      <c r="C1054" s="17" t="s">
        <v>7063</v>
      </c>
    </row>
    <row r="1055" spans="1:3">
      <c r="A1055" s="17" t="s">
        <v>6022</v>
      </c>
      <c r="B1055" s="27">
        <v>21556</v>
      </c>
      <c r="C1055" s="17" t="s">
        <v>7064</v>
      </c>
    </row>
    <row r="1056" spans="1:3">
      <c r="A1056" s="17" t="s">
        <v>6022</v>
      </c>
      <c r="B1056" s="27">
        <v>21557</v>
      </c>
      <c r="C1056" s="17" t="s">
        <v>7065</v>
      </c>
    </row>
    <row r="1057" spans="1:3">
      <c r="A1057" s="17" t="s">
        <v>6022</v>
      </c>
      <c r="B1057" s="27">
        <v>21576</v>
      </c>
      <c r="C1057" s="17" t="s">
        <v>7066</v>
      </c>
    </row>
    <row r="1058" spans="1:3">
      <c r="A1058" s="17" t="s">
        <v>6022</v>
      </c>
      <c r="B1058" s="27">
        <v>21586</v>
      </c>
      <c r="C1058" s="17" t="s">
        <v>7067</v>
      </c>
    </row>
    <row r="1059" spans="1:3">
      <c r="A1059" s="17" t="s">
        <v>6022</v>
      </c>
      <c r="B1059" s="27">
        <v>21592</v>
      </c>
      <c r="C1059" s="17" t="s">
        <v>7068</v>
      </c>
    </row>
    <row r="1060" spans="1:3">
      <c r="A1060" s="17" t="s">
        <v>6022</v>
      </c>
      <c r="B1060" s="27">
        <v>21611</v>
      </c>
      <c r="C1060" s="17" t="s">
        <v>7069</v>
      </c>
    </row>
    <row r="1061" spans="1:3">
      <c r="A1061" s="17" t="s">
        <v>6022</v>
      </c>
      <c r="B1061" s="27">
        <v>21612</v>
      </c>
      <c r="C1061" s="17" t="s">
        <v>7070</v>
      </c>
    </row>
    <row r="1062" spans="1:3">
      <c r="A1062" s="17" t="s">
        <v>6022</v>
      </c>
      <c r="B1062" s="27">
        <v>21618</v>
      </c>
      <c r="C1062" s="17" t="s">
        <v>7071</v>
      </c>
    </row>
    <row r="1063" spans="1:3">
      <c r="A1063" s="17" t="s">
        <v>6022</v>
      </c>
      <c r="B1063" s="27">
        <v>21632</v>
      </c>
      <c r="C1063" s="17" t="s">
        <v>7072</v>
      </c>
    </row>
    <row r="1064" spans="1:3">
      <c r="A1064" s="17" t="s">
        <v>6022</v>
      </c>
      <c r="B1064" s="27">
        <v>21638</v>
      </c>
      <c r="C1064" s="17" t="s">
        <v>7073</v>
      </c>
    </row>
    <row r="1065" spans="1:3">
      <c r="A1065" s="17" t="s">
        <v>6022</v>
      </c>
      <c r="B1065" s="27">
        <v>21648</v>
      </c>
      <c r="C1065" s="17" t="s">
        <v>7074</v>
      </c>
    </row>
    <row r="1066" spans="1:3">
      <c r="A1066" s="17" t="s">
        <v>6022</v>
      </c>
      <c r="B1066" s="27">
        <v>21653</v>
      </c>
      <c r="C1066" s="17" t="s">
        <v>7075</v>
      </c>
    </row>
    <row r="1067" spans="1:3">
      <c r="A1067" s="17" t="s">
        <v>6022</v>
      </c>
      <c r="B1067" s="27">
        <v>21662</v>
      </c>
      <c r="C1067" s="17" t="s">
        <v>7076</v>
      </c>
    </row>
    <row r="1068" spans="1:3">
      <c r="A1068" s="17" t="s">
        <v>6022</v>
      </c>
      <c r="B1068" s="27">
        <v>21663</v>
      </c>
      <c r="C1068" s="17" t="s">
        <v>7077</v>
      </c>
    </row>
    <row r="1069" spans="1:3">
      <c r="A1069" s="17" t="s">
        <v>6022</v>
      </c>
      <c r="B1069" s="27">
        <v>21665</v>
      </c>
      <c r="C1069" s="17" t="s">
        <v>7078</v>
      </c>
    </row>
    <row r="1070" spans="1:3">
      <c r="A1070" s="17" t="s">
        <v>6022</v>
      </c>
      <c r="B1070" s="27">
        <v>21666</v>
      </c>
      <c r="C1070" s="17" t="s">
        <v>7079</v>
      </c>
    </row>
    <row r="1071" spans="1:3">
      <c r="A1071" s="17" t="s">
        <v>6022</v>
      </c>
      <c r="B1071" s="27">
        <v>21674</v>
      </c>
      <c r="C1071" s="17" t="s">
        <v>7080</v>
      </c>
    </row>
    <row r="1072" spans="1:3">
      <c r="A1072" s="17" t="s">
        <v>6022</v>
      </c>
      <c r="B1072" s="27">
        <v>21679</v>
      </c>
      <c r="C1072" s="17" t="s">
        <v>7081</v>
      </c>
    </row>
    <row r="1073" spans="1:3">
      <c r="A1073" s="17" t="s">
        <v>6022</v>
      </c>
      <c r="B1073" s="27">
        <v>21694</v>
      </c>
      <c r="C1073" s="17" t="s">
        <v>7082</v>
      </c>
    </row>
    <row r="1074" spans="1:3">
      <c r="A1074" s="17" t="s">
        <v>6022</v>
      </c>
      <c r="B1074" s="27">
        <v>21703</v>
      </c>
      <c r="C1074" s="17" t="s">
        <v>7083</v>
      </c>
    </row>
    <row r="1075" spans="1:3">
      <c r="A1075" s="17" t="s">
        <v>6022</v>
      </c>
      <c r="B1075" s="27">
        <v>21709</v>
      </c>
      <c r="C1075" s="17" t="s">
        <v>7084</v>
      </c>
    </row>
    <row r="1076" spans="1:3">
      <c r="A1076" s="17" t="s">
        <v>6022</v>
      </c>
      <c r="B1076" s="27">
        <v>21718</v>
      </c>
      <c r="C1076" s="17" t="s">
        <v>7085</v>
      </c>
    </row>
    <row r="1077" spans="1:3">
      <c r="A1077" s="17" t="s">
        <v>6022</v>
      </c>
      <c r="B1077" s="27">
        <v>21723</v>
      </c>
      <c r="C1077" s="17" t="s">
        <v>7086</v>
      </c>
    </row>
    <row r="1078" spans="1:3">
      <c r="A1078" s="17" t="s">
        <v>6022</v>
      </c>
      <c r="B1078" s="27">
        <v>21724</v>
      </c>
      <c r="C1078" s="17" t="s">
        <v>7087</v>
      </c>
    </row>
    <row r="1079" spans="1:3">
      <c r="A1079" s="17" t="s">
        <v>6022</v>
      </c>
      <c r="B1079" s="27">
        <v>21732</v>
      </c>
      <c r="C1079" s="17" t="s">
        <v>7088</v>
      </c>
    </row>
    <row r="1080" spans="1:3">
      <c r="A1080" s="17" t="s">
        <v>6022</v>
      </c>
      <c r="B1080" s="27">
        <v>21734</v>
      </c>
      <c r="C1080" s="17" t="s">
        <v>7089</v>
      </c>
    </row>
    <row r="1081" spans="1:3">
      <c r="A1081" s="17" t="s">
        <v>6022</v>
      </c>
      <c r="B1081" s="27">
        <v>21739</v>
      </c>
      <c r="C1081" s="17" t="s">
        <v>7090</v>
      </c>
    </row>
    <row r="1082" spans="1:3">
      <c r="A1082" s="17" t="s">
        <v>6022</v>
      </c>
      <c r="B1082" s="27">
        <v>21747</v>
      </c>
      <c r="C1082" s="17" t="s">
        <v>7091</v>
      </c>
    </row>
    <row r="1083" spans="1:3">
      <c r="A1083" s="17" t="s">
        <v>6022</v>
      </c>
      <c r="B1083" s="27">
        <v>21757</v>
      </c>
      <c r="C1083" s="17" t="s">
        <v>7092</v>
      </c>
    </row>
    <row r="1084" spans="1:3">
      <c r="A1084" s="17" t="s">
        <v>6022</v>
      </c>
      <c r="B1084" s="27">
        <v>21760</v>
      </c>
      <c r="C1084" s="17" t="s">
        <v>7093</v>
      </c>
    </row>
    <row r="1085" spans="1:3">
      <c r="A1085" s="17" t="s">
        <v>6022</v>
      </c>
      <c r="B1085" s="27">
        <v>21771</v>
      </c>
      <c r="C1085" s="17" t="s">
        <v>7094</v>
      </c>
    </row>
    <row r="1086" spans="1:3">
      <c r="A1086" s="17" t="s">
        <v>6022</v>
      </c>
      <c r="B1086" s="27">
        <v>21781</v>
      </c>
      <c r="C1086" s="17" t="s">
        <v>7095</v>
      </c>
    </row>
    <row r="1087" spans="1:3">
      <c r="A1087" s="17" t="s">
        <v>6022</v>
      </c>
      <c r="B1087" s="27">
        <v>21787</v>
      </c>
      <c r="C1087" s="17" t="s">
        <v>7096</v>
      </c>
    </row>
    <row r="1088" spans="1:3">
      <c r="A1088" s="17" t="s">
        <v>6022</v>
      </c>
      <c r="B1088" s="27">
        <v>21789</v>
      </c>
      <c r="C1088" s="17" t="s">
        <v>7097</v>
      </c>
    </row>
    <row r="1089" spans="1:3">
      <c r="A1089" s="17" t="s">
        <v>6022</v>
      </c>
      <c r="B1089" s="27">
        <v>21813</v>
      </c>
      <c r="C1089" s="17" t="s">
        <v>7098</v>
      </c>
    </row>
    <row r="1090" spans="1:3">
      <c r="A1090" s="17" t="s">
        <v>6022</v>
      </c>
      <c r="B1090" s="27">
        <v>21821</v>
      </c>
      <c r="C1090" s="17" t="s">
        <v>7099</v>
      </c>
    </row>
    <row r="1091" spans="1:3">
      <c r="A1091" s="17" t="s">
        <v>6022</v>
      </c>
      <c r="B1091" s="27">
        <v>21822</v>
      </c>
      <c r="C1091" s="17" t="s">
        <v>7100</v>
      </c>
    </row>
    <row r="1092" spans="1:3">
      <c r="A1092" s="17" t="s">
        <v>6022</v>
      </c>
      <c r="B1092" s="27">
        <v>21848</v>
      </c>
      <c r="C1092" s="17" t="s">
        <v>7101</v>
      </c>
    </row>
    <row r="1093" spans="1:3">
      <c r="A1093" s="17" t="s">
        <v>6022</v>
      </c>
      <c r="B1093" s="27">
        <v>21880</v>
      </c>
      <c r="C1093" s="17" t="s">
        <v>7102</v>
      </c>
    </row>
    <row r="1094" spans="1:3">
      <c r="A1094" s="17" t="s">
        <v>6022</v>
      </c>
      <c r="B1094" s="27">
        <v>21884</v>
      </c>
      <c r="C1094" s="17" t="s">
        <v>7103</v>
      </c>
    </row>
    <row r="1095" spans="1:3">
      <c r="A1095" s="17" t="s">
        <v>6022</v>
      </c>
      <c r="B1095" s="27">
        <v>21892</v>
      </c>
      <c r="C1095" s="17" t="s">
        <v>7104</v>
      </c>
    </row>
    <row r="1096" spans="1:3">
      <c r="A1096" s="17" t="s">
        <v>6022</v>
      </c>
      <c r="B1096" s="27">
        <v>21893</v>
      </c>
      <c r="C1096" s="17" t="s">
        <v>7105</v>
      </c>
    </row>
    <row r="1097" spans="1:3">
      <c r="A1097" s="17" t="s">
        <v>6022</v>
      </c>
      <c r="B1097" s="27">
        <v>21895</v>
      </c>
      <c r="C1097" s="17" t="s">
        <v>7106</v>
      </c>
    </row>
    <row r="1098" spans="1:3">
      <c r="A1098" s="17" t="s">
        <v>6022</v>
      </c>
      <c r="B1098" s="27">
        <v>21899</v>
      </c>
      <c r="C1098" s="17" t="s">
        <v>7107</v>
      </c>
    </row>
    <row r="1099" spans="1:3">
      <c r="A1099" s="17" t="s">
        <v>6022</v>
      </c>
      <c r="B1099" s="27">
        <v>21909</v>
      </c>
      <c r="C1099" s="17" t="s">
        <v>7108</v>
      </c>
    </row>
    <row r="1100" spans="1:3">
      <c r="A1100" s="17" t="s">
        <v>6022</v>
      </c>
      <c r="B1100" s="27">
        <v>21912</v>
      </c>
      <c r="C1100" s="17" t="s">
        <v>7109</v>
      </c>
    </row>
    <row r="1101" spans="1:3">
      <c r="A1101" s="17" t="s">
        <v>6022</v>
      </c>
      <c r="B1101" s="27">
        <v>21915</v>
      </c>
      <c r="C1101" s="17" t="s">
        <v>7110</v>
      </c>
    </row>
    <row r="1102" spans="1:3">
      <c r="A1102" s="17" t="s">
        <v>6022</v>
      </c>
      <c r="B1102" s="27">
        <v>21923</v>
      </c>
      <c r="C1102" s="17" t="s">
        <v>7111</v>
      </c>
    </row>
    <row r="1103" spans="1:3">
      <c r="A1103" s="17" t="s">
        <v>6022</v>
      </c>
      <c r="B1103" s="27">
        <v>21930</v>
      </c>
      <c r="C1103" s="17" t="s">
        <v>7112</v>
      </c>
    </row>
    <row r="1104" spans="1:3">
      <c r="A1104" s="17" t="s">
        <v>6022</v>
      </c>
      <c r="B1104" s="27">
        <v>21942</v>
      </c>
      <c r="C1104" s="17" t="s">
        <v>7113</v>
      </c>
    </row>
    <row r="1105" spans="1:3">
      <c r="A1105" s="17" t="s">
        <v>6022</v>
      </c>
      <c r="B1105" s="27">
        <v>21953</v>
      </c>
      <c r="C1105" s="17" t="s">
        <v>7114</v>
      </c>
    </row>
    <row r="1106" spans="1:3">
      <c r="A1106" s="17" t="s">
        <v>6022</v>
      </c>
      <c r="B1106" s="27">
        <v>21962</v>
      </c>
      <c r="C1106" s="17" t="s">
        <v>7115</v>
      </c>
    </row>
    <row r="1107" spans="1:3">
      <c r="A1107" s="17" t="s">
        <v>6022</v>
      </c>
      <c r="B1107" s="27">
        <v>21966</v>
      </c>
      <c r="C1107" s="17" t="s">
        <v>7116</v>
      </c>
    </row>
    <row r="1108" spans="1:3">
      <c r="A1108" s="17" t="s">
        <v>6022</v>
      </c>
      <c r="B1108" s="27">
        <v>21968</v>
      </c>
      <c r="C1108" s="17" t="s">
        <v>7117</v>
      </c>
    </row>
    <row r="1109" spans="1:3">
      <c r="A1109" s="17" t="s">
        <v>6022</v>
      </c>
      <c r="B1109" s="27">
        <v>21969</v>
      </c>
      <c r="C1109" s="17" t="s">
        <v>7118</v>
      </c>
    </row>
    <row r="1110" spans="1:3">
      <c r="A1110" s="17" t="s">
        <v>6022</v>
      </c>
      <c r="B1110" s="27">
        <v>21971</v>
      </c>
      <c r="C1110" s="17" t="s">
        <v>7119</v>
      </c>
    </row>
    <row r="1111" spans="1:3">
      <c r="A1111" s="17" t="s">
        <v>6022</v>
      </c>
      <c r="B1111" s="27">
        <v>21973</v>
      </c>
      <c r="C1111" s="17" t="s">
        <v>7120</v>
      </c>
    </row>
    <row r="1112" spans="1:3">
      <c r="A1112" s="17" t="s">
        <v>6022</v>
      </c>
      <c r="B1112" s="27">
        <v>21974</v>
      </c>
      <c r="C1112" s="17" t="s">
        <v>7121</v>
      </c>
    </row>
    <row r="1113" spans="1:3">
      <c r="A1113" s="17" t="s">
        <v>6022</v>
      </c>
      <c r="B1113" s="27">
        <v>21976</v>
      </c>
      <c r="C1113" s="17" t="s">
        <v>7122</v>
      </c>
    </row>
    <row r="1114" spans="1:3">
      <c r="A1114" s="17" t="s">
        <v>6022</v>
      </c>
      <c r="B1114" s="27">
        <v>21977</v>
      </c>
      <c r="C1114" s="17" t="s">
        <v>7123</v>
      </c>
    </row>
    <row r="1115" spans="1:3">
      <c r="A1115" s="17" t="s">
        <v>6022</v>
      </c>
      <c r="B1115" s="27">
        <v>21980</v>
      </c>
      <c r="C1115" s="17" t="s">
        <v>7124</v>
      </c>
    </row>
    <row r="1116" spans="1:3">
      <c r="A1116" s="17" t="s">
        <v>6022</v>
      </c>
      <c r="B1116" s="27">
        <v>21981</v>
      </c>
      <c r="C1116" s="17" t="s">
        <v>7125</v>
      </c>
    </row>
    <row r="1117" spans="1:3">
      <c r="A1117" s="17" t="s">
        <v>6022</v>
      </c>
      <c r="B1117" s="27">
        <v>21984</v>
      </c>
      <c r="C1117" s="17" t="s">
        <v>7126</v>
      </c>
    </row>
    <row r="1118" spans="1:3">
      <c r="A1118" s="17" t="s">
        <v>6022</v>
      </c>
      <c r="B1118" s="27">
        <v>21988</v>
      </c>
      <c r="C1118" s="17" t="s">
        <v>7127</v>
      </c>
    </row>
    <row r="1119" spans="1:3">
      <c r="A1119" s="17" t="s">
        <v>6022</v>
      </c>
      <c r="B1119" s="27">
        <v>21991</v>
      </c>
      <c r="C1119" s="17" t="s">
        <v>7128</v>
      </c>
    </row>
    <row r="1120" spans="1:3">
      <c r="A1120" s="17" t="s">
        <v>6022</v>
      </c>
      <c r="B1120" s="27">
        <v>21995</v>
      </c>
      <c r="C1120" s="17" t="s">
        <v>7129</v>
      </c>
    </row>
    <row r="1121" spans="1:3">
      <c r="A1121" s="17" t="s">
        <v>6022</v>
      </c>
      <c r="B1121" s="27">
        <v>21998</v>
      </c>
      <c r="C1121" s="17" t="s">
        <v>7130</v>
      </c>
    </row>
    <row r="1122" spans="1:3">
      <c r="A1122" s="17" t="s">
        <v>6022</v>
      </c>
      <c r="B1122" s="27">
        <v>21999</v>
      </c>
      <c r="C1122" s="17" t="s">
        <v>6005</v>
      </c>
    </row>
    <row r="1123" spans="1:3">
      <c r="A1123" s="17" t="s">
        <v>6022</v>
      </c>
      <c r="B1123" s="27">
        <v>22005</v>
      </c>
      <c r="C1123" s="17" t="s">
        <v>7131</v>
      </c>
    </row>
    <row r="1124" spans="1:3">
      <c r="A1124" s="17" t="s">
        <v>6022</v>
      </c>
      <c r="B1124" s="27">
        <v>22006</v>
      </c>
      <c r="C1124" s="17" t="s">
        <v>7132</v>
      </c>
    </row>
    <row r="1125" spans="1:3">
      <c r="A1125" s="17" t="s">
        <v>6022</v>
      </c>
      <c r="B1125" s="27">
        <v>22007</v>
      </c>
      <c r="C1125" s="17" t="s">
        <v>7133</v>
      </c>
    </row>
    <row r="1126" spans="1:3">
      <c r="A1126" s="17" t="s">
        <v>6022</v>
      </c>
      <c r="B1126" s="27">
        <v>22021</v>
      </c>
      <c r="C1126" s="17" t="s">
        <v>7134</v>
      </c>
    </row>
    <row r="1127" spans="1:3">
      <c r="A1127" s="17" t="s">
        <v>6022</v>
      </c>
      <c r="B1127" s="27">
        <v>22043</v>
      </c>
      <c r="C1127" s="17" t="s">
        <v>7135</v>
      </c>
    </row>
    <row r="1128" spans="1:3">
      <c r="A1128" s="17" t="s">
        <v>6022</v>
      </c>
      <c r="B1128" s="27">
        <v>22044</v>
      </c>
      <c r="C1128" s="17" t="s">
        <v>7136</v>
      </c>
    </row>
    <row r="1129" spans="1:3">
      <c r="A1129" s="17" t="s">
        <v>6022</v>
      </c>
      <c r="B1129" s="27">
        <v>22050</v>
      </c>
      <c r="C1129" s="17" t="s">
        <v>7137</v>
      </c>
    </row>
    <row r="1130" spans="1:3">
      <c r="A1130" s="17" t="s">
        <v>6022</v>
      </c>
      <c r="B1130" s="27">
        <v>22051</v>
      </c>
      <c r="C1130" s="17" t="s">
        <v>7138</v>
      </c>
    </row>
    <row r="1131" spans="1:3">
      <c r="A1131" s="17" t="s">
        <v>6022</v>
      </c>
      <c r="B1131" s="27">
        <v>22053</v>
      </c>
      <c r="C1131" s="17" t="s">
        <v>7139</v>
      </c>
    </row>
    <row r="1132" spans="1:3">
      <c r="A1132" s="17" t="s">
        <v>6022</v>
      </c>
      <c r="B1132" s="27">
        <v>22056</v>
      </c>
      <c r="C1132" s="17" t="s">
        <v>7140</v>
      </c>
    </row>
    <row r="1133" spans="1:3">
      <c r="A1133" s="17" t="s">
        <v>6022</v>
      </c>
      <c r="B1133" s="27">
        <v>22067</v>
      </c>
      <c r="C1133" s="17" t="s">
        <v>7141</v>
      </c>
    </row>
    <row r="1134" spans="1:3">
      <c r="A1134" s="17" t="s">
        <v>6022</v>
      </c>
      <c r="B1134" s="27">
        <v>22070</v>
      </c>
      <c r="C1134" s="17" t="s">
        <v>7142</v>
      </c>
    </row>
    <row r="1135" spans="1:3">
      <c r="A1135" s="17" t="s">
        <v>6022</v>
      </c>
      <c r="B1135" s="27">
        <v>22090</v>
      </c>
      <c r="C1135" s="17" t="s">
        <v>7143</v>
      </c>
    </row>
    <row r="1136" spans="1:3">
      <c r="A1136" s="17" t="s">
        <v>6022</v>
      </c>
      <c r="B1136" s="27">
        <v>22091</v>
      </c>
      <c r="C1136" s="17" t="s">
        <v>7144</v>
      </c>
    </row>
    <row r="1137" spans="1:3">
      <c r="A1137" s="17" t="s">
        <v>6022</v>
      </c>
      <c r="B1137" s="27">
        <v>22092</v>
      </c>
      <c r="C1137" s="17" t="s">
        <v>7145</v>
      </c>
    </row>
    <row r="1138" spans="1:3">
      <c r="A1138" s="17" t="s">
        <v>6022</v>
      </c>
      <c r="B1138" s="27">
        <v>22093</v>
      </c>
      <c r="C1138" s="17" t="s">
        <v>7146</v>
      </c>
    </row>
    <row r="1139" spans="1:3">
      <c r="A1139" s="17" t="s">
        <v>6022</v>
      </c>
      <c r="B1139" s="27">
        <v>22094</v>
      </c>
      <c r="C1139" s="17" t="s">
        <v>7147</v>
      </c>
    </row>
    <row r="1140" spans="1:3">
      <c r="A1140" s="17" t="s">
        <v>6022</v>
      </c>
      <c r="B1140" s="27">
        <v>22095</v>
      </c>
      <c r="C1140" s="17" t="s">
        <v>7148</v>
      </c>
    </row>
    <row r="1141" spans="1:3">
      <c r="A1141" s="17" t="s">
        <v>6022</v>
      </c>
      <c r="B1141" s="27">
        <v>22096</v>
      </c>
      <c r="C1141" s="17" t="s">
        <v>7149</v>
      </c>
    </row>
    <row r="1142" spans="1:3">
      <c r="A1142" s="17" t="s">
        <v>6022</v>
      </c>
      <c r="B1142" s="27">
        <v>22097</v>
      </c>
      <c r="C1142" s="17" t="s">
        <v>7150</v>
      </c>
    </row>
    <row r="1143" spans="1:3">
      <c r="A1143" s="17" t="s">
        <v>6022</v>
      </c>
      <c r="B1143" s="27">
        <v>22099</v>
      </c>
      <c r="C1143" s="17" t="s">
        <v>7151</v>
      </c>
    </row>
    <row r="1144" spans="1:3">
      <c r="A1144" s="17" t="s">
        <v>6022</v>
      </c>
      <c r="B1144" s="27">
        <v>22100</v>
      </c>
      <c r="C1144" s="17" t="s">
        <v>7152</v>
      </c>
    </row>
    <row r="1145" spans="1:3">
      <c r="A1145" s="17" t="s">
        <v>6022</v>
      </c>
      <c r="B1145" s="27">
        <v>22101</v>
      </c>
      <c r="C1145" s="17" t="s">
        <v>7153</v>
      </c>
    </row>
    <row r="1146" spans="1:3">
      <c r="A1146" s="17" t="s">
        <v>6022</v>
      </c>
      <c r="B1146" s="27">
        <v>22102</v>
      </c>
      <c r="C1146" s="17" t="s">
        <v>7154</v>
      </c>
    </row>
    <row r="1147" spans="1:3">
      <c r="A1147" s="17" t="s">
        <v>6022</v>
      </c>
      <c r="B1147" s="27">
        <v>22103</v>
      </c>
      <c r="C1147" s="17" t="s">
        <v>7155</v>
      </c>
    </row>
    <row r="1148" spans="1:3">
      <c r="A1148" s="17" t="s">
        <v>6022</v>
      </c>
      <c r="B1148" s="27">
        <v>22109</v>
      </c>
      <c r="C1148" s="17" t="s">
        <v>7156</v>
      </c>
    </row>
    <row r="1149" spans="1:3">
      <c r="A1149" s="17" t="s">
        <v>6022</v>
      </c>
      <c r="B1149" s="27">
        <v>22116</v>
      </c>
      <c r="C1149" s="17" t="s">
        <v>7157</v>
      </c>
    </row>
    <row r="1150" spans="1:3">
      <c r="A1150" s="17" t="s">
        <v>6022</v>
      </c>
      <c r="B1150" s="27">
        <v>22135</v>
      </c>
      <c r="C1150" s="17" t="s">
        <v>7158</v>
      </c>
    </row>
    <row r="1151" spans="1:3">
      <c r="A1151" s="17" t="s">
        <v>6022</v>
      </c>
      <c r="B1151" s="27">
        <v>22146</v>
      </c>
      <c r="C1151" s="17" t="s">
        <v>7159</v>
      </c>
    </row>
    <row r="1152" spans="1:3">
      <c r="A1152" s="17" t="s">
        <v>6022</v>
      </c>
      <c r="B1152" s="27">
        <v>22148</v>
      </c>
      <c r="C1152" s="17" t="s">
        <v>7160</v>
      </c>
    </row>
    <row r="1153" spans="1:3">
      <c r="A1153" s="17" t="s">
        <v>6022</v>
      </c>
      <c r="B1153" s="27">
        <v>22173</v>
      </c>
      <c r="C1153" s="17" t="s">
        <v>7161</v>
      </c>
    </row>
    <row r="1154" spans="1:3">
      <c r="A1154" s="17" t="s">
        <v>6022</v>
      </c>
      <c r="B1154" s="27">
        <v>22202</v>
      </c>
      <c r="C1154" s="17" t="s">
        <v>7162</v>
      </c>
    </row>
    <row r="1155" spans="1:3">
      <c r="A1155" s="17" t="s">
        <v>6022</v>
      </c>
      <c r="B1155" s="27">
        <v>22213</v>
      </c>
      <c r="C1155" s="17" t="s">
        <v>7163</v>
      </c>
    </row>
    <row r="1156" spans="1:3">
      <c r="A1156" s="17" t="s">
        <v>6022</v>
      </c>
      <c r="B1156" s="27">
        <v>22217</v>
      </c>
      <c r="C1156" s="17" t="s">
        <v>7164</v>
      </c>
    </row>
    <row r="1157" spans="1:3">
      <c r="A1157" s="17" t="s">
        <v>6022</v>
      </c>
      <c r="B1157" s="27">
        <v>22234</v>
      </c>
      <c r="C1157" s="17" t="s">
        <v>7165</v>
      </c>
    </row>
    <row r="1158" spans="1:3">
      <c r="A1158" s="17" t="s">
        <v>6022</v>
      </c>
      <c r="B1158" s="27">
        <v>22244</v>
      </c>
      <c r="C1158" s="17" t="s">
        <v>7166</v>
      </c>
    </row>
    <row r="1159" spans="1:3">
      <c r="A1159" s="17" t="s">
        <v>6022</v>
      </c>
      <c r="B1159" s="27">
        <v>22253</v>
      </c>
      <c r="C1159" s="17" t="s">
        <v>7167</v>
      </c>
    </row>
    <row r="1160" spans="1:3">
      <c r="A1160" s="17" t="s">
        <v>6022</v>
      </c>
      <c r="B1160" s="27">
        <v>22278</v>
      </c>
      <c r="C1160" s="17" t="s">
        <v>7168</v>
      </c>
    </row>
    <row r="1161" spans="1:3">
      <c r="A1161" s="17" t="s">
        <v>6022</v>
      </c>
      <c r="B1161" s="27">
        <v>22280</v>
      </c>
      <c r="C1161" s="17" t="s">
        <v>7169</v>
      </c>
    </row>
    <row r="1162" spans="1:3">
      <c r="A1162" s="17" t="s">
        <v>6022</v>
      </c>
      <c r="B1162" s="27">
        <v>22293</v>
      </c>
      <c r="C1162" s="17" t="s">
        <v>7170</v>
      </c>
    </row>
    <row r="1163" spans="1:3">
      <c r="A1163" s="17" t="s">
        <v>6022</v>
      </c>
      <c r="B1163" s="27">
        <v>22314</v>
      </c>
      <c r="C1163" s="17" t="s">
        <v>7171</v>
      </c>
    </row>
    <row r="1164" spans="1:3">
      <c r="A1164" s="17" t="s">
        <v>6022</v>
      </c>
      <c r="B1164" s="27">
        <v>22324</v>
      </c>
      <c r="C1164" s="17" t="s">
        <v>7172</v>
      </c>
    </row>
    <row r="1165" spans="1:3">
      <c r="A1165" s="17" t="s">
        <v>6022</v>
      </c>
      <c r="B1165" s="27">
        <v>22339</v>
      </c>
      <c r="C1165" s="17" t="s">
        <v>7173</v>
      </c>
    </row>
    <row r="1166" spans="1:3">
      <c r="A1166" s="17" t="s">
        <v>6022</v>
      </c>
      <c r="B1166" s="27">
        <v>22355</v>
      </c>
      <c r="C1166" s="17" t="s">
        <v>7174</v>
      </c>
    </row>
    <row r="1167" spans="1:3">
      <c r="A1167" s="17" t="s">
        <v>6022</v>
      </c>
      <c r="B1167" s="27">
        <v>22360</v>
      </c>
      <c r="C1167" s="17" t="s">
        <v>5079</v>
      </c>
    </row>
    <row r="1168" spans="1:3">
      <c r="A1168" s="17" t="s">
        <v>6022</v>
      </c>
      <c r="B1168" s="27">
        <v>22367</v>
      </c>
      <c r="C1168" s="17" t="s">
        <v>7175</v>
      </c>
    </row>
    <row r="1169" spans="1:3">
      <c r="A1169" s="17" t="s">
        <v>6022</v>
      </c>
      <c r="B1169" s="27">
        <v>22370</v>
      </c>
      <c r="C1169" s="17" t="s">
        <v>7176</v>
      </c>
    </row>
    <row r="1170" spans="1:3">
      <c r="A1170" s="17" t="s">
        <v>6022</v>
      </c>
      <c r="B1170" s="27">
        <v>22387</v>
      </c>
      <c r="C1170" s="17" t="s">
        <v>7177</v>
      </c>
    </row>
    <row r="1171" spans="1:3">
      <c r="A1171" s="17" t="s">
        <v>6022</v>
      </c>
      <c r="B1171" s="27">
        <v>22394</v>
      </c>
      <c r="C1171" s="17" t="s">
        <v>7178</v>
      </c>
    </row>
    <row r="1172" spans="1:3">
      <c r="A1172" s="17" t="s">
        <v>6022</v>
      </c>
      <c r="B1172" s="27">
        <v>22419</v>
      </c>
      <c r="C1172" s="17" t="s">
        <v>7179</v>
      </c>
    </row>
    <row r="1173" spans="1:3">
      <c r="A1173" s="17" t="s">
        <v>6022</v>
      </c>
      <c r="B1173" s="27">
        <v>22421</v>
      </c>
      <c r="C1173" s="17" t="s">
        <v>7180</v>
      </c>
    </row>
    <row r="1174" spans="1:3">
      <c r="A1174" s="17" t="s">
        <v>6022</v>
      </c>
      <c r="B1174" s="27">
        <v>22434</v>
      </c>
      <c r="C1174" s="17" t="s">
        <v>7181</v>
      </c>
    </row>
    <row r="1175" spans="1:3">
      <c r="A1175" s="17" t="s">
        <v>6022</v>
      </c>
      <c r="B1175" s="27">
        <v>22468</v>
      </c>
      <c r="C1175" s="17" t="s">
        <v>7182</v>
      </c>
    </row>
    <row r="1176" spans="1:3">
      <c r="A1176" s="17" t="s">
        <v>6022</v>
      </c>
      <c r="B1176" s="27">
        <v>22472</v>
      </c>
      <c r="C1176" s="17" t="s">
        <v>7183</v>
      </c>
    </row>
    <row r="1177" spans="1:3">
      <c r="A1177" s="17" t="s">
        <v>6022</v>
      </c>
      <c r="B1177" s="27">
        <v>22474</v>
      </c>
      <c r="C1177" s="17" t="s">
        <v>7184</v>
      </c>
    </row>
    <row r="1178" spans="1:3">
      <c r="A1178" s="17" t="s">
        <v>6022</v>
      </c>
      <c r="B1178" s="27">
        <v>22483</v>
      </c>
      <c r="C1178" s="17" t="s">
        <v>7185</v>
      </c>
    </row>
    <row r="1179" spans="1:3">
      <c r="A1179" s="17" t="s">
        <v>6022</v>
      </c>
      <c r="B1179" s="27">
        <v>22506</v>
      </c>
      <c r="C1179" s="17" t="s">
        <v>7186</v>
      </c>
    </row>
    <row r="1180" spans="1:3">
      <c r="A1180" s="17" t="s">
        <v>6022</v>
      </c>
      <c r="B1180" s="27">
        <v>22513</v>
      </c>
      <c r="C1180" s="17" t="s">
        <v>7187</v>
      </c>
    </row>
    <row r="1181" spans="1:3">
      <c r="A1181" s="17" t="s">
        <v>6022</v>
      </c>
      <c r="B1181" s="27">
        <v>22532</v>
      </c>
      <c r="C1181" s="17" t="s">
        <v>7188</v>
      </c>
    </row>
    <row r="1182" spans="1:3">
      <c r="A1182" s="17" t="s">
        <v>6022</v>
      </c>
      <c r="B1182" s="27">
        <v>22591</v>
      </c>
      <c r="C1182" s="17" t="s">
        <v>7189</v>
      </c>
    </row>
    <row r="1183" spans="1:3">
      <c r="A1183" s="17" t="s">
        <v>6022</v>
      </c>
      <c r="B1183" s="27">
        <v>22597</v>
      </c>
      <c r="C1183" s="17" t="s">
        <v>7190</v>
      </c>
    </row>
    <row r="1184" spans="1:3">
      <c r="A1184" s="17" t="s">
        <v>6022</v>
      </c>
      <c r="B1184" s="27">
        <v>22598</v>
      </c>
      <c r="C1184" s="17" t="s">
        <v>7191</v>
      </c>
    </row>
    <row r="1185" spans="1:3">
      <c r="A1185" s="17" t="s">
        <v>6022</v>
      </c>
      <c r="B1185" s="27">
        <v>22600</v>
      </c>
      <c r="C1185" s="17" t="s">
        <v>7192</v>
      </c>
    </row>
    <row r="1186" spans="1:3">
      <c r="A1186" s="17" t="s">
        <v>6022</v>
      </c>
      <c r="B1186" s="27">
        <v>22601</v>
      </c>
      <c r="C1186" s="17" t="s">
        <v>7193</v>
      </c>
    </row>
    <row r="1187" spans="1:3">
      <c r="A1187" s="17" t="s">
        <v>6022</v>
      </c>
      <c r="B1187" s="27">
        <v>22606</v>
      </c>
      <c r="C1187" s="17" t="s">
        <v>7194</v>
      </c>
    </row>
    <row r="1188" spans="1:3">
      <c r="A1188" s="17" t="s">
        <v>6022</v>
      </c>
      <c r="B1188" s="27">
        <v>22611</v>
      </c>
      <c r="C1188" s="17" t="s">
        <v>7195</v>
      </c>
    </row>
    <row r="1189" spans="1:3">
      <c r="A1189" s="17" t="s">
        <v>6022</v>
      </c>
      <c r="B1189" s="27">
        <v>22615</v>
      </c>
      <c r="C1189" s="17" t="s">
        <v>7196</v>
      </c>
    </row>
    <row r="1190" spans="1:3">
      <c r="A1190" s="17" t="s">
        <v>6022</v>
      </c>
      <c r="B1190" s="27">
        <v>22616</v>
      </c>
      <c r="C1190" s="17" t="s">
        <v>7197</v>
      </c>
    </row>
    <row r="1191" spans="1:3">
      <c r="A1191" s="17" t="s">
        <v>6022</v>
      </c>
      <c r="B1191" s="27">
        <v>22618</v>
      </c>
      <c r="C1191" s="17" t="s">
        <v>7198</v>
      </c>
    </row>
    <row r="1192" spans="1:3">
      <c r="A1192" s="17" t="s">
        <v>6022</v>
      </c>
      <c r="B1192" s="27">
        <v>22631</v>
      </c>
      <c r="C1192" s="17" t="s">
        <v>7199</v>
      </c>
    </row>
    <row r="1193" spans="1:3">
      <c r="A1193" s="17" t="s">
        <v>6022</v>
      </c>
      <c r="B1193" s="27">
        <v>22632</v>
      </c>
      <c r="C1193" s="17" t="s">
        <v>7200</v>
      </c>
    </row>
    <row r="1194" spans="1:3">
      <c r="A1194" s="17" t="s">
        <v>6022</v>
      </c>
      <c r="B1194" s="27">
        <v>22664</v>
      </c>
      <c r="C1194" s="17" t="s">
        <v>6833</v>
      </c>
    </row>
    <row r="1195" spans="1:3">
      <c r="A1195" s="17" t="s">
        <v>6022</v>
      </c>
      <c r="B1195" s="27">
        <v>22666</v>
      </c>
      <c r="C1195" s="17" t="s">
        <v>7201</v>
      </c>
    </row>
    <row r="1196" spans="1:3">
      <c r="A1196" s="17" t="s">
        <v>6022</v>
      </c>
      <c r="B1196" s="27">
        <v>22668</v>
      </c>
      <c r="C1196" s="17" t="s">
        <v>7202</v>
      </c>
    </row>
    <row r="1197" spans="1:3">
      <c r="A1197" s="17" t="s">
        <v>6022</v>
      </c>
      <c r="B1197" s="27">
        <v>22670</v>
      </c>
      <c r="C1197" s="17" t="s">
        <v>7203</v>
      </c>
    </row>
    <row r="1198" spans="1:3">
      <c r="A1198" s="17" t="s">
        <v>6022</v>
      </c>
      <c r="B1198" s="27">
        <v>22671</v>
      </c>
      <c r="C1198" s="17" t="s">
        <v>7204</v>
      </c>
    </row>
    <row r="1199" spans="1:3">
      <c r="A1199" s="17" t="s">
        <v>6022</v>
      </c>
      <c r="B1199" s="27">
        <v>22677</v>
      </c>
      <c r="C1199" s="17" t="s">
        <v>7205</v>
      </c>
    </row>
    <row r="1200" spans="1:3">
      <c r="A1200" s="17" t="s">
        <v>6022</v>
      </c>
      <c r="B1200" s="27">
        <v>22678</v>
      </c>
      <c r="C1200" s="17" t="s">
        <v>7206</v>
      </c>
    </row>
    <row r="1201" spans="1:3">
      <c r="A1201" s="17" t="s">
        <v>6022</v>
      </c>
      <c r="B1201" s="27">
        <v>22679</v>
      </c>
      <c r="C1201" s="17" t="s">
        <v>7207</v>
      </c>
    </row>
    <row r="1202" spans="1:3">
      <c r="A1202" s="17" t="s">
        <v>6022</v>
      </c>
      <c r="B1202" s="27">
        <v>22680</v>
      </c>
      <c r="C1202" s="17" t="s">
        <v>7208</v>
      </c>
    </row>
    <row r="1203" spans="1:3">
      <c r="A1203" s="17" t="s">
        <v>6022</v>
      </c>
      <c r="B1203" s="27">
        <v>22681</v>
      </c>
      <c r="C1203" s="17" t="s">
        <v>7209</v>
      </c>
    </row>
    <row r="1204" spans="1:3">
      <c r="A1204" s="17" t="s">
        <v>6022</v>
      </c>
      <c r="B1204" s="27">
        <v>22682</v>
      </c>
      <c r="C1204" s="17" t="s">
        <v>7210</v>
      </c>
    </row>
    <row r="1205" spans="1:3">
      <c r="A1205" s="17" t="s">
        <v>6022</v>
      </c>
      <c r="B1205" s="27">
        <v>22683</v>
      </c>
      <c r="C1205" s="17" t="s">
        <v>7211</v>
      </c>
    </row>
    <row r="1206" spans="1:3">
      <c r="A1206" s="17" t="s">
        <v>6022</v>
      </c>
      <c r="B1206" s="27">
        <v>22684</v>
      </c>
      <c r="C1206" s="17" t="s">
        <v>7212</v>
      </c>
    </row>
    <row r="1207" spans="1:3">
      <c r="A1207" s="17" t="s">
        <v>6022</v>
      </c>
      <c r="B1207" s="27">
        <v>22690</v>
      </c>
      <c r="C1207" s="17" t="s">
        <v>7213</v>
      </c>
    </row>
    <row r="1208" spans="1:3">
      <c r="A1208" s="17" t="s">
        <v>6022</v>
      </c>
      <c r="B1208" s="27">
        <v>22691</v>
      </c>
      <c r="C1208" s="17" t="s">
        <v>7214</v>
      </c>
    </row>
    <row r="1209" spans="1:3">
      <c r="A1209" s="17" t="s">
        <v>6022</v>
      </c>
      <c r="B1209" s="27">
        <v>22693</v>
      </c>
      <c r="C1209" s="17" t="s">
        <v>7215</v>
      </c>
    </row>
    <row r="1210" spans="1:3">
      <c r="A1210" s="17" t="s">
        <v>6022</v>
      </c>
      <c r="B1210" s="27">
        <v>22697</v>
      </c>
      <c r="C1210" s="17" t="s">
        <v>7216</v>
      </c>
    </row>
    <row r="1211" spans="1:3">
      <c r="A1211" s="17" t="s">
        <v>6022</v>
      </c>
      <c r="B1211" s="27">
        <v>22701</v>
      </c>
      <c r="C1211" s="17" t="s">
        <v>7217</v>
      </c>
    </row>
    <row r="1212" spans="1:3">
      <c r="A1212" s="17" t="s">
        <v>6022</v>
      </c>
      <c r="B1212" s="27">
        <v>22704</v>
      </c>
      <c r="C1212" s="17" t="s">
        <v>7218</v>
      </c>
    </row>
    <row r="1213" spans="1:3">
      <c r="A1213" s="17" t="s">
        <v>6022</v>
      </c>
      <c r="B1213" s="27">
        <v>22706</v>
      </c>
      <c r="C1213" s="17" t="s">
        <v>7219</v>
      </c>
    </row>
    <row r="1214" spans="1:3">
      <c r="A1214" s="17" t="s">
        <v>6022</v>
      </c>
      <c r="B1214" s="27">
        <v>22722</v>
      </c>
      <c r="C1214" s="17" t="s">
        <v>7220</v>
      </c>
    </row>
    <row r="1215" spans="1:3">
      <c r="A1215" s="17" t="s">
        <v>6022</v>
      </c>
      <c r="B1215" s="27">
        <v>22724</v>
      </c>
      <c r="C1215" s="17" t="s">
        <v>7221</v>
      </c>
    </row>
    <row r="1216" spans="1:3">
      <c r="A1216" s="17" t="s">
        <v>6022</v>
      </c>
      <c r="B1216" s="27">
        <v>22726</v>
      </c>
      <c r="C1216" s="17" t="s">
        <v>7222</v>
      </c>
    </row>
    <row r="1217" spans="1:3">
      <c r="A1217" s="17" t="s">
        <v>6022</v>
      </c>
      <c r="B1217" s="27">
        <v>22733</v>
      </c>
      <c r="C1217" s="17" t="s">
        <v>7223</v>
      </c>
    </row>
    <row r="1218" spans="1:3">
      <c r="A1218" s="17" t="s">
        <v>6022</v>
      </c>
      <c r="B1218" s="27">
        <v>22736</v>
      </c>
      <c r="C1218" s="17" t="s">
        <v>7224</v>
      </c>
    </row>
    <row r="1219" spans="1:3">
      <c r="A1219" s="17" t="s">
        <v>6022</v>
      </c>
      <c r="B1219" s="27">
        <v>22737</v>
      </c>
      <c r="C1219" s="17" t="s">
        <v>6882</v>
      </c>
    </row>
    <row r="1220" spans="1:3">
      <c r="A1220" s="17" t="s">
        <v>6022</v>
      </c>
      <c r="B1220" s="27">
        <v>22738</v>
      </c>
      <c r="C1220" s="17" t="s">
        <v>7225</v>
      </c>
    </row>
    <row r="1221" spans="1:3">
      <c r="A1221" s="17" t="s">
        <v>6022</v>
      </c>
      <c r="B1221" s="27">
        <v>22746</v>
      </c>
      <c r="C1221" s="17" t="s">
        <v>7226</v>
      </c>
    </row>
    <row r="1222" spans="1:3">
      <c r="A1222" s="17" t="s">
        <v>6022</v>
      </c>
      <c r="B1222" s="27">
        <v>22748</v>
      </c>
      <c r="C1222" s="17" t="s">
        <v>7227</v>
      </c>
    </row>
    <row r="1223" spans="1:3">
      <c r="A1223" s="17" t="s">
        <v>6022</v>
      </c>
      <c r="B1223" s="27">
        <v>22762</v>
      </c>
      <c r="C1223" s="17" t="s">
        <v>7228</v>
      </c>
    </row>
    <row r="1224" spans="1:3">
      <c r="A1224" s="17" t="s">
        <v>6022</v>
      </c>
      <c r="B1224" s="27">
        <v>22763</v>
      </c>
      <c r="C1224" s="17" t="s">
        <v>7229</v>
      </c>
    </row>
    <row r="1225" spans="1:3">
      <c r="A1225" s="17" t="s">
        <v>6022</v>
      </c>
      <c r="B1225" s="27">
        <v>22764</v>
      </c>
      <c r="C1225" s="17" t="s">
        <v>7230</v>
      </c>
    </row>
    <row r="1226" spans="1:3">
      <c r="A1226" s="17" t="s">
        <v>6022</v>
      </c>
      <c r="B1226" s="27">
        <v>22765</v>
      </c>
      <c r="C1226" s="17" t="s">
        <v>7231</v>
      </c>
    </row>
    <row r="1227" spans="1:3">
      <c r="A1227" s="17" t="s">
        <v>6022</v>
      </c>
      <c r="B1227" s="27">
        <v>22766</v>
      </c>
      <c r="C1227" s="17" t="s">
        <v>7232</v>
      </c>
    </row>
    <row r="1228" spans="1:3">
      <c r="A1228" s="17" t="s">
        <v>6022</v>
      </c>
      <c r="B1228" s="27">
        <v>22767</v>
      </c>
      <c r="C1228" s="17" t="s">
        <v>7233</v>
      </c>
    </row>
    <row r="1229" spans="1:3">
      <c r="A1229" s="17" t="s">
        <v>6022</v>
      </c>
      <c r="B1229" s="27">
        <v>22775</v>
      </c>
      <c r="C1229" s="17" t="s">
        <v>7234</v>
      </c>
    </row>
    <row r="1230" spans="1:3">
      <c r="A1230" s="17" t="s">
        <v>6022</v>
      </c>
      <c r="B1230" s="27">
        <v>22787</v>
      </c>
      <c r="C1230" s="17" t="s">
        <v>7235</v>
      </c>
    </row>
    <row r="1231" spans="1:3">
      <c r="A1231" s="17" t="s">
        <v>6022</v>
      </c>
      <c r="B1231" s="27">
        <v>22788</v>
      </c>
      <c r="C1231" s="17" t="s">
        <v>7236</v>
      </c>
    </row>
    <row r="1232" spans="1:3">
      <c r="A1232" s="17" t="s">
        <v>6022</v>
      </c>
      <c r="B1232" s="27">
        <v>22813</v>
      </c>
      <c r="C1232" s="17" t="s">
        <v>7236</v>
      </c>
    </row>
    <row r="1233" spans="1:3">
      <c r="A1233" s="17" t="s">
        <v>6022</v>
      </c>
      <c r="B1233" s="27">
        <v>22814</v>
      </c>
      <c r="C1233" s="17" t="s">
        <v>7237</v>
      </c>
    </row>
    <row r="1234" spans="1:3">
      <c r="A1234" s="17" t="s">
        <v>6022</v>
      </c>
      <c r="B1234" s="27">
        <v>22826</v>
      </c>
      <c r="C1234" s="17" t="s">
        <v>7238</v>
      </c>
    </row>
    <row r="1235" spans="1:3">
      <c r="A1235" s="17" t="s">
        <v>6022</v>
      </c>
      <c r="B1235" s="27">
        <v>22831</v>
      </c>
      <c r="C1235" s="17" t="s">
        <v>7239</v>
      </c>
    </row>
    <row r="1236" spans="1:3">
      <c r="A1236" s="17" t="s">
        <v>6022</v>
      </c>
      <c r="B1236" s="27">
        <v>22836</v>
      </c>
      <c r="C1236" s="17" t="s">
        <v>7240</v>
      </c>
    </row>
    <row r="1237" spans="1:3">
      <c r="A1237" s="17" t="s">
        <v>6022</v>
      </c>
      <c r="B1237" s="27">
        <v>22839</v>
      </c>
      <c r="C1237" s="17" t="s">
        <v>7241</v>
      </c>
    </row>
    <row r="1238" spans="1:3">
      <c r="A1238" s="17" t="s">
        <v>6022</v>
      </c>
      <c r="B1238" s="27">
        <v>22846</v>
      </c>
      <c r="C1238" s="17" t="s">
        <v>7242</v>
      </c>
    </row>
    <row r="1239" spans="1:3">
      <c r="A1239" s="17" t="s">
        <v>6022</v>
      </c>
      <c r="B1239" s="27">
        <v>22874</v>
      </c>
      <c r="C1239" s="17" t="s">
        <v>7243</v>
      </c>
    </row>
    <row r="1240" spans="1:3">
      <c r="A1240" s="17" t="s">
        <v>6022</v>
      </c>
      <c r="B1240" s="27">
        <v>22883</v>
      </c>
      <c r="C1240" s="17" t="s">
        <v>7244</v>
      </c>
    </row>
    <row r="1241" spans="1:3">
      <c r="A1241" s="17" t="s">
        <v>6022</v>
      </c>
      <c r="B1241" s="27">
        <v>22888</v>
      </c>
      <c r="C1241" s="17" t="s">
        <v>7245</v>
      </c>
    </row>
    <row r="1242" spans="1:3">
      <c r="A1242" s="17" t="s">
        <v>6022</v>
      </c>
      <c r="B1242" s="27">
        <v>22894</v>
      </c>
      <c r="C1242" s="17" t="s">
        <v>7246</v>
      </c>
    </row>
    <row r="1243" spans="1:3">
      <c r="A1243" s="17" t="s">
        <v>6022</v>
      </c>
      <c r="B1243" s="27">
        <v>22904</v>
      </c>
      <c r="C1243" s="17" t="s">
        <v>7247</v>
      </c>
    </row>
    <row r="1244" spans="1:3">
      <c r="A1244" s="17" t="s">
        <v>6022</v>
      </c>
      <c r="B1244" s="27">
        <v>22905</v>
      </c>
      <c r="C1244" s="17" t="s">
        <v>7248</v>
      </c>
    </row>
    <row r="1245" spans="1:3">
      <c r="A1245" s="17" t="s">
        <v>6022</v>
      </c>
      <c r="B1245" s="27">
        <v>22908</v>
      </c>
      <c r="C1245" s="17" t="s">
        <v>7249</v>
      </c>
    </row>
    <row r="1246" spans="1:3">
      <c r="A1246" s="17" t="s">
        <v>6022</v>
      </c>
      <c r="B1246" s="27">
        <v>22923</v>
      </c>
      <c r="C1246" s="17" t="s">
        <v>7250</v>
      </c>
    </row>
    <row r="1247" spans="1:3">
      <c r="A1247" s="17" t="s">
        <v>6022</v>
      </c>
      <c r="B1247" s="27">
        <v>22931</v>
      </c>
      <c r="C1247" s="17" t="s">
        <v>7251</v>
      </c>
    </row>
    <row r="1248" spans="1:3">
      <c r="A1248" s="17" t="s">
        <v>6022</v>
      </c>
      <c r="B1248" s="27">
        <v>22974</v>
      </c>
      <c r="C1248" s="17" t="s">
        <v>7252</v>
      </c>
    </row>
    <row r="1249" spans="1:3">
      <c r="A1249" s="17" t="s">
        <v>6022</v>
      </c>
      <c r="B1249" s="27">
        <v>22975</v>
      </c>
      <c r="C1249" s="17" t="s">
        <v>7253</v>
      </c>
    </row>
    <row r="1250" spans="1:3">
      <c r="A1250" s="17" t="s">
        <v>6022</v>
      </c>
      <c r="B1250" s="27">
        <v>22976</v>
      </c>
      <c r="C1250" s="17" t="s">
        <v>7254</v>
      </c>
    </row>
    <row r="1251" spans="1:3">
      <c r="A1251" s="17" t="s">
        <v>6022</v>
      </c>
      <c r="B1251" s="27">
        <v>22977</v>
      </c>
      <c r="C1251" s="17" t="s">
        <v>7255</v>
      </c>
    </row>
    <row r="1252" spans="1:3">
      <c r="A1252" s="17" t="s">
        <v>6022</v>
      </c>
      <c r="B1252" s="27">
        <v>22978</v>
      </c>
      <c r="C1252" s="17" t="s">
        <v>7256</v>
      </c>
    </row>
    <row r="1253" spans="1:3">
      <c r="A1253" s="17" t="s">
        <v>6022</v>
      </c>
      <c r="B1253" s="27">
        <v>22979</v>
      </c>
      <c r="C1253" s="17" t="s">
        <v>7256</v>
      </c>
    </row>
    <row r="1254" spans="1:3">
      <c r="A1254" s="17" t="s">
        <v>6022</v>
      </c>
      <c r="B1254" s="27">
        <v>22980</v>
      </c>
      <c r="C1254" s="17" t="s">
        <v>7257</v>
      </c>
    </row>
    <row r="1255" spans="1:3">
      <c r="A1255" s="17" t="s">
        <v>6022</v>
      </c>
      <c r="B1255" s="27">
        <v>22981</v>
      </c>
      <c r="C1255" s="17" t="s">
        <v>7258</v>
      </c>
    </row>
    <row r="1256" spans="1:3">
      <c r="A1256" s="17" t="s">
        <v>6022</v>
      </c>
      <c r="B1256" s="27">
        <v>22982</v>
      </c>
      <c r="C1256" s="17" t="s">
        <v>7259</v>
      </c>
    </row>
    <row r="1257" spans="1:3">
      <c r="A1257" s="17" t="s">
        <v>6022</v>
      </c>
      <c r="B1257" s="27">
        <v>22985</v>
      </c>
      <c r="C1257" s="17" t="s">
        <v>7260</v>
      </c>
    </row>
    <row r="1258" spans="1:3">
      <c r="A1258" s="17" t="s">
        <v>6022</v>
      </c>
      <c r="B1258" s="27">
        <v>23000</v>
      </c>
      <c r="C1258" s="17" t="s">
        <v>7261</v>
      </c>
    </row>
    <row r="1259" spans="1:3">
      <c r="A1259" s="17" t="s">
        <v>6022</v>
      </c>
      <c r="B1259" s="27">
        <v>23016</v>
      </c>
      <c r="C1259" s="17" t="s">
        <v>7262</v>
      </c>
    </row>
    <row r="1260" spans="1:3">
      <c r="A1260" s="17" t="s">
        <v>6022</v>
      </c>
      <c r="B1260" s="27">
        <v>23025</v>
      </c>
      <c r="C1260" s="17" t="s">
        <v>7263</v>
      </c>
    </row>
    <row r="1261" spans="1:3">
      <c r="A1261" s="17" t="s">
        <v>6022</v>
      </c>
      <c r="B1261" s="27">
        <v>23026</v>
      </c>
      <c r="C1261" s="17" t="s">
        <v>7264</v>
      </c>
    </row>
    <row r="1262" spans="1:3">
      <c r="A1262" s="17" t="s">
        <v>6022</v>
      </c>
      <c r="B1262" s="27">
        <v>23042</v>
      </c>
      <c r="C1262" s="17" t="s">
        <v>7265</v>
      </c>
    </row>
    <row r="1263" spans="1:3">
      <c r="A1263" s="17" t="s">
        <v>6022</v>
      </c>
      <c r="B1263" s="27">
        <v>23044</v>
      </c>
      <c r="C1263" s="17" t="s">
        <v>7266</v>
      </c>
    </row>
    <row r="1264" spans="1:3">
      <c r="A1264" s="17" t="s">
        <v>6022</v>
      </c>
      <c r="B1264" s="27">
        <v>23045</v>
      </c>
      <c r="C1264" s="17" t="s">
        <v>7267</v>
      </c>
    </row>
    <row r="1265" spans="1:3">
      <c r="A1265" s="17" t="s">
        <v>6022</v>
      </c>
      <c r="B1265" s="27">
        <v>23046</v>
      </c>
      <c r="C1265" s="17" t="s">
        <v>7268</v>
      </c>
    </row>
    <row r="1266" spans="1:3">
      <c r="A1266" s="17" t="s">
        <v>6022</v>
      </c>
      <c r="B1266" s="27">
        <v>23047</v>
      </c>
      <c r="C1266" s="17" t="s">
        <v>7269</v>
      </c>
    </row>
    <row r="1267" spans="1:3">
      <c r="A1267" s="17" t="s">
        <v>6022</v>
      </c>
      <c r="B1267" s="27">
        <v>23049</v>
      </c>
      <c r="C1267" s="17" t="s">
        <v>7270</v>
      </c>
    </row>
    <row r="1268" spans="1:3">
      <c r="A1268" s="17" t="s">
        <v>6022</v>
      </c>
      <c r="B1268" s="27">
        <v>23050</v>
      </c>
      <c r="C1268" s="17" t="s">
        <v>7271</v>
      </c>
    </row>
    <row r="1269" spans="1:3">
      <c r="A1269" s="17" t="s">
        <v>6022</v>
      </c>
      <c r="B1269" s="27">
        <v>23065</v>
      </c>
      <c r="C1269" s="17" t="s">
        <v>7272</v>
      </c>
    </row>
    <row r="1270" spans="1:3">
      <c r="A1270" s="17" t="s">
        <v>6022</v>
      </c>
      <c r="B1270" s="27">
        <v>23066</v>
      </c>
      <c r="C1270" s="17" t="s">
        <v>7273</v>
      </c>
    </row>
    <row r="1271" spans="1:3">
      <c r="A1271" s="17" t="s">
        <v>6022</v>
      </c>
      <c r="B1271" s="27">
        <v>23089</v>
      </c>
      <c r="C1271" s="17" t="s">
        <v>7274</v>
      </c>
    </row>
    <row r="1272" spans="1:3">
      <c r="A1272" s="17" t="s">
        <v>6022</v>
      </c>
      <c r="B1272" s="27">
        <v>23103</v>
      </c>
      <c r="C1272" s="17" t="s">
        <v>7275</v>
      </c>
    </row>
    <row r="1273" spans="1:3">
      <c r="A1273" s="17" t="s">
        <v>6022</v>
      </c>
      <c r="B1273" s="27">
        <v>23150</v>
      </c>
      <c r="C1273" s="17" t="s">
        <v>7276</v>
      </c>
    </row>
    <row r="1274" spans="1:3">
      <c r="A1274" s="17" t="s">
        <v>6022</v>
      </c>
      <c r="B1274" s="27">
        <v>23175</v>
      </c>
      <c r="C1274" s="17" t="s">
        <v>7277</v>
      </c>
    </row>
    <row r="1275" spans="1:3">
      <c r="A1275" s="17" t="s">
        <v>6022</v>
      </c>
      <c r="B1275" s="27">
        <v>23246</v>
      </c>
      <c r="C1275" s="17" t="s">
        <v>7278</v>
      </c>
    </row>
    <row r="1276" spans="1:3">
      <c r="A1276" s="17" t="s">
        <v>6022</v>
      </c>
      <c r="B1276" s="27">
        <v>23264</v>
      </c>
      <c r="C1276" s="17" t="s">
        <v>7279</v>
      </c>
    </row>
    <row r="1277" spans="1:3">
      <c r="A1277" s="17" t="s">
        <v>6022</v>
      </c>
      <c r="B1277" s="27">
        <v>23270</v>
      </c>
      <c r="C1277" s="17" t="s">
        <v>7280</v>
      </c>
    </row>
    <row r="1278" spans="1:3">
      <c r="A1278" s="17" t="s">
        <v>6022</v>
      </c>
      <c r="B1278" s="27">
        <v>23288</v>
      </c>
      <c r="C1278" s="17" t="s">
        <v>7281</v>
      </c>
    </row>
    <row r="1279" spans="1:3">
      <c r="A1279" s="17" t="s">
        <v>6022</v>
      </c>
      <c r="B1279" s="27">
        <v>23289</v>
      </c>
      <c r="C1279" s="17" t="s">
        <v>7282</v>
      </c>
    </row>
    <row r="1280" spans="1:3">
      <c r="A1280" s="17" t="s">
        <v>6022</v>
      </c>
      <c r="B1280" s="27">
        <v>23290</v>
      </c>
      <c r="C1280" s="17" t="s">
        <v>7283</v>
      </c>
    </row>
    <row r="1281" spans="1:3">
      <c r="A1281" s="17" t="s">
        <v>6022</v>
      </c>
      <c r="B1281" s="27">
        <v>23294</v>
      </c>
      <c r="C1281" s="17" t="s">
        <v>7284</v>
      </c>
    </row>
    <row r="1282" spans="1:3">
      <c r="A1282" s="17" t="s">
        <v>6022</v>
      </c>
      <c r="B1282" s="27">
        <v>23309</v>
      </c>
      <c r="C1282" s="17" t="s">
        <v>7285</v>
      </c>
    </row>
    <row r="1283" spans="1:3">
      <c r="A1283" s="17" t="s">
        <v>6022</v>
      </c>
      <c r="B1283" s="27">
        <v>23327</v>
      </c>
      <c r="C1283" s="17" t="s">
        <v>7286</v>
      </c>
    </row>
    <row r="1284" spans="1:3">
      <c r="A1284" s="17" t="s">
        <v>6022</v>
      </c>
      <c r="B1284" s="27">
        <v>23331</v>
      </c>
      <c r="C1284" s="17" t="s">
        <v>7287</v>
      </c>
    </row>
    <row r="1285" spans="1:3">
      <c r="A1285" s="17" t="s">
        <v>6022</v>
      </c>
      <c r="B1285" s="27">
        <v>23332</v>
      </c>
      <c r="C1285" s="17" t="s">
        <v>7288</v>
      </c>
    </row>
    <row r="1286" spans="1:3">
      <c r="A1286" s="17" t="s">
        <v>6022</v>
      </c>
      <c r="B1286" s="27">
        <v>23334</v>
      </c>
      <c r="C1286" s="17" t="s">
        <v>7289</v>
      </c>
    </row>
    <row r="1287" spans="1:3">
      <c r="A1287" s="17" t="s">
        <v>6022</v>
      </c>
      <c r="B1287" s="27">
        <v>23337</v>
      </c>
      <c r="C1287" s="17" t="s">
        <v>7290</v>
      </c>
    </row>
    <row r="1288" spans="1:3">
      <c r="A1288" s="17" t="s">
        <v>6022</v>
      </c>
      <c r="B1288" s="27">
        <v>23339</v>
      </c>
      <c r="C1288" s="17" t="s">
        <v>7291</v>
      </c>
    </row>
    <row r="1289" spans="1:3">
      <c r="A1289" s="17" t="s">
        <v>6022</v>
      </c>
      <c r="B1289" s="27">
        <v>23340</v>
      </c>
      <c r="C1289" s="17" t="s">
        <v>7292</v>
      </c>
    </row>
    <row r="1290" spans="1:3">
      <c r="A1290" s="17" t="s">
        <v>6022</v>
      </c>
      <c r="B1290" s="27">
        <v>23345</v>
      </c>
      <c r="C1290" s="17" t="s">
        <v>7293</v>
      </c>
    </row>
    <row r="1291" spans="1:3">
      <c r="A1291" s="17" t="s">
        <v>6022</v>
      </c>
      <c r="B1291" s="27">
        <v>23347</v>
      </c>
      <c r="C1291" s="17" t="s">
        <v>7294</v>
      </c>
    </row>
    <row r="1292" spans="1:3">
      <c r="A1292" s="17" t="s">
        <v>6022</v>
      </c>
      <c r="B1292" s="27">
        <v>23348</v>
      </c>
      <c r="C1292" s="17" t="s">
        <v>7295</v>
      </c>
    </row>
    <row r="1293" spans="1:3">
      <c r="A1293" s="17" t="s">
        <v>6022</v>
      </c>
      <c r="B1293" s="27">
        <v>23350</v>
      </c>
      <c r="C1293" s="17" t="s">
        <v>7296</v>
      </c>
    </row>
    <row r="1294" spans="1:3">
      <c r="A1294" s="17" t="s">
        <v>6022</v>
      </c>
      <c r="B1294" s="27">
        <v>23351</v>
      </c>
      <c r="C1294" s="17" t="s">
        <v>7297</v>
      </c>
    </row>
    <row r="1295" spans="1:3">
      <c r="A1295" s="17" t="s">
        <v>6022</v>
      </c>
      <c r="B1295" s="27">
        <v>23352</v>
      </c>
      <c r="C1295" s="17" t="s">
        <v>7298</v>
      </c>
    </row>
    <row r="1296" spans="1:3">
      <c r="A1296" s="17" t="s">
        <v>6022</v>
      </c>
      <c r="B1296" s="27">
        <v>23353</v>
      </c>
      <c r="C1296" s="17" t="s">
        <v>7299</v>
      </c>
    </row>
    <row r="1297" spans="1:3">
      <c r="A1297" s="17" t="s">
        <v>6022</v>
      </c>
      <c r="B1297" s="27">
        <v>23354</v>
      </c>
      <c r="C1297" s="17" t="s">
        <v>7300</v>
      </c>
    </row>
    <row r="1298" spans="1:3">
      <c r="A1298" s="17" t="s">
        <v>6022</v>
      </c>
      <c r="B1298" s="27">
        <v>23355</v>
      </c>
      <c r="C1298" s="17" t="s">
        <v>7301</v>
      </c>
    </row>
    <row r="1299" spans="1:3">
      <c r="A1299" s="17" t="s">
        <v>6022</v>
      </c>
      <c r="B1299" s="27">
        <v>23357</v>
      </c>
      <c r="C1299" s="17" t="s">
        <v>7302</v>
      </c>
    </row>
    <row r="1300" spans="1:3">
      <c r="A1300" s="17" t="s">
        <v>6022</v>
      </c>
      <c r="B1300" s="27">
        <v>23358</v>
      </c>
      <c r="C1300" s="17" t="s">
        <v>7303</v>
      </c>
    </row>
    <row r="1301" spans="1:3">
      <c r="A1301" s="17" t="s">
        <v>6022</v>
      </c>
      <c r="B1301" s="27">
        <v>23359</v>
      </c>
      <c r="C1301" s="17" t="s">
        <v>7304</v>
      </c>
    </row>
    <row r="1302" spans="1:3">
      <c r="A1302" s="17" t="s">
        <v>6022</v>
      </c>
      <c r="B1302" s="27">
        <v>23362</v>
      </c>
      <c r="C1302" s="17" t="s">
        <v>7305</v>
      </c>
    </row>
    <row r="1303" spans="1:3">
      <c r="A1303" s="17" t="s">
        <v>6022</v>
      </c>
      <c r="B1303" s="27">
        <v>23372</v>
      </c>
      <c r="C1303" s="17" t="s">
        <v>7306</v>
      </c>
    </row>
    <row r="1304" spans="1:3">
      <c r="A1304" s="17" t="s">
        <v>6022</v>
      </c>
      <c r="B1304" s="27">
        <v>23374</v>
      </c>
      <c r="C1304" s="17" t="s">
        <v>7307</v>
      </c>
    </row>
    <row r="1305" spans="1:3">
      <c r="A1305" s="17" t="s">
        <v>6022</v>
      </c>
      <c r="B1305" s="27">
        <v>23377</v>
      </c>
      <c r="C1305" s="17" t="s">
        <v>7308</v>
      </c>
    </row>
    <row r="1306" spans="1:3">
      <c r="A1306" s="17" t="s">
        <v>6022</v>
      </c>
      <c r="B1306" s="27">
        <v>23379</v>
      </c>
      <c r="C1306" s="17" t="s">
        <v>7309</v>
      </c>
    </row>
    <row r="1307" spans="1:3">
      <c r="A1307" s="17" t="s">
        <v>6022</v>
      </c>
      <c r="B1307" s="27">
        <v>23389</v>
      </c>
      <c r="C1307" s="17" t="s">
        <v>7310</v>
      </c>
    </row>
    <row r="1308" spans="1:3">
      <c r="A1308" s="17" t="s">
        <v>6022</v>
      </c>
      <c r="B1308" s="27">
        <v>23401</v>
      </c>
      <c r="C1308" s="17" t="s">
        <v>7311</v>
      </c>
    </row>
    <row r="1309" spans="1:3">
      <c r="A1309" s="17" t="s">
        <v>6022</v>
      </c>
      <c r="B1309" s="27">
        <v>23426</v>
      </c>
      <c r="C1309" s="17" t="s">
        <v>7312</v>
      </c>
    </row>
    <row r="1310" spans="1:3">
      <c r="A1310" s="17" t="s">
        <v>6022</v>
      </c>
      <c r="B1310" s="27">
        <v>23427</v>
      </c>
      <c r="C1310" s="17" t="s">
        <v>7313</v>
      </c>
    </row>
    <row r="1311" spans="1:3">
      <c r="A1311" s="17" t="s">
        <v>6022</v>
      </c>
      <c r="B1311" s="27">
        <v>23433</v>
      </c>
      <c r="C1311" s="17" t="s">
        <v>7314</v>
      </c>
    </row>
    <row r="1312" spans="1:3">
      <c r="A1312" s="17" t="s">
        <v>6022</v>
      </c>
      <c r="B1312" s="27">
        <v>23437</v>
      </c>
      <c r="C1312" s="17" t="s">
        <v>7315</v>
      </c>
    </row>
    <row r="1313" spans="1:3">
      <c r="A1313" s="17" t="s">
        <v>6022</v>
      </c>
      <c r="B1313" s="27">
        <v>23448</v>
      </c>
      <c r="C1313" s="17" t="s">
        <v>7316</v>
      </c>
    </row>
    <row r="1314" spans="1:3">
      <c r="A1314" s="17" t="s">
        <v>6022</v>
      </c>
      <c r="B1314" s="27">
        <v>23454</v>
      </c>
      <c r="C1314" s="17" t="s">
        <v>7317</v>
      </c>
    </row>
    <row r="1315" spans="1:3">
      <c r="A1315" s="17" t="s">
        <v>6022</v>
      </c>
      <c r="B1315" s="27">
        <v>23481</v>
      </c>
      <c r="C1315" s="17" t="s">
        <v>7318</v>
      </c>
    </row>
    <row r="1316" spans="1:3">
      <c r="A1316" s="17" t="s">
        <v>6022</v>
      </c>
      <c r="B1316" s="27">
        <v>23485</v>
      </c>
      <c r="C1316" s="17" t="s">
        <v>7319</v>
      </c>
    </row>
    <row r="1317" spans="1:3">
      <c r="A1317" s="17" t="s">
        <v>6022</v>
      </c>
      <c r="B1317" s="27">
        <v>23486</v>
      </c>
      <c r="C1317" s="17" t="s">
        <v>7320</v>
      </c>
    </row>
    <row r="1318" spans="1:3">
      <c r="A1318" s="17" t="s">
        <v>6022</v>
      </c>
      <c r="B1318" s="27">
        <v>23487</v>
      </c>
      <c r="C1318" s="17" t="s">
        <v>7321</v>
      </c>
    </row>
    <row r="1319" spans="1:3">
      <c r="A1319" s="17" t="s">
        <v>6022</v>
      </c>
      <c r="B1319" s="27">
        <v>23498</v>
      </c>
      <c r="C1319" s="17" t="s">
        <v>7322</v>
      </c>
    </row>
    <row r="1320" spans="1:3">
      <c r="A1320" s="17" t="s">
        <v>6022</v>
      </c>
      <c r="B1320" s="27">
        <v>23502</v>
      </c>
      <c r="C1320" s="17" t="s">
        <v>7323</v>
      </c>
    </row>
    <row r="1321" spans="1:3">
      <c r="A1321" s="17" t="s">
        <v>6022</v>
      </c>
      <c r="B1321" s="27">
        <v>23536</v>
      </c>
      <c r="C1321" s="17" t="s">
        <v>7324</v>
      </c>
    </row>
    <row r="1322" spans="1:3">
      <c r="A1322" s="17" t="s">
        <v>6022</v>
      </c>
      <c r="B1322" s="27">
        <v>23537</v>
      </c>
      <c r="C1322" s="17" t="s">
        <v>7325</v>
      </c>
    </row>
    <row r="1323" spans="1:3">
      <c r="A1323" s="17" t="s">
        <v>6022</v>
      </c>
      <c r="B1323" s="27">
        <v>23538</v>
      </c>
      <c r="C1323" s="17" t="s">
        <v>7326</v>
      </c>
    </row>
    <row r="1324" spans="1:3">
      <c r="A1324" s="17" t="s">
        <v>6022</v>
      </c>
      <c r="B1324" s="27">
        <v>23539</v>
      </c>
      <c r="C1324" s="17" t="s">
        <v>7327</v>
      </c>
    </row>
    <row r="1325" spans="1:3">
      <c r="A1325" s="17" t="s">
        <v>6022</v>
      </c>
      <c r="B1325" s="27">
        <v>23540</v>
      </c>
      <c r="C1325" s="17" t="s">
        <v>7328</v>
      </c>
    </row>
    <row r="1326" spans="1:3">
      <c r="A1326" s="17" t="s">
        <v>6022</v>
      </c>
      <c r="B1326" s="27">
        <v>23541</v>
      </c>
      <c r="C1326" s="17" t="s">
        <v>7329</v>
      </c>
    </row>
    <row r="1327" spans="1:3">
      <c r="A1327" s="17" t="s">
        <v>6022</v>
      </c>
      <c r="B1327" s="27">
        <v>23542</v>
      </c>
      <c r="C1327" s="17" t="s">
        <v>7330</v>
      </c>
    </row>
    <row r="1328" spans="1:3">
      <c r="A1328" s="17" t="s">
        <v>6022</v>
      </c>
      <c r="B1328" s="27">
        <v>23543</v>
      </c>
      <c r="C1328" s="17" t="s">
        <v>7331</v>
      </c>
    </row>
    <row r="1329" spans="1:3">
      <c r="A1329" s="17" t="s">
        <v>6022</v>
      </c>
      <c r="B1329" s="27">
        <v>23544</v>
      </c>
      <c r="C1329" s="17" t="s">
        <v>7332</v>
      </c>
    </row>
    <row r="1330" spans="1:3">
      <c r="A1330" s="17" t="s">
        <v>6022</v>
      </c>
      <c r="B1330" s="27">
        <v>23545</v>
      </c>
      <c r="C1330" s="17" t="s">
        <v>7333</v>
      </c>
    </row>
    <row r="1331" spans="1:3">
      <c r="A1331" s="17" t="s">
        <v>6022</v>
      </c>
      <c r="B1331" s="27">
        <v>23546</v>
      </c>
      <c r="C1331" s="17" t="s">
        <v>7334</v>
      </c>
    </row>
    <row r="1332" spans="1:3">
      <c r="A1332" s="17" t="s">
        <v>6022</v>
      </c>
      <c r="B1332" s="27">
        <v>23547</v>
      </c>
      <c r="C1332" s="17" t="s">
        <v>7335</v>
      </c>
    </row>
    <row r="1333" spans="1:3">
      <c r="A1333" s="17" t="s">
        <v>6022</v>
      </c>
      <c r="B1333" s="27">
        <v>23548</v>
      </c>
      <c r="C1333" s="17" t="s">
        <v>7336</v>
      </c>
    </row>
    <row r="1334" spans="1:3">
      <c r="A1334" s="17" t="s">
        <v>6022</v>
      </c>
      <c r="B1334" s="27">
        <v>23549</v>
      </c>
      <c r="C1334" s="17" t="s">
        <v>7337</v>
      </c>
    </row>
    <row r="1335" spans="1:3">
      <c r="A1335" s="17" t="s">
        <v>6022</v>
      </c>
      <c r="B1335" s="27">
        <v>23550</v>
      </c>
      <c r="C1335" s="17" t="s">
        <v>7338</v>
      </c>
    </row>
    <row r="1336" spans="1:3">
      <c r="A1336" s="17" t="s">
        <v>6022</v>
      </c>
      <c r="B1336" s="27">
        <v>23551</v>
      </c>
      <c r="C1336" s="17" t="s">
        <v>7339</v>
      </c>
    </row>
    <row r="1337" spans="1:3">
      <c r="A1337" s="17" t="s">
        <v>6022</v>
      </c>
      <c r="B1337" s="27">
        <v>23553</v>
      </c>
      <c r="C1337" s="17" t="s">
        <v>7340</v>
      </c>
    </row>
    <row r="1338" spans="1:3">
      <c r="A1338" s="17" t="s">
        <v>6022</v>
      </c>
      <c r="B1338" s="27">
        <v>23554</v>
      </c>
      <c r="C1338" s="17" t="s">
        <v>7341</v>
      </c>
    </row>
    <row r="1339" spans="1:3">
      <c r="A1339" s="17" t="s">
        <v>6022</v>
      </c>
      <c r="B1339" s="27">
        <v>23555</v>
      </c>
      <c r="C1339" s="17" t="s">
        <v>7342</v>
      </c>
    </row>
    <row r="1340" spans="1:3">
      <c r="A1340" s="17" t="s">
        <v>6022</v>
      </c>
      <c r="B1340" s="27">
        <v>23557</v>
      </c>
      <c r="C1340" s="17" t="s">
        <v>7343</v>
      </c>
    </row>
    <row r="1341" spans="1:3">
      <c r="A1341" s="17" t="s">
        <v>6022</v>
      </c>
      <c r="B1341" s="27">
        <v>23558</v>
      </c>
      <c r="C1341" s="17" t="s">
        <v>7344</v>
      </c>
    </row>
    <row r="1342" spans="1:3">
      <c r="A1342" s="17" t="s">
        <v>6022</v>
      </c>
      <c r="B1342" s="27">
        <v>23559</v>
      </c>
      <c r="C1342" s="17" t="s">
        <v>7345</v>
      </c>
    </row>
    <row r="1343" spans="1:3">
      <c r="A1343" s="17" t="s">
        <v>6022</v>
      </c>
      <c r="B1343" s="27">
        <v>23560</v>
      </c>
      <c r="C1343" s="17" t="s">
        <v>7346</v>
      </c>
    </row>
    <row r="1344" spans="1:3">
      <c r="A1344" s="17" t="s">
        <v>6022</v>
      </c>
      <c r="B1344" s="27">
        <v>23561</v>
      </c>
      <c r="C1344" s="17" t="s">
        <v>7347</v>
      </c>
    </row>
    <row r="1345" spans="1:3">
      <c r="A1345" s="17" t="s">
        <v>6022</v>
      </c>
      <c r="B1345" s="27">
        <v>23562</v>
      </c>
      <c r="C1345" s="17" t="s">
        <v>7348</v>
      </c>
    </row>
    <row r="1346" spans="1:3">
      <c r="A1346" s="17" t="s">
        <v>6022</v>
      </c>
      <c r="B1346" s="27">
        <v>23564</v>
      </c>
      <c r="C1346" s="17" t="s">
        <v>7349</v>
      </c>
    </row>
    <row r="1347" spans="1:3">
      <c r="A1347" s="17" t="s">
        <v>6022</v>
      </c>
      <c r="B1347" s="27">
        <v>23566</v>
      </c>
      <c r="C1347" s="17" t="s">
        <v>7350</v>
      </c>
    </row>
    <row r="1348" spans="1:3">
      <c r="A1348" s="17" t="s">
        <v>6022</v>
      </c>
      <c r="B1348" s="27">
        <v>23568</v>
      </c>
      <c r="C1348" s="17" t="s">
        <v>7351</v>
      </c>
    </row>
    <row r="1349" spans="1:3">
      <c r="A1349" s="17" t="s">
        <v>6022</v>
      </c>
      <c r="B1349" s="27">
        <v>23569</v>
      </c>
      <c r="C1349" s="17" t="s">
        <v>7352</v>
      </c>
    </row>
    <row r="1350" spans="1:3">
      <c r="A1350" s="17" t="s">
        <v>6022</v>
      </c>
      <c r="B1350" s="27">
        <v>23571</v>
      </c>
      <c r="C1350" s="17" t="s">
        <v>7353</v>
      </c>
    </row>
    <row r="1351" spans="1:3">
      <c r="A1351" s="17" t="s">
        <v>6022</v>
      </c>
      <c r="B1351" s="27">
        <v>23572</v>
      </c>
      <c r="C1351" s="17" t="s">
        <v>7354</v>
      </c>
    </row>
    <row r="1352" spans="1:3">
      <c r="A1352" s="17" t="s">
        <v>6022</v>
      </c>
      <c r="B1352" s="27">
        <v>23573</v>
      </c>
      <c r="C1352" s="17" t="s">
        <v>7355</v>
      </c>
    </row>
    <row r="1353" spans="1:3">
      <c r="A1353" s="17" t="s">
        <v>6022</v>
      </c>
      <c r="B1353" s="27">
        <v>23574</v>
      </c>
      <c r="C1353" s="17" t="s">
        <v>7356</v>
      </c>
    </row>
    <row r="1354" spans="1:3">
      <c r="A1354" s="17" t="s">
        <v>6022</v>
      </c>
      <c r="B1354" s="27">
        <v>23575</v>
      </c>
      <c r="C1354" s="17" t="s">
        <v>7357</v>
      </c>
    </row>
    <row r="1355" spans="1:3">
      <c r="A1355" s="17" t="s">
        <v>6022</v>
      </c>
      <c r="B1355" s="27">
        <v>23576</v>
      </c>
      <c r="C1355" s="17" t="s">
        <v>7358</v>
      </c>
    </row>
    <row r="1356" spans="1:3">
      <c r="A1356" s="17" t="s">
        <v>6022</v>
      </c>
      <c r="B1356" s="27">
        <v>23577</v>
      </c>
      <c r="C1356" s="17" t="s">
        <v>7359</v>
      </c>
    </row>
    <row r="1357" spans="1:3">
      <c r="A1357" s="17" t="s">
        <v>6022</v>
      </c>
      <c r="B1357" s="27">
        <v>23578</v>
      </c>
      <c r="C1357" s="17" t="s">
        <v>7360</v>
      </c>
    </row>
    <row r="1358" spans="1:3">
      <c r="A1358" s="17" t="s">
        <v>6022</v>
      </c>
      <c r="B1358" s="27">
        <v>23580</v>
      </c>
      <c r="C1358" s="17" t="s">
        <v>7361</v>
      </c>
    </row>
    <row r="1359" spans="1:3">
      <c r="A1359" s="17" t="s">
        <v>6022</v>
      </c>
      <c r="B1359" s="27">
        <v>23582</v>
      </c>
      <c r="C1359" s="17" t="s">
        <v>7362</v>
      </c>
    </row>
    <row r="1360" spans="1:3">
      <c r="A1360" s="17" t="s">
        <v>6022</v>
      </c>
      <c r="B1360" s="27">
        <v>23583</v>
      </c>
      <c r="C1360" s="17" t="s">
        <v>7363</v>
      </c>
    </row>
    <row r="1361" spans="1:3">
      <c r="A1361" s="17" t="s">
        <v>6022</v>
      </c>
      <c r="B1361" s="27">
        <v>23584</v>
      </c>
      <c r="C1361" s="17" t="s">
        <v>7364</v>
      </c>
    </row>
    <row r="1362" spans="1:3">
      <c r="A1362" s="17" t="s">
        <v>6022</v>
      </c>
      <c r="B1362" s="27">
        <v>23585</v>
      </c>
      <c r="C1362" s="17" t="s">
        <v>7365</v>
      </c>
    </row>
    <row r="1363" spans="1:3">
      <c r="A1363" s="17" t="s">
        <v>6022</v>
      </c>
      <c r="B1363" s="27">
        <v>23586</v>
      </c>
      <c r="C1363" s="17" t="s">
        <v>7366</v>
      </c>
    </row>
    <row r="1364" spans="1:3">
      <c r="A1364" s="17" t="s">
        <v>6022</v>
      </c>
      <c r="B1364" s="27">
        <v>23588</v>
      </c>
      <c r="C1364" s="17" t="s">
        <v>7367</v>
      </c>
    </row>
    <row r="1365" spans="1:3">
      <c r="A1365" s="17" t="s">
        <v>6022</v>
      </c>
      <c r="B1365" s="27">
        <v>23590</v>
      </c>
      <c r="C1365" s="17" t="s">
        <v>7368</v>
      </c>
    </row>
    <row r="1366" spans="1:3">
      <c r="A1366" s="17" t="s">
        <v>6022</v>
      </c>
      <c r="B1366" s="27">
        <v>23591</v>
      </c>
      <c r="C1366" s="17" t="s">
        <v>7369</v>
      </c>
    </row>
    <row r="1367" spans="1:3">
      <c r="A1367" s="17" t="s">
        <v>6022</v>
      </c>
      <c r="B1367" s="27">
        <v>23592</v>
      </c>
      <c r="C1367" s="17" t="s">
        <v>7370</v>
      </c>
    </row>
    <row r="1368" spans="1:3">
      <c r="A1368" s="17" t="s">
        <v>6022</v>
      </c>
      <c r="B1368" s="27">
        <v>23593</v>
      </c>
      <c r="C1368" s="17" t="s">
        <v>7371</v>
      </c>
    </row>
    <row r="1369" spans="1:3">
      <c r="A1369" s="17" t="s">
        <v>6022</v>
      </c>
      <c r="B1369" s="27">
        <v>23594</v>
      </c>
      <c r="C1369" s="17" t="s">
        <v>7372</v>
      </c>
    </row>
    <row r="1370" spans="1:3">
      <c r="A1370" s="17" t="s">
        <v>6022</v>
      </c>
      <c r="B1370" s="27">
        <v>23595</v>
      </c>
      <c r="C1370" s="17" t="s">
        <v>7373</v>
      </c>
    </row>
    <row r="1371" spans="1:3">
      <c r="A1371" s="17" t="s">
        <v>6022</v>
      </c>
      <c r="B1371" s="27">
        <v>23596</v>
      </c>
      <c r="C1371" s="17" t="s">
        <v>7374</v>
      </c>
    </row>
    <row r="1372" spans="1:3">
      <c r="A1372" s="17" t="s">
        <v>6022</v>
      </c>
      <c r="B1372" s="27">
        <v>23597</v>
      </c>
      <c r="C1372" s="17" t="s">
        <v>7375</v>
      </c>
    </row>
    <row r="1373" spans="1:3">
      <c r="A1373" s="17" t="s">
        <v>6022</v>
      </c>
      <c r="B1373" s="27">
        <v>23598</v>
      </c>
      <c r="C1373" s="17" t="s">
        <v>7376</v>
      </c>
    </row>
    <row r="1374" spans="1:3">
      <c r="A1374" s="17" t="s">
        <v>6022</v>
      </c>
      <c r="B1374" s="27">
        <v>23599</v>
      </c>
      <c r="C1374" s="17" t="s">
        <v>7377</v>
      </c>
    </row>
    <row r="1375" spans="1:3">
      <c r="A1375" s="17" t="s">
        <v>6022</v>
      </c>
      <c r="B1375" s="27">
        <v>23600</v>
      </c>
      <c r="C1375" s="17" t="s">
        <v>7378</v>
      </c>
    </row>
    <row r="1376" spans="1:3">
      <c r="A1376" s="17" t="s">
        <v>6022</v>
      </c>
      <c r="B1376" s="27">
        <v>23601</v>
      </c>
      <c r="C1376" s="17" t="s">
        <v>7379</v>
      </c>
    </row>
    <row r="1377" spans="1:3">
      <c r="A1377" s="17" t="s">
        <v>6022</v>
      </c>
      <c r="B1377" s="27">
        <v>23602</v>
      </c>
      <c r="C1377" s="17" t="s">
        <v>7380</v>
      </c>
    </row>
    <row r="1378" spans="1:3">
      <c r="A1378" s="17" t="s">
        <v>6022</v>
      </c>
      <c r="B1378" s="27">
        <v>23603</v>
      </c>
      <c r="C1378" s="17" t="s">
        <v>7381</v>
      </c>
    </row>
    <row r="1379" spans="1:3">
      <c r="A1379" s="17" t="s">
        <v>6022</v>
      </c>
      <c r="B1379" s="27">
        <v>23604</v>
      </c>
      <c r="C1379" s="17" t="s">
        <v>7382</v>
      </c>
    </row>
    <row r="1380" spans="1:3">
      <c r="A1380" s="17" t="s">
        <v>6022</v>
      </c>
      <c r="B1380" s="27">
        <v>23606</v>
      </c>
      <c r="C1380" s="17" t="s">
        <v>7383</v>
      </c>
    </row>
    <row r="1381" spans="1:3">
      <c r="A1381" s="17" t="s">
        <v>6022</v>
      </c>
      <c r="B1381" s="27">
        <v>23607</v>
      </c>
      <c r="C1381" s="17" t="s">
        <v>7384</v>
      </c>
    </row>
    <row r="1382" spans="1:3">
      <c r="A1382" s="17" t="s">
        <v>6022</v>
      </c>
      <c r="B1382" s="27">
        <v>23608</v>
      </c>
      <c r="C1382" s="17" t="s">
        <v>7385</v>
      </c>
    </row>
    <row r="1383" spans="1:3">
      <c r="A1383" s="17" t="s">
        <v>6022</v>
      </c>
      <c r="B1383" s="27">
        <v>23609</v>
      </c>
      <c r="C1383" s="17" t="s">
        <v>7386</v>
      </c>
    </row>
    <row r="1384" spans="1:3">
      <c r="A1384" s="17" t="s">
        <v>6022</v>
      </c>
      <c r="B1384" s="27">
        <v>23610</v>
      </c>
      <c r="C1384" s="17" t="s">
        <v>7387</v>
      </c>
    </row>
    <row r="1385" spans="1:3">
      <c r="A1385" s="17" t="s">
        <v>6022</v>
      </c>
      <c r="B1385" s="27">
        <v>23613</v>
      </c>
      <c r="C1385" s="17" t="s">
        <v>7388</v>
      </c>
    </row>
    <row r="1386" spans="1:3">
      <c r="A1386" s="17" t="s">
        <v>6022</v>
      </c>
      <c r="B1386" s="27">
        <v>23614</v>
      </c>
      <c r="C1386" s="17" t="s">
        <v>7389</v>
      </c>
    </row>
    <row r="1387" spans="1:3">
      <c r="A1387" s="17" t="s">
        <v>6022</v>
      </c>
      <c r="B1387" s="27">
        <v>23615</v>
      </c>
      <c r="C1387" s="17" t="s">
        <v>7390</v>
      </c>
    </row>
    <row r="1388" spans="1:3">
      <c r="A1388" s="17" t="s">
        <v>6022</v>
      </c>
      <c r="B1388" s="27">
        <v>23616</v>
      </c>
      <c r="C1388" s="17" t="s">
        <v>7391</v>
      </c>
    </row>
    <row r="1389" spans="1:3">
      <c r="A1389" s="17" t="s">
        <v>6022</v>
      </c>
      <c r="B1389" s="27">
        <v>23618</v>
      </c>
      <c r="C1389" s="17" t="s">
        <v>7392</v>
      </c>
    </row>
    <row r="1390" spans="1:3">
      <c r="A1390" s="17" t="s">
        <v>6022</v>
      </c>
      <c r="B1390" s="27">
        <v>23619</v>
      </c>
      <c r="C1390" s="17" t="s">
        <v>7393</v>
      </c>
    </row>
    <row r="1391" spans="1:3">
      <c r="A1391" s="17" t="s">
        <v>6022</v>
      </c>
      <c r="B1391" s="27">
        <v>23621</v>
      </c>
      <c r="C1391" s="17" t="s">
        <v>7394</v>
      </c>
    </row>
    <row r="1392" spans="1:3">
      <c r="A1392" s="17" t="s">
        <v>6022</v>
      </c>
      <c r="B1392" s="27">
        <v>23622</v>
      </c>
      <c r="C1392" s="17" t="s">
        <v>7395</v>
      </c>
    </row>
    <row r="1393" spans="1:3">
      <c r="A1393" s="17" t="s">
        <v>6022</v>
      </c>
      <c r="B1393" s="27">
        <v>23624</v>
      </c>
      <c r="C1393" s="17" t="s">
        <v>7396</v>
      </c>
    </row>
    <row r="1394" spans="1:3">
      <c r="A1394" s="17" t="s">
        <v>6022</v>
      </c>
      <c r="B1394" s="27">
        <v>23625</v>
      </c>
      <c r="C1394" s="17" t="s">
        <v>7397</v>
      </c>
    </row>
    <row r="1395" spans="1:3">
      <c r="A1395" s="17" t="s">
        <v>6022</v>
      </c>
      <c r="B1395" s="27">
        <v>23626</v>
      </c>
      <c r="C1395" s="17" t="s">
        <v>7398</v>
      </c>
    </row>
    <row r="1396" spans="1:3">
      <c r="A1396" s="17" t="s">
        <v>6022</v>
      </c>
      <c r="B1396" s="27">
        <v>23627</v>
      </c>
      <c r="C1396" s="17" t="s">
        <v>7399</v>
      </c>
    </row>
    <row r="1397" spans="1:3">
      <c r="A1397" s="17" t="s">
        <v>6022</v>
      </c>
      <c r="B1397" s="27">
        <v>23628</v>
      </c>
      <c r="C1397" s="17" t="s">
        <v>7400</v>
      </c>
    </row>
    <row r="1398" spans="1:3">
      <c r="A1398" s="17" t="s">
        <v>6022</v>
      </c>
      <c r="B1398" s="27">
        <v>23629</v>
      </c>
      <c r="C1398" s="17" t="s">
        <v>7401</v>
      </c>
    </row>
    <row r="1399" spans="1:3">
      <c r="A1399" s="17" t="s">
        <v>6022</v>
      </c>
      <c r="B1399" s="27">
        <v>23630</v>
      </c>
      <c r="C1399" s="17" t="s">
        <v>7402</v>
      </c>
    </row>
    <row r="1400" spans="1:3">
      <c r="A1400" s="17" t="s">
        <v>6022</v>
      </c>
      <c r="B1400" s="27">
        <v>23631</v>
      </c>
      <c r="C1400" s="17" t="s">
        <v>7403</v>
      </c>
    </row>
    <row r="1401" spans="1:3">
      <c r="A1401" s="17" t="s">
        <v>6022</v>
      </c>
      <c r="B1401" s="27">
        <v>23632</v>
      </c>
      <c r="C1401" s="17" t="s">
        <v>7404</v>
      </c>
    </row>
    <row r="1402" spans="1:3">
      <c r="A1402" s="17" t="s">
        <v>6022</v>
      </c>
      <c r="B1402" s="27">
        <v>23633</v>
      </c>
      <c r="C1402" s="17" t="s">
        <v>7405</v>
      </c>
    </row>
    <row r="1403" spans="1:3">
      <c r="A1403" s="17" t="s">
        <v>6022</v>
      </c>
      <c r="B1403" s="27">
        <v>23634</v>
      </c>
      <c r="C1403" s="17" t="s">
        <v>7406</v>
      </c>
    </row>
    <row r="1404" spans="1:3">
      <c r="A1404" s="17" t="s">
        <v>6022</v>
      </c>
      <c r="B1404" s="27">
        <v>23635</v>
      </c>
      <c r="C1404" s="17" t="s">
        <v>7407</v>
      </c>
    </row>
    <row r="1405" spans="1:3">
      <c r="A1405" s="17" t="s">
        <v>6022</v>
      </c>
      <c r="B1405" s="27">
        <v>23636</v>
      </c>
      <c r="C1405" s="17" t="s">
        <v>7408</v>
      </c>
    </row>
    <row r="1406" spans="1:3">
      <c r="A1406" s="17" t="s">
        <v>6022</v>
      </c>
      <c r="B1406" s="27">
        <v>23637</v>
      </c>
      <c r="C1406" s="17" t="s">
        <v>7409</v>
      </c>
    </row>
    <row r="1407" spans="1:3">
      <c r="A1407" s="17" t="s">
        <v>6022</v>
      </c>
      <c r="B1407" s="27">
        <v>23638</v>
      </c>
      <c r="C1407" s="17" t="s">
        <v>7410</v>
      </c>
    </row>
    <row r="1408" spans="1:3">
      <c r="A1408" s="17" t="s">
        <v>6022</v>
      </c>
      <c r="B1408" s="27">
        <v>23639</v>
      </c>
      <c r="C1408" s="17" t="s">
        <v>7411</v>
      </c>
    </row>
    <row r="1409" spans="1:3">
      <c r="A1409" s="17" t="s">
        <v>6022</v>
      </c>
      <c r="B1409" s="27">
        <v>23640</v>
      </c>
      <c r="C1409" s="17" t="s">
        <v>7412</v>
      </c>
    </row>
    <row r="1410" spans="1:3">
      <c r="A1410" s="17" t="s">
        <v>6022</v>
      </c>
      <c r="B1410" s="27">
        <v>23641</v>
      </c>
      <c r="C1410" s="17" t="s">
        <v>7413</v>
      </c>
    </row>
    <row r="1411" spans="1:3">
      <c r="A1411" s="17" t="s">
        <v>6022</v>
      </c>
      <c r="B1411" s="27">
        <v>23642</v>
      </c>
      <c r="C1411" s="17" t="s">
        <v>7414</v>
      </c>
    </row>
    <row r="1412" spans="1:3">
      <c r="A1412" s="17" t="s">
        <v>6022</v>
      </c>
      <c r="B1412" s="27">
        <v>23643</v>
      </c>
      <c r="C1412" s="17" t="s">
        <v>7415</v>
      </c>
    </row>
    <row r="1413" spans="1:3">
      <c r="A1413" s="17" t="s">
        <v>6022</v>
      </c>
      <c r="B1413" s="27">
        <v>23645</v>
      </c>
      <c r="C1413" s="17" t="s">
        <v>7416</v>
      </c>
    </row>
    <row r="1414" spans="1:3">
      <c r="A1414" s="17" t="s">
        <v>6022</v>
      </c>
      <c r="B1414" s="27">
        <v>23646</v>
      </c>
      <c r="C1414" s="17" t="s">
        <v>7417</v>
      </c>
    </row>
    <row r="1415" spans="1:3">
      <c r="A1415" s="17" t="s">
        <v>6022</v>
      </c>
      <c r="B1415" s="27">
        <v>23647</v>
      </c>
      <c r="C1415" s="17" t="s">
        <v>7418</v>
      </c>
    </row>
    <row r="1416" spans="1:3">
      <c r="A1416" s="17" t="s">
        <v>6022</v>
      </c>
      <c r="B1416" s="27">
        <v>23648</v>
      </c>
      <c r="C1416" s="17" t="s">
        <v>7419</v>
      </c>
    </row>
    <row r="1417" spans="1:3">
      <c r="A1417" s="17" t="s">
        <v>6022</v>
      </c>
      <c r="B1417" s="27">
        <v>23650</v>
      </c>
      <c r="C1417" s="17" t="s">
        <v>7420</v>
      </c>
    </row>
    <row r="1418" spans="1:3">
      <c r="A1418" s="17" t="s">
        <v>6022</v>
      </c>
      <c r="B1418" s="27">
        <v>23651</v>
      </c>
      <c r="C1418" s="17" t="s">
        <v>7421</v>
      </c>
    </row>
    <row r="1419" spans="1:3">
      <c r="A1419" s="17" t="s">
        <v>6022</v>
      </c>
      <c r="B1419" s="27">
        <v>23652</v>
      </c>
      <c r="C1419" s="17" t="s">
        <v>7422</v>
      </c>
    </row>
    <row r="1420" spans="1:3">
      <c r="A1420" s="17" t="s">
        <v>6022</v>
      </c>
      <c r="B1420" s="27">
        <v>23653</v>
      </c>
      <c r="C1420" s="17" t="s">
        <v>7423</v>
      </c>
    </row>
    <row r="1421" spans="1:3">
      <c r="A1421" s="17" t="s">
        <v>6022</v>
      </c>
      <c r="B1421" s="27">
        <v>23654</v>
      </c>
      <c r="C1421" s="17" t="s">
        <v>7424</v>
      </c>
    </row>
    <row r="1422" spans="1:3">
      <c r="A1422" s="17" t="s">
        <v>6022</v>
      </c>
      <c r="B1422" s="27">
        <v>23655</v>
      </c>
      <c r="C1422" s="17" t="s">
        <v>7425</v>
      </c>
    </row>
    <row r="1423" spans="1:3">
      <c r="A1423" s="17" t="s">
        <v>6022</v>
      </c>
      <c r="B1423" s="27">
        <v>23656</v>
      </c>
      <c r="C1423" s="17" t="s">
        <v>7426</v>
      </c>
    </row>
    <row r="1424" spans="1:3">
      <c r="A1424" s="17" t="s">
        <v>6022</v>
      </c>
      <c r="B1424" s="27">
        <v>23657</v>
      </c>
      <c r="C1424" s="17" t="s">
        <v>7427</v>
      </c>
    </row>
    <row r="1425" spans="1:3">
      <c r="A1425" s="17" t="s">
        <v>6022</v>
      </c>
      <c r="B1425" s="27">
        <v>23658</v>
      </c>
      <c r="C1425" s="17" t="s">
        <v>7428</v>
      </c>
    </row>
    <row r="1426" spans="1:3">
      <c r="A1426" s="17" t="s">
        <v>6022</v>
      </c>
      <c r="B1426" s="27">
        <v>23659</v>
      </c>
      <c r="C1426" s="17" t="s">
        <v>7429</v>
      </c>
    </row>
    <row r="1427" spans="1:3">
      <c r="A1427" s="17" t="s">
        <v>6022</v>
      </c>
      <c r="B1427" s="27">
        <v>23660</v>
      </c>
      <c r="C1427" s="17" t="s">
        <v>7430</v>
      </c>
    </row>
    <row r="1428" spans="1:3">
      <c r="A1428" s="17" t="s">
        <v>6022</v>
      </c>
      <c r="B1428" s="27">
        <v>23661</v>
      </c>
      <c r="C1428" s="17" t="s">
        <v>7431</v>
      </c>
    </row>
    <row r="1429" spans="1:3">
      <c r="A1429" s="17" t="s">
        <v>6022</v>
      </c>
      <c r="B1429" s="27">
        <v>23662</v>
      </c>
      <c r="C1429" s="17" t="s">
        <v>7432</v>
      </c>
    </row>
    <row r="1430" spans="1:3">
      <c r="A1430" s="17" t="s">
        <v>6022</v>
      </c>
      <c r="B1430" s="27">
        <v>23663</v>
      </c>
      <c r="C1430" s="17" t="s">
        <v>7433</v>
      </c>
    </row>
    <row r="1431" spans="1:3">
      <c r="A1431" s="17" t="s">
        <v>6022</v>
      </c>
      <c r="B1431" s="27">
        <v>23664</v>
      </c>
      <c r="C1431" s="17" t="s">
        <v>7434</v>
      </c>
    </row>
    <row r="1432" spans="1:3">
      <c r="A1432" s="17" t="s">
        <v>6022</v>
      </c>
      <c r="B1432" s="27">
        <v>23665</v>
      </c>
      <c r="C1432" s="17" t="s">
        <v>7435</v>
      </c>
    </row>
    <row r="1433" spans="1:3">
      <c r="A1433" s="17" t="s">
        <v>6022</v>
      </c>
      <c r="B1433" s="27">
        <v>23666</v>
      </c>
      <c r="C1433" s="17" t="s">
        <v>7436</v>
      </c>
    </row>
    <row r="1434" spans="1:3">
      <c r="A1434" s="17" t="s">
        <v>6022</v>
      </c>
      <c r="B1434" s="27">
        <v>23667</v>
      </c>
      <c r="C1434" s="17" t="s">
        <v>7436</v>
      </c>
    </row>
    <row r="1435" spans="1:3">
      <c r="A1435" s="17" t="s">
        <v>6022</v>
      </c>
      <c r="B1435" s="27">
        <v>23668</v>
      </c>
      <c r="C1435" s="17" t="s">
        <v>7437</v>
      </c>
    </row>
    <row r="1436" spans="1:3">
      <c r="A1436" s="17" t="s">
        <v>6022</v>
      </c>
      <c r="B1436" s="27">
        <v>23670</v>
      </c>
      <c r="C1436" s="17" t="s">
        <v>7438</v>
      </c>
    </row>
    <row r="1437" spans="1:3">
      <c r="A1437" s="17" t="s">
        <v>6022</v>
      </c>
      <c r="B1437" s="27">
        <v>23671</v>
      </c>
      <c r="C1437" s="17" t="s">
        <v>7439</v>
      </c>
    </row>
    <row r="1438" spans="1:3">
      <c r="A1438" s="17" t="s">
        <v>6022</v>
      </c>
      <c r="B1438" s="27">
        <v>23672</v>
      </c>
      <c r="C1438" s="17" t="s">
        <v>7440</v>
      </c>
    </row>
    <row r="1439" spans="1:3">
      <c r="A1439" s="17" t="s">
        <v>6022</v>
      </c>
      <c r="B1439" s="27">
        <v>23673</v>
      </c>
      <c r="C1439" s="17" t="s">
        <v>7441</v>
      </c>
    </row>
    <row r="1440" spans="1:3">
      <c r="A1440" s="17" t="s">
        <v>6022</v>
      </c>
      <c r="B1440" s="27">
        <v>23674</v>
      </c>
      <c r="C1440" s="17" t="s">
        <v>7442</v>
      </c>
    </row>
    <row r="1441" spans="1:3">
      <c r="A1441" s="17" t="s">
        <v>6022</v>
      </c>
      <c r="B1441" s="27">
        <v>23675</v>
      </c>
      <c r="C1441" s="17" t="s">
        <v>7443</v>
      </c>
    </row>
    <row r="1442" spans="1:3">
      <c r="A1442" s="17" t="s">
        <v>6022</v>
      </c>
      <c r="B1442" s="27">
        <v>23676</v>
      </c>
      <c r="C1442" s="17" t="s">
        <v>7444</v>
      </c>
    </row>
    <row r="1443" spans="1:3">
      <c r="A1443" s="17" t="s">
        <v>6022</v>
      </c>
      <c r="B1443" s="27">
        <v>23677</v>
      </c>
      <c r="C1443" s="17" t="s">
        <v>7445</v>
      </c>
    </row>
    <row r="1444" spans="1:3">
      <c r="A1444" s="17" t="s">
        <v>6022</v>
      </c>
      <c r="B1444" s="27">
        <v>23678</v>
      </c>
      <c r="C1444" s="17" t="s">
        <v>7446</v>
      </c>
    </row>
    <row r="1445" spans="1:3">
      <c r="A1445" s="17" t="s">
        <v>6022</v>
      </c>
      <c r="B1445" s="27">
        <v>23682</v>
      </c>
      <c r="C1445" s="17" t="s">
        <v>7447</v>
      </c>
    </row>
    <row r="1446" spans="1:3">
      <c r="A1446" s="17" t="s">
        <v>6022</v>
      </c>
      <c r="B1446" s="27">
        <v>23683</v>
      </c>
      <c r="C1446" s="17" t="s">
        <v>7448</v>
      </c>
    </row>
    <row r="1447" spans="1:3">
      <c r="A1447" s="17" t="s">
        <v>6022</v>
      </c>
      <c r="B1447" s="27">
        <v>23684</v>
      </c>
      <c r="C1447" s="17" t="s">
        <v>7449</v>
      </c>
    </row>
    <row r="1448" spans="1:3">
      <c r="A1448" s="17" t="s">
        <v>6022</v>
      </c>
      <c r="B1448" s="27">
        <v>23685</v>
      </c>
      <c r="C1448" s="17" t="s">
        <v>7450</v>
      </c>
    </row>
    <row r="1449" spans="1:3">
      <c r="A1449" s="17" t="s">
        <v>6022</v>
      </c>
      <c r="B1449" s="27">
        <v>23686</v>
      </c>
      <c r="C1449" s="17" t="s">
        <v>7451</v>
      </c>
    </row>
    <row r="1450" spans="1:3">
      <c r="A1450" s="17" t="s">
        <v>6022</v>
      </c>
      <c r="B1450" s="27">
        <v>23687</v>
      </c>
      <c r="C1450" s="17" t="s">
        <v>7452</v>
      </c>
    </row>
    <row r="1451" spans="1:3">
      <c r="A1451" s="17" t="s">
        <v>6022</v>
      </c>
      <c r="B1451" s="27">
        <v>23688</v>
      </c>
      <c r="C1451" s="17" t="s">
        <v>7453</v>
      </c>
    </row>
    <row r="1452" spans="1:3">
      <c r="A1452" s="17" t="s">
        <v>6022</v>
      </c>
      <c r="B1452" s="27">
        <v>23689</v>
      </c>
      <c r="C1452" s="17" t="s">
        <v>7454</v>
      </c>
    </row>
    <row r="1453" spans="1:3">
      <c r="A1453" s="17" t="s">
        <v>6022</v>
      </c>
      <c r="B1453" s="27">
        <v>23690</v>
      </c>
      <c r="C1453" s="17" t="s">
        <v>7455</v>
      </c>
    </row>
    <row r="1454" spans="1:3">
      <c r="A1454" s="17" t="s">
        <v>6022</v>
      </c>
      <c r="B1454" s="27">
        <v>23691</v>
      </c>
      <c r="C1454" s="17" t="s">
        <v>7456</v>
      </c>
    </row>
    <row r="1455" spans="1:3">
      <c r="A1455" s="17" t="s">
        <v>6022</v>
      </c>
      <c r="B1455" s="27">
        <v>23692</v>
      </c>
      <c r="C1455" s="17" t="s">
        <v>7457</v>
      </c>
    </row>
    <row r="1456" spans="1:3">
      <c r="A1456" s="17" t="s">
        <v>6022</v>
      </c>
      <c r="B1456" s="27">
        <v>23693</v>
      </c>
      <c r="C1456" s="17" t="s">
        <v>7458</v>
      </c>
    </row>
    <row r="1457" spans="1:3">
      <c r="A1457" s="17" t="s">
        <v>6022</v>
      </c>
      <c r="B1457" s="27">
        <v>23694</v>
      </c>
      <c r="C1457" s="17" t="s">
        <v>7459</v>
      </c>
    </row>
    <row r="1458" spans="1:3">
      <c r="A1458" s="17" t="s">
        <v>6022</v>
      </c>
      <c r="B1458" s="27">
        <v>23695</v>
      </c>
      <c r="C1458" s="17" t="s">
        <v>7460</v>
      </c>
    </row>
    <row r="1459" spans="1:3">
      <c r="A1459" s="17" t="s">
        <v>6022</v>
      </c>
      <c r="B1459" s="27">
        <v>23696</v>
      </c>
      <c r="C1459" s="17" t="s">
        <v>7461</v>
      </c>
    </row>
    <row r="1460" spans="1:3">
      <c r="A1460" s="17" t="s">
        <v>6022</v>
      </c>
      <c r="B1460" s="27">
        <v>23697</v>
      </c>
      <c r="C1460" s="17" t="s">
        <v>7462</v>
      </c>
    </row>
    <row r="1461" spans="1:3">
      <c r="A1461" s="17" t="s">
        <v>6022</v>
      </c>
      <c r="B1461" s="27">
        <v>23698</v>
      </c>
      <c r="C1461" s="17" t="s">
        <v>7463</v>
      </c>
    </row>
    <row r="1462" spans="1:3">
      <c r="A1462" s="17" t="s">
        <v>6022</v>
      </c>
      <c r="B1462" s="27">
        <v>23699</v>
      </c>
      <c r="C1462" s="17" t="s">
        <v>7464</v>
      </c>
    </row>
    <row r="1463" spans="1:3">
      <c r="A1463" s="17" t="s">
        <v>6022</v>
      </c>
      <c r="B1463" s="27">
        <v>23700</v>
      </c>
      <c r="C1463" s="17" t="s">
        <v>7465</v>
      </c>
    </row>
    <row r="1464" spans="1:3">
      <c r="A1464" s="17" t="s">
        <v>6022</v>
      </c>
      <c r="B1464" s="27">
        <v>23701</v>
      </c>
      <c r="C1464" s="17" t="s">
        <v>7466</v>
      </c>
    </row>
    <row r="1465" spans="1:3">
      <c r="A1465" s="17" t="s">
        <v>6022</v>
      </c>
      <c r="B1465" s="27">
        <v>23702</v>
      </c>
      <c r="C1465" s="17" t="s">
        <v>7467</v>
      </c>
    </row>
    <row r="1466" spans="1:3">
      <c r="A1466" s="17" t="s">
        <v>6022</v>
      </c>
      <c r="B1466" s="27">
        <v>23703</v>
      </c>
      <c r="C1466" s="17" t="s">
        <v>7468</v>
      </c>
    </row>
    <row r="1467" spans="1:3">
      <c r="A1467" s="17" t="s">
        <v>6022</v>
      </c>
      <c r="B1467" s="27">
        <v>23705</v>
      </c>
      <c r="C1467" s="17" t="s">
        <v>7469</v>
      </c>
    </row>
    <row r="1468" spans="1:3">
      <c r="A1468" s="17" t="s">
        <v>6022</v>
      </c>
      <c r="B1468" s="27">
        <v>23706</v>
      </c>
      <c r="C1468" s="17" t="s">
        <v>7470</v>
      </c>
    </row>
    <row r="1469" spans="1:3">
      <c r="A1469" s="17" t="s">
        <v>6022</v>
      </c>
      <c r="B1469" s="27">
        <v>23708</v>
      </c>
      <c r="C1469" s="17" t="s">
        <v>7471</v>
      </c>
    </row>
    <row r="1470" spans="1:3">
      <c r="A1470" s="17" t="s">
        <v>6022</v>
      </c>
      <c r="B1470" s="27">
        <v>23709</v>
      </c>
      <c r="C1470" s="17" t="s">
        <v>7472</v>
      </c>
    </row>
    <row r="1471" spans="1:3">
      <c r="A1471" s="17" t="s">
        <v>6022</v>
      </c>
      <c r="B1471" s="27">
        <v>23710</v>
      </c>
      <c r="C1471" s="17" t="s">
        <v>7473</v>
      </c>
    </row>
    <row r="1472" spans="1:3">
      <c r="A1472" s="17" t="s">
        <v>6022</v>
      </c>
      <c r="B1472" s="27">
        <v>23711</v>
      </c>
      <c r="C1472" s="17" t="s">
        <v>7474</v>
      </c>
    </row>
    <row r="1473" spans="1:3">
      <c r="A1473" s="17" t="s">
        <v>6022</v>
      </c>
      <c r="B1473" s="27">
        <v>23712</v>
      </c>
      <c r="C1473" s="17" t="s">
        <v>7475</v>
      </c>
    </row>
    <row r="1474" spans="1:3">
      <c r="A1474" s="17" t="s">
        <v>6022</v>
      </c>
      <c r="B1474" s="27">
        <v>23713</v>
      </c>
      <c r="C1474" s="17" t="s">
        <v>7476</v>
      </c>
    </row>
    <row r="1475" spans="1:3">
      <c r="A1475" s="17" t="s">
        <v>6022</v>
      </c>
      <c r="B1475" s="27">
        <v>23714</v>
      </c>
      <c r="C1475" s="17" t="s">
        <v>7477</v>
      </c>
    </row>
    <row r="1476" spans="1:3">
      <c r="A1476" s="17" t="s">
        <v>6022</v>
      </c>
      <c r="B1476" s="27">
        <v>23716</v>
      </c>
      <c r="C1476" s="17" t="s">
        <v>7478</v>
      </c>
    </row>
    <row r="1477" spans="1:3">
      <c r="A1477" s="17" t="s">
        <v>6022</v>
      </c>
      <c r="B1477" s="27">
        <v>23717</v>
      </c>
      <c r="C1477" s="17" t="s">
        <v>7479</v>
      </c>
    </row>
    <row r="1478" spans="1:3">
      <c r="A1478" s="17" t="s">
        <v>6022</v>
      </c>
      <c r="B1478" s="27">
        <v>23718</v>
      </c>
      <c r="C1478" s="17" t="s">
        <v>7480</v>
      </c>
    </row>
    <row r="1479" spans="1:3">
      <c r="A1479" s="17" t="s">
        <v>6022</v>
      </c>
      <c r="B1479" s="27">
        <v>23719</v>
      </c>
      <c r="C1479" s="17" t="s">
        <v>7481</v>
      </c>
    </row>
    <row r="1480" spans="1:3">
      <c r="A1480" s="17" t="s">
        <v>6022</v>
      </c>
      <c r="B1480" s="27">
        <v>23720</v>
      </c>
      <c r="C1480" s="17" t="s">
        <v>7482</v>
      </c>
    </row>
    <row r="1481" spans="1:3">
      <c r="A1481" s="17" t="s">
        <v>6022</v>
      </c>
      <c r="B1481" s="27">
        <v>23721</v>
      </c>
      <c r="C1481" s="17" t="s">
        <v>7483</v>
      </c>
    </row>
    <row r="1482" spans="1:3">
      <c r="A1482" s="17" t="s">
        <v>6022</v>
      </c>
      <c r="B1482" s="27">
        <v>23722</v>
      </c>
      <c r="C1482" s="17" t="s">
        <v>7484</v>
      </c>
    </row>
    <row r="1483" spans="1:3">
      <c r="A1483" s="17" t="s">
        <v>6022</v>
      </c>
      <c r="B1483" s="27">
        <v>23723</v>
      </c>
      <c r="C1483" s="17" t="s">
        <v>7485</v>
      </c>
    </row>
    <row r="1484" spans="1:3">
      <c r="A1484" s="17" t="s">
        <v>6022</v>
      </c>
      <c r="B1484" s="27">
        <v>23724</v>
      </c>
      <c r="C1484" s="17" t="s">
        <v>7486</v>
      </c>
    </row>
    <row r="1485" spans="1:3">
      <c r="A1485" s="17" t="s">
        <v>6022</v>
      </c>
      <c r="B1485" s="27">
        <v>23725</v>
      </c>
      <c r="C1485" s="17" t="s">
        <v>7487</v>
      </c>
    </row>
    <row r="1486" spans="1:3">
      <c r="A1486" s="17" t="s">
        <v>6022</v>
      </c>
      <c r="B1486" s="27">
        <v>23726</v>
      </c>
      <c r="C1486" s="17" t="s">
        <v>7488</v>
      </c>
    </row>
    <row r="1487" spans="1:3">
      <c r="A1487" s="17" t="s">
        <v>6022</v>
      </c>
      <c r="B1487" s="27">
        <v>23727</v>
      </c>
      <c r="C1487" s="17" t="s">
        <v>7489</v>
      </c>
    </row>
    <row r="1488" spans="1:3">
      <c r="A1488" s="17" t="s">
        <v>6022</v>
      </c>
      <c r="B1488" s="27">
        <v>23728</v>
      </c>
      <c r="C1488" s="17" t="s">
        <v>7490</v>
      </c>
    </row>
    <row r="1489" spans="1:3">
      <c r="A1489" s="17" t="s">
        <v>6022</v>
      </c>
      <c r="B1489" s="27">
        <v>23729</v>
      </c>
      <c r="C1489" s="17" t="s">
        <v>7491</v>
      </c>
    </row>
    <row r="1490" spans="1:3">
      <c r="A1490" s="17" t="s">
        <v>6022</v>
      </c>
      <c r="B1490" s="27">
        <v>23730</v>
      </c>
      <c r="C1490" s="17" t="s">
        <v>7492</v>
      </c>
    </row>
    <row r="1491" spans="1:3">
      <c r="A1491" s="17" t="s">
        <v>6022</v>
      </c>
      <c r="B1491" s="27">
        <v>23731</v>
      </c>
      <c r="C1491" s="17" t="s">
        <v>7493</v>
      </c>
    </row>
    <row r="1492" spans="1:3">
      <c r="A1492" s="17" t="s">
        <v>6022</v>
      </c>
      <c r="B1492" s="27">
        <v>23732</v>
      </c>
      <c r="C1492" s="17" t="s">
        <v>7494</v>
      </c>
    </row>
    <row r="1493" spans="1:3">
      <c r="A1493" s="17" t="s">
        <v>6022</v>
      </c>
      <c r="B1493" s="27">
        <v>23733</v>
      </c>
      <c r="C1493" s="17" t="s">
        <v>7495</v>
      </c>
    </row>
    <row r="1494" spans="1:3">
      <c r="A1494" s="17" t="s">
        <v>6022</v>
      </c>
      <c r="B1494" s="27">
        <v>23734</v>
      </c>
      <c r="C1494" s="17" t="s">
        <v>7496</v>
      </c>
    </row>
    <row r="1495" spans="1:3">
      <c r="A1495" s="17" t="s">
        <v>6022</v>
      </c>
      <c r="B1495" s="27">
        <v>23736</v>
      </c>
      <c r="C1495" s="17" t="s">
        <v>7497</v>
      </c>
    </row>
    <row r="1496" spans="1:3">
      <c r="A1496" s="17" t="s">
        <v>6022</v>
      </c>
      <c r="B1496" s="27">
        <v>23738</v>
      </c>
      <c r="C1496" s="17" t="s">
        <v>7498</v>
      </c>
    </row>
    <row r="1497" spans="1:3">
      <c r="A1497" s="17" t="s">
        <v>6022</v>
      </c>
      <c r="B1497" s="27">
        <v>23739</v>
      </c>
      <c r="C1497" s="17" t="s">
        <v>7499</v>
      </c>
    </row>
    <row r="1498" spans="1:3">
      <c r="A1498" s="17" t="s">
        <v>6022</v>
      </c>
      <c r="B1498" s="27">
        <v>23740</v>
      </c>
      <c r="C1498" s="17" t="s">
        <v>7500</v>
      </c>
    </row>
    <row r="1499" spans="1:3">
      <c r="A1499" s="17" t="s">
        <v>6022</v>
      </c>
      <c r="B1499" s="27">
        <v>23742</v>
      </c>
      <c r="C1499" s="17" t="s">
        <v>7501</v>
      </c>
    </row>
    <row r="1500" spans="1:3">
      <c r="A1500" s="17" t="s">
        <v>6022</v>
      </c>
      <c r="B1500" s="27">
        <v>23743</v>
      </c>
      <c r="C1500" s="17" t="s">
        <v>7502</v>
      </c>
    </row>
    <row r="1501" spans="1:3">
      <c r="A1501" s="17" t="s">
        <v>6022</v>
      </c>
      <c r="B1501" s="27">
        <v>23744</v>
      </c>
      <c r="C1501" s="17" t="s">
        <v>7503</v>
      </c>
    </row>
    <row r="1502" spans="1:3">
      <c r="A1502" s="17" t="s">
        <v>6022</v>
      </c>
      <c r="B1502" s="27">
        <v>23745</v>
      </c>
      <c r="C1502" s="17" t="s">
        <v>7504</v>
      </c>
    </row>
    <row r="1503" spans="1:3">
      <c r="A1503" s="17" t="s">
        <v>6022</v>
      </c>
      <c r="B1503" s="27">
        <v>23747</v>
      </c>
      <c r="C1503" s="17" t="s">
        <v>7505</v>
      </c>
    </row>
    <row r="1504" spans="1:3">
      <c r="A1504" s="17" t="s">
        <v>6022</v>
      </c>
      <c r="B1504" s="27">
        <v>23748</v>
      </c>
      <c r="C1504" s="17" t="s">
        <v>7506</v>
      </c>
    </row>
    <row r="1505" spans="1:3">
      <c r="A1505" s="17" t="s">
        <v>6022</v>
      </c>
      <c r="B1505" s="27">
        <v>23749</v>
      </c>
      <c r="C1505" s="17" t="s">
        <v>7507</v>
      </c>
    </row>
    <row r="1506" spans="1:3">
      <c r="A1506" s="17" t="s">
        <v>6022</v>
      </c>
      <c r="B1506" s="27">
        <v>23750</v>
      </c>
      <c r="C1506" s="17" t="s">
        <v>7508</v>
      </c>
    </row>
    <row r="1507" spans="1:3">
      <c r="A1507" s="17" t="s">
        <v>6022</v>
      </c>
      <c r="B1507" s="27">
        <v>23751</v>
      </c>
      <c r="C1507" s="17" t="s">
        <v>7509</v>
      </c>
    </row>
    <row r="1508" spans="1:3">
      <c r="A1508" s="17" t="s">
        <v>6022</v>
      </c>
      <c r="B1508" s="27">
        <v>23752</v>
      </c>
      <c r="C1508" s="17" t="s">
        <v>7510</v>
      </c>
    </row>
    <row r="1509" spans="1:3">
      <c r="A1509" s="17" t="s">
        <v>6022</v>
      </c>
      <c r="B1509" s="27">
        <v>23753</v>
      </c>
      <c r="C1509" s="17" t="s">
        <v>7511</v>
      </c>
    </row>
    <row r="1510" spans="1:3">
      <c r="A1510" s="17" t="s">
        <v>6022</v>
      </c>
      <c r="B1510" s="27">
        <v>23754</v>
      </c>
      <c r="C1510" s="17" t="s">
        <v>7512</v>
      </c>
    </row>
    <row r="1511" spans="1:3">
      <c r="A1511" s="17" t="s">
        <v>6022</v>
      </c>
      <c r="B1511" s="27">
        <v>23755</v>
      </c>
      <c r="C1511" s="17" t="s">
        <v>7513</v>
      </c>
    </row>
    <row r="1512" spans="1:3">
      <c r="A1512" s="17" t="s">
        <v>6022</v>
      </c>
      <c r="B1512" s="27">
        <v>23756</v>
      </c>
      <c r="C1512" s="17" t="s">
        <v>7514</v>
      </c>
    </row>
    <row r="1513" spans="1:3">
      <c r="A1513" s="17" t="s">
        <v>6022</v>
      </c>
      <c r="B1513" s="27">
        <v>23757</v>
      </c>
      <c r="C1513" s="17" t="s">
        <v>7515</v>
      </c>
    </row>
    <row r="1514" spans="1:3">
      <c r="A1514" s="17" t="s">
        <v>6022</v>
      </c>
      <c r="B1514" s="27">
        <v>23758</v>
      </c>
      <c r="C1514" s="17" t="s">
        <v>7516</v>
      </c>
    </row>
    <row r="1515" spans="1:3">
      <c r="A1515" s="17" t="s">
        <v>6022</v>
      </c>
      <c r="B1515" s="27">
        <v>23759</v>
      </c>
      <c r="C1515" s="17" t="s">
        <v>7517</v>
      </c>
    </row>
    <row r="1516" spans="1:3">
      <c r="A1516" s="17" t="s">
        <v>6022</v>
      </c>
      <c r="B1516" s="27">
        <v>23761</v>
      </c>
      <c r="C1516" s="17" t="s">
        <v>7518</v>
      </c>
    </row>
    <row r="1517" spans="1:3">
      <c r="A1517" s="17" t="s">
        <v>6022</v>
      </c>
      <c r="B1517" s="27">
        <v>23762</v>
      </c>
      <c r="C1517" s="17" t="s">
        <v>7519</v>
      </c>
    </row>
    <row r="1518" spans="1:3">
      <c r="A1518" s="17" t="s">
        <v>6022</v>
      </c>
      <c r="B1518" s="27">
        <v>23763</v>
      </c>
      <c r="C1518" s="17" t="s">
        <v>7520</v>
      </c>
    </row>
    <row r="1519" spans="1:3">
      <c r="A1519" s="17" t="s">
        <v>6022</v>
      </c>
      <c r="B1519" s="27">
        <v>23765</v>
      </c>
      <c r="C1519" s="17" t="s">
        <v>7521</v>
      </c>
    </row>
    <row r="1520" spans="1:3">
      <c r="A1520" s="17" t="s">
        <v>6022</v>
      </c>
      <c r="B1520" s="27">
        <v>23766</v>
      </c>
      <c r="C1520" s="17" t="s">
        <v>7522</v>
      </c>
    </row>
    <row r="1521" spans="1:3">
      <c r="A1521" s="17" t="s">
        <v>6022</v>
      </c>
      <c r="B1521" s="27">
        <v>23767</v>
      </c>
      <c r="C1521" s="17" t="s">
        <v>7523</v>
      </c>
    </row>
    <row r="1522" spans="1:3">
      <c r="A1522" s="17" t="s">
        <v>6022</v>
      </c>
      <c r="B1522" s="27">
        <v>23768</v>
      </c>
      <c r="C1522" s="17" t="s">
        <v>7524</v>
      </c>
    </row>
    <row r="1523" spans="1:3">
      <c r="A1523" s="17" t="s">
        <v>6022</v>
      </c>
      <c r="B1523" s="27">
        <v>23769</v>
      </c>
      <c r="C1523" s="17" t="s">
        <v>7525</v>
      </c>
    </row>
    <row r="1524" spans="1:3">
      <c r="A1524" s="17" t="s">
        <v>6022</v>
      </c>
      <c r="B1524" s="27">
        <v>23770</v>
      </c>
      <c r="C1524" s="17" t="s">
        <v>7526</v>
      </c>
    </row>
    <row r="1525" spans="1:3">
      <c r="A1525" s="17" t="s">
        <v>6022</v>
      </c>
      <c r="B1525" s="27">
        <v>23772</v>
      </c>
      <c r="C1525" s="17" t="s">
        <v>7527</v>
      </c>
    </row>
    <row r="1526" spans="1:3">
      <c r="A1526" s="17" t="s">
        <v>6022</v>
      </c>
      <c r="B1526" s="27">
        <v>23773</v>
      </c>
      <c r="C1526" s="17" t="s">
        <v>7528</v>
      </c>
    </row>
    <row r="1527" spans="1:3">
      <c r="A1527" s="17" t="s">
        <v>6022</v>
      </c>
      <c r="B1527" s="27">
        <v>23774</v>
      </c>
      <c r="C1527" s="17" t="s">
        <v>7529</v>
      </c>
    </row>
    <row r="1528" spans="1:3">
      <c r="A1528" s="17" t="s">
        <v>6022</v>
      </c>
      <c r="B1528" s="27">
        <v>23775</v>
      </c>
      <c r="C1528" s="17" t="s">
        <v>7530</v>
      </c>
    </row>
    <row r="1529" spans="1:3">
      <c r="A1529" s="17" t="s">
        <v>6022</v>
      </c>
      <c r="B1529" s="27">
        <v>23776</v>
      </c>
      <c r="C1529" s="17" t="s">
        <v>7531</v>
      </c>
    </row>
    <row r="1530" spans="1:3">
      <c r="A1530" s="17" t="s">
        <v>6022</v>
      </c>
      <c r="B1530" s="27">
        <v>23777</v>
      </c>
      <c r="C1530" s="17" t="s">
        <v>7532</v>
      </c>
    </row>
    <row r="1531" spans="1:3">
      <c r="A1531" s="17" t="s">
        <v>6022</v>
      </c>
      <c r="B1531" s="27">
        <v>23778</v>
      </c>
      <c r="C1531" s="17" t="s">
        <v>7533</v>
      </c>
    </row>
    <row r="1532" spans="1:3">
      <c r="A1532" s="17" t="s">
        <v>6022</v>
      </c>
      <c r="B1532" s="27">
        <v>23779</v>
      </c>
      <c r="C1532" s="17" t="s">
        <v>7534</v>
      </c>
    </row>
    <row r="1533" spans="1:3">
      <c r="A1533" s="17" t="s">
        <v>6022</v>
      </c>
      <c r="B1533" s="27">
        <v>23780</v>
      </c>
      <c r="C1533" s="17" t="s">
        <v>7535</v>
      </c>
    </row>
    <row r="1534" spans="1:3">
      <c r="A1534" s="17" t="s">
        <v>6022</v>
      </c>
      <c r="B1534" s="27">
        <v>23781</v>
      </c>
      <c r="C1534" s="17" t="s">
        <v>7536</v>
      </c>
    </row>
    <row r="1535" spans="1:3">
      <c r="A1535" s="17" t="s">
        <v>6022</v>
      </c>
      <c r="B1535" s="27">
        <v>23782</v>
      </c>
      <c r="C1535" s="17" t="s">
        <v>7537</v>
      </c>
    </row>
    <row r="1536" spans="1:3">
      <c r="A1536" s="17" t="s">
        <v>6022</v>
      </c>
      <c r="B1536" s="27">
        <v>23783</v>
      </c>
      <c r="C1536" s="17" t="s">
        <v>7538</v>
      </c>
    </row>
    <row r="1537" spans="1:3">
      <c r="A1537" s="17" t="s">
        <v>6022</v>
      </c>
      <c r="B1537" s="27">
        <v>23784</v>
      </c>
      <c r="C1537" s="17" t="s">
        <v>7539</v>
      </c>
    </row>
    <row r="1538" spans="1:3">
      <c r="A1538" s="17" t="s">
        <v>6022</v>
      </c>
      <c r="B1538" s="27">
        <v>23785</v>
      </c>
      <c r="C1538" s="17" t="s">
        <v>7540</v>
      </c>
    </row>
    <row r="1539" spans="1:3">
      <c r="A1539" s="17" t="s">
        <v>6022</v>
      </c>
      <c r="B1539" s="27">
        <v>23786</v>
      </c>
      <c r="C1539" s="17" t="s">
        <v>7541</v>
      </c>
    </row>
    <row r="1540" spans="1:3">
      <c r="A1540" s="17" t="s">
        <v>6022</v>
      </c>
      <c r="B1540" s="27">
        <v>23788</v>
      </c>
      <c r="C1540" s="17" t="s">
        <v>7542</v>
      </c>
    </row>
    <row r="1541" spans="1:3">
      <c r="A1541" s="17" t="s">
        <v>6022</v>
      </c>
      <c r="B1541" s="27">
        <v>23789</v>
      </c>
      <c r="C1541" s="17" t="s">
        <v>7543</v>
      </c>
    </row>
    <row r="1542" spans="1:3">
      <c r="A1542" s="17" t="s">
        <v>6022</v>
      </c>
      <c r="B1542" s="27">
        <v>23790</v>
      </c>
      <c r="C1542" s="17" t="s">
        <v>7544</v>
      </c>
    </row>
    <row r="1543" spans="1:3">
      <c r="A1543" s="17" t="s">
        <v>6022</v>
      </c>
      <c r="B1543" s="27">
        <v>23791</v>
      </c>
      <c r="C1543" s="17" t="s">
        <v>7545</v>
      </c>
    </row>
    <row r="1544" spans="1:3">
      <c r="A1544" s="17" t="s">
        <v>6022</v>
      </c>
      <c r="B1544" s="27">
        <v>23792</v>
      </c>
      <c r="C1544" s="17" t="s">
        <v>7546</v>
      </c>
    </row>
    <row r="1545" spans="1:3">
      <c r="A1545" s="17" t="s">
        <v>6022</v>
      </c>
      <c r="B1545" s="27">
        <v>23793</v>
      </c>
      <c r="C1545" s="17" t="s">
        <v>7547</v>
      </c>
    </row>
    <row r="1546" spans="1:3">
      <c r="A1546" s="17" t="s">
        <v>6022</v>
      </c>
      <c r="B1546" s="27">
        <v>23794</v>
      </c>
      <c r="C1546" s="17" t="s">
        <v>7548</v>
      </c>
    </row>
    <row r="1547" spans="1:3">
      <c r="A1547" s="17" t="s">
        <v>6022</v>
      </c>
      <c r="B1547" s="27">
        <v>23795</v>
      </c>
      <c r="C1547" s="17" t="s">
        <v>7549</v>
      </c>
    </row>
    <row r="1548" spans="1:3">
      <c r="A1548" s="17" t="s">
        <v>6022</v>
      </c>
      <c r="B1548" s="27">
        <v>23796</v>
      </c>
      <c r="C1548" s="17" t="s">
        <v>7550</v>
      </c>
    </row>
    <row r="1549" spans="1:3">
      <c r="A1549" s="17" t="s">
        <v>6022</v>
      </c>
      <c r="B1549" s="27">
        <v>23798</v>
      </c>
      <c r="C1549" s="17" t="s">
        <v>7551</v>
      </c>
    </row>
    <row r="1550" spans="1:3">
      <c r="A1550" s="17" t="s">
        <v>6022</v>
      </c>
      <c r="B1550" s="27">
        <v>23799</v>
      </c>
      <c r="C1550" s="17" t="s">
        <v>7552</v>
      </c>
    </row>
    <row r="1551" spans="1:3">
      <c r="A1551" s="17" t="s">
        <v>6022</v>
      </c>
      <c r="B1551" s="27">
        <v>23800</v>
      </c>
      <c r="C1551" s="17" t="s">
        <v>7553</v>
      </c>
    </row>
    <row r="1552" spans="1:3">
      <c r="A1552" s="17" t="s">
        <v>6022</v>
      </c>
      <c r="B1552" s="27">
        <v>23801</v>
      </c>
      <c r="C1552" s="17" t="s">
        <v>7554</v>
      </c>
    </row>
    <row r="1553" spans="1:3">
      <c r="A1553" s="17" t="s">
        <v>6022</v>
      </c>
      <c r="B1553" s="27">
        <v>23802</v>
      </c>
      <c r="C1553" s="17" t="s">
        <v>7555</v>
      </c>
    </row>
    <row r="1554" spans="1:3">
      <c r="A1554" s="17" t="s">
        <v>6022</v>
      </c>
      <c r="B1554" s="27">
        <v>23803</v>
      </c>
      <c r="C1554" s="17" t="s">
        <v>7556</v>
      </c>
    </row>
    <row r="1555" spans="1:3">
      <c r="A1555" s="17" t="s">
        <v>6022</v>
      </c>
      <c r="B1555" s="27">
        <v>23804</v>
      </c>
      <c r="C1555" s="17" t="s">
        <v>7557</v>
      </c>
    </row>
    <row r="1556" spans="1:3">
      <c r="A1556" s="17" t="s">
        <v>6022</v>
      </c>
      <c r="B1556" s="27">
        <v>23805</v>
      </c>
      <c r="C1556" s="17" t="s">
        <v>7558</v>
      </c>
    </row>
    <row r="1557" spans="1:3">
      <c r="A1557" s="17" t="s">
        <v>6022</v>
      </c>
      <c r="B1557" s="27">
        <v>23806</v>
      </c>
      <c r="C1557" s="17" t="s">
        <v>7559</v>
      </c>
    </row>
    <row r="1558" spans="1:3">
      <c r="A1558" s="17" t="s">
        <v>6022</v>
      </c>
      <c r="B1558" s="27">
        <v>23807</v>
      </c>
      <c r="C1558" s="17" t="s">
        <v>7560</v>
      </c>
    </row>
    <row r="1559" spans="1:3">
      <c r="A1559" s="17" t="s">
        <v>6022</v>
      </c>
      <c r="B1559" s="27">
        <v>23808</v>
      </c>
      <c r="C1559" s="17" t="s">
        <v>7561</v>
      </c>
    </row>
    <row r="1560" spans="1:3">
      <c r="A1560" s="17" t="s">
        <v>6022</v>
      </c>
      <c r="B1560" s="27">
        <v>23809</v>
      </c>
      <c r="C1560" s="17" t="s">
        <v>7562</v>
      </c>
    </row>
    <row r="1561" spans="1:3">
      <c r="A1561" s="17" t="s">
        <v>6022</v>
      </c>
      <c r="B1561" s="27">
        <v>23810</v>
      </c>
      <c r="C1561" s="17" t="s">
        <v>7563</v>
      </c>
    </row>
    <row r="1562" spans="1:3">
      <c r="A1562" s="17" t="s">
        <v>6022</v>
      </c>
      <c r="B1562" s="27">
        <v>23811</v>
      </c>
      <c r="C1562" s="17" t="s">
        <v>7564</v>
      </c>
    </row>
    <row r="1563" spans="1:3">
      <c r="A1563" s="17" t="s">
        <v>6022</v>
      </c>
      <c r="B1563" s="27">
        <v>23812</v>
      </c>
      <c r="C1563" s="17" t="s">
        <v>7565</v>
      </c>
    </row>
    <row r="1564" spans="1:3">
      <c r="A1564" s="17" t="s">
        <v>6022</v>
      </c>
      <c r="B1564" s="27">
        <v>23813</v>
      </c>
      <c r="C1564" s="17" t="s">
        <v>7566</v>
      </c>
    </row>
    <row r="1565" spans="1:3">
      <c r="A1565" s="17" t="s">
        <v>6022</v>
      </c>
      <c r="B1565" s="27">
        <v>23814</v>
      </c>
      <c r="C1565" s="17" t="s">
        <v>7567</v>
      </c>
    </row>
    <row r="1566" spans="1:3">
      <c r="A1566" s="17" t="s">
        <v>6022</v>
      </c>
      <c r="B1566" s="27">
        <v>23815</v>
      </c>
      <c r="C1566" s="17" t="s">
        <v>7568</v>
      </c>
    </row>
    <row r="1567" spans="1:3">
      <c r="A1567" s="17" t="s">
        <v>6022</v>
      </c>
      <c r="B1567" s="27">
        <v>23816</v>
      </c>
      <c r="C1567" s="17" t="s">
        <v>7569</v>
      </c>
    </row>
    <row r="1568" spans="1:3">
      <c r="A1568" s="17" t="s">
        <v>6022</v>
      </c>
      <c r="B1568" s="27">
        <v>23817</v>
      </c>
      <c r="C1568" s="17" t="s">
        <v>7570</v>
      </c>
    </row>
    <row r="1569" spans="1:3">
      <c r="A1569" s="17" t="s">
        <v>6022</v>
      </c>
      <c r="B1569" s="27">
        <v>23818</v>
      </c>
      <c r="C1569" s="17" t="s">
        <v>7571</v>
      </c>
    </row>
    <row r="1570" spans="1:3">
      <c r="A1570" s="17" t="s">
        <v>6022</v>
      </c>
      <c r="B1570" s="27">
        <v>23819</v>
      </c>
      <c r="C1570" s="17" t="s">
        <v>7572</v>
      </c>
    </row>
    <row r="1571" spans="1:3">
      <c r="A1571" s="17" t="s">
        <v>6022</v>
      </c>
      <c r="B1571" s="27">
        <v>23820</v>
      </c>
      <c r="C1571" s="17" t="s">
        <v>7573</v>
      </c>
    </row>
    <row r="1572" spans="1:3">
      <c r="A1572" s="17" t="s">
        <v>6022</v>
      </c>
      <c r="B1572" s="27">
        <v>23821</v>
      </c>
      <c r="C1572" s="17" t="s">
        <v>7574</v>
      </c>
    </row>
    <row r="1573" spans="1:3">
      <c r="A1573" s="17" t="s">
        <v>6022</v>
      </c>
      <c r="B1573" s="27">
        <v>23822</v>
      </c>
      <c r="C1573" s="17" t="s">
        <v>7575</v>
      </c>
    </row>
    <row r="1574" spans="1:3">
      <c r="A1574" s="17" t="s">
        <v>6022</v>
      </c>
      <c r="B1574" s="27">
        <v>23823</v>
      </c>
      <c r="C1574" s="17" t="s">
        <v>7576</v>
      </c>
    </row>
    <row r="1575" spans="1:3">
      <c r="A1575" s="17" t="s">
        <v>6022</v>
      </c>
      <c r="B1575" s="27">
        <v>23824</v>
      </c>
      <c r="C1575" s="17" t="s">
        <v>7577</v>
      </c>
    </row>
    <row r="1576" spans="1:3">
      <c r="A1576" s="17" t="s">
        <v>6022</v>
      </c>
      <c r="B1576" s="27">
        <v>23826</v>
      </c>
      <c r="C1576" s="17" t="s">
        <v>7578</v>
      </c>
    </row>
    <row r="1577" spans="1:3">
      <c r="A1577" s="17" t="s">
        <v>6022</v>
      </c>
      <c r="B1577" s="27">
        <v>23827</v>
      </c>
      <c r="C1577" s="17" t="s">
        <v>7579</v>
      </c>
    </row>
    <row r="1578" spans="1:3">
      <c r="A1578" s="17" t="s">
        <v>6022</v>
      </c>
      <c r="B1578" s="27">
        <v>23829</v>
      </c>
      <c r="C1578" s="17" t="s">
        <v>7580</v>
      </c>
    </row>
    <row r="1579" spans="1:3">
      <c r="A1579" s="17" t="s">
        <v>6022</v>
      </c>
      <c r="B1579" s="27">
        <v>23830</v>
      </c>
      <c r="C1579" s="17" t="s">
        <v>7581</v>
      </c>
    </row>
    <row r="1580" spans="1:3">
      <c r="A1580" s="17" t="s">
        <v>6022</v>
      </c>
      <c r="B1580" s="27">
        <v>23831</v>
      </c>
      <c r="C1580" s="17" t="s">
        <v>7582</v>
      </c>
    </row>
    <row r="1581" spans="1:3">
      <c r="A1581" s="17" t="s">
        <v>6022</v>
      </c>
      <c r="B1581" s="27">
        <v>23835</v>
      </c>
      <c r="C1581" s="17" t="s">
        <v>7583</v>
      </c>
    </row>
    <row r="1582" spans="1:3">
      <c r="A1582" s="17" t="s">
        <v>6022</v>
      </c>
      <c r="B1582" s="27">
        <v>23836</v>
      </c>
      <c r="C1582" s="17" t="s">
        <v>7584</v>
      </c>
    </row>
    <row r="1583" spans="1:3">
      <c r="A1583" s="17" t="s">
        <v>6022</v>
      </c>
      <c r="B1583" s="27">
        <v>23837</v>
      </c>
      <c r="C1583" s="17" t="s">
        <v>7585</v>
      </c>
    </row>
    <row r="1584" spans="1:3">
      <c r="A1584" s="17" t="s">
        <v>6022</v>
      </c>
      <c r="B1584" s="27">
        <v>23838</v>
      </c>
      <c r="C1584" s="17" t="s">
        <v>7586</v>
      </c>
    </row>
    <row r="1585" spans="1:3">
      <c r="A1585" s="17" t="s">
        <v>6022</v>
      </c>
      <c r="B1585" s="27">
        <v>23839</v>
      </c>
      <c r="C1585" s="17" t="s">
        <v>7587</v>
      </c>
    </row>
    <row r="1586" spans="1:3">
      <c r="A1586" s="17" t="s">
        <v>6022</v>
      </c>
      <c r="B1586" s="27">
        <v>23840</v>
      </c>
      <c r="C1586" s="17" t="s">
        <v>7588</v>
      </c>
    </row>
    <row r="1587" spans="1:3">
      <c r="A1587" s="17" t="s">
        <v>6022</v>
      </c>
      <c r="B1587" s="27">
        <v>23841</v>
      </c>
      <c r="C1587" s="17" t="s">
        <v>7589</v>
      </c>
    </row>
    <row r="1588" spans="1:3">
      <c r="A1588" s="17" t="s">
        <v>6022</v>
      </c>
      <c r="B1588" s="27">
        <v>23842</v>
      </c>
      <c r="C1588" s="17" t="s">
        <v>7590</v>
      </c>
    </row>
    <row r="1589" spans="1:3">
      <c r="A1589" s="17" t="s">
        <v>6022</v>
      </c>
      <c r="B1589" s="27">
        <v>23843</v>
      </c>
      <c r="C1589" s="17" t="s">
        <v>7591</v>
      </c>
    </row>
    <row r="1590" spans="1:3">
      <c r="A1590" s="17" t="s">
        <v>6022</v>
      </c>
      <c r="B1590" s="27">
        <v>23844</v>
      </c>
      <c r="C1590" s="17" t="s">
        <v>7592</v>
      </c>
    </row>
    <row r="1591" spans="1:3">
      <c r="A1591" s="17" t="s">
        <v>6022</v>
      </c>
      <c r="B1591" s="27">
        <v>23845</v>
      </c>
      <c r="C1591" s="17" t="s">
        <v>7593</v>
      </c>
    </row>
    <row r="1592" spans="1:3">
      <c r="A1592" s="17" t="s">
        <v>6022</v>
      </c>
      <c r="B1592" s="27">
        <v>23846</v>
      </c>
      <c r="C1592" s="17" t="s">
        <v>7594</v>
      </c>
    </row>
    <row r="1593" spans="1:3">
      <c r="A1593" s="17" t="s">
        <v>6022</v>
      </c>
      <c r="B1593" s="27">
        <v>23847</v>
      </c>
      <c r="C1593" s="17" t="s">
        <v>7595</v>
      </c>
    </row>
    <row r="1594" spans="1:3">
      <c r="A1594" s="17" t="s">
        <v>6022</v>
      </c>
      <c r="B1594" s="27">
        <v>23848</v>
      </c>
      <c r="C1594" s="17" t="s">
        <v>7596</v>
      </c>
    </row>
    <row r="1595" spans="1:3">
      <c r="A1595" s="17" t="s">
        <v>6022</v>
      </c>
      <c r="B1595" s="27">
        <v>23849</v>
      </c>
      <c r="C1595" s="17" t="s">
        <v>7597</v>
      </c>
    </row>
    <row r="1596" spans="1:3">
      <c r="A1596" s="17" t="s">
        <v>6022</v>
      </c>
      <c r="B1596" s="27">
        <v>23850</v>
      </c>
      <c r="C1596" s="17" t="s">
        <v>7598</v>
      </c>
    </row>
    <row r="1597" spans="1:3">
      <c r="A1597" s="17" t="s">
        <v>6022</v>
      </c>
      <c r="B1597" s="27">
        <v>23851</v>
      </c>
      <c r="C1597" s="17" t="s">
        <v>7599</v>
      </c>
    </row>
    <row r="1598" spans="1:3">
      <c r="A1598" s="17" t="s">
        <v>6022</v>
      </c>
      <c r="B1598" s="27">
        <v>23854</v>
      </c>
      <c r="C1598" s="17" t="s">
        <v>7600</v>
      </c>
    </row>
    <row r="1599" spans="1:3">
      <c r="A1599" s="17" t="s">
        <v>6022</v>
      </c>
      <c r="B1599" s="27">
        <v>23855</v>
      </c>
      <c r="C1599" s="17" t="s">
        <v>7601</v>
      </c>
    </row>
    <row r="1600" spans="1:3">
      <c r="A1600" s="17" t="s">
        <v>6022</v>
      </c>
      <c r="B1600" s="27">
        <v>23857</v>
      </c>
      <c r="C1600" s="17" t="s">
        <v>7602</v>
      </c>
    </row>
    <row r="1601" spans="1:3">
      <c r="A1601" s="17" t="s">
        <v>6022</v>
      </c>
      <c r="B1601" s="27">
        <v>23858</v>
      </c>
      <c r="C1601" s="17" t="s">
        <v>7603</v>
      </c>
    </row>
    <row r="1602" spans="1:3">
      <c r="A1602" s="17" t="s">
        <v>6022</v>
      </c>
      <c r="B1602" s="27">
        <v>23859</v>
      </c>
      <c r="C1602" s="17" t="s">
        <v>7604</v>
      </c>
    </row>
    <row r="1603" spans="1:3">
      <c r="A1603" s="17" t="s">
        <v>6022</v>
      </c>
      <c r="B1603" s="27">
        <v>23861</v>
      </c>
      <c r="C1603" s="17" t="s">
        <v>7605</v>
      </c>
    </row>
    <row r="1604" spans="1:3">
      <c r="A1604" s="17" t="s">
        <v>6022</v>
      </c>
      <c r="B1604" s="27">
        <v>23862</v>
      </c>
      <c r="C1604" s="17" t="s">
        <v>7606</v>
      </c>
    </row>
    <row r="1605" spans="1:3">
      <c r="A1605" s="17" t="s">
        <v>6022</v>
      </c>
      <c r="B1605" s="27">
        <v>23863</v>
      </c>
      <c r="C1605" s="17" t="s">
        <v>7607</v>
      </c>
    </row>
    <row r="1606" spans="1:3">
      <c r="A1606" s="17" t="s">
        <v>6022</v>
      </c>
      <c r="B1606" s="27">
        <v>23864</v>
      </c>
      <c r="C1606" s="17" t="s">
        <v>7608</v>
      </c>
    </row>
    <row r="1607" spans="1:3">
      <c r="A1607" s="17" t="s">
        <v>6022</v>
      </c>
      <c r="B1607" s="27">
        <v>23865</v>
      </c>
      <c r="C1607" s="17" t="s">
        <v>7609</v>
      </c>
    </row>
    <row r="1608" spans="1:3">
      <c r="A1608" s="17" t="s">
        <v>6022</v>
      </c>
      <c r="B1608" s="27">
        <v>23866</v>
      </c>
      <c r="C1608" s="17" t="s">
        <v>7610</v>
      </c>
    </row>
    <row r="1609" spans="1:3">
      <c r="A1609" s="17" t="s">
        <v>6022</v>
      </c>
      <c r="B1609" s="27">
        <v>23867</v>
      </c>
      <c r="C1609" s="17" t="s">
        <v>7611</v>
      </c>
    </row>
    <row r="1610" spans="1:3">
      <c r="A1610" s="17" t="s">
        <v>6022</v>
      </c>
      <c r="B1610" s="27">
        <v>23868</v>
      </c>
      <c r="C1610" s="17" t="s">
        <v>7612</v>
      </c>
    </row>
    <row r="1611" spans="1:3">
      <c r="A1611" s="17" t="s">
        <v>6022</v>
      </c>
      <c r="B1611" s="27">
        <v>23869</v>
      </c>
      <c r="C1611" s="17" t="s">
        <v>7613</v>
      </c>
    </row>
    <row r="1612" spans="1:3">
      <c r="A1612" s="17" t="s">
        <v>6022</v>
      </c>
      <c r="B1612" s="27">
        <v>23870</v>
      </c>
      <c r="C1612" s="17" t="s">
        <v>7614</v>
      </c>
    </row>
    <row r="1613" spans="1:3">
      <c r="A1613" s="17" t="s">
        <v>6022</v>
      </c>
      <c r="B1613" s="27">
        <v>23871</v>
      </c>
      <c r="C1613" s="17" t="s">
        <v>7615</v>
      </c>
    </row>
    <row r="1614" spans="1:3">
      <c r="A1614" s="17" t="s">
        <v>6022</v>
      </c>
      <c r="B1614" s="27">
        <v>23872</v>
      </c>
      <c r="C1614" s="17" t="s">
        <v>7616</v>
      </c>
    </row>
    <row r="1615" spans="1:3">
      <c r="A1615" s="17" t="s">
        <v>6022</v>
      </c>
      <c r="B1615" s="27">
        <v>23873</v>
      </c>
      <c r="C1615" s="17" t="s">
        <v>7617</v>
      </c>
    </row>
    <row r="1616" spans="1:3">
      <c r="A1616" s="17" t="s">
        <v>6022</v>
      </c>
      <c r="B1616" s="27">
        <v>23874</v>
      </c>
      <c r="C1616" s="17" t="s">
        <v>7618</v>
      </c>
    </row>
    <row r="1617" spans="1:3">
      <c r="A1617" s="17" t="s">
        <v>6022</v>
      </c>
      <c r="B1617" s="27">
        <v>23875</v>
      </c>
      <c r="C1617" s="17" t="s">
        <v>7619</v>
      </c>
    </row>
    <row r="1618" spans="1:3">
      <c r="A1618" s="17" t="s">
        <v>6022</v>
      </c>
      <c r="B1618" s="27">
        <v>23876</v>
      </c>
      <c r="C1618" s="17" t="s">
        <v>7620</v>
      </c>
    </row>
    <row r="1619" spans="1:3">
      <c r="A1619" s="17" t="s">
        <v>6022</v>
      </c>
      <c r="B1619" s="27">
        <v>23878</v>
      </c>
      <c r="C1619" s="17" t="s">
        <v>7621</v>
      </c>
    </row>
    <row r="1620" spans="1:3">
      <c r="A1620" s="17" t="s">
        <v>6022</v>
      </c>
      <c r="B1620" s="27">
        <v>23879</v>
      </c>
      <c r="C1620" s="17" t="s">
        <v>7622</v>
      </c>
    </row>
    <row r="1621" spans="1:3">
      <c r="A1621" s="17" t="s">
        <v>6022</v>
      </c>
      <c r="B1621" s="27">
        <v>23880</v>
      </c>
      <c r="C1621" s="17" t="s">
        <v>7623</v>
      </c>
    </row>
    <row r="1622" spans="1:3">
      <c r="A1622" s="17" t="s">
        <v>6022</v>
      </c>
      <c r="B1622" s="27">
        <v>23881</v>
      </c>
      <c r="C1622" s="17" t="s">
        <v>7624</v>
      </c>
    </row>
    <row r="1623" spans="1:3">
      <c r="A1623" s="17" t="s">
        <v>6022</v>
      </c>
      <c r="B1623" s="27">
        <v>23885</v>
      </c>
      <c r="C1623" s="17" t="s">
        <v>7625</v>
      </c>
    </row>
    <row r="1624" spans="1:3">
      <c r="A1624" s="17" t="s">
        <v>6022</v>
      </c>
      <c r="B1624" s="27">
        <v>23889</v>
      </c>
      <c r="C1624" s="17" t="s">
        <v>7626</v>
      </c>
    </row>
    <row r="1625" spans="1:3">
      <c r="A1625" s="17" t="s">
        <v>6022</v>
      </c>
      <c r="B1625" s="27">
        <v>23890</v>
      </c>
      <c r="C1625" s="17" t="s">
        <v>7627</v>
      </c>
    </row>
    <row r="1626" spans="1:3">
      <c r="A1626" s="17" t="s">
        <v>6022</v>
      </c>
      <c r="B1626" s="27">
        <v>23891</v>
      </c>
      <c r="C1626" s="17" t="s">
        <v>7628</v>
      </c>
    </row>
    <row r="1627" spans="1:3">
      <c r="A1627" s="17" t="s">
        <v>6022</v>
      </c>
      <c r="B1627" s="27">
        <v>23892</v>
      </c>
      <c r="C1627" s="17" t="s">
        <v>7629</v>
      </c>
    </row>
    <row r="1628" spans="1:3">
      <c r="A1628" s="17" t="s">
        <v>6022</v>
      </c>
      <c r="B1628" s="27">
        <v>23893</v>
      </c>
      <c r="C1628" s="17" t="s">
        <v>7630</v>
      </c>
    </row>
    <row r="1629" spans="1:3">
      <c r="A1629" s="17" t="s">
        <v>6022</v>
      </c>
      <c r="B1629" s="27">
        <v>23894</v>
      </c>
      <c r="C1629" s="17" t="s">
        <v>7631</v>
      </c>
    </row>
    <row r="1630" spans="1:3">
      <c r="A1630" s="17" t="s">
        <v>6022</v>
      </c>
      <c r="B1630" s="27">
        <v>23895</v>
      </c>
      <c r="C1630" s="17" t="s">
        <v>7632</v>
      </c>
    </row>
    <row r="1631" spans="1:3">
      <c r="A1631" s="17" t="s">
        <v>6022</v>
      </c>
      <c r="B1631" s="27">
        <v>23896</v>
      </c>
      <c r="C1631" s="17" t="s">
        <v>7633</v>
      </c>
    </row>
    <row r="1632" spans="1:3">
      <c r="A1632" s="17" t="s">
        <v>6022</v>
      </c>
      <c r="B1632" s="27">
        <v>23898</v>
      </c>
      <c r="C1632" s="17" t="s">
        <v>7634</v>
      </c>
    </row>
    <row r="1633" spans="1:3">
      <c r="A1633" s="17" t="s">
        <v>6022</v>
      </c>
      <c r="B1633" s="27">
        <v>23899</v>
      </c>
      <c r="C1633" s="17" t="s">
        <v>7635</v>
      </c>
    </row>
    <row r="1634" spans="1:3">
      <c r="A1634" s="17" t="s">
        <v>6022</v>
      </c>
      <c r="B1634" s="27">
        <v>23900</v>
      </c>
      <c r="C1634" s="17" t="s">
        <v>7636</v>
      </c>
    </row>
    <row r="1635" spans="1:3">
      <c r="A1635" s="17" t="s">
        <v>6022</v>
      </c>
      <c r="B1635" s="27">
        <v>23901</v>
      </c>
      <c r="C1635" s="17" t="s">
        <v>7637</v>
      </c>
    </row>
    <row r="1636" spans="1:3">
      <c r="A1636" s="17" t="s">
        <v>6022</v>
      </c>
      <c r="B1636" s="27">
        <v>23902</v>
      </c>
      <c r="C1636" s="17" t="s">
        <v>7638</v>
      </c>
    </row>
    <row r="1637" spans="1:3">
      <c r="A1637" s="17" t="s">
        <v>6022</v>
      </c>
      <c r="B1637" s="27">
        <v>23903</v>
      </c>
      <c r="C1637" s="17" t="s">
        <v>7639</v>
      </c>
    </row>
    <row r="1638" spans="1:3">
      <c r="A1638" s="17" t="s">
        <v>6022</v>
      </c>
      <c r="B1638" s="27">
        <v>23904</v>
      </c>
      <c r="C1638" s="17" t="s">
        <v>7640</v>
      </c>
    </row>
    <row r="1639" spans="1:3">
      <c r="A1639" s="17" t="s">
        <v>6022</v>
      </c>
      <c r="B1639" s="27">
        <v>23905</v>
      </c>
      <c r="C1639" s="17" t="s">
        <v>7641</v>
      </c>
    </row>
    <row r="1640" spans="1:3">
      <c r="A1640" s="17" t="s">
        <v>6022</v>
      </c>
      <c r="B1640" s="27">
        <v>23906</v>
      </c>
      <c r="C1640" s="17" t="s">
        <v>7642</v>
      </c>
    </row>
    <row r="1641" spans="1:3">
      <c r="A1641" s="17" t="s">
        <v>6022</v>
      </c>
      <c r="B1641" s="27">
        <v>23907</v>
      </c>
      <c r="C1641" s="17" t="s">
        <v>7643</v>
      </c>
    </row>
    <row r="1642" spans="1:3">
      <c r="A1642" s="17" t="s">
        <v>6022</v>
      </c>
      <c r="B1642" s="27">
        <v>23908</v>
      </c>
      <c r="C1642" s="17" t="s">
        <v>7644</v>
      </c>
    </row>
    <row r="1643" spans="1:3">
      <c r="A1643" s="17" t="s">
        <v>6022</v>
      </c>
      <c r="B1643" s="27">
        <v>23909</v>
      </c>
      <c r="C1643" s="17" t="s">
        <v>7645</v>
      </c>
    </row>
    <row r="1644" spans="1:3">
      <c r="A1644" s="17" t="s">
        <v>6022</v>
      </c>
      <c r="B1644" s="27">
        <v>23910</v>
      </c>
      <c r="C1644" s="17" t="s">
        <v>7646</v>
      </c>
    </row>
    <row r="1645" spans="1:3">
      <c r="A1645" s="17" t="s">
        <v>6022</v>
      </c>
      <c r="B1645" s="27">
        <v>23911</v>
      </c>
      <c r="C1645" s="17" t="s">
        <v>7647</v>
      </c>
    </row>
    <row r="1646" spans="1:3">
      <c r="A1646" s="17" t="s">
        <v>6022</v>
      </c>
      <c r="B1646" s="27">
        <v>23912</v>
      </c>
      <c r="C1646" s="17" t="s">
        <v>7648</v>
      </c>
    </row>
    <row r="1647" spans="1:3">
      <c r="A1647" s="17" t="s">
        <v>6022</v>
      </c>
      <c r="B1647" s="27">
        <v>23913</v>
      </c>
      <c r="C1647" s="17" t="s">
        <v>7649</v>
      </c>
    </row>
    <row r="1648" spans="1:3">
      <c r="A1648" s="17" t="s">
        <v>6022</v>
      </c>
      <c r="B1648" s="27">
        <v>23914</v>
      </c>
      <c r="C1648" s="17" t="s">
        <v>7650</v>
      </c>
    </row>
    <row r="1649" spans="1:3">
      <c r="A1649" s="17" t="s">
        <v>6022</v>
      </c>
      <c r="B1649" s="27">
        <v>23915</v>
      </c>
      <c r="C1649" s="17" t="s">
        <v>7651</v>
      </c>
    </row>
    <row r="1650" spans="1:3">
      <c r="A1650" s="17" t="s">
        <v>6022</v>
      </c>
      <c r="B1650" s="27">
        <v>23917</v>
      </c>
      <c r="C1650" s="17" t="s">
        <v>7652</v>
      </c>
    </row>
    <row r="1651" spans="1:3">
      <c r="A1651" s="17" t="s">
        <v>6022</v>
      </c>
      <c r="B1651" s="27">
        <v>23918</v>
      </c>
      <c r="C1651" s="17" t="s">
        <v>7653</v>
      </c>
    </row>
    <row r="1652" spans="1:3">
      <c r="A1652" s="17" t="s">
        <v>6022</v>
      </c>
      <c r="B1652" s="27">
        <v>23919</v>
      </c>
      <c r="C1652" s="17" t="s">
        <v>7654</v>
      </c>
    </row>
    <row r="1653" spans="1:3">
      <c r="A1653" s="17" t="s">
        <v>6022</v>
      </c>
      <c r="B1653" s="27">
        <v>23920</v>
      </c>
      <c r="C1653" s="17" t="s">
        <v>7655</v>
      </c>
    </row>
    <row r="1654" spans="1:3">
      <c r="A1654" s="17" t="s">
        <v>6022</v>
      </c>
      <c r="B1654" s="27">
        <v>23921</v>
      </c>
      <c r="C1654" s="17" t="s">
        <v>7656</v>
      </c>
    </row>
    <row r="1655" spans="1:3">
      <c r="A1655" s="17" t="s">
        <v>6022</v>
      </c>
      <c r="B1655" s="27">
        <v>23922</v>
      </c>
      <c r="C1655" s="17" t="s">
        <v>7657</v>
      </c>
    </row>
    <row r="1656" spans="1:3">
      <c r="A1656" s="17" t="s">
        <v>6022</v>
      </c>
      <c r="B1656" s="27">
        <v>23923</v>
      </c>
      <c r="C1656" s="17" t="s">
        <v>7658</v>
      </c>
    </row>
    <row r="1657" spans="1:3">
      <c r="A1657" s="17" t="s">
        <v>6022</v>
      </c>
      <c r="B1657" s="27">
        <v>23924</v>
      </c>
      <c r="C1657" s="17" t="s">
        <v>7659</v>
      </c>
    </row>
    <row r="1658" spans="1:3">
      <c r="A1658" s="17" t="s">
        <v>6022</v>
      </c>
      <c r="B1658" s="27">
        <v>23925</v>
      </c>
      <c r="C1658" s="17" t="s">
        <v>7660</v>
      </c>
    </row>
    <row r="1659" spans="1:3">
      <c r="A1659" s="17" t="s">
        <v>6022</v>
      </c>
      <c r="B1659" s="27">
        <v>23926</v>
      </c>
      <c r="C1659" s="17" t="s">
        <v>7661</v>
      </c>
    </row>
    <row r="1660" spans="1:3">
      <c r="A1660" s="17" t="s">
        <v>6022</v>
      </c>
      <c r="B1660" s="27">
        <v>23927</v>
      </c>
      <c r="C1660" s="17" t="s">
        <v>7662</v>
      </c>
    </row>
    <row r="1661" spans="1:3">
      <c r="A1661" s="17" t="s">
        <v>6022</v>
      </c>
      <c r="B1661" s="27">
        <v>23928</v>
      </c>
      <c r="C1661" s="17" t="s">
        <v>7663</v>
      </c>
    </row>
    <row r="1662" spans="1:3">
      <c r="A1662" s="17" t="s">
        <v>6022</v>
      </c>
      <c r="B1662" s="27">
        <v>23929</v>
      </c>
      <c r="C1662" s="17" t="s">
        <v>7664</v>
      </c>
    </row>
    <row r="1663" spans="1:3">
      <c r="A1663" s="17" t="s">
        <v>6022</v>
      </c>
      <c r="B1663" s="27">
        <v>23930</v>
      </c>
      <c r="C1663" s="17" t="s">
        <v>7665</v>
      </c>
    </row>
    <row r="1664" spans="1:3">
      <c r="A1664" s="17" t="s">
        <v>6022</v>
      </c>
      <c r="B1664" s="27">
        <v>23931</v>
      </c>
      <c r="C1664" s="17" t="s">
        <v>7666</v>
      </c>
    </row>
    <row r="1665" spans="1:3">
      <c r="A1665" s="17" t="s">
        <v>6022</v>
      </c>
      <c r="B1665" s="27">
        <v>23932</v>
      </c>
      <c r="C1665" s="17" t="s">
        <v>7667</v>
      </c>
    </row>
    <row r="1666" spans="1:3">
      <c r="A1666" s="17" t="s">
        <v>6022</v>
      </c>
      <c r="B1666" s="27">
        <v>23933</v>
      </c>
      <c r="C1666" s="17" t="s">
        <v>7668</v>
      </c>
    </row>
    <row r="1667" spans="1:3">
      <c r="A1667" s="17" t="s">
        <v>6022</v>
      </c>
      <c r="B1667" s="27">
        <v>23934</v>
      </c>
      <c r="C1667" s="17" t="s">
        <v>7669</v>
      </c>
    </row>
    <row r="1668" spans="1:3">
      <c r="A1668" s="17" t="s">
        <v>6022</v>
      </c>
      <c r="B1668" s="27">
        <v>23935</v>
      </c>
      <c r="C1668" s="17" t="s">
        <v>7670</v>
      </c>
    </row>
    <row r="1669" spans="1:3">
      <c r="A1669" s="17" t="s">
        <v>6022</v>
      </c>
      <c r="B1669" s="27">
        <v>23936</v>
      </c>
      <c r="C1669" s="17" t="s">
        <v>7671</v>
      </c>
    </row>
    <row r="1670" spans="1:3">
      <c r="A1670" s="17" t="s">
        <v>6022</v>
      </c>
      <c r="B1670" s="27">
        <v>23937</v>
      </c>
      <c r="C1670" s="17" t="s">
        <v>7672</v>
      </c>
    </row>
    <row r="1671" spans="1:3">
      <c r="A1671" s="17" t="s">
        <v>6022</v>
      </c>
      <c r="B1671" s="27">
        <v>23938</v>
      </c>
      <c r="C1671" s="17" t="s">
        <v>7673</v>
      </c>
    </row>
    <row r="1672" spans="1:3">
      <c r="A1672" s="17" t="s">
        <v>6022</v>
      </c>
      <c r="B1672" s="27">
        <v>23939</v>
      </c>
      <c r="C1672" s="17" t="s">
        <v>7674</v>
      </c>
    </row>
    <row r="1673" spans="1:3">
      <c r="A1673" s="17" t="s">
        <v>6022</v>
      </c>
      <c r="B1673" s="27">
        <v>23940</v>
      </c>
      <c r="C1673" s="17" t="s">
        <v>7675</v>
      </c>
    </row>
    <row r="1674" spans="1:3">
      <c r="A1674" s="17" t="s">
        <v>6022</v>
      </c>
      <c r="B1674" s="27">
        <v>23941</v>
      </c>
      <c r="C1674" s="17" t="s">
        <v>7676</v>
      </c>
    </row>
    <row r="1675" spans="1:3">
      <c r="A1675" s="17" t="s">
        <v>6022</v>
      </c>
      <c r="B1675" s="27">
        <v>23942</v>
      </c>
      <c r="C1675" s="17" t="s">
        <v>7677</v>
      </c>
    </row>
    <row r="1676" spans="1:3">
      <c r="A1676" s="17" t="s">
        <v>6022</v>
      </c>
      <c r="B1676" s="27">
        <v>23943</v>
      </c>
      <c r="C1676" s="17" t="s">
        <v>7678</v>
      </c>
    </row>
    <row r="1677" spans="1:3">
      <c r="A1677" s="17" t="s">
        <v>6022</v>
      </c>
      <c r="B1677" s="27">
        <v>23944</v>
      </c>
      <c r="C1677" s="17" t="s">
        <v>7679</v>
      </c>
    </row>
    <row r="1678" spans="1:3">
      <c r="A1678" s="17" t="s">
        <v>6022</v>
      </c>
      <c r="B1678" s="27">
        <v>23945</v>
      </c>
      <c r="C1678" s="17" t="s">
        <v>7680</v>
      </c>
    </row>
    <row r="1679" spans="1:3">
      <c r="A1679" s="17" t="s">
        <v>6022</v>
      </c>
      <c r="B1679" s="27">
        <v>23946</v>
      </c>
      <c r="C1679" s="17" t="s">
        <v>7681</v>
      </c>
    </row>
    <row r="1680" spans="1:3">
      <c r="A1680" s="17" t="s">
        <v>6022</v>
      </c>
      <c r="B1680" s="27">
        <v>23947</v>
      </c>
      <c r="C1680" s="17" t="s">
        <v>7682</v>
      </c>
    </row>
    <row r="1681" spans="1:3">
      <c r="A1681" s="17" t="s">
        <v>6022</v>
      </c>
      <c r="B1681" s="27">
        <v>23948</v>
      </c>
      <c r="C1681" s="17" t="s">
        <v>7683</v>
      </c>
    </row>
    <row r="1682" spans="1:3">
      <c r="A1682" s="17" t="s">
        <v>6022</v>
      </c>
      <c r="B1682" s="27">
        <v>23949</v>
      </c>
      <c r="C1682" s="17" t="s">
        <v>7684</v>
      </c>
    </row>
    <row r="1683" spans="1:3">
      <c r="A1683" s="17" t="s">
        <v>6022</v>
      </c>
      <c r="B1683" s="27">
        <v>23950</v>
      </c>
      <c r="C1683" s="17" t="s">
        <v>7685</v>
      </c>
    </row>
    <row r="1684" spans="1:3">
      <c r="A1684" s="17" t="s">
        <v>6022</v>
      </c>
      <c r="B1684" s="27">
        <v>23951</v>
      </c>
      <c r="C1684" s="17" t="s">
        <v>7686</v>
      </c>
    </row>
    <row r="1685" spans="1:3">
      <c r="A1685" s="17" t="s">
        <v>6022</v>
      </c>
      <c r="B1685" s="27">
        <v>23953</v>
      </c>
      <c r="C1685" s="17" t="s">
        <v>7687</v>
      </c>
    </row>
    <row r="1686" spans="1:3">
      <c r="A1686" s="17" t="s">
        <v>6022</v>
      </c>
      <c r="B1686" s="27">
        <v>23954</v>
      </c>
      <c r="C1686" s="17" t="s">
        <v>7688</v>
      </c>
    </row>
    <row r="1687" spans="1:3">
      <c r="A1687" s="17" t="s">
        <v>6022</v>
      </c>
      <c r="B1687" s="27">
        <v>23955</v>
      </c>
      <c r="C1687" s="17" t="s">
        <v>7689</v>
      </c>
    </row>
    <row r="1688" spans="1:3">
      <c r="A1688" s="17" t="s">
        <v>6022</v>
      </c>
      <c r="B1688" s="27">
        <v>23956</v>
      </c>
      <c r="C1688" s="17" t="s">
        <v>7690</v>
      </c>
    </row>
    <row r="1689" spans="1:3">
      <c r="A1689" s="17" t="s">
        <v>6022</v>
      </c>
      <c r="B1689" s="27">
        <v>23957</v>
      </c>
      <c r="C1689" s="17" t="s">
        <v>7691</v>
      </c>
    </row>
    <row r="1690" spans="1:3">
      <c r="A1690" s="17" t="s">
        <v>6022</v>
      </c>
      <c r="B1690" s="27">
        <v>23958</v>
      </c>
      <c r="C1690" s="17" t="s">
        <v>7692</v>
      </c>
    </row>
    <row r="1691" spans="1:3">
      <c r="A1691" s="17" t="s">
        <v>6022</v>
      </c>
      <c r="B1691" s="27">
        <v>23959</v>
      </c>
      <c r="C1691" s="17" t="s">
        <v>7693</v>
      </c>
    </row>
    <row r="1692" spans="1:3">
      <c r="A1692" s="17" t="s">
        <v>6022</v>
      </c>
      <c r="B1692" s="27">
        <v>23960</v>
      </c>
      <c r="C1692" s="17" t="s">
        <v>7694</v>
      </c>
    </row>
    <row r="1693" spans="1:3">
      <c r="A1693" s="17" t="s">
        <v>6022</v>
      </c>
      <c r="B1693" s="27">
        <v>23961</v>
      </c>
      <c r="C1693" s="17" t="s">
        <v>7695</v>
      </c>
    </row>
    <row r="1694" spans="1:3">
      <c r="A1694" s="17" t="s">
        <v>6022</v>
      </c>
      <c r="B1694" s="27">
        <v>23962</v>
      </c>
      <c r="C1694" s="17" t="s">
        <v>7696</v>
      </c>
    </row>
    <row r="1695" spans="1:3">
      <c r="A1695" s="17" t="s">
        <v>6022</v>
      </c>
      <c r="B1695" s="27">
        <v>23963</v>
      </c>
      <c r="C1695" s="17" t="s">
        <v>7697</v>
      </c>
    </row>
    <row r="1696" spans="1:3">
      <c r="A1696" s="17" t="s">
        <v>6022</v>
      </c>
      <c r="B1696" s="27">
        <v>23964</v>
      </c>
      <c r="C1696" s="17" t="s">
        <v>7698</v>
      </c>
    </row>
    <row r="1697" spans="1:3">
      <c r="A1697" s="17" t="s">
        <v>6022</v>
      </c>
      <c r="B1697" s="27">
        <v>23965</v>
      </c>
      <c r="C1697" s="17" t="s">
        <v>7699</v>
      </c>
    </row>
    <row r="1698" spans="1:3">
      <c r="A1698" s="17" t="s">
        <v>6022</v>
      </c>
      <c r="B1698" s="27">
        <v>23966</v>
      </c>
      <c r="C1698" s="17" t="s">
        <v>7700</v>
      </c>
    </row>
    <row r="1699" spans="1:3">
      <c r="A1699" s="17" t="s">
        <v>6022</v>
      </c>
      <c r="B1699" s="27">
        <v>23967</v>
      </c>
      <c r="C1699" s="17" t="s">
        <v>7701</v>
      </c>
    </row>
    <row r="1700" spans="1:3">
      <c r="A1700" s="17" t="s">
        <v>6022</v>
      </c>
      <c r="B1700" s="27">
        <v>23968</v>
      </c>
      <c r="C1700" s="17" t="s">
        <v>7702</v>
      </c>
    </row>
    <row r="1701" spans="1:3">
      <c r="A1701" s="17" t="s">
        <v>6022</v>
      </c>
      <c r="B1701" s="27">
        <v>23969</v>
      </c>
      <c r="C1701" s="17" t="s">
        <v>7703</v>
      </c>
    </row>
    <row r="1702" spans="1:3">
      <c r="A1702" s="17" t="s">
        <v>6022</v>
      </c>
      <c r="B1702" s="27">
        <v>23970</v>
      </c>
      <c r="C1702" s="17" t="s">
        <v>7704</v>
      </c>
    </row>
    <row r="1703" spans="1:3">
      <c r="A1703" s="17" t="s">
        <v>6022</v>
      </c>
      <c r="B1703" s="27">
        <v>23971</v>
      </c>
      <c r="C1703" s="17" t="s">
        <v>7705</v>
      </c>
    </row>
    <row r="1704" spans="1:3">
      <c r="A1704" s="17" t="s">
        <v>6022</v>
      </c>
      <c r="B1704" s="27">
        <v>23972</v>
      </c>
      <c r="C1704" s="17" t="s">
        <v>7706</v>
      </c>
    </row>
    <row r="1705" spans="1:3">
      <c r="A1705" s="17" t="s">
        <v>6022</v>
      </c>
      <c r="B1705" s="27">
        <v>23974</v>
      </c>
      <c r="C1705" s="17" t="s">
        <v>7707</v>
      </c>
    </row>
    <row r="1706" spans="1:3">
      <c r="A1706" s="17" t="s">
        <v>6022</v>
      </c>
      <c r="B1706" s="27">
        <v>23975</v>
      </c>
      <c r="C1706" s="17" t="s">
        <v>7708</v>
      </c>
    </row>
    <row r="1707" spans="1:3">
      <c r="A1707" s="17" t="s">
        <v>6022</v>
      </c>
      <c r="B1707" s="27">
        <v>23976</v>
      </c>
      <c r="C1707" s="17" t="s">
        <v>7709</v>
      </c>
    </row>
    <row r="1708" spans="1:3">
      <c r="A1708" s="17" t="s">
        <v>6022</v>
      </c>
      <c r="B1708" s="27">
        <v>23977</v>
      </c>
      <c r="C1708" s="17" t="s">
        <v>7710</v>
      </c>
    </row>
    <row r="1709" spans="1:3">
      <c r="A1709" s="17" t="s">
        <v>6022</v>
      </c>
      <c r="B1709" s="27">
        <v>23978</v>
      </c>
      <c r="C1709" s="17" t="s">
        <v>7711</v>
      </c>
    </row>
    <row r="1710" spans="1:3">
      <c r="A1710" s="17" t="s">
        <v>6022</v>
      </c>
      <c r="B1710" s="27">
        <v>23979</v>
      </c>
      <c r="C1710" s="17" t="s">
        <v>7712</v>
      </c>
    </row>
    <row r="1711" spans="1:3">
      <c r="A1711" s="17" t="s">
        <v>6022</v>
      </c>
      <c r="B1711" s="27">
        <v>23980</v>
      </c>
      <c r="C1711" s="17" t="s">
        <v>7713</v>
      </c>
    </row>
    <row r="1712" spans="1:3">
      <c r="A1712" s="17" t="s">
        <v>6022</v>
      </c>
      <c r="B1712" s="27">
        <v>23981</v>
      </c>
      <c r="C1712" s="17" t="s">
        <v>7714</v>
      </c>
    </row>
    <row r="1713" spans="1:3">
      <c r="A1713" s="17" t="s">
        <v>6022</v>
      </c>
      <c r="B1713" s="27">
        <v>23982</v>
      </c>
      <c r="C1713" s="17" t="s">
        <v>7715</v>
      </c>
    </row>
    <row r="1714" spans="1:3">
      <c r="A1714" s="17" t="s">
        <v>6022</v>
      </c>
      <c r="B1714" s="27">
        <v>23983</v>
      </c>
      <c r="C1714" s="17" t="s">
        <v>7716</v>
      </c>
    </row>
    <row r="1715" spans="1:3">
      <c r="A1715" s="17" t="s">
        <v>6022</v>
      </c>
      <c r="B1715" s="27">
        <v>23984</v>
      </c>
      <c r="C1715" s="17" t="s">
        <v>7717</v>
      </c>
    </row>
    <row r="1716" spans="1:3">
      <c r="A1716" s="17" t="s">
        <v>6022</v>
      </c>
      <c r="B1716" s="27">
        <v>23985</v>
      </c>
      <c r="C1716" s="17" t="s">
        <v>7718</v>
      </c>
    </row>
    <row r="1717" spans="1:3">
      <c r="A1717" s="17" t="s">
        <v>6022</v>
      </c>
      <c r="B1717" s="27">
        <v>23986</v>
      </c>
      <c r="C1717" s="17" t="s">
        <v>7719</v>
      </c>
    </row>
    <row r="1718" spans="1:3">
      <c r="A1718" s="17" t="s">
        <v>6022</v>
      </c>
      <c r="B1718" s="27">
        <v>23987</v>
      </c>
      <c r="C1718" s="17" t="s">
        <v>7720</v>
      </c>
    </row>
    <row r="1719" spans="1:3">
      <c r="A1719" s="17" t="s">
        <v>6022</v>
      </c>
      <c r="B1719" s="27">
        <v>23988</v>
      </c>
      <c r="C1719" s="17" t="s">
        <v>7721</v>
      </c>
    </row>
    <row r="1720" spans="1:3">
      <c r="A1720" s="17" t="s">
        <v>6022</v>
      </c>
      <c r="B1720" s="27">
        <v>23990</v>
      </c>
      <c r="C1720" s="17" t="s">
        <v>7722</v>
      </c>
    </row>
    <row r="1721" spans="1:3">
      <c r="A1721" s="17" t="s">
        <v>6022</v>
      </c>
      <c r="B1721" s="27">
        <v>23991</v>
      </c>
      <c r="C1721" s="17" t="s">
        <v>7723</v>
      </c>
    </row>
    <row r="1722" spans="1:3">
      <c r="A1722" s="17" t="s">
        <v>6022</v>
      </c>
      <c r="B1722" s="27">
        <v>23992</v>
      </c>
      <c r="C1722" s="17" t="s">
        <v>7724</v>
      </c>
    </row>
    <row r="1723" spans="1:3">
      <c r="A1723" s="17" t="s">
        <v>6022</v>
      </c>
      <c r="B1723" s="27">
        <v>23995</v>
      </c>
      <c r="C1723" s="17" t="s">
        <v>7725</v>
      </c>
    </row>
    <row r="1724" spans="1:3">
      <c r="A1724" s="17" t="s">
        <v>6022</v>
      </c>
      <c r="B1724" s="27">
        <v>23996</v>
      </c>
      <c r="C1724" s="17" t="s">
        <v>7726</v>
      </c>
    </row>
    <row r="1725" spans="1:3">
      <c r="A1725" s="17" t="s">
        <v>6022</v>
      </c>
      <c r="B1725" s="27">
        <v>23998</v>
      </c>
      <c r="C1725" s="17" t="s">
        <v>7727</v>
      </c>
    </row>
    <row r="1726" spans="1:3">
      <c r="A1726" s="17" t="s">
        <v>6022</v>
      </c>
      <c r="B1726" s="27">
        <v>23999</v>
      </c>
      <c r="C1726" s="17" t="s">
        <v>7728</v>
      </c>
    </row>
    <row r="1727" spans="1:3">
      <c r="A1727" s="17" t="s">
        <v>6022</v>
      </c>
      <c r="B1727" s="27">
        <v>24000</v>
      </c>
      <c r="C1727" s="17" t="s">
        <v>7729</v>
      </c>
    </row>
    <row r="1728" spans="1:3">
      <c r="A1728" s="17" t="s">
        <v>6022</v>
      </c>
      <c r="B1728" s="27">
        <v>24003</v>
      </c>
      <c r="C1728" s="17" t="s">
        <v>7730</v>
      </c>
    </row>
    <row r="1729" spans="1:3">
      <c r="A1729" s="17" t="s">
        <v>6022</v>
      </c>
      <c r="B1729" s="27">
        <v>24005</v>
      </c>
      <c r="C1729" s="17" t="s">
        <v>7731</v>
      </c>
    </row>
    <row r="1730" spans="1:3">
      <c r="A1730" s="17" t="s">
        <v>6022</v>
      </c>
      <c r="B1730" s="27">
        <v>24006</v>
      </c>
      <c r="C1730" s="17" t="s">
        <v>7732</v>
      </c>
    </row>
    <row r="1731" spans="1:3">
      <c r="A1731" s="17" t="s">
        <v>6022</v>
      </c>
      <c r="B1731" s="27">
        <v>24007</v>
      </c>
      <c r="C1731" s="17" t="s">
        <v>7733</v>
      </c>
    </row>
    <row r="1732" spans="1:3">
      <c r="A1732" s="17" t="s">
        <v>6022</v>
      </c>
      <c r="B1732" s="27">
        <v>24008</v>
      </c>
      <c r="C1732" s="17" t="s">
        <v>7734</v>
      </c>
    </row>
    <row r="1733" spans="1:3">
      <c r="A1733" s="17" t="s">
        <v>6022</v>
      </c>
      <c r="B1733" s="27">
        <v>24009</v>
      </c>
      <c r="C1733" s="17" t="s">
        <v>7735</v>
      </c>
    </row>
    <row r="1734" spans="1:3">
      <c r="A1734" s="17" t="s">
        <v>6022</v>
      </c>
      <c r="B1734" s="27">
        <v>24010</v>
      </c>
      <c r="C1734" s="17" t="s">
        <v>7736</v>
      </c>
    </row>
    <row r="1735" spans="1:3">
      <c r="A1735" s="17" t="s">
        <v>6022</v>
      </c>
      <c r="B1735" s="27">
        <v>24011</v>
      </c>
      <c r="C1735" s="17" t="s">
        <v>7737</v>
      </c>
    </row>
    <row r="1736" spans="1:3">
      <c r="A1736" s="17" t="s">
        <v>6022</v>
      </c>
      <c r="B1736" s="27">
        <v>24012</v>
      </c>
      <c r="C1736" s="17" t="s">
        <v>7738</v>
      </c>
    </row>
    <row r="1737" spans="1:3">
      <c r="A1737" s="17" t="s">
        <v>6022</v>
      </c>
      <c r="B1737" s="27">
        <v>24013</v>
      </c>
      <c r="C1737" s="17" t="s">
        <v>7739</v>
      </c>
    </row>
    <row r="1738" spans="1:3">
      <c r="A1738" s="17" t="s">
        <v>6022</v>
      </c>
      <c r="B1738" s="27">
        <v>24014</v>
      </c>
      <c r="C1738" s="17" t="s">
        <v>7740</v>
      </c>
    </row>
    <row r="1739" spans="1:3">
      <c r="A1739" s="17" t="s">
        <v>6022</v>
      </c>
      <c r="B1739" s="27">
        <v>24015</v>
      </c>
      <c r="C1739" s="17" t="s">
        <v>7741</v>
      </c>
    </row>
    <row r="1740" spans="1:3">
      <c r="A1740" s="17" t="s">
        <v>6022</v>
      </c>
      <c r="B1740" s="27">
        <v>24016</v>
      </c>
      <c r="C1740" s="17" t="s">
        <v>7742</v>
      </c>
    </row>
    <row r="1741" spans="1:3">
      <c r="A1741" s="17" t="s">
        <v>6022</v>
      </c>
      <c r="B1741" s="27">
        <v>24017</v>
      </c>
      <c r="C1741" s="17" t="s">
        <v>7743</v>
      </c>
    </row>
    <row r="1742" spans="1:3">
      <c r="A1742" s="17" t="s">
        <v>6022</v>
      </c>
      <c r="B1742" s="27">
        <v>24018</v>
      </c>
      <c r="C1742" s="17" t="s">
        <v>7744</v>
      </c>
    </row>
    <row r="1743" spans="1:3">
      <c r="A1743" s="17" t="s">
        <v>6022</v>
      </c>
      <c r="B1743" s="27">
        <v>24020</v>
      </c>
      <c r="C1743" s="17" t="s">
        <v>7745</v>
      </c>
    </row>
    <row r="1744" spans="1:3">
      <c r="A1744" s="17" t="s">
        <v>6022</v>
      </c>
      <c r="B1744" s="27">
        <v>24021</v>
      </c>
      <c r="C1744" s="17" t="s">
        <v>7746</v>
      </c>
    </row>
    <row r="1745" spans="1:3">
      <c r="A1745" s="17" t="s">
        <v>6022</v>
      </c>
      <c r="B1745" s="27">
        <v>24022</v>
      </c>
      <c r="C1745" s="17" t="s">
        <v>7747</v>
      </c>
    </row>
    <row r="1746" spans="1:3">
      <c r="A1746" s="17" t="s">
        <v>6022</v>
      </c>
      <c r="B1746" s="27">
        <v>24023</v>
      </c>
      <c r="C1746" s="17" t="s">
        <v>7748</v>
      </c>
    </row>
    <row r="1747" spans="1:3">
      <c r="A1747" s="17" t="s">
        <v>6022</v>
      </c>
      <c r="B1747" s="27">
        <v>24024</v>
      </c>
      <c r="C1747" s="17" t="s">
        <v>7749</v>
      </c>
    </row>
    <row r="1748" spans="1:3">
      <c r="A1748" s="17" t="s">
        <v>6022</v>
      </c>
      <c r="B1748" s="27">
        <v>24025</v>
      </c>
      <c r="C1748" s="17" t="s">
        <v>7750</v>
      </c>
    </row>
    <row r="1749" spans="1:3">
      <c r="A1749" s="17" t="s">
        <v>6022</v>
      </c>
      <c r="B1749" s="27">
        <v>24026</v>
      </c>
      <c r="C1749" s="17" t="s">
        <v>7751</v>
      </c>
    </row>
    <row r="1750" spans="1:3">
      <c r="A1750" s="17" t="s">
        <v>6022</v>
      </c>
      <c r="B1750" s="27">
        <v>24027</v>
      </c>
      <c r="C1750" s="17" t="s">
        <v>7752</v>
      </c>
    </row>
    <row r="1751" spans="1:3">
      <c r="A1751" s="17" t="s">
        <v>6022</v>
      </c>
      <c r="B1751" s="27">
        <v>24028</v>
      </c>
      <c r="C1751" s="17" t="s">
        <v>7753</v>
      </c>
    </row>
    <row r="1752" spans="1:3">
      <c r="A1752" s="17" t="s">
        <v>6022</v>
      </c>
      <c r="B1752" s="27">
        <v>24029</v>
      </c>
      <c r="C1752" s="17" t="s">
        <v>7754</v>
      </c>
    </row>
    <row r="1753" spans="1:3">
      <c r="A1753" s="17" t="s">
        <v>6022</v>
      </c>
      <c r="B1753" s="27">
        <v>24031</v>
      </c>
      <c r="C1753" s="17" t="s">
        <v>7755</v>
      </c>
    </row>
    <row r="1754" spans="1:3">
      <c r="A1754" s="17" t="s">
        <v>6022</v>
      </c>
      <c r="B1754" s="27">
        <v>24032</v>
      </c>
      <c r="C1754" s="17" t="s">
        <v>7756</v>
      </c>
    </row>
    <row r="1755" spans="1:3">
      <c r="A1755" s="17" t="s">
        <v>6022</v>
      </c>
      <c r="B1755" s="27">
        <v>24033</v>
      </c>
      <c r="C1755" s="17" t="s">
        <v>7757</v>
      </c>
    </row>
    <row r="1756" spans="1:3">
      <c r="A1756" s="17" t="s">
        <v>6022</v>
      </c>
      <c r="B1756" s="27">
        <v>24034</v>
      </c>
      <c r="C1756" s="17" t="s">
        <v>7758</v>
      </c>
    </row>
    <row r="1757" spans="1:3">
      <c r="A1757" s="17" t="s">
        <v>6022</v>
      </c>
      <c r="B1757" s="27">
        <v>24035</v>
      </c>
      <c r="C1757" s="17" t="s">
        <v>7759</v>
      </c>
    </row>
    <row r="1758" spans="1:3">
      <c r="A1758" s="17" t="s">
        <v>6022</v>
      </c>
      <c r="B1758" s="27">
        <v>24036</v>
      </c>
      <c r="C1758" s="17" t="s">
        <v>7760</v>
      </c>
    </row>
    <row r="1759" spans="1:3">
      <c r="A1759" s="17" t="s">
        <v>6022</v>
      </c>
      <c r="B1759" s="27">
        <v>24037</v>
      </c>
      <c r="C1759" s="17" t="s">
        <v>7761</v>
      </c>
    </row>
    <row r="1760" spans="1:3">
      <c r="A1760" s="17" t="s">
        <v>6022</v>
      </c>
      <c r="B1760" s="27">
        <v>24038</v>
      </c>
      <c r="C1760" s="17" t="s">
        <v>7762</v>
      </c>
    </row>
    <row r="1761" spans="1:3">
      <c r="A1761" s="17" t="s">
        <v>6022</v>
      </c>
      <c r="B1761" s="27">
        <v>24039</v>
      </c>
      <c r="C1761" s="17" t="s">
        <v>7763</v>
      </c>
    </row>
    <row r="1762" spans="1:3">
      <c r="A1762" s="17" t="s">
        <v>6022</v>
      </c>
      <c r="B1762" s="27">
        <v>24041</v>
      </c>
      <c r="C1762" s="17" t="s">
        <v>7764</v>
      </c>
    </row>
    <row r="1763" spans="1:3">
      <c r="A1763" s="17" t="s">
        <v>6022</v>
      </c>
      <c r="B1763" s="27">
        <v>24042</v>
      </c>
      <c r="C1763" s="17" t="s">
        <v>7765</v>
      </c>
    </row>
    <row r="1764" spans="1:3">
      <c r="A1764" s="17" t="s">
        <v>6022</v>
      </c>
      <c r="B1764" s="27">
        <v>24043</v>
      </c>
      <c r="C1764" s="17" t="s">
        <v>7766</v>
      </c>
    </row>
    <row r="1765" spans="1:3">
      <c r="A1765" s="17" t="s">
        <v>6022</v>
      </c>
      <c r="B1765" s="27">
        <v>24044</v>
      </c>
      <c r="C1765" s="17" t="s">
        <v>7767</v>
      </c>
    </row>
    <row r="1766" spans="1:3">
      <c r="A1766" s="17" t="s">
        <v>6022</v>
      </c>
      <c r="B1766" s="27">
        <v>24046</v>
      </c>
      <c r="C1766" s="17" t="s">
        <v>7768</v>
      </c>
    </row>
    <row r="1767" spans="1:3">
      <c r="A1767" s="17" t="s">
        <v>6022</v>
      </c>
      <c r="B1767" s="27">
        <v>24047</v>
      </c>
      <c r="C1767" s="17" t="s">
        <v>7769</v>
      </c>
    </row>
    <row r="1768" spans="1:3">
      <c r="A1768" s="17" t="s">
        <v>6022</v>
      </c>
      <c r="B1768" s="27">
        <v>24048</v>
      </c>
      <c r="C1768" s="17" t="s">
        <v>7770</v>
      </c>
    </row>
    <row r="1769" spans="1:3">
      <c r="A1769" s="17" t="s">
        <v>6022</v>
      </c>
      <c r="B1769" s="27">
        <v>24049</v>
      </c>
      <c r="C1769" s="17" t="s">
        <v>7771</v>
      </c>
    </row>
    <row r="1770" spans="1:3">
      <c r="A1770" s="17" t="s">
        <v>6022</v>
      </c>
      <c r="B1770" s="27">
        <v>24050</v>
      </c>
      <c r="C1770" s="17" t="s">
        <v>7772</v>
      </c>
    </row>
    <row r="1771" spans="1:3">
      <c r="A1771" s="17" t="s">
        <v>6022</v>
      </c>
      <c r="B1771" s="27">
        <v>24051</v>
      </c>
      <c r="C1771" s="17" t="s">
        <v>7773</v>
      </c>
    </row>
    <row r="1772" spans="1:3">
      <c r="A1772" s="17" t="s">
        <v>6022</v>
      </c>
      <c r="B1772" s="27">
        <v>24052</v>
      </c>
      <c r="C1772" s="17" t="s">
        <v>7774</v>
      </c>
    </row>
    <row r="1773" spans="1:3">
      <c r="A1773" s="17" t="s">
        <v>6022</v>
      </c>
      <c r="B1773" s="27">
        <v>24053</v>
      </c>
      <c r="C1773" s="17" t="s">
        <v>7775</v>
      </c>
    </row>
    <row r="1774" spans="1:3">
      <c r="A1774" s="17" t="s">
        <v>6022</v>
      </c>
      <c r="B1774" s="27">
        <v>24054</v>
      </c>
      <c r="C1774" s="17" t="s">
        <v>7776</v>
      </c>
    </row>
    <row r="1775" spans="1:3">
      <c r="A1775" s="17" t="s">
        <v>6022</v>
      </c>
      <c r="B1775" s="27">
        <v>24055</v>
      </c>
      <c r="C1775" s="17" t="s">
        <v>7777</v>
      </c>
    </row>
    <row r="1776" spans="1:3">
      <c r="A1776" s="17" t="s">
        <v>6022</v>
      </c>
      <c r="B1776" s="27">
        <v>24056</v>
      </c>
      <c r="C1776" s="17" t="s">
        <v>7778</v>
      </c>
    </row>
    <row r="1777" spans="1:3">
      <c r="A1777" s="17" t="s">
        <v>6022</v>
      </c>
      <c r="B1777" s="27">
        <v>24057</v>
      </c>
      <c r="C1777" s="17" t="s">
        <v>7779</v>
      </c>
    </row>
    <row r="1778" spans="1:3">
      <c r="A1778" s="17" t="s">
        <v>6022</v>
      </c>
      <c r="B1778" s="27">
        <v>24059</v>
      </c>
      <c r="C1778" s="17" t="s">
        <v>7780</v>
      </c>
    </row>
    <row r="1779" spans="1:3">
      <c r="A1779" s="17" t="s">
        <v>6022</v>
      </c>
      <c r="B1779" s="27">
        <v>24060</v>
      </c>
      <c r="C1779" s="17" t="s">
        <v>7781</v>
      </c>
    </row>
    <row r="1780" spans="1:3">
      <c r="A1780" s="17" t="s">
        <v>6022</v>
      </c>
      <c r="B1780" s="27">
        <v>24061</v>
      </c>
      <c r="C1780" s="17" t="s">
        <v>7782</v>
      </c>
    </row>
    <row r="1781" spans="1:3">
      <c r="A1781" s="17" t="s">
        <v>6022</v>
      </c>
      <c r="B1781" s="27">
        <v>24062</v>
      </c>
      <c r="C1781" s="17" t="s">
        <v>7783</v>
      </c>
    </row>
    <row r="1782" spans="1:3">
      <c r="A1782" s="17" t="s">
        <v>6022</v>
      </c>
      <c r="B1782" s="27">
        <v>24064</v>
      </c>
      <c r="C1782" s="17" t="s">
        <v>7784</v>
      </c>
    </row>
    <row r="1783" spans="1:3">
      <c r="A1783" s="17" t="s">
        <v>6022</v>
      </c>
      <c r="B1783" s="27">
        <v>24065</v>
      </c>
      <c r="C1783" s="17" t="s">
        <v>7785</v>
      </c>
    </row>
    <row r="1784" spans="1:3">
      <c r="A1784" s="17" t="s">
        <v>6022</v>
      </c>
      <c r="B1784" s="27">
        <v>24066</v>
      </c>
      <c r="C1784" s="17" t="s">
        <v>7786</v>
      </c>
    </row>
    <row r="1785" spans="1:3">
      <c r="A1785" s="17" t="s">
        <v>6022</v>
      </c>
      <c r="B1785" s="27">
        <v>24067</v>
      </c>
      <c r="C1785" s="17" t="s">
        <v>7787</v>
      </c>
    </row>
    <row r="1786" spans="1:3">
      <c r="A1786" s="17" t="s">
        <v>6022</v>
      </c>
      <c r="B1786" s="27">
        <v>24068</v>
      </c>
      <c r="C1786" s="17" t="s">
        <v>7788</v>
      </c>
    </row>
    <row r="1787" spans="1:3">
      <c r="A1787" s="17" t="s">
        <v>6022</v>
      </c>
      <c r="B1787" s="27">
        <v>24069</v>
      </c>
      <c r="C1787" s="17" t="s">
        <v>7789</v>
      </c>
    </row>
    <row r="1788" spans="1:3">
      <c r="A1788" s="17" t="s">
        <v>6022</v>
      </c>
      <c r="B1788" s="27">
        <v>24070</v>
      </c>
      <c r="C1788" s="17" t="s">
        <v>7790</v>
      </c>
    </row>
    <row r="1789" spans="1:3">
      <c r="A1789" s="17" t="s">
        <v>6022</v>
      </c>
      <c r="B1789" s="27">
        <v>24071</v>
      </c>
      <c r="C1789" s="17" t="s">
        <v>7791</v>
      </c>
    </row>
    <row r="1790" spans="1:3">
      <c r="A1790" s="17" t="s">
        <v>6022</v>
      </c>
      <c r="B1790" s="27">
        <v>24072</v>
      </c>
      <c r="C1790" s="17" t="s">
        <v>7792</v>
      </c>
    </row>
    <row r="1791" spans="1:3">
      <c r="A1791" s="17" t="s">
        <v>6022</v>
      </c>
      <c r="B1791" s="27">
        <v>24073</v>
      </c>
      <c r="C1791" s="17" t="s">
        <v>7793</v>
      </c>
    </row>
    <row r="1792" spans="1:3">
      <c r="A1792" s="17" t="s">
        <v>6022</v>
      </c>
      <c r="B1792" s="27">
        <v>24074</v>
      </c>
      <c r="C1792" s="17" t="s">
        <v>7794</v>
      </c>
    </row>
    <row r="1793" spans="1:3">
      <c r="A1793" s="17" t="s">
        <v>6022</v>
      </c>
      <c r="B1793" s="27">
        <v>24075</v>
      </c>
      <c r="C1793" s="17" t="s">
        <v>7795</v>
      </c>
    </row>
    <row r="1794" spans="1:3">
      <c r="A1794" s="17" t="s">
        <v>6022</v>
      </c>
      <c r="B1794" s="27">
        <v>24076</v>
      </c>
      <c r="C1794" s="17" t="s">
        <v>7796</v>
      </c>
    </row>
    <row r="1795" spans="1:3">
      <c r="A1795" s="17" t="s">
        <v>6022</v>
      </c>
      <c r="B1795" s="27">
        <v>24077</v>
      </c>
      <c r="C1795" s="17" t="s">
        <v>7797</v>
      </c>
    </row>
    <row r="1796" spans="1:3">
      <c r="A1796" s="17" t="s">
        <v>6022</v>
      </c>
      <c r="B1796" s="27">
        <v>24078</v>
      </c>
      <c r="C1796" s="17" t="s">
        <v>7797</v>
      </c>
    </row>
    <row r="1797" spans="1:3">
      <c r="A1797" s="17" t="s">
        <v>6022</v>
      </c>
      <c r="B1797" s="27">
        <v>24079</v>
      </c>
      <c r="C1797" s="17" t="s">
        <v>7797</v>
      </c>
    </row>
    <row r="1798" spans="1:3">
      <c r="A1798" s="17" t="s">
        <v>6022</v>
      </c>
      <c r="B1798" s="27">
        <v>24081</v>
      </c>
      <c r="C1798" s="17" t="s">
        <v>7798</v>
      </c>
    </row>
    <row r="1799" spans="1:3">
      <c r="A1799" s="17" t="s">
        <v>6022</v>
      </c>
      <c r="B1799" s="27">
        <v>24083</v>
      </c>
      <c r="C1799" s="17" t="s">
        <v>7799</v>
      </c>
    </row>
    <row r="1800" spans="1:3">
      <c r="A1800" s="17" t="s">
        <v>6022</v>
      </c>
      <c r="B1800" s="27">
        <v>24086</v>
      </c>
      <c r="C1800" s="17" t="s">
        <v>7800</v>
      </c>
    </row>
    <row r="1801" spans="1:3">
      <c r="A1801" s="17" t="s">
        <v>6022</v>
      </c>
      <c r="B1801" s="27">
        <v>24087</v>
      </c>
      <c r="C1801" s="17" t="s">
        <v>7801</v>
      </c>
    </row>
    <row r="1802" spans="1:3">
      <c r="A1802" s="17" t="s">
        <v>6022</v>
      </c>
      <c r="B1802" s="27">
        <v>24088</v>
      </c>
      <c r="C1802" s="17" t="s">
        <v>7802</v>
      </c>
    </row>
    <row r="1803" spans="1:3">
      <c r="A1803" s="17" t="s">
        <v>6022</v>
      </c>
      <c r="B1803" s="27">
        <v>24090</v>
      </c>
      <c r="C1803" s="17" t="s">
        <v>7803</v>
      </c>
    </row>
    <row r="1804" spans="1:3">
      <c r="A1804" s="17" t="s">
        <v>6022</v>
      </c>
      <c r="B1804" s="27">
        <v>24091</v>
      </c>
      <c r="C1804" s="17" t="s">
        <v>7804</v>
      </c>
    </row>
    <row r="1805" spans="1:3">
      <c r="A1805" s="17" t="s">
        <v>6022</v>
      </c>
      <c r="B1805" s="27">
        <v>24093</v>
      </c>
      <c r="C1805" s="17" t="s">
        <v>7805</v>
      </c>
    </row>
    <row r="1806" spans="1:3">
      <c r="A1806" s="17" t="s">
        <v>6022</v>
      </c>
      <c r="B1806" s="27">
        <v>24094</v>
      </c>
      <c r="C1806" s="17" t="s">
        <v>7806</v>
      </c>
    </row>
    <row r="1807" spans="1:3">
      <c r="A1807" s="17" t="s">
        <v>6022</v>
      </c>
      <c r="B1807" s="27">
        <v>24096</v>
      </c>
      <c r="C1807" s="17" t="s">
        <v>7807</v>
      </c>
    </row>
    <row r="1808" spans="1:3">
      <c r="A1808" s="17" t="s">
        <v>6022</v>
      </c>
      <c r="B1808" s="27">
        <v>24097</v>
      </c>
      <c r="C1808" s="17" t="s">
        <v>7808</v>
      </c>
    </row>
    <row r="1809" spans="1:3">
      <c r="A1809" s="17" t="s">
        <v>6022</v>
      </c>
      <c r="B1809" s="27">
        <v>24098</v>
      </c>
      <c r="C1809" s="17" t="s">
        <v>7809</v>
      </c>
    </row>
    <row r="1810" spans="1:3">
      <c r="A1810" s="17" t="s">
        <v>6022</v>
      </c>
      <c r="B1810" s="27">
        <v>24099</v>
      </c>
      <c r="C1810" s="17" t="s">
        <v>7810</v>
      </c>
    </row>
    <row r="1811" spans="1:3">
      <c r="A1811" s="17" t="s">
        <v>6022</v>
      </c>
      <c r="B1811" s="27">
        <v>24100</v>
      </c>
      <c r="C1811" s="17" t="s">
        <v>7811</v>
      </c>
    </row>
    <row r="1812" spans="1:3">
      <c r="A1812" s="17" t="s">
        <v>6022</v>
      </c>
      <c r="B1812" s="27">
        <v>24101</v>
      </c>
      <c r="C1812" s="17" t="s">
        <v>7812</v>
      </c>
    </row>
    <row r="1813" spans="1:3">
      <c r="A1813" s="17" t="s">
        <v>6022</v>
      </c>
      <c r="B1813" s="27">
        <v>24103</v>
      </c>
      <c r="C1813" s="17" t="s">
        <v>7813</v>
      </c>
    </row>
    <row r="1814" spans="1:3">
      <c r="A1814" s="17" t="s">
        <v>6022</v>
      </c>
      <c r="B1814" s="27">
        <v>24104</v>
      </c>
      <c r="C1814" s="17" t="s">
        <v>7814</v>
      </c>
    </row>
    <row r="1815" spans="1:3">
      <c r="A1815" s="17" t="s">
        <v>6022</v>
      </c>
      <c r="B1815" s="27">
        <v>24105</v>
      </c>
      <c r="C1815" s="17" t="s">
        <v>7815</v>
      </c>
    </row>
    <row r="1816" spans="1:3">
      <c r="A1816" s="17" t="s">
        <v>6022</v>
      </c>
      <c r="B1816" s="27">
        <v>24106</v>
      </c>
      <c r="C1816" s="17" t="s">
        <v>7816</v>
      </c>
    </row>
    <row r="1817" spans="1:3">
      <c r="A1817" s="17" t="s">
        <v>6022</v>
      </c>
      <c r="B1817" s="27">
        <v>24107</v>
      </c>
      <c r="C1817" s="17" t="s">
        <v>7817</v>
      </c>
    </row>
    <row r="1818" spans="1:3">
      <c r="A1818" s="17" t="s">
        <v>6022</v>
      </c>
      <c r="B1818" s="27">
        <v>24108</v>
      </c>
      <c r="C1818" s="17" t="s">
        <v>7818</v>
      </c>
    </row>
    <row r="1819" spans="1:3">
      <c r="A1819" s="17" t="s">
        <v>6022</v>
      </c>
      <c r="B1819" s="27">
        <v>24109</v>
      </c>
      <c r="C1819" s="17" t="s">
        <v>7819</v>
      </c>
    </row>
    <row r="1820" spans="1:3">
      <c r="A1820" s="17" t="s">
        <v>6022</v>
      </c>
      <c r="B1820" s="27">
        <v>24110</v>
      </c>
      <c r="C1820" s="17" t="s">
        <v>7820</v>
      </c>
    </row>
    <row r="1821" spans="1:3">
      <c r="A1821" s="17" t="s">
        <v>6022</v>
      </c>
      <c r="B1821" s="27">
        <v>24111</v>
      </c>
      <c r="C1821" s="17" t="s">
        <v>7821</v>
      </c>
    </row>
    <row r="1822" spans="1:3">
      <c r="A1822" s="17" t="s">
        <v>6022</v>
      </c>
      <c r="B1822" s="27">
        <v>24112</v>
      </c>
      <c r="C1822" s="17" t="s">
        <v>7822</v>
      </c>
    </row>
    <row r="1823" spans="1:3">
      <c r="A1823" s="17" t="s">
        <v>6022</v>
      </c>
      <c r="B1823" s="27">
        <v>24114</v>
      </c>
      <c r="C1823" s="17" t="s">
        <v>7823</v>
      </c>
    </row>
    <row r="1824" spans="1:3">
      <c r="A1824" s="17" t="s">
        <v>6022</v>
      </c>
      <c r="B1824" s="27">
        <v>24115</v>
      </c>
      <c r="C1824" s="17" t="s">
        <v>7824</v>
      </c>
    </row>
    <row r="1825" spans="1:3">
      <c r="A1825" s="17" t="s">
        <v>6022</v>
      </c>
      <c r="B1825" s="27">
        <v>24118</v>
      </c>
      <c r="C1825" s="17" t="s">
        <v>7825</v>
      </c>
    </row>
    <row r="1826" spans="1:3">
      <c r="A1826" s="17" t="s">
        <v>6022</v>
      </c>
      <c r="B1826" s="27">
        <v>24119</v>
      </c>
      <c r="C1826" s="17" t="s">
        <v>7826</v>
      </c>
    </row>
    <row r="1827" spans="1:3">
      <c r="A1827" s="17" t="s">
        <v>6022</v>
      </c>
      <c r="B1827" s="27">
        <v>24120</v>
      </c>
      <c r="C1827" s="17" t="s">
        <v>7827</v>
      </c>
    </row>
    <row r="1828" spans="1:3">
      <c r="A1828" s="17" t="s">
        <v>6022</v>
      </c>
      <c r="B1828" s="27">
        <v>24121</v>
      </c>
      <c r="C1828" s="17" t="s">
        <v>7828</v>
      </c>
    </row>
    <row r="1829" spans="1:3">
      <c r="A1829" s="17" t="s">
        <v>6022</v>
      </c>
      <c r="B1829" s="27">
        <v>24122</v>
      </c>
      <c r="C1829" s="17" t="s">
        <v>7829</v>
      </c>
    </row>
    <row r="1830" spans="1:3">
      <c r="A1830" s="17" t="s">
        <v>6022</v>
      </c>
      <c r="B1830" s="27">
        <v>24123</v>
      </c>
      <c r="C1830" s="17" t="s">
        <v>7830</v>
      </c>
    </row>
    <row r="1831" spans="1:3">
      <c r="A1831" s="17" t="s">
        <v>6022</v>
      </c>
      <c r="B1831" s="27">
        <v>24124</v>
      </c>
      <c r="C1831" s="17" t="s">
        <v>7831</v>
      </c>
    </row>
    <row r="1832" spans="1:3">
      <c r="A1832" s="17" t="s">
        <v>6022</v>
      </c>
      <c r="B1832" s="27">
        <v>24125</v>
      </c>
      <c r="C1832" s="17" t="s">
        <v>7832</v>
      </c>
    </row>
    <row r="1833" spans="1:3">
      <c r="A1833" s="17" t="s">
        <v>6022</v>
      </c>
      <c r="B1833" s="27">
        <v>24126</v>
      </c>
      <c r="C1833" s="17" t="s">
        <v>7833</v>
      </c>
    </row>
    <row r="1834" spans="1:3">
      <c r="A1834" s="17" t="s">
        <v>6022</v>
      </c>
      <c r="B1834" s="27">
        <v>24127</v>
      </c>
      <c r="C1834" s="17" t="s">
        <v>7834</v>
      </c>
    </row>
    <row r="1835" spans="1:3">
      <c r="A1835" s="17" t="s">
        <v>6022</v>
      </c>
      <c r="B1835" s="27">
        <v>24128</v>
      </c>
      <c r="C1835" s="17" t="s">
        <v>7835</v>
      </c>
    </row>
    <row r="1836" spans="1:3">
      <c r="A1836" s="17" t="s">
        <v>6022</v>
      </c>
      <c r="B1836" s="27">
        <v>24129</v>
      </c>
      <c r="C1836" s="17" t="s">
        <v>7836</v>
      </c>
    </row>
    <row r="1837" spans="1:3">
      <c r="A1837" s="17" t="s">
        <v>6022</v>
      </c>
      <c r="B1837" s="27">
        <v>24130</v>
      </c>
      <c r="C1837" s="17" t="s">
        <v>7837</v>
      </c>
    </row>
    <row r="1838" spans="1:3">
      <c r="A1838" s="17" t="s">
        <v>6022</v>
      </c>
      <c r="B1838" s="27">
        <v>24131</v>
      </c>
      <c r="C1838" s="17" t="s">
        <v>7838</v>
      </c>
    </row>
    <row r="1839" spans="1:3">
      <c r="A1839" s="17" t="s">
        <v>6022</v>
      </c>
      <c r="B1839" s="27">
        <v>24132</v>
      </c>
      <c r="C1839" s="17" t="s">
        <v>7839</v>
      </c>
    </row>
    <row r="1840" spans="1:3">
      <c r="A1840" s="17" t="s">
        <v>6022</v>
      </c>
      <c r="B1840" s="27">
        <v>24133</v>
      </c>
      <c r="C1840" s="17" t="s">
        <v>7840</v>
      </c>
    </row>
    <row r="1841" spans="1:3">
      <c r="A1841" s="17" t="s">
        <v>6022</v>
      </c>
      <c r="B1841" s="27">
        <v>24134</v>
      </c>
      <c r="C1841" s="17" t="s">
        <v>7841</v>
      </c>
    </row>
    <row r="1842" spans="1:3">
      <c r="A1842" s="17" t="s">
        <v>6022</v>
      </c>
      <c r="B1842" s="27">
        <v>24135</v>
      </c>
      <c r="C1842" s="17" t="s">
        <v>7842</v>
      </c>
    </row>
    <row r="1843" spans="1:3">
      <c r="A1843" s="17" t="s">
        <v>6022</v>
      </c>
      <c r="B1843" s="27">
        <v>24136</v>
      </c>
      <c r="C1843" s="17" t="s">
        <v>7843</v>
      </c>
    </row>
    <row r="1844" spans="1:3">
      <c r="A1844" s="17" t="s">
        <v>6022</v>
      </c>
      <c r="B1844" s="27">
        <v>24137</v>
      </c>
      <c r="C1844" s="17" t="s">
        <v>7844</v>
      </c>
    </row>
    <row r="1845" spans="1:3">
      <c r="A1845" s="17" t="s">
        <v>6022</v>
      </c>
      <c r="B1845" s="27">
        <v>24138</v>
      </c>
      <c r="C1845" s="17" t="s">
        <v>7845</v>
      </c>
    </row>
    <row r="1846" spans="1:3">
      <c r="A1846" s="17" t="s">
        <v>6022</v>
      </c>
      <c r="B1846" s="27">
        <v>24139</v>
      </c>
      <c r="C1846" s="17" t="s">
        <v>7846</v>
      </c>
    </row>
    <row r="1847" spans="1:3">
      <c r="A1847" s="17" t="s">
        <v>6022</v>
      </c>
      <c r="B1847" s="27">
        <v>24141</v>
      </c>
      <c r="C1847" s="17" t="s">
        <v>7847</v>
      </c>
    </row>
    <row r="1848" spans="1:3">
      <c r="A1848" s="17" t="s">
        <v>6022</v>
      </c>
      <c r="B1848" s="27">
        <v>24142</v>
      </c>
      <c r="C1848" s="17" t="s">
        <v>7848</v>
      </c>
    </row>
    <row r="1849" spans="1:3">
      <c r="A1849" s="17" t="s">
        <v>6022</v>
      </c>
      <c r="B1849" s="27">
        <v>24143</v>
      </c>
      <c r="C1849" s="17" t="s">
        <v>7849</v>
      </c>
    </row>
    <row r="1850" spans="1:3">
      <c r="A1850" s="17" t="s">
        <v>6022</v>
      </c>
      <c r="B1850" s="27">
        <v>24144</v>
      </c>
      <c r="C1850" s="17" t="s">
        <v>7850</v>
      </c>
    </row>
    <row r="1851" spans="1:3">
      <c r="A1851" s="17" t="s">
        <v>6022</v>
      </c>
      <c r="B1851" s="27">
        <v>24145</v>
      </c>
      <c r="C1851" s="17" t="s">
        <v>7851</v>
      </c>
    </row>
    <row r="1852" spans="1:3">
      <c r="A1852" s="17" t="s">
        <v>6022</v>
      </c>
      <c r="B1852" s="27">
        <v>24146</v>
      </c>
      <c r="C1852" s="17" t="s">
        <v>7852</v>
      </c>
    </row>
    <row r="1853" spans="1:3">
      <c r="A1853" s="17" t="s">
        <v>6022</v>
      </c>
      <c r="B1853" s="27">
        <v>24147</v>
      </c>
      <c r="C1853" s="17" t="s">
        <v>7853</v>
      </c>
    </row>
    <row r="1854" spans="1:3">
      <c r="A1854" s="17" t="s">
        <v>6022</v>
      </c>
      <c r="B1854" s="27">
        <v>24148</v>
      </c>
      <c r="C1854" s="17" t="s">
        <v>7854</v>
      </c>
    </row>
    <row r="1855" spans="1:3">
      <c r="A1855" s="17" t="s">
        <v>6022</v>
      </c>
      <c r="B1855" s="27">
        <v>24149</v>
      </c>
      <c r="C1855" s="17" t="s">
        <v>7855</v>
      </c>
    </row>
    <row r="1856" spans="1:3">
      <c r="A1856" s="17" t="s">
        <v>6022</v>
      </c>
      <c r="B1856" s="27">
        <v>24150</v>
      </c>
      <c r="C1856" s="17" t="s">
        <v>7856</v>
      </c>
    </row>
    <row r="1857" spans="1:3">
      <c r="A1857" s="17" t="s">
        <v>6022</v>
      </c>
      <c r="B1857" s="27">
        <v>24151</v>
      </c>
      <c r="C1857" s="17" t="s">
        <v>7857</v>
      </c>
    </row>
    <row r="1858" spans="1:3">
      <c r="A1858" s="17" t="s">
        <v>6022</v>
      </c>
      <c r="B1858" s="27">
        <v>24152</v>
      </c>
      <c r="C1858" s="17" t="s">
        <v>7857</v>
      </c>
    </row>
    <row r="1859" spans="1:3">
      <c r="A1859" s="17" t="s">
        <v>6022</v>
      </c>
      <c r="B1859" s="27">
        <v>24153</v>
      </c>
      <c r="C1859" s="17" t="s">
        <v>7858</v>
      </c>
    </row>
    <row r="1860" spans="1:3">
      <c r="A1860" s="17" t="s">
        <v>6022</v>
      </c>
      <c r="B1860" s="27">
        <v>24154</v>
      </c>
      <c r="C1860" s="17" t="s">
        <v>7859</v>
      </c>
    </row>
    <row r="1861" spans="1:3">
      <c r="A1861" s="17" t="s">
        <v>6022</v>
      </c>
      <c r="B1861" s="27">
        <v>24155</v>
      </c>
      <c r="C1861" s="17" t="s">
        <v>7860</v>
      </c>
    </row>
    <row r="1862" spans="1:3">
      <c r="A1862" s="17" t="s">
        <v>6022</v>
      </c>
      <c r="B1862" s="27">
        <v>24157</v>
      </c>
      <c r="C1862" s="17" t="s">
        <v>7861</v>
      </c>
    </row>
    <row r="1863" spans="1:3">
      <c r="A1863" s="17" t="s">
        <v>6022</v>
      </c>
      <c r="B1863" s="27">
        <v>24159</v>
      </c>
      <c r="C1863" s="17" t="s">
        <v>7862</v>
      </c>
    </row>
    <row r="1864" spans="1:3">
      <c r="A1864" s="17" t="s">
        <v>6022</v>
      </c>
      <c r="B1864" s="27">
        <v>24161</v>
      </c>
      <c r="C1864" s="17" t="s">
        <v>7863</v>
      </c>
    </row>
    <row r="1865" spans="1:3">
      <c r="A1865" s="17" t="s">
        <v>6022</v>
      </c>
      <c r="B1865" s="27">
        <v>24162</v>
      </c>
      <c r="C1865" s="17" t="s">
        <v>7864</v>
      </c>
    </row>
    <row r="1866" spans="1:3">
      <c r="A1866" s="17" t="s">
        <v>6022</v>
      </c>
      <c r="B1866" s="27">
        <v>24163</v>
      </c>
      <c r="C1866" s="17" t="s">
        <v>7865</v>
      </c>
    </row>
    <row r="1867" spans="1:3">
      <c r="A1867" s="17" t="s">
        <v>6022</v>
      </c>
      <c r="B1867" s="27">
        <v>24164</v>
      </c>
      <c r="C1867" s="17" t="s">
        <v>7866</v>
      </c>
    </row>
    <row r="1868" spans="1:3">
      <c r="A1868" s="17" t="s">
        <v>6022</v>
      </c>
      <c r="B1868" s="27">
        <v>24165</v>
      </c>
      <c r="C1868" s="17" t="s">
        <v>7867</v>
      </c>
    </row>
    <row r="1869" spans="1:3">
      <c r="A1869" s="17" t="s">
        <v>6022</v>
      </c>
      <c r="B1869" s="27">
        <v>24166</v>
      </c>
      <c r="C1869" s="17" t="s">
        <v>7868</v>
      </c>
    </row>
    <row r="1870" spans="1:3">
      <c r="A1870" s="17" t="s">
        <v>6022</v>
      </c>
      <c r="B1870" s="27">
        <v>24167</v>
      </c>
      <c r="C1870" s="17" t="s">
        <v>7869</v>
      </c>
    </row>
    <row r="1871" spans="1:3">
      <c r="A1871" s="17" t="s">
        <v>6022</v>
      </c>
      <c r="B1871" s="27">
        <v>24168</v>
      </c>
      <c r="C1871" s="17" t="s">
        <v>7870</v>
      </c>
    </row>
    <row r="1872" spans="1:3">
      <c r="A1872" s="17" t="s">
        <v>6022</v>
      </c>
      <c r="B1872" s="27">
        <v>24169</v>
      </c>
      <c r="C1872" s="17" t="s">
        <v>7871</v>
      </c>
    </row>
    <row r="1873" spans="1:3">
      <c r="A1873" s="17" t="s">
        <v>6022</v>
      </c>
      <c r="B1873" s="27">
        <v>24170</v>
      </c>
      <c r="C1873" s="17" t="s">
        <v>7872</v>
      </c>
    </row>
    <row r="1874" spans="1:3">
      <c r="A1874" s="17" t="s">
        <v>6022</v>
      </c>
      <c r="B1874" s="27">
        <v>24172</v>
      </c>
      <c r="C1874" s="17" t="s">
        <v>7873</v>
      </c>
    </row>
    <row r="1875" spans="1:3">
      <c r="A1875" s="17" t="s">
        <v>6022</v>
      </c>
      <c r="B1875" s="27">
        <v>24173</v>
      </c>
      <c r="C1875" s="17" t="s">
        <v>7874</v>
      </c>
    </row>
    <row r="1876" spans="1:3">
      <c r="A1876" s="17" t="s">
        <v>6022</v>
      </c>
      <c r="B1876" s="27">
        <v>24174</v>
      </c>
      <c r="C1876" s="17" t="s">
        <v>7875</v>
      </c>
    </row>
    <row r="1877" spans="1:3">
      <c r="A1877" s="17" t="s">
        <v>6022</v>
      </c>
      <c r="B1877" s="27">
        <v>24175</v>
      </c>
      <c r="C1877" s="17" t="s">
        <v>7876</v>
      </c>
    </row>
    <row r="1878" spans="1:3">
      <c r="A1878" s="17" t="s">
        <v>6022</v>
      </c>
      <c r="B1878" s="27">
        <v>24176</v>
      </c>
      <c r="C1878" s="17" t="s">
        <v>7877</v>
      </c>
    </row>
    <row r="1879" spans="1:3">
      <c r="A1879" s="17" t="s">
        <v>6022</v>
      </c>
      <c r="B1879" s="27">
        <v>24177</v>
      </c>
      <c r="C1879" s="17" t="s">
        <v>7878</v>
      </c>
    </row>
    <row r="1880" spans="1:3">
      <c r="A1880" s="17" t="s">
        <v>6022</v>
      </c>
      <c r="B1880" s="27">
        <v>24178</v>
      </c>
      <c r="C1880" s="17" t="s">
        <v>7879</v>
      </c>
    </row>
    <row r="1881" spans="1:3">
      <c r="A1881" s="17" t="s">
        <v>6022</v>
      </c>
      <c r="B1881" s="27">
        <v>24180</v>
      </c>
      <c r="C1881" s="17" t="s">
        <v>7880</v>
      </c>
    </row>
    <row r="1882" spans="1:3">
      <c r="A1882" s="17" t="s">
        <v>6022</v>
      </c>
      <c r="B1882" s="27">
        <v>24181</v>
      </c>
      <c r="C1882" s="17" t="s">
        <v>7881</v>
      </c>
    </row>
    <row r="1883" spans="1:3">
      <c r="A1883" s="17" t="s">
        <v>6022</v>
      </c>
      <c r="B1883" s="27">
        <v>24182</v>
      </c>
      <c r="C1883" s="17" t="s">
        <v>7882</v>
      </c>
    </row>
    <row r="1884" spans="1:3">
      <c r="A1884" s="17" t="s">
        <v>6022</v>
      </c>
      <c r="B1884" s="27">
        <v>24183</v>
      </c>
      <c r="C1884" s="17" t="s">
        <v>7883</v>
      </c>
    </row>
    <row r="1885" spans="1:3">
      <c r="A1885" s="17" t="s">
        <v>6022</v>
      </c>
      <c r="B1885" s="27">
        <v>24184</v>
      </c>
      <c r="C1885" s="17" t="s">
        <v>7884</v>
      </c>
    </row>
    <row r="1886" spans="1:3">
      <c r="A1886" s="17" t="s">
        <v>6022</v>
      </c>
      <c r="B1886" s="27">
        <v>24186</v>
      </c>
      <c r="C1886" s="17" t="s">
        <v>7885</v>
      </c>
    </row>
    <row r="1887" spans="1:3">
      <c r="A1887" s="17" t="s">
        <v>6022</v>
      </c>
      <c r="B1887" s="27">
        <v>24187</v>
      </c>
      <c r="C1887" s="17" t="s">
        <v>7886</v>
      </c>
    </row>
    <row r="1888" spans="1:3">
      <c r="A1888" s="17" t="s">
        <v>6022</v>
      </c>
      <c r="B1888" s="27">
        <v>24188</v>
      </c>
      <c r="C1888" s="17" t="s">
        <v>7887</v>
      </c>
    </row>
    <row r="1889" spans="1:3">
      <c r="A1889" s="17" t="s">
        <v>6022</v>
      </c>
      <c r="B1889" s="27">
        <v>24189</v>
      </c>
      <c r="C1889" s="17" t="s">
        <v>7888</v>
      </c>
    </row>
    <row r="1890" spans="1:3">
      <c r="A1890" s="17" t="s">
        <v>6022</v>
      </c>
      <c r="B1890" s="27">
        <v>24190</v>
      </c>
      <c r="C1890" s="17" t="s">
        <v>7889</v>
      </c>
    </row>
    <row r="1891" spans="1:3">
      <c r="A1891" s="17" t="s">
        <v>6022</v>
      </c>
      <c r="B1891" s="27">
        <v>24191</v>
      </c>
      <c r="C1891" s="17" t="s">
        <v>7890</v>
      </c>
    </row>
    <row r="1892" spans="1:3">
      <c r="A1892" s="17" t="s">
        <v>6022</v>
      </c>
      <c r="B1892" s="27">
        <v>24192</v>
      </c>
      <c r="C1892" s="17" t="s">
        <v>7891</v>
      </c>
    </row>
    <row r="1893" spans="1:3">
      <c r="A1893" s="17" t="s">
        <v>6022</v>
      </c>
      <c r="B1893" s="27">
        <v>24193</v>
      </c>
      <c r="C1893" s="17" t="s">
        <v>7892</v>
      </c>
    </row>
    <row r="1894" spans="1:3">
      <c r="A1894" s="17" t="s">
        <v>6022</v>
      </c>
      <c r="B1894" s="27">
        <v>24194</v>
      </c>
      <c r="C1894" s="17" t="s">
        <v>7893</v>
      </c>
    </row>
    <row r="1895" spans="1:3">
      <c r="A1895" s="17" t="s">
        <v>6022</v>
      </c>
      <c r="B1895" s="27">
        <v>24195</v>
      </c>
      <c r="C1895" s="17" t="s">
        <v>7894</v>
      </c>
    </row>
    <row r="1896" spans="1:3">
      <c r="A1896" s="17" t="s">
        <v>6022</v>
      </c>
      <c r="B1896" s="27">
        <v>24196</v>
      </c>
      <c r="C1896" s="17" t="s">
        <v>7895</v>
      </c>
    </row>
    <row r="1897" spans="1:3">
      <c r="A1897" s="17" t="s">
        <v>6022</v>
      </c>
      <c r="B1897" s="27">
        <v>24197</v>
      </c>
      <c r="C1897" s="17" t="s">
        <v>7896</v>
      </c>
    </row>
    <row r="1898" spans="1:3">
      <c r="A1898" s="17" t="s">
        <v>6022</v>
      </c>
      <c r="B1898" s="27">
        <v>24198</v>
      </c>
      <c r="C1898" s="17" t="s">
        <v>7897</v>
      </c>
    </row>
    <row r="1899" spans="1:3">
      <c r="A1899" s="17" t="s">
        <v>6022</v>
      </c>
      <c r="B1899" s="27">
        <v>24199</v>
      </c>
      <c r="C1899" s="17" t="s">
        <v>7898</v>
      </c>
    </row>
    <row r="1900" spans="1:3">
      <c r="A1900" s="17" t="s">
        <v>6022</v>
      </c>
      <c r="B1900" s="27">
        <v>24201</v>
      </c>
      <c r="C1900" s="17" t="s">
        <v>7899</v>
      </c>
    </row>
    <row r="1901" spans="1:3">
      <c r="A1901" s="17" t="s">
        <v>6022</v>
      </c>
      <c r="B1901" s="27">
        <v>24202</v>
      </c>
      <c r="C1901" s="17" t="s">
        <v>7899</v>
      </c>
    </row>
    <row r="1902" spans="1:3">
      <c r="A1902" s="17" t="s">
        <v>6022</v>
      </c>
      <c r="B1902" s="27">
        <v>24203</v>
      </c>
      <c r="C1902" s="17" t="s">
        <v>7899</v>
      </c>
    </row>
    <row r="1903" spans="1:3">
      <c r="A1903" s="17" t="s">
        <v>6022</v>
      </c>
      <c r="B1903" s="27">
        <v>24204</v>
      </c>
      <c r="C1903" s="17" t="s">
        <v>7900</v>
      </c>
    </row>
    <row r="1904" spans="1:3">
      <c r="A1904" s="17" t="s">
        <v>6022</v>
      </c>
      <c r="B1904" s="27">
        <v>24206</v>
      </c>
      <c r="C1904" s="17" t="s">
        <v>7901</v>
      </c>
    </row>
    <row r="1905" spans="1:3">
      <c r="A1905" s="17" t="s">
        <v>6022</v>
      </c>
      <c r="B1905" s="27">
        <v>24207</v>
      </c>
      <c r="C1905" s="17" t="s">
        <v>7902</v>
      </c>
    </row>
    <row r="1906" spans="1:3">
      <c r="A1906" s="17" t="s">
        <v>6022</v>
      </c>
      <c r="B1906" s="27">
        <v>24208</v>
      </c>
      <c r="C1906" s="17" t="s">
        <v>7903</v>
      </c>
    </row>
    <row r="1907" spans="1:3">
      <c r="A1907" s="17" t="s">
        <v>6022</v>
      </c>
      <c r="B1907" s="27">
        <v>24209</v>
      </c>
      <c r="C1907" s="17" t="s">
        <v>7904</v>
      </c>
    </row>
    <row r="1908" spans="1:3">
      <c r="A1908" s="17" t="s">
        <v>6022</v>
      </c>
      <c r="B1908" s="27">
        <v>24210</v>
      </c>
      <c r="C1908" s="17" t="s">
        <v>7905</v>
      </c>
    </row>
    <row r="1909" spans="1:3">
      <c r="A1909" s="17" t="s">
        <v>6022</v>
      </c>
      <c r="B1909" s="27">
        <v>24211</v>
      </c>
      <c r="C1909" s="17" t="s">
        <v>7906</v>
      </c>
    </row>
    <row r="1910" spans="1:3">
      <c r="A1910" s="17" t="s">
        <v>6022</v>
      </c>
      <c r="B1910" s="27">
        <v>24212</v>
      </c>
      <c r="C1910" s="17" t="s">
        <v>7907</v>
      </c>
    </row>
    <row r="1911" spans="1:3">
      <c r="A1911" s="17" t="s">
        <v>6022</v>
      </c>
      <c r="B1911" s="27">
        <v>24213</v>
      </c>
      <c r="C1911" s="17" t="s">
        <v>7908</v>
      </c>
    </row>
    <row r="1912" spans="1:3">
      <c r="A1912" s="17" t="s">
        <v>6022</v>
      </c>
      <c r="B1912" s="27">
        <v>24214</v>
      </c>
      <c r="C1912" s="17" t="s">
        <v>7909</v>
      </c>
    </row>
    <row r="1913" spans="1:3">
      <c r="A1913" s="17" t="s">
        <v>6022</v>
      </c>
      <c r="B1913" s="27">
        <v>24215</v>
      </c>
      <c r="C1913" s="17" t="s">
        <v>7910</v>
      </c>
    </row>
    <row r="1914" spans="1:3">
      <c r="A1914" s="17" t="s">
        <v>6022</v>
      </c>
      <c r="B1914" s="27">
        <v>24216</v>
      </c>
      <c r="C1914" s="17" t="s">
        <v>7910</v>
      </c>
    </row>
    <row r="1915" spans="1:3">
      <c r="A1915" s="17" t="s">
        <v>6022</v>
      </c>
      <c r="B1915" s="27">
        <v>24217</v>
      </c>
      <c r="C1915" s="17" t="s">
        <v>7911</v>
      </c>
    </row>
    <row r="1916" spans="1:3">
      <c r="A1916" s="17" t="s">
        <v>6022</v>
      </c>
      <c r="B1916" s="27">
        <v>24218</v>
      </c>
      <c r="C1916" s="17" t="s">
        <v>7912</v>
      </c>
    </row>
    <row r="1917" spans="1:3">
      <c r="A1917" s="17" t="s">
        <v>6022</v>
      </c>
      <c r="B1917" s="27">
        <v>24219</v>
      </c>
      <c r="C1917" s="17" t="s">
        <v>7913</v>
      </c>
    </row>
    <row r="1918" spans="1:3">
      <c r="A1918" s="17" t="s">
        <v>6022</v>
      </c>
      <c r="B1918" s="27">
        <v>24220</v>
      </c>
      <c r="C1918" s="17" t="s">
        <v>7914</v>
      </c>
    </row>
    <row r="1919" spans="1:3">
      <c r="A1919" s="17" t="s">
        <v>6022</v>
      </c>
      <c r="B1919" s="27">
        <v>24221</v>
      </c>
      <c r="C1919" s="17" t="s">
        <v>7915</v>
      </c>
    </row>
    <row r="1920" spans="1:3">
      <c r="A1920" s="17" t="s">
        <v>6022</v>
      </c>
      <c r="B1920" s="27">
        <v>24222</v>
      </c>
      <c r="C1920" s="17" t="s">
        <v>7916</v>
      </c>
    </row>
    <row r="1921" spans="1:3">
      <c r="A1921" s="17" t="s">
        <v>6022</v>
      </c>
      <c r="B1921" s="27">
        <v>24223</v>
      </c>
      <c r="C1921" s="17" t="s">
        <v>7917</v>
      </c>
    </row>
    <row r="1922" spans="1:3">
      <c r="A1922" s="17" t="s">
        <v>6022</v>
      </c>
      <c r="B1922" s="27">
        <v>24224</v>
      </c>
      <c r="C1922" s="17" t="s">
        <v>7918</v>
      </c>
    </row>
    <row r="1923" spans="1:3">
      <c r="A1923" s="17" t="s">
        <v>6022</v>
      </c>
      <c r="B1923" s="27">
        <v>24225</v>
      </c>
      <c r="C1923" s="17" t="s">
        <v>7919</v>
      </c>
    </row>
    <row r="1924" spans="1:3">
      <c r="A1924" s="17" t="s">
        <v>6022</v>
      </c>
      <c r="B1924" s="27">
        <v>24226</v>
      </c>
      <c r="C1924" s="17" t="s">
        <v>7920</v>
      </c>
    </row>
    <row r="1925" spans="1:3">
      <c r="A1925" s="17" t="s">
        <v>6022</v>
      </c>
      <c r="B1925" s="27">
        <v>24227</v>
      </c>
      <c r="C1925" s="17" t="s">
        <v>7921</v>
      </c>
    </row>
    <row r="1926" spans="1:3">
      <c r="A1926" s="17" t="s">
        <v>6022</v>
      </c>
      <c r="B1926" s="27">
        <v>24228</v>
      </c>
      <c r="C1926" s="17" t="s">
        <v>7922</v>
      </c>
    </row>
    <row r="1927" spans="1:3">
      <c r="A1927" s="17" t="s">
        <v>6022</v>
      </c>
      <c r="B1927" s="27">
        <v>24229</v>
      </c>
      <c r="C1927" s="17" t="s">
        <v>7923</v>
      </c>
    </row>
    <row r="1928" spans="1:3">
      <c r="A1928" s="17" t="s">
        <v>6022</v>
      </c>
      <c r="B1928" s="27">
        <v>24230</v>
      </c>
      <c r="C1928" s="17" t="s">
        <v>7924</v>
      </c>
    </row>
    <row r="1929" spans="1:3">
      <c r="A1929" s="17" t="s">
        <v>6022</v>
      </c>
      <c r="B1929" s="27">
        <v>24231</v>
      </c>
      <c r="C1929" s="17" t="s">
        <v>7925</v>
      </c>
    </row>
    <row r="1930" spans="1:3">
      <c r="A1930" s="17" t="s">
        <v>6022</v>
      </c>
      <c r="B1930" s="27">
        <v>24233</v>
      </c>
      <c r="C1930" s="17" t="s">
        <v>7926</v>
      </c>
    </row>
    <row r="1931" spans="1:3">
      <c r="A1931" s="17" t="s">
        <v>6022</v>
      </c>
      <c r="B1931" s="27">
        <v>24234</v>
      </c>
      <c r="C1931" s="17" t="s">
        <v>7927</v>
      </c>
    </row>
    <row r="1932" spans="1:3">
      <c r="A1932" s="17" t="s">
        <v>6022</v>
      </c>
      <c r="B1932" s="27">
        <v>24235</v>
      </c>
      <c r="C1932" s="17" t="s">
        <v>7928</v>
      </c>
    </row>
    <row r="1933" spans="1:3">
      <c r="A1933" s="17" t="s">
        <v>6022</v>
      </c>
      <c r="B1933" s="27">
        <v>24236</v>
      </c>
      <c r="C1933" s="17" t="s">
        <v>7929</v>
      </c>
    </row>
    <row r="1934" spans="1:3">
      <c r="A1934" s="17" t="s">
        <v>6022</v>
      </c>
      <c r="B1934" s="27">
        <v>24237</v>
      </c>
      <c r="C1934" s="17" t="s">
        <v>7930</v>
      </c>
    </row>
    <row r="1935" spans="1:3">
      <c r="A1935" s="17" t="s">
        <v>6022</v>
      </c>
      <c r="B1935" s="27">
        <v>24239</v>
      </c>
      <c r="C1935" s="17" t="s">
        <v>7931</v>
      </c>
    </row>
    <row r="1936" spans="1:3">
      <c r="A1936" s="17" t="s">
        <v>6022</v>
      </c>
      <c r="B1936" s="27">
        <v>24240</v>
      </c>
      <c r="C1936" s="17" t="s">
        <v>7932</v>
      </c>
    </row>
    <row r="1937" spans="1:3">
      <c r="A1937" s="17" t="s">
        <v>6022</v>
      </c>
      <c r="B1937" s="27">
        <v>24241</v>
      </c>
      <c r="C1937" s="17" t="s">
        <v>7933</v>
      </c>
    </row>
    <row r="1938" spans="1:3">
      <c r="A1938" s="17" t="s">
        <v>6022</v>
      </c>
      <c r="B1938" s="27">
        <v>24242</v>
      </c>
      <c r="C1938" s="17" t="s">
        <v>7934</v>
      </c>
    </row>
    <row r="1939" spans="1:3">
      <c r="A1939" s="17" t="s">
        <v>6022</v>
      </c>
      <c r="B1939" s="27">
        <v>24243</v>
      </c>
      <c r="C1939" s="17" t="s">
        <v>7935</v>
      </c>
    </row>
    <row r="1940" spans="1:3">
      <c r="A1940" s="17" t="s">
        <v>6022</v>
      </c>
      <c r="B1940" s="27">
        <v>24245</v>
      </c>
      <c r="C1940" s="17" t="s">
        <v>7936</v>
      </c>
    </row>
    <row r="1941" spans="1:3">
      <c r="A1941" s="17" t="s">
        <v>6022</v>
      </c>
      <c r="B1941" s="27">
        <v>24246</v>
      </c>
      <c r="C1941" s="17" t="s">
        <v>7937</v>
      </c>
    </row>
    <row r="1942" spans="1:3">
      <c r="A1942" s="17" t="s">
        <v>6022</v>
      </c>
      <c r="B1942" s="27">
        <v>24248</v>
      </c>
      <c r="C1942" s="17" t="s">
        <v>7938</v>
      </c>
    </row>
    <row r="1943" spans="1:3">
      <c r="A1943" s="17" t="s">
        <v>6022</v>
      </c>
      <c r="B1943" s="27">
        <v>24249</v>
      </c>
      <c r="C1943" s="17" t="s">
        <v>7939</v>
      </c>
    </row>
    <row r="1944" spans="1:3">
      <c r="A1944" s="17" t="s">
        <v>6022</v>
      </c>
      <c r="B1944" s="27">
        <v>24251</v>
      </c>
      <c r="C1944" s="17" t="s">
        <v>7940</v>
      </c>
    </row>
    <row r="1945" spans="1:3">
      <c r="A1945" s="17" t="s">
        <v>6022</v>
      </c>
      <c r="B1945" s="27">
        <v>24252</v>
      </c>
      <c r="C1945" s="17" t="s">
        <v>7941</v>
      </c>
    </row>
    <row r="1946" spans="1:3">
      <c r="A1946" s="17" t="s">
        <v>6022</v>
      </c>
      <c r="B1946" s="27">
        <v>24253</v>
      </c>
      <c r="C1946" s="17" t="s">
        <v>7942</v>
      </c>
    </row>
    <row r="1947" spans="1:3">
      <c r="A1947" s="17" t="s">
        <v>6022</v>
      </c>
      <c r="B1947" s="27">
        <v>24254</v>
      </c>
      <c r="C1947" s="17" t="s">
        <v>7943</v>
      </c>
    </row>
    <row r="1948" spans="1:3">
      <c r="A1948" s="17" t="s">
        <v>6022</v>
      </c>
      <c r="B1948" s="27">
        <v>24255</v>
      </c>
      <c r="C1948" s="17" t="s">
        <v>7944</v>
      </c>
    </row>
    <row r="1949" spans="1:3">
      <c r="A1949" s="17" t="s">
        <v>6022</v>
      </c>
      <c r="B1949" s="27">
        <v>24256</v>
      </c>
      <c r="C1949" s="17" t="s">
        <v>7945</v>
      </c>
    </row>
    <row r="1950" spans="1:3">
      <c r="A1950" s="17" t="s">
        <v>6022</v>
      </c>
      <c r="B1950" s="27">
        <v>24257</v>
      </c>
      <c r="C1950" s="17" t="s">
        <v>7946</v>
      </c>
    </row>
    <row r="1951" spans="1:3">
      <c r="A1951" s="17" t="s">
        <v>6022</v>
      </c>
      <c r="B1951" s="27">
        <v>24258</v>
      </c>
      <c r="C1951" s="17" t="s">
        <v>7947</v>
      </c>
    </row>
    <row r="1952" spans="1:3">
      <c r="A1952" s="17" t="s">
        <v>6022</v>
      </c>
      <c r="B1952" s="27">
        <v>24259</v>
      </c>
      <c r="C1952" s="17" t="s">
        <v>7948</v>
      </c>
    </row>
    <row r="1953" spans="1:3">
      <c r="A1953" s="17" t="s">
        <v>6022</v>
      </c>
      <c r="B1953" s="27">
        <v>24260</v>
      </c>
      <c r="C1953" s="17" t="s">
        <v>7949</v>
      </c>
    </row>
    <row r="1954" spans="1:3">
      <c r="A1954" s="17" t="s">
        <v>6022</v>
      </c>
      <c r="B1954" s="27">
        <v>24261</v>
      </c>
      <c r="C1954" s="17" t="s">
        <v>7950</v>
      </c>
    </row>
    <row r="1955" spans="1:3">
      <c r="A1955" s="17" t="s">
        <v>6022</v>
      </c>
      <c r="B1955" s="27">
        <v>24262</v>
      </c>
      <c r="C1955" s="17" t="s">
        <v>7951</v>
      </c>
    </row>
    <row r="1956" spans="1:3">
      <c r="A1956" s="17" t="s">
        <v>6022</v>
      </c>
      <c r="B1956" s="27">
        <v>24263</v>
      </c>
      <c r="C1956" s="17" t="s">
        <v>7952</v>
      </c>
    </row>
    <row r="1957" spans="1:3">
      <c r="A1957" s="17" t="s">
        <v>6022</v>
      </c>
      <c r="B1957" s="27">
        <v>24264</v>
      </c>
      <c r="C1957" s="17" t="s">
        <v>7953</v>
      </c>
    </row>
    <row r="1958" spans="1:3">
      <c r="A1958" s="17" t="s">
        <v>6022</v>
      </c>
      <c r="B1958" s="27">
        <v>24265</v>
      </c>
      <c r="C1958" s="17" t="s">
        <v>7954</v>
      </c>
    </row>
    <row r="1959" spans="1:3">
      <c r="A1959" s="17" t="s">
        <v>6022</v>
      </c>
      <c r="B1959" s="27">
        <v>24266</v>
      </c>
      <c r="C1959" s="17" t="s">
        <v>7955</v>
      </c>
    </row>
    <row r="1960" spans="1:3">
      <c r="A1960" s="17" t="s">
        <v>6022</v>
      </c>
      <c r="B1960" s="27">
        <v>24267</v>
      </c>
      <c r="C1960" s="17" t="s">
        <v>7956</v>
      </c>
    </row>
    <row r="1961" spans="1:3">
      <c r="A1961" s="17" t="s">
        <v>6022</v>
      </c>
      <c r="B1961" s="27">
        <v>24268</v>
      </c>
      <c r="C1961" s="17" t="s">
        <v>7957</v>
      </c>
    </row>
    <row r="1962" spans="1:3">
      <c r="A1962" s="17" t="s">
        <v>6022</v>
      </c>
      <c r="B1962" s="27">
        <v>24269</v>
      </c>
      <c r="C1962" s="17" t="s">
        <v>7958</v>
      </c>
    </row>
    <row r="1963" spans="1:3">
      <c r="A1963" s="17" t="s">
        <v>6022</v>
      </c>
      <c r="B1963" s="27">
        <v>24270</v>
      </c>
      <c r="C1963" s="17" t="s">
        <v>7959</v>
      </c>
    </row>
    <row r="1964" spans="1:3">
      <c r="A1964" s="17" t="s">
        <v>6022</v>
      </c>
      <c r="B1964" s="27">
        <v>24271</v>
      </c>
      <c r="C1964" s="17" t="s">
        <v>7960</v>
      </c>
    </row>
    <row r="1965" spans="1:3">
      <c r="A1965" s="17" t="s">
        <v>6022</v>
      </c>
      <c r="B1965" s="27">
        <v>24272</v>
      </c>
      <c r="C1965" s="17" t="s">
        <v>7961</v>
      </c>
    </row>
    <row r="1966" spans="1:3">
      <c r="A1966" s="17" t="s">
        <v>6022</v>
      </c>
      <c r="B1966" s="27">
        <v>24274</v>
      </c>
      <c r="C1966" s="17" t="s">
        <v>7962</v>
      </c>
    </row>
    <row r="1967" spans="1:3">
      <c r="A1967" s="17" t="s">
        <v>6022</v>
      </c>
      <c r="B1967" s="27">
        <v>24275</v>
      </c>
      <c r="C1967" s="17" t="s">
        <v>7963</v>
      </c>
    </row>
    <row r="1968" spans="1:3">
      <c r="A1968" s="17" t="s">
        <v>6022</v>
      </c>
      <c r="B1968" s="27">
        <v>24276</v>
      </c>
      <c r="C1968" s="17" t="s">
        <v>7964</v>
      </c>
    </row>
    <row r="1969" spans="1:3">
      <c r="A1969" s="17" t="s">
        <v>6022</v>
      </c>
      <c r="B1969" s="27">
        <v>24277</v>
      </c>
      <c r="C1969" s="17" t="s">
        <v>7965</v>
      </c>
    </row>
    <row r="1970" spans="1:3">
      <c r="A1970" s="17" t="s">
        <v>6022</v>
      </c>
      <c r="B1970" s="27">
        <v>24278</v>
      </c>
      <c r="C1970" s="17" t="s">
        <v>7966</v>
      </c>
    </row>
    <row r="1971" spans="1:3">
      <c r="A1971" s="17" t="s">
        <v>6022</v>
      </c>
      <c r="B1971" s="27">
        <v>24280</v>
      </c>
      <c r="C1971" s="17" t="s">
        <v>7967</v>
      </c>
    </row>
    <row r="1972" spans="1:3">
      <c r="A1972" s="17" t="s">
        <v>6022</v>
      </c>
      <c r="B1972" s="27">
        <v>24281</v>
      </c>
      <c r="C1972" s="17" t="s">
        <v>7968</v>
      </c>
    </row>
    <row r="1973" spans="1:3">
      <c r="A1973" s="17" t="s">
        <v>6022</v>
      </c>
      <c r="B1973" s="27">
        <v>24282</v>
      </c>
      <c r="C1973" s="17" t="s">
        <v>7969</v>
      </c>
    </row>
    <row r="1974" spans="1:3">
      <c r="A1974" s="17" t="s">
        <v>6022</v>
      </c>
      <c r="B1974" s="27">
        <v>24283</v>
      </c>
      <c r="C1974" s="17" t="s">
        <v>7970</v>
      </c>
    </row>
    <row r="1975" spans="1:3">
      <c r="A1975" s="17" t="s">
        <v>6022</v>
      </c>
      <c r="B1975" s="27">
        <v>24284</v>
      </c>
      <c r="C1975" s="17" t="s">
        <v>7971</v>
      </c>
    </row>
    <row r="1976" spans="1:3">
      <c r="A1976" s="17" t="s">
        <v>6022</v>
      </c>
      <c r="B1976" s="27">
        <v>24285</v>
      </c>
      <c r="C1976" s="17" t="s">
        <v>7972</v>
      </c>
    </row>
    <row r="1977" spans="1:3">
      <c r="A1977" s="17" t="s">
        <v>6022</v>
      </c>
      <c r="B1977" s="27">
        <v>24286</v>
      </c>
      <c r="C1977" s="17" t="s">
        <v>7973</v>
      </c>
    </row>
    <row r="1978" spans="1:3">
      <c r="A1978" s="17" t="s">
        <v>6022</v>
      </c>
      <c r="B1978" s="27">
        <v>24287</v>
      </c>
      <c r="C1978" s="17" t="s">
        <v>7974</v>
      </c>
    </row>
    <row r="1979" spans="1:3">
      <c r="A1979" s="17" t="s">
        <v>6022</v>
      </c>
      <c r="B1979" s="27">
        <v>24288</v>
      </c>
      <c r="C1979" s="17" t="s">
        <v>7975</v>
      </c>
    </row>
    <row r="1980" spans="1:3">
      <c r="A1980" s="17" t="s">
        <v>6022</v>
      </c>
      <c r="B1980" s="27">
        <v>24290</v>
      </c>
      <c r="C1980" s="17" t="s">
        <v>7976</v>
      </c>
    </row>
    <row r="1981" spans="1:3">
      <c r="A1981" s="17" t="s">
        <v>6022</v>
      </c>
      <c r="B1981" s="27">
        <v>24291</v>
      </c>
      <c r="C1981" s="17" t="s">
        <v>7977</v>
      </c>
    </row>
    <row r="1982" spans="1:3">
      <c r="A1982" s="17" t="s">
        <v>6022</v>
      </c>
      <c r="B1982" s="27">
        <v>24292</v>
      </c>
      <c r="C1982" s="17" t="s">
        <v>7978</v>
      </c>
    </row>
    <row r="1983" spans="1:3">
      <c r="A1983" s="17" t="s">
        <v>6022</v>
      </c>
      <c r="B1983" s="27">
        <v>24293</v>
      </c>
      <c r="C1983" s="17" t="s">
        <v>7979</v>
      </c>
    </row>
    <row r="1984" spans="1:3">
      <c r="A1984" s="17" t="s">
        <v>6022</v>
      </c>
      <c r="B1984" s="27">
        <v>24295</v>
      </c>
      <c r="C1984" s="17" t="s">
        <v>7980</v>
      </c>
    </row>
    <row r="1985" spans="1:3">
      <c r="A1985" s="17" t="s">
        <v>6022</v>
      </c>
      <c r="B1985" s="27">
        <v>24297</v>
      </c>
      <c r="C1985" s="17" t="s">
        <v>7981</v>
      </c>
    </row>
    <row r="1986" spans="1:3">
      <c r="A1986" s="17" t="s">
        <v>6022</v>
      </c>
      <c r="B1986" s="27">
        <v>24298</v>
      </c>
      <c r="C1986" s="17" t="s">
        <v>7982</v>
      </c>
    </row>
    <row r="1987" spans="1:3">
      <c r="A1987" s="17" t="s">
        <v>6022</v>
      </c>
      <c r="B1987" s="27">
        <v>24299</v>
      </c>
      <c r="C1987" s="17" t="s">
        <v>7983</v>
      </c>
    </row>
    <row r="1988" spans="1:3">
      <c r="A1988" s="17" t="s">
        <v>6022</v>
      </c>
      <c r="B1988" s="27">
        <v>24300</v>
      </c>
      <c r="C1988" s="17" t="s">
        <v>7984</v>
      </c>
    </row>
    <row r="1989" spans="1:3">
      <c r="A1989" s="17" t="s">
        <v>6022</v>
      </c>
      <c r="B1989" s="27">
        <v>24301</v>
      </c>
      <c r="C1989" s="17" t="s">
        <v>7985</v>
      </c>
    </row>
    <row r="1990" spans="1:3">
      <c r="A1990" s="17" t="s">
        <v>6022</v>
      </c>
      <c r="B1990" s="27">
        <v>24302</v>
      </c>
      <c r="C1990" s="17" t="s">
        <v>7986</v>
      </c>
    </row>
    <row r="1991" spans="1:3">
      <c r="A1991" s="17" t="s">
        <v>6022</v>
      </c>
      <c r="B1991" s="27">
        <v>24303</v>
      </c>
      <c r="C1991" s="17" t="s">
        <v>7987</v>
      </c>
    </row>
    <row r="1992" spans="1:3">
      <c r="A1992" s="17" t="s">
        <v>6022</v>
      </c>
      <c r="B1992" s="27">
        <v>24304</v>
      </c>
      <c r="C1992" s="17" t="s">
        <v>7988</v>
      </c>
    </row>
    <row r="1993" spans="1:3">
      <c r="A1993" s="17" t="s">
        <v>6022</v>
      </c>
      <c r="B1993" s="27">
        <v>24305</v>
      </c>
      <c r="C1993" s="17" t="s">
        <v>7989</v>
      </c>
    </row>
    <row r="1994" spans="1:3">
      <c r="A1994" s="17" t="s">
        <v>6022</v>
      </c>
      <c r="B1994" s="27">
        <v>24306</v>
      </c>
      <c r="C1994" s="17" t="s">
        <v>7990</v>
      </c>
    </row>
    <row r="1995" spans="1:3">
      <c r="A1995" s="17" t="s">
        <v>6022</v>
      </c>
      <c r="B1995" s="27">
        <v>24307</v>
      </c>
      <c r="C1995" s="17" t="s">
        <v>7991</v>
      </c>
    </row>
    <row r="1996" spans="1:3">
      <c r="A1996" s="17" t="s">
        <v>6022</v>
      </c>
      <c r="B1996" s="27">
        <v>24309</v>
      </c>
      <c r="C1996" s="17" t="s">
        <v>7992</v>
      </c>
    </row>
    <row r="1997" spans="1:3">
      <c r="A1997" s="17" t="s">
        <v>6022</v>
      </c>
      <c r="B1997" s="27">
        <v>24310</v>
      </c>
      <c r="C1997" s="17" t="s">
        <v>7993</v>
      </c>
    </row>
    <row r="1998" spans="1:3">
      <c r="A1998" s="17" t="s">
        <v>6022</v>
      </c>
      <c r="B1998" s="27">
        <v>24311</v>
      </c>
      <c r="C1998" s="17" t="s">
        <v>7994</v>
      </c>
    </row>
    <row r="1999" spans="1:3">
      <c r="A1999" s="17" t="s">
        <v>6022</v>
      </c>
      <c r="B1999" s="27">
        <v>24312</v>
      </c>
      <c r="C1999" s="17" t="s">
        <v>7995</v>
      </c>
    </row>
    <row r="2000" spans="1:3">
      <c r="A2000" s="17" t="s">
        <v>6022</v>
      </c>
      <c r="B2000" s="27">
        <v>24313</v>
      </c>
      <c r="C2000" s="17" t="s">
        <v>7996</v>
      </c>
    </row>
    <row r="2001" spans="1:3">
      <c r="A2001" s="17" t="s">
        <v>6022</v>
      </c>
      <c r="B2001" s="27">
        <v>24314</v>
      </c>
      <c r="C2001" s="17" t="s">
        <v>7997</v>
      </c>
    </row>
    <row r="2002" spans="1:3">
      <c r="A2002" s="17" t="s">
        <v>6022</v>
      </c>
      <c r="B2002" s="27">
        <v>24315</v>
      </c>
      <c r="C2002" s="17" t="s">
        <v>7998</v>
      </c>
    </row>
    <row r="2003" spans="1:3">
      <c r="A2003" s="17" t="s">
        <v>6022</v>
      </c>
      <c r="B2003" s="27">
        <v>24316</v>
      </c>
      <c r="C2003" s="17" t="s">
        <v>7999</v>
      </c>
    </row>
    <row r="2004" spans="1:3">
      <c r="A2004" s="17" t="s">
        <v>6022</v>
      </c>
      <c r="B2004" s="27">
        <v>24318</v>
      </c>
      <c r="C2004" s="17" t="s">
        <v>8000</v>
      </c>
    </row>
    <row r="2005" spans="1:3">
      <c r="A2005" s="17" t="s">
        <v>6022</v>
      </c>
      <c r="B2005" s="27">
        <v>24319</v>
      </c>
      <c r="C2005" s="17" t="s">
        <v>8001</v>
      </c>
    </row>
    <row r="2006" spans="1:3">
      <c r="A2006" s="17" t="s">
        <v>6022</v>
      </c>
      <c r="B2006" s="27">
        <v>24320</v>
      </c>
      <c r="C2006" s="17" t="s">
        <v>8002</v>
      </c>
    </row>
    <row r="2007" spans="1:3">
      <c r="A2007" s="17" t="s">
        <v>6022</v>
      </c>
      <c r="B2007" s="27">
        <v>24321</v>
      </c>
      <c r="C2007" s="17" t="s">
        <v>8003</v>
      </c>
    </row>
    <row r="2008" spans="1:3">
      <c r="A2008" s="17" t="s">
        <v>6022</v>
      </c>
      <c r="B2008" s="27">
        <v>24322</v>
      </c>
      <c r="C2008" s="17" t="s">
        <v>8004</v>
      </c>
    </row>
    <row r="2009" spans="1:3">
      <c r="A2009" s="17" t="s">
        <v>6022</v>
      </c>
      <c r="B2009" s="27">
        <v>24323</v>
      </c>
      <c r="C2009" s="17" t="s">
        <v>8005</v>
      </c>
    </row>
    <row r="2010" spans="1:3">
      <c r="A2010" s="17" t="s">
        <v>6022</v>
      </c>
      <c r="B2010" s="27">
        <v>24324</v>
      </c>
      <c r="C2010" s="17" t="s">
        <v>8006</v>
      </c>
    </row>
    <row r="2011" spans="1:3">
      <c r="A2011" s="17" t="s">
        <v>6022</v>
      </c>
      <c r="B2011" s="27">
        <v>24325</v>
      </c>
      <c r="C2011" s="17" t="s">
        <v>8007</v>
      </c>
    </row>
    <row r="2012" spans="1:3">
      <c r="A2012" s="17" t="s">
        <v>6022</v>
      </c>
      <c r="B2012" s="27">
        <v>24326</v>
      </c>
      <c r="C2012" s="17" t="s">
        <v>8008</v>
      </c>
    </row>
    <row r="2013" spans="1:3">
      <c r="A2013" s="17" t="s">
        <v>6022</v>
      </c>
      <c r="B2013" s="27">
        <v>24327</v>
      </c>
      <c r="C2013" s="17" t="s">
        <v>8009</v>
      </c>
    </row>
    <row r="2014" spans="1:3">
      <c r="A2014" s="17" t="s">
        <v>6022</v>
      </c>
      <c r="B2014" s="27">
        <v>24328</v>
      </c>
      <c r="C2014" s="17" t="s">
        <v>8010</v>
      </c>
    </row>
    <row r="2015" spans="1:3">
      <c r="A2015" s="17" t="s">
        <v>6022</v>
      </c>
      <c r="B2015" s="27">
        <v>24329</v>
      </c>
      <c r="C2015" s="17" t="s">
        <v>8011</v>
      </c>
    </row>
    <row r="2016" spans="1:3">
      <c r="A2016" s="17" t="s">
        <v>6022</v>
      </c>
      <c r="B2016" s="27">
        <v>24330</v>
      </c>
      <c r="C2016" s="17" t="s">
        <v>8012</v>
      </c>
    </row>
    <row r="2017" spans="1:3">
      <c r="A2017" s="17" t="s">
        <v>6022</v>
      </c>
      <c r="B2017" s="27">
        <v>24331</v>
      </c>
      <c r="C2017" s="17" t="s">
        <v>8013</v>
      </c>
    </row>
    <row r="2018" spans="1:3">
      <c r="A2018" s="17" t="s">
        <v>6022</v>
      </c>
      <c r="B2018" s="27">
        <v>24332</v>
      </c>
      <c r="C2018" s="17" t="s">
        <v>8014</v>
      </c>
    </row>
    <row r="2019" spans="1:3">
      <c r="A2019" s="17" t="s">
        <v>6022</v>
      </c>
      <c r="B2019" s="27">
        <v>24333</v>
      </c>
      <c r="C2019" s="17" t="s">
        <v>8015</v>
      </c>
    </row>
    <row r="2020" spans="1:3">
      <c r="A2020" s="17" t="s">
        <v>6022</v>
      </c>
      <c r="B2020" s="27">
        <v>24334</v>
      </c>
      <c r="C2020" s="17" t="s">
        <v>8016</v>
      </c>
    </row>
    <row r="2021" spans="1:3">
      <c r="A2021" s="17" t="s">
        <v>6022</v>
      </c>
      <c r="B2021" s="27">
        <v>24335</v>
      </c>
      <c r="C2021" s="17" t="s">
        <v>8017</v>
      </c>
    </row>
    <row r="2022" spans="1:3">
      <c r="A2022" s="17" t="s">
        <v>6022</v>
      </c>
      <c r="B2022" s="27">
        <v>24336</v>
      </c>
      <c r="C2022" s="17" t="s">
        <v>8018</v>
      </c>
    </row>
    <row r="2023" spans="1:3">
      <c r="A2023" s="17" t="s">
        <v>6022</v>
      </c>
      <c r="B2023" s="27">
        <v>24337</v>
      </c>
      <c r="C2023" s="17" t="s">
        <v>8019</v>
      </c>
    </row>
    <row r="2024" spans="1:3">
      <c r="A2024" s="17" t="s">
        <v>6022</v>
      </c>
      <c r="B2024" s="27">
        <v>24338</v>
      </c>
      <c r="C2024" s="17" t="s">
        <v>8020</v>
      </c>
    </row>
    <row r="2025" spans="1:3">
      <c r="A2025" s="17" t="s">
        <v>6022</v>
      </c>
      <c r="B2025" s="27">
        <v>24340</v>
      </c>
      <c r="C2025" s="17" t="s">
        <v>8021</v>
      </c>
    </row>
    <row r="2026" spans="1:3">
      <c r="A2026" s="17" t="s">
        <v>6022</v>
      </c>
      <c r="B2026" s="27">
        <v>24341</v>
      </c>
      <c r="C2026" s="17" t="s">
        <v>8022</v>
      </c>
    </row>
    <row r="2027" spans="1:3">
      <c r="A2027" s="17" t="s">
        <v>6022</v>
      </c>
      <c r="B2027" s="27">
        <v>24342</v>
      </c>
      <c r="C2027" s="17" t="s">
        <v>8023</v>
      </c>
    </row>
    <row r="2028" spans="1:3">
      <c r="A2028" s="17" t="s">
        <v>6022</v>
      </c>
      <c r="B2028" s="27">
        <v>24344</v>
      </c>
      <c r="C2028" s="17" t="s">
        <v>8024</v>
      </c>
    </row>
    <row r="2029" spans="1:3">
      <c r="A2029" s="17" t="s">
        <v>6022</v>
      </c>
      <c r="B2029" s="27">
        <v>24345</v>
      </c>
      <c r="C2029" s="17" t="s">
        <v>8025</v>
      </c>
    </row>
    <row r="2030" spans="1:3">
      <c r="A2030" s="17" t="s">
        <v>6022</v>
      </c>
      <c r="B2030" s="27">
        <v>24346</v>
      </c>
      <c r="C2030" s="17" t="s">
        <v>8026</v>
      </c>
    </row>
    <row r="2031" spans="1:3">
      <c r="A2031" s="17" t="s">
        <v>6022</v>
      </c>
      <c r="B2031" s="27">
        <v>24347</v>
      </c>
      <c r="C2031" s="17" t="s">
        <v>8027</v>
      </c>
    </row>
    <row r="2032" spans="1:3">
      <c r="A2032" s="17" t="s">
        <v>6022</v>
      </c>
      <c r="B2032" s="27">
        <v>24348</v>
      </c>
      <c r="C2032" s="17" t="s">
        <v>8028</v>
      </c>
    </row>
    <row r="2033" spans="1:3">
      <c r="A2033" s="17" t="s">
        <v>6022</v>
      </c>
      <c r="B2033" s="27">
        <v>24349</v>
      </c>
      <c r="C2033" s="17" t="s">
        <v>8029</v>
      </c>
    </row>
    <row r="2034" spans="1:3">
      <c r="A2034" s="17" t="s">
        <v>6022</v>
      </c>
      <c r="B2034" s="27">
        <v>24350</v>
      </c>
      <c r="C2034" s="17" t="s">
        <v>8030</v>
      </c>
    </row>
    <row r="2035" spans="1:3">
      <c r="A2035" s="17" t="s">
        <v>6022</v>
      </c>
      <c r="B2035" s="27">
        <v>24351</v>
      </c>
      <c r="C2035" s="17" t="s">
        <v>8031</v>
      </c>
    </row>
    <row r="2036" spans="1:3">
      <c r="A2036" s="17" t="s">
        <v>6022</v>
      </c>
      <c r="B2036" s="27">
        <v>24352</v>
      </c>
      <c r="C2036" s="17" t="s">
        <v>8032</v>
      </c>
    </row>
    <row r="2037" spans="1:3">
      <c r="A2037" s="17" t="s">
        <v>6022</v>
      </c>
      <c r="B2037" s="27">
        <v>24353</v>
      </c>
      <c r="C2037" s="17" t="s">
        <v>8033</v>
      </c>
    </row>
    <row r="2038" spans="1:3">
      <c r="A2038" s="17" t="s">
        <v>6022</v>
      </c>
      <c r="B2038" s="27">
        <v>24354</v>
      </c>
      <c r="C2038" s="17" t="s">
        <v>8034</v>
      </c>
    </row>
    <row r="2039" spans="1:3">
      <c r="A2039" s="17" t="s">
        <v>6022</v>
      </c>
      <c r="B2039" s="27">
        <v>24356</v>
      </c>
      <c r="C2039" s="17" t="s">
        <v>8035</v>
      </c>
    </row>
    <row r="2040" spans="1:3">
      <c r="A2040" s="17" t="s">
        <v>6022</v>
      </c>
      <c r="B2040" s="27">
        <v>24357</v>
      </c>
      <c r="C2040" s="17" t="s">
        <v>8036</v>
      </c>
    </row>
    <row r="2041" spans="1:3">
      <c r="A2041" s="17" t="s">
        <v>6022</v>
      </c>
      <c r="B2041" s="27">
        <v>24358</v>
      </c>
      <c r="C2041" s="17" t="s">
        <v>8037</v>
      </c>
    </row>
    <row r="2042" spans="1:3">
      <c r="A2042" s="17" t="s">
        <v>6022</v>
      </c>
      <c r="B2042" s="27">
        <v>24359</v>
      </c>
      <c r="C2042" s="17" t="s">
        <v>8038</v>
      </c>
    </row>
    <row r="2043" spans="1:3">
      <c r="A2043" s="17" t="s">
        <v>6022</v>
      </c>
      <c r="B2043" s="27">
        <v>24360</v>
      </c>
      <c r="C2043" s="17" t="s">
        <v>8039</v>
      </c>
    </row>
    <row r="2044" spans="1:3">
      <c r="A2044" s="17" t="s">
        <v>6022</v>
      </c>
      <c r="B2044" s="27">
        <v>24361</v>
      </c>
      <c r="C2044" s="17" t="s">
        <v>8040</v>
      </c>
    </row>
    <row r="2045" spans="1:3">
      <c r="A2045" s="17" t="s">
        <v>6022</v>
      </c>
      <c r="B2045" s="27">
        <v>24362</v>
      </c>
      <c r="C2045" s="17" t="s">
        <v>8041</v>
      </c>
    </row>
    <row r="2046" spans="1:3">
      <c r="A2046" s="17" t="s">
        <v>6022</v>
      </c>
      <c r="B2046" s="27">
        <v>24364</v>
      </c>
      <c r="C2046" s="17" t="s">
        <v>8042</v>
      </c>
    </row>
    <row r="2047" spans="1:3">
      <c r="A2047" s="17" t="s">
        <v>6022</v>
      </c>
      <c r="B2047" s="27">
        <v>24365</v>
      </c>
      <c r="C2047" s="17" t="s">
        <v>8043</v>
      </c>
    </row>
    <row r="2048" spans="1:3">
      <c r="A2048" s="17" t="s">
        <v>6022</v>
      </c>
      <c r="B2048" s="27">
        <v>24366</v>
      </c>
      <c r="C2048" s="17" t="s">
        <v>8044</v>
      </c>
    </row>
    <row r="2049" spans="1:3">
      <c r="A2049" s="17" t="s">
        <v>6022</v>
      </c>
      <c r="B2049" s="27">
        <v>24367</v>
      </c>
      <c r="C2049" s="17" t="s">
        <v>8045</v>
      </c>
    </row>
    <row r="2050" spans="1:3">
      <c r="A2050" s="17" t="s">
        <v>6022</v>
      </c>
      <c r="B2050" s="27">
        <v>24368</v>
      </c>
      <c r="C2050" s="17" t="s">
        <v>8046</v>
      </c>
    </row>
    <row r="2051" spans="1:3">
      <c r="A2051" s="17" t="s">
        <v>6022</v>
      </c>
      <c r="B2051" s="27">
        <v>24369</v>
      </c>
      <c r="C2051" s="17" t="s">
        <v>8047</v>
      </c>
    </row>
    <row r="2052" spans="1:3">
      <c r="A2052" s="17" t="s">
        <v>6022</v>
      </c>
      <c r="B2052" s="27">
        <v>24371</v>
      </c>
      <c r="C2052" s="17" t="s">
        <v>8048</v>
      </c>
    </row>
    <row r="2053" spans="1:3">
      <c r="A2053" s="17" t="s">
        <v>6022</v>
      </c>
      <c r="B2053" s="27">
        <v>24372</v>
      </c>
      <c r="C2053" s="17" t="s">
        <v>8049</v>
      </c>
    </row>
    <row r="2054" spans="1:3">
      <c r="A2054" s="17" t="s">
        <v>6022</v>
      </c>
      <c r="B2054" s="27">
        <v>24375</v>
      </c>
      <c r="C2054" s="17" t="s">
        <v>8050</v>
      </c>
    </row>
    <row r="2055" spans="1:3">
      <c r="A2055" s="17" t="s">
        <v>6022</v>
      </c>
      <c r="B2055" s="27">
        <v>24376</v>
      </c>
      <c r="C2055" s="17" t="s">
        <v>8051</v>
      </c>
    </row>
    <row r="2056" spans="1:3">
      <c r="A2056" s="17" t="s">
        <v>6022</v>
      </c>
      <c r="B2056" s="27">
        <v>24377</v>
      </c>
      <c r="C2056" s="17" t="s">
        <v>8052</v>
      </c>
    </row>
    <row r="2057" spans="1:3">
      <c r="A2057" s="17" t="s">
        <v>6022</v>
      </c>
      <c r="B2057" s="27">
        <v>24379</v>
      </c>
      <c r="C2057" s="17" t="s">
        <v>8053</v>
      </c>
    </row>
    <row r="2058" spans="1:3">
      <c r="A2058" s="17" t="s">
        <v>6022</v>
      </c>
      <c r="B2058" s="27">
        <v>24380</v>
      </c>
      <c r="C2058" s="17" t="s">
        <v>8054</v>
      </c>
    </row>
    <row r="2059" spans="1:3">
      <c r="A2059" s="17" t="s">
        <v>6022</v>
      </c>
      <c r="B2059" s="27">
        <v>24381</v>
      </c>
      <c r="C2059" s="17" t="s">
        <v>8055</v>
      </c>
    </row>
    <row r="2060" spans="1:3">
      <c r="A2060" s="17" t="s">
        <v>6022</v>
      </c>
      <c r="B2060" s="27">
        <v>24382</v>
      </c>
      <c r="C2060" s="17" t="s">
        <v>8056</v>
      </c>
    </row>
    <row r="2061" spans="1:3">
      <c r="A2061" s="17" t="s">
        <v>6022</v>
      </c>
      <c r="B2061" s="27">
        <v>24383</v>
      </c>
      <c r="C2061" s="17" t="s">
        <v>8057</v>
      </c>
    </row>
    <row r="2062" spans="1:3">
      <c r="A2062" s="17" t="s">
        <v>6022</v>
      </c>
      <c r="B2062" s="27">
        <v>24384</v>
      </c>
      <c r="C2062" s="17" t="s">
        <v>8058</v>
      </c>
    </row>
    <row r="2063" spans="1:3">
      <c r="A2063" s="17" t="s">
        <v>6022</v>
      </c>
      <c r="B2063" s="27">
        <v>24385</v>
      </c>
      <c r="C2063" s="17" t="s">
        <v>8059</v>
      </c>
    </row>
    <row r="2064" spans="1:3">
      <c r="A2064" s="17" t="s">
        <v>6022</v>
      </c>
      <c r="B2064" s="27">
        <v>24386</v>
      </c>
      <c r="C2064" s="17" t="s">
        <v>8060</v>
      </c>
    </row>
    <row r="2065" spans="1:3">
      <c r="A2065" s="17" t="s">
        <v>6022</v>
      </c>
      <c r="B2065" s="27">
        <v>24387</v>
      </c>
      <c r="C2065" s="17" t="s">
        <v>8061</v>
      </c>
    </row>
    <row r="2066" spans="1:3">
      <c r="A2066" s="17" t="s">
        <v>6022</v>
      </c>
      <c r="B2066" s="27">
        <v>24389</v>
      </c>
      <c r="C2066" s="17" t="s">
        <v>8062</v>
      </c>
    </row>
    <row r="2067" spans="1:3">
      <c r="A2067" s="17" t="s">
        <v>6022</v>
      </c>
      <c r="B2067" s="27">
        <v>24390</v>
      </c>
      <c r="C2067" s="17" t="s">
        <v>8063</v>
      </c>
    </row>
    <row r="2068" spans="1:3">
      <c r="A2068" s="17" t="s">
        <v>6022</v>
      </c>
      <c r="B2068" s="27">
        <v>24391</v>
      </c>
      <c r="C2068" s="17" t="s">
        <v>8064</v>
      </c>
    </row>
    <row r="2069" spans="1:3">
      <c r="A2069" s="17" t="s">
        <v>6022</v>
      </c>
      <c r="B2069" s="27">
        <v>24392</v>
      </c>
      <c r="C2069" s="17" t="s">
        <v>8065</v>
      </c>
    </row>
    <row r="2070" spans="1:3">
      <c r="A2070" s="17" t="s">
        <v>6022</v>
      </c>
      <c r="B2070" s="27">
        <v>24393</v>
      </c>
      <c r="C2070" s="17" t="s">
        <v>8066</v>
      </c>
    </row>
    <row r="2071" spans="1:3">
      <c r="A2071" s="17" t="s">
        <v>6022</v>
      </c>
      <c r="B2071" s="27">
        <v>24394</v>
      </c>
      <c r="C2071" s="17" t="s">
        <v>8067</v>
      </c>
    </row>
    <row r="2072" spans="1:3">
      <c r="A2072" s="17" t="s">
        <v>6022</v>
      </c>
      <c r="B2072" s="27">
        <v>24395</v>
      </c>
      <c r="C2072" s="17" t="s">
        <v>8068</v>
      </c>
    </row>
    <row r="2073" spans="1:3">
      <c r="A2073" s="17" t="s">
        <v>6022</v>
      </c>
      <c r="B2073" s="27">
        <v>24396</v>
      </c>
      <c r="C2073" s="17" t="s">
        <v>8069</v>
      </c>
    </row>
    <row r="2074" spans="1:3">
      <c r="A2074" s="17" t="s">
        <v>6022</v>
      </c>
      <c r="B2074" s="27">
        <v>24397</v>
      </c>
      <c r="C2074" s="17" t="s">
        <v>8070</v>
      </c>
    </row>
    <row r="2075" spans="1:3">
      <c r="A2075" s="17" t="s">
        <v>6022</v>
      </c>
      <c r="B2075" s="27">
        <v>24398</v>
      </c>
      <c r="C2075" s="17" t="s">
        <v>8071</v>
      </c>
    </row>
    <row r="2076" spans="1:3">
      <c r="A2076" s="17" t="s">
        <v>6022</v>
      </c>
      <c r="B2076" s="27">
        <v>24399</v>
      </c>
      <c r="C2076" s="17" t="s">
        <v>8072</v>
      </c>
    </row>
    <row r="2077" spans="1:3">
      <c r="A2077" s="17" t="s">
        <v>6022</v>
      </c>
      <c r="B2077" s="27">
        <v>24400</v>
      </c>
      <c r="C2077" s="17" t="s">
        <v>8073</v>
      </c>
    </row>
    <row r="2078" spans="1:3">
      <c r="A2078" s="17" t="s">
        <v>6022</v>
      </c>
      <c r="B2078" s="27">
        <v>24401</v>
      </c>
      <c r="C2078" s="17" t="s">
        <v>8074</v>
      </c>
    </row>
    <row r="2079" spans="1:3">
      <c r="A2079" s="17" t="s">
        <v>6022</v>
      </c>
      <c r="B2079" s="27">
        <v>24402</v>
      </c>
      <c r="C2079" s="17" t="s">
        <v>8075</v>
      </c>
    </row>
    <row r="2080" spans="1:3">
      <c r="A2080" s="17" t="s">
        <v>6022</v>
      </c>
      <c r="B2080" s="27">
        <v>24403</v>
      </c>
      <c r="C2080" s="17" t="s">
        <v>8076</v>
      </c>
    </row>
    <row r="2081" spans="1:3">
      <c r="A2081" s="17" t="s">
        <v>6022</v>
      </c>
      <c r="B2081" s="27">
        <v>24404</v>
      </c>
      <c r="C2081" s="17" t="s">
        <v>8077</v>
      </c>
    </row>
    <row r="2082" spans="1:3">
      <c r="A2082" s="17" t="s">
        <v>6022</v>
      </c>
      <c r="B2082" s="27">
        <v>24405</v>
      </c>
      <c r="C2082" s="17" t="s">
        <v>8078</v>
      </c>
    </row>
    <row r="2083" spans="1:3">
      <c r="A2083" s="17" t="s">
        <v>6022</v>
      </c>
      <c r="B2083" s="27">
        <v>24406</v>
      </c>
      <c r="C2083" s="17" t="s">
        <v>8079</v>
      </c>
    </row>
    <row r="2084" spans="1:3">
      <c r="A2084" s="17" t="s">
        <v>6022</v>
      </c>
      <c r="B2084" s="27">
        <v>24407</v>
      </c>
      <c r="C2084" s="17" t="s">
        <v>8080</v>
      </c>
    </row>
    <row r="2085" spans="1:3">
      <c r="A2085" s="17" t="s">
        <v>6022</v>
      </c>
      <c r="B2085" s="27">
        <v>24408</v>
      </c>
      <c r="C2085" s="17" t="s">
        <v>8081</v>
      </c>
    </row>
    <row r="2086" spans="1:3">
      <c r="A2086" s="17" t="s">
        <v>6022</v>
      </c>
      <c r="B2086" s="27">
        <v>24409</v>
      </c>
      <c r="C2086" s="17" t="s">
        <v>8082</v>
      </c>
    </row>
    <row r="2087" spans="1:3">
      <c r="A2087" s="17" t="s">
        <v>6022</v>
      </c>
      <c r="B2087" s="27">
        <v>24410</v>
      </c>
      <c r="C2087" s="17" t="s">
        <v>8083</v>
      </c>
    </row>
    <row r="2088" spans="1:3">
      <c r="A2088" s="17" t="s">
        <v>6022</v>
      </c>
      <c r="B2088" s="27">
        <v>24411</v>
      </c>
      <c r="C2088" s="17" t="s">
        <v>8084</v>
      </c>
    </row>
    <row r="2089" spans="1:3">
      <c r="A2089" s="17" t="s">
        <v>6022</v>
      </c>
      <c r="B2089" s="27">
        <v>24412</v>
      </c>
      <c r="C2089" s="17" t="s">
        <v>8085</v>
      </c>
    </row>
    <row r="2090" spans="1:3">
      <c r="A2090" s="17" t="s">
        <v>6022</v>
      </c>
      <c r="B2090" s="27">
        <v>24413</v>
      </c>
      <c r="C2090" s="17" t="s">
        <v>8086</v>
      </c>
    </row>
    <row r="2091" spans="1:3">
      <c r="A2091" s="17" t="s">
        <v>6022</v>
      </c>
      <c r="B2091" s="27">
        <v>24414</v>
      </c>
      <c r="C2091" s="17" t="s">
        <v>8087</v>
      </c>
    </row>
    <row r="2092" spans="1:3">
      <c r="A2092" s="17" t="s">
        <v>6022</v>
      </c>
      <c r="B2092" s="27">
        <v>24415</v>
      </c>
      <c r="C2092" s="17" t="s">
        <v>8088</v>
      </c>
    </row>
    <row r="2093" spans="1:3">
      <c r="A2093" s="17" t="s">
        <v>6022</v>
      </c>
      <c r="B2093" s="27">
        <v>24417</v>
      </c>
      <c r="C2093" s="17" t="s">
        <v>8089</v>
      </c>
    </row>
    <row r="2094" spans="1:3">
      <c r="A2094" s="17" t="s">
        <v>6022</v>
      </c>
      <c r="B2094" s="27">
        <v>24418</v>
      </c>
      <c r="C2094" s="17" t="s">
        <v>8090</v>
      </c>
    </row>
    <row r="2095" spans="1:3">
      <c r="A2095" s="17" t="s">
        <v>6022</v>
      </c>
      <c r="B2095" s="27">
        <v>24419</v>
      </c>
      <c r="C2095" s="17" t="s">
        <v>8091</v>
      </c>
    </row>
    <row r="2096" spans="1:3">
      <c r="A2096" s="17" t="s">
        <v>6022</v>
      </c>
      <c r="B2096" s="27">
        <v>24420</v>
      </c>
      <c r="C2096" s="17" t="s">
        <v>8092</v>
      </c>
    </row>
    <row r="2097" spans="1:3">
      <c r="A2097" s="17" t="s">
        <v>6022</v>
      </c>
      <c r="B2097" s="27">
        <v>24421</v>
      </c>
      <c r="C2097" s="17" t="s">
        <v>8093</v>
      </c>
    </row>
    <row r="2098" spans="1:3">
      <c r="A2098" s="17" t="s">
        <v>6022</v>
      </c>
      <c r="B2098" s="27">
        <v>24422</v>
      </c>
      <c r="C2098" s="17" t="s">
        <v>8094</v>
      </c>
    </row>
    <row r="2099" spans="1:3">
      <c r="A2099" s="17" t="s">
        <v>6022</v>
      </c>
      <c r="B2099" s="27">
        <v>24423</v>
      </c>
      <c r="C2099" s="17" t="s">
        <v>8095</v>
      </c>
    </row>
    <row r="2100" spans="1:3">
      <c r="A2100" s="17" t="s">
        <v>6022</v>
      </c>
      <c r="B2100" s="27">
        <v>24424</v>
      </c>
      <c r="C2100" s="17" t="s">
        <v>8096</v>
      </c>
    </row>
    <row r="2101" spans="1:3">
      <c r="A2101" s="17" t="s">
        <v>6022</v>
      </c>
      <c r="B2101" s="27">
        <v>24426</v>
      </c>
      <c r="C2101" s="17" t="s">
        <v>8097</v>
      </c>
    </row>
    <row r="2102" spans="1:3">
      <c r="A2102" s="17" t="s">
        <v>6022</v>
      </c>
      <c r="B2102" s="27">
        <v>24428</v>
      </c>
      <c r="C2102" s="17" t="s">
        <v>8098</v>
      </c>
    </row>
    <row r="2103" spans="1:3">
      <c r="A2103" s="17" t="s">
        <v>6022</v>
      </c>
      <c r="B2103" s="27">
        <v>24429</v>
      </c>
      <c r="C2103" s="17" t="s">
        <v>8099</v>
      </c>
    </row>
    <row r="2104" spans="1:3">
      <c r="A2104" s="17" t="s">
        <v>6022</v>
      </c>
      <c r="B2104" s="27">
        <v>24430</v>
      </c>
      <c r="C2104" s="17" t="s">
        <v>8100</v>
      </c>
    </row>
    <row r="2105" spans="1:3">
      <c r="A2105" s="17" t="s">
        <v>6022</v>
      </c>
      <c r="B2105" s="27">
        <v>24431</v>
      </c>
      <c r="C2105" s="17" t="s">
        <v>8101</v>
      </c>
    </row>
    <row r="2106" spans="1:3">
      <c r="A2106" s="17" t="s">
        <v>6022</v>
      </c>
      <c r="B2106" s="27">
        <v>24432</v>
      </c>
      <c r="C2106" s="17" t="s">
        <v>8102</v>
      </c>
    </row>
    <row r="2107" spans="1:3">
      <c r="A2107" s="17" t="s">
        <v>6022</v>
      </c>
      <c r="B2107" s="27">
        <v>24433</v>
      </c>
      <c r="C2107" s="17" t="s">
        <v>8102</v>
      </c>
    </row>
    <row r="2108" spans="1:3">
      <c r="A2108" s="17" t="s">
        <v>6022</v>
      </c>
      <c r="B2108" s="27">
        <v>24434</v>
      </c>
      <c r="C2108" s="17" t="s">
        <v>8103</v>
      </c>
    </row>
    <row r="2109" spans="1:3">
      <c r="A2109" s="17" t="s">
        <v>6022</v>
      </c>
      <c r="B2109" s="27">
        <v>24435</v>
      </c>
      <c r="C2109" s="17" t="s">
        <v>8104</v>
      </c>
    </row>
    <row r="2110" spans="1:3">
      <c r="A2110" s="17" t="s">
        <v>6022</v>
      </c>
      <c r="B2110" s="27">
        <v>24436</v>
      </c>
      <c r="C2110" s="17" t="s">
        <v>8105</v>
      </c>
    </row>
    <row r="2111" spans="1:3">
      <c r="A2111" s="17" t="s">
        <v>6022</v>
      </c>
      <c r="B2111" s="27">
        <v>24438</v>
      </c>
      <c r="C2111" s="17" t="s">
        <v>8106</v>
      </c>
    </row>
    <row r="2112" spans="1:3">
      <c r="A2112" s="17" t="s">
        <v>6022</v>
      </c>
      <c r="B2112" s="27">
        <v>24439</v>
      </c>
      <c r="C2112" s="17" t="s">
        <v>8107</v>
      </c>
    </row>
    <row r="2113" spans="1:3">
      <c r="A2113" s="17" t="s">
        <v>6022</v>
      </c>
      <c r="B2113" s="27">
        <v>24441</v>
      </c>
      <c r="C2113" s="17" t="s">
        <v>8108</v>
      </c>
    </row>
    <row r="2114" spans="1:3">
      <c r="A2114" s="17" t="s">
        <v>6022</v>
      </c>
      <c r="B2114" s="27">
        <v>24442</v>
      </c>
      <c r="C2114" s="17" t="s">
        <v>8109</v>
      </c>
    </row>
    <row r="2115" spans="1:3">
      <c r="A2115" s="17" t="s">
        <v>6022</v>
      </c>
      <c r="B2115" s="27">
        <v>24443</v>
      </c>
      <c r="C2115" s="17" t="s">
        <v>8110</v>
      </c>
    </row>
    <row r="2116" spans="1:3">
      <c r="A2116" s="17" t="s">
        <v>6022</v>
      </c>
      <c r="B2116" s="27">
        <v>24444</v>
      </c>
      <c r="C2116" s="17" t="s">
        <v>8111</v>
      </c>
    </row>
    <row r="2117" spans="1:3">
      <c r="A2117" s="17" t="s">
        <v>6022</v>
      </c>
      <c r="B2117" s="27">
        <v>24445</v>
      </c>
      <c r="C2117" s="17" t="s">
        <v>8112</v>
      </c>
    </row>
    <row r="2118" spans="1:3">
      <c r="A2118" s="17" t="s">
        <v>6022</v>
      </c>
      <c r="B2118" s="27">
        <v>24446</v>
      </c>
      <c r="C2118" s="17" t="s">
        <v>8113</v>
      </c>
    </row>
    <row r="2119" spans="1:3">
      <c r="A2119" s="17" t="s">
        <v>6022</v>
      </c>
      <c r="B2119" s="27">
        <v>24448</v>
      </c>
      <c r="C2119" s="17" t="s">
        <v>8114</v>
      </c>
    </row>
    <row r="2120" spans="1:3">
      <c r="A2120" s="17" t="s">
        <v>6022</v>
      </c>
      <c r="B2120" s="27">
        <v>24450</v>
      </c>
      <c r="C2120" s="17" t="s">
        <v>8115</v>
      </c>
    </row>
    <row r="2121" spans="1:3">
      <c r="A2121" s="17" t="s">
        <v>6022</v>
      </c>
      <c r="B2121" s="27">
        <v>24452</v>
      </c>
      <c r="C2121" s="17" t="s">
        <v>8116</v>
      </c>
    </row>
    <row r="2122" spans="1:3">
      <c r="A2122" s="17" t="s">
        <v>6022</v>
      </c>
      <c r="B2122" s="27">
        <v>24453</v>
      </c>
      <c r="C2122" s="17" t="s">
        <v>8117</v>
      </c>
    </row>
    <row r="2123" spans="1:3">
      <c r="A2123" s="17" t="s">
        <v>6022</v>
      </c>
      <c r="B2123" s="27">
        <v>24454</v>
      </c>
      <c r="C2123" s="17" t="s">
        <v>8118</v>
      </c>
    </row>
    <row r="2124" spans="1:3">
      <c r="A2124" s="17" t="s">
        <v>6022</v>
      </c>
      <c r="B2124" s="27">
        <v>24455</v>
      </c>
      <c r="C2124" s="17" t="s">
        <v>8119</v>
      </c>
    </row>
    <row r="2125" spans="1:3">
      <c r="A2125" s="17" t="s">
        <v>6022</v>
      </c>
      <c r="B2125" s="27">
        <v>24456</v>
      </c>
      <c r="C2125" s="17" t="s">
        <v>8120</v>
      </c>
    </row>
    <row r="2126" spans="1:3">
      <c r="A2126" s="17" t="s">
        <v>6022</v>
      </c>
      <c r="B2126" s="27">
        <v>24457</v>
      </c>
      <c r="C2126" s="17" t="s">
        <v>8121</v>
      </c>
    </row>
    <row r="2127" spans="1:3">
      <c r="A2127" s="17" t="s">
        <v>6022</v>
      </c>
      <c r="B2127" s="27">
        <v>24458</v>
      </c>
      <c r="C2127" s="17" t="s">
        <v>8122</v>
      </c>
    </row>
    <row r="2128" spans="1:3">
      <c r="A2128" s="17" t="s">
        <v>6022</v>
      </c>
      <c r="B2128" s="27">
        <v>24459</v>
      </c>
      <c r="C2128" s="17" t="s">
        <v>8123</v>
      </c>
    </row>
    <row r="2129" spans="1:3">
      <c r="A2129" s="17" t="s">
        <v>6022</v>
      </c>
      <c r="B2129" s="27">
        <v>24460</v>
      </c>
      <c r="C2129" s="17" t="s">
        <v>8124</v>
      </c>
    </row>
    <row r="2130" spans="1:3">
      <c r="A2130" s="17" t="s">
        <v>6022</v>
      </c>
      <c r="B2130" s="27">
        <v>24461</v>
      </c>
      <c r="C2130" s="17" t="s">
        <v>8125</v>
      </c>
    </row>
    <row r="2131" spans="1:3">
      <c r="A2131" s="17" t="s">
        <v>6022</v>
      </c>
      <c r="B2131" s="27">
        <v>24463</v>
      </c>
      <c r="C2131" s="17" t="s">
        <v>8126</v>
      </c>
    </row>
    <row r="2132" spans="1:3">
      <c r="A2132" s="17" t="s">
        <v>6022</v>
      </c>
      <c r="B2132" s="27">
        <v>24464</v>
      </c>
      <c r="C2132" s="17" t="s">
        <v>8127</v>
      </c>
    </row>
    <row r="2133" spans="1:3">
      <c r="A2133" s="17" t="s">
        <v>6022</v>
      </c>
      <c r="B2133" s="27">
        <v>24465</v>
      </c>
      <c r="C2133" s="17" t="s">
        <v>8128</v>
      </c>
    </row>
    <row r="2134" spans="1:3">
      <c r="A2134" s="17" t="s">
        <v>6022</v>
      </c>
      <c r="B2134" s="27">
        <v>24466</v>
      </c>
      <c r="C2134" s="17" t="s">
        <v>8129</v>
      </c>
    </row>
    <row r="2135" spans="1:3">
      <c r="A2135" s="17" t="s">
        <v>6022</v>
      </c>
      <c r="B2135" s="27">
        <v>24467</v>
      </c>
      <c r="C2135" s="17" t="s">
        <v>8130</v>
      </c>
    </row>
    <row r="2136" spans="1:3">
      <c r="A2136" s="17" t="s">
        <v>6022</v>
      </c>
      <c r="B2136" s="27">
        <v>24468</v>
      </c>
      <c r="C2136" s="17" t="s">
        <v>8131</v>
      </c>
    </row>
    <row r="2137" spans="1:3">
      <c r="A2137" s="17" t="s">
        <v>6022</v>
      </c>
      <c r="B2137" s="27">
        <v>24469</v>
      </c>
      <c r="C2137" s="17" t="s">
        <v>8132</v>
      </c>
    </row>
    <row r="2138" spans="1:3">
      <c r="A2138" s="17" t="s">
        <v>6022</v>
      </c>
      <c r="B2138" s="27">
        <v>24470</v>
      </c>
      <c r="C2138" s="17" t="s">
        <v>8133</v>
      </c>
    </row>
    <row r="2139" spans="1:3">
      <c r="A2139" s="17" t="s">
        <v>6022</v>
      </c>
      <c r="B2139" s="27">
        <v>24472</v>
      </c>
      <c r="C2139" s="17" t="s">
        <v>8134</v>
      </c>
    </row>
    <row r="2140" spans="1:3">
      <c r="A2140" s="17" t="s">
        <v>6022</v>
      </c>
      <c r="B2140" s="27">
        <v>24473</v>
      </c>
      <c r="C2140" s="17" t="s">
        <v>8135</v>
      </c>
    </row>
    <row r="2141" spans="1:3">
      <c r="A2141" s="17" t="s">
        <v>6022</v>
      </c>
      <c r="B2141" s="27">
        <v>24474</v>
      </c>
      <c r="C2141" s="17" t="s">
        <v>8136</v>
      </c>
    </row>
    <row r="2142" spans="1:3">
      <c r="A2142" s="17" t="s">
        <v>6022</v>
      </c>
      <c r="B2142" s="27">
        <v>24475</v>
      </c>
      <c r="C2142" s="17" t="s">
        <v>8137</v>
      </c>
    </row>
    <row r="2143" spans="1:3">
      <c r="A2143" s="17" t="s">
        <v>6022</v>
      </c>
      <c r="B2143" s="27">
        <v>24476</v>
      </c>
      <c r="C2143" s="17" t="s">
        <v>8138</v>
      </c>
    </row>
    <row r="2144" spans="1:3">
      <c r="A2144" s="17" t="s">
        <v>6022</v>
      </c>
      <c r="B2144" s="27">
        <v>24477</v>
      </c>
      <c r="C2144" s="17" t="s">
        <v>8139</v>
      </c>
    </row>
    <row r="2145" spans="1:3">
      <c r="A2145" s="17" t="s">
        <v>6022</v>
      </c>
      <c r="B2145" s="27">
        <v>24478</v>
      </c>
      <c r="C2145" s="17" t="s">
        <v>8140</v>
      </c>
    </row>
    <row r="2146" spans="1:3">
      <c r="A2146" s="17" t="s">
        <v>6022</v>
      </c>
      <c r="B2146" s="27">
        <v>24479</v>
      </c>
      <c r="C2146" s="17" t="s">
        <v>8141</v>
      </c>
    </row>
    <row r="2147" spans="1:3">
      <c r="A2147" s="17" t="s">
        <v>6022</v>
      </c>
      <c r="B2147" s="27">
        <v>24480</v>
      </c>
      <c r="C2147" s="17" t="s">
        <v>8142</v>
      </c>
    </row>
    <row r="2148" spans="1:3">
      <c r="A2148" s="17" t="s">
        <v>6022</v>
      </c>
      <c r="B2148" s="27">
        <v>24481</v>
      </c>
      <c r="C2148" s="17" t="s">
        <v>8143</v>
      </c>
    </row>
    <row r="2149" spans="1:3">
      <c r="A2149" s="17" t="s">
        <v>6022</v>
      </c>
      <c r="B2149" s="27">
        <v>24482</v>
      </c>
      <c r="C2149" s="17" t="s">
        <v>8144</v>
      </c>
    </row>
    <row r="2150" spans="1:3">
      <c r="A2150" s="17" t="s">
        <v>6022</v>
      </c>
      <c r="B2150" s="27">
        <v>24483</v>
      </c>
      <c r="C2150" s="17" t="s">
        <v>8145</v>
      </c>
    </row>
    <row r="2151" spans="1:3">
      <c r="A2151" s="17" t="s">
        <v>6022</v>
      </c>
      <c r="B2151" s="27">
        <v>24484</v>
      </c>
      <c r="C2151" s="17" t="s">
        <v>8146</v>
      </c>
    </row>
    <row r="2152" spans="1:3">
      <c r="A2152" s="17" t="s">
        <v>6022</v>
      </c>
      <c r="B2152" s="27">
        <v>24486</v>
      </c>
      <c r="C2152" s="17" t="s">
        <v>8147</v>
      </c>
    </row>
    <row r="2153" spans="1:3">
      <c r="A2153" s="17" t="s">
        <v>6022</v>
      </c>
      <c r="B2153" s="27">
        <v>24487</v>
      </c>
      <c r="C2153" s="17" t="s">
        <v>8148</v>
      </c>
    </row>
    <row r="2154" spans="1:3">
      <c r="A2154" s="17" t="s">
        <v>6022</v>
      </c>
      <c r="B2154" s="27">
        <v>24488</v>
      </c>
      <c r="C2154" s="17" t="s">
        <v>8149</v>
      </c>
    </row>
    <row r="2155" spans="1:3">
      <c r="A2155" s="17" t="s">
        <v>6022</v>
      </c>
      <c r="B2155" s="27">
        <v>24489</v>
      </c>
      <c r="C2155" s="17" t="s">
        <v>8150</v>
      </c>
    </row>
    <row r="2156" spans="1:3">
      <c r="A2156" s="17" t="s">
        <v>6022</v>
      </c>
      <c r="B2156" s="27">
        <v>24490</v>
      </c>
      <c r="C2156" s="17" t="s">
        <v>8151</v>
      </c>
    </row>
    <row r="2157" spans="1:3">
      <c r="A2157" s="17" t="s">
        <v>6022</v>
      </c>
      <c r="B2157" s="27">
        <v>24491</v>
      </c>
      <c r="C2157" s="17" t="s">
        <v>8152</v>
      </c>
    </row>
    <row r="2158" spans="1:3">
      <c r="A2158" s="17" t="s">
        <v>6022</v>
      </c>
      <c r="B2158" s="27">
        <v>24492</v>
      </c>
      <c r="C2158" s="17" t="s">
        <v>8153</v>
      </c>
    </row>
    <row r="2159" spans="1:3">
      <c r="A2159" s="17" t="s">
        <v>6022</v>
      </c>
      <c r="B2159" s="27">
        <v>24493</v>
      </c>
      <c r="C2159" s="17" t="s">
        <v>8154</v>
      </c>
    </row>
    <row r="2160" spans="1:3">
      <c r="A2160" s="17" t="s">
        <v>6022</v>
      </c>
      <c r="B2160" s="27">
        <v>24494</v>
      </c>
      <c r="C2160" s="17" t="s">
        <v>8155</v>
      </c>
    </row>
    <row r="2161" spans="1:3">
      <c r="A2161" s="17" t="s">
        <v>6022</v>
      </c>
      <c r="B2161" s="27">
        <v>24495</v>
      </c>
      <c r="C2161" s="17" t="s">
        <v>8156</v>
      </c>
    </row>
    <row r="2162" spans="1:3">
      <c r="A2162" s="17" t="s">
        <v>6022</v>
      </c>
      <c r="B2162" s="27">
        <v>24496</v>
      </c>
      <c r="C2162" s="17" t="s">
        <v>8157</v>
      </c>
    </row>
    <row r="2163" spans="1:3">
      <c r="A2163" s="17" t="s">
        <v>6022</v>
      </c>
      <c r="B2163" s="27">
        <v>24497</v>
      </c>
      <c r="C2163" s="17" t="s">
        <v>8158</v>
      </c>
    </row>
    <row r="2164" spans="1:3">
      <c r="A2164" s="17" t="s">
        <v>6022</v>
      </c>
      <c r="B2164" s="27">
        <v>24498</v>
      </c>
      <c r="C2164" s="17" t="s">
        <v>8159</v>
      </c>
    </row>
    <row r="2165" spans="1:3">
      <c r="A2165" s="17" t="s">
        <v>6022</v>
      </c>
      <c r="B2165" s="27">
        <v>24499</v>
      </c>
      <c r="C2165" s="17" t="s">
        <v>8160</v>
      </c>
    </row>
    <row r="2166" spans="1:3">
      <c r="A2166" s="17" t="s">
        <v>6022</v>
      </c>
      <c r="B2166" s="27">
        <v>24500</v>
      </c>
      <c r="C2166" s="17" t="s">
        <v>8161</v>
      </c>
    </row>
    <row r="2167" spans="1:3">
      <c r="A2167" s="17" t="s">
        <v>6022</v>
      </c>
      <c r="B2167" s="27">
        <v>24501</v>
      </c>
      <c r="C2167" s="17" t="s">
        <v>8162</v>
      </c>
    </row>
    <row r="2168" spans="1:3">
      <c r="A2168" s="17" t="s">
        <v>6022</v>
      </c>
      <c r="B2168" s="27">
        <v>24502</v>
      </c>
      <c r="C2168" s="17" t="s">
        <v>8163</v>
      </c>
    </row>
    <row r="2169" spans="1:3">
      <c r="A2169" s="17" t="s">
        <v>6022</v>
      </c>
      <c r="B2169" s="27">
        <v>24503</v>
      </c>
      <c r="C2169" s="17" t="s">
        <v>8164</v>
      </c>
    </row>
    <row r="2170" spans="1:3">
      <c r="A2170" s="17" t="s">
        <v>6022</v>
      </c>
      <c r="B2170" s="27">
        <v>24504</v>
      </c>
      <c r="C2170" s="17" t="s">
        <v>8165</v>
      </c>
    </row>
    <row r="2171" spans="1:3">
      <c r="A2171" s="17" t="s">
        <v>6022</v>
      </c>
      <c r="B2171" s="27">
        <v>24506</v>
      </c>
      <c r="C2171" s="17" t="s">
        <v>8166</v>
      </c>
    </row>
    <row r="2172" spans="1:3">
      <c r="A2172" s="17" t="s">
        <v>6022</v>
      </c>
      <c r="B2172" s="27">
        <v>24507</v>
      </c>
      <c r="C2172" s="17" t="s">
        <v>8167</v>
      </c>
    </row>
    <row r="2173" spans="1:3">
      <c r="A2173" s="17" t="s">
        <v>6022</v>
      </c>
      <c r="B2173" s="27">
        <v>24508</v>
      </c>
      <c r="C2173" s="17" t="s">
        <v>8168</v>
      </c>
    </row>
    <row r="2174" spans="1:3">
      <c r="A2174" s="17" t="s">
        <v>6022</v>
      </c>
      <c r="B2174" s="27">
        <v>24509</v>
      </c>
      <c r="C2174" s="17" t="s">
        <v>8169</v>
      </c>
    </row>
    <row r="2175" spans="1:3">
      <c r="A2175" s="17" t="s">
        <v>6022</v>
      </c>
      <c r="B2175" s="27">
        <v>24510</v>
      </c>
      <c r="C2175" s="17" t="s">
        <v>8170</v>
      </c>
    </row>
    <row r="2176" spans="1:3">
      <c r="A2176" s="17" t="s">
        <v>6022</v>
      </c>
      <c r="B2176" s="27">
        <v>24511</v>
      </c>
      <c r="C2176" s="17" t="s">
        <v>8171</v>
      </c>
    </row>
    <row r="2177" spans="1:3">
      <c r="A2177" s="17" t="s">
        <v>6022</v>
      </c>
      <c r="B2177" s="27">
        <v>24512</v>
      </c>
      <c r="C2177" s="17" t="s">
        <v>8172</v>
      </c>
    </row>
    <row r="2178" spans="1:3">
      <c r="A2178" s="17" t="s">
        <v>6022</v>
      </c>
      <c r="B2178" s="27">
        <v>24513</v>
      </c>
      <c r="C2178" s="17" t="s">
        <v>8173</v>
      </c>
    </row>
    <row r="2179" spans="1:3">
      <c r="A2179" s="17" t="s">
        <v>6022</v>
      </c>
      <c r="B2179" s="27">
        <v>24521</v>
      </c>
      <c r="C2179" s="17" t="s">
        <v>8174</v>
      </c>
    </row>
    <row r="2180" spans="1:3">
      <c r="A2180" s="17" t="s">
        <v>6022</v>
      </c>
      <c r="B2180" s="27">
        <v>24527</v>
      </c>
      <c r="C2180" s="17" t="s">
        <v>7165</v>
      </c>
    </row>
    <row r="2181" spans="1:3">
      <c r="A2181" s="17" t="s">
        <v>6022</v>
      </c>
      <c r="B2181" s="27">
        <v>24617</v>
      </c>
      <c r="C2181" s="17" t="s">
        <v>8175</v>
      </c>
    </row>
    <row r="2182" spans="1:3">
      <c r="A2182" s="17" t="s">
        <v>6022</v>
      </c>
      <c r="B2182" s="27">
        <v>24629</v>
      </c>
      <c r="C2182" s="17" t="s">
        <v>8176</v>
      </c>
    </row>
    <row r="2183" spans="1:3">
      <c r="A2183" s="17" t="s">
        <v>6022</v>
      </c>
      <c r="B2183" s="27">
        <v>24630</v>
      </c>
      <c r="C2183" s="17" t="s">
        <v>8177</v>
      </c>
    </row>
    <row r="2184" spans="1:3">
      <c r="A2184" s="17" t="s">
        <v>6022</v>
      </c>
      <c r="B2184" s="27">
        <v>24632</v>
      </c>
      <c r="C2184" s="17" t="s">
        <v>8178</v>
      </c>
    </row>
    <row r="2185" spans="1:3">
      <c r="A2185" s="17" t="s">
        <v>6022</v>
      </c>
      <c r="B2185" s="27">
        <v>24633</v>
      </c>
      <c r="C2185" s="17" t="s">
        <v>8179</v>
      </c>
    </row>
    <row r="2186" spans="1:3">
      <c r="A2186" s="17" t="s">
        <v>6022</v>
      </c>
      <c r="B2186" s="27">
        <v>24634</v>
      </c>
      <c r="C2186" s="17" t="s">
        <v>8180</v>
      </c>
    </row>
    <row r="2187" spans="1:3">
      <c r="A2187" s="17" t="s">
        <v>6022</v>
      </c>
      <c r="B2187" s="27">
        <v>24635</v>
      </c>
      <c r="C2187" s="17" t="s">
        <v>8181</v>
      </c>
    </row>
    <row r="2188" spans="1:3">
      <c r="A2188" s="17" t="s">
        <v>6022</v>
      </c>
      <c r="B2188" s="27">
        <v>24636</v>
      </c>
      <c r="C2188" s="17" t="s">
        <v>8182</v>
      </c>
    </row>
    <row r="2189" spans="1:3">
      <c r="A2189" s="17" t="s">
        <v>6022</v>
      </c>
      <c r="B2189" s="27">
        <v>24637</v>
      </c>
      <c r="C2189" s="17" t="s">
        <v>8183</v>
      </c>
    </row>
    <row r="2190" spans="1:3">
      <c r="A2190" s="17" t="s">
        <v>6022</v>
      </c>
      <c r="B2190" s="27">
        <v>24638</v>
      </c>
      <c r="C2190" s="17" t="s">
        <v>8184</v>
      </c>
    </row>
    <row r="2191" spans="1:3">
      <c r="A2191" s="17" t="s">
        <v>6022</v>
      </c>
      <c r="B2191" s="27">
        <v>24639</v>
      </c>
      <c r="C2191" s="17" t="s">
        <v>8185</v>
      </c>
    </row>
    <row r="2192" spans="1:3">
      <c r="A2192" s="17" t="s">
        <v>6022</v>
      </c>
      <c r="B2192" s="27">
        <v>24640</v>
      </c>
      <c r="C2192" s="17" t="s">
        <v>8186</v>
      </c>
    </row>
    <row r="2193" spans="1:3">
      <c r="A2193" s="17" t="s">
        <v>6022</v>
      </c>
      <c r="B2193" s="27">
        <v>24641</v>
      </c>
      <c r="C2193" s="17" t="s">
        <v>8187</v>
      </c>
    </row>
    <row r="2194" spans="1:3">
      <c r="A2194" s="17" t="s">
        <v>6022</v>
      </c>
      <c r="B2194" s="27">
        <v>24642</v>
      </c>
      <c r="C2194" s="17" t="s">
        <v>8188</v>
      </c>
    </row>
    <row r="2195" spans="1:3">
      <c r="A2195" s="17" t="s">
        <v>6022</v>
      </c>
      <c r="B2195" s="27">
        <v>24643</v>
      </c>
      <c r="C2195" s="17" t="s">
        <v>8189</v>
      </c>
    </row>
    <row r="2196" spans="1:3">
      <c r="A2196" s="17" t="s">
        <v>6022</v>
      </c>
      <c r="B2196" s="27">
        <v>24644</v>
      </c>
      <c r="C2196" s="17" t="s">
        <v>8190</v>
      </c>
    </row>
    <row r="2197" spans="1:3">
      <c r="A2197" s="17" t="s">
        <v>6022</v>
      </c>
      <c r="B2197" s="27">
        <v>24645</v>
      </c>
      <c r="C2197" s="17" t="s">
        <v>8191</v>
      </c>
    </row>
    <row r="2198" spans="1:3">
      <c r="A2198" s="17" t="s">
        <v>6022</v>
      </c>
      <c r="B2198" s="27">
        <v>24647</v>
      </c>
      <c r="C2198" s="17" t="s">
        <v>8192</v>
      </c>
    </row>
    <row r="2199" spans="1:3">
      <c r="A2199" s="17" t="s">
        <v>6022</v>
      </c>
      <c r="B2199" s="27">
        <v>24648</v>
      </c>
      <c r="C2199" s="17" t="s">
        <v>8193</v>
      </c>
    </row>
    <row r="2200" spans="1:3">
      <c r="A2200" s="17" t="s">
        <v>6022</v>
      </c>
      <c r="B2200" s="27">
        <v>24649</v>
      </c>
      <c r="C2200" s="17" t="s">
        <v>8194</v>
      </c>
    </row>
    <row r="2201" spans="1:3">
      <c r="A2201" s="17" t="s">
        <v>6022</v>
      </c>
      <c r="B2201" s="27">
        <v>24650</v>
      </c>
      <c r="C2201" s="17" t="s">
        <v>8195</v>
      </c>
    </row>
    <row r="2202" spans="1:3">
      <c r="A2202" s="17" t="s">
        <v>6022</v>
      </c>
      <c r="B2202" s="27">
        <v>24653</v>
      </c>
      <c r="C2202" s="17" t="s">
        <v>8196</v>
      </c>
    </row>
    <row r="2203" spans="1:3">
      <c r="A2203" s="17" t="s">
        <v>6022</v>
      </c>
      <c r="B2203" s="27">
        <v>24654</v>
      </c>
      <c r="C2203" s="17" t="s">
        <v>8197</v>
      </c>
    </row>
    <row r="2204" spans="1:3">
      <c r="A2204" s="17" t="s">
        <v>6022</v>
      </c>
      <c r="B2204" s="27">
        <v>24655</v>
      </c>
      <c r="C2204" s="17" t="s">
        <v>8198</v>
      </c>
    </row>
    <row r="2205" spans="1:3">
      <c r="A2205" s="17" t="s">
        <v>6022</v>
      </c>
      <c r="B2205" s="27">
        <v>24656</v>
      </c>
      <c r="C2205" s="17" t="s">
        <v>8199</v>
      </c>
    </row>
    <row r="2206" spans="1:3">
      <c r="A2206" s="17" t="s">
        <v>6022</v>
      </c>
      <c r="B2206" s="27">
        <v>24657</v>
      </c>
      <c r="C2206" s="17" t="s">
        <v>8200</v>
      </c>
    </row>
    <row r="2207" spans="1:3">
      <c r="A2207" s="17" t="s">
        <v>6022</v>
      </c>
      <c r="B2207" s="27">
        <v>24659</v>
      </c>
      <c r="C2207" s="17" t="s">
        <v>8201</v>
      </c>
    </row>
    <row r="2208" spans="1:3">
      <c r="A2208" s="17" t="s">
        <v>6022</v>
      </c>
      <c r="B2208" s="27">
        <v>24660</v>
      </c>
      <c r="C2208" s="17" t="s">
        <v>8202</v>
      </c>
    </row>
    <row r="2209" spans="1:3">
      <c r="A2209" s="17" t="s">
        <v>6022</v>
      </c>
      <c r="B2209" s="27">
        <v>24661</v>
      </c>
      <c r="C2209" s="17" t="s">
        <v>8203</v>
      </c>
    </row>
    <row r="2210" spans="1:3">
      <c r="A2210" s="17" t="s">
        <v>6022</v>
      </c>
      <c r="B2210" s="27">
        <v>24662</v>
      </c>
      <c r="C2210" s="17" t="s">
        <v>8204</v>
      </c>
    </row>
    <row r="2211" spans="1:3">
      <c r="A2211" s="17" t="s">
        <v>6022</v>
      </c>
      <c r="B2211" s="27">
        <v>24663</v>
      </c>
      <c r="C2211" s="17" t="s">
        <v>8205</v>
      </c>
    </row>
    <row r="2212" spans="1:3">
      <c r="A2212" s="17" t="s">
        <v>6022</v>
      </c>
      <c r="B2212" s="27">
        <v>24664</v>
      </c>
      <c r="C2212" s="17" t="s">
        <v>8206</v>
      </c>
    </row>
    <row r="2213" spans="1:3">
      <c r="A2213" s="17" t="s">
        <v>6022</v>
      </c>
      <c r="B2213" s="27">
        <v>24665</v>
      </c>
      <c r="C2213" s="17" t="s">
        <v>8207</v>
      </c>
    </row>
    <row r="2214" spans="1:3">
      <c r="A2214" s="17" t="s">
        <v>6022</v>
      </c>
      <c r="B2214" s="27">
        <v>24667</v>
      </c>
      <c r="C2214" s="17" t="s">
        <v>8208</v>
      </c>
    </row>
    <row r="2215" spans="1:3">
      <c r="A2215" s="17" t="s">
        <v>6022</v>
      </c>
      <c r="B2215" s="27">
        <v>24668</v>
      </c>
      <c r="C2215" s="17" t="s">
        <v>8209</v>
      </c>
    </row>
    <row r="2216" spans="1:3">
      <c r="A2216" s="17" t="s">
        <v>6022</v>
      </c>
      <c r="B2216" s="27">
        <v>24669</v>
      </c>
      <c r="C2216" s="17" t="s">
        <v>8210</v>
      </c>
    </row>
    <row r="2217" spans="1:3">
      <c r="A2217" s="17" t="s">
        <v>6022</v>
      </c>
      <c r="B2217" s="27">
        <v>24670</v>
      </c>
      <c r="C2217" s="17" t="s">
        <v>8211</v>
      </c>
    </row>
    <row r="2218" spans="1:3">
      <c r="A2218" s="17" t="s">
        <v>6022</v>
      </c>
      <c r="B2218" s="27">
        <v>24671</v>
      </c>
      <c r="C2218" s="17" t="s">
        <v>8212</v>
      </c>
    </row>
    <row r="2219" spans="1:3">
      <c r="A2219" s="17" t="s">
        <v>6022</v>
      </c>
      <c r="B2219" s="27">
        <v>24672</v>
      </c>
      <c r="C2219" s="17" t="s">
        <v>8213</v>
      </c>
    </row>
    <row r="2220" spans="1:3">
      <c r="A2220" s="17" t="s">
        <v>6022</v>
      </c>
      <c r="B2220" s="27">
        <v>24673</v>
      </c>
      <c r="C2220" s="17" t="s">
        <v>8214</v>
      </c>
    </row>
    <row r="2221" spans="1:3">
      <c r="A2221" s="17" t="s">
        <v>6022</v>
      </c>
      <c r="B2221" s="27">
        <v>24674</v>
      </c>
      <c r="C2221" s="17" t="s">
        <v>8215</v>
      </c>
    </row>
    <row r="2222" spans="1:3">
      <c r="A2222" s="17" t="s">
        <v>6022</v>
      </c>
      <c r="B2222" s="27">
        <v>24678</v>
      </c>
      <c r="C2222" s="17" t="s">
        <v>8216</v>
      </c>
    </row>
    <row r="2223" spans="1:3">
      <c r="A2223" s="17" t="s">
        <v>6022</v>
      </c>
      <c r="B2223" s="27">
        <v>24679</v>
      </c>
      <c r="C2223" s="17" t="s">
        <v>8217</v>
      </c>
    </row>
    <row r="2224" spans="1:3">
      <c r="A2224" s="17" t="s">
        <v>6022</v>
      </c>
      <c r="B2224" s="27">
        <v>24680</v>
      </c>
      <c r="C2224" s="17" t="s">
        <v>8218</v>
      </c>
    </row>
    <row r="2225" spans="1:3">
      <c r="A2225" s="17" t="s">
        <v>6022</v>
      </c>
      <c r="B2225" s="27">
        <v>24681</v>
      </c>
      <c r="C2225" s="17" t="s">
        <v>8219</v>
      </c>
    </row>
    <row r="2226" spans="1:3">
      <c r="A2226" s="17" t="s">
        <v>6022</v>
      </c>
      <c r="B2226" s="27">
        <v>24682</v>
      </c>
      <c r="C2226" s="17" t="s">
        <v>8220</v>
      </c>
    </row>
    <row r="2227" spans="1:3">
      <c r="A2227" s="17" t="s">
        <v>6022</v>
      </c>
      <c r="B2227" s="27">
        <v>24683</v>
      </c>
      <c r="C2227" s="17" t="s">
        <v>8221</v>
      </c>
    </row>
    <row r="2228" spans="1:3">
      <c r="A2228" s="17" t="s">
        <v>6022</v>
      </c>
      <c r="B2228" s="27">
        <v>24684</v>
      </c>
      <c r="C2228" s="17" t="s">
        <v>8222</v>
      </c>
    </row>
    <row r="2229" spans="1:3">
      <c r="A2229" s="17" t="s">
        <v>6022</v>
      </c>
      <c r="B2229" s="27">
        <v>24685</v>
      </c>
      <c r="C2229" s="17" t="s">
        <v>8223</v>
      </c>
    </row>
    <row r="2230" spans="1:3">
      <c r="A2230" s="17" t="s">
        <v>6022</v>
      </c>
      <c r="B2230" s="27">
        <v>24686</v>
      </c>
      <c r="C2230" s="17" t="s">
        <v>8224</v>
      </c>
    </row>
    <row r="2231" spans="1:3">
      <c r="A2231" s="17" t="s">
        <v>6022</v>
      </c>
      <c r="B2231" s="27">
        <v>24687</v>
      </c>
      <c r="C2231" s="17" t="s">
        <v>8225</v>
      </c>
    </row>
    <row r="2232" spans="1:3">
      <c r="A2232" s="17" t="s">
        <v>6022</v>
      </c>
      <c r="B2232" s="27">
        <v>24689</v>
      </c>
      <c r="C2232" s="17" t="s">
        <v>8226</v>
      </c>
    </row>
    <row r="2233" spans="1:3">
      <c r="A2233" s="17" t="s">
        <v>6022</v>
      </c>
      <c r="B2233" s="27">
        <v>24690</v>
      </c>
      <c r="C2233" s="17" t="s">
        <v>8227</v>
      </c>
    </row>
    <row r="2234" spans="1:3">
      <c r="A2234" s="17" t="s">
        <v>6022</v>
      </c>
      <c r="B2234" s="27">
        <v>24691</v>
      </c>
      <c r="C2234" s="17" t="s">
        <v>8228</v>
      </c>
    </row>
    <row r="2235" spans="1:3">
      <c r="A2235" s="17" t="s">
        <v>6022</v>
      </c>
      <c r="B2235" s="27">
        <v>24692</v>
      </c>
      <c r="C2235" s="17" t="s">
        <v>8229</v>
      </c>
    </row>
    <row r="2236" spans="1:3">
      <c r="A2236" s="17" t="s">
        <v>6022</v>
      </c>
      <c r="B2236" s="27">
        <v>24693</v>
      </c>
      <c r="C2236" s="17" t="s">
        <v>8230</v>
      </c>
    </row>
    <row r="2237" spans="1:3">
      <c r="A2237" s="17" t="s">
        <v>6022</v>
      </c>
      <c r="B2237" s="27">
        <v>24694</v>
      </c>
      <c r="C2237" s="17" t="s">
        <v>8231</v>
      </c>
    </row>
    <row r="2238" spans="1:3">
      <c r="A2238" s="17" t="s">
        <v>6022</v>
      </c>
      <c r="B2238" s="27">
        <v>24695</v>
      </c>
      <c r="C2238" s="17" t="s">
        <v>8232</v>
      </c>
    </row>
    <row r="2239" spans="1:3">
      <c r="A2239" s="17" t="s">
        <v>6022</v>
      </c>
      <c r="B2239" s="27">
        <v>24696</v>
      </c>
      <c r="C2239" s="17" t="s">
        <v>8233</v>
      </c>
    </row>
    <row r="2240" spans="1:3">
      <c r="A2240" s="17" t="s">
        <v>6022</v>
      </c>
      <c r="B2240" s="27">
        <v>24697</v>
      </c>
      <c r="C2240" s="17" t="s">
        <v>7016</v>
      </c>
    </row>
    <row r="2241" spans="1:3">
      <c r="A2241" s="17" t="s">
        <v>6022</v>
      </c>
      <c r="B2241" s="27">
        <v>24698</v>
      </c>
      <c r="C2241" s="17" t="s">
        <v>8234</v>
      </c>
    </row>
    <row r="2242" spans="1:3">
      <c r="A2242" s="17" t="s">
        <v>6022</v>
      </c>
      <c r="B2242" s="27">
        <v>24699</v>
      </c>
      <c r="C2242" s="17" t="s">
        <v>8235</v>
      </c>
    </row>
    <row r="2243" spans="1:3">
      <c r="A2243" s="17" t="s">
        <v>6022</v>
      </c>
      <c r="B2243" s="27">
        <v>24700</v>
      </c>
      <c r="C2243" s="17" t="s">
        <v>8236</v>
      </c>
    </row>
    <row r="2244" spans="1:3">
      <c r="A2244" s="17" t="s">
        <v>6022</v>
      </c>
      <c r="B2244" s="27">
        <v>24701</v>
      </c>
      <c r="C2244" s="17" t="s">
        <v>8237</v>
      </c>
    </row>
    <row r="2245" spans="1:3">
      <c r="A2245" s="17" t="s">
        <v>6022</v>
      </c>
      <c r="B2245" s="27">
        <v>24702</v>
      </c>
      <c r="C2245" s="17" t="s">
        <v>8238</v>
      </c>
    </row>
    <row r="2246" spans="1:3">
      <c r="A2246" s="17" t="s">
        <v>6022</v>
      </c>
      <c r="B2246" s="27">
        <v>24703</v>
      </c>
      <c r="C2246" s="17" t="s">
        <v>8239</v>
      </c>
    </row>
    <row r="2247" spans="1:3">
      <c r="A2247" s="17" t="s">
        <v>6022</v>
      </c>
      <c r="B2247" s="27">
        <v>24704</v>
      </c>
      <c r="C2247" s="17" t="s">
        <v>8240</v>
      </c>
    </row>
    <row r="2248" spans="1:3">
      <c r="A2248" s="17" t="s">
        <v>6022</v>
      </c>
      <c r="B2248" s="27">
        <v>24705</v>
      </c>
      <c r="C2248" s="17" t="s">
        <v>8241</v>
      </c>
    </row>
    <row r="2249" spans="1:3">
      <c r="A2249" s="17" t="s">
        <v>6022</v>
      </c>
      <c r="B2249" s="27">
        <v>24706</v>
      </c>
      <c r="C2249" s="17" t="s">
        <v>8242</v>
      </c>
    </row>
    <row r="2250" spans="1:3">
      <c r="A2250" s="17" t="s">
        <v>6022</v>
      </c>
      <c r="B2250" s="27">
        <v>24707</v>
      </c>
      <c r="C2250" s="17" t="s">
        <v>8243</v>
      </c>
    </row>
    <row r="2251" spans="1:3">
      <c r="A2251" s="17" t="s">
        <v>6022</v>
      </c>
      <c r="B2251" s="27">
        <v>24708</v>
      </c>
      <c r="C2251" s="17" t="s">
        <v>8244</v>
      </c>
    </row>
    <row r="2252" spans="1:3">
      <c r="A2252" s="17" t="s">
        <v>6022</v>
      </c>
      <c r="B2252" s="27">
        <v>24709</v>
      </c>
      <c r="C2252" s="17" t="s">
        <v>8245</v>
      </c>
    </row>
    <row r="2253" spans="1:3">
      <c r="A2253" s="17" t="s">
        <v>6022</v>
      </c>
      <c r="B2253" s="27">
        <v>24711</v>
      </c>
      <c r="C2253" s="17" t="s">
        <v>8246</v>
      </c>
    </row>
    <row r="2254" spans="1:3">
      <c r="A2254" s="17" t="s">
        <v>6022</v>
      </c>
      <c r="B2254" s="27">
        <v>24712</v>
      </c>
      <c r="C2254" s="17" t="s">
        <v>8247</v>
      </c>
    </row>
    <row r="2255" spans="1:3">
      <c r="A2255" s="17" t="s">
        <v>6022</v>
      </c>
      <c r="B2255" s="27">
        <v>24713</v>
      </c>
      <c r="C2255" s="17" t="s">
        <v>8248</v>
      </c>
    </row>
    <row r="2256" spans="1:3">
      <c r="A2256" s="17" t="s">
        <v>6022</v>
      </c>
      <c r="B2256" s="27">
        <v>24714</v>
      </c>
      <c r="C2256" s="17" t="s">
        <v>8249</v>
      </c>
    </row>
    <row r="2257" spans="1:3">
      <c r="A2257" s="17" t="s">
        <v>6022</v>
      </c>
      <c r="B2257" s="27">
        <v>24715</v>
      </c>
      <c r="C2257" s="17" t="s">
        <v>8250</v>
      </c>
    </row>
    <row r="2258" spans="1:3">
      <c r="A2258" s="17" t="s">
        <v>6022</v>
      </c>
      <c r="B2258" s="27">
        <v>24716</v>
      </c>
      <c r="C2258" s="17" t="s">
        <v>8251</v>
      </c>
    </row>
    <row r="2259" spans="1:3">
      <c r="A2259" s="17" t="s">
        <v>6022</v>
      </c>
      <c r="B2259" s="27">
        <v>24718</v>
      </c>
      <c r="C2259" s="17" t="s">
        <v>8252</v>
      </c>
    </row>
    <row r="2260" spans="1:3">
      <c r="A2260" s="17" t="s">
        <v>6022</v>
      </c>
      <c r="B2260" s="27">
        <v>24720</v>
      </c>
      <c r="C2260" s="17" t="s">
        <v>8253</v>
      </c>
    </row>
    <row r="2261" spans="1:3">
      <c r="A2261" s="17" t="s">
        <v>6022</v>
      </c>
      <c r="B2261" s="27">
        <v>24721</v>
      </c>
      <c r="C2261" s="17" t="s">
        <v>8254</v>
      </c>
    </row>
    <row r="2262" spans="1:3">
      <c r="A2262" s="17" t="s">
        <v>6022</v>
      </c>
      <c r="B2262" s="27">
        <v>24722</v>
      </c>
      <c r="C2262" s="17" t="s">
        <v>8255</v>
      </c>
    </row>
    <row r="2263" spans="1:3">
      <c r="A2263" s="17" t="s">
        <v>6022</v>
      </c>
      <c r="B2263" s="27">
        <v>24723</v>
      </c>
      <c r="C2263" s="17" t="s">
        <v>8256</v>
      </c>
    </row>
    <row r="2264" spans="1:3">
      <c r="A2264" s="17" t="s">
        <v>6022</v>
      </c>
      <c r="B2264" s="27">
        <v>24724</v>
      </c>
      <c r="C2264" s="17" t="s">
        <v>8257</v>
      </c>
    </row>
    <row r="2265" spans="1:3">
      <c r="A2265" s="17" t="s">
        <v>6022</v>
      </c>
      <c r="B2265" s="27">
        <v>24725</v>
      </c>
      <c r="C2265" s="17" t="s">
        <v>8258</v>
      </c>
    </row>
    <row r="2266" spans="1:3">
      <c r="A2266" s="17" t="s">
        <v>6022</v>
      </c>
      <c r="B2266" s="27">
        <v>24726</v>
      </c>
      <c r="C2266" s="17" t="s">
        <v>8259</v>
      </c>
    </row>
    <row r="2267" spans="1:3">
      <c r="A2267" s="17" t="s">
        <v>6022</v>
      </c>
      <c r="B2267" s="27">
        <v>24727</v>
      </c>
      <c r="C2267" s="17" t="s">
        <v>8260</v>
      </c>
    </row>
    <row r="2268" spans="1:3">
      <c r="A2268" s="17" t="s">
        <v>6022</v>
      </c>
      <c r="B2268" s="27">
        <v>24728</v>
      </c>
      <c r="C2268" s="17" t="s">
        <v>8261</v>
      </c>
    </row>
    <row r="2269" spans="1:3">
      <c r="A2269" s="17" t="s">
        <v>6022</v>
      </c>
      <c r="B2269" s="27">
        <v>24729</v>
      </c>
      <c r="C2269" s="17" t="s">
        <v>8262</v>
      </c>
    </row>
    <row r="2270" spans="1:3">
      <c r="A2270" s="17" t="s">
        <v>6022</v>
      </c>
      <c r="B2270" s="27">
        <v>24730</v>
      </c>
      <c r="C2270" s="17" t="s">
        <v>8263</v>
      </c>
    </row>
    <row r="2271" spans="1:3">
      <c r="A2271" s="17" t="s">
        <v>6022</v>
      </c>
      <c r="B2271" s="27">
        <v>24731</v>
      </c>
      <c r="C2271" s="17" t="s">
        <v>8264</v>
      </c>
    </row>
    <row r="2272" spans="1:3">
      <c r="A2272" s="17" t="s">
        <v>6022</v>
      </c>
      <c r="B2272" s="27">
        <v>24732</v>
      </c>
      <c r="C2272" s="17" t="s">
        <v>8265</v>
      </c>
    </row>
    <row r="2273" spans="1:3">
      <c r="A2273" s="17" t="s">
        <v>6022</v>
      </c>
      <c r="B2273" s="27">
        <v>24733</v>
      </c>
      <c r="C2273" s="17" t="s">
        <v>8266</v>
      </c>
    </row>
    <row r="2274" spans="1:3">
      <c r="A2274" s="17" t="s">
        <v>6022</v>
      </c>
      <c r="B2274" s="27">
        <v>24734</v>
      </c>
      <c r="C2274" s="17" t="s">
        <v>8267</v>
      </c>
    </row>
    <row r="2275" spans="1:3">
      <c r="A2275" s="17" t="s">
        <v>6022</v>
      </c>
      <c r="B2275" s="27">
        <v>24735</v>
      </c>
      <c r="C2275" s="17" t="s">
        <v>8268</v>
      </c>
    </row>
    <row r="2276" spans="1:3">
      <c r="A2276" s="17" t="s">
        <v>6022</v>
      </c>
      <c r="B2276" s="27">
        <v>24736</v>
      </c>
      <c r="C2276" s="17" t="s">
        <v>8269</v>
      </c>
    </row>
    <row r="2277" spans="1:3">
      <c r="A2277" s="17" t="s">
        <v>6022</v>
      </c>
      <c r="B2277" s="27">
        <v>24738</v>
      </c>
      <c r="C2277" s="17" t="s">
        <v>8270</v>
      </c>
    </row>
    <row r="2278" spans="1:3">
      <c r="A2278" s="17" t="s">
        <v>6022</v>
      </c>
      <c r="B2278" s="27">
        <v>24739</v>
      </c>
      <c r="C2278" s="17" t="s">
        <v>8271</v>
      </c>
    </row>
    <row r="2279" spans="1:3">
      <c r="A2279" s="17" t="s">
        <v>6022</v>
      </c>
      <c r="B2279" s="27">
        <v>24740</v>
      </c>
      <c r="C2279" s="17" t="s">
        <v>8272</v>
      </c>
    </row>
    <row r="2280" spans="1:3">
      <c r="A2280" s="17" t="s">
        <v>6022</v>
      </c>
      <c r="B2280" s="27">
        <v>24744</v>
      </c>
      <c r="C2280" s="17" t="s">
        <v>8273</v>
      </c>
    </row>
    <row r="2281" spans="1:3">
      <c r="A2281" s="17" t="s">
        <v>6022</v>
      </c>
      <c r="B2281" s="27">
        <v>24745</v>
      </c>
      <c r="C2281" s="17" t="s">
        <v>8274</v>
      </c>
    </row>
    <row r="2282" spans="1:3">
      <c r="A2282" s="17" t="s">
        <v>6022</v>
      </c>
      <c r="B2282" s="27">
        <v>24746</v>
      </c>
      <c r="C2282" s="17" t="s">
        <v>8275</v>
      </c>
    </row>
    <row r="2283" spans="1:3">
      <c r="A2283" s="17" t="s">
        <v>6022</v>
      </c>
      <c r="B2283" s="27">
        <v>24748</v>
      </c>
      <c r="C2283" s="17" t="s">
        <v>8276</v>
      </c>
    </row>
    <row r="2284" spans="1:3">
      <c r="A2284" s="17" t="s">
        <v>6022</v>
      </c>
      <c r="B2284" s="27">
        <v>24749</v>
      </c>
      <c r="C2284" s="17" t="s">
        <v>8277</v>
      </c>
    </row>
    <row r="2285" spans="1:3">
      <c r="A2285" s="17" t="s">
        <v>6022</v>
      </c>
      <c r="B2285" s="27">
        <v>24750</v>
      </c>
      <c r="C2285" s="17" t="s">
        <v>8278</v>
      </c>
    </row>
    <row r="2286" spans="1:3">
      <c r="A2286" s="17" t="s">
        <v>6022</v>
      </c>
      <c r="B2286" s="27">
        <v>24751</v>
      </c>
      <c r="C2286" s="17" t="s">
        <v>8279</v>
      </c>
    </row>
    <row r="2287" spans="1:3">
      <c r="A2287" s="17" t="s">
        <v>6022</v>
      </c>
      <c r="B2287" s="27">
        <v>24752</v>
      </c>
      <c r="C2287" s="17" t="s">
        <v>8280</v>
      </c>
    </row>
    <row r="2288" spans="1:3">
      <c r="A2288" s="17" t="s">
        <v>6022</v>
      </c>
      <c r="B2288" s="27">
        <v>24754</v>
      </c>
      <c r="C2288" s="17" t="s">
        <v>8281</v>
      </c>
    </row>
    <row r="2289" spans="1:3">
      <c r="A2289" s="17" t="s">
        <v>6022</v>
      </c>
      <c r="B2289" s="27">
        <v>24755</v>
      </c>
      <c r="C2289" s="17" t="s">
        <v>8282</v>
      </c>
    </row>
    <row r="2290" spans="1:3">
      <c r="A2290" s="17" t="s">
        <v>6022</v>
      </c>
      <c r="B2290" s="27">
        <v>24756</v>
      </c>
      <c r="C2290" s="17" t="s">
        <v>8283</v>
      </c>
    </row>
    <row r="2291" spans="1:3">
      <c r="A2291" s="17" t="s">
        <v>6022</v>
      </c>
      <c r="B2291" s="27">
        <v>24757</v>
      </c>
      <c r="C2291" s="17" t="s">
        <v>8284</v>
      </c>
    </row>
    <row r="2292" spans="1:3">
      <c r="A2292" s="17" t="s">
        <v>6022</v>
      </c>
      <c r="B2292" s="27">
        <v>24758</v>
      </c>
      <c r="C2292" s="17" t="s">
        <v>8285</v>
      </c>
    </row>
    <row r="2293" spans="1:3">
      <c r="A2293" s="17" t="s">
        <v>6022</v>
      </c>
      <c r="B2293" s="27">
        <v>24759</v>
      </c>
      <c r="C2293" s="17" t="s">
        <v>8286</v>
      </c>
    </row>
    <row r="2294" spans="1:3">
      <c r="A2294" s="17" t="s">
        <v>6022</v>
      </c>
      <c r="B2294" s="27">
        <v>24761</v>
      </c>
      <c r="C2294" s="17" t="s">
        <v>8287</v>
      </c>
    </row>
    <row r="2295" spans="1:3">
      <c r="A2295" s="17" t="s">
        <v>6022</v>
      </c>
      <c r="B2295" s="27">
        <v>24762</v>
      </c>
      <c r="C2295" s="17" t="s">
        <v>8288</v>
      </c>
    </row>
    <row r="2296" spans="1:3">
      <c r="A2296" s="17" t="s">
        <v>6022</v>
      </c>
      <c r="B2296" s="27">
        <v>24763</v>
      </c>
      <c r="C2296" s="17" t="s">
        <v>8289</v>
      </c>
    </row>
    <row r="2297" spans="1:3">
      <c r="A2297" s="17" t="s">
        <v>6022</v>
      </c>
      <c r="B2297" s="27">
        <v>24764</v>
      </c>
      <c r="C2297" s="17" t="s">
        <v>8290</v>
      </c>
    </row>
    <row r="2298" spans="1:3">
      <c r="A2298" s="17" t="s">
        <v>6022</v>
      </c>
      <c r="B2298" s="27">
        <v>24765</v>
      </c>
      <c r="C2298" s="17" t="s">
        <v>8291</v>
      </c>
    </row>
    <row r="2299" spans="1:3">
      <c r="A2299" s="17" t="s">
        <v>6022</v>
      </c>
      <c r="B2299" s="27">
        <v>24766</v>
      </c>
      <c r="C2299" s="17" t="s">
        <v>8292</v>
      </c>
    </row>
    <row r="2300" spans="1:3">
      <c r="A2300" s="17" t="s">
        <v>6022</v>
      </c>
      <c r="B2300" s="27">
        <v>24767</v>
      </c>
      <c r="C2300" s="17" t="s">
        <v>8293</v>
      </c>
    </row>
    <row r="2301" spans="1:3">
      <c r="A2301" s="17" t="s">
        <v>6022</v>
      </c>
      <c r="B2301" s="27">
        <v>24768</v>
      </c>
      <c r="C2301" s="17" t="s">
        <v>8294</v>
      </c>
    </row>
    <row r="2302" spans="1:3">
      <c r="A2302" s="17" t="s">
        <v>6022</v>
      </c>
      <c r="B2302" s="27">
        <v>24769</v>
      </c>
      <c r="C2302" s="17" t="s">
        <v>8295</v>
      </c>
    </row>
    <row r="2303" spans="1:3">
      <c r="A2303" s="17" t="s">
        <v>6022</v>
      </c>
      <c r="B2303" s="27">
        <v>24770</v>
      </c>
      <c r="C2303" s="17" t="s">
        <v>8296</v>
      </c>
    </row>
    <row r="2304" spans="1:3">
      <c r="A2304" s="17" t="s">
        <v>6022</v>
      </c>
      <c r="B2304" s="27">
        <v>24771</v>
      </c>
      <c r="C2304" s="17" t="s">
        <v>8297</v>
      </c>
    </row>
    <row r="2305" spans="1:3">
      <c r="A2305" s="17" t="s">
        <v>6022</v>
      </c>
      <c r="B2305" s="27">
        <v>24773</v>
      </c>
      <c r="C2305" s="17" t="s">
        <v>8298</v>
      </c>
    </row>
    <row r="2306" spans="1:3">
      <c r="A2306" s="17" t="s">
        <v>6022</v>
      </c>
      <c r="B2306" s="27">
        <v>24774</v>
      </c>
      <c r="C2306" s="17" t="s">
        <v>8299</v>
      </c>
    </row>
    <row r="2307" spans="1:3">
      <c r="A2307" s="17" t="s">
        <v>6022</v>
      </c>
      <c r="B2307" s="27">
        <v>24775</v>
      </c>
      <c r="C2307" s="17" t="s">
        <v>8300</v>
      </c>
    </row>
    <row r="2308" spans="1:3">
      <c r="A2308" s="17" t="s">
        <v>6022</v>
      </c>
      <c r="B2308" s="27">
        <v>24776</v>
      </c>
      <c r="C2308" s="17" t="s">
        <v>8301</v>
      </c>
    </row>
    <row r="2309" spans="1:3">
      <c r="A2309" s="17" t="s">
        <v>6022</v>
      </c>
      <c r="B2309" s="27">
        <v>24777</v>
      </c>
      <c r="C2309" s="17" t="s">
        <v>8302</v>
      </c>
    </row>
    <row r="2310" spans="1:3">
      <c r="A2310" s="17" t="s">
        <v>6022</v>
      </c>
      <c r="B2310" s="27">
        <v>24778</v>
      </c>
      <c r="C2310" s="17" t="s">
        <v>8303</v>
      </c>
    </row>
    <row r="2311" spans="1:3">
      <c r="A2311" s="17" t="s">
        <v>6022</v>
      </c>
      <c r="B2311" s="27">
        <v>24779</v>
      </c>
      <c r="C2311" s="17" t="s">
        <v>1247</v>
      </c>
    </row>
    <row r="2312" spans="1:3">
      <c r="A2312" s="17" t="s">
        <v>6022</v>
      </c>
      <c r="B2312" s="27">
        <v>24780</v>
      </c>
      <c r="C2312" s="17" t="s">
        <v>8304</v>
      </c>
    </row>
    <row r="2313" spans="1:3">
      <c r="A2313" s="17" t="s">
        <v>6022</v>
      </c>
      <c r="B2313" s="27">
        <v>24781</v>
      </c>
      <c r="C2313" s="17" t="s">
        <v>8305</v>
      </c>
    </row>
    <row r="2314" spans="1:3">
      <c r="A2314" s="17" t="s">
        <v>6022</v>
      </c>
      <c r="B2314" s="27">
        <v>24782</v>
      </c>
      <c r="C2314" s="17" t="s">
        <v>8306</v>
      </c>
    </row>
    <row r="2315" spans="1:3">
      <c r="A2315" s="17" t="s">
        <v>6022</v>
      </c>
      <c r="B2315" s="27">
        <v>24783</v>
      </c>
      <c r="C2315" s="17" t="s">
        <v>8307</v>
      </c>
    </row>
    <row r="2316" spans="1:3">
      <c r="A2316" s="17" t="s">
        <v>6022</v>
      </c>
      <c r="B2316" s="27">
        <v>24784</v>
      </c>
      <c r="C2316" s="17" t="s">
        <v>8308</v>
      </c>
    </row>
    <row r="2317" spans="1:3">
      <c r="A2317" s="17" t="s">
        <v>6022</v>
      </c>
      <c r="B2317" s="27">
        <v>24785</v>
      </c>
      <c r="C2317" s="17" t="s">
        <v>8309</v>
      </c>
    </row>
    <row r="2318" spans="1:3">
      <c r="A2318" s="17" t="s">
        <v>6022</v>
      </c>
      <c r="B2318" s="27">
        <v>24786</v>
      </c>
      <c r="C2318" s="17" t="s">
        <v>8310</v>
      </c>
    </row>
    <row r="2319" spans="1:3">
      <c r="A2319" s="17" t="s">
        <v>6022</v>
      </c>
      <c r="B2319" s="27">
        <v>24787</v>
      </c>
      <c r="C2319" s="17" t="s">
        <v>8311</v>
      </c>
    </row>
    <row r="2320" spans="1:3">
      <c r="A2320" s="17" t="s">
        <v>6022</v>
      </c>
      <c r="B2320" s="27">
        <v>24794</v>
      </c>
      <c r="C2320" s="17" t="s">
        <v>8312</v>
      </c>
    </row>
    <row r="2321" spans="1:3">
      <c r="A2321" s="17" t="s">
        <v>6022</v>
      </c>
      <c r="B2321" s="27">
        <v>24880</v>
      </c>
      <c r="C2321" s="17" t="s">
        <v>8313</v>
      </c>
    </row>
    <row r="2322" spans="1:3">
      <c r="A2322" s="17" t="s">
        <v>6022</v>
      </c>
      <c r="B2322" s="27">
        <v>24934</v>
      </c>
      <c r="C2322" s="17" t="s">
        <v>8314</v>
      </c>
    </row>
    <row r="2323" spans="1:3">
      <c r="A2323" s="17" t="s">
        <v>6022</v>
      </c>
      <c r="B2323" s="27">
        <v>24982</v>
      </c>
      <c r="C2323" s="17" t="s">
        <v>8315</v>
      </c>
    </row>
    <row r="2324" spans="1:3">
      <c r="A2324" s="17" t="s">
        <v>6022</v>
      </c>
      <c r="B2324" s="27">
        <v>24983</v>
      </c>
      <c r="C2324" s="17" t="s">
        <v>8316</v>
      </c>
    </row>
    <row r="2325" spans="1:3">
      <c r="A2325" s="17" t="s">
        <v>6022</v>
      </c>
      <c r="B2325" s="27">
        <v>24984</v>
      </c>
      <c r="C2325" s="17" t="s">
        <v>8317</v>
      </c>
    </row>
    <row r="2326" spans="1:3">
      <c r="A2326" s="17" t="s">
        <v>6022</v>
      </c>
      <c r="B2326" s="27">
        <v>24985</v>
      </c>
      <c r="C2326" s="17" t="s">
        <v>8318</v>
      </c>
    </row>
    <row r="2327" spans="1:3">
      <c r="A2327" s="17" t="s">
        <v>6022</v>
      </c>
      <c r="B2327" s="27">
        <v>24986</v>
      </c>
      <c r="C2327" s="17" t="s">
        <v>8319</v>
      </c>
    </row>
    <row r="2328" spans="1:3">
      <c r="A2328" s="17" t="s">
        <v>6022</v>
      </c>
      <c r="B2328" s="27">
        <v>24987</v>
      </c>
      <c r="C2328" s="17" t="s">
        <v>8320</v>
      </c>
    </row>
    <row r="2329" spans="1:3">
      <c r="A2329" s="17" t="s">
        <v>6022</v>
      </c>
      <c r="B2329" s="27">
        <v>24988</v>
      </c>
      <c r="C2329" s="17" t="s">
        <v>8321</v>
      </c>
    </row>
    <row r="2330" spans="1:3">
      <c r="A2330" s="17" t="s">
        <v>6022</v>
      </c>
      <c r="B2330" s="27">
        <v>24989</v>
      </c>
      <c r="C2330" s="17" t="s">
        <v>8322</v>
      </c>
    </row>
    <row r="2331" spans="1:3">
      <c r="A2331" s="17" t="s">
        <v>6022</v>
      </c>
      <c r="B2331" s="27">
        <v>24990</v>
      </c>
      <c r="C2331" s="17" t="s">
        <v>8323</v>
      </c>
    </row>
    <row r="2332" spans="1:3">
      <c r="A2332" s="17" t="s">
        <v>6022</v>
      </c>
      <c r="B2332" s="27">
        <v>24991</v>
      </c>
      <c r="C2332" s="17" t="s">
        <v>8324</v>
      </c>
    </row>
    <row r="2333" spans="1:3">
      <c r="A2333" s="17" t="s">
        <v>6022</v>
      </c>
      <c r="B2333" s="27">
        <v>24992</v>
      </c>
      <c r="C2333" s="17" t="s">
        <v>8325</v>
      </c>
    </row>
    <row r="2334" spans="1:3">
      <c r="A2334" s="17" t="s">
        <v>6022</v>
      </c>
      <c r="B2334" s="27">
        <v>24994</v>
      </c>
      <c r="C2334" s="17" t="s">
        <v>8326</v>
      </c>
    </row>
    <row r="2335" spans="1:3">
      <c r="A2335" s="17" t="s">
        <v>6022</v>
      </c>
      <c r="B2335" s="27">
        <v>24999</v>
      </c>
      <c r="C2335" s="17" t="s">
        <v>8327</v>
      </c>
    </row>
    <row r="2336" spans="1:3">
      <c r="A2336" s="17" t="s">
        <v>6022</v>
      </c>
      <c r="B2336" s="27">
        <v>25000</v>
      </c>
      <c r="C2336" s="17" t="s">
        <v>8328</v>
      </c>
    </row>
    <row r="2337" spans="1:3">
      <c r="A2337" s="17" t="s">
        <v>6022</v>
      </c>
      <c r="B2337" s="27">
        <v>25001</v>
      </c>
      <c r="C2337" s="17" t="s">
        <v>8329</v>
      </c>
    </row>
    <row r="2338" spans="1:3">
      <c r="A2338" s="17" t="s">
        <v>6022</v>
      </c>
      <c r="B2338" s="27">
        <v>25002</v>
      </c>
      <c r="C2338" s="17" t="s">
        <v>8330</v>
      </c>
    </row>
    <row r="2339" spans="1:3">
      <c r="A2339" s="17" t="s">
        <v>6022</v>
      </c>
      <c r="B2339" s="27">
        <v>25003</v>
      </c>
      <c r="C2339" s="17" t="s">
        <v>8331</v>
      </c>
    </row>
    <row r="2340" spans="1:3">
      <c r="A2340" s="17" t="s">
        <v>6022</v>
      </c>
      <c r="B2340" s="27">
        <v>25004</v>
      </c>
      <c r="C2340" s="17" t="s">
        <v>8332</v>
      </c>
    </row>
    <row r="2341" spans="1:3">
      <c r="A2341" s="17" t="s">
        <v>6022</v>
      </c>
      <c r="B2341" s="27">
        <v>25005</v>
      </c>
      <c r="C2341" s="17" t="s">
        <v>8333</v>
      </c>
    </row>
    <row r="2342" spans="1:3">
      <c r="A2342" s="17" t="s">
        <v>6022</v>
      </c>
      <c r="B2342" s="27">
        <v>25006</v>
      </c>
      <c r="C2342" s="17" t="s">
        <v>8334</v>
      </c>
    </row>
    <row r="2343" spans="1:3">
      <c r="A2343" s="17" t="s">
        <v>6022</v>
      </c>
      <c r="B2343" s="27">
        <v>25007</v>
      </c>
      <c r="C2343" s="17" t="s">
        <v>8335</v>
      </c>
    </row>
    <row r="2344" spans="1:3">
      <c r="A2344" s="17" t="s">
        <v>6022</v>
      </c>
      <c r="B2344" s="27">
        <v>25008</v>
      </c>
      <c r="C2344" s="17" t="s">
        <v>8336</v>
      </c>
    </row>
    <row r="2345" spans="1:3">
      <c r="A2345" s="17" t="s">
        <v>6022</v>
      </c>
      <c r="B2345" s="27">
        <v>25009</v>
      </c>
      <c r="C2345" s="17" t="s">
        <v>8337</v>
      </c>
    </row>
    <row r="2346" spans="1:3">
      <c r="A2346" s="17" t="s">
        <v>6022</v>
      </c>
      <c r="B2346" s="27">
        <v>25010</v>
      </c>
      <c r="C2346" s="17" t="s">
        <v>8338</v>
      </c>
    </row>
    <row r="2347" spans="1:3">
      <c r="A2347" s="17" t="s">
        <v>6022</v>
      </c>
      <c r="B2347" s="27">
        <v>25011</v>
      </c>
      <c r="C2347" s="17" t="s">
        <v>8339</v>
      </c>
    </row>
    <row r="2348" spans="1:3">
      <c r="A2348" s="17" t="s">
        <v>6022</v>
      </c>
      <c r="B2348" s="27">
        <v>25012</v>
      </c>
      <c r="C2348" s="17" t="s">
        <v>8340</v>
      </c>
    </row>
    <row r="2349" spans="1:3">
      <c r="A2349" s="17" t="s">
        <v>6022</v>
      </c>
      <c r="B2349" s="27">
        <v>25017</v>
      </c>
      <c r="C2349" s="17" t="s">
        <v>8341</v>
      </c>
    </row>
    <row r="2350" spans="1:3">
      <c r="A2350" s="17" t="s">
        <v>6022</v>
      </c>
      <c r="B2350" s="27">
        <v>25018</v>
      </c>
      <c r="C2350" s="17" t="s">
        <v>8342</v>
      </c>
    </row>
    <row r="2351" spans="1:3">
      <c r="A2351" s="17" t="s">
        <v>6022</v>
      </c>
      <c r="B2351" s="27">
        <v>25019</v>
      </c>
      <c r="C2351" s="17" t="s">
        <v>8343</v>
      </c>
    </row>
    <row r="2352" spans="1:3">
      <c r="A2352" s="17" t="s">
        <v>6022</v>
      </c>
      <c r="B2352" s="27">
        <v>25021</v>
      </c>
      <c r="C2352" s="17" t="s">
        <v>8344</v>
      </c>
    </row>
    <row r="2353" spans="1:3">
      <c r="A2353" s="17" t="s">
        <v>6022</v>
      </c>
      <c r="B2353" s="27">
        <v>25025</v>
      </c>
      <c r="C2353" s="17" t="s">
        <v>8345</v>
      </c>
    </row>
    <row r="2354" spans="1:3">
      <c r="A2354" s="17" t="s">
        <v>6022</v>
      </c>
      <c r="B2354" s="27">
        <v>25027</v>
      </c>
      <c r="C2354" s="17" t="s">
        <v>8346</v>
      </c>
    </row>
    <row r="2355" spans="1:3">
      <c r="A2355" s="17" t="s">
        <v>6022</v>
      </c>
      <c r="B2355" s="27">
        <v>25028</v>
      </c>
      <c r="C2355" s="17" t="s">
        <v>8347</v>
      </c>
    </row>
    <row r="2356" spans="1:3">
      <c r="A2356" s="17" t="s">
        <v>6022</v>
      </c>
      <c r="B2356" s="27">
        <v>25030</v>
      </c>
      <c r="C2356" s="17" t="s">
        <v>8348</v>
      </c>
    </row>
    <row r="2357" spans="1:3">
      <c r="A2357" s="17" t="s">
        <v>6022</v>
      </c>
      <c r="B2357" s="27">
        <v>25034</v>
      </c>
      <c r="C2357" s="17" t="s">
        <v>8349</v>
      </c>
    </row>
    <row r="2358" spans="1:3">
      <c r="A2358" s="17" t="s">
        <v>6022</v>
      </c>
      <c r="B2358" s="27">
        <v>25035</v>
      </c>
      <c r="C2358" s="17" t="s">
        <v>8350</v>
      </c>
    </row>
    <row r="2359" spans="1:3">
      <c r="A2359" s="17" t="s">
        <v>6022</v>
      </c>
      <c r="B2359" s="27">
        <v>25042</v>
      </c>
      <c r="C2359" s="17" t="s">
        <v>8351</v>
      </c>
    </row>
    <row r="2360" spans="1:3">
      <c r="A2360" s="17" t="s">
        <v>6022</v>
      </c>
      <c r="B2360" s="27">
        <v>25043</v>
      </c>
      <c r="C2360" s="17" t="s">
        <v>8352</v>
      </c>
    </row>
    <row r="2361" spans="1:3">
      <c r="A2361" s="17" t="s">
        <v>6022</v>
      </c>
      <c r="B2361" s="27">
        <v>25044</v>
      </c>
      <c r="C2361" s="17" t="s">
        <v>8353</v>
      </c>
    </row>
    <row r="2362" spans="1:3">
      <c r="A2362" s="17" t="s">
        <v>6022</v>
      </c>
      <c r="B2362" s="27">
        <v>25045</v>
      </c>
      <c r="C2362" s="17" t="s">
        <v>8354</v>
      </c>
    </row>
    <row r="2363" spans="1:3">
      <c r="A2363" s="17" t="s">
        <v>6022</v>
      </c>
      <c r="B2363" s="27">
        <v>25048</v>
      </c>
      <c r="C2363" s="17" t="s">
        <v>8355</v>
      </c>
    </row>
    <row r="2364" spans="1:3">
      <c r="A2364" s="17" t="s">
        <v>6022</v>
      </c>
      <c r="B2364" s="27">
        <v>25049</v>
      </c>
      <c r="C2364" s="17" t="s">
        <v>8356</v>
      </c>
    </row>
    <row r="2365" spans="1:3">
      <c r="A2365" s="17" t="s">
        <v>6022</v>
      </c>
      <c r="B2365" s="27">
        <v>25052</v>
      </c>
      <c r="C2365" s="17" t="s">
        <v>8357</v>
      </c>
    </row>
    <row r="2366" spans="1:3">
      <c r="A2366" s="17" t="s">
        <v>6022</v>
      </c>
      <c r="B2366" s="27">
        <v>25056</v>
      </c>
      <c r="C2366" s="17" t="s">
        <v>8358</v>
      </c>
    </row>
    <row r="2367" spans="1:3">
      <c r="A2367" s="17" t="s">
        <v>6022</v>
      </c>
      <c r="B2367" s="27">
        <v>25058</v>
      </c>
      <c r="C2367" s="17" t="s">
        <v>8359</v>
      </c>
    </row>
    <row r="2368" spans="1:3">
      <c r="A2368" s="17" t="s">
        <v>6022</v>
      </c>
      <c r="B2368" s="27">
        <v>25060</v>
      </c>
      <c r="C2368" s="17" t="s">
        <v>8360</v>
      </c>
    </row>
    <row r="2369" spans="1:3">
      <c r="A2369" s="17" t="s">
        <v>6022</v>
      </c>
      <c r="B2369" s="27">
        <v>25061</v>
      </c>
      <c r="C2369" s="17" t="s">
        <v>8361</v>
      </c>
    </row>
    <row r="2370" spans="1:3">
      <c r="A2370" s="17" t="s">
        <v>6022</v>
      </c>
      <c r="B2370" s="27">
        <v>25063</v>
      </c>
      <c r="C2370" s="17" t="s">
        <v>8362</v>
      </c>
    </row>
    <row r="2371" spans="1:3">
      <c r="A2371" s="17" t="s">
        <v>6022</v>
      </c>
      <c r="B2371" s="27">
        <v>25064</v>
      </c>
      <c r="C2371" s="17" t="s">
        <v>8363</v>
      </c>
    </row>
    <row r="2372" spans="1:3">
      <c r="A2372" s="17" t="s">
        <v>6022</v>
      </c>
      <c r="B2372" s="27">
        <v>25065</v>
      </c>
      <c r="C2372" s="17" t="s">
        <v>8364</v>
      </c>
    </row>
    <row r="2373" spans="1:3">
      <c r="A2373" s="17" t="s">
        <v>6022</v>
      </c>
      <c r="B2373" s="27">
        <v>25068</v>
      </c>
      <c r="C2373" s="17" t="s">
        <v>8365</v>
      </c>
    </row>
    <row r="2374" spans="1:3">
      <c r="A2374" s="17" t="s">
        <v>6022</v>
      </c>
      <c r="B2374" s="27">
        <v>25069</v>
      </c>
      <c r="C2374" s="17" t="s">
        <v>8366</v>
      </c>
    </row>
    <row r="2375" spans="1:3">
      <c r="A2375" s="17" t="s">
        <v>6022</v>
      </c>
      <c r="B2375" s="27">
        <v>25070</v>
      </c>
      <c r="C2375" s="17" t="s">
        <v>8367</v>
      </c>
    </row>
    <row r="2376" spans="1:3">
      <c r="A2376" s="17" t="s">
        <v>6022</v>
      </c>
      <c r="B2376" s="27">
        <v>25072</v>
      </c>
      <c r="C2376" s="17" t="s">
        <v>8368</v>
      </c>
    </row>
    <row r="2377" spans="1:3">
      <c r="A2377" s="17" t="s">
        <v>6022</v>
      </c>
      <c r="B2377" s="27">
        <v>25074</v>
      </c>
      <c r="C2377" s="17" t="s">
        <v>8369</v>
      </c>
    </row>
    <row r="2378" spans="1:3">
      <c r="A2378" s="17" t="s">
        <v>6022</v>
      </c>
      <c r="B2378" s="27">
        <v>25079</v>
      </c>
      <c r="C2378" s="17" t="s">
        <v>8370</v>
      </c>
    </row>
    <row r="2379" spans="1:3">
      <c r="A2379" s="17" t="s">
        <v>6022</v>
      </c>
      <c r="B2379" s="27">
        <v>25081</v>
      </c>
      <c r="C2379" s="17" t="s">
        <v>8371</v>
      </c>
    </row>
    <row r="2380" spans="1:3">
      <c r="A2380" s="17" t="s">
        <v>6022</v>
      </c>
      <c r="B2380" s="27">
        <v>25082</v>
      </c>
      <c r="C2380" s="17" t="s">
        <v>8372</v>
      </c>
    </row>
    <row r="2381" spans="1:3">
      <c r="A2381" s="17" t="s">
        <v>6022</v>
      </c>
      <c r="B2381" s="27">
        <v>25085</v>
      </c>
      <c r="C2381" s="17" t="s">
        <v>8373</v>
      </c>
    </row>
    <row r="2382" spans="1:3">
      <c r="A2382" s="17" t="s">
        <v>6022</v>
      </c>
      <c r="B2382" s="27">
        <v>25087</v>
      </c>
      <c r="C2382" s="17" t="s">
        <v>8374</v>
      </c>
    </row>
    <row r="2383" spans="1:3">
      <c r="A2383" s="17" t="s">
        <v>6022</v>
      </c>
      <c r="B2383" s="27">
        <v>25088</v>
      </c>
      <c r="C2383" s="17" t="s">
        <v>8375</v>
      </c>
    </row>
    <row r="2384" spans="1:3">
      <c r="A2384" s="17" t="s">
        <v>6022</v>
      </c>
      <c r="B2384" s="27">
        <v>25092</v>
      </c>
      <c r="C2384" s="17" t="s">
        <v>8376</v>
      </c>
    </row>
    <row r="2385" spans="1:3">
      <c r="A2385" s="17" t="s">
        <v>6022</v>
      </c>
      <c r="B2385" s="27">
        <v>25094</v>
      </c>
      <c r="C2385" s="17" t="s">
        <v>8377</v>
      </c>
    </row>
    <row r="2386" spans="1:3">
      <c r="A2386" s="17" t="s">
        <v>6022</v>
      </c>
      <c r="B2386" s="27">
        <v>25096</v>
      </c>
      <c r="C2386" s="17" t="s">
        <v>8378</v>
      </c>
    </row>
    <row r="2387" spans="1:3">
      <c r="A2387" s="17" t="s">
        <v>6022</v>
      </c>
      <c r="B2387" s="27">
        <v>25097</v>
      </c>
      <c r="C2387" s="17" t="s">
        <v>8379</v>
      </c>
    </row>
    <row r="2388" spans="1:3">
      <c r="A2388" s="17" t="s">
        <v>6022</v>
      </c>
      <c r="B2388" s="27">
        <v>25100</v>
      </c>
      <c r="C2388" s="17" t="s">
        <v>8380</v>
      </c>
    </row>
    <row r="2389" spans="1:3">
      <c r="A2389" s="17" t="s">
        <v>6022</v>
      </c>
      <c r="B2389" s="27">
        <v>25101</v>
      </c>
      <c r="C2389" s="17" t="s">
        <v>8381</v>
      </c>
    </row>
    <row r="2390" spans="1:3">
      <c r="A2390" s="17" t="s">
        <v>6022</v>
      </c>
      <c r="B2390" s="27">
        <v>25103</v>
      </c>
      <c r="C2390" s="17" t="s">
        <v>8382</v>
      </c>
    </row>
    <row r="2391" spans="1:3">
      <c r="A2391" s="17" t="s">
        <v>6022</v>
      </c>
      <c r="B2391" s="27">
        <v>25104</v>
      </c>
      <c r="C2391" s="17" t="s">
        <v>8383</v>
      </c>
    </row>
    <row r="2392" spans="1:3">
      <c r="A2392" s="17" t="s">
        <v>6022</v>
      </c>
      <c r="B2392" s="27">
        <v>25105</v>
      </c>
      <c r="C2392" s="17" t="s">
        <v>8384</v>
      </c>
    </row>
    <row r="2393" spans="1:3">
      <c r="A2393" s="17" t="s">
        <v>6022</v>
      </c>
      <c r="B2393" s="27">
        <v>25106</v>
      </c>
      <c r="C2393" s="17" t="s">
        <v>8385</v>
      </c>
    </row>
    <row r="2394" spans="1:3">
      <c r="A2394" s="17" t="s">
        <v>6022</v>
      </c>
      <c r="B2394" s="27">
        <v>25108</v>
      </c>
      <c r="C2394" s="17" t="s">
        <v>8386</v>
      </c>
    </row>
    <row r="2395" spans="1:3">
      <c r="A2395" s="17" t="s">
        <v>6022</v>
      </c>
      <c r="B2395" s="27">
        <v>25110</v>
      </c>
      <c r="C2395" s="17" t="s">
        <v>8387</v>
      </c>
    </row>
    <row r="2396" spans="1:3">
      <c r="A2396" s="17" t="s">
        <v>6022</v>
      </c>
      <c r="B2396" s="27">
        <v>25113</v>
      </c>
      <c r="C2396" s="17" t="s">
        <v>8388</v>
      </c>
    </row>
    <row r="2397" spans="1:3">
      <c r="A2397" s="17" t="s">
        <v>6022</v>
      </c>
      <c r="B2397" s="27">
        <v>25114</v>
      </c>
      <c r="C2397" s="17" t="s">
        <v>8389</v>
      </c>
    </row>
    <row r="2398" spans="1:3">
      <c r="A2398" s="17" t="s">
        <v>6022</v>
      </c>
      <c r="B2398" s="27">
        <v>25115</v>
      </c>
      <c r="C2398" s="17" t="s">
        <v>8390</v>
      </c>
    </row>
    <row r="2399" spans="1:3">
      <c r="A2399" s="17" t="s">
        <v>6022</v>
      </c>
      <c r="B2399" s="27">
        <v>25116</v>
      </c>
      <c r="C2399" s="17" t="s">
        <v>8391</v>
      </c>
    </row>
    <row r="2400" spans="1:3">
      <c r="A2400" s="17" t="s">
        <v>6022</v>
      </c>
      <c r="B2400" s="27">
        <v>25121</v>
      </c>
      <c r="C2400" s="17" t="s">
        <v>8392</v>
      </c>
    </row>
    <row r="2401" spans="1:3">
      <c r="A2401" s="17" t="s">
        <v>6022</v>
      </c>
      <c r="B2401" s="27">
        <v>25124</v>
      </c>
      <c r="C2401" s="17" t="s">
        <v>8393</v>
      </c>
    </row>
    <row r="2402" spans="1:3">
      <c r="A2402" s="17" t="s">
        <v>6022</v>
      </c>
      <c r="B2402" s="27">
        <v>25126</v>
      </c>
      <c r="C2402" s="17" t="s">
        <v>8394</v>
      </c>
    </row>
    <row r="2403" spans="1:3">
      <c r="A2403" s="17" t="s">
        <v>6022</v>
      </c>
      <c r="B2403" s="27">
        <v>25127</v>
      </c>
      <c r="C2403" s="17" t="s">
        <v>8395</v>
      </c>
    </row>
    <row r="2404" spans="1:3">
      <c r="A2404" s="17" t="s">
        <v>6022</v>
      </c>
      <c r="B2404" s="27">
        <v>25128</v>
      </c>
      <c r="C2404" s="17" t="s">
        <v>8396</v>
      </c>
    </row>
    <row r="2405" spans="1:3">
      <c r="A2405" s="17" t="s">
        <v>6022</v>
      </c>
      <c r="B2405" s="27">
        <v>25129</v>
      </c>
      <c r="C2405" s="17" t="s">
        <v>8397</v>
      </c>
    </row>
    <row r="2406" spans="1:3">
      <c r="A2406" s="17" t="s">
        <v>6022</v>
      </c>
      <c r="B2406" s="27">
        <v>25136</v>
      </c>
      <c r="C2406" s="17" t="s">
        <v>8398</v>
      </c>
    </row>
    <row r="2407" spans="1:3">
      <c r="A2407" s="17" t="s">
        <v>6022</v>
      </c>
      <c r="B2407" s="27">
        <v>25143</v>
      </c>
      <c r="C2407" s="17" t="s">
        <v>8399</v>
      </c>
    </row>
    <row r="2408" spans="1:3">
      <c r="A2408" s="17" t="s">
        <v>6022</v>
      </c>
      <c r="B2408" s="27">
        <v>25147</v>
      </c>
      <c r="C2408" s="17" t="s">
        <v>8400</v>
      </c>
    </row>
    <row r="2409" spans="1:3">
      <c r="A2409" s="17" t="s">
        <v>6022</v>
      </c>
      <c r="B2409" s="27">
        <v>25148</v>
      </c>
      <c r="C2409" s="17" t="s">
        <v>8401</v>
      </c>
    </row>
    <row r="2410" spans="1:3">
      <c r="A2410" s="17" t="s">
        <v>6022</v>
      </c>
      <c r="B2410" s="27">
        <v>25150</v>
      </c>
      <c r="C2410" s="17" t="s">
        <v>8402</v>
      </c>
    </row>
    <row r="2411" spans="1:3">
      <c r="A2411" s="17" t="s">
        <v>6022</v>
      </c>
      <c r="B2411" s="27">
        <v>25155</v>
      </c>
      <c r="C2411" s="17" t="s">
        <v>8403</v>
      </c>
    </row>
    <row r="2412" spans="1:3">
      <c r="A2412" s="17" t="s">
        <v>6022</v>
      </c>
      <c r="B2412" s="27">
        <v>25157</v>
      </c>
      <c r="C2412" s="17" t="s">
        <v>8404</v>
      </c>
    </row>
    <row r="2413" spans="1:3">
      <c r="A2413" s="17" t="s">
        <v>6022</v>
      </c>
      <c r="B2413" s="27">
        <v>25158</v>
      </c>
      <c r="C2413" s="17" t="s">
        <v>8405</v>
      </c>
    </row>
    <row r="2414" spans="1:3">
      <c r="A2414" s="17" t="s">
        <v>6022</v>
      </c>
      <c r="B2414" s="27">
        <v>25209</v>
      </c>
      <c r="C2414" s="17" t="s">
        <v>8406</v>
      </c>
    </row>
    <row r="2415" spans="1:3">
      <c r="A2415" s="17" t="s">
        <v>6022</v>
      </c>
      <c r="B2415" s="27">
        <v>25210</v>
      </c>
      <c r="C2415" s="17" t="s">
        <v>8407</v>
      </c>
    </row>
    <row r="2416" spans="1:3">
      <c r="A2416" s="17" t="s">
        <v>6022</v>
      </c>
      <c r="B2416" s="27">
        <v>25211</v>
      </c>
      <c r="C2416" s="17" t="s">
        <v>8408</v>
      </c>
    </row>
    <row r="2417" spans="1:3">
      <c r="A2417" s="17" t="s">
        <v>6022</v>
      </c>
      <c r="B2417" s="27">
        <v>25212</v>
      </c>
      <c r="C2417" s="17" t="s">
        <v>8409</v>
      </c>
    </row>
    <row r="2418" spans="1:3">
      <c r="A2418" s="17" t="s">
        <v>6022</v>
      </c>
      <c r="B2418" s="27">
        <v>25213</v>
      </c>
      <c r="C2418" s="17" t="s">
        <v>8410</v>
      </c>
    </row>
    <row r="2419" spans="1:3">
      <c r="A2419" s="17" t="s">
        <v>6022</v>
      </c>
      <c r="B2419" s="27">
        <v>25214</v>
      </c>
      <c r="C2419" s="17" t="s">
        <v>8411</v>
      </c>
    </row>
    <row r="2420" spans="1:3">
      <c r="A2420" s="17" t="s">
        <v>6022</v>
      </c>
      <c r="B2420" s="27">
        <v>25215</v>
      </c>
      <c r="C2420" s="17" t="s">
        <v>8412</v>
      </c>
    </row>
    <row r="2421" spans="1:3">
      <c r="A2421" s="17" t="s">
        <v>6022</v>
      </c>
      <c r="B2421" s="27">
        <v>25216</v>
      </c>
      <c r="C2421" s="17" t="s">
        <v>8413</v>
      </c>
    </row>
    <row r="2422" spans="1:3">
      <c r="A2422" s="17" t="s">
        <v>6022</v>
      </c>
      <c r="B2422" s="27">
        <v>25217</v>
      </c>
      <c r="C2422" s="17" t="s">
        <v>8414</v>
      </c>
    </row>
    <row r="2423" spans="1:3">
      <c r="A2423" s="17" t="s">
        <v>6022</v>
      </c>
      <c r="B2423" s="27">
        <v>25218</v>
      </c>
      <c r="C2423" s="17" t="s">
        <v>8415</v>
      </c>
    </row>
    <row r="2424" spans="1:3">
      <c r="A2424" s="17" t="s">
        <v>6022</v>
      </c>
      <c r="B2424" s="27">
        <v>25220</v>
      </c>
      <c r="C2424" s="17" t="s">
        <v>8416</v>
      </c>
    </row>
    <row r="2425" spans="1:3">
      <c r="A2425" s="17" t="s">
        <v>6022</v>
      </c>
      <c r="B2425" s="27">
        <v>25221</v>
      </c>
      <c r="C2425" s="17" t="s">
        <v>8417</v>
      </c>
    </row>
    <row r="2426" spans="1:3">
      <c r="A2426" s="17" t="s">
        <v>6022</v>
      </c>
      <c r="B2426" s="27">
        <v>25222</v>
      </c>
      <c r="C2426" s="17" t="s">
        <v>8418</v>
      </c>
    </row>
    <row r="2427" spans="1:3">
      <c r="A2427" s="17" t="s">
        <v>6022</v>
      </c>
      <c r="B2427" s="27">
        <v>25223</v>
      </c>
      <c r="C2427" s="17" t="s">
        <v>8419</v>
      </c>
    </row>
    <row r="2428" spans="1:3">
      <c r="A2428" s="17" t="s">
        <v>6022</v>
      </c>
      <c r="B2428" s="27">
        <v>25224</v>
      </c>
      <c r="C2428" s="17" t="s">
        <v>8420</v>
      </c>
    </row>
    <row r="2429" spans="1:3">
      <c r="A2429" s="17" t="s">
        <v>6022</v>
      </c>
      <c r="B2429" s="27">
        <v>25225</v>
      </c>
      <c r="C2429" s="17" t="s">
        <v>8421</v>
      </c>
    </row>
    <row r="2430" spans="1:3">
      <c r="A2430" s="17" t="s">
        <v>6022</v>
      </c>
      <c r="B2430" s="27">
        <v>25226</v>
      </c>
      <c r="C2430" s="17" t="s">
        <v>8422</v>
      </c>
    </row>
    <row r="2431" spans="1:3">
      <c r="A2431" s="17" t="s">
        <v>6022</v>
      </c>
      <c r="B2431" s="27">
        <v>25227</v>
      </c>
      <c r="C2431" s="17" t="s">
        <v>8423</v>
      </c>
    </row>
    <row r="2432" spans="1:3">
      <c r="A2432" s="17" t="s">
        <v>6022</v>
      </c>
      <c r="B2432" s="27">
        <v>25228</v>
      </c>
      <c r="C2432" s="17" t="s">
        <v>8424</v>
      </c>
    </row>
    <row r="2433" spans="1:3">
      <c r="A2433" s="17" t="s">
        <v>6022</v>
      </c>
      <c r="B2433" s="27">
        <v>25229</v>
      </c>
      <c r="C2433" s="17" t="s">
        <v>8425</v>
      </c>
    </row>
    <row r="2434" spans="1:3">
      <c r="A2434" s="17" t="s">
        <v>6022</v>
      </c>
      <c r="B2434" s="27">
        <v>25230</v>
      </c>
      <c r="C2434" s="17" t="s">
        <v>8426</v>
      </c>
    </row>
    <row r="2435" spans="1:3">
      <c r="A2435" s="17" t="s">
        <v>6022</v>
      </c>
      <c r="B2435" s="27">
        <v>25231</v>
      </c>
      <c r="C2435" s="17" t="s">
        <v>8427</v>
      </c>
    </row>
    <row r="2436" spans="1:3">
      <c r="A2436" s="17" t="s">
        <v>6022</v>
      </c>
      <c r="B2436" s="27">
        <v>25232</v>
      </c>
      <c r="C2436" s="17" t="s">
        <v>8428</v>
      </c>
    </row>
    <row r="2437" spans="1:3">
      <c r="A2437" s="17" t="s">
        <v>6022</v>
      </c>
      <c r="B2437" s="27">
        <v>25233</v>
      </c>
      <c r="C2437" s="17" t="s">
        <v>8429</v>
      </c>
    </row>
    <row r="2438" spans="1:3">
      <c r="A2438" s="17" t="s">
        <v>6022</v>
      </c>
      <c r="B2438" s="27">
        <v>25234</v>
      </c>
      <c r="C2438" s="17" t="s">
        <v>8430</v>
      </c>
    </row>
    <row r="2439" spans="1:3">
      <c r="A2439" s="17" t="s">
        <v>6022</v>
      </c>
      <c r="B2439" s="27">
        <v>25235</v>
      </c>
      <c r="C2439" s="17" t="s">
        <v>8431</v>
      </c>
    </row>
    <row r="2440" spans="1:3">
      <c r="A2440" s="17" t="s">
        <v>6022</v>
      </c>
      <c r="B2440" s="27">
        <v>25236</v>
      </c>
      <c r="C2440" s="17" t="s">
        <v>8432</v>
      </c>
    </row>
    <row r="2441" spans="1:3">
      <c r="A2441" s="17" t="s">
        <v>6022</v>
      </c>
      <c r="B2441" s="27">
        <v>25237</v>
      </c>
      <c r="C2441" s="17" t="s">
        <v>8433</v>
      </c>
    </row>
    <row r="2442" spans="1:3">
      <c r="A2442" s="17" t="s">
        <v>6022</v>
      </c>
      <c r="B2442" s="27">
        <v>25238</v>
      </c>
      <c r="C2442" s="17" t="s">
        <v>8434</v>
      </c>
    </row>
    <row r="2443" spans="1:3">
      <c r="A2443" s="17" t="s">
        <v>6022</v>
      </c>
      <c r="B2443" s="27">
        <v>25239</v>
      </c>
      <c r="C2443" s="17" t="s">
        <v>8435</v>
      </c>
    </row>
    <row r="2444" spans="1:3">
      <c r="A2444" s="17" t="s">
        <v>6022</v>
      </c>
      <c r="B2444" s="27">
        <v>25240</v>
      </c>
      <c r="C2444" s="17" t="s">
        <v>8436</v>
      </c>
    </row>
    <row r="2445" spans="1:3">
      <c r="A2445" s="17" t="s">
        <v>6022</v>
      </c>
      <c r="B2445" s="27">
        <v>25241</v>
      </c>
      <c r="C2445" s="17" t="s">
        <v>8437</v>
      </c>
    </row>
    <row r="2446" spans="1:3">
      <c r="A2446" s="17" t="s">
        <v>6022</v>
      </c>
      <c r="B2446" s="27">
        <v>25242</v>
      </c>
      <c r="C2446" s="17" t="s">
        <v>8438</v>
      </c>
    </row>
    <row r="2447" spans="1:3">
      <c r="A2447" s="17" t="s">
        <v>6022</v>
      </c>
      <c r="B2447" s="27">
        <v>25243</v>
      </c>
      <c r="C2447" s="17" t="s">
        <v>8439</v>
      </c>
    </row>
    <row r="2448" spans="1:3">
      <c r="A2448" s="17" t="s">
        <v>6022</v>
      </c>
      <c r="B2448" s="27">
        <v>25244</v>
      </c>
      <c r="C2448" s="17" t="s">
        <v>8440</v>
      </c>
    </row>
    <row r="2449" spans="1:3">
      <c r="A2449" s="17" t="s">
        <v>6022</v>
      </c>
      <c r="B2449" s="27">
        <v>25245</v>
      </c>
      <c r="C2449" s="17" t="s">
        <v>8441</v>
      </c>
    </row>
    <row r="2450" spans="1:3">
      <c r="A2450" s="17" t="s">
        <v>6022</v>
      </c>
      <c r="B2450" s="27">
        <v>25246</v>
      </c>
      <c r="C2450" s="17" t="s">
        <v>8442</v>
      </c>
    </row>
    <row r="2451" spans="1:3">
      <c r="A2451" s="17" t="s">
        <v>6022</v>
      </c>
      <c r="B2451" s="27">
        <v>25247</v>
      </c>
      <c r="C2451" s="17" t="s">
        <v>8443</v>
      </c>
    </row>
    <row r="2452" spans="1:3">
      <c r="A2452" s="17" t="s">
        <v>6022</v>
      </c>
      <c r="B2452" s="27">
        <v>25248</v>
      </c>
      <c r="C2452" s="17" t="s">
        <v>8444</v>
      </c>
    </row>
    <row r="2453" spans="1:3">
      <c r="A2453" s="17" t="s">
        <v>6022</v>
      </c>
      <c r="B2453" s="27">
        <v>25249</v>
      </c>
      <c r="C2453" s="17" t="s">
        <v>8445</v>
      </c>
    </row>
    <row r="2454" spans="1:3">
      <c r="A2454" s="17" t="s">
        <v>6022</v>
      </c>
      <c r="B2454" s="27">
        <v>25250</v>
      </c>
      <c r="C2454" s="17" t="s">
        <v>8446</v>
      </c>
    </row>
    <row r="2455" spans="1:3">
      <c r="A2455" s="17" t="s">
        <v>6022</v>
      </c>
      <c r="B2455" s="27">
        <v>25251</v>
      </c>
      <c r="C2455" s="17" t="s">
        <v>8447</v>
      </c>
    </row>
    <row r="2456" spans="1:3">
      <c r="A2456" s="17" t="s">
        <v>6022</v>
      </c>
      <c r="B2456" s="27">
        <v>25252</v>
      </c>
      <c r="C2456" s="17" t="s">
        <v>8448</v>
      </c>
    </row>
    <row r="2457" spans="1:3">
      <c r="A2457" s="17" t="s">
        <v>6022</v>
      </c>
      <c r="B2457" s="27">
        <v>25253</v>
      </c>
      <c r="C2457" s="17" t="s">
        <v>8449</v>
      </c>
    </row>
    <row r="2458" spans="1:3">
      <c r="A2458" s="17" t="s">
        <v>6022</v>
      </c>
      <c r="B2458" s="27">
        <v>25254</v>
      </c>
      <c r="C2458" s="17" t="s">
        <v>8450</v>
      </c>
    </row>
    <row r="2459" spans="1:3">
      <c r="A2459" s="17" t="s">
        <v>6022</v>
      </c>
      <c r="B2459" s="27">
        <v>25255</v>
      </c>
      <c r="C2459" s="17" t="s">
        <v>8451</v>
      </c>
    </row>
    <row r="2460" spans="1:3">
      <c r="A2460" s="17" t="s">
        <v>6022</v>
      </c>
      <c r="B2460" s="27">
        <v>25256</v>
      </c>
      <c r="C2460" s="17" t="s">
        <v>8452</v>
      </c>
    </row>
    <row r="2461" spans="1:3">
      <c r="A2461" s="17" t="s">
        <v>6022</v>
      </c>
      <c r="B2461" s="27">
        <v>25257</v>
      </c>
      <c r="C2461" s="17" t="s">
        <v>8453</v>
      </c>
    </row>
    <row r="2462" spans="1:3">
      <c r="A2462" s="17" t="s">
        <v>6022</v>
      </c>
      <c r="B2462" s="27">
        <v>25258</v>
      </c>
      <c r="C2462" s="17" t="s">
        <v>8454</v>
      </c>
    </row>
    <row r="2463" spans="1:3">
      <c r="A2463" s="17" t="s">
        <v>6022</v>
      </c>
      <c r="B2463" s="27">
        <v>25259</v>
      </c>
      <c r="C2463" s="17" t="s">
        <v>8455</v>
      </c>
    </row>
    <row r="2464" spans="1:3">
      <c r="A2464" s="17" t="s">
        <v>6022</v>
      </c>
      <c r="B2464" s="27">
        <v>25260</v>
      </c>
      <c r="C2464" s="17" t="s">
        <v>8456</v>
      </c>
    </row>
    <row r="2465" spans="1:3">
      <c r="A2465" s="17" t="s">
        <v>6022</v>
      </c>
      <c r="B2465" s="27">
        <v>25261</v>
      </c>
      <c r="C2465" s="17" t="s">
        <v>8457</v>
      </c>
    </row>
    <row r="2466" spans="1:3">
      <c r="A2466" s="17" t="s">
        <v>6022</v>
      </c>
      <c r="B2466" s="27">
        <v>25262</v>
      </c>
      <c r="C2466" s="17" t="s">
        <v>8458</v>
      </c>
    </row>
    <row r="2467" spans="1:3">
      <c r="A2467" s="17" t="s">
        <v>6022</v>
      </c>
      <c r="B2467" s="27">
        <v>25263</v>
      </c>
      <c r="C2467" s="17" t="s">
        <v>8459</v>
      </c>
    </row>
    <row r="2468" spans="1:3">
      <c r="A2468" s="17" t="s">
        <v>6022</v>
      </c>
      <c r="B2468" s="27">
        <v>25264</v>
      </c>
      <c r="C2468" s="17" t="s">
        <v>8460</v>
      </c>
    </row>
    <row r="2469" spans="1:3">
      <c r="A2469" s="17" t="s">
        <v>6022</v>
      </c>
      <c r="B2469" s="27">
        <v>25265</v>
      </c>
      <c r="C2469" s="17" t="s">
        <v>8461</v>
      </c>
    </row>
    <row r="2470" spans="1:3">
      <c r="A2470" s="17" t="s">
        <v>6022</v>
      </c>
      <c r="B2470" s="27">
        <v>25266</v>
      </c>
      <c r="C2470" s="17" t="s">
        <v>8462</v>
      </c>
    </row>
    <row r="2471" spans="1:3">
      <c r="A2471" s="17" t="s">
        <v>6022</v>
      </c>
      <c r="B2471" s="27">
        <v>25267</v>
      </c>
      <c r="C2471" s="17" t="s">
        <v>8463</v>
      </c>
    </row>
    <row r="2472" spans="1:3">
      <c r="A2472" s="17" t="s">
        <v>6022</v>
      </c>
      <c r="B2472" s="27">
        <v>25268</v>
      </c>
      <c r="C2472" s="17" t="s">
        <v>8464</v>
      </c>
    </row>
    <row r="2473" spans="1:3">
      <c r="A2473" s="17" t="s">
        <v>6022</v>
      </c>
      <c r="B2473" s="27">
        <v>25269</v>
      </c>
      <c r="C2473" s="17" t="s">
        <v>8465</v>
      </c>
    </row>
    <row r="2474" spans="1:3">
      <c r="A2474" s="17" t="s">
        <v>6022</v>
      </c>
      <c r="B2474" s="27">
        <v>25270</v>
      </c>
      <c r="C2474" s="17" t="s">
        <v>8466</v>
      </c>
    </row>
    <row r="2475" spans="1:3">
      <c r="A2475" s="17" t="s">
        <v>6022</v>
      </c>
      <c r="B2475" s="27">
        <v>25271</v>
      </c>
      <c r="C2475" s="17" t="s">
        <v>8467</v>
      </c>
    </row>
    <row r="2476" spans="1:3">
      <c r="A2476" s="17" t="s">
        <v>6022</v>
      </c>
      <c r="B2476" s="27">
        <v>25272</v>
      </c>
      <c r="C2476" s="17" t="s">
        <v>8468</v>
      </c>
    </row>
    <row r="2477" spans="1:3">
      <c r="A2477" s="17" t="s">
        <v>6022</v>
      </c>
      <c r="B2477" s="27">
        <v>25273</v>
      </c>
      <c r="C2477" s="17" t="s">
        <v>8469</v>
      </c>
    </row>
    <row r="2478" spans="1:3">
      <c r="A2478" s="17" t="s">
        <v>6022</v>
      </c>
      <c r="B2478" s="27">
        <v>25274</v>
      </c>
      <c r="C2478" s="17" t="s">
        <v>8470</v>
      </c>
    </row>
    <row r="2479" spans="1:3">
      <c r="A2479" s="17" t="s">
        <v>6022</v>
      </c>
      <c r="B2479" s="27">
        <v>25276</v>
      </c>
      <c r="C2479" s="17" t="s">
        <v>8471</v>
      </c>
    </row>
    <row r="2480" spans="1:3">
      <c r="A2480" s="17" t="s">
        <v>6022</v>
      </c>
      <c r="B2480" s="27">
        <v>25277</v>
      </c>
      <c r="C2480" s="17" t="s">
        <v>8472</v>
      </c>
    </row>
    <row r="2481" spans="1:3">
      <c r="A2481" s="17" t="s">
        <v>6022</v>
      </c>
      <c r="B2481" s="27">
        <v>25278</v>
      </c>
      <c r="C2481" s="17" t="s">
        <v>8473</v>
      </c>
    </row>
    <row r="2482" spans="1:3">
      <c r="A2482" s="17" t="s">
        <v>6022</v>
      </c>
      <c r="B2482" s="27">
        <v>25279</v>
      </c>
      <c r="C2482" s="17" t="s">
        <v>8474</v>
      </c>
    </row>
    <row r="2483" spans="1:3">
      <c r="A2483" s="17" t="s">
        <v>6022</v>
      </c>
      <c r="B2483" s="27">
        <v>25280</v>
      </c>
      <c r="C2483" s="17" t="s">
        <v>8475</v>
      </c>
    </row>
    <row r="2484" spans="1:3">
      <c r="A2484" s="17" t="s">
        <v>6022</v>
      </c>
      <c r="B2484" s="27">
        <v>25281</v>
      </c>
      <c r="C2484" s="17" t="s">
        <v>8476</v>
      </c>
    </row>
    <row r="2485" spans="1:3">
      <c r="A2485" s="17" t="s">
        <v>6022</v>
      </c>
      <c r="B2485" s="27">
        <v>25282</v>
      </c>
      <c r="C2485" s="17" t="s">
        <v>6167</v>
      </c>
    </row>
    <row r="2486" spans="1:3">
      <c r="A2486" s="17" t="s">
        <v>6022</v>
      </c>
      <c r="B2486" s="27">
        <v>25283</v>
      </c>
      <c r="C2486" s="17" t="s">
        <v>8477</v>
      </c>
    </row>
    <row r="2487" spans="1:3">
      <c r="A2487" s="17" t="s">
        <v>6022</v>
      </c>
      <c r="B2487" s="27">
        <v>25284</v>
      </c>
      <c r="C2487" s="17" t="s">
        <v>8478</v>
      </c>
    </row>
    <row r="2488" spans="1:3">
      <c r="A2488" s="17" t="s">
        <v>6022</v>
      </c>
      <c r="B2488" s="27">
        <v>25285</v>
      </c>
      <c r="C2488" s="17" t="s">
        <v>8479</v>
      </c>
    </row>
    <row r="2489" spans="1:3">
      <c r="A2489" s="17" t="s">
        <v>6022</v>
      </c>
      <c r="B2489" s="27">
        <v>25287</v>
      </c>
      <c r="C2489" s="17" t="s">
        <v>8480</v>
      </c>
    </row>
    <row r="2490" spans="1:3">
      <c r="A2490" s="17" t="s">
        <v>6022</v>
      </c>
      <c r="B2490" s="27">
        <v>25288</v>
      </c>
      <c r="C2490" s="17" t="s">
        <v>8481</v>
      </c>
    </row>
    <row r="2491" spans="1:3">
      <c r="A2491" s="17" t="s">
        <v>6022</v>
      </c>
      <c r="B2491" s="27">
        <v>25289</v>
      </c>
      <c r="C2491" s="17" t="s">
        <v>8482</v>
      </c>
    </row>
    <row r="2492" spans="1:3">
      <c r="A2492" s="17" t="s">
        <v>6022</v>
      </c>
      <c r="B2492" s="27">
        <v>25290</v>
      </c>
      <c r="C2492" s="17" t="s">
        <v>8483</v>
      </c>
    </row>
    <row r="2493" spans="1:3">
      <c r="A2493" s="17" t="s">
        <v>6022</v>
      </c>
      <c r="B2493" s="27">
        <v>25291</v>
      </c>
      <c r="C2493" s="17" t="s">
        <v>8484</v>
      </c>
    </row>
    <row r="2494" spans="1:3">
      <c r="A2494" s="17" t="s">
        <v>6022</v>
      </c>
      <c r="B2494" s="27">
        <v>25292</v>
      </c>
      <c r="C2494" s="17" t="s">
        <v>8485</v>
      </c>
    </row>
    <row r="2495" spans="1:3">
      <c r="A2495" s="17" t="s">
        <v>6022</v>
      </c>
      <c r="B2495" s="27">
        <v>25293</v>
      </c>
      <c r="C2495" s="17" t="s">
        <v>8486</v>
      </c>
    </row>
    <row r="2496" spans="1:3">
      <c r="A2496" s="17" t="s">
        <v>6022</v>
      </c>
      <c r="B2496" s="27">
        <v>25294</v>
      </c>
      <c r="C2496" s="17" t="s">
        <v>8487</v>
      </c>
    </row>
    <row r="2497" spans="1:3">
      <c r="A2497" s="17" t="s">
        <v>6022</v>
      </c>
      <c r="B2497" s="27">
        <v>25295</v>
      </c>
      <c r="C2497" s="17" t="s">
        <v>8488</v>
      </c>
    </row>
    <row r="2498" spans="1:3">
      <c r="A2498" s="17" t="s">
        <v>6022</v>
      </c>
      <c r="B2498" s="27">
        <v>25296</v>
      </c>
      <c r="C2498" s="17" t="s">
        <v>8489</v>
      </c>
    </row>
    <row r="2499" spans="1:3">
      <c r="A2499" s="17" t="s">
        <v>6022</v>
      </c>
      <c r="B2499" s="27">
        <v>25297</v>
      </c>
      <c r="C2499" s="17" t="s">
        <v>8490</v>
      </c>
    </row>
    <row r="2500" spans="1:3">
      <c r="A2500" s="17" t="s">
        <v>6022</v>
      </c>
      <c r="B2500" s="27">
        <v>25298</v>
      </c>
      <c r="C2500" s="17" t="s">
        <v>8491</v>
      </c>
    </row>
    <row r="2501" spans="1:3">
      <c r="A2501" s="17" t="s">
        <v>6022</v>
      </c>
      <c r="B2501" s="27">
        <v>25299</v>
      </c>
      <c r="C2501" s="17" t="s">
        <v>8492</v>
      </c>
    </row>
    <row r="2502" spans="1:3">
      <c r="A2502" s="17" t="s">
        <v>6022</v>
      </c>
      <c r="B2502" s="27">
        <v>25300</v>
      </c>
      <c r="C2502" s="17" t="s">
        <v>8493</v>
      </c>
    </row>
    <row r="2503" spans="1:3">
      <c r="A2503" s="17" t="s">
        <v>6022</v>
      </c>
      <c r="B2503" s="27">
        <v>25301</v>
      </c>
      <c r="C2503" s="17" t="s">
        <v>8494</v>
      </c>
    </row>
    <row r="2504" spans="1:3">
      <c r="A2504" s="17" t="s">
        <v>6022</v>
      </c>
      <c r="B2504" s="27">
        <v>25302</v>
      </c>
      <c r="C2504" s="17" t="s">
        <v>8495</v>
      </c>
    </row>
    <row r="2505" spans="1:3">
      <c r="A2505" s="17" t="s">
        <v>6022</v>
      </c>
      <c r="B2505" s="27">
        <v>25303</v>
      </c>
      <c r="C2505" s="17" t="s">
        <v>8496</v>
      </c>
    </row>
    <row r="2506" spans="1:3">
      <c r="A2506" s="17" t="s">
        <v>6022</v>
      </c>
      <c r="B2506" s="27">
        <v>25304</v>
      </c>
      <c r="C2506" s="17" t="s">
        <v>8497</v>
      </c>
    </row>
    <row r="2507" spans="1:3">
      <c r="A2507" s="17" t="s">
        <v>6022</v>
      </c>
      <c r="B2507" s="27">
        <v>25305</v>
      </c>
      <c r="C2507" s="17" t="s">
        <v>8498</v>
      </c>
    </row>
    <row r="2508" spans="1:3">
      <c r="A2508" s="17" t="s">
        <v>6022</v>
      </c>
      <c r="B2508" s="27">
        <v>25306</v>
      </c>
      <c r="C2508" s="17" t="s">
        <v>8499</v>
      </c>
    </row>
    <row r="2509" spans="1:3">
      <c r="A2509" s="17" t="s">
        <v>6022</v>
      </c>
      <c r="B2509" s="27">
        <v>25307</v>
      </c>
      <c r="C2509" s="17" t="s">
        <v>8500</v>
      </c>
    </row>
    <row r="2510" spans="1:3">
      <c r="A2510" s="17" t="s">
        <v>6022</v>
      </c>
      <c r="B2510" s="27">
        <v>25308</v>
      </c>
      <c r="C2510" s="17" t="s">
        <v>8501</v>
      </c>
    </row>
    <row r="2511" spans="1:3">
      <c r="A2511" s="17" t="s">
        <v>6022</v>
      </c>
      <c r="B2511" s="27">
        <v>25309</v>
      </c>
      <c r="C2511" s="17" t="s">
        <v>8502</v>
      </c>
    </row>
    <row r="2512" spans="1:3">
      <c r="A2512" s="17" t="s">
        <v>6022</v>
      </c>
      <c r="B2512" s="27">
        <v>25310</v>
      </c>
      <c r="C2512" s="17" t="s">
        <v>8503</v>
      </c>
    </row>
    <row r="2513" spans="1:3">
      <c r="A2513" s="17" t="s">
        <v>6022</v>
      </c>
      <c r="B2513" s="27">
        <v>25311</v>
      </c>
      <c r="C2513" s="17" t="s">
        <v>2280</v>
      </c>
    </row>
    <row r="2514" spans="1:3">
      <c r="A2514" s="17" t="s">
        <v>6022</v>
      </c>
      <c r="B2514" s="27">
        <v>25312</v>
      </c>
      <c r="C2514" s="17" t="s">
        <v>8473</v>
      </c>
    </row>
    <row r="2515" spans="1:3">
      <c r="A2515" s="17" t="s">
        <v>6022</v>
      </c>
      <c r="B2515" s="27">
        <v>25313</v>
      </c>
      <c r="C2515" s="17" t="s">
        <v>8504</v>
      </c>
    </row>
    <row r="2516" spans="1:3">
      <c r="A2516" s="17" t="s">
        <v>6022</v>
      </c>
      <c r="B2516" s="27">
        <v>25314</v>
      </c>
      <c r="C2516" s="17" t="s">
        <v>8505</v>
      </c>
    </row>
    <row r="2517" spans="1:3">
      <c r="A2517" s="17" t="s">
        <v>6022</v>
      </c>
      <c r="B2517" s="27">
        <v>25315</v>
      </c>
      <c r="C2517" s="17" t="s">
        <v>8506</v>
      </c>
    </row>
    <row r="2518" spans="1:3">
      <c r="A2518" s="17" t="s">
        <v>6022</v>
      </c>
      <c r="B2518" s="27">
        <v>25316</v>
      </c>
      <c r="C2518" s="17" t="s">
        <v>8507</v>
      </c>
    </row>
    <row r="2519" spans="1:3">
      <c r="A2519" s="17" t="s">
        <v>6022</v>
      </c>
      <c r="B2519" s="27">
        <v>25317</v>
      </c>
      <c r="C2519" s="17" t="s">
        <v>8508</v>
      </c>
    </row>
    <row r="2520" spans="1:3">
      <c r="A2520" s="17" t="s">
        <v>6022</v>
      </c>
      <c r="B2520" s="27">
        <v>25318</v>
      </c>
      <c r="C2520" s="17" t="s">
        <v>8509</v>
      </c>
    </row>
    <row r="2521" spans="1:3">
      <c r="A2521" s="17" t="s">
        <v>6022</v>
      </c>
      <c r="B2521" s="27">
        <v>25319</v>
      </c>
      <c r="C2521" s="17" t="s">
        <v>8510</v>
      </c>
    </row>
    <row r="2522" spans="1:3">
      <c r="A2522" s="17" t="s">
        <v>6022</v>
      </c>
      <c r="B2522" s="27">
        <v>25320</v>
      </c>
      <c r="C2522" s="17" t="s">
        <v>8511</v>
      </c>
    </row>
    <row r="2523" spans="1:3">
      <c r="A2523" s="17" t="s">
        <v>6022</v>
      </c>
      <c r="B2523" s="27">
        <v>25321</v>
      </c>
      <c r="C2523" s="17" t="s">
        <v>8512</v>
      </c>
    </row>
    <row r="2524" spans="1:3">
      <c r="A2524" s="17" t="s">
        <v>6022</v>
      </c>
      <c r="B2524" s="27">
        <v>25322</v>
      </c>
      <c r="C2524" s="17" t="s">
        <v>8513</v>
      </c>
    </row>
    <row r="2525" spans="1:3">
      <c r="A2525" s="17" t="s">
        <v>6022</v>
      </c>
      <c r="B2525" s="27">
        <v>25323</v>
      </c>
      <c r="C2525" s="17" t="s">
        <v>8514</v>
      </c>
    </row>
    <row r="2526" spans="1:3">
      <c r="A2526" s="17" t="s">
        <v>6022</v>
      </c>
      <c r="B2526" s="27">
        <v>25324</v>
      </c>
      <c r="C2526" s="17" t="s">
        <v>8515</v>
      </c>
    </row>
    <row r="2527" spans="1:3">
      <c r="A2527" s="17" t="s">
        <v>6022</v>
      </c>
      <c r="B2527" s="27">
        <v>25325</v>
      </c>
      <c r="C2527" s="17" t="s">
        <v>8516</v>
      </c>
    </row>
    <row r="2528" spans="1:3">
      <c r="A2528" s="17" t="s">
        <v>6022</v>
      </c>
      <c r="B2528" s="27">
        <v>25326</v>
      </c>
      <c r="C2528" s="17" t="s">
        <v>8517</v>
      </c>
    </row>
    <row r="2529" spans="1:3">
      <c r="A2529" s="17" t="s">
        <v>6022</v>
      </c>
      <c r="B2529" s="27">
        <v>25327</v>
      </c>
      <c r="C2529" s="17" t="s">
        <v>8518</v>
      </c>
    </row>
    <row r="2530" spans="1:3">
      <c r="A2530" s="17" t="s">
        <v>6022</v>
      </c>
      <c r="B2530" s="27">
        <v>25328</v>
      </c>
      <c r="C2530" s="17" t="s">
        <v>8519</v>
      </c>
    </row>
    <row r="2531" spans="1:3">
      <c r="A2531" s="17" t="s">
        <v>6022</v>
      </c>
      <c r="B2531" s="27">
        <v>25329</v>
      </c>
      <c r="C2531" s="17" t="s">
        <v>8520</v>
      </c>
    </row>
    <row r="2532" spans="1:3">
      <c r="A2532" s="17" t="s">
        <v>6022</v>
      </c>
      <c r="B2532" s="27">
        <v>25330</v>
      </c>
      <c r="C2532" s="17" t="s">
        <v>8521</v>
      </c>
    </row>
    <row r="2533" spans="1:3">
      <c r="A2533" s="17" t="s">
        <v>6022</v>
      </c>
      <c r="B2533" s="27">
        <v>25331</v>
      </c>
      <c r="C2533" s="17" t="s">
        <v>8522</v>
      </c>
    </row>
    <row r="2534" spans="1:3">
      <c r="A2534" s="17" t="s">
        <v>6022</v>
      </c>
      <c r="B2534" s="27">
        <v>25332</v>
      </c>
      <c r="C2534" s="17" t="s">
        <v>8523</v>
      </c>
    </row>
    <row r="2535" spans="1:3">
      <c r="A2535" s="17" t="s">
        <v>6022</v>
      </c>
      <c r="B2535" s="27">
        <v>25333</v>
      </c>
      <c r="C2535" s="17" t="s">
        <v>8524</v>
      </c>
    </row>
    <row r="2536" spans="1:3">
      <c r="A2536" s="17" t="s">
        <v>6022</v>
      </c>
      <c r="B2536" s="27">
        <v>25334</v>
      </c>
      <c r="C2536" s="17" t="s">
        <v>8525</v>
      </c>
    </row>
    <row r="2537" spans="1:3">
      <c r="A2537" s="17" t="s">
        <v>6022</v>
      </c>
      <c r="B2537" s="27">
        <v>25335</v>
      </c>
      <c r="C2537" s="17" t="s">
        <v>8526</v>
      </c>
    </row>
    <row r="2538" spans="1:3">
      <c r="A2538" s="17" t="s">
        <v>6022</v>
      </c>
      <c r="B2538" s="27">
        <v>25337</v>
      </c>
      <c r="C2538" s="17" t="s">
        <v>8527</v>
      </c>
    </row>
    <row r="2539" spans="1:3">
      <c r="A2539" s="17" t="s">
        <v>6022</v>
      </c>
      <c r="B2539" s="27">
        <v>25339</v>
      </c>
      <c r="C2539" s="17" t="s">
        <v>8528</v>
      </c>
    </row>
    <row r="2540" spans="1:3">
      <c r="A2540" s="17" t="s">
        <v>6022</v>
      </c>
      <c r="B2540" s="27">
        <v>25341</v>
      </c>
      <c r="C2540" s="17" t="s">
        <v>8529</v>
      </c>
    </row>
    <row r="2541" spans="1:3">
      <c r="A2541" s="17" t="s">
        <v>6022</v>
      </c>
      <c r="B2541" s="27">
        <v>25343</v>
      </c>
      <c r="C2541" s="17" t="s">
        <v>8530</v>
      </c>
    </row>
    <row r="2542" spans="1:3">
      <c r="A2542" s="17" t="s">
        <v>6022</v>
      </c>
      <c r="B2542" s="27">
        <v>25344</v>
      </c>
      <c r="C2542" s="17" t="s">
        <v>8531</v>
      </c>
    </row>
    <row r="2543" spans="1:3">
      <c r="A2543" s="17" t="s">
        <v>6022</v>
      </c>
      <c r="B2543" s="27">
        <v>25346</v>
      </c>
      <c r="C2543" s="17" t="s">
        <v>8532</v>
      </c>
    </row>
    <row r="2544" spans="1:3">
      <c r="A2544" s="17" t="s">
        <v>6022</v>
      </c>
      <c r="B2544" s="27">
        <v>25348</v>
      </c>
      <c r="C2544" s="17" t="s">
        <v>8533</v>
      </c>
    </row>
    <row r="2545" spans="1:3">
      <c r="A2545" s="17" t="s">
        <v>6022</v>
      </c>
      <c r="B2545" s="27">
        <v>25350</v>
      </c>
      <c r="C2545" s="17" t="s">
        <v>8534</v>
      </c>
    </row>
    <row r="2546" spans="1:3">
      <c r="A2546" s="17" t="s">
        <v>6022</v>
      </c>
      <c r="B2546" s="27">
        <v>25351</v>
      </c>
      <c r="C2546" s="17" t="s">
        <v>8535</v>
      </c>
    </row>
    <row r="2547" spans="1:3">
      <c r="A2547" s="17" t="s">
        <v>6022</v>
      </c>
      <c r="B2547" s="27">
        <v>25352</v>
      </c>
      <c r="C2547" s="17" t="s">
        <v>8536</v>
      </c>
    </row>
    <row r="2548" spans="1:3">
      <c r="A2548" s="17" t="s">
        <v>6022</v>
      </c>
      <c r="B2548" s="27">
        <v>25355</v>
      </c>
      <c r="C2548" s="17" t="s">
        <v>8537</v>
      </c>
    </row>
    <row r="2549" spans="1:3">
      <c r="A2549" s="17" t="s">
        <v>6022</v>
      </c>
      <c r="B2549" s="27">
        <v>25356</v>
      </c>
      <c r="C2549" s="17" t="s">
        <v>8538</v>
      </c>
    </row>
    <row r="2550" spans="1:3">
      <c r="A2550" s="17" t="s">
        <v>6022</v>
      </c>
      <c r="B2550" s="27">
        <v>25357</v>
      </c>
      <c r="C2550" s="17" t="s">
        <v>8539</v>
      </c>
    </row>
    <row r="2551" spans="1:3">
      <c r="A2551" s="17" t="s">
        <v>6022</v>
      </c>
      <c r="B2551" s="27">
        <v>25358</v>
      </c>
      <c r="C2551" s="17" t="s">
        <v>8540</v>
      </c>
    </row>
    <row r="2552" spans="1:3">
      <c r="A2552" s="17" t="s">
        <v>6022</v>
      </c>
      <c r="B2552" s="27">
        <v>25359</v>
      </c>
      <c r="C2552" s="17" t="s">
        <v>8541</v>
      </c>
    </row>
    <row r="2553" spans="1:3">
      <c r="A2553" s="17" t="s">
        <v>6022</v>
      </c>
      <c r="B2553" s="27">
        <v>25360</v>
      </c>
      <c r="C2553" s="17" t="s">
        <v>8542</v>
      </c>
    </row>
    <row r="2554" spans="1:3">
      <c r="A2554" s="17" t="s">
        <v>6022</v>
      </c>
      <c r="B2554" s="27">
        <v>25361</v>
      </c>
      <c r="C2554" s="17" t="s">
        <v>8543</v>
      </c>
    </row>
    <row r="2555" spans="1:3">
      <c r="A2555" s="17" t="s">
        <v>6022</v>
      </c>
      <c r="B2555" s="27">
        <v>25362</v>
      </c>
      <c r="C2555" s="17" t="s">
        <v>8544</v>
      </c>
    </row>
    <row r="2556" spans="1:3">
      <c r="A2556" s="17" t="s">
        <v>6022</v>
      </c>
      <c r="B2556" s="27">
        <v>25363</v>
      </c>
      <c r="C2556" s="17" t="s">
        <v>8545</v>
      </c>
    </row>
    <row r="2557" spans="1:3">
      <c r="A2557" s="17" t="s">
        <v>6022</v>
      </c>
      <c r="B2557" s="27">
        <v>25364</v>
      </c>
      <c r="C2557" s="17" t="s">
        <v>8546</v>
      </c>
    </row>
    <row r="2558" spans="1:3">
      <c r="A2558" s="17" t="s">
        <v>6022</v>
      </c>
      <c r="B2558" s="27">
        <v>25365</v>
      </c>
      <c r="C2558" s="17" t="s">
        <v>8547</v>
      </c>
    </row>
    <row r="2559" spans="1:3">
      <c r="A2559" s="17" t="s">
        <v>6022</v>
      </c>
      <c r="B2559" s="27">
        <v>25366</v>
      </c>
      <c r="C2559" s="17" t="s">
        <v>8548</v>
      </c>
    </row>
    <row r="2560" spans="1:3">
      <c r="A2560" s="17" t="s">
        <v>6022</v>
      </c>
      <c r="B2560" s="27">
        <v>25367</v>
      </c>
      <c r="C2560" s="17" t="s">
        <v>8549</v>
      </c>
    </row>
    <row r="2561" spans="1:3">
      <c r="A2561" s="17" t="s">
        <v>6022</v>
      </c>
      <c r="B2561" s="27">
        <v>25368</v>
      </c>
      <c r="C2561" s="17" t="s">
        <v>8550</v>
      </c>
    </row>
    <row r="2562" spans="1:3">
      <c r="A2562" s="17" t="s">
        <v>6022</v>
      </c>
      <c r="B2562" s="27">
        <v>25369</v>
      </c>
      <c r="C2562" s="17" t="s">
        <v>8551</v>
      </c>
    </row>
    <row r="2563" spans="1:3">
      <c r="A2563" s="17" t="s">
        <v>6022</v>
      </c>
      <c r="B2563" s="27">
        <v>25370</v>
      </c>
      <c r="C2563" s="17" t="s">
        <v>8552</v>
      </c>
    </row>
    <row r="2564" spans="1:3">
      <c r="A2564" s="17" t="s">
        <v>6022</v>
      </c>
      <c r="B2564" s="27">
        <v>25371</v>
      </c>
      <c r="C2564" s="17" t="s">
        <v>8553</v>
      </c>
    </row>
    <row r="2565" spans="1:3">
      <c r="A2565" s="17" t="s">
        <v>6022</v>
      </c>
      <c r="B2565" s="27">
        <v>25372</v>
      </c>
      <c r="C2565" s="17" t="s">
        <v>8554</v>
      </c>
    </row>
    <row r="2566" spans="1:3">
      <c r="A2566" s="17" t="s">
        <v>6022</v>
      </c>
      <c r="B2566" s="27">
        <v>25373</v>
      </c>
      <c r="C2566" s="17" t="s">
        <v>8555</v>
      </c>
    </row>
    <row r="2567" spans="1:3">
      <c r="A2567" s="17" t="s">
        <v>6022</v>
      </c>
      <c r="B2567" s="27">
        <v>25374</v>
      </c>
      <c r="C2567" s="17" t="s">
        <v>8556</v>
      </c>
    </row>
    <row r="2568" spans="1:3">
      <c r="A2568" s="17" t="s">
        <v>6022</v>
      </c>
      <c r="B2568" s="27">
        <v>25375</v>
      </c>
      <c r="C2568" s="17" t="s">
        <v>8557</v>
      </c>
    </row>
    <row r="2569" spans="1:3">
      <c r="A2569" s="17" t="s">
        <v>6022</v>
      </c>
      <c r="B2569" s="27">
        <v>25376</v>
      </c>
      <c r="C2569" s="17" t="s">
        <v>8558</v>
      </c>
    </row>
    <row r="2570" spans="1:3">
      <c r="A2570" s="17" t="s">
        <v>6022</v>
      </c>
      <c r="B2570" s="27">
        <v>25377</v>
      </c>
      <c r="C2570" s="17" t="s">
        <v>6119</v>
      </c>
    </row>
    <row r="2571" spans="1:3">
      <c r="A2571" s="17" t="s">
        <v>6022</v>
      </c>
      <c r="B2571" s="27">
        <v>25379</v>
      </c>
      <c r="C2571" s="17" t="s">
        <v>8559</v>
      </c>
    </row>
    <row r="2572" spans="1:3">
      <c r="A2572" s="17" t="s">
        <v>6022</v>
      </c>
      <c r="B2572" s="27">
        <v>25380</v>
      </c>
      <c r="C2572" s="17" t="s">
        <v>8234</v>
      </c>
    </row>
    <row r="2573" spans="1:3">
      <c r="A2573" s="17" t="s">
        <v>6022</v>
      </c>
      <c r="B2573" s="27">
        <v>25381</v>
      </c>
      <c r="C2573" s="17" t="s">
        <v>8560</v>
      </c>
    </row>
    <row r="2574" spans="1:3">
      <c r="A2574" s="17" t="s">
        <v>6022</v>
      </c>
      <c r="B2574" s="27">
        <v>25382</v>
      </c>
      <c r="C2574" s="17" t="s">
        <v>8561</v>
      </c>
    </row>
    <row r="2575" spans="1:3">
      <c r="A2575" s="17" t="s">
        <v>6022</v>
      </c>
      <c r="B2575" s="27">
        <v>25383</v>
      </c>
      <c r="C2575" s="17" t="s">
        <v>8562</v>
      </c>
    </row>
    <row r="2576" spans="1:3">
      <c r="A2576" s="17" t="s">
        <v>6022</v>
      </c>
      <c r="B2576" s="27">
        <v>25384</v>
      </c>
      <c r="C2576" s="17" t="s">
        <v>8563</v>
      </c>
    </row>
    <row r="2577" spans="1:3">
      <c r="A2577" s="17" t="s">
        <v>6022</v>
      </c>
      <c r="B2577" s="27">
        <v>25385</v>
      </c>
      <c r="C2577" s="17" t="s">
        <v>8564</v>
      </c>
    </row>
    <row r="2578" spans="1:3">
      <c r="A2578" s="17" t="s">
        <v>6022</v>
      </c>
      <c r="B2578" s="27">
        <v>25386</v>
      </c>
      <c r="C2578" s="17" t="s">
        <v>8565</v>
      </c>
    </row>
    <row r="2579" spans="1:3">
      <c r="A2579" s="17" t="s">
        <v>6022</v>
      </c>
      <c r="B2579" s="27">
        <v>25387</v>
      </c>
      <c r="C2579" s="17" t="s">
        <v>8566</v>
      </c>
    </row>
    <row r="2580" spans="1:3">
      <c r="A2580" s="17" t="s">
        <v>6022</v>
      </c>
      <c r="B2580" s="27">
        <v>25388</v>
      </c>
      <c r="C2580" s="17" t="s">
        <v>8567</v>
      </c>
    </row>
    <row r="2581" spans="1:3">
      <c r="A2581" s="17" t="s">
        <v>6022</v>
      </c>
      <c r="B2581" s="27">
        <v>25389</v>
      </c>
      <c r="C2581" s="17" t="s">
        <v>8568</v>
      </c>
    </row>
    <row r="2582" spans="1:3">
      <c r="A2582" s="17" t="s">
        <v>6022</v>
      </c>
      <c r="B2582" s="27">
        <v>25390</v>
      </c>
      <c r="C2582" s="17" t="s">
        <v>8569</v>
      </c>
    </row>
    <row r="2583" spans="1:3">
      <c r="A2583" s="17" t="s">
        <v>6022</v>
      </c>
      <c r="B2583" s="27">
        <v>25391</v>
      </c>
      <c r="C2583" s="17" t="s">
        <v>8570</v>
      </c>
    </row>
    <row r="2584" spans="1:3">
      <c r="A2584" s="17" t="s">
        <v>6022</v>
      </c>
      <c r="B2584" s="27">
        <v>25392</v>
      </c>
      <c r="C2584" s="17" t="s">
        <v>8571</v>
      </c>
    </row>
    <row r="2585" spans="1:3">
      <c r="A2585" s="17" t="s">
        <v>6022</v>
      </c>
      <c r="B2585" s="27">
        <v>25393</v>
      </c>
      <c r="C2585" s="17" t="s">
        <v>8572</v>
      </c>
    </row>
    <row r="2586" spans="1:3">
      <c r="A2586" s="17" t="s">
        <v>6022</v>
      </c>
      <c r="B2586" s="27">
        <v>25395</v>
      </c>
      <c r="C2586" s="17" t="s">
        <v>8573</v>
      </c>
    </row>
    <row r="2587" spans="1:3">
      <c r="A2587" s="17" t="s">
        <v>6022</v>
      </c>
      <c r="B2587" s="27">
        <v>25396</v>
      </c>
      <c r="C2587" s="17" t="s">
        <v>8574</v>
      </c>
    </row>
    <row r="2588" spans="1:3">
      <c r="A2588" s="17" t="s">
        <v>6022</v>
      </c>
      <c r="B2588" s="27">
        <v>25397</v>
      </c>
      <c r="C2588" s="17" t="s">
        <v>8575</v>
      </c>
    </row>
    <row r="2589" spans="1:3">
      <c r="A2589" s="17" t="s">
        <v>6022</v>
      </c>
      <c r="B2589" s="27">
        <v>25398</v>
      </c>
      <c r="C2589" s="17" t="s">
        <v>8576</v>
      </c>
    </row>
    <row r="2590" spans="1:3">
      <c r="A2590" s="17" t="s">
        <v>6022</v>
      </c>
      <c r="B2590" s="27">
        <v>25400</v>
      </c>
      <c r="C2590" s="17" t="s">
        <v>8577</v>
      </c>
    </row>
    <row r="2591" spans="1:3">
      <c r="A2591" s="17" t="s">
        <v>6022</v>
      </c>
      <c r="B2591" s="27">
        <v>25401</v>
      </c>
      <c r="C2591" s="17" t="s">
        <v>8578</v>
      </c>
    </row>
    <row r="2592" spans="1:3">
      <c r="A2592" s="17" t="s">
        <v>6022</v>
      </c>
      <c r="B2592" s="27">
        <v>25402</v>
      </c>
      <c r="C2592" s="17" t="s">
        <v>8579</v>
      </c>
    </row>
    <row r="2593" spans="1:3">
      <c r="A2593" s="17" t="s">
        <v>6022</v>
      </c>
      <c r="B2593" s="27">
        <v>25403</v>
      </c>
      <c r="C2593" s="17" t="s">
        <v>8199</v>
      </c>
    </row>
    <row r="2594" spans="1:3">
      <c r="A2594" s="17" t="s">
        <v>6022</v>
      </c>
      <c r="B2594" s="27">
        <v>25404</v>
      </c>
      <c r="C2594" s="17" t="s">
        <v>8580</v>
      </c>
    </row>
    <row r="2595" spans="1:3">
      <c r="A2595" s="17" t="s">
        <v>6022</v>
      </c>
      <c r="B2595" s="27">
        <v>25405</v>
      </c>
      <c r="C2595" s="17" t="s">
        <v>8581</v>
      </c>
    </row>
    <row r="2596" spans="1:3">
      <c r="A2596" s="17" t="s">
        <v>6022</v>
      </c>
      <c r="B2596" s="27">
        <v>25406</v>
      </c>
      <c r="C2596" s="17" t="s">
        <v>8582</v>
      </c>
    </row>
    <row r="2597" spans="1:3">
      <c r="A2597" s="17" t="s">
        <v>6022</v>
      </c>
      <c r="B2597" s="27">
        <v>25407</v>
      </c>
      <c r="C2597" s="17" t="s">
        <v>8583</v>
      </c>
    </row>
    <row r="2598" spans="1:3">
      <c r="A2598" s="17" t="s">
        <v>6022</v>
      </c>
      <c r="B2598" s="27">
        <v>25408</v>
      </c>
      <c r="C2598" s="17" t="s">
        <v>8584</v>
      </c>
    </row>
    <row r="2599" spans="1:3">
      <c r="A2599" s="17" t="s">
        <v>6022</v>
      </c>
      <c r="B2599" s="27">
        <v>25409</v>
      </c>
      <c r="C2599" s="17" t="s">
        <v>8585</v>
      </c>
    </row>
    <row r="2600" spans="1:3">
      <c r="A2600" s="17" t="s">
        <v>6022</v>
      </c>
      <c r="B2600" s="27">
        <v>25410</v>
      </c>
      <c r="C2600" s="17" t="s">
        <v>8586</v>
      </c>
    </row>
    <row r="2601" spans="1:3">
      <c r="A2601" s="17" t="s">
        <v>6022</v>
      </c>
      <c r="B2601" s="27">
        <v>25411</v>
      </c>
      <c r="C2601" s="17" t="s">
        <v>8587</v>
      </c>
    </row>
    <row r="2602" spans="1:3">
      <c r="A2602" s="17" t="s">
        <v>6022</v>
      </c>
      <c r="B2602" s="27">
        <v>25412</v>
      </c>
      <c r="C2602" s="17" t="s">
        <v>8588</v>
      </c>
    </row>
    <row r="2603" spans="1:3">
      <c r="A2603" s="17" t="s">
        <v>6022</v>
      </c>
      <c r="B2603" s="27">
        <v>25413</v>
      </c>
      <c r="C2603" s="17" t="s">
        <v>8589</v>
      </c>
    </row>
    <row r="2604" spans="1:3">
      <c r="A2604" s="17" t="s">
        <v>6022</v>
      </c>
      <c r="B2604" s="27">
        <v>25414</v>
      </c>
      <c r="C2604" s="17" t="s">
        <v>8590</v>
      </c>
    </row>
    <row r="2605" spans="1:3">
      <c r="A2605" s="17" t="s">
        <v>6022</v>
      </c>
      <c r="B2605" s="27">
        <v>25415</v>
      </c>
      <c r="C2605" s="17" t="s">
        <v>8591</v>
      </c>
    </row>
    <row r="2606" spans="1:3">
      <c r="A2606" s="17" t="s">
        <v>6022</v>
      </c>
      <c r="B2606" s="27">
        <v>25416</v>
      </c>
      <c r="C2606" s="17" t="s">
        <v>8592</v>
      </c>
    </row>
    <row r="2607" spans="1:3">
      <c r="A2607" s="17" t="s">
        <v>6022</v>
      </c>
      <c r="B2607" s="27">
        <v>25417</v>
      </c>
      <c r="C2607" s="17" t="s">
        <v>8593</v>
      </c>
    </row>
    <row r="2608" spans="1:3">
      <c r="A2608" s="17" t="s">
        <v>6022</v>
      </c>
      <c r="B2608" s="27">
        <v>25418</v>
      </c>
      <c r="C2608" s="17" t="s">
        <v>8594</v>
      </c>
    </row>
    <row r="2609" spans="1:3">
      <c r="A2609" s="17" t="s">
        <v>6022</v>
      </c>
      <c r="B2609" s="27">
        <v>25419</v>
      </c>
      <c r="C2609" s="17" t="s">
        <v>8595</v>
      </c>
    </row>
    <row r="2610" spans="1:3">
      <c r="A2610" s="17" t="s">
        <v>6022</v>
      </c>
      <c r="B2610" s="27">
        <v>25420</v>
      </c>
      <c r="C2610" s="17" t="s">
        <v>8596</v>
      </c>
    </row>
    <row r="2611" spans="1:3">
      <c r="A2611" s="17" t="s">
        <v>6022</v>
      </c>
      <c r="B2611" s="27">
        <v>25422</v>
      </c>
      <c r="C2611" s="17" t="s">
        <v>8597</v>
      </c>
    </row>
    <row r="2612" spans="1:3">
      <c r="A2612" s="17" t="s">
        <v>6022</v>
      </c>
      <c r="B2612" s="27">
        <v>25423</v>
      </c>
      <c r="C2612" s="17" t="s">
        <v>8598</v>
      </c>
    </row>
    <row r="2613" spans="1:3">
      <c r="A2613" s="17" t="s">
        <v>6022</v>
      </c>
      <c r="B2613" s="27">
        <v>25425</v>
      </c>
      <c r="C2613" s="17" t="s">
        <v>8599</v>
      </c>
    </row>
    <row r="2614" spans="1:3">
      <c r="A2614" s="17" t="s">
        <v>6022</v>
      </c>
      <c r="B2614" s="27">
        <v>25426</v>
      </c>
      <c r="C2614" s="17" t="s">
        <v>8194</v>
      </c>
    </row>
    <row r="2615" spans="1:3">
      <c r="A2615" s="17" t="s">
        <v>6022</v>
      </c>
      <c r="B2615" s="27">
        <v>25427</v>
      </c>
      <c r="C2615" s="17" t="s">
        <v>8479</v>
      </c>
    </row>
    <row r="2616" spans="1:3">
      <c r="A2616" s="17" t="s">
        <v>6022</v>
      </c>
      <c r="B2616" s="27">
        <v>25428</v>
      </c>
      <c r="C2616" s="17" t="s">
        <v>8600</v>
      </c>
    </row>
    <row r="2617" spans="1:3">
      <c r="A2617" s="17" t="s">
        <v>6022</v>
      </c>
      <c r="B2617" s="27">
        <v>25429</v>
      </c>
      <c r="C2617" s="17" t="s">
        <v>8601</v>
      </c>
    </row>
    <row r="2618" spans="1:3">
      <c r="A2618" s="17" t="s">
        <v>6022</v>
      </c>
      <c r="B2618" s="27">
        <v>25430</v>
      </c>
      <c r="C2618" s="17" t="s">
        <v>8602</v>
      </c>
    </row>
    <row r="2619" spans="1:3">
      <c r="A2619" s="17" t="s">
        <v>6022</v>
      </c>
      <c r="B2619" s="27">
        <v>25431</v>
      </c>
      <c r="C2619" s="17" t="s">
        <v>8603</v>
      </c>
    </row>
    <row r="2620" spans="1:3">
      <c r="A2620" s="17" t="s">
        <v>6022</v>
      </c>
      <c r="B2620" s="27">
        <v>25432</v>
      </c>
      <c r="C2620" s="17" t="s">
        <v>8604</v>
      </c>
    </row>
    <row r="2621" spans="1:3">
      <c r="A2621" s="17" t="s">
        <v>6022</v>
      </c>
      <c r="B2621" s="27">
        <v>25433</v>
      </c>
      <c r="C2621" s="17" t="s">
        <v>8605</v>
      </c>
    </row>
    <row r="2622" spans="1:3">
      <c r="A2622" s="17" t="s">
        <v>6022</v>
      </c>
      <c r="B2622" s="27">
        <v>25435</v>
      </c>
      <c r="C2622" s="17" t="s">
        <v>8606</v>
      </c>
    </row>
    <row r="2623" spans="1:3">
      <c r="A2623" s="17" t="s">
        <v>6022</v>
      </c>
      <c r="B2623" s="27">
        <v>25436</v>
      </c>
      <c r="C2623" s="17" t="s">
        <v>8607</v>
      </c>
    </row>
    <row r="2624" spans="1:3">
      <c r="A2624" s="17" t="s">
        <v>6022</v>
      </c>
      <c r="B2624" s="27">
        <v>25437</v>
      </c>
      <c r="C2624" s="17" t="s">
        <v>8608</v>
      </c>
    </row>
    <row r="2625" spans="1:3">
      <c r="A2625" s="17" t="s">
        <v>6022</v>
      </c>
      <c r="B2625" s="27">
        <v>25438</v>
      </c>
      <c r="C2625" s="17" t="s">
        <v>8609</v>
      </c>
    </row>
    <row r="2626" spans="1:3">
      <c r="A2626" s="17" t="s">
        <v>6022</v>
      </c>
      <c r="B2626" s="27">
        <v>25439</v>
      </c>
      <c r="C2626" s="17" t="s">
        <v>8610</v>
      </c>
    </row>
    <row r="2627" spans="1:3">
      <c r="A2627" s="17" t="s">
        <v>6022</v>
      </c>
      <c r="B2627" s="27">
        <v>25440</v>
      </c>
      <c r="C2627" s="17" t="s">
        <v>8611</v>
      </c>
    </row>
    <row r="2628" spans="1:3">
      <c r="A2628" s="17" t="s">
        <v>6022</v>
      </c>
      <c r="B2628" s="27">
        <v>25441</v>
      </c>
      <c r="C2628" s="17" t="s">
        <v>8612</v>
      </c>
    </row>
    <row r="2629" spans="1:3">
      <c r="A2629" s="17" t="s">
        <v>6022</v>
      </c>
      <c r="B2629" s="27">
        <v>25444</v>
      </c>
      <c r="C2629" s="17" t="s">
        <v>8613</v>
      </c>
    </row>
    <row r="2630" spans="1:3">
      <c r="A2630" s="17" t="s">
        <v>6022</v>
      </c>
      <c r="B2630" s="27">
        <v>25445</v>
      </c>
      <c r="C2630" s="17" t="s">
        <v>8614</v>
      </c>
    </row>
    <row r="2631" spans="1:3">
      <c r="A2631" s="17" t="s">
        <v>6022</v>
      </c>
      <c r="B2631" s="27">
        <v>25446</v>
      </c>
      <c r="C2631" s="17" t="s">
        <v>8615</v>
      </c>
    </row>
    <row r="2632" spans="1:3">
      <c r="A2632" s="17" t="s">
        <v>6022</v>
      </c>
      <c r="B2632" s="27">
        <v>25447</v>
      </c>
      <c r="C2632" s="17" t="s">
        <v>8616</v>
      </c>
    </row>
    <row r="2633" spans="1:3">
      <c r="A2633" s="17" t="s">
        <v>6022</v>
      </c>
      <c r="B2633" s="27">
        <v>25448</v>
      </c>
      <c r="C2633" s="17" t="s">
        <v>8617</v>
      </c>
    </row>
    <row r="2634" spans="1:3">
      <c r="A2634" s="17" t="s">
        <v>6022</v>
      </c>
      <c r="B2634" s="27">
        <v>25449</v>
      </c>
      <c r="C2634" s="17" t="s">
        <v>8618</v>
      </c>
    </row>
    <row r="2635" spans="1:3">
      <c r="A2635" s="17" t="s">
        <v>6022</v>
      </c>
      <c r="B2635" s="27">
        <v>25450</v>
      </c>
      <c r="C2635" s="17" t="s">
        <v>8619</v>
      </c>
    </row>
    <row r="2636" spans="1:3">
      <c r="A2636" s="17" t="s">
        <v>6022</v>
      </c>
      <c r="B2636" s="27">
        <v>25452</v>
      </c>
      <c r="C2636" s="17" t="s">
        <v>8620</v>
      </c>
    </row>
    <row r="2637" spans="1:3">
      <c r="A2637" s="17" t="s">
        <v>6022</v>
      </c>
      <c r="B2637" s="27">
        <v>25453</v>
      </c>
      <c r="C2637" s="17" t="s">
        <v>8621</v>
      </c>
    </row>
    <row r="2638" spans="1:3">
      <c r="A2638" s="17" t="s">
        <v>6022</v>
      </c>
      <c r="B2638" s="27">
        <v>25454</v>
      </c>
      <c r="C2638" s="17" t="s">
        <v>8622</v>
      </c>
    </row>
    <row r="2639" spans="1:3">
      <c r="A2639" s="17" t="s">
        <v>6022</v>
      </c>
      <c r="B2639" s="27">
        <v>25455</v>
      </c>
      <c r="C2639" s="17" t="s">
        <v>8623</v>
      </c>
    </row>
    <row r="2640" spans="1:3">
      <c r="A2640" s="17" t="s">
        <v>6022</v>
      </c>
      <c r="B2640" s="27">
        <v>25456</v>
      </c>
      <c r="C2640" s="17" t="s">
        <v>8624</v>
      </c>
    </row>
    <row r="2641" spans="1:3">
      <c r="A2641" s="17" t="s">
        <v>6022</v>
      </c>
      <c r="B2641" s="27">
        <v>25457</v>
      </c>
      <c r="C2641" s="17" t="s">
        <v>8625</v>
      </c>
    </row>
    <row r="2642" spans="1:3">
      <c r="A2642" s="17" t="s">
        <v>6022</v>
      </c>
      <c r="B2642" s="27">
        <v>25458</v>
      </c>
      <c r="C2642" s="17" t="s">
        <v>8626</v>
      </c>
    </row>
    <row r="2643" spans="1:3">
      <c r="A2643" s="17" t="s">
        <v>6022</v>
      </c>
      <c r="B2643" s="27">
        <v>25459</v>
      </c>
      <c r="C2643" s="17" t="s">
        <v>8627</v>
      </c>
    </row>
    <row r="2644" spans="1:3">
      <c r="A2644" s="17" t="s">
        <v>6022</v>
      </c>
      <c r="B2644" s="27">
        <v>25460</v>
      </c>
      <c r="C2644" s="17" t="s">
        <v>8628</v>
      </c>
    </row>
    <row r="2645" spans="1:3">
      <c r="A2645" s="17" t="s">
        <v>6022</v>
      </c>
      <c r="B2645" s="27">
        <v>25461</v>
      </c>
      <c r="C2645" s="17" t="s">
        <v>8629</v>
      </c>
    </row>
    <row r="2646" spans="1:3">
      <c r="A2646" s="17" t="s">
        <v>6022</v>
      </c>
      <c r="B2646" s="27">
        <v>25462</v>
      </c>
      <c r="C2646" s="17" t="s">
        <v>8630</v>
      </c>
    </row>
    <row r="2647" spans="1:3">
      <c r="A2647" s="17" t="s">
        <v>6022</v>
      </c>
      <c r="B2647" s="27">
        <v>25463</v>
      </c>
      <c r="C2647" s="17" t="s">
        <v>8631</v>
      </c>
    </row>
    <row r="2648" spans="1:3">
      <c r="A2648" s="17" t="s">
        <v>6022</v>
      </c>
      <c r="B2648" s="27">
        <v>25464</v>
      </c>
      <c r="C2648" s="17" t="s">
        <v>8632</v>
      </c>
    </row>
    <row r="2649" spans="1:3">
      <c r="A2649" s="17" t="s">
        <v>6022</v>
      </c>
      <c r="B2649" s="27">
        <v>25465</v>
      </c>
      <c r="C2649" s="17" t="s">
        <v>8633</v>
      </c>
    </row>
    <row r="2650" spans="1:3">
      <c r="A2650" s="17" t="s">
        <v>6022</v>
      </c>
      <c r="B2650" s="27">
        <v>25466</v>
      </c>
      <c r="C2650" s="17" t="s">
        <v>8634</v>
      </c>
    </row>
    <row r="2651" spans="1:3">
      <c r="A2651" s="17" t="s">
        <v>6022</v>
      </c>
      <c r="B2651" s="27">
        <v>25467</v>
      </c>
      <c r="C2651" s="17" t="s">
        <v>8635</v>
      </c>
    </row>
    <row r="2652" spans="1:3">
      <c r="A2652" s="17" t="s">
        <v>6022</v>
      </c>
      <c r="B2652" s="27">
        <v>25468</v>
      </c>
      <c r="C2652" s="17" t="s">
        <v>8636</v>
      </c>
    </row>
    <row r="2653" spans="1:3">
      <c r="A2653" s="17" t="s">
        <v>6022</v>
      </c>
      <c r="B2653" s="27">
        <v>25469</v>
      </c>
      <c r="C2653" s="17" t="s">
        <v>8637</v>
      </c>
    </row>
    <row r="2654" spans="1:3">
      <c r="A2654" s="17" t="s">
        <v>6022</v>
      </c>
      <c r="B2654" s="27">
        <v>25470</v>
      </c>
      <c r="C2654" s="17" t="s">
        <v>8638</v>
      </c>
    </row>
    <row r="2655" spans="1:3">
      <c r="A2655" s="17" t="s">
        <v>6022</v>
      </c>
      <c r="B2655" s="27">
        <v>25471</v>
      </c>
      <c r="C2655" s="17" t="s">
        <v>8639</v>
      </c>
    </row>
    <row r="2656" spans="1:3">
      <c r="A2656" s="17" t="s">
        <v>6022</v>
      </c>
      <c r="B2656" s="27">
        <v>25472</v>
      </c>
      <c r="C2656" s="17" t="s">
        <v>8640</v>
      </c>
    </row>
    <row r="2657" spans="1:3">
      <c r="A2657" s="17" t="s">
        <v>6022</v>
      </c>
      <c r="B2657" s="27">
        <v>25473</v>
      </c>
      <c r="C2657" s="17" t="s">
        <v>8641</v>
      </c>
    </row>
    <row r="2658" spans="1:3">
      <c r="A2658" s="17" t="s">
        <v>6022</v>
      </c>
      <c r="B2658" s="27">
        <v>25474</v>
      </c>
      <c r="C2658" s="17" t="s">
        <v>8642</v>
      </c>
    </row>
    <row r="2659" spans="1:3">
      <c r="A2659" s="17" t="s">
        <v>6022</v>
      </c>
      <c r="B2659" s="27">
        <v>25475</v>
      </c>
      <c r="C2659" s="17" t="s">
        <v>8643</v>
      </c>
    </row>
    <row r="2660" spans="1:3">
      <c r="A2660" s="17" t="s">
        <v>6022</v>
      </c>
      <c r="B2660" s="27">
        <v>25476</v>
      </c>
      <c r="C2660" s="17" t="s">
        <v>8644</v>
      </c>
    </row>
    <row r="2661" spans="1:3">
      <c r="A2661" s="17" t="s">
        <v>6022</v>
      </c>
      <c r="B2661" s="27">
        <v>25477</v>
      </c>
      <c r="C2661" s="17" t="s">
        <v>8645</v>
      </c>
    </row>
    <row r="2662" spans="1:3">
      <c r="A2662" s="17" t="s">
        <v>6022</v>
      </c>
      <c r="B2662" s="27">
        <v>25478</v>
      </c>
      <c r="C2662" s="17" t="s">
        <v>7417</v>
      </c>
    </row>
    <row r="2663" spans="1:3">
      <c r="A2663" s="17" t="s">
        <v>6022</v>
      </c>
      <c r="B2663" s="27">
        <v>25479</v>
      </c>
      <c r="C2663" s="17" t="s">
        <v>8646</v>
      </c>
    </row>
    <row r="2664" spans="1:3">
      <c r="A2664" s="17" t="s">
        <v>6022</v>
      </c>
      <c r="B2664" s="27">
        <v>25480</v>
      </c>
      <c r="C2664" s="17" t="s">
        <v>8647</v>
      </c>
    </row>
    <row r="2665" spans="1:3">
      <c r="A2665" s="17" t="s">
        <v>6022</v>
      </c>
      <c r="B2665" s="27">
        <v>25481</v>
      </c>
      <c r="C2665" s="17" t="s">
        <v>8648</v>
      </c>
    </row>
    <row r="2666" spans="1:3">
      <c r="A2666" s="17" t="s">
        <v>6022</v>
      </c>
      <c r="B2666" s="27">
        <v>25482</v>
      </c>
      <c r="C2666" s="17" t="s">
        <v>8649</v>
      </c>
    </row>
    <row r="2667" spans="1:3">
      <c r="A2667" s="17" t="s">
        <v>6022</v>
      </c>
      <c r="B2667" s="27">
        <v>25483</v>
      </c>
      <c r="C2667" s="17" t="s">
        <v>8650</v>
      </c>
    </row>
    <row r="2668" spans="1:3">
      <c r="A2668" s="17" t="s">
        <v>6022</v>
      </c>
      <c r="B2668" s="27">
        <v>25484</v>
      </c>
      <c r="C2668" s="17" t="s">
        <v>8651</v>
      </c>
    </row>
    <row r="2669" spans="1:3">
      <c r="A2669" s="17" t="s">
        <v>6022</v>
      </c>
      <c r="B2669" s="27">
        <v>25485</v>
      </c>
      <c r="C2669" s="17" t="s">
        <v>8652</v>
      </c>
    </row>
    <row r="2670" spans="1:3">
      <c r="A2670" s="17" t="s">
        <v>6022</v>
      </c>
      <c r="B2670" s="27">
        <v>25486</v>
      </c>
      <c r="C2670" s="17" t="s">
        <v>8653</v>
      </c>
    </row>
    <row r="2671" spans="1:3">
      <c r="A2671" s="17" t="s">
        <v>6022</v>
      </c>
      <c r="B2671" s="27">
        <v>25487</v>
      </c>
      <c r="C2671" s="17" t="s">
        <v>8654</v>
      </c>
    </row>
    <row r="2672" spans="1:3">
      <c r="A2672" s="17" t="s">
        <v>6022</v>
      </c>
      <c r="B2672" s="27">
        <v>25488</v>
      </c>
      <c r="C2672" s="17" t="s">
        <v>8655</v>
      </c>
    </row>
    <row r="2673" spans="1:3">
      <c r="A2673" s="17" t="s">
        <v>6022</v>
      </c>
      <c r="B2673" s="27">
        <v>25489</v>
      </c>
      <c r="C2673" s="17" t="s">
        <v>8656</v>
      </c>
    </row>
    <row r="2674" spans="1:3">
      <c r="A2674" s="17" t="s">
        <v>6022</v>
      </c>
      <c r="B2674" s="27">
        <v>25490</v>
      </c>
      <c r="C2674" s="17" t="s">
        <v>8657</v>
      </c>
    </row>
    <row r="2675" spans="1:3">
      <c r="A2675" s="17" t="s">
        <v>6022</v>
      </c>
      <c r="B2675" s="27">
        <v>25491</v>
      </c>
      <c r="C2675" s="17" t="s">
        <v>8658</v>
      </c>
    </row>
    <row r="2676" spans="1:3">
      <c r="A2676" s="17" t="s">
        <v>6022</v>
      </c>
      <c r="B2676" s="27">
        <v>25492</v>
      </c>
      <c r="C2676" s="17" t="s">
        <v>8659</v>
      </c>
    </row>
    <row r="2677" spans="1:3">
      <c r="A2677" s="17" t="s">
        <v>6022</v>
      </c>
      <c r="B2677" s="27">
        <v>25493</v>
      </c>
      <c r="C2677" s="17" t="s">
        <v>8660</v>
      </c>
    </row>
    <row r="2678" spans="1:3">
      <c r="A2678" s="17" t="s">
        <v>6022</v>
      </c>
      <c r="B2678" s="27">
        <v>25494</v>
      </c>
      <c r="C2678" s="17" t="s">
        <v>8661</v>
      </c>
    </row>
    <row r="2679" spans="1:3">
      <c r="A2679" s="17" t="s">
        <v>6022</v>
      </c>
      <c r="B2679" s="27">
        <v>25495</v>
      </c>
      <c r="C2679" s="17" t="s">
        <v>8662</v>
      </c>
    </row>
    <row r="2680" spans="1:3">
      <c r="A2680" s="17" t="s">
        <v>6022</v>
      </c>
      <c r="B2680" s="27">
        <v>25498</v>
      </c>
      <c r="C2680" s="17" t="s">
        <v>8663</v>
      </c>
    </row>
    <row r="2681" spans="1:3">
      <c r="A2681" s="17" t="s">
        <v>6022</v>
      </c>
      <c r="B2681" s="27">
        <v>25499</v>
      </c>
      <c r="C2681" s="17" t="s">
        <v>8664</v>
      </c>
    </row>
    <row r="2682" spans="1:3">
      <c r="A2682" s="17" t="s">
        <v>6022</v>
      </c>
      <c r="B2682" s="27">
        <v>25507</v>
      </c>
      <c r="C2682" s="17" t="s">
        <v>8665</v>
      </c>
    </row>
    <row r="2683" spans="1:3">
      <c r="A2683" s="17" t="s">
        <v>6022</v>
      </c>
      <c r="B2683" s="27">
        <v>25509</v>
      </c>
      <c r="C2683" s="17" t="s">
        <v>8666</v>
      </c>
    </row>
    <row r="2684" spans="1:3">
      <c r="A2684" s="17" t="s">
        <v>6022</v>
      </c>
      <c r="B2684" s="27">
        <v>25510</v>
      </c>
      <c r="C2684" s="17" t="s">
        <v>1301</v>
      </c>
    </row>
    <row r="2685" spans="1:3">
      <c r="A2685" s="17" t="s">
        <v>6022</v>
      </c>
      <c r="B2685" s="27">
        <v>25512</v>
      </c>
      <c r="C2685" s="17" t="s">
        <v>8667</v>
      </c>
    </row>
    <row r="2686" spans="1:3">
      <c r="A2686" s="17" t="s">
        <v>6022</v>
      </c>
      <c r="B2686" s="27">
        <v>25513</v>
      </c>
      <c r="C2686" s="17" t="s">
        <v>8668</v>
      </c>
    </row>
    <row r="2687" spans="1:3">
      <c r="A2687" s="17" t="s">
        <v>6022</v>
      </c>
      <c r="B2687" s="27">
        <v>25514</v>
      </c>
      <c r="C2687" s="17" t="s">
        <v>8669</v>
      </c>
    </row>
    <row r="2688" spans="1:3">
      <c r="A2688" s="17" t="s">
        <v>6022</v>
      </c>
      <c r="B2688" s="27">
        <v>25529</v>
      </c>
      <c r="C2688" s="17" t="s">
        <v>8670</v>
      </c>
    </row>
    <row r="2689" spans="1:3">
      <c r="A2689" s="17" t="s">
        <v>6022</v>
      </c>
      <c r="B2689" s="27">
        <v>25530</v>
      </c>
      <c r="C2689" s="17" t="s">
        <v>8671</v>
      </c>
    </row>
    <row r="2690" spans="1:3">
      <c r="A2690" s="17" t="s">
        <v>6022</v>
      </c>
      <c r="B2690" s="27">
        <v>25531</v>
      </c>
      <c r="C2690" s="17" t="s">
        <v>8672</v>
      </c>
    </row>
    <row r="2691" spans="1:3">
      <c r="A2691" s="17" t="s">
        <v>6022</v>
      </c>
      <c r="B2691" s="27">
        <v>25533</v>
      </c>
      <c r="C2691" s="17" t="s">
        <v>8673</v>
      </c>
    </row>
    <row r="2692" spans="1:3">
      <c r="A2692" s="17" t="s">
        <v>6022</v>
      </c>
      <c r="B2692" s="27">
        <v>25542</v>
      </c>
      <c r="C2692" s="17" t="s">
        <v>8674</v>
      </c>
    </row>
    <row r="2693" spans="1:3">
      <c r="A2693" s="17" t="s">
        <v>6022</v>
      </c>
      <c r="B2693" s="27">
        <v>25543</v>
      </c>
      <c r="C2693" s="17" t="s">
        <v>8675</v>
      </c>
    </row>
    <row r="2694" spans="1:3">
      <c r="A2694" s="17" t="s">
        <v>6022</v>
      </c>
      <c r="B2694" s="27">
        <v>25545</v>
      </c>
      <c r="C2694" s="17" t="s">
        <v>8676</v>
      </c>
    </row>
    <row r="2695" spans="1:3">
      <c r="A2695" s="17" t="s">
        <v>6022</v>
      </c>
      <c r="B2695" s="27">
        <v>25551</v>
      </c>
      <c r="C2695" s="17" t="s">
        <v>8677</v>
      </c>
    </row>
    <row r="2696" spans="1:3">
      <c r="A2696" s="17" t="s">
        <v>6022</v>
      </c>
      <c r="B2696" s="27">
        <v>25552</v>
      </c>
      <c r="C2696" s="17" t="s">
        <v>8678</v>
      </c>
    </row>
    <row r="2697" spans="1:3">
      <c r="A2697" s="17" t="s">
        <v>6022</v>
      </c>
      <c r="B2697" s="27">
        <v>25554</v>
      </c>
      <c r="C2697" s="17" t="s">
        <v>8679</v>
      </c>
    </row>
    <row r="2698" spans="1:3">
      <c r="A2698" s="17" t="s">
        <v>6022</v>
      </c>
      <c r="B2698" s="27">
        <v>25555</v>
      </c>
      <c r="C2698" s="17" t="s">
        <v>8680</v>
      </c>
    </row>
    <row r="2699" spans="1:3">
      <c r="A2699" s="17" t="s">
        <v>6022</v>
      </c>
      <c r="B2699" s="27">
        <v>25556</v>
      </c>
      <c r="C2699" s="17" t="s">
        <v>8681</v>
      </c>
    </row>
    <row r="2700" spans="1:3">
      <c r="A2700" s="17" t="s">
        <v>6022</v>
      </c>
      <c r="B2700" s="27">
        <v>25557</v>
      </c>
      <c r="C2700" s="17" t="s">
        <v>8682</v>
      </c>
    </row>
    <row r="2701" spans="1:3">
      <c r="A2701" s="17" t="s">
        <v>6022</v>
      </c>
      <c r="B2701" s="27">
        <v>25558</v>
      </c>
      <c r="C2701" s="17" t="s">
        <v>8683</v>
      </c>
    </row>
    <row r="2702" spans="1:3">
      <c r="A2702" s="17" t="s">
        <v>6022</v>
      </c>
      <c r="B2702" s="27">
        <v>25559</v>
      </c>
      <c r="C2702" s="17" t="s">
        <v>8684</v>
      </c>
    </row>
    <row r="2703" spans="1:3">
      <c r="A2703" s="17" t="s">
        <v>6022</v>
      </c>
      <c r="B2703" s="27">
        <v>25560</v>
      </c>
      <c r="C2703" s="17" t="s">
        <v>8685</v>
      </c>
    </row>
    <row r="2704" spans="1:3">
      <c r="A2704" s="17" t="s">
        <v>6022</v>
      </c>
      <c r="B2704" s="27">
        <v>25561</v>
      </c>
      <c r="C2704" s="17" t="s">
        <v>8686</v>
      </c>
    </row>
    <row r="2705" spans="1:3">
      <c r="A2705" s="17" t="s">
        <v>6022</v>
      </c>
      <c r="B2705" s="27">
        <v>25563</v>
      </c>
      <c r="C2705" s="17" t="s">
        <v>8687</v>
      </c>
    </row>
    <row r="2706" spans="1:3">
      <c r="A2706" s="17" t="s">
        <v>6022</v>
      </c>
      <c r="B2706" s="27">
        <v>25564</v>
      </c>
      <c r="C2706" s="17" t="s">
        <v>8688</v>
      </c>
    </row>
    <row r="2707" spans="1:3">
      <c r="A2707" s="17" t="s">
        <v>6022</v>
      </c>
      <c r="B2707" s="27">
        <v>25565</v>
      </c>
      <c r="C2707" s="17" t="s">
        <v>8689</v>
      </c>
    </row>
    <row r="2708" spans="1:3">
      <c r="A2708" s="17" t="s">
        <v>6022</v>
      </c>
      <c r="B2708" s="27">
        <v>25566</v>
      </c>
      <c r="C2708" s="17" t="s">
        <v>8690</v>
      </c>
    </row>
    <row r="2709" spans="1:3">
      <c r="A2709" s="17" t="s">
        <v>6022</v>
      </c>
      <c r="B2709" s="27">
        <v>25567</v>
      </c>
      <c r="C2709" s="17" t="s">
        <v>8691</v>
      </c>
    </row>
    <row r="2710" spans="1:3">
      <c r="A2710" s="17" t="s">
        <v>6022</v>
      </c>
      <c r="B2710" s="27">
        <v>25568</v>
      </c>
      <c r="C2710" s="17" t="s">
        <v>8692</v>
      </c>
    </row>
    <row r="2711" spans="1:3">
      <c r="A2711" s="17" t="s">
        <v>6022</v>
      </c>
      <c r="B2711" s="27">
        <v>25569</v>
      </c>
      <c r="C2711" s="17" t="s">
        <v>8693</v>
      </c>
    </row>
    <row r="2712" spans="1:3">
      <c r="A2712" s="17" t="s">
        <v>6022</v>
      </c>
      <c r="B2712" s="27">
        <v>25570</v>
      </c>
      <c r="C2712" s="17" t="s">
        <v>8694</v>
      </c>
    </row>
    <row r="2713" spans="1:3">
      <c r="A2713" s="17" t="s">
        <v>6022</v>
      </c>
      <c r="B2713" s="27">
        <v>25571</v>
      </c>
      <c r="C2713" s="17" t="s">
        <v>8695</v>
      </c>
    </row>
    <row r="2714" spans="1:3">
      <c r="A2714" s="17" t="s">
        <v>6022</v>
      </c>
      <c r="B2714" s="27">
        <v>25572</v>
      </c>
      <c r="C2714" s="17" t="s">
        <v>8696</v>
      </c>
    </row>
    <row r="2715" spans="1:3">
      <c r="A2715" s="17" t="s">
        <v>6022</v>
      </c>
      <c r="B2715" s="27">
        <v>25573</v>
      </c>
      <c r="C2715" s="17" t="s">
        <v>8697</v>
      </c>
    </row>
    <row r="2716" spans="1:3">
      <c r="A2716" s="17" t="s">
        <v>6022</v>
      </c>
      <c r="B2716" s="27">
        <v>25574</v>
      </c>
      <c r="C2716" s="17" t="s">
        <v>8698</v>
      </c>
    </row>
    <row r="2717" spans="1:3">
      <c r="A2717" s="17" t="s">
        <v>6022</v>
      </c>
      <c r="B2717" s="27">
        <v>25575</v>
      </c>
      <c r="C2717" s="17" t="s">
        <v>8699</v>
      </c>
    </row>
    <row r="2718" spans="1:3">
      <c r="A2718" s="17" t="s">
        <v>6022</v>
      </c>
      <c r="B2718" s="27">
        <v>25577</v>
      </c>
      <c r="C2718" s="17" t="s">
        <v>8700</v>
      </c>
    </row>
    <row r="2719" spans="1:3">
      <c r="A2719" s="17" t="s">
        <v>6022</v>
      </c>
      <c r="B2719" s="27">
        <v>25578</v>
      </c>
      <c r="C2719" s="17" t="s">
        <v>8701</v>
      </c>
    </row>
    <row r="2720" spans="1:3">
      <c r="A2720" s="17" t="s">
        <v>6022</v>
      </c>
      <c r="B2720" s="27">
        <v>25579</v>
      </c>
      <c r="C2720" s="17" t="s">
        <v>8702</v>
      </c>
    </row>
    <row r="2721" spans="1:3">
      <c r="A2721" s="17" t="s">
        <v>6022</v>
      </c>
      <c r="B2721" s="27">
        <v>25580</v>
      </c>
      <c r="C2721" s="17" t="s">
        <v>8703</v>
      </c>
    </row>
    <row r="2722" spans="1:3">
      <c r="A2722" s="17" t="s">
        <v>6022</v>
      </c>
      <c r="B2722" s="27">
        <v>25581</v>
      </c>
      <c r="C2722" s="17" t="s">
        <v>8704</v>
      </c>
    </row>
    <row r="2723" spans="1:3">
      <c r="A2723" s="17" t="s">
        <v>6022</v>
      </c>
      <c r="B2723" s="27">
        <v>25582</v>
      </c>
      <c r="C2723" s="17" t="s">
        <v>8705</v>
      </c>
    </row>
    <row r="2724" spans="1:3">
      <c r="A2724" s="17" t="s">
        <v>6022</v>
      </c>
      <c r="B2724" s="27">
        <v>25584</v>
      </c>
      <c r="C2724" s="17" t="s">
        <v>8706</v>
      </c>
    </row>
    <row r="2725" spans="1:3">
      <c r="A2725" s="17" t="s">
        <v>6022</v>
      </c>
      <c r="B2725" s="27">
        <v>25585</v>
      </c>
      <c r="C2725" s="17" t="s">
        <v>8707</v>
      </c>
    </row>
    <row r="2726" spans="1:3">
      <c r="A2726" s="17" t="s">
        <v>6022</v>
      </c>
      <c r="B2726" s="27">
        <v>25586</v>
      </c>
      <c r="C2726" s="17" t="s">
        <v>8708</v>
      </c>
    </row>
    <row r="2727" spans="1:3">
      <c r="A2727" s="17" t="s">
        <v>6022</v>
      </c>
      <c r="B2727" s="27">
        <v>25587</v>
      </c>
      <c r="C2727" s="17" t="s">
        <v>8709</v>
      </c>
    </row>
    <row r="2728" spans="1:3">
      <c r="A2728" s="17" t="s">
        <v>6022</v>
      </c>
      <c r="B2728" s="27">
        <v>25588</v>
      </c>
      <c r="C2728" s="17" t="s">
        <v>8710</v>
      </c>
    </row>
    <row r="2729" spans="1:3">
      <c r="A2729" s="17" t="s">
        <v>6022</v>
      </c>
      <c r="B2729" s="27">
        <v>25590</v>
      </c>
      <c r="C2729" s="17" t="s">
        <v>8711</v>
      </c>
    </row>
    <row r="2730" spans="1:3">
      <c r="A2730" s="17" t="s">
        <v>6022</v>
      </c>
      <c r="B2730" s="27">
        <v>25591</v>
      </c>
      <c r="C2730" s="17" t="s">
        <v>8712</v>
      </c>
    </row>
    <row r="2731" spans="1:3">
      <c r="A2731" s="17" t="s">
        <v>6022</v>
      </c>
      <c r="B2731" s="27">
        <v>25592</v>
      </c>
      <c r="C2731" s="17" t="s">
        <v>8713</v>
      </c>
    </row>
    <row r="2732" spans="1:3">
      <c r="A2732" s="17" t="s">
        <v>6022</v>
      </c>
      <c r="B2732" s="27">
        <v>25593</v>
      </c>
      <c r="C2732" s="17" t="s">
        <v>8714</v>
      </c>
    </row>
    <row r="2733" spans="1:3">
      <c r="A2733" s="17" t="s">
        <v>6022</v>
      </c>
      <c r="B2733" s="27">
        <v>25594</v>
      </c>
      <c r="C2733" s="17" t="s">
        <v>8715</v>
      </c>
    </row>
    <row r="2734" spans="1:3">
      <c r="A2734" s="17" t="s">
        <v>6022</v>
      </c>
      <c r="B2734" s="27">
        <v>25595</v>
      </c>
      <c r="C2734" s="17" t="s">
        <v>8716</v>
      </c>
    </row>
    <row r="2735" spans="1:3">
      <c r="A2735" s="17" t="s">
        <v>6022</v>
      </c>
      <c r="B2735" s="27">
        <v>25596</v>
      </c>
      <c r="C2735" s="17" t="s">
        <v>8717</v>
      </c>
    </row>
    <row r="2736" spans="1:3">
      <c r="A2736" s="17" t="s">
        <v>6022</v>
      </c>
      <c r="B2736" s="27">
        <v>25597</v>
      </c>
      <c r="C2736" s="17" t="s">
        <v>8718</v>
      </c>
    </row>
    <row r="2737" spans="1:3">
      <c r="A2737" s="17" t="s">
        <v>6022</v>
      </c>
      <c r="B2737" s="27">
        <v>25598</v>
      </c>
      <c r="C2737" s="17" t="s">
        <v>8719</v>
      </c>
    </row>
    <row r="2738" spans="1:3">
      <c r="A2738" s="17" t="s">
        <v>6022</v>
      </c>
      <c r="B2738" s="27">
        <v>25599</v>
      </c>
      <c r="C2738" s="17" t="s">
        <v>8720</v>
      </c>
    </row>
    <row r="2739" spans="1:3">
      <c r="A2739" s="17" t="s">
        <v>6022</v>
      </c>
      <c r="B2739" s="27">
        <v>25600</v>
      </c>
      <c r="C2739" s="17" t="s">
        <v>8721</v>
      </c>
    </row>
    <row r="2740" spans="1:3">
      <c r="A2740" s="17" t="s">
        <v>6022</v>
      </c>
      <c r="B2740" s="27">
        <v>25601</v>
      </c>
      <c r="C2740" s="17" t="s">
        <v>8722</v>
      </c>
    </row>
    <row r="2741" spans="1:3">
      <c r="A2741" s="17" t="s">
        <v>6022</v>
      </c>
      <c r="B2741" s="27">
        <v>25602</v>
      </c>
      <c r="C2741" s="17" t="s">
        <v>8723</v>
      </c>
    </row>
    <row r="2742" spans="1:3">
      <c r="A2742" s="17" t="s">
        <v>6022</v>
      </c>
      <c r="B2742" s="27">
        <v>25603</v>
      </c>
      <c r="C2742" s="17" t="s">
        <v>8724</v>
      </c>
    </row>
    <row r="2743" spans="1:3">
      <c r="A2743" s="17" t="s">
        <v>6022</v>
      </c>
      <c r="B2743" s="27">
        <v>25604</v>
      </c>
      <c r="C2743" s="17" t="s">
        <v>8725</v>
      </c>
    </row>
    <row r="2744" spans="1:3">
      <c r="A2744" s="17" t="s">
        <v>6022</v>
      </c>
      <c r="B2744" s="27">
        <v>25605</v>
      </c>
      <c r="C2744" s="17" t="s">
        <v>8726</v>
      </c>
    </row>
    <row r="2745" spans="1:3">
      <c r="A2745" s="17" t="s">
        <v>6022</v>
      </c>
      <c r="B2745" s="27">
        <v>25606</v>
      </c>
      <c r="C2745" s="17" t="s">
        <v>8727</v>
      </c>
    </row>
    <row r="2746" spans="1:3">
      <c r="A2746" s="17" t="s">
        <v>6022</v>
      </c>
      <c r="B2746" s="27">
        <v>25607</v>
      </c>
      <c r="C2746" s="17" t="s">
        <v>8728</v>
      </c>
    </row>
    <row r="2747" spans="1:3">
      <c r="A2747" s="17" t="s">
        <v>6022</v>
      </c>
      <c r="B2747" s="27">
        <v>25608</v>
      </c>
      <c r="C2747" s="17" t="s">
        <v>8729</v>
      </c>
    </row>
    <row r="2748" spans="1:3">
      <c r="A2748" s="17" t="s">
        <v>6022</v>
      </c>
      <c r="B2748" s="27">
        <v>25609</v>
      </c>
      <c r="C2748" s="17" t="s">
        <v>8730</v>
      </c>
    </row>
    <row r="2749" spans="1:3">
      <c r="A2749" s="17" t="s">
        <v>6022</v>
      </c>
      <c r="B2749" s="27">
        <v>25610</v>
      </c>
      <c r="C2749" s="17" t="s">
        <v>8731</v>
      </c>
    </row>
    <row r="2750" spans="1:3">
      <c r="A2750" s="17" t="s">
        <v>6022</v>
      </c>
      <c r="B2750" s="27">
        <v>25611</v>
      </c>
      <c r="C2750" s="17" t="s">
        <v>8732</v>
      </c>
    </row>
    <row r="2751" spans="1:3">
      <c r="A2751" s="17" t="s">
        <v>6022</v>
      </c>
      <c r="B2751" s="27">
        <v>25612</v>
      </c>
      <c r="C2751" s="17" t="s">
        <v>8733</v>
      </c>
    </row>
    <row r="2752" spans="1:3">
      <c r="A2752" s="17" t="s">
        <v>6022</v>
      </c>
      <c r="B2752" s="27">
        <v>25614</v>
      </c>
      <c r="C2752" s="17" t="s">
        <v>8734</v>
      </c>
    </row>
    <row r="2753" spans="1:3">
      <c r="A2753" s="17" t="s">
        <v>6022</v>
      </c>
      <c r="B2753" s="27">
        <v>25615</v>
      </c>
      <c r="C2753" s="17" t="s">
        <v>8735</v>
      </c>
    </row>
    <row r="2754" spans="1:3">
      <c r="A2754" s="17" t="s">
        <v>6022</v>
      </c>
      <c r="B2754" s="27">
        <v>25618</v>
      </c>
      <c r="C2754" s="17" t="s">
        <v>8736</v>
      </c>
    </row>
    <row r="2755" spans="1:3">
      <c r="A2755" s="17" t="s">
        <v>6022</v>
      </c>
      <c r="B2755" s="27">
        <v>25619</v>
      </c>
      <c r="C2755" s="17" t="s">
        <v>8737</v>
      </c>
    </row>
    <row r="2756" spans="1:3">
      <c r="A2756" s="17" t="s">
        <v>6022</v>
      </c>
      <c r="B2756" s="27">
        <v>25620</v>
      </c>
      <c r="C2756" s="17" t="s">
        <v>8738</v>
      </c>
    </row>
    <row r="2757" spans="1:3">
      <c r="A2757" s="17" t="s">
        <v>6022</v>
      </c>
      <c r="B2757" s="27">
        <v>25621</v>
      </c>
      <c r="C2757" s="17" t="s">
        <v>8739</v>
      </c>
    </row>
    <row r="2758" spans="1:3">
      <c r="A2758" s="17" t="s">
        <v>6022</v>
      </c>
      <c r="B2758" s="27">
        <v>25622</v>
      </c>
      <c r="C2758" s="17" t="s">
        <v>8740</v>
      </c>
    </row>
    <row r="2759" spans="1:3">
      <c r="A2759" s="17" t="s">
        <v>6022</v>
      </c>
      <c r="B2759" s="27">
        <v>25623</v>
      </c>
      <c r="C2759" s="17" t="s">
        <v>8741</v>
      </c>
    </row>
    <row r="2760" spans="1:3">
      <c r="A2760" s="17" t="s">
        <v>6022</v>
      </c>
      <c r="B2760" s="27">
        <v>25624</v>
      </c>
      <c r="C2760" s="17" t="s">
        <v>8742</v>
      </c>
    </row>
    <row r="2761" spans="1:3">
      <c r="A2761" s="17" t="s">
        <v>6022</v>
      </c>
      <c r="B2761" s="27">
        <v>25627</v>
      </c>
      <c r="C2761" s="17" t="s">
        <v>8743</v>
      </c>
    </row>
    <row r="2762" spans="1:3">
      <c r="A2762" s="17" t="s">
        <v>6022</v>
      </c>
      <c r="B2762" s="27">
        <v>25628</v>
      </c>
      <c r="C2762" s="17" t="s">
        <v>8744</v>
      </c>
    </row>
    <row r="2763" spans="1:3">
      <c r="A2763" s="17" t="s">
        <v>6022</v>
      </c>
      <c r="B2763" s="27">
        <v>25629</v>
      </c>
      <c r="C2763" s="17" t="s">
        <v>8745</v>
      </c>
    </row>
    <row r="2764" spans="1:3">
      <c r="A2764" s="17" t="s">
        <v>6022</v>
      </c>
      <c r="B2764" s="27">
        <v>25630</v>
      </c>
      <c r="C2764" s="17" t="s">
        <v>8746</v>
      </c>
    </row>
    <row r="2765" spans="1:3">
      <c r="A2765" s="17" t="s">
        <v>6022</v>
      </c>
      <c r="B2765" s="27">
        <v>25631</v>
      </c>
      <c r="C2765" s="17" t="s">
        <v>8747</v>
      </c>
    </row>
    <row r="2766" spans="1:3">
      <c r="A2766" s="17" t="s">
        <v>6022</v>
      </c>
      <c r="B2766" s="27">
        <v>25634</v>
      </c>
      <c r="C2766" s="17" t="s">
        <v>8748</v>
      </c>
    </row>
    <row r="2767" spans="1:3">
      <c r="A2767" s="17" t="s">
        <v>6022</v>
      </c>
      <c r="B2767" s="27">
        <v>25635</v>
      </c>
      <c r="C2767" s="17" t="s">
        <v>8749</v>
      </c>
    </row>
    <row r="2768" spans="1:3">
      <c r="A2768" s="17" t="s">
        <v>6022</v>
      </c>
      <c r="B2768" s="27">
        <v>25636</v>
      </c>
      <c r="C2768" s="17" t="s">
        <v>1602</v>
      </c>
    </row>
    <row r="2769" spans="1:3">
      <c r="A2769" s="17" t="s">
        <v>6022</v>
      </c>
      <c r="B2769" s="27">
        <v>25637</v>
      </c>
      <c r="C2769" s="17" t="s">
        <v>8750</v>
      </c>
    </row>
    <row r="2770" spans="1:3">
      <c r="A2770" s="17" t="s">
        <v>6022</v>
      </c>
      <c r="B2770" s="27">
        <v>25638</v>
      </c>
      <c r="C2770" s="17" t="s">
        <v>8751</v>
      </c>
    </row>
    <row r="2771" spans="1:3">
      <c r="A2771" s="17" t="s">
        <v>6022</v>
      </c>
      <c r="B2771" s="27">
        <v>25639</v>
      </c>
      <c r="C2771" s="17" t="s">
        <v>8752</v>
      </c>
    </row>
    <row r="2772" spans="1:3">
      <c r="A2772" s="17" t="s">
        <v>6022</v>
      </c>
      <c r="B2772" s="27">
        <v>25640</v>
      </c>
      <c r="C2772" s="17" t="s">
        <v>8753</v>
      </c>
    </row>
    <row r="2773" spans="1:3">
      <c r="A2773" s="17" t="s">
        <v>6022</v>
      </c>
      <c r="B2773" s="27">
        <v>25641</v>
      </c>
      <c r="C2773" s="17" t="s">
        <v>8754</v>
      </c>
    </row>
    <row r="2774" spans="1:3">
      <c r="A2774" s="17" t="s">
        <v>6022</v>
      </c>
      <c r="B2774" s="27">
        <v>25642</v>
      </c>
      <c r="C2774" s="17" t="s">
        <v>8755</v>
      </c>
    </row>
    <row r="2775" spans="1:3">
      <c r="A2775" s="17" t="s">
        <v>6022</v>
      </c>
      <c r="B2775" s="27">
        <v>25643</v>
      </c>
      <c r="C2775" s="17" t="s">
        <v>8756</v>
      </c>
    </row>
    <row r="2776" spans="1:3">
      <c r="A2776" s="17" t="s">
        <v>6022</v>
      </c>
      <c r="B2776" s="27">
        <v>25644</v>
      </c>
      <c r="C2776" s="17" t="s">
        <v>8757</v>
      </c>
    </row>
    <row r="2777" spans="1:3">
      <c r="A2777" s="17" t="s">
        <v>6022</v>
      </c>
      <c r="B2777" s="27">
        <v>25645</v>
      </c>
      <c r="C2777" s="17" t="s">
        <v>8758</v>
      </c>
    </row>
    <row r="2778" spans="1:3">
      <c r="A2778" s="17" t="s">
        <v>6022</v>
      </c>
      <c r="B2778" s="27">
        <v>25646</v>
      </c>
      <c r="C2778" s="17" t="s">
        <v>8759</v>
      </c>
    </row>
    <row r="2779" spans="1:3">
      <c r="A2779" s="17" t="s">
        <v>6022</v>
      </c>
      <c r="B2779" s="27">
        <v>25647</v>
      </c>
      <c r="C2779" s="17" t="s">
        <v>8760</v>
      </c>
    </row>
    <row r="2780" spans="1:3">
      <c r="A2780" s="17" t="s">
        <v>6022</v>
      </c>
      <c r="B2780" s="27">
        <v>25648</v>
      </c>
      <c r="C2780" s="17" t="s">
        <v>1532</v>
      </c>
    </row>
    <row r="2781" spans="1:3">
      <c r="A2781" s="17" t="s">
        <v>6022</v>
      </c>
      <c r="B2781" s="27">
        <v>25649</v>
      </c>
      <c r="C2781" s="17" t="s">
        <v>8761</v>
      </c>
    </row>
    <row r="2782" spans="1:3">
      <c r="A2782" s="17" t="s">
        <v>6022</v>
      </c>
      <c r="B2782" s="27">
        <v>25650</v>
      </c>
      <c r="C2782" s="17" t="s">
        <v>8726</v>
      </c>
    </row>
    <row r="2783" spans="1:3">
      <c r="A2783" s="17" t="s">
        <v>6022</v>
      </c>
      <c r="B2783" s="27">
        <v>25651</v>
      </c>
      <c r="C2783" s="17" t="s">
        <v>8762</v>
      </c>
    </row>
    <row r="2784" spans="1:3">
      <c r="A2784" s="17" t="s">
        <v>6022</v>
      </c>
      <c r="B2784" s="27">
        <v>25652</v>
      </c>
      <c r="C2784" s="17" t="s">
        <v>8763</v>
      </c>
    </row>
    <row r="2785" spans="1:3">
      <c r="A2785" s="17" t="s">
        <v>6022</v>
      </c>
      <c r="B2785" s="27">
        <v>25715</v>
      </c>
      <c r="C2785" s="17" t="s">
        <v>8764</v>
      </c>
    </row>
    <row r="2786" spans="1:3">
      <c r="A2786" s="17" t="s">
        <v>6022</v>
      </c>
      <c r="B2786" s="27">
        <v>25717</v>
      </c>
      <c r="C2786" s="17" t="s">
        <v>8765</v>
      </c>
    </row>
    <row r="2787" spans="1:3">
      <c r="A2787" s="17" t="s">
        <v>6022</v>
      </c>
      <c r="B2787" s="27">
        <v>25719</v>
      </c>
      <c r="C2787" s="17" t="s">
        <v>8766</v>
      </c>
    </row>
    <row r="2788" spans="1:3">
      <c r="A2788" s="17" t="s">
        <v>6022</v>
      </c>
      <c r="B2788" s="27">
        <v>25720</v>
      </c>
      <c r="C2788" s="17" t="s">
        <v>8767</v>
      </c>
    </row>
    <row r="2789" spans="1:3">
      <c r="A2789" s="17" t="s">
        <v>6022</v>
      </c>
      <c r="B2789" s="27">
        <v>25725</v>
      </c>
      <c r="C2789" s="17" t="s">
        <v>8768</v>
      </c>
    </row>
    <row r="2790" spans="1:3">
      <c r="A2790" s="17" t="s">
        <v>6022</v>
      </c>
      <c r="B2790" s="27">
        <v>25727</v>
      </c>
      <c r="C2790" s="17" t="s">
        <v>8769</v>
      </c>
    </row>
    <row r="2791" spans="1:3">
      <c r="A2791" s="17" t="s">
        <v>6022</v>
      </c>
      <c r="B2791" s="27">
        <v>25728</v>
      </c>
      <c r="C2791" s="17" t="s">
        <v>8770</v>
      </c>
    </row>
    <row r="2792" spans="1:3">
      <c r="A2792" s="17" t="s">
        <v>6022</v>
      </c>
      <c r="B2792" s="27">
        <v>25729</v>
      </c>
      <c r="C2792" s="17" t="s">
        <v>8771</v>
      </c>
    </row>
    <row r="2793" spans="1:3">
      <c r="A2793" s="17" t="s">
        <v>6022</v>
      </c>
      <c r="B2793" s="27">
        <v>25730</v>
      </c>
      <c r="C2793" s="17" t="s">
        <v>8772</v>
      </c>
    </row>
    <row r="2794" spans="1:3">
      <c r="A2794" s="17" t="s">
        <v>6022</v>
      </c>
      <c r="B2794" s="27">
        <v>25731</v>
      </c>
      <c r="C2794" s="17" t="s">
        <v>8773</v>
      </c>
    </row>
    <row r="2795" spans="1:3">
      <c r="A2795" s="17" t="s">
        <v>6022</v>
      </c>
      <c r="B2795" s="27">
        <v>25732</v>
      </c>
      <c r="C2795" s="17" t="s">
        <v>8769</v>
      </c>
    </row>
    <row r="2796" spans="1:3">
      <c r="A2796" s="17" t="s">
        <v>6022</v>
      </c>
      <c r="B2796" s="27">
        <v>25734</v>
      </c>
      <c r="C2796" s="17" t="s">
        <v>8774</v>
      </c>
    </row>
    <row r="2797" spans="1:3">
      <c r="A2797" s="17" t="s">
        <v>6022</v>
      </c>
      <c r="B2797" s="27">
        <v>25807</v>
      </c>
      <c r="C2797" s="17" t="s">
        <v>8775</v>
      </c>
    </row>
    <row r="2798" spans="1:3">
      <c r="A2798" s="17" t="s">
        <v>6022</v>
      </c>
      <c r="B2798" s="27">
        <v>25808</v>
      </c>
      <c r="C2798" s="17" t="s">
        <v>8776</v>
      </c>
    </row>
    <row r="2799" spans="1:3">
      <c r="A2799" s="17" t="s">
        <v>6022</v>
      </c>
      <c r="B2799" s="27">
        <v>25809</v>
      </c>
      <c r="C2799" s="17" t="s">
        <v>8777</v>
      </c>
    </row>
    <row r="2800" spans="1:3">
      <c r="A2800" s="17" t="s">
        <v>6022</v>
      </c>
      <c r="B2800" s="27">
        <v>25810</v>
      </c>
      <c r="C2800" s="17" t="s">
        <v>8778</v>
      </c>
    </row>
    <row r="2801" spans="1:3">
      <c r="A2801" s="17" t="s">
        <v>6022</v>
      </c>
      <c r="B2801" s="27">
        <v>25811</v>
      </c>
      <c r="C2801" s="17" t="s">
        <v>7033</v>
      </c>
    </row>
    <row r="2802" spans="1:3">
      <c r="A2802" s="17" t="s">
        <v>6022</v>
      </c>
      <c r="B2802" s="27">
        <v>25812</v>
      </c>
      <c r="C2802" s="17" t="s">
        <v>8779</v>
      </c>
    </row>
    <row r="2803" spans="1:3">
      <c r="A2803" s="17" t="s">
        <v>6022</v>
      </c>
      <c r="B2803" s="27">
        <v>25813</v>
      </c>
      <c r="C2803" s="17" t="s">
        <v>8780</v>
      </c>
    </row>
    <row r="2804" spans="1:3">
      <c r="A2804" s="17" t="s">
        <v>6022</v>
      </c>
      <c r="B2804" s="27">
        <v>25815</v>
      </c>
      <c r="C2804" s="17" t="s">
        <v>8781</v>
      </c>
    </row>
    <row r="2805" spans="1:3">
      <c r="A2805" s="17" t="s">
        <v>6022</v>
      </c>
      <c r="B2805" s="27">
        <v>25818</v>
      </c>
      <c r="C2805" s="17" t="s">
        <v>8782</v>
      </c>
    </row>
    <row r="2806" spans="1:3">
      <c r="A2806" s="17" t="s">
        <v>6022</v>
      </c>
      <c r="B2806" s="27">
        <v>25820</v>
      </c>
      <c r="C2806" s="17" t="s">
        <v>8783</v>
      </c>
    </row>
    <row r="2807" spans="1:3">
      <c r="A2807" s="17" t="s">
        <v>6022</v>
      </c>
      <c r="B2807" s="27">
        <v>25821</v>
      </c>
      <c r="C2807" s="17" t="s">
        <v>8784</v>
      </c>
    </row>
    <row r="2808" spans="1:3">
      <c r="A2808" s="17" t="s">
        <v>6022</v>
      </c>
      <c r="B2808" s="27">
        <v>25822</v>
      </c>
      <c r="C2808" s="17" t="s">
        <v>8785</v>
      </c>
    </row>
    <row r="2809" spans="1:3">
      <c r="A2809" s="17" t="s">
        <v>6022</v>
      </c>
      <c r="B2809" s="27">
        <v>25823</v>
      </c>
      <c r="C2809" s="17" t="s">
        <v>8786</v>
      </c>
    </row>
    <row r="2810" spans="1:3">
      <c r="A2810" s="17" t="s">
        <v>6022</v>
      </c>
      <c r="B2810" s="27">
        <v>25824</v>
      </c>
      <c r="C2810" s="17" t="s">
        <v>8787</v>
      </c>
    </row>
    <row r="2811" spans="1:3">
      <c r="A2811" s="17" t="s">
        <v>6022</v>
      </c>
      <c r="B2811" s="27">
        <v>25825</v>
      </c>
      <c r="C2811" s="17" t="s">
        <v>8788</v>
      </c>
    </row>
    <row r="2812" spans="1:3">
      <c r="A2812" s="17" t="s">
        <v>6022</v>
      </c>
      <c r="B2812" s="27">
        <v>25826</v>
      </c>
      <c r="C2812" s="17" t="s">
        <v>8789</v>
      </c>
    </row>
    <row r="2813" spans="1:3">
      <c r="A2813" s="17" t="s">
        <v>6022</v>
      </c>
      <c r="B2813" s="27">
        <v>25827</v>
      </c>
      <c r="C2813" s="17" t="s">
        <v>8790</v>
      </c>
    </row>
    <row r="2814" spans="1:3">
      <c r="A2814" s="17" t="s">
        <v>6022</v>
      </c>
      <c r="B2814" s="27">
        <v>25828</v>
      </c>
      <c r="C2814" s="17" t="s">
        <v>8791</v>
      </c>
    </row>
    <row r="2815" spans="1:3">
      <c r="A2815" s="17" t="s">
        <v>6022</v>
      </c>
      <c r="B2815" s="27">
        <v>25829</v>
      </c>
      <c r="C2815" s="17" t="s">
        <v>8792</v>
      </c>
    </row>
    <row r="2816" spans="1:3">
      <c r="A2816" s="17" t="s">
        <v>6022</v>
      </c>
      <c r="B2816" s="27">
        <v>25830</v>
      </c>
      <c r="C2816" s="17" t="s">
        <v>8793</v>
      </c>
    </row>
    <row r="2817" spans="1:3">
      <c r="A2817" s="17" t="s">
        <v>6022</v>
      </c>
      <c r="B2817" s="27">
        <v>25831</v>
      </c>
      <c r="C2817" s="17" t="s">
        <v>8794</v>
      </c>
    </row>
    <row r="2818" spans="1:3">
      <c r="A2818" s="17" t="s">
        <v>6022</v>
      </c>
      <c r="B2818" s="27">
        <v>25832</v>
      </c>
      <c r="C2818" s="17" t="s">
        <v>8795</v>
      </c>
    </row>
    <row r="2819" spans="1:3">
      <c r="A2819" s="17" t="s">
        <v>6022</v>
      </c>
      <c r="B2819" s="27">
        <v>25833</v>
      </c>
      <c r="C2819" s="17" t="s">
        <v>8796</v>
      </c>
    </row>
    <row r="2820" spans="1:3">
      <c r="A2820" s="17" t="s">
        <v>6022</v>
      </c>
      <c r="B2820" s="27">
        <v>25834</v>
      </c>
      <c r="C2820" s="17" t="s">
        <v>8797</v>
      </c>
    </row>
    <row r="2821" spans="1:3">
      <c r="A2821" s="17" t="s">
        <v>6022</v>
      </c>
      <c r="B2821" s="27">
        <v>25835</v>
      </c>
      <c r="C2821" s="17" t="s">
        <v>8798</v>
      </c>
    </row>
    <row r="2822" spans="1:3">
      <c r="A2822" s="17" t="s">
        <v>6022</v>
      </c>
      <c r="B2822" s="27">
        <v>25836</v>
      </c>
      <c r="C2822" s="17" t="s">
        <v>8799</v>
      </c>
    </row>
    <row r="2823" spans="1:3">
      <c r="A2823" s="17" t="s">
        <v>6022</v>
      </c>
      <c r="B2823" s="27">
        <v>25837</v>
      </c>
      <c r="C2823" s="17" t="s">
        <v>8800</v>
      </c>
    </row>
    <row r="2824" spans="1:3">
      <c r="A2824" s="17" t="s">
        <v>6022</v>
      </c>
      <c r="B2824" s="27">
        <v>25838</v>
      </c>
      <c r="C2824" s="17" t="s">
        <v>8801</v>
      </c>
    </row>
    <row r="2825" spans="1:3">
      <c r="A2825" s="17" t="s">
        <v>6022</v>
      </c>
      <c r="B2825" s="27">
        <v>25839</v>
      </c>
      <c r="C2825" s="17" t="s">
        <v>8802</v>
      </c>
    </row>
    <row r="2826" spans="1:3">
      <c r="A2826" s="17" t="s">
        <v>6022</v>
      </c>
      <c r="B2826" s="27">
        <v>25840</v>
      </c>
      <c r="C2826" s="17" t="s">
        <v>8803</v>
      </c>
    </row>
    <row r="2827" spans="1:3">
      <c r="A2827" s="17" t="s">
        <v>6022</v>
      </c>
      <c r="B2827" s="27">
        <v>25841</v>
      </c>
      <c r="C2827" s="17" t="s">
        <v>8804</v>
      </c>
    </row>
    <row r="2828" spans="1:3">
      <c r="A2828" s="17" t="s">
        <v>6022</v>
      </c>
      <c r="B2828" s="27">
        <v>25842</v>
      </c>
      <c r="C2828" s="17" t="s">
        <v>8805</v>
      </c>
    </row>
    <row r="2829" spans="1:3">
      <c r="A2829" s="17" t="s">
        <v>6022</v>
      </c>
      <c r="B2829" s="27">
        <v>25843</v>
      </c>
      <c r="C2829" s="17" t="s">
        <v>8806</v>
      </c>
    </row>
    <row r="2830" spans="1:3">
      <c r="A2830" s="17" t="s">
        <v>6022</v>
      </c>
      <c r="B2830" s="27">
        <v>25844</v>
      </c>
      <c r="C2830" s="17" t="s">
        <v>8807</v>
      </c>
    </row>
    <row r="2831" spans="1:3">
      <c r="A2831" s="17" t="s">
        <v>6022</v>
      </c>
      <c r="B2831" s="27">
        <v>25845</v>
      </c>
      <c r="C2831" s="17" t="s">
        <v>8808</v>
      </c>
    </row>
    <row r="2832" spans="1:3">
      <c r="A2832" s="17" t="s">
        <v>6022</v>
      </c>
      <c r="B2832" s="27">
        <v>25846</v>
      </c>
      <c r="C2832" s="17" t="s">
        <v>8809</v>
      </c>
    </row>
    <row r="2833" spans="1:3">
      <c r="A2833" s="17" t="s">
        <v>6022</v>
      </c>
      <c r="B2833" s="27">
        <v>25847</v>
      </c>
      <c r="C2833" s="17" t="s">
        <v>8810</v>
      </c>
    </row>
    <row r="2834" spans="1:3">
      <c r="A2834" s="17" t="s">
        <v>6022</v>
      </c>
      <c r="B2834" s="27">
        <v>25848</v>
      </c>
      <c r="C2834" s="17" t="s">
        <v>8811</v>
      </c>
    </row>
    <row r="2835" spans="1:3">
      <c r="A2835" s="17" t="s">
        <v>6022</v>
      </c>
      <c r="B2835" s="27">
        <v>25849</v>
      </c>
      <c r="C2835" s="17" t="s">
        <v>8812</v>
      </c>
    </row>
    <row r="2836" spans="1:3">
      <c r="A2836" s="17" t="s">
        <v>6022</v>
      </c>
      <c r="B2836" s="27">
        <v>25850</v>
      </c>
      <c r="C2836" s="17" t="s">
        <v>8813</v>
      </c>
    </row>
    <row r="2837" spans="1:3">
      <c r="A2837" s="17" t="s">
        <v>6022</v>
      </c>
      <c r="B2837" s="27">
        <v>25851</v>
      </c>
      <c r="C2837" s="17" t="s">
        <v>8814</v>
      </c>
    </row>
    <row r="2838" spans="1:3">
      <c r="A2838" s="17" t="s">
        <v>6022</v>
      </c>
      <c r="B2838" s="27">
        <v>25852</v>
      </c>
      <c r="C2838" s="17" t="s">
        <v>8815</v>
      </c>
    </row>
    <row r="2839" spans="1:3">
      <c r="A2839" s="17" t="s">
        <v>6022</v>
      </c>
      <c r="B2839" s="27">
        <v>25853</v>
      </c>
      <c r="C2839" s="17" t="s">
        <v>8816</v>
      </c>
    </row>
    <row r="2840" spans="1:3">
      <c r="A2840" s="17" t="s">
        <v>6022</v>
      </c>
      <c r="B2840" s="27">
        <v>25854</v>
      </c>
      <c r="C2840" s="17" t="s">
        <v>8817</v>
      </c>
    </row>
    <row r="2841" spans="1:3">
      <c r="A2841" s="17" t="s">
        <v>6022</v>
      </c>
      <c r="B2841" s="27">
        <v>25855</v>
      </c>
      <c r="C2841" s="17" t="s">
        <v>8818</v>
      </c>
    </row>
    <row r="2842" spans="1:3">
      <c r="A2842" s="17" t="s">
        <v>6022</v>
      </c>
      <c r="B2842" s="27">
        <v>25856</v>
      </c>
      <c r="C2842" s="17" t="s">
        <v>8819</v>
      </c>
    </row>
    <row r="2843" spans="1:3">
      <c r="A2843" s="17" t="s">
        <v>6022</v>
      </c>
      <c r="B2843" s="27">
        <v>25857</v>
      </c>
      <c r="C2843" s="17" t="s">
        <v>8820</v>
      </c>
    </row>
    <row r="2844" spans="1:3">
      <c r="A2844" s="17" t="s">
        <v>6022</v>
      </c>
      <c r="B2844" s="27">
        <v>25858</v>
      </c>
      <c r="C2844" s="17" t="s">
        <v>8821</v>
      </c>
    </row>
    <row r="2845" spans="1:3">
      <c r="A2845" s="17" t="s">
        <v>6022</v>
      </c>
      <c r="B2845" s="27">
        <v>25859</v>
      </c>
      <c r="C2845" s="17" t="s">
        <v>8822</v>
      </c>
    </row>
    <row r="2846" spans="1:3">
      <c r="A2846" s="17" t="s">
        <v>6022</v>
      </c>
      <c r="B2846" s="27">
        <v>25860</v>
      </c>
      <c r="C2846" s="17" t="s">
        <v>8823</v>
      </c>
    </row>
    <row r="2847" spans="1:3">
      <c r="A2847" s="17" t="s">
        <v>6022</v>
      </c>
      <c r="B2847" s="27">
        <v>25862</v>
      </c>
      <c r="C2847" s="17" t="s">
        <v>8824</v>
      </c>
    </row>
    <row r="2848" spans="1:3">
      <c r="A2848" s="17" t="s">
        <v>6022</v>
      </c>
      <c r="B2848" s="27">
        <v>25863</v>
      </c>
      <c r="C2848" s="17" t="s">
        <v>8825</v>
      </c>
    </row>
    <row r="2849" spans="1:3">
      <c r="A2849" s="17" t="s">
        <v>6022</v>
      </c>
      <c r="B2849" s="27">
        <v>25864</v>
      </c>
      <c r="C2849" s="17" t="s">
        <v>8826</v>
      </c>
    </row>
    <row r="2850" spans="1:3">
      <c r="A2850" s="17" t="s">
        <v>6022</v>
      </c>
      <c r="B2850" s="27">
        <v>25865</v>
      </c>
      <c r="C2850" s="17" t="s">
        <v>8827</v>
      </c>
    </row>
    <row r="2851" spans="1:3">
      <c r="A2851" s="17" t="s">
        <v>6022</v>
      </c>
      <c r="B2851" s="27">
        <v>25866</v>
      </c>
      <c r="C2851" s="17" t="s">
        <v>8828</v>
      </c>
    </row>
    <row r="2852" spans="1:3">
      <c r="A2852" s="17" t="s">
        <v>6022</v>
      </c>
      <c r="B2852" s="27">
        <v>25867</v>
      </c>
      <c r="C2852" s="17" t="s">
        <v>8829</v>
      </c>
    </row>
    <row r="2853" spans="1:3">
      <c r="A2853" s="17" t="s">
        <v>6022</v>
      </c>
      <c r="B2853" s="27">
        <v>25868</v>
      </c>
      <c r="C2853" s="17" t="s">
        <v>8830</v>
      </c>
    </row>
    <row r="2854" spans="1:3">
      <c r="A2854" s="17" t="s">
        <v>6022</v>
      </c>
      <c r="B2854" s="27">
        <v>25870</v>
      </c>
      <c r="C2854" s="17" t="s">
        <v>8831</v>
      </c>
    </row>
    <row r="2855" spans="1:3">
      <c r="A2855" s="17" t="s">
        <v>6022</v>
      </c>
      <c r="B2855" s="27">
        <v>25875</v>
      </c>
      <c r="C2855" s="17" t="s">
        <v>8832</v>
      </c>
    </row>
    <row r="2856" spans="1:3">
      <c r="A2856" s="17" t="s">
        <v>6022</v>
      </c>
      <c r="B2856" s="27">
        <v>25881</v>
      </c>
      <c r="C2856" s="17" t="s">
        <v>8833</v>
      </c>
    </row>
    <row r="2857" spans="1:3">
      <c r="A2857" s="17" t="s">
        <v>6022</v>
      </c>
      <c r="B2857" s="27">
        <v>25883</v>
      </c>
      <c r="C2857" s="17" t="s">
        <v>8834</v>
      </c>
    </row>
    <row r="2858" spans="1:3">
      <c r="A2858" s="17" t="s">
        <v>6022</v>
      </c>
      <c r="B2858" s="27">
        <v>25884</v>
      </c>
      <c r="C2858" s="17" t="s">
        <v>8835</v>
      </c>
    </row>
    <row r="2859" spans="1:3">
      <c r="A2859" s="17" t="s">
        <v>6022</v>
      </c>
      <c r="B2859" s="27">
        <v>25885</v>
      </c>
      <c r="C2859" s="17" t="s">
        <v>8836</v>
      </c>
    </row>
    <row r="2860" spans="1:3">
      <c r="A2860" s="17" t="s">
        <v>6022</v>
      </c>
      <c r="B2860" s="27">
        <v>25886</v>
      </c>
      <c r="C2860" s="17" t="s">
        <v>8837</v>
      </c>
    </row>
    <row r="2861" spans="1:3">
      <c r="A2861" s="17" t="s">
        <v>6022</v>
      </c>
      <c r="B2861" s="27">
        <v>25887</v>
      </c>
      <c r="C2861" s="17" t="s">
        <v>8838</v>
      </c>
    </row>
    <row r="2862" spans="1:3">
      <c r="A2862" s="17" t="s">
        <v>6022</v>
      </c>
      <c r="B2862" s="27">
        <v>25899</v>
      </c>
      <c r="C2862" s="17" t="s">
        <v>8839</v>
      </c>
    </row>
    <row r="2863" spans="1:3">
      <c r="A2863" s="17" t="s">
        <v>6022</v>
      </c>
      <c r="B2863" s="27">
        <v>25952</v>
      </c>
      <c r="C2863" s="17" t="s">
        <v>8840</v>
      </c>
    </row>
    <row r="2864" spans="1:3">
      <c r="A2864" s="17" t="s">
        <v>6022</v>
      </c>
      <c r="B2864" s="27">
        <v>25967</v>
      </c>
      <c r="C2864" s="17" t="s">
        <v>8841</v>
      </c>
    </row>
    <row r="2865" spans="1:3">
      <c r="A2865" s="17" t="s">
        <v>6022</v>
      </c>
      <c r="B2865" s="27">
        <v>25988</v>
      </c>
      <c r="C2865" s="17" t="s">
        <v>8842</v>
      </c>
    </row>
    <row r="2866" spans="1:3">
      <c r="A2866" s="17" t="s">
        <v>6022</v>
      </c>
      <c r="B2866" s="27">
        <v>25999</v>
      </c>
      <c r="C2866" s="17" t="s">
        <v>8843</v>
      </c>
    </row>
    <row r="2867" spans="1:3">
      <c r="A2867" s="17" t="s">
        <v>6022</v>
      </c>
      <c r="B2867" s="27">
        <v>26000</v>
      </c>
      <c r="C2867" s="17" t="s">
        <v>8844</v>
      </c>
    </row>
    <row r="2868" spans="1:3">
      <c r="A2868" s="17" t="s">
        <v>6022</v>
      </c>
      <c r="B2868" s="27">
        <v>26001</v>
      </c>
      <c r="C2868" s="17" t="s">
        <v>8845</v>
      </c>
    </row>
    <row r="2869" spans="1:3">
      <c r="A2869" s="17" t="s">
        <v>6022</v>
      </c>
      <c r="B2869" s="27">
        <v>26002</v>
      </c>
      <c r="C2869" s="17" t="s">
        <v>8846</v>
      </c>
    </row>
    <row r="2870" spans="1:3">
      <c r="A2870" s="17" t="s">
        <v>6022</v>
      </c>
      <c r="B2870" s="27">
        <v>26037</v>
      </c>
      <c r="C2870" s="17" t="s">
        <v>8847</v>
      </c>
    </row>
    <row r="2871" spans="1:3">
      <c r="A2871" s="17" t="s">
        <v>6022</v>
      </c>
      <c r="B2871" s="27">
        <v>26038</v>
      </c>
      <c r="C2871" s="17" t="s">
        <v>8848</v>
      </c>
    </row>
    <row r="2872" spans="1:3">
      <c r="A2872" s="17" t="s">
        <v>6022</v>
      </c>
      <c r="B2872" s="27">
        <v>26059</v>
      </c>
      <c r="C2872" s="17" t="s">
        <v>8849</v>
      </c>
    </row>
    <row r="2873" spans="1:3">
      <c r="A2873" s="17" t="s">
        <v>6022</v>
      </c>
      <c r="B2873" s="27">
        <v>26062</v>
      </c>
      <c r="C2873" s="17" t="s">
        <v>8850</v>
      </c>
    </row>
    <row r="2874" spans="1:3">
      <c r="A2874" s="17" t="s">
        <v>6022</v>
      </c>
      <c r="B2874" s="27">
        <v>26063</v>
      </c>
      <c r="C2874" s="17" t="s">
        <v>8851</v>
      </c>
    </row>
    <row r="2875" spans="1:3">
      <c r="A2875" s="17" t="s">
        <v>6022</v>
      </c>
      <c r="B2875" s="27">
        <v>26064</v>
      </c>
      <c r="C2875" s="17" t="s">
        <v>8852</v>
      </c>
    </row>
    <row r="2876" spans="1:3">
      <c r="A2876" s="17" t="s">
        <v>6022</v>
      </c>
      <c r="B2876" s="27">
        <v>26065</v>
      </c>
      <c r="C2876" s="17" t="s">
        <v>8853</v>
      </c>
    </row>
    <row r="2877" spans="1:3">
      <c r="A2877" s="17" t="s">
        <v>6022</v>
      </c>
      <c r="B2877" s="27">
        <v>26079</v>
      </c>
      <c r="C2877" s="17" t="s">
        <v>8854</v>
      </c>
    </row>
    <row r="2878" spans="1:3">
      <c r="A2878" s="17" t="s">
        <v>6022</v>
      </c>
      <c r="B2878" s="27">
        <v>26081</v>
      </c>
      <c r="C2878" s="17" t="s">
        <v>8855</v>
      </c>
    </row>
    <row r="2879" spans="1:3">
      <c r="A2879" s="17" t="s">
        <v>6022</v>
      </c>
      <c r="B2879" s="27">
        <v>26091</v>
      </c>
      <c r="C2879" s="17" t="s">
        <v>8856</v>
      </c>
    </row>
    <row r="2880" spans="1:3">
      <c r="A2880" s="17" t="s">
        <v>6022</v>
      </c>
      <c r="B2880" s="27">
        <v>26166</v>
      </c>
      <c r="C2880" s="17" t="s">
        <v>8857</v>
      </c>
    </row>
    <row r="2881" spans="1:3">
      <c r="A2881" s="17" t="s">
        <v>6022</v>
      </c>
      <c r="B2881" s="27">
        <v>26168</v>
      </c>
      <c r="C2881" s="17" t="s">
        <v>8858</v>
      </c>
    </row>
    <row r="2882" spans="1:3">
      <c r="A2882" s="17" t="s">
        <v>6022</v>
      </c>
      <c r="B2882" s="27">
        <v>26220</v>
      </c>
      <c r="C2882" s="17" t="s">
        <v>8859</v>
      </c>
    </row>
    <row r="2883" spans="1:3">
      <c r="A2883" s="17" t="s">
        <v>6022</v>
      </c>
      <c r="B2883" s="27">
        <v>26235</v>
      </c>
      <c r="C2883" s="17" t="s">
        <v>8860</v>
      </c>
    </row>
    <row r="2884" spans="1:3">
      <c r="A2884" s="17" t="s">
        <v>6022</v>
      </c>
      <c r="B2884" s="27">
        <v>26246</v>
      </c>
      <c r="C2884" s="17" t="s">
        <v>8861</v>
      </c>
    </row>
    <row r="2885" spans="1:3">
      <c r="A2885" s="17" t="s">
        <v>6022</v>
      </c>
      <c r="B2885" s="27">
        <v>26247</v>
      </c>
      <c r="C2885" s="17" t="s">
        <v>8862</v>
      </c>
    </row>
    <row r="2886" spans="1:3">
      <c r="A2886" s="17" t="s">
        <v>6022</v>
      </c>
      <c r="B2886" s="27">
        <v>26248</v>
      </c>
      <c r="C2886" s="17" t="s">
        <v>8863</v>
      </c>
    </row>
    <row r="2887" spans="1:3">
      <c r="A2887" s="17" t="s">
        <v>6022</v>
      </c>
      <c r="B2887" s="27">
        <v>26249</v>
      </c>
      <c r="C2887" s="17" t="s">
        <v>8864</v>
      </c>
    </row>
    <row r="2888" spans="1:3">
      <c r="A2888" s="17" t="s">
        <v>6022</v>
      </c>
      <c r="B2888" s="27">
        <v>26250</v>
      </c>
      <c r="C2888" s="17" t="s">
        <v>8865</v>
      </c>
    </row>
    <row r="2889" spans="1:3">
      <c r="A2889" s="17" t="s">
        <v>6022</v>
      </c>
      <c r="B2889" s="27">
        <v>26251</v>
      </c>
      <c r="C2889" s="17" t="s">
        <v>5761</v>
      </c>
    </row>
    <row r="2890" spans="1:3">
      <c r="A2890" s="17" t="s">
        <v>6022</v>
      </c>
      <c r="B2890" s="27">
        <v>26252</v>
      </c>
      <c r="C2890" s="17" t="s">
        <v>8866</v>
      </c>
    </row>
    <row r="2891" spans="1:3">
      <c r="A2891" s="17" t="s">
        <v>6022</v>
      </c>
      <c r="B2891" s="27">
        <v>26253</v>
      </c>
      <c r="C2891" s="17" t="s">
        <v>8867</v>
      </c>
    </row>
    <row r="2892" spans="1:3">
      <c r="A2892" s="17" t="s">
        <v>6022</v>
      </c>
      <c r="B2892" s="27">
        <v>26254</v>
      </c>
      <c r="C2892" s="17" t="s">
        <v>8868</v>
      </c>
    </row>
    <row r="2893" spans="1:3">
      <c r="A2893" s="17" t="s">
        <v>6022</v>
      </c>
      <c r="B2893" s="27">
        <v>26255</v>
      </c>
      <c r="C2893" s="17" t="s">
        <v>8869</v>
      </c>
    </row>
    <row r="2894" spans="1:3">
      <c r="A2894" s="17" t="s">
        <v>6022</v>
      </c>
      <c r="B2894" s="27">
        <v>26256</v>
      </c>
      <c r="C2894" s="17" t="s">
        <v>8870</v>
      </c>
    </row>
    <row r="2895" spans="1:3">
      <c r="A2895" s="17" t="s">
        <v>6022</v>
      </c>
      <c r="B2895" s="27">
        <v>26257</v>
      </c>
      <c r="C2895" s="17" t="s">
        <v>8871</v>
      </c>
    </row>
    <row r="2896" spans="1:3">
      <c r="A2896" s="17" t="s">
        <v>6022</v>
      </c>
      <c r="B2896" s="27">
        <v>26258</v>
      </c>
      <c r="C2896" s="17" t="s">
        <v>8872</v>
      </c>
    </row>
    <row r="2897" spans="1:3">
      <c r="A2897" s="17" t="s">
        <v>6022</v>
      </c>
      <c r="B2897" s="27">
        <v>26259</v>
      </c>
      <c r="C2897" s="17" t="s">
        <v>8873</v>
      </c>
    </row>
    <row r="2898" spans="1:3">
      <c r="A2898" s="17" t="s">
        <v>6022</v>
      </c>
      <c r="B2898" s="27">
        <v>26260</v>
      </c>
      <c r="C2898" s="17" t="s">
        <v>8874</v>
      </c>
    </row>
    <row r="2899" spans="1:3">
      <c r="A2899" s="17" t="s">
        <v>6022</v>
      </c>
      <c r="B2899" s="27">
        <v>26261</v>
      </c>
      <c r="C2899" s="17" t="s">
        <v>8875</v>
      </c>
    </row>
    <row r="2900" spans="1:3">
      <c r="A2900" s="17" t="s">
        <v>6022</v>
      </c>
      <c r="B2900" s="27">
        <v>26262</v>
      </c>
      <c r="C2900" s="17" t="s">
        <v>8876</v>
      </c>
    </row>
    <row r="2901" spans="1:3">
      <c r="A2901" s="17" t="s">
        <v>6022</v>
      </c>
      <c r="B2901" s="27">
        <v>26263</v>
      </c>
      <c r="C2901" s="17" t="s">
        <v>8877</v>
      </c>
    </row>
    <row r="2902" spans="1:3">
      <c r="A2902" s="17" t="s">
        <v>6022</v>
      </c>
      <c r="B2902" s="27">
        <v>26264</v>
      </c>
      <c r="C2902" s="17" t="s">
        <v>8878</v>
      </c>
    </row>
    <row r="2903" spans="1:3">
      <c r="A2903" s="17" t="s">
        <v>6022</v>
      </c>
      <c r="B2903" s="27">
        <v>26265</v>
      </c>
      <c r="C2903" s="17" t="s">
        <v>8879</v>
      </c>
    </row>
    <row r="2904" spans="1:3">
      <c r="A2904" s="17" t="s">
        <v>6022</v>
      </c>
      <c r="B2904" s="27">
        <v>26266</v>
      </c>
      <c r="C2904" s="17" t="s">
        <v>8880</v>
      </c>
    </row>
    <row r="2905" spans="1:3">
      <c r="A2905" s="17" t="s">
        <v>6022</v>
      </c>
      <c r="B2905" s="27">
        <v>26267</v>
      </c>
      <c r="C2905" s="17" t="s">
        <v>8881</v>
      </c>
    </row>
    <row r="2906" spans="1:3">
      <c r="A2906" s="17" t="s">
        <v>6022</v>
      </c>
      <c r="B2906" s="27">
        <v>26268</v>
      </c>
      <c r="C2906" s="17" t="s">
        <v>8882</v>
      </c>
    </row>
    <row r="2907" spans="1:3">
      <c r="A2907" s="17" t="s">
        <v>6022</v>
      </c>
      <c r="B2907" s="27">
        <v>26269</v>
      </c>
      <c r="C2907" s="17" t="s">
        <v>8883</v>
      </c>
    </row>
    <row r="2908" spans="1:3">
      <c r="A2908" s="17" t="s">
        <v>6022</v>
      </c>
      <c r="B2908" s="27">
        <v>26271</v>
      </c>
      <c r="C2908" s="17" t="s">
        <v>8884</v>
      </c>
    </row>
    <row r="2909" spans="1:3">
      <c r="A2909" s="17" t="s">
        <v>6022</v>
      </c>
      <c r="B2909" s="27">
        <v>26272</v>
      </c>
      <c r="C2909" s="17" t="s">
        <v>8885</v>
      </c>
    </row>
    <row r="2910" spans="1:3">
      <c r="A2910" s="17" t="s">
        <v>6022</v>
      </c>
      <c r="B2910" s="27">
        <v>26273</v>
      </c>
      <c r="C2910" s="17" t="s">
        <v>8886</v>
      </c>
    </row>
    <row r="2911" spans="1:3">
      <c r="A2911" s="17" t="s">
        <v>6022</v>
      </c>
      <c r="B2911" s="27">
        <v>26274</v>
      </c>
      <c r="C2911" s="17" t="s">
        <v>8887</v>
      </c>
    </row>
    <row r="2912" spans="1:3">
      <c r="A2912" s="17" t="s">
        <v>6022</v>
      </c>
      <c r="B2912" s="27">
        <v>26275</v>
      </c>
      <c r="C2912" s="17" t="s">
        <v>8888</v>
      </c>
    </row>
    <row r="2913" spans="1:3">
      <c r="A2913" s="17" t="s">
        <v>6022</v>
      </c>
      <c r="B2913" s="27">
        <v>26276</v>
      </c>
      <c r="C2913" s="17" t="s">
        <v>8889</v>
      </c>
    </row>
    <row r="2914" spans="1:3">
      <c r="A2914" s="17" t="s">
        <v>6022</v>
      </c>
      <c r="B2914" s="27">
        <v>26277</v>
      </c>
      <c r="C2914" s="17" t="s">
        <v>8890</v>
      </c>
    </row>
    <row r="2915" spans="1:3">
      <c r="A2915" s="17" t="s">
        <v>6022</v>
      </c>
      <c r="B2915" s="27">
        <v>26278</v>
      </c>
      <c r="C2915" s="17" t="s">
        <v>8891</v>
      </c>
    </row>
    <row r="2916" spans="1:3">
      <c r="A2916" s="17" t="s">
        <v>6022</v>
      </c>
      <c r="B2916" s="27">
        <v>26279</v>
      </c>
      <c r="C2916" s="17" t="s">
        <v>8892</v>
      </c>
    </row>
    <row r="2917" spans="1:3">
      <c r="A2917" s="17" t="s">
        <v>6022</v>
      </c>
      <c r="B2917" s="27">
        <v>26280</v>
      </c>
      <c r="C2917" s="17" t="s">
        <v>8893</v>
      </c>
    </row>
    <row r="2918" spans="1:3">
      <c r="A2918" s="17" t="s">
        <v>6022</v>
      </c>
      <c r="B2918" s="27">
        <v>26281</v>
      </c>
      <c r="C2918" s="17" t="s">
        <v>8894</v>
      </c>
    </row>
    <row r="2919" spans="1:3">
      <c r="A2919" s="17" t="s">
        <v>6022</v>
      </c>
      <c r="B2919" s="27">
        <v>26282</v>
      </c>
      <c r="C2919" s="17" t="s">
        <v>8895</v>
      </c>
    </row>
    <row r="2920" spans="1:3">
      <c r="A2920" s="17" t="s">
        <v>6022</v>
      </c>
      <c r="B2920" s="27">
        <v>26283</v>
      </c>
      <c r="C2920" s="17" t="s">
        <v>8896</v>
      </c>
    </row>
    <row r="2921" spans="1:3">
      <c r="A2921" s="17" t="s">
        <v>6022</v>
      </c>
      <c r="B2921" s="27">
        <v>26285</v>
      </c>
      <c r="C2921" s="17" t="s">
        <v>8897</v>
      </c>
    </row>
    <row r="2922" spans="1:3">
      <c r="A2922" s="17" t="s">
        <v>6022</v>
      </c>
      <c r="B2922" s="27">
        <v>26286</v>
      </c>
      <c r="C2922" s="17" t="s">
        <v>8898</v>
      </c>
    </row>
    <row r="2923" spans="1:3">
      <c r="A2923" s="17" t="s">
        <v>6022</v>
      </c>
      <c r="B2923" s="27">
        <v>26287</v>
      </c>
      <c r="C2923" s="17" t="s">
        <v>8899</v>
      </c>
    </row>
    <row r="2924" spans="1:3">
      <c r="A2924" s="17" t="s">
        <v>6022</v>
      </c>
      <c r="B2924" s="27">
        <v>26288</v>
      </c>
      <c r="C2924" s="17" t="s">
        <v>8900</v>
      </c>
    </row>
    <row r="2925" spans="1:3">
      <c r="A2925" s="17" t="s">
        <v>6022</v>
      </c>
      <c r="B2925" s="27">
        <v>26290</v>
      </c>
      <c r="C2925" s="17" t="s">
        <v>8901</v>
      </c>
    </row>
    <row r="2926" spans="1:3">
      <c r="A2926" s="17" t="s">
        <v>6022</v>
      </c>
      <c r="B2926" s="27">
        <v>26291</v>
      </c>
      <c r="C2926" s="17" t="s">
        <v>8902</v>
      </c>
    </row>
    <row r="2927" spans="1:3">
      <c r="A2927" s="17" t="s">
        <v>6022</v>
      </c>
      <c r="B2927" s="27">
        <v>26292</v>
      </c>
      <c r="C2927" s="17" t="s">
        <v>8903</v>
      </c>
    </row>
    <row r="2928" spans="1:3">
      <c r="A2928" s="17" t="s">
        <v>6022</v>
      </c>
      <c r="B2928" s="27">
        <v>26293</v>
      </c>
      <c r="C2928" s="17" t="s">
        <v>8904</v>
      </c>
    </row>
    <row r="2929" spans="1:3">
      <c r="A2929" s="17" t="s">
        <v>6022</v>
      </c>
      <c r="B2929" s="27">
        <v>26294</v>
      </c>
      <c r="C2929" s="17" t="s">
        <v>8905</v>
      </c>
    </row>
    <row r="2930" spans="1:3">
      <c r="A2930" s="17" t="s">
        <v>6022</v>
      </c>
      <c r="B2930" s="27">
        <v>26295</v>
      </c>
      <c r="C2930" s="17" t="s">
        <v>8906</v>
      </c>
    </row>
    <row r="2931" spans="1:3">
      <c r="A2931" s="17" t="s">
        <v>6022</v>
      </c>
      <c r="B2931" s="27">
        <v>26296</v>
      </c>
      <c r="C2931" s="17" t="s">
        <v>8907</v>
      </c>
    </row>
    <row r="2932" spans="1:3">
      <c r="A2932" s="17" t="s">
        <v>6022</v>
      </c>
      <c r="B2932" s="27">
        <v>26297</v>
      </c>
      <c r="C2932" s="17" t="s">
        <v>8908</v>
      </c>
    </row>
    <row r="2933" spans="1:3">
      <c r="A2933" s="17" t="s">
        <v>6022</v>
      </c>
      <c r="B2933" s="27">
        <v>26298</v>
      </c>
      <c r="C2933" s="17" t="s">
        <v>8909</v>
      </c>
    </row>
    <row r="2934" spans="1:3">
      <c r="A2934" s="17" t="s">
        <v>6022</v>
      </c>
      <c r="B2934" s="27">
        <v>26299</v>
      </c>
      <c r="C2934" s="17" t="s">
        <v>8910</v>
      </c>
    </row>
    <row r="2935" spans="1:3">
      <c r="A2935" s="17" t="s">
        <v>6022</v>
      </c>
      <c r="B2935" s="27">
        <v>26300</v>
      </c>
      <c r="C2935" s="17" t="s">
        <v>8911</v>
      </c>
    </row>
    <row r="2936" spans="1:3">
      <c r="A2936" s="17" t="s">
        <v>6022</v>
      </c>
      <c r="B2936" s="27">
        <v>26302</v>
      </c>
      <c r="C2936" s="17" t="s">
        <v>8912</v>
      </c>
    </row>
    <row r="2937" spans="1:3">
      <c r="A2937" s="17" t="s">
        <v>6022</v>
      </c>
      <c r="B2937" s="27">
        <v>26303</v>
      </c>
      <c r="C2937" s="17" t="s">
        <v>7432</v>
      </c>
    </row>
    <row r="2938" spans="1:3">
      <c r="A2938" s="17" t="s">
        <v>6022</v>
      </c>
      <c r="B2938" s="27">
        <v>26304</v>
      </c>
      <c r="C2938" s="17" t="s">
        <v>8913</v>
      </c>
    </row>
    <row r="2939" spans="1:3">
      <c r="A2939" s="17" t="s">
        <v>6022</v>
      </c>
      <c r="B2939" s="27">
        <v>26305</v>
      </c>
      <c r="C2939" s="17" t="s">
        <v>8914</v>
      </c>
    </row>
    <row r="2940" spans="1:3">
      <c r="A2940" s="17" t="s">
        <v>6022</v>
      </c>
      <c r="B2940" s="27">
        <v>26306</v>
      </c>
      <c r="C2940" s="17" t="s">
        <v>8915</v>
      </c>
    </row>
    <row r="2941" spans="1:3">
      <c r="A2941" s="17" t="s">
        <v>6022</v>
      </c>
      <c r="B2941" s="27">
        <v>26308</v>
      </c>
      <c r="C2941" s="17" t="s">
        <v>8916</v>
      </c>
    </row>
    <row r="2942" spans="1:3">
      <c r="A2942" s="17" t="s">
        <v>6022</v>
      </c>
      <c r="B2942" s="27">
        <v>26309</v>
      </c>
      <c r="C2942" s="17" t="s">
        <v>8917</v>
      </c>
    </row>
    <row r="2943" spans="1:3">
      <c r="A2943" s="17" t="s">
        <v>6022</v>
      </c>
      <c r="B2943" s="27">
        <v>26310</v>
      </c>
      <c r="C2943" s="17" t="s">
        <v>8918</v>
      </c>
    </row>
    <row r="2944" spans="1:3">
      <c r="A2944" s="17" t="s">
        <v>6022</v>
      </c>
      <c r="B2944" s="27">
        <v>26311</v>
      </c>
      <c r="C2944" s="17" t="s">
        <v>8919</v>
      </c>
    </row>
    <row r="2945" spans="1:3">
      <c r="A2945" s="17" t="s">
        <v>6022</v>
      </c>
      <c r="B2945" s="27">
        <v>26312</v>
      </c>
      <c r="C2945" s="17" t="s">
        <v>8920</v>
      </c>
    </row>
    <row r="2946" spans="1:3">
      <c r="A2946" s="17" t="s">
        <v>6022</v>
      </c>
      <c r="B2946" s="27">
        <v>26313</v>
      </c>
      <c r="C2946" s="17" t="s">
        <v>8921</v>
      </c>
    </row>
    <row r="2947" spans="1:3">
      <c r="A2947" s="17" t="s">
        <v>6022</v>
      </c>
      <c r="B2947" s="27">
        <v>26315</v>
      </c>
      <c r="C2947" s="17" t="s">
        <v>8922</v>
      </c>
    </row>
    <row r="2948" spans="1:3">
      <c r="A2948" s="17" t="s">
        <v>6022</v>
      </c>
      <c r="B2948" s="27">
        <v>26316</v>
      </c>
      <c r="C2948" s="17" t="s">
        <v>8923</v>
      </c>
    </row>
    <row r="2949" spans="1:3">
      <c r="A2949" s="17" t="s">
        <v>6022</v>
      </c>
      <c r="B2949" s="27">
        <v>26317</v>
      </c>
      <c r="C2949" s="17" t="s">
        <v>8924</v>
      </c>
    </row>
    <row r="2950" spans="1:3">
      <c r="A2950" s="17" t="s">
        <v>6022</v>
      </c>
      <c r="B2950" s="27">
        <v>26318</v>
      </c>
      <c r="C2950" s="17" t="s">
        <v>8925</v>
      </c>
    </row>
    <row r="2951" spans="1:3">
      <c r="A2951" s="17" t="s">
        <v>6022</v>
      </c>
      <c r="B2951" s="27">
        <v>26319</v>
      </c>
      <c r="C2951" s="17" t="s">
        <v>8926</v>
      </c>
    </row>
    <row r="2952" spans="1:3">
      <c r="A2952" s="17" t="s">
        <v>6022</v>
      </c>
      <c r="B2952" s="27">
        <v>26320</v>
      </c>
      <c r="C2952" s="17" t="s">
        <v>8927</v>
      </c>
    </row>
    <row r="2953" spans="1:3">
      <c r="A2953" s="17" t="s">
        <v>6022</v>
      </c>
      <c r="B2953" s="27">
        <v>26321</v>
      </c>
      <c r="C2953" s="17" t="s">
        <v>8928</v>
      </c>
    </row>
    <row r="2954" spans="1:3">
      <c r="A2954" s="17" t="s">
        <v>6022</v>
      </c>
      <c r="B2954" s="27">
        <v>26322</v>
      </c>
      <c r="C2954" s="17" t="s">
        <v>8929</v>
      </c>
    </row>
    <row r="2955" spans="1:3">
      <c r="A2955" s="17" t="s">
        <v>6022</v>
      </c>
      <c r="B2955" s="27">
        <v>26323</v>
      </c>
      <c r="C2955" s="17" t="s">
        <v>8930</v>
      </c>
    </row>
    <row r="2956" spans="1:3">
      <c r="A2956" s="17" t="s">
        <v>6022</v>
      </c>
      <c r="B2956" s="27">
        <v>26324</v>
      </c>
      <c r="C2956" s="17" t="s">
        <v>8931</v>
      </c>
    </row>
    <row r="2957" spans="1:3">
      <c r="A2957" s="17" t="s">
        <v>6022</v>
      </c>
      <c r="B2957" s="27">
        <v>26325</v>
      </c>
      <c r="C2957" s="17" t="s">
        <v>8932</v>
      </c>
    </row>
    <row r="2958" spans="1:3">
      <c r="A2958" s="17" t="s">
        <v>6022</v>
      </c>
      <c r="B2958" s="27">
        <v>26326</v>
      </c>
      <c r="C2958" s="17" t="s">
        <v>8933</v>
      </c>
    </row>
    <row r="2959" spans="1:3">
      <c r="A2959" s="17" t="s">
        <v>6022</v>
      </c>
      <c r="B2959" s="27">
        <v>26327</v>
      </c>
      <c r="C2959" s="17" t="s">
        <v>8934</v>
      </c>
    </row>
    <row r="2960" spans="1:3">
      <c r="A2960" s="17" t="s">
        <v>6022</v>
      </c>
      <c r="B2960" s="27">
        <v>26328</v>
      </c>
      <c r="C2960" s="17" t="s">
        <v>8935</v>
      </c>
    </row>
    <row r="2961" spans="1:3">
      <c r="A2961" s="17" t="s">
        <v>6022</v>
      </c>
      <c r="B2961" s="27">
        <v>26329</v>
      </c>
      <c r="C2961" s="17" t="s">
        <v>8936</v>
      </c>
    </row>
    <row r="2962" spans="1:3">
      <c r="A2962" s="17" t="s">
        <v>6022</v>
      </c>
      <c r="B2962" s="27">
        <v>26330</v>
      </c>
      <c r="C2962" s="17" t="s">
        <v>8937</v>
      </c>
    </row>
    <row r="2963" spans="1:3">
      <c r="A2963" s="17" t="s">
        <v>6022</v>
      </c>
      <c r="B2963" s="27">
        <v>26331</v>
      </c>
      <c r="C2963" s="17" t="s">
        <v>8938</v>
      </c>
    </row>
    <row r="2964" spans="1:3">
      <c r="A2964" s="17" t="s">
        <v>6022</v>
      </c>
      <c r="B2964" s="27">
        <v>26332</v>
      </c>
      <c r="C2964" s="17" t="s">
        <v>8939</v>
      </c>
    </row>
    <row r="2965" spans="1:3">
      <c r="A2965" s="17" t="s">
        <v>6022</v>
      </c>
      <c r="B2965" s="27">
        <v>26333</v>
      </c>
      <c r="C2965" s="17" t="s">
        <v>8940</v>
      </c>
    </row>
    <row r="2966" spans="1:3">
      <c r="A2966" s="17" t="s">
        <v>6022</v>
      </c>
      <c r="B2966" s="27">
        <v>26334</v>
      </c>
      <c r="C2966" s="17" t="s">
        <v>8941</v>
      </c>
    </row>
    <row r="2967" spans="1:3">
      <c r="A2967" s="17" t="s">
        <v>6022</v>
      </c>
      <c r="B2967" s="27">
        <v>26335</v>
      </c>
      <c r="C2967" s="17" t="s">
        <v>8942</v>
      </c>
    </row>
    <row r="2968" spans="1:3">
      <c r="A2968" s="17" t="s">
        <v>6022</v>
      </c>
      <c r="B2968" s="27">
        <v>26336</v>
      </c>
      <c r="C2968" s="17" t="s">
        <v>8943</v>
      </c>
    </row>
    <row r="2969" spans="1:3">
      <c r="A2969" s="17" t="s">
        <v>6022</v>
      </c>
      <c r="B2969" s="27">
        <v>26337</v>
      </c>
      <c r="C2969" s="17" t="s">
        <v>8944</v>
      </c>
    </row>
    <row r="2970" spans="1:3">
      <c r="A2970" s="17" t="s">
        <v>6022</v>
      </c>
      <c r="B2970" s="27">
        <v>26338</v>
      </c>
      <c r="C2970" s="17" t="s">
        <v>8945</v>
      </c>
    </row>
    <row r="2971" spans="1:3">
      <c r="A2971" s="17" t="s">
        <v>6022</v>
      </c>
      <c r="B2971" s="27">
        <v>26339</v>
      </c>
      <c r="C2971" s="17" t="s">
        <v>8946</v>
      </c>
    </row>
    <row r="2972" spans="1:3">
      <c r="A2972" s="17" t="s">
        <v>6022</v>
      </c>
      <c r="B2972" s="27">
        <v>26340</v>
      </c>
      <c r="C2972" s="17" t="s">
        <v>8947</v>
      </c>
    </row>
    <row r="2973" spans="1:3">
      <c r="A2973" s="17" t="s">
        <v>6022</v>
      </c>
      <c r="B2973" s="27">
        <v>26341</v>
      </c>
      <c r="C2973" s="17" t="s">
        <v>8948</v>
      </c>
    </row>
    <row r="2974" spans="1:3">
      <c r="A2974" s="17" t="s">
        <v>6022</v>
      </c>
      <c r="B2974" s="27">
        <v>26342</v>
      </c>
      <c r="C2974" s="17" t="s">
        <v>8949</v>
      </c>
    </row>
    <row r="2975" spans="1:3">
      <c r="A2975" s="17" t="s">
        <v>6022</v>
      </c>
      <c r="B2975" s="27">
        <v>26343</v>
      </c>
      <c r="C2975" s="17" t="s">
        <v>8950</v>
      </c>
    </row>
    <row r="2976" spans="1:3">
      <c r="A2976" s="17" t="s">
        <v>6022</v>
      </c>
      <c r="B2976" s="27">
        <v>26344</v>
      </c>
      <c r="C2976" s="17" t="s">
        <v>8951</v>
      </c>
    </row>
    <row r="2977" spans="1:3">
      <c r="A2977" s="17" t="s">
        <v>6022</v>
      </c>
      <c r="B2977" s="27">
        <v>26345</v>
      </c>
      <c r="C2977" s="17" t="s">
        <v>8952</v>
      </c>
    </row>
    <row r="2978" spans="1:3">
      <c r="A2978" s="17" t="s">
        <v>6022</v>
      </c>
      <c r="B2978" s="27">
        <v>26346</v>
      </c>
      <c r="C2978" s="17" t="s">
        <v>8953</v>
      </c>
    </row>
    <row r="2979" spans="1:3">
      <c r="A2979" s="17" t="s">
        <v>6022</v>
      </c>
      <c r="B2979" s="27">
        <v>26347</v>
      </c>
      <c r="C2979" s="17" t="s">
        <v>8954</v>
      </c>
    </row>
    <row r="2980" spans="1:3">
      <c r="A2980" s="17" t="s">
        <v>6022</v>
      </c>
      <c r="B2980" s="27">
        <v>26348</v>
      </c>
      <c r="C2980" s="17" t="s">
        <v>8955</v>
      </c>
    </row>
    <row r="2981" spans="1:3">
      <c r="A2981" s="17" t="s">
        <v>6022</v>
      </c>
      <c r="B2981" s="27">
        <v>26349</v>
      </c>
      <c r="C2981" s="17" t="s">
        <v>8956</v>
      </c>
    </row>
    <row r="2982" spans="1:3">
      <c r="A2982" s="17" t="s">
        <v>6022</v>
      </c>
      <c r="B2982" s="27">
        <v>26350</v>
      </c>
      <c r="C2982" s="17" t="s">
        <v>8957</v>
      </c>
    </row>
    <row r="2983" spans="1:3">
      <c r="A2983" s="17" t="s">
        <v>6022</v>
      </c>
      <c r="B2983" s="27">
        <v>26351</v>
      </c>
      <c r="C2983" s="17" t="s">
        <v>8958</v>
      </c>
    </row>
    <row r="2984" spans="1:3">
      <c r="A2984" s="17" t="s">
        <v>6022</v>
      </c>
      <c r="B2984" s="27">
        <v>26352</v>
      </c>
      <c r="C2984" s="17" t="s">
        <v>8959</v>
      </c>
    </row>
    <row r="2985" spans="1:3">
      <c r="A2985" s="17" t="s">
        <v>6022</v>
      </c>
      <c r="B2985" s="27">
        <v>26353</v>
      </c>
      <c r="C2985" s="17" t="s">
        <v>8960</v>
      </c>
    </row>
    <row r="2986" spans="1:3">
      <c r="A2986" s="17" t="s">
        <v>6022</v>
      </c>
      <c r="B2986" s="27">
        <v>26354</v>
      </c>
      <c r="C2986" s="17" t="s">
        <v>8961</v>
      </c>
    </row>
    <row r="2987" spans="1:3">
      <c r="A2987" s="17" t="s">
        <v>6022</v>
      </c>
      <c r="B2987" s="27">
        <v>26355</v>
      </c>
      <c r="C2987" s="17" t="s">
        <v>8962</v>
      </c>
    </row>
    <row r="2988" spans="1:3">
      <c r="A2988" s="17" t="s">
        <v>6022</v>
      </c>
      <c r="B2988" s="27">
        <v>26356</v>
      </c>
      <c r="C2988" s="17" t="s">
        <v>8963</v>
      </c>
    </row>
    <row r="2989" spans="1:3">
      <c r="A2989" s="17" t="s">
        <v>6022</v>
      </c>
      <c r="B2989" s="27">
        <v>26357</v>
      </c>
      <c r="C2989" s="17" t="s">
        <v>8964</v>
      </c>
    </row>
    <row r="2990" spans="1:3">
      <c r="A2990" s="17" t="s">
        <v>6022</v>
      </c>
      <c r="B2990" s="27">
        <v>26358</v>
      </c>
      <c r="C2990" s="17" t="s">
        <v>8965</v>
      </c>
    </row>
    <row r="2991" spans="1:3">
      <c r="A2991" s="17" t="s">
        <v>6022</v>
      </c>
      <c r="B2991" s="27">
        <v>26359</v>
      </c>
      <c r="C2991" s="17" t="s">
        <v>8966</v>
      </c>
    </row>
    <row r="2992" spans="1:3">
      <c r="A2992" s="17" t="s">
        <v>6022</v>
      </c>
      <c r="B2992" s="27">
        <v>26360</v>
      </c>
      <c r="C2992" s="17" t="s">
        <v>8967</v>
      </c>
    </row>
    <row r="2993" spans="1:3">
      <c r="A2993" s="17" t="s">
        <v>6022</v>
      </c>
      <c r="B2993" s="27">
        <v>26361</v>
      </c>
      <c r="C2993" s="17" t="s">
        <v>8968</v>
      </c>
    </row>
    <row r="2994" spans="1:3">
      <c r="A2994" s="17" t="s">
        <v>6022</v>
      </c>
      <c r="B2994" s="27">
        <v>26362</v>
      </c>
      <c r="C2994" s="17" t="s">
        <v>8969</v>
      </c>
    </row>
    <row r="2995" spans="1:3">
      <c r="A2995" s="17" t="s">
        <v>6022</v>
      </c>
      <c r="B2995" s="27">
        <v>26363</v>
      </c>
      <c r="C2995" s="17" t="s">
        <v>8970</v>
      </c>
    </row>
    <row r="2996" spans="1:3">
      <c r="A2996" s="17" t="s">
        <v>6022</v>
      </c>
      <c r="B2996" s="27">
        <v>26364</v>
      </c>
      <c r="C2996" s="17" t="s">
        <v>8971</v>
      </c>
    </row>
    <row r="2997" spans="1:3">
      <c r="A2997" s="17" t="s">
        <v>6022</v>
      </c>
      <c r="B2997" s="27">
        <v>26365</v>
      </c>
      <c r="C2997" s="17" t="s">
        <v>8972</v>
      </c>
    </row>
    <row r="2998" spans="1:3">
      <c r="A2998" s="17" t="s">
        <v>6022</v>
      </c>
      <c r="B2998" s="27">
        <v>26366</v>
      </c>
      <c r="C2998" s="17" t="s">
        <v>8973</v>
      </c>
    </row>
    <row r="2999" spans="1:3">
      <c r="A2999" s="17" t="s">
        <v>6022</v>
      </c>
      <c r="B2999" s="27">
        <v>26367</v>
      </c>
      <c r="C2999" s="17" t="s">
        <v>8974</v>
      </c>
    </row>
    <row r="3000" spans="1:3">
      <c r="A3000" s="17" t="s">
        <v>6022</v>
      </c>
      <c r="B3000" s="27">
        <v>26368</v>
      </c>
      <c r="C3000" s="17" t="s">
        <v>8975</v>
      </c>
    </row>
    <row r="3001" spans="1:3">
      <c r="A3001" s="17" t="s">
        <v>6022</v>
      </c>
      <c r="B3001" s="27">
        <v>26369</v>
      </c>
      <c r="C3001" s="17" t="s">
        <v>8976</v>
      </c>
    </row>
    <row r="3002" spans="1:3">
      <c r="A3002" s="17" t="s">
        <v>6022</v>
      </c>
      <c r="B3002" s="27">
        <v>26370</v>
      </c>
      <c r="C3002" s="17" t="s">
        <v>8977</v>
      </c>
    </row>
    <row r="3003" spans="1:3">
      <c r="A3003" s="17" t="s">
        <v>6022</v>
      </c>
      <c r="B3003" s="27">
        <v>26371</v>
      </c>
      <c r="C3003" s="17" t="s">
        <v>8978</v>
      </c>
    </row>
    <row r="3004" spans="1:3">
      <c r="A3004" s="17" t="s">
        <v>6022</v>
      </c>
      <c r="B3004" s="27">
        <v>26372</v>
      </c>
      <c r="C3004" s="17" t="s">
        <v>8979</v>
      </c>
    </row>
    <row r="3005" spans="1:3">
      <c r="A3005" s="17" t="s">
        <v>6022</v>
      </c>
      <c r="B3005" s="27">
        <v>26373</v>
      </c>
      <c r="C3005" s="17" t="s">
        <v>8980</v>
      </c>
    </row>
    <row r="3006" spans="1:3">
      <c r="A3006" s="17" t="s">
        <v>6022</v>
      </c>
      <c r="B3006" s="27">
        <v>26374</v>
      </c>
      <c r="C3006" s="17" t="s">
        <v>8981</v>
      </c>
    </row>
    <row r="3007" spans="1:3">
      <c r="A3007" s="17" t="s">
        <v>6022</v>
      </c>
      <c r="B3007" s="27">
        <v>26375</v>
      </c>
      <c r="C3007" s="17" t="s">
        <v>8982</v>
      </c>
    </row>
    <row r="3008" spans="1:3">
      <c r="A3008" s="17" t="s">
        <v>6022</v>
      </c>
      <c r="B3008" s="27">
        <v>26376</v>
      </c>
      <c r="C3008" s="17" t="s">
        <v>8983</v>
      </c>
    </row>
    <row r="3009" spans="1:3">
      <c r="A3009" s="17" t="s">
        <v>6022</v>
      </c>
      <c r="B3009" s="27">
        <v>26377</v>
      </c>
      <c r="C3009" s="17" t="s">
        <v>8984</v>
      </c>
    </row>
    <row r="3010" spans="1:3">
      <c r="A3010" s="17" t="s">
        <v>6022</v>
      </c>
      <c r="B3010" s="27">
        <v>26378</v>
      </c>
      <c r="C3010" s="17" t="s">
        <v>8985</v>
      </c>
    </row>
    <row r="3011" spans="1:3">
      <c r="A3011" s="17" t="s">
        <v>6022</v>
      </c>
      <c r="B3011" s="27">
        <v>26379</v>
      </c>
      <c r="C3011" s="17" t="s">
        <v>8986</v>
      </c>
    </row>
    <row r="3012" spans="1:3">
      <c r="A3012" s="17" t="s">
        <v>6022</v>
      </c>
      <c r="B3012" s="27">
        <v>26380</v>
      </c>
      <c r="C3012" s="17" t="s">
        <v>8987</v>
      </c>
    </row>
    <row r="3013" spans="1:3">
      <c r="A3013" s="17" t="s">
        <v>6022</v>
      </c>
      <c r="B3013" s="27">
        <v>26381</v>
      </c>
      <c r="C3013" s="17" t="s">
        <v>8988</v>
      </c>
    </row>
    <row r="3014" spans="1:3">
      <c r="A3014" s="17" t="s">
        <v>6022</v>
      </c>
      <c r="B3014" s="27">
        <v>26382</v>
      </c>
      <c r="C3014" s="17" t="s">
        <v>8989</v>
      </c>
    </row>
    <row r="3015" spans="1:3">
      <c r="A3015" s="17" t="s">
        <v>6022</v>
      </c>
      <c r="B3015" s="27">
        <v>26383</v>
      </c>
      <c r="C3015" s="17" t="s">
        <v>8990</v>
      </c>
    </row>
    <row r="3016" spans="1:3">
      <c r="A3016" s="17" t="s">
        <v>6022</v>
      </c>
      <c r="B3016" s="27">
        <v>26384</v>
      </c>
      <c r="C3016" s="17" t="s">
        <v>8991</v>
      </c>
    </row>
    <row r="3017" spans="1:3">
      <c r="A3017" s="17" t="s">
        <v>6022</v>
      </c>
      <c r="B3017" s="27">
        <v>26385</v>
      </c>
      <c r="C3017" s="17" t="s">
        <v>8992</v>
      </c>
    </row>
    <row r="3018" spans="1:3">
      <c r="A3018" s="17" t="s">
        <v>6022</v>
      </c>
      <c r="B3018" s="27">
        <v>26386</v>
      </c>
      <c r="C3018" s="17" t="s">
        <v>8993</v>
      </c>
    </row>
    <row r="3019" spans="1:3">
      <c r="A3019" s="17" t="s">
        <v>6022</v>
      </c>
      <c r="B3019" s="27">
        <v>26387</v>
      </c>
      <c r="C3019" s="17" t="s">
        <v>8994</v>
      </c>
    </row>
    <row r="3020" spans="1:3">
      <c r="A3020" s="17" t="s">
        <v>6022</v>
      </c>
      <c r="B3020" s="27">
        <v>26388</v>
      </c>
      <c r="C3020" s="17" t="s">
        <v>8995</v>
      </c>
    </row>
    <row r="3021" spans="1:3">
      <c r="A3021" s="17" t="s">
        <v>6022</v>
      </c>
      <c r="B3021" s="27">
        <v>26389</v>
      </c>
      <c r="C3021" s="17" t="s">
        <v>8996</v>
      </c>
    </row>
    <row r="3022" spans="1:3">
      <c r="A3022" s="17" t="s">
        <v>6022</v>
      </c>
      <c r="B3022" s="27">
        <v>26390</v>
      </c>
      <c r="C3022" s="17" t="s">
        <v>8997</v>
      </c>
    </row>
    <row r="3023" spans="1:3">
      <c r="A3023" s="17" t="s">
        <v>6022</v>
      </c>
      <c r="B3023" s="27">
        <v>26391</v>
      </c>
      <c r="C3023" s="17" t="s">
        <v>8998</v>
      </c>
    </row>
    <row r="3024" spans="1:3">
      <c r="A3024" s="17" t="s">
        <v>6022</v>
      </c>
      <c r="B3024" s="27">
        <v>26392</v>
      </c>
      <c r="C3024" s="17" t="s">
        <v>8999</v>
      </c>
    </row>
    <row r="3025" spans="1:3">
      <c r="A3025" s="17" t="s">
        <v>6022</v>
      </c>
      <c r="B3025" s="27">
        <v>26393</v>
      </c>
      <c r="C3025" s="17" t="s">
        <v>9000</v>
      </c>
    </row>
    <row r="3026" spans="1:3">
      <c r="A3026" s="17" t="s">
        <v>6022</v>
      </c>
      <c r="B3026" s="27">
        <v>26395</v>
      </c>
      <c r="C3026" s="17" t="s">
        <v>9001</v>
      </c>
    </row>
    <row r="3027" spans="1:3">
      <c r="A3027" s="17" t="s">
        <v>6022</v>
      </c>
      <c r="B3027" s="27">
        <v>26396</v>
      </c>
      <c r="C3027" s="17" t="s">
        <v>9002</v>
      </c>
    </row>
    <row r="3028" spans="1:3">
      <c r="A3028" s="17" t="s">
        <v>6022</v>
      </c>
      <c r="B3028" s="27">
        <v>26397</v>
      </c>
      <c r="C3028" s="17" t="s">
        <v>9003</v>
      </c>
    </row>
    <row r="3029" spans="1:3">
      <c r="A3029" s="17" t="s">
        <v>6022</v>
      </c>
      <c r="B3029" s="27">
        <v>26398</v>
      </c>
      <c r="C3029" s="17" t="s">
        <v>9004</v>
      </c>
    </row>
    <row r="3030" spans="1:3">
      <c r="A3030" s="17" t="s">
        <v>6022</v>
      </c>
      <c r="B3030" s="27">
        <v>26399</v>
      </c>
      <c r="C3030" s="17" t="s">
        <v>9005</v>
      </c>
    </row>
    <row r="3031" spans="1:3">
      <c r="A3031" s="17" t="s">
        <v>6022</v>
      </c>
      <c r="B3031" s="27">
        <v>26400</v>
      </c>
      <c r="C3031" s="17" t="s">
        <v>9006</v>
      </c>
    </row>
    <row r="3032" spans="1:3">
      <c r="A3032" s="17" t="s">
        <v>6022</v>
      </c>
      <c r="B3032" s="27">
        <v>26401</v>
      </c>
      <c r="C3032" s="17" t="s">
        <v>9007</v>
      </c>
    </row>
    <row r="3033" spans="1:3">
      <c r="A3033" s="17" t="s">
        <v>6022</v>
      </c>
      <c r="B3033" s="27">
        <v>26402</v>
      </c>
      <c r="C3033" s="17" t="s">
        <v>9008</v>
      </c>
    </row>
    <row r="3034" spans="1:3">
      <c r="A3034" s="17" t="s">
        <v>6022</v>
      </c>
      <c r="B3034" s="27">
        <v>26403</v>
      </c>
      <c r="C3034" s="17" t="s">
        <v>9009</v>
      </c>
    </row>
    <row r="3035" spans="1:3">
      <c r="A3035" s="17" t="s">
        <v>6022</v>
      </c>
      <c r="B3035" s="27">
        <v>26404</v>
      </c>
      <c r="C3035" s="17" t="s">
        <v>9010</v>
      </c>
    </row>
    <row r="3036" spans="1:3">
      <c r="A3036" s="17" t="s">
        <v>6022</v>
      </c>
      <c r="B3036" s="27">
        <v>26406</v>
      </c>
      <c r="C3036" s="17" t="s">
        <v>9011</v>
      </c>
    </row>
    <row r="3037" spans="1:3">
      <c r="A3037" s="17" t="s">
        <v>6022</v>
      </c>
      <c r="B3037" s="27">
        <v>26407</v>
      </c>
      <c r="C3037" s="17" t="s">
        <v>9012</v>
      </c>
    </row>
    <row r="3038" spans="1:3">
      <c r="A3038" s="17" t="s">
        <v>6022</v>
      </c>
      <c r="B3038" s="27">
        <v>26408</v>
      </c>
      <c r="C3038" s="17" t="s">
        <v>9013</v>
      </c>
    </row>
    <row r="3039" spans="1:3">
      <c r="A3039" s="17" t="s">
        <v>6022</v>
      </c>
      <c r="B3039" s="27">
        <v>26409</v>
      </c>
      <c r="C3039" s="17" t="s">
        <v>9014</v>
      </c>
    </row>
    <row r="3040" spans="1:3">
      <c r="A3040" s="17" t="s">
        <v>6022</v>
      </c>
      <c r="B3040" s="27">
        <v>26410</v>
      </c>
      <c r="C3040" s="17" t="s">
        <v>9015</v>
      </c>
    </row>
    <row r="3041" spans="1:3">
      <c r="A3041" s="17" t="s">
        <v>6022</v>
      </c>
      <c r="B3041" s="27">
        <v>26411</v>
      </c>
      <c r="C3041" s="17" t="s">
        <v>9016</v>
      </c>
    </row>
    <row r="3042" spans="1:3">
      <c r="A3042" s="17" t="s">
        <v>6022</v>
      </c>
      <c r="B3042" s="27">
        <v>26412</v>
      </c>
      <c r="C3042" s="17" t="s">
        <v>9017</v>
      </c>
    </row>
    <row r="3043" spans="1:3">
      <c r="A3043" s="17" t="s">
        <v>6022</v>
      </c>
      <c r="B3043" s="27">
        <v>26413</v>
      </c>
      <c r="C3043" s="17" t="s">
        <v>9018</v>
      </c>
    </row>
    <row r="3044" spans="1:3">
      <c r="A3044" s="17" t="s">
        <v>6022</v>
      </c>
      <c r="B3044" s="27">
        <v>26414</v>
      </c>
      <c r="C3044" s="17" t="s">
        <v>9019</v>
      </c>
    </row>
    <row r="3045" spans="1:3">
      <c r="A3045" s="17" t="s">
        <v>6022</v>
      </c>
      <c r="B3045" s="27">
        <v>26415</v>
      </c>
      <c r="C3045" s="17" t="s">
        <v>9020</v>
      </c>
    </row>
    <row r="3046" spans="1:3">
      <c r="A3046" s="17" t="s">
        <v>6022</v>
      </c>
      <c r="B3046" s="27">
        <v>26416</v>
      </c>
      <c r="C3046" s="17" t="s">
        <v>9021</v>
      </c>
    </row>
    <row r="3047" spans="1:3">
      <c r="A3047" s="17" t="s">
        <v>6022</v>
      </c>
      <c r="B3047" s="27">
        <v>26417</v>
      </c>
      <c r="C3047" s="17" t="s">
        <v>9022</v>
      </c>
    </row>
    <row r="3048" spans="1:3">
      <c r="A3048" s="17" t="s">
        <v>6022</v>
      </c>
      <c r="B3048" s="27">
        <v>26418</v>
      </c>
      <c r="C3048" s="17" t="s">
        <v>9023</v>
      </c>
    </row>
    <row r="3049" spans="1:3">
      <c r="A3049" s="17" t="s">
        <v>6022</v>
      </c>
      <c r="B3049" s="27">
        <v>26419</v>
      </c>
      <c r="C3049" s="17" t="s">
        <v>9024</v>
      </c>
    </row>
    <row r="3050" spans="1:3">
      <c r="A3050" s="17" t="s">
        <v>6022</v>
      </c>
      <c r="B3050" s="27">
        <v>26420</v>
      </c>
      <c r="C3050" s="17" t="s">
        <v>9025</v>
      </c>
    </row>
    <row r="3051" spans="1:3">
      <c r="A3051" s="17" t="s">
        <v>6022</v>
      </c>
      <c r="B3051" s="27">
        <v>26421</v>
      </c>
      <c r="C3051" s="17" t="s">
        <v>5461</v>
      </c>
    </row>
    <row r="3052" spans="1:3">
      <c r="A3052" s="17" t="s">
        <v>6022</v>
      </c>
      <c r="B3052" s="27">
        <v>26422</v>
      </c>
      <c r="C3052" s="17" t="s">
        <v>9026</v>
      </c>
    </row>
    <row r="3053" spans="1:3">
      <c r="A3053" s="17" t="s">
        <v>6022</v>
      </c>
      <c r="B3053" s="27">
        <v>26423</v>
      </c>
      <c r="C3053" s="17" t="s">
        <v>9027</v>
      </c>
    </row>
    <row r="3054" spans="1:3">
      <c r="A3054" s="17" t="s">
        <v>6022</v>
      </c>
      <c r="B3054" s="27">
        <v>26424</v>
      </c>
      <c r="C3054" s="17" t="s">
        <v>9028</v>
      </c>
    </row>
    <row r="3055" spans="1:3">
      <c r="A3055" s="17" t="s">
        <v>6022</v>
      </c>
      <c r="B3055" s="27">
        <v>26426</v>
      </c>
      <c r="C3055" s="17" t="s">
        <v>9029</v>
      </c>
    </row>
    <row r="3056" spans="1:3">
      <c r="A3056" s="17" t="s">
        <v>6022</v>
      </c>
      <c r="B3056" s="27">
        <v>26427</v>
      </c>
      <c r="C3056" s="17" t="s">
        <v>9030</v>
      </c>
    </row>
    <row r="3057" spans="1:3">
      <c r="A3057" s="17" t="s">
        <v>6022</v>
      </c>
      <c r="B3057" s="27">
        <v>26428</v>
      </c>
      <c r="C3057" s="17" t="s">
        <v>9031</v>
      </c>
    </row>
    <row r="3058" spans="1:3">
      <c r="A3058" s="17" t="s">
        <v>6022</v>
      </c>
      <c r="B3058" s="27">
        <v>26429</v>
      </c>
      <c r="C3058" s="17" t="s">
        <v>9032</v>
      </c>
    </row>
    <row r="3059" spans="1:3">
      <c r="A3059" s="17" t="s">
        <v>6022</v>
      </c>
      <c r="B3059" s="27">
        <v>26430</v>
      </c>
      <c r="C3059" s="17" t="s">
        <v>9033</v>
      </c>
    </row>
    <row r="3060" spans="1:3">
      <c r="A3060" s="17" t="s">
        <v>6022</v>
      </c>
      <c r="B3060" s="27">
        <v>26431</v>
      </c>
      <c r="C3060" s="17" t="s">
        <v>9034</v>
      </c>
    </row>
    <row r="3061" spans="1:3">
      <c r="A3061" s="17" t="s">
        <v>6022</v>
      </c>
      <c r="B3061" s="27">
        <v>26432</v>
      </c>
      <c r="C3061" s="17" t="s">
        <v>9035</v>
      </c>
    </row>
    <row r="3062" spans="1:3">
      <c r="A3062" s="17" t="s">
        <v>6022</v>
      </c>
      <c r="B3062" s="27">
        <v>26433</v>
      </c>
      <c r="C3062" s="17" t="s">
        <v>9036</v>
      </c>
    </row>
    <row r="3063" spans="1:3">
      <c r="A3063" s="17" t="s">
        <v>6022</v>
      </c>
      <c r="B3063" s="27">
        <v>26434</v>
      </c>
      <c r="C3063" s="17" t="s">
        <v>9037</v>
      </c>
    </row>
    <row r="3064" spans="1:3">
      <c r="A3064" s="17" t="s">
        <v>6022</v>
      </c>
      <c r="B3064" s="27">
        <v>26435</v>
      </c>
      <c r="C3064" s="17" t="s">
        <v>9038</v>
      </c>
    </row>
    <row r="3065" spans="1:3">
      <c r="A3065" s="17" t="s">
        <v>6022</v>
      </c>
      <c r="B3065" s="27">
        <v>26436</v>
      </c>
      <c r="C3065" s="17" t="s">
        <v>9039</v>
      </c>
    </row>
    <row r="3066" spans="1:3">
      <c r="A3066" s="17" t="s">
        <v>6022</v>
      </c>
      <c r="B3066" s="27">
        <v>26437</v>
      </c>
      <c r="C3066" s="17" t="s">
        <v>9040</v>
      </c>
    </row>
    <row r="3067" spans="1:3">
      <c r="A3067" s="17" t="s">
        <v>6022</v>
      </c>
      <c r="B3067" s="27">
        <v>26438</v>
      </c>
      <c r="C3067" s="17" t="s">
        <v>9041</v>
      </c>
    </row>
    <row r="3068" spans="1:3">
      <c r="A3068" s="17" t="s">
        <v>6022</v>
      </c>
      <c r="B3068" s="27">
        <v>26440</v>
      </c>
      <c r="C3068" s="17" t="s">
        <v>9042</v>
      </c>
    </row>
    <row r="3069" spans="1:3">
      <c r="A3069" s="17" t="s">
        <v>6022</v>
      </c>
      <c r="B3069" s="27">
        <v>26441</v>
      </c>
      <c r="C3069" s="17" t="s">
        <v>9043</v>
      </c>
    </row>
    <row r="3070" spans="1:3">
      <c r="A3070" s="17" t="s">
        <v>6022</v>
      </c>
      <c r="B3070" s="27">
        <v>26442</v>
      </c>
      <c r="C3070" s="17" t="s">
        <v>9044</v>
      </c>
    </row>
    <row r="3071" spans="1:3">
      <c r="A3071" s="17" t="s">
        <v>6022</v>
      </c>
      <c r="B3071" s="27">
        <v>26443</v>
      </c>
      <c r="C3071" s="17" t="s">
        <v>9045</v>
      </c>
    </row>
    <row r="3072" spans="1:3">
      <c r="A3072" s="17" t="s">
        <v>6022</v>
      </c>
      <c r="B3072" s="27">
        <v>26444</v>
      </c>
      <c r="C3072" s="17" t="s">
        <v>9046</v>
      </c>
    </row>
    <row r="3073" spans="1:3">
      <c r="A3073" s="17" t="s">
        <v>6022</v>
      </c>
      <c r="B3073" s="27">
        <v>26445</v>
      </c>
      <c r="C3073" s="17" t="s">
        <v>9047</v>
      </c>
    </row>
    <row r="3074" spans="1:3">
      <c r="A3074" s="17" t="s">
        <v>6022</v>
      </c>
      <c r="B3074" s="27">
        <v>26446</v>
      </c>
      <c r="C3074" s="17" t="s">
        <v>9048</v>
      </c>
    </row>
    <row r="3075" spans="1:3">
      <c r="A3075" s="17" t="s">
        <v>6022</v>
      </c>
      <c r="B3075" s="27">
        <v>26447</v>
      </c>
      <c r="C3075" s="17" t="s">
        <v>9049</v>
      </c>
    </row>
    <row r="3076" spans="1:3">
      <c r="A3076" s="17" t="s">
        <v>6022</v>
      </c>
      <c r="B3076" s="27">
        <v>26448</v>
      </c>
      <c r="C3076" s="17" t="s">
        <v>9050</v>
      </c>
    </row>
    <row r="3077" spans="1:3">
      <c r="A3077" s="17" t="s">
        <v>6022</v>
      </c>
      <c r="B3077" s="27">
        <v>26449</v>
      </c>
      <c r="C3077" s="17" t="s">
        <v>9051</v>
      </c>
    </row>
    <row r="3078" spans="1:3">
      <c r="A3078" s="17" t="s">
        <v>6022</v>
      </c>
      <c r="B3078" s="27">
        <v>26450</v>
      </c>
      <c r="C3078" s="17" t="s">
        <v>9052</v>
      </c>
    </row>
    <row r="3079" spans="1:3">
      <c r="A3079" s="17" t="s">
        <v>6022</v>
      </c>
      <c r="B3079" s="27">
        <v>26451</v>
      </c>
      <c r="C3079" s="17" t="s">
        <v>9053</v>
      </c>
    </row>
    <row r="3080" spans="1:3">
      <c r="A3080" s="17" t="s">
        <v>6022</v>
      </c>
      <c r="B3080" s="27">
        <v>26452</v>
      </c>
      <c r="C3080" s="17" t="s">
        <v>9054</v>
      </c>
    </row>
    <row r="3081" spans="1:3">
      <c r="A3081" s="17" t="s">
        <v>6022</v>
      </c>
      <c r="B3081" s="27">
        <v>26453</v>
      </c>
      <c r="C3081" s="17" t="s">
        <v>9055</v>
      </c>
    </row>
    <row r="3082" spans="1:3">
      <c r="A3082" s="17" t="s">
        <v>6022</v>
      </c>
      <c r="B3082" s="27">
        <v>26454</v>
      </c>
      <c r="C3082" s="17" t="s">
        <v>9056</v>
      </c>
    </row>
    <row r="3083" spans="1:3">
      <c r="A3083" s="17" t="s">
        <v>6022</v>
      </c>
      <c r="B3083" s="27">
        <v>26455</v>
      </c>
      <c r="C3083" s="17" t="s">
        <v>9057</v>
      </c>
    </row>
    <row r="3084" spans="1:3">
      <c r="A3084" s="17" t="s">
        <v>6022</v>
      </c>
      <c r="B3084" s="27">
        <v>26456</v>
      </c>
      <c r="C3084" s="17" t="s">
        <v>9058</v>
      </c>
    </row>
    <row r="3085" spans="1:3">
      <c r="A3085" s="17" t="s">
        <v>6022</v>
      </c>
      <c r="B3085" s="27">
        <v>26457</v>
      </c>
      <c r="C3085" s="17" t="s">
        <v>9059</v>
      </c>
    </row>
    <row r="3086" spans="1:3">
      <c r="A3086" s="17" t="s">
        <v>6022</v>
      </c>
      <c r="B3086" s="27">
        <v>26458</v>
      </c>
      <c r="C3086" s="17" t="s">
        <v>9060</v>
      </c>
    </row>
    <row r="3087" spans="1:3">
      <c r="A3087" s="17" t="s">
        <v>6022</v>
      </c>
      <c r="B3087" s="27">
        <v>26459</v>
      </c>
      <c r="C3087" s="17" t="s">
        <v>9061</v>
      </c>
    </row>
    <row r="3088" spans="1:3">
      <c r="A3088" s="17" t="s">
        <v>6022</v>
      </c>
      <c r="B3088" s="27">
        <v>26460</v>
      </c>
      <c r="C3088" s="17" t="s">
        <v>9062</v>
      </c>
    </row>
    <row r="3089" spans="1:3">
      <c r="A3089" s="17" t="s">
        <v>6022</v>
      </c>
      <c r="B3089" s="27">
        <v>26461</v>
      </c>
      <c r="C3089" s="17" t="s">
        <v>9063</v>
      </c>
    </row>
    <row r="3090" spans="1:3">
      <c r="A3090" s="17" t="s">
        <v>6022</v>
      </c>
      <c r="B3090" s="27">
        <v>26462</v>
      </c>
      <c r="C3090" s="17" t="s">
        <v>9064</v>
      </c>
    </row>
    <row r="3091" spans="1:3">
      <c r="A3091" s="17" t="s">
        <v>6022</v>
      </c>
      <c r="B3091" s="27">
        <v>26463</v>
      </c>
      <c r="C3091" s="17" t="s">
        <v>9065</v>
      </c>
    </row>
    <row r="3092" spans="1:3">
      <c r="A3092" s="17" t="s">
        <v>6022</v>
      </c>
      <c r="B3092" s="27">
        <v>26464</v>
      </c>
      <c r="C3092" s="17" t="s">
        <v>9066</v>
      </c>
    </row>
    <row r="3093" spans="1:3">
      <c r="A3093" s="17" t="s">
        <v>6022</v>
      </c>
      <c r="B3093" s="27">
        <v>26465</v>
      </c>
      <c r="C3093" s="17" t="s">
        <v>9067</v>
      </c>
    </row>
    <row r="3094" spans="1:3">
      <c r="A3094" s="17" t="s">
        <v>6022</v>
      </c>
      <c r="B3094" s="27">
        <v>26466</v>
      </c>
      <c r="C3094" s="17" t="s">
        <v>9068</v>
      </c>
    </row>
    <row r="3095" spans="1:3">
      <c r="A3095" s="17" t="s">
        <v>6022</v>
      </c>
      <c r="B3095" s="27">
        <v>26467</v>
      </c>
      <c r="C3095" s="17" t="s">
        <v>9069</v>
      </c>
    </row>
    <row r="3096" spans="1:3">
      <c r="A3096" s="17" t="s">
        <v>6022</v>
      </c>
      <c r="B3096" s="27">
        <v>26468</v>
      </c>
      <c r="C3096" s="17" t="s">
        <v>9070</v>
      </c>
    </row>
    <row r="3097" spans="1:3">
      <c r="A3097" s="17" t="s">
        <v>6022</v>
      </c>
      <c r="B3097" s="27">
        <v>26469</v>
      </c>
      <c r="C3097" s="17" t="s">
        <v>9071</v>
      </c>
    </row>
    <row r="3098" spans="1:3">
      <c r="A3098" s="17" t="s">
        <v>6022</v>
      </c>
      <c r="B3098" s="27">
        <v>26470</v>
      </c>
      <c r="C3098" s="17" t="s">
        <v>9072</v>
      </c>
    </row>
    <row r="3099" spans="1:3">
      <c r="A3099" s="17" t="s">
        <v>6022</v>
      </c>
      <c r="B3099" s="27">
        <v>26471</v>
      </c>
      <c r="C3099" s="17" t="s">
        <v>9073</v>
      </c>
    </row>
    <row r="3100" spans="1:3">
      <c r="A3100" s="17" t="s">
        <v>6022</v>
      </c>
      <c r="B3100" s="27">
        <v>26472</v>
      </c>
      <c r="C3100" s="17" t="s">
        <v>9074</v>
      </c>
    </row>
    <row r="3101" spans="1:3">
      <c r="A3101" s="17" t="s">
        <v>6022</v>
      </c>
      <c r="B3101" s="27">
        <v>26474</v>
      </c>
      <c r="C3101" s="17" t="s">
        <v>9075</v>
      </c>
    </row>
    <row r="3102" spans="1:3">
      <c r="A3102" s="17" t="s">
        <v>6022</v>
      </c>
      <c r="B3102" s="27">
        <v>26475</v>
      </c>
      <c r="C3102" s="17" t="s">
        <v>9076</v>
      </c>
    </row>
    <row r="3103" spans="1:3">
      <c r="A3103" s="17" t="s">
        <v>6022</v>
      </c>
      <c r="B3103" s="27">
        <v>26476</v>
      </c>
      <c r="C3103" s="17" t="s">
        <v>9077</v>
      </c>
    </row>
    <row r="3104" spans="1:3">
      <c r="A3104" s="17" t="s">
        <v>6022</v>
      </c>
      <c r="B3104" s="27">
        <v>26477</v>
      </c>
      <c r="C3104" s="17" t="s">
        <v>9078</v>
      </c>
    </row>
    <row r="3105" spans="1:3">
      <c r="A3105" s="17" t="s">
        <v>6022</v>
      </c>
      <c r="B3105" s="27">
        <v>26478</v>
      </c>
      <c r="C3105" s="17" t="s">
        <v>9079</v>
      </c>
    </row>
    <row r="3106" spans="1:3">
      <c r="A3106" s="17" t="s">
        <v>6022</v>
      </c>
      <c r="B3106" s="27">
        <v>26479</v>
      </c>
      <c r="C3106" s="17" t="s">
        <v>9080</v>
      </c>
    </row>
    <row r="3107" spans="1:3">
      <c r="A3107" s="17" t="s">
        <v>6022</v>
      </c>
      <c r="B3107" s="27">
        <v>26480</v>
      </c>
      <c r="C3107" s="17" t="s">
        <v>9081</v>
      </c>
    </row>
    <row r="3108" spans="1:3">
      <c r="A3108" s="17" t="s">
        <v>6022</v>
      </c>
      <c r="B3108" s="27">
        <v>26481</v>
      </c>
      <c r="C3108" s="17" t="s">
        <v>9082</v>
      </c>
    </row>
    <row r="3109" spans="1:3">
      <c r="A3109" s="17" t="s">
        <v>6022</v>
      </c>
      <c r="B3109" s="27">
        <v>26482</v>
      </c>
      <c r="C3109" s="17" t="s">
        <v>9083</v>
      </c>
    </row>
    <row r="3110" spans="1:3">
      <c r="A3110" s="17" t="s">
        <v>6022</v>
      </c>
      <c r="B3110" s="27">
        <v>26483</v>
      </c>
      <c r="C3110" s="17" t="s">
        <v>9084</v>
      </c>
    </row>
    <row r="3111" spans="1:3">
      <c r="A3111" s="17" t="s">
        <v>6022</v>
      </c>
      <c r="B3111" s="27">
        <v>26484</v>
      </c>
      <c r="C3111" s="17" t="s">
        <v>9085</v>
      </c>
    </row>
    <row r="3112" spans="1:3">
      <c r="A3112" s="17" t="s">
        <v>6022</v>
      </c>
      <c r="B3112" s="27">
        <v>26485</v>
      </c>
      <c r="C3112" s="17" t="s">
        <v>9086</v>
      </c>
    </row>
    <row r="3113" spans="1:3">
      <c r="A3113" s="17" t="s">
        <v>6022</v>
      </c>
      <c r="B3113" s="27">
        <v>26486</v>
      </c>
      <c r="C3113" s="17" t="s">
        <v>9087</v>
      </c>
    </row>
    <row r="3114" spans="1:3">
      <c r="A3114" s="17" t="s">
        <v>6022</v>
      </c>
      <c r="B3114" s="27">
        <v>26487</v>
      </c>
      <c r="C3114" s="17" t="s">
        <v>9088</v>
      </c>
    </row>
    <row r="3115" spans="1:3">
      <c r="A3115" s="17" t="s">
        <v>6022</v>
      </c>
      <c r="B3115" s="27">
        <v>26488</v>
      </c>
      <c r="C3115" s="17" t="s">
        <v>9089</v>
      </c>
    </row>
    <row r="3116" spans="1:3">
      <c r="A3116" s="17" t="s">
        <v>6022</v>
      </c>
      <c r="B3116" s="27">
        <v>26489</v>
      </c>
      <c r="C3116" s="17" t="s">
        <v>9090</v>
      </c>
    </row>
    <row r="3117" spans="1:3">
      <c r="A3117" s="17" t="s">
        <v>6022</v>
      </c>
      <c r="B3117" s="27">
        <v>26490</v>
      </c>
      <c r="C3117" s="17" t="s">
        <v>9091</v>
      </c>
    </row>
    <row r="3118" spans="1:3">
      <c r="A3118" s="17" t="s">
        <v>6022</v>
      </c>
      <c r="B3118" s="27">
        <v>26491</v>
      </c>
      <c r="C3118" s="17" t="s">
        <v>9092</v>
      </c>
    </row>
    <row r="3119" spans="1:3">
      <c r="A3119" s="17" t="s">
        <v>6022</v>
      </c>
      <c r="B3119" s="27">
        <v>26492</v>
      </c>
      <c r="C3119" s="17" t="s">
        <v>9093</v>
      </c>
    </row>
    <row r="3120" spans="1:3">
      <c r="A3120" s="17" t="s">
        <v>6022</v>
      </c>
      <c r="B3120" s="27">
        <v>26493</v>
      </c>
      <c r="C3120" s="17" t="s">
        <v>9094</v>
      </c>
    </row>
    <row r="3121" spans="1:3">
      <c r="A3121" s="17" t="s">
        <v>6022</v>
      </c>
      <c r="B3121" s="27">
        <v>26494</v>
      </c>
      <c r="C3121" s="17" t="s">
        <v>9095</v>
      </c>
    </row>
    <row r="3122" spans="1:3">
      <c r="A3122" s="17" t="s">
        <v>6022</v>
      </c>
      <c r="B3122" s="27">
        <v>26495</v>
      </c>
      <c r="C3122" s="17" t="s">
        <v>9096</v>
      </c>
    </row>
    <row r="3123" spans="1:3">
      <c r="A3123" s="17" t="s">
        <v>6022</v>
      </c>
      <c r="B3123" s="27">
        <v>26496</v>
      </c>
      <c r="C3123" s="17" t="s">
        <v>9097</v>
      </c>
    </row>
    <row r="3124" spans="1:3">
      <c r="A3124" s="17" t="s">
        <v>6022</v>
      </c>
      <c r="B3124" s="27">
        <v>26497</v>
      </c>
      <c r="C3124" s="17" t="s">
        <v>9098</v>
      </c>
    </row>
    <row r="3125" spans="1:3">
      <c r="A3125" s="17" t="s">
        <v>6022</v>
      </c>
      <c r="B3125" s="27">
        <v>26498</v>
      </c>
      <c r="C3125" s="17" t="s">
        <v>9099</v>
      </c>
    </row>
    <row r="3126" spans="1:3">
      <c r="A3126" s="17" t="s">
        <v>6022</v>
      </c>
      <c r="B3126" s="27">
        <v>26499</v>
      </c>
      <c r="C3126" s="17" t="s">
        <v>9100</v>
      </c>
    </row>
    <row r="3127" spans="1:3">
      <c r="A3127" s="17" t="s">
        <v>6022</v>
      </c>
      <c r="B3127" s="27">
        <v>26500</v>
      </c>
      <c r="C3127" s="17" t="s">
        <v>9101</v>
      </c>
    </row>
    <row r="3128" spans="1:3">
      <c r="A3128" s="17" t="s">
        <v>6022</v>
      </c>
      <c r="B3128" s="27">
        <v>26501</v>
      </c>
      <c r="C3128" s="17" t="s">
        <v>9102</v>
      </c>
    </row>
    <row r="3129" spans="1:3">
      <c r="A3129" s="17" t="s">
        <v>6022</v>
      </c>
      <c r="B3129" s="27">
        <v>26502</v>
      </c>
      <c r="C3129" s="17" t="s">
        <v>9103</v>
      </c>
    </row>
    <row r="3130" spans="1:3">
      <c r="A3130" s="17" t="s">
        <v>6022</v>
      </c>
      <c r="B3130" s="27">
        <v>26503</v>
      </c>
      <c r="C3130" s="17" t="s">
        <v>9104</v>
      </c>
    </row>
    <row r="3131" spans="1:3">
      <c r="A3131" s="17" t="s">
        <v>6022</v>
      </c>
      <c r="B3131" s="27">
        <v>26504</v>
      </c>
      <c r="C3131" s="17" t="s">
        <v>9105</v>
      </c>
    </row>
    <row r="3132" spans="1:3">
      <c r="A3132" s="17" t="s">
        <v>6022</v>
      </c>
      <c r="B3132" s="27">
        <v>26505</v>
      </c>
      <c r="C3132" s="17" t="s">
        <v>9106</v>
      </c>
    </row>
    <row r="3133" spans="1:3">
      <c r="A3133" s="17" t="s">
        <v>6022</v>
      </c>
      <c r="B3133" s="27">
        <v>26506</v>
      </c>
      <c r="C3133" s="17" t="s">
        <v>9107</v>
      </c>
    </row>
    <row r="3134" spans="1:3">
      <c r="A3134" s="17" t="s">
        <v>6022</v>
      </c>
      <c r="B3134" s="27">
        <v>26507</v>
      </c>
      <c r="C3134" s="17" t="s">
        <v>9108</v>
      </c>
    </row>
    <row r="3135" spans="1:3">
      <c r="A3135" s="17" t="s">
        <v>6022</v>
      </c>
      <c r="B3135" s="27">
        <v>26508</v>
      </c>
      <c r="C3135" s="17" t="s">
        <v>9109</v>
      </c>
    </row>
    <row r="3136" spans="1:3">
      <c r="A3136" s="17" t="s">
        <v>6022</v>
      </c>
      <c r="B3136" s="27">
        <v>26509</v>
      </c>
      <c r="C3136" s="17" t="s">
        <v>9110</v>
      </c>
    </row>
    <row r="3137" spans="1:3">
      <c r="A3137" s="17" t="s">
        <v>6022</v>
      </c>
      <c r="B3137" s="27">
        <v>26510</v>
      </c>
      <c r="C3137" s="17" t="s">
        <v>9111</v>
      </c>
    </row>
    <row r="3138" spans="1:3">
      <c r="A3138" s="17" t="s">
        <v>6022</v>
      </c>
      <c r="B3138" s="27">
        <v>26511</v>
      </c>
      <c r="C3138" s="17" t="s">
        <v>9112</v>
      </c>
    </row>
    <row r="3139" spans="1:3">
      <c r="A3139" s="17" t="s">
        <v>6022</v>
      </c>
      <c r="B3139" s="27">
        <v>26512</v>
      </c>
      <c r="C3139" s="17" t="s">
        <v>9113</v>
      </c>
    </row>
    <row r="3140" spans="1:3">
      <c r="A3140" s="17" t="s">
        <v>6022</v>
      </c>
      <c r="B3140" s="27">
        <v>26513</v>
      </c>
      <c r="C3140" s="17" t="s">
        <v>9114</v>
      </c>
    </row>
    <row r="3141" spans="1:3">
      <c r="A3141" s="17" t="s">
        <v>6022</v>
      </c>
      <c r="B3141" s="27">
        <v>26514</v>
      </c>
      <c r="C3141" s="17" t="s">
        <v>9115</v>
      </c>
    </row>
    <row r="3142" spans="1:3">
      <c r="A3142" s="17" t="s">
        <v>6022</v>
      </c>
      <c r="B3142" s="27">
        <v>26515</v>
      </c>
      <c r="C3142" s="17" t="s">
        <v>9116</v>
      </c>
    </row>
    <row r="3143" spans="1:3">
      <c r="A3143" s="17" t="s">
        <v>6022</v>
      </c>
      <c r="B3143" s="27">
        <v>26516</v>
      </c>
      <c r="C3143" s="17" t="s">
        <v>9117</v>
      </c>
    </row>
    <row r="3144" spans="1:3">
      <c r="A3144" s="17" t="s">
        <v>6022</v>
      </c>
      <c r="B3144" s="27">
        <v>26517</v>
      </c>
      <c r="C3144" s="17" t="s">
        <v>9118</v>
      </c>
    </row>
    <row r="3145" spans="1:3">
      <c r="A3145" s="17" t="s">
        <v>6022</v>
      </c>
      <c r="B3145" s="27">
        <v>26518</v>
      </c>
      <c r="C3145" s="17" t="s">
        <v>9119</v>
      </c>
    </row>
    <row r="3146" spans="1:3">
      <c r="A3146" s="17" t="s">
        <v>6022</v>
      </c>
      <c r="B3146" s="27">
        <v>26522</v>
      </c>
      <c r="C3146" s="17" t="s">
        <v>9120</v>
      </c>
    </row>
    <row r="3147" spans="1:3">
      <c r="A3147" s="17" t="s">
        <v>6022</v>
      </c>
      <c r="B3147" s="27">
        <v>26523</v>
      </c>
      <c r="C3147" s="17" t="s">
        <v>9121</v>
      </c>
    </row>
    <row r="3148" spans="1:3">
      <c r="A3148" s="17" t="s">
        <v>6022</v>
      </c>
      <c r="B3148" s="27">
        <v>26524</v>
      </c>
      <c r="C3148" s="17" t="s">
        <v>9122</v>
      </c>
    </row>
    <row r="3149" spans="1:3">
      <c r="A3149" s="17" t="s">
        <v>6022</v>
      </c>
      <c r="B3149" s="27">
        <v>26525</v>
      </c>
      <c r="C3149" s="17" t="s">
        <v>9123</v>
      </c>
    </row>
    <row r="3150" spans="1:3">
      <c r="A3150" s="17" t="s">
        <v>6022</v>
      </c>
      <c r="B3150" s="27">
        <v>26526</v>
      </c>
      <c r="C3150" s="17" t="s">
        <v>9124</v>
      </c>
    </row>
    <row r="3151" spans="1:3">
      <c r="A3151" s="17" t="s">
        <v>6022</v>
      </c>
      <c r="B3151" s="27">
        <v>26527</v>
      </c>
      <c r="C3151" s="17" t="s">
        <v>9125</v>
      </c>
    </row>
    <row r="3152" spans="1:3">
      <c r="A3152" s="17" t="s">
        <v>6022</v>
      </c>
      <c r="B3152" s="27">
        <v>26528</v>
      </c>
      <c r="C3152" s="17" t="s">
        <v>9126</v>
      </c>
    </row>
    <row r="3153" spans="1:3">
      <c r="A3153" s="17" t="s">
        <v>6022</v>
      </c>
      <c r="B3153" s="27">
        <v>26529</v>
      </c>
      <c r="C3153" s="17" t="s">
        <v>9127</v>
      </c>
    </row>
    <row r="3154" spans="1:3">
      <c r="A3154" s="17" t="s">
        <v>6022</v>
      </c>
      <c r="B3154" s="27">
        <v>26577</v>
      </c>
      <c r="C3154" s="17" t="s">
        <v>9128</v>
      </c>
    </row>
    <row r="3155" spans="1:3">
      <c r="A3155" s="17" t="s">
        <v>6022</v>
      </c>
      <c r="B3155" s="27">
        <v>26603</v>
      </c>
      <c r="C3155" s="17" t="s">
        <v>9129</v>
      </c>
    </row>
    <row r="3156" spans="1:3">
      <c r="A3156" s="17" t="s">
        <v>6022</v>
      </c>
      <c r="B3156" s="27">
        <v>26648</v>
      </c>
      <c r="C3156" s="17" t="s">
        <v>9130</v>
      </c>
    </row>
    <row r="3157" spans="1:3">
      <c r="A3157" s="17" t="s">
        <v>6022</v>
      </c>
      <c r="B3157" s="27">
        <v>26663</v>
      </c>
      <c r="C3157" s="17" t="s">
        <v>9131</v>
      </c>
    </row>
    <row r="3158" spans="1:3">
      <c r="A3158" s="17" t="s">
        <v>6022</v>
      </c>
      <c r="B3158" s="27">
        <v>26698</v>
      </c>
      <c r="C3158" s="17" t="s">
        <v>9132</v>
      </c>
    </row>
    <row r="3159" spans="1:3">
      <c r="A3159" s="17" t="s">
        <v>6022</v>
      </c>
      <c r="B3159" s="27">
        <v>26734</v>
      </c>
      <c r="C3159" s="17" t="s">
        <v>9133</v>
      </c>
    </row>
    <row r="3160" spans="1:3">
      <c r="A3160" s="17" t="s">
        <v>6022</v>
      </c>
      <c r="B3160" s="27">
        <v>26756</v>
      </c>
      <c r="C3160" s="17" t="s">
        <v>9134</v>
      </c>
    </row>
    <row r="3161" spans="1:3">
      <c r="A3161" s="17" t="s">
        <v>6022</v>
      </c>
      <c r="B3161" s="27">
        <v>26757</v>
      </c>
      <c r="C3161" s="17" t="s">
        <v>9135</v>
      </c>
    </row>
    <row r="3162" spans="1:3">
      <c r="A3162" s="17" t="s">
        <v>6022</v>
      </c>
      <c r="B3162" s="27">
        <v>26758</v>
      </c>
      <c r="C3162" s="17" t="s">
        <v>9136</v>
      </c>
    </row>
    <row r="3163" spans="1:3">
      <c r="A3163" s="17" t="s">
        <v>6022</v>
      </c>
      <c r="B3163" s="27">
        <v>26759</v>
      </c>
      <c r="C3163" s="17" t="s">
        <v>9137</v>
      </c>
    </row>
    <row r="3164" spans="1:3">
      <c r="A3164" s="17" t="s">
        <v>6022</v>
      </c>
      <c r="B3164" s="27">
        <v>26760</v>
      </c>
      <c r="C3164" s="17" t="s">
        <v>9138</v>
      </c>
    </row>
    <row r="3165" spans="1:3">
      <c r="A3165" s="17" t="s">
        <v>6022</v>
      </c>
      <c r="B3165" s="27">
        <v>26761</v>
      </c>
      <c r="C3165" s="17" t="s">
        <v>9139</v>
      </c>
    </row>
    <row r="3166" spans="1:3">
      <c r="A3166" s="17" t="s">
        <v>6022</v>
      </c>
      <c r="B3166" s="27">
        <v>30451</v>
      </c>
      <c r="C3166" s="17" t="s">
        <v>9140</v>
      </c>
    </row>
    <row r="3167" spans="1:3">
      <c r="A3167" s="17" t="s">
        <v>6022</v>
      </c>
      <c r="B3167" s="27">
        <v>30773</v>
      </c>
      <c r="C3167" s="17" t="s">
        <v>9141</v>
      </c>
    </row>
    <row r="3168" spans="1:3">
      <c r="A3168" s="17" t="s">
        <v>6022</v>
      </c>
      <c r="B3168" s="27">
        <v>31071</v>
      </c>
      <c r="C3168" s="17" t="s">
        <v>9142</v>
      </c>
    </row>
    <row r="3169" spans="1:3">
      <c r="A3169" s="17" t="s">
        <v>6022</v>
      </c>
      <c r="B3169" s="27">
        <v>31072</v>
      </c>
      <c r="C3169" s="17" t="s">
        <v>1381</v>
      </c>
    </row>
    <row r="3170" spans="1:3">
      <c r="A3170" s="17" t="s">
        <v>6022</v>
      </c>
      <c r="B3170" s="27">
        <v>32314</v>
      </c>
      <c r="C3170" s="17" t="s">
        <v>9143</v>
      </c>
    </row>
    <row r="3171" spans="1:3">
      <c r="A3171" s="17" t="s">
        <v>6022</v>
      </c>
      <c r="B3171" s="27">
        <v>32333</v>
      </c>
      <c r="C3171" s="17" t="s">
        <v>9144</v>
      </c>
    </row>
    <row r="3172" spans="1:3">
      <c r="A3172" s="17" t="s">
        <v>6022</v>
      </c>
      <c r="B3172" s="27">
        <v>32553</v>
      </c>
      <c r="C3172" s="17" t="s">
        <v>9145</v>
      </c>
    </row>
    <row r="3173" spans="1:3">
      <c r="A3173" s="17" t="s">
        <v>6022</v>
      </c>
      <c r="B3173" s="27">
        <v>32653</v>
      </c>
      <c r="C3173" s="17" t="s">
        <v>9146</v>
      </c>
    </row>
    <row r="3174" spans="1:3">
      <c r="A3174" s="17" t="s">
        <v>6022</v>
      </c>
      <c r="B3174" s="27">
        <v>32813</v>
      </c>
      <c r="C3174" s="17" t="s">
        <v>9147</v>
      </c>
    </row>
    <row r="3175" spans="1:3">
      <c r="A3175" s="17" t="s">
        <v>6022</v>
      </c>
      <c r="B3175" s="27">
        <v>33133</v>
      </c>
      <c r="C3175" s="17" t="s">
        <v>9148</v>
      </c>
    </row>
    <row r="3176" spans="1:3">
      <c r="A3176" s="17" t="s">
        <v>6022</v>
      </c>
      <c r="B3176" s="27">
        <v>35033</v>
      </c>
      <c r="C3176" s="17" t="s">
        <v>9149</v>
      </c>
    </row>
    <row r="3177" spans="1:3">
      <c r="A3177" s="17" t="s">
        <v>6022</v>
      </c>
      <c r="B3177" s="27">
        <v>35034</v>
      </c>
      <c r="C3177" s="17" t="s">
        <v>9150</v>
      </c>
    </row>
    <row r="3178" spans="1:3">
      <c r="A3178" s="17" t="s">
        <v>6022</v>
      </c>
      <c r="B3178" s="27">
        <v>35035</v>
      </c>
      <c r="C3178" s="17" t="s">
        <v>9151</v>
      </c>
    </row>
    <row r="3179" spans="1:3">
      <c r="A3179" s="17" t="s">
        <v>6022</v>
      </c>
      <c r="B3179" s="27">
        <v>35533</v>
      </c>
      <c r="C3179" s="17" t="s">
        <v>9152</v>
      </c>
    </row>
    <row r="3180" spans="1:3">
      <c r="A3180" s="17" t="s">
        <v>6022</v>
      </c>
      <c r="B3180" s="27">
        <v>38293</v>
      </c>
      <c r="C3180" s="17" t="s">
        <v>9153</v>
      </c>
    </row>
    <row r="3181" spans="1:3">
      <c r="A3181" s="17" t="s">
        <v>6022</v>
      </c>
      <c r="B3181" s="27">
        <v>38294</v>
      </c>
      <c r="C3181" s="17" t="s">
        <v>9154</v>
      </c>
    </row>
    <row r="3182" spans="1:3">
      <c r="A3182" s="17" t="s">
        <v>6022</v>
      </c>
      <c r="B3182" s="27">
        <v>38295</v>
      </c>
      <c r="C3182" s="17" t="s">
        <v>9155</v>
      </c>
    </row>
    <row r="3183" spans="1:3">
      <c r="A3183" s="17" t="s">
        <v>6022</v>
      </c>
      <c r="B3183" s="27">
        <v>38314</v>
      </c>
      <c r="C3183" s="17" t="s">
        <v>9156</v>
      </c>
    </row>
    <row r="3184" spans="1:3">
      <c r="A3184" s="17" t="s">
        <v>6022</v>
      </c>
      <c r="B3184" s="27">
        <v>47018</v>
      </c>
      <c r="C3184" s="17" t="s">
        <v>6019</v>
      </c>
    </row>
    <row r="3185" spans="1:3">
      <c r="A3185" s="17" t="s">
        <v>6022</v>
      </c>
      <c r="B3185" s="27">
        <v>47019</v>
      </c>
      <c r="C3185" s="17" t="s">
        <v>9157</v>
      </c>
    </row>
    <row r="3186" spans="1:3">
      <c r="A3186" s="17" t="s">
        <v>6022</v>
      </c>
      <c r="B3186" s="27">
        <v>48204</v>
      </c>
      <c r="C3186" s="17" t="s">
        <v>9158</v>
      </c>
    </row>
    <row r="3187" spans="1:3">
      <c r="A3187" s="17" t="s">
        <v>6022</v>
      </c>
      <c r="B3187" s="27">
        <v>156852</v>
      </c>
      <c r="C3187" s="17" t="s">
        <v>9159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showGridLines="0" workbookViewId="0">
      <selection activeCell="G1" sqref="A1:G1"/>
    </sheetView>
  </sheetViews>
  <sheetFormatPr baseColWidth="10" defaultRowHeight="15"/>
  <cols>
    <col min="2" max="2" width="19.140625" bestFit="1" customWidth="1"/>
    <col min="3" max="3" width="19.85546875" bestFit="1" customWidth="1"/>
    <col min="4" max="4" width="29.5703125" customWidth="1"/>
    <col min="5" max="5" width="11.7109375" bestFit="1" customWidth="1"/>
    <col min="6" max="6" width="18.5703125" bestFit="1" customWidth="1"/>
    <col min="7" max="7" width="23.28515625" bestFit="1" customWidth="1"/>
  </cols>
  <sheetData>
    <row r="1" spans="1:7">
      <c r="A1" s="181" t="s">
        <v>0</v>
      </c>
      <c r="B1" s="182" t="s">
        <v>9160</v>
      </c>
      <c r="C1" s="182" t="s">
        <v>9161</v>
      </c>
      <c r="D1" s="181" t="s">
        <v>9162</v>
      </c>
      <c r="E1" s="181" t="s">
        <v>5980</v>
      </c>
      <c r="F1" s="181" t="s">
        <v>9163</v>
      </c>
      <c r="G1" s="182" t="s">
        <v>9164</v>
      </c>
    </row>
    <row r="2" spans="1:7">
      <c r="A2" s="180">
        <v>3052</v>
      </c>
      <c r="B2" s="179">
        <v>40460.73265046296</v>
      </c>
      <c r="C2" s="179">
        <v>40460.73265046296</v>
      </c>
      <c r="D2" s="17" t="s">
        <v>900</v>
      </c>
      <c r="E2" s="17" t="s">
        <v>9165</v>
      </c>
      <c r="F2" s="17" t="s">
        <v>9166</v>
      </c>
      <c r="G2" s="179">
        <v>40460.73265046296</v>
      </c>
    </row>
    <row r="3" spans="1:7">
      <c r="A3" s="180">
        <v>21222</v>
      </c>
      <c r="B3" s="179">
        <v>42356.453761574077</v>
      </c>
      <c r="C3" s="179">
        <v>42356.453761574077</v>
      </c>
      <c r="D3" s="17" t="s">
        <v>9167</v>
      </c>
      <c r="E3" s="17" t="s">
        <v>9168</v>
      </c>
      <c r="F3" s="17" t="s">
        <v>9169</v>
      </c>
      <c r="G3" s="179">
        <v>42356.453761574077</v>
      </c>
    </row>
    <row r="4" spans="1:7">
      <c r="A4" s="180">
        <v>21455</v>
      </c>
      <c r="B4" s="179">
        <v>42355.469641203701</v>
      </c>
      <c r="C4" s="179">
        <v>42355.469641203701</v>
      </c>
      <c r="D4" s="17" t="s">
        <v>9170</v>
      </c>
      <c r="E4" s="17" t="s">
        <v>9171</v>
      </c>
      <c r="F4" s="17" t="s">
        <v>9172</v>
      </c>
      <c r="G4" s="179">
        <v>42355.469641203701</v>
      </c>
    </row>
    <row r="5" spans="1:7">
      <c r="A5" s="180">
        <v>771</v>
      </c>
      <c r="B5" s="179">
        <v>42355.446435185186</v>
      </c>
      <c r="C5" s="179">
        <v>42355.446435185186</v>
      </c>
      <c r="D5" s="17" t="s">
        <v>9173</v>
      </c>
      <c r="E5" s="17" t="s">
        <v>9174</v>
      </c>
      <c r="F5" s="17" t="s">
        <v>9175</v>
      </c>
      <c r="G5" s="179">
        <v>42355.446435185186</v>
      </c>
    </row>
    <row r="6" spans="1:7">
      <c r="A6" s="180">
        <v>20389</v>
      </c>
      <c r="B6" s="179">
        <v>42625.336631944447</v>
      </c>
      <c r="C6" s="179">
        <v>42625.336631944447</v>
      </c>
      <c r="D6" s="17" t="s">
        <v>9176</v>
      </c>
      <c r="E6" s="17" t="s">
        <v>9177</v>
      </c>
      <c r="F6" s="17" t="s">
        <v>9178</v>
      </c>
      <c r="G6" s="179">
        <v>42625.336631944447</v>
      </c>
    </row>
    <row r="7" spans="1:7">
      <c r="A7" s="180">
        <v>2579</v>
      </c>
      <c r="B7" s="179">
        <v>43656.415937500002</v>
      </c>
      <c r="C7" s="179">
        <v>43656.415937500002</v>
      </c>
      <c r="D7" s="17" t="s">
        <v>9179</v>
      </c>
      <c r="E7" s="17" t="s">
        <v>9180</v>
      </c>
      <c r="F7" s="17" t="s">
        <v>9181</v>
      </c>
      <c r="G7" s="179">
        <v>43656.415937500002</v>
      </c>
    </row>
    <row r="8" spans="1:7">
      <c r="A8" s="180">
        <v>99</v>
      </c>
      <c r="B8" s="179">
        <v>43558.794039351851</v>
      </c>
      <c r="C8" s="179">
        <v>43558.794039351851</v>
      </c>
      <c r="D8" s="17" t="s">
        <v>9182</v>
      </c>
      <c r="E8" s="17" t="s">
        <v>9183</v>
      </c>
      <c r="F8" s="17" t="s">
        <v>9184</v>
      </c>
      <c r="G8" s="179">
        <v>43558.794039351851</v>
      </c>
    </row>
    <row r="9" spans="1:7">
      <c r="A9" s="180">
        <v>20484</v>
      </c>
      <c r="B9" s="179">
        <v>43558.797777777778</v>
      </c>
      <c r="C9" s="179">
        <v>43558.797777777778</v>
      </c>
      <c r="D9" s="17" t="s">
        <v>9185</v>
      </c>
      <c r="E9" s="17" t="s">
        <v>9186</v>
      </c>
      <c r="F9" s="17" t="s">
        <v>9187</v>
      </c>
      <c r="G9" s="179">
        <v>43558.797777777778</v>
      </c>
    </row>
    <row r="10" spans="1:7">
      <c r="A10" s="180">
        <v>20012</v>
      </c>
      <c r="B10" s="179">
        <v>43490.461365740739</v>
      </c>
      <c r="C10" s="179">
        <v>43490.461365740739</v>
      </c>
      <c r="D10" s="17" t="s">
        <v>9188</v>
      </c>
      <c r="E10" s="17" t="s">
        <v>9189</v>
      </c>
      <c r="F10" s="17" t="s">
        <v>9190</v>
      </c>
      <c r="G10" s="179">
        <v>43490.461365740739</v>
      </c>
    </row>
    <row r="11" spans="1:7">
      <c r="A11" s="180">
        <v>28532</v>
      </c>
      <c r="B11" s="179">
        <v>44491.677384259259</v>
      </c>
      <c r="C11" s="179">
        <v>44491.677384259259</v>
      </c>
      <c r="D11" s="17" t="s">
        <v>9191</v>
      </c>
      <c r="E11" s="17" t="s">
        <v>9192</v>
      </c>
      <c r="F11" s="17" t="s">
        <v>9193</v>
      </c>
      <c r="G11" s="179">
        <v>44491.677384259259</v>
      </c>
    </row>
    <row r="12" spans="1:7">
      <c r="A12" s="180">
        <v>32613</v>
      </c>
      <c r="B12" s="179">
        <v>44810.771435185183</v>
      </c>
      <c r="C12" s="179">
        <v>44810.771435185183</v>
      </c>
      <c r="D12" s="17" t="s">
        <v>9194</v>
      </c>
      <c r="E12" s="17" t="s">
        <v>9195</v>
      </c>
      <c r="F12" s="17" t="s">
        <v>9196</v>
      </c>
      <c r="G12" s="179">
        <v>44810.771435185183</v>
      </c>
    </row>
    <row r="13" spans="1:7">
      <c r="A13" s="180">
        <v>22805</v>
      </c>
      <c r="B13" s="179">
        <v>44887.376493055555</v>
      </c>
      <c r="C13" s="179">
        <v>44887.376493055555</v>
      </c>
      <c r="D13" s="17" t="s">
        <v>9197</v>
      </c>
      <c r="E13" s="17" t="s">
        <v>9198</v>
      </c>
      <c r="F13" s="17" t="s">
        <v>9199</v>
      </c>
      <c r="G13" s="179">
        <v>44887.376493055555</v>
      </c>
    </row>
    <row r="14" spans="1:7">
      <c r="A14" s="180">
        <v>20549</v>
      </c>
      <c r="B14" s="179">
        <v>45160.826597222222</v>
      </c>
      <c r="C14" s="179">
        <v>45160.826597222222</v>
      </c>
      <c r="D14" s="17" t="s">
        <v>1163</v>
      </c>
      <c r="E14" s="17" t="s">
        <v>9200</v>
      </c>
      <c r="F14" s="17" t="s">
        <v>9201</v>
      </c>
      <c r="G14" s="179">
        <v>45160.826597222222</v>
      </c>
    </row>
    <row r="15" spans="1:7">
      <c r="A15" s="180">
        <v>20348</v>
      </c>
      <c r="B15" s="179">
        <v>45348.326180555552</v>
      </c>
      <c r="C15" s="179">
        <v>45348.326180555552</v>
      </c>
      <c r="D15" s="17" t="s">
        <v>9202</v>
      </c>
      <c r="E15" s="17" t="s">
        <v>9203</v>
      </c>
      <c r="F15" s="17" t="s">
        <v>9204</v>
      </c>
      <c r="G15" s="179">
        <v>45348.326180555552</v>
      </c>
    </row>
    <row r="16" spans="1:7">
      <c r="A16" s="180">
        <v>21232</v>
      </c>
      <c r="B16" s="179">
        <v>44886.519814814812</v>
      </c>
      <c r="C16" s="179">
        <v>44886.519814814812</v>
      </c>
      <c r="D16" s="17" t="s">
        <v>9205</v>
      </c>
      <c r="E16" s="17" t="s">
        <v>9206</v>
      </c>
      <c r="F16" s="17" t="s">
        <v>9207</v>
      </c>
      <c r="G16" s="179">
        <v>44886.519814814812</v>
      </c>
    </row>
    <row r="17" spans="1:7">
      <c r="A17" s="180">
        <v>2148</v>
      </c>
      <c r="B17" s="179">
        <v>41885.698009259257</v>
      </c>
      <c r="C17" s="179">
        <v>41885.698009259257</v>
      </c>
      <c r="D17" s="17" t="s">
        <v>9208</v>
      </c>
      <c r="E17" s="17" t="s">
        <v>9209</v>
      </c>
      <c r="F17" s="17" t="s">
        <v>9210</v>
      </c>
      <c r="G17" s="179">
        <v>41885.698009259257</v>
      </c>
    </row>
    <row r="18" spans="1:7">
      <c r="A18" s="180">
        <v>20890</v>
      </c>
      <c r="B18" s="179">
        <v>42352.483703703707</v>
      </c>
      <c r="C18" s="179">
        <v>42352.483703703707</v>
      </c>
      <c r="D18" s="17" t="s">
        <v>654</v>
      </c>
      <c r="E18" s="17" t="s">
        <v>9211</v>
      </c>
      <c r="F18" s="17" t="s">
        <v>9212</v>
      </c>
      <c r="G18" s="179">
        <v>42352.483703703707</v>
      </c>
    </row>
    <row r="19" spans="1:7">
      <c r="A19" s="180">
        <v>20110</v>
      </c>
      <c r="B19" s="179">
        <v>43451.591423611113</v>
      </c>
      <c r="C19" s="179">
        <v>43451.591423611113</v>
      </c>
      <c r="D19" s="17" t="s">
        <v>9213</v>
      </c>
      <c r="E19" s="17" t="s">
        <v>9214</v>
      </c>
      <c r="F19" s="17" t="s">
        <v>9215</v>
      </c>
      <c r="G19" s="179">
        <v>43451.591423611113</v>
      </c>
    </row>
    <row r="20" spans="1:7">
      <c r="A20" s="180">
        <v>20012</v>
      </c>
      <c r="B20" s="179">
        <v>43490.459618055553</v>
      </c>
      <c r="C20" s="179">
        <v>43490.459618055553</v>
      </c>
      <c r="D20" s="17" t="s">
        <v>9188</v>
      </c>
      <c r="E20" s="17" t="s">
        <v>9189</v>
      </c>
      <c r="F20" s="17" t="s">
        <v>9216</v>
      </c>
      <c r="G20" s="179">
        <v>43490.459618055553</v>
      </c>
    </row>
    <row r="21" spans="1:7">
      <c r="A21" s="180">
        <v>20375</v>
      </c>
      <c r="B21" s="179">
        <v>43558.798819444448</v>
      </c>
      <c r="C21" s="179">
        <v>43558.798819444448</v>
      </c>
      <c r="D21" s="17" t="s">
        <v>9217</v>
      </c>
      <c r="E21" s="17" t="s">
        <v>9218</v>
      </c>
      <c r="F21" s="17" t="s">
        <v>9219</v>
      </c>
      <c r="G21" s="179">
        <v>43558.798819444448</v>
      </c>
    </row>
    <row r="22" spans="1:7">
      <c r="A22" s="180">
        <v>25957</v>
      </c>
      <c r="B22" s="179">
        <v>43656.419861111113</v>
      </c>
      <c r="C22" s="179">
        <v>43656.419861111113</v>
      </c>
      <c r="D22" s="17" t="s">
        <v>9220</v>
      </c>
      <c r="E22" s="17" t="s">
        <v>9221</v>
      </c>
      <c r="F22" s="17" t="s">
        <v>9222</v>
      </c>
      <c r="G22" s="179">
        <v>43656.419861111113</v>
      </c>
    </row>
    <row r="23" spans="1:7">
      <c r="A23" s="180">
        <v>5</v>
      </c>
      <c r="B23" s="179">
        <v>43767.44458333333</v>
      </c>
      <c r="C23" s="179">
        <v>43767.44458333333</v>
      </c>
      <c r="D23" s="17" t="s">
        <v>9223</v>
      </c>
      <c r="E23" s="17" t="s">
        <v>9224</v>
      </c>
      <c r="F23" s="17" t="s">
        <v>9225</v>
      </c>
      <c r="G23" s="179">
        <v>43767.44458333333</v>
      </c>
    </row>
    <row r="24" spans="1:7">
      <c r="A24" s="180">
        <v>20227</v>
      </c>
      <c r="B24" s="179">
        <v>43802.482372685183</v>
      </c>
      <c r="C24" s="179">
        <v>43802.482372685183</v>
      </c>
      <c r="D24" s="17" t="s">
        <v>9226</v>
      </c>
      <c r="E24" s="17" t="s">
        <v>9227</v>
      </c>
      <c r="F24" s="17" t="s">
        <v>9228</v>
      </c>
      <c r="G24" s="179">
        <v>43802.482372685183</v>
      </c>
    </row>
    <row r="25" spans="1:7">
      <c r="A25" s="180">
        <v>2414</v>
      </c>
      <c r="B25" s="179">
        <v>43768.470254629632</v>
      </c>
      <c r="C25" s="179">
        <v>43768.470254629632</v>
      </c>
      <c r="D25" s="17" t="s">
        <v>9229</v>
      </c>
      <c r="E25" s="17" t="s">
        <v>9230</v>
      </c>
      <c r="F25" s="17" t="s">
        <v>9231</v>
      </c>
      <c r="G25" s="179">
        <v>43768.470254629632</v>
      </c>
    </row>
    <row r="26" spans="1:7">
      <c r="A26" s="180">
        <v>26184</v>
      </c>
      <c r="B26" s="179">
        <v>44915.595069444447</v>
      </c>
      <c r="C26" s="179">
        <v>44915.595069444447</v>
      </c>
      <c r="D26" s="17" t="s">
        <v>9232</v>
      </c>
      <c r="E26" s="17" t="s">
        <v>9233</v>
      </c>
      <c r="F26" s="17" t="s">
        <v>9234</v>
      </c>
      <c r="G26" s="179">
        <v>44915.595069444447</v>
      </c>
    </row>
    <row r="27" spans="1:7">
      <c r="A27" s="180">
        <v>26152</v>
      </c>
      <c r="B27" s="179">
        <v>45043.661099537036</v>
      </c>
      <c r="C27" s="179">
        <v>45043.661099537036</v>
      </c>
      <c r="D27" s="17" t="s">
        <v>9235</v>
      </c>
      <c r="E27" s="17" t="s">
        <v>9236</v>
      </c>
      <c r="F27" s="17" t="s">
        <v>9237</v>
      </c>
      <c r="G27" s="179">
        <v>45043.661099537036</v>
      </c>
    </row>
    <row r="28" spans="1:7">
      <c r="A28" s="180">
        <v>26594</v>
      </c>
      <c r="B28" s="179">
        <v>45133.706435185188</v>
      </c>
      <c r="C28" s="179">
        <v>45133.706435185188</v>
      </c>
      <c r="D28" s="17" t="s">
        <v>9238</v>
      </c>
      <c r="E28" s="17" t="s">
        <v>9239</v>
      </c>
      <c r="F28" s="17" t="s">
        <v>9240</v>
      </c>
      <c r="G28" s="179">
        <v>45133.706435185188</v>
      </c>
    </row>
    <row r="29" spans="1:7">
      <c r="A29" s="180">
        <v>20264</v>
      </c>
      <c r="B29" s="179">
        <v>45160.822384259256</v>
      </c>
      <c r="C29" s="179">
        <v>45160.822384259256</v>
      </c>
      <c r="D29" s="17" t="s">
        <v>616</v>
      </c>
      <c r="E29" s="17" t="s">
        <v>9241</v>
      </c>
      <c r="F29" s="17" t="s">
        <v>9242</v>
      </c>
      <c r="G29" s="179">
        <v>45160.822384259256</v>
      </c>
    </row>
    <row r="30" spans="1:7">
      <c r="A30" s="180">
        <v>3336</v>
      </c>
      <c r="B30" s="179">
        <v>41675.622395833336</v>
      </c>
      <c r="C30" s="179">
        <v>41675.622395833336</v>
      </c>
      <c r="D30" s="17" t="s">
        <v>9243</v>
      </c>
      <c r="E30" s="17" t="s">
        <v>9244</v>
      </c>
      <c r="F30" s="17" t="s">
        <v>9245</v>
      </c>
      <c r="G30" s="179">
        <v>41675.622395833336</v>
      </c>
    </row>
    <row r="31" spans="1:7">
      <c r="A31" s="180">
        <v>808</v>
      </c>
      <c r="B31" s="179">
        <v>42356.451898148145</v>
      </c>
      <c r="C31" s="179">
        <v>42356.451898148145</v>
      </c>
      <c r="D31" s="17" t="s">
        <v>3908</v>
      </c>
      <c r="E31" s="17" t="s">
        <v>9246</v>
      </c>
      <c r="F31" s="17" t="s">
        <v>9247</v>
      </c>
      <c r="G31" s="179">
        <v>42356.451898148145</v>
      </c>
    </row>
    <row r="32" spans="1:7">
      <c r="A32" s="180">
        <v>25095</v>
      </c>
      <c r="B32" s="179">
        <v>42356.45722222222</v>
      </c>
      <c r="C32" s="179">
        <v>42356.45722222222</v>
      </c>
      <c r="D32" s="17" t="s">
        <v>9248</v>
      </c>
      <c r="E32" s="17" t="s">
        <v>9249</v>
      </c>
      <c r="F32" s="17" t="s">
        <v>9250</v>
      </c>
      <c r="G32" s="179">
        <v>42356.45722222222</v>
      </c>
    </row>
    <row r="33" spans="1:7">
      <c r="A33" s="180">
        <v>20111</v>
      </c>
      <c r="B33" s="179">
        <v>42356.441307870373</v>
      </c>
      <c r="C33" s="179">
        <v>42356.441307870373</v>
      </c>
      <c r="D33" s="17" t="s">
        <v>9251</v>
      </c>
      <c r="E33" s="17" t="s">
        <v>9252</v>
      </c>
      <c r="F33" s="17" t="s">
        <v>9253</v>
      </c>
      <c r="G33" s="179">
        <v>42356.441307870373</v>
      </c>
    </row>
    <row r="34" spans="1:7">
      <c r="A34" s="180">
        <v>99908</v>
      </c>
      <c r="B34" s="179">
        <v>43403.486111111109</v>
      </c>
      <c r="C34" s="179">
        <v>43403.486111111109</v>
      </c>
      <c r="D34" s="17" t="s">
        <v>9254</v>
      </c>
      <c r="E34" s="17" t="s">
        <v>9255</v>
      </c>
      <c r="F34" s="17" t="s">
        <v>9256</v>
      </c>
      <c r="G34" s="179">
        <v>43403.486111111109</v>
      </c>
    </row>
    <row r="35" spans="1:7">
      <c r="A35" s="180">
        <v>3719</v>
      </c>
      <c r="B35" s="179">
        <v>43441.511388888888</v>
      </c>
      <c r="C35" s="179">
        <v>43441.511388888888</v>
      </c>
      <c r="D35" s="17" t="s">
        <v>9257</v>
      </c>
      <c r="E35" s="17" t="s">
        <v>9258</v>
      </c>
      <c r="F35" s="17" t="s">
        <v>9259</v>
      </c>
      <c r="G35" s="179">
        <v>43441.511388888888</v>
      </c>
    </row>
    <row r="36" spans="1:7">
      <c r="A36" s="180">
        <v>23303</v>
      </c>
      <c r="B36" s="179">
        <v>43699.485277777778</v>
      </c>
      <c r="C36" s="179">
        <v>43699.485277777778</v>
      </c>
      <c r="D36" s="17" t="s">
        <v>9260</v>
      </c>
      <c r="E36" s="17" t="s">
        <v>9261</v>
      </c>
      <c r="F36" s="17" t="s">
        <v>9262</v>
      </c>
      <c r="G36" s="179">
        <v>43699.485277777778</v>
      </c>
    </row>
    <row r="37" spans="1:7">
      <c r="A37" s="180">
        <v>20537</v>
      </c>
      <c r="B37" s="179">
        <v>43517.706388888888</v>
      </c>
      <c r="C37" s="179">
        <v>43517.706388888888</v>
      </c>
      <c r="D37" s="17" t="s">
        <v>9263</v>
      </c>
      <c r="E37" s="17" t="s">
        <v>9264</v>
      </c>
      <c r="F37" s="17" t="s">
        <v>9265</v>
      </c>
      <c r="G37" s="179">
        <v>43517.706388888888</v>
      </c>
    </row>
    <row r="38" spans="1:7">
      <c r="A38" s="180">
        <v>2149</v>
      </c>
      <c r="B38" s="179">
        <v>43431.562881944446</v>
      </c>
      <c r="C38" s="179">
        <v>43431.562881944446</v>
      </c>
      <c r="D38" s="17" t="s">
        <v>9266</v>
      </c>
      <c r="E38" s="17" t="s">
        <v>9267</v>
      </c>
      <c r="F38" s="17" t="s">
        <v>9268</v>
      </c>
      <c r="G38" s="179">
        <v>43431.562881944446</v>
      </c>
    </row>
    <row r="39" spans="1:7">
      <c r="A39" s="180">
        <v>20159</v>
      </c>
      <c r="B39" s="179">
        <v>43759.645787037036</v>
      </c>
      <c r="C39" s="179">
        <v>43759.645787037036</v>
      </c>
      <c r="D39" s="17" t="s">
        <v>9269</v>
      </c>
      <c r="E39" s="17" t="s">
        <v>9270</v>
      </c>
      <c r="F39" s="17" t="s">
        <v>9271</v>
      </c>
      <c r="G39" s="179">
        <v>43759.645787037036</v>
      </c>
    </row>
    <row r="40" spans="1:7">
      <c r="A40" s="180">
        <v>20261</v>
      </c>
      <c r="B40" s="179">
        <v>43768.468912037039</v>
      </c>
      <c r="C40" s="179">
        <v>43768.468912037039</v>
      </c>
      <c r="D40" s="17" t="s">
        <v>9272</v>
      </c>
      <c r="E40" s="17" t="s">
        <v>9273</v>
      </c>
      <c r="F40" s="17" t="s">
        <v>9274</v>
      </c>
      <c r="G40" s="179">
        <v>43768.468912037039</v>
      </c>
    </row>
    <row r="41" spans="1:7">
      <c r="A41" s="180">
        <v>25987</v>
      </c>
      <c r="B41" s="179">
        <v>43759.641076388885</v>
      </c>
      <c r="C41" s="179">
        <v>43759.641076388885</v>
      </c>
      <c r="D41" s="17" t="s">
        <v>9275</v>
      </c>
      <c r="E41" s="17" t="s">
        <v>9276</v>
      </c>
      <c r="F41" s="17" t="s">
        <v>9277</v>
      </c>
      <c r="G41" s="179">
        <v>43759.641076388885</v>
      </c>
    </row>
    <row r="42" spans="1:7">
      <c r="A42" s="180">
        <v>21537</v>
      </c>
      <c r="B42" s="179">
        <v>44547.8127662037</v>
      </c>
      <c r="C42" s="179">
        <v>44547.8127662037</v>
      </c>
      <c r="D42" s="17" t="s">
        <v>9278</v>
      </c>
      <c r="E42" s="17" t="s">
        <v>9279</v>
      </c>
      <c r="F42" s="17" t="s">
        <v>9280</v>
      </c>
      <c r="G42" s="179">
        <v>44547.8127662037</v>
      </c>
    </row>
    <row r="43" spans="1:7">
      <c r="A43" s="180">
        <v>670</v>
      </c>
      <c r="B43" s="179">
        <v>44606.570277777777</v>
      </c>
      <c r="C43" s="179">
        <v>44606.570277777777</v>
      </c>
      <c r="D43" s="17" t="s">
        <v>9281</v>
      </c>
      <c r="E43" s="17" t="s">
        <v>9282</v>
      </c>
      <c r="F43" s="17" t="s">
        <v>9283</v>
      </c>
      <c r="G43" s="179">
        <v>44606.570277777777</v>
      </c>
    </row>
    <row r="44" spans="1:7">
      <c r="A44" s="180">
        <v>21717</v>
      </c>
      <c r="B44" s="179">
        <v>45133.711759259262</v>
      </c>
      <c r="C44" s="179">
        <v>45133.711759259262</v>
      </c>
      <c r="D44" s="17" t="s">
        <v>9284</v>
      </c>
      <c r="E44" s="17" t="s">
        <v>9285</v>
      </c>
      <c r="F44" s="17" t="s">
        <v>9286</v>
      </c>
      <c r="G44" s="179">
        <v>45133.711759259262</v>
      </c>
    </row>
    <row r="45" spans="1:7">
      <c r="A45" s="180">
        <v>20724</v>
      </c>
      <c r="B45" s="179">
        <v>45182.575659722221</v>
      </c>
      <c r="C45" s="179">
        <v>45182.575659722221</v>
      </c>
      <c r="D45" s="17" t="s">
        <v>9287</v>
      </c>
      <c r="E45" s="17" t="s">
        <v>9288</v>
      </c>
      <c r="F45" s="17" t="s">
        <v>9289</v>
      </c>
      <c r="G45" s="179">
        <v>45182.575659722221</v>
      </c>
    </row>
    <row r="46" spans="1:7">
      <c r="A46" s="180">
        <v>935</v>
      </c>
      <c r="B46" s="179">
        <v>45348.329548611109</v>
      </c>
      <c r="C46" s="179">
        <v>45348.329548611109</v>
      </c>
      <c r="D46" s="17" t="s">
        <v>9290</v>
      </c>
      <c r="E46" s="17" t="s">
        <v>9291</v>
      </c>
      <c r="F46" s="17" t="s">
        <v>9292</v>
      </c>
      <c r="G46" s="179">
        <v>45348.329548611109</v>
      </c>
    </row>
    <row r="47" spans="1:7">
      <c r="A47" s="180">
        <v>25696</v>
      </c>
      <c r="B47" s="179">
        <v>45642.461909722224</v>
      </c>
      <c r="C47" s="179">
        <v>45642.461909722224</v>
      </c>
      <c r="D47" s="17" t="s">
        <v>9293</v>
      </c>
      <c r="E47" s="17" t="s">
        <v>9294</v>
      </c>
      <c r="F47" s="17" t="s">
        <v>9295</v>
      </c>
      <c r="G47" s="179">
        <v>45642.461909722224</v>
      </c>
    </row>
    <row r="48" spans="1:7">
      <c r="A48" s="180">
        <v>20341</v>
      </c>
      <c r="B48" s="179">
        <v>40264.540069444447</v>
      </c>
      <c r="C48" s="179">
        <v>40264.540069444447</v>
      </c>
      <c r="D48" s="17" t="s">
        <v>4086</v>
      </c>
      <c r="E48" s="17" t="s">
        <v>9296</v>
      </c>
      <c r="F48" s="17" t="s">
        <v>9297</v>
      </c>
      <c r="G48" s="179">
        <v>40264.540069444447</v>
      </c>
    </row>
    <row r="49" spans="1:7">
      <c r="A49" s="180">
        <v>2009</v>
      </c>
      <c r="B49" s="179">
        <v>40475.484236111108</v>
      </c>
      <c r="C49" s="179">
        <v>40475.484236111108</v>
      </c>
      <c r="D49" s="17" t="s">
        <v>9298</v>
      </c>
      <c r="E49" s="17" t="s">
        <v>9299</v>
      </c>
      <c r="F49" s="17" t="s">
        <v>9300</v>
      </c>
      <c r="G49" s="179">
        <v>40475.484236111108</v>
      </c>
    </row>
    <row r="50" spans="1:7">
      <c r="A50" s="180">
        <v>21742</v>
      </c>
      <c r="B50" s="179">
        <v>40845.418368055558</v>
      </c>
      <c r="C50" s="179">
        <v>40845.418368055558</v>
      </c>
      <c r="D50" s="17" t="s">
        <v>9301</v>
      </c>
      <c r="E50" s="17" t="s">
        <v>9302</v>
      </c>
      <c r="F50" s="17" t="s">
        <v>9303</v>
      </c>
      <c r="G50" s="179">
        <v>40845.418368055558</v>
      </c>
    </row>
    <row r="51" spans="1:7">
      <c r="A51" s="180">
        <v>23106</v>
      </c>
      <c r="B51" s="179">
        <v>42356.452997685185</v>
      </c>
      <c r="C51" s="179">
        <v>42356.452997685185</v>
      </c>
      <c r="D51" s="17" t="s">
        <v>9304</v>
      </c>
      <c r="E51" s="17" t="s">
        <v>9305</v>
      </c>
      <c r="F51" s="17" t="s">
        <v>9306</v>
      </c>
      <c r="G51" s="179">
        <v>42356.452997685185</v>
      </c>
    </row>
    <row r="52" spans="1:7">
      <c r="A52" s="180">
        <v>25979</v>
      </c>
      <c r="B52" s="179">
        <v>42355.496087962965</v>
      </c>
      <c r="C52" s="179">
        <v>42355.496087962965</v>
      </c>
      <c r="D52" s="17" t="s">
        <v>4345</v>
      </c>
      <c r="E52" s="17" t="s">
        <v>9307</v>
      </c>
      <c r="F52" s="17" t="s">
        <v>9308</v>
      </c>
      <c r="G52" s="179">
        <v>42355.496087962965</v>
      </c>
    </row>
    <row r="53" spans="1:7">
      <c r="A53" s="180">
        <v>20744</v>
      </c>
      <c r="B53" s="179">
        <v>42356.440266203703</v>
      </c>
      <c r="C53" s="179">
        <v>42356.440266203703</v>
      </c>
      <c r="D53" s="17" t="s">
        <v>9309</v>
      </c>
      <c r="E53" s="17" t="s">
        <v>9310</v>
      </c>
      <c r="F53" s="17" t="s">
        <v>9311</v>
      </c>
      <c r="G53" s="179">
        <v>42356.440266203703</v>
      </c>
    </row>
    <row r="54" spans="1:7">
      <c r="A54" s="180">
        <v>21196</v>
      </c>
      <c r="B54" s="179">
        <v>42356.443344907406</v>
      </c>
      <c r="C54" s="179">
        <v>42356.443344907406</v>
      </c>
      <c r="D54" s="17" t="s">
        <v>9312</v>
      </c>
      <c r="E54" s="17" t="s">
        <v>9313</v>
      </c>
      <c r="F54" s="17" t="s">
        <v>9314</v>
      </c>
      <c r="G54" s="179">
        <v>42356.443344907406</v>
      </c>
    </row>
    <row r="55" spans="1:7">
      <c r="A55" s="180">
        <v>20464</v>
      </c>
      <c r="B55" s="179">
        <v>42545.520462962966</v>
      </c>
      <c r="C55" s="179">
        <v>42545.520462962966</v>
      </c>
      <c r="D55" s="17" t="s">
        <v>9315</v>
      </c>
      <c r="E55" s="17" t="s">
        <v>9316</v>
      </c>
      <c r="F55" s="17" t="s">
        <v>9317</v>
      </c>
      <c r="G55" s="179">
        <v>42545.520462962966</v>
      </c>
    </row>
    <row r="56" spans="1:7">
      <c r="A56" s="180">
        <v>22390</v>
      </c>
      <c r="B56" s="179">
        <v>43558.792708333334</v>
      </c>
      <c r="C56" s="179">
        <v>43558.792708333334</v>
      </c>
      <c r="D56" s="17" t="s">
        <v>9318</v>
      </c>
      <c r="E56" s="17" t="s">
        <v>9319</v>
      </c>
      <c r="F56" s="17" t="s">
        <v>9320</v>
      </c>
      <c r="G56" s="179">
        <v>43558.792708333334</v>
      </c>
    </row>
    <row r="57" spans="1:7">
      <c r="A57" s="180">
        <v>21720</v>
      </c>
      <c r="B57" s="179">
        <v>43571.444837962961</v>
      </c>
      <c r="C57" s="179">
        <v>43571.444837962961</v>
      </c>
      <c r="D57" s="17" t="s">
        <v>9321</v>
      </c>
      <c r="E57" s="17" t="s">
        <v>9322</v>
      </c>
      <c r="F57" s="17" t="s">
        <v>9323</v>
      </c>
      <c r="G57" s="179">
        <v>43571.444837962961</v>
      </c>
    </row>
    <row r="58" spans="1:7">
      <c r="A58" s="180">
        <v>21692</v>
      </c>
      <c r="B58" s="179">
        <v>43712.527800925927</v>
      </c>
      <c r="C58" s="179">
        <v>43712.527800925927</v>
      </c>
      <c r="D58" s="17" t="s">
        <v>9324</v>
      </c>
      <c r="E58" s="17" t="s">
        <v>9325</v>
      </c>
      <c r="F58" s="17" t="s">
        <v>9326</v>
      </c>
      <c r="G58" s="179">
        <v>43712.527800925927</v>
      </c>
    </row>
    <row r="59" spans="1:7">
      <c r="A59" s="180">
        <v>20335</v>
      </c>
      <c r="B59" s="179">
        <v>43517.707314814812</v>
      </c>
      <c r="C59" s="179">
        <v>43517.707314814812</v>
      </c>
      <c r="D59" s="17" t="s">
        <v>9327</v>
      </c>
      <c r="E59" s="17" t="s">
        <v>9328</v>
      </c>
      <c r="F59" s="17" t="s">
        <v>9329</v>
      </c>
      <c r="G59" s="179">
        <v>43517.707314814812</v>
      </c>
    </row>
    <row r="60" spans="1:7">
      <c r="A60" s="180">
        <v>20494</v>
      </c>
      <c r="B60" s="179">
        <v>43431.561018518521</v>
      </c>
      <c r="C60" s="179">
        <v>43431.561018518521</v>
      </c>
      <c r="D60" s="17" t="s">
        <v>9330</v>
      </c>
      <c r="E60" s="17" t="s">
        <v>9331</v>
      </c>
      <c r="F60" s="17" t="s">
        <v>9332</v>
      </c>
      <c r="G60" s="179">
        <v>43431.561018518521</v>
      </c>
    </row>
    <row r="61" spans="1:7">
      <c r="A61" s="180">
        <v>21896</v>
      </c>
      <c r="B61" s="179">
        <v>43733.676979166667</v>
      </c>
      <c r="C61" s="179">
        <v>43733.676979166667</v>
      </c>
      <c r="D61" s="17" t="s">
        <v>9333</v>
      </c>
      <c r="E61" s="17" t="s">
        <v>9334</v>
      </c>
      <c r="F61" s="17" t="s">
        <v>9335</v>
      </c>
      <c r="G61" s="179">
        <v>43733.676979166667</v>
      </c>
    </row>
    <row r="62" spans="1:7">
      <c r="A62" s="180">
        <v>21678</v>
      </c>
      <c r="B62" s="179">
        <v>43768.473449074074</v>
      </c>
      <c r="C62" s="179">
        <v>43768.473449074074</v>
      </c>
      <c r="D62" s="17" t="s">
        <v>9336</v>
      </c>
      <c r="E62" s="17" t="s">
        <v>9337</v>
      </c>
      <c r="F62" s="17" t="s">
        <v>9338</v>
      </c>
      <c r="G62" s="179">
        <v>43768.473449074074</v>
      </c>
    </row>
    <row r="63" spans="1:7">
      <c r="A63" s="180">
        <v>2054</v>
      </c>
      <c r="B63" s="179">
        <v>43759.629745370374</v>
      </c>
      <c r="C63" s="179">
        <v>43759.629745370374</v>
      </c>
      <c r="D63" s="17" t="s">
        <v>9339</v>
      </c>
      <c r="E63" s="17" t="s">
        <v>9340</v>
      </c>
      <c r="F63" s="17" t="s">
        <v>9341</v>
      </c>
      <c r="G63" s="179">
        <v>43759.629745370374</v>
      </c>
    </row>
    <row r="64" spans="1:7">
      <c r="A64" s="180">
        <v>20503</v>
      </c>
      <c r="B64" s="179">
        <v>44536.459189814814</v>
      </c>
      <c r="C64" s="179">
        <v>44536.459189814814</v>
      </c>
      <c r="D64" s="17" t="s">
        <v>9342</v>
      </c>
      <c r="E64" s="17" t="s">
        <v>9343</v>
      </c>
      <c r="F64" s="17" t="s">
        <v>9344</v>
      </c>
      <c r="G64" s="179">
        <v>44536.459189814814</v>
      </c>
    </row>
    <row r="65" spans="1:7">
      <c r="A65" s="180">
        <v>2483</v>
      </c>
      <c r="B65" s="179">
        <v>44886.560219907406</v>
      </c>
      <c r="C65" s="179">
        <v>44886.560219907406</v>
      </c>
      <c r="D65" s="17" t="s">
        <v>9345</v>
      </c>
      <c r="E65" s="17" t="s">
        <v>9346</v>
      </c>
      <c r="F65" s="17" t="s">
        <v>9347</v>
      </c>
      <c r="G65" s="179">
        <v>44886.560219907406</v>
      </c>
    </row>
    <row r="66" spans="1:7">
      <c r="A66" s="180">
        <v>3087</v>
      </c>
      <c r="B66" s="179">
        <v>44886.511782407404</v>
      </c>
      <c r="C66" s="179">
        <v>44886.511782407404</v>
      </c>
      <c r="D66" s="17" t="s">
        <v>9348</v>
      </c>
      <c r="E66" s="17" t="s">
        <v>9349</v>
      </c>
      <c r="F66" s="17" t="s">
        <v>9350</v>
      </c>
      <c r="G66" s="179">
        <v>44886.511782407404</v>
      </c>
    </row>
    <row r="67" spans="1:7">
      <c r="A67" s="180">
        <v>26724</v>
      </c>
      <c r="B67" s="179">
        <v>45141.549027777779</v>
      </c>
      <c r="C67" s="179">
        <v>45141.549027777779</v>
      </c>
      <c r="D67" s="17" t="s">
        <v>9351</v>
      </c>
      <c r="E67" s="17" t="s">
        <v>9352</v>
      </c>
      <c r="F67" s="17" t="s">
        <v>9353</v>
      </c>
      <c r="G67" s="179">
        <v>45141.549027777779</v>
      </c>
    </row>
    <row r="68" spans="1:7">
      <c r="A68" s="180">
        <v>21746</v>
      </c>
      <c r="B68" s="179">
        <v>45133.709317129629</v>
      </c>
      <c r="C68" s="179">
        <v>45133.709317129629</v>
      </c>
      <c r="D68" s="17" t="s">
        <v>9354</v>
      </c>
      <c r="E68" s="17" t="s">
        <v>9355</v>
      </c>
      <c r="F68" s="17" t="s">
        <v>9356</v>
      </c>
      <c r="G68" s="179">
        <v>45133.709317129629</v>
      </c>
    </row>
    <row r="69" spans="1:7">
      <c r="A69" s="180">
        <v>49505</v>
      </c>
      <c r="B69" s="179">
        <v>45737.447442129633</v>
      </c>
      <c r="C69" s="179">
        <v>45737.447442129633</v>
      </c>
      <c r="D69" s="17" t="s">
        <v>3182</v>
      </c>
      <c r="E69" s="17" t="s">
        <v>9357</v>
      </c>
      <c r="F69" s="17" t="s">
        <v>9358</v>
      </c>
      <c r="G69" s="179">
        <v>45737.447442129633</v>
      </c>
    </row>
    <row r="70" spans="1:7">
      <c r="A70" s="180">
        <v>2395</v>
      </c>
      <c r="B70" s="179">
        <v>40183.418032407404</v>
      </c>
      <c r="C70" s="179">
        <v>40183.418032407404</v>
      </c>
      <c r="D70" s="17" t="s">
        <v>9359</v>
      </c>
      <c r="E70" s="17" t="s">
        <v>9360</v>
      </c>
      <c r="F70" s="17" t="s">
        <v>9361</v>
      </c>
      <c r="G70" s="179">
        <v>40183.418032407404</v>
      </c>
    </row>
    <row r="71" spans="1:7">
      <c r="A71" s="180">
        <v>20323</v>
      </c>
      <c r="B71" s="179">
        <v>41038.465428240743</v>
      </c>
      <c r="C71" s="179">
        <v>41038.465428240743</v>
      </c>
      <c r="D71" s="17" t="s">
        <v>9362</v>
      </c>
      <c r="E71" s="17" t="s">
        <v>9363</v>
      </c>
      <c r="F71" s="17" t="s">
        <v>9364</v>
      </c>
      <c r="G71" s="179">
        <v>41038.465428240743</v>
      </c>
    </row>
    <row r="72" spans="1:7">
      <c r="A72" s="180">
        <v>23043</v>
      </c>
      <c r="B72" s="179">
        <v>42355.457395833335</v>
      </c>
      <c r="C72" s="179">
        <v>42355.457395833335</v>
      </c>
      <c r="D72" s="17" t="s">
        <v>9365</v>
      </c>
      <c r="E72" s="17" t="s">
        <v>9366</v>
      </c>
      <c r="F72" s="17" t="s">
        <v>9367</v>
      </c>
      <c r="G72" s="179">
        <v>42355.457395833335</v>
      </c>
    </row>
    <row r="73" spans="1:7">
      <c r="A73" s="180">
        <v>26212</v>
      </c>
      <c r="B73" s="179">
        <v>42356.436956018515</v>
      </c>
      <c r="C73" s="179">
        <v>42356.436956018515</v>
      </c>
      <c r="D73" s="17" t="s">
        <v>9368</v>
      </c>
      <c r="E73" s="17" t="s">
        <v>9369</v>
      </c>
      <c r="F73" s="17" t="s">
        <v>9370</v>
      </c>
      <c r="G73" s="179">
        <v>42356.436956018515</v>
      </c>
    </row>
    <row r="74" spans="1:7">
      <c r="A74" s="180">
        <v>20864</v>
      </c>
      <c r="B74" s="179">
        <v>42356.446759259263</v>
      </c>
      <c r="C74" s="179">
        <v>42356.446759259263</v>
      </c>
      <c r="D74" s="17" t="s">
        <v>9371</v>
      </c>
      <c r="E74" s="17" t="s">
        <v>9372</v>
      </c>
      <c r="F74" s="17" t="s">
        <v>9373</v>
      </c>
      <c r="G74" s="179">
        <v>42356.446759259263</v>
      </c>
    </row>
    <row r="75" spans="1:7">
      <c r="A75" s="180">
        <v>356</v>
      </c>
      <c r="B75" s="179">
        <v>42352.487754629627</v>
      </c>
      <c r="C75" s="179">
        <v>42352.487754629627</v>
      </c>
      <c r="D75" s="17" t="s">
        <v>9374</v>
      </c>
      <c r="E75" s="17" t="s">
        <v>9375</v>
      </c>
      <c r="F75" s="17" t="s">
        <v>9376</v>
      </c>
      <c r="G75" s="179">
        <v>42352.487754629627</v>
      </c>
    </row>
    <row r="76" spans="1:7">
      <c r="A76" s="180">
        <v>22312</v>
      </c>
      <c r="B76" s="179">
        <v>42356.460844907408</v>
      </c>
      <c r="C76" s="179">
        <v>42356.460844907408</v>
      </c>
      <c r="D76" s="17" t="s">
        <v>9377</v>
      </c>
      <c r="E76" s="17" t="s">
        <v>9378</v>
      </c>
      <c r="F76" s="17" t="s">
        <v>9379</v>
      </c>
      <c r="G76" s="179">
        <v>42356.460844907408</v>
      </c>
    </row>
    <row r="77" spans="1:7">
      <c r="A77" s="180">
        <v>3306</v>
      </c>
      <c r="B77" s="179">
        <v>43238.471331018518</v>
      </c>
      <c r="C77" s="179">
        <v>43238.471331018518</v>
      </c>
      <c r="D77" s="17" t="s">
        <v>9380</v>
      </c>
      <c r="E77" s="17" t="s">
        <v>9381</v>
      </c>
      <c r="F77" s="17" t="s">
        <v>9382</v>
      </c>
      <c r="G77" s="179">
        <v>43238.471331018518</v>
      </c>
    </row>
    <row r="78" spans="1:7">
      <c r="A78" s="180">
        <v>476</v>
      </c>
      <c r="B78" s="179">
        <v>43511.447962962964</v>
      </c>
      <c r="C78" s="179">
        <v>43511.447962962964</v>
      </c>
      <c r="D78" s="17" t="s">
        <v>9383</v>
      </c>
      <c r="E78" s="17" t="s">
        <v>9384</v>
      </c>
      <c r="F78" s="17" t="s">
        <v>9385</v>
      </c>
      <c r="G78" s="179">
        <v>43511.447962962964</v>
      </c>
    </row>
    <row r="79" spans="1:7">
      <c r="A79" s="180">
        <v>1824</v>
      </c>
      <c r="B79" s="179">
        <v>43571.439479166664</v>
      </c>
      <c r="C79" s="179">
        <v>43571.439479166664</v>
      </c>
      <c r="D79" s="17" t="s">
        <v>9386</v>
      </c>
      <c r="E79" s="17" t="s">
        <v>9387</v>
      </c>
      <c r="F79" s="17" t="s">
        <v>9388</v>
      </c>
      <c r="G79" s="179">
        <v>43571.439479166664</v>
      </c>
    </row>
    <row r="80" spans="1:7">
      <c r="A80" s="180">
        <v>61</v>
      </c>
      <c r="B80" s="179">
        <v>43495.685995370368</v>
      </c>
      <c r="C80" s="179">
        <v>43495.685995370368</v>
      </c>
      <c r="D80" s="17" t="s">
        <v>9389</v>
      </c>
      <c r="E80" s="17" t="s">
        <v>9390</v>
      </c>
      <c r="F80" s="17" t="s">
        <v>9391</v>
      </c>
      <c r="G80" s="179">
        <v>43495.685995370368</v>
      </c>
    </row>
    <row r="81" spans="1:7">
      <c r="A81" s="180">
        <v>20157</v>
      </c>
      <c r="B81" s="179">
        <v>43431.55841435185</v>
      </c>
      <c r="C81" s="179">
        <v>43431.55841435185</v>
      </c>
      <c r="D81" s="17" t="s">
        <v>9392</v>
      </c>
      <c r="E81" s="17" t="s">
        <v>9393</v>
      </c>
      <c r="F81" s="17" t="s">
        <v>9394</v>
      </c>
      <c r="G81" s="179">
        <v>43431.55841435185</v>
      </c>
    </row>
    <row r="82" spans="1:7">
      <c r="A82" s="180">
        <v>22200</v>
      </c>
      <c r="B82" s="179">
        <v>43431.561608796299</v>
      </c>
      <c r="C82" s="179">
        <v>43431.561608796299</v>
      </c>
      <c r="D82" s="17" t="s">
        <v>9395</v>
      </c>
      <c r="E82" s="17" t="s">
        <v>9396</v>
      </c>
      <c r="F82" s="17" t="s">
        <v>9397</v>
      </c>
      <c r="G82" s="179">
        <v>43431.561608796299</v>
      </c>
    </row>
    <row r="83" spans="1:7">
      <c r="A83" s="180">
        <v>624</v>
      </c>
      <c r="B83" s="179">
        <v>43558.795497685183</v>
      </c>
      <c r="C83" s="179">
        <v>43558.795497685183</v>
      </c>
      <c r="D83" s="17" t="s">
        <v>9398</v>
      </c>
      <c r="E83" s="17" t="s">
        <v>9399</v>
      </c>
      <c r="F83" s="17" t="s">
        <v>9400</v>
      </c>
      <c r="G83" s="179">
        <v>43558.795497685183</v>
      </c>
    </row>
    <row r="84" spans="1:7">
      <c r="A84" s="180">
        <v>452</v>
      </c>
      <c r="B84" s="179">
        <v>43734.644490740742</v>
      </c>
      <c r="C84" s="179">
        <v>43734.644490740742</v>
      </c>
      <c r="D84" s="17" t="s">
        <v>9401</v>
      </c>
      <c r="E84" s="17" t="s">
        <v>9402</v>
      </c>
      <c r="F84" s="17" t="s">
        <v>9403</v>
      </c>
      <c r="G84" s="179">
        <v>43734.644490740742</v>
      </c>
    </row>
    <row r="85" spans="1:7">
      <c r="A85" s="180">
        <v>20220</v>
      </c>
      <c r="B85" s="179">
        <v>43431.562314814815</v>
      </c>
      <c r="C85" s="179">
        <v>43431.562314814815</v>
      </c>
      <c r="D85" s="17" t="s">
        <v>9404</v>
      </c>
      <c r="E85" s="17" t="s">
        <v>9405</v>
      </c>
      <c r="F85" s="17" t="s">
        <v>9406</v>
      </c>
      <c r="G85" s="179">
        <v>43431.562314814815</v>
      </c>
    </row>
    <row r="86" spans="1:7">
      <c r="A86" s="180">
        <v>20225</v>
      </c>
      <c r="B86" s="179">
        <v>43759.64435185185</v>
      </c>
      <c r="C86" s="179">
        <v>43759.64435185185</v>
      </c>
      <c r="D86" s="17" t="s">
        <v>9407</v>
      </c>
      <c r="E86" s="17" t="s">
        <v>9408</v>
      </c>
      <c r="F86" s="17" t="s">
        <v>9409</v>
      </c>
      <c r="G86" s="179">
        <v>43759.64435185185</v>
      </c>
    </row>
    <row r="87" spans="1:7">
      <c r="A87" s="180">
        <v>20285</v>
      </c>
      <c r="B87" s="179">
        <v>43768.471435185187</v>
      </c>
      <c r="C87" s="179">
        <v>43768.471435185187</v>
      </c>
      <c r="D87" s="17" t="s">
        <v>9410</v>
      </c>
      <c r="E87" s="17" t="s">
        <v>9411</v>
      </c>
      <c r="F87" s="17" t="s">
        <v>9412</v>
      </c>
      <c r="G87" s="179">
        <v>43768.471435185187</v>
      </c>
    </row>
    <row r="88" spans="1:7">
      <c r="A88" s="180">
        <v>3343</v>
      </c>
      <c r="B88" s="179">
        <v>43768.470613425925</v>
      </c>
      <c r="C88" s="179">
        <v>43768.470613425925</v>
      </c>
      <c r="D88" s="17" t="s">
        <v>3627</v>
      </c>
      <c r="E88" s="17" t="s">
        <v>9413</v>
      </c>
      <c r="F88" s="17" t="s">
        <v>9414</v>
      </c>
      <c r="G88" s="179">
        <v>43768.470613425925</v>
      </c>
    </row>
    <row r="89" spans="1:7">
      <c r="A89" s="180">
        <v>2956</v>
      </c>
      <c r="B89" s="179">
        <v>43768.475266203706</v>
      </c>
      <c r="C89" s="179">
        <v>43768.475266203706</v>
      </c>
      <c r="D89" s="17" t="s">
        <v>9415</v>
      </c>
      <c r="E89" s="17" t="s">
        <v>9416</v>
      </c>
      <c r="F89" s="17" t="s">
        <v>9417</v>
      </c>
      <c r="G89" s="179">
        <v>43768.475266203706</v>
      </c>
    </row>
    <row r="90" spans="1:7">
      <c r="A90" s="180">
        <v>22307</v>
      </c>
      <c r="B90" s="179">
        <v>44608.521249999998</v>
      </c>
      <c r="C90" s="179">
        <v>44608.521249999998</v>
      </c>
      <c r="D90" s="17" t="s">
        <v>9418</v>
      </c>
      <c r="E90" s="17" t="s">
        <v>9419</v>
      </c>
      <c r="F90" s="17" t="s">
        <v>9420</v>
      </c>
      <c r="G90" s="179">
        <v>44608.521249999998</v>
      </c>
    </row>
    <row r="91" spans="1:7">
      <c r="A91" s="180">
        <v>20001</v>
      </c>
      <c r="B91" s="179">
        <v>40452.410520833335</v>
      </c>
      <c r="C91" s="179">
        <v>40452.410520833335</v>
      </c>
      <c r="D91" s="17" t="s">
        <v>9421</v>
      </c>
      <c r="E91" s="17" t="s">
        <v>9422</v>
      </c>
      <c r="F91" s="17" t="s">
        <v>9423</v>
      </c>
      <c r="G91" s="179">
        <v>40452.410520833335</v>
      </c>
    </row>
    <row r="92" spans="1:7">
      <c r="A92" s="180">
        <v>3382</v>
      </c>
      <c r="B92" s="179">
        <v>40533.664201388892</v>
      </c>
      <c r="C92" s="179">
        <v>40533.664201388892</v>
      </c>
      <c r="D92" s="17" t="s">
        <v>9424</v>
      </c>
      <c r="E92" s="17" t="s">
        <v>9425</v>
      </c>
      <c r="F92" s="17" t="s">
        <v>9426</v>
      </c>
      <c r="G92" s="179">
        <v>40533.664201388892</v>
      </c>
    </row>
    <row r="93" spans="1:7">
      <c r="A93" s="180">
        <v>21563</v>
      </c>
      <c r="B93" s="179">
        <v>42356.454560185186</v>
      </c>
      <c r="C93" s="179">
        <v>42356.454560185186</v>
      </c>
      <c r="D93" s="17" t="s">
        <v>9427</v>
      </c>
      <c r="E93" s="17" t="s">
        <v>9428</v>
      </c>
      <c r="F93" s="17" t="s">
        <v>9429</v>
      </c>
      <c r="G93" s="179">
        <v>42356.454560185186</v>
      </c>
    </row>
    <row r="94" spans="1:7">
      <c r="A94" s="180">
        <v>20602</v>
      </c>
      <c r="B94" s="179">
        <v>42355.453935185185</v>
      </c>
      <c r="C94" s="179">
        <v>42355.453935185185</v>
      </c>
      <c r="D94" s="17" t="s">
        <v>9430</v>
      </c>
      <c r="E94" s="17" t="s">
        <v>9431</v>
      </c>
      <c r="F94" s="17" t="s">
        <v>9432</v>
      </c>
      <c r="G94" s="179">
        <v>42355.453935185185</v>
      </c>
    </row>
    <row r="95" spans="1:7">
      <c r="A95" s="180">
        <v>2451</v>
      </c>
      <c r="B95" s="179">
        <v>42355.465324074074</v>
      </c>
      <c r="C95" s="179">
        <v>42355.465324074074</v>
      </c>
      <c r="D95" s="17" t="s">
        <v>9433</v>
      </c>
      <c r="E95" s="17" t="s">
        <v>9434</v>
      </c>
      <c r="F95" s="17" t="s">
        <v>9435</v>
      </c>
      <c r="G95" s="179">
        <v>42355.465324074074</v>
      </c>
    </row>
    <row r="96" spans="1:7">
      <c r="A96" s="180">
        <v>20252</v>
      </c>
      <c r="B96" s="179">
        <v>43297.517881944441</v>
      </c>
      <c r="C96" s="179">
        <v>43297.517881944441</v>
      </c>
      <c r="D96" s="17" t="s">
        <v>9436</v>
      </c>
      <c r="E96" s="17" t="s">
        <v>9437</v>
      </c>
      <c r="F96" s="17" t="s">
        <v>9438</v>
      </c>
      <c r="G96" s="179">
        <v>43297.517881944441</v>
      </c>
    </row>
    <row r="97" spans="1:7">
      <c r="A97" s="180">
        <v>658</v>
      </c>
      <c r="B97" s="179">
        <v>43370.459467592591</v>
      </c>
      <c r="C97" s="179">
        <v>43370.459467592591</v>
      </c>
      <c r="D97" s="17" t="s">
        <v>9439</v>
      </c>
      <c r="E97" s="17" t="s">
        <v>9440</v>
      </c>
      <c r="F97" s="17" t="s">
        <v>9441</v>
      </c>
      <c r="G97" s="179">
        <v>43370.459467592591</v>
      </c>
    </row>
    <row r="98" spans="1:7">
      <c r="A98" s="180">
        <v>20474</v>
      </c>
      <c r="B98" s="179">
        <v>43517.704664351855</v>
      </c>
      <c r="C98" s="179">
        <v>43517.704664351855</v>
      </c>
      <c r="D98" s="17" t="s">
        <v>9442</v>
      </c>
      <c r="E98" s="17" t="s">
        <v>9443</v>
      </c>
      <c r="F98" s="17" t="s">
        <v>9444</v>
      </c>
      <c r="G98" s="179">
        <v>43517.704664351855</v>
      </c>
    </row>
    <row r="99" spans="1:7">
      <c r="A99" s="180">
        <v>22390</v>
      </c>
      <c r="B99" s="179">
        <v>43558.792592592596</v>
      </c>
      <c r="C99" s="179">
        <v>43558.792592592596</v>
      </c>
      <c r="D99" s="17" t="s">
        <v>9318</v>
      </c>
      <c r="E99" s="17" t="s">
        <v>9319</v>
      </c>
      <c r="F99" s="17" t="s">
        <v>9445</v>
      </c>
      <c r="G99" s="179">
        <v>43558.792592592596</v>
      </c>
    </row>
    <row r="100" spans="1:7">
      <c r="A100" s="180">
        <v>2260</v>
      </c>
      <c r="B100" s="179">
        <v>43571.442245370374</v>
      </c>
      <c r="C100" s="179">
        <v>43571.442245370374</v>
      </c>
      <c r="D100" s="17" t="s">
        <v>9446</v>
      </c>
      <c r="E100" s="17" t="s">
        <v>9447</v>
      </c>
      <c r="F100" s="17" t="s">
        <v>9448</v>
      </c>
      <c r="G100" s="179">
        <v>43571.442245370374</v>
      </c>
    </row>
    <row r="101" spans="1:7">
      <c r="A101" s="180">
        <v>20652</v>
      </c>
      <c r="B101" s="179">
        <v>43571.443749999999</v>
      </c>
      <c r="C101" s="179">
        <v>43571.443749999999</v>
      </c>
      <c r="D101" s="17" t="s">
        <v>9449</v>
      </c>
      <c r="E101" s="17" t="s">
        <v>9450</v>
      </c>
      <c r="F101" s="17" t="s">
        <v>9451</v>
      </c>
      <c r="G101" s="179">
        <v>43571.443749999999</v>
      </c>
    </row>
    <row r="102" spans="1:7">
      <c r="A102" s="180">
        <v>21888</v>
      </c>
      <c r="B102" s="179">
        <v>43558.796481481484</v>
      </c>
      <c r="C102" s="179">
        <v>43558.796481481484</v>
      </c>
      <c r="D102" s="17" t="s">
        <v>3589</v>
      </c>
      <c r="E102" s="17" t="s">
        <v>9452</v>
      </c>
      <c r="F102" s="17" t="s">
        <v>9453</v>
      </c>
      <c r="G102" s="179">
        <v>43558.796481481484</v>
      </c>
    </row>
    <row r="103" spans="1:7">
      <c r="A103" s="180">
        <v>117</v>
      </c>
      <c r="B103" s="179">
        <v>43759.649050925924</v>
      </c>
      <c r="C103" s="179">
        <v>43759.649050925924</v>
      </c>
      <c r="D103" s="17" t="s">
        <v>9454</v>
      </c>
      <c r="E103" s="17" t="s">
        <v>9455</v>
      </c>
      <c r="F103" s="17" t="s">
        <v>9456</v>
      </c>
      <c r="G103" s="179">
        <v>43759.649050925924</v>
      </c>
    </row>
    <row r="104" spans="1:7">
      <c r="A104" s="180">
        <v>20024</v>
      </c>
      <c r="B104" s="179">
        <v>43768.471064814818</v>
      </c>
      <c r="C104" s="179">
        <v>43768.471064814818</v>
      </c>
      <c r="D104" s="17" t="s">
        <v>9457</v>
      </c>
      <c r="E104" s="17" t="s">
        <v>9458</v>
      </c>
      <c r="F104" s="17" t="s">
        <v>9459</v>
      </c>
      <c r="G104" s="179">
        <v>43768.471064814818</v>
      </c>
    </row>
    <row r="105" spans="1:7">
      <c r="A105" s="180">
        <v>20497</v>
      </c>
      <c r="B105" s="179">
        <v>43818.829259259262</v>
      </c>
      <c r="C105" s="179">
        <v>43818.829259259262</v>
      </c>
      <c r="D105" s="17" t="s">
        <v>9460</v>
      </c>
      <c r="E105" s="17" t="s">
        <v>9461</v>
      </c>
      <c r="F105" s="17" t="s">
        <v>9462</v>
      </c>
      <c r="G105" s="179">
        <v>43818.829259259262</v>
      </c>
    </row>
    <row r="106" spans="1:7">
      <c r="A106" s="180">
        <v>20953</v>
      </c>
      <c r="B106" s="179">
        <v>44469.844317129631</v>
      </c>
      <c r="C106" s="179">
        <v>44469.844317129631</v>
      </c>
      <c r="D106" s="17" t="s">
        <v>9463</v>
      </c>
      <c r="E106" s="17" t="s">
        <v>9464</v>
      </c>
      <c r="F106" s="17" t="s">
        <v>9465</v>
      </c>
      <c r="G106" s="179">
        <v>44469.844317129631</v>
      </c>
    </row>
    <row r="107" spans="1:7">
      <c r="A107" s="180">
        <v>1413</v>
      </c>
      <c r="B107" s="179">
        <v>44547.84915509259</v>
      </c>
      <c r="C107" s="179">
        <v>44547.84915509259</v>
      </c>
      <c r="D107" s="17" t="s">
        <v>9466</v>
      </c>
      <c r="E107" s="17" t="s">
        <v>9467</v>
      </c>
      <c r="F107" s="17" t="s">
        <v>9468</v>
      </c>
      <c r="G107" s="179">
        <v>44547.84915509259</v>
      </c>
    </row>
    <row r="108" spans="1:7">
      <c r="A108" s="180">
        <v>24827</v>
      </c>
      <c r="B108" s="179">
        <v>44469.857349537036</v>
      </c>
      <c r="C108" s="179">
        <v>44469.857349537036</v>
      </c>
      <c r="D108" s="17" t="s">
        <v>9469</v>
      </c>
      <c r="E108" s="17" t="s">
        <v>9470</v>
      </c>
      <c r="F108" s="17" t="s">
        <v>9471</v>
      </c>
      <c r="G108" s="179">
        <v>44469.857349537036</v>
      </c>
    </row>
    <row r="109" spans="1:7">
      <c r="A109" s="180">
        <v>25980</v>
      </c>
      <c r="B109" s="179">
        <v>44610.531354166669</v>
      </c>
      <c r="C109" s="179">
        <v>44610.531354166669</v>
      </c>
      <c r="D109" s="17" t="s">
        <v>9472</v>
      </c>
      <c r="E109" s="17" t="s">
        <v>9473</v>
      </c>
      <c r="F109" s="17" t="s">
        <v>9474</v>
      </c>
      <c r="G109" s="179">
        <v>44610.531354166669</v>
      </c>
    </row>
    <row r="110" spans="1:7">
      <c r="A110" s="180">
        <v>191</v>
      </c>
      <c r="B110" s="179">
        <v>44886.569027777776</v>
      </c>
      <c r="C110" s="179">
        <v>44886.569027777776</v>
      </c>
      <c r="D110" s="17" t="s">
        <v>9475</v>
      </c>
      <c r="E110" s="17" t="s">
        <v>9476</v>
      </c>
      <c r="F110" s="17" t="s">
        <v>9477</v>
      </c>
      <c r="G110" s="179">
        <v>44886.569027777776</v>
      </c>
    </row>
    <row r="111" spans="1:7">
      <c r="A111" s="180">
        <v>20179</v>
      </c>
      <c r="B111" s="179">
        <v>44915.636365740742</v>
      </c>
      <c r="C111" s="179">
        <v>44915.636365740742</v>
      </c>
      <c r="D111" s="17" t="s">
        <v>9478</v>
      </c>
      <c r="E111" s="17" t="s">
        <v>9479</v>
      </c>
      <c r="F111" s="17" t="s">
        <v>9480</v>
      </c>
      <c r="G111" s="179">
        <v>44915.636365740742</v>
      </c>
    </row>
    <row r="112" spans="1:7">
      <c r="A112" s="180">
        <v>25547</v>
      </c>
      <c r="B112" s="179">
        <v>45043.656585648147</v>
      </c>
      <c r="C112" s="179">
        <v>45043.656585648147</v>
      </c>
      <c r="D112" s="17" t="s">
        <v>9481</v>
      </c>
      <c r="E112" s="17" t="s">
        <v>9482</v>
      </c>
      <c r="F112" s="17" t="s">
        <v>9483</v>
      </c>
      <c r="G112" s="179">
        <v>45043.656585648147</v>
      </c>
    </row>
    <row r="113" spans="1:7">
      <c r="A113" s="180">
        <v>20367</v>
      </c>
      <c r="B113" s="179">
        <v>45043.661886574075</v>
      </c>
      <c r="C113" s="179">
        <v>45043.661886574075</v>
      </c>
      <c r="D113" s="17" t="s">
        <v>9484</v>
      </c>
      <c r="E113" s="17" t="s">
        <v>9485</v>
      </c>
      <c r="F113" s="17" t="s">
        <v>9486</v>
      </c>
      <c r="G113" s="179">
        <v>45043.661886574075</v>
      </c>
    </row>
    <row r="114" spans="1:7">
      <c r="A114" s="180">
        <v>20719</v>
      </c>
      <c r="B114" s="179">
        <v>45182.580601851849</v>
      </c>
      <c r="C114" s="179">
        <v>45182.580601851849</v>
      </c>
      <c r="D114" s="17" t="s">
        <v>9487</v>
      </c>
      <c r="E114" s="17" t="s">
        <v>9488</v>
      </c>
      <c r="F114" s="17" t="s">
        <v>9489</v>
      </c>
      <c r="G114" s="179">
        <v>45182.580601851849</v>
      </c>
    </row>
    <row r="115" spans="1:7">
      <c r="A115" s="180">
        <v>21521</v>
      </c>
      <c r="B115" s="179">
        <v>45133.699583333335</v>
      </c>
      <c r="C115" s="179">
        <v>45133.699583333335</v>
      </c>
      <c r="D115" s="17" t="s">
        <v>9490</v>
      </c>
      <c r="E115" s="17" t="s">
        <v>9491</v>
      </c>
      <c r="F115" s="17" t="s">
        <v>9492</v>
      </c>
      <c r="G115" s="179">
        <v>45133.699583333335</v>
      </c>
    </row>
    <row r="116" spans="1:7">
      <c r="A116" s="180">
        <v>21247</v>
      </c>
      <c r="B116" s="179">
        <v>45596.643206018518</v>
      </c>
      <c r="C116" s="179">
        <v>45596.643206018518</v>
      </c>
      <c r="D116" s="17" t="s">
        <v>9493</v>
      </c>
      <c r="E116" s="17" t="s">
        <v>9494</v>
      </c>
      <c r="F116" s="17" t="s">
        <v>9495</v>
      </c>
      <c r="G116" s="179">
        <v>45596.643206018518</v>
      </c>
    </row>
    <row r="117" spans="1:7">
      <c r="A117" s="180">
        <v>21773</v>
      </c>
      <c r="B117" s="179">
        <v>40898.966527777775</v>
      </c>
      <c r="C117" s="179">
        <v>40898.966527777775</v>
      </c>
      <c r="D117" s="17" t="s">
        <v>9496</v>
      </c>
      <c r="E117" s="17" t="s">
        <v>9497</v>
      </c>
      <c r="F117" s="17" t="s">
        <v>9498</v>
      </c>
      <c r="G117" s="179">
        <v>40898.966527777775</v>
      </c>
    </row>
    <row r="118" spans="1:7">
      <c r="A118" s="180">
        <v>416</v>
      </c>
      <c r="B118" s="179">
        <v>41110.519629629627</v>
      </c>
      <c r="C118" s="179">
        <v>41110.519629629627</v>
      </c>
      <c r="D118" s="17" t="s">
        <v>9499</v>
      </c>
      <c r="E118" s="17" t="s">
        <v>9500</v>
      </c>
      <c r="F118" s="17" t="s">
        <v>9501</v>
      </c>
      <c r="G118" s="179">
        <v>41110.519629629627</v>
      </c>
    </row>
    <row r="119" spans="1:7">
      <c r="A119" s="180">
        <v>25679</v>
      </c>
      <c r="B119" s="179">
        <v>42356.434999999998</v>
      </c>
      <c r="C119" s="179">
        <v>42356.434999999998</v>
      </c>
      <c r="D119" s="17" t="s">
        <v>9502</v>
      </c>
      <c r="E119" s="17" t="s">
        <v>9503</v>
      </c>
      <c r="F119" s="17" t="s">
        <v>9504</v>
      </c>
      <c r="G119" s="179">
        <v>42356.434999999998</v>
      </c>
    </row>
    <row r="120" spans="1:7">
      <c r="A120" s="180">
        <v>253</v>
      </c>
      <c r="B120" s="179">
        <v>42355.4841087963</v>
      </c>
      <c r="C120" s="179">
        <v>42355.4841087963</v>
      </c>
      <c r="D120" s="17" t="s">
        <v>5070</v>
      </c>
      <c r="E120" s="17" t="s">
        <v>9505</v>
      </c>
      <c r="F120" s="17" t="s">
        <v>9506</v>
      </c>
      <c r="G120" s="179">
        <v>42355.4841087963</v>
      </c>
    </row>
    <row r="121" spans="1:7">
      <c r="A121" s="180">
        <v>22026</v>
      </c>
      <c r="B121" s="179">
        <v>43025.543564814812</v>
      </c>
      <c r="C121" s="179">
        <v>43025.543564814812</v>
      </c>
      <c r="D121" s="17" t="s">
        <v>9507</v>
      </c>
      <c r="E121" s="17" t="s">
        <v>9508</v>
      </c>
      <c r="F121" s="17" t="s">
        <v>9509</v>
      </c>
      <c r="G121" s="179">
        <v>43025.543564814812</v>
      </c>
    </row>
    <row r="122" spans="1:7">
      <c r="A122" s="180">
        <v>1006</v>
      </c>
      <c r="B122" s="179">
        <v>43091.491701388892</v>
      </c>
      <c r="C122" s="179">
        <v>43091.491701388892</v>
      </c>
      <c r="D122" s="17" t="s">
        <v>9510</v>
      </c>
      <c r="E122" s="17" t="s">
        <v>9511</v>
      </c>
      <c r="F122" s="17" t="s">
        <v>9512</v>
      </c>
      <c r="G122" s="179">
        <v>43091.491701388892</v>
      </c>
    </row>
    <row r="123" spans="1:7">
      <c r="A123" s="180">
        <v>1324</v>
      </c>
      <c r="B123" s="179">
        <v>43091.564351851855</v>
      </c>
      <c r="C123" s="179">
        <v>43091.564351851855</v>
      </c>
      <c r="D123" s="17" t="s">
        <v>9513</v>
      </c>
      <c r="E123" s="17" t="s">
        <v>9514</v>
      </c>
      <c r="F123" s="17" t="s">
        <v>9515</v>
      </c>
      <c r="G123" s="179">
        <v>43091.564351851855</v>
      </c>
    </row>
    <row r="124" spans="1:7">
      <c r="A124" s="180">
        <v>1337</v>
      </c>
      <c r="B124" s="179">
        <v>43370.462465277778</v>
      </c>
      <c r="C124" s="179">
        <v>43370.462465277778</v>
      </c>
      <c r="D124" s="17" t="s">
        <v>9516</v>
      </c>
      <c r="E124" s="17" t="s">
        <v>9517</v>
      </c>
      <c r="F124" s="17" t="s">
        <v>9518</v>
      </c>
      <c r="G124" s="179">
        <v>43370.462465277778</v>
      </c>
    </row>
    <row r="125" spans="1:7">
      <c r="A125" s="180">
        <v>3352</v>
      </c>
      <c r="B125" s="179">
        <v>43238.469386574077</v>
      </c>
      <c r="C125" s="179">
        <v>43238.469386574077</v>
      </c>
      <c r="D125" s="17" t="s">
        <v>9519</v>
      </c>
      <c r="E125" s="17" t="s">
        <v>9520</v>
      </c>
      <c r="F125" s="17" t="s">
        <v>9521</v>
      </c>
      <c r="G125" s="179">
        <v>43238.469386574077</v>
      </c>
    </row>
    <row r="126" spans="1:7">
      <c r="A126" s="180">
        <v>256</v>
      </c>
      <c r="B126" s="179">
        <v>43634.581886574073</v>
      </c>
      <c r="C126" s="179">
        <v>43634.581886574073</v>
      </c>
      <c r="D126" s="17" t="s">
        <v>9522</v>
      </c>
      <c r="E126" s="17" t="s">
        <v>9523</v>
      </c>
      <c r="F126" s="17" t="s">
        <v>9524</v>
      </c>
      <c r="G126" s="179">
        <v>43634.581886574073</v>
      </c>
    </row>
    <row r="127" spans="1:7">
      <c r="A127" s="180">
        <v>3236</v>
      </c>
      <c r="B127" s="179">
        <v>43740.908784722225</v>
      </c>
      <c r="C127" s="179">
        <v>43740.908784722225</v>
      </c>
      <c r="D127" s="17" t="s">
        <v>9525</v>
      </c>
      <c r="E127" s="17" t="s">
        <v>9526</v>
      </c>
      <c r="F127" s="17" t="s">
        <v>9527</v>
      </c>
      <c r="G127" s="179">
        <v>43740.908784722225</v>
      </c>
    </row>
    <row r="128" spans="1:7">
      <c r="A128" s="180">
        <v>21692</v>
      </c>
      <c r="B128" s="179">
        <v>43712.527638888889</v>
      </c>
      <c r="C128" s="179">
        <v>43712.527638888889</v>
      </c>
      <c r="D128" s="17" t="s">
        <v>9324</v>
      </c>
      <c r="E128" s="17" t="s">
        <v>9325</v>
      </c>
      <c r="F128" s="17" t="s">
        <v>9528</v>
      </c>
      <c r="G128" s="179">
        <v>43712.527638888889</v>
      </c>
    </row>
    <row r="129" spans="1:7">
      <c r="A129" s="180">
        <v>20095</v>
      </c>
      <c r="B129" s="179">
        <v>43451.59642361111</v>
      </c>
      <c r="C129" s="179">
        <v>43451.59642361111</v>
      </c>
      <c r="D129" s="17" t="s">
        <v>9529</v>
      </c>
      <c r="E129" s="17" t="s">
        <v>9530</v>
      </c>
      <c r="F129" s="17" t="s">
        <v>9531</v>
      </c>
      <c r="G129" s="179">
        <v>43451.59642361111</v>
      </c>
    </row>
    <row r="130" spans="1:7">
      <c r="A130" s="180">
        <v>5</v>
      </c>
      <c r="B130" s="179">
        <v>43767.444189814814</v>
      </c>
      <c r="C130" s="179">
        <v>43767.444189814814</v>
      </c>
      <c r="D130" s="17" t="s">
        <v>9223</v>
      </c>
      <c r="E130" s="17" t="s">
        <v>9224</v>
      </c>
      <c r="F130" s="17" t="s">
        <v>9532</v>
      </c>
      <c r="G130" s="179">
        <v>43767.444189814814</v>
      </c>
    </row>
    <row r="131" spans="1:7">
      <c r="A131" s="180">
        <v>20228</v>
      </c>
      <c r="B131" s="179">
        <v>43759.642002314817</v>
      </c>
      <c r="C131" s="179">
        <v>43759.642002314817</v>
      </c>
      <c r="D131" s="17" t="s">
        <v>9533</v>
      </c>
      <c r="E131" s="17" t="s">
        <v>9534</v>
      </c>
      <c r="F131" s="17" t="s">
        <v>9535</v>
      </c>
      <c r="G131" s="179">
        <v>43759.642002314817</v>
      </c>
    </row>
    <row r="132" spans="1:7">
      <c r="A132" s="180">
        <v>2422</v>
      </c>
      <c r="B132" s="179">
        <v>44547.815381944441</v>
      </c>
      <c r="C132" s="179">
        <v>44547.815381944441</v>
      </c>
      <c r="D132" s="17" t="s">
        <v>9536</v>
      </c>
      <c r="E132" s="17" t="s">
        <v>9537</v>
      </c>
      <c r="F132" s="17" t="s">
        <v>9538</v>
      </c>
      <c r="G132" s="179">
        <v>44547.815381944441</v>
      </c>
    </row>
    <row r="133" spans="1:7">
      <c r="A133" s="180">
        <v>1449</v>
      </c>
      <c r="B133" s="179">
        <v>44729.523495370369</v>
      </c>
      <c r="C133" s="179">
        <v>44729.523495370369</v>
      </c>
      <c r="D133" s="17" t="s">
        <v>9539</v>
      </c>
      <c r="E133" s="17" t="s">
        <v>9540</v>
      </c>
      <c r="F133" s="17" t="s">
        <v>9541</v>
      </c>
      <c r="G133" s="179">
        <v>44729.523495370369</v>
      </c>
    </row>
    <row r="134" spans="1:7">
      <c r="A134" s="180">
        <v>3147</v>
      </c>
      <c r="B134" s="179">
        <v>45056.992569444446</v>
      </c>
      <c r="C134" s="179">
        <v>45056.992569444446</v>
      </c>
      <c r="D134" s="17" t="s">
        <v>9542</v>
      </c>
      <c r="E134" s="17" t="s">
        <v>9543</v>
      </c>
      <c r="F134" s="17" t="s">
        <v>9544</v>
      </c>
      <c r="G134" s="179">
        <v>45056.992569444446</v>
      </c>
    </row>
    <row r="135" spans="1:7">
      <c r="A135" s="180">
        <v>20229</v>
      </c>
      <c r="B135" s="179">
        <v>45133.667164351849</v>
      </c>
      <c r="C135" s="179">
        <v>45133.667164351849</v>
      </c>
      <c r="D135" s="17" t="s">
        <v>9545</v>
      </c>
      <c r="E135" s="17" t="s">
        <v>9546</v>
      </c>
      <c r="F135" s="17" t="s">
        <v>9547</v>
      </c>
      <c r="G135" s="179">
        <v>45133.667164351849</v>
      </c>
    </row>
    <row r="136" spans="1:7">
      <c r="A136" s="180">
        <v>20715</v>
      </c>
      <c r="B136" s="179">
        <v>45219.691342592596</v>
      </c>
      <c r="C136" s="179">
        <v>45219.691342592596</v>
      </c>
      <c r="D136" s="17" t="s">
        <v>9548</v>
      </c>
      <c r="E136" s="17" t="s">
        <v>9549</v>
      </c>
      <c r="F136" s="17" t="s">
        <v>9550</v>
      </c>
      <c r="G136" s="179">
        <v>45219.691342592596</v>
      </c>
    </row>
    <row r="137" spans="1:7">
      <c r="A137" s="180">
        <v>3262</v>
      </c>
      <c r="B137" s="179">
        <v>40204.577881944446</v>
      </c>
      <c r="C137" s="179">
        <v>40204.577881944446</v>
      </c>
      <c r="D137" s="17" t="s">
        <v>9551</v>
      </c>
      <c r="E137" s="17" t="s">
        <v>9552</v>
      </c>
      <c r="F137" s="17" t="s">
        <v>9553</v>
      </c>
      <c r="G137" s="179">
        <v>40204.577881944446</v>
      </c>
    </row>
    <row r="138" spans="1:7">
      <c r="A138" s="180">
        <v>21469</v>
      </c>
      <c r="B138" s="179">
        <v>40401.735659722224</v>
      </c>
      <c r="C138" s="179">
        <v>40401.735659722224</v>
      </c>
      <c r="D138" s="17" t="s">
        <v>9554</v>
      </c>
      <c r="E138" s="17" t="s">
        <v>9555</v>
      </c>
      <c r="F138" s="17" t="s">
        <v>9556</v>
      </c>
      <c r="G138" s="179">
        <v>40401.735659722224</v>
      </c>
    </row>
    <row r="139" spans="1:7">
      <c r="A139" s="180">
        <v>21676</v>
      </c>
      <c r="B139" s="179">
        <v>42356.445636574077</v>
      </c>
      <c r="C139" s="179">
        <v>42356.445636574077</v>
      </c>
      <c r="D139" s="17" t="s">
        <v>9557</v>
      </c>
      <c r="E139" s="17" t="s">
        <v>9558</v>
      </c>
      <c r="F139" s="17" t="s">
        <v>9559</v>
      </c>
      <c r="G139" s="179">
        <v>42356.445636574077</v>
      </c>
    </row>
    <row r="140" spans="1:7">
      <c r="A140" s="180">
        <v>20221</v>
      </c>
      <c r="B140" s="179">
        <v>43025.540960648148</v>
      </c>
      <c r="C140" s="179">
        <v>43025.540960648148</v>
      </c>
      <c r="D140" s="17" t="s">
        <v>9560</v>
      </c>
      <c r="E140" s="17" t="s">
        <v>9561</v>
      </c>
      <c r="F140" s="17" t="s">
        <v>9562</v>
      </c>
      <c r="G140" s="179">
        <v>43025.540960648148</v>
      </c>
    </row>
    <row r="141" spans="1:7">
      <c r="A141" s="180">
        <v>24604</v>
      </c>
      <c r="B141" s="179">
        <v>43025.542650462965</v>
      </c>
      <c r="C141" s="179">
        <v>43025.542650462965</v>
      </c>
      <c r="D141" s="17" t="s">
        <v>9563</v>
      </c>
      <c r="E141" s="17" t="s">
        <v>9564</v>
      </c>
      <c r="F141" s="17" t="s">
        <v>9565</v>
      </c>
      <c r="G141" s="179">
        <v>43025.542650462965</v>
      </c>
    </row>
    <row r="142" spans="1:7">
      <c r="A142" s="180">
        <v>829</v>
      </c>
      <c r="B142" s="179">
        <v>43091.572615740741</v>
      </c>
      <c r="C142" s="179">
        <v>43091.572615740741</v>
      </c>
      <c r="D142" s="17" t="s">
        <v>9566</v>
      </c>
      <c r="E142" s="17" t="s">
        <v>9567</v>
      </c>
      <c r="F142" s="17" t="s">
        <v>9568</v>
      </c>
      <c r="G142" s="179">
        <v>43091.572615740741</v>
      </c>
    </row>
    <row r="143" spans="1:7">
      <c r="A143" s="180">
        <v>20164</v>
      </c>
      <c r="B143" s="179">
        <v>43370.460324074076</v>
      </c>
      <c r="C143" s="179">
        <v>43370.460324074076</v>
      </c>
      <c r="D143" s="17" t="s">
        <v>9569</v>
      </c>
      <c r="E143" s="17" t="s">
        <v>9570</v>
      </c>
      <c r="F143" s="17" t="s">
        <v>9571</v>
      </c>
      <c r="G143" s="179">
        <v>43370.460324074076</v>
      </c>
    </row>
    <row r="144" spans="1:7">
      <c r="A144" s="180">
        <v>99908</v>
      </c>
      <c r="B144" s="179">
        <v>43403.486122685186</v>
      </c>
      <c r="C144" s="179">
        <v>43403.486122685186</v>
      </c>
      <c r="D144" s="17" t="s">
        <v>9254</v>
      </c>
      <c r="E144" s="17" t="s">
        <v>9255</v>
      </c>
      <c r="F144" s="17" t="s">
        <v>9572</v>
      </c>
      <c r="G144" s="179">
        <v>43403.486122685186</v>
      </c>
    </row>
    <row r="145" spans="1:7">
      <c r="A145" s="180">
        <v>1357</v>
      </c>
      <c r="B145" s="179">
        <v>43297.592974537038</v>
      </c>
      <c r="C145" s="179">
        <v>43297.592974537038</v>
      </c>
      <c r="D145" s="17" t="s">
        <v>9573</v>
      </c>
      <c r="E145" s="17" t="s">
        <v>9574</v>
      </c>
      <c r="F145" s="17" t="s">
        <v>9575</v>
      </c>
      <c r="G145" s="179">
        <v>43297.592974537038</v>
      </c>
    </row>
    <row r="146" spans="1:7">
      <c r="A146" s="180">
        <v>20160</v>
      </c>
      <c r="B146" s="179">
        <v>43370.461516203701</v>
      </c>
      <c r="C146" s="179">
        <v>43370.461516203701</v>
      </c>
      <c r="D146" s="17" t="s">
        <v>9576</v>
      </c>
      <c r="E146" s="17" t="s">
        <v>9577</v>
      </c>
      <c r="F146" s="17" t="s">
        <v>9578</v>
      </c>
      <c r="G146" s="179">
        <v>43370.461516203701</v>
      </c>
    </row>
    <row r="147" spans="1:7">
      <c r="A147" s="180">
        <v>22986</v>
      </c>
      <c r="B147" s="179">
        <v>43238.472870370373</v>
      </c>
      <c r="C147" s="179">
        <v>43238.472870370373</v>
      </c>
      <c r="D147" s="17" t="s">
        <v>9579</v>
      </c>
      <c r="E147" s="17" t="s">
        <v>9580</v>
      </c>
      <c r="F147" s="17" t="s">
        <v>9581</v>
      </c>
      <c r="G147" s="179">
        <v>43238.472870370373</v>
      </c>
    </row>
    <row r="148" spans="1:7">
      <c r="A148" s="180">
        <v>3320</v>
      </c>
      <c r="B148" s="179">
        <v>43238.474259259259</v>
      </c>
      <c r="C148" s="179">
        <v>43238.474259259259</v>
      </c>
      <c r="D148" s="17" t="s">
        <v>9582</v>
      </c>
      <c r="E148" s="17" t="s">
        <v>9583</v>
      </c>
      <c r="F148" s="17" t="s">
        <v>9584</v>
      </c>
      <c r="G148" s="179">
        <v>43238.474259259259</v>
      </c>
    </row>
    <row r="149" spans="1:7">
      <c r="A149" s="180">
        <v>22032</v>
      </c>
      <c r="B149" s="179">
        <v>43634.584386574075</v>
      </c>
      <c r="C149" s="179">
        <v>43634.584386574075</v>
      </c>
      <c r="D149" s="17" t="s">
        <v>9585</v>
      </c>
      <c r="E149" s="17" t="s">
        <v>9586</v>
      </c>
      <c r="F149" s="17" t="s">
        <v>9587</v>
      </c>
      <c r="G149" s="179">
        <v>43634.584386574075</v>
      </c>
    </row>
    <row r="150" spans="1:7">
      <c r="A150" s="180">
        <v>20288</v>
      </c>
      <c r="B150" s="179">
        <v>43517.710972222223</v>
      </c>
      <c r="C150" s="179">
        <v>43517.710972222223</v>
      </c>
      <c r="D150" s="17" t="s">
        <v>9588</v>
      </c>
      <c r="E150" s="17" t="s">
        <v>9589</v>
      </c>
      <c r="F150" s="17" t="s">
        <v>9590</v>
      </c>
      <c r="G150" s="179">
        <v>43517.710972222223</v>
      </c>
    </row>
    <row r="151" spans="1:7">
      <c r="A151" s="180">
        <v>22323</v>
      </c>
      <c r="B151" s="179">
        <v>43571.445555555554</v>
      </c>
      <c r="C151" s="179">
        <v>43571.445555555554</v>
      </c>
      <c r="D151" s="17" t="s">
        <v>9591</v>
      </c>
      <c r="E151" s="17" t="s">
        <v>9592</v>
      </c>
      <c r="F151" s="17" t="s">
        <v>9593</v>
      </c>
      <c r="G151" s="179">
        <v>43571.445555555554</v>
      </c>
    </row>
    <row r="152" spans="1:7">
      <c r="A152" s="180">
        <v>20012</v>
      </c>
      <c r="B152" s="179">
        <v>43490.461053240739</v>
      </c>
      <c r="C152" s="179">
        <v>43490.461053240739</v>
      </c>
      <c r="D152" s="17" t="s">
        <v>9188</v>
      </c>
      <c r="E152" s="17" t="s">
        <v>9189</v>
      </c>
      <c r="F152" s="17" t="s">
        <v>9594</v>
      </c>
      <c r="G152" s="179">
        <v>43490.461053240739</v>
      </c>
    </row>
    <row r="153" spans="1:7">
      <c r="A153" s="180">
        <v>20582</v>
      </c>
      <c r="B153" s="179">
        <v>43517.709710648145</v>
      </c>
      <c r="C153" s="179">
        <v>43517.709710648145</v>
      </c>
      <c r="D153" s="17" t="s">
        <v>9595</v>
      </c>
      <c r="E153" s="17" t="s">
        <v>9596</v>
      </c>
      <c r="F153" s="17" t="s">
        <v>9597</v>
      </c>
      <c r="G153" s="179">
        <v>43517.709710648145</v>
      </c>
    </row>
    <row r="154" spans="1:7">
      <c r="A154" s="180">
        <v>21461</v>
      </c>
      <c r="B154" s="179">
        <v>43768.473055555558</v>
      </c>
      <c r="C154" s="179">
        <v>43768.473055555558</v>
      </c>
      <c r="D154" s="17" t="s">
        <v>9598</v>
      </c>
      <c r="E154" s="17" t="s">
        <v>9599</v>
      </c>
      <c r="F154" s="17" t="s">
        <v>9600</v>
      </c>
      <c r="G154" s="179">
        <v>43768.473055555558</v>
      </c>
    </row>
    <row r="155" spans="1:7">
      <c r="A155" s="180">
        <v>20181</v>
      </c>
      <c r="B155" s="179">
        <v>43802.481712962966</v>
      </c>
      <c r="C155" s="179">
        <v>43802.481712962966</v>
      </c>
      <c r="D155" s="17" t="s">
        <v>9601</v>
      </c>
      <c r="E155" s="17" t="s">
        <v>9602</v>
      </c>
      <c r="F155" s="17" t="s">
        <v>9603</v>
      </c>
      <c r="G155" s="179">
        <v>43802.481712962966</v>
      </c>
    </row>
    <row r="156" spans="1:7">
      <c r="A156" s="180">
        <v>23273</v>
      </c>
      <c r="B156" s="179">
        <v>43768.474895833337</v>
      </c>
      <c r="C156" s="179">
        <v>43768.474895833337</v>
      </c>
      <c r="D156" s="17" t="s">
        <v>9604</v>
      </c>
      <c r="E156" s="17" t="s">
        <v>9605</v>
      </c>
      <c r="F156" s="17" t="s">
        <v>9606</v>
      </c>
      <c r="G156" s="179">
        <v>43768.474895833337</v>
      </c>
    </row>
    <row r="157" spans="1:7">
      <c r="A157" s="180">
        <v>26637</v>
      </c>
      <c r="B157" s="179">
        <v>44491.68209490741</v>
      </c>
      <c r="C157" s="179">
        <v>44491.68209490741</v>
      </c>
      <c r="D157" s="17" t="s">
        <v>9607</v>
      </c>
      <c r="E157" s="17" t="s">
        <v>9608</v>
      </c>
      <c r="F157" s="17" t="s">
        <v>9609</v>
      </c>
      <c r="G157" s="179">
        <v>44491.68209490741</v>
      </c>
    </row>
    <row r="158" spans="1:7">
      <c r="A158" s="180">
        <v>20709</v>
      </c>
      <c r="B158" s="179">
        <v>44606.577986111108</v>
      </c>
      <c r="C158" s="179">
        <v>44606.577986111108</v>
      </c>
      <c r="D158" s="17" t="s">
        <v>9610</v>
      </c>
      <c r="E158" s="17" t="s">
        <v>9611</v>
      </c>
      <c r="F158" s="17" t="s">
        <v>9612</v>
      </c>
      <c r="G158" s="179">
        <v>44606.577986111108</v>
      </c>
    </row>
    <row r="159" spans="1:7">
      <c r="A159" s="180">
        <v>3311</v>
      </c>
      <c r="B159" s="179">
        <v>44887.376828703702</v>
      </c>
      <c r="C159" s="179">
        <v>44887.376828703702</v>
      </c>
      <c r="D159" s="17" t="s">
        <v>9613</v>
      </c>
      <c r="E159" s="17" t="s">
        <v>9614</v>
      </c>
      <c r="F159" s="17" t="s">
        <v>9615</v>
      </c>
      <c r="G159" s="179">
        <v>44887.376828703702</v>
      </c>
    </row>
    <row r="160" spans="1:7">
      <c r="A160" s="180">
        <v>20792</v>
      </c>
      <c r="B160" s="179">
        <v>45182.61209490741</v>
      </c>
      <c r="C160" s="179">
        <v>45182.61209490741</v>
      </c>
      <c r="D160" s="17" t="s">
        <v>9616</v>
      </c>
      <c r="E160" s="17" t="s">
        <v>9617</v>
      </c>
      <c r="F160" s="17" t="s">
        <v>9618</v>
      </c>
      <c r="G160" s="179">
        <v>45182.61209490741</v>
      </c>
    </row>
    <row r="161" spans="1:7">
      <c r="A161" s="180">
        <v>20793</v>
      </c>
      <c r="B161" s="179">
        <v>45348.324317129627</v>
      </c>
      <c r="C161" s="179">
        <v>45348.324317129627</v>
      </c>
      <c r="D161" s="17" t="s">
        <v>9619</v>
      </c>
      <c r="E161" s="17" t="s">
        <v>9620</v>
      </c>
      <c r="F161" s="17" t="s">
        <v>9621</v>
      </c>
      <c r="G161" s="179">
        <v>45348.324317129627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/>
  </sheetViews>
  <sheetFormatPr baseColWidth="10" defaultRowHeight="15"/>
  <cols>
    <col min="1" max="1" width="29" bestFit="1" customWidth="1"/>
  </cols>
  <sheetData>
    <row r="1" spans="1:8">
      <c r="A1" s="14"/>
      <c r="B1" s="14" t="s">
        <v>3583</v>
      </c>
      <c r="C1" s="14"/>
      <c r="D1" s="14" t="s">
        <v>3582</v>
      </c>
      <c r="E1" s="14"/>
      <c r="F1" s="14" t="s">
        <v>3858</v>
      </c>
      <c r="G1" s="14"/>
      <c r="H1" s="14" t="s">
        <v>3586</v>
      </c>
    </row>
    <row r="2" spans="1:8">
      <c r="A2" s="14" t="s">
        <v>3831</v>
      </c>
      <c r="B2" s="14" t="s">
        <v>36</v>
      </c>
      <c r="C2" s="14" t="s">
        <v>3859</v>
      </c>
      <c r="D2" s="14" t="s">
        <v>36</v>
      </c>
      <c r="E2" s="14" t="s">
        <v>3859</v>
      </c>
      <c r="F2" s="14" t="s">
        <v>36</v>
      </c>
      <c r="G2" s="14" t="s">
        <v>3859</v>
      </c>
      <c r="H2" s="14"/>
    </row>
    <row r="3" spans="1:8">
      <c r="A3" s="15" t="s">
        <v>3829</v>
      </c>
      <c r="B3" s="16"/>
      <c r="C3" s="16"/>
      <c r="D3" s="17">
        <v>63</v>
      </c>
      <c r="E3" s="17">
        <v>528</v>
      </c>
      <c r="F3" s="17">
        <v>4</v>
      </c>
      <c r="G3" s="17">
        <v>195</v>
      </c>
      <c r="H3" s="17">
        <v>790</v>
      </c>
    </row>
    <row r="4" spans="1:8">
      <c r="A4" s="15" t="s">
        <v>9</v>
      </c>
      <c r="B4" s="16"/>
      <c r="C4" s="16"/>
      <c r="D4" s="17">
        <v>1502</v>
      </c>
      <c r="E4" s="17">
        <v>95</v>
      </c>
      <c r="F4" s="17">
        <v>15</v>
      </c>
      <c r="G4" s="17">
        <v>6</v>
      </c>
      <c r="H4" s="17">
        <v>1618</v>
      </c>
    </row>
    <row r="5" spans="1:8">
      <c r="A5" s="15" t="s">
        <v>3579</v>
      </c>
      <c r="B5" s="16"/>
      <c r="C5" s="16"/>
      <c r="D5" s="17">
        <v>105</v>
      </c>
      <c r="E5" s="17">
        <v>62</v>
      </c>
      <c r="F5" s="17">
        <v>7</v>
      </c>
      <c r="G5" s="17">
        <v>120</v>
      </c>
      <c r="H5" s="17">
        <v>294</v>
      </c>
    </row>
    <row r="6" spans="1:8">
      <c r="A6" s="15" t="s">
        <v>3578</v>
      </c>
      <c r="B6" s="16"/>
      <c r="C6" s="16"/>
      <c r="D6" s="17">
        <v>13</v>
      </c>
      <c r="E6" s="17">
        <v>26</v>
      </c>
      <c r="F6" s="17">
        <v>2</v>
      </c>
      <c r="G6" s="17">
        <v>5</v>
      </c>
      <c r="H6" s="17">
        <v>46</v>
      </c>
    </row>
    <row r="7" spans="1:8">
      <c r="A7" s="15" t="s">
        <v>10</v>
      </c>
      <c r="B7" s="16"/>
      <c r="C7" s="16"/>
      <c r="D7" s="17">
        <v>4</v>
      </c>
      <c r="E7" s="17">
        <v>6</v>
      </c>
      <c r="F7" s="17">
        <v>1</v>
      </c>
      <c r="G7" s="17">
        <v>4</v>
      </c>
      <c r="H7" s="17">
        <v>15</v>
      </c>
    </row>
    <row r="8" spans="1:8">
      <c r="A8" s="15" t="s">
        <v>3577</v>
      </c>
      <c r="B8" s="16"/>
      <c r="C8" s="16"/>
      <c r="D8" s="17">
        <v>2</v>
      </c>
      <c r="E8" s="17">
        <v>17</v>
      </c>
      <c r="F8" s="16"/>
      <c r="G8" s="17">
        <v>3</v>
      </c>
      <c r="H8" s="17">
        <v>22</v>
      </c>
    </row>
    <row r="9" spans="1:8">
      <c r="A9" s="15" t="s">
        <v>11</v>
      </c>
      <c r="B9" s="16"/>
      <c r="C9" s="16"/>
      <c r="D9" s="17">
        <v>18</v>
      </c>
      <c r="E9" s="17">
        <v>56</v>
      </c>
      <c r="F9" s="17">
        <v>8</v>
      </c>
      <c r="G9" s="17">
        <v>164</v>
      </c>
      <c r="H9" s="17">
        <v>246</v>
      </c>
    </row>
    <row r="10" spans="1:8">
      <c r="A10" s="15" t="s">
        <v>3583</v>
      </c>
      <c r="B10" s="17">
        <v>7</v>
      </c>
      <c r="C10" s="17">
        <v>1157</v>
      </c>
      <c r="D10" s="16"/>
      <c r="E10" s="16"/>
      <c r="F10" s="16"/>
      <c r="G10" s="16"/>
      <c r="H10" s="17">
        <v>1164</v>
      </c>
    </row>
    <row r="11" spans="1:8">
      <c r="A11" s="18" t="s">
        <v>3586</v>
      </c>
      <c r="B11" s="14">
        <v>7</v>
      </c>
      <c r="C11" s="14">
        <v>1157</v>
      </c>
      <c r="D11" s="14">
        <v>1707</v>
      </c>
      <c r="E11" s="14">
        <v>790</v>
      </c>
      <c r="F11" s="14">
        <v>37</v>
      </c>
      <c r="G11" s="14">
        <v>497</v>
      </c>
      <c r="H11" s="14">
        <v>4195</v>
      </c>
    </row>
    <row r="14" spans="1:8">
      <c r="A14" s="12">
        <v>44985</v>
      </c>
      <c r="B14" s="13">
        <v>45015</v>
      </c>
    </row>
    <row r="15" spans="1:8">
      <c r="A15">
        <v>465</v>
      </c>
    </row>
    <row r="16" spans="1:8">
      <c r="A16">
        <v>414</v>
      </c>
    </row>
    <row r="17" spans="1:2">
      <c r="A17">
        <v>336</v>
      </c>
    </row>
    <row r="18" spans="1:2">
      <c r="A18">
        <v>500</v>
      </c>
    </row>
    <row r="19" spans="1:2">
      <c r="A19">
        <v>428</v>
      </c>
    </row>
    <row r="20" spans="1:2">
      <c r="A20">
        <v>2143</v>
      </c>
      <c r="B20">
        <v>2283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FORM No ACTU ULT DIG</vt:lpstr>
      <vt:lpstr>BASE PRESTADORES</vt:lpstr>
      <vt:lpstr>DATOS GENERALES</vt:lpstr>
      <vt:lpstr>Hoja1</vt:lpstr>
      <vt:lpstr>CANCELADAS 2025</vt:lpstr>
      <vt:lpstr>OPERATIVAS - NO INSCRITAS RUPS</vt:lpstr>
      <vt:lpstr>HISTORICO INSCRIP DE OFICIO </vt:lpstr>
      <vt:lpstr>HISTORICO CANCELACIO DE OFICIO</vt:lpstr>
      <vt:lpstr>Hoja3</vt:lpstr>
      <vt:lpstr>Hoja5</vt:lpstr>
      <vt:lpstr>Actualizaciones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David Hernandez Badillo</dc:creator>
  <cp:lastModifiedBy>Camilo Adrian Ramirez Pinzon</cp:lastModifiedBy>
  <dcterms:created xsi:type="dcterms:W3CDTF">2022-07-07T15:23:05Z</dcterms:created>
  <dcterms:modified xsi:type="dcterms:W3CDTF">2025-04-09T19:34:43Z</dcterms:modified>
</cp:coreProperties>
</file>